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B3626A8-8B19-4329-A518-3C3A8AD2C33C}" xr6:coauthVersionLast="47" xr6:coauthVersionMax="47" xr10:uidLastSave="{00000000-0000-0000-0000-000000000000}"/>
  <bookViews>
    <workbookView xWindow="-120" yWindow="-120" windowWidth="29040" windowHeight="15720" xr2:uid="{F103C95F-8AE3-44DC-90F4-714830B0FBAC}"/>
  </bookViews>
  <sheets>
    <sheet name="Raw data" sheetId="2" r:id="rId1"/>
    <sheet name="Main" sheetId="1" r:id="rId2"/>
    <sheet name="EDA" sheetId="9" r:id="rId3"/>
    <sheet name="Conclusion" sheetId="17" r:id="rId4"/>
    <sheet name="Notes" sheetId="3" r:id="rId5"/>
    <sheet name="Reference_sheet" sheetId="15" r:id="rId6"/>
  </sheets>
  <definedNames>
    <definedName name="_xlnm._FilterDatabase" localSheetId="1" hidden="1">Main!$A$1:$BI$4973</definedName>
    <definedName name="_xlnm._FilterDatabase" localSheetId="0" hidden="1">'Raw data'!$A$1:$BC$4973</definedName>
    <definedName name="_xlnm._FilterDatabase" localSheetId="5" hidden="1">Reference_sheet!$F$1:$G$4973</definedName>
  </definedNames>
  <calcPr calcId="191029"/>
</workbook>
</file>

<file path=xl/calcChain.xml><?xml version="1.0" encoding="utf-8"?>
<calcChain xmlns="http://schemas.openxmlformats.org/spreadsheetml/2006/main">
  <c r="C94" i="9" l="1"/>
  <c r="C95" i="9"/>
  <c r="C96" i="9"/>
  <c r="C97" i="9"/>
  <c r="C93" i="9"/>
  <c r="E107" i="9"/>
  <c r="E106" i="9"/>
  <c r="D107" i="9"/>
  <c r="D106" i="9"/>
  <c r="C107" i="9"/>
  <c r="C106" i="9"/>
  <c r="M3" i="15"/>
  <c r="M2" i="15"/>
  <c r="H3" i="15"/>
  <c r="I3" i="15" s="1"/>
  <c r="H4" i="15"/>
  <c r="I4" i="15" s="1"/>
  <c r="H5" i="15"/>
  <c r="I5" i="15" s="1"/>
  <c r="H6" i="15"/>
  <c r="I6" i="15" s="1"/>
  <c r="H7" i="15"/>
  <c r="I7" i="15" s="1"/>
  <c r="H8" i="15"/>
  <c r="I8" i="15" s="1"/>
  <c r="H9" i="15"/>
  <c r="I9" i="15" s="1"/>
  <c r="H10" i="15"/>
  <c r="I10" i="15" s="1"/>
  <c r="H11" i="15"/>
  <c r="I11" i="15" s="1"/>
  <c r="H12" i="15"/>
  <c r="I12" i="15" s="1"/>
  <c r="H13" i="15"/>
  <c r="I13" i="15" s="1"/>
  <c r="H14" i="15"/>
  <c r="I14" i="15" s="1"/>
  <c r="H15" i="15"/>
  <c r="I15" i="15" s="1"/>
  <c r="H16" i="15"/>
  <c r="I16" i="15" s="1"/>
  <c r="H17" i="15"/>
  <c r="I17" i="15" s="1"/>
  <c r="H18" i="15"/>
  <c r="I18" i="15" s="1"/>
  <c r="H19" i="15"/>
  <c r="I19" i="15" s="1"/>
  <c r="H20" i="15"/>
  <c r="I20" i="15" s="1"/>
  <c r="H21" i="15"/>
  <c r="I21" i="15" s="1"/>
  <c r="H22" i="15"/>
  <c r="I22" i="15" s="1"/>
  <c r="H23" i="15"/>
  <c r="I23" i="15" s="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I41" i="15" s="1"/>
  <c r="H42" i="15"/>
  <c r="I42" i="15" s="1"/>
  <c r="H43" i="15"/>
  <c r="I43" i="15" s="1"/>
  <c r="H44" i="15"/>
  <c r="I44" i="15" s="1"/>
  <c r="H45" i="15"/>
  <c r="I45" i="15" s="1"/>
  <c r="H46" i="15"/>
  <c r="I46" i="15" s="1"/>
  <c r="H47" i="15"/>
  <c r="I47" i="15" s="1"/>
  <c r="H48" i="15"/>
  <c r="I48" i="15" s="1"/>
  <c r="H49" i="15"/>
  <c r="I49" i="15" s="1"/>
  <c r="H50" i="15"/>
  <c r="I50" i="15" s="1"/>
  <c r="H51" i="15"/>
  <c r="I51" i="15" s="1"/>
  <c r="H52" i="15"/>
  <c r="I52" i="15" s="1"/>
  <c r="H53" i="15"/>
  <c r="I53" i="15" s="1"/>
  <c r="H54" i="15"/>
  <c r="I54" i="15" s="1"/>
  <c r="H55" i="15"/>
  <c r="I55" i="15" s="1"/>
  <c r="H56" i="15"/>
  <c r="I56" i="15" s="1"/>
  <c r="H57" i="15"/>
  <c r="I57" i="15" s="1"/>
  <c r="H58" i="15"/>
  <c r="I58" i="15" s="1"/>
  <c r="H59" i="15"/>
  <c r="I59" i="15" s="1"/>
  <c r="H60" i="15"/>
  <c r="I60" i="15" s="1"/>
  <c r="H61" i="15"/>
  <c r="I61" i="15" s="1"/>
  <c r="H62" i="15"/>
  <c r="I62" i="15" s="1"/>
  <c r="H63" i="15"/>
  <c r="I63" i="15" s="1"/>
  <c r="H64" i="15"/>
  <c r="I64" i="15" s="1"/>
  <c r="H65" i="15"/>
  <c r="I65" i="15" s="1"/>
  <c r="H66" i="15"/>
  <c r="I66" i="15" s="1"/>
  <c r="H67" i="15"/>
  <c r="I67" i="15" s="1"/>
  <c r="H68" i="15"/>
  <c r="I68" i="15" s="1"/>
  <c r="H69" i="15"/>
  <c r="I69" i="15" s="1"/>
  <c r="H70" i="15"/>
  <c r="I70" i="15" s="1"/>
  <c r="H71" i="15"/>
  <c r="I71" i="15" s="1"/>
  <c r="H72" i="15"/>
  <c r="I72" i="15" s="1"/>
  <c r="H73" i="15"/>
  <c r="I73" i="15" s="1"/>
  <c r="H74" i="15"/>
  <c r="I74" i="15" s="1"/>
  <c r="H75" i="15"/>
  <c r="I75" i="15" s="1"/>
  <c r="H76" i="15"/>
  <c r="I76" i="15" s="1"/>
  <c r="H77" i="15"/>
  <c r="I77" i="15" s="1"/>
  <c r="H78" i="15"/>
  <c r="I78" i="15" s="1"/>
  <c r="H79" i="15"/>
  <c r="I79" i="15" s="1"/>
  <c r="H80" i="15"/>
  <c r="I80" i="15" s="1"/>
  <c r="H81" i="15"/>
  <c r="I81" i="15" s="1"/>
  <c r="H82" i="15"/>
  <c r="I82" i="15" s="1"/>
  <c r="H83" i="15"/>
  <c r="I83" i="15" s="1"/>
  <c r="H84" i="15"/>
  <c r="I84" i="15" s="1"/>
  <c r="H85" i="15"/>
  <c r="I85" i="15" s="1"/>
  <c r="H86" i="15"/>
  <c r="I86" i="15" s="1"/>
  <c r="H87" i="15"/>
  <c r="I87" i="15" s="1"/>
  <c r="H88" i="15"/>
  <c r="I88" i="15" s="1"/>
  <c r="H89" i="15"/>
  <c r="I89" i="15" s="1"/>
  <c r="H90" i="15"/>
  <c r="I90" i="15" s="1"/>
  <c r="H91" i="15"/>
  <c r="I91" i="15" s="1"/>
  <c r="H92" i="15"/>
  <c r="I92" i="15" s="1"/>
  <c r="H93" i="15"/>
  <c r="I93" i="15" s="1"/>
  <c r="H94" i="15"/>
  <c r="I94" i="15" s="1"/>
  <c r="H95" i="15"/>
  <c r="I95" i="15" s="1"/>
  <c r="H96" i="15"/>
  <c r="I96" i="15" s="1"/>
  <c r="H97" i="15"/>
  <c r="I97" i="15" s="1"/>
  <c r="H98" i="15"/>
  <c r="I98" i="15" s="1"/>
  <c r="H99" i="15"/>
  <c r="I99" i="15" s="1"/>
  <c r="H100" i="15"/>
  <c r="I100" i="15" s="1"/>
  <c r="H101" i="15"/>
  <c r="I101" i="15" s="1"/>
  <c r="H102" i="15"/>
  <c r="I102" i="15" s="1"/>
  <c r="H103" i="15"/>
  <c r="I103" i="15" s="1"/>
  <c r="H104" i="15"/>
  <c r="I104" i="15" s="1"/>
  <c r="H105" i="15"/>
  <c r="I105" i="15" s="1"/>
  <c r="H106" i="15"/>
  <c r="I106" i="15" s="1"/>
  <c r="H107" i="15"/>
  <c r="I107" i="15" s="1"/>
  <c r="H108" i="15"/>
  <c r="I108" i="15" s="1"/>
  <c r="H109" i="15"/>
  <c r="I109" i="15" s="1"/>
  <c r="H110" i="15"/>
  <c r="I110" i="15" s="1"/>
  <c r="H111" i="15"/>
  <c r="I111" i="15" s="1"/>
  <c r="H112" i="15"/>
  <c r="I112" i="15" s="1"/>
  <c r="H113" i="15"/>
  <c r="I113" i="15" s="1"/>
  <c r="H114" i="15"/>
  <c r="I114" i="15" s="1"/>
  <c r="H115" i="15"/>
  <c r="I115" i="15" s="1"/>
  <c r="H116" i="15"/>
  <c r="I116" i="15" s="1"/>
  <c r="H117" i="15"/>
  <c r="I117" i="15" s="1"/>
  <c r="H118" i="15"/>
  <c r="I118" i="15" s="1"/>
  <c r="H119" i="15"/>
  <c r="I119" i="15" s="1"/>
  <c r="H120" i="15"/>
  <c r="I120" i="15" s="1"/>
  <c r="H121" i="15"/>
  <c r="I121" i="15" s="1"/>
  <c r="H122" i="15"/>
  <c r="I122" i="15" s="1"/>
  <c r="H123" i="15"/>
  <c r="I123" i="15" s="1"/>
  <c r="H124" i="15"/>
  <c r="I124" i="15" s="1"/>
  <c r="H125" i="15"/>
  <c r="I125" i="15" s="1"/>
  <c r="H126" i="15"/>
  <c r="I126" i="15" s="1"/>
  <c r="H127" i="15"/>
  <c r="I127" i="15" s="1"/>
  <c r="H128" i="15"/>
  <c r="I128" i="15" s="1"/>
  <c r="H129" i="15"/>
  <c r="I129" i="15" s="1"/>
  <c r="H130" i="15"/>
  <c r="I130" i="15" s="1"/>
  <c r="H131" i="15"/>
  <c r="I131" i="15" s="1"/>
  <c r="H132" i="15"/>
  <c r="I132" i="15" s="1"/>
  <c r="H133" i="15"/>
  <c r="I133" i="15" s="1"/>
  <c r="H134" i="15"/>
  <c r="I134" i="15" s="1"/>
  <c r="H135" i="15"/>
  <c r="I135" i="15" s="1"/>
  <c r="H136" i="15"/>
  <c r="I136" i="15" s="1"/>
  <c r="H137" i="15"/>
  <c r="I137" i="15" s="1"/>
  <c r="H138" i="15"/>
  <c r="I138" i="15" s="1"/>
  <c r="H139" i="15"/>
  <c r="I139" i="15" s="1"/>
  <c r="H140" i="15"/>
  <c r="I140" i="15" s="1"/>
  <c r="H141" i="15"/>
  <c r="I141" i="15" s="1"/>
  <c r="H142" i="15"/>
  <c r="I142" i="15" s="1"/>
  <c r="H143" i="15"/>
  <c r="I143" i="15" s="1"/>
  <c r="H144" i="15"/>
  <c r="I144" i="15" s="1"/>
  <c r="H145" i="15"/>
  <c r="I145" i="15" s="1"/>
  <c r="H146" i="15"/>
  <c r="I146" i="15" s="1"/>
  <c r="H147" i="15"/>
  <c r="I147" i="15" s="1"/>
  <c r="H148" i="15"/>
  <c r="I148" i="15" s="1"/>
  <c r="H149" i="15"/>
  <c r="I149" i="15" s="1"/>
  <c r="H150" i="15"/>
  <c r="I150" i="15" s="1"/>
  <c r="H151" i="15"/>
  <c r="I151" i="15" s="1"/>
  <c r="H152" i="15"/>
  <c r="I152" i="15" s="1"/>
  <c r="H153" i="15"/>
  <c r="I153" i="15" s="1"/>
  <c r="H154" i="15"/>
  <c r="I154" i="15" s="1"/>
  <c r="H155" i="15"/>
  <c r="I155" i="15" s="1"/>
  <c r="H156" i="15"/>
  <c r="I156" i="15" s="1"/>
  <c r="H157" i="15"/>
  <c r="I157" i="15" s="1"/>
  <c r="H158" i="15"/>
  <c r="I158" i="15" s="1"/>
  <c r="H159" i="15"/>
  <c r="I159" i="15" s="1"/>
  <c r="H160" i="15"/>
  <c r="I160" i="15" s="1"/>
  <c r="H161" i="15"/>
  <c r="I161" i="15" s="1"/>
  <c r="H162" i="15"/>
  <c r="I162" i="15" s="1"/>
  <c r="H163" i="15"/>
  <c r="I163" i="15" s="1"/>
  <c r="H164" i="15"/>
  <c r="I164" i="15" s="1"/>
  <c r="H165" i="15"/>
  <c r="I165" i="15" s="1"/>
  <c r="H166" i="15"/>
  <c r="I166" i="15" s="1"/>
  <c r="H167" i="15"/>
  <c r="I167" i="15" s="1"/>
  <c r="H168" i="15"/>
  <c r="I168" i="15" s="1"/>
  <c r="H169" i="15"/>
  <c r="I169" i="15" s="1"/>
  <c r="H170" i="15"/>
  <c r="I170" i="15" s="1"/>
  <c r="H171" i="15"/>
  <c r="I171" i="15" s="1"/>
  <c r="H172" i="15"/>
  <c r="I172" i="15" s="1"/>
  <c r="H173" i="15"/>
  <c r="I173" i="15" s="1"/>
  <c r="H174" i="15"/>
  <c r="I174" i="15" s="1"/>
  <c r="H175" i="15"/>
  <c r="I175" i="15" s="1"/>
  <c r="H176" i="15"/>
  <c r="I176" i="15" s="1"/>
  <c r="H177" i="15"/>
  <c r="I177" i="15" s="1"/>
  <c r="H178" i="15"/>
  <c r="I178" i="15" s="1"/>
  <c r="H179" i="15"/>
  <c r="I179" i="15" s="1"/>
  <c r="H180" i="15"/>
  <c r="I180" i="15" s="1"/>
  <c r="H181" i="15"/>
  <c r="I181" i="15" s="1"/>
  <c r="H182" i="15"/>
  <c r="I182" i="15" s="1"/>
  <c r="H183" i="15"/>
  <c r="I183" i="15" s="1"/>
  <c r="H184" i="15"/>
  <c r="I184" i="15" s="1"/>
  <c r="H185" i="15"/>
  <c r="I185" i="15" s="1"/>
  <c r="H186" i="15"/>
  <c r="I186" i="15" s="1"/>
  <c r="H187" i="15"/>
  <c r="I187" i="15" s="1"/>
  <c r="H188" i="15"/>
  <c r="I188" i="15" s="1"/>
  <c r="H189" i="15"/>
  <c r="I189" i="15" s="1"/>
  <c r="H190" i="15"/>
  <c r="I190" i="15" s="1"/>
  <c r="H191" i="15"/>
  <c r="I191" i="15" s="1"/>
  <c r="H192" i="15"/>
  <c r="I192" i="15" s="1"/>
  <c r="H193" i="15"/>
  <c r="I193" i="15" s="1"/>
  <c r="H194" i="15"/>
  <c r="I194" i="15" s="1"/>
  <c r="H195" i="15"/>
  <c r="I195" i="15" s="1"/>
  <c r="H196" i="15"/>
  <c r="I196" i="15" s="1"/>
  <c r="H197" i="15"/>
  <c r="I197" i="15" s="1"/>
  <c r="H198" i="15"/>
  <c r="I198" i="15" s="1"/>
  <c r="H199" i="15"/>
  <c r="I199" i="15" s="1"/>
  <c r="H200" i="15"/>
  <c r="I200" i="15" s="1"/>
  <c r="H201" i="15"/>
  <c r="I201" i="15" s="1"/>
  <c r="H202" i="15"/>
  <c r="I202" i="15" s="1"/>
  <c r="H203" i="15"/>
  <c r="I203" i="15" s="1"/>
  <c r="H204" i="15"/>
  <c r="I204" i="15" s="1"/>
  <c r="H205" i="15"/>
  <c r="I205" i="15" s="1"/>
  <c r="H206" i="15"/>
  <c r="I206" i="15" s="1"/>
  <c r="H207" i="15"/>
  <c r="I207" i="15" s="1"/>
  <c r="H208" i="15"/>
  <c r="I208" i="15" s="1"/>
  <c r="H209" i="15"/>
  <c r="I209" i="15" s="1"/>
  <c r="H210" i="15"/>
  <c r="I210" i="15" s="1"/>
  <c r="H211" i="15"/>
  <c r="I211" i="15" s="1"/>
  <c r="H212" i="15"/>
  <c r="I212" i="15" s="1"/>
  <c r="H213" i="15"/>
  <c r="I213" i="15" s="1"/>
  <c r="H214" i="15"/>
  <c r="I214" i="15" s="1"/>
  <c r="H215" i="15"/>
  <c r="I215" i="15" s="1"/>
  <c r="H216" i="15"/>
  <c r="I216" i="15" s="1"/>
  <c r="H217" i="15"/>
  <c r="I217" i="15" s="1"/>
  <c r="H218" i="15"/>
  <c r="I218" i="15" s="1"/>
  <c r="H219" i="15"/>
  <c r="I219" i="15" s="1"/>
  <c r="H220" i="15"/>
  <c r="I220" i="15" s="1"/>
  <c r="H221" i="15"/>
  <c r="I221" i="15" s="1"/>
  <c r="H222" i="15"/>
  <c r="I222" i="15" s="1"/>
  <c r="H223" i="15"/>
  <c r="I223" i="15" s="1"/>
  <c r="H224" i="15"/>
  <c r="I224" i="15" s="1"/>
  <c r="H225" i="15"/>
  <c r="I225" i="15" s="1"/>
  <c r="H226" i="15"/>
  <c r="I226" i="15" s="1"/>
  <c r="H227" i="15"/>
  <c r="I227" i="15" s="1"/>
  <c r="H228" i="15"/>
  <c r="I228" i="15" s="1"/>
  <c r="H229" i="15"/>
  <c r="I229" i="15" s="1"/>
  <c r="H230" i="15"/>
  <c r="I230" i="15" s="1"/>
  <c r="H231" i="15"/>
  <c r="I231" i="15" s="1"/>
  <c r="H232" i="15"/>
  <c r="I232" i="15" s="1"/>
  <c r="H233" i="15"/>
  <c r="I233" i="15" s="1"/>
  <c r="H234" i="15"/>
  <c r="I234" i="15" s="1"/>
  <c r="H235" i="15"/>
  <c r="I235" i="15" s="1"/>
  <c r="H236" i="15"/>
  <c r="I236" i="15" s="1"/>
  <c r="H237" i="15"/>
  <c r="I237" i="15" s="1"/>
  <c r="H238" i="15"/>
  <c r="I238" i="15" s="1"/>
  <c r="H239" i="15"/>
  <c r="I239" i="15" s="1"/>
  <c r="H240" i="15"/>
  <c r="I240" i="15" s="1"/>
  <c r="H241" i="15"/>
  <c r="I241" i="15" s="1"/>
  <c r="H242" i="15"/>
  <c r="I242" i="15" s="1"/>
  <c r="H243" i="15"/>
  <c r="I243" i="15" s="1"/>
  <c r="H244" i="15"/>
  <c r="I244" i="15" s="1"/>
  <c r="H245" i="15"/>
  <c r="I245" i="15" s="1"/>
  <c r="H246" i="15"/>
  <c r="I246" i="15" s="1"/>
  <c r="H247" i="15"/>
  <c r="I247" i="15" s="1"/>
  <c r="H248" i="15"/>
  <c r="I248" i="15" s="1"/>
  <c r="H249" i="15"/>
  <c r="I249" i="15" s="1"/>
  <c r="H250" i="15"/>
  <c r="I250" i="15" s="1"/>
  <c r="H251" i="15"/>
  <c r="I251" i="15" s="1"/>
  <c r="H252" i="15"/>
  <c r="I252" i="15" s="1"/>
  <c r="H253" i="15"/>
  <c r="I253" i="15" s="1"/>
  <c r="H254" i="15"/>
  <c r="I254" i="15" s="1"/>
  <c r="H255" i="15"/>
  <c r="I255" i="15" s="1"/>
  <c r="H256" i="15"/>
  <c r="I256" i="15" s="1"/>
  <c r="H257" i="15"/>
  <c r="I257" i="15" s="1"/>
  <c r="H258" i="15"/>
  <c r="I258" i="15" s="1"/>
  <c r="H259" i="15"/>
  <c r="I259" i="15" s="1"/>
  <c r="H260" i="15"/>
  <c r="I260" i="15" s="1"/>
  <c r="H261" i="15"/>
  <c r="I261" i="15" s="1"/>
  <c r="H262" i="15"/>
  <c r="I262" i="15" s="1"/>
  <c r="H263" i="15"/>
  <c r="I263" i="15" s="1"/>
  <c r="H264" i="15"/>
  <c r="I264" i="15" s="1"/>
  <c r="H265" i="15"/>
  <c r="I265" i="15" s="1"/>
  <c r="H266" i="15"/>
  <c r="I266" i="15" s="1"/>
  <c r="H267" i="15"/>
  <c r="I267" i="15" s="1"/>
  <c r="H268" i="15"/>
  <c r="I268" i="15" s="1"/>
  <c r="H269" i="15"/>
  <c r="I269" i="15" s="1"/>
  <c r="H270" i="15"/>
  <c r="I270" i="15" s="1"/>
  <c r="H271" i="15"/>
  <c r="I271" i="15" s="1"/>
  <c r="H272" i="15"/>
  <c r="I272" i="15" s="1"/>
  <c r="H273" i="15"/>
  <c r="I273" i="15" s="1"/>
  <c r="H274" i="15"/>
  <c r="I274" i="15" s="1"/>
  <c r="H275" i="15"/>
  <c r="I275" i="15" s="1"/>
  <c r="H276" i="15"/>
  <c r="I276" i="15" s="1"/>
  <c r="H277" i="15"/>
  <c r="I277" i="15" s="1"/>
  <c r="H278" i="15"/>
  <c r="I278" i="15" s="1"/>
  <c r="H279" i="15"/>
  <c r="I279" i="15" s="1"/>
  <c r="H280" i="15"/>
  <c r="I280" i="15" s="1"/>
  <c r="H281" i="15"/>
  <c r="I281" i="15" s="1"/>
  <c r="H282" i="15"/>
  <c r="I282" i="15" s="1"/>
  <c r="H283" i="15"/>
  <c r="I283" i="15" s="1"/>
  <c r="H284" i="15"/>
  <c r="I284" i="15" s="1"/>
  <c r="H285" i="15"/>
  <c r="I285" i="15" s="1"/>
  <c r="H286" i="15"/>
  <c r="I286" i="15" s="1"/>
  <c r="H287" i="15"/>
  <c r="I287" i="15" s="1"/>
  <c r="H288" i="15"/>
  <c r="I288" i="15" s="1"/>
  <c r="H289" i="15"/>
  <c r="I289" i="15" s="1"/>
  <c r="H290" i="15"/>
  <c r="I290" i="15" s="1"/>
  <c r="H291" i="15"/>
  <c r="I291" i="15" s="1"/>
  <c r="H292" i="15"/>
  <c r="I292" i="15" s="1"/>
  <c r="H293" i="15"/>
  <c r="I293" i="15" s="1"/>
  <c r="H294" i="15"/>
  <c r="I294" i="15" s="1"/>
  <c r="H295" i="15"/>
  <c r="I295" i="15" s="1"/>
  <c r="H296" i="15"/>
  <c r="I296" i="15" s="1"/>
  <c r="H297" i="15"/>
  <c r="I297" i="15" s="1"/>
  <c r="H298" i="15"/>
  <c r="I298" i="15" s="1"/>
  <c r="H299" i="15"/>
  <c r="I299" i="15" s="1"/>
  <c r="H300" i="15"/>
  <c r="I300" i="15" s="1"/>
  <c r="H301" i="15"/>
  <c r="I301" i="15" s="1"/>
  <c r="H302" i="15"/>
  <c r="I302" i="15" s="1"/>
  <c r="H303" i="15"/>
  <c r="I303" i="15" s="1"/>
  <c r="H304" i="15"/>
  <c r="I304" i="15" s="1"/>
  <c r="H305" i="15"/>
  <c r="I305" i="15" s="1"/>
  <c r="H306" i="15"/>
  <c r="I306" i="15" s="1"/>
  <c r="H307" i="15"/>
  <c r="I307" i="15" s="1"/>
  <c r="H308" i="15"/>
  <c r="I308" i="15" s="1"/>
  <c r="H309" i="15"/>
  <c r="I309" i="15" s="1"/>
  <c r="H310" i="15"/>
  <c r="I310" i="15" s="1"/>
  <c r="H311" i="15"/>
  <c r="I311" i="15" s="1"/>
  <c r="H312" i="15"/>
  <c r="I312" i="15" s="1"/>
  <c r="H313" i="15"/>
  <c r="I313" i="15" s="1"/>
  <c r="H314" i="15"/>
  <c r="I314" i="15" s="1"/>
  <c r="H315" i="15"/>
  <c r="I315" i="15" s="1"/>
  <c r="H316" i="15"/>
  <c r="I316" i="15" s="1"/>
  <c r="H317" i="15"/>
  <c r="I317" i="15" s="1"/>
  <c r="H318" i="15"/>
  <c r="I318" i="15" s="1"/>
  <c r="H319" i="15"/>
  <c r="I319" i="15" s="1"/>
  <c r="H320" i="15"/>
  <c r="I320" i="15" s="1"/>
  <c r="H321" i="15"/>
  <c r="I321" i="15" s="1"/>
  <c r="H322" i="15"/>
  <c r="I322" i="15" s="1"/>
  <c r="H323" i="15"/>
  <c r="I323" i="15" s="1"/>
  <c r="H324" i="15"/>
  <c r="I324" i="15" s="1"/>
  <c r="H325" i="15"/>
  <c r="I325" i="15" s="1"/>
  <c r="H326" i="15"/>
  <c r="I326" i="15" s="1"/>
  <c r="H327" i="15"/>
  <c r="I327" i="15" s="1"/>
  <c r="H328" i="15"/>
  <c r="I328" i="15" s="1"/>
  <c r="H329" i="15"/>
  <c r="I329" i="15" s="1"/>
  <c r="H330" i="15"/>
  <c r="I330" i="15" s="1"/>
  <c r="H331" i="15"/>
  <c r="I331" i="15" s="1"/>
  <c r="H332" i="15"/>
  <c r="I332" i="15" s="1"/>
  <c r="H333" i="15"/>
  <c r="I333" i="15" s="1"/>
  <c r="H334" i="15"/>
  <c r="I334" i="15" s="1"/>
  <c r="H335" i="15"/>
  <c r="I335" i="15" s="1"/>
  <c r="H336" i="15"/>
  <c r="I336" i="15" s="1"/>
  <c r="H337" i="15"/>
  <c r="I337" i="15" s="1"/>
  <c r="H338" i="15"/>
  <c r="I338" i="15" s="1"/>
  <c r="H339" i="15"/>
  <c r="I339" i="15" s="1"/>
  <c r="H340" i="15"/>
  <c r="I340" i="15" s="1"/>
  <c r="H341" i="15"/>
  <c r="I341" i="15" s="1"/>
  <c r="H342" i="15"/>
  <c r="I342" i="15" s="1"/>
  <c r="H343" i="15"/>
  <c r="I343" i="15" s="1"/>
  <c r="H344" i="15"/>
  <c r="I344" i="15" s="1"/>
  <c r="H345" i="15"/>
  <c r="I345" i="15" s="1"/>
  <c r="H346" i="15"/>
  <c r="I346" i="15" s="1"/>
  <c r="H347" i="15"/>
  <c r="I347" i="15" s="1"/>
  <c r="H348" i="15"/>
  <c r="I348" i="15" s="1"/>
  <c r="H349" i="15"/>
  <c r="I349" i="15" s="1"/>
  <c r="H350" i="15"/>
  <c r="I350" i="15" s="1"/>
  <c r="H351" i="15"/>
  <c r="I351" i="15" s="1"/>
  <c r="H352" i="15"/>
  <c r="I352" i="15" s="1"/>
  <c r="H353" i="15"/>
  <c r="I353" i="15" s="1"/>
  <c r="H354" i="15"/>
  <c r="I354" i="15" s="1"/>
  <c r="H355" i="15"/>
  <c r="I355" i="15" s="1"/>
  <c r="H356" i="15"/>
  <c r="I356" i="15" s="1"/>
  <c r="H357" i="15"/>
  <c r="I357" i="15" s="1"/>
  <c r="H358" i="15"/>
  <c r="I358" i="15" s="1"/>
  <c r="H359" i="15"/>
  <c r="I359" i="15" s="1"/>
  <c r="H360" i="15"/>
  <c r="I360" i="15" s="1"/>
  <c r="H361" i="15"/>
  <c r="I361" i="15" s="1"/>
  <c r="H362" i="15"/>
  <c r="I362" i="15" s="1"/>
  <c r="H363" i="15"/>
  <c r="I363" i="15" s="1"/>
  <c r="H364" i="15"/>
  <c r="I364" i="15" s="1"/>
  <c r="H365" i="15"/>
  <c r="I365" i="15" s="1"/>
  <c r="H366" i="15"/>
  <c r="I366" i="15" s="1"/>
  <c r="H367" i="15"/>
  <c r="I367" i="15" s="1"/>
  <c r="H368" i="15"/>
  <c r="I368" i="15" s="1"/>
  <c r="H369" i="15"/>
  <c r="I369" i="15" s="1"/>
  <c r="H370" i="15"/>
  <c r="I370" i="15" s="1"/>
  <c r="H371" i="15"/>
  <c r="I371" i="15" s="1"/>
  <c r="H372" i="15"/>
  <c r="I372" i="15" s="1"/>
  <c r="H373" i="15"/>
  <c r="I373" i="15" s="1"/>
  <c r="H374" i="15"/>
  <c r="I374" i="15" s="1"/>
  <c r="H375" i="15"/>
  <c r="I375" i="15" s="1"/>
  <c r="H376" i="15"/>
  <c r="I376" i="15" s="1"/>
  <c r="H377" i="15"/>
  <c r="I377" i="15" s="1"/>
  <c r="H378" i="15"/>
  <c r="I378" i="15" s="1"/>
  <c r="H379" i="15"/>
  <c r="I379" i="15" s="1"/>
  <c r="H380" i="15"/>
  <c r="I380" i="15" s="1"/>
  <c r="H381" i="15"/>
  <c r="I381" i="15" s="1"/>
  <c r="H382" i="15"/>
  <c r="I382" i="15" s="1"/>
  <c r="H383" i="15"/>
  <c r="I383" i="15" s="1"/>
  <c r="H384" i="15"/>
  <c r="I384" i="15" s="1"/>
  <c r="H385" i="15"/>
  <c r="I385" i="15" s="1"/>
  <c r="H386" i="15"/>
  <c r="I386" i="15" s="1"/>
  <c r="H387" i="15"/>
  <c r="I387" i="15" s="1"/>
  <c r="H388" i="15"/>
  <c r="I388" i="15" s="1"/>
  <c r="H389" i="15"/>
  <c r="I389" i="15" s="1"/>
  <c r="H390" i="15"/>
  <c r="I390" i="15" s="1"/>
  <c r="H391" i="15"/>
  <c r="I391" i="15" s="1"/>
  <c r="H392" i="15"/>
  <c r="I392" i="15" s="1"/>
  <c r="H393" i="15"/>
  <c r="I393" i="15" s="1"/>
  <c r="H394" i="15"/>
  <c r="I394" i="15" s="1"/>
  <c r="H395" i="15"/>
  <c r="I395" i="15" s="1"/>
  <c r="H2" i="15"/>
  <c r="I2" i="15" s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05" i="15"/>
  <c r="G506" i="15"/>
  <c r="G507" i="15"/>
  <c r="G508" i="15"/>
  <c r="G509" i="15"/>
  <c r="G510" i="15"/>
  <c r="G511" i="15"/>
  <c r="G512" i="15"/>
  <c r="G513" i="15"/>
  <c r="G514" i="15"/>
  <c r="G515" i="15"/>
  <c r="G516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29" i="15"/>
  <c r="G530" i="15"/>
  <c r="G531" i="15"/>
  <c r="G532" i="15"/>
  <c r="G533" i="15"/>
  <c r="G534" i="15"/>
  <c r="G535" i="15"/>
  <c r="G536" i="15"/>
  <c r="G537" i="15"/>
  <c r="G538" i="15"/>
  <c r="G539" i="15"/>
  <c r="G540" i="15"/>
  <c r="G541" i="15"/>
  <c r="G542" i="15"/>
  <c r="G543" i="15"/>
  <c r="G544" i="15"/>
  <c r="G545" i="15"/>
  <c r="G546" i="15"/>
  <c r="G547" i="15"/>
  <c r="G548" i="15"/>
  <c r="G549" i="15"/>
  <c r="G550" i="15"/>
  <c r="G551" i="15"/>
  <c r="G552" i="15"/>
  <c r="G553" i="15"/>
  <c r="G554" i="15"/>
  <c r="G555" i="15"/>
  <c r="G556" i="15"/>
  <c r="G557" i="15"/>
  <c r="G558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8" i="15"/>
  <c r="G589" i="15"/>
  <c r="G590" i="15"/>
  <c r="G591" i="15"/>
  <c r="G592" i="15"/>
  <c r="G593" i="15"/>
  <c r="G594" i="15"/>
  <c r="G595" i="15"/>
  <c r="G596" i="15"/>
  <c r="G597" i="15"/>
  <c r="G598" i="15"/>
  <c r="G599" i="15"/>
  <c r="G600" i="15"/>
  <c r="G601" i="15"/>
  <c r="G602" i="15"/>
  <c r="G603" i="15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7" i="15"/>
  <c r="G638" i="15"/>
  <c r="G639" i="15"/>
  <c r="G640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89" i="15"/>
  <c r="G690" i="15"/>
  <c r="G691" i="15"/>
  <c r="G692" i="15"/>
  <c r="G693" i="15"/>
  <c r="G694" i="15"/>
  <c r="G695" i="15"/>
  <c r="G696" i="15"/>
  <c r="G697" i="15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G719" i="15"/>
  <c r="G720" i="15"/>
  <c r="G721" i="15"/>
  <c r="G722" i="15"/>
  <c r="G723" i="15"/>
  <c r="G724" i="15"/>
  <c r="G725" i="15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8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54" i="15"/>
  <c r="G755" i="15"/>
  <c r="G756" i="15"/>
  <c r="G757" i="15"/>
  <c r="G758" i="15"/>
  <c r="G759" i="15"/>
  <c r="G760" i="15"/>
  <c r="G761" i="15"/>
  <c r="G762" i="15"/>
  <c r="G763" i="15"/>
  <c r="G764" i="15"/>
  <c r="G765" i="15"/>
  <c r="G766" i="15"/>
  <c r="G767" i="15"/>
  <c r="G768" i="15"/>
  <c r="G769" i="15"/>
  <c r="G770" i="15"/>
  <c r="G771" i="15"/>
  <c r="G772" i="15"/>
  <c r="G773" i="15"/>
  <c r="G774" i="15"/>
  <c r="G775" i="15"/>
  <c r="G776" i="15"/>
  <c r="G777" i="15"/>
  <c r="G778" i="15"/>
  <c r="G779" i="15"/>
  <c r="G780" i="15"/>
  <c r="G781" i="15"/>
  <c r="G782" i="15"/>
  <c r="G783" i="15"/>
  <c r="G784" i="15"/>
  <c r="G785" i="15"/>
  <c r="G786" i="15"/>
  <c r="G787" i="15"/>
  <c r="G788" i="15"/>
  <c r="G789" i="15"/>
  <c r="G790" i="15"/>
  <c r="G791" i="15"/>
  <c r="G792" i="15"/>
  <c r="G793" i="15"/>
  <c r="G794" i="15"/>
  <c r="G795" i="15"/>
  <c r="G796" i="15"/>
  <c r="G797" i="15"/>
  <c r="G798" i="15"/>
  <c r="G799" i="15"/>
  <c r="G800" i="15"/>
  <c r="G801" i="15"/>
  <c r="G802" i="15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824" i="15"/>
  <c r="G825" i="15"/>
  <c r="G826" i="15"/>
  <c r="G827" i="15"/>
  <c r="G828" i="15"/>
  <c r="G829" i="15"/>
  <c r="G830" i="15"/>
  <c r="G831" i="15"/>
  <c r="G832" i="15"/>
  <c r="G833" i="15"/>
  <c r="G834" i="15"/>
  <c r="G835" i="15"/>
  <c r="G836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G855" i="15"/>
  <c r="G856" i="15"/>
  <c r="G857" i="15"/>
  <c r="G858" i="15"/>
  <c r="G859" i="15"/>
  <c r="G860" i="15"/>
  <c r="G861" i="15"/>
  <c r="G862" i="15"/>
  <c r="G863" i="15"/>
  <c r="G864" i="15"/>
  <c r="G865" i="15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81" i="15"/>
  <c r="G882" i="15"/>
  <c r="G883" i="15"/>
  <c r="G884" i="15"/>
  <c r="G885" i="15"/>
  <c r="G886" i="15"/>
  <c r="G887" i="15"/>
  <c r="G888" i="15"/>
  <c r="G889" i="15"/>
  <c r="G890" i="15"/>
  <c r="G891" i="15"/>
  <c r="G892" i="15"/>
  <c r="G893" i="15"/>
  <c r="G894" i="15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1" i="15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4" i="15"/>
  <c r="G935" i="15"/>
  <c r="G936" i="15"/>
  <c r="G937" i="15"/>
  <c r="G938" i="15"/>
  <c r="G939" i="15"/>
  <c r="G940" i="15"/>
  <c r="G941" i="15"/>
  <c r="G942" i="15"/>
  <c r="G943" i="15"/>
  <c r="G944" i="15"/>
  <c r="G945" i="15"/>
  <c r="G946" i="15"/>
  <c r="G947" i="15"/>
  <c r="G948" i="15"/>
  <c r="G949" i="15"/>
  <c r="G950" i="15"/>
  <c r="G951" i="15"/>
  <c r="G952" i="15"/>
  <c r="G953" i="15"/>
  <c r="G954" i="15"/>
  <c r="G955" i="15"/>
  <c r="G956" i="15"/>
  <c r="G957" i="15"/>
  <c r="G958" i="15"/>
  <c r="G959" i="15"/>
  <c r="G960" i="15"/>
  <c r="G961" i="15"/>
  <c r="G962" i="15"/>
  <c r="G963" i="15"/>
  <c r="G964" i="15"/>
  <c r="G965" i="15"/>
  <c r="G966" i="15"/>
  <c r="G967" i="15"/>
  <c r="G968" i="15"/>
  <c r="G969" i="15"/>
  <c r="G970" i="15"/>
  <c r="G971" i="15"/>
  <c r="G972" i="15"/>
  <c r="G973" i="15"/>
  <c r="G974" i="15"/>
  <c r="G975" i="15"/>
  <c r="G976" i="15"/>
  <c r="G977" i="15"/>
  <c r="G978" i="15"/>
  <c r="G979" i="15"/>
  <c r="G980" i="15"/>
  <c r="G981" i="15"/>
  <c r="G982" i="15"/>
  <c r="G983" i="15"/>
  <c r="G984" i="15"/>
  <c r="G985" i="15"/>
  <c r="G986" i="15"/>
  <c r="G987" i="15"/>
  <c r="G988" i="15"/>
  <c r="G989" i="15"/>
  <c r="G990" i="15"/>
  <c r="G991" i="15"/>
  <c r="G992" i="15"/>
  <c r="G993" i="15"/>
  <c r="G994" i="15"/>
  <c r="G995" i="15"/>
  <c r="G996" i="15"/>
  <c r="G997" i="15"/>
  <c r="G998" i="15"/>
  <c r="G999" i="15"/>
  <c r="G1000" i="15"/>
  <c r="G1001" i="15"/>
  <c r="G1002" i="15"/>
  <c r="G1003" i="15"/>
  <c r="G1004" i="15"/>
  <c r="G1005" i="15"/>
  <c r="G1006" i="15"/>
  <c r="G1007" i="15"/>
  <c r="G1008" i="15"/>
  <c r="G1009" i="15"/>
  <c r="G1010" i="15"/>
  <c r="G1011" i="15"/>
  <c r="G1012" i="15"/>
  <c r="G1013" i="15"/>
  <c r="G1014" i="15"/>
  <c r="G1015" i="15"/>
  <c r="G1016" i="15"/>
  <c r="G1017" i="15"/>
  <c r="G1018" i="15"/>
  <c r="G1019" i="15"/>
  <c r="G1020" i="15"/>
  <c r="G1021" i="15"/>
  <c r="G1022" i="15"/>
  <c r="G1023" i="15"/>
  <c r="G1024" i="15"/>
  <c r="G1025" i="15"/>
  <c r="G1026" i="15"/>
  <c r="G1027" i="15"/>
  <c r="G1028" i="15"/>
  <c r="G1029" i="15"/>
  <c r="G1030" i="15"/>
  <c r="G1031" i="15"/>
  <c r="G1032" i="15"/>
  <c r="G1033" i="15"/>
  <c r="G1034" i="15"/>
  <c r="G1035" i="15"/>
  <c r="G1036" i="15"/>
  <c r="G1037" i="15"/>
  <c r="G1038" i="15"/>
  <c r="G1039" i="15"/>
  <c r="G1040" i="15"/>
  <c r="G1041" i="15"/>
  <c r="G1042" i="15"/>
  <c r="G1043" i="15"/>
  <c r="G1044" i="15"/>
  <c r="G1045" i="15"/>
  <c r="G1046" i="15"/>
  <c r="G1047" i="15"/>
  <c r="G1048" i="15"/>
  <c r="G1049" i="15"/>
  <c r="G1050" i="15"/>
  <c r="G1051" i="15"/>
  <c r="G1052" i="15"/>
  <c r="G1053" i="15"/>
  <c r="G1054" i="15"/>
  <c r="G1055" i="15"/>
  <c r="G1056" i="15"/>
  <c r="G1057" i="15"/>
  <c r="G1058" i="15"/>
  <c r="G1059" i="15"/>
  <c r="G1060" i="15"/>
  <c r="G1061" i="15"/>
  <c r="G1062" i="15"/>
  <c r="G1063" i="15"/>
  <c r="G1064" i="15"/>
  <c r="G1065" i="15"/>
  <c r="G1066" i="15"/>
  <c r="G1067" i="15"/>
  <c r="G1068" i="15"/>
  <c r="G1069" i="15"/>
  <c r="G1070" i="15"/>
  <c r="G1071" i="15"/>
  <c r="G1072" i="15"/>
  <c r="G1073" i="15"/>
  <c r="G1074" i="15"/>
  <c r="G1075" i="15"/>
  <c r="G1076" i="15"/>
  <c r="G1077" i="15"/>
  <c r="G1078" i="15"/>
  <c r="G1079" i="15"/>
  <c r="G1080" i="15"/>
  <c r="G1081" i="15"/>
  <c r="G1082" i="15"/>
  <c r="G1083" i="15"/>
  <c r="G1084" i="15"/>
  <c r="G1085" i="15"/>
  <c r="G1086" i="15"/>
  <c r="G1087" i="15"/>
  <c r="G1088" i="15"/>
  <c r="G1089" i="15"/>
  <c r="G1090" i="15"/>
  <c r="G1091" i="15"/>
  <c r="G1092" i="15"/>
  <c r="G1093" i="15"/>
  <c r="G1094" i="15"/>
  <c r="G1095" i="15"/>
  <c r="G1096" i="15"/>
  <c r="G1097" i="15"/>
  <c r="G1098" i="15"/>
  <c r="G1099" i="15"/>
  <c r="G1100" i="15"/>
  <c r="G1101" i="15"/>
  <c r="G1102" i="15"/>
  <c r="G1103" i="15"/>
  <c r="G1104" i="15"/>
  <c r="G1105" i="15"/>
  <c r="G1106" i="15"/>
  <c r="G1107" i="15"/>
  <c r="G1108" i="15"/>
  <c r="G1109" i="15"/>
  <c r="G1110" i="15"/>
  <c r="G1111" i="15"/>
  <c r="G1112" i="15"/>
  <c r="G1113" i="15"/>
  <c r="G1114" i="15"/>
  <c r="G1115" i="15"/>
  <c r="G1116" i="15"/>
  <c r="G1117" i="15"/>
  <c r="G1118" i="15"/>
  <c r="G1119" i="15"/>
  <c r="G1120" i="15"/>
  <c r="G1121" i="15"/>
  <c r="G1122" i="15"/>
  <c r="G1123" i="15"/>
  <c r="G1124" i="15"/>
  <c r="G1125" i="15"/>
  <c r="G1126" i="15"/>
  <c r="G1127" i="15"/>
  <c r="G1128" i="15"/>
  <c r="G1129" i="15"/>
  <c r="G1130" i="15"/>
  <c r="G1131" i="15"/>
  <c r="G1132" i="15"/>
  <c r="G1133" i="15"/>
  <c r="G1134" i="15"/>
  <c r="G1135" i="15"/>
  <c r="G1136" i="15"/>
  <c r="G1137" i="15"/>
  <c r="G1138" i="15"/>
  <c r="G1139" i="15"/>
  <c r="G1140" i="15"/>
  <c r="G1141" i="15"/>
  <c r="G1142" i="15"/>
  <c r="G1143" i="15"/>
  <c r="G1144" i="15"/>
  <c r="G1145" i="15"/>
  <c r="G1146" i="15"/>
  <c r="G1147" i="15"/>
  <c r="G1148" i="15"/>
  <c r="G1149" i="15"/>
  <c r="G1150" i="15"/>
  <c r="G1151" i="15"/>
  <c r="G1152" i="15"/>
  <c r="G1153" i="15"/>
  <c r="G1154" i="15"/>
  <c r="G1155" i="15"/>
  <c r="G1156" i="15"/>
  <c r="G1157" i="15"/>
  <c r="G1158" i="15"/>
  <c r="G1159" i="15"/>
  <c r="G1160" i="15"/>
  <c r="G1161" i="15"/>
  <c r="G1162" i="15"/>
  <c r="G1163" i="15"/>
  <c r="G1164" i="15"/>
  <c r="G1165" i="15"/>
  <c r="G1166" i="15"/>
  <c r="G1167" i="15"/>
  <c r="G1168" i="15"/>
  <c r="G1169" i="15"/>
  <c r="G1170" i="15"/>
  <c r="G1171" i="15"/>
  <c r="G1172" i="15"/>
  <c r="G1173" i="15"/>
  <c r="G1174" i="15"/>
  <c r="G1175" i="15"/>
  <c r="G1176" i="15"/>
  <c r="G1177" i="15"/>
  <c r="G1178" i="15"/>
  <c r="G1179" i="15"/>
  <c r="G1180" i="15"/>
  <c r="G1181" i="15"/>
  <c r="G1182" i="15"/>
  <c r="G1183" i="15"/>
  <c r="G1184" i="15"/>
  <c r="G1185" i="15"/>
  <c r="G1186" i="15"/>
  <c r="G1187" i="15"/>
  <c r="G1188" i="15"/>
  <c r="G1189" i="15"/>
  <c r="G1190" i="15"/>
  <c r="G1191" i="15"/>
  <c r="G1192" i="15"/>
  <c r="G1193" i="15"/>
  <c r="G1194" i="15"/>
  <c r="G1195" i="15"/>
  <c r="G1196" i="15"/>
  <c r="G1197" i="15"/>
  <c r="G1198" i="15"/>
  <c r="G1199" i="15"/>
  <c r="G1200" i="15"/>
  <c r="G1201" i="15"/>
  <c r="G1202" i="15"/>
  <c r="G1203" i="15"/>
  <c r="G1204" i="15"/>
  <c r="G1205" i="15"/>
  <c r="G1206" i="15"/>
  <c r="G1207" i="15"/>
  <c r="G1208" i="15"/>
  <c r="G1209" i="15"/>
  <c r="G1210" i="15"/>
  <c r="G1211" i="15"/>
  <c r="G1212" i="15"/>
  <c r="G1213" i="15"/>
  <c r="G1214" i="15"/>
  <c r="G1215" i="15"/>
  <c r="G1216" i="15"/>
  <c r="G1217" i="15"/>
  <c r="G1218" i="15"/>
  <c r="G1219" i="15"/>
  <c r="G1220" i="15"/>
  <c r="G1221" i="15"/>
  <c r="G1222" i="15"/>
  <c r="G1223" i="15"/>
  <c r="G1224" i="15"/>
  <c r="G1225" i="15"/>
  <c r="G1226" i="15"/>
  <c r="G1227" i="15"/>
  <c r="G1228" i="15"/>
  <c r="G1229" i="15"/>
  <c r="G1230" i="15"/>
  <c r="G1231" i="15"/>
  <c r="G1232" i="15"/>
  <c r="G1233" i="15"/>
  <c r="G1234" i="15"/>
  <c r="G1235" i="15"/>
  <c r="G1236" i="15"/>
  <c r="G1237" i="15"/>
  <c r="G1238" i="15"/>
  <c r="G1239" i="15"/>
  <c r="G1240" i="15"/>
  <c r="G1241" i="15"/>
  <c r="G1242" i="15"/>
  <c r="G1243" i="15"/>
  <c r="G1244" i="15"/>
  <c r="G1245" i="15"/>
  <c r="G1246" i="15"/>
  <c r="G1247" i="15"/>
  <c r="G1248" i="15"/>
  <c r="G1249" i="15"/>
  <c r="G1250" i="15"/>
  <c r="G1251" i="15"/>
  <c r="G1252" i="15"/>
  <c r="G1253" i="15"/>
  <c r="G1254" i="15"/>
  <c r="G1255" i="15"/>
  <c r="G1256" i="15"/>
  <c r="G1257" i="15"/>
  <c r="G1258" i="15"/>
  <c r="G1259" i="15"/>
  <c r="G1260" i="15"/>
  <c r="G1261" i="15"/>
  <c r="G1262" i="15"/>
  <c r="G1263" i="15"/>
  <c r="G1264" i="15"/>
  <c r="G1265" i="15"/>
  <c r="G1266" i="15"/>
  <c r="G1267" i="15"/>
  <c r="G1268" i="15"/>
  <c r="G1269" i="15"/>
  <c r="G1270" i="15"/>
  <c r="G1271" i="15"/>
  <c r="G1272" i="15"/>
  <c r="G1273" i="15"/>
  <c r="G1274" i="15"/>
  <c r="G1275" i="15"/>
  <c r="G1276" i="15"/>
  <c r="G1277" i="15"/>
  <c r="G1278" i="15"/>
  <c r="G1279" i="15"/>
  <c r="G1280" i="15"/>
  <c r="G1281" i="15"/>
  <c r="G1282" i="15"/>
  <c r="G1283" i="15"/>
  <c r="G1284" i="15"/>
  <c r="G1285" i="15"/>
  <c r="G1286" i="15"/>
  <c r="G1287" i="15"/>
  <c r="G1288" i="15"/>
  <c r="G1289" i="15"/>
  <c r="G1290" i="15"/>
  <c r="G1291" i="15"/>
  <c r="G1292" i="15"/>
  <c r="G1293" i="15"/>
  <c r="G1294" i="15"/>
  <c r="G1295" i="15"/>
  <c r="G1296" i="15"/>
  <c r="G1297" i="15"/>
  <c r="G1298" i="15"/>
  <c r="G1299" i="15"/>
  <c r="G1300" i="15"/>
  <c r="G1301" i="15"/>
  <c r="G1302" i="15"/>
  <c r="G1303" i="15"/>
  <c r="G1304" i="15"/>
  <c r="G1305" i="15"/>
  <c r="G1306" i="15"/>
  <c r="G1307" i="15"/>
  <c r="G1308" i="15"/>
  <c r="G1309" i="15"/>
  <c r="G1310" i="15"/>
  <c r="G1311" i="15"/>
  <c r="G1312" i="15"/>
  <c r="G1313" i="15"/>
  <c r="G1314" i="15"/>
  <c r="G1315" i="15"/>
  <c r="G1316" i="15"/>
  <c r="G1317" i="15"/>
  <c r="G1318" i="15"/>
  <c r="G1319" i="15"/>
  <c r="G1320" i="15"/>
  <c r="G1321" i="15"/>
  <c r="G1322" i="15"/>
  <c r="G1323" i="15"/>
  <c r="G1324" i="15"/>
  <c r="G1325" i="15"/>
  <c r="G1326" i="15"/>
  <c r="G1327" i="15"/>
  <c r="G1328" i="15"/>
  <c r="G1329" i="15"/>
  <c r="G1330" i="15"/>
  <c r="G1331" i="15"/>
  <c r="G1332" i="15"/>
  <c r="G1333" i="15"/>
  <c r="G1334" i="15"/>
  <c r="G1335" i="15"/>
  <c r="G1336" i="15"/>
  <c r="G1337" i="15"/>
  <c r="G1338" i="15"/>
  <c r="G1339" i="15"/>
  <c r="G1340" i="15"/>
  <c r="G1341" i="15"/>
  <c r="G1342" i="15"/>
  <c r="G1343" i="15"/>
  <c r="G1344" i="15"/>
  <c r="G1345" i="15"/>
  <c r="G1346" i="15"/>
  <c r="G1347" i="15"/>
  <c r="G1348" i="15"/>
  <c r="G1349" i="15"/>
  <c r="G1350" i="15"/>
  <c r="G1351" i="15"/>
  <c r="G1352" i="15"/>
  <c r="G1353" i="15"/>
  <c r="G1354" i="15"/>
  <c r="G1355" i="15"/>
  <c r="G1356" i="15"/>
  <c r="G1357" i="15"/>
  <c r="G1358" i="15"/>
  <c r="G1359" i="15"/>
  <c r="G1360" i="15"/>
  <c r="G1361" i="15"/>
  <c r="G1362" i="15"/>
  <c r="G1363" i="15"/>
  <c r="G1364" i="15"/>
  <c r="G1365" i="15"/>
  <c r="G1366" i="15"/>
  <c r="G1367" i="15"/>
  <c r="G1368" i="15"/>
  <c r="G1369" i="15"/>
  <c r="G1370" i="15"/>
  <c r="G1371" i="15"/>
  <c r="G1372" i="15"/>
  <c r="G1373" i="15"/>
  <c r="G1374" i="15"/>
  <c r="G1375" i="15"/>
  <c r="G1376" i="15"/>
  <c r="G1377" i="15"/>
  <c r="G1378" i="15"/>
  <c r="G1379" i="15"/>
  <c r="G1380" i="15"/>
  <c r="G1381" i="15"/>
  <c r="G1382" i="15"/>
  <c r="G1383" i="15"/>
  <c r="G1384" i="15"/>
  <c r="G1385" i="15"/>
  <c r="G1386" i="15"/>
  <c r="G1387" i="15"/>
  <c r="G1388" i="15"/>
  <c r="G1389" i="15"/>
  <c r="G1390" i="15"/>
  <c r="G1391" i="15"/>
  <c r="G1392" i="15"/>
  <c r="G1393" i="15"/>
  <c r="G1394" i="15"/>
  <c r="G1395" i="15"/>
  <c r="G1396" i="15"/>
  <c r="G1397" i="15"/>
  <c r="G1398" i="15"/>
  <c r="G1399" i="15"/>
  <c r="G1400" i="15"/>
  <c r="G1401" i="15"/>
  <c r="G1402" i="15"/>
  <c r="G1403" i="15"/>
  <c r="G1404" i="15"/>
  <c r="G1405" i="15"/>
  <c r="G1406" i="15"/>
  <c r="G1407" i="15"/>
  <c r="G1408" i="15"/>
  <c r="G1409" i="15"/>
  <c r="G1410" i="15"/>
  <c r="G1411" i="15"/>
  <c r="G1412" i="15"/>
  <c r="G1413" i="15"/>
  <c r="G1414" i="15"/>
  <c r="G1415" i="15"/>
  <c r="G1416" i="15"/>
  <c r="G1417" i="15"/>
  <c r="G1418" i="15"/>
  <c r="G1419" i="15"/>
  <c r="G1420" i="15"/>
  <c r="G1421" i="15"/>
  <c r="G1422" i="15"/>
  <c r="G1423" i="15"/>
  <c r="G1424" i="15"/>
  <c r="G1425" i="15"/>
  <c r="G1426" i="15"/>
  <c r="G1427" i="15"/>
  <c r="G1428" i="15"/>
  <c r="G1429" i="15"/>
  <c r="G1430" i="15"/>
  <c r="G1431" i="15"/>
  <c r="G1432" i="15"/>
  <c r="G1433" i="15"/>
  <c r="G1434" i="15"/>
  <c r="G1435" i="15"/>
  <c r="G1436" i="15"/>
  <c r="G1437" i="15"/>
  <c r="G1438" i="15"/>
  <c r="G1439" i="15"/>
  <c r="G1440" i="15"/>
  <c r="G1441" i="15"/>
  <c r="G1442" i="15"/>
  <c r="G1443" i="15"/>
  <c r="G1444" i="15"/>
  <c r="G1445" i="15"/>
  <c r="G1446" i="15"/>
  <c r="G1447" i="15"/>
  <c r="G1448" i="15"/>
  <c r="G1449" i="15"/>
  <c r="G1450" i="15"/>
  <c r="G1451" i="15"/>
  <c r="G1452" i="15"/>
  <c r="G1453" i="15"/>
  <c r="G1454" i="15"/>
  <c r="G1455" i="15"/>
  <c r="G1456" i="15"/>
  <c r="G1457" i="15"/>
  <c r="G1458" i="15"/>
  <c r="G1459" i="15"/>
  <c r="G1460" i="15"/>
  <c r="G1461" i="15"/>
  <c r="G1462" i="15"/>
  <c r="G1463" i="15"/>
  <c r="G1464" i="15"/>
  <c r="G1465" i="15"/>
  <c r="G1466" i="15"/>
  <c r="G1467" i="15"/>
  <c r="G1468" i="15"/>
  <c r="G1469" i="15"/>
  <c r="G1470" i="15"/>
  <c r="G1471" i="15"/>
  <c r="G1472" i="15"/>
  <c r="G1473" i="15"/>
  <c r="G1474" i="15"/>
  <c r="G1475" i="15"/>
  <c r="G1476" i="15"/>
  <c r="G1477" i="15"/>
  <c r="G1478" i="15"/>
  <c r="G1479" i="15"/>
  <c r="G1480" i="15"/>
  <c r="G1481" i="15"/>
  <c r="G1482" i="15"/>
  <c r="G1483" i="15"/>
  <c r="G1484" i="15"/>
  <c r="G1485" i="15"/>
  <c r="G1486" i="15"/>
  <c r="G1487" i="15"/>
  <c r="G1488" i="15"/>
  <c r="G1489" i="15"/>
  <c r="G1490" i="15"/>
  <c r="G1491" i="15"/>
  <c r="G1492" i="15"/>
  <c r="G1493" i="15"/>
  <c r="G1494" i="15"/>
  <c r="G1495" i="15"/>
  <c r="G1496" i="15"/>
  <c r="G1497" i="15"/>
  <c r="G1498" i="15"/>
  <c r="G1499" i="15"/>
  <c r="G1500" i="15"/>
  <c r="G1501" i="15"/>
  <c r="G1502" i="15"/>
  <c r="G1503" i="15"/>
  <c r="G1504" i="15"/>
  <c r="G1505" i="15"/>
  <c r="G1506" i="15"/>
  <c r="G1507" i="15"/>
  <c r="G1508" i="15"/>
  <c r="G1509" i="15"/>
  <c r="G1510" i="15"/>
  <c r="G1511" i="15"/>
  <c r="G1512" i="15"/>
  <c r="G1513" i="15"/>
  <c r="G1514" i="15"/>
  <c r="G1515" i="15"/>
  <c r="G1516" i="15"/>
  <c r="G1517" i="15"/>
  <c r="G1518" i="15"/>
  <c r="G1519" i="15"/>
  <c r="G1520" i="15"/>
  <c r="G1521" i="15"/>
  <c r="G1522" i="15"/>
  <c r="G1523" i="15"/>
  <c r="G1524" i="15"/>
  <c r="G1525" i="15"/>
  <c r="G1526" i="15"/>
  <c r="G1527" i="15"/>
  <c r="G1528" i="15"/>
  <c r="G1529" i="15"/>
  <c r="G1530" i="15"/>
  <c r="G1531" i="15"/>
  <c r="G1532" i="15"/>
  <c r="G1533" i="15"/>
  <c r="G1534" i="15"/>
  <c r="G1535" i="15"/>
  <c r="G1536" i="15"/>
  <c r="G1537" i="15"/>
  <c r="G1538" i="15"/>
  <c r="G1539" i="15"/>
  <c r="G1540" i="15"/>
  <c r="G1541" i="15"/>
  <c r="G1542" i="15"/>
  <c r="G1543" i="15"/>
  <c r="G1544" i="15"/>
  <c r="G1545" i="15"/>
  <c r="G1546" i="15"/>
  <c r="G1547" i="15"/>
  <c r="G1548" i="15"/>
  <c r="G1549" i="15"/>
  <c r="G1550" i="15"/>
  <c r="G1551" i="15"/>
  <c r="G1552" i="15"/>
  <c r="G1553" i="15"/>
  <c r="G1554" i="15"/>
  <c r="G1555" i="15"/>
  <c r="G1556" i="15"/>
  <c r="G1557" i="15"/>
  <c r="G1558" i="15"/>
  <c r="G1559" i="15"/>
  <c r="G1560" i="15"/>
  <c r="G1561" i="15"/>
  <c r="G1562" i="15"/>
  <c r="G1563" i="15"/>
  <c r="G1564" i="15"/>
  <c r="G1565" i="15"/>
  <c r="G1566" i="15"/>
  <c r="G1567" i="15"/>
  <c r="G1568" i="15"/>
  <c r="G1569" i="15"/>
  <c r="G1570" i="15"/>
  <c r="G1571" i="15"/>
  <c r="G1572" i="15"/>
  <c r="G1573" i="15"/>
  <c r="G1574" i="15"/>
  <c r="G1575" i="15"/>
  <c r="G1576" i="15"/>
  <c r="G1577" i="15"/>
  <c r="G1578" i="15"/>
  <c r="G1579" i="15"/>
  <c r="G1580" i="15"/>
  <c r="G1581" i="15"/>
  <c r="G1582" i="15"/>
  <c r="G1583" i="15"/>
  <c r="G1584" i="15"/>
  <c r="G1585" i="15"/>
  <c r="G1586" i="15"/>
  <c r="G1587" i="15"/>
  <c r="G1588" i="15"/>
  <c r="G1589" i="15"/>
  <c r="G1590" i="15"/>
  <c r="G1591" i="15"/>
  <c r="G1592" i="15"/>
  <c r="G1593" i="15"/>
  <c r="G1594" i="15"/>
  <c r="G1595" i="15"/>
  <c r="G1596" i="15"/>
  <c r="G1597" i="15"/>
  <c r="G1598" i="15"/>
  <c r="G1599" i="15"/>
  <c r="G1600" i="15"/>
  <c r="G1601" i="15"/>
  <c r="G1602" i="15"/>
  <c r="G1603" i="15"/>
  <c r="G1604" i="15"/>
  <c r="G1605" i="15"/>
  <c r="G1606" i="15"/>
  <c r="G1607" i="15"/>
  <c r="G1608" i="15"/>
  <c r="G1609" i="15"/>
  <c r="G1610" i="15"/>
  <c r="G1611" i="15"/>
  <c r="G1612" i="15"/>
  <c r="G1613" i="15"/>
  <c r="G1614" i="15"/>
  <c r="G1615" i="15"/>
  <c r="G1616" i="15"/>
  <c r="G1617" i="15"/>
  <c r="G1618" i="15"/>
  <c r="G1619" i="15"/>
  <c r="G1620" i="15"/>
  <c r="G1621" i="15"/>
  <c r="G1622" i="15"/>
  <c r="G1623" i="15"/>
  <c r="G1624" i="15"/>
  <c r="G1625" i="15"/>
  <c r="G1626" i="15"/>
  <c r="G1627" i="15"/>
  <c r="G1628" i="15"/>
  <c r="G1629" i="15"/>
  <c r="G1630" i="15"/>
  <c r="G1631" i="15"/>
  <c r="G1632" i="15"/>
  <c r="G1633" i="15"/>
  <c r="G1634" i="15"/>
  <c r="G1635" i="15"/>
  <c r="G1636" i="15"/>
  <c r="G1637" i="15"/>
  <c r="G1638" i="15"/>
  <c r="G1639" i="15"/>
  <c r="G1640" i="15"/>
  <c r="G1641" i="15"/>
  <c r="G1642" i="15"/>
  <c r="G1643" i="15"/>
  <c r="G1644" i="15"/>
  <c r="G1645" i="15"/>
  <c r="G1646" i="15"/>
  <c r="G1647" i="15"/>
  <c r="G1648" i="15"/>
  <c r="G1649" i="15"/>
  <c r="G1650" i="15"/>
  <c r="G1651" i="15"/>
  <c r="G1652" i="15"/>
  <c r="G1653" i="15"/>
  <c r="G1654" i="15"/>
  <c r="G1655" i="15"/>
  <c r="G1656" i="15"/>
  <c r="G1657" i="15"/>
  <c r="G1658" i="15"/>
  <c r="G1659" i="15"/>
  <c r="G1660" i="15"/>
  <c r="G1661" i="15"/>
  <c r="G1662" i="15"/>
  <c r="G1663" i="15"/>
  <c r="G1664" i="15"/>
  <c r="G1665" i="15"/>
  <c r="G1666" i="15"/>
  <c r="G1667" i="15"/>
  <c r="G1668" i="15"/>
  <c r="G1669" i="15"/>
  <c r="G1670" i="15"/>
  <c r="G1671" i="15"/>
  <c r="G1672" i="15"/>
  <c r="G1673" i="15"/>
  <c r="G1674" i="15"/>
  <c r="G1675" i="15"/>
  <c r="G1676" i="15"/>
  <c r="G1677" i="15"/>
  <c r="G1678" i="15"/>
  <c r="G1679" i="15"/>
  <c r="G1680" i="15"/>
  <c r="G1681" i="15"/>
  <c r="G1682" i="15"/>
  <c r="G1683" i="15"/>
  <c r="G1684" i="15"/>
  <c r="G1685" i="15"/>
  <c r="G1686" i="15"/>
  <c r="G1687" i="15"/>
  <c r="G1688" i="15"/>
  <c r="G1689" i="15"/>
  <c r="G1690" i="15"/>
  <c r="G1691" i="15"/>
  <c r="G1692" i="15"/>
  <c r="G1693" i="15"/>
  <c r="G1694" i="15"/>
  <c r="G1695" i="15"/>
  <c r="G1696" i="15"/>
  <c r="G1697" i="15"/>
  <c r="G1698" i="15"/>
  <c r="G1699" i="15"/>
  <c r="G1700" i="15"/>
  <c r="G1701" i="15"/>
  <c r="G1702" i="15"/>
  <c r="G1703" i="15"/>
  <c r="G1704" i="15"/>
  <c r="G1705" i="15"/>
  <c r="G1706" i="15"/>
  <c r="G1707" i="15"/>
  <c r="G1708" i="15"/>
  <c r="G1709" i="15"/>
  <c r="G1710" i="15"/>
  <c r="G1711" i="15"/>
  <c r="G1712" i="15"/>
  <c r="G1713" i="15"/>
  <c r="G1714" i="15"/>
  <c r="G1715" i="15"/>
  <c r="G1716" i="15"/>
  <c r="G1717" i="15"/>
  <c r="G1718" i="15"/>
  <c r="G1719" i="15"/>
  <c r="G1720" i="15"/>
  <c r="G1721" i="15"/>
  <c r="G1722" i="15"/>
  <c r="G1723" i="15"/>
  <c r="G1724" i="15"/>
  <c r="G1725" i="15"/>
  <c r="G1726" i="15"/>
  <c r="G1727" i="15"/>
  <c r="G1728" i="15"/>
  <c r="G1729" i="15"/>
  <c r="G1730" i="15"/>
  <c r="G1731" i="15"/>
  <c r="G1732" i="15"/>
  <c r="G1733" i="15"/>
  <c r="G1734" i="15"/>
  <c r="G1735" i="15"/>
  <c r="G1736" i="15"/>
  <c r="G1737" i="15"/>
  <c r="G1738" i="15"/>
  <c r="G1739" i="15"/>
  <c r="G1740" i="15"/>
  <c r="G1741" i="15"/>
  <c r="G1742" i="15"/>
  <c r="G1743" i="15"/>
  <c r="G1744" i="15"/>
  <c r="G1745" i="15"/>
  <c r="G1746" i="15"/>
  <c r="G1747" i="15"/>
  <c r="G1748" i="15"/>
  <c r="G1749" i="15"/>
  <c r="G1750" i="15"/>
  <c r="G1751" i="15"/>
  <c r="G1752" i="15"/>
  <c r="G1753" i="15"/>
  <c r="G1754" i="15"/>
  <c r="G1755" i="15"/>
  <c r="G1756" i="15"/>
  <c r="G1757" i="15"/>
  <c r="G1758" i="15"/>
  <c r="G1759" i="15"/>
  <c r="G1760" i="15"/>
  <c r="G1761" i="15"/>
  <c r="G1762" i="15"/>
  <c r="G1763" i="15"/>
  <c r="G1764" i="15"/>
  <c r="G1765" i="15"/>
  <c r="G1766" i="15"/>
  <c r="G1767" i="15"/>
  <c r="G1768" i="15"/>
  <c r="G1769" i="15"/>
  <c r="G1770" i="15"/>
  <c r="G1771" i="15"/>
  <c r="G1772" i="15"/>
  <c r="G1773" i="15"/>
  <c r="G1774" i="15"/>
  <c r="G1775" i="15"/>
  <c r="G1776" i="15"/>
  <c r="G1777" i="15"/>
  <c r="G1778" i="15"/>
  <c r="G1779" i="15"/>
  <c r="G1780" i="15"/>
  <c r="G1781" i="15"/>
  <c r="G1782" i="15"/>
  <c r="G1783" i="15"/>
  <c r="G1784" i="15"/>
  <c r="G1785" i="15"/>
  <c r="G1786" i="15"/>
  <c r="G1787" i="15"/>
  <c r="G1788" i="15"/>
  <c r="G1789" i="15"/>
  <c r="G1790" i="15"/>
  <c r="G1791" i="15"/>
  <c r="G1792" i="15"/>
  <c r="G1793" i="15"/>
  <c r="G1794" i="15"/>
  <c r="G1795" i="15"/>
  <c r="G1796" i="15"/>
  <c r="G1797" i="15"/>
  <c r="G1798" i="15"/>
  <c r="G1799" i="15"/>
  <c r="G1800" i="15"/>
  <c r="G1801" i="15"/>
  <c r="G1802" i="15"/>
  <c r="G1803" i="15"/>
  <c r="G1804" i="15"/>
  <c r="G1805" i="15"/>
  <c r="G1806" i="15"/>
  <c r="G1807" i="15"/>
  <c r="G1808" i="15"/>
  <c r="G1809" i="15"/>
  <c r="G1810" i="15"/>
  <c r="G1811" i="15"/>
  <c r="G1812" i="15"/>
  <c r="G1813" i="15"/>
  <c r="G1814" i="15"/>
  <c r="G1815" i="15"/>
  <c r="G1816" i="15"/>
  <c r="G1817" i="15"/>
  <c r="G1818" i="15"/>
  <c r="G1819" i="15"/>
  <c r="G1820" i="15"/>
  <c r="G1821" i="15"/>
  <c r="G1822" i="15"/>
  <c r="G1823" i="15"/>
  <c r="G1824" i="15"/>
  <c r="G1825" i="15"/>
  <c r="G1826" i="15"/>
  <c r="G1827" i="15"/>
  <c r="G1828" i="15"/>
  <c r="G1829" i="15"/>
  <c r="G1830" i="15"/>
  <c r="G1831" i="15"/>
  <c r="G1832" i="15"/>
  <c r="G1833" i="15"/>
  <c r="G1834" i="15"/>
  <c r="G1835" i="15"/>
  <c r="G1836" i="15"/>
  <c r="G1837" i="15"/>
  <c r="G1838" i="15"/>
  <c r="G1839" i="15"/>
  <c r="G1840" i="15"/>
  <c r="G1841" i="15"/>
  <c r="G1842" i="15"/>
  <c r="G1843" i="15"/>
  <c r="G1844" i="15"/>
  <c r="G1845" i="15"/>
  <c r="G1846" i="15"/>
  <c r="G1847" i="15"/>
  <c r="G1848" i="15"/>
  <c r="G1849" i="15"/>
  <c r="G1850" i="15"/>
  <c r="G1851" i="15"/>
  <c r="G1852" i="15"/>
  <c r="G1853" i="15"/>
  <c r="G1854" i="15"/>
  <c r="G1855" i="15"/>
  <c r="G1856" i="15"/>
  <c r="G1857" i="15"/>
  <c r="G1858" i="15"/>
  <c r="G1859" i="15"/>
  <c r="G1860" i="15"/>
  <c r="G1861" i="15"/>
  <c r="G1862" i="15"/>
  <c r="G1863" i="15"/>
  <c r="G1864" i="15"/>
  <c r="G1865" i="15"/>
  <c r="G1866" i="15"/>
  <c r="G1867" i="15"/>
  <c r="G1868" i="15"/>
  <c r="G1869" i="15"/>
  <c r="G1870" i="15"/>
  <c r="G1871" i="15"/>
  <c r="G1872" i="15"/>
  <c r="G1873" i="15"/>
  <c r="G1874" i="15"/>
  <c r="G1875" i="15"/>
  <c r="G1876" i="15"/>
  <c r="G1877" i="15"/>
  <c r="G1878" i="15"/>
  <c r="G1879" i="15"/>
  <c r="G1880" i="15"/>
  <c r="G1881" i="15"/>
  <c r="G1882" i="15"/>
  <c r="G1883" i="15"/>
  <c r="G1884" i="15"/>
  <c r="G1885" i="15"/>
  <c r="G1886" i="15"/>
  <c r="G1887" i="15"/>
  <c r="G1888" i="15"/>
  <c r="G1889" i="15"/>
  <c r="G1890" i="15"/>
  <c r="G1891" i="15"/>
  <c r="G1892" i="15"/>
  <c r="G1893" i="15"/>
  <c r="G1894" i="15"/>
  <c r="G1895" i="15"/>
  <c r="G1896" i="15"/>
  <c r="G1897" i="15"/>
  <c r="G1898" i="15"/>
  <c r="G1899" i="15"/>
  <c r="G1900" i="15"/>
  <c r="G1901" i="15"/>
  <c r="G1902" i="15"/>
  <c r="G1903" i="15"/>
  <c r="G1904" i="15"/>
  <c r="G1905" i="15"/>
  <c r="G1906" i="15"/>
  <c r="G1907" i="15"/>
  <c r="G1908" i="15"/>
  <c r="G1909" i="15"/>
  <c r="G1910" i="15"/>
  <c r="G1911" i="15"/>
  <c r="G1912" i="15"/>
  <c r="G1913" i="15"/>
  <c r="G1914" i="15"/>
  <c r="G1915" i="15"/>
  <c r="G1916" i="15"/>
  <c r="G1917" i="15"/>
  <c r="G1918" i="15"/>
  <c r="G1919" i="15"/>
  <c r="G1920" i="15"/>
  <c r="G1921" i="15"/>
  <c r="G1922" i="15"/>
  <c r="G1923" i="15"/>
  <c r="G1924" i="15"/>
  <c r="G1925" i="15"/>
  <c r="G1926" i="15"/>
  <c r="G1927" i="15"/>
  <c r="G1928" i="15"/>
  <c r="G1929" i="15"/>
  <c r="G1930" i="15"/>
  <c r="G1931" i="15"/>
  <c r="G1932" i="15"/>
  <c r="G1933" i="15"/>
  <c r="G1934" i="15"/>
  <c r="G1935" i="15"/>
  <c r="G1936" i="15"/>
  <c r="G1937" i="15"/>
  <c r="G1938" i="15"/>
  <c r="G1939" i="15"/>
  <c r="G1940" i="15"/>
  <c r="G1941" i="15"/>
  <c r="G1942" i="15"/>
  <c r="G1943" i="15"/>
  <c r="G1944" i="15"/>
  <c r="G1945" i="15"/>
  <c r="G1946" i="15"/>
  <c r="G1947" i="15"/>
  <c r="G1948" i="15"/>
  <c r="G1949" i="15"/>
  <c r="G1950" i="15"/>
  <c r="G1951" i="15"/>
  <c r="G1952" i="15"/>
  <c r="G1953" i="15"/>
  <c r="G1954" i="15"/>
  <c r="G1955" i="15"/>
  <c r="G1956" i="15"/>
  <c r="G1957" i="15"/>
  <c r="G1958" i="15"/>
  <c r="G1959" i="15"/>
  <c r="G1960" i="15"/>
  <c r="G1961" i="15"/>
  <c r="G1962" i="15"/>
  <c r="G1963" i="15"/>
  <c r="G1964" i="15"/>
  <c r="G1965" i="15"/>
  <c r="G1966" i="15"/>
  <c r="G1967" i="15"/>
  <c r="G1968" i="15"/>
  <c r="G1969" i="15"/>
  <c r="G1970" i="15"/>
  <c r="G1971" i="15"/>
  <c r="G1972" i="15"/>
  <c r="G1973" i="15"/>
  <c r="G1974" i="15"/>
  <c r="G1975" i="15"/>
  <c r="G1976" i="15"/>
  <c r="G1977" i="15"/>
  <c r="G1978" i="15"/>
  <c r="G1979" i="15"/>
  <c r="G1980" i="15"/>
  <c r="G1981" i="15"/>
  <c r="G1982" i="15"/>
  <c r="G1983" i="15"/>
  <c r="G1984" i="15"/>
  <c r="G1985" i="15"/>
  <c r="G1986" i="15"/>
  <c r="G1987" i="15"/>
  <c r="G1988" i="15"/>
  <c r="G1989" i="15"/>
  <c r="G1990" i="15"/>
  <c r="G1991" i="15"/>
  <c r="G1992" i="15"/>
  <c r="G1993" i="15"/>
  <c r="G1994" i="15"/>
  <c r="G1995" i="15"/>
  <c r="G1996" i="15"/>
  <c r="G1997" i="15"/>
  <c r="G1998" i="15"/>
  <c r="G1999" i="15"/>
  <c r="G2000" i="15"/>
  <c r="G2001" i="15"/>
  <c r="G2002" i="15"/>
  <c r="G2003" i="15"/>
  <c r="G2004" i="15"/>
  <c r="G2005" i="15"/>
  <c r="G2006" i="15"/>
  <c r="G2007" i="15"/>
  <c r="G2008" i="15"/>
  <c r="G2009" i="15"/>
  <c r="G2010" i="15"/>
  <c r="G2011" i="15"/>
  <c r="G2012" i="15"/>
  <c r="G2013" i="15"/>
  <c r="G2014" i="15"/>
  <c r="G2015" i="15"/>
  <c r="G2016" i="15"/>
  <c r="G2017" i="15"/>
  <c r="G2018" i="15"/>
  <c r="G2019" i="15"/>
  <c r="G2020" i="15"/>
  <c r="G2021" i="15"/>
  <c r="G2022" i="15"/>
  <c r="G2023" i="15"/>
  <c r="G2024" i="15"/>
  <c r="G2025" i="15"/>
  <c r="G2026" i="15"/>
  <c r="G2027" i="15"/>
  <c r="G2028" i="15"/>
  <c r="G2029" i="15"/>
  <c r="G2030" i="15"/>
  <c r="G2031" i="15"/>
  <c r="G2032" i="15"/>
  <c r="G2033" i="15"/>
  <c r="G2034" i="15"/>
  <c r="G2035" i="15"/>
  <c r="G2036" i="15"/>
  <c r="G2037" i="15"/>
  <c r="G2038" i="15"/>
  <c r="G2039" i="15"/>
  <c r="G2040" i="15"/>
  <c r="G2041" i="15"/>
  <c r="G2042" i="15"/>
  <c r="G2043" i="15"/>
  <c r="G2044" i="15"/>
  <c r="G2045" i="15"/>
  <c r="G2046" i="15"/>
  <c r="G2047" i="15"/>
  <c r="G2048" i="15"/>
  <c r="G2049" i="15"/>
  <c r="G2050" i="15"/>
  <c r="G2051" i="15"/>
  <c r="G2052" i="15"/>
  <c r="G2053" i="15"/>
  <c r="G2054" i="15"/>
  <c r="G2055" i="15"/>
  <c r="G2056" i="15"/>
  <c r="G2057" i="15"/>
  <c r="G2058" i="15"/>
  <c r="G2059" i="15"/>
  <c r="G2060" i="15"/>
  <c r="G2061" i="15"/>
  <c r="G2062" i="15"/>
  <c r="G2063" i="15"/>
  <c r="G2064" i="15"/>
  <c r="G2065" i="15"/>
  <c r="G2066" i="15"/>
  <c r="G2067" i="15"/>
  <c r="G2068" i="15"/>
  <c r="G2069" i="15"/>
  <c r="G2070" i="15"/>
  <c r="G2071" i="15"/>
  <c r="G2072" i="15"/>
  <c r="G2073" i="15"/>
  <c r="G2074" i="15"/>
  <c r="G2075" i="15"/>
  <c r="G2076" i="15"/>
  <c r="G2077" i="15"/>
  <c r="G2078" i="15"/>
  <c r="G2079" i="15"/>
  <c r="G2080" i="15"/>
  <c r="G2081" i="15"/>
  <c r="G2082" i="15"/>
  <c r="G2083" i="15"/>
  <c r="G2084" i="15"/>
  <c r="G2085" i="15"/>
  <c r="G2086" i="15"/>
  <c r="G2087" i="15"/>
  <c r="G2088" i="15"/>
  <c r="G2089" i="15"/>
  <c r="G2090" i="15"/>
  <c r="G2091" i="15"/>
  <c r="G2092" i="15"/>
  <c r="G2093" i="15"/>
  <c r="G2094" i="15"/>
  <c r="G2095" i="15"/>
  <c r="G2096" i="15"/>
  <c r="G2097" i="15"/>
  <c r="G2098" i="15"/>
  <c r="G2099" i="15"/>
  <c r="G2100" i="15"/>
  <c r="G2101" i="15"/>
  <c r="G2102" i="15"/>
  <c r="G2103" i="15"/>
  <c r="G2104" i="15"/>
  <c r="G2105" i="15"/>
  <c r="G2106" i="15"/>
  <c r="G2107" i="15"/>
  <c r="G2108" i="15"/>
  <c r="G2109" i="15"/>
  <c r="G2110" i="15"/>
  <c r="G2111" i="15"/>
  <c r="G2112" i="15"/>
  <c r="G2113" i="15"/>
  <c r="G2114" i="15"/>
  <c r="G2115" i="15"/>
  <c r="G2116" i="15"/>
  <c r="G2117" i="15"/>
  <c r="G2118" i="15"/>
  <c r="G2119" i="15"/>
  <c r="G2120" i="15"/>
  <c r="G2121" i="15"/>
  <c r="G2122" i="15"/>
  <c r="G2123" i="15"/>
  <c r="G2124" i="15"/>
  <c r="G2125" i="15"/>
  <c r="G2126" i="15"/>
  <c r="G2127" i="15"/>
  <c r="G2128" i="15"/>
  <c r="G2129" i="15"/>
  <c r="G2130" i="15"/>
  <c r="G2131" i="15"/>
  <c r="G2132" i="15"/>
  <c r="G2133" i="15"/>
  <c r="G2134" i="15"/>
  <c r="G2135" i="15"/>
  <c r="G2136" i="15"/>
  <c r="G2137" i="15"/>
  <c r="G2138" i="15"/>
  <c r="G2139" i="15"/>
  <c r="G2140" i="15"/>
  <c r="G2141" i="15"/>
  <c r="G2142" i="15"/>
  <c r="G2143" i="15"/>
  <c r="G2144" i="15"/>
  <c r="G2145" i="15"/>
  <c r="G2146" i="15"/>
  <c r="G2147" i="15"/>
  <c r="G2148" i="15"/>
  <c r="G2149" i="15"/>
  <c r="G2150" i="15"/>
  <c r="G2151" i="15"/>
  <c r="G2152" i="15"/>
  <c r="G2153" i="15"/>
  <c r="G2154" i="15"/>
  <c r="G2155" i="15"/>
  <c r="G2156" i="15"/>
  <c r="G2157" i="15"/>
  <c r="G2158" i="15"/>
  <c r="G2159" i="15"/>
  <c r="G2160" i="15"/>
  <c r="G2161" i="15"/>
  <c r="G2162" i="15"/>
  <c r="G2163" i="15"/>
  <c r="G2164" i="15"/>
  <c r="G2165" i="15"/>
  <c r="G2166" i="15"/>
  <c r="G2167" i="15"/>
  <c r="G2168" i="15"/>
  <c r="G2169" i="15"/>
  <c r="G2170" i="15"/>
  <c r="G2171" i="15"/>
  <c r="G2172" i="15"/>
  <c r="G2173" i="15"/>
  <c r="G2174" i="15"/>
  <c r="G2175" i="15"/>
  <c r="G2176" i="15"/>
  <c r="G2177" i="15"/>
  <c r="G2178" i="15"/>
  <c r="G2179" i="15"/>
  <c r="G2180" i="15"/>
  <c r="G2181" i="15"/>
  <c r="G2182" i="15"/>
  <c r="G2183" i="15"/>
  <c r="G2184" i="15"/>
  <c r="G2185" i="15"/>
  <c r="G2186" i="15"/>
  <c r="G2187" i="15"/>
  <c r="G2188" i="15"/>
  <c r="G2189" i="15"/>
  <c r="G2190" i="15"/>
  <c r="G2191" i="15"/>
  <c r="G2192" i="15"/>
  <c r="G2193" i="15"/>
  <c r="G2194" i="15"/>
  <c r="G2195" i="15"/>
  <c r="G2196" i="15"/>
  <c r="G2197" i="15"/>
  <c r="G2198" i="15"/>
  <c r="G2199" i="15"/>
  <c r="G2200" i="15"/>
  <c r="G2201" i="15"/>
  <c r="G2202" i="15"/>
  <c r="G2203" i="15"/>
  <c r="G2204" i="15"/>
  <c r="G2205" i="15"/>
  <c r="G2206" i="15"/>
  <c r="G2207" i="15"/>
  <c r="G2208" i="15"/>
  <c r="G2209" i="15"/>
  <c r="G2210" i="15"/>
  <c r="G2211" i="15"/>
  <c r="G2212" i="15"/>
  <c r="G2213" i="15"/>
  <c r="G2214" i="15"/>
  <c r="G2215" i="15"/>
  <c r="G2216" i="15"/>
  <c r="G2217" i="15"/>
  <c r="G2218" i="15"/>
  <c r="G2219" i="15"/>
  <c r="G2220" i="15"/>
  <c r="G2221" i="15"/>
  <c r="G2222" i="15"/>
  <c r="G2223" i="15"/>
  <c r="G2224" i="15"/>
  <c r="G2225" i="15"/>
  <c r="G2226" i="15"/>
  <c r="G2227" i="15"/>
  <c r="G2228" i="15"/>
  <c r="G2229" i="15"/>
  <c r="G2230" i="15"/>
  <c r="G2231" i="15"/>
  <c r="G2232" i="15"/>
  <c r="G2233" i="15"/>
  <c r="G2234" i="15"/>
  <c r="G2235" i="15"/>
  <c r="G2236" i="15"/>
  <c r="G2237" i="15"/>
  <c r="G2238" i="15"/>
  <c r="G2239" i="15"/>
  <c r="G2240" i="15"/>
  <c r="G2241" i="15"/>
  <c r="G2242" i="15"/>
  <c r="G2243" i="15"/>
  <c r="G2244" i="15"/>
  <c r="G2245" i="15"/>
  <c r="G2246" i="15"/>
  <c r="G2247" i="15"/>
  <c r="G2248" i="15"/>
  <c r="G2249" i="15"/>
  <c r="G2250" i="15"/>
  <c r="G2251" i="15"/>
  <c r="G2252" i="15"/>
  <c r="G2253" i="15"/>
  <c r="G2254" i="15"/>
  <c r="G2255" i="15"/>
  <c r="G2256" i="15"/>
  <c r="G2257" i="15"/>
  <c r="G2258" i="15"/>
  <c r="G2259" i="15"/>
  <c r="G2260" i="15"/>
  <c r="G2261" i="15"/>
  <c r="G2262" i="15"/>
  <c r="G2263" i="15"/>
  <c r="G2264" i="15"/>
  <c r="G2265" i="15"/>
  <c r="G2266" i="15"/>
  <c r="G2267" i="15"/>
  <c r="G2268" i="15"/>
  <c r="G2269" i="15"/>
  <c r="G2270" i="15"/>
  <c r="G2271" i="15"/>
  <c r="G2272" i="15"/>
  <c r="G2273" i="15"/>
  <c r="G2274" i="15"/>
  <c r="G2275" i="15"/>
  <c r="G2276" i="15"/>
  <c r="G2277" i="15"/>
  <c r="G2278" i="15"/>
  <c r="G2279" i="15"/>
  <c r="G2280" i="15"/>
  <c r="G2281" i="15"/>
  <c r="G2282" i="15"/>
  <c r="G2283" i="15"/>
  <c r="G2284" i="15"/>
  <c r="G2285" i="15"/>
  <c r="G2286" i="15"/>
  <c r="G2287" i="15"/>
  <c r="G2288" i="15"/>
  <c r="G2289" i="15"/>
  <c r="G2290" i="15"/>
  <c r="G2291" i="15"/>
  <c r="G2292" i="15"/>
  <c r="G2293" i="15"/>
  <c r="G2294" i="15"/>
  <c r="G2295" i="15"/>
  <c r="G2296" i="15"/>
  <c r="G2297" i="15"/>
  <c r="G2298" i="15"/>
  <c r="G2299" i="15"/>
  <c r="G2300" i="15"/>
  <c r="G2301" i="15"/>
  <c r="G2302" i="15"/>
  <c r="G2303" i="15"/>
  <c r="G2304" i="15"/>
  <c r="G2305" i="15"/>
  <c r="G2306" i="15"/>
  <c r="G2307" i="15"/>
  <c r="G2308" i="15"/>
  <c r="G2309" i="15"/>
  <c r="G2310" i="15"/>
  <c r="G2311" i="15"/>
  <c r="G2312" i="15"/>
  <c r="G2313" i="15"/>
  <c r="G2314" i="15"/>
  <c r="G2315" i="15"/>
  <c r="G2316" i="15"/>
  <c r="G2317" i="15"/>
  <c r="G2318" i="15"/>
  <c r="G2319" i="15"/>
  <c r="G2320" i="15"/>
  <c r="G2321" i="15"/>
  <c r="G2322" i="15"/>
  <c r="G2323" i="15"/>
  <c r="G2324" i="15"/>
  <c r="G2325" i="15"/>
  <c r="G2326" i="15"/>
  <c r="G2327" i="15"/>
  <c r="G2328" i="15"/>
  <c r="G2329" i="15"/>
  <c r="G2330" i="15"/>
  <c r="G2331" i="15"/>
  <c r="G2332" i="15"/>
  <c r="G2333" i="15"/>
  <c r="G2334" i="15"/>
  <c r="G2335" i="15"/>
  <c r="G2336" i="15"/>
  <c r="G2337" i="15"/>
  <c r="G2338" i="15"/>
  <c r="G2339" i="15"/>
  <c r="G2340" i="15"/>
  <c r="G2341" i="15"/>
  <c r="G2342" i="15"/>
  <c r="G2343" i="15"/>
  <c r="G2344" i="15"/>
  <c r="G2345" i="15"/>
  <c r="G2346" i="15"/>
  <c r="G2347" i="15"/>
  <c r="G2348" i="15"/>
  <c r="G2349" i="15"/>
  <c r="G2350" i="15"/>
  <c r="G2351" i="15"/>
  <c r="G2352" i="15"/>
  <c r="G2353" i="15"/>
  <c r="G2354" i="15"/>
  <c r="G2355" i="15"/>
  <c r="G2356" i="15"/>
  <c r="G2357" i="15"/>
  <c r="G2358" i="15"/>
  <c r="G2359" i="15"/>
  <c r="G2360" i="15"/>
  <c r="G2361" i="15"/>
  <c r="G2362" i="15"/>
  <c r="G2363" i="15"/>
  <c r="G2364" i="15"/>
  <c r="G2365" i="15"/>
  <c r="G2366" i="15"/>
  <c r="G2367" i="15"/>
  <c r="G2368" i="15"/>
  <c r="G2369" i="15"/>
  <c r="G2370" i="15"/>
  <c r="G2371" i="15"/>
  <c r="G2372" i="15"/>
  <c r="G2373" i="15"/>
  <c r="G2374" i="15"/>
  <c r="G2375" i="15"/>
  <c r="G2376" i="15"/>
  <c r="G2377" i="15"/>
  <c r="G2378" i="15"/>
  <c r="G2379" i="15"/>
  <c r="G2380" i="15"/>
  <c r="G2381" i="15"/>
  <c r="G2382" i="15"/>
  <c r="G2383" i="15"/>
  <c r="G2384" i="15"/>
  <c r="G2385" i="15"/>
  <c r="G2386" i="15"/>
  <c r="G2387" i="15"/>
  <c r="G2388" i="15"/>
  <c r="G2389" i="15"/>
  <c r="G2390" i="15"/>
  <c r="G2391" i="15"/>
  <c r="G2392" i="15"/>
  <c r="G2393" i="15"/>
  <c r="G2394" i="15"/>
  <c r="G2395" i="15"/>
  <c r="G2396" i="15"/>
  <c r="G2397" i="15"/>
  <c r="G2398" i="15"/>
  <c r="G2399" i="15"/>
  <c r="G2400" i="15"/>
  <c r="G2401" i="15"/>
  <c r="G2402" i="15"/>
  <c r="G2403" i="15"/>
  <c r="G2404" i="15"/>
  <c r="G2405" i="15"/>
  <c r="G2406" i="15"/>
  <c r="G2407" i="15"/>
  <c r="G2408" i="15"/>
  <c r="G2409" i="15"/>
  <c r="G2410" i="15"/>
  <c r="G2411" i="15"/>
  <c r="G2412" i="15"/>
  <c r="G2413" i="15"/>
  <c r="G2414" i="15"/>
  <c r="G2415" i="15"/>
  <c r="G2416" i="15"/>
  <c r="G2417" i="15"/>
  <c r="G2418" i="15"/>
  <c r="G2419" i="15"/>
  <c r="G2420" i="15"/>
  <c r="G2421" i="15"/>
  <c r="G2422" i="15"/>
  <c r="G2423" i="15"/>
  <c r="G2424" i="15"/>
  <c r="G2425" i="15"/>
  <c r="G2426" i="15"/>
  <c r="G2427" i="15"/>
  <c r="G2428" i="15"/>
  <c r="G2429" i="15"/>
  <c r="G2430" i="15"/>
  <c r="G2431" i="15"/>
  <c r="G2432" i="15"/>
  <c r="G2433" i="15"/>
  <c r="G2434" i="15"/>
  <c r="G2435" i="15"/>
  <c r="G2436" i="15"/>
  <c r="G2437" i="15"/>
  <c r="G2438" i="15"/>
  <c r="G2439" i="15"/>
  <c r="G2440" i="15"/>
  <c r="G2441" i="15"/>
  <c r="G2442" i="15"/>
  <c r="G2443" i="15"/>
  <c r="G2444" i="15"/>
  <c r="G2445" i="15"/>
  <c r="G2446" i="15"/>
  <c r="G2447" i="15"/>
  <c r="G2448" i="15"/>
  <c r="G2449" i="15"/>
  <c r="G2450" i="15"/>
  <c r="G2451" i="15"/>
  <c r="G2452" i="15"/>
  <c r="G2453" i="15"/>
  <c r="G2454" i="15"/>
  <c r="G2455" i="15"/>
  <c r="G2456" i="15"/>
  <c r="G2457" i="15"/>
  <c r="G2458" i="15"/>
  <c r="G2459" i="15"/>
  <c r="G2460" i="15"/>
  <c r="G2461" i="15"/>
  <c r="G2462" i="15"/>
  <c r="G2463" i="15"/>
  <c r="G2464" i="15"/>
  <c r="G2465" i="15"/>
  <c r="G2466" i="15"/>
  <c r="G2467" i="15"/>
  <c r="G2468" i="15"/>
  <c r="G2469" i="15"/>
  <c r="G2470" i="15"/>
  <c r="G2471" i="15"/>
  <c r="G2472" i="15"/>
  <c r="G2473" i="15"/>
  <c r="G2474" i="15"/>
  <c r="G2475" i="15"/>
  <c r="G2476" i="15"/>
  <c r="G2477" i="15"/>
  <c r="G2478" i="15"/>
  <c r="G2479" i="15"/>
  <c r="G2480" i="15"/>
  <c r="G2481" i="15"/>
  <c r="G2482" i="15"/>
  <c r="G2483" i="15"/>
  <c r="G2484" i="15"/>
  <c r="G2485" i="15"/>
  <c r="G2486" i="15"/>
  <c r="G2487" i="15"/>
  <c r="G2488" i="15"/>
  <c r="G2489" i="15"/>
  <c r="G2490" i="15"/>
  <c r="G2491" i="15"/>
  <c r="G2492" i="15"/>
  <c r="G2493" i="15"/>
  <c r="G2494" i="15"/>
  <c r="G2495" i="15"/>
  <c r="G2496" i="15"/>
  <c r="G2497" i="15"/>
  <c r="G2498" i="15"/>
  <c r="G2499" i="15"/>
  <c r="G2500" i="15"/>
  <c r="G2501" i="15"/>
  <c r="G2502" i="15"/>
  <c r="G2503" i="15"/>
  <c r="G2504" i="15"/>
  <c r="G2505" i="15"/>
  <c r="G2506" i="15"/>
  <c r="G2507" i="15"/>
  <c r="G2508" i="15"/>
  <c r="G2509" i="15"/>
  <c r="G2510" i="15"/>
  <c r="G2511" i="15"/>
  <c r="G2512" i="15"/>
  <c r="G2513" i="15"/>
  <c r="G2514" i="15"/>
  <c r="G2515" i="15"/>
  <c r="G2516" i="15"/>
  <c r="G2517" i="15"/>
  <c r="G2518" i="15"/>
  <c r="G2519" i="15"/>
  <c r="G2520" i="15"/>
  <c r="G2521" i="15"/>
  <c r="G2522" i="15"/>
  <c r="G2523" i="15"/>
  <c r="G2524" i="15"/>
  <c r="G2525" i="15"/>
  <c r="G2526" i="15"/>
  <c r="G2527" i="15"/>
  <c r="G2528" i="15"/>
  <c r="G2529" i="15"/>
  <c r="G2530" i="15"/>
  <c r="G2531" i="15"/>
  <c r="G2532" i="15"/>
  <c r="G2533" i="15"/>
  <c r="G2534" i="15"/>
  <c r="G2535" i="15"/>
  <c r="G2536" i="15"/>
  <c r="G2537" i="15"/>
  <c r="G2538" i="15"/>
  <c r="G2539" i="15"/>
  <c r="G2540" i="15"/>
  <c r="G2541" i="15"/>
  <c r="G2542" i="15"/>
  <c r="G2543" i="15"/>
  <c r="G2544" i="15"/>
  <c r="G2545" i="15"/>
  <c r="G2546" i="15"/>
  <c r="G2547" i="15"/>
  <c r="G2548" i="15"/>
  <c r="G2549" i="15"/>
  <c r="G2550" i="15"/>
  <c r="G2551" i="15"/>
  <c r="G2552" i="15"/>
  <c r="G2553" i="15"/>
  <c r="G2554" i="15"/>
  <c r="G2555" i="15"/>
  <c r="G2556" i="15"/>
  <c r="G2557" i="15"/>
  <c r="G2558" i="15"/>
  <c r="G2559" i="15"/>
  <c r="G2560" i="15"/>
  <c r="G2561" i="15"/>
  <c r="G2562" i="15"/>
  <c r="G2563" i="15"/>
  <c r="G2564" i="15"/>
  <c r="G2565" i="15"/>
  <c r="G2566" i="15"/>
  <c r="G2567" i="15"/>
  <c r="G2568" i="15"/>
  <c r="G2569" i="15"/>
  <c r="G2570" i="15"/>
  <c r="G2571" i="15"/>
  <c r="G2572" i="15"/>
  <c r="G2573" i="15"/>
  <c r="G2574" i="15"/>
  <c r="G2575" i="15"/>
  <c r="G2576" i="15"/>
  <c r="G2577" i="15"/>
  <c r="G2578" i="15"/>
  <c r="G2579" i="15"/>
  <c r="G2580" i="15"/>
  <c r="G2581" i="15"/>
  <c r="G2582" i="15"/>
  <c r="G2583" i="15"/>
  <c r="G2584" i="15"/>
  <c r="G2585" i="15"/>
  <c r="G2586" i="15"/>
  <c r="G2587" i="15"/>
  <c r="G2588" i="15"/>
  <c r="G2589" i="15"/>
  <c r="G2590" i="15"/>
  <c r="G2591" i="15"/>
  <c r="G2592" i="15"/>
  <c r="G2593" i="15"/>
  <c r="G2594" i="15"/>
  <c r="G2595" i="15"/>
  <c r="G2596" i="15"/>
  <c r="G2597" i="15"/>
  <c r="G2598" i="15"/>
  <c r="G2599" i="15"/>
  <c r="G2600" i="15"/>
  <c r="G2601" i="15"/>
  <c r="G2602" i="15"/>
  <c r="G2603" i="15"/>
  <c r="G2604" i="15"/>
  <c r="G2605" i="15"/>
  <c r="G2606" i="15"/>
  <c r="G2607" i="15"/>
  <c r="G2608" i="15"/>
  <c r="G2609" i="15"/>
  <c r="G2610" i="15"/>
  <c r="G2611" i="15"/>
  <c r="G2612" i="15"/>
  <c r="G2613" i="15"/>
  <c r="G2614" i="15"/>
  <c r="G2615" i="15"/>
  <c r="G2616" i="15"/>
  <c r="G2617" i="15"/>
  <c r="G2618" i="15"/>
  <c r="G2619" i="15"/>
  <c r="G2620" i="15"/>
  <c r="G2621" i="15"/>
  <c r="G2622" i="15"/>
  <c r="G2623" i="15"/>
  <c r="G2624" i="15"/>
  <c r="G2625" i="15"/>
  <c r="G2626" i="15"/>
  <c r="G2627" i="15"/>
  <c r="G2628" i="15"/>
  <c r="G2629" i="15"/>
  <c r="G2630" i="15"/>
  <c r="G2631" i="15"/>
  <c r="G2632" i="15"/>
  <c r="G2633" i="15"/>
  <c r="G2634" i="15"/>
  <c r="G2635" i="15"/>
  <c r="G2636" i="15"/>
  <c r="G2637" i="15"/>
  <c r="G2638" i="15"/>
  <c r="G2639" i="15"/>
  <c r="G2640" i="15"/>
  <c r="G2641" i="15"/>
  <c r="G2642" i="15"/>
  <c r="G2643" i="15"/>
  <c r="G2644" i="15"/>
  <c r="G2645" i="15"/>
  <c r="G2646" i="15"/>
  <c r="G2647" i="15"/>
  <c r="G2648" i="15"/>
  <c r="G2649" i="15"/>
  <c r="G2650" i="15"/>
  <c r="G2651" i="15"/>
  <c r="G2652" i="15"/>
  <c r="G2653" i="15"/>
  <c r="G2654" i="15"/>
  <c r="G2655" i="15"/>
  <c r="G2656" i="15"/>
  <c r="G2657" i="15"/>
  <c r="G2658" i="15"/>
  <c r="G2659" i="15"/>
  <c r="G2660" i="15"/>
  <c r="G2661" i="15"/>
  <c r="G2662" i="15"/>
  <c r="G2663" i="15"/>
  <c r="G2664" i="15"/>
  <c r="G2665" i="15"/>
  <c r="G2666" i="15"/>
  <c r="G2667" i="15"/>
  <c r="G2668" i="15"/>
  <c r="G2669" i="15"/>
  <c r="G2670" i="15"/>
  <c r="G2671" i="15"/>
  <c r="G2672" i="15"/>
  <c r="G2673" i="15"/>
  <c r="G2674" i="15"/>
  <c r="G2675" i="15"/>
  <c r="G2676" i="15"/>
  <c r="G2677" i="15"/>
  <c r="G2678" i="15"/>
  <c r="G2679" i="15"/>
  <c r="G2680" i="15"/>
  <c r="G2681" i="15"/>
  <c r="G2682" i="15"/>
  <c r="G2683" i="15"/>
  <c r="G2684" i="15"/>
  <c r="G2685" i="15"/>
  <c r="G2686" i="15"/>
  <c r="G2687" i="15"/>
  <c r="G2688" i="15"/>
  <c r="G2689" i="15"/>
  <c r="G2690" i="15"/>
  <c r="G2691" i="15"/>
  <c r="G2692" i="15"/>
  <c r="G2693" i="15"/>
  <c r="G2694" i="15"/>
  <c r="G2695" i="15"/>
  <c r="G2696" i="15"/>
  <c r="G2697" i="15"/>
  <c r="G2698" i="15"/>
  <c r="G2699" i="15"/>
  <c r="G2700" i="15"/>
  <c r="G2701" i="15"/>
  <c r="G2702" i="15"/>
  <c r="G2703" i="15"/>
  <c r="G2704" i="15"/>
  <c r="G2705" i="15"/>
  <c r="G2706" i="15"/>
  <c r="G2707" i="15"/>
  <c r="G2708" i="15"/>
  <c r="G2709" i="15"/>
  <c r="G2710" i="15"/>
  <c r="G2711" i="15"/>
  <c r="G2712" i="15"/>
  <c r="G2713" i="15"/>
  <c r="G2714" i="15"/>
  <c r="G2715" i="15"/>
  <c r="G2716" i="15"/>
  <c r="G2717" i="15"/>
  <c r="G2718" i="15"/>
  <c r="G2719" i="15"/>
  <c r="G2720" i="15"/>
  <c r="G2721" i="15"/>
  <c r="G2722" i="15"/>
  <c r="G2723" i="15"/>
  <c r="G2724" i="15"/>
  <c r="G2725" i="15"/>
  <c r="G2726" i="15"/>
  <c r="G2727" i="15"/>
  <c r="G2728" i="15"/>
  <c r="G2729" i="15"/>
  <c r="G2730" i="15"/>
  <c r="G2731" i="15"/>
  <c r="G2732" i="15"/>
  <c r="G2733" i="15"/>
  <c r="G2734" i="15"/>
  <c r="G2735" i="15"/>
  <c r="G2736" i="15"/>
  <c r="G2737" i="15"/>
  <c r="G2738" i="15"/>
  <c r="G2739" i="15"/>
  <c r="G2740" i="15"/>
  <c r="G2741" i="15"/>
  <c r="G2742" i="15"/>
  <c r="G2743" i="15"/>
  <c r="G2744" i="15"/>
  <c r="G2745" i="15"/>
  <c r="G2746" i="15"/>
  <c r="G2747" i="15"/>
  <c r="G2748" i="15"/>
  <c r="G2749" i="15"/>
  <c r="G2750" i="15"/>
  <c r="G2751" i="15"/>
  <c r="G2752" i="15"/>
  <c r="G2753" i="15"/>
  <c r="G2754" i="15"/>
  <c r="G2755" i="15"/>
  <c r="G2756" i="15"/>
  <c r="G2757" i="15"/>
  <c r="G2758" i="15"/>
  <c r="G2759" i="15"/>
  <c r="G2760" i="15"/>
  <c r="G2761" i="15"/>
  <c r="G2762" i="15"/>
  <c r="G2763" i="15"/>
  <c r="G2764" i="15"/>
  <c r="G2765" i="15"/>
  <c r="G2766" i="15"/>
  <c r="G2767" i="15"/>
  <c r="G2768" i="15"/>
  <c r="G2769" i="15"/>
  <c r="G2770" i="15"/>
  <c r="G2771" i="15"/>
  <c r="G2772" i="15"/>
  <c r="G2773" i="15"/>
  <c r="G2774" i="15"/>
  <c r="G2775" i="15"/>
  <c r="G2776" i="15"/>
  <c r="G2777" i="15"/>
  <c r="G2778" i="15"/>
  <c r="G2779" i="15"/>
  <c r="G2780" i="15"/>
  <c r="G2781" i="15"/>
  <c r="G2782" i="15"/>
  <c r="G2783" i="15"/>
  <c r="G2784" i="15"/>
  <c r="G2785" i="15"/>
  <c r="G2786" i="15"/>
  <c r="G2787" i="15"/>
  <c r="G2788" i="15"/>
  <c r="G2789" i="15"/>
  <c r="G2790" i="15"/>
  <c r="G2791" i="15"/>
  <c r="G2792" i="15"/>
  <c r="G2793" i="15"/>
  <c r="G2794" i="15"/>
  <c r="G2795" i="15"/>
  <c r="G2796" i="15"/>
  <c r="G2797" i="15"/>
  <c r="G2798" i="15"/>
  <c r="G2799" i="15"/>
  <c r="G2800" i="15"/>
  <c r="G2801" i="15"/>
  <c r="G2802" i="15"/>
  <c r="G2803" i="15"/>
  <c r="G2804" i="15"/>
  <c r="G2805" i="15"/>
  <c r="G2806" i="15"/>
  <c r="G2807" i="15"/>
  <c r="G2808" i="15"/>
  <c r="G2809" i="15"/>
  <c r="G2810" i="15"/>
  <c r="G2811" i="15"/>
  <c r="G2812" i="15"/>
  <c r="G2813" i="15"/>
  <c r="G2814" i="15"/>
  <c r="G2815" i="15"/>
  <c r="G2816" i="15"/>
  <c r="G2817" i="15"/>
  <c r="G2818" i="15"/>
  <c r="G2819" i="15"/>
  <c r="G2820" i="15"/>
  <c r="G2821" i="15"/>
  <c r="G2822" i="15"/>
  <c r="G2823" i="15"/>
  <c r="G2824" i="15"/>
  <c r="G2825" i="15"/>
  <c r="G2826" i="15"/>
  <c r="G2827" i="15"/>
  <c r="G2828" i="15"/>
  <c r="G2829" i="15"/>
  <c r="G2830" i="15"/>
  <c r="G2831" i="15"/>
  <c r="G2832" i="15"/>
  <c r="G2833" i="15"/>
  <c r="G2834" i="15"/>
  <c r="G2835" i="15"/>
  <c r="G2836" i="15"/>
  <c r="G2837" i="15"/>
  <c r="G2838" i="15"/>
  <c r="G2839" i="15"/>
  <c r="G2840" i="15"/>
  <c r="G2841" i="15"/>
  <c r="G2842" i="15"/>
  <c r="G2843" i="15"/>
  <c r="G2844" i="15"/>
  <c r="G2845" i="15"/>
  <c r="G2846" i="15"/>
  <c r="G2847" i="15"/>
  <c r="G2848" i="15"/>
  <c r="G2849" i="15"/>
  <c r="G2850" i="15"/>
  <c r="G2851" i="15"/>
  <c r="G2852" i="15"/>
  <c r="G2853" i="15"/>
  <c r="G2854" i="15"/>
  <c r="G2855" i="15"/>
  <c r="G2856" i="15"/>
  <c r="G2857" i="15"/>
  <c r="G2858" i="15"/>
  <c r="G2859" i="15"/>
  <c r="G2860" i="15"/>
  <c r="G2861" i="15"/>
  <c r="G2862" i="15"/>
  <c r="G2863" i="15"/>
  <c r="G2864" i="15"/>
  <c r="G2865" i="15"/>
  <c r="G2866" i="15"/>
  <c r="G2867" i="15"/>
  <c r="G2868" i="15"/>
  <c r="G2869" i="15"/>
  <c r="G2870" i="15"/>
  <c r="G2871" i="15"/>
  <c r="G2872" i="15"/>
  <c r="G2873" i="15"/>
  <c r="G2874" i="15"/>
  <c r="G2875" i="15"/>
  <c r="G2876" i="15"/>
  <c r="G2877" i="15"/>
  <c r="G2878" i="15"/>
  <c r="G2879" i="15"/>
  <c r="G2880" i="15"/>
  <c r="G2881" i="15"/>
  <c r="G2882" i="15"/>
  <c r="G2883" i="15"/>
  <c r="G2884" i="15"/>
  <c r="G2885" i="15"/>
  <c r="G2886" i="15"/>
  <c r="G2887" i="15"/>
  <c r="G2888" i="15"/>
  <c r="G2889" i="15"/>
  <c r="G2890" i="15"/>
  <c r="G2891" i="15"/>
  <c r="G2892" i="15"/>
  <c r="G2893" i="15"/>
  <c r="G2894" i="15"/>
  <c r="G2895" i="15"/>
  <c r="G2896" i="15"/>
  <c r="G2897" i="15"/>
  <c r="G2898" i="15"/>
  <c r="G2899" i="15"/>
  <c r="G2900" i="15"/>
  <c r="G2901" i="15"/>
  <c r="G2902" i="15"/>
  <c r="G2903" i="15"/>
  <c r="G2904" i="15"/>
  <c r="G2905" i="15"/>
  <c r="G2906" i="15"/>
  <c r="G2907" i="15"/>
  <c r="G2908" i="15"/>
  <c r="G2909" i="15"/>
  <c r="G2910" i="15"/>
  <c r="G2911" i="15"/>
  <c r="G2912" i="15"/>
  <c r="G2913" i="15"/>
  <c r="G2914" i="15"/>
  <c r="G2915" i="15"/>
  <c r="G2916" i="15"/>
  <c r="G2917" i="15"/>
  <c r="G2918" i="15"/>
  <c r="G2919" i="15"/>
  <c r="G2920" i="15"/>
  <c r="G2921" i="15"/>
  <c r="G2922" i="15"/>
  <c r="G2923" i="15"/>
  <c r="G2924" i="15"/>
  <c r="G2925" i="15"/>
  <c r="G2926" i="15"/>
  <c r="G2927" i="15"/>
  <c r="G2928" i="15"/>
  <c r="G2929" i="15"/>
  <c r="G2930" i="15"/>
  <c r="G2931" i="15"/>
  <c r="G2932" i="15"/>
  <c r="G2933" i="15"/>
  <c r="G2934" i="15"/>
  <c r="G2935" i="15"/>
  <c r="G2936" i="15"/>
  <c r="G2937" i="15"/>
  <c r="G2938" i="15"/>
  <c r="G2939" i="15"/>
  <c r="G2940" i="15"/>
  <c r="G2941" i="15"/>
  <c r="G2942" i="15"/>
  <c r="G2943" i="15"/>
  <c r="G2944" i="15"/>
  <c r="G2945" i="15"/>
  <c r="G2946" i="15"/>
  <c r="G2947" i="15"/>
  <c r="G2948" i="15"/>
  <c r="G2949" i="15"/>
  <c r="G2950" i="15"/>
  <c r="G2951" i="15"/>
  <c r="G2952" i="15"/>
  <c r="G2953" i="15"/>
  <c r="G2954" i="15"/>
  <c r="G2955" i="15"/>
  <c r="G2956" i="15"/>
  <c r="G2957" i="15"/>
  <c r="G2958" i="15"/>
  <c r="G2959" i="15"/>
  <c r="G2960" i="15"/>
  <c r="G2961" i="15"/>
  <c r="G2962" i="15"/>
  <c r="G2963" i="15"/>
  <c r="G2964" i="15"/>
  <c r="G2965" i="15"/>
  <c r="G2966" i="15"/>
  <c r="G2967" i="15"/>
  <c r="G2968" i="15"/>
  <c r="G2969" i="15"/>
  <c r="G2970" i="15"/>
  <c r="G2971" i="15"/>
  <c r="G2972" i="15"/>
  <c r="G2973" i="15"/>
  <c r="G2974" i="15"/>
  <c r="G2975" i="15"/>
  <c r="G2976" i="15"/>
  <c r="G2977" i="15"/>
  <c r="G2978" i="15"/>
  <c r="G2979" i="15"/>
  <c r="G2980" i="15"/>
  <c r="G2981" i="15"/>
  <c r="G2982" i="15"/>
  <c r="G2983" i="15"/>
  <c r="G2984" i="15"/>
  <c r="G2985" i="15"/>
  <c r="G2986" i="15"/>
  <c r="G2987" i="15"/>
  <c r="G2988" i="15"/>
  <c r="G2989" i="15"/>
  <c r="G2990" i="15"/>
  <c r="G2991" i="15"/>
  <c r="G2992" i="15"/>
  <c r="G2993" i="15"/>
  <c r="G2994" i="15"/>
  <c r="G2995" i="15"/>
  <c r="G2996" i="15"/>
  <c r="G2997" i="15"/>
  <c r="G2998" i="15"/>
  <c r="G2999" i="15"/>
  <c r="G3000" i="15"/>
  <c r="G3001" i="15"/>
  <c r="G3002" i="15"/>
  <c r="G3003" i="15"/>
  <c r="G3004" i="15"/>
  <c r="G3005" i="15"/>
  <c r="G3006" i="15"/>
  <c r="G3007" i="15"/>
  <c r="G3008" i="15"/>
  <c r="G3009" i="15"/>
  <c r="G3010" i="15"/>
  <c r="G3011" i="15"/>
  <c r="G3012" i="15"/>
  <c r="G3013" i="15"/>
  <c r="G3014" i="15"/>
  <c r="G3015" i="15"/>
  <c r="G3016" i="15"/>
  <c r="G3017" i="15"/>
  <c r="G3018" i="15"/>
  <c r="G3019" i="15"/>
  <c r="G3020" i="15"/>
  <c r="G3021" i="15"/>
  <c r="G3022" i="15"/>
  <c r="G3023" i="15"/>
  <c r="G3024" i="15"/>
  <c r="G3025" i="15"/>
  <c r="G3026" i="15"/>
  <c r="G3027" i="15"/>
  <c r="G3028" i="15"/>
  <c r="G3029" i="15"/>
  <c r="G3030" i="15"/>
  <c r="G3031" i="15"/>
  <c r="G3032" i="15"/>
  <c r="G3033" i="15"/>
  <c r="G3034" i="15"/>
  <c r="G3035" i="15"/>
  <c r="G3036" i="15"/>
  <c r="G3037" i="15"/>
  <c r="G3038" i="15"/>
  <c r="G3039" i="15"/>
  <c r="G3040" i="15"/>
  <c r="G3041" i="15"/>
  <c r="G3042" i="15"/>
  <c r="G3043" i="15"/>
  <c r="G3044" i="15"/>
  <c r="G3045" i="15"/>
  <c r="G3046" i="15"/>
  <c r="G3047" i="15"/>
  <c r="G3048" i="15"/>
  <c r="G3049" i="15"/>
  <c r="G3050" i="15"/>
  <c r="G3051" i="15"/>
  <c r="G3052" i="15"/>
  <c r="G3053" i="15"/>
  <c r="G3054" i="15"/>
  <c r="G3055" i="15"/>
  <c r="G3056" i="15"/>
  <c r="G3057" i="15"/>
  <c r="G3058" i="15"/>
  <c r="G3059" i="15"/>
  <c r="G3060" i="15"/>
  <c r="G3061" i="15"/>
  <c r="G3062" i="15"/>
  <c r="G3063" i="15"/>
  <c r="G3064" i="15"/>
  <c r="G3065" i="15"/>
  <c r="G3066" i="15"/>
  <c r="G3067" i="15"/>
  <c r="G3068" i="15"/>
  <c r="G3069" i="15"/>
  <c r="G3070" i="15"/>
  <c r="G3071" i="15"/>
  <c r="G3072" i="15"/>
  <c r="G3073" i="15"/>
  <c r="G3074" i="15"/>
  <c r="G3075" i="15"/>
  <c r="G3076" i="15"/>
  <c r="G3077" i="15"/>
  <c r="G3078" i="15"/>
  <c r="G3079" i="15"/>
  <c r="G3080" i="15"/>
  <c r="G3081" i="15"/>
  <c r="G3082" i="15"/>
  <c r="G3083" i="15"/>
  <c r="G3084" i="15"/>
  <c r="G3085" i="15"/>
  <c r="G3086" i="15"/>
  <c r="G3087" i="15"/>
  <c r="G3088" i="15"/>
  <c r="G3089" i="15"/>
  <c r="G3090" i="15"/>
  <c r="G3091" i="15"/>
  <c r="G3092" i="15"/>
  <c r="G3093" i="15"/>
  <c r="G3094" i="15"/>
  <c r="G3095" i="15"/>
  <c r="G3096" i="15"/>
  <c r="G3097" i="15"/>
  <c r="G3098" i="15"/>
  <c r="G3099" i="15"/>
  <c r="G3100" i="15"/>
  <c r="G3101" i="15"/>
  <c r="G3102" i="15"/>
  <c r="G3103" i="15"/>
  <c r="G3104" i="15"/>
  <c r="G3105" i="15"/>
  <c r="G3106" i="15"/>
  <c r="G3107" i="15"/>
  <c r="G3108" i="15"/>
  <c r="G3109" i="15"/>
  <c r="G3110" i="15"/>
  <c r="G3111" i="15"/>
  <c r="G3112" i="15"/>
  <c r="G3113" i="15"/>
  <c r="G3114" i="15"/>
  <c r="G3115" i="15"/>
  <c r="G3116" i="15"/>
  <c r="G3117" i="15"/>
  <c r="G3118" i="15"/>
  <c r="G3119" i="15"/>
  <c r="G3120" i="15"/>
  <c r="G3121" i="15"/>
  <c r="G3122" i="15"/>
  <c r="G3123" i="15"/>
  <c r="G3124" i="15"/>
  <c r="G3125" i="15"/>
  <c r="G3126" i="15"/>
  <c r="G3127" i="15"/>
  <c r="G3128" i="15"/>
  <c r="G3129" i="15"/>
  <c r="G3130" i="15"/>
  <c r="G3131" i="15"/>
  <c r="G3132" i="15"/>
  <c r="G3133" i="15"/>
  <c r="G3134" i="15"/>
  <c r="G3135" i="15"/>
  <c r="G3136" i="15"/>
  <c r="G3137" i="15"/>
  <c r="G3138" i="15"/>
  <c r="G3139" i="15"/>
  <c r="G3140" i="15"/>
  <c r="G3141" i="15"/>
  <c r="G3142" i="15"/>
  <c r="G3143" i="15"/>
  <c r="G3144" i="15"/>
  <c r="G3145" i="15"/>
  <c r="G3146" i="15"/>
  <c r="G3147" i="15"/>
  <c r="G3148" i="15"/>
  <c r="G3149" i="15"/>
  <c r="G3150" i="15"/>
  <c r="G3151" i="15"/>
  <c r="G3152" i="15"/>
  <c r="G3153" i="15"/>
  <c r="G3154" i="15"/>
  <c r="G3155" i="15"/>
  <c r="G3156" i="15"/>
  <c r="G3157" i="15"/>
  <c r="G3158" i="15"/>
  <c r="G3159" i="15"/>
  <c r="G3160" i="15"/>
  <c r="G3161" i="15"/>
  <c r="G3162" i="15"/>
  <c r="G3163" i="15"/>
  <c r="G3164" i="15"/>
  <c r="G3165" i="15"/>
  <c r="G3166" i="15"/>
  <c r="G3167" i="15"/>
  <c r="G3168" i="15"/>
  <c r="G3169" i="15"/>
  <c r="G3170" i="15"/>
  <c r="G3171" i="15"/>
  <c r="G3172" i="15"/>
  <c r="G3173" i="15"/>
  <c r="G3174" i="15"/>
  <c r="G3175" i="15"/>
  <c r="G3176" i="15"/>
  <c r="G3177" i="15"/>
  <c r="G3178" i="15"/>
  <c r="G3179" i="15"/>
  <c r="G3180" i="15"/>
  <c r="G3181" i="15"/>
  <c r="G3182" i="15"/>
  <c r="G3183" i="15"/>
  <c r="G3184" i="15"/>
  <c r="G3185" i="15"/>
  <c r="G3186" i="15"/>
  <c r="G3187" i="15"/>
  <c r="G3188" i="15"/>
  <c r="G3189" i="15"/>
  <c r="G3190" i="15"/>
  <c r="G3191" i="15"/>
  <c r="G3192" i="15"/>
  <c r="G3193" i="15"/>
  <c r="G3194" i="15"/>
  <c r="G3195" i="15"/>
  <c r="G3196" i="15"/>
  <c r="G3197" i="15"/>
  <c r="G3198" i="15"/>
  <c r="G3199" i="15"/>
  <c r="G3200" i="15"/>
  <c r="G3201" i="15"/>
  <c r="G3202" i="15"/>
  <c r="G3203" i="15"/>
  <c r="G3204" i="15"/>
  <c r="G3205" i="15"/>
  <c r="G3206" i="15"/>
  <c r="G3207" i="15"/>
  <c r="G3208" i="15"/>
  <c r="G3209" i="15"/>
  <c r="G3210" i="15"/>
  <c r="G3211" i="15"/>
  <c r="G3212" i="15"/>
  <c r="G3213" i="15"/>
  <c r="G3214" i="15"/>
  <c r="G3215" i="15"/>
  <c r="G3216" i="15"/>
  <c r="G3217" i="15"/>
  <c r="G3218" i="15"/>
  <c r="G3219" i="15"/>
  <c r="G3220" i="15"/>
  <c r="G3221" i="15"/>
  <c r="G3222" i="15"/>
  <c r="G3223" i="15"/>
  <c r="G3224" i="15"/>
  <c r="G3225" i="15"/>
  <c r="G3226" i="15"/>
  <c r="G3227" i="15"/>
  <c r="G3228" i="15"/>
  <c r="G3229" i="15"/>
  <c r="G3230" i="15"/>
  <c r="G3231" i="15"/>
  <c r="G3232" i="15"/>
  <c r="G3233" i="15"/>
  <c r="G3234" i="15"/>
  <c r="G3235" i="15"/>
  <c r="G3236" i="15"/>
  <c r="G3237" i="15"/>
  <c r="G3238" i="15"/>
  <c r="G3239" i="15"/>
  <c r="G3240" i="15"/>
  <c r="G3241" i="15"/>
  <c r="G3242" i="15"/>
  <c r="G3243" i="15"/>
  <c r="G3244" i="15"/>
  <c r="G3245" i="15"/>
  <c r="G3246" i="15"/>
  <c r="G3247" i="15"/>
  <c r="G3248" i="15"/>
  <c r="G3249" i="15"/>
  <c r="G3250" i="15"/>
  <c r="G3251" i="15"/>
  <c r="G3252" i="15"/>
  <c r="G3253" i="15"/>
  <c r="G3254" i="15"/>
  <c r="G3255" i="15"/>
  <c r="G3256" i="15"/>
  <c r="G3257" i="15"/>
  <c r="G3258" i="15"/>
  <c r="G3259" i="15"/>
  <c r="G3260" i="15"/>
  <c r="G3261" i="15"/>
  <c r="G3262" i="15"/>
  <c r="G3263" i="15"/>
  <c r="G3264" i="15"/>
  <c r="G3265" i="15"/>
  <c r="G3266" i="15"/>
  <c r="G3267" i="15"/>
  <c r="G3268" i="15"/>
  <c r="G3269" i="15"/>
  <c r="G3270" i="15"/>
  <c r="G3271" i="15"/>
  <c r="G3272" i="15"/>
  <c r="G3273" i="15"/>
  <c r="G3274" i="15"/>
  <c r="G3275" i="15"/>
  <c r="G3276" i="15"/>
  <c r="G3277" i="15"/>
  <c r="G3278" i="15"/>
  <c r="G3279" i="15"/>
  <c r="G3280" i="15"/>
  <c r="G3281" i="15"/>
  <c r="G3282" i="15"/>
  <c r="G3283" i="15"/>
  <c r="G3284" i="15"/>
  <c r="G3285" i="15"/>
  <c r="G3286" i="15"/>
  <c r="G3287" i="15"/>
  <c r="G3288" i="15"/>
  <c r="G3289" i="15"/>
  <c r="G3290" i="15"/>
  <c r="G3291" i="15"/>
  <c r="G3292" i="15"/>
  <c r="G3293" i="15"/>
  <c r="G3294" i="15"/>
  <c r="G3295" i="15"/>
  <c r="G3296" i="15"/>
  <c r="G3297" i="15"/>
  <c r="G3298" i="15"/>
  <c r="G3299" i="15"/>
  <c r="G3300" i="15"/>
  <c r="G3301" i="15"/>
  <c r="G3302" i="15"/>
  <c r="G3303" i="15"/>
  <c r="G3304" i="15"/>
  <c r="G3305" i="15"/>
  <c r="G3306" i="15"/>
  <c r="G3307" i="15"/>
  <c r="G3308" i="15"/>
  <c r="G3309" i="15"/>
  <c r="G3310" i="15"/>
  <c r="G3311" i="15"/>
  <c r="G3312" i="15"/>
  <c r="G3313" i="15"/>
  <c r="G3314" i="15"/>
  <c r="G3315" i="15"/>
  <c r="G3316" i="15"/>
  <c r="G3317" i="15"/>
  <c r="G3318" i="15"/>
  <c r="G3319" i="15"/>
  <c r="G3320" i="15"/>
  <c r="G3321" i="15"/>
  <c r="G3322" i="15"/>
  <c r="G3323" i="15"/>
  <c r="G3324" i="15"/>
  <c r="G3325" i="15"/>
  <c r="G3326" i="15"/>
  <c r="G3327" i="15"/>
  <c r="G3328" i="15"/>
  <c r="G3329" i="15"/>
  <c r="G3330" i="15"/>
  <c r="G3331" i="15"/>
  <c r="G3332" i="15"/>
  <c r="G3333" i="15"/>
  <c r="G3334" i="15"/>
  <c r="G3335" i="15"/>
  <c r="G3336" i="15"/>
  <c r="G3337" i="15"/>
  <c r="G3338" i="15"/>
  <c r="G3339" i="15"/>
  <c r="G3340" i="15"/>
  <c r="G3341" i="15"/>
  <c r="G3342" i="15"/>
  <c r="G3343" i="15"/>
  <c r="G3344" i="15"/>
  <c r="G3345" i="15"/>
  <c r="G3346" i="15"/>
  <c r="G3347" i="15"/>
  <c r="G3348" i="15"/>
  <c r="G3349" i="15"/>
  <c r="G3350" i="15"/>
  <c r="G3351" i="15"/>
  <c r="G3352" i="15"/>
  <c r="G3353" i="15"/>
  <c r="G3354" i="15"/>
  <c r="G3355" i="15"/>
  <c r="G3356" i="15"/>
  <c r="G3357" i="15"/>
  <c r="G3358" i="15"/>
  <c r="G3359" i="15"/>
  <c r="G3360" i="15"/>
  <c r="G3361" i="15"/>
  <c r="G3362" i="15"/>
  <c r="G3363" i="15"/>
  <c r="G3364" i="15"/>
  <c r="G3365" i="15"/>
  <c r="G3366" i="15"/>
  <c r="G3367" i="15"/>
  <c r="G3368" i="15"/>
  <c r="G3369" i="15"/>
  <c r="G3370" i="15"/>
  <c r="G3371" i="15"/>
  <c r="G3372" i="15"/>
  <c r="G3373" i="15"/>
  <c r="G3374" i="15"/>
  <c r="G3375" i="15"/>
  <c r="G3376" i="15"/>
  <c r="G3377" i="15"/>
  <c r="G3378" i="15"/>
  <c r="G3379" i="15"/>
  <c r="G3380" i="15"/>
  <c r="G3381" i="15"/>
  <c r="G3382" i="15"/>
  <c r="G3383" i="15"/>
  <c r="G3384" i="15"/>
  <c r="G3385" i="15"/>
  <c r="G3386" i="15"/>
  <c r="G3387" i="15"/>
  <c r="G3388" i="15"/>
  <c r="G3389" i="15"/>
  <c r="G3390" i="15"/>
  <c r="G3391" i="15"/>
  <c r="G3392" i="15"/>
  <c r="G3393" i="15"/>
  <c r="G3394" i="15"/>
  <c r="G3395" i="15"/>
  <c r="G3396" i="15"/>
  <c r="G3397" i="15"/>
  <c r="G3398" i="15"/>
  <c r="G3399" i="15"/>
  <c r="G3400" i="15"/>
  <c r="G3401" i="15"/>
  <c r="G3402" i="15"/>
  <c r="G3403" i="15"/>
  <c r="G3404" i="15"/>
  <c r="G3405" i="15"/>
  <c r="G3406" i="15"/>
  <c r="G3407" i="15"/>
  <c r="G3408" i="15"/>
  <c r="G3409" i="15"/>
  <c r="G3410" i="15"/>
  <c r="G3411" i="15"/>
  <c r="G3412" i="15"/>
  <c r="G3413" i="15"/>
  <c r="G3414" i="15"/>
  <c r="G3415" i="15"/>
  <c r="G3416" i="15"/>
  <c r="G3417" i="15"/>
  <c r="G3418" i="15"/>
  <c r="G3419" i="15"/>
  <c r="G3420" i="15"/>
  <c r="G3421" i="15"/>
  <c r="G3422" i="15"/>
  <c r="G3423" i="15"/>
  <c r="G3424" i="15"/>
  <c r="G3425" i="15"/>
  <c r="G3426" i="15"/>
  <c r="G3427" i="15"/>
  <c r="G3428" i="15"/>
  <c r="G3429" i="15"/>
  <c r="G3430" i="15"/>
  <c r="G3431" i="15"/>
  <c r="G3432" i="15"/>
  <c r="G3433" i="15"/>
  <c r="G3434" i="15"/>
  <c r="G3435" i="15"/>
  <c r="G3436" i="15"/>
  <c r="G3437" i="15"/>
  <c r="G3438" i="15"/>
  <c r="G3439" i="15"/>
  <c r="G3440" i="15"/>
  <c r="G3441" i="15"/>
  <c r="G3442" i="15"/>
  <c r="G3443" i="15"/>
  <c r="G3444" i="15"/>
  <c r="G3445" i="15"/>
  <c r="G3446" i="15"/>
  <c r="G3447" i="15"/>
  <c r="G3448" i="15"/>
  <c r="G3449" i="15"/>
  <c r="G3450" i="15"/>
  <c r="G3451" i="15"/>
  <c r="G3452" i="15"/>
  <c r="G3453" i="15"/>
  <c r="G3454" i="15"/>
  <c r="G3455" i="15"/>
  <c r="G3456" i="15"/>
  <c r="G3457" i="15"/>
  <c r="G3458" i="15"/>
  <c r="G3459" i="15"/>
  <c r="G3460" i="15"/>
  <c r="G3461" i="15"/>
  <c r="G3462" i="15"/>
  <c r="G3463" i="15"/>
  <c r="G3464" i="15"/>
  <c r="G3465" i="15"/>
  <c r="G3466" i="15"/>
  <c r="G3467" i="15"/>
  <c r="G3468" i="15"/>
  <c r="G3469" i="15"/>
  <c r="G3470" i="15"/>
  <c r="G3471" i="15"/>
  <c r="G3472" i="15"/>
  <c r="G3473" i="15"/>
  <c r="G3474" i="15"/>
  <c r="G3475" i="15"/>
  <c r="G3476" i="15"/>
  <c r="G3477" i="15"/>
  <c r="G3478" i="15"/>
  <c r="G3479" i="15"/>
  <c r="G3480" i="15"/>
  <c r="G3481" i="15"/>
  <c r="G3482" i="15"/>
  <c r="G3483" i="15"/>
  <c r="G3484" i="15"/>
  <c r="G3485" i="15"/>
  <c r="G3486" i="15"/>
  <c r="G3487" i="15"/>
  <c r="G3488" i="15"/>
  <c r="G3489" i="15"/>
  <c r="G3490" i="15"/>
  <c r="G3491" i="15"/>
  <c r="G3492" i="15"/>
  <c r="G3493" i="15"/>
  <c r="G3494" i="15"/>
  <c r="G3495" i="15"/>
  <c r="G3496" i="15"/>
  <c r="G3497" i="15"/>
  <c r="G3498" i="15"/>
  <c r="G3499" i="15"/>
  <c r="G3500" i="15"/>
  <c r="G3501" i="15"/>
  <c r="G3502" i="15"/>
  <c r="G3503" i="15"/>
  <c r="G3504" i="15"/>
  <c r="G3505" i="15"/>
  <c r="G3506" i="15"/>
  <c r="G3507" i="15"/>
  <c r="G3508" i="15"/>
  <c r="G3509" i="15"/>
  <c r="G3510" i="15"/>
  <c r="G3511" i="15"/>
  <c r="G3512" i="15"/>
  <c r="G3513" i="15"/>
  <c r="G3514" i="15"/>
  <c r="G3515" i="15"/>
  <c r="G3516" i="15"/>
  <c r="G3517" i="15"/>
  <c r="G3518" i="15"/>
  <c r="G3519" i="15"/>
  <c r="G3520" i="15"/>
  <c r="G3521" i="15"/>
  <c r="G3522" i="15"/>
  <c r="G3523" i="15"/>
  <c r="G3524" i="15"/>
  <c r="G3525" i="15"/>
  <c r="G3526" i="15"/>
  <c r="G3527" i="15"/>
  <c r="G3528" i="15"/>
  <c r="G3529" i="15"/>
  <c r="G3530" i="15"/>
  <c r="G3531" i="15"/>
  <c r="G3532" i="15"/>
  <c r="G3533" i="15"/>
  <c r="G3534" i="15"/>
  <c r="G3535" i="15"/>
  <c r="G3536" i="15"/>
  <c r="G3537" i="15"/>
  <c r="G3538" i="15"/>
  <c r="G3539" i="15"/>
  <c r="G3540" i="15"/>
  <c r="G3541" i="15"/>
  <c r="G3542" i="15"/>
  <c r="G3543" i="15"/>
  <c r="G3544" i="15"/>
  <c r="G3545" i="15"/>
  <c r="G3546" i="15"/>
  <c r="G3547" i="15"/>
  <c r="G3548" i="15"/>
  <c r="G3549" i="15"/>
  <c r="G3550" i="15"/>
  <c r="G3551" i="15"/>
  <c r="G3552" i="15"/>
  <c r="G3553" i="15"/>
  <c r="G3554" i="15"/>
  <c r="G3555" i="15"/>
  <c r="G3556" i="15"/>
  <c r="G3557" i="15"/>
  <c r="G3558" i="15"/>
  <c r="G3559" i="15"/>
  <c r="G3560" i="15"/>
  <c r="G3561" i="15"/>
  <c r="G3562" i="15"/>
  <c r="G3563" i="15"/>
  <c r="G3564" i="15"/>
  <c r="G3565" i="15"/>
  <c r="G3566" i="15"/>
  <c r="G3567" i="15"/>
  <c r="G3568" i="15"/>
  <c r="G3569" i="15"/>
  <c r="G3570" i="15"/>
  <c r="G3571" i="15"/>
  <c r="G3572" i="15"/>
  <c r="G3573" i="15"/>
  <c r="G3574" i="15"/>
  <c r="G3575" i="15"/>
  <c r="G3576" i="15"/>
  <c r="G3577" i="15"/>
  <c r="G3578" i="15"/>
  <c r="G3579" i="15"/>
  <c r="G3580" i="15"/>
  <c r="G3581" i="15"/>
  <c r="G3582" i="15"/>
  <c r="G3583" i="15"/>
  <c r="G3584" i="15"/>
  <c r="G3585" i="15"/>
  <c r="G3586" i="15"/>
  <c r="G3587" i="15"/>
  <c r="G3588" i="15"/>
  <c r="G3589" i="15"/>
  <c r="G3590" i="15"/>
  <c r="G3591" i="15"/>
  <c r="G3592" i="15"/>
  <c r="G3593" i="15"/>
  <c r="G3594" i="15"/>
  <c r="G3595" i="15"/>
  <c r="G3596" i="15"/>
  <c r="G3597" i="15"/>
  <c r="G3598" i="15"/>
  <c r="G3599" i="15"/>
  <c r="G3600" i="15"/>
  <c r="G3601" i="15"/>
  <c r="G3602" i="15"/>
  <c r="G3603" i="15"/>
  <c r="G3604" i="15"/>
  <c r="G3605" i="15"/>
  <c r="G3606" i="15"/>
  <c r="G3607" i="15"/>
  <c r="G3608" i="15"/>
  <c r="G3609" i="15"/>
  <c r="G3610" i="15"/>
  <c r="G3611" i="15"/>
  <c r="G3612" i="15"/>
  <c r="G3613" i="15"/>
  <c r="G3614" i="15"/>
  <c r="G3615" i="15"/>
  <c r="G3616" i="15"/>
  <c r="G3617" i="15"/>
  <c r="G3618" i="15"/>
  <c r="G3619" i="15"/>
  <c r="G3620" i="15"/>
  <c r="G3621" i="15"/>
  <c r="G3622" i="15"/>
  <c r="G3623" i="15"/>
  <c r="G3624" i="15"/>
  <c r="G3625" i="15"/>
  <c r="G3626" i="15"/>
  <c r="G3627" i="15"/>
  <c r="G3628" i="15"/>
  <c r="G3629" i="15"/>
  <c r="G3630" i="15"/>
  <c r="G3631" i="15"/>
  <c r="G3632" i="15"/>
  <c r="G3633" i="15"/>
  <c r="G3634" i="15"/>
  <c r="G3635" i="15"/>
  <c r="G3636" i="15"/>
  <c r="G3637" i="15"/>
  <c r="G3638" i="15"/>
  <c r="G3639" i="15"/>
  <c r="G3640" i="15"/>
  <c r="G3641" i="15"/>
  <c r="G3642" i="15"/>
  <c r="G3643" i="15"/>
  <c r="G3644" i="15"/>
  <c r="G3645" i="15"/>
  <c r="G3646" i="15"/>
  <c r="G3647" i="15"/>
  <c r="G3648" i="15"/>
  <c r="G3649" i="15"/>
  <c r="G3650" i="15"/>
  <c r="G3651" i="15"/>
  <c r="G3652" i="15"/>
  <c r="G3653" i="15"/>
  <c r="G3654" i="15"/>
  <c r="G3655" i="15"/>
  <c r="G3656" i="15"/>
  <c r="G3657" i="15"/>
  <c r="G3658" i="15"/>
  <c r="G3659" i="15"/>
  <c r="G3660" i="15"/>
  <c r="G3661" i="15"/>
  <c r="G3662" i="15"/>
  <c r="G3663" i="15"/>
  <c r="G3664" i="15"/>
  <c r="G3665" i="15"/>
  <c r="G3666" i="15"/>
  <c r="G3667" i="15"/>
  <c r="G3668" i="15"/>
  <c r="G3669" i="15"/>
  <c r="G3670" i="15"/>
  <c r="G3671" i="15"/>
  <c r="G3672" i="15"/>
  <c r="G3673" i="15"/>
  <c r="G3674" i="15"/>
  <c r="G3675" i="15"/>
  <c r="G3676" i="15"/>
  <c r="G3677" i="15"/>
  <c r="G3678" i="15"/>
  <c r="G3679" i="15"/>
  <c r="G3680" i="15"/>
  <c r="G3681" i="15"/>
  <c r="G3682" i="15"/>
  <c r="G3683" i="15"/>
  <c r="G3684" i="15"/>
  <c r="G3685" i="15"/>
  <c r="G3686" i="15"/>
  <c r="G3687" i="15"/>
  <c r="G3688" i="15"/>
  <c r="G3689" i="15"/>
  <c r="G3690" i="15"/>
  <c r="G3691" i="15"/>
  <c r="G3692" i="15"/>
  <c r="G3693" i="15"/>
  <c r="G3694" i="15"/>
  <c r="G3695" i="15"/>
  <c r="G3696" i="15"/>
  <c r="G3697" i="15"/>
  <c r="G3698" i="15"/>
  <c r="G3699" i="15"/>
  <c r="G3700" i="15"/>
  <c r="G3701" i="15"/>
  <c r="G3702" i="15"/>
  <c r="G3703" i="15"/>
  <c r="G3704" i="15"/>
  <c r="G3705" i="15"/>
  <c r="G3706" i="15"/>
  <c r="G3707" i="15"/>
  <c r="G3708" i="15"/>
  <c r="G3709" i="15"/>
  <c r="G3710" i="15"/>
  <c r="G3711" i="15"/>
  <c r="G3712" i="15"/>
  <c r="G3713" i="15"/>
  <c r="G3714" i="15"/>
  <c r="G3715" i="15"/>
  <c r="G3716" i="15"/>
  <c r="G3717" i="15"/>
  <c r="G3718" i="15"/>
  <c r="G3719" i="15"/>
  <c r="G3720" i="15"/>
  <c r="G3721" i="15"/>
  <c r="G3722" i="15"/>
  <c r="G3723" i="15"/>
  <c r="G3724" i="15"/>
  <c r="G3725" i="15"/>
  <c r="G3726" i="15"/>
  <c r="G3727" i="15"/>
  <c r="G3728" i="15"/>
  <c r="G3729" i="15"/>
  <c r="G3730" i="15"/>
  <c r="G3731" i="15"/>
  <c r="G3732" i="15"/>
  <c r="G3733" i="15"/>
  <c r="G3734" i="15"/>
  <c r="G3735" i="15"/>
  <c r="G3736" i="15"/>
  <c r="G3737" i="15"/>
  <c r="G3738" i="15"/>
  <c r="G3739" i="15"/>
  <c r="G3740" i="15"/>
  <c r="G3741" i="15"/>
  <c r="G3742" i="15"/>
  <c r="G3743" i="15"/>
  <c r="G3744" i="15"/>
  <c r="G3745" i="15"/>
  <c r="G3746" i="15"/>
  <c r="G3747" i="15"/>
  <c r="G3748" i="15"/>
  <c r="G3749" i="15"/>
  <c r="G3750" i="15"/>
  <c r="G3751" i="15"/>
  <c r="G3752" i="15"/>
  <c r="G3753" i="15"/>
  <c r="G3754" i="15"/>
  <c r="G3755" i="15"/>
  <c r="G3756" i="15"/>
  <c r="G3757" i="15"/>
  <c r="G3758" i="15"/>
  <c r="G3759" i="15"/>
  <c r="G3760" i="15"/>
  <c r="G3761" i="15"/>
  <c r="G3762" i="15"/>
  <c r="G3763" i="15"/>
  <c r="G3764" i="15"/>
  <c r="G3765" i="15"/>
  <c r="G3766" i="15"/>
  <c r="G3767" i="15"/>
  <c r="G3768" i="15"/>
  <c r="G3769" i="15"/>
  <c r="G3770" i="15"/>
  <c r="G3771" i="15"/>
  <c r="G3772" i="15"/>
  <c r="G3773" i="15"/>
  <c r="G3774" i="15"/>
  <c r="G3775" i="15"/>
  <c r="G3776" i="15"/>
  <c r="G3777" i="15"/>
  <c r="G3778" i="15"/>
  <c r="G3779" i="15"/>
  <c r="G3780" i="15"/>
  <c r="G3781" i="15"/>
  <c r="G3782" i="15"/>
  <c r="G3783" i="15"/>
  <c r="G3784" i="15"/>
  <c r="G3785" i="15"/>
  <c r="G3786" i="15"/>
  <c r="G3787" i="15"/>
  <c r="G3788" i="15"/>
  <c r="G3789" i="15"/>
  <c r="G3790" i="15"/>
  <c r="G3791" i="15"/>
  <c r="G3792" i="15"/>
  <c r="G3793" i="15"/>
  <c r="G3794" i="15"/>
  <c r="G3795" i="15"/>
  <c r="G3796" i="15"/>
  <c r="G3797" i="15"/>
  <c r="G3798" i="15"/>
  <c r="G3799" i="15"/>
  <c r="G3800" i="15"/>
  <c r="G3801" i="15"/>
  <c r="G3802" i="15"/>
  <c r="G3803" i="15"/>
  <c r="G3804" i="15"/>
  <c r="G3805" i="15"/>
  <c r="G3806" i="15"/>
  <c r="G3807" i="15"/>
  <c r="G3808" i="15"/>
  <c r="G3809" i="15"/>
  <c r="G3810" i="15"/>
  <c r="G3811" i="15"/>
  <c r="G3812" i="15"/>
  <c r="G3813" i="15"/>
  <c r="G3814" i="15"/>
  <c r="G3815" i="15"/>
  <c r="G3816" i="15"/>
  <c r="G3817" i="15"/>
  <c r="G3818" i="15"/>
  <c r="G3819" i="15"/>
  <c r="G3820" i="15"/>
  <c r="G3821" i="15"/>
  <c r="G3822" i="15"/>
  <c r="G3823" i="15"/>
  <c r="G3824" i="15"/>
  <c r="G3825" i="15"/>
  <c r="G3826" i="15"/>
  <c r="G3827" i="15"/>
  <c r="G3828" i="15"/>
  <c r="G3829" i="15"/>
  <c r="G3830" i="15"/>
  <c r="G3831" i="15"/>
  <c r="G3832" i="15"/>
  <c r="G3833" i="15"/>
  <c r="G3834" i="15"/>
  <c r="G3835" i="15"/>
  <c r="G3836" i="15"/>
  <c r="G3837" i="15"/>
  <c r="G3838" i="15"/>
  <c r="G3839" i="15"/>
  <c r="G3840" i="15"/>
  <c r="G3841" i="15"/>
  <c r="G3842" i="15"/>
  <c r="G3843" i="15"/>
  <c r="G3844" i="15"/>
  <c r="G3845" i="15"/>
  <c r="G3846" i="15"/>
  <c r="G3847" i="15"/>
  <c r="G3848" i="15"/>
  <c r="G3849" i="15"/>
  <c r="G3850" i="15"/>
  <c r="G3851" i="15"/>
  <c r="G3852" i="15"/>
  <c r="G3853" i="15"/>
  <c r="G3854" i="15"/>
  <c r="G3855" i="15"/>
  <c r="G3856" i="15"/>
  <c r="G3857" i="15"/>
  <c r="G3858" i="15"/>
  <c r="G3859" i="15"/>
  <c r="G3860" i="15"/>
  <c r="G3861" i="15"/>
  <c r="G3862" i="15"/>
  <c r="G3863" i="15"/>
  <c r="G3864" i="15"/>
  <c r="G3865" i="15"/>
  <c r="G3866" i="15"/>
  <c r="G3867" i="15"/>
  <c r="G3868" i="15"/>
  <c r="G3869" i="15"/>
  <c r="G3870" i="15"/>
  <c r="G3871" i="15"/>
  <c r="G3872" i="15"/>
  <c r="G3873" i="15"/>
  <c r="G3874" i="15"/>
  <c r="G3875" i="15"/>
  <c r="G3876" i="15"/>
  <c r="G3877" i="15"/>
  <c r="G3878" i="15"/>
  <c r="G3879" i="15"/>
  <c r="G3880" i="15"/>
  <c r="G3881" i="15"/>
  <c r="G3882" i="15"/>
  <c r="G3883" i="15"/>
  <c r="G3884" i="15"/>
  <c r="G3885" i="15"/>
  <c r="G3886" i="15"/>
  <c r="G3887" i="15"/>
  <c r="G3888" i="15"/>
  <c r="G3889" i="15"/>
  <c r="G3890" i="15"/>
  <c r="G3891" i="15"/>
  <c r="G3892" i="15"/>
  <c r="G3893" i="15"/>
  <c r="G3894" i="15"/>
  <c r="G3895" i="15"/>
  <c r="G3896" i="15"/>
  <c r="G3897" i="15"/>
  <c r="G3898" i="15"/>
  <c r="G3899" i="15"/>
  <c r="G3900" i="15"/>
  <c r="G3901" i="15"/>
  <c r="G3902" i="15"/>
  <c r="G3903" i="15"/>
  <c r="G3904" i="15"/>
  <c r="G3905" i="15"/>
  <c r="G3906" i="15"/>
  <c r="G3907" i="15"/>
  <c r="G3908" i="15"/>
  <c r="G3909" i="15"/>
  <c r="G3910" i="15"/>
  <c r="G3911" i="15"/>
  <c r="G3912" i="15"/>
  <c r="G3913" i="15"/>
  <c r="G3914" i="15"/>
  <c r="G3915" i="15"/>
  <c r="G3916" i="15"/>
  <c r="G3917" i="15"/>
  <c r="G3918" i="15"/>
  <c r="G3919" i="15"/>
  <c r="G3920" i="15"/>
  <c r="G3921" i="15"/>
  <c r="G3922" i="15"/>
  <c r="G3923" i="15"/>
  <c r="G3924" i="15"/>
  <c r="G3925" i="15"/>
  <c r="G3926" i="15"/>
  <c r="G3927" i="15"/>
  <c r="G3928" i="15"/>
  <c r="G3929" i="15"/>
  <c r="G3930" i="15"/>
  <c r="G3931" i="15"/>
  <c r="G3932" i="15"/>
  <c r="G3933" i="15"/>
  <c r="G3934" i="15"/>
  <c r="G3935" i="15"/>
  <c r="G3936" i="15"/>
  <c r="G3937" i="15"/>
  <c r="G3938" i="15"/>
  <c r="G3939" i="15"/>
  <c r="G3940" i="15"/>
  <c r="G3941" i="15"/>
  <c r="G3942" i="15"/>
  <c r="G3943" i="15"/>
  <c r="G3944" i="15"/>
  <c r="G3945" i="15"/>
  <c r="G3946" i="15"/>
  <c r="G3947" i="15"/>
  <c r="G3948" i="15"/>
  <c r="G3949" i="15"/>
  <c r="G3950" i="15"/>
  <c r="G3951" i="15"/>
  <c r="G3952" i="15"/>
  <c r="G3953" i="15"/>
  <c r="G3954" i="15"/>
  <c r="G3955" i="15"/>
  <c r="G3956" i="15"/>
  <c r="G3957" i="15"/>
  <c r="G3958" i="15"/>
  <c r="G3959" i="15"/>
  <c r="G3960" i="15"/>
  <c r="G3961" i="15"/>
  <c r="G3962" i="15"/>
  <c r="G3963" i="15"/>
  <c r="G3964" i="15"/>
  <c r="G3965" i="15"/>
  <c r="G3966" i="15"/>
  <c r="G3967" i="15"/>
  <c r="G3968" i="15"/>
  <c r="G3969" i="15"/>
  <c r="G3970" i="15"/>
  <c r="G3971" i="15"/>
  <c r="G3972" i="15"/>
  <c r="G3973" i="15"/>
  <c r="G3974" i="15"/>
  <c r="G3975" i="15"/>
  <c r="G3976" i="15"/>
  <c r="G3977" i="15"/>
  <c r="G3978" i="15"/>
  <c r="G3979" i="15"/>
  <c r="G3980" i="15"/>
  <c r="G3981" i="15"/>
  <c r="G3982" i="15"/>
  <c r="G3983" i="15"/>
  <c r="G3984" i="15"/>
  <c r="G3985" i="15"/>
  <c r="G3986" i="15"/>
  <c r="G3987" i="15"/>
  <c r="G3988" i="15"/>
  <c r="G3989" i="15"/>
  <c r="G3990" i="15"/>
  <c r="G3991" i="15"/>
  <c r="G3992" i="15"/>
  <c r="G3993" i="15"/>
  <c r="G3994" i="15"/>
  <c r="G3995" i="15"/>
  <c r="G3996" i="15"/>
  <c r="G3997" i="15"/>
  <c r="G3998" i="15"/>
  <c r="G3999" i="15"/>
  <c r="G4000" i="15"/>
  <c r="G4001" i="15"/>
  <c r="G4002" i="15"/>
  <c r="G4003" i="15"/>
  <c r="G4004" i="15"/>
  <c r="G4005" i="15"/>
  <c r="G4006" i="15"/>
  <c r="G4007" i="15"/>
  <c r="G4008" i="15"/>
  <c r="G4009" i="15"/>
  <c r="G4010" i="15"/>
  <c r="G4011" i="15"/>
  <c r="G4012" i="15"/>
  <c r="G4013" i="15"/>
  <c r="G4014" i="15"/>
  <c r="G4015" i="15"/>
  <c r="G4016" i="15"/>
  <c r="G4017" i="15"/>
  <c r="G4018" i="15"/>
  <c r="G4019" i="15"/>
  <c r="G4020" i="15"/>
  <c r="G4021" i="15"/>
  <c r="G4022" i="15"/>
  <c r="G4023" i="15"/>
  <c r="G4024" i="15"/>
  <c r="G4025" i="15"/>
  <c r="G4026" i="15"/>
  <c r="G4027" i="15"/>
  <c r="G4028" i="15"/>
  <c r="G4029" i="15"/>
  <c r="G4030" i="15"/>
  <c r="G4031" i="15"/>
  <c r="G4032" i="15"/>
  <c r="G4033" i="15"/>
  <c r="G4034" i="15"/>
  <c r="G4035" i="15"/>
  <c r="G4036" i="15"/>
  <c r="G4037" i="15"/>
  <c r="G4038" i="15"/>
  <c r="G4039" i="15"/>
  <c r="G4040" i="15"/>
  <c r="G4041" i="15"/>
  <c r="G4042" i="15"/>
  <c r="G4043" i="15"/>
  <c r="G4044" i="15"/>
  <c r="G4045" i="15"/>
  <c r="G4046" i="15"/>
  <c r="G4047" i="15"/>
  <c r="G4048" i="15"/>
  <c r="G4049" i="15"/>
  <c r="G4050" i="15"/>
  <c r="G4051" i="15"/>
  <c r="G4052" i="15"/>
  <c r="G4053" i="15"/>
  <c r="G4054" i="15"/>
  <c r="G4055" i="15"/>
  <c r="G4056" i="15"/>
  <c r="G4057" i="15"/>
  <c r="G4058" i="15"/>
  <c r="G4059" i="15"/>
  <c r="G4060" i="15"/>
  <c r="G4061" i="15"/>
  <c r="G4062" i="15"/>
  <c r="G4063" i="15"/>
  <c r="G4064" i="15"/>
  <c r="G4065" i="15"/>
  <c r="G4066" i="15"/>
  <c r="G4067" i="15"/>
  <c r="G4068" i="15"/>
  <c r="G4069" i="15"/>
  <c r="G4070" i="15"/>
  <c r="G4071" i="15"/>
  <c r="G4072" i="15"/>
  <c r="G4073" i="15"/>
  <c r="G4074" i="15"/>
  <c r="G4075" i="15"/>
  <c r="G4076" i="15"/>
  <c r="G4077" i="15"/>
  <c r="G4078" i="15"/>
  <c r="G4079" i="15"/>
  <c r="G4080" i="15"/>
  <c r="G4081" i="15"/>
  <c r="G4082" i="15"/>
  <c r="G4083" i="15"/>
  <c r="G4084" i="15"/>
  <c r="G4085" i="15"/>
  <c r="G4086" i="15"/>
  <c r="G4087" i="15"/>
  <c r="G4088" i="15"/>
  <c r="G4089" i="15"/>
  <c r="G4090" i="15"/>
  <c r="G4091" i="15"/>
  <c r="G4092" i="15"/>
  <c r="G4093" i="15"/>
  <c r="G4094" i="15"/>
  <c r="G4095" i="15"/>
  <c r="G4096" i="15"/>
  <c r="G4097" i="15"/>
  <c r="G4098" i="15"/>
  <c r="G4099" i="15"/>
  <c r="G4100" i="15"/>
  <c r="G4101" i="15"/>
  <c r="G4102" i="15"/>
  <c r="G4103" i="15"/>
  <c r="G4104" i="15"/>
  <c r="G4105" i="15"/>
  <c r="G4106" i="15"/>
  <c r="G4107" i="15"/>
  <c r="G4108" i="15"/>
  <c r="G4109" i="15"/>
  <c r="G4110" i="15"/>
  <c r="G4111" i="15"/>
  <c r="G4112" i="15"/>
  <c r="G4113" i="15"/>
  <c r="G4114" i="15"/>
  <c r="G4115" i="15"/>
  <c r="G4116" i="15"/>
  <c r="G4117" i="15"/>
  <c r="G4118" i="15"/>
  <c r="G4119" i="15"/>
  <c r="G4120" i="15"/>
  <c r="G4121" i="15"/>
  <c r="G4122" i="15"/>
  <c r="G4123" i="15"/>
  <c r="G4124" i="15"/>
  <c r="G4125" i="15"/>
  <c r="G4126" i="15"/>
  <c r="G4127" i="15"/>
  <c r="G4128" i="15"/>
  <c r="G4129" i="15"/>
  <c r="G4130" i="15"/>
  <c r="G4131" i="15"/>
  <c r="G4132" i="15"/>
  <c r="G4133" i="15"/>
  <c r="G4134" i="15"/>
  <c r="G4135" i="15"/>
  <c r="G4136" i="15"/>
  <c r="G4137" i="15"/>
  <c r="G4138" i="15"/>
  <c r="G4139" i="15"/>
  <c r="G4140" i="15"/>
  <c r="G4141" i="15"/>
  <c r="G4142" i="15"/>
  <c r="G4143" i="15"/>
  <c r="G4144" i="15"/>
  <c r="G4145" i="15"/>
  <c r="G4146" i="15"/>
  <c r="G4147" i="15"/>
  <c r="G4148" i="15"/>
  <c r="G4149" i="15"/>
  <c r="G4150" i="15"/>
  <c r="G4151" i="15"/>
  <c r="G4152" i="15"/>
  <c r="G4153" i="15"/>
  <c r="G4154" i="15"/>
  <c r="G4155" i="15"/>
  <c r="G4156" i="15"/>
  <c r="G4157" i="15"/>
  <c r="G4158" i="15"/>
  <c r="G4159" i="15"/>
  <c r="G4160" i="15"/>
  <c r="G4161" i="15"/>
  <c r="G4162" i="15"/>
  <c r="G4163" i="15"/>
  <c r="G4164" i="15"/>
  <c r="G4165" i="15"/>
  <c r="G4166" i="15"/>
  <c r="G4167" i="15"/>
  <c r="G4168" i="15"/>
  <c r="G4169" i="15"/>
  <c r="G4170" i="15"/>
  <c r="G4171" i="15"/>
  <c r="G4172" i="15"/>
  <c r="G4173" i="15"/>
  <c r="G4174" i="15"/>
  <c r="G4175" i="15"/>
  <c r="G4176" i="15"/>
  <c r="G4177" i="15"/>
  <c r="G4178" i="15"/>
  <c r="G4179" i="15"/>
  <c r="G4180" i="15"/>
  <c r="G4181" i="15"/>
  <c r="G4182" i="15"/>
  <c r="G4183" i="15"/>
  <c r="G4184" i="15"/>
  <c r="G4185" i="15"/>
  <c r="G4186" i="15"/>
  <c r="G4187" i="15"/>
  <c r="G4188" i="15"/>
  <c r="G4189" i="15"/>
  <c r="G4190" i="15"/>
  <c r="G4191" i="15"/>
  <c r="G4192" i="15"/>
  <c r="G4193" i="15"/>
  <c r="G4194" i="15"/>
  <c r="G4195" i="15"/>
  <c r="G4196" i="15"/>
  <c r="G4197" i="15"/>
  <c r="G4198" i="15"/>
  <c r="G4199" i="15"/>
  <c r="G4200" i="15"/>
  <c r="G4201" i="15"/>
  <c r="G4202" i="15"/>
  <c r="G4203" i="15"/>
  <c r="G4204" i="15"/>
  <c r="G4205" i="15"/>
  <c r="G4206" i="15"/>
  <c r="G4207" i="15"/>
  <c r="G4208" i="15"/>
  <c r="G4209" i="15"/>
  <c r="G4210" i="15"/>
  <c r="G4211" i="15"/>
  <c r="G4212" i="15"/>
  <c r="G4213" i="15"/>
  <c r="G4214" i="15"/>
  <c r="G4215" i="15"/>
  <c r="G4216" i="15"/>
  <c r="G4217" i="15"/>
  <c r="G4218" i="15"/>
  <c r="G4219" i="15"/>
  <c r="G4220" i="15"/>
  <c r="G4221" i="15"/>
  <c r="G4222" i="15"/>
  <c r="G4223" i="15"/>
  <c r="G4224" i="15"/>
  <c r="G4225" i="15"/>
  <c r="G4226" i="15"/>
  <c r="G4227" i="15"/>
  <c r="G4228" i="15"/>
  <c r="G4229" i="15"/>
  <c r="G4230" i="15"/>
  <c r="G4231" i="15"/>
  <c r="G4232" i="15"/>
  <c r="G4233" i="15"/>
  <c r="G4234" i="15"/>
  <c r="G4235" i="15"/>
  <c r="G4236" i="15"/>
  <c r="G4237" i="15"/>
  <c r="G4238" i="15"/>
  <c r="G4239" i="15"/>
  <c r="G4240" i="15"/>
  <c r="G4241" i="15"/>
  <c r="G4242" i="15"/>
  <c r="G4243" i="15"/>
  <c r="G4244" i="15"/>
  <c r="G4245" i="15"/>
  <c r="G4246" i="15"/>
  <c r="G4247" i="15"/>
  <c r="G4248" i="15"/>
  <c r="G4249" i="15"/>
  <c r="G4250" i="15"/>
  <c r="G4251" i="15"/>
  <c r="G4252" i="15"/>
  <c r="G4253" i="15"/>
  <c r="G4254" i="15"/>
  <c r="G4255" i="15"/>
  <c r="G4256" i="15"/>
  <c r="G4257" i="15"/>
  <c r="G4258" i="15"/>
  <c r="G4259" i="15"/>
  <c r="G4260" i="15"/>
  <c r="G4261" i="15"/>
  <c r="G4262" i="15"/>
  <c r="G4263" i="15"/>
  <c r="G4264" i="15"/>
  <c r="G4265" i="15"/>
  <c r="G4266" i="15"/>
  <c r="G4267" i="15"/>
  <c r="G4268" i="15"/>
  <c r="G4269" i="15"/>
  <c r="G4270" i="15"/>
  <c r="G4271" i="15"/>
  <c r="G4272" i="15"/>
  <c r="G4273" i="15"/>
  <c r="G4274" i="15"/>
  <c r="G4275" i="15"/>
  <c r="G4276" i="15"/>
  <c r="G4277" i="15"/>
  <c r="G4278" i="15"/>
  <c r="G4279" i="15"/>
  <c r="G4280" i="15"/>
  <c r="G4281" i="15"/>
  <c r="G4282" i="15"/>
  <c r="G4283" i="15"/>
  <c r="G4284" i="15"/>
  <c r="G4285" i="15"/>
  <c r="G4286" i="15"/>
  <c r="G4287" i="15"/>
  <c r="G4288" i="15"/>
  <c r="G4289" i="15"/>
  <c r="G4290" i="15"/>
  <c r="G4291" i="15"/>
  <c r="G4292" i="15"/>
  <c r="G4293" i="15"/>
  <c r="G4294" i="15"/>
  <c r="G4295" i="15"/>
  <c r="G4296" i="15"/>
  <c r="G4297" i="15"/>
  <c r="G4298" i="15"/>
  <c r="G4299" i="15"/>
  <c r="G4300" i="15"/>
  <c r="G4301" i="15"/>
  <c r="G4302" i="15"/>
  <c r="G4303" i="15"/>
  <c r="G4304" i="15"/>
  <c r="G4305" i="15"/>
  <c r="G4306" i="15"/>
  <c r="G4307" i="15"/>
  <c r="G4308" i="15"/>
  <c r="G4309" i="15"/>
  <c r="G4310" i="15"/>
  <c r="G4311" i="15"/>
  <c r="G4312" i="15"/>
  <c r="G4313" i="15"/>
  <c r="G4314" i="15"/>
  <c r="G4315" i="15"/>
  <c r="G4316" i="15"/>
  <c r="G4317" i="15"/>
  <c r="G4318" i="15"/>
  <c r="G4319" i="15"/>
  <c r="G4320" i="15"/>
  <c r="G4321" i="15"/>
  <c r="G4322" i="15"/>
  <c r="G4323" i="15"/>
  <c r="G4324" i="15"/>
  <c r="G4325" i="15"/>
  <c r="G4326" i="15"/>
  <c r="G4327" i="15"/>
  <c r="G4328" i="15"/>
  <c r="G4329" i="15"/>
  <c r="G4330" i="15"/>
  <c r="G4331" i="15"/>
  <c r="G4332" i="15"/>
  <c r="G4333" i="15"/>
  <c r="G4334" i="15"/>
  <c r="G4335" i="15"/>
  <c r="G4336" i="15"/>
  <c r="G4337" i="15"/>
  <c r="G4338" i="15"/>
  <c r="G4339" i="15"/>
  <c r="G4340" i="15"/>
  <c r="G4341" i="15"/>
  <c r="G4342" i="15"/>
  <c r="G4343" i="15"/>
  <c r="G4344" i="15"/>
  <c r="G4345" i="15"/>
  <c r="G4346" i="15"/>
  <c r="G4347" i="15"/>
  <c r="G4348" i="15"/>
  <c r="G4349" i="15"/>
  <c r="G4350" i="15"/>
  <c r="G4351" i="15"/>
  <c r="G4352" i="15"/>
  <c r="G4353" i="15"/>
  <c r="G4354" i="15"/>
  <c r="G4355" i="15"/>
  <c r="G4356" i="15"/>
  <c r="G4357" i="15"/>
  <c r="G4358" i="15"/>
  <c r="G4359" i="15"/>
  <c r="G4360" i="15"/>
  <c r="G4361" i="15"/>
  <c r="G4362" i="15"/>
  <c r="G4363" i="15"/>
  <c r="G4364" i="15"/>
  <c r="G4365" i="15"/>
  <c r="G4366" i="15"/>
  <c r="G4367" i="15"/>
  <c r="G4368" i="15"/>
  <c r="G4369" i="15"/>
  <c r="G4370" i="15"/>
  <c r="G4371" i="15"/>
  <c r="G4372" i="15"/>
  <c r="G4373" i="15"/>
  <c r="G4374" i="15"/>
  <c r="G4375" i="15"/>
  <c r="G4376" i="15"/>
  <c r="G4377" i="15"/>
  <c r="G4378" i="15"/>
  <c r="G4379" i="15"/>
  <c r="G4380" i="15"/>
  <c r="G4381" i="15"/>
  <c r="G4382" i="15"/>
  <c r="G4383" i="15"/>
  <c r="G4384" i="15"/>
  <c r="G4385" i="15"/>
  <c r="G4386" i="15"/>
  <c r="G4387" i="15"/>
  <c r="G4388" i="15"/>
  <c r="G4389" i="15"/>
  <c r="G4390" i="15"/>
  <c r="G4391" i="15"/>
  <c r="G4392" i="15"/>
  <c r="G4393" i="15"/>
  <c r="G4394" i="15"/>
  <c r="G4395" i="15"/>
  <c r="G4396" i="15"/>
  <c r="G4397" i="15"/>
  <c r="G4398" i="15"/>
  <c r="G4399" i="15"/>
  <c r="G4400" i="15"/>
  <c r="G4401" i="15"/>
  <c r="G4402" i="15"/>
  <c r="G4403" i="15"/>
  <c r="G4404" i="15"/>
  <c r="G4405" i="15"/>
  <c r="G4406" i="15"/>
  <c r="G4407" i="15"/>
  <c r="G4408" i="15"/>
  <c r="G4409" i="15"/>
  <c r="G4410" i="15"/>
  <c r="G4411" i="15"/>
  <c r="G4412" i="15"/>
  <c r="G4413" i="15"/>
  <c r="G4414" i="15"/>
  <c r="G4415" i="15"/>
  <c r="G4416" i="15"/>
  <c r="G4417" i="15"/>
  <c r="G4418" i="15"/>
  <c r="G4419" i="15"/>
  <c r="G4420" i="15"/>
  <c r="G4421" i="15"/>
  <c r="G4422" i="15"/>
  <c r="G4423" i="15"/>
  <c r="G4424" i="15"/>
  <c r="G4425" i="15"/>
  <c r="G4426" i="15"/>
  <c r="G4427" i="15"/>
  <c r="G4428" i="15"/>
  <c r="G4429" i="15"/>
  <c r="G4430" i="15"/>
  <c r="G4431" i="15"/>
  <c r="G4432" i="15"/>
  <c r="G4433" i="15"/>
  <c r="G4434" i="15"/>
  <c r="G4435" i="15"/>
  <c r="G4436" i="15"/>
  <c r="G4437" i="15"/>
  <c r="G4438" i="15"/>
  <c r="G4439" i="15"/>
  <c r="G4440" i="15"/>
  <c r="G4441" i="15"/>
  <c r="G4442" i="15"/>
  <c r="G4443" i="15"/>
  <c r="G4444" i="15"/>
  <c r="G4445" i="15"/>
  <c r="G4446" i="15"/>
  <c r="G4447" i="15"/>
  <c r="G4448" i="15"/>
  <c r="G4449" i="15"/>
  <c r="G4450" i="15"/>
  <c r="G4451" i="15"/>
  <c r="G4452" i="15"/>
  <c r="G4453" i="15"/>
  <c r="G4454" i="15"/>
  <c r="G4455" i="15"/>
  <c r="G4456" i="15"/>
  <c r="G4457" i="15"/>
  <c r="G4458" i="15"/>
  <c r="G4459" i="15"/>
  <c r="G4460" i="15"/>
  <c r="G4461" i="15"/>
  <c r="G4462" i="15"/>
  <c r="G4463" i="15"/>
  <c r="G4464" i="15"/>
  <c r="G4465" i="15"/>
  <c r="G4466" i="15"/>
  <c r="G4467" i="15"/>
  <c r="G4468" i="15"/>
  <c r="G4469" i="15"/>
  <c r="G4470" i="15"/>
  <c r="G4471" i="15"/>
  <c r="G4472" i="15"/>
  <c r="G4473" i="15"/>
  <c r="G4474" i="15"/>
  <c r="G4475" i="15"/>
  <c r="G4476" i="15"/>
  <c r="G4477" i="15"/>
  <c r="G4478" i="15"/>
  <c r="G4479" i="15"/>
  <c r="G4480" i="15"/>
  <c r="G4481" i="15"/>
  <c r="G4482" i="15"/>
  <c r="G4483" i="15"/>
  <c r="G4484" i="15"/>
  <c r="G4485" i="15"/>
  <c r="G4486" i="15"/>
  <c r="G4487" i="15"/>
  <c r="G4488" i="15"/>
  <c r="G4489" i="15"/>
  <c r="G4490" i="15"/>
  <c r="G4491" i="15"/>
  <c r="G4492" i="15"/>
  <c r="G4493" i="15"/>
  <c r="G4494" i="15"/>
  <c r="G4495" i="15"/>
  <c r="G4496" i="15"/>
  <c r="G4497" i="15"/>
  <c r="G4498" i="15"/>
  <c r="G4499" i="15"/>
  <c r="G4500" i="15"/>
  <c r="G4501" i="15"/>
  <c r="G4502" i="15"/>
  <c r="G4503" i="15"/>
  <c r="G4504" i="15"/>
  <c r="G4505" i="15"/>
  <c r="G4506" i="15"/>
  <c r="G4507" i="15"/>
  <c r="G4508" i="15"/>
  <c r="G4509" i="15"/>
  <c r="G4510" i="15"/>
  <c r="G4511" i="15"/>
  <c r="G4512" i="15"/>
  <c r="G4513" i="15"/>
  <c r="G4514" i="15"/>
  <c r="G4515" i="15"/>
  <c r="G4516" i="15"/>
  <c r="G4517" i="15"/>
  <c r="G4518" i="15"/>
  <c r="G4519" i="15"/>
  <c r="G4520" i="15"/>
  <c r="G4521" i="15"/>
  <c r="G4522" i="15"/>
  <c r="G4523" i="15"/>
  <c r="G4524" i="15"/>
  <c r="G4525" i="15"/>
  <c r="G4526" i="15"/>
  <c r="G4527" i="15"/>
  <c r="G4528" i="15"/>
  <c r="G4529" i="15"/>
  <c r="G4530" i="15"/>
  <c r="G4531" i="15"/>
  <c r="G4532" i="15"/>
  <c r="G4533" i="15"/>
  <c r="G4534" i="15"/>
  <c r="G4535" i="15"/>
  <c r="G4536" i="15"/>
  <c r="G4537" i="15"/>
  <c r="G4538" i="15"/>
  <c r="G4539" i="15"/>
  <c r="G4540" i="15"/>
  <c r="G4541" i="15"/>
  <c r="G4542" i="15"/>
  <c r="G4543" i="15"/>
  <c r="G4544" i="15"/>
  <c r="G4545" i="15"/>
  <c r="G4546" i="15"/>
  <c r="G4547" i="15"/>
  <c r="G4548" i="15"/>
  <c r="G4549" i="15"/>
  <c r="G4550" i="15"/>
  <c r="G4551" i="15"/>
  <c r="G4552" i="15"/>
  <c r="G4553" i="15"/>
  <c r="G4554" i="15"/>
  <c r="G4555" i="15"/>
  <c r="G4556" i="15"/>
  <c r="G4557" i="15"/>
  <c r="G4558" i="15"/>
  <c r="G4559" i="15"/>
  <c r="G4560" i="15"/>
  <c r="G4561" i="15"/>
  <c r="G4562" i="15"/>
  <c r="G4563" i="15"/>
  <c r="G4564" i="15"/>
  <c r="G4565" i="15"/>
  <c r="G4566" i="15"/>
  <c r="G4567" i="15"/>
  <c r="G4568" i="15"/>
  <c r="G4569" i="15"/>
  <c r="G4570" i="15"/>
  <c r="G4571" i="15"/>
  <c r="G4572" i="15"/>
  <c r="G4573" i="15"/>
  <c r="G4574" i="15"/>
  <c r="G4575" i="15"/>
  <c r="G4576" i="15"/>
  <c r="G4577" i="15"/>
  <c r="G4578" i="15"/>
  <c r="G4579" i="15"/>
  <c r="G4580" i="15"/>
  <c r="G4581" i="15"/>
  <c r="G4582" i="15"/>
  <c r="G4583" i="15"/>
  <c r="G4584" i="15"/>
  <c r="G4585" i="15"/>
  <c r="G4586" i="15"/>
  <c r="G4587" i="15"/>
  <c r="G4588" i="15"/>
  <c r="G4589" i="15"/>
  <c r="G4590" i="15"/>
  <c r="G4591" i="15"/>
  <c r="G4592" i="15"/>
  <c r="G4593" i="15"/>
  <c r="G4594" i="15"/>
  <c r="G4595" i="15"/>
  <c r="G4596" i="15"/>
  <c r="G4597" i="15"/>
  <c r="G4598" i="15"/>
  <c r="G4599" i="15"/>
  <c r="G4600" i="15"/>
  <c r="G4601" i="15"/>
  <c r="G4602" i="15"/>
  <c r="G4603" i="15"/>
  <c r="G4604" i="15"/>
  <c r="G4605" i="15"/>
  <c r="G4606" i="15"/>
  <c r="G4607" i="15"/>
  <c r="G4608" i="15"/>
  <c r="G4609" i="15"/>
  <c r="G4610" i="15"/>
  <c r="G4611" i="15"/>
  <c r="G4612" i="15"/>
  <c r="G4613" i="15"/>
  <c r="G4614" i="15"/>
  <c r="G4615" i="15"/>
  <c r="G4616" i="15"/>
  <c r="G4617" i="15"/>
  <c r="G4618" i="15"/>
  <c r="G4619" i="15"/>
  <c r="G4620" i="15"/>
  <c r="G4621" i="15"/>
  <c r="G4622" i="15"/>
  <c r="G4623" i="15"/>
  <c r="G4624" i="15"/>
  <c r="G4625" i="15"/>
  <c r="G4626" i="15"/>
  <c r="G4627" i="15"/>
  <c r="G4628" i="15"/>
  <c r="G4629" i="15"/>
  <c r="G4630" i="15"/>
  <c r="G4631" i="15"/>
  <c r="G4632" i="15"/>
  <c r="G4633" i="15"/>
  <c r="G4634" i="15"/>
  <c r="G4635" i="15"/>
  <c r="G4636" i="15"/>
  <c r="G4637" i="15"/>
  <c r="G4638" i="15"/>
  <c r="G4639" i="15"/>
  <c r="G4640" i="15"/>
  <c r="G4641" i="15"/>
  <c r="G4642" i="15"/>
  <c r="G4643" i="15"/>
  <c r="G4644" i="15"/>
  <c r="G4645" i="15"/>
  <c r="G4646" i="15"/>
  <c r="G4647" i="15"/>
  <c r="G4648" i="15"/>
  <c r="G4649" i="15"/>
  <c r="G4650" i="15"/>
  <c r="G4651" i="15"/>
  <c r="G4652" i="15"/>
  <c r="G4653" i="15"/>
  <c r="G4654" i="15"/>
  <c r="G4655" i="15"/>
  <c r="G4656" i="15"/>
  <c r="G4657" i="15"/>
  <c r="G4658" i="15"/>
  <c r="G4659" i="15"/>
  <c r="G4660" i="15"/>
  <c r="G4661" i="15"/>
  <c r="G4662" i="15"/>
  <c r="G4663" i="15"/>
  <c r="G4664" i="15"/>
  <c r="G4665" i="15"/>
  <c r="G4666" i="15"/>
  <c r="G4667" i="15"/>
  <c r="G4668" i="15"/>
  <c r="G4669" i="15"/>
  <c r="G4670" i="15"/>
  <c r="G4671" i="15"/>
  <c r="G4672" i="15"/>
  <c r="G4673" i="15"/>
  <c r="G4674" i="15"/>
  <c r="G4675" i="15"/>
  <c r="G4676" i="15"/>
  <c r="G4677" i="15"/>
  <c r="G4678" i="15"/>
  <c r="G4679" i="15"/>
  <c r="G4680" i="15"/>
  <c r="G4681" i="15"/>
  <c r="G4682" i="15"/>
  <c r="G4683" i="15"/>
  <c r="G4684" i="15"/>
  <c r="G4685" i="15"/>
  <c r="G4686" i="15"/>
  <c r="G4687" i="15"/>
  <c r="G4688" i="15"/>
  <c r="G4689" i="15"/>
  <c r="G4690" i="15"/>
  <c r="G4691" i="15"/>
  <c r="G4692" i="15"/>
  <c r="G4693" i="15"/>
  <c r="G4694" i="15"/>
  <c r="G4695" i="15"/>
  <c r="G4696" i="15"/>
  <c r="G4697" i="15"/>
  <c r="G4698" i="15"/>
  <c r="G4699" i="15"/>
  <c r="G4700" i="15"/>
  <c r="G4701" i="15"/>
  <c r="G4702" i="15"/>
  <c r="G4703" i="15"/>
  <c r="G4704" i="15"/>
  <c r="G4705" i="15"/>
  <c r="G4706" i="15"/>
  <c r="G4707" i="15"/>
  <c r="G4708" i="15"/>
  <c r="G4709" i="15"/>
  <c r="G4710" i="15"/>
  <c r="G4711" i="15"/>
  <c r="G4712" i="15"/>
  <c r="G4713" i="15"/>
  <c r="G4714" i="15"/>
  <c r="G4715" i="15"/>
  <c r="G4716" i="15"/>
  <c r="G4717" i="15"/>
  <c r="G4718" i="15"/>
  <c r="G4719" i="15"/>
  <c r="G4720" i="15"/>
  <c r="G4721" i="15"/>
  <c r="G4722" i="15"/>
  <c r="G4723" i="15"/>
  <c r="G4724" i="15"/>
  <c r="G4725" i="15"/>
  <c r="G4726" i="15"/>
  <c r="G4727" i="15"/>
  <c r="G4728" i="15"/>
  <c r="G4729" i="15"/>
  <c r="G4730" i="15"/>
  <c r="G4731" i="15"/>
  <c r="G4732" i="15"/>
  <c r="G4733" i="15"/>
  <c r="G4734" i="15"/>
  <c r="G4735" i="15"/>
  <c r="G4736" i="15"/>
  <c r="G4737" i="15"/>
  <c r="G4738" i="15"/>
  <c r="G4739" i="15"/>
  <c r="G4740" i="15"/>
  <c r="G4741" i="15"/>
  <c r="G4742" i="15"/>
  <c r="G4743" i="15"/>
  <c r="G4744" i="15"/>
  <c r="G4745" i="15"/>
  <c r="G4746" i="15"/>
  <c r="G4747" i="15"/>
  <c r="G4748" i="15"/>
  <c r="G4749" i="15"/>
  <c r="G4750" i="15"/>
  <c r="G4751" i="15"/>
  <c r="G4752" i="15"/>
  <c r="G4753" i="15"/>
  <c r="G4754" i="15"/>
  <c r="G4755" i="15"/>
  <c r="G4756" i="15"/>
  <c r="G4757" i="15"/>
  <c r="G4758" i="15"/>
  <c r="G4759" i="15"/>
  <c r="G4760" i="15"/>
  <c r="G4761" i="15"/>
  <c r="G4762" i="15"/>
  <c r="G4763" i="15"/>
  <c r="G4764" i="15"/>
  <c r="G4765" i="15"/>
  <c r="G4766" i="15"/>
  <c r="G4767" i="15"/>
  <c r="G4768" i="15"/>
  <c r="G4769" i="15"/>
  <c r="G4770" i="15"/>
  <c r="G4771" i="15"/>
  <c r="G4772" i="15"/>
  <c r="G4773" i="15"/>
  <c r="G4774" i="15"/>
  <c r="G4775" i="15"/>
  <c r="G4776" i="15"/>
  <c r="G4777" i="15"/>
  <c r="G4778" i="15"/>
  <c r="G4779" i="15"/>
  <c r="G4780" i="15"/>
  <c r="G4781" i="15"/>
  <c r="G4782" i="15"/>
  <c r="G4783" i="15"/>
  <c r="G4784" i="15"/>
  <c r="G4785" i="15"/>
  <c r="G4786" i="15"/>
  <c r="G4787" i="15"/>
  <c r="G4788" i="15"/>
  <c r="G4789" i="15"/>
  <c r="G4790" i="15"/>
  <c r="G4791" i="15"/>
  <c r="G4792" i="15"/>
  <c r="G4793" i="15"/>
  <c r="G4794" i="15"/>
  <c r="G4795" i="15"/>
  <c r="G4796" i="15"/>
  <c r="G4797" i="15"/>
  <c r="G4798" i="15"/>
  <c r="G4799" i="15"/>
  <c r="G4800" i="15"/>
  <c r="G4801" i="15"/>
  <c r="G4802" i="15"/>
  <c r="G4803" i="15"/>
  <c r="G4804" i="15"/>
  <c r="G4805" i="15"/>
  <c r="G4806" i="15"/>
  <c r="G4807" i="15"/>
  <c r="G4808" i="15"/>
  <c r="G4809" i="15"/>
  <c r="G4810" i="15"/>
  <c r="G4811" i="15"/>
  <c r="G4812" i="15"/>
  <c r="G4813" i="15"/>
  <c r="G4814" i="15"/>
  <c r="G4815" i="15"/>
  <c r="G4816" i="15"/>
  <c r="G4817" i="15"/>
  <c r="G4818" i="15"/>
  <c r="G4819" i="15"/>
  <c r="G4820" i="15"/>
  <c r="G4821" i="15"/>
  <c r="G4822" i="15"/>
  <c r="G4823" i="15"/>
  <c r="G4824" i="15"/>
  <c r="G4825" i="15"/>
  <c r="G4826" i="15"/>
  <c r="G4827" i="15"/>
  <c r="G4828" i="15"/>
  <c r="G4829" i="15"/>
  <c r="G4830" i="15"/>
  <c r="G4831" i="15"/>
  <c r="G4832" i="15"/>
  <c r="G4833" i="15"/>
  <c r="G4834" i="15"/>
  <c r="G4835" i="15"/>
  <c r="G4836" i="15"/>
  <c r="G4837" i="15"/>
  <c r="G4838" i="15"/>
  <c r="G4839" i="15"/>
  <c r="G4840" i="15"/>
  <c r="G4841" i="15"/>
  <c r="G4842" i="15"/>
  <c r="G4843" i="15"/>
  <c r="G4844" i="15"/>
  <c r="G4845" i="15"/>
  <c r="G4846" i="15"/>
  <c r="G4847" i="15"/>
  <c r="G4848" i="15"/>
  <c r="G4849" i="15"/>
  <c r="G4850" i="15"/>
  <c r="G4851" i="15"/>
  <c r="G4852" i="15"/>
  <c r="G4853" i="15"/>
  <c r="G4854" i="15"/>
  <c r="G4855" i="15"/>
  <c r="G4856" i="15"/>
  <c r="G4857" i="15"/>
  <c r="G4858" i="15"/>
  <c r="G4859" i="15"/>
  <c r="G4860" i="15"/>
  <c r="G4861" i="15"/>
  <c r="G4862" i="15"/>
  <c r="G4863" i="15"/>
  <c r="G4864" i="15"/>
  <c r="G4865" i="15"/>
  <c r="G4866" i="15"/>
  <c r="G4867" i="15"/>
  <c r="G4868" i="15"/>
  <c r="G4869" i="15"/>
  <c r="G4870" i="15"/>
  <c r="G4871" i="15"/>
  <c r="G4872" i="15"/>
  <c r="G4873" i="15"/>
  <c r="G4874" i="15"/>
  <c r="G4875" i="15"/>
  <c r="G4876" i="15"/>
  <c r="G4877" i="15"/>
  <c r="G4878" i="15"/>
  <c r="G4879" i="15"/>
  <c r="G4880" i="15"/>
  <c r="G4881" i="15"/>
  <c r="G4882" i="15"/>
  <c r="G4883" i="15"/>
  <c r="G4884" i="15"/>
  <c r="G4885" i="15"/>
  <c r="G4886" i="15"/>
  <c r="G4887" i="15"/>
  <c r="G4888" i="15"/>
  <c r="G4889" i="15"/>
  <c r="G4890" i="15"/>
  <c r="G4891" i="15"/>
  <c r="G4892" i="15"/>
  <c r="G4893" i="15"/>
  <c r="G4894" i="15"/>
  <c r="G4895" i="15"/>
  <c r="G4896" i="15"/>
  <c r="G4897" i="15"/>
  <c r="G4898" i="15"/>
  <c r="G4899" i="15"/>
  <c r="G4900" i="15"/>
  <c r="G4901" i="15"/>
  <c r="G4902" i="15"/>
  <c r="G4903" i="15"/>
  <c r="G4904" i="15"/>
  <c r="G4905" i="15"/>
  <c r="G4906" i="15"/>
  <c r="G4907" i="15"/>
  <c r="G4908" i="15"/>
  <c r="G4909" i="15"/>
  <c r="G4910" i="15"/>
  <c r="G4911" i="15"/>
  <c r="G4912" i="15"/>
  <c r="G4913" i="15"/>
  <c r="G4914" i="15"/>
  <c r="G4915" i="15"/>
  <c r="G4916" i="15"/>
  <c r="G4917" i="15"/>
  <c r="G4918" i="15"/>
  <c r="G4919" i="15"/>
  <c r="G4920" i="15"/>
  <c r="G4921" i="15"/>
  <c r="G4922" i="15"/>
  <c r="G4923" i="15"/>
  <c r="G4924" i="15"/>
  <c r="G4925" i="15"/>
  <c r="G4926" i="15"/>
  <c r="G4927" i="15"/>
  <c r="G4928" i="15"/>
  <c r="G4929" i="15"/>
  <c r="G4930" i="15"/>
  <c r="G4931" i="15"/>
  <c r="G4932" i="15"/>
  <c r="G4933" i="15"/>
  <c r="G4934" i="15"/>
  <c r="G4935" i="15"/>
  <c r="G4936" i="15"/>
  <c r="G4937" i="15"/>
  <c r="G4938" i="15"/>
  <c r="G4939" i="15"/>
  <c r="G4940" i="15"/>
  <c r="G4941" i="15"/>
  <c r="G4942" i="15"/>
  <c r="G4943" i="15"/>
  <c r="G4944" i="15"/>
  <c r="G4945" i="15"/>
  <c r="G4946" i="15"/>
  <c r="G4947" i="15"/>
  <c r="G4948" i="15"/>
  <c r="G4949" i="15"/>
  <c r="G4950" i="15"/>
  <c r="G4951" i="15"/>
  <c r="G4952" i="15"/>
  <c r="G4953" i="15"/>
  <c r="G4954" i="15"/>
  <c r="G4955" i="15"/>
  <c r="G4956" i="15"/>
  <c r="G4957" i="15"/>
  <c r="G4958" i="15"/>
  <c r="G4959" i="15"/>
  <c r="G4960" i="15"/>
  <c r="G4961" i="15"/>
  <c r="G4962" i="15"/>
  <c r="G4963" i="15"/>
  <c r="G4964" i="15"/>
  <c r="G4965" i="15"/>
  <c r="G4966" i="15"/>
  <c r="G4967" i="15"/>
  <c r="G4968" i="15"/>
  <c r="G4969" i="15"/>
  <c r="G4970" i="15"/>
  <c r="G4971" i="15"/>
  <c r="G4972" i="15"/>
  <c r="G4973" i="15"/>
  <c r="G2" i="15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2" i="1"/>
  <c r="E23" i="9"/>
  <c r="E24" i="9"/>
  <c r="E25" i="9"/>
  <c r="E26" i="9"/>
  <c r="E27" i="9"/>
  <c r="E22" i="9"/>
  <c r="D12" i="9"/>
  <c r="C12" i="9"/>
  <c r="D28" i="9"/>
  <c r="C28" i="9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1025" i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BG1166" i="1"/>
  <c r="BG1167" i="1"/>
  <c r="BG1168" i="1"/>
  <c r="BG1169" i="1"/>
  <c r="BG1170" i="1"/>
  <c r="BG1171" i="1"/>
  <c r="BG1172" i="1"/>
  <c r="BG1173" i="1"/>
  <c r="BG1174" i="1"/>
  <c r="BG1175" i="1"/>
  <c r="BG1176" i="1"/>
  <c r="BG1177" i="1"/>
  <c r="BG1178" i="1"/>
  <c r="BG1179" i="1"/>
  <c r="BG1180" i="1"/>
  <c r="BG1181" i="1"/>
  <c r="BG1182" i="1"/>
  <c r="BG1183" i="1"/>
  <c r="BG1184" i="1"/>
  <c r="BG1185" i="1"/>
  <c r="BG1186" i="1"/>
  <c r="BG1187" i="1"/>
  <c r="BG1188" i="1"/>
  <c r="BG1189" i="1"/>
  <c r="BG1190" i="1"/>
  <c r="BG1191" i="1"/>
  <c r="BG1192" i="1"/>
  <c r="BG1193" i="1"/>
  <c r="BG1194" i="1"/>
  <c r="BG1195" i="1"/>
  <c r="BG1196" i="1"/>
  <c r="BG1197" i="1"/>
  <c r="BG1198" i="1"/>
  <c r="BG1199" i="1"/>
  <c r="BG1200" i="1"/>
  <c r="BG1201" i="1"/>
  <c r="BG1202" i="1"/>
  <c r="BG1203" i="1"/>
  <c r="BG1204" i="1"/>
  <c r="BG1205" i="1"/>
  <c r="BG1206" i="1"/>
  <c r="BG1207" i="1"/>
  <c r="BG1208" i="1"/>
  <c r="BG1209" i="1"/>
  <c r="BG1210" i="1"/>
  <c r="BG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BG1225" i="1"/>
  <c r="BG1226" i="1"/>
  <c r="BG1227" i="1"/>
  <c r="BG1228" i="1"/>
  <c r="BG1229" i="1"/>
  <c r="BG1230" i="1"/>
  <c r="BG1231" i="1"/>
  <c r="BG1232" i="1"/>
  <c r="BG1233" i="1"/>
  <c r="BG1234" i="1"/>
  <c r="BG1235" i="1"/>
  <c r="BG1236" i="1"/>
  <c r="BG1237" i="1"/>
  <c r="BG1238" i="1"/>
  <c r="BG1239" i="1"/>
  <c r="BG1240" i="1"/>
  <c r="BG1241" i="1"/>
  <c r="BG1242" i="1"/>
  <c r="BG1243" i="1"/>
  <c r="BG1244" i="1"/>
  <c r="BG1245" i="1"/>
  <c r="BG1246" i="1"/>
  <c r="BG1247" i="1"/>
  <c r="BG1248" i="1"/>
  <c r="BG1249" i="1"/>
  <c r="BG1250" i="1"/>
  <c r="BG1251" i="1"/>
  <c r="BG1252" i="1"/>
  <c r="BG1253" i="1"/>
  <c r="BG1254" i="1"/>
  <c r="BG1255" i="1"/>
  <c r="BG1256" i="1"/>
  <c r="BG1257" i="1"/>
  <c r="BG1258" i="1"/>
  <c r="BG1259" i="1"/>
  <c r="BG1260" i="1"/>
  <c r="BG1261" i="1"/>
  <c r="BG1262" i="1"/>
  <c r="BG1263" i="1"/>
  <c r="BG1264" i="1"/>
  <c r="BG1265" i="1"/>
  <c r="BG1266" i="1"/>
  <c r="BG1267" i="1"/>
  <c r="BG1268" i="1"/>
  <c r="BG1269" i="1"/>
  <c r="BG1270" i="1"/>
  <c r="BG1271" i="1"/>
  <c r="BG1272" i="1"/>
  <c r="BG1273" i="1"/>
  <c r="BG1274" i="1"/>
  <c r="BG1275" i="1"/>
  <c r="BG1276" i="1"/>
  <c r="BG1277" i="1"/>
  <c r="BG1278" i="1"/>
  <c r="BG1279" i="1"/>
  <c r="BG1280" i="1"/>
  <c r="BG1281" i="1"/>
  <c r="BG1282" i="1"/>
  <c r="BG1283" i="1"/>
  <c r="BG1284" i="1"/>
  <c r="BG1285" i="1"/>
  <c r="BG1286" i="1"/>
  <c r="BG1287" i="1"/>
  <c r="BG1288" i="1"/>
  <c r="BG1289" i="1"/>
  <c r="BG1290" i="1"/>
  <c r="BG1291" i="1"/>
  <c r="BG1292" i="1"/>
  <c r="BG1293" i="1"/>
  <c r="BG1294" i="1"/>
  <c r="BG1295" i="1"/>
  <c r="BG1296" i="1"/>
  <c r="BG1297" i="1"/>
  <c r="BG1298" i="1"/>
  <c r="BG1299" i="1"/>
  <c r="BG1300" i="1"/>
  <c r="BG1301" i="1"/>
  <c r="BG1302" i="1"/>
  <c r="BG1303" i="1"/>
  <c r="BG1304" i="1"/>
  <c r="BG1305" i="1"/>
  <c r="BG1306" i="1"/>
  <c r="BG1307" i="1"/>
  <c r="BG1308" i="1"/>
  <c r="BG1309" i="1"/>
  <c r="BG1310" i="1"/>
  <c r="BG1311" i="1"/>
  <c r="BG1312" i="1"/>
  <c r="BG1313" i="1"/>
  <c r="BG1314" i="1"/>
  <c r="BG1315" i="1"/>
  <c r="BG1316" i="1"/>
  <c r="BG1317" i="1"/>
  <c r="BG1318" i="1"/>
  <c r="BG1319" i="1"/>
  <c r="BG1320" i="1"/>
  <c r="BG1321" i="1"/>
  <c r="BG1322" i="1"/>
  <c r="BG1323" i="1"/>
  <c r="BG1324" i="1"/>
  <c r="BG1325" i="1"/>
  <c r="BG1326" i="1"/>
  <c r="BG1327" i="1"/>
  <c r="BG1328" i="1"/>
  <c r="BG1329" i="1"/>
  <c r="BG1330" i="1"/>
  <c r="BG1331" i="1"/>
  <c r="BG1332" i="1"/>
  <c r="BG1333" i="1"/>
  <c r="BG1334" i="1"/>
  <c r="BG1335" i="1"/>
  <c r="BG1336" i="1"/>
  <c r="BG1337" i="1"/>
  <c r="BG1338" i="1"/>
  <c r="BG1339" i="1"/>
  <c r="BG1340" i="1"/>
  <c r="BG1341" i="1"/>
  <c r="BG1342" i="1"/>
  <c r="BG1343" i="1"/>
  <c r="BG1344" i="1"/>
  <c r="BG1345" i="1"/>
  <c r="BG1346" i="1"/>
  <c r="BG1347" i="1"/>
  <c r="BG1348" i="1"/>
  <c r="BG1349" i="1"/>
  <c r="BG1350" i="1"/>
  <c r="BG1351" i="1"/>
  <c r="BG1352" i="1"/>
  <c r="BG1353" i="1"/>
  <c r="BG1354" i="1"/>
  <c r="BG1355" i="1"/>
  <c r="BG1356" i="1"/>
  <c r="BG1357" i="1"/>
  <c r="BG1358" i="1"/>
  <c r="BG1359" i="1"/>
  <c r="BG1360" i="1"/>
  <c r="BG1361" i="1"/>
  <c r="BG1362" i="1"/>
  <c r="BG1363" i="1"/>
  <c r="BG1364" i="1"/>
  <c r="BG1365" i="1"/>
  <c r="BG1366" i="1"/>
  <c r="BG1367" i="1"/>
  <c r="BG1368" i="1"/>
  <c r="BG1369" i="1"/>
  <c r="BG1370" i="1"/>
  <c r="BG1371" i="1"/>
  <c r="BG1372" i="1"/>
  <c r="BG1373" i="1"/>
  <c r="BG1374" i="1"/>
  <c r="BG1375" i="1"/>
  <c r="BG1376" i="1"/>
  <c r="BG1377" i="1"/>
  <c r="BG1378" i="1"/>
  <c r="BG1379" i="1"/>
  <c r="BG1380" i="1"/>
  <c r="BG1381" i="1"/>
  <c r="BG1382" i="1"/>
  <c r="BG1383" i="1"/>
  <c r="BG1384" i="1"/>
  <c r="BG1385" i="1"/>
  <c r="BG1386" i="1"/>
  <c r="BG1387" i="1"/>
  <c r="BG1388" i="1"/>
  <c r="BG1389" i="1"/>
  <c r="BG1390" i="1"/>
  <c r="BG1391" i="1"/>
  <c r="BG1392" i="1"/>
  <c r="BG1393" i="1"/>
  <c r="BG1394" i="1"/>
  <c r="BG1395" i="1"/>
  <c r="BG1396" i="1"/>
  <c r="BG1397" i="1"/>
  <c r="BG1398" i="1"/>
  <c r="BG1399" i="1"/>
  <c r="BG1400" i="1"/>
  <c r="BG1401" i="1"/>
  <c r="BG1402" i="1"/>
  <c r="BG1403" i="1"/>
  <c r="BG1404" i="1"/>
  <c r="BG1405" i="1"/>
  <c r="BG1406" i="1"/>
  <c r="BG1407" i="1"/>
  <c r="BG1408" i="1"/>
  <c r="BG1409" i="1"/>
  <c r="BG1410" i="1"/>
  <c r="BG1411" i="1"/>
  <c r="BG1412" i="1"/>
  <c r="BG1413" i="1"/>
  <c r="BG1414" i="1"/>
  <c r="BG1415" i="1"/>
  <c r="BG1416" i="1"/>
  <c r="BG1417" i="1"/>
  <c r="BG1418" i="1"/>
  <c r="BG1419" i="1"/>
  <c r="BG1420" i="1"/>
  <c r="BG1421" i="1"/>
  <c r="BG1422" i="1"/>
  <c r="BG1423" i="1"/>
  <c r="BG1424" i="1"/>
  <c r="BG1425" i="1"/>
  <c r="BG1426" i="1"/>
  <c r="BG1427" i="1"/>
  <c r="BG1428" i="1"/>
  <c r="BG1429" i="1"/>
  <c r="BG1430" i="1"/>
  <c r="BG1431" i="1"/>
  <c r="BG1432" i="1"/>
  <c r="BG1433" i="1"/>
  <c r="BG1434" i="1"/>
  <c r="BG1435" i="1"/>
  <c r="BG1436" i="1"/>
  <c r="BG1437" i="1"/>
  <c r="BG1438" i="1"/>
  <c r="BG1439" i="1"/>
  <c r="BG1440" i="1"/>
  <c r="BG1441" i="1"/>
  <c r="BG1442" i="1"/>
  <c r="BG1443" i="1"/>
  <c r="BG1444" i="1"/>
  <c r="BG1445" i="1"/>
  <c r="BG1446" i="1"/>
  <c r="BG1447" i="1"/>
  <c r="BG1448" i="1"/>
  <c r="BG1449" i="1"/>
  <c r="BG1450" i="1"/>
  <c r="BG1451" i="1"/>
  <c r="BG1452" i="1"/>
  <c r="BG1453" i="1"/>
  <c r="BG1454" i="1"/>
  <c r="BG1455" i="1"/>
  <c r="BG1456" i="1"/>
  <c r="BG1457" i="1"/>
  <c r="BG1458" i="1"/>
  <c r="BG1459" i="1"/>
  <c r="BG1460" i="1"/>
  <c r="BG1461" i="1"/>
  <c r="BG1462" i="1"/>
  <c r="BG1463" i="1"/>
  <c r="BG1464" i="1"/>
  <c r="BG1465" i="1"/>
  <c r="BG1466" i="1"/>
  <c r="BG1467" i="1"/>
  <c r="BG1468" i="1"/>
  <c r="BG1469" i="1"/>
  <c r="BG1470" i="1"/>
  <c r="BG1471" i="1"/>
  <c r="BG1472" i="1"/>
  <c r="BG1473" i="1"/>
  <c r="BG1474" i="1"/>
  <c r="BG1475" i="1"/>
  <c r="BG1476" i="1"/>
  <c r="BG1477" i="1"/>
  <c r="BG1478" i="1"/>
  <c r="BG1479" i="1"/>
  <c r="BG1480" i="1"/>
  <c r="BG1481" i="1"/>
  <c r="BG1482" i="1"/>
  <c r="BG1483" i="1"/>
  <c r="BG1484" i="1"/>
  <c r="BG1485" i="1"/>
  <c r="BG1486" i="1"/>
  <c r="BG1487" i="1"/>
  <c r="BG1488" i="1"/>
  <c r="BG1489" i="1"/>
  <c r="BG1490" i="1"/>
  <c r="BG1491" i="1"/>
  <c r="BG1492" i="1"/>
  <c r="BG1493" i="1"/>
  <c r="BG1494" i="1"/>
  <c r="BG1495" i="1"/>
  <c r="BG1496" i="1"/>
  <c r="BG1497" i="1"/>
  <c r="BG1498" i="1"/>
  <c r="BG1499" i="1"/>
  <c r="BG1500" i="1"/>
  <c r="BG1501" i="1"/>
  <c r="BG1502" i="1"/>
  <c r="BG1503" i="1"/>
  <c r="BG1504" i="1"/>
  <c r="BG1505" i="1"/>
  <c r="BG1506" i="1"/>
  <c r="BG1507" i="1"/>
  <c r="BG1508" i="1"/>
  <c r="BG1509" i="1"/>
  <c r="BG1510" i="1"/>
  <c r="BG1511" i="1"/>
  <c r="BG1512" i="1"/>
  <c r="BG1513" i="1"/>
  <c r="BG1514" i="1"/>
  <c r="BG1515" i="1"/>
  <c r="BG1516" i="1"/>
  <c r="BG1517" i="1"/>
  <c r="BG1518" i="1"/>
  <c r="BG1519" i="1"/>
  <c r="BG1520" i="1"/>
  <c r="BG1521" i="1"/>
  <c r="BG1522" i="1"/>
  <c r="BG1523" i="1"/>
  <c r="BG1524" i="1"/>
  <c r="BG1525" i="1"/>
  <c r="BG1526" i="1"/>
  <c r="BG1527" i="1"/>
  <c r="BG1528" i="1"/>
  <c r="BG1529" i="1"/>
  <c r="BG1530" i="1"/>
  <c r="BG1531" i="1"/>
  <c r="BG1532" i="1"/>
  <c r="BG1533" i="1"/>
  <c r="BG1534" i="1"/>
  <c r="BG1535" i="1"/>
  <c r="BG1536" i="1"/>
  <c r="BG1537" i="1"/>
  <c r="BG1538" i="1"/>
  <c r="BG1539" i="1"/>
  <c r="BG1540" i="1"/>
  <c r="BG1541" i="1"/>
  <c r="BG1542" i="1"/>
  <c r="BG1543" i="1"/>
  <c r="BG1544" i="1"/>
  <c r="BG1545" i="1"/>
  <c r="BG1546" i="1"/>
  <c r="BG1547" i="1"/>
  <c r="BG1548" i="1"/>
  <c r="BG1549" i="1"/>
  <c r="BG1550" i="1"/>
  <c r="BG1551" i="1"/>
  <c r="BG1552" i="1"/>
  <c r="BG1553" i="1"/>
  <c r="BG1554" i="1"/>
  <c r="BG1555" i="1"/>
  <c r="BG1556" i="1"/>
  <c r="BG1557" i="1"/>
  <c r="BG1558" i="1"/>
  <c r="BG1559" i="1"/>
  <c r="BG1560" i="1"/>
  <c r="BG1561" i="1"/>
  <c r="BG1562" i="1"/>
  <c r="BG1563" i="1"/>
  <c r="BG1564" i="1"/>
  <c r="BG1565" i="1"/>
  <c r="BG1566" i="1"/>
  <c r="BG1567" i="1"/>
  <c r="BG1568" i="1"/>
  <c r="BG1569" i="1"/>
  <c r="BG1570" i="1"/>
  <c r="BG1571" i="1"/>
  <c r="BG1572" i="1"/>
  <c r="BG1573" i="1"/>
  <c r="BG1574" i="1"/>
  <c r="BG1575" i="1"/>
  <c r="BG1576" i="1"/>
  <c r="BG1577" i="1"/>
  <c r="BG1578" i="1"/>
  <c r="BG1579" i="1"/>
  <c r="BG1580" i="1"/>
  <c r="BG1581" i="1"/>
  <c r="BG1582" i="1"/>
  <c r="BG1583" i="1"/>
  <c r="BG1584" i="1"/>
  <c r="BG1585" i="1"/>
  <c r="BG1586" i="1"/>
  <c r="BG1587" i="1"/>
  <c r="BG1588" i="1"/>
  <c r="BG1589" i="1"/>
  <c r="BG1590" i="1"/>
  <c r="BG1591" i="1"/>
  <c r="BG1592" i="1"/>
  <c r="BG1593" i="1"/>
  <c r="BG1594" i="1"/>
  <c r="BG1595" i="1"/>
  <c r="BG1596" i="1"/>
  <c r="BG1597" i="1"/>
  <c r="BG1598" i="1"/>
  <c r="BG1599" i="1"/>
  <c r="BG1600" i="1"/>
  <c r="BG1601" i="1"/>
  <c r="BG1602" i="1"/>
  <c r="BG1603" i="1"/>
  <c r="BG1604" i="1"/>
  <c r="BG1605" i="1"/>
  <c r="BG1606" i="1"/>
  <c r="BG1607" i="1"/>
  <c r="BG1608" i="1"/>
  <c r="BG1609" i="1"/>
  <c r="BG1610" i="1"/>
  <c r="BG1611" i="1"/>
  <c r="BG1612" i="1"/>
  <c r="BG1613" i="1"/>
  <c r="BG1614" i="1"/>
  <c r="BG1615" i="1"/>
  <c r="BG1616" i="1"/>
  <c r="BG1617" i="1"/>
  <c r="BG1618" i="1"/>
  <c r="BG1619" i="1"/>
  <c r="BG1620" i="1"/>
  <c r="BG1621" i="1"/>
  <c r="BG1622" i="1"/>
  <c r="BG1623" i="1"/>
  <c r="BG1624" i="1"/>
  <c r="BG1625" i="1"/>
  <c r="BG1626" i="1"/>
  <c r="BG1627" i="1"/>
  <c r="BG1628" i="1"/>
  <c r="BG1629" i="1"/>
  <c r="BG1630" i="1"/>
  <c r="BG1631" i="1"/>
  <c r="BG1632" i="1"/>
  <c r="BG1633" i="1"/>
  <c r="BG1634" i="1"/>
  <c r="BG1635" i="1"/>
  <c r="BG1636" i="1"/>
  <c r="BG1637" i="1"/>
  <c r="BG1638" i="1"/>
  <c r="BG1639" i="1"/>
  <c r="BG1640" i="1"/>
  <c r="BG1641" i="1"/>
  <c r="BG1642" i="1"/>
  <c r="BG1643" i="1"/>
  <c r="BG1644" i="1"/>
  <c r="BG1645" i="1"/>
  <c r="BG1646" i="1"/>
  <c r="BG1647" i="1"/>
  <c r="BG1648" i="1"/>
  <c r="BG1649" i="1"/>
  <c r="BG1650" i="1"/>
  <c r="BG1651" i="1"/>
  <c r="BG1652" i="1"/>
  <c r="BG1653" i="1"/>
  <c r="BG1654" i="1"/>
  <c r="BG1655" i="1"/>
  <c r="BG1656" i="1"/>
  <c r="BG1657" i="1"/>
  <c r="BG1658" i="1"/>
  <c r="BG1659" i="1"/>
  <c r="BG1660" i="1"/>
  <c r="BG1661" i="1"/>
  <c r="BG1662" i="1"/>
  <c r="BG1663" i="1"/>
  <c r="BG1664" i="1"/>
  <c r="BG1665" i="1"/>
  <c r="BG1666" i="1"/>
  <c r="BG1667" i="1"/>
  <c r="BG1668" i="1"/>
  <c r="BG1669" i="1"/>
  <c r="BG1670" i="1"/>
  <c r="BG1671" i="1"/>
  <c r="BG1672" i="1"/>
  <c r="BG1673" i="1"/>
  <c r="BG1674" i="1"/>
  <c r="BG1675" i="1"/>
  <c r="BG1676" i="1"/>
  <c r="BG1677" i="1"/>
  <c r="BG1678" i="1"/>
  <c r="BG1679" i="1"/>
  <c r="BG1680" i="1"/>
  <c r="BG1681" i="1"/>
  <c r="BG1682" i="1"/>
  <c r="BG1683" i="1"/>
  <c r="BG1684" i="1"/>
  <c r="BG1685" i="1"/>
  <c r="BG1686" i="1"/>
  <c r="BG1687" i="1"/>
  <c r="BG1688" i="1"/>
  <c r="BG1689" i="1"/>
  <c r="BG1690" i="1"/>
  <c r="BG1691" i="1"/>
  <c r="BG1692" i="1"/>
  <c r="BG1693" i="1"/>
  <c r="BG1694" i="1"/>
  <c r="BG1695" i="1"/>
  <c r="BG1696" i="1"/>
  <c r="BG1697" i="1"/>
  <c r="BG1698" i="1"/>
  <c r="BG1699" i="1"/>
  <c r="BG1700" i="1"/>
  <c r="BG1701" i="1"/>
  <c r="BG1702" i="1"/>
  <c r="BG1703" i="1"/>
  <c r="BG1704" i="1"/>
  <c r="BG1705" i="1"/>
  <c r="BG1706" i="1"/>
  <c r="BG1707" i="1"/>
  <c r="BG1708" i="1"/>
  <c r="BG1709" i="1"/>
  <c r="BG1710" i="1"/>
  <c r="BG1711" i="1"/>
  <c r="BG1712" i="1"/>
  <c r="BG1713" i="1"/>
  <c r="BG1714" i="1"/>
  <c r="BG1715" i="1"/>
  <c r="BG1716" i="1"/>
  <c r="BG1717" i="1"/>
  <c r="BG1718" i="1"/>
  <c r="BG1719" i="1"/>
  <c r="BG1720" i="1"/>
  <c r="BG1721" i="1"/>
  <c r="BG1722" i="1"/>
  <c r="BG1723" i="1"/>
  <c r="BG1724" i="1"/>
  <c r="BG1725" i="1"/>
  <c r="BG1726" i="1"/>
  <c r="BG1727" i="1"/>
  <c r="BG1728" i="1"/>
  <c r="BG1729" i="1"/>
  <c r="BG1730" i="1"/>
  <c r="BG1731" i="1"/>
  <c r="BG1732" i="1"/>
  <c r="BG1733" i="1"/>
  <c r="BG1734" i="1"/>
  <c r="BG1735" i="1"/>
  <c r="BG1736" i="1"/>
  <c r="BG1737" i="1"/>
  <c r="BG1738" i="1"/>
  <c r="BG1739" i="1"/>
  <c r="BG1740" i="1"/>
  <c r="BG1741" i="1"/>
  <c r="BG1742" i="1"/>
  <c r="BG1743" i="1"/>
  <c r="BG1744" i="1"/>
  <c r="BG1745" i="1"/>
  <c r="BG1746" i="1"/>
  <c r="BG1747" i="1"/>
  <c r="BG1748" i="1"/>
  <c r="BG1749" i="1"/>
  <c r="BG1750" i="1"/>
  <c r="BG1751" i="1"/>
  <c r="BG1752" i="1"/>
  <c r="BG1753" i="1"/>
  <c r="BG1754" i="1"/>
  <c r="BG1755" i="1"/>
  <c r="BG1756" i="1"/>
  <c r="BG1757" i="1"/>
  <c r="BG1758" i="1"/>
  <c r="BG1759" i="1"/>
  <c r="BG1760" i="1"/>
  <c r="BG1761" i="1"/>
  <c r="BG1762" i="1"/>
  <c r="BG1763" i="1"/>
  <c r="BG1764" i="1"/>
  <c r="BG1765" i="1"/>
  <c r="BG1766" i="1"/>
  <c r="BG1767" i="1"/>
  <c r="BG1768" i="1"/>
  <c r="BG1769" i="1"/>
  <c r="BG1770" i="1"/>
  <c r="BG1771" i="1"/>
  <c r="BG1772" i="1"/>
  <c r="BG1773" i="1"/>
  <c r="BG1774" i="1"/>
  <c r="BG1775" i="1"/>
  <c r="BG1776" i="1"/>
  <c r="BG1777" i="1"/>
  <c r="BG1778" i="1"/>
  <c r="BG1779" i="1"/>
  <c r="BG1780" i="1"/>
  <c r="BG1781" i="1"/>
  <c r="BG1782" i="1"/>
  <c r="BG1783" i="1"/>
  <c r="BG1784" i="1"/>
  <c r="BG1785" i="1"/>
  <c r="BG1786" i="1"/>
  <c r="BG1787" i="1"/>
  <c r="BG1788" i="1"/>
  <c r="BG1789" i="1"/>
  <c r="BG1790" i="1"/>
  <c r="BG1791" i="1"/>
  <c r="BG1792" i="1"/>
  <c r="BG1793" i="1"/>
  <c r="BG1794" i="1"/>
  <c r="BG1795" i="1"/>
  <c r="BG1796" i="1"/>
  <c r="BG1797" i="1"/>
  <c r="BG1798" i="1"/>
  <c r="BG1799" i="1"/>
  <c r="BG1800" i="1"/>
  <c r="BG1801" i="1"/>
  <c r="BG1802" i="1"/>
  <c r="BG1803" i="1"/>
  <c r="BG1804" i="1"/>
  <c r="BG1805" i="1"/>
  <c r="BG1806" i="1"/>
  <c r="BG1807" i="1"/>
  <c r="BG1808" i="1"/>
  <c r="BG1809" i="1"/>
  <c r="BG1810" i="1"/>
  <c r="BG1811" i="1"/>
  <c r="BG1812" i="1"/>
  <c r="BG1813" i="1"/>
  <c r="BG1814" i="1"/>
  <c r="BG1815" i="1"/>
  <c r="BG1816" i="1"/>
  <c r="BG1817" i="1"/>
  <c r="BG1818" i="1"/>
  <c r="BG1819" i="1"/>
  <c r="BG1820" i="1"/>
  <c r="BG1821" i="1"/>
  <c r="BG1822" i="1"/>
  <c r="BG1823" i="1"/>
  <c r="BG1824" i="1"/>
  <c r="BG1825" i="1"/>
  <c r="BG1826" i="1"/>
  <c r="BG1827" i="1"/>
  <c r="BG1828" i="1"/>
  <c r="BG1829" i="1"/>
  <c r="BG1830" i="1"/>
  <c r="BG1831" i="1"/>
  <c r="BG1832" i="1"/>
  <c r="BG1833" i="1"/>
  <c r="BG1834" i="1"/>
  <c r="BG1835" i="1"/>
  <c r="BG1836" i="1"/>
  <c r="BG1837" i="1"/>
  <c r="BG1838" i="1"/>
  <c r="BG1839" i="1"/>
  <c r="BG1840" i="1"/>
  <c r="BG1841" i="1"/>
  <c r="BG1842" i="1"/>
  <c r="BG1843" i="1"/>
  <c r="BG1844" i="1"/>
  <c r="BG1845" i="1"/>
  <c r="BG1846" i="1"/>
  <c r="BG1847" i="1"/>
  <c r="BG1848" i="1"/>
  <c r="BG1849" i="1"/>
  <c r="BG1850" i="1"/>
  <c r="BG1851" i="1"/>
  <c r="BG1852" i="1"/>
  <c r="BG1853" i="1"/>
  <c r="BG1854" i="1"/>
  <c r="BG1855" i="1"/>
  <c r="BG1856" i="1"/>
  <c r="BG1857" i="1"/>
  <c r="BG1858" i="1"/>
  <c r="BG1859" i="1"/>
  <c r="BG1860" i="1"/>
  <c r="BG1861" i="1"/>
  <c r="BG1862" i="1"/>
  <c r="BG1863" i="1"/>
  <c r="BG1864" i="1"/>
  <c r="BG1865" i="1"/>
  <c r="BG1866" i="1"/>
  <c r="BG1867" i="1"/>
  <c r="BG1868" i="1"/>
  <c r="BG1869" i="1"/>
  <c r="BG1870" i="1"/>
  <c r="BG1871" i="1"/>
  <c r="BG1872" i="1"/>
  <c r="BG1873" i="1"/>
  <c r="BG1874" i="1"/>
  <c r="BG1875" i="1"/>
  <c r="BG1876" i="1"/>
  <c r="BG1877" i="1"/>
  <c r="BG1878" i="1"/>
  <c r="BG1879" i="1"/>
  <c r="BG1880" i="1"/>
  <c r="BG1881" i="1"/>
  <c r="BG1882" i="1"/>
  <c r="BG1883" i="1"/>
  <c r="BG1884" i="1"/>
  <c r="BG1885" i="1"/>
  <c r="BG1886" i="1"/>
  <c r="BG1887" i="1"/>
  <c r="BG1888" i="1"/>
  <c r="BG1889" i="1"/>
  <c r="BG1890" i="1"/>
  <c r="BG1891" i="1"/>
  <c r="BG1892" i="1"/>
  <c r="BG1893" i="1"/>
  <c r="BG1894" i="1"/>
  <c r="BG1895" i="1"/>
  <c r="BG1896" i="1"/>
  <c r="BG1897" i="1"/>
  <c r="BG1898" i="1"/>
  <c r="BG1899" i="1"/>
  <c r="BG1900" i="1"/>
  <c r="BG1901" i="1"/>
  <c r="BG1902" i="1"/>
  <c r="BG1903" i="1"/>
  <c r="BG1904" i="1"/>
  <c r="BG1905" i="1"/>
  <c r="BG1906" i="1"/>
  <c r="BG1907" i="1"/>
  <c r="BG1908" i="1"/>
  <c r="BG1909" i="1"/>
  <c r="BG1910" i="1"/>
  <c r="BG1911" i="1"/>
  <c r="BG1912" i="1"/>
  <c r="BG1913" i="1"/>
  <c r="BG1914" i="1"/>
  <c r="BG1915" i="1"/>
  <c r="BG1916" i="1"/>
  <c r="BG1917" i="1"/>
  <c r="BG1918" i="1"/>
  <c r="BG1919" i="1"/>
  <c r="BG1920" i="1"/>
  <c r="BG1921" i="1"/>
  <c r="BG1922" i="1"/>
  <c r="BG1923" i="1"/>
  <c r="BG1924" i="1"/>
  <c r="BG1925" i="1"/>
  <c r="BG1926" i="1"/>
  <c r="BG1927" i="1"/>
  <c r="BG1928" i="1"/>
  <c r="BG1929" i="1"/>
  <c r="BG1930" i="1"/>
  <c r="BG1931" i="1"/>
  <c r="BG1932" i="1"/>
  <c r="BG1933" i="1"/>
  <c r="BG1934" i="1"/>
  <c r="BG1935" i="1"/>
  <c r="BG1936" i="1"/>
  <c r="BG1937" i="1"/>
  <c r="BG1938" i="1"/>
  <c r="BG1939" i="1"/>
  <c r="BG1940" i="1"/>
  <c r="BG1941" i="1"/>
  <c r="BG1942" i="1"/>
  <c r="BG1943" i="1"/>
  <c r="BG1944" i="1"/>
  <c r="BG1945" i="1"/>
  <c r="BG1946" i="1"/>
  <c r="BG1947" i="1"/>
  <c r="BG1948" i="1"/>
  <c r="BG1949" i="1"/>
  <c r="BG1950" i="1"/>
  <c r="BG1951" i="1"/>
  <c r="BG1952" i="1"/>
  <c r="BG1953" i="1"/>
  <c r="BG1954" i="1"/>
  <c r="BG1955" i="1"/>
  <c r="BG1956" i="1"/>
  <c r="BG1957" i="1"/>
  <c r="BG1958" i="1"/>
  <c r="BG1959" i="1"/>
  <c r="BG1960" i="1"/>
  <c r="BG1961" i="1"/>
  <c r="BG1962" i="1"/>
  <c r="BG1963" i="1"/>
  <c r="BG1964" i="1"/>
  <c r="BG1965" i="1"/>
  <c r="BG1966" i="1"/>
  <c r="BG1967" i="1"/>
  <c r="BG1968" i="1"/>
  <c r="BG1969" i="1"/>
  <c r="BG1970" i="1"/>
  <c r="BG1971" i="1"/>
  <c r="BG1972" i="1"/>
  <c r="BG1973" i="1"/>
  <c r="BG1974" i="1"/>
  <c r="BG1975" i="1"/>
  <c r="BG1976" i="1"/>
  <c r="BG1977" i="1"/>
  <c r="BG1978" i="1"/>
  <c r="BG1979" i="1"/>
  <c r="BG1980" i="1"/>
  <c r="BG1981" i="1"/>
  <c r="BG1982" i="1"/>
  <c r="BG1983" i="1"/>
  <c r="BG1984" i="1"/>
  <c r="BG1985" i="1"/>
  <c r="BG1986" i="1"/>
  <c r="BG1987" i="1"/>
  <c r="BG1988" i="1"/>
  <c r="BG1989" i="1"/>
  <c r="BG1990" i="1"/>
  <c r="BG1991" i="1"/>
  <c r="BG1992" i="1"/>
  <c r="BG1993" i="1"/>
  <c r="BG1994" i="1"/>
  <c r="BG1995" i="1"/>
  <c r="BG1996" i="1"/>
  <c r="BG1997" i="1"/>
  <c r="BG1998" i="1"/>
  <c r="BG1999" i="1"/>
  <c r="BG2000" i="1"/>
  <c r="BG2001" i="1"/>
  <c r="BG2002" i="1"/>
  <c r="BG2003" i="1"/>
  <c r="BG2004" i="1"/>
  <c r="BG2005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64" i="1"/>
  <c r="BG2065" i="1"/>
  <c r="BG2066" i="1"/>
  <c r="BG2067" i="1"/>
  <c r="BG2068" i="1"/>
  <c r="BG2069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G2329" i="1"/>
  <c r="BG2330" i="1"/>
  <c r="BG2331" i="1"/>
  <c r="BG2332" i="1"/>
  <c r="BG2333" i="1"/>
  <c r="BG2334" i="1"/>
  <c r="BG2335" i="1"/>
  <c r="BG2336" i="1"/>
  <c r="BG2337" i="1"/>
  <c r="BG2338" i="1"/>
  <c r="BG2339" i="1"/>
  <c r="BG2340" i="1"/>
  <c r="BG2341" i="1"/>
  <c r="BG2342" i="1"/>
  <c r="BG2343" i="1"/>
  <c r="BG2344" i="1"/>
  <c r="BG2345" i="1"/>
  <c r="BG2346" i="1"/>
  <c r="BG2347" i="1"/>
  <c r="BG2348" i="1"/>
  <c r="BG2349" i="1"/>
  <c r="BG2350" i="1"/>
  <c r="BG2351" i="1"/>
  <c r="BG2352" i="1"/>
  <c r="BG2353" i="1"/>
  <c r="BG2354" i="1"/>
  <c r="BG2355" i="1"/>
  <c r="BG2356" i="1"/>
  <c r="BG2357" i="1"/>
  <c r="BG2358" i="1"/>
  <c r="BG2359" i="1"/>
  <c r="BG2360" i="1"/>
  <c r="BG2361" i="1"/>
  <c r="BG2362" i="1"/>
  <c r="BG2363" i="1"/>
  <c r="BG2364" i="1"/>
  <c r="BG2365" i="1"/>
  <c r="BG2366" i="1"/>
  <c r="BG2367" i="1"/>
  <c r="BG2368" i="1"/>
  <c r="BG2369" i="1"/>
  <c r="BG2370" i="1"/>
  <c r="BG2371" i="1"/>
  <c r="BG2372" i="1"/>
  <c r="BG2373" i="1"/>
  <c r="BG2374" i="1"/>
  <c r="BG2375" i="1"/>
  <c r="BG2376" i="1"/>
  <c r="BG2377" i="1"/>
  <c r="BG2378" i="1"/>
  <c r="BG2379" i="1"/>
  <c r="BG2380" i="1"/>
  <c r="BG2381" i="1"/>
  <c r="BG2382" i="1"/>
  <c r="BG2383" i="1"/>
  <c r="BG2384" i="1"/>
  <c r="BG2385" i="1"/>
  <c r="BG2386" i="1"/>
  <c r="BG2387" i="1"/>
  <c r="BG2388" i="1"/>
  <c r="BG2389" i="1"/>
  <c r="BG2390" i="1"/>
  <c r="BG2391" i="1"/>
  <c r="BG2392" i="1"/>
  <c r="BG2393" i="1"/>
  <c r="BG2394" i="1"/>
  <c r="BG2395" i="1"/>
  <c r="BG2396" i="1"/>
  <c r="BG2397" i="1"/>
  <c r="BG2398" i="1"/>
  <c r="BG2399" i="1"/>
  <c r="BG2400" i="1"/>
  <c r="BG2401" i="1"/>
  <c r="BG2402" i="1"/>
  <c r="BG2403" i="1"/>
  <c r="BG2404" i="1"/>
  <c r="BG2405" i="1"/>
  <c r="BG2406" i="1"/>
  <c r="BG2407" i="1"/>
  <c r="BG2408" i="1"/>
  <c r="BG2409" i="1"/>
  <c r="BG2410" i="1"/>
  <c r="BG2411" i="1"/>
  <c r="BG2412" i="1"/>
  <c r="BG2413" i="1"/>
  <c r="BG2414" i="1"/>
  <c r="BG2415" i="1"/>
  <c r="BG2416" i="1"/>
  <c r="BG2417" i="1"/>
  <c r="BG2418" i="1"/>
  <c r="BG2419" i="1"/>
  <c r="BG2420" i="1"/>
  <c r="BG2421" i="1"/>
  <c r="BG2422" i="1"/>
  <c r="BG2423" i="1"/>
  <c r="BG2424" i="1"/>
  <c r="BG2425" i="1"/>
  <c r="BG2426" i="1"/>
  <c r="BG2427" i="1"/>
  <c r="BG2428" i="1"/>
  <c r="BG2429" i="1"/>
  <c r="BG2430" i="1"/>
  <c r="BG2431" i="1"/>
  <c r="BG2432" i="1"/>
  <c r="BG2433" i="1"/>
  <c r="BG2434" i="1"/>
  <c r="BG2435" i="1"/>
  <c r="BG2436" i="1"/>
  <c r="BG2437" i="1"/>
  <c r="BG2438" i="1"/>
  <c r="BG2439" i="1"/>
  <c r="BG2440" i="1"/>
  <c r="BG2441" i="1"/>
  <c r="BG2442" i="1"/>
  <c r="BG2443" i="1"/>
  <c r="BG2444" i="1"/>
  <c r="BG2445" i="1"/>
  <c r="BG2446" i="1"/>
  <c r="BG2447" i="1"/>
  <c r="BG2448" i="1"/>
  <c r="BG2449" i="1"/>
  <c r="BG2450" i="1"/>
  <c r="BG2451" i="1"/>
  <c r="BG2452" i="1"/>
  <c r="BG2453" i="1"/>
  <c r="BG2454" i="1"/>
  <c r="BG2455" i="1"/>
  <c r="BG2456" i="1"/>
  <c r="BG2457" i="1"/>
  <c r="BG2458" i="1"/>
  <c r="BG2459" i="1"/>
  <c r="BG2460" i="1"/>
  <c r="BG2461" i="1"/>
  <c r="BG2462" i="1"/>
  <c r="BG2463" i="1"/>
  <c r="BG2464" i="1"/>
  <c r="BG2465" i="1"/>
  <c r="BG2466" i="1"/>
  <c r="BG2467" i="1"/>
  <c r="BG2468" i="1"/>
  <c r="BG2469" i="1"/>
  <c r="BG2470" i="1"/>
  <c r="BG2471" i="1"/>
  <c r="BG2472" i="1"/>
  <c r="BG2473" i="1"/>
  <c r="BG2474" i="1"/>
  <c r="BG2475" i="1"/>
  <c r="BG2476" i="1"/>
  <c r="BG2477" i="1"/>
  <c r="BG2478" i="1"/>
  <c r="BG2479" i="1"/>
  <c r="BG2480" i="1"/>
  <c r="BG2481" i="1"/>
  <c r="BG2482" i="1"/>
  <c r="BG2483" i="1"/>
  <c r="BG2484" i="1"/>
  <c r="BG2485" i="1"/>
  <c r="BG2486" i="1"/>
  <c r="BG2487" i="1"/>
  <c r="BG2488" i="1"/>
  <c r="BG2489" i="1"/>
  <c r="BG2490" i="1"/>
  <c r="BG2491" i="1"/>
  <c r="BG2492" i="1"/>
  <c r="BG2493" i="1"/>
  <c r="BG2494" i="1"/>
  <c r="BG2495" i="1"/>
  <c r="BG2496" i="1"/>
  <c r="BG2497" i="1"/>
  <c r="BG2498" i="1"/>
  <c r="BG2499" i="1"/>
  <c r="BG2500" i="1"/>
  <c r="BG2501" i="1"/>
  <c r="BG2502" i="1"/>
  <c r="BG2503" i="1"/>
  <c r="BG2504" i="1"/>
  <c r="BG2505" i="1"/>
  <c r="BG2506" i="1"/>
  <c r="BG2507" i="1"/>
  <c r="BG2508" i="1"/>
  <c r="BG2509" i="1"/>
  <c r="BG2510" i="1"/>
  <c r="BG2511" i="1"/>
  <c r="BG2512" i="1"/>
  <c r="BG2513" i="1"/>
  <c r="BG2514" i="1"/>
  <c r="BG2515" i="1"/>
  <c r="BG2516" i="1"/>
  <c r="BG2517" i="1"/>
  <c r="BG2518" i="1"/>
  <c r="BG2519" i="1"/>
  <c r="BG2520" i="1"/>
  <c r="BG2521" i="1"/>
  <c r="BG2522" i="1"/>
  <c r="BG2523" i="1"/>
  <c r="BG2524" i="1"/>
  <c r="BG2525" i="1"/>
  <c r="BG2526" i="1"/>
  <c r="BG2527" i="1"/>
  <c r="BG2528" i="1"/>
  <c r="BG2529" i="1"/>
  <c r="BG2530" i="1"/>
  <c r="BG2531" i="1"/>
  <c r="BG2532" i="1"/>
  <c r="BG2533" i="1"/>
  <c r="BG2534" i="1"/>
  <c r="BG2535" i="1"/>
  <c r="BG2536" i="1"/>
  <c r="BG2537" i="1"/>
  <c r="BG2538" i="1"/>
  <c r="BG2539" i="1"/>
  <c r="BG2540" i="1"/>
  <c r="BG2541" i="1"/>
  <c r="BG2542" i="1"/>
  <c r="BG2543" i="1"/>
  <c r="BG2544" i="1"/>
  <c r="BG2545" i="1"/>
  <c r="BG2546" i="1"/>
  <c r="BG2547" i="1"/>
  <c r="BG2548" i="1"/>
  <c r="BG2549" i="1"/>
  <c r="BG2550" i="1"/>
  <c r="BG2551" i="1"/>
  <c r="BG2552" i="1"/>
  <c r="BG2553" i="1"/>
  <c r="BG2554" i="1"/>
  <c r="BG2555" i="1"/>
  <c r="BG2556" i="1"/>
  <c r="BG2557" i="1"/>
  <c r="BG2558" i="1"/>
  <c r="BG2559" i="1"/>
  <c r="BG2560" i="1"/>
  <c r="BG2561" i="1"/>
  <c r="BG2562" i="1"/>
  <c r="BG2563" i="1"/>
  <c r="BG2564" i="1"/>
  <c r="BG2565" i="1"/>
  <c r="BG2566" i="1"/>
  <c r="BG2567" i="1"/>
  <c r="BG2568" i="1"/>
  <c r="BG2569" i="1"/>
  <c r="BG2570" i="1"/>
  <c r="BG2571" i="1"/>
  <c r="BG2572" i="1"/>
  <c r="BG2573" i="1"/>
  <c r="BG2574" i="1"/>
  <c r="BG2575" i="1"/>
  <c r="BG2576" i="1"/>
  <c r="BG2577" i="1"/>
  <c r="BG2578" i="1"/>
  <c r="BG2579" i="1"/>
  <c r="BG2580" i="1"/>
  <c r="BG2581" i="1"/>
  <c r="BG2582" i="1"/>
  <c r="BG2583" i="1"/>
  <c r="BG2584" i="1"/>
  <c r="BG2585" i="1"/>
  <c r="BG2586" i="1"/>
  <c r="BG2587" i="1"/>
  <c r="BG2588" i="1"/>
  <c r="BG2589" i="1"/>
  <c r="BG2590" i="1"/>
  <c r="BG2591" i="1"/>
  <c r="BG2592" i="1"/>
  <c r="BG2593" i="1"/>
  <c r="BG2594" i="1"/>
  <c r="BG2595" i="1"/>
  <c r="BG2596" i="1"/>
  <c r="BG2597" i="1"/>
  <c r="BG2598" i="1"/>
  <c r="BG2599" i="1"/>
  <c r="BG2600" i="1"/>
  <c r="BG2601" i="1"/>
  <c r="BG2602" i="1"/>
  <c r="BG2603" i="1"/>
  <c r="BG2604" i="1"/>
  <c r="BG2605" i="1"/>
  <c r="BG2606" i="1"/>
  <c r="BG2607" i="1"/>
  <c r="BG2608" i="1"/>
  <c r="BG2609" i="1"/>
  <c r="BG2610" i="1"/>
  <c r="BG2611" i="1"/>
  <c r="BG2612" i="1"/>
  <c r="BG2613" i="1"/>
  <c r="BG2614" i="1"/>
  <c r="BG2615" i="1"/>
  <c r="BG2616" i="1"/>
  <c r="BG2617" i="1"/>
  <c r="BG2618" i="1"/>
  <c r="BG2619" i="1"/>
  <c r="BG2620" i="1"/>
  <c r="BG2621" i="1"/>
  <c r="BG2622" i="1"/>
  <c r="BG2623" i="1"/>
  <c r="BG2624" i="1"/>
  <c r="BG2625" i="1"/>
  <c r="BG2626" i="1"/>
  <c r="BG2627" i="1"/>
  <c r="BG2628" i="1"/>
  <c r="BG2629" i="1"/>
  <c r="BG2630" i="1"/>
  <c r="BG2631" i="1"/>
  <c r="BG2632" i="1"/>
  <c r="BG2633" i="1"/>
  <c r="BG2634" i="1"/>
  <c r="BG2635" i="1"/>
  <c r="BG2636" i="1"/>
  <c r="BG2637" i="1"/>
  <c r="BG2638" i="1"/>
  <c r="BG2639" i="1"/>
  <c r="BG2640" i="1"/>
  <c r="BG2641" i="1"/>
  <c r="BG2642" i="1"/>
  <c r="BG2643" i="1"/>
  <c r="BG2644" i="1"/>
  <c r="BG2645" i="1"/>
  <c r="BG2646" i="1"/>
  <c r="BG2647" i="1"/>
  <c r="BG2648" i="1"/>
  <c r="BG2649" i="1"/>
  <c r="BG2650" i="1"/>
  <c r="BG2651" i="1"/>
  <c r="BG2652" i="1"/>
  <c r="BG2653" i="1"/>
  <c r="BG2654" i="1"/>
  <c r="BG2655" i="1"/>
  <c r="BG2656" i="1"/>
  <c r="BG2657" i="1"/>
  <c r="BG2658" i="1"/>
  <c r="BG2659" i="1"/>
  <c r="BG2660" i="1"/>
  <c r="BG2661" i="1"/>
  <c r="BG2662" i="1"/>
  <c r="BG2663" i="1"/>
  <c r="BG2664" i="1"/>
  <c r="BG2665" i="1"/>
  <c r="BG2666" i="1"/>
  <c r="BG2667" i="1"/>
  <c r="BG2668" i="1"/>
  <c r="BG2669" i="1"/>
  <c r="BG2670" i="1"/>
  <c r="BG2671" i="1"/>
  <c r="BG2672" i="1"/>
  <c r="BG2673" i="1"/>
  <c r="BG2674" i="1"/>
  <c r="BG2675" i="1"/>
  <c r="BG2676" i="1"/>
  <c r="BG2677" i="1"/>
  <c r="BG2678" i="1"/>
  <c r="BG2679" i="1"/>
  <c r="BG2680" i="1"/>
  <c r="BG2681" i="1"/>
  <c r="BG2682" i="1"/>
  <c r="BG2683" i="1"/>
  <c r="BG2684" i="1"/>
  <c r="BG2685" i="1"/>
  <c r="BG2686" i="1"/>
  <c r="BG2687" i="1"/>
  <c r="BG2688" i="1"/>
  <c r="BG2689" i="1"/>
  <c r="BG2690" i="1"/>
  <c r="BG2691" i="1"/>
  <c r="BG2692" i="1"/>
  <c r="BG2693" i="1"/>
  <c r="BG2694" i="1"/>
  <c r="BG2695" i="1"/>
  <c r="BG2696" i="1"/>
  <c r="BG2697" i="1"/>
  <c r="BG2698" i="1"/>
  <c r="BG2699" i="1"/>
  <c r="BG2700" i="1"/>
  <c r="BG2701" i="1"/>
  <c r="BG2702" i="1"/>
  <c r="BG2703" i="1"/>
  <c r="BG2704" i="1"/>
  <c r="BG2705" i="1"/>
  <c r="BG2706" i="1"/>
  <c r="BG2707" i="1"/>
  <c r="BG2708" i="1"/>
  <c r="BG2709" i="1"/>
  <c r="BG2710" i="1"/>
  <c r="BG2711" i="1"/>
  <c r="BG2712" i="1"/>
  <c r="BG2713" i="1"/>
  <c r="BG2714" i="1"/>
  <c r="BG2715" i="1"/>
  <c r="BG2716" i="1"/>
  <c r="BG2717" i="1"/>
  <c r="BG2718" i="1"/>
  <c r="BG2719" i="1"/>
  <c r="BG2720" i="1"/>
  <c r="BG2721" i="1"/>
  <c r="BG2722" i="1"/>
  <c r="BG2723" i="1"/>
  <c r="BG2724" i="1"/>
  <c r="BG2725" i="1"/>
  <c r="BG2726" i="1"/>
  <c r="BG2727" i="1"/>
  <c r="BG2728" i="1"/>
  <c r="BG2729" i="1"/>
  <c r="BG2730" i="1"/>
  <c r="BG2731" i="1"/>
  <c r="BG2732" i="1"/>
  <c r="BG2733" i="1"/>
  <c r="BG2734" i="1"/>
  <c r="BG2735" i="1"/>
  <c r="BG2736" i="1"/>
  <c r="BG2737" i="1"/>
  <c r="BG2738" i="1"/>
  <c r="BG2739" i="1"/>
  <c r="BG2740" i="1"/>
  <c r="BG2741" i="1"/>
  <c r="BG2742" i="1"/>
  <c r="BG2743" i="1"/>
  <c r="BG2744" i="1"/>
  <c r="BG2745" i="1"/>
  <c r="BG2746" i="1"/>
  <c r="BG2747" i="1"/>
  <c r="BG2748" i="1"/>
  <c r="BG2749" i="1"/>
  <c r="BG2750" i="1"/>
  <c r="BG2751" i="1"/>
  <c r="BG2752" i="1"/>
  <c r="BG2753" i="1"/>
  <c r="BG2754" i="1"/>
  <c r="BG2755" i="1"/>
  <c r="BG2756" i="1"/>
  <c r="BG2757" i="1"/>
  <c r="BG2758" i="1"/>
  <c r="BG2759" i="1"/>
  <c r="BG2760" i="1"/>
  <c r="BG2761" i="1"/>
  <c r="BG2762" i="1"/>
  <c r="BG2763" i="1"/>
  <c r="BG2764" i="1"/>
  <c r="BG2765" i="1"/>
  <c r="BG2766" i="1"/>
  <c r="BG2767" i="1"/>
  <c r="BG2768" i="1"/>
  <c r="BG2769" i="1"/>
  <c r="BG2770" i="1"/>
  <c r="BG2771" i="1"/>
  <c r="BG2772" i="1"/>
  <c r="BG2773" i="1"/>
  <c r="BG2774" i="1"/>
  <c r="BG2775" i="1"/>
  <c r="BG2776" i="1"/>
  <c r="BG2777" i="1"/>
  <c r="BG2778" i="1"/>
  <c r="BG2779" i="1"/>
  <c r="BG2780" i="1"/>
  <c r="BG2781" i="1"/>
  <c r="BG2782" i="1"/>
  <c r="BG2783" i="1"/>
  <c r="BG2784" i="1"/>
  <c r="BG2785" i="1"/>
  <c r="BG2786" i="1"/>
  <c r="BG2787" i="1"/>
  <c r="BG2788" i="1"/>
  <c r="BG2789" i="1"/>
  <c r="BG2790" i="1"/>
  <c r="BG2791" i="1"/>
  <c r="BG2792" i="1"/>
  <c r="BG2793" i="1"/>
  <c r="BG2794" i="1"/>
  <c r="BG2795" i="1"/>
  <c r="BG2796" i="1"/>
  <c r="BG2797" i="1"/>
  <c r="BG2798" i="1"/>
  <c r="BG2799" i="1"/>
  <c r="BG2800" i="1"/>
  <c r="BG2801" i="1"/>
  <c r="BG2802" i="1"/>
  <c r="BG2803" i="1"/>
  <c r="BG2804" i="1"/>
  <c r="BG2805" i="1"/>
  <c r="BG2806" i="1"/>
  <c r="BG2807" i="1"/>
  <c r="BG2808" i="1"/>
  <c r="BG2809" i="1"/>
  <c r="BG2810" i="1"/>
  <c r="BG2811" i="1"/>
  <c r="BG2812" i="1"/>
  <c r="BG2813" i="1"/>
  <c r="BG2814" i="1"/>
  <c r="BG2815" i="1"/>
  <c r="BG2816" i="1"/>
  <c r="BG2817" i="1"/>
  <c r="BG2818" i="1"/>
  <c r="BG2819" i="1"/>
  <c r="BG2820" i="1"/>
  <c r="BG2821" i="1"/>
  <c r="BG2822" i="1"/>
  <c r="BG2823" i="1"/>
  <c r="BG2824" i="1"/>
  <c r="BG2825" i="1"/>
  <c r="BG2826" i="1"/>
  <c r="BG2827" i="1"/>
  <c r="BG2828" i="1"/>
  <c r="BG2829" i="1"/>
  <c r="BG2830" i="1"/>
  <c r="BG2831" i="1"/>
  <c r="BG2832" i="1"/>
  <c r="BG2833" i="1"/>
  <c r="BG2834" i="1"/>
  <c r="BG2835" i="1"/>
  <c r="BG2836" i="1"/>
  <c r="BG2837" i="1"/>
  <c r="BG2838" i="1"/>
  <c r="BG2839" i="1"/>
  <c r="BG2840" i="1"/>
  <c r="BG2841" i="1"/>
  <c r="BG2842" i="1"/>
  <c r="BG2843" i="1"/>
  <c r="BG2844" i="1"/>
  <c r="BG2845" i="1"/>
  <c r="BG2846" i="1"/>
  <c r="BG2847" i="1"/>
  <c r="BG2848" i="1"/>
  <c r="BG2849" i="1"/>
  <c r="BG2850" i="1"/>
  <c r="BG2851" i="1"/>
  <c r="BG2852" i="1"/>
  <c r="BG2853" i="1"/>
  <c r="BG2854" i="1"/>
  <c r="BG2855" i="1"/>
  <c r="BG2856" i="1"/>
  <c r="BG2857" i="1"/>
  <c r="BG2858" i="1"/>
  <c r="BG2859" i="1"/>
  <c r="BG2860" i="1"/>
  <c r="BG2861" i="1"/>
  <c r="BG2862" i="1"/>
  <c r="BG2863" i="1"/>
  <c r="BG2864" i="1"/>
  <c r="BG2865" i="1"/>
  <c r="BG2866" i="1"/>
  <c r="BG2867" i="1"/>
  <c r="BG2868" i="1"/>
  <c r="BG2869" i="1"/>
  <c r="BG2870" i="1"/>
  <c r="BG2871" i="1"/>
  <c r="BG2872" i="1"/>
  <c r="BG2873" i="1"/>
  <c r="BG2874" i="1"/>
  <c r="BG2875" i="1"/>
  <c r="BG2876" i="1"/>
  <c r="BG2877" i="1"/>
  <c r="BG2878" i="1"/>
  <c r="BG2879" i="1"/>
  <c r="BG2880" i="1"/>
  <c r="BG2881" i="1"/>
  <c r="BG2882" i="1"/>
  <c r="BG2883" i="1"/>
  <c r="BG2884" i="1"/>
  <c r="BG2885" i="1"/>
  <c r="BG2886" i="1"/>
  <c r="BG2887" i="1"/>
  <c r="BG2888" i="1"/>
  <c r="BG2889" i="1"/>
  <c r="BG2890" i="1"/>
  <c r="BG2891" i="1"/>
  <c r="BG2892" i="1"/>
  <c r="BG2893" i="1"/>
  <c r="BG2894" i="1"/>
  <c r="BG2895" i="1"/>
  <c r="BG2896" i="1"/>
  <c r="BG2897" i="1"/>
  <c r="BG2898" i="1"/>
  <c r="BG2899" i="1"/>
  <c r="BG2900" i="1"/>
  <c r="BG2901" i="1"/>
  <c r="BG2902" i="1"/>
  <c r="BG2903" i="1"/>
  <c r="BG2904" i="1"/>
  <c r="BG2905" i="1"/>
  <c r="BG2906" i="1"/>
  <c r="BG2907" i="1"/>
  <c r="BG2908" i="1"/>
  <c r="BG2909" i="1"/>
  <c r="BG2910" i="1"/>
  <c r="BG2911" i="1"/>
  <c r="BG2912" i="1"/>
  <c r="BG2913" i="1"/>
  <c r="BG2914" i="1"/>
  <c r="BG2915" i="1"/>
  <c r="BG2916" i="1"/>
  <c r="BG2917" i="1"/>
  <c r="BG2918" i="1"/>
  <c r="BG2919" i="1"/>
  <c r="BG2920" i="1"/>
  <c r="BG2921" i="1"/>
  <c r="BG2922" i="1"/>
  <c r="BG2923" i="1"/>
  <c r="BG2924" i="1"/>
  <c r="BG2925" i="1"/>
  <c r="BG2926" i="1"/>
  <c r="BG2927" i="1"/>
  <c r="BG2928" i="1"/>
  <c r="BG2929" i="1"/>
  <c r="BG2930" i="1"/>
  <c r="BG2931" i="1"/>
  <c r="BG2932" i="1"/>
  <c r="BG2933" i="1"/>
  <c r="BG2934" i="1"/>
  <c r="BG2935" i="1"/>
  <c r="BG2936" i="1"/>
  <c r="BG2937" i="1"/>
  <c r="BG2938" i="1"/>
  <c r="BG2939" i="1"/>
  <c r="BG2940" i="1"/>
  <c r="BG2941" i="1"/>
  <c r="BG2942" i="1"/>
  <c r="BG2943" i="1"/>
  <c r="BG2944" i="1"/>
  <c r="BG2945" i="1"/>
  <c r="BG2946" i="1"/>
  <c r="BG2947" i="1"/>
  <c r="BG2948" i="1"/>
  <c r="BG2949" i="1"/>
  <c r="BG2950" i="1"/>
  <c r="BG2951" i="1"/>
  <c r="BG2952" i="1"/>
  <c r="BG2953" i="1"/>
  <c r="BG2954" i="1"/>
  <c r="BG2955" i="1"/>
  <c r="BG2956" i="1"/>
  <c r="BG2957" i="1"/>
  <c r="BG2958" i="1"/>
  <c r="BG2959" i="1"/>
  <c r="BG2960" i="1"/>
  <c r="BG2961" i="1"/>
  <c r="BG2962" i="1"/>
  <c r="BG2963" i="1"/>
  <c r="BG2964" i="1"/>
  <c r="BG2965" i="1"/>
  <c r="BG2966" i="1"/>
  <c r="BG2967" i="1"/>
  <c r="BG2968" i="1"/>
  <c r="BG2969" i="1"/>
  <c r="BG2970" i="1"/>
  <c r="BG2971" i="1"/>
  <c r="BG2972" i="1"/>
  <c r="BG2973" i="1"/>
  <c r="BG2974" i="1"/>
  <c r="BG2975" i="1"/>
  <c r="BG2976" i="1"/>
  <c r="BG2977" i="1"/>
  <c r="BG2978" i="1"/>
  <c r="BG2979" i="1"/>
  <c r="BG2980" i="1"/>
  <c r="BG2981" i="1"/>
  <c r="BG2982" i="1"/>
  <c r="BG2983" i="1"/>
  <c r="BG2984" i="1"/>
  <c r="BG2985" i="1"/>
  <c r="BG2986" i="1"/>
  <c r="BG2987" i="1"/>
  <c r="BG2988" i="1"/>
  <c r="BG2989" i="1"/>
  <c r="BG2990" i="1"/>
  <c r="BG2991" i="1"/>
  <c r="BG2992" i="1"/>
  <c r="BG2993" i="1"/>
  <c r="BG2994" i="1"/>
  <c r="BG2995" i="1"/>
  <c r="BG2996" i="1"/>
  <c r="BG2997" i="1"/>
  <c r="BG2998" i="1"/>
  <c r="BG2999" i="1"/>
  <c r="BG3000" i="1"/>
  <c r="BG3001" i="1"/>
  <c r="BG3002" i="1"/>
  <c r="BG3003" i="1"/>
  <c r="BG3004" i="1"/>
  <c r="BG3005" i="1"/>
  <c r="BG3006" i="1"/>
  <c r="BG3007" i="1"/>
  <c r="BG3008" i="1"/>
  <c r="BG3009" i="1"/>
  <c r="BG3010" i="1"/>
  <c r="BG3011" i="1"/>
  <c r="BG3012" i="1"/>
  <c r="BG3013" i="1"/>
  <c r="BG3014" i="1"/>
  <c r="BG3015" i="1"/>
  <c r="BG3016" i="1"/>
  <c r="BG3017" i="1"/>
  <c r="BG3018" i="1"/>
  <c r="BG3019" i="1"/>
  <c r="BG3020" i="1"/>
  <c r="BG3021" i="1"/>
  <c r="BG3022" i="1"/>
  <c r="BG3023" i="1"/>
  <c r="BG3024" i="1"/>
  <c r="BG3025" i="1"/>
  <c r="BG3026" i="1"/>
  <c r="BG3027" i="1"/>
  <c r="BG3028" i="1"/>
  <c r="BG3029" i="1"/>
  <c r="BG3030" i="1"/>
  <c r="BG3031" i="1"/>
  <c r="BG3032" i="1"/>
  <c r="BG3033" i="1"/>
  <c r="BG3034" i="1"/>
  <c r="BG3035" i="1"/>
  <c r="BG3036" i="1"/>
  <c r="BG3037" i="1"/>
  <c r="BG3038" i="1"/>
  <c r="BG3039" i="1"/>
  <c r="BG3040" i="1"/>
  <c r="BG3041" i="1"/>
  <c r="BG3042" i="1"/>
  <c r="BG3043" i="1"/>
  <c r="BG3044" i="1"/>
  <c r="BG3045" i="1"/>
  <c r="BG3046" i="1"/>
  <c r="BG3047" i="1"/>
  <c r="BG3048" i="1"/>
  <c r="BG3049" i="1"/>
  <c r="BG3050" i="1"/>
  <c r="BG3051" i="1"/>
  <c r="BG3052" i="1"/>
  <c r="BG3053" i="1"/>
  <c r="BG3054" i="1"/>
  <c r="BG3055" i="1"/>
  <c r="BG3056" i="1"/>
  <c r="BG3057" i="1"/>
  <c r="BG3058" i="1"/>
  <c r="BG3059" i="1"/>
  <c r="BG3060" i="1"/>
  <c r="BG3061" i="1"/>
  <c r="BG3062" i="1"/>
  <c r="BG3063" i="1"/>
  <c r="BG3064" i="1"/>
  <c r="BG3065" i="1"/>
  <c r="BG3066" i="1"/>
  <c r="BG3067" i="1"/>
  <c r="BG3068" i="1"/>
  <c r="BG3069" i="1"/>
  <c r="BG3070" i="1"/>
  <c r="BG3071" i="1"/>
  <c r="BG3072" i="1"/>
  <c r="BG3073" i="1"/>
  <c r="BG3074" i="1"/>
  <c r="BG3075" i="1"/>
  <c r="BG3076" i="1"/>
  <c r="BG3077" i="1"/>
  <c r="BG3078" i="1"/>
  <c r="BG3079" i="1"/>
  <c r="BG3080" i="1"/>
  <c r="BG3081" i="1"/>
  <c r="BG3082" i="1"/>
  <c r="BG3083" i="1"/>
  <c r="BG3084" i="1"/>
  <c r="BG3085" i="1"/>
  <c r="BG3086" i="1"/>
  <c r="BG3087" i="1"/>
  <c r="BG3088" i="1"/>
  <c r="BG3089" i="1"/>
  <c r="BG3090" i="1"/>
  <c r="BG3091" i="1"/>
  <c r="BG3092" i="1"/>
  <c r="BG3093" i="1"/>
  <c r="BG3094" i="1"/>
  <c r="BG3095" i="1"/>
  <c r="BG3096" i="1"/>
  <c r="BG3097" i="1"/>
  <c r="BG3098" i="1"/>
  <c r="BG3099" i="1"/>
  <c r="BG3100" i="1"/>
  <c r="BG3101" i="1"/>
  <c r="BG3102" i="1"/>
  <c r="BG3103" i="1"/>
  <c r="BG3104" i="1"/>
  <c r="BG3105" i="1"/>
  <c r="BG3106" i="1"/>
  <c r="BG3107" i="1"/>
  <c r="BG3108" i="1"/>
  <c r="BG3109" i="1"/>
  <c r="BG3110" i="1"/>
  <c r="BG3111" i="1"/>
  <c r="BG3112" i="1"/>
  <c r="BG3113" i="1"/>
  <c r="BG3114" i="1"/>
  <c r="BG3115" i="1"/>
  <c r="BG3116" i="1"/>
  <c r="BG3117" i="1"/>
  <c r="BG3118" i="1"/>
  <c r="BG3119" i="1"/>
  <c r="BG3120" i="1"/>
  <c r="BG3121" i="1"/>
  <c r="BG3122" i="1"/>
  <c r="BG3123" i="1"/>
  <c r="BG3124" i="1"/>
  <c r="BG3125" i="1"/>
  <c r="BG3126" i="1"/>
  <c r="BG3127" i="1"/>
  <c r="BG3128" i="1"/>
  <c r="BG3129" i="1"/>
  <c r="BG3130" i="1"/>
  <c r="BG3131" i="1"/>
  <c r="BG3132" i="1"/>
  <c r="BG3133" i="1"/>
  <c r="BG3134" i="1"/>
  <c r="BG3135" i="1"/>
  <c r="BG3136" i="1"/>
  <c r="BG3137" i="1"/>
  <c r="BG3138" i="1"/>
  <c r="BG3139" i="1"/>
  <c r="BG3140" i="1"/>
  <c r="BG3141" i="1"/>
  <c r="BG3142" i="1"/>
  <c r="BG3143" i="1"/>
  <c r="BG3144" i="1"/>
  <c r="BG3145" i="1"/>
  <c r="BG3146" i="1"/>
  <c r="BG3147" i="1"/>
  <c r="BG3148" i="1"/>
  <c r="BG3149" i="1"/>
  <c r="BG3150" i="1"/>
  <c r="BG3151" i="1"/>
  <c r="BG3152" i="1"/>
  <c r="BG3153" i="1"/>
  <c r="BG3154" i="1"/>
  <c r="BG3155" i="1"/>
  <c r="BG3156" i="1"/>
  <c r="BG3157" i="1"/>
  <c r="BG3158" i="1"/>
  <c r="BG3159" i="1"/>
  <c r="BG3160" i="1"/>
  <c r="BG3161" i="1"/>
  <c r="BG3162" i="1"/>
  <c r="BG3163" i="1"/>
  <c r="BG3164" i="1"/>
  <c r="BG3165" i="1"/>
  <c r="BG3166" i="1"/>
  <c r="BG3167" i="1"/>
  <c r="BG3168" i="1"/>
  <c r="BG3169" i="1"/>
  <c r="BG3170" i="1"/>
  <c r="BG3171" i="1"/>
  <c r="BG3172" i="1"/>
  <c r="BG3173" i="1"/>
  <c r="BG3174" i="1"/>
  <c r="BG3175" i="1"/>
  <c r="BG3176" i="1"/>
  <c r="BG3177" i="1"/>
  <c r="BG3178" i="1"/>
  <c r="BG3179" i="1"/>
  <c r="BG3180" i="1"/>
  <c r="BG3181" i="1"/>
  <c r="BG3182" i="1"/>
  <c r="BG3183" i="1"/>
  <c r="BG3184" i="1"/>
  <c r="BG3185" i="1"/>
  <c r="BG3186" i="1"/>
  <c r="BG3187" i="1"/>
  <c r="BG3188" i="1"/>
  <c r="BG3189" i="1"/>
  <c r="BG3190" i="1"/>
  <c r="BG3191" i="1"/>
  <c r="BG3192" i="1"/>
  <c r="BG3193" i="1"/>
  <c r="BG3194" i="1"/>
  <c r="BG3195" i="1"/>
  <c r="BG3196" i="1"/>
  <c r="BG3197" i="1"/>
  <c r="BG3198" i="1"/>
  <c r="BG3199" i="1"/>
  <c r="BG3200" i="1"/>
  <c r="BG3201" i="1"/>
  <c r="BG3202" i="1"/>
  <c r="BG3203" i="1"/>
  <c r="BG3204" i="1"/>
  <c r="BG3205" i="1"/>
  <c r="BG3206" i="1"/>
  <c r="BG3207" i="1"/>
  <c r="BG3208" i="1"/>
  <c r="BG3209" i="1"/>
  <c r="BG3210" i="1"/>
  <c r="BG3211" i="1"/>
  <c r="BG3212" i="1"/>
  <c r="BG3213" i="1"/>
  <c r="BG3214" i="1"/>
  <c r="BG3215" i="1"/>
  <c r="BG3216" i="1"/>
  <c r="BG3217" i="1"/>
  <c r="BG3218" i="1"/>
  <c r="BG3219" i="1"/>
  <c r="BG3220" i="1"/>
  <c r="BG3221" i="1"/>
  <c r="BG3222" i="1"/>
  <c r="BG3223" i="1"/>
  <c r="BG3224" i="1"/>
  <c r="BG3225" i="1"/>
  <c r="BG3226" i="1"/>
  <c r="BG3227" i="1"/>
  <c r="BG3228" i="1"/>
  <c r="BG3229" i="1"/>
  <c r="BG3230" i="1"/>
  <c r="BG3231" i="1"/>
  <c r="BG3232" i="1"/>
  <c r="BG3233" i="1"/>
  <c r="BG3234" i="1"/>
  <c r="BG3235" i="1"/>
  <c r="BG3236" i="1"/>
  <c r="BG3237" i="1"/>
  <c r="BG3238" i="1"/>
  <c r="BG3239" i="1"/>
  <c r="BG3240" i="1"/>
  <c r="BG3241" i="1"/>
  <c r="BG3242" i="1"/>
  <c r="BG3243" i="1"/>
  <c r="BG3244" i="1"/>
  <c r="BG3245" i="1"/>
  <c r="BG3246" i="1"/>
  <c r="BG3247" i="1"/>
  <c r="BG3248" i="1"/>
  <c r="BG3249" i="1"/>
  <c r="BG3250" i="1"/>
  <c r="BG3251" i="1"/>
  <c r="BG3252" i="1"/>
  <c r="BG3253" i="1"/>
  <c r="BG3254" i="1"/>
  <c r="BG3255" i="1"/>
  <c r="BG3256" i="1"/>
  <c r="BG3257" i="1"/>
  <c r="BG3258" i="1"/>
  <c r="BG3259" i="1"/>
  <c r="BG3260" i="1"/>
  <c r="BG3261" i="1"/>
  <c r="BG3262" i="1"/>
  <c r="BG3263" i="1"/>
  <c r="BG3264" i="1"/>
  <c r="BG3265" i="1"/>
  <c r="BG3266" i="1"/>
  <c r="BG3267" i="1"/>
  <c r="BG3268" i="1"/>
  <c r="BG3269" i="1"/>
  <c r="BG3270" i="1"/>
  <c r="BG3271" i="1"/>
  <c r="BG3272" i="1"/>
  <c r="BG3273" i="1"/>
  <c r="BG3274" i="1"/>
  <c r="BG3275" i="1"/>
  <c r="BG3276" i="1"/>
  <c r="BG3277" i="1"/>
  <c r="BG3278" i="1"/>
  <c r="BG3279" i="1"/>
  <c r="BG3280" i="1"/>
  <c r="BG3281" i="1"/>
  <c r="BG3282" i="1"/>
  <c r="BG3283" i="1"/>
  <c r="BG3284" i="1"/>
  <c r="BG3285" i="1"/>
  <c r="BG3286" i="1"/>
  <c r="BG3287" i="1"/>
  <c r="BG3288" i="1"/>
  <c r="BG3289" i="1"/>
  <c r="BG3290" i="1"/>
  <c r="BG3291" i="1"/>
  <c r="BG3292" i="1"/>
  <c r="BG3293" i="1"/>
  <c r="BG3294" i="1"/>
  <c r="BG3295" i="1"/>
  <c r="BG3296" i="1"/>
  <c r="BG3297" i="1"/>
  <c r="BG3298" i="1"/>
  <c r="BG3299" i="1"/>
  <c r="BG3300" i="1"/>
  <c r="BG3301" i="1"/>
  <c r="BG3302" i="1"/>
  <c r="BG3303" i="1"/>
  <c r="BG3304" i="1"/>
  <c r="BG3305" i="1"/>
  <c r="BG3306" i="1"/>
  <c r="BG3307" i="1"/>
  <c r="BG3308" i="1"/>
  <c r="BG3309" i="1"/>
  <c r="BG3310" i="1"/>
  <c r="BG3311" i="1"/>
  <c r="BG3312" i="1"/>
  <c r="BG3313" i="1"/>
  <c r="BG3314" i="1"/>
  <c r="BG3315" i="1"/>
  <c r="BG3316" i="1"/>
  <c r="BG3317" i="1"/>
  <c r="BG3318" i="1"/>
  <c r="BG3319" i="1"/>
  <c r="BG3320" i="1"/>
  <c r="BG3321" i="1"/>
  <c r="BG3322" i="1"/>
  <c r="BG3323" i="1"/>
  <c r="BG3324" i="1"/>
  <c r="BG3325" i="1"/>
  <c r="BG3326" i="1"/>
  <c r="BG3327" i="1"/>
  <c r="BG3328" i="1"/>
  <c r="BG3329" i="1"/>
  <c r="BG3330" i="1"/>
  <c r="BG3331" i="1"/>
  <c r="BG3332" i="1"/>
  <c r="BG3333" i="1"/>
  <c r="BG3334" i="1"/>
  <c r="BG3335" i="1"/>
  <c r="BG3336" i="1"/>
  <c r="BG3337" i="1"/>
  <c r="BG3338" i="1"/>
  <c r="BG3339" i="1"/>
  <c r="BG3340" i="1"/>
  <c r="BG3341" i="1"/>
  <c r="BG3342" i="1"/>
  <c r="BG3343" i="1"/>
  <c r="BG3344" i="1"/>
  <c r="BG3345" i="1"/>
  <c r="BG3346" i="1"/>
  <c r="BG3347" i="1"/>
  <c r="BG3348" i="1"/>
  <c r="BG3349" i="1"/>
  <c r="BG3350" i="1"/>
  <c r="BG3351" i="1"/>
  <c r="BG3352" i="1"/>
  <c r="BG3353" i="1"/>
  <c r="BG3354" i="1"/>
  <c r="BG3355" i="1"/>
  <c r="BG3356" i="1"/>
  <c r="BG3357" i="1"/>
  <c r="BG3358" i="1"/>
  <c r="BG3359" i="1"/>
  <c r="BG3360" i="1"/>
  <c r="BG3361" i="1"/>
  <c r="BG3362" i="1"/>
  <c r="BG3363" i="1"/>
  <c r="BG3364" i="1"/>
  <c r="BG3365" i="1"/>
  <c r="BG3366" i="1"/>
  <c r="BG3367" i="1"/>
  <c r="BG3368" i="1"/>
  <c r="BG3369" i="1"/>
  <c r="BG3370" i="1"/>
  <c r="BG3371" i="1"/>
  <c r="BG3372" i="1"/>
  <c r="BG3373" i="1"/>
  <c r="BG3374" i="1"/>
  <c r="BG3375" i="1"/>
  <c r="BG3376" i="1"/>
  <c r="BG3377" i="1"/>
  <c r="BG3378" i="1"/>
  <c r="BG3379" i="1"/>
  <c r="BG3380" i="1"/>
  <c r="BG3381" i="1"/>
  <c r="BG3382" i="1"/>
  <c r="BG3383" i="1"/>
  <c r="BG3384" i="1"/>
  <c r="BG3385" i="1"/>
  <c r="BG3386" i="1"/>
  <c r="BG3387" i="1"/>
  <c r="BG3388" i="1"/>
  <c r="BG3389" i="1"/>
  <c r="BG3390" i="1"/>
  <c r="BG3391" i="1"/>
  <c r="BG3392" i="1"/>
  <c r="BG3393" i="1"/>
  <c r="BG3394" i="1"/>
  <c r="BG3395" i="1"/>
  <c r="BG3396" i="1"/>
  <c r="BG3397" i="1"/>
  <c r="BG3398" i="1"/>
  <c r="BG3399" i="1"/>
  <c r="BG3400" i="1"/>
  <c r="BG3401" i="1"/>
  <c r="BG3402" i="1"/>
  <c r="BG3403" i="1"/>
  <c r="BG3404" i="1"/>
  <c r="BG3405" i="1"/>
  <c r="BG3406" i="1"/>
  <c r="BG3407" i="1"/>
  <c r="BG3408" i="1"/>
  <c r="BG3409" i="1"/>
  <c r="BG3410" i="1"/>
  <c r="BG3411" i="1"/>
  <c r="BG3412" i="1"/>
  <c r="BG3413" i="1"/>
  <c r="BG3414" i="1"/>
  <c r="BG3415" i="1"/>
  <c r="BG3416" i="1"/>
  <c r="BG3417" i="1"/>
  <c r="BG3418" i="1"/>
  <c r="BG3419" i="1"/>
  <c r="BG3420" i="1"/>
  <c r="BG3421" i="1"/>
  <c r="BG3422" i="1"/>
  <c r="BG3423" i="1"/>
  <c r="BG3424" i="1"/>
  <c r="BG3425" i="1"/>
  <c r="BG3426" i="1"/>
  <c r="BG3427" i="1"/>
  <c r="BG3428" i="1"/>
  <c r="BG3429" i="1"/>
  <c r="BG3430" i="1"/>
  <c r="BG3431" i="1"/>
  <c r="BG3432" i="1"/>
  <c r="BG3433" i="1"/>
  <c r="BG3434" i="1"/>
  <c r="BG3435" i="1"/>
  <c r="BG3436" i="1"/>
  <c r="BG3437" i="1"/>
  <c r="BG3438" i="1"/>
  <c r="BG3439" i="1"/>
  <c r="BG3440" i="1"/>
  <c r="BG3441" i="1"/>
  <c r="BG3442" i="1"/>
  <c r="BG3443" i="1"/>
  <c r="BG3444" i="1"/>
  <c r="BG3445" i="1"/>
  <c r="BG3446" i="1"/>
  <c r="BG3447" i="1"/>
  <c r="BG3448" i="1"/>
  <c r="BG3449" i="1"/>
  <c r="BG3450" i="1"/>
  <c r="BG3451" i="1"/>
  <c r="BG3452" i="1"/>
  <c r="BG3453" i="1"/>
  <c r="BG3454" i="1"/>
  <c r="BG3455" i="1"/>
  <c r="BG3456" i="1"/>
  <c r="BG3457" i="1"/>
  <c r="BG3458" i="1"/>
  <c r="BG3459" i="1"/>
  <c r="BG3460" i="1"/>
  <c r="BG3461" i="1"/>
  <c r="BG3462" i="1"/>
  <c r="BG3463" i="1"/>
  <c r="BG3464" i="1"/>
  <c r="BG3465" i="1"/>
  <c r="BG3466" i="1"/>
  <c r="BG3467" i="1"/>
  <c r="BG3468" i="1"/>
  <c r="BG3469" i="1"/>
  <c r="BG3470" i="1"/>
  <c r="BG3471" i="1"/>
  <c r="BG3472" i="1"/>
  <c r="BG3473" i="1"/>
  <c r="BG3474" i="1"/>
  <c r="BG3475" i="1"/>
  <c r="BG3476" i="1"/>
  <c r="BG3477" i="1"/>
  <c r="BG3478" i="1"/>
  <c r="BG3479" i="1"/>
  <c r="BG3480" i="1"/>
  <c r="BG3481" i="1"/>
  <c r="BG3482" i="1"/>
  <c r="BG3483" i="1"/>
  <c r="BG3484" i="1"/>
  <c r="BG3485" i="1"/>
  <c r="BG3486" i="1"/>
  <c r="BG3487" i="1"/>
  <c r="BG3488" i="1"/>
  <c r="BG3489" i="1"/>
  <c r="BG3490" i="1"/>
  <c r="BG3491" i="1"/>
  <c r="BG3492" i="1"/>
  <c r="BG3493" i="1"/>
  <c r="BG3494" i="1"/>
  <c r="BG3495" i="1"/>
  <c r="BG3496" i="1"/>
  <c r="BG3497" i="1"/>
  <c r="BG3498" i="1"/>
  <c r="BG3499" i="1"/>
  <c r="BG3500" i="1"/>
  <c r="BG3501" i="1"/>
  <c r="BG3502" i="1"/>
  <c r="BG3503" i="1"/>
  <c r="BG3504" i="1"/>
  <c r="BG3505" i="1"/>
  <c r="BG3506" i="1"/>
  <c r="BG3507" i="1"/>
  <c r="BG3508" i="1"/>
  <c r="BG3509" i="1"/>
  <c r="BG3510" i="1"/>
  <c r="BG3511" i="1"/>
  <c r="BG3512" i="1"/>
  <c r="BG3513" i="1"/>
  <c r="BG3514" i="1"/>
  <c r="BG3515" i="1"/>
  <c r="BG3516" i="1"/>
  <c r="BG3517" i="1"/>
  <c r="BG3518" i="1"/>
  <c r="BG3519" i="1"/>
  <c r="BG3520" i="1"/>
  <c r="BG3521" i="1"/>
  <c r="BG3522" i="1"/>
  <c r="BG3523" i="1"/>
  <c r="BG3524" i="1"/>
  <c r="BG3525" i="1"/>
  <c r="BG3526" i="1"/>
  <c r="BG3527" i="1"/>
  <c r="BG3528" i="1"/>
  <c r="BG3529" i="1"/>
  <c r="BG3530" i="1"/>
  <c r="BG3531" i="1"/>
  <c r="BG3532" i="1"/>
  <c r="BG3533" i="1"/>
  <c r="BG3534" i="1"/>
  <c r="BG3535" i="1"/>
  <c r="BG3536" i="1"/>
  <c r="BG3537" i="1"/>
  <c r="BG3538" i="1"/>
  <c r="BG3539" i="1"/>
  <c r="BG3540" i="1"/>
  <c r="BG3541" i="1"/>
  <c r="BG3542" i="1"/>
  <c r="BG3543" i="1"/>
  <c r="BG3544" i="1"/>
  <c r="BG3545" i="1"/>
  <c r="BG3546" i="1"/>
  <c r="BG3547" i="1"/>
  <c r="BG3548" i="1"/>
  <c r="BG3549" i="1"/>
  <c r="BG3550" i="1"/>
  <c r="BG3551" i="1"/>
  <c r="BG3552" i="1"/>
  <c r="BG3553" i="1"/>
  <c r="BG3554" i="1"/>
  <c r="BG3555" i="1"/>
  <c r="BG3556" i="1"/>
  <c r="BG3557" i="1"/>
  <c r="BG3558" i="1"/>
  <c r="BG3559" i="1"/>
  <c r="BG3560" i="1"/>
  <c r="BG3561" i="1"/>
  <c r="BG3562" i="1"/>
  <c r="BG3563" i="1"/>
  <c r="BG3564" i="1"/>
  <c r="BG3565" i="1"/>
  <c r="BG3566" i="1"/>
  <c r="BG3567" i="1"/>
  <c r="BG3568" i="1"/>
  <c r="BG3569" i="1"/>
  <c r="BG3570" i="1"/>
  <c r="BG3571" i="1"/>
  <c r="BG3572" i="1"/>
  <c r="BG3573" i="1"/>
  <c r="BG3574" i="1"/>
  <c r="BG3575" i="1"/>
  <c r="BG3576" i="1"/>
  <c r="BG3577" i="1"/>
  <c r="BG3578" i="1"/>
  <c r="BG3579" i="1"/>
  <c r="BG3580" i="1"/>
  <c r="BG3581" i="1"/>
  <c r="BG3582" i="1"/>
  <c r="BG3583" i="1"/>
  <c r="BG3584" i="1"/>
  <c r="BG3585" i="1"/>
  <c r="BG3586" i="1"/>
  <c r="BG3587" i="1"/>
  <c r="BG3588" i="1"/>
  <c r="BG3589" i="1"/>
  <c r="BG3590" i="1"/>
  <c r="BG3591" i="1"/>
  <c r="BG3592" i="1"/>
  <c r="BG3593" i="1"/>
  <c r="BG3594" i="1"/>
  <c r="BG3595" i="1"/>
  <c r="BG3596" i="1"/>
  <c r="BG3597" i="1"/>
  <c r="BG3598" i="1"/>
  <c r="BG3599" i="1"/>
  <c r="BG3600" i="1"/>
  <c r="BG3601" i="1"/>
  <c r="BG3602" i="1"/>
  <c r="BG3603" i="1"/>
  <c r="BG3604" i="1"/>
  <c r="BG3605" i="1"/>
  <c r="BG3606" i="1"/>
  <c r="BG3607" i="1"/>
  <c r="BG3608" i="1"/>
  <c r="BG3609" i="1"/>
  <c r="BG3610" i="1"/>
  <c r="BG3611" i="1"/>
  <c r="BG3612" i="1"/>
  <c r="BG3613" i="1"/>
  <c r="BG3614" i="1"/>
  <c r="BG3615" i="1"/>
  <c r="BG3616" i="1"/>
  <c r="BG3617" i="1"/>
  <c r="BG3618" i="1"/>
  <c r="BG3619" i="1"/>
  <c r="BG3620" i="1"/>
  <c r="BG3621" i="1"/>
  <c r="BG3622" i="1"/>
  <c r="BG3623" i="1"/>
  <c r="BG3624" i="1"/>
  <c r="BG3625" i="1"/>
  <c r="BG3626" i="1"/>
  <c r="BG3627" i="1"/>
  <c r="BG3628" i="1"/>
  <c r="BG3629" i="1"/>
  <c r="BG3630" i="1"/>
  <c r="BG3631" i="1"/>
  <c r="BG3632" i="1"/>
  <c r="BG3633" i="1"/>
  <c r="BG3634" i="1"/>
  <c r="BG3635" i="1"/>
  <c r="BG3636" i="1"/>
  <c r="BG3637" i="1"/>
  <c r="BG3638" i="1"/>
  <c r="BG3639" i="1"/>
  <c r="BG3640" i="1"/>
  <c r="BG3641" i="1"/>
  <c r="BG3642" i="1"/>
  <c r="BG3643" i="1"/>
  <c r="BG3644" i="1"/>
  <c r="BG3645" i="1"/>
  <c r="BG3646" i="1"/>
  <c r="BG3647" i="1"/>
  <c r="BG3648" i="1"/>
  <c r="BG3649" i="1"/>
  <c r="BG3650" i="1"/>
  <c r="BG3651" i="1"/>
  <c r="BG3652" i="1"/>
  <c r="BG3653" i="1"/>
  <c r="BG3654" i="1"/>
  <c r="BG3655" i="1"/>
  <c r="BG3656" i="1"/>
  <c r="BG3657" i="1"/>
  <c r="BG3658" i="1"/>
  <c r="BG3659" i="1"/>
  <c r="BG3660" i="1"/>
  <c r="BG3661" i="1"/>
  <c r="BG3662" i="1"/>
  <c r="BG3663" i="1"/>
  <c r="BG3664" i="1"/>
  <c r="BG3665" i="1"/>
  <c r="BG3666" i="1"/>
  <c r="BG3667" i="1"/>
  <c r="BG3668" i="1"/>
  <c r="BG3669" i="1"/>
  <c r="BG3670" i="1"/>
  <c r="BG3671" i="1"/>
  <c r="BG3672" i="1"/>
  <c r="BG3673" i="1"/>
  <c r="BG3674" i="1"/>
  <c r="BG3675" i="1"/>
  <c r="BG3676" i="1"/>
  <c r="BG3677" i="1"/>
  <c r="BG3678" i="1"/>
  <c r="BG3679" i="1"/>
  <c r="BG3680" i="1"/>
  <c r="BG3681" i="1"/>
  <c r="BG3682" i="1"/>
  <c r="BG3683" i="1"/>
  <c r="BG3684" i="1"/>
  <c r="BG3685" i="1"/>
  <c r="BG3686" i="1"/>
  <c r="BG3687" i="1"/>
  <c r="BG3688" i="1"/>
  <c r="BG3689" i="1"/>
  <c r="BG3690" i="1"/>
  <c r="BG3691" i="1"/>
  <c r="BG3692" i="1"/>
  <c r="BG3693" i="1"/>
  <c r="BG3694" i="1"/>
  <c r="BG3695" i="1"/>
  <c r="BG3696" i="1"/>
  <c r="BG3697" i="1"/>
  <c r="BG3698" i="1"/>
  <c r="BG3699" i="1"/>
  <c r="BG3700" i="1"/>
  <c r="BG3701" i="1"/>
  <c r="BG3702" i="1"/>
  <c r="BG3703" i="1"/>
  <c r="BG3704" i="1"/>
  <c r="BG3705" i="1"/>
  <c r="BG3706" i="1"/>
  <c r="BG3707" i="1"/>
  <c r="BG3708" i="1"/>
  <c r="BG3709" i="1"/>
  <c r="BG3710" i="1"/>
  <c r="BG3711" i="1"/>
  <c r="BG3712" i="1"/>
  <c r="BG3713" i="1"/>
  <c r="BG3714" i="1"/>
  <c r="BG3715" i="1"/>
  <c r="BG3716" i="1"/>
  <c r="BG3717" i="1"/>
  <c r="BG3718" i="1"/>
  <c r="BG3719" i="1"/>
  <c r="BG3720" i="1"/>
  <c r="BG3721" i="1"/>
  <c r="BG3722" i="1"/>
  <c r="BG3723" i="1"/>
  <c r="BG3724" i="1"/>
  <c r="BG3725" i="1"/>
  <c r="BG3726" i="1"/>
  <c r="BG3727" i="1"/>
  <c r="BG3728" i="1"/>
  <c r="BG3729" i="1"/>
  <c r="BG3730" i="1"/>
  <c r="BG3731" i="1"/>
  <c r="BG3732" i="1"/>
  <c r="BG3733" i="1"/>
  <c r="BG3734" i="1"/>
  <c r="BG3735" i="1"/>
  <c r="BG3736" i="1"/>
  <c r="BG3737" i="1"/>
  <c r="BG3738" i="1"/>
  <c r="BG3739" i="1"/>
  <c r="BG3740" i="1"/>
  <c r="BG3741" i="1"/>
  <c r="BG3742" i="1"/>
  <c r="BG3743" i="1"/>
  <c r="BG3744" i="1"/>
  <c r="BG3745" i="1"/>
  <c r="BG3746" i="1"/>
  <c r="BG3747" i="1"/>
  <c r="BG3748" i="1"/>
  <c r="BG3749" i="1"/>
  <c r="BG3750" i="1"/>
  <c r="BG3751" i="1"/>
  <c r="BG3752" i="1"/>
  <c r="BG3753" i="1"/>
  <c r="BG3754" i="1"/>
  <c r="BG3755" i="1"/>
  <c r="BG3756" i="1"/>
  <c r="BG3757" i="1"/>
  <c r="BG3758" i="1"/>
  <c r="BG3759" i="1"/>
  <c r="BG3760" i="1"/>
  <c r="BG3761" i="1"/>
  <c r="BG3762" i="1"/>
  <c r="BG3763" i="1"/>
  <c r="BG3764" i="1"/>
  <c r="BG3765" i="1"/>
  <c r="BG3766" i="1"/>
  <c r="BG3767" i="1"/>
  <c r="BG3768" i="1"/>
  <c r="BG3769" i="1"/>
  <c r="BG3770" i="1"/>
  <c r="BG3771" i="1"/>
  <c r="BG3772" i="1"/>
  <c r="BG3773" i="1"/>
  <c r="BG3774" i="1"/>
  <c r="BG3775" i="1"/>
  <c r="BG3776" i="1"/>
  <c r="BG3777" i="1"/>
  <c r="BG3778" i="1"/>
  <c r="BG3779" i="1"/>
  <c r="BG3780" i="1"/>
  <c r="BG3781" i="1"/>
  <c r="BG3782" i="1"/>
  <c r="BG3783" i="1"/>
  <c r="BG3784" i="1"/>
  <c r="BG3785" i="1"/>
  <c r="BG3786" i="1"/>
  <c r="BG3787" i="1"/>
  <c r="BG3788" i="1"/>
  <c r="BG3789" i="1"/>
  <c r="BG3790" i="1"/>
  <c r="BG3791" i="1"/>
  <c r="BG3792" i="1"/>
  <c r="BG3793" i="1"/>
  <c r="BG3794" i="1"/>
  <c r="BG3795" i="1"/>
  <c r="BG3796" i="1"/>
  <c r="BG3797" i="1"/>
  <c r="BG3798" i="1"/>
  <c r="BG3799" i="1"/>
  <c r="BG3800" i="1"/>
  <c r="BG3801" i="1"/>
  <c r="BG3802" i="1"/>
  <c r="BG3803" i="1"/>
  <c r="BG3804" i="1"/>
  <c r="BG3805" i="1"/>
  <c r="BG3806" i="1"/>
  <c r="BG3807" i="1"/>
  <c r="BG3808" i="1"/>
  <c r="BG3809" i="1"/>
  <c r="BG3810" i="1"/>
  <c r="BG3811" i="1"/>
  <c r="BG3812" i="1"/>
  <c r="BG3813" i="1"/>
  <c r="BG3814" i="1"/>
  <c r="BG3815" i="1"/>
  <c r="BG3816" i="1"/>
  <c r="BG3817" i="1"/>
  <c r="BG3818" i="1"/>
  <c r="BG3819" i="1"/>
  <c r="BG3820" i="1"/>
  <c r="BG3821" i="1"/>
  <c r="BG3822" i="1"/>
  <c r="BG3823" i="1"/>
  <c r="BG3824" i="1"/>
  <c r="BG3825" i="1"/>
  <c r="BG3826" i="1"/>
  <c r="BG3827" i="1"/>
  <c r="BG3828" i="1"/>
  <c r="BG3829" i="1"/>
  <c r="BG3830" i="1"/>
  <c r="BG3831" i="1"/>
  <c r="BG3832" i="1"/>
  <c r="BG3833" i="1"/>
  <c r="BG3834" i="1"/>
  <c r="BG3835" i="1"/>
  <c r="BG3836" i="1"/>
  <c r="BG3837" i="1"/>
  <c r="BG3838" i="1"/>
  <c r="BG3839" i="1"/>
  <c r="BG3840" i="1"/>
  <c r="BG3841" i="1"/>
  <c r="BG3842" i="1"/>
  <c r="BG3843" i="1"/>
  <c r="BG3844" i="1"/>
  <c r="BG3845" i="1"/>
  <c r="BG3846" i="1"/>
  <c r="BG3847" i="1"/>
  <c r="BG3848" i="1"/>
  <c r="BG3849" i="1"/>
  <c r="BG3850" i="1"/>
  <c r="BG3851" i="1"/>
  <c r="BG3852" i="1"/>
  <c r="BG3853" i="1"/>
  <c r="BG3854" i="1"/>
  <c r="BG3855" i="1"/>
  <c r="BG3856" i="1"/>
  <c r="BG3857" i="1"/>
  <c r="BG3858" i="1"/>
  <c r="BG3859" i="1"/>
  <c r="BG3860" i="1"/>
  <c r="BG3861" i="1"/>
  <c r="BG3862" i="1"/>
  <c r="BG3863" i="1"/>
  <c r="BG3864" i="1"/>
  <c r="BG3865" i="1"/>
  <c r="BG3866" i="1"/>
  <c r="BG3867" i="1"/>
  <c r="BG3868" i="1"/>
  <c r="BG3869" i="1"/>
  <c r="BG3870" i="1"/>
  <c r="BG3871" i="1"/>
  <c r="BG3872" i="1"/>
  <c r="BG3873" i="1"/>
  <c r="BG3874" i="1"/>
  <c r="BG3875" i="1"/>
  <c r="BG3876" i="1"/>
  <c r="BG3877" i="1"/>
  <c r="BG3878" i="1"/>
  <c r="BG3879" i="1"/>
  <c r="BG3880" i="1"/>
  <c r="BG3881" i="1"/>
  <c r="BG3882" i="1"/>
  <c r="BG3883" i="1"/>
  <c r="BG3884" i="1"/>
  <c r="BG3885" i="1"/>
  <c r="BG3886" i="1"/>
  <c r="BG3887" i="1"/>
  <c r="BG3888" i="1"/>
  <c r="BG3889" i="1"/>
  <c r="BG3890" i="1"/>
  <c r="BG3891" i="1"/>
  <c r="BG3892" i="1"/>
  <c r="BG3893" i="1"/>
  <c r="BG3894" i="1"/>
  <c r="BG3895" i="1"/>
  <c r="BG3896" i="1"/>
  <c r="BG3897" i="1"/>
  <c r="BG3898" i="1"/>
  <c r="BG3899" i="1"/>
  <c r="BG3900" i="1"/>
  <c r="BG3901" i="1"/>
  <c r="BG3902" i="1"/>
  <c r="BG3903" i="1"/>
  <c r="BG3904" i="1"/>
  <c r="BG3905" i="1"/>
  <c r="BG3906" i="1"/>
  <c r="BG3907" i="1"/>
  <c r="BG3908" i="1"/>
  <c r="BG3909" i="1"/>
  <c r="BG3910" i="1"/>
  <c r="BG3911" i="1"/>
  <c r="BG3912" i="1"/>
  <c r="BG3913" i="1"/>
  <c r="BG3914" i="1"/>
  <c r="BG3915" i="1"/>
  <c r="BG3916" i="1"/>
  <c r="BG3917" i="1"/>
  <c r="BG3918" i="1"/>
  <c r="BG3919" i="1"/>
  <c r="BG3920" i="1"/>
  <c r="BG3921" i="1"/>
  <c r="BG3922" i="1"/>
  <c r="BG3923" i="1"/>
  <c r="BG3924" i="1"/>
  <c r="BG3925" i="1"/>
  <c r="BG3926" i="1"/>
  <c r="BG3927" i="1"/>
  <c r="BG3928" i="1"/>
  <c r="BG3929" i="1"/>
  <c r="BG3930" i="1"/>
  <c r="BG3931" i="1"/>
  <c r="BG3932" i="1"/>
  <c r="BG3933" i="1"/>
  <c r="BG3934" i="1"/>
  <c r="BG3935" i="1"/>
  <c r="BG3936" i="1"/>
  <c r="BG3937" i="1"/>
  <c r="BG3938" i="1"/>
  <c r="BG3939" i="1"/>
  <c r="BG3940" i="1"/>
  <c r="BG3941" i="1"/>
  <c r="BG3942" i="1"/>
  <c r="BG3943" i="1"/>
  <c r="BG3944" i="1"/>
  <c r="BG3945" i="1"/>
  <c r="BG3946" i="1"/>
  <c r="BG3947" i="1"/>
  <c r="BG3948" i="1"/>
  <c r="BG3949" i="1"/>
  <c r="BG3950" i="1"/>
  <c r="BG3951" i="1"/>
  <c r="BG3952" i="1"/>
  <c r="BG3953" i="1"/>
  <c r="BG3954" i="1"/>
  <c r="BG3955" i="1"/>
  <c r="BG3956" i="1"/>
  <c r="BG3957" i="1"/>
  <c r="BG3958" i="1"/>
  <c r="BG3959" i="1"/>
  <c r="BG3960" i="1"/>
  <c r="BG3961" i="1"/>
  <c r="BG3962" i="1"/>
  <c r="BG3963" i="1"/>
  <c r="BG3964" i="1"/>
  <c r="BG3965" i="1"/>
  <c r="BG3966" i="1"/>
  <c r="BG3967" i="1"/>
  <c r="BG3968" i="1"/>
  <c r="BG3969" i="1"/>
  <c r="BG3970" i="1"/>
  <c r="BG3971" i="1"/>
  <c r="BG3972" i="1"/>
  <c r="BG3973" i="1"/>
  <c r="BG3974" i="1"/>
  <c r="BG3975" i="1"/>
  <c r="BG3976" i="1"/>
  <c r="BG3977" i="1"/>
  <c r="BG3978" i="1"/>
  <c r="BG3979" i="1"/>
  <c r="BG3980" i="1"/>
  <c r="BG3981" i="1"/>
  <c r="BG3982" i="1"/>
  <c r="BG3983" i="1"/>
  <c r="BG3984" i="1"/>
  <c r="BG3985" i="1"/>
  <c r="BG3986" i="1"/>
  <c r="BG3987" i="1"/>
  <c r="BG3988" i="1"/>
  <c r="BG3989" i="1"/>
  <c r="BG3990" i="1"/>
  <c r="BG3991" i="1"/>
  <c r="BG3992" i="1"/>
  <c r="BG3993" i="1"/>
  <c r="BG3994" i="1"/>
  <c r="BG3995" i="1"/>
  <c r="BG3996" i="1"/>
  <c r="BG3997" i="1"/>
  <c r="BG3998" i="1"/>
  <c r="BG3999" i="1"/>
  <c r="BG4000" i="1"/>
  <c r="BG4001" i="1"/>
  <c r="BG4002" i="1"/>
  <c r="BG4003" i="1"/>
  <c r="BG4004" i="1"/>
  <c r="BG4005" i="1"/>
  <c r="BG4006" i="1"/>
  <c r="BG4007" i="1"/>
  <c r="BG4008" i="1"/>
  <c r="BG4009" i="1"/>
  <c r="BG4010" i="1"/>
  <c r="BG4011" i="1"/>
  <c r="BG4012" i="1"/>
  <c r="BG4013" i="1"/>
  <c r="BG4014" i="1"/>
  <c r="BG4015" i="1"/>
  <c r="BG4016" i="1"/>
  <c r="BG4017" i="1"/>
  <c r="BG4018" i="1"/>
  <c r="BG4019" i="1"/>
  <c r="BG4020" i="1"/>
  <c r="BG4021" i="1"/>
  <c r="BG4022" i="1"/>
  <c r="BG4023" i="1"/>
  <c r="BG4024" i="1"/>
  <c r="BG4025" i="1"/>
  <c r="BG4026" i="1"/>
  <c r="BG4027" i="1"/>
  <c r="BG4028" i="1"/>
  <c r="BG4029" i="1"/>
  <c r="BG4030" i="1"/>
  <c r="BG4031" i="1"/>
  <c r="BG4032" i="1"/>
  <c r="BG4033" i="1"/>
  <c r="BG4034" i="1"/>
  <c r="BG4035" i="1"/>
  <c r="BG4036" i="1"/>
  <c r="BG4037" i="1"/>
  <c r="BG4038" i="1"/>
  <c r="BG4039" i="1"/>
  <c r="BG4040" i="1"/>
  <c r="BG4041" i="1"/>
  <c r="BG4042" i="1"/>
  <c r="BG4043" i="1"/>
  <c r="BG4044" i="1"/>
  <c r="BG4045" i="1"/>
  <c r="BG4046" i="1"/>
  <c r="BG4047" i="1"/>
  <c r="BG4048" i="1"/>
  <c r="BG4049" i="1"/>
  <c r="BG4050" i="1"/>
  <c r="BG4051" i="1"/>
  <c r="BG4052" i="1"/>
  <c r="BG4053" i="1"/>
  <c r="BG4054" i="1"/>
  <c r="BG4055" i="1"/>
  <c r="BG4056" i="1"/>
  <c r="BG4057" i="1"/>
  <c r="BG4058" i="1"/>
  <c r="BG4059" i="1"/>
  <c r="BG4060" i="1"/>
  <c r="BG4061" i="1"/>
  <c r="BG4062" i="1"/>
  <c r="BG4063" i="1"/>
  <c r="BG4064" i="1"/>
  <c r="BG4065" i="1"/>
  <c r="BG4066" i="1"/>
  <c r="BG4067" i="1"/>
  <c r="BG4068" i="1"/>
  <c r="BG4069" i="1"/>
  <c r="BG4070" i="1"/>
  <c r="BG4071" i="1"/>
  <c r="BG4072" i="1"/>
  <c r="BG4073" i="1"/>
  <c r="BG4074" i="1"/>
  <c r="BG4075" i="1"/>
  <c r="BG4076" i="1"/>
  <c r="BG4077" i="1"/>
  <c r="BG4078" i="1"/>
  <c r="BG4079" i="1"/>
  <c r="BG4080" i="1"/>
  <c r="BG4081" i="1"/>
  <c r="BG4082" i="1"/>
  <c r="BG4083" i="1"/>
  <c r="BG4084" i="1"/>
  <c r="BG4085" i="1"/>
  <c r="BG4086" i="1"/>
  <c r="BG4087" i="1"/>
  <c r="BG4088" i="1"/>
  <c r="BG4089" i="1"/>
  <c r="BG4090" i="1"/>
  <c r="BG4091" i="1"/>
  <c r="BG4092" i="1"/>
  <c r="BG4093" i="1"/>
  <c r="BG4094" i="1"/>
  <c r="BG4095" i="1"/>
  <c r="BG4096" i="1"/>
  <c r="BG4097" i="1"/>
  <c r="BG4098" i="1"/>
  <c r="BG4099" i="1"/>
  <c r="BG4100" i="1"/>
  <c r="BG4101" i="1"/>
  <c r="BG4102" i="1"/>
  <c r="BG4103" i="1"/>
  <c r="BG4104" i="1"/>
  <c r="BG4105" i="1"/>
  <c r="BG4106" i="1"/>
  <c r="BG4107" i="1"/>
  <c r="BG4108" i="1"/>
  <c r="BG4109" i="1"/>
  <c r="BG4110" i="1"/>
  <c r="BG4111" i="1"/>
  <c r="BG4112" i="1"/>
  <c r="BG4113" i="1"/>
  <c r="BG4114" i="1"/>
  <c r="BG4115" i="1"/>
  <c r="BG4116" i="1"/>
  <c r="BG4117" i="1"/>
  <c r="BG4118" i="1"/>
  <c r="BG4119" i="1"/>
  <c r="BG4120" i="1"/>
  <c r="BG4121" i="1"/>
  <c r="BG4122" i="1"/>
  <c r="BG4123" i="1"/>
  <c r="BG4124" i="1"/>
  <c r="BG4125" i="1"/>
  <c r="BG4126" i="1"/>
  <c r="BG4127" i="1"/>
  <c r="BG4128" i="1"/>
  <c r="BG4129" i="1"/>
  <c r="BG4130" i="1"/>
  <c r="BG4131" i="1"/>
  <c r="BG4132" i="1"/>
  <c r="BG4133" i="1"/>
  <c r="BG4134" i="1"/>
  <c r="BG4135" i="1"/>
  <c r="BG4136" i="1"/>
  <c r="BG4137" i="1"/>
  <c r="BG4138" i="1"/>
  <c r="BG4139" i="1"/>
  <c r="BG4140" i="1"/>
  <c r="BG4141" i="1"/>
  <c r="BG4142" i="1"/>
  <c r="BG4143" i="1"/>
  <c r="BG4144" i="1"/>
  <c r="BG4145" i="1"/>
  <c r="BG4146" i="1"/>
  <c r="BG4147" i="1"/>
  <c r="BG4148" i="1"/>
  <c r="BG4149" i="1"/>
  <c r="BG4150" i="1"/>
  <c r="BG4151" i="1"/>
  <c r="BG4152" i="1"/>
  <c r="BG4153" i="1"/>
  <c r="BG4154" i="1"/>
  <c r="BG4155" i="1"/>
  <c r="BG4156" i="1"/>
  <c r="BG4157" i="1"/>
  <c r="BG4158" i="1"/>
  <c r="BG4159" i="1"/>
  <c r="BG4160" i="1"/>
  <c r="BG4161" i="1"/>
  <c r="BG4162" i="1"/>
  <c r="BG4163" i="1"/>
  <c r="BG4164" i="1"/>
  <c r="BG4165" i="1"/>
  <c r="BG4166" i="1"/>
  <c r="BG4167" i="1"/>
  <c r="BG4168" i="1"/>
  <c r="BG4169" i="1"/>
  <c r="BG4170" i="1"/>
  <c r="BG4171" i="1"/>
  <c r="BG4172" i="1"/>
  <c r="BG4173" i="1"/>
  <c r="BG4174" i="1"/>
  <c r="BG4175" i="1"/>
  <c r="BG4176" i="1"/>
  <c r="BG4177" i="1"/>
  <c r="BG4178" i="1"/>
  <c r="BG4179" i="1"/>
  <c r="BG4180" i="1"/>
  <c r="BG4181" i="1"/>
  <c r="BG4182" i="1"/>
  <c r="BG4183" i="1"/>
  <c r="BG4184" i="1"/>
  <c r="BG4185" i="1"/>
  <c r="BG4186" i="1"/>
  <c r="BG4187" i="1"/>
  <c r="BG4188" i="1"/>
  <c r="BG4189" i="1"/>
  <c r="BG4190" i="1"/>
  <c r="BG4191" i="1"/>
  <c r="BG4192" i="1"/>
  <c r="BG4193" i="1"/>
  <c r="BG4194" i="1"/>
  <c r="BG4195" i="1"/>
  <c r="BG4196" i="1"/>
  <c r="BG4197" i="1"/>
  <c r="BG4198" i="1"/>
  <c r="BG4199" i="1"/>
  <c r="BG4200" i="1"/>
  <c r="BG4201" i="1"/>
  <c r="BG4202" i="1"/>
  <c r="BG4203" i="1"/>
  <c r="BG4204" i="1"/>
  <c r="BG4205" i="1"/>
  <c r="BG4206" i="1"/>
  <c r="BG4207" i="1"/>
  <c r="BG4208" i="1"/>
  <c r="BG4209" i="1"/>
  <c r="BG4210" i="1"/>
  <c r="BG4211" i="1"/>
  <c r="BG4212" i="1"/>
  <c r="BG4213" i="1"/>
  <c r="BG4214" i="1"/>
  <c r="BG4215" i="1"/>
  <c r="BG4216" i="1"/>
  <c r="BG4217" i="1"/>
  <c r="BG4218" i="1"/>
  <c r="BG4219" i="1"/>
  <c r="BG4220" i="1"/>
  <c r="BG4221" i="1"/>
  <c r="BG4222" i="1"/>
  <c r="BG4223" i="1"/>
  <c r="BG4224" i="1"/>
  <c r="BG4225" i="1"/>
  <c r="BG4226" i="1"/>
  <c r="BG4227" i="1"/>
  <c r="BG4228" i="1"/>
  <c r="BG4229" i="1"/>
  <c r="BG4230" i="1"/>
  <c r="BG4231" i="1"/>
  <c r="BG4232" i="1"/>
  <c r="BG4233" i="1"/>
  <c r="BG4234" i="1"/>
  <c r="BG4235" i="1"/>
  <c r="BG4236" i="1"/>
  <c r="BG4237" i="1"/>
  <c r="BG4238" i="1"/>
  <c r="BG4239" i="1"/>
  <c r="BG4240" i="1"/>
  <c r="BG4241" i="1"/>
  <c r="BG4242" i="1"/>
  <c r="BG4243" i="1"/>
  <c r="BG4244" i="1"/>
  <c r="BG4245" i="1"/>
  <c r="BG4246" i="1"/>
  <c r="BG4247" i="1"/>
  <c r="BG4248" i="1"/>
  <c r="BG4249" i="1"/>
  <c r="BG4250" i="1"/>
  <c r="BG4251" i="1"/>
  <c r="BG4252" i="1"/>
  <c r="BG4253" i="1"/>
  <c r="BG4254" i="1"/>
  <c r="BG4255" i="1"/>
  <c r="BG4256" i="1"/>
  <c r="BG4257" i="1"/>
  <c r="BG4258" i="1"/>
  <c r="BG4259" i="1"/>
  <c r="BG4260" i="1"/>
  <c r="BG4261" i="1"/>
  <c r="BG4262" i="1"/>
  <c r="BG4263" i="1"/>
  <c r="BG4264" i="1"/>
  <c r="BG4265" i="1"/>
  <c r="BG4266" i="1"/>
  <c r="BG4267" i="1"/>
  <c r="BG4268" i="1"/>
  <c r="BG4269" i="1"/>
  <c r="BG4270" i="1"/>
  <c r="BG4271" i="1"/>
  <c r="BG4272" i="1"/>
  <c r="BG4273" i="1"/>
  <c r="BG4274" i="1"/>
  <c r="BG4275" i="1"/>
  <c r="BG4276" i="1"/>
  <c r="BG4277" i="1"/>
  <c r="BG4278" i="1"/>
  <c r="BG4279" i="1"/>
  <c r="BG4280" i="1"/>
  <c r="BG4281" i="1"/>
  <c r="BG4282" i="1"/>
  <c r="BG4283" i="1"/>
  <c r="BG4284" i="1"/>
  <c r="BG4285" i="1"/>
  <c r="BG4286" i="1"/>
  <c r="BG4287" i="1"/>
  <c r="BG4288" i="1"/>
  <c r="BG4289" i="1"/>
  <c r="BG4290" i="1"/>
  <c r="BG4291" i="1"/>
  <c r="BG4292" i="1"/>
  <c r="BG4293" i="1"/>
  <c r="BG4294" i="1"/>
  <c r="BG4295" i="1"/>
  <c r="BG4296" i="1"/>
  <c r="BG4297" i="1"/>
  <c r="BG4298" i="1"/>
  <c r="BG4299" i="1"/>
  <c r="BG4300" i="1"/>
  <c r="BG4301" i="1"/>
  <c r="BG4302" i="1"/>
  <c r="BG4303" i="1"/>
  <c r="BG4304" i="1"/>
  <c r="BG4305" i="1"/>
  <c r="BG4306" i="1"/>
  <c r="BG4307" i="1"/>
  <c r="BG4308" i="1"/>
  <c r="BG4309" i="1"/>
  <c r="BG4310" i="1"/>
  <c r="BG4311" i="1"/>
  <c r="BG4312" i="1"/>
  <c r="BG4313" i="1"/>
  <c r="BG4314" i="1"/>
  <c r="BG4315" i="1"/>
  <c r="BG4316" i="1"/>
  <c r="BG4317" i="1"/>
  <c r="BG4318" i="1"/>
  <c r="BG4319" i="1"/>
  <c r="BG4320" i="1"/>
  <c r="BG4321" i="1"/>
  <c r="BG4322" i="1"/>
  <c r="BG4323" i="1"/>
  <c r="BG4324" i="1"/>
  <c r="BG4325" i="1"/>
  <c r="BG4326" i="1"/>
  <c r="BG4327" i="1"/>
  <c r="BG4328" i="1"/>
  <c r="BG4329" i="1"/>
  <c r="BG4330" i="1"/>
  <c r="BG4331" i="1"/>
  <c r="BG4332" i="1"/>
  <c r="BG4333" i="1"/>
  <c r="BG4334" i="1"/>
  <c r="BG4335" i="1"/>
  <c r="BG4336" i="1"/>
  <c r="BG4337" i="1"/>
  <c r="BG4338" i="1"/>
  <c r="BG4339" i="1"/>
  <c r="BG4340" i="1"/>
  <c r="BG4341" i="1"/>
  <c r="BG4342" i="1"/>
  <c r="BG4343" i="1"/>
  <c r="BG4344" i="1"/>
  <c r="BG4345" i="1"/>
  <c r="BG4346" i="1"/>
  <c r="BG4347" i="1"/>
  <c r="BG4348" i="1"/>
  <c r="BG4349" i="1"/>
  <c r="BG4350" i="1"/>
  <c r="BG4351" i="1"/>
  <c r="BG4352" i="1"/>
  <c r="BG4353" i="1"/>
  <c r="BG4354" i="1"/>
  <c r="BG4355" i="1"/>
  <c r="BG4356" i="1"/>
  <c r="BG4357" i="1"/>
  <c r="BG4358" i="1"/>
  <c r="BG4359" i="1"/>
  <c r="BG4360" i="1"/>
  <c r="BG4361" i="1"/>
  <c r="BG4362" i="1"/>
  <c r="BG4363" i="1"/>
  <c r="BG4364" i="1"/>
  <c r="BG4365" i="1"/>
  <c r="BG4366" i="1"/>
  <c r="BG4367" i="1"/>
  <c r="BG4368" i="1"/>
  <c r="BG4369" i="1"/>
  <c r="BG4370" i="1"/>
  <c r="BG4371" i="1"/>
  <c r="BG4372" i="1"/>
  <c r="BG4373" i="1"/>
  <c r="BG4374" i="1"/>
  <c r="BG4375" i="1"/>
  <c r="BG4376" i="1"/>
  <c r="BG4377" i="1"/>
  <c r="BG4378" i="1"/>
  <c r="BG4379" i="1"/>
  <c r="BG4380" i="1"/>
  <c r="BG4381" i="1"/>
  <c r="BG4382" i="1"/>
  <c r="BG4383" i="1"/>
  <c r="BG4384" i="1"/>
  <c r="BG4385" i="1"/>
  <c r="BG4386" i="1"/>
  <c r="BG4387" i="1"/>
  <c r="BG4388" i="1"/>
  <c r="BG4389" i="1"/>
  <c r="BG4390" i="1"/>
  <c r="BG4391" i="1"/>
  <c r="BG4392" i="1"/>
  <c r="BG4393" i="1"/>
  <c r="BG4394" i="1"/>
  <c r="BG4395" i="1"/>
  <c r="BG4396" i="1"/>
  <c r="BG4397" i="1"/>
  <c r="BG4398" i="1"/>
  <c r="BG4399" i="1"/>
  <c r="BG4400" i="1"/>
  <c r="BG4401" i="1"/>
  <c r="BG4402" i="1"/>
  <c r="BG4403" i="1"/>
  <c r="BG4404" i="1"/>
  <c r="BG4405" i="1"/>
  <c r="BG4406" i="1"/>
  <c r="BG4407" i="1"/>
  <c r="BG4408" i="1"/>
  <c r="BG4409" i="1"/>
  <c r="BG4410" i="1"/>
  <c r="BG4411" i="1"/>
  <c r="BG4412" i="1"/>
  <c r="BG4413" i="1"/>
  <c r="BG4414" i="1"/>
  <c r="BG4415" i="1"/>
  <c r="BG4416" i="1"/>
  <c r="BG4417" i="1"/>
  <c r="BG4418" i="1"/>
  <c r="BG4419" i="1"/>
  <c r="BG4420" i="1"/>
  <c r="BG4421" i="1"/>
  <c r="BG4422" i="1"/>
  <c r="BG4423" i="1"/>
  <c r="BG4424" i="1"/>
  <c r="BG4425" i="1"/>
  <c r="BG4426" i="1"/>
  <c r="BG4427" i="1"/>
  <c r="BG4428" i="1"/>
  <c r="BG4429" i="1"/>
  <c r="BG4430" i="1"/>
  <c r="BG4431" i="1"/>
  <c r="BG4432" i="1"/>
  <c r="BG4433" i="1"/>
  <c r="BG4434" i="1"/>
  <c r="BG4435" i="1"/>
  <c r="BG4436" i="1"/>
  <c r="BG4437" i="1"/>
  <c r="BG4438" i="1"/>
  <c r="BG4439" i="1"/>
  <c r="BG4440" i="1"/>
  <c r="BG4441" i="1"/>
  <c r="BG4442" i="1"/>
  <c r="BG4443" i="1"/>
  <c r="BG4444" i="1"/>
  <c r="BG4445" i="1"/>
  <c r="BG4446" i="1"/>
  <c r="BG4447" i="1"/>
  <c r="BG4448" i="1"/>
  <c r="BG4449" i="1"/>
  <c r="BG4450" i="1"/>
  <c r="BG4451" i="1"/>
  <c r="BG4452" i="1"/>
  <c r="BG4453" i="1"/>
  <c r="BG4454" i="1"/>
  <c r="BG4455" i="1"/>
  <c r="BG4456" i="1"/>
  <c r="BG4457" i="1"/>
  <c r="BG4458" i="1"/>
  <c r="BG4459" i="1"/>
  <c r="BG4460" i="1"/>
  <c r="BG4461" i="1"/>
  <c r="BG4462" i="1"/>
  <c r="BG4463" i="1"/>
  <c r="BG4464" i="1"/>
  <c r="BG4465" i="1"/>
  <c r="BG4466" i="1"/>
  <c r="BG4467" i="1"/>
  <c r="BG4468" i="1"/>
  <c r="BG4469" i="1"/>
  <c r="BG4470" i="1"/>
  <c r="BG4471" i="1"/>
  <c r="BG4472" i="1"/>
  <c r="BG4473" i="1"/>
  <c r="BG4474" i="1"/>
  <c r="BG4475" i="1"/>
  <c r="BG4476" i="1"/>
  <c r="BG4477" i="1"/>
  <c r="BG4478" i="1"/>
  <c r="BG4479" i="1"/>
  <c r="BG4480" i="1"/>
  <c r="BG4481" i="1"/>
  <c r="BG4482" i="1"/>
  <c r="BG4483" i="1"/>
  <c r="BG4484" i="1"/>
  <c r="BG4485" i="1"/>
  <c r="BG4486" i="1"/>
  <c r="BG4487" i="1"/>
  <c r="BG4488" i="1"/>
  <c r="BG4489" i="1"/>
  <c r="BG4490" i="1"/>
  <c r="BG4491" i="1"/>
  <c r="BG4492" i="1"/>
  <c r="BG4493" i="1"/>
  <c r="BG4494" i="1"/>
  <c r="BG4495" i="1"/>
  <c r="BG4496" i="1"/>
  <c r="BG4497" i="1"/>
  <c r="BG4498" i="1"/>
  <c r="BG4499" i="1"/>
  <c r="BG4500" i="1"/>
  <c r="BG4501" i="1"/>
  <c r="BG4502" i="1"/>
  <c r="BG4503" i="1"/>
  <c r="BG4504" i="1"/>
  <c r="BG4505" i="1"/>
  <c r="BG4506" i="1"/>
  <c r="BG4507" i="1"/>
  <c r="BG4508" i="1"/>
  <c r="BG4509" i="1"/>
  <c r="BG4510" i="1"/>
  <c r="BG4511" i="1"/>
  <c r="BG4512" i="1"/>
  <c r="BG4513" i="1"/>
  <c r="BG4514" i="1"/>
  <c r="BG4515" i="1"/>
  <c r="BG4516" i="1"/>
  <c r="BG4517" i="1"/>
  <c r="BG4518" i="1"/>
  <c r="BG4519" i="1"/>
  <c r="BG4520" i="1"/>
  <c r="BG4521" i="1"/>
  <c r="BG4522" i="1"/>
  <c r="BG4523" i="1"/>
  <c r="BG4524" i="1"/>
  <c r="BG4525" i="1"/>
  <c r="BG4526" i="1"/>
  <c r="BG4527" i="1"/>
  <c r="BG4528" i="1"/>
  <c r="BG4529" i="1"/>
  <c r="BG4530" i="1"/>
  <c r="BG4531" i="1"/>
  <c r="BG4532" i="1"/>
  <c r="BG4533" i="1"/>
  <c r="BG4534" i="1"/>
  <c r="BG4535" i="1"/>
  <c r="BG4536" i="1"/>
  <c r="BG4537" i="1"/>
  <c r="BG4538" i="1"/>
  <c r="BG4539" i="1"/>
  <c r="BG4540" i="1"/>
  <c r="BG4541" i="1"/>
  <c r="BG4542" i="1"/>
  <c r="BG4543" i="1"/>
  <c r="BG4544" i="1"/>
  <c r="BG4545" i="1"/>
  <c r="BG4546" i="1"/>
  <c r="BG4547" i="1"/>
  <c r="BG4548" i="1"/>
  <c r="BG4549" i="1"/>
  <c r="BG4550" i="1"/>
  <c r="BG4551" i="1"/>
  <c r="BG4552" i="1"/>
  <c r="BG4553" i="1"/>
  <c r="BG4554" i="1"/>
  <c r="BG4555" i="1"/>
  <c r="BG4556" i="1"/>
  <c r="BG4557" i="1"/>
  <c r="BG4558" i="1"/>
  <c r="BG4559" i="1"/>
  <c r="BG4560" i="1"/>
  <c r="BG4561" i="1"/>
  <c r="BG4562" i="1"/>
  <c r="BG4563" i="1"/>
  <c r="BG4564" i="1"/>
  <c r="BG4565" i="1"/>
  <c r="BG4566" i="1"/>
  <c r="BG4567" i="1"/>
  <c r="BG4568" i="1"/>
  <c r="BG4569" i="1"/>
  <c r="BG4570" i="1"/>
  <c r="BG4571" i="1"/>
  <c r="BG4572" i="1"/>
  <c r="BG4573" i="1"/>
  <c r="BG4574" i="1"/>
  <c r="BG4575" i="1"/>
  <c r="BG4576" i="1"/>
  <c r="BG4577" i="1"/>
  <c r="BG4578" i="1"/>
  <c r="BG4579" i="1"/>
  <c r="BG4580" i="1"/>
  <c r="BG4581" i="1"/>
  <c r="BG4582" i="1"/>
  <c r="BG4583" i="1"/>
  <c r="BG4584" i="1"/>
  <c r="BG4585" i="1"/>
  <c r="BG4586" i="1"/>
  <c r="BG4587" i="1"/>
  <c r="BG4588" i="1"/>
  <c r="BG4589" i="1"/>
  <c r="BG4590" i="1"/>
  <c r="BG4591" i="1"/>
  <c r="BG4592" i="1"/>
  <c r="BG4593" i="1"/>
  <c r="BG4594" i="1"/>
  <c r="BG4595" i="1"/>
  <c r="BG4596" i="1"/>
  <c r="BG4597" i="1"/>
  <c r="BG4598" i="1"/>
  <c r="BG4599" i="1"/>
  <c r="BG4600" i="1"/>
  <c r="BG4601" i="1"/>
  <c r="BG4602" i="1"/>
  <c r="BG4603" i="1"/>
  <c r="BG4604" i="1"/>
  <c r="BG4605" i="1"/>
  <c r="BG4606" i="1"/>
  <c r="BG4607" i="1"/>
  <c r="BG4608" i="1"/>
  <c r="BG4609" i="1"/>
  <c r="BG4610" i="1"/>
  <c r="BG4611" i="1"/>
  <c r="BG4612" i="1"/>
  <c r="BG4613" i="1"/>
  <c r="BG4614" i="1"/>
  <c r="BG4615" i="1"/>
  <c r="BG4616" i="1"/>
  <c r="BG4617" i="1"/>
  <c r="BG4618" i="1"/>
  <c r="BG4619" i="1"/>
  <c r="BG4620" i="1"/>
  <c r="BG4621" i="1"/>
  <c r="BG4622" i="1"/>
  <c r="BG4623" i="1"/>
  <c r="BG4624" i="1"/>
  <c r="BG4625" i="1"/>
  <c r="BG4626" i="1"/>
  <c r="BG4627" i="1"/>
  <c r="BG4628" i="1"/>
  <c r="BG4629" i="1"/>
  <c r="BG4630" i="1"/>
  <c r="BG4631" i="1"/>
  <c r="BG4632" i="1"/>
  <c r="BG4633" i="1"/>
  <c r="BG4634" i="1"/>
  <c r="BG4635" i="1"/>
  <c r="BG4636" i="1"/>
  <c r="BG4637" i="1"/>
  <c r="BG4638" i="1"/>
  <c r="BG4639" i="1"/>
  <c r="BG4640" i="1"/>
  <c r="BG4641" i="1"/>
  <c r="BG4642" i="1"/>
  <c r="BG4643" i="1"/>
  <c r="BG4644" i="1"/>
  <c r="BG4645" i="1"/>
  <c r="BG4646" i="1"/>
  <c r="BG4647" i="1"/>
  <c r="BG4648" i="1"/>
  <c r="BG4649" i="1"/>
  <c r="BG4650" i="1"/>
  <c r="BG4651" i="1"/>
  <c r="BG4652" i="1"/>
  <c r="BG4653" i="1"/>
  <c r="BG4654" i="1"/>
  <c r="BG4655" i="1"/>
  <c r="BG4656" i="1"/>
  <c r="BG4657" i="1"/>
  <c r="BG4658" i="1"/>
  <c r="BG4659" i="1"/>
  <c r="BG4660" i="1"/>
  <c r="BG4661" i="1"/>
  <c r="BG4662" i="1"/>
  <c r="BG4663" i="1"/>
  <c r="BG4664" i="1"/>
  <c r="BG4665" i="1"/>
  <c r="BG4666" i="1"/>
  <c r="BG4667" i="1"/>
  <c r="BG4668" i="1"/>
  <c r="BG4669" i="1"/>
  <c r="BG4670" i="1"/>
  <c r="BG4671" i="1"/>
  <c r="BG4672" i="1"/>
  <c r="BG4673" i="1"/>
  <c r="BG4674" i="1"/>
  <c r="BG4675" i="1"/>
  <c r="BG4676" i="1"/>
  <c r="BG4677" i="1"/>
  <c r="BG4678" i="1"/>
  <c r="BG4679" i="1"/>
  <c r="BG4680" i="1"/>
  <c r="BG4681" i="1"/>
  <c r="BG4682" i="1"/>
  <c r="BG4683" i="1"/>
  <c r="BG4684" i="1"/>
  <c r="BG4685" i="1"/>
  <c r="BG4686" i="1"/>
  <c r="BG4687" i="1"/>
  <c r="BG4688" i="1"/>
  <c r="BG4689" i="1"/>
  <c r="BG4690" i="1"/>
  <c r="BG4691" i="1"/>
  <c r="BG4692" i="1"/>
  <c r="BG4693" i="1"/>
  <c r="BG4694" i="1"/>
  <c r="BG4695" i="1"/>
  <c r="BG4696" i="1"/>
  <c r="BG4697" i="1"/>
  <c r="BG4698" i="1"/>
  <c r="BG4699" i="1"/>
  <c r="BG4700" i="1"/>
  <c r="BG4701" i="1"/>
  <c r="BG4702" i="1"/>
  <c r="BG4703" i="1"/>
  <c r="BG4704" i="1"/>
  <c r="BG4705" i="1"/>
  <c r="BG4706" i="1"/>
  <c r="BG4707" i="1"/>
  <c r="BG4708" i="1"/>
  <c r="BG4709" i="1"/>
  <c r="BG4710" i="1"/>
  <c r="BG4711" i="1"/>
  <c r="BG4712" i="1"/>
  <c r="BG4713" i="1"/>
  <c r="BG4714" i="1"/>
  <c r="BG4715" i="1"/>
  <c r="BG4716" i="1"/>
  <c r="BG4717" i="1"/>
  <c r="BG4718" i="1"/>
  <c r="BG4719" i="1"/>
  <c r="BG4720" i="1"/>
  <c r="BG4721" i="1"/>
  <c r="BG4722" i="1"/>
  <c r="BG4723" i="1"/>
  <c r="BG4724" i="1"/>
  <c r="BG4725" i="1"/>
  <c r="BG4726" i="1"/>
  <c r="BG4727" i="1"/>
  <c r="BG4728" i="1"/>
  <c r="BG4729" i="1"/>
  <c r="BG4730" i="1"/>
  <c r="BG4731" i="1"/>
  <c r="BG4732" i="1"/>
  <c r="BG4733" i="1"/>
  <c r="BG4734" i="1"/>
  <c r="BG4735" i="1"/>
  <c r="BG4736" i="1"/>
  <c r="BG4737" i="1"/>
  <c r="BG4738" i="1"/>
  <c r="BG4739" i="1"/>
  <c r="BG4740" i="1"/>
  <c r="BG4741" i="1"/>
  <c r="BG4742" i="1"/>
  <c r="BG4743" i="1"/>
  <c r="BG4744" i="1"/>
  <c r="BG4745" i="1"/>
  <c r="BG4746" i="1"/>
  <c r="BG4747" i="1"/>
  <c r="BG4748" i="1"/>
  <c r="BG4749" i="1"/>
  <c r="BG4750" i="1"/>
  <c r="BG4751" i="1"/>
  <c r="BG4752" i="1"/>
  <c r="BG4753" i="1"/>
  <c r="BG4754" i="1"/>
  <c r="BG4755" i="1"/>
  <c r="BG4756" i="1"/>
  <c r="BG4757" i="1"/>
  <c r="BG4758" i="1"/>
  <c r="BG4759" i="1"/>
  <c r="BG4760" i="1"/>
  <c r="BG4761" i="1"/>
  <c r="BG4762" i="1"/>
  <c r="BG4763" i="1"/>
  <c r="BG4764" i="1"/>
  <c r="BG4765" i="1"/>
  <c r="BG4766" i="1"/>
  <c r="BG4767" i="1"/>
  <c r="BG4768" i="1"/>
  <c r="BG4769" i="1"/>
  <c r="BG4770" i="1"/>
  <c r="BG4771" i="1"/>
  <c r="BG4772" i="1"/>
  <c r="BG4773" i="1"/>
  <c r="BG4774" i="1"/>
  <c r="BG4775" i="1"/>
  <c r="BG4776" i="1"/>
  <c r="BG4777" i="1"/>
  <c r="BG4778" i="1"/>
  <c r="BG4779" i="1"/>
  <c r="BG4780" i="1"/>
  <c r="BG4781" i="1"/>
  <c r="BG4782" i="1"/>
  <c r="BG4783" i="1"/>
  <c r="BG4784" i="1"/>
  <c r="BG4785" i="1"/>
  <c r="BG4786" i="1"/>
  <c r="BG4787" i="1"/>
  <c r="BG4788" i="1"/>
  <c r="BG4789" i="1"/>
  <c r="BG4790" i="1"/>
  <c r="BG4791" i="1"/>
  <c r="BG4792" i="1"/>
  <c r="BG4793" i="1"/>
  <c r="BG4794" i="1"/>
  <c r="BG4795" i="1"/>
  <c r="BG4796" i="1"/>
  <c r="BG4797" i="1"/>
  <c r="BG4798" i="1"/>
  <c r="BG4799" i="1"/>
  <c r="BG4800" i="1"/>
  <c r="BG4801" i="1"/>
  <c r="BG4802" i="1"/>
  <c r="BG4803" i="1"/>
  <c r="BG4804" i="1"/>
  <c r="BG4805" i="1"/>
  <c r="BG4806" i="1"/>
  <c r="BG4807" i="1"/>
  <c r="BG4808" i="1"/>
  <c r="BG4809" i="1"/>
  <c r="BG4810" i="1"/>
  <c r="BG4811" i="1"/>
  <c r="BG4812" i="1"/>
  <c r="BG4813" i="1"/>
  <c r="BG4814" i="1"/>
  <c r="BG4815" i="1"/>
  <c r="BG4816" i="1"/>
  <c r="BG4817" i="1"/>
  <c r="BG4818" i="1"/>
  <c r="BG4819" i="1"/>
  <c r="BG4820" i="1"/>
  <c r="BG4821" i="1"/>
  <c r="BG4822" i="1"/>
  <c r="BG4823" i="1"/>
  <c r="BG4824" i="1"/>
  <c r="BG4825" i="1"/>
  <c r="BG4826" i="1"/>
  <c r="BG4827" i="1"/>
  <c r="BG4828" i="1"/>
  <c r="BG4829" i="1"/>
  <c r="BG4830" i="1"/>
  <c r="BG4831" i="1"/>
  <c r="BG4832" i="1"/>
  <c r="BG4833" i="1"/>
  <c r="BG4834" i="1"/>
  <c r="BG4835" i="1"/>
  <c r="BG4836" i="1"/>
  <c r="BG4837" i="1"/>
  <c r="BG4838" i="1"/>
  <c r="BG4839" i="1"/>
  <c r="BG4840" i="1"/>
  <c r="BG4841" i="1"/>
  <c r="BG4842" i="1"/>
  <c r="BG4843" i="1"/>
  <c r="BG4844" i="1"/>
  <c r="BG4845" i="1"/>
  <c r="BG4846" i="1"/>
  <c r="BG4847" i="1"/>
  <c r="BG4848" i="1"/>
  <c r="BG4849" i="1"/>
  <c r="BG4850" i="1"/>
  <c r="BG4851" i="1"/>
  <c r="BG4852" i="1"/>
  <c r="BG4853" i="1"/>
  <c r="BG4854" i="1"/>
  <c r="BG4855" i="1"/>
  <c r="BG4856" i="1"/>
  <c r="BG4857" i="1"/>
  <c r="BG4858" i="1"/>
  <c r="BG4859" i="1"/>
  <c r="BG4860" i="1"/>
  <c r="BG4861" i="1"/>
  <c r="BG4862" i="1"/>
  <c r="BG4863" i="1"/>
  <c r="BG4864" i="1"/>
  <c r="BG4865" i="1"/>
  <c r="BG4866" i="1"/>
  <c r="BG4867" i="1"/>
  <c r="BG4868" i="1"/>
  <c r="BG4869" i="1"/>
  <c r="BG4870" i="1"/>
  <c r="BG4871" i="1"/>
  <c r="BG4872" i="1"/>
  <c r="BG4873" i="1"/>
  <c r="BG4874" i="1"/>
  <c r="BG4875" i="1"/>
  <c r="BG4876" i="1"/>
  <c r="BG4877" i="1"/>
  <c r="BG4878" i="1"/>
  <c r="BG4879" i="1"/>
  <c r="BG4880" i="1"/>
  <c r="BG4881" i="1"/>
  <c r="BG4882" i="1"/>
  <c r="BG4883" i="1"/>
  <c r="BG4884" i="1"/>
  <c r="BG4885" i="1"/>
  <c r="BG4886" i="1"/>
  <c r="BG4887" i="1"/>
  <c r="BG4888" i="1"/>
  <c r="BG4889" i="1"/>
  <c r="BG4890" i="1"/>
  <c r="BG4891" i="1"/>
  <c r="BG4892" i="1"/>
  <c r="BG4893" i="1"/>
  <c r="BG4894" i="1"/>
  <c r="BG4895" i="1"/>
  <c r="BG4896" i="1"/>
  <c r="BG4897" i="1"/>
  <c r="BG4898" i="1"/>
  <c r="BG4899" i="1"/>
  <c r="BG4900" i="1"/>
  <c r="BG4901" i="1"/>
  <c r="BG4902" i="1"/>
  <c r="BG4903" i="1"/>
  <c r="BG4904" i="1"/>
  <c r="BG4905" i="1"/>
  <c r="BG4906" i="1"/>
  <c r="BG4907" i="1"/>
  <c r="BG4908" i="1"/>
  <c r="BG4909" i="1"/>
  <c r="BG4910" i="1"/>
  <c r="BG4911" i="1"/>
  <c r="BG4912" i="1"/>
  <c r="BG4913" i="1"/>
  <c r="BG4914" i="1"/>
  <c r="BG4915" i="1"/>
  <c r="BG4916" i="1"/>
  <c r="BG4917" i="1"/>
  <c r="BG4918" i="1"/>
  <c r="BG4919" i="1"/>
  <c r="BG4920" i="1"/>
  <c r="BG4921" i="1"/>
  <c r="BG4922" i="1"/>
  <c r="BG4923" i="1"/>
  <c r="BG4924" i="1"/>
  <c r="BG4925" i="1"/>
  <c r="BG4926" i="1"/>
  <c r="BG4927" i="1"/>
  <c r="BG4928" i="1"/>
  <c r="BG4929" i="1"/>
  <c r="BG4930" i="1"/>
  <c r="BG4931" i="1"/>
  <c r="BG4932" i="1"/>
  <c r="BG4933" i="1"/>
  <c r="BG4934" i="1"/>
  <c r="BG4935" i="1"/>
  <c r="BG4936" i="1"/>
  <c r="BG4937" i="1"/>
  <c r="BG4938" i="1"/>
  <c r="BG4939" i="1"/>
  <c r="BG4940" i="1"/>
  <c r="BG4941" i="1"/>
  <c r="BG4942" i="1"/>
  <c r="BG4943" i="1"/>
  <c r="BG4944" i="1"/>
  <c r="BG4945" i="1"/>
  <c r="BG4946" i="1"/>
  <c r="BG4947" i="1"/>
  <c r="BG4948" i="1"/>
  <c r="BG4949" i="1"/>
  <c r="BG4950" i="1"/>
  <c r="BG4951" i="1"/>
  <c r="BG4952" i="1"/>
  <c r="BG4953" i="1"/>
  <c r="BG4954" i="1"/>
  <c r="BG4955" i="1"/>
  <c r="BG4956" i="1"/>
  <c r="BG4957" i="1"/>
  <c r="BG4958" i="1"/>
  <c r="BG4959" i="1"/>
  <c r="BG4960" i="1"/>
  <c r="BG4961" i="1"/>
  <c r="BG4962" i="1"/>
  <c r="BG4963" i="1"/>
  <c r="BG4964" i="1"/>
  <c r="BG4965" i="1"/>
  <c r="BG4966" i="1"/>
  <c r="BG4967" i="1"/>
  <c r="BG4968" i="1"/>
  <c r="BG4969" i="1"/>
  <c r="BG4970" i="1"/>
  <c r="BG4971" i="1"/>
  <c r="BG4972" i="1"/>
  <c r="BG4973" i="1"/>
  <c r="BG2" i="1"/>
  <c r="BE5" i="3"/>
  <c r="BE6" i="3"/>
  <c r="AL3" i="9"/>
  <c r="BE4" i="3"/>
  <c r="AL2" i="9"/>
  <c r="BE2" i="3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3" i="1"/>
  <c r="H4" i="1"/>
  <c r="H5" i="1"/>
  <c r="H6" i="1"/>
  <c r="H7" i="1"/>
  <c r="H8" i="1"/>
  <c r="H2" i="1"/>
  <c r="E9" i="9"/>
  <c r="E10" i="9"/>
  <c r="E11" i="9"/>
  <c r="E8" i="9"/>
  <c r="L3" i="1"/>
  <c r="P3" i="1" s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P44" i="1" s="1"/>
  <c r="L45" i="1"/>
  <c r="P45" i="1" s="1"/>
  <c r="L46" i="1"/>
  <c r="P46" i="1" s="1"/>
  <c r="L47" i="1"/>
  <c r="P47" i="1" s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P99" i="1" s="1"/>
  <c r="L100" i="1"/>
  <c r="P100" i="1" s="1"/>
  <c r="L101" i="1"/>
  <c r="P101" i="1" s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P122" i="1" s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L152" i="1"/>
  <c r="P152" i="1" s="1"/>
  <c r="L153" i="1"/>
  <c r="P153" i="1" s="1"/>
  <c r="L154" i="1"/>
  <c r="P154" i="1" s="1"/>
  <c r="L155" i="1"/>
  <c r="P155" i="1" s="1"/>
  <c r="L156" i="1"/>
  <c r="P156" i="1" s="1"/>
  <c r="L157" i="1"/>
  <c r="P157" i="1" s="1"/>
  <c r="L158" i="1"/>
  <c r="P158" i="1" s="1"/>
  <c r="L159" i="1"/>
  <c r="P159" i="1" s="1"/>
  <c r="L160" i="1"/>
  <c r="P160" i="1" s="1"/>
  <c r="L161" i="1"/>
  <c r="P161" i="1" s="1"/>
  <c r="L162" i="1"/>
  <c r="P162" i="1" s="1"/>
  <c r="L163" i="1"/>
  <c r="P163" i="1" s="1"/>
  <c r="L164" i="1"/>
  <c r="P164" i="1" s="1"/>
  <c r="L165" i="1"/>
  <c r="P165" i="1" s="1"/>
  <c r="L166" i="1"/>
  <c r="P166" i="1" s="1"/>
  <c r="L167" i="1"/>
  <c r="P167" i="1" s="1"/>
  <c r="L168" i="1"/>
  <c r="P168" i="1" s="1"/>
  <c r="L169" i="1"/>
  <c r="P169" i="1" s="1"/>
  <c r="L170" i="1"/>
  <c r="P170" i="1" s="1"/>
  <c r="L171" i="1"/>
  <c r="P171" i="1" s="1"/>
  <c r="L172" i="1"/>
  <c r="P172" i="1" s="1"/>
  <c r="L173" i="1"/>
  <c r="P173" i="1" s="1"/>
  <c r="L174" i="1"/>
  <c r="P174" i="1" s="1"/>
  <c r="L175" i="1"/>
  <c r="P175" i="1" s="1"/>
  <c r="L176" i="1"/>
  <c r="P176" i="1" s="1"/>
  <c r="L177" i="1"/>
  <c r="P177" i="1" s="1"/>
  <c r="L178" i="1"/>
  <c r="P178" i="1" s="1"/>
  <c r="L179" i="1"/>
  <c r="P179" i="1" s="1"/>
  <c r="L180" i="1"/>
  <c r="P180" i="1" s="1"/>
  <c r="L181" i="1"/>
  <c r="P181" i="1" s="1"/>
  <c r="L182" i="1"/>
  <c r="P182" i="1" s="1"/>
  <c r="L183" i="1"/>
  <c r="P183" i="1" s="1"/>
  <c r="L184" i="1"/>
  <c r="P184" i="1" s="1"/>
  <c r="L185" i="1"/>
  <c r="P185" i="1" s="1"/>
  <c r="L186" i="1"/>
  <c r="P186" i="1" s="1"/>
  <c r="L187" i="1"/>
  <c r="P187" i="1" s="1"/>
  <c r="L188" i="1"/>
  <c r="P188" i="1" s="1"/>
  <c r="L189" i="1"/>
  <c r="P189" i="1" s="1"/>
  <c r="L190" i="1"/>
  <c r="P190" i="1" s="1"/>
  <c r="L191" i="1"/>
  <c r="P191" i="1" s="1"/>
  <c r="L192" i="1"/>
  <c r="P192" i="1" s="1"/>
  <c r="L193" i="1"/>
  <c r="P193" i="1" s="1"/>
  <c r="L194" i="1"/>
  <c r="P194" i="1" s="1"/>
  <c r="L195" i="1"/>
  <c r="P195" i="1" s="1"/>
  <c r="L196" i="1"/>
  <c r="P196" i="1" s="1"/>
  <c r="L197" i="1"/>
  <c r="P197" i="1" s="1"/>
  <c r="L198" i="1"/>
  <c r="P198" i="1" s="1"/>
  <c r="L199" i="1"/>
  <c r="P199" i="1" s="1"/>
  <c r="L200" i="1"/>
  <c r="P200" i="1" s="1"/>
  <c r="L201" i="1"/>
  <c r="P201" i="1" s="1"/>
  <c r="L202" i="1"/>
  <c r="P202" i="1" s="1"/>
  <c r="L203" i="1"/>
  <c r="P203" i="1" s="1"/>
  <c r="L204" i="1"/>
  <c r="P204" i="1" s="1"/>
  <c r="L205" i="1"/>
  <c r="P205" i="1" s="1"/>
  <c r="L206" i="1"/>
  <c r="P206" i="1" s="1"/>
  <c r="L207" i="1"/>
  <c r="P207" i="1" s="1"/>
  <c r="L208" i="1"/>
  <c r="P208" i="1" s="1"/>
  <c r="L209" i="1"/>
  <c r="P209" i="1" s="1"/>
  <c r="L210" i="1"/>
  <c r="P210" i="1" s="1"/>
  <c r="L211" i="1"/>
  <c r="P211" i="1" s="1"/>
  <c r="L212" i="1"/>
  <c r="P212" i="1" s="1"/>
  <c r="L213" i="1"/>
  <c r="P213" i="1" s="1"/>
  <c r="L214" i="1"/>
  <c r="P214" i="1" s="1"/>
  <c r="L215" i="1"/>
  <c r="P215" i="1" s="1"/>
  <c r="L216" i="1"/>
  <c r="P216" i="1" s="1"/>
  <c r="L217" i="1"/>
  <c r="P217" i="1" s="1"/>
  <c r="L218" i="1"/>
  <c r="P218" i="1" s="1"/>
  <c r="L219" i="1"/>
  <c r="P219" i="1" s="1"/>
  <c r="L220" i="1"/>
  <c r="P220" i="1" s="1"/>
  <c r="L221" i="1"/>
  <c r="P221" i="1" s="1"/>
  <c r="L222" i="1"/>
  <c r="P222" i="1" s="1"/>
  <c r="L223" i="1"/>
  <c r="P223" i="1" s="1"/>
  <c r="L224" i="1"/>
  <c r="P224" i="1" s="1"/>
  <c r="L225" i="1"/>
  <c r="P225" i="1" s="1"/>
  <c r="L226" i="1"/>
  <c r="P226" i="1" s="1"/>
  <c r="L227" i="1"/>
  <c r="P227" i="1" s="1"/>
  <c r="L228" i="1"/>
  <c r="P228" i="1" s="1"/>
  <c r="L229" i="1"/>
  <c r="P229" i="1" s="1"/>
  <c r="L230" i="1"/>
  <c r="P230" i="1" s="1"/>
  <c r="L231" i="1"/>
  <c r="P231" i="1" s="1"/>
  <c r="L232" i="1"/>
  <c r="P232" i="1" s="1"/>
  <c r="L233" i="1"/>
  <c r="P233" i="1" s="1"/>
  <c r="L234" i="1"/>
  <c r="P234" i="1" s="1"/>
  <c r="L235" i="1"/>
  <c r="P235" i="1" s="1"/>
  <c r="L236" i="1"/>
  <c r="P236" i="1" s="1"/>
  <c r="L237" i="1"/>
  <c r="P237" i="1" s="1"/>
  <c r="L238" i="1"/>
  <c r="P238" i="1" s="1"/>
  <c r="L239" i="1"/>
  <c r="P239" i="1" s="1"/>
  <c r="L240" i="1"/>
  <c r="P240" i="1" s="1"/>
  <c r="L241" i="1"/>
  <c r="P241" i="1" s="1"/>
  <c r="L242" i="1"/>
  <c r="P242" i="1" s="1"/>
  <c r="L243" i="1"/>
  <c r="P243" i="1" s="1"/>
  <c r="L244" i="1"/>
  <c r="P244" i="1" s="1"/>
  <c r="L245" i="1"/>
  <c r="P245" i="1" s="1"/>
  <c r="L246" i="1"/>
  <c r="P246" i="1" s="1"/>
  <c r="L247" i="1"/>
  <c r="P247" i="1" s="1"/>
  <c r="L248" i="1"/>
  <c r="P248" i="1" s="1"/>
  <c r="L249" i="1"/>
  <c r="P249" i="1" s="1"/>
  <c r="L250" i="1"/>
  <c r="P250" i="1" s="1"/>
  <c r="L251" i="1"/>
  <c r="P251" i="1" s="1"/>
  <c r="L252" i="1"/>
  <c r="P252" i="1" s="1"/>
  <c r="L253" i="1"/>
  <c r="P253" i="1" s="1"/>
  <c r="L254" i="1"/>
  <c r="P254" i="1" s="1"/>
  <c r="L255" i="1"/>
  <c r="P255" i="1" s="1"/>
  <c r="L256" i="1"/>
  <c r="P256" i="1" s="1"/>
  <c r="L257" i="1"/>
  <c r="P257" i="1" s="1"/>
  <c r="L258" i="1"/>
  <c r="P258" i="1" s="1"/>
  <c r="L259" i="1"/>
  <c r="P259" i="1" s="1"/>
  <c r="L260" i="1"/>
  <c r="P260" i="1" s="1"/>
  <c r="L261" i="1"/>
  <c r="P261" i="1" s="1"/>
  <c r="L262" i="1"/>
  <c r="P262" i="1" s="1"/>
  <c r="L263" i="1"/>
  <c r="P263" i="1" s="1"/>
  <c r="L264" i="1"/>
  <c r="P264" i="1" s="1"/>
  <c r="L265" i="1"/>
  <c r="P265" i="1" s="1"/>
  <c r="L266" i="1"/>
  <c r="P266" i="1" s="1"/>
  <c r="L267" i="1"/>
  <c r="P267" i="1" s="1"/>
  <c r="L268" i="1"/>
  <c r="P268" i="1" s="1"/>
  <c r="L269" i="1"/>
  <c r="P269" i="1" s="1"/>
  <c r="L270" i="1"/>
  <c r="P270" i="1" s="1"/>
  <c r="L271" i="1"/>
  <c r="P271" i="1" s="1"/>
  <c r="L272" i="1"/>
  <c r="P272" i="1" s="1"/>
  <c r="L273" i="1"/>
  <c r="P273" i="1" s="1"/>
  <c r="L274" i="1"/>
  <c r="P274" i="1" s="1"/>
  <c r="L275" i="1"/>
  <c r="P275" i="1" s="1"/>
  <c r="L276" i="1"/>
  <c r="P276" i="1" s="1"/>
  <c r="L277" i="1"/>
  <c r="P277" i="1" s="1"/>
  <c r="L278" i="1"/>
  <c r="P278" i="1" s="1"/>
  <c r="L279" i="1"/>
  <c r="P279" i="1" s="1"/>
  <c r="L280" i="1"/>
  <c r="P280" i="1" s="1"/>
  <c r="L281" i="1"/>
  <c r="P281" i="1" s="1"/>
  <c r="L282" i="1"/>
  <c r="P282" i="1" s="1"/>
  <c r="L283" i="1"/>
  <c r="P283" i="1" s="1"/>
  <c r="L284" i="1"/>
  <c r="P284" i="1" s="1"/>
  <c r="L285" i="1"/>
  <c r="P285" i="1" s="1"/>
  <c r="L286" i="1"/>
  <c r="P286" i="1" s="1"/>
  <c r="L287" i="1"/>
  <c r="P287" i="1" s="1"/>
  <c r="L288" i="1"/>
  <c r="P288" i="1" s="1"/>
  <c r="L289" i="1"/>
  <c r="P289" i="1" s="1"/>
  <c r="L290" i="1"/>
  <c r="P290" i="1" s="1"/>
  <c r="L291" i="1"/>
  <c r="P291" i="1" s="1"/>
  <c r="L292" i="1"/>
  <c r="P292" i="1" s="1"/>
  <c r="L293" i="1"/>
  <c r="P293" i="1" s="1"/>
  <c r="L294" i="1"/>
  <c r="P294" i="1" s="1"/>
  <c r="L295" i="1"/>
  <c r="P295" i="1" s="1"/>
  <c r="L296" i="1"/>
  <c r="P296" i="1" s="1"/>
  <c r="L297" i="1"/>
  <c r="P297" i="1" s="1"/>
  <c r="L298" i="1"/>
  <c r="P298" i="1" s="1"/>
  <c r="L299" i="1"/>
  <c r="P299" i="1" s="1"/>
  <c r="L300" i="1"/>
  <c r="P300" i="1" s="1"/>
  <c r="L301" i="1"/>
  <c r="P301" i="1" s="1"/>
  <c r="L302" i="1"/>
  <c r="P302" i="1" s="1"/>
  <c r="L303" i="1"/>
  <c r="P303" i="1" s="1"/>
  <c r="L304" i="1"/>
  <c r="P304" i="1" s="1"/>
  <c r="L305" i="1"/>
  <c r="P305" i="1" s="1"/>
  <c r="L306" i="1"/>
  <c r="P306" i="1" s="1"/>
  <c r="L307" i="1"/>
  <c r="P307" i="1" s="1"/>
  <c r="L308" i="1"/>
  <c r="P308" i="1" s="1"/>
  <c r="L309" i="1"/>
  <c r="P309" i="1" s="1"/>
  <c r="L310" i="1"/>
  <c r="P310" i="1" s="1"/>
  <c r="L311" i="1"/>
  <c r="P311" i="1" s="1"/>
  <c r="L312" i="1"/>
  <c r="P312" i="1" s="1"/>
  <c r="L313" i="1"/>
  <c r="P313" i="1" s="1"/>
  <c r="L314" i="1"/>
  <c r="P314" i="1" s="1"/>
  <c r="L315" i="1"/>
  <c r="P315" i="1" s="1"/>
  <c r="L316" i="1"/>
  <c r="P316" i="1" s="1"/>
  <c r="L317" i="1"/>
  <c r="P317" i="1" s="1"/>
  <c r="L318" i="1"/>
  <c r="P318" i="1" s="1"/>
  <c r="L319" i="1"/>
  <c r="P319" i="1" s="1"/>
  <c r="L320" i="1"/>
  <c r="P320" i="1" s="1"/>
  <c r="L321" i="1"/>
  <c r="P321" i="1" s="1"/>
  <c r="L322" i="1"/>
  <c r="P322" i="1" s="1"/>
  <c r="L323" i="1"/>
  <c r="P323" i="1" s="1"/>
  <c r="L324" i="1"/>
  <c r="P324" i="1" s="1"/>
  <c r="L325" i="1"/>
  <c r="P325" i="1" s="1"/>
  <c r="L326" i="1"/>
  <c r="P326" i="1" s="1"/>
  <c r="L327" i="1"/>
  <c r="P327" i="1" s="1"/>
  <c r="L328" i="1"/>
  <c r="P328" i="1" s="1"/>
  <c r="L329" i="1"/>
  <c r="P329" i="1" s="1"/>
  <c r="L330" i="1"/>
  <c r="P330" i="1" s="1"/>
  <c r="L331" i="1"/>
  <c r="P331" i="1" s="1"/>
  <c r="L332" i="1"/>
  <c r="P332" i="1" s="1"/>
  <c r="L333" i="1"/>
  <c r="P333" i="1" s="1"/>
  <c r="L334" i="1"/>
  <c r="P334" i="1" s="1"/>
  <c r="L335" i="1"/>
  <c r="P335" i="1" s="1"/>
  <c r="L336" i="1"/>
  <c r="P336" i="1" s="1"/>
  <c r="L337" i="1"/>
  <c r="P337" i="1" s="1"/>
  <c r="L338" i="1"/>
  <c r="P338" i="1" s="1"/>
  <c r="L339" i="1"/>
  <c r="P339" i="1" s="1"/>
  <c r="L340" i="1"/>
  <c r="P340" i="1" s="1"/>
  <c r="L341" i="1"/>
  <c r="P341" i="1" s="1"/>
  <c r="L342" i="1"/>
  <c r="P342" i="1" s="1"/>
  <c r="L343" i="1"/>
  <c r="P343" i="1" s="1"/>
  <c r="L344" i="1"/>
  <c r="P344" i="1" s="1"/>
  <c r="L345" i="1"/>
  <c r="P345" i="1" s="1"/>
  <c r="L346" i="1"/>
  <c r="P346" i="1" s="1"/>
  <c r="L347" i="1"/>
  <c r="P347" i="1" s="1"/>
  <c r="L348" i="1"/>
  <c r="P348" i="1" s="1"/>
  <c r="L349" i="1"/>
  <c r="P349" i="1" s="1"/>
  <c r="L350" i="1"/>
  <c r="P350" i="1" s="1"/>
  <c r="L351" i="1"/>
  <c r="P351" i="1" s="1"/>
  <c r="L352" i="1"/>
  <c r="P352" i="1" s="1"/>
  <c r="L353" i="1"/>
  <c r="P353" i="1" s="1"/>
  <c r="L354" i="1"/>
  <c r="P354" i="1" s="1"/>
  <c r="L355" i="1"/>
  <c r="P355" i="1" s="1"/>
  <c r="L356" i="1"/>
  <c r="P356" i="1" s="1"/>
  <c r="L357" i="1"/>
  <c r="P357" i="1" s="1"/>
  <c r="L358" i="1"/>
  <c r="P358" i="1" s="1"/>
  <c r="L359" i="1"/>
  <c r="P359" i="1" s="1"/>
  <c r="L360" i="1"/>
  <c r="P360" i="1" s="1"/>
  <c r="L361" i="1"/>
  <c r="P361" i="1" s="1"/>
  <c r="L362" i="1"/>
  <c r="P362" i="1" s="1"/>
  <c r="L363" i="1"/>
  <c r="P363" i="1" s="1"/>
  <c r="L364" i="1"/>
  <c r="P364" i="1" s="1"/>
  <c r="L365" i="1"/>
  <c r="P365" i="1" s="1"/>
  <c r="L366" i="1"/>
  <c r="P366" i="1" s="1"/>
  <c r="L367" i="1"/>
  <c r="P367" i="1" s="1"/>
  <c r="L368" i="1"/>
  <c r="P368" i="1" s="1"/>
  <c r="L369" i="1"/>
  <c r="P369" i="1" s="1"/>
  <c r="L370" i="1"/>
  <c r="P370" i="1" s="1"/>
  <c r="L371" i="1"/>
  <c r="P371" i="1" s="1"/>
  <c r="L372" i="1"/>
  <c r="P372" i="1" s="1"/>
  <c r="L373" i="1"/>
  <c r="P373" i="1" s="1"/>
  <c r="L374" i="1"/>
  <c r="P374" i="1" s="1"/>
  <c r="L375" i="1"/>
  <c r="P375" i="1" s="1"/>
  <c r="L376" i="1"/>
  <c r="P376" i="1" s="1"/>
  <c r="L377" i="1"/>
  <c r="P377" i="1" s="1"/>
  <c r="L378" i="1"/>
  <c r="P378" i="1" s="1"/>
  <c r="L379" i="1"/>
  <c r="P379" i="1" s="1"/>
  <c r="L380" i="1"/>
  <c r="P380" i="1" s="1"/>
  <c r="L381" i="1"/>
  <c r="P381" i="1" s="1"/>
  <c r="L382" i="1"/>
  <c r="P382" i="1" s="1"/>
  <c r="L383" i="1"/>
  <c r="P383" i="1" s="1"/>
  <c r="L384" i="1"/>
  <c r="P384" i="1" s="1"/>
  <c r="L385" i="1"/>
  <c r="P385" i="1" s="1"/>
  <c r="L386" i="1"/>
  <c r="P386" i="1" s="1"/>
  <c r="L387" i="1"/>
  <c r="P387" i="1" s="1"/>
  <c r="L388" i="1"/>
  <c r="P388" i="1" s="1"/>
  <c r="L389" i="1"/>
  <c r="P389" i="1" s="1"/>
  <c r="L390" i="1"/>
  <c r="P390" i="1" s="1"/>
  <c r="L391" i="1"/>
  <c r="P391" i="1" s="1"/>
  <c r="L392" i="1"/>
  <c r="P392" i="1" s="1"/>
  <c r="L393" i="1"/>
  <c r="P393" i="1" s="1"/>
  <c r="L394" i="1"/>
  <c r="P394" i="1" s="1"/>
  <c r="L395" i="1"/>
  <c r="P395" i="1" s="1"/>
  <c r="L396" i="1"/>
  <c r="P396" i="1" s="1"/>
  <c r="L397" i="1"/>
  <c r="P397" i="1" s="1"/>
  <c r="L398" i="1"/>
  <c r="P398" i="1" s="1"/>
  <c r="L399" i="1"/>
  <c r="P399" i="1" s="1"/>
  <c r="L400" i="1"/>
  <c r="P400" i="1" s="1"/>
  <c r="L401" i="1"/>
  <c r="P401" i="1" s="1"/>
  <c r="L402" i="1"/>
  <c r="P402" i="1" s="1"/>
  <c r="L403" i="1"/>
  <c r="P403" i="1" s="1"/>
  <c r="L404" i="1"/>
  <c r="P404" i="1" s="1"/>
  <c r="L405" i="1"/>
  <c r="P405" i="1" s="1"/>
  <c r="L406" i="1"/>
  <c r="P406" i="1" s="1"/>
  <c r="L407" i="1"/>
  <c r="P407" i="1" s="1"/>
  <c r="L408" i="1"/>
  <c r="P408" i="1" s="1"/>
  <c r="L409" i="1"/>
  <c r="P409" i="1" s="1"/>
  <c r="L410" i="1"/>
  <c r="P410" i="1" s="1"/>
  <c r="L411" i="1"/>
  <c r="P411" i="1" s="1"/>
  <c r="L412" i="1"/>
  <c r="P412" i="1" s="1"/>
  <c r="L413" i="1"/>
  <c r="P413" i="1" s="1"/>
  <c r="L414" i="1"/>
  <c r="P414" i="1" s="1"/>
  <c r="L415" i="1"/>
  <c r="P415" i="1" s="1"/>
  <c r="L416" i="1"/>
  <c r="P416" i="1" s="1"/>
  <c r="L417" i="1"/>
  <c r="P417" i="1" s="1"/>
  <c r="L418" i="1"/>
  <c r="P418" i="1" s="1"/>
  <c r="L419" i="1"/>
  <c r="P419" i="1" s="1"/>
  <c r="L420" i="1"/>
  <c r="P420" i="1" s="1"/>
  <c r="L421" i="1"/>
  <c r="P421" i="1" s="1"/>
  <c r="L422" i="1"/>
  <c r="P422" i="1" s="1"/>
  <c r="L423" i="1"/>
  <c r="P423" i="1" s="1"/>
  <c r="L424" i="1"/>
  <c r="P424" i="1" s="1"/>
  <c r="L425" i="1"/>
  <c r="P425" i="1" s="1"/>
  <c r="L426" i="1"/>
  <c r="P426" i="1" s="1"/>
  <c r="L427" i="1"/>
  <c r="P427" i="1" s="1"/>
  <c r="L428" i="1"/>
  <c r="P428" i="1" s="1"/>
  <c r="L429" i="1"/>
  <c r="P429" i="1" s="1"/>
  <c r="L430" i="1"/>
  <c r="P430" i="1" s="1"/>
  <c r="L431" i="1"/>
  <c r="P431" i="1" s="1"/>
  <c r="L432" i="1"/>
  <c r="P432" i="1" s="1"/>
  <c r="L433" i="1"/>
  <c r="P433" i="1" s="1"/>
  <c r="L434" i="1"/>
  <c r="P434" i="1" s="1"/>
  <c r="L435" i="1"/>
  <c r="P435" i="1" s="1"/>
  <c r="L436" i="1"/>
  <c r="P436" i="1" s="1"/>
  <c r="L437" i="1"/>
  <c r="P437" i="1" s="1"/>
  <c r="L438" i="1"/>
  <c r="P438" i="1" s="1"/>
  <c r="L439" i="1"/>
  <c r="P439" i="1" s="1"/>
  <c r="L440" i="1"/>
  <c r="P440" i="1" s="1"/>
  <c r="L441" i="1"/>
  <c r="P441" i="1" s="1"/>
  <c r="L442" i="1"/>
  <c r="P442" i="1" s="1"/>
  <c r="L443" i="1"/>
  <c r="P443" i="1" s="1"/>
  <c r="L444" i="1"/>
  <c r="P444" i="1" s="1"/>
  <c r="L445" i="1"/>
  <c r="P445" i="1" s="1"/>
  <c r="L446" i="1"/>
  <c r="P446" i="1" s="1"/>
  <c r="L447" i="1"/>
  <c r="P447" i="1" s="1"/>
  <c r="L448" i="1"/>
  <c r="P448" i="1" s="1"/>
  <c r="L449" i="1"/>
  <c r="P449" i="1" s="1"/>
  <c r="L450" i="1"/>
  <c r="P450" i="1" s="1"/>
  <c r="L451" i="1"/>
  <c r="P451" i="1" s="1"/>
  <c r="L452" i="1"/>
  <c r="P452" i="1" s="1"/>
  <c r="L453" i="1"/>
  <c r="P453" i="1" s="1"/>
  <c r="L454" i="1"/>
  <c r="P454" i="1" s="1"/>
  <c r="L455" i="1"/>
  <c r="P455" i="1" s="1"/>
  <c r="L456" i="1"/>
  <c r="P456" i="1" s="1"/>
  <c r="L457" i="1"/>
  <c r="P457" i="1" s="1"/>
  <c r="L458" i="1"/>
  <c r="P458" i="1" s="1"/>
  <c r="L459" i="1"/>
  <c r="P459" i="1" s="1"/>
  <c r="L460" i="1"/>
  <c r="P460" i="1" s="1"/>
  <c r="L461" i="1"/>
  <c r="P461" i="1" s="1"/>
  <c r="L462" i="1"/>
  <c r="P462" i="1" s="1"/>
  <c r="L463" i="1"/>
  <c r="P463" i="1" s="1"/>
  <c r="L464" i="1"/>
  <c r="P464" i="1" s="1"/>
  <c r="L465" i="1"/>
  <c r="P465" i="1" s="1"/>
  <c r="L466" i="1"/>
  <c r="P466" i="1" s="1"/>
  <c r="L467" i="1"/>
  <c r="P467" i="1" s="1"/>
  <c r="L468" i="1"/>
  <c r="P468" i="1" s="1"/>
  <c r="L469" i="1"/>
  <c r="P469" i="1" s="1"/>
  <c r="L470" i="1"/>
  <c r="P470" i="1" s="1"/>
  <c r="L471" i="1"/>
  <c r="P471" i="1" s="1"/>
  <c r="L472" i="1"/>
  <c r="P472" i="1" s="1"/>
  <c r="L473" i="1"/>
  <c r="P473" i="1" s="1"/>
  <c r="L474" i="1"/>
  <c r="P474" i="1" s="1"/>
  <c r="L475" i="1"/>
  <c r="P475" i="1" s="1"/>
  <c r="L476" i="1"/>
  <c r="P476" i="1" s="1"/>
  <c r="L477" i="1"/>
  <c r="P477" i="1" s="1"/>
  <c r="L478" i="1"/>
  <c r="P478" i="1" s="1"/>
  <c r="L479" i="1"/>
  <c r="P479" i="1" s="1"/>
  <c r="L480" i="1"/>
  <c r="P480" i="1" s="1"/>
  <c r="L481" i="1"/>
  <c r="P481" i="1" s="1"/>
  <c r="L482" i="1"/>
  <c r="P482" i="1" s="1"/>
  <c r="L483" i="1"/>
  <c r="P483" i="1" s="1"/>
  <c r="L484" i="1"/>
  <c r="P484" i="1" s="1"/>
  <c r="L485" i="1"/>
  <c r="P485" i="1" s="1"/>
  <c r="L486" i="1"/>
  <c r="P486" i="1" s="1"/>
  <c r="L487" i="1"/>
  <c r="P487" i="1" s="1"/>
  <c r="L488" i="1"/>
  <c r="P488" i="1" s="1"/>
  <c r="L489" i="1"/>
  <c r="P489" i="1" s="1"/>
  <c r="L490" i="1"/>
  <c r="P490" i="1" s="1"/>
  <c r="L491" i="1"/>
  <c r="P491" i="1" s="1"/>
  <c r="L492" i="1"/>
  <c r="P492" i="1" s="1"/>
  <c r="L493" i="1"/>
  <c r="P493" i="1" s="1"/>
  <c r="L494" i="1"/>
  <c r="P494" i="1" s="1"/>
  <c r="L495" i="1"/>
  <c r="P495" i="1" s="1"/>
  <c r="L496" i="1"/>
  <c r="P496" i="1" s="1"/>
  <c r="L497" i="1"/>
  <c r="P497" i="1" s="1"/>
  <c r="L498" i="1"/>
  <c r="P498" i="1" s="1"/>
  <c r="L499" i="1"/>
  <c r="P499" i="1" s="1"/>
  <c r="L500" i="1"/>
  <c r="P500" i="1" s="1"/>
  <c r="L501" i="1"/>
  <c r="P501" i="1" s="1"/>
  <c r="L502" i="1"/>
  <c r="P502" i="1" s="1"/>
  <c r="L503" i="1"/>
  <c r="P503" i="1" s="1"/>
  <c r="L504" i="1"/>
  <c r="P504" i="1" s="1"/>
  <c r="L505" i="1"/>
  <c r="P505" i="1" s="1"/>
  <c r="L506" i="1"/>
  <c r="P506" i="1" s="1"/>
  <c r="L507" i="1"/>
  <c r="P507" i="1" s="1"/>
  <c r="L508" i="1"/>
  <c r="P508" i="1" s="1"/>
  <c r="L509" i="1"/>
  <c r="P509" i="1" s="1"/>
  <c r="L510" i="1"/>
  <c r="P510" i="1" s="1"/>
  <c r="L511" i="1"/>
  <c r="P511" i="1" s="1"/>
  <c r="L512" i="1"/>
  <c r="P512" i="1" s="1"/>
  <c r="L513" i="1"/>
  <c r="P513" i="1" s="1"/>
  <c r="L514" i="1"/>
  <c r="P514" i="1" s="1"/>
  <c r="L515" i="1"/>
  <c r="P515" i="1" s="1"/>
  <c r="L516" i="1"/>
  <c r="P516" i="1" s="1"/>
  <c r="L517" i="1"/>
  <c r="P517" i="1" s="1"/>
  <c r="L518" i="1"/>
  <c r="P518" i="1" s="1"/>
  <c r="L519" i="1"/>
  <c r="P519" i="1" s="1"/>
  <c r="L520" i="1"/>
  <c r="P520" i="1" s="1"/>
  <c r="L521" i="1"/>
  <c r="P521" i="1" s="1"/>
  <c r="L522" i="1"/>
  <c r="P522" i="1" s="1"/>
  <c r="L523" i="1"/>
  <c r="P523" i="1" s="1"/>
  <c r="L524" i="1"/>
  <c r="P524" i="1" s="1"/>
  <c r="L525" i="1"/>
  <c r="P525" i="1" s="1"/>
  <c r="L526" i="1"/>
  <c r="P526" i="1" s="1"/>
  <c r="L527" i="1"/>
  <c r="P527" i="1" s="1"/>
  <c r="L528" i="1"/>
  <c r="P528" i="1" s="1"/>
  <c r="L529" i="1"/>
  <c r="P529" i="1" s="1"/>
  <c r="L530" i="1"/>
  <c r="P530" i="1" s="1"/>
  <c r="L531" i="1"/>
  <c r="P531" i="1" s="1"/>
  <c r="L532" i="1"/>
  <c r="P532" i="1" s="1"/>
  <c r="L533" i="1"/>
  <c r="P533" i="1" s="1"/>
  <c r="L534" i="1"/>
  <c r="P534" i="1" s="1"/>
  <c r="L535" i="1"/>
  <c r="P535" i="1" s="1"/>
  <c r="L536" i="1"/>
  <c r="P536" i="1" s="1"/>
  <c r="L537" i="1"/>
  <c r="P537" i="1" s="1"/>
  <c r="L538" i="1"/>
  <c r="P538" i="1" s="1"/>
  <c r="L539" i="1"/>
  <c r="P539" i="1" s="1"/>
  <c r="L540" i="1"/>
  <c r="P540" i="1" s="1"/>
  <c r="L541" i="1"/>
  <c r="P541" i="1" s="1"/>
  <c r="L542" i="1"/>
  <c r="P542" i="1" s="1"/>
  <c r="L543" i="1"/>
  <c r="P543" i="1" s="1"/>
  <c r="L544" i="1"/>
  <c r="P544" i="1" s="1"/>
  <c r="L545" i="1"/>
  <c r="P545" i="1" s="1"/>
  <c r="L546" i="1"/>
  <c r="P546" i="1" s="1"/>
  <c r="L547" i="1"/>
  <c r="P547" i="1" s="1"/>
  <c r="L548" i="1"/>
  <c r="P548" i="1" s="1"/>
  <c r="L549" i="1"/>
  <c r="P549" i="1" s="1"/>
  <c r="L550" i="1"/>
  <c r="P550" i="1" s="1"/>
  <c r="L551" i="1"/>
  <c r="P551" i="1" s="1"/>
  <c r="L552" i="1"/>
  <c r="P552" i="1" s="1"/>
  <c r="L553" i="1"/>
  <c r="P553" i="1" s="1"/>
  <c r="L554" i="1"/>
  <c r="P554" i="1" s="1"/>
  <c r="L555" i="1"/>
  <c r="P555" i="1" s="1"/>
  <c r="L556" i="1"/>
  <c r="P556" i="1" s="1"/>
  <c r="L557" i="1"/>
  <c r="P557" i="1" s="1"/>
  <c r="L558" i="1"/>
  <c r="P558" i="1" s="1"/>
  <c r="L559" i="1"/>
  <c r="P559" i="1" s="1"/>
  <c r="L560" i="1"/>
  <c r="P560" i="1" s="1"/>
  <c r="L561" i="1"/>
  <c r="P561" i="1" s="1"/>
  <c r="L562" i="1"/>
  <c r="P562" i="1" s="1"/>
  <c r="L563" i="1"/>
  <c r="P563" i="1" s="1"/>
  <c r="L564" i="1"/>
  <c r="P564" i="1" s="1"/>
  <c r="L565" i="1"/>
  <c r="P565" i="1" s="1"/>
  <c r="L566" i="1"/>
  <c r="P566" i="1" s="1"/>
  <c r="L567" i="1"/>
  <c r="P567" i="1" s="1"/>
  <c r="L568" i="1"/>
  <c r="P568" i="1" s="1"/>
  <c r="L569" i="1"/>
  <c r="P569" i="1" s="1"/>
  <c r="L570" i="1"/>
  <c r="P570" i="1" s="1"/>
  <c r="L571" i="1"/>
  <c r="P571" i="1" s="1"/>
  <c r="L572" i="1"/>
  <c r="P572" i="1" s="1"/>
  <c r="L573" i="1"/>
  <c r="P573" i="1" s="1"/>
  <c r="L574" i="1"/>
  <c r="P574" i="1" s="1"/>
  <c r="L575" i="1"/>
  <c r="P575" i="1" s="1"/>
  <c r="L576" i="1"/>
  <c r="P576" i="1" s="1"/>
  <c r="L577" i="1"/>
  <c r="P577" i="1" s="1"/>
  <c r="L578" i="1"/>
  <c r="P578" i="1" s="1"/>
  <c r="L579" i="1"/>
  <c r="P579" i="1" s="1"/>
  <c r="L580" i="1"/>
  <c r="P580" i="1" s="1"/>
  <c r="L581" i="1"/>
  <c r="P581" i="1" s="1"/>
  <c r="L582" i="1"/>
  <c r="P582" i="1" s="1"/>
  <c r="L583" i="1"/>
  <c r="P583" i="1" s="1"/>
  <c r="L584" i="1"/>
  <c r="P584" i="1" s="1"/>
  <c r="L585" i="1"/>
  <c r="P585" i="1" s="1"/>
  <c r="L586" i="1"/>
  <c r="P586" i="1" s="1"/>
  <c r="L587" i="1"/>
  <c r="P587" i="1" s="1"/>
  <c r="L588" i="1"/>
  <c r="P588" i="1" s="1"/>
  <c r="L589" i="1"/>
  <c r="P589" i="1" s="1"/>
  <c r="L590" i="1"/>
  <c r="P590" i="1" s="1"/>
  <c r="L591" i="1"/>
  <c r="P591" i="1" s="1"/>
  <c r="L592" i="1"/>
  <c r="P592" i="1" s="1"/>
  <c r="L593" i="1"/>
  <c r="P593" i="1" s="1"/>
  <c r="L594" i="1"/>
  <c r="P594" i="1" s="1"/>
  <c r="L595" i="1"/>
  <c r="P595" i="1" s="1"/>
  <c r="L596" i="1"/>
  <c r="P596" i="1" s="1"/>
  <c r="L597" i="1"/>
  <c r="P597" i="1" s="1"/>
  <c r="L598" i="1"/>
  <c r="P598" i="1" s="1"/>
  <c r="L599" i="1"/>
  <c r="P599" i="1" s="1"/>
  <c r="L600" i="1"/>
  <c r="P600" i="1" s="1"/>
  <c r="L601" i="1"/>
  <c r="P601" i="1" s="1"/>
  <c r="L602" i="1"/>
  <c r="P602" i="1" s="1"/>
  <c r="L603" i="1"/>
  <c r="P603" i="1" s="1"/>
  <c r="L604" i="1"/>
  <c r="P604" i="1" s="1"/>
  <c r="L605" i="1"/>
  <c r="P605" i="1" s="1"/>
  <c r="L606" i="1"/>
  <c r="P606" i="1" s="1"/>
  <c r="L607" i="1"/>
  <c r="P607" i="1" s="1"/>
  <c r="L608" i="1"/>
  <c r="P608" i="1" s="1"/>
  <c r="L609" i="1"/>
  <c r="P609" i="1" s="1"/>
  <c r="L610" i="1"/>
  <c r="P610" i="1" s="1"/>
  <c r="L611" i="1"/>
  <c r="P611" i="1" s="1"/>
  <c r="L612" i="1"/>
  <c r="P612" i="1" s="1"/>
  <c r="L613" i="1"/>
  <c r="P613" i="1" s="1"/>
  <c r="L614" i="1"/>
  <c r="P614" i="1" s="1"/>
  <c r="L615" i="1"/>
  <c r="P615" i="1" s="1"/>
  <c r="L616" i="1"/>
  <c r="P616" i="1" s="1"/>
  <c r="L617" i="1"/>
  <c r="P617" i="1" s="1"/>
  <c r="L618" i="1"/>
  <c r="P618" i="1" s="1"/>
  <c r="L619" i="1"/>
  <c r="P619" i="1" s="1"/>
  <c r="L620" i="1"/>
  <c r="P620" i="1" s="1"/>
  <c r="L621" i="1"/>
  <c r="P621" i="1" s="1"/>
  <c r="L622" i="1"/>
  <c r="P622" i="1" s="1"/>
  <c r="L623" i="1"/>
  <c r="P623" i="1" s="1"/>
  <c r="L624" i="1"/>
  <c r="P624" i="1" s="1"/>
  <c r="L625" i="1"/>
  <c r="P625" i="1" s="1"/>
  <c r="L626" i="1"/>
  <c r="P626" i="1" s="1"/>
  <c r="L627" i="1"/>
  <c r="P627" i="1" s="1"/>
  <c r="L628" i="1"/>
  <c r="P628" i="1" s="1"/>
  <c r="L629" i="1"/>
  <c r="P629" i="1" s="1"/>
  <c r="L630" i="1"/>
  <c r="P630" i="1" s="1"/>
  <c r="L631" i="1"/>
  <c r="P631" i="1" s="1"/>
  <c r="L632" i="1"/>
  <c r="P632" i="1" s="1"/>
  <c r="L633" i="1"/>
  <c r="P633" i="1" s="1"/>
  <c r="L634" i="1"/>
  <c r="P634" i="1" s="1"/>
  <c r="L635" i="1"/>
  <c r="P635" i="1" s="1"/>
  <c r="L636" i="1"/>
  <c r="P636" i="1" s="1"/>
  <c r="L637" i="1"/>
  <c r="P637" i="1" s="1"/>
  <c r="L638" i="1"/>
  <c r="P638" i="1" s="1"/>
  <c r="L639" i="1"/>
  <c r="P639" i="1" s="1"/>
  <c r="L640" i="1"/>
  <c r="P640" i="1" s="1"/>
  <c r="L641" i="1"/>
  <c r="P641" i="1" s="1"/>
  <c r="L642" i="1"/>
  <c r="P642" i="1" s="1"/>
  <c r="L643" i="1"/>
  <c r="P643" i="1" s="1"/>
  <c r="L644" i="1"/>
  <c r="P644" i="1" s="1"/>
  <c r="L645" i="1"/>
  <c r="P645" i="1" s="1"/>
  <c r="L646" i="1"/>
  <c r="P646" i="1" s="1"/>
  <c r="L647" i="1"/>
  <c r="P647" i="1" s="1"/>
  <c r="L648" i="1"/>
  <c r="P648" i="1" s="1"/>
  <c r="L649" i="1"/>
  <c r="P649" i="1" s="1"/>
  <c r="L650" i="1"/>
  <c r="P650" i="1" s="1"/>
  <c r="L651" i="1"/>
  <c r="P651" i="1" s="1"/>
  <c r="L652" i="1"/>
  <c r="P652" i="1" s="1"/>
  <c r="L653" i="1"/>
  <c r="P653" i="1" s="1"/>
  <c r="L654" i="1"/>
  <c r="P654" i="1" s="1"/>
  <c r="L655" i="1"/>
  <c r="P655" i="1" s="1"/>
  <c r="L656" i="1"/>
  <c r="P656" i="1" s="1"/>
  <c r="L657" i="1"/>
  <c r="P657" i="1" s="1"/>
  <c r="L658" i="1"/>
  <c r="P658" i="1" s="1"/>
  <c r="L659" i="1"/>
  <c r="P659" i="1" s="1"/>
  <c r="L660" i="1"/>
  <c r="P660" i="1" s="1"/>
  <c r="L661" i="1"/>
  <c r="P661" i="1" s="1"/>
  <c r="L662" i="1"/>
  <c r="P662" i="1" s="1"/>
  <c r="L663" i="1"/>
  <c r="P663" i="1" s="1"/>
  <c r="L664" i="1"/>
  <c r="P664" i="1" s="1"/>
  <c r="L665" i="1"/>
  <c r="P665" i="1" s="1"/>
  <c r="L666" i="1"/>
  <c r="P666" i="1" s="1"/>
  <c r="L667" i="1"/>
  <c r="P667" i="1" s="1"/>
  <c r="L668" i="1"/>
  <c r="P668" i="1" s="1"/>
  <c r="L669" i="1"/>
  <c r="P669" i="1" s="1"/>
  <c r="L670" i="1"/>
  <c r="P670" i="1" s="1"/>
  <c r="L671" i="1"/>
  <c r="P671" i="1" s="1"/>
  <c r="L672" i="1"/>
  <c r="P672" i="1" s="1"/>
  <c r="L673" i="1"/>
  <c r="P673" i="1" s="1"/>
  <c r="L674" i="1"/>
  <c r="P674" i="1" s="1"/>
  <c r="L675" i="1"/>
  <c r="P675" i="1" s="1"/>
  <c r="L676" i="1"/>
  <c r="P676" i="1" s="1"/>
  <c r="L677" i="1"/>
  <c r="P677" i="1" s="1"/>
  <c r="L678" i="1"/>
  <c r="P678" i="1" s="1"/>
  <c r="L679" i="1"/>
  <c r="P679" i="1" s="1"/>
  <c r="L680" i="1"/>
  <c r="P680" i="1" s="1"/>
  <c r="L681" i="1"/>
  <c r="P681" i="1" s="1"/>
  <c r="L682" i="1"/>
  <c r="P682" i="1" s="1"/>
  <c r="L683" i="1"/>
  <c r="P683" i="1" s="1"/>
  <c r="L684" i="1"/>
  <c r="P684" i="1" s="1"/>
  <c r="L685" i="1"/>
  <c r="P685" i="1" s="1"/>
  <c r="L686" i="1"/>
  <c r="P686" i="1" s="1"/>
  <c r="L687" i="1"/>
  <c r="P687" i="1" s="1"/>
  <c r="L688" i="1"/>
  <c r="P688" i="1" s="1"/>
  <c r="L689" i="1"/>
  <c r="P689" i="1" s="1"/>
  <c r="L690" i="1"/>
  <c r="P690" i="1" s="1"/>
  <c r="L691" i="1"/>
  <c r="P691" i="1" s="1"/>
  <c r="L692" i="1"/>
  <c r="P692" i="1" s="1"/>
  <c r="L693" i="1"/>
  <c r="P693" i="1" s="1"/>
  <c r="L694" i="1"/>
  <c r="P694" i="1" s="1"/>
  <c r="L695" i="1"/>
  <c r="P695" i="1" s="1"/>
  <c r="L696" i="1"/>
  <c r="P696" i="1" s="1"/>
  <c r="L697" i="1"/>
  <c r="P697" i="1" s="1"/>
  <c r="L698" i="1"/>
  <c r="P698" i="1" s="1"/>
  <c r="L699" i="1"/>
  <c r="P699" i="1" s="1"/>
  <c r="L700" i="1"/>
  <c r="P700" i="1" s="1"/>
  <c r="L701" i="1"/>
  <c r="P701" i="1" s="1"/>
  <c r="L702" i="1"/>
  <c r="P702" i="1" s="1"/>
  <c r="L703" i="1"/>
  <c r="P703" i="1" s="1"/>
  <c r="L704" i="1"/>
  <c r="P704" i="1" s="1"/>
  <c r="L705" i="1"/>
  <c r="P705" i="1" s="1"/>
  <c r="L706" i="1"/>
  <c r="P706" i="1" s="1"/>
  <c r="L707" i="1"/>
  <c r="P707" i="1" s="1"/>
  <c r="L708" i="1"/>
  <c r="P708" i="1" s="1"/>
  <c r="L709" i="1"/>
  <c r="P709" i="1" s="1"/>
  <c r="L710" i="1"/>
  <c r="P710" i="1" s="1"/>
  <c r="L711" i="1"/>
  <c r="P711" i="1" s="1"/>
  <c r="L712" i="1"/>
  <c r="P712" i="1" s="1"/>
  <c r="L713" i="1"/>
  <c r="P713" i="1" s="1"/>
  <c r="L714" i="1"/>
  <c r="P714" i="1" s="1"/>
  <c r="L715" i="1"/>
  <c r="P715" i="1" s="1"/>
  <c r="L716" i="1"/>
  <c r="P716" i="1" s="1"/>
  <c r="L717" i="1"/>
  <c r="P717" i="1" s="1"/>
  <c r="L718" i="1"/>
  <c r="P718" i="1" s="1"/>
  <c r="L719" i="1"/>
  <c r="P719" i="1" s="1"/>
  <c r="L720" i="1"/>
  <c r="P720" i="1" s="1"/>
  <c r="L721" i="1"/>
  <c r="P721" i="1" s="1"/>
  <c r="L722" i="1"/>
  <c r="P722" i="1" s="1"/>
  <c r="L723" i="1"/>
  <c r="P723" i="1" s="1"/>
  <c r="L724" i="1"/>
  <c r="P724" i="1" s="1"/>
  <c r="L725" i="1"/>
  <c r="P725" i="1" s="1"/>
  <c r="L726" i="1"/>
  <c r="P726" i="1" s="1"/>
  <c r="L727" i="1"/>
  <c r="P727" i="1" s="1"/>
  <c r="L728" i="1"/>
  <c r="P728" i="1" s="1"/>
  <c r="L729" i="1"/>
  <c r="P729" i="1" s="1"/>
  <c r="L730" i="1"/>
  <c r="P730" i="1" s="1"/>
  <c r="L731" i="1"/>
  <c r="P731" i="1" s="1"/>
  <c r="L732" i="1"/>
  <c r="P732" i="1" s="1"/>
  <c r="L733" i="1"/>
  <c r="P733" i="1" s="1"/>
  <c r="L734" i="1"/>
  <c r="P734" i="1" s="1"/>
  <c r="L735" i="1"/>
  <c r="P735" i="1" s="1"/>
  <c r="L736" i="1"/>
  <c r="P736" i="1" s="1"/>
  <c r="L737" i="1"/>
  <c r="P737" i="1" s="1"/>
  <c r="L738" i="1"/>
  <c r="P738" i="1" s="1"/>
  <c r="L739" i="1"/>
  <c r="P739" i="1" s="1"/>
  <c r="L740" i="1"/>
  <c r="P740" i="1" s="1"/>
  <c r="L741" i="1"/>
  <c r="P741" i="1" s="1"/>
  <c r="L742" i="1"/>
  <c r="P742" i="1" s="1"/>
  <c r="L743" i="1"/>
  <c r="P743" i="1" s="1"/>
  <c r="L744" i="1"/>
  <c r="P744" i="1" s="1"/>
  <c r="L745" i="1"/>
  <c r="P745" i="1" s="1"/>
  <c r="L746" i="1"/>
  <c r="P746" i="1" s="1"/>
  <c r="L747" i="1"/>
  <c r="P747" i="1" s="1"/>
  <c r="L748" i="1"/>
  <c r="P748" i="1" s="1"/>
  <c r="L749" i="1"/>
  <c r="P749" i="1" s="1"/>
  <c r="L750" i="1"/>
  <c r="P750" i="1" s="1"/>
  <c r="L751" i="1"/>
  <c r="P751" i="1" s="1"/>
  <c r="L752" i="1"/>
  <c r="P752" i="1" s="1"/>
  <c r="L753" i="1"/>
  <c r="P753" i="1" s="1"/>
  <c r="L754" i="1"/>
  <c r="P754" i="1" s="1"/>
  <c r="L755" i="1"/>
  <c r="P755" i="1" s="1"/>
  <c r="L756" i="1"/>
  <c r="P756" i="1" s="1"/>
  <c r="L757" i="1"/>
  <c r="P757" i="1" s="1"/>
  <c r="L758" i="1"/>
  <c r="P758" i="1" s="1"/>
  <c r="L759" i="1"/>
  <c r="P759" i="1" s="1"/>
  <c r="L760" i="1"/>
  <c r="P760" i="1" s="1"/>
  <c r="L761" i="1"/>
  <c r="P761" i="1" s="1"/>
  <c r="L762" i="1"/>
  <c r="P762" i="1" s="1"/>
  <c r="L763" i="1"/>
  <c r="P763" i="1" s="1"/>
  <c r="L764" i="1"/>
  <c r="P764" i="1" s="1"/>
  <c r="L765" i="1"/>
  <c r="P765" i="1" s="1"/>
  <c r="L766" i="1"/>
  <c r="P766" i="1" s="1"/>
  <c r="L767" i="1"/>
  <c r="P767" i="1" s="1"/>
  <c r="L768" i="1"/>
  <c r="P768" i="1" s="1"/>
  <c r="L769" i="1"/>
  <c r="P769" i="1" s="1"/>
  <c r="L770" i="1"/>
  <c r="P770" i="1" s="1"/>
  <c r="L771" i="1"/>
  <c r="P771" i="1" s="1"/>
  <c r="L772" i="1"/>
  <c r="P772" i="1" s="1"/>
  <c r="L773" i="1"/>
  <c r="P773" i="1" s="1"/>
  <c r="L774" i="1"/>
  <c r="P774" i="1" s="1"/>
  <c r="L775" i="1"/>
  <c r="P775" i="1" s="1"/>
  <c r="L776" i="1"/>
  <c r="P776" i="1" s="1"/>
  <c r="L777" i="1"/>
  <c r="P777" i="1" s="1"/>
  <c r="L778" i="1"/>
  <c r="P778" i="1" s="1"/>
  <c r="L779" i="1"/>
  <c r="P779" i="1" s="1"/>
  <c r="L780" i="1"/>
  <c r="P780" i="1" s="1"/>
  <c r="L781" i="1"/>
  <c r="P781" i="1" s="1"/>
  <c r="L782" i="1"/>
  <c r="P782" i="1" s="1"/>
  <c r="L783" i="1"/>
  <c r="P783" i="1" s="1"/>
  <c r="L784" i="1"/>
  <c r="P784" i="1" s="1"/>
  <c r="L785" i="1"/>
  <c r="P785" i="1" s="1"/>
  <c r="L786" i="1"/>
  <c r="P786" i="1" s="1"/>
  <c r="L787" i="1"/>
  <c r="P787" i="1" s="1"/>
  <c r="L788" i="1"/>
  <c r="P788" i="1" s="1"/>
  <c r="L789" i="1"/>
  <c r="P789" i="1" s="1"/>
  <c r="L790" i="1"/>
  <c r="P790" i="1" s="1"/>
  <c r="L791" i="1"/>
  <c r="P791" i="1" s="1"/>
  <c r="L792" i="1"/>
  <c r="P792" i="1" s="1"/>
  <c r="L793" i="1"/>
  <c r="P793" i="1" s="1"/>
  <c r="L794" i="1"/>
  <c r="P794" i="1" s="1"/>
  <c r="L795" i="1"/>
  <c r="P795" i="1" s="1"/>
  <c r="L796" i="1"/>
  <c r="P796" i="1" s="1"/>
  <c r="L797" i="1"/>
  <c r="P797" i="1" s="1"/>
  <c r="L798" i="1"/>
  <c r="P798" i="1" s="1"/>
  <c r="L799" i="1"/>
  <c r="P799" i="1" s="1"/>
  <c r="L800" i="1"/>
  <c r="P800" i="1" s="1"/>
  <c r="L801" i="1"/>
  <c r="P801" i="1" s="1"/>
  <c r="L802" i="1"/>
  <c r="P802" i="1" s="1"/>
  <c r="L803" i="1"/>
  <c r="P803" i="1" s="1"/>
  <c r="L804" i="1"/>
  <c r="P804" i="1" s="1"/>
  <c r="L805" i="1"/>
  <c r="P805" i="1" s="1"/>
  <c r="L806" i="1"/>
  <c r="P806" i="1" s="1"/>
  <c r="L807" i="1"/>
  <c r="P807" i="1" s="1"/>
  <c r="L808" i="1"/>
  <c r="P808" i="1" s="1"/>
  <c r="L809" i="1"/>
  <c r="P809" i="1" s="1"/>
  <c r="L810" i="1"/>
  <c r="P810" i="1" s="1"/>
  <c r="L811" i="1"/>
  <c r="P811" i="1" s="1"/>
  <c r="L812" i="1"/>
  <c r="P812" i="1" s="1"/>
  <c r="L813" i="1"/>
  <c r="P813" i="1" s="1"/>
  <c r="L814" i="1"/>
  <c r="P814" i="1" s="1"/>
  <c r="L815" i="1"/>
  <c r="P815" i="1" s="1"/>
  <c r="L816" i="1"/>
  <c r="P816" i="1" s="1"/>
  <c r="L817" i="1"/>
  <c r="P817" i="1" s="1"/>
  <c r="L818" i="1"/>
  <c r="P818" i="1" s="1"/>
  <c r="L819" i="1"/>
  <c r="P819" i="1" s="1"/>
  <c r="L820" i="1"/>
  <c r="P820" i="1" s="1"/>
  <c r="L821" i="1"/>
  <c r="P821" i="1" s="1"/>
  <c r="L822" i="1"/>
  <c r="P822" i="1" s="1"/>
  <c r="L823" i="1"/>
  <c r="P823" i="1" s="1"/>
  <c r="L824" i="1"/>
  <c r="P824" i="1" s="1"/>
  <c r="L825" i="1"/>
  <c r="P825" i="1" s="1"/>
  <c r="L826" i="1"/>
  <c r="P826" i="1" s="1"/>
  <c r="L827" i="1"/>
  <c r="P827" i="1" s="1"/>
  <c r="L828" i="1"/>
  <c r="P828" i="1" s="1"/>
  <c r="L829" i="1"/>
  <c r="P829" i="1" s="1"/>
  <c r="L830" i="1"/>
  <c r="P830" i="1" s="1"/>
  <c r="L831" i="1"/>
  <c r="P831" i="1" s="1"/>
  <c r="L832" i="1"/>
  <c r="P832" i="1" s="1"/>
  <c r="L833" i="1"/>
  <c r="P833" i="1" s="1"/>
  <c r="L834" i="1"/>
  <c r="P834" i="1" s="1"/>
  <c r="L835" i="1"/>
  <c r="P835" i="1" s="1"/>
  <c r="L836" i="1"/>
  <c r="P836" i="1" s="1"/>
  <c r="L837" i="1"/>
  <c r="P837" i="1" s="1"/>
  <c r="L838" i="1"/>
  <c r="P838" i="1" s="1"/>
  <c r="L839" i="1"/>
  <c r="P839" i="1" s="1"/>
  <c r="L840" i="1"/>
  <c r="P840" i="1" s="1"/>
  <c r="L841" i="1"/>
  <c r="P841" i="1" s="1"/>
  <c r="L842" i="1"/>
  <c r="P842" i="1" s="1"/>
  <c r="L843" i="1"/>
  <c r="P843" i="1" s="1"/>
  <c r="L844" i="1"/>
  <c r="P844" i="1" s="1"/>
  <c r="L845" i="1"/>
  <c r="P845" i="1" s="1"/>
  <c r="L846" i="1"/>
  <c r="P846" i="1" s="1"/>
  <c r="L847" i="1"/>
  <c r="P847" i="1" s="1"/>
  <c r="L848" i="1"/>
  <c r="P848" i="1" s="1"/>
  <c r="L849" i="1"/>
  <c r="P849" i="1" s="1"/>
  <c r="L850" i="1"/>
  <c r="P850" i="1" s="1"/>
  <c r="L851" i="1"/>
  <c r="P851" i="1" s="1"/>
  <c r="L852" i="1"/>
  <c r="P852" i="1" s="1"/>
  <c r="L853" i="1"/>
  <c r="P853" i="1" s="1"/>
  <c r="L854" i="1"/>
  <c r="P854" i="1" s="1"/>
  <c r="L855" i="1"/>
  <c r="P855" i="1" s="1"/>
  <c r="L856" i="1"/>
  <c r="P856" i="1" s="1"/>
  <c r="L857" i="1"/>
  <c r="P857" i="1" s="1"/>
  <c r="L858" i="1"/>
  <c r="P858" i="1" s="1"/>
  <c r="L859" i="1"/>
  <c r="P859" i="1" s="1"/>
  <c r="L860" i="1"/>
  <c r="P860" i="1" s="1"/>
  <c r="L861" i="1"/>
  <c r="P861" i="1" s="1"/>
  <c r="L862" i="1"/>
  <c r="P862" i="1" s="1"/>
  <c r="L863" i="1"/>
  <c r="P863" i="1" s="1"/>
  <c r="L864" i="1"/>
  <c r="P864" i="1" s="1"/>
  <c r="L865" i="1"/>
  <c r="P865" i="1" s="1"/>
  <c r="L866" i="1"/>
  <c r="P866" i="1" s="1"/>
  <c r="L867" i="1"/>
  <c r="P867" i="1" s="1"/>
  <c r="L868" i="1"/>
  <c r="P868" i="1" s="1"/>
  <c r="L869" i="1"/>
  <c r="P869" i="1" s="1"/>
  <c r="L870" i="1"/>
  <c r="P870" i="1" s="1"/>
  <c r="L871" i="1"/>
  <c r="P871" i="1" s="1"/>
  <c r="L872" i="1"/>
  <c r="P872" i="1" s="1"/>
  <c r="L873" i="1"/>
  <c r="P873" i="1" s="1"/>
  <c r="L874" i="1"/>
  <c r="P874" i="1" s="1"/>
  <c r="L875" i="1"/>
  <c r="P875" i="1" s="1"/>
  <c r="L876" i="1"/>
  <c r="P876" i="1" s="1"/>
  <c r="L877" i="1"/>
  <c r="P877" i="1" s="1"/>
  <c r="L878" i="1"/>
  <c r="P878" i="1" s="1"/>
  <c r="L879" i="1"/>
  <c r="P879" i="1" s="1"/>
  <c r="L880" i="1"/>
  <c r="P880" i="1" s="1"/>
  <c r="L881" i="1"/>
  <c r="P881" i="1" s="1"/>
  <c r="L882" i="1"/>
  <c r="P882" i="1" s="1"/>
  <c r="L883" i="1"/>
  <c r="P883" i="1" s="1"/>
  <c r="L884" i="1"/>
  <c r="P884" i="1" s="1"/>
  <c r="L885" i="1"/>
  <c r="P885" i="1" s="1"/>
  <c r="L886" i="1"/>
  <c r="P886" i="1" s="1"/>
  <c r="L887" i="1"/>
  <c r="P887" i="1" s="1"/>
  <c r="L888" i="1"/>
  <c r="P888" i="1" s="1"/>
  <c r="L889" i="1"/>
  <c r="P889" i="1" s="1"/>
  <c r="L890" i="1"/>
  <c r="P890" i="1" s="1"/>
  <c r="L891" i="1"/>
  <c r="P891" i="1" s="1"/>
  <c r="L892" i="1"/>
  <c r="P892" i="1" s="1"/>
  <c r="L893" i="1"/>
  <c r="P893" i="1" s="1"/>
  <c r="L894" i="1"/>
  <c r="P894" i="1" s="1"/>
  <c r="L895" i="1"/>
  <c r="P895" i="1" s="1"/>
  <c r="L896" i="1"/>
  <c r="P896" i="1" s="1"/>
  <c r="L897" i="1"/>
  <c r="P897" i="1" s="1"/>
  <c r="L898" i="1"/>
  <c r="P898" i="1" s="1"/>
  <c r="L899" i="1"/>
  <c r="P899" i="1" s="1"/>
  <c r="L900" i="1"/>
  <c r="P900" i="1" s="1"/>
  <c r="L901" i="1"/>
  <c r="P901" i="1" s="1"/>
  <c r="L902" i="1"/>
  <c r="P902" i="1" s="1"/>
  <c r="L903" i="1"/>
  <c r="P903" i="1" s="1"/>
  <c r="L904" i="1"/>
  <c r="P904" i="1" s="1"/>
  <c r="L905" i="1"/>
  <c r="P905" i="1" s="1"/>
  <c r="L906" i="1"/>
  <c r="P906" i="1" s="1"/>
  <c r="L907" i="1"/>
  <c r="P907" i="1" s="1"/>
  <c r="L908" i="1"/>
  <c r="P908" i="1" s="1"/>
  <c r="L909" i="1"/>
  <c r="P909" i="1" s="1"/>
  <c r="L910" i="1"/>
  <c r="P910" i="1" s="1"/>
  <c r="L911" i="1"/>
  <c r="P911" i="1" s="1"/>
  <c r="L912" i="1"/>
  <c r="P912" i="1" s="1"/>
  <c r="L913" i="1"/>
  <c r="P913" i="1" s="1"/>
  <c r="L914" i="1"/>
  <c r="P914" i="1" s="1"/>
  <c r="L915" i="1"/>
  <c r="P915" i="1" s="1"/>
  <c r="L916" i="1"/>
  <c r="P916" i="1" s="1"/>
  <c r="L917" i="1"/>
  <c r="P917" i="1" s="1"/>
  <c r="L918" i="1"/>
  <c r="P918" i="1" s="1"/>
  <c r="L919" i="1"/>
  <c r="P919" i="1" s="1"/>
  <c r="L920" i="1"/>
  <c r="P920" i="1" s="1"/>
  <c r="L921" i="1"/>
  <c r="P921" i="1" s="1"/>
  <c r="L922" i="1"/>
  <c r="P922" i="1" s="1"/>
  <c r="L923" i="1"/>
  <c r="P923" i="1" s="1"/>
  <c r="L924" i="1"/>
  <c r="P924" i="1" s="1"/>
  <c r="L925" i="1"/>
  <c r="P925" i="1" s="1"/>
  <c r="L926" i="1"/>
  <c r="P926" i="1" s="1"/>
  <c r="L927" i="1"/>
  <c r="P927" i="1" s="1"/>
  <c r="L928" i="1"/>
  <c r="P928" i="1" s="1"/>
  <c r="L929" i="1"/>
  <c r="P929" i="1" s="1"/>
  <c r="L930" i="1"/>
  <c r="P930" i="1" s="1"/>
  <c r="L931" i="1"/>
  <c r="P931" i="1" s="1"/>
  <c r="L932" i="1"/>
  <c r="P932" i="1" s="1"/>
  <c r="L933" i="1"/>
  <c r="P933" i="1" s="1"/>
  <c r="L934" i="1"/>
  <c r="P934" i="1" s="1"/>
  <c r="L935" i="1"/>
  <c r="P935" i="1" s="1"/>
  <c r="L936" i="1"/>
  <c r="P936" i="1" s="1"/>
  <c r="L937" i="1"/>
  <c r="P937" i="1" s="1"/>
  <c r="L938" i="1"/>
  <c r="P938" i="1" s="1"/>
  <c r="L939" i="1"/>
  <c r="P939" i="1" s="1"/>
  <c r="L940" i="1"/>
  <c r="P940" i="1" s="1"/>
  <c r="L941" i="1"/>
  <c r="P941" i="1" s="1"/>
  <c r="L942" i="1"/>
  <c r="P942" i="1" s="1"/>
  <c r="L943" i="1"/>
  <c r="P943" i="1" s="1"/>
  <c r="L944" i="1"/>
  <c r="P944" i="1" s="1"/>
  <c r="L945" i="1"/>
  <c r="P945" i="1" s="1"/>
  <c r="L946" i="1"/>
  <c r="P946" i="1" s="1"/>
  <c r="L947" i="1"/>
  <c r="P947" i="1" s="1"/>
  <c r="L948" i="1"/>
  <c r="P948" i="1" s="1"/>
  <c r="L949" i="1"/>
  <c r="P949" i="1" s="1"/>
  <c r="L950" i="1"/>
  <c r="P950" i="1" s="1"/>
  <c r="L951" i="1"/>
  <c r="P951" i="1" s="1"/>
  <c r="L952" i="1"/>
  <c r="P952" i="1" s="1"/>
  <c r="L953" i="1"/>
  <c r="P953" i="1" s="1"/>
  <c r="L954" i="1"/>
  <c r="P954" i="1" s="1"/>
  <c r="L955" i="1"/>
  <c r="P955" i="1" s="1"/>
  <c r="L956" i="1"/>
  <c r="P956" i="1" s="1"/>
  <c r="L957" i="1"/>
  <c r="P957" i="1" s="1"/>
  <c r="L958" i="1"/>
  <c r="P958" i="1" s="1"/>
  <c r="L959" i="1"/>
  <c r="P959" i="1" s="1"/>
  <c r="L960" i="1"/>
  <c r="P960" i="1" s="1"/>
  <c r="L961" i="1"/>
  <c r="P961" i="1" s="1"/>
  <c r="L962" i="1"/>
  <c r="P962" i="1" s="1"/>
  <c r="L963" i="1"/>
  <c r="P963" i="1" s="1"/>
  <c r="L964" i="1"/>
  <c r="P964" i="1" s="1"/>
  <c r="L965" i="1"/>
  <c r="P965" i="1" s="1"/>
  <c r="L966" i="1"/>
  <c r="P966" i="1" s="1"/>
  <c r="L967" i="1"/>
  <c r="P967" i="1" s="1"/>
  <c r="L968" i="1"/>
  <c r="P968" i="1" s="1"/>
  <c r="L969" i="1"/>
  <c r="P969" i="1" s="1"/>
  <c r="L970" i="1"/>
  <c r="P970" i="1" s="1"/>
  <c r="L971" i="1"/>
  <c r="P971" i="1" s="1"/>
  <c r="L972" i="1"/>
  <c r="P972" i="1" s="1"/>
  <c r="L973" i="1"/>
  <c r="P973" i="1" s="1"/>
  <c r="L974" i="1"/>
  <c r="P974" i="1" s="1"/>
  <c r="L975" i="1"/>
  <c r="P975" i="1" s="1"/>
  <c r="L976" i="1"/>
  <c r="P976" i="1" s="1"/>
  <c r="L977" i="1"/>
  <c r="P977" i="1" s="1"/>
  <c r="L978" i="1"/>
  <c r="P978" i="1" s="1"/>
  <c r="L979" i="1"/>
  <c r="P979" i="1" s="1"/>
  <c r="L980" i="1"/>
  <c r="P980" i="1" s="1"/>
  <c r="L981" i="1"/>
  <c r="P981" i="1" s="1"/>
  <c r="L982" i="1"/>
  <c r="P982" i="1" s="1"/>
  <c r="L983" i="1"/>
  <c r="P983" i="1" s="1"/>
  <c r="L984" i="1"/>
  <c r="P984" i="1" s="1"/>
  <c r="L985" i="1"/>
  <c r="P985" i="1" s="1"/>
  <c r="L986" i="1"/>
  <c r="P986" i="1" s="1"/>
  <c r="L987" i="1"/>
  <c r="P987" i="1" s="1"/>
  <c r="L988" i="1"/>
  <c r="P988" i="1" s="1"/>
  <c r="L989" i="1"/>
  <c r="P989" i="1" s="1"/>
  <c r="L990" i="1"/>
  <c r="P990" i="1" s="1"/>
  <c r="L991" i="1"/>
  <c r="P991" i="1" s="1"/>
  <c r="L992" i="1"/>
  <c r="P992" i="1" s="1"/>
  <c r="L993" i="1"/>
  <c r="P993" i="1" s="1"/>
  <c r="L994" i="1"/>
  <c r="P994" i="1" s="1"/>
  <c r="L995" i="1"/>
  <c r="P995" i="1" s="1"/>
  <c r="L996" i="1"/>
  <c r="P996" i="1" s="1"/>
  <c r="L997" i="1"/>
  <c r="P997" i="1" s="1"/>
  <c r="L998" i="1"/>
  <c r="P998" i="1" s="1"/>
  <c r="L999" i="1"/>
  <c r="P999" i="1" s="1"/>
  <c r="L1000" i="1"/>
  <c r="P1000" i="1" s="1"/>
  <c r="L1001" i="1"/>
  <c r="P1001" i="1" s="1"/>
  <c r="L1002" i="1"/>
  <c r="P1002" i="1" s="1"/>
  <c r="L1003" i="1"/>
  <c r="P1003" i="1" s="1"/>
  <c r="L1004" i="1"/>
  <c r="P1004" i="1" s="1"/>
  <c r="L1005" i="1"/>
  <c r="P1005" i="1" s="1"/>
  <c r="L1006" i="1"/>
  <c r="P1006" i="1" s="1"/>
  <c r="L1007" i="1"/>
  <c r="P1007" i="1" s="1"/>
  <c r="L1008" i="1"/>
  <c r="P1008" i="1" s="1"/>
  <c r="L1009" i="1"/>
  <c r="P1009" i="1" s="1"/>
  <c r="L1010" i="1"/>
  <c r="P1010" i="1" s="1"/>
  <c r="L1011" i="1"/>
  <c r="P1011" i="1" s="1"/>
  <c r="L1012" i="1"/>
  <c r="P1012" i="1" s="1"/>
  <c r="L1013" i="1"/>
  <c r="P1013" i="1" s="1"/>
  <c r="L1014" i="1"/>
  <c r="P1014" i="1" s="1"/>
  <c r="L1015" i="1"/>
  <c r="P1015" i="1" s="1"/>
  <c r="L1016" i="1"/>
  <c r="P1016" i="1" s="1"/>
  <c r="L1017" i="1"/>
  <c r="P1017" i="1" s="1"/>
  <c r="L1018" i="1"/>
  <c r="P1018" i="1" s="1"/>
  <c r="L1019" i="1"/>
  <c r="P1019" i="1" s="1"/>
  <c r="L1020" i="1"/>
  <c r="P1020" i="1" s="1"/>
  <c r="L1021" i="1"/>
  <c r="P1021" i="1" s="1"/>
  <c r="L1022" i="1"/>
  <c r="P1022" i="1" s="1"/>
  <c r="L1023" i="1"/>
  <c r="P1023" i="1" s="1"/>
  <c r="L1024" i="1"/>
  <c r="P1024" i="1" s="1"/>
  <c r="L1025" i="1"/>
  <c r="P1025" i="1" s="1"/>
  <c r="L1026" i="1"/>
  <c r="P1026" i="1" s="1"/>
  <c r="L1027" i="1"/>
  <c r="P1027" i="1" s="1"/>
  <c r="L1028" i="1"/>
  <c r="P1028" i="1" s="1"/>
  <c r="L1029" i="1"/>
  <c r="P1029" i="1" s="1"/>
  <c r="L1030" i="1"/>
  <c r="P1030" i="1" s="1"/>
  <c r="L1031" i="1"/>
  <c r="P1031" i="1" s="1"/>
  <c r="L1032" i="1"/>
  <c r="P1032" i="1" s="1"/>
  <c r="L1033" i="1"/>
  <c r="P1033" i="1" s="1"/>
  <c r="L1034" i="1"/>
  <c r="P1034" i="1" s="1"/>
  <c r="L1035" i="1"/>
  <c r="P1035" i="1" s="1"/>
  <c r="L1036" i="1"/>
  <c r="P1036" i="1" s="1"/>
  <c r="L1037" i="1"/>
  <c r="P1037" i="1" s="1"/>
  <c r="L1038" i="1"/>
  <c r="P1038" i="1" s="1"/>
  <c r="L1039" i="1"/>
  <c r="P1039" i="1" s="1"/>
  <c r="L1040" i="1"/>
  <c r="P1040" i="1" s="1"/>
  <c r="L1041" i="1"/>
  <c r="P1041" i="1" s="1"/>
  <c r="L1042" i="1"/>
  <c r="P1042" i="1" s="1"/>
  <c r="L1043" i="1"/>
  <c r="P1043" i="1" s="1"/>
  <c r="L1044" i="1"/>
  <c r="P1044" i="1" s="1"/>
  <c r="L1045" i="1"/>
  <c r="P1045" i="1" s="1"/>
  <c r="L1046" i="1"/>
  <c r="P1046" i="1" s="1"/>
  <c r="L1047" i="1"/>
  <c r="P1047" i="1" s="1"/>
  <c r="L1048" i="1"/>
  <c r="P1048" i="1" s="1"/>
  <c r="L1049" i="1"/>
  <c r="P1049" i="1" s="1"/>
  <c r="L1050" i="1"/>
  <c r="P1050" i="1" s="1"/>
  <c r="L1051" i="1"/>
  <c r="P1051" i="1" s="1"/>
  <c r="L1052" i="1"/>
  <c r="P1052" i="1" s="1"/>
  <c r="L1053" i="1"/>
  <c r="P1053" i="1" s="1"/>
  <c r="L1054" i="1"/>
  <c r="P1054" i="1" s="1"/>
  <c r="L1055" i="1"/>
  <c r="P1055" i="1" s="1"/>
  <c r="L1056" i="1"/>
  <c r="P1056" i="1" s="1"/>
  <c r="L1057" i="1"/>
  <c r="P1057" i="1" s="1"/>
  <c r="L1058" i="1"/>
  <c r="P1058" i="1" s="1"/>
  <c r="L1059" i="1"/>
  <c r="P1059" i="1" s="1"/>
  <c r="L1060" i="1"/>
  <c r="P1060" i="1" s="1"/>
  <c r="L1061" i="1"/>
  <c r="P1061" i="1" s="1"/>
  <c r="L1062" i="1"/>
  <c r="P1062" i="1" s="1"/>
  <c r="L1063" i="1"/>
  <c r="P1063" i="1" s="1"/>
  <c r="L1064" i="1"/>
  <c r="P1064" i="1" s="1"/>
  <c r="L1065" i="1"/>
  <c r="P1065" i="1" s="1"/>
  <c r="L1066" i="1"/>
  <c r="P1066" i="1" s="1"/>
  <c r="L1067" i="1"/>
  <c r="P1067" i="1" s="1"/>
  <c r="L1068" i="1"/>
  <c r="P1068" i="1" s="1"/>
  <c r="L1069" i="1"/>
  <c r="P1069" i="1" s="1"/>
  <c r="L1070" i="1"/>
  <c r="P1070" i="1" s="1"/>
  <c r="L1071" i="1"/>
  <c r="P1071" i="1" s="1"/>
  <c r="L1072" i="1"/>
  <c r="P1072" i="1" s="1"/>
  <c r="L1073" i="1"/>
  <c r="P1073" i="1" s="1"/>
  <c r="L1074" i="1"/>
  <c r="P1074" i="1" s="1"/>
  <c r="L1075" i="1"/>
  <c r="P1075" i="1" s="1"/>
  <c r="L1076" i="1"/>
  <c r="P1076" i="1" s="1"/>
  <c r="L1077" i="1"/>
  <c r="P1077" i="1" s="1"/>
  <c r="L1078" i="1"/>
  <c r="P1078" i="1" s="1"/>
  <c r="L1079" i="1"/>
  <c r="P1079" i="1" s="1"/>
  <c r="L1080" i="1"/>
  <c r="P1080" i="1" s="1"/>
  <c r="L1081" i="1"/>
  <c r="P1081" i="1" s="1"/>
  <c r="L1082" i="1"/>
  <c r="P1082" i="1" s="1"/>
  <c r="L1083" i="1"/>
  <c r="P1083" i="1" s="1"/>
  <c r="L1084" i="1"/>
  <c r="P1084" i="1" s="1"/>
  <c r="L1085" i="1"/>
  <c r="P1085" i="1" s="1"/>
  <c r="L1086" i="1"/>
  <c r="P1086" i="1" s="1"/>
  <c r="L1087" i="1"/>
  <c r="P1087" i="1" s="1"/>
  <c r="L1088" i="1"/>
  <c r="P1088" i="1" s="1"/>
  <c r="L1089" i="1"/>
  <c r="P1089" i="1" s="1"/>
  <c r="L1090" i="1"/>
  <c r="P1090" i="1" s="1"/>
  <c r="L1091" i="1"/>
  <c r="P1091" i="1" s="1"/>
  <c r="L1092" i="1"/>
  <c r="P1092" i="1" s="1"/>
  <c r="L1093" i="1"/>
  <c r="P1093" i="1" s="1"/>
  <c r="L1094" i="1"/>
  <c r="P1094" i="1" s="1"/>
  <c r="L1095" i="1"/>
  <c r="P1095" i="1" s="1"/>
  <c r="L1096" i="1"/>
  <c r="P1096" i="1" s="1"/>
  <c r="L1097" i="1"/>
  <c r="P1097" i="1" s="1"/>
  <c r="L1098" i="1"/>
  <c r="P1098" i="1" s="1"/>
  <c r="L1099" i="1"/>
  <c r="P1099" i="1" s="1"/>
  <c r="L1100" i="1"/>
  <c r="P1100" i="1" s="1"/>
  <c r="L1101" i="1"/>
  <c r="P1101" i="1" s="1"/>
  <c r="L1102" i="1"/>
  <c r="P1102" i="1" s="1"/>
  <c r="L1103" i="1"/>
  <c r="P1103" i="1" s="1"/>
  <c r="L1104" i="1"/>
  <c r="P1104" i="1" s="1"/>
  <c r="L1105" i="1"/>
  <c r="P1105" i="1" s="1"/>
  <c r="L1106" i="1"/>
  <c r="P1106" i="1" s="1"/>
  <c r="L1107" i="1"/>
  <c r="P1107" i="1" s="1"/>
  <c r="L1108" i="1"/>
  <c r="P1108" i="1" s="1"/>
  <c r="L1109" i="1"/>
  <c r="P1109" i="1" s="1"/>
  <c r="L1110" i="1"/>
  <c r="P1110" i="1" s="1"/>
  <c r="L1111" i="1"/>
  <c r="P1111" i="1" s="1"/>
  <c r="L1112" i="1"/>
  <c r="P1112" i="1" s="1"/>
  <c r="L1113" i="1"/>
  <c r="P1113" i="1" s="1"/>
  <c r="L1114" i="1"/>
  <c r="P1114" i="1" s="1"/>
  <c r="L1115" i="1"/>
  <c r="P1115" i="1" s="1"/>
  <c r="L1116" i="1"/>
  <c r="P1116" i="1" s="1"/>
  <c r="L1117" i="1"/>
  <c r="P1117" i="1" s="1"/>
  <c r="L1118" i="1"/>
  <c r="P1118" i="1" s="1"/>
  <c r="L1119" i="1"/>
  <c r="P1119" i="1" s="1"/>
  <c r="L1120" i="1"/>
  <c r="P1120" i="1" s="1"/>
  <c r="L1121" i="1"/>
  <c r="P1121" i="1" s="1"/>
  <c r="L1122" i="1"/>
  <c r="P1122" i="1" s="1"/>
  <c r="L1123" i="1"/>
  <c r="P1123" i="1" s="1"/>
  <c r="L1124" i="1"/>
  <c r="P1124" i="1" s="1"/>
  <c r="L1125" i="1"/>
  <c r="P1125" i="1" s="1"/>
  <c r="L1126" i="1"/>
  <c r="P1126" i="1" s="1"/>
  <c r="L1127" i="1"/>
  <c r="P1127" i="1" s="1"/>
  <c r="L1128" i="1"/>
  <c r="P1128" i="1" s="1"/>
  <c r="L1129" i="1"/>
  <c r="P1129" i="1" s="1"/>
  <c r="L1130" i="1"/>
  <c r="P1130" i="1" s="1"/>
  <c r="L1131" i="1"/>
  <c r="P1131" i="1" s="1"/>
  <c r="L1132" i="1"/>
  <c r="P1132" i="1" s="1"/>
  <c r="L1133" i="1"/>
  <c r="P1133" i="1" s="1"/>
  <c r="L1134" i="1"/>
  <c r="P1134" i="1" s="1"/>
  <c r="L1135" i="1"/>
  <c r="P1135" i="1" s="1"/>
  <c r="L1136" i="1"/>
  <c r="P1136" i="1" s="1"/>
  <c r="L1137" i="1"/>
  <c r="P1137" i="1" s="1"/>
  <c r="L1138" i="1"/>
  <c r="P1138" i="1" s="1"/>
  <c r="L1139" i="1"/>
  <c r="P1139" i="1" s="1"/>
  <c r="L1140" i="1"/>
  <c r="P1140" i="1" s="1"/>
  <c r="L1141" i="1"/>
  <c r="P1141" i="1" s="1"/>
  <c r="L1142" i="1"/>
  <c r="P1142" i="1" s="1"/>
  <c r="L1143" i="1"/>
  <c r="P1143" i="1" s="1"/>
  <c r="L1144" i="1"/>
  <c r="P1144" i="1" s="1"/>
  <c r="L1145" i="1"/>
  <c r="P1145" i="1" s="1"/>
  <c r="L1146" i="1"/>
  <c r="P1146" i="1" s="1"/>
  <c r="L1147" i="1"/>
  <c r="P1147" i="1" s="1"/>
  <c r="L1148" i="1"/>
  <c r="P1148" i="1" s="1"/>
  <c r="L1149" i="1"/>
  <c r="P1149" i="1" s="1"/>
  <c r="L1150" i="1"/>
  <c r="P1150" i="1" s="1"/>
  <c r="L1151" i="1"/>
  <c r="P1151" i="1" s="1"/>
  <c r="L1152" i="1"/>
  <c r="P1152" i="1" s="1"/>
  <c r="L1153" i="1"/>
  <c r="P1153" i="1" s="1"/>
  <c r="L1154" i="1"/>
  <c r="P1154" i="1" s="1"/>
  <c r="L1155" i="1"/>
  <c r="P1155" i="1" s="1"/>
  <c r="L1156" i="1"/>
  <c r="P1156" i="1" s="1"/>
  <c r="L1157" i="1"/>
  <c r="P1157" i="1" s="1"/>
  <c r="L1158" i="1"/>
  <c r="P1158" i="1" s="1"/>
  <c r="L1159" i="1"/>
  <c r="P1159" i="1" s="1"/>
  <c r="L1160" i="1"/>
  <c r="P1160" i="1" s="1"/>
  <c r="L1161" i="1"/>
  <c r="P1161" i="1" s="1"/>
  <c r="L1162" i="1"/>
  <c r="P1162" i="1" s="1"/>
  <c r="L1163" i="1"/>
  <c r="P1163" i="1" s="1"/>
  <c r="L1164" i="1"/>
  <c r="P1164" i="1" s="1"/>
  <c r="L1165" i="1"/>
  <c r="P1165" i="1" s="1"/>
  <c r="L1166" i="1"/>
  <c r="P1166" i="1" s="1"/>
  <c r="L1167" i="1"/>
  <c r="P1167" i="1" s="1"/>
  <c r="L1168" i="1"/>
  <c r="P1168" i="1" s="1"/>
  <c r="L1169" i="1"/>
  <c r="P1169" i="1" s="1"/>
  <c r="L1170" i="1"/>
  <c r="P1170" i="1" s="1"/>
  <c r="L1171" i="1"/>
  <c r="P1171" i="1" s="1"/>
  <c r="L1172" i="1"/>
  <c r="P1172" i="1" s="1"/>
  <c r="L1173" i="1"/>
  <c r="P1173" i="1" s="1"/>
  <c r="L1174" i="1"/>
  <c r="P1174" i="1" s="1"/>
  <c r="L1175" i="1"/>
  <c r="P1175" i="1" s="1"/>
  <c r="L1176" i="1"/>
  <c r="P1176" i="1" s="1"/>
  <c r="L1177" i="1"/>
  <c r="P1177" i="1" s="1"/>
  <c r="L1178" i="1"/>
  <c r="P1178" i="1" s="1"/>
  <c r="L1179" i="1"/>
  <c r="P1179" i="1" s="1"/>
  <c r="L1180" i="1"/>
  <c r="P1180" i="1" s="1"/>
  <c r="L1181" i="1"/>
  <c r="P1181" i="1" s="1"/>
  <c r="L1182" i="1"/>
  <c r="P1182" i="1" s="1"/>
  <c r="L1183" i="1"/>
  <c r="P1183" i="1" s="1"/>
  <c r="L1184" i="1"/>
  <c r="P1184" i="1" s="1"/>
  <c r="L1185" i="1"/>
  <c r="P1185" i="1" s="1"/>
  <c r="L1186" i="1"/>
  <c r="P1186" i="1" s="1"/>
  <c r="L1187" i="1"/>
  <c r="P1187" i="1" s="1"/>
  <c r="L1188" i="1"/>
  <c r="P1188" i="1" s="1"/>
  <c r="L1189" i="1"/>
  <c r="P1189" i="1" s="1"/>
  <c r="L1190" i="1"/>
  <c r="P1190" i="1" s="1"/>
  <c r="L1191" i="1"/>
  <c r="P1191" i="1" s="1"/>
  <c r="L1192" i="1"/>
  <c r="P1192" i="1" s="1"/>
  <c r="L1193" i="1"/>
  <c r="P1193" i="1" s="1"/>
  <c r="L1194" i="1"/>
  <c r="P1194" i="1" s="1"/>
  <c r="L1195" i="1"/>
  <c r="P1195" i="1" s="1"/>
  <c r="L1196" i="1"/>
  <c r="P1196" i="1" s="1"/>
  <c r="L1197" i="1"/>
  <c r="P1197" i="1" s="1"/>
  <c r="L1198" i="1"/>
  <c r="P1198" i="1" s="1"/>
  <c r="L1199" i="1"/>
  <c r="P1199" i="1" s="1"/>
  <c r="L1200" i="1"/>
  <c r="P1200" i="1" s="1"/>
  <c r="L1201" i="1"/>
  <c r="P1201" i="1" s="1"/>
  <c r="L1202" i="1"/>
  <c r="P1202" i="1" s="1"/>
  <c r="L1203" i="1"/>
  <c r="P1203" i="1" s="1"/>
  <c r="L1204" i="1"/>
  <c r="P1204" i="1" s="1"/>
  <c r="L1205" i="1"/>
  <c r="P1205" i="1" s="1"/>
  <c r="L1206" i="1"/>
  <c r="P1206" i="1" s="1"/>
  <c r="L1207" i="1"/>
  <c r="P1207" i="1" s="1"/>
  <c r="L1208" i="1"/>
  <c r="P1208" i="1" s="1"/>
  <c r="L1209" i="1"/>
  <c r="P1209" i="1" s="1"/>
  <c r="L1210" i="1"/>
  <c r="P1210" i="1" s="1"/>
  <c r="L1211" i="1"/>
  <c r="P1211" i="1" s="1"/>
  <c r="L1212" i="1"/>
  <c r="P1212" i="1" s="1"/>
  <c r="L1213" i="1"/>
  <c r="P1213" i="1" s="1"/>
  <c r="L1214" i="1"/>
  <c r="P1214" i="1" s="1"/>
  <c r="L1215" i="1"/>
  <c r="P1215" i="1" s="1"/>
  <c r="L1216" i="1"/>
  <c r="P1216" i="1" s="1"/>
  <c r="L1217" i="1"/>
  <c r="P1217" i="1" s="1"/>
  <c r="L1218" i="1"/>
  <c r="P1218" i="1" s="1"/>
  <c r="L1219" i="1"/>
  <c r="P1219" i="1" s="1"/>
  <c r="L1220" i="1"/>
  <c r="P1220" i="1" s="1"/>
  <c r="L1221" i="1"/>
  <c r="P1221" i="1" s="1"/>
  <c r="L1222" i="1"/>
  <c r="P1222" i="1" s="1"/>
  <c r="L1223" i="1"/>
  <c r="P1223" i="1" s="1"/>
  <c r="L1224" i="1"/>
  <c r="P1224" i="1" s="1"/>
  <c r="L1225" i="1"/>
  <c r="P1225" i="1" s="1"/>
  <c r="L1226" i="1"/>
  <c r="P1226" i="1" s="1"/>
  <c r="L1227" i="1"/>
  <c r="P1227" i="1" s="1"/>
  <c r="L1228" i="1"/>
  <c r="P1228" i="1" s="1"/>
  <c r="L1229" i="1"/>
  <c r="P1229" i="1" s="1"/>
  <c r="L1230" i="1"/>
  <c r="P1230" i="1" s="1"/>
  <c r="L1231" i="1"/>
  <c r="P1231" i="1" s="1"/>
  <c r="L1232" i="1"/>
  <c r="P1232" i="1" s="1"/>
  <c r="L1233" i="1"/>
  <c r="P1233" i="1" s="1"/>
  <c r="L1234" i="1"/>
  <c r="P1234" i="1" s="1"/>
  <c r="L1235" i="1"/>
  <c r="P1235" i="1" s="1"/>
  <c r="L1236" i="1"/>
  <c r="P1236" i="1" s="1"/>
  <c r="L1237" i="1"/>
  <c r="P1237" i="1" s="1"/>
  <c r="L1238" i="1"/>
  <c r="P1238" i="1" s="1"/>
  <c r="L1239" i="1"/>
  <c r="P1239" i="1" s="1"/>
  <c r="L1240" i="1"/>
  <c r="P1240" i="1" s="1"/>
  <c r="L1241" i="1"/>
  <c r="P1241" i="1" s="1"/>
  <c r="L1242" i="1"/>
  <c r="P1242" i="1" s="1"/>
  <c r="L1243" i="1"/>
  <c r="P1243" i="1" s="1"/>
  <c r="L1244" i="1"/>
  <c r="P1244" i="1" s="1"/>
  <c r="L1245" i="1"/>
  <c r="P1245" i="1" s="1"/>
  <c r="L1246" i="1"/>
  <c r="P1246" i="1" s="1"/>
  <c r="L1247" i="1"/>
  <c r="P1247" i="1" s="1"/>
  <c r="L1248" i="1"/>
  <c r="P1248" i="1" s="1"/>
  <c r="L1249" i="1"/>
  <c r="P1249" i="1" s="1"/>
  <c r="L1250" i="1"/>
  <c r="P1250" i="1" s="1"/>
  <c r="L1251" i="1"/>
  <c r="P1251" i="1" s="1"/>
  <c r="L1252" i="1"/>
  <c r="P1252" i="1" s="1"/>
  <c r="L1253" i="1"/>
  <c r="P1253" i="1" s="1"/>
  <c r="L1254" i="1"/>
  <c r="P1254" i="1" s="1"/>
  <c r="L1255" i="1"/>
  <c r="P1255" i="1" s="1"/>
  <c r="L1256" i="1"/>
  <c r="P1256" i="1" s="1"/>
  <c r="L1257" i="1"/>
  <c r="P1257" i="1" s="1"/>
  <c r="L1258" i="1"/>
  <c r="P1258" i="1" s="1"/>
  <c r="L1259" i="1"/>
  <c r="P1259" i="1" s="1"/>
  <c r="L1260" i="1"/>
  <c r="P1260" i="1" s="1"/>
  <c r="L1261" i="1"/>
  <c r="P1261" i="1" s="1"/>
  <c r="L1262" i="1"/>
  <c r="P1262" i="1" s="1"/>
  <c r="L1263" i="1"/>
  <c r="P1263" i="1" s="1"/>
  <c r="L1264" i="1"/>
  <c r="P1264" i="1" s="1"/>
  <c r="L1265" i="1"/>
  <c r="P1265" i="1" s="1"/>
  <c r="L1266" i="1"/>
  <c r="P1266" i="1" s="1"/>
  <c r="L1267" i="1"/>
  <c r="P1267" i="1" s="1"/>
  <c r="L1268" i="1"/>
  <c r="P1268" i="1" s="1"/>
  <c r="L1269" i="1"/>
  <c r="P1269" i="1" s="1"/>
  <c r="L1270" i="1"/>
  <c r="P1270" i="1" s="1"/>
  <c r="L1271" i="1"/>
  <c r="P1271" i="1" s="1"/>
  <c r="L1272" i="1"/>
  <c r="P1272" i="1" s="1"/>
  <c r="L1273" i="1"/>
  <c r="P1273" i="1" s="1"/>
  <c r="L1274" i="1"/>
  <c r="P1274" i="1" s="1"/>
  <c r="L1275" i="1"/>
  <c r="P1275" i="1" s="1"/>
  <c r="L1276" i="1"/>
  <c r="P1276" i="1" s="1"/>
  <c r="L1277" i="1"/>
  <c r="P1277" i="1" s="1"/>
  <c r="L1278" i="1"/>
  <c r="P1278" i="1" s="1"/>
  <c r="L1279" i="1"/>
  <c r="P1279" i="1" s="1"/>
  <c r="L1280" i="1"/>
  <c r="P1280" i="1" s="1"/>
  <c r="L1281" i="1"/>
  <c r="P1281" i="1" s="1"/>
  <c r="L1282" i="1"/>
  <c r="P1282" i="1" s="1"/>
  <c r="L1283" i="1"/>
  <c r="P1283" i="1" s="1"/>
  <c r="L1284" i="1"/>
  <c r="P1284" i="1" s="1"/>
  <c r="L1285" i="1"/>
  <c r="P1285" i="1" s="1"/>
  <c r="L1286" i="1"/>
  <c r="P1286" i="1" s="1"/>
  <c r="L1287" i="1"/>
  <c r="P1287" i="1" s="1"/>
  <c r="L1288" i="1"/>
  <c r="P1288" i="1" s="1"/>
  <c r="L1289" i="1"/>
  <c r="P1289" i="1" s="1"/>
  <c r="L1290" i="1"/>
  <c r="P1290" i="1" s="1"/>
  <c r="L1291" i="1"/>
  <c r="P1291" i="1" s="1"/>
  <c r="L1292" i="1"/>
  <c r="P1292" i="1" s="1"/>
  <c r="L1293" i="1"/>
  <c r="P1293" i="1" s="1"/>
  <c r="L1294" i="1"/>
  <c r="P1294" i="1" s="1"/>
  <c r="L1295" i="1"/>
  <c r="P1295" i="1" s="1"/>
  <c r="L1296" i="1"/>
  <c r="P1296" i="1" s="1"/>
  <c r="L1297" i="1"/>
  <c r="P1297" i="1" s="1"/>
  <c r="L1298" i="1"/>
  <c r="P1298" i="1" s="1"/>
  <c r="L1299" i="1"/>
  <c r="P1299" i="1" s="1"/>
  <c r="L1300" i="1"/>
  <c r="P1300" i="1" s="1"/>
  <c r="L1301" i="1"/>
  <c r="P1301" i="1" s="1"/>
  <c r="L1302" i="1"/>
  <c r="P1302" i="1" s="1"/>
  <c r="L1303" i="1"/>
  <c r="P1303" i="1" s="1"/>
  <c r="L1304" i="1"/>
  <c r="P1304" i="1" s="1"/>
  <c r="L1305" i="1"/>
  <c r="P1305" i="1" s="1"/>
  <c r="L1306" i="1"/>
  <c r="P1306" i="1" s="1"/>
  <c r="L1307" i="1"/>
  <c r="P1307" i="1" s="1"/>
  <c r="L1308" i="1"/>
  <c r="P1308" i="1" s="1"/>
  <c r="L1309" i="1"/>
  <c r="P1309" i="1" s="1"/>
  <c r="L1310" i="1"/>
  <c r="P1310" i="1" s="1"/>
  <c r="L1311" i="1"/>
  <c r="P1311" i="1" s="1"/>
  <c r="L1312" i="1"/>
  <c r="P1312" i="1" s="1"/>
  <c r="L1313" i="1"/>
  <c r="P1313" i="1" s="1"/>
  <c r="L1314" i="1"/>
  <c r="P1314" i="1" s="1"/>
  <c r="L1315" i="1"/>
  <c r="P1315" i="1" s="1"/>
  <c r="L1316" i="1"/>
  <c r="P1316" i="1" s="1"/>
  <c r="L1317" i="1"/>
  <c r="P1317" i="1" s="1"/>
  <c r="L1318" i="1"/>
  <c r="P1318" i="1" s="1"/>
  <c r="L1319" i="1"/>
  <c r="P1319" i="1" s="1"/>
  <c r="L1320" i="1"/>
  <c r="P1320" i="1" s="1"/>
  <c r="L1321" i="1"/>
  <c r="P1321" i="1" s="1"/>
  <c r="L1322" i="1"/>
  <c r="P1322" i="1" s="1"/>
  <c r="L1323" i="1"/>
  <c r="P1323" i="1" s="1"/>
  <c r="L1324" i="1"/>
  <c r="P1324" i="1" s="1"/>
  <c r="L1325" i="1"/>
  <c r="P1325" i="1" s="1"/>
  <c r="L1326" i="1"/>
  <c r="P1326" i="1" s="1"/>
  <c r="L1327" i="1"/>
  <c r="P1327" i="1" s="1"/>
  <c r="L1328" i="1"/>
  <c r="P1328" i="1" s="1"/>
  <c r="L1329" i="1"/>
  <c r="P1329" i="1" s="1"/>
  <c r="L1330" i="1"/>
  <c r="P1330" i="1" s="1"/>
  <c r="L1331" i="1"/>
  <c r="P1331" i="1" s="1"/>
  <c r="L1332" i="1"/>
  <c r="P1332" i="1" s="1"/>
  <c r="L1333" i="1"/>
  <c r="P1333" i="1" s="1"/>
  <c r="L1334" i="1"/>
  <c r="P1334" i="1" s="1"/>
  <c r="L1335" i="1"/>
  <c r="P1335" i="1" s="1"/>
  <c r="L1336" i="1"/>
  <c r="P1336" i="1" s="1"/>
  <c r="L1337" i="1"/>
  <c r="P1337" i="1" s="1"/>
  <c r="L1338" i="1"/>
  <c r="P1338" i="1" s="1"/>
  <c r="L1339" i="1"/>
  <c r="P1339" i="1" s="1"/>
  <c r="L1340" i="1"/>
  <c r="P1340" i="1" s="1"/>
  <c r="L1341" i="1"/>
  <c r="P1341" i="1" s="1"/>
  <c r="L1342" i="1"/>
  <c r="P1342" i="1" s="1"/>
  <c r="L1343" i="1"/>
  <c r="P1343" i="1" s="1"/>
  <c r="L1344" i="1"/>
  <c r="P1344" i="1" s="1"/>
  <c r="L1345" i="1"/>
  <c r="P1345" i="1" s="1"/>
  <c r="L1346" i="1"/>
  <c r="P1346" i="1" s="1"/>
  <c r="L1347" i="1"/>
  <c r="P1347" i="1" s="1"/>
  <c r="L1348" i="1"/>
  <c r="P1348" i="1" s="1"/>
  <c r="L1349" i="1"/>
  <c r="P1349" i="1" s="1"/>
  <c r="L1350" i="1"/>
  <c r="P1350" i="1" s="1"/>
  <c r="L1351" i="1"/>
  <c r="P1351" i="1" s="1"/>
  <c r="L1352" i="1"/>
  <c r="P1352" i="1" s="1"/>
  <c r="L1353" i="1"/>
  <c r="P1353" i="1" s="1"/>
  <c r="L1354" i="1"/>
  <c r="P1354" i="1" s="1"/>
  <c r="L1355" i="1"/>
  <c r="P1355" i="1" s="1"/>
  <c r="L1356" i="1"/>
  <c r="P1356" i="1" s="1"/>
  <c r="L1357" i="1"/>
  <c r="P1357" i="1" s="1"/>
  <c r="L1358" i="1"/>
  <c r="P1358" i="1" s="1"/>
  <c r="L1359" i="1"/>
  <c r="P1359" i="1" s="1"/>
  <c r="L1360" i="1"/>
  <c r="P1360" i="1" s="1"/>
  <c r="L1361" i="1"/>
  <c r="P1361" i="1" s="1"/>
  <c r="L1362" i="1"/>
  <c r="P1362" i="1" s="1"/>
  <c r="L1363" i="1"/>
  <c r="P1363" i="1" s="1"/>
  <c r="L1364" i="1"/>
  <c r="P1364" i="1" s="1"/>
  <c r="L1365" i="1"/>
  <c r="P1365" i="1" s="1"/>
  <c r="L1366" i="1"/>
  <c r="P1366" i="1" s="1"/>
  <c r="L1367" i="1"/>
  <c r="P1367" i="1" s="1"/>
  <c r="L1368" i="1"/>
  <c r="P1368" i="1" s="1"/>
  <c r="L1369" i="1"/>
  <c r="P1369" i="1" s="1"/>
  <c r="L1370" i="1"/>
  <c r="P1370" i="1" s="1"/>
  <c r="L1371" i="1"/>
  <c r="P1371" i="1" s="1"/>
  <c r="L1372" i="1"/>
  <c r="P1372" i="1" s="1"/>
  <c r="L1373" i="1"/>
  <c r="P1373" i="1" s="1"/>
  <c r="L1374" i="1"/>
  <c r="P1374" i="1" s="1"/>
  <c r="L1375" i="1"/>
  <c r="P1375" i="1" s="1"/>
  <c r="L1376" i="1"/>
  <c r="P1376" i="1" s="1"/>
  <c r="L1377" i="1"/>
  <c r="P1377" i="1" s="1"/>
  <c r="L1378" i="1"/>
  <c r="P1378" i="1" s="1"/>
  <c r="L1379" i="1"/>
  <c r="P1379" i="1" s="1"/>
  <c r="L1380" i="1"/>
  <c r="P1380" i="1" s="1"/>
  <c r="L1381" i="1"/>
  <c r="P1381" i="1" s="1"/>
  <c r="L1382" i="1"/>
  <c r="P1382" i="1" s="1"/>
  <c r="L1383" i="1"/>
  <c r="P1383" i="1" s="1"/>
  <c r="L1384" i="1"/>
  <c r="P1384" i="1" s="1"/>
  <c r="L1385" i="1"/>
  <c r="P1385" i="1" s="1"/>
  <c r="L1386" i="1"/>
  <c r="P1386" i="1" s="1"/>
  <c r="L1387" i="1"/>
  <c r="P1387" i="1" s="1"/>
  <c r="L1388" i="1"/>
  <c r="P1388" i="1" s="1"/>
  <c r="L1389" i="1"/>
  <c r="P1389" i="1" s="1"/>
  <c r="L1390" i="1"/>
  <c r="P1390" i="1" s="1"/>
  <c r="L1391" i="1"/>
  <c r="P1391" i="1" s="1"/>
  <c r="L1392" i="1"/>
  <c r="P1392" i="1" s="1"/>
  <c r="L1393" i="1"/>
  <c r="P1393" i="1" s="1"/>
  <c r="L1394" i="1"/>
  <c r="P1394" i="1" s="1"/>
  <c r="L1395" i="1"/>
  <c r="P1395" i="1" s="1"/>
  <c r="L1396" i="1"/>
  <c r="P1396" i="1" s="1"/>
  <c r="L1397" i="1"/>
  <c r="P1397" i="1" s="1"/>
  <c r="L1398" i="1"/>
  <c r="P1398" i="1" s="1"/>
  <c r="L1399" i="1"/>
  <c r="P1399" i="1" s="1"/>
  <c r="L1400" i="1"/>
  <c r="P1400" i="1" s="1"/>
  <c r="L1401" i="1"/>
  <c r="P1401" i="1" s="1"/>
  <c r="L1402" i="1"/>
  <c r="P1402" i="1" s="1"/>
  <c r="L1403" i="1"/>
  <c r="P1403" i="1" s="1"/>
  <c r="L1404" i="1"/>
  <c r="P1404" i="1" s="1"/>
  <c r="L1405" i="1"/>
  <c r="P1405" i="1" s="1"/>
  <c r="L1406" i="1"/>
  <c r="P1406" i="1" s="1"/>
  <c r="L1407" i="1"/>
  <c r="P1407" i="1" s="1"/>
  <c r="L1408" i="1"/>
  <c r="P1408" i="1" s="1"/>
  <c r="L1409" i="1"/>
  <c r="P1409" i="1" s="1"/>
  <c r="L1410" i="1"/>
  <c r="P1410" i="1" s="1"/>
  <c r="L1411" i="1"/>
  <c r="P1411" i="1" s="1"/>
  <c r="L1412" i="1"/>
  <c r="P1412" i="1" s="1"/>
  <c r="L1413" i="1"/>
  <c r="P1413" i="1" s="1"/>
  <c r="L1414" i="1"/>
  <c r="P1414" i="1" s="1"/>
  <c r="L1415" i="1"/>
  <c r="P1415" i="1" s="1"/>
  <c r="L1416" i="1"/>
  <c r="P1416" i="1" s="1"/>
  <c r="L1417" i="1"/>
  <c r="P1417" i="1" s="1"/>
  <c r="L1418" i="1"/>
  <c r="P1418" i="1" s="1"/>
  <c r="L1419" i="1"/>
  <c r="P1419" i="1" s="1"/>
  <c r="L1420" i="1"/>
  <c r="P1420" i="1" s="1"/>
  <c r="L1421" i="1"/>
  <c r="P1421" i="1" s="1"/>
  <c r="L1422" i="1"/>
  <c r="P1422" i="1" s="1"/>
  <c r="L1423" i="1"/>
  <c r="P1423" i="1" s="1"/>
  <c r="L1424" i="1"/>
  <c r="P1424" i="1" s="1"/>
  <c r="L1425" i="1"/>
  <c r="P1425" i="1" s="1"/>
  <c r="L1426" i="1"/>
  <c r="P1426" i="1" s="1"/>
  <c r="L1427" i="1"/>
  <c r="P1427" i="1" s="1"/>
  <c r="L1428" i="1"/>
  <c r="P1428" i="1" s="1"/>
  <c r="L1429" i="1"/>
  <c r="P1429" i="1" s="1"/>
  <c r="L1430" i="1"/>
  <c r="P1430" i="1" s="1"/>
  <c r="L1431" i="1"/>
  <c r="P1431" i="1" s="1"/>
  <c r="L1432" i="1"/>
  <c r="P1432" i="1" s="1"/>
  <c r="L1433" i="1"/>
  <c r="P1433" i="1" s="1"/>
  <c r="L1434" i="1"/>
  <c r="P1434" i="1" s="1"/>
  <c r="L1435" i="1"/>
  <c r="P1435" i="1" s="1"/>
  <c r="L1436" i="1"/>
  <c r="P1436" i="1" s="1"/>
  <c r="L1437" i="1"/>
  <c r="P1437" i="1" s="1"/>
  <c r="L1438" i="1"/>
  <c r="P1438" i="1" s="1"/>
  <c r="L1439" i="1"/>
  <c r="P1439" i="1" s="1"/>
  <c r="L1440" i="1"/>
  <c r="P1440" i="1" s="1"/>
  <c r="L1441" i="1"/>
  <c r="P1441" i="1" s="1"/>
  <c r="L1442" i="1"/>
  <c r="P1442" i="1" s="1"/>
  <c r="L1443" i="1"/>
  <c r="P1443" i="1" s="1"/>
  <c r="L1444" i="1"/>
  <c r="P1444" i="1" s="1"/>
  <c r="L1445" i="1"/>
  <c r="P1445" i="1" s="1"/>
  <c r="L1446" i="1"/>
  <c r="P1446" i="1" s="1"/>
  <c r="L1447" i="1"/>
  <c r="P1447" i="1" s="1"/>
  <c r="L1448" i="1"/>
  <c r="P1448" i="1" s="1"/>
  <c r="L1449" i="1"/>
  <c r="P1449" i="1" s="1"/>
  <c r="L1450" i="1"/>
  <c r="P1450" i="1" s="1"/>
  <c r="L1451" i="1"/>
  <c r="P1451" i="1" s="1"/>
  <c r="L1452" i="1"/>
  <c r="P1452" i="1" s="1"/>
  <c r="L1453" i="1"/>
  <c r="P1453" i="1" s="1"/>
  <c r="L1454" i="1"/>
  <c r="P1454" i="1" s="1"/>
  <c r="L1455" i="1"/>
  <c r="P1455" i="1" s="1"/>
  <c r="L1456" i="1"/>
  <c r="P1456" i="1" s="1"/>
  <c r="L1457" i="1"/>
  <c r="P1457" i="1" s="1"/>
  <c r="L1458" i="1"/>
  <c r="P1458" i="1" s="1"/>
  <c r="L1459" i="1"/>
  <c r="P1459" i="1" s="1"/>
  <c r="L1460" i="1"/>
  <c r="P1460" i="1" s="1"/>
  <c r="L1461" i="1"/>
  <c r="P1461" i="1" s="1"/>
  <c r="L1462" i="1"/>
  <c r="P1462" i="1" s="1"/>
  <c r="L1463" i="1"/>
  <c r="P1463" i="1" s="1"/>
  <c r="L1464" i="1"/>
  <c r="P1464" i="1" s="1"/>
  <c r="L1465" i="1"/>
  <c r="P1465" i="1" s="1"/>
  <c r="L1466" i="1"/>
  <c r="P1466" i="1" s="1"/>
  <c r="L1467" i="1"/>
  <c r="P1467" i="1" s="1"/>
  <c r="L1468" i="1"/>
  <c r="P1468" i="1" s="1"/>
  <c r="L1469" i="1"/>
  <c r="P1469" i="1" s="1"/>
  <c r="L1470" i="1"/>
  <c r="P1470" i="1" s="1"/>
  <c r="L1471" i="1"/>
  <c r="P1471" i="1" s="1"/>
  <c r="L1472" i="1"/>
  <c r="P1472" i="1" s="1"/>
  <c r="L1473" i="1"/>
  <c r="P1473" i="1" s="1"/>
  <c r="L1474" i="1"/>
  <c r="P1474" i="1" s="1"/>
  <c r="L1475" i="1"/>
  <c r="P1475" i="1" s="1"/>
  <c r="L1476" i="1"/>
  <c r="P1476" i="1" s="1"/>
  <c r="L1477" i="1"/>
  <c r="P1477" i="1" s="1"/>
  <c r="L1478" i="1"/>
  <c r="P1478" i="1" s="1"/>
  <c r="L1479" i="1"/>
  <c r="P1479" i="1" s="1"/>
  <c r="L1480" i="1"/>
  <c r="P1480" i="1" s="1"/>
  <c r="L1481" i="1"/>
  <c r="P1481" i="1" s="1"/>
  <c r="L1482" i="1"/>
  <c r="P1482" i="1" s="1"/>
  <c r="L1483" i="1"/>
  <c r="P1483" i="1" s="1"/>
  <c r="L1484" i="1"/>
  <c r="P1484" i="1" s="1"/>
  <c r="L1485" i="1"/>
  <c r="P1485" i="1" s="1"/>
  <c r="L1486" i="1"/>
  <c r="P1486" i="1" s="1"/>
  <c r="L1487" i="1"/>
  <c r="P1487" i="1" s="1"/>
  <c r="L1488" i="1"/>
  <c r="P1488" i="1" s="1"/>
  <c r="L1489" i="1"/>
  <c r="P1489" i="1" s="1"/>
  <c r="L1490" i="1"/>
  <c r="P1490" i="1" s="1"/>
  <c r="L1491" i="1"/>
  <c r="P1491" i="1" s="1"/>
  <c r="L1492" i="1"/>
  <c r="P1492" i="1" s="1"/>
  <c r="L1493" i="1"/>
  <c r="P1493" i="1" s="1"/>
  <c r="L1494" i="1"/>
  <c r="P1494" i="1" s="1"/>
  <c r="L1495" i="1"/>
  <c r="P1495" i="1" s="1"/>
  <c r="L1496" i="1"/>
  <c r="P1496" i="1" s="1"/>
  <c r="L1497" i="1"/>
  <c r="P1497" i="1" s="1"/>
  <c r="L1498" i="1"/>
  <c r="P1498" i="1" s="1"/>
  <c r="L1499" i="1"/>
  <c r="P1499" i="1" s="1"/>
  <c r="L1500" i="1"/>
  <c r="P1500" i="1" s="1"/>
  <c r="L1501" i="1"/>
  <c r="P1501" i="1" s="1"/>
  <c r="L1502" i="1"/>
  <c r="P1502" i="1" s="1"/>
  <c r="L1503" i="1"/>
  <c r="P1503" i="1" s="1"/>
  <c r="L1504" i="1"/>
  <c r="P1504" i="1" s="1"/>
  <c r="L1505" i="1"/>
  <c r="P1505" i="1" s="1"/>
  <c r="L1506" i="1"/>
  <c r="P1506" i="1" s="1"/>
  <c r="L1507" i="1"/>
  <c r="P1507" i="1" s="1"/>
  <c r="L1508" i="1"/>
  <c r="P1508" i="1" s="1"/>
  <c r="L1509" i="1"/>
  <c r="P1509" i="1" s="1"/>
  <c r="L1510" i="1"/>
  <c r="P1510" i="1" s="1"/>
  <c r="L1511" i="1"/>
  <c r="P1511" i="1" s="1"/>
  <c r="L1512" i="1"/>
  <c r="P1512" i="1" s="1"/>
  <c r="L1513" i="1"/>
  <c r="P1513" i="1" s="1"/>
  <c r="L1514" i="1"/>
  <c r="P1514" i="1" s="1"/>
  <c r="L1515" i="1"/>
  <c r="P1515" i="1" s="1"/>
  <c r="L1516" i="1"/>
  <c r="P1516" i="1" s="1"/>
  <c r="L1517" i="1"/>
  <c r="P1517" i="1" s="1"/>
  <c r="L1518" i="1"/>
  <c r="P1518" i="1" s="1"/>
  <c r="L1519" i="1"/>
  <c r="P1519" i="1" s="1"/>
  <c r="L1520" i="1"/>
  <c r="P1520" i="1" s="1"/>
  <c r="L1521" i="1"/>
  <c r="P1521" i="1" s="1"/>
  <c r="L1522" i="1"/>
  <c r="P1522" i="1" s="1"/>
  <c r="L1523" i="1"/>
  <c r="P1523" i="1" s="1"/>
  <c r="L1524" i="1"/>
  <c r="P1524" i="1" s="1"/>
  <c r="L1525" i="1"/>
  <c r="P1525" i="1" s="1"/>
  <c r="L1526" i="1"/>
  <c r="P1526" i="1" s="1"/>
  <c r="L1527" i="1"/>
  <c r="P1527" i="1" s="1"/>
  <c r="L1528" i="1"/>
  <c r="P1528" i="1" s="1"/>
  <c r="L1529" i="1"/>
  <c r="P1529" i="1" s="1"/>
  <c r="L1530" i="1"/>
  <c r="P1530" i="1" s="1"/>
  <c r="L1531" i="1"/>
  <c r="P1531" i="1" s="1"/>
  <c r="L1532" i="1"/>
  <c r="P1532" i="1" s="1"/>
  <c r="L1533" i="1"/>
  <c r="P1533" i="1" s="1"/>
  <c r="L1534" i="1"/>
  <c r="P1534" i="1" s="1"/>
  <c r="L1535" i="1"/>
  <c r="P1535" i="1" s="1"/>
  <c r="L1536" i="1"/>
  <c r="P1536" i="1" s="1"/>
  <c r="L1537" i="1"/>
  <c r="P1537" i="1" s="1"/>
  <c r="L1538" i="1"/>
  <c r="P1538" i="1" s="1"/>
  <c r="L1539" i="1"/>
  <c r="P1539" i="1" s="1"/>
  <c r="L1540" i="1"/>
  <c r="P1540" i="1" s="1"/>
  <c r="L1541" i="1"/>
  <c r="P1541" i="1" s="1"/>
  <c r="L1542" i="1"/>
  <c r="P1542" i="1" s="1"/>
  <c r="L1543" i="1"/>
  <c r="P1543" i="1" s="1"/>
  <c r="L1544" i="1"/>
  <c r="P1544" i="1" s="1"/>
  <c r="L1545" i="1"/>
  <c r="P1545" i="1" s="1"/>
  <c r="L1546" i="1"/>
  <c r="P1546" i="1" s="1"/>
  <c r="L1547" i="1"/>
  <c r="P1547" i="1" s="1"/>
  <c r="L1548" i="1"/>
  <c r="P1548" i="1" s="1"/>
  <c r="L1549" i="1"/>
  <c r="P1549" i="1" s="1"/>
  <c r="L1550" i="1"/>
  <c r="P1550" i="1" s="1"/>
  <c r="L1551" i="1"/>
  <c r="P1551" i="1" s="1"/>
  <c r="L1552" i="1"/>
  <c r="P1552" i="1" s="1"/>
  <c r="L1553" i="1"/>
  <c r="P1553" i="1" s="1"/>
  <c r="L1554" i="1"/>
  <c r="P1554" i="1" s="1"/>
  <c r="L1555" i="1"/>
  <c r="P1555" i="1" s="1"/>
  <c r="L1556" i="1"/>
  <c r="P1556" i="1" s="1"/>
  <c r="L1557" i="1"/>
  <c r="P1557" i="1" s="1"/>
  <c r="L1558" i="1"/>
  <c r="P1558" i="1" s="1"/>
  <c r="L1559" i="1"/>
  <c r="P1559" i="1" s="1"/>
  <c r="L1560" i="1"/>
  <c r="P1560" i="1" s="1"/>
  <c r="L1561" i="1"/>
  <c r="P1561" i="1" s="1"/>
  <c r="L1562" i="1"/>
  <c r="P1562" i="1" s="1"/>
  <c r="L1563" i="1"/>
  <c r="P1563" i="1" s="1"/>
  <c r="L1564" i="1"/>
  <c r="P1564" i="1" s="1"/>
  <c r="L1565" i="1"/>
  <c r="P1565" i="1" s="1"/>
  <c r="L1566" i="1"/>
  <c r="P1566" i="1" s="1"/>
  <c r="L1567" i="1"/>
  <c r="P1567" i="1" s="1"/>
  <c r="L1568" i="1"/>
  <c r="P1568" i="1" s="1"/>
  <c r="L1569" i="1"/>
  <c r="P1569" i="1" s="1"/>
  <c r="L1570" i="1"/>
  <c r="P1570" i="1" s="1"/>
  <c r="L1571" i="1"/>
  <c r="P1571" i="1" s="1"/>
  <c r="L1572" i="1"/>
  <c r="P1572" i="1" s="1"/>
  <c r="L1573" i="1"/>
  <c r="P1573" i="1" s="1"/>
  <c r="L1574" i="1"/>
  <c r="P1574" i="1" s="1"/>
  <c r="L1575" i="1"/>
  <c r="P1575" i="1" s="1"/>
  <c r="L1576" i="1"/>
  <c r="P1576" i="1" s="1"/>
  <c r="L1577" i="1"/>
  <c r="P1577" i="1" s="1"/>
  <c r="L1578" i="1"/>
  <c r="P1578" i="1" s="1"/>
  <c r="L1579" i="1"/>
  <c r="P1579" i="1" s="1"/>
  <c r="L1580" i="1"/>
  <c r="P1580" i="1" s="1"/>
  <c r="L1581" i="1"/>
  <c r="P1581" i="1" s="1"/>
  <c r="L1582" i="1"/>
  <c r="P1582" i="1" s="1"/>
  <c r="L1583" i="1"/>
  <c r="P1583" i="1" s="1"/>
  <c r="L1584" i="1"/>
  <c r="P1584" i="1" s="1"/>
  <c r="L1585" i="1"/>
  <c r="P1585" i="1" s="1"/>
  <c r="L1586" i="1"/>
  <c r="P1586" i="1" s="1"/>
  <c r="L1587" i="1"/>
  <c r="P1587" i="1" s="1"/>
  <c r="L1588" i="1"/>
  <c r="P1588" i="1" s="1"/>
  <c r="L1589" i="1"/>
  <c r="P1589" i="1" s="1"/>
  <c r="L1590" i="1"/>
  <c r="P1590" i="1" s="1"/>
  <c r="L1591" i="1"/>
  <c r="P1591" i="1" s="1"/>
  <c r="L1592" i="1"/>
  <c r="P1592" i="1" s="1"/>
  <c r="L1593" i="1"/>
  <c r="P1593" i="1" s="1"/>
  <c r="L1594" i="1"/>
  <c r="P1594" i="1" s="1"/>
  <c r="L1595" i="1"/>
  <c r="P1595" i="1" s="1"/>
  <c r="L1596" i="1"/>
  <c r="P1596" i="1" s="1"/>
  <c r="L1597" i="1"/>
  <c r="P1597" i="1" s="1"/>
  <c r="L1598" i="1"/>
  <c r="P1598" i="1" s="1"/>
  <c r="L1599" i="1"/>
  <c r="P1599" i="1" s="1"/>
  <c r="L1600" i="1"/>
  <c r="P1600" i="1" s="1"/>
  <c r="L1601" i="1"/>
  <c r="P1601" i="1" s="1"/>
  <c r="L1602" i="1"/>
  <c r="P1602" i="1" s="1"/>
  <c r="L1603" i="1"/>
  <c r="P1603" i="1" s="1"/>
  <c r="L1604" i="1"/>
  <c r="P1604" i="1" s="1"/>
  <c r="L1605" i="1"/>
  <c r="P1605" i="1" s="1"/>
  <c r="L1606" i="1"/>
  <c r="P1606" i="1" s="1"/>
  <c r="L1607" i="1"/>
  <c r="P1607" i="1" s="1"/>
  <c r="L1608" i="1"/>
  <c r="P1608" i="1" s="1"/>
  <c r="L1609" i="1"/>
  <c r="P1609" i="1" s="1"/>
  <c r="L1610" i="1"/>
  <c r="P1610" i="1" s="1"/>
  <c r="L1611" i="1"/>
  <c r="P1611" i="1" s="1"/>
  <c r="L1612" i="1"/>
  <c r="P1612" i="1" s="1"/>
  <c r="L1613" i="1"/>
  <c r="P1613" i="1" s="1"/>
  <c r="L1614" i="1"/>
  <c r="P1614" i="1" s="1"/>
  <c r="L1615" i="1"/>
  <c r="P1615" i="1" s="1"/>
  <c r="L1616" i="1"/>
  <c r="P1616" i="1" s="1"/>
  <c r="L1617" i="1"/>
  <c r="P1617" i="1" s="1"/>
  <c r="L1618" i="1"/>
  <c r="P1618" i="1" s="1"/>
  <c r="L1619" i="1"/>
  <c r="P1619" i="1" s="1"/>
  <c r="L1620" i="1"/>
  <c r="P1620" i="1" s="1"/>
  <c r="L1621" i="1"/>
  <c r="P1621" i="1" s="1"/>
  <c r="L1622" i="1"/>
  <c r="P1622" i="1" s="1"/>
  <c r="L1623" i="1"/>
  <c r="P1623" i="1" s="1"/>
  <c r="L1624" i="1"/>
  <c r="P1624" i="1" s="1"/>
  <c r="L1625" i="1"/>
  <c r="P1625" i="1" s="1"/>
  <c r="L1626" i="1"/>
  <c r="P1626" i="1" s="1"/>
  <c r="L1627" i="1"/>
  <c r="P1627" i="1" s="1"/>
  <c r="L1628" i="1"/>
  <c r="P1628" i="1" s="1"/>
  <c r="L1629" i="1"/>
  <c r="P1629" i="1" s="1"/>
  <c r="L1630" i="1"/>
  <c r="P1630" i="1" s="1"/>
  <c r="L1631" i="1"/>
  <c r="P1631" i="1" s="1"/>
  <c r="L1632" i="1"/>
  <c r="P1632" i="1" s="1"/>
  <c r="L1633" i="1"/>
  <c r="P1633" i="1" s="1"/>
  <c r="L1634" i="1"/>
  <c r="P1634" i="1" s="1"/>
  <c r="L1635" i="1"/>
  <c r="P1635" i="1" s="1"/>
  <c r="L1636" i="1"/>
  <c r="P1636" i="1" s="1"/>
  <c r="L1637" i="1"/>
  <c r="P1637" i="1" s="1"/>
  <c r="L1638" i="1"/>
  <c r="P1638" i="1" s="1"/>
  <c r="L1639" i="1"/>
  <c r="P1639" i="1" s="1"/>
  <c r="L1640" i="1"/>
  <c r="P1640" i="1" s="1"/>
  <c r="L1641" i="1"/>
  <c r="P1641" i="1" s="1"/>
  <c r="L1642" i="1"/>
  <c r="P1642" i="1" s="1"/>
  <c r="L1643" i="1"/>
  <c r="P1643" i="1" s="1"/>
  <c r="L1644" i="1"/>
  <c r="P1644" i="1" s="1"/>
  <c r="L1645" i="1"/>
  <c r="P1645" i="1" s="1"/>
  <c r="L1646" i="1"/>
  <c r="P1646" i="1" s="1"/>
  <c r="L1647" i="1"/>
  <c r="P1647" i="1" s="1"/>
  <c r="L1648" i="1"/>
  <c r="P1648" i="1" s="1"/>
  <c r="L1649" i="1"/>
  <c r="P1649" i="1" s="1"/>
  <c r="L1650" i="1"/>
  <c r="P1650" i="1" s="1"/>
  <c r="L1651" i="1"/>
  <c r="P1651" i="1" s="1"/>
  <c r="L1652" i="1"/>
  <c r="P1652" i="1" s="1"/>
  <c r="L1653" i="1"/>
  <c r="P1653" i="1" s="1"/>
  <c r="L1654" i="1"/>
  <c r="P1654" i="1" s="1"/>
  <c r="L1655" i="1"/>
  <c r="P1655" i="1" s="1"/>
  <c r="L1656" i="1"/>
  <c r="P1656" i="1" s="1"/>
  <c r="L1657" i="1"/>
  <c r="P1657" i="1" s="1"/>
  <c r="L1658" i="1"/>
  <c r="P1658" i="1" s="1"/>
  <c r="L1659" i="1"/>
  <c r="P1659" i="1" s="1"/>
  <c r="L1660" i="1"/>
  <c r="P1660" i="1" s="1"/>
  <c r="L1661" i="1"/>
  <c r="P1661" i="1" s="1"/>
  <c r="L1662" i="1"/>
  <c r="P1662" i="1" s="1"/>
  <c r="L1663" i="1"/>
  <c r="P1663" i="1" s="1"/>
  <c r="L1664" i="1"/>
  <c r="P1664" i="1" s="1"/>
  <c r="L1665" i="1"/>
  <c r="P1665" i="1" s="1"/>
  <c r="L1666" i="1"/>
  <c r="P1666" i="1" s="1"/>
  <c r="L1667" i="1"/>
  <c r="P1667" i="1" s="1"/>
  <c r="L1668" i="1"/>
  <c r="P1668" i="1" s="1"/>
  <c r="L1669" i="1"/>
  <c r="P1669" i="1" s="1"/>
  <c r="L1670" i="1"/>
  <c r="P1670" i="1" s="1"/>
  <c r="L1671" i="1"/>
  <c r="P1671" i="1" s="1"/>
  <c r="L1672" i="1"/>
  <c r="P1672" i="1" s="1"/>
  <c r="L1673" i="1"/>
  <c r="P1673" i="1" s="1"/>
  <c r="L1674" i="1"/>
  <c r="P1674" i="1" s="1"/>
  <c r="L1675" i="1"/>
  <c r="P1675" i="1" s="1"/>
  <c r="L1676" i="1"/>
  <c r="P1676" i="1" s="1"/>
  <c r="L1677" i="1"/>
  <c r="P1677" i="1" s="1"/>
  <c r="L1678" i="1"/>
  <c r="P1678" i="1" s="1"/>
  <c r="L1679" i="1"/>
  <c r="P1679" i="1" s="1"/>
  <c r="L1680" i="1"/>
  <c r="P1680" i="1" s="1"/>
  <c r="L1681" i="1"/>
  <c r="P1681" i="1" s="1"/>
  <c r="L1682" i="1"/>
  <c r="P1682" i="1" s="1"/>
  <c r="L1683" i="1"/>
  <c r="P1683" i="1" s="1"/>
  <c r="L1684" i="1"/>
  <c r="P1684" i="1" s="1"/>
  <c r="L1685" i="1"/>
  <c r="P1685" i="1" s="1"/>
  <c r="L1686" i="1"/>
  <c r="P1686" i="1" s="1"/>
  <c r="L1687" i="1"/>
  <c r="P1687" i="1" s="1"/>
  <c r="L1688" i="1"/>
  <c r="P1688" i="1" s="1"/>
  <c r="L1689" i="1"/>
  <c r="P1689" i="1" s="1"/>
  <c r="L1690" i="1"/>
  <c r="P1690" i="1" s="1"/>
  <c r="L1691" i="1"/>
  <c r="P1691" i="1" s="1"/>
  <c r="L1692" i="1"/>
  <c r="P1692" i="1" s="1"/>
  <c r="L1693" i="1"/>
  <c r="P1693" i="1" s="1"/>
  <c r="L1694" i="1"/>
  <c r="P1694" i="1" s="1"/>
  <c r="L1695" i="1"/>
  <c r="P1695" i="1" s="1"/>
  <c r="L1696" i="1"/>
  <c r="P1696" i="1" s="1"/>
  <c r="L1697" i="1"/>
  <c r="P1697" i="1" s="1"/>
  <c r="L1698" i="1"/>
  <c r="P1698" i="1" s="1"/>
  <c r="L1699" i="1"/>
  <c r="P1699" i="1" s="1"/>
  <c r="L1700" i="1"/>
  <c r="P1700" i="1" s="1"/>
  <c r="L1701" i="1"/>
  <c r="P1701" i="1" s="1"/>
  <c r="L1702" i="1"/>
  <c r="P1702" i="1" s="1"/>
  <c r="L1703" i="1"/>
  <c r="P1703" i="1" s="1"/>
  <c r="L1704" i="1"/>
  <c r="P1704" i="1" s="1"/>
  <c r="L1705" i="1"/>
  <c r="P1705" i="1" s="1"/>
  <c r="L1706" i="1"/>
  <c r="P1706" i="1" s="1"/>
  <c r="L1707" i="1"/>
  <c r="P1707" i="1" s="1"/>
  <c r="L1708" i="1"/>
  <c r="P1708" i="1" s="1"/>
  <c r="L1709" i="1"/>
  <c r="P1709" i="1" s="1"/>
  <c r="L1710" i="1"/>
  <c r="P1710" i="1" s="1"/>
  <c r="L1711" i="1"/>
  <c r="P1711" i="1" s="1"/>
  <c r="L1712" i="1"/>
  <c r="P1712" i="1" s="1"/>
  <c r="L1713" i="1"/>
  <c r="P1713" i="1" s="1"/>
  <c r="L1714" i="1"/>
  <c r="P1714" i="1" s="1"/>
  <c r="L1715" i="1"/>
  <c r="P1715" i="1" s="1"/>
  <c r="L1716" i="1"/>
  <c r="P1716" i="1" s="1"/>
  <c r="L1717" i="1"/>
  <c r="P1717" i="1" s="1"/>
  <c r="L1718" i="1"/>
  <c r="P1718" i="1" s="1"/>
  <c r="L1719" i="1"/>
  <c r="P1719" i="1" s="1"/>
  <c r="L1720" i="1"/>
  <c r="P1720" i="1" s="1"/>
  <c r="L1721" i="1"/>
  <c r="P1721" i="1" s="1"/>
  <c r="L1722" i="1"/>
  <c r="P1722" i="1" s="1"/>
  <c r="L1723" i="1"/>
  <c r="P1723" i="1" s="1"/>
  <c r="L1724" i="1"/>
  <c r="P1724" i="1" s="1"/>
  <c r="L1725" i="1"/>
  <c r="P1725" i="1" s="1"/>
  <c r="L1726" i="1"/>
  <c r="P1726" i="1" s="1"/>
  <c r="L1727" i="1"/>
  <c r="P1727" i="1" s="1"/>
  <c r="L1728" i="1"/>
  <c r="P1728" i="1" s="1"/>
  <c r="L1729" i="1"/>
  <c r="P1729" i="1" s="1"/>
  <c r="L1730" i="1"/>
  <c r="P1730" i="1" s="1"/>
  <c r="L1731" i="1"/>
  <c r="P1731" i="1" s="1"/>
  <c r="L1732" i="1"/>
  <c r="P1732" i="1" s="1"/>
  <c r="L1733" i="1"/>
  <c r="P1733" i="1" s="1"/>
  <c r="L1734" i="1"/>
  <c r="P1734" i="1" s="1"/>
  <c r="L1735" i="1"/>
  <c r="P1735" i="1" s="1"/>
  <c r="L1736" i="1"/>
  <c r="P1736" i="1" s="1"/>
  <c r="L1737" i="1"/>
  <c r="P1737" i="1" s="1"/>
  <c r="L1738" i="1"/>
  <c r="P1738" i="1" s="1"/>
  <c r="L1739" i="1"/>
  <c r="P1739" i="1" s="1"/>
  <c r="L1740" i="1"/>
  <c r="P1740" i="1" s="1"/>
  <c r="L1741" i="1"/>
  <c r="P1741" i="1" s="1"/>
  <c r="L1742" i="1"/>
  <c r="P1742" i="1" s="1"/>
  <c r="L1743" i="1"/>
  <c r="P1743" i="1" s="1"/>
  <c r="L1744" i="1"/>
  <c r="P1744" i="1" s="1"/>
  <c r="L1745" i="1"/>
  <c r="P1745" i="1" s="1"/>
  <c r="L1746" i="1"/>
  <c r="P1746" i="1" s="1"/>
  <c r="L1747" i="1"/>
  <c r="P1747" i="1" s="1"/>
  <c r="L1748" i="1"/>
  <c r="P1748" i="1" s="1"/>
  <c r="L1749" i="1"/>
  <c r="P1749" i="1" s="1"/>
  <c r="L1750" i="1"/>
  <c r="P1750" i="1" s="1"/>
  <c r="L1751" i="1"/>
  <c r="P1751" i="1" s="1"/>
  <c r="L1752" i="1"/>
  <c r="P1752" i="1" s="1"/>
  <c r="L1753" i="1"/>
  <c r="P1753" i="1" s="1"/>
  <c r="L1754" i="1"/>
  <c r="P1754" i="1" s="1"/>
  <c r="L1755" i="1"/>
  <c r="P1755" i="1" s="1"/>
  <c r="L1756" i="1"/>
  <c r="P1756" i="1" s="1"/>
  <c r="L1757" i="1"/>
  <c r="P1757" i="1" s="1"/>
  <c r="L1758" i="1"/>
  <c r="P1758" i="1" s="1"/>
  <c r="L1759" i="1"/>
  <c r="P1759" i="1" s="1"/>
  <c r="L1760" i="1"/>
  <c r="P1760" i="1" s="1"/>
  <c r="L1761" i="1"/>
  <c r="P1761" i="1" s="1"/>
  <c r="L1762" i="1"/>
  <c r="P1762" i="1" s="1"/>
  <c r="L1763" i="1"/>
  <c r="P1763" i="1" s="1"/>
  <c r="L1764" i="1"/>
  <c r="P1764" i="1" s="1"/>
  <c r="L1765" i="1"/>
  <c r="P1765" i="1" s="1"/>
  <c r="L1766" i="1"/>
  <c r="P1766" i="1" s="1"/>
  <c r="L1767" i="1"/>
  <c r="P1767" i="1" s="1"/>
  <c r="L1768" i="1"/>
  <c r="P1768" i="1" s="1"/>
  <c r="L1769" i="1"/>
  <c r="P1769" i="1" s="1"/>
  <c r="L1770" i="1"/>
  <c r="P1770" i="1" s="1"/>
  <c r="L1771" i="1"/>
  <c r="P1771" i="1" s="1"/>
  <c r="L1772" i="1"/>
  <c r="P1772" i="1" s="1"/>
  <c r="L1773" i="1"/>
  <c r="P1773" i="1" s="1"/>
  <c r="L1774" i="1"/>
  <c r="P1774" i="1" s="1"/>
  <c r="L1775" i="1"/>
  <c r="P1775" i="1" s="1"/>
  <c r="L1776" i="1"/>
  <c r="P1776" i="1" s="1"/>
  <c r="L1777" i="1"/>
  <c r="P1777" i="1" s="1"/>
  <c r="L1778" i="1"/>
  <c r="P1778" i="1" s="1"/>
  <c r="L1779" i="1"/>
  <c r="P1779" i="1" s="1"/>
  <c r="L1780" i="1"/>
  <c r="P1780" i="1" s="1"/>
  <c r="L1781" i="1"/>
  <c r="P1781" i="1" s="1"/>
  <c r="L1782" i="1"/>
  <c r="P1782" i="1" s="1"/>
  <c r="L1783" i="1"/>
  <c r="P1783" i="1" s="1"/>
  <c r="L1784" i="1"/>
  <c r="P1784" i="1" s="1"/>
  <c r="L1785" i="1"/>
  <c r="P1785" i="1" s="1"/>
  <c r="L1786" i="1"/>
  <c r="P1786" i="1" s="1"/>
  <c r="L1787" i="1"/>
  <c r="P1787" i="1" s="1"/>
  <c r="L1788" i="1"/>
  <c r="P1788" i="1" s="1"/>
  <c r="L1789" i="1"/>
  <c r="P1789" i="1" s="1"/>
  <c r="L1790" i="1"/>
  <c r="P1790" i="1" s="1"/>
  <c r="L1791" i="1"/>
  <c r="P1791" i="1" s="1"/>
  <c r="L1792" i="1"/>
  <c r="P1792" i="1" s="1"/>
  <c r="L1793" i="1"/>
  <c r="P1793" i="1" s="1"/>
  <c r="L1794" i="1"/>
  <c r="P1794" i="1" s="1"/>
  <c r="L1795" i="1"/>
  <c r="P1795" i="1" s="1"/>
  <c r="L1796" i="1"/>
  <c r="P1796" i="1" s="1"/>
  <c r="L1797" i="1"/>
  <c r="P1797" i="1" s="1"/>
  <c r="L1798" i="1"/>
  <c r="P1798" i="1" s="1"/>
  <c r="L1799" i="1"/>
  <c r="P1799" i="1" s="1"/>
  <c r="L1800" i="1"/>
  <c r="P1800" i="1" s="1"/>
  <c r="L1801" i="1"/>
  <c r="P1801" i="1" s="1"/>
  <c r="L1802" i="1"/>
  <c r="P1802" i="1" s="1"/>
  <c r="L1803" i="1"/>
  <c r="P1803" i="1" s="1"/>
  <c r="L1804" i="1"/>
  <c r="P1804" i="1" s="1"/>
  <c r="L1805" i="1"/>
  <c r="P1805" i="1" s="1"/>
  <c r="L1806" i="1"/>
  <c r="P1806" i="1" s="1"/>
  <c r="L1807" i="1"/>
  <c r="P1807" i="1" s="1"/>
  <c r="L1808" i="1"/>
  <c r="P1808" i="1" s="1"/>
  <c r="L1809" i="1"/>
  <c r="P1809" i="1" s="1"/>
  <c r="L1810" i="1"/>
  <c r="P1810" i="1" s="1"/>
  <c r="L1811" i="1"/>
  <c r="P1811" i="1" s="1"/>
  <c r="L1812" i="1"/>
  <c r="P1812" i="1" s="1"/>
  <c r="L1813" i="1"/>
  <c r="P1813" i="1" s="1"/>
  <c r="L1814" i="1"/>
  <c r="P1814" i="1" s="1"/>
  <c r="L1815" i="1"/>
  <c r="P1815" i="1" s="1"/>
  <c r="L1816" i="1"/>
  <c r="P1816" i="1" s="1"/>
  <c r="L1817" i="1"/>
  <c r="P1817" i="1" s="1"/>
  <c r="L1818" i="1"/>
  <c r="P1818" i="1" s="1"/>
  <c r="L1819" i="1"/>
  <c r="P1819" i="1" s="1"/>
  <c r="L1820" i="1"/>
  <c r="P1820" i="1" s="1"/>
  <c r="L1821" i="1"/>
  <c r="P1821" i="1" s="1"/>
  <c r="L1822" i="1"/>
  <c r="P1822" i="1" s="1"/>
  <c r="L1823" i="1"/>
  <c r="P1823" i="1" s="1"/>
  <c r="L1824" i="1"/>
  <c r="P1824" i="1" s="1"/>
  <c r="L1825" i="1"/>
  <c r="P1825" i="1" s="1"/>
  <c r="L1826" i="1"/>
  <c r="P1826" i="1" s="1"/>
  <c r="L1827" i="1"/>
  <c r="P1827" i="1" s="1"/>
  <c r="L1828" i="1"/>
  <c r="P1828" i="1" s="1"/>
  <c r="L1829" i="1"/>
  <c r="P1829" i="1" s="1"/>
  <c r="L1830" i="1"/>
  <c r="P1830" i="1" s="1"/>
  <c r="L1831" i="1"/>
  <c r="P1831" i="1" s="1"/>
  <c r="L1832" i="1"/>
  <c r="P1832" i="1" s="1"/>
  <c r="L1833" i="1"/>
  <c r="P1833" i="1" s="1"/>
  <c r="L1834" i="1"/>
  <c r="P1834" i="1" s="1"/>
  <c r="L1835" i="1"/>
  <c r="P1835" i="1" s="1"/>
  <c r="L1836" i="1"/>
  <c r="P1836" i="1" s="1"/>
  <c r="L1837" i="1"/>
  <c r="P1837" i="1" s="1"/>
  <c r="L1838" i="1"/>
  <c r="P1838" i="1" s="1"/>
  <c r="L1839" i="1"/>
  <c r="P1839" i="1" s="1"/>
  <c r="L1840" i="1"/>
  <c r="P1840" i="1" s="1"/>
  <c r="L1841" i="1"/>
  <c r="P1841" i="1" s="1"/>
  <c r="L1842" i="1"/>
  <c r="P1842" i="1" s="1"/>
  <c r="L1843" i="1"/>
  <c r="P1843" i="1" s="1"/>
  <c r="L1844" i="1"/>
  <c r="P1844" i="1" s="1"/>
  <c r="L1845" i="1"/>
  <c r="P1845" i="1" s="1"/>
  <c r="L1846" i="1"/>
  <c r="P1846" i="1" s="1"/>
  <c r="L1847" i="1"/>
  <c r="P1847" i="1" s="1"/>
  <c r="L1848" i="1"/>
  <c r="P1848" i="1" s="1"/>
  <c r="L1849" i="1"/>
  <c r="P1849" i="1" s="1"/>
  <c r="L1850" i="1"/>
  <c r="P1850" i="1" s="1"/>
  <c r="L1851" i="1"/>
  <c r="P1851" i="1" s="1"/>
  <c r="L1852" i="1"/>
  <c r="P1852" i="1" s="1"/>
  <c r="L1853" i="1"/>
  <c r="P1853" i="1" s="1"/>
  <c r="L1854" i="1"/>
  <c r="P1854" i="1" s="1"/>
  <c r="L1855" i="1"/>
  <c r="P1855" i="1" s="1"/>
  <c r="L1856" i="1"/>
  <c r="P1856" i="1" s="1"/>
  <c r="L1857" i="1"/>
  <c r="P1857" i="1" s="1"/>
  <c r="L1858" i="1"/>
  <c r="P1858" i="1" s="1"/>
  <c r="L1859" i="1"/>
  <c r="P1859" i="1" s="1"/>
  <c r="L1860" i="1"/>
  <c r="P1860" i="1" s="1"/>
  <c r="L1861" i="1"/>
  <c r="P1861" i="1" s="1"/>
  <c r="L1862" i="1"/>
  <c r="P1862" i="1" s="1"/>
  <c r="L1863" i="1"/>
  <c r="P1863" i="1" s="1"/>
  <c r="L1864" i="1"/>
  <c r="P1864" i="1" s="1"/>
  <c r="L1865" i="1"/>
  <c r="P1865" i="1" s="1"/>
  <c r="L1866" i="1"/>
  <c r="P1866" i="1" s="1"/>
  <c r="L1867" i="1"/>
  <c r="P1867" i="1" s="1"/>
  <c r="L1868" i="1"/>
  <c r="P1868" i="1" s="1"/>
  <c r="L1869" i="1"/>
  <c r="P1869" i="1" s="1"/>
  <c r="L1870" i="1"/>
  <c r="P1870" i="1" s="1"/>
  <c r="L1871" i="1"/>
  <c r="P1871" i="1" s="1"/>
  <c r="L1872" i="1"/>
  <c r="P1872" i="1" s="1"/>
  <c r="L1873" i="1"/>
  <c r="P1873" i="1" s="1"/>
  <c r="L1874" i="1"/>
  <c r="P1874" i="1" s="1"/>
  <c r="L1875" i="1"/>
  <c r="P1875" i="1" s="1"/>
  <c r="L1876" i="1"/>
  <c r="P1876" i="1" s="1"/>
  <c r="L1877" i="1"/>
  <c r="P1877" i="1" s="1"/>
  <c r="L1878" i="1"/>
  <c r="P1878" i="1" s="1"/>
  <c r="L1879" i="1"/>
  <c r="P1879" i="1" s="1"/>
  <c r="L1880" i="1"/>
  <c r="P1880" i="1" s="1"/>
  <c r="L1881" i="1"/>
  <c r="P1881" i="1" s="1"/>
  <c r="L1882" i="1"/>
  <c r="P1882" i="1" s="1"/>
  <c r="L1883" i="1"/>
  <c r="P1883" i="1" s="1"/>
  <c r="L1884" i="1"/>
  <c r="P1884" i="1" s="1"/>
  <c r="L1885" i="1"/>
  <c r="P1885" i="1" s="1"/>
  <c r="L1886" i="1"/>
  <c r="P1886" i="1" s="1"/>
  <c r="L1887" i="1"/>
  <c r="P1887" i="1" s="1"/>
  <c r="L1888" i="1"/>
  <c r="P1888" i="1" s="1"/>
  <c r="L1889" i="1"/>
  <c r="P1889" i="1" s="1"/>
  <c r="L1890" i="1"/>
  <c r="P1890" i="1" s="1"/>
  <c r="L1891" i="1"/>
  <c r="P1891" i="1" s="1"/>
  <c r="L1892" i="1"/>
  <c r="P1892" i="1" s="1"/>
  <c r="L1893" i="1"/>
  <c r="P1893" i="1" s="1"/>
  <c r="L1894" i="1"/>
  <c r="P1894" i="1" s="1"/>
  <c r="L1895" i="1"/>
  <c r="P1895" i="1" s="1"/>
  <c r="L1896" i="1"/>
  <c r="P1896" i="1" s="1"/>
  <c r="L1897" i="1"/>
  <c r="P1897" i="1" s="1"/>
  <c r="L1898" i="1"/>
  <c r="P1898" i="1" s="1"/>
  <c r="L1899" i="1"/>
  <c r="P1899" i="1" s="1"/>
  <c r="L1900" i="1"/>
  <c r="P1900" i="1" s="1"/>
  <c r="L1901" i="1"/>
  <c r="P1901" i="1" s="1"/>
  <c r="L1902" i="1"/>
  <c r="P1902" i="1" s="1"/>
  <c r="L1903" i="1"/>
  <c r="P1903" i="1" s="1"/>
  <c r="L1904" i="1"/>
  <c r="P1904" i="1" s="1"/>
  <c r="L1905" i="1"/>
  <c r="P1905" i="1" s="1"/>
  <c r="L1906" i="1"/>
  <c r="P1906" i="1" s="1"/>
  <c r="L1907" i="1"/>
  <c r="P1907" i="1" s="1"/>
  <c r="L1908" i="1"/>
  <c r="P1908" i="1" s="1"/>
  <c r="L1909" i="1"/>
  <c r="P1909" i="1" s="1"/>
  <c r="L1910" i="1"/>
  <c r="P1910" i="1" s="1"/>
  <c r="L1911" i="1"/>
  <c r="P1911" i="1" s="1"/>
  <c r="L1912" i="1"/>
  <c r="P1912" i="1" s="1"/>
  <c r="L1913" i="1"/>
  <c r="P1913" i="1" s="1"/>
  <c r="L1914" i="1"/>
  <c r="P1914" i="1" s="1"/>
  <c r="L1915" i="1"/>
  <c r="P1915" i="1" s="1"/>
  <c r="L1916" i="1"/>
  <c r="P1916" i="1" s="1"/>
  <c r="L1917" i="1"/>
  <c r="P1917" i="1" s="1"/>
  <c r="L1918" i="1"/>
  <c r="P1918" i="1" s="1"/>
  <c r="L1919" i="1"/>
  <c r="P1919" i="1" s="1"/>
  <c r="L1920" i="1"/>
  <c r="P1920" i="1" s="1"/>
  <c r="L1921" i="1"/>
  <c r="P1921" i="1" s="1"/>
  <c r="L1922" i="1"/>
  <c r="P1922" i="1" s="1"/>
  <c r="L1923" i="1"/>
  <c r="P1923" i="1" s="1"/>
  <c r="L1924" i="1"/>
  <c r="P1924" i="1" s="1"/>
  <c r="L1925" i="1"/>
  <c r="P1925" i="1" s="1"/>
  <c r="L1926" i="1"/>
  <c r="P1926" i="1" s="1"/>
  <c r="L1927" i="1"/>
  <c r="P1927" i="1" s="1"/>
  <c r="L1928" i="1"/>
  <c r="P1928" i="1" s="1"/>
  <c r="L1929" i="1"/>
  <c r="P1929" i="1" s="1"/>
  <c r="L1930" i="1"/>
  <c r="P1930" i="1" s="1"/>
  <c r="L1931" i="1"/>
  <c r="P1931" i="1" s="1"/>
  <c r="L1932" i="1"/>
  <c r="P1932" i="1" s="1"/>
  <c r="L1933" i="1"/>
  <c r="P1933" i="1" s="1"/>
  <c r="L1934" i="1"/>
  <c r="P1934" i="1" s="1"/>
  <c r="L1935" i="1"/>
  <c r="P1935" i="1" s="1"/>
  <c r="L1936" i="1"/>
  <c r="P1936" i="1" s="1"/>
  <c r="L1937" i="1"/>
  <c r="P1937" i="1" s="1"/>
  <c r="L1938" i="1"/>
  <c r="P1938" i="1" s="1"/>
  <c r="L1939" i="1"/>
  <c r="P1939" i="1" s="1"/>
  <c r="L1940" i="1"/>
  <c r="P1940" i="1" s="1"/>
  <c r="L1941" i="1"/>
  <c r="P1941" i="1" s="1"/>
  <c r="L1942" i="1"/>
  <c r="P1942" i="1" s="1"/>
  <c r="L1943" i="1"/>
  <c r="P1943" i="1" s="1"/>
  <c r="L1944" i="1"/>
  <c r="P1944" i="1" s="1"/>
  <c r="L1945" i="1"/>
  <c r="P1945" i="1" s="1"/>
  <c r="L1946" i="1"/>
  <c r="P1946" i="1" s="1"/>
  <c r="L1947" i="1"/>
  <c r="P1947" i="1" s="1"/>
  <c r="L1948" i="1"/>
  <c r="P1948" i="1" s="1"/>
  <c r="L1949" i="1"/>
  <c r="P1949" i="1" s="1"/>
  <c r="L1950" i="1"/>
  <c r="P1950" i="1" s="1"/>
  <c r="L1951" i="1"/>
  <c r="P1951" i="1" s="1"/>
  <c r="L1952" i="1"/>
  <c r="P1952" i="1" s="1"/>
  <c r="L1953" i="1"/>
  <c r="P1953" i="1" s="1"/>
  <c r="L1954" i="1"/>
  <c r="P1954" i="1" s="1"/>
  <c r="L1955" i="1"/>
  <c r="P1955" i="1" s="1"/>
  <c r="L1956" i="1"/>
  <c r="P1956" i="1" s="1"/>
  <c r="L1957" i="1"/>
  <c r="P1957" i="1" s="1"/>
  <c r="L1958" i="1"/>
  <c r="P1958" i="1" s="1"/>
  <c r="L1959" i="1"/>
  <c r="P1959" i="1" s="1"/>
  <c r="L1960" i="1"/>
  <c r="P1960" i="1" s="1"/>
  <c r="L1961" i="1"/>
  <c r="P1961" i="1" s="1"/>
  <c r="L1962" i="1"/>
  <c r="P1962" i="1" s="1"/>
  <c r="L1963" i="1"/>
  <c r="P1963" i="1" s="1"/>
  <c r="L1964" i="1"/>
  <c r="P1964" i="1" s="1"/>
  <c r="L1965" i="1"/>
  <c r="P1965" i="1" s="1"/>
  <c r="L1966" i="1"/>
  <c r="P1966" i="1" s="1"/>
  <c r="L1967" i="1"/>
  <c r="P1967" i="1" s="1"/>
  <c r="L1968" i="1"/>
  <c r="P1968" i="1" s="1"/>
  <c r="L1969" i="1"/>
  <c r="P1969" i="1" s="1"/>
  <c r="L1970" i="1"/>
  <c r="P1970" i="1" s="1"/>
  <c r="L1971" i="1"/>
  <c r="P1971" i="1" s="1"/>
  <c r="L1972" i="1"/>
  <c r="P1972" i="1" s="1"/>
  <c r="L1973" i="1"/>
  <c r="P1973" i="1" s="1"/>
  <c r="L1974" i="1"/>
  <c r="P1974" i="1" s="1"/>
  <c r="L1975" i="1"/>
  <c r="P1975" i="1" s="1"/>
  <c r="L1976" i="1"/>
  <c r="P1976" i="1" s="1"/>
  <c r="L1977" i="1"/>
  <c r="P1977" i="1" s="1"/>
  <c r="L1978" i="1"/>
  <c r="P1978" i="1" s="1"/>
  <c r="L1979" i="1"/>
  <c r="P1979" i="1" s="1"/>
  <c r="L1980" i="1"/>
  <c r="P1980" i="1" s="1"/>
  <c r="L1981" i="1"/>
  <c r="P1981" i="1" s="1"/>
  <c r="L1982" i="1"/>
  <c r="P1982" i="1" s="1"/>
  <c r="L1983" i="1"/>
  <c r="P1983" i="1" s="1"/>
  <c r="L1984" i="1"/>
  <c r="P1984" i="1" s="1"/>
  <c r="L1985" i="1"/>
  <c r="P1985" i="1" s="1"/>
  <c r="L1986" i="1"/>
  <c r="P1986" i="1" s="1"/>
  <c r="L1987" i="1"/>
  <c r="P1987" i="1" s="1"/>
  <c r="L1988" i="1"/>
  <c r="P1988" i="1" s="1"/>
  <c r="L1989" i="1"/>
  <c r="P1989" i="1" s="1"/>
  <c r="L1990" i="1"/>
  <c r="P1990" i="1" s="1"/>
  <c r="L1991" i="1"/>
  <c r="P1991" i="1" s="1"/>
  <c r="L1992" i="1"/>
  <c r="P1992" i="1" s="1"/>
  <c r="L1993" i="1"/>
  <c r="P1993" i="1" s="1"/>
  <c r="L1994" i="1"/>
  <c r="P1994" i="1" s="1"/>
  <c r="L1995" i="1"/>
  <c r="P1995" i="1" s="1"/>
  <c r="L1996" i="1"/>
  <c r="P1996" i="1" s="1"/>
  <c r="L1997" i="1"/>
  <c r="P1997" i="1" s="1"/>
  <c r="L1998" i="1"/>
  <c r="P1998" i="1" s="1"/>
  <c r="L1999" i="1"/>
  <c r="P1999" i="1" s="1"/>
  <c r="L2000" i="1"/>
  <c r="P2000" i="1" s="1"/>
  <c r="L2001" i="1"/>
  <c r="P2001" i="1" s="1"/>
  <c r="L2002" i="1"/>
  <c r="P2002" i="1" s="1"/>
  <c r="L2003" i="1"/>
  <c r="P2003" i="1" s="1"/>
  <c r="L2004" i="1"/>
  <c r="P2004" i="1" s="1"/>
  <c r="L2005" i="1"/>
  <c r="P2005" i="1" s="1"/>
  <c r="L2006" i="1"/>
  <c r="P2006" i="1" s="1"/>
  <c r="L2007" i="1"/>
  <c r="P2007" i="1" s="1"/>
  <c r="L2008" i="1"/>
  <c r="P2008" i="1" s="1"/>
  <c r="L2009" i="1"/>
  <c r="P2009" i="1" s="1"/>
  <c r="L2010" i="1"/>
  <c r="P2010" i="1" s="1"/>
  <c r="L2011" i="1"/>
  <c r="P2011" i="1" s="1"/>
  <c r="L2012" i="1"/>
  <c r="P2012" i="1" s="1"/>
  <c r="L2013" i="1"/>
  <c r="P2013" i="1" s="1"/>
  <c r="L2014" i="1"/>
  <c r="P2014" i="1" s="1"/>
  <c r="L2015" i="1"/>
  <c r="P2015" i="1" s="1"/>
  <c r="L2016" i="1"/>
  <c r="P2016" i="1" s="1"/>
  <c r="L2017" i="1"/>
  <c r="P2017" i="1" s="1"/>
  <c r="L2018" i="1"/>
  <c r="P2018" i="1" s="1"/>
  <c r="L2019" i="1"/>
  <c r="P2019" i="1" s="1"/>
  <c r="L2020" i="1"/>
  <c r="P2020" i="1" s="1"/>
  <c r="L2021" i="1"/>
  <c r="P2021" i="1" s="1"/>
  <c r="L2022" i="1"/>
  <c r="P2022" i="1" s="1"/>
  <c r="L2023" i="1"/>
  <c r="P2023" i="1" s="1"/>
  <c r="L2024" i="1"/>
  <c r="P2024" i="1" s="1"/>
  <c r="L2025" i="1"/>
  <c r="P2025" i="1" s="1"/>
  <c r="L2026" i="1"/>
  <c r="P2026" i="1" s="1"/>
  <c r="L2027" i="1"/>
  <c r="P2027" i="1" s="1"/>
  <c r="L2028" i="1"/>
  <c r="P2028" i="1" s="1"/>
  <c r="L2029" i="1"/>
  <c r="P2029" i="1" s="1"/>
  <c r="L2030" i="1"/>
  <c r="P2030" i="1" s="1"/>
  <c r="L2031" i="1"/>
  <c r="P2031" i="1" s="1"/>
  <c r="L2032" i="1"/>
  <c r="P2032" i="1" s="1"/>
  <c r="L2033" i="1"/>
  <c r="P2033" i="1" s="1"/>
  <c r="L2034" i="1"/>
  <c r="P2034" i="1" s="1"/>
  <c r="L2035" i="1"/>
  <c r="P2035" i="1" s="1"/>
  <c r="L2036" i="1"/>
  <c r="P2036" i="1" s="1"/>
  <c r="L2037" i="1"/>
  <c r="P2037" i="1" s="1"/>
  <c r="L2038" i="1"/>
  <c r="P2038" i="1" s="1"/>
  <c r="L2039" i="1"/>
  <c r="P2039" i="1" s="1"/>
  <c r="L2040" i="1"/>
  <c r="P2040" i="1" s="1"/>
  <c r="L2041" i="1"/>
  <c r="P2041" i="1" s="1"/>
  <c r="L2042" i="1"/>
  <c r="P2042" i="1" s="1"/>
  <c r="L2043" i="1"/>
  <c r="P2043" i="1" s="1"/>
  <c r="L2044" i="1"/>
  <c r="P2044" i="1" s="1"/>
  <c r="L2045" i="1"/>
  <c r="P2045" i="1" s="1"/>
  <c r="L2046" i="1"/>
  <c r="P2046" i="1" s="1"/>
  <c r="L2047" i="1"/>
  <c r="P2047" i="1" s="1"/>
  <c r="L2048" i="1"/>
  <c r="P2048" i="1" s="1"/>
  <c r="L2049" i="1"/>
  <c r="P2049" i="1" s="1"/>
  <c r="L2050" i="1"/>
  <c r="P2050" i="1" s="1"/>
  <c r="L2051" i="1"/>
  <c r="P2051" i="1" s="1"/>
  <c r="L2052" i="1"/>
  <c r="P2052" i="1" s="1"/>
  <c r="L2053" i="1"/>
  <c r="P2053" i="1" s="1"/>
  <c r="L2054" i="1"/>
  <c r="P2054" i="1" s="1"/>
  <c r="L2055" i="1"/>
  <c r="P2055" i="1" s="1"/>
  <c r="L2056" i="1"/>
  <c r="P2056" i="1" s="1"/>
  <c r="L2057" i="1"/>
  <c r="P2057" i="1" s="1"/>
  <c r="L2058" i="1"/>
  <c r="P2058" i="1" s="1"/>
  <c r="L2059" i="1"/>
  <c r="P2059" i="1" s="1"/>
  <c r="L2060" i="1"/>
  <c r="P2060" i="1" s="1"/>
  <c r="L2061" i="1"/>
  <c r="P2061" i="1" s="1"/>
  <c r="L2062" i="1"/>
  <c r="P2062" i="1" s="1"/>
  <c r="L2063" i="1"/>
  <c r="P2063" i="1" s="1"/>
  <c r="L2064" i="1"/>
  <c r="P2064" i="1" s="1"/>
  <c r="L2065" i="1"/>
  <c r="P2065" i="1" s="1"/>
  <c r="L2066" i="1"/>
  <c r="P2066" i="1" s="1"/>
  <c r="L2067" i="1"/>
  <c r="P2067" i="1" s="1"/>
  <c r="L2068" i="1"/>
  <c r="P2068" i="1" s="1"/>
  <c r="L2069" i="1"/>
  <c r="P2069" i="1" s="1"/>
  <c r="L2070" i="1"/>
  <c r="P2070" i="1" s="1"/>
  <c r="L2071" i="1"/>
  <c r="P2071" i="1" s="1"/>
  <c r="L2072" i="1"/>
  <c r="P2072" i="1" s="1"/>
  <c r="L2073" i="1"/>
  <c r="P2073" i="1" s="1"/>
  <c r="L2074" i="1"/>
  <c r="P2074" i="1" s="1"/>
  <c r="L2075" i="1"/>
  <c r="P2075" i="1" s="1"/>
  <c r="L2076" i="1"/>
  <c r="P2076" i="1" s="1"/>
  <c r="L2077" i="1"/>
  <c r="P2077" i="1" s="1"/>
  <c r="L2078" i="1"/>
  <c r="P2078" i="1" s="1"/>
  <c r="L2079" i="1"/>
  <c r="P2079" i="1" s="1"/>
  <c r="L2080" i="1"/>
  <c r="P2080" i="1" s="1"/>
  <c r="L2081" i="1"/>
  <c r="P2081" i="1" s="1"/>
  <c r="L2082" i="1"/>
  <c r="P2082" i="1" s="1"/>
  <c r="L2083" i="1"/>
  <c r="P2083" i="1" s="1"/>
  <c r="L2084" i="1"/>
  <c r="P2084" i="1" s="1"/>
  <c r="L2085" i="1"/>
  <c r="P2085" i="1" s="1"/>
  <c r="L2086" i="1"/>
  <c r="P2086" i="1" s="1"/>
  <c r="L2087" i="1"/>
  <c r="P2087" i="1" s="1"/>
  <c r="L2088" i="1"/>
  <c r="P2088" i="1" s="1"/>
  <c r="L2089" i="1"/>
  <c r="P2089" i="1" s="1"/>
  <c r="L2090" i="1"/>
  <c r="P2090" i="1" s="1"/>
  <c r="L2091" i="1"/>
  <c r="P2091" i="1" s="1"/>
  <c r="L2092" i="1"/>
  <c r="P2092" i="1" s="1"/>
  <c r="L2093" i="1"/>
  <c r="P2093" i="1" s="1"/>
  <c r="L2094" i="1"/>
  <c r="P2094" i="1" s="1"/>
  <c r="L2095" i="1"/>
  <c r="P2095" i="1" s="1"/>
  <c r="L2096" i="1"/>
  <c r="P2096" i="1" s="1"/>
  <c r="L2097" i="1"/>
  <c r="P2097" i="1" s="1"/>
  <c r="L2098" i="1"/>
  <c r="P2098" i="1" s="1"/>
  <c r="L2099" i="1"/>
  <c r="P2099" i="1" s="1"/>
  <c r="L2100" i="1"/>
  <c r="P2100" i="1" s="1"/>
  <c r="L2101" i="1"/>
  <c r="P2101" i="1" s="1"/>
  <c r="L2102" i="1"/>
  <c r="P2102" i="1" s="1"/>
  <c r="L2103" i="1"/>
  <c r="P2103" i="1" s="1"/>
  <c r="L2104" i="1"/>
  <c r="P2104" i="1" s="1"/>
  <c r="L2105" i="1"/>
  <c r="P2105" i="1" s="1"/>
  <c r="L2106" i="1"/>
  <c r="P2106" i="1" s="1"/>
  <c r="L2107" i="1"/>
  <c r="P2107" i="1" s="1"/>
  <c r="L2108" i="1"/>
  <c r="P2108" i="1" s="1"/>
  <c r="L2109" i="1"/>
  <c r="P2109" i="1" s="1"/>
  <c r="L2110" i="1"/>
  <c r="P2110" i="1" s="1"/>
  <c r="L2111" i="1"/>
  <c r="P2111" i="1" s="1"/>
  <c r="L2112" i="1"/>
  <c r="P2112" i="1" s="1"/>
  <c r="L2113" i="1"/>
  <c r="P2113" i="1" s="1"/>
  <c r="L2114" i="1"/>
  <c r="P2114" i="1" s="1"/>
  <c r="L2115" i="1"/>
  <c r="P2115" i="1" s="1"/>
  <c r="L2116" i="1"/>
  <c r="P2116" i="1" s="1"/>
  <c r="L2117" i="1"/>
  <c r="P2117" i="1" s="1"/>
  <c r="L2118" i="1"/>
  <c r="P2118" i="1" s="1"/>
  <c r="L2119" i="1"/>
  <c r="P2119" i="1" s="1"/>
  <c r="L2120" i="1"/>
  <c r="P2120" i="1" s="1"/>
  <c r="L2121" i="1"/>
  <c r="P2121" i="1" s="1"/>
  <c r="L2122" i="1"/>
  <c r="P2122" i="1" s="1"/>
  <c r="L2123" i="1"/>
  <c r="P2123" i="1" s="1"/>
  <c r="L2124" i="1"/>
  <c r="P2124" i="1" s="1"/>
  <c r="L2125" i="1"/>
  <c r="P2125" i="1" s="1"/>
  <c r="L2126" i="1"/>
  <c r="P2126" i="1" s="1"/>
  <c r="L2127" i="1"/>
  <c r="P2127" i="1" s="1"/>
  <c r="L2128" i="1"/>
  <c r="P2128" i="1" s="1"/>
  <c r="L2129" i="1"/>
  <c r="P2129" i="1" s="1"/>
  <c r="L2130" i="1"/>
  <c r="P2130" i="1" s="1"/>
  <c r="L2131" i="1"/>
  <c r="P2131" i="1" s="1"/>
  <c r="L2132" i="1"/>
  <c r="P2132" i="1" s="1"/>
  <c r="L2133" i="1"/>
  <c r="P2133" i="1" s="1"/>
  <c r="L2134" i="1"/>
  <c r="P2134" i="1" s="1"/>
  <c r="L2135" i="1"/>
  <c r="P2135" i="1" s="1"/>
  <c r="L2136" i="1"/>
  <c r="P2136" i="1" s="1"/>
  <c r="L2137" i="1"/>
  <c r="P2137" i="1" s="1"/>
  <c r="L2138" i="1"/>
  <c r="P2138" i="1" s="1"/>
  <c r="L2139" i="1"/>
  <c r="P2139" i="1" s="1"/>
  <c r="L2140" i="1"/>
  <c r="P2140" i="1" s="1"/>
  <c r="L2141" i="1"/>
  <c r="P2141" i="1" s="1"/>
  <c r="L2142" i="1"/>
  <c r="P2142" i="1" s="1"/>
  <c r="L2143" i="1"/>
  <c r="P2143" i="1" s="1"/>
  <c r="L2144" i="1"/>
  <c r="P2144" i="1" s="1"/>
  <c r="L2145" i="1"/>
  <c r="P2145" i="1" s="1"/>
  <c r="L2146" i="1"/>
  <c r="P2146" i="1" s="1"/>
  <c r="L2147" i="1"/>
  <c r="P2147" i="1" s="1"/>
  <c r="L2148" i="1"/>
  <c r="P2148" i="1" s="1"/>
  <c r="L2149" i="1"/>
  <c r="P2149" i="1" s="1"/>
  <c r="L2150" i="1"/>
  <c r="P2150" i="1" s="1"/>
  <c r="L2151" i="1"/>
  <c r="P2151" i="1" s="1"/>
  <c r="L2152" i="1"/>
  <c r="P2152" i="1" s="1"/>
  <c r="L2153" i="1"/>
  <c r="P2153" i="1" s="1"/>
  <c r="L2154" i="1"/>
  <c r="P2154" i="1" s="1"/>
  <c r="L2155" i="1"/>
  <c r="P2155" i="1" s="1"/>
  <c r="L2156" i="1"/>
  <c r="P2156" i="1" s="1"/>
  <c r="L2157" i="1"/>
  <c r="P2157" i="1" s="1"/>
  <c r="L2158" i="1"/>
  <c r="P2158" i="1" s="1"/>
  <c r="L2159" i="1"/>
  <c r="P2159" i="1" s="1"/>
  <c r="L2160" i="1"/>
  <c r="P2160" i="1" s="1"/>
  <c r="L2161" i="1"/>
  <c r="P2161" i="1" s="1"/>
  <c r="L2162" i="1"/>
  <c r="P2162" i="1" s="1"/>
  <c r="L2163" i="1"/>
  <c r="P2163" i="1" s="1"/>
  <c r="L2164" i="1"/>
  <c r="P2164" i="1" s="1"/>
  <c r="L2165" i="1"/>
  <c r="P2165" i="1" s="1"/>
  <c r="L2166" i="1"/>
  <c r="P2166" i="1" s="1"/>
  <c r="L2167" i="1"/>
  <c r="P2167" i="1" s="1"/>
  <c r="L2168" i="1"/>
  <c r="P2168" i="1" s="1"/>
  <c r="L2169" i="1"/>
  <c r="P2169" i="1" s="1"/>
  <c r="L2170" i="1"/>
  <c r="P2170" i="1" s="1"/>
  <c r="L2171" i="1"/>
  <c r="P2171" i="1" s="1"/>
  <c r="L2172" i="1"/>
  <c r="P2172" i="1" s="1"/>
  <c r="L2173" i="1"/>
  <c r="P2173" i="1" s="1"/>
  <c r="L2174" i="1"/>
  <c r="P2174" i="1" s="1"/>
  <c r="L2175" i="1"/>
  <c r="P2175" i="1" s="1"/>
  <c r="L2176" i="1"/>
  <c r="P2176" i="1" s="1"/>
  <c r="L2177" i="1"/>
  <c r="P2177" i="1" s="1"/>
  <c r="L2178" i="1"/>
  <c r="P2178" i="1" s="1"/>
  <c r="L2179" i="1"/>
  <c r="P2179" i="1" s="1"/>
  <c r="L2180" i="1"/>
  <c r="P2180" i="1" s="1"/>
  <c r="L2181" i="1"/>
  <c r="P2181" i="1" s="1"/>
  <c r="L2182" i="1"/>
  <c r="P2182" i="1" s="1"/>
  <c r="L2183" i="1"/>
  <c r="P2183" i="1" s="1"/>
  <c r="L2184" i="1"/>
  <c r="P2184" i="1" s="1"/>
  <c r="L2185" i="1"/>
  <c r="P2185" i="1" s="1"/>
  <c r="L2186" i="1"/>
  <c r="P2186" i="1" s="1"/>
  <c r="L2187" i="1"/>
  <c r="P2187" i="1" s="1"/>
  <c r="L2188" i="1"/>
  <c r="P2188" i="1" s="1"/>
  <c r="L2189" i="1"/>
  <c r="P2189" i="1" s="1"/>
  <c r="L2190" i="1"/>
  <c r="P2190" i="1" s="1"/>
  <c r="L2191" i="1"/>
  <c r="P2191" i="1" s="1"/>
  <c r="L2192" i="1"/>
  <c r="P2192" i="1" s="1"/>
  <c r="L2193" i="1"/>
  <c r="P2193" i="1" s="1"/>
  <c r="L2194" i="1"/>
  <c r="P2194" i="1" s="1"/>
  <c r="L2195" i="1"/>
  <c r="P2195" i="1" s="1"/>
  <c r="L2196" i="1"/>
  <c r="P2196" i="1" s="1"/>
  <c r="L2197" i="1"/>
  <c r="P2197" i="1" s="1"/>
  <c r="L2198" i="1"/>
  <c r="P2198" i="1" s="1"/>
  <c r="L2199" i="1"/>
  <c r="P2199" i="1" s="1"/>
  <c r="L2200" i="1"/>
  <c r="P2200" i="1" s="1"/>
  <c r="L2201" i="1"/>
  <c r="P2201" i="1" s="1"/>
  <c r="L2202" i="1"/>
  <c r="P2202" i="1" s="1"/>
  <c r="L2203" i="1"/>
  <c r="P2203" i="1" s="1"/>
  <c r="L2204" i="1"/>
  <c r="P2204" i="1" s="1"/>
  <c r="L2205" i="1"/>
  <c r="P2205" i="1" s="1"/>
  <c r="L2206" i="1"/>
  <c r="P2206" i="1" s="1"/>
  <c r="L2207" i="1"/>
  <c r="P2207" i="1" s="1"/>
  <c r="L2208" i="1"/>
  <c r="P2208" i="1" s="1"/>
  <c r="L2209" i="1"/>
  <c r="P2209" i="1" s="1"/>
  <c r="L2210" i="1"/>
  <c r="P2210" i="1" s="1"/>
  <c r="L2211" i="1"/>
  <c r="P2211" i="1" s="1"/>
  <c r="L2212" i="1"/>
  <c r="P2212" i="1" s="1"/>
  <c r="L2213" i="1"/>
  <c r="P2213" i="1" s="1"/>
  <c r="L2214" i="1"/>
  <c r="P2214" i="1" s="1"/>
  <c r="L2215" i="1"/>
  <c r="P2215" i="1" s="1"/>
  <c r="L2216" i="1"/>
  <c r="P2216" i="1" s="1"/>
  <c r="L2217" i="1"/>
  <c r="P2217" i="1" s="1"/>
  <c r="L2218" i="1"/>
  <c r="P2218" i="1" s="1"/>
  <c r="L2219" i="1"/>
  <c r="P2219" i="1" s="1"/>
  <c r="L2220" i="1"/>
  <c r="P2220" i="1" s="1"/>
  <c r="L2221" i="1"/>
  <c r="P2221" i="1" s="1"/>
  <c r="L2222" i="1"/>
  <c r="P2222" i="1" s="1"/>
  <c r="L2223" i="1"/>
  <c r="P2223" i="1" s="1"/>
  <c r="L2224" i="1"/>
  <c r="P2224" i="1" s="1"/>
  <c r="L2225" i="1"/>
  <c r="P2225" i="1" s="1"/>
  <c r="L2226" i="1"/>
  <c r="P2226" i="1" s="1"/>
  <c r="L2227" i="1"/>
  <c r="P2227" i="1" s="1"/>
  <c r="L2228" i="1"/>
  <c r="P2228" i="1" s="1"/>
  <c r="L2229" i="1"/>
  <c r="P2229" i="1" s="1"/>
  <c r="L2230" i="1"/>
  <c r="P2230" i="1" s="1"/>
  <c r="L2231" i="1"/>
  <c r="P2231" i="1" s="1"/>
  <c r="L2232" i="1"/>
  <c r="P2232" i="1" s="1"/>
  <c r="L2233" i="1"/>
  <c r="P2233" i="1" s="1"/>
  <c r="L2234" i="1"/>
  <c r="P2234" i="1" s="1"/>
  <c r="L2235" i="1"/>
  <c r="P2235" i="1" s="1"/>
  <c r="L2236" i="1"/>
  <c r="P2236" i="1" s="1"/>
  <c r="L2237" i="1"/>
  <c r="P2237" i="1" s="1"/>
  <c r="L2238" i="1"/>
  <c r="P2238" i="1" s="1"/>
  <c r="L2239" i="1"/>
  <c r="P2239" i="1" s="1"/>
  <c r="L2240" i="1"/>
  <c r="P2240" i="1" s="1"/>
  <c r="L2241" i="1"/>
  <c r="P2241" i="1" s="1"/>
  <c r="L2242" i="1"/>
  <c r="P2242" i="1" s="1"/>
  <c r="L2243" i="1"/>
  <c r="P2243" i="1" s="1"/>
  <c r="L2244" i="1"/>
  <c r="P2244" i="1" s="1"/>
  <c r="L2245" i="1"/>
  <c r="P2245" i="1" s="1"/>
  <c r="L2246" i="1"/>
  <c r="P2246" i="1" s="1"/>
  <c r="L2247" i="1"/>
  <c r="P2247" i="1" s="1"/>
  <c r="L2248" i="1"/>
  <c r="P2248" i="1" s="1"/>
  <c r="L2249" i="1"/>
  <c r="P2249" i="1" s="1"/>
  <c r="L2250" i="1"/>
  <c r="P2250" i="1" s="1"/>
  <c r="L2251" i="1"/>
  <c r="P2251" i="1" s="1"/>
  <c r="L2252" i="1"/>
  <c r="P2252" i="1" s="1"/>
  <c r="L2253" i="1"/>
  <c r="P2253" i="1" s="1"/>
  <c r="L2254" i="1"/>
  <c r="P2254" i="1" s="1"/>
  <c r="L2255" i="1"/>
  <c r="P2255" i="1" s="1"/>
  <c r="L2256" i="1"/>
  <c r="P2256" i="1" s="1"/>
  <c r="L2257" i="1"/>
  <c r="P2257" i="1" s="1"/>
  <c r="L2258" i="1"/>
  <c r="P2258" i="1" s="1"/>
  <c r="L2259" i="1"/>
  <c r="P2259" i="1" s="1"/>
  <c r="L2260" i="1"/>
  <c r="P2260" i="1" s="1"/>
  <c r="L2261" i="1"/>
  <c r="P2261" i="1" s="1"/>
  <c r="L2262" i="1"/>
  <c r="P2262" i="1" s="1"/>
  <c r="L2263" i="1"/>
  <c r="P2263" i="1" s="1"/>
  <c r="L2264" i="1"/>
  <c r="P2264" i="1" s="1"/>
  <c r="L2265" i="1"/>
  <c r="P2265" i="1" s="1"/>
  <c r="L2266" i="1"/>
  <c r="P2266" i="1" s="1"/>
  <c r="L2267" i="1"/>
  <c r="P2267" i="1" s="1"/>
  <c r="L2268" i="1"/>
  <c r="P2268" i="1" s="1"/>
  <c r="L2269" i="1"/>
  <c r="P2269" i="1" s="1"/>
  <c r="L2270" i="1"/>
  <c r="P2270" i="1" s="1"/>
  <c r="L2271" i="1"/>
  <c r="P2271" i="1" s="1"/>
  <c r="L2272" i="1"/>
  <c r="P2272" i="1" s="1"/>
  <c r="L2273" i="1"/>
  <c r="P2273" i="1" s="1"/>
  <c r="L2274" i="1"/>
  <c r="P2274" i="1" s="1"/>
  <c r="L2275" i="1"/>
  <c r="P2275" i="1" s="1"/>
  <c r="L2276" i="1"/>
  <c r="P2276" i="1" s="1"/>
  <c r="L2277" i="1"/>
  <c r="P2277" i="1" s="1"/>
  <c r="L2278" i="1"/>
  <c r="P2278" i="1" s="1"/>
  <c r="L2279" i="1"/>
  <c r="P2279" i="1" s="1"/>
  <c r="L2280" i="1"/>
  <c r="P2280" i="1" s="1"/>
  <c r="L2281" i="1"/>
  <c r="P2281" i="1" s="1"/>
  <c r="L2282" i="1"/>
  <c r="P2282" i="1" s="1"/>
  <c r="L2283" i="1"/>
  <c r="P2283" i="1" s="1"/>
  <c r="L2284" i="1"/>
  <c r="P2284" i="1" s="1"/>
  <c r="L2285" i="1"/>
  <c r="P2285" i="1" s="1"/>
  <c r="L2286" i="1"/>
  <c r="P2286" i="1" s="1"/>
  <c r="L2287" i="1"/>
  <c r="P2287" i="1" s="1"/>
  <c r="L2288" i="1"/>
  <c r="P2288" i="1" s="1"/>
  <c r="L2289" i="1"/>
  <c r="P2289" i="1" s="1"/>
  <c r="L2290" i="1"/>
  <c r="P2290" i="1" s="1"/>
  <c r="L2291" i="1"/>
  <c r="P2291" i="1" s="1"/>
  <c r="L2292" i="1"/>
  <c r="P2292" i="1" s="1"/>
  <c r="L2293" i="1"/>
  <c r="P2293" i="1" s="1"/>
  <c r="L2294" i="1"/>
  <c r="P2294" i="1" s="1"/>
  <c r="L2295" i="1"/>
  <c r="P2295" i="1" s="1"/>
  <c r="L2296" i="1"/>
  <c r="P2296" i="1" s="1"/>
  <c r="L2297" i="1"/>
  <c r="P2297" i="1" s="1"/>
  <c r="L2298" i="1"/>
  <c r="P2298" i="1" s="1"/>
  <c r="L2299" i="1"/>
  <c r="P2299" i="1" s="1"/>
  <c r="L2300" i="1"/>
  <c r="P2300" i="1" s="1"/>
  <c r="L2301" i="1"/>
  <c r="P2301" i="1" s="1"/>
  <c r="L2302" i="1"/>
  <c r="P2302" i="1" s="1"/>
  <c r="L2303" i="1"/>
  <c r="P2303" i="1" s="1"/>
  <c r="L2304" i="1"/>
  <c r="P2304" i="1" s="1"/>
  <c r="L2305" i="1"/>
  <c r="P2305" i="1" s="1"/>
  <c r="L2306" i="1"/>
  <c r="P2306" i="1" s="1"/>
  <c r="L2307" i="1"/>
  <c r="P2307" i="1" s="1"/>
  <c r="L2308" i="1"/>
  <c r="P2308" i="1" s="1"/>
  <c r="L2309" i="1"/>
  <c r="P2309" i="1" s="1"/>
  <c r="L2310" i="1"/>
  <c r="P2310" i="1" s="1"/>
  <c r="L2311" i="1"/>
  <c r="P2311" i="1" s="1"/>
  <c r="L2312" i="1"/>
  <c r="P2312" i="1" s="1"/>
  <c r="L2313" i="1"/>
  <c r="P2313" i="1" s="1"/>
  <c r="L2314" i="1"/>
  <c r="P2314" i="1" s="1"/>
  <c r="L2315" i="1"/>
  <c r="P2315" i="1" s="1"/>
  <c r="L2316" i="1"/>
  <c r="P2316" i="1" s="1"/>
  <c r="L2317" i="1"/>
  <c r="P2317" i="1" s="1"/>
  <c r="L2318" i="1"/>
  <c r="P2318" i="1" s="1"/>
  <c r="L2319" i="1"/>
  <c r="P2319" i="1" s="1"/>
  <c r="L2320" i="1"/>
  <c r="P2320" i="1" s="1"/>
  <c r="L2321" i="1"/>
  <c r="P2321" i="1" s="1"/>
  <c r="L2322" i="1"/>
  <c r="P2322" i="1" s="1"/>
  <c r="L2323" i="1"/>
  <c r="P2323" i="1" s="1"/>
  <c r="L2324" i="1"/>
  <c r="P2324" i="1" s="1"/>
  <c r="L2325" i="1"/>
  <c r="P2325" i="1" s="1"/>
  <c r="L2326" i="1"/>
  <c r="P2326" i="1" s="1"/>
  <c r="L2327" i="1"/>
  <c r="P2327" i="1" s="1"/>
  <c r="L2328" i="1"/>
  <c r="P2328" i="1" s="1"/>
  <c r="L2329" i="1"/>
  <c r="P2329" i="1" s="1"/>
  <c r="L2330" i="1"/>
  <c r="P2330" i="1" s="1"/>
  <c r="L2331" i="1"/>
  <c r="P2331" i="1" s="1"/>
  <c r="L2332" i="1"/>
  <c r="P2332" i="1" s="1"/>
  <c r="L2333" i="1"/>
  <c r="P2333" i="1" s="1"/>
  <c r="L2334" i="1"/>
  <c r="P2334" i="1" s="1"/>
  <c r="L2335" i="1"/>
  <c r="P2335" i="1" s="1"/>
  <c r="L2336" i="1"/>
  <c r="P2336" i="1" s="1"/>
  <c r="L2337" i="1"/>
  <c r="P2337" i="1" s="1"/>
  <c r="L2338" i="1"/>
  <c r="P2338" i="1" s="1"/>
  <c r="L2339" i="1"/>
  <c r="P2339" i="1" s="1"/>
  <c r="L2340" i="1"/>
  <c r="P2340" i="1" s="1"/>
  <c r="L2341" i="1"/>
  <c r="P2341" i="1" s="1"/>
  <c r="L2342" i="1"/>
  <c r="P2342" i="1" s="1"/>
  <c r="L2343" i="1"/>
  <c r="P2343" i="1" s="1"/>
  <c r="L2344" i="1"/>
  <c r="P2344" i="1" s="1"/>
  <c r="L2345" i="1"/>
  <c r="P2345" i="1" s="1"/>
  <c r="L2346" i="1"/>
  <c r="P2346" i="1" s="1"/>
  <c r="L2347" i="1"/>
  <c r="P2347" i="1" s="1"/>
  <c r="L2348" i="1"/>
  <c r="P2348" i="1" s="1"/>
  <c r="L2349" i="1"/>
  <c r="P2349" i="1" s="1"/>
  <c r="L2350" i="1"/>
  <c r="P2350" i="1" s="1"/>
  <c r="L2351" i="1"/>
  <c r="P2351" i="1" s="1"/>
  <c r="L2352" i="1"/>
  <c r="P2352" i="1" s="1"/>
  <c r="L2353" i="1"/>
  <c r="P2353" i="1" s="1"/>
  <c r="L2354" i="1"/>
  <c r="P2354" i="1" s="1"/>
  <c r="L2355" i="1"/>
  <c r="P2355" i="1" s="1"/>
  <c r="L2356" i="1"/>
  <c r="P2356" i="1" s="1"/>
  <c r="L2357" i="1"/>
  <c r="P2357" i="1" s="1"/>
  <c r="L2358" i="1"/>
  <c r="P2358" i="1" s="1"/>
  <c r="L2359" i="1"/>
  <c r="P2359" i="1" s="1"/>
  <c r="L2360" i="1"/>
  <c r="P2360" i="1" s="1"/>
  <c r="L2361" i="1"/>
  <c r="P2361" i="1" s="1"/>
  <c r="L2362" i="1"/>
  <c r="P2362" i="1" s="1"/>
  <c r="L2363" i="1"/>
  <c r="P2363" i="1" s="1"/>
  <c r="L2364" i="1"/>
  <c r="P2364" i="1" s="1"/>
  <c r="L2365" i="1"/>
  <c r="P2365" i="1" s="1"/>
  <c r="L2366" i="1"/>
  <c r="P2366" i="1" s="1"/>
  <c r="L2367" i="1"/>
  <c r="P2367" i="1" s="1"/>
  <c r="L2368" i="1"/>
  <c r="P2368" i="1" s="1"/>
  <c r="L2369" i="1"/>
  <c r="P2369" i="1" s="1"/>
  <c r="L2370" i="1"/>
  <c r="P2370" i="1" s="1"/>
  <c r="L2371" i="1"/>
  <c r="P2371" i="1" s="1"/>
  <c r="L2372" i="1"/>
  <c r="P2372" i="1" s="1"/>
  <c r="L2373" i="1"/>
  <c r="P2373" i="1" s="1"/>
  <c r="L2374" i="1"/>
  <c r="P2374" i="1" s="1"/>
  <c r="L2375" i="1"/>
  <c r="P2375" i="1" s="1"/>
  <c r="L2376" i="1"/>
  <c r="P2376" i="1" s="1"/>
  <c r="L2377" i="1"/>
  <c r="P2377" i="1" s="1"/>
  <c r="L2378" i="1"/>
  <c r="P2378" i="1" s="1"/>
  <c r="L2379" i="1"/>
  <c r="P2379" i="1" s="1"/>
  <c r="L2380" i="1"/>
  <c r="P2380" i="1" s="1"/>
  <c r="L2381" i="1"/>
  <c r="P2381" i="1" s="1"/>
  <c r="L2382" i="1"/>
  <c r="P2382" i="1" s="1"/>
  <c r="L2383" i="1"/>
  <c r="P2383" i="1" s="1"/>
  <c r="L2384" i="1"/>
  <c r="P2384" i="1" s="1"/>
  <c r="L2385" i="1"/>
  <c r="P2385" i="1" s="1"/>
  <c r="L2386" i="1"/>
  <c r="P2386" i="1" s="1"/>
  <c r="L2387" i="1"/>
  <c r="P2387" i="1" s="1"/>
  <c r="L2388" i="1"/>
  <c r="P2388" i="1" s="1"/>
  <c r="L2389" i="1"/>
  <c r="P2389" i="1" s="1"/>
  <c r="L2390" i="1"/>
  <c r="P2390" i="1" s="1"/>
  <c r="L2391" i="1"/>
  <c r="P2391" i="1" s="1"/>
  <c r="L2392" i="1"/>
  <c r="P2392" i="1" s="1"/>
  <c r="L2393" i="1"/>
  <c r="P2393" i="1" s="1"/>
  <c r="L2394" i="1"/>
  <c r="P2394" i="1" s="1"/>
  <c r="L2395" i="1"/>
  <c r="P2395" i="1" s="1"/>
  <c r="L2396" i="1"/>
  <c r="P2396" i="1" s="1"/>
  <c r="L2397" i="1"/>
  <c r="P2397" i="1" s="1"/>
  <c r="L2398" i="1"/>
  <c r="P2398" i="1" s="1"/>
  <c r="L2399" i="1"/>
  <c r="P2399" i="1" s="1"/>
  <c r="L2400" i="1"/>
  <c r="P2400" i="1" s="1"/>
  <c r="L2401" i="1"/>
  <c r="P2401" i="1" s="1"/>
  <c r="L2402" i="1"/>
  <c r="P2402" i="1" s="1"/>
  <c r="L2403" i="1"/>
  <c r="P2403" i="1" s="1"/>
  <c r="L2404" i="1"/>
  <c r="P2404" i="1" s="1"/>
  <c r="L2405" i="1"/>
  <c r="P2405" i="1" s="1"/>
  <c r="L2406" i="1"/>
  <c r="P2406" i="1" s="1"/>
  <c r="L2407" i="1"/>
  <c r="P2407" i="1" s="1"/>
  <c r="L2408" i="1"/>
  <c r="P2408" i="1" s="1"/>
  <c r="L2409" i="1"/>
  <c r="P2409" i="1" s="1"/>
  <c r="L2410" i="1"/>
  <c r="P2410" i="1" s="1"/>
  <c r="L2411" i="1"/>
  <c r="P2411" i="1" s="1"/>
  <c r="L2412" i="1"/>
  <c r="P2412" i="1" s="1"/>
  <c r="L2413" i="1"/>
  <c r="P2413" i="1" s="1"/>
  <c r="L2414" i="1"/>
  <c r="P2414" i="1" s="1"/>
  <c r="L2415" i="1"/>
  <c r="P2415" i="1" s="1"/>
  <c r="L2416" i="1"/>
  <c r="P2416" i="1" s="1"/>
  <c r="L2417" i="1"/>
  <c r="P2417" i="1" s="1"/>
  <c r="L2418" i="1"/>
  <c r="P2418" i="1" s="1"/>
  <c r="L2419" i="1"/>
  <c r="P2419" i="1" s="1"/>
  <c r="L2420" i="1"/>
  <c r="P2420" i="1" s="1"/>
  <c r="L2421" i="1"/>
  <c r="P2421" i="1" s="1"/>
  <c r="L2422" i="1"/>
  <c r="P2422" i="1" s="1"/>
  <c r="L2423" i="1"/>
  <c r="P2423" i="1" s="1"/>
  <c r="L2424" i="1"/>
  <c r="P2424" i="1" s="1"/>
  <c r="L2425" i="1"/>
  <c r="P2425" i="1" s="1"/>
  <c r="L2426" i="1"/>
  <c r="P2426" i="1" s="1"/>
  <c r="L2427" i="1"/>
  <c r="P2427" i="1" s="1"/>
  <c r="L2428" i="1"/>
  <c r="P2428" i="1" s="1"/>
  <c r="L2429" i="1"/>
  <c r="P2429" i="1" s="1"/>
  <c r="L2430" i="1"/>
  <c r="P2430" i="1" s="1"/>
  <c r="L2431" i="1"/>
  <c r="P2431" i="1" s="1"/>
  <c r="L2432" i="1"/>
  <c r="P2432" i="1" s="1"/>
  <c r="L2433" i="1"/>
  <c r="P2433" i="1" s="1"/>
  <c r="L2434" i="1"/>
  <c r="P2434" i="1" s="1"/>
  <c r="L2435" i="1"/>
  <c r="P2435" i="1" s="1"/>
  <c r="L2436" i="1"/>
  <c r="P2436" i="1" s="1"/>
  <c r="L2437" i="1"/>
  <c r="P2437" i="1" s="1"/>
  <c r="L2438" i="1"/>
  <c r="P2438" i="1" s="1"/>
  <c r="L2439" i="1"/>
  <c r="P2439" i="1" s="1"/>
  <c r="L2440" i="1"/>
  <c r="P2440" i="1" s="1"/>
  <c r="L2441" i="1"/>
  <c r="P2441" i="1" s="1"/>
  <c r="L2442" i="1"/>
  <c r="P2442" i="1" s="1"/>
  <c r="L2443" i="1"/>
  <c r="P2443" i="1" s="1"/>
  <c r="L2444" i="1"/>
  <c r="P2444" i="1" s="1"/>
  <c r="L2445" i="1"/>
  <c r="P2445" i="1" s="1"/>
  <c r="L2446" i="1"/>
  <c r="P2446" i="1" s="1"/>
  <c r="L2447" i="1"/>
  <c r="P2447" i="1" s="1"/>
  <c r="L2448" i="1"/>
  <c r="P2448" i="1" s="1"/>
  <c r="L2449" i="1"/>
  <c r="P2449" i="1" s="1"/>
  <c r="L2450" i="1"/>
  <c r="P2450" i="1" s="1"/>
  <c r="L2451" i="1"/>
  <c r="P2451" i="1" s="1"/>
  <c r="L2452" i="1"/>
  <c r="P2452" i="1" s="1"/>
  <c r="L2453" i="1"/>
  <c r="P2453" i="1" s="1"/>
  <c r="L2454" i="1"/>
  <c r="P2454" i="1" s="1"/>
  <c r="L2455" i="1"/>
  <c r="P2455" i="1" s="1"/>
  <c r="L2456" i="1"/>
  <c r="P2456" i="1" s="1"/>
  <c r="L2457" i="1"/>
  <c r="P2457" i="1" s="1"/>
  <c r="L2458" i="1"/>
  <c r="P2458" i="1" s="1"/>
  <c r="L2459" i="1"/>
  <c r="P2459" i="1" s="1"/>
  <c r="L2460" i="1"/>
  <c r="P2460" i="1" s="1"/>
  <c r="L2461" i="1"/>
  <c r="P2461" i="1" s="1"/>
  <c r="L2462" i="1"/>
  <c r="P2462" i="1" s="1"/>
  <c r="L2463" i="1"/>
  <c r="P2463" i="1" s="1"/>
  <c r="L2464" i="1"/>
  <c r="P2464" i="1" s="1"/>
  <c r="L2465" i="1"/>
  <c r="P2465" i="1" s="1"/>
  <c r="L2466" i="1"/>
  <c r="P2466" i="1" s="1"/>
  <c r="L2467" i="1"/>
  <c r="P2467" i="1" s="1"/>
  <c r="L2468" i="1"/>
  <c r="P2468" i="1" s="1"/>
  <c r="L2469" i="1"/>
  <c r="P2469" i="1" s="1"/>
  <c r="L2470" i="1"/>
  <c r="P2470" i="1" s="1"/>
  <c r="L2471" i="1"/>
  <c r="P2471" i="1" s="1"/>
  <c r="L2472" i="1"/>
  <c r="P2472" i="1" s="1"/>
  <c r="L2473" i="1"/>
  <c r="P2473" i="1" s="1"/>
  <c r="L2474" i="1"/>
  <c r="P2474" i="1" s="1"/>
  <c r="L2475" i="1"/>
  <c r="P2475" i="1" s="1"/>
  <c r="L2476" i="1"/>
  <c r="P2476" i="1" s="1"/>
  <c r="L2477" i="1"/>
  <c r="P2477" i="1" s="1"/>
  <c r="L2478" i="1"/>
  <c r="P2478" i="1" s="1"/>
  <c r="L2479" i="1"/>
  <c r="P2479" i="1" s="1"/>
  <c r="L2480" i="1"/>
  <c r="P2480" i="1" s="1"/>
  <c r="L2481" i="1"/>
  <c r="P2481" i="1" s="1"/>
  <c r="L2482" i="1"/>
  <c r="P2482" i="1" s="1"/>
  <c r="L2483" i="1"/>
  <c r="P2483" i="1" s="1"/>
  <c r="L2484" i="1"/>
  <c r="P2484" i="1" s="1"/>
  <c r="L2485" i="1"/>
  <c r="P2485" i="1" s="1"/>
  <c r="L2486" i="1"/>
  <c r="P2486" i="1" s="1"/>
  <c r="L2487" i="1"/>
  <c r="P2487" i="1" s="1"/>
  <c r="L2488" i="1"/>
  <c r="P2488" i="1" s="1"/>
  <c r="L2489" i="1"/>
  <c r="P2489" i="1" s="1"/>
  <c r="L2490" i="1"/>
  <c r="P2490" i="1" s="1"/>
  <c r="L2491" i="1"/>
  <c r="P2491" i="1" s="1"/>
  <c r="L2492" i="1"/>
  <c r="P2492" i="1" s="1"/>
  <c r="L2493" i="1"/>
  <c r="P2493" i="1" s="1"/>
  <c r="L2494" i="1"/>
  <c r="P2494" i="1" s="1"/>
  <c r="L2495" i="1"/>
  <c r="P2495" i="1" s="1"/>
  <c r="L2496" i="1"/>
  <c r="P2496" i="1" s="1"/>
  <c r="L2497" i="1"/>
  <c r="P2497" i="1" s="1"/>
  <c r="L2498" i="1"/>
  <c r="P2498" i="1" s="1"/>
  <c r="L2499" i="1"/>
  <c r="P2499" i="1" s="1"/>
  <c r="L2500" i="1"/>
  <c r="P2500" i="1" s="1"/>
  <c r="L2501" i="1"/>
  <c r="P2501" i="1" s="1"/>
  <c r="L2502" i="1"/>
  <c r="P2502" i="1" s="1"/>
  <c r="L2503" i="1"/>
  <c r="P2503" i="1" s="1"/>
  <c r="L2504" i="1"/>
  <c r="P2504" i="1" s="1"/>
  <c r="L2505" i="1"/>
  <c r="P2505" i="1" s="1"/>
  <c r="L2506" i="1"/>
  <c r="P2506" i="1" s="1"/>
  <c r="L2507" i="1"/>
  <c r="P2507" i="1" s="1"/>
  <c r="L2508" i="1"/>
  <c r="P2508" i="1" s="1"/>
  <c r="L2509" i="1"/>
  <c r="P2509" i="1" s="1"/>
  <c r="L2510" i="1"/>
  <c r="P2510" i="1" s="1"/>
  <c r="L2511" i="1"/>
  <c r="P2511" i="1" s="1"/>
  <c r="L2512" i="1"/>
  <c r="P2512" i="1" s="1"/>
  <c r="L2513" i="1"/>
  <c r="P2513" i="1" s="1"/>
  <c r="L2514" i="1"/>
  <c r="P2514" i="1" s="1"/>
  <c r="L2515" i="1"/>
  <c r="P2515" i="1" s="1"/>
  <c r="L2516" i="1"/>
  <c r="P2516" i="1" s="1"/>
  <c r="L2517" i="1"/>
  <c r="P2517" i="1" s="1"/>
  <c r="L2518" i="1"/>
  <c r="P2518" i="1" s="1"/>
  <c r="L2519" i="1"/>
  <c r="P2519" i="1" s="1"/>
  <c r="L2520" i="1"/>
  <c r="P2520" i="1" s="1"/>
  <c r="L2521" i="1"/>
  <c r="P2521" i="1" s="1"/>
  <c r="L2522" i="1"/>
  <c r="P2522" i="1" s="1"/>
  <c r="L2523" i="1"/>
  <c r="P2523" i="1" s="1"/>
  <c r="L2524" i="1"/>
  <c r="P2524" i="1" s="1"/>
  <c r="L2525" i="1"/>
  <c r="P2525" i="1" s="1"/>
  <c r="L2526" i="1"/>
  <c r="P2526" i="1" s="1"/>
  <c r="L2527" i="1"/>
  <c r="P2527" i="1" s="1"/>
  <c r="L2528" i="1"/>
  <c r="P2528" i="1" s="1"/>
  <c r="L2529" i="1"/>
  <c r="P2529" i="1" s="1"/>
  <c r="L2530" i="1"/>
  <c r="P2530" i="1" s="1"/>
  <c r="L2531" i="1"/>
  <c r="P2531" i="1" s="1"/>
  <c r="L2532" i="1"/>
  <c r="P2532" i="1" s="1"/>
  <c r="L2533" i="1"/>
  <c r="P2533" i="1" s="1"/>
  <c r="L2534" i="1"/>
  <c r="P2534" i="1" s="1"/>
  <c r="L2535" i="1"/>
  <c r="P2535" i="1" s="1"/>
  <c r="L2536" i="1"/>
  <c r="P2536" i="1" s="1"/>
  <c r="L2537" i="1"/>
  <c r="P2537" i="1" s="1"/>
  <c r="L2538" i="1"/>
  <c r="P2538" i="1" s="1"/>
  <c r="L2539" i="1"/>
  <c r="P2539" i="1" s="1"/>
  <c r="L2540" i="1"/>
  <c r="P2540" i="1" s="1"/>
  <c r="L2541" i="1"/>
  <c r="P2541" i="1" s="1"/>
  <c r="L2542" i="1"/>
  <c r="P2542" i="1" s="1"/>
  <c r="L2543" i="1"/>
  <c r="P2543" i="1" s="1"/>
  <c r="L2544" i="1"/>
  <c r="P2544" i="1" s="1"/>
  <c r="L2545" i="1"/>
  <c r="P2545" i="1" s="1"/>
  <c r="L2546" i="1"/>
  <c r="P2546" i="1" s="1"/>
  <c r="L2547" i="1"/>
  <c r="P2547" i="1" s="1"/>
  <c r="L2548" i="1"/>
  <c r="P2548" i="1" s="1"/>
  <c r="L2549" i="1"/>
  <c r="P2549" i="1" s="1"/>
  <c r="L2550" i="1"/>
  <c r="P2550" i="1" s="1"/>
  <c r="L2551" i="1"/>
  <c r="P2551" i="1" s="1"/>
  <c r="L2552" i="1"/>
  <c r="P2552" i="1" s="1"/>
  <c r="L2553" i="1"/>
  <c r="P2553" i="1" s="1"/>
  <c r="L2554" i="1"/>
  <c r="P2554" i="1" s="1"/>
  <c r="L2555" i="1"/>
  <c r="P2555" i="1" s="1"/>
  <c r="L2556" i="1"/>
  <c r="P2556" i="1" s="1"/>
  <c r="L2557" i="1"/>
  <c r="P2557" i="1" s="1"/>
  <c r="L2558" i="1"/>
  <c r="P2558" i="1" s="1"/>
  <c r="L2559" i="1"/>
  <c r="P2559" i="1" s="1"/>
  <c r="L2560" i="1"/>
  <c r="P2560" i="1" s="1"/>
  <c r="L2561" i="1"/>
  <c r="P2561" i="1" s="1"/>
  <c r="L2562" i="1"/>
  <c r="P2562" i="1" s="1"/>
  <c r="L2563" i="1"/>
  <c r="P2563" i="1" s="1"/>
  <c r="L2564" i="1"/>
  <c r="P2564" i="1" s="1"/>
  <c r="L2565" i="1"/>
  <c r="P2565" i="1" s="1"/>
  <c r="L2566" i="1"/>
  <c r="P2566" i="1" s="1"/>
  <c r="L2567" i="1"/>
  <c r="P2567" i="1" s="1"/>
  <c r="L2568" i="1"/>
  <c r="P2568" i="1" s="1"/>
  <c r="L2569" i="1"/>
  <c r="P2569" i="1" s="1"/>
  <c r="L2570" i="1"/>
  <c r="P2570" i="1" s="1"/>
  <c r="L2571" i="1"/>
  <c r="P2571" i="1" s="1"/>
  <c r="L2572" i="1"/>
  <c r="P2572" i="1" s="1"/>
  <c r="L2573" i="1"/>
  <c r="P2573" i="1" s="1"/>
  <c r="L2574" i="1"/>
  <c r="P2574" i="1" s="1"/>
  <c r="L2575" i="1"/>
  <c r="P2575" i="1" s="1"/>
  <c r="L2576" i="1"/>
  <c r="P2576" i="1" s="1"/>
  <c r="L2577" i="1"/>
  <c r="P2577" i="1" s="1"/>
  <c r="L2578" i="1"/>
  <c r="P2578" i="1" s="1"/>
  <c r="L2579" i="1"/>
  <c r="P2579" i="1" s="1"/>
  <c r="L2580" i="1"/>
  <c r="P2580" i="1" s="1"/>
  <c r="L2581" i="1"/>
  <c r="P2581" i="1" s="1"/>
  <c r="L2582" i="1"/>
  <c r="P2582" i="1" s="1"/>
  <c r="L2583" i="1"/>
  <c r="P2583" i="1" s="1"/>
  <c r="L2584" i="1"/>
  <c r="P2584" i="1" s="1"/>
  <c r="L2585" i="1"/>
  <c r="P2585" i="1" s="1"/>
  <c r="L2586" i="1"/>
  <c r="P2586" i="1" s="1"/>
  <c r="L2587" i="1"/>
  <c r="P2587" i="1" s="1"/>
  <c r="L2588" i="1"/>
  <c r="P2588" i="1" s="1"/>
  <c r="L2589" i="1"/>
  <c r="P2589" i="1" s="1"/>
  <c r="L2590" i="1"/>
  <c r="P2590" i="1" s="1"/>
  <c r="L2591" i="1"/>
  <c r="P2591" i="1" s="1"/>
  <c r="L2592" i="1"/>
  <c r="P2592" i="1" s="1"/>
  <c r="L2593" i="1"/>
  <c r="P2593" i="1" s="1"/>
  <c r="L2594" i="1"/>
  <c r="P2594" i="1" s="1"/>
  <c r="L2595" i="1"/>
  <c r="P2595" i="1" s="1"/>
  <c r="L2596" i="1"/>
  <c r="P2596" i="1" s="1"/>
  <c r="L2597" i="1"/>
  <c r="P2597" i="1" s="1"/>
  <c r="L2598" i="1"/>
  <c r="P2598" i="1" s="1"/>
  <c r="L2599" i="1"/>
  <c r="P2599" i="1" s="1"/>
  <c r="L2600" i="1"/>
  <c r="P2600" i="1" s="1"/>
  <c r="L2601" i="1"/>
  <c r="P2601" i="1" s="1"/>
  <c r="L2602" i="1"/>
  <c r="P2602" i="1" s="1"/>
  <c r="L2603" i="1"/>
  <c r="P2603" i="1" s="1"/>
  <c r="L2604" i="1"/>
  <c r="P2604" i="1" s="1"/>
  <c r="L2605" i="1"/>
  <c r="P2605" i="1" s="1"/>
  <c r="L2606" i="1"/>
  <c r="P2606" i="1" s="1"/>
  <c r="L2607" i="1"/>
  <c r="P2607" i="1" s="1"/>
  <c r="L2608" i="1"/>
  <c r="P2608" i="1" s="1"/>
  <c r="L2609" i="1"/>
  <c r="P2609" i="1" s="1"/>
  <c r="L2610" i="1"/>
  <c r="P2610" i="1" s="1"/>
  <c r="L2611" i="1"/>
  <c r="P2611" i="1" s="1"/>
  <c r="L2612" i="1"/>
  <c r="P2612" i="1" s="1"/>
  <c r="L2613" i="1"/>
  <c r="P2613" i="1" s="1"/>
  <c r="L2614" i="1"/>
  <c r="P2614" i="1" s="1"/>
  <c r="L2615" i="1"/>
  <c r="P2615" i="1" s="1"/>
  <c r="L2616" i="1"/>
  <c r="P2616" i="1" s="1"/>
  <c r="L2617" i="1"/>
  <c r="P2617" i="1" s="1"/>
  <c r="L2618" i="1"/>
  <c r="P2618" i="1" s="1"/>
  <c r="L2619" i="1"/>
  <c r="P2619" i="1" s="1"/>
  <c r="L2620" i="1"/>
  <c r="P2620" i="1" s="1"/>
  <c r="L2621" i="1"/>
  <c r="P2621" i="1" s="1"/>
  <c r="L2622" i="1"/>
  <c r="P2622" i="1" s="1"/>
  <c r="L2623" i="1"/>
  <c r="P2623" i="1" s="1"/>
  <c r="L2624" i="1"/>
  <c r="P2624" i="1" s="1"/>
  <c r="L2625" i="1"/>
  <c r="P2625" i="1" s="1"/>
  <c r="L2626" i="1"/>
  <c r="P2626" i="1" s="1"/>
  <c r="L2627" i="1"/>
  <c r="P2627" i="1" s="1"/>
  <c r="L2628" i="1"/>
  <c r="P2628" i="1" s="1"/>
  <c r="L2629" i="1"/>
  <c r="P2629" i="1" s="1"/>
  <c r="L2630" i="1"/>
  <c r="P2630" i="1" s="1"/>
  <c r="L2631" i="1"/>
  <c r="P2631" i="1" s="1"/>
  <c r="L2632" i="1"/>
  <c r="P2632" i="1" s="1"/>
  <c r="L2633" i="1"/>
  <c r="P2633" i="1" s="1"/>
  <c r="L2634" i="1"/>
  <c r="P2634" i="1" s="1"/>
  <c r="L2635" i="1"/>
  <c r="P2635" i="1" s="1"/>
  <c r="L2636" i="1"/>
  <c r="P2636" i="1" s="1"/>
  <c r="L2637" i="1"/>
  <c r="P2637" i="1" s="1"/>
  <c r="L2638" i="1"/>
  <c r="P2638" i="1" s="1"/>
  <c r="L2639" i="1"/>
  <c r="P2639" i="1" s="1"/>
  <c r="L2640" i="1"/>
  <c r="P2640" i="1" s="1"/>
  <c r="L2641" i="1"/>
  <c r="P2641" i="1" s="1"/>
  <c r="L2642" i="1"/>
  <c r="P2642" i="1" s="1"/>
  <c r="L2643" i="1"/>
  <c r="P2643" i="1" s="1"/>
  <c r="L2644" i="1"/>
  <c r="P2644" i="1" s="1"/>
  <c r="L2645" i="1"/>
  <c r="P2645" i="1" s="1"/>
  <c r="L2646" i="1"/>
  <c r="P2646" i="1" s="1"/>
  <c r="L2647" i="1"/>
  <c r="P2647" i="1" s="1"/>
  <c r="L2648" i="1"/>
  <c r="P2648" i="1" s="1"/>
  <c r="L2649" i="1"/>
  <c r="P2649" i="1" s="1"/>
  <c r="L2650" i="1"/>
  <c r="P2650" i="1" s="1"/>
  <c r="L2651" i="1"/>
  <c r="P2651" i="1" s="1"/>
  <c r="L2652" i="1"/>
  <c r="P2652" i="1" s="1"/>
  <c r="L2653" i="1"/>
  <c r="P2653" i="1" s="1"/>
  <c r="L2654" i="1"/>
  <c r="P2654" i="1" s="1"/>
  <c r="L2655" i="1"/>
  <c r="P2655" i="1" s="1"/>
  <c r="L2656" i="1"/>
  <c r="P2656" i="1" s="1"/>
  <c r="L2657" i="1"/>
  <c r="P2657" i="1" s="1"/>
  <c r="L2658" i="1"/>
  <c r="P2658" i="1" s="1"/>
  <c r="L2659" i="1"/>
  <c r="P2659" i="1" s="1"/>
  <c r="L2660" i="1"/>
  <c r="P2660" i="1" s="1"/>
  <c r="L2661" i="1"/>
  <c r="P2661" i="1" s="1"/>
  <c r="L2662" i="1"/>
  <c r="P2662" i="1" s="1"/>
  <c r="L2663" i="1"/>
  <c r="P2663" i="1" s="1"/>
  <c r="L2664" i="1"/>
  <c r="P2664" i="1" s="1"/>
  <c r="L2665" i="1"/>
  <c r="P2665" i="1" s="1"/>
  <c r="L2666" i="1"/>
  <c r="P2666" i="1" s="1"/>
  <c r="L2667" i="1"/>
  <c r="P2667" i="1" s="1"/>
  <c r="L2668" i="1"/>
  <c r="P2668" i="1" s="1"/>
  <c r="L2669" i="1"/>
  <c r="P2669" i="1" s="1"/>
  <c r="L2670" i="1"/>
  <c r="P2670" i="1" s="1"/>
  <c r="L2671" i="1"/>
  <c r="P2671" i="1" s="1"/>
  <c r="L2672" i="1"/>
  <c r="P2672" i="1" s="1"/>
  <c r="L2673" i="1"/>
  <c r="P2673" i="1" s="1"/>
  <c r="L2674" i="1"/>
  <c r="P2674" i="1" s="1"/>
  <c r="L2675" i="1"/>
  <c r="P2675" i="1" s="1"/>
  <c r="L2676" i="1"/>
  <c r="P2676" i="1" s="1"/>
  <c r="L2677" i="1"/>
  <c r="P2677" i="1" s="1"/>
  <c r="L2678" i="1"/>
  <c r="P2678" i="1" s="1"/>
  <c r="L2679" i="1"/>
  <c r="P2679" i="1" s="1"/>
  <c r="L2680" i="1"/>
  <c r="P2680" i="1" s="1"/>
  <c r="L2681" i="1"/>
  <c r="P2681" i="1" s="1"/>
  <c r="L2682" i="1"/>
  <c r="P2682" i="1" s="1"/>
  <c r="L2683" i="1"/>
  <c r="P2683" i="1" s="1"/>
  <c r="L2684" i="1"/>
  <c r="P2684" i="1" s="1"/>
  <c r="L2685" i="1"/>
  <c r="P2685" i="1" s="1"/>
  <c r="L2686" i="1"/>
  <c r="P2686" i="1" s="1"/>
  <c r="L2687" i="1"/>
  <c r="P2687" i="1" s="1"/>
  <c r="L2688" i="1"/>
  <c r="P2688" i="1" s="1"/>
  <c r="L2689" i="1"/>
  <c r="P2689" i="1" s="1"/>
  <c r="L2690" i="1"/>
  <c r="P2690" i="1" s="1"/>
  <c r="L2691" i="1"/>
  <c r="P2691" i="1" s="1"/>
  <c r="L2692" i="1"/>
  <c r="P2692" i="1" s="1"/>
  <c r="L2693" i="1"/>
  <c r="P2693" i="1" s="1"/>
  <c r="L2694" i="1"/>
  <c r="P2694" i="1" s="1"/>
  <c r="L2695" i="1"/>
  <c r="P2695" i="1" s="1"/>
  <c r="L2696" i="1"/>
  <c r="P2696" i="1" s="1"/>
  <c r="L2697" i="1"/>
  <c r="P2697" i="1" s="1"/>
  <c r="L2698" i="1"/>
  <c r="P2698" i="1" s="1"/>
  <c r="L2699" i="1"/>
  <c r="P2699" i="1" s="1"/>
  <c r="L2700" i="1"/>
  <c r="P2700" i="1" s="1"/>
  <c r="L2701" i="1"/>
  <c r="P2701" i="1" s="1"/>
  <c r="L2702" i="1"/>
  <c r="P2702" i="1" s="1"/>
  <c r="L2703" i="1"/>
  <c r="P2703" i="1" s="1"/>
  <c r="L2704" i="1"/>
  <c r="P2704" i="1" s="1"/>
  <c r="L2705" i="1"/>
  <c r="P2705" i="1" s="1"/>
  <c r="L2706" i="1"/>
  <c r="P2706" i="1" s="1"/>
  <c r="L2707" i="1"/>
  <c r="P2707" i="1" s="1"/>
  <c r="L2708" i="1"/>
  <c r="P2708" i="1" s="1"/>
  <c r="L2709" i="1"/>
  <c r="P2709" i="1" s="1"/>
  <c r="L2710" i="1"/>
  <c r="P2710" i="1" s="1"/>
  <c r="L2711" i="1"/>
  <c r="P2711" i="1" s="1"/>
  <c r="L2712" i="1"/>
  <c r="P2712" i="1" s="1"/>
  <c r="L2713" i="1"/>
  <c r="P2713" i="1" s="1"/>
  <c r="L2714" i="1"/>
  <c r="P2714" i="1" s="1"/>
  <c r="L2715" i="1"/>
  <c r="P2715" i="1" s="1"/>
  <c r="L2716" i="1"/>
  <c r="P2716" i="1" s="1"/>
  <c r="L2717" i="1"/>
  <c r="P2717" i="1" s="1"/>
  <c r="L2718" i="1"/>
  <c r="P2718" i="1" s="1"/>
  <c r="L2719" i="1"/>
  <c r="P2719" i="1" s="1"/>
  <c r="L2720" i="1"/>
  <c r="P2720" i="1" s="1"/>
  <c r="L2721" i="1"/>
  <c r="P2721" i="1" s="1"/>
  <c r="L2722" i="1"/>
  <c r="P2722" i="1" s="1"/>
  <c r="L2723" i="1"/>
  <c r="P2723" i="1" s="1"/>
  <c r="L2724" i="1"/>
  <c r="P2724" i="1" s="1"/>
  <c r="L2725" i="1"/>
  <c r="P2725" i="1" s="1"/>
  <c r="L2726" i="1"/>
  <c r="P2726" i="1" s="1"/>
  <c r="L2727" i="1"/>
  <c r="P2727" i="1" s="1"/>
  <c r="L2728" i="1"/>
  <c r="P2728" i="1" s="1"/>
  <c r="L2729" i="1"/>
  <c r="P2729" i="1" s="1"/>
  <c r="L2730" i="1"/>
  <c r="P2730" i="1" s="1"/>
  <c r="L2731" i="1"/>
  <c r="P2731" i="1" s="1"/>
  <c r="L2732" i="1"/>
  <c r="P2732" i="1" s="1"/>
  <c r="L2733" i="1"/>
  <c r="P2733" i="1" s="1"/>
  <c r="L2734" i="1"/>
  <c r="P2734" i="1" s="1"/>
  <c r="L2735" i="1"/>
  <c r="P2735" i="1" s="1"/>
  <c r="L2736" i="1"/>
  <c r="P2736" i="1" s="1"/>
  <c r="L2737" i="1"/>
  <c r="P2737" i="1" s="1"/>
  <c r="L2738" i="1"/>
  <c r="P2738" i="1" s="1"/>
  <c r="L2739" i="1"/>
  <c r="P2739" i="1" s="1"/>
  <c r="L2740" i="1"/>
  <c r="P2740" i="1" s="1"/>
  <c r="L2741" i="1"/>
  <c r="P2741" i="1" s="1"/>
  <c r="L2742" i="1"/>
  <c r="P2742" i="1" s="1"/>
  <c r="L2743" i="1"/>
  <c r="P2743" i="1" s="1"/>
  <c r="L2744" i="1"/>
  <c r="P2744" i="1" s="1"/>
  <c r="L2745" i="1"/>
  <c r="P2745" i="1" s="1"/>
  <c r="L2746" i="1"/>
  <c r="P2746" i="1" s="1"/>
  <c r="L2747" i="1"/>
  <c r="P2747" i="1" s="1"/>
  <c r="L2748" i="1"/>
  <c r="P2748" i="1" s="1"/>
  <c r="L2749" i="1"/>
  <c r="P2749" i="1" s="1"/>
  <c r="L2750" i="1"/>
  <c r="P2750" i="1" s="1"/>
  <c r="L2751" i="1"/>
  <c r="P2751" i="1" s="1"/>
  <c r="L2752" i="1"/>
  <c r="P2752" i="1" s="1"/>
  <c r="L2753" i="1"/>
  <c r="P2753" i="1" s="1"/>
  <c r="L2754" i="1"/>
  <c r="P2754" i="1" s="1"/>
  <c r="L2755" i="1"/>
  <c r="P2755" i="1" s="1"/>
  <c r="L2756" i="1"/>
  <c r="P2756" i="1" s="1"/>
  <c r="L2757" i="1"/>
  <c r="P2757" i="1" s="1"/>
  <c r="L2758" i="1"/>
  <c r="P2758" i="1" s="1"/>
  <c r="L2759" i="1"/>
  <c r="P2759" i="1" s="1"/>
  <c r="L2760" i="1"/>
  <c r="P2760" i="1" s="1"/>
  <c r="L2761" i="1"/>
  <c r="P2761" i="1" s="1"/>
  <c r="L2762" i="1"/>
  <c r="P2762" i="1" s="1"/>
  <c r="L2763" i="1"/>
  <c r="P2763" i="1" s="1"/>
  <c r="L2764" i="1"/>
  <c r="P2764" i="1" s="1"/>
  <c r="L2765" i="1"/>
  <c r="P2765" i="1" s="1"/>
  <c r="L2766" i="1"/>
  <c r="P2766" i="1" s="1"/>
  <c r="L2767" i="1"/>
  <c r="P2767" i="1" s="1"/>
  <c r="L2768" i="1"/>
  <c r="P2768" i="1" s="1"/>
  <c r="L2769" i="1"/>
  <c r="P2769" i="1" s="1"/>
  <c r="L2770" i="1"/>
  <c r="P2770" i="1" s="1"/>
  <c r="L2771" i="1"/>
  <c r="P2771" i="1" s="1"/>
  <c r="L2772" i="1"/>
  <c r="P2772" i="1" s="1"/>
  <c r="L2773" i="1"/>
  <c r="P2773" i="1" s="1"/>
  <c r="L2774" i="1"/>
  <c r="P2774" i="1" s="1"/>
  <c r="L2775" i="1"/>
  <c r="P2775" i="1" s="1"/>
  <c r="L2776" i="1"/>
  <c r="P2776" i="1" s="1"/>
  <c r="L2777" i="1"/>
  <c r="P2777" i="1" s="1"/>
  <c r="L2778" i="1"/>
  <c r="P2778" i="1" s="1"/>
  <c r="L2779" i="1"/>
  <c r="P2779" i="1" s="1"/>
  <c r="L2780" i="1"/>
  <c r="P2780" i="1" s="1"/>
  <c r="L2781" i="1"/>
  <c r="P2781" i="1" s="1"/>
  <c r="L2782" i="1"/>
  <c r="P2782" i="1" s="1"/>
  <c r="L2783" i="1"/>
  <c r="P2783" i="1" s="1"/>
  <c r="L2784" i="1"/>
  <c r="P2784" i="1" s="1"/>
  <c r="L2785" i="1"/>
  <c r="P2785" i="1" s="1"/>
  <c r="L2786" i="1"/>
  <c r="P2786" i="1" s="1"/>
  <c r="L2787" i="1"/>
  <c r="P2787" i="1" s="1"/>
  <c r="L2788" i="1"/>
  <c r="P2788" i="1" s="1"/>
  <c r="L2789" i="1"/>
  <c r="P2789" i="1" s="1"/>
  <c r="L2790" i="1"/>
  <c r="P2790" i="1" s="1"/>
  <c r="L2791" i="1"/>
  <c r="P2791" i="1" s="1"/>
  <c r="L2792" i="1"/>
  <c r="P2792" i="1" s="1"/>
  <c r="L2793" i="1"/>
  <c r="P2793" i="1" s="1"/>
  <c r="L2794" i="1"/>
  <c r="P2794" i="1" s="1"/>
  <c r="L2795" i="1"/>
  <c r="P2795" i="1" s="1"/>
  <c r="L2796" i="1"/>
  <c r="P2796" i="1" s="1"/>
  <c r="L2797" i="1"/>
  <c r="P2797" i="1" s="1"/>
  <c r="L2798" i="1"/>
  <c r="P2798" i="1" s="1"/>
  <c r="L2799" i="1"/>
  <c r="P2799" i="1" s="1"/>
  <c r="L2800" i="1"/>
  <c r="P2800" i="1" s="1"/>
  <c r="L2801" i="1"/>
  <c r="P2801" i="1" s="1"/>
  <c r="L2802" i="1"/>
  <c r="P2802" i="1" s="1"/>
  <c r="L2803" i="1"/>
  <c r="P2803" i="1" s="1"/>
  <c r="L2804" i="1"/>
  <c r="P2804" i="1" s="1"/>
  <c r="L2805" i="1"/>
  <c r="P2805" i="1" s="1"/>
  <c r="L2806" i="1"/>
  <c r="P2806" i="1" s="1"/>
  <c r="L2807" i="1"/>
  <c r="P2807" i="1" s="1"/>
  <c r="L2808" i="1"/>
  <c r="P2808" i="1" s="1"/>
  <c r="L2809" i="1"/>
  <c r="P2809" i="1" s="1"/>
  <c r="L2810" i="1"/>
  <c r="P2810" i="1" s="1"/>
  <c r="L2811" i="1"/>
  <c r="P2811" i="1" s="1"/>
  <c r="L2812" i="1"/>
  <c r="P2812" i="1" s="1"/>
  <c r="L2813" i="1"/>
  <c r="P2813" i="1" s="1"/>
  <c r="L2814" i="1"/>
  <c r="P2814" i="1" s="1"/>
  <c r="L2815" i="1"/>
  <c r="P2815" i="1" s="1"/>
  <c r="L2816" i="1"/>
  <c r="P2816" i="1" s="1"/>
  <c r="L2817" i="1"/>
  <c r="P2817" i="1" s="1"/>
  <c r="L2818" i="1"/>
  <c r="P2818" i="1" s="1"/>
  <c r="L2819" i="1"/>
  <c r="P2819" i="1" s="1"/>
  <c r="L2820" i="1"/>
  <c r="P2820" i="1" s="1"/>
  <c r="L2821" i="1"/>
  <c r="P2821" i="1" s="1"/>
  <c r="L2822" i="1"/>
  <c r="P2822" i="1" s="1"/>
  <c r="L2823" i="1"/>
  <c r="P2823" i="1" s="1"/>
  <c r="L2824" i="1"/>
  <c r="P2824" i="1" s="1"/>
  <c r="L2825" i="1"/>
  <c r="P2825" i="1" s="1"/>
  <c r="L2826" i="1"/>
  <c r="P2826" i="1" s="1"/>
  <c r="L2827" i="1"/>
  <c r="P2827" i="1" s="1"/>
  <c r="L2828" i="1"/>
  <c r="P2828" i="1" s="1"/>
  <c r="L2829" i="1"/>
  <c r="P2829" i="1" s="1"/>
  <c r="L2830" i="1"/>
  <c r="P2830" i="1" s="1"/>
  <c r="L2831" i="1"/>
  <c r="P2831" i="1" s="1"/>
  <c r="L2832" i="1"/>
  <c r="P2832" i="1" s="1"/>
  <c r="L2833" i="1"/>
  <c r="P2833" i="1" s="1"/>
  <c r="L2834" i="1"/>
  <c r="P2834" i="1" s="1"/>
  <c r="L2835" i="1"/>
  <c r="P2835" i="1" s="1"/>
  <c r="L2836" i="1"/>
  <c r="P2836" i="1" s="1"/>
  <c r="L2837" i="1"/>
  <c r="P2837" i="1" s="1"/>
  <c r="L2838" i="1"/>
  <c r="P2838" i="1" s="1"/>
  <c r="L2839" i="1"/>
  <c r="P2839" i="1" s="1"/>
  <c r="L2840" i="1"/>
  <c r="P2840" i="1" s="1"/>
  <c r="L2841" i="1"/>
  <c r="P2841" i="1" s="1"/>
  <c r="L2842" i="1"/>
  <c r="P2842" i="1" s="1"/>
  <c r="L2843" i="1"/>
  <c r="P2843" i="1" s="1"/>
  <c r="L2844" i="1"/>
  <c r="P2844" i="1" s="1"/>
  <c r="L2845" i="1"/>
  <c r="P2845" i="1" s="1"/>
  <c r="L2846" i="1"/>
  <c r="P2846" i="1" s="1"/>
  <c r="L2847" i="1"/>
  <c r="P2847" i="1" s="1"/>
  <c r="L2848" i="1"/>
  <c r="P2848" i="1" s="1"/>
  <c r="L2849" i="1"/>
  <c r="P2849" i="1" s="1"/>
  <c r="L2850" i="1"/>
  <c r="P2850" i="1" s="1"/>
  <c r="L2851" i="1"/>
  <c r="P2851" i="1" s="1"/>
  <c r="L2852" i="1"/>
  <c r="P2852" i="1" s="1"/>
  <c r="L2853" i="1"/>
  <c r="P2853" i="1" s="1"/>
  <c r="L2854" i="1"/>
  <c r="P2854" i="1" s="1"/>
  <c r="L2855" i="1"/>
  <c r="P2855" i="1" s="1"/>
  <c r="L2856" i="1"/>
  <c r="P2856" i="1" s="1"/>
  <c r="L2857" i="1"/>
  <c r="P2857" i="1" s="1"/>
  <c r="L2858" i="1"/>
  <c r="P2858" i="1" s="1"/>
  <c r="L2859" i="1"/>
  <c r="P2859" i="1" s="1"/>
  <c r="L2860" i="1"/>
  <c r="P2860" i="1" s="1"/>
  <c r="L2861" i="1"/>
  <c r="P2861" i="1" s="1"/>
  <c r="L2862" i="1"/>
  <c r="P2862" i="1" s="1"/>
  <c r="L2863" i="1"/>
  <c r="P2863" i="1" s="1"/>
  <c r="L2864" i="1"/>
  <c r="P2864" i="1" s="1"/>
  <c r="L2865" i="1"/>
  <c r="P2865" i="1" s="1"/>
  <c r="L2866" i="1"/>
  <c r="P2866" i="1" s="1"/>
  <c r="L2867" i="1"/>
  <c r="P2867" i="1" s="1"/>
  <c r="L2868" i="1"/>
  <c r="P2868" i="1" s="1"/>
  <c r="L2869" i="1"/>
  <c r="P2869" i="1" s="1"/>
  <c r="L2870" i="1"/>
  <c r="P2870" i="1" s="1"/>
  <c r="L2871" i="1"/>
  <c r="P2871" i="1" s="1"/>
  <c r="L2872" i="1"/>
  <c r="P2872" i="1" s="1"/>
  <c r="L2873" i="1"/>
  <c r="P2873" i="1" s="1"/>
  <c r="L2874" i="1"/>
  <c r="P2874" i="1" s="1"/>
  <c r="L2875" i="1"/>
  <c r="P2875" i="1" s="1"/>
  <c r="L2876" i="1"/>
  <c r="P2876" i="1" s="1"/>
  <c r="L2877" i="1"/>
  <c r="P2877" i="1" s="1"/>
  <c r="L2878" i="1"/>
  <c r="P2878" i="1" s="1"/>
  <c r="L2879" i="1"/>
  <c r="P2879" i="1" s="1"/>
  <c r="L2880" i="1"/>
  <c r="P2880" i="1" s="1"/>
  <c r="L2881" i="1"/>
  <c r="P2881" i="1" s="1"/>
  <c r="L2882" i="1"/>
  <c r="P2882" i="1" s="1"/>
  <c r="L2883" i="1"/>
  <c r="P2883" i="1" s="1"/>
  <c r="L2884" i="1"/>
  <c r="P2884" i="1" s="1"/>
  <c r="L2885" i="1"/>
  <c r="P2885" i="1" s="1"/>
  <c r="L2886" i="1"/>
  <c r="P2886" i="1" s="1"/>
  <c r="L2887" i="1"/>
  <c r="P2887" i="1" s="1"/>
  <c r="L2888" i="1"/>
  <c r="P2888" i="1" s="1"/>
  <c r="L2889" i="1"/>
  <c r="P2889" i="1" s="1"/>
  <c r="L2890" i="1"/>
  <c r="P2890" i="1" s="1"/>
  <c r="L2891" i="1"/>
  <c r="P2891" i="1" s="1"/>
  <c r="L2892" i="1"/>
  <c r="P2892" i="1" s="1"/>
  <c r="L2893" i="1"/>
  <c r="P2893" i="1" s="1"/>
  <c r="L2894" i="1"/>
  <c r="P2894" i="1" s="1"/>
  <c r="L2895" i="1"/>
  <c r="P2895" i="1" s="1"/>
  <c r="L2896" i="1"/>
  <c r="P2896" i="1" s="1"/>
  <c r="L2897" i="1"/>
  <c r="P2897" i="1" s="1"/>
  <c r="L2898" i="1"/>
  <c r="P2898" i="1" s="1"/>
  <c r="L2899" i="1"/>
  <c r="P2899" i="1" s="1"/>
  <c r="L2900" i="1"/>
  <c r="P2900" i="1" s="1"/>
  <c r="L2901" i="1"/>
  <c r="P2901" i="1" s="1"/>
  <c r="L2902" i="1"/>
  <c r="P2902" i="1" s="1"/>
  <c r="L2903" i="1"/>
  <c r="P2903" i="1" s="1"/>
  <c r="L2904" i="1"/>
  <c r="P2904" i="1" s="1"/>
  <c r="L2905" i="1"/>
  <c r="P2905" i="1" s="1"/>
  <c r="L2906" i="1"/>
  <c r="P2906" i="1" s="1"/>
  <c r="L2907" i="1"/>
  <c r="P2907" i="1" s="1"/>
  <c r="L2908" i="1"/>
  <c r="P2908" i="1" s="1"/>
  <c r="L2909" i="1"/>
  <c r="P2909" i="1" s="1"/>
  <c r="L2910" i="1"/>
  <c r="P2910" i="1" s="1"/>
  <c r="L2911" i="1"/>
  <c r="P2911" i="1" s="1"/>
  <c r="L2912" i="1"/>
  <c r="P2912" i="1" s="1"/>
  <c r="L2913" i="1"/>
  <c r="P2913" i="1" s="1"/>
  <c r="L2914" i="1"/>
  <c r="P2914" i="1" s="1"/>
  <c r="L2915" i="1"/>
  <c r="P2915" i="1" s="1"/>
  <c r="L2916" i="1"/>
  <c r="P2916" i="1" s="1"/>
  <c r="L2917" i="1"/>
  <c r="P2917" i="1" s="1"/>
  <c r="L2918" i="1"/>
  <c r="P2918" i="1" s="1"/>
  <c r="L2919" i="1"/>
  <c r="P2919" i="1" s="1"/>
  <c r="L2920" i="1"/>
  <c r="P2920" i="1" s="1"/>
  <c r="L2921" i="1"/>
  <c r="P2921" i="1" s="1"/>
  <c r="L2922" i="1"/>
  <c r="P2922" i="1" s="1"/>
  <c r="L2923" i="1"/>
  <c r="P2923" i="1" s="1"/>
  <c r="L2924" i="1"/>
  <c r="P2924" i="1" s="1"/>
  <c r="L2925" i="1"/>
  <c r="P2925" i="1" s="1"/>
  <c r="L2926" i="1"/>
  <c r="P2926" i="1" s="1"/>
  <c r="L2927" i="1"/>
  <c r="P2927" i="1" s="1"/>
  <c r="L2928" i="1"/>
  <c r="P2928" i="1" s="1"/>
  <c r="L2929" i="1"/>
  <c r="P2929" i="1" s="1"/>
  <c r="L2930" i="1"/>
  <c r="P2930" i="1" s="1"/>
  <c r="L2931" i="1"/>
  <c r="P2931" i="1" s="1"/>
  <c r="L2932" i="1"/>
  <c r="P2932" i="1" s="1"/>
  <c r="L2933" i="1"/>
  <c r="P2933" i="1" s="1"/>
  <c r="L2934" i="1"/>
  <c r="P2934" i="1" s="1"/>
  <c r="L2935" i="1"/>
  <c r="P2935" i="1" s="1"/>
  <c r="L2936" i="1"/>
  <c r="P2936" i="1" s="1"/>
  <c r="L2937" i="1"/>
  <c r="P2937" i="1" s="1"/>
  <c r="L2938" i="1"/>
  <c r="P2938" i="1" s="1"/>
  <c r="L2939" i="1"/>
  <c r="P2939" i="1" s="1"/>
  <c r="L2940" i="1"/>
  <c r="P2940" i="1" s="1"/>
  <c r="L2941" i="1"/>
  <c r="P2941" i="1" s="1"/>
  <c r="L2942" i="1"/>
  <c r="P2942" i="1" s="1"/>
  <c r="L2943" i="1"/>
  <c r="P2943" i="1" s="1"/>
  <c r="L2944" i="1"/>
  <c r="P2944" i="1" s="1"/>
  <c r="L2945" i="1"/>
  <c r="P2945" i="1" s="1"/>
  <c r="L2946" i="1"/>
  <c r="P2946" i="1" s="1"/>
  <c r="L2947" i="1"/>
  <c r="P2947" i="1" s="1"/>
  <c r="L2948" i="1"/>
  <c r="P2948" i="1" s="1"/>
  <c r="L2949" i="1"/>
  <c r="P2949" i="1" s="1"/>
  <c r="L2950" i="1"/>
  <c r="P2950" i="1" s="1"/>
  <c r="L2951" i="1"/>
  <c r="P2951" i="1" s="1"/>
  <c r="L2952" i="1"/>
  <c r="P2952" i="1" s="1"/>
  <c r="L2953" i="1"/>
  <c r="P2953" i="1" s="1"/>
  <c r="L2954" i="1"/>
  <c r="P2954" i="1" s="1"/>
  <c r="L2955" i="1"/>
  <c r="P2955" i="1" s="1"/>
  <c r="L2956" i="1"/>
  <c r="P2956" i="1" s="1"/>
  <c r="L2957" i="1"/>
  <c r="P2957" i="1" s="1"/>
  <c r="L2958" i="1"/>
  <c r="P2958" i="1" s="1"/>
  <c r="L2959" i="1"/>
  <c r="P2959" i="1" s="1"/>
  <c r="L2960" i="1"/>
  <c r="P2960" i="1" s="1"/>
  <c r="L2961" i="1"/>
  <c r="P2961" i="1" s="1"/>
  <c r="L2962" i="1"/>
  <c r="P2962" i="1" s="1"/>
  <c r="L2963" i="1"/>
  <c r="P2963" i="1" s="1"/>
  <c r="L2964" i="1"/>
  <c r="P2964" i="1" s="1"/>
  <c r="L2965" i="1"/>
  <c r="P2965" i="1" s="1"/>
  <c r="L2966" i="1"/>
  <c r="P2966" i="1" s="1"/>
  <c r="L2967" i="1"/>
  <c r="P2967" i="1" s="1"/>
  <c r="L2968" i="1"/>
  <c r="P2968" i="1" s="1"/>
  <c r="L2969" i="1"/>
  <c r="P2969" i="1" s="1"/>
  <c r="L2970" i="1"/>
  <c r="P2970" i="1" s="1"/>
  <c r="L2971" i="1"/>
  <c r="P2971" i="1" s="1"/>
  <c r="L2972" i="1"/>
  <c r="P2972" i="1" s="1"/>
  <c r="L2973" i="1"/>
  <c r="P2973" i="1" s="1"/>
  <c r="L2974" i="1"/>
  <c r="P2974" i="1" s="1"/>
  <c r="L2975" i="1"/>
  <c r="P2975" i="1" s="1"/>
  <c r="L2976" i="1"/>
  <c r="P2976" i="1" s="1"/>
  <c r="L2977" i="1"/>
  <c r="P2977" i="1" s="1"/>
  <c r="L2978" i="1"/>
  <c r="P2978" i="1" s="1"/>
  <c r="L2979" i="1"/>
  <c r="P2979" i="1" s="1"/>
  <c r="L2980" i="1"/>
  <c r="P2980" i="1" s="1"/>
  <c r="L2981" i="1"/>
  <c r="P2981" i="1" s="1"/>
  <c r="L2982" i="1"/>
  <c r="P2982" i="1" s="1"/>
  <c r="L2983" i="1"/>
  <c r="P2983" i="1" s="1"/>
  <c r="L2984" i="1"/>
  <c r="P2984" i="1" s="1"/>
  <c r="L2985" i="1"/>
  <c r="P2985" i="1" s="1"/>
  <c r="L2986" i="1"/>
  <c r="P2986" i="1" s="1"/>
  <c r="L2987" i="1"/>
  <c r="P2987" i="1" s="1"/>
  <c r="L2988" i="1"/>
  <c r="P2988" i="1" s="1"/>
  <c r="L2989" i="1"/>
  <c r="P2989" i="1" s="1"/>
  <c r="L2990" i="1"/>
  <c r="P2990" i="1" s="1"/>
  <c r="L2991" i="1"/>
  <c r="P2991" i="1" s="1"/>
  <c r="L2992" i="1"/>
  <c r="P2992" i="1" s="1"/>
  <c r="L2993" i="1"/>
  <c r="P2993" i="1" s="1"/>
  <c r="L2994" i="1"/>
  <c r="P2994" i="1" s="1"/>
  <c r="L2995" i="1"/>
  <c r="P2995" i="1" s="1"/>
  <c r="L2996" i="1"/>
  <c r="P2996" i="1" s="1"/>
  <c r="L2997" i="1"/>
  <c r="P2997" i="1" s="1"/>
  <c r="L2998" i="1"/>
  <c r="P2998" i="1" s="1"/>
  <c r="L2999" i="1"/>
  <c r="P2999" i="1" s="1"/>
  <c r="L3000" i="1"/>
  <c r="P3000" i="1" s="1"/>
  <c r="L3001" i="1"/>
  <c r="P3001" i="1" s="1"/>
  <c r="L3002" i="1"/>
  <c r="P3002" i="1" s="1"/>
  <c r="L3003" i="1"/>
  <c r="P3003" i="1" s="1"/>
  <c r="L3004" i="1"/>
  <c r="P3004" i="1" s="1"/>
  <c r="L3005" i="1"/>
  <c r="P3005" i="1" s="1"/>
  <c r="L3006" i="1"/>
  <c r="P3006" i="1" s="1"/>
  <c r="L3007" i="1"/>
  <c r="P3007" i="1" s="1"/>
  <c r="L3008" i="1"/>
  <c r="P3008" i="1" s="1"/>
  <c r="L3009" i="1"/>
  <c r="P3009" i="1" s="1"/>
  <c r="L3010" i="1"/>
  <c r="P3010" i="1" s="1"/>
  <c r="L3011" i="1"/>
  <c r="P3011" i="1" s="1"/>
  <c r="L3012" i="1"/>
  <c r="P3012" i="1" s="1"/>
  <c r="L3013" i="1"/>
  <c r="P3013" i="1" s="1"/>
  <c r="L3014" i="1"/>
  <c r="P3014" i="1" s="1"/>
  <c r="L3015" i="1"/>
  <c r="P3015" i="1" s="1"/>
  <c r="L3016" i="1"/>
  <c r="P3016" i="1" s="1"/>
  <c r="L3017" i="1"/>
  <c r="P3017" i="1" s="1"/>
  <c r="L3018" i="1"/>
  <c r="P3018" i="1" s="1"/>
  <c r="L3019" i="1"/>
  <c r="P3019" i="1" s="1"/>
  <c r="L3020" i="1"/>
  <c r="P3020" i="1" s="1"/>
  <c r="L3021" i="1"/>
  <c r="P3021" i="1" s="1"/>
  <c r="L3022" i="1"/>
  <c r="P3022" i="1" s="1"/>
  <c r="L3023" i="1"/>
  <c r="P3023" i="1" s="1"/>
  <c r="L3024" i="1"/>
  <c r="P3024" i="1" s="1"/>
  <c r="L3025" i="1"/>
  <c r="P3025" i="1" s="1"/>
  <c r="L3026" i="1"/>
  <c r="P3026" i="1" s="1"/>
  <c r="L3027" i="1"/>
  <c r="P3027" i="1" s="1"/>
  <c r="L3028" i="1"/>
  <c r="P3028" i="1" s="1"/>
  <c r="L3029" i="1"/>
  <c r="P3029" i="1" s="1"/>
  <c r="L3030" i="1"/>
  <c r="P3030" i="1" s="1"/>
  <c r="L3031" i="1"/>
  <c r="P3031" i="1" s="1"/>
  <c r="L3032" i="1"/>
  <c r="P3032" i="1" s="1"/>
  <c r="L3033" i="1"/>
  <c r="P3033" i="1" s="1"/>
  <c r="L3034" i="1"/>
  <c r="P3034" i="1" s="1"/>
  <c r="L3035" i="1"/>
  <c r="P3035" i="1" s="1"/>
  <c r="L3036" i="1"/>
  <c r="P3036" i="1" s="1"/>
  <c r="L3037" i="1"/>
  <c r="P3037" i="1" s="1"/>
  <c r="L3038" i="1"/>
  <c r="P3038" i="1" s="1"/>
  <c r="L3039" i="1"/>
  <c r="P3039" i="1" s="1"/>
  <c r="L3040" i="1"/>
  <c r="P3040" i="1" s="1"/>
  <c r="L3041" i="1"/>
  <c r="P3041" i="1" s="1"/>
  <c r="L3042" i="1"/>
  <c r="P3042" i="1" s="1"/>
  <c r="L3043" i="1"/>
  <c r="P3043" i="1" s="1"/>
  <c r="L3044" i="1"/>
  <c r="P3044" i="1" s="1"/>
  <c r="L3045" i="1"/>
  <c r="P3045" i="1" s="1"/>
  <c r="L3046" i="1"/>
  <c r="P3046" i="1" s="1"/>
  <c r="L3047" i="1"/>
  <c r="P3047" i="1" s="1"/>
  <c r="L3048" i="1"/>
  <c r="P3048" i="1" s="1"/>
  <c r="L3049" i="1"/>
  <c r="P3049" i="1" s="1"/>
  <c r="L3050" i="1"/>
  <c r="P3050" i="1" s="1"/>
  <c r="L3051" i="1"/>
  <c r="P3051" i="1" s="1"/>
  <c r="L3052" i="1"/>
  <c r="P3052" i="1" s="1"/>
  <c r="L3053" i="1"/>
  <c r="P3053" i="1" s="1"/>
  <c r="L3054" i="1"/>
  <c r="P3054" i="1" s="1"/>
  <c r="L3055" i="1"/>
  <c r="P3055" i="1" s="1"/>
  <c r="L3056" i="1"/>
  <c r="P3056" i="1" s="1"/>
  <c r="L3057" i="1"/>
  <c r="P3057" i="1" s="1"/>
  <c r="L3058" i="1"/>
  <c r="P3058" i="1" s="1"/>
  <c r="L3059" i="1"/>
  <c r="P3059" i="1" s="1"/>
  <c r="L3060" i="1"/>
  <c r="P3060" i="1" s="1"/>
  <c r="L3061" i="1"/>
  <c r="P3061" i="1" s="1"/>
  <c r="L3062" i="1"/>
  <c r="P3062" i="1" s="1"/>
  <c r="L3063" i="1"/>
  <c r="P3063" i="1" s="1"/>
  <c r="L3064" i="1"/>
  <c r="P3064" i="1" s="1"/>
  <c r="L3065" i="1"/>
  <c r="P3065" i="1" s="1"/>
  <c r="L3066" i="1"/>
  <c r="P3066" i="1" s="1"/>
  <c r="L3067" i="1"/>
  <c r="P3067" i="1" s="1"/>
  <c r="L3068" i="1"/>
  <c r="P3068" i="1" s="1"/>
  <c r="L3069" i="1"/>
  <c r="P3069" i="1" s="1"/>
  <c r="L3070" i="1"/>
  <c r="P3070" i="1" s="1"/>
  <c r="L3071" i="1"/>
  <c r="P3071" i="1" s="1"/>
  <c r="L3072" i="1"/>
  <c r="P3072" i="1" s="1"/>
  <c r="L3073" i="1"/>
  <c r="P3073" i="1" s="1"/>
  <c r="L3074" i="1"/>
  <c r="P3074" i="1" s="1"/>
  <c r="L3075" i="1"/>
  <c r="P3075" i="1" s="1"/>
  <c r="L3076" i="1"/>
  <c r="P3076" i="1" s="1"/>
  <c r="L3077" i="1"/>
  <c r="P3077" i="1" s="1"/>
  <c r="L3078" i="1"/>
  <c r="P3078" i="1" s="1"/>
  <c r="L3079" i="1"/>
  <c r="P3079" i="1" s="1"/>
  <c r="L3080" i="1"/>
  <c r="P3080" i="1" s="1"/>
  <c r="L3081" i="1"/>
  <c r="P3081" i="1" s="1"/>
  <c r="L3082" i="1"/>
  <c r="P3082" i="1" s="1"/>
  <c r="L3083" i="1"/>
  <c r="P3083" i="1" s="1"/>
  <c r="L3084" i="1"/>
  <c r="P3084" i="1" s="1"/>
  <c r="L3085" i="1"/>
  <c r="P3085" i="1" s="1"/>
  <c r="L3086" i="1"/>
  <c r="P3086" i="1" s="1"/>
  <c r="L3087" i="1"/>
  <c r="P3087" i="1" s="1"/>
  <c r="L3088" i="1"/>
  <c r="P3088" i="1" s="1"/>
  <c r="L3089" i="1"/>
  <c r="P3089" i="1" s="1"/>
  <c r="L3090" i="1"/>
  <c r="P3090" i="1" s="1"/>
  <c r="L3091" i="1"/>
  <c r="P3091" i="1" s="1"/>
  <c r="L3092" i="1"/>
  <c r="P3092" i="1" s="1"/>
  <c r="L3093" i="1"/>
  <c r="P3093" i="1" s="1"/>
  <c r="L3094" i="1"/>
  <c r="P3094" i="1" s="1"/>
  <c r="L3095" i="1"/>
  <c r="P3095" i="1" s="1"/>
  <c r="L3096" i="1"/>
  <c r="P3096" i="1" s="1"/>
  <c r="L3097" i="1"/>
  <c r="P3097" i="1" s="1"/>
  <c r="L3098" i="1"/>
  <c r="P3098" i="1" s="1"/>
  <c r="L3099" i="1"/>
  <c r="P3099" i="1" s="1"/>
  <c r="L3100" i="1"/>
  <c r="P3100" i="1" s="1"/>
  <c r="L3101" i="1"/>
  <c r="P3101" i="1" s="1"/>
  <c r="L3102" i="1"/>
  <c r="P3102" i="1" s="1"/>
  <c r="L3103" i="1"/>
  <c r="P3103" i="1" s="1"/>
  <c r="L3104" i="1"/>
  <c r="P3104" i="1" s="1"/>
  <c r="L3105" i="1"/>
  <c r="P3105" i="1" s="1"/>
  <c r="L3106" i="1"/>
  <c r="P3106" i="1" s="1"/>
  <c r="L3107" i="1"/>
  <c r="P3107" i="1" s="1"/>
  <c r="L3108" i="1"/>
  <c r="P3108" i="1" s="1"/>
  <c r="L3109" i="1"/>
  <c r="P3109" i="1" s="1"/>
  <c r="L3110" i="1"/>
  <c r="P3110" i="1" s="1"/>
  <c r="L3111" i="1"/>
  <c r="P3111" i="1" s="1"/>
  <c r="L3112" i="1"/>
  <c r="P3112" i="1" s="1"/>
  <c r="L3113" i="1"/>
  <c r="P3113" i="1" s="1"/>
  <c r="L3114" i="1"/>
  <c r="P3114" i="1" s="1"/>
  <c r="L3115" i="1"/>
  <c r="P3115" i="1" s="1"/>
  <c r="L3116" i="1"/>
  <c r="P3116" i="1" s="1"/>
  <c r="L3117" i="1"/>
  <c r="P3117" i="1" s="1"/>
  <c r="L3118" i="1"/>
  <c r="P3118" i="1" s="1"/>
  <c r="L3119" i="1"/>
  <c r="P3119" i="1" s="1"/>
  <c r="L3120" i="1"/>
  <c r="P3120" i="1" s="1"/>
  <c r="L3121" i="1"/>
  <c r="P3121" i="1" s="1"/>
  <c r="L3122" i="1"/>
  <c r="P3122" i="1" s="1"/>
  <c r="L3123" i="1"/>
  <c r="P3123" i="1" s="1"/>
  <c r="L3124" i="1"/>
  <c r="P3124" i="1" s="1"/>
  <c r="L3125" i="1"/>
  <c r="P3125" i="1" s="1"/>
  <c r="L3126" i="1"/>
  <c r="P3126" i="1" s="1"/>
  <c r="L3127" i="1"/>
  <c r="P3127" i="1" s="1"/>
  <c r="L3128" i="1"/>
  <c r="P3128" i="1" s="1"/>
  <c r="L3129" i="1"/>
  <c r="P3129" i="1" s="1"/>
  <c r="L3130" i="1"/>
  <c r="P3130" i="1" s="1"/>
  <c r="L3131" i="1"/>
  <c r="P3131" i="1" s="1"/>
  <c r="L3132" i="1"/>
  <c r="P3132" i="1" s="1"/>
  <c r="L3133" i="1"/>
  <c r="P3133" i="1" s="1"/>
  <c r="L3134" i="1"/>
  <c r="P3134" i="1" s="1"/>
  <c r="L3135" i="1"/>
  <c r="P3135" i="1" s="1"/>
  <c r="L3136" i="1"/>
  <c r="P3136" i="1" s="1"/>
  <c r="L3137" i="1"/>
  <c r="P3137" i="1" s="1"/>
  <c r="L3138" i="1"/>
  <c r="P3138" i="1" s="1"/>
  <c r="L3139" i="1"/>
  <c r="P3139" i="1" s="1"/>
  <c r="L3140" i="1"/>
  <c r="P3140" i="1" s="1"/>
  <c r="L3141" i="1"/>
  <c r="P3141" i="1" s="1"/>
  <c r="L3142" i="1"/>
  <c r="P3142" i="1" s="1"/>
  <c r="L3143" i="1"/>
  <c r="P3143" i="1" s="1"/>
  <c r="L3144" i="1"/>
  <c r="P3144" i="1" s="1"/>
  <c r="L3145" i="1"/>
  <c r="P3145" i="1" s="1"/>
  <c r="L3146" i="1"/>
  <c r="P3146" i="1" s="1"/>
  <c r="L3147" i="1"/>
  <c r="P3147" i="1" s="1"/>
  <c r="L3148" i="1"/>
  <c r="P3148" i="1" s="1"/>
  <c r="L3149" i="1"/>
  <c r="P3149" i="1" s="1"/>
  <c r="L3150" i="1"/>
  <c r="P3150" i="1" s="1"/>
  <c r="L3151" i="1"/>
  <c r="P3151" i="1" s="1"/>
  <c r="L3152" i="1"/>
  <c r="P3152" i="1" s="1"/>
  <c r="L3153" i="1"/>
  <c r="P3153" i="1" s="1"/>
  <c r="L3154" i="1"/>
  <c r="P3154" i="1" s="1"/>
  <c r="L3155" i="1"/>
  <c r="P3155" i="1" s="1"/>
  <c r="L3156" i="1"/>
  <c r="P3156" i="1" s="1"/>
  <c r="L3157" i="1"/>
  <c r="P3157" i="1" s="1"/>
  <c r="L3158" i="1"/>
  <c r="P3158" i="1" s="1"/>
  <c r="L3159" i="1"/>
  <c r="P3159" i="1" s="1"/>
  <c r="L3160" i="1"/>
  <c r="P3160" i="1" s="1"/>
  <c r="L3161" i="1"/>
  <c r="P3161" i="1" s="1"/>
  <c r="L3162" i="1"/>
  <c r="P3162" i="1" s="1"/>
  <c r="L3163" i="1"/>
  <c r="P3163" i="1" s="1"/>
  <c r="L3164" i="1"/>
  <c r="P3164" i="1" s="1"/>
  <c r="L3165" i="1"/>
  <c r="P3165" i="1" s="1"/>
  <c r="L3166" i="1"/>
  <c r="P3166" i="1" s="1"/>
  <c r="L3167" i="1"/>
  <c r="P3167" i="1" s="1"/>
  <c r="L3168" i="1"/>
  <c r="P3168" i="1" s="1"/>
  <c r="L3169" i="1"/>
  <c r="P3169" i="1" s="1"/>
  <c r="L3170" i="1"/>
  <c r="P3170" i="1" s="1"/>
  <c r="L3171" i="1"/>
  <c r="P3171" i="1" s="1"/>
  <c r="L3172" i="1"/>
  <c r="P3172" i="1" s="1"/>
  <c r="L3173" i="1"/>
  <c r="P3173" i="1" s="1"/>
  <c r="L3174" i="1"/>
  <c r="P3174" i="1" s="1"/>
  <c r="L3175" i="1"/>
  <c r="P3175" i="1" s="1"/>
  <c r="L3176" i="1"/>
  <c r="P3176" i="1" s="1"/>
  <c r="L3177" i="1"/>
  <c r="P3177" i="1" s="1"/>
  <c r="L3178" i="1"/>
  <c r="P3178" i="1" s="1"/>
  <c r="L3179" i="1"/>
  <c r="P3179" i="1" s="1"/>
  <c r="L3180" i="1"/>
  <c r="P3180" i="1" s="1"/>
  <c r="L3181" i="1"/>
  <c r="P3181" i="1" s="1"/>
  <c r="L3182" i="1"/>
  <c r="P3182" i="1" s="1"/>
  <c r="L3183" i="1"/>
  <c r="P3183" i="1" s="1"/>
  <c r="L3184" i="1"/>
  <c r="P3184" i="1" s="1"/>
  <c r="L3185" i="1"/>
  <c r="P3185" i="1" s="1"/>
  <c r="L3186" i="1"/>
  <c r="P3186" i="1" s="1"/>
  <c r="L3187" i="1"/>
  <c r="P3187" i="1" s="1"/>
  <c r="L3188" i="1"/>
  <c r="P3188" i="1" s="1"/>
  <c r="L3189" i="1"/>
  <c r="P3189" i="1" s="1"/>
  <c r="L3190" i="1"/>
  <c r="P3190" i="1" s="1"/>
  <c r="L3191" i="1"/>
  <c r="P3191" i="1" s="1"/>
  <c r="L3192" i="1"/>
  <c r="P3192" i="1" s="1"/>
  <c r="L3193" i="1"/>
  <c r="P3193" i="1" s="1"/>
  <c r="L3194" i="1"/>
  <c r="P3194" i="1" s="1"/>
  <c r="L3195" i="1"/>
  <c r="P3195" i="1" s="1"/>
  <c r="L3196" i="1"/>
  <c r="P3196" i="1" s="1"/>
  <c r="L3197" i="1"/>
  <c r="P3197" i="1" s="1"/>
  <c r="L3198" i="1"/>
  <c r="P3198" i="1" s="1"/>
  <c r="L3199" i="1"/>
  <c r="P3199" i="1" s="1"/>
  <c r="L3200" i="1"/>
  <c r="P3200" i="1" s="1"/>
  <c r="L3201" i="1"/>
  <c r="P3201" i="1" s="1"/>
  <c r="L3202" i="1"/>
  <c r="P3202" i="1" s="1"/>
  <c r="L3203" i="1"/>
  <c r="P3203" i="1" s="1"/>
  <c r="L3204" i="1"/>
  <c r="P3204" i="1" s="1"/>
  <c r="L3205" i="1"/>
  <c r="P3205" i="1" s="1"/>
  <c r="L3206" i="1"/>
  <c r="P3206" i="1" s="1"/>
  <c r="L3207" i="1"/>
  <c r="P3207" i="1" s="1"/>
  <c r="L3208" i="1"/>
  <c r="P3208" i="1" s="1"/>
  <c r="L3209" i="1"/>
  <c r="P3209" i="1" s="1"/>
  <c r="L3210" i="1"/>
  <c r="P3210" i="1" s="1"/>
  <c r="L3211" i="1"/>
  <c r="P3211" i="1" s="1"/>
  <c r="L3212" i="1"/>
  <c r="P3212" i="1" s="1"/>
  <c r="L3213" i="1"/>
  <c r="P3213" i="1" s="1"/>
  <c r="L3214" i="1"/>
  <c r="P3214" i="1" s="1"/>
  <c r="L3215" i="1"/>
  <c r="P3215" i="1" s="1"/>
  <c r="L3216" i="1"/>
  <c r="P3216" i="1" s="1"/>
  <c r="L3217" i="1"/>
  <c r="P3217" i="1" s="1"/>
  <c r="L3218" i="1"/>
  <c r="P3218" i="1" s="1"/>
  <c r="L3219" i="1"/>
  <c r="P3219" i="1" s="1"/>
  <c r="L3220" i="1"/>
  <c r="P3220" i="1" s="1"/>
  <c r="L3221" i="1"/>
  <c r="P3221" i="1" s="1"/>
  <c r="L3222" i="1"/>
  <c r="P3222" i="1" s="1"/>
  <c r="L3223" i="1"/>
  <c r="P3223" i="1" s="1"/>
  <c r="L3224" i="1"/>
  <c r="P3224" i="1" s="1"/>
  <c r="L3225" i="1"/>
  <c r="P3225" i="1" s="1"/>
  <c r="L3226" i="1"/>
  <c r="P3226" i="1" s="1"/>
  <c r="L3227" i="1"/>
  <c r="P3227" i="1" s="1"/>
  <c r="L3228" i="1"/>
  <c r="P3228" i="1" s="1"/>
  <c r="L3229" i="1"/>
  <c r="P3229" i="1" s="1"/>
  <c r="L3230" i="1"/>
  <c r="P3230" i="1" s="1"/>
  <c r="L3231" i="1"/>
  <c r="P3231" i="1" s="1"/>
  <c r="L3232" i="1"/>
  <c r="P3232" i="1" s="1"/>
  <c r="L3233" i="1"/>
  <c r="P3233" i="1" s="1"/>
  <c r="L3234" i="1"/>
  <c r="P3234" i="1" s="1"/>
  <c r="L3235" i="1"/>
  <c r="P3235" i="1" s="1"/>
  <c r="L3236" i="1"/>
  <c r="P3236" i="1" s="1"/>
  <c r="L3237" i="1"/>
  <c r="P3237" i="1" s="1"/>
  <c r="L3238" i="1"/>
  <c r="P3238" i="1" s="1"/>
  <c r="L3239" i="1"/>
  <c r="P3239" i="1" s="1"/>
  <c r="L3240" i="1"/>
  <c r="P3240" i="1" s="1"/>
  <c r="L3241" i="1"/>
  <c r="P3241" i="1" s="1"/>
  <c r="L3242" i="1"/>
  <c r="P3242" i="1" s="1"/>
  <c r="L3243" i="1"/>
  <c r="P3243" i="1" s="1"/>
  <c r="L3244" i="1"/>
  <c r="P3244" i="1" s="1"/>
  <c r="L3245" i="1"/>
  <c r="P3245" i="1" s="1"/>
  <c r="L3246" i="1"/>
  <c r="P3246" i="1" s="1"/>
  <c r="L3247" i="1"/>
  <c r="P3247" i="1" s="1"/>
  <c r="L3248" i="1"/>
  <c r="P3248" i="1" s="1"/>
  <c r="L3249" i="1"/>
  <c r="P3249" i="1" s="1"/>
  <c r="L3250" i="1"/>
  <c r="P3250" i="1" s="1"/>
  <c r="L3251" i="1"/>
  <c r="P3251" i="1" s="1"/>
  <c r="L3252" i="1"/>
  <c r="P3252" i="1" s="1"/>
  <c r="L3253" i="1"/>
  <c r="P3253" i="1" s="1"/>
  <c r="L3254" i="1"/>
  <c r="P3254" i="1" s="1"/>
  <c r="L3255" i="1"/>
  <c r="P3255" i="1" s="1"/>
  <c r="L3256" i="1"/>
  <c r="P3256" i="1" s="1"/>
  <c r="L3257" i="1"/>
  <c r="P3257" i="1" s="1"/>
  <c r="L3258" i="1"/>
  <c r="P3258" i="1" s="1"/>
  <c r="L3259" i="1"/>
  <c r="P3259" i="1" s="1"/>
  <c r="L3260" i="1"/>
  <c r="P3260" i="1" s="1"/>
  <c r="L3261" i="1"/>
  <c r="P3261" i="1" s="1"/>
  <c r="L3262" i="1"/>
  <c r="P3262" i="1" s="1"/>
  <c r="L3263" i="1"/>
  <c r="P3263" i="1" s="1"/>
  <c r="L3264" i="1"/>
  <c r="P3264" i="1" s="1"/>
  <c r="L3265" i="1"/>
  <c r="P3265" i="1" s="1"/>
  <c r="L3266" i="1"/>
  <c r="P3266" i="1" s="1"/>
  <c r="L3267" i="1"/>
  <c r="P3267" i="1" s="1"/>
  <c r="L3268" i="1"/>
  <c r="P3268" i="1" s="1"/>
  <c r="L3269" i="1"/>
  <c r="P3269" i="1" s="1"/>
  <c r="L3270" i="1"/>
  <c r="P3270" i="1" s="1"/>
  <c r="L3271" i="1"/>
  <c r="P3271" i="1" s="1"/>
  <c r="L3272" i="1"/>
  <c r="P3272" i="1" s="1"/>
  <c r="L3273" i="1"/>
  <c r="P3273" i="1" s="1"/>
  <c r="L3274" i="1"/>
  <c r="P3274" i="1" s="1"/>
  <c r="L3275" i="1"/>
  <c r="P3275" i="1" s="1"/>
  <c r="L3276" i="1"/>
  <c r="P3276" i="1" s="1"/>
  <c r="L3277" i="1"/>
  <c r="P3277" i="1" s="1"/>
  <c r="L3278" i="1"/>
  <c r="P3278" i="1" s="1"/>
  <c r="L3279" i="1"/>
  <c r="P3279" i="1" s="1"/>
  <c r="L3280" i="1"/>
  <c r="P3280" i="1" s="1"/>
  <c r="L3281" i="1"/>
  <c r="P3281" i="1" s="1"/>
  <c r="L3282" i="1"/>
  <c r="P3282" i="1" s="1"/>
  <c r="L3283" i="1"/>
  <c r="P3283" i="1" s="1"/>
  <c r="L3284" i="1"/>
  <c r="P3284" i="1" s="1"/>
  <c r="L3285" i="1"/>
  <c r="P3285" i="1" s="1"/>
  <c r="L3286" i="1"/>
  <c r="P3286" i="1" s="1"/>
  <c r="L3287" i="1"/>
  <c r="P3287" i="1" s="1"/>
  <c r="L3288" i="1"/>
  <c r="P3288" i="1" s="1"/>
  <c r="L3289" i="1"/>
  <c r="P3289" i="1" s="1"/>
  <c r="L3290" i="1"/>
  <c r="P3290" i="1" s="1"/>
  <c r="L3291" i="1"/>
  <c r="P3291" i="1" s="1"/>
  <c r="L3292" i="1"/>
  <c r="P3292" i="1" s="1"/>
  <c r="L3293" i="1"/>
  <c r="P3293" i="1" s="1"/>
  <c r="L3294" i="1"/>
  <c r="P3294" i="1" s="1"/>
  <c r="L3295" i="1"/>
  <c r="P3295" i="1" s="1"/>
  <c r="L3296" i="1"/>
  <c r="P3296" i="1" s="1"/>
  <c r="L3297" i="1"/>
  <c r="P3297" i="1" s="1"/>
  <c r="L3298" i="1"/>
  <c r="P3298" i="1" s="1"/>
  <c r="L3299" i="1"/>
  <c r="P3299" i="1" s="1"/>
  <c r="L3300" i="1"/>
  <c r="P3300" i="1" s="1"/>
  <c r="L3301" i="1"/>
  <c r="P3301" i="1" s="1"/>
  <c r="L3302" i="1"/>
  <c r="P3302" i="1" s="1"/>
  <c r="L3303" i="1"/>
  <c r="P3303" i="1" s="1"/>
  <c r="L3304" i="1"/>
  <c r="P3304" i="1" s="1"/>
  <c r="L3305" i="1"/>
  <c r="P3305" i="1" s="1"/>
  <c r="L3306" i="1"/>
  <c r="P3306" i="1" s="1"/>
  <c r="L3307" i="1"/>
  <c r="P3307" i="1" s="1"/>
  <c r="L3308" i="1"/>
  <c r="P3308" i="1" s="1"/>
  <c r="L3309" i="1"/>
  <c r="P3309" i="1" s="1"/>
  <c r="L3310" i="1"/>
  <c r="P3310" i="1" s="1"/>
  <c r="L3311" i="1"/>
  <c r="P3311" i="1" s="1"/>
  <c r="L3312" i="1"/>
  <c r="P3312" i="1" s="1"/>
  <c r="L3313" i="1"/>
  <c r="P3313" i="1" s="1"/>
  <c r="L3314" i="1"/>
  <c r="P3314" i="1" s="1"/>
  <c r="L3315" i="1"/>
  <c r="P3315" i="1" s="1"/>
  <c r="L3316" i="1"/>
  <c r="P3316" i="1" s="1"/>
  <c r="L3317" i="1"/>
  <c r="P3317" i="1" s="1"/>
  <c r="L3318" i="1"/>
  <c r="P3318" i="1" s="1"/>
  <c r="L3319" i="1"/>
  <c r="P3319" i="1" s="1"/>
  <c r="L3320" i="1"/>
  <c r="P3320" i="1" s="1"/>
  <c r="L3321" i="1"/>
  <c r="P3321" i="1" s="1"/>
  <c r="L3322" i="1"/>
  <c r="P3322" i="1" s="1"/>
  <c r="L3323" i="1"/>
  <c r="P3323" i="1" s="1"/>
  <c r="L3324" i="1"/>
  <c r="P3324" i="1" s="1"/>
  <c r="L3325" i="1"/>
  <c r="P3325" i="1" s="1"/>
  <c r="L3326" i="1"/>
  <c r="P3326" i="1" s="1"/>
  <c r="L3327" i="1"/>
  <c r="P3327" i="1" s="1"/>
  <c r="L3328" i="1"/>
  <c r="P3328" i="1" s="1"/>
  <c r="L3329" i="1"/>
  <c r="P3329" i="1" s="1"/>
  <c r="L3330" i="1"/>
  <c r="P3330" i="1" s="1"/>
  <c r="L3331" i="1"/>
  <c r="P3331" i="1" s="1"/>
  <c r="L3332" i="1"/>
  <c r="P3332" i="1" s="1"/>
  <c r="L3333" i="1"/>
  <c r="P3333" i="1" s="1"/>
  <c r="L3334" i="1"/>
  <c r="P3334" i="1" s="1"/>
  <c r="L3335" i="1"/>
  <c r="P3335" i="1" s="1"/>
  <c r="L3336" i="1"/>
  <c r="P3336" i="1" s="1"/>
  <c r="L3337" i="1"/>
  <c r="P3337" i="1" s="1"/>
  <c r="L3338" i="1"/>
  <c r="P3338" i="1" s="1"/>
  <c r="L3339" i="1"/>
  <c r="P3339" i="1" s="1"/>
  <c r="L3340" i="1"/>
  <c r="P3340" i="1" s="1"/>
  <c r="L3341" i="1"/>
  <c r="P3341" i="1" s="1"/>
  <c r="L3342" i="1"/>
  <c r="P3342" i="1" s="1"/>
  <c r="L3343" i="1"/>
  <c r="P3343" i="1" s="1"/>
  <c r="L3344" i="1"/>
  <c r="P3344" i="1" s="1"/>
  <c r="L3345" i="1"/>
  <c r="P3345" i="1" s="1"/>
  <c r="L3346" i="1"/>
  <c r="P3346" i="1" s="1"/>
  <c r="L3347" i="1"/>
  <c r="P3347" i="1" s="1"/>
  <c r="L3348" i="1"/>
  <c r="P3348" i="1" s="1"/>
  <c r="L3349" i="1"/>
  <c r="P3349" i="1" s="1"/>
  <c r="L3350" i="1"/>
  <c r="P3350" i="1" s="1"/>
  <c r="L3351" i="1"/>
  <c r="P3351" i="1" s="1"/>
  <c r="L3352" i="1"/>
  <c r="P3352" i="1" s="1"/>
  <c r="L3353" i="1"/>
  <c r="P3353" i="1" s="1"/>
  <c r="L3354" i="1"/>
  <c r="P3354" i="1" s="1"/>
  <c r="L3355" i="1"/>
  <c r="P3355" i="1" s="1"/>
  <c r="L3356" i="1"/>
  <c r="P3356" i="1" s="1"/>
  <c r="L3357" i="1"/>
  <c r="P3357" i="1" s="1"/>
  <c r="L3358" i="1"/>
  <c r="P3358" i="1" s="1"/>
  <c r="L3359" i="1"/>
  <c r="P3359" i="1" s="1"/>
  <c r="L3360" i="1"/>
  <c r="P3360" i="1" s="1"/>
  <c r="L3361" i="1"/>
  <c r="P3361" i="1" s="1"/>
  <c r="L3362" i="1"/>
  <c r="P3362" i="1" s="1"/>
  <c r="L3363" i="1"/>
  <c r="P3363" i="1" s="1"/>
  <c r="L3364" i="1"/>
  <c r="P3364" i="1" s="1"/>
  <c r="L3365" i="1"/>
  <c r="P3365" i="1" s="1"/>
  <c r="L3366" i="1"/>
  <c r="P3366" i="1" s="1"/>
  <c r="L3367" i="1"/>
  <c r="P3367" i="1" s="1"/>
  <c r="L3368" i="1"/>
  <c r="P3368" i="1" s="1"/>
  <c r="L3369" i="1"/>
  <c r="P3369" i="1" s="1"/>
  <c r="L3370" i="1"/>
  <c r="P3370" i="1" s="1"/>
  <c r="L3371" i="1"/>
  <c r="P3371" i="1" s="1"/>
  <c r="L3372" i="1"/>
  <c r="P3372" i="1" s="1"/>
  <c r="L3373" i="1"/>
  <c r="P3373" i="1" s="1"/>
  <c r="L3374" i="1"/>
  <c r="P3374" i="1" s="1"/>
  <c r="L3375" i="1"/>
  <c r="P3375" i="1" s="1"/>
  <c r="L3376" i="1"/>
  <c r="P3376" i="1" s="1"/>
  <c r="L3377" i="1"/>
  <c r="P3377" i="1" s="1"/>
  <c r="L3378" i="1"/>
  <c r="P3378" i="1" s="1"/>
  <c r="L3379" i="1"/>
  <c r="P3379" i="1" s="1"/>
  <c r="L3380" i="1"/>
  <c r="P3380" i="1" s="1"/>
  <c r="L3381" i="1"/>
  <c r="P3381" i="1" s="1"/>
  <c r="L3382" i="1"/>
  <c r="P3382" i="1" s="1"/>
  <c r="L3383" i="1"/>
  <c r="P3383" i="1" s="1"/>
  <c r="L3384" i="1"/>
  <c r="P3384" i="1" s="1"/>
  <c r="L3385" i="1"/>
  <c r="P3385" i="1" s="1"/>
  <c r="L3386" i="1"/>
  <c r="P3386" i="1" s="1"/>
  <c r="L3387" i="1"/>
  <c r="P3387" i="1" s="1"/>
  <c r="L3388" i="1"/>
  <c r="P3388" i="1" s="1"/>
  <c r="L3389" i="1"/>
  <c r="P3389" i="1" s="1"/>
  <c r="L3390" i="1"/>
  <c r="P3390" i="1" s="1"/>
  <c r="L3391" i="1"/>
  <c r="P3391" i="1" s="1"/>
  <c r="L3392" i="1"/>
  <c r="P3392" i="1" s="1"/>
  <c r="L3393" i="1"/>
  <c r="P3393" i="1" s="1"/>
  <c r="L3394" i="1"/>
  <c r="P3394" i="1" s="1"/>
  <c r="L3395" i="1"/>
  <c r="P3395" i="1" s="1"/>
  <c r="L3396" i="1"/>
  <c r="P3396" i="1" s="1"/>
  <c r="L3397" i="1"/>
  <c r="P3397" i="1" s="1"/>
  <c r="L3398" i="1"/>
  <c r="P3398" i="1" s="1"/>
  <c r="L3399" i="1"/>
  <c r="P3399" i="1" s="1"/>
  <c r="L3400" i="1"/>
  <c r="P3400" i="1" s="1"/>
  <c r="L3401" i="1"/>
  <c r="P3401" i="1" s="1"/>
  <c r="L3402" i="1"/>
  <c r="P3402" i="1" s="1"/>
  <c r="L3403" i="1"/>
  <c r="P3403" i="1" s="1"/>
  <c r="L3404" i="1"/>
  <c r="P3404" i="1" s="1"/>
  <c r="L3405" i="1"/>
  <c r="P3405" i="1" s="1"/>
  <c r="L3406" i="1"/>
  <c r="P3406" i="1" s="1"/>
  <c r="L3407" i="1"/>
  <c r="P3407" i="1" s="1"/>
  <c r="L3408" i="1"/>
  <c r="P3408" i="1" s="1"/>
  <c r="L3409" i="1"/>
  <c r="P3409" i="1" s="1"/>
  <c r="L3410" i="1"/>
  <c r="P3410" i="1" s="1"/>
  <c r="L3411" i="1"/>
  <c r="P3411" i="1" s="1"/>
  <c r="L3412" i="1"/>
  <c r="P3412" i="1" s="1"/>
  <c r="L3413" i="1"/>
  <c r="P3413" i="1" s="1"/>
  <c r="L3414" i="1"/>
  <c r="P3414" i="1" s="1"/>
  <c r="L3415" i="1"/>
  <c r="P3415" i="1" s="1"/>
  <c r="L3416" i="1"/>
  <c r="P3416" i="1" s="1"/>
  <c r="L3417" i="1"/>
  <c r="P3417" i="1" s="1"/>
  <c r="L3418" i="1"/>
  <c r="P3418" i="1" s="1"/>
  <c r="L3419" i="1"/>
  <c r="P3419" i="1" s="1"/>
  <c r="L3420" i="1"/>
  <c r="P3420" i="1" s="1"/>
  <c r="L3421" i="1"/>
  <c r="P3421" i="1" s="1"/>
  <c r="L3422" i="1"/>
  <c r="P3422" i="1" s="1"/>
  <c r="L3423" i="1"/>
  <c r="P3423" i="1" s="1"/>
  <c r="L3424" i="1"/>
  <c r="P3424" i="1" s="1"/>
  <c r="L3425" i="1"/>
  <c r="P3425" i="1" s="1"/>
  <c r="L3426" i="1"/>
  <c r="P3426" i="1" s="1"/>
  <c r="L3427" i="1"/>
  <c r="P3427" i="1" s="1"/>
  <c r="L3428" i="1"/>
  <c r="P3428" i="1" s="1"/>
  <c r="L3429" i="1"/>
  <c r="P3429" i="1" s="1"/>
  <c r="L3430" i="1"/>
  <c r="P3430" i="1" s="1"/>
  <c r="L3431" i="1"/>
  <c r="P3431" i="1" s="1"/>
  <c r="L3432" i="1"/>
  <c r="P3432" i="1" s="1"/>
  <c r="L3433" i="1"/>
  <c r="P3433" i="1" s="1"/>
  <c r="L3434" i="1"/>
  <c r="P3434" i="1" s="1"/>
  <c r="L3435" i="1"/>
  <c r="P3435" i="1" s="1"/>
  <c r="L3436" i="1"/>
  <c r="P3436" i="1" s="1"/>
  <c r="L3437" i="1"/>
  <c r="P3437" i="1" s="1"/>
  <c r="L3438" i="1"/>
  <c r="P3438" i="1" s="1"/>
  <c r="L3439" i="1"/>
  <c r="P3439" i="1" s="1"/>
  <c r="L3440" i="1"/>
  <c r="P3440" i="1" s="1"/>
  <c r="L3441" i="1"/>
  <c r="P3441" i="1" s="1"/>
  <c r="L3442" i="1"/>
  <c r="P3442" i="1" s="1"/>
  <c r="L3443" i="1"/>
  <c r="P3443" i="1" s="1"/>
  <c r="L3444" i="1"/>
  <c r="P3444" i="1" s="1"/>
  <c r="L3445" i="1"/>
  <c r="P3445" i="1" s="1"/>
  <c r="L3446" i="1"/>
  <c r="P3446" i="1" s="1"/>
  <c r="L3447" i="1"/>
  <c r="P3447" i="1" s="1"/>
  <c r="L3448" i="1"/>
  <c r="P3448" i="1" s="1"/>
  <c r="L3449" i="1"/>
  <c r="P3449" i="1" s="1"/>
  <c r="L3450" i="1"/>
  <c r="P3450" i="1" s="1"/>
  <c r="L3451" i="1"/>
  <c r="P3451" i="1" s="1"/>
  <c r="L3452" i="1"/>
  <c r="P3452" i="1" s="1"/>
  <c r="L3453" i="1"/>
  <c r="P3453" i="1" s="1"/>
  <c r="L3454" i="1"/>
  <c r="P3454" i="1" s="1"/>
  <c r="L3455" i="1"/>
  <c r="P3455" i="1" s="1"/>
  <c r="L3456" i="1"/>
  <c r="P3456" i="1" s="1"/>
  <c r="L3457" i="1"/>
  <c r="P3457" i="1" s="1"/>
  <c r="L3458" i="1"/>
  <c r="P3458" i="1" s="1"/>
  <c r="L3459" i="1"/>
  <c r="P3459" i="1" s="1"/>
  <c r="L3460" i="1"/>
  <c r="P3460" i="1" s="1"/>
  <c r="L3461" i="1"/>
  <c r="P3461" i="1" s="1"/>
  <c r="L3462" i="1"/>
  <c r="P3462" i="1" s="1"/>
  <c r="L3463" i="1"/>
  <c r="P3463" i="1" s="1"/>
  <c r="L3464" i="1"/>
  <c r="P3464" i="1" s="1"/>
  <c r="L3465" i="1"/>
  <c r="P3465" i="1" s="1"/>
  <c r="L3466" i="1"/>
  <c r="P3466" i="1" s="1"/>
  <c r="L3467" i="1"/>
  <c r="P3467" i="1" s="1"/>
  <c r="L3468" i="1"/>
  <c r="P3468" i="1" s="1"/>
  <c r="L3469" i="1"/>
  <c r="P3469" i="1" s="1"/>
  <c r="L3470" i="1"/>
  <c r="P3470" i="1" s="1"/>
  <c r="L3471" i="1"/>
  <c r="P3471" i="1" s="1"/>
  <c r="L3472" i="1"/>
  <c r="P3472" i="1" s="1"/>
  <c r="L3473" i="1"/>
  <c r="P3473" i="1" s="1"/>
  <c r="L3474" i="1"/>
  <c r="P3474" i="1" s="1"/>
  <c r="L3475" i="1"/>
  <c r="P3475" i="1" s="1"/>
  <c r="L3476" i="1"/>
  <c r="P3476" i="1" s="1"/>
  <c r="L3477" i="1"/>
  <c r="P3477" i="1" s="1"/>
  <c r="L3478" i="1"/>
  <c r="P3478" i="1" s="1"/>
  <c r="L3479" i="1"/>
  <c r="P3479" i="1" s="1"/>
  <c r="L3480" i="1"/>
  <c r="P3480" i="1" s="1"/>
  <c r="L3481" i="1"/>
  <c r="P3481" i="1" s="1"/>
  <c r="L3482" i="1"/>
  <c r="P3482" i="1" s="1"/>
  <c r="L3483" i="1"/>
  <c r="P3483" i="1" s="1"/>
  <c r="L3484" i="1"/>
  <c r="P3484" i="1" s="1"/>
  <c r="L3485" i="1"/>
  <c r="P3485" i="1" s="1"/>
  <c r="L3486" i="1"/>
  <c r="P3486" i="1" s="1"/>
  <c r="L3487" i="1"/>
  <c r="P3487" i="1" s="1"/>
  <c r="L3488" i="1"/>
  <c r="P3488" i="1" s="1"/>
  <c r="L3489" i="1"/>
  <c r="P3489" i="1" s="1"/>
  <c r="L3490" i="1"/>
  <c r="P3490" i="1" s="1"/>
  <c r="L3491" i="1"/>
  <c r="P3491" i="1" s="1"/>
  <c r="L3492" i="1"/>
  <c r="P3492" i="1" s="1"/>
  <c r="L3493" i="1"/>
  <c r="P3493" i="1" s="1"/>
  <c r="L3494" i="1"/>
  <c r="P3494" i="1" s="1"/>
  <c r="L3495" i="1"/>
  <c r="P3495" i="1" s="1"/>
  <c r="L3496" i="1"/>
  <c r="P3496" i="1" s="1"/>
  <c r="L3497" i="1"/>
  <c r="P3497" i="1" s="1"/>
  <c r="L3498" i="1"/>
  <c r="P3498" i="1" s="1"/>
  <c r="L3499" i="1"/>
  <c r="P3499" i="1" s="1"/>
  <c r="L3500" i="1"/>
  <c r="P3500" i="1" s="1"/>
  <c r="L3501" i="1"/>
  <c r="P3501" i="1" s="1"/>
  <c r="L3502" i="1"/>
  <c r="P3502" i="1" s="1"/>
  <c r="L3503" i="1"/>
  <c r="P3503" i="1" s="1"/>
  <c r="L3504" i="1"/>
  <c r="P3504" i="1" s="1"/>
  <c r="L3505" i="1"/>
  <c r="P3505" i="1" s="1"/>
  <c r="L3506" i="1"/>
  <c r="P3506" i="1" s="1"/>
  <c r="L3507" i="1"/>
  <c r="P3507" i="1" s="1"/>
  <c r="L3508" i="1"/>
  <c r="P3508" i="1" s="1"/>
  <c r="L3509" i="1"/>
  <c r="P3509" i="1" s="1"/>
  <c r="L3510" i="1"/>
  <c r="P3510" i="1" s="1"/>
  <c r="L3511" i="1"/>
  <c r="P3511" i="1" s="1"/>
  <c r="L3512" i="1"/>
  <c r="P3512" i="1" s="1"/>
  <c r="L3513" i="1"/>
  <c r="P3513" i="1" s="1"/>
  <c r="L3514" i="1"/>
  <c r="P3514" i="1" s="1"/>
  <c r="L3515" i="1"/>
  <c r="P3515" i="1" s="1"/>
  <c r="L3516" i="1"/>
  <c r="P3516" i="1" s="1"/>
  <c r="L3517" i="1"/>
  <c r="P3517" i="1" s="1"/>
  <c r="L3518" i="1"/>
  <c r="P3518" i="1" s="1"/>
  <c r="L3519" i="1"/>
  <c r="P3519" i="1" s="1"/>
  <c r="L3520" i="1"/>
  <c r="P3520" i="1" s="1"/>
  <c r="L3521" i="1"/>
  <c r="P3521" i="1" s="1"/>
  <c r="L3522" i="1"/>
  <c r="P3522" i="1" s="1"/>
  <c r="L3523" i="1"/>
  <c r="P3523" i="1" s="1"/>
  <c r="L3524" i="1"/>
  <c r="P3524" i="1" s="1"/>
  <c r="L3525" i="1"/>
  <c r="P3525" i="1" s="1"/>
  <c r="L3526" i="1"/>
  <c r="P3526" i="1" s="1"/>
  <c r="L3527" i="1"/>
  <c r="P3527" i="1" s="1"/>
  <c r="L3528" i="1"/>
  <c r="P3528" i="1" s="1"/>
  <c r="L3529" i="1"/>
  <c r="P3529" i="1" s="1"/>
  <c r="L3530" i="1"/>
  <c r="P3530" i="1" s="1"/>
  <c r="L3531" i="1"/>
  <c r="P3531" i="1" s="1"/>
  <c r="L3532" i="1"/>
  <c r="P3532" i="1" s="1"/>
  <c r="L3533" i="1"/>
  <c r="P3533" i="1" s="1"/>
  <c r="L3534" i="1"/>
  <c r="P3534" i="1" s="1"/>
  <c r="L3535" i="1"/>
  <c r="P3535" i="1" s="1"/>
  <c r="L3536" i="1"/>
  <c r="P3536" i="1" s="1"/>
  <c r="L3537" i="1"/>
  <c r="P3537" i="1" s="1"/>
  <c r="L3538" i="1"/>
  <c r="P3538" i="1" s="1"/>
  <c r="L3539" i="1"/>
  <c r="P3539" i="1" s="1"/>
  <c r="L3540" i="1"/>
  <c r="P3540" i="1" s="1"/>
  <c r="L3541" i="1"/>
  <c r="P3541" i="1" s="1"/>
  <c r="L3542" i="1"/>
  <c r="P3542" i="1" s="1"/>
  <c r="L3543" i="1"/>
  <c r="P3543" i="1" s="1"/>
  <c r="L3544" i="1"/>
  <c r="P3544" i="1" s="1"/>
  <c r="L3545" i="1"/>
  <c r="P3545" i="1" s="1"/>
  <c r="L3546" i="1"/>
  <c r="P3546" i="1" s="1"/>
  <c r="L3547" i="1"/>
  <c r="P3547" i="1" s="1"/>
  <c r="L3548" i="1"/>
  <c r="P3548" i="1" s="1"/>
  <c r="L3549" i="1"/>
  <c r="P3549" i="1" s="1"/>
  <c r="L3550" i="1"/>
  <c r="P3550" i="1" s="1"/>
  <c r="L3551" i="1"/>
  <c r="P3551" i="1" s="1"/>
  <c r="L3552" i="1"/>
  <c r="P3552" i="1" s="1"/>
  <c r="L3553" i="1"/>
  <c r="P3553" i="1" s="1"/>
  <c r="L3554" i="1"/>
  <c r="P3554" i="1" s="1"/>
  <c r="L3555" i="1"/>
  <c r="P3555" i="1" s="1"/>
  <c r="L3556" i="1"/>
  <c r="P3556" i="1" s="1"/>
  <c r="L3557" i="1"/>
  <c r="P3557" i="1" s="1"/>
  <c r="L3558" i="1"/>
  <c r="P3558" i="1" s="1"/>
  <c r="L3559" i="1"/>
  <c r="P3559" i="1" s="1"/>
  <c r="L3560" i="1"/>
  <c r="P3560" i="1" s="1"/>
  <c r="L3561" i="1"/>
  <c r="P3561" i="1" s="1"/>
  <c r="L3562" i="1"/>
  <c r="P3562" i="1" s="1"/>
  <c r="L3563" i="1"/>
  <c r="P3563" i="1" s="1"/>
  <c r="L3564" i="1"/>
  <c r="P3564" i="1" s="1"/>
  <c r="L3565" i="1"/>
  <c r="P3565" i="1" s="1"/>
  <c r="L3566" i="1"/>
  <c r="P3566" i="1" s="1"/>
  <c r="L3567" i="1"/>
  <c r="P3567" i="1" s="1"/>
  <c r="L3568" i="1"/>
  <c r="P3568" i="1" s="1"/>
  <c r="L3569" i="1"/>
  <c r="P3569" i="1" s="1"/>
  <c r="L3570" i="1"/>
  <c r="P3570" i="1" s="1"/>
  <c r="L3571" i="1"/>
  <c r="P3571" i="1" s="1"/>
  <c r="L3572" i="1"/>
  <c r="P3572" i="1" s="1"/>
  <c r="L3573" i="1"/>
  <c r="P3573" i="1" s="1"/>
  <c r="L3574" i="1"/>
  <c r="P3574" i="1" s="1"/>
  <c r="L3575" i="1"/>
  <c r="P3575" i="1" s="1"/>
  <c r="L3576" i="1"/>
  <c r="P3576" i="1" s="1"/>
  <c r="L3577" i="1"/>
  <c r="P3577" i="1" s="1"/>
  <c r="L3578" i="1"/>
  <c r="P3578" i="1" s="1"/>
  <c r="L3579" i="1"/>
  <c r="P3579" i="1" s="1"/>
  <c r="L3580" i="1"/>
  <c r="P3580" i="1" s="1"/>
  <c r="L3581" i="1"/>
  <c r="P3581" i="1" s="1"/>
  <c r="L3582" i="1"/>
  <c r="P3582" i="1" s="1"/>
  <c r="L3583" i="1"/>
  <c r="P3583" i="1" s="1"/>
  <c r="L3584" i="1"/>
  <c r="P3584" i="1" s="1"/>
  <c r="L3585" i="1"/>
  <c r="P3585" i="1" s="1"/>
  <c r="L3586" i="1"/>
  <c r="P3586" i="1" s="1"/>
  <c r="L3587" i="1"/>
  <c r="P3587" i="1" s="1"/>
  <c r="L3588" i="1"/>
  <c r="P3588" i="1" s="1"/>
  <c r="L3589" i="1"/>
  <c r="P3589" i="1" s="1"/>
  <c r="L3590" i="1"/>
  <c r="P3590" i="1" s="1"/>
  <c r="L3591" i="1"/>
  <c r="P3591" i="1" s="1"/>
  <c r="L3592" i="1"/>
  <c r="P3592" i="1" s="1"/>
  <c r="L3593" i="1"/>
  <c r="P3593" i="1" s="1"/>
  <c r="L3594" i="1"/>
  <c r="P3594" i="1" s="1"/>
  <c r="L3595" i="1"/>
  <c r="P3595" i="1" s="1"/>
  <c r="L3596" i="1"/>
  <c r="P3596" i="1" s="1"/>
  <c r="L3597" i="1"/>
  <c r="P3597" i="1" s="1"/>
  <c r="L3598" i="1"/>
  <c r="P3598" i="1" s="1"/>
  <c r="L3599" i="1"/>
  <c r="P3599" i="1" s="1"/>
  <c r="L3600" i="1"/>
  <c r="P3600" i="1" s="1"/>
  <c r="L3601" i="1"/>
  <c r="P3601" i="1" s="1"/>
  <c r="L3602" i="1"/>
  <c r="P3602" i="1" s="1"/>
  <c r="L3603" i="1"/>
  <c r="P3603" i="1" s="1"/>
  <c r="L3604" i="1"/>
  <c r="P3604" i="1" s="1"/>
  <c r="L3605" i="1"/>
  <c r="P3605" i="1" s="1"/>
  <c r="L3606" i="1"/>
  <c r="P3606" i="1" s="1"/>
  <c r="L3607" i="1"/>
  <c r="P3607" i="1" s="1"/>
  <c r="L3608" i="1"/>
  <c r="P3608" i="1" s="1"/>
  <c r="L3609" i="1"/>
  <c r="P3609" i="1" s="1"/>
  <c r="L3610" i="1"/>
  <c r="P3610" i="1" s="1"/>
  <c r="L3611" i="1"/>
  <c r="P3611" i="1" s="1"/>
  <c r="L3612" i="1"/>
  <c r="P3612" i="1" s="1"/>
  <c r="L3613" i="1"/>
  <c r="P3613" i="1" s="1"/>
  <c r="L3614" i="1"/>
  <c r="P3614" i="1" s="1"/>
  <c r="L3615" i="1"/>
  <c r="P3615" i="1" s="1"/>
  <c r="L3616" i="1"/>
  <c r="P3616" i="1" s="1"/>
  <c r="L3617" i="1"/>
  <c r="P3617" i="1" s="1"/>
  <c r="L3618" i="1"/>
  <c r="P3618" i="1" s="1"/>
  <c r="L3619" i="1"/>
  <c r="P3619" i="1" s="1"/>
  <c r="L3620" i="1"/>
  <c r="P3620" i="1" s="1"/>
  <c r="L3621" i="1"/>
  <c r="P3621" i="1" s="1"/>
  <c r="L3622" i="1"/>
  <c r="P3622" i="1" s="1"/>
  <c r="L3623" i="1"/>
  <c r="P3623" i="1" s="1"/>
  <c r="L3624" i="1"/>
  <c r="P3624" i="1" s="1"/>
  <c r="L3625" i="1"/>
  <c r="P3625" i="1" s="1"/>
  <c r="L3626" i="1"/>
  <c r="P3626" i="1" s="1"/>
  <c r="L3627" i="1"/>
  <c r="P3627" i="1" s="1"/>
  <c r="L3628" i="1"/>
  <c r="P3628" i="1" s="1"/>
  <c r="L3629" i="1"/>
  <c r="P3629" i="1" s="1"/>
  <c r="L3630" i="1"/>
  <c r="P3630" i="1" s="1"/>
  <c r="L3631" i="1"/>
  <c r="P3631" i="1" s="1"/>
  <c r="L3632" i="1"/>
  <c r="P3632" i="1" s="1"/>
  <c r="L3633" i="1"/>
  <c r="P3633" i="1" s="1"/>
  <c r="L3634" i="1"/>
  <c r="P3634" i="1" s="1"/>
  <c r="L3635" i="1"/>
  <c r="P3635" i="1" s="1"/>
  <c r="L3636" i="1"/>
  <c r="P3636" i="1" s="1"/>
  <c r="L3637" i="1"/>
  <c r="P3637" i="1" s="1"/>
  <c r="L3638" i="1"/>
  <c r="P3638" i="1" s="1"/>
  <c r="L3639" i="1"/>
  <c r="P3639" i="1" s="1"/>
  <c r="L3640" i="1"/>
  <c r="P3640" i="1" s="1"/>
  <c r="L3641" i="1"/>
  <c r="P3641" i="1" s="1"/>
  <c r="L3642" i="1"/>
  <c r="P3642" i="1" s="1"/>
  <c r="L3643" i="1"/>
  <c r="P3643" i="1" s="1"/>
  <c r="L3644" i="1"/>
  <c r="P3644" i="1" s="1"/>
  <c r="L3645" i="1"/>
  <c r="P3645" i="1" s="1"/>
  <c r="L3646" i="1"/>
  <c r="P3646" i="1" s="1"/>
  <c r="L3647" i="1"/>
  <c r="P3647" i="1" s="1"/>
  <c r="L3648" i="1"/>
  <c r="P3648" i="1" s="1"/>
  <c r="L3649" i="1"/>
  <c r="P3649" i="1" s="1"/>
  <c r="L3650" i="1"/>
  <c r="P3650" i="1" s="1"/>
  <c r="L3651" i="1"/>
  <c r="P3651" i="1" s="1"/>
  <c r="L3652" i="1"/>
  <c r="P3652" i="1" s="1"/>
  <c r="L3653" i="1"/>
  <c r="P3653" i="1" s="1"/>
  <c r="L3654" i="1"/>
  <c r="P3654" i="1" s="1"/>
  <c r="L3655" i="1"/>
  <c r="P3655" i="1" s="1"/>
  <c r="L3656" i="1"/>
  <c r="P3656" i="1" s="1"/>
  <c r="L3657" i="1"/>
  <c r="P3657" i="1" s="1"/>
  <c r="L3658" i="1"/>
  <c r="P3658" i="1" s="1"/>
  <c r="L3659" i="1"/>
  <c r="P3659" i="1" s="1"/>
  <c r="L3660" i="1"/>
  <c r="P3660" i="1" s="1"/>
  <c r="L3661" i="1"/>
  <c r="P3661" i="1" s="1"/>
  <c r="L3662" i="1"/>
  <c r="P3662" i="1" s="1"/>
  <c r="L3663" i="1"/>
  <c r="P3663" i="1" s="1"/>
  <c r="L3664" i="1"/>
  <c r="P3664" i="1" s="1"/>
  <c r="L3665" i="1"/>
  <c r="P3665" i="1" s="1"/>
  <c r="L3666" i="1"/>
  <c r="P3666" i="1" s="1"/>
  <c r="L3667" i="1"/>
  <c r="P3667" i="1" s="1"/>
  <c r="L3668" i="1"/>
  <c r="P3668" i="1" s="1"/>
  <c r="L3669" i="1"/>
  <c r="P3669" i="1" s="1"/>
  <c r="L3670" i="1"/>
  <c r="P3670" i="1" s="1"/>
  <c r="L3671" i="1"/>
  <c r="P3671" i="1" s="1"/>
  <c r="L3672" i="1"/>
  <c r="P3672" i="1" s="1"/>
  <c r="L3673" i="1"/>
  <c r="P3673" i="1" s="1"/>
  <c r="L3674" i="1"/>
  <c r="P3674" i="1" s="1"/>
  <c r="L3675" i="1"/>
  <c r="P3675" i="1" s="1"/>
  <c r="L3676" i="1"/>
  <c r="P3676" i="1" s="1"/>
  <c r="L3677" i="1"/>
  <c r="P3677" i="1" s="1"/>
  <c r="L3678" i="1"/>
  <c r="P3678" i="1" s="1"/>
  <c r="L3679" i="1"/>
  <c r="P3679" i="1" s="1"/>
  <c r="L3680" i="1"/>
  <c r="P3680" i="1" s="1"/>
  <c r="L3681" i="1"/>
  <c r="P3681" i="1" s="1"/>
  <c r="L3682" i="1"/>
  <c r="P3682" i="1" s="1"/>
  <c r="L3683" i="1"/>
  <c r="P3683" i="1" s="1"/>
  <c r="L3684" i="1"/>
  <c r="P3684" i="1" s="1"/>
  <c r="L3685" i="1"/>
  <c r="P3685" i="1" s="1"/>
  <c r="L3686" i="1"/>
  <c r="P3686" i="1" s="1"/>
  <c r="L3687" i="1"/>
  <c r="P3687" i="1" s="1"/>
  <c r="L3688" i="1"/>
  <c r="P3688" i="1" s="1"/>
  <c r="L3689" i="1"/>
  <c r="P3689" i="1" s="1"/>
  <c r="L3690" i="1"/>
  <c r="P3690" i="1" s="1"/>
  <c r="L3691" i="1"/>
  <c r="P3691" i="1" s="1"/>
  <c r="L3692" i="1"/>
  <c r="P3692" i="1" s="1"/>
  <c r="L3693" i="1"/>
  <c r="P3693" i="1" s="1"/>
  <c r="L3694" i="1"/>
  <c r="P3694" i="1" s="1"/>
  <c r="L3695" i="1"/>
  <c r="P3695" i="1" s="1"/>
  <c r="L3696" i="1"/>
  <c r="P3696" i="1" s="1"/>
  <c r="L3697" i="1"/>
  <c r="P3697" i="1" s="1"/>
  <c r="L3698" i="1"/>
  <c r="P3698" i="1" s="1"/>
  <c r="L3699" i="1"/>
  <c r="P3699" i="1" s="1"/>
  <c r="L3700" i="1"/>
  <c r="P3700" i="1" s="1"/>
  <c r="L3701" i="1"/>
  <c r="P3701" i="1" s="1"/>
  <c r="L3702" i="1"/>
  <c r="P3702" i="1" s="1"/>
  <c r="L3703" i="1"/>
  <c r="P3703" i="1" s="1"/>
  <c r="L3704" i="1"/>
  <c r="P3704" i="1" s="1"/>
  <c r="L3705" i="1"/>
  <c r="P3705" i="1" s="1"/>
  <c r="L3706" i="1"/>
  <c r="P3706" i="1" s="1"/>
  <c r="L3707" i="1"/>
  <c r="P3707" i="1" s="1"/>
  <c r="L3708" i="1"/>
  <c r="P3708" i="1" s="1"/>
  <c r="L3709" i="1"/>
  <c r="P3709" i="1" s="1"/>
  <c r="L3710" i="1"/>
  <c r="P3710" i="1" s="1"/>
  <c r="L3711" i="1"/>
  <c r="P3711" i="1" s="1"/>
  <c r="L3712" i="1"/>
  <c r="P3712" i="1" s="1"/>
  <c r="L3713" i="1"/>
  <c r="P3713" i="1" s="1"/>
  <c r="L3714" i="1"/>
  <c r="P3714" i="1" s="1"/>
  <c r="L3715" i="1"/>
  <c r="P3715" i="1" s="1"/>
  <c r="L3716" i="1"/>
  <c r="P3716" i="1" s="1"/>
  <c r="L3717" i="1"/>
  <c r="P3717" i="1" s="1"/>
  <c r="L3718" i="1"/>
  <c r="P3718" i="1" s="1"/>
  <c r="L3719" i="1"/>
  <c r="P3719" i="1" s="1"/>
  <c r="L3720" i="1"/>
  <c r="P3720" i="1" s="1"/>
  <c r="L3721" i="1"/>
  <c r="P3721" i="1" s="1"/>
  <c r="L3722" i="1"/>
  <c r="P3722" i="1" s="1"/>
  <c r="L3723" i="1"/>
  <c r="P3723" i="1" s="1"/>
  <c r="L3724" i="1"/>
  <c r="P3724" i="1" s="1"/>
  <c r="L3725" i="1"/>
  <c r="P3725" i="1" s="1"/>
  <c r="L3726" i="1"/>
  <c r="P3726" i="1" s="1"/>
  <c r="L3727" i="1"/>
  <c r="P3727" i="1" s="1"/>
  <c r="L3728" i="1"/>
  <c r="P3728" i="1" s="1"/>
  <c r="L3729" i="1"/>
  <c r="P3729" i="1" s="1"/>
  <c r="L3730" i="1"/>
  <c r="P3730" i="1" s="1"/>
  <c r="L3731" i="1"/>
  <c r="P3731" i="1" s="1"/>
  <c r="L3732" i="1"/>
  <c r="P3732" i="1" s="1"/>
  <c r="L3733" i="1"/>
  <c r="P3733" i="1" s="1"/>
  <c r="L3734" i="1"/>
  <c r="P3734" i="1" s="1"/>
  <c r="L3735" i="1"/>
  <c r="P3735" i="1" s="1"/>
  <c r="L3736" i="1"/>
  <c r="P3736" i="1" s="1"/>
  <c r="L3737" i="1"/>
  <c r="P3737" i="1" s="1"/>
  <c r="L3738" i="1"/>
  <c r="P3738" i="1" s="1"/>
  <c r="L3739" i="1"/>
  <c r="P3739" i="1" s="1"/>
  <c r="L3740" i="1"/>
  <c r="P3740" i="1" s="1"/>
  <c r="L3741" i="1"/>
  <c r="P3741" i="1" s="1"/>
  <c r="L3742" i="1"/>
  <c r="P3742" i="1" s="1"/>
  <c r="L3743" i="1"/>
  <c r="P3743" i="1" s="1"/>
  <c r="L3744" i="1"/>
  <c r="P3744" i="1" s="1"/>
  <c r="L3745" i="1"/>
  <c r="P3745" i="1" s="1"/>
  <c r="L3746" i="1"/>
  <c r="P3746" i="1" s="1"/>
  <c r="L3747" i="1"/>
  <c r="P3747" i="1" s="1"/>
  <c r="L3748" i="1"/>
  <c r="P3748" i="1" s="1"/>
  <c r="L3749" i="1"/>
  <c r="P3749" i="1" s="1"/>
  <c r="L3750" i="1"/>
  <c r="P3750" i="1" s="1"/>
  <c r="L3751" i="1"/>
  <c r="P3751" i="1" s="1"/>
  <c r="L3752" i="1"/>
  <c r="P3752" i="1" s="1"/>
  <c r="L3753" i="1"/>
  <c r="P3753" i="1" s="1"/>
  <c r="L3754" i="1"/>
  <c r="P3754" i="1" s="1"/>
  <c r="L3755" i="1"/>
  <c r="P3755" i="1" s="1"/>
  <c r="L3756" i="1"/>
  <c r="P3756" i="1" s="1"/>
  <c r="L3757" i="1"/>
  <c r="P3757" i="1" s="1"/>
  <c r="L3758" i="1"/>
  <c r="P3758" i="1" s="1"/>
  <c r="L3759" i="1"/>
  <c r="P3759" i="1" s="1"/>
  <c r="L3760" i="1"/>
  <c r="P3760" i="1" s="1"/>
  <c r="L3761" i="1"/>
  <c r="P3761" i="1" s="1"/>
  <c r="L3762" i="1"/>
  <c r="P3762" i="1" s="1"/>
  <c r="L3763" i="1"/>
  <c r="P3763" i="1" s="1"/>
  <c r="L3764" i="1"/>
  <c r="P3764" i="1" s="1"/>
  <c r="L3765" i="1"/>
  <c r="P3765" i="1" s="1"/>
  <c r="L3766" i="1"/>
  <c r="P3766" i="1" s="1"/>
  <c r="L3767" i="1"/>
  <c r="P3767" i="1" s="1"/>
  <c r="L3768" i="1"/>
  <c r="P3768" i="1" s="1"/>
  <c r="L3769" i="1"/>
  <c r="P3769" i="1" s="1"/>
  <c r="L3770" i="1"/>
  <c r="P3770" i="1" s="1"/>
  <c r="L3771" i="1"/>
  <c r="P3771" i="1" s="1"/>
  <c r="L3772" i="1"/>
  <c r="P3772" i="1" s="1"/>
  <c r="L3773" i="1"/>
  <c r="P3773" i="1" s="1"/>
  <c r="L3774" i="1"/>
  <c r="P3774" i="1" s="1"/>
  <c r="L3775" i="1"/>
  <c r="P3775" i="1" s="1"/>
  <c r="L3776" i="1"/>
  <c r="P3776" i="1" s="1"/>
  <c r="L3777" i="1"/>
  <c r="P3777" i="1" s="1"/>
  <c r="L3778" i="1"/>
  <c r="P3778" i="1" s="1"/>
  <c r="L3779" i="1"/>
  <c r="P3779" i="1" s="1"/>
  <c r="L3780" i="1"/>
  <c r="P3780" i="1" s="1"/>
  <c r="L3781" i="1"/>
  <c r="P3781" i="1" s="1"/>
  <c r="L3782" i="1"/>
  <c r="P3782" i="1" s="1"/>
  <c r="L3783" i="1"/>
  <c r="P3783" i="1" s="1"/>
  <c r="L3784" i="1"/>
  <c r="P3784" i="1" s="1"/>
  <c r="L3785" i="1"/>
  <c r="P3785" i="1" s="1"/>
  <c r="L3786" i="1"/>
  <c r="P3786" i="1" s="1"/>
  <c r="L3787" i="1"/>
  <c r="P3787" i="1" s="1"/>
  <c r="L3788" i="1"/>
  <c r="P3788" i="1" s="1"/>
  <c r="L3789" i="1"/>
  <c r="P3789" i="1" s="1"/>
  <c r="L3790" i="1"/>
  <c r="P3790" i="1" s="1"/>
  <c r="L3791" i="1"/>
  <c r="P3791" i="1" s="1"/>
  <c r="L3792" i="1"/>
  <c r="P3792" i="1" s="1"/>
  <c r="L3793" i="1"/>
  <c r="P3793" i="1" s="1"/>
  <c r="L3794" i="1"/>
  <c r="P3794" i="1" s="1"/>
  <c r="L3795" i="1"/>
  <c r="P3795" i="1" s="1"/>
  <c r="L3796" i="1"/>
  <c r="P3796" i="1" s="1"/>
  <c r="L3797" i="1"/>
  <c r="P3797" i="1" s="1"/>
  <c r="L3798" i="1"/>
  <c r="P3798" i="1" s="1"/>
  <c r="L3799" i="1"/>
  <c r="P3799" i="1" s="1"/>
  <c r="L3800" i="1"/>
  <c r="P3800" i="1" s="1"/>
  <c r="L3801" i="1"/>
  <c r="P3801" i="1" s="1"/>
  <c r="L3802" i="1"/>
  <c r="P3802" i="1" s="1"/>
  <c r="L3803" i="1"/>
  <c r="P3803" i="1" s="1"/>
  <c r="L3804" i="1"/>
  <c r="P3804" i="1" s="1"/>
  <c r="L3805" i="1"/>
  <c r="P3805" i="1" s="1"/>
  <c r="L3806" i="1"/>
  <c r="P3806" i="1" s="1"/>
  <c r="L3807" i="1"/>
  <c r="P3807" i="1" s="1"/>
  <c r="L3808" i="1"/>
  <c r="P3808" i="1" s="1"/>
  <c r="L3809" i="1"/>
  <c r="P3809" i="1" s="1"/>
  <c r="L3810" i="1"/>
  <c r="P3810" i="1" s="1"/>
  <c r="L3811" i="1"/>
  <c r="P3811" i="1" s="1"/>
  <c r="L3812" i="1"/>
  <c r="P3812" i="1" s="1"/>
  <c r="L3813" i="1"/>
  <c r="P3813" i="1" s="1"/>
  <c r="L3814" i="1"/>
  <c r="P3814" i="1" s="1"/>
  <c r="L3815" i="1"/>
  <c r="P3815" i="1" s="1"/>
  <c r="L3816" i="1"/>
  <c r="P3816" i="1" s="1"/>
  <c r="L3817" i="1"/>
  <c r="P3817" i="1" s="1"/>
  <c r="L3818" i="1"/>
  <c r="P3818" i="1" s="1"/>
  <c r="L3819" i="1"/>
  <c r="P3819" i="1" s="1"/>
  <c r="L3820" i="1"/>
  <c r="P3820" i="1" s="1"/>
  <c r="L3821" i="1"/>
  <c r="P3821" i="1" s="1"/>
  <c r="L3822" i="1"/>
  <c r="P3822" i="1" s="1"/>
  <c r="L3823" i="1"/>
  <c r="P3823" i="1" s="1"/>
  <c r="L3824" i="1"/>
  <c r="P3824" i="1" s="1"/>
  <c r="L3825" i="1"/>
  <c r="P3825" i="1" s="1"/>
  <c r="L3826" i="1"/>
  <c r="P3826" i="1" s="1"/>
  <c r="L3827" i="1"/>
  <c r="P3827" i="1" s="1"/>
  <c r="L3828" i="1"/>
  <c r="P3828" i="1" s="1"/>
  <c r="L3829" i="1"/>
  <c r="P3829" i="1" s="1"/>
  <c r="L3830" i="1"/>
  <c r="P3830" i="1" s="1"/>
  <c r="L3831" i="1"/>
  <c r="P3831" i="1" s="1"/>
  <c r="L3832" i="1"/>
  <c r="P3832" i="1" s="1"/>
  <c r="L3833" i="1"/>
  <c r="P3833" i="1" s="1"/>
  <c r="L3834" i="1"/>
  <c r="P3834" i="1" s="1"/>
  <c r="L3835" i="1"/>
  <c r="P3835" i="1" s="1"/>
  <c r="L3836" i="1"/>
  <c r="P3836" i="1" s="1"/>
  <c r="L3837" i="1"/>
  <c r="P3837" i="1" s="1"/>
  <c r="L3838" i="1"/>
  <c r="P3838" i="1" s="1"/>
  <c r="L3839" i="1"/>
  <c r="P3839" i="1" s="1"/>
  <c r="L3840" i="1"/>
  <c r="P3840" i="1" s="1"/>
  <c r="L3841" i="1"/>
  <c r="P3841" i="1" s="1"/>
  <c r="L3842" i="1"/>
  <c r="P3842" i="1" s="1"/>
  <c r="L3843" i="1"/>
  <c r="P3843" i="1" s="1"/>
  <c r="L3844" i="1"/>
  <c r="P3844" i="1" s="1"/>
  <c r="L3845" i="1"/>
  <c r="P3845" i="1" s="1"/>
  <c r="L3846" i="1"/>
  <c r="P3846" i="1" s="1"/>
  <c r="L3847" i="1"/>
  <c r="P3847" i="1" s="1"/>
  <c r="L3848" i="1"/>
  <c r="P3848" i="1" s="1"/>
  <c r="L3849" i="1"/>
  <c r="P3849" i="1" s="1"/>
  <c r="L3850" i="1"/>
  <c r="P3850" i="1" s="1"/>
  <c r="L3851" i="1"/>
  <c r="P3851" i="1" s="1"/>
  <c r="L3852" i="1"/>
  <c r="P3852" i="1" s="1"/>
  <c r="L3853" i="1"/>
  <c r="P3853" i="1" s="1"/>
  <c r="L3854" i="1"/>
  <c r="P3854" i="1" s="1"/>
  <c r="L3855" i="1"/>
  <c r="P3855" i="1" s="1"/>
  <c r="L3856" i="1"/>
  <c r="P3856" i="1" s="1"/>
  <c r="L3857" i="1"/>
  <c r="P3857" i="1" s="1"/>
  <c r="L3858" i="1"/>
  <c r="P3858" i="1" s="1"/>
  <c r="L3859" i="1"/>
  <c r="P3859" i="1" s="1"/>
  <c r="L3860" i="1"/>
  <c r="P3860" i="1" s="1"/>
  <c r="L3861" i="1"/>
  <c r="P3861" i="1" s="1"/>
  <c r="L3862" i="1"/>
  <c r="P3862" i="1" s="1"/>
  <c r="L3863" i="1"/>
  <c r="P3863" i="1" s="1"/>
  <c r="L3864" i="1"/>
  <c r="P3864" i="1" s="1"/>
  <c r="L3865" i="1"/>
  <c r="P3865" i="1" s="1"/>
  <c r="L3866" i="1"/>
  <c r="P3866" i="1" s="1"/>
  <c r="L3867" i="1"/>
  <c r="P3867" i="1" s="1"/>
  <c r="L3868" i="1"/>
  <c r="P3868" i="1" s="1"/>
  <c r="L3869" i="1"/>
  <c r="P3869" i="1" s="1"/>
  <c r="L3870" i="1"/>
  <c r="P3870" i="1" s="1"/>
  <c r="L3871" i="1"/>
  <c r="P3871" i="1" s="1"/>
  <c r="L3872" i="1"/>
  <c r="P3872" i="1" s="1"/>
  <c r="L3873" i="1"/>
  <c r="P3873" i="1" s="1"/>
  <c r="L3874" i="1"/>
  <c r="P3874" i="1" s="1"/>
  <c r="L3875" i="1"/>
  <c r="P3875" i="1" s="1"/>
  <c r="L3876" i="1"/>
  <c r="P3876" i="1" s="1"/>
  <c r="L3877" i="1"/>
  <c r="P3877" i="1" s="1"/>
  <c r="L3878" i="1"/>
  <c r="P3878" i="1" s="1"/>
  <c r="L3879" i="1"/>
  <c r="P3879" i="1" s="1"/>
  <c r="L3880" i="1"/>
  <c r="P3880" i="1" s="1"/>
  <c r="L3881" i="1"/>
  <c r="P3881" i="1" s="1"/>
  <c r="L3882" i="1"/>
  <c r="P3882" i="1" s="1"/>
  <c r="L3883" i="1"/>
  <c r="P3883" i="1" s="1"/>
  <c r="L3884" i="1"/>
  <c r="P3884" i="1" s="1"/>
  <c r="L3885" i="1"/>
  <c r="P3885" i="1" s="1"/>
  <c r="L3886" i="1"/>
  <c r="P3886" i="1" s="1"/>
  <c r="L3887" i="1"/>
  <c r="P3887" i="1" s="1"/>
  <c r="L3888" i="1"/>
  <c r="P3888" i="1" s="1"/>
  <c r="L3889" i="1"/>
  <c r="P3889" i="1" s="1"/>
  <c r="L3890" i="1"/>
  <c r="P3890" i="1" s="1"/>
  <c r="L3891" i="1"/>
  <c r="P3891" i="1" s="1"/>
  <c r="L3892" i="1"/>
  <c r="P3892" i="1" s="1"/>
  <c r="L3893" i="1"/>
  <c r="P3893" i="1" s="1"/>
  <c r="L3894" i="1"/>
  <c r="P3894" i="1" s="1"/>
  <c r="L3895" i="1"/>
  <c r="P3895" i="1" s="1"/>
  <c r="L3896" i="1"/>
  <c r="P3896" i="1" s="1"/>
  <c r="L3897" i="1"/>
  <c r="P3897" i="1" s="1"/>
  <c r="L3898" i="1"/>
  <c r="P3898" i="1" s="1"/>
  <c r="L3899" i="1"/>
  <c r="P3899" i="1" s="1"/>
  <c r="L3900" i="1"/>
  <c r="P3900" i="1" s="1"/>
  <c r="L3901" i="1"/>
  <c r="P3901" i="1" s="1"/>
  <c r="L3902" i="1"/>
  <c r="P3902" i="1" s="1"/>
  <c r="L3903" i="1"/>
  <c r="P3903" i="1" s="1"/>
  <c r="L3904" i="1"/>
  <c r="P3904" i="1" s="1"/>
  <c r="L3905" i="1"/>
  <c r="P3905" i="1" s="1"/>
  <c r="L3906" i="1"/>
  <c r="P3906" i="1" s="1"/>
  <c r="L3907" i="1"/>
  <c r="P3907" i="1" s="1"/>
  <c r="L3908" i="1"/>
  <c r="P3908" i="1" s="1"/>
  <c r="L3909" i="1"/>
  <c r="P3909" i="1" s="1"/>
  <c r="L3910" i="1"/>
  <c r="P3910" i="1" s="1"/>
  <c r="L3911" i="1"/>
  <c r="P3911" i="1" s="1"/>
  <c r="L3912" i="1"/>
  <c r="P3912" i="1" s="1"/>
  <c r="L3913" i="1"/>
  <c r="P3913" i="1" s="1"/>
  <c r="L3914" i="1"/>
  <c r="P3914" i="1" s="1"/>
  <c r="L3915" i="1"/>
  <c r="P3915" i="1" s="1"/>
  <c r="L3916" i="1"/>
  <c r="P3916" i="1" s="1"/>
  <c r="L3917" i="1"/>
  <c r="P3917" i="1" s="1"/>
  <c r="L3918" i="1"/>
  <c r="P3918" i="1" s="1"/>
  <c r="L3919" i="1"/>
  <c r="P3919" i="1" s="1"/>
  <c r="L3920" i="1"/>
  <c r="P3920" i="1" s="1"/>
  <c r="L3921" i="1"/>
  <c r="P3921" i="1" s="1"/>
  <c r="L3922" i="1"/>
  <c r="P3922" i="1" s="1"/>
  <c r="L3923" i="1"/>
  <c r="P3923" i="1" s="1"/>
  <c r="L3924" i="1"/>
  <c r="P3924" i="1" s="1"/>
  <c r="L3925" i="1"/>
  <c r="P3925" i="1" s="1"/>
  <c r="L3926" i="1"/>
  <c r="P3926" i="1" s="1"/>
  <c r="L3927" i="1"/>
  <c r="P3927" i="1" s="1"/>
  <c r="L3928" i="1"/>
  <c r="P3928" i="1" s="1"/>
  <c r="L3929" i="1"/>
  <c r="P3929" i="1" s="1"/>
  <c r="L3930" i="1"/>
  <c r="P3930" i="1" s="1"/>
  <c r="L3931" i="1"/>
  <c r="P3931" i="1" s="1"/>
  <c r="L3932" i="1"/>
  <c r="P3932" i="1" s="1"/>
  <c r="L3933" i="1"/>
  <c r="P3933" i="1" s="1"/>
  <c r="L3934" i="1"/>
  <c r="P3934" i="1" s="1"/>
  <c r="L3935" i="1"/>
  <c r="P3935" i="1" s="1"/>
  <c r="L3936" i="1"/>
  <c r="P3936" i="1" s="1"/>
  <c r="L3937" i="1"/>
  <c r="P3937" i="1" s="1"/>
  <c r="L3938" i="1"/>
  <c r="P3938" i="1" s="1"/>
  <c r="L3939" i="1"/>
  <c r="P3939" i="1" s="1"/>
  <c r="L3940" i="1"/>
  <c r="P3940" i="1" s="1"/>
  <c r="L3941" i="1"/>
  <c r="P3941" i="1" s="1"/>
  <c r="L3942" i="1"/>
  <c r="P3942" i="1" s="1"/>
  <c r="L3943" i="1"/>
  <c r="P3943" i="1" s="1"/>
  <c r="L3944" i="1"/>
  <c r="P3944" i="1" s="1"/>
  <c r="L3945" i="1"/>
  <c r="P3945" i="1" s="1"/>
  <c r="L3946" i="1"/>
  <c r="P3946" i="1" s="1"/>
  <c r="L3947" i="1"/>
  <c r="P3947" i="1" s="1"/>
  <c r="L3948" i="1"/>
  <c r="P3948" i="1" s="1"/>
  <c r="L3949" i="1"/>
  <c r="P3949" i="1" s="1"/>
  <c r="L3950" i="1"/>
  <c r="P3950" i="1" s="1"/>
  <c r="L3951" i="1"/>
  <c r="P3951" i="1" s="1"/>
  <c r="L3952" i="1"/>
  <c r="P3952" i="1" s="1"/>
  <c r="L3953" i="1"/>
  <c r="P3953" i="1" s="1"/>
  <c r="L3954" i="1"/>
  <c r="P3954" i="1" s="1"/>
  <c r="L3955" i="1"/>
  <c r="P3955" i="1" s="1"/>
  <c r="L3956" i="1"/>
  <c r="P3956" i="1" s="1"/>
  <c r="L3957" i="1"/>
  <c r="P3957" i="1" s="1"/>
  <c r="L3958" i="1"/>
  <c r="P3958" i="1" s="1"/>
  <c r="L3959" i="1"/>
  <c r="P3959" i="1" s="1"/>
  <c r="L3960" i="1"/>
  <c r="P3960" i="1" s="1"/>
  <c r="L3961" i="1"/>
  <c r="P3961" i="1" s="1"/>
  <c r="L3962" i="1"/>
  <c r="P3962" i="1" s="1"/>
  <c r="L3963" i="1"/>
  <c r="P3963" i="1" s="1"/>
  <c r="L3964" i="1"/>
  <c r="P3964" i="1" s="1"/>
  <c r="L3965" i="1"/>
  <c r="P3965" i="1" s="1"/>
  <c r="L3966" i="1"/>
  <c r="P3966" i="1" s="1"/>
  <c r="L3967" i="1"/>
  <c r="P3967" i="1" s="1"/>
  <c r="L3968" i="1"/>
  <c r="P3968" i="1" s="1"/>
  <c r="L3969" i="1"/>
  <c r="P3969" i="1" s="1"/>
  <c r="L3970" i="1"/>
  <c r="P3970" i="1" s="1"/>
  <c r="L3971" i="1"/>
  <c r="P3971" i="1" s="1"/>
  <c r="L3972" i="1"/>
  <c r="P3972" i="1" s="1"/>
  <c r="L3973" i="1"/>
  <c r="P3973" i="1" s="1"/>
  <c r="L3974" i="1"/>
  <c r="P3974" i="1" s="1"/>
  <c r="L3975" i="1"/>
  <c r="P3975" i="1" s="1"/>
  <c r="L3976" i="1"/>
  <c r="P3976" i="1" s="1"/>
  <c r="L3977" i="1"/>
  <c r="P3977" i="1" s="1"/>
  <c r="L3978" i="1"/>
  <c r="P3978" i="1" s="1"/>
  <c r="L3979" i="1"/>
  <c r="P3979" i="1" s="1"/>
  <c r="L3980" i="1"/>
  <c r="P3980" i="1" s="1"/>
  <c r="L3981" i="1"/>
  <c r="P3981" i="1" s="1"/>
  <c r="L3982" i="1"/>
  <c r="P3982" i="1" s="1"/>
  <c r="L3983" i="1"/>
  <c r="P3983" i="1" s="1"/>
  <c r="L3984" i="1"/>
  <c r="P3984" i="1" s="1"/>
  <c r="L3985" i="1"/>
  <c r="P3985" i="1" s="1"/>
  <c r="L3986" i="1"/>
  <c r="P3986" i="1" s="1"/>
  <c r="L3987" i="1"/>
  <c r="P3987" i="1" s="1"/>
  <c r="L3988" i="1"/>
  <c r="P3988" i="1" s="1"/>
  <c r="L3989" i="1"/>
  <c r="P3989" i="1" s="1"/>
  <c r="L3990" i="1"/>
  <c r="P3990" i="1" s="1"/>
  <c r="L3991" i="1"/>
  <c r="P3991" i="1" s="1"/>
  <c r="L3992" i="1"/>
  <c r="P3992" i="1" s="1"/>
  <c r="L3993" i="1"/>
  <c r="P3993" i="1" s="1"/>
  <c r="L3994" i="1"/>
  <c r="P3994" i="1" s="1"/>
  <c r="L3995" i="1"/>
  <c r="P3995" i="1" s="1"/>
  <c r="L3996" i="1"/>
  <c r="P3996" i="1" s="1"/>
  <c r="L3997" i="1"/>
  <c r="P3997" i="1" s="1"/>
  <c r="L3998" i="1"/>
  <c r="P3998" i="1" s="1"/>
  <c r="L3999" i="1"/>
  <c r="P3999" i="1" s="1"/>
  <c r="L4000" i="1"/>
  <c r="P4000" i="1" s="1"/>
  <c r="L4001" i="1"/>
  <c r="P4001" i="1" s="1"/>
  <c r="L4002" i="1"/>
  <c r="P4002" i="1" s="1"/>
  <c r="L4003" i="1"/>
  <c r="P4003" i="1" s="1"/>
  <c r="L4004" i="1"/>
  <c r="P4004" i="1" s="1"/>
  <c r="L4005" i="1"/>
  <c r="P4005" i="1" s="1"/>
  <c r="L4006" i="1"/>
  <c r="P4006" i="1" s="1"/>
  <c r="L4007" i="1"/>
  <c r="P4007" i="1" s="1"/>
  <c r="L4008" i="1"/>
  <c r="P4008" i="1" s="1"/>
  <c r="L4009" i="1"/>
  <c r="P4009" i="1" s="1"/>
  <c r="L4010" i="1"/>
  <c r="P4010" i="1" s="1"/>
  <c r="L4011" i="1"/>
  <c r="P4011" i="1" s="1"/>
  <c r="L4012" i="1"/>
  <c r="P4012" i="1" s="1"/>
  <c r="L4013" i="1"/>
  <c r="P4013" i="1" s="1"/>
  <c r="L4014" i="1"/>
  <c r="P4014" i="1" s="1"/>
  <c r="L4015" i="1"/>
  <c r="P4015" i="1" s="1"/>
  <c r="L4016" i="1"/>
  <c r="P4016" i="1" s="1"/>
  <c r="L4017" i="1"/>
  <c r="P4017" i="1" s="1"/>
  <c r="L4018" i="1"/>
  <c r="P4018" i="1" s="1"/>
  <c r="L4019" i="1"/>
  <c r="P4019" i="1" s="1"/>
  <c r="L4020" i="1"/>
  <c r="P4020" i="1" s="1"/>
  <c r="L4021" i="1"/>
  <c r="P4021" i="1" s="1"/>
  <c r="L4022" i="1"/>
  <c r="P4022" i="1" s="1"/>
  <c r="L4023" i="1"/>
  <c r="P4023" i="1" s="1"/>
  <c r="L4024" i="1"/>
  <c r="P4024" i="1" s="1"/>
  <c r="L4025" i="1"/>
  <c r="P4025" i="1" s="1"/>
  <c r="L4026" i="1"/>
  <c r="P4026" i="1" s="1"/>
  <c r="L4027" i="1"/>
  <c r="P4027" i="1" s="1"/>
  <c r="L4028" i="1"/>
  <c r="P4028" i="1" s="1"/>
  <c r="L4029" i="1"/>
  <c r="P4029" i="1" s="1"/>
  <c r="L4030" i="1"/>
  <c r="P4030" i="1" s="1"/>
  <c r="L4031" i="1"/>
  <c r="P4031" i="1" s="1"/>
  <c r="L4032" i="1"/>
  <c r="P4032" i="1" s="1"/>
  <c r="L4033" i="1"/>
  <c r="P4033" i="1" s="1"/>
  <c r="L4034" i="1"/>
  <c r="P4034" i="1" s="1"/>
  <c r="L4035" i="1"/>
  <c r="P4035" i="1" s="1"/>
  <c r="L4036" i="1"/>
  <c r="P4036" i="1" s="1"/>
  <c r="L4037" i="1"/>
  <c r="P4037" i="1" s="1"/>
  <c r="L4038" i="1"/>
  <c r="P4038" i="1" s="1"/>
  <c r="L4039" i="1"/>
  <c r="P4039" i="1" s="1"/>
  <c r="L4040" i="1"/>
  <c r="P4040" i="1" s="1"/>
  <c r="L4041" i="1"/>
  <c r="P4041" i="1" s="1"/>
  <c r="L4042" i="1"/>
  <c r="P4042" i="1" s="1"/>
  <c r="L4043" i="1"/>
  <c r="P4043" i="1" s="1"/>
  <c r="L4044" i="1"/>
  <c r="P4044" i="1" s="1"/>
  <c r="L4045" i="1"/>
  <c r="P4045" i="1" s="1"/>
  <c r="L4046" i="1"/>
  <c r="P4046" i="1" s="1"/>
  <c r="L4047" i="1"/>
  <c r="P4047" i="1" s="1"/>
  <c r="L4048" i="1"/>
  <c r="P4048" i="1" s="1"/>
  <c r="L4049" i="1"/>
  <c r="P4049" i="1" s="1"/>
  <c r="L4050" i="1"/>
  <c r="P4050" i="1" s="1"/>
  <c r="L4051" i="1"/>
  <c r="P4051" i="1" s="1"/>
  <c r="L4052" i="1"/>
  <c r="P4052" i="1" s="1"/>
  <c r="L4053" i="1"/>
  <c r="P4053" i="1" s="1"/>
  <c r="L4054" i="1"/>
  <c r="P4054" i="1" s="1"/>
  <c r="L4055" i="1"/>
  <c r="P4055" i="1" s="1"/>
  <c r="L4056" i="1"/>
  <c r="P4056" i="1" s="1"/>
  <c r="L4057" i="1"/>
  <c r="P4057" i="1" s="1"/>
  <c r="L4058" i="1"/>
  <c r="P4058" i="1" s="1"/>
  <c r="L4059" i="1"/>
  <c r="P4059" i="1" s="1"/>
  <c r="L4060" i="1"/>
  <c r="P4060" i="1" s="1"/>
  <c r="L4061" i="1"/>
  <c r="P4061" i="1" s="1"/>
  <c r="L4062" i="1"/>
  <c r="P4062" i="1" s="1"/>
  <c r="L4063" i="1"/>
  <c r="P4063" i="1" s="1"/>
  <c r="L4064" i="1"/>
  <c r="P4064" i="1" s="1"/>
  <c r="L4065" i="1"/>
  <c r="P4065" i="1" s="1"/>
  <c r="L4066" i="1"/>
  <c r="P4066" i="1" s="1"/>
  <c r="L4067" i="1"/>
  <c r="P4067" i="1" s="1"/>
  <c r="L4068" i="1"/>
  <c r="P4068" i="1" s="1"/>
  <c r="L4069" i="1"/>
  <c r="P4069" i="1" s="1"/>
  <c r="L4070" i="1"/>
  <c r="P4070" i="1" s="1"/>
  <c r="L4071" i="1"/>
  <c r="P4071" i="1" s="1"/>
  <c r="L4072" i="1"/>
  <c r="P4072" i="1" s="1"/>
  <c r="L4073" i="1"/>
  <c r="P4073" i="1" s="1"/>
  <c r="L4074" i="1"/>
  <c r="P4074" i="1" s="1"/>
  <c r="L4075" i="1"/>
  <c r="P4075" i="1" s="1"/>
  <c r="L4076" i="1"/>
  <c r="P4076" i="1" s="1"/>
  <c r="L4077" i="1"/>
  <c r="P4077" i="1" s="1"/>
  <c r="L4078" i="1"/>
  <c r="P4078" i="1" s="1"/>
  <c r="L4079" i="1"/>
  <c r="P4079" i="1" s="1"/>
  <c r="L4080" i="1"/>
  <c r="P4080" i="1" s="1"/>
  <c r="L4081" i="1"/>
  <c r="P4081" i="1" s="1"/>
  <c r="L4082" i="1"/>
  <c r="P4082" i="1" s="1"/>
  <c r="L4083" i="1"/>
  <c r="P4083" i="1" s="1"/>
  <c r="L4084" i="1"/>
  <c r="P4084" i="1" s="1"/>
  <c r="L4085" i="1"/>
  <c r="P4085" i="1" s="1"/>
  <c r="L4086" i="1"/>
  <c r="P4086" i="1" s="1"/>
  <c r="L4087" i="1"/>
  <c r="P4087" i="1" s="1"/>
  <c r="L4088" i="1"/>
  <c r="P4088" i="1" s="1"/>
  <c r="L4089" i="1"/>
  <c r="P4089" i="1" s="1"/>
  <c r="L4090" i="1"/>
  <c r="P4090" i="1" s="1"/>
  <c r="L4091" i="1"/>
  <c r="P4091" i="1" s="1"/>
  <c r="L4092" i="1"/>
  <c r="P4092" i="1" s="1"/>
  <c r="L4093" i="1"/>
  <c r="P4093" i="1" s="1"/>
  <c r="L4094" i="1"/>
  <c r="P4094" i="1" s="1"/>
  <c r="L4095" i="1"/>
  <c r="P4095" i="1" s="1"/>
  <c r="L4096" i="1"/>
  <c r="P4096" i="1" s="1"/>
  <c r="L4097" i="1"/>
  <c r="P4097" i="1" s="1"/>
  <c r="L4098" i="1"/>
  <c r="P4098" i="1" s="1"/>
  <c r="L4099" i="1"/>
  <c r="P4099" i="1" s="1"/>
  <c r="L4100" i="1"/>
  <c r="P4100" i="1" s="1"/>
  <c r="L4101" i="1"/>
  <c r="P4101" i="1" s="1"/>
  <c r="L4102" i="1"/>
  <c r="P4102" i="1" s="1"/>
  <c r="L4103" i="1"/>
  <c r="P4103" i="1" s="1"/>
  <c r="L4104" i="1"/>
  <c r="P4104" i="1" s="1"/>
  <c r="L4105" i="1"/>
  <c r="P4105" i="1" s="1"/>
  <c r="L4106" i="1"/>
  <c r="P4106" i="1" s="1"/>
  <c r="L4107" i="1"/>
  <c r="P4107" i="1" s="1"/>
  <c r="L4108" i="1"/>
  <c r="P4108" i="1" s="1"/>
  <c r="L4109" i="1"/>
  <c r="P4109" i="1" s="1"/>
  <c r="L4110" i="1"/>
  <c r="P4110" i="1" s="1"/>
  <c r="L4111" i="1"/>
  <c r="P4111" i="1" s="1"/>
  <c r="L4112" i="1"/>
  <c r="P4112" i="1" s="1"/>
  <c r="L4113" i="1"/>
  <c r="P4113" i="1" s="1"/>
  <c r="L4114" i="1"/>
  <c r="P4114" i="1" s="1"/>
  <c r="L4115" i="1"/>
  <c r="P4115" i="1" s="1"/>
  <c r="L4116" i="1"/>
  <c r="P4116" i="1" s="1"/>
  <c r="L4117" i="1"/>
  <c r="P4117" i="1" s="1"/>
  <c r="L4118" i="1"/>
  <c r="P4118" i="1" s="1"/>
  <c r="L4119" i="1"/>
  <c r="P4119" i="1" s="1"/>
  <c r="L4120" i="1"/>
  <c r="P4120" i="1" s="1"/>
  <c r="L4121" i="1"/>
  <c r="P4121" i="1" s="1"/>
  <c r="L4122" i="1"/>
  <c r="P4122" i="1" s="1"/>
  <c r="L4123" i="1"/>
  <c r="P4123" i="1" s="1"/>
  <c r="L4124" i="1"/>
  <c r="P4124" i="1" s="1"/>
  <c r="L4125" i="1"/>
  <c r="P4125" i="1" s="1"/>
  <c r="L4126" i="1"/>
  <c r="P4126" i="1" s="1"/>
  <c r="L4127" i="1"/>
  <c r="P4127" i="1" s="1"/>
  <c r="L4128" i="1"/>
  <c r="P4128" i="1" s="1"/>
  <c r="L4129" i="1"/>
  <c r="P4129" i="1" s="1"/>
  <c r="L4130" i="1"/>
  <c r="P4130" i="1" s="1"/>
  <c r="L4131" i="1"/>
  <c r="P4131" i="1" s="1"/>
  <c r="L4132" i="1"/>
  <c r="P4132" i="1" s="1"/>
  <c r="L4133" i="1"/>
  <c r="P4133" i="1" s="1"/>
  <c r="L4134" i="1"/>
  <c r="P4134" i="1" s="1"/>
  <c r="L4135" i="1"/>
  <c r="P4135" i="1" s="1"/>
  <c r="L4136" i="1"/>
  <c r="P4136" i="1" s="1"/>
  <c r="L4137" i="1"/>
  <c r="P4137" i="1" s="1"/>
  <c r="L4138" i="1"/>
  <c r="P4138" i="1" s="1"/>
  <c r="L4139" i="1"/>
  <c r="P4139" i="1" s="1"/>
  <c r="L4140" i="1"/>
  <c r="P4140" i="1" s="1"/>
  <c r="L4141" i="1"/>
  <c r="P4141" i="1" s="1"/>
  <c r="L4142" i="1"/>
  <c r="P4142" i="1" s="1"/>
  <c r="L4143" i="1"/>
  <c r="P4143" i="1" s="1"/>
  <c r="L4144" i="1"/>
  <c r="P4144" i="1" s="1"/>
  <c r="L4145" i="1"/>
  <c r="P4145" i="1" s="1"/>
  <c r="L4146" i="1"/>
  <c r="P4146" i="1" s="1"/>
  <c r="L4147" i="1"/>
  <c r="P4147" i="1" s="1"/>
  <c r="L4148" i="1"/>
  <c r="P4148" i="1" s="1"/>
  <c r="L4149" i="1"/>
  <c r="P4149" i="1" s="1"/>
  <c r="L4150" i="1"/>
  <c r="P4150" i="1" s="1"/>
  <c r="L4151" i="1"/>
  <c r="P4151" i="1" s="1"/>
  <c r="L4152" i="1"/>
  <c r="P4152" i="1" s="1"/>
  <c r="L4153" i="1"/>
  <c r="P4153" i="1" s="1"/>
  <c r="L4154" i="1"/>
  <c r="P4154" i="1" s="1"/>
  <c r="L4155" i="1"/>
  <c r="P4155" i="1" s="1"/>
  <c r="L4156" i="1"/>
  <c r="P4156" i="1" s="1"/>
  <c r="L4157" i="1"/>
  <c r="P4157" i="1" s="1"/>
  <c r="L4158" i="1"/>
  <c r="P4158" i="1" s="1"/>
  <c r="L4159" i="1"/>
  <c r="P4159" i="1" s="1"/>
  <c r="L4160" i="1"/>
  <c r="P4160" i="1" s="1"/>
  <c r="L4161" i="1"/>
  <c r="P4161" i="1" s="1"/>
  <c r="L4162" i="1"/>
  <c r="P4162" i="1" s="1"/>
  <c r="L4163" i="1"/>
  <c r="P4163" i="1" s="1"/>
  <c r="L4164" i="1"/>
  <c r="P4164" i="1" s="1"/>
  <c r="L4165" i="1"/>
  <c r="P4165" i="1" s="1"/>
  <c r="L4166" i="1"/>
  <c r="P4166" i="1" s="1"/>
  <c r="L4167" i="1"/>
  <c r="P4167" i="1" s="1"/>
  <c r="L4168" i="1"/>
  <c r="P4168" i="1" s="1"/>
  <c r="L4169" i="1"/>
  <c r="P4169" i="1" s="1"/>
  <c r="L4170" i="1"/>
  <c r="P4170" i="1" s="1"/>
  <c r="L4171" i="1"/>
  <c r="P4171" i="1" s="1"/>
  <c r="L4172" i="1"/>
  <c r="P4172" i="1" s="1"/>
  <c r="L4173" i="1"/>
  <c r="P4173" i="1" s="1"/>
  <c r="L4174" i="1"/>
  <c r="P4174" i="1" s="1"/>
  <c r="L4175" i="1"/>
  <c r="P4175" i="1" s="1"/>
  <c r="L4176" i="1"/>
  <c r="P4176" i="1" s="1"/>
  <c r="L4177" i="1"/>
  <c r="P4177" i="1" s="1"/>
  <c r="L4178" i="1"/>
  <c r="P4178" i="1" s="1"/>
  <c r="L4179" i="1"/>
  <c r="P4179" i="1" s="1"/>
  <c r="L4180" i="1"/>
  <c r="P4180" i="1" s="1"/>
  <c r="L4181" i="1"/>
  <c r="P4181" i="1" s="1"/>
  <c r="L4182" i="1"/>
  <c r="P4182" i="1" s="1"/>
  <c r="L4183" i="1"/>
  <c r="P4183" i="1" s="1"/>
  <c r="L4184" i="1"/>
  <c r="P4184" i="1" s="1"/>
  <c r="L4185" i="1"/>
  <c r="P4185" i="1" s="1"/>
  <c r="L4186" i="1"/>
  <c r="P4186" i="1" s="1"/>
  <c r="L4187" i="1"/>
  <c r="P4187" i="1" s="1"/>
  <c r="L4188" i="1"/>
  <c r="P4188" i="1" s="1"/>
  <c r="L4189" i="1"/>
  <c r="P4189" i="1" s="1"/>
  <c r="L4190" i="1"/>
  <c r="P4190" i="1" s="1"/>
  <c r="L4191" i="1"/>
  <c r="P4191" i="1" s="1"/>
  <c r="L4192" i="1"/>
  <c r="P4192" i="1" s="1"/>
  <c r="L4193" i="1"/>
  <c r="P4193" i="1" s="1"/>
  <c r="L4194" i="1"/>
  <c r="P4194" i="1" s="1"/>
  <c r="L4195" i="1"/>
  <c r="P4195" i="1" s="1"/>
  <c r="L4196" i="1"/>
  <c r="P4196" i="1" s="1"/>
  <c r="L4197" i="1"/>
  <c r="P4197" i="1" s="1"/>
  <c r="L4198" i="1"/>
  <c r="P4198" i="1" s="1"/>
  <c r="L4199" i="1"/>
  <c r="P4199" i="1" s="1"/>
  <c r="L4200" i="1"/>
  <c r="P4200" i="1" s="1"/>
  <c r="L4201" i="1"/>
  <c r="P4201" i="1" s="1"/>
  <c r="L4202" i="1"/>
  <c r="P4202" i="1" s="1"/>
  <c r="L4203" i="1"/>
  <c r="P4203" i="1" s="1"/>
  <c r="L4204" i="1"/>
  <c r="P4204" i="1" s="1"/>
  <c r="L4205" i="1"/>
  <c r="P4205" i="1" s="1"/>
  <c r="L4206" i="1"/>
  <c r="P4206" i="1" s="1"/>
  <c r="L4207" i="1"/>
  <c r="P4207" i="1" s="1"/>
  <c r="L4208" i="1"/>
  <c r="P4208" i="1" s="1"/>
  <c r="L4209" i="1"/>
  <c r="P4209" i="1" s="1"/>
  <c r="L4210" i="1"/>
  <c r="P4210" i="1" s="1"/>
  <c r="L4211" i="1"/>
  <c r="P4211" i="1" s="1"/>
  <c r="L4212" i="1"/>
  <c r="P4212" i="1" s="1"/>
  <c r="L4213" i="1"/>
  <c r="P4213" i="1" s="1"/>
  <c r="L4214" i="1"/>
  <c r="P4214" i="1" s="1"/>
  <c r="L4215" i="1"/>
  <c r="P4215" i="1" s="1"/>
  <c r="L4216" i="1"/>
  <c r="P4216" i="1" s="1"/>
  <c r="L4217" i="1"/>
  <c r="P4217" i="1" s="1"/>
  <c r="L4218" i="1"/>
  <c r="P4218" i="1" s="1"/>
  <c r="L4219" i="1"/>
  <c r="P4219" i="1" s="1"/>
  <c r="L4220" i="1"/>
  <c r="P4220" i="1" s="1"/>
  <c r="L4221" i="1"/>
  <c r="P4221" i="1" s="1"/>
  <c r="L4222" i="1"/>
  <c r="P4222" i="1" s="1"/>
  <c r="L4223" i="1"/>
  <c r="P4223" i="1" s="1"/>
  <c r="L4224" i="1"/>
  <c r="P4224" i="1" s="1"/>
  <c r="L4225" i="1"/>
  <c r="P4225" i="1" s="1"/>
  <c r="L4226" i="1"/>
  <c r="P4226" i="1" s="1"/>
  <c r="L4227" i="1"/>
  <c r="P4227" i="1" s="1"/>
  <c r="L4228" i="1"/>
  <c r="P4228" i="1" s="1"/>
  <c r="L4229" i="1"/>
  <c r="P4229" i="1" s="1"/>
  <c r="L4230" i="1"/>
  <c r="P4230" i="1" s="1"/>
  <c r="L4231" i="1"/>
  <c r="P4231" i="1" s="1"/>
  <c r="L4232" i="1"/>
  <c r="P4232" i="1" s="1"/>
  <c r="L4233" i="1"/>
  <c r="P4233" i="1" s="1"/>
  <c r="L4234" i="1"/>
  <c r="P4234" i="1" s="1"/>
  <c r="L4235" i="1"/>
  <c r="P4235" i="1" s="1"/>
  <c r="L4236" i="1"/>
  <c r="P4236" i="1" s="1"/>
  <c r="L4237" i="1"/>
  <c r="P4237" i="1" s="1"/>
  <c r="L4238" i="1"/>
  <c r="P4238" i="1" s="1"/>
  <c r="L4239" i="1"/>
  <c r="P4239" i="1" s="1"/>
  <c r="L4240" i="1"/>
  <c r="P4240" i="1" s="1"/>
  <c r="L4241" i="1"/>
  <c r="P4241" i="1" s="1"/>
  <c r="L4242" i="1"/>
  <c r="P4242" i="1" s="1"/>
  <c r="L4243" i="1"/>
  <c r="P4243" i="1" s="1"/>
  <c r="L4244" i="1"/>
  <c r="P4244" i="1" s="1"/>
  <c r="L4245" i="1"/>
  <c r="P4245" i="1" s="1"/>
  <c r="L4246" i="1"/>
  <c r="P4246" i="1" s="1"/>
  <c r="L4247" i="1"/>
  <c r="P4247" i="1" s="1"/>
  <c r="L4248" i="1"/>
  <c r="P4248" i="1" s="1"/>
  <c r="L4249" i="1"/>
  <c r="P4249" i="1" s="1"/>
  <c r="L4250" i="1"/>
  <c r="P4250" i="1" s="1"/>
  <c r="L4251" i="1"/>
  <c r="P4251" i="1" s="1"/>
  <c r="L4252" i="1"/>
  <c r="P4252" i="1" s="1"/>
  <c r="L4253" i="1"/>
  <c r="P4253" i="1" s="1"/>
  <c r="L4254" i="1"/>
  <c r="P4254" i="1" s="1"/>
  <c r="L4255" i="1"/>
  <c r="P4255" i="1" s="1"/>
  <c r="L4256" i="1"/>
  <c r="P4256" i="1" s="1"/>
  <c r="L4257" i="1"/>
  <c r="P4257" i="1" s="1"/>
  <c r="L4258" i="1"/>
  <c r="P4258" i="1" s="1"/>
  <c r="L4259" i="1"/>
  <c r="P4259" i="1" s="1"/>
  <c r="L4260" i="1"/>
  <c r="P4260" i="1" s="1"/>
  <c r="L4261" i="1"/>
  <c r="P4261" i="1" s="1"/>
  <c r="L4262" i="1"/>
  <c r="P4262" i="1" s="1"/>
  <c r="L4263" i="1"/>
  <c r="P4263" i="1" s="1"/>
  <c r="L4264" i="1"/>
  <c r="P4264" i="1" s="1"/>
  <c r="L4265" i="1"/>
  <c r="P4265" i="1" s="1"/>
  <c r="L4266" i="1"/>
  <c r="P4266" i="1" s="1"/>
  <c r="L4267" i="1"/>
  <c r="P4267" i="1" s="1"/>
  <c r="L4268" i="1"/>
  <c r="P4268" i="1" s="1"/>
  <c r="L4269" i="1"/>
  <c r="P4269" i="1" s="1"/>
  <c r="L4270" i="1"/>
  <c r="P4270" i="1" s="1"/>
  <c r="L4271" i="1"/>
  <c r="P4271" i="1" s="1"/>
  <c r="L4272" i="1"/>
  <c r="P4272" i="1" s="1"/>
  <c r="L4273" i="1"/>
  <c r="P4273" i="1" s="1"/>
  <c r="L4274" i="1"/>
  <c r="P4274" i="1" s="1"/>
  <c r="L4275" i="1"/>
  <c r="P4275" i="1" s="1"/>
  <c r="L4276" i="1"/>
  <c r="P4276" i="1" s="1"/>
  <c r="L4277" i="1"/>
  <c r="P4277" i="1" s="1"/>
  <c r="L4278" i="1"/>
  <c r="P4278" i="1" s="1"/>
  <c r="L4279" i="1"/>
  <c r="P4279" i="1" s="1"/>
  <c r="L4280" i="1"/>
  <c r="P4280" i="1" s="1"/>
  <c r="L4281" i="1"/>
  <c r="P4281" i="1" s="1"/>
  <c r="L4282" i="1"/>
  <c r="P4282" i="1" s="1"/>
  <c r="L4283" i="1"/>
  <c r="P4283" i="1" s="1"/>
  <c r="L4284" i="1"/>
  <c r="P4284" i="1" s="1"/>
  <c r="L4285" i="1"/>
  <c r="P4285" i="1" s="1"/>
  <c r="L4286" i="1"/>
  <c r="P4286" i="1" s="1"/>
  <c r="L4287" i="1"/>
  <c r="P4287" i="1" s="1"/>
  <c r="L4288" i="1"/>
  <c r="P4288" i="1" s="1"/>
  <c r="L4289" i="1"/>
  <c r="P4289" i="1" s="1"/>
  <c r="L4290" i="1"/>
  <c r="P4290" i="1" s="1"/>
  <c r="L4291" i="1"/>
  <c r="P4291" i="1" s="1"/>
  <c r="L4292" i="1"/>
  <c r="P4292" i="1" s="1"/>
  <c r="L4293" i="1"/>
  <c r="P4293" i="1" s="1"/>
  <c r="L4294" i="1"/>
  <c r="P4294" i="1" s="1"/>
  <c r="L4295" i="1"/>
  <c r="P4295" i="1" s="1"/>
  <c r="L4296" i="1"/>
  <c r="P4296" i="1" s="1"/>
  <c r="L4297" i="1"/>
  <c r="P4297" i="1" s="1"/>
  <c r="L4298" i="1"/>
  <c r="P4298" i="1" s="1"/>
  <c r="L4299" i="1"/>
  <c r="P4299" i="1" s="1"/>
  <c r="L4300" i="1"/>
  <c r="P4300" i="1" s="1"/>
  <c r="L4301" i="1"/>
  <c r="P4301" i="1" s="1"/>
  <c r="L4302" i="1"/>
  <c r="P4302" i="1" s="1"/>
  <c r="L4303" i="1"/>
  <c r="P4303" i="1" s="1"/>
  <c r="L4304" i="1"/>
  <c r="P4304" i="1" s="1"/>
  <c r="L4305" i="1"/>
  <c r="P4305" i="1" s="1"/>
  <c r="L4306" i="1"/>
  <c r="P4306" i="1" s="1"/>
  <c r="L4307" i="1"/>
  <c r="P4307" i="1" s="1"/>
  <c r="L4308" i="1"/>
  <c r="P4308" i="1" s="1"/>
  <c r="L4309" i="1"/>
  <c r="P4309" i="1" s="1"/>
  <c r="L4310" i="1"/>
  <c r="P4310" i="1" s="1"/>
  <c r="L4311" i="1"/>
  <c r="P4311" i="1" s="1"/>
  <c r="L4312" i="1"/>
  <c r="P4312" i="1" s="1"/>
  <c r="L4313" i="1"/>
  <c r="P4313" i="1" s="1"/>
  <c r="L4314" i="1"/>
  <c r="P4314" i="1" s="1"/>
  <c r="L4315" i="1"/>
  <c r="P4315" i="1" s="1"/>
  <c r="L4316" i="1"/>
  <c r="P4316" i="1" s="1"/>
  <c r="L4317" i="1"/>
  <c r="P4317" i="1" s="1"/>
  <c r="L4318" i="1"/>
  <c r="P4318" i="1" s="1"/>
  <c r="L4319" i="1"/>
  <c r="P4319" i="1" s="1"/>
  <c r="L4320" i="1"/>
  <c r="P4320" i="1" s="1"/>
  <c r="L4321" i="1"/>
  <c r="P4321" i="1" s="1"/>
  <c r="L4322" i="1"/>
  <c r="P4322" i="1" s="1"/>
  <c r="L4323" i="1"/>
  <c r="P4323" i="1" s="1"/>
  <c r="L4324" i="1"/>
  <c r="P4324" i="1" s="1"/>
  <c r="L4325" i="1"/>
  <c r="P4325" i="1" s="1"/>
  <c r="L4326" i="1"/>
  <c r="P4326" i="1" s="1"/>
  <c r="L4327" i="1"/>
  <c r="P4327" i="1" s="1"/>
  <c r="L4328" i="1"/>
  <c r="P4328" i="1" s="1"/>
  <c r="L4329" i="1"/>
  <c r="P4329" i="1" s="1"/>
  <c r="L4330" i="1"/>
  <c r="P4330" i="1" s="1"/>
  <c r="L4331" i="1"/>
  <c r="P4331" i="1" s="1"/>
  <c r="L4332" i="1"/>
  <c r="P4332" i="1" s="1"/>
  <c r="L4333" i="1"/>
  <c r="P4333" i="1" s="1"/>
  <c r="L4334" i="1"/>
  <c r="P4334" i="1" s="1"/>
  <c r="L4335" i="1"/>
  <c r="P4335" i="1" s="1"/>
  <c r="L4336" i="1"/>
  <c r="P4336" i="1" s="1"/>
  <c r="L4337" i="1"/>
  <c r="P4337" i="1" s="1"/>
  <c r="L4338" i="1"/>
  <c r="P4338" i="1" s="1"/>
  <c r="L4339" i="1"/>
  <c r="P4339" i="1" s="1"/>
  <c r="L4340" i="1"/>
  <c r="P4340" i="1" s="1"/>
  <c r="L4341" i="1"/>
  <c r="P4341" i="1" s="1"/>
  <c r="L4342" i="1"/>
  <c r="P4342" i="1" s="1"/>
  <c r="L4343" i="1"/>
  <c r="P4343" i="1" s="1"/>
  <c r="L4344" i="1"/>
  <c r="P4344" i="1" s="1"/>
  <c r="L4345" i="1"/>
  <c r="P4345" i="1" s="1"/>
  <c r="L4346" i="1"/>
  <c r="P4346" i="1" s="1"/>
  <c r="L4347" i="1"/>
  <c r="P4347" i="1" s="1"/>
  <c r="L4348" i="1"/>
  <c r="P4348" i="1" s="1"/>
  <c r="L4349" i="1"/>
  <c r="P4349" i="1" s="1"/>
  <c r="L4350" i="1"/>
  <c r="P4350" i="1" s="1"/>
  <c r="L4351" i="1"/>
  <c r="P4351" i="1" s="1"/>
  <c r="L4352" i="1"/>
  <c r="P4352" i="1" s="1"/>
  <c r="L4353" i="1"/>
  <c r="P4353" i="1" s="1"/>
  <c r="L4354" i="1"/>
  <c r="P4354" i="1" s="1"/>
  <c r="L4355" i="1"/>
  <c r="P4355" i="1" s="1"/>
  <c r="L4356" i="1"/>
  <c r="P4356" i="1" s="1"/>
  <c r="L4357" i="1"/>
  <c r="P4357" i="1" s="1"/>
  <c r="L4358" i="1"/>
  <c r="P4358" i="1" s="1"/>
  <c r="L4359" i="1"/>
  <c r="P4359" i="1" s="1"/>
  <c r="L4360" i="1"/>
  <c r="P4360" i="1" s="1"/>
  <c r="L4361" i="1"/>
  <c r="P4361" i="1" s="1"/>
  <c r="L4362" i="1"/>
  <c r="P4362" i="1" s="1"/>
  <c r="L4363" i="1"/>
  <c r="P4363" i="1" s="1"/>
  <c r="L4364" i="1"/>
  <c r="P4364" i="1" s="1"/>
  <c r="L4365" i="1"/>
  <c r="P4365" i="1" s="1"/>
  <c r="L4366" i="1"/>
  <c r="P4366" i="1" s="1"/>
  <c r="L4367" i="1"/>
  <c r="P4367" i="1" s="1"/>
  <c r="L4368" i="1"/>
  <c r="P4368" i="1" s="1"/>
  <c r="L4369" i="1"/>
  <c r="P4369" i="1" s="1"/>
  <c r="L4370" i="1"/>
  <c r="P4370" i="1" s="1"/>
  <c r="L4371" i="1"/>
  <c r="P4371" i="1" s="1"/>
  <c r="L4372" i="1"/>
  <c r="P4372" i="1" s="1"/>
  <c r="L4373" i="1"/>
  <c r="P4373" i="1" s="1"/>
  <c r="L4374" i="1"/>
  <c r="P4374" i="1" s="1"/>
  <c r="L4375" i="1"/>
  <c r="P4375" i="1" s="1"/>
  <c r="L4376" i="1"/>
  <c r="P4376" i="1" s="1"/>
  <c r="L4377" i="1"/>
  <c r="P4377" i="1" s="1"/>
  <c r="L4378" i="1"/>
  <c r="P4378" i="1" s="1"/>
  <c r="L4379" i="1"/>
  <c r="P4379" i="1" s="1"/>
  <c r="L4380" i="1"/>
  <c r="P4380" i="1" s="1"/>
  <c r="L4381" i="1"/>
  <c r="P4381" i="1" s="1"/>
  <c r="L4382" i="1"/>
  <c r="P4382" i="1" s="1"/>
  <c r="L4383" i="1"/>
  <c r="P4383" i="1" s="1"/>
  <c r="L4384" i="1"/>
  <c r="P4384" i="1" s="1"/>
  <c r="L4385" i="1"/>
  <c r="P4385" i="1" s="1"/>
  <c r="L4386" i="1"/>
  <c r="P4386" i="1" s="1"/>
  <c r="L4387" i="1"/>
  <c r="P4387" i="1" s="1"/>
  <c r="L4388" i="1"/>
  <c r="P4388" i="1" s="1"/>
  <c r="L4389" i="1"/>
  <c r="P4389" i="1" s="1"/>
  <c r="L4390" i="1"/>
  <c r="P4390" i="1" s="1"/>
  <c r="L4391" i="1"/>
  <c r="P4391" i="1" s="1"/>
  <c r="L4392" i="1"/>
  <c r="P4392" i="1" s="1"/>
  <c r="L4393" i="1"/>
  <c r="P4393" i="1" s="1"/>
  <c r="L4394" i="1"/>
  <c r="P4394" i="1" s="1"/>
  <c r="L4395" i="1"/>
  <c r="P4395" i="1" s="1"/>
  <c r="L4396" i="1"/>
  <c r="P4396" i="1" s="1"/>
  <c r="L4397" i="1"/>
  <c r="P4397" i="1" s="1"/>
  <c r="L4398" i="1"/>
  <c r="P4398" i="1" s="1"/>
  <c r="L4399" i="1"/>
  <c r="P4399" i="1" s="1"/>
  <c r="L4400" i="1"/>
  <c r="P4400" i="1" s="1"/>
  <c r="L4401" i="1"/>
  <c r="P4401" i="1" s="1"/>
  <c r="L4402" i="1"/>
  <c r="P4402" i="1" s="1"/>
  <c r="L4403" i="1"/>
  <c r="P4403" i="1" s="1"/>
  <c r="L4404" i="1"/>
  <c r="P4404" i="1" s="1"/>
  <c r="L4405" i="1"/>
  <c r="P4405" i="1" s="1"/>
  <c r="L4406" i="1"/>
  <c r="P4406" i="1" s="1"/>
  <c r="L4407" i="1"/>
  <c r="P4407" i="1" s="1"/>
  <c r="L4408" i="1"/>
  <c r="P4408" i="1" s="1"/>
  <c r="L4409" i="1"/>
  <c r="P4409" i="1" s="1"/>
  <c r="L4410" i="1"/>
  <c r="P4410" i="1" s="1"/>
  <c r="L4411" i="1"/>
  <c r="P4411" i="1" s="1"/>
  <c r="L4412" i="1"/>
  <c r="P4412" i="1" s="1"/>
  <c r="L4413" i="1"/>
  <c r="P4413" i="1" s="1"/>
  <c r="L4414" i="1"/>
  <c r="P4414" i="1" s="1"/>
  <c r="L4415" i="1"/>
  <c r="P4415" i="1" s="1"/>
  <c r="L4416" i="1"/>
  <c r="P4416" i="1" s="1"/>
  <c r="L4417" i="1"/>
  <c r="P4417" i="1" s="1"/>
  <c r="L4418" i="1"/>
  <c r="P4418" i="1" s="1"/>
  <c r="L4419" i="1"/>
  <c r="P4419" i="1" s="1"/>
  <c r="L4420" i="1"/>
  <c r="P4420" i="1" s="1"/>
  <c r="L4421" i="1"/>
  <c r="P4421" i="1" s="1"/>
  <c r="L4422" i="1"/>
  <c r="P4422" i="1" s="1"/>
  <c r="L4423" i="1"/>
  <c r="P4423" i="1" s="1"/>
  <c r="L4424" i="1"/>
  <c r="P4424" i="1" s="1"/>
  <c r="L4425" i="1"/>
  <c r="P4425" i="1" s="1"/>
  <c r="L4426" i="1"/>
  <c r="P4426" i="1" s="1"/>
  <c r="L4427" i="1"/>
  <c r="P4427" i="1" s="1"/>
  <c r="L4428" i="1"/>
  <c r="P4428" i="1" s="1"/>
  <c r="L4429" i="1"/>
  <c r="P4429" i="1" s="1"/>
  <c r="L4430" i="1"/>
  <c r="P4430" i="1" s="1"/>
  <c r="L4431" i="1"/>
  <c r="P4431" i="1" s="1"/>
  <c r="L4432" i="1"/>
  <c r="P4432" i="1" s="1"/>
  <c r="L4433" i="1"/>
  <c r="P4433" i="1" s="1"/>
  <c r="L4434" i="1"/>
  <c r="P4434" i="1" s="1"/>
  <c r="L4435" i="1"/>
  <c r="P4435" i="1" s="1"/>
  <c r="L4436" i="1"/>
  <c r="P4436" i="1" s="1"/>
  <c r="L4437" i="1"/>
  <c r="P4437" i="1" s="1"/>
  <c r="L4438" i="1"/>
  <c r="P4438" i="1" s="1"/>
  <c r="L4439" i="1"/>
  <c r="P4439" i="1" s="1"/>
  <c r="L4440" i="1"/>
  <c r="P4440" i="1" s="1"/>
  <c r="L4441" i="1"/>
  <c r="P4441" i="1" s="1"/>
  <c r="L4442" i="1"/>
  <c r="P4442" i="1" s="1"/>
  <c r="L4443" i="1"/>
  <c r="P4443" i="1" s="1"/>
  <c r="L4444" i="1"/>
  <c r="P4444" i="1" s="1"/>
  <c r="L4445" i="1"/>
  <c r="P4445" i="1" s="1"/>
  <c r="L4446" i="1"/>
  <c r="P4446" i="1" s="1"/>
  <c r="L4447" i="1"/>
  <c r="P4447" i="1" s="1"/>
  <c r="L4448" i="1"/>
  <c r="P4448" i="1" s="1"/>
  <c r="L4449" i="1"/>
  <c r="P4449" i="1" s="1"/>
  <c r="L4450" i="1"/>
  <c r="P4450" i="1" s="1"/>
  <c r="L4451" i="1"/>
  <c r="P4451" i="1" s="1"/>
  <c r="L4452" i="1"/>
  <c r="P4452" i="1" s="1"/>
  <c r="L4453" i="1"/>
  <c r="P4453" i="1" s="1"/>
  <c r="L4454" i="1"/>
  <c r="P4454" i="1" s="1"/>
  <c r="L4455" i="1"/>
  <c r="P4455" i="1" s="1"/>
  <c r="L4456" i="1"/>
  <c r="P4456" i="1" s="1"/>
  <c r="L4457" i="1"/>
  <c r="P4457" i="1" s="1"/>
  <c r="L4458" i="1"/>
  <c r="P4458" i="1" s="1"/>
  <c r="L4459" i="1"/>
  <c r="P4459" i="1" s="1"/>
  <c r="L4460" i="1"/>
  <c r="P4460" i="1" s="1"/>
  <c r="L4461" i="1"/>
  <c r="P4461" i="1" s="1"/>
  <c r="L4462" i="1"/>
  <c r="P4462" i="1" s="1"/>
  <c r="L4463" i="1"/>
  <c r="P4463" i="1" s="1"/>
  <c r="L4464" i="1"/>
  <c r="P4464" i="1" s="1"/>
  <c r="L4465" i="1"/>
  <c r="P4465" i="1" s="1"/>
  <c r="L4466" i="1"/>
  <c r="P4466" i="1" s="1"/>
  <c r="L4467" i="1"/>
  <c r="P4467" i="1" s="1"/>
  <c r="L4468" i="1"/>
  <c r="P4468" i="1" s="1"/>
  <c r="L4469" i="1"/>
  <c r="P4469" i="1" s="1"/>
  <c r="L4470" i="1"/>
  <c r="P4470" i="1" s="1"/>
  <c r="L4471" i="1"/>
  <c r="P4471" i="1" s="1"/>
  <c r="L4472" i="1"/>
  <c r="P4472" i="1" s="1"/>
  <c r="L4473" i="1"/>
  <c r="P4473" i="1" s="1"/>
  <c r="L4474" i="1"/>
  <c r="P4474" i="1" s="1"/>
  <c r="L4475" i="1"/>
  <c r="P4475" i="1" s="1"/>
  <c r="L4476" i="1"/>
  <c r="P4476" i="1" s="1"/>
  <c r="L4477" i="1"/>
  <c r="P4477" i="1" s="1"/>
  <c r="L4478" i="1"/>
  <c r="P4478" i="1" s="1"/>
  <c r="L4479" i="1"/>
  <c r="P4479" i="1" s="1"/>
  <c r="L4480" i="1"/>
  <c r="P4480" i="1" s="1"/>
  <c r="L4481" i="1"/>
  <c r="P4481" i="1" s="1"/>
  <c r="L4482" i="1"/>
  <c r="P4482" i="1" s="1"/>
  <c r="L4483" i="1"/>
  <c r="P4483" i="1" s="1"/>
  <c r="L4484" i="1"/>
  <c r="P4484" i="1" s="1"/>
  <c r="L4485" i="1"/>
  <c r="P4485" i="1" s="1"/>
  <c r="L4486" i="1"/>
  <c r="P4486" i="1" s="1"/>
  <c r="L4487" i="1"/>
  <c r="P4487" i="1" s="1"/>
  <c r="L4488" i="1"/>
  <c r="P4488" i="1" s="1"/>
  <c r="L4489" i="1"/>
  <c r="P4489" i="1" s="1"/>
  <c r="L4490" i="1"/>
  <c r="P4490" i="1" s="1"/>
  <c r="L4491" i="1"/>
  <c r="P4491" i="1" s="1"/>
  <c r="L4492" i="1"/>
  <c r="P4492" i="1" s="1"/>
  <c r="L4493" i="1"/>
  <c r="P4493" i="1" s="1"/>
  <c r="L4494" i="1"/>
  <c r="P4494" i="1" s="1"/>
  <c r="L4495" i="1"/>
  <c r="P4495" i="1" s="1"/>
  <c r="L4496" i="1"/>
  <c r="P4496" i="1" s="1"/>
  <c r="L4497" i="1"/>
  <c r="P4497" i="1" s="1"/>
  <c r="L4498" i="1"/>
  <c r="P4498" i="1" s="1"/>
  <c r="L4499" i="1"/>
  <c r="P4499" i="1" s="1"/>
  <c r="L4500" i="1"/>
  <c r="P4500" i="1" s="1"/>
  <c r="L4501" i="1"/>
  <c r="P4501" i="1" s="1"/>
  <c r="L4502" i="1"/>
  <c r="P4502" i="1" s="1"/>
  <c r="L4503" i="1"/>
  <c r="P4503" i="1" s="1"/>
  <c r="L4504" i="1"/>
  <c r="P4504" i="1" s="1"/>
  <c r="L4505" i="1"/>
  <c r="P4505" i="1" s="1"/>
  <c r="L4506" i="1"/>
  <c r="P4506" i="1" s="1"/>
  <c r="L4507" i="1"/>
  <c r="P4507" i="1" s="1"/>
  <c r="L4508" i="1"/>
  <c r="P4508" i="1" s="1"/>
  <c r="L4509" i="1"/>
  <c r="P4509" i="1" s="1"/>
  <c r="L4510" i="1"/>
  <c r="P4510" i="1" s="1"/>
  <c r="L4511" i="1"/>
  <c r="P4511" i="1" s="1"/>
  <c r="L4512" i="1"/>
  <c r="P4512" i="1" s="1"/>
  <c r="L4513" i="1"/>
  <c r="P4513" i="1" s="1"/>
  <c r="L4514" i="1"/>
  <c r="P4514" i="1" s="1"/>
  <c r="L4515" i="1"/>
  <c r="P4515" i="1" s="1"/>
  <c r="L4516" i="1"/>
  <c r="P4516" i="1" s="1"/>
  <c r="L4517" i="1"/>
  <c r="P4517" i="1" s="1"/>
  <c r="L4518" i="1"/>
  <c r="P4518" i="1" s="1"/>
  <c r="L4519" i="1"/>
  <c r="P4519" i="1" s="1"/>
  <c r="L4520" i="1"/>
  <c r="P4520" i="1" s="1"/>
  <c r="L4521" i="1"/>
  <c r="P4521" i="1" s="1"/>
  <c r="L4522" i="1"/>
  <c r="P4522" i="1" s="1"/>
  <c r="L4523" i="1"/>
  <c r="P4523" i="1" s="1"/>
  <c r="L4524" i="1"/>
  <c r="P4524" i="1" s="1"/>
  <c r="L4525" i="1"/>
  <c r="P4525" i="1" s="1"/>
  <c r="L4526" i="1"/>
  <c r="P4526" i="1" s="1"/>
  <c r="L4527" i="1"/>
  <c r="P4527" i="1" s="1"/>
  <c r="L4528" i="1"/>
  <c r="P4528" i="1" s="1"/>
  <c r="L4529" i="1"/>
  <c r="P4529" i="1" s="1"/>
  <c r="L4530" i="1"/>
  <c r="P4530" i="1" s="1"/>
  <c r="L4531" i="1"/>
  <c r="P4531" i="1" s="1"/>
  <c r="L4532" i="1"/>
  <c r="P4532" i="1" s="1"/>
  <c r="L4533" i="1"/>
  <c r="P4533" i="1" s="1"/>
  <c r="L4534" i="1"/>
  <c r="P4534" i="1" s="1"/>
  <c r="L4535" i="1"/>
  <c r="P4535" i="1" s="1"/>
  <c r="L4536" i="1"/>
  <c r="P4536" i="1" s="1"/>
  <c r="L4537" i="1"/>
  <c r="P4537" i="1" s="1"/>
  <c r="L4538" i="1"/>
  <c r="P4538" i="1" s="1"/>
  <c r="L4539" i="1"/>
  <c r="P4539" i="1" s="1"/>
  <c r="L4540" i="1"/>
  <c r="P4540" i="1" s="1"/>
  <c r="L4541" i="1"/>
  <c r="P4541" i="1" s="1"/>
  <c r="L4542" i="1"/>
  <c r="P4542" i="1" s="1"/>
  <c r="L4543" i="1"/>
  <c r="P4543" i="1" s="1"/>
  <c r="L4544" i="1"/>
  <c r="P4544" i="1" s="1"/>
  <c r="L4545" i="1"/>
  <c r="P4545" i="1" s="1"/>
  <c r="L4546" i="1"/>
  <c r="P4546" i="1" s="1"/>
  <c r="L4547" i="1"/>
  <c r="P4547" i="1" s="1"/>
  <c r="L4548" i="1"/>
  <c r="P4548" i="1" s="1"/>
  <c r="L4549" i="1"/>
  <c r="P4549" i="1" s="1"/>
  <c r="L4550" i="1"/>
  <c r="P4550" i="1" s="1"/>
  <c r="L4551" i="1"/>
  <c r="P4551" i="1" s="1"/>
  <c r="L4552" i="1"/>
  <c r="P4552" i="1" s="1"/>
  <c r="L4553" i="1"/>
  <c r="P4553" i="1" s="1"/>
  <c r="L4554" i="1"/>
  <c r="P4554" i="1" s="1"/>
  <c r="L4555" i="1"/>
  <c r="P4555" i="1" s="1"/>
  <c r="L4556" i="1"/>
  <c r="P4556" i="1" s="1"/>
  <c r="L4557" i="1"/>
  <c r="P4557" i="1" s="1"/>
  <c r="L4558" i="1"/>
  <c r="P4558" i="1" s="1"/>
  <c r="L4559" i="1"/>
  <c r="P4559" i="1" s="1"/>
  <c r="L4560" i="1"/>
  <c r="P4560" i="1" s="1"/>
  <c r="L4561" i="1"/>
  <c r="P4561" i="1" s="1"/>
  <c r="L4562" i="1"/>
  <c r="P4562" i="1" s="1"/>
  <c r="L4563" i="1"/>
  <c r="P4563" i="1" s="1"/>
  <c r="L4564" i="1"/>
  <c r="P4564" i="1" s="1"/>
  <c r="L4565" i="1"/>
  <c r="P4565" i="1" s="1"/>
  <c r="L4566" i="1"/>
  <c r="P4566" i="1" s="1"/>
  <c r="L4567" i="1"/>
  <c r="P4567" i="1" s="1"/>
  <c r="L4568" i="1"/>
  <c r="P4568" i="1" s="1"/>
  <c r="L4569" i="1"/>
  <c r="P4569" i="1" s="1"/>
  <c r="L4570" i="1"/>
  <c r="P4570" i="1" s="1"/>
  <c r="L4571" i="1"/>
  <c r="P4571" i="1" s="1"/>
  <c r="L4572" i="1"/>
  <c r="P4572" i="1" s="1"/>
  <c r="L4573" i="1"/>
  <c r="P4573" i="1" s="1"/>
  <c r="L4574" i="1"/>
  <c r="P4574" i="1" s="1"/>
  <c r="L4575" i="1"/>
  <c r="P4575" i="1" s="1"/>
  <c r="L4576" i="1"/>
  <c r="P4576" i="1" s="1"/>
  <c r="L4577" i="1"/>
  <c r="P4577" i="1" s="1"/>
  <c r="L4578" i="1"/>
  <c r="P4578" i="1" s="1"/>
  <c r="L4579" i="1"/>
  <c r="P4579" i="1" s="1"/>
  <c r="L4580" i="1"/>
  <c r="P4580" i="1" s="1"/>
  <c r="L4581" i="1"/>
  <c r="P4581" i="1" s="1"/>
  <c r="L4582" i="1"/>
  <c r="P4582" i="1" s="1"/>
  <c r="L4583" i="1"/>
  <c r="P4583" i="1" s="1"/>
  <c r="L4584" i="1"/>
  <c r="P4584" i="1" s="1"/>
  <c r="L4585" i="1"/>
  <c r="P4585" i="1" s="1"/>
  <c r="L4586" i="1"/>
  <c r="P4586" i="1" s="1"/>
  <c r="L4587" i="1"/>
  <c r="P4587" i="1" s="1"/>
  <c r="L4588" i="1"/>
  <c r="P4588" i="1" s="1"/>
  <c r="L4589" i="1"/>
  <c r="P4589" i="1" s="1"/>
  <c r="L4590" i="1"/>
  <c r="P4590" i="1" s="1"/>
  <c r="L4591" i="1"/>
  <c r="P4591" i="1" s="1"/>
  <c r="L4592" i="1"/>
  <c r="P4592" i="1" s="1"/>
  <c r="L4593" i="1"/>
  <c r="P4593" i="1" s="1"/>
  <c r="L4594" i="1"/>
  <c r="P4594" i="1" s="1"/>
  <c r="L4595" i="1"/>
  <c r="P4595" i="1" s="1"/>
  <c r="L4596" i="1"/>
  <c r="P4596" i="1" s="1"/>
  <c r="L4597" i="1"/>
  <c r="P4597" i="1" s="1"/>
  <c r="L4598" i="1"/>
  <c r="P4598" i="1" s="1"/>
  <c r="L4599" i="1"/>
  <c r="P4599" i="1" s="1"/>
  <c r="L4600" i="1"/>
  <c r="P4600" i="1" s="1"/>
  <c r="L4601" i="1"/>
  <c r="P4601" i="1" s="1"/>
  <c r="L4602" i="1"/>
  <c r="P4602" i="1" s="1"/>
  <c r="L4603" i="1"/>
  <c r="P4603" i="1" s="1"/>
  <c r="L4604" i="1"/>
  <c r="P4604" i="1" s="1"/>
  <c r="L4605" i="1"/>
  <c r="P4605" i="1" s="1"/>
  <c r="L4606" i="1"/>
  <c r="P4606" i="1" s="1"/>
  <c r="L4607" i="1"/>
  <c r="P4607" i="1" s="1"/>
  <c r="L4608" i="1"/>
  <c r="P4608" i="1" s="1"/>
  <c r="L4609" i="1"/>
  <c r="P4609" i="1" s="1"/>
  <c r="L4610" i="1"/>
  <c r="P4610" i="1" s="1"/>
  <c r="L4611" i="1"/>
  <c r="P4611" i="1" s="1"/>
  <c r="L4612" i="1"/>
  <c r="P4612" i="1" s="1"/>
  <c r="L4613" i="1"/>
  <c r="P4613" i="1" s="1"/>
  <c r="L4614" i="1"/>
  <c r="P4614" i="1" s="1"/>
  <c r="L4615" i="1"/>
  <c r="P4615" i="1" s="1"/>
  <c r="L4616" i="1"/>
  <c r="P4616" i="1" s="1"/>
  <c r="L4617" i="1"/>
  <c r="P4617" i="1" s="1"/>
  <c r="L4618" i="1"/>
  <c r="P4618" i="1" s="1"/>
  <c r="L4619" i="1"/>
  <c r="P4619" i="1" s="1"/>
  <c r="L4620" i="1"/>
  <c r="P4620" i="1" s="1"/>
  <c r="L4621" i="1"/>
  <c r="P4621" i="1" s="1"/>
  <c r="L4622" i="1"/>
  <c r="P4622" i="1" s="1"/>
  <c r="L4623" i="1"/>
  <c r="P4623" i="1" s="1"/>
  <c r="L4624" i="1"/>
  <c r="P4624" i="1" s="1"/>
  <c r="L4625" i="1"/>
  <c r="P4625" i="1" s="1"/>
  <c r="L4626" i="1"/>
  <c r="P4626" i="1" s="1"/>
  <c r="L4627" i="1"/>
  <c r="P4627" i="1" s="1"/>
  <c r="L4628" i="1"/>
  <c r="P4628" i="1" s="1"/>
  <c r="L4629" i="1"/>
  <c r="P4629" i="1" s="1"/>
  <c r="L4630" i="1"/>
  <c r="P4630" i="1" s="1"/>
  <c r="L4631" i="1"/>
  <c r="P4631" i="1" s="1"/>
  <c r="L4632" i="1"/>
  <c r="P4632" i="1" s="1"/>
  <c r="L4633" i="1"/>
  <c r="P4633" i="1" s="1"/>
  <c r="L4634" i="1"/>
  <c r="P4634" i="1" s="1"/>
  <c r="L4635" i="1"/>
  <c r="P4635" i="1" s="1"/>
  <c r="L4636" i="1"/>
  <c r="P4636" i="1" s="1"/>
  <c r="L4637" i="1"/>
  <c r="P4637" i="1" s="1"/>
  <c r="L4638" i="1"/>
  <c r="P4638" i="1" s="1"/>
  <c r="L4639" i="1"/>
  <c r="P4639" i="1" s="1"/>
  <c r="L4640" i="1"/>
  <c r="P4640" i="1" s="1"/>
  <c r="L4641" i="1"/>
  <c r="P4641" i="1" s="1"/>
  <c r="L4642" i="1"/>
  <c r="P4642" i="1" s="1"/>
  <c r="L4643" i="1"/>
  <c r="P4643" i="1" s="1"/>
  <c r="L4644" i="1"/>
  <c r="P4644" i="1" s="1"/>
  <c r="L4645" i="1"/>
  <c r="P4645" i="1" s="1"/>
  <c r="L4646" i="1"/>
  <c r="P4646" i="1" s="1"/>
  <c r="L4647" i="1"/>
  <c r="P4647" i="1" s="1"/>
  <c r="L4648" i="1"/>
  <c r="P4648" i="1" s="1"/>
  <c r="L4649" i="1"/>
  <c r="P4649" i="1" s="1"/>
  <c r="L4650" i="1"/>
  <c r="P4650" i="1" s="1"/>
  <c r="L4651" i="1"/>
  <c r="P4651" i="1" s="1"/>
  <c r="L4652" i="1"/>
  <c r="P4652" i="1" s="1"/>
  <c r="L4653" i="1"/>
  <c r="P4653" i="1" s="1"/>
  <c r="L4654" i="1"/>
  <c r="P4654" i="1" s="1"/>
  <c r="L4655" i="1"/>
  <c r="P4655" i="1" s="1"/>
  <c r="L4656" i="1"/>
  <c r="P4656" i="1" s="1"/>
  <c r="L4657" i="1"/>
  <c r="P4657" i="1" s="1"/>
  <c r="L4658" i="1"/>
  <c r="P4658" i="1" s="1"/>
  <c r="L4659" i="1"/>
  <c r="P4659" i="1" s="1"/>
  <c r="L4660" i="1"/>
  <c r="P4660" i="1" s="1"/>
  <c r="L4661" i="1"/>
  <c r="P4661" i="1" s="1"/>
  <c r="L4662" i="1"/>
  <c r="P4662" i="1" s="1"/>
  <c r="L4663" i="1"/>
  <c r="P4663" i="1" s="1"/>
  <c r="L4664" i="1"/>
  <c r="P4664" i="1" s="1"/>
  <c r="L4665" i="1"/>
  <c r="P4665" i="1" s="1"/>
  <c r="L4666" i="1"/>
  <c r="P4666" i="1" s="1"/>
  <c r="L4667" i="1"/>
  <c r="P4667" i="1" s="1"/>
  <c r="L4668" i="1"/>
  <c r="P4668" i="1" s="1"/>
  <c r="L4669" i="1"/>
  <c r="P4669" i="1" s="1"/>
  <c r="L4670" i="1"/>
  <c r="P4670" i="1" s="1"/>
  <c r="L4671" i="1"/>
  <c r="P4671" i="1" s="1"/>
  <c r="L4672" i="1"/>
  <c r="P4672" i="1" s="1"/>
  <c r="L4673" i="1"/>
  <c r="P4673" i="1" s="1"/>
  <c r="L4674" i="1"/>
  <c r="P4674" i="1" s="1"/>
  <c r="L4675" i="1"/>
  <c r="P4675" i="1" s="1"/>
  <c r="L4676" i="1"/>
  <c r="P4676" i="1" s="1"/>
  <c r="L4677" i="1"/>
  <c r="P4677" i="1" s="1"/>
  <c r="L4678" i="1"/>
  <c r="P4678" i="1" s="1"/>
  <c r="L4679" i="1"/>
  <c r="P4679" i="1" s="1"/>
  <c r="L4680" i="1"/>
  <c r="P4680" i="1" s="1"/>
  <c r="L4681" i="1"/>
  <c r="P4681" i="1" s="1"/>
  <c r="L4682" i="1"/>
  <c r="P4682" i="1" s="1"/>
  <c r="L4683" i="1"/>
  <c r="P4683" i="1" s="1"/>
  <c r="L4684" i="1"/>
  <c r="P4684" i="1" s="1"/>
  <c r="L4685" i="1"/>
  <c r="P4685" i="1" s="1"/>
  <c r="L4686" i="1"/>
  <c r="P4686" i="1" s="1"/>
  <c r="L4687" i="1"/>
  <c r="P4687" i="1" s="1"/>
  <c r="L4688" i="1"/>
  <c r="P4688" i="1" s="1"/>
  <c r="L4689" i="1"/>
  <c r="P4689" i="1" s="1"/>
  <c r="L4690" i="1"/>
  <c r="P4690" i="1" s="1"/>
  <c r="L4691" i="1"/>
  <c r="P4691" i="1" s="1"/>
  <c r="L4692" i="1"/>
  <c r="P4692" i="1" s="1"/>
  <c r="L4693" i="1"/>
  <c r="P4693" i="1" s="1"/>
  <c r="L4694" i="1"/>
  <c r="P4694" i="1" s="1"/>
  <c r="L4695" i="1"/>
  <c r="P4695" i="1" s="1"/>
  <c r="L4696" i="1"/>
  <c r="P4696" i="1" s="1"/>
  <c r="L4697" i="1"/>
  <c r="P4697" i="1" s="1"/>
  <c r="L4698" i="1"/>
  <c r="P4698" i="1" s="1"/>
  <c r="L4699" i="1"/>
  <c r="P4699" i="1" s="1"/>
  <c r="L4700" i="1"/>
  <c r="P4700" i="1" s="1"/>
  <c r="L4701" i="1"/>
  <c r="P4701" i="1" s="1"/>
  <c r="L4702" i="1"/>
  <c r="P4702" i="1" s="1"/>
  <c r="L4703" i="1"/>
  <c r="P4703" i="1" s="1"/>
  <c r="L4704" i="1"/>
  <c r="P4704" i="1" s="1"/>
  <c r="L4705" i="1"/>
  <c r="P4705" i="1" s="1"/>
  <c r="L4706" i="1"/>
  <c r="P4706" i="1" s="1"/>
  <c r="L4707" i="1"/>
  <c r="P4707" i="1" s="1"/>
  <c r="L4708" i="1"/>
  <c r="P4708" i="1" s="1"/>
  <c r="L4709" i="1"/>
  <c r="P4709" i="1" s="1"/>
  <c r="L4710" i="1"/>
  <c r="P4710" i="1" s="1"/>
  <c r="L4711" i="1"/>
  <c r="P4711" i="1" s="1"/>
  <c r="L4712" i="1"/>
  <c r="P4712" i="1" s="1"/>
  <c r="L4713" i="1"/>
  <c r="P4713" i="1" s="1"/>
  <c r="L4714" i="1"/>
  <c r="P4714" i="1" s="1"/>
  <c r="L4715" i="1"/>
  <c r="P4715" i="1" s="1"/>
  <c r="L4716" i="1"/>
  <c r="P4716" i="1" s="1"/>
  <c r="L4717" i="1"/>
  <c r="P4717" i="1" s="1"/>
  <c r="L4718" i="1"/>
  <c r="P4718" i="1" s="1"/>
  <c r="L4719" i="1"/>
  <c r="P4719" i="1" s="1"/>
  <c r="L4720" i="1"/>
  <c r="P4720" i="1" s="1"/>
  <c r="L4721" i="1"/>
  <c r="P4721" i="1" s="1"/>
  <c r="L4722" i="1"/>
  <c r="P4722" i="1" s="1"/>
  <c r="L4723" i="1"/>
  <c r="P4723" i="1" s="1"/>
  <c r="L4724" i="1"/>
  <c r="P4724" i="1" s="1"/>
  <c r="L4725" i="1"/>
  <c r="P4725" i="1" s="1"/>
  <c r="L4726" i="1"/>
  <c r="P4726" i="1" s="1"/>
  <c r="L4727" i="1"/>
  <c r="P4727" i="1" s="1"/>
  <c r="L4728" i="1"/>
  <c r="P4728" i="1" s="1"/>
  <c r="L4729" i="1"/>
  <c r="P4729" i="1" s="1"/>
  <c r="L4730" i="1"/>
  <c r="P4730" i="1" s="1"/>
  <c r="L4731" i="1"/>
  <c r="P4731" i="1" s="1"/>
  <c r="L4732" i="1"/>
  <c r="P4732" i="1" s="1"/>
  <c r="L4733" i="1"/>
  <c r="P4733" i="1" s="1"/>
  <c r="L4734" i="1"/>
  <c r="P4734" i="1" s="1"/>
  <c r="L4735" i="1"/>
  <c r="P4735" i="1" s="1"/>
  <c r="L4736" i="1"/>
  <c r="P4736" i="1" s="1"/>
  <c r="L4737" i="1"/>
  <c r="P4737" i="1" s="1"/>
  <c r="L4738" i="1"/>
  <c r="P4738" i="1" s="1"/>
  <c r="L4739" i="1"/>
  <c r="P4739" i="1" s="1"/>
  <c r="L4740" i="1"/>
  <c r="P4740" i="1" s="1"/>
  <c r="L4741" i="1"/>
  <c r="P4741" i="1" s="1"/>
  <c r="L4742" i="1"/>
  <c r="P4742" i="1" s="1"/>
  <c r="L4743" i="1"/>
  <c r="P4743" i="1" s="1"/>
  <c r="L4744" i="1"/>
  <c r="P4744" i="1" s="1"/>
  <c r="L4745" i="1"/>
  <c r="P4745" i="1" s="1"/>
  <c r="L4746" i="1"/>
  <c r="P4746" i="1" s="1"/>
  <c r="L4747" i="1"/>
  <c r="P4747" i="1" s="1"/>
  <c r="L4748" i="1"/>
  <c r="P4748" i="1" s="1"/>
  <c r="L4749" i="1"/>
  <c r="P4749" i="1" s="1"/>
  <c r="L4750" i="1"/>
  <c r="P4750" i="1" s="1"/>
  <c r="L4751" i="1"/>
  <c r="P4751" i="1" s="1"/>
  <c r="L4752" i="1"/>
  <c r="P4752" i="1" s="1"/>
  <c r="L4753" i="1"/>
  <c r="P4753" i="1" s="1"/>
  <c r="L4754" i="1"/>
  <c r="P4754" i="1" s="1"/>
  <c r="L4755" i="1"/>
  <c r="P4755" i="1" s="1"/>
  <c r="L4756" i="1"/>
  <c r="P4756" i="1" s="1"/>
  <c r="L4757" i="1"/>
  <c r="P4757" i="1" s="1"/>
  <c r="L4758" i="1"/>
  <c r="P4758" i="1" s="1"/>
  <c r="L4759" i="1"/>
  <c r="P4759" i="1" s="1"/>
  <c r="L4760" i="1"/>
  <c r="P4760" i="1" s="1"/>
  <c r="L4761" i="1"/>
  <c r="P4761" i="1" s="1"/>
  <c r="L4762" i="1"/>
  <c r="P4762" i="1" s="1"/>
  <c r="L4763" i="1"/>
  <c r="P4763" i="1" s="1"/>
  <c r="L4764" i="1"/>
  <c r="P4764" i="1" s="1"/>
  <c r="L4765" i="1"/>
  <c r="P4765" i="1" s="1"/>
  <c r="L4766" i="1"/>
  <c r="P4766" i="1" s="1"/>
  <c r="L4767" i="1"/>
  <c r="P4767" i="1" s="1"/>
  <c r="L4768" i="1"/>
  <c r="P4768" i="1" s="1"/>
  <c r="L4769" i="1"/>
  <c r="P4769" i="1" s="1"/>
  <c r="L4770" i="1"/>
  <c r="P4770" i="1" s="1"/>
  <c r="L4771" i="1"/>
  <c r="P4771" i="1" s="1"/>
  <c r="L4772" i="1"/>
  <c r="P4772" i="1" s="1"/>
  <c r="L4773" i="1"/>
  <c r="P4773" i="1" s="1"/>
  <c r="L4774" i="1"/>
  <c r="P4774" i="1" s="1"/>
  <c r="L4775" i="1"/>
  <c r="P4775" i="1" s="1"/>
  <c r="L4776" i="1"/>
  <c r="P4776" i="1" s="1"/>
  <c r="L4777" i="1"/>
  <c r="P4777" i="1" s="1"/>
  <c r="L4778" i="1"/>
  <c r="P4778" i="1" s="1"/>
  <c r="L4779" i="1"/>
  <c r="P4779" i="1" s="1"/>
  <c r="L4780" i="1"/>
  <c r="P4780" i="1" s="1"/>
  <c r="L4781" i="1"/>
  <c r="P4781" i="1" s="1"/>
  <c r="L4782" i="1"/>
  <c r="P4782" i="1" s="1"/>
  <c r="L4783" i="1"/>
  <c r="P4783" i="1" s="1"/>
  <c r="L4784" i="1"/>
  <c r="P4784" i="1" s="1"/>
  <c r="L4785" i="1"/>
  <c r="P4785" i="1" s="1"/>
  <c r="L4786" i="1"/>
  <c r="P4786" i="1" s="1"/>
  <c r="L4787" i="1"/>
  <c r="P4787" i="1" s="1"/>
  <c r="L4788" i="1"/>
  <c r="P4788" i="1" s="1"/>
  <c r="L4789" i="1"/>
  <c r="P4789" i="1" s="1"/>
  <c r="L4790" i="1"/>
  <c r="P4790" i="1" s="1"/>
  <c r="L4791" i="1"/>
  <c r="P4791" i="1" s="1"/>
  <c r="L4792" i="1"/>
  <c r="P4792" i="1" s="1"/>
  <c r="L4793" i="1"/>
  <c r="P4793" i="1" s="1"/>
  <c r="L4794" i="1"/>
  <c r="P4794" i="1" s="1"/>
  <c r="L4795" i="1"/>
  <c r="P4795" i="1" s="1"/>
  <c r="L4796" i="1"/>
  <c r="P4796" i="1" s="1"/>
  <c r="L4797" i="1"/>
  <c r="P4797" i="1" s="1"/>
  <c r="L4798" i="1"/>
  <c r="P4798" i="1" s="1"/>
  <c r="L4799" i="1"/>
  <c r="P4799" i="1" s="1"/>
  <c r="L4800" i="1"/>
  <c r="P4800" i="1" s="1"/>
  <c r="L4801" i="1"/>
  <c r="P4801" i="1" s="1"/>
  <c r="L4802" i="1"/>
  <c r="P4802" i="1" s="1"/>
  <c r="L4803" i="1"/>
  <c r="P4803" i="1" s="1"/>
  <c r="L4804" i="1"/>
  <c r="P4804" i="1" s="1"/>
  <c r="L4805" i="1"/>
  <c r="P4805" i="1" s="1"/>
  <c r="L4806" i="1"/>
  <c r="P4806" i="1" s="1"/>
  <c r="L4807" i="1"/>
  <c r="P4807" i="1" s="1"/>
  <c r="L4808" i="1"/>
  <c r="P4808" i="1" s="1"/>
  <c r="L4809" i="1"/>
  <c r="P4809" i="1" s="1"/>
  <c r="L4810" i="1"/>
  <c r="P4810" i="1" s="1"/>
  <c r="L4811" i="1"/>
  <c r="P4811" i="1" s="1"/>
  <c r="L4812" i="1"/>
  <c r="P4812" i="1" s="1"/>
  <c r="L4813" i="1"/>
  <c r="P4813" i="1" s="1"/>
  <c r="L4814" i="1"/>
  <c r="P4814" i="1" s="1"/>
  <c r="L4815" i="1"/>
  <c r="P4815" i="1" s="1"/>
  <c r="L4816" i="1"/>
  <c r="P4816" i="1" s="1"/>
  <c r="L4817" i="1"/>
  <c r="P4817" i="1" s="1"/>
  <c r="L4818" i="1"/>
  <c r="P4818" i="1" s="1"/>
  <c r="L4819" i="1"/>
  <c r="P4819" i="1" s="1"/>
  <c r="L4820" i="1"/>
  <c r="P4820" i="1" s="1"/>
  <c r="L4821" i="1"/>
  <c r="P4821" i="1" s="1"/>
  <c r="L4822" i="1"/>
  <c r="P4822" i="1" s="1"/>
  <c r="L4823" i="1"/>
  <c r="P4823" i="1" s="1"/>
  <c r="L4824" i="1"/>
  <c r="P4824" i="1" s="1"/>
  <c r="L4825" i="1"/>
  <c r="P4825" i="1" s="1"/>
  <c r="L4826" i="1"/>
  <c r="P4826" i="1" s="1"/>
  <c r="L4827" i="1"/>
  <c r="P4827" i="1" s="1"/>
  <c r="L4828" i="1"/>
  <c r="P4828" i="1" s="1"/>
  <c r="L4829" i="1"/>
  <c r="P4829" i="1" s="1"/>
  <c r="L4830" i="1"/>
  <c r="P4830" i="1" s="1"/>
  <c r="L4831" i="1"/>
  <c r="P4831" i="1" s="1"/>
  <c r="L4832" i="1"/>
  <c r="P4832" i="1" s="1"/>
  <c r="L4833" i="1"/>
  <c r="P4833" i="1" s="1"/>
  <c r="L4834" i="1"/>
  <c r="P4834" i="1" s="1"/>
  <c r="L4835" i="1"/>
  <c r="P4835" i="1" s="1"/>
  <c r="L4836" i="1"/>
  <c r="P4836" i="1" s="1"/>
  <c r="L4837" i="1"/>
  <c r="P4837" i="1" s="1"/>
  <c r="L4838" i="1"/>
  <c r="P4838" i="1" s="1"/>
  <c r="L4839" i="1"/>
  <c r="P4839" i="1" s="1"/>
  <c r="L4840" i="1"/>
  <c r="P4840" i="1" s="1"/>
  <c r="L4841" i="1"/>
  <c r="P4841" i="1" s="1"/>
  <c r="L4842" i="1"/>
  <c r="P4842" i="1" s="1"/>
  <c r="L4843" i="1"/>
  <c r="P4843" i="1" s="1"/>
  <c r="L4844" i="1"/>
  <c r="P4844" i="1" s="1"/>
  <c r="L4845" i="1"/>
  <c r="P4845" i="1" s="1"/>
  <c r="L4846" i="1"/>
  <c r="P4846" i="1" s="1"/>
  <c r="L4847" i="1"/>
  <c r="P4847" i="1" s="1"/>
  <c r="L4848" i="1"/>
  <c r="P4848" i="1" s="1"/>
  <c r="L4849" i="1"/>
  <c r="P4849" i="1" s="1"/>
  <c r="L4850" i="1"/>
  <c r="P4850" i="1" s="1"/>
  <c r="L4851" i="1"/>
  <c r="P4851" i="1" s="1"/>
  <c r="L4852" i="1"/>
  <c r="P4852" i="1" s="1"/>
  <c r="L4853" i="1"/>
  <c r="P4853" i="1" s="1"/>
  <c r="L4854" i="1"/>
  <c r="P4854" i="1" s="1"/>
  <c r="L4855" i="1"/>
  <c r="P4855" i="1" s="1"/>
  <c r="L4856" i="1"/>
  <c r="P4856" i="1" s="1"/>
  <c r="L4857" i="1"/>
  <c r="P4857" i="1" s="1"/>
  <c r="L4858" i="1"/>
  <c r="P4858" i="1" s="1"/>
  <c r="L4859" i="1"/>
  <c r="P4859" i="1" s="1"/>
  <c r="L4860" i="1"/>
  <c r="P4860" i="1" s="1"/>
  <c r="L4861" i="1"/>
  <c r="P4861" i="1" s="1"/>
  <c r="L4862" i="1"/>
  <c r="P4862" i="1" s="1"/>
  <c r="L4863" i="1"/>
  <c r="P4863" i="1" s="1"/>
  <c r="L4864" i="1"/>
  <c r="P4864" i="1" s="1"/>
  <c r="L4865" i="1"/>
  <c r="P4865" i="1" s="1"/>
  <c r="L4866" i="1"/>
  <c r="P4866" i="1" s="1"/>
  <c r="L4867" i="1"/>
  <c r="P4867" i="1" s="1"/>
  <c r="L4868" i="1"/>
  <c r="P4868" i="1" s="1"/>
  <c r="L4869" i="1"/>
  <c r="P4869" i="1" s="1"/>
  <c r="L4870" i="1"/>
  <c r="P4870" i="1" s="1"/>
  <c r="L4871" i="1"/>
  <c r="P4871" i="1" s="1"/>
  <c r="L4872" i="1"/>
  <c r="P4872" i="1" s="1"/>
  <c r="L4873" i="1"/>
  <c r="P4873" i="1" s="1"/>
  <c r="L4874" i="1"/>
  <c r="P4874" i="1" s="1"/>
  <c r="L4875" i="1"/>
  <c r="P4875" i="1" s="1"/>
  <c r="L4876" i="1"/>
  <c r="P4876" i="1" s="1"/>
  <c r="L4877" i="1"/>
  <c r="P4877" i="1" s="1"/>
  <c r="L4878" i="1"/>
  <c r="P4878" i="1" s="1"/>
  <c r="L4879" i="1"/>
  <c r="P4879" i="1" s="1"/>
  <c r="L4880" i="1"/>
  <c r="P4880" i="1" s="1"/>
  <c r="L4881" i="1"/>
  <c r="P4881" i="1" s="1"/>
  <c r="L4882" i="1"/>
  <c r="P4882" i="1" s="1"/>
  <c r="L4883" i="1"/>
  <c r="P4883" i="1" s="1"/>
  <c r="L4884" i="1"/>
  <c r="P4884" i="1" s="1"/>
  <c r="L4885" i="1"/>
  <c r="P4885" i="1" s="1"/>
  <c r="L4886" i="1"/>
  <c r="P4886" i="1" s="1"/>
  <c r="L4887" i="1"/>
  <c r="P4887" i="1" s="1"/>
  <c r="L4888" i="1"/>
  <c r="P4888" i="1" s="1"/>
  <c r="L4889" i="1"/>
  <c r="P4889" i="1" s="1"/>
  <c r="L4890" i="1"/>
  <c r="P4890" i="1" s="1"/>
  <c r="L4891" i="1"/>
  <c r="P4891" i="1" s="1"/>
  <c r="L4892" i="1"/>
  <c r="P4892" i="1" s="1"/>
  <c r="L4893" i="1"/>
  <c r="P4893" i="1" s="1"/>
  <c r="L4894" i="1"/>
  <c r="P4894" i="1" s="1"/>
  <c r="L4895" i="1"/>
  <c r="P4895" i="1" s="1"/>
  <c r="L4896" i="1"/>
  <c r="P4896" i="1" s="1"/>
  <c r="L4897" i="1"/>
  <c r="P4897" i="1" s="1"/>
  <c r="L4898" i="1"/>
  <c r="P4898" i="1" s="1"/>
  <c r="L4899" i="1"/>
  <c r="P4899" i="1" s="1"/>
  <c r="L4900" i="1"/>
  <c r="P4900" i="1" s="1"/>
  <c r="L4901" i="1"/>
  <c r="P4901" i="1" s="1"/>
  <c r="L4902" i="1"/>
  <c r="P4902" i="1" s="1"/>
  <c r="L4903" i="1"/>
  <c r="P4903" i="1" s="1"/>
  <c r="L4904" i="1"/>
  <c r="P4904" i="1" s="1"/>
  <c r="L4905" i="1"/>
  <c r="P4905" i="1" s="1"/>
  <c r="L4906" i="1"/>
  <c r="P4906" i="1" s="1"/>
  <c r="L4907" i="1"/>
  <c r="P4907" i="1" s="1"/>
  <c r="L4908" i="1"/>
  <c r="P4908" i="1" s="1"/>
  <c r="L4909" i="1"/>
  <c r="P4909" i="1" s="1"/>
  <c r="L4910" i="1"/>
  <c r="P4910" i="1" s="1"/>
  <c r="L4911" i="1"/>
  <c r="P4911" i="1" s="1"/>
  <c r="L4912" i="1"/>
  <c r="P4912" i="1" s="1"/>
  <c r="L4913" i="1"/>
  <c r="P4913" i="1" s="1"/>
  <c r="L4914" i="1"/>
  <c r="P4914" i="1" s="1"/>
  <c r="L4915" i="1"/>
  <c r="P4915" i="1" s="1"/>
  <c r="L4916" i="1"/>
  <c r="P4916" i="1" s="1"/>
  <c r="L4917" i="1"/>
  <c r="P4917" i="1" s="1"/>
  <c r="L4918" i="1"/>
  <c r="P4918" i="1" s="1"/>
  <c r="L4919" i="1"/>
  <c r="P4919" i="1" s="1"/>
  <c r="L4920" i="1"/>
  <c r="P4920" i="1" s="1"/>
  <c r="L4921" i="1"/>
  <c r="P4921" i="1" s="1"/>
  <c r="L4922" i="1"/>
  <c r="P4922" i="1" s="1"/>
  <c r="L4923" i="1"/>
  <c r="P4923" i="1" s="1"/>
  <c r="L4924" i="1"/>
  <c r="P4924" i="1" s="1"/>
  <c r="L4925" i="1"/>
  <c r="P4925" i="1" s="1"/>
  <c r="L4926" i="1"/>
  <c r="P4926" i="1" s="1"/>
  <c r="L4927" i="1"/>
  <c r="P4927" i="1" s="1"/>
  <c r="L4928" i="1"/>
  <c r="P4928" i="1" s="1"/>
  <c r="L4929" i="1"/>
  <c r="P4929" i="1" s="1"/>
  <c r="L4930" i="1"/>
  <c r="P4930" i="1" s="1"/>
  <c r="L4931" i="1"/>
  <c r="P4931" i="1" s="1"/>
  <c r="L4932" i="1"/>
  <c r="P4932" i="1" s="1"/>
  <c r="L4933" i="1"/>
  <c r="P4933" i="1" s="1"/>
  <c r="L4934" i="1"/>
  <c r="P4934" i="1" s="1"/>
  <c r="L4935" i="1"/>
  <c r="P4935" i="1" s="1"/>
  <c r="L4936" i="1"/>
  <c r="P4936" i="1" s="1"/>
  <c r="L4937" i="1"/>
  <c r="P4937" i="1" s="1"/>
  <c r="L4938" i="1"/>
  <c r="P4938" i="1" s="1"/>
  <c r="L4939" i="1"/>
  <c r="P4939" i="1" s="1"/>
  <c r="L4940" i="1"/>
  <c r="P4940" i="1" s="1"/>
  <c r="L4941" i="1"/>
  <c r="P4941" i="1" s="1"/>
  <c r="L4942" i="1"/>
  <c r="P4942" i="1" s="1"/>
  <c r="L4943" i="1"/>
  <c r="P4943" i="1" s="1"/>
  <c r="L4944" i="1"/>
  <c r="P4944" i="1" s="1"/>
  <c r="L4945" i="1"/>
  <c r="P4945" i="1" s="1"/>
  <c r="L4946" i="1"/>
  <c r="P4946" i="1" s="1"/>
  <c r="L4947" i="1"/>
  <c r="P4947" i="1" s="1"/>
  <c r="L4948" i="1"/>
  <c r="P4948" i="1" s="1"/>
  <c r="L4949" i="1"/>
  <c r="P4949" i="1" s="1"/>
  <c r="L4950" i="1"/>
  <c r="P4950" i="1" s="1"/>
  <c r="L4951" i="1"/>
  <c r="P4951" i="1" s="1"/>
  <c r="L4952" i="1"/>
  <c r="P4952" i="1" s="1"/>
  <c r="L4953" i="1"/>
  <c r="P4953" i="1" s="1"/>
  <c r="L4954" i="1"/>
  <c r="P4954" i="1" s="1"/>
  <c r="L4955" i="1"/>
  <c r="P4955" i="1" s="1"/>
  <c r="L4956" i="1"/>
  <c r="P4956" i="1" s="1"/>
  <c r="L4957" i="1"/>
  <c r="P4957" i="1" s="1"/>
  <c r="L4958" i="1"/>
  <c r="P4958" i="1" s="1"/>
  <c r="L4959" i="1"/>
  <c r="P4959" i="1" s="1"/>
  <c r="L4960" i="1"/>
  <c r="P4960" i="1" s="1"/>
  <c r="L4961" i="1"/>
  <c r="P4961" i="1" s="1"/>
  <c r="L4962" i="1"/>
  <c r="P4962" i="1" s="1"/>
  <c r="L4963" i="1"/>
  <c r="P4963" i="1" s="1"/>
  <c r="L4964" i="1"/>
  <c r="P4964" i="1" s="1"/>
  <c r="L4965" i="1"/>
  <c r="P4965" i="1" s="1"/>
  <c r="L4966" i="1"/>
  <c r="P4966" i="1" s="1"/>
  <c r="L4967" i="1"/>
  <c r="P4967" i="1" s="1"/>
  <c r="L4968" i="1"/>
  <c r="P4968" i="1" s="1"/>
  <c r="L4969" i="1"/>
  <c r="P4969" i="1" s="1"/>
  <c r="L4970" i="1"/>
  <c r="P4970" i="1" s="1"/>
  <c r="L4971" i="1"/>
  <c r="P4971" i="1" s="1"/>
  <c r="L4972" i="1"/>
  <c r="P4972" i="1" s="1"/>
  <c r="L4973" i="1"/>
  <c r="P4973" i="1" s="1"/>
  <c r="L2" i="1"/>
  <c r="P2" i="1" s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M2" i="1"/>
  <c r="N2" i="1"/>
  <c r="F107" i="9" l="1"/>
  <c r="F106" i="9"/>
  <c r="L2" i="15"/>
  <c r="L3" i="15"/>
  <c r="E12" i="9"/>
  <c r="E28" i="9"/>
</calcChain>
</file>

<file path=xl/sharedStrings.xml><?xml version="1.0" encoding="utf-8"?>
<sst xmlns="http://schemas.openxmlformats.org/spreadsheetml/2006/main" count="109544" uniqueCount="5897">
  <si>
    <t>Branch Name</t>
  </si>
  <si>
    <t>Branch Code</t>
  </si>
  <si>
    <t>BranchLabels</t>
  </si>
  <si>
    <t>Business Brand</t>
  </si>
  <si>
    <t>Business Date</t>
  </si>
  <si>
    <t>Invoice Number</t>
  </si>
  <si>
    <t>Order Source</t>
  </si>
  <si>
    <t>Source Order Number</t>
  </si>
  <si>
    <t>Source Outlet Id</t>
  </si>
  <si>
    <t>Hours</t>
  </si>
  <si>
    <t>Advance Order</t>
  </si>
  <si>
    <t>Gross Amount</t>
  </si>
  <si>
    <t>Discounts</t>
  </si>
  <si>
    <t>Direct Charge Amount</t>
  </si>
  <si>
    <t>Net Amount</t>
  </si>
  <si>
    <t>Other Charge Amount</t>
  </si>
  <si>
    <t>Taxes</t>
  </si>
  <si>
    <t>Rounding</t>
  </si>
  <si>
    <t>Tip</t>
  </si>
  <si>
    <t>Total</t>
  </si>
  <si>
    <t>Paid Amount</t>
  </si>
  <si>
    <t>Balance Due</t>
  </si>
  <si>
    <t>Payment Modes</t>
  </si>
  <si>
    <t>Materials Cost</t>
  </si>
  <si>
    <t>Supplies Cost</t>
  </si>
  <si>
    <t>Channel</t>
  </si>
  <si>
    <t>Channel Label</t>
  </si>
  <si>
    <t>Label</t>
  </si>
  <si>
    <t>Session</t>
  </si>
  <si>
    <t>Customer Id</t>
  </si>
  <si>
    <t>Customer Name</t>
  </si>
  <si>
    <t>Customer Phone</t>
  </si>
  <si>
    <t>Customer Tax Id</t>
  </si>
  <si>
    <t>Customer State</t>
  </si>
  <si>
    <t>Statement Number</t>
  </si>
  <si>
    <t>Charges Amount (Initial)</t>
  </si>
  <si>
    <t>Charges Amount (Removed)</t>
  </si>
  <si>
    <t>Payment-Card</t>
  </si>
  <si>
    <t>Payment-Cash</t>
  </si>
  <si>
    <t>Payment-Dineout Pay</t>
  </si>
  <si>
    <t>Payment-magicpin</t>
  </si>
  <si>
    <t>Payment-Magicpin Pay</t>
  </si>
  <si>
    <t>Payment-Paytm</t>
  </si>
  <si>
    <t>Payment-Swiggy</t>
  </si>
  <si>
    <t>Payment-Zomato</t>
  </si>
  <si>
    <t>Payment-Zomato District</t>
  </si>
  <si>
    <t>CGST 2.5% Value</t>
  </si>
  <si>
    <t>CGST 2.5% Amount</t>
  </si>
  <si>
    <t>SGST 2.5% Value</t>
  </si>
  <si>
    <t>SGST 2.5% Amount</t>
  </si>
  <si>
    <t>Account-Burgrill</t>
  </si>
  <si>
    <t>Account-The Sausage Fest</t>
  </si>
  <si>
    <t>Charge-Packing Charges</t>
  </si>
  <si>
    <t>Charge-Restaurant Packaging Charges</t>
  </si>
  <si>
    <t>Store 1</t>
  </si>
  <si>
    <t>Outlet</t>
  </si>
  <si>
    <t>Burgrill</t>
  </si>
  <si>
    <t>RJ390531</t>
  </si>
  <si>
    <t>zomato</t>
  </si>
  <si>
    <t>No</t>
  </si>
  <si>
    <t>Zomato</t>
  </si>
  <si>
    <t>Burgrill-Zomato</t>
  </si>
  <si>
    <t>RJ390532</t>
  </si>
  <si>
    <t>swiggy</t>
  </si>
  <si>
    <t>Swiggy</t>
  </si>
  <si>
    <t>Burgrill-Swiggy</t>
  </si>
  <si>
    <t>RJ390530</t>
  </si>
  <si>
    <t>POS</t>
  </si>
  <si>
    <t>Cash</t>
  </si>
  <si>
    <t>Burgrill-Takeaway</t>
  </si>
  <si>
    <t>4VS4ZNEI</t>
  </si>
  <si>
    <t>vipin</t>
  </si>
  <si>
    <t>RJ390529</t>
  </si>
  <si>
    <t>Card</t>
  </si>
  <si>
    <t>Burgrill-Dine In</t>
  </si>
  <si>
    <t>Dine In</t>
  </si>
  <si>
    <t>R7ZUEYAL</t>
  </si>
  <si>
    <t>naman</t>
  </si>
  <si>
    <t>RJ390533</t>
  </si>
  <si>
    <t>RJ390537</t>
  </si>
  <si>
    <t>RJ390538</t>
  </si>
  <si>
    <t>RJ390539</t>
  </si>
  <si>
    <t>RJ390540</t>
  </si>
  <si>
    <t>RJ390541</t>
  </si>
  <si>
    <t>RJ390542</t>
  </si>
  <si>
    <t>RJ390543</t>
  </si>
  <si>
    <t>RJ390544</t>
  </si>
  <si>
    <t>RJ390545</t>
  </si>
  <si>
    <t>RJ390534</t>
  </si>
  <si>
    <t>RJFXN3YM</t>
  </si>
  <si>
    <t>RJ390535</t>
  </si>
  <si>
    <t>BCTCUL8A</t>
  </si>
  <si>
    <t>ms</t>
  </si>
  <si>
    <t>RJ390536</t>
  </si>
  <si>
    <t>RJ390546</t>
  </si>
  <si>
    <t>RJ390547</t>
  </si>
  <si>
    <t>RJ390549</t>
  </si>
  <si>
    <t>E9WZ2UG5</t>
  </si>
  <si>
    <t>sidhi</t>
  </si>
  <si>
    <t>RJ390550</t>
  </si>
  <si>
    <t>RJ390551</t>
  </si>
  <si>
    <t>GIDIRMS3</t>
  </si>
  <si>
    <t>hare krishna</t>
  </si>
  <si>
    <t>RJ390554</t>
  </si>
  <si>
    <t>RJ390558</t>
  </si>
  <si>
    <t>RJ390559</t>
  </si>
  <si>
    <t>RJ390560</t>
  </si>
  <si>
    <t>RJ390564</t>
  </si>
  <si>
    <t>RJ390563</t>
  </si>
  <si>
    <t>Cash,Card</t>
  </si>
  <si>
    <t>I8Y3EPU8</t>
  </si>
  <si>
    <t>shivam</t>
  </si>
  <si>
    <t>RJ390562</t>
  </si>
  <si>
    <t>RJ390561</t>
  </si>
  <si>
    <t>RJ390557</t>
  </si>
  <si>
    <t>MJHTLH2P</t>
  </si>
  <si>
    <t>asveed</t>
  </si>
  <si>
    <t>RJ390556</t>
  </si>
  <si>
    <t>RJ390553</t>
  </si>
  <si>
    <t>ZQVQWXQQ</t>
  </si>
  <si>
    <t>new</t>
  </si>
  <si>
    <t>RJ390555</t>
  </si>
  <si>
    <t>RJ390552</t>
  </si>
  <si>
    <t>RJ390548</t>
  </si>
  <si>
    <t>RJ390566</t>
  </si>
  <si>
    <t>RJ390567</t>
  </si>
  <si>
    <t>RJ390568</t>
  </si>
  <si>
    <t>RJ390569</t>
  </si>
  <si>
    <t>RJ390572</t>
  </si>
  <si>
    <t>RJ390575</t>
  </si>
  <si>
    <t>RJ390576</t>
  </si>
  <si>
    <t>RJ390577</t>
  </si>
  <si>
    <t>RJ390574</t>
  </si>
  <si>
    <t>RJ390573</t>
  </si>
  <si>
    <t>RJ390578</t>
  </si>
  <si>
    <t>RJ390579</t>
  </si>
  <si>
    <t>RJ390583</t>
  </si>
  <si>
    <t>RJ390584</t>
  </si>
  <si>
    <t>RJ390586</t>
  </si>
  <si>
    <t>magicpin</t>
  </si>
  <si>
    <t>magicpin Burgrill</t>
  </si>
  <si>
    <t>D8MDIGHA</t>
  </si>
  <si>
    <t>Hargun</t>
  </si>
  <si>
    <t>New Delhi</t>
  </si>
  <si>
    <t>RJ390587</t>
  </si>
  <si>
    <t>RJ390588</t>
  </si>
  <si>
    <t>RJ390589</t>
  </si>
  <si>
    <t>RJ390590</t>
  </si>
  <si>
    <t>RJ390585</t>
  </si>
  <si>
    <t>RJ390592</t>
  </si>
  <si>
    <t>RJ390593</t>
  </si>
  <si>
    <t>RJ390594</t>
  </si>
  <si>
    <t>RJ390595</t>
  </si>
  <si>
    <t>RJ390597</t>
  </si>
  <si>
    <t>RJ390598</t>
  </si>
  <si>
    <t>RJ390591</t>
  </si>
  <si>
    <t>RJ390601</t>
  </si>
  <si>
    <t>RJ390602</t>
  </si>
  <si>
    <t>RJ390600</t>
  </si>
  <si>
    <t>CSNWY5P7</t>
  </si>
  <si>
    <t>APAR</t>
  </si>
  <si>
    <t>RJ390603</t>
  </si>
  <si>
    <t>RJ390599</t>
  </si>
  <si>
    <t>RJ390581</t>
  </si>
  <si>
    <t>RJ390580</t>
  </si>
  <si>
    <t>RJ390571</t>
  </si>
  <si>
    <t>RJ390596</t>
  </si>
  <si>
    <t>RJ390605</t>
  </si>
  <si>
    <t>RJ390606</t>
  </si>
  <si>
    <t>RJ390608</t>
  </si>
  <si>
    <t>RJ390609</t>
  </si>
  <si>
    <t>RJ390610</t>
  </si>
  <si>
    <t>RJ390604</t>
  </si>
  <si>
    <t>RJ390612</t>
  </si>
  <si>
    <t>RJ390613</t>
  </si>
  <si>
    <t>RJ390615</t>
  </si>
  <si>
    <t>RJ390617</t>
  </si>
  <si>
    <t>RJ390618</t>
  </si>
  <si>
    <t>RJ390619</t>
  </si>
  <si>
    <t>RJ390620</t>
  </si>
  <si>
    <t>RJ390611</t>
  </si>
  <si>
    <t>RJ390607</t>
  </si>
  <si>
    <t>RJ390570</t>
  </si>
  <si>
    <t>GFCWJ7BX</t>
  </si>
  <si>
    <t>karan</t>
  </si>
  <si>
    <t>RJ390616</t>
  </si>
  <si>
    <t>Z3PZWUEE</t>
  </si>
  <si>
    <t>dhruv</t>
  </si>
  <si>
    <t>RJ390614</t>
  </si>
  <si>
    <t>7111VIGN</t>
  </si>
  <si>
    <t>burgrill</t>
  </si>
  <si>
    <t>RJ390565</t>
  </si>
  <si>
    <t>RZF7ACWG</t>
  </si>
  <si>
    <t>sarabjeet</t>
  </si>
  <si>
    <t>RJ390582</t>
  </si>
  <si>
    <t>RJ390622</t>
  </si>
  <si>
    <t>RJ390626</t>
  </si>
  <si>
    <t>RJ390627</t>
  </si>
  <si>
    <t>RJ390630</t>
  </si>
  <si>
    <t>RJ390631</t>
  </si>
  <si>
    <t>RJ390632</t>
  </si>
  <si>
    <t>RJ390629</t>
  </si>
  <si>
    <t>RJ390625</t>
  </si>
  <si>
    <t>RJ390634</t>
  </si>
  <si>
    <t>RJ390628</t>
  </si>
  <si>
    <t>RJ390638</t>
  </si>
  <si>
    <t>RJ390640</t>
  </si>
  <si>
    <t>RJ390636</t>
  </si>
  <si>
    <t>RJ390641</t>
  </si>
  <si>
    <t>RJ390642</t>
  </si>
  <si>
    <t>RJ390643</t>
  </si>
  <si>
    <t>RJ390645</t>
  </si>
  <si>
    <t>RJ390624</t>
  </si>
  <si>
    <t>Dineout Pay</t>
  </si>
  <si>
    <t>RJ390635</t>
  </si>
  <si>
    <t>RJ390646</t>
  </si>
  <si>
    <t>RJ390633</t>
  </si>
  <si>
    <t>RJ390637</t>
  </si>
  <si>
    <t>RJ390639</t>
  </si>
  <si>
    <t>RJ390621</t>
  </si>
  <si>
    <t>RJ390623</t>
  </si>
  <si>
    <t>CSJG3RLQ</t>
  </si>
  <si>
    <t>pritha</t>
  </si>
  <si>
    <t>RJ390650</t>
  </si>
  <si>
    <t>RJ390644</t>
  </si>
  <si>
    <t>RJ390648</t>
  </si>
  <si>
    <t>RJ390653</t>
  </si>
  <si>
    <t>RJ390652</t>
  </si>
  <si>
    <t>RJ390654</t>
  </si>
  <si>
    <t>RJ390651</t>
  </si>
  <si>
    <t>RJ390656</t>
  </si>
  <si>
    <t>RJ390649</t>
  </si>
  <si>
    <t>RJ390655</t>
  </si>
  <si>
    <t>RJ390647</t>
  </si>
  <si>
    <t>RJ390657</t>
  </si>
  <si>
    <t>RJ390658</t>
  </si>
  <si>
    <t>RJ390660</t>
  </si>
  <si>
    <t>RJ390661</t>
  </si>
  <si>
    <t>RJ390662</t>
  </si>
  <si>
    <t>RJ390427</t>
  </si>
  <si>
    <t>RJ390665</t>
  </si>
  <si>
    <t>RJ390667</t>
  </si>
  <si>
    <t>RJ390664</t>
  </si>
  <si>
    <t>RJ390663</t>
  </si>
  <si>
    <t>KDH32EH3</t>
  </si>
  <si>
    <t>jk</t>
  </si>
  <si>
    <t>RJ390668</t>
  </si>
  <si>
    <t>RJ390669</t>
  </si>
  <si>
    <t>RJ390671</t>
  </si>
  <si>
    <t>RJ390659</t>
  </si>
  <si>
    <t>RJ390672</t>
  </si>
  <si>
    <t>RJ390673</t>
  </si>
  <si>
    <t>RJ390674</t>
  </si>
  <si>
    <t>RJ390666</t>
  </si>
  <si>
    <t>RJ390670</t>
  </si>
  <si>
    <t>RJ390676</t>
  </si>
  <si>
    <t>RJ390679</t>
  </si>
  <si>
    <t>RJ390675</t>
  </si>
  <si>
    <t>RJ390680</t>
  </si>
  <si>
    <t>RJ390681</t>
  </si>
  <si>
    <t>RJ390682</t>
  </si>
  <si>
    <t>RJ390683</t>
  </si>
  <si>
    <t>RJ390684</t>
  </si>
  <si>
    <t>RJ390686</t>
  </si>
  <si>
    <t>RJ390687</t>
  </si>
  <si>
    <t>RJ390688</t>
  </si>
  <si>
    <t>RJ390678</t>
  </si>
  <si>
    <t>RJ390689</t>
  </si>
  <si>
    <t>RJ390677</t>
  </si>
  <si>
    <t>RJ390690</t>
  </si>
  <si>
    <t>RJ390691</t>
  </si>
  <si>
    <t>RJ390692</t>
  </si>
  <si>
    <t>TTRZHK6Y</t>
  </si>
  <si>
    <t>/.XKLC</t>
  </si>
  <si>
    <t>RJ390693</t>
  </si>
  <si>
    <t>RJ390694</t>
  </si>
  <si>
    <t>RJ390695</t>
  </si>
  <si>
    <t>RJ390696</t>
  </si>
  <si>
    <t>RJ390698</t>
  </si>
  <si>
    <t>RJ390697</t>
  </si>
  <si>
    <t>GPFKCY88</t>
  </si>
  <si>
    <t>ekm</t>
  </si>
  <si>
    <t>RJ390700</t>
  </si>
  <si>
    <t>RJ390702</t>
  </si>
  <si>
    <t>RJ390703</t>
  </si>
  <si>
    <t>RJ390706</t>
  </si>
  <si>
    <t>RJ390707</t>
  </si>
  <si>
    <t>RJ390708</t>
  </si>
  <si>
    <t>RJ390709</t>
  </si>
  <si>
    <t>RJ390705</t>
  </si>
  <si>
    <t>RJ390710</t>
  </si>
  <si>
    <t>RJ390711</t>
  </si>
  <si>
    <t>RJ390712</t>
  </si>
  <si>
    <t>RJ390713</t>
  </si>
  <si>
    <t>RJ390714</t>
  </si>
  <si>
    <t>RJ390715</t>
  </si>
  <si>
    <t>RJ390716</t>
  </si>
  <si>
    <t>RJ390717</t>
  </si>
  <si>
    <t>RJ390718</t>
  </si>
  <si>
    <t>RJ390719</t>
  </si>
  <si>
    <t>RJ390720</t>
  </si>
  <si>
    <t>RJ390721</t>
  </si>
  <si>
    <t>RJ390723</t>
  </si>
  <si>
    <t>RJ390724</t>
  </si>
  <si>
    <t>RJ390725</t>
  </si>
  <si>
    <t>RJ390722</t>
  </si>
  <si>
    <t>RJ390704</t>
  </si>
  <si>
    <t>RJ390726</t>
  </si>
  <si>
    <t>RJ390727</t>
  </si>
  <si>
    <t>RJ390728</t>
  </si>
  <si>
    <t>RJ390729</t>
  </si>
  <si>
    <t>RJ390730</t>
  </si>
  <si>
    <t>RJ390731</t>
  </si>
  <si>
    <t>RJ390732</t>
  </si>
  <si>
    <t>RJ390733</t>
  </si>
  <si>
    <t>RJ390736</t>
  </si>
  <si>
    <t>RJ390738</t>
  </si>
  <si>
    <t>RJ390739</t>
  </si>
  <si>
    <t>RJ390740</t>
  </si>
  <si>
    <t>N3M6HDPP</t>
  </si>
  <si>
    <t>mr</t>
  </si>
  <si>
    <t>RJ390737</t>
  </si>
  <si>
    <t>RJ390735</t>
  </si>
  <si>
    <t>RJ390734</t>
  </si>
  <si>
    <t>RJ390741</t>
  </si>
  <si>
    <t>RJ390743</t>
  </si>
  <si>
    <t>RJ390744</t>
  </si>
  <si>
    <t>RJ390745</t>
  </si>
  <si>
    <t>RJ390747</t>
  </si>
  <si>
    <t>RJ390748</t>
  </si>
  <si>
    <t>RJ390749</t>
  </si>
  <si>
    <t>RJ390750</t>
  </si>
  <si>
    <t>RJ390751</t>
  </si>
  <si>
    <t>RJ390753</t>
  </si>
  <si>
    <t>RJ390754</t>
  </si>
  <si>
    <t>RJ390752</t>
  </si>
  <si>
    <t>1WSEBUNY</t>
  </si>
  <si>
    <t>akshy</t>
  </si>
  <si>
    <t>RJ390758</t>
  </si>
  <si>
    <t>RJ390755</t>
  </si>
  <si>
    <t>RJ390757</t>
  </si>
  <si>
    <t>RJ390760</t>
  </si>
  <si>
    <t>RJ390759</t>
  </si>
  <si>
    <t>RJ390761</t>
  </si>
  <si>
    <t>RJ390766</t>
  </si>
  <si>
    <t>RJ390767</t>
  </si>
  <si>
    <t>RJ390763</t>
  </si>
  <si>
    <t>RJ390762</t>
  </si>
  <si>
    <t>RJ390765</t>
  </si>
  <si>
    <t>RJ390769</t>
  </si>
  <si>
    <t>RJ390771</t>
  </si>
  <si>
    <t>RJ390772</t>
  </si>
  <si>
    <t>RJ390773</t>
  </si>
  <si>
    <t>RJ390774</t>
  </si>
  <si>
    <t>RJ390775</t>
  </si>
  <si>
    <t>RJ390776</t>
  </si>
  <si>
    <t>RJ390768</t>
  </si>
  <si>
    <t>RJ390770</t>
  </si>
  <si>
    <t>RJ390777</t>
  </si>
  <si>
    <t>RJ390779</t>
  </si>
  <si>
    <t>RJ390778</t>
  </si>
  <si>
    <t>RJ390780</t>
  </si>
  <si>
    <t>RJ390784</t>
  </si>
  <si>
    <t>RJ390785</t>
  </si>
  <si>
    <t>RJ390786</t>
  </si>
  <si>
    <t>RJ390782</t>
  </si>
  <si>
    <t>RJ390781</t>
  </si>
  <si>
    <t>RJ390787</t>
  </si>
  <si>
    <t>RJ390788</t>
  </si>
  <si>
    <t>RJ390789</t>
  </si>
  <si>
    <t>RJ390790</t>
  </si>
  <si>
    <t>RJ390792</t>
  </si>
  <si>
    <t>RJ390793</t>
  </si>
  <si>
    <t>RJ390795</t>
  </si>
  <si>
    <t>RJ390797</t>
  </si>
  <si>
    <t>RJ390798</t>
  </si>
  <si>
    <t>RJ390799</t>
  </si>
  <si>
    <t>RJ390801</t>
  </si>
  <si>
    <t>XGI6S685</t>
  </si>
  <si>
    <t>raghav</t>
  </si>
  <si>
    <t>RJ390794</t>
  </si>
  <si>
    <t>RJ390796</t>
  </si>
  <si>
    <t>RJ390783</t>
  </si>
  <si>
    <t>RJ390803</t>
  </si>
  <si>
    <t>RJ390804</t>
  </si>
  <si>
    <t>RJ390802</t>
  </si>
  <si>
    <t>RJ390805</t>
  </si>
  <si>
    <t>RJ390791</t>
  </si>
  <si>
    <t>RJ390807</t>
  </si>
  <si>
    <t>RJ390742</t>
  </si>
  <si>
    <t>RJ390809</t>
  </si>
  <si>
    <t>RJ390806</t>
  </si>
  <si>
    <t>RJ390810</t>
  </si>
  <si>
    <t>RJ390813</t>
  </si>
  <si>
    <t>RJ390812</t>
  </si>
  <si>
    <t>RJ390800</t>
  </si>
  <si>
    <t>RJ390815</t>
  </si>
  <si>
    <t>RJ390816</t>
  </si>
  <si>
    <t>RJ390817</t>
  </si>
  <si>
    <t>RJ390818</t>
  </si>
  <si>
    <t>RJ390820</t>
  </si>
  <si>
    <t>RJ390822</t>
  </si>
  <si>
    <t>RJ390814</t>
  </si>
  <si>
    <t>YUL5NDMV</t>
  </si>
  <si>
    <t>pram sir khau bali</t>
  </si>
  <si>
    <t>RJ390823</t>
  </si>
  <si>
    <t>RJ390824</t>
  </si>
  <si>
    <t>RJ390825</t>
  </si>
  <si>
    <t>RJ390808</t>
  </si>
  <si>
    <t>RJ390826</t>
  </si>
  <si>
    <t>RJ390827</t>
  </si>
  <si>
    <t>RJ390828</t>
  </si>
  <si>
    <t>RJ390829</t>
  </si>
  <si>
    <t>RJ390830</t>
  </si>
  <si>
    <t>RJ390831</t>
  </si>
  <si>
    <t>RJ390811</t>
  </si>
  <si>
    <t>2B7VZ2NK</t>
  </si>
  <si>
    <t>AB</t>
  </si>
  <si>
    <t>RJ390833</t>
  </si>
  <si>
    <t>RJ390834</t>
  </si>
  <si>
    <t>RJ390835</t>
  </si>
  <si>
    <t>RJ390836</t>
  </si>
  <si>
    <t>RJ390838</t>
  </si>
  <si>
    <t>RJ390840</t>
  </si>
  <si>
    <t>RJ390837</t>
  </si>
  <si>
    <t>IAMHW9PJ</t>
  </si>
  <si>
    <t>sonu</t>
  </si>
  <si>
    <t>RJ390842</t>
  </si>
  <si>
    <t>RJ390839</t>
  </si>
  <si>
    <t>RJ390832</t>
  </si>
  <si>
    <t>RJ390841</t>
  </si>
  <si>
    <t>RJ390843</t>
  </si>
  <si>
    <t>RJ390844</t>
  </si>
  <si>
    <t>RJ390845</t>
  </si>
  <si>
    <t>RJ390847</t>
  </si>
  <si>
    <t>RJ390819</t>
  </si>
  <si>
    <t>RJ390848</t>
  </si>
  <si>
    <t>RJ390846</t>
  </si>
  <si>
    <t>RJ390821</t>
  </si>
  <si>
    <t>RJ390849</t>
  </si>
  <si>
    <t>7CA3D6QC</t>
  </si>
  <si>
    <t>NAVEN</t>
  </si>
  <si>
    <t>RJ390852</t>
  </si>
  <si>
    <t>RJ390853</t>
  </si>
  <si>
    <t>RJ390854</t>
  </si>
  <si>
    <t>RJ390855</t>
  </si>
  <si>
    <t>RJ390857</t>
  </si>
  <si>
    <t>RJ390859</t>
  </si>
  <si>
    <t>RJ390851</t>
  </si>
  <si>
    <t>C4DIIATA</t>
  </si>
  <si>
    <t>MUSKAN</t>
  </si>
  <si>
    <t>RJ390860</t>
  </si>
  <si>
    <t>RJ390862</t>
  </si>
  <si>
    <t>RJ390863</t>
  </si>
  <si>
    <t>RJ390864</t>
  </si>
  <si>
    <t>RJ390865</t>
  </si>
  <si>
    <t>RJ390866</t>
  </si>
  <si>
    <t>RJ390856</t>
  </si>
  <si>
    <t>RJ390850</t>
  </si>
  <si>
    <t>RJ390868</t>
  </si>
  <si>
    <t>RJ390867</t>
  </si>
  <si>
    <t>RJ390869</t>
  </si>
  <si>
    <t>RJ390870</t>
  </si>
  <si>
    <t>RJ390871</t>
  </si>
  <si>
    <t>RJ390875</t>
  </si>
  <si>
    <t>RJ390874</t>
  </si>
  <si>
    <t>Card,Cash</t>
  </si>
  <si>
    <t>RJ390873</t>
  </si>
  <si>
    <t>RJ389606</t>
  </si>
  <si>
    <t>RJ390877</t>
  </si>
  <si>
    <t>RJ390876</t>
  </si>
  <si>
    <t>QJVANHWC</t>
  </si>
  <si>
    <t>DHAWAN</t>
  </si>
  <si>
    <t>RJ390878</t>
  </si>
  <si>
    <t>RJ390879</t>
  </si>
  <si>
    <t>RJ390880</t>
  </si>
  <si>
    <t>RJ390883</t>
  </si>
  <si>
    <t>RJ390884</t>
  </si>
  <si>
    <t>6RERAT9A</t>
  </si>
  <si>
    <t>ram</t>
  </si>
  <si>
    <t>RJ390887</t>
  </si>
  <si>
    <t>RJ390886</t>
  </si>
  <si>
    <t>RJ390888</t>
  </si>
  <si>
    <t>RJ390881</t>
  </si>
  <si>
    <t>RJ390882</t>
  </si>
  <si>
    <t>CQ9B8ZYA</t>
  </si>
  <si>
    <t>anmol</t>
  </si>
  <si>
    <t>RJ390889</t>
  </si>
  <si>
    <t>RJ390890</t>
  </si>
  <si>
    <t>RJ390891</t>
  </si>
  <si>
    <t>RJ390892</t>
  </si>
  <si>
    <t>RJ390893</t>
  </si>
  <si>
    <t>RJ390872</t>
  </si>
  <si>
    <t>RJ390894</t>
  </si>
  <si>
    <t>RJ390895</t>
  </si>
  <si>
    <t>RJ390896</t>
  </si>
  <si>
    <t>MT4VY3JL</t>
  </si>
  <si>
    <t>Vishal</t>
  </si>
  <si>
    <t>RJ390897</t>
  </si>
  <si>
    <t>RJ390898</t>
  </si>
  <si>
    <t>RJ390899</t>
  </si>
  <si>
    <t>RJ390900</t>
  </si>
  <si>
    <t>RJ390901</t>
  </si>
  <si>
    <t>RJ390902</t>
  </si>
  <si>
    <t>RJ390903</t>
  </si>
  <si>
    <t>RJ390904</t>
  </si>
  <si>
    <t>RJ390905</t>
  </si>
  <si>
    <t>RJ390907</t>
  </si>
  <si>
    <t>RJ390906</t>
  </si>
  <si>
    <t>RJ390908</t>
  </si>
  <si>
    <t>RJ390909</t>
  </si>
  <si>
    <t>RJ390910</t>
  </si>
  <si>
    <t>RJ390911</t>
  </si>
  <si>
    <t>RJ390912</t>
  </si>
  <si>
    <t>RJ390913</t>
  </si>
  <si>
    <t>5L1RSBW1</t>
  </si>
  <si>
    <t>sam</t>
  </si>
  <si>
    <t>RJ390914</t>
  </si>
  <si>
    <t>RJ390915</t>
  </si>
  <si>
    <t>RJ390919</t>
  </si>
  <si>
    <t>RJ390920</t>
  </si>
  <si>
    <t>RJ390921</t>
  </si>
  <si>
    <t>RJ390922</t>
  </si>
  <si>
    <t>RJ390923</t>
  </si>
  <si>
    <t>RJ390924</t>
  </si>
  <si>
    <t>RJ390925</t>
  </si>
  <si>
    <t>RJ390926</t>
  </si>
  <si>
    <t>RJ390928</t>
  </si>
  <si>
    <t>RJ390927</t>
  </si>
  <si>
    <t>RJ390917</t>
  </si>
  <si>
    <t>D9BL92IU</t>
  </si>
  <si>
    <t>RJ390916</t>
  </si>
  <si>
    <t>RJ390929</t>
  </si>
  <si>
    <t>RJ390931</t>
  </si>
  <si>
    <t>RJ390933</t>
  </si>
  <si>
    <t>RJ390934</t>
  </si>
  <si>
    <t>RJ390935</t>
  </si>
  <si>
    <t>44NP19H2</t>
  </si>
  <si>
    <t>Khushi Diwakar</t>
  </si>
  <si>
    <t>RJ390918</t>
  </si>
  <si>
    <t>GZJWYI9E</t>
  </si>
  <si>
    <t>Muskan</t>
  </si>
  <si>
    <t>RJ390936</t>
  </si>
  <si>
    <t>RJ390932</t>
  </si>
  <si>
    <t>RJ390930</t>
  </si>
  <si>
    <t>RJ390937</t>
  </si>
  <si>
    <t>RJ390938</t>
  </si>
  <si>
    <t>6VV9XTN3</t>
  </si>
  <si>
    <t>sir</t>
  </si>
  <si>
    <t>RJ390939</t>
  </si>
  <si>
    <t>RJ390940</t>
  </si>
  <si>
    <t>RJ390941</t>
  </si>
  <si>
    <t>RJ390943</t>
  </si>
  <si>
    <t>RJ390944</t>
  </si>
  <si>
    <t>RJ390945</t>
  </si>
  <si>
    <t>RJ390946</t>
  </si>
  <si>
    <t>RJ390948</t>
  </si>
  <si>
    <t>RJ390950</t>
  </si>
  <si>
    <t>RJ390953</t>
  </si>
  <si>
    <t>RJ390954</t>
  </si>
  <si>
    <t>Q2AU693R</t>
  </si>
  <si>
    <t>Jasdeep Singh</t>
  </si>
  <si>
    <t>Delhi</t>
  </si>
  <si>
    <t>RJ390956</t>
  </si>
  <si>
    <t>RJ390957</t>
  </si>
  <si>
    <t>RJ390959</t>
  </si>
  <si>
    <t>RJ390961</t>
  </si>
  <si>
    <t>RJ390962</t>
  </si>
  <si>
    <t>RJ390963</t>
  </si>
  <si>
    <t>RJ390965</t>
  </si>
  <si>
    <t>RJ390966</t>
  </si>
  <si>
    <t>RJ390967</t>
  </si>
  <si>
    <t>RJ390964</t>
  </si>
  <si>
    <t>GEUKGFT7</t>
  </si>
  <si>
    <t>RJ390960</t>
  </si>
  <si>
    <t>CBXUIKQ3</t>
  </si>
  <si>
    <t>MR</t>
  </si>
  <si>
    <t>RJ390958</t>
  </si>
  <si>
    <t>RJ390969</t>
  </si>
  <si>
    <t>RJ390952</t>
  </si>
  <si>
    <t>RJ390951</t>
  </si>
  <si>
    <t>ZI3FFRL4</t>
  </si>
  <si>
    <t>RJ390970</t>
  </si>
  <si>
    <t>RJ390949</t>
  </si>
  <si>
    <t>RJ390947</t>
  </si>
  <si>
    <t>TPNUPRQC</t>
  </si>
  <si>
    <t>NITI</t>
  </si>
  <si>
    <t>RJ390971</t>
  </si>
  <si>
    <t>RJ390942</t>
  </si>
  <si>
    <t>RJ390968</t>
  </si>
  <si>
    <t>RJ390972</t>
  </si>
  <si>
    <t>RJ390975</t>
  </si>
  <si>
    <t>RJ390976</t>
  </si>
  <si>
    <t>RJ390977</t>
  </si>
  <si>
    <t>RJ390978</t>
  </si>
  <si>
    <t>RJ390979</t>
  </si>
  <si>
    <t>RJ390980</t>
  </si>
  <si>
    <t>RJ390981</t>
  </si>
  <si>
    <t>ZKEJTVV7</t>
  </si>
  <si>
    <t>gulati</t>
  </si>
  <si>
    <t>RJ390983</t>
  </si>
  <si>
    <t>RJ390984</t>
  </si>
  <si>
    <t>RJ390985</t>
  </si>
  <si>
    <t>RJ390986</t>
  </si>
  <si>
    <t>RJ390988</t>
  </si>
  <si>
    <t>RJ390989</t>
  </si>
  <si>
    <t>RJ390990</t>
  </si>
  <si>
    <t>RJ390991</t>
  </si>
  <si>
    <t>RJ390992</t>
  </si>
  <si>
    <t>RJ390993</t>
  </si>
  <si>
    <t>RJ390994</t>
  </si>
  <si>
    <t>RJ390999</t>
  </si>
  <si>
    <t>RJ391000</t>
  </si>
  <si>
    <t>RJ391001</t>
  </si>
  <si>
    <t>RJ391002</t>
  </si>
  <si>
    <t>RJ391003</t>
  </si>
  <si>
    <t>RJ391004</t>
  </si>
  <si>
    <t>RJ391008</t>
  </si>
  <si>
    <t>RJ391009</t>
  </si>
  <si>
    <t>RJ391010</t>
  </si>
  <si>
    <t>RJ391007</t>
  </si>
  <si>
    <t>RJ391006</t>
  </si>
  <si>
    <t>RJ391005</t>
  </si>
  <si>
    <t>RJ390995</t>
  </si>
  <si>
    <t>3VEC4KXZ</t>
  </si>
  <si>
    <t>F</t>
  </si>
  <si>
    <t>RJ390998</t>
  </si>
  <si>
    <t>RJ390996</t>
  </si>
  <si>
    <t>RJ390987</t>
  </si>
  <si>
    <t>RJ390974</t>
  </si>
  <si>
    <t>RJ390997</t>
  </si>
  <si>
    <t>RJ391011</t>
  </si>
  <si>
    <t>IHJA8G9L</t>
  </si>
  <si>
    <t>NOT</t>
  </si>
  <si>
    <t>RJ391012</t>
  </si>
  <si>
    <t>RJ391014</t>
  </si>
  <si>
    <t>RJ391013</t>
  </si>
  <si>
    <t>RJ391015</t>
  </si>
  <si>
    <t>RJ391017</t>
  </si>
  <si>
    <t>ELRIVHC4</t>
  </si>
  <si>
    <t>SZ</t>
  </si>
  <si>
    <t>RJ391019</t>
  </si>
  <si>
    <t>RJ391020</t>
  </si>
  <si>
    <t>RJ391018</t>
  </si>
  <si>
    <t>RJ391016</t>
  </si>
  <si>
    <t>RJ391021</t>
  </si>
  <si>
    <t>RJ391022</t>
  </si>
  <si>
    <t>RJ391023</t>
  </si>
  <si>
    <t>RJ391024</t>
  </si>
  <si>
    <t>RJ391026</t>
  </si>
  <si>
    <t>RJ391027</t>
  </si>
  <si>
    <t>RJ391028</t>
  </si>
  <si>
    <t>RJ391029</t>
  </si>
  <si>
    <t>RJ391030</t>
  </si>
  <si>
    <t>RJ391031</t>
  </si>
  <si>
    <t>RJ391032</t>
  </si>
  <si>
    <t>RJ391033</t>
  </si>
  <si>
    <t>RJ391034</t>
  </si>
  <si>
    <t>RJ391035</t>
  </si>
  <si>
    <t>RJ391036</t>
  </si>
  <si>
    <t>RJ391037</t>
  </si>
  <si>
    <t>RJ391038</t>
  </si>
  <si>
    <t>RJ391039</t>
  </si>
  <si>
    <t>RJ391040</t>
  </si>
  <si>
    <t>RJ391041</t>
  </si>
  <si>
    <t>RJ391042</t>
  </si>
  <si>
    <t>RJ391043</t>
  </si>
  <si>
    <t>65UPMA2G</t>
  </si>
  <si>
    <t>M,JVC</t>
  </si>
  <si>
    <t>RJ391045</t>
  </si>
  <si>
    <t>RJ391046</t>
  </si>
  <si>
    <t>RJ391047</t>
  </si>
  <si>
    <t>RJ391044</t>
  </si>
  <si>
    <t>RJ391048</t>
  </si>
  <si>
    <t>RJ391050</t>
  </si>
  <si>
    <t>RJ391049</t>
  </si>
  <si>
    <t>RJ391051</t>
  </si>
  <si>
    <t>RJ391052</t>
  </si>
  <si>
    <t>RJ390885</t>
  </si>
  <si>
    <t>RJ391053</t>
  </si>
  <si>
    <t>RJ391054</t>
  </si>
  <si>
    <t>RJ391055</t>
  </si>
  <si>
    <t>RJ391056</t>
  </si>
  <si>
    <t>RJ391057</t>
  </si>
  <si>
    <t>RJ391058</t>
  </si>
  <si>
    <t>RJ391059</t>
  </si>
  <si>
    <t>RJ391061</t>
  </si>
  <si>
    <t>RJ391062</t>
  </si>
  <si>
    <t>RJ391063</t>
  </si>
  <si>
    <t>RJ391064</t>
  </si>
  <si>
    <t>RJ391066</t>
  </si>
  <si>
    <t>RJ391060</t>
  </si>
  <si>
    <t>G17NPEK4</t>
  </si>
  <si>
    <t>AMAN</t>
  </si>
  <si>
    <t>RJ391065</t>
  </si>
  <si>
    <t>RJ391068</t>
  </si>
  <si>
    <t>RJ391070</t>
  </si>
  <si>
    <t>RJ391067</t>
  </si>
  <si>
    <t>CFD1T9BF</t>
  </si>
  <si>
    <t>AKSHAJ</t>
  </si>
  <si>
    <t>RJ391071</t>
  </si>
  <si>
    <t>RJ391072</t>
  </si>
  <si>
    <t>RJ391073</t>
  </si>
  <si>
    <t>1DLHY7WX</t>
  </si>
  <si>
    <t>h 68</t>
  </si>
  <si>
    <t>RJ391069</t>
  </si>
  <si>
    <t>HJM6URJB</t>
  </si>
  <si>
    <t>DIPANSHU</t>
  </si>
  <si>
    <t>RJ391076</t>
  </si>
  <si>
    <t>RJ391077</t>
  </si>
  <si>
    <t>RJ391075</t>
  </si>
  <si>
    <t>16C1I1QY</t>
  </si>
  <si>
    <t>RJ391074</t>
  </si>
  <si>
    <t>RJ391078</t>
  </si>
  <si>
    <t>7R8KVK5Y</t>
  </si>
  <si>
    <t>ramesh</t>
  </si>
  <si>
    <t>RJ391079</t>
  </si>
  <si>
    <t>RJ391080</t>
  </si>
  <si>
    <t>RJ391081</t>
  </si>
  <si>
    <t>RJ391082</t>
  </si>
  <si>
    <t>RJ391084</t>
  </si>
  <si>
    <t>RJ391085</t>
  </si>
  <si>
    <t>RJ391086</t>
  </si>
  <si>
    <t>RJ391087</t>
  </si>
  <si>
    <t>RJ391088</t>
  </si>
  <si>
    <t>RJ391089</t>
  </si>
  <si>
    <t>RJ391083</t>
  </si>
  <si>
    <t>GMUAXMLK</t>
  </si>
  <si>
    <t>RJ391090</t>
  </si>
  <si>
    <t>Paytm</t>
  </si>
  <si>
    <t>Z2I2I6YH</t>
  </si>
  <si>
    <t>not given by customer</t>
  </si>
  <si>
    <t>RJ391091</t>
  </si>
  <si>
    <t>RJ391093</t>
  </si>
  <si>
    <t>RJ391094</t>
  </si>
  <si>
    <t>RJ391095</t>
  </si>
  <si>
    <t>RJ391092</t>
  </si>
  <si>
    <t>RJ391097</t>
  </si>
  <si>
    <t>RJ391098</t>
  </si>
  <si>
    <t>RJ391099</t>
  </si>
  <si>
    <t>RJ391100</t>
  </si>
  <si>
    <t>RJ391101</t>
  </si>
  <si>
    <t>RJ391102</t>
  </si>
  <si>
    <t>RJ391103</t>
  </si>
  <si>
    <t>RJ391104</t>
  </si>
  <si>
    <t>RJ391096</t>
  </si>
  <si>
    <t>RJ391105</t>
  </si>
  <si>
    <t>RJ391106</t>
  </si>
  <si>
    <t>RJ391108</t>
  </si>
  <si>
    <t>VQ4G7JD7</t>
  </si>
  <si>
    <t>Manpreet bhasin</t>
  </si>
  <si>
    <t>RJ391109</t>
  </si>
  <si>
    <t>RJ391111</t>
  </si>
  <si>
    <t>RJ391112</t>
  </si>
  <si>
    <t>RJ391113</t>
  </si>
  <si>
    <t>CD4SADMK</t>
  </si>
  <si>
    <t>mukul</t>
  </si>
  <si>
    <t>RJ391115</t>
  </si>
  <si>
    <t>RJ391116</t>
  </si>
  <si>
    <t>RJ391117</t>
  </si>
  <si>
    <t>RJ391107</t>
  </si>
  <si>
    <t>RJ391119</t>
  </si>
  <si>
    <t>RJ391120</t>
  </si>
  <si>
    <t>RJ391121</t>
  </si>
  <si>
    <t>RJ391118</t>
  </si>
  <si>
    <t>79A2CMQH</t>
  </si>
  <si>
    <t>RJ391122</t>
  </si>
  <si>
    <t>RJ391110</t>
  </si>
  <si>
    <t>9UENW7DE</t>
  </si>
  <si>
    <t>car</t>
  </si>
  <si>
    <t>RJ391124</t>
  </si>
  <si>
    <t>RJ391125</t>
  </si>
  <si>
    <t>K8BWU9UI</t>
  </si>
  <si>
    <t>R</t>
  </si>
  <si>
    <t>RJ391127</t>
  </si>
  <si>
    <t>RJ391126</t>
  </si>
  <si>
    <t>RJ391131</t>
  </si>
  <si>
    <t>RJ391129</t>
  </si>
  <si>
    <t>RJ391128</t>
  </si>
  <si>
    <t>I2KJIFBM</t>
  </si>
  <si>
    <t>RJ391123</t>
  </si>
  <si>
    <t>RJ391133</t>
  </si>
  <si>
    <t>RJ391132</t>
  </si>
  <si>
    <t>RJ391130</t>
  </si>
  <si>
    <t>YZHZ2PA9</t>
  </si>
  <si>
    <t>AKRTI</t>
  </si>
  <si>
    <t>RJ391134</t>
  </si>
  <si>
    <t>RJ391135</t>
  </si>
  <si>
    <t>RJ391136</t>
  </si>
  <si>
    <t>RJ391137</t>
  </si>
  <si>
    <t>RJ391138</t>
  </si>
  <si>
    <t>RJ391139</t>
  </si>
  <si>
    <t>RJ391140</t>
  </si>
  <si>
    <t>RJ391141</t>
  </si>
  <si>
    <t>RJ391142</t>
  </si>
  <si>
    <t>RJ391143</t>
  </si>
  <si>
    <t>RJ391144</t>
  </si>
  <si>
    <t>RJ391146</t>
  </si>
  <si>
    <t>RJ391149</t>
  </si>
  <si>
    <t>RJ391150</t>
  </si>
  <si>
    <t>RJ391151</t>
  </si>
  <si>
    <t>RJ391152</t>
  </si>
  <si>
    <t>RJ391153</t>
  </si>
  <si>
    <t>RJ391154</t>
  </si>
  <si>
    <t>RJ391147</t>
  </si>
  <si>
    <t>RJ391155</t>
  </si>
  <si>
    <t>RJ391148</t>
  </si>
  <si>
    <t>71BVF7R1</t>
  </si>
  <si>
    <t>vijay</t>
  </si>
  <si>
    <t>RJ391156</t>
  </si>
  <si>
    <t>RJ391157</t>
  </si>
  <si>
    <t>RJ391159</t>
  </si>
  <si>
    <t>RJ391145</t>
  </si>
  <si>
    <t>RJ391160</t>
  </si>
  <si>
    <t>RJ391162</t>
  </si>
  <si>
    <t>RJ391158</t>
  </si>
  <si>
    <t>RJ391163</t>
  </si>
  <si>
    <t>RJ390699</t>
  </si>
  <si>
    <t>RJ391164</t>
  </si>
  <si>
    <t>RJ391161</t>
  </si>
  <si>
    <t>RJ391168</t>
  </si>
  <si>
    <t>RJ391169</t>
  </si>
  <si>
    <t>RJ391171</t>
  </si>
  <si>
    <t>RJ391166</t>
  </si>
  <si>
    <t>RJ391170</t>
  </si>
  <si>
    <t>RJ391173</t>
  </si>
  <si>
    <t>RJ391174</t>
  </si>
  <si>
    <t>RJ391175</t>
  </si>
  <si>
    <t>RJ391177</t>
  </si>
  <si>
    <t>RJ391178</t>
  </si>
  <si>
    <t>RJ391179</t>
  </si>
  <si>
    <t>RJ390756</t>
  </si>
  <si>
    <t>XGDB2B6Z</t>
  </si>
  <si>
    <t>HIRDAY</t>
  </si>
  <si>
    <t>RJ391114</t>
  </si>
  <si>
    <t>RJ391181</t>
  </si>
  <si>
    <t>RJ391183</t>
  </si>
  <si>
    <t>RJ391182</t>
  </si>
  <si>
    <t>RJ391184</t>
  </si>
  <si>
    <t>RJ391172</t>
  </si>
  <si>
    <t>HW8M2P8Q</t>
  </si>
  <si>
    <t>FDGF</t>
  </si>
  <si>
    <t>RJ391185</t>
  </si>
  <si>
    <t>RJ391176</t>
  </si>
  <si>
    <t>RJ391180</t>
  </si>
  <si>
    <t>RJ391188</t>
  </si>
  <si>
    <t>RJ391190</t>
  </si>
  <si>
    <t>RJ391191</t>
  </si>
  <si>
    <t>RJ391192</t>
  </si>
  <si>
    <t>RJ391193</t>
  </si>
  <si>
    <t>RJ391194</t>
  </si>
  <si>
    <t>RJ391195</t>
  </si>
  <si>
    <t>RJ391197</t>
  </si>
  <si>
    <t>RJ391198</t>
  </si>
  <si>
    <t>KIJ6XFKT</t>
  </si>
  <si>
    <t>Siddharth Jain</t>
  </si>
  <si>
    <t>RJ391199</t>
  </si>
  <si>
    <t>RJ391200</t>
  </si>
  <si>
    <t>RJ391202</t>
  </si>
  <si>
    <t>RJ391187</t>
  </si>
  <si>
    <t>3GAWT8FS</t>
  </si>
  <si>
    <t>cv</t>
  </si>
  <si>
    <t>RJ391203</t>
  </si>
  <si>
    <t>RJ391204</t>
  </si>
  <si>
    <t>RJ391205</t>
  </si>
  <si>
    <t>RJ391206</t>
  </si>
  <si>
    <t>RJ391207</t>
  </si>
  <si>
    <t>RJ391208</t>
  </si>
  <si>
    <t>RJ391189</t>
  </si>
  <si>
    <t>G9SEYLHC</t>
  </si>
  <si>
    <t>vbfd</t>
  </si>
  <si>
    <t>RJ391210</t>
  </si>
  <si>
    <t>RJ391211</t>
  </si>
  <si>
    <t>RJ391209</t>
  </si>
  <si>
    <t>X7HBD6E4</t>
  </si>
  <si>
    <t>hs</t>
  </si>
  <si>
    <t>RJ391167</t>
  </si>
  <si>
    <t>RJ391212</t>
  </si>
  <si>
    <t>RJ391214</t>
  </si>
  <si>
    <t>RJ391196</t>
  </si>
  <si>
    <t>RJ391215</t>
  </si>
  <si>
    <t>RJ391213</t>
  </si>
  <si>
    <t>YBA7KARP</t>
  </si>
  <si>
    <t>mnjhb</t>
  </si>
  <si>
    <t>RJ391216</t>
  </si>
  <si>
    <t>RJ391217</t>
  </si>
  <si>
    <t>RJ391218</t>
  </si>
  <si>
    <t>RJ391201</t>
  </si>
  <si>
    <t>RJ391219</t>
  </si>
  <si>
    <t>RJ391221</t>
  </si>
  <si>
    <t>RJ391222</t>
  </si>
  <si>
    <t>RJ391223</t>
  </si>
  <si>
    <t>RJ391225</t>
  </si>
  <si>
    <t>RJ391226</t>
  </si>
  <si>
    <t>RJ391224</t>
  </si>
  <si>
    <t>RJ391227</t>
  </si>
  <si>
    <t>RJ391228</t>
  </si>
  <si>
    <t>RJ391229</t>
  </si>
  <si>
    <t>RJ391230</t>
  </si>
  <si>
    <t>RJ391232</t>
  </si>
  <si>
    <t>RJ391233</t>
  </si>
  <si>
    <t>RJ391234</t>
  </si>
  <si>
    <t>RJ391231</t>
  </si>
  <si>
    <t>RJ391235</t>
  </si>
  <si>
    <t>RJ391236</t>
  </si>
  <si>
    <t>RJ391237</t>
  </si>
  <si>
    <t>2SURHYLP</t>
  </si>
  <si>
    <t>bfvdx</t>
  </si>
  <si>
    <t>RJ391238</t>
  </si>
  <si>
    <t>RJ391239</t>
  </si>
  <si>
    <t>RJ391240</t>
  </si>
  <si>
    <t>RJ391241</t>
  </si>
  <si>
    <t>RJ391242</t>
  </si>
  <si>
    <t>RJ391243</t>
  </si>
  <si>
    <t>RJ391244</t>
  </si>
  <si>
    <t>RJ391245</t>
  </si>
  <si>
    <t>RJ391248</t>
  </si>
  <si>
    <t>RJ391249</t>
  </si>
  <si>
    <t>RJ391250</t>
  </si>
  <si>
    <t>RJ391251</t>
  </si>
  <si>
    <t>RJ391252</t>
  </si>
  <si>
    <t>RJ391253</t>
  </si>
  <si>
    <t>Z61GKRBS</t>
  </si>
  <si>
    <t>RJ391255</t>
  </si>
  <si>
    <t>RJ391256</t>
  </si>
  <si>
    <t>RJ391257</t>
  </si>
  <si>
    <t>RJ391259</t>
  </si>
  <si>
    <t>RJ391258</t>
  </si>
  <si>
    <t>YZYHT7U6</t>
  </si>
  <si>
    <t>rajouri</t>
  </si>
  <si>
    <t>RJ391254</t>
  </si>
  <si>
    <t>I5IAXI4G</t>
  </si>
  <si>
    <t>PREETI</t>
  </si>
  <si>
    <t>RJ391246</t>
  </si>
  <si>
    <t>RJ391247</t>
  </si>
  <si>
    <t>RJ391260</t>
  </si>
  <si>
    <t>RJ391261</t>
  </si>
  <si>
    <t>RJ391263</t>
  </si>
  <si>
    <t>RJ391262</t>
  </si>
  <si>
    <t>RJ391264</t>
  </si>
  <si>
    <t>RJ391265</t>
  </si>
  <si>
    <t>RJ391266</t>
  </si>
  <si>
    <t>RJ391267</t>
  </si>
  <si>
    <t>RJ391268</t>
  </si>
  <si>
    <t>RJ391271</t>
  </si>
  <si>
    <t>RJ391274</t>
  </si>
  <si>
    <t>RJ391275</t>
  </si>
  <si>
    <t>RJ391280</t>
  </si>
  <si>
    <t>RJ391281</t>
  </si>
  <si>
    <t>RJ391279</t>
  </si>
  <si>
    <t>RJ391282</t>
  </si>
  <si>
    <t>RJ391283</t>
  </si>
  <si>
    <t>RJ391284</t>
  </si>
  <si>
    <t>RJ391285</t>
  </si>
  <si>
    <t>RJ391286</t>
  </si>
  <si>
    <t>RJ391287</t>
  </si>
  <si>
    <t>RJ391288</t>
  </si>
  <si>
    <t>RJ391289</t>
  </si>
  <si>
    <t>RJ391290</t>
  </si>
  <si>
    <t>RJ391291</t>
  </si>
  <si>
    <t>RJ391292</t>
  </si>
  <si>
    <t>RJ391295</t>
  </si>
  <si>
    <t>RJ391296</t>
  </si>
  <si>
    <t>RJ391298</t>
  </si>
  <si>
    <t>RJ391294</t>
  </si>
  <si>
    <t>RJ391299</t>
  </si>
  <si>
    <t>RJ391301</t>
  </si>
  <si>
    <t>RJ391303</t>
  </si>
  <si>
    <t>RJ391304</t>
  </si>
  <si>
    <t>RJ391306</t>
  </si>
  <si>
    <t>RJ391307</t>
  </si>
  <si>
    <t>RJ391309</t>
  </si>
  <si>
    <t>RJ391310</t>
  </si>
  <si>
    <t>RJ391311</t>
  </si>
  <si>
    <t>RJ391312</t>
  </si>
  <si>
    <t>RJ391316</t>
  </si>
  <si>
    <t>RJ391317</t>
  </si>
  <si>
    <t>RJ391315</t>
  </si>
  <si>
    <t>XPBBA4UJ</t>
  </si>
  <si>
    <t>rishi</t>
  </si>
  <si>
    <t>RJ391314</t>
  </si>
  <si>
    <t>RJ391318</t>
  </si>
  <si>
    <t>RJ391313</t>
  </si>
  <si>
    <t>RJ391319</t>
  </si>
  <si>
    <t>RJ391320</t>
  </si>
  <si>
    <t>RJ391321</t>
  </si>
  <si>
    <t>RJ391322</t>
  </si>
  <si>
    <t>RJ391323</t>
  </si>
  <si>
    <t>RJ391324</t>
  </si>
  <si>
    <t>RJ391325</t>
  </si>
  <si>
    <t>RJ391326</t>
  </si>
  <si>
    <t>RJ391329</t>
  </si>
  <si>
    <t>RJ391330</t>
  </si>
  <si>
    <t>RJ391332</t>
  </si>
  <si>
    <t>RJ391270</t>
  </si>
  <si>
    <t>RHQXQW95</t>
  </si>
  <si>
    <t>Pankaj</t>
  </si>
  <si>
    <t>RJ391269</t>
  </si>
  <si>
    <t>RJ391272</t>
  </si>
  <si>
    <t>67P1UTK5</t>
  </si>
  <si>
    <t>RJ391277</t>
  </si>
  <si>
    <t>9ZVPXZ4S</t>
  </si>
  <si>
    <t>RJ391278</t>
  </si>
  <si>
    <t>XRBT7WRQ</t>
  </si>
  <si>
    <t>RJ391273</t>
  </si>
  <si>
    <t>RJ391293</t>
  </si>
  <si>
    <t>RJ391297</t>
  </si>
  <si>
    <t>RJ391300</t>
  </si>
  <si>
    <t>RJ391302</t>
  </si>
  <si>
    <t>RJ391305</t>
  </si>
  <si>
    <t>RJ391308</t>
  </si>
  <si>
    <t>RJ391333</t>
  </si>
  <si>
    <t>RJ391337</t>
  </si>
  <si>
    <t>RJ391339</t>
  </si>
  <si>
    <t>RJ391340</t>
  </si>
  <si>
    <t>RJ391327</t>
  </si>
  <si>
    <t>RJ391335</t>
  </si>
  <si>
    <t>RJ391342</t>
  </si>
  <si>
    <t>RJ391343</t>
  </si>
  <si>
    <t>RJ391328</t>
  </si>
  <si>
    <t>RJ391334</t>
  </si>
  <si>
    <t>RJ391336</t>
  </si>
  <si>
    <t>RJ391341</t>
  </si>
  <si>
    <t>RJ391345</t>
  </si>
  <si>
    <t>RJ391338</t>
  </si>
  <si>
    <t>RJ391346</t>
  </si>
  <si>
    <t>RJ391347</t>
  </si>
  <si>
    <t>RJ391348</t>
  </si>
  <si>
    <t>RJ391349</t>
  </si>
  <si>
    <t>RJ391350</t>
  </si>
  <si>
    <t>RJ391351</t>
  </si>
  <si>
    <t>RJ391355</t>
  </si>
  <si>
    <t>RJ391354</t>
  </si>
  <si>
    <t>RJ391357</t>
  </si>
  <si>
    <t>RJ391358</t>
  </si>
  <si>
    <t>H7Y5I4BA</t>
  </si>
  <si>
    <t>nb</t>
  </si>
  <si>
    <t>RJ391356</t>
  </si>
  <si>
    <t>RJ391344</t>
  </si>
  <si>
    <t>RJ391352</t>
  </si>
  <si>
    <t>V3132BLT</t>
  </si>
  <si>
    <t>ankit</t>
  </si>
  <si>
    <t>RJ391360</t>
  </si>
  <si>
    <t>RJ391361</t>
  </si>
  <si>
    <t>RJ391362</t>
  </si>
  <si>
    <t>RJ391363</t>
  </si>
  <si>
    <t>RJ391365</t>
  </si>
  <si>
    <t>RJ391366</t>
  </si>
  <si>
    <t>RJ391367</t>
  </si>
  <si>
    <t>RJ391364</t>
  </si>
  <si>
    <t>RJ391353</t>
  </si>
  <si>
    <t>RJ391359</t>
  </si>
  <si>
    <t>RJ391368</t>
  </si>
  <si>
    <t>RJ391369</t>
  </si>
  <si>
    <t>RJ391371</t>
  </si>
  <si>
    <t>RJ391372</t>
  </si>
  <si>
    <t>RJ391373</t>
  </si>
  <si>
    <t>RJ391370</t>
  </si>
  <si>
    <t>RJ391374</t>
  </si>
  <si>
    <t>RJ391377</t>
  </si>
  <si>
    <t>RJ391378</t>
  </si>
  <si>
    <t>RJ391380</t>
  </si>
  <si>
    <t>RJ391381</t>
  </si>
  <si>
    <t>RJ391376</t>
  </si>
  <si>
    <t>RJ391383</t>
  </si>
  <si>
    <t>RJ391384</t>
  </si>
  <si>
    <t>RJ391385</t>
  </si>
  <si>
    <t>RJ391386</t>
  </si>
  <si>
    <t>RJ391388</t>
  </si>
  <si>
    <t>RJ391389</t>
  </si>
  <si>
    <t>RJ391390</t>
  </si>
  <si>
    <t>RJ391391</t>
  </si>
  <si>
    <t>RJ391392</t>
  </si>
  <si>
    <t>NH1WMWIA</t>
  </si>
  <si>
    <t>CRLO</t>
  </si>
  <si>
    <t>RJ391393</t>
  </si>
  <si>
    <t>RJ391394</t>
  </si>
  <si>
    <t>RJ391395</t>
  </si>
  <si>
    <t>RJ391396</t>
  </si>
  <si>
    <t>RJ391397</t>
  </si>
  <si>
    <t>RJ391398</t>
  </si>
  <si>
    <t>RJ391399</t>
  </si>
  <si>
    <t>RJ391400</t>
  </si>
  <si>
    <t>RJ391401</t>
  </si>
  <si>
    <t>RJ391402</t>
  </si>
  <si>
    <t>RJ391403</t>
  </si>
  <si>
    <t>RJ391404</t>
  </si>
  <si>
    <t>RJ391406</t>
  </si>
  <si>
    <t>RJ391407</t>
  </si>
  <si>
    <t>RJ391408</t>
  </si>
  <si>
    <t>RJ391409</t>
  </si>
  <si>
    <t>RJ391410</t>
  </si>
  <si>
    <t>RJ391411</t>
  </si>
  <si>
    <t>RJ391412</t>
  </si>
  <si>
    <t>RJ391413</t>
  </si>
  <si>
    <t>RJ391414</t>
  </si>
  <si>
    <t>RJ391415</t>
  </si>
  <si>
    <t>RJ391416</t>
  </si>
  <si>
    <t>RJ391418</t>
  </si>
  <si>
    <t>RJ391382</t>
  </si>
  <si>
    <t>RJ391379</t>
  </si>
  <si>
    <t>RJ391375</t>
  </si>
  <si>
    <t>RJ391387</t>
  </si>
  <si>
    <t>RJ391417</t>
  </si>
  <si>
    <t>RJ391419</t>
  </si>
  <si>
    <t>RJ391420</t>
  </si>
  <si>
    <t>RJ391421</t>
  </si>
  <si>
    <t>RJ391422</t>
  </si>
  <si>
    <t>RJ391423</t>
  </si>
  <si>
    <t>RJ391424</t>
  </si>
  <si>
    <t>RJ391425</t>
  </si>
  <si>
    <t>RJ391427</t>
  </si>
  <si>
    <t>RJ391428</t>
  </si>
  <si>
    <t>RJ391426</t>
  </si>
  <si>
    <t>RJ391429</t>
  </si>
  <si>
    <t>RJ391432</t>
  </si>
  <si>
    <t>RJ391433</t>
  </si>
  <si>
    <t>RJ391434</t>
  </si>
  <si>
    <t>RJ391430</t>
  </si>
  <si>
    <t>G1ZUH5Z4</t>
  </si>
  <si>
    <t>RJ391435</t>
  </si>
  <si>
    <t>RJ391436</t>
  </si>
  <si>
    <t>RJ391437</t>
  </si>
  <si>
    <t>RJ391438</t>
  </si>
  <si>
    <t>RJ391439</t>
  </si>
  <si>
    <t>RJ391440</t>
  </si>
  <si>
    <t>RJ391441</t>
  </si>
  <si>
    <t>RJ391431</t>
  </si>
  <si>
    <t>TFCZUXAL</t>
  </si>
  <si>
    <t>mayank</t>
  </si>
  <si>
    <t>RJ391443</t>
  </si>
  <si>
    <t>RJ391445</t>
  </si>
  <si>
    <t>RJ391442</t>
  </si>
  <si>
    <t>QAKICTX9</t>
  </si>
  <si>
    <t>RJ391446</t>
  </si>
  <si>
    <t>RJ391447</t>
  </si>
  <si>
    <t>RJ391448</t>
  </si>
  <si>
    <t>RJ391450</t>
  </si>
  <si>
    <t>RJ391451</t>
  </si>
  <si>
    <t>RJ391452</t>
  </si>
  <si>
    <t>RJ391453</t>
  </si>
  <si>
    <t>RJ391454</t>
  </si>
  <si>
    <t>2EN4UYUD</t>
  </si>
  <si>
    <t>RJ391456</t>
  </si>
  <si>
    <t>RJ391457</t>
  </si>
  <si>
    <t>RJ391458</t>
  </si>
  <si>
    <t>RJ391459</t>
  </si>
  <si>
    <t>RJ391462</t>
  </si>
  <si>
    <t>RJ391463</t>
  </si>
  <si>
    <t>RJ391465</t>
  </si>
  <si>
    <t>RJ391466</t>
  </si>
  <si>
    <t>RJ391467</t>
  </si>
  <si>
    <t>RJ391468</t>
  </si>
  <si>
    <t>RJ391469</t>
  </si>
  <si>
    <t>RJ391471</t>
  </si>
  <si>
    <t>RJ391464</t>
  </si>
  <si>
    <t>8FI9BQ6Q</t>
  </si>
  <si>
    <t>himanshu</t>
  </si>
  <si>
    <t>RJ391472</t>
  </si>
  <si>
    <t>RJ391460</t>
  </si>
  <si>
    <t>RJ391455</t>
  </si>
  <si>
    <t>RJ391475</t>
  </si>
  <si>
    <t>RJ391476</t>
  </si>
  <si>
    <t>RJ391478</t>
  </si>
  <si>
    <t>RJ391480</t>
  </si>
  <si>
    <t>RJ391481</t>
  </si>
  <si>
    <t>RJ391482</t>
  </si>
  <si>
    <t>RJ391483</t>
  </si>
  <si>
    <t>RJ391484</t>
  </si>
  <si>
    <t>RJ391485</t>
  </si>
  <si>
    <t>RJ391487</t>
  </si>
  <si>
    <t>RJ391488</t>
  </si>
  <si>
    <t>RJ391461</t>
  </si>
  <si>
    <t>RJ391470</t>
  </si>
  <si>
    <t>RJ391477</t>
  </si>
  <si>
    <t>RJ391486</t>
  </si>
  <si>
    <t>RJ391474</t>
  </si>
  <si>
    <t>RJ391489</t>
  </si>
  <si>
    <t>RJ391492</t>
  </si>
  <si>
    <t>RJ391479</t>
  </si>
  <si>
    <t>RJ391444</t>
  </si>
  <si>
    <t>RJ391494</t>
  </si>
  <si>
    <t>RJ391495</t>
  </si>
  <si>
    <t>6KL73ZBA</t>
  </si>
  <si>
    <t>RJ391493</t>
  </si>
  <si>
    <t>RJ391490</t>
  </si>
  <si>
    <t>RJ391498</t>
  </si>
  <si>
    <t>RJ391500</t>
  </si>
  <si>
    <t>RJ391496</t>
  </si>
  <si>
    <t>RJ391497</t>
  </si>
  <si>
    <t>RJ391499</t>
  </si>
  <si>
    <t>9RQL9PDE</t>
  </si>
  <si>
    <t>ADITYA</t>
  </si>
  <si>
    <t>RJ391503</t>
  </si>
  <si>
    <t>RJ391504</t>
  </si>
  <si>
    <t>RJ391505</t>
  </si>
  <si>
    <t>RJ391491</t>
  </si>
  <si>
    <t>RJ391506</t>
  </si>
  <si>
    <t>RJ391508</t>
  </si>
  <si>
    <t>RJ391509</t>
  </si>
  <si>
    <t>RJ391512</t>
  </si>
  <si>
    <t>RJ391507</t>
  </si>
  <si>
    <t>RJ391501</t>
  </si>
  <si>
    <t>RJ391502</t>
  </si>
  <si>
    <t>RJ391513</t>
  </si>
  <si>
    <t>4DA592P3</t>
  </si>
  <si>
    <t>RJ391516</t>
  </si>
  <si>
    <t>RJ391517</t>
  </si>
  <si>
    <t>RJ391518</t>
  </si>
  <si>
    <t>RJ391515</t>
  </si>
  <si>
    <t>RJ391514</t>
  </si>
  <si>
    <t>RJ391520</t>
  </si>
  <si>
    <t>RJ391521</t>
  </si>
  <si>
    <t>RJ391522</t>
  </si>
  <si>
    <t>RJ391523</t>
  </si>
  <si>
    <t>RJ391524</t>
  </si>
  <si>
    <t>RJ391525</t>
  </si>
  <si>
    <t>RJ391526</t>
  </si>
  <si>
    <t>Paytm,Cash</t>
  </si>
  <si>
    <t>RJ391528</t>
  </si>
  <si>
    <t>RJ391519</t>
  </si>
  <si>
    <t>RJ391529</t>
  </si>
  <si>
    <t>RJ391530</t>
  </si>
  <si>
    <t>RJ391531</t>
  </si>
  <si>
    <t>RJ391534</t>
  </si>
  <si>
    <t>RJ391527</t>
  </si>
  <si>
    <t>RJ391532</t>
  </si>
  <si>
    <t>RJ391536</t>
  </si>
  <si>
    <t>RJ391533</t>
  </si>
  <si>
    <t>91UL6L8E</t>
  </si>
  <si>
    <t>RJ391535</t>
  </si>
  <si>
    <t>RJ391537</t>
  </si>
  <si>
    <t>RJ391538</t>
  </si>
  <si>
    <t>RJ391539</t>
  </si>
  <si>
    <t>RJ391540</t>
  </si>
  <si>
    <t>RJ391541</t>
  </si>
  <si>
    <t>RJ391544</t>
  </si>
  <si>
    <t>RJ391545</t>
  </si>
  <si>
    <t>RJ391546</t>
  </si>
  <si>
    <t>RJ391548</t>
  </si>
  <si>
    <t>RJ391551</t>
  </si>
  <si>
    <t>RJ391552</t>
  </si>
  <si>
    <t>RJ391547</t>
  </si>
  <si>
    <t>RJ391542</t>
  </si>
  <si>
    <t>RJ391553</t>
  </si>
  <si>
    <t>RJ391554</t>
  </si>
  <si>
    <t>RJ391543</t>
  </si>
  <si>
    <t>RJ391555</t>
  </si>
  <si>
    <t>RJ391549</t>
  </si>
  <si>
    <t>RJ391557</t>
  </si>
  <si>
    <t>RJ391556</t>
  </si>
  <si>
    <t>RJ391558</t>
  </si>
  <si>
    <t>RJ391559</t>
  </si>
  <si>
    <t>RJ391560</t>
  </si>
  <si>
    <t>RJ391561</t>
  </si>
  <si>
    <t>RJ391562</t>
  </si>
  <si>
    <t>RJ391563</t>
  </si>
  <si>
    <t>RJ391564</t>
  </si>
  <si>
    <t>RJ391565</t>
  </si>
  <si>
    <t>RJ391566</t>
  </si>
  <si>
    <t>RJ391568</t>
  </si>
  <si>
    <t>RJ391567</t>
  </si>
  <si>
    <t>RJ391569</t>
  </si>
  <si>
    <t>RJ391570</t>
  </si>
  <si>
    <t>RJ391572</t>
  </si>
  <si>
    <t>RJ391573</t>
  </si>
  <si>
    <t>RJ391574</t>
  </si>
  <si>
    <t>RJ391576</t>
  </si>
  <si>
    <t>RJ391577</t>
  </si>
  <si>
    <t>RJ391578</t>
  </si>
  <si>
    <t>RJ391579</t>
  </si>
  <si>
    <t>RJ391580</t>
  </si>
  <si>
    <t>RJ391581</t>
  </si>
  <si>
    <t>RJ391582</t>
  </si>
  <si>
    <t>EY4H1UDS</t>
  </si>
  <si>
    <t>Harshit</t>
  </si>
  <si>
    <t>RJ391584</t>
  </si>
  <si>
    <t>RJ391585</t>
  </si>
  <si>
    <t>RJ391586</t>
  </si>
  <si>
    <t>RJ391587</t>
  </si>
  <si>
    <t>RJ391588</t>
  </si>
  <si>
    <t>RJ391589</t>
  </si>
  <si>
    <t>RJ391590</t>
  </si>
  <si>
    <t>RJ391591</t>
  </si>
  <si>
    <t>RJ391592</t>
  </si>
  <si>
    <t>RJ391593</t>
  </si>
  <si>
    <t>RJ391594</t>
  </si>
  <si>
    <t>RJ391595</t>
  </si>
  <si>
    <t>VYS7K6XG</t>
  </si>
  <si>
    <t>swraj</t>
  </si>
  <si>
    <t>RJ391596</t>
  </si>
  <si>
    <t>RJ391599</t>
  </si>
  <si>
    <t>RJ391600</t>
  </si>
  <si>
    <t>RJ391601</t>
  </si>
  <si>
    <t>RJ391602</t>
  </si>
  <si>
    <t>RJ391603</t>
  </si>
  <si>
    <t>U2E3413W</t>
  </si>
  <si>
    <t xml:space="preserve">Priyanka </t>
  </si>
  <si>
    <t>RJ391604</t>
  </si>
  <si>
    <t>RJ391597</t>
  </si>
  <si>
    <t>RJ391605</t>
  </si>
  <si>
    <t>RJ391607</t>
  </si>
  <si>
    <t>RJ391608</t>
  </si>
  <si>
    <t>RJ391606</t>
  </si>
  <si>
    <t>RJ391609</t>
  </si>
  <si>
    <t>RJ391598</t>
  </si>
  <si>
    <t>RJ391610</t>
  </si>
  <si>
    <t>RJ390764</t>
  </si>
  <si>
    <t>RJ391611</t>
  </si>
  <si>
    <t>RJ391612</t>
  </si>
  <si>
    <t>RJ391613</t>
  </si>
  <si>
    <t>RJ391614</t>
  </si>
  <si>
    <t>RJ391618</t>
  </si>
  <si>
    <t>RJ391615</t>
  </si>
  <si>
    <t>RJ391617</t>
  </si>
  <si>
    <t>RJ391616</t>
  </si>
  <si>
    <t>RJ391583</t>
  </si>
  <si>
    <t>JLJXLIY5</t>
  </si>
  <si>
    <t>dev</t>
  </si>
  <si>
    <t>RJ391619</t>
  </si>
  <si>
    <t>RJ391622</t>
  </si>
  <si>
    <t>RJ391623</t>
  </si>
  <si>
    <t>RJ391620</t>
  </si>
  <si>
    <t>RJ391624</t>
  </si>
  <si>
    <t>RJ391625</t>
  </si>
  <si>
    <t>RJ391626</t>
  </si>
  <si>
    <t>RJ391627</t>
  </si>
  <si>
    <t>RJ391628</t>
  </si>
  <si>
    <t>RJ391629</t>
  </si>
  <si>
    <t>RJ391630</t>
  </si>
  <si>
    <t>RJ391631</t>
  </si>
  <si>
    <t>RJ391632</t>
  </si>
  <si>
    <t>RJ391633</t>
  </si>
  <si>
    <t>RJ391636</t>
  </si>
  <si>
    <t>RJ391637</t>
  </si>
  <si>
    <t>RJ391639</t>
  </si>
  <si>
    <t>RJ391640</t>
  </si>
  <si>
    <t>RJ391643</t>
  </si>
  <si>
    <t>RJ391642</t>
  </si>
  <si>
    <t>RJ391644</t>
  </si>
  <si>
    <t>RJ391645</t>
  </si>
  <si>
    <t>RJ391646</t>
  </si>
  <si>
    <t>RJ391647</t>
  </si>
  <si>
    <t>RJ391648</t>
  </si>
  <si>
    <t>RJ391649</t>
  </si>
  <si>
    <t>RJ391650</t>
  </si>
  <si>
    <t>RJ391652</t>
  </si>
  <si>
    <t>RJ391638</t>
  </si>
  <si>
    <t>RJ391635</t>
  </si>
  <si>
    <t>RJ391653</t>
  </si>
  <si>
    <t>RJ391655</t>
  </si>
  <si>
    <t>RJ391651</t>
  </si>
  <si>
    <t>RJ391657</t>
  </si>
  <si>
    <t>RJ391659</t>
  </si>
  <si>
    <t>RJ391660</t>
  </si>
  <si>
    <t>RJ391661</t>
  </si>
  <si>
    <t>RJ391663</t>
  </si>
  <si>
    <t>RJ391665</t>
  </si>
  <si>
    <t>RJ391666</t>
  </si>
  <si>
    <t>RJ391662</t>
  </si>
  <si>
    <t>RJ391667</t>
  </si>
  <si>
    <t>RJ391664</t>
  </si>
  <si>
    <t>RJ391656</t>
  </si>
  <si>
    <t>RJ391669</t>
  </si>
  <si>
    <t>RJ391670</t>
  </si>
  <si>
    <t>RJ391671</t>
  </si>
  <si>
    <t>RJ391658</t>
  </si>
  <si>
    <t>RJ391654</t>
  </si>
  <si>
    <t>RJ391668</t>
  </si>
  <si>
    <t>RJ391673</t>
  </si>
  <si>
    <t>RJ391674</t>
  </si>
  <si>
    <t>RJ391675</t>
  </si>
  <si>
    <t>RJ391676</t>
  </si>
  <si>
    <t>RJ391679</t>
  </si>
  <si>
    <t>RJ391680</t>
  </si>
  <si>
    <t>RJ391682</t>
  </si>
  <si>
    <t>RJ391683</t>
  </si>
  <si>
    <t>RJ391678</t>
  </si>
  <si>
    <t>RJ391621</t>
  </si>
  <si>
    <t>RJ391681</t>
  </si>
  <si>
    <t>RJ391672</t>
  </si>
  <si>
    <t>RJ391690</t>
  </si>
  <si>
    <t>RJ391692</t>
  </si>
  <si>
    <t>RJ391695</t>
  </si>
  <si>
    <t>RJ391689</t>
  </si>
  <si>
    <t>RJ391694</t>
  </si>
  <si>
    <t>RJ391697</t>
  </si>
  <si>
    <t>RJ391685</t>
  </si>
  <si>
    <t>RJ391677</t>
  </si>
  <si>
    <t>RJ391686</t>
  </si>
  <si>
    <t>RJ391684</t>
  </si>
  <si>
    <t>RJ391696</t>
  </si>
  <si>
    <t>RJ391688</t>
  </si>
  <si>
    <t>RJ391698</t>
  </si>
  <si>
    <t>RJ391699</t>
  </si>
  <si>
    <t>RJ391700</t>
  </si>
  <si>
    <t>RJ391701</t>
  </si>
  <si>
    <t>RJ391691</t>
  </si>
  <si>
    <t>RJ391702</t>
  </si>
  <si>
    <t>RJ391704</t>
  </si>
  <si>
    <t>RJ391703</t>
  </si>
  <si>
    <t>RJ391706</t>
  </si>
  <si>
    <t>RJ391707</t>
  </si>
  <si>
    <t>RJ391708</t>
  </si>
  <si>
    <t>RJ391709</t>
  </si>
  <si>
    <t>RJ391710</t>
  </si>
  <si>
    <t>RJ391711</t>
  </si>
  <si>
    <t>RJ391712</t>
  </si>
  <si>
    <t>RJ391713</t>
  </si>
  <si>
    <t>RJ391714</t>
  </si>
  <si>
    <t>RJ391715</t>
  </si>
  <si>
    <t>RJ391716</t>
  </si>
  <si>
    <t>RJ391720</t>
  </si>
  <si>
    <t>RJ391719</t>
  </si>
  <si>
    <t>RJ391718</t>
  </si>
  <si>
    <t>RJ391721</t>
  </si>
  <si>
    <t>RJ391693</t>
  </si>
  <si>
    <t>RJ391723</t>
  </si>
  <si>
    <t>RJ391722</t>
  </si>
  <si>
    <t>RJ391724</t>
  </si>
  <si>
    <t>RJ391717</t>
  </si>
  <si>
    <t>RJ391725</t>
  </si>
  <si>
    <t>RJ391726</t>
  </si>
  <si>
    <t>RJ391727</t>
  </si>
  <si>
    <t>RJ391728</t>
  </si>
  <si>
    <t>RJ391729</t>
  </si>
  <si>
    <t>RJ391730</t>
  </si>
  <si>
    <t>RJ391731</t>
  </si>
  <si>
    <t>RJ391732</t>
  </si>
  <si>
    <t>RJ391733</t>
  </si>
  <si>
    <t>RJ391734</t>
  </si>
  <si>
    <t>RJ391736</t>
  </si>
  <si>
    <t>RJ391737</t>
  </si>
  <si>
    <t>RJ391735</t>
  </si>
  <si>
    <t>RJ391739</t>
  </si>
  <si>
    <t>RJ391740</t>
  </si>
  <si>
    <t>RJ391741</t>
  </si>
  <si>
    <t>RJ391742</t>
  </si>
  <si>
    <t>RJ391743</t>
  </si>
  <si>
    <t>RJ391744</t>
  </si>
  <si>
    <t>RJ391745</t>
  </si>
  <si>
    <t>RJ391746</t>
  </si>
  <si>
    <t>RJ391747</t>
  </si>
  <si>
    <t>RJ391748</t>
  </si>
  <si>
    <t>RJ391750</t>
  </si>
  <si>
    <t>RJ391751</t>
  </si>
  <si>
    <t>RJ391752</t>
  </si>
  <si>
    <t>RJ391753</t>
  </si>
  <si>
    <t>RJ391754</t>
  </si>
  <si>
    <t>RJ391755</t>
  </si>
  <si>
    <t>RJ391756</t>
  </si>
  <si>
    <t>RJ391757</t>
  </si>
  <si>
    <t>RJ391758</t>
  </si>
  <si>
    <t>RJ391749</t>
  </si>
  <si>
    <t>RJ391759</t>
  </si>
  <si>
    <t>RJ391760</t>
  </si>
  <si>
    <t>RJ391761</t>
  </si>
  <si>
    <t>RJ391762</t>
  </si>
  <si>
    <t>RJ391763</t>
  </si>
  <si>
    <t>RJ391764</t>
  </si>
  <si>
    <t>RJ391765</t>
  </si>
  <si>
    <t>RJ391766</t>
  </si>
  <si>
    <t>MCL41JNW</t>
  </si>
  <si>
    <t>ms komal</t>
  </si>
  <si>
    <t>RJ391767</t>
  </si>
  <si>
    <t>RJ391769</t>
  </si>
  <si>
    <t>RJ391770</t>
  </si>
  <si>
    <t>RJ391771</t>
  </si>
  <si>
    <t>RJ391772</t>
  </si>
  <si>
    <t>RJ391768</t>
  </si>
  <si>
    <t>RJ391773</t>
  </si>
  <si>
    <t>RJ391774</t>
  </si>
  <si>
    <t>RJ391775</t>
  </si>
  <si>
    <t>RJ391776</t>
  </si>
  <si>
    <t>RJ391779</t>
  </si>
  <si>
    <t>RJ391778</t>
  </si>
  <si>
    <t>RJ391777</t>
  </si>
  <si>
    <t>RJ391780</t>
  </si>
  <si>
    <t>RJ391782</t>
  </si>
  <si>
    <t>RJ391783</t>
  </si>
  <si>
    <t>RJ391784</t>
  </si>
  <si>
    <t>RJ391785</t>
  </si>
  <si>
    <t>RJ391787</t>
  </si>
  <si>
    <t>RJ391789</t>
  </si>
  <si>
    <t>RJ391786</t>
  </si>
  <si>
    <t>RJ391788</t>
  </si>
  <si>
    <t>RJ391790</t>
  </si>
  <si>
    <t>RJ391791</t>
  </si>
  <si>
    <t>RJ391792</t>
  </si>
  <si>
    <t>RJ391793</t>
  </si>
  <si>
    <t>RJ391795</t>
  </si>
  <si>
    <t>RJ391796</t>
  </si>
  <si>
    <t>RJ391794</t>
  </si>
  <si>
    <t>RJ391781</t>
  </si>
  <si>
    <t>RJ391797</t>
  </si>
  <si>
    <t>RJ391798</t>
  </si>
  <si>
    <t>RJ391799</t>
  </si>
  <si>
    <t>RJ391800</t>
  </si>
  <si>
    <t>RJ391801</t>
  </si>
  <si>
    <t>RJ391803</t>
  </si>
  <si>
    <t>RJ391804</t>
  </si>
  <si>
    <t>RJ391805</t>
  </si>
  <si>
    <t>RJ391806</t>
  </si>
  <si>
    <t>RJ391810</t>
  </si>
  <si>
    <t>RJ391811</t>
  </si>
  <si>
    <t>RJ391809</t>
  </si>
  <si>
    <t>RJ391812</t>
  </si>
  <si>
    <t>RJ391808</t>
  </si>
  <si>
    <t>MDB27PEW</t>
  </si>
  <si>
    <t>CAR</t>
  </si>
  <si>
    <t>RJ391802</t>
  </si>
  <si>
    <t>J6R8SM7P</t>
  </si>
  <si>
    <t>akhil</t>
  </si>
  <si>
    <t>RJ391813</t>
  </si>
  <si>
    <t>RJ391815</t>
  </si>
  <si>
    <t>RJ391819</t>
  </si>
  <si>
    <t>RJ391816</t>
  </si>
  <si>
    <t>RJ391817</t>
  </si>
  <si>
    <t>RJ391814</t>
  </si>
  <si>
    <t>RJ391820</t>
  </si>
  <si>
    <t>RJ391821</t>
  </si>
  <si>
    <t>RJ391822</t>
  </si>
  <si>
    <t>RJ391823</t>
  </si>
  <si>
    <t>RJ391824</t>
  </si>
  <si>
    <t>RJ391826</t>
  </si>
  <si>
    <t>RJ391827</t>
  </si>
  <si>
    <t>RJ391828</t>
  </si>
  <si>
    <t>RJ391829</t>
  </si>
  <si>
    <t>RJ391830</t>
  </si>
  <si>
    <t>RJ391831</t>
  </si>
  <si>
    <t>RJ391832</t>
  </si>
  <si>
    <t>RJ391833</t>
  </si>
  <si>
    <t>RJ391834</t>
  </si>
  <si>
    <t>RJ391836</t>
  </si>
  <si>
    <t>RJ391837</t>
  </si>
  <si>
    <t>RJ391840</t>
  </si>
  <si>
    <t>RJ391838</t>
  </si>
  <si>
    <t>RJ391842</t>
  </si>
  <si>
    <t>RJ391835</t>
  </si>
  <si>
    <t>RJ391818</t>
  </si>
  <si>
    <t>RJ391825</t>
  </si>
  <si>
    <t>W69Q73NE</t>
  </si>
  <si>
    <t>kunal</t>
  </si>
  <si>
    <t>RJ391844</t>
  </si>
  <si>
    <t>RJ391839</t>
  </si>
  <si>
    <t>RJ391845</t>
  </si>
  <si>
    <t>RJ391846</t>
  </si>
  <si>
    <t>RJ391843</t>
  </si>
  <si>
    <t>RJ391851</t>
  </si>
  <si>
    <t>RJ391848</t>
  </si>
  <si>
    <t>RJ391850</t>
  </si>
  <si>
    <t>RJ391849</t>
  </si>
  <si>
    <t>RJ391852</t>
  </si>
  <si>
    <t>RJ391854</t>
  </si>
  <si>
    <t>RJ391856</t>
  </si>
  <si>
    <t>RJ391857</t>
  </si>
  <si>
    <t>RJ391858</t>
  </si>
  <si>
    <t>RJ391859</t>
  </si>
  <si>
    <t>RJ391847</t>
  </si>
  <si>
    <t>UQN7GB2F</t>
  </si>
  <si>
    <t>RJ391860</t>
  </si>
  <si>
    <t>RJ391841</t>
  </si>
  <si>
    <t>RJ391861</t>
  </si>
  <si>
    <t>RJ391862</t>
  </si>
  <si>
    <t>RJ391853</t>
  </si>
  <si>
    <t>RJ391863</t>
  </si>
  <si>
    <t>R2UP2J57</t>
  </si>
  <si>
    <t>KHAO GALI</t>
  </si>
  <si>
    <t>RJ391865</t>
  </si>
  <si>
    <t>RJ391855</t>
  </si>
  <si>
    <t>RJ391866</t>
  </si>
  <si>
    <t>N67HNBCQ</t>
  </si>
  <si>
    <t xml:space="preserve">Guransh vaid </t>
  </si>
  <si>
    <t>RJ391867</t>
  </si>
  <si>
    <t>RJ391868</t>
  </si>
  <si>
    <t>RJ391870</t>
  </si>
  <si>
    <t>RJ391871</t>
  </si>
  <si>
    <t>RJ391869</t>
  </si>
  <si>
    <t>RJ391873</t>
  </si>
  <si>
    <t>RJ391875</t>
  </si>
  <si>
    <t>RJ391876</t>
  </si>
  <si>
    <t>RJ391877</t>
  </si>
  <si>
    <t>RJ391878</t>
  </si>
  <si>
    <t>RJ391879</t>
  </si>
  <si>
    <t>RJ391874</t>
  </si>
  <si>
    <t>RJ391872</t>
  </si>
  <si>
    <t>RJ391880</t>
  </si>
  <si>
    <t>RJ391881</t>
  </si>
  <si>
    <t>RJ391864</t>
  </si>
  <si>
    <t>RJ391884</t>
  </si>
  <si>
    <t>RJ391885</t>
  </si>
  <si>
    <t>RJ391883</t>
  </si>
  <si>
    <t>RJ391886</t>
  </si>
  <si>
    <t>RJ391887</t>
  </si>
  <si>
    <t>RJ391889</t>
  </si>
  <si>
    <t>RJ391890</t>
  </si>
  <si>
    <t>RJ391892</t>
  </si>
  <si>
    <t>RJ391893</t>
  </si>
  <si>
    <t>RJ391894</t>
  </si>
  <si>
    <t>RJ391882</t>
  </si>
  <si>
    <t>RJ391895</t>
  </si>
  <si>
    <t>RJ391896</t>
  </si>
  <si>
    <t>RJ391897</t>
  </si>
  <si>
    <t>RJ391898</t>
  </si>
  <si>
    <t>RJ391899</t>
  </si>
  <si>
    <t>RJ391902</t>
  </si>
  <si>
    <t>RJ391901</t>
  </si>
  <si>
    <t>RJ391903</t>
  </si>
  <si>
    <t>RJ391905</t>
  </si>
  <si>
    <t>RJ391906</t>
  </si>
  <si>
    <t>RJ391904</t>
  </si>
  <si>
    <t>XBVSZUNR</t>
  </si>
  <si>
    <t>HY6R</t>
  </si>
  <si>
    <t>RJ391908</t>
  </si>
  <si>
    <t>RJ391909</t>
  </si>
  <si>
    <t>RJ391910</t>
  </si>
  <si>
    <t>RJ391907</t>
  </si>
  <si>
    <t>3UEL58GL</t>
  </si>
  <si>
    <t>,KJDFVB</t>
  </si>
  <si>
    <t>RJ391911</t>
  </si>
  <si>
    <t>RJ391912</t>
  </si>
  <si>
    <t>RJ391913</t>
  </si>
  <si>
    <t>RJ391914</t>
  </si>
  <si>
    <t>RJ391915</t>
  </si>
  <si>
    <t>RJ391916</t>
  </si>
  <si>
    <t>RJ391917</t>
  </si>
  <si>
    <t>RJ391918</t>
  </si>
  <si>
    <t>RJ391919</t>
  </si>
  <si>
    <t>RJ391920</t>
  </si>
  <si>
    <t>RJ391921</t>
  </si>
  <si>
    <t>RJ391922</t>
  </si>
  <si>
    <t>69HHT8PY</t>
  </si>
  <si>
    <t>BOMBAY</t>
  </si>
  <si>
    <t>RJ391923</t>
  </si>
  <si>
    <t>RJ391924</t>
  </si>
  <si>
    <t>RJ391925</t>
  </si>
  <si>
    <t>RJ391926</t>
  </si>
  <si>
    <t>RJ391927</t>
  </si>
  <si>
    <t>RJ391928</t>
  </si>
  <si>
    <t>RJ391929</t>
  </si>
  <si>
    <t>RJ391931</t>
  </si>
  <si>
    <t>RJ391932</t>
  </si>
  <si>
    <t>RJ391933</t>
  </si>
  <si>
    <t>RJ391934</t>
  </si>
  <si>
    <t>RJ391935</t>
  </si>
  <si>
    <t>RJ391936</t>
  </si>
  <si>
    <t>RJ391938</t>
  </si>
  <si>
    <t>RJ391940</t>
  </si>
  <si>
    <t>RJ391941</t>
  </si>
  <si>
    <t>RJ391930</t>
  </si>
  <si>
    <t>FTJ1APBC</t>
  </si>
  <si>
    <t>nikhel</t>
  </si>
  <si>
    <t>RJ391937</t>
  </si>
  <si>
    <t>RJ391939</t>
  </si>
  <si>
    <t>RJ391943</t>
  </si>
  <si>
    <t>RJ391944</t>
  </si>
  <si>
    <t>RJ391946</t>
  </si>
  <si>
    <t>RJ391947</t>
  </si>
  <si>
    <t>RJ391948</t>
  </si>
  <si>
    <t>RJ391945</t>
  </si>
  <si>
    <t>RJ391950</t>
  </si>
  <si>
    <t>RJ391951</t>
  </si>
  <si>
    <t>RJ391942</t>
  </si>
  <si>
    <t>RJ391952</t>
  </si>
  <si>
    <t>RJ391949</t>
  </si>
  <si>
    <t>RJ391954</t>
  </si>
  <si>
    <t>RJ391956</t>
  </si>
  <si>
    <t>RJ391957</t>
  </si>
  <si>
    <t>Y65VDHCX</t>
  </si>
  <si>
    <t>Niti aggarwal</t>
  </si>
  <si>
    <t>New delhi</t>
  </si>
  <si>
    <t>RJ391953</t>
  </si>
  <si>
    <t>RJ391958</t>
  </si>
  <si>
    <t>RJ391959</t>
  </si>
  <si>
    <t>RJ391960</t>
  </si>
  <si>
    <t>RJ391961</t>
  </si>
  <si>
    <t>RJ391955</t>
  </si>
  <si>
    <t>HDSQK2LK</t>
  </si>
  <si>
    <t>DEEPTI</t>
  </si>
  <si>
    <t>RJ391966</t>
  </si>
  <si>
    <t>RJ391967</t>
  </si>
  <si>
    <t>RJ391963</t>
  </si>
  <si>
    <t>RJ391965</t>
  </si>
  <si>
    <t>RJ391964</t>
  </si>
  <si>
    <t>RJ391968</t>
  </si>
  <si>
    <t>RJ391971</t>
  </si>
  <si>
    <t>RJ391972</t>
  </si>
  <si>
    <t>RJ391973</t>
  </si>
  <si>
    <t>RJ391974</t>
  </si>
  <si>
    <t>RJ391975</t>
  </si>
  <si>
    <t>RJ391976</t>
  </si>
  <si>
    <t>RJ391978</t>
  </si>
  <si>
    <t>RJ391979</t>
  </si>
  <si>
    <t>RJ391981</t>
  </si>
  <si>
    <t>RJ391982</t>
  </si>
  <si>
    <t>RJ391983</t>
  </si>
  <si>
    <t>AW496ZBM</t>
  </si>
  <si>
    <t>Kaseem</t>
  </si>
  <si>
    <t>RJ391984</t>
  </si>
  <si>
    <t>6KNYH6H3</t>
  </si>
  <si>
    <t>sambhav</t>
  </si>
  <si>
    <t>RJ391985</t>
  </si>
  <si>
    <t>RJ391986</t>
  </si>
  <si>
    <t>RJ391987</t>
  </si>
  <si>
    <t>RJ391988</t>
  </si>
  <si>
    <t>RJ391989</t>
  </si>
  <si>
    <t>RJ391990</t>
  </si>
  <si>
    <t>IIPFWEU2</t>
  </si>
  <si>
    <t>rishabh</t>
  </si>
  <si>
    <t>RJ391977</t>
  </si>
  <si>
    <t>RJ391969</t>
  </si>
  <si>
    <t>39MHJAP4</t>
  </si>
  <si>
    <t>Pranay</t>
  </si>
  <si>
    <t>RJ391970</t>
  </si>
  <si>
    <t>RJ391962</t>
  </si>
  <si>
    <t>RJ391991</t>
  </si>
  <si>
    <t>RJ391994</t>
  </si>
  <si>
    <t>RJ391995</t>
  </si>
  <si>
    <t>RJ391997</t>
  </si>
  <si>
    <t>RJ391999</t>
  </si>
  <si>
    <t>RJ391998</t>
  </si>
  <si>
    <t>RJ391992</t>
  </si>
  <si>
    <t>PTN3WMNX</t>
  </si>
  <si>
    <t>yatin</t>
  </si>
  <si>
    <t>RJ392000</t>
  </si>
  <si>
    <t>RJ392001</t>
  </si>
  <si>
    <t>RJ392002</t>
  </si>
  <si>
    <t>RJ392003</t>
  </si>
  <si>
    <t>RJ392004</t>
  </si>
  <si>
    <t>RJ392005</t>
  </si>
  <si>
    <t>RJ392006</t>
  </si>
  <si>
    <t>RJ392009</t>
  </si>
  <si>
    <t>RJ391993</t>
  </si>
  <si>
    <t>RJ391996</t>
  </si>
  <si>
    <t>NF15I5IK</t>
  </si>
  <si>
    <t>rahul</t>
  </si>
  <si>
    <t>RJ392011</t>
  </si>
  <si>
    <t>RJ392012</t>
  </si>
  <si>
    <t>RJ392007</t>
  </si>
  <si>
    <t>RJ392017</t>
  </si>
  <si>
    <t>RJ392018</t>
  </si>
  <si>
    <t>RJ392013</t>
  </si>
  <si>
    <t>RJ392015</t>
  </si>
  <si>
    <t>RJ392008</t>
  </si>
  <si>
    <t>RJ392019</t>
  </si>
  <si>
    <t>RJ392010</t>
  </si>
  <si>
    <t>RJ392020</t>
  </si>
  <si>
    <t>RJ392022</t>
  </si>
  <si>
    <t>RJ392025</t>
  </si>
  <si>
    <t>RJ392016</t>
  </si>
  <si>
    <t>RJ392023</t>
  </si>
  <si>
    <t>TP8A2QBM</t>
  </si>
  <si>
    <t>shakshi</t>
  </si>
  <si>
    <t>RJ392026</t>
  </si>
  <si>
    <t>RJ392027</t>
  </si>
  <si>
    <t>RJ392024</t>
  </si>
  <si>
    <t>RJ392021</t>
  </si>
  <si>
    <t>RJ392028</t>
  </si>
  <si>
    <t>RJ392014</t>
  </si>
  <si>
    <t>RJ392029</t>
  </si>
  <si>
    <t>RJ392030</t>
  </si>
  <si>
    <t>RJ392031</t>
  </si>
  <si>
    <t>RJ392033</t>
  </si>
  <si>
    <t>RJ392034</t>
  </si>
  <si>
    <t>RJ392032</t>
  </si>
  <si>
    <t>RJ392035</t>
  </si>
  <si>
    <t>RJ392036</t>
  </si>
  <si>
    <t>RJ392037</t>
  </si>
  <si>
    <t>RJ392039</t>
  </si>
  <si>
    <t>RJ392041</t>
  </si>
  <si>
    <t>RJ392040</t>
  </si>
  <si>
    <t>RJ392045</t>
  </si>
  <si>
    <t>RJ392046</t>
  </si>
  <si>
    <t>RJ392042</t>
  </si>
  <si>
    <t>RJ392038</t>
  </si>
  <si>
    <t>RJ392044</t>
  </si>
  <si>
    <t>RJ392052</t>
  </si>
  <si>
    <t>RJ392043</t>
  </si>
  <si>
    <t>RJ392047</t>
  </si>
  <si>
    <t>RJ392054</t>
  </si>
  <si>
    <t>RJ392050</t>
  </si>
  <si>
    <t>RJ392051</t>
  </si>
  <si>
    <t>E6FWHAU5</t>
  </si>
  <si>
    <t>gopal</t>
  </si>
  <si>
    <t>RJ392055</t>
  </si>
  <si>
    <t>RJ392057</t>
  </si>
  <si>
    <t>RJ392058</t>
  </si>
  <si>
    <t>RJ392059</t>
  </si>
  <si>
    <t>RJ392060</t>
  </si>
  <si>
    <t>RJ392061</t>
  </si>
  <si>
    <t>RJ392062</t>
  </si>
  <si>
    <t>RJ392063</t>
  </si>
  <si>
    <t>9EY7IPQU</t>
  </si>
  <si>
    <t>HADEEP SHING</t>
  </si>
  <si>
    <t>RJ392064</t>
  </si>
  <si>
    <t>RJ392065</t>
  </si>
  <si>
    <t>RJ392068</t>
  </si>
  <si>
    <t>RJ392071</t>
  </si>
  <si>
    <t>RJ392069</t>
  </si>
  <si>
    <t>RJ392066</t>
  </si>
  <si>
    <t>RJ392049</t>
  </si>
  <si>
    <t>RJ392053</t>
  </si>
  <si>
    <t>RJ392056</t>
  </si>
  <si>
    <t>RJ392048</t>
  </si>
  <si>
    <t>RJ392074</t>
  </si>
  <si>
    <t>RJ392072</t>
  </si>
  <si>
    <t>RJ392070</t>
  </si>
  <si>
    <t>RJ392073</t>
  </si>
  <si>
    <t>RJ392067</t>
  </si>
  <si>
    <t>RJ392075</t>
  </si>
  <si>
    <t>RJ392076</t>
  </si>
  <si>
    <t>RJ392077</t>
  </si>
  <si>
    <t>RJ392078</t>
  </si>
  <si>
    <t>RJ392082</t>
  </si>
  <si>
    <t>RJ392083</t>
  </si>
  <si>
    <t>RJ392084</t>
  </si>
  <si>
    <t>RJ392081</t>
  </si>
  <si>
    <t>RJ392085</t>
  </si>
  <si>
    <t>RJ392080</t>
  </si>
  <si>
    <t>RJ392086</t>
  </si>
  <si>
    <t>RJ392087</t>
  </si>
  <si>
    <t>RJ392079</t>
  </si>
  <si>
    <t>RJ392088</t>
  </si>
  <si>
    <t>RJ392090</t>
  </si>
  <si>
    <t>RJ392091</t>
  </si>
  <si>
    <t>RJ392092</t>
  </si>
  <si>
    <t>RJ392093</t>
  </si>
  <si>
    <t>RJ392094</t>
  </si>
  <si>
    <t>RJ392095</t>
  </si>
  <si>
    <t>RJ392098</t>
  </si>
  <si>
    <t>RJ391687</t>
  </si>
  <si>
    <t>RJ392089</t>
  </si>
  <si>
    <t>RJ392099</t>
  </si>
  <si>
    <t>RJ392100</t>
  </si>
  <si>
    <t>RJ392101</t>
  </si>
  <si>
    <t>RJ392103</t>
  </si>
  <si>
    <t>RJ392104</t>
  </si>
  <si>
    <t>RJ392105</t>
  </si>
  <si>
    <t>RJ392106</t>
  </si>
  <si>
    <t>RJ392096</t>
  </si>
  <si>
    <t>RJ392097</t>
  </si>
  <si>
    <t>RJ392108</t>
  </si>
  <si>
    <t>RJ392107</t>
  </si>
  <si>
    <t>RJ392109</t>
  </si>
  <si>
    <t>RJ392110</t>
  </si>
  <si>
    <t>RJ392111</t>
  </si>
  <si>
    <t>RJ392112</t>
  </si>
  <si>
    <t>RJ392113</t>
  </si>
  <si>
    <t>RJ392102</t>
  </si>
  <si>
    <t>RJ392114</t>
  </si>
  <si>
    <t>RJ392115</t>
  </si>
  <si>
    <t>RJ392117</t>
  </si>
  <si>
    <t>RJ392116</t>
  </si>
  <si>
    <t>RJ392118</t>
  </si>
  <si>
    <t>RJ392119</t>
  </si>
  <si>
    <t>RJ392120</t>
  </si>
  <si>
    <t>RJ392121</t>
  </si>
  <si>
    <t>RJ392122</t>
  </si>
  <si>
    <t>RJ392123</t>
  </si>
  <si>
    <t>RJ392124</t>
  </si>
  <si>
    <t>RJ392125</t>
  </si>
  <si>
    <t>RJ392126</t>
  </si>
  <si>
    <t>RJ392127</t>
  </si>
  <si>
    <t>4WR7Q8XN</t>
  </si>
  <si>
    <t>bombay</t>
  </si>
  <si>
    <t>RJ392128</t>
  </si>
  <si>
    <t>RJ392129</t>
  </si>
  <si>
    <t>RJ392130</t>
  </si>
  <si>
    <t>RJ392131</t>
  </si>
  <si>
    <t>RJ392132</t>
  </si>
  <si>
    <t>RJ392133</t>
  </si>
  <si>
    <t>RJ392134</t>
  </si>
  <si>
    <t>RJ392135</t>
  </si>
  <si>
    <t>RJ392137</t>
  </si>
  <si>
    <t>RJ392139</t>
  </si>
  <si>
    <t>RJ392140</t>
  </si>
  <si>
    <t>RJ392141</t>
  </si>
  <si>
    <t>RJ392142</t>
  </si>
  <si>
    <t>RJ392143</t>
  </si>
  <si>
    <t>RJ392144</t>
  </si>
  <si>
    <t>RJ392146</t>
  </si>
  <si>
    <t>RJ392148</t>
  </si>
  <si>
    <t>RJ392147</t>
  </si>
  <si>
    <t>5ICFY83B</t>
  </si>
  <si>
    <t>shamir</t>
  </si>
  <si>
    <t>RJ392150</t>
  </si>
  <si>
    <t>RJ392151</t>
  </si>
  <si>
    <t>RJ392152</t>
  </si>
  <si>
    <t>RJ392149</t>
  </si>
  <si>
    <t>RJ392153</t>
  </si>
  <si>
    <t>RJ392154</t>
  </si>
  <si>
    <t>RJ392136</t>
  </si>
  <si>
    <t>RJ392138</t>
  </si>
  <si>
    <t>T81SY2GK</t>
  </si>
  <si>
    <t>mihit</t>
  </si>
  <si>
    <t>RJ392145</t>
  </si>
  <si>
    <t>RJ392155</t>
  </si>
  <si>
    <t>RJ392157</t>
  </si>
  <si>
    <t>RJ392159</t>
  </si>
  <si>
    <t>RJ392160</t>
  </si>
  <si>
    <t>RJ392161</t>
  </si>
  <si>
    <t>RJ392163</t>
  </si>
  <si>
    <t>RJ392164</t>
  </si>
  <si>
    <t>RJ392165</t>
  </si>
  <si>
    <t>RJ392162</t>
  </si>
  <si>
    <t>RJ392158</t>
  </si>
  <si>
    <t>LGGZRCE2</t>
  </si>
  <si>
    <t>RJ392166</t>
  </si>
  <si>
    <t>RJ392167</t>
  </si>
  <si>
    <t>RJ392169</t>
  </si>
  <si>
    <t>RJ392168</t>
  </si>
  <si>
    <t>RJ392172</t>
  </si>
  <si>
    <t>RJ392170</t>
  </si>
  <si>
    <t>RJ392173</t>
  </si>
  <si>
    <t>RJ392174</t>
  </si>
  <si>
    <t>RJ392177</t>
  </si>
  <si>
    <t>RJ392179</t>
  </si>
  <si>
    <t>RJ392181</t>
  </si>
  <si>
    <t>RJ392182</t>
  </si>
  <si>
    <t>RJ392183</t>
  </si>
  <si>
    <t>RJ392185</t>
  </si>
  <si>
    <t>F9FRQKUM</t>
  </si>
  <si>
    <t>MS</t>
  </si>
  <si>
    <t>RJ392184</t>
  </si>
  <si>
    <t>P7USFW1L</t>
  </si>
  <si>
    <t>ROHIT</t>
  </si>
  <si>
    <t>RJ392178</t>
  </si>
  <si>
    <t>RJ392176</t>
  </si>
  <si>
    <t>RJ392171</t>
  </si>
  <si>
    <t>ZYUNIJC4</t>
  </si>
  <si>
    <t>parpreet</t>
  </si>
  <si>
    <t>RJ392186</t>
  </si>
  <si>
    <t>RJ392187</t>
  </si>
  <si>
    <t>RJ392188</t>
  </si>
  <si>
    <t>RJ392175</t>
  </si>
  <si>
    <t>RJ392194</t>
  </si>
  <si>
    <t>RJ392190</t>
  </si>
  <si>
    <t>RJ392195</t>
  </si>
  <si>
    <t>RJ392198</t>
  </si>
  <si>
    <t>RJ392199</t>
  </si>
  <si>
    <t>RJ392200</t>
  </si>
  <si>
    <t>RJ392201</t>
  </si>
  <si>
    <t>L9GHIFAP</t>
  </si>
  <si>
    <t>Abhishek</t>
  </si>
  <si>
    <t>RJ392204</t>
  </si>
  <si>
    <t>RJ392205</t>
  </si>
  <si>
    <t>RJ392207</t>
  </si>
  <si>
    <t>RJ392203</t>
  </si>
  <si>
    <t>RJ392206</t>
  </si>
  <si>
    <t>RJ392209</t>
  </si>
  <si>
    <t>RJ392202</t>
  </si>
  <si>
    <t>RJ392196</t>
  </si>
  <si>
    <t>RJ392192</t>
  </si>
  <si>
    <t>RJ392189</t>
  </si>
  <si>
    <t>H434DMAA</t>
  </si>
  <si>
    <t>PRATIK</t>
  </si>
  <si>
    <t>RJ392193</t>
  </si>
  <si>
    <t>RJ392191</t>
  </si>
  <si>
    <t>RJ392211</t>
  </si>
  <si>
    <t>RJ392212</t>
  </si>
  <si>
    <t>RJ392208</t>
  </si>
  <si>
    <t>RJ392214</t>
  </si>
  <si>
    <t>RJ392210</t>
  </si>
  <si>
    <t>RJ392215</t>
  </si>
  <si>
    <t>RJ392220</t>
  </si>
  <si>
    <t>RJ392216</t>
  </si>
  <si>
    <t>RJ392219</t>
  </si>
  <si>
    <t>RJ392223</t>
  </si>
  <si>
    <t>RJ392224</t>
  </si>
  <si>
    <t>RJ392218</t>
  </si>
  <si>
    <t>RJ392225</t>
  </si>
  <si>
    <t>RJ392156</t>
  </si>
  <si>
    <t>RJ392217</t>
  </si>
  <si>
    <t>Dineout Pay,Cash</t>
  </si>
  <si>
    <t>DISF94GH</t>
  </si>
  <si>
    <t>M,HBV</t>
  </si>
  <si>
    <t>RJ392221</t>
  </si>
  <si>
    <t>RJ392227</t>
  </si>
  <si>
    <t>RJ392228</t>
  </si>
  <si>
    <t>RJ392229</t>
  </si>
  <si>
    <t>RJ392230</t>
  </si>
  <si>
    <t>RJ392222</t>
  </si>
  <si>
    <t>RJ392231</t>
  </si>
  <si>
    <t>RJ392232</t>
  </si>
  <si>
    <t>RJ392233</t>
  </si>
  <si>
    <t>RJ392226</t>
  </si>
  <si>
    <t>RJ392234</t>
  </si>
  <si>
    <t>RJ392235</t>
  </si>
  <si>
    <t>RJ392236</t>
  </si>
  <si>
    <t>RJ392237</t>
  </si>
  <si>
    <t>RJ392239</t>
  </si>
  <si>
    <t>RJ392240</t>
  </si>
  <si>
    <t>RJ392241</t>
  </si>
  <si>
    <t>RJ392242</t>
  </si>
  <si>
    <t>RJ392243</t>
  </si>
  <si>
    <t>RJ392244</t>
  </si>
  <si>
    <t>RJ392245</t>
  </si>
  <si>
    <t>RJ392246</t>
  </si>
  <si>
    <t>RJ392247</t>
  </si>
  <si>
    <t>RJ392248</t>
  </si>
  <si>
    <t>RJ392249</t>
  </si>
  <si>
    <t>RJ392251</t>
  </si>
  <si>
    <t>RJ392250</t>
  </si>
  <si>
    <t>RJ392252</t>
  </si>
  <si>
    <t>RJ392253</t>
  </si>
  <si>
    <t>RJ392254</t>
  </si>
  <si>
    <t>RJ392255</t>
  </si>
  <si>
    <t>RJ392257</t>
  </si>
  <si>
    <t>RJ392258</t>
  </si>
  <si>
    <t>RJ392259</t>
  </si>
  <si>
    <t>RJ392260</t>
  </si>
  <si>
    <t>RJ392261</t>
  </si>
  <si>
    <t>RJ392263</t>
  </si>
  <si>
    <t>RJ392264</t>
  </si>
  <si>
    <t>RJ392265</t>
  </si>
  <si>
    <t>RJ392266</t>
  </si>
  <si>
    <t>RJ392267</t>
  </si>
  <si>
    <t>RJ392268</t>
  </si>
  <si>
    <t>RJ392269</t>
  </si>
  <si>
    <t>RJ392271</t>
  </si>
  <si>
    <t>RJ392272</t>
  </si>
  <si>
    <t>RJ392273</t>
  </si>
  <si>
    <t>RJ392275</t>
  </si>
  <si>
    <t>RJ392276</t>
  </si>
  <si>
    <t>RJ392274</t>
  </si>
  <si>
    <t>RJ392270</t>
  </si>
  <si>
    <t>V5JCR2PY</t>
  </si>
  <si>
    <t>RJ392278</t>
  </si>
  <si>
    <t>RJ392280</t>
  </si>
  <si>
    <t>RJ392277</t>
  </si>
  <si>
    <t>3RDEKJNS</t>
  </si>
  <si>
    <t>RJ392283</t>
  </si>
  <si>
    <t>RJ392284</t>
  </si>
  <si>
    <t>RJ392285</t>
  </si>
  <si>
    <t>RJ392286</t>
  </si>
  <si>
    <t>RJ392282</t>
  </si>
  <si>
    <t>9U7NM9MX</t>
  </si>
  <si>
    <t>ishnit</t>
  </si>
  <si>
    <t>RJ392281</t>
  </si>
  <si>
    <t>P89QG68E</t>
  </si>
  <si>
    <t>RJ392279</t>
  </si>
  <si>
    <t>RJ392287</t>
  </si>
  <si>
    <t>RJ392288</t>
  </si>
  <si>
    <t>RJ392289</t>
  </si>
  <si>
    <t>RJ392292</t>
  </si>
  <si>
    <t>RJ392293</t>
  </si>
  <si>
    <t>RJ392297</t>
  </si>
  <si>
    <t>RJ392298</t>
  </si>
  <si>
    <t>RJ392299</t>
  </si>
  <si>
    <t>RJ392294</t>
  </si>
  <si>
    <t>RJ392295</t>
  </si>
  <si>
    <t>5NDHCRTH</t>
  </si>
  <si>
    <t>RJ392291</t>
  </si>
  <si>
    <t>RJ392290</t>
  </si>
  <si>
    <t>RJ392296</t>
  </si>
  <si>
    <t>RJ392302</t>
  </si>
  <si>
    <t>RJ392303</t>
  </si>
  <si>
    <t>RJ392304</t>
  </si>
  <si>
    <t>RJ392300</t>
  </si>
  <si>
    <t>RJ392301</t>
  </si>
  <si>
    <t>RJ392305</t>
  </si>
  <si>
    <t>RJ392306</t>
  </si>
  <si>
    <t>RJ392309</t>
  </si>
  <si>
    <t>RJ392310</t>
  </si>
  <si>
    <t>RJ392311</t>
  </si>
  <si>
    <t>RJ392312</t>
  </si>
  <si>
    <t>RJ392313</t>
  </si>
  <si>
    <t>RJ392314</t>
  </si>
  <si>
    <t>RJ392315</t>
  </si>
  <si>
    <t>RJ392308</t>
  </si>
  <si>
    <t>Q9HB4LBG</t>
  </si>
  <si>
    <t>MAHESH</t>
  </si>
  <si>
    <t>RJ392317</t>
  </si>
  <si>
    <t>RJ392307</t>
  </si>
  <si>
    <t>RJ392318</t>
  </si>
  <si>
    <t>RJ392320</t>
  </si>
  <si>
    <t>RJ392321</t>
  </si>
  <si>
    <t>RJ392322</t>
  </si>
  <si>
    <t>RJ392262</t>
  </si>
  <si>
    <t>RJ392323</t>
  </si>
  <si>
    <t>RJ392324</t>
  </si>
  <si>
    <t>RJ392325</t>
  </si>
  <si>
    <t>RJ392316</t>
  </si>
  <si>
    <t>RJ392327</t>
  </si>
  <si>
    <t>RJ392328</t>
  </si>
  <si>
    <t>RJ392331</t>
  </si>
  <si>
    <t>RJ392332</t>
  </si>
  <si>
    <t>RJ392333</t>
  </si>
  <si>
    <t>RJ392326</t>
  </si>
  <si>
    <t>RJ392334</t>
  </si>
  <si>
    <t>RJ392336</t>
  </si>
  <si>
    <t>RJ392338</t>
  </si>
  <si>
    <t>RJ392335</t>
  </si>
  <si>
    <t>RJ392330</t>
  </si>
  <si>
    <t>HPFHVVJ9</t>
  </si>
  <si>
    <t>bantie</t>
  </si>
  <si>
    <t>RJ392329</t>
  </si>
  <si>
    <t>RJ392341</t>
  </si>
  <si>
    <t>RJ392343</t>
  </si>
  <si>
    <t>RJ392337</t>
  </si>
  <si>
    <t>RJ392339</t>
  </si>
  <si>
    <t>RJ392340</t>
  </si>
  <si>
    <t>RJ392344</t>
  </si>
  <si>
    <t>RJ392345</t>
  </si>
  <si>
    <t>RJ392347</t>
  </si>
  <si>
    <t>RJ392348</t>
  </si>
  <si>
    <t>RJ392351</t>
  </si>
  <si>
    <t>RJ392352</t>
  </si>
  <si>
    <t>RJ392349</t>
  </si>
  <si>
    <t>RJ392342</t>
  </si>
  <si>
    <t>RJ392354</t>
  </si>
  <si>
    <t>RJ392355</t>
  </si>
  <si>
    <t>RJ392356</t>
  </si>
  <si>
    <t>RJ392357</t>
  </si>
  <si>
    <t>RJ392359</t>
  </si>
  <si>
    <t>RJ392353</t>
  </si>
  <si>
    <t>RJ392350</t>
  </si>
  <si>
    <t>RJ392360</t>
  </si>
  <si>
    <t>RJ392361</t>
  </si>
  <si>
    <t>RJ392362</t>
  </si>
  <si>
    <t>RJ392363</t>
  </si>
  <si>
    <t>RJ392358</t>
  </si>
  <si>
    <t>RJ392366</t>
  </si>
  <si>
    <t>RJ392368</t>
  </si>
  <si>
    <t>RJ392370</t>
  </si>
  <si>
    <t>RJ392371</t>
  </si>
  <si>
    <t>RJ392372</t>
  </si>
  <si>
    <t>RJ392369</t>
  </si>
  <si>
    <t>5VMXTBWG</t>
  </si>
  <si>
    <t>RAVI</t>
  </si>
  <si>
    <t>RJ392367</t>
  </si>
  <si>
    <t>RJ392374</t>
  </si>
  <si>
    <t>RJ392375</t>
  </si>
  <si>
    <t>RJ392376</t>
  </si>
  <si>
    <t>RJ392377</t>
  </si>
  <si>
    <t>RJ392379</t>
  </si>
  <si>
    <t>RJ392380</t>
  </si>
  <si>
    <t>RJ392365</t>
  </si>
  <si>
    <t>RJ392364</t>
  </si>
  <si>
    <t>RJ392381</t>
  </si>
  <si>
    <t>RJ392385</t>
  </si>
  <si>
    <t>RJ392386</t>
  </si>
  <si>
    <t>RJ392387</t>
  </si>
  <si>
    <t>RJ392388</t>
  </si>
  <si>
    <t>RJ392384</t>
  </si>
  <si>
    <t>RJ392390</t>
  </si>
  <si>
    <t>RJ392383</t>
  </si>
  <si>
    <t>RJ392391</t>
  </si>
  <si>
    <t>RJ392378</t>
  </si>
  <si>
    <t>RJ392389</t>
  </si>
  <si>
    <t>RJ392392</t>
  </si>
  <si>
    <t>RJ392393</t>
  </si>
  <si>
    <t>RJ392373</t>
  </si>
  <si>
    <t>RJ392382</t>
  </si>
  <si>
    <t>RJ392394</t>
  </si>
  <si>
    <t>RJ392395</t>
  </si>
  <si>
    <t>RJ392396</t>
  </si>
  <si>
    <t>RJ392397</t>
  </si>
  <si>
    <t>RJ392398</t>
  </si>
  <si>
    <t>4D7B4BNG</t>
  </si>
  <si>
    <t>ARUN</t>
  </si>
  <si>
    <t>RJ392399</t>
  </si>
  <si>
    <t>RJ392400</t>
  </si>
  <si>
    <t>RJ392402</t>
  </si>
  <si>
    <t>RJ392403</t>
  </si>
  <si>
    <t>RJ392405</t>
  </si>
  <si>
    <t>RJ392406</t>
  </si>
  <si>
    <t>RJ392404</t>
  </si>
  <si>
    <t>RJ392407</t>
  </si>
  <si>
    <t>RJ392408</t>
  </si>
  <si>
    <t>RJ392409</t>
  </si>
  <si>
    <t>RJ392411</t>
  </si>
  <si>
    <t>RJ392412</t>
  </si>
  <si>
    <t>SEN9QNHX</t>
  </si>
  <si>
    <t>divyansh</t>
  </si>
  <si>
    <t>RJ392413</t>
  </si>
  <si>
    <t>RJ392410</t>
  </si>
  <si>
    <t>RJ392417</t>
  </si>
  <si>
    <t>RJ392419</t>
  </si>
  <si>
    <t>RJ392421</t>
  </si>
  <si>
    <t>RJ392424</t>
  </si>
  <si>
    <t>RJ392425</t>
  </si>
  <si>
    <t>RJ392427</t>
  </si>
  <si>
    <t>RJ392429</t>
  </si>
  <si>
    <t>RJ392420</t>
  </si>
  <si>
    <t>RJ392430</t>
  </si>
  <si>
    <t>RJ392418</t>
  </si>
  <si>
    <t>GP4HKIVI</t>
  </si>
  <si>
    <t>paramjeet singh</t>
  </si>
  <si>
    <t>RJ392422</t>
  </si>
  <si>
    <t>RJ392416</t>
  </si>
  <si>
    <t>CLRGGK4C</t>
  </si>
  <si>
    <t>m</t>
  </si>
  <si>
    <t>RJ392426</t>
  </si>
  <si>
    <t>RJ392423</t>
  </si>
  <si>
    <t>RJ392415</t>
  </si>
  <si>
    <t>RJ392431</t>
  </si>
  <si>
    <t>RJ392432</t>
  </si>
  <si>
    <t>RJ392433</t>
  </si>
  <si>
    <t>RJ392436</t>
  </si>
  <si>
    <t>RJ392437</t>
  </si>
  <si>
    <t>RJ392438</t>
  </si>
  <si>
    <t>RJ392439</t>
  </si>
  <si>
    <t>RJ392440</t>
  </si>
  <si>
    <t>RJ392441</t>
  </si>
  <si>
    <t>RJ392443</t>
  </si>
  <si>
    <t>RJ392444</t>
  </si>
  <si>
    <t>RJ392442</t>
  </si>
  <si>
    <t>RJ392435</t>
  </si>
  <si>
    <t>RJ392434</t>
  </si>
  <si>
    <t>Magicpin Pay</t>
  </si>
  <si>
    <t>W861FXYX</t>
  </si>
  <si>
    <t>varun</t>
  </si>
  <si>
    <t>RJ392445</t>
  </si>
  <si>
    <t>RJ392446</t>
  </si>
  <si>
    <t>RJ392450</t>
  </si>
  <si>
    <t>RJ392447</t>
  </si>
  <si>
    <t>RJ392451</t>
  </si>
  <si>
    <t>RJ392454</t>
  </si>
  <si>
    <t>RJ392456</t>
  </si>
  <si>
    <t>RJ392457</t>
  </si>
  <si>
    <t>RJ392458</t>
  </si>
  <si>
    <t>RJ392459</t>
  </si>
  <si>
    <t>RJ392461</t>
  </si>
  <si>
    <t>RJ392462</t>
  </si>
  <si>
    <t>RJ392460</t>
  </si>
  <si>
    <t>RJ392463</t>
  </si>
  <si>
    <t>RJ392467</t>
  </si>
  <si>
    <t>RJ392464</t>
  </si>
  <si>
    <t>RJ392468</t>
  </si>
  <si>
    <t>RJ392466</t>
  </si>
  <si>
    <t>RJ392469</t>
  </si>
  <si>
    <t>RJ392470</t>
  </si>
  <si>
    <t>RJ392471</t>
  </si>
  <si>
    <t>RJ392472</t>
  </si>
  <si>
    <t>RJ392465</t>
  </si>
  <si>
    <t>RJ392453</t>
  </si>
  <si>
    <t>RJ392474</t>
  </si>
  <si>
    <t>RJ392475</t>
  </si>
  <si>
    <t>RJ392477</t>
  </si>
  <si>
    <t>RJ392478</t>
  </si>
  <si>
    <t>RJ392479</t>
  </si>
  <si>
    <t>RJ392480</t>
  </si>
  <si>
    <t>RJ392481</t>
  </si>
  <si>
    <t>RJ392476</t>
  </si>
  <si>
    <t>RJ392483</t>
  </si>
  <si>
    <t>RJ392484</t>
  </si>
  <si>
    <t>RJ392485</t>
  </si>
  <si>
    <t>RJ392487</t>
  </si>
  <si>
    <t>RJ392482</t>
  </si>
  <si>
    <t>RJ392489</t>
  </si>
  <si>
    <t>RJ392491</t>
  </si>
  <si>
    <t>RJ392492</t>
  </si>
  <si>
    <t>RJ392493</t>
  </si>
  <si>
    <t>RJ392486</t>
  </si>
  <si>
    <t>RJ392495</t>
  </si>
  <si>
    <t>RJ392449</t>
  </si>
  <si>
    <t>87GYVVN2</t>
  </si>
  <si>
    <t>RJ392497</t>
  </si>
  <si>
    <t>RJ392499</t>
  </si>
  <si>
    <t>RJ392498</t>
  </si>
  <si>
    <t>RJ392448</t>
  </si>
  <si>
    <t>RJ392500</t>
  </si>
  <si>
    <t>RJ392494</t>
  </si>
  <si>
    <t>RJ392501</t>
  </si>
  <si>
    <t>RJ392452</t>
  </si>
  <si>
    <t>RJ392502</t>
  </si>
  <si>
    <t>RJ392504</t>
  </si>
  <si>
    <t>RJ392505</t>
  </si>
  <si>
    <t>RJ392506</t>
  </si>
  <si>
    <t>RJ392496</t>
  </si>
  <si>
    <t>RJ392490</t>
  </si>
  <si>
    <t>684NLWZK</t>
  </si>
  <si>
    <t>AVHI</t>
  </si>
  <si>
    <t>RJ392488</t>
  </si>
  <si>
    <t>RJ392503</t>
  </si>
  <si>
    <t>RJ392508</t>
  </si>
  <si>
    <t>RJ392509</t>
  </si>
  <si>
    <t>RJ392510</t>
  </si>
  <si>
    <t>RJ392511</t>
  </si>
  <si>
    <t>RJ392512</t>
  </si>
  <si>
    <t>RJ392513</t>
  </si>
  <si>
    <t>RJ392507</t>
  </si>
  <si>
    <t>RJ392514</t>
  </si>
  <si>
    <t>RJ392515</t>
  </si>
  <si>
    <t>RJ392517</t>
  </si>
  <si>
    <t>RJ392516</t>
  </si>
  <si>
    <t>RJ392519</t>
  </si>
  <si>
    <t>RJ392518</t>
  </si>
  <si>
    <t>RJ392520</t>
  </si>
  <si>
    <t>RJ392521</t>
  </si>
  <si>
    <t>RJ392524</t>
  </si>
  <si>
    <t>RJ392522</t>
  </si>
  <si>
    <t>RJ392526</t>
  </si>
  <si>
    <t>RJ392523</t>
  </si>
  <si>
    <t>RJ392527</t>
  </si>
  <si>
    <t>RJ392525</t>
  </si>
  <si>
    <t>RJ392528</t>
  </si>
  <si>
    <t>RJ392529</t>
  </si>
  <si>
    <t>RJ392530</t>
  </si>
  <si>
    <t>RJ392531</t>
  </si>
  <si>
    <t>RJ392532</t>
  </si>
  <si>
    <t>RJ392533</t>
  </si>
  <si>
    <t>RJ392535</t>
  </si>
  <si>
    <t>RJ392534</t>
  </si>
  <si>
    <t>RJ392537</t>
  </si>
  <si>
    <t>RJ392536</t>
  </si>
  <si>
    <t>Q9W1W1F6</t>
  </si>
  <si>
    <t>vishal</t>
  </si>
  <si>
    <t>RJ392538</t>
  </si>
  <si>
    <t>RJ392539</t>
  </si>
  <si>
    <t>RJ392540</t>
  </si>
  <si>
    <t>RJ392541</t>
  </si>
  <si>
    <t>RJ392542</t>
  </si>
  <si>
    <t>RJ392543</t>
  </si>
  <si>
    <t>RJ392544</t>
  </si>
  <si>
    <t>RJ392545</t>
  </si>
  <si>
    <t>RJ392548</t>
  </si>
  <si>
    <t>VRTZFX6R</t>
  </si>
  <si>
    <t>vike</t>
  </si>
  <si>
    <t>RJ392549</t>
  </si>
  <si>
    <t>RJ392547</t>
  </si>
  <si>
    <t>3RITDUSA</t>
  </si>
  <si>
    <t>RJ392551</t>
  </si>
  <si>
    <t>RJ392550</t>
  </si>
  <si>
    <t>1LCS4R19</t>
  </si>
  <si>
    <t>,jmhb</t>
  </si>
  <si>
    <t>RJ392552</t>
  </si>
  <si>
    <t>RJ392553</t>
  </si>
  <si>
    <t>RJ392554</t>
  </si>
  <si>
    <t>RJ392556</t>
  </si>
  <si>
    <t>RJ392557</t>
  </si>
  <si>
    <t>RJ392559</t>
  </si>
  <si>
    <t>RJ392560</t>
  </si>
  <si>
    <t>RJ392558</t>
  </si>
  <si>
    <t>RJ392555</t>
  </si>
  <si>
    <t>RJ392561</t>
  </si>
  <si>
    <t>RJ392562</t>
  </si>
  <si>
    <t>RJ392563</t>
  </si>
  <si>
    <t>RJ392564</t>
  </si>
  <si>
    <t>RJ392566</t>
  </si>
  <si>
    <t>RJ392180</t>
  </si>
  <si>
    <t>RJ392567</t>
  </si>
  <si>
    <t>RJ392568</t>
  </si>
  <si>
    <t>RJ392570</t>
  </si>
  <si>
    <t>RJ392572</t>
  </si>
  <si>
    <t>RJ392573</t>
  </si>
  <si>
    <t>RJ392574</t>
  </si>
  <si>
    <t>RJ392577</t>
  </si>
  <si>
    <t>RJ392576</t>
  </si>
  <si>
    <t>RJ392571</t>
  </si>
  <si>
    <t>RJ392575</t>
  </si>
  <si>
    <t>RJ392569</t>
  </si>
  <si>
    <t>RJ392578</t>
  </si>
  <si>
    <t>RJ392579</t>
  </si>
  <si>
    <t>RJ392581</t>
  </si>
  <si>
    <t>RJ392582</t>
  </si>
  <si>
    <t>RJ392580</t>
  </si>
  <si>
    <t>RJ392584</t>
  </si>
  <si>
    <t>RJ392585</t>
  </si>
  <si>
    <t>RJ392583</t>
  </si>
  <si>
    <t>RJ392587</t>
  </si>
  <si>
    <t>RJ392589</t>
  </si>
  <si>
    <t>RJ392592</t>
  </si>
  <si>
    <t>RJ392593</t>
  </si>
  <si>
    <t>RJ392597</t>
  </si>
  <si>
    <t>RJ392598</t>
  </si>
  <si>
    <t>RJ392599</t>
  </si>
  <si>
    <t>RJ392600</t>
  </si>
  <si>
    <t>RJ392594</t>
  </si>
  <si>
    <t>RJ392596</t>
  </si>
  <si>
    <t>RJ392595</t>
  </si>
  <si>
    <t>RJ392602</t>
  </si>
  <si>
    <t>RJ392603</t>
  </si>
  <si>
    <t>RJ392591</t>
  </si>
  <si>
    <t>HBKFQKHX</t>
  </si>
  <si>
    <t>GURVED</t>
  </si>
  <si>
    <t>RJ392605</t>
  </si>
  <si>
    <t>RJ392606</t>
  </si>
  <si>
    <t>RJ392607</t>
  </si>
  <si>
    <t>RJ392608</t>
  </si>
  <si>
    <t>RJ392610</t>
  </si>
  <si>
    <t>RJ392612</t>
  </si>
  <si>
    <t>RJ392611</t>
  </si>
  <si>
    <t>RJ392614</t>
  </si>
  <si>
    <t>RJ392615</t>
  </si>
  <si>
    <t>RJ392604</t>
  </si>
  <si>
    <t>RJ392601</t>
  </si>
  <si>
    <t>RJ392588</t>
  </si>
  <si>
    <t>RJ392616</t>
  </si>
  <si>
    <t>RJ392617</t>
  </si>
  <si>
    <t>RJ392618</t>
  </si>
  <si>
    <t>RJ392619</t>
  </si>
  <si>
    <t>RJ392613</t>
  </si>
  <si>
    <t>RJ392620</t>
  </si>
  <si>
    <t>RJ392621</t>
  </si>
  <si>
    <t>RJ392623</t>
  </si>
  <si>
    <t>RJ392624</t>
  </si>
  <si>
    <t>RJ392626</t>
  </si>
  <si>
    <t>RJ392628</t>
  </si>
  <si>
    <t>RJ392629</t>
  </si>
  <si>
    <t>RJ392630</t>
  </si>
  <si>
    <t>RJ392627</t>
  </si>
  <si>
    <t>RJ392631</t>
  </si>
  <si>
    <t>RJ392632</t>
  </si>
  <si>
    <t>RJ392609</t>
  </si>
  <si>
    <t>RJ392633</t>
  </si>
  <si>
    <t>RJ392635</t>
  </si>
  <si>
    <t>RJ392636</t>
  </si>
  <si>
    <t>RJ392637</t>
  </si>
  <si>
    <t>RJ392639</t>
  </si>
  <si>
    <t>RJ392638</t>
  </si>
  <si>
    <t>RJ392634</t>
  </si>
  <si>
    <t>RJ392625</t>
  </si>
  <si>
    <t>RJ392640</t>
  </si>
  <si>
    <t>RJ392641</t>
  </si>
  <si>
    <t>RJ392642</t>
  </si>
  <si>
    <t>RJ392643</t>
  </si>
  <si>
    <t>RJ392644</t>
  </si>
  <si>
    <t>RJ392401</t>
  </si>
  <si>
    <t>664UWJQP</t>
  </si>
  <si>
    <t>RJ392645</t>
  </si>
  <si>
    <t>RJ392646</t>
  </si>
  <si>
    <t>RJ392647</t>
  </si>
  <si>
    <t>RJ392648</t>
  </si>
  <si>
    <t>RJ392649</t>
  </si>
  <si>
    <t>RJ392652</t>
  </si>
  <si>
    <t>RJ392653</t>
  </si>
  <si>
    <t>RJ392654</t>
  </si>
  <si>
    <t>RJ392650</t>
  </si>
  <si>
    <t>RJ392655</t>
  </si>
  <si>
    <t>RJ392656</t>
  </si>
  <si>
    <t>9NLST69Y</t>
  </si>
  <si>
    <t>Vaibhav Singhal</t>
  </si>
  <si>
    <t>RJ392651</t>
  </si>
  <si>
    <t>RJ392657</t>
  </si>
  <si>
    <t>RJ392658</t>
  </si>
  <si>
    <t>RJ392660</t>
  </si>
  <si>
    <t>RJ392659</t>
  </si>
  <si>
    <t>RJ392661</t>
  </si>
  <si>
    <t>RJ392663</t>
  </si>
  <si>
    <t>RJ392662</t>
  </si>
  <si>
    <t>RJ392665</t>
  </si>
  <si>
    <t>RJ392664</t>
  </si>
  <si>
    <t>RJ392666</t>
  </si>
  <si>
    <t>RJ392668</t>
  </si>
  <si>
    <t>RJ392669</t>
  </si>
  <si>
    <t>RJ392670</t>
  </si>
  <si>
    <t>RJ392671</t>
  </si>
  <si>
    <t>RJ392672</t>
  </si>
  <si>
    <t>RJ392667</t>
  </si>
  <si>
    <t>RJ392673</t>
  </si>
  <si>
    <t>RJ392674</t>
  </si>
  <si>
    <t>RJ392675</t>
  </si>
  <si>
    <t>RJ392676</t>
  </si>
  <si>
    <t>RJ392677</t>
  </si>
  <si>
    <t>RJ392678</t>
  </si>
  <si>
    <t>RJ392679</t>
  </si>
  <si>
    <t>RJ392680</t>
  </si>
  <si>
    <t>RJ392681</t>
  </si>
  <si>
    <t>RJ392682</t>
  </si>
  <si>
    <t>RJ392683</t>
  </si>
  <si>
    <t>RJ392684</t>
  </si>
  <si>
    <t>RJ392685</t>
  </si>
  <si>
    <t>RJ392686</t>
  </si>
  <si>
    <t>RJ392687</t>
  </si>
  <si>
    <t>RJ392688</t>
  </si>
  <si>
    <t>RJ392689</t>
  </si>
  <si>
    <t>RJ392690</t>
  </si>
  <si>
    <t>RJ392692</t>
  </si>
  <si>
    <t>RJ392693</t>
  </si>
  <si>
    <t>RJ392694</t>
  </si>
  <si>
    <t>RJ392695</t>
  </si>
  <si>
    <t>RJ392696</t>
  </si>
  <si>
    <t>MIFUJHDF</t>
  </si>
  <si>
    <t>Shouryan</t>
  </si>
  <si>
    <t>RJ392697</t>
  </si>
  <si>
    <t>RJ392698</t>
  </si>
  <si>
    <t>RJ392691</t>
  </si>
  <si>
    <t>KXCQF9IS</t>
  </si>
  <si>
    <t>ABHISHEK</t>
  </si>
  <si>
    <t>RJ392700</t>
  </si>
  <si>
    <t>RJ392701</t>
  </si>
  <si>
    <t>RJ392702</t>
  </si>
  <si>
    <t>RJ392704</t>
  </si>
  <si>
    <t>RJ392705</t>
  </si>
  <si>
    <t>RJ392706</t>
  </si>
  <si>
    <t>RJ392707</t>
  </si>
  <si>
    <t>RJ392708</t>
  </si>
  <si>
    <t>RJ392709</t>
  </si>
  <si>
    <t>RJ392710</t>
  </si>
  <si>
    <t>RJ392711</t>
  </si>
  <si>
    <t>RJ392712</t>
  </si>
  <si>
    <t>RJ392713</t>
  </si>
  <si>
    <t>RJ392714</t>
  </si>
  <si>
    <t>RJ392715</t>
  </si>
  <si>
    <t>RJ392716</t>
  </si>
  <si>
    <t>RJ392717</t>
  </si>
  <si>
    <t>RJ392718</t>
  </si>
  <si>
    <t>RJ392703</t>
  </si>
  <si>
    <t>H4Q7GUY3</t>
  </si>
  <si>
    <t>RJ392719</t>
  </si>
  <si>
    <t>RJ392721</t>
  </si>
  <si>
    <t>RJ392723</t>
  </si>
  <si>
    <t>RJ392699</t>
  </si>
  <si>
    <t>RJ392720</t>
  </si>
  <si>
    <t>QYT33WWA</t>
  </si>
  <si>
    <t>HARRY</t>
  </si>
  <si>
    <t>RJ392722</t>
  </si>
  <si>
    <t>FR4947Q1</t>
  </si>
  <si>
    <t>RJ392724</t>
  </si>
  <si>
    <t>RJ392725</t>
  </si>
  <si>
    <t>RJ392726</t>
  </si>
  <si>
    <t>RJ392727</t>
  </si>
  <si>
    <t>RJ392728</t>
  </si>
  <si>
    <t>RJ392730</t>
  </si>
  <si>
    <t>RJ392729</t>
  </si>
  <si>
    <t>RJ392731</t>
  </si>
  <si>
    <t>RJ392732</t>
  </si>
  <si>
    <t>RJ392734</t>
  </si>
  <si>
    <t>RJ392736</t>
  </si>
  <si>
    <t>RJ392737</t>
  </si>
  <si>
    <t>RJ392738</t>
  </si>
  <si>
    <t>RJ392740</t>
  </si>
  <si>
    <t>RJ392741</t>
  </si>
  <si>
    <t>RJ392743</t>
  </si>
  <si>
    <t>RJ392744</t>
  </si>
  <si>
    <t>RJ392745</t>
  </si>
  <si>
    <t>RJ392733</t>
  </si>
  <si>
    <t>RJ392746</t>
  </si>
  <si>
    <t>RJ392748</t>
  </si>
  <si>
    <t>RJ392749</t>
  </si>
  <si>
    <t>RJ392750</t>
  </si>
  <si>
    <t>RJ392751</t>
  </si>
  <si>
    <t>RJ392752</t>
  </si>
  <si>
    <t>RJ392753</t>
  </si>
  <si>
    <t>RJ392755</t>
  </si>
  <si>
    <t>RJ392757</t>
  </si>
  <si>
    <t>RJ392759</t>
  </si>
  <si>
    <t>RJ392760</t>
  </si>
  <si>
    <t>RJ392758</t>
  </si>
  <si>
    <t>WR27ZSJ8</t>
  </si>
  <si>
    <t>MAHIMA</t>
  </si>
  <si>
    <t>RJ392762</t>
  </si>
  <si>
    <t>RJ392747</t>
  </si>
  <si>
    <t>NHW3Z49F</t>
  </si>
  <si>
    <t>khusbu</t>
  </si>
  <si>
    <t>RJ392763</t>
  </si>
  <si>
    <t>RJ392754</t>
  </si>
  <si>
    <t>RJ392764</t>
  </si>
  <si>
    <t>RJ392765</t>
  </si>
  <si>
    <t>RJ392756</t>
  </si>
  <si>
    <t>RJ392761</t>
  </si>
  <si>
    <t>RJ392770</t>
  </si>
  <si>
    <t>RJ392772</t>
  </si>
  <si>
    <t>RJ392769</t>
  </si>
  <si>
    <t>RJ392773</t>
  </si>
  <si>
    <t>RJ392767</t>
  </si>
  <si>
    <t>RJ392774</t>
  </si>
  <si>
    <t>RJ392775</t>
  </si>
  <si>
    <t>RJ392776</t>
  </si>
  <si>
    <t>RJ392768</t>
  </si>
  <si>
    <t>RJ392766</t>
  </si>
  <si>
    <t>RJ392778</t>
  </si>
  <si>
    <t>RJ392779</t>
  </si>
  <si>
    <t>RJ392771</t>
  </si>
  <si>
    <t>RJ392780</t>
  </si>
  <si>
    <t>RJ392782</t>
  </si>
  <si>
    <t>RJ392783</t>
  </si>
  <si>
    <t>RJ392784</t>
  </si>
  <si>
    <t>RJ392785</t>
  </si>
  <si>
    <t>RJ392786</t>
  </si>
  <si>
    <t>RJ392789</t>
  </si>
  <si>
    <t>RJ392790</t>
  </si>
  <si>
    <t>RJ392791</t>
  </si>
  <si>
    <t>RJ392792</t>
  </si>
  <si>
    <t>RJ392781</t>
  </si>
  <si>
    <t>RJ392794</t>
  </si>
  <si>
    <t>RJ392795</t>
  </si>
  <si>
    <t>RJ392787</t>
  </si>
  <si>
    <t>RJ392797</t>
  </si>
  <si>
    <t>RJ392798</t>
  </si>
  <si>
    <t>RLG1WIEC</t>
  </si>
  <si>
    <t>hoshima</t>
  </si>
  <si>
    <t>RJ392788</t>
  </si>
  <si>
    <t>RJ392800</t>
  </si>
  <si>
    <t>RJ392793</t>
  </si>
  <si>
    <t>RJ392801</t>
  </si>
  <si>
    <t>RJ392802</t>
  </si>
  <si>
    <t>RJ392796</t>
  </si>
  <si>
    <t>RJ392777</t>
  </si>
  <si>
    <t>RJ392803</t>
  </si>
  <si>
    <t>RJ392805</t>
  </si>
  <si>
    <t>RJ392807</t>
  </si>
  <si>
    <t>RJ392809</t>
  </si>
  <si>
    <t>RJ392811</t>
  </si>
  <si>
    <t>RJ392812</t>
  </si>
  <si>
    <t>RJ392813</t>
  </si>
  <si>
    <t>RJ392814</t>
  </si>
  <si>
    <t>RJ392816</t>
  </si>
  <si>
    <t>RJ392817</t>
  </si>
  <si>
    <t>RJ392808</t>
  </si>
  <si>
    <t>RJ392819</t>
  </si>
  <si>
    <t>RJ392820</t>
  </si>
  <si>
    <t>RJ392799</t>
  </si>
  <si>
    <t>RJ392818</t>
  </si>
  <si>
    <t>RJ392806</t>
  </si>
  <si>
    <t>RJ392815</t>
  </si>
  <si>
    <t>RJ392821</t>
  </si>
  <si>
    <t>RJ392822</t>
  </si>
  <si>
    <t>RJ392823</t>
  </si>
  <si>
    <t>RJ392826</t>
  </si>
  <si>
    <t>RJ392827</t>
  </si>
  <si>
    <t>RJ392828</t>
  </si>
  <si>
    <t>RJ392824</t>
  </si>
  <si>
    <t>RJ392825</t>
  </si>
  <si>
    <t>RJ392830</t>
  </si>
  <si>
    <t>RJ392831</t>
  </si>
  <si>
    <t>RJ392832</t>
  </si>
  <si>
    <t>RJ392829</t>
  </si>
  <si>
    <t>XD52DJ4V</t>
  </si>
  <si>
    <t>santosh bhaiya</t>
  </si>
  <si>
    <t>RJ392834</t>
  </si>
  <si>
    <t>RJ392835</t>
  </si>
  <si>
    <t>RJ392810</t>
  </si>
  <si>
    <t>RJ392833</t>
  </si>
  <si>
    <t>RJ392836</t>
  </si>
  <si>
    <t>RJ392837</t>
  </si>
  <si>
    <t>RJ392838</t>
  </si>
  <si>
    <t>RJ392839</t>
  </si>
  <si>
    <t>RJ392840</t>
  </si>
  <si>
    <t>RJ392841</t>
  </si>
  <si>
    <t>RJ392842</t>
  </si>
  <si>
    <t>RJ392843</t>
  </si>
  <si>
    <t>WHSUQECH</t>
  </si>
  <si>
    <t>Vikram</t>
  </si>
  <si>
    <t>RJ392845</t>
  </si>
  <si>
    <t>RJ392846</t>
  </si>
  <si>
    <t>RJ392847</t>
  </si>
  <si>
    <t>RJ392848</t>
  </si>
  <si>
    <t>RJ392849</t>
  </si>
  <si>
    <t>RJ392850</t>
  </si>
  <si>
    <t>RJ392851</t>
  </si>
  <si>
    <t>RJ392852</t>
  </si>
  <si>
    <t>RJ392853</t>
  </si>
  <si>
    <t>RJ392854</t>
  </si>
  <si>
    <t>RJ392855</t>
  </si>
  <si>
    <t>RJ392856</t>
  </si>
  <si>
    <t>RJ392858</t>
  </si>
  <si>
    <t>RJ392859</t>
  </si>
  <si>
    <t>RJ392857</t>
  </si>
  <si>
    <t>RJ392860</t>
  </si>
  <si>
    <t>RJ392861</t>
  </si>
  <si>
    <t>RJ392862</t>
  </si>
  <si>
    <t>RJ392863</t>
  </si>
  <si>
    <t>RJ392864</t>
  </si>
  <si>
    <t>RJ392867</t>
  </si>
  <si>
    <t>RJ392866</t>
  </si>
  <si>
    <t>B7SQP7RX</t>
  </si>
  <si>
    <t>tapesh</t>
  </si>
  <si>
    <t>RJ392865</t>
  </si>
  <si>
    <t>YJZ73FJP</t>
  </si>
  <si>
    <t>RAJ</t>
  </si>
  <si>
    <t>RJ392868</t>
  </si>
  <si>
    <t>RJ392869</t>
  </si>
  <si>
    <t>RJ392870</t>
  </si>
  <si>
    <t>RJ392871</t>
  </si>
  <si>
    <t>RJ392872</t>
  </si>
  <si>
    <t>RJ392873</t>
  </si>
  <si>
    <t>RJ392874</t>
  </si>
  <si>
    <t>RJ392875</t>
  </si>
  <si>
    <t>RJ392876</t>
  </si>
  <si>
    <t>RJ392877</t>
  </si>
  <si>
    <t>RJ392878</t>
  </si>
  <si>
    <t>RJ392879</t>
  </si>
  <si>
    <t>AUZ4V5VI</t>
  </si>
  <si>
    <t>RJ392881</t>
  </si>
  <si>
    <t>RJ392882</t>
  </si>
  <si>
    <t>RJ392883</t>
  </si>
  <si>
    <t>RJ392885</t>
  </si>
  <si>
    <t>RJ392886</t>
  </si>
  <si>
    <t>RJ392887</t>
  </si>
  <si>
    <t>RJ392888</t>
  </si>
  <si>
    <t>RJ392889</t>
  </si>
  <si>
    <t>RJ392890</t>
  </si>
  <si>
    <t>11R2MXPR</t>
  </si>
  <si>
    <t>guest</t>
  </si>
  <si>
    <t>RJ392892</t>
  </si>
  <si>
    <t>RJ392893</t>
  </si>
  <si>
    <t>RJ392895</t>
  </si>
  <si>
    <t>RJ392896</t>
  </si>
  <si>
    <t>RJ392897</t>
  </si>
  <si>
    <t>RJ392898</t>
  </si>
  <si>
    <t>RJ392900</t>
  </si>
  <si>
    <t>RJ392904</t>
  </si>
  <si>
    <t>RJ392905</t>
  </si>
  <si>
    <t>RJ392906</t>
  </si>
  <si>
    <t>RJ392907</t>
  </si>
  <si>
    <t>RJ392908</t>
  </si>
  <si>
    <t>RJ392912</t>
  </si>
  <si>
    <t>LIX1U1PF</t>
  </si>
  <si>
    <t>Shiv</t>
  </si>
  <si>
    <t>RJ392911</t>
  </si>
  <si>
    <t>IRCUVGQK</t>
  </si>
  <si>
    <t>Fj</t>
  </si>
  <si>
    <t>RJ392909</t>
  </si>
  <si>
    <t>RJ392902</t>
  </si>
  <si>
    <t>EMJRFGS8</t>
  </si>
  <si>
    <t>bgf</t>
  </si>
  <si>
    <t>RJ392913</t>
  </si>
  <si>
    <t>RJ392915</t>
  </si>
  <si>
    <t>RJ392914</t>
  </si>
  <si>
    <t>HCSTR3W1</t>
  </si>
  <si>
    <t>falguni</t>
  </si>
  <si>
    <t>RJ392910</t>
  </si>
  <si>
    <t>RJ392916</t>
  </si>
  <si>
    <t>RJ392903</t>
  </si>
  <si>
    <t>RJ392901</t>
  </si>
  <si>
    <t>RJ392899</t>
  </si>
  <si>
    <t>RJ392894</t>
  </si>
  <si>
    <t>J9J9V4ME</t>
  </si>
  <si>
    <t>RJ392891</t>
  </si>
  <si>
    <t>RJ392884</t>
  </si>
  <si>
    <t>RJ392880</t>
  </si>
  <si>
    <t>3B89QLAT</t>
  </si>
  <si>
    <t>RJ392917</t>
  </si>
  <si>
    <t>RJ392918</t>
  </si>
  <si>
    <t>RJ392919</t>
  </si>
  <si>
    <t>RJ392920</t>
  </si>
  <si>
    <t>RJ392922</t>
  </si>
  <si>
    <t>RJ392924</t>
  </si>
  <si>
    <t>RJ392921</t>
  </si>
  <si>
    <t>NKMYCP9J</t>
  </si>
  <si>
    <t>RJ392925</t>
  </si>
  <si>
    <t>RJ392926</t>
  </si>
  <si>
    <t>RJ392927</t>
  </si>
  <si>
    <t>RJ392928</t>
  </si>
  <si>
    <t>RJ392929</t>
  </si>
  <si>
    <t>RJ392930</t>
  </si>
  <si>
    <t>RJ392739</t>
  </si>
  <si>
    <t>4DUUNKWT</t>
  </si>
  <si>
    <t>sar</t>
  </si>
  <si>
    <t>RJ392934</t>
  </si>
  <si>
    <t>VCW51KHP</t>
  </si>
  <si>
    <t>mr vikas</t>
  </si>
  <si>
    <t>RJ392936</t>
  </si>
  <si>
    <t>RJ392938</t>
  </si>
  <si>
    <t>RJ392939</t>
  </si>
  <si>
    <t>RJ392941</t>
  </si>
  <si>
    <t>RJ392942</t>
  </si>
  <si>
    <t>RJ392943</t>
  </si>
  <si>
    <t>RJ392940</t>
  </si>
  <si>
    <t>5IB85V8W</t>
  </si>
  <si>
    <t>RJ392937</t>
  </si>
  <si>
    <t>RJ392935</t>
  </si>
  <si>
    <t>RJ392933</t>
  </si>
  <si>
    <t>RJ392932</t>
  </si>
  <si>
    <t>2S4A75CV</t>
  </si>
  <si>
    <t>ms parpita</t>
  </si>
  <si>
    <t>RJ392945</t>
  </si>
  <si>
    <t>RJ392946</t>
  </si>
  <si>
    <t>RJ392923</t>
  </si>
  <si>
    <t>RJ392947</t>
  </si>
  <si>
    <t>RJ392948</t>
  </si>
  <si>
    <t>RJ392931</t>
  </si>
  <si>
    <t>RJ392950</t>
  </si>
  <si>
    <t>RJ392944</t>
  </si>
  <si>
    <t>RJ392951</t>
  </si>
  <si>
    <t>RJ392952</t>
  </si>
  <si>
    <t>RJ392954</t>
  </si>
  <si>
    <t>RJ392956</t>
  </si>
  <si>
    <t>RJ392949</t>
  </si>
  <si>
    <t>RJ392957</t>
  </si>
  <si>
    <t>RJ392742</t>
  </si>
  <si>
    <t>RJ392959</t>
  </si>
  <si>
    <t>RJ392958</t>
  </si>
  <si>
    <t>RJ392955</t>
  </si>
  <si>
    <t>RJ392961</t>
  </si>
  <si>
    <t>RJ392962</t>
  </si>
  <si>
    <t>RJ392963</t>
  </si>
  <si>
    <t>RJ392964</t>
  </si>
  <si>
    <t>ZCP4YR2M</t>
  </si>
  <si>
    <t>Vrinda Arora</t>
  </si>
  <si>
    <t>RJ392965</t>
  </si>
  <si>
    <t>NZI16C71</t>
  </si>
  <si>
    <t>Rupal Grover</t>
  </si>
  <si>
    <t>RJ392967</t>
  </si>
  <si>
    <t>RJ392969</t>
  </si>
  <si>
    <t>RJ392970</t>
  </si>
  <si>
    <t>RJ392960</t>
  </si>
  <si>
    <t>RJ392971</t>
  </si>
  <si>
    <t>RJ392972</t>
  </si>
  <si>
    <t>RJ392966</t>
  </si>
  <si>
    <t>RJ392953</t>
  </si>
  <si>
    <t>RJ392973</t>
  </si>
  <si>
    <t>RJ392974</t>
  </si>
  <si>
    <t>RJ392975</t>
  </si>
  <si>
    <t>RJ392978</t>
  </si>
  <si>
    <t>RJ392976</t>
  </si>
  <si>
    <t>RJ392982</t>
  </si>
  <si>
    <t>RJ392984</t>
  </si>
  <si>
    <t>RJ392985</t>
  </si>
  <si>
    <t>RJ392981</t>
  </si>
  <si>
    <t>R1P4394Q</t>
  </si>
  <si>
    <t>RJ392979</t>
  </si>
  <si>
    <t>TWQTNF8P</t>
  </si>
  <si>
    <t>RJ392986</t>
  </si>
  <si>
    <t>RJ392980</t>
  </si>
  <si>
    <t>RJ392983</t>
  </si>
  <si>
    <t>RJ392977</t>
  </si>
  <si>
    <t>RJ392988</t>
  </si>
  <si>
    <t>RJ392989</t>
  </si>
  <si>
    <t>RJ392990</t>
  </si>
  <si>
    <t>RJ392991</t>
  </si>
  <si>
    <t>RJ392992</t>
  </si>
  <si>
    <t>RJ392993</t>
  </si>
  <si>
    <t>RJ392994</t>
  </si>
  <si>
    <t>RJ392995</t>
  </si>
  <si>
    <t>RJ392996</t>
  </si>
  <si>
    <t>RJ392997</t>
  </si>
  <si>
    <t>RJ392998</t>
  </si>
  <si>
    <t>LMVEJ3DV</t>
  </si>
  <si>
    <t>Abhi</t>
  </si>
  <si>
    <t>RJ392987</t>
  </si>
  <si>
    <t>RJ392999</t>
  </si>
  <si>
    <t>RJ393001</t>
  </si>
  <si>
    <t>RJ393002</t>
  </si>
  <si>
    <t>RJ393003</t>
  </si>
  <si>
    <t>RJ393004</t>
  </si>
  <si>
    <t>RJ393000</t>
  </si>
  <si>
    <t>RJ393005</t>
  </si>
  <si>
    <t>RJ393006</t>
  </si>
  <si>
    <t>RJ393007</t>
  </si>
  <si>
    <t>RJ393008</t>
  </si>
  <si>
    <t>RJ393009</t>
  </si>
  <si>
    <t>RJ393010</t>
  </si>
  <si>
    <t>RJ393011</t>
  </si>
  <si>
    <t>RJ393013</t>
  </si>
  <si>
    <t>RJ393014</t>
  </si>
  <si>
    <t>RJ393015</t>
  </si>
  <si>
    <t>RJ393012</t>
  </si>
  <si>
    <t>Z4KJGFBM</t>
  </si>
  <si>
    <t>w28</t>
  </si>
  <si>
    <t xml:space="preserve">delhi </t>
  </si>
  <si>
    <t>RJ393016</t>
  </si>
  <si>
    <t>RJ393017</t>
  </si>
  <si>
    <t>RJ393018</t>
  </si>
  <si>
    <t>RJ393020</t>
  </si>
  <si>
    <t>RJ393022</t>
  </si>
  <si>
    <t>RJ393021</t>
  </si>
  <si>
    <t>RJ393024</t>
  </si>
  <si>
    <t>RJ393023</t>
  </si>
  <si>
    <t>RJ393026</t>
  </si>
  <si>
    <t>RJ393028</t>
  </si>
  <si>
    <t>RJ393027</t>
  </si>
  <si>
    <t>RJ393030</t>
  </si>
  <si>
    <t>RJ393031</t>
  </si>
  <si>
    <t>RJ393033</t>
  </si>
  <si>
    <t>RJ393029</t>
  </si>
  <si>
    <t>RJ393034</t>
  </si>
  <si>
    <t>RJ393035</t>
  </si>
  <si>
    <t>RJ393036</t>
  </si>
  <si>
    <t>RJ393037</t>
  </si>
  <si>
    <t>RJ393038</t>
  </si>
  <si>
    <t>RJ393039</t>
  </si>
  <si>
    <t>RJ393040</t>
  </si>
  <si>
    <t>RJ393041</t>
  </si>
  <si>
    <t>WAIHHE2B</t>
  </si>
  <si>
    <t>RJ393042</t>
  </si>
  <si>
    <t>RJ393043</t>
  </si>
  <si>
    <t>RJ393044</t>
  </si>
  <si>
    <t>RJ393045</t>
  </si>
  <si>
    <t>RJ393046</t>
  </si>
  <si>
    <t>RJ393047</t>
  </si>
  <si>
    <t>RJ393048</t>
  </si>
  <si>
    <t>RJ393049</t>
  </si>
  <si>
    <t>RJ393051</t>
  </si>
  <si>
    <t>RJ393052</t>
  </si>
  <si>
    <t>RJ393053</t>
  </si>
  <si>
    <t>RJ393054</t>
  </si>
  <si>
    <t>RJ393055</t>
  </si>
  <si>
    <t>SRKEXT24</t>
  </si>
  <si>
    <t>aryan</t>
  </si>
  <si>
    <t>RJ393050</t>
  </si>
  <si>
    <t>P8PSYIC7</t>
  </si>
  <si>
    <t>ruban</t>
  </si>
  <si>
    <t>RJ393056</t>
  </si>
  <si>
    <t>RJ393058</t>
  </si>
  <si>
    <t>RJ393059</t>
  </si>
  <si>
    <t>RJ393060</t>
  </si>
  <si>
    <t>RJ393061</t>
  </si>
  <si>
    <t>RJ393062</t>
  </si>
  <si>
    <t>RJ393063</t>
  </si>
  <si>
    <t>RJ393064</t>
  </si>
  <si>
    <t>RJ393065</t>
  </si>
  <si>
    <t>RJ393066</t>
  </si>
  <si>
    <t>RJ393067</t>
  </si>
  <si>
    <t>RJ393068</t>
  </si>
  <si>
    <t>RJ393070</t>
  </si>
  <si>
    <t>RJ393057</t>
  </si>
  <si>
    <t>4Y4CB39R</t>
  </si>
  <si>
    <t>pushkar</t>
  </si>
  <si>
    <t>RJ393069</t>
  </si>
  <si>
    <t>2Q4G4NER</t>
  </si>
  <si>
    <t>manpreet</t>
  </si>
  <si>
    <t>RJ393071</t>
  </si>
  <si>
    <t>Q9RZHT78</t>
  </si>
  <si>
    <t>tushal</t>
  </si>
  <si>
    <t>RJ393073</t>
  </si>
  <si>
    <t>RJ393074</t>
  </si>
  <si>
    <t>RJ393075</t>
  </si>
  <si>
    <t>RJ393076</t>
  </si>
  <si>
    <t>RJ393072</t>
  </si>
  <si>
    <t>D5HQGVZS</t>
  </si>
  <si>
    <t>CHIRAG</t>
  </si>
  <si>
    <t>RJ393077</t>
  </si>
  <si>
    <t>RJ393078</t>
  </si>
  <si>
    <t>RJ393079</t>
  </si>
  <si>
    <t>RJ393080</t>
  </si>
  <si>
    <t>RJ393081</t>
  </si>
  <si>
    <t>RJ393082</t>
  </si>
  <si>
    <t>XQG9W9V6</t>
  </si>
  <si>
    <t>RJ393083</t>
  </si>
  <si>
    <t>RJ393084</t>
  </si>
  <si>
    <t>RJ393085</t>
  </si>
  <si>
    <t>RJ393086</t>
  </si>
  <si>
    <t>RJ393087</t>
  </si>
  <si>
    <t>RJ393088</t>
  </si>
  <si>
    <t>RJ393089</t>
  </si>
  <si>
    <t>RJ393090</t>
  </si>
  <si>
    <t>RJ393091</t>
  </si>
  <si>
    <t>RJ393092</t>
  </si>
  <si>
    <t>RJ393093</t>
  </si>
  <si>
    <t>RJ393094</t>
  </si>
  <si>
    <t>RJ393095</t>
  </si>
  <si>
    <t>RJ393096</t>
  </si>
  <si>
    <t>RJ393097</t>
  </si>
  <si>
    <t>RJ393099</t>
  </si>
  <si>
    <t>RJ393100</t>
  </si>
  <si>
    <t>RJ393101</t>
  </si>
  <si>
    <t>RJ393102</t>
  </si>
  <si>
    <t>RJ393103</t>
  </si>
  <si>
    <t>RJ393105</t>
  </si>
  <si>
    <t>RJ393106</t>
  </si>
  <si>
    <t>RJ393107</t>
  </si>
  <si>
    <t>RJ393108</t>
  </si>
  <si>
    <t>RJ393098</t>
  </si>
  <si>
    <t>CD8XTY1P</t>
  </si>
  <si>
    <t>RJ393104</t>
  </si>
  <si>
    <t>RJ393109</t>
  </si>
  <si>
    <t>RJ393110</t>
  </si>
  <si>
    <t>RJ393111</t>
  </si>
  <si>
    <t>RJ393112</t>
  </si>
  <si>
    <t>RJ393113</t>
  </si>
  <si>
    <t>RJ393114</t>
  </si>
  <si>
    <t>RJ393115</t>
  </si>
  <si>
    <t>RJ393121</t>
  </si>
  <si>
    <t>RJ393124</t>
  </si>
  <si>
    <t>RJ393117</t>
  </si>
  <si>
    <t>RJ393126</t>
  </si>
  <si>
    <t>RJ393119</t>
  </si>
  <si>
    <t>RJ393120</t>
  </si>
  <si>
    <t>RJ393127</t>
  </si>
  <si>
    <t>RJ393128</t>
  </si>
  <si>
    <t>RJ393133</t>
  </si>
  <si>
    <t>RJ393125</t>
  </si>
  <si>
    <t>RJ393132</t>
  </si>
  <si>
    <t>RJ393122</t>
  </si>
  <si>
    <t>RJ393118</t>
  </si>
  <si>
    <t>RJ393116</t>
  </si>
  <si>
    <t>RJ393135</t>
  </si>
  <si>
    <t>RJ393136</t>
  </si>
  <si>
    <t>RJ393137</t>
  </si>
  <si>
    <t>RJ393138</t>
  </si>
  <si>
    <t>RJ393032</t>
  </si>
  <si>
    <t>RJ393123</t>
  </si>
  <si>
    <t>RJ393141</t>
  </si>
  <si>
    <t>RJ393130</t>
  </si>
  <si>
    <t>RJ393142</t>
  </si>
  <si>
    <t>RJ393144</t>
  </si>
  <si>
    <t>RJ393139</t>
  </si>
  <si>
    <t>RJ393131</t>
  </si>
  <si>
    <t>RJ393134</t>
  </si>
  <si>
    <t>RJ393145</t>
  </si>
  <si>
    <t>RJ393146</t>
  </si>
  <si>
    <t>RJ393147</t>
  </si>
  <si>
    <t>RJ393149</t>
  </si>
  <si>
    <t>RJ393140</t>
  </si>
  <si>
    <t>RJ393143</t>
  </si>
  <si>
    <t>RJ393150</t>
  </si>
  <si>
    <t>RJ393151</t>
  </si>
  <si>
    <t>RJ393152</t>
  </si>
  <si>
    <t>RJ393153</t>
  </si>
  <si>
    <t>RJ393156</t>
  </si>
  <si>
    <t>RJ393158</t>
  </si>
  <si>
    <t>RJ393159</t>
  </si>
  <si>
    <t>RJ393160</t>
  </si>
  <si>
    <t>RJ393162</t>
  </si>
  <si>
    <t>RJ393163</t>
  </si>
  <si>
    <t>RJ393164</t>
  </si>
  <si>
    <t>RJ393165</t>
  </si>
  <si>
    <t>RJ393166</t>
  </si>
  <si>
    <t>RJ392473</t>
  </si>
  <si>
    <t>RJ393148</t>
  </si>
  <si>
    <t>RJ393154</t>
  </si>
  <si>
    <t>RJ393168</t>
  </si>
  <si>
    <t>RJ393169</t>
  </si>
  <si>
    <t>RJ393170</t>
  </si>
  <si>
    <t>RJ393161</t>
  </si>
  <si>
    <t>RJ393171</t>
  </si>
  <si>
    <t>RJ393172</t>
  </si>
  <si>
    <t>RJ393173</t>
  </si>
  <si>
    <t>RJ393174</t>
  </si>
  <si>
    <t>RJ393175</t>
  </si>
  <si>
    <t>RJ393176</t>
  </si>
  <si>
    <t>RJ393177</t>
  </si>
  <si>
    <t>RJ393178</t>
  </si>
  <si>
    <t>RJ393179</t>
  </si>
  <si>
    <t>RJ393180</t>
  </si>
  <si>
    <t>RJ393181</t>
  </si>
  <si>
    <t>RJ393182</t>
  </si>
  <si>
    <t>RJ393183</t>
  </si>
  <si>
    <t>RJ393184</t>
  </si>
  <si>
    <t>RJ393185</t>
  </si>
  <si>
    <t>RJ393186</t>
  </si>
  <si>
    <t>RJ393187</t>
  </si>
  <si>
    <t>RJ393188</t>
  </si>
  <si>
    <t>RJ393189</t>
  </si>
  <si>
    <t>RJ393190</t>
  </si>
  <si>
    <t>RJ393191</t>
  </si>
  <si>
    <t>RJ393193</t>
  </si>
  <si>
    <t>RJ393192</t>
  </si>
  <si>
    <t>R5J1Z4BW</t>
  </si>
  <si>
    <t>ANANT</t>
  </si>
  <si>
    <t>RJ393195</t>
  </si>
  <si>
    <t>RJ393194</t>
  </si>
  <si>
    <t>Y261AKLZ</t>
  </si>
  <si>
    <t>ASHISH</t>
  </si>
  <si>
    <t>RJ378790</t>
  </si>
  <si>
    <t>HG2ET93Y</t>
  </si>
  <si>
    <t>priyanshu gupta</t>
  </si>
  <si>
    <t>RJ381396</t>
  </si>
  <si>
    <t>G3SBZVXC</t>
  </si>
  <si>
    <t>jyotiraditya kapoor</t>
  </si>
  <si>
    <t>RJ390746</t>
  </si>
  <si>
    <t>RJ390982</t>
  </si>
  <si>
    <t>RJ392455</t>
  </si>
  <si>
    <t>RJ392586</t>
  </si>
  <si>
    <t>RJ385862</t>
  </si>
  <si>
    <t>2MGR2RSV</t>
  </si>
  <si>
    <t>prinder paji</t>
  </si>
  <si>
    <t>RJ390858</t>
  </si>
  <si>
    <t>RJ393196</t>
  </si>
  <si>
    <t>RJ392804</t>
  </si>
  <si>
    <t>RJ393197</t>
  </si>
  <si>
    <t>RJ393199</t>
  </si>
  <si>
    <t>RJ393200</t>
  </si>
  <si>
    <t>RJ393201</t>
  </si>
  <si>
    <t>RJ393198</t>
  </si>
  <si>
    <t>349A11M2</t>
  </si>
  <si>
    <t>RJ387488</t>
  </si>
  <si>
    <t>NCGN19UD</t>
  </si>
  <si>
    <t>KRRISH</t>
  </si>
  <si>
    <t>RJ393202</t>
  </si>
  <si>
    <t>RJ393203</t>
  </si>
  <si>
    <t>RJ393204</t>
  </si>
  <si>
    <t>RJ393205</t>
  </si>
  <si>
    <t>RJ393207</t>
  </si>
  <si>
    <t>RJ393208</t>
  </si>
  <si>
    <t>RJ393209</t>
  </si>
  <si>
    <t>RJ393210</t>
  </si>
  <si>
    <t>RJ393212</t>
  </si>
  <si>
    <t>RJ393213</t>
  </si>
  <si>
    <t>RJ393214</t>
  </si>
  <si>
    <t>RJ393215</t>
  </si>
  <si>
    <t>RJ393216</t>
  </si>
  <si>
    <t>JFZAMEAE</t>
  </si>
  <si>
    <t>kiran</t>
  </si>
  <si>
    <t>RJ393211</t>
  </si>
  <si>
    <t>RJ393219</t>
  </si>
  <si>
    <t>RJ393220</t>
  </si>
  <si>
    <t>RJ393221</t>
  </si>
  <si>
    <t>RJ393222</t>
  </si>
  <si>
    <t>RJ393218</t>
  </si>
  <si>
    <t>RJ393223</t>
  </si>
  <si>
    <t>RJ393226</t>
  </si>
  <si>
    <t>RJ393228</t>
  </si>
  <si>
    <t>RJ393229</t>
  </si>
  <si>
    <t>RJ393230</t>
  </si>
  <si>
    <t>RJ393224</t>
  </si>
  <si>
    <t>RJ393225</t>
  </si>
  <si>
    <t>RJ393231</t>
  </si>
  <si>
    <t>RJ393234</t>
  </si>
  <si>
    <t>RJ393227</t>
  </si>
  <si>
    <t>VGTSVB5K</t>
  </si>
  <si>
    <t>RJ393217</t>
  </si>
  <si>
    <t>NF4EKJJ9</t>
  </si>
  <si>
    <t>RJ393235</t>
  </si>
  <si>
    <t>RJ393236</t>
  </si>
  <si>
    <t>RJ393240</t>
  </si>
  <si>
    <t>RJ393241</t>
  </si>
  <si>
    <t>RJ393239</t>
  </si>
  <si>
    <t>GBSB478T</t>
  </si>
  <si>
    <t>RJ393238</t>
  </si>
  <si>
    <t>42LCZLZF</t>
  </si>
  <si>
    <t>shkshi</t>
  </si>
  <si>
    <t>RJ393237</t>
  </si>
  <si>
    <t>RJ393243</t>
  </si>
  <si>
    <t>RJ393246</t>
  </si>
  <si>
    <t>RJ393247</t>
  </si>
  <si>
    <t>RJ393249</t>
  </si>
  <si>
    <t>RJ393250</t>
  </si>
  <si>
    <t>RJ393245</t>
  </si>
  <si>
    <t>3HM4UTZ6</t>
  </si>
  <si>
    <t>RJ393233</t>
  </si>
  <si>
    <t>2VS7QJTF</t>
  </si>
  <si>
    <t>ms nisha</t>
  </si>
  <si>
    <t>RJ393232</t>
  </si>
  <si>
    <t>RJ393242</t>
  </si>
  <si>
    <t>77BFPW6E</t>
  </si>
  <si>
    <t>RJ393244</t>
  </si>
  <si>
    <t>RJ393248</t>
  </si>
  <si>
    <t>RJ393251</t>
  </si>
  <si>
    <t>RJ393252</t>
  </si>
  <si>
    <t>RJ393254</t>
  </si>
  <si>
    <t>RJ393255</t>
  </si>
  <si>
    <t>RJ393253</t>
  </si>
  <si>
    <t>RJ393257</t>
  </si>
  <si>
    <t>RJ393259</t>
  </si>
  <si>
    <t>RJ393260</t>
  </si>
  <si>
    <t>RJ393256</t>
  </si>
  <si>
    <t>RJ393261</t>
  </si>
  <si>
    <t>RJ393263</t>
  </si>
  <si>
    <t>RJ393264</t>
  </si>
  <si>
    <t>RJ393265</t>
  </si>
  <si>
    <t>RJ393266</t>
  </si>
  <si>
    <t>RJ393267</t>
  </si>
  <si>
    <t>RJ393262</t>
  </si>
  <si>
    <t>RJ393268</t>
  </si>
  <si>
    <t>RJ393258</t>
  </si>
  <si>
    <t>RJ393269</t>
  </si>
  <si>
    <t>RJ393272</t>
  </si>
  <si>
    <t>RJ393273</t>
  </si>
  <si>
    <t>RJ393275</t>
  </si>
  <si>
    <t>RJ393276</t>
  </si>
  <si>
    <t>RJ393277</t>
  </si>
  <si>
    <t>RJ393274</t>
  </si>
  <si>
    <t>RJ393271</t>
  </si>
  <si>
    <t>CYWV5GZF</t>
  </si>
  <si>
    <t>sumit</t>
  </si>
  <si>
    <t>RJ393270</t>
  </si>
  <si>
    <t>RJ393278</t>
  </si>
  <si>
    <t>RJ393279</t>
  </si>
  <si>
    <t>RJ393280</t>
  </si>
  <si>
    <t>RJ393282</t>
  </si>
  <si>
    <t>RJ393281</t>
  </si>
  <si>
    <t>RJ393284</t>
  </si>
  <si>
    <t>RJ393285</t>
  </si>
  <si>
    <t>RJ393286</t>
  </si>
  <si>
    <t>RJ393283</t>
  </si>
  <si>
    <t>RJ393287</t>
  </si>
  <si>
    <t>RJ393288</t>
  </si>
  <si>
    <t>RJ393289</t>
  </si>
  <si>
    <t>RJ393290</t>
  </si>
  <si>
    <t>RJ393291</t>
  </si>
  <si>
    <t>RJ393293</t>
  </si>
  <si>
    <t>RJ393292</t>
  </si>
  <si>
    <t>RJ393295</t>
  </si>
  <si>
    <t>RJ393296</t>
  </si>
  <si>
    <t>RJ393297</t>
  </si>
  <si>
    <t>RJ393298</t>
  </si>
  <si>
    <t>RJ393299</t>
  </si>
  <si>
    <t>RJ393300</t>
  </si>
  <si>
    <t>RJ393301</t>
  </si>
  <si>
    <t>RJ393302</t>
  </si>
  <si>
    <t>RJ393303</t>
  </si>
  <si>
    <t>RJ393304</t>
  </si>
  <si>
    <t>RJ393305</t>
  </si>
  <si>
    <t>RJ393306</t>
  </si>
  <si>
    <t>RJ393307</t>
  </si>
  <si>
    <t>RJ393308</t>
  </si>
  <si>
    <t>RJ393309</t>
  </si>
  <si>
    <t>RJ393310</t>
  </si>
  <si>
    <t>RJ393312</t>
  </si>
  <si>
    <t>RJ393313</t>
  </si>
  <si>
    <t>RJ393311</t>
  </si>
  <si>
    <t>UTEJGGHL</t>
  </si>
  <si>
    <t>ajay</t>
  </si>
  <si>
    <t>RJ393314</t>
  </si>
  <si>
    <t>5TIL48YL</t>
  </si>
  <si>
    <t>mr gurvir singh</t>
  </si>
  <si>
    <t>RJ393316</t>
  </si>
  <si>
    <t>RJ393317</t>
  </si>
  <si>
    <t>7HCHPIYQ</t>
  </si>
  <si>
    <t>Tejinder</t>
  </si>
  <si>
    <t>RJ393318</t>
  </si>
  <si>
    <t>RJ393319</t>
  </si>
  <si>
    <t>RJ393320</t>
  </si>
  <si>
    <t>RJ393315</t>
  </si>
  <si>
    <t>RJ393321</t>
  </si>
  <si>
    <t>RJ393322</t>
  </si>
  <si>
    <t>RJ393323</t>
  </si>
  <si>
    <t>RJ393325</t>
  </si>
  <si>
    <t>RJ393326</t>
  </si>
  <si>
    <t>RJ393328</t>
  </si>
  <si>
    <t>RJ393327</t>
  </si>
  <si>
    <t>RJ393324</t>
  </si>
  <si>
    <t>RJ393331</t>
  </si>
  <si>
    <t>RJ393332</t>
  </si>
  <si>
    <t>RJ393329</t>
  </si>
  <si>
    <t>PF88E3W6</t>
  </si>
  <si>
    <t>Monu</t>
  </si>
  <si>
    <t>RJ393330</t>
  </si>
  <si>
    <t>V1332MBV</t>
  </si>
  <si>
    <t>ms kushbu</t>
  </si>
  <si>
    <t>RJ393206</t>
  </si>
  <si>
    <t>D495K1GB</t>
  </si>
  <si>
    <t>optichouse</t>
  </si>
  <si>
    <t>RJ393334</t>
  </si>
  <si>
    <t>RJ393335</t>
  </si>
  <si>
    <t>RJ393336</t>
  </si>
  <si>
    <t>RJ393337</t>
  </si>
  <si>
    <t>RJ393339</t>
  </si>
  <si>
    <t>RJ393338</t>
  </si>
  <si>
    <t>LWTE5QFT</t>
  </si>
  <si>
    <t>EKTA</t>
  </si>
  <si>
    <t>RJ393333</t>
  </si>
  <si>
    <t>L23HXT7B</t>
  </si>
  <si>
    <t>RJ393340</t>
  </si>
  <si>
    <t>RJ393342</t>
  </si>
  <si>
    <t>RJ393341</t>
  </si>
  <si>
    <t>RJ393344</t>
  </si>
  <si>
    <t>RJ393345</t>
  </si>
  <si>
    <t>RJ393350</t>
  </si>
  <si>
    <t>RJ393351</t>
  </si>
  <si>
    <t>RJ393352</t>
  </si>
  <si>
    <t>RJ393354</t>
  </si>
  <si>
    <t>RJ393355</t>
  </si>
  <si>
    <t>RJ393353</t>
  </si>
  <si>
    <t>7NHSY6DQ</t>
  </si>
  <si>
    <t>ms ahana</t>
  </si>
  <si>
    <t>RJ393348</t>
  </si>
  <si>
    <t>1G8E1KFJ</t>
  </si>
  <si>
    <t>MR KESHAV</t>
  </si>
  <si>
    <t>RJ393347</t>
  </si>
  <si>
    <t>RJ393346</t>
  </si>
  <si>
    <t>RJ393343</t>
  </si>
  <si>
    <t>RJ393357</t>
  </si>
  <si>
    <t>E7NFR9LU</t>
  </si>
  <si>
    <t>giya</t>
  </si>
  <si>
    <t>RJ393358</t>
  </si>
  <si>
    <t>RJ393360</t>
  </si>
  <si>
    <t>RJ393361</t>
  </si>
  <si>
    <t>RJ393362</t>
  </si>
  <si>
    <t>RJ393363</t>
  </si>
  <si>
    <t>RJ393364</t>
  </si>
  <si>
    <t>RJ393366</t>
  </si>
  <si>
    <t>RJ393367</t>
  </si>
  <si>
    <t>RJ393365</t>
  </si>
  <si>
    <t>R6J6P2Y1</t>
  </si>
  <si>
    <t>ronak</t>
  </si>
  <si>
    <t>RJ393370</t>
  </si>
  <si>
    <t>RJ393371</t>
  </si>
  <si>
    <t>RJ393372</t>
  </si>
  <si>
    <t>RJ393375</t>
  </si>
  <si>
    <t>RJ393376</t>
  </si>
  <si>
    <t>RJ393378</t>
  </si>
  <si>
    <t>RJ393374</t>
  </si>
  <si>
    <t>5RXPVATE</t>
  </si>
  <si>
    <t>ashish</t>
  </si>
  <si>
    <t>RJ393373</t>
  </si>
  <si>
    <t>APWNXR6J</t>
  </si>
  <si>
    <t>RJ393369</t>
  </si>
  <si>
    <t>RJ393359</t>
  </si>
  <si>
    <t>RJ393356</t>
  </si>
  <si>
    <t>1TAI9U68</t>
  </si>
  <si>
    <t>fatima</t>
  </si>
  <si>
    <t>RJ393380</t>
  </si>
  <si>
    <t>LEURN8GV</t>
  </si>
  <si>
    <t>aman</t>
  </si>
  <si>
    <t>RJ393381</t>
  </si>
  <si>
    <t>RJ393382</t>
  </si>
  <si>
    <t>RJ393379</t>
  </si>
  <si>
    <t>RJ393383</t>
  </si>
  <si>
    <t>RJ393384</t>
  </si>
  <si>
    <t>RJ393386</t>
  </si>
  <si>
    <t>RJ393377</t>
  </si>
  <si>
    <t>RJ393388</t>
  </si>
  <si>
    <t>RJ393387</t>
  </si>
  <si>
    <t>RJ393389</t>
  </si>
  <si>
    <t>RJ393390</t>
  </si>
  <si>
    <t>RJ393395</t>
  </si>
  <si>
    <t>RJ393391</t>
  </si>
  <si>
    <t>WRD35H92</t>
  </si>
  <si>
    <t>dupender</t>
  </si>
  <si>
    <t>RJ393397</t>
  </si>
  <si>
    <t>RJ393394</t>
  </si>
  <si>
    <t>RJ393392</t>
  </si>
  <si>
    <t>RJ393398</t>
  </si>
  <si>
    <t>RJ393399</t>
  </si>
  <si>
    <t>RJ393385</t>
  </si>
  <si>
    <t>RJ393349</t>
  </si>
  <si>
    <t>RJ393400</t>
  </si>
  <si>
    <t>RJ393401</t>
  </si>
  <si>
    <t>RJ393402</t>
  </si>
  <si>
    <t>RJ393403</t>
  </si>
  <si>
    <t>RJ393404</t>
  </si>
  <si>
    <t>RJ393405</t>
  </si>
  <si>
    <t>RJ393406</t>
  </si>
  <si>
    <t>RJ393407</t>
  </si>
  <si>
    <t>RJ393408</t>
  </si>
  <si>
    <t>RJ393396</t>
  </si>
  <si>
    <t>RJ393393</t>
  </si>
  <si>
    <t>RJ393411</t>
  </si>
  <si>
    <t>RJ393414</t>
  </si>
  <si>
    <t>RJ393412</t>
  </si>
  <si>
    <t>RJ393409</t>
  </si>
  <si>
    <t>RJ393410</t>
  </si>
  <si>
    <t>RJ393415</t>
  </si>
  <si>
    <t>RJ393416</t>
  </si>
  <si>
    <t>RJ393417</t>
  </si>
  <si>
    <t>RJ393418</t>
  </si>
  <si>
    <t>RJ393413</t>
  </si>
  <si>
    <t>RJ393419</t>
  </si>
  <si>
    <t>RJ393421</t>
  </si>
  <si>
    <t>RJ393422</t>
  </si>
  <si>
    <t>RJ393423</t>
  </si>
  <si>
    <t>RJ393424</t>
  </si>
  <si>
    <t>RJ393425</t>
  </si>
  <si>
    <t>RJ393426</t>
  </si>
  <si>
    <t>RJ393427</t>
  </si>
  <si>
    <t>RJ393428</t>
  </si>
  <si>
    <t>RJ393429</t>
  </si>
  <si>
    <t>RJ393430</t>
  </si>
  <si>
    <t>RJ393431</t>
  </si>
  <si>
    <t>RJ393432</t>
  </si>
  <si>
    <t>RJ393368</t>
  </si>
  <si>
    <t>ULABRVJ1</t>
  </si>
  <si>
    <t>RJ393433</t>
  </si>
  <si>
    <t>RJ393434</t>
  </si>
  <si>
    <t>RJ393435</t>
  </si>
  <si>
    <t>RJ393436</t>
  </si>
  <si>
    <t>RJ393437</t>
  </si>
  <si>
    <t>RJ393438</t>
  </si>
  <si>
    <t>RJ393439</t>
  </si>
  <si>
    <t>RJ393441</t>
  </si>
  <si>
    <t>RJ393442</t>
  </si>
  <si>
    <t>RJ393440</t>
  </si>
  <si>
    <t>RJ393443</t>
  </si>
  <si>
    <t>RJ393444</t>
  </si>
  <si>
    <t>RJ393445</t>
  </si>
  <si>
    <t>RJ393446</t>
  </si>
  <si>
    <t>RJ393447</t>
  </si>
  <si>
    <t>RJ393448</t>
  </si>
  <si>
    <t>RJ393449</t>
  </si>
  <si>
    <t>RJ393450</t>
  </si>
  <si>
    <t>RJ393451</t>
  </si>
  <si>
    <t>RJ393452</t>
  </si>
  <si>
    <t>RJ393454</t>
  </si>
  <si>
    <t>RJ393455</t>
  </si>
  <si>
    <t>RJ393453</t>
  </si>
  <si>
    <t>RJ393457</t>
  </si>
  <si>
    <t>RJ393458</t>
  </si>
  <si>
    <t>RJ393459</t>
  </si>
  <si>
    <t>RJ393460</t>
  </si>
  <si>
    <t>RJ393461</t>
  </si>
  <si>
    <t>RJ393462</t>
  </si>
  <si>
    <t>RJ393463</t>
  </si>
  <si>
    <t>RJ393464</t>
  </si>
  <si>
    <t>RJ393456</t>
  </si>
  <si>
    <t>RJ393465</t>
  </si>
  <si>
    <t>RJ393466</t>
  </si>
  <si>
    <t>RJ393467</t>
  </si>
  <si>
    <t>RJ393468</t>
  </si>
  <si>
    <t>RJ393469</t>
  </si>
  <si>
    <t>RJ393470</t>
  </si>
  <si>
    <t>RJ393471</t>
  </si>
  <si>
    <t>RJ393472</t>
  </si>
  <si>
    <t>RJ393473</t>
  </si>
  <si>
    <t>RJ393474</t>
  </si>
  <si>
    <t>RJ393475</t>
  </si>
  <si>
    <t>RJ393477</t>
  </si>
  <si>
    <t>RJ393478</t>
  </si>
  <si>
    <t>RJ393479</t>
  </si>
  <si>
    <t>RJ393480</t>
  </si>
  <si>
    <t>RJ393476</t>
  </si>
  <si>
    <t>RJ393481</t>
  </si>
  <si>
    <t>RJ393482</t>
  </si>
  <si>
    <t>RJ393483</t>
  </si>
  <si>
    <t>RJ393484</t>
  </si>
  <si>
    <t>RJ393485</t>
  </si>
  <si>
    <t>RJ393486</t>
  </si>
  <si>
    <t>RJ393487</t>
  </si>
  <si>
    <t>RJ393488</t>
  </si>
  <si>
    <t>RJ393489</t>
  </si>
  <si>
    <t>RJ393490</t>
  </si>
  <si>
    <t>RJ393491</t>
  </si>
  <si>
    <t>RJ393492</t>
  </si>
  <si>
    <t>RJ393493</t>
  </si>
  <si>
    <t>C5H4X86M</t>
  </si>
  <si>
    <t>cAR</t>
  </si>
  <si>
    <t>RJ393497</t>
  </si>
  <si>
    <t>RJ393498</t>
  </si>
  <si>
    <t>RJ393499</t>
  </si>
  <si>
    <t>RJ393501</t>
  </si>
  <si>
    <t>RJ393502</t>
  </si>
  <si>
    <t>RJ393504</t>
  </si>
  <si>
    <t>RJ393505</t>
  </si>
  <si>
    <t>RJ393506</t>
  </si>
  <si>
    <t>RJ393507</t>
  </si>
  <si>
    <t>RJ393508</t>
  </si>
  <si>
    <t>RJ393512</t>
  </si>
  <si>
    <t>RJ393513</t>
  </si>
  <si>
    <t>RJ393514</t>
  </si>
  <si>
    <t>RJ393511</t>
  </si>
  <si>
    <t>RJ393518</t>
  </si>
  <si>
    <t>RJ393516</t>
  </si>
  <si>
    <t>RJ393522</t>
  </si>
  <si>
    <t>RJ393523</t>
  </si>
  <si>
    <t>RJ393525</t>
  </si>
  <si>
    <t>RJ393524</t>
  </si>
  <si>
    <t>N66MGEKD</t>
  </si>
  <si>
    <t>RJ393526</t>
  </si>
  <si>
    <t>2SKMCW74</t>
  </si>
  <si>
    <t>RJ393510</t>
  </si>
  <si>
    <t>NMYD97QJ</t>
  </si>
  <si>
    <t>chetan</t>
  </si>
  <si>
    <t>RJ393521</t>
  </si>
  <si>
    <t>RJ393520</t>
  </si>
  <si>
    <t>RJ393519</t>
  </si>
  <si>
    <t>RJ393515</t>
  </si>
  <si>
    <t>EAZT8HAD</t>
  </si>
  <si>
    <t>SIR</t>
  </si>
  <si>
    <t>RJ393517</t>
  </si>
  <si>
    <t>HC19MN95</t>
  </si>
  <si>
    <t>abhishek</t>
  </si>
  <si>
    <t>RJ393509</t>
  </si>
  <si>
    <t>RJ393503</t>
  </si>
  <si>
    <t>RJ393496</t>
  </si>
  <si>
    <t>RJ393495</t>
  </si>
  <si>
    <t>RJ393494</t>
  </si>
  <si>
    <t>RJ393527</t>
  </si>
  <si>
    <t>RJ393528</t>
  </si>
  <si>
    <t>RJ393529</t>
  </si>
  <si>
    <t>RJ393530</t>
  </si>
  <si>
    <t>RJ393532</t>
  </si>
  <si>
    <t>RJ393534</t>
  </si>
  <si>
    <t>RJ393535</t>
  </si>
  <si>
    <t>RJ393537</t>
  </si>
  <si>
    <t>RJ393533</t>
  </si>
  <si>
    <t>RJ393539</t>
  </si>
  <si>
    <t>RJ393540</t>
  </si>
  <si>
    <t>RJ393541</t>
  </si>
  <si>
    <t>RJ393543</t>
  </si>
  <si>
    <t>RJ393544</t>
  </si>
  <si>
    <t>RJ393536</t>
  </si>
  <si>
    <t>RJ393545</t>
  </si>
  <si>
    <t>RJ393547</t>
  </si>
  <si>
    <t>RJ393548</t>
  </si>
  <si>
    <t>RJ393538</t>
  </si>
  <si>
    <t>RJ393531</t>
  </si>
  <si>
    <t>RJ393542</t>
  </si>
  <si>
    <t>7TVFY2QV</t>
  </si>
  <si>
    <t>sargun</t>
  </si>
  <si>
    <t>RJ393550</t>
  </si>
  <si>
    <t>RJ393551</t>
  </si>
  <si>
    <t>RJ393552</t>
  </si>
  <si>
    <t>RJ393554</t>
  </si>
  <si>
    <t>RJ393556</t>
  </si>
  <si>
    <t>RJ393549</t>
  </si>
  <si>
    <t>RJ393557</t>
  </si>
  <si>
    <t>RJ393558</t>
  </si>
  <si>
    <t>RJ393559</t>
  </si>
  <si>
    <t>RJ393553</t>
  </si>
  <si>
    <t>RJ393555</t>
  </si>
  <si>
    <t>RJ393560</t>
  </si>
  <si>
    <t>RJ393561</t>
  </si>
  <si>
    <t>RJ393562</t>
  </si>
  <si>
    <t>RJ393546</t>
  </si>
  <si>
    <t>RJ393563</t>
  </si>
  <si>
    <t>RJ393565</t>
  </si>
  <si>
    <t>RJ393564</t>
  </si>
  <si>
    <t>RJ393567</t>
  </si>
  <si>
    <t>RJ393566</t>
  </si>
  <si>
    <t>RJ393568</t>
  </si>
  <si>
    <t>RJ393569</t>
  </si>
  <si>
    <t>RJ393570</t>
  </si>
  <si>
    <t>RJ393571</t>
  </si>
  <si>
    <t>RJ393573</t>
  </si>
  <si>
    <t>RJ393574</t>
  </si>
  <si>
    <t>RJ393575</t>
  </si>
  <si>
    <t>RJ393576</t>
  </si>
  <si>
    <t>RJ393577</t>
  </si>
  <si>
    <t>RJ393572</t>
  </si>
  <si>
    <t>RJ393580</t>
  </si>
  <si>
    <t>RJ393581</t>
  </si>
  <si>
    <t>RJ393582</t>
  </si>
  <si>
    <t>RJ393583</t>
  </si>
  <si>
    <t>RJ393579</t>
  </si>
  <si>
    <t>RJ393584</t>
  </si>
  <si>
    <t>RJ393586</t>
  </si>
  <si>
    <t>RJ393578</t>
  </si>
  <si>
    <t>RJ393587</t>
  </si>
  <si>
    <t>SRAR1719</t>
  </si>
  <si>
    <t>Yashika</t>
  </si>
  <si>
    <t>RJ393588</t>
  </si>
  <si>
    <t>RJ393589</t>
  </si>
  <si>
    <t>RJ393590</t>
  </si>
  <si>
    <t>RJ393585</t>
  </si>
  <si>
    <t>RJ393591</t>
  </si>
  <si>
    <t>RJ393595</t>
  </si>
  <si>
    <t>RJ393596</t>
  </si>
  <si>
    <t>RJ393597</t>
  </si>
  <si>
    <t>RJ393592</t>
  </si>
  <si>
    <t>RJ393598</t>
  </si>
  <si>
    <t>RJ393593</t>
  </si>
  <si>
    <t>RJ393599</t>
  </si>
  <si>
    <t>RJ393600</t>
  </si>
  <si>
    <t>RJ393601</t>
  </si>
  <si>
    <t>RJ393602</t>
  </si>
  <si>
    <t>RJ393594</t>
  </si>
  <si>
    <t>RJ393603</t>
  </si>
  <si>
    <t>RJ393604</t>
  </si>
  <si>
    <t>RJ393605</t>
  </si>
  <si>
    <t>RJ393606</t>
  </si>
  <si>
    <t>RJ393607</t>
  </si>
  <si>
    <t>RJ393608</t>
  </si>
  <si>
    <t>RJ393609</t>
  </si>
  <si>
    <t>RJ393610</t>
  </si>
  <si>
    <t>RJ393611</t>
  </si>
  <si>
    <t>RJ393612</t>
  </si>
  <si>
    <t>RJ393613</t>
  </si>
  <si>
    <t>RJ393614</t>
  </si>
  <si>
    <t>RJ393615</t>
  </si>
  <si>
    <t>RJ393616</t>
  </si>
  <si>
    <t>RJ393617</t>
  </si>
  <si>
    <t>RJ393618</t>
  </si>
  <si>
    <t>RJ393619</t>
  </si>
  <si>
    <t>RJ393620</t>
  </si>
  <si>
    <t>RJ393621</t>
  </si>
  <si>
    <t>RPM5DI2A</t>
  </si>
  <si>
    <t>SAM</t>
  </si>
  <si>
    <t>RJ393622</t>
  </si>
  <si>
    <t>RJ393623</t>
  </si>
  <si>
    <t>RJ393624</t>
  </si>
  <si>
    <t>RJ393625</t>
  </si>
  <si>
    <t>RJ393626</t>
  </si>
  <si>
    <t>RJ393627</t>
  </si>
  <si>
    <t>RJ393628</t>
  </si>
  <si>
    <t>RJ393629</t>
  </si>
  <si>
    <t>RJ393630</t>
  </si>
  <si>
    <t>RJ393631</t>
  </si>
  <si>
    <t>RJ393632</t>
  </si>
  <si>
    <t>RJ393633</t>
  </si>
  <si>
    <t>RJ393634</t>
  </si>
  <si>
    <t>RJ393635</t>
  </si>
  <si>
    <t>RJ393636</t>
  </si>
  <si>
    <t>RJ393637</t>
  </si>
  <si>
    <t>RJ393638</t>
  </si>
  <si>
    <t>RJ393639</t>
  </si>
  <si>
    <t>RJ393641</t>
  </si>
  <si>
    <t>RJ393643</t>
  </si>
  <si>
    <t>RJ393644</t>
  </si>
  <si>
    <t>RJ393645</t>
  </si>
  <si>
    <t>RJ393642</t>
  </si>
  <si>
    <t>R2E2ZBTE</t>
  </si>
  <si>
    <t>RJ393640</t>
  </si>
  <si>
    <t>FJXRC4K5</t>
  </si>
  <si>
    <t>RJ393646</t>
  </si>
  <si>
    <t>RJ393647</t>
  </si>
  <si>
    <t>RJ393648</t>
  </si>
  <si>
    <t>RJ393649</t>
  </si>
  <si>
    <t>RJ393650</t>
  </si>
  <si>
    <t>RJ393651</t>
  </si>
  <si>
    <t>RJ393652</t>
  </si>
  <si>
    <t>RJ393653</t>
  </si>
  <si>
    <t>RJ393654</t>
  </si>
  <si>
    <t>RJ393655</t>
  </si>
  <si>
    <t>RJ393656</t>
  </si>
  <si>
    <t>RJ393657</t>
  </si>
  <si>
    <t>RJ393658</t>
  </si>
  <si>
    <t>RJ393659</t>
  </si>
  <si>
    <t>RJ393660</t>
  </si>
  <si>
    <t>RJ393662</t>
  </si>
  <si>
    <t>RJ393661</t>
  </si>
  <si>
    <t>IUX27LY8</t>
  </si>
  <si>
    <t>,m v</t>
  </si>
  <si>
    <t>RJ393663</t>
  </si>
  <si>
    <t>UTUP9VIH</t>
  </si>
  <si>
    <t>vcb</t>
  </si>
  <si>
    <t>RJ393665</t>
  </si>
  <si>
    <t>RJ393666</t>
  </si>
  <si>
    <t>RJ393664</t>
  </si>
  <si>
    <t>UXI7CREB</t>
  </si>
  <si>
    <t>nb cv</t>
  </si>
  <si>
    <t>RJ393668</t>
  </si>
  <si>
    <t>BUQBPC5A</t>
  </si>
  <si>
    <t>vcxb</t>
  </si>
  <si>
    <t>RJ393667</t>
  </si>
  <si>
    <t>45CD2FGJ</t>
  </si>
  <si>
    <t>njkhvg</t>
  </si>
  <si>
    <t>RJ393670</t>
  </si>
  <si>
    <t>RJ393673</t>
  </si>
  <si>
    <t>RJ393674</t>
  </si>
  <si>
    <t>RJ393669</t>
  </si>
  <si>
    <t>2BBVWW6T</t>
  </si>
  <si>
    <t>RJ393672</t>
  </si>
  <si>
    <t>RJ393675</t>
  </si>
  <si>
    <t>RJ393676</t>
  </si>
  <si>
    <t>RJ393677</t>
  </si>
  <si>
    <t>RJ393679</t>
  </si>
  <si>
    <t>A1XHY8FE</t>
  </si>
  <si>
    <t>zxcv</t>
  </si>
  <si>
    <t>RJ393680</t>
  </si>
  <si>
    <t>RJ393682</t>
  </si>
  <si>
    <t>RJ393683</t>
  </si>
  <si>
    <t>RJ393685</t>
  </si>
  <si>
    <t>RJ393686</t>
  </si>
  <si>
    <t>RJ393687</t>
  </si>
  <si>
    <t>RJ393688</t>
  </si>
  <si>
    <t>RJ393690</t>
  </si>
  <si>
    <t>RJ393691</t>
  </si>
  <si>
    <t>RJ393671</t>
  </si>
  <si>
    <t>DVBDCU3Y</t>
  </si>
  <si>
    <t>jhb</t>
  </si>
  <si>
    <t>RJ393678</t>
  </si>
  <si>
    <t>46ZVC45E</t>
  </si>
  <si>
    <t>fxzgv</t>
  </si>
  <si>
    <t>RJ393694</t>
  </si>
  <si>
    <t>ZNDG4I28</t>
  </si>
  <si>
    <t>RJ393684</t>
  </si>
  <si>
    <t>ZT7BL1MA</t>
  </si>
  <si>
    <t>mn</t>
  </si>
  <si>
    <t>RJ393681</t>
  </si>
  <si>
    <t>RJ393689</t>
  </si>
  <si>
    <t>RJ393692</t>
  </si>
  <si>
    <t>RJ393696</t>
  </si>
  <si>
    <t>RJ393697</t>
  </si>
  <si>
    <t>RJ393698</t>
  </si>
  <si>
    <t>RJ393699</t>
  </si>
  <si>
    <t>RJ393700</t>
  </si>
  <si>
    <t>RJ393701</t>
  </si>
  <si>
    <t>RJ393702</t>
  </si>
  <si>
    <t>RJ393703</t>
  </si>
  <si>
    <t>RJ393705</t>
  </si>
  <si>
    <t>RJ393706</t>
  </si>
  <si>
    <t>RJ393707</t>
  </si>
  <si>
    <t>RJ393708</t>
  </si>
  <si>
    <t>RJ393704</t>
  </si>
  <si>
    <t>RJ393693</t>
  </si>
  <si>
    <t>C4KRXC5D</t>
  </si>
  <si>
    <t>mr gurang</t>
  </si>
  <si>
    <t>RJ393695</t>
  </si>
  <si>
    <t>N75CNMN6</t>
  </si>
  <si>
    <t>arya</t>
  </si>
  <si>
    <t>RJ393709</t>
  </si>
  <si>
    <t>RJ393710</t>
  </si>
  <si>
    <t>RJ393713</t>
  </si>
  <si>
    <t>RJ393711</t>
  </si>
  <si>
    <t>RJ393714</t>
  </si>
  <si>
    <t>V4QN94RR</t>
  </si>
  <si>
    <t>aru</t>
  </si>
  <si>
    <t>RJ393715</t>
  </si>
  <si>
    <t>RJ393716</t>
  </si>
  <si>
    <t>RJ393718</t>
  </si>
  <si>
    <t>94ANIX4E</t>
  </si>
  <si>
    <t>RJ393720</t>
  </si>
  <si>
    <t>RJ393719</t>
  </si>
  <si>
    <t>RJ393721</t>
  </si>
  <si>
    <t>RJ393717</t>
  </si>
  <si>
    <t>RJ393722</t>
  </si>
  <si>
    <t>RJ393723</t>
  </si>
  <si>
    <t>RJ393724</t>
  </si>
  <si>
    <t>RJ393725</t>
  </si>
  <si>
    <t>RJ393726</t>
  </si>
  <si>
    <t>RJ393727</t>
  </si>
  <si>
    <t>RJ393730</t>
  </si>
  <si>
    <t>RJ393731</t>
  </si>
  <si>
    <t>RJ393732</t>
  </si>
  <si>
    <t>RJ393733</t>
  </si>
  <si>
    <t>RJ393728</t>
  </si>
  <si>
    <t>RJ393735</t>
  </si>
  <si>
    <t>RJ393737</t>
  </si>
  <si>
    <t>RJ393729</t>
  </si>
  <si>
    <t>RJ393734</t>
  </si>
  <si>
    <t>RJ393739</t>
  </si>
  <si>
    <t>RJ393740</t>
  </si>
  <si>
    <t>RJ393741</t>
  </si>
  <si>
    <t>RJ393742</t>
  </si>
  <si>
    <t>RJ393743</t>
  </si>
  <si>
    <t>RJ393744</t>
  </si>
  <si>
    <t>RJ393747</t>
  </si>
  <si>
    <t>RJ393745</t>
  </si>
  <si>
    <t>RJ393748</t>
  </si>
  <si>
    <t>RJ393750</t>
  </si>
  <si>
    <t>AUZVZPQB</t>
  </si>
  <si>
    <t>Simran Sehgal</t>
  </si>
  <si>
    <t>RJ393751</t>
  </si>
  <si>
    <t>RJ393752</t>
  </si>
  <si>
    <t>RJ393753</t>
  </si>
  <si>
    <t>RJ393754</t>
  </si>
  <si>
    <t>RJ393749</t>
  </si>
  <si>
    <t>RJ393738</t>
  </si>
  <si>
    <t>RJ393746</t>
  </si>
  <si>
    <t>RJ393756</t>
  </si>
  <si>
    <t>RJ393755</t>
  </si>
  <si>
    <t>C7H5N2RN</t>
  </si>
  <si>
    <t>RJ393758</t>
  </si>
  <si>
    <t>RJ393759</t>
  </si>
  <si>
    <t>RJ393760</t>
  </si>
  <si>
    <t>RJ393761</t>
  </si>
  <si>
    <t>RJ393757</t>
  </si>
  <si>
    <t>DXXH71MN</t>
  </si>
  <si>
    <t>roh</t>
  </si>
  <si>
    <t>RJ393762</t>
  </si>
  <si>
    <t>V1HC71SW</t>
  </si>
  <si>
    <t>sgfg</t>
  </si>
  <si>
    <t>RJ393764</t>
  </si>
  <si>
    <t>RJ393763</t>
  </si>
  <si>
    <t>JJ7W93VM</t>
  </si>
  <si>
    <t>KHAU GALI</t>
  </si>
  <si>
    <t>RJ393765</t>
  </si>
  <si>
    <t>RJ393766</t>
  </si>
  <si>
    <t>RJ393769</t>
  </si>
  <si>
    <t>RJ393770</t>
  </si>
  <si>
    <t>RJ393771</t>
  </si>
  <si>
    <t>RJ393772</t>
  </si>
  <si>
    <t>RJ393773</t>
  </si>
  <si>
    <t>RJ393774</t>
  </si>
  <si>
    <t>RJ393775</t>
  </si>
  <si>
    <t>RJ393776</t>
  </si>
  <si>
    <t>RJ393777</t>
  </si>
  <si>
    <t>RJ393780</t>
  </si>
  <si>
    <t>RJ393779</t>
  </si>
  <si>
    <t>RJ393781</t>
  </si>
  <si>
    <t>RJ393783</t>
  </si>
  <si>
    <t>RJ393784</t>
  </si>
  <si>
    <t>RJ393785</t>
  </si>
  <si>
    <t>RJ393786</t>
  </si>
  <si>
    <t>RJ393782</t>
  </si>
  <si>
    <t>RJ393778</t>
  </si>
  <si>
    <t>CRZ6Y5AG</t>
  </si>
  <si>
    <t>abhi</t>
  </si>
  <si>
    <t>RJ393787</t>
  </si>
  <si>
    <t>RJ393788</t>
  </si>
  <si>
    <t>RJ393789</t>
  </si>
  <si>
    <t>RJ393790</t>
  </si>
  <si>
    <t>RJ393791</t>
  </si>
  <si>
    <t>RJ393792</t>
  </si>
  <si>
    <t>RJ393793</t>
  </si>
  <si>
    <t>RJ393794</t>
  </si>
  <si>
    <t>RJ393795</t>
  </si>
  <si>
    <t>RJ393796</t>
  </si>
  <si>
    <t>4YYQXS2V</t>
  </si>
  <si>
    <t>fdg</t>
  </si>
  <si>
    <t>RJ393797</t>
  </si>
  <si>
    <t>RJ393798</t>
  </si>
  <si>
    <t>RJ393799</t>
  </si>
  <si>
    <t>RJ393800</t>
  </si>
  <si>
    <t>RJ393801</t>
  </si>
  <si>
    <t>RJ393802</t>
  </si>
  <si>
    <t>RJ393803</t>
  </si>
  <si>
    <t>RJ393804</t>
  </si>
  <si>
    <t>XP6YYY94</t>
  </si>
  <si>
    <t>ishit</t>
  </si>
  <si>
    <t>RJ393805</t>
  </si>
  <si>
    <t>RJ393807</t>
  </si>
  <si>
    <t>RJ393806</t>
  </si>
  <si>
    <t>RJ393808</t>
  </si>
  <si>
    <t>RJ393809</t>
  </si>
  <si>
    <t>RJ393810</t>
  </si>
  <si>
    <t>RJ393812</t>
  </si>
  <si>
    <t>RJ393811</t>
  </si>
  <si>
    <t>RJ393813</t>
  </si>
  <si>
    <t>RJ393816</t>
  </si>
  <si>
    <t>RJ393819</t>
  </si>
  <si>
    <t>RJ393818</t>
  </si>
  <si>
    <t>RJ393820</t>
  </si>
  <si>
    <t>RJ393821</t>
  </si>
  <si>
    <t>RJ393822</t>
  </si>
  <si>
    <t>RJ393824</t>
  </si>
  <si>
    <t>RJ393825</t>
  </si>
  <si>
    <t>RJ393827</t>
  </si>
  <si>
    <t>RJ393828</t>
  </si>
  <si>
    <t>RJ393823</t>
  </si>
  <si>
    <t>RJ393826</t>
  </si>
  <si>
    <t>RJ393815</t>
  </si>
  <si>
    <t>RJ393817</t>
  </si>
  <si>
    <t>RJ393814</t>
  </si>
  <si>
    <t>RJ393829</t>
  </si>
  <si>
    <t>RJ393830</t>
  </si>
  <si>
    <t>RJ393831</t>
  </si>
  <si>
    <t>RJ393833</t>
  </si>
  <si>
    <t>RJ393832</t>
  </si>
  <si>
    <t>RJ393835</t>
  </si>
  <si>
    <t>RJ393834</t>
  </si>
  <si>
    <t>RJ393836</t>
  </si>
  <si>
    <t>RJ393837</t>
  </si>
  <si>
    <t>RJ393838</t>
  </si>
  <si>
    <t>RJ393839</t>
  </si>
  <si>
    <t>RJ393840</t>
  </si>
  <si>
    <t>RJ393842</t>
  </si>
  <si>
    <t>RJ393843</t>
  </si>
  <si>
    <t>RJ393841</t>
  </si>
  <si>
    <t>RJ393845</t>
  </si>
  <si>
    <t>RJ393846</t>
  </si>
  <si>
    <t>RJ393847</t>
  </si>
  <si>
    <t>RJ393848</t>
  </si>
  <si>
    <t>RJ393849</t>
  </si>
  <si>
    <t>RJ393844</t>
  </si>
  <si>
    <t>RJ393850</t>
  </si>
  <si>
    <t>RJ393851</t>
  </si>
  <si>
    <t>RJ393852</t>
  </si>
  <si>
    <t>RJ393853</t>
  </si>
  <si>
    <t>RJ393854</t>
  </si>
  <si>
    <t>RJ393856</t>
  </si>
  <si>
    <t>RJ393857</t>
  </si>
  <si>
    <t>RJ393859</t>
  </si>
  <si>
    <t>RJ393861</t>
  </si>
  <si>
    <t>RJ393863</t>
  </si>
  <si>
    <t>RJ393864</t>
  </si>
  <si>
    <t>RJ393865</t>
  </si>
  <si>
    <t>RJ393866</t>
  </si>
  <si>
    <t>RJ393867</t>
  </si>
  <si>
    <t>RJ393868</t>
  </si>
  <si>
    <t>RJ393870</t>
  </si>
  <si>
    <t>RJ393871</t>
  </si>
  <si>
    <t>RJ393872</t>
  </si>
  <si>
    <t>RJ393869</t>
  </si>
  <si>
    <t>P3ZYPBWA</t>
  </si>
  <si>
    <t>BV</t>
  </si>
  <si>
    <t>RJ393874</t>
  </si>
  <si>
    <t>RJ393875</t>
  </si>
  <si>
    <t>RJ393876</t>
  </si>
  <si>
    <t>RJ393877</t>
  </si>
  <si>
    <t>RJ393873</t>
  </si>
  <si>
    <t>S51VRS37</t>
  </si>
  <si>
    <t>NMB</t>
  </si>
  <si>
    <t>RJ393879</t>
  </si>
  <si>
    <t>RJ393881</t>
  </si>
  <si>
    <t>RJ393882</t>
  </si>
  <si>
    <t>RJ393884</t>
  </si>
  <si>
    <t>RJ393887</t>
  </si>
  <si>
    <t>RJ393888</t>
  </si>
  <si>
    <t>RJ393883</t>
  </si>
  <si>
    <t>W58D8J6G</t>
  </si>
  <si>
    <t>JYOTI</t>
  </si>
  <si>
    <t>RJ393886</t>
  </si>
  <si>
    <t>RJ393880</t>
  </si>
  <si>
    <t>RJ393889</t>
  </si>
  <si>
    <t>RJ393890</t>
  </si>
  <si>
    <t>RJ393891</t>
  </si>
  <si>
    <t>RJ393892</t>
  </si>
  <si>
    <t>RJ393893</t>
  </si>
  <si>
    <t>RJ393894</t>
  </si>
  <si>
    <t>M1MML49E</t>
  </si>
  <si>
    <t>RJ393885</t>
  </si>
  <si>
    <t>WFPBDSAB</t>
  </si>
  <si>
    <t>okreygf</t>
  </si>
  <si>
    <t>RJ393878</t>
  </si>
  <si>
    <t>RJ393895</t>
  </si>
  <si>
    <t>IN97T5IB</t>
  </si>
  <si>
    <t>MD SOHAIL</t>
  </si>
  <si>
    <t>RJ393896</t>
  </si>
  <si>
    <t>RJ393897</t>
  </si>
  <si>
    <t>RJ393898</t>
  </si>
  <si>
    <t>RJ393899</t>
  </si>
  <si>
    <t>RJ393901</t>
  </si>
  <si>
    <t>AC89FDBC</t>
  </si>
  <si>
    <t>R AHUL</t>
  </si>
  <si>
    <t>RJ393902</t>
  </si>
  <si>
    <t>RJ393903</t>
  </si>
  <si>
    <t>URV5JZ6X</t>
  </si>
  <si>
    <t>SAK</t>
  </si>
  <si>
    <t>RJ393904</t>
  </si>
  <si>
    <t>RJ393905</t>
  </si>
  <si>
    <t>RJ393906</t>
  </si>
  <si>
    <t>RJ393907</t>
  </si>
  <si>
    <t>RJ393900</t>
  </si>
  <si>
    <t>RJ393909</t>
  </si>
  <si>
    <t>RJ393910</t>
  </si>
  <si>
    <t>RJ393911</t>
  </si>
  <si>
    <t>RJ393912</t>
  </si>
  <si>
    <t>RJ393908</t>
  </si>
  <si>
    <t>RJ393913</t>
  </si>
  <si>
    <t>RJ393914</t>
  </si>
  <si>
    <t>RJ393915</t>
  </si>
  <si>
    <t>RJ393916</t>
  </si>
  <si>
    <t>RJ393918</t>
  </si>
  <si>
    <t>RJ393919</t>
  </si>
  <si>
    <t>RJ393921</t>
  </si>
  <si>
    <t>RJ393917</t>
  </si>
  <si>
    <t>RJ393855</t>
  </si>
  <si>
    <t>RJ393923</t>
  </si>
  <si>
    <t>RJ393924</t>
  </si>
  <si>
    <t>RJ393858</t>
  </si>
  <si>
    <t>RJ393926</t>
  </si>
  <si>
    <t>RJ393927</t>
  </si>
  <si>
    <t>RJ393928</t>
  </si>
  <si>
    <t>RJ393920</t>
  </si>
  <si>
    <t>U2S9TQDW</t>
  </si>
  <si>
    <t>parth</t>
  </si>
  <si>
    <t>RJ393929</t>
  </si>
  <si>
    <t>74S1V649</t>
  </si>
  <si>
    <t>AV</t>
  </si>
  <si>
    <t>RJ393930</t>
  </si>
  <si>
    <t>RJ393925</t>
  </si>
  <si>
    <t>RJ393935</t>
  </si>
  <si>
    <t>6CJAM3VC</t>
  </si>
  <si>
    <t>Keshav Kabra</t>
  </si>
  <si>
    <t>RJ393936</t>
  </si>
  <si>
    <t>RJ393937</t>
  </si>
  <si>
    <t>RJ393938</t>
  </si>
  <si>
    <t>RJ393939</t>
  </si>
  <si>
    <t>RJ393934</t>
  </si>
  <si>
    <t>RJ393940</t>
  </si>
  <si>
    <t>RJ393941</t>
  </si>
  <si>
    <t>RJ393942</t>
  </si>
  <si>
    <t>RJ393943</t>
  </si>
  <si>
    <t>RJ393944</t>
  </si>
  <si>
    <t>RJ393946</t>
  </si>
  <si>
    <t>RJ393949</t>
  </si>
  <si>
    <t>RJ393950</t>
  </si>
  <si>
    <t>RJ393948</t>
  </si>
  <si>
    <t>RJ393945</t>
  </si>
  <si>
    <t>RJ393952</t>
  </si>
  <si>
    <t>RJ393953</t>
  </si>
  <si>
    <t>RJ393954</t>
  </si>
  <si>
    <t>RJ393955</t>
  </si>
  <si>
    <t>RJ393957</t>
  </si>
  <si>
    <t>RJ393956</t>
  </si>
  <si>
    <t>RJ393958</t>
  </si>
  <si>
    <t>RJ393960</t>
  </si>
  <si>
    <t>RJ393963</t>
  </si>
  <si>
    <t>RJ393964</t>
  </si>
  <si>
    <t>RJ393965</t>
  </si>
  <si>
    <t>RJ393966</t>
  </si>
  <si>
    <t>RJ393967</t>
  </si>
  <si>
    <t>RJ393969</t>
  </si>
  <si>
    <t>RJ393922</t>
  </si>
  <si>
    <t>RJ393860</t>
  </si>
  <si>
    <t>RJ393931</t>
  </si>
  <si>
    <t>RJ393933</t>
  </si>
  <si>
    <t>RJ393947</t>
  </si>
  <si>
    <t>RJ393961</t>
  </si>
  <si>
    <t>RJ393959</t>
  </si>
  <si>
    <t>PMLZLEII</t>
  </si>
  <si>
    <t>CHNPREET</t>
  </si>
  <si>
    <t>RJ393968</t>
  </si>
  <si>
    <t>RJ393971</t>
  </si>
  <si>
    <t>RJ393972</t>
  </si>
  <si>
    <t>RJ393974</t>
  </si>
  <si>
    <t>RJ393975</t>
  </si>
  <si>
    <t>RJ393976</t>
  </si>
  <si>
    <t>RJ393977</t>
  </si>
  <si>
    <t>RJ393978</t>
  </si>
  <si>
    <t>RJ393973</t>
  </si>
  <si>
    <t>RJ393979</t>
  </si>
  <si>
    <t>RJ393980</t>
  </si>
  <si>
    <t>RJ393981</t>
  </si>
  <si>
    <t>RJ393982</t>
  </si>
  <si>
    <t>RJ393983</t>
  </si>
  <si>
    <t>RJ393984</t>
  </si>
  <si>
    <t>RJ393985</t>
  </si>
  <si>
    <t>RJ393986</t>
  </si>
  <si>
    <t>RJ393962</t>
  </si>
  <si>
    <t>RJ393932</t>
  </si>
  <si>
    <t>RJ393970</t>
  </si>
  <si>
    <t>RJ393987</t>
  </si>
  <si>
    <t>RJ393989</t>
  </si>
  <si>
    <t>RJ393988</t>
  </si>
  <si>
    <t>RJ393990</t>
  </si>
  <si>
    <t>RJ393991</t>
  </si>
  <si>
    <t>RJ393992</t>
  </si>
  <si>
    <t>RJ393993</t>
  </si>
  <si>
    <t>RJ393995</t>
  </si>
  <si>
    <t>RJ393997</t>
  </si>
  <si>
    <t>RJ393996</t>
  </si>
  <si>
    <t>RJ393998</t>
  </si>
  <si>
    <t>RJ394000</t>
  </si>
  <si>
    <t>RJ394001</t>
  </si>
  <si>
    <t>RJ394002</t>
  </si>
  <si>
    <t>RJ394003</t>
  </si>
  <si>
    <t>RJ394005</t>
  </si>
  <si>
    <t>RJ394004</t>
  </si>
  <si>
    <t>RJ394007</t>
  </si>
  <si>
    <t>RJ394008</t>
  </si>
  <si>
    <t>RJ394009</t>
  </si>
  <si>
    <t>RJ394010</t>
  </si>
  <si>
    <t>RJ394011</t>
  </si>
  <si>
    <t>RJ394014</t>
  </si>
  <si>
    <t>RJ394015</t>
  </si>
  <si>
    <t>RJ394013</t>
  </si>
  <si>
    <t>RJ394012</t>
  </si>
  <si>
    <t>RJ394016</t>
  </si>
  <si>
    <t>RJ394017</t>
  </si>
  <si>
    <t>RJ394018</t>
  </si>
  <si>
    <t>RJ394019</t>
  </si>
  <si>
    <t>RJ394020</t>
  </si>
  <si>
    <t>RJ394021</t>
  </si>
  <si>
    <t>RJ394022</t>
  </si>
  <si>
    <t>RJ394023</t>
  </si>
  <si>
    <t>RJ394024</t>
  </si>
  <si>
    <t>RJ394025</t>
  </si>
  <si>
    <t>RJ394026</t>
  </si>
  <si>
    <t>RJ394027</t>
  </si>
  <si>
    <t>RJ394028</t>
  </si>
  <si>
    <t>NPDQNPX3</t>
  </si>
  <si>
    <t>,.JKBH</t>
  </si>
  <si>
    <t>RJ394029</t>
  </si>
  <si>
    <t>RJ394031</t>
  </si>
  <si>
    <t>RJ394030</t>
  </si>
  <si>
    <t>RJ394032</t>
  </si>
  <si>
    <t>RJ394033</t>
  </si>
  <si>
    <t>RJ394034</t>
  </si>
  <si>
    <t>RJ394035</t>
  </si>
  <si>
    <t>RJ394036</t>
  </si>
  <si>
    <t>RJ394038</t>
  </si>
  <si>
    <t>RJ394037</t>
  </si>
  <si>
    <t>RJ394039</t>
  </si>
  <si>
    <t>RJ394040</t>
  </si>
  <si>
    <t>RJ394042</t>
  </si>
  <si>
    <t>RJ394043</t>
  </si>
  <si>
    <t>BHIMYACC</t>
  </si>
  <si>
    <t>AdityaGupta</t>
  </si>
  <si>
    <t>RJ394045</t>
  </si>
  <si>
    <t>RJ394047</t>
  </si>
  <si>
    <t>RJ394048</t>
  </si>
  <si>
    <t>RJ394049</t>
  </si>
  <si>
    <t>AZJ7E5FL</t>
  </si>
  <si>
    <t>FD</t>
  </si>
  <si>
    <t>RJ394046</t>
  </si>
  <si>
    <t>RJ394050</t>
  </si>
  <si>
    <t>RJ394044</t>
  </si>
  <si>
    <t>RJ394041</t>
  </si>
  <si>
    <t>JUFZR5R8</t>
  </si>
  <si>
    <t>VIKE</t>
  </si>
  <si>
    <t>RJ394051</t>
  </si>
  <si>
    <t>RJ394052</t>
  </si>
  <si>
    <t>RJ394053</t>
  </si>
  <si>
    <t>RJ394054</t>
  </si>
  <si>
    <t>RJ394055</t>
  </si>
  <si>
    <t>RJ394056</t>
  </si>
  <si>
    <t>RJ394057</t>
  </si>
  <si>
    <t>IN46EYHA</t>
  </si>
  <si>
    <t>sukhi</t>
  </si>
  <si>
    <t>RJ394058</t>
  </si>
  <si>
    <t>RJ394059</t>
  </si>
  <si>
    <t>RJ394060</t>
  </si>
  <si>
    <t>RJ394062</t>
  </si>
  <si>
    <t>RJ394063</t>
  </si>
  <si>
    <t>RJ394064</t>
  </si>
  <si>
    <t>RJ394066</t>
  </si>
  <si>
    <t>RJ394067</t>
  </si>
  <si>
    <t>RJ394071</t>
  </si>
  <si>
    <t>RJ394070</t>
  </si>
  <si>
    <t>RJ394069</t>
  </si>
  <si>
    <t>RJ394065</t>
  </si>
  <si>
    <t>NPW2LIVC</t>
  </si>
  <si>
    <t>KUNAL</t>
  </si>
  <si>
    <t>RJ394068</t>
  </si>
  <si>
    <t>D5QQ8BS4</t>
  </si>
  <si>
    <t>SARWAR</t>
  </si>
  <si>
    <t>RJ394073</t>
  </si>
  <si>
    <t>RJ394074</t>
  </si>
  <si>
    <t>RJ394072</t>
  </si>
  <si>
    <t>RJ394077</t>
  </si>
  <si>
    <t>A4E4Z4LR</t>
  </si>
  <si>
    <t>RJ394076</t>
  </si>
  <si>
    <t>WUQGJWFG</t>
  </si>
  <si>
    <t>hardeep SINGH</t>
  </si>
  <si>
    <t>RJ394075</t>
  </si>
  <si>
    <t>6ZHMBNPT</t>
  </si>
  <si>
    <t>vicky</t>
  </si>
  <si>
    <t>RJ394078</t>
  </si>
  <si>
    <t>RJ394079</t>
  </si>
  <si>
    <t>RJ394082</t>
  </si>
  <si>
    <t>RJ394084</t>
  </si>
  <si>
    <t>RJ394085</t>
  </si>
  <si>
    <t>RJ394086</t>
  </si>
  <si>
    <t>RJ394088</t>
  </si>
  <si>
    <t>RJ394080</t>
  </si>
  <si>
    <t>RJ394089</t>
  </si>
  <si>
    <t>RJ394090</t>
  </si>
  <si>
    <t>RJ394091</t>
  </si>
  <si>
    <t>RJ394093</t>
  </si>
  <si>
    <t>RJ394081</t>
  </si>
  <si>
    <t>RJ394096</t>
  </si>
  <si>
    <t>RJ394097</t>
  </si>
  <si>
    <t>RJ394098</t>
  </si>
  <si>
    <t>RJ394099</t>
  </si>
  <si>
    <t>RJ394100</t>
  </si>
  <si>
    <t>RJ394101</t>
  </si>
  <si>
    <t>RJ394102</t>
  </si>
  <si>
    <t>RJ394087</t>
  </si>
  <si>
    <t>RJ394104</t>
  </si>
  <si>
    <t>RJ394105</t>
  </si>
  <si>
    <t>RJ394094</t>
  </si>
  <si>
    <t>RJ394107</t>
  </si>
  <si>
    <t>RJ394108</t>
  </si>
  <si>
    <t>RJ394095</t>
  </si>
  <si>
    <t>RJ394109</t>
  </si>
  <si>
    <t>RJ394110</t>
  </si>
  <si>
    <t>RJ394111</t>
  </si>
  <si>
    <t>RJ394112</t>
  </si>
  <si>
    <t>RJ394114</t>
  </si>
  <si>
    <t>RJ394115</t>
  </si>
  <si>
    <t>RJ394116</t>
  </si>
  <si>
    <t>RJ394103</t>
  </si>
  <si>
    <t>RJ394117</t>
  </si>
  <si>
    <t>RJ394119</t>
  </si>
  <si>
    <t>RJ394113</t>
  </si>
  <si>
    <t>RJ394092</t>
  </si>
  <si>
    <t>WDEGVBPT</t>
  </si>
  <si>
    <t>RJ394118</t>
  </si>
  <si>
    <t>HUIM8K59</t>
  </si>
  <si>
    <t>RJ394120</t>
  </si>
  <si>
    <t>RJ394121</t>
  </si>
  <si>
    <t>RJ394125</t>
  </si>
  <si>
    <t>RJ394127</t>
  </si>
  <si>
    <t>RJ394126</t>
  </si>
  <si>
    <t>RJ394123</t>
  </si>
  <si>
    <t>RJ394122</t>
  </si>
  <si>
    <t>RJ394128</t>
  </si>
  <si>
    <t>RJ394129</t>
  </si>
  <si>
    <t>RJ394130</t>
  </si>
  <si>
    <t>RJ394131</t>
  </si>
  <si>
    <t>RJ394133</t>
  </si>
  <si>
    <t>RJ394134</t>
  </si>
  <si>
    <t>RJ394124</t>
  </si>
  <si>
    <t>RJ394135</t>
  </si>
  <si>
    <t>RJ394136</t>
  </si>
  <si>
    <t>RJ394139</t>
  </si>
  <si>
    <t>RJ394140</t>
  </si>
  <si>
    <t>RJ394137</t>
  </si>
  <si>
    <t>RJ394141</t>
  </si>
  <si>
    <t>RJ394132</t>
  </si>
  <si>
    <t>RJ394142</t>
  </si>
  <si>
    <t>RJ394144</t>
  </si>
  <si>
    <t>RJ394145</t>
  </si>
  <si>
    <t>RJ394146</t>
  </si>
  <si>
    <t>RJ394147</t>
  </si>
  <si>
    <t>RJ394148</t>
  </si>
  <si>
    <t>RJ394149</t>
  </si>
  <si>
    <t>FX2389R9</t>
  </si>
  <si>
    <t>Shaurya Kohli</t>
  </si>
  <si>
    <t>RJ394151</t>
  </si>
  <si>
    <t>RJ394150</t>
  </si>
  <si>
    <t>RJ394154</t>
  </si>
  <si>
    <t>RJ394155</t>
  </si>
  <si>
    <t>RJ394153</t>
  </si>
  <si>
    <t>RJ394152</t>
  </si>
  <si>
    <t>RJ394156</t>
  </si>
  <si>
    <t>RJ394159</t>
  </si>
  <si>
    <t>RJ394160</t>
  </si>
  <si>
    <t>RJ394158</t>
  </si>
  <si>
    <t>RJ394157</t>
  </si>
  <si>
    <t>RJ394161</t>
  </si>
  <si>
    <t>RJ394163</t>
  </si>
  <si>
    <t>RJ394162</t>
  </si>
  <si>
    <t>RJ394164</t>
  </si>
  <si>
    <t>RJ394165</t>
  </si>
  <si>
    <t>RJ394166</t>
  </si>
  <si>
    <t>RJ394167</t>
  </si>
  <si>
    <t>RJ394168</t>
  </si>
  <si>
    <t>RJ394169</t>
  </si>
  <si>
    <t>RJ394170</t>
  </si>
  <si>
    <t>RJ394172</t>
  </si>
  <si>
    <t>RJ394173</t>
  </si>
  <si>
    <t>RJ394174</t>
  </si>
  <si>
    <t>RJ394175</t>
  </si>
  <si>
    <t>RJ394177</t>
  </si>
  <si>
    <t>RJ394178</t>
  </si>
  <si>
    <t>RJ394179</t>
  </si>
  <si>
    <t>RJ394171</t>
  </si>
  <si>
    <t>RJ394180</t>
  </si>
  <si>
    <t>RJ394143</t>
  </si>
  <si>
    <t>RJ394182</t>
  </si>
  <si>
    <t>RJ394183</t>
  </si>
  <si>
    <t>RJ394184</t>
  </si>
  <si>
    <t>RJ394185</t>
  </si>
  <si>
    <t>RJ394186</t>
  </si>
  <si>
    <t>RJ394187</t>
  </si>
  <si>
    <t>RJ394181</t>
  </si>
  <si>
    <t>RJ394188</t>
  </si>
  <si>
    <t>RJ394189</t>
  </si>
  <si>
    <t>RJ394190</t>
  </si>
  <si>
    <t>RJ394191</t>
  </si>
  <si>
    <t>RJ394192</t>
  </si>
  <si>
    <t>RJ394194</t>
  </si>
  <si>
    <t>RJ394195</t>
  </si>
  <si>
    <t>RJ394196</t>
  </si>
  <si>
    <t>RJ394197</t>
  </si>
  <si>
    <t>RJ394193</t>
  </si>
  <si>
    <t>RJ394138</t>
  </si>
  <si>
    <t>RJ394198</t>
  </si>
  <si>
    <t>RJ394199</t>
  </si>
  <si>
    <t>RJ394201</t>
  </si>
  <si>
    <t>RJ394202</t>
  </si>
  <si>
    <t>RJ394200</t>
  </si>
  <si>
    <t>G62SXFH9</t>
  </si>
  <si>
    <t>AASF</t>
  </si>
  <si>
    <t>RJ394204</t>
  </si>
  <si>
    <t>RJ394205</t>
  </si>
  <si>
    <t>RJ394206</t>
  </si>
  <si>
    <t>RJ394207</t>
  </si>
  <si>
    <t>RJ394208</t>
  </si>
  <si>
    <t>RJ394209</t>
  </si>
  <si>
    <t>RJ394210</t>
  </si>
  <si>
    <t>RJ394211</t>
  </si>
  <si>
    <t>RJ394212</t>
  </si>
  <si>
    <t>RJ394213</t>
  </si>
  <si>
    <t>RJ394217</t>
  </si>
  <si>
    <t>RJ394220</t>
  </si>
  <si>
    <t>RJ394221</t>
  </si>
  <si>
    <t>RJ394222</t>
  </si>
  <si>
    <t>RJ394223</t>
  </si>
  <si>
    <t>RJ394224</t>
  </si>
  <si>
    <t>RJ394219</t>
  </si>
  <si>
    <t>RJ394218</t>
  </si>
  <si>
    <t>RA8N1RM8</t>
  </si>
  <si>
    <t>KAJAL</t>
  </si>
  <si>
    <t>RJ394215</t>
  </si>
  <si>
    <t>RJ394216</t>
  </si>
  <si>
    <t>RJ394227</t>
  </si>
  <si>
    <t>RJ394228</t>
  </si>
  <si>
    <t>RJ394229</t>
  </si>
  <si>
    <t>RJ394230</t>
  </si>
  <si>
    <t>RJ394231</t>
  </si>
  <si>
    <t>RJ394233</t>
  </si>
  <si>
    <t>RJ394234</t>
  </si>
  <si>
    <t>W1IP9TPC</t>
  </si>
  <si>
    <t>Jayant soni</t>
  </si>
  <si>
    <t>RJ394236</t>
  </si>
  <si>
    <t>RJ394237</t>
  </si>
  <si>
    <t>RJ394238</t>
  </si>
  <si>
    <t>RJ394240</t>
  </si>
  <si>
    <t>RJ394241</t>
  </si>
  <si>
    <t>RJ394243</t>
  </si>
  <si>
    <t>RJ394244</t>
  </si>
  <si>
    <t>RJ394245</t>
  </si>
  <si>
    <t>RJ394246</t>
  </si>
  <si>
    <t>RJ394239</t>
  </si>
  <si>
    <t>ZPRBAKTD</t>
  </si>
  <si>
    <t>RJ394242</t>
  </si>
  <si>
    <t>RJ394247</t>
  </si>
  <si>
    <t>RJ394248</t>
  </si>
  <si>
    <t>RJ394249</t>
  </si>
  <si>
    <t>RJ394250</t>
  </si>
  <si>
    <t>RJ394252</t>
  </si>
  <si>
    <t>RJ394253</t>
  </si>
  <si>
    <t>RJ394254</t>
  </si>
  <si>
    <t>RJ394255</t>
  </si>
  <si>
    <t>RJ394256</t>
  </si>
  <si>
    <t>RJ394257</t>
  </si>
  <si>
    <t>RJ394258</t>
  </si>
  <si>
    <t>RJ394259</t>
  </si>
  <si>
    <t>RJ394260</t>
  </si>
  <si>
    <t>RJ394262</t>
  </si>
  <si>
    <t>RJ394263</t>
  </si>
  <si>
    <t>RJ394265</t>
  </si>
  <si>
    <t>RJ394266</t>
  </si>
  <si>
    <t>RJ394268</t>
  </si>
  <si>
    <t>RJ394269</t>
  </si>
  <si>
    <t>RJ394264</t>
  </si>
  <si>
    <t>RJ394261</t>
  </si>
  <si>
    <t>RJ394251</t>
  </si>
  <si>
    <t>WVRM88JU</t>
  </si>
  <si>
    <t>mhg</t>
  </si>
  <si>
    <t>RJ394270</t>
  </si>
  <si>
    <t>RJ394267</t>
  </si>
  <si>
    <t>RJ394235</t>
  </si>
  <si>
    <t>RJ394232</t>
  </si>
  <si>
    <t>RJ394271</t>
  </si>
  <si>
    <t>RJ394273</t>
  </si>
  <si>
    <t>RJ394226</t>
  </si>
  <si>
    <t>PJ5JKWUA</t>
  </si>
  <si>
    <t>RJ394225</t>
  </si>
  <si>
    <t>RJ394274</t>
  </si>
  <si>
    <t>RJ394275</t>
  </si>
  <si>
    <t>RJ394276</t>
  </si>
  <si>
    <t>RJ394214</t>
  </si>
  <si>
    <t>MBSNMNW9</t>
  </si>
  <si>
    <t>RJ394277</t>
  </si>
  <si>
    <t>RJ394278</t>
  </si>
  <si>
    <t>RJ394280</t>
  </si>
  <si>
    <t>RJ394281</t>
  </si>
  <si>
    <t>RJ394283</t>
  </si>
  <si>
    <t>RJ394284</t>
  </si>
  <si>
    <t>RJ394285</t>
  </si>
  <si>
    <t>RJ394286</t>
  </si>
  <si>
    <t>RJ394287</t>
  </si>
  <si>
    <t>RJ394290</t>
  </si>
  <si>
    <t>RJ394279</t>
  </si>
  <si>
    <t>9F5ENLHL</t>
  </si>
  <si>
    <t>ritu</t>
  </si>
  <si>
    <t>RJ394282</t>
  </si>
  <si>
    <t>RJ394288</t>
  </si>
  <si>
    <t>RJ394291</t>
  </si>
  <si>
    <t>RJ394289</t>
  </si>
  <si>
    <t>RJ394292</t>
  </si>
  <si>
    <t>RJ394294</t>
  </si>
  <si>
    <t>RJ394296</t>
  </si>
  <si>
    <t>RJ394298</t>
  </si>
  <si>
    <t>RJ394299</t>
  </si>
  <si>
    <t>M6R8BUYA</t>
  </si>
  <si>
    <t>Tariq Kumar</t>
  </si>
  <si>
    <t>RJ394295</t>
  </si>
  <si>
    <t>38XIFLD5</t>
  </si>
  <si>
    <t>DHRUV</t>
  </si>
  <si>
    <t>RJ394301</t>
  </si>
  <si>
    <t>RJ394302</t>
  </si>
  <si>
    <t>RJ394303</t>
  </si>
  <si>
    <t>RJ394300</t>
  </si>
  <si>
    <t>9G55UCD5</t>
  </si>
  <si>
    <t>Mr gagan</t>
  </si>
  <si>
    <t>RJ394304</t>
  </si>
  <si>
    <t>RJ394305</t>
  </si>
  <si>
    <t>RJ394306</t>
  </si>
  <si>
    <t>RJ394307</t>
  </si>
  <si>
    <t>RJ394308</t>
  </si>
  <si>
    <t>RJ394311</t>
  </si>
  <si>
    <t>RJ394314</t>
  </si>
  <si>
    <t>RJ394315</t>
  </si>
  <si>
    <t>RJ394316</t>
  </si>
  <si>
    <t>RJ394318</t>
  </si>
  <si>
    <t>RJ394319</t>
  </si>
  <si>
    <t>RJ394310</t>
  </si>
  <si>
    <t>RJ394321</t>
  </si>
  <si>
    <t>RJ394322</t>
  </si>
  <si>
    <t>RJ394325</t>
  </si>
  <si>
    <t>RJ394326</t>
  </si>
  <si>
    <t>RJ394323</t>
  </si>
  <si>
    <t>RJ394320</t>
  </si>
  <si>
    <t>RJ394327</t>
  </si>
  <si>
    <t>RJ394312</t>
  </si>
  <si>
    <t>RJ394272</t>
  </si>
  <si>
    <t>RJ394324</t>
  </si>
  <si>
    <t>RJ394328</t>
  </si>
  <si>
    <t>RJ394317</t>
  </si>
  <si>
    <t>RJ394329</t>
  </si>
  <si>
    <t>RJ394330</t>
  </si>
  <si>
    <t>RJ394331</t>
  </si>
  <si>
    <t>RJ394332</t>
  </si>
  <si>
    <t>RJ394334</t>
  </si>
  <si>
    <t>RJ394336</t>
  </si>
  <si>
    <t>RJ394337</t>
  </si>
  <si>
    <t>RJ394338</t>
  </si>
  <si>
    <t>RJ394335</t>
  </si>
  <si>
    <t>RJ394340</t>
  </si>
  <si>
    <t>RJ394341</t>
  </si>
  <si>
    <t>RJ394339</t>
  </si>
  <si>
    <t>RJ394342</t>
  </si>
  <si>
    <t>RJ394333</t>
  </si>
  <si>
    <t>RJ394293</t>
  </si>
  <si>
    <t>RJ394313</t>
  </si>
  <si>
    <t>DTV1KAQF</t>
  </si>
  <si>
    <t>RJ394343</t>
  </si>
  <si>
    <t>RJ394344</t>
  </si>
  <si>
    <t>RJ394345</t>
  </si>
  <si>
    <t>RJ394347</t>
  </si>
  <si>
    <t>RJ394348</t>
  </si>
  <si>
    <t>RJ394349</t>
  </si>
  <si>
    <t>RJ394350</t>
  </si>
  <si>
    <t>RJ394351</t>
  </si>
  <si>
    <t>RJ394352</t>
  </si>
  <si>
    <t>RJ394353</t>
  </si>
  <si>
    <t>RJ394354</t>
  </si>
  <si>
    <t>RJ394346</t>
  </si>
  <si>
    <t>SU3BCJ82</t>
  </si>
  <si>
    <t>RAM</t>
  </si>
  <si>
    <t>RJ394355</t>
  </si>
  <si>
    <t>RJ394357</t>
  </si>
  <si>
    <t>RJ394297</t>
  </si>
  <si>
    <t>RJ394359</t>
  </si>
  <si>
    <t>RJ394358</t>
  </si>
  <si>
    <t>RJ394360</t>
  </si>
  <si>
    <t>RJ394362</t>
  </si>
  <si>
    <t>RJ394363</t>
  </si>
  <si>
    <t>RJ394364</t>
  </si>
  <si>
    <t>RJ394365</t>
  </si>
  <si>
    <t>RJ394366</t>
  </si>
  <si>
    <t>RJ394367</t>
  </si>
  <si>
    <t>RJ394368</t>
  </si>
  <si>
    <t>RJ394361</t>
  </si>
  <si>
    <t>RJ394369</t>
  </si>
  <si>
    <t>RJ394370</t>
  </si>
  <si>
    <t>RJ394372</t>
  </si>
  <si>
    <t>RJ394373</t>
  </si>
  <si>
    <t>RJ394374</t>
  </si>
  <si>
    <t>RJ394371</t>
  </si>
  <si>
    <t>RJ394376</t>
  </si>
  <si>
    <t>RJ394377</t>
  </si>
  <si>
    <t>RJ394378</t>
  </si>
  <si>
    <t>RJ394379</t>
  </si>
  <si>
    <t>RJ394381</t>
  </si>
  <si>
    <t>RJ394375</t>
  </si>
  <si>
    <t>RJ394382</t>
  </si>
  <si>
    <t>RJ394383</t>
  </si>
  <si>
    <t>RJ394384</t>
  </si>
  <si>
    <t>RJ394385</t>
  </si>
  <si>
    <t>RJ394386</t>
  </si>
  <si>
    <t>RJ394387</t>
  </si>
  <si>
    <t>RJ394388</t>
  </si>
  <si>
    <t>RJ394390</t>
  </si>
  <si>
    <t>RJ394391</t>
  </si>
  <si>
    <t>RJ394392</t>
  </si>
  <si>
    <t>RJ394380</t>
  </si>
  <si>
    <t>RJ394393</t>
  </si>
  <si>
    <t>RJ394389</t>
  </si>
  <si>
    <t>RJ394356</t>
  </si>
  <si>
    <t>RJ394394</t>
  </si>
  <si>
    <t>RJ394395</t>
  </si>
  <si>
    <t>RJ394396</t>
  </si>
  <si>
    <t>RJ394397</t>
  </si>
  <si>
    <t>RJ394398</t>
  </si>
  <si>
    <t>RJ394399</t>
  </si>
  <si>
    <t>RJ394400</t>
  </si>
  <si>
    <t>RJ394401</t>
  </si>
  <si>
    <t>6MLFBSDQ</t>
  </si>
  <si>
    <t>nitesh</t>
  </si>
  <si>
    <t>RJ394402</t>
  </si>
  <si>
    <t>RJ394403</t>
  </si>
  <si>
    <t>RJ394406</t>
  </si>
  <si>
    <t>RJ394404</t>
  </si>
  <si>
    <t>RJ394405</t>
  </si>
  <si>
    <t>RJ394407</t>
  </si>
  <si>
    <t>RJ394408</t>
  </si>
  <si>
    <t>RJ394409</t>
  </si>
  <si>
    <t>RJ394410</t>
  </si>
  <si>
    <t>RJ394412</t>
  </si>
  <si>
    <t>RJ394414</t>
  </si>
  <si>
    <t>RJ394415</t>
  </si>
  <si>
    <t>RJ394416</t>
  </si>
  <si>
    <t>RJ394418</t>
  </si>
  <si>
    <t>RJ394419</t>
  </si>
  <si>
    <t>RJ394420</t>
  </si>
  <si>
    <t>RJ394422</t>
  </si>
  <si>
    <t>RJ394423</t>
  </si>
  <si>
    <t>RJ394424</t>
  </si>
  <si>
    <t>RJ394425</t>
  </si>
  <si>
    <t>RJ394426</t>
  </si>
  <si>
    <t>RJ394421</t>
  </si>
  <si>
    <t>XWARWULV</t>
  </si>
  <si>
    <t>RJ394417</t>
  </si>
  <si>
    <t>H6VEXSHL</t>
  </si>
  <si>
    <t>jai shreewastav</t>
  </si>
  <si>
    <t>RJ394427</t>
  </si>
  <si>
    <t>RJ394428</t>
  </si>
  <si>
    <t>RJ394429</t>
  </si>
  <si>
    <t>RJ394430</t>
  </si>
  <si>
    <t>RJ394433</t>
  </si>
  <si>
    <t>RJ394431</t>
  </si>
  <si>
    <t>RJ394435</t>
  </si>
  <si>
    <t>RJ394436</t>
  </si>
  <si>
    <t>RJ394437</t>
  </si>
  <si>
    <t>RJ394440</t>
  </si>
  <si>
    <t>RJ394432</t>
  </si>
  <si>
    <t>B9WFRAEL</t>
  </si>
  <si>
    <t>RJ394441</t>
  </si>
  <si>
    <t>RJ394438</t>
  </si>
  <si>
    <t>RJ394439</t>
  </si>
  <si>
    <t>RJ394434</t>
  </si>
  <si>
    <t>H63J5AJ8</t>
  </si>
  <si>
    <t>RJ394442</t>
  </si>
  <si>
    <t>RJ394443</t>
  </si>
  <si>
    <t>RJ394446</t>
  </si>
  <si>
    <t>RJ394447</t>
  </si>
  <si>
    <t>RJ394413</t>
  </si>
  <si>
    <t>RJ394445</t>
  </si>
  <si>
    <t>RJ394444</t>
  </si>
  <si>
    <t>ELM2IZ2Z</t>
  </si>
  <si>
    <t>RJ394449</t>
  </si>
  <si>
    <t>RJ394451</t>
  </si>
  <si>
    <t>RJ394450</t>
  </si>
  <si>
    <t>RJ394452</t>
  </si>
  <si>
    <t>RJ394448</t>
  </si>
  <si>
    <t>RJ394454</t>
  </si>
  <si>
    <t>RJ394455</t>
  </si>
  <si>
    <t>RJ394457</t>
  </si>
  <si>
    <t>RJ394458</t>
  </si>
  <si>
    <t>RJ394459</t>
  </si>
  <si>
    <t>RJ394460</t>
  </si>
  <si>
    <t>RJ394461</t>
  </si>
  <si>
    <t>RJ394462</t>
  </si>
  <si>
    <t>RJ394464</t>
  </si>
  <si>
    <t>RJ394463</t>
  </si>
  <si>
    <t>RJ394465</t>
  </si>
  <si>
    <t>RJ394466</t>
  </si>
  <si>
    <t>RJ394467</t>
  </si>
  <si>
    <t>RJ394468</t>
  </si>
  <si>
    <t>JDPV91GN</t>
  </si>
  <si>
    <t>wert</t>
  </si>
  <si>
    <t>RJ394453</t>
  </si>
  <si>
    <t>RJ394469</t>
  </si>
  <si>
    <t>RJ394471</t>
  </si>
  <si>
    <t>H5C957PG</t>
  </si>
  <si>
    <t>Paridhi Sethi</t>
  </si>
  <si>
    <t>RJ394470</t>
  </si>
  <si>
    <t>UA8821DG</t>
  </si>
  <si>
    <t>tyu</t>
  </si>
  <si>
    <t>RJ394456</t>
  </si>
  <si>
    <t>RJ394474</t>
  </si>
  <si>
    <t>RJ394472</t>
  </si>
  <si>
    <t>RJ394473</t>
  </si>
  <si>
    <t>ZDI7KRZ6</t>
  </si>
  <si>
    <t>RJ394475</t>
  </si>
  <si>
    <t>VFKDR3ZJ</t>
  </si>
  <si>
    <t>jkl</t>
  </si>
  <si>
    <t>RJ394476</t>
  </si>
  <si>
    <t>RJ394477</t>
  </si>
  <si>
    <t>RJ394480</t>
  </si>
  <si>
    <t>RJ394482</t>
  </si>
  <si>
    <t>RJ394483</t>
  </si>
  <si>
    <t>RJ394478</t>
  </si>
  <si>
    <t>RJ394481</t>
  </si>
  <si>
    <t>73WGI35H</t>
  </si>
  <si>
    <t>evil</t>
  </si>
  <si>
    <t>RJ394479</t>
  </si>
  <si>
    <t>ABZBRMKY</t>
  </si>
  <si>
    <t>rerollk</t>
  </si>
  <si>
    <t>RJ394485</t>
  </si>
  <si>
    <t>RJ394487</t>
  </si>
  <si>
    <t>7MY348GG</t>
  </si>
  <si>
    <t>prince</t>
  </si>
  <si>
    <t>RJ394488</t>
  </si>
  <si>
    <t>RJ394490</t>
  </si>
  <si>
    <t>RJ394489</t>
  </si>
  <si>
    <t>RJ394486</t>
  </si>
  <si>
    <t>RJ394492</t>
  </si>
  <si>
    <t>RJ394493</t>
  </si>
  <si>
    <t>RJ394494</t>
  </si>
  <si>
    <t>RJ394495</t>
  </si>
  <si>
    <t>RJ394496</t>
  </si>
  <si>
    <t>RJ394497</t>
  </si>
  <si>
    <t>RJ394491</t>
  </si>
  <si>
    <t>RDYNT2Q1</t>
  </si>
  <si>
    <t>mkn</t>
  </si>
  <si>
    <t>RJ394498</t>
  </si>
  <si>
    <t>RJ394499</t>
  </si>
  <si>
    <t>RJ394500</t>
  </si>
  <si>
    <t>RJ394505</t>
  </si>
  <si>
    <t>RJ394504</t>
  </si>
  <si>
    <t>P82NH3TT</t>
  </si>
  <si>
    <t>RJ394503</t>
  </si>
  <si>
    <t>JJASU3IW</t>
  </si>
  <si>
    <t>cvbby</t>
  </si>
  <si>
    <t>RJ394506</t>
  </si>
  <si>
    <t>RJ394507</t>
  </si>
  <si>
    <t>RJ394508</t>
  </si>
  <si>
    <t>RJ394511</t>
  </si>
  <si>
    <t>RJ394512</t>
  </si>
  <si>
    <t>RJ394509</t>
  </si>
  <si>
    <t>5CNNJXHA</t>
  </si>
  <si>
    <t>9o</t>
  </si>
  <si>
    <t>RJ394514</t>
  </si>
  <si>
    <t>RJ394513</t>
  </si>
  <si>
    <t>RJ394516</t>
  </si>
  <si>
    <t>RJ394517</t>
  </si>
  <si>
    <t>RJ394518</t>
  </si>
  <si>
    <t>RJ394519</t>
  </si>
  <si>
    <t>RJ394501</t>
  </si>
  <si>
    <t>JT3QISJY</t>
  </si>
  <si>
    <t>poo</t>
  </si>
  <si>
    <t>RJ394520</t>
  </si>
  <si>
    <t>RJ394522</t>
  </si>
  <si>
    <t>RJ394524</t>
  </si>
  <si>
    <t>RJ394525</t>
  </si>
  <si>
    <t>RJ394521</t>
  </si>
  <si>
    <t>RJ394526</t>
  </si>
  <si>
    <t>RJ394527</t>
  </si>
  <si>
    <t>GDBGU6AP</t>
  </si>
  <si>
    <t>GCF</t>
  </si>
  <si>
    <t>RJ394528</t>
  </si>
  <si>
    <t>RJ394529</t>
  </si>
  <si>
    <t>RJ394530</t>
  </si>
  <si>
    <t>RJ394532</t>
  </si>
  <si>
    <t>RJ394531</t>
  </si>
  <si>
    <t>RJ394533</t>
  </si>
  <si>
    <t>RJ394534</t>
  </si>
  <si>
    <t>RJ394535</t>
  </si>
  <si>
    <t>RJ394537</t>
  </si>
  <si>
    <t>RJ394536</t>
  </si>
  <si>
    <t>CKNQ3A6M</t>
  </si>
  <si>
    <t>DSE</t>
  </si>
  <si>
    <t>RJ394538</t>
  </si>
  <si>
    <t>RJ394539</t>
  </si>
  <si>
    <t>RJ394540</t>
  </si>
  <si>
    <t>RJ394542</t>
  </si>
  <si>
    <t>RJ394541</t>
  </si>
  <si>
    <t>YB4DYFHU</t>
  </si>
  <si>
    <t>CVB</t>
  </si>
  <si>
    <t>RJ394543</t>
  </si>
  <si>
    <t>RJ394545</t>
  </si>
  <si>
    <t>RJ394546</t>
  </si>
  <si>
    <t>868JRKFX</t>
  </si>
  <si>
    <t>RJ394544</t>
  </si>
  <si>
    <t>5PJ2MXGK</t>
  </si>
  <si>
    <t>BVC</t>
  </si>
  <si>
    <t>RJ394547</t>
  </si>
  <si>
    <t>RJ394548</t>
  </si>
  <si>
    <t>JCDIDZ86</t>
  </si>
  <si>
    <t>RJ394549</t>
  </si>
  <si>
    <t>RJ394550</t>
  </si>
  <si>
    <t>RJ394552</t>
  </si>
  <si>
    <t>RJ394553</t>
  </si>
  <si>
    <t>RJ394554</t>
  </si>
  <si>
    <t>RJ394555</t>
  </si>
  <si>
    <t>RJ394556</t>
  </si>
  <si>
    <t>RJ394557</t>
  </si>
  <si>
    <t>RJ394559</t>
  </si>
  <si>
    <t>RJ394560</t>
  </si>
  <si>
    <t>RJ394561</t>
  </si>
  <si>
    <t>RJ394562</t>
  </si>
  <si>
    <t>RJ394551</t>
  </si>
  <si>
    <t>6M476ZAI</t>
  </si>
  <si>
    <t>RJ394558</t>
  </si>
  <si>
    <t>RJ394565</t>
  </si>
  <si>
    <t>RJ394566</t>
  </si>
  <si>
    <t>RJ394568</t>
  </si>
  <si>
    <t>RJ394569</t>
  </si>
  <si>
    <t>RJ394570</t>
  </si>
  <si>
    <t>RJ394571</t>
  </si>
  <si>
    <t>RJ394567</t>
  </si>
  <si>
    <t>RJ394563</t>
  </si>
  <si>
    <t>V6GUHDTZ</t>
  </si>
  <si>
    <t>gh</t>
  </si>
  <si>
    <t>RJ394564</t>
  </si>
  <si>
    <t>1QXEPGD9</t>
  </si>
  <si>
    <t>Eva</t>
  </si>
  <si>
    <t>RJ394573</t>
  </si>
  <si>
    <t>RJ394574</t>
  </si>
  <si>
    <t>RJ394575</t>
  </si>
  <si>
    <t>RJ394576</t>
  </si>
  <si>
    <t>RJ394577</t>
  </si>
  <si>
    <t>RJ394572</t>
  </si>
  <si>
    <t>3U8F4LNS</t>
  </si>
  <si>
    <t>RJ394579</t>
  </si>
  <si>
    <t>RJ394580</t>
  </si>
  <si>
    <t>RJ394581</t>
  </si>
  <si>
    <t>RJ394582</t>
  </si>
  <si>
    <t>RJ394583</t>
  </si>
  <si>
    <t>RJ394584</t>
  </si>
  <si>
    <t>RJ394578</t>
  </si>
  <si>
    <t>RJ394585</t>
  </si>
  <si>
    <t>TAGSJ4DI</t>
  </si>
  <si>
    <t>raman</t>
  </si>
  <si>
    <t>RJ394586</t>
  </si>
  <si>
    <t>RJ394588</t>
  </si>
  <si>
    <t>CGXJQGZ9</t>
  </si>
  <si>
    <t>RJ394587</t>
  </si>
  <si>
    <t>RJ394590</t>
  </si>
  <si>
    <t>RJ394591</t>
  </si>
  <si>
    <t>RJ394594</t>
  </si>
  <si>
    <t>RJ394596</t>
  </si>
  <si>
    <t>RJ394589</t>
  </si>
  <si>
    <t>RJ394599</t>
  </si>
  <si>
    <t>RJ394600</t>
  </si>
  <si>
    <t>RJ394601</t>
  </si>
  <si>
    <t>RJ394602</t>
  </si>
  <si>
    <t>RJ394603</t>
  </si>
  <si>
    <t>RJ394604</t>
  </si>
  <si>
    <t>RJ394605</t>
  </si>
  <si>
    <t>RJ394606</t>
  </si>
  <si>
    <t>RJ394607</t>
  </si>
  <si>
    <t>RJ394608</t>
  </si>
  <si>
    <t>RJ394609</t>
  </si>
  <si>
    <t>RJ394614</t>
  </si>
  <si>
    <t>RJ394617</t>
  </si>
  <si>
    <t>RJ394510</t>
  </si>
  <si>
    <t>RJ394592</t>
  </si>
  <si>
    <t>J7J63U77</t>
  </si>
  <si>
    <t>nikhil</t>
  </si>
  <si>
    <t>RJ394595</t>
  </si>
  <si>
    <t>X56R89TR</t>
  </si>
  <si>
    <t>RJ394597</t>
  </si>
  <si>
    <t>RJ394598</t>
  </si>
  <si>
    <t>Y7MDDNE1</t>
  </si>
  <si>
    <t>samridhi</t>
  </si>
  <si>
    <t>RJ394611</t>
  </si>
  <si>
    <t>RJ394613</t>
  </si>
  <si>
    <t>RJ394618</t>
  </si>
  <si>
    <t>RJ394619</t>
  </si>
  <si>
    <t>RJ394620</t>
  </si>
  <si>
    <t>RJ394621</t>
  </si>
  <si>
    <t>RJ394624</t>
  </si>
  <si>
    <t>RJ394623</t>
  </si>
  <si>
    <t>D5UY7MIC</t>
  </si>
  <si>
    <t>HARDIK</t>
  </si>
  <si>
    <t>RJ394615</t>
  </si>
  <si>
    <t>RJ394616</t>
  </si>
  <si>
    <t>RJ394627</t>
  </si>
  <si>
    <t>RJ394628</t>
  </si>
  <si>
    <t>RJ394629</t>
  </si>
  <si>
    <t>RJ394630</t>
  </si>
  <si>
    <t>DJSJJQR8</t>
  </si>
  <si>
    <t>RJ394632</t>
  </si>
  <si>
    <t>EUXNZQ1P</t>
  </si>
  <si>
    <t>PANKAJ</t>
  </si>
  <si>
    <t>RJ394626</t>
  </si>
  <si>
    <t>RJ394625</t>
  </si>
  <si>
    <t>RJ394631</t>
  </si>
  <si>
    <t>H46SXPUM</t>
  </si>
  <si>
    <t>SACHIN</t>
  </si>
  <si>
    <t>RJ394634</t>
  </si>
  <si>
    <t>RJ394636</t>
  </si>
  <si>
    <t>RJ394622</t>
  </si>
  <si>
    <t>RJ394637</t>
  </si>
  <si>
    <t>RJ394640</t>
  </si>
  <si>
    <t>RJ394633</t>
  </si>
  <si>
    <t>SZ5Q47M9</t>
  </si>
  <si>
    <t>RJ394639</t>
  </si>
  <si>
    <t>RJ394638</t>
  </si>
  <si>
    <t>RJ394644</t>
  </si>
  <si>
    <t>RJ394635</t>
  </si>
  <si>
    <t>RJ394645</t>
  </si>
  <si>
    <t>RJ394646</t>
  </si>
  <si>
    <t>RJ394648</t>
  </si>
  <si>
    <t>RJ394649</t>
  </si>
  <si>
    <t>RJ394650</t>
  </si>
  <si>
    <t>RJ394652</t>
  </si>
  <si>
    <t>LLJ2PE5L</t>
  </si>
  <si>
    <t>Gurasis</t>
  </si>
  <si>
    <t>RJ394642</t>
  </si>
  <si>
    <t>RJ394653</t>
  </si>
  <si>
    <t>RJ394655</t>
  </si>
  <si>
    <t>RJ394656</t>
  </si>
  <si>
    <t>RJ394657</t>
  </si>
  <si>
    <t>RJ394651</t>
  </si>
  <si>
    <t>RJ394659</t>
  </si>
  <si>
    <t>RJ394660</t>
  </si>
  <si>
    <t>RJ394658</t>
  </si>
  <si>
    <t>RJ394664</t>
  </si>
  <si>
    <t>RJ394665</t>
  </si>
  <si>
    <t>RJ394666</t>
  </si>
  <si>
    <t>RJ394667</t>
  </si>
  <si>
    <t>RJ394654</t>
  </si>
  <si>
    <t>RJ394663</t>
  </si>
  <si>
    <t>RJ394643</t>
  </si>
  <si>
    <t>RJ394612</t>
  </si>
  <si>
    <t>RJ394610</t>
  </si>
  <si>
    <t>RJ394670</t>
  </si>
  <si>
    <t>RJ394668</t>
  </si>
  <si>
    <t>RJ394671</t>
  </si>
  <si>
    <t>RJ394669</t>
  </si>
  <si>
    <t>RJ394672</t>
  </si>
  <si>
    <t>RJ394673</t>
  </si>
  <si>
    <t>RJ394674</t>
  </si>
  <si>
    <t>RJ394675</t>
  </si>
  <si>
    <t>RJ394676</t>
  </si>
  <si>
    <t>RJ394677</t>
  </si>
  <si>
    <t>RJ394678</t>
  </si>
  <si>
    <t>RJ394679</t>
  </si>
  <si>
    <t>RJ394680</t>
  </si>
  <si>
    <t>RJ394681</t>
  </si>
  <si>
    <t>RJ394682</t>
  </si>
  <si>
    <t>RJ394683</t>
  </si>
  <si>
    <t>RJ394684</t>
  </si>
  <si>
    <t>RJ394641</t>
  </si>
  <si>
    <t>RJ394685</t>
  </si>
  <si>
    <t>RJ394686</t>
  </si>
  <si>
    <t>RJ394687</t>
  </si>
  <si>
    <t>RJ394688</t>
  </si>
  <si>
    <t>RJ394689</t>
  </si>
  <si>
    <t>RJ394690</t>
  </si>
  <si>
    <t>RJ394691</t>
  </si>
  <si>
    <t>RJ394692</t>
  </si>
  <si>
    <t>RJ394695</t>
  </si>
  <si>
    <t>RJ394694</t>
  </si>
  <si>
    <t>RJ394696</t>
  </si>
  <si>
    <t>53UAM15G</t>
  </si>
  <si>
    <t>RO</t>
  </si>
  <si>
    <t>RJ394697</t>
  </si>
  <si>
    <t>RJ394693</t>
  </si>
  <si>
    <t>RJ394698</t>
  </si>
  <si>
    <t>RJ394699</t>
  </si>
  <si>
    <t>RJ394700</t>
  </si>
  <si>
    <t>RJ394701</t>
  </si>
  <si>
    <t>RJ394702</t>
  </si>
  <si>
    <t>RJ394704</t>
  </si>
  <si>
    <t>RJ394706</t>
  </si>
  <si>
    <t>RJ394707</t>
  </si>
  <si>
    <t>RJ394708</t>
  </si>
  <si>
    <t>RJ394709</t>
  </si>
  <si>
    <t>RJ394710</t>
  </si>
  <si>
    <t>RJ394711</t>
  </si>
  <si>
    <t>RJ394712</t>
  </si>
  <si>
    <t>RJ394713</t>
  </si>
  <si>
    <t>RJ394714</t>
  </si>
  <si>
    <t>RJ394715</t>
  </si>
  <si>
    <t>RJ394716</t>
  </si>
  <si>
    <t>RJ394717</t>
  </si>
  <si>
    <t>RJ394718</t>
  </si>
  <si>
    <t>RJ394719</t>
  </si>
  <si>
    <t>RJ394721</t>
  </si>
  <si>
    <t>RJ394720</t>
  </si>
  <si>
    <t>RJ394722</t>
  </si>
  <si>
    <t>RJ394724</t>
  </si>
  <si>
    <t>RJ394725</t>
  </si>
  <si>
    <t>RJ394726</t>
  </si>
  <si>
    <t>RJ394727</t>
  </si>
  <si>
    <t>RJ394723</t>
  </si>
  <si>
    <t>RJ394730</t>
  </si>
  <si>
    <t>RJ394729</t>
  </si>
  <si>
    <t>RJ394731</t>
  </si>
  <si>
    <t>RJ394733</t>
  </si>
  <si>
    <t>RJ394732</t>
  </si>
  <si>
    <t>RJ394728</t>
  </si>
  <si>
    <t>RJ394734</t>
  </si>
  <si>
    <t>RJ394736</t>
  </si>
  <si>
    <t>RJ394737</t>
  </si>
  <si>
    <t>RJ394738</t>
  </si>
  <si>
    <t>RJ394740</t>
  </si>
  <si>
    <t>RJ394741</t>
  </si>
  <si>
    <t>RJ394739</t>
  </si>
  <si>
    <t>XTCF1B8Z</t>
  </si>
  <si>
    <t>KABIR</t>
  </si>
  <si>
    <t>RJ394743</t>
  </si>
  <si>
    <t>RJ394744</t>
  </si>
  <si>
    <t>RJ394745</t>
  </si>
  <si>
    <t>RJ394746</t>
  </si>
  <si>
    <t>RJ394748</t>
  </si>
  <si>
    <t>RJ394749</t>
  </si>
  <si>
    <t>RJ394750</t>
  </si>
  <si>
    <t>RJ394751</t>
  </si>
  <si>
    <t>RJ394752</t>
  </si>
  <si>
    <t>RJ394754</t>
  </si>
  <si>
    <t>RJ394755</t>
  </si>
  <si>
    <t>RJ394757</t>
  </si>
  <si>
    <t>RJ394758</t>
  </si>
  <si>
    <t>RJ394759</t>
  </si>
  <si>
    <t>RJ394760</t>
  </si>
  <si>
    <t>RJ394761</t>
  </si>
  <si>
    <t>RJ394762</t>
  </si>
  <si>
    <t>RJ394763</t>
  </si>
  <si>
    <t>265P8SIW</t>
  </si>
  <si>
    <t>garvit</t>
  </si>
  <si>
    <t>RJ394753</t>
  </si>
  <si>
    <t>RJ394764</t>
  </si>
  <si>
    <t>RJ394756</t>
  </si>
  <si>
    <t>RJ394742</t>
  </si>
  <si>
    <t>AM96RU3J</t>
  </si>
  <si>
    <t>rubal</t>
  </si>
  <si>
    <t>RJ394735</t>
  </si>
  <si>
    <t>RJ394765</t>
  </si>
  <si>
    <t>RJ394766</t>
  </si>
  <si>
    <t>RJ394767</t>
  </si>
  <si>
    <t>RJ394768</t>
  </si>
  <si>
    <t>RJ394769</t>
  </si>
  <si>
    <t>RJ394771</t>
  </si>
  <si>
    <t>RJ394772</t>
  </si>
  <si>
    <t>RJ394773</t>
  </si>
  <si>
    <t>RJ394774</t>
  </si>
  <si>
    <t>RJ394775</t>
  </si>
  <si>
    <t>53RE8X8R</t>
  </si>
  <si>
    <t>RJ394776</t>
  </si>
  <si>
    <t>RJ394777</t>
  </si>
  <si>
    <t>NZ4L2NRP</t>
  </si>
  <si>
    <t>sarthak</t>
  </si>
  <si>
    <t>RJ394779</t>
  </si>
  <si>
    <t>RJ394780</t>
  </si>
  <si>
    <t>RJ394781</t>
  </si>
  <si>
    <t>RJ394782</t>
  </si>
  <si>
    <t>RJ394783</t>
  </si>
  <si>
    <t>K9ZMJR18</t>
  </si>
  <si>
    <t>Aakshy</t>
  </si>
  <si>
    <t>RJ394784</t>
  </si>
  <si>
    <t>RJ394778</t>
  </si>
  <si>
    <t>KT3AMIXR</t>
  </si>
  <si>
    <t>siddharth</t>
  </si>
  <si>
    <t>RJ394785</t>
  </si>
  <si>
    <t>RJ394786</t>
  </si>
  <si>
    <t>RJ394787</t>
  </si>
  <si>
    <t>RJ394788</t>
  </si>
  <si>
    <t>RJ394789</t>
  </si>
  <si>
    <t>RJ394790</t>
  </si>
  <si>
    <t>RJ394793</t>
  </si>
  <si>
    <t>RJ394794</t>
  </si>
  <si>
    <t>RJ394795</t>
  </si>
  <si>
    <t>RJ394796</t>
  </si>
  <si>
    <t>RJ394797</t>
  </si>
  <si>
    <t>RJ394798</t>
  </si>
  <si>
    <t>RJ394799</t>
  </si>
  <si>
    <t>RJ394800</t>
  </si>
  <si>
    <t>RJ394802</t>
  </si>
  <si>
    <t>RJ394803</t>
  </si>
  <si>
    <t>RJ394804</t>
  </si>
  <si>
    <t>RJ394791</t>
  </si>
  <si>
    <t>RJ394805</t>
  </si>
  <si>
    <t>RJ394806</t>
  </si>
  <si>
    <t>RJ394807</t>
  </si>
  <si>
    <t>RJ394801</t>
  </si>
  <si>
    <t>RJ394747</t>
  </si>
  <si>
    <t>RJ394770</t>
  </si>
  <si>
    <t>IQZZXKGT</t>
  </si>
  <si>
    <t>ghy</t>
  </si>
  <si>
    <t>RJ394808</t>
  </si>
  <si>
    <t>RJ394809</t>
  </si>
  <si>
    <t>RJ394810</t>
  </si>
  <si>
    <t>RJ394812</t>
  </si>
  <si>
    <t>RJ394811</t>
  </si>
  <si>
    <t>ETFA12H6</t>
  </si>
  <si>
    <t>paji</t>
  </si>
  <si>
    <t>RJ394813</t>
  </si>
  <si>
    <t>RJ394815</t>
  </si>
  <si>
    <t>RJ394816</t>
  </si>
  <si>
    <t>RJ394818</t>
  </si>
  <si>
    <t>RJ394820</t>
  </si>
  <si>
    <t>RJ394821</t>
  </si>
  <si>
    <t>RJ394819</t>
  </si>
  <si>
    <t>RJ394822</t>
  </si>
  <si>
    <t>RJ394823</t>
  </si>
  <si>
    <t>RJ394817</t>
  </si>
  <si>
    <t>653D7Q7Q</t>
  </si>
  <si>
    <t>ss kochar</t>
  </si>
  <si>
    <t>RJ394814</t>
  </si>
  <si>
    <t>RJ394825</t>
  </si>
  <si>
    <t>RJ394826</t>
  </si>
  <si>
    <t>RJ394827</t>
  </si>
  <si>
    <t>RJ394828</t>
  </si>
  <si>
    <t>RJ394829</t>
  </si>
  <si>
    <t>RJ394830</t>
  </si>
  <si>
    <t>RJ394832</t>
  </si>
  <si>
    <t>RJ394833</t>
  </si>
  <si>
    <t>RJ394834</t>
  </si>
  <si>
    <t>RJ394792</t>
  </si>
  <si>
    <t>RJ394824</t>
  </si>
  <si>
    <t>RJ394835</t>
  </si>
  <si>
    <t>RJ394836</t>
  </si>
  <si>
    <t>RJ394837</t>
  </si>
  <si>
    <t>RJ394838</t>
  </si>
  <si>
    <t>RJ394839</t>
  </si>
  <si>
    <t>RJ394840</t>
  </si>
  <si>
    <t>RJ394842</t>
  </si>
  <si>
    <t>RJ394843</t>
  </si>
  <si>
    <t>RJ394844</t>
  </si>
  <si>
    <t>RJ394845</t>
  </si>
  <si>
    <t>RJ394841</t>
  </si>
  <si>
    <t>RJ394831</t>
  </si>
  <si>
    <t>RJ394846</t>
  </si>
  <si>
    <t>RJ394847</t>
  </si>
  <si>
    <t>RJ394848</t>
  </si>
  <si>
    <t>RJ394849</t>
  </si>
  <si>
    <t>RJ394850</t>
  </si>
  <si>
    <t>RJ394851</t>
  </si>
  <si>
    <t>RJ394852</t>
  </si>
  <si>
    <t>RJ394853</t>
  </si>
  <si>
    <t>RJ394855</t>
  </si>
  <si>
    <t>RJ394856</t>
  </si>
  <si>
    <t>RJ394857</t>
  </si>
  <si>
    <t>RJ394854</t>
  </si>
  <si>
    <t>RJ394858</t>
  </si>
  <si>
    <t>RJ394859</t>
  </si>
  <si>
    <t>RJ394860</t>
  </si>
  <si>
    <t>RJ394861</t>
  </si>
  <si>
    <t>YIH1IPEC</t>
  </si>
  <si>
    <t>abhba</t>
  </si>
  <si>
    <t>RJ394862</t>
  </si>
  <si>
    <t>RJ394864</t>
  </si>
  <si>
    <t>RJ394865</t>
  </si>
  <si>
    <t>RJ394866</t>
  </si>
  <si>
    <t>RJ394867</t>
  </si>
  <si>
    <t>RJ394868</t>
  </si>
  <si>
    <t>RJ394869</t>
  </si>
  <si>
    <t>RJ394870</t>
  </si>
  <si>
    <t>RJ394872</t>
  </si>
  <si>
    <t>RJ394873</t>
  </si>
  <si>
    <t>RJ394874</t>
  </si>
  <si>
    <t>RJ394875</t>
  </si>
  <si>
    <t>RJ394876</t>
  </si>
  <si>
    <t>RJ394877</t>
  </si>
  <si>
    <t>RJ394879</t>
  </si>
  <si>
    <t>RJ394880</t>
  </si>
  <si>
    <t>RJ394881</t>
  </si>
  <si>
    <t>RJ394878</t>
  </si>
  <si>
    <t>Y56S8TYZ</t>
  </si>
  <si>
    <t>RJ394882</t>
  </si>
  <si>
    <t>RJ394883</t>
  </si>
  <si>
    <t>RJ394884</t>
  </si>
  <si>
    <t>RJ394885</t>
  </si>
  <si>
    <t>RJ394886</t>
  </si>
  <si>
    <t>RJ394887</t>
  </si>
  <si>
    <t>RJ394888</t>
  </si>
  <si>
    <t>RJ394889</t>
  </si>
  <si>
    <t>RJ394891</t>
  </si>
  <si>
    <t>FHIREWG6</t>
  </si>
  <si>
    <t>Neetu Singh</t>
  </si>
  <si>
    <t>RJ394892</t>
  </si>
  <si>
    <t>RJ394893</t>
  </si>
  <si>
    <t>RJ394894</t>
  </si>
  <si>
    <t>RJ394890</t>
  </si>
  <si>
    <t>5YGX9FHY</t>
  </si>
  <si>
    <t>RJ394895</t>
  </si>
  <si>
    <t>RJ394896</t>
  </si>
  <si>
    <t>RJ394897</t>
  </si>
  <si>
    <t>RJ394898</t>
  </si>
  <si>
    <t>RJ394899</t>
  </si>
  <si>
    <t>RJ394900</t>
  </si>
  <si>
    <t>RJ394901</t>
  </si>
  <si>
    <t>RJ394903</t>
  </si>
  <si>
    <t>RJ394905</t>
  </si>
  <si>
    <t>RJ394904</t>
  </si>
  <si>
    <t>RJ394906</t>
  </si>
  <si>
    <t>RJ394907</t>
  </si>
  <si>
    <t>RJ394910</t>
  </si>
  <si>
    <t>RJ394911</t>
  </si>
  <si>
    <t>RJ394908</t>
  </si>
  <si>
    <t>RJ394912</t>
  </si>
  <si>
    <t>RJ394913</t>
  </si>
  <si>
    <t>RJ394914</t>
  </si>
  <si>
    <t>RJ394915</t>
  </si>
  <si>
    <t>RJ394916</t>
  </si>
  <si>
    <t>RJ394918</t>
  </si>
  <si>
    <t>RJ394919</t>
  </si>
  <si>
    <t>RJ394917</t>
  </si>
  <si>
    <t>VPQ52T9R</t>
  </si>
  <si>
    <t>TANU</t>
  </si>
  <si>
    <t>RJ394909</t>
  </si>
  <si>
    <t>RJ394902</t>
  </si>
  <si>
    <t>3XBX4Z4P</t>
  </si>
  <si>
    <t>RJ394920</t>
  </si>
  <si>
    <t>RJ394921</t>
  </si>
  <si>
    <t>RJ394922</t>
  </si>
  <si>
    <t>RJ394923</t>
  </si>
  <si>
    <t>RJ394925</t>
  </si>
  <si>
    <t>RJ394926</t>
  </si>
  <si>
    <t>RJ394928</t>
  </si>
  <si>
    <t>RJ394929</t>
  </si>
  <si>
    <t>RJ394930</t>
  </si>
  <si>
    <t>RJ394932</t>
  </si>
  <si>
    <t>RJ394933</t>
  </si>
  <si>
    <t>RJ394934</t>
  </si>
  <si>
    <t>RJ394935</t>
  </si>
  <si>
    <t>RJ394936</t>
  </si>
  <si>
    <t>RJ394937</t>
  </si>
  <si>
    <t>RJ394931</t>
  </si>
  <si>
    <t>RJ394927</t>
  </si>
  <si>
    <t>RJ394924</t>
  </si>
  <si>
    <t>AT4VSLBS</t>
  </si>
  <si>
    <t>KRISHNA</t>
  </si>
  <si>
    <t>RJ394939</t>
  </si>
  <si>
    <t>RJ394940</t>
  </si>
  <si>
    <t>RJ394938</t>
  </si>
  <si>
    <t>RJ394943</t>
  </si>
  <si>
    <t>RJ394944</t>
  </si>
  <si>
    <t>RJ394942</t>
  </si>
  <si>
    <t>RJ394945</t>
  </si>
  <si>
    <t>RJ394941</t>
  </si>
  <si>
    <t>Zomato District</t>
  </si>
  <si>
    <t>AAD4M2SY</t>
  </si>
  <si>
    <t>RJ394946</t>
  </si>
  <si>
    <t>RJ394949</t>
  </si>
  <si>
    <t>RJ394948</t>
  </si>
  <si>
    <t>RJ394947</t>
  </si>
  <si>
    <t>RJ394950</t>
  </si>
  <si>
    <t>RJ394951</t>
  </si>
  <si>
    <t>RJ394953</t>
  </si>
  <si>
    <t>RJ394954</t>
  </si>
  <si>
    <t>RJ394955</t>
  </si>
  <si>
    <t>RJ394956</t>
  </si>
  <si>
    <t>RJ394957</t>
  </si>
  <si>
    <t>RJ394959</t>
  </si>
  <si>
    <t>RJ394960</t>
  </si>
  <si>
    <t>RJ394961</t>
  </si>
  <si>
    <t>RJ394962</t>
  </si>
  <si>
    <t>RJ394963</t>
  </si>
  <si>
    <t>RJ394964</t>
  </si>
  <si>
    <t>RJ394965</t>
  </si>
  <si>
    <t>RJ394958</t>
  </si>
  <si>
    <t>XWULZ4CJ</t>
  </si>
  <si>
    <t>PALVINDER</t>
  </si>
  <si>
    <t>RJ394966</t>
  </si>
  <si>
    <t>RJ394967</t>
  </si>
  <si>
    <t>RJ394969</t>
  </si>
  <si>
    <t>RJ394970</t>
  </si>
  <si>
    <t>RJ394971</t>
  </si>
  <si>
    <t>RJ394975</t>
  </si>
  <si>
    <t>RJ394968</t>
  </si>
  <si>
    <t>RJ394974</t>
  </si>
  <si>
    <t>RJ394976</t>
  </si>
  <si>
    <t>RJ394952</t>
  </si>
  <si>
    <t>RJ394977</t>
  </si>
  <si>
    <t>RJ394978</t>
  </si>
  <si>
    <t>RJ394979</t>
  </si>
  <si>
    <t>RJ394980</t>
  </si>
  <si>
    <t>RJ394973</t>
  </si>
  <si>
    <t>RJ394981</t>
  </si>
  <si>
    <t>RJ394984</t>
  </si>
  <si>
    <t>RJ394986</t>
  </si>
  <si>
    <t>RJ394987</t>
  </si>
  <si>
    <t>RJ394988</t>
  </si>
  <si>
    <t>RJ394989</t>
  </si>
  <si>
    <t>RJ394972</t>
  </si>
  <si>
    <t>RJ394982</t>
  </si>
  <si>
    <t>RJ394991</t>
  </si>
  <si>
    <t>The Sausage Fest</t>
  </si>
  <si>
    <t>RJ394990</t>
  </si>
  <si>
    <t>TSF- Dine In</t>
  </si>
  <si>
    <t>RJ394992</t>
  </si>
  <si>
    <t>RJ394993</t>
  </si>
  <si>
    <t>RJ394985</t>
  </si>
  <si>
    <t>RJ394995</t>
  </si>
  <si>
    <t>RJ394994</t>
  </si>
  <si>
    <t>RJ394996</t>
  </si>
  <si>
    <t>RJ394997</t>
  </si>
  <si>
    <t>RJ394998</t>
  </si>
  <si>
    <t>RJ394999</t>
  </si>
  <si>
    <t>RJ395000</t>
  </si>
  <si>
    <t>RJ395001</t>
  </si>
  <si>
    <t>RJ395002</t>
  </si>
  <si>
    <t>RJ395003</t>
  </si>
  <si>
    <t>RJ395004</t>
  </si>
  <si>
    <t>RJ395005</t>
  </si>
  <si>
    <t>RJ395006</t>
  </si>
  <si>
    <t>RJ395007</t>
  </si>
  <si>
    <t>RJ395008</t>
  </si>
  <si>
    <t>RJ395009</t>
  </si>
  <si>
    <t>RJ395010</t>
  </si>
  <si>
    <t>RJ395011</t>
  </si>
  <si>
    <t>RJ395012</t>
  </si>
  <si>
    <t>EW1ABPG2</t>
  </si>
  <si>
    <t>ndter</t>
  </si>
  <si>
    <t>RJ394983</t>
  </si>
  <si>
    <t>RJ395013</t>
  </si>
  <si>
    <t>RJ395014</t>
  </si>
  <si>
    <t>RJ395016</t>
  </si>
  <si>
    <t>RJ395017</t>
  </si>
  <si>
    <t>RJ395018</t>
  </si>
  <si>
    <t>RJ395019</t>
  </si>
  <si>
    <t>RJ395020</t>
  </si>
  <si>
    <t>RJ395021</t>
  </si>
  <si>
    <t>RJ395022</t>
  </si>
  <si>
    <t>RJ395023</t>
  </si>
  <si>
    <t>RJ395024</t>
  </si>
  <si>
    <t>RJ395025</t>
  </si>
  <si>
    <t>RJ395026</t>
  </si>
  <si>
    <t>RJ395027</t>
  </si>
  <si>
    <t>RJ395028</t>
  </si>
  <si>
    <t>RJ395029</t>
  </si>
  <si>
    <t>RJ395015</t>
  </si>
  <si>
    <t>IVZCPA4D</t>
  </si>
  <si>
    <t>ERDS</t>
  </si>
  <si>
    <t>RJ395030</t>
  </si>
  <si>
    <t>RJ395031</t>
  </si>
  <si>
    <t>RJ395032</t>
  </si>
  <si>
    <t>RJ395033</t>
  </si>
  <si>
    <t>RJ395034</t>
  </si>
  <si>
    <t>RJ395035</t>
  </si>
  <si>
    <t>RJ395036</t>
  </si>
  <si>
    <t>RJ395037</t>
  </si>
  <si>
    <t>RJ395038</t>
  </si>
  <si>
    <t>8GCU9FFY</t>
  </si>
  <si>
    <t>BURG</t>
  </si>
  <si>
    <t>RJ395039</t>
  </si>
  <si>
    <t>RJ395040</t>
  </si>
  <si>
    <t>RJ395041</t>
  </si>
  <si>
    <t>RJ395044</t>
  </si>
  <si>
    <t>RJ395045</t>
  </si>
  <si>
    <t>RJ395043</t>
  </si>
  <si>
    <t>6CX9X83A</t>
  </si>
  <si>
    <t>RANVEER</t>
  </si>
  <si>
    <t>RJ395046</t>
  </si>
  <si>
    <t>RJ395047</t>
  </si>
  <si>
    <t>RJ395048</t>
  </si>
  <si>
    <t>RJ395049</t>
  </si>
  <si>
    <t>RJ395050</t>
  </si>
  <si>
    <t>RJ395051</t>
  </si>
  <si>
    <t>RJ395052</t>
  </si>
  <si>
    <t>RJ395053</t>
  </si>
  <si>
    <t>M594QPRR</t>
  </si>
  <si>
    <t>SOHIL</t>
  </si>
  <si>
    <t>RJ395042</t>
  </si>
  <si>
    <t>2ZZLIX3N</t>
  </si>
  <si>
    <t>IDP EDUCATION</t>
  </si>
  <si>
    <t>RJ395056</t>
  </si>
  <si>
    <t>RJ395057</t>
  </si>
  <si>
    <t>RJ395054</t>
  </si>
  <si>
    <t>VU9LD1F8</t>
  </si>
  <si>
    <t>CALL</t>
  </si>
  <si>
    <t>RJ395055</t>
  </si>
  <si>
    <t>FTFWPNP9</t>
  </si>
  <si>
    <t>MAM</t>
  </si>
  <si>
    <t>RJ395058</t>
  </si>
  <si>
    <t>RJ395061</t>
  </si>
  <si>
    <t>RJ395059</t>
  </si>
  <si>
    <t>WC9JZCAX</t>
  </si>
  <si>
    <t>zymn</t>
  </si>
  <si>
    <t>RJ395060</t>
  </si>
  <si>
    <t>RJ395063</t>
  </si>
  <si>
    <t>RJ395065</t>
  </si>
  <si>
    <t>RJ395064</t>
  </si>
  <si>
    <t>RJ395066</t>
  </si>
  <si>
    <t>RJ395067</t>
  </si>
  <si>
    <t>RJ395068</t>
  </si>
  <si>
    <t>RJ395070</t>
  </si>
  <si>
    <t>RJ395069</t>
  </si>
  <si>
    <t>K7WZBFDW</t>
  </si>
  <si>
    <t>diljeet</t>
  </si>
  <si>
    <t>RJ395071</t>
  </si>
  <si>
    <t>RJ395072</t>
  </si>
  <si>
    <t>RJ395073</t>
  </si>
  <si>
    <t>RJ395074</t>
  </si>
  <si>
    <t>RJ395075</t>
  </si>
  <si>
    <t>RJ395076</t>
  </si>
  <si>
    <t>RJ395078</t>
  </si>
  <si>
    <t>RJ395077</t>
  </si>
  <si>
    <t>ZKK4M177</t>
  </si>
  <si>
    <t>DIVESH</t>
  </si>
  <si>
    <t>RJ395079</t>
  </si>
  <si>
    <t>RJ395080</t>
  </si>
  <si>
    <t>RJ395082</t>
  </si>
  <si>
    <t>RJ395083</t>
  </si>
  <si>
    <t>RJ395081</t>
  </si>
  <si>
    <t>LURBPTW3</t>
  </si>
  <si>
    <t>AVNI</t>
  </si>
  <si>
    <t>RJ395084</t>
  </si>
  <si>
    <t>RJ395086</t>
  </si>
  <si>
    <t>RJ395088</t>
  </si>
  <si>
    <t>RJ395089</t>
  </si>
  <si>
    <t>RJ395090</t>
  </si>
  <si>
    <t>RJ395091</t>
  </si>
  <si>
    <t>RJ395085</t>
  </si>
  <si>
    <t>XY3H1M7I</t>
  </si>
  <si>
    <t>AM</t>
  </si>
  <si>
    <t>RJ395092</t>
  </si>
  <si>
    <t>RJ395093</t>
  </si>
  <si>
    <t>RJ395094</t>
  </si>
  <si>
    <t>RJ395098</t>
  </si>
  <si>
    <t>RJ395099</t>
  </si>
  <si>
    <t>RJ395096</t>
  </si>
  <si>
    <t>RJ395100</t>
  </si>
  <si>
    <t>RJ395101</t>
  </si>
  <si>
    <t>RJ395097</t>
  </si>
  <si>
    <t>RJ395103</t>
  </si>
  <si>
    <t>RJ395104</t>
  </si>
  <si>
    <t>RJ395105</t>
  </si>
  <si>
    <t>RJ395106</t>
  </si>
  <si>
    <t>RJ395107</t>
  </si>
  <si>
    <t>RJ395109</t>
  </si>
  <si>
    <t>RJ395110</t>
  </si>
  <si>
    <t>RJ395111</t>
  </si>
  <si>
    <t>RJ395112</t>
  </si>
  <si>
    <t>RJ395113</t>
  </si>
  <si>
    <t>RJ395114</t>
  </si>
  <si>
    <t>RJ395116</t>
  </si>
  <si>
    <t>RJ395117</t>
  </si>
  <si>
    <t>RJ395118</t>
  </si>
  <si>
    <t>RJ395119</t>
  </si>
  <si>
    <t>RJ395102</t>
  </si>
  <si>
    <t>RJ395108</t>
  </si>
  <si>
    <t>RJ395095</t>
  </si>
  <si>
    <t>RJ395115</t>
  </si>
  <si>
    <t>7JNNF21U</t>
  </si>
  <si>
    <t>Manish</t>
  </si>
  <si>
    <t>RJ395120</t>
  </si>
  <si>
    <t>RJ395122</t>
  </si>
  <si>
    <t>RJ395124</t>
  </si>
  <si>
    <t>RJ395125</t>
  </si>
  <si>
    <t>RJ395126</t>
  </si>
  <si>
    <t>RJ395128</t>
  </si>
  <si>
    <t>RJ395123</t>
  </si>
  <si>
    <t>RJ395129</t>
  </si>
  <si>
    <t>RJ395121</t>
  </si>
  <si>
    <t>RJ395130</t>
  </si>
  <si>
    <t>RJ395127</t>
  </si>
  <si>
    <t>RJ395131</t>
  </si>
  <si>
    <t>RJ395132</t>
  </si>
  <si>
    <t>RJ395136</t>
  </si>
  <si>
    <t>RJ395137</t>
  </si>
  <si>
    <t>RJ395139</t>
  </si>
  <si>
    <t>RJ395140</t>
  </si>
  <si>
    <t>RJ395133</t>
  </si>
  <si>
    <t>RJ395138</t>
  </si>
  <si>
    <t>43SZS1FQ</t>
  </si>
  <si>
    <t>raja</t>
  </si>
  <si>
    <t>RJ395143</t>
  </si>
  <si>
    <t>RJ395141</t>
  </si>
  <si>
    <t>RJ395144</t>
  </si>
  <si>
    <t>RJ395146</t>
  </si>
  <si>
    <t>RJ395142</t>
  </si>
  <si>
    <t>RJ395145</t>
  </si>
  <si>
    <t>RJ395147</t>
  </si>
  <si>
    <t>RJ395149</t>
  </si>
  <si>
    <t>RJ395151</t>
  </si>
  <si>
    <t>RJ395152</t>
  </si>
  <si>
    <t>RJ395153</t>
  </si>
  <si>
    <t>RJ395148</t>
  </si>
  <si>
    <t>85YUM55J</t>
  </si>
  <si>
    <t>SAHIL</t>
  </si>
  <si>
    <t>RJ395134</t>
  </si>
  <si>
    <t>RJ395154</t>
  </si>
  <si>
    <t>RJ395155</t>
  </si>
  <si>
    <t>RJ395156</t>
  </si>
  <si>
    <t>RJ395157</t>
  </si>
  <si>
    <t>RJ395158</t>
  </si>
  <si>
    <t>RJ395159</t>
  </si>
  <si>
    <t>RJ395160</t>
  </si>
  <si>
    <t>RJ395161</t>
  </si>
  <si>
    <t>RJ395150</t>
  </si>
  <si>
    <t>RJ395162</t>
  </si>
  <si>
    <t>RJ395163</t>
  </si>
  <si>
    <t>RJ395164</t>
  </si>
  <si>
    <t>RJ395165</t>
  </si>
  <si>
    <t>RJ395166</t>
  </si>
  <si>
    <t>RJ395167</t>
  </si>
  <si>
    <t>RJ395168</t>
  </si>
  <si>
    <t>RJ395169</t>
  </si>
  <si>
    <t>RJ395170</t>
  </si>
  <si>
    <t>RJ395171</t>
  </si>
  <si>
    <t>RJ395172</t>
  </si>
  <si>
    <t>RJ395173</t>
  </si>
  <si>
    <t>RJ395174</t>
  </si>
  <si>
    <t>RTU77ZZP</t>
  </si>
  <si>
    <t>DRES</t>
  </si>
  <si>
    <t>RJ395176</t>
  </si>
  <si>
    <t>RJ395177</t>
  </si>
  <si>
    <t>RJ395178</t>
  </si>
  <si>
    <t>RJ395179</t>
  </si>
  <si>
    <t>RJ395180</t>
  </si>
  <si>
    <t>RJ395175</t>
  </si>
  <si>
    <t>9LAJGXXJ</t>
  </si>
  <si>
    <t>ABGHY</t>
  </si>
  <si>
    <t>RJ395182</t>
  </si>
  <si>
    <t>RJ395184</t>
  </si>
  <si>
    <t>RJ395185</t>
  </si>
  <si>
    <t>RJ395186</t>
  </si>
  <si>
    <t>RJ395187</t>
  </si>
  <si>
    <t>RJ395190</t>
  </si>
  <si>
    <t>RJ395191</t>
  </si>
  <si>
    <t>RJ395192</t>
  </si>
  <si>
    <t>RJ395193</t>
  </si>
  <si>
    <t>RJ395195</t>
  </si>
  <si>
    <t>RJ395196</t>
  </si>
  <si>
    <t>RJ395197</t>
  </si>
  <si>
    <t>RJ395198</t>
  </si>
  <si>
    <t>RJ395199</t>
  </si>
  <si>
    <t>RJ395200</t>
  </si>
  <si>
    <t>RJ395201</t>
  </si>
  <si>
    <t>RJ395202</t>
  </si>
  <si>
    <t>RJ395204</t>
  </si>
  <si>
    <t>RJ395205</t>
  </si>
  <si>
    <t>RJ395206</t>
  </si>
  <si>
    <t>RJ395207</t>
  </si>
  <si>
    <t>RJ395208</t>
  </si>
  <si>
    <t>RJ395209</t>
  </si>
  <si>
    <t>Z6P4X38F</t>
  </si>
  <si>
    <t>GFTYR</t>
  </si>
  <si>
    <t>RJ395203</t>
  </si>
  <si>
    <t>SIRM9XY1</t>
  </si>
  <si>
    <t>GTRDF</t>
  </si>
  <si>
    <t>RJ395189</t>
  </si>
  <si>
    <t>X7P6EJC6</t>
  </si>
  <si>
    <t>GTGFYFR</t>
  </si>
  <si>
    <t>RJ395181</t>
  </si>
  <si>
    <t>RJ395188</t>
  </si>
  <si>
    <t>5JFVW5PV</t>
  </si>
  <si>
    <t>EADRF</t>
  </si>
  <si>
    <t>RJ395210</t>
  </si>
  <si>
    <t>RJ395211</t>
  </si>
  <si>
    <t>RJ395212</t>
  </si>
  <si>
    <t>RJ395213</t>
  </si>
  <si>
    <t>RJ395215</t>
  </si>
  <si>
    <t>RJ395214</t>
  </si>
  <si>
    <t>VTEVXYZB</t>
  </si>
  <si>
    <t>arjun</t>
  </si>
  <si>
    <t>RJ395216</t>
  </si>
  <si>
    <t>RJ395217</t>
  </si>
  <si>
    <t>RJ395218</t>
  </si>
  <si>
    <t>RJ395219</t>
  </si>
  <si>
    <t>RJ395220</t>
  </si>
  <si>
    <t>RJ395221</t>
  </si>
  <si>
    <t>RJ395222</t>
  </si>
  <si>
    <t>RJ395223</t>
  </si>
  <si>
    <t>RJ395224</t>
  </si>
  <si>
    <t>RJ395225</t>
  </si>
  <si>
    <t>RJ395226</t>
  </si>
  <si>
    <t>RJ395227</t>
  </si>
  <si>
    <t>RJ395228</t>
  </si>
  <si>
    <t>RJ395229</t>
  </si>
  <si>
    <t>RJ395230</t>
  </si>
  <si>
    <t>RJ395231</t>
  </si>
  <si>
    <t>RJ395232</t>
  </si>
  <si>
    <t>RJ395233</t>
  </si>
  <si>
    <t>RJ395235</t>
  </si>
  <si>
    <t>RJ395237</t>
  </si>
  <si>
    <t>RJ395236</t>
  </si>
  <si>
    <t>RJ395234</t>
  </si>
  <si>
    <t>NFBIEW5G</t>
  </si>
  <si>
    <t>RJ395238</t>
  </si>
  <si>
    <t>RJ395239</t>
  </si>
  <si>
    <t>RJ395240</t>
  </si>
  <si>
    <t>RJ395241</t>
  </si>
  <si>
    <t>RJ395243</t>
  </si>
  <si>
    <t>RJ395244</t>
  </si>
  <si>
    <t>RJ395242</t>
  </si>
  <si>
    <t>UR562ZS7</t>
  </si>
  <si>
    <t>kartik</t>
  </si>
  <si>
    <t>RJ395245</t>
  </si>
  <si>
    <t>RJ395246</t>
  </si>
  <si>
    <t>RJ395248</t>
  </si>
  <si>
    <t>RJ395249</t>
  </si>
  <si>
    <t>RJ395250</t>
  </si>
  <si>
    <t>RJ395251</t>
  </si>
  <si>
    <t>RJ395252</t>
  </si>
  <si>
    <t>RJ395253</t>
  </si>
  <si>
    <t>RJ395254</t>
  </si>
  <si>
    <t>RJ395256</t>
  </si>
  <si>
    <t>RJ395257</t>
  </si>
  <si>
    <t>Z6DMZRDI</t>
  </si>
  <si>
    <t>RJ395247</t>
  </si>
  <si>
    <t>QXSEAMUS</t>
  </si>
  <si>
    <t>ruki</t>
  </si>
  <si>
    <t>RJ395258</t>
  </si>
  <si>
    <t>RJ395259</t>
  </si>
  <si>
    <t>ZPWZNLTF</t>
  </si>
  <si>
    <t>moni</t>
  </si>
  <si>
    <t>RJ395261</t>
  </si>
  <si>
    <t>RJ395260</t>
  </si>
  <si>
    <t>WYXHU9H4</t>
  </si>
  <si>
    <t>yas</t>
  </si>
  <si>
    <t>RJ395255</t>
  </si>
  <si>
    <t>RJ395262</t>
  </si>
  <si>
    <t>RJ395263</t>
  </si>
  <si>
    <t>RJ395264</t>
  </si>
  <si>
    <t>RJ395265</t>
  </si>
  <si>
    <t>RJ395266</t>
  </si>
  <si>
    <t>RJ395268</t>
  </si>
  <si>
    <t>RJ395269</t>
  </si>
  <si>
    <t>RJ395270</t>
  </si>
  <si>
    <t>RJ395274</t>
  </si>
  <si>
    <t>RJ395275</t>
  </si>
  <si>
    <t>RJ395276</t>
  </si>
  <si>
    <t>RJ395277</t>
  </si>
  <si>
    <t>RJ395273</t>
  </si>
  <si>
    <t>RJ395271</t>
  </si>
  <si>
    <t>RJ395267</t>
  </si>
  <si>
    <t>RJ395278</t>
  </si>
  <si>
    <t>RJ395272</t>
  </si>
  <si>
    <t>RJ395281</t>
  </si>
  <si>
    <t>RJ395282</t>
  </si>
  <si>
    <t>RJ395283</t>
  </si>
  <si>
    <t>RJ395284</t>
  </si>
  <si>
    <t>RJ395285</t>
  </si>
  <si>
    <t>RJ395286</t>
  </si>
  <si>
    <t>RJ395287</t>
  </si>
  <si>
    <t>RJ395288</t>
  </si>
  <si>
    <t>RJ395289</t>
  </si>
  <si>
    <t>RJ395290</t>
  </si>
  <si>
    <t>RJ395291</t>
  </si>
  <si>
    <t>RJ395293</t>
  </si>
  <si>
    <t>RJ395295</t>
  </si>
  <si>
    <t>RJ395297</t>
  </si>
  <si>
    <t>RJ395298</t>
  </si>
  <si>
    <t>RJ395299</t>
  </si>
  <si>
    <t>RJ395300</t>
  </si>
  <si>
    <t>RJ395302</t>
  </si>
  <si>
    <t>RJ395303</t>
  </si>
  <si>
    <t>RJ395280</t>
  </si>
  <si>
    <t>ACWCFXRI</t>
  </si>
  <si>
    <t>RJ395279</t>
  </si>
  <si>
    <t>Q2D47YKN</t>
  </si>
  <si>
    <t>RJ395294</t>
  </si>
  <si>
    <t>RJ395296</t>
  </si>
  <si>
    <t>RJ395292</t>
  </si>
  <si>
    <t>RJ395304</t>
  </si>
  <si>
    <t>RJ395306</t>
  </si>
  <si>
    <t>RJ395307</t>
  </si>
  <si>
    <t>RJ395305</t>
  </si>
  <si>
    <t>ZU8SR8KI</t>
  </si>
  <si>
    <t>yubraj</t>
  </si>
  <si>
    <t>RJ395301</t>
  </si>
  <si>
    <t>RJ395308</t>
  </si>
  <si>
    <t>RJ395309</t>
  </si>
  <si>
    <t>RJ395310</t>
  </si>
  <si>
    <t>RJ395312</t>
  </si>
  <si>
    <t>RJ395313</t>
  </si>
  <si>
    <t>RJ395315</t>
  </si>
  <si>
    <t>RJ395316</t>
  </si>
  <si>
    <t>RJ395318</t>
  </si>
  <si>
    <t>RJ395319</t>
  </si>
  <si>
    <t>RJ395320</t>
  </si>
  <si>
    <t>RJ395321</t>
  </si>
  <si>
    <t>RJ395322</t>
  </si>
  <si>
    <t>RJ395323</t>
  </si>
  <si>
    <t>RJ395324</t>
  </si>
  <si>
    <t>RJ395326</t>
  </si>
  <si>
    <t>RJ395328</t>
  </si>
  <si>
    <t>RJ395325</t>
  </si>
  <si>
    <t>RJ395314</t>
  </si>
  <si>
    <t>RJ395327</t>
  </si>
  <si>
    <t>RJ395331</t>
  </si>
  <si>
    <t>RJ395332</t>
  </si>
  <si>
    <t>NSIN5QXW</t>
  </si>
  <si>
    <t>tanishk</t>
  </si>
  <si>
    <t>RJ395333</t>
  </si>
  <si>
    <t>RJ395329</t>
  </si>
  <si>
    <t>RJ395330</t>
  </si>
  <si>
    <t>RJ395336</t>
  </si>
  <si>
    <t>RJ395337</t>
  </si>
  <si>
    <t>RJ395334</t>
  </si>
  <si>
    <t>RJ395339</t>
  </si>
  <si>
    <t>RJ395335</t>
  </si>
  <si>
    <t>RJ395340</t>
  </si>
  <si>
    <t>RJ395311</t>
  </si>
  <si>
    <t>RJ395341</t>
  </si>
  <si>
    <t>RJ395342</t>
  </si>
  <si>
    <t>RJ395338</t>
  </si>
  <si>
    <t>RJ395343</t>
  </si>
  <si>
    <t>RJ395344</t>
  </si>
  <si>
    <t>RJ395345</t>
  </si>
  <si>
    <t>RJ395346</t>
  </si>
  <si>
    <t>RJ395347</t>
  </si>
  <si>
    <t>RJ395348</t>
  </si>
  <si>
    <t>RJ395350</t>
  </si>
  <si>
    <t>RJ395351</t>
  </si>
  <si>
    <t>RJ395352</t>
  </si>
  <si>
    <t>RJ395353</t>
  </si>
  <si>
    <t>RJ395354</t>
  </si>
  <si>
    <t>RJ395355</t>
  </si>
  <si>
    <t>RJ395356</t>
  </si>
  <si>
    <t>RJ395358</t>
  </si>
  <si>
    <t>RJ395349</t>
  </si>
  <si>
    <t>RJ395359</t>
  </si>
  <si>
    <t>RJ395360</t>
  </si>
  <si>
    <t>RJ395361</t>
  </si>
  <si>
    <t>RJ395362</t>
  </si>
  <si>
    <t>RJ395363</t>
  </si>
  <si>
    <t>RJ395364</t>
  </si>
  <si>
    <t>RJ395366</t>
  </si>
  <si>
    <t>RJ395365</t>
  </si>
  <si>
    <t>RJ395367</t>
  </si>
  <si>
    <t>RJ395357</t>
  </si>
  <si>
    <t>RJ395369</t>
  </si>
  <si>
    <t>RJ395370</t>
  </si>
  <si>
    <t>RJ395371</t>
  </si>
  <si>
    <t>RJ395372</t>
  </si>
  <si>
    <t>RJ395373</t>
  </si>
  <si>
    <t>RJ395374</t>
  </si>
  <si>
    <t>RJ395376</t>
  </si>
  <si>
    <t>RJ395368</t>
  </si>
  <si>
    <t>LHXM15AA</t>
  </si>
  <si>
    <t>,mbjhxcz</t>
  </si>
  <si>
    <t>RJ395377</t>
  </si>
  <si>
    <t>4RF4TIW6</t>
  </si>
  <si>
    <t>nghf</t>
  </si>
  <si>
    <t>RJ395375</t>
  </si>
  <si>
    <t>JHZUGQLL</t>
  </si>
  <si>
    <t>cxz</t>
  </si>
  <si>
    <t>RJ395379</t>
  </si>
  <si>
    <t>RJ395378</t>
  </si>
  <si>
    <t>RJ395380</t>
  </si>
  <si>
    <t>RJ395381</t>
  </si>
  <si>
    <t>RJ395382</t>
  </si>
  <si>
    <t>RJ395383</t>
  </si>
  <si>
    <t>RJ395386</t>
  </si>
  <si>
    <t>RJ395387</t>
  </si>
  <si>
    <t>RJ395385</t>
  </si>
  <si>
    <t>RJ395388</t>
  </si>
  <si>
    <t>RJ395389</t>
  </si>
  <si>
    <t>RJ395390</t>
  </si>
  <si>
    <t>RJ395391</t>
  </si>
  <si>
    <t>RJ395392</t>
  </si>
  <si>
    <t>RJ395393</t>
  </si>
  <si>
    <t>RJ395394</t>
  </si>
  <si>
    <t>RJ395395</t>
  </si>
  <si>
    <t>RJ395396</t>
  </si>
  <si>
    <t>RJ395397</t>
  </si>
  <si>
    <t>RJ395398</t>
  </si>
  <si>
    <t>RJ395399</t>
  </si>
  <si>
    <t>RJ395400</t>
  </si>
  <si>
    <t>RJ395401</t>
  </si>
  <si>
    <t>RJ395384</t>
  </si>
  <si>
    <t>RJ395402</t>
  </si>
  <si>
    <t>RJ395403</t>
  </si>
  <si>
    <t>RJ395404</t>
  </si>
  <si>
    <t>RJ395405</t>
  </si>
  <si>
    <t>RJ395407</t>
  </si>
  <si>
    <t>RJ395406</t>
  </si>
  <si>
    <t>RJ395408</t>
  </si>
  <si>
    <t>RJ395409</t>
  </si>
  <si>
    <t>RJ395410</t>
  </si>
  <si>
    <t>RJ395412</t>
  </si>
  <si>
    <t>RJ395413</t>
  </si>
  <si>
    <t>RJ395317</t>
  </si>
  <si>
    <t>RJ395415</t>
  </si>
  <si>
    <t>RJ395416</t>
  </si>
  <si>
    <t>RJ395417</t>
  </si>
  <si>
    <t>RJ395418</t>
  </si>
  <si>
    <t>RJ395419</t>
  </si>
  <si>
    <t>RJ395420</t>
  </si>
  <si>
    <t>RJ395421</t>
  </si>
  <si>
    <t>RJ395423</t>
  </si>
  <si>
    <t>RJ395424</t>
  </si>
  <si>
    <t>RJ395422</t>
  </si>
  <si>
    <t>DLNHXI6D</t>
  </si>
  <si>
    <t>RJ395425</t>
  </si>
  <si>
    <t>RJ395427</t>
  </si>
  <si>
    <t>RJ395428</t>
  </si>
  <si>
    <t>RJ395429</t>
  </si>
  <si>
    <t>RJ395430</t>
  </si>
  <si>
    <t>RJ395431</t>
  </si>
  <si>
    <t>RJ395432</t>
  </si>
  <si>
    <t>RJ395433</t>
  </si>
  <si>
    <t>RJ395434</t>
  </si>
  <si>
    <t>RJ395435</t>
  </si>
  <si>
    <t>RJ395426</t>
  </si>
  <si>
    <t>RJ395436</t>
  </si>
  <si>
    <t>RJ395437</t>
  </si>
  <si>
    <t>RJ395438</t>
  </si>
  <si>
    <t>RJ395439</t>
  </si>
  <si>
    <t>RJ395440</t>
  </si>
  <si>
    <t>RJ395442</t>
  </si>
  <si>
    <t>RJ395443</t>
  </si>
  <si>
    <t>RJ395441</t>
  </si>
  <si>
    <t>RJ395444</t>
  </si>
  <si>
    <t>RJ395445</t>
  </si>
  <si>
    <t>RJ395446</t>
  </si>
  <si>
    <t>TX4H1JXV</t>
  </si>
  <si>
    <t>Deepak Sethi</t>
  </si>
  <si>
    <t>RJ395447</t>
  </si>
  <si>
    <t>RJ395448</t>
  </si>
  <si>
    <t>RJ395450</t>
  </si>
  <si>
    <t>RJ395449</t>
  </si>
  <si>
    <t>RJ395451</t>
  </si>
  <si>
    <t>RJ395452</t>
  </si>
  <si>
    <t>RJ395453</t>
  </si>
  <si>
    <t>RJ395454</t>
  </si>
  <si>
    <t>RJ395455</t>
  </si>
  <si>
    <t>RJ395456</t>
  </si>
  <si>
    <t>RJ395457</t>
  </si>
  <si>
    <t>RJ395458</t>
  </si>
  <si>
    <t>RJ395460</t>
  </si>
  <si>
    <t>RJ395461</t>
  </si>
  <si>
    <t>RJ395459</t>
  </si>
  <si>
    <t>RJ395462</t>
  </si>
  <si>
    <t>RJ395463</t>
  </si>
  <si>
    <t>RJ395464</t>
  </si>
  <si>
    <t>RJ395465</t>
  </si>
  <si>
    <t>RJ395466</t>
  </si>
  <si>
    <t>RJ395467</t>
  </si>
  <si>
    <t>RJ395468</t>
  </si>
  <si>
    <t>RJ395469</t>
  </si>
  <si>
    <t>RJ395470</t>
  </si>
  <si>
    <t>RJ395471</t>
  </si>
  <si>
    <t>RJ395472</t>
  </si>
  <si>
    <t>RJ395473</t>
  </si>
  <si>
    <t>RJ395474</t>
  </si>
  <si>
    <t>RJ395475</t>
  </si>
  <si>
    <t>RJ395476</t>
  </si>
  <si>
    <t>RJ395477</t>
  </si>
  <si>
    <t>RJ395478</t>
  </si>
  <si>
    <t>RJ395479</t>
  </si>
  <si>
    <t>RJ395480</t>
  </si>
  <si>
    <t>RJ395481</t>
  </si>
  <si>
    <t>RJ395483</t>
  </si>
  <si>
    <t>RJ395484</t>
  </si>
  <si>
    <t>RJ395485</t>
  </si>
  <si>
    <t>RJ395487</t>
  </si>
  <si>
    <t>RJ395486</t>
  </si>
  <si>
    <t>RJ395489</t>
  </si>
  <si>
    <t>RJ395491</t>
  </si>
  <si>
    <t>RJ395482</t>
  </si>
  <si>
    <t>RJ395492</t>
  </si>
  <si>
    <t>RJ395488</t>
  </si>
  <si>
    <t>RJ395490</t>
  </si>
  <si>
    <t>RJ395493</t>
  </si>
  <si>
    <t>RJ395494</t>
  </si>
  <si>
    <t>RJ395495</t>
  </si>
  <si>
    <t>RJ395497</t>
  </si>
  <si>
    <t>RJ395496</t>
  </si>
  <si>
    <t>RJ395499</t>
  </si>
  <si>
    <t>RJ395500</t>
  </si>
  <si>
    <t>RJ395503</t>
  </si>
  <si>
    <t>RJ395504</t>
  </si>
  <si>
    <t>RJ395505</t>
  </si>
  <si>
    <t>RJ395506</t>
  </si>
  <si>
    <t>RJ395507</t>
  </si>
  <si>
    <t>RJ395509</t>
  </si>
  <si>
    <t>RJ395512</t>
  </si>
  <si>
    <t>RJ395511</t>
  </si>
  <si>
    <t>RJ395514</t>
  </si>
  <si>
    <t>RJ395515</t>
  </si>
  <si>
    <t>RJ395516</t>
  </si>
  <si>
    <t>RJ395518</t>
  </si>
  <si>
    <t>RJ395519</t>
  </si>
  <si>
    <t>RJ395510</t>
  </si>
  <si>
    <t>RJ395513</t>
  </si>
  <si>
    <t>RJ395517</t>
  </si>
  <si>
    <t>RJ395502</t>
  </si>
  <si>
    <t>RJ395501</t>
  </si>
  <si>
    <t>RJ395522</t>
  </si>
  <si>
    <t>RJ395524</t>
  </si>
  <si>
    <t>RJ395525</t>
  </si>
  <si>
    <t>RJ395526</t>
  </si>
  <si>
    <t>RJ395523</t>
  </si>
  <si>
    <t>RJ395528</t>
  </si>
  <si>
    <t>RJ395529</t>
  </si>
  <si>
    <t>RJ395530</t>
  </si>
  <si>
    <t>RJ395531</t>
  </si>
  <si>
    <t>RJ395527</t>
  </si>
  <si>
    <t>RJ395520</t>
  </si>
  <si>
    <t>RJ395498</t>
  </si>
  <si>
    <t>RJ395508</t>
  </si>
  <si>
    <t>RJ395532</t>
  </si>
  <si>
    <t>RJ395534</t>
  </si>
  <si>
    <t>RJ395535</t>
  </si>
  <si>
    <t>RJ395536</t>
  </si>
  <si>
    <t>RJ395537</t>
  </si>
  <si>
    <t>RJ395541</t>
  </si>
  <si>
    <t>RJ395542</t>
  </si>
  <si>
    <t>RJ395543</t>
  </si>
  <si>
    <t>RJ395539</t>
  </si>
  <si>
    <t>RJ395538</t>
  </si>
  <si>
    <t>RJ395533</t>
  </si>
  <si>
    <t>RJ395544</t>
  </si>
  <si>
    <t>RJ395545</t>
  </si>
  <si>
    <t>RJ395546</t>
  </si>
  <si>
    <t>B7UYSXYP</t>
  </si>
  <si>
    <t>w</t>
  </si>
  <si>
    <t>RJ395547</t>
  </si>
  <si>
    <t>RJ395548</t>
  </si>
  <si>
    <t>RJ395549</t>
  </si>
  <si>
    <t>RJ395550</t>
  </si>
  <si>
    <t>RJ395551</t>
  </si>
  <si>
    <t>RJ395553</t>
  </si>
  <si>
    <t>RJ395555</t>
  </si>
  <si>
    <t>RJ395554</t>
  </si>
  <si>
    <t>RJ395556</t>
  </si>
  <si>
    <t>RJ395557</t>
  </si>
  <si>
    <t>RJ395552</t>
  </si>
  <si>
    <t>RJ395559</t>
  </si>
  <si>
    <t>RJ395560</t>
  </si>
  <si>
    <t>RJ395563</t>
  </si>
  <si>
    <t>RJ395564</t>
  </si>
  <si>
    <t>RJ395565</t>
  </si>
  <si>
    <t>RJ395562</t>
  </si>
  <si>
    <t>W4FDT5IP</t>
  </si>
  <si>
    <t>abhis</t>
  </si>
  <si>
    <t>RJ395558</t>
  </si>
  <si>
    <t>RJ395567</t>
  </si>
  <si>
    <t>RJ395568</t>
  </si>
  <si>
    <t>RJ395569</t>
  </si>
  <si>
    <t>RJ395566</t>
  </si>
  <si>
    <t>RJ395570</t>
  </si>
  <si>
    <t>RJ395571</t>
  </si>
  <si>
    <t>RJ395572</t>
  </si>
  <si>
    <t>RJ395573</t>
  </si>
  <si>
    <t>RJ395574</t>
  </si>
  <si>
    <t>RJ395575</t>
  </si>
  <si>
    <t>RJ395576</t>
  </si>
  <si>
    <t>RJ395577</t>
  </si>
  <si>
    <t>RJ395578</t>
  </si>
  <si>
    <t>RJ395580</t>
  </si>
  <si>
    <t>RJ395581</t>
  </si>
  <si>
    <t>RJ395582</t>
  </si>
  <si>
    <t>RJ395583</t>
  </si>
  <si>
    <t>RJ395521</t>
  </si>
  <si>
    <t>RJ395579</t>
  </si>
  <si>
    <t>Invoice Date</t>
  </si>
  <si>
    <t>Invoice Type</t>
  </si>
  <si>
    <t>Sale</t>
  </si>
  <si>
    <t>Column_Affected</t>
  </si>
  <si>
    <t>K</t>
  </si>
  <si>
    <t>O</t>
  </si>
  <si>
    <t>Date</t>
  </si>
  <si>
    <t>Day</t>
  </si>
  <si>
    <t>Month</t>
  </si>
  <si>
    <t>Week</t>
  </si>
  <si>
    <t>Week 1</t>
  </si>
  <si>
    <t>Week 2</t>
  </si>
  <si>
    <t>Week 3</t>
  </si>
  <si>
    <t>Week 4</t>
  </si>
  <si>
    <t>No. of Orders</t>
  </si>
  <si>
    <t>Avg Order value</t>
  </si>
  <si>
    <t>Revenue</t>
  </si>
  <si>
    <t>Takeaway</t>
  </si>
  <si>
    <t>TSF Dine In</t>
  </si>
  <si>
    <r>
      <t xml:space="preserve">Cleaned the data in column Channel by using replacing </t>
    </r>
    <r>
      <rPr>
        <b/>
        <sz val="11"/>
        <color theme="1"/>
        <rFont val="Calibri"/>
        <family val="2"/>
        <scheme val="minor"/>
      </rPr>
      <t>magicpin-burgrill</t>
    </r>
    <r>
      <rPr>
        <sz val="11"/>
        <color theme="1"/>
        <rFont val="Calibri"/>
        <family val="2"/>
        <scheme val="minor"/>
      </rPr>
      <t xml:space="preserve"> values to</t>
    </r>
    <r>
      <rPr>
        <b/>
        <sz val="11"/>
        <color theme="1"/>
        <rFont val="Calibri"/>
        <family val="2"/>
        <scheme val="minor"/>
      </rPr>
      <t xml:space="preserve"> burgrill-magicpin</t>
    </r>
    <r>
      <rPr>
        <sz val="11"/>
        <color theme="1"/>
        <rFont val="Calibri"/>
        <family val="2"/>
        <scheme val="minor"/>
      </rPr>
      <t xml:space="preserve">  also </t>
    </r>
    <r>
      <rPr>
        <b/>
        <sz val="11"/>
        <color theme="1"/>
        <rFont val="Calibri"/>
        <family val="2"/>
        <scheme val="minor"/>
      </rPr>
      <t>TSF- Dine In to TSF- TSF Dine In</t>
    </r>
    <r>
      <rPr>
        <sz val="11"/>
        <color theme="1"/>
        <rFont val="Calibri"/>
        <family val="2"/>
        <scheme val="minor"/>
      </rPr>
      <t xml:space="preserve"> and then used delimiter to make data usable</t>
    </r>
  </si>
  <si>
    <t>Burgrill Dine In</t>
  </si>
  <si>
    <t>Grand Total</t>
  </si>
  <si>
    <t>No. Of Orders</t>
  </si>
  <si>
    <t>Channels</t>
  </si>
  <si>
    <t>Order_source_1</t>
  </si>
  <si>
    <t>Added and additional column to distinguish direct sale vs aggregator by passing simple if formula</t>
  </si>
  <si>
    <t>H</t>
  </si>
  <si>
    <t>Aggregator</t>
  </si>
  <si>
    <t>Direct Sale</t>
  </si>
  <si>
    <t>Which channel has the highest AOV?</t>
  </si>
  <si>
    <t>Compare the performance of Aggregators (Swiggy/Zomato) vs. Direct Channels (POS/Dine-in/Takeaway).</t>
  </si>
  <si>
    <t>Which channel contributes the most to the total volume of orders?</t>
  </si>
  <si>
    <t>00</t>
  </si>
  <si>
    <t>01</t>
  </si>
  <si>
    <t>02</t>
  </si>
  <si>
    <t>03</t>
  </si>
  <si>
    <t>04</t>
  </si>
  <si>
    <t>05</t>
  </si>
  <si>
    <t>06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</si>
  <si>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</si>
  <si>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</si>
  <si>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</si>
  <si>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</si>
  <si>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</si>
  <si>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</si>
  <si>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</si>
  <si>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</si>
  <si>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</si>
  <si>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</si>
  <si>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</si>
  <si>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</si>
  <si>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</si>
  <si>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Consolidated revenue to Burgrill</t>
  </si>
  <si>
    <t>What were the Total Revenue, Total Orders, and Average Order Value (AOV) for the month?</t>
  </si>
  <si>
    <t xml:space="preserve">Hours </t>
  </si>
  <si>
    <t>Discount %</t>
  </si>
  <si>
    <t>Mon</t>
  </si>
  <si>
    <t>Tue</t>
  </si>
  <si>
    <t>Wed</t>
  </si>
  <si>
    <t>Thur</t>
  </si>
  <si>
    <t>Fri</t>
  </si>
  <si>
    <t>Sat</t>
  </si>
  <si>
    <t>Sun</t>
  </si>
  <si>
    <t xml:space="preserve"> </t>
  </si>
  <si>
    <t>Order value</t>
  </si>
  <si>
    <t>Count Of orders</t>
  </si>
  <si>
    <t>Customer Repetition</t>
  </si>
  <si>
    <t>Calculate the percentage of "Repeat Customers" (customers who placed more than 1 order in Nov 2025).</t>
  </si>
  <si>
    <t>Is there a correlation between high discounts and specific Order Sources (e.g., does Zomato have higher discounting than POS)?</t>
  </si>
  <si>
    <t>Repetition</t>
  </si>
  <si>
    <t>% repetition</t>
  </si>
  <si>
    <t>No of orders</t>
  </si>
  <si>
    <t>Count</t>
  </si>
  <si>
    <t>Repeated customer</t>
  </si>
  <si>
    <t>Non Repeated customer</t>
  </si>
  <si>
    <t>Create a heatmap or bar chart showing transaction volume by Hour of the Day</t>
  </si>
  <si>
    <t>Avg Discount %</t>
  </si>
  <si>
    <t>Total revenueand No. of Orders by Day</t>
  </si>
  <si>
    <t>Identify the top 5 customers by revenue.</t>
  </si>
  <si>
    <t>Customer NAME</t>
  </si>
  <si>
    <t>Analyzing the weekly sales summary by Revenue , No. of Orders and AOV</t>
  </si>
  <si>
    <t>Analyzing Total revenue by individual Channels of Sale</t>
  </si>
  <si>
    <t>Analyzing No. of Orders and AOV by Individual channels</t>
  </si>
  <si>
    <t>Analyzing Top 5 customers and Revenue by them</t>
  </si>
  <si>
    <t>Bifurcation of repeated VS Non repeated customers by No. of Orders</t>
  </si>
  <si>
    <t xml:space="preserve">Revenue and No. of orders by Day of the week </t>
  </si>
  <si>
    <t>Key Insights</t>
  </si>
  <si>
    <t>* Swiggy produces highest No. of orders followed by Zomato</t>
  </si>
  <si>
    <t>* Magicpin , Takeaway and TSF Dine produces lowest no. of Orders</t>
  </si>
  <si>
    <t>* Direct channels produce only 1/3 of the Total Sales</t>
  </si>
  <si>
    <t>* 12-1 am , 8-12 pm are the rush hours so resources can be used efficiently and accordingly</t>
  </si>
  <si>
    <t>* From 5 am till 3 pm , engagement is less so resources can be used accordingly</t>
  </si>
  <si>
    <t xml:space="preserve">* Top customers can bring more footfall , so they should be given </t>
  </si>
  <si>
    <t xml:space="preserve">   some extra perks/benefits for organic growth</t>
  </si>
  <si>
    <t xml:space="preserve">* Repeated customers % is very high which means the service and product quality is </t>
  </si>
  <si>
    <t xml:space="preserve">   good which should be maintained going forward</t>
  </si>
  <si>
    <t xml:space="preserve">* More Workforce should be provided on Weekends </t>
  </si>
  <si>
    <t xml:space="preserve">* Tuesday attracts least customers , so some resources can pulled away </t>
  </si>
  <si>
    <t xml:space="preserve">   in order to manage efficiency</t>
  </si>
  <si>
    <t>* Week 4 attracts least customers , Additional discounts can be during week 3</t>
  </si>
  <si>
    <t xml:space="preserve">* Week 3 attracts highest footfall , so additional inventory can be introduced </t>
  </si>
  <si>
    <t xml:space="preserve">   in order to meet demand</t>
  </si>
  <si>
    <t xml:space="preserve"> * TSF dine in is not producing results , some product in the segment </t>
  </si>
  <si>
    <t xml:space="preserve">   launch may change the game</t>
  </si>
  <si>
    <t xml:space="preserve">Analyzing  performance of Aggregators (Swiggy/Zomato) vs. </t>
  </si>
  <si>
    <t>Direct Channels  (POS/Dine-in/Takeaway).</t>
  </si>
  <si>
    <t>Analyzing Revenue by Hours of the day</t>
  </si>
  <si>
    <t>Avg % Discount given by Different channels</t>
  </si>
  <si>
    <t>Objective 1</t>
  </si>
  <si>
    <t>Objective 2</t>
  </si>
  <si>
    <t>Objective 3</t>
  </si>
  <si>
    <t>Objective 4</t>
  </si>
  <si>
    <t>Objective 5</t>
  </si>
  <si>
    <t>Objective 6</t>
  </si>
  <si>
    <t>Objective 7</t>
  </si>
  <si>
    <t>Objective 8</t>
  </si>
  <si>
    <t>Objective 9</t>
  </si>
  <si>
    <t>Note - Pivots were used to achieve the objective</t>
  </si>
  <si>
    <t>Note - Column H introduced to classify aggregators VS Direct channels using simple IF formula</t>
  </si>
  <si>
    <t>Note - Extracted hours from column Invoice Date using delimiter then used Text function to extract hour</t>
  </si>
  <si>
    <t>Note - Discount % calculated using discount/Gross Amount and then pivot table used to summarize</t>
  </si>
  <si>
    <t>Note - Unique Customer ID were taken by removing duplicates and  then used sumif formula to identify their order value and then conditional formatting used to identify top 5 customers</t>
  </si>
  <si>
    <t>Note - Use Reference sheet to understand the approach used to segregate customers into above 2 categories</t>
  </si>
  <si>
    <t>Note - Day extracted using Text(Cell_ref , "DDDD") function) and then Pivot table used to achieve the objective</t>
  </si>
  <si>
    <t>Converted column K to custom format i.e., dd-mm-yyyy hh:mm</t>
  </si>
  <si>
    <t>Extracted hours using delimiter the text function</t>
  </si>
  <si>
    <t>P</t>
  </si>
  <si>
    <t>Formula Used - IFS(L2&lt;=7,"Week 1",L2&lt;=15, "Week 2",L2&lt;=23,"Week 3",L2&lt;=30,"Week 4")</t>
  </si>
  <si>
    <t>L , M ,N , O , P</t>
  </si>
  <si>
    <t>Columns introduced for retrieve deep insights</t>
  </si>
  <si>
    <t>AD</t>
  </si>
  <si>
    <t>Operations exceuted</t>
  </si>
  <si>
    <t>Note No.</t>
  </si>
  <si>
    <t>Notes</t>
  </si>
  <si>
    <t>Brand - "The Sausage fest contribution is minimal in overall Revenue ,Therefore no points in segregation</t>
  </si>
  <si>
    <t>EDA</t>
  </si>
  <si>
    <t xml:space="preserve">* Dscount given by POS order source is very less compartively , </t>
  </si>
  <si>
    <t xml:space="preserve">  which can be key reason for less revenue</t>
  </si>
  <si>
    <t>Burgrill India - Rajouri garden Outlet NOV'25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</si>
</sst>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i/>
      <sz val="11"/>
      <color rgb="FFEE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20"/>
      <color rgb="FF00B0F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sz val="28"/>
      <color rgb="FF002060"/>
      <name val="Arial Black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0" borderId="10" xfId="0" applyBorder="1"/>
    <xf numFmtId="0" fontId="0" fillId="0" borderId="10" xfId="0" applyBorder="1" applyAlignment="1">
      <alignment horizontal="center"/>
    </xf>
    <xf numFmtId="164" fontId="0" fillId="0" borderId="10" xfId="42" applyNumberFormat="1" applyFont="1" applyBorder="1"/>
    <xf numFmtId="0" fontId="16" fillId="33" borderId="10" xfId="0" applyFont="1" applyFill="1" applyBorder="1"/>
    <xf numFmtId="2" fontId="16" fillId="33" borderId="10" xfId="0" applyNumberFormat="1" applyFont="1" applyFill="1" applyBorder="1"/>
    <xf numFmtId="0" fontId="0" fillId="33" borderId="0" xfId="0" applyFill="1"/>
    <xf numFmtId="0" fontId="16" fillId="33" borderId="10" xfId="0" applyFont="1" applyFill="1" applyBorder="1" applyAlignment="1">
      <alignment horizontal="right"/>
    </xf>
    <xf numFmtId="0" fontId="18" fillId="34" borderId="10" xfId="0" applyFont="1" applyFill="1" applyBorder="1"/>
    <xf numFmtId="0" fontId="18" fillId="34" borderId="0" xfId="0" applyFont="1" applyFill="1"/>
    <xf numFmtId="2" fontId="0" fillId="0" borderId="10" xfId="0" applyNumberFormat="1" applyBorder="1"/>
    <xf numFmtId="165" fontId="0" fillId="0" borderId="10" xfId="0" applyNumberFormat="1" applyBorder="1"/>
    <xf numFmtId="0" fontId="16" fillId="35" borderId="10" xfId="0" applyFont="1" applyFill="1" applyBorder="1"/>
    <xf numFmtId="0" fontId="16" fillId="33" borderId="12" xfId="0" applyFont="1" applyFill="1" applyBorder="1"/>
    <xf numFmtId="0" fontId="0" fillId="35" borderId="10" xfId="0" applyFill="1" applyBorder="1"/>
    <xf numFmtId="0" fontId="0" fillId="35" borderId="13" xfId="0" applyFill="1" applyBorder="1"/>
    <xf numFmtId="0" fontId="0" fillId="35" borderId="12" xfId="0" applyFill="1" applyBorder="1"/>
    <xf numFmtId="0" fontId="0" fillId="35" borderId="14" xfId="0" applyFill="1" applyBorder="1"/>
    <xf numFmtId="2" fontId="16" fillId="36" borderId="0" xfId="0" applyNumberFormat="1" applyFont="1" applyFill="1"/>
    <xf numFmtId="2" fontId="0" fillId="36" borderId="0" xfId="0" applyNumberFormat="1" applyFill="1"/>
    <xf numFmtId="0" fontId="16" fillId="33" borderId="11" xfId="0" applyFont="1" applyFill="1" applyBorder="1"/>
    <xf numFmtId="0" fontId="0" fillId="0" borderId="11" xfId="0" applyBorder="1"/>
    <xf numFmtId="0" fontId="0" fillId="0" borderId="0" xfId="0" applyAlignment="1">
      <alignment wrapText="1"/>
    </xf>
    <xf numFmtId="165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10" xfId="42" applyNumberFormat="1" applyFont="1" applyBorder="1" applyAlignment="1">
      <alignment horizontal="center" vertical="center" wrapText="1"/>
    </xf>
    <xf numFmtId="164" fontId="16" fillId="35" borderId="10" xfId="42" applyNumberFormat="1" applyFont="1" applyFill="1" applyBorder="1"/>
    <xf numFmtId="164" fontId="0" fillId="35" borderId="10" xfId="42" applyNumberFormat="1" applyFont="1" applyFill="1" applyBorder="1"/>
    <xf numFmtId="164" fontId="0" fillId="35" borderId="13" xfId="42" applyNumberFormat="1" applyFont="1" applyFill="1" applyBorder="1"/>
    <xf numFmtId="164" fontId="0" fillId="0" borderId="10" xfId="0" applyNumberFormat="1" applyBorder="1"/>
    <xf numFmtId="17" fontId="16" fillId="33" borderId="10" xfId="0" applyNumberFormat="1" applyFont="1" applyFill="1" applyBorder="1"/>
    <xf numFmtId="0" fontId="16" fillId="33" borderId="10" xfId="0" applyFont="1" applyFill="1" applyBorder="1" applyAlignment="1">
      <alignment horizontal="center" vertical="center"/>
    </xf>
    <xf numFmtId="164" fontId="0" fillId="0" borderId="10" xfId="42" applyNumberFormat="1" applyFont="1" applyBorder="1" applyAlignment="1">
      <alignment horizontal="right"/>
    </xf>
    <xf numFmtId="0" fontId="20" fillId="0" borderId="0" xfId="0" applyFont="1"/>
    <xf numFmtId="0" fontId="16" fillId="33" borderId="0" xfId="0" applyFont="1" applyFill="1"/>
    <xf numFmtId="0" fontId="16" fillId="0" borderId="0" xfId="0" applyFont="1"/>
    <xf numFmtId="0" fontId="16" fillId="33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wrapText="1"/>
    </xf>
    <xf numFmtId="0" fontId="19" fillId="33" borderId="15" xfId="0" applyFont="1" applyFill="1" applyBorder="1"/>
    <xf numFmtId="0" fontId="16" fillId="33" borderId="16" xfId="0" applyFont="1" applyFill="1" applyBorder="1"/>
    <xf numFmtId="0" fontId="0" fillId="0" borderId="17" xfId="0" applyBorder="1"/>
    <xf numFmtId="0" fontId="0" fillId="0" borderId="18" xfId="0" applyBorder="1"/>
    <xf numFmtId="0" fontId="24" fillId="0" borderId="19" xfId="0" applyFont="1" applyBorder="1"/>
    <xf numFmtId="0" fontId="24" fillId="0" borderId="0" xfId="0" applyFont="1"/>
    <xf numFmtId="0" fontId="0" fillId="0" borderId="20" xfId="0" applyBorder="1"/>
    <xf numFmtId="0" fontId="24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9" fontId="0" fillId="0" borderId="0" xfId="43" applyFont="1"/>
    <xf numFmtId="0" fontId="25" fillId="0" borderId="21" xfId="0" applyFont="1" applyBorder="1"/>
    <xf numFmtId="0" fontId="0" fillId="0" borderId="25" xfId="0" applyBorder="1"/>
    <xf numFmtId="0" fontId="0" fillId="0" borderId="19" xfId="0" applyBorder="1"/>
    <xf numFmtId="0" fontId="23" fillId="0" borderId="0" xfId="0" applyFont="1"/>
    <xf numFmtId="0" fontId="19" fillId="33" borderId="0" xfId="0" applyFont="1" applyFill="1"/>
    <xf numFmtId="0" fontId="19" fillId="33" borderId="25" xfId="0" applyFont="1" applyFill="1" applyBorder="1"/>
    <xf numFmtId="0" fontId="16" fillId="33" borderId="17" xfId="0" applyFont="1" applyFill="1" applyBorder="1"/>
    <xf numFmtId="0" fontId="23" fillId="0" borderId="17" xfId="0" applyFont="1" applyBorder="1"/>
    <xf numFmtId="22" fontId="16" fillId="33" borderId="0" xfId="0" applyNumberFormat="1" applyFont="1" applyFill="1"/>
    <xf numFmtId="0" fontId="22" fillId="33" borderId="10" xfId="0" applyFont="1" applyFill="1" applyBorder="1"/>
    <xf numFmtId="0" fontId="26" fillId="0" borderId="11" xfId="0" applyFont="1" applyBorder="1"/>
    <xf numFmtId="0" fontId="26" fillId="0" borderId="26" xfId="0" applyFont="1" applyBorder="1"/>
    <xf numFmtId="0" fontId="26" fillId="0" borderId="12" xfId="0" applyFont="1" applyBorder="1"/>
    <xf numFmtId="0" fontId="27" fillId="0" borderId="24" xfId="0" applyFont="1" applyBorder="1" applyAlignment="1">
      <alignment horizontal="center" vertical="center"/>
    </xf>
    <xf numFmtId="0" fontId="21" fillId="0" borderId="0" xfId="0" applyFont="1"/>
    <xf numFmtId="0" fontId="28" fillId="0" borderId="0" xfId="0" applyFont="1"/>
    <xf numFmtId="0" fontId="28" fillId="0" borderId="25" xfId="0" applyFont="1" applyBorder="1"/>
    <xf numFmtId="0" fontId="28" fillId="0" borderId="19" xfId="0" applyFont="1" applyBorder="1"/>
    <xf numFmtId="0" fontId="28" fillId="0" borderId="21" xfId="0" applyFont="1" applyBorder="1"/>
    <xf numFmtId="0" fontId="21" fillId="0" borderId="17" xfId="0" applyFont="1" applyBorder="1"/>
    <xf numFmtId="0" fontId="26" fillId="0" borderId="27" xfId="0" applyFont="1" applyBorder="1"/>
    <xf numFmtId="0" fontId="28" fillId="0" borderId="19" xfId="0" applyFont="1" applyBorder="1" applyAlignment="1">
      <alignment wrapText="1"/>
    </xf>
    <xf numFmtId="0" fontId="0" fillId="0" borderId="20" xfId="0" applyBorder="1" applyAlignment="1">
      <alignment wrapText="1"/>
    </xf>
    <xf numFmtId="2" fontId="18" fillId="34" borderId="10" xfId="0" applyNumberFormat="1" applyFont="1" applyFill="1" applyBorder="1"/>
    <xf numFmtId="0" fontId="25" fillId="0" borderId="0" xfId="0" applyFont="1"/>
    <xf numFmtId="0" fontId="29" fillId="0" borderId="17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3F07C"/>
      <color rgb="FFEAE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u="sng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Weekly</a:t>
            </a:r>
            <a:r>
              <a:rPr lang="en-IN" u="sng" baseline="0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 Sales Summary</a:t>
            </a:r>
            <a:endParaRPr lang="en-IN" u="sng">
              <a:ln>
                <a:solidFill>
                  <a:schemeClr val="bg1"/>
                </a:solidFill>
              </a:ln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EDA!$C$7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FB-446C-A26E-C3C4662B7DB6}"/>
              </c:ext>
            </c:extLst>
          </c:dPt>
          <c:cat>
            <c:strRef>
              <c:f>EDA!$B$8:$B$11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EDA!$C$8:$C$11</c:f>
              <c:numCache>
                <c:formatCode>_ * #,##0_ ;_ * \-#,##0_ ;_ * "-"??_ ;_ @_ </c:formatCode>
                <c:ptCount val="4"/>
                <c:pt idx="0">
                  <c:v>437093.54</c:v>
                </c:pt>
                <c:pt idx="1">
                  <c:v>451309.66999999987</c:v>
                </c:pt>
                <c:pt idx="2">
                  <c:v>485338.78999999969</c:v>
                </c:pt>
                <c:pt idx="3">
                  <c:v>404741.43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B-446C-A26E-C3C4662B7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383183"/>
        <c:axId val="474382703"/>
      </c:barChart>
      <c:lineChart>
        <c:grouping val="standard"/>
        <c:varyColors val="0"/>
        <c:ser>
          <c:idx val="1"/>
          <c:order val="1"/>
          <c:tx>
            <c:strRef>
              <c:f>EDA!$D$7</c:f>
              <c:strCache>
                <c:ptCount val="1"/>
                <c:pt idx="0">
                  <c:v>No. of Orders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cmpd="sng">
                      <a:noFill/>
                    </a:ln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EDA!$B$8:$B$11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EDA!$D$8:$D$11</c:f>
              <c:numCache>
                <c:formatCode>General</c:formatCode>
                <c:ptCount val="4"/>
                <c:pt idx="0">
                  <c:v>1198</c:v>
                </c:pt>
                <c:pt idx="1">
                  <c:v>1258</c:v>
                </c:pt>
                <c:pt idx="2">
                  <c:v>1333</c:v>
                </c:pt>
                <c:pt idx="3">
                  <c:v>1183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B-446C-A26E-C3C4662B7DB6}"/>
            </c:ext>
          </c:extLst>
        </c:ser>
        <c:ser>
          <c:idx val="2"/>
          <c:order val="2"/>
          <c:tx>
            <c:strRef>
              <c:f>EDA!$E$7</c:f>
              <c:strCache>
                <c:ptCount val="1"/>
                <c:pt idx="0">
                  <c:v>Avg Order value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EDA!$B$8:$B$11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EDA!$E$8:$E$11</c:f>
              <c:numCache>
                <c:formatCode>_ * #,##0_ ;_ * \-#,##0_ ;_ * "-"??_ ;_ @_ </c:formatCode>
                <c:ptCount val="4"/>
                <c:pt idx="0">
                  <c:v>364.8527045075125</c:v>
                </c:pt>
                <c:pt idx="1">
                  <c:v>358.75172496025425</c:v>
                </c:pt>
                <c:pt idx="2">
                  <c:v>364.09511627906954</c:v>
                </c:pt>
                <c:pt idx="3">
                  <c:v>342.13138630600167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B-446C-A26E-C3C4662B7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375503"/>
        <c:axId val="474391823"/>
      </c:lineChart>
      <c:catAx>
        <c:axId val="47438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82703"/>
        <c:crosses val="autoZero"/>
        <c:auto val="1"/>
        <c:lblAlgn val="ctr"/>
        <c:lblOffset val="100"/>
        <c:noMultiLvlLbl val="0"/>
      </c:catAx>
      <c:valAx>
        <c:axId val="4743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83183"/>
        <c:crosses val="autoZero"/>
        <c:crossBetween val="between"/>
      </c:valAx>
      <c:valAx>
        <c:axId val="47439182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75503"/>
        <c:crosses val="max"/>
        <c:crossBetween val="between"/>
      </c:valAx>
      <c:catAx>
        <c:axId val="474375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43918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i="1" u="sng"/>
              <a:t>Revenue by</a:t>
            </a:r>
            <a:r>
              <a:rPr lang="en-US" i="1" u="sng" baseline="0"/>
              <a:t> Channel</a:t>
            </a:r>
            <a:endParaRPr lang="en-US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EDA!$C$21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6C-46D3-A810-969438A917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EDA!$B$22:$B$27</c:f>
              <c:strCache>
                <c:ptCount val="6"/>
                <c:pt idx="0">
                  <c:v>Burgrill Dine In</c:v>
                </c:pt>
                <c:pt idx="1">
                  <c:v>magicpin</c:v>
                </c:pt>
                <c:pt idx="2">
                  <c:v>Swiggy</c:v>
                </c:pt>
                <c:pt idx="3">
                  <c:v>Takeaway</c:v>
                </c:pt>
                <c:pt idx="4">
                  <c:v>TSF Dine In</c:v>
                </c:pt>
                <c:pt idx="5">
                  <c:v>Zomato</c:v>
                </c:pt>
              </c:strCache>
            </c:strRef>
          </c:cat>
          <c:val>
            <c:numRef>
              <c:f>EDA!$C$22:$C$27</c:f>
              <c:numCache>
                <c:formatCode>_ * #,##0_ ;_ * \-#,##0_ ;_ * "-"??_ ;_ @_ </c:formatCode>
                <c:ptCount val="6"/>
                <c:pt idx="0">
                  <c:v>465524</c:v>
                </c:pt>
                <c:pt idx="1">
                  <c:v>4642.9199999999992</c:v>
                </c:pt>
                <c:pt idx="2">
                  <c:v>666917</c:v>
                </c:pt>
                <c:pt idx="3">
                  <c:v>102872</c:v>
                </c:pt>
                <c:pt idx="4">
                  <c:v>1430</c:v>
                </c:pt>
                <c:pt idx="5">
                  <c:v>537097.50999999931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6D3-A810-969438A917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4137663"/>
        <c:axId val="224140063"/>
      </c:barChart>
      <c:catAx>
        <c:axId val="22413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40063"/>
        <c:crosses val="autoZero"/>
        <c:auto val="1"/>
        <c:lblAlgn val="ctr"/>
        <c:lblOffset val="100"/>
        <c:noMultiLvlLbl val="0"/>
      </c:catAx>
      <c:valAx>
        <c:axId val="22414006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3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 i="1" u="sng" baseline="0"/>
              <a:t>Channel wise ORDERS &amp; AOV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EDA!$D$21</c:f>
              <c:strCache>
                <c:ptCount val="1"/>
                <c:pt idx="0">
                  <c:v>No. Of 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EDA!$B$22:$B$27</c:f>
              <c:strCache>
                <c:ptCount val="6"/>
                <c:pt idx="0">
                  <c:v>Burgrill Dine In</c:v>
                </c:pt>
                <c:pt idx="1">
                  <c:v>magicpin</c:v>
                </c:pt>
                <c:pt idx="2">
                  <c:v>Swiggy</c:v>
                </c:pt>
                <c:pt idx="3">
                  <c:v>Takeaway</c:v>
                </c:pt>
                <c:pt idx="4">
                  <c:v>TSF Dine In</c:v>
                </c:pt>
                <c:pt idx="5">
                  <c:v>Zomato</c:v>
                </c:pt>
              </c:strCache>
            </c:strRef>
          </c:cat>
          <c:val>
            <c:numRef>
              <c:f>EDA!$D$22:$D$27</c:f>
              <c:numCache>
                <c:formatCode>_ * #,##0_ ;_ * \-#,##0_ ;_ * "-"??_ ;_ @_ </c:formatCode>
                <c:ptCount val="6"/>
                <c:pt idx="0">
                  <c:v>1366</c:v>
                </c:pt>
                <c:pt idx="1">
                  <c:v>31</c:v>
                </c:pt>
                <c:pt idx="2">
                  <c:v>1913</c:v>
                </c:pt>
                <c:pt idx="3">
                  <c:v>251</c:v>
                </c:pt>
                <c:pt idx="4">
                  <c:v>7</c:v>
                </c:pt>
                <c:pt idx="5">
                  <c:v>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7-41A9-AC43-8711FCBA9A98}"/>
            </c:ext>
          </c:extLst>
        </c:ser>
        <c:ser>
          <c:idx val="1"/>
          <c:order val="1"/>
          <c:tx>
            <c:strRef>
              <c:f>EDA!$E$21</c:f>
              <c:strCache>
                <c:ptCount val="1"/>
                <c:pt idx="0">
                  <c:v>Avg Order value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EDA!$B$22:$B$27</c:f>
              <c:strCache>
                <c:ptCount val="6"/>
                <c:pt idx="0">
                  <c:v>Burgrill Dine In</c:v>
                </c:pt>
                <c:pt idx="1">
                  <c:v>magicpin</c:v>
                </c:pt>
                <c:pt idx="2">
                  <c:v>Swiggy</c:v>
                </c:pt>
                <c:pt idx="3">
                  <c:v>Takeaway</c:v>
                </c:pt>
                <c:pt idx="4">
                  <c:v>TSF Dine In</c:v>
                </c:pt>
                <c:pt idx="5">
                  <c:v>Zomato</c:v>
                </c:pt>
              </c:strCache>
            </c:strRef>
          </c:cat>
          <c:val>
            <c:numRef>
              <c:f>EDA!$E$22:$E$27</c:f>
              <c:numCache>
                <c:formatCode>_ * #,##0_ ;_ * \-#,##0_ ;_ * "-"??_ ;_ @_ </c:formatCode>
                <c:ptCount val="6"/>
                <c:pt idx="0">
                  <c:v>340.79355783308932</c:v>
                </c:pt>
                <c:pt idx="1">
                  <c:v>149.77161290322579</c:v>
                </c:pt>
                <c:pt idx="2">
                  <c:v>348.62362780972296</c:v>
                </c:pt>
                <c:pt idx="3">
                  <c:v>409.84860557768923</c:v>
                </c:pt>
                <c:pt idx="4">
                  <c:v>204.28571428571428</c:v>
                </c:pt>
                <c:pt idx="5">
                  <c:v>382.54808404558355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7-41A9-AC43-8711FCBA9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4377423"/>
        <c:axId val="474378863"/>
      </c:barChart>
      <c:catAx>
        <c:axId val="4743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78863"/>
        <c:crosses val="autoZero"/>
        <c:auto val="1"/>
        <c:lblAlgn val="ctr"/>
        <c:lblOffset val="100"/>
        <c:noMultiLvlLbl val="0"/>
      </c:catAx>
      <c:valAx>
        <c:axId val="47437886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i="1" u="sng" baseline="0"/>
              <a:t>Revenue by Direct and Indirect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EDA!$C$37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07-48D3-8018-0C044615565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07-48D3-8018-0C04461556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EDA!$B$38:$B$39</c:f>
              <c:strCache>
                <c:ptCount val="2"/>
                <c:pt idx="0">
                  <c:v>Aggregator</c:v>
                </c:pt>
                <c:pt idx="1">
                  <c:v>Direct Sale</c:v>
                </c:pt>
              </c:strCache>
            </c:strRef>
          </c:cat>
          <c:val>
            <c:numRef>
              <c:f>EDA!$C$38:$C$39</c:f>
              <c:numCache>
                <c:formatCode>_ * #,##0_ ;_ * \-#,##0_ ;_ * "-"??_ ;_ @_ </c:formatCode>
                <c:ptCount val="2"/>
                <c:pt idx="0">
                  <c:v>1208657.4300000009</c:v>
                </c:pt>
                <c:pt idx="1">
                  <c:v>569826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07-48D3-8018-0C04461556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 baseline="0"/>
              <a:t>Revenue By Hours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EDA!$C$48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3F0-4095-9FD7-59F948435986}"/>
              </c:ext>
            </c:extLst>
          </c:dPt>
          <c:dPt>
            <c:idx val="1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F0-4095-9FD7-59F948435986}"/>
              </c:ext>
            </c:extLst>
          </c:dPt>
          <c:dPt>
            <c:idx val="1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F0-4095-9FD7-59F948435986}"/>
              </c:ext>
            </c:extLst>
          </c:dPt>
          <c:cat>
            <c:strRef>
              <c:f>EDA!$B$49:$B$68</c:f>
              <c:strCache>
                <c:ptCount val="20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</c:strCache>
            </c:strRef>
          </c:cat>
          <c:val>
            <c:numRef>
              <c:f>EDA!$C$49:$C$68</c:f>
              <c:numCache>
                <c:formatCode>_ * #,##0_ ;_ * \-#,##0_ ;_ * "-"??_ ;_ @_ </c:formatCode>
                <c:ptCount val="20"/>
                <c:pt idx="0">
                  <c:v>171624.58</c:v>
                </c:pt>
                <c:pt idx="1">
                  <c:v>141850.55000000002</c:v>
                </c:pt>
                <c:pt idx="2">
                  <c:v>102898.95</c:v>
                </c:pt>
                <c:pt idx="3">
                  <c:v>85062.1</c:v>
                </c:pt>
                <c:pt idx="4">
                  <c:v>74693.540000000008</c:v>
                </c:pt>
                <c:pt idx="5">
                  <c:v>7928</c:v>
                </c:pt>
                <c:pt idx="6">
                  <c:v>3802</c:v>
                </c:pt>
                <c:pt idx="7">
                  <c:v>12272.5</c:v>
                </c:pt>
                <c:pt idx="8">
                  <c:v>18813.900000000001</c:v>
                </c:pt>
                <c:pt idx="9">
                  <c:v>33182.5</c:v>
                </c:pt>
                <c:pt idx="10">
                  <c:v>52319.55</c:v>
                </c:pt>
                <c:pt idx="11">
                  <c:v>64927.580000000009</c:v>
                </c:pt>
                <c:pt idx="12">
                  <c:v>85884.78</c:v>
                </c:pt>
                <c:pt idx="13">
                  <c:v>81486.720000000001</c:v>
                </c:pt>
                <c:pt idx="14">
                  <c:v>85634.72</c:v>
                </c:pt>
                <c:pt idx="15">
                  <c:v>118110.49</c:v>
                </c:pt>
                <c:pt idx="16">
                  <c:v>154903.51</c:v>
                </c:pt>
                <c:pt idx="17">
                  <c:v>175663.77000000002</c:v>
                </c:pt>
                <c:pt idx="18">
                  <c:v>151388.91</c:v>
                </c:pt>
                <c:pt idx="19">
                  <c:v>156034.78000000003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0-4095-9FD7-59F94843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4418223"/>
        <c:axId val="474413423"/>
      </c:barChart>
      <c:catAx>
        <c:axId val="474418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sng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u="sng" baseline="0">
                    <a:solidFill>
                      <a:schemeClr val="bg1"/>
                    </a:solidFill>
                  </a:rPr>
                  <a:t>HOURS</a:t>
                </a:r>
              </a:p>
            </c:rich>
          </c:tx>
          <c:layout>
            <c:manualLayout>
              <c:xMode val="edge"/>
              <c:yMode val="edge"/>
              <c:x val="0.42201318685291556"/>
              <c:y val="0.89779547891470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sng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413423"/>
        <c:crosses val="autoZero"/>
        <c:auto val="1"/>
        <c:lblAlgn val="ctr"/>
        <c:lblOffset val="100"/>
        <c:noMultiLvlLbl val="0"/>
      </c:catAx>
      <c:valAx>
        <c:axId val="47441342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41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EDA!$C$78</c:f>
              <c:strCache>
                <c:ptCount val="1"/>
                <c:pt idx="0">
                  <c:v>Avg Discount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AE-49D7-AD4B-D9767DBFF7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AE-49D7-AD4B-D9767DBFF7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AE-49D7-AD4B-D9767DBFF75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AE-49D7-AD4B-D9767DBFF7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EDA!$B$79:$B$82</c:f>
              <c:strCache>
                <c:ptCount val="4"/>
                <c:pt idx="0">
                  <c:v>magicpin</c:v>
                </c:pt>
                <c:pt idx="1">
                  <c:v>POS</c:v>
                </c:pt>
                <c:pt idx="2">
                  <c:v>swiggy</c:v>
                </c:pt>
                <c:pt idx="3">
                  <c:v>zomato</c:v>
                </c:pt>
              </c:strCache>
            </c:strRef>
          </c:cat>
          <c:val>
            <c:numRef>
              <c:f>EDA!$C$79:$C$82</c:f>
              <c:numCache>
                <c:formatCode>0.0</c:formatCode>
                <c:ptCount val="4"/>
                <c:pt idx="0">
                  <c:v>40.524787616111702</c:v>
                </c:pt>
                <c:pt idx="1">
                  <c:v>1.1302952578470635</c:v>
                </c:pt>
                <c:pt idx="2">
                  <c:v>28.059025300195589</c:v>
                </c:pt>
                <c:pt idx="3">
                  <c:v>28.768840994254756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AE-49D7-AD4B-D9767DBFF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Top</a:t>
            </a:r>
            <a:r>
              <a:rPr lang="en-US" u="sng" baseline="0"/>
              <a:t> 5 Customers and Revenue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EDA!$D$92</c:f>
              <c:strCache>
                <c:ptCount val="1"/>
                <c:pt idx="0">
                  <c:v>Order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EDA!$C$93:$C$97</c:f>
              <c:strCache>
                <c:ptCount val="5"/>
                <c:pt idx="0">
                  <c:v>Customer Name</c:v>
                </c:pt>
                <c:pt idx="1">
                  <c:v>Burgrill</c:v>
                </c:pt>
                <c:pt idx="2">
                  <c:v>pritha</c:v>
                </c:pt>
                <c:pt idx="3">
                  <c:v>NOT</c:v>
                </c:pt>
                <c:pt idx="4">
                  <c:v>not given by customer</c:v>
                </c:pt>
              </c:strCache>
            </c:strRef>
          </c:cat>
          <c:val>
            <c:numRef>
              <c:f>EDA!$D$93:$D$97</c:f>
              <c:numCache>
                <c:formatCode>_ * #,##0_ ;_ * \-#,##0_ ;_ * "-"??_ ;_ @_ </c:formatCode>
                <c:ptCount val="5"/>
                <c:pt idx="0">
                  <c:v>307529</c:v>
                </c:pt>
                <c:pt idx="1">
                  <c:v>5457</c:v>
                </c:pt>
                <c:pt idx="2">
                  <c:v>13920</c:v>
                </c:pt>
                <c:pt idx="3">
                  <c:v>68412</c:v>
                </c:pt>
                <c:pt idx="4">
                  <c:v>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8-482C-A456-24BC42F8F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2330975"/>
        <c:axId val="752341535"/>
      </c:barChart>
      <c:catAx>
        <c:axId val="75233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41535"/>
        <c:crosses val="autoZero"/>
        <c:auto val="1"/>
        <c:lblAlgn val="ctr"/>
        <c:lblOffset val="100"/>
        <c:noMultiLvlLbl val="0"/>
      </c:catAx>
      <c:valAx>
        <c:axId val="752341535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3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i="1" u="sng"/>
              <a:t>Bifurcation</a:t>
            </a:r>
            <a:r>
              <a:rPr lang="en-US" i="1" u="sng" baseline="0"/>
              <a:t> of repeated VS Non Repeated customers</a:t>
            </a:r>
            <a:endParaRPr lang="en-US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EDA!$C$105</c:f>
              <c:strCache>
                <c:ptCount val="1"/>
                <c:pt idx="0">
                  <c:v>% repetition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EF-4133-8CEF-3E6298E27F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EF-4133-8CEF-3E6298E27FC7}"/>
              </c:ext>
            </c:extLst>
          </c:dPt>
          <c:dLbls>
            <c:dLbl>
              <c:idx val="0"/>
              <c:layout>
                <c:manualLayout>
                  <c:x val="5.9354838709677324E-2"/>
                  <c:y val="-7.70000090944893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EF-4133-8CEF-3E6298E27FC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EDA!$B$106:$B$107</c:f>
              <c:strCache>
                <c:ptCount val="2"/>
                <c:pt idx="0">
                  <c:v>Repeated customer</c:v>
                </c:pt>
                <c:pt idx="1">
                  <c:v>Non Repeated customer</c:v>
                </c:pt>
              </c:strCache>
            </c:strRef>
          </c:cat>
          <c:val>
            <c:numRef>
              <c:f>EDA!$C$106:$C$107</c:f>
              <c:numCache>
                <c:formatCode>0.0</c:formatCode>
                <c:ptCount val="2"/>
                <c:pt idx="0">
                  <c:v>78.791540785498498</c:v>
                </c:pt>
                <c:pt idx="1">
                  <c:v>21.208459214501509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EF-4133-8CEF-3E6298E27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40604521209042"/>
          <c:y val="0.84293706806343316"/>
          <c:w val="0.74260726441452873"/>
          <c:h val="0.136062929456251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 i="1" u="sng" baseline="0">
                <a:uFill>
                  <a:solidFill>
                    <a:schemeClr val="bg1"/>
                  </a:solidFill>
                </a:uFill>
              </a:rPr>
              <a:t>Revenue &amp; No. of orders by Day</a:t>
            </a:r>
          </a:p>
        </c:rich>
      </c:tx>
      <c:layout>
        <c:manualLayout>
          <c:xMode val="edge"/>
          <c:yMode val="edge"/>
          <c:x val="0.149298651973755"/>
          <c:y val="2.7511945311162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EDA!$C$115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4E5-4740-9400-B2600848C9CD}"/>
              </c:ext>
            </c:extLst>
          </c:dPt>
          <c:cat>
            <c:strRef>
              <c:f>EDA!$B$116:$B$122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Thur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EDA!$C$116:$C$122</c:f>
              <c:numCache>
                <c:formatCode>_ * #,##0_ ;_ * \-#,##0_ ;_ * "-"??_ ;_ @_ </c:formatCode>
                <c:ptCount val="7"/>
                <c:pt idx="0">
                  <c:v>240734.72</c:v>
                </c:pt>
                <c:pt idx="1">
                  <c:v>198570.82999999996</c:v>
                </c:pt>
                <c:pt idx="2">
                  <c:v>212502.36</c:v>
                </c:pt>
                <c:pt idx="3">
                  <c:v>228636.77</c:v>
                </c:pt>
                <c:pt idx="4">
                  <c:v>248251.07000000004</c:v>
                </c:pt>
                <c:pt idx="5">
                  <c:v>302049.68999999994</c:v>
                </c:pt>
                <c:pt idx="6">
                  <c:v>347737.99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5-4740-9400-B2600848C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07423"/>
        <c:axId val="224117023"/>
      </c:barChart>
      <c:lineChart>
        <c:grouping val="standard"/>
        <c:varyColors val="0"/>
        <c:ser>
          <c:idx val="1"/>
          <c:order val="1"/>
          <c:tx>
            <c:strRef>
              <c:f>EDA!$D$115</c:f>
              <c:strCache>
                <c:ptCount val="1"/>
                <c:pt idx="0">
                  <c:v>No. of Orders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EDA!$B$116:$B$122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Thur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EDA!$D$116:$D$122</c:f>
              <c:numCache>
                <c:formatCode>_ * #,##0_ ;_ * \-#,##0_ ;_ * "-"??_ ;_ @_ </c:formatCode>
                <c:ptCount val="7"/>
                <c:pt idx="0">
                  <c:v>679</c:v>
                </c:pt>
                <c:pt idx="1">
                  <c:v>575</c:v>
                </c:pt>
                <c:pt idx="2">
                  <c:v>612</c:v>
                </c:pt>
                <c:pt idx="3">
                  <c:v>662</c:v>
                </c:pt>
                <c:pt idx="4">
                  <c:v>672</c:v>
                </c:pt>
                <c:pt idx="5">
                  <c:v>856</c:v>
                </c:pt>
                <c:pt idx="6">
                  <c:v>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5-4740-9400-B2600848C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120383"/>
        <c:axId val="224121343"/>
      </c:lineChart>
      <c:catAx>
        <c:axId val="2241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17023"/>
        <c:crosses val="autoZero"/>
        <c:auto val="1"/>
        <c:lblAlgn val="ctr"/>
        <c:lblOffset val="100"/>
        <c:noMultiLvlLbl val="0"/>
      </c:catAx>
      <c:valAx>
        <c:axId val="22411702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07423"/>
        <c:crosses val="autoZero"/>
        <c:crossBetween val="between"/>
      </c:valAx>
      <c:valAx>
        <c:axId val="224121343"/>
        <c:scaling>
          <c:orientation val="minMax"/>
        </c:scaling>
        <c:delete val="0"/>
        <c:axPos val="r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20383"/>
        <c:crosses val="max"/>
        <c:crossBetween val="between"/>
      </c:valAx>
      <c:catAx>
        <c:axId val="2241203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41213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4761</xdr:rowOff>
    </xdr:from>
    <xdr:to>
      <xdr:col>10</xdr:col>
      <xdr:colOff>600982</xdr:colOff>
      <xdr:row>29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A3C10-A3D2-4E5D-9422-95B63B8C8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14</xdr:row>
      <xdr:rowOff>180974</xdr:rowOff>
    </xdr:from>
    <xdr:to>
      <xdr:col>21</xdr:col>
      <xdr:colOff>589643</xdr:colOff>
      <xdr:row>29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081B8-73F1-4F91-8AF7-16C42ED55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11</xdr:col>
      <xdr:colOff>22678</xdr:colOff>
      <xdr:row>56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DD4D9-306C-4215-A9CE-81A70916F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19048</xdr:colOff>
      <xdr:row>41</xdr:row>
      <xdr:rowOff>21404</xdr:rowOff>
    </xdr:from>
    <xdr:to>
      <xdr:col>21</xdr:col>
      <xdr:colOff>600982</xdr:colOff>
      <xdr:row>55</xdr:row>
      <xdr:rowOff>170089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A908B3-67E9-4F92-AD62-AE6B8A918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67</xdr:row>
      <xdr:rowOff>185737</xdr:rowOff>
    </xdr:from>
    <xdr:to>
      <xdr:col>10</xdr:col>
      <xdr:colOff>600982</xdr:colOff>
      <xdr:row>86</xdr:row>
      <xdr:rowOff>11339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D11375-2120-4C01-87E1-8912DB2B6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68</xdr:row>
      <xdr:rowOff>0</xdr:rowOff>
    </xdr:from>
    <xdr:to>
      <xdr:col>21</xdr:col>
      <xdr:colOff>609599</xdr:colOff>
      <xdr:row>85</xdr:row>
      <xdr:rowOff>22678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387EAAB-C838-45B6-BA70-0CBBCFE0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99</xdr:row>
      <xdr:rowOff>0</xdr:rowOff>
    </xdr:from>
    <xdr:to>
      <xdr:col>11</xdr:col>
      <xdr:colOff>22679</xdr:colOff>
      <xdr:row>115</xdr:row>
      <xdr:rowOff>190499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CB03F32-E632-47AC-97CA-81A495AFA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99</xdr:row>
      <xdr:rowOff>1</xdr:rowOff>
    </xdr:from>
    <xdr:to>
      <xdr:col>22</xdr:col>
      <xdr:colOff>19957</xdr:colOff>
      <xdr:row>116</xdr:row>
      <xdr:rowOff>19051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58597B6-386F-4E08-B36F-397554F3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128</xdr:row>
      <xdr:rowOff>0</xdr:rowOff>
    </xdr:from>
    <xdr:to>
      <xdr:col>11</xdr:col>
      <xdr:colOff>0</xdr:colOff>
      <xdr:row>146</xdr:row>
      <xdr:rowOff>190499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AE2BBF7-ECF5-4DEA-A940-908252F19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9CE9-815F-4CDA-AB16-A2AC1276DDDB}">
  <dimension ref="A1:BC4973"/>
  <sheetViews>
    <sheetView tabSelected="1" workbookViewId="0"/>
  </sheetViews>
  <sheetFormatPr defaultRowHeight="15" x14ac:dyDescent="0.25"/>
  <cols>
    <col min="1" max="1" width="12.7109375" bestFit="1" customWidth="1"/>
    <col min="2" max="2" width="12" bestFit="1" customWidth="1"/>
    <col min="3" max="3" width="12.5703125" bestFit="1" customWidth="1"/>
    <col min="4" max="4" width="16.140625" bestFit="1" customWidth="1"/>
    <col min="5" max="5" width="13.42578125" bestFit="1" customWidth="1"/>
    <col min="6" max="6" width="15.28515625" bestFit="1" customWidth="1"/>
    <col min="7" max="7" width="12.5703125" bestFit="1" customWidth="1"/>
    <col min="8" max="8" width="20.5703125" bestFit="1" customWidth="1"/>
    <col min="9" max="9" width="15.42578125" bestFit="1" customWidth="1"/>
    <col min="10" max="10" width="15.5703125" bestFit="1" customWidth="1"/>
    <col min="11" max="11" width="12.140625" bestFit="1" customWidth="1"/>
    <col min="12" max="12" width="14.28515625" bestFit="1" customWidth="1"/>
    <col min="13" max="13" width="13.5703125" bestFit="1" customWidth="1"/>
    <col min="14" max="14" width="9.5703125" bestFit="1" customWidth="1"/>
    <col min="15" max="15" width="20.7109375" bestFit="1" customWidth="1"/>
    <col min="16" max="16" width="11.85546875" bestFit="1" customWidth="1"/>
    <col min="17" max="17" width="20.5703125" bestFit="1" customWidth="1"/>
    <col min="18" max="18" width="7" bestFit="1" customWidth="1"/>
    <col min="19" max="19" width="9.42578125" bestFit="1" customWidth="1"/>
    <col min="20" max="20" width="3.7109375" bestFit="1" customWidth="1"/>
    <col min="21" max="21" width="8" bestFit="1" customWidth="1"/>
    <col min="22" max="22" width="12.42578125" bestFit="1" customWidth="1"/>
    <col min="23" max="23" width="11.85546875" bestFit="1" customWidth="1"/>
    <col min="24" max="24" width="16.5703125" bestFit="1" customWidth="1"/>
    <col min="25" max="25" width="13.7109375" bestFit="1" customWidth="1"/>
    <col min="26" max="26" width="12.85546875" bestFit="1" customWidth="1"/>
    <col min="27" max="27" width="17" bestFit="1" customWidth="1"/>
    <col min="28" max="28" width="13.5703125" bestFit="1" customWidth="1"/>
    <col min="29" max="29" width="5.7109375" bestFit="1" customWidth="1"/>
    <col min="30" max="30" width="7.7109375" bestFit="1" customWidth="1"/>
    <col min="31" max="31" width="12.28515625" bestFit="1" customWidth="1"/>
    <col min="32" max="32" width="20.85546875" bestFit="1" customWidth="1"/>
    <col min="33" max="33" width="15.85546875" bestFit="1" customWidth="1"/>
    <col min="34" max="34" width="15.28515625" bestFit="1" customWidth="1"/>
    <col min="35" max="35" width="14.7109375" bestFit="1" customWidth="1"/>
    <col min="36" max="36" width="18.28515625" bestFit="1" customWidth="1"/>
    <col min="37" max="37" width="23" bestFit="1" customWidth="1"/>
    <col min="38" max="38" width="26.42578125" bestFit="1" customWidth="1"/>
    <col min="39" max="39" width="13.7109375" bestFit="1" customWidth="1"/>
    <col min="40" max="40" width="13.85546875" bestFit="1" customWidth="1"/>
    <col min="41" max="41" width="20.5703125" bestFit="1" customWidth="1"/>
    <col min="42" max="42" width="17.85546875" bestFit="1" customWidth="1"/>
    <col min="43" max="43" width="21.5703125" bestFit="1" customWidth="1"/>
    <col min="44" max="44" width="15.28515625" bestFit="1" customWidth="1"/>
    <col min="45" max="45" width="15.85546875" bestFit="1" customWidth="1"/>
    <col min="46" max="46" width="16.42578125" bestFit="1" customWidth="1"/>
    <col min="47" max="47" width="23.42578125" bestFit="1" customWidth="1"/>
    <col min="48" max="48" width="15.7109375" bestFit="1" customWidth="1"/>
    <col min="49" max="49" width="17.85546875" bestFit="1" customWidth="1"/>
    <col min="50" max="50" width="15.5703125" bestFit="1" customWidth="1"/>
    <col min="51" max="51" width="17.7109375" bestFit="1" customWidth="1"/>
    <col min="52" max="52" width="15.42578125" bestFit="1" customWidth="1"/>
    <col min="53" max="53" width="24.28515625" bestFit="1" customWidth="1"/>
    <col min="54" max="54" width="22.42578125" bestFit="1" customWidth="1"/>
    <col min="55" max="55" width="34.855468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5758</v>
      </c>
      <c r="K1" t="s">
        <v>5759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</row>
    <row r="2" spans="1:55" x14ac:dyDescent="0.25">
      <c r="A2" t="s">
        <v>54</v>
      </c>
      <c r="B2">
        <v>110027</v>
      </c>
      <c r="C2" t="s">
        <v>55</v>
      </c>
      <c r="D2" t="s">
        <v>56</v>
      </c>
      <c r="E2" s="1">
        <v>45962</v>
      </c>
      <c r="F2" t="s">
        <v>57</v>
      </c>
      <c r="G2" t="s">
        <v>58</v>
      </c>
      <c r="H2">
        <v>7430059910</v>
      </c>
      <c r="I2">
        <v>18528960</v>
      </c>
      <c r="J2" s="3">
        <v>45962.518055555556</v>
      </c>
      <c r="K2" t="s">
        <v>5760</v>
      </c>
      <c r="L2" t="s">
        <v>59</v>
      </c>
      <c r="M2">
        <v>257</v>
      </c>
      <c r="N2">
        <v>0</v>
      </c>
      <c r="O2">
        <v>0</v>
      </c>
      <c r="P2">
        <v>257</v>
      </c>
      <c r="Q2">
        <v>32</v>
      </c>
      <c r="R2">
        <v>0</v>
      </c>
      <c r="S2">
        <v>0</v>
      </c>
      <c r="T2">
        <v>0</v>
      </c>
      <c r="U2">
        <v>289</v>
      </c>
      <c r="V2">
        <v>289</v>
      </c>
      <c r="W2">
        <v>0</v>
      </c>
      <c r="X2" t="s">
        <v>60</v>
      </c>
      <c r="Y2">
        <v>52.81</v>
      </c>
      <c r="Z2">
        <v>3.92</v>
      </c>
      <c r="AA2" t="s">
        <v>61</v>
      </c>
      <c r="AB2" t="s">
        <v>56</v>
      </c>
      <c r="AC2">
        <v>9910</v>
      </c>
      <c r="AK2">
        <v>32</v>
      </c>
      <c r="AL2">
        <v>0</v>
      </c>
      <c r="AT2">
        <v>289</v>
      </c>
      <c r="AZ2">
        <v>257</v>
      </c>
      <c r="BC2">
        <v>32</v>
      </c>
    </row>
    <row r="3" spans="1:55" x14ac:dyDescent="0.25">
      <c r="A3" t="s">
        <v>54</v>
      </c>
      <c r="B3">
        <v>110027</v>
      </c>
      <c r="C3" t="s">
        <v>55</v>
      </c>
      <c r="D3" t="s">
        <v>56</v>
      </c>
      <c r="E3" s="1">
        <v>45962</v>
      </c>
      <c r="F3" t="s">
        <v>62</v>
      </c>
      <c r="G3" t="s">
        <v>63</v>
      </c>
      <c r="H3" s="4">
        <v>220952000000000</v>
      </c>
      <c r="I3">
        <v>29811</v>
      </c>
      <c r="J3" s="3">
        <v>45962.543749999997</v>
      </c>
      <c r="K3" t="s">
        <v>5760</v>
      </c>
      <c r="L3" t="s">
        <v>59</v>
      </c>
      <c r="M3">
        <v>576</v>
      </c>
      <c r="N3">
        <v>-93.74</v>
      </c>
      <c r="O3">
        <v>0</v>
      </c>
      <c r="P3">
        <v>482.26</v>
      </c>
      <c r="Q3">
        <v>32</v>
      </c>
      <c r="R3">
        <v>0</v>
      </c>
      <c r="S3">
        <v>-0.26</v>
      </c>
      <c r="T3">
        <v>0</v>
      </c>
      <c r="U3">
        <v>514</v>
      </c>
      <c r="V3">
        <v>514</v>
      </c>
      <c r="W3">
        <v>0</v>
      </c>
      <c r="X3" t="s">
        <v>64</v>
      </c>
      <c r="Y3">
        <v>126.08</v>
      </c>
      <c r="Z3">
        <v>9.76</v>
      </c>
      <c r="AA3" t="s">
        <v>65</v>
      </c>
      <c r="AB3" t="s">
        <v>56</v>
      </c>
      <c r="AC3">
        <v>5597</v>
      </c>
      <c r="AK3">
        <v>32</v>
      </c>
      <c r="AL3">
        <v>0</v>
      </c>
      <c r="AS3">
        <v>514</v>
      </c>
      <c r="AZ3">
        <v>482.26</v>
      </c>
      <c r="BB3">
        <v>32</v>
      </c>
    </row>
    <row r="4" spans="1:55" x14ac:dyDescent="0.25">
      <c r="A4" t="s">
        <v>54</v>
      </c>
      <c r="B4">
        <v>110027</v>
      </c>
      <c r="C4" t="s">
        <v>55</v>
      </c>
      <c r="D4" t="s">
        <v>56</v>
      </c>
      <c r="E4" s="1">
        <v>45962</v>
      </c>
      <c r="F4" t="s">
        <v>66</v>
      </c>
      <c r="G4" t="s">
        <v>67</v>
      </c>
      <c r="J4" s="3">
        <v>45962.564583333333</v>
      </c>
      <c r="K4" t="s">
        <v>5760</v>
      </c>
      <c r="L4" t="s">
        <v>59</v>
      </c>
      <c r="M4">
        <v>59</v>
      </c>
      <c r="N4">
        <v>0</v>
      </c>
      <c r="O4">
        <v>0</v>
      </c>
      <c r="P4">
        <v>59</v>
      </c>
      <c r="Q4">
        <v>0</v>
      </c>
      <c r="R4">
        <v>2.96</v>
      </c>
      <c r="S4">
        <v>0.04</v>
      </c>
      <c r="T4">
        <v>0</v>
      </c>
      <c r="U4">
        <v>62</v>
      </c>
      <c r="V4">
        <v>62</v>
      </c>
      <c r="W4">
        <v>0</v>
      </c>
      <c r="X4" t="s">
        <v>68</v>
      </c>
      <c r="Y4">
        <v>15.49</v>
      </c>
      <c r="Z4">
        <v>1.96</v>
      </c>
      <c r="AA4" t="s">
        <v>69</v>
      </c>
      <c r="AE4" t="s">
        <v>70</v>
      </c>
      <c r="AF4" t="s">
        <v>71</v>
      </c>
      <c r="AG4">
        <v>9990930244</v>
      </c>
      <c r="AK4">
        <v>0</v>
      </c>
      <c r="AL4">
        <v>0</v>
      </c>
      <c r="AN4">
        <v>62</v>
      </c>
      <c r="AV4">
        <v>59</v>
      </c>
      <c r="AW4">
        <v>1.48</v>
      </c>
      <c r="AX4">
        <v>59</v>
      </c>
      <c r="AY4">
        <v>1.48</v>
      </c>
      <c r="AZ4">
        <v>59</v>
      </c>
    </row>
    <row r="5" spans="1:55" x14ac:dyDescent="0.25">
      <c r="A5" t="s">
        <v>54</v>
      </c>
      <c r="B5">
        <v>110027</v>
      </c>
      <c r="C5" t="s">
        <v>55</v>
      </c>
      <c r="D5" t="s">
        <v>56</v>
      </c>
      <c r="E5" s="1">
        <v>45962</v>
      </c>
      <c r="F5" t="s">
        <v>72</v>
      </c>
      <c r="G5" t="s">
        <v>67</v>
      </c>
      <c r="J5" s="3">
        <v>45962.564583333333</v>
      </c>
      <c r="K5" t="s">
        <v>5760</v>
      </c>
      <c r="L5" t="s">
        <v>59</v>
      </c>
      <c r="M5">
        <v>159</v>
      </c>
      <c r="N5">
        <v>0</v>
      </c>
      <c r="O5">
        <v>0</v>
      </c>
      <c r="P5">
        <v>159</v>
      </c>
      <c r="Q5">
        <v>0</v>
      </c>
      <c r="R5">
        <v>7.96</v>
      </c>
      <c r="S5">
        <v>0.04</v>
      </c>
      <c r="T5">
        <v>0</v>
      </c>
      <c r="U5">
        <v>167</v>
      </c>
      <c r="V5">
        <v>167</v>
      </c>
      <c r="W5">
        <v>0</v>
      </c>
      <c r="X5" t="s">
        <v>73</v>
      </c>
      <c r="Y5">
        <v>29.83</v>
      </c>
      <c r="Z5">
        <v>2.5</v>
      </c>
      <c r="AA5" t="s">
        <v>74</v>
      </c>
      <c r="AB5" t="s">
        <v>75</v>
      </c>
      <c r="AE5" t="s">
        <v>76</v>
      </c>
      <c r="AF5" t="s">
        <v>77</v>
      </c>
      <c r="AG5">
        <v>9267927604</v>
      </c>
      <c r="AK5">
        <v>0</v>
      </c>
      <c r="AL5">
        <v>0</v>
      </c>
      <c r="AM5">
        <v>167</v>
      </c>
      <c r="AV5">
        <v>159</v>
      </c>
      <c r="AW5">
        <v>3.98</v>
      </c>
      <c r="AX5">
        <v>159</v>
      </c>
      <c r="AY5">
        <v>3.98</v>
      </c>
      <c r="AZ5">
        <v>159</v>
      </c>
    </row>
    <row r="6" spans="1:55" x14ac:dyDescent="0.25">
      <c r="A6" t="s">
        <v>54</v>
      </c>
      <c r="B6">
        <v>110027</v>
      </c>
      <c r="C6" t="s">
        <v>55</v>
      </c>
      <c r="D6" t="s">
        <v>56</v>
      </c>
      <c r="E6" s="1">
        <v>45962</v>
      </c>
      <c r="F6" t="s">
        <v>78</v>
      </c>
      <c r="G6" t="s">
        <v>58</v>
      </c>
      <c r="H6">
        <v>7436034135</v>
      </c>
      <c r="I6">
        <v>18528960</v>
      </c>
      <c r="J6" s="3">
        <v>45962.568055555559</v>
      </c>
      <c r="K6" t="s">
        <v>5760</v>
      </c>
      <c r="L6" t="s">
        <v>59</v>
      </c>
      <c r="M6">
        <v>418</v>
      </c>
      <c r="N6">
        <v>-75</v>
      </c>
      <c r="O6">
        <v>0</v>
      </c>
      <c r="P6">
        <v>343</v>
      </c>
      <c r="Q6">
        <v>32</v>
      </c>
      <c r="R6">
        <v>0</v>
      </c>
      <c r="S6">
        <v>0</v>
      </c>
      <c r="T6">
        <v>0</v>
      </c>
      <c r="U6">
        <v>375</v>
      </c>
      <c r="V6">
        <v>375</v>
      </c>
      <c r="W6">
        <v>0</v>
      </c>
      <c r="X6" t="s">
        <v>60</v>
      </c>
      <c r="Y6">
        <v>80.87</v>
      </c>
      <c r="Z6">
        <v>4.7699999999999996</v>
      </c>
      <c r="AA6" t="s">
        <v>61</v>
      </c>
      <c r="AB6" t="s">
        <v>56</v>
      </c>
      <c r="AC6">
        <v>4135</v>
      </c>
      <c r="AK6">
        <v>32</v>
      </c>
      <c r="AL6">
        <v>0</v>
      </c>
      <c r="AT6">
        <v>375</v>
      </c>
      <c r="AZ6">
        <v>343</v>
      </c>
      <c r="BC6">
        <v>32</v>
      </c>
    </row>
    <row r="7" spans="1:55" x14ac:dyDescent="0.25">
      <c r="A7" t="s">
        <v>54</v>
      </c>
      <c r="B7">
        <v>110027</v>
      </c>
      <c r="C7" t="s">
        <v>55</v>
      </c>
      <c r="D7" t="s">
        <v>56</v>
      </c>
      <c r="E7" s="1">
        <v>45962</v>
      </c>
      <c r="F7" t="s">
        <v>79</v>
      </c>
      <c r="G7" t="s">
        <v>58</v>
      </c>
      <c r="H7">
        <v>7436304288</v>
      </c>
      <c r="I7">
        <v>18528960</v>
      </c>
      <c r="J7" s="3">
        <v>45962.595138888886</v>
      </c>
      <c r="K7" t="s">
        <v>5760</v>
      </c>
      <c r="L7" t="s">
        <v>59</v>
      </c>
      <c r="M7">
        <v>359</v>
      </c>
      <c r="N7">
        <v>-75</v>
      </c>
      <c r="O7">
        <v>0</v>
      </c>
      <c r="P7">
        <v>284</v>
      </c>
      <c r="Q7">
        <v>32</v>
      </c>
      <c r="R7">
        <v>0</v>
      </c>
      <c r="S7">
        <v>0</v>
      </c>
      <c r="T7">
        <v>0</v>
      </c>
      <c r="U7">
        <v>316</v>
      </c>
      <c r="V7">
        <v>316</v>
      </c>
      <c r="W7">
        <v>0</v>
      </c>
      <c r="X7" t="s">
        <v>60</v>
      </c>
      <c r="Y7">
        <v>77.14</v>
      </c>
      <c r="Z7">
        <v>9.82</v>
      </c>
      <c r="AA7" t="s">
        <v>61</v>
      </c>
      <c r="AB7" t="s">
        <v>56</v>
      </c>
      <c r="AC7">
        <v>4288</v>
      </c>
      <c r="AK7">
        <v>32</v>
      </c>
      <c r="AL7">
        <v>0</v>
      </c>
      <c r="AT7">
        <v>316</v>
      </c>
      <c r="AZ7">
        <v>284</v>
      </c>
      <c r="BC7">
        <v>32</v>
      </c>
    </row>
    <row r="8" spans="1:55" x14ac:dyDescent="0.25">
      <c r="A8" t="s">
        <v>54</v>
      </c>
      <c r="B8">
        <v>110027</v>
      </c>
      <c r="C8" t="s">
        <v>55</v>
      </c>
      <c r="D8" t="s">
        <v>56</v>
      </c>
      <c r="E8" s="1">
        <v>45962</v>
      </c>
      <c r="F8" t="s">
        <v>80</v>
      </c>
      <c r="G8" t="s">
        <v>63</v>
      </c>
      <c r="H8" s="4">
        <v>220957000000000</v>
      </c>
      <c r="I8">
        <v>29811</v>
      </c>
      <c r="J8" s="3">
        <v>45962.6</v>
      </c>
      <c r="K8" t="s">
        <v>5760</v>
      </c>
      <c r="L8" t="s">
        <v>59</v>
      </c>
      <c r="M8">
        <v>508</v>
      </c>
      <c r="N8">
        <v>-200</v>
      </c>
      <c r="O8">
        <v>0</v>
      </c>
      <c r="P8">
        <v>308</v>
      </c>
      <c r="Q8">
        <v>32</v>
      </c>
      <c r="R8">
        <v>0</v>
      </c>
      <c r="S8">
        <v>0</v>
      </c>
      <c r="T8">
        <v>0</v>
      </c>
      <c r="U8">
        <v>340</v>
      </c>
      <c r="V8">
        <v>340</v>
      </c>
      <c r="W8">
        <v>0</v>
      </c>
      <c r="X8" t="s">
        <v>64</v>
      </c>
      <c r="Y8">
        <v>74.34</v>
      </c>
      <c r="Z8">
        <v>3.38</v>
      </c>
      <c r="AA8" t="s">
        <v>65</v>
      </c>
      <c r="AB8" t="s">
        <v>56</v>
      </c>
      <c r="AC8">
        <v>4258</v>
      </c>
      <c r="AK8">
        <v>32</v>
      </c>
      <c r="AL8">
        <v>0</v>
      </c>
      <c r="AS8">
        <v>340</v>
      </c>
      <c r="AZ8">
        <v>308</v>
      </c>
      <c r="BB8">
        <v>32</v>
      </c>
    </row>
    <row r="9" spans="1:55" x14ac:dyDescent="0.25">
      <c r="A9" t="s">
        <v>54</v>
      </c>
      <c r="B9">
        <v>110027</v>
      </c>
      <c r="C9" t="s">
        <v>55</v>
      </c>
      <c r="D9" t="s">
        <v>56</v>
      </c>
      <c r="E9" s="1">
        <v>45962</v>
      </c>
      <c r="F9" t="s">
        <v>81</v>
      </c>
      <c r="G9" t="s">
        <v>58</v>
      </c>
      <c r="H9">
        <v>7436617919</v>
      </c>
      <c r="I9">
        <v>18528960</v>
      </c>
      <c r="J9" s="3">
        <v>45962.611805555556</v>
      </c>
      <c r="K9" t="s">
        <v>5760</v>
      </c>
      <c r="L9" t="s">
        <v>59</v>
      </c>
      <c r="M9">
        <v>308</v>
      </c>
      <c r="N9">
        <v>-100</v>
      </c>
      <c r="O9">
        <v>0</v>
      </c>
      <c r="P9">
        <v>208</v>
      </c>
      <c r="Q9">
        <v>32</v>
      </c>
      <c r="R9">
        <v>0</v>
      </c>
      <c r="S9">
        <v>0</v>
      </c>
      <c r="T9">
        <v>0</v>
      </c>
      <c r="U9">
        <v>240</v>
      </c>
      <c r="V9">
        <v>240</v>
      </c>
      <c r="W9">
        <v>0</v>
      </c>
      <c r="X9" t="s">
        <v>60</v>
      </c>
      <c r="Y9">
        <v>56.44</v>
      </c>
      <c r="Z9">
        <v>10.56</v>
      </c>
      <c r="AA9" t="s">
        <v>61</v>
      </c>
      <c r="AB9" t="s">
        <v>56</v>
      </c>
      <c r="AC9">
        <v>7919</v>
      </c>
      <c r="AK9">
        <v>32</v>
      </c>
      <c r="AL9">
        <v>0</v>
      </c>
      <c r="AT9">
        <v>240</v>
      </c>
      <c r="AZ9">
        <v>208</v>
      </c>
      <c r="BC9">
        <v>32</v>
      </c>
    </row>
    <row r="10" spans="1:55" x14ac:dyDescent="0.25">
      <c r="A10" t="s">
        <v>54</v>
      </c>
      <c r="B10">
        <v>110027</v>
      </c>
      <c r="C10" t="s">
        <v>55</v>
      </c>
      <c r="D10" t="s">
        <v>56</v>
      </c>
      <c r="E10" s="1">
        <v>45962</v>
      </c>
      <c r="F10" t="s">
        <v>82</v>
      </c>
      <c r="G10" t="s">
        <v>63</v>
      </c>
      <c r="H10" s="4">
        <v>220958000000000</v>
      </c>
      <c r="I10">
        <v>29811</v>
      </c>
      <c r="J10" s="3">
        <v>45962.616666666669</v>
      </c>
      <c r="K10" t="s">
        <v>5760</v>
      </c>
      <c r="L10" t="s">
        <v>59</v>
      </c>
      <c r="M10">
        <v>508</v>
      </c>
      <c r="N10">
        <v>-93.74</v>
      </c>
      <c r="O10">
        <v>0</v>
      </c>
      <c r="P10">
        <v>414.26</v>
      </c>
      <c r="Q10">
        <v>32</v>
      </c>
      <c r="R10">
        <v>0</v>
      </c>
      <c r="S10">
        <v>-0.26</v>
      </c>
      <c r="T10">
        <v>0</v>
      </c>
      <c r="U10">
        <v>446</v>
      </c>
      <c r="V10">
        <v>446</v>
      </c>
      <c r="W10">
        <v>0</v>
      </c>
      <c r="X10" t="s">
        <v>64</v>
      </c>
      <c r="Y10">
        <v>94.86</v>
      </c>
      <c r="Z10">
        <v>13.74</v>
      </c>
      <c r="AA10" t="s">
        <v>65</v>
      </c>
      <c r="AB10" t="s">
        <v>56</v>
      </c>
      <c r="AC10">
        <v>7113</v>
      </c>
      <c r="AK10">
        <v>32</v>
      </c>
      <c r="AL10">
        <v>0</v>
      </c>
      <c r="AS10">
        <v>446</v>
      </c>
      <c r="AZ10">
        <v>414.26</v>
      </c>
      <c r="BB10">
        <v>32</v>
      </c>
    </row>
    <row r="11" spans="1:55" x14ac:dyDescent="0.25">
      <c r="A11" t="s">
        <v>54</v>
      </c>
      <c r="B11">
        <v>110027</v>
      </c>
      <c r="C11" t="s">
        <v>55</v>
      </c>
      <c r="D11" t="s">
        <v>56</v>
      </c>
      <c r="E11" s="1">
        <v>45962</v>
      </c>
      <c r="F11" t="s">
        <v>83</v>
      </c>
      <c r="G11" t="s">
        <v>63</v>
      </c>
      <c r="H11" s="4">
        <v>220959000000000</v>
      </c>
      <c r="I11">
        <v>29811</v>
      </c>
      <c r="J11" s="3">
        <v>45962.624305555553</v>
      </c>
      <c r="K11" t="s">
        <v>5760</v>
      </c>
      <c r="L11" t="s">
        <v>59</v>
      </c>
      <c r="M11">
        <v>393.28</v>
      </c>
      <c r="N11">
        <v>-93.75</v>
      </c>
      <c r="O11">
        <v>0</v>
      </c>
      <c r="P11">
        <v>299.52999999999997</v>
      </c>
      <c r="Q11">
        <v>32</v>
      </c>
      <c r="R11">
        <v>0</v>
      </c>
      <c r="S11">
        <v>0.47</v>
      </c>
      <c r="T11">
        <v>0</v>
      </c>
      <c r="U11">
        <v>332</v>
      </c>
      <c r="V11">
        <v>332</v>
      </c>
      <c r="W11">
        <v>0</v>
      </c>
      <c r="X11" t="s">
        <v>64</v>
      </c>
      <c r="Y11">
        <v>91.25</v>
      </c>
      <c r="Z11">
        <v>5.79</v>
      </c>
      <c r="AA11" t="s">
        <v>65</v>
      </c>
      <c r="AB11" t="s">
        <v>56</v>
      </c>
      <c r="AC11">
        <v>124</v>
      </c>
      <c r="AK11">
        <v>32</v>
      </c>
      <c r="AL11">
        <v>0</v>
      </c>
      <c r="AS11">
        <v>332</v>
      </c>
      <c r="AZ11">
        <v>299.52999999999997</v>
      </c>
      <c r="BB11">
        <v>32</v>
      </c>
    </row>
    <row r="12" spans="1:55" x14ac:dyDescent="0.25">
      <c r="A12" t="s">
        <v>54</v>
      </c>
      <c r="B12">
        <v>110027</v>
      </c>
      <c r="C12" t="s">
        <v>55</v>
      </c>
      <c r="D12" t="s">
        <v>56</v>
      </c>
      <c r="E12" s="1">
        <v>45962</v>
      </c>
      <c r="F12" t="s">
        <v>84</v>
      </c>
      <c r="G12" t="s">
        <v>63</v>
      </c>
      <c r="H12" s="4">
        <v>220959000000000</v>
      </c>
      <c r="I12">
        <v>29811</v>
      </c>
      <c r="J12" s="3">
        <v>45962.625694444447</v>
      </c>
      <c r="K12" t="s">
        <v>5760</v>
      </c>
      <c r="L12" t="s">
        <v>59</v>
      </c>
      <c r="M12">
        <v>268</v>
      </c>
      <c r="N12">
        <v>-93.75</v>
      </c>
      <c r="O12">
        <v>0</v>
      </c>
      <c r="P12">
        <v>174.25</v>
      </c>
      <c r="Q12">
        <v>32</v>
      </c>
      <c r="R12">
        <v>0</v>
      </c>
      <c r="S12">
        <v>-0.25</v>
      </c>
      <c r="T12">
        <v>0</v>
      </c>
      <c r="U12">
        <v>206</v>
      </c>
      <c r="V12">
        <v>206</v>
      </c>
      <c r="W12">
        <v>0</v>
      </c>
      <c r="X12" t="s">
        <v>64</v>
      </c>
      <c r="Y12">
        <v>49.33</v>
      </c>
      <c r="Z12">
        <v>7.46</v>
      </c>
      <c r="AA12" t="s">
        <v>65</v>
      </c>
      <c r="AB12" t="s">
        <v>56</v>
      </c>
      <c r="AC12">
        <v>4459</v>
      </c>
      <c r="AK12">
        <v>32</v>
      </c>
      <c r="AL12">
        <v>0</v>
      </c>
      <c r="AS12">
        <v>206</v>
      </c>
      <c r="AZ12">
        <v>174.25</v>
      </c>
      <c r="BB12">
        <v>32</v>
      </c>
    </row>
    <row r="13" spans="1:55" x14ac:dyDescent="0.25">
      <c r="A13" t="s">
        <v>54</v>
      </c>
      <c r="B13">
        <v>110027</v>
      </c>
      <c r="C13" t="s">
        <v>55</v>
      </c>
      <c r="D13" t="s">
        <v>56</v>
      </c>
      <c r="E13" s="1">
        <v>45962</v>
      </c>
      <c r="F13" t="s">
        <v>85</v>
      </c>
      <c r="G13" t="s">
        <v>58</v>
      </c>
      <c r="H13">
        <v>7435937715</v>
      </c>
      <c r="I13">
        <v>18528960</v>
      </c>
      <c r="J13" s="3">
        <v>45962.640277777777</v>
      </c>
      <c r="K13" t="s">
        <v>5760</v>
      </c>
      <c r="L13" t="s">
        <v>59</v>
      </c>
      <c r="M13">
        <v>698</v>
      </c>
      <c r="N13">
        <v>-349</v>
      </c>
      <c r="O13">
        <v>0</v>
      </c>
      <c r="P13">
        <v>349</v>
      </c>
      <c r="Q13">
        <v>32</v>
      </c>
      <c r="R13">
        <v>0</v>
      </c>
      <c r="S13">
        <v>0</v>
      </c>
      <c r="T13">
        <v>0</v>
      </c>
      <c r="U13">
        <v>381</v>
      </c>
      <c r="V13">
        <v>381</v>
      </c>
      <c r="W13">
        <v>0</v>
      </c>
      <c r="X13" t="s">
        <v>60</v>
      </c>
      <c r="Y13">
        <v>129.66</v>
      </c>
      <c r="Z13">
        <v>9.5399999999999991</v>
      </c>
      <c r="AA13" t="s">
        <v>61</v>
      </c>
      <c r="AB13" t="s">
        <v>56</v>
      </c>
      <c r="AC13">
        <v>7715</v>
      </c>
      <c r="AK13">
        <v>32</v>
      </c>
      <c r="AL13">
        <v>0</v>
      </c>
      <c r="AT13">
        <v>381</v>
      </c>
      <c r="AZ13">
        <v>349</v>
      </c>
      <c r="BC13">
        <v>32</v>
      </c>
    </row>
    <row r="14" spans="1:55" x14ac:dyDescent="0.25">
      <c r="A14" t="s">
        <v>54</v>
      </c>
      <c r="B14">
        <v>110027</v>
      </c>
      <c r="C14" t="s">
        <v>55</v>
      </c>
      <c r="D14" t="s">
        <v>56</v>
      </c>
      <c r="E14" s="1">
        <v>45962</v>
      </c>
      <c r="F14" t="s">
        <v>86</v>
      </c>
      <c r="G14" t="s">
        <v>58</v>
      </c>
      <c r="H14">
        <v>7435794679</v>
      </c>
      <c r="I14">
        <v>18528960</v>
      </c>
      <c r="J14" s="3">
        <v>45962.65</v>
      </c>
      <c r="K14" t="s">
        <v>5760</v>
      </c>
      <c r="L14" t="s">
        <v>59</v>
      </c>
      <c r="M14">
        <v>574.66</v>
      </c>
      <c r="N14">
        <v>-199.5</v>
      </c>
      <c r="O14">
        <v>0</v>
      </c>
      <c r="P14">
        <v>375.16</v>
      </c>
      <c r="Q14">
        <v>32</v>
      </c>
      <c r="R14">
        <v>0</v>
      </c>
      <c r="S14">
        <v>0</v>
      </c>
      <c r="T14">
        <v>0</v>
      </c>
      <c r="U14">
        <v>407.16</v>
      </c>
      <c r="V14">
        <v>407.16</v>
      </c>
      <c r="W14">
        <v>0</v>
      </c>
      <c r="X14" t="s">
        <v>60</v>
      </c>
      <c r="Y14">
        <v>99.34</v>
      </c>
      <c r="Z14">
        <v>4.0599999999999996</v>
      </c>
      <c r="AA14" t="s">
        <v>61</v>
      </c>
      <c r="AB14" t="s">
        <v>56</v>
      </c>
      <c r="AC14">
        <v>4679</v>
      </c>
      <c r="AK14">
        <v>32</v>
      </c>
      <c r="AL14">
        <v>0</v>
      </c>
      <c r="AT14">
        <v>407.16</v>
      </c>
      <c r="AZ14">
        <v>375.16</v>
      </c>
      <c r="BC14">
        <v>32</v>
      </c>
    </row>
    <row r="15" spans="1:55" x14ac:dyDescent="0.25">
      <c r="A15" t="s">
        <v>54</v>
      </c>
      <c r="B15">
        <v>110027</v>
      </c>
      <c r="C15" t="s">
        <v>55</v>
      </c>
      <c r="D15" t="s">
        <v>56</v>
      </c>
      <c r="E15" s="1">
        <v>45962</v>
      </c>
      <c r="F15" t="s">
        <v>87</v>
      </c>
      <c r="G15" t="s">
        <v>63</v>
      </c>
      <c r="H15" s="4">
        <v>220962000000000</v>
      </c>
      <c r="I15">
        <v>29811</v>
      </c>
      <c r="J15" s="3">
        <v>45962.65625</v>
      </c>
      <c r="K15" t="s">
        <v>5760</v>
      </c>
      <c r="L15" t="s">
        <v>59</v>
      </c>
      <c r="M15">
        <v>258</v>
      </c>
      <c r="N15">
        <v>-93.75</v>
      </c>
      <c r="O15">
        <v>0</v>
      </c>
      <c r="P15">
        <v>164.25</v>
      </c>
      <c r="Q15">
        <v>32</v>
      </c>
      <c r="R15">
        <v>0</v>
      </c>
      <c r="S15">
        <v>-0.25</v>
      </c>
      <c r="T15">
        <v>0</v>
      </c>
      <c r="U15">
        <v>196</v>
      </c>
      <c r="V15">
        <v>196</v>
      </c>
      <c r="W15">
        <v>0</v>
      </c>
      <c r="X15" t="s">
        <v>64</v>
      </c>
      <c r="Y15">
        <v>48.54</v>
      </c>
      <c r="Z15">
        <v>7.02</v>
      </c>
      <c r="AA15" t="s">
        <v>65</v>
      </c>
      <c r="AB15" t="s">
        <v>56</v>
      </c>
      <c r="AC15">
        <v>3213</v>
      </c>
      <c r="AK15">
        <v>32</v>
      </c>
      <c r="AL15">
        <v>0</v>
      </c>
      <c r="AS15">
        <v>196</v>
      </c>
      <c r="AZ15">
        <v>164.25</v>
      </c>
      <c r="BB15">
        <v>32</v>
      </c>
    </row>
    <row r="16" spans="1:55" x14ac:dyDescent="0.25">
      <c r="A16" t="s">
        <v>54</v>
      </c>
      <c r="B16">
        <v>110027</v>
      </c>
      <c r="C16" t="s">
        <v>55</v>
      </c>
      <c r="D16" t="s">
        <v>56</v>
      </c>
      <c r="E16" s="1">
        <v>45962</v>
      </c>
      <c r="F16" t="s">
        <v>88</v>
      </c>
      <c r="G16" t="s">
        <v>67</v>
      </c>
      <c r="J16" s="3">
        <v>45962.668749999997</v>
      </c>
      <c r="K16" t="s">
        <v>5760</v>
      </c>
      <c r="L16" t="s">
        <v>59</v>
      </c>
      <c r="M16">
        <v>288</v>
      </c>
      <c r="N16">
        <v>0</v>
      </c>
      <c r="O16">
        <v>0</v>
      </c>
      <c r="P16">
        <v>288</v>
      </c>
      <c r="Q16">
        <v>0</v>
      </c>
      <c r="R16">
        <v>14.4</v>
      </c>
      <c r="S16">
        <v>-0.4</v>
      </c>
      <c r="T16">
        <v>0</v>
      </c>
      <c r="U16">
        <v>302</v>
      </c>
      <c r="V16">
        <v>302</v>
      </c>
      <c r="W16">
        <v>0</v>
      </c>
      <c r="X16" t="s">
        <v>73</v>
      </c>
      <c r="Y16">
        <v>68.989999999999995</v>
      </c>
      <c r="Z16">
        <v>3.92</v>
      </c>
      <c r="AA16" t="s">
        <v>74</v>
      </c>
      <c r="AB16" t="s">
        <v>75</v>
      </c>
      <c r="AE16" t="s">
        <v>89</v>
      </c>
      <c r="AF16" t="s">
        <v>56</v>
      </c>
      <c r="AG16">
        <v>8929758003</v>
      </c>
      <c r="AK16">
        <v>0</v>
      </c>
      <c r="AL16">
        <v>0</v>
      </c>
      <c r="AM16">
        <v>302</v>
      </c>
      <c r="AV16">
        <v>288</v>
      </c>
      <c r="AW16">
        <v>7.2</v>
      </c>
      <c r="AX16">
        <v>288</v>
      </c>
      <c r="AY16">
        <v>7.2</v>
      </c>
      <c r="AZ16">
        <v>288</v>
      </c>
    </row>
    <row r="17" spans="1:55" x14ac:dyDescent="0.25">
      <c r="A17" t="s">
        <v>54</v>
      </c>
      <c r="B17">
        <v>110027</v>
      </c>
      <c r="C17" t="s">
        <v>55</v>
      </c>
      <c r="D17" t="s">
        <v>56</v>
      </c>
      <c r="E17" s="1">
        <v>45962</v>
      </c>
      <c r="F17" t="s">
        <v>90</v>
      </c>
      <c r="G17" t="s">
        <v>67</v>
      </c>
      <c r="J17" s="3">
        <v>45962.669444444444</v>
      </c>
      <c r="K17" t="s">
        <v>5760</v>
      </c>
      <c r="L17" t="s">
        <v>59</v>
      </c>
      <c r="M17">
        <v>356</v>
      </c>
      <c r="N17">
        <v>0</v>
      </c>
      <c r="O17">
        <v>0</v>
      </c>
      <c r="P17">
        <v>356</v>
      </c>
      <c r="Q17">
        <v>0</v>
      </c>
      <c r="R17">
        <v>17.8</v>
      </c>
      <c r="S17">
        <v>0.2</v>
      </c>
      <c r="T17">
        <v>0</v>
      </c>
      <c r="U17">
        <v>374</v>
      </c>
      <c r="V17">
        <v>374</v>
      </c>
      <c r="W17">
        <v>0</v>
      </c>
      <c r="X17" t="s">
        <v>73</v>
      </c>
      <c r="Y17">
        <v>100.44</v>
      </c>
      <c r="Z17">
        <v>8.16</v>
      </c>
      <c r="AA17" t="s">
        <v>74</v>
      </c>
      <c r="AB17" t="s">
        <v>75</v>
      </c>
      <c r="AE17" t="s">
        <v>91</v>
      </c>
      <c r="AF17" t="s">
        <v>92</v>
      </c>
      <c r="AG17">
        <v>8171020359</v>
      </c>
      <c r="AK17">
        <v>0</v>
      </c>
      <c r="AL17">
        <v>0</v>
      </c>
      <c r="AM17">
        <v>374</v>
      </c>
      <c r="AV17">
        <v>356</v>
      </c>
      <c r="AW17">
        <v>8.9</v>
      </c>
      <c r="AX17">
        <v>356</v>
      </c>
      <c r="AY17">
        <v>8.9</v>
      </c>
      <c r="AZ17">
        <v>356</v>
      </c>
    </row>
    <row r="18" spans="1:55" x14ac:dyDescent="0.25">
      <c r="A18" t="s">
        <v>54</v>
      </c>
      <c r="B18">
        <v>110027</v>
      </c>
      <c r="C18" t="s">
        <v>55</v>
      </c>
      <c r="D18" t="s">
        <v>56</v>
      </c>
      <c r="E18" s="1">
        <v>45962</v>
      </c>
      <c r="F18" t="s">
        <v>93</v>
      </c>
      <c r="G18" t="s">
        <v>67</v>
      </c>
      <c r="J18" s="3">
        <v>45962.669444444444</v>
      </c>
      <c r="K18" t="s">
        <v>5760</v>
      </c>
      <c r="L18" t="s">
        <v>59</v>
      </c>
      <c r="M18">
        <v>66.66</v>
      </c>
      <c r="N18">
        <v>0</v>
      </c>
      <c r="O18">
        <v>0</v>
      </c>
      <c r="P18">
        <v>66.66</v>
      </c>
      <c r="Q18">
        <v>0</v>
      </c>
      <c r="R18">
        <v>3.34</v>
      </c>
      <c r="S18">
        <v>0</v>
      </c>
      <c r="T18">
        <v>0</v>
      </c>
      <c r="U18">
        <v>70</v>
      </c>
      <c r="V18">
        <v>70</v>
      </c>
      <c r="W18">
        <v>0</v>
      </c>
      <c r="X18" t="s">
        <v>73</v>
      </c>
      <c r="Y18">
        <v>25</v>
      </c>
      <c r="Z18">
        <v>0</v>
      </c>
      <c r="AA18" t="s">
        <v>74</v>
      </c>
      <c r="AB18" t="s">
        <v>75</v>
      </c>
      <c r="AE18" t="s">
        <v>89</v>
      </c>
      <c r="AF18" t="s">
        <v>56</v>
      </c>
      <c r="AG18">
        <v>8929758003</v>
      </c>
      <c r="AK18">
        <v>0</v>
      </c>
      <c r="AL18">
        <v>0</v>
      </c>
      <c r="AM18">
        <v>70</v>
      </c>
      <c r="AV18">
        <v>66.66</v>
      </c>
      <c r="AW18">
        <v>1.67</v>
      </c>
      <c r="AX18">
        <v>66.66</v>
      </c>
      <c r="AY18">
        <v>1.67</v>
      </c>
      <c r="AZ18">
        <v>66.66</v>
      </c>
    </row>
    <row r="19" spans="1:55" x14ac:dyDescent="0.25">
      <c r="A19" t="s">
        <v>54</v>
      </c>
      <c r="B19">
        <v>110027</v>
      </c>
      <c r="C19" t="s">
        <v>55</v>
      </c>
      <c r="D19" t="s">
        <v>56</v>
      </c>
      <c r="E19" s="1">
        <v>45962</v>
      </c>
      <c r="F19" t="s">
        <v>94</v>
      </c>
      <c r="G19" t="s">
        <v>63</v>
      </c>
      <c r="H19" s="4">
        <v>220963000000000</v>
      </c>
      <c r="I19">
        <v>29811</v>
      </c>
      <c r="J19" s="3">
        <v>45962.676388888889</v>
      </c>
      <c r="K19" t="s">
        <v>5760</v>
      </c>
      <c r="L19" t="s">
        <v>59</v>
      </c>
      <c r="M19">
        <v>545</v>
      </c>
      <c r="N19">
        <v>-130</v>
      </c>
      <c r="O19">
        <v>0</v>
      </c>
      <c r="P19">
        <v>415</v>
      </c>
      <c r="Q19">
        <v>32</v>
      </c>
      <c r="R19">
        <v>0</v>
      </c>
      <c r="S19">
        <v>0</v>
      </c>
      <c r="T19">
        <v>0</v>
      </c>
      <c r="U19">
        <v>447</v>
      </c>
      <c r="V19">
        <v>447</v>
      </c>
      <c r="W19">
        <v>0</v>
      </c>
      <c r="X19" t="s">
        <v>64</v>
      </c>
      <c r="Y19">
        <v>99.73</v>
      </c>
      <c r="Z19">
        <v>9.8000000000000007</v>
      </c>
      <c r="AA19" t="s">
        <v>65</v>
      </c>
      <c r="AB19" t="s">
        <v>56</v>
      </c>
      <c r="AC19">
        <v>5595</v>
      </c>
      <c r="AK19">
        <v>32</v>
      </c>
      <c r="AL19">
        <v>0</v>
      </c>
      <c r="AS19">
        <v>447</v>
      </c>
      <c r="AZ19">
        <v>415</v>
      </c>
      <c r="BB19">
        <v>32</v>
      </c>
    </row>
    <row r="20" spans="1:55" x14ac:dyDescent="0.25">
      <c r="A20" t="s">
        <v>54</v>
      </c>
      <c r="B20">
        <v>110027</v>
      </c>
      <c r="C20" t="s">
        <v>55</v>
      </c>
      <c r="D20" t="s">
        <v>56</v>
      </c>
      <c r="E20" s="1">
        <v>45962</v>
      </c>
      <c r="F20" t="s">
        <v>95</v>
      </c>
      <c r="G20" t="s">
        <v>63</v>
      </c>
      <c r="H20" s="4">
        <v>220963000000000</v>
      </c>
      <c r="I20">
        <v>29811</v>
      </c>
      <c r="J20" s="3">
        <v>45962.677083333336</v>
      </c>
      <c r="K20" t="s">
        <v>5760</v>
      </c>
      <c r="L20" t="s">
        <v>59</v>
      </c>
      <c r="M20">
        <v>395</v>
      </c>
      <c r="N20">
        <v>-74.989999999999995</v>
      </c>
      <c r="O20">
        <v>0</v>
      </c>
      <c r="P20">
        <v>320.01</v>
      </c>
      <c r="Q20">
        <v>32</v>
      </c>
      <c r="R20">
        <v>0</v>
      </c>
      <c r="S20">
        <v>-0.01</v>
      </c>
      <c r="T20">
        <v>0</v>
      </c>
      <c r="U20">
        <v>352</v>
      </c>
      <c r="V20">
        <v>352</v>
      </c>
      <c r="W20">
        <v>0</v>
      </c>
      <c r="X20" t="s">
        <v>64</v>
      </c>
      <c r="Y20">
        <v>74.430000000000007</v>
      </c>
      <c r="Z20">
        <v>8.8800000000000008</v>
      </c>
      <c r="AA20" t="s">
        <v>65</v>
      </c>
      <c r="AB20" t="s">
        <v>56</v>
      </c>
      <c r="AC20">
        <v>5423</v>
      </c>
      <c r="AK20">
        <v>32</v>
      </c>
      <c r="AL20">
        <v>0</v>
      </c>
      <c r="AS20">
        <v>352</v>
      </c>
      <c r="AZ20">
        <v>320.01</v>
      </c>
      <c r="BB20">
        <v>32</v>
      </c>
    </row>
    <row r="21" spans="1:55" x14ac:dyDescent="0.25">
      <c r="A21" t="s">
        <v>54</v>
      </c>
      <c r="B21">
        <v>110027</v>
      </c>
      <c r="C21" t="s">
        <v>55</v>
      </c>
      <c r="D21" t="s">
        <v>56</v>
      </c>
      <c r="E21" s="1">
        <v>45962</v>
      </c>
      <c r="F21" t="s">
        <v>96</v>
      </c>
      <c r="G21" t="s">
        <v>67</v>
      </c>
      <c r="J21" s="3">
        <v>45962.696527777778</v>
      </c>
      <c r="K21" t="s">
        <v>5760</v>
      </c>
      <c r="L21" t="s">
        <v>59</v>
      </c>
      <c r="M21">
        <v>159</v>
      </c>
      <c r="N21">
        <v>0</v>
      </c>
      <c r="O21">
        <v>0</v>
      </c>
      <c r="P21">
        <v>159</v>
      </c>
      <c r="Q21">
        <v>0</v>
      </c>
      <c r="R21">
        <v>7.96</v>
      </c>
      <c r="S21">
        <v>0.04</v>
      </c>
      <c r="T21">
        <v>0</v>
      </c>
      <c r="U21">
        <v>167</v>
      </c>
      <c r="V21">
        <v>167</v>
      </c>
      <c r="W21">
        <v>0</v>
      </c>
      <c r="X21" t="s">
        <v>68</v>
      </c>
      <c r="Y21">
        <v>29.83</v>
      </c>
      <c r="Z21">
        <v>2.5</v>
      </c>
      <c r="AA21" t="s">
        <v>74</v>
      </c>
      <c r="AB21" t="s">
        <v>75</v>
      </c>
      <c r="AE21" t="s">
        <v>97</v>
      </c>
      <c r="AF21" t="s">
        <v>98</v>
      </c>
      <c r="AG21">
        <v>7817653551</v>
      </c>
      <c r="AK21">
        <v>0</v>
      </c>
      <c r="AL21">
        <v>0</v>
      </c>
      <c r="AN21">
        <v>167</v>
      </c>
      <c r="AV21">
        <v>159</v>
      </c>
      <c r="AW21">
        <v>3.98</v>
      </c>
      <c r="AX21">
        <v>159</v>
      </c>
      <c r="AY21">
        <v>3.98</v>
      </c>
      <c r="AZ21">
        <v>159</v>
      </c>
    </row>
    <row r="22" spans="1:55" x14ac:dyDescent="0.25">
      <c r="A22" t="s">
        <v>54</v>
      </c>
      <c r="B22">
        <v>110027</v>
      </c>
      <c r="C22" t="s">
        <v>55</v>
      </c>
      <c r="D22" t="s">
        <v>56</v>
      </c>
      <c r="E22" s="1">
        <v>45962</v>
      </c>
      <c r="F22" t="s">
        <v>99</v>
      </c>
      <c r="G22" t="s">
        <v>63</v>
      </c>
      <c r="H22" s="4">
        <v>220966000000000</v>
      </c>
      <c r="I22">
        <v>29811</v>
      </c>
      <c r="J22" s="3">
        <v>45962.70208333333</v>
      </c>
      <c r="K22" t="s">
        <v>5760</v>
      </c>
      <c r="L22" t="s">
        <v>59</v>
      </c>
      <c r="M22">
        <v>646</v>
      </c>
      <c r="N22">
        <v>-93.75</v>
      </c>
      <c r="O22">
        <v>0</v>
      </c>
      <c r="P22">
        <v>552.25</v>
      </c>
      <c r="Q22">
        <v>32</v>
      </c>
      <c r="R22">
        <v>0</v>
      </c>
      <c r="S22">
        <v>-0.25</v>
      </c>
      <c r="T22">
        <v>0</v>
      </c>
      <c r="U22">
        <v>584</v>
      </c>
      <c r="V22">
        <v>584</v>
      </c>
      <c r="W22">
        <v>0</v>
      </c>
      <c r="X22" t="s">
        <v>64</v>
      </c>
      <c r="Y22">
        <v>150.41</v>
      </c>
      <c r="Z22">
        <v>14.78</v>
      </c>
      <c r="AA22" t="s">
        <v>65</v>
      </c>
      <c r="AB22" t="s">
        <v>56</v>
      </c>
      <c r="AC22">
        <v>379</v>
      </c>
      <c r="AK22">
        <v>32</v>
      </c>
      <c r="AL22">
        <v>0</v>
      </c>
      <c r="AS22">
        <v>584</v>
      </c>
      <c r="AZ22">
        <v>552.25</v>
      </c>
      <c r="BB22">
        <v>32</v>
      </c>
    </row>
    <row r="23" spans="1:55" x14ac:dyDescent="0.25">
      <c r="A23" t="s">
        <v>54</v>
      </c>
      <c r="B23">
        <v>110027</v>
      </c>
      <c r="C23" t="s">
        <v>55</v>
      </c>
      <c r="D23" t="s">
        <v>56</v>
      </c>
      <c r="E23" s="1">
        <v>45962</v>
      </c>
      <c r="F23" t="s">
        <v>100</v>
      </c>
      <c r="G23" t="s">
        <v>67</v>
      </c>
      <c r="J23" s="3">
        <v>45962.705555555556</v>
      </c>
      <c r="K23" t="s">
        <v>5760</v>
      </c>
      <c r="L23" t="s">
        <v>59</v>
      </c>
      <c r="M23">
        <v>369</v>
      </c>
      <c r="N23">
        <v>0</v>
      </c>
      <c r="O23">
        <v>0</v>
      </c>
      <c r="P23">
        <v>369</v>
      </c>
      <c r="Q23">
        <v>0</v>
      </c>
      <c r="R23">
        <v>18.46</v>
      </c>
      <c r="S23">
        <v>-0.46</v>
      </c>
      <c r="T23">
        <v>0</v>
      </c>
      <c r="U23">
        <v>387</v>
      </c>
      <c r="V23">
        <v>387</v>
      </c>
      <c r="W23">
        <v>0</v>
      </c>
      <c r="X23" t="s">
        <v>68</v>
      </c>
      <c r="Y23">
        <v>99.73</v>
      </c>
      <c r="Z23">
        <v>8.7200000000000006</v>
      </c>
      <c r="AA23" t="s">
        <v>74</v>
      </c>
      <c r="AB23" t="s">
        <v>75</v>
      </c>
      <c r="AE23" t="s">
        <v>101</v>
      </c>
      <c r="AF23" t="s">
        <v>102</v>
      </c>
      <c r="AG23">
        <v>9999669771</v>
      </c>
      <c r="AK23">
        <v>0</v>
      </c>
      <c r="AL23">
        <v>0</v>
      </c>
      <c r="AN23">
        <v>387</v>
      </c>
      <c r="AV23">
        <v>369</v>
      </c>
      <c r="AW23">
        <v>9.23</v>
      </c>
      <c r="AX23">
        <v>369</v>
      </c>
      <c r="AY23">
        <v>9.23</v>
      </c>
      <c r="AZ23">
        <v>369</v>
      </c>
    </row>
    <row r="24" spans="1:55" x14ac:dyDescent="0.25">
      <c r="A24" t="s">
        <v>54</v>
      </c>
      <c r="B24">
        <v>110027</v>
      </c>
      <c r="C24" t="s">
        <v>55</v>
      </c>
      <c r="D24" t="s">
        <v>56</v>
      </c>
      <c r="E24" s="1">
        <v>45962</v>
      </c>
      <c r="F24" t="s">
        <v>103</v>
      </c>
      <c r="G24" t="s">
        <v>58</v>
      </c>
      <c r="H24">
        <v>7437673579</v>
      </c>
      <c r="I24">
        <v>18528960</v>
      </c>
      <c r="J24" s="3">
        <v>45962.709722222222</v>
      </c>
      <c r="K24" t="s">
        <v>5760</v>
      </c>
      <c r="L24" t="s">
        <v>59</v>
      </c>
      <c r="M24">
        <v>663.66</v>
      </c>
      <c r="N24">
        <v>-248.9</v>
      </c>
      <c r="O24">
        <v>0</v>
      </c>
      <c r="P24">
        <v>414.76</v>
      </c>
      <c r="Q24">
        <v>32</v>
      </c>
      <c r="R24">
        <v>0</v>
      </c>
      <c r="S24">
        <v>0</v>
      </c>
      <c r="T24">
        <v>0</v>
      </c>
      <c r="U24">
        <v>446.76</v>
      </c>
      <c r="V24">
        <v>446.76</v>
      </c>
      <c r="W24">
        <v>0</v>
      </c>
      <c r="X24" t="s">
        <v>60</v>
      </c>
      <c r="Y24">
        <v>135.43</v>
      </c>
      <c r="Z24">
        <v>10.95</v>
      </c>
      <c r="AA24" t="s">
        <v>61</v>
      </c>
      <c r="AB24" t="s">
        <v>56</v>
      </c>
      <c r="AC24">
        <v>3579</v>
      </c>
      <c r="AK24">
        <v>32</v>
      </c>
      <c r="AL24">
        <v>0</v>
      </c>
      <c r="AT24">
        <v>446.76</v>
      </c>
      <c r="AZ24">
        <v>414.76</v>
      </c>
      <c r="BC24">
        <v>32</v>
      </c>
    </row>
    <row r="25" spans="1:55" x14ac:dyDescent="0.25">
      <c r="A25" t="s">
        <v>54</v>
      </c>
      <c r="B25">
        <v>110027</v>
      </c>
      <c r="C25" t="s">
        <v>55</v>
      </c>
      <c r="D25" t="s">
        <v>56</v>
      </c>
      <c r="E25" s="1">
        <v>45962</v>
      </c>
      <c r="F25" t="s">
        <v>104</v>
      </c>
      <c r="G25" t="s">
        <v>63</v>
      </c>
      <c r="H25" s="4">
        <v>220968000000000</v>
      </c>
      <c r="I25">
        <v>29811</v>
      </c>
      <c r="J25" s="3">
        <v>45962.729166666664</v>
      </c>
      <c r="K25" t="s">
        <v>5760</v>
      </c>
      <c r="L25" t="s">
        <v>59</v>
      </c>
      <c r="M25">
        <v>318</v>
      </c>
      <c r="N25">
        <v>-93.75</v>
      </c>
      <c r="O25">
        <v>0</v>
      </c>
      <c r="P25">
        <v>224.25</v>
      </c>
      <c r="Q25">
        <v>32</v>
      </c>
      <c r="R25">
        <v>0</v>
      </c>
      <c r="S25">
        <v>-0.25</v>
      </c>
      <c r="T25">
        <v>0</v>
      </c>
      <c r="U25">
        <v>256</v>
      </c>
      <c r="V25">
        <v>256</v>
      </c>
      <c r="W25">
        <v>0</v>
      </c>
      <c r="X25" t="s">
        <v>64</v>
      </c>
      <c r="Y25">
        <v>70.61</v>
      </c>
      <c r="Z25">
        <v>4.7699999999999996</v>
      </c>
      <c r="AA25" t="s">
        <v>65</v>
      </c>
      <c r="AB25" t="s">
        <v>56</v>
      </c>
      <c r="AC25">
        <v>9697</v>
      </c>
      <c r="AK25">
        <v>32</v>
      </c>
      <c r="AL25">
        <v>0</v>
      </c>
      <c r="AS25">
        <v>256</v>
      </c>
      <c r="AZ25">
        <v>224.25</v>
      </c>
      <c r="BB25">
        <v>32</v>
      </c>
    </row>
    <row r="26" spans="1:55" x14ac:dyDescent="0.25">
      <c r="A26" t="s">
        <v>54</v>
      </c>
      <c r="B26">
        <v>110027</v>
      </c>
      <c r="C26" t="s">
        <v>55</v>
      </c>
      <c r="D26" t="s">
        <v>56</v>
      </c>
      <c r="E26" s="1">
        <v>45962</v>
      </c>
      <c r="F26" t="s">
        <v>105</v>
      </c>
      <c r="G26" t="s">
        <v>63</v>
      </c>
      <c r="H26" s="4">
        <v>220968000000000</v>
      </c>
      <c r="I26">
        <v>29811</v>
      </c>
      <c r="J26" s="3">
        <v>45962.730555555558</v>
      </c>
      <c r="K26" t="s">
        <v>5760</v>
      </c>
      <c r="L26" t="s">
        <v>59</v>
      </c>
      <c r="M26">
        <v>178</v>
      </c>
      <c r="N26">
        <v>-20</v>
      </c>
      <c r="O26">
        <v>0</v>
      </c>
      <c r="P26">
        <v>158</v>
      </c>
      <c r="Q26">
        <v>32</v>
      </c>
      <c r="R26">
        <v>0</v>
      </c>
      <c r="S26">
        <v>0</v>
      </c>
      <c r="T26">
        <v>0</v>
      </c>
      <c r="U26">
        <v>190</v>
      </c>
      <c r="V26">
        <v>190</v>
      </c>
      <c r="W26">
        <v>0</v>
      </c>
      <c r="X26" t="s">
        <v>64</v>
      </c>
      <c r="Y26">
        <v>37.92</v>
      </c>
      <c r="Z26">
        <v>1.96</v>
      </c>
      <c r="AA26" t="s">
        <v>65</v>
      </c>
      <c r="AB26" t="s">
        <v>56</v>
      </c>
      <c r="AC26">
        <v>6720</v>
      </c>
      <c r="AK26">
        <v>32</v>
      </c>
      <c r="AL26">
        <v>0</v>
      </c>
      <c r="AS26">
        <v>190</v>
      </c>
      <c r="AZ26">
        <v>158</v>
      </c>
      <c r="BB26">
        <v>32</v>
      </c>
    </row>
    <row r="27" spans="1:55" x14ac:dyDescent="0.25">
      <c r="A27" t="s">
        <v>54</v>
      </c>
      <c r="B27">
        <v>110027</v>
      </c>
      <c r="C27" t="s">
        <v>55</v>
      </c>
      <c r="D27" t="s">
        <v>56</v>
      </c>
      <c r="E27" s="1">
        <v>45962</v>
      </c>
      <c r="F27" t="s">
        <v>106</v>
      </c>
      <c r="G27" t="s">
        <v>58</v>
      </c>
      <c r="H27">
        <v>7431959854</v>
      </c>
      <c r="I27">
        <v>18528960</v>
      </c>
      <c r="J27" s="3">
        <v>45962.739583333336</v>
      </c>
      <c r="K27" t="s">
        <v>5760</v>
      </c>
      <c r="L27" t="s">
        <v>59</v>
      </c>
      <c r="M27">
        <v>1036</v>
      </c>
      <c r="N27">
        <v>0</v>
      </c>
      <c r="O27">
        <v>0</v>
      </c>
      <c r="P27">
        <v>1036</v>
      </c>
      <c r="Q27">
        <v>32</v>
      </c>
      <c r="R27">
        <v>0</v>
      </c>
      <c r="S27">
        <v>0</v>
      </c>
      <c r="T27">
        <v>0</v>
      </c>
      <c r="U27">
        <v>1068</v>
      </c>
      <c r="V27">
        <v>1068</v>
      </c>
      <c r="W27">
        <v>0</v>
      </c>
      <c r="X27" t="s">
        <v>60</v>
      </c>
      <c r="Y27">
        <v>233.97</v>
      </c>
      <c r="Z27">
        <v>19.36</v>
      </c>
      <c r="AA27" t="s">
        <v>61</v>
      </c>
      <c r="AB27" t="s">
        <v>56</v>
      </c>
      <c r="AC27">
        <v>9854</v>
      </c>
      <c r="AK27">
        <v>32</v>
      </c>
      <c r="AL27">
        <v>0</v>
      </c>
      <c r="AT27">
        <v>1068</v>
      </c>
      <c r="AZ27">
        <v>1036</v>
      </c>
      <c r="BC27">
        <v>32</v>
      </c>
    </row>
    <row r="28" spans="1:55" x14ac:dyDescent="0.25">
      <c r="A28" t="s">
        <v>54</v>
      </c>
      <c r="B28">
        <v>110027</v>
      </c>
      <c r="C28" t="s">
        <v>55</v>
      </c>
      <c r="D28" t="s">
        <v>56</v>
      </c>
      <c r="E28" s="1">
        <v>45962</v>
      </c>
      <c r="F28" t="s">
        <v>107</v>
      </c>
      <c r="G28" t="s">
        <v>67</v>
      </c>
      <c r="J28" s="3">
        <v>45962.771527777775</v>
      </c>
      <c r="K28" t="s">
        <v>5760</v>
      </c>
      <c r="L28" t="s">
        <v>59</v>
      </c>
      <c r="M28">
        <v>198</v>
      </c>
      <c r="N28">
        <v>0</v>
      </c>
      <c r="O28">
        <v>0</v>
      </c>
      <c r="P28">
        <v>198</v>
      </c>
      <c r="Q28">
        <v>0</v>
      </c>
      <c r="R28">
        <v>9.9</v>
      </c>
      <c r="S28">
        <v>0.1</v>
      </c>
      <c r="T28">
        <v>0</v>
      </c>
      <c r="U28">
        <v>208</v>
      </c>
      <c r="V28">
        <v>208</v>
      </c>
      <c r="W28">
        <v>0</v>
      </c>
      <c r="X28" t="s">
        <v>68</v>
      </c>
      <c r="Y28">
        <v>48.85</v>
      </c>
      <c r="Z28">
        <v>3.92</v>
      </c>
      <c r="AA28" t="s">
        <v>74</v>
      </c>
      <c r="AB28" t="s">
        <v>75</v>
      </c>
      <c r="AE28" t="s">
        <v>89</v>
      </c>
      <c r="AF28" t="s">
        <v>56</v>
      </c>
      <c r="AG28">
        <v>8929758003</v>
      </c>
      <c r="AK28">
        <v>0</v>
      </c>
      <c r="AL28">
        <v>0</v>
      </c>
      <c r="AN28">
        <v>208</v>
      </c>
      <c r="AV28">
        <v>198</v>
      </c>
      <c r="AW28">
        <v>4.95</v>
      </c>
      <c r="AX28">
        <v>198</v>
      </c>
      <c r="AY28">
        <v>4.95</v>
      </c>
      <c r="AZ28">
        <v>198</v>
      </c>
    </row>
    <row r="29" spans="1:55" x14ac:dyDescent="0.25">
      <c r="A29" t="s">
        <v>54</v>
      </c>
      <c r="B29">
        <v>110027</v>
      </c>
      <c r="C29" t="s">
        <v>55</v>
      </c>
      <c r="D29" t="s">
        <v>56</v>
      </c>
      <c r="E29" s="1">
        <v>45962</v>
      </c>
      <c r="F29" t="s">
        <v>108</v>
      </c>
      <c r="G29" t="s">
        <v>67</v>
      </c>
      <c r="J29" s="3">
        <v>45962.771527777775</v>
      </c>
      <c r="K29" t="s">
        <v>5760</v>
      </c>
      <c r="L29" t="s">
        <v>59</v>
      </c>
      <c r="M29">
        <v>217</v>
      </c>
      <c r="N29">
        <v>-15</v>
      </c>
      <c r="O29">
        <v>0</v>
      </c>
      <c r="P29">
        <v>202</v>
      </c>
      <c r="Q29">
        <v>0</v>
      </c>
      <c r="R29">
        <v>10.1</v>
      </c>
      <c r="S29">
        <v>-0.1</v>
      </c>
      <c r="T29">
        <v>0</v>
      </c>
      <c r="U29">
        <v>212</v>
      </c>
      <c r="V29">
        <v>212</v>
      </c>
      <c r="W29">
        <v>0</v>
      </c>
      <c r="X29" t="s">
        <v>109</v>
      </c>
      <c r="Y29">
        <v>56.03</v>
      </c>
      <c r="Z29">
        <v>5.88</v>
      </c>
      <c r="AA29" t="s">
        <v>69</v>
      </c>
      <c r="AE29" t="s">
        <v>110</v>
      </c>
      <c r="AF29" t="s">
        <v>111</v>
      </c>
      <c r="AG29">
        <v>9810206362</v>
      </c>
      <c r="AK29">
        <v>0</v>
      </c>
      <c r="AL29">
        <v>0</v>
      </c>
      <c r="AM29">
        <v>12</v>
      </c>
      <c r="AN29">
        <v>200</v>
      </c>
      <c r="AV29">
        <v>202</v>
      </c>
      <c r="AW29">
        <v>5.05</v>
      </c>
      <c r="AX29">
        <v>202</v>
      </c>
      <c r="AY29">
        <v>5.05</v>
      </c>
      <c r="AZ29">
        <v>202</v>
      </c>
    </row>
    <row r="30" spans="1:55" x14ac:dyDescent="0.25">
      <c r="A30" t="s">
        <v>54</v>
      </c>
      <c r="B30">
        <v>110027</v>
      </c>
      <c r="C30" t="s">
        <v>55</v>
      </c>
      <c r="D30" t="s">
        <v>56</v>
      </c>
      <c r="E30" s="1">
        <v>45962</v>
      </c>
      <c r="F30" t="s">
        <v>112</v>
      </c>
      <c r="G30" t="s">
        <v>67</v>
      </c>
      <c r="J30" s="3">
        <v>45962.772222222222</v>
      </c>
      <c r="K30" t="s">
        <v>5760</v>
      </c>
      <c r="L30" t="s">
        <v>59</v>
      </c>
      <c r="M30">
        <v>356</v>
      </c>
      <c r="N30">
        <v>0</v>
      </c>
      <c r="O30">
        <v>0</v>
      </c>
      <c r="P30">
        <v>356</v>
      </c>
      <c r="Q30">
        <v>0</v>
      </c>
      <c r="R30">
        <v>17.8</v>
      </c>
      <c r="S30">
        <v>0.2</v>
      </c>
      <c r="T30">
        <v>0</v>
      </c>
      <c r="U30">
        <v>374</v>
      </c>
      <c r="V30">
        <v>374</v>
      </c>
      <c r="W30">
        <v>0</v>
      </c>
      <c r="X30" t="s">
        <v>73</v>
      </c>
      <c r="Y30">
        <v>97.33</v>
      </c>
      <c r="Z30">
        <v>8.16</v>
      </c>
      <c r="AA30" t="s">
        <v>74</v>
      </c>
      <c r="AB30" t="s">
        <v>75</v>
      </c>
      <c r="AE30" t="s">
        <v>89</v>
      </c>
      <c r="AF30" t="s">
        <v>56</v>
      </c>
      <c r="AG30">
        <v>8929758003</v>
      </c>
      <c r="AK30">
        <v>0</v>
      </c>
      <c r="AL30">
        <v>0</v>
      </c>
      <c r="AM30">
        <v>374</v>
      </c>
      <c r="AV30">
        <v>356</v>
      </c>
      <c r="AW30">
        <v>8.9</v>
      </c>
      <c r="AX30">
        <v>356</v>
      </c>
      <c r="AY30">
        <v>8.9</v>
      </c>
      <c r="AZ30">
        <v>356</v>
      </c>
    </row>
    <row r="31" spans="1:55" x14ac:dyDescent="0.25">
      <c r="A31" t="s">
        <v>54</v>
      </c>
      <c r="B31">
        <v>110027</v>
      </c>
      <c r="C31" t="s">
        <v>55</v>
      </c>
      <c r="D31" t="s">
        <v>56</v>
      </c>
      <c r="E31" s="1">
        <v>45962</v>
      </c>
      <c r="F31" t="s">
        <v>113</v>
      </c>
      <c r="G31" t="s">
        <v>67</v>
      </c>
      <c r="J31" s="3">
        <v>45962.772222222222</v>
      </c>
      <c r="K31" t="s">
        <v>5760</v>
      </c>
      <c r="L31" t="s">
        <v>59</v>
      </c>
      <c r="M31">
        <v>348</v>
      </c>
      <c r="N31">
        <v>0</v>
      </c>
      <c r="O31">
        <v>0</v>
      </c>
      <c r="P31">
        <v>348</v>
      </c>
      <c r="Q31">
        <v>0</v>
      </c>
      <c r="R31">
        <v>17.399999999999999</v>
      </c>
      <c r="S31">
        <v>-0.4</v>
      </c>
      <c r="T31">
        <v>0</v>
      </c>
      <c r="U31">
        <v>365</v>
      </c>
      <c r="V31">
        <v>365</v>
      </c>
      <c r="W31">
        <v>0</v>
      </c>
      <c r="X31" t="s">
        <v>73</v>
      </c>
      <c r="Y31">
        <v>97.24</v>
      </c>
      <c r="Z31">
        <v>4.5199999999999996</v>
      </c>
      <c r="AA31" t="s">
        <v>74</v>
      </c>
      <c r="AB31" t="s">
        <v>75</v>
      </c>
      <c r="AE31" t="s">
        <v>89</v>
      </c>
      <c r="AF31" t="s">
        <v>56</v>
      </c>
      <c r="AG31">
        <v>8929758003</v>
      </c>
      <c r="AK31">
        <v>0</v>
      </c>
      <c r="AL31">
        <v>0</v>
      </c>
      <c r="AM31">
        <v>365</v>
      </c>
      <c r="AV31">
        <v>348</v>
      </c>
      <c r="AW31">
        <v>8.6999999999999993</v>
      </c>
      <c r="AX31">
        <v>348</v>
      </c>
      <c r="AY31">
        <v>8.6999999999999993</v>
      </c>
      <c r="AZ31">
        <v>348</v>
      </c>
    </row>
    <row r="32" spans="1:55" x14ac:dyDescent="0.25">
      <c r="A32" t="s">
        <v>54</v>
      </c>
      <c r="B32">
        <v>110027</v>
      </c>
      <c r="C32" t="s">
        <v>55</v>
      </c>
      <c r="D32" t="s">
        <v>56</v>
      </c>
      <c r="E32" s="1">
        <v>45962</v>
      </c>
      <c r="F32" t="s">
        <v>114</v>
      </c>
      <c r="G32" t="s">
        <v>67</v>
      </c>
      <c r="J32" s="3">
        <v>45962.772222222222</v>
      </c>
      <c r="K32" t="s">
        <v>5760</v>
      </c>
      <c r="L32" t="s">
        <v>59</v>
      </c>
      <c r="M32">
        <v>597</v>
      </c>
      <c r="N32">
        <v>0</v>
      </c>
      <c r="O32">
        <v>0</v>
      </c>
      <c r="P32">
        <v>597</v>
      </c>
      <c r="Q32">
        <v>0</v>
      </c>
      <c r="R32">
        <v>29.86</v>
      </c>
      <c r="S32">
        <v>0.14000000000000001</v>
      </c>
      <c r="T32">
        <v>0</v>
      </c>
      <c r="U32">
        <v>627</v>
      </c>
      <c r="V32">
        <v>627</v>
      </c>
      <c r="W32">
        <v>0</v>
      </c>
      <c r="X32" t="s">
        <v>73</v>
      </c>
      <c r="Y32">
        <v>142.22999999999999</v>
      </c>
      <c r="Z32">
        <v>7.68</v>
      </c>
      <c r="AA32" t="s">
        <v>74</v>
      </c>
      <c r="AB32" t="s">
        <v>75</v>
      </c>
      <c r="AE32" t="s">
        <v>115</v>
      </c>
      <c r="AF32" t="s">
        <v>116</v>
      </c>
      <c r="AG32">
        <v>8287834046</v>
      </c>
      <c r="AK32">
        <v>0</v>
      </c>
      <c r="AL32">
        <v>0</v>
      </c>
      <c r="AM32">
        <v>627</v>
      </c>
      <c r="AV32">
        <v>597</v>
      </c>
      <c r="AW32">
        <v>14.93</v>
      </c>
      <c r="AX32">
        <v>597</v>
      </c>
      <c r="AY32">
        <v>14.93</v>
      </c>
      <c r="AZ32">
        <v>597</v>
      </c>
    </row>
    <row r="33" spans="1:55" x14ac:dyDescent="0.25">
      <c r="A33" t="s">
        <v>54</v>
      </c>
      <c r="B33">
        <v>110027</v>
      </c>
      <c r="C33" t="s">
        <v>55</v>
      </c>
      <c r="D33" t="s">
        <v>56</v>
      </c>
      <c r="E33" s="1">
        <v>45962</v>
      </c>
      <c r="F33" t="s">
        <v>117</v>
      </c>
      <c r="G33" t="s">
        <v>67</v>
      </c>
      <c r="J33" s="3">
        <v>45962.772916666669</v>
      </c>
      <c r="K33" t="s">
        <v>5760</v>
      </c>
      <c r="L33" t="s">
        <v>59</v>
      </c>
      <c r="M33">
        <v>594.1</v>
      </c>
      <c r="N33">
        <v>0</v>
      </c>
      <c r="O33">
        <v>0</v>
      </c>
      <c r="P33">
        <v>594.1</v>
      </c>
      <c r="Q33">
        <v>0</v>
      </c>
      <c r="R33">
        <v>29.7</v>
      </c>
      <c r="S33">
        <v>0.2</v>
      </c>
      <c r="T33">
        <v>0</v>
      </c>
      <c r="U33">
        <v>624</v>
      </c>
      <c r="V33">
        <v>624</v>
      </c>
      <c r="W33">
        <v>0</v>
      </c>
      <c r="X33" t="s">
        <v>109</v>
      </c>
      <c r="Y33">
        <v>171.65</v>
      </c>
      <c r="Z33">
        <v>8.86</v>
      </c>
      <c r="AA33" t="s">
        <v>74</v>
      </c>
      <c r="AB33" t="s">
        <v>75</v>
      </c>
      <c r="AE33" t="s">
        <v>89</v>
      </c>
      <c r="AF33" t="s">
        <v>56</v>
      </c>
      <c r="AG33">
        <v>8929758003</v>
      </c>
      <c r="AK33">
        <v>0</v>
      </c>
      <c r="AL33">
        <v>0</v>
      </c>
      <c r="AM33">
        <v>124</v>
      </c>
      <c r="AN33">
        <v>500</v>
      </c>
      <c r="AV33">
        <v>594.1</v>
      </c>
      <c r="AW33">
        <v>14.85</v>
      </c>
      <c r="AX33">
        <v>594.1</v>
      </c>
      <c r="AY33">
        <v>14.85</v>
      </c>
      <c r="AZ33">
        <v>594.1</v>
      </c>
    </row>
    <row r="34" spans="1:55" x14ac:dyDescent="0.25">
      <c r="A34" t="s">
        <v>54</v>
      </c>
      <c r="B34">
        <v>110027</v>
      </c>
      <c r="C34" t="s">
        <v>55</v>
      </c>
      <c r="D34" t="s">
        <v>56</v>
      </c>
      <c r="E34" s="1">
        <v>45962</v>
      </c>
      <c r="F34" t="s">
        <v>118</v>
      </c>
      <c r="G34" t="s">
        <v>67</v>
      </c>
      <c r="J34" s="3">
        <v>45962.772916666669</v>
      </c>
      <c r="K34" t="s">
        <v>5760</v>
      </c>
      <c r="L34" t="s">
        <v>59</v>
      </c>
      <c r="M34">
        <v>369</v>
      </c>
      <c r="N34">
        <v>0</v>
      </c>
      <c r="O34">
        <v>0</v>
      </c>
      <c r="P34">
        <v>369</v>
      </c>
      <c r="Q34">
        <v>0</v>
      </c>
      <c r="R34">
        <v>18.46</v>
      </c>
      <c r="S34">
        <v>-0.46</v>
      </c>
      <c r="T34">
        <v>0</v>
      </c>
      <c r="U34">
        <v>387</v>
      </c>
      <c r="V34">
        <v>387</v>
      </c>
      <c r="W34">
        <v>0</v>
      </c>
      <c r="X34" t="s">
        <v>68</v>
      </c>
      <c r="Y34">
        <v>81.84</v>
      </c>
      <c r="Z34">
        <v>8.7200000000000006</v>
      </c>
      <c r="AA34" t="s">
        <v>74</v>
      </c>
      <c r="AB34" t="s">
        <v>75</v>
      </c>
      <c r="AE34" t="s">
        <v>119</v>
      </c>
      <c r="AF34" t="s">
        <v>120</v>
      </c>
      <c r="AG34">
        <v>9717033322</v>
      </c>
      <c r="AK34">
        <v>0</v>
      </c>
      <c r="AL34">
        <v>0</v>
      </c>
      <c r="AN34">
        <v>387</v>
      </c>
      <c r="AV34">
        <v>369</v>
      </c>
      <c r="AW34">
        <v>9.23</v>
      </c>
      <c r="AX34">
        <v>369</v>
      </c>
      <c r="AY34">
        <v>9.23</v>
      </c>
      <c r="AZ34">
        <v>369</v>
      </c>
    </row>
    <row r="35" spans="1:55" x14ac:dyDescent="0.25">
      <c r="A35" t="s">
        <v>54</v>
      </c>
      <c r="B35">
        <v>110027</v>
      </c>
      <c r="C35" t="s">
        <v>55</v>
      </c>
      <c r="D35" t="s">
        <v>56</v>
      </c>
      <c r="E35" s="1">
        <v>45962</v>
      </c>
      <c r="F35" t="s">
        <v>121</v>
      </c>
      <c r="G35" t="s">
        <v>67</v>
      </c>
      <c r="J35" s="3">
        <v>45962.772916666669</v>
      </c>
      <c r="K35" t="s">
        <v>5760</v>
      </c>
      <c r="L35" t="s">
        <v>59</v>
      </c>
      <c r="M35">
        <v>59</v>
      </c>
      <c r="N35">
        <v>0</v>
      </c>
      <c r="O35">
        <v>0</v>
      </c>
      <c r="P35">
        <v>59</v>
      </c>
      <c r="Q35">
        <v>0</v>
      </c>
      <c r="R35">
        <v>2.96</v>
      </c>
      <c r="S35">
        <v>0.04</v>
      </c>
      <c r="T35">
        <v>0</v>
      </c>
      <c r="U35">
        <v>62</v>
      </c>
      <c r="V35">
        <v>62</v>
      </c>
      <c r="W35">
        <v>0</v>
      </c>
      <c r="X35" t="s">
        <v>73</v>
      </c>
      <c r="Y35">
        <v>15.49</v>
      </c>
      <c r="Z35">
        <v>2.14</v>
      </c>
      <c r="AA35" t="s">
        <v>74</v>
      </c>
      <c r="AB35" t="s">
        <v>75</v>
      </c>
      <c r="AE35" t="s">
        <v>89</v>
      </c>
      <c r="AF35" t="s">
        <v>56</v>
      </c>
      <c r="AG35">
        <v>8929758003</v>
      </c>
      <c r="AK35">
        <v>0</v>
      </c>
      <c r="AL35">
        <v>0</v>
      </c>
      <c r="AM35">
        <v>62</v>
      </c>
      <c r="AV35">
        <v>59</v>
      </c>
      <c r="AW35">
        <v>1.48</v>
      </c>
      <c r="AX35">
        <v>59</v>
      </c>
      <c r="AY35">
        <v>1.48</v>
      </c>
      <c r="AZ35">
        <v>59</v>
      </c>
    </row>
    <row r="36" spans="1:55" x14ac:dyDescent="0.25">
      <c r="A36" t="s">
        <v>54</v>
      </c>
      <c r="B36">
        <v>110027</v>
      </c>
      <c r="C36" t="s">
        <v>55</v>
      </c>
      <c r="D36" t="s">
        <v>56</v>
      </c>
      <c r="E36" s="1">
        <v>45962</v>
      </c>
      <c r="F36" t="s">
        <v>122</v>
      </c>
      <c r="G36" t="s">
        <v>67</v>
      </c>
      <c r="J36" s="3">
        <v>45962.772916666669</v>
      </c>
      <c r="K36" t="s">
        <v>5760</v>
      </c>
      <c r="L36" t="s">
        <v>59</v>
      </c>
      <c r="M36">
        <v>507</v>
      </c>
      <c r="N36">
        <v>0</v>
      </c>
      <c r="O36">
        <v>0</v>
      </c>
      <c r="P36">
        <v>507</v>
      </c>
      <c r="Q36">
        <v>0</v>
      </c>
      <c r="R36">
        <v>25.36</v>
      </c>
      <c r="S36">
        <v>-0.36</v>
      </c>
      <c r="T36">
        <v>0</v>
      </c>
      <c r="U36">
        <v>532</v>
      </c>
      <c r="V36">
        <v>532</v>
      </c>
      <c r="W36">
        <v>0</v>
      </c>
      <c r="X36" t="s">
        <v>73</v>
      </c>
      <c r="Y36">
        <v>107.54</v>
      </c>
      <c r="Z36">
        <v>12.83</v>
      </c>
      <c r="AA36" t="s">
        <v>74</v>
      </c>
      <c r="AB36" t="s">
        <v>75</v>
      </c>
      <c r="AE36" t="s">
        <v>89</v>
      </c>
      <c r="AF36" t="s">
        <v>56</v>
      </c>
      <c r="AG36">
        <v>8929758003</v>
      </c>
      <c r="AK36">
        <v>0</v>
      </c>
      <c r="AL36">
        <v>0</v>
      </c>
      <c r="AM36">
        <v>532</v>
      </c>
      <c r="AV36">
        <v>507</v>
      </c>
      <c r="AW36">
        <v>12.68</v>
      </c>
      <c r="AX36">
        <v>507</v>
      </c>
      <c r="AY36">
        <v>12.68</v>
      </c>
      <c r="AZ36">
        <v>507</v>
      </c>
    </row>
    <row r="37" spans="1:55" x14ac:dyDescent="0.25">
      <c r="A37" t="s">
        <v>54</v>
      </c>
      <c r="B37">
        <v>110027</v>
      </c>
      <c r="C37" t="s">
        <v>55</v>
      </c>
      <c r="D37" t="s">
        <v>56</v>
      </c>
      <c r="E37" s="1">
        <v>45962</v>
      </c>
      <c r="F37" t="s">
        <v>123</v>
      </c>
      <c r="G37" t="s">
        <v>67</v>
      </c>
      <c r="J37" s="3">
        <v>45962.772916666669</v>
      </c>
      <c r="K37" t="s">
        <v>5760</v>
      </c>
      <c r="L37" t="s">
        <v>59</v>
      </c>
      <c r="M37">
        <v>398</v>
      </c>
      <c r="N37">
        <v>0</v>
      </c>
      <c r="O37">
        <v>0</v>
      </c>
      <c r="P37">
        <v>398</v>
      </c>
      <c r="Q37">
        <v>0</v>
      </c>
      <c r="R37">
        <v>19.899999999999999</v>
      </c>
      <c r="S37">
        <v>0.1</v>
      </c>
      <c r="T37">
        <v>0</v>
      </c>
      <c r="U37">
        <v>418</v>
      </c>
      <c r="V37">
        <v>418</v>
      </c>
      <c r="W37">
        <v>0</v>
      </c>
      <c r="X37" t="s">
        <v>73</v>
      </c>
      <c r="Y37">
        <v>108.44</v>
      </c>
      <c r="Z37">
        <v>10.46</v>
      </c>
      <c r="AA37" t="s">
        <v>74</v>
      </c>
      <c r="AB37" t="s">
        <v>75</v>
      </c>
      <c r="AE37" t="s">
        <v>89</v>
      </c>
      <c r="AF37" t="s">
        <v>56</v>
      </c>
      <c r="AG37">
        <v>8929758003</v>
      </c>
      <c r="AK37">
        <v>0</v>
      </c>
      <c r="AL37">
        <v>0</v>
      </c>
      <c r="AM37">
        <v>418</v>
      </c>
      <c r="AV37">
        <v>398</v>
      </c>
      <c r="AW37">
        <v>9.9499999999999993</v>
      </c>
      <c r="AX37">
        <v>398</v>
      </c>
      <c r="AY37">
        <v>9.9499999999999993</v>
      </c>
      <c r="AZ37">
        <v>398</v>
      </c>
    </row>
    <row r="38" spans="1:55" x14ac:dyDescent="0.25">
      <c r="A38" t="s">
        <v>54</v>
      </c>
      <c r="B38">
        <v>110027</v>
      </c>
      <c r="C38" t="s">
        <v>55</v>
      </c>
      <c r="D38" t="s">
        <v>56</v>
      </c>
      <c r="E38" s="1">
        <v>45962</v>
      </c>
      <c r="F38" t="s">
        <v>124</v>
      </c>
      <c r="G38" t="s">
        <v>58</v>
      </c>
      <c r="H38">
        <v>7433349559</v>
      </c>
      <c r="I38">
        <v>18528960</v>
      </c>
      <c r="J38" s="3">
        <v>45962.779861111114</v>
      </c>
      <c r="K38" t="s">
        <v>5760</v>
      </c>
      <c r="L38" t="s">
        <v>59</v>
      </c>
      <c r="M38">
        <v>349</v>
      </c>
      <c r="N38">
        <v>-174.5</v>
      </c>
      <c r="O38">
        <v>0</v>
      </c>
      <c r="P38">
        <v>174.5</v>
      </c>
      <c r="Q38">
        <v>32</v>
      </c>
      <c r="R38">
        <v>0</v>
      </c>
      <c r="S38">
        <v>0</v>
      </c>
      <c r="T38">
        <v>0</v>
      </c>
      <c r="U38">
        <v>206.5</v>
      </c>
      <c r="V38">
        <v>206.5</v>
      </c>
      <c r="W38">
        <v>0</v>
      </c>
      <c r="X38" t="s">
        <v>60</v>
      </c>
      <c r="Y38">
        <v>64.83</v>
      </c>
      <c r="Z38">
        <v>4.7699999999999996</v>
      </c>
      <c r="AA38" t="s">
        <v>61</v>
      </c>
      <c r="AB38" t="s">
        <v>56</v>
      </c>
      <c r="AC38">
        <v>9559</v>
      </c>
      <c r="AK38">
        <v>32</v>
      </c>
      <c r="AL38">
        <v>0</v>
      </c>
      <c r="AT38">
        <v>206.5</v>
      </c>
      <c r="AZ38">
        <v>174.5</v>
      </c>
      <c r="BC38">
        <v>32</v>
      </c>
    </row>
    <row r="39" spans="1:55" x14ac:dyDescent="0.25">
      <c r="A39" t="s">
        <v>54</v>
      </c>
      <c r="B39">
        <v>110027</v>
      </c>
      <c r="C39" t="s">
        <v>55</v>
      </c>
      <c r="D39" t="s">
        <v>56</v>
      </c>
      <c r="E39" s="1">
        <v>45962</v>
      </c>
      <c r="F39" t="s">
        <v>125</v>
      </c>
      <c r="G39" t="s">
        <v>58</v>
      </c>
      <c r="H39">
        <v>7431662061</v>
      </c>
      <c r="I39">
        <v>18528960</v>
      </c>
      <c r="J39" s="3">
        <v>45962.789583333331</v>
      </c>
      <c r="K39" t="s">
        <v>5760</v>
      </c>
      <c r="L39" t="s">
        <v>59</v>
      </c>
      <c r="M39">
        <v>1583.57</v>
      </c>
      <c r="N39">
        <v>-677.59</v>
      </c>
      <c r="O39">
        <v>0</v>
      </c>
      <c r="P39">
        <v>905.98</v>
      </c>
      <c r="Q39">
        <v>32</v>
      </c>
      <c r="R39">
        <v>0</v>
      </c>
      <c r="S39">
        <v>0</v>
      </c>
      <c r="T39">
        <v>0</v>
      </c>
      <c r="U39">
        <v>937.98</v>
      </c>
      <c r="V39">
        <v>937.98</v>
      </c>
      <c r="W39">
        <v>0</v>
      </c>
      <c r="X39" t="s">
        <v>60</v>
      </c>
      <c r="Y39">
        <v>288.31</v>
      </c>
      <c r="Z39">
        <v>26.97</v>
      </c>
      <c r="AA39" t="s">
        <v>61</v>
      </c>
      <c r="AB39" t="s">
        <v>56</v>
      </c>
      <c r="AC39">
        <v>2061</v>
      </c>
      <c r="AK39">
        <v>32</v>
      </c>
      <c r="AL39">
        <v>0</v>
      </c>
      <c r="AT39">
        <v>937.98</v>
      </c>
      <c r="AZ39">
        <v>905.99</v>
      </c>
      <c r="BC39">
        <v>32</v>
      </c>
    </row>
    <row r="40" spans="1:55" x14ac:dyDescent="0.25">
      <c r="A40" t="s">
        <v>54</v>
      </c>
      <c r="B40">
        <v>110027</v>
      </c>
      <c r="C40" t="s">
        <v>55</v>
      </c>
      <c r="D40" t="s">
        <v>56</v>
      </c>
      <c r="E40" s="1">
        <v>45962</v>
      </c>
      <c r="F40" t="s">
        <v>126</v>
      </c>
      <c r="G40" t="s">
        <v>58</v>
      </c>
      <c r="H40">
        <v>7436694056</v>
      </c>
      <c r="I40">
        <v>18528960</v>
      </c>
      <c r="J40" s="3">
        <v>45962.792361111111</v>
      </c>
      <c r="K40" t="s">
        <v>5760</v>
      </c>
      <c r="L40" t="s">
        <v>59</v>
      </c>
      <c r="M40">
        <v>399</v>
      </c>
      <c r="N40">
        <v>-75</v>
      </c>
      <c r="O40">
        <v>0</v>
      </c>
      <c r="P40">
        <v>324</v>
      </c>
      <c r="Q40">
        <v>32</v>
      </c>
      <c r="R40">
        <v>0</v>
      </c>
      <c r="S40">
        <v>0</v>
      </c>
      <c r="T40">
        <v>0</v>
      </c>
      <c r="U40">
        <v>356</v>
      </c>
      <c r="V40">
        <v>356</v>
      </c>
      <c r="W40">
        <v>0</v>
      </c>
      <c r="X40" t="s">
        <v>60</v>
      </c>
      <c r="Y40">
        <v>88.74</v>
      </c>
      <c r="Z40">
        <v>4.96</v>
      </c>
      <c r="AA40" t="s">
        <v>61</v>
      </c>
      <c r="AB40" t="s">
        <v>56</v>
      </c>
      <c r="AC40">
        <v>4056</v>
      </c>
      <c r="AK40">
        <v>32</v>
      </c>
      <c r="AL40">
        <v>0</v>
      </c>
      <c r="AT40">
        <v>356</v>
      </c>
      <c r="AZ40">
        <v>324</v>
      </c>
      <c r="BC40">
        <v>32</v>
      </c>
    </row>
    <row r="41" spans="1:55" x14ac:dyDescent="0.25">
      <c r="A41" t="s">
        <v>54</v>
      </c>
      <c r="B41">
        <v>110027</v>
      </c>
      <c r="C41" t="s">
        <v>55</v>
      </c>
      <c r="D41" t="s">
        <v>56</v>
      </c>
      <c r="E41" s="1">
        <v>45962</v>
      </c>
      <c r="F41" t="s">
        <v>127</v>
      </c>
      <c r="G41" t="s">
        <v>63</v>
      </c>
      <c r="H41" s="4">
        <v>220974000000000</v>
      </c>
      <c r="I41">
        <v>29811</v>
      </c>
      <c r="J41" s="3">
        <v>45962.792361111111</v>
      </c>
      <c r="K41" t="s">
        <v>5760</v>
      </c>
      <c r="L41" t="s">
        <v>59</v>
      </c>
      <c r="M41">
        <v>644</v>
      </c>
      <c r="N41">
        <v>-123.74</v>
      </c>
      <c r="O41">
        <v>0</v>
      </c>
      <c r="P41">
        <v>520.26</v>
      </c>
      <c r="Q41">
        <v>32</v>
      </c>
      <c r="R41">
        <v>0</v>
      </c>
      <c r="S41">
        <v>-0.26</v>
      </c>
      <c r="T41">
        <v>0</v>
      </c>
      <c r="U41">
        <v>552</v>
      </c>
      <c r="V41">
        <v>552</v>
      </c>
      <c r="W41">
        <v>0</v>
      </c>
      <c r="X41" t="s">
        <v>64</v>
      </c>
      <c r="Y41">
        <v>122.06</v>
      </c>
      <c r="Z41">
        <v>22.03</v>
      </c>
      <c r="AA41" t="s">
        <v>65</v>
      </c>
      <c r="AB41" t="s">
        <v>56</v>
      </c>
      <c r="AC41">
        <v>7691</v>
      </c>
      <c r="AK41">
        <v>32</v>
      </c>
      <c r="AL41">
        <v>0</v>
      </c>
      <c r="AS41">
        <v>552</v>
      </c>
      <c r="AZ41">
        <v>520.26</v>
      </c>
      <c r="BB41">
        <v>32</v>
      </c>
    </row>
    <row r="42" spans="1:55" x14ac:dyDescent="0.25">
      <c r="A42" t="s">
        <v>54</v>
      </c>
      <c r="B42">
        <v>110027</v>
      </c>
      <c r="C42" t="s">
        <v>55</v>
      </c>
      <c r="D42" t="s">
        <v>56</v>
      </c>
      <c r="E42" s="1">
        <v>45962</v>
      </c>
      <c r="F42" t="s">
        <v>128</v>
      </c>
      <c r="G42" t="s">
        <v>63</v>
      </c>
      <c r="H42" s="4">
        <v>220975000000000</v>
      </c>
      <c r="I42">
        <v>29811</v>
      </c>
      <c r="J42" s="3">
        <v>45962.80972222222</v>
      </c>
      <c r="K42" t="s">
        <v>5760</v>
      </c>
      <c r="L42" t="s">
        <v>59</v>
      </c>
      <c r="M42">
        <v>349</v>
      </c>
      <c r="N42">
        <v>-175</v>
      </c>
      <c r="O42">
        <v>0</v>
      </c>
      <c r="P42">
        <v>174</v>
      </c>
      <c r="Q42">
        <v>32</v>
      </c>
      <c r="R42">
        <v>0</v>
      </c>
      <c r="S42">
        <v>0</v>
      </c>
      <c r="T42">
        <v>0</v>
      </c>
      <c r="U42">
        <v>206</v>
      </c>
      <c r="V42">
        <v>206</v>
      </c>
      <c r="W42">
        <v>0</v>
      </c>
      <c r="X42" t="s">
        <v>64</v>
      </c>
      <c r="Y42">
        <v>64.83</v>
      </c>
      <c r="Z42">
        <v>4.7699999999999996</v>
      </c>
      <c r="AA42" t="s">
        <v>65</v>
      </c>
      <c r="AB42" t="s">
        <v>56</v>
      </c>
      <c r="AC42">
        <v>7405</v>
      </c>
      <c r="AK42">
        <v>32</v>
      </c>
      <c r="AL42">
        <v>0</v>
      </c>
      <c r="AS42">
        <v>206</v>
      </c>
      <c r="AZ42">
        <v>174</v>
      </c>
      <c r="BB42">
        <v>32</v>
      </c>
    </row>
    <row r="43" spans="1:55" x14ac:dyDescent="0.25">
      <c r="A43" t="s">
        <v>54</v>
      </c>
      <c r="B43">
        <v>110027</v>
      </c>
      <c r="C43" t="s">
        <v>55</v>
      </c>
      <c r="D43" t="s">
        <v>56</v>
      </c>
      <c r="E43" s="1">
        <v>45962</v>
      </c>
      <c r="F43" t="s">
        <v>129</v>
      </c>
      <c r="G43" t="s">
        <v>63</v>
      </c>
      <c r="H43" s="4">
        <v>220975000000000</v>
      </c>
      <c r="I43">
        <v>29811</v>
      </c>
      <c r="J43" s="3">
        <v>45962.811805555553</v>
      </c>
      <c r="K43" t="s">
        <v>5760</v>
      </c>
      <c r="L43" t="s">
        <v>59</v>
      </c>
      <c r="M43">
        <v>437</v>
      </c>
      <c r="N43">
        <v>-113.75</v>
      </c>
      <c r="O43">
        <v>0</v>
      </c>
      <c r="P43">
        <v>323.25</v>
      </c>
      <c r="Q43">
        <v>32</v>
      </c>
      <c r="R43">
        <v>0</v>
      </c>
      <c r="S43">
        <v>-0.25</v>
      </c>
      <c r="T43">
        <v>0</v>
      </c>
      <c r="U43">
        <v>355</v>
      </c>
      <c r="V43">
        <v>355</v>
      </c>
      <c r="W43">
        <v>0</v>
      </c>
      <c r="X43" t="s">
        <v>64</v>
      </c>
      <c r="Y43">
        <v>79.680000000000007</v>
      </c>
      <c r="Z43">
        <v>11.79</v>
      </c>
      <c r="AA43" t="s">
        <v>65</v>
      </c>
      <c r="AB43" t="s">
        <v>56</v>
      </c>
      <c r="AC43">
        <v>248</v>
      </c>
      <c r="AK43">
        <v>32</v>
      </c>
      <c r="AL43">
        <v>0</v>
      </c>
      <c r="AS43">
        <v>355</v>
      </c>
      <c r="AZ43">
        <v>323.25</v>
      </c>
      <c r="BB43">
        <v>32</v>
      </c>
    </row>
    <row r="44" spans="1:55" x14ac:dyDescent="0.25">
      <c r="A44" t="s">
        <v>54</v>
      </c>
      <c r="B44">
        <v>110027</v>
      </c>
      <c r="C44" t="s">
        <v>55</v>
      </c>
      <c r="D44" t="s">
        <v>56</v>
      </c>
      <c r="E44" s="1">
        <v>45962</v>
      </c>
      <c r="F44" t="s">
        <v>130</v>
      </c>
      <c r="G44" t="s">
        <v>63</v>
      </c>
      <c r="H44" s="4">
        <v>220976000000000</v>
      </c>
      <c r="I44">
        <v>29811</v>
      </c>
      <c r="J44" s="3">
        <v>45962.818055555559</v>
      </c>
      <c r="K44" t="s">
        <v>5760</v>
      </c>
      <c r="L44" t="s">
        <v>59</v>
      </c>
      <c r="M44">
        <v>287</v>
      </c>
      <c r="N44">
        <v>-70</v>
      </c>
      <c r="O44">
        <v>0</v>
      </c>
      <c r="P44">
        <v>217</v>
      </c>
      <c r="Q44">
        <v>32</v>
      </c>
      <c r="R44">
        <v>0</v>
      </c>
      <c r="S44">
        <v>0</v>
      </c>
      <c r="T44">
        <v>0</v>
      </c>
      <c r="U44">
        <v>249</v>
      </c>
      <c r="V44">
        <v>249</v>
      </c>
      <c r="W44">
        <v>0</v>
      </c>
      <c r="X44" t="s">
        <v>64</v>
      </c>
      <c r="Y44">
        <v>53.91</v>
      </c>
      <c r="Z44">
        <v>5.88</v>
      </c>
      <c r="AA44" t="s">
        <v>65</v>
      </c>
      <c r="AB44" t="s">
        <v>56</v>
      </c>
      <c r="AC44">
        <v>43</v>
      </c>
      <c r="AK44">
        <v>32</v>
      </c>
      <c r="AL44">
        <v>0</v>
      </c>
      <c r="AS44">
        <v>249</v>
      </c>
      <c r="AZ44">
        <v>217</v>
      </c>
      <c r="BB44">
        <v>32</v>
      </c>
    </row>
    <row r="45" spans="1:55" x14ac:dyDescent="0.25">
      <c r="A45" t="s">
        <v>54</v>
      </c>
      <c r="B45">
        <v>110027</v>
      </c>
      <c r="C45" t="s">
        <v>55</v>
      </c>
      <c r="D45" t="s">
        <v>56</v>
      </c>
      <c r="E45" s="1">
        <v>45962</v>
      </c>
      <c r="F45" t="s">
        <v>131</v>
      </c>
      <c r="G45" t="s">
        <v>67</v>
      </c>
      <c r="J45" s="3">
        <v>45962.821527777778</v>
      </c>
      <c r="K45" t="s">
        <v>5760</v>
      </c>
      <c r="L45" t="s">
        <v>59</v>
      </c>
      <c r="M45">
        <v>118</v>
      </c>
      <c r="N45">
        <v>0</v>
      </c>
      <c r="O45">
        <v>0</v>
      </c>
      <c r="P45">
        <v>118</v>
      </c>
      <c r="Q45">
        <v>0</v>
      </c>
      <c r="R45">
        <v>5.9</v>
      </c>
      <c r="S45">
        <v>0.1</v>
      </c>
      <c r="T45">
        <v>0</v>
      </c>
      <c r="U45">
        <v>124</v>
      </c>
      <c r="V45">
        <v>124</v>
      </c>
      <c r="W45">
        <v>0</v>
      </c>
      <c r="X45" t="s">
        <v>68</v>
      </c>
      <c r="Y45">
        <v>30.99</v>
      </c>
      <c r="Z45">
        <v>3.92</v>
      </c>
      <c r="AA45" t="s">
        <v>69</v>
      </c>
      <c r="AE45" t="s">
        <v>89</v>
      </c>
      <c r="AF45" t="s">
        <v>56</v>
      </c>
      <c r="AG45">
        <v>8929758003</v>
      </c>
      <c r="AK45">
        <v>0</v>
      </c>
      <c r="AL45">
        <v>0</v>
      </c>
      <c r="AN45">
        <v>124</v>
      </c>
      <c r="AV45">
        <v>118</v>
      </c>
      <c r="AW45">
        <v>2.95</v>
      </c>
      <c r="AX45">
        <v>118</v>
      </c>
      <c r="AY45">
        <v>2.95</v>
      </c>
      <c r="AZ45">
        <v>118</v>
      </c>
    </row>
    <row r="46" spans="1:55" x14ac:dyDescent="0.25">
      <c r="A46" t="s">
        <v>54</v>
      </c>
      <c r="B46">
        <v>110027</v>
      </c>
      <c r="C46" t="s">
        <v>55</v>
      </c>
      <c r="D46" t="s">
        <v>56</v>
      </c>
      <c r="E46" s="1">
        <v>45962</v>
      </c>
      <c r="F46" t="s">
        <v>132</v>
      </c>
      <c r="G46" t="s">
        <v>67</v>
      </c>
      <c r="J46" s="3">
        <v>45962.821527777778</v>
      </c>
      <c r="K46" t="s">
        <v>5760</v>
      </c>
      <c r="L46" t="s">
        <v>59</v>
      </c>
      <c r="M46">
        <v>79</v>
      </c>
      <c r="N46">
        <v>0</v>
      </c>
      <c r="O46">
        <v>0</v>
      </c>
      <c r="P46">
        <v>79</v>
      </c>
      <c r="Q46">
        <v>0</v>
      </c>
      <c r="R46">
        <v>3.96</v>
      </c>
      <c r="S46">
        <v>0.04</v>
      </c>
      <c r="T46">
        <v>0</v>
      </c>
      <c r="U46">
        <v>83</v>
      </c>
      <c r="V46">
        <v>83</v>
      </c>
      <c r="W46">
        <v>0</v>
      </c>
      <c r="X46" t="s">
        <v>73</v>
      </c>
      <c r="Y46">
        <v>19.5</v>
      </c>
      <c r="Z46">
        <v>1.96</v>
      </c>
      <c r="AA46" t="s">
        <v>74</v>
      </c>
      <c r="AB46" t="s">
        <v>75</v>
      </c>
      <c r="AE46" t="s">
        <v>89</v>
      </c>
      <c r="AF46" t="s">
        <v>56</v>
      </c>
      <c r="AG46">
        <v>8929758003</v>
      </c>
      <c r="AK46">
        <v>0</v>
      </c>
      <c r="AL46">
        <v>0</v>
      </c>
      <c r="AM46">
        <v>83</v>
      </c>
      <c r="AV46">
        <v>79</v>
      </c>
      <c r="AW46">
        <v>1.98</v>
      </c>
      <c r="AX46">
        <v>79</v>
      </c>
      <c r="AY46">
        <v>1.98</v>
      </c>
      <c r="AZ46">
        <v>79</v>
      </c>
    </row>
    <row r="47" spans="1:55" x14ac:dyDescent="0.25">
      <c r="A47" t="s">
        <v>54</v>
      </c>
      <c r="B47">
        <v>110027</v>
      </c>
      <c r="C47" t="s">
        <v>55</v>
      </c>
      <c r="D47" t="s">
        <v>56</v>
      </c>
      <c r="E47" s="1">
        <v>45962</v>
      </c>
      <c r="F47" t="s">
        <v>133</v>
      </c>
      <c r="G47" t="s">
        <v>67</v>
      </c>
      <c r="J47" s="3">
        <v>45962.822222222225</v>
      </c>
      <c r="K47" t="s">
        <v>5760</v>
      </c>
      <c r="L47" t="s">
        <v>59</v>
      </c>
      <c r="M47">
        <v>159</v>
      </c>
      <c r="N47">
        <v>0</v>
      </c>
      <c r="O47">
        <v>0</v>
      </c>
      <c r="P47">
        <v>159</v>
      </c>
      <c r="Q47">
        <v>0</v>
      </c>
      <c r="R47">
        <v>7.96</v>
      </c>
      <c r="S47">
        <v>0.04</v>
      </c>
      <c r="T47">
        <v>0</v>
      </c>
      <c r="U47">
        <v>167</v>
      </c>
      <c r="V47">
        <v>167</v>
      </c>
      <c r="W47">
        <v>0</v>
      </c>
      <c r="X47" t="s">
        <v>68</v>
      </c>
      <c r="Y47">
        <v>29.83</v>
      </c>
      <c r="Z47">
        <v>5.5</v>
      </c>
      <c r="AA47" t="s">
        <v>69</v>
      </c>
      <c r="AE47" t="s">
        <v>89</v>
      </c>
      <c r="AF47" t="s">
        <v>56</v>
      </c>
      <c r="AG47">
        <v>8929758003</v>
      </c>
      <c r="AK47">
        <v>0</v>
      </c>
      <c r="AL47">
        <v>0</v>
      </c>
      <c r="AN47">
        <v>167</v>
      </c>
      <c r="AV47">
        <v>159</v>
      </c>
      <c r="AW47">
        <v>3.98</v>
      </c>
      <c r="AX47">
        <v>159</v>
      </c>
      <c r="AY47">
        <v>3.98</v>
      </c>
      <c r="AZ47">
        <v>159</v>
      </c>
    </row>
    <row r="48" spans="1:55" x14ac:dyDescent="0.25">
      <c r="A48" t="s">
        <v>54</v>
      </c>
      <c r="B48">
        <v>110027</v>
      </c>
      <c r="C48" t="s">
        <v>55</v>
      </c>
      <c r="D48" t="s">
        <v>56</v>
      </c>
      <c r="E48" s="1">
        <v>45962</v>
      </c>
      <c r="F48" t="s">
        <v>134</v>
      </c>
      <c r="G48" t="s">
        <v>58</v>
      </c>
      <c r="H48">
        <v>7436526153</v>
      </c>
      <c r="I48">
        <v>18528960</v>
      </c>
      <c r="J48" s="3">
        <v>45962.822222222225</v>
      </c>
      <c r="K48" t="s">
        <v>5760</v>
      </c>
      <c r="L48" t="s">
        <v>59</v>
      </c>
      <c r="M48">
        <v>698</v>
      </c>
      <c r="N48">
        <v>-349</v>
      </c>
      <c r="O48">
        <v>0</v>
      </c>
      <c r="P48">
        <v>349</v>
      </c>
      <c r="Q48">
        <v>32</v>
      </c>
      <c r="R48">
        <v>0</v>
      </c>
      <c r="S48">
        <v>0</v>
      </c>
      <c r="T48">
        <v>0</v>
      </c>
      <c r="U48">
        <v>381</v>
      </c>
      <c r="V48">
        <v>381</v>
      </c>
      <c r="W48">
        <v>0</v>
      </c>
      <c r="X48" t="s">
        <v>60</v>
      </c>
      <c r="Y48">
        <v>131.54</v>
      </c>
      <c r="Z48">
        <v>9.5399999999999991</v>
      </c>
      <c r="AA48" t="s">
        <v>61</v>
      </c>
      <c r="AB48" t="s">
        <v>56</v>
      </c>
      <c r="AC48">
        <v>6153</v>
      </c>
      <c r="AK48">
        <v>32</v>
      </c>
      <c r="AL48">
        <v>0</v>
      </c>
      <c r="AT48">
        <v>381</v>
      </c>
      <c r="AZ48">
        <v>349</v>
      </c>
      <c r="BC48">
        <v>32</v>
      </c>
    </row>
    <row r="49" spans="1:55" x14ac:dyDescent="0.25">
      <c r="A49" t="s">
        <v>54</v>
      </c>
      <c r="B49">
        <v>110027</v>
      </c>
      <c r="C49" t="s">
        <v>55</v>
      </c>
      <c r="D49" t="s">
        <v>56</v>
      </c>
      <c r="E49" s="1">
        <v>45962</v>
      </c>
      <c r="F49" t="s">
        <v>135</v>
      </c>
      <c r="G49" t="s">
        <v>63</v>
      </c>
      <c r="H49" s="4">
        <v>220976000000000</v>
      </c>
      <c r="I49">
        <v>29811</v>
      </c>
      <c r="J49" s="3">
        <v>45962.823611111111</v>
      </c>
      <c r="K49" t="s">
        <v>5760</v>
      </c>
      <c r="L49" t="s">
        <v>59</v>
      </c>
      <c r="M49">
        <v>586</v>
      </c>
      <c r="N49">
        <v>-93.74</v>
      </c>
      <c r="O49">
        <v>0</v>
      </c>
      <c r="P49">
        <v>492.26</v>
      </c>
      <c r="Q49">
        <v>32</v>
      </c>
      <c r="R49">
        <v>0</v>
      </c>
      <c r="S49">
        <v>-0.26</v>
      </c>
      <c r="T49">
        <v>0</v>
      </c>
      <c r="U49">
        <v>524</v>
      </c>
      <c r="V49">
        <v>524</v>
      </c>
      <c r="W49">
        <v>0</v>
      </c>
      <c r="X49" t="s">
        <v>64</v>
      </c>
      <c r="Y49">
        <v>98.21</v>
      </c>
      <c r="Z49">
        <v>17.649999999999999</v>
      </c>
      <c r="AA49" t="s">
        <v>65</v>
      </c>
      <c r="AB49" t="s">
        <v>56</v>
      </c>
      <c r="AC49">
        <v>7894</v>
      </c>
      <c r="AK49">
        <v>32</v>
      </c>
      <c r="AL49">
        <v>0</v>
      </c>
      <c r="AS49">
        <v>524</v>
      </c>
      <c r="AZ49">
        <v>492.26</v>
      </c>
      <c r="BB49">
        <v>32</v>
      </c>
    </row>
    <row r="50" spans="1:55" x14ac:dyDescent="0.25">
      <c r="A50" t="s">
        <v>54</v>
      </c>
      <c r="B50">
        <v>110027</v>
      </c>
      <c r="C50" t="s">
        <v>55</v>
      </c>
      <c r="D50" t="s">
        <v>56</v>
      </c>
      <c r="E50" s="1">
        <v>45962</v>
      </c>
      <c r="F50" t="s">
        <v>136</v>
      </c>
      <c r="G50" t="s">
        <v>58</v>
      </c>
      <c r="H50">
        <v>7432335619</v>
      </c>
      <c r="I50">
        <v>18528960</v>
      </c>
      <c r="J50" s="3">
        <v>45962.842361111114</v>
      </c>
      <c r="K50" t="s">
        <v>5760</v>
      </c>
      <c r="L50" t="s">
        <v>59</v>
      </c>
      <c r="M50">
        <v>885</v>
      </c>
      <c r="N50">
        <v>-140</v>
      </c>
      <c r="O50">
        <v>0</v>
      </c>
      <c r="P50">
        <v>745</v>
      </c>
      <c r="Q50">
        <v>32</v>
      </c>
      <c r="R50">
        <v>0</v>
      </c>
      <c r="S50">
        <v>0</v>
      </c>
      <c r="T50">
        <v>0</v>
      </c>
      <c r="U50">
        <v>777</v>
      </c>
      <c r="V50">
        <v>777</v>
      </c>
      <c r="W50">
        <v>0</v>
      </c>
      <c r="X50" t="s">
        <v>60</v>
      </c>
      <c r="Y50">
        <v>206.52</v>
      </c>
      <c r="Z50">
        <v>13.83</v>
      </c>
      <c r="AA50" t="s">
        <v>61</v>
      </c>
      <c r="AB50" t="s">
        <v>56</v>
      </c>
      <c r="AC50">
        <v>5619</v>
      </c>
      <c r="AK50">
        <v>32</v>
      </c>
      <c r="AL50">
        <v>0</v>
      </c>
      <c r="AT50">
        <v>777</v>
      </c>
      <c r="AZ50">
        <v>745</v>
      </c>
      <c r="BC50">
        <v>32</v>
      </c>
    </row>
    <row r="51" spans="1:55" x14ac:dyDescent="0.25">
      <c r="A51" t="s">
        <v>54</v>
      </c>
      <c r="B51">
        <v>110027</v>
      </c>
      <c r="C51" t="s">
        <v>55</v>
      </c>
      <c r="D51" t="s">
        <v>56</v>
      </c>
      <c r="E51" s="1">
        <v>45962</v>
      </c>
      <c r="F51" t="s">
        <v>137</v>
      </c>
      <c r="G51" t="s">
        <v>63</v>
      </c>
      <c r="H51" s="4">
        <v>220978000000000</v>
      </c>
      <c r="I51">
        <v>29811</v>
      </c>
      <c r="J51" s="3">
        <v>45962.845138888886</v>
      </c>
      <c r="K51" t="s">
        <v>5760</v>
      </c>
      <c r="L51" t="s">
        <v>59</v>
      </c>
      <c r="M51">
        <v>995</v>
      </c>
      <c r="N51">
        <v>-298.75</v>
      </c>
      <c r="O51">
        <v>0</v>
      </c>
      <c r="P51">
        <v>696.25</v>
      </c>
      <c r="Q51">
        <v>32</v>
      </c>
      <c r="R51">
        <v>0</v>
      </c>
      <c r="S51">
        <v>-0.25</v>
      </c>
      <c r="T51">
        <v>0</v>
      </c>
      <c r="U51">
        <v>728</v>
      </c>
      <c r="V51">
        <v>728</v>
      </c>
      <c r="W51">
        <v>0</v>
      </c>
      <c r="X51" t="s">
        <v>64</v>
      </c>
      <c r="Y51">
        <v>197.3</v>
      </c>
      <c r="Z51">
        <v>16.53</v>
      </c>
      <c r="AA51" t="s">
        <v>65</v>
      </c>
      <c r="AB51" t="s">
        <v>56</v>
      </c>
      <c r="AC51">
        <v>5670</v>
      </c>
      <c r="AK51">
        <v>32</v>
      </c>
      <c r="AL51">
        <v>0</v>
      </c>
      <c r="AS51">
        <v>728</v>
      </c>
      <c r="AZ51">
        <v>696.25</v>
      </c>
      <c r="BB51">
        <v>32</v>
      </c>
    </row>
    <row r="52" spans="1:55" x14ac:dyDescent="0.25">
      <c r="A52" t="s">
        <v>54</v>
      </c>
      <c r="B52">
        <v>110027</v>
      </c>
      <c r="C52" t="s">
        <v>55</v>
      </c>
      <c r="D52" t="s">
        <v>56</v>
      </c>
      <c r="E52" s="1">
        <v>45962</v>
      </c>
      <c r="F52" t="s">
        <v>138</v>
      </c>
      <c r="G52" t="s">
        <v>139</v>
      </c>
      <c r="H52">
        <v>280270765</v>
      </c>
      <c r="J52" s="3">
        <v>45962.84652777778</v>
      </c>
      <c r="K52" t="s">
        <v>5760</v>
      </c>
      <c r="L52" t="s">
        <v>59</v>
      </c>
      <c r="M52">
        <v>247</v>
      </c>
      <c r="N52">
        <v>-100</v>
      </c>
      <c r="O52">
        <v>0</v>
      </c>
      <c r="P52">
        <v>147</v>
      </c>
      <c r="Q52">
        <v>0</v>
      </c>
      <c r="R52">
        <v>0</v>
      </c>
      <c r="S52">
        <v>0</v>
      </c>
      <c r="T52">
        <v>0</v>
      </c>
      <c r="U52">
        <v>147</v>
      </c>
      <c r="V52">
        <v>147</v>
      </c>
      <c r="W52">
        <v>0</v>
      </c>
      <c r="X52" t="s">
        <v>139</v>
      </c>
      <c r="Y52">
        <v>47.58</v>
      </c>
      <c r="Z52">
        <v>5.88</v>
      </c>
      <c r="AA52" t="s">
        <v>140</v>
      </c>
      <c r="AC52">
        <v>765</v>
      </c>
      <c r="AE52" t="s">
        <v>141</v>
      </c>
      <c r="AF52" t="s">
        <v>142</v>
      </c>
      <c r="AG52">
        <v>8700771033</v>
      </c>
      <c r="AI52" t="s">
        <v>143</v>
      </c>
      <c r="AK52">
        <v>0</v>
      </c>
      <c r="AL52">
        <v>0</v>
      </c>
      <c r="AP52">
        <v>147</v>
      </c>
      <c r="AZ52">
        <v>147</v>
      </c>
    </row>
    <row r="53" spans="1:55" x14ac:dyDescent="0.25">
      <c r="A53" t="s">
        <v>54</v>
      </c>
      <c r="B53">
        <v>110027</v>
      </c>
      <c r="C53" t="s">
        <v>55</v>
      </c>
      <c r="D53" t="s">
        <v>56</v>
      </c>
      <c r="E53" s="1">
        <v>45962</v>
      </c>
      <c r="F53" t="s">
        <v>144</v>
      </c>
      <c r="G53" t="s">
        <v>63</v>
      </c>
      <c r="H53" s="4">
        <v>220978000000000</v>
      </c>
      <c r="I53">
        <v>29811</v>
      </c>
      <c r="J53" s="3">
        <v>45962.847222222219</v>
      </c>
      <c r="K53" t="s">
        <v>5760</v>
      </c>
      <c r="L53" t="s">
        <v>59</v>
      </c>
      <c r="M53">
        <v>219</v>
      </c>
      <c r="N53">
        <v>-90</v>
      </c>
      <c r="O53">
        <v>0</v>
      </c>
      <c r="P53">
        <v>129</v>
      </c>
      <c r="Q53">
        <v>32</v>
      </c>
      <c r="R53">
        <v>0</v>
      </c>
      <c r="S53">
        <v>0</v>
      </c>
      <c r="T53">
        <v>0</v>
      </c>
      <c r="U53">
        <v>161</v>
      </c>
      <c r="V53">
        <v>161</v>
      </c>
      <c r="W53">
        <v>0</v>
      </c>
      <c r="X53" t="s">
        <v>64</v>
      </c>
      <c r="Y53">
        <v>41.16</v>
      </c>
      <c r="Z53">
        <v>4.26</v>
      </c>
      <c r="AA53" t="s">
        <v>65</v>
      </c>
      <c r="AB53" t="s">
        <v>56</v>
      </c>
      <c r="AC53">
        <v>424</v>
      </c>
      <c r="AK53">
        <v>32</v>
      </c>
      <c r="AL53">
        <v>0</v>
      </c>
      <c r="AS53">
        <v>161</v>
      </c>
      <c r="AZ53">
        <v>129</v>
      </c>
      <c r="BB53">
        <v>32</v>
      </c>
    </row>
    <row r="54" spans="1:55" x14ac:dyDescent="0.25">
      <c r="A54" t="s">
        <v>54</v>
      </c>
      <c r="B54">
        <v>110027</v>
      </c>
      <c r="C54" t="s">
        <v>55</v>
      </c>
      <c r="D54" t="s">
        <v>56</v>
      </c>
      <c r="E54" s="1">
        <v>45962</v>
      </c>
      <c r="F54" t="s">
        <v>145</v>
      </c>
      <c r="G54" t="s">
        <v>58</v>
      </c>
      <c r="H54">
        <v>7435510209</v>
      </c>
      <c r="I54">
        <v>18528960</v>
      </c>
      <c r="J54" s="3">
        <v>45962.850694444445</v>
      </c>
      <c r="K54" t="s">
        <v>5760</v>
      </c>
      <c r="L54" t="s">
        <v>59</v>
      </c>
      <c r="M54">
        <v>717</v>
      </c>
      <c r="N54">
        <v>-75</v>
      </c>
      <c r="O54">
        <v>0</v>
      </c>
      <c r="P54">
        <v>642</v>
      </c>
      <c r="Q54">
        <v>32</v>
      </c>
      <c r="R54">
        <v>0</v>
      </c>
      <c r="S54">
        <v>0</v>
      </c>
      <c r="T54">
        <v>0</v>
      </c>
      <c r="U54">
        <v>674</v>
      </c>
      <c r="V54">
        <v>674</v>
      </c>
      <c r="W54">
        <v>0</v>
      </c>
      <c r="X54" t="s">
        <v>60</v>
      </c>
      <c r="Y54">
        <v>141.82</v>
      </c>
      <c r="Z54">
        <v>13.65</v>
      </c>
      <c r="AA54" t="s">
        <v>61</v>
      </c>
      <c r="AB54" t="s">
        <v>56</v>
      </c>
      <c r="AC54">
        <v>209</v>
      </c>
      <c r="AK54">
        <v>32</v>
      </c>
      <c r="AL54">
        <v>0</v>
      </c>
      <c r="AT54">
        <v>674</v>
      </c>
      <c r="AZ54">
        <v>642</v>
      </c>
      <c r="BC54">
        <v>32</v>
      </c>
    </row>
    <row r="55" spans="1:55" x14ac:dyDescent="0.25">
      <c r="A55" t="s">
        <v>54</v>
      </c>
      <c r="B55">
        <v>110027</v>
      </c>
      <c r="C55" t="s">
        <v>55</v>
      </c>
      <c r="D55" t="s">
        <v>56</v>
      </c>
      <c r="E55" s="1">
        <v>45962</v>
      </c>
      <c r="F55" t="s">
        <v>146</v>
      </c>
      <c r="G55" t="s">
        <v>58</v>
      </c>
      <c r="H55">
        <v>7435637642</v>
      </c>
      <c r="I55">
        <v>18528960</v>
      </c>
      <c r="J55" s="3">
        <v>45962.856944444444</v>
      </c>
      <c r="K55" t="s">
        <v>5760</v>
      </c>
      <c r="L55" t="s">
        <v>59</v>
      </c>
      <c r="M55">
        <v>349</v>
      </c>
      <c r="N55">
        <v>-75</v>
      </c>
      <c r="O55">
        <v>0</v>
      </c>
      <c r="P55">
        <v>274</v>
      </c>
      <c r="Q55">
        <v>32</v>
      </c>
      <c r="R55">
        <v>0</v>
      </c>
      <c r="S55">
        <v>0</v>
      </c>
      <c r="T55">
        <v>0</v>
      </c>
      <c r="U55">
        <v>306</v>
      </c>
      <c r="V55">
        <v>306</v>
      </c>
      <c r="W55">
        <v>0</v>
      </c>
      <c r="X55" t="s">
        <v>60</v>
      </c>
      <c r="Y55">
        <v>72.319999999999993</v>
      </c>
      <c r="Z55">
        <v>9.82</v>
      </c>
      <c r="AA55" t="s">
        <v>61</v>
      </c>
      <c r="AB55" t="s">
        <v>56</v>
      </c>
      <c r="AC55">
        <v>7642</v>
      </c>
      <c r="AK55">
        <v>32</v>
      </c>
      <c r="AL55">
        <v>0</v>
      </c>
      <c r="AT55">
        <v>306</v>
      </c>
      <c r="AZ55">
        <v>274</v>
      </c>
      <c r="BC55">
        <v>32</v>
      </c>
    </row>
    <row r="56" spans="1:55" x14ac:dyDescent="0.25">
      <c r="A56" t="s">
        <v>54</v>
      </c>
      <c r="B56">
        <v>110027</v>
      </c>
      <c r="C56" t="s">
        <v>55</v>
      </c>
      <c r="D56" t="s">
        <v>56</v>
      </c>
      <c r="E56" s="1">
        <v>45962</v>
      </c>
      <c r="F56" t="s">
        <v>147</v>
      </c>
      <c r="G56" t="s">
        <v>63</v>
      </c>
      <c r="H56" s="4">
        <v>220979000000000</v>
      </c>
      <c r="I56">
        <v>29811</v>
      </c>
      <c r="J56" s="3">
        <v>45962.859027777777</v>
      </c>
      <c r="K56" t="s">
        <v>5760</v>
      </c>
      <c r="L56" t="s">
        <v>59</v>
      </c>
      <c r="M56">
        <v>448</v>
      </c>
      <c r="N56">
        <v>-93.74</v>
      </c>
      <c r="O56">
        <v>0</v>
      </c>
      <c r="P56">
        <v>354.26</v>
      </c>
      <c r="Q56">
        <v>32</v>
      </c>
      <c r="R56">
        <v>0</v>
      </c>
      <c r="S56">
        <v>-0.26</v>
      </c>
      <c r="T56">
        <v>0</v>
      </c>
      <c r="U56">
        <v>386</v>
      </c>
      <c r="V56">
        <v>386</v>
      </c>
      <c r="W56">
        <v>0</v>
      </c>
      <c r="X56" t="s">
        <v>64</v>
      </c>
      <c r="Y56">
        <v>87.84</v>
      </c>
      <c r="Z56">
        <v>8.69</v>
      </c>
      <c r="AA56" t="s">
        <v>65</v>
      </c>
      <c r="AB56" t="s">
        <v>56</v>
      </c>
      <c r="AC56">
        <v>7472</v>
      </c>
      <c r="AK56">
        <v>32</v>
      </c>
      <c r="AL56">
        <v>0</v>
      </c>
      <c r="AS56">
        <v>386</v>
      </c>
      <c r="AZ56">
        <v>354.26</v>
      </c>
      <c r="BB56">
        <v>32</v>
      </c>
    </row>
    <row r="57" spans="1:55" x14ac:dyDescent="0.25">
      <c r="A57" t="s">
        <v>54</v>
      </c>
      <c r="B57">
        <v>110027</v>
      </c>
      <c r="C57" t="s">
        <v>55</v>
      </c>
      <c r="D57" t="s">
        <v>56</v>
      </c>
      <c r="E57" s="1">
        <v>45962</v>
      </c>
      <c r="F57" t="s">
        <v>148</v>
      </c>
      <c r="G57" t="s">
        <v>67</v>
      </c>
      <c r="J57" s="3">
        <v>45962.867361111108</v>
      </c>
      <c r="K57" t="s">
        <v>5760</v>
      </c>
      <c r="L57" t="s">
        <v>59</v>
      </c>
      <c r="M57">
        <v>369</v>
      </c>
      <c r="N57">
        <v>0</v>
      </c>
      <c r="O57">
        <v>0</v>
      </c>
      <c r="P57">
        <v>369</v>
      </c>
      <c r="Q57">
        <v>0</v>
      </c>
      <c r="R57">
        <v>18.46</v>
      </c>
      <c r="S57">
        <v>-0.46</v>
      </c>
      <c r="T57">
        <v>0</v>
      </c>
      <c r="U57">
        <v>387</v>
      </c>
      <c r="V57">
        <v>387</v>
      </c>
      <c r="W57">
        <v>0</v>
      </c>
      <c r="X57" t="s">
        <v>68</v>
      </c>
      <c r="Y57">
        <v>99.73</v>
      </c>
      <c r="Z57">
        <v>8.7200000000000006</v>
      </c>
      <c r="AA57" t="s">
        <v>74</v>
      </c>
      <c r="AB57" t="s">
        <v>75</v>
      </c>
      <c r="AE57" t="s">
        <v>89</v>
      </c>
      <c r="AF57" t="s">
        <v>56</v>
      </c>
      <c r="AG57">
        <v>8929758003</v>
      </c>
      <c r="AK57">
        <v>0</v>
      </c>
      <c r="AL57">
        <v>0</v>
      </c>
      <c r="AN57">
        <v>387</v>
      </c>
      <c r="AV57">
        <v>369</v>
      </c>
      <c r="AW57">
        <v>9.23</v>
      </c>
      <c r="AX57">
        <v>369</v>
      </c>
      <c r="AY57">
        <v>9.23</v>
      </c>
      <c r="AZ57">
        <v>369</v>
      </c>
    </row>
    <row r="58" spans="1:55" x14ac:dyDescent="0.25">
      <c r="A58" t="s">
        <v>54</v>
      </c>
      <c r="B58">
        <v>110027</v>
      </c>
      <c r="C58" t="s">
        <v>55</v>
      </c>
      <c r="D58" t="s">
        <v>56</v>
      </c>
      <c r="E58" s="1">
        <v>45962</v>
      </c>
      <c r="F58" t="s">
        <v>149</v>
      </c>
      <c r="G58" t="s">
        <v>63</v>
      </c>
      <c r="H58" s="4">
        <v>220980000000000</v>
      </c>
      <c r="I58">
        <v>29811</v>
      </c>
      <c r="J58" s="3">
        <v>45962.868750000001</v>
      </c>
      <c r="K58" t="s">
        <v>5760</v>
      </c>
      <c r="L58" t="s">
        <v>59</v>
      </c>
      <c r="M58">
        <v>348</v>
      </c>
      <c r="N58">
        <v>-120</v>
      </c>
      <c r="O58">
        <v>0</v>
      </c>
      <c r="P58">
        <v>228</v>
      </c>
      <c r="Q58">
        <v>32</v>
      </c>
      <c r="R58">
        <v>0</v>
      </c>
      <c r="S58">
        <v>0</v>
      </c>
      <c r="T58">
        <v>0</v>
      </c>
      <c r="U58">
        <v>260</v>
      </c>
      <c r="V58">
        <v>260</v>
      </c>
      <c r="W58">
        <v>0</v>
      </c>
      <c r="X58" t="s">
        <v>64</v>
      </c>
      <c r="Y58">
        <v>67.56</v>
      </c>
      <c r="Z58">
        <v>11.79</v>
      </c>
      <c r="AA58" t="s">
        <v>65</v>
      </c>
      <c r="AB58" t="s">
        <v>56</v>
      </c>
      <c r="AC58">
        <v>545</v>
      </c>
      <c r="AK58">
        <v>32</v>
      </c>
      <c r="AL58">
        <v>0</v>
      </c>
      <c r="AS58">
        <v>260</v>
      </c>
      <c r="AZ58">
        <v>228</v>
      </c>
      <c r="BB58">
        <v>32</v>
      </c>
    </row>
    <row r="59" spans="1:55" x14ac:dyDescent="0.25">
      <c r="A59" t="s">
        <v>54</v>
      </c>
      <c r="B59">
        <v>110027</v>
      </c>
      <c r="C59" t="s">
        <v>55</v>
      </c>
      <c r="D59" t="s">
        <v>56</v>
      </c>
      <c r="E59" s="1">
        <v>45962</v>
      </c>
      <c r="F59" t="s">
        <v>150</v>
      </c>
      <c r="G59" t="s">
        <v>63</v>
      </c>
      <c r="H59" s="4">
        <v>220980000000000</v>
      </c>
      <c r="I59">
        <v>29811</v>
      </c>
      <c r="J59" s="3">
        <v>45962.869444444441</v>
      </c>
      <c r="K59" t="s">
        <v>5760</v>
      </c>
      <c r="L59" t="s">
        <v>59</v>
      </c>
      <c r="M59">
        <v>328</v>
      </c>
      <c r="N59">
        <v>-75</v>
      </c>
      <c r="O59">
        <v>0</v>
      </c>
      <c r="P59">
        <v>253</v>
      </c>
      <c r="Q59">
        <v>32</v>
      </c>
      <c r="R59">
        <v>0</v>
      </c>
      <c r="S59">
        <v>0</v>
      </c>
      <c r="T59">
        <v>0</v>
      </c>
      <c r="U59">
        <v>285</v>
      </c>
      <c r="V59">
        <v>285</v>
      </c>
      <c r="W59">
        <v>0</v>
      </c>
      <c r="X59" t="s">
        <v>64</v>
      </c>
      <c r="Y59">
        <v>65.959999999999994</v>
      </c>
      <c r="Z59">
        <v>8.34</v>
      </c>
      <c r="AA59" t="s">
        <v>65</v>
      </c>
      <c r="AB59" t="s">
        <v>56</v>
      </c>
      <c r="AC59">
        <v>3459</v>
      </c>
      <c r="AK59">
        <v>32</v>
      </c>
      <c r="AL59">
        <v>0</v>
      </c>
      <c r="AS59">
        <v>285</v>
      </c>
      <c r="AZ59">
        <v>253</v>
      </c>
      <c r="BB59">
        <v>32</v>
      </c>
    </row>
    <row r="60" spans="1:55" x14ac:dyDescent="0.25">
      <c r="A60" t="s">
        <v>54</v>
      </c>
      <c r="B60">
        <v>110027</v>
      </c>
      <c r="C60" t="s">
        <v>55</v>
      </c>
      <c r="D60" t="s">
        <v>56</v>
      </c>
      <c r="E60" s="1">
        <v>45962</v>
      </c>
      <c r="F60" t="s">
        <v>151</v>
      </c>
      <c r="G60" t="s">
        <v>63</v>
      </c>
      <c r="H60" s="4">
        <v>220980000000000</v>
      </c>
      <c r="I60">
        <v>29811</v>
      </c>
      <c r="J60" s="3">
        <v>45962.87222222222</v>
      </c>
      <c r="K60" t="s">
        <v>5760</v>
      </c>
      <c r="L60" t="s">
        <v>59</v>
      </c>
      <c r="M60">
        <v>614</v>
      </c>
      <c r="N60">
        <v>-93.74</v>
      </c>
      <c r="O60">
        <v>0</v>
      </c>
      <c r="P60">
        <v>520.26</v>
      </c>
      <c r="Q60">
        <v>32</v>
      </c>
      <c r="R60">
        <v>0</v>
      </c>
      <c r="S60">
        <v>-0.26</v>
      </c>
      <c r="T60">
        <v>0</v>
      </c>
      <c r="U60">
        <v>552</v>
      </c>
      <c r="V60">
        <v>552</v>
      </c>
      <c r="W60">
        <v>0</v>
      </c>
      <c r="X60" t="s">
        <v>64</v>
      </c>
      <c r="Y60">
        <v>124.83</v>
      </c>
      <c r="Z60">
        <v>12.23</v>
      </c>
      <c r="AA60" t="s">
        <v>65</v>
      </c>
      <c r="AB60" t="s">
        <v>56</v>
      </c>
      <c r="AC60">
        <v>4214</v>
      </c>
      <c r="AK60">
        <v>32</v>
      </c>
      <c r="AL60">
        <v>0</v>
      </c>
      <c r="AS60">
        <v>552</v>
      </c>
      <c r="AZ60">
        <v>520.26</v>
      </c>
      <c r="BB60">
        <v>32</v>
      </c>
    </row>
    <row r="61" spans="1:55" x14ac:dyDescent="0.25">
      <c r="A61" t="s">
        <v>54</v>
      </c>
      <c r="B61">
        <v>110027</v>
      </c>
      <c r="C61" t="s">
        <v>55</v>
      </c>
      <c r="D61" t="s">
        <v>56</v>
      </c>
      <c r="E61" s="1">
        <v>45962</v>
      </c>
      <c r="F61" t="s">
        <v>152</v>
      </c>
      <c r="G61" t="s">
        <v>58</v>
      </c>
      <c r="H61">
        <v>7437789894</v>
      </c>
      <c r="I61">
        <v>18528960</v>
      </c>
      <c r="J61" s="3">
        <v>45962.872916666667</v>
      </c>
      <c r="K61" t="s">
        <v>5760</v>
      </c>
      <c r="L61" t="s">
        <v>59</v>
      </c>
      <c r="M61">
        <v>656</v>
      </c>
      <c r="N61">
        <v>-174.5</v>
      </c>
      <c r="O61">
        <v>0</v>
      </c>
      <c r="P61">
        <v>481.5</v>
      </c>
      <c r="Q61">
        <v>32</v>
      </c>
      <c r="R61">
        <v>0</v>
      </c>
      <c r="S61">
        <v>0</v>
      </c>
      <c r="T61">
        <v>0</v>
      </c>
      <c r="U61">
        <v>513.5</v>
      </c>
      <c r="V61">
        <v>513.5</v>
      </c>
      <c r="W61">
        <v>0</v>
      </c>
      <c r="X61" t="s">
        <v>60</v>
      </c>
      <c r="Y61">
        <v>112.32</v>
      </c>
      <c r="Z61">
        <v>12.07</v>
      </c>
      <c r="AA61" t="s">
        <v>61</v>
      </c>
      <c r="AB61" t="s">
        <v>56</v>
      </c>
      <c r="AC61">
        <v>9894</v>
      </c>
      <c r="AK61">
        <v>32</v>
      </c>
      <c r="AL61">
        <v>0</v>
      </c>
      <c r="AT61">
        <v>513.5</v>
      </c>
      <c r="AZ61">
        <v>481.5</v>
      </c>
      <c r="BC61">
        <v>32</v>
      </c>
    </row>
    <row r="62" spans="1:55" x14ac:dyDescent="0.25">
      <c r="A62" t="s">
        <v>54</v>
      </c>
      <c r="B62">
        <v>110027</v>
      </c>
      <c r="C62" t="s">
        <v>55</v>
      </c>
      <c r="D62" t="s">
        <v>56</v>
      </c>
      <c r="E62" s="1">
        <v>45962</v>
      </c>
      <c r="F62" t="s">
        <v>153</v>
      </c>
      <c r="G62" t="s">
        <v>58</v>
      </c>
      <c r="H62">
        <v>7434342785</v>
      </c>
      <c r="I62">
        <v>18528960</v>
      </c>
      <c r="J62" s="3">
        <v>45962.874305555553</v>
      </c>
      <c r="K62" t="s">
        <v>5760</v>
      </c>
      <c r="L62" t="s">
        <v>59</v>
      </c>
      <c r="M62">
        <v>1075</v>
      </c>
      <c r="N62">
        <v>-314.5</v>
      </c>
      <c r="O62">
        <v>0</v>
      </c>
      <c r="P62">
        <v>760.5</v>
      </c>
      <c r="Q62">
        <v>32</v>
      </c>
      <c r="R62">
        <v>0</v>
      </c>
      <c r="S62">
        <v>0</v>
      </c>
      <c r="T62">
        <v>0</v>
      </c>
      <c r="U62">
        <v>792.5</v>
      </c>
      <c r="V62">
        <v>792.5</v>
      </c>
      <c r="W62">
        <v>0</v>
      </c>
      <c r="X62" t="s">
        <v>60</v>
      </c>
      <c r="Y62">
        <v>208.85</v>
      </c>
      <c r="Z62">
        <v>22.86</v>
      </c>
      <c r="AA62" t="s">
        <v>61</v>
      </c>
      <c r="AB62" t="s">
        <v>56</v>
      </c>
      <c r="AC62">
        <v>2785</v>
      </c>
      <c r="AK62">
        <v>32</v>
      </c>
      <c r="AL62">
        <v>0</v>
      </c>
      <c r="AT62">
        <v>792.5</v>
      </c>
      <c r="AZ62">
        <v>760.5</v>
      </c>
      <c r="BC62">
        <v>32</v>
      </c>
    </row>
    <row r="63" spans="1:55" x14ac:dyDescent="0.25">
      <c r="A63" t="s">
        <v>54</v>
      </c>
      <c r="B63">
        <v>110027</v>
      </c>
      <c r="C63" t="s">
        <v>55</v>
      </c>
      <c r="D63" t="s">
        <v>56</v>
      </c>
      <c r="E63" s="1">
        <v>45962</v>
      </c>
      <c r="F63" t="s">
        <v>154</v>
      </c>
      <c r="G63" t="s">
        <v>67</v>
      </c>
      <c r="J63" s="3">
        <v>45962.887499999997</v>
      </c>
      <c r="K63" t="s">
        <v>5760</v>
      </c>
      <c r="L63" t="s">
        <v>59</v>
      </c>
      <c r="M63">
        <v>189</v>
      </c>
      <c r="N63">
        <v>0</v>
      </c>
      <c r="O63">
        <v>0</v>
      </c>
      <c r="P63">
        <v>189</v>
      </c>
      <c r="Q63">
        <v>0</v>
      </c>
      <c r="R63">
        <v>9.4600000000000009</v>
      </c>
      <c r="S63">
        <v>-0.46</v>
      </c>
      <c r="T63">
        <v>0</v>
      </c>
      <c r="U63">
        <v>198</v>
      </c>
      <c r="V63">
        <v>198</v>
      </c>
      <c r="W63">
        <v>0</v>
      </c>
      <c r="X63" t="s">
        <v>68</v>
      </c>
      <c r="Y63">
        <v>51.15</v>
      </c>
      <c r="Z63">
        <v>4.96</v>
      </c>
      <c r="AA63" t="s">
        <v>69</v>
      </c>
      <c r="AE63" t="s">
        <v>89</v>
      </c>
      <c r="AF63" t="s">
        <v>56</v>
      </c>
      <c r="AG63">
        <v>8929758003</v>
      </c>
      <c r="AK63">
        <v>0</v>
      </c>
      <c r="AL63">
        <v>0</v>
      </c>
      <c r="AN63">
        <v>198</v>
      </c>
      <c r="AV63">
        <v>189</v>
      </c>
      <c r="AW63">
        <v>4.7300000000000004</v>
      </c>
      <c r="AX63">
        <v>189</v>
      </c>
      <c r="AY63">
        <v>4.7300000000000004</v>
      </c>
      <c r="AZ63">
        <v>189</v>
      </c>
    </row>
    <row r="64" spans="1:55" x14ac:dyDescent="0.25">
      <c r="A64" t="s">
        <v>54</v>
      </c>
      <c r="B64">
        <v>110027</v>
      </c>
      <c r="C64" t="s">
        <v>55</v>
      </c>
      <c r="D64" t="s">
        <v>56</v>
      </c>
      <c r="E64" s="1">
        <v>45962</v>
      </c>
      <c r="F64" t="s">
        <v>155</v>
      </c>
      <c r="G64" t="s">
        <v>67</v>
      </c>
      <c r="J64" s="3">
        <v>45962.887499999997</v>
      </c>
      <c r="K64" t="s">
        <v>5760</v>
      </c>
      <c r="L64" t="s">
        <v>59</v>
      </c>
      <c r="M64">
        <v>307</v>
      </c>
      <c r="N64">
        <v>0</v>
      </c>
      <c r="O64">
        <v>0</v>
      </c>
      <c r="P64">
        <v>307</v>
      </c>
      <c r="Q64">
        <v>0</v>
      </c>
      <c r="R64">
        <v>15.36</v>
      </c>
      <c r="S64">
        <v>-0.36</v>
      </c>
      <c r="T64">
        <v>0</v>
      </c>
      <c r="U64">
        <v>322</v>
      </c>
      <c r="V64">
        <v>322</v>
      </c>
      <c r="W64">
        <v>0</v>
      </c>
      <c r="X64" t="s">
        <v>73</v>
      </c>
      <c r="Y64">
        <v>78.05</v>
      </c>
      <c r="Z64">
        <v>6.24</v>
      </c>
      <c r="AA64" t="s">
        <v>74</v>
      </c>
      <c r="AB64" t="s">
        <v>75</v>
      </c>
      <c r="AE64" t="s">
        <v>89</v>
      </c>
      <c r="AF64" t="s">
        <v>56</v>
      </c>
      <c r="AG64">
        <v>8929758003</v>
      </c>
      <c r="AK64">
        <v>0</v>
      </c>
      <c r="AL64">
        <v>0</v>
      </c>
      <c r="AM64">
        <v>322</v>
      </c>
      <c r="AV64">
        <v>307</v>
      </c>
      <c r="AW64">
        <v>7.68</v>
      </c>
      <c r="AX64">
        <v>307</v>
      </c>
      <c r="AY64">
        <v>7.68</v>
      </c>
      <c r="AZ64">
        <v>307</v>
      </c>
    </row>
    <row r="65" spans="1:55" x14ac:dyDescent="0.25">
      <c r="A65" t="s">
        <v>54</v>
      </c>
      <c r="B65">
        <v>110027</v>
      </c>
      <c r="C65" t="s">
        <v>55</v>
      </c>
      <c r="D65" t="s">
        <v>56</v>
      </c>
      <c r="E65" s="1">
        <v>45962</v>
      </c>
      <c r="F65" t="s">
        <v>156</v>
      </c>
      <c r="G65" t="s">
        <v>58</v>
      </c>
      <c r="H65">
        <v>7421841456</v>
      </c>
      <c r="I65">
        <v>18528960</v>
      </c>
      <c r="J65" s="3">
        <v>45962.888194444444</v>
      </c>
      <c r="K65" t="s">
        <v>5760</v>
      </c>
      <c r="L65" t="s">
        <v>59</v>
      </c>
      <c r="M65">
        <v>229</v>
      </c>
      <c r="N65">
        <v>-75</v>
      </c>
      <c r="O65">
        <v>0</v>
      </c>
      <c r="P65">
        <v>154</v>
      </c>
      <c r="Q65">
        <v>32</v>
      </c>
      <c r="R65">
        <v>0</v>
      </c>
      <c r="S65">
        <v>0</v>
      </c>
      <c r="T65">
        <v>0</v>
      </c>
      <c r="U65">
        <v>186</v>
      </c>
      <c r="V65">
        <v>186</v>
      </c>
      <c r="W65">
        <v>0</v>
      </c>
      <c r="X65" t="s">
        <v>60</v>
      </c>
      <c r="Y65">
        <v>48.21</v>
      </c>
      <c r="Z65">
        <v>4.7699999999999996</v>
      </c>
      <c r="AA65" t="s">
        <v>61</v>
      </c>
      <c r="AB65" t="s">
        <v>56</v>
      </c>
      <c r="AC65">
        <v>1456</v>
      </c>
      <c r="AK65">
        <v>32</v>
      </c>
      <c r="AL65">
        <v>0</v>
      </c>
      <c r="AT65">
        <v>186</v>
      </c>
      <c r="AZ65">
        <v>154</v>
      </c>
      <c r="BC65">
        <v>32</v>
      </c>
    </row>
    <row r="66" spans="1:55" x14ac:dyDescent="0.25">
      <c r="A66" t="s">
        <v>54</v>
      </c>
      <c r="B66">
        <v>110027</v>
      </c>
      <c r="C66" t="s">
        <v>55</v>
      </c>
      <c r="D66" t="s">
        <v>56</v>
      </c>
      <c r="E66" s="1">
        <v>45962</v>
      </c>
      <c r="F66" t="s">
        <v>157</v>
      </c>
      <c r="G66" t="s">
        <v>58</v>
      </c>
      <c r="H66">
        <v>7432744523</v>
      </c>
      <c r="I66">
        <v>18528960</v>
      </c>
      <c r="J66" s="3">
        <v>45962.890277777777</v>
      </c>
      <c r="K66" t="s">
        <v>5760</v>
      </c>
      <c r="L66" t="s">
        <v>59</v>
      </c>
      <c r="M66">
        <v>319</v>
      </c>
      <c r="N66">
        <v>-75</v>
      </c>
      <c r="O66">
        <v>0</v>
      </c>
      <c r="P66">
        <v>244</v>
      </c>
      <c r="Q66">
        <v>32</v>
      </c>
      <c r="R66">
        <v>0</v>
      </c>
      <c r="S66">
        <v>0</v>
      </c>
      <c r="T66">
        <v>0</v>
      </c>
      <c r="U66">
        <v>276</v>
      </c>
      <c r="V66">
        <v>276</v>
      </c>
      <c r="W66">
        <v>0</v>
      </c>
      <c r="X66" t="s">
        <v>60</v>
      </c>
      <c r="Y66">
        <v>62.5</v>
      </c>
      <c r="Z66">
        <v>4.96</v>
      </c>
      <c r="AA66" t="s">
        <v>61</v>
      </c>
      <c r="AB66" t="s">
        <v>56</v>
      </c>
      <c r="AC66">
        <v>4523</v>
      </c>
      <c r="AK66">
        <v>32</v>
      </c>
      <c r="AL66">
        <v>0</v>
      </c>
      <c r="AT66">
        <v>276</v>
      </c>
      <c r="AZ66">
        <v>244</v>
      </c>
      <c r="BC66">
        <v>32</v>
      </c>
    </row>
    <row r="67" spans="1:55" x14ac:dyDescent="0.25">
      <c r="A67" t="s">
        <v>54</v>
      </c>
      <c r="B67">
        <v>110027</v>
      </c>
      <c r="C67" t="s">
        <v>55</v>
      </c>
      <c r="D67" t="s">
        <v>56</v>
      </c>
      <c r="E67" s="1">
        <v>45962</v>
      </c>
      <c r="F67" t="s">
        <v>158</v>
      </c>
      <c r="G67" t="s">
        <v>67</v>
      </c>
      <c r="J67" s="3">
        <v>45962.894444444442</v>
      </c>
      <c r="K67" t="s">
        <v>5760</v>
      </c>
      <c r="L67" t="s">
        <v>59</v>
      </c>
      <c r="M67">
        <v>339.43</v>
      </c>
      <c r="N67">
        <v>0</v>
      </c>
      <c r="O67">
        <v>0</v>
      </c>
      <c r="P67">
        <v>339.43</v>
      </c>
      <c r="Q67">
        <v>0</v>
      </c>
      <c r="R67">
        <v>16.98</v>
      </c>
      <c r="S67">
        <v>-0.41</v>
      </c>
      <c r="T67">
        <v>0</v>
      </c>
      <c r="U67">
        <v>356</v>
      </c>
      <c r="V67">
        <v>356</v>
      </c>
      <c r="W67">
        <v>0</v>
      </c>
      <c r="X67" t="s">
        <v>68</v>
      </c>
      <c r="Y67">
        <v>77.59</v>
      </c>
      <c r="Z67">
        <v>4.24</v>
      </c>
      <c r="AA67" t="s">
        <v>74</v>
      </c>
      <c r="AB67" t="s">
        <v>75</v>
      </c>
      <c r="AE67" t="s">
        <v>159</v>
      </c>
      <c r="AF67" t="s">
        <v>160</v>
      </c>
      <c r="AG67">
        <v>9711820046</v>
      </c>
      <c r="AK67">
        <v>0</v>
      </c>
      <c r="AL67">
        <v>0</v>
      </c>
      <c r="AN67">
        <v>356</v>
      </c>
      <c r="AV67">
        <v>339.43</v>
      </c>
      <c r="AW67">
        <v>8.49</v>
      </c>
      <c r="AX67">
        <v>339.43</v>
      </c>
      <c r="AY67">
        <v>8.49</v>
      </c>
      <c r="AZ67">
        <v>339.43</v>
      </c>
    </row>
    <row r="68" spans="1:55" x14ac:dyDescent="0.25">
      <c r="A68" t="s">
        <v>54</v>
      </c>
      <c r="B68">
        <v>110027</v>
      </c>
      <c r="C68" t="s">
        <v>55</v>
      </c>
      <c r="D68" t="s">
        <v>56</v>
      </c>
      <c r="E68" s="1">
        <v>45962</v>
      </c>
      <c r="F68" t="s">
        <v>161</v>
      </c>
      <c r="G68" t="s">
        <v>67</v>
      </c>
      <c r="J68" s="3">
        <v>45962.895833333336</v>
      </c>
      <c r="K68" t="s">
        <v>5760</v>
      </c>
      <c r="L68" t="s">
        <v>59</v>
      </c>
      <c r="M68">
        <v>189</v>
      </c>
      <c r="N68">
        <v>0</v>
      </c>
      <c r="O68">
        <v>0</v>
      </c>
      <c r="P68">
        <v>189</v>
      </c>
      <c r="Q68">
        <v>0</v>
      </c>
      <c r="R68">
        <v>9.4600000000000009</v>
      </c>
      <c r="S68">
        <v>-0.46</v>
      </c>
      <c r="T68">
        <v>0</v>
      </c>
      <c r="U68">
        <v>198</v>
      </c>
      <c r="V68">
        <v>198</v>
      </c>
      <c r="W68">
        <v>0</v>
      </c>
      <c r="X68" t="s">
        <v>68</v>
      </c>
      <c r="Y68">
        <v>51.15</v>
      </c>
      <c r="Z68">
        <v>1.96</v>
      </c>
      <c r="AA68" t="s">
        <v>74</v>
      </c>
      <c r="AB68" t="s">
        <v>75</v>
      </c>
      <c r="AE68" t="s">
        <v>89</v>
      </c>
      <c r="AF68" t="s">
        <v>56</v>
      </c>
      <c r="AG68">
        <v>8929758003</v>
      </c>
      <c r="AK68">
        <v>0</v>
      </c>
      <c r="AL68">
        <v>0</v>
      </c>
      <c r="AN68">
        <v>198</v>
      </c>
      <c r="AV68">
        <v>189</v>
      </c>
      <c r="AW68">
        <v>4.7300000000000004</v>
      </c>
      <c r="AX68">
        <v>189</v>
      </c>
      <c r="AY68">
        <v>4.7300000000000004</v>
      </c>
      <c r="AZ68">
        <v>189</v>
      </c>
    </row>
    <row r="69" spans="1:55" x14ac:dyDescent="0.25">
      <c r="A69" t="s">
        <v>54</v>
      </c>
      <c r="B69">
        <v>110027</v>
      </c>
      <c r="C69" t="s">
        <v>55</v>
      </c>
      <c r="D69" t="s">
        <v>56</v>
      </c>
      <c r="E69" s="1">
        <v>45962</v>
      </c>
      <c r="F69" t="s">
        <v>162</v>
      </c>
      <c r="G69" t="s">
        <v>67</v>
      </c>
      <c r="J69" s="3">
        <v>45962.896527777775</v>
      </c>
      <c r="K69" t="s">
        <v>5760</v>
      </c>
      <c r="L69" t="s">
        <v>59</v>
      </c>
      <c r="M69">
        <v>438</v>
      </c>
      <c r="N69">
        <v>0</v>
      </c>
      <c r="O69">
        <v>0</v>
      </c>
      <c r="P69">
        <v>438</v>
      </c>
      <c r="Q69">
        <v>0</v>
      </c>
      <c r="R69">
        <v>21.9</v>
      </c>
      <c r="S69">
        <v>0.1</v>
      </c>
      <c r="T69">
        <v>0</v>
      </c>
      <c r="U69">
        <v>460</v>
      </c>
      <c r="V69">
        <v>460</v>
      </c>
      <c r="W69">
        <v>0</v>
      </c>
      <c r="X69" t="s">
        <v>73</v>
      </c>
      <c r="Y69">
        <v>104.26</v>
      </c>
      <c r="Z69">
        <v>3.92</v>
      </c>
      <c r="AA69" t="s">
        <v>74</v>
      </c>
      <c r="AB69" t="s">
        <v>75</v>
      </c>
      <c r="AE69" t="s">
        <v>89</v>
      </c>
      <c r="AF69" t="s">
        <v>56</v>
      </c>
      <c r="AG69">
        <v>8929758003</v>
      </c>
      <c r="AK69">
        <v>0</v>
      </c>
      <c r="AL69">
        <v>0</v>
      </c>
      <c r="AM69">
        <v>460</v>
      </c>
      <c r="AV69">
        <v>438</v>
      </c>
      <c r="AW69">
        <v>10.95</v>
      </c>
      <c r="AX69">
        <v>438</v>
      </c>
      <c r="AY69">
        <v>10.95</v>
      </c>
      <c r="AZ69">
        <v>438</v>
      </c>
    </row>
    <row r="70" spans="1:55" x14ac:dyDescent="0.25">
      <c r="A70" t="s">
        <v>54</v>
      </c>
      <c r="B70">
        <v>110027</v>
      </c>
      <c r="C70" t="s">
        <v>55</v>
      </c>
      <c r="D70" t="s">
        <v>56</v>
      </c>
      <c r="E70" s="1">
        <v>45962</v>
      </c>
      <c r="F70" t="s">
        <v>163</v>
      </c>
      <c r="G70" t="s">
        <v>67</v>
      </c>
      <c r="J70" s="3">
        <v>45962.896527777775</v>
      </c>
      <c r="K70" t="s">
        <v>5760</v>
      </c>
      <c r="L70" t="s">
        <v>59</v>
      </c>
      <c r="M70">
        <v>159</v>
      </c>
      <c r="N70">
        <v>0</v>
      </c>
      <c r="O70">
        <v>0</v>
      </c>
      <c r="P70">
        <v>159</v>
      </c>
      <c r="Q70">
        <v>0</v>
      </c>
      <c r="R70">
        <v>7.96</v>
      </c>
      <c r="S70">
        <v>0.04</v>
      </c>
      <c r="T70">
        <v>0</v>
      </c>
      <c r="U70">
        <v>167</v>
      </c>
      <c r="V70">
        <v>167</v>
      </c>
      <c r="W70">
        <v>0</v>
      </c>
      <c r="X70" t="s">
        <v>73</v>
      </c>
      <c r="Y70">
        <v>29.83</v>
      </c>
      <c r="Z70">
        <v>5.5</v>
      </c>
      <c r="AA70" t="s">
        <v>69</v>
      </c>
      <c r="AE70" t="s">
        <v>89</v>
      </c>
      <c r="AF70" t="s">
        <v>56</v>
      </c>
      <c r="AG70">
        <v>8929758003</v>
      </c>
      <c r="AK70">
        <v>0</v>
      </c>
      <c r="AL70">
        <v>0</v>
      </c>
      <c r="AM70">
        <v>167</v>
      </c>
      <c r="AV70">
        <v>159</v>
      </c>
      <c r="AW70">
        <v>3.98</v>
      </c>
      <c r="AX70">
        <v>159</v>
      </c>
      <c r="AY70">
        <v>3.98</v>
      </c>
      <c r="AZ70">
        <v>159</v>
      </c>
    </row>
    <row r="71" spans="1:55" x14ac:dyDescent="0.25">
      <c r="A71" t="s">
        <v>54</v>
      </c>
      <c r="B71">
        <v>110027</v>
      </c>
      <c r="C71" t="s">
        <v>55</v>
      </c>
      <c r="D71" t="s">
        <v>56</v>
      </c>
      <c r="E71" s="1">
        <v>45962</v>
      </c>
      <c r="F71" t="s">
        <v>164</v>
      </c>
      <c r="G71" t="s">
        <v>67</v>
      </c>
      <c r="J71" s="3">
        <v>45962.897222222222</v>
      </c>
      <c r="K71" t="s">
        <v>5760</v>
      </c>
      <c r="L71" t="s">
        <v>59</v>
      </c>
      <c r="M71">
        <v>109</v>
      </c>
      <c r="N71">
        <v>0</v>
      </c>
      <c r="O71">
        <v>0</v>
      </c>
      <c r="P71">
        <v>109</v>
      </c>
      <c r="Q71">
        <v>0</v>
      </c>
      <c r="R71">
        <v>5.46</v>
      </c>
      <c r="S71">
        <v>-0.46</v>
      </c>
      <c r="T71">
        <v>0</v>
      </c>
      <c r="U71">
        <v>114</v>
      </c>
      <c r="V71">
        <v>114</v>
      </c>
      <c r="W71">
        <v>0</v>
      </c>
      <c r="X71" t="s">
        <v>73</v>
      </c>
      <c r="Y71">
        <v>24.63</v>
      </c>
      <c r="Z71">
        <v>4.96</v>
      </c>
      <c r="AA71" t="s">
        <v>69</v>
      </c>
      <c r="AE71" t="s">
        <v>89</v>
      </c>
      <c r="AF71" t="s">
        <v>56</v>
      </c>
      <c r="AG71">
        <v>8929758003</v>
      </c>
      <c r="AK71">
        <v>0</v>
      </c>
      <c r="AL71">
        <v>0</v>
      </c>
      <c r="AM71">
        <v>114</v>
      </c>
      <c r="AV71">
        <v>109</v>
      </c>
      <c r="AW71">
        <v>2.73</v>
      </c>
      <c r="AX71">
        <v>109</v>
      </c>
      <c r="AY71">
        <v>2.73</v>
      </c>
      <c r="AZ71">
        <v>109</v>
      </c>
    </row>
    <row r="72" spans="1:55" x14ac:dyDescent="0.25">
      <c r="A72" t="s">
        <v>54</v>
      </c>
      <c r="B72">
        <v>110027</v>
      </c>
      <c r="C72" t="s">
        <v>55</v>
      </c>
      <c r="D72" t="s">
        <v>56</v>
      </c>
      <c r="E72" s="1">
        <v>45962</v>
      </c>
      <c r="F72" t="s">
        <v>165</v>
      </c>
      <c r="G72" t="s">
        <v>67</v>
      </c>
      <c r="J72" s="3">
        <v>45962.897916666669</v>
      </c>
      <c r="K72" t="s">
        <v>5760</v>
      </c>
      <c r="L72" t="s">
        <v>59</v>
      </c>
      <c r="M72">
        <v>199</v>
      </c>
      <c r="N72">
        <v>0</v>
      </c>
      <c r="O72">
        <v>0</v>
      </c>
      <c r="P72">
        <v>199</v>
      </c>
      <c r="Q72">
        <v>0</v>
      </c>
      <c r="R72">
        <v>9.9600000000000009</v>
      </c>
      <c r="S72">
        <v>0.04</v>
      </c>
      <c r="T72">
        <v>0</v>
      </c>
      <c r="U72">
        <v>209</v>
      </c>
      <c r="V72">
        <v>209</v>
      </c>
      <c r="W72">
        <v>0</v>
      </c>
      <c r="X72" t="s">
        <v>73</v>
      </c>
      <c r="Y72">
        <v>44.84</v>
      </c>
      <c r="Z72">
        <v>2.82</v>
      </c>
      <c r="AA72" t="s">
        <v>74</v>
      </c>
      <c r="AB72" t="s">
        <v>75</v>
      </c>
      <c r="AE72" t="s">
        <v>89</v>
      </c>
      <c r="AF72" t="s">
        <v>56</v>
      </c>
      <c r="AG72">
        <v>8929758003</v>
      </c>
      <c r="AK72">
        <v>0</v>
      </c>
      <c r="AL72">
        <v>0</v>
      </c>
      <c r="AM72">
        <v>209</v>
      </c>
      <c r="AV72">
        <v>199</v>
      </c>
      <c r="AW72">
        <v>4.9800000000000004</v>
      </c>
      <c r="AX72">
        <v>199</v>
      </c>
      <c r="AY72">
        <v>4.9800000000000004</v>
      </c>
      <c r="AZ72">
        <v>199</v>
      </c>
    </row>
    <row r="73" spans="1:55" x14ac:dyDescent="0.25">
      <c r="A73" t="s">
        <v>54</v>
      </c>
      <c r="B73">
        <v>110027</v>
      </c>
      <c r="C73" t="s">
        <v>55</v>
      </c>
      <c r="D73" t="s">
        <v>56</v>
      </c>
      <c r="E73" s="1">
        <v>45962</v>
      </c>
      <c r="F73" t="s">
        <v>166</v>
      </c>
      <c r="G73" t="s">
        <v>67</v>
      </c>
      <c r="J73" s="3">
        <v>45962.897916666669</v>
      </c>
      <c r="K73" t="s">
        <v>5760</v>
      </c>
      <c r="L73" t="s">
        <v>59</v>
      </c>
      <c r="M73">
        <v>583.66</v>
      </c>
      <c r="N73">
        <v>0</v>
      </c>
      <c r="O73">
        <v>0</v>
      </c>
      <c r="P73">
        <v>583.66</v>
      </c>
      <c r="Q73">
        <v>0</v>
      </c>
      <c r="R73">
        <v>29.18</v>
      </c>
      <c r="S73">
        <v>0.16</v>
      </c>
      <c r="T73">
        <v>0</v>
      </c>
      <c r="U73">
        <v>613</v>
      </c>
      <c r="V73">
        <v>613</v>
      </c>
      <c r="W73">
        <v>0</v>
      </c>
      <c r="X73" t="s">
        <v>73</v>
      </c>
      <c r="Y73">
        <v>141.79</v>
      </c>
      <c r="Z73">
        <v>9.14</v>
      </c>
      <c r="AA73" t="s">
        <v>74</v>
      </c>
      <c r="AB73" t="s">
        <v>75</v>
      </c>
      <c r="AE73" t="s">
        <v>89</v>
      </c>
      <c r="AF73" t="s">
        <v>56</v>
      </c>
      <c r="AG73">
        <v>8929758003</v>
      </c>
      <c r="AK73">
        <v>0</v>
      </c>
      <c r="AL73">
        <v>0</v>
      </c>
      <c r="AM73">
        <v>613</v>
      </c>
      <c r="AV73">
        <v>583.66</v>
      </c>
      <c r="AW73">
        <v>14.59</v>
      </c>
      <c r="AX73">
        <v>583.66</v>
      </c>
      <c r="AY73">
        <v>14.59</v>
      </c>
      <c r="AZ73">
        <v>583.66</v>
      </c>
    </row>
    <row r="74" spans="1:55" x14ac:dyDescent="0.25">
      <c r="A74" t="s">
        <v>54</v>
      </c>
      <c r="B74">
        <v>110027</v>
      </c>
      <c r="C74" t="s">
        <v>55</v>
      </c>
      <c r="D74" t="s">
        <v>56</v>
      </c>
      <c r="E74" s="1">
        <v>45962</v>
      </c>
      <c r="F74" t="s">
        <v>167</v>
      </c>
      <c r="G74" t="s">
        <v>58</v>
      </c>
      <c r="H74">
        <v>7424855590</v>
      </c>
      <c r="I74">
        <v>18528960</v>
      </c>
      <c r="J74" s="3">
        <v>45962.898611111108</v>
      </c>
      <c r="K74" t="s">
        <v>5760</v>
      </c>
      <c r="L74" t="s">
        <v>59</v>
      </c>
      <c r="M74">
        <v>557</v>
      </c>
      <c r="N74">
        <v>-100</v>
      </c>
      <c r="O74">
        <v>0</v>
      </c>
      <c r="P74">
        <v>457</v>
      </c>
      <c r="Q74">
        <v>32</v>
      </c>
      <c r="R74">
        <v>0</v>
      </c>
      <c r="S74">
        <v>0</v>
      </c>
      <c r="T74">
        <v>0</v>
      </c>
      <c r="U74">
        <v>489</v>
      </c>
      <c r="V74">
        <v>489</v>
      </c>
      <c r="W74">
        <v>0</v>
      </c>
      <c r="X74" t="s">
        <v>60</v>
      </c>
      <c r="Y74">
        <v>122.27</v>
      </c>
      <c r="Z74">
        <v>13.74</v>
      </c>
      <c r="AA74" t="s">
        <v>61</v>
      </c>
      <c r="AB74" t="s">
        <v>56</v>
      </c>
      <c r="AC74">
        <v>5590</v>
      </c>
      <c r="AK74">
        <v>32</v>
      </c>
      <c r="AL74">
        <v>0</v>
      </c>
      <c r="AT74">
        <v>489</v>
      </c>
      <c r="AZ74">
        <v>457</v>
      </c>
      <c r="BC74">
        <v>32</v>
      </c>
    </row>
    <row r="75" spans="1:55" x14ac:dyDescent="0.25">
      <c r="A75" t="s">
        <v>54</v>
      </c>
      <c r="B75">
        <v>110027</v>
      </c>
      <c r="C75" t="s">
        <v>55</v>
      </c>
      <c r="D75" t="s">
        <v>56</v>
      </c>
      <c r="E75" s="1">
        <v>45962</v>
      </c>
      <c r="F75" t="s">
        <v>168</v>
      </c>
      <c r="G75" t="s">
        <v>63</v>
      </c>
      <c r="H75" s="4">
        <v>220983000000000</v>
      </c>
      <c r="I75">
        <v>29811</v>
      </c>
      <c r="J75" s="3">
        <v>45962.900694444441</v>
      </c>
      <c r="K75" t="s">
        <v>5760</v>
      </c>
      <c r="L75" t="s">
        <v>59</v>
      </c>
      <c r="M75">
        <v>258</v>
      </c>
      <c r="N75">
        <v>-60</v>
      </c>
      <c r="O75">
        <v>0</v>
      </c>
      <c r="P75">
        <v>198</v>
      </c>
      <c r="Q75">
        <v>32</v>
      </c>
      <c r="R75">
        <v>0</v>
      </c>
      <c r="S75">
        <v>0</v>
      </c>
      <c r="T75">
        <v>0</v>
      </c>
      <c r="U75">
        <v>230</v>
      </c>
      <c r="V75">
        <v>230</v>
      </c>
      <c r="W75">
        <v>0</v>
      </c>
      <c r="X75" t="s">
        <v>64</v>
      </c>
      <c r="Y75">
        <v>45.84</v>
      </c>
      <c r="Z75">
        <v>3.92</v>
      </c>
      <c r="AA75" t="s">
        <v>65</v>
      </c>
      <c r="AB75" t="s">
        <v>56</v>
      </c>
      <c r="AC75">
        <v>7573</v>
      </c>
      <c r="AK75">
        <v>32</v>
      </c>
      <c r="AL75">
        <v>0</v>
      </c>
      <c r="AS75">
        <v>230</v>
      </c>
      <c r="AZ75">
        <v>198</v>
      </c>
      <c r="BB75">
        <v>32</v>
      </c>
    </row>
    <row r="76" spans="1:55" x14ac:dyDescent="0.25">
      <c r="A76" t="s">
        <v>54</v>
      </c>
      <c r="B76">
        <v>110027</v>
      </c>
      <c r="C76" t="s">
        <v>55</v>
      </c>
      <c r="D76" t="s">
        <v>56</v>
      </c>
      <c r="E76" s="1">
        <v>45962</v>
      </c>
      <c r="F76" t="s">
        <v>169</v>
      </c>
      <c r="G76" t="s">
        <v>58</v>
      </c>
      <c r="H76">
        <v>7436428619</v>
      </c>
      <c r="I76">
        <v>18528960</v>
      </c>
      <c r="J76" s="3">
        <v>45962.905555555553</v>
      </c>
      <c r="K76" t="s">
        <v>5760</v>
      </c>
      <c r="L76" t="s">
        <v>59</v>
      </c>
      <c r="M76">
        <v>366</v>
      </c>
      <c r="N76">
        <v>-100</v>
      </c>
      <c r="O76">
        <v>0</v>
      </c>
      <c r="P76">
        <v>266</v>
      </c>
      <c r="Q76">
        <v>32</v>
      </c>
      <c r="R76">
        <v>0</v>
      </c>
      <c r="S76">
        <v>0</v>
      </c>
      <c r="T76">
        <v>0</v>
      </c>
      <c r="U76">
        <v>298</v>
      </c>
      <c r="V76">
        <v>298</v>
      </c>
      <c r="W76">
        <v>0</v>
      </c>
      <c r="X76" t="s">
        <v>60</v>
      </c>
      <c r="Y76">
        <v>85.48</v>
      </c>
      <c r="Z76">
        <v>4.96</v>
      </c>
      <c r="AA76" t="s">
        <v>61</v>
      </c>
      <c r="AB76" t="s">
        <v>56</v>
      </c>
      <c r="AC76">
        <v>8619</v>
      </c>
      <c r="AK76">
        <v>32</v>
      </c>
      <c r="AL76">
        <v>0</v>
      </c>
      <c r="AT76">
        <v>298</v>
      </c>
      <c r="AZ76">
        <v>266</v>
      </c>
      <c r="BC76">
        <v>32</v>
      </c>
    </row>
    <row r="77" spans="1:55" x14ac:dyDescent="0.25">
      <c r="A77" t="s">
        <v>54</v>
      </c>
      <c r="B77">
        <v>110027</v>
      </c>
      <c r="C77" t="s">
        <v>55</v>
      </c>
      <c r="D77" t="s">
        <v>56</v>
      </c>
      <c r="E77" s="1">
        <v>45962</v>
      </c>
      <c r="F77" t="s">
        <v>170</v>
      </c>
      <c r="G77" t="s">
        <v>67</v>
      </c>
      <c r="J77" s="3">
        <v>45962.907638888886</v>
      </c>
      <c r="K77" t="s">
        <v>5760</v>
      </c>
      <c r="L77" t="s">
        <v>59</v>
      </c>
      <c r="M77">
        <v>177</v>
      </c>
      <c r="N77">
        <v>0</v>
      </c>
      <c r="O77">
        <v>0</v>
      </c>
      <c r="P77">
        <v>177</v>
      </c>
      <c r="Q77">
        <v>0</v>
      </c>
      <c r="R77">
        <v>8.86</v>
      </c>
      <c r="S77">
        <v>0.14000000000000001</v>
      </c>
      <c r="T77">
        <v>0</v>
      </c>
      <c r="U77">
        <v>186</v>
      </c>
      <c r="V77">
        <v>186</v>
      </c>
      <c r="W77">
        <v>0</v>
      </c>
      <c r="X77" t="s">
        <v>68</v>
      </c>
      <c r="Y77">
        <v>46.48</v>
      </c>
      <c r="Z77">
        <v>5.88</v>
      </c>
      <c r="AA77" t="s">
        <v>69</v>
      </c>
      <c r="AE77" t="s">
        <v>89</v>
      </c>
      <c r="AF77" t="s">
        <v>56</v>
      </c>
      <c r="AG77">
        <v>8929758003</v>
      </c>
      <c r="AK77">
        <v>0</v>
      </c>
      <c r="AL77">
        <v>0</v>
      </c>
      <c r="AN77">
        <v>186</v>
      </c>
      <c r="AV77">
        <v>177</v>
      </c>
      <c r="AW77">
        <v>4.43</v>
      </c>
      <c r="AX77">
        <v>177</v>
      </c>
      <c r="AY77">
        <v>4.43</v>
      </c>
      <c r="AZ77">
        <v>177</v>
      </c>
    </row>
    <row r="78" spans="1:55" x14ac:dyDescent="0.25">
      <c r="A78" t="s">
        <v>54</v>
      </c>
      <c r="B78">
        <v>110027</v>
      </c>
      <c r="C78" t="s">
        <v>55</v>
      </c>
      <c r="D78" t="s">
        <v>56</v>
      </c>
      <c r="E78" s="1">
        <v>45962</v>
      </c>
      <c r="F78" t="s">
        <v>171</v>
      </c>
      <c r="G78" t="s">
        <v>63</v>
      </c>
      <c r="H78" s="4">
        <v>220984000000000</v>
      </c>
      <c r="I78">
        <v>29811</v>
      </c>
      <c r="J78" s="3">
        <v>45962.908333333333</v>
      </c>
      <c r="K78" t="s">
        <v>5760</v>
      </c>
      <c r="L78" t="s">
        <v>59</v>
      </c>
      <c r="M78">
        <v>646</v>
      </c>
      <c r="N78">
        <v>-93.75</v>
      </c>
      <c r="O78">
        <v>0</v>
      </c>
      <c r="P78">
        <v>552.25</v>
      </c>
      <c r="Q78">
        <v>32</v>
      </c>
      <c r="R78">
        <v>0</v>
      </c>
      <c r="S78">
        <v>-0.25</v>
      </c>
      <c r="T78">
        <v>0</v>
      </c>
      <c r="U78">
        <v>584</v>
      </c>
      <c r="V78">
        <v>584</v>
      </c>
      <c r="W78">
        <v>0</v>
      </c>
      <c r="X78" t="s">
        <v>64</v>
      </c>
      <c r="Y78">
        <v>136.41</v>
      </c>
      <c r="Z78">
        <v>8.34</v>
      </c>
      <c r="AA78" t="s">
        <v>65</v>
      </c>
      <c r="AB78" t="s">
        <v>56</v>
      </c>
      <c r="AC78">
        <v>8408</v>
      </c>
      <c r="AK78">
        <v>32</v>
      </c>
      <c r="AL78">
        <v>0</v>
      </c>
      <c r="AS78">
        <v>584</v>
      </c>
      <c r="AZ78">
        <v>552.25</v>
      </c>
      <c r="BB78">
        <v>32</v>
      </c>
    </row>
    <row r="79" spans="1:55" x14ac:dyDescent="0.25">
      <c r="A79" t="s">
        <v>54</v>
      </c>
      <c r="B79">
        <v>110027</v>
      </c>
      <c r="C79" t="s">
        <v>55</v>
      </c>
      <c r="D79" t="s">
        <v>56</v>
      </c>
      <c r="E79" s="1">
        <v>45962</v>
      </c>
      <c r="F79" t="s">
        <v>172</v>
      </c>
      <c r="G79" t="s">
        <v>67</v>
      </c>
      <c r="J79" s="3">
        <v>45962.90902777778</v>
      </c>
      <c r="K79" t="s">
        <v>5760</v>
      </c>
      <c r="L79" t="s">
        <v>59</v>
      </c>
      <c r="M79">
        <v>299</v>
      </c>
      <c r="N79">
        <v>0</v>
      </c>
      <c r="O79">
        <v>0</v>
      </c>
      <c r="P79">
        <v>299</v>
      </c>
      <c r="Q79">
        <v>0</v>
      </c>
      <c r="R79">
        <v>14.96</v>
      </c>
      <c r="S79">
        <v>0.04</v>
      </c>
      <c r="T79">
        <v>0</v>
      </c>
      <c r="U79">
        <v>314</v>
      </c>
      <c r="V79">
        <v>314</v>
      </c>
      <c r="W79">
        <v>0</v>
      </c>
      <c r="X79" t="s">
        <v>68</v>
      </c>
      <c r="Y79">
        <v>77.14</v>
      </c>
      <c r="Z79">
        <v>8.7200000000000006</v>
      </c>
      <c r="AA79" t="s">
        <v>74</v>
      </c>
      <c r="AB79" t="s">
        <v>75</v>
      </c>
      <c r="AE79" t="s">
        <v>89</v>
      </c>
      <c r="AF79" t="s">
        <v>56</v>
      </c>
      <c r="AG79">
        <v>8929758003</v>
      </c>
      <c r="AK79">
        <v>0</v>
      </c>
      <c r="AL79">
        <v>0</v>
      </c>
      <c r="AN79">
        <v>314</v>
      </c>
      <c r="AV79">
        <v>299</v>
      </c>
      <c r="AW79">
        <v>7.48</v>
      </c>
      <c r="AX79">
        <v>299</v>
      </c>
      <c r="AY79">
        <v>7.48</v>
      </c>
      <c r="AZ79">
        <v>299</v>
      </c>
    </row>
    <row r="80" spans="1:55" x14ac:dyDescent="0.25">
      <c r="A80" t="s">
        <v>54</v>
      </c>
      <c r="B80">
        <v>110027</v>
      </c>
      <c r="C80" t="s">
        <v>55</v>
      </c>
      <c r="D80" t="s">
        <v>56</v>
      </c>
      <c r="E80" s="1">
        <v>45962</v>
      </c>
      <c r="F80" t="s">
        <v>173</v>
      </c>
      <c r="G80" t="s">
        <v>63</v>
      </c>
      <c r="H80" s="4">
        <v>220984000000000</v>
      </c>
      <c r="I80">
        <v>29811</v>
      </c>
      <c r="J80" s="3">
        <v>45962.915972222225</v>
      </c>
      <c r="K80" t="s">
        <v>5760</v>
      </c>
      <c r="L80" t="s">
        <v>59</v>
      </c>
      <c r="M80">
        <v>404.66</v>
      </c>
      <c r="N80">
        <v>-93.73</v>
      </c>
      <c r="O80">
        <v>0</v>
      </c>
      <c r="P80">
        <v>310.93</v>
      </c>
      <c r="Q80">
        <v>32</v>
      </c>
      <c r="R80">
        <v>0</v>
      </c>
      <c r="S80">
        <v>7.0000000000000007E-2</v>
      </c>
      <c r="T80">
        <v>0</v>
      </c>
      <c r="U80">
        <v>343</v>
      </c>
      <c r="V80">
        <v>343</v>
      </c>
      <c r="W80">
        <v>0</v>
      </c>
      <c r="X80" t="s">
        <v>64</v>
      </c>
      <c r="Y80">
        <v>87.21</v>
      </c>
      <c r="Z80">
        <v>10.41</v>
      </c>
      <c r="AA80" t="s">
        <v>65</v>
      </c>
      <c r="AB80" t="s">
        <v>56</v>
      </c>
      <c r="AC80">
        <v>5963</v>
      </c>
      <c r="AK80">
        <v>32</v>
      </c>
      <c r="AL80">
        <v>0</v>
      </c>
      <c r="AS80">
        <v>343</v>
      </c>
      <c r="AZ80">
        <v>310.93</v>
      </c>
      <c r="BB80">
        <v>32</v>
      </c>
    </row>
    <row r="81" spans="1:55" x14ac:dyDescent="0.25">
      <c r="A81" t="s">
        <v>54</v>
      </c>
      <c r="B81">
        <v>110027</v>
      </c>
      <c r="C81" t="s">
        <v>55</v>
      </c>
      <c r="D81" t="s">
        <v>56</v>
      </c>
      <c r="E81" s="1">
        <v>45962</v>
      </c>
      <c r="F81" t="s">
        <v>174</v>
      </c>
      <c r="G81" t="s">
        <v>58</v>
      </c>
      <c r="H81">
        <v>7434931967</v>
      </c>
      <c r="I81">
        <v>18528960</v>
      </c>
      <c r="J81" s="3">
        <v>45962.915972222225</v>
      </c>
      <c r="K81" t="s">
        <v>5760</v>
      </c>
      <c r="L81" t="s">
        <v>59</v>
      </c>
      <c r="M81">
        <v>449</v>
      </c>
      <c r="N81">
        <v>-100</v>
      </c>
      <c r="O81">
        <v>0</v>
      </c>
      <c r="P81">
        <v>349</v>
      </c>
      <c r="Q81">
        <v>32</v>
      </c>
      <c r="R81">
        <v>0</v>
      </c>
      <c r="S81">
        <v>0</v>
      </c>
      <c r="T81">
        <v>0</v>
      </c>
      <c r="U81">
        <v>381</v>
      </c>
      <c r="V81">
        <v>381</v>
      </c>
      <c r="W81">
        <v>0</v>
      </c>
      <c r="X81" t="s">
        <v>60</v>
      </c>
      <c r="Y81">
        <v>81.84</v>
      </c>
      <c r="Z81">
        <v>9.82</v>
      </c>
      <c r="AA81" t="s">
        <v>61</v>
      </c>
      <c r="AB81" t="s">
        <v>56</v>
      </c>
      <c r="AC81">
        <v>1967</v>
      </c>
      <c r="AK81">
        <v>32</v>
      </c>
      <c r="AL81">
        <v>0</v>
      </c>
      <c r="AT81">
        <v>381</v>
      </c>
      <c r="AZ81">
        <v>349</v>
      </c>
      <c r="BC81">
        <v>32</v>
      </c>
    </row>
    <row r="82" spans="1:55" x14ac:dyDescent="0.25">
      <c r="A82" t="s">
        <v>54</v>
      </c>
      <c r="B82">
        <v>110027</v>
      </c>
      <c r="C82" t="s">
        <v>55</v>
      </c>
      <c r="D82" t="s">
        <v>56</v>
      </c>
      <c r="E82" s="1">
        <v>45962</v>
      </c>
      <c r="F82" t="s">
        <v>175</v>
      </c>
      <c r="G82" t="s">
        <v>63</v>
      </c>
      <c r="H82" s="4">
        <v>220984000000000</v>
      </c>
      <c r="I82">
        <v>29811</v>
      </c>
      <c r="J82" s="3">
        <v>45962.919444444444</v>
      </c>
      <c r="K82" t="s">
        <v>5760</v>
      </c>
      <c r="L82" t="s">
        <v>59</v>
      </c>
      <c r="M82">
        <v>269</v>
      </c>
      <c r="N82">
        <v>-93.75</v>
      </c>
      <c r="O82">
        <v>0</v>
      </c>
      <c r="P82">
        <v>175.25</v>
      </c>
      <c r="Q82">
        <v>32</v>
      </c>
      <c r="R82">
        <v>0</v>
      </c>
      <c r="S82">
        <v>-0.25</v>
      </c>
      <c r="T82">
        <v>0</v>
      </c>
      <c r="U82">
        <v>207</v>
      </c>
      <c r="V82">
        <v>207</v>
      </c>
      <c r="W82">
        <v>0</v>
      </c>
      <c r="X82" t="s">
        <v>64</v>
      </c>
      <c r="Y82">
        <v>70.930000000000007</v>
      </c>
      <c r="Z82">
        <v>6.51</v>
      </c>
      <c r="AA82" t="s">
        <v>65</v>
      </c>
      <c r="AB82" t="s">
        <v>56</v>
      </c>
      <c r="AC82">
        <v>8457</v>
      </c>
      <c r="AK82">
        <v>32</v>
      </c>
      <c r="AL82">
        <v>0</v>
      </c>
      <c r="AS82">
        <v>207</v>
      </c>
      <c r="AZ82">
        <v>175.25</v>
      </c>
      <c r="BB82">
        <v>32</v>
      </c>
    </row>
    <row r="83" spans="1:55" x14ac:dyDescent="0.25">
      <c r="A83" t="s">
        <v>54</v>
      </c>
      <c r="B83">
        <v>110027</v>
      </c>
      <c r="C83" t="s">
        <v>55</v>
      </c>
      <c r="D83" t="s">
        <v>56</v>
      </c>
      <c r="E83" s="1">
        <v>45962</v>
      </c>
      <c r="F83" t="s">
        <v>176</v>
      </c>
      <c r="G83" t="s">
        <v>58</v>
      </c>
      <c r="H83">
        <v>7435517225</v>
      </c>
      <c r="I83">
        <v>18528960</v>
      </c>
      <c r="J83" s="3">
        <v>45962.925694444442</v>
      </c>
      <c r="K83" t="s">
        <v>5760</v>
      </c>
      <c r="L83" t="s">
        <v>59</v>
      </c>
      <c r="M83">
        <v>646</v>
      </c>
      <c r="N83">
        <v>-174.5</v>
      </c>
      <c r="O83">
        <v>0</v>
      </c>
      <c r="P83">
        <v>471.5</v>
      </c>
      <c r="Q83">
        <v>32</v>
      </c>
      <c r="R83">
        <v>0</v>
      </c>
      <c r="S83">
        <v>0</v>
      </c>
      <c r="T83">
        <v>0</v>
      </c>
      <c r="U83">
        <v>503.5</v>
      </c>
      <c r="V83">
        <v>503.5</v>
      </c>
      <c r="W83">
        <v>0</v>
      </c>
      <c r="X83" t="s">
        <v>60</v>
      </c>
      <c r="Y83">
        <v>127.44</v>
      </c>
      <c r="Z83">
        <v>12.36</v>
      </c>
      <c r="AA83" t="s">
        <v>61</v>
      </c>
      <c r="AB83" t="s">
        <v>56</v>
      </c>
      <c r="AC83">
        <v>7225</v>
      </c>
      <c r="AK83">
        <v>32</v>
      </c>
      <c r="AL83">
        <v>0</v>
      </c>
      <c r="AT83">
        <v>503.5</v>
      </c>
      <c r="AZ83">
        <v>471.5</v>
      </c>
      <c r="BC83">
        <v>32</v>
      </c>
    </row>
    <row r="84" spans="1:55" x14ac:dyDescent="0.25">
      <c r="A84" t="s">
        <v>54</v>
      </c>
      <c r="B84">
        <v>110027</v>
      </c>
      <c r="C84" t="s">
        <v>55</v>
      </c>
      <c r="D84" t="s">
        <v>56</v>
      </c>
      <c r="E84" s="1">
        <v>45962</v>
      </c>
      <c r="F84" t="s">
        <v>177</v>
      </c>
      <c r="G84" t="s">
        <v>58</v>
      </c>
      <c r="H84">
        <v>7434136750</v>
      </c>
      <c r="I84">
        <v>18528960</v>
      </c>
      <c r="J84" s="3">
        <v>45962.926388888889</v>
      </c>
      <c r="K84" t="s">
        <v>5760</v>
      </c>
      <c r="L84" t="s">
        <v>59</v>
      </c>
      <c r="M84">
        <v>458</v>
      </c>
      <c r="N84">
        <v>-100</v>
      </c>
      <c r="O84">
        <v>0</v>
      </c>
      <c r="P84">
        <v>358</v>
      </c>
      <c r="Q84">
        <v>32</v>
      </c>
      <c r="R84">
        <v>0</v>
      </c>
      <c r="S84">
        <v>0</v>
      </c>
      <c r="T84">
        <v>0</v>
      </c>
      <c r="U84">
        <v>390</v>
      </c>
      <c r="V84">
        <v>390</v>
      </c>
      <c r="W84">
        <v>0</v>
      </c>
      <c r="X84" t="s">
        <v>60</v>
      </c>
      <c r="Y84">
        <v>95.27</v>
      </c>
      <c r="Z84">
        <v>9.73</v>
      </c>
      <c r="AA84" t="s">
        <v>61</v>
      </c>
      <c r="AB84" t="s">
        <v>56</v>
      </c>
      <c r="AC84">
        <v>6750</v>
      </c>
      <c r="AK84">
        <v>32</v>
      </c>
      <c r="AL84">
        <v>0</v>
      </c>
      <c r="AT84">
        <v>390</v>
      </c>
      <c r="AZ84">
        <v>358</v>
      </c>
      <c r="BC84">
        <v>32</v>
      </c>
    </row>
    <row r="85" spans="1:55" x14ac:dyDescent="0.25">
      <c r="A85" t="s">
        <v>54</v>
      </c>
      <c r="B85">
        <v>110027</v>
      </c>
      <c r="C85" t="s">
        <v>55</v>
      </c>
      <c r="D85" t="s">
        <v>56</v>
      </c>
      <c r="E85" s="1">
        <v>45962</v>
      </c>
      <c r="F85" t="s">
        <v>178</v>
      </c>
      <c r="G85" t="s">
        <v>63</v>
      </c>
      <c r="H85" s="4">
        <v>220985000000000</v>
      </c>
      <c r="I85">
        <v>29811</v>
      </c>
      <c r="J85" s="3">
        <v>45962.927777777775</v>
      </c>
      <c r="K85" t="s">
        <v>5760</v>
      </c>
      <c r="L85" t="s">
        <v>59</v>
      </c>
      <c r="M85">
        <v>238</v>
      </c>
      <c r="N85">
        <v>-90</v>
      </c>
      <c r="O85">
        <v>0</v>
      </c>
      <c r="P85">
        <v>148</v>
      </c>
      <c r="Q85">
        <v>32</v>
      </c>
      <c r="R85">
        <v>0</v>
      </c>
      <c r="S85">
        <v>0</v>
      </c>
      <c r="T85">
        <v>0</v>
      </c>
      <c r="U85">
        <v>180</v>
      </c>
      <c r="V85">
        <v>180</v>
      </c>
      <c r="W85">
        <v>0</v>
      </c>
      <c r="X85" t="s">
        <v>64</v>
      </c>
      <c r="Y85">
        <v>43.9</v>
      </c>
      <c r="Z85">
        <v>3.92</v>
      </c>
      <c r="AA85" t="s">
        <v>65</v>
      </c>
      <c r="AB85" t="s">
        <v>56</v>
      </c>
      <c r="AC85">
        <v>9512</v>
      </c>
      <c r="AK85">
        <v>32</v>
      </c>
      <c r="AL85">
        <v>0</v>
      </c>
      <c r="AS85">
        <v>180</v>
      </c>
      <c r="AZ85">
        <v>148</v>
      </c>
      <c r="BB85">
        <v>32</v>
      </c>
    </row>
    <row r="86" spans="1:55" x14ac:dyDescent="0.25">
      <c r="A86" t="s">
        <v>54</v>
      </c>
      <c r="B86">
        <v>110027</v>
      </c>
      <c r="C86" t="s">
        <v>55</v>
      </c>
      <c r="D86" t="s">
        <v>56</v>
      </c>
      <c r="E86" s="1">
        <v>45962</v>
      </c>
      <c r="F86" t="s">
        <v>179</v>
      </c>
      <c r="G86" t="s">
        <v>67</v>
      </c>
      <c r="J86" s="3">
        <v>45962.931250000001</v>
      </c>
      <c r="K86" t="s">
        <v>5760</v>
      </c>
      <c r="L86" t="s">
        <v>59</v>
      </c>
      <c r="M86">
        <v>179</v>
      </c>
      <c r="N86">
        <v>0</v>
      </c>
      <c r="O86">
        <v>0</v>
      </c>
      <c r="P86">
        <v>179</v>
      </c>
      <c r="Q86">
        <v>0</v>
      </c>
      <c r="R86">
        <v>8.9600000000000009</v>
      </c>
      <c r="S86">
        <v>0.04</v>
      </c>
      <c r="T86">
        <v>0</v>
      </c>
      <c r="U86">
        <v>188</v>
      </c>
      <c r="V86">
        <v>188</v>
      </c>
      <c r="W86">
        <v>0</v>
      </c>
      <c r="X86" t="s">
        <v>73</v>
      </c>
      <c r="Y86">
        <v>37.58</v>
      </c>
      <c r="Z86">
        <v>2.56</v>
      </c>
      <c r="AA86" t="s">
        <v>74</v>
      </c>
      <c r="AB86" t="s">
        <v>75</v>
      </c>
      <c r="AE86" t="s">
        <v>89</v>
      </c>
      <c r="AF86" t="s">
        <v>56</v>
      </c>
      <c r="AG86">
        <v>8929758003</v>
      </c>
      <c r="AK86">
        <v>0</v>
      </c>
      <c r="AL86">
        <v>0</v>
      </c>
      <c r="AM86">
        <v>188</v>
      </c>
      <c r="AV86">
        <v>179</v>
      </c>
      <c r="AW86">
        <v>4.4800000000000004</v>
      </c>
      <c r="AX86">
        <v>179</v>
      </c>
      <c r="AY86">
        <v>4.4800000000000004</v>
      </c>
      <c r="AZ86">
        <v>179</v>
      </c>
    </row>
    <row r="87" spans="1:55" x14ac:dyDescent="0.25">
      <c r="A87" t="s">
        <v>54</v>
      </c>
      <c r="B87">
        <v>110027</v>
      </c>
      <c r="C87" t="s">
        <v>55</v>
      </c>
      <c r="D87" t="s">
        <v>56</v>
      </c>
      <c r="E87" s="1">
        <v>45962</v>
      </c>
      <c r="F87" t="s">
        <v>180</v>
      </c>
      <c r="G87" t="s">
        <v>67</v>
      </c>
      <c r="J87" s="3">
        <v>45962.932638888888</v>
      </c>
      <c r="K87" t="s">
        <v>5760</v>
      </c>
      <c r="L87" t="s">
        <v>59</v>
      </c>
      <c r="M87">
        <v>1023</v>
      </c>
      <c r="N87">
        <v>0</v>
      </c>
      <c r="O87">
        <v>0</v>
      </c>
      <c r="P87">
        <v>1023</v>
      </c>
      <c r="Q87">
        <v>0</v>
      </c>
      <c r="R87">
        <v>51.16</v>
      </c>
      <c r="S87">
        <v>-0.16</v>
      </c>
      <c r="T87">
        <v>0</v>
      </c>
      <c r="U87">
        <v>1074</v>
      </c>
      <c r="V87">
        <v>1074</v>
      </c>
      <c r="W87">
        <v>0</v>
      </c>
      <c r="X87" t="s">
        <v>73</v>
      </c>
      <c r="Y87">
        <v>268.97000000000003</v>
      </c>
      <c r="Z87">
        <v>11.54</v>
      </c>
      <c r="AA87" t="s">
        <v>74</v>
      </c>
      <c r="AB87" t="s">
        <v>75</v>
      </c>
      <c r="AE87" t="s">
        <v>89</v>
      </c>
      <c r="AF87" t="s">
        <v>56</v>
      </c>
      <c r="AG87">
        <v>8929758003</v>
      </c>
      <c r="AK87">
        <v>0</v>
      </c>
      <c r="AL87">
        <v>0</v>
      </c>
      <c r="AM87">
        <v>1074</v>
      </c>
      <c r="AV87">
        <v>1023</v>
      </c>
      <c r="AW87">
        <v>25.58</v>
      </c>
      <c r="AX87">
        <v>1023</v>
      </c>
      <c r="AY87">
        <v>25.58</v>
      </c>
      <c r="AZ87">
        <v>1023</v>
      </c>
    </row>
    <row r="88" spans="1:55" x14ac:dyDescent="0.25">
      <c r="A88" t="s">
        <v>54</v>
      </c>
      <c r="B88">
        <v>110027</v>
      </c>
      <c r="C88" t="s">
        <v>55</v>
      </c>
      <c r="D88" t="s">
        <v>56</v>
      </c>
      <c r="E88" s="1">
        <v>45962</v>
      </c>
      <c r="F88" t="s">
        <v>181</v>
      </c>
      <c r="G88" t="s">
        <v>67</v>
      </c>
      <c r="J88" s="3">
        <v>45962.932638888888</v>
      </c>
      <c r="K88" t="s">
        <v>5760</v>
      </c>
      <c r="L88" t="s">
        <v>59</v>
      </c>
      <c r="M88">
        <v>625.42999999999995</v>
      </c>
      <c r="N88">
        <v>0</v>
      </c>
      <c r="O88">
        <v>0</v>
      </c>
      <c r="P88">
        <v>625.42999999999995</v>
      </c>
      <c r="Q88">
        <v>0</v>
      </c>
      <c r="R88">
        <v>31.28</v>
      </c>
      <c r="S88">
        <v>0.28999999999999998</v>
      </c>
      <c r="T88">
        <v>0</v>
      </c>
      <c r="U88">
        <v>657</v>
      </c>
      <c r="V88">
        <v>657</v>
      </c>
      <c r="W88">
        <v>0</v>
      </c>
      <c r="X88" t="s">
        <v>73</v>
      </c>
      <c r="Y88">
        <v>138.79</v>
      </c>
      <c r="Z88">
        <v>10.5</v>
      </c>
      <c r="AA88" t="s">
        <v>74</v>
      </c>
      <c r="AB88" t="s">
        <v>75</v>
      </c>
      <c r="AE88" t="s">
        <v>89</v>
      </c>
      <c r="AF88" t="s">
        <v>56</v>
      </c>
      <c r="AG88">
        <v>8929758003</v>
      </c>
      <c r="AK88">
        <v>0</v>
      </c>
      <c r="AL88">
        <v>0</v>
      </c>
      <c r="AM88">
        <v>657</v>
      </c>
      <c r="AV88">
        <v>625.42999999999995</v>
      </c>
      <c r="AW88">
        <v>15.64</v>
      </c>
      <c r="AX88">
        <v>625.42999999999995</v>
      </c>
      <c r="AY88">
        <v>15.64</v>
      </c>
      <c r="AZ88">
        <v>625.42999999999995</v>
      </c>
    </row>
    <row r="89" spans="1:55" x14ac:dyDescent="0.25">
      <c r="A89" t="s">
        <v>54</v>
      </c>
      <c r="B89">
        <v>110027</v>
      </c>
      <c r="C89" t="s">
        <v>55</v>
      </c>
      <c r="D89" t="s">
        <v>56</v>
      </c>
      <c r="E89" s="1">
        <v>45962</v>
      </c>
      <c r="F89" t="s">
        <v>182</v>
      </c>
      <c r="G89" t="s">
        <v>67</v>
      </c>
      <c r="J89" s="3">
        <v>45962.932638888888</v>
      </c>
      <c r="K89" t="s">
        <v>5760</v>
      </c>
      <c r="L89" t="s">
        <v>59</v>
      </c>
      <c r="M89">
        <v>1055</v>
      </c>
      <c r="N89">
        <v>0</v>
      </c>
      <c r="O89">
        <v>0</v>
      </c>
      <c r="P89">
        <v>1055</v>
      </c>
      <c r="Q89">
        <v>0</v>
      </c>
      <c r="R89">
        <v>52.76</v>
      </c>
      <c r="S89">
        <v>0.24</v>
      </c>
      <c r="T89">
        <v>0</v>
      </c>
      <c r="U89">
        <v>1108</v>
      </c>
      <c r="V89">
        <v>1108</v>
      </c>
      <c r="W89">
        <v>0</v>
      </c>
      <c r="X89" t="s">
        <v>73</v>
      </c>
      <c r="Y89">
        <v>259.14999999999998</v>
      </c>
      <c r="Z89">
        <v>28.39</v>
      </c>
      <c r="AA89" t="s">
        <v>69</v>
      </c>
      <c r="AE89" t="s">
        <v>183</v>
      </c>
      <c r="AF89" t="s">
        <v>184</v>
      </c>
      <c r="AG89">
        <v>9818679848</v>
      </c>
      <c r="AK89">
        <v>0</v>
      </c>
      <c r="AL89">
        <v>0</v>
      </c>
      <c r="AM89">
        <v>1108</v>
      </c>
      <c r="AV89">
        <v>1055</v>
      </c>
      <c r="AW89">
        <v>26.38</v>
      </c>
      <c r="AX89">
        <v>1055</v>
      </c>
      <c r="AY89">
        <v>26.38</v>
      </c>
      <c r="AZ89">
        <v>1055</v>
      </c>
    </row>
    <row r="90" spans="1:55" x14ac:dyDescent="0.25">
      <c r="A90" t="s">
        <v>54</v>
      </c>
      <c r="B90">
        <v>110027</v>
      </c>
      <c r="C90" t="s">
        <v>55</v>
      </c>
      <c r="D90" t="s">
        <v>56</v>
      </c>
      <c r="E90" s="1">
        <v>45962</v>
      </c>
      <c r="F90" t="s">
        <v>185</v>
      </c>
      <c r="G90" t="s">
        <v>67</v>
      </c>
      <c r="J90" s="3">
        <v>45962.935416666667</v>
      </c>
      <c r="K90" t="s">
        <v>5760</v>
      </c>
      <c r="L90" t="s">
        <v>59</v>
      </c>
      <c r="M90">
        <v>196</v>
      </c>
      <c r="N90">
        <v>0</v>
      </c>
      <c r="O90">
        <v>0</v>
      </c>
      <c r="P90">
        <v>196</v>
      </c>
      <c r="Q90">
        <v>0</v>
      </c>
      <c r="R90">
        <v>9.8000000000000007</v>
      </c>
      <c r="S90">
        <v>0.2</v>
      </c>
      <c r="T90">
        <v>0</v>
      </c>
      <c r="U90">
        <v>206</v>
      </c>
      <c r="V90">
        <v>206</v>
      </c>
      <c r="W90">
        <v>0</v>
      </c>
      <c r="X90" t="s">
        <v>73</v>
      </c>
      <c r="Y90">
        <v>50.23</v>
      </c>
      <c r="Z90">
        <v>4.0999999999999996</v>
      </c>
      <c r="AA90" t="s">
        <v>74</v>
      </c>
      <c r="AB90" t="s">
        <v>75</v>
      </c>
      <c r="AE90" t="s">
        <v>186</v>
      </c>
      <c r="AF90" t="s">
        <v>187</v>
      </c>
      <c r="AG90">
        <v>9213555055</v>
      </c>
      <c r="AK90">
        <v>0</v>
      </c>
      <c r="AL90">
        <v>0</v>
      </c>
      <c r="AM90">
        <v>206</v>
      </c>
      <c r="AV90">
        <v>196</v>
      </c>
      <c r="AW90">
        <v>4.9000000000000004</v>
      </c>
      <c r="AX90">
        <v>196</v>
      </c>
      <c r="AY90">
        <v>4.9000000000000004</v>
      </c>
      <c r="AZ90">
        <v>196</v>
      </c>
    </row>
    <row r="91" spans="1:55" x14ac:dyDescent="0.25">
      <c r="A91" t="s">
        <v>54</v>
      </c>
      <c r="B91">
        <v>110027</v>
      </c>
      <c r="C91" t="s">
        <v>55</v>
      </c>
      <c r="D91" t="s">
        <v>56</v>
      </c>
      <c r="E91" s="1">
        <v>45962</v>
      </c>
      <c r="F91" t="s">
        <v>188</v>
      </c>
      <c r="G91" t="s">
        <v>67</v>
      </c>
      <c r="J91" s="3">
        <v>45962.936111111114</v>
      </c>
      <c r="K91" t="s">
        <v>5760</v>
      </c>
      <c r="L91" t="s">
        <v>59</v>
      </c>
      <c r="M91">
        <v>189</v>
      </c>
      <c r="N91">
        <v>0</v>
      </c>
      <c r="O91">
        <v>0</v>
      </c>
      <c r="P91">
        <v>189</v>
      </c>
      <c r="Q91">
        <v>0</v>
      </c>
      <c r="R91">
        <v>9.4600000000000009</v>
      </c>
      <c r="S91">
        <v>-0.46</v>
      </c>
      <c r="T91">
        <v>0</v>
      </c>
      <c r="U91">
        <v>198</v>
      </c>
      <c r="V91">
        <v>198</v>
      </c>
      <c r="W91">
        <v>0</v>
      </c>
      <c r="X91" t="s">
        <v>68</v>
      </c>
      <c r="Y91">
        <v>47.06</v>
      </c>
      <c r="Z91">
        <v>1.96</v>
      </c>
      <c r="AA91" t="s">
        <v>74</v>
      </c>
      <c r="AB91" t="s">
        <v>75</v>
      </c>
      <c r="AE91" t="s">
        <v>189</v>
      </c>
      <c r="AF91" t="s">
        <v>190</v>
      </c>
      <c r="AG91">
        <v>8929728003</v>
      </c>
      <c r="AK91">
        <v>0</v>
      </c>
      <c r="AL91">
        <v>0</v>
      </c>
      <c r="AN91">
        <v>198</v>
      </c>
      <c r="AV91">
        <v>189</v>
      </c>
      <c r="AW91">
        <v>4.7300000000000004</v>
      </c>
      <c r="AX91">
        <v>189</v>
      </c>
      <c r="AY91">
        <v>4.7300000000000004</v>
      </c>
      <c r="AZ91">
        <v>189</v>
      </c>
    </row>
    <row r="92" spans="1:55" x14ac:dyDescent="0.25">
      <c r="A92" t="s">
        <v>54</v>
      </c>
      <c r="B92">
        <v>110027</v>
      </c>
      <c r="C92" t="s">
        <v>55</v>
      </c>
      <c r="D92" t="s">
        <v>56</v>
      </c>
      <c r="E92" s="1">
        <v>45962</v>
      </c>
      <c r="F92" t="s">
        <v>191</v>
      </c>
      <c r="G92" t="s">
        <v>67</v>
      </c>
      <c r="J92" s="3">
        <v>45962.936111111114</v>
      </c>
      <c r="K92" t="s">
        <v>5760</v>
      </c>
      <c r="L92" t="s">
        <v>59</v>
      </c>
      <c r="M92">
        <v>379</v>
      </c>
      <c r="N92">
        <v>0</v>
      </c>
      <c r="O92">
        <v>0</v>
      </c>
      <c r="P92">
        <v>379</v>
      </c>
      <c r="Q92">
        <v>0</v>
      </c>
      <c r="R92">
        <v>18.96</v>
      </c>
      <c r="S92">
        <v>0.04</v>
      </c>
      <c r="T92">
        <v>0</v>
      </c>
      <c r="U92">
        <v>398</v>
      </c>
      <c r="V92">
        <v>398</v>
      </c>
      <c r="W92">
        <v>0</v>
      </c>
      <c r="X92" t="s">
        <v>73</v>
      </c>
      <c r="Y92">
        <v>98.28</v>
      </c>
      <c r="Z92">
        <v>8.7200000000000006</v>
      </c>
      <c r="AA92" t="s">
        <v>74</v>
      </c>
      <c r="AB92" t="s">
        <v>75</v>
      </c>
      <c r="AE92" t="s">
        <v>192</v>
      </c>
      <c r="AF92" t="s">
        <v>193</v>
      </c>
      <c r="AG92">
        <v>9990003553</v>
      </c>
      <c r="AK92">
        <v>0</v>
      </c>
      <c r="AL92">
        <v>0</v>
      </c>
      <c r="AM92">
        <v>398</v>
      </c>
      <c r="AV92">
        <v>379</v>
      </c>
      <c r="AW92">
        <v>9.48</v>
      </c>
      <c r="AX92">
        <v>379</v>
      </c>
      <c r="AY92">
        <v>9.48</v>
      </c>
      <c r="AZ92">
        <v>379</v>
      </c>
    </row>
    <row r="93" spans="1:55" x14ac:dyDescent="0.25">
      <c r="A93" t="s">
        <v>54</v>
      </c>
      <c r="B93">
        <v>110027</v>
      </c>
      <c r="C93" t="s">
        <v>55</v>
      </c>
      <c r="D93" t="s">
        <v>56</v>
      </c>
      <c r="E93" s="1">
        <v>45962</v>
      </c>
      <c r="F93" t="s">
        <v>194</v>
      </c>
      <c r="G93" t="s">
        <v>67</v>
      </c>
      <c r="J93" s="3">
        <v>45962.938194444447</v>
      </c>
      <c r="K93" t="s">
        <v>5760</v>
      </c>
      <c r="L93" t="s">
        <v>59</v>
      </c>
      <c r="M93">
        <v>356</v>
      </c>
      <c r="N93">
        <v>0</v>
      </c>
      <c r="O93">
        <v>0</v>
      </c>
      <c r="P93">
        <v>356</v>
      </c>
      <c r="Q93">
        <v>0</v>
      </c>
      <c r="R93">
        <v>17.8</v>
      </c>
      <c r="S93">
        <v>0.2</v>
      </c>
      <c r="T93">
        <v>0</v>
      </c>
      <c r="U93">
        <v>374</v>
      </c>
      <c r="V93">
        <v>374</v>
      </c>
      <c r="W93">
        <v>0</v>
      </c>
      <c r="X93" t="s">
        <v>73</v>
      </c>
      <c r="Y93">
        <v>95.75</v>
      </c>
      <c r="Z93">
        <v>9.26</v>
      </c>
      <c r="AA93" t="s">
        <v>69</v>
      </c>
      <c r="AE93" t="s">
        <v>89</v>
      </c>
      <c r="AF93" t="s">
        <v>56</v>
      </c>
      <c r="AG93">
        <v>8929758003</v>
      </c>
      <c r="AK93">
        <v>0</v>
      </c>
      <c r="AL93">
        <v>0</v>
      </c>
      <c r="AM93">
        <v>374</v>
      </c>
      <c r="AV93">
        <v>356</v>
      </c>
      <c r="AW93">
        <v>8.9</v>
      </c>
      <c r="AX93">
        <v>356</v>
      </c>
      <c r="AY93">
        <v>8.9</v>
      </c>
      <c r="AZ93">
        <v>356</v>
      </c>
    </row>
    <row r="94" spans="1:55" x14ac:dyDescent="0.25">
      <c r="A94" t="s">
        <v>54</v>
      </c>
      <c r="B94">
        <v>110027</v>
      </c>
      <c r="C94" t="s">
        <v>55</v>
      </c>
      <c r="D94" t="s">
        <v>56</v>
      </c>
      <c r="E94" s="1">
        <v>45962</v>
      </c>
      <c r="F94" t="s">
        <v>195</v>
      </c>
      <c r="G94" t="s">
        <v>58</v>
      </c>
      <c r="H94">
        <v>7439223267</v>
      </c>
      <c r="I94">
        <v>18528960</v>
      </c>
      <c r="J94" s="3">
        <v>45962.943749999999</v>
      </c>
      <c r="K94" t="s">
        <v>5760</v>
      </c>
      <c r="L94" t="s">
        <v>59</v>
      </c>
      <c r="M94">
        <v>478.43</v>
      </c>
      <c r="N94">
        <v>-75</v>
      </c>
      <c r="O94">
        <v>0</v>
      </c>
      <c r="P94">
        <v>403.43</v>
      </c>
      <c r="Q94">
        <v>32</v>
      </c>
      <c r="R94">
        <v>0</v>
      </c>
      <c r="S94">
        <v>0</v>
      </c>
      <c r="T94">
        <v>0</v>
      </c>
      <c r="U94">
        <v>435.43</v>
      </c>
      <c r="V94">
        <v>435.43</v>
      </c>
      <c r="W94">
        <v>0</v>
      </c>
      <c r="X94" t="s">
        <v>60</v>
      </c>
      <c r="Y94">
        <v>94.18</v>
      </c>
      <c r="Z94">
        <v>10.1</v>
      </c>
      <c r="AA94" t="s">
        <v>61</v>
      </c>
      <c r="AB94" t="s">
        <v>56</v>
      </c>
      <c r="AC94">
        <v>3267</v>
      </c>
      <c r="AK94">
        <v>32</v>
      </c>
      <c r="AL94">
        <v>0</v>
      </c>
      <c r="AT94">
        <v>435.43</v>
      </c>
      <c r="AZ94">
        <v>403.43</v>
      </c>
      <c r="BC94">
        <v>32</v>
      </c>
    </row>
    <row r="95" spans="1:55" x14ac:dyDescent="0.25">
      <c r="A95" t="s">
        <v>54</v>
      </c>
      <c r="B95">
        <v>110027</v>
      </c>
      <c r="C95" t="s">
        <v>55</v>
      </c>
      <c r="D95" t="s">
        <v>56</v>
      </c>
      <c r="E95" s="1">
        <v>45962</v>
      </c>
      <c r="F95" t="s">
        <v>196</v>
      </c>
      <c r="G95" t="s">
        <v>63</v>
      </c>
      <c r="H95" s="4">
        <v>220988000000000</v>
      </c>
      <c r="I95">
        <v>29811</v>
      </c>
      <c r="J95" s="3">
        <v>45962.960416666669</v>
      </c>
      <c r="K95" t="s">
        <v>5760</v>
      </c>
      <c r="L95" t="s">
        <v>59</v>
      </c>
      <c r="M95">
        <v>417</v>
      </c>
      <c r="N95">
        <v>-93.75</v>
      </c>
      <c r="O95">
        <v>0</v>
      </c>
      <c r="P95">
        <v>323.25</v>
      </c>
      <c r="Q95">
        <v>32</v>
      </c>
      <c r="R95">
        <v>0</v>
      </c>
      <c r="S95">
        <v>-0.25</v>
      </c>
      <c r="T95">
        <v>0</v>
      </c>
      <c r="U95">
        <v>355</v>
      </c>
      <c r="V95">
        <v>355</v>
      </c>
      <c r="W95">
        <v>0</v>
      </c>
      <c r="X95" t="s">
        <v>64</v>
      </c>
      <c r="Y95">
        <v>81.96</v>
      </c>
      <c r="Z95">
        <v>10.46</v>
      </c>
      <c r="AA95" t="s">
        <v>65</v>
      </c>
      <c r="AB95" t="s">
        <v>56</v>
      </c>
      <c r="AC95">
        <v>4044</v>
      </c>
      <c r="AK95">
        <v>32</v>
      </c>
      <c r="AL95">
        <v>0</v>
      </c>
      <c r="AS95">
        <v>355</v>
      </c>
      <c r="AZ95">
        <v>323.25</v>
      </c>
      <c r="BB95">
        <v>32</v>
      </c>
    </row>
    <row r="96" spans="1:55" x14ac:dyDescent="0.25">
      <c r="A96" t="s">
        <v>54</v>
      </c>
      <c r="B96">
        <v>110027</v>
      </c>
      <c r="C96" t="s">
        <v>55</v>
      </c>
      <c r="D96" t="s">
        <v>56</v>
      </c>
      <c r="E96" s="1">
        <v>45962</v>
      </c>
      <c r="F96" t="s">
        <v>197</v>
      </c>
      <c r="G96" t="s">
        <v>67</v>
      </c>
      <c r="J96" s="3">
        <v>45962.968055555553</v>
      </c>
      <c r="K96" t="s">
        <v>5760</v>
      </c>
      <c r="L96" t="s">
        <v>59</v>
      </c>
      <c r="M96">
        <v>379</v>
      </c>
      <c r="N96">
        <v>0</v>
      </c>
      <c r="O96">
        <v>0</v>
      </c>
      <c r="P96">
        <v>379</v>
      </c>
      <c r="Q96">
        <v>0</v>
      </c>
      <c r="R96">
        <v>18.96</v>
      </c>
      <c r="S96">
        <v>0.04</v>
      </c>
      <c r="T96">
        <v>0</v>
      </c>
      <c r="U96">
        <v>398</v>
      </c>
      <c r="V96">
        <v>398</v>
      </c>
      <c r="W96">
        <v>0</v>
      </c>
      <c r="X96" t="s">
        <v>68</v>
      </c>
      <c r="Y96">
        <v>98.28</v>
      </c>
      <c r="Z96">
        <v>8.7200000000000006</v>
      </c>
      <c r="AA96" t="s">
        <v>74</v>
      </c>
      <c r="AB96" t="s">
        <v>75</v>
      </c>
      <c r="AE96" t="s">
        <v>89</v>
      </c>
      <c r="AF96" t="s">
        <v>56</v>
      </c>
      <c r="AG96">
        <v>8929758003</v>
      </c>
      <c r="AK96">
        <v>0</v>
      </c>
      <c r="AL96">
        <v>0</v>
      </c>
      <c r="AN96">
        <v>398</v>
      </c>
      <c r="AV96">
        <v>379</v>
      </c>
      <c r="AW96">
        <v>9.48</v>
      </c>
      <c r="AX96">
        <v>379</v>
      </c>
      <c r="AY96">
        <v>9.48</v>
      </c>
      <c r="AZ96">
        <v>379</v>
      </c>
    </row>
    <row r="97" spans="1:55" x14ac:dyDescent="0.25">
      <c r="A97" t="s">
        <v>54</v>
      </c>
      <c r="B97">
        <v>110027</v>
      </c>
      <c r="C97" t="s">
        <v>55</v>
      </c>
      <c r="D97" t="s">
        <v>56</v>
      </c>
      <c r="E97" s="1">
        <v>45962</v>
      </c>
      <c r="F97" t="s">
        <v>198</v>
      </c>
      <c r="G97" t="s">
        <v>63</v>
      </c>
      <c r="H97" s="4">
        <v>220989000000000</v>
      </c>
      <c r="I97">
        <v>29811</v>
      </c>
      <c r="J97" s="3">
        <v>45962.970138888886</v>
      </c>
      <c r="K97" t="s">
        <v>5760</v>
      </c>
      <c r="L97" t="s">
        <v>59</v>
      </c>
      <c r="M97">
        <v>218</v>
      </c>
      <c r="N97">
        <v>-90</v>
      </c>
      <c r="O97">
        <v>0</v>
      </c>
      <c r="P97">
        <v>128</v>
      </c>
      <c r="Q97">
        <v>32</v>
      </c>
      <c r="R97">
        <v>0</v>
      </c>
      <c r="S97">
        <v>0</v>
      </c>
      <c r="T97">
        <v>0</v>
      </c>
      <c r="U97">
        <v>160</v>
      </c>
      <c r="V97">
        <v>160</v>
      </c>
      <c r="W97">
        <v>0</v>
      </c>
      <c r="X97" t="s">
        <v>64</v>
      </c>
      <c r="Y97">
        <v>41.43</v>
      </c>
      <c r="Z97">
        <v>3.92</v>
      </c>
      <c r="AA97" t="s">
        <v>65</v>
      </c>
      <c r="AB97" t="s">
        <v>56</v>
      </c>
      <c r="AC97">
        <v>2888</v>
      </c>
      <c r="AK97">
        <v>32</v>
      </c>
      <c r="AL97">
        <v>0</v>
      </c>
      <c r="AS97">
        <v>160</v>
      </c>
      <c r="AZ97">
        <v>128</v>
      </c>
      <c r="BB97">
        <v>32</v>
      </c>
    </row>
    <row r="98" spans="1:55" x14ac:dyDescent="0.25">
      <c r="A98" t="s">
        <v>54</v>
      </c>
      <c r="B98">
        <v>110027</v>
      </c>
      <c r="C98" t="s">
        <v>55</v>
      </c>
      <c r="D98" t="s">
        <v>56</v>
      </c>
      <c r="E98" s="1">
        <v>45962</v>
      </c>
      <c r="F98" t="s">
        <v>199</v>
      </c>
      <c r="G98" t="s">
        <v>67</v>
      </c>
      <c r="J98" s="3">
        <v>45962.973611111112</v>
      </c>
      <c r="K98" t="s">
        <v>5760</v>
      </c>
      <c r="L98" t="s">
        <v>59</v>
      </c>
      <c r="M98">
        <v>239</v>
      </c>
      <c r="N98">
        <v>0</v>
      </c>
      <c r="O98">
        <v>0</v>
      </c>
      <c r="P98">
        <v>239</v>
      </c>
      <c r="Q98">
        <v>0</v>
      </c>
      <c r="R98">
        <v>11.96</v>
      </c>
      <c r="S98">
        <v>0.04</v>
      </c>
      <c r="T98">
        <v>0</v>
      </c>
      <c r="U98">
        <v>251</v>
      </c>
      <c r="V98">
        <v>251</v>
      </c>
      <c r="W98">
        <v>0</v>
      </c>
      <c r="X98" t="s">
        <v>73</v>
      </c>
      <c r="Y98">
        <v>67.25</v>
      </c>
      <c r="Z98">
        <v>2.9</v>
      </c>
      <c r="AA98" t="s">
        <v>74</v>
      </c>
      <c r="AB98" t="s">
        <v>75</v>
      </c>
      <c r="AE98" t="s">
        <v>89</v>
      </c>
      <c r="AF98" t="s">
        <v>56</v>
      </c>
      <c r="AG98">
        <v>8929758003</v>
      </c>
      <c r="AK98">
        <v>0</v>
      </c>
      <c r="AL98">
        <v>0</v>
      </c>
      <c r="AM98">
        <v>251</v>
      </c>
      <c r="AV98">
        <v>239</v>
      </c>
      <c r="AW98">
        <v>5.98</v>
      </c>
      <c r="AX98">
        <v>239</v>
      </c>
      <c r="AY98">
        <v>5.98</v>
      </c>
      <c r="AZ98">
        <v>239</v>
      </c>
    </row>
    <row r="99" spans="1:55" x14ac:dyDescent="0.25">
      <c r="A99" t="s">
        <v>54</v>
      </c>
      <c r="B99">
        <v>110027</v>
      </c>
      <c r="C99" t="s">
        <v>55</v>
      </c>
      <c r="D99" t="s">
        <v>56</v>
      </c>
      <c r="E99" s="1">
        <v>45962</v>
      </c>
      <c r="F99" t="s">
        <v>200</v>
      </c>
      <c r="G99" t="s">
        <v>67</v>
      </c>
      <c r="J99" s="3">
        <v>45962.973611111112</v>
      </c>
      <c r="K99" t="s">
        <v>5760</v>
      </c>
      <c r="L99" t="s">
        <v>59</v>
      </c>
      <c r="M99">
        <v>179</v>
      </c>
      <c r="N99">
        <v>0</v>
      </c>
      <c r="O99">
        <v>0</v>
      </c>
      <c r="P99">
        <v>179</v>
      </c>
      <c r="Q99">
        <v>0</v>
      </c>
      <c r="R99">
        <v>8.9600000000000009</v>
      </c>
      <c r="S99">
        <v>0.04</v>
      </c>
      <c r="T99">
        <v>0</v>
      </c>
      <c r="U99">
        <v>188</v>
      </c>
      <c r="V99">
        <v>188</v>
      </c>
      <c r="W99">
        <v>0</v>
      </c>
      <c r="X99" t="s">
        <v>73</v>
      </c>
      <c r="Y99">
        <v>35.270000000000003</v>
      </c>
      <c r="Z99">
        <v>8.0500000000000007</v>
      </c>
      <c r="AA99" t="s">
        <v>74</v>
      </c>
      <c r="AB99" t="s">
        <v>75</v>
      </c>
      <c r="AE99" t="s">
        <v>89</v>
      </c>
      <c r="AF99" t="s">
        <v>56</v>
      </c>
      <c r="AG99">
        <v>8929758003</v>
      </c>
      <c r="AK99">
        <v>0</v>
      </c>
      <c r="AL99">
        <v>0</v>
      </c>
      <c r="AM99">
        <v>188</v>
      </c>
      <c r="AV99">
        <v>179</v>
      </c>
      <c r="AW99">
        <v>4.4800000000000004</v>
      </c>
      <c r="AX99">
        <v>179</v>
      </c>
      <c r="AY99">
        <v>4.4800000000000004</v>
      </c>
      <c r="AZ99">
        <v>179</v>
      </c>
    </row>
    <row r="100" spans="1:55" x14ac:dyDescent="0.25">
      <c r="A100" t="s">
        <v>54</v>
      </c>
      <c r="B100">
        <v>110027</v>
      </c>
      <c r="C100" t="s">
        <v>55</v>
      </c>
      <c r="D100" t="s">
        <v>56</v>
      </c>
      <c r="E100" s="1">
        <v>45962</v>
      </c>
      <c r="F100" t="s">
        <v>201</v>
      </c>
      <c r="G100" t="s">
        <v>67</v>
      </c>
      <c r="J100" s="3">
        <v>45962.974305555559</v>
      </c>
      <c r="K100" t="s">
        <v>5760</v>
      </c>
      <c r="L100" t="s">
        <v>59</v>
      </c>
      <c r="M100">
        <v>627</v>
      </c>
      <c r="N100">
        <v>0</v>
      </c>
      <c r="O100">
        <v>0</v>
      </c>
      <c r="P100">
        <v>627</v>
      </c>
      <c r="Q100">
        <v>0</v>
      </c>
      <c r="R100">
        <v>31.36</v>
      </c>
      <c r="S100">
        <v>-0.36</v>
      </c>
      <c r="T100">
        <v>0</v>
      </c>
      <c r="U100">
        <v>658</v>
      </c>
      <c r="V100">
        <v>658</v>
      </c>
      <c r="W100">
        <v>0</v>
      </c>
      <c r="X100" t="s">
        <v>73</v>
      </c>
      <c r="Y100">
        <v>188.73</v>
      </c>
      <c r="Z100">
        <v>7.76</v>
      </c>
      <c r="AA100" t="s">
        <v>74</v>
      </c>
      <c r="AB100" t="s">
        <v>75</v>
      </c>
      <c r="AE100" t="s">
        <v>89</v>
      </c>
      <c r="AF100" t="s">
        <v>56</v>
      </c>
      <c r="AG100">
        <v>8929758003</v>
      </c>
      <c r="AK100">
        <v>0</v>
      </c>
      <c r="AL100">
        <v>0</v>
      </c>
      <c r="AM100">
        <v>658</v>
      </c>
      <c r="AV100">
        <v>627</v>
      </c>
      <c r="AW100">
        <v>15.68</v>
      </c>
      <c r="AX100">
        <v>627</v>
      </c>
      <c r="AY100">
        <v>15.68</v>
      </c>
      <c r="AZ100">
        <v>627</v>
      </c>
    </row>
    <row r="101" spans="1:55" x14ac:dyDescent="0.25">
      <c r="A101" t="s">
        <v>54</v>
      </c>
      <c r="B101">
        <v>110027</v>
      </c>
      <c r="C101" t="s">
        <v>55</v>
      </c>
      <c r="D101" t="s">
        <v>56</v>
      </c>
      <c r="E101" s="1">
        <v>45962</v>
      </c>
      <c r="F101" t="s">
        <v>202</v>
      </c>
      <c r="G101" t="s">
        <v>67</v>
      </c>
      <c r="J101" s="3">
        <v>45962.974305555559</v>
      </c>
      <c r="K101" t="s">
        <v>5760</v>
      </c>
      <c r="L101" t="s">
        <v>59</v>
      </c>
      <c r="M101">
        <v>199</v>
      </c>
      <c r="N101">
        <v>0</v>
      </c>
      <c r="O101">
        <v>0</v>
      </c>
      <c r="P101">
        <v>199</v>
      </c>
      <c r="Q101">
        <v>0</v>
      </c>
      <c r="R101">
        <v>9.9600000000000009</v>
      </c>
      <c r="S101">
        <v>0.04</v>
      </c>
      <c r="T101">
        <v>0</v>
      </c>
      <c r="U101">
        <v>209</v>
      </c>
      <c r="V101">
        <v>209</v>
      </c>
      <c r="W101">
        <v>0</v>
      </c>
      <c r="X101" t="s">
        <v>73</v>
      </c>
      <c r="Y101">
        <v>49.81</v>
      </c>
      <c r="Z101">
        <v>2.56</v>
      </c>
      <c r="AA101" t="s">
        <v>74</v>
      </c>
      <c r="AB101" t="s">
        <v>75</v>
      </c>
      <c r="AE101" t="s">
        <v>89</v>
      </c>
      <c r="AF101" t="s">
        <v>56</v>
      </c>
      <c r="AG101">
        <v>8929758003</v>
      </c>
      <c r="AK101">
        <v>0</v>
      </c>
      <c r="AL101">
        <v>0</v>
      </c>
      <c r="AM101">
        <v>209</v>
      </c>
      <c r="AV101">
        <v>199</v>
      </c>
      <c r="AW101">
        <v>4.9800000000000004</v>
      </c>
      <c r="AX101">
        <v>199</v>
      </c>
      <c r="AY101">
        <v>4.9800000000000004</v>
      </c>
      <c r="AZ101">
        <v>199</v>
      </c>
    </row>
    <row r="102" spans="1:55" x14ac:dyDescent="0.25">
      <c r="A102" t="s">
        <v>54</v>
      </c>
      <c r="B102">
        <v>110027</v>
      </c>
      <c r="C102" t="s">
        <v>55</v>
      </c>
      <c r="D102" t="s">
        <v>56</v>
      </c>
      <c r="E102" s="1">
        <v>45962</v>
      </c>
      <c r="F102" t="s">
        <v>203</v>
      </c>
      <c r="G102" t="s">
        <v>63</v>
      </c>
      <c r="H102" s="4">
        <v>220989000000000</v>
      </c>
      <c r="I102">
        <v>29811</v>
      </c>
      <c r="J102" s="3">
        <v>45962.977083333331</v>
      </c>
      <c r="K102" t="s">
        <v>5760</v>
      </c>
      <c r="L102" t="s">
        <v>59</v>
      </c>
      <c r="M102">
        <v>248</v>
      </c>
      <c r="N102">
        <v>-90</v>
      </c>
      <c r="O102">
        <v>0</v>
      </c>
      <c r="P102">
        <v>158</v>
      </c>
      <c r="Q102">
        <v>32</v>
      </c>
      <c r="R102">
        <v>0</v>
      </c>
      <c r="S102">
        <v>0</v>
      </c>
      <c r="T102">
        <v>0</v>
      </c>
      <c r="U102">
        <v>190</v>
      </c>
      <c r="V102">
        <v>190</v>
      </c>
      <c r="W102">
        <v>0</v>
      </c>
      <c r="X102" t="s">
        <v>64</v>
      </c>
      <c r="Y102">
        <v>52.13</v>
      </c>
      <c r="Z102">
        <v>4.96</v>
      </c>
      <c r="AA102" t="s">
        <v>65</v>
      </c>
      <c r="AB102" t="s">
        <v>56</v>
      </c>
      <c r="AC102">
        <v>4512</v>
      </c>
      <c r="AK102">
        <v>32</v>
      </c>
      <c r="AL102">
        <v>0</v>
      </c>
      <c r="AS102">
        <v>190</v>
      </c>
      <c r="AZ102">
        <v>158</v>
      </c>
      <c r="BB102">
        <v>32</v>
      </c>
    </row>
    <row r="103" spans="1:55" x14ac:dyDescent="0.25">
      <c r="A103" t="s">
        <v>54</v>
      </c>
      <c r="B103">
        <v>110027</v>
      </c>
      <c r="C103" t="s">
        <v>55</v>
      </c>
      <c r="D103" t="s">
        <v>56</v>
      </c>
      <c r="E103" s="1">
        <v>45962</v>
      </c>
      <c r="F103" t="s">
        <v>204</v>
      </c>
      <c r="G103" t="s">
        <v>67</v>
      </c>
      <c r="J103" s="3">
        <v>45962.982638888891</v>
      </c>
      <c r="K103" t="s">
        <v>5760</v>
      </c>
      <c r="L103" t="s">
        <v>59</v>
      </c>
      <c r="M103">
        <v>577</v>
      </c>
      <c r="N103">
        <v>0</v>
      </c>
      <c r="O103">
        <v>0</v>
      </c>
      <c r="P103">
        <v>577</v>
      </c>
      <c r="Q103">
        <v>0</v>
      </c>
      <c r="R103">
        <v>28.86</v>
      </c>
      <c r="S103">
        <v>0.14000000000000001</v>
      </c>
      <c r="T103">
        <v>0</v>
      </c>
      <c r="U103">
        <v>606</v>
      </c>
      <c r="V103">
        <v>606</v>
      </c>
      <c r="W103">
        <v>0</v>
      </c>
      <c r="X103" t="s">
        <v>73</v>
      </c>
      <c r="Y103">
        <v>164.61</v>
      </c>
      <c r="Z103">
        <v>7.16</v>
      </c>
      <c r="AA103" t="s">
        <v>74</v>
      </c>
      <c r="AB103" t="s">
        <v>75</v>
      </c>
      <c r="AE103" t="s">
        <v>89</v>
      </c>
      <c r="AF103" t="s">
        <v>56</v>
      </c>
      <c r="AG103">
        <v>8929758003</v>
      </c>
      <c r="AK103">
        <v>0</v>
      </c>
      <c r="AL103">
        <v>0</v>
      </c>
      <c r="AM103">
        <v>606</v>
      </c>
      <c r="AV103">
        <v>577</v>
      </c>
      <c r="AW103">
        <v>14.43</v>
      </c>
      <c r="AX103">
        <v>577</v>
      </c>
      <c r="AY103">
        <v>14.43</v>
      </c>
      <c r="AZ103">
        <v>577</v>
      </c>
    </row>
    <row r="104" spans="1:55" x14ac:dyDescent="0.25">
      <c r="A104" t="s">
        <v>54</v>
      </c>
      <c r="B104">
        <v>110027</v>
      </c>
      <c r="C104" t="s">
        <v>55</v>
      </c>
      <c r="D104" t="s">
        <v>56</v>
      </c>
      <c r="E104" s="1">
        <v>45962</v>
      </c>
      <c r="F104" t="s">
        <v>205</v>
      </c>
      <c r="G104" t="s">
        <v>63</v>
      </c>
      <c r="H104" s="4">
        <v>220990000000000</v>
      </c>
      <c r="I104">
        <v>29811</v>
      </c>
      <c r="J104" s="3">
        <v>45962.986805555556</v>
      </c>
      <c r="K104" t="s">
        <v>5760</v>
      </c>
      <c r="L104" t="s">
        <v>59</v>
      </c>
      <c r="M104">
        <v>238</v>
      </c>
      <c r="N104">
        <v>-20</v>
      </c>
      <c r="O104">
        <v>0</v>
      </c>
      <c r="P104">
        <v>218</v>
      </c>
      <c r="Q104">
        <v>32</v>
      </c>
      <c r="R104">
        <v>0</v>
      </c>
      <c r="S104">
        <v>0</v>
      </c>
      <c r="T104">
        <v>0</v>
      </c>
      <c r="U104">
        <v>250</v>
      </c>
      <c r="V104">
        <v>250</v>
      </c>
      <c r="W104">
        <v>0</v>
      </c>
      <c r="X104" t="s">
        <v>64</v>
      </c>
      <c r="Y104">
        <v>38.03</v>
      </c>
      <c r="Z104">
        <v>5.88</v>
      </c>
      <c r="AA104" t="s">
        <v>65</v>
      </c>
      <c r="AB104" t="s">
        <v>56</v>
      </c>
      <c r="AC104">
        <v>1366</v>
      </c>
      <c r="AK104">
        <v>32</v>
      </c>
      <c r="AL104">
        <v>0</v>
      </c>
      <c r="AS104">
        <v>250</v>
      </c>
      <c r="AZ104">
        <v>218</v>
      </c>
      <c r="BB104">
        <v>32</v>
      </c>
    </row>
    <row r="105" spans="1:55" x14ac:dyDescent="0.25">
      <c r="A105" t="s">
        <v>54</v>
      </c>
      <c r="B105">
        <v>110027</v>
      </c>
      <c r="C105" t="s">
        <v>55</v>
      </c>
      <c r="D105" t="s">
        <v>56</v>
      </c>
      <c r="E105" s="1">
        <v>45962</v>
      </c>
      <c r="F105" t="s">
        <v>206</v>
      </c>
      <c r="G105" t="s">
        <v>58</v>
      </c>
      <c r="H105">
        <v>7438036190</v>
      </c>
      <c r="I105">
        <v>18528960</v>
      </c>
      <c r="J105" s="3">
        <v>45962.990277777775</v>
      </c>
      <c r="K105" t="s">
        <v>5760</v>
      </c>
      <c r="L105" t="s">
        <v>59</v>
      </c>
      <c r="M105">
        <v>264</v>
      </c>
      <c r="N105">
        <v>-75</v>
      </c>
      <c r="O105">
        <v>0</v>
      </c>
      <c r="P105">
        <v>189</v>
      </c>
      <c r="Q105">
        <v>32</v>
      </c>
      <c r="R105">
        <v>0</v>
      </c>
      <c r="S105">
        <v>0</v>
      </c>
      <c r="T105">
        <v>0</v>
      </c>
      <c r="U105">
        <v>221</v>
      </c>
      <c r="V105">
        <v>221</v>
      </c>
      <c r="W105">
        <v>0</v>
      </c>
      <c r="X105" t="s">
        <v>60</v>
      </c>
      <c r="Y105">
        <v>57.05</v>
      </c>
      <c r="Z105">
        <v>4.96</v>
      </c>
      <c r="AA105" t="s">
        <v>61</v>
      </c>
      <c r="AB105" t="s">
        <v>56</v>
      </c>
      <c r="AC105">
        <v>6190</v>
      </c>
      <c r="AK105">
        <v>32</v>
      </c>
      <c r="AL105">
        <v>0</v>
      </c>
      <c r="AT105">
        <v>221</v>
      </c>
      <c r="AZ105">
        <v>189</v>
      </c>
      <c r="BC105">
        <v>32</v>
      </c>
    </row>
    <row r="106" spans="1:55" x14ac:dyDescent="0.25">
      <c r="A106" t="s">
        <v>54</v>
      </c>
      <c r="B106">
        <v>110027</v>
      </c>
      <c r="C106" t="s">
        <v>55</v>
      </c>
      <c r="D106" t="s">
        <v>56</v>
      </c>
      <c r="E106" s="1">
        <v>45962</v>
      </c>
      <c r="F106" t="s">
        <v>207</v>
      </c>
      <c r="G106" t="s">
        <v>67</v>
      </c>
      <c r="J106" s="3">
        <v>45962.994444444441</v>
      </c>
      <c r="K106" t="s">
        <v>5760</v>
      </c>
      <c r="L106" t="s">
        <v>59</v>
      </c>
      <c r="M106">
        <v>229</v>
      </c>
      <c r="N106">
        <v>0</v>
      </c>
      <c r="O106">
        <v>0</v>
      </c>
      <c r="P106">
        <v>229</v>
      </c>
      <c r="Q106">
        <v>0</v>
      </c>
      <c r="R106">
        <v>11.46</v>
      </c>
      <c r="S106">
        <v>-0.46</v>
      </c>
      <c r="T106">
        <v>0</v>
      </c>
      <c r="U106">
        <v>240</v>
      </c>
      <c r="V106">
        <v>240</v>
      </c>
      <c r="W106">
        <v>0</v>
      </c>
      <c r="X106" t="s">
        <v>68</v>
      </c>
      <c r="Y106">
        <v>59.63</v>
      </c>
      <c r="Z106">
        <v>4.3</v>
      </c>
      <c r="AA106" t="s">
        <v>74</v>
      </c>
      <c r="AB106" t="s">
        <v>75</v>
      </c>
      <c r="AE106" t="s">
        <v>89</v>
      </c>
      <c r="AF106" t="s">
        <v>56</v>
      </c>
      <c r="AG106">
        <v>8929758003</v>
      </c>
      <c r="AK106">
        <v>0</v>
      </c>
      <c r="AL106">
        <v>0</v>
      </c>
      <c r="AN106">
        <v>240</v>
      </c>
      <c r="AV106">
        <v>229</v>
      </c>
      <c r="AW106">
        <v>5.73</v>
      </c>
      <c r="AX106">
        <v>229</v>
      </c>
      <c r="AY106">
        <v>5.73</v>
      </c>
      <c r="AZ106">
        <v>229</v>
      </c>
    </row>
    <row r="107" spans="1:55" x14ac:dyDescent="0.25">
      <c r="A107" t="s">
        <v>54</v>
      </c>
      <c r="B107">
        <v>110027</v>
      </c>
      <c r="C107" t="s">
        <v>55</v>
      </c>
      <c r="D107" t="s">
        <v>56</v>
      </c>
      <c r="E107" s="1">
        <v>45962</v>
      </c>
      <c r="F107" t="s">
        <v>208</v>
      </c>
      <c r="G107" t="s">
        <v>58</v>
      </c>
      <c r="H107">
        <v>7439987563</v>
      </c>
      <c r="I107">
        <v>18528960</v>
      </c>
      <c r="J107" s="3">
        <v>45962.995138888888</v>
      </c>
      <c r="K107" t="s">
        <v>5760</v>
      </c>
      <c r="L107" t="s">
        <v>59</v>
      </c>
      <c r="M107">
        <v>399</v>
      </c>
      <c r="N107">
        <v>-199.5</v>
      </c>
      <c r="O107">
        <v>0</v>
      </c>
      <c r="P107">
        <v>199.5</v>
      </c>
      <c r="Q107">
        <v>32</v>
      </c>
      <c r="R107">
        <v>0</v>
      </c>
      <c r="S107">
        <v>0</v>
      </c>
      <c r="T107">
        <v>0</v>
      </c>
      <c r="U107">
        <v>231.5</v>
      </c>
      <c r="V107">
        <v>231.5</v>
      </c>
      <c r="W107">
        <v>0</v>
      </c>
      <c r="X107" t="s">
        <v>60</v>
      </c>
      <c r="Y107">
        <v>56.44</v>
      </c>
      <c r="Z107">
        <v>0</v>
      </c>
      <c r="AA107" t="s">
        <v>61</v>
      </c>
      <c r="AB107" t="s">
        <v>56</v>
      </c>
      <c r="AC107">
        <v>7563</v>
      </c>
      <c r="AK107">
        <v>32</v>
      </c>
      <c r="AL107">
        <v>0</v>
      </c>
      <c r="AT107">
        <v>231.5</v>
      </c>
      <c r="AZ107">
        <v>199.5</v>
      </c>
      <c r="BC107">
        <v>32</v>
      </c>
    </row>
    <row r="108" spans="1:55" x14ac:dyDescent="0.25">
      <c r="A108" t="s">
        <v>54</v>
      </c>
      <c r="B108">
        <v>110027</v>
      </c>
      <c r="C108" t="s">
        <v>55</v>
      </c>
      <c r="D108" t="s">
        <v>56</v>
      </c>
      <c r="E108" s="1">
        <v>45962</v>
      </c>
      <c r="F108" t="s">
        <v>209</v>
      </c>
      <c r="G108" t="s">
        <v>63</v>
      </c>
      <c r="H108" s="4">
        <v>220991000000000</v>
      </c>
      <c r="I108">
        <v>29811</v>
      </c>
      <c r="J108" s="3">
        <v>45962.996527777781</v>
      </c>
      <c r="K108" t="s">
        <v>5760</v>
      </c>
      <c r="L108" t="s">
        <v>59</v>
      </c>
      <c r="M108">
        <v>269</v>
      </c>
      <c r="N108">
        <v>-90</v>
      </c>
      <c r="O108">
        <v>0</v>
      </c>
      <c r="P108">
        <v>179</v>
      </c>
      <c r="Q108">
        <v>32</v>
      </c>
      <c r="R108">
        <v>0</v>
      </c>
      <c r="S108">
        <v>0</v>
      </c>
      <c r="T108">
        <v>0</v>
      </c>
      <c r="U108">
        <v>211</v>
      </c>
      <c r="V108">
        <v>211</v>
      </c>
      <c r="W108">
        <v>0</v>
      </c>
      <c r="X108" t="s">
        <v>64</v>
      </c>
      <c r="Y108">
        <v>70.930000000000007</v>
      </c>
      <c r="Z108">
        <v>6.51</v>
      </c>
      <c r="AA108" t="s">
        <v>65</v>
      </c>
      <c r="AB108" t="s">
        <v>56</v>
      </c>
      <c r="AC108">
        <v>3736</v>
      </c>
      <c r="AK108">
        <v>32</v>
      </c>
      <c r="AL108">
        <v>0</v>
      </c>
      <c r="AS108">
        <v>211</v>
      </c>
      <c r="AZ108">
        <v>179</v>
      </c>
      <c r="BB108">
        <v>32</v>
      </c>
    </row>
    <row r="109" spans="1:55" x14ac:dyDescent="0.25">
      <c r="A109" t="s">
        <v>54</v>
      </c>
      <c r="B109">
        <v>110027</v>
      </c>
      <c r="C109" t="s">
        <v>55</v>
      </c>
      <c r="D109" t="s">
        <v>56</v>
      </c>
      <c r="E109" s="1">
        <v>45962</v>
      </c>
      <c r="F109" t="s">
        <v>210</v>
      </c>
      <c r="G109" t="s">
        <v>63</v>
      </c>
      <c r="H109" s="4">
        <v>220991000000000</v>
      </c>
      <c r="I109">
        <v>29811</v>
      </c>
      <c r="J109" s="3">
        <v>45962.999305555553</v>
      </c>
      <c r="K109" t="s">
        <v>5760</v>
      </c>
      <c r="L109" t="s">
        <v>59</v>
      </c>
      <c r="M109">
        <v>238</v>
      </c>
      <c r="N109">
        <v>-90</v>
      </c>
      <c r="O109">
        <v>0</v>
      </c>
      <c r="P109">
        <v>148</v>
      </c>
      <c r="Q109">
        <v>32</v>
      </c>
      <c r="R109">
        <v>0</v>
      </c>
      <c r="S109">
        <v>0</v>
      </c>
      <c r="T109">
        <v>0</v>
      </c>
      <c r="U109">
        <v>180</v>
      </c>
      <c r="V109">
        <v>180</v>
      </c>
      <c r="W109">
        <v>0</v>
      </c>
      <c r="X109" t="s">
        <v>64</v>
      </c>
      <c r="Y109">
        <v>43.9</v>
      </c>
      <c r="Z109">
        <v>3.92</v>
      </c>
      <c r="AA109" t="s">
        <v>65</v>
      </c>
      <c r="AB109" t="s">
        <v>56</v>
      </c>
      <c r="AC109">
        <v>7092</v>
      </c>
      <c r="AK109">
        <v>32</v>
      </c>
      <c r="AL109">
        <v>0</v>
      </c>
      <c r="AS109">
        <v>180</v>
      </c>
      <c r="AZ109">
        <v>148</v>
      </c>
      <c r="BB109">
        <v>32</v>
      </c>
    </row>
    <row r="110" spans="1:55" x14ac:dyDescent="0.25">
      <c r="A110" t="s">
        <v>54</v>
      </c>
      <c r="B110">
        <v>110027</v>
      </c>
      <c r="C110" t="s">
        <v>55</v>
      </c>
      <c r="D110" t="s">
        <v>56</v>
      </c>
      <c r="E110" s="1">
        <v>45962</v>
      </c>
      <c r="F110" t="s">
        <v>211</v>
      </c>
      <c r="G110" t="s">
        <v>63</v>
      </c>
      <c r="H110" s="4">
        <v>220991000000000</v>
      </c>
      <c r="I110">
        <v>29811</v>
      </c>
      <c r="J110" s="3">
        <v>45963.000694444447</v>
      </c>
      <c r="K110" t="s">
        <v>5760</v>
      </c>
      <c r="L110" t="s">
        <v>59</v>
      </c>
      <c r="M110">
        <v>948</v>
      </c>
      <c r="N110">
        <v>-199.99</v>
      </c>
      <c r="O110">
        <v>0</v>
      </c>
      <c r="P110">
        <v>748.01</v>
      </c>
      <c r="Q110">
        <v>32</v>
      </c>
      <c r="R110">
        <v>0</v>
      </c>
      <c r="S110">
        <v>-0.01</v>
      </c>
      <c r="T110">
        <v>0</v>
      </c>
      <c r="U110">
        <v>780</v>
      </c>
      <c r="V110">
        <v>780</v>
      </c>
      <c r="W110">
        <v>0</v>
      </c>
      <c r="X110" t="s">
        <v>64</v>
      </c>
      <c r="Y110">
        <v>188.9</v>
      </c>
      <c r="Z110">
        <v>15.58</v>
      </c>
      <c r="AA110" t="s">
        <v>65</v>
      </c>
      <c r="AB110" t="s">
        <v>56</v>
      </c>
      <c r="AC110">
        <v>2333</v>
      </c>
      <c r="AK110">
        <v>32</v>
      </c>
      <c r="AL110">
        <v>0</v>
      </c>
      <c r="AS110">
        <v>780</v>
      </c>
      <c r="AZ110">
        <v>748</v>
      </c>
      <c r="BB110">
        <v>32</v>
      </c>
    </row>
    <row r="111" spans="1:55" x14ac:dyDescent="0.25">
      <c r="A111" t="s">
        <v>54</v>
      </c>
      <c r="B111">
        <v>110027</v>
      </c>
      <c r="C111" t="s">
        <v>55</v>
      </c>
      <c r="D111" t="s">
        <v>56</v>
      </c>
      <c r="E111" s="1">
        <v>45962</v>
      </c>
      <c r="F111" t="s">
        <v>212</v>
      </c>
      <c r="G111" t="s">
        <v>67</v>
      </c>
      <c r="J111" s="3">
        <v>45963.000694444447</v>
      </c>
      <c r="K111" t="s">
        <v>5760</v>
      </c>
      <c r="L111" t="s">
        <v>59</v>
      </c>
      <c r="M111">
        <v>488</v>
      </c>
      <c r="N111">
        <v>0</v>
      </c>
      <c r="O111">
        <v>0</v>
      </c>
      <c r="P111">
        <v>488</v>
      </c>
      <c r="Q111">
        <v>0</v>
      </c>
      <c r="R111">
        <v>24.4</v>
      </c>
      <c r="S111">
        <v>-0.4</v>
      </c>
      <c r="T111">
        <v>0</v>
      </c>
      <c r="U111">
        <v>512</v>
      </c>
      <c r="V111">
        <v>512</v>
      </c>
      <c r="W111">
        <v>0</v>
      </c>
      <c r="X111" t="s">
        <v>213</v>
      </c>
      <c r="Y111">
        <v>122.26</v>
      </c>
      <c r="Z111">
        <v>5.98</v>
      </c>
      <c r="AA111" t="s">
        <v>74</v>
      </c>
      <c r="AB111" t="s">
        <v>75</v>
      </c>
      <c r="AE111" t="s">
        <v>89</v>
      </c>
      <c r="AF111" t="s">
        <v>56</v>
      </c>
      <c r="AG111">
        <v>8929758003</v>
      </c>
      <c r="AK111">
        <v>0</v>
      </c>
      <c r="AL111">
        <v>0</v>
      </c>
      <c r="AO111">
        <v>512</v>
      </c>
      <c r="AV111">
        <v>488</v>
      </c>
      <c r="AW111">
        <v>12.2</v>
      </c>
      <c r="AX111">
        <v>488</v>
      </c>
      <c r="AY111">
        <v>12.2</v>
      </c>
      <c r="AZ111">
        <v>488</v>
      </c>
    </row>
    <row r="112" spans="1:55" x14ac:dyDescent="0.25">
      <c r="A112" t="s">
        <v>54</v>
      </c>
      <c r="B112">
        <v>110027</v>
      </c>
      <c r="C112" t="s">
        <v>55</v>
      </c>
      <c r="D112" t="s">
        <v>56</v>
      </c>
      <c r="E112" s="1">
        <v>45962</v>
      </c>
      <c r="F112" t="s">
        <v>214</v>
      </c>
      <c r="G112" t="s">
        <v>67</v>
      </c>
      <c r="J112" s="3">
        <v>45963.000694444447</v>
      </c>
      <c r="K112" t="s">
        <v>5760</v>
      </c>
      <c r="L112" t="s">
        <v>59</v>
      </c>
      <c r="M112">
        <v>139</v>
      </c>
      <c r="N112">
        <v>0</v>
      </c>
      <c r="O112">
        <v>0</v>
      </c>
      <c r="P112">
        <v>139</v>
      </c>
      <c r="Q112">
        <v>0</v>
      </c>
      <c r="R112">
        <v>6.96</v>
      </c>
      <c r="S112">
        <v>0.04</v>
      </c>
      <c r="T112">
        <v>0</v>
      </c>
      <c r="U112">
        <v>146</v>
      </c>
      <c r="V112">
        <v>146</v>
      </c>
      <c r="W112">
        <v>0</v>
      </c>
      <c r="X112" t="s">
        <v>213</v>
      </c>
      <c r="Y112">
        <v>30.6</v>
      </c>
      <c r="Z112">
        <v>4.0199999999999996</v>
      </c>
      <c r="AA112" t="s">
        <v>74</v>
      </c>
      <c r="AB112" t="s">
        <v>75</v>
      </c>
      <c r="AE112" t="s">
        <v>89</v>
      </c>
      <c r="AF112" t="s">
        <v>56</v>
      </c>
      <c r="AG112">
        <v>8929758003</v>
      </c>
      <c r="AK112">
        <v>0</v>
      </c>
      <c r="AL112">
        <v>0</v>
      </c>
      <c r="AO112">
        <v>146</v>
      </c>
      <c r="AV112">
        <v>139</v>
      </c>
      <c r="AW112">
        <v>3.48</v>
      </c>
      <c r="AX112">
        <v>139</v>
      </c>
      <c r="AY112">
        <v>3.48</v>
      </c>
      <c r="AZ112">
        <v>139</v>
      </c>
    </row>
    <row r="113" spans="1:55" x14ac:dyDescent="0.25">
      <c r="A113" t="s">
        <v>54</v>
      </c>
      <c r="B113">
        <v>110027</v>
      </c>
      <c r="C113" t="s">
        <v>55</v>
      </c>
      <c r="D113" t="s">
        <v>56</v>
      </c>
      <c r="E113" s="1">
        <v>45962</v>
      </c>
      <c r="F113" t="s">
        <v>215</v>
      </c>
      <c r="G113" t="s">
        <v>63</v>
      </c>
      <c r="H113" s="4">
        <v>220992000000000</v>
      </c>
      <c r="I113">
        <v>29811</v>
      </c>
      <c r="J113" s="3">
        <v>45963.000694444447</v>
      </c>
      <c r="K113" t="s">
        <v>5760</v>
      </c>
      <c r="L113" t="s">
        <v>59</v>
      </c>
      <c r="M113">
        <v>548</v>
      </c>
      <c r="N113">
        <v>-264.55</v>
      </c>
      <c r="O113">
        <v>0</v>
      </c>
      <c r="P113">
        <v>283.45</v>
      </c>
      <c r="Q113">
        <v>32</v>
      </c>
      <c r="R113">
        <v>0</v>
      </c>
      <c r="S113">
        <v>-0.45</v>
      </c>
      <c r="T113">
        <v>0</v>
      </c>
      <c r="U113">
        <v>315</v>
      </c>
      <c r="V113">
        <v>315</v>
      </c>
      <c r="W113">
        <v>0</v>
      </c>
      <c r="X113" t="s">
        <v>64</v>
      </c>
      <c r="Y113">
        <v>103.23</v>
      </c>
      <c r="Z113">
        <v>8.69</v>
      </c>
      <c r="AA113" t="s">
        <v>65</v>
      </c>
      <c r="AB113" t="s">
        <v>56</v>
      </c>
      <c r="AC113">
        <v>7280</v>
      </c>
      <c r="AK113">
        <v>32</v>
      </c>
      <c r="AL113">
        <v>0</v>
      </c>
      <c r="AS113">
        <v>315</v>
      </c>
      <c r="AZ113">
        <v>283.45</v>
      </c>
      <c r="BB113">
        <v>32</v>
      </c>
    </row>
    <row r="114" spans="1:55" x14ac:dyDescent="0.25">
      <c r="A114" t="s">
        <v>54</v>
      </c>
      <c r="B114">
        <v>110027</v>
      </c>
      <c r="C114" t="s">
        <v>55</v>
      </c>
      <c r="D114" t="s">
        <v>56</v>
      </c>
      <c r="E114" s="1">
        <v>45962</v>
      </c>
      <c r="F114" t="s">
        <v>216</v>
      </c>
      <c r="G114" t="s">
        <v>67</v>
      </c>
      <c r="J114" s="3">
        <v>45963.004166666666</v>
      </c>
      <c r="K114" t="s">
        <v>5760</v>
      </c>
      <c r="L114" t="s">
        <v>59</v>
      </c>
      <c r="M114">
        <v>59</v>
      </c>
      <c r="N114">
        <v>0</v>
      </c>
      <c r="O114">
        <v>0</v>
      </c>
      <c r="P114">
        <v>59</v>
      </c>
      <c r="Q114">
        <v>0</v>
      </c>
      <c r="R114">
        <v>2.96</v>
      </c>
      <c r="S114">
        <v>0.04</v>
      </c>
      <c r="T114">
        <v>0</v>
      </c>
      <c r="U114">
        <v>62</v>
      </c>
      <c r="V114">
        <v>62</v>
      </c>
      <c r="W114">
        <v>0</v>
      </c>
      <c r="X114" t="s">
        <v>68</v>
      </c>
      <c r="Y114">
        <v>15.49</v>
      </c>
      <c r="Z114">
        <v>2.14</v>
      </c>
      <c r="AA114" t="s">
        <v>74</v>
      </c>
      <c r="AB114" t="s">
        <v>75</v>
      </c>
      <c r="AE114" t="s">
        <v>89</v>
      </c>
      <c r="AF114" t="s">
        <v>56</v>
      </c>
      <c r="AG114">
        <v>8929758003</v>
      </c>
      <c r="AK114">
        <v>0</v>
      </c>
      <c r="AL114">
        <v>0</v>
      </c>
      <c r="AN114">
        <v>62</v>
      </c>
      <c r="AV114">
        <v>59</v>
      </c>
      <c r="AW114">
        <v>1.48</v>
      </c>
      <c r="AX114">
        <v>59</v>
      </c>
      <c r="AY114">
        <v>1.48</v>
      </c>
      <c r="AZ114">
        <v>59</v>
      </c>
    </row>
    <row r="115" spans="1:55" x14ac:dyDescent="0.25">
      <c r="A115" t="s">
        <v>54</v>
      </c>
      <c r="B115">
        <v>110027</v>
      </c>
      <c r="C115" t="s">
        <v>55</v>
      </c>
      <c r="D115" t="s">
        <v>56</v>
      </c>
      <c r="E115" s="1">
        <v>45962</v>
      </c>
      <c r="F115" t="s">
        <v>217</v>
      </c>
      <c r="G115" t="s">
        <v>67</v>
      </c>
      <c r="J115" s="3">
        <v>45963.007638888892</v>
      </c>
      <c r="K115" t="s">
        <v>5760</v>
      </c>
      <c r="L115" t="s">
        <v>59</v>
      </c>
      <c r="M115">
        <v>189</v>
      </c>
      <c r="N115">
        <v>0</v>
      </c>
      <c r="O115">
        <v>0</v>
      </c>
      <c r="P115">
        <v>189</v>
      </c>
      <c r="Q115">
        <v>0</v>
      </c>
      <c r="R115">
        <v>9.4600000000000009</v>
      </c>
      <c r="S115">
        <v>-0.46</v>
      </c>
      <c r="T115">
        <v>0</v>
      </c>
      <c r="U115">
        <v>198</v>
      </c>
      <c r="V115">
        <v>198</v>
      </c>
      <c r="W115">
        <v>0</v>
      </c>
      <c r="X115" t="s">
        <v>68</v>
      </c>
      <c r="Y115">
        <v>47.06</v>
      </c>
      <c r="Z115">
        <v>1.96</v>
      </c>
      <c r="AA115" t="s">
        <v>74</v>
      </c>
      <c r="AB115" t="s">
        <v>75</v>
      </c>
      <c r="AE115" t="s">
        <v>89</v>
      </c>
      <c r="AF115" t="s">
        <v>56</v>
      </c>
      <c r="AG115">
        <v>8929758003</v>
      </c>
      <c r="AK115">
        <v>0</v>
      </c>
      <c r="AL115">
        <v>0</v>
      </c>
      <c r="AN115">
        <v>198</v>
      </c>
      <c r="AV115">
        <v>189</v>
      </c>
      <c r="AW115">
        <v>4.7300000000000004</v>
      </c>
      <c r="AX115">
        <v>189</v>
      </c>
      <c r="AY115">
        <v>4.7300000000000004</v>
      </c>
      <c r="AZ115">
        <v>189</v>
      </c>
    </row>
    <row r="116" spans="1:55" x14ac:dyDescent="0.25">
      <c r="A116" t="s">
        <v>54</v>
      </c>
      <c r="B116">
        <v>110027</v>
      </c>
      <c r="C116" t="s">
        <v>55</v>
      </c>
      <c r="D116" t="s">
        <v>56</v>
      </c>
      <c r="E116" s="1">
        <v>45962</v>
      </c>
      <c r="F116" t="s">
        <v>218</v>
      </c>
      <c r="G116" t="s">
        <v>67</v>
      </c>
      <c r="J116" s="3">
        <v>45963.007638888892</v>
      </c>
      <c r="K116" t="s">
        <v>5760</v>
      </c>
      <c r="L116" t="s">
        <v>59</v>
      </c>
      <c r="M116">
        <v>647</v>
      </c>
      <c r="N116">
        <v>0</v>
      </c>
      <c r="O116">
        <v>0</v>
      </c>
      <c r="P116">
        <v>647</v>
      </c>
      <c r="Q116">
        <v>0</v>
      </c>
      <c r="R116">
        <v>32.340000000000003</v>
      </c>
      <c r="S116">
        <v>-0.34</v>
      </c>
      <c r="T116">
        <v>0</v>
      </c>
      <c r="U116">
        <v>679</v>
      </c>
      <c r="V116">
        <v>679</v>
      </c>
      <c r="W116">
        <v>0</v>
      </c>
      <c r="X116" t="s">
        <v>73</v>
      </c>
      <c r="Y116">
        <v>160.71</v>
      </c>
      <c r="Z116">
        <v>5.88</v>
      </c>
      <c r="AA116" t="s">
        <v>74</v>
      </c>
      <c r="AB116" t="s">
        <v>75</v>
      </c>
      <c r="AE116" t="s">
        <v>89</v>
      </c>
      <c r="AF116" t="s">
        <v>56</v>
      </c>
      <c r="AG116">
        <v>8929758003</v>
      </c>
      <c r="AK116">
        <v>0</v>
      </c>
      <c r="AL116">
        <v>0</v>
      </c>
      <c r="AM116">
        <v>679</v>
      </c>
      <c r="AV116">
        <v>647</v>
      </c>
      <c r="AW116">
        <v>16.170000000000002</v>
      </c>
      <c r="AX116">
        <v>647</v>
      </c>
      <c r="AY116">
        <v>16.170000000000002</v>
      </c>
      <c r="AZ116">
        <v>647</v>
      </c>
    </row>
    <row r="117" spans="1:55" x14ac:dyDescent="0.25">
      <c r="A117" t="s">
        <v>54</v>
      </c>
      <c r="B117">
        <v>110027</v>
      </c>
      <c r="C117" t="s">
        <v>55</v>
      </c>
      <c r="D117" t="s">
        <v>56</v>
      </c>
      <c r="E117" s="1">
        <v>45962</v>
      </c>
      <c r="F117" t="s">
        <v>219</v>
      </c>
      <c r="G117" t="s">
        <v>67</v>
      </c>
      <c r="J117" s="3">
        <v>45963.007638888892</v>
      </c>
      <c r="K117" t="s">
        <v>5760</v>
      </c>
      <c r="L117" t="s">
        <v>59</v>
      </c>
      <c r="M117">
        <v>159</v>
      </c>
      <c r="N117">
        <v>0</v>
      </c>
      <c r="O117">
        <v>0</v>
      </c>
      <c r="P117">
        <v>159</v>
      </c>
      <c r="Q117">
        <v>0</v>
      </c>
      <c r="R117">
        <v>7.96</v>
      </c>
      <c r="S117">
        <v>0.04</v>
      </c>
      <c r="T117">
        <v>0</v>
      </c>
      <c r="U117">
        <v>167</v>
      </c>
      <c r="V117">
        <v>167</v>
      </c>
      <c r="W117">
        <v>0</v>
      </c>
      <c r="X117" t="s">
        <v>73</v>
      </c>
      <c r="Y117">
        <v>29.83</v>
      </c>
      <c r="Z117">
        <v>2.5</v>
      </c>
      <c r="AA117" t="s">
        <v>74</v>
      </c>
      <c r="AB117" t="s">
        <v>75</v>
      </c>
      <c r="AE117" t="s">
        <v>89</v>
      </c>
      <c r="AF117" t="s">
        <v>56</v>
      </c>
      <c r="AG117">
        <v>8929758003</v>
      </c>
      <c r="AK117">
        <v>0</v>
      </c>
      <c r="AL117">
        <v>0</v>
      </c>
      <c r="AM117">
        <v>167</v>
      </c>
      <c r="AV117">
        <v>159</v>
      </c>
      <c r="AW117">
        <v>3.98</v>
      </c>
      <c r="AX117">
        <v>159</v>
      </c>
      <c r="AY117">
        <v>3.98</v>
      </c>
      <c r="AZ117">
        <v>159</v>
      </c>
    </row>
    <row r="118" spans="1:55" x14ac:dyDescent="0.25">
      <c r="A118" t="s">
        <v>54</v>
      </c>
      <c r="B118">
        <v>110027</v>
      </c>
      <c r="C118" t="s">
        <v>55</v>
      </c>
      <c r="D118" t="s">
        <v>56</v>
      </c>
      <c r="E118" s="1">
        <v>45962</v>
      </c>
      <c r="F118" t="s">
        <v>220</v>
      </c>
      <c r="G118" t="s">
        <v>67</v>
      </c>
      <c r="J118" s="3">
        <v>45963.007638888892</v>
      </c>
      <c r="K118" t="s">
        <v>5760</v>
      </c>
      <c r="L118" t="s">
        <v>59</v>
      </c>
      <c r="M118">
        <v>514.17999999999995</v>
      </c>
      <c r="N118">
        <v>0</v>
      </c>
      <c r="O118">
        <v>0</v>
      </c>
      <c r="P118">
        <v>514.17999999999995</v>
      </c>
      <c r="Q118">
        <v>0</v>
      </c>
      <c r="R118">
        <v>25.7</v>
      </c>
      <c r="S118">
        <v>0.12</v>
      </c>
      <c r="T118">
        <v>0</v>
      </c>
      <c r="U118">
        <v>540</v>
      </c>
      <c r="V118">
        <v>540</v>
      </c>
      <c r="W118">
        <v>0</v>
      </c>
      <c r="X118" t="s">
        <v>73</v>
      </c>
      <c r="Y118">
        <v>140.4</v>
      </c>
      <c r="Z118">
        <v>5.8</v>
      </c>
      <c r="AA118" t="s">
        <v>74</v>
      </c>
      <c r="AB118" t="s">
        <v>75</v>
      </c>
      <c r="AE118" t="s">
        <v>221</v>
      </c>
      <c r="AF118" t="s">
        <v>222</v>
      </c>
      <c r="AG118">
        <v>7439284537</v>
      </c>
      <c r="AK118">
        <v>0</v>
      </c>
      <c r="AL118">
        <v>0</v>
      </c>
      <c r="AM118">
        <v>540</v>
      </c>
      <c r="AV118">
        <v>514.17999999999995</v>
      </c>
      <c r="AW118">
        <v>12.85</v>
      </c>
      <c r="AX118">
        <v>514.17999999999995</v>
      </c>
      <c r="AY118">
        <v>12.85</v>
      </c>
      <c r="AZ118">
        <v>514.17999999999995</v>
      </c>
    </row>
    <row r="119" spans="1:55" x14ac:dyDescent="0.25">
      <c r="A119" t="s">
        <v>54</v>
      </c>
      <c r="B119">
        <v>110027</v>
      </c>
      <c r="C119" t="s">
        <v>55</v>
      </c>
      <c r="D119" t="s">
        <v>56</v>
      </c>
      <c r="E119" s="1">
        <v>45962</v>
      </c>
      <c r="F119" t="s">
        <v>223</v>
      </c>
      <c r="G119" t="s">
        <v>58</v>
      </c>
      <c r="H119">
        <v>7439326536</v>
      </c>
      <c r="I119">
        <v>18528960</v>
      </c>
      <c r="J119" s="3">
        <v>45963.008333333331</v>
      </c>
      <c r="K119" t="s">
        <v>5760</v>
      </c>
      <c r="L119" t="s">
        <v>59</v>
      </c>
      <c r="M119">
        <v>645</v>
      </c>
      <c r="N119">
        <v>-100</v>
      </c>
      <c r="O119">
        <v>0</v>
      </c>
      <c r="P119">
        <v>545</v>
      </c>
      <c r="Q119">
        <v>32</v>
      </c>
      <c r="R119">
        <v>0</v>
      </c>
      <c r="S119">
        <v>0</v>
      </c>
      <c r="T119">
        <v>0</v>
      </c>
      <c r="U119">
        <v>577</v>
      </c>
      <c r="V119">
        <v>577</v>
      </c>
      <c r="W119">
        <v>0</v>
      </c>
      <c r="X119" t="s">
        <v>60</v>
      </c>
      <c r="Y119">
        <v>114.64</v>
      </c>
      <c r="Z119">
        <v>9.8000000000000007</v>
      </c>
      <c r="AA119" t="s">
        <v>61</v>
      </c>
      <c r="AB119" t="s">
        <v>56</v>
      </c>
      <c r="AC119">
        <v>6536</v>
      </c>
      <c r="AK119">
        <v>32</v>
      </c>
      <c r="AL119">
        <v>0</v>
      </c>
      <c r="AT119">
        <v>577</v>
      </c>
      <c r="AZ119">
        <v>545</v>
      </c>
      <c r="BC119">
        <v>32</v>
      </c>
    </row>
    <row r="120" spans="1:55" x14ac:dyDescent="0.25">
      <c r="A120" t="s">
        <v>54</v>
      </c>
      <c r="B120">
        <v>110027</v>
      </c>
      <c r="C120" t="s">
        <v>55</v>
      </c>
      <c r="D120" t="s">
        <v>56</v>
      </c>
      <c r="E120" s="1">
        <v>45962</v>
      </c>
      <c r="F120" t="s">
        <v>224</v>
      </c>
      <c r="G120" t="s">
        <v>67</v>
      </c>
      <c r="J120" s="3">
        <v>45963.015277777777</v>
      </c>
      <c r="K120" t="s">
        <v>5760</v>
      </c>
      <c r="L120" t="s">
        <v>59</v>
      </c>
      <c r="M120">
        <v>528</v>
      </c>
      <c r="N120">
        <v>0</v>
      </c>
      <c r="O120">
        <v>0</v>
      </c>
      <c r="P120">
        <v>528</v>
      </c>
      <c r="Q120">
        <v>0</v>
      </c>
      <c r="R120">
        <v>26.4</v>
      </c>
      <c r="S120">
        <v>-0.4</v>
      </c>
      <c r="T120">
        <v>0</v>
      </c>
      <c r="U120">
        <v>554</v>
      </c>
      <c r="V120">
        <v>554</v>
      </c>
      <c r="W120">
        <v>0</v>
      </c>
      <c r="X120" t="s">
        <v>73</v>
      </c>
      <c r="Y120">
        <v>117.61</v>
      </c>
      <c r="Z120">
        <v>18.510000000000002</v>
      </c>
      <c r="AA120" t="s">
        <v>74</v>
      </c>
      <c r="AB120" t="s">
        <v>75</v>
      </c>
      <c r="AE120" t="s">
        <v>89</v>
      </c>
      <c r="AF120" t="s">
        <v>56</v>
      </c>
      <c r="AG120">
        <v>8929758003</v>
      </c>
      <c r="AK120">
        <v>0</v>
      </c>
      <c r="AL120">
        <v>0</v>
      </c>
      <c r="AM120">
        <v>554</v>
      </c>
      <c r="AV120">
        <v>528</v>
      </c>
      <c r="AW120">
        <v>13.2</v>
      </c>
      <c r="AX120">
        <v>528</v>
      </c>
      <c r="AY120">
        <v>13.2</v>
      </c>
      <c r="AZ120">
        <v>528</v>
      </c>
    </row>
    <row r="121" spans="1:55" x14ac:dyDescent="0.25">
      <c r="A121" t="s">
        <v>54</v>
      </c>
      <c r="B121">
        <v>110027</v>
      </c>
      <c r="C121" t="s">
        <v>55</v>
      </c>
      <c r="D121" t="s">
        <v>56</v>
      </c>
      <c r="E121" s="1">
        <v>45962</v>
      </c>
      <c r="F121" t="s">
        <v>225</v>
      </c>
      <c r="G121" t="s">
        <v>67</v>
      </c>
      <c r="J121" s="3">
        <v>45963.018750000003</v>
      </c>
      <c r="K121" t="s">
        <v>5760</v>
      </c>
      <c r="L121" t="s">
        <v>59</v>
      </c>
      <c r="M121">
        <v>189</v>
      </c>
      <c r="N121">
        <v>0</v>
      </c>
      <c r="O121">
        <v>0</v>
      </c>
      <c r="P121">
        <v>189</v>
      </c>
      <c r="Q121">
        <v>0</v>
      </c>
      <c r="R121">
        <v>9.4600000000000009</v>
      </c>
      <c r="S121">
        <v>-0.46</v>
      </c>
      <c r="T121">
        <v>0</v>
      </c>
      <c r="U121">
        <v>198</v>
      </c>
      <c r="V121">
        <v>198</v>
      </c>
      <c r="W121">
        <v>0</v>
      </c>
      <c r="X121" t="s">
        <v>73</v>
      </c>
      <c r="Y121">
        <v>47.06</v>
      </c>
      <c r="Z121">
        <v>1.96</v>
      </c>
      <c r="AA121" t="s">
        <v>74</v>
      </c>
      <c r="AB121" t="s">
        <v>75</v>
      </c>
      <c r="AE121" t="s">
        <v>89</v>
      </c>
      <c r="AF121" t="s">
        <v>56</v>
      </c>
      <c r="AG121">
        <v>8929758003</v>
      </c>
      <c r="AK121">
        <v>0</v>
      </c>
      <c r="AL121">
        <v>0</v>
      </c>
      <c r="AM121">
        <v>198</v>
      </c>
      <c r="AV121">
        <v>189</v>
      </c>
      <c r="AW121">
        <v>4.7300000000000004</v>
      </c>
      <c r="AX121">
        <v>189</v>
      </c>
      <c r="AY121">
        <v>4.7300000000000004</v>
      </c>
      <c r="AZ121">
        <v>189</v>
      </c>
    </row>
    <row r="122" spans="1:55" x14ac:dyDescent="0.25">
      <c r="A122" t="s">
        <v>54</v>
      </c>
      <c r="B122">
        <v>110027</v>
      </c>
      <c r="C122" t="s">
        <v>55</v>
      </c>
      <c r="D122" t="s">
        <v>56</v>
      </c>
      <c r="E122" s="1">
        <v>45962</v>
      </c>
      <c r="F122" t="s">
        <v>226</v>
      </c>
      <c r="G122" t="s">
        <v>67</v>
      </c>
      <c r="J122" s="3">
        <v>45963.024305555555</v>
      </c>
      <c r="K122" t="s">
        <v>5760</v>
      </c>
      <c r="L122" t="s">
        <v>59</v>
      </c>
      <c r="M122">
        <v>217</v>
      </c>
      <c r="N122">
        <v>0</v>
      </c>
      <c r="O122">
        <v>0</v>
      </c>
      <c r="P122">
        <v>217</v>
      </c>
      <c r="Q122">
        <v>0</v>
      </c>
      <c r="R122">
        <v>10.86</v>
      </c>
      <c r="S122">
        <v>0.14000000000000001</v>
      </c>
      <c r="T122">
        <v>0</v>
      </c>
      <c r="U122">
        <v>228</v>
      </c>
      <c r="V122">
        <v>228</v>
      </c>
      <c r="W122">
        <v>0</v>
      </c>
      <c r="X122" t="s">
        <v>73</v>
      </c>
      <c r="Y122">
        <v>67.38</v>
      </c>
      <c r="Z122">
        <v>6.56</v>
      </c>
      <c r="AA122" t="s">
        <v>74</v>
      </c>
      <c r="AB122" t="s">
        <v>75</v>
      </c>
      <c r="AE122" t="s">
        <v>89</v>
      </c>
      <c r="AF122" t="s">
        <v>56</v>
      </c>
      <c r="AG122">
        <v>8929758003</v>
      </c>
      <c r="AK122">
        <v>0</v>
      </c>
      <c r="AL122">
        <v>0</v>
      </c>
      <c r="AM122">
        <v>228</v>
      </c>
      <c r="AV122">
        <v>217</v>
      </c>
      <c r="AW122">
        <v>5.43</v>
      </c>
      <c r="AX122">
        <v>217</v>
      </c>
      <c r="AY122">
        <v>5.43</v>
      </c>
      <c r="AZ122">
        <v>217</v>
      </c>
    </row>
    <row r="123" spans="1:55" x14ac:dyDescent="0.25">
      <c r="A123" t="s">
        <v>54</v>
      </c>
      <c r="B123">
        <v>110027</v>
      </c>
      <c r="C123" t="s">
        <v>55</v>
      </c>
      <c r="D123" t="s">
        <v>56</v>
      </c>
      <c r="E123" s="1">
        <v>45962</v>
      </c>
      <c r="F123" t="s">
        <v>227</v>
      </c>
      <c r="G123" t="s">
        <v>67</v>
      </c>
      <c r="J123" s="3">
        <v>45963.024305555555</v>
      </c>
      <c r="K123" t="s">
        <v>5760</v>
      </c>
      <c r="L123" t="s">
        <v>59</v>
      </c>
      <c r="M123">
        <v>522.28</v>
      </c>
      <c r="N123">
        <v>0</v>
      </c>
      <c r="O123">
        <v>0</v>
      </c>
      <c r="P123">
        <v>522.28</v>
      </c>
      <c r="Q123">
        <v>0</v>
      </c>
      <c r="R123">
        <v>26.12</v>
      </c>
      <c r="S123">
        <v>-0.4</v>
      </c>
      <c r="T123">
        <v>0</v>
      </c>
      <c r="U123">
        <v>548</v>
      </c>
      <c r="V123">
        <v>548</v>
      </c>
      <c r="W123">
        <v>0</v>
      </c>
      <c r="X123" t="s">
        <v>73</v>
      </c>
      <c r="Y123">
        <v>139.97999999999999</v>
      </c>
      <c r="Z123">
        <v>4.5199999999999996</v>
      </c>
      <c r="AA123" t="s">
        <v>74</v>
      </c>
      <c r="AB123" t="s">
        <v>75</v>
      </c>
      <c r="AE123" t="s">
        <v>89</v>
      </c>
      <c r="AF123" t="s">
        <v>56</v>
      </c>
      <c r="AG123">
        <v>8929758003</v>
      </c>
      <c r="AK123">
        <v>0</v>
      </c>
      <c r="AL123">
        <v>0</v>
      </c>
      <c r="AM123">
        <v>548</v>
      </c>
      <c r="AV123">
        <v>522.28</v>
      </c>
      <c r="AW123">
        <v>13.06</v>
      </c>
      <c r="AX123">
        <v>522.28</v>
      </c>
      <c r="AY123">
        <v>13.06</v>
      </c>
      <c r="AZ123">
        <v>522.28</v>
      </c>
    </row>
    <row r="124" spans="1:55" x14ac:dyDescent="0.25">
      <c r="A124" t="s">
        <v>54</v>
      </c>
      <c r="B124">
        <v>110027</v>
      </c>
      <c r="C124" t="s">
        <v>55</v>
      </c>
      <c r="D124" t="s">
        <v>56</v>
      </c>
      <c r="E124" s="1">
        <v>45962</v>
      </c>
      <c r="F124" t="s">
        <v>228</v>
      </c>
      <c r="G124" t="s">
        <v>67</v>
      </c>
      <c r="J124" s="3">
        <v>45963.025694444441</v>
      </c>
      <c r="K124" t="s">
        <v>5760</v>
      </c>
      <c r="L124" t="s">
        <v>59</v>
      </c>
      <c r="M124">
        <v>59</v>
      </c>
      <c r="N124">
        <v>0</v>
      </c>
      <c r="O124">
        <v>0</v>
      </c>
      <c r="P124">
        <v>59</v>
      </c>
      <c r="Q124">
        <v>0</v>
      </c>
      <c r="R124">
        <v>2.96</v>
      </c>
      <c r="S124">
        <v>0.04</v>
      </c>
      <c r="T124">
        <v>0</v>
      </c>
      <c r="U124">
        <v>62</v>
      </c>
      <c r="V124">
        <v>62</v>
      </c>
      <c r="W124">
        <v>0</v>
      </c>
      <c r="X124" t="s">
        <v>68</v>
      </c>
      <c r="Y124">
        <v>15.49</v>
      </c>
      <c r="Z124">
        <v>2.14</v>
      </c>
      <c r="AA124" t="s">
        <v>74</v>
      </c>
      <c r="AB124" t="s">
        <v>75</v>
      </c>
      <c r="AE124" t="s">
        <v>89</v>
      </c>
      <c r="AF124" t="s">
        <v>56</v>
      </c>
      <c r="AG124">
        <v>8929758003</v>
      </c>
      <c r="AK124">
        <v>0</v>
      </c>
      <c r="AL124">
        <v>0</v>
      </c>
      <c r="AN124">
        <v>62</v>
      </c>
      <c r="AV124">
        <v>59</v>
      </c>
      <c r="AW124">
        <v>1.48</v>
      </c>
      <c r="AX124">
        <v>59</v>
      </c>
      <c r="AY124">
        <v>1.48</v>
      </c>
      <c r="AZ124">
        <v>59</v>
      </c>
    </row>
    <row r="125" spans="1:55" x14ac:dyDescent="0.25">
      <c r="A125" t="s">
        <v>54</v>
      </c>
      <c r="B125">
        <v>110027</v>
      </c>
      <c r="C125" t="s">
        <v>55</v>
      </c>
      <c r="D125" t="s">
        <v>56</v>
      </c>
      <c r="E125" s="1">
        <v>45962</v>
      </c>
      <c r="F125" t="s">
        <v>229</v>
      </c>
      <c r="G125" t="s">
        <v>67</v>
      </c>
      <c r="J125" s="3">
        <v>45963.026388888888</v>
      </c>
      <c r="K125" t="s">
        <v>5760</v>
      </c>
      <c r="L125" t="s">
        <v>59</v>
      </c>
      <c r="M125">
        <v>736.56</v>
      </c>
      <c r="N125">
        <v>0</v>
      </c>
      <c r="O125">
        <v>0</v>
      </c>
      <c r="P125">
        <v>736.56</v>
      </c>
      <c r="Q125">
        <v>0</v>
      </c>
      <c r="R125">
        <v>36.82</v>
      </c>
      <c r="S125">
        <v>-0.38</v>
      </c>
      <c r="T125">
        <v>0</v>
      </c>
      <c r="U125">
        <v>773</v>
      </c>
      <c r="V125">
        <v>773</v>
      </c>
      <c r="W125">
        <v>0</v>
      </c>
      <c r="X125" t="s">
        <v>68</v>
      </c>
      <c r="Y125">
        <v>188.27</v>
      </c>
      <c r="Z125">
        <v>4.5199999999999996</v>
      </c>
      <c r="AA125" t="s">
        <v>74</v>
      </c>
      <c r="AB125" t="s">
        <v>75</v>
      </c>
      <c r="AE125" t="s">
        <v>89</v>
      </c>
      <c r="AF125" t="s">
        <v>56</v>
      </c>
      <c r="AG125">
        <v>8929758003</v>
      </c>
      <c r="AK125">
        <v>0</v>
      </c>
      <c r="AL125">
        <v>0</v>
      </c>
      <c r="AN125">
        <v>773</v>
      </c>
      <c r="AV125">
        <v>736.56</v>
      </c>
      <c r="AW125">
        <v>18.41</v>
      </c>
      <c r="AX125">
        <v>736.56</v>
      </c>
      <c r="AY125">
        <v>18.41</v>
      </c>
      <c r="AZ125">
        <v>736.56</v>
      </c>
    </row>
    <row r="126" spans="1:55" x14ac:dyDescent="0.25">
      <c r="A126" t="s">
        <v>54</v>
      </c>
      <c r="B126">
        <v>110027</v>
      </c>
      <c r="C126" t="s">
        <v>55</v>
      </c>
      <c r="D126" t="s">
        <v>56</v>
      </c>
      <c r="E126" s="1">
        <v>45962</v>
      </c>
      <c r="F126" t="s">
        <v>230</v>
      </c>
      <c r="G126" t="s">
        <v>58</v>
      </c>
      <c r="H126">
        <v>7430247833</v>
      </c>
      <c r="I126">
        <v>18528960</v>
      </c>
      <c r="J126" s="3">
        <v>45963.026388888888</v>
      </c>
      <c r="K126" t="s">
        <v>5760</v>
      </c>
      <c r="L126" t="s">
        <v>59</v>
      </c>
      <c r="M126">
        <v>388</v>
      </c>
      <c r="N126">
        <v>-100</v>
      </c>
      <c r="O126">
        <v>0</v>
      </c>
      <c r="P126">
        <v>288</v>
      </c>
      <c r="Q126">
        <v>32</v>
      </c>
      <c r="R126">
        <v>0</v>
      </c>
      <c r="S126">
        <v>0</v>
      </c>
      <c r="T126">
        <v>0</v>
      </c>
      <c r="U126">
        <v>320</v>
      </c>
      <c r="V126">
        <v>320</v>
      </c>
      <c r="W126">
        <v>0</v>
      </c>
      <c r="X126" t="s">
        <v>60</v>
      </c>
      <c r="Y126">
        <v>71.53</v>
      </c>
      <c r="Z126">
        <v>6.73</v>
      </c>
      <c r="AA126" t="s">
        <v>61</v>
      </c>
      <c r="AB126" t="s">
        <v>56</v>
      </c>
      <c r="AC126">
        <v>7833</v>
      </c>
      <c r="AK126">
        <v>32</v>
      </c>
      <c r="AL126">
        <v>0</v>
      </c>
      <c r="AT126">
        <v>320</v>
      </c>
      <c r="AZ126">
        <v>288</v>
      </c>
      <c r="BC126">
        <v>32</v>
      </c>
    </row>
    <row r="127" spans="1:55" x14ac:dyDescent="0.25">
      <c r="A127" t="s">
        <v>54</v>
      </c>
      <c r="B127">
        <v>110027</v>
      </c>
      <c r="C127" t="s">
        <v>55</v>
      </c>
      <c r="D127" t="s">
        <v>56</v>
      </c>
      <c r="E127" s="1">
        <v>45962</v>
      </c>
      <c r="F127" t="s">
        <v>231</v>
      </c>
      <c r="G127" t="s">
        <v>67</v>
      </c>
      <c r="J127" s="3">
        <v>45963.027777777781</v>
      </c>
      <c r="K127" t="s">
        <v>5760</v>
      </c>
      <c r="L127" t="s">
        <v>59</v>
      </c>
      <c r="M127">
        <v>687</v>
      </c>
      <c r="N127">
        <v>0</v>
      </c>
      <c r="O127">
        <v>0</v>
      </c>
      <c r="P127">
        <v>687</v>
      </c>
      <c r="Q127">
        <v>0</v>
      </c>
      <c r="R127">
        <v>34.340000000000003</v>
      </c>
      <c r="S127">
        <v>-0.34</v>
      </c>
      <c r="T127">
        <v>0</v>
      </c>
      <c r="U127">
        <v>721</v>
      </c>
      <c r="V127">
        <v>721</v>
      </c>
      <c r="W127">
        <v>0</v>
      </c>
      <c r="X127" t="s">
        <v>73</v>
      </c>
      <c r="Y127">
        <v>182.1</v>
      </c>
      <c r="Z127">
        <v>7.46</v>
      </c>
      <c r="AA127" t="s">
        <v>74</v>
      </c>
      <c r="AB127" t="s">
        <v>75</v>
      </c>
      <c r="AE127" t="s">
        <v>89</v>
      </c>
      <c r="AF127" t="s">
        <v>56</v>
      </c>
      <c r="AG127">
        <v>8929758003</v>
      </c>
      <c r="AK127">
        <v>0</v>
      </c>
      <c r="AL127">
        <v>0</v>
      </c>
      <c r="AM127">
        <v>721</v>
      </c>
      <c r="AV127">
        <v>687</v>
      </c>
      <c r="AW127">
        <v>17.170000000000002</v>
      </c>
      <c r="AX127">
        <v>687</v>
      </c>
      <c r="AY127">
        <v>17.170000000000002</v>
      </c>
      <c r="AZ127">
        <v>687</v>
      </c>
    </row>
    <row r="128" spans="1:55" x14ac:dyDescent="0.25">
      <c r="A128" t="s">
        <v>54</v>
      </c>
      <c r="B128">
        <v>110027</v>
      </c>
      <c r="C128" t="s">
        <v>55</v>
      </c>
      <c r="D128" t="s">
        <v>56</v>
      </c>
      <c r="E128" s="1">
        <v>45962</v>
      </c>
      <c r="F128" t="s">
        <v>232</v>
      </c>
      <c r="G128" t="s">
        <v>67</v>
      </c>
      <c r="J128" s="3">
        <v>45963.02847222222</v>
      </c>
      <c r="K128" t="s">
        <v>5760</v>
      </c>
      <c r="L128" t="s">
        <v>59</v>
      </c>
      <c r="M128">
        <v>338</v>
      </c>
      <c r="N128">
        <v>0</v>
      </c>
      <c r="O128">
        <v>0</v>
      </c>
      <c r="P128">
        <v>338</v>
      </c>
      <c r="Q128">
        <v>0</v>
      </c>
      <c r="R128">
        <v>16.899999999999999</v>
      </c>
      <c r="S128">
        <v>0.1</v>
      </c>
      <c r="T128">
        <v>0</v>
      </c>
      <c r="U128">
        <v>355</v>
      </c>
      <c r="V128">
        <v>355</v>
      </c>
      <c r="W128">
        <v>0</v>
      </c>
      <c r="X128" t="s">
        <v>68</v>
      </c>
      <c r="Y128">
        <v>77.3</v>
      </c>
      <c r="Z128">
        <v>4.5599999999999996</v>
      </c>
      <c r="AA128" t="s">
        <v>74</v>
      </c>
      <c r="AB128" t="s">
        <v>75</v>
      </c>
      <c r="AE128" t="s">
        <v>89</v>
      </c>
      <c r="AF128" t="s">
        <v>56</v>
      </c>
      <c r="AG128">
        <v>8929758003</v>
      </c>
      <c r="AK128">
        <v>0</v>
      </c>
      <c r="AL128">
        <v>0</v>
      </c>
      <c r="AN128">
        <v>355</v>
      </c>
      <c r="AV128">
        <v>338</v>
      </c>
      <c r="AW128">
        <v>8.4499999999999993</v>
      </c>
      <c r="AX128">
        <v>338</v>
      </c>
      <c r="AY128">
        <v>8.4499999999999993</v>
      </c>
      <c r="AZ128">
        <v>338</v>
      </c>
    </row>
    <row r="129" spans="1:55" x14ac:dyDescent="0.25">
      <c r="A129" t="s">
        <v>54</v>
      </c>
      <c r="B129">
        <v>110027</v>
      </c>
      <c r="C129" t="s">
        <v>55</v>
      </c>
      <c r="D129" t="s">
        <v>56</v>
      </c>
      <c r="E129" s="1">
        <v>45962</v>
      </c>
      <c r="F129" t="s">
        <v>233</v>
      </c>
      <c r="G129" t="s">
        <v>67</v>
      </c>
      <c r="J129" s="3">
        <v>45963.030555555553</v>
      </c>
      <c r="K129" t="s">
        <v>5760</v>
      </c>
      <c r="L129" t="s">
        <v>59</v>
      </c>
      <c r="M129">
        <v>737</v>
      </c>
      <c r="N129">
        <v>0</v>
      </c>
      <c r="O129">
        <v>0</v>
      </c>
      <c r="P129">
        <v>737</v>
      </c>
      <c r="Q129">
        <v>0</v>
      </c>
      <c r="R129">
        <v>36.840000000000003</v>
      </c>
      <c r="S129">
        <v>0.16</v>
      </c>
      <c r="T129">
        <v>0</v>
      </c>
      <c r="U129">
        <v>774</v>
      </c>
      <c r="V129">
        <v>774</v>
      </c>
      <c r="W129">
        <v>0</v>
      </c>
      <c r="X129" t="s">
        <v>68</v>
      </c>
      <c r="Y129">
        <v>169.02</v>
      </c>
      <c r="Z129">
        <v>14.16</v>
      </c>
      <c r="AA129" t="s">
        <v>74</v>
      </c>
      <c r="AB129" t="s">
        <v>75</v>
      </c>
      <c r="AE129" t="s">
        <v>89</v>
      </c>
      <c r="AF129" t="s">
        <v>56</v>
      </c>
      <c r="AG129">
        <v>8929758003</v>
      </c>
      <c r="AK129">
        <v>0</v>
      </c>
      <c r="AL129">
        <v>0</v>
      </c>
      <c r="AN129">
        <v>774</v>
      </c>
      <c r="AV129">
        <v>737</v>
      </c>
      <c r="AW129">
        <v>18.420000000000002</v>
      </c>
      <c r="AX129">
        <v>737</v>
      </c>
      <c r="AY129">
        <v>18.420000000000002</v>
      </c>
      <c r="AZ129">
        <v>737</v>
      </c>
    </row>
    <row r="130" spans="1:55" x14ac:dyDescent="0.25">
      <c r="A130" t="s">
        <v>54</v>
      </c>
      <c r="B130">
        <v>110027</v>
      </c>
      <c r="C130" t="s">
        <v>55</v>
      </c>
      <c r="D130" t="s">
        <v>56</v>
      </c>
      <c r="E130" s="1">
        <v>45962</v>
      </c>
      <c r="F130" t="s">
        <v>234</v>
      </c>
      <c r="G130" t="s">
        <v>63</v>
      </c>
      <c r="H130" s="4">
        <v>220994000000000</v>
      </c>
      <c r="I130">
        <v>29811</v>
      </c>
      <c r="J130" s="3">
        <v>45963.031944444447</v>
      </c>
      <c r="K130" t="s">
        <v>5760</v>
      </c>
      <c r="L130" t="s">
        <v>59</v>
      </c>
      <c r="M130">
        <v>268</v>
      </c>
      <c r="N130">
        <v>-93.74</v>
      </c>
      <c r="O130">
        <v>0</v>
      </c>
      <c r="P130">
        <v>174.26</v>
      </c>
      <c r="Q130">
        <v>32</v>
      </c>
      <c r="R130">
        <v>0</v>
      </c>
      <c r="S130">
        <v>-0.26</v>
      </c>
      <c r="T130">
        <v>0</v>
      </c>
      <c r="U130">
        <v>206</v>
      </c>
      <c r="V130">
        <v>206</v>
      </c>
      <c r="W130">
        <v>0</v>
      </c>
      <c r="X130" t="s">
        <v>64</v>
      </c>
      <c r="Y130">
        <v>46.96</v>
      </c>
      <c r="Z130">
        <v>5.88</v>
      </c>
      <c r="AA130" t="s">
        <v>65</v>
      </c>
      <c r="AB130" t="s">
        <v>56</v>
      </c>
      <c r="AC130">
        <v>5847</v>
      </c>
      <c r="AK130">
        <v>32</v>
      </c>
      <c r="AL130">
        <v>0</v>
      </c>
      <c r="AS130">
        <v>206</v>
      </c>
      <c r="AZ130">
        <v>174.26</v>
      </c>
      <c r="BB130">
        <v>32</v>
      </c>
    </row>
    <row r="131" spans="1:55" x14ac:dyDescent="0.25">
      <c r="A131" t="s">
        <v>54</v>
      </c>
      <c r="B131">
        <v>110027</v>
      </c>
      <c r="C131" t="s">
        <v>55</v>
      </c>
      <c r="D131" t="s">
        <v>56</v>
      </c>
      <c r="E131" s="1">
        <v>45962</v>
      </c>
      <c r="F131" t="s">
        <v>235</v>
      </c>
      <c r="G131" t="s">
        <v>67</v>
      </c>
      <c r="J131" s="3">
        <v>45963.033333333333</v>
      </c>
      <c r="K131" t="s">
        <v>5760</v>
      </c>
      <c r="L131" t="s">
        <v>59</v>
      </c>
      <c r="M131">
        <v>99</v>
      </c>
      <c r="N131">
        <v>0</v>
      </c>
      <c r="O131">
        <v>0</v>
      </c>
      <c r="P131">
        <v>99</v>
      </c>
      <c r="Q131">
        <v>0</v>
      </c>
      <c r="R131">
        <v>4.96</v>
      </c>
      <c r="S131">
        <v>0.04</v>
      </c>
      <c r="T131">
        <v>0</v>
      </c>
      <c r="U131">
        <v>104</v>
      </c>
      <c r="V131">
        <v>104</v>
      </c>
      <c r="W131">
        <v>0</v>
      </c>
      <c r="X131" t="s">
        <v>68</v>
      </c>
      <c r="Y131">
        <v>21.93</v>
      </c>
      <c r="Z131">
        <v>1.96</v>
      </c>
      <c r="AA131" t="s">
        <v>74</v>
      </c>
      <c r="AB131" t="s">
        <v>75</v>
      </c>
      <c r="AE131" t="s">
        <v>89</v>
      </c>
      <c r="AF131" t="s">
        <v>56</v>
      </c>
      <c r="AG131">
        <v>8929758003</v>
      </c>
      <c r="AK131">
        <v>0</v>
      </c>
      <c r="AL131">
        <v>0</v>
      </c>
      <c r="AN131">
        <v>104</v>
      </c>
      <c r="AV131">
        <v>99</v>
      </c>
      <c r="AW131">
        <v>2.48</v>
      </c>
      <c r="AX131">
        <v>99</v>
      </c>
      <c r="AY131">
        <v>2.48</v>
      </c>
      <c r="AZ131">
        <v>99</v>
      </c>
    </row>
    <row r="132" spans="1:55" x14ac:dyDescent="0.25">
      <c r="A132" t="s">
        <v>54</v>
      </c>
      <c r="B132">
        <v>110027</v>
      </c>
      <c r="C132" t="s">
        <v>55</v>
      </c>
      <c r="D132" t="s">
        <v>56</v>
      </c>
      <c r="E132" s="1">
        <v>45962</v>
      </c>
      <c r="F132" t="s">
        <v>236</v>
      </c>
      <c r="G132" t="s">
        <v>63</v>
      </c>
      <c r="H132" s="4">
        <v>220994000000000</v>
      </c>
      <c r="I132">
        <v>29811</v>
      </c>
      <c r="J132" s="3">
        <v>45963.033333333333</v>
      </c>
      <c r="K132" t="s">
        <v>5760</v>
      </c>
      <c r="L132" t="s">
        <v>59</v>
      </c>
      <c r="M132">
        <v>214.66</v>
      </c>
      <c r="N132">
        <v>-89.99</v>
      </c>
      <c r="O132">
        <v>0</v>
      </c>
      <c r="P132">
        <v>124.67</v>
      </c>
      <c r="Q132">
        <v>32</v>
      </c>
      <c r="R132">
        <v>0</v>
      </c>
      <c r="S132">
        <v>0.33</v>
      </c>
      <c r="T132">
        <v>0</v>
      </c>
      <c r="U132">
        <v>157</v>
      </c>
      <c r="V132">
        <v>157</v>
      </c>
      <c r="W132">
        <v>0</v>
      </c>
      <c r="X132" t="s">
        <v>64</v>
      </c>
      <c r="Y132">
        <v>50.87</v>
      </c>
      <c r="Z132">
        <v>2.64</v>
      </c>
      <c r="AA132" t="s">
        <v>65</v>
      </c>
      <c r="AB132" t="s">
        <v>56</v>
      </c>
      <c r="AC132">
        <v>1902</v>
      </c>
      <c r="AK132">
        <v>32</v>
      </c>
      <c r="AL132">
        <v>0</v>
      </c>
      <c r="AS132">
        <v>157</v>
      </c>
      <c r="AZ132">
        <v>124.67</v>
      </c>
      <c r="BB132">
        <v>32</v>
      </c>
    </row>
    <row r="133" spans="1:55" x14ac:dyDescent="0.25">
      <c r="A133" t="s">
        <v>54</v>
      </c>
      <c r="B133">
        <v>110027</v>
      </c>
      <c r="C133" t="s">
        <v>55</v>
      </c>
      <c r="D133" t="s">
        <v>56</v>
      </c>
      <c r="E133" s="1">
        <v>45962</v>
      </c>
      <c r="F133" t="s">
        <v>237</v>
      </c>
      <c r="G133" t="s">
        <v>63</v>
      </c>
      <c r="H133" s="4">
        <v>220995000000000</v>
      </c>
      <c r="I133">
        <v>29811</v>
      </c>
      <c r="J133" s="3">
        <v>45963.038194444445</v>
      </c>
      <c r="K133" t="s">
        <v>5760</v>
      </c>
      <c r="L133" t="s">
        <v>59</v>
      </c>
      <c r="M133">
        <v>316</v>
      </c>
      <c r="N133">
        <v>-93.75</v>
      </c>
      <c r="O133">
        <v>0</v>
      </c>
      <c r="P133">
        <v>222.25</v>
      </c>
      <c r="Q133">
        <v>32</v>
      </c>
      <c r="R133">
        <v>0</v>
      </c>
      <c r="S133">
        <v>-0.25</v>
      </c>
      <c r="T133">
        <v>0</v>
      </c>
      <c r="U133">
        <v>254</v>
      </c>
      <c r="V133">
        <v>254</v>
      </c>
      <c r="W133">
        <v>0</v>
      </c>
      <c r="X133" t="s">
        <v>64</v>
      </c>
      <c r="Y133">
        <v>49.8</v>
      </c>
      <c r="Z133">
        <v>7.62</v>
      </c>
      <c r="AA133" t="s">
        <v>65</v>
      </c>
      <c r="AB133" t="s">
        <v>56</v>
      </c>
      <c r="AC133">
        <v>6926</v>
      </c>
      <c r="AK133">
        <v>32</v>
      </c>
      <c r="AL133">
        <v>0</v>
      </c>
      <c r="AS133">
        <v>254</v>
      </c>
      <c r="AZ133">
        <v>222.25</v>
      </c>
      <c r="BB133">
        <v>32</v>
      </c>
    </row>
    <row r="134" spans="1:55" x14ac:dyDescent="0.25">
      <c r="A134" t="s">
        <v>54</v>
      </c>
      <c r="B134">
        <v>110027</v>
      </c>
      <c r="C134" t="s">
        <v>55</v>
      </c>
      <c r="D134" t="s">
        <v>56</v>
      </c>
      <c r="E134" s="1">
        <v>45962</v>
      </c>
      <c r="F134" t="s">
        <v>238</v>
      </c>
      <c r="G134" t="s">
        <v>63</v>
      </c>
      <c r="H134" s="4">
        <v>220995000000000</v>
      </c>
      <c r="I134">
        <v>29811</v>
      </c>
      <c r="J134" s="3">
        <v>45963.04583333333</v>
      </c>
      <c r="K134" t="s">
        <v>5760</v>
      </c>
      <c r="L134" t="s">
        <v>59</v>
      </c>
      <c r="M134">
        <v>294</v>
      </c>
      <c r="N134">
        <v>-93.75</v>
      </c>
      <c r="O134">
        <v>0</v>
      </c>
      <c r="P134">
        <v>200.25</v>
      </c>
      <c r="Q134">
        <v>32</v>
      </c>
      <c r="R134">
        <v>0</v>
      </c>
      <c r="S134">
        <v>-0.25</v>
      </c>
      <c r="T134">
        <v>0</v>
      </c>
      <c r="U134">
        <v>232</v>
      </c>
      <c r="V134">
        <v>232</v>
      </c>
      <c r="W134">
        <v>0</v>
      </c>
      <c r="X134" t="s">
        <v>64</v>
      </c>
      <c r="Y134">
        <v>54.51</v>
      </c>
      <c r="Z134">
        <v>4.7699999999999996</v>
      </c>
      <c r="AA134" t="s">
        <v>65</v>
      </c>
      <c r="AB134" t="s">
        <v>56</v>
      </c>
      <c r="AC134">
        <v>1462</v>
      </c>
      <c r="AK134">
        <v>32</v>
      </c>
      <c r="AL134">
        <v>0</v>
      </c>
      <c r="AS134">
        <v>232</v>
      </c>
      <c r="AZ134">
        <v>200.25</v>
      </c>
      <c r="BB134">
        <v>32</v>
      </c>
    </row>
    <row r="135" spans="1:55" x14ac:dyDescent="0.25">
      <c r="A135" t="s">
        <v>54</v>
      </c>
      <c r="B135">
        <v>110027</v>
      </c>
      <c r="C135" t="s">
        <v>55</v>
      </c>
      <c r="D135" t="s">
        <v>56</v>
      </c>
      <c r="E135" s="1">
        <v>45962</v>
      </c>
      <c r="F135" t="s">
        <v>239</v>
      </c>
      <c r="G135" t="s">
        <v>67</v>
      </c>
      <c r="J135" s="3">
        <v>45963.04791666667</v>
      </c>
      <c r="K135" t="s">
        <v>5760</v>
      </c>
      <c r="L135" t="s">
        <v>59</v>
      </c>
      <c r="M135">
        <v>189</v>
      </c>
      <c r="N135">
        <v>0</v>
      </c>
      <c r="O135">
        <v>0</v>
      </c>
      <c r="P135">
        <v>189</v>
      </c>
      <c r="Q135">
        <v>0</v>
      </c>
      <c r="R135">
        <v>9.4600000000000009</v>
      </c>
      <c r="S135">
        <v>-0.46</v>
      </c>
      <c r="T135">
        <v>0</v>
      </c>
      <c r="U135">
        <v>198</v>
      </c>
      <c r="V135">
        <v>198</v>
      </c>
      <c r="W135">
        <v>0</v>
      </c>
      <c r="X135" t="s">
        <v>68</v>
      </c>
      <c r="Y135">
        <v>44.64</v>
      </c>
      <c r="Z135">
        <v>8.0500000000000007</v>
      </c>
      <c r="AA135" t="s">
        <v>74</v>
      </c>
      <c r="AB135" t="s">
        <v>75</v>
      </c>
      <c r="AE135" t="s">
        <v>89</v>
      </c>
      <c r="AF135" t="s">
        <v>56</v>
      </c>
      <c r="AG135">
        <v>8929758003</v>
      </c>
      <c r="AK135">
        <v>0</v>
      </c>
      <c r="AL135">
        <v>0</v>
      </c>
      <c r="AN135">
        <v>198</v>
      </c>
      <c r="AV135">
        <v>189</v>
      </c>
      <c r="AW135">
        <v>4.7300000000000004</v>
      </c>
      <c r="AX135">
        <v>189</v>
      </c>
      <c r="AY135">
        <v>4.7300000000000004</v>
      </c>
      <c r="AZ135">
        <v>189</v>
      </c>
    </row>
    <row r="136" spans="1:55" x14ac:dyDescent="0.25">
      <c r="A136" t="s">
        <v>54</v>
      </c>
      <c r="B136">
        <v>110027</v>
      </c>
      <c r="C136" t="s">
        <v>55</v>
      </c>
      <c r="D136" t="s">
        <v>56</v>
      </c>
      <c r="E136" s="1">
        <v>45962</v>
      </c>
      <c r="F136" t="s">
        <v>240</v>
      </c>
      <c r="G136" t="s">
        <v>63</v>
      </c>
      <c r="H136" s="4">
        <v>220996000000000</v>
      </c>
      <c r="I136">
        <v>29811</v>
      </c>
      <c r="J136" s="3">
        <v>45963.052777777775</v>
      </c>
      <c r="K136" t="s">
        <v>5760</v>
      </c>
      <c r="L136" t="s">
        <v>59</v>
      </c>
      <c r="M136">
        <v>198</v>
      </c>
      <c r="N136">
        <v>-89.1</v>
      </c>
      <c r="O136">
        <v>0</v>
      </c>
      <c r="P136">
        <v>108.9</v>
      </c>
      <c r="Q136">
        <v>32</v>
      </c>
      <c r="R136">
        <v>0</v>
      </c>
      <c r="S136">
        <v>0.1</v>
      </c>
      <c r="T136">
        <v>0</v>
      </c>
      <c r="U136">
        <v>141</v>
      </c>
      <c r="V136">
        <v>141</v>
      </c>
      <c r="W136">
        <v>0</v>
      </c>
      <c r="X136" t="s">
        <v>64</v>
      </c>
      <c r="Y136">
        <v>37.42</v>
      </c>
      <c r="Z136">
        <v>3.92</v>
      </c>
      <c r="AA136" t="s">
        <v>65</v>
      </c>
      <c r="AB136" t="s">
        <v>56</v>
      </c>
      <c r="AC136">
        <v>9390</v>
      </c>
      <c r="AK136">
        <v>32</v>
      </c>
      <c r="AL136">
        <v>0</v>
      </c>
      <c r="AS136">
        <v>141</v>
      </c>
      <c r="AZ136">
        <v>108.9</v>
      </c>
      <c r="BB136">
        <v>32</v>
      </c>
    </row>
    <row r="137" spans="1:55" x14ac:dyDescent="0.25">
      <c r="A137" t="s">
        <v>54</v>
      </c>
      <c r="B137">
        <v>110027</v>
      </c>
      <c r="C137" t="s">
        <v>55</v>
      </c>
      <c r="D137" t="s">
        <v>56</v>
      </c>
      <c r="E137" s="1">
        <v>45962</v>
      </c>
      <c r="F137" t="s">
        <v>241</v>
      </c>
      <c r="G137" t="s">
        <v>63</v>
      </c>
      <c r="H137" s="4">
        <v>220996000000000</v>
      </c>
      <c r="I137">
        <v>29811</v>
      </c>
      <c r="J137" s="3">
        <v>45963.056944444441</v>
      </c>
      <c r="K137" t="s">
        <v>5760</v>
      </c>
      <c r="L137" t="s">
        <v>59</v>
      </c>
      <c r="M137">
        <v>237</v>
      </c>
      <c r="N137">
        <v>-60</v>
      </c>
      <c r="O137">
        <v>0</v>
      </c>
      <c r="P137">
        <v>177</v>
      </c>
      <c r="Q137">
        <v>32</v>
      </c>
      <c r="R137">
        <v>0</v>
      </c>
      <c r="S137">
        <v>0</v>
      </c>
      <c r="T137">
        <v>0</v>
      </c>
      <c r="U137">
        <v>209</v>
      </c>
      <c r="V137">
        <v>209</v>
      </c>
      <c r="W137">
        <v>0</v>
      </c>
      <c r="X137" t="s">
        <v>64</v>
      </c>
      <c r="Y137">
        <v>46.48</v>
      </c>
      <c r="Z137">
        <v>5.88</v>
      </c>
      <c r="AA137" t="s">
        <v>65</v>
      </c>
      <c r="AB137" t="s">
        <v>56</v>
      </c>
      <c r="AC137">
        <v>7834</v>
      </c>
      <c r="AK137">
        <v>32</v>
      </c>
      <c r="AL137">
        <v>0</v>
      </c>
      <c r="AS137">
        <v>209</v>
      </c>
      <c r="AZ137">
        <v>177</v>
      </c>
      <c r="BB137">
        <v>32</v>
      </c>
    </row>
    <row r="138" spans="1:55" x14ac:dyDescent="0.25">
      <c r="A138" t="s">
        <v>54</v>
      </c>
      <c r="B138">
        <v>110027</v>
      </c>
      <c r="C138" t="s">
        <v>55</v>
      </c>
      <c r="D138" t="s">
        <v>56</v>
      </c>
      <c r="E138" s="1">
        <v>45962</v>
      </c>
      <c r="F138" t="s">
        <v>242</v>
      </c>
      <c r="G138" t="s">
        <v>67</v>
      </c>
      <c r="J138" s="3">
        <v>45963.057638888888</v>
      </c>
      <c r="K138" t="s">
        <v>5760</v>
      </c>
      <c r="L138" t="s">
        <v>59</v>
      </c>
      <c r="M138">
        <v>99</v>
      </c>
      <c r="N138">
        <v>0</v>
      </c>
      <c r="O138">
        <v>0</v>
      </c>
      <c r="P138">
        <v>99</v>
      </c>
      <c r="Q138">
        <v>0</v>
      </c>
      <c r="R138">
        <v>4.96</v>
      </c>
      <c r="S138">
        <v>0.04</v>
      </c>
      <c r="T138">
        <v>0</v>
      </c>
      <c r="U138">
        <v>104</v>
      </c>
      <c r="V138">
        <v>104</v>
      </c>
      <c r="W138">
        <v>0</v>
      </c>
      <c r="X138" t="s">
        <v>68</v>
      </c>
      <c r="Y138">
        <v>21.93</v>
      </c>
      <c r="Z138">
        <v>1.96</v>
      </c>
      <c r="AA138" t="s">
        <v>74</v>
      </c>
      <c r="AB138" t="s">
        <v>75</v>
      </c>
      <c r="AE138" t="s">
        <v>89</v>
      </c>
      <c r="AF138" t="s">
        <v>56</v>
      </c>
      <c r="AG138">
        <v>8929758003</v>
      </c>
      <c r="AK138">
        <v>0</v>
      </c>
      <c r="AL138">
        <v>0</v>
      </c>
      <c r="AN138">
        <v>104</v>
      </c>
      <c r="AV138">
        <v>99</v>
      </c>
      <c r="AW138">
        <v>2.48</v>
      </c>
      <c r="AX138">
        <v>99</v>
      </c>
      <c r="AY138">
        <v>2.48</v>
      </c>
      <c r="AZ138">
        <v>99</v>
      </c>
    </row>
    <row r="139" spans="1:55" x14ac:dyDescent="0.25">
      <c r="A139" t="s">
        <v>54</v>
      </c>
      <c r="B139">
        <v>110027</v>
      </c>
      <c r="C139" t="s">
        <v>55</v>
      </c>
      <c r="D139" t="s">
        <v>56</v>
      </c>
      <c r="E139" s="1">
        <v>45962</v>
      </c>
      <c r="F139" t="s">
        <v>243</v>
      </c>
      <c r="G139" t="s">
        <v>67</v>
      </c>
      <c r="J139" s="3">
        <v>45963.057638888888</v>
      </c>
      <c r="K139" t="s">
        <v>5760</v>
      </c>
      <c r="L139" t="s">
        <v>59</v>
      </c>
      <c r="M139">
        <v>178</v>
      </c>
      <c r="N139">
        <v>0</v>
      </c>
      <c r="O139">
        <v>0</v>
      </c>
      <c r="P139">
        <v>178</v>
      </c>
      <c r="Q139">
        <v>0</v>
      </c>
      <c r="R139">
        <v>8.9</v>
      </c>
      <c r="S139">
        <v>0.1</v>
      </c>
      <c r="T139">
        <v>0</v>
      </c>
      <c r="U139">
        <v>187</v>
      </c>
      <c r="V139">
        <v>187</v>
      </c>
      <c r="W139">
        <v>0</v>
      </c>
      <c r="X139" t="s">
        <v>73</v>
      </c>
      <c r="Y139">
        <v>55.9</v>
      </c>
      <c r="Z139">
        <v>4.24</v>
      </c>
      <c r="AA139" t="s">
        <v>74</v>
      </c>
      <c r="AB139" t="s">
        <v>75</v>
      </c>
      <c r="AE139" t="s">
        <v>244</v>
      </c>
      <c r="AF139" t="s">
        <v>245</v>
      </c>
      <c r="AG139">
        <v>8929708003</v>
      </c>
      <c r="AK139">
        <v>0</v>
      </c>
      <c r="AL139">
        <v>0</v>
      </c>
      <c r="AM139">
        <v>187</v>
      </c>
      <c r="AV139">
        <v>178</v>
      </c>
      <c r="AW139">
        <v>4.45</v>
      </c>
      <c r="AX139">
        <v>178</v>
      </c>
      <c r="AY139">
        <v>4.45</v>
      </c>
      <c r="AZ139">
        <v>178</v>
      </c>
    </row>
    <row r="140" spans="1:55" x14ac:dyDescent="0.25">
      <c r="A140" t="s">
        <v>54</v>
      </c>
      <c r="B140">
        <v>110027</v>
      </c>
      <c r="C140" t="s">
        <v>55</v>
      </c>
      <c r="D140" t="s">
        <v>56</v>
      </c>
      <c r="E140" s="1">
        <v>45962</v>
      </c>
      <c r="F140" t="s">
        <v>246</v>
      </c>
      <c r="G140" t="s">
        <v>63</v>
      </c>
      <c r="H140" s="4">
        <v>220997000000000</v>
      </c>
      <c r="I140">
        <v>29811</v>
      </c>
      <c r="J140" s="3">
        <v>45963.061111111114</v>
      </c>
      <c r="K140" t="s">
        <v>5760</v>
      </c>
      <c r="L140" t="s">
        <v>59</v>
      </c>
      <c r="M140">
        <v>548</v>
      </c>
      <c r="N140">
        <v>-264.55</v>
      </c>
      <c r="O140">
        <v>0</v>
      </c>
      <c r="P140">
        <v>283.45</v>
      </c>
      <c r="Q140">
        <v>32</v>
      </c>
      <c r="R140">
        <v>0</v>
      </c>
      <c r="S140">
        <v>-0.45</v>
      </c>
      <c r="T140">
        <v>0</v>
      </c>
      <c r="U140">
        <v>315</v>
      </c>
      <c r="V140">
        <v>315</v>
      </c>
      <c r="W140">
        <v>0</v>
      </c>
      <c r="X140" t="s">
        <v>64</v>
      </c>
      <c r="Y140">
        <v>85.52</v>
      </c>
      <c r="Z140">
        <v>3.38</v>
      </c>
      <c r="AA140" t="s">
        <v>65</v>
      </c>
      <c r="AB140" t="s">
        <v>56</v>
      </c>
      <c r="AC140">
        <v>3005</v>
      </c>
      <c r="AK140">
        <v>32</v>
      </c>
      <c r="AL140">
        <v>0</v>
      </c>
      <c r="AS140">
        <v>315</v>
      </c>
      <c r="AZ140">
        <v>283.45</v>
      </c>
      <c r="BB140">
        <v>32</v>
      </c>
    </row>
    <row r="141" spans="1:55" x14ac:dyDescent="0.25">
      <c r="A141" t="s">
        <v>54</v>
      </c>
      <c r="B141">
        <v>110027</v>
      </c>
      <c r="C141" t="s">
        <v>55</v>
      </c>
      <c r="D141" t="s">
        <v>56</v>
      </c>
      <c r="E141" s="1">
        <v>45962</v>
      </c>
      <c r="F141" t="s">
        <v>247</v>
      </c>
      <c r="G141" t="s">
        <v>63</v>
      </c>
      <c r="H141" s="4">
        <v>220997000000000</v>
      </c>
      <c r="I141">
        <v>29811</v>
      </c>
      <c r="J141" s="3">
        <v>45963.061805555553</v>
      </c>
      <c r="K141" t="s">
        <v>5760</v>
      </c>
      <c r="L141" t="s">
        <v>59</v>
      </c>
      <c r="M141">
        <v>497</v>
      </c>
      <c r="N141">
        <v>-205</v>
      </c>
      <c r="O141">
        <v>0</v>
      </c>
      <c r="P141">
        <v>292</v>
      </c>
      <c r="Q141">
        <v>32</v>
      </c>
      <c r="R141">
        <v>0</v>
      </c>
      <c r="S141">
        <v>0</v>
      </c>
      <c r="T141">
        <v>0</v>
      </c>
      <c r="U141">
        <v>324</v>
      </c>
      <c r="V141">
        <v>324</v>
      </c>
      <c r="W141">
        <v>0</v>
      </c>
      <c r="X141" t="s">
        <v>64</v>
      </c>
      <c r="Y141">
        <v>71.16</v>
      </c>
      <c r="Z141">
        <v>1.96</v>
      </c>
      <c r="AA141" t="s">
        <v>65</v>
      </c>
      <c r="AB141" t="s">
        <v>56</v>
      </c>
      <c r="AC141">
        <v>4482</v>
      </c>
      <c r="AK141">
        <v>32</v>
      </c>
      <c r="AL141">
        <v>0</v>
      </c>
      <c r="AS141">
        <v>324</v>
      </c>
      <c r="AZ141">
        <v>292</v>
      </c>
      <c r="BB141">
        <v>32</v>
      </c>
    </row>
    <row r="142" spans="1:55" x14ac:dyDescent="0.25">
      <c r="A142" t="s">
        <v>54</v>
      </c>
      <c r="B142">
        <v>110027</v>
      </c>
      <c r="C142" t="s">
        <v>55</v>
      </c>
      <c r="D142" t="s">
        <v>56</v>
      </c>
      <c r="E142" s="1">
        <v>45962</v>
      </c>
      <c r="F142" t="s">
        <v>248</v>
      </c>
      <c r="G142" t="s">
        <v>58</v>
      </c>
      <c r="H142">
        <v>7440404361</v>
      </c>
      <c r="I142">
        <v>18528960</v>
      </c>
      <c r="J142" s="3">
        <v>45963.064583333333</v>
      </c>
      <c r="K142" t="s">
        <v>5760</v>
      </c>
      <c r="L142" t="s">
        <v>59</v>
      </c>
      <c r="M142">
        <v>518</v>
      </c>
      <c r="N142">
        <v>-75</v>
      </c>
      <c r="O142">
        <v>0</v>
      </c>
      <c r="P142">
        <v>443</v>
      </c>
      <c r="Q142">
        <v>32</v>
      </c>
      <c r="R142">
        <v>0</v>
      </c>
      <c r="S142">
        <v>0</v>
      </c>
      <c r="T142">
        <v>0</v>
      </c>
      <c r="U142">
        <v>475</v>
      </c>
      <c r="V142">
        <v>475</v>
      </c>
      <c r="W142">
        <v>0</v>
      </c>
      <c r="X142" t="s">
        <v>60</v>
      </c>
      <c r="Y142">
        <v>116.84</v>
      </c>
      <c r="Z142">
        <v>8.69</v>
      </c>
      <c r="AA142" t="s">
        <v>61</v>
      </c>
      <c r="AB142" t="s">
        <v>56</v>
      </c>
      <c r="AC142">
        <v>4361</v>
      </c>
      <c r="AK142">
        <v>32</v>
      </c>
      <c r="AL142">
        <v>0</v>
      </c>
      <c r="AT142">
        <v>475</v>
      </c>
      <c r="AZ142">
        <v>443</v>
      </c>
      <c r="BC142">
        <v>32</v>
      </c>
    </row>
    <row r="143" spans="1:55" x14ac:dyDescent="0.25">
      <c r="A143" t="s">
        <v>54</v>
      </c>
      <c r="B143">
        <v>110027</v>
      </c>
      <c r="C143" t="s">
        <v>55</v>
      </c>
      <c r="D143" t="s">
        <v>56</v>
      </c>
      <c r="E143" s="1">
        <v>45962</v>
      </c>
      <c r="F143" t="s">
        <v>249</v>
      </c>
      <c r="G143" t="s">
        <v>67</v>
      </c>
      <c r="J143" s="3">
        <v>45963.06527777778</v>
      </c>
      <c r="K143" t="s">
        <v>5760</v>
      </c>
      <c r="L143" t="s">
        <v>59</v>
      </c>
      <c r="M143">
        <v>378</v>
      </c>
      <c r="N143">
        <v>0</v>
      </c>
      <c r="O143">
        <v>0</v>
      </c>
      <c r="P143">
        <v>378</v>
      </c>
      <c r="Q143">
        <v>0</v>
      </c>
      <c r="R143">
        <v>18.899999999999999</v>
      </c>
      <c r="S143">
        <v>0.1</v>
      </c>
      <c r="T143">
        <v>0</v>
      </c>
      <c r="U143">
        <v>397</v>
      </c>
      <c r="V143">
        <v>397</v>
      </c>
      <c r="W143">
        <v>0</v>
      </c>
      <c r="X143" t="s">
        <v>68</v>
      </c>
      <c r="Y143">
        <v>89.28</v>
      </c>
      <c r="Z143">
        <v>16.100000000000001</v>
      </c>
      <c r="AA143" t="s">
        <v>74</v>
      </c>
      <c r="AB143" t="s">
        <v>75</v>
      </c>
      <c r="AE143" t="s">
        <v>89</v>
      </c>
      <c r="AF143" t="s">
        <v>56</v>
      </c>
      <c r="AG143">
        <v>8929758003</v>
      </c>
      <c r="AK143">
        <v>0</v>
      </c>
      <c r="AL143">
        <v>0</v>
      </c>
      <c r="AN143">
        <v>397</v>
      </c>
      <c r="AV143">
        <v>378</v>
      </c>
      <c r="AW143">
        <v>9.4499999999999993</v>
      </c>
      <c r="AX143">
        <v>378</v>
      </c>
      <c r="AY143">
        <v>9.4499999999999993</v>
      </c>
      <c r="AZ143">
        <v>378</v>
      </c>
    </row>
    <row r="144" spans="1:55" x14ac:dyDescent="0.25">
      <c r="A144" t="s">
        <v>54</v>
      </c>
      <c r="B144">
        <v>110027</v>
      </c>
      <c r="C144" t="s">
        <v>55</v>
      </c>
      <c r="D144" t="s">
        <v>56</v>
      </c>
      <c r="E144" s="1">
        <v>45962</v>
      </c>
      <c r="F144" t="s">
        <v>250</v>
      </c>
      <c r="G144" t="s">
        <v>67</v>
      </c>
      <c r="J144" s="3">
        <v>45963.067361111112</v>
      </c>
      <c r="K144" t="s">
        <v>5760</v>
      </c>
      <c r="L144" t="s">
        <v>59</v>
      </c>
      <c r="M144">
        <v>575</v>
      </c>
      <c r="N144">
        <v>0</v>
      </c>
      <c r="O144">
        <v>0</v>
      </c>
      <c r="P144">
        <v>575</v>
      </c>
      <c r="Q144">
        <v>0</v>
      </c>
      <c r="R144">
        <v>28.76</v>
      </c>
      <c r="S144">
        <v>0.24</v>
      </c>
      <c r="T144">
        <v>0</v>
      </c>
      <c r="U144">
        <v>604</v>
      </c>
      <c r="V144">
        <v>604</v>
      </c>
      <c r="W144">
        <v>0</v>
      </c>
      <c r="X144" t="s">
        <v>73</v>
      </c>
      <c r="Y144">
        <v>130.03</v>
      </c>
      <c r="Z144">
        <v>15.99</v>
      </c>
      <c r="AA144" t="s">
        <v>74</v>
      </c>
      <c r="AB144" t="s">
        <v>75</v>
      </c>
      <c r="AE144" t="s">
        <v>89</v>
      </c>
      <c r="AF144" t="s">
        <v>56</v>
      </c>
      <c r="AG144">
        <v>8929758003</v>
      </c>
      <c r="AK144">
        <v>0</v>
      </c>
      <c r="AL144">
        <v>0</v>
      </c>
      <c r="AM144">
        <v>604</v>
      </c>
      <c r="AV144">
        <v>575</v>
      </c>
      <c r="AW144">
        <v>14.38</v>
      </c>
      <c r="AX144">
        <v>575</v>
      </c>
      <c r="AY144">
        <v>14.38</v>
      </c>
      <c r="AZ144">
        <v>575</v>
      </c>
    </row>
    <row r="145" spans="1:55" x14ac:dyDescent="0.25">
      <c r="A145" t="s">
        <v>54</v>
      </c>
      <c r="B145">
        <v>110027</v>
      </c>
      <c r="C145" t="s">
        <v>55</v>
      </c>
      <c r="D145" t="s">
        <v>56</v>
      </c>
      <c r="E145" s="1">
        <v>45962</v>
      </c>
      <c r="F145" t="s">
        <v>251</v>
      </c>
      <c r="G145" t="s">
        <v>63</v>
      </c>
      <c r="H145" s="4">
        <v>220997000000000</v>
      </c>
      <c r="I145">
        <v>29811</v>
      </c>
      <c r="J145" s="3">
        <v>45963.068749999999</v>
      </c>
      <c r="K145" t="s">
        <v>5760</v>
      </c>
      <c r="L145" t="s">
        <v>59</v>
      </c>
      <c r="M145">
        <v>312</v>
      </c>
      <c r="N145">
        <v>-93.74</v>
      </c>
      <c r="O145">
        <v>0</v>
      </c>
      <c r="P145">
        <v>218.26</v>
      </c>
      <c r="Q145">
        <v>32</v>
      </c>
      <c r="R145">
        <v>0</v>
      </c>
      <c r="S145">
        <v>-0.26</v>
      </c>
      <c r="T145">
        <v>0</v>
      </c>
      <c r="U145">
        <v>250</v>
      </c>
      <c r="V145">
        <v>250</v>
      </c>
      <c r="W145">
        <v>0</v>
      </c>
      <c r="X145" t="s">
        <v>64</v>
      </c>
      <c r="Y145">
        <v>57.39</v>
      </c>
      <c r="Z145">
        <v>7.02</v>
      </c>
      <c r="AA145" t="s">
        <v>65</v>
      </c>
      <c r="AB145" t="s">
        <v>56</v>
      </c>
      <c r="AC145">
        <v>1049</v>
      </c>
      <c r="AK145">
        <v>32</v>
      </c>
      <c r="AL145">
        <v>0</v>
      </c>
      <c r="AS145">
        <v>250</v>
      </c>
      <c r="AZ145">
        <v>218.25</v>
      </c>
      <c r="BB145">
        <v>32</v>
      </c>
    </row>
    <row r="146" spans="1:55" x14ac:dyDescent="0.25">
      <c r="A146" t="s">
        <v>54</v>
      </c>
      <c r="B146">
        <v>110027</v>
      </c>
      <c r="C146" t="s">
        <v>55</v>
      </c>
      <c r="D146" t="s">
        <v>56</v>
      </c>
      <c r="E146" s="1">
        <v>45962</v>
      </c>
      <c r="F146" t="s">
        <v>252</v>
      </c>
      <c r="G146" t="s">
        <v>58</v>
      </c>
      <c r="H146">
        <v>7435411733</v>
      </c>
      <c r="I146">
        <v>18528960</v>
      </c>
      <c r="J146" s="3">
        <v>45963.072222222225</v>
      </c>
      <c r="K146" t="s">
        <v>5760</v>
      </c>
      <c r="L146" t="s">
        <v>59</v>
      </c>
      <c r="M146">
        <v>388</v>
      </c>
      <c r="N146">
        <v>-100</v>
      </c>
      <c r="O146">
        <v>0</v>
      </c>
      <c r="P146">
        <v>288</v>
      </c>
      <c r="Q146">
        <v>32</v>
      </c>
      <c r="R146">
        <v>0</v>
      </c>
      <c r="S146">
        <v>0</v>
      </c>
      <c r="T146">
        <v>0</v>
      </c>
      <c r="U146">
        <v>320</v>
      </c>
      <c r="V146">
        <v>320</v>
      </c>
      <c r="W146">
        <v>0</v>
      </c>
      <c r="X146" t="s">
        <v>60</v>
      </c>
      <c r="Y146">
        <v>67.41</v>
      </c>
      <c r="Z146">
        <v>10.27</v>
      </c>
      <c r="AA146" t="s">
        <v>61</v>
      </c>
      <c r="AB146" t="s">
        <v>56</v>
      </c>
      <c r="AC146">
        <v>1733</v>
      </c>
      <c r="AK146">
        <v>32</v>
      </c>
      <c r="AL146">
        <v>0</v>
      </c>
      <c r="AT146">
        <v>320</v>
      </c>
      <c r="AZ146">
        <v>288</v>
      </c>
      <c r="BC146">
        <v>32</v>
      </c>
    </row>
    <row r="147" spans="1:55" x14ac:dyDescent="0.25">
      <c r="A147" t="s">
        <v>54</v>
      </c>
      <c r="B147">
        <v>110027</v>
      </c>
      <c r="C147" t="s">
        <v>55</v>
      </c>
      <c r="D147" t="s">
        <v>56</v>
      </c>
      <c r="E147" s="1">
        <v>45962</v>
      </c>
      <c r="F147" t="s">
        <v>253</v>
      </c>
      <c r="G147" t="s">
        <v>67</v>
      </c>
      <c r="J147" s="3">
        <v>45963.072916666664</v>
      </c>
      <c r="K147" t="s">
        <v>5760</v>
      </c>
      <c r="L147" t="s">
        <v>59</v>
      </c>
      <c r="M147">
        <v>1194.56</v>
      </c>
      <c r="N147">
        <v>0</v>
      </c>
      <c r="O147">
        <v>0</v>
      </c>
      <c r="P147">
        <v>1194.56</v>
      </c>
      <c r="Q147">
        <v>0</v>
      </c>
      <c r="R147">
        <v>59.72</v>
      </c>
      <c r="S147">
        <v>-0.28000000000000003</v>
      </c>
      <c r="T147">
        <v>0</v>
      </c>
      <c r="U147">
        <v>1254</v>
      </c>
      <c r="V147">
        <v>1254</v>
      </c>
      <c r="W147">
        <v>0</v>
      </c>
      <c r="X147" t="s">
        <v>73</v>
      </c>
      <c r="Y147">
        <v>274.83999999999997</v>
      </c>
      <c r="Z147">
        <v>7.84</v>
      </c>
      <c r="AA147" t="s">
        <v>74</v>
      </c>
      <c r="AB147" t="s">
        <v>75</v>
      </c>
      <c r="AE147" t="s">
        <v>89</v>
      </c>
      <c r="AF147" t="s">
        <v>56</v>
      </c>
      <c r="AG147">
        <v>8929758003</v>
      </c>
      <c r="AK147">
        <v>0</v>
      </c>
      <c r="AL147">
        <v>0</v>
      </c>
      <c r="AM147">
        <v>1254</v>
      </c>
      <c r="AV147">
        <v>1194.56</v>
      </c>
      <c r="AW147">
        <v>29.86</v>
      </c>
      <c r="AX147">
        <v>1194.56</v>
      </c>
      <c r="AY147">
        <v>29.86</v>
      </c>
      <c r="AZ147">
        <v>1194.56</v>
      </c>
    </row>
    <row r="148" spans="1:55" x14ac:dyDescent="0.25">
      <c r="A148" t="s">
        <v>54</v>
      </c>
      <c r="B148">
        <v>110027</v>
      </c>
      <c r="C148" t="s">
        <v>55</v>
      </c>
      <c r="D148" t="s">
        <v>56</v>
      </c>
      <c r="E148" s="1">
        <v>45962</v>
      </c>
      <c r="F148" t="s">
        <v>254</v>
      </c>
      <c r="G148" t="s">
        <v>67</v>
      </c>
      <c r="J148" s="3">
        <v>45963.072916666664</v>
      </c>
      <c r="K148" t="s">
        <v>5760</v>
      </c>
      <c r="L148" t="s">
        <v>59</v>
      </c>
      <c r="M148">
        <v>219</v>
      </c>
      <c r="N148">
        <v>0</v>
      </c>
      <c r="O148">
        <v>0</v>
      </c>
      <c r="P148">
        <v>219</v>
      </c>
      <c r="Q148">
        <v>0</v>
      </c>
      <c r="R148">
        <v>10.96</v>
      </c>
      <c r="S148">
        <v>0.04</v>
      </c>
      <c r="T148">
        <v>0</v>
      </c>
      <c r="U148">
        <v>230</v>
      </c>
      <c r="V148">
        <v>230</v>
      </c>
      <c r="W148">
        <v>0</v>
      </c>
      <c r="X148" t="s">
        <v>68</v>
      </c>
      <c r="Y148">
        <v>52.13</v>
      </c>
      <c r="Z148">
        <v>1.96</v>
      </c>
      <c r="AA148" t="s">
        <v>74</v>
      </c>
      <c r="AB148" t="s">
        <v>75</v>
      </c>
      <c r="AE148" t="s">
        <v>89</v>
      </c>
      <c r="AF148" t="s">
        <v>56</v>
      </c>
      <c r="AG148">
        <v>8929758003</v>
      </c>
      <c r="AK148">
        <v>0</v>
      </c>
      <c r="AL148">
        <v>0</v>
      </c>
      <c r="AN148">
        <v>230</v>
      </c>
      <c r="AV148">
        <v>219</v>
      </c>
      <c r="AW148">
        <v>5.48</v>
      </c>
      <c r="AX148">
        <v>219</v>
      </c>
      <c r="AY148">
        <v>5.48</v>
      </c>
      <c r="AZ148">
        <v>219</v>
      </c>
    </row>
    <row r="149" spans="1:55" x14ac:dyDescent="0.25">
      <c r="A149" t="s">
        <v>54</v>
      </c>
      <c r="B149">
        <v>110027</v>
      </c>
      <c r="C149" t="s">
        <v>55</v>
      </c>
      <c r="D149" t="s">
        <v>56</v>
      </c>
      <c r="E149" s="1">
        <v>45962</v>
      </c>
      <c r="F149" t="s">
        <v>255</v>
      </c>
      <c r="G149" t="s">
        <v>58</v>
      </c>
      <c r="H149">
        <v>7435924751</v>
      </c>
      <c r="I149">
        <v>18528960</v>
      </c>
      <c r="J149" s="3">
        <v>45963.074999999997</v>
      </c>
      <c r="K149" t="s">
        <v>5760</v>
      </c>
      <c r="L149" t="s">
        <v>59</v>
      </c>
      <c r="M149">
        <v>349</v>
      </c>
      <c r="N149">
        <v>-100</v>
      </c>
      <c r="O149">
        <v>0</v>
      </c>
      <c r="P149">
        <v>249</v>
      </c>
      <c r="Q149">
        <v>32</v>
      </c>
      <c r="R149">
        <v>0</v>
      </c>
      <c r="S149">
        <v>0</v>
      </c>
      <c r="T149">
        <v>0</v>
      </c>
      <c r="U149">
        <v>281</v>
      </c>
      <c r="V149">
        <v>281</v>
      </c>
      <c r="W149">
        <v>0</v>
      </c>
      <c r="X149" t="s">
        <v>60</v>
      </c>
      <c r="Y149">
        <v>83.98</v>
      </c>
      <c r="Z149">
        <v>4.96</v>
      </c>
      <c r="AA149" t="s">
        <v>61</v>
      </c>
      <c r="AB149" t="s">
        <v>56</v>
      </c>
      <c r="AC149">
        <v>4751</v>
      </c>
      <c r="AK149">
        <v>32</v>
      </c>
      <c r="AL149">
        <v>0</v>
      </c>
      <c r="AT149">
        <v>281</v>
      </c>
      <c r="AZ149">
        <v>249</v>
      </c>
      <c r="BC149">
        <v>32</v>
      </c>
    </row>
    <row r="150" spans="1:55" x14ac:dyDescent="0.25">
      <c r="A150" t="s">
        <v>54</v>
      </c>
      <c r="B150">
        <v>110027</v>
      </c>
      <c r="C150" t="s">
        <v>55</v>
      </c>
      <c r="D150" t="s">
        <v>56</v>
      </c>
      <c r="E150" s="1">
        <v>45962</v>
      </c>
      <c r="F150" t="s">
        <v>256</v>
      </c>
      <c r="G150" t="s">
        <v>58</v>
      </c>
      <c r="H150">
        <v>7439227094</v>
      </c>
      <c r="I150">
        <v>18528960</v>
      </c>
      <c r="J150" s="3">
        <v>45963.07916666667</v>
      </c>
      <c r="K150" t="s">
        <v>5760</v>
      </c>
      <c r="L150" t="s">
        <v>59</v>
      </c>
      <c r="M150">
        <v>356.99</v>
      </c>
      <c r="N150">
        <v>-99.99</v>
      </c>
      <c r="O150">
        <v>0</v>
      </c>
      <c r="P150">
        <v>257</v>
      </c>
      <c r="Q150">
        <v>32</v>
      </c>
      <c r="R150">
        <v>0</v>
      </c>
      <c r="S150">
        <v>0</v>
      </c>
      <c r="T150">
        <v>0</v>
      </c>
      <c r="U150">
        <v>289</v>
      </c>
      <c r="V150">
        <v>289</v>
      </c>
      <c r="W150">
        <v>0</v>
      </c>
      <c r="X150" t="s">
        <v>60</v>
      </c>
      <c r="Y150">
        <v>69.27</v>
      </c>
      <c r="Z150">
        <v>5.88</v>
      </c>
      <c r="AA150" t="s">
        <v>61</v>
      </c>
      <c r="AB150" t="s">
        <v>56</v>
      </c>
      <c r="AC150">
        <v>7094</v>
      </c>
      <c r="AK150">
        <v>32</v>
      </c>
      <c r="AL150">
        <v>0</v>
      </c>
      <c r="AT150">
        <v>289</v>
      </c>
      <c r="AZ150">
        <v>257.01</v>
      </c>
      <c r="BC150">
        <v>32</v>
      </c>
    </row>
    <row r="151" spans="1:55" x14ac:dyDescent="0.25">
      <c r="A151" t="s">
        <v>54</v>
      </c>
      <c r="B151">
        <v>110027</v>
      </c>
      <c r="C151" t="s">
        <v>55</v>
      </c>
      <c r="D151" t="s">
        <v>56</v>
      </c>
      <c r="E151" s="1">
        <v>45962</v>
      </c>
      <c r="F151" t="s">
        <v>257</v>
      </c>
      <c r="G151" t="s">
        <v>67</v>
      </c>
      <c r="J151" s="3">
        <v>45963.079861111109</v>
      </c>
      <c r="K151" t="s">
        <v>5760</v>
      </c>
      <c r="L151" t="s">
        <v>59</v>
      </c>
      <c r="M151">
        <v>278</v>
      </c>
      <c r="N151">
        <v>0</v>
      </c>
      <c r="O151">
        <v>0</v>
      </c>
      <c r="P151">
        <v>278</v>
      </c>
      <c r="Q151">
        <v>0</v>
      </c>
      <c r="R151">
        <v>13.9</v>
      </c>
      <c r="S151">
        <v>0.1</v>
      </c>
      <c r="T151">
        <v>0</v>
      </c>
      <c r="U151">
        <v>292</v>
      </c>
      <c r="V151">
        <v>292</v>
      </c>
      <c r="W151">
        <v>0</v>
      </c>
      <c r="X151" t="s">
        <v>73</v>
      </c>
      <c r="Y151">
        <v>54.49</v>
      </c>
      <c r="Z151">
        <v>10.19</v>
      </c>
      <c r="AA151" t="s">
        <v>74</v>
      </c>
      <c r="AB151" t="s">
        <v>75</v>
      </c>
      <c r="AE151" t="s">
        <v>89</v>
      </c>
      <c r="AF151" t="s">
        <v>56</v>
      </c>
      <c r="AG151">
        <v>8929758003</v>
      </c>
      <c r="AK151">
        <v>0</v>
      </c>
      <c r="AL151">
        <v>0</v>
      </c>
      <c r="AM151">
        <v>292</v>
      </c>
      <c r="AV151">
        <v>278</v>
      </c>
      <c r="AW151">
        <v>6.95</v>
      </c>
      <c r="AX151">
        <v>278</v>
      </c>
      <c r="AY151">
        <v>6.95</v>
      </c>
      <c r="AZ151">
        <v>278</v>
      </c>
    </row>
    <row r="152" spans="1:55" x14ac:dyDescent="0.25">
      <c r="A152" t="s">
        <v>54</v>
      </c>
      <c r="B152">
        <v>110027</v>
      </c>
      <c r="C152" t="s">
        <v>55</v>
      </c>
      <c r="D152" t="s">
        <v>56</v>
      </c>
      <c r="E152" s="1">
        <v>45962</v>
      </c>
      <c r="F152" t="s">
        <v>258</v>
      </c>
      <c r="G152" t="s">
        <v>58</v>
      </c>
      <c r="H152">
        <v>7439203294</v>
      </c>
      <c r="I152">
        <v>18528960</v>
      </c>
      <c r="J152" s="3">
        <v>45963.081944444442</v>
      </c>
      <c r="K152" t="s">
        <v>5760</v>
      </c>
      <c r="L152" t="s">
        <v>59</v>
      </c>
      <c r="M152">
        <v>248</v>
      </c>
      <c r="N152">
        <v>-100</v>
      </c>
      <c r="O152">
        <v>0</v>
      </c>
      <c r="P152">
        <v>148</v>
      </c>
      <c r="Q152">
        <v>32</v>
      </c>
      <c r="R152">
        <v>0</v>
      </c>
      <c r="S152">
        <v>0</v>
      </c>
      <c r="T152">
        <v>0</v>
      </c>
      <c r="U152">
        <v>180</v>
      </c>
      <c r="V152">
        <v>180</v>
      </c>
      <c r="W152">
        <v>0</v>
      </c>
      <c r="X152" t="s">
        <v>60</v>
      </c>
      <c r="Y152">
        <v>56.42</v>
      </c>
      <c r="Z152">
        <v>5.5</v>
      </c>
      <c r="AA152" t="s">
        <v>61</v>
      </c>
      <c r="AB152" t="s">
        <v>56</v>
      </c>
      <c r="AC152">
        <v>3294</v>
      </c>
      <c r="AK152">
        <v>32</v>
      </c>
      <c r="AL152">
        <v>0</v>
      </c>
      <c r="AT152">
        <v>180</v>
      </c>
      <c r="AZ152">
        <v>148</v>
      </c>
      <c r="BC152">
        <v>32</v>
      </c>
    </row>
    <row r="153" spans="1:55" x14ac:dyDescent="0.25">
      <c r="A153" t="s">
        <v>54</v>
      </c>
      <c r="B153">
        <v>110027</v>
      </c>
      <c r="C153" t="s">
        <v>55</v>
      </c>
      <c r="D153" t="s">
        <v>56</v>
      </c>
      <c r="E153" s="1">
        <v>45962</v>
      </c>
      <c r="F153" t="s">
        <v>259</v>
      </c>
      <c r="G153" t="s">
        <v>63</v>
      </c>
      <c r="H153" s="4">
        <v>220999000000000</v>
      </c>
      <c r="I153">
        <v>29811</v>
      </c>
      <c r="J153" s="3">
        <v>45963.081944444442</v>
      </c>
      <c r="K153" t="s">
        <v>5760</v>
      </c>
      <c r="L153" t="s">
        <v>59</v>
      </c>
      <c r="M153">
        <v>349</v>
      </c>
      <c r="N153">
        <v>-175</v>
      </c>
      <c r="O153">
        <v>0</v>
      </c>
      <c r="P153">
        <v>174</v>
      </c>
      <c r="Q153">
        <v>32</v>
      </c>
      <c r="R153">
        <v>0</v>
      </c>
      <c r="S153">
        <v>0</v>
      </c>
      <c r="T153">
        <v>0</v>
      </c>
      <c r="U153">
        <v>206</v>
      </c>
      <c r="V153">
        <v>206</v>
      </c>
      <c r="W153">
        <v>0</v>
      </c>
      <c r="X153" t="s">
        <v>64</v>
      </c>
      <c r="Y153">
        <v>64.83</v>
      </c>
      <c r="Z153">
        <v>4.7699999999999996</v>
      </c>
      <c r="AA153" t="s">
        <v>65</v>
      </c>
      <c r="AB153" t="s">
        <v>56</v>
      </c>
      <c r="AC153">
        <v>7636</v>
      </c>
      <c r="AK153">
        <v>32</v>
      </c>
      <c r="AL153">
        <v>0</v>
      </c>
      <c r="AS153">
        <v>206</v>
      </c>
      <c r="AZ153">
        <v>174</v>
      </c>
      <c r="BB153">
        <v>32</v>
      </c>
    </row>
    <row r="154" spans="1:55" x14ac:dyDescent="0.25">
      <c r="A154" t="s">
        <v>54</v>
      </c>
      <c r="B154">
        <v>110027</v>
      </c>
      <c r="C154" t="s">
        <v>55</v>
      </c>
      <c r="D154" t="s">
        <v>56</v>
      </c>
      <c r="E154" s="1">
        <v>45962</v>
      </c>
      <c r="F154" t="s">
        <v>260</v>
      </c>
      <c r="G154" t="s">
        <v>58</v>
      </c>
      <c r="H154">
        <v>7437781316</v>
      </c>
      <c r="I154">
        <v>18528960</v>
      </c>
      <c r="J154" s="3">
        <v>45963.083333333336</v>
      </c>
      <c r="K154" t="s">
        <v>5760</v>
      </c>
      <c r="L154" t="s">
        <v>59</v>
      </c>
      <c r="M154">
        <v>748</v>
      </c>
      <c r="N154">
        <v>-374</v>
      </c>
      <c r="O154">
        <v>0</v>
      </c>
      <c r="P154">
        <v>374</v>
      </c>
      <c r="Q154">
        <v>32</v>
      </c>
      <c r="R154">
        <v>0</v>
      </c>
      <c r="S154">
        <v>0</v>
      </c>
      <c r="T154">
        <v>0</v>
      </c>
      <c r="U154">
        <v>406</v>
      </c>
      <c r="V154">
        <v>406</v>
      </c>
      <c r="W154">
        <v>0</v>
      </c>
      <c r="X154" t="s">
        <v>60</v>
      </c>
      <c r="Y154">
        <v>121.27</v>
      </c>
      <c r="Z154">
        <v>4.7699999999999996</v>
      </c>
      <c r="AA154" t="s">
        <v>61</v>
      </c>
      <c r="AB154" t="s">
        <v>56</v>
      </c>
      <c r="AC154">
        <v>1316</v>
      </c>
      <c r="AK154">
        <v>32</v>
      </c>
      <c r="AL154">
        <v>0</v>
      </c>
      <c r="AT154">
        <v>406</v>
      </c>
      <c r="AZ154">
        <v>374</v>
      </c>
      <c r="BC154">
        <v>32</v>
      </c>
    </row>
    <row r="155" spans="1:55" x14ac:dyDescent="0.25">
      <c r="A155" t="s">
        <v>54</v>
      </c>
      <c r="B155">
        <v>110027</v>
      </c>
      <c r="C155" t="s">
        <v>55</v>
      </c>
      <c r="D155" t="s">
        <v>56</v>
      </c>
      <c r="E155" s="1">
        <v>45962</v>
      </c>
      <c r="F155" t="s">
        <v>261</v>
      </c>
      <c r="G155" t="s">
        <v>63</v>
      </c>
      <c r="H155" s="4">
        <v>220999000000000</v>
      </c>
      <c r="I155">
        <v>29811</v>
      </c>
      <c r="J155" s="3">
        <v>45963.087500000001</v>
      </c>
      <c r="K155" t="s">
        <v>5760</v>
      </c>
      <c r="L155" t="s">
        <v>59</v>
      </c>
      <c r="M155">
        <v>199</v>
      </c>
      <c r="N155">
        <v>0</v>
      </c>
      <c r="O155">
        <v>0</v>
      </c>
      <c r="P155">
        <v>199</v>
      </c>
      <c r="Q155">
        <v>32</v>
      </c>
      <c r="R155">
        <v>0</v>
      </c>
      <c r="S155">
        <v>0</v>
      </c>
      <c r="T155">
        <v>0</v>
      </c>
      <c r="U155">
        <v>231</v>
      </c>
      <c r="V155">
        <v>231</v>
      </c>
      <c r="W155">
        <v>0</v>
      </c>
      <c r="X155" t="s">
        <v>64</v>
      </c>
      <c r="Y155">
        <v>42.13</v>
      </c>
      <c r="Z155">
        <v>3.38</v>
      </c>
      <c r="AA155" t="s">
        <v>65</v>
      </c>
      <c r="AB155" t="s">
        <v>56</v>
      </c>
      <c r="AC155">
        <v>1561</v>
      </c>
      <c r="AK155">
        <v>32</v>
      </c>
      <c r="AL155">
        <v>0</v>
      </c>
      <c r="AS155">
        <v>231</v>
      </c>
      <c r="AZ155">
        <v>199</v>
      </c>
      <c r="BB155">
        <v>32</v>
      </c>
    </row>
    <row r="156" spans="1:55" x14ac:dyDescent="0.25">
      <c r="A156" t="s">
        <v>54</v>
      </c>
      <c r="B156">
        <v>110027</v>
      </c>
      <c r="C156" t="s">
        <v>55</v>
      </c>
      <c r="D156" t="s">
        <v>56</v>
      </c>
      <c r="E156" s="1">
        <v>45962</v>
      </c>
      <c r="F156" t="s">
        <v>262</v>
      </c>
      <c r="G156" t="s">
        <v>63</v>
      </c>
      <c r="H156" s="4">
        <v>220999000000000</v>
      </c>
      <c r="I156">
        <v>29811</v>
      </c>
      <c r="J156" s="3">
        <v>45963.090277777781</v>
      </c>
      <c r="K156" t="s">
        <v>5760</v>
      </c>
      <c r="L156" t="s">
        <v>59</v>
      </c>
      <c r="M156">
        <v>486</v>
      </c>
      <c r="N156">
        <v>-93.74</v>
      </c>
      <c r="O156">
        <v>0</v>
      </c>
      <c r="P156">
        <v>392.26</v>
      </c>
      <c r="Q156">
        <v>32</v>
      </c>
      <c r="R156">
        <v>0</v>
      </c>
      <c r="S156">
        <v>-0.26</v>
      </c>
      <c r="T156">
        <v>0</v>
      </c>
      <c r="U156">
        <v>424</v>
      </c>
      <c r="V156">
        <v>424</v>
      </c>
      <c r="W156">
        <v>0</v>
      </c>
      <c r="X156" t="s">
        <v>64</v>
      </c>
      <c r="Y156">
        <v>99.63</v>
      </c>
      <c r="Z156">
        <v>10.78</v>
      </c>
      <c r="AA156" t="s">
        <v>65</v>
      </c>
      <c r="AB156" t="s">
        <v>56</v>
      </c>
      <c r="AC156">
        <v>6429</v>
      </c>
      <c r="AK156">
        <v>32</v>
      </c>
      <c r="AL156">
        <v>0</v>
      </c>
      <c r="AS156">
        <v>424</v>
      </c>
      <c r="AZ156">
        <v>392.26</v>
      </c>
      <c r="BB156">
        <v>32</v>
      </c>
    </row>
    <row r="157" spans="1:55" x14ac:dyDescent="0.25">
      <c r="A157" t="s">
        <v>54</v>
      </c>
      <c r="B157">
        <v>110027</v>
      </c>
      <c r="C157" t="s">
        <v>55</v>
      </c>
      <c r="D157" t="s">
        <v>56</v>
      </c>
      <c r="E157" s="1">
        <v>45962</v>
      </c>
      <c r="F157" t="s">
        <v>263</v>
      </c>
      <c r="G157" t="s">
        <v>63</v>
      </c>
      <c r="H157" s="4">
        <v>220999000000000</v>
      </c>
      <c r="I157">
        <v>29811</v>
      </c>
      <c r="J157" s="3">
        <v>45963.091666666667</v>
      </c>
      <c r="K157" t="s">
        <v>5760</v>
      </c>
      <c r="L157" t="s">
        <v>59</v>
      </c>
      <c r="M157">
        <v>1113.6600000000001</v>
      </c>
      <c r="N157">
        <v>-525</v>
      </c>
      <c r="O157">
        <v>0</v>
      </c>
      <c r="P157">
        <v>588.66</v>
      </c>
      <c r="Q157">
        <v>32</v>
      </c>
      <c r="R157">
        <v>0</v>
      </c>
      <c r="S157">
        <v>0.34</v>
      </c>
      <c r="T157">
        <v>0</v>
      </c>
      <c r="U157">
        <v>621</v>
      </c>
      <c r="V157">
        <v>621</v>
      </c>
      <c r="W157">
        <v>0</v>
      </c>
      <c r="X157" t="s">
        <v>64</v>
      </c>
      <c r="Y157">
        <v>219.39</v>
      </c>
      <c r="Z157">
        <v>14.99</v>
      </c>
      <c r="AA157" t="s">
        <v>65</v>
      </c>
      <c r="AB157" t="s">
        <v>56</v>
      </c>
      <c r="AC157">
        <v>8478</v>
      </c>
      <c r="AK157">
        <v>32</v>
      </c>
      <c r="AL157">
        <v>0</v>
      </c>
      <c r="AS157">
        <v>621</v>
      </c>
      <c r="AZ157">
        <v>588.66</v>
      </c>
      <c r="BB157">
        <v>32</v>
      </c>
    </row>
    <row r="158" spans="1:55" x14ac:dyDescent="0.25">
      <c r="A158" t="s">
        <v>54</v>
      </c>
      <c r="B158">
        <v>110027</v>
      </c>
      <c r="C158" t="s">
        <v>55</v>
      </c>
      <c r="D158" t="s">
        <v>56</v>
      </c>
      <c r="E158" s="1">
        <v>45962</v>
      </c>
      <c r="F158" t="s">
        <v>264</v>
      </c>
      <c r="G158" t="s">
        <v>63</v>
      </c>
      <c r="H158" s="4">
        <v>220999000000000</v>
      </c>
      <c r="I158">
        <v>29811</v>
      </c>
      <c r="J158" s="3">
        <v>45963.093055555553</v>
      </c>
      <c r="K158" t="s">
        <v>5760</v>
      </c>
      <c r="L158" t="s">
        <v>59</v>
      </c>
      <c r="M158">
        <v>416</v>
      </c>
      <c r="N158">
        <v>-74.989999999999995</v>
      </c>
      <c r="O158">
        <v>0</v>
      </c>
      <c r="P158">
        <v>341.01</v>
      </c>
      <c r="Q158">
        <v>32</v>
      </c>
      <c r="R158">
        <v>0</v>
      </c>
      <c r="S158">
        <v>-0.01</v>
      </c>
      <c r="T158">
        <v>0</v>
      </c>
      <c r="U158">
        <v>373</v>
      </c>
      <c r="V158">
        <v>373</v>
      </c>
      <c r="W158">
        <v>0</v>
      </c>
      <c r="X158" t="s">
        <v>64</v>
      </c>
      <c r="Y158">
        <v>77.239999999999995</v>
      </c>
      <c r="Z158">
        <v>11.47</v>
      </c>
      <c r="AA158" t="s">
        <v>65</v>
      </c>
      <c r="AB158" t="s">
        <v>56</v>
      </c>
      <c r="AC158">
        <v>6226</v>
      </c>
      <c r="AK158">
        <v>32</v>
      </c>
      <c r="AL158">
        <v>0</v>
      </c>
      <c r="AS158">
        <v>373</v>
      </c>
      <c r="AZ158">
        <v>341.01</v>
      </c>
      <c r="BB158">
        <v>32</v>
      </c>
    </row>
    <row r="159" spans="1:55" x14ac:dyDescent="0.25">
      <c r="A159" t="s">
        <v>54</v>
      </c>
      <c r="B159">
        <v>110027</v>
      </c>
      <c r="C159" t="s">
        <v>55</v>
      </c>
      <c r="D159" t="s">
        <v>56</v>
      </c>
      <c r="E159" s="1">
        <v>45962</v>
      </c>
      <c r="F159" t="s">
        <v>265</v>
      </c>
      <c r="G159" t="s">
        <v>63</v>
      </c>
      <c r="H159" s="4">
        <v>221000000000000</v>
      </c>
      <c r="I159">
        <v>29811</v>
      </c>
      <c r="J159" s="3">
        <v>45963.09375</v>
      </c>
      <c r="K159" t="s">
        <v>5760</v>
      </c>
      <c r="L159" t="s">
        <v>59</v>
      </c>
      <c r="M159">
        <v>996</v>
      </c>
      <c r="N159">
        <v>-268.74</v>
      </c>
      <c r="O159">
        <v>0</v>
      </c>
      <c r="P159">
        <v>727.26</v>
      </c>
      <c r="Q159">
        <v>32</v>
      </c>
      <c r="R159">
        <v>0</v>
      </c>
      <c r="S159">
        <v>-0.26</v>
      </c>
      <c r="T159">
        <v>0</v>
      </c>
      <c r="U159">
        <v>759</v>
      </c>
      <c r="V159">
        <v>759</v>
      </c>
      <c r="W159">
        <v>0</v>
      </c>
      <c r="X159" t="s">
        <v>64</v>
      </c>
      <c r="Y159">
        <v>188.55</v>
      </c>
      <c r="Z159">
        <v>10.46</v>
      </c>
      <c r="AA159" t="s">
        <v>65</v>
      </c>
      <c r="AB159" t="s">
        <v>56</v>
      </c>
      <c r="AC159">
        <v>5224</v>
      </c>
      <c r="AK159">
        <v>32</v>
      </c>
      <c r="AL159">
        <v>0</v>
      </c>
      <c r="AS159">
        <v>759</v>
      </c>
      <c r="AZ159">
        <v>727.26</v>
      </c>
      <c r="BB159">
        <v>32</v>
      </c>
    </row>
    <row r="160" spans="1:55" x14ac:dyDescent="0.25">
      <c r="A160" t="s">
        <v>54</v>
      </c>
      <c r="B160">
        <v>110027</v>
      </c>
      <c r="C160" t="s">
        <v>55</v>
      </c>
      <c r="D160" t="s">
        <v>56</v>
      </c>
      <c r="E160" s="1">
        <v>45962</v>
      </c>
      <c r="F160" t="s">
        <v>266</v>
      </c>
      <c r="G160" t="s">
        <v>67</v>
      </c>
      <c r="J160" s="3">
        <v>45963.094444444447</v>
      </c>
      <c r="K160" t="s">
        <v>5760</v>
      </c>
      <c r="L160" t="s">
        <v>59</v>
      </c>
      <c r="M160">
        <v>534</v>
      </c>
      <c r="N160">
        <v>0</v>
      </c>
      <c r="O160">
        <v>0</v>
      </c>
      <c r="P160">
        <v>534</v>
      </c>
      <c r="Q160">
        <v>0</v>
      </c>
      <c r="R160">
        <v>26.7</v>
      </c>
      <c r="S160">
        <v>0.3</v>
      </c>
      <c r="T160">
        <v>0</v>
      </c>
      <c r="U160">
        <v>561</v>
      </c>
      <c r="V160">
        <v>561</v>
      </c>
      <c r="W160">
        <v>0</v>
      </c>
      <c r="X160" t="s">
        <v>73</v>
      </c>
      <c r="Y160">
        <v>126.41</v>
      </c>
      <c r="Z160">
        <v>12.98</v>
      </c>
      <c r="AA160" t="s">
        <v>74</v>
      </c>
      <c r="AB160" t="s">
        <v>75</v>
      </c>
      <c r="AE160" t="s">
        <v>89</v>
      </c>
      <c r="AF160" t="s">
        <v>56</v>
      </c>
      <c r="AG160">
        <v>8929758003</v>
      </c>
      <c r="AK160">
        <v>0</v>
      </c>
      <c r="AL160">
        <v>0</v>
      </c>
      <c r="AM160">
        <v>561</v>
      </c>
      <c r="AV160">
        <v>534</v>
      </c>
      <c r="AW160">
        <v>13.35</v>
      </c>
      <c r="AX160">
        <v>534</v>
      </c>
      <c r="AY160">
        <v>13.35</v>
      </c>
      <c r="AZ160">
        <v>534</v>
      </c>
    </row>
    <row r="161" spans="1:55" x14ac:dyDescent="0.25">
      <c r="A161" t="s">
        <v>54</v>
      </c>
      <c r="B161">
        <v>110027</v>
      </c>
      <c r="C161" t="s">
        <v>55</v>
      </c>
      <c r="D161" t="s">
        <v>56</v>
      </c>
      <c r="E161" s="1">
        <v>45962</v>
      </c>
      <c r="F161" t="s">
        <v>267</v>
      </c>
      <c r="G161" t="s">
        <v>63</v>
      </c>
      <c r="H161" s="4">
        <v>221000000000000</v>
      </c>
      <c r="I161">
        <v>29811</v>
      </c>
      <c r="J161" s="3">
        <v>45963.097916666666</v>
      </c>
      <c r="K161" t="s">
        <v>5760</v>
      </c>
      <c r="L161" t="s">
        <v>59</v>
      </c>
      <c r="M161">
        <v>258</v>
      </c>
      <c r="N161">
        <v>-60</v>
      </c>
      <c r="O161">
        <v>0</v>
      </c>
      <c r="P161">
        <v>198</v>
      </c>
      <c r="Q161">
        <v>32</v>
      </c>
      <c r="R161">
        <v>0</v>
      </c>
      <c r="S161">
        <v>0</v>
      </c>
      <c r="T161">
        <v>0</v>
      </c>
      <c r="U161">
        <v>230</v>
      </c>
      <c r="V161">
        <v>230</v>
      </c>
      <c r="W161">
        <v>0</v>
      </c>
      <c r="X161" t="s">
        <v>64</v>
      </c>
      <c r="Y161">
        <v>45.82</v>
      </c>
      <c r="Z161">
        <v>3.92</v>
      </c>
      <c r="AA161" t="s">
        <v>65</v>
      </c>
      <c r="AB161" t="s">
        <v>56</v>
      </c>
      <c r="AC161">
        <v>3634</v>
      </c>
      <c r="AK161">
        <v>32</v>
      </c>
      <c r="AL161">
        <v>0</v>
      </c>
      <c r="AS161">
        <v>230</v>
      </c>
      <c r="AZ161">
        <v>198</v>
      </c>
      <c r="BB161">
        <v>32</v>
      </c>
    </row>
    <row r="162" spans="1:55" x14ac:dyDescent="0.25">
      <c r="A162" t="s">
        <v>54</v>
      </c>
      <c r="B162">
        <v>110027</v>
      </c>
      <c r="C162" t="s">
        <v>55</v>
      </c>
      <c r="D162" t="s">
        <v>56</v>
      </c>
      <c r="E162" s="1">
        <v>45962</v>
      </c>
      <c r="F162" t="s">
        <v>268</v>
      </c>
      <c r="G162" t="s">
        <v>67</v>
      </c>
      <c r="J162" s="3">
        <v>45963.098611111112</v>
      </c>
      <c r="K162" t="s">
        <v>5760</v>
      </c>
      <c r="L162" t="s">
        <v>59</v>
      </c>
      <c r="M162">
        <v>1126</v>
      </c>
      <c r="N162">
        <v>0</v>
      </c>
      <c r="O162">
        <v>0</v>
      </c>
      <c r="P162">
        <v>1126</v>
      </c>
      <c r="Q162">
        <v>0</v>
      </c>
      <c r="R162">
        <v>56.3</v>
      </c>
      <c r="S162">
        <v>-0.3</v>
      </c>
      <c r="T162">
        <v>0</v>
      </c>
      <c r="U162">
        <v>1182</v>
      </c>
      <c r="V162">
        <v>1182</v>
      </c>
      <c r="W162">
        <v>0</v>
      </c>
      <c r="X162" t="s">
        <v>73</v>
      </c>
      <c r="Y162">
        <v>290.18</v>
      </c>
      <c r="Z162">
        <v>9.64</v>
      </c>
      <c r="AA162" t="s">
        <v>74</v>
      </c>
      <c r="AB162" t="s">
        <v>75</v>
      </c>
      <c r="AE162" t="s">
        <v>89</v>
      </c>
      <c r="AF162" t="s">
        <v>56</v>
      </c>
      <c r="AG162">
        <v>8929758003</v>
      </c>
      <c r="AK162">
        <v>0</v>
      </c>
      <c r="AL162">
        <v>0</v>
      </c>
      <c r="AM162">
        <v>1182</v>
      </c>
      <c r="AV162">
        <v>1126</v>
      </c>
      <c r="AW162">
        <v>28.15</v>
      </c>
      <c r="AX162">
        <v>1126</v>
      </c>
      <c r="AY162">
        <v>28.15</v>
      </c>
      <c r="AZ162">
        <v>1126</v>
      </c>
    </row>
    <row r="163" spans="1:55" x14ac:dyDescent="0.25">
      <c r="A163" t="s">
        <v>54</v>
      </c>
      <c r="B163">
        <v>110027</v>
      </c>
      <c r="C163" t="s">
        <v>55</v>
      </c>
      <c r="D163" t="s">
        <v>56</v>
      </c>
      <c r="E163" s="1">
        <v>45962</v>
      </c>
      <c r="F163" t="s">
        <v>269</v>
      </c>
      <c r="G163" t="s">
        <v>63</v>
      </c>
      <c r="H163" s="4">
        <v>221000000000000</v>
      </c>
      <c r="I163">
        <v>29811</v>
      </c>
      <c r="J163" s="3">
        <v>45963.103472222225</v>
      </c>
      <c r="K163" t="s">
        <v>5760</v>
      </c>
      <c r="L163" t="s">
        <v>59</v>
      </c>
      <c r="M163">
        <v>756</v>
      </c>
      <c r="N163">
        <v>-225</v>
      </c>
      <c r="O163">
        <v>0</v>
      </c>
      <c r="P163">
        <v>531</v>
      </c>
      <c r="Q163">
        <v>32</v>
      </c>
      <c r="R163">
        <v>0</v>
      </c>
      <c r="S163">
        <v>0</v>
      </c>
      <c r="T163">
        <v>0</v>
      </c>
      <c r="U163">
        <v>563</v>
      </c>
      <c r="V163">
        <v>563</v>
      </c>
      <c r="W163">
        <v>0</v>
      </c>
      <c r="X163" t="s">
        <v>64</v>
      </c>
      <c r="Y163">
        <v>131.02000000000001</v>
      </c>
      <c r="Z163">
        <v>7.84</v>
      </c>
      <c r="AA163" t="s">
        <v>65</v>
      </c>
      <c r="AB163" t="s">
        <v>56</v>
      </c>
      <c r="AC163">
        <v>6847</v>
      </c>
      <c r="AK163">
        <v>32</v>
      </c>
      <c r="AL163">
        <v>0</v>
      </c>
      <c r="AS163">
        <v>563</v>
      </c>
      <c r="AZ163">
        <v>531</v>
      </c>
      <c r="BB163">
        <v>32</v>
      </c>
    </row>
    <row r="164" spans="1:55" x14ac:dyDescent="0.25">
      <c r="A164" t="s">
        <v>54</v>
      </c>
      <c r="B164">
        <v>110027</v>
      </c>
      <c r="C164" t="s">
        <v>55</v>
      </c>
      <c r="D164" t="s">
        <v>56</v>
      </c>
      <c r="E164" s="1">
        <v>45962</v>
      </c>
      <c r="F164" t="s">
        <v>270</v>
      </c>
      <c r="G164" t="s">
        <v>58</v>
      </c>
      <c r="H164">
        <v>7439480385</v>
      </c>
      <c r="I164">
        <v>18528960</v>
      </c>
      <c r="J164" s="3">
        <v>45963.11041666667</v>
      </c>
      <c r="K164" t="s">
        <v>5760</v>
      </c>
      <c r="L164" t="s">
        <v>59</v>
      </c>
      <c r="M164">
        <v>278</v>
      </c>
      <c r="N164">
        <v>-100</v>
      </c>
      <c r="O164">
        <v>0</v>
      </c>
      <c r="P164">
        <v>178</v>
      </c>
      <c r="Q164">
        <v>32</v>
      </c>
      <c r="R164">
        <v>0</v>
      </c>
      <c r="S164">
        <v>0</v>
      </c>
      <c r="T164">
        <v>0</v>
      </c>
      <c r="U164">
        <v>210</v>
      </c>
      <c r="V164">
        <v>210</v>
      </c>
      <c r="W164">
        <v>0</v>
      </c>
      <c r="X164" t="s">
        <v>60</v>
      </c>
      <c r="Y164">
        <v>54.25</v>
      </c>
      <c r="Z164">
        <v>7.46</v>
      </c>
      <c r="AA164" t="s">
        <v>61</v>
      </c>
      <c r="AB164" t="s">
        <v>56</v>
      </c>
      <c r="AC164">
        <v>385</v>
      </c>
      <c r="AK164">
        <v>32</v>
      </c>
      <c r="AL164">
        <v>0</v>
      </c>
      <c r="AT164">
        <v>210</v>
      </c>
      <c r="AZ164">
        <v>178</v>
      </c>
      <c r="BC164">
        <v>32</v>
      </c>
    </row>
    <row r="165" spans="1:55" x14ac:dyDescent="0.25">
      <c r="A165" t="s">
        <v>54</v>
      </c>
      <c r="B165">
        <v>110027</v>
      </c>
      <c r="C165" t="s">
        <v>55</v>
      </c>
      <c r="D165" t="s">
        <v>56</v>
      </c>
      <c r="E165" s="1">
        <v>45962</v>
      </c>
      <c r="F165" t="s">
        <v>271</v>
      </c>
      <c r="G165" t="s">
        <v>67</v>
      </c>
      <c r="J165" s="3">
        <v>45963.144444444442</v>
      </c>
      <c r="K165" t="s">
        <v>5760</v>
      </c>
      <c r="L165" t="s">
        <v>59</v>
      </c>
      <c r="M165">
        <v>99</v>
      </c>
      <c r="N165">
        <v>0</v>
      </c>
      <c r="O165">
        <v>0</v>
      </c>
      <c r="P165">
        <v>99</v>
      </c>
      <c r="Q165">
        <v>0</v>
      </c>
      <c r="R165">
        <v>4.96</v>
      </c>
      <c r="S165">
        <v>0.04</v>
      </c>
      <c r="T165">
        <v>0</v>
      </c>
      <c r="U165">
        <v>104</v>
      </c>
      <c r="V165">
        <v>104</v>
      </c>
      <c r="W165">
        <v>0</v>
      </c>
      <c r="X165" t="s">
        <v>68</v>
      </c>
      <c r="Y165">
        <v>21.93</v>
      </c>
      <c r="Z165">
        <v>1.96</v>
      </c>
      <c r="AA165" t="s">
        <v>74</v>
      </c>
      <c r="AB165" t="s">
        <v>75</v>
      </c>
      <c r="AE165" t="s">
        <v>272</v>
      </c>
      <c r="AF165" t="s">
        <v>273</v>
      </c>
      <c r="AG165">
        <v>9147529365</v>
      </c>
      <c r="AK165">
        <v>0</v>
      </c>
      <c r="AL165">
        <v>0</v>
      </c>
      <c r="AN165">
        <v>104</v>
      </c>
      <c r="AV165">
        <v>99</v>
      </c>
      <c r="AW165">
        <v>2.48</v>
      </c>
      <c r="AX165">
        <v>99</v>
      </c>
      <c r="AY165">
        <v>2.48</v>
      </c>
      <c r="AZ165">
        <v>99</v>
      </c>
    </row>
    <row r="166" spans="1:55" x14ac:dyDescent="0.25">
      <c r="A166" t="s">
        <v>54</v>
      </c>
      <c r="B166">
        <v>110027</v>
      </c>
      <c r="C166" t="s">
        <v>55</v>
      </c>
      <c r="D166" t="s">
        <v>56</v>
      </c>
      <c r="E166" s="1">
        <v>45962</v>
      </c>
      <c r="F166" t="s">
        <v>274</v>
      </c>
      <c r="G166" t="s">
        <v>63</v>
      </c>
      <c r="H166" s="4">
        <v>221005000000000</v>
      </c>
      <c r="I166">
        <v>29811</v>
      </c>
      <c r="J166" s="3">
        <v>45963.152083333334</v>
      </c>
      <c r="K166" t="s">
        <v>5760</v>
      </c>
      <c r="L166" t="s">
        <v>59</v>
      </c>
      <c r="M166">
        <v>267</v>
      </c>
      <c r="N166">
        <v>-93.75</v>
      </c>
      <c r="O166">
        <v>0</v>
      </c>
      <c r="P166">
        <v>173.25</v>
      </c>
      <c r="Q166">
        <v>32</v>
      </c>
      <c r="R166">
        <v>0</v>
      </c>
      <c r="S166">
        <v>-0.25</v>
      </c>
      <c r="T166">
        <v>0</v>
      </c>
      <c r="U166">
        <v>205</v>
      </c>
      <c r="V166">
        <v>205</v>
      </c>
      <c r="W166">
        <v>0</v>
      </c>
      <c r="X166" t="s">
        <v>64</v>
      </c>
      <c r="Y166">
        <v>52.76</v>
      </c>
      <c r="Z166">
        <v>4.7699999999999996</v>
      </c>
      <c r="AA166" t="s">
        <v>65</v>
      </c>
      <c r="AB166" t="s">
        <v>56</v>
      </c>
      <c r="AC166">
        <v>7221</v>
      </c>
      <c r="AK166">
        <v>32</v>
      </c>
      <c r="AL166">
        <v>0</v>
      </c>
      <c r="AS166">
        <v>205</v>
      </c>
      <c r="AZ166">
        <v>173.25</v>
      </c>
      <c r="BB166">
        <v>32</v>
      </c>
    </row>
    <row r="167" spans="1:55" x14ac:dyDescent="0.25">
      <c r="A167" t="s">
        <v>54</v>
      </c>
      <c r="B167">
        <v>110027</v>
      </c>
      <c r="C167" t="s">
        <v>55</v>
      </c>
      <c r="D167" t="s">
        <v>56</v>
      </c>
      <c r="E167" s="1">
        <v>45962</v>
      </c>
      <c r="F167" t="s">
        <v>275</v>
      </c>
      <c r="G167" t="s">
        <v>63</v>
      </c>
      <c r="H167" s="4">
        <v>221005000000000</v>
      </c>
      <c r="I167">
        <v>29811</v>
      </c>
      <c r="J167" s="3">
        <v>45963.158333333333</v>
      </c>
      <c r="K167" t="s">
        <v>5760</v>
      </c>
      <c r="L167" t="s">
        <v>59</v>
      </c>
      <c r="M167">
        <v>225.66</v>
      </c>
      <c r="N167">
        <v>-89.99</v>
      </c>
      <c r="O167">
        <v>0</v>
      </c>
      <c r="P167">
        <v>135.66999999999999</v>
      </c>
      <c r="Q167">
        <v>32</v>
      </c>
      <c r="R167">
        <v>0</v>
      </c>
      <c r="S167">
        <v>0.33</v>
      </c>
      <c r="T167">
        <v>0</v>
      </c>
      <c r="U167">
        <v>168</v>
      </c>
      <c r="V167">
        <v>168</v>
      </c>
      <c r="W167">
        <v>0</v>
      </c>
      <c r="X167" t="s">
        <v>64</v>
      </c>
      <c r="Y167">
        <v>47.54</v>
      </c>
      <c r="Z167">
        <v>4.5999999999999996</v>
      </c>
      <c r="AA167" t="s">
        <v>65</v>
      </c>
      <c r="AB167" t="s">
        <v>56</v>
      </c>
      <c r="AC167">
        <v>3060</v>
      </c>
      <c r="AK167">
        <v>32</v>
      </c>
      <c r="AL167">
        <v>0</v>
      </c>
      <c r="AS167">
        <v>168</v>
      </c>
      <c r="AZ167">
        <v>135.66999999999999</v>
      </c>
      <c r="BB167">
        <v>32</v>
      </c>
    </row>
    <row r="168" spans="1:55" x14ac:dyDescent="0.25">
      <c r="A168" t="s">
        <v>54</v>
      </c>
      <c r="B168">
        <v>110027</v>
      </c>
      <c r="C168" t="s">
        <v>55</v>
      </c>
      <c r="D168" t="s">
        <v>56</v>
      </c>
      <c r="E168" s="1">
        <v>45962</v>
      </c>
      <c r="F168" t="s">
        <v>276</v>
      </c>
      <c r="G168" t="s">
        <v>67</v>
      </c>
      <c r="J168" s="3">
        <v>45963.161805555559</v>
      </c>
      <c r="K168" t="s">
        <v>5760</v>
      </c>
      <c r="L168" t="s">
        <v>59</v>
      </c>
      <c r="M168">
        <v>388</v>
      </c>
      <c r="N168">
        <v>0</v>
      </c>
      <c r="O168">
        <v>0</v>
      </c>
      <c r="P168">
        <v>388</v>
      </c>
      <c r="Q168">
        <v>0</v>
      </c>
      <c r="R168">
        <v>19.399999999999999</v>
      </c>
      <c r="S168">
        <v>-0.4</v>
      </c>
      <c r="T168">
        <v>0</v>
      </c>
      <c r="U168">
        <v>407</v>
      </c>
      <c r="V168">
        <v>407</v>
      </c>
      <c r="W168">
        <v>0</v>
      </c>
      <c r="X168" t="s">
        <v>109</v>
      </c>
      <c r="Y168">
        <v>99.76</v>
      </c>
      <c r="Z168">
        <v>4.5199999999999996</v>
      </c>
      <c r="AA168" t="s">
        <v>74</v>
      </c>
      <c r="AB168" t="s">
        <v>75</v>
      </c>
      <c r="AE168" t="s">
        <v>89</v>
      </c>
      <c r="AF168" t="s">
        <v>56</v>
      </c>
      <c r="AG168">
        <v>8929758003</v>
      </c>
      <c r="AK168">
        <v>0</v>
      </c>
      <c r="AL168">
        <v>0</v>
      </c>
      <c r="AM168">
        <v>107</v>
      </c>
      <c r="AN168">
        <v>300</v>
      </c>
      <c r="AV168">
        <v>388</v>
      </c>
      <c r="AW168">
        <v>9.6999999999999993</v>
      </c>
      <c r="AX168">
        <v>388</v>
      </c>
      <c r="AY168">
        <v>9.6999999999999993</v>
      </c>
      <c r="AZ168">
        <v>388</v>
      </c>
    </row>
    <row r="169" spans="1:55" x14ac:dyDescent="0.25">
      <c r="A169" t="s">
        <v>54</v>
      </c>
      <c r="B169">
        <v>110027</v>
      </c>
      <c r="C169" t="s">
        <v>55</v>
      </c>
      <c r="D169" t="s">
        <v>56</v>
      </c>
      <c r="E169" s="1">
        <v>45962</v>
      </c>
      <c r="F169" t="s">
        <v>277</v>
      </c>
      <c r="G169" t="s">
        <v>67</v>
      </c>
      <c r="J169" s="3">
        <v>45963.162499999999</v>
      </c>
      <c r="K169" t="s">
        <v>5760</v>
      </c>
      <c r="L169" t="s">
        <v>59</v>
      </c>
      <c r="M169">
        <v>36.18</v>
      </c>
      <c r="N169">
        <v>0</v>
      </c>
      <c r="O169">
        <v>0</v>
      </c>
      <c r="P169">
        <v>36.18</v>
      </c>
      <c r="Q169">
        <v>0</v>
      </c>
      <c r="R169">
        <v>1.8</v>
      </c>
      <c r="S169">
        <v>0.02</v>
      </c>
      <c r="T169">
        <v>0</v>
      </c>
      <c r="U169">
        <v>38</v>
      </c>
      <c r="V169">
        <v>38</v>
      </c>
      <c r="W169">
        <v>0</v>
      </c>
      <c r="X169" t="s">
        <v>68</v>
      </c>
      <c r="Y169">
        <v>5.9</v>
      </c>
      <c r="Z169">
        <v>0</v>
      </c>
      <c r="AA169" t="s">
        <v>74</v>
      </c>
      <c r="AB169" t="s">
        <v>75</v>
      </c>
      <c r="AE169" t="s">
        <v>89</v>
      </c>
      <c r="AF169" t="s">
        <v>56</v>
      </c>
      <c r="AG169">
        <v>8929758003</v>
      </c>
      <c r="AK169">
        <v>0</v>
      </c>
      <c r="AL169">
        <v>0</v>
      </c>
      <c r="AN169">
        <v>38</v>
      </c>
      <c r="AV169">
        <v>36.18</v>
      </c>
      <c r="AW169">
        <v>0.9</v>
      </c>
      <c r="AX169">
        <v>36.18</v>
      </c>
      <c r="AY169">
        <v>0.9</v>
      </c>
      <c r="AZ169">
        <v>36.18</v>
      </c>
    </row>
    <row r="170" spans="1:55" x14ac:dyDescent="0.25">
      <c r="A170" t="s">
        <v>54</v>
      </c>
      <c r="B170">
        <v>110027</v>
      </c>
      <c r="C170" t="s">
        <v>55</v>
      </c>
      <c r="D170" t="s">
        <v>56</v>
      </c>
      <c r="E170" s="1">
        <v>45962</v>
      </c>
      <c r="F170" t="s">
        <v>278</v>
      </c>
      <c r="G170" t="s">
        <v>58</v>
      </c>
      <c r="H170">
        <v>7429153777</v>
      </c>
      <c r="I170">
        <v>18528960</v>
      </c>
      <c r="J170" s="3">
        <v>45963.176388888889</v>
      </c>
      <c r="K170" t="s">
        <v>5760</v>
      </c>
      <c r="L170" t="s">
        <v>59</v>
      </c>
      <c r="M170">
        <v>178</v>
      </c>
      <c r="N170">
        <v>0</v>
      </c>
      <c r="O170">
        <v>0</v>
      </c>
      <c r="P170">
        <v>178</v>
      </c>
      <c r="Q170">
        <v>32</v>
      </c>
      <c r="R170">
        <v>0</v>
      </c>
      <c r="S170">
        <v>0</v>
      </c>
      <c r="T170">
        <v>0</v>
      </c>
      <c r="U170">
        <v>210</v>
      </c>
      <c r="V170">
        <v>210</v>
      </c>
      <c r="W170">
        <v>0</v>
      </c>
      <c r="X170" t="s">
        <v>60</v>
      </c>
      <c r="Y170">
        <v>34.99</v>
      </c>
      <c r="Z170">
        <v>3.92</v>
      </c>
      <c r="AA170" t="s">
        <v>61</v>
      </c>
      <c r="AB170" t="s">
        <v>56</v>
      </c>
      <c r="AC170">
        <v>3777</v>
      </c>
      <c r="AK170">
        <v>32</v>
      </c>
      <c r="AL170">
        <v>0</v>
      </c>
      <c r="AT170">
        <v>210</v>
      </c>
      <c r="AZ170">
        <v>178</v>
      </c>
      <c r="BC170">
        <v>32</v>
      </c>
    </row>
    <row r="171" spans="1:55" x14ac:dyDescent="0.25">
      <c r="A171" t="s">
        <v>54</v>
      </c>
      <c r="B171">
        <v>110027</v>
      </c>
      <c r="C171" t="s">
        <v>55</v>
      </c>
      <c r="D171" t="s">
        <v>56</v>
      </c>
      <c r="E171" s="1">
        <v>45962</v>
      </c>
      <c r="F171" t="s">
        <v>279</v>
      </c>
      <c r="G171" t="s">
        <v>67</v>
      </c>
      <c r="J171" s="3">
        <v>45963.179861111108</v>
      </c>
      <c r="K171" t="s">
        <v>5760</v>
      </c>
      <c r="L171" t="s">
        <v>59</v>
      </c>
      <c r="M171">
        <v>394</v>
      </c>
      <c r="N171">
        <v>0</v>
      </c>
      <c r="O171">
        <v>0</v>
      </c>
      <c r="P171">
        <v>394</v>
      </c>
      <c r="Q171">
        <v>0</v>
      </c>
      <c r="R171">
        <v>19.7</v>
      </c>
      <c r="S171">
        <v>0.3</v>
      </c>
      <c r="T171">
        <v>0</v>
      </c>
      <c r="U171">
        <v>414</v>
      </c>
      <c r="V171">
        <v>414</v>
      </c>
      <c r="W171">
        <v>0</v>
      </c>
      <c r="X171" t="s">
        <v>213</v>
      </c>
      <c r="Y171">
        <v>98.79</v>
      </c>
      <c r="Z171">
        <v>6.06</v>
      </c>
      <c r="AA171" t="s">
        <v>74</v>
      </c>
      <c r="AB171" t="s">
        <v>75</v>
      </c>
      <c r="AE171" t="s">
        <v>280</v>
      </c>
      <c r="AF171" t="s">
        <v>281</v>
      </c>
      <c r="AG171">
        <v>8447267077</v>
      </c>
      <c r="AK171">
        <v>0</v>
      </c>
      <c r="AL171">
        <v>0</v>
      </c>
      <c r="AO171">
        <v>414</v>
      </c>
      <c r="AV171">
        <v>394</v>
      </c>
      <c r="AW171">
        <v>9.85</v>
      </c>
      <c r="AX171">
        <v>394</v>
      </c>
      <c r="AY171">
        <v>9.85</v>
      </c>
      <c r="AZ171">
        <v>394</v>
      </c>
    </row>
    <row r="172" spans="1:55" x14ac:dyDescent="0.25">
      <c r="A172" t="s">
        <v>54</v>
      </c>
      <c r="B172">
        <v>110027</v>
      </c>
      <c r="C172" t="s">
        <v>55</v>
      </c>
      <c r="D172" t="s">
        <v>56</v>
      </c>
      <c r="E172" s="1">
        <v>45962</v>
      </c>
      <c r="F172" t="s">
        <v>282</v>
      </c>
      <c r="G172" t="s">
        <v>63</v>
      </c>
      <c r="H172" s="4">
        <v>221007000000000</v>
      </c>
      <c r="I172">
        <v>29811</v>
      </c>
      <c r="J172" s="3">
        <v>45963.18472222222</v>
      </c>
      <c r="K172" t="s">
        <v>5760</v>
      </c>
      <c r="L172" t="s">
        <v>59</v>
      </c>
      <c r="M172">
        <v>357</v>
      </c>
      <c r="N172">
        <v>-93.75</v>
      </c>
      <c r="O172">
        <v>0</v>
      </c>
      <c r="P172">
        <v>263.25</v>
      </c>
      <c r="Q172">
        <v>32</v>
      </c>
      <c r="R172">
        <v>0</v>
      </c>
      <c r="S172">
        <v>-0.25</v>
      </c>
      <c r="T172">
        <v>0</v>
      </c>
      <c r="U172">
        <v>295</v>
      </c>
      <c r="V172">
        <v>295</v>
      </c>
      <c r="W172">
        <v>0</v>
      </c>
      <c r="X172" t="s">
        <v>64</v>
      </c>
      <c r="Y172">
        <v>76.7</v>
      </c>
      <c r="Z172">
        <v>4.26</v>
      </c>
      <c r="AA172" t="s">
        <v>65</v>
      </c>
      <c r="AB172" t="s">
        <v>56</v>
      </c>
      <c r="AC172">
        <v>3011</v>
      </c>
      <c r="AK172">
        <v>32</v>
      </c>
      <c r="AL172">
        <v>0</v>
      </c>
      <c r="AS172">
        <v>295</v>
      </c>
      <c r="AZ172">
        <v>263.25</v>
      </c>
      <c r="BB172">
        <v>32</v>
      </c>
    </row>
    <row r="173" spans="1:55" x14ac:dyDescent="0.25">
      <c r="A173" t="s">
        <v>54</v>
      </c>
      <c r="B173">
        <v>110027</v>
      </c>
      <c r="C173" t="s">
        <v>55</v>
      </c>
      <c r="D173" t="s">
        <v>56</v>
      </c>
      <c r="E173" s="1">
        <v>45962</v>
      </c>
      <c r="F173" t="s">
        <v>283</v>
      </c>
      <c r="G173" t="s">
        <v>63</v>
      </c>
      <c r="H173" s="4">
        <v>221009000000000</v>
      </c>
      <c r="I173">
        <v>29811</v>
      </c>
      <c r="J173" s="3">
        <v>45963.201388888891</v>
      </c>
      <c r="K173" t="s">
        <v>5760</v>
      </c>
      <c r="L173" t="s">
        <v>59</v>
      </c>
      <c r="M173">
        <v>547</v>
      </c>
      <c r="N173">
        <v>-93.74</v>
      </c>
      <c r="O173">
        <v>0</v>
      </c>
      <c r="P173">
        <v>453.26</v>
      </c>
      <c r="Q173">
        <v>32</v>
      </c>
      <c r="R173">
        <v>0</v>
      </c>
      <c r="S173">
        <v>-0.26</v>
      </c>
      <c r="T173">
        <v>0</v>
      </c>
      <c r="U173">
        <v>485</v>
      </c>
      <c r="V173">
        <v>485</v>
      </c>
      <c r="W173">
        <v>0</v>
      </c>
      <c r="X173" t="s">
        <v>64</v>
      </c>
      <c r="Y173">
        <v>112.18</v>
      </c>
      <c r="Z173">
        <v>10.23</v>
      </c>
      <c r="AA173" t="s">
        <v>65</v>
      </c>
      <c r="AB173" t="s">
        <v>56</v>
      </c>
      <c r="AC173">
        <v>9796</v>
      </c>
      <c r="AK173">
        <v>32</v>
      </c>
      <c r="AL173">
        <v>0</v>
      </c>
      <c r="AS173">
        <v>485</v>
      </c>
      <c r="AZ173">
        <v>453.26</v>
      </c>
      <c r="BB173">
        <v>32</v>
      </c>
    </row>
    <row r="174" spans="1:55" x14ac:dyDescent="0.25">
      <c r="A174" t="s">
        <v>54</v>
      </c>
      <c r="B174">
        <v>110027</v>
      </c>
      <c r="C174" t="s">
        <v>55</v>
      </c>
      <c r="D174" t="s">
        <v>56</v>
      </c>
      <c r="E174" s="1">
        <v>45963</v>
      </c>
      <c r="F174" t="s">
        <v>284</v>
      </c>
      <c r="G174" t="s">
        <v>58</v>
      </c>
      <c r="H174">
        <v>7440722675</v>
      </c>
      <c r="I174">
        <v>18528960</v>
      </c>
      <c r="J174" s="3">
        <v>45963.470833333333</v>
      </c>
      <c r="K174" t="s">
        <v>5760</v>
      </c>
      <c r="L174" t="s">
        <v>59</v>
      </c>
      <c r="M174">
        <v>487</v>
      </c>
      <c r="N174">
        <v>0</v>
      </c>
      <c r="O174">
        <v>0</v>
      </c>
      <c r="P174">
        <v>487</v>
      </c>
      <c r="Q174">
        <v>32</v>
      </c>
      <c r="R174">
        <v>0</v>
      </c>
      <c r="S174">
        <v>0</v>
      </c>
      <c r="T174">
        <v>0</v>
      </c>
      <c r="U174">
        <v>519</v>
      </c>
      <c r="V174">
        <v>519</v>
      </c>
      <c r="W174">
        <v>0</v>
      </c>
      <c r="X174" t="s">
        <v>60</v>
      </c>
      <c r="Y174">
        <v>97.87</v>
      </c>
      <c r="Z174">
        <v>14.61</v>
      </c>
      <c r="AA174" t="s">
        <v>61</v>
      </c>
      <c r="AB174" t="s">
        <v>56</v>
      </c>
      <c r="AC174">
        <v>2675</v>
      </c>
      <c r="AK174">
        <v>32</v>
      </c>
      <c r="AL174">
        <v>0</v>
      </c>
      <c r="AT174">
        <v>519</v>
      </c>
      <c r="AZ174">
        <v>487</v>
      </c>
      <c r="BC174">
        <v>32</v>
      </c>
    </row>
    <row r="175" spans="1:55" x14ac:dyDescent="0.25">
      <c r="A175" t="s">
        <v>54</v>
      </c>
      <c r="B175">
        <v>110027</v>
      </c>
      <c r="C175" t="s">
        <v>55</v>
      </c>
      <c r="D175" t="s">
        <v>56</v>
      </c>
      <c r="E175" s="1">
        <v>45963</v>
      </c>
      <c r="F175" t="s">
        <v>285</v>
      </c>
      <c r="G175" t="s">
        <v>58</v>
      </c>
      <c r="H175">
        <v>7438720915</v>
      </c>
      <c r="I175">
        <v>18528960</v>
      </c>
      <c r="J175" s="3">
        <v>45963.59375</v>
      </c>
      <c r="K175" t="s">
        <v>5760</v>
      </c>
      <c r="L175" t="s">
        <v>59</v>
      </c>
      <c r="M175">
        <v>248</v>
      </c>
      <c r="N175">
        <v>-80</v>
      </c>
      <c r="O175">
        <v>0</v>
      </c>
      <c r="P175">
        <v>168</v>
      </c>
      <c r="Q175">
        <v>32</v>
      </c>
      <c r="R175">
        <v>0</v>
      </c>
      <c r="S175">
        <v>0</v>
      </c>
      <c r="T175">
        <v>0</v>
      </c>
      <c r="U175">
        <v>200</v>
      </c>
      <c r="V175">
        <v>200</v>
      </c>
      <c r="W175">
        <v>0</v>
      </c>
      <c r="X175" t="s">
        <v>60</v>
      </c>
      <c r="Y175">
        <v>52.13</v>
      </c>
      <c r="Z175">
        <v>4.96</v>
      </c>
      <c r="AA175" t="s">
        <v>61</v>
      </c>
      <c r="AB175" t="s">
        <v>56</v>
      </c>
      <c r="AC175">
        <v>915</v>
      </c>
      <c r="AK175">
        <v>32</v>
      </c>
      <c r="AL175">
        <v>0</v>
      </c>
      <c r="AT175">
        <v>200</v>
      </c>
      <c r="AZ175">
        <v>168</v>
      </c>
      <c r="BC175">
        <v>32</v>
      </c>
    </row>
    <row r="176" spans="1:55" x14ac:dyDescent="0.25">
      <c r="A176" t="s">
        <v>54</v>
      </c>
      <c r="B176">
        <v>110027</v>
      </c>
      <c r="C176" t="s">
        <v>55</v>
      </c>
      <c r="D176" t="s">
        <v>56</v>
      </c>
      <c r="E176" s="1">
        <v>45963</v>
      </c>
      <c r="F176" t="s">
        <v>286</v>
      </c>
      <c r="G176" t="s">
        <v>67</v>
      </c>
      <c r="J176" s="3">
        <v>45963.594444444447</v>
      </c>
      <c r="K176" t="s">
        <v>5760</v>
      </c>
      <c r="L176" t="s">
        <v>59</v>
      </c>
      <c r="M176">
        <v>99</v>
      </c>
      <c r="N176">
        <v>0</v>
      </c>
      <c r="O176">
        <v>0</v>
      </c>
      <c r="P176">
        <v>99</v>
      </c>
      <c r="Q176">
        <v>0</v>
      </c>
      <c r="R176">
        <v>4.96</v>
      </c>
      <c r="S176">
        <v>0.04</v>
      </c>
      <c r="T176">
        <v>0</v>
      </c>
      <c r="U176">
        <v>104</v>
      </c>
      <c r="V176">
        <v>104</v>
      </c>
      <c r="W176">
        <v>0</v>
      </c>
      <c r="X176" t="s">
        <v>73</v>
      </c>
      <c r="Y176">
        <v>25.04</v>
      </c>
      <c r="Z176">
        <v>1.96</v>
      </c>
      <c r="AA176" t="s">
        <v>74</v>
      </c>
      <c r="AB176" t="s">
        <v>75</v>
      </c>
      <c r="AE176" t="s">
        <v>89</v>
      </c>
      <c r="AF176" t="s">
        <v>56</v>
      </c>
      <c r="AG176">
        <v>8929758003</v>
      </c>
      <c r="AK176">
        <v>0</v>
      </c>
      <c r="AL176">
        <v>0</v>
      </c>
      <c r="AM176">
        <v>104</v>
      </c>
      <c r="AV176">
        <v>99</v>
      </c>
      <c r="AW176">
        <v>2.48</v>
      </c>
      <c r="AX176">
        <v>99</v>
      </c>
      <c r="AY176">
        <v>2.48</v>
      </c>
      <c r="AZ176">
        <v>99</v>
      </c>
    </row>
    <row r="177" spans="1:55" x14ac:dyDescent="0.25">
      <c r="A177" t="s">
        <v>54</v>
      </c>
      <c r="B177">
        <v>110027</v>
      </c>
      <c r="C177" t="s">
        <v>55</v>
      </c>
      <c r="D177" t="s">
        <v>56</v>
      </c>
      <c r="E177" s="1">
        <v>45963</v>
      </c>
      <c r="F177" t="s">
        <v>287</v>
      </c>
      <c r="G177" t="s">
        <v>67</v>
      </c>
      <c r="J177" s="3">
        <v>45963.594444444447</v>
      </c>
      <c r="K177" t="s">
        <v>5760</v>
      </c>
      <c r="L177" t="s">
        <v>59</v>
      </c>
      <c r="M177">
        <v>66.66</v>
      </c>
      <c r="N177">
        <v>0</v>
      </c>
      <c r="O177">
        <v>0</v>
      </c>
      <c r="P177">
        <v>66.66</v>
      </c>
      <c r="Q177">
        <v>0</v>
      </c>
      <c r="R177">
        <v>3.34</v>
      </c>
      <c r="S177">
        <v>0</v>
      </c>
      <c r="T177">
        <v>0</v>
      </c>
      <c r="U177">
        <v>70</v>
      </c>
      <c r="V177">
        <v>70</v>
      </c>
      <c r="W177">
        <v>0</v>
      </c>
      <c r="X177" t="s">
        <v>73</v>
      </c>
      <c r="Y177">
        <v>25</v>
      </c>
      <c r="Z177">
        <v>0</v>
      </c>
      <c r="AA177" t="s">
        <v>74</v>
      </c>
      <c r="AB177" t="s">
        <v>75</v>
      </c>
      <c r="AE177" t="s">
        <v>89</v>
      </c>
      <c r="AF177" t="s">
        <v>56</v>
      </c>
      <c r="AG177">
        <v>8929758003</v>
      </c>
      <c r="AK177">
        <v>0</v>
      </c>
      <c r="AL177">
        <v>0</v>
      </c>
      <c r="AM177">
        <v>70</v>
      </c>
      <c r="AV177">
        <v>66.66</v>
      </c>
      <c r="AW177">
        <v>1.67</v>
      </c>
      <c r="AX177">
        <v>66.66</v>
      </c>
      <c r="AY177">
        <v>1.67</v>
      </c>
      <c r="AZ177">
        <v>66.66</v>
      </c>
    </row>
    <row r="178" spans="1:55" x14ac:dyDescent="0.25">
      <c r="A178" t="s">
        <v>54</v>
      </c>
      <c r="B178">
        <v>110027</v>
      </c>
      <c r="C178" t="s">
        <v>55</v>
      </c>
      <c r="D178" t="s">
        <v>56</v>
      </c>
      <c r="E178" s="1">
        <v>45963</v>
      </c>
      <c r="F178" t="s">
        <v>288</v>
      </c>
      <c r="G178" t="s">
        <v>67</v>
      </c>
      <c r="J178" s="3">
        <v>45963.595138888886</v>
      </c>
      <c r="K178" t="s">
        <v>5760</v>
      </c>
      <c r="L178" t="s">
        <v>59</v>
      </c>
      <c r="M178">
        <v>94.29</v>
      </c>
      <c r="N178">
        <v>0</v>
      </c>
      <c r="O178">
        <v>0</v>
      </c>
      <c r="P178">
        <v>94.29</v>
      </c>
      <c r="Q178">
        <v>0</v>
      </c>
      <c r="R178">
        <v>4.72</v>
      </c>
      <c r="S178">
        <v>-0.01</v>
      </c>
      <c r="T178">
        <v>0</v>
      </c>
      <c r="U178">
        <v>99</v>
      </c>
      <c r="V178">
        <v>99</v>
      </c>
      <c r="W178">
        <v>0</v>
      </c>
      <c r="X178" t="s">
        <v>68</v>
      </c>
      <c r="Y178">
        <v>24</v>
      </c>
      <c r="Z178">
        <v>0.68</v>
      </c>
      <c r="AA178" t="s">
        <v>74</v>
      </c>
      <c r="AB178" t="s">
        <v>75</v>
      </c>
      <c r="AE178" t="s">
        <v>89</v>
      </c>
      <c r="AF178" t="s">
        <v>56</v>
      </c>
      <c r="AG178">
        <v>8929758003</v>
      </c>
      <c r="AK178">
        <v>0</v>
      </c>
      <c r="AL178">
        <v>0</v>
      </c>
      <c r="AN178">
        <v>99</v>
      </c>
      <c r="AV178">
        <v>94.29</v>
      </c>
      <c r="AW178">
        <v>2.36</v>
      </c>
      <c r="AX178">
        <v>94.29</v>
      </c>
      <c r="AY178">
        <v>2.36</v>
      </c>
      <c r="AZ178">
        <v>94.29</v>
      </c>
    </row>
    <row r="179" spans="1:55" x14ac:dyDescent="0.25">
      <c r="A179" t="s">
        <v>54</v>
      </c>
      <c r="B179">
        <v>110027</v>
      </c>
      <c r="C179" t="s">
        <v>55</v>
      </c>
      <c r="D179" t="s">
        <v>56</v>
      </c>
      <c r="E179" s="1">
        <v>45963</v>
      </c>
      <c r="F179" t="s">
        <v>289</v>
      </c>
      <c r="G179" t="s">
        <v>67</v>
      </c>
      <c r="J179" s="3">
        <v>45963.595138888886</v>
      </c>
      <c r="K179" t="s">
        <v>5760</v>
      </c>
      <c r="L179" t="s">
        <v>59</v>
      </c>
      <c r="M179">
        <v>139</v>
      </c>
      <c r="N179">
        <v>0</v>
      </c>
      <c r="O179">
        <v>0</v>
      </c>
      <c r="P179">
        <v>139</v>
      </c>
      <c r="Q179">
        <v>0</v>
      </c>
      <c r="R179">
        <v>6.96</v>
      </c>
      <c r="S179">
        <v>0.04</v>
      </c>
      <c r="T179">
        <v>0</v>
      </c>
      <c r="U179">
        <v>146</v>
      </c>
      <c r="V179">
        <v>146</v>
      </c>
      <c r="W179">
        <v>0</v>
      </c>
      <c r="X179" t="s">
        <v>73</v>
      </c>
      <c r="Y179">
        <v>22.54</v>
      </c>
      <c r="Z179">
        <v>2.82</v>
      </c>
      <c r="AA179" t="s">
        <v>74</v>
      </c>
      <c r="AB179" t="s">
        <v>75</v>
      </c>
      <c r="AE179" t="s">
        <v>89</v>
      </c>
      <c r="AF179" t="s">
        <v>56</v>
      </c>
      <c r="AG179">
        <v>8929758003</v>
      </c>
      <c r="AK179">
        <v>0</v>
      </c>
      <c r="AL179">
        <v>0</v>
      </c>
      <c r="AM179">
        <v>146</v>
      </c>
      <c r="AV179">
        <v>139</v>
      </c>
      <c r="AW179">
        <v>3.48</v>
      </c>
      <c r="AX179">
        <v>139</v>
      </c>
      <c r="AY179">
        <v>3.48</v>
      </c>
      <c r="AZ179">
        <v>139</v>
      </c>
    </row>
    <row r="180" spans="1:55" x14ac:dyDescent="0.25">
      <c r="A180" t="s">
        <v>54</v>
      </c>
      <c r="B180">
        <v>110027</v>
      </c>
      <c r="C180" t="s">
        <v>55</v>
      </c>
      <c r="D180" t="s">
        <v>56</v>
      </c>
      <c r="E180" s="1">
        <v>45963</v>
      </c>
      <c r="F180" t="s">
        <v>290</v>
      </c>
      <c r="G180" t="s">
        <v>58</v>
      </c>
      <c r="H180">
        <v>7441540389</v>
      </c>
      <c r="I180">
        <v>18528960</v>
      </c>
      <c r="J180" s="3">
        <v>45963.6</v>
      </c>
      <c r="K180" t="s">
        <v>5760</v>
      </c>
      <c r="L180" t="s">
        <v>59</v>
      </c>
      <c r="M180">
        <v>319</v>
      </c>
      <c r="N180">
        <v>-80</v>
      </c>
      <c r="O180">
        <v>0</v>
      </c>
      <c r="P180">
        <v>239</v>
      </c>
      <c r="Q180">
        <v>32</v>
      </c>
      <c r="R180">
        <v>0</v>
      </c>
      <c r="S180">
        <v>0</v>
      </c>
      <c r="T180">
        <v>0</v>
      </c>
      <c r="U180">
        <v>271</v>
      </c>
      <c r="V180">
        <v>271</v>
      </c>
      <c r="W180">
        <v>0</v>
      </c>
      <c r="X180" t="s">
        <v>60</v>
      </c>
      <c r="Y180">
        <v>66.62</v>
      </c>
      <c r="Z180">
        <v>4.7699999999999996</v>
      </c>
      <c r="AA180" t="s">
        <v>61</v>
      </c>
      <c r="AB180" t="s">
        <v>56</v>
      </c>
      <c r="AC180">
        <v>389</v>
      </c>
      <c r="AK180">
        <v>32</v>
      </c>
      <c r="AL180">
        <v>0</v>
      </c>
      <c r="AT180">
        <v>271</v>
      </c>
      <c r="AZ180">
        <v>239</v>
      </c>
      <c r="BC180">
        <v>32</v>
      </c>
    </row>
    <row r="181" spans="1:55" x14ac:dyDescent="0.25">
      <c r="A181" t="s">
        <v>54</v>
      </c>
      <c r="B181">
        <v>110027</v>
      </c>
      <c r="C181" t="s">
        <v>55</v>
      </c>
      <c r="D181" t="s">
        <v>56</v>
      </c>
      <c r="E181" s="1">
        <v>45963</v>
      </c>
      <c r="F181" t="s">
        <v>291</v>
      </c>
      <c r="G181" t="s">
        <v>63</v>
      </c>
      <c r="H181" s="4">
        <v>221044000000000</v>
      </c>
      <c r="I181">
        <v>29811</v>
      </c>
      <c r="J181" s="3">
        <v>45963.60833333333</v>
      </c>
      <c r="K181" t="s">
        <v>5760</v>
      </c>
      <c r="L181" t="s">
        <v>59</v>
      </c>
      <c r="M181">
        <v>359</v>
      </c>
      <c r="N181">
        <v>-93.75</v>
      </c>
      <c r="O181">
        <v>0</v>
      </c>
      <c r="P181">
        <v>265.25</v>
      </c>
      <c r="Q181">
        <v>32</v>
      </c>
      <c r="R181">
        <v>0</v>
      </c>
      <c r="S181">
        <v>-0.25</v>
      </c>
      <c r="T181">
        <v>0</v>
      </c>
      <c r="U181">
        <v>297</v>
      </c>
      <c r="V181">
        <v>297</v>
      </c>
      <c r="W181">
        <v>0</v>
      </c>
      <c r="X181" t="s">
        <v>64</v>
      </c>
      <c r="Y181">
        <v>77.14</v>
      </c>
      <c r="Z181">
        <v>9.82</v>
      </c>
      <c r="AA181" t="s">
        <v>65</v>
      </c>
      <c r="AB181" t="s">
        <v>56</v>
      </c>
      <c r="AC181">
        <v>5541</v>
      </c>
      <c r="AK181">
        <v>32</v>
      </c>
      <c r="AL181">
        <v>0</v>
      </c>
      <c r="AS181">
        <v>297</v>
      </c>
      <c r="AZ181">
        <v>265.25</v>
      </c>
      <c r="BB181">
        <v>32</v>
      </c>
    </row>
    <row r="182" spans="1:55" x14ac:dyDescent="0.25">
      <c r="A182" t="s">
        <v>54</v>
      </c>
      <c r="B182">
        <v>110027</v>
      </c>
      <c r="C182" t="s">
        <v>55</v>
      </c>
      <c r="D182" t="s">
        <v>56</v>
      </c>
      <c r="E182" s="1">
        <v>45963</v>
      </c>
      <c r="F182" t="s">
        <v>292</v>
      </c>
      <c r="G182" t="s">
        <v>63</v>
      </c>
      <c r="H182" s="4">
        <v>221044000000000</v>
      </c>
      <c r="I182">
        <v>29811</v>
      </c>
      <c r="J182" s="3">
        <v>45963.611111111109</v>
      </c>
      <c r="K182" t="s">
        <v>5760</v>
      </c>
      <c r="L182" t="s">
        <v>59</v>
      </c>
      <c r="M182">
        <v>526</v>
      </c>
      <c r="N182">
        <v>0</v>
      </c>
      <c r="O182">
        <v>0</v>
      </c>
      <c r="P182">
        <v>526</v>
      </c>
      <c r="Q182">
        <v>32</v>
      </c>
      <c r="R182">
        <v>0</v>
      </c>
      <c r="S182">
        <v>0</v>
      </c>
      <c r="T182">
        <v>0</v>
      </c>
      <c r="U182">
        <v>558</v>
      </c>
      <c r="V182">
        <v>558</v>
      </c>
      <c r="W182">
        <v>0</v>
      </c>
      <c r="X182" t="s">
        <v>64</v>
      </c>
      <c r="Y182">
        <v>106.59</v>
      </c>
      <c r="Z182">
        <v>9.73</v>
      </c>
      <c r="AA182" t="s">
        <v>65</v>
      </c>
      <c r="AB182" t="s">
        <v>56</v>
      </c>
      <c r="AC182">
        <v>9085</v>
      </c>
      <c r="AK182">
        <v>32</v>
      </c>
      <c r="AL182">
        <v>0</v>
      </c>
      <c r="AS182">
        <v>558</v>
      </c>
      <c r="AZ182">
        <v>526</v>
      </c>
      <c r="BB182">
        <v>32</v>
      </c>
    </row>
    <row r="183" spans="1:55" x14ac:dyDescent="0.25">
      <c r="A183" t="s">
        <v>54</v>
      </c>
      <c r="B183">
        <v>110027</v>
      </c>
      <c r="C183" t="s">
        <v>55</v>
      </c>
      <c r="D183" t="s">
        <v>56</v>
      </c>
      <c r="E183" s="1">
        <v>45963</v>
      </c>
      <c r="F183" t="s">
        <v>293</v>
      </c>
      <c r="G183" t="s">
        <v>58</v>
      </c>
      <c r="H183">
        <v>7438580142</v>
      </c>
      <c r="I183">
        <v>18528960</v>
      </c>
      <c r="J183" s="3">
        <v>45963.613888888889</v>
      </c>
      <c r="K183" t="s">
        <v>5760</v>
      </c>
      <c r="L183" t="s">
        <v>59</v>
      </c>
      <c r="M183">
        <v>228</v>
      </c>
      <c r="N183">
        <v>-80</v>
      </c>
      <c r="O183">
        <v>0</v>
      </c>
      <c r="P183">
        <v>148</v>
      </c>
      <c r="Q183">
        <v>32</v>
      </c>
      <c r="R183">
        <v>0</v>
      </c>
      <c r="S183">
        <v>0</v>
      </c>
      <c r="T183">
        <v>0</v>
      </c>
      <c r="U183">
        <v>180</v>
      </c>
      <c r="V183">
        <v>180</v>
      </c>
      <c r="W183">
        <v>0</v>
      </c>
      <c r="X183" t="s">
        <v>60</v>
      </c>
      <c r="Y183">
        <v>41.82</v>
      </c>
      <c r="Z183">
        <v>5.34</v>
      </c>
      <c r="AA183" t="s">
        <v>61</v>
      </c>
      <c r="AB183" t="s">
        <v>56</v>
      </c>
      <c r="AC183">
        <v>142</v>
      </c>
      <c r="AK183">
        <v>32</v>
      </c>
      <c r="AL183">
        <v>0</v>
      </c>
      <c r="AT183">
        <v>180</v>
      </c>
      <c r="AZ183">
        <v>148</v>
      </c>
      <c r="BC183">
        <v>32</v>
      </c>
    </row>
    <row r="184" spans="1:55" x14ac:dyDescent="0.25">
      <c r="A184" t="s">
        <v>54</v>
      </c>
      <c r="B184">
        <v>110027</v>
      </c>
      <c r="C184" t="s">
        <v>55</v>
      </c>
      <c r="D184" t="s">
        <v>56</v>
      </c>
      <c r="E184" s="1">
        <v>45963</v>
      </c>
      <c r="F184" t="s">
        <v>294</v>
      </c>
      <c r="G184" t="s">
        <v>63</v>
      </c>
      <c r="H184" s="4">
        <v>221045000000000</v>
      </c>
      <c r="I184">
        <v>29811</v>
      </c>
      <c r="J184" s="3">
        <v>45963.615972222222</v>
      </c>
      <c r="K184" t="s">
        <v>5760</v>
      </c>
      <c r="L184" t="s">
        <v>59</v>
      </c>
      <c r="M184">
        <v>169</v>
      </c>
      <c r="N184">
        <v>0</v>
      </c>
      <c r="O184">
        <v>0</v>
      </c>
      <c r="P184">
        <v>169</v>
      </c>
      <c r="Q184">
        <v>32</v>
      </c>
      <c r="R184">
        <v>0</v>
      </c>
      <c r="S184">
        <v>0</v>
      </c>
      <c r="T184">
        <v>0</v>
      </c>
      <c r="U184">
        <v>201</v>
      </c>
      <c r="V184">
        <v>201</v>
      </c>
      <c r="W184">
        <v>0</v>
      </c>
      <c r="X184" t="s">
        <v>64</v>
      </c>
      <c r="Y184">
        <v>29.83</v>
      </c>
      <c r="Z184">
        <v>5.5</v>
      </c>
      <c r="AA184" t="s">
        <v>65</v>
      </c>
      <c r="AB184" t="s">
        <v>56</v>
      </c>
      <c r="AC184">
        <v>2157</v>
      </c>
      <c r="AK184">
        <v>32</v>
      </c>
      <c r="AL184">
        <v>0</v>
      </c>
      <c r="AS184">
        <v>201</v>
      </c>
      <c r="AZ184">
        <v>169</v>
      </c>
      <c r="BB184">
        <v>32</v>
      </c>
    </row>
    <row r="185" spans="1:55" x14ac:dyDescent="0.25">
      <c r="A185" t="s">
        <v>54</v>
      </c>
      <c r="B185">
        <v>110027</v>
      </c>
      <c r="C185" t="s">
        <v>55</v>
      </c>
      <c r="D185" t="s">
        <v>56</v>
      </c>
      <c r="E185" s="1">
        <v>45963</v>
      </c>
      <c r="F185" t="s">
        <v>295</v>
      </c>
      <c r="G185" t="s">
        <v>58</v>
      </c>
      <c r="H185">
        <v>7434323814</v>
      </c>
      <c r="I185">
        <v>18528960</v>
      </c>
      <c r="J185" s="3">
        <v>45963.620138888888</v>
      </c>
      <c r="K185" t="s">
        <v>5760</v>
      </c>
      <c r="L185" t="s">
        <v>59</v>
      </c>
      <c r="M185">
        <v>366</v>
      </c>
      <c r="N185">
        <v>-67</v>
      </c>
      <c r="O185">
        <v>0</v>
      </c>
      <c r="P185">
        <v>299</v>
      </c>
      <c r="Q185">
        <v>32</v>
      </c>
      <c r="R185">
        <v>0</v>
      </c>
      <c r="S185">
        <v>0</v>
      </c>
      <c r="T185">
        <v>0</v>
      </c>
      <c r="U185">
        <v>331</v>
      </c>
      <c r="V185">
        <v>331</v>
      </c>
      <c r="W185">
        <v>0</v>
      </c>
      <c r="X185" t="s">
        <v>60</v>
      </c>
      <c r="Y185">
        <v>69.33</v>
      </c>
      <c r="Z185">
        <v>4.96</v>
      </c>
      <c r="AA185" t="s">
        <v>61</v>
      </c>
      <c r="AB185" t="s">
        <v>56</v>
      </c>
      <c r="AC185">
        <v>3814</v>
      </c>
      <c r="AK185">
        <v>32</v>
      </c>
      <c r="AL185">
        <v>0</v>
      </c>
      <c r="AT185">
        <v>331</v>
      </c>
      <c r="AZ185">
        <v>299</v>
      </c>
      <c r="BC185">
        <v>32</v>
      </c>
    </row>
    <row r="186" spans="1:55" x14ac:dyDescent="0.25">
      <c r="A186" t="s">
        <v>54</v>
      </c>
      <c r="B186">
        <v>110027</v>
      </c>
      <c r="C186" t="s">
        <v>55</v>
      </c>
      <c r="D186" t="s">
        <v>56</v>
      </c>
      <c r="E186" s="1">
        <v>45963</v>
      </c>
      <c r="F186" t="s">
        <v>296</v>
      </c>
      <c r="G186" t="s">
        <v>58</v>
      </c>
      <c r="H186">
        <v>7440330779</v>
      </c>
      <c r="I186">
        <v>18528960</v>
      </c>
      <c r="J186" s="3">
        <v>45963.625</v>
      </c>
      <c r="K186" t="s">
        <v>5760</v>
      </c>
      <c r="L186" t="s">
        <v>59</v>
      </c>
      <c r="M186">
        <v>607</v>
      </c>
      <c r="N186">
        <v>-199.5</v>
      </c>
      <c r="O186">
        <v>0</v>
      </c>
      <c r="P186">
        <v>407.5</v>
      </c>
      <c r="Q186">
        <v>32</v>
      </c>
      <c r="R186">
        <v>0</v>
      </c>
      <c r="S186">
        <v>0</v>
      </c>
      <c r="T186">
        <v>0</v>
      </c>
      <c r="U186">
        <v>439.5</v>
      </c>
      <c r="V186">
        <v>439.5</v>
      </c>
      <c r="W186">
        <v>0</v>
      </c>
      <c r="X186" t="s">
        <v>60</v>
      </c>
      <c r="Y186">
        <v>109.99</v>
      </c>
      <c r="Z186">
        <v>18.559999999999999</v>
      </c>
      <c r="AA186" t="s">
        <v>61</v>
      </c>
      <c r="AB186" t="s">
        <v>56</v>
      </c>
      <c r="AC186">
        <v>779</v>
      </c>
      <c r="AK186">
        <v>32</v>
      </c>
      <c r="AL186">
        <v>0</v>
      </c>
      <c r="AT186">
        <v>439.5</v>
      </c>
      <c r="AZ186">
        <v>407.5</v>
      </c>
      <c r="BC186">
        <v>32</v>
      </c>
    </row>
    <row r="187" spans="1:55" x14ac:dyDescent="0.25">
      <c r="A187" t="s">
        <v>54</v>
      </c>
      <c r="B187">
        <v>110027</v>
      </c>
      <c r="C187" t="s">
        <v>55</v>
      </c>
      <c r="D187" t="s">
        <v>56</v>
      </c>
      <c r="E187" s="1">
        <v>45963</v>
      </c>
      <c r="F187" t="s">
        <v>297</v>
      </c>
      <c r="G187" t="s">
        <v>58</v>
      </c>
      <c r="H187">
        <v>7441555276</v>
      </c>
      <c r="I187">
        <v>18528960</v>
      </c>
      <c r="J187" s="3">
        <v>45963.63958333333</v>
      </c>
      <c r="K187" t="s">
        <v>5760</v>
      </c>
      <c r="L187" t="s">
        <v>59</v>
      </c>
      <c r="M187">
        <v>857</v>
      </c>
      <c r="N187">
        <v>-349</v>
      </c>
      <c r="O187">
        <v>0</v>
      </c>
      <c r="P187">
        <v>508</v>
      </c>
      <c r="Q187">
        <v>32</v>
      </c>
      <c r="R187">
        <v>0</v>
      </c>
      <c r="S187">
        <v>0</v>
      </c>
      <c r="T187">
        <v>0</v>
      </c>
      <c r="U187">
        <v>540</v>
      </c>
      <c r="V187">
        <v>540</v>
      </c>
      <c r="W187">
        <v>0</v>
      </c>
      <c r="X187" t="s">
        <v>60</v>
      </c>
      <c r="Y187">
        <v>154.08000000000001</v>
      </c>
      <c r="Z187">
        <v>13.46</v>
      </c>
      <c r="AA187" t="s">
        <v>61</v>
      </c>
      <c r="AB187" t="s">
        <v>56</v>
      </c>
      <c r="AC187">
        <v>5276</v>
      </c>
      <c r="AK187">
        <v>32</v>
      </c>
      <c r="AL187">
        <v>0</v>
      </c>
      <c r="AT187">
        <v>540</v>
      </c>
      <c r="AZ187">
        <v>508</v>
      </c>
      <c r="BC187">
        <v>32</v>
      </c>
    </row>
    <row r="188" spans="1:55" x14ac:dyDescent="0.25">
      <c r="A188" t="s">
        <v>54</v>
      </c>
      <c r="B188">
        <v>110027</v>
      </c>
      <c r="C188" t="s">
        <v>55</v>
      </c>
      <c r="D188" t="s">
        <v>56</v>
      </c>
      <c r="E188" s="1">
        <v>45963</v>
      </c>
      <c r="F188" t="s">
        <v>298</v>
      </c>
      <c r="G188" t="s">
        <v>63</v>
      </c>
      <c r="H188" s="4">
        <v>221047000000000</v>
      </c>
      <c r="I188">
        <v>29811</v>
      </c>
      <c r="J188" s="3">
        <v>45963.640277777777</v>
      </c>
      <c r="K188" t="s">
        <v>5760</v>
      </c>
      <c r="L188" t="s">
        <v>59</v>
      </c>
      <c r="M188">
        <v>647</v>
      </c>
      <c r="N188">
        <v>-93.74</v>
      </c>
      <c r="O188">
        <v>0</v>
      </c>
      <c r="P188">
        <v>553.26</v>
      </c>
      <c r="Q188">
        <v>32</v>
      </c>
      <c r="R188">
        <v>0</v>
      </c>
      <c r="S188">
        <v>-0.26</v>
      </c>
      <c r="T188">
        <v>0</v>
      </c>
      <c r="U188">
        <v>585</v>
      </c>
      <c r="V188">
        <v>585</v>
      </c>
      <c r="W188">
        <v>0</v>
      </c>
      <c r="X188" t="s">
        <v>64</v>
      </c>
      <c r="Y188">
        <v>128.32</v>
      </c>
      <c r="Z188">
        <v>12.07</v>
      </c>
      <c r="AA188" t="s">
        <v>65</v>
      </c>
      <c r="AB188" t="s">
        <v>56</v>
      </c>
      <c r="AC188">
        <v>570</v>
      </c>
      <c r="AK188">
        <v>32</v>
      </c>
      <c r="AL188">
        <v>0</v>
      </c>
      <c r="AS188">
        <v>585</v>
      </c>
      <c r="AZ188">
        <v>553.26</v>
      </c>
      <c r="BB188">
        <v>32</v>
      </c>
    </row>
    <row r="189" spans="1:55" x14ac:dyDescent="0.25">
      <c r="A189" t="s">
        <v>54</v>
      </c>
      <c r="B189">
        <v>110027</v>
      </c>
      <c r="C189" t="s">
        <v>55</v>
      </c>
      <c r="D189" t="s">
        <v>56</v>
      </c>
      <c r="E189" s="1">
        <v>45963</v>
      </c>
      <c r="F189" t="s">
        <v>299</v>
      </c>
      <c r="G189" t="s">
        <v>63</v>
      </c>
      <c r="H189" s="4">
        <v>221047000000000</v>
      </c>
      <c r="I189">
        <v>29811</v>
      </c>
      <c r="J189" s="3">
        <v>45963.645833333336</v>
      </c>
      <c r="K189" t="s">
        <v>5760</v>
      </c>
      <c r="L189" t="s">
        <v>59</v>
      </c>
      <c r="M189">
        <v>478</v>
      </c>
      <c r="N189">
        <v>-205</v>
      </c>
      <c r="O189">
        <v>0</v>
      </c>
      <c r="P189">
        <v>273</v>
      </c>
      <c r="Q189">
        <v>32</v>
      </c>
      <c r="R189">
        <v>0</v>
      </c>
      <c r="S189">
        <v>0</v>
      </c>
      <c r="T189">
        <v>0</v>
      </c>
      <c r="U189">
        <v>305</v>
      </c>
      <c r="V189">
        <v>305</v>
      </c>
      <c r="W189">
        <v>0</v>
      </c>
      <c r="X189" t="s">
        <v>64</v>
      </c>
      <c r="Y189">
        <v>87.75</v>
      </c>
      <c r="Z189">
        <v>6.73</v>
      </c>
      <c r="AA189" t="s">
        <v>65</v>
      </c>
      <c r="AB189" t="s">
        <v>56</v>
      </c>
      <c r="AC189">
        <v>7781</v>
      </c>
      <c r="AK189">
        <v>32</v>
      </c>
      <c r="AL189">
        <v>0</v>
      </c>
      <c r="AS189">
        <v>305</v>
      </c>
      <c r="AZ189">
        <v>273</v>
      </c>
      <c r="BB189">
        <v>32</v>
      </c>
    </row>
    <row r="190" spans="1:55" x14ac:dyDescent="0.25">
      <c r="A190" t="s">
        <v>54</v>
      </c>
      <c r="B190">
        <v>110027</v>
      </c>
      <c r="C190" t="s">
        <v>55</v>
      </c>
      <c r="D190" t="s">
        <v>56</v>
      </c>
      <c r="E190" s="1">
        <v>45963</v>
      </c>
      <c r="F190" t="s">
        <v>300</v>
      </c>
      <c r="G190" t="s">
        <v>58</v>
      </c>
      <c r="H190">
        <v>7441630211</v>
      </c>
      <c r="I190">
        <v>18528960</v>
      </c>
      <c r="J190" s="3">
        <v>45963.652777777781</v>
      </c>
      <c r="K190" t="s">
        <v>5760</v>
      </c>
      <c r="L190" t="s">
        <v>59</v>
      </c>
      <c r="M190">
        <v>1662.29</v>
      </c>
      <c r="N190">
        <v>-299</v>
      </c>
      <c r="O190">
        <v>0</v>
      </c>
      <c r="P190">
        <v>1363.29</v>
      </c>
      <c r="Q190">
        <v>32</v>
      </c>
      <c r="R190">
        <v>0</v>
      </c>
      <c r="S190">
        <v>0</v>
      </c>
      <c r="T190">
        <v>0</v>
      </c>
      <c r="U190">
        <v>1395.29</v>
      </c>
      <c r="V190">
        <v>1395.29</v>
      </c>
      <c r="W190">
        <v>0</v>
      </c>
      <c r="X190" t="s">
        <v>60</v>
      </c>
      <c r="Y190">
        <v>307.24</v>
      </c>
      <c r="Z190">
        <v>32.04</v>
      </c>
      <c r="AA190" t="s">
        <v>61</v>
      </c>
      <c r="AB190" t="s">
        <v>56</v>
      </c>
      <c r="AC190">
        <v>211</v>
      </c>
      <c r="AK190">
        <v>32</v>
      </c>
      <c r="AL190">
        <v>0</v>
      </c>
      <c r="AT190">
        <v>1395.29</v>
      </c>
      <c r="AZ190">
        <v>1363.29</v>
      </c>
      <c r="BC190">
        <v>32</v>
      </c>
    </row>
    <row r="191" spans="1:55" x14ac:dyDescent="0.25">
      <c r="A191" t="s">
        <v>54</v>
      </c>
      <c r="B191">
        <v>110027</v>
      </c>
      <c r="C191" t="s">
        <v>55</v>
      </c>
      <c r="D191" t="s">
        <v>56</v>
      </c>
      <c r="E191" s="1">
        <v>45963</v>
      </c>
      <c r="F191" t="s">
        <v>301</v>
      </c>
      <c r="G191" t="s">
        <v>58</v>
      </c>
      <c r="H191">
        <v>7440415269</v>
      </c>
      <c r="I191">
        <v>18528960</v>
      </c>
      <c r="J191" s="3">
        <v>45963.660416666666</v>
      </c>
      <c r="K191" t="s">
        <v>5760</v>
      </c>
      <c r="L191" t="s">
        <v>59</v>
      </c>
      <c r="M191">
        <v>472.28</v>
      </c>
      <c r="N191">
        <v>-100</v>
      </c>
      <c r="O191">
        <v>0</v>
      </c>
      <c r="P191">
        <v>372.28</v>
      </c>
      <c r="Q191">
        <v>32</v>
      </c>
      <c r="R191">
        <v>0</v>
      </c>
      <c r="S191">
        <v>0</v>
      </c>
      <c r="T191">
        <v>0</v>
      </c>
      <c r="U191">
        <v>404.28</v>
      </c>
      <c r="V191">
        <v>404.28</v>
      </c>
      <c r="W191">
        <v>0</v>
      </c>
      <c r="X191" t="s">
        <v>60</v>
      </c>
      <c r="Y191">
        <v>98.24</v>
      </c>
      <c r="Z191">
        <v>10.41</v>
      </c>
      <c r="AA191" t="s">
        <v>61</v>
      </c>
      <c r="AB191" t="s">
        <v>56</v>
      </c>
      <c r="AC191">
        <v>5269</v>
      </c>
      <c r="AK191">
        <v>32</v>
      </c>
      <c r="AL191">
        <v>0</v>
      </c>
      <c r="AT191">
        <v>404.28</v>
      </c>
      <c r="AZ191">
        <v>372.28</v>
      </c>
      <c r="BC191">
        <v>32</v>
      </c>
    </row>
    <row r="192" spans="1:55" x14ac:dyDescent="0.25">
      <c r="A192" t="s">
        <v>54</v>
      </c>
      <c r="B192">
        <v>110027</v>
      </c>
      <c r="C192" t="s">
        <v>55</v>
      </c>
      <c r="D192" t="s">
        <v>56</v>
      </c>
      <c r="E192" s="1">
        <v>45963</v>
      </c>
      <c r="F192" t="s">
        <v>302</v>
      </c>
      <c r="G192" t="s">
        <v>63</v>
      </c>
      <c r="H192" s="4">
        <v>221049000000000</v>
      </c>
      <c r="I192">
        <v>29811</v>
      </c>
      <c r="J192" s="3">
        <v>45963.671527777777</v>
      </c>
      <c r="K192" t="s">
        <v>5760</v>
      </c>
      <c r="L192" t="s">
        <v>59</v>
      </c>
      <c r="M192">
        <v>796</v>
      </c>
      <c r="N192">
        <v>-142</v>
      </c>
      <c r="O192">
        <v>0</v>
      </c>
      <c r="P192">
        <v>654</v>
      </c>
      <c r="Q192">
        <v>32</v>
      </c>
      <c r="R192">
        <v>0</v>
      </c>
      <c r="S192">
        <v>0</v>
      </c>
      <c r="T192">
        <v>0</v>
      </c>
      <c r="U192">
        <v>686</v>
      </c>
      <c r="V192">
        <v>686</v>
      </c>
      <c r="W192">
        <v>0</v>
      </c>
      <c r="X192" t="s">
        <v>64</v>
      </c>
      <c r="Y192">
        <v>196.68</v>
      </c>
      <c r="Z192">
        <v>19.64</v>
      </c>
      <c r="AA192" t="s">
        <v>65</v>
      </c>
      <c r="AB192" t="s">
        <v>56</v>
      </c>
      <c r="AC192">
        <v>6805</v>
      </c>
      <c r="AK192">
        <v>32</v>
      </c>
      <c r="AL192">
        <v>0</v>
      </c>
      <c r="AS192">
        <v>686</v>
      </c>
      <c r="AZ192">
        <v>654</v>
      </c>
      <c r="BB192">
        <v>32</v>
      </c>
    </row>
    <row r="193" spans="1:55" x14ac:dyDescent="0.25">
      <c r="A193" t="s">
        <v>54</v>
      </c>
      <c r="B193">
        <v>110027</v>
      </c>
      <c r="C193" t="s">
        <v>55</v>
      </c>
      <c r="D193" t="s">
        <v>56</v>
      </c>
      <c r="E193" s="1">
        <v>45963</v>
      </c>
      <c r="F193" t="s">
        <v>303</v>
      </c>
      <c r="G193" t="s">
        <v>58</v>
      </c>
      <c r="H193">
        <v>7399724100</v>
      </c>
      <c r="I193">
        <v>18528960</v>
      </c>
      <c r="J193" s="3">
        <v>45963.674305555556</v>
      </c>
      <c r="K193" t="s">
        <v>5760</v>
      </c>
      <c r="L193" t="s">
        <v>59</v>
      </c>
      <c r="M193">
        <v>598</v>
      </c>
      <c r="N193">
        <v>-299</v>
      </c>
      <c r="O193">
        <v>0</v>
      </c>
      <c r="P193">
        <v>299</v>
      </c>
      <c r="Q193">
        <v>32</v>
      </c>
      <c r="R193">
        <v>0</v>
      </c>
      <c r="S193">
        <v>0</v>
      </c>
      <c r="T193">
        <v>0</v>
      </c>
      <c r="U193">
        <v>331</v>
      </c>
      <c r="V193">
        <v>331</v>
      </c>
      <c r="W193">
        <v>0</v>
      </c>
      <c r="X193" t="s">
        <v>60</v>
      </c>
      <c r="Y193">
        <v>97.25</v>
      </c>
      <c r="Z193">
        <v>13.5</v>
      </c>
      <c r="AA193" t="s">
        <v>61</v>
      </c>
      <c r="AB193" t="s">
        <v>56</v>
      </c>
      <c r="AC193">
        <v>4100</v>
      </c>
      <c r="AK193">
        <v>32</v>
      </c>
      <c r="AL193">
        <v>0</v>
      </c>
      <c r="AT193">
        <v>331</v>
      </c>
      <c r="AZ193">
        <v>299</v>
      </c>
      <c r="BC193">
        <v>32</v>
      </c>
    </row>
    <row r="194" spans="1:55" x14ac:dyDescent="0.25">
      <c r="A194" t="s">
        <v>54</v>
      </c>
      <c r="B194">
        <v>110027</v>
      </c>
      <c r="C194" t="s">
        <v>55</v>
      </c>
      <c r="D194" t="s">
        <v>56</v>
      </c>
      <c r="E194" s="1">
        <v>45963</v>
      </c>
      <c r="F194" t="s">
        <v>304</v>
      </c>
      <c r="G194" t="s">
        <v>58</v>
      </c>
      <c r="H194">
        <v>7440064660</v>
      </c>
      <c r="I194">
        <v>18528960</v>
      </c>
      <c r="J194" s="3">
        <v>45963.679166666669</v>
      </c>
      <c r="K194" t="s">
        <v>5760</v>
      </c>
      <c r="L194" t="s">
        <v>59</v>
      </c>
      <c r="M194">
        <v>767</v>
      </c>
      <c r="N194">
        <v>-274.5</v>
      </c>
      <c r="O194">
        <v>0</v>
      </c>
      <c r="P194">
        <v>492.5</v>
      </c>
      <c r="Q194">
        <v>32</v>
      </c>
      <c r="R194">
        <v>0</v>
      </c>
      <c r="S194">
        <v>0</v>
      </c>
      <c r="T194">
        <v>0</v>
      </c>
      <c r="U194">
        <v>524.5</v>
      </c>
      <c r="V194">
        <v>524.5</v>
      </c>
      <c r="W194">
        <v>0</v>
      </c>
      <c r="X194" t="s">
        <v>60</v>
      </c>
      <c r="Y194">
        <v>150.54</v>
      </c>
      <c r="Z194">
        <v>13.11</v>
      </c>
      <c r="AA194" t="s">
        <v>61</v>
      </c>
      <c r="AB194" t="s">
        <v>56</v>
      </c>
      <c r="AC194">
        <v>4660</v>
      </c>
      <c r="AK194">
        <v>32</v>
      </c>
      <c r="AL194">
        <v>0</v>
      </c>
      <c r="AT194">
        <v>524.5</v>
      </c>
      <c r="AZ194">
        <v>492.5</v>
      </c>
      <c r="BC194">
        <v>32</v>
      </c>
    </row>
    <row r="195" spans="1:55" x14ac:dyDescent="0.25">
      <c r="A195" t="s">
        <v>54</v>
      </c>
      <c r="B195">
        <v>110027</v>
      </c>
      <c r="C195" t="s">
        <v>55</v>
      </c>
      <c r="D195" t="s">
        <v>56</v>
      </c>
      <c r="E195" s="1">
        <v>45963</v>
      </c>
      <c r="F195" t="s">
        <v>305</v>
      </c>
      <c r="G195" t="s">
        <v>67</v>
      </c>
      <c r="J195" s="3">
        <v>45963.688194444447</v>
      </c>
      <c r="K195" t="s">
        <v>5760</v>
      </c>
      <c r="L195" t="s">
        <v>59</v>
      </c>
      <c r="M195">
        <v>159</v>
      </c>
      <c r="N195">
        <v>0</v>
      </c>
      <c r="O195">
        <v>0</v>
      </c>
      <c r="P195">
        <v>159</v>
      </c>
      <c r="Q195">
        <v>0</v>
      </c>
      <c r="R195">
        <v>7.96</v>
      </c>
      <c r="S195">
        <v>0.04</v>
      </c>
      <c r="T195">
        <v>0</v>
      </c>
      <c r="U195">
        <v>167</v>
      </c>
      <c r="V195">
        <v>167</v>
      </c>
      <c r="W195">
        <v>0</v>
      </c>
      <c r="X195" t="s">
        <v>68</v>
      </c>
      <c r="Y195">
        <v>29.83</v>
      </c>
      <c r="Z195">
        <v>2.5</v>
      </c>
      <c r="AA195" t="s">
        <v>74</v>
      </c>
      <c r="AB195" t="s">
        <v>75</v>
      </c>
      <c r="AE195" t="s">
        <v>89</v>
      </c>
      <c r="AF195" t="s">
        <v>56</v>
      </c>
      <c r="AG195">
        <v>8929758003</v>
      </c>
      <c r="AK195">
        <v>0</v>
      </c>
      <c r="AL195">
        <v>0</v>
      </c>
      <c r="AN195">
        <v>167</v>
      </c>
      <c r="AV195">
        <v>159</v>
      </c>
      <c r="AW195">
        <v>3.98</v>
      </c>
      <c r="AX195">
        <v>159</v>
      </c>
      <c r="AY195">
        <v>3.98</v>
      </c>
      <c r="AZ195">
        <v>159</v>
      </c>
    </row>
    <row r="196" spans="1:55" x14ac:dyDescent="0.25">
      <c r="A196" t="s">
        <v>54</v>
      </c>
      <c r="B196">
        <v>110027</v>
      </c>
      <c r="C196" t="s">
        <v>55</v>
      </c>
      <c r="D196" t="s">
        <v>56</v>
      </c>
      <c r="E196" s="1">
        <v>45963</v>
      </c>
      <c r="F196" t="s">
        <v>306</v>
      </c>
      <c r="G196" t="s">
        <v>67</v>
      </c>
      <c r="J196" s="3">
        <v>45963.688194444447</v>
      </c>
      <c r="K196" t="s">
        <v>5760</v>
      </c>
      <c r="L196" t="s">
        <v>59</v>
      </c>
      <c r="M196">
        <v>159</v>
      </c>
      <c r="N196">
        <v>0</v>
      </c>
      <c r="O196">
        <v>0</v>
      </c>
      <c r="P196">
        <v>159</v>
      </c>
      <c r="Q196">
        <v>0</v>
      </c>
      <c r="R196">
        <v>7.96</v>
      </c>
      <c r="S196">
        <v>0.04</v>
      </c>
      <c r="T196">
        <v>0</v>
      </c>
      <c r="U196">
        <v>167</v>
      </c>
      <c r="V196">
        <v>167</v>
      </c>
      <c r="W196">
        <v>0</v>
      </c>
      <c r="X196" t="s">
        <v>68</v>
      </c>
      <c r="Y196">
        <v>29.83</v>
      </c>
      <c r="Z196">
        <v>2.5</v>
      </c>
      <c r="AA196" t="s">
        <v>74</v>
      </c>
      <c r="AB196" t="s">
        <v>75</v>
      </c>
      <c r="AE196" t="s">
        <v>89</v>
      </c>
      <c r="AF196" t="s">
        <v>56</v>
      </c>
      <c r="AG196">
        <v>8929758003</v>
      </c>
      <c r="AK196">
        <v>0</v>
      </c>
      <c r="AL196">
        <v>0</v>
      </c>
      <c r="AN196">
        <v>167</v>
      </c>
      <c r="AV196">
        <v>159</v>
      </c>
      <c r="AW196">
        <v>3.98</v>
      </c>
      <c r="AX196">
        <v>159</v>
      </c>
      <c r="AY196">
        <v>3.98</v>
      </c>
      <c r="AZ196">
        <v>159</v>
      </c>
    </row>
    <row r="197" spans="1:55" x14ac:dyDescent="0.25">
      <c r="A197" t="s">
        <v>54</v>
      </c>
      <c r="B197">
        <v>110027</v>
      </c>
      <c r="C197" t="s">
        <v>55</v>
      </c>
      <c r="D197" t="s">
        <v>56</v>
      </c>
      <c r="E197" s="1">
        <v>45963</v>
      </c>
      <c r="F197" t="s">
        <v>307</v>
      </c>
      <c r="G197" t="s">
        <v>63</v>
      </c>
      <c r="H197" s="4">
        <v>221051000000000</v>
      </c>
      <c r="I197">
        <v>29811</v>
      </c>
      <c r="J197" s="3">
        <v>45963.693749999999</v>
      </c>
      <c r="K197" t="s">
        <v>5760</v>
      </c>
      <c r="L197" t="s">
        <v>59</v>
      </c>
      <c r="M197">
        <v>359</v>
      </c>
      <c r="N197">
        <v>-93.75</v>
      </c>
      <c r="O197">
        <v>0</v>
      </c>
      <c r="P197">
        <v>265.25</v>
      </c>
      <c r="Q197">
        <v>32</v>
      </c>
      <c r="R197">
        <v>0</v>
      </c>
      <c r="S197">
        <v>-0.25</v>
      </c>
      <c r="T197">
        <v>0</v>
      </c>
      <c r="U197">
        <v>297</v>
      </c>
      <c r="V197">
        <v>297</v>
      </c>
      <c r="W197">
        <v>0</v>
      </c>
      <c r="X197" t="s">
        <v>64</v>
      </c>
      <c r="Y197">
        <v>77.14</v>
      </c>
      <c r="Z197">
        <v>9.82</v>
      </c>
      <c r="AA197" t="s">
        <v>65</v>
      </c>
      <c r="AB197" t="s">
        <v>56</v>
      </c>
      <c r="AC197">
        <v>9771</v>
      </c>
      <c r="AK197">
        <v>32</v>
      </c>
      <c r="AL197">
        <v>0</v>
      </c>
      <c r="AS197">
        <v>297</v>
      </c>
      <c r="AZ197">
        <v>265.25</v>
      </c>
      <c r="BB197">
        <v>32</v>
      </c>
    </row>
    <row r="198" spans="1:55" x14ac:dyDescent="0.25">
      <c r="A198" t="s">
        <v>54</v>
      </c>
      <c r="B198">
        <v>110027</v>
      </c>
      <c r="C198" t="s">
        <v>55</v>
      </c>
      <c r="D198" t="s">
        <v>56</v>
      </c>
      <c r="E198" s="1">
        <v>45963</v>
      </c>
      <c r="F198" t="s">
        <v>308</v>
      </c>
      <c r="G198" t="s">
        <v>58</v>
      </c>
      <c r="H198">
        <v>7439470039</v>
      </c>
      <c r="I198">
        <v>18528960</v>
      </c>
      <c r="J198" s="3">
        <v>45963.7</v>
      </c>
      <c r="K198" t="s">
        <v>5760</v>
      </c>
      <c r="L198" t="s">
        <v>59</v>
      </c>
      <c r="M198">
        <v>169</v>
      </c>
      <c r="N198">
        <v>0</v>
      </c>
      <c r="O198">
        <v>0</v>
      </c>
      <c r="P198">
        <v>169</v>
      </c>
      <c r="Q198">
        <v>32</v>
      </c>
      <c r="R198">
        <v>0</v>
      </c>
      <c r="S198">
        <v>0</v>
      </c>
      <c r="T198">
        <v>0</v>
      </c>
      <c r="U198">
        <v>201</v>
      </c>
      <c r="V198">
        <v>201</v>
      </c>
      <c r="W198">
        <v>0</v>
      </c>
      <c r="X198" t="s">
        <v>60</v>
      </c>
      <c r="Y198">
        <v>29.83</v>
      </c>
      <c r="Z198">
        <v>5.5</v>
      </c>
      <c r="AA198" t="s">
        <v>61</v>
      </c>
      <c r="AB198" t="s">
        <v>56</v>
      </c>
      <c r="AC198">
        <v>39</v>
      </c>
      <c r="AK198">
        <v>32</v>
      </c>
      <c r="AL198">
        <v>0</v>
      </c>
      <c r="AT198">
        <v>201</v>
      </c>
      <c r="AZ198">
        <v>169</v>
      </c>
      <c r="BC198">
        <v>32</v>
      </c>
    </row>
    <row r="199" spans="1:55" x14ac:dyDescent="0.25">
      <c r="A199" t="s">
        <v>54</v>
      </c>
      <c r="B199">
        <v>110027</v>
      </c>
      <c r="C199" t="s">
        <v>55</v>
      </c>
      <c r="D199" t="s">
        <v>56</v>
      </c>
      <c r="E199" s="1">
        <v>45963</v>
      </c>
      <c r="F199" t="s">
        <v>309</v>
      </c>
      <c r="G199" t="s">
        <v>63</v>
      </c>
      <c r="H199" s="4">
        <v>221052000000000</v>
      </c>
      <c r="I199">
        <v>29811</v>
      </c>
      <c r="J199" s="3">
        <v>45963.70416666667</v>
      </c>
      <c r="K199" t="s">
        <v>5760</v>
      </c>
      <c r="L199" t="s">
        <v>59</v>
      </c>
      <c r="M199">
        <v>643</v>
      </c>
      <c r="N199">
        <v>-235</v>
      </c>
      <c r="O199">
        <v>0</v>
      </c>
      <c r="P199">
        <v>408</v>
      </c>
      <c r="Q199">
        <v>32</v>
      </c>
      <c r="R199">
        <v>0</v>
      </c>
      <c r="S199">
        <v>0</v>
      </c>
      <c r="T199">
        <v>0</v>
      </c>
      <c r="U199">
        <v>440</v>
      </c>
      <c r="V199">
        <v>440</v>
      </c>
      <c r="W199">
        <v>0</v>
      </c>
      <c r="X199" t="s">
        <v>64</v>
      </c>
      <c r="Y199">
        <v>115.04</v>
      </c>
      <c r="Z199">
        <v>10.65</v>
      </c>
      <c r="AA199" t="s">
        <v>65</v>
      </c>
      <c r="AB199" t="s">
        <v>56</v>
      </c>
      <c r="AC199">
        <v>117</v>
      </c>
      <c r="AK199">
        <v>32</v>
      </c>
      <c r="AL199">
        <v>0</v>
      </c>
      <c r="AS199">
        <v>440</v>
      </c>
      <c r="AZ199">
        <v>408</v>
      </c>
      <c r="BB199">
        <v>32</v>
      </c>
    </row>
    <row r="200" spans="1:55" x14ac:dyDescent="0.25">
      <c r="A200" t="s">
        <v>54</v>
      </c>
      <c r="B200">
        <v>110027</v>
      </c>
      <c r="C200" t="s">
        <v>55</v>
      </c>
      <c r="D200" t="s">
        <v>56</v>
      </c>
      <c r="E200" s="1">
        <v>45963</v>
      </c>
      <c r="F200" t="s">
        <v>310</v>
      </c>
      <c r="G200" t="s">
        <v>63</v>
      </c>
      <c r="H200" s="4">
        <v>221053000000000</v>
      </c>
      <c r="I200">
        <v>29811</v>
      </c>
      <c r="J200" s="3">
        <v>45963.707638888889</v>
      </c>
      <c r="K200" t="s">
        <v>5760</v>
      </c>
      <c r="L200" t="s">
        <v>59</v>
      </c>
      <c r="M200">
        <v>309</v>
      </c>
      <c r="N200">
        <v>-93.75</v>
      </c>
      <c r="O200">
        <v>0</v>
      </c>
      <c r="P200">
        <v>215.25</v>
      </c>
      <c r="Q200">
        <v>32</v>
      </c>
      <c r="R200">
        <v>0</v>
      </c>
      <c r="S200">
        <v>-0.25</v>
      </c>
      <c r="T200">
        <v>0</v>
      </c>
      <c r="U200">
        <v>247</v>
      </c>
      <c r="V200">
        <v>247</v>
      </c>
      <c r="W200">
        <v>0</v>
      </c>
      <c r="X200" t="s">
        <v>64</v>
      </c>
      <c r="Y200">
        <v>63.62</v>
      </c>
      <c r="Z200">
        <v>4.96</v>
      </c>
      <c r="AA200" t="s">
        <v>65</v>
      </c>
      <c r="AB200" t="s">
        <v>56</v>
      </c>
      <c r="AC200">
        <v>4192</v>
      </c>
      <c r="AK200">
        <v>32</v>
      </c>
      <c r="AL200">
        <v>0</v>
      </c>
      <c r="AS200">
        <v>247</v>
      </c>
      <c r="AZ200">
        <v>215.25</v>
      </c>
      <c r="BB200">
        <v>32</v>
      </c>
    </row>
    <row r="201" spans="1:55" x14ac:dyDescent="0.25">
      <c r="A201" t="s">
        <v>54</v>
      </c>
      <c r="B201">
        <v>110027</v>
      </c>
      <c r="C201" t="s">
        <v>55</v>
      </c>
      <c r="D201" t="s">
        <v>56</v>
      </c>
      <c r="E201" s="1">
        <v>45963</v>
      </c>
      <c r="F201" t="s">
        <v>311</v>
      </c>
      <c r="G201" t="s">
        <v>63</v>
      </c>
      <c r="H201" s="4">
        <v>221053000000000</v>
      </c>
      <c r="I201">
        <v>29811</v>
      </c>
      <c r="J201" s="3">
        <v>45963.710416666669</v>
      </c>
      <c r="K201" t="s">
        <v>5760</v>
      </c>
      <c r="L201" t="s">
        <v>59</v>
      </c>
      <c r="M201">
        <v>278</v>
      </c>
      <c r="N201">
        <v>-75</v>
      </c>
      <c r="O201">
        <v>0</v>
      </c>
      <c r="P201">
        <v>203</v>
      </c>
      <c r="Q201">
        <v>32</v>
      </c>
      <c r="R201">
        <v>0</v>
      </c>
      <c r="S201">
        <v>0</v>
      </c>
      <c r="T201">
        <v>0</v>
      </c>
      <c r="U201">
        <v>235</v>
      </c>
      <c r="V201">
        <v>235</v>
      </c>
      <c r="W201">
        <v>0</v>
      </c>
      <c r="X201" t="s">
        <v>64</v>
      </c>
      <c r="Y201">
        <v>53.21</v>
      </c>
      <c r="Z201">
        <v>10.119999999999999</v>
      </c>
      <c r="AA201" t="s">
        <v>65</v>
      </c>
      <c r="AB201" t="s">
        <v>56</v>
      </c>
      <c r="AC201">
        <v>2642</v>
      </c>
      <c r="AK201">
        <v>32</v>
      </c>
      <c r="AL201">
        <v>0</v>
      </c>
      <c r="AS201">
        <v>235</v>
      </c>
      <c r="AZ201">
        <v>203</v>
      </c>
      <c r="BB201">
        <v>32</v>
      </c>
    </row>
    <row r="202" spans="1:55" x14ac:dyDescent="0.25">
      <c r="A202" t="s">
        <v>54</v>
      </c>
      <c r="B202">
        <v>110027</v>
      </c>
      <c r="C202" t="s">
        <v>55</v>
      </c>
      <c r="D202" t="s">
        <v>56</v>
      </c>
      <c r="E202" s="1">
        <v>45963</v>
      </c>
      <c r="F202" t="s">
        <v>312</v>
      </c>
      <c r="G202" t="s">
        <v>63</v>
      </c>
      <c r="H202" s="4">
        <v>221053000000000</v>
      </c>
      <c r="I202">
        <v>29811</v>
      </c>
      <c r="J202" s="3">
        <v>45963.712500000001</v>
      </c>
      <c r="K202" t="s">
        <v>5760</v>
      </c>
      <c r="L202" t="s">
        <v>59</v>
      </c>
      <c r="M202">
        <v>328</v>
      </c>
      <c r="N202">
        <v>-30</v>
      </c>
      <c r="O202">
        <v>0</v>
      </c>
      <c r="P202">
        <v>298</v>
      </c>
      <c r="Q202">
        <v>32</v>
      </c>
      <c r="R202">
        <v>0</v>
      </c>
      <c r="S202">
        <v>0</v>
      </c>
      <c r="T202">
        <v>0</v>
      </c>
      <c r="U202">
        <v>330</v>
      </c>
      <c r="V202">
        <v>330</v>
      </c>
      <c r="W202">
        <v>0</v>
      </c>
      <c r="X202" t="s">
        <v>64</v>
      </c>
      <c r="Y202">
        <v>72.14</v>
      </c>
      <c r="Z202">
        <v>5.88</v>
      </c>
      <c r="AA202" t="s">
        <v>65</v>
      </c>
      <c r="AB202" t="s">
        <v>56</v>
      </c>
      <c r="AC202">
        <v>1327</v>
      </c>
      <c r="AK202">
        <v>32</v>
      </c>
      <c r="AL202">
        <v>0</v>
      </c>
      <c r="AS202">
        <v>330</v>
      </c>
      <c r="AZ202">
        <v>298</v>
      </c>
      <c r="BB202">
        <v>32</v>
      </c>
    </row>
    <row r="203" spans="1:55" x14ac:dyDescent="0.25">
      <c r="A203" t="s">
        <v>54</v>
      </c>
      <c r="B203">
        <v>110027</v>
      </c>
      <c r="C203" t="s">
        <v>55</v>
      </c>
      <c r="D203" t="s">
        <v>56</v>
      </c>
      <c r="E203" s="1">
        <v>45963</v>
      </c>
      <c r="F203" t="s">
        <v>313</v>
      </c>
      <c r="G203" t="s">
        <v>63</v>
      </c>
      <c r="H203" s="4">
        <v>221053000000000</v>
      </c>
      <c r="I203">
        <v>29811</v>
      </c>
      <c r="J203" s="3">
        <v>45963.713194444441</v>
      </c>
      <c r="K203" t="s">
        <v>5760</v>
      </c>
      <c r="L203" t="s">
        <v>59</v>
      </c>
      <c r="M203">
        <v>697</v>
      </c>
      <c r="N203">
        <v>-268.74</v>
      </c>
      <c r="O203">
        <v>0</v>
      </c>
      <c r="P203">
        <v>428.26</v>
      </c>
      <c r="Q203">
        <v>32</v>
      </c>
      <c r="R203">
        <v>0</v>
      </c>
      <c r="S203">
        <v>-0.26</v>
      </c>
      <c r="T203">
        <v>0</v>
      </c>
      <c r="U203">
        <v>460</v>
      </c>
      <c r="V203">
        <v>460</v>
      </c>
      <c r="W203">
        <v>0</v>
      </c>
      <c r="X203" t="s">
        <v>64</v>
      </c>
      <c r="Y203">
        <v>123.65</v>
      </c>
      <c r="Z203">
        <v>13.46</v>
      </c>
      <c r="AA203" t="s">
        <v>65</v>
      </c>
      <c r="AB203" t="s">
        <v>56</v>
      </c>
      <c r="AC203">
        <v>2861</v>
      </c>
      <c r="AK203">
        <v>32</v>
      </c>
      <c r="AL203">
        <v>0</v>
      </c>
      <c r="AS203">
        <v>460</v>
      </c>
      <c r="AZ203">
        <v>428.26</v>
      </c>
      <c r="BB203">
        <v>32</v>
      </c>
    </row>
    <row r="204" spans="1:55" x14ac:dyDescent="0.25">
      <c r="A204" t="s">
        <v>54</v>
      </c>
      <c r="B204">
        <v>110027</v>
      </c>
      <c r="C204" t="s">
        <v>55</v>
      </c>
      <c r="D204" t="s">
        <v>56</v>
      </c>
      <c r="E204" s="1">
        <v>45963</v>
      </c>
      <c r="F204" t="s">
        <v>314</v>
      </c>
      <c r="G204" t="s">
        <v>63</v>
      </c>
      <c r="H204" s="4">
        <v>221053000000000</v>
      </c>
      <c r="I204">
        <v>29811</v>
      </c>
      <c r="J204" s="3">
        <v>45963.713194444441</v>
      </c>
      <c r="K204" t="s">
        <v>5760</v>
      </c>
      <c r="L204" t="s">
        <v>59</v>
      </c>
      <c r="M204">
        <v>717</v>
      </c>
      <c r="N204">
        <v>-268.75</v>
      </c>
      <c r="O204">
        <v>0</v>
      </c>
      <c r="P204">
        <v>448.25</v>
      </c>
      <c r="Q204">
        <v>32</v>
      </c>
      <c r="R204">
        <v>0</v>
      </c>
      <c r="S204">
        <v>-0.25</v>
      </c>
      <c r="T204">
        <v>0</v>
      </c>
      <c r="U204">
        <v>480</v>
      </c>
      <c r="V204">
        <v>480</v>
      </c>
      <c r="W204">
        <v>0</v>
      </c>
      <c r="X204" t="s">
        <v>64</v>
      </c>
      <c r="Y204">
        <v>132.6</v>
      </c>
      <c r="Z204">
        <v>20.100000000000001</v>
      </c>
      <c r="AA204" t="s">
        <v>65</v>
      </c>
      <c r="AB204" t="s">
        <v>56</v>
      </c>
      <c r="AC204">
        <v>1114</v>
      </c>
      <c r="AK204">
        <v>32</v>
      </c>
      <c r="AL204">
        <v>0</v>
      </c>
      <c r="AS204">
        <v>480</v>
      </c>
      <c r="AZ204">
        <v>448.25</v>
      </c>
      <c r="BB204">
        <v>32</v>
      </c>
    </row>
    <row r="205" spans="1:55" x14ac:dyDescent="0.25">
      <c r="A205" t="s">
        <v>54</v>
      </c>
      <c r="B205">
        <v>110027</v>
      </c>
      <c r="C205" t="s">
        <v>55</v>
      </c>
      <c r="D205" t="s">
        <v>56</v>
      </c>
      <c r="E205" s="1">
        <v>45963</v>
      </c>
      <c r="F205" t="s">
        <v>315</v>
      </c>
      <c r="G205" t="s">
        <v>63</v>
      </c>
      <c r="H205" s="4">
        <v>221054000000000</v>
      </c>
      <c r="I205">
        <v>29811</v>
      </c>
      <c r="J205" s="3">
        <v>45963.720833333333</v>
      </c>
      <c r="K205" t="s">
        <v>5760</v>
      </c>
      <c r="L205" t="s">
        <v>59</v>
      </c>
      <c r="M205">
        <v>422.28</v>
      </c>
      <c r="N205">
        <v>-123.75</v>
      </c>
      <c r="O205">
        <v>0</v>
      </c>
      <c r="P205">
        <v>298.52999999999997</v>
      </c>
      <c r="Q205">
        <v>32</v>
      </c>
      <c r="R205">
        <v>0</v>
      </c>
      <c r="S205">
        <v>0.47</v>
      </c>
      <c r="T205">
        <v>0</v>
      </c>
      <c r="U205">
        <v>331</v>
      </c>
      <c r="V205">
        <v>331</v>
      </c>
      <c r="W205">
        <v>0</v>
      </c>
      <c r="X205" t="s">
        <v>64</v>
      </c>
      <c r="Y205">
        <v>101.74</v>
      </c>
      <c r="Z205">
        <v>6.56</v>
      </c>
      <c r="AA205" t="s">
        <v>65</v>
      </c>
      <c r="AB205" t="s">
        <v>56</v>
      </c>
      <c r="AC205">
        <v>8311</v>
      </c>
      <c r="AK205">
        <v>32</v>
      </c>
      <c r="AL205">
        <v>0</v>
      </c>
      <c r="AS205">
        <v>331</v>
      </c>
      <c r="AZ205">
        <v>298.52999999999997</v>
      </c>
      <c r="BB205">
        <v>32</v>
      </c>
    </row>
    <row r="206" spans="1:55" x14ac:dyDescent="0.25">
      <c r="A206" t="s">
        <v>54</v>
      </c>
      <c r="B206">
        <v>110027</v>
      </c>
      <c r="C206" t="s">
        <v>55</v>
      </c>
      <c r="D206" t="s">
        <v>56</v>
      </c>
      <c r="E206" s="1">
        <v>45963</v>
      </c>
      <c r="F206" t="s">
        <v>316</v>
      </c>
      <c r="G206" t="s">
        <v>63</v>
      </c>
      <c r="H206" s="4">
        <v>221054000000000</v>
      </c>
      <c r="I206">
        <v>29811</v>
      </c>
      <c r="J206" s="3">
        <v>45963.724999999999</v>
      </c>
      <c r="K206" t="s">
        <v>5760</v>
      </c>
      <c r="L206" t="s">
        <v>59</v>
      </c>
      <c r="M206">
        <v>457</v>
      </c>
      <c r="N206">
        <v>-134.63</v>
      </c>
      <c r="O206">
        <v>0</v>
      </c>
      <c r="P206">
        <v>322.37</v>
      </c>
      <c r="Q206">
        <v>32</v>
      </c>
      <c r="R206">
        <v>0</v>
      </c>
      <c r="S206">
        <v>-0.37</v>
      </c>
      <c r="T206">
        <v>0</v>
      </c>
      <c r="U206">
        <v>354</v>
      </c>
      <c r="V206">
        <v>354</v>
      </c>
      <c r="W206">
        <v>0</v>
      </c>
      <c r="X206" t="s">
        <v>64</v>
      </c>
      <c r="Y206">
        <v>95.04</v>
      </c>
      <c r="Z206">
        <v>7.84</v>
      </c>
      <c r="AA206" t="s">
        <v>65</v>
      </c>
      <c r="AB206" t="s">
        <v>56</v>
      </c>
      <c r="AC206">
        <v>7060</v>
      </c>
      <c r="AK206">
        <v>32</v>
      </c>
      <c r="AL206">
        <v>0</v>
      </c>
      <c r="AS206">
        <v>354</v>
      </c>
      <c r="AZ206">
        <v>322.37</v>
      </c>
      <c r="BB206">
        <v>32</v>
      </c>
    </row>
    <row r="207" spans="1:55" x14ac:dyDescent="0.25">
      <c r="A207" t="s">
        <v>54</v>
      </c>
      <c r="B207">
        <v>110027</v>
      </c>
      <c r="C207" t="s">
        <v>55</v>
      </c>
      <c r="D207" t="s">
        <v>56</v>
      </c>
      <c r="E207" s="1">
        <v>45963</v>
      </c>
      <c r="F207" t="s">
        <v>317</v>
      </c>
      <c r="G207" t="s">
        <v>63</v>
      </c>
      <c r="H207" s="4">
        <v>221054000000000</v>
      </c>
      <c r="I207">
        <v>29811</v>
      </c>
      <c r="J207" s="3">
        <v>45963.728472222225</v>
      </c>
      <c r="K207" t="s">
        <v>5760</v>
      </c>
      <c r="L207" t="s">
        <v>59</v>
      </c>
      <c r="M207">
        <v>258</v>
      </c>
      <c r="N207">
        <v>-60</v>
      </c>
      <c r="O207">
        <v>0</v>
      </c>
      <c r="P207">
        <v>198</v>
      </c>
      <c r="Q207">
        <v>32</v>
      </c>
      <c r="R207">
        <v>0</v>
      </c>
      <c r="S207">
        <v>0</v>
      </c>
      <c r="T207">
        <v>0</v>
      </c>
      <c r="U207">
        <v>230</v>
      </c>
      <c r="V207">
        <v>230</v>
      </c>
      <c r="W207">
        <v>0</v>
      </c>
      <c r="X207" t="s">
        <v>64</v>
      </c>
      <c r="Y207">
        <v>45.82</v>
      </c>
      <c r="Z207">
        <v>3.92</v>
      </c>
      <c r="AA207" t="s">
        <v>65</v>
      </c>
      <c r="AB207" t="s">
        <v>56</v>
      </c>
      <c r="AC207">
        <v>9239</v>
      </c>
      <c r="AK207">
        <v>32</v>
      </c>
      <c r="AL207">
        <v>0</v>
      </c>
      <c r="AS207">
        <v>230</v>
      </c>
      <c r="AZ207">
        <v>198</v>
      </c>
      <c r="BB207">
        <v>32</v>
      </c>
    </row>
    <row r="208" spans="1:55" x14ac:dyDescent="0.25">
      <c r="A208" t="s">
        <v>54</v>
      </c>
      <c r="B208">
        <v>110027</v>
      </c>
      <c r="C208" t="s">
        <v>55</v>
      </c>
      <c r="D208" t="s">
        <v>56</v>
      </c>
      <c r="E208" s="1">
        <v>45963</v>
      </c>
      <c r="F208" t="s">
        <v>318</v>
      </c>
      <c r="G208" t="s">
        <v>67</v>
      </c>
      <c r="J208" s="3">
        <v>45963.740277777775</v>
      </c>
      <c r="K208" t="s">
        <v>5760</v>
      </c>
      <c r="L208" t="s">
        <v>59</v>
      </c>
      <c r="M208">
        <v>99</v>
      </c>
      <c r="N208">
        <v>0</v>
      </c>
      <c r="O208">
        <v>0</v>
      </c>
      <c r="P208">
        <v>99</v>
      </c>
      <c r="Q208">
        <v>0</v>
      </c>
      <c r="R208">
        <v>4.96</v>
      </c>
      <c r="S208">
        <v>0.04</v>
      </c>
      <c r="T208">
        <v>0</v>
      </c>
      <c r="U208">
        <v>104</v>
      </c>
      <c r="V208">
        <v>104</v>
      </c>
      <c r="W208">
        <v>0</v>
      </c>
      <c r="X208" t="s">
        <v>73</v>
      </c>
      <c r="Y208">
        <v>21.93</v>
      </c>
      <c r="Z208">
        <v>1.96</v>
      </c>
      <c r="AA208" t="s">
        <v>69</v>
      </c>
      <c r="AE208" t="s">
        <v>319</v>
      </c>
      <c r="AF208" t="s">
        <v>320</v>
      </c>
      <c r="AG208">
        <v>9910129529</v>
      </c>
      <c r="AK208">
        <v>0</v>
      </c>
      <c r="AL208">
        <v>0</v>
      </c>
      <c r="AM208">
        <v>104</v>
      </c>
      <c r="AV208">
        <v>99</v>
      </c>
      <c r="AW208">
        <v>2.48</v>
      </c>
      <c r="AX208">
        <v>99</v>
      </c>
      <c r="AY208">
        <v>2.48</v>
      </c>
      <c r="AZ208">
        <v>99</v>
      </c>
    </row>
    <row r="209" spans="1:55" x14ac:dyDescent="0.25">
      <c r="A209" t="s">
        <v>54</v>
      </c>
      <c r="B209">
        <v>110027</v>
      </c>
      <c r="C209" t="s">
        <v>55</v>
      </c>
      <c r="D209" t="s">
        <v>56</v>
      </c>
      <c r="E209" s="1">
        <v>45963</v>
      </c>
      <c r="F209" t="s">
        <v>321</v>
      </c>
      <c r="G209" t="s">
        <v>67</v>
      </c>
      <c r="J209" s="3">
        <v>45963.740277777775</v>
      </c>
      <c r="K209" t="s">
        <v>5760</v>
      </c>
      <c r="L209" t="s">
        <v>59</v>
      </c>
      <c r="M209">
        <v>478</v>
      </c>
      <c r="N209">
        <v>0</v>
      </c>
      <c r="O209">
        <v>0</v>
      </c>
      <c r="P209">
        <v>478</v>
      </c>
      <c r="Q209">
        <v>0</v>
      </c>
      <c r="R209">
        <v>23.9</v>
      </c>
      <c r="S209">
        <v>0.1</v>
      </c>
      <c r="T209">
        <v>0</v>
      </c>
      <c r="U209">
        <v>502</v>
      </c>
      <c r="V209">
        <v>502</v>
      </c>
      <c r="W209">
        <v>0</v>
      </c>
      <c r="X209" t="s">
        <v>73</v>
      </c>
      <c r="Y209">
        <v>118.06</v>
      </c>
      <c r="Z209">
        <v>9.92</v>
      </c>
      <c r="AA209" t="s">
        <v>69</v>
      </c>
      <c r="AE209" t="s">
        <v>89</v>
      </c>
      <c r="AF209" t="s">
        <v>56</v>
      </c>
      <c r="AG209">
        <v>8929758003</v>
      </c>
      <c r="AK209">
        <v>0</v>
      </c>
      <c r="AL209">
        <v>0</v>
      </c>
      <c r="AM209">
        <v>502</v>
      </c>
      <c r="AV209">
        <v>478</v>
      </c>
      <c r="AW209">
        <v>11.95</v>
      </c>
      <c r="AX209">
        <v>478</v>
      </c>
      <c r="AY209">
        <v>11.95</v>
      </c>
      <c r="AZ209">
        <v>478</v>
      </c>
    </row>
    <row r="210" spans="1:55" x14ac:dyDescent="0.25">
      <c r="A210" t="s">
        <v>54</v>
      </c>
      <c r="B210">
        <v>110027</v>
      </c>
      <c r="C210" t="s">
        <v>55</v>
      </c>
      <c r="D210" t="s">
        <v>56</v>
      </c>
      <c r="E210" s="1">
        <v>45963</v>
      </c>
      <c r="F210" t="s">
        <v>322</v>
      </c>
      <c r="G210" t="s">
        <v>67</v>
      </c>
      <c r="J210" s="3">
        <v>45963.740277777775</v>
      </c>
      <c r="K210" t="s">
        <v>5760</v>
      </c>
      <c r="L210" t="s">
        <v>59</v>
      </c>
      <c r="M210">
        <v>238</v>
      </c>
      <c r="N210">
        <v>0</v>
      </c>
      <c r="O210">
        <v>0</v>
      </c>
      <c r="P210">
        <v>238</v>
      </c>
      <c r="Q210">
        <v>0</v>
      </c>
      <c r="R210">
        <v>11.9</v>
      </c>
      <c r="S210">
        <v>0.1</v>
      </c>
      <c r="T210">
        <v>0</v>
      </c>
      <c r="U210">
        <v>250</v>
      </c>
      <c r="V210">
        <v>250</v>
      </c>
      <c r="W210">
        <v>0</v>
      </c>
      <c r="X210" t="s">
        <v>68</v>
      </c>
      <c r="Y210">
        <v>53.07</v>
      </c>
      <c r="Z210">
        <v>4.7</v>
      </c>
      <c r="AA210" t="s">
        <v>74</v>
      </c>
      <c r="AB210" t="s">
        <v>75</v>
      </c>
      <c r="AE210" t="s">
        <v>89</v>
      </c>
      <c r="AF210" t="s">
        <v>56</v>
      </c>
      <c r="AG210">
        <v>8929758003</v>
      </c>
      <c r="AK210">
        <v>0</v>
      </c>
      <c r="AL210">
        <v>0</v>
      </c>
      <c r="AN210">
        <v>250</v>
      </c>
      <c r="AV210">
        <v>238</v>
      </c>
      <c r="AW210">
        <v>5.95</v>
      </c>
      <c r="AX210">
        <v>238</v>
      </c>
      <c r="AY210">
        <v>5.95</v>
      </c>
      <c r="AZ210">
        <v>238</v>
      </c>
    </row>
    <row r="211" spans="1:55" x14ac:dyDescent="0.25">
      <c r="A211" t="s">
        <v>54</v>
      </c>
      <c r="B211">
        <v>110027</v>
      </c>
      <c r="C211" t="s">
        <v>55</v>
      </c>
      <c r="D211" t="s">
        <v>56</v>
      </c>
      <c r="E211" s="1">
        <v>45963</v>
      </c>
      <c r="F211" t="s">
        <v>323</v>
      </c>
      <c r="G211" t="s">
        <v>67</v>
      </c>
      <c r="J211" s="3">
        <v>45963.740277777775</v>
      </c>
      <c r="K211" t="s">
        <v>5760</v>
      </c>
      <c r="L211" t="s">
        <v>59</v>
      </c>
      <c r="M211">
        <v>59</v>
      </c>
      <c r="N211">
        <v>0</v>
      </c>
      <c r="O211">
        <v>0</v>
      </c>
      <c r="P211">
        <v>59</v>
      </c>
      <c r="Q211">
        <v>0</v>
      </c>
      <c r="R211">
        <v>2.96</v>
      </c>
      <c r="S211">
        <v>0.04</v>
      </c>
      <c r="T211">
        <v>0</v>
      </c>
      <c r="U211">
        <v>62</v>
      </c>
      <c r="V211">
        <v>62</v>
      </c>
      <c r="W211">
        <v>0</v>
      </c>
      <c r="X211" t="s">
        <v>213</v>
      </c>
      <c r="Y211">
        <v>15.49</v>
      </c>
      <c r="Z211">
        <v>2.14</v>
      </c>
      <c r="AA211" t="s">
        <v>74</v>
      </c>
      <c r="AB211" t="s">
        <v>75</v>
      </c>
      <c r="AE211" t="s">
        <v>89</v>
      </c>
      <c r="AF211" t="s">
        <v>56</v>
      </c>
      <c r="AG211">
        <v>8929758003</v>
      </c>
      <c r="AK211">
        <v>0</v>
      </c>
      <c r="AL211">
        <v>0</v>
      </c>
      <c r="AO211">
        <v>62</v>
      </c>
      <c r="AV211">
        <v>59</v>
      </c>
      <c r="AW211">
        <v>1.48</v>
      </c>
      <c r="AX211">
        <v>59</v>
      </c>
      <c r="AY211">
        <v>1.48</v>
      </c>
      <c r="AZ211">
        <v>59</v>
      </c>
    </row>
    <row r="212" spans="1:55" x14ac:dyDescent="0.25">
      <c r="A212" t="s">
        <v>54</v>
      </c>
      <c r="B212">
        <v>110027</v>
      </c>
      <c r="C212" t="s">
        <v>55</v>
      </c>
      <c r="D212" t="s">
        <v>56</v>
      </c>
      <c r="E212" s="1">
        <v>45963</v>
      </c>
      <c r="F212" t="s">
        <v>324</v>
      </c>
      <c r="G212" t="s">
        <v>63</v>
      </c>
      <c r="H212" s="4">
        <v>221056000000000</v>
      </c>
      <c r="I212">
        <v>29811</v>
      </c>
      <c r="J212" s="3">
        <v>45963.742361111108</v>
      </c>
      <c r="K212" t="s">
        <v>5760</v>
      </c>
      <c r="L212" t="s">
        <v>59</v>
      </c>
      <c r="M212">
        <v>308</v>
      </c>
      <c r="N212">
        <v>-20</v>
      </c>
      <c r="O212">
        <v>0</v>
      </c>
      <c r="P212">
        <v>288</v>
      </c>
      <c r="Q212">
        <v>32</v>
      </c>
      <c r="R212">
        <v>0</v>
      </c>
      <c r="S212">
        <v>0</v>
      </c>
      <c r="T212">
        <v>0</v>
      </c>
      <c r="U212">
        <v>320</v>
      </c>
      <c r="V212">
        <v>320</v>
      </c>
      <c r="W212">
        <v>0</v>
      </c>
      <c r="X212" t="s">
        <v>64</v>
      </c>
      <c r="Y212">
        <v>62.55</v>
      </c>
      <c r="Z212">
        <v>6.92</v>
      </c>
      <c r="AA212" t="s">
        <v>65</v>
      </c>
      <c r="AB212" t="s">
        <v>56</v>
      </c>
      <c r="AC212">
        <v>8339</v>
      </c>
      <c r="AK212">
        <v>32</v>
      </c>
      <c r="AL212">
        <v>0</v>
      </c>
      <c r="AS212">
        <v>320</v>
      </c>
      <c r="AZ212">
        <v>288</v>
      </c>
      <c r="BB212">
        <v>32</v>
      </c>
    </row>
    <row r="213" spans="1:55" x14ac:dyDescent="0.25">
      <c r="A213" t="s">
        <v>54</v>
      </c>
      <c r="B213">
        <v>110027</v>
      </c>
      <c r="C213" t="s">
        <v>55</v>
      </c>
      <c r="D213" t="s">
        <v>56</v>
      </c>
      <c r="E213" s="1">
        <v>45963</v>
      </c>
      <c r="F213" t="s">
        <v>325</v>
      </c>
      <c r="G213" t="s">
        <v>58</v>
      </c>
      <c r="H213">
        <v>7437726746</v>
      </c>
      <c r="I213">
        <v>18528960</v>
      </c>
      <c r="J213" s="3">
        <v>45963.748611111114</v>
      </c>
      <c r="K213" t="s">
        <v>5760</v>
      </c>
      <c r="L213" t="s">
        <v>59</v>
      </c>
      <c r="M213">
        <v>278</v>
      </c>
      <c r="N213">
        <v>-100</v>
      </c>
      <c r="O213">
        <v>0</v>
      </c>
      <c r="P213">
        <v>178</v>
      </c>
      <c r="Q213">
        <v>32</v>
      </c>
      <c r="R213">
        <v>0</v>
      </c>
      <c r="S213">
        <v>0</v>
      </c>
      <c r="T213">
        <v>0</v>
      </c>
      <c r="U213">
        <v>210</v>
      </c>
      <c r="V213">
        <v>210</v>
      </c>
      <c r="W213">
        <v>0</v>
      </c>
      <c r="X213" t="s">
        <v>60</v>
      </c>
      <c r="Y213">
        <v>54.46</v>
      </c>
      <c r="Z213">
        <v>4.7699999999999996</v>
      </c>
      <c r="AA213" t="s">
        <v>61</v>
      </c>
      <c r="AB213" t="s">
        <v>56</v>
      </c>
      <c r="AC213">
        <v>6746</v>
      </c>
      <c r="AK213">
        <v>32</v>
      </c>
      <c r="AL213">
        <v>0</v>
      </c>
      <c r="AT213">
        <v>210</v>
      </c>
      <c r="AZ213">
        <v>178</v>
      </c>
      <c r="BC213">
        <v>32</v>
      </c>
    </row>
    <row r="214" spans="1:55" x14ac:dyDescent="0.25">
      <c r="A214" t="s">
        <v>54</v>
      </c>
      <c r="B214">
        <v>110027</v>
      </c>
      <c r="C214" t="s">
        <v>55</v>
      </c>
      <c r="D214" t="s">
        <v>56</v>
      </c>
      <c r="E214" s="1">
        <v>45963</v>
      </c>
      <c r="F214" t="s">
        <v>326</v>
      </c>
      <c r="G214" t="s">
        <v>58</v>
      </c>
      <c r="H214">
        <v>7429888065</v>
      </c>
      <c r="I214">
        <v>18528960</v>
      </c>
      <c r="J214" s="3">
        <v>45963.750694444447</v>
      </c>
      <c r="K214" t="s">
        <v>5760</v>
      </c>
      <c r="L214" t="s">
        <v>59</v>
      </c>
      <c r="M214">
        <v>259</v>
      </c>
      <c r="N214">
        <v>-100</v>
      </c>
      <c r="O214">
        <v>0</v>
      </c>
      <c r="P214">
        <v>159</v>
      </c>
      <c r="Q214">
        <v>32</v>
      </c>
      <c r="R214">
        <v>0</v>
      </c>
      <c r="S214">
        <v>0</v>
      </c>
      <c r="T214">
        <v>0</v>
      </c>
      <c r="U214">
        <v>191</v>
      </c>
      <c r="V214">
        <v>191</v>
      </c>
      <c r="W214">
        <v>0</v>
      </c>
      <c r="X214" t="s">
        <v>60</v>
      </c>
      <c r="Y214">
        <v>48.61</v>
      </c>
      <c r="Z214">
        <v>4.7699999999999996</v>
      </c>
      <c r="AA214" t="s">
        <v>61</v>
      </c>
      <c r="AB214" t="s">
        <v>56</v>
      </c>
      <c r="AC214">
        <v>8065</v>
      </c>
      <c r="AK214">
        <v>32</v>
      </c>
      <c r="AL214">
        <v>0</v>
      </c>
      <c r="AT214">
        <v>191</v>
      </c>
      <c r="AZ214">
        <v>159</v>
      </c>
      <c r="BC214">
        <v>32</v>
      </c>
    </row>
    <row r="215" spans="1:55" x14ac:dyDescent="0.25">
      <c r="A215" t="s">
        <v>54</v>
      </c>
      <c r="B215">
        <v>110027</v>
      </c>
      <c r="C215" t="s">
        <v>55</v>
      </c>
      <c r="D215" t="s">
        <v>56</v>
      </c>
      <c r="E215" s="1">
        <v>45963</v>
      </c>
      <c r="F215" t="s">
        <v>327</v>
      </c>
      <c r="G215" t="s">
        <v>67</v>
      </c>
      <c r="J215" s="3">
        <v>45963.759027777778</v>
      </c>
      <c r="K215" t="s">
        <v>5760</v>
      </c>
      <c r="L215" t="s">
        <v>59</v>
      </c>
      <c r="M215">
        <v>338</v>
      </c>
      <c r="N215">
        <v>0</v>
      </c>
      <c r="O215">
        <v>0</v>
      </c>
      <c r="P215">
        <v>338</v>
      </c>
      <c r="Q215">
        <v>0</v>
      </c>
      <c r="R215">
        <v>16.899999999999999</v>
      </c>
      <c r="S215">
        <v>0.1</v>
      </c>
      <c r="T215">
        <v>0</v>
      </c>
      <c r="U215">
        <v>355</v>
      </c>
      <c r="V215">
        <v>355</v>
      </c>
      <c r="W215">
        <v>0</v>
      </c>
      <c r="X215" t="s">
        <v>68</v>
      </c>
      <c r="Y215">
        <v>96.74</v>
      </c>
      <c r="Z215">
        <v>8.7200000000000006</v>
      </c>
      <c r="AA215" t="s">
        <v>74</v>
      </c>
      <c r="AB215" t="s">
        <v>75</v>
      </c>
      <c r="AE215" t="s">
        <v>89</v>
      </c>
      <c r="AF215" t="s">
        <v>56</v>
      </c>
      <c r="AG215">
        <v>8929758003</v>
      </c>
      <c r="AK215">
        <v>0</v>
      </c>
      <c r="AL215">
        <v>0</v>
      </c>
      <c r="AN215">
        <v>355</v>
      </c>
      <c r="AV215">
        <v>338</v>
      </c>
      <c r="AW215">
        <v>8.4499999999999993</v>
      </c>
      <c r="AX215">
        <v>338</v>
      </c>
      <c r="AY215">
        <v>8.4499999999999993</v>
      </c>
      <c r="AZ215">
        <v>338</v>
      </c>
    </row>
    <row r="216" spans="1:55" x14ac:dyDescent="0.25">
      <c r="A216" t="s">
        <v>54</v>
      </c>
      <c r="B216">
        <v>110027</v>
      </c>
      <c r="C216" t="s">
        <v>55</v>
      </c>
      <c r="D216" t="s">
        <v>56</v>
      </c>
      <c r="E216" s="1">
        <v>45963</v>
      </c>
      <c r="F216" t="s">
        <v>328</v>
      </c>
      <c r="G216" t="s">
        <v>58</v>
      </c>
      <c r="H216">
        <v>7441091124</v>
      </c>
      <c r="I216">
        <v>18528960</v>
      </c>
      <c r="J216" s="3">
        <v>45963.76666666667</v>
      </c>
      <c r="K216" t="s">
        <v>5760</v>
      </c>
      <c r="L216" t="s">
        <v>59</v>
      </c>
      <c r="M216">
        <v>748</v>
      </c>
      <c r="N216">
        <v>-374</v>
      </c>
      <c r="O216">
        <v>0</v>
      </c>
      <c r="P216">
        <v>374</v>
      </c>
      <c r="Q216">
        <v>32</v>
      </c>
      <c r="R216">
        <v>0</v>
      </c>
      <c r="S216">
        <v>0</v>
      </c>
      <c r="T216">
        <v>0</v>
      </c>
      <c r="U216">
        <v>406</v>
      </c>
      <c r="V216">
        <v>406</v>
      </c>
      <c r="W216">
        <v>0</v>
      </c>
      <c r="X216" t="s">
        <v>60</v>
      </c>
      <c r="Y216">
        <v>120.27</v>
      </c>
      <c r="Z216">
        <v>4.7699999999999996</v>
      </c>
      <c r="AA216" t="s">
        <v>61</v>
      </c>
      <c r="AB216" t="s">
        <v>56</v>
      </c>
      <c r="AC216">
        <v>1124</v>
      </c>
      <c r="AK216">
        <v>32</v>
      </c>
      <c r="AL216">
        <v>0</v>
      </c>
      <c r="AT216">
        <v>406</v>
      </c>
      <c r="AZ216">
        <v>374</v>
      </c>
      <c r="BC216">
        <v>32</v>
      </c>
    </row>
    <row r="217" spans="1:55" x14ac:dyDescent="0.25">
      <c r="A217" t="s">
        <v>54</v>
      </c>
      <c r="B217">
        <v>110027</v>
      </c>
      <c r="C217" t="s">
        <v>55</v>
      </c>
      <c r="D217" t="s">
        <v>56</v>
      </c>
      <c r="E217" s="1">
        <v>45963</v>
      </c>
      <c r="F217" t="s">
        <v>329</v>
      </c>
      <c r="G217" t="s">
        <v>67</v>
      </c>
      <c r="J217" s="3">
        <v>45963.767361111109</v>
      </c>
      <c r="K217" t="s">
        <v>5760</v>
      </c>
      <c r="L217" t="s">
        <v>59</v>
      </c>
      <c r="M217">
        <v>236</v>
      </c>
      <c r="N217">
        <v>0</v>
      </c>
      <c r="O217">
        <v>0</v>
      </c>
      <c r="P217">
        <v>236</v>
      </c>
      <c r="Q217">
        <v>0</v>
      </c>
      <c r="R217">
        <v>11.8</v>
      </c>
      <c r="S217">
        <v>0.2</v>
      </c>
      <c r="T217">
        <v>0</v>
      </c>
      <c r="U217">
        <v>248</v>
      </c>
      <c r="V217">
        <v>248</v>
      </c>
      <c r="W217">
        <v>0</v>
      </c>
      <c r="X217" t="s">
        <v>68</v>
      </c>
      <c r="Y217">
        <v>53.6</v>
      </c>
      <c r="Z217">
        <v>3.92</v>
      </c>
      <c r="AA217" t="s">
        <v>74</v>
      </c>
      <c r="AB217" t="s">
        <v>75</v>
      </c>
      <c r="AE217" t="s">
        <v>89</v>
      </c>
      <c r="AF217" t="s">
        <v>56</v>
      </c>
      <c r="AG217">
        <v>8929758003</v>
      </c>
      <c r="AK217">
        <v>0</v>
      </c>
      <c r="AL217">
        <v>0</v>
      </c>
      <c r="AN217">
        <v>248</v>
      </c>
      <c r="AV217">
        <v>236</v>
      </c>
      <c r="AW217">
        <v>5.9</v>
      </c>
      <c r="AX217">
        <v>236</v>
      </c>
      <c r="AY217">
        <v>5.9</v>
      </c>
      <c r="AZ217">
        <v>236</v>
      </c>
    </row>
    <row r="218" spans="1:55" x14ac:dyDescent="0.25">
      <c r="A218" t="s">
        <v>54</v>
      </c>
      <c r="B218">
        <v>110027</v>
      </c>
      <c r="C218" t="s">
        <v>55</v>
      </c>
      <c r="D218" t="s">
        <v>56</v>
      </c>
      <c r="E218" s="1">
        <v>45963</v>
      </c>
      <c r="F218" t="s">
        <v>330</v>
      </c>
      <c r="G218" t="s">
        <v>63</v>
      </c>
      <c r="H218" s="4">
        <v>221058000000000</v>
      </c>
      <c r="I218">
        <v>29811</v>
      </c>
      <c r="J218" s="3">
        <v>45963.770138888889</v>
      </c>
      <c r="K218" t="s">
        <v>5760</v>
      </c>
      <c r="L218" t="s">
        <v>59</v>
      </c>
      <c r="M218">
        <v>219</v>
      </c>
      <c r="N218">
        <v>-90</v>
      </c>
      <c r="O218">
        <v>0</v>
      </c>
      <c r="P218">
        <v>129</v>
      </c>
      <c r="Q218">
        <v>32</v>
      </c>
      <c r="R218">
        <v>0</v>
      </c>
      <c r="S218">
        <v>0</v>
      </c>
      <c r="T218">
        <v>0</v>
      </c>
      <c r="U218">
        <v>161</v>
      </c>
      <c r="V218">
        <v>161</v>
      </c>
      <c r="W218">
        <v>0</v>
      </c>
      <c r="X218" t="s">
        <v>64</v>
      </c>
      <c r="Y218">
        <v>37.58</v>
      </c>
      <c r="Z218">
        <v>4.7699999999999996</v>
      </c>
      <c r="AA218" t="s">
        <v>65</v>
      </c>
      <c r="AB218" t="s">
        <v>56</v>
      </c>
      <c r="AC218">
        <v>25</v>
      </c>
      <c r="AK218">
        <v>32</v>
      </c>
      <c r="AL218">
        <v>0</v>
      </c>
      <c r="AS218">
        <v>161</v>
      </c>
      <c r="AZ218">
        <v>129</v>
      </c>
      <c r="BB218">
        <v>32</v>
      </c>
    </row>
    <row r="219" spans="1:55" x14ac:dyDescent="0.25">
      <c r="A219" t="s">
        <v>54</v>
      </c>
      <c r="B219">
        <v>110027</v>
      </c>
      <c r="C219" t="s">
        <v>55</v>
      </c>
      <c r="D219" t="s">
        <v>56</v>
      </c>
      <c r="E219" s="1">
        <v>45963</v>
      </c>
      <c r="F219" t="s">
        <v>331</v>
      </c>
      <c r="G219" t="s">
        <v>58</v>
      </c>
      <c r="H219">
        <v>7431624028</v>
      </c>
      <c r="I219">
        <v>18528960</v>
      </c>
      <c r="J219" s="3">
        <v>45963.774305555555</v>
      </c>
      <c r="K219" t="s">
        <v>5760</v>
      </c>
      <c r="L219" t="s">
        <v>59</v>
      </c>
      <c r="M219">
        <v>595.71</v>
      </c>
      <c r="N219">
        <v>0</v>
      </c>
      <c r="O219">
        <v>0</v>
      </c>
      <c r="P219">
        <v>595.71</v>
      </c>
      <c r="Q219">
        <v>32</v>
      </c>
      <c r="R219">
        <v>0</v>
      </c>
      <c r="S219">
        <v>0</v>
      </c>
      <c r="T219">
        <v>0</v>
      </c>
      <c r="U219">
        <v>627.71</v>
      </c>
      <c r="V219">
        <v>627.71</v>
      </c>
      <c r="W219">
        <v>0</v>
      </c>
      <c r="X219" t="s">
        <v>60</v>
      </c>
      <c r="Y219">
        <v>121.9</v>
      </c>
      <c r="Z219">
        <v>12.74</v>
      </c>
      <c r="AA219" t="s">
        <v>61</v>
      </c>
      <c r="AB219" t="s">
        <v>56</v>
      </c>
      <c r="AC219">
        <v>4028</v>
      </c>
      <c r="AK219">
        <v>32</v>
      </c>
      <c r="AL219">
        <v>0</v>
      </c>
      <c r="AT219">
        <v>627.71</v>
      </c>
      <c r="AZ219">
        <v>595.71</v>
      </c>
      <c r="BC219">
        <v>32</v>
      </c>
    </row>
    <row r="220" spans="1:55" x14ac:dyDescent="0.25">
      <c r="A220" t="s">
        <v>54</v>
      </c>
      <c r="B220">
        <v>110027</v>
      </c>
      <c r="C220" t="s">
        <v>55</v>
      </c>
      <c r="D220" t="s">
        <v>56</v>
      </c>
      <c r="E220" s="1">
        <v>45963</v>
      </c>
      <c r="F220" t="s">
        <v>332</v>
      </c>
      <c r="G220" t="s">
        <v>63</v>
      </c>
      <c r="H220" s="4">
        <v>221058000000000</v>
      </c>
      <c r="I220">
        <v>29811</v>
      </c>
      <c r="J220" s="3">
        <v>45963.775694444441</v>
      </c>
      <c r="K220" t="s">
        <v>5760</v>
      </c>
      <c r="L220" t="s">
        <v>59</v>
      </c>
      <c r="M220">
        <v>767</v>
      </c>
      <c r="N220">
        <v>-175</v>
      </c>
      <c r="O220">
        <v>0</v>
      </c>
      <c r="P220">
        <v>592</v>
      </c>
      <c r="Q220">
        <v>32</v>
      </c>
      <c r="R220">
        <v>0</v>
      </c>
      <c r="S220">
        <v>0</v>
      </c>
      <c r="T220">
        <v>0</v>
      </c>
      <c r="U220">
        <v>624</v>
      </c>
      <c r="V220">
        <v>624</v>
      </c>
      <c r="W220">
        <v>0</v>
      </c>
      <c r="X220" t="s">
        <v>64</v>
      </c>
      <c r="Y220">
        <v>125.16</v>
      </c>
      <c r="Z220">
        <v>13.46</v>
      </c>
      <c r="AA220" t="s">
        <v>65</v>
      </c>
      <c r="AB220" t="s">
        <v>56</v>
      </c>
      <c r="AC220">
        <v>288</v>
      </c>
      <c r="AK220">
        <v>32</v>
      </c>
      <c r="AL220">
        <v>0</v>
      </c>
      <c r="AS220">
        <v>624</v>
      </c>
      <c r="AZ220">
        <v>592</v>
      </c>
      <c r="BB220">
        <v>32</v>
      </c>
    </row>
    <row r="221" spans="1:55" x14ac:dyDescent="0.25">
      <c r="A221" t="s">
        <v>54</v>
      </c>
      <c r="B221">
        <v>110027</v>
      </c>
      <c r="C221" t="s">
        <v>55</v>
      </c>
      <c r="D221" t="s">
        <v>56</v>
      </c>
      <c r="E221" s="1">
        <v>45963</v>
      </c>
      <c r="F221" t="s">
        <v>333</v>
      </c>
      <c r="G221" t="s">
        <v>63</v>
      </c>
      <c r="H221" s="4">
        <v>221059000000000</v>
      </c>
      <c r="I221">
        <v>29811</v>
      </c>
      <c r="J221" s="3">
        <v>45963.77847222222</v>
      </c>
      <c r="K221" t="s">
        <v>5760</v>
      </c>
      <c r="L221" t="s">
        <v>59</v>
      </c>
      <c r="M221">
        <v>616</v>
      </c>
      <c r="N221">
        <v>-93.74</v>
      </c>
      <c r="O221">
        <v>0</v>
      </c>
      <c r="P221">
        <v>522.26</v>
      </c>
      <c r="Q221">
        <v>32</v>
      </c>
      <c r="R221">
        <v>0</v>
      </c>
      <c r="S221">
        <v>-0.26</v>
      </c>
      <c r="T221">
        <v>0</v>
      </c>
      <c r="U221">
        <v>554</v>
      </c>
      <c r="V221">
        <v>554</v>
      </c>
      <c r="W221">
        <v>0</v>
      </c>
      <c r="X221" t="s">
        <v>64</v>
      </c>
      <c r="Y221">
        <v>125.8</v>
      </c>
      <c r="Z221">
        <v>14.98</v>
      </c>
      <c r="AA221" t="s">
        <v>65</v>
      </c>
      <c r="AB221" t="s">
        <v>56</v>
      </c>
      <c r="AC221">
        <v>3226</v>
      </c>
      <c r="AK221">
        <v>32</v>
      </c>
      <c r="AL221">
        <v>0</v>
      </c>
      <c r="AS221">
        <v>554</v>
      </c>
      <c r="AZ221">
        <v>522.26</v>
      </c>
      <c r="BB221">
        <v>32</v>
      </c>
    </row>
    <row r="222" spans="1:55" x14ac:dyDescent="0.25">
      <c r="A222" t="s">
        <v>54</v>
      </c>
      <c r="B222">
        <v>110027</v>
      </c>
      <c r="C222" t="s">
        <v>55</v>
      </c>
      <c r="D222" t="s">
        <v>56</v>
      </c>
      <c r="E222" s="1">
        <v>45963</v>
      </c>
      <c r="F222" t="s">
        <v>334</v>
      </c>
      <c r="G222" t="s">
        <v>63</v>
      </c>
      <c r="H222" s="4">
        <v>221059000000000</v>
      </c>
      <c r="I222">
        <v>29811</v>
      </c>
      <c r="J222" s="3">
        <v>45963.787499999999</v>
      </c>
      <c r="K222" t="s">
        <v>5760</v>
      </c>
      <c r="L222" t="s">
        <v>59</v>
      </c>
      <c r="M222">
        <v>307</v>
      </c>
      <c r="N222">
        <v>-110</v>
      </c>
      <c r="O222">
        <v>0</v>
      </c>
      <c r="P222">
        <v>197</v>
      </c>
      <c r="Q222">
        <v>32</v>
      </c>
      <c r="R222">
        <v>0</v>
      </c>
      <c r="S222">
        <v>0</v>
      </c>
      <c r="T222">
        <v>0</v>
      </c>
      <c r="U222">
        <v>229</v>
      </c>
      <c r="V222">
        <v>229</v>
      </c>
      <c r="W222">
        <v>0</v>
      </c>
      <c r="X222" t="s">
        <v>64</v>
      </c>
      <c r="Y222">
        <v>55.21</v>
      </c>
      <c r="Z222">
        <v>7.84</v>
      </c>
      <c r="AA222" t="s">
        <v>65</v>
      </c>
      <c r="AB222" t="s">
        <v>56</v>
      </c>
      <c r="AC222">
        <v>7861</v>
      </c>
      <c r="AK222">
        <v>32</v>
      </c>
      <c r="AL222">
        <v>0</v>
      </c>
      <c r="AS222">
        <v>229</v>
      </c>
      <c r="AZ222">
        <v>197</v>
      </c>
      <c r="BB222">
        <v>32</v>
      </c>
    </row>
    <row r="223" spans="1:55" x14ac:dyDescent="0.25">
      <c r="A223" t="s">
        <v>54</v>
      </c>
      <c r="B223">
        <v>110027</v>
      </c>
      <c r="C223" t="s">
        <v>55</v>
      </c>
      <c r="D223" t="s">
        <v>56</v>
      </c>
      <c r="E223" s="1">
        <v>45963</v>
      </c>
      <c r="F223" t="s">
        <v>335</v>
      </c>
      <c r="G223" t="s">
        <v>67</v>
      </c>
      <c r="J223" s="3">
        <v>45963.789583333331</v>
      </c>
      <c r="K223" t="s">
        <v>5760</v>
      </c>
      <c r="L223" t="s">
        <v>59</v>
      </c>
      <c r="M223">
        <v>54.27</v>
      </c>
      <c r="N223">
        <v>0</v>
      </c>
      <c r="O223">
        <v>0</v>
      </c>
      <c r="P223">
        <v>54.27</v>
      </c>
      <c r="Q223">
        <v>0</v>
      </c>
      <c r="R223">
        <v>2.72</v>
      </c>
      <c r="S223">
        <v>0.01</v>
      </c>
      <c r="T223">
        <v>0</v>
      </c>
      <c r="U223">
        <v>57</v>
      </c>
      <c r="V223">
        <v>57</v>
      </c>
      <c r="W223">
        <v>0</v>
      </c>
      <c r="X223" t="s">
        <v>73</v>
      </c>
      <c r="Y223">
        <v>8.85</v>
      </c>
      <c r="Z223">
        <v>0</v>
      </c>
      <c r="AA223" t="s">
        <v>74</v>
      </c>
      <c r="AB223" t="s">
        <v>75</v>
      </c>
      <c r="AE223" t="s">
        <v>336</v>
      </c>
      <c r="AF223" t="s">
        <v>337</v>
      </c>
      <c r="AG223">
        <v>9560747691</v>
      </c>
      <c r="AK223">
        <v>0</v>
      </c>
      <c r="AL223">
        <v>0</v>
      </c>
      <c r="AM223">
        <v>57</v>
      </c>
      <c r="AV223">
        <v>54.27</v>
      </c>
      <c r="AW223">
        <v>1.36</v>
      </c>
      <c r="AX223">
        <v>54.27</v>
      </c>
      <c r="AY223">
        <v>1.36</v>
      </c>
      <c r="AZ223">
        <v>54.27</v>
      </c>
    </row>
    <row r="224" spans="1:55" x14ac:dyDescent="0.25">
      <c r="A224" t="s">
        <v>54</v>
      </c>
      <c r="B224">
        <v>110027</v>
      </c>
      <c r="C224" t="s">
        <v>55</v>
      </c>
      <c r="D224" t="s">
        <v>56</v>
      </c>
      <c r="E224" s="1">
        <v>45963</v>
      </c>
      <c r="F224" t="s">
        <v>338</v>
      </c>
      <c r="G224" t="s">
        <v>58</v>
      </c>
      <c r="H224">
        <v>7430564799</v>
      </c>
      <c r="I224">
        <v>18528960</v>
      </c>
      <c r="J224" s="3">
        <v>45963.806944444441</v>
      </c>
      <c r="K224" t="s">
        <v>5760</v>
      </c>
      <c r="L224" t="s">
        <v>59</v>
      </c>
      <c r="M224">
        <v>815.99</v>
      </c>
      <c r="N224">
        <v>-124.99</v>
      </c>
      <c r="O224">
        <v>0</v>
      </c>
      <c r="P224">
        <v>691</v>
      </c>
      <c r="Q224">
        <v>32</v>
      </c>
      <c r="R224">
        <v>0</v>
      </c>
      <c r="S224">
        <v>0</v>
      </c>
      <c r="T224">
        <v>0</v>
      </c>
      <c r="U224">
        <v>723</v>
      </c>
      <c r="V224">
        <v>723</v>
      </c>
      <c r="W224">
        <v>0</v>
      </c>
      <c r="X224" t="s">
        <v>60</v>
      </c>
      <c r="Y224">
        <v>165.64</v>
      </c>
      <c r="Z224">
        <v>24.76</v>
      </c>
      <c r="AA224" t="s">
        <v>61</v>
      </c>
      <c r="AB224" t="s">
        <v>56</v>
      </c>
      <c r="AC224">
        <v>4799</v>
      </c>
      <c r="AK224">
        <v>32</v>
      </c>
      <c r="AL224">
        <v>0</v>
      </c>
      <c r="AT224">
        <v>723</v>
      </c>
      <c r="AZ224">
        <v>691.01</v>
      </c>
      <c r="BC224">
        <v>32</v>
      </c>
    </row>
    <row r="225" spans="1:55" x14ac:dyDescent="0.25">
      <c r="A225" t="s">
        <v>54</v>
      </c>
      <c r="B225">
        <v>110027</v>
      </c>
      <c r="C225" t="s">
        <v>55</v>
      </c>
      <c r="D225" t="s">
        <v>56</v>
      </c>
      <c r="E225" s="1">
        <v>45963</v>
      </c>
      <c r="F225" t="s">
        <v>339</v>
      </c>
      <c r="G225" t="s">
        <v>67</v>
      </c>
      <c r="J225" s="3">
        <v>45963.806944444441</v>
      </c>
      <c r="K225" t="s">
        <v>5760</v>
      </c>
      <c r="L225" t="s">
        <v>59</v>
      </c>
      <c r="M225">
        <v>456</v>
      </c>
      <c r="N225">
        <v>0</v>
      </c>
      <c r="O225">
        <v>0</v>
      </c>
      <c r="P225">
        <v>456</v>
      </c>
      <c r="Q225">
        <v>0</v>
      </c>
      <c r="R225">
        <v>22.8</v>
      </c>
      <c r="S225">
        <v>0.2</v>
      </c>
      <c r="T225">
        <v>0</v>
      </c>
      <c r="U225">
        <v>479</v>
      </c>
      <c r="V225">
        <v>479</v>
      </c>
      <c r="W225">
        <v>0</v>
      </c>
      <c r="X225" t="s">
        <v>68</v>
      </c>
      <c r="Y225">
        <v>89.38</v>
      </c>
      <c r="Z225">
        <v>8.6999999999999993</v>
      </c>
      <c r="AA225" t="s">
        <v>74</v>
      </c>
      <c r="AB225" t="s">
        <v>75</v>
      </c>
      <c r="AE225" t="s">
        <v>89</v>
      </c>
      <c r="AF225" t="s">
        <v>56</v>
      </c>
      <c r="AG225">
        <v>8929758003</v>
      </c>
      <c r="AK225">
        <v>0</v>
      </c>
      <c r="AL225">
        <v>0</v>
      </c>
      <c r="AN225">
        <v>479</v>
      </c>
      <c r="AV225">
        <v>456</v>
      </c>
      <c r="AW225">
        <v>11.4</v>
      </c>
      <c r="AX225">
        <v>456</v>
      </c>
      <c r="AY225">
        <v>11.4</v>
      </c>
      <c r="AZ225">
        <v>456</v>
      </c>
    </row>
    <row r="226" spans="1:55" x14ac:dyDescent="0.25">
      <c r="A226" t="s">
        <v>54</v>
      </c>
      <c r="B226">
        <v>110027</v>
      </c>
      <c r="C226" t="s">
        <v>55</v>
      </c>
      <c r="D226" t="s">
        <v>56</v>
      </c>
      <c r="E226" s="1">
        <v>45963</v>
      </c>
      <c r="F226" t="s">
        <v>340</v>
      </c>
      <c r="G226" t="s">
        <v>67</v>
      </c>
      <c r="J226" s="3">
        <v>45963.809027777781</v>
      </c>
      <c r="K226" t="s">
        <v>5760</v>
      </c>
      <c r="L226" t="s">
        <v>59</v>
      </c>
      <c r="M226">
        <v>99</v>
      </c>
      <c r="N226">
        <v>0</v>
      </c>
      <c r="O226">
        <v>0</v>
      </c>
      <c r="P226">
        <v>99</v>
      </c>
      <c r="Q226">
        <v>0</v>
      </c>
      <c r="R226">
        <v>4.96</v>
      </c>
      <c r="S226">
        <v>0.04</v>
      </c>
      <c r="T226">
        <v>0</v>
      </c>
      <c r="U226">
        <v>104</v>
      </c>
      <c r="V226">
        <v>104</v>
      </c>
      <c r="W226">
        <v>0</v>
      </c>
      <c r="X226" t="s">
        <v>73</v>
      </c>
      <c r="Y226">
        <v>24.42</v>
      </c>
      <c r="Z226">
        <v>1.96</v>
      </c>
      <c r="AA226" t="s">
        <v>74</v>
      </c>
      <c r="AB226" t="s">
        <v>75</v>
      </c>
      <c r="AE226" t="s">
        <v>89</v>
      </c>
      <c r="AF226" t="s">
        <v>56</v>
      </c>
      <c r="AG226">
        <v>8929758003</v>
      </c>
      <c r="AK226">
        <v>0</v>
      </c>
      <c r="AL226">
        <v>0</v>
      </c>
      <c r="AM226">
        <v>104</v>
      </c>
      <c r="AV226">
        <v>99</v>
      </c>
      <c r="AW226">
        <v>2.48</v>
      </c>
      <c r="AX226">
        <v>99</v>
      </c>
      <c r="AY226">
        <v>2.48</v>
      </c>
      <c r="AZ226">
        <v>99</v>
      </c>
    </row>
    <row r="227" spans="1:55" x14ac:dyDescent="0.25">
      <c r="A227" t="s">
        <v>54</v>
      </c>
      <c r="B227">
        <v>110027</v>
      </c>
      <c r="C227" t="s">
        <v>55</v>
      </c>
      <c r="D227" t="s">
        <v>56</v>
      </c>
      <c r="E227" s="1">
        <v>45963</v>
      </c>
      <c r="F227" t="s">
        <v>341</v>
      </c>
      <c r="G227" t="s">
        <v>63</v>
      </c>
      <c r="H227" s="4">
        <v>221062000000000</v>
      </c>
      <c r="I227">
        <v>29811</v>
      </c>
      <c r="J227" s="3">
        <v>45963.813888888886</v>
      </c>
      <c r="K227" t="s">
        <v>5760</v>
      </c>
      <c r="L227" t="s">
        <v>59</v>
      </c>
      <c r="M227">
        <v>328</v>
      </c>
      <c r="N227">
        <v>-93.75</v>
      </c>
      <c r="O227">
        <v>0</v>
      </c>
      <c r="P227">
        <v>234.25</v>
      </c>
      <c r="Q227">
        <v>32</v>
      </c>
      <c r="R227">
        <v>0</v>
      </c>
      <c r="S227">
        <v>-0.25</v>
      </c>
      <c r="T227">
        <v>0</v>
      </c>
      <c r="U227">
        <v>266</v>
      </c>
      <c r="V227">
        <v>266</v>
      </c>
      <c r="W227">
        <v>0</v>
      </c>
      <c r="X227" t="s">
        <v>64</v>
      </c>
      <c r="Y227">
        <v>67.14</v>
      </c>
      <c r="Z227">
        <v>8.15</v>
      </c>
      <c r="AA227" t="s">
        <v>65</v>
      </c>
      <c r="AB227" t="s">
        <v>56</v>
      </c>
      <c r="AC227">
        <v>7797</v>
      </c>
      <c r="AK227">
        <v>32</v>
      </c>
      <c r="AL227">
        <v>0</v>
      </c>
      <c r="AS227">
        <v>266</v>
      </c>
      <c r="AZ227">
        <v>234.25</v>
      </c>
      <c r="BB227">
        <v>32</v>
      </c>
    </row>
    <row r="228" spans="1:55" x14ac:dyDescent="0.25">
      <c r="A228" t="s">
        <v>54</v>
      </c>
      <c r="B228">
        <v>110027</v>
      </c>
      <c r="C228" t="s">
        <v>55</v>
      </c>
      <c r="D228" t="s">
        <v>56</v>
      </c>
      <c r="E228" s="1">
        <v>45963</v>
      </c>
      <c r="F228" t="s">
        <v>342</v>
      </c>
      <c r="G228" t="s">
        <v>67</v>
      </c>
      <c r="J228" s="3">
        <v>45963.818749999999</v>
      </c>
      <c r="K228" t="s">
        <v>5760</v>
      </c>
      <c r="L228" t="s">
        <v>59</v>
      </c>
      <c r="M228">
        <v>38.1</v>
      </c>
      <c r="N228">
        <v>0</v>
      </c>
      <c r="O228">
        <v>0</v>
      </c>
      <c r="P228">
        <v>38.1</v>
      </c>
      <c r="Q228">
        <v>0</v>
      </c>
      <c r="R228">
        <v>1.9</v>
      </c>
      <c r="S228">
        <v>0</v>
      </c>
      <c r="T228">
        <v>0</v>
      </c>
      <c r="U228">
        <v>40</v>
      </c>
      <c r="V228">
        <v>40</v>
      </c>
      <c r="W228">
        <v>0</v>
      </c>
      <c r="X228" t="s">
        <v>68</v>
      </c>
      <c r="Y228">
        <v>14</v>
      </c>
      <c r="Z228">
        <v>0</v>
      </c>
      <c r="AA228" t="s">
        <v>74</v>
      </c>
      <c r="AB228" t="s">
        <v>75</v>
      </c>
      <c r="AE228" t="s">
        <v>89</v>
      </c>
      <c r="AF228" t="s">
        <v>56</v>
      </c>
      <c r="AG228">
        <v>8929758003</v>
      </c>
      <c r="AK228">
        <v>0</v>
      </c>
      <c r="AL228">
        <v>0</v>
      </c>
      <c r="AN228">
        <v>40</v>
      </c>
      <c r="AV228">
        <v>38.1</v>
      </c>
      <c r="AW228">
        <v>0.95</v>
      </c>
      <c r="AX228">
        <v>38.1</v>
      </c>
      <c r="AY228">
        <v>0.95</v>
      </c>
      <c r="AZ228">
        <v>38.1</v>
      </c>
    </row>
    <row r="229" spans="1:55" x14ac:dyDescent="0.25">
      <c r="A229" t="s">
        <v>54</v>
      </c>
      <c r="B229">
        <v>110027</v>
      </c>
      <c r="C229" t="s">
        <v>55</v>
      </c>
      <c r="D229" t="s">
        <v>56</v>
      </c>
      <c r="E229" s="1">
        <v>45963</v>
      </c>
      <c r="F229" t="s">
        <v>343</v>
      </c>
      <c r="G229" t="s">
        <v>63</v>
      </c>
      <c r="H229" s="4">
        <v>221062000000000</v>
      </c>
      <c r="I229">
        <v>29811</v>
      </c>
      <c r="J229" s="3">
        <v>45963.821527777778</v>
      </c>
      <c r="K229" t="s">
        <v>5760</v>
      </c>
      <c r="L229" t="s">
        <v>59</v>
      </c>
      <c r="M229">
        <v>428</v>
      </c>
      <c r="N229">
        <v>-195</v>
      </c>
      <c r="O229">
        <v>0</v>
      </c>
      <c r="P229">
        <v>233</v>
      </c>
      <c r="Q229">
        <v>32</v>
      </c>
      <c r="R229">
        <v>0</v>
      </c>
      <c r="S229">
        <v>0</v>
      </c>
      <c r="T229">
        <v>0</v>
      </c>
      <c r="U229">
        <v>265</v>
      </c>
      <c r="V229">
        <v>265</v>
      </c>
      <c r="W229">
        <v>0</v>
      </c>
      <c r="X229" t="s">
        <v>64</v>
      </c>
      <c r="Y229">
        <v>69.22</v>
      </c>
      <c r="Z229">
        <v>6.73</v>
      </c>
      <c r="AA229" t="s">
        <v>65</v>
      </c>
      <c r="AB229" t="s">
        <v>56</v>
      </c>
      <c r="AC229">
        <v>2741</v>
      </c>
      <c r="AK229">
        <v>32</v>
      </c>
      <c r="AL229">
        <v>0</v>
      </c>
      <c r="AS229">
        <v>265</v>
      </c>
      <c r="AZ229">
        <v>233</v>
      </c>
      <c r="BB229">
        <v>32</v>
      </c>
    </row>
    <row r="230" spans="1:55" x14ac:dyDescent="0.25">
      <c r="A230" t="s">
        <v>54</v>
      </c>
      <c r="B230">
        <v>110027</v>
      </c>
      <c r="C230" t="s">
        <v>55</v>
      </c>
      <c r="D230" t="s">
        <v>56</v>
      </c>
      <c r="E230" s="1">
        <v>45963</v>
      </c>
      <c r="F230" t="s">
        <v>344</v>
      </c>
      <c r="G230" t="s">
        <v>58</v>
      </c>
      <c r="H230">
        <v>7440588385</v>
      </c>
      <c r="I230">
        <v>18528960</v>
      </c>
      <c r="J230" s="3">
        <v>45963.836805555555</v>
      </c>
      <c r="K230" t="s">
        <v>5760</v>
      </c>
      <c r="L230" t="s">
        <v>59</v>
      </c>
      <c r="M230">
        <v>229</v>
      </c>
      <c r="N230">
        <v>0</v>
      </c>
      <c r="O230">
        <v>0</v>
      </c>
      <c r="P230">
        <v>229</v>
      </c>
      <c r="Q230">
        <v>32</v>
      </c>
      <c r="R230">
        <v>0</v>
      </c>
      <c r="S230">
        <v>0</v>
      </c>
      <c r="T230">
        <v>0</v>
      </c>
      <c r="U230">
        <v>261</v>
      </c>
      <c r="V230">
        <v>261</v>
      </c>
      <c r="W230">
        <v>0</v>
      </c>
      <c r="X230" t="s">
        <v>60</v>
      </c>
      <c r="Y230">
        <v>50.37</v>
      </c>
      <c r="Z230">
        <v>4.96</v>
      </c>
      <c r="AA230" t="s">
        <v>61</v>
      </c>
      <c r="AB230" t="s">
        <v>56</v>
      </c>
      <c r="AC230">
        <v>8385</v>
      </c>
      <c r="AK230">
        <v>32</v>
      </c>
      <c r="AL230">
        <v>0</v>
      </c>
      <c r="AT230">
        <v>261</v>
      </c>
      <c r="AZ230">
        <v>229</v>
      </c>
      <c r="BC230">
        <v>32</v>
      </c>
    </row>
    <row r="231" spans="1:55" x14ac:dyDescent="0.25">
      <c r="A231" t="s">
        <v>54</v>
      </c>
      <c r="B231">
        <v>110027</v>
      </c>
      <c r="C231" t="s">
        <v>55</v>
      </c>
      <c r="D231" t="s">
        <v>56</v>
      </c>
      <c r="E231" s="1">
        <v>45963</v>
      </c>
      <c r="F231" t="s">
        <v>345</v>
      </c>
      <c r="G231" t="s">
        <v>63</v>
      </c>
      <c r="H231" s="4">
        <v>221064000000000</v>
      </c>
      <c r="I231">
        <v>29811</v>
      </c>
      <c r="J231" s="3">
        <v>45963.84097222222</v>
      </c>
      <c r="K231" t="s">
        <v>5760</v>
      </c>
      <c r="L231" t="s">
        <v>59</v>
      </c>
      <c r="M231">
        <v>188</v>
      </c>
      <c r="N231">
        <v>-84.6</v>
      </c>
      <c r="O231">
        <v>0</v>
      </c>
      <c r="P231">
        <v>103.4</v>
      </c>
      <c r="Q231">
        <v>32</v>
      </c>
      <c r="R231">
        <v>0</v>
      </c>
      <c r="S231">
        <v>-0.4</v>
      </c>
      <c r="T231">
        <v>0</v>
      </c>
      <c r="U231">
        <v>135</v>
      </c>
      <c r="V231">
        <v>135</v>
      </c>
      <c r="W231">
        <v>0</v>
      </c>
      <c r="X231" t="s">
        <v>64</v>
      </c>
      <c r="Y231">
        <v>29.41</v>
      </c>
      <c r="Z231">
        <v>6.8</v>
      </c>
      <c r="AA231" t="s">
        <v>65</v>
      </c>
      <c r="AB231" t="s">
        <v>56</v>
      </c>
      <c r="AC231">
        <v>8321</v>
      </c>
      <c r="AK231">
        <v>32</v>
      </c>
      <c r="AL231">
        <v>0</v>
      </c>
      <c r="AS231">
        <v>135</v>
      </c>
      <c r="AZ231">
        <v>103.4</v>
      </c>
      <c r="BB231">
        <v>32</v>
      </c>
    </row>
    <row r="232" spans="1:55" x14ac:dyDescent="0.25">
      <c r="A232" t="s">
        <v>54</v>
      </c>
      <c r="B232">
        <v>110027</v>
      </c>
      <c r="C232" t="s">
        <v>55</v>
      </c>
      <c r="D232" t="s">
        <v>56</v>
      </c>
      <c r="E232" s="1">
        <v>45963</v>
      </c>
      <c r="F232" t="s">
        <v>346</v>
      </c>
      <c r="G232" t="s">
        <v>67</v>
      </c>
      <c r="J232" s="3">
        <v>45963.84097222222</v>
      </c>
      <c r="K232" t="s">
        <v>5760</v>
      </c>
      <c r="L232" t="s">
        <v>59</v>
      </c>
      <c r="M232">
        <v>378</v>
      </c>
      <c r="N232">
        <v>0</v>
      </c>
      <c r="O232">
        <v>0</v>
      </c>
      <c r="P232">
        <v>378</v>
      </c>
      <c r="Q232">
        <v>0</v>
      </c>
      <c r="R232">
        <v>18.899999999999999</v>
      </c>
      <c r="S232">
        <v>0.1</v>
      </c>
      <c r="T232">
        <v>0</v>
      </c>
      <c r="U232">
        <v>397</v>
      </c>
      <c r="V232">
        <v>397</v>
      </c>
      <c r="W232">
        <v>0</v>
      </c>
      <c r="X232" t="s">
        <v>73</v>
      </c>
      <c r="Y232">
        <v>89.22</v>
      </c>
      <c r="Z232">
        <v>16.100000000000001</v>
      </c>
      <c r="AA232" t="s">
        <v>74</v>
      </c>
      <c r="AB232" t="s">
        <v>75</v>
      </c>
      <c r="AE232" t="s">
        <v>89</v>
      </c>
      <c r="AF232" t="s">
        <v>56</v>
      </c>
      <c r="AG232">
        <v>8929758003</v>
      </c>
      <c r="AK232">
        <v>0</v>
      </c>
      <c r="AL232">
        <v>0</v>
      </c>
      <c r="AM232">
        <v>397</v>
      </c>
      <c r="AV232">
        <v>378</v>
      </c>
      <c r="AW232">
        <v>9.4499999999999993</v>
      </c>
      <c r="AX232">
        <v>378</v>
      </c>
      <c r="AY232">
        <v>9.4499999999999993</v>
      </c>
      <c r="AZ232">
        <v>378</v>
      </c>
    </row>
    <row r="233" spans="1:55" x14ac:dyDescent="0.25">
      <c r="A233" t="s">
        <v>54</v>
      </c>
      <c r="B233">
        <v>110027</v>
      </c>
      <c r="C233" t="s">
        <v>55</v>
      </c>
      <c r="D233" t="s">
        <v>56</v>
      </c>
      <c r="E233" s="1">
        <v>45963</v>
      </c>
      <c r="F233" t="s">
        <v>347</v>
      </c>
      <c r="G233" t="s">
        <v>67</v>
      </c>
      <c r="J233" s="3">
        <v>45963.841666666667</v>
      </c>
      <c r="K233" t="s">
        <v>5760</v>
      </c>
      <c r="L233" t="s">
        <v>59</v>
      </c>
      <c r="M233">
        <v>189</v>
      </c>
      <c r="N233">
        <v>0</v>
      </c>
      <c r="O233">
        <v>0</v>
      </c>
      <c r="P233">
        <v>189</v>
      </c>
      <c r="Q233">
        <v>0</v>
      </c>
      <c r="R233">
        <v>9.4600000000000009</v>
      </c>
      <c r="S233">
        <v>-0.46</v>
      </c>
      <c r="T233">
        <v>0</v>
      </c>
      <c r="U233">
        <v>198</v>
      </c>
      <c r="V233">
        <v>198</v>
      </c>
      <c r="W233">
        <v>0</v>
      </c>
      <c r="X233" t="s">
        <v>73</v>
      </c>
      <c r="Y233">
        <v>47.44</v>
      </c>
      <c r="Z233">
        <v>1.96</v>
      </c>
      <c r="AA233" t="s">
        <v>74</v>
      </c>
      <c r="AB233" t="s">
        <v>75</v>
      </c>
      <c r="AE233" t="s">
        <v>89</v>
      </c>
      <c r="AF233" t="s">
        <v>56</v>
      </c>
      <c r="AG233">
        <v>8929758003</v>
      </c>
      <c r="AK233">
        <v>0</v>
      </c>
      <c r="AL233">
        <v>0</v>
      </c>
      <c r="AM233">
        <v>198</v>
      </c>
      <c r="AV233">
        <v>189</v>
      </c>
      <c r="AW233">
        <v>4.7300000000000004</v>
      </c>
      <c r="AX233">
        <v>189</v>
      </c>
      <c r="AY233">
        <v>4.7300000000000004</v>
      </c>
      <c r="AZ233">
        <v>189</v>
      </c>
    </row>
    <row r="234" spans="1:55" x14ac:dyDescent="0.25">
      <c r="A234" t="s">
        <v>54</v>
      </c>
      <c r="B234">
        <v>110027</v>
      </c>
      <c r="C234" t="s">
        <v>55</v>
      </c>
      <c r="D234" t="s">
        <v>56</v>
      </c>
      <c r="E234" s="1">
        <v>45963</v>
      </c>
      <c r="F234" t="s">
        <v>348</v>
      </c>
      <c r="G234" t="s">
        <v>67</v>
      </c>
      <c r="J234" s="3">
        <v>45963.843055555553</v>
      </c>
      <c r="K234" t="s">
        <v>5760</v>
      </c>
      <c r="L234" t="s">
        <v>59</v>
      </c>
      <c r="M234">
        <v>686</v>
      </c>
      <c r="N234">
        <v>0</v>
      </c>
      <c r="O234">
        <v>0</v>
      </c>
      <c r="P234">
        <v>686</v>
      </c>
      <c r="Q234">
        <v>0</v>
      </c>
      <c r="R234">
        <v>34.299999999999997</v>
      </c>
      <c r="S234">
        <v>-0.3</v>
      </c>
      <c r="T234">
        <v>0</v>
      </c>
      <c r="U234">
        <v>720</v>
      </c>
      <c r="V234">
        <v>720</v>
      </c>
      <c r="W234">
        <v>0</v>
      </c>
      <c r="X234" t="s">
        <v>73</v>
      </c>
      <c r="Y234">
        <v>154.03</v>
      </c>
      <c r="Z234">
        <v>21.32</v>
      </c>
      <c r="AA234" t="s">
        <v>69</v>
      </c>
      <c r="AE234" t="s">
        <v>89</v>
      </c>
      <c r="AF234" t="s">
        <v>56</v>
      </c>
      <c r="AG234">
        <v>8929758003</v>
      </c>
      <c r="AK234">
        <v>0</v>
      </c>
      <c r="AL234">
        <v>0</v>
      </c>
      <c r="AM234">
        <v>720</v>
      </c>
      <c r="AV234">
        <v>686</v>
      </c>
      <c r="AW234">
        <v>17.149999999999999</v>
      </c>
      <c r="AX234">
        <v>686</v>
      </c>
      <c r="AY234">
        <v>17.149999999999999</v>
      </c>
      <c r="AZ234">
        <v>686</v>
      </c>
    </row>
    <row r="235" spans="1:55" x14ac:dyDescent="0.25">
      <c r="A235" t="s">
        <v>54</v>
      </c>
      <c r="B235">
        <v>110027</v>
      </c>
      <c r="C235" t="s">
        <v>55</v>
      </c>
      <c r="D235" t="s">
        <v>56</v>
      </c>
      <c r="E235" s="1">
        <v>45963</v>
      </c>
      <c r="F235" t="s">
        <v>349</v>
      </c>
      <c r="G235" t="s">
        <v>63</v>
      </c>
      <c r="H235" s="4">
        <v>221065000000000</v>
      </c>
      <c r="I235">
        <v>29811</v>
      </c>
      <c r="J235" s="3">
        <v>45963.847916666666</v>
      </c>
      <c r="K235" t="s">
        <v>5760</v>
      </c>
      <c r="L235" t="s">
        <v>59</v>
      </c>
      <c r="M235">
        <v>349.43</v>
      </c>
      <c r="N235">
        <v>-93.75</v>
      </c>
      <c r="O235">
        <v>0</v>
      </c>
      <c r="P235">
        <v>255.68</v>
      </c>
      <c r="Q235">
        <v>32</v>
      </c>
      <c r="R235">
        <v>0</v>
      </c>
      <c r="S235">
        <v>0.32</v>
      </c>
      <c r="T235">
        <v>0</v>
      </c>
      <c r="U235">
        <v>288</v>
      </c>
      <c r="V235">
        <v>288</v>
      </c>
      <c r="W235">
        <v>0</v>
      </c>
      <c r="X235" t="s">
        <v>64</v>
      </c>
      <c r="Y235">
        <v>71.19</v>
      </c>
      <c r="Z235">
        <v>5.45</v>
      </c>
      <c r="AA235" t="s">
        <v>65</v>
      </c>
      <c r="AB235" t="s">
        <v>56</v>
      </c>
      <c r="AC235">
        <v>3262</v>
      </c>
      <c r="AK235">
        <v>32</v>
      </c>
      <c r="AL235">
        <v>0</v>
      </c>
      <c r="AS235">
        <v>288</v>
      </c>
      <c r="AZ235">
        <v>255.68</v>
      </c>
      <c r="BB235">
        <v>32</v>
      </c>
    </row>
    <row r="236" spans="1:55" x14ac:dyDescent="0.25">
      <c r="A236" t="s">
        <v>54</v>
      </c>
      <c r="B236">
        <v>110027</v>
      </c>
      <c r="C236" t="s">
        <v>55</v>
      </c>
      <c r="D236" t="s">
        <v>56</v>
      </c>
      <c r="E236" s="1">
        <v>45963</v>
      </c>
      <c r="F236" t="s">
        <v>350</v>
      </c>
      <c r="G236" t="s">
        <v>58</v>
      </c>
      <c r="H236">
        <v>7441827290</v>
      </c>
      <c r="I236">
        <v>18528960</v>
      </c>
      <c r="J236" s="3">
        <v>45963.851388888892</v>
      </c>
      <c r="K236" t="s">
        <v>5760</v>
      </c>
      <c r="L236" t="s">
        <v>59</v>
      </c>
      <c r="M236">
        <v>248</v>
      </c>
      <c r="N236">
        <v>-74.400000000000006</v>
      </c>
      <c r="O236">
        <v>0</v>
      </c>
      <c r="P236">
        <v>173.6</v>
      </c>
      <c r="Q236">
        <v>32</v>
      </c>
      <c r="R236">
        <v>0</v>
      </c>
      <c r="S236">
        <v>0</v>
      </c>
      <c r="T236">
        <v>0</v>
      </c>
      <c r="U236">
        <v>205.6</v>
      </c>
      <c r="V236">
        <v>205.6</v>
      </c>
      <c r="W236">
        <v>0</v>
      </c>
      <c r="X236" t="s">
        <v>60</v>
      </c>
      <c r="Y236">
        <v>51.11</v>
      </c>
      <c r="Z236">
        <v>4.7699999999999996</v>
      </c>
      <c r="AA236" t="s">
        <v>61</v>
      </c>
      <c r="AB236" t="s">
        <v>56</v>
      </c>
      <c r="AC236">
        <v>7290</v>
      </c>
      <c r="AK236">
        <v>32</v>
      </c>
      <c r="AL236">
        <v>0</v>
      </c>
      <c r="AT236">
        <v>205.6</v>
      </c>
      <c r="AZ236">
        <v>173.6</v>
      </c>
      <c r="BC236">
        <v>32</v>
      </c>
    </row>
    <row r="237" spans="1:55" x14ac:dyDescent="0.25">
      <c r="A237" t="s">
        <v>54</v>
      </c>
      <c r="B237">
        <v>110027</v>
      </c>
      <c r="C237" t="s">
        <v>55</v>
      </c>
      <c r="D237" t="s">
        <v>56</v>
      </c>
      <c r="E237" s="1">
        <v>45963</v>
      </c>
      <c r="F237" t="s">
        <v>351</v>
      </c>
      <c r="G237" t="s">
        <v>58</v>
      </c>
      <c r="H237">
        <v>7438900166</v>
      </c>
      <c r="I237">
        <v>18528960</v>
      </c>
      <c r="J237" s="3">
        <v>45963.853472222225</v>
      </c>
      <c r="K237" t="s">
        <v>5760</v>
      </c>
      <c r="L237" t="s">
        <v>59</v>
      </c>
      <c r="M237">
        <v>238</v>
      </c>
      <c r="N237">
        <v>-80</v>
      </c>
      <c r="O237">
        <v>0</v>
      </c>
      <c r="P237">
        <v>158</v>
      </c>
      <c r="Q237">
        <v>32</v>
      </c>
      <c r="R237">
        <v>0</v>
      </c>
      <c r="S237">
        <v>0</v>
      </c>
      <c r="T237">
        <v>0</v>
      </c>
      <c r="U237">
        <v>190</v>
      </c>
      <c r="V237">
        <v>190</v>
      </c>
      <c r="W237">
        <v>0</v>
      </c>
      <c r="X237" t="s">
        <v>60</v>
      </c>
      <c r="Y237">
        <v>43.22</v>
      </c>
      <c r="Z237">
        <v>3.92</v>
      </c>
      <c r="AA237" t="s">
        <v>61</v>
      </c>
      <c r="AB237" t="s">
        <v>56</v>
      </c>
      <c r="AC237">
        <v>166</v>
      </c>
      <c r="AK237">
        <v>32</v>
      </c>
      <c r="AL237">
        <v>0</v>
      </c>
      <c r="AT237">
        <v>190</v>
      </c>
      <c r="AZ237">
        <v>158</v>
      </c>
      <c r="BC237">
        <v>32</v>
      </c>
    </row>
    <row r="238" spans="1:55" x14ac:dyDescent="0.25">
      <c r="A238" t="s">
        <v>54</v>
      </c>
      <c r="B238">
        <v>110027</v>
      </c>
      <c r="C238" t="s">
        <v>55</v>
      </c>
      <c r="D238" t="s">
        <v>56</v>
      </c>
      <c r="E238" s="1">
        <v>45963</v>
      </c>
      <c r="F238" t="s">
        <v>352</v>
      </c>
      <c r="G238" t="s">
        <v>58</v>
      </c>
      <c r="H238">
        <v>7442263301</v>
      </c>
      <c r="I238">
        <v>18528960</v>
      </c>
      <c r="J238" s="3">
        <v>45963.857638888891</v>
      </c>
      <c r="K238" t="s">
        <v>5760</v>
      </c>
      <c r="L238" t="s">
        <v>59</v>
      </c>
      <c r="M238">
        <v>349</v>
      </c>
      <c r="N238">
        <v>-174.5</v>
      </c>
      <c r="O238">
        <v>0</v>
      </c>
      <c r="P238">
        <v>174.5</v>
      </c>
      <c r="Q238">
        <v>32</v>
      </c>
      <c r="R238">
        <v>0</v>
      </c>
      <c r="S238">
        <v>0</v>
      </c>
      <c r="T238">
        <v>0</v>
      </c>
      <c r="U238">
        <v>206.5</v>
      </c>
      <c r="V238">
        <v>206.5</v>
      </c>
      <c r="W238">
        <v>0</v>
      </c>
      <c r="X238" t="s">
        <v>60</v>
      </c>
      <c r="Y238">
        <v>42.3</v>
      </c>
      <c r="Z238">
        <v>0</v>
      </c>
      <c r="AA238" t="s">
        <v>61</v>
      </c>
      <c r="AB238" t="s">
        <v>56</v>
      </c>
      <c r="AC238">
        <v>3301</v>
      </c>
      <c r="AK238">
        <v>32</v>
      </c>
      <c r="AL238">
        <v>0</v>
      </c>
      <c r="AT238">
        <v>206.5</v>
      </c>
      <c r="AZ238">
        <v>174.5</v>
      </c>
      <c r="BC238">
        <v>32</v>
      </c>
    </row>
    <row r="239" spans="1:55" x14ac:dyDescent="0.25">
      <c r="A239" t="s">
        <v>54</v>
      </c>
      <c r="B239">
        <v>110027</v>
      </c>
      <c r="C239" t="s">
        <v>55</v>
      </c>
      <c r="D239" t="s">
        <v>56</v>
      </c>
      <c r="E239" s="1">
        <v>45963</v>
      </c>
      <c r="F239" t="s">
        <v>353</v>
      </c>
      <c r="G239" t="s">
        <v>63</v>
      </c>
      <c r="H239" s="4">
        <v>221066000000000</v>
      </c>
      <c r="I239">
        <v>29811</v>
      </c>
      <c r="J239" s="3">
        <v>45963.859722222223</v>
      </c>
      <c r="K239" t="s">
        <v>5760</v>
      </c>
      <c r="L239" t="s">
        <v>59</v>
      </c>
      <c r="M239">
        <v>635</v>
      </c>
      <c r="N239">
        <v>-153.74</v>
      </c>
      <c r="O239">
        <v>0</v>
      </c>
      <c r="P239">
        <v>481.26</v>
      </c>
      <c r="Q239">
        <v>32</v>
      </c>
      <c r="R239">
        <v>0</v>
      </c>
      <c r="S239">
        <v>-0.26</v>
      </c>
      <c r="T239">
        <v>0</v>
      </c>
      <c r="U239">
        <v>513</v>
      </c>
      <c r="V239">
        <v>513</v>
      </c>
      <c r="W239">
        <v>0</v>
      </c>
      <c r="X239" t="s">
        <v>64</v>
      </c>
      <c r="Y239">
        <v>123.75</v>
      </c>
      <c r="Z239">
        <v>16.34</v>
      </c>
      <c r="AA239" t="s">
        <v>65</v>
      </c>
      <c r="AB239" t="s">
        <v>56</v>
      </c>
      <c r="AC239">
        <v>577</v>
      </c>
      <c r="AK239">
        <v>32</v>
      </c>
      <c r="AL239">
        <v>0</v>
      </c>
      <c r="AS239">
        <v>513</v>
      </c>
      <c r="AZ239">
        <v>481.26</v>
      </c>
      <c r="BB239">
        <v>32</v>
      </c>
    </row>
    <row r="240" spans="1:55" x14ac:dyDescent="0.25">
      <c r="A240" t="s">
        <v>54</v>
      </c>
      <c r="B240">
        <v>110027</v>
      </c>
      <c r="C240" t="s">
        <v>55</v>
      </c>
      <c r="D240" t="s">
        <v>56</v>
      </c>
      <c r="E240" s="1">
        <v>45963</v>
      </c>
      <c r="F240" t="s">
        <v>354</v>
      </c>
      <c r="G240" t="s">
        <v>63</v>
      </c>
      <c r="H240" s="4">
        <v>221066000000000</v>
      </c>
      <c r="I240">
        <v>29811</v>
      </c>
      <c r="J240" s="3">
        <v>45963.863888888889</v>
      </c>
      <c r="K240" t="s">
        <v>5760</v>
      </c>
      <c r="L240" t="s">
        <v>59</v>
      </c>
      <c r="M240">
        <v>478</v>
      </c>
      <c r="N240">
        <v>-175</v>
      </c>
      <c r="O240">
        <v>0</v>
      </c>
      <c r="P240">
        <v>303</v>
      </c>
      <c r="Q240">
        <v>32</v>
      </c>
      <c r="R240">
        <v>0</v>
      </c>
      <c r="S240">
        <v>0</v>
      </c>
      <c r="T240">
        <v>0</v>
      </c>
      <c r="U240">
        <v>335</v>
      </c>
      <c r="V240">
        <v>335</v>
      </c>
      <c r="W240">
        <v>0</v>
      </c>
      <c r="X240" t="s">
        <v>64</v>
      </c>
      <c r="Y240">
        <v>85.96</v>
      </c>
      <c r="Z240">
        <v>8.69</v>
      </c>
      <c r="AA240" t="s">
        <v>65</v>
      </c>
      <c r="AB240" t="s">
        <v>56</v>
      </c>
      <c r="AC240">
        <v>6737</v>
      </c>
      <c r="AK240">
        <v>32</v>
      </c>
      <c r="AL240">
        <v>0</v>
      </c>
      <c r="AS240">
        <v>335</v>
      </c>
      <c r="AZ240">
        <v>303</v>
      </c>
      <c r="BB240">
        <v>32</v>
      </c>
    </row>
    <row r="241" spans="1:55" x14ac:dyDescent="0.25">
      <c r="A241" t="s">
        <v>54</v>
      </c>
      <c r="B241">
        <v>110027</v>
      </c>
      <c r="C241" t="s">
        <v>55</v>
      </c>
      <c r="D241" t="s">
        <v>56</v>
      </c>
      <c r="E241" s="1">
        <v>45963</v>
      </c>
      <c r="F241" t="s">
        <v>355</v>
      </c>
      <c r="G241" t="s">
        <v>58</v>
      </c>
      <c r="H241">
        <v>7443274121</v>
      </c>
      <c r="I241">
        <v>18528960</v>
      </c>
      <c r="J241" s="3">
        <v>45963.863888888889</v>
      </c>
      <c r="K241" t="s">
        <v>5760</v>
      </c>
      <c r="L241" t="s">
        <v>59</v>
      </c>
      <c r="M241">
        <v>477</v>
      </c>
      <c r="N241">
        <v>-100</v>
      </c>
      <c r="O241">
        <v>0</v>
      </c>
      <c r="P241">
        <v>377</v>
      </c>
      <c r="Q241">
        <v>32</v>
      </c>
      <c r="R241">
        <v>0</v>
      </c>
      <c r="S241">
        <v>0</v>
      </c>
      <c r="T241">
        <v>0</v>
      </c>
      <c r="U241">
        <v>409</v>
      </c>
      <c r="V241">
        <v>409</v>
      </c>
      <c r="W241">
        <v>0</v>
      </c>
      <c r="X241" t="s">
        <v>60</v>
      </c>
      <c r="Y241">
        <v>98.37</v>
      </c>
      <c r="Z241">
        <v>9.92</v>
      </c>
      <c r="AA241" t="s">
        <v>61</v>
      </c>
      <c r="AB241" t="s">
        <v>56</v>
      </c>
      <c r="AC241">
        <v>4121</v>
      </c>
      <c r="AK241">
        <v>32</v>
      </c>
      <c r="AL241">
        <v>0</v>
      </c>
      <c r="AT241">
        <v>409</v>
      </c>
      <c r="AZ241">
        <v>377</v>
      </c>
      <c r="BC241">
        <v>32</v>
      </c>
    </row>
    <row r="242" spans="1:55" x14ac:dyDescent="0.25">
      <c r="A242" t="s">
        <v>54</v>
      </c>
      <c r="B242">
        <v>110027</v>
      </c>
      <c r="C242" t="s">
        <v>55</v>
      </c>
      <c r="D242" t="s">
        <v>56</v>
      </c>
      <c r="E242" s="1">
        <v>45963</v>
      </c>
      <c r="F242" t="s">
        <v>356</v>
      </c>
      <c r="G242" t="s">
        <v>67</v>
      </c>
      <c r="J242" s="3">
        <v>45963.868055555555</v>
      </c>
      <c r="K242" t="s">
        <v>5760</v>
      </c>
      <c r="L242" t="s">
        <v>59</v>
      </c>
      <c r="M242">
        <v>248</v>
      </c>
      <c r="N242">
        <v>0</v>
      </c>
      <c r="O242">
        <v>0</v>
      </c>
      <c r="P242">
        <v>248</v>
      </c>
      <c r="Q242">
        <v>0</v>
      </c>
      <c r="R242">
        <v>12.4</v>
      </c>
      <c r="S242">
        <v>-0.4</v>
      </c>
      <c r="T242">
        <v>0</v>
      </c>
      <c r="U242">
        <v>260</v>
      </c>
      <c r="V242">
        <v>260</v>
      </c>
      <c r="W242">
        <v>0</v>
      </c>
      <c r="X242" t="s">
        <v>68</v>
      </c>
      <c r="Y242">
        <v>58.07</v>
      </c>
      <c r="Z242">
        <v>2.5</v>
      </c>
      <c r="AA242" t="s">
        <v>74</v>
      </c>
      <c r="AB242" t="s">
        <v>75</v>
      </c>
      <c r="AE242" t="s">
        <v>89</v>
      </c>
      <c r="AF242" t="s">
        <v>56</v>
      </c>
      <c r="AG242">
        <v>8929758003</v>
      </c>
      <c r="AK242">
        <v>0</v>
      </c>
      <c r="AL242">
        <v>0</v>
      </c>
      <c r="AN242">
        <v>260</v>
      </c>
      <c r="AV242">
        <v>248</v>
      </c>
      <c r="AW242">
        <v>6.2</v>
      </c>
      <c r="AX242">
        <v>248</v>
      </c>
      <c r="AY242">
        <v>6.2</v>
      </c>
      <c r="AZ242">
        <v>248</v>
      </c>
    </row>
    <row r="243" spans="1:55" x14ac:dyDescent="0.25">
      <c r="A243" t="s">
        <v>54</v>
      </c>
      <c r="B243">
        <v>110027</v>
      </c>
      <c r="C243" t="s">
        <v>55</v>
      </c>
      <c r="D243" t="s">
        <v>56</v>
      </c>
      <c r="E243" s="1">
        <v>45963</v>
      </c>
      <c r="F243" t="s">
        <v>357</v>
      </c>
      <c r="G243" t="s">
        <v>67</v>
      </c>
      <c r="J243" s="3">
        <v>45963.868750000001</v>
      </c>
      <c r="K243" t="s">
        <v>5760</v>
      </c>
      <c r="L243" t="s">
        <v>59</v>
      </c>
      <c r="M243">
        <v>159</v>
      </c>
      <c r="N243">
        <v>0</v>
      </c>
      <c r="O243">
        <v>0</v>
      </c>
      <c r="P243">
        <v>159</v>
      </c>
      <c r="Q243">
        <v>0</v>
      </c>
      <c r="R243">
        <v>7.96</v>
      </c>
      <c r="S243">
        <v>0.04</v>
      </c>
      <c r="T243">
        <v>0</v>
      </c>
      <c r="U243">
        <v>167</v>
      </c>
      <c r="V243">
        <v>167</v>
      </c>
      <c r="W243">
        <v>0</v>
      </c>
      <c r="X243" t="s">
        <v>68</v>
      </c>
      <c r="Y243">
        <v>29.83</v>
      </c>
      <c r="Z243">
        <v>2.5</v>
      </c>
      <c r="AA243" t="s">
        <v>74</v>
      </c>
      <c r="AB243" t="s">
        <v>75</v>
      </c>
      <c r="AE243" t="s">
        <v>89</v>
      </c>
      <c r="AF243" t="s">
        <v>56</v>
      </c>
      <c r="AG243">
        <v>8929758003</v>
      </c>
      <c r="AK243">
        <v>0</v>
      </c>
      <c r="AL243">
        <v>0</v>
      </c>
      <c r="AN243">
        <v>167</v>
      </c>
      <c r="AV243">
        <v>159</v>
      </c>
      <c r="AW243">
        <v>3.98</v>
      </c>
      <c r="AX243">
        <v>159</v>
      </c>
      <c r="AY243">
        <v>3.98</v>
      </c>
      <c r="AZ243">
        <v>159</v>
      </c>
    </row>
    <row r="244" spans="1:55" x14ac:dyDescent="0.25">
      <c r="A244" t="s">
        <v>54</v>
      </c>
      <c r="B244">
        <v>110027</v>
      </c>
      <c r="C244" t="s">
        <v>55</v>
      </c>
      <c r="D244" t="s">
        <v>56</v>
      </c>
      <c r="E244" s="1">
        <v>45963</v>
      </c>
      <c r="F244" t="s">
        <v>358</v>
      </c>
      <c r="G244" t="s">
        <v>63</v>
      </c>
      <c r="H244" s="4">
        <v>221067000000000</v>
      </c>
      <c r="I244">
        <v>29811</v>
      </c>
      <c r="J244" s="3">
        <v>45963.870833333334</v>
      </c>
      <c r="K244" t="s">
        <v>5760</v>
      </c>
      <c r="L244" t="s">
        <v>59</v>
      </c>
      <c r="M244">
        <v>349</v>
      </c>
      <c r="N244">
        <v>-175</v>
      </c>
      <c r="O244">
        <v>0</v>
      </c>
      <c r="P244">
        <v>174</v>
      </c>
      <c r="Q244">
        <v>32</v>
      </c>
      <c r="R244">
        <v>0</v>
      </c>
      <c r="S244">
        <v>0</v>
      </c>
      <c r="T244">
        <v>0</v>
      </c>
      <c r="U244">
        <v>206</v>
      </c>
      <c r="V244">
        <v>206</v>
      </c>
      <c r="W244">
        <v>0</v>
      </c>
      <c r="X244" t="s">
        <v>64</v>
      </c>
      <c r="Y244">
        <v>42.3</v>
      </c>
      <c r="Z244">
        <v>0</v>
      </c>
      <c r="AA244" t="s">
        <v>65</v>
      </c>
      <c r="AB244" t="s">
        <v>56</v>
      </c>
      <c r="AC244">
        <v>6402</v>
      </c>
      <c r="AK244">
        <v>32</v>
      </c>
      <c r="AL244">
        <v>0</v>
      </c>
      <c r="AS244">
        <v>206</v>
      </c>
      <c r="AZ244">
        <v>174</v>
      </c>
      <c r="BB244">
        <v>32</v>
      </c>
    </row>
    <row r="245" spans="1:55" x14ac:dyDescent="0.25">
      <c r="A245" t="s">
        <v>54</v>
      </c>
      <c r="B245">
        <v>110027</v>
      </c>
      <c r="C245" t="s">
        <v>55</v>
      </c>
      <c r="D245" t="s">
        <v>56</v>
      </c>
      <c r="E245" s="1">
        <v>45963</v>
      </c>
      <c r="F245" t="s">
        <v>359</v>
      </c>
      <c r="G245" t="s">
        <v>63</v>
      </c>
      <c r="H245" s="4">
        <v>221067000000000</v>
      </c>
      <c r="I245">
        <v>29811</v>
      </c>
      <c r="J245" s="3">
        <v>45963.873611111114</v>
      </c>
      <c r="K245" t="s">
        <v>5760</v>
      </c>
      <c r="L245" t="s">
        <v>59</v>
      </c>
      <c r="M245">
        <v>267</v>
      </c>
      <c r="N245">
        <v>-93.75</v>
      </c>
      <c r="O245">
        <v>0</v>
      </c>
      <c r="P245">
        <v>173.25</v>
      </c>
      <c r="Q245">
        <v>32</v>
      </c>
      <c r="R245">
        <v>0</v>
      </c>
      <c r="S245">
        <v>-0.25</v>
      </c>
      <c r="T245">
        <v>0</v>
      </c>
      <c r="U245">
        <v>205</v>
      </c>
      <c r="V245">
        <v>205</v>
      </c>
      <c r="W245">
        <v>0</v>
      </c>
      <c r="X245" t="s">
        <v>64</v>
      </c>
      <c r="Y245">
        <v>55.24</v>
      </c>
      <c r="Z245">
        <v>4.96</v>
      </c>
      <c r="AA245" t="s">
        <v>65</v>
      </c>
      <c r="AB245" t="s">
        <v>56</v>
      </c>
      <c r="AC245">
        <v>3409</v>
      </c>
      <c r="AK245">
        <v>32</v>
      </c>
      <c r="AL245">
        <v>0</v>
      </c>
      <c r="AS245">
        <v>205</v>
      </c>
      <c r="AZ245">
        <v>173.25</v>
      </c>
      <c r="BB245">
        <v>32</v>
      </c>
    </row>
    <row r="246" spans="1:55" x14ac:dyDescent="0.25">
      <c r="A246" t="s">
        <v>54</v>
      </c>
      <c r="B246">
        <v>110027</v>
      </c>
      <c r="C246" t="s">
        <v>55</v>
      </c>
      <c r="D246" t="s">
        <v>56</v>
      </c>
      <c r="E246" s="1">
        <v>45963</v>
      </c>
      <c r="F246" t="s">
        <v>360</v>
      </c>
      <c r="G246" t="s">
        <v>67</v>
      </c>
      <c r="J246" s="3">
        <v>45963.874305555553</v>
      </c>
      <c r="K246" t="s">
        <v>5760</v>
      </c>
      <c r="L246" t="s">
        <v>59</v>
      </c>
      <c r="M246">
        <v>369</v>
      </c>
      <c r="N246">
        <v>0</v>
      </c>
      <c r="O246">
        <v>0</v>
      </c>
      <c r="P246">
        <v>369</v>
      </c>
      <c r="Q246">
        <v>0</v>
      </c>
      <c r="R246">
        <v>18.46</v>
      </c>
      <c r="S246">
        <v>-0.46</v>
      </c>
      <c r="T246">
        <v>0</v>
      </c>
      <c r="U246">
        <v>387</v>
      </c>
      <c r="V246">
        <v>387</v>
      </c>
      <c r="W246">
        <v>0</v>
      </c>
      <c r="X246" t="s">
        <v>68</v>
      </c>
      <c r="Y246">
        <v>99.96</v>
      </c>
      <c r="Z246">
        <v>8.7200000000000006</v>
      </c>
      <c r="AA246" t="s">
        <v>74</v>
      </c>
      <c r="AB246" t="s">
        <v>75</v>
      </c>
      <c r="AE246" t="s">
        <v>89</v>
      </c>
      <c r="AF246" t="s">
        <v>56</v>
      </c>
      <c r="AG246">
        <v>8929758003</v>
      </c>
      <c r="AK246">
        <v>0</v>
      </c>
      <c r="AL246">
        <v>0</v>
      </c>
      <c r="AN246">
        <v>387</v>
      </c>
      <c r="AV246">
        <v>369</v>
      </c>
      <c r="AW246">
        <v>9.23</v>
      </c>
      <c r="AX246">
        <v>369</v>
      </c>
      <c r="AY246">
        <v>9.23</v>
      </c>
      <c r="AZ246">
        <v>369</v>
      </c>
    </row>
    <row r="247" spans="1:55" x14ac:dyDescent="0.25">
      <c r="A247" t="s">
        <v>54</v>
      </c>
      <c r="B247">
        <v>110027</v>
      </c>
      <c r="C247" t="s">
        <v>55</v>
      </c>
      <c r="D247" t="s">
        <v>56</v>
      </c>
      <c r="E247" s="1">
        <v>45963</v>
      </c>
      <c r="F247" t="s">
        <v>361</v>
      </c>
      <c r="G247" t="s">
        <v>58</v>
      </c>
      <c r="H247">
        <v>7441086249</v>
      </c>
      <c r="I247">
        <v>18528960</v>
      </c>
      <c r="J247" s="3">
        <v>45963.875</v>
      </c>
      <c r="K247" t="s">
        <v>5760</v>
      </c>
      <c r="L247" t="s">
        <v>59</v>
      </c>
      <c r="M247">
        <v>747</v>
      </c>
      <c r="N247">
        <v>-249.5</v>
      </c>
      <c r="O247">
        <v>0</v>
      </c>
      <c r="P247">
        <v>497.5</v>
      </c>
      <c r="Q247">
        <v>32</v>
      </c>
      <c r="R247">
        <v>0</v>
      </c>
      <c r="S247">
        <v>0</v>
      </c>
      <c r="T247">
        <v>0</v>
      </c>
      <c r="U247">
        <v>529.5</v>
      </c>
      <c r="V247">
        <v>529.5</v>
      </c>
      <c r="W247">
        <v>0</v>
      </c>
      <c r="X247" t="s">
        <v>60</v>
      </c>
      <c r="Y247">
        <v>154.69</v>
      </c>
      <c r="Z247">
        <v>14.59</v>
      </c>
      <c r="AA247" t="s">
        <v>61</v>
      </c>
      <c r="AB247" t="s">
        <v>56</v>
      </c>
      <c r="AC247">
        <v>6249</v>
      </c>
      <c r="AK247">
        <v>32</v>
      </c>
      <c r="AL247">
        <v>0</v>
      </c>
      <c r="AT247">
        <v>529.5</v>
      </c>
      <c r="AZ247">
        <v>497.5</v>
      </c>
      <c r="BC247">
        <v>32</v>
      </c>
    </row>
    <row r="248" spans="1:55" x14ac:dyDescent="0.25">
      <c r="A248" t="s">
        <v>54</v>
      </c>
      <c r="B248">
        <v>110027</v>
      </c>
      <c r="C248" t="s">
        <v>55</v>
      </c>
      <c r="D248" t="s">
        <v>56</v>
      </c>
      <c r="E248" s="1">
        <v>45963</v>
      </c>
      <c r="F248" t="s">
        <v>362</v>
      </c>
      <c r="G248" t="s">
        <v>63</v>
      </c>
      <c r="H248" s="4">
        <v>221068000000000</v>
      </c>
      <c r="I248">
        <v>29811</v>
      </c>
      <c r="J248" s="3">
        <v>45963.881249999999</v>
      </c>
      <c r="K248" t="s">
        <v>5760</v>
      </c>
      <c r="L248" t="s">
        <v>59</v>
      </c>
      <c r="M248">
        <v>229</v>
      </c>
      <c r="N248">
        <v>0</v>
      </c>
      <c r="O248">
        <v>0</v>
      </c>
      <c r="P248">
        <v>229</v>
      </c>
      <c r="Q248">
        <v>32</v>
      </c>
      <c r="R248">
        <v>0</v>
      </c>
      <c r="S248">
        <v>0</v>
      </c>
      <c r="T248">
        <v>0</v>
      </c>
      <c r="U248">
        <v>261</v>
      </c>
      <c r="V248">
        <v>261</v>
      </c>
      <c r="W248">
        <v>0</v>
      </c>
      <c r="X248" t="s">
        <v>64</v>
      </c>
      <c r="Y248">
        <v>50.37</v>
      </c>
      <c r="Z248">
        <v>4.96</v>
      </c>
      <c r="AA248" t="s">
        <v>65</v>
      </c>
      <c r="AB248" t="s">
        <v>56</v>
      </c>
      <c r="AC248">
        <v>2866</v>
      </c>
      <c r="AK248">
        <v>32</v>
      </c>
      <c r="AL248">
        <v>0</v>
      </c>
      <c r="AS248">
        <v>261</v>
      </c>
      <c r="AZ248">
        <v>229</v>
      </c>
      <c r="BB248">
        <v>32</v>
      </c>
    </row>
    <row r="249" spans="1:55" x14ac:dyDescent="0.25">
      <c r="A249" t="s">
        <v>54</v>
      </c>
      <c r="B249">
        <v>110027</v>
      </c>
      <c r="C249" t="s">
        <v>55</v>
      </c>
      <c r="D249" t="s">
        <v>56</v>
      </c>
      <c r="E249" s="1">
        <v>45963</v>
      </c>
      <c r="F249" t="s">
        <v>363</v>
      </c>
      <c r="G249" t="s">
        <v>58</v>
      </c>
      <c r="H249">
        <v>7442673478</v>
      </c>
      <c r="I249">
        <v>18528960</v>
      </c>
      <c r="J249" s="3">
        <v>45963.881249999999</v>
      </c>
      <c r="K249" t="s">
        <v>5760</v>
      </c>
      <c r="L249" t="s">
        <v>59</v>
      </c>
      <c r="M249">
        <v>807.01</v>
      </c>
      <c r="N249">
        <v>-274.51</v>
      </c>
      <c r="O249">
        <v>0</v>
      </c>
      <c r="P249">
        <v>532.5</v>
      </c>
      <c r="Q249">
        <v>32</v>
      </c>
      <c r="R249">
        <v>0</v>
      </c>
      <c r="S249">
        <v>0</v>
      </c>
      <c r="T249">
        <v>0</v>
      </c>
      <c r="U249">
        <v>564.5</v>
      </c>
      <c r="V249">
        <v>564.5</v>
      </c>
      <c r="W249">
        <v>0</v>
      </c>
      <c r="X249" t="s">
        <v>60</v>
      </c>
      <c r="Y249">
        <v>140.11000000000001</v>
      </c>
      <c r="Z249">
        <v>9.92</v>
      </c>
      <c r="AA249" t="s">
        <v>61</v>
      </c>
      <c r="AB249" t="s">
        <v>56</v>
      </c>
      <c r="AC249">
        <v>3478</v>
      </c>
      <c r="AK249">
        <v>32</v>
      </c>
      <c r="AL249">
        <v>0</v>
      </c>
      <c r="AT249">
        <v>564.5</v>
      </c>
      <c r="AZ249">
        <v>532.49</v>
      </c>
      <c r="BC249">
        <v>32</v>
      </c>
    </row>
    <row r="250" spans="1:55" x14ac:dyDescent="0.25">
      <c r="A250" t="s">
        <v>54</v>
      </c>
      <c r="B250">
        <v>110027</v>
      </c>
      <c r="C250" t="s">
        <v>55</v>
      </c>
      <c r="D250" t="s">
        <v>56</v>
      </c>
      <c r="E250" s="1">
        <v>45963</v>
      </c>
      <c r="F250" t="s">
        <v>364</v>
      </c>
      <c r="G250" t="s">
        <v>63</v>
      </c>
      <c r="H250" s="4">
        <v>221068000000000</v>
      </c>
      <c r="I250">
        <v>29811</v>
      </c>
      <c r="J250" s="3">
        <v>45963.881944444445</v>
      </c>
      <c r="K250" t="s">
        <v>5760</v>
      </c>
      <c r="L250" t="s">
        <v>59</v>
      </c>
      <c r="M250">
        <v>328</v>
      </c>
      <c r="N250">
        <v>-119.55</v>
      </c>
      <c r="O250">
        <v>0</v>
      </c>
      <c r="P250">
        <v>208.45</v>
      </c>
      <c r="Q250">
        <v>32</v>
      </c>
      <c r="R250">
        <v>0</v>
      </c>
      <c r="S250">
        <v>-0.45</v>
      </c>
      <c r="T250">
        <v>0</v>
      </c>
      <c r="U250">
        <v>240</v>
      </c>
      <c r="V250">
        <v>240</v>
      </c>
      <c r="W250">
        <v>0</v>
      </c>
      <c r="X250" t="s">
        <v>64</v>
      </c>
      <c r="Y250">
        <v>71.86</v>
      </c>
      <c r="Z250">
        <v>5.88</v>
      </c>
      <c r="AA250" t="s">
        <v>65</v>
      </c>
      <c r="AB250" t="s">
        <v>56</v>
      </c>
      <c r="AC250">
        <v>444</v>
      </c>
      <c r="AK250">
        <v>32</v>
      </c>
      <c r="AL250">
        <v>0</v>
      </c>
      <c r="AS250">
        <v>240</v>
      </c>
      <c r="AZ250">
        <v>208.45</v>
      </c>
      <c r="BB250">
        <v>32</v>
      </c>
    </row>
    <row r="251" spans="1:55" x14ac:dyDescent="0.25">
      <c r="A251" t="s">
        <v>54</v>
      </c>
      <c r="B251">
        <v>110027</v>
      </c>
      <c r="C251" t="s">
        <v>55</v>
      </c>
      <c r="D251" t="s">
        <v>56</v>
      </c>
      <c r="E251" s="1">
        <v>45963</v>
      </c>
      <c r="F251" t="s">
        <v>365</v>
      </c>
      <c r="G251" t="s">
        <v>67</v>
      </c>
      <c r="J251" s="3">
        <v>45963.882638888892</v>
      </c>
      <c r="K251" t="s">
        <v>5760</v>
      </c>
      <c r="L251" t="s">
        <v>59</v>
      </c>
      <c r="M251">
        <v>448</v>
      </c>
      <c r="N251">
        <v>0</v>
      </c>
      <c r="O251">
        <v>0</v>
      </c>
      <c r="P251">
        <v>448</v>
      </c>
      <c r="Q251">
        <v>0</v>
      </c>
      <c r="R251">
        <v>22.4</v>
      </c>
      <c r="S251">
        <v>-0.4</v>
      </c>
      <c r="T251">
        <v>0</v>
      </c>
      <c r="U251">
        <v>470</v>
      </c>
      <c r="V251">
        <v>470</v>
      </c>
      <c r="W251">
        <v>0</v>
      </c>
      <c r="X251" t="s">
        <v>68</v>
      </c>
      <c r="Y251">
        <v>121.87</v>
      </c>
      <c r="Z251">
        <v>5.12</v>
      </c>
      <c r="AA251" t="s">
        <v>74</v>
      </c>
      <c r="AB251" t="s">
        <v>75</v>
      </c>
      <c r="AE251" t="s">
        <v>89</v>
      </c>
      <c r="AF251" t="s">
        <v>56</v>
      </c>
      <c r="AG251">
        <v>8929758003</v>
      </c>
      <c r="AK251">
        <v>0</v>
      </c>
      <c r="AL251">
        <v>0</v>
      </c>
      <c r="AN251">
        <v>470</v>
      </c>
      <c r="AV251">
        <v>448</v>
      </c>
      <c r="AW251">
        <v>11.2</v>
      </c>
      <c r="AX251">
        <v>448</v>
      </c>
      <c r="AY251">
        <v>11.2</v>
      </c>
      <c r="AZ251">
        <v>448</v>
      </c>
    </row>
    <row r="252" spans="1:55" x14ac:dyDescent="0.25">
      <c r="A252" t="s">
        <v>54</v>
      </c>
      <c r="B252">
        <v>110027</v>
      </c>
      <c r="C252" t="s">
        <v>55</v>
      </c>
      <c r="D252" t="s">
        <v>56</v>
      </c>
      <c r="E252" s="1">
        <v>45963</v>
      </c>
      <c r="F252" t="s">
        <v>366</v>
      </c>
      <c r="G252" t="s">
        <v>67</v>
      </c>
      <c r="J252" s="3">
        <v>45963.882638888892</v>
      </c>
      <c r="K252" t="s">
        <v>5760</v>
      </c>
      <c r="L252" t="s">
        <v>59</v>
      </c>
      <c r="M252">
        <v>438</v>
      </c>
      <c r="N252">
        <v>0</v>
      </c>
      <c r="O252">
        <v>0</v>
      </c>
      <c r="P252">
        <v>438</v>
      </c>
      <c r="Q252">
        <v>0</v>
      </c>
      <c r="R252">
        <v>21.9</v>
      </c>
      <c r="S252">
        <v>0.1</v>
      </c>
      <c r="T252">
        <v>0</v>
      </c>
      <c r="U252">
        <v>460</v>
      </c>
      <c r="V252">
        <v>460</v>
      </c>
      <c r="W252">
        <v>0</v>
      </c>
      <c r="X252" t="s">
        <v>68</v>
      </c>
      <c r="Y252">
        <v>107.53</v>
      </c>
      <c r="Z252">
        <v>10.68</v>
      </c>
      <c r="AA252" t="s">
        <v>74</v>
      </c>
      <c r="AB252" t="s">
        <v>75</v>
      </c>
      <c r="AE252" t="s">
        <v>89</v>
      </c>
      <c r="AF252" t="s">
        <v>56</v>
      </c>
      <c r="AG252">
        <v>8929758003</v>
      </c>
      <c r="AK252">
        <v>0</v>
      </c>
      <c r="AL252">
        <v>0</v>
      </c>
      <c r="AN252">
        <v>460</v>
      </c>
      <c r="AV252">
        <v>438</v>
      </c>
      <c r="AW252">
        <v>10.95</v>
      </c>
      <c r="AX252">
        <v>438</v>
      </c>
      <c r="AY252">
        <v>10.95</v>
      </c>
      <c r="AZ252">
        <v>438</v>
      </c>
    </row>
    <row r="253" spans="1:55" x14ac:dyDescent="0.25">
      <c r="A253" t="s">
        <v>54</v>
      </c>
      <c r="B253">
        <v>110027</v>
      </c>
      <c r="C253" t="s">
        <v>55</v>
      </c>
      <c r="D253" t="s">
        <v>56</v>
      </c>
      <c r="E253" s="1">
        <v>45963</v>
      </c>
      <c r="F253" t="s">
        <v>367</v>
      </c>
      <c r="G253" t="s">
        <v>63</v>
      </c>
      <c r="H253" s="4">
        <v>221068000000000</v>
      </c>
      <c r="I253">
        <v>29811</v>
      </c>
      <c r="J253" s="3">
        <v>45963.882638888892</v>
      </c>
      <c r="K253" t="s">
        <v>5760</v>
      </c>
      <c r="L253" t="s">
        <v>59</v>
      </c>
      <c r="M253">
        <v>393.28</v>
      </c>
      <c r="N253">
        <v>-93.75</v>
      </c>
      <c r="O253">
        <v>0</v>
      </c>
      <c r="P253">
        <v>299.52999999999997</v>
      </c>
      <c r="Q253">
        <v>32</v>
      </c>
      <c r="R253">
        <v>0</v>
      </c>
      <c r="S253">
        <v>0.47</v>
      </c>
      <c r="T253">
        <v>0</v>
      </c>
      <c r="U253">
        <v>332</v>
      </c>
      <c r="V253">
        <v>332</v>
      </c>
      <c r="W253">
        <v>0</v>
      </c>
      <c r="X253" t="s">
        <v>64</v>
      </c>
      <c r="Y253">
        <v>91.22</v>
      </c>
      <c r="Z253">
        <v>5.79</v>
      </c>
      <c r="AA253" t="s">
        <v>65</v>
      </c>
      <c r="AB253" t="s">
        <v>56</v>
      </c>
      <c r="AC253">
        <v>5909</v>
      </c>
      <c r="AK253">
        <v>32</v>
      </c>
      <c r="AL253">
        <v>0</v>
      </c>
      <c r="AS253">
        <v>332</v>
      </c>
      <c r="AZ253">
        <v>299.52999999999997</v>
      </c>
      <c r="BB253">
        <v>32</v>
      </c>
    </row>
    <row r="254" spans="1:55" x14ac:dyDescent="0.25">
      <c r="A254" t="s">
        <v>54</v>
      </c>
      <c r="B254">
        <v>110027</v>
      </c>
      <c r="C254" t="s">
        <v>55</v>
      </c>
      <c r="D254" t="s">
        <v>56</v>
      </c>
      <c r="E254" s="1">
        <v>45963</v>
      </c>
      <c r="F254" t="s">
        <v>368</v>
      </c>
      <c r="G254" t="s">
        <v>63</v>
      </c>
      <c r="H254" s="4">
        <v>221068000000000</v>
      </c>
      <c r="I254">
        <v>29811</v>
      </c>
      <c r="J254" s="3">
        <v>45963.884027777778</v>
      </c>
      <c r="K254" t="s">
        <v>5760</v>
      </c>
      <c r="L254" t="s">
        <v>59</v>
      </c>
      <c r="M254">
        <v>287</v>
      </c>
      <c r="N254">
        <v>-30</v>
      </c>
      <c r="O254">
        <v>0</v>
      </c>
      <c r="P254">
        <v>257</v>
      </c>
      <c r="Q254">
        <v>32</v>
      </c>
      <c r="R254">
        <v>0</v>
      </c>
      <c r="S254">
        <v>0</v>
      </c>
      <c r="T254">
        <v>0</v>
      </c>
      <c r="U254">
        <v>289</v>
      </c>
      <c r="V254">
        <v>289</v>
      </c>
      <c r="W254">
        <v>0</v>
      </c>
      <c r="X254" t="s">
        <v>64</v>
      </c>
      <c r="Y254">
        <v>54.1</v>
      </c>
      <c r="Z254">
        <v>7.02</v>
      </c>
      <c r="AA254" t="s">
        <v>65</v>
      </c>
      <c r="AB254" t="s">
        <v>56</v>
      </c>
      <c r="AC254">
        <v>3486</v>
      </c>
      <c r="AK254">
        <v>32</v>
      </c>
      <c r="AL254">
        <v>0</v>
      </c>
      <c r="AS254">
        <v>289</v>
      </c>
      <c r="AZ254">
        <v>257</v>
      </c>
      <c r="BB254">
        <v>32</v>
      </c>
    </row>
    <row r="255" spans="1:55" x14ac:dyDescent="0.25">
      <c r="A255" t="s">
        <v>54</v>
      </c>
      <c r="B255">
        <v>110027</v>
      </c>
      <c r="C255" t="s">
        <v>55</v>
      </c>
      <c r="D255" t="s">
        <v>56</v>
      </c>
      <c r="E255" s="1">
        <v>45963</v>
      </c>
      <c r="F255" t="s">
        <v>369</v>
      </c>
      <c r="G255" t="s">
        <v>58</v>
      </c>
      <c r="H255">
        <v>7437819912</v>
      </c>
      <c r="I255">
        <v>18528960</v>
      </c>
      <c r="J255" s="3">
        <v>45963.886111111111</v>
      </c>
      <c r="K255" t="s">
        <v>5760</v>
      </c>
      <c r="L255" t="s">
        <v>59</v>
      </c>
      <c r="M255">
        <v>219</v>
      </c>
      <c r="N255">
        <v>-100</v>
      </c>
      <c r="O255">
        <v>0</v>
      </c>
      <c r="P255">
        <v>119</v>
      </c>
      <c r="Q255">
        <v>32</v>
      </c>
      <c r="R255">
        <v>0</v>
      </c>
      <c r="S255">
        <v>0</v>
      </c>
      <c r="T255">
        <v>0</v>
      </c>
      <c r="U255">
        <v>151</v>
      </c>
      <c r="V255">
        <v>151</v>
      </c>
      <c r="W255">
        <v>0</v>
      </c>
      <c r="X255" t="s">
        <v>60</v>
      </c>
      <c r="Y255">
        <v>37.299999999999997</v>
      </c>
      <c r="Z255">
        <v>4.7699999999999996</v>
      </c>
      <c r="AA255" t="s">
        <v>61</v>
      </c>
      <c r="AB255" t="s">
        <v>56</v>
      </c>
      <c r="AC255">
        <v>9912</v>
      </c>
      <c r="AK255">
        <v>32</v>
      </c>
      <c r="AL255">
        <v>0</v>
      </c>
      <c r="AT255">
        <v>151</v>
      </c>
      <c r="AZ255">
        <v>119</v>
      </c>
      <c r="BC255">
        <v>32</v>
      </c>
    </row>
    <row r="256" spans="1:55" x14ac:dyDescent="0.25">
      <c r="A256" t="s">
        <v>54</v>
      </c>
      <c r="B256">
        <v>110027</v>
      </c>
      <c r="C256" t="s">
        <v>55</v>
      </c>
      <c r="D256" t="s">
        <v>56</v>
      </c>
      <c r="E256" s="1">
        <v>45963</v>
      </c>
      <c r="F256" t="s">
        <v>370</v>
      </c>
      <c r="G256" t="s">
        <v>63</v>
      </c>
      <c r="H256" s="4">
        <v>221068000000000</v>
      </c>
      <c r="I256">
        <v>29811</v>
      </c>
      <c r="J256" s="3">
        <v>45963.886805555558</v>
      </c>
      <c r="K256" t="s">
        <v>5760</v>
      </c>
      <c r="L256" t="s">
        <v>59</v>
      </c>
      <c r="M256">
        <v>976.32</v>
      </c>
      <c r="N256">
        <v>-153.74</v>
      </c>
      <c r="O256">
        <v>0</v>
      </c>
      <c r="P256">
        <v>822.58</v>
      </c>
      <c r="Q256">
        <v>32</v>
      </c>
      <c r="R256">
        <v>0</v>
      </c>
      <c r="S256">
        <v>0.42</v>
      </c>
      <c r="T256">
        <v>0</v>
      </c>
      <c r="U256">
        <v>855</v>
      </c>
      <c r="V256">
        <v>855</v>
      </c>
      <c r="W256">
        <v>0</v>
      </c>
      <c r="X256" t="s">
        <v>64</v>
      </c>
      <c r="Y256">
        <v>225.1</v>
      </c>
      <c r="Z256">
        <v>17</v>
      </c>
      <c r="AA256" t="s">
        <v>65</v>
      </c>
      <c r="AB256" t="s">
        <v>56</v>
      </c>
      <c r="AC256">
        <v>9640</v>
      </c>
      <c r="AK256">
        <v>32</v>
      </c>
      <c r="AL256">
        <v>0</v>
      </c>
      <c r="AS256">
        <v>855</v>
      </c>
      <c r="AZ256">
        <v>822.57</v>
      </c>
      <c r="BB256">
        <v>32</v>
      </c>
    </row>
    <row r="257" spans="1:55" x14ac:dyDescent="0.25">
      <c r="A257" t="s">
        <v>54</v>
      </c>
      <c r="B257">
        <v>110027</v>
      </c>
      <c r="C257" t="s">
        <v>55</v>
      </c>
      <c r="D257" t="s">
        <v>56</v>
      </c>
      <c r="E257" s="1">
        <v>45963</v>
      </c>
      <c r="F257" t="s">
        <v>371</v>
      </c>
      <c r="G257" t="s">
        <v>58</v>
      </c>
      <c r="H257">
        <v>7439991956</v>
      </c>
      <c r="I257">
        <v>18528960</v>
      </c>
      <c r="J257" s="3">
        <v>45963.888888888891</v>
      </c>
      <c r="K257" t="s">
        <v>5760</v>
      </c>
      <c r="L257" t="s">
        <v>59</v>
      </c>
      <c r="M257">
        <v>863</v>
      </c>
      <c r="N257">
        <v>-75</v>
      </c>
      <c r="O257">
        <v>0</v>
      </c>
      <c r="P257">
        <v>788</v>
      </c>
      <c r="Q257">
        <v>32</v>
      </c>
      <c r="R257">
        <v>0</v>
      </c>
      <c r="S257">
        <v>0</v>
      </c>
      <c r="T257">
        <v>0</v>
      </c>
      <c r="U257">
        <v>820</v>
      </c>
      <c r="V257">
        <v>820</v>
      </c>
      <c r="W257">
        <v>0</v>
      </c>
      <c r="X257" t="s">
        <v>60</v>
      </c>
      <c r="Y257">
        <v>151.72999999999999</v>
      </c>
      <c r="Z257">
        <v>18.77</v>
      </c>
      <c r="AA257" t="s">
        <v>61</v>
      </c>
      <c r="AB257" t="s">
        <v>56</v>
      </c>
      <c r="AC257">
        <v>1956</v>
      </c>
      <c r="AK257">
        <v>32</v>
      </c>
      <c r="AL257">
        <v>0</v>
      </c>
      <c r="AT257">
        <v>820</v>
      </c>
      <c r="AZ257">
        <v>788</v>
      </c>
      <c r="BC257">
        <v>32</v>
      </c>
    </row>
    <row r="258" spans="1:55" x14ac:dyDescent="0.25">
      <c r="A258" t="s">
        <v>54</v>
      </c>
      <c r="B258">
        <v>110027</v>
      </c>
      <c r="C258" t="s">
        <v>55</v>
      </c>
      <c r="D258" t="s">
        <v>56</v>
      </c>
      <c r="E258" s="1">
        <v>45963</v>
      </c>
      <c r="F258" t="s">
        <v>372</v>
      </c>
      <c r="G258" t="s">
        <v>58</v>
      </c>
      <c r="H258">
        <v>7440972722</v>
      </c>
      <c r="I258">
        <v>18528960</v>
      </c>
      <c r="J258" s="3">
        <v>45963.890972222223</v>
      </c>
      <c r="K258" t="s">
        <v>5760</v>
      </c>
      <c r="L258" t="s">
        <v>59</v>
      </c>
      <c r="M258">
        <v>597</v>
      </c>
      <c r="N258">
        <v>-75</v>
      </c>
      <c r="O258">
        <v>0</v>
      </c>
      <c r="P258">
        <v>522</v>
      </c>
      <c r="Q258">
        <v>32</v>
      </c>
      <c r="R258">
        <v>0</v>
      </c>
      <c r="S258">
        <v>0</v>
      </c>
      <c r="T258">
        <v>0</v>
      </c>
      <c r="U258">
        <v>554</v>
      </c>
      <c r="V258">
        <v>554</v>
      </c>
      <c r="W258">
        <v>0</v>
      </c>
      <c r="X258" t="s">
        <v>60</v>
      </c>
      <c r="Y258">
        <v>124.42</v>
      </c>
      <c r="Z258">
        <v>14.98</v>
      </c>
      <c r="AA258" t="s">
        <v>61</v>
      </c>
      <c r="AB258" t="s">
        <v>56</v>
      </c>
      <c r="AC258">
        <v>2722</v>
      </c>
      <c r="AK258">
        <v>32</v>
      </c>
      <c r="AL258">
        <v>0</v>
      </c>
      <c r="AT258">
        <v>554</v>
      </c>
      <c r="AZ258">
        <v>522</v>
      </c>
      <c r="BC258">
        <v>32</v>
      </c>
    </row>
    <row r="259" spans="1:55" x14ac:dyDescent="0.25">
      <c r="A259" t="s">
        <v>54</v>
      </c>
      <c r="B259">
        <v>110027</v>
      </c>
      <c r="C259" t="s">
        <v>55</v>
      </c>
      <c r="D259" t="s">
        <v>56</v>
      </c>
      <c r="E259" s="1">
        <v>45963</v>
      </c>
      <c r="F259" t="s">
        <v>373</v>
      </c>
      <c r="G259" t="s">
        <v>63</v>
      </c>
      <c r="H259" s="4">
        <v>221069000000000</v>
      </c>
      <c r="I259">
        <v>29811</v>
      </c>
      <c r="J259" s="3">
        <v>45963.893055555556</v>
      </c>
      <c r="K259" t="s">
        <v>5760</v>
      </c>
      <c r="L259" t="s">
        <v>59</v>
      </c>
      <c r="M259">
        <v>486</v>
      </c>
      <c r="N259">
        <v>-123.74</v>
      </c>
      <c r="O259">
        <v>0</v>
      </c>
      <c r="P259">
        <v>362.26</v>
      </c>
      <c r="Q259">
        <v>32</v>
      </c>
      <c r="R259">
        <v>0</v>
      </c>
      <c r="S259">
        <v>-0.26</v>
      </c>
      <c r="T259">
        <v>0</v>
      </c>
      <c r="U259">
        <v>394</v>
      </c>
      <c r="V259">
        <v>394</v>
      </c>
      <c r="W259">
        <v>0</v>
      </c>
      <c r="X259" t="s">
        <v>64</v>
      </c>
      <c r="Y259">
        <v>97.99</v>
      </c>
      <c r="Z259">
        <v>8.8800000000000008</v>
      </c>
      <c r="AA259" t="s">
        <v>65</v>
      </c>
      <c r="AB259" t="s">
        <v>56</v>
      </c>
      <c r="AC259">
        <v>4204</v>
      </c>
      <c r="AK259">
        <v>32</v>
      </c>
      <c r="AL259">
        <v>0</v>
      </c>
      <c r="AS259">
        <v>394</v>
      </c>
      <c r="AZ259">
        <v>362.26</v>
      </c>
      <c r="BB259">
        <v>32</v>
      </c>
    </row>
    <row r="260" spans="1:55" x14ac:dyDescent="0.25">
      <c r="A260" t="s">
        <v>54</v>
      </c>
      <c r="B260">
        <v>110027</v>
      </c>
      <c r="C260" t="s">
        <v>55</v>
      </c>
      <c r="D260" t="s">
        <v>56</v>
      </c>
      <c r="E260" s="1">
        <v>45963</v>
      </c>
      <c r="F260" t="s">
        <v>374</v>
      </c>
      <c r="G260" t="s">
        <v>63</v>
      </c>
      <c r="H260" s="4">
        <v>221069000000000</v>
      </c>
      <c r="I260">
        <v>29811</v>
      </c>
      <c r="J260" s="3">
        <v>45963.895138888889</v>
      </c>
      <c r="K260" t="s">
        <v>5760</v>
      </c>
      <c r="L260" t="s">
        <v>59</v>
      </c>
      <c r="M260">
        <v>218</v>
      </c>
      <c r="N260">
        <v>-75</v>
      </c>
      <c r="O260">
        <v>0</v>
      </c>
      <c r="P260">
        <v>143</v>
      </c>
      <c r="Q260">
        <v>32</v>
      </c>
      <c r="R260">
        <v>0</v>
      </c>
      <c r="S260">
        <v>0</v>
      </c>
      <c r="T260">
        <v>0</v>
      </c>
      <c r="U260">
        <v>175</v>
      </c>
      <c r="V260">
        <v>175</v>
      </c>
      <c r="W260">
        <v>0</v>
      </c>
      <c r="X260" t="s">
        <v>64</v>
      </c>
      <c r="Y260">
        <v>49.46</v>
      </c>
      <c r="Z260">
        <v>3.92</v>
      </c>
      <c r="AA260" t="s">
        <v>65</v>
      </c>
      <c r="AB260" t="s">
        <v>56</v>
      </c>
      <c r="AC260">
        <v>4197</v>
      </c>
      <c r="AK260">
        <v>32</v>
      </c>
      <c r="AL260">
        <v>0</v>
      </c>
      <c r="AS260">
        <v>175</v>
      </c>
      <c r="AZ260">
        <v>143</v>
      </c>
      <c r="BB260">
        <v>32</v>
      </c>
    </row>
    <row r="261" spans="1:55" x14ac:dyDescent="0.25">
      <c r="A261" t="s">
        <v>54</v>
      </c>
      <c r="B261">
        <v>110027</v>
      </c>
      <c r="C261" t="s">
        <v>55</v>
      </c>
      <c r="D261" t="s">
        <v>56</v>
      </c>
      <c r="E261" s="1">
        <v>45963</v>
      </c>
      <c r="F261" t="s">
        <v>375</v>
      </c>
      <c r="G261" t="s">
        <v>58</v>
      </c>
      <c r="H261">
        <v>7443382169</v>
      </c>
      <c r="I261">
        <v>18528960</v>
      </c>
      <c r="J261" s="3">
        <v>45963.897916666669</v>
      </c>
      <c r="K261" t="s">
        <v>5760</v>
      </c>
      <c r="L261" t="s">
        <v>59</v>
      </c>
      <c r="M261">
        <v>349</v>
      </c>
      <c r="N261">
        <v>-174.5</v>
      </c>
      <c r="O261">
        <v>0</v>
      </c>
      <c r="P261">
        <v>174.5</v>
      </c>
      <c r="Q261">
        <v>32</v>
      </c>
      <c r="R261">
        <v>0</v>
      </c>
      <c r="S261">
        <v>0</v>
      </c>
      <c r="T261">
        <v>0</v>
      </c>
      <c r="U261">
        <v>206.5</v>
      </c>
      <c r="V261">
        <v>206.5</v>
      </c>
      <c r="W261">
        <v>0</v>
      </c>
      <c r="X261" t="s">
        <v>60</v>
      </c>
      <c r="Y261">
        <v>53.73</v>
      </c>
      <c r="Z261">
        <v>4.7699999999999996</v>
      </c>
      <c r="AA261" t="s">
        <v>61</v>
      </c>
      <c r="AB261" t="s">
        <v>56</v>
      </c>
      <c r="AC261">
        <v>2169</v>
      </c>
      <c r="AK261">
        <v>32</v>
      </c>
      <c r="AL261">
        <v>0</v>
      </c>
      <c r="AT261">
        <v>206.5</v>
      </c>
      <c r="AZ261">
        <v>174.5</v>
      </c>
      <c r="BC261">
        <v>32</v>
      </c>
    </row>
    <row r="262" spans="1:55" x14ac:dyDescent="0.25">
      <c r="A262" t="s">
        <v>54</v>
      </c>
      <c r="B262">
        <v>110027</v>
      </c>
      <c r="C262" t="s">
        <v>55</v>
      </c>
      <c r="D262" t="s">
        <v>56</v>
      </c>
      <c r="E262" s="1">
        <v>45963</v>
      </c>
      <c r="F262" t="s">
        <v>376</v>
      </c>
      <c r="G262" t="s">
        <v>58</v>
      </c>
      <c r="H262">
        <v>7442712910</v>
      </c>
      <c r="I262">
        <v>18528960</v>
      </c>
      <c r="J262" s="3">
        <v>45963.897916666669</v>
      </c>
      <c r="K262" t="s">
        <v>5760</v>
      </c>
      <c r="L262" t="s">
        <v>59</v>
      </c>
      <c r="M262">
        <v>597</v>
      </c>
      <c r="N262">
        <v>-75</v>
      </c>
      <c r="O262">
        <v>0</v>
      </c>
      <c r="P262">
        <v>522</v>
      </c>
      <c r="Q262">
        <v>32</v>
      </c>
      <c r="R262">
        <v>0</v>
      </c>
      <c r="S262">
        <v>0</v>
      </c>
      <c r="T262">
        <v>0</v>
      </c>
      <c r="U262">
        <v>554</v>
      </c>
      <c r="V262">
        <v>554</v>
      </c>
      <c r="W262">
        <v>0</v>
      </c>
      <c r="X262" t="s">
        <v>60</v>
      </c>
      <c r="Y262">
        <v>131.53</v>
      </c>
      <c r="Z262">
        <v>11.82</v>
      </c>
      <c r="AA262" t="s">
        <v>61</v>
      </c>
      <c r="AB262" t="s">
        <v>56</v>
      </c>
      <c r="AC262">
        <v>2910</v>
      </c>
      <c r="AK262">
        <v>32</v>
      </c>
      <c r="AL262">
        <v>0</v>
      </c>
      <c r="AT262">
        <v>554</v>
      </c>
      <c r="AZ262">
        <v>522</v>
      </c>
      <c r="BC262">
        <v>32</v>
      </c>
    </row>
    <row r="263" spans="1:55" x14ac:dyDescent="0.25">
      <c r="A263" t="s">
        <v>54</v>
      </c>
      <c r="B263">
        <v>110027</v>
      </c>
      <c r="C263" t="s">
        <v>55</v>
      </c>
      <c r="D263" t="s">
        <v>56</v>
      </c>
      <c r="E263" s="1">
        <v>45963</v>
      </c>
      <c r="F263" t="s">
        <v>377</v>
      </c>
      <c r="G263" t="s">
        <v>67</v>
      </c>
      <c r="J263" s="3">
        <v>45963.90347222222</v>
      </c>
      <c r="K263" t="s">
        <v>5760</v>
      </c>
      <c r="L263" t="s">
        <v>59</v>
      </c>
      <c r="M263">
        <v>1015</v>
      </c>
      <c r="N263">
        <v>-237</v>
      </c>
      <c r="O263">
        <v>0</v>
      </c>
      <c r="P263">
        <v>778</v>
      </c>
      <c r="Q263">
        <v>0</v>
      </c>
      <c r="R263">
        <v>38.9</v>
      </c>
      <c r="S263">
        <v>0.1</v>
      </c>
      <c r="T263">
        <v>0</v>
      </c>
      <c r="U263">
        <v>817</v>
      </c>
      <c r="V263">
        <v>817</v>
      </c>
      <c r="W263">
        <v>0</v>
      </c>
      <c r="X263" t="s">
        <v>68</v>
      </c>
      <c r="Y263">
        <v>243.11</v>
      </c>
      <c r="Z263">
        <v>23.85</v>
      </c>
      <c r="AA263" t="s">
        <v>69</v>
      </c>
      <c r="AE263" t="s">
        <v>378</v>
      </c>
      <c r="AF263" t="s">
        <v>379</v>
      </c>
      <c r="AG263">
        <v>7777005090</v>
      </c>
      <c r="AK263">
        <v>0</v>
      </c>
      <c r="AL263">
        <v>0</v>
      </c>
      <c r="AN263">
        <v>817</v>
      </c>
      <c r="AV263">
        <v>778</v>
      </c>
      <c r="AW263">
        <v>19.45</v>
      </c>
      <c r="AX263">
        <v>778</v>
      </c>
      <c r="AY263">
        <v>19.45</v>
      </c>
      <c r="AZ263">
        <v>778</v>
      </c>
    </row>
    <row r="264" spans="1:55" x14ac:dyDescent="0.25">
      <c r="A264" t="s">
        <v>54</v>
      </c>
      <c r="B264">
        <v>110027</v>
      </c>
      <c r="C264" t="s">
        <v>55</v>
      </c>
      <c r="D264" t="s">
        <v>56</v>
      </c>
      <c r="E264" s="1">
        <v>45963</v>
      </c>
      <c r="F264" t="s">
        <v>380</v>
      </c>
      <c r="G264" t="s">
        <v>67</v>
      </c>
      <c r="J264" s="3">
        <v>45963.904166666667</v>
      </c>
      <c r="K264" t="s">
        <v>5760</v>
      </c>
      <c r="L264" t="s">
        <v>59</v>
      </c>
      <c r="M264">
        <v>448</v>
      </c>
      <c r="N264">
        <v>0</v>
      </c>
      <c r="O264">
        <v>0</v>
      </c>
      <c r="P264">
        <v>448</v>
      </c>
      <c r="Q264">
        <v>0</v>
      </c>
      <c r="R264">
        <v>22.4</v>
      </c>
      <c r="S264">
        <v>-0.4</v>
      </c>
      <c r="T264">
        <v>0</v>
      </c>
      <c r="U264">
        <v>470</v>
      </c>
      <c r="V264">
        <v>470</v>
      </c>
      <c r="W264">
        <v>0</v>
      </c>
      <c r="X264" t="s">
        <v>68</v>
      </c>
      <c r="Y264">
        <v>104.66</v>
      </c>
      <c r="Z264">
        <v>4.5199999999999996</v>
      </c>
      <c r="AA264" t="s">
        <v>74</v>
      </c>
      <c r="AB264" t="s">
        <v>75</v>
      </c>
      <c r="AE264" t="s">
        <v>89</v>
      </c>
      <c r="AF264" t="s">
        <v>56</v>
      </c>
      <c r="AG264">
        <v>8929758003</v>
      </c>
      <c r="AK264">
        <v>0</v>
      </c>
      <c r="AL264">
        <v>0</v>
      </c>
      <c r="AN264">
        <v>470</v>
      </c>
      <c r="AV264">
        <v>448</v>
      </c>
      <c r="AW264">
        <v>11.2</v>
      </c>
      <c r="AX264">
        <v>448</v>
      </c>
      <c r="AY264">
        <v>11.2</v>
      </c>
      <c r="AZ264">
        <v>448</v>
      </c>
    </row>
    <row r="265" spans="1:55" x14ac:dyDescent="0.25">
      <c r="A265" t="s">
        <v>54</v>
      </c>
      <c r="B265">
        <v>110027</v>
      </c>
      <c r="C265" t="s">
        <v>55</v>
      </c>
      <c r="D265" t="s">
        <v>56</v>
      </c>
      <c r="E265" s="1">
        <v>45963</v>
      </c>
      <c r="F265" t="s">
        <v>381</v>
      </c>
      <c r="G265" t="s">
        <v>67</v>
      </c>
      <c r="J265" s="3">
        <v>45963.905555555553</v>
      </c>
      <c r="K265" t="s">
        <v>5760</v>
      </c>
      <c r="L265" t="s">
        <v>59</v>
      </c>
      <c r="M265">
        <v>307</v>
      </c>
      <c r="N265">
        <v>0</v>
      </c>
      <c r="O265">
        <v>0</v>
      </c>
      <c r="P265">
        <v>307</v>
      </c>
      <c r="Q265">
        <v>0</v>
      </c>
      <c r="R265">
        <v>15.36</v>
      </c>
      <c r="S265">
        <v>-0.36</v>
      </c>
      <c r="T265">
        <v>0</v>
      </c>
      <c r="U265">
        <v>322</v>
      </c>
      <c r="V265">
        <v>322</v>
      </c>
      <c r="W265">
        <v>0</v>
      </c>
      <c r="X265" t="s">
        <v>68</v>
      </c>
      <c r="Y265">
        <v>67.849999999999994</v>
      </c>
      <c r="Z265">
        <v>5.88</v>
      </c>
      <c r="AA265" t="s">
        <v>74</v>
      </c>
      <c r="AB265" t="s">
        <v>75</v>
      </c>
      <c r="AE265" t="s">
        <v>89</v>
      </c>
      <c r="AF265" t="s">
        <v>56</v>
      </c>
      <c r="AG265">
        <v>8929758003</v>
      </c>
      <c r="AK265">
        <v>0</v>
      </c>
      <c r="AL265">
        <v>0</v>
      </c>
      <c r="AN265">
        <v>322</v>
      </c>
      <c r="AV265">
        <v>307</v>
      </c>
      <c r="AW265">
        <v>7.68</v>
      </c>
      <c r="AX265">
        <v>307</v>
      </c>
      <c r="AY265">
        <v>7.68</v>
      </c>
      <c r="AZ265">
        <v>307</v>
      </c>
    </row>
    <row r="266" spans="1:55" x14ac:dyDescent="0.25">
      <c r="A266" t="s">
        <v>54</v>
      </c>
      <c r="B266">
        <v>110027</v>
      </c>
      <c r="C266" t="s">
        <v>55</v>
      </c>
      <c r="D266" t="s">
        <v>56</v>
      </c>
      <c r="E266" s="1">
        <v>45963</v>
      </c>
      <c r="F266" t="s">
        <v>382</v>
      </c>
      <c r="G266" t="s">
        <v>67</v>
      </c>
      <c r="J266" s="3">
        <v>45963.907638888886</v>
      </c>
      <c r="K266" t="s">
        <v>5760</v>
      </c>
      <c r="L266" t="s">
        <v>59</v>
      </c>
      <c r="M266">
        <v>379</v>
      </c>
      <c r="N266">
        <v>0</v>
      </c>
      <c r="O266">
        <v>0</v>
      </c>
      <c r="P266">
        <v>379</v>
      </c>
      <c r="Q266">
        <v>0</v>
      </c>
      <c r="R266">
        <v>18.96</v>
      </c>
      <c r="S266">
        <v>0.04</v>
      </c>
      <c r="T266">
        <v>0</v>
      </c>
      <c r="U266">
        <v>398</v>
      </c>
      <c r="V266">
        <v>398</v>
      </c>
      <c r="W266">
        <v>0</v>
      </c>
      <c r="X266" t="s">
        <v>68</v>
      </c>
      <c r="Y266">
        <v>98.54</v>
      </c>
      <c r="Z266">
        <v>8.7200000000000006</v>
      </c>
      <c r="AA266" t="s">
        <v>74</v>
      </c>
      <c r="AB266" t="s">
        <v>75</v>
      </c>
      <c r="AE266" t="s">
        <v>89</v>
      </c>
      <c r="AF266" t="s">
        <v>56</v>
      </c>
      <c r="AG266">
        <v>8929758003</v>
      </c>
      <c r="AK266">
        <v>0</v>
      </c>
      <c r="AL266">
        <v>0</v>
      </c>
      <c r="AN266">
        <v>398</v>
      </c>
      <c r="AV266">
        <v>379</v>
      </c>
      <c r="AW266">
        <v>9.48</v>
      </c>
      <c r="AX266">
        <v>379</v>
      </c>
      <c r="AY266">
        <v>9.48</v>
      </c>
      <c r="AZ266">
        <v>379</v>
      </c>
    </row>
    <row r="267" spans="1:55" x14ac:dyDescent="0.25">
      <c r="A267" t="s">
        <v>54</v>
      </c>
      <c r="B267">
        <v>110027</v>
      </c>
      <c r="C267" t="s">
        <v>55</v>
      </c>
      <c r="D267" t="s">
        <v>56</v>
      </c>
      <c r="E267" s="1">
        <v>45963</v>
      </c>
      <c r="F267" t="s">
        <v>383</v>
      </c>
      <c r="G267" t="s">
        <v>58</v>
      </c>
      <c r="H267">
        <v>7441833101</v>
      </c>
      <c r="I267">
        <v>18528960</v>
      </c>
      <c r="J267" s="3">
        <v>45963.90902777778</v>
      </c>
      <c r="K267" t="s">
        <v>5760</v>
      </c>
      <c r="L267" t="s">
        <v>59</v>
      </c>
      <c r="M267">
        <v>328</v>
      </c>
      <c r="N267">
        <v>-100</v>
      </c>
      <c r="O267">
        <v>0</v>
      </c>
      <c r="P267">
        <v>228</v>
      </c>
      <c r="Q267">
        <v>32</v>
      </c>
      <c r="R267">
        <v>0</v>
      </c>
      <c r="S267">
        <v>0</v>
      </c>
      <c r="T267">
        <v>0</v>
      </c>
      <c r="U267">
        <v>260</v>
      </c>
      <c r="V267">
        <v>260</v>
      </c>
      <c r="W267">
        <v>0</v>
      </c>
      <c r="X267" t="s">
        <v>60</v>
      </c>
      <c r="Y267">
        <v>63.12</v>
      </c>
      <c r="Z267">
        <v>5.34</v>
      </c>
      <c r="AA267" t="s">
        <v>61</v>
      </c>
      <c r="AB267" t="s">
        <v>56</v>
      </c>
      <c r="AC267">
        <v>3101</v>
      </c>
      <c r="AK267">
        <v>32</v>
      </c>
      <c r="AL267">
        <v>0</v>
      </c>
      <c r="AT267">
        <v>260</v>
      </c>
      <c r="AZ267">
        <v>228</v>
      </c>
      <c r="BC267">
        <v>32</v>
      </c>
    </row>
    <row r="268" spans="1:55" x14ac:dyDescent="0.25">
      <c r="A268" t="s">
        <v>54</v>
      </c>
      <c r="B268">
        <v>110027</v>
      </c>
      <c r="C268" t="s">
        <v>55</v>
      </c>
      <c r="D268" t="s">
        <v>56</v>
      </c>
      <c r="E268" s="1">
        <v>45963</v>
      </c>
      <c r="F268" t="s">
        <v>384</v>
      </c>
      <c r="G268" t="s">
        <v>63</v>
      </c>
      <c r="H268" s="4">
        <v>221070000000000</v>
      </c>
      <c r="I268">
        <v>29811</v>
      </c>
      <c r="J268" s="3">
        <v>45963.912499999999</v>
      </c>
      <c r="K268" t="s">
        <v>5760</v>
      </c>
      <c r="L268" t="s">
        <v>59</v>
      </c>
      <c r="M268">
        <v>398</v>
      </c>
      <c r="N268">
        <v>-93.75</v>
      </c>
      <c r="O268">
        <v>0</v>
      </c>
      <c r="P268">
        <v>304.25</v>
      </c>
      <c r="Q268">
        <v>32</v>
      </c>
      <c r="R268">
        <v>0</v>
      </c>
      <c r="S268">
        <v>-0.25</v>
      </c>
      <c r="T268">
        <v>0</v>
      </c>
      <c r="U268">
        <v>336</v>
      </c>
      <c r="V268">
        <v>336</v>
      </c>
      <c r="W268">
        <v>0</v>
      </c>
      <c r="X268" t="s">
        <v>64</v>
      </c>
      <c r="Y268">
        <v>98.54</v>
      </c>
      <c r="Z268">
        <v>9.82</v>
      </c>
      <c r="AA268" t="s">
        <v>65</v>
      </c>
      <c r="AB268" t="s">
        <v>56</v>
      </c>
      <c r="AC268">
        <v>4945</v>
      </c>
      <c r="AK268">
        <v>32</v>
      </c>
      <c r="AL268">
        <v>0</v>
      </c>
      <c r="AS268">
        <v>336</v>
      </c>
      <c r="AZ268">
        <v>304.25</v>
      </c>
      <c r="BB268">
        <v>32</v>
      </c>
    </row>
    <row r="269" spans="1:55" x14ac:dyDescent="0.25">
      <c r="A269" t="s">
        <v>54</v>
      </c>
      <c r="B269">
        <v>110027</v>
      </c>
      <c r="C269" t="s">
        <v>55</v>
      </c>
      <c r="D269" t="s">
        <v>56</v>
      </c>
      <c r="E269" s="1">
        <v>45963</v>
      </c>
      <c r="F269" t="s">
        <v>385</v>
      </c>
      <c r="G269" t="s">
        <v>67</v>
      </c>
      <c r="J269" s="3">
        <v>45963.912499999999</v>
      </c>
      <c r="K269" t="s">
        <v>5760</v>
      </c>
      <c r="L269" t="s">
        <v>59</v>
      </c>
      <c r="M269">
        <v>169</v>
      </c>
      <c r="N269">
        <v>0</v>
      </c>
      <c r="O269">
        <v>0</v>
      </c>
      <c r="P269">
        <v>169</v>
      </c>
      <c r="Q269">
        <v>0</v>
      </c>
      <c r="R269">
        <v>8.4600000000000009</v>
      </c>
      <c r="S269">
        <v>-0.46</v>
      </c>
      <c r="T269">
        <v>0</v>
      </c>
      <c r="U269">
        <v>177</v>
      </c>
      <c r="V269">
        <v>177</v>
      </c>
      <c r="W269">
        <v>0</v>
      </c>
      <c r="X269" t="s">
        <v>68</v>
      </c>
      <c r="Y269">
        <v>38.65</v>
      </c>
      <c r="Z269">
        <v>2.2799999999999998</v>
      </c>
      <c r="AA269" t="s">
        <v>74</v>
      </c>
      <c r="AB269" t="s">
        <v>75</v>
      </c>
      <c r="AE269" t="s">
        <v>89</v>
      </c>
      <c r="AF269" t="s">
        <v>56</v>
      </c>
      <c r="AG269">
        <v>8929758003</v>
      </c>
      <c r="AK269">
        <v>0</v>
      </c>
      <c r="AL269">
        <v>0</v>
      </c>
      <c r="AN269">
        <v>177</v>
      </c>
      <c r="AV269">
        <v>169</v>
      </c>
      <c r="AW269">
        <v>4.2300000000000004</v>
      </c>
      <c r="AX269">
        <v>169</v>
      </c>
      <c r="AY269">
        <v>4.2300000000000004</v>
      </c>
      <c r="AZ269">
        <v>169</v>
      </c>
    </row>
    <row r="270" spans="1:55" x14ac:dyDescent="0.25">
      <c r="A270" t="s">
        <v>54</v>
      </c>
      <c r="B270">
        <v>110027</v>
      </c>
      <c r="C270" t="s">
        <v>55</v>
      </c>
      <c r="D270" t="s">
        <v>56</v>
      </c>
      <c r="E270" s="1">
        <v>45963</v>
      </c>
      <c r="F270" t="s">
        <v>386</v>
      </c>
      <c r="G270" t="s">
        <v>63</v>
      </c>
      <c r="H270" s="4">
        <v>221070000000000</v>
      </c>
      <c r="I270">
        <v>29811</v>
      </c>
      <c r="J270" s="3">
        <v>45963.912499999999</v>
      </c>
      <c r="K270" t="s">
        <v>5760</v>
      </c>
      <c r="L270" t="s">
        <v>59</v>
      </c>
      <c r="M270">
        <v>399</v>
      </c>
      <c r="N270">
        <v>-93.75</v>
      </c>
      <c r="O270">
        <v>0</v>
      </c>
      <c r="P270">
        <v>305.25</v>
      </c>
      <c r="Q270">
        <v>32</v>
      </c>
      <c r="R270">
        <v>0</v>
      </c>
      <c r="S270">
        <v>-0.25</v>
      </c>
      <c r="T270">
        <v>0</v>
      </c>
      <c r="U270">
        <v>337</v>
      </c>
      <c r="V270">
        <v>337</v>
      </c>
      <c r="W270">
        <v>0</v>
      </c>
      <c r="X270" t="s">
        <v>64</v>
      </c>
      <c r="Y270">
        <v>88.74</v>
      </c>
      <c r="Z270">
        <v>4.96</v>
      </c>
      <c r="AA270" t="s">
        <v>65</v>
      </c>
      <c r="AB270" t="s">
        <v>56</v>
      </c>
      <c r="AC270">
        <v>1901</v>
      </c>
      <c r="AK270">
        <v>32</v>
      </c>
      <c r="AL270">
        <v>0</v>
      </c>
      <c r="AS270">
        <v>337</v>
      </c>
      <c r="AZ270">
        <v>305.25</v>
      </c>
      <c r="BB270">
        <v>32</v>
      </c>
    </row>
    <row r="271" spans="1:55" x14ac:dyDescent="0.25">
      <c r="A271" t="s">
        <v>54</v>
      </c>
      <c r="B271">
        <v>110027</v>
      </c>
      <c r="C271" t="s">
        <v>55</v>
      </c>
      <c r="D271" t="s">
        <v>56</v>
      </c>
      <c r="E271" s="1">
        <v>45963</v>
      </c>
      <c r="F271" t="s">
        <v>387</v>
      </c>
      <c r="G271" t="s">
        <v>67</v>
      </c>
      <c r="J271" s="3">
        <v>45963.914583333331</v>
      </c>
      <c r="K271" t="s">
        <v>5760</v>
      </c>
      <c r="L271" t="s">
        <v>59</v>
      </c>
      <c r="M271">
        <v>478</v>
      </c>
      <c r="N271">
        <v>0</v>
      </c>
      <c r="O271">
        <v>0</v>
      </c>
      <c r="P271">
        <v>478</v>
      </c>
      <c r="Q271">
        <v>0</v>
      </c>
      <c r="R271">
        <v>23.9</v>
      </c>
      <c r="S271">
        <v>0.1</v>
      </c>
      <c r="T271">
        <v>0</v>
      </c>
      <c r="U271">
        <v>502</v>
      </c>
      <c r="V271">
        <v>502</v>
      </c>
      <c r="W271">
        <v>0</v>
      </c>
      <c r="X271" t="s">
        <v>68</v>
      </c>
      <c r="Y271">
        <v>127.32</v>
      </c>
      <c r="Z271">
        <v>4.5199999999999996</v>
      </c>
      <c r="AA271" t="s">
        <v>74</v>
      </c>
      <c r="AB271" t="s">
        <v>75</v>
      </c>
      <c r="AE271" t="s">
        <v>89</v>
      </c>
      <c r="AF271" t="s">
        <v>56</v>
      </c>
      <c r="AG271">
        <v>8929758003</v>
      </c>
      <c r="AK271">
        <v>0</v>
      </c>
      <c r="AL271">
        <v>0</v>
      </c>
      <c r="AN271">
        <v>502</v>
      </c>
      <c r="AV271">
        <v>478</v>
      </c>
      <c r="AW271">
        <v>11.95</v>
      </c>
      <c r="AX271">
        <v>478</v>
      </c>
      <c r="AY271">
        <v>11.95</v>
      </c>
      <c r="AZ271">
        <v>478</v>
      </c>
    </row>
    <row r="272" spans="1:55" x14ac:dyDescent="0.25">
      <c r="A272" t="s">
        <v>54</v>
      </c>
      <c r="B272">
        <v>110027</v>
      </c>
      <c r="C272" t="s">
        <v>55</v>
      </c>
      <c r="D272" t="s">
        <v>56</v>
      </c>
      <c r="E272" s="1">
        <v>45963</v>
      </c>
      <c r="F272" t="s">
        <v>388</v>
      </c>
      <c r="G272" t="s">
        <v>58</v>
      </c>
      <c r="H272">
        <v>7438739932</v>
      </c>
      <c r="I272">
        <v>18528960</v>
      </c>
      <c r="J272" s="3">
        <v>45963.915972222225</v>
      </c>
      <c r="K272" t="s">
        <v>5760</v>
      </c>
      <c r="L272" t="s">
        <v>59</v>
      </c>
      <c r="M272">
        <v>248</v>
      </c>
      <c r="N272">
        <v>-75</v>
      </c>
      <c r="O272">
        <v>0</v>
      </c>
      <c r="P272">
        <v>173</v>
      </c>
      <c r="Q272">
        <v>32</v>
      </c>
      <c r="R272">
        <v>0</v>
      </c>
      <c r="S272">
        <v>0</v>
      </c>
      <c r="T272">
        <v>0</v>
      </c>
      <c r="U272">
        <v>205</v>
      </c>
      <c r="V272">
        <v>205</v>
      </c>
      <c r="W272">
        <v>0</v>
      </c>
      <c r="X272" t="s">
        <v>60</v>
      </c>
      <c r="Y272">
        <v>50.93</v>
      </c>
      <c r="Z272">
        <v>4.96</v>
      </c>
      <c r="AA272" t="s">
        <v>61</v>
      </c>
      <c r="AB272" t="s">
        <v>56</v>
      </c>
      <c r="AC272">
        <v>9932</v>
      </c>
      <c r="AK272">
        <v>32</v>
      </c>
      <c r="AL272">
        <v>0</v>
      </c>
      <c r="AT272">
        <v>205</v>
      </c>
      <c r="AZ272">
        <v>173</v>
      </c>
      <c r="BC272">
        <v>32</v>
      </c>
    </row>
    <row r="273" spans="1:55" x14ac:dyDescent="0.25">
      <c r="A273" t="s">
        <v>54</v>
      </c>
      <c r="B273">
        <v>110027</v>
      </c>
      <c r="C273" t="s">
        <v>55</v>
      </c>
      <c r="D273" t="s">
        <v>56</v>
      </c>
      <c r="E273" s="1">
        <v>45963</v>
      </c>
      <c r="F273" t="s">
        <v>389</v>
      </c>
      <c r="G273" t="s">
        <v>67</v>
      </c>
      <c r="J273" s="3">
        <v>45963.916666666664</v>
      </c>
      <c r="K273" t="s">
        <v>5760</v>
      </c>
      <c r="L273" t="s">
        <v>59</v>
      </c>
      <c r="M273">
        <v>337</v>
      </c>
      <c r="N273">
        <v>0</v>
      </c>
      <c r="O273">
        <v>0</v>
      </c>
      <c r="P273">
        <v>337</v>
      </c>
      <c r="Q273">
        <v>0</v>
      </c>
      <c r="R273">
        <v>16.84</v>
      </c>
      <c r="S273">
        <v>0.16</v>
      </c>
      <c r="T273">
        <v>0</v>
      </c>
      <c r="U273">
        <v>354</v>
      </c>
      <c r="V273">
        <v>354</v>
      </c>
      <c r="W273">
        <v>0</v>
      </c>
      <c r="X273" t="s">
        <v>73</v>
      </c>
      <c r="Y273">
        <v>76.17</v>
      </c>
      <c r="Z273">
        <v>6.26</v>
      </c>
      <c r="AA273" t="s">
        <v>74</v>
      </c>
      <c r="AB273" t="s">
        <v>75</v>
      </c>
      <c r="AE273" t="s">
        <v>89</v>
      </c>
      <c r="AF273" t="s">
        <v>56</v>
      </c>
      <c r="AG273">
        <v>8929758003</v>
      </c>
      <c r="AK273">
        <v>0</v>
      </c>
      <c r="AL273">
        <v>0</v>
      </c>
      <c r="AM273">
        <v>354</v>
      </c>
      <c r="AV273">
        <v>337</v>
      </c>
      <c r="AW273">
        <v>8.42</v>
      </c>
      <c r="AX273">
        <v>337</v>
      </c>
      <c r="AY273">
        <v>8.42</v>
      </c>
      <c r="AZ273">
        <v>337</v>
      </c>
    </row>
    <row r="274" spans="1:55" x14ac:dyDescent="0.25">
      <c r="A274" t="s">
        <v>54</v>
      </c>
      <c r="B274">
        <v>110027</v>
      </c>
      <c r="C274" t="s">
        <v>55</v>
      </c>
      <c r="D274" t="s">
        <v>56</v>
      </c>
      <c r="E274" s="1">
        <v>45963</v>
      </c>
      <c r="F274" t="s">
        <v>390</v>
      </c>
      <c r="G274" t="s">
        <v>63</v>
      </c>
      <c r="H274" s="4">
        <v>221071000000000</v>
      </c>
      <c r="I274">
        <v>29811</v>
      </c>
      <c r="J274" s="3">
        <v>45963.922222222223</v>
      </c>
      <c r="K274" t="s">
        <v>5760</v>
      </c>
      <c r="L274" t="s">
        <v>59</v>
      </c>
      <c r="M274">
        <v>229</v>
      </c>
      <c r="N274">
        <v>-90</v>
      </c>
      <c r="O274">
        <v>0</v>
      </c>
      <c r="P274">
        <v>139</v>
      </c>
      <c r="Q274">
        <v>32</v>
      </c>
      <c r="R274">
        <v>0</v>
      </c>
      <c r="S274">
        <v>0</v>
      </c>
      <c r="T274">
        <v>0</v>
      </c>
      <c r="U274">
        <v>171</v>
      </c>
      <c r="V274">
        <v>171</v>
      </c>
      <c r="W274">
        <v>0</v>
      </c>
      <c r="X274" t="s">
        <v>64</v>
      </c>
      <c r="Y274">
        <v>50.37</v>
      </c>
      <c r="Z274">
        <v>4.96</v>
      </c>
      <c r="AA274" t="s">
        <v>65</v>
      </c>
      <c r="AB274" t="s">
        <v>56</v>
      </c>
      <c r="AC274">
        <v>5926</v>
      </c>
      <c r="AK274">
        <v>32</v>
      </c>
      <c r="AL274">
        <v>0</v>
      </c>
      <c r="AS274">
        <v>171</v>
      </c>
      <c r="AZ274">
        <v>139</v>
      </c>
      <c r="BB274">
        <v>32</v>
      </c>
    </row>
    <row r="275" spans="1:55" x14ac:dyDescent="0.25">
      <c r="A275" t="s">
        <v>54</v>
      </c>
      <c r="B275">
        <v>110027</v>
      </c>
      <c r="C275" t="s">
        <v>55</v>
      </c>
      <c r="D275" t="s">
        <v>56</v>
      </c>
      <c r="E275" s="1">
        <v>45963</v>
      </c>
      <c r="F275" t="s">
        <v>391</v>
      </c>
      <c r="G275" t="s">
        <v>67</v>
      </c>
      <c r="J275" s="3">
        <v>45963.922222222223</v>
      </c>
      <c r="K275" t="s">
        <v>5760</v>
      </c>
      <c r="L275" t="s">
        <v>59</v>
      </c>
      <c r="M275">
        <v>158</v>
      </c>
      <c r="N275">
        <v>0</v>
      </c>
      <c r="O275">
        <v>0</v>
      </c>
      <c r="P275">
        <v>158</v>
      </c>
      <c r="Q275">
        <v>0</v>
      </c>
      <c r="R275">
        <v>7.9</v>
      </c>
      <c r="S275">
        <v>0.1</v>
      </c>
      <c r="T275">
        <v>0</v>
      </c>
      <c r="U275">
        <v>166</v>
      </c>
      <c r="V275">
        <v>166</v>
      </c>
      <c r="W275">
        <v>0</v>
      </c>
      <c r="X275" t="s">
        <v>68</v>
      </c>
      <c r="Y275">
        <v>29.69</v>
      </c>
      <c r="Z275">
        <v>4.24</v>
      </c>
      <c r="AA275" t="s">
        <v>74</v>
      </c>
      <c r="AB275" t="s">
        <v>75</v>
      </c>
      <c r="AE275" t="s">
        <v>89</v>
      </c>
      <c r="AF275" t="s">
        <v>56</v>
      </c>
      <c r="AG275">
        <v>8929758003</v>
      </c>
      <c r="AK275">
        <v>0</v>
      </c>
      <c r="AL275">
        <v>0</v>
      </c>
      <c r="AN275">
        <v>166</v>
      </c>
      <c r="AV275">
        <v>158</v>
      </c>
      <c r="AW275">
        <v>3.95</v>
      </c>
      <c r="AX275">
        <v>158</v>
      </c>
      <c r="AY275">
        <v>3.95</v>
      </c>
      <c r="AZ275">
        <v>158</v>
      </c>
    </row>
    <row r="276" spans="1:55" x14ac:dyDescent="0.25">
      <c r="A276" t="s">
        <v>54</v>
      </c>
      <c r="B276">
        <v>110027</v>
      </c>
      <c r="C276" t="s">
        <v>55</v>
      </c>
      <c r="D276" t="s">
        <v>56</v>
      </c>
      <c r="E276" s="1">
        <v>45963</v>
      </c>
      <c r="F276" t="s">
        <v>392</v>
      </c>
      <c r="G276" t="s">
        <v>63</v>
      </c>
      <c r="H276" s="4">
        <v>221071000000000</v>
      </c>
      <c r="I276">
        <v>29811</v>
      </c>
      <c r="J276" s="3">
        <v>45963.925694444442</v>
      </c>
      <c r="K276" t="s">
        <v>5760</v>
      </c>
      <c r="L276" t="s">
        <v>59</v>
      </c>
      <c r="M276">
        <v>407</v>
      </c>
      <c r="N276">
        <v>-123.75</v>
      </c>
      <c r="O276">
        <v>0</v>
      </c>
      <c r="P276">
        <v>283.25</v>
      </c>
      <c r="Q276">
        <v>32</v>
      </c>
      <c r="R276">
        <v>0</v>
      </c>
      <c r="S276">
        <v>-0.25</v>
      </c>
      <c r="T276">
        <v>0</v>
      </c>
      <c r="U276">
        <v>315</v>
      </c>
      <c r="V276">
        <v>315</v>
      </c>
      <c r="W276">
        <v>0</v>
      </c>
      <c r="X276" t="s">
        <v>64</v>
      </c>
      <c r="Y276">
        <v>69.81</v>
      </c>
      <c r="Z276">
        <v>7.08</v>
      </c>
      <c r="AA276" t="s">
        <v>65</v>
      </c>
      <c r="AB276" t="s">
        <v>56</v>
      </c>
      <c r="AC276">
        <v>3887</v>
      </c>
      <c r="AK276">
        <v>32</v>
      </c>
      <c r="AL276">
        <v>0</v>
      </c>
      <c r="AS276">
        <v>315</v>
      </c>
      <c r="AZ276">
        <v>283.25</v>
      </c>
      <c r="BB276">
        <v>32</v>
      </c>
    </row>
    <row r="277" spans="1:55" x14ac:dyDescent="0.25">
      <c r="A277" t="s">
        <v>54</v>
      </c>
      <c r="B277">
        <v>110027</v>
      </c>
      <c r="C277" t="s">
        <v>55</v>
      </c>
      <c r="D277" t="s">
        <v>56</v>
      </c>
      <c r="E277" s="1">
        <v>45963</v>
      </c>
      <c r="F277" t="s">
        <v>393</v>
      </c>
      <c r="G277" t="s">
        <v>63</v>
      </c>
      <c r="H277" s="4">
        <v>221071000000000</v>
      </c>
      <c r="I277">
        <v>29811</v>
      </c>
      <c r="J277" s="3">
        <v>45963.925694444442</v>
      </c>
      <c r="K277" t="s">
        <v>5760</v>
      </c>
      <c r="L277" t="s">
        <v>59</v>
      </c>
      <c r="M277">
        <v>716.43</v>
      </c>
      <c r="N277">
        <v>-142</v>
      </c>
      <c r="O277">
        <v>0</v>
      </c>
      <c r="P277">
        <v>574.42999999999995</v>
      </c>
      <c r="Q277">
        <v>32</v>
      </c>
      <c r="R277">
        <v>0</v>
      </c>
      <c r="S277">
        <v>-0.43</v>
      </c>
      <c r="T277">
        <v>0</v>
      </c>
      <c r="U277">
        <v>606</v>
      </c>
      <c r="V277">
        <v>606</v>
      </c>
      <c r="W277">
        <v>0</v>
      </c>
      <c r="X277" t="s">
        <v>64</v>
      </c>
      <c r="Y277">
        <v>148.80000000000001</v>
      </c>
      <c r="Z277">
        <v>10.41</v>
      </c>
      <c r="AA277" t="s">
        <v>65</v>
      </c>
      <c r="AB277" t="s">
        <v>56</v>
      </c>
      <c r="AC277">
        <v>3757</v>
      </c>
      <c r="AK277">
        <v>32</v>
      </c>
      <c r="AL277">
        <v>0</v>
      </c>
      <c r="AS277">
        <v>606</v>
      </c>
      <c r="AZ277">
        <v>574.41999999999996</v>
      </c>
      <c r="BB277">
        <v>32</v>
      </c>
    </row>
    <row r="278" spans="1:55" x14ac:dyDescent="0.25">
      <c r="A278" t="s">
        <v>54</v>
      </c>
      <c r="B278">
        <v>110027</v>
      </c>
      <c r="C278" t="s">
        <v>55</v>
      </c>
      <c r="D278" t="s">
        <v>56</v>
      </c>
      <c r="E278" s="1">
        <v>45963</v>
      </c>
      <c r="F278" t="s">
        <v>394</v>
      </c>
      <c r="G278" t="s">
        <v>67</v>
      </c>
      <c r="J278" s="3">
        <v>45963.927083333336</v>
      </c>
      <c r="K278" t="s">
        <v>5760</v>
      </c>
      <c r="L278" t="s">
        <v>59</v>
      </c>
      <c r="M278">
        <v>159</v>
      </c>
      <c r="N278">
        <v>0</v>
      </c>
      <c r="O278">
        <v>0</v>
      </c>
      <c r="P278">
        <v>159</v>
      </c>
      <c r="Q278">
        <v>0</v>
      </c>
      <c r="R278">
        <v>7.96</v>
      </c>
      <c r="S278">
        <v>0.04</v>
      </c>
      <c r="T278">
        <v>0</v>
      </c>
      <c r="U278">
        <v>167</v>
      </c>
      <c r="V278">
        <v>167</v>
      </c>
      <c r="W278">
        <v>0</v>
      </c>
      <c r="X278" t="s">
        <v>73</v>
      </c>
      <c r="Y278">
        <v>29.83</v>
      </c>
      <c r="Z278">
        <v>2.5</v>
      </c>
      <c r="AA278" t="s">
        <v>74</v>
      </c>
      <c r="AB278" t="s">
        <v>75</v>
      </c>
      <c r="AE278" t="s">
        <v>89</v>
      </c>
      <c r="AF278" t="s">
        <v>56</v>
      </c>
      <c r="AG278">
        <v>8929758003</v>
      </c>
      <c r="AK278">
        <v>0</v>
      </c>
      <c r="AL278">
        <v>0</v>
      </c>
      <c r="AM278">
        <v>167</v>
      </c>
      <c r="AV278">
        <v>159</v>
      </c>
      <c r="AW278">
        <v>3.98</v>
      </c>
      <c r="AX278">
        <v>159</v>
      </c>
      <c r="AY278">
        <v>3.98</v>
      </c>
      <c r="AZ278">
        <v>159</v>
      </c>
    </row>
    <row r="279" spans="1:55" x14ac:dyDescent="0.25">
      <c r="A279" t="s">
        <v>54</v>
      </c>
      <c r="B279">
        <v>110027</v>
      </c>
      <c r="C279" t="s">
        <v>55</v>
      </c>
      <c r="D279" t="s">
        <v>56</v>
      </c>
      <c r="E279" s="1">
        <v>45963</v>
      </c>
      <c r="F279" t="s">
        <v>395</v>
      </c>
      <c r="G279" t="s">
        <v>67</v>
      </c>
      <c r="J279" s="3">
        <v>45963.927777777775</v>
      </c>
      <c r="K279" t="s">
        <v>5760</v>
      </c>
      <c r="L279" t="s">
        <v>59</v>
      </c>
      <c r="M279">
        <v>699.66</v>
      </c>
      <c r="N279">
        <v>0</v>
      </c>
      <c r="O279">
        <v>0</v>
      </c>
      <c r="P279">
        <v>699.66</v>
      </c>
      <c r="Q279">
        <v>0</v>
      </c>
      <c r="R279">
        <v>34.979999999999997</v>
      </c>
      <c r="S279">
        <v>0.36</v>
      </c>
      <c r="T279">
        <v>0</v>
      </c>
      <c r="U279">
        <v>735</v>
      </c>
      <c r="V279">
        <v>735</v>
      </c>
      <c r="W279">
        <v>0</v>
      </c>
      <c r="X279" t="s">
        <v>73</v>
      </c>
      <c r="Y279">
        <v>169.55</v>
      </c>
      <c r="Z279">
        <v>9.9</v>
      </c>
      <c r="AA279" t="s">
        <v>74</v>
      </c>
      <c r="AB279" t="s">
        <v>75</v>
      </c>
      <c r="AE279" t="s">
        <v>89</v>
      </c>
      <c r="AF279" t="s">
        <v>56</v>
      </c>
      <c r="AG279">
        <v>8929758003</v>
      </c>
      <c r="AK279">
        <v>0</v>
      </c>
      <c r="AL279">
        <v>0</v>
      </c>
      <c r="AM279">
        <v>735</v>
      </c>
      <c r="AV279">
        <v>699.66</v>
      </c>
      <c r="AW279">
        <v>17.489999999999998</v>
      </c>
      <c r="AX279">
        <v>699.66</v>
      </c>
      <c r="AY279">
        <v>17.489999999999998</v>
      </c>
      <c r="AZ279">
        <v>699.66</v>
      </c>
    </row>
    <row r="280" spans="1:55" x14ac:dyDescent="0.25">
      <c r="A280" t="s">
        <v>54</v>
      </c>
      <c r="B280">
        <v>110027</v>
      </c>
      <c r="C280" t="s">
        <v>55</v>
      </c>
      <c r="D280" t="s">
        <v>56</v>
      </c>
      <c r="E280" s="1">
        <v>45963</v>
      </c>
      <c r="F280" t="s">
        <v>396</v>
      </c>
      <c r="G280" t="s">
        <v>63</v>
      </c>
      <c r="H280" s="4">
        <v>221072000000000</v>
      </c>
      <c r="I280">
        <v>29811</v>
      </c>
      <c r="J280" s="3">
        <v>45963.927777777775</v>
      </c>
      <c r="K280" t="s">
        <v>5760</v>
      </c>
      <c r="L280" t="s">
        <v>59</v>
      </c>
      <c r="M280">
        <v>308</v>
      </c>
      <c r="N280">
        <v>-110</v>
      </c>
      <c r="O280">
        <v>0</v>
      </c>
      <c r="P280">
        <v>198</v>
      </c>
      <c r="Q280">
        <v>32</v>
      </c>
      <c r="R280">
        <v>0</v>
      </c>
      <c r="S280">
        <v>0</v>
      </c>
      <c r="T280">
        <v>0</v>
      </c>
      <c r="U280">
        <v>230</v>
      </c>
      <c r="V280">
        <v>230</v>
      </c>
      <c r="W280">
        <v>0</v>
      </c>
      <c r="X280" t="s">
        <v>64</v>
      </c>
      <c r="Y280">
        <v>65.86</v>
      </c>
      <c r="Z280">
        <v>6.92</v>
      </c>
      <c r="AA280" t="s">
        <v>65</v>
      </c>
      <c r="AB280" t="s">
        <v>56</v>
      </c>
      <c r="AC280">
        <v>5190</v>
      </c>
      <c r="AK280">
        <v>32</v>
      </c>
      <c r="AL280">
        <v>0</v>
      </c>
      <c r="AS280">
        <v>230</v>
      </c>
      <c r="AZ280">
        <v>198</v>
      </c>
      <c r="BB280">
        <v>32</v>
      </c>
    </row>
    <row r="281" spans="1:55" x14ac:dyDescent="0.25">
      <c r="A281" t="s">
        <v>54</v>
      </c>
      <c r="B281">
        <v>110027</v>
      </c>
      <c r="C281" t="s">
        <v>55</v>
      </c>
      <c r="D281" t="s">
        <v>56</v>
      </c>
      <c r="E281" s="1">
        <v>45963</v>
      </c>
      <c r="F281" t="s">
        <v>397</v>
      </c>
      <c r="G281" t="s">
        <v>67</v>
      </c>
      <c r="J281" s="3">
        <v>45963.928472222222</v>
      </c>
      <c r="K281" t="s">
        <v>5760</v>
      </c>
      <c r="L281" t="s">
        <v>59</v>
      </c>
      <c r="M281">
        <v>38.1</v>
      </c>
      <c r="N281">
        <v>0</v>
      </c>
      <c r="O281">
        <v>0</v>
      </c>
      <c r="P281">
        <v>38.1</v>
      </c>
      <c r="Q281">
        <v>0</v>
      </c>
      <c r="R281">
        <v>1.9</v>
      </c>
      <c r="S281">
        <v>0</v>
      </c>
      <c r="T281">
        <v>0</v>
      </c>
      <c r="U281">
        <v>40</v>
      </c>
      <c r="V281">
        <v>40</v>
      </c>
      <c r="W281">
        <v>0</v>
      </c>
      <c r="X281" t="s">
        <v>68</v>
      </c>
      <c r="Y281">
        <v>14</v>
      </c>
      <c r="Z281">
        <v>0</v>
      </c>
      <c r="AA281" t="s">
        <v>74</v>
      </c>
      <c r="AB281" t="s">
        <v>75</v>
      </c>
      <c r="AE281" t="s">
        <v>89</v>
      </c>
      <c r="AF281" t="s">
        <v>56</v>
      </c>
      <c r="AG281">
        <v>8929758003</v>
      </c>
      <c r="AK281">
        <v>0</v>
      </c>
      <c r="AL281">
        <v>0</v>
      </c>
      <c r="AN281">
        <v>40</v>
      </c>
      <c r="AV281">
        <v>38.1</v>
      </c>
      <c r="AW281">
        <v>0.95</v>
      </c>
      <c r="AX281">
        <v>38.1</v>
      </c>
      <c r="AY281">
        <v>0.95</v>
      </c>
      <c r="AZ281">
        <v>38.1</v>
      </c>
    </row>
    <row r="282" spans="1:55" x14ac:dyDescent="0.25">
      <c r="A282" t="s">
        <v>54</v>
      </c>
      <c r="B282">
        <v>110027</v>
      </c>
      <c r="C282" t="s">
        <v>55</v>
      </c>
      <c r="D282" t="s">
        <v>56</v>
      </c>
      <c r="E282" s="1">
        <v>45963</v>
      </c>
      <c r="F282" t="s">
        <v>398</v>
      </c>
      <c r="G282" t="s">
        <v>63</v>
      </c>
      <c r="H282" s="4">
        <v>221072000000000</v>
      </c>
      <c r="I282">
        <v>29811</v>
      </c>
      <c r="J282" s="3">
        <v>45963.932638888888</v>
      </c>
      <c r="K282" t="s">
        <v>5760</v>
      </c>
      <c r="L282" t="s">
        <v>59</v>
      </c>
      <c r="M282">
        <v>349</v>
      </c>
      <c r="N282">
        <v>-93.75</v>
      </c>
      <c r="O282">
        <v>0</v>
      </c>
      <c r="P282">
        <v>255.25</v>
      </c>
      <c r="Q282">
        <v>32</v>
      </c>
      <c r="R282">
        <v>0</v>
      </c>
      <c r="S282">
        <v>-0.25</v>
      </c>
      <c r="T282">
        <v>0</v>
      </c>
      <c r="U282">
        <v>287</v>
      </c>
      <c r="V282">
        <v>287</v>
      </c>
      <c r="W282">
        <v>0</v>
      </c>
      <c r="X282" t="s">
        <v>64</v>
      </c>
      <c r="Y282">
        <v>74.95</v>
      </c>
      <c r="Z282">
        <v>9.82</v>
      </c>
      <c r="AA282" t="s">
        <v>65</v>
      </c>
      <c r="AB282" t="s">
        <v>56</v>
      </c>
      <c r="AC282">
        <v>7949</v>
      </c>
      <c r="AK282">
        <v>32</v>
      </c>
      <c r="AL282">
        <v>0</v>
      </c>
      <c r="AS282">
        <v>287</v>
      </c>
      <c r="AZ282">
        <v>255.25</v>
      </c>
      <c r="BB282">
        <v>32</v>
      </c>
    </row>
    <row r="283" spans="1:55" x14ac:dyDescent="0.25">
      <c r="A283" t="s">
        <v>54</v>
      </c>
      <c r="B283">
        <v>110027</v>
      </c>
      <c r="C283" t="s">
        <v>55</v>
      </c>
      <c r="D283" t="s">
        <v>56</v>
      </c>
      <c r="E283" s="1">
        <v>45963</v>
      </c>
      <c r="F283" t="s">
        <v>399</v>
      </c>
      <c r="G283" t="s">
        <v>63</v>
      </c>
      <c r="H283" s="4">
        <v>221072000000000</v>
      </c>
      <c r="I283">
        <v>29811</v>
      </c>
      <c r="J283" s="3">
        <v>45963.936111111114</v>
      </c>
      <c r="K283" t="s">
        <v>5760</v>
      </c>
      <c r="L283" t="s">
        <v>59</v>
      </c>
      <c r="M283">
        <v>218</v>
      </c>
      <c r="N283">
        <v>-90</v>
      </c>
      <c r="O283">
        <v>0</v>
      </c>
      <c r="P283">
        <v>128</v>
      </c>
      <c r="Q283">
        <v>32</v>
      </c>
      <c r="R283">
        <v>0</v>
      </c>
      <c r="S283">
        <v>0</v>
      </c>
      <c r="T283">
        <v>0</v>
      </c>
      <c r="U283">
        <v>160</v>
      </c>
      <c r="V283">
        <v>160</v>
      </c>
      <c r="W283">
        <v>0</v>
      </c>
      <c r="X283" t="s">
        <v>64</v>
      </c>
      <c r="Y283">
        <v>32.630000000000003</v>
      </c>
      <c r="Z283">
        <v>7.24</v>
      </c>
      <c r="AA283" t="s">
        <v>65</v>
      </c>
      <c r="AB283" t="s">
        <v>56</v>
      </c>
      <c r="AC283">
        <v>9265</v>
      </c>
      <c r="AK283">
        <v>32</v>
      </c>
      <c r="AL283">
        <v>0</v>
      </c>
      <c r="AS283">
        <v>160</v>
      </c>
      <c r="AZ283">
        <v>128</v>
      </c>
      <c r="BB283">
        <v>32</v>
      </c>
    </row>
    <row r="284" spans="1:55" x14ac:dyDescent="0.25">
      <c r="A284" t="s">
        <v>54</v>
      </c>
      <c r="B284">
        <v>110027</v>
      </c>
      <c r="C284" t="s">
        <v>55</v>
      </c>
      <c r="D284" t="s">
        <v>56</v>
      </c>
      <c r="E284" s="1">
        <v>45963</v>
      </c>
      <c r="F284" t="s">
        <v>400</v>
      </c>
      <c r="G284" t="s">
        <v>63</v>
      </c>
      <c r="H284" s="4">
        <v>221072000000000</v>
      </c>
      <c r="I284">
        <v>29811</v>
      </c>
      <c r="J284" s="3">
        <v>45963.938194444447</v>
      </c>
      <c r="K284" t="s">
        <v>5760</v>
      </c>
      <c r="L284" t="s">
        <v>59</v>
      </c>
      <c r="M284">
        <v>219</v>
      </c>
      <c r="N284">
        <v>-90</v>
      </c>
      <c r="O284">
        <v>0</v>
      </c>
      <c r="P284">
        <v>129</v>
      </c>
      <c r="Q284">
        <v>32</v>
      </c>
      <c r="R284">
        <v>0</v>
      </c>
      <c r="S284">
        <v>0</v>
      </c>
      <c r="T284">
        <v>0</v>
      </c>
      <c r="U284">
        <v>161</v>
      </c>
      <c r="V284">
        <v>161</v>
      </c>
      <c r="W284">
        <v>0</v>
      </c>
      <c r="X284" t="s">
        <v>64</v>
      </c>
      <c r="Y284">
        <v>37.299999999999997</v>
      </c>
      <c r="Z284">
        <v>4.7699999999999996</v>
      </c>
      <c r="AA284" t="s">
        <v>65</v>
      </c>
      <c r="AB284" t="s">
        <v>56</v>
      </c>
      <c r="AC284">
        <v>6203</v>
      </c>
      <c r="AK284">
        <v>32</v>
      </c>
      <c r="AL284">
        <v>0</v>
      </c>
      <c r="AS284">
        <v>161</v>
      </c>
      <c r="AZ284">
        <v>129</v>
      </c>
      <c r="BB284">
        <v>32</v>
      </c>
    </row>
    <row r="285" spans="1:55" x14ac:dyDescent="0.25">
      <c r="A285" t="s">
        <v>54</v>
      </c>
      <c r="B285">
        <v>110027</v>
      </c>
      <c r="C285" t="s">
        <v>55</v>
      </c>
      <c r="D285" t="s">
        <v>56</v>
      </c>
      <c r="E285" s="1">
        <v>45963</v>
      </c>
      <c r="F285" t="s">
        <v>401</v>
      </c>
      <c r="G285" t="s">
        <v>58</v>
      </c>
      <c r="H285">
        <v>7439171726</v>
      </c>
      <c r="I285">
        <v>18528960</v>
      </c>
      <c r="J285" s="3">
        <v>45963.939583333333</v>
      </c>
      <c r="K285" t="s">
        <v>5760</v>
      </c>
      <c r="L285" t="s">
        <v>59</v>
      </c>
      <c r="M285">
        <v>997</v>
      </c>
      <c r="N285">
        <v>-349</v>
      </c>
      <c r="O285">
        <v>0</v>
      </c>
      <c r="P285">
        <v>648</v>
      </c>
      <c r="Q285">
        <v>32</v>
      </c>
      <c r="R285">
        <v>0</v>
      </c>
      <c r="S285">
        <v>0</v>
      </c>
      <c r="T285">
        <v>0</v>
      </c>
      <c r="U285">
        <v>680</v>
      </c>
      <c r="V285">
        <v>680</v>
      </c>
      <c r="W285">
        <v>0</v>
      </c>
      <c r="X285" t="s">
        <v>60</v>
      </c>
      <c r="Y285">
        <v>155.1</v>
      </c>
      <c r="Z285">
        <v>19.36</v>
      </c>
      <c r="AA285" t="s">
        <v>61</v>
      </c>
      <c r="AB285" t="s">
        <v>56</v>
      </c>
      <c r="AC285">
        <v>1726</v>
      </c>
      <c r="AK285">
        <v>32</v>
      </c>
      <c r="AL285">
        <v>0</v>
      </c>
      <c r="AT285">
        <v>680</v>
      </c>
      <c r="AZ285">
        <v>648</v>
      </c>
      <c r="BC285">
        <v>32</v>
      </c>
    </row>
    <row r="286" spans="1:55" x14ac:dyDescent="0.25">
      <c r="A286" t="s">
        <v>54</v>
      </c>
      <c r="B286">
        <v>110027</v>
      </c>
      <c r="C286" t="s">
        <v>55</v>
      </c>
      <c r="D286" t="s">
        <v>56</v>
      </c>
      <c r="E286" s="1">
        <v>45963</v>
      </c>
      <c r="F286" t="s">
        <v>402</v>
      </c>
      <c r="G286" t="s">
        <v>67</v>
      </c>
      <c r="J286" s="3">
        <v>45963.940972222219</v>
      </c>
      <c r="K286" t="s">
        <v>5760</v>
      </c>
      <c r="L286" t="s">
        <v>59</v>
      </c>
      <c r="M286">
        <v>94.29</v>
      </c>
      <c r="N286">
        <v>0</v>
      </c>
      <c r="O286">
        <v>0</v>
      </c>
      <c r="P286">
        <v>94.29</v>
      </c>
      <c r="Q286">
        <v>0</v>
      </c>
      <c r="R286">
        <v>4.72</v>
      </c>
      <c r="S286">
        <v>-0.01</v>
      </c>
      <c r="T286">
        <v>0</v>
      </c>
      <c r="U286">
        <v>99</v>
      </c>
      <c r="V286">
        <v>99</v>
      </c>
      <c r="W286">
        <v>0</v>
      </c>
      <c r="X286" t="s">
        <v>68</v>
      </c>
      <c r="Y286">
        <v>29.6</v>
      </c>
      <c r="Z286">
        <v>0</v>
      </c>
      <c r="AA286" t="s">
        <v>74</v>
      </c>
      <c r="AB286" t="s">
        <v>75</v>
      </c>
      <c r="AE286" t="s">
        <v>403</v>
      </c>
      <c r="AF286" t="s">
        <v>404</v>
      </c>
      <c r="AG286">
        <v>9953722448</v>
      </c>
      <c r="AK286">
        <v>0</v>
      </c>
      <c r="AL286">
        <v>0</v>
      </c>
      <c r="AN286">
        <v>99</v>
      </c>
      <c r="AV286">
        <v>94.29</v>
      </c>
      <c r="AW286">
        <v>2.36</v>
      </c>
      <c r="AX286">
        <v>94.29</v>
      </c>
      <c r="AY286">
        <v>2.36</v>
      </c>
      <c r="AZ286">
        <v>94.29</v>
      </c>
    </row>
    <row r="287" spans="1:55" x14ac:dyDescent="0.25">
      <c r="A287" t="s">
        <v>54</v>
      </c>
      <c r="B287">
        <v>110027</v>
      </c>
      <c r="C287" t="s">
        <v>55</v>
      </c>
      <c r="D287" t="s">
        <v>56</v>
      </c>
      <c r="E287" s="1">
        <v>45963</v>
      </c>
      <c r="F287" t="s">
        <v>405</v>
      </c>
      <c r="G287" t="s">
        <v>63</v>
      </c>
      <c r="H287" s="4">
        <v>221073000000000</v>
      </c>
      <c r="I287">
        <v>29811</v>
      </c>
      <c r="J287" s="3">
        <v>45963.940972222219</v>
      </c>
      <c r="K287" t="s">
        <v>5760</v>
      </c>
      <c r="L287" t="s">
        <v>59</v>
      </c>
      <c r="M287">
        <v>815</v>
      </c>
      <c r="N287">
        <v>0</v>
      </c>
      <c r="O287">
        <v>0</v>
      </c>
      <c r="P287">
        <v>815</v>
      </c>
      <c r="Q287">
        <v>32</v>
      </c>
      <c r="R287">
        <v>0</v>
      </c>
      <c r="S287">
        <v>0</v>
      </c>
      <c r="T287">
        <v>0</v>
      </c>
      <c r="U287">
        <v>847</v>
      </c>
      <c r="V287">
        <v>847</v>
      </c>
      <c r="W287">
        <v>0</v>
      </c>
      <c r="X287" t="s">
        <v>64</v>
      </c>
      <c r="Y287">
        <v>173.78</v>
      </c>
      <c r="Z287">
        <v>18.510000000000002</v>
      </c>
      <c r="AA287" t="s">
        <v>65</v>
      </c>
      <c r="AB287" t="s">
        <v>56</v>
      </c>
      <c r="AC287">
        <v>8542</v>
      </c>
      <c r="AK287">
        <v>32</v>
      </c>
      <c r="AL287">
        <v>0</v>
      </c>
      <c r="AS287">
        <v>847</v>
      </c>
      <c r="AZ287">
        <v>815</v>
      </c>
      <c r="BB287">
        <v>32</v>
      </c>
    </row>
    <row r="288" spans="1:55" x14ac:dyDescent="0.25">
      <c r="A288" t="s">
        <v>54</v>
      </c>
      <c r="B288">
        <v>110027</v>
      </c>
      <c r="C288" t="s">
        <v>55</v>
      </c>
      <c r="D288" t="s">
        <v>56</v>
      </c>
      <c r="E288" s="1">
        <v>45963</v>
      </c>
      <c r="F288" t="s">
        <v>406</v>
      </c>
      <c r="G288" t="s">
        <v>63</v>
      </c>
      <c r="H288" s="4">
        <v>221073000000000</v>
      </c>
      <c r="I288">
        <v>29811</v>
      </c>
      <c r="J288" s="3">
        <v>45963.943749999999</v>
      </c>
      <c r="K288" t="s">
        <v>5760</v>
      </c>
      <c r="L288" t="s">
        <v>59</v>
      </c>
      <c r="M288">
        <v>597</v>
      </c>
      <c r="N288">
        <v>-265</v>
      </c>
      <c r="O288">
        <v>0</v>
      </c>
      <c r="P288">
        <v>332</v>
      </c>
      <c r="Q288">
        <v>32</v>
      </c>
      <c r="R288">
        <v>0</v>
      </c>
      <c r="S288">
        <v>0</v>
      </c>
      <c r="T288">
        <v>0</v>
      </c>
      <c r="U288">
        <v>364</v>
      </c>
      <c r="V288">
        <v>364</v>
      </c>
      <c r="W288">
        <v>0</v>
      </c>
      <c r="X288" t="s">
        <v>64</v>
      </c>
      <c r="Y288">
        <v>104.66</v>
      </c>
      <c r="Z288">
        <v>9.73</v>
      </c>
      <c r="AA288" t="s">
        <v>65</v>
      </c>
      <c r="AB288" t="s">
        <v>56</v>
      </c>
      <c r="AC288">
        <v>2331</v>
      </c>
      <c r="AK288">
        <v>32</v>
      </c>
      <c r="AL288">
        <v>0</v>
      </c>
      <c r="AS288">
        <v>364</v>
      </c>
      <c r="AZ288">
        <v>332</v>
      </c>
      <c r="BB288">
        <v>32</v>
      </c>
    </row>
    <row r="289" spans="1:55" x14ac:dyDescent="0.25">
      <c r="A289" t="s">
        <v>54</v>
      </c>
      <c r="B289">
        <v>110027</v>
      </c>
      <c r="C289" t="s">
        <v>55</v>
      </c>
      <c r="D289" t="s">
        <v>56</v>
      </c>
      <c r="E289" s="1">
        <v>45963</v>
      </c>
      <c r="F289" t="s">
        <v>407</v>
      </c>
      <c r="G289" t="s">
        <v>63</v>
      </c>
      <c r="H289" s="4">
        <v>221073000000000</v>
      </c>
      <c r="I289">
        <v>29811</v>
      </c>
      <c r="J289" s="3">
        <v>45963.946527777778</v>
      </c>
      <c r="K289" t="s">
        <v>5760</v>
      </c>
      <c r="L289" t="s">
        <v>59</v>
      </c>
      <c r="M289">
        <v>237</v>
      </c>
      <c r="N289">
        <v>-60</v>
      </c>
      <c r="O289">
        <v>0</v>
      </c>
      <c r="P289">
        <v>177</v>
      </c>
      <c r="Q289">
        <v>32</v>
      </c>
      <c r="R289">
        <v>0</v>
      </c>
      <c r="S289">
        <v>0</v>
      </c>
      <c r="T289">
        <v>0</v>
      </c>
      <c r="U289">
        <v>209</v>
      </c>
      <c r="V289">
        <v>209</v>
      </c>
      <c r="W289">
        <v>0</v>
      </c>
      <c r="X289" t="s">
        <v>64</v>
      </c>
      <c r="Y289">
        <v>46.48</v>
      </c>
      <c r="Z289">
        <v>5.88</v>
      </c>
      <c r="AA289" t="s">
        <v>65</v>
      </c>
      <c r="AB289" t="s">
        <v>56</v>
      </c>
      <c r="AC289">
        <v>4084</v>
      </c>
      <c r="AK289">
        <v>32</v>
      </c>
      <c r="AL289">
        <v>0</v>
      </c>
      <c r="AS289">
        <v>209</v>
      </c>
      <c r="AZ289">
        <v>177</v>
      </c>
      <c r="BB289">
        <v>32</v>
      </c>
    </row>
    <row r="290" spans="1:55" x14ac:dyDescent="0.25">
      <c r="A290" t="s">
        <v>54</v>
      </c>
      <c r="B290">
        <v>110027</v>
      </c>
      <c r="C290" t="s">
        <v>55</v>
      </c>
      <c r="D290" t="s">
        <v>56</v>
      </c>
      <c r="E290" s="1">
        <v>45963</v>
      </c>
      <c r="F290" t="s">
        <v>408</v>
      </c>
      <c r="G290" t="s">
        <v>67</v>
      </c>
      <c r="J290" s="3">
        <v>45963.947222222225</v>
      </c>
      <c r="K290" t="s">
        <v>5760</v>
      </c>
      <c r="L290" t="s">
        <v>59</v>
      </c>
      <c r="M290">
        <v>297</v>
      </c>
      <c r="N290">
        <v>0</v>
      </c>
      <c r="O290">
        <v>0</v>
      </c>
      <c r="P290">
        <v>297</v>
      </c>
      <c r="Q290">
        <v>0</v>
      </c>
      <c r="R290">
        <v>14.86</v>
      </c>
      <c r="S290">
        <v>0.14000000000000001</v>
      </c>
      <c r="T290">
        <v>0</v>
      </c>
      <c r="U290">
        <v>312</v>
      </c>
      <c r="V290">
        <v>312</v>
      </c>
      <c r="W290">
        <v>0</v>
      </c>
      <c r="X290" t="s">
        <v>68</v>
      </c>
      <c r="Y290">
        <v>67.91</v>
      </c>
      <c r="Z290">
        <v>5.88</v>
      </c>
      <c r="AA290" t="s">
        <v>74</v>
      </c>
      <c r="AB290" t="s">
        <v>75</v>
      </c>
      <c r="AE290" t="s">
        <v>89</v>
      </c>
      <c r="AF290" t="s">
        <v>56</v>
      </c>
      <c r="AG290">
        <v>8929758003</v>
      </c>
      <c r="AK290">
        <v>0</v>
      </c>
      <c r="AL290">
        <v>0</v>
      </c>
      <c r="AN290">
        <v>312</v>
      </c>
      <c r="AV290">
        <v>297</v>
      </c>
      <c r="AW290">
        <v>7.43</v>
      </c>
      <c r="AX290">
        <v>297</v>
      </c>
      <c r="AY290">
        <v>7.43</v>
      </c>
      <c r="AZ290">
        <v>297</v>
      </c>
    </row>
    <row r="291" spans="1:55" x14ac:dyDescent="0.25">
      <c r="A291" t="s">
        <v>54</v>
      </c>
      <c r="B291">
        <v>110027</v>
      </c>
      <c r="C291" t="s">
        <v>55</v>
      </c>
      <c r="D291" t="s">
        <v>56</v>
      </c>
      <c r="E291" s="1">
        <v>45963</v>
      </c>
      <c r="F291" t="s">
        <v>409</v>
      </c>
      <c r="G291" t="s">
        <v>63</v>
      </c>
      <c r="H291" s="4">
        <v>221073000000000</v>
      </c>
      <c r="I291">
        <v>29811</v>
      </c>
      <c r="J291" s="3">
        <v>45963.947222222225</v>
      </c>
      <c r="K291" t="s">
        <v>5760</v>
      </c>
      <c r="L291" t="s">
        <v>59</v>
      </c>
      <c r="M291">
        <v>456</v>
      </c>
      <c r="N291">
        <v>-140</v>
      </c>
      <c r="O291">
        <v>0</v>
      </c>
      <c r="P291">
        <v>316</v>
      </c>
      <c r="Q291">
        <v>32</v>
      </c>
      <c r="R291">
        <v>0</v>
      </c>
      <c r="S291">
        <v>0</v>
      </c>
      <c r="T291">
        <v>0</v>
      </c>
      <c r="U291">
        <v>348</v>
      </c>
      <c r="V291">
        <v>348</v>
      </c>
      <c r="W291">
        <v>0</v>
      </c>
      <c r="X291" t="s">
        <v>64</v>
      </c>
      <c r="Y291">
        <v>80.97</v>
      </c>
      <c r="Z291">
        <v>9.8000000000000007</v>
      </c>
      <c r="AA291" t="s">
        <v>65</v>
      </c>
      <c r="AB291" t="s">
        <v>56</v>
      </c>
      <c r="AC291">
        <v>8963</v>
      </c>
      <c r="AK291">
        <v>32</v>
      </c>
      <c r="AL291">
        <v>0</v>
      </c>
      <c r="AS291">
        <v>348</v>
      </c>
      <c r="AZ291">
        <v>316</v>
      </c>
      <c r="BB291">
        <v>32</v>
      </c>
    </row>
    <row r="292" spans="1:55" x14ac:dyDescent="0.25">
      <c r="A292" t="s">
        <v>54</v>
      </c>
      <c r="B292">
        <v>110027</v>
      </c>
      <c r="C292" t="s">
        <v>55</v>
      </c>
      <c r="D292" t="s">
        <v>56</v>
      </c>
      <c r="E292" s="1">
        <v>45963</v>
      </c>
      <c r="F292" t="s">
        <v>410</v>
      </c>
      <c r="G292" t="s">
        <v>58</v>
      </c>
      <c r="H292">
        <v>7432418315</v>
      </c>
      <c r="I292">
        <v>18528960</v>
      </c>
      <c r="J292" s="3">
        <v>45963.947916666664</v>
      </c>
      <c r="K292" t="s">
        <v>5760</v>
      </c>
      <c r="L292" t="s">
        <v>59</v>
      </c>
      <c r="M292">
        <v>319</v>
      </c>
      <c r="N292">
        <v>0</v>
      </c>
      <c r="O292">
        <v>0</v>
      </c>
      <c r="P292">
        <v>319</v>
      </c>
      <c r="Q292">
        <v>32</v>
      </c>
      <c r="R292">
        <v>0</v>
      </c>
      <c r="S292">
        <v>0</v>
      </c>
      <c r="T292">
        <v>0</v>
      </c>
      <c r="U292">
        <v>351</v>
      </c>
      <c r="V292">
        <v>351</v>
      </c>
      <c r="W292">
        <v>0</v>
      </c>
      <c r="X292" t="s">
        <v>60</v>
      </c>
      <c r="Y292">
        <v>66.62</v>
      </c>
      <c r="Z292">
        <v>4.7699999999999996</v>
      </c>
      <c r="AA292" t="s">
        <v>61</v>
      </c>
      <c r="AB292" t="s">
        <v>56</v>
      </c>
      <c r="AC292">
        <v>8315</v>
      </c>
      <c r="AK292">
        <v>32</v>
      </c>
      <c r="AL292">
        <v>0</v>
      </c>
      <c r="AT292">
        <v>351</v>
      </c>
      <c r="AZ292">
        <v>319</v>
      </c>
      <c r="BC292">
        <v>32</v>
      </c>
    </row>
    <row r="293" spans="1:55" x14ac:dyDescent="0.25">
      <c r="A293" t="s">
        <v>54</v>
      </c>
      <c r="B293">
        <v>110027</v>
      </c>
      <c r="C293" t="s">
        <v>55</v>
      </c>
      <c r="D293" t="s">
        <v>56</v>
      </c>
      <c r="E293" s="1">
        <v>45963</v>
      </c>
      <c r="F293" t="s">
        <v>411</v>
      </c>
      <c r="G293" t="s">
        <v>58</v>
      </c>
      <c r="H293">
        <v>7439723863</v>
      </c>
      <c r="I293">
        <v>18528960</v>
      </c>
      <c r="J293" s="3">
        <v>45963.955555555556</v>
      </c>
      <c r="K293" t="s">
        <v>5760</v>
      </c>
      <c r="L293" t="s">
        <v>59</v>
      </c>
      <c r="M293">
        <v>229</v>
      </c>
      <c r="N293">
        <v>-75</v>
      </c>
      <c r="O293">
        <v>0</v>
      </c>
      <c r="P293">
        <v>154</v>
      </c>
      <c r="Q293">
        <v>32</v>
      </c>
      <c r="R293">
        <v>0</v>
      </c>
      <c r="S293">
        <v>0</v>
      </c>
      <c r="T293">
        <v>0</v>
      </c>
      <c r="U293">
        <v>186</v>
      </c>
      <c r="V293">
        <v>186</v>
      </c>
      <c r="W293">
        <v>0</v>
      </c>
      <c r="X293" t="s">
        <v>60</v>
      </c>
      <c r="Y293">
        <v>50.37</v>
      </c>
      <c r="Z293">
        <v>4.96</v>
      </c>
      <c r="AA293" t="s">
        <v>61</v>
      </c>
      <c r="AB293" t="s">
        <v>56</v>
      </c>
      <c r="AC293">
        <v>3863</v>
      </c>
      <c r="AK293">
        <v>32</v>
      </c>
      <c r="AL293">
        <v>0</v>
      </c>
      <c r="AT293">
        <v>186</v>
      </c>
      <c r="AZ293">
        <v>154</v>
      </c>
      <c r="BC293">
        <v>32</v>
      </c>
    </row>
    <row r="294" spans="1:55" x14ac:dyDescent="0.25">
      <c r="A294" t="s">
        <v>54</v>
      </c>
      <c r="B294">
        <v>110027</v>
      </c>
      <c r="C294" t="s">
        <v>55</v>
      </c>
      <c r="D294" t="s">
        <v>56</v>
      </c>
      <c r="E294" s="1">
        <v>45963</v>
      </c>
      <c r="F294" t="s">
        <v>412</v>
      </c>
      <c r="G294" t="s">
        <v>63</v>
      </c>
      <c r="H294" s="4">
        <v>221074000000000</v>
      </c>
      <c r="I294">
        <v>29811</v>
      </c>
      <c r="J294" s="3">
        <v>45963.955555555556</v>
      </c>
      <c r="K294" t="s">
        <v>5760</v>
      </c>
      <c r="L294" t="s">
        <v>59</v>
      </c>
      <c r="M294">
        <v>518</v>
      </c>
      <c r="N294">
        <v>-93.74</v>
      </c>
      <c r="O294">
        <v>0</v>
      </c>
      <c r="P294">
        <v>424.26</v>
      </c>
      <c r="Q294">
        <v>32</v>
      </c>
      <c r="R294">
        <v>0</v>
      </c>
      <c r="S294">
        <v>-0.26</v>
      </c>
      <c r="T294">
        <v>0</v>
      </c>
      <c r="U294">
        <v>456</v>
      </c>
      <c r="V294">
        <v>456</v>
      </c>
      <c r="W294">
        <v>0</v>
      </c>
      <c r="X294" t="s">
        <v>64</v>
      </c>
      <c r="Y294">
        <v>108.9</v>
      </c>
      <c r="Z294">
        <v>9.73</v>
      </c>
      <c r="AA294" t="s">
        <v>65</v>
      </c>
      <c r="AB294" t="s">
        <v>56</v>
      </c>
      <c r="AC294">
        <v>921</v>
      </c>
      <c r="AK294">
        <v>32</v>
      </c>
      <c r="AL294">
        <v>0</v>
      </c>
      <c r="AS294">
        <v>456</v>
      </c>
      <c r="AZ294">
        <v>424.26</v>
      </c>
      <c r="BB294">
        <v>32</v>
      </c>
    </row>
    <row r="295" spans="1:55" x14ac:dyDescent="0.25">
      <c r="A295" t="s">
        <v>54</v>
      </c>
      <c r="B295">
        <v>110027</v>
      </c>
      <c r="C295" t="s">
        <v>55</v>
      </c>
      <c r="D295" t="s">
        <v>56</v>
      </c>
      <c r="E295" s="1">
        <v>45963</v>
      </c>
      <c r="F295" t="s">
        <v>413</v>
      </c>
      <c r="G295" t="s">
        <v>63</v>
      </c>
      <c r="H295" s="4">
        <v>221074000000000</v>
      </c>
      <c r="I295">
        <v>29811</v>
      </c>
      <c r="J295" s="3">
        <v>45963.956944444442</v>
      </c>
      <c r="K295" t="s">
        <v>5760</v>
      </c>
      <c r="L295" t="s">
        <v>59</v>
      </c>
      <c r="M295">
        <v>349</v>
      </c>
      <c r="N295">
        <v>-175</v>
      </c>
      <c r="O295">
        <v>0</v>
      </c>
      <c r="P295">
        <v>174</v>
      </c>
      <c r="Q295">
        <v>32</v>
      </c>
      <c r="R295">
        <v>0</v>
      </c>
      <c r="S295">
        <v>0</v>
      </c>
      <c r="T295">
        <v>0</v>
      </c>
      <c r="U295">
        <v>206</v>
      </c>
      <c r="V295">
        <v>206</v>
      </c>
      <c r="W295">
        <v>0</v>
      </c>
      <c r="X295" t="s">
        <v>64</v>
      </c>
      <c r="Y295">
        <v>54.73</v>
      </c>
      <c r="Z295">
        <v>4.7699999999999996</v>
      </c>
      <c r="AA295" t="s">
        <v>65</v>
      </c>
      <c r="AB295" t="s">
        <v>56</v>
      </c>
      <c r="AC295">
        <v>5022</v>
      </c>
      <c r="AK295">
        <v>32</v>
      </c>
      <c r="AL295">
        <v>0</v>
      </c>
      <c r="AS295">
        <v>206</v>
      </c>
      <c r="AZ295">
        <v>174</v>
      </c>
      <c r="BB295">
        <v>32</v>
      </c>
    </row>
    <row r="296" spans="1:55" x14ac:dyDescent="0.25">
      <c r="A296" t="s">
        <v>54</v>
      </c>
      <c r="B296">
        <v>110027</v>
      </c>
      <c r="C296" t="s">
        <v>55</v>
      </c>
      <c r="D296" t="s">
        <v>56</v>
      </c>
      <c r="E296" s="1">
        <v>45963</v>
      </c>
      <c r="F296" t="s">
        <v>414</v>
      </c>
      <c r="G296" t="s">
        <v>63</v>
      </c>
      <c r="H296" s="4">
        <v>221074000000000</v>
      </c>
      <c r="I296">
        <v>29811</v>
      </c>
      <c r="J296" s="3">
        <v>45963.958333333336</v>
      </c>
      <c r="K296" t="s">
        <v>5760</v>
      </c>
      <c r="L296" t="s">
        <v>59</v>
      </c>
      <c r="M296">
        <v>359</v>
      </c>
      <c r="N296">
        <v>-93.75</v>
      </c>
      <c r="O296">
        <v>0</v>
      </c>
      <c r="P296">
        <v>265.25</v>
      </c>
      <c r="Q296">
        <v>32</v>
      </c>
      <c r="R296">
        <v>0</v>
      </c>
      <c r="S296">
        <v>-0.25</v>
      </c>
      <c r="T296">
        <v>0</v>
      </c>
      <c r="U296">
        <v>297</v>
      </c>
      <c r="V296">
        <v>297</v>
      </c>
      <c r="W296">
        <v>0</v>
      </c>
      <c r="X296" t="s">
        <v>64</v>
      </c>
      <c r="Y296">
        <v>74.83</v>
      </c>
      <c r="Z296">
        <v>9.82</v>
      </c>
      <c r="AA296" t="s">
        <v>65</v>
      </c>
      <c r="AB296" t="s">
        <v>56</v>
      </c>
      <c r="AC296">
        <v>4422</v>
      </c>
      <c r="AK296">
        <v>32</v>
      </c>
      <c r="AL296">
        <v>0</v>
      </c>
      <c r="AS296">
        <v>297</v>
      </c>
      <c r="AZ296">
        <v>265.25</v>
      </c>
      <c r="BB296">
        <v>32</v>
      </c>
    </row>
    <row r="297" spans="1:55" x14ac:dyDescent="0.25">
      <c r="A297" t="s">
        <v>54</v>
      </c>
      <c r="B297">
        <v>110027</v>
      </c>
      <c r="C297" t="s">
        <v>55</v>
      </c>
      <c r="D297" t="s">
        <v>56</v>
      </c>
      <c r="E297" s="1">
        <v>45963</v>
      </c>
      <c r="F297" t="s">
        <v>415</v>
      </c>
      <c r="G297" t="s">
        <v>67</v>
      </c>
      <c r="J297" s="3">
        <v>45963.960416666669</v>
      </c>
      <c r="K297" t="s">
        <v>5760</v>
      </c>
      <c r="L297" t="s">
        <v>59</v>
      </c>
      <c r="M297">
        <v>654</v>
      </c>
      <c r="N297">
        <v>-98.1</v>
      </c>
      <c r="O297">
        <v>0</v>
      </c>
      <c r="P297">
        <v>555.9</v>
      </c>
      <c r="Q297">
        <v>0</v>
      </c>
      <c r="R297">
        <v>27.8</v>
      </c>
      <c r="S297">
        <v>0.3</v>
      </c>
      <c r="T297">
        <v>0</v>
      </c>
      <c r="U297">
        <v>584</v>
      </c>
      <c r="V297">
        <v>584</v>
      </c>
      <c r="W297">
        <v>0</v>
      </c>
      <c r="X297" t="s">
        <v>68</v>
      </c>
      <c r="Y297">
        <v>152.13</v>
      </c>
      <c r="Z297">
        <v>12.54</v>
      </c>
      <c r="AA297" t="s">
        <v>74</v>
      </c>
      <c r="AB297" t="s">
        <v>75</v>
      </c>
      <c r="AE297" t="s">
        <v>416</v>
      </c>
      <c r="AF297" t="s">
        <v>417</v>
      </c>
      <c r="AG297">
        <v>9811198300</v>
      </c>
      <c r="AK297">
        <v>0</v>
      </c>
      <c r="AL297">
        <v>0</v>
      </c>
      <c r="AN297">
        <v>584</v>
      </c>
      <c r="AV297">
        <v>555.9</v>
      </c>
      <c r="AW297">
        <v>13.9</v>
      </c>
      <c r="AX297">
        <v>555.9</v>
      </c>
      <c r="AY297">
        <v>13.9</v>
      </c>
      <c r="AZ297">
        <v>555.9</v>
      </c>
    </row>
    <row r="298" spans="1:55" x14ac:dyDescent="0.25">
      <c r="A298" t="s">
        <v>54</v>
      </c>
      <c r="B298">
        <v>110027</v>
      </c>
      <c r="C298" t="s">
        <v>55</v>
      </c>
      <c r="D298" t="s">
        <v>56</v>
      </c>
      <c r="E298" s="1">
        <v>45963</v>
      </c>
      <c r="F298" t="s">
        <v>418</v>
      </c>
      <c r="G298" t="s">
        <v>63</v>
      </c>
      <c r="H298" s="4">
        <v>221074000000000</v>
      </c>
      <c r="I298">
        <v>29811</v>
      </c>
      <c r="J298" s="3">
        <v>45963.961111111108</v>
      </c>
      <c r="K298" t="s">
        <v>5760</v>
      </c>
      <c r="L298" t="s">
        <v>59</v>
      </c>
      <c r="M298">
        <v>469.43</v>
      </c>
      <c r="N298">
        <v>-93.75</v>
      </c>
      <c r="O298">
        <v>0</v>
      </c>
      <c r="P298">
        <v>375.68</v>
      </c>
      <c r="Q298">
        <v>32</v>
      </c>
      <c r="R298">
        <v>0</v>
      </c>
      <c r="S298">
        <v>0.32</v>
      </c>
      <c r="T298">
        <v>0</v>
      </c>
      <c r="U298">
        <v>408</v>
      </c>
      <c r="V298">
        <v>408</v>
      </c>
      <c r="W298">
        <v>0</v>
      </c>
      <c r="X298" t="s">
        <v>64</v>
      </c>
      <c r="Y298">
        <v>115.55</v>
      </c>
      <c r="Z298">
        <v>10.5</v>
      </c>
      <c r="AA298" t="s">
        <v>65</v>
      </c>
      <c r="AB298" t="s">
        <v>56</v>
      </c>
      <c r="AC298">
        <v>5212</v>
      </c>
      <c r="AK298">
        <v>32</v>
      </c>
      <c r="AL298">
        <v>0</v>
      </c>
      <c r="AS298">
        <v>408</v>
      </c>
      <c r="AZ298">
        <v>375.68</v>
      </c>
      <c r="BB298">
        <v>32</v>
      </c>
    </row>
    <row r="299" spans="1:55" x14ac:dyDescent="0.25">
      <c r="A299" t="s">
        <v>54</v>
      </c>
      <c r="B299">
        <v>110027</v>
      </c>
      <c r="C299" t="s">
        <v>55</v>
      </c>
      <c r="D299" t="s">
        <v>56</v>
      </c>
      <c r="E299" s="1">
        <v>45963</v>
      </c>
      <c r="F299" t="s">
        <v>419</v>
      </c>
      <c r="G299" t="s">
        <v>58</v>
      </c>
      <c r="H299">
        <v>7438583538</v>
      </c>
      <c r="I299">
        <v>18528960</v>
      </c>
      <c r="J299" s="3">
        <v>45963.961805555555</v>
      </c>
      <c r="K299" t="s">
        <v>5760</v>
      </c>
      <c r="L299" t="s">
        <v>59</v>
      </c>
      <c r="M299">
        <v>248</v>
      </c>
      <c r="N299">
        <v>-100</v>
      </c>
      <c r="O299">
        <v>0</v>
      </c>
      <c r="P299">
        <v>148</v>
      </c>
      <c r="Q299">
        <v>32</v>
      </c>
      <c r="R299">
        <v>0</v>
      </c>
      <c r="S299">
        <v>0</v>
      </c>
      <c r="T299">
        <v>0</v>
      </c>
      <c r="U299">
        <v>180</v>
      </c>
      <c r="V299">
        <v>180</v>
      </c>
      <c r="W299">
        <v>0</v>
      </c>
      <c r="X299" t="s">
        <v>60</v>
      </c>
      <c r="Y299">
        <v>56.42</v>
      </c>
      <c r="Z299">
        <v>5.5</v>
      </c>
      <c r="AA299" t="s">
        <v>61</v>
      </c>
      <c r="AB299" t="s">
        <v>56</v>
      </c>
      <c r="AC299">
        <v>3538</v>
      </c>
      <c r="AK299">
        <v>32</v>
      </c>
      <c r="AL299">
        <v>0</v>
      </c>
      <c r="AT299">
        <v>180</v>
      </c>
      <c r="AZ299">
        <v>148</v>
      </c>
      <c r="BC299">
        <v>32</v>
      </c>
    </row>
    <row r="300" spans="1:55" x14ac:dyDescent="0.25">
      <c r="A300" t="s">
        <v>54</v>
      </c>
      <c r="B300">
        <v>110027</v>
      </c>
      <c r="C300" t="s">
        <v>55</v>
      </c>
      <c r="D300" t="s">
        <v>56</v>
      </c>
      <c r="E300" s="1">
        <v>45963</v>
      </c>
      <c r="F300" t="s">
        <v>420</v>
      </c>
      <c r="G300" t="s">
        <v>63</v>
      </c>
      <c r="H300" s="4">
        <v>221075000000000</v>
      </c>
      <c r="I300">
        <v>29811</v>
      </c>
      <c r="J300" s="3">
        <v>45963.964583333334</v>
      </c>
      <c r="K300" t="s">
        <v>5760</v>
      </c>
      <c r="L300" t="s">
        <v>59</v>
      </c>
      <c r="M300">
        <v>248</v>
      </c>
      <c r="N300">
        <v>-90</v>
      </c>
      <c r="O300">
        <v>0</v>
      </c>
      <c r="P300">
        <v>158</v>
      </c>
      <c r="Q300">
        <v>32</v>
      </c>
      <c r="R300">
        <v>0</v>
      </c>
      <c r="S300">
        <v>0</v>
      </c>
      <c r="T300">
        <v>0</v>
      </c>
      <c r="U300">
        <v>190</v>
      </c>
      <c r="V300">
        <v>190</v>
      </c>
      <c r="W300">
        <v>0</v>
      </c>
      <c r="X300" t="s">
        <v>64</v>
      </c>
      <c r="Y300">
        <v>50.93</v>
      </c>
      <c r="Z300">
        <v>4.96</v>
      </c>
      <c r="AA300" t="s">
        <v>65</v>
      </c>
      <c r="AB300" t="s">
        <v>56</v>
      </c>
      <c r="AC300">
        <v>8510</v>
      </c>
      <c r="AK300">
        <v>32</v>
      </c>
      <c r="AL300">
        <v>0</v>
      </c>
      <c r="AS300">
        <v>190</v>
      </c>
      <c r="AZ300">
        <v>158</v>
      </c>
      <c r="BB300">
        <v>32</v>
      </c>
    </row>
    <row r="301" spans="1:55" x14ac:dyDescent="0.25">
      <c r="A301" t="s">
        <v>54</v>
      </c>
      <c r="B301">
        <v>110027</v>
      </c>
      <c r="C301" t="s">
        <v>55</v>
      </c>
      <c r="D301" t="s">
        <v>56</v>
      </c>
      <c r="E301" s="1">
        <v>45963</v>
      </c>
      <c r="F301" t="s">
        <v>421</v>
      </c>
      <c r="G301" t="s">
        <v>58</v>
      </c>
      <c r="H301">
        <v>7432685077</v>
      </c>
      <c r="I301">
        <v>18528960</v>
      </c>
      <c r="J301" s="3">
        <v>45963.964583333334</v>
      </c>
      <c r="K301" t="s">
        <v>5760</v>
      </c>
      <c r="L301" t="s">
        <v>59</v>
      </c>
      <c r="M301">
        <v>376</v>
      </c>
      <c r="N301">
        <v>-99</v>
      </c>
      <c r="O301">
        <v>0</v>
      </c>
      <c r="P301">
        <v>277</v>
      </c>
      <c r="Q301">
        <v>32</v>
      </c>
      <c r="R301">
        <v>0</v>
      </c>
      <c r="S301">
        <v>0</v>
      </c>
      <c r="T301">
        <v>0</v>
      </c>
      <c r="U301">
        <v>309</v>
      </c>
      <c r="V301">
        <v>309</v>
      </c>
      <c r="W301">
        <v>0</v>
      </c>
      <c r="X301" t="s">
        <v>60</v>
      </c>
      <c r="Y301">
        <v>66.09</v>
      </c>
      <c r="Z301">
        <v>7.3</v>
      </c>
      <c r="AA301" t="s">
        <v>61</v>
      </c>
      <c r="AB301" t="s">
        <v>56</v>
      </c>
      <c r="AC301">
        <v>5077</v>
      </c>
      <c r="AK301">
        <v>32</v>
      </c>
      <c r="AL301">
        <v>0</v>
      </c>
      <c r="AT301">
        <v>309</v>
      </c>
      <c r="AZ301">
        <v>277</v>
      </c>
      <c r="BC301">
        <v>32</v>
      </c>
    </row>
    <row r="302" spans="1:55" x14ac:dyDescent="0.25">
      <c r="A302" t="s">
        <v>54</v>
      </c>
      <c r="B302">
        <v>110027</v>
      </c>
      <c r="C302" t="s">
        <v>55</v>
      </c>
      <c r="D302" t="s">
        <v>56</v>
      </c>
      <c r="E302" s="1">
        <v>45963</v>
      </c>
      <c r="F302" t="s">
        <v>422</v>
      </c>
      <c r="G302" t="s">
        <v>63</v>
      </c>
      <c r="H302" s="4">
        <v>221075000000000</v>
      </c>
      <c r="I302">
        <v>29811</v>
      </c>
      <c r="J302" s="3">
        <v>45963.965277777781</v>
      </c>
      <c r="K302" t="s">
        <v>5760</v>
      </c>
      <c r="L302" t="s">
        <v>59</v>
      </c>
      <c r="M302">
        <v>548</v>
      </c>
      <c r="N302">
        <v>-264.55</v>
      </c>
      <c r="O302">
        <v>0</v>
      </c>
      <c r="P302">
        <v>283.45</v>
      </c>
      <c r="Q302">
        <v>32</v>
      </c>
      <c r="R302">
        <v>0</v>
      </c>
      <c r="S302">
        <v>-0.45</v>
      </c>
      <c r="T302">
        <v>0</v>
      </c>
      <c r="U302">
        <v>315</v>
      </c>
      <c r="V302">
        <v>315</v>
      </c>
      <c r="W302">
        <v>0</v>
      </c>
      <c r="X302" t="s">
        <v>64</v>
      </c>
      <c r="Y302">
        <v>102.95</v>
      </c>
      <c r="Z302">
        <v>8.69</v>
      </c>
      <c r="AA302" t="s">
        <v>65</v>
      </c>
      <c r="AB302" t="s">
        <v>56</v>
      </c>
      <c r="AC302">
        <v>7999</v>
      </c>
      <c r="AK302">
        <v>32</v>
      </c>
      <c r="AL302">
        <v>0</v>
      </c>
      <c r="AS302">
        <v>315</v>
      </c>
      <c r="AZ302">
        <v>283.45</v>
      </c>
      <c r="BB302">
        <v>32</v>
      </c>
    </row>
    <row r="303" spans="1:55" x14ac:dyDescent="0.25">
      <c r="A303" t="s">
        <v>54</v>
      </c>
      <c r="B303">
        <v>110027</v>
      </c>
      <c r="C303" t="s">
        <v>55</v>
      </c>
      <c r="D303" t="s">
        <v>56</v>
      </c>
      <c r="E303" s="1">
        <v>45963</v>
      </c>
      <c r="F303" t="s">
        <v>423</v>
      </c>
      <c r="G303" t="s">
        <v>63</v>
      </c>
      <c r="H303" s="4">
        <v>221075000000000</v>
      </c>
      <c r="I303">
        <v>29811</v>
      </c>
      <c r="J303" s="3">
        <v>45963.966666666667</v>
      </c>
      <c r="K303" t="s">
        <v>5760</v>
      </c>
      <c r="L303" t="s">
        <v>59</v>
      </c>
      <c r="M303">
        <v>219</v>
      </c>
      <c r="N303">
        <v>-75</v>
      </c>
      <c r="O303">
        <v>0</v>
      </c>
      <c r="P303">
        <v>144</v>
      </c>
      <c r="Q303">
        <v>32</v>
      </c>
      <c r="R303">
        <v>0</v>
      </c>
      <c r="S303">
        <v>0</v>
      </c>
      <c r="T303">
        <v>0</v>
      </c>
      <c r="U303">
        <v>176</v>
      </c>
      <c r="V303">
        <v>176</v>
      </c>
      <c r="W303">
        <v>0</v>
      </c>
      <c r="X303" t="s">
        <v>64</v>
      </c>
      <c r="Y303">
        <v>41.13</v>
      </c>
      <c r="Z303">
        <v>4.26</v>
      </c>
      <c r="AA303" t="s">
        <v>65</v>
      </c>
      <c r="AB303" t="s">
        <v>56</v>
      </c>
      <c r="AC303">
        <v>1960</v>
      </c>
      <c r="AK303">
        <v>32</v>
      </c>
      <c r="AL303">
        <v>0</v>
      </c>
      <c r="AS303">
        <v>176</v>
      </c>
      <c r="AZ303">
        <v>144</v>
      </c>
      <c r="BB303">
        <v>32</v>
      </c>
    </row>
    <row r="304" spans="1:55" x14ac:dyDescent="0.25">
      <c r="A304" t="s">
        <v>54</v>
      </c>
      <c r="B304">
        <v>110027</v>
      </c>
      <c r="C304" t="s">
        <v>55</v>
      </c>
      <c r="D304" t="s">
        <v>56</v>
      </c>
      <c r="E304" s="1">
        <v>45963</v>
      </c>
      <c r="F304" t="s">
        <v>424</v>
      </c>
      <c r="G304" t="s">
        <v>67</v>
      </c>
      <c r="J304" s="3">
        <v>45963.96875</v>
      </c>
      <c r="K304" t="s">
        <v>5760</v>
      </c>
      <c r="L304" t="s">
        <v>59</v>
      </c>
      <c r="M304">
        <v>297</v>
      </c>
      <c r="N304">
        <v>-85.39</v>
      </c>
      <c r="O304">
        <v>0</v>
      </c>
      <c r="P304">
        <v>211.61</v>
      </c>
      <c r="Q304">
        <v>0</v>
      </c>
      <c r="R304">
        <v>10.58</v>
      </c>
      <c r="S304">
        <v>-0.19</v>
      </c>
      <c r="T304">
        <v>0</v>
      </c>
      <c r="U304">
        <v>222</v>
      </c>
      <c r="V304">
        <v>222</v>
      </c>
      <c r="W304">
        <v>0</v>
      </c>
      <c r="X304" t="s">
        <v>68</v>
      </c>
      <c r="Y304">
        <v>67.91</v>
      </c>
      <c r="Z304">
        <v>5.88</v>
      </c>
      <c r="AA304" t="s">
        <v>74</v>
      </c>
      <c r="AB304" t="s">
        <v>75</v>
      </c>
      <c r="AE304" t="s">
        <v>425</v>
      </c>
      <c r="AF304" t="s">
        <v>426</v>
      </c>
      <c r="AG304">
        <v>8287332186</v>
      </c>
      <c r="AK304">
        <v>0</v>
      </c>
      <c r="AL304">
        <v>0</v>
      </c>
      <c r="AN304">
        <v>222</v>
      </c>
      <c r="AV304">
        <v>211.61</v>
      </c>
      <c r="AW304">
        <v>5.29</v>
      </c>
      <c r="AX304">
        <v>211.61</v>
      </c>
      <c r="AY304">
        <v>5.29</v>
      </c>
      <c r="AZ304">
        <v>211.61</v>
      </c>
    </row>
    <row r="305" spans="1:55" x14ac:dyDescent="0.25">
      <c r="A305" t="s">
        <v>54</v>
      </c>
      <c r="B305">
        <v>110027</v>
      </c>
      <c r="C305" t="s">
        <v>55</v>
      </c>
      <c r="D305" t="s">
        <v>56</v>
      </c>
      <c r="E305" s="1">
        <v>45963</v>
      </c>
      <c r="F305" t="s">
        <v>427</v>
      </c>
      <c r="G305" t="s">
        <v>63</v>
      </c>
      <c r="H305" s="4">
        <v>221075000000000</v>
      </c>
      <c r="I305">
        <v>29811</v>
      </c>
      <c r="J305" s="3">
        <v>45963.969444444447</v>
      </c>
      <c r="K305" t="s">
        <v>5760</v>
      </c>
      <c r="L305" t="s">
        <v>59</v>
      </c>
      <c r="M305">
        <v>219</v>
      </c>
      <c r="N305">
        <v>-90</v>
      </c>
      <c r="O305">
        <v>0</v>
      </c>
      <c r="P305">
        <v>129</v>
      </c>
      <c r="Q305">
        <v>32</v>
      </c>
      <c r="R305">
        <v>0</v>
      </c>
      <c r="S305">
        <v>0</v>
      </c>
      <c r="T305">
        <v>0</v>
      </c>
      <c r="U305">
        <v>161</v>
      </c>
      <c r="V305">
        <v>161</v>
      </c>
      <c r="W305">
        <v>0</v>
      </c>
      <c r="X305" t="s">
        <v>64</v>
      </c>
      <c r="Y305">
        <v>37.299999999999997</v>
      </c>
      <c r="Z305">
        <v>4.7699999999999996</v>
      </c>
      <c r="AA305" t="s">
        <v>65</v>
      </c>
      <c r="AB305" t="s">
        <v>56</v>
      </c>
      <c r="AC305">
        <v>7525</v>
      </c>
      <c r="AK305">
        <v>32</v>
      </c>
      <c r="AL305">
        <v>0</v>
      </c>
      <c r="AS305">
        <v>161</v>
      </c>
      <c r="AZ305">
        <v>129</v>
      </c>
      <c r="BB305">
        <v>32</v>
      </c>
    </row>
    <row r="306" spans="1:55" x14ac:dyDescent="0.25">
      <c r="A306" t="s">
        <v>54</v>
      </c>
      <c r="B306">
        <v>110027</v>
      </c>
      <c r="C306" t="s">
        <v>55</v>
      </c>
      <c r="D306" t="s">
        <v>56</v>
      </c>
      <c r="E306" s="1">
        <v>45963</v>
      </c>
      <c r="F306" t="s">
        <v>428</v>
      </c>
      <c r="G306" t="s">
        <v>67</v>
      </c>
      <c r="J306" s="3">
        <v>45963.975694444445</v>
      </c>
      <c r="K306" t="s">
        <v>5760</v>
      </c>
      <c r="L306" t="s">
        <v>59</v>
      </c>
      <c r="M306">
        <v>99</v>
      </c>
      <c r="N306">
        <v>0</v>
      </c>
      <c r="O306">
        <v>0</v>
      </c>
      <c r="P306">
        <v>99</v>
      </c>
      <c r="Q306">
        <v>0</v>
      </c>
      <c r="R306">
        <v>4.96</v>
      </c>
      <c r="S306">
        <v>0.04</v>
      </c>
      <c r="T306">
        <v>0</v>
      </c>
      <c r="U306">
        <v>104</v>
      </c>
      <c r="V306">
        <v>104</v>
      </c>
      <c r="W306">
        <v>0</v>
      </c>
      <c r="X306" t="s">
        <v>68</v>
      </c>
      <c r="Y306">
        <v>25.04</v>
      </c>
      <c r="Z306">
        <v>1.96</v>
      </c>
      <c r="AA306" t="s">
        <v>74</v>
      </c>
      <c r="AB306" t="s">
        <v>75</v>
      </c>
      <c r="AE306" t="s">
        <v>89</v>
      </c>
      <c r="AF306" t="s">
        <v>56</v>
      </c>
      <c r="AG306">
        <v>8929758003</v>
      </c>
      <c r="AK306">
        <v>0</v>
      </c>
      <c r="AL306">
        <v>0</v>
      </c>
      <c r="AN306">
        <v>104</v>
      </c>
      <c r="AV306">
        <v>99</v>
      </c>
      <c r="AW306">
        <v>2.48</v>
      </c>
      <c r="AX306">
        <v>99</v>
      </c>
      <c r="AY306">
        <v>2.48</v>
      </c>
      <c r="AZ306">
        <v>99</v>
      </c>
    </row>
    <row r="307" spans="1:55" x14ac:dyDescent="0.25">
      <c r="A307" t="s">
        <v>54</v>
      </c>
      <c r="B307">
        <v>110027</v>
      </c>
      <c r="C307" t="s">
        <v>55</v>
      </c>
      <c r="D307" t="s">
        <v>56</v>
      </c>
      <c r="E307" s="1">
        <v>45963</v>
      </c>
      <c r="F307" t="s">
        <v>429</v>
      </c>
      <c r="G307" t="s">
        <v>67</v>
      </c>
      <c r="J307" s="3">
        <v>45963.978472222225</v>
      </c>
      <c r="K307" t="s">
        <v>5760</v>
      </c>
      <c r="L307" t="s">
        <v>59</v>
      </c>
      <c r="M307">
        <v>667</v>
      </c>
      <c r="N307">
        <v>0</v>
      </c>
      <c r="O307">
        <v>0</v>
      </c>
      <c r="P307">
        <v>667</v>
      </c>
      <c r="Q307">
        <v>0</v>
      </c>
      <c r="R307">
        <v>33.340000000000003</v>
      </c>
      <c r="S307">
        <v>-0.34</v>
      </c>
      <c r="T307">
        <v>0</v>
      </c>
      <c r="U307">
        <v>700</v>
      </c>
      <c r="V307">
        <v>700</v>
      </c>
      <c r="W307">
        <v>0</v>
      </c>
      <c r="X307" t="s">
        <v>73</v>
      </c>
      <c r="Y307">
        <v>178.8</v>
      </c>
      <c r="Z307">
        <v>7.08</v>
      </c>
      <c r="AA307" t="s">
        <v>74</v>
      </c>
      <c r="AB307" t="s">
        <v>75</v>
      </c>
      <c r="AE307" t="s">
        <v>89</v>
      </c>
      <c r="AF307" t="s">
        <v>56</v>
      </c>
      <c r="AG307">
        <v>8929758003</v>
      </c>
      <c r="AK307">
        <v>0</v>
      </c>
      <c r="AL307">
        <v>0</v>
      </c>
      <c r="AM307">
        <v>700</v>
      </c>
      <c r="AV307">
        <v>667</v>
      </c>
      <c r="AW307">
        <v>16.670000000000002</v>
      </c>
      <c r="AX307">
        <v>667</v>
      </c>
      <c r="AY307">
        <v>16.670000000000002</v>
      </c>
      <c r="AZ307">
        <v>667</v>
      </c>
    </row>
    <row r="308" spans="1:55" x14ac:dyDescent="0.25">
      <c r="A308" t="s">
        <v>54</v>
      </c>
      <c r="B308">
        <v>110027</v>
      </c>
      <c r="C308" t="s">
        <v>55</v>
      </c>
      <c r="D308" t="s">
        <v>56</v>
      </c>
      <c r="E308" s="1">
        <v>45963</v>
      </c>
      <c r="F308" t="s">
        <v>430</v>
      </c>
      <c r="G308" t="s">
        <v>67</v>
      </c>
      <c r="J308" s="3">
        <v>45963.978472222225</v>
      </c>
      <c r="K308" t="s">
        <v>5760</v>
      </c>
      <c r="L308" t="s">
        <v>59</v>
      </c>
      <c r="M308">
        <v>568</v>
      </c>
      <c r="N308">
        <v>0</v>
      </c>
      <c r="O308">
        <v>0</v>
      </c>
      <c r="P308">
        <v>568</v>
      </c>
      <c r="Q308">
        <v>0</v>
      </c>
      <c r="R308">
        <v>28.4</v>
      </c>
      <c r="S308">
        <v>-0.4</v>
      </c>
      <c r="T308">
        <v>0</v>
      </c>
      <c r="U308">
        <v>596</v>
      </c>
      <c r="V308">
        <v>596</v>
      </c>
      <c r="W308">
        <v>0</v>
      </c>
      <c r="X308" t="s">
        <v>73</v>
      </c>
      <c r="Y308">
        <v>127.29</v>
      </c>
      <c r="Z308">
        <v>11.28</v>
      </c>
      <c r="AA308" t="s">
        <v>74</v>
      </c>
      <c r="AB308" t="s">
        <v>75</v>
      </c>
      <c r="AE308" t="s">
        <v>89</v>
      </c>
      <c r="AF308" t="s">
        <v>56</v>
      </c>
      <c r="AG308">
        <v>8929758003</v>
      </c>
      <c r="AK308">
        <v>0</v>
      </c>
      <c r="AL308">
        <v>0</v>
      </c>
      <c r="AM308">
        <v>596</v>
      </c>
      <c r="AV308">
        <v>568</v>
      </c>
      <c r="AW308">
        <v>14.2</v>
      </c>
      <c r="AX308">
        <v>568</v>
      </c>
      <c r="AY308">
        <v>14.2</v>
      </c>
      <c r="AZ308">
        <v>568</v>
      </c>
    </row>
    <row r="309" spans="1:55" x14ac:dyDescent="0.25">
      <c r="A309" t="s">
        <v>54</v>
      </c>
      <c r="B309">
        <v>110027</v>
      </c>
      <c r="C309" t="s">
        <v>55</v>
      </c>
      <c r="D309" t="s">
        <v>56</v>
      </c>
      <c r="E309" s="1">
        <v>45963</v>
      </c>
      <c r="F309" t="s">
        <v>431</v>
      </c>
      <c r="G309" t="s">
        <v>67</v>
      </c>
      <c r="J309" s="3">
        <v>45963.979166666664</v>
      </c>
      <c r="K309" t="s">
        <v>5760</v>
      </c>
      <c r="L309" t="s">
        <v>59</v>
      </c>
      <c r="M309">
        <v>159</v>
      </c>
      <c r="N309">
        <v>0</v>
      </c>
      <c r="O309">
        <v>0</v>
      </c>
      <c r="P309">
        <v>159</v>
      </c>
      <c r="Q309">
        <v>0</v>
      </c>
      <c r="R309">
        <v>7.96</v>
      </c>
      <c r="S309">
        <v>0.04</v>
      </c>
      <c r="T309">
        <v>0</v>
      </c>
      <c r="U309">
        <v>167</v>
      </c>
      <c r="V309">
        <v>167</v>
      </c>
      <c r="W309">
        <v>0</v>
      </c>
      <c r="X309" t="s">
        <v>68</v>
      </c>
      <c r="Y309">
        <v>29.83</v>
      </c>
      <c r="Z309">
        <v>2.5</v>
      </c>
      <c r="AA309" t="s">
        <v>74</v>
      </c>
      <c r="AB309" t="s">
        <v>75</v>
      </c>
      <c r="AE309" t="s">
        <v>89</v>
      </c>
      <c r="AF309" t="s">
        <v>56</v>
      </c>
      <c r="AG309">
        <v>8929758003</v>
      </c>
      <c r="AK309">
        <v>0</v>
      </c>
      <c r="AL309">
        <v>0</v>
      </c>
      <c r="AN309">
        <v>167</v>
      </c>
      <c r="AV309">
        <v>159</v>
      </c>
      <c r="AW309">
        <v>3.98</v>
      </c>
      <c r="AX309">
        <v>159</v>
      </c>
      <c r="AY309">
        <v>3.98</v>
      </c>
      <c r="AZ309">
        <v>159</v>
      </c>
    </row>
    <row r="310" spans="1:55" x14ac:dyDescent="0.25">
      <c r="A310" t="s">
        <v>54</v>
      </c>
      <c r="B310">
        <v>110027</v>
      </c>
      <c r="C310" t="s">
        <v>55</v>
      </c>
      <c r="D310" t="s">
        <v>56</v>
      </c>
      <c r="E310" s="1">
        <v>45963</v>
      </c>
      <c r="F310" t="s">
        <v>432</v>
      </c>
      <c r="G310" t="s">
        <v>63</v>
      </c>
      <c r="H310" s="4">
        <v>221076000000000</v>
      </c>
      <c r="I310">
        <v>29811</v>
      </c>
      <c r="J310" s="3">
        <v>45963.980555555558</v>
      </c>
      <c r="K310" t="s">
        <v>5760</v>
      </c>
      <c r="L310" t="s">
        <v>59</v>
      </c>
      <c r="M310">
        <v>349</v>
      </c>
      <c r="N310">
        <v>-175</v>
      </c>
      <c r="O310">
        <v>0</v>
      </c>
      <c r="P310">
        <v>174</v>
      </c>
      <c r="Q310">
        <v>32</v>
      </c>
      <c r="R310">
        <v>0</v>
      </c>
      <c r="S310">
        <v>0</v>
      </c>
      <c r="T310">
        <v>0</v>
      </c>
      <c r="U310">
        <v>206</v>
      </c>
      <c r="V310">
        <v>206</v>
      </c>
      <c r="W310">
        <v>0</v>
      </c>
      <c r="X310" t="s">
        <v>64</v>
      </c>
      <c r="Y310">
        <v>65.739999999999995</v>
      </c>
      <c r="Z310">
        <v>4.7699999999999996</v>
      </c>
      <c r="AA310" t="s">
        <v>65</v>
      </c>
      <c r="AB310" t="s">
        <v>56</v>
      </c>
      <c r="AC310">
        <v>8725</v>
      </c>
      <c r="AK310">
        <v>32</v>
      </c>
      <c r="AL310">
        <v>0</v>
      </c>
      <c r="AS310">
        <v>206</v>
      </c>
      <c r="AZ310">
        <v>174</v>
      </c>
      <c r="BB310">
        <v>32</v>
      </c>
    </row>
    <row r="311" spans="1:55" x14ac:dyDescent="0.25">
      <c r="A311" t="s">
        <v>54</v>
      </c>
      <c r="B311">
        <v>110027</v>
      </c>
      <c r="C311" t="s">
        <v>55</v>
      </c>
      <c r="D311" t="s">
        <v>56</v>
      </c>
      <c r="E311" s="1">
        <v>45963</v>
      </c>
      <c r="F311" t="s">
        <v>433</v>
      </c>
      <c r="G311" t="s">
        <v>58</v>
      </c>
      <c r="H311">
        <v>7435943218</v>
      </c>
      <c r="I311">
        <v>18528960</v>
      </c>
      <c r="J311" s="3">
        <v>45963.981249999997</v>
      </c>
      <c r="K311" t="s">
        <v>5760</v>
      </c>
      <c r="L311" t="s">
        <v>59</v>
      </c>
      <c r="M311">
        <v>903.66</v>
      </c>
      <c r="N311">
        <v>-273.5</v>
      </c>
      <c r="O311">
        <v>0</v>
      </c>
      <c r="P311">
        <v>630.16</v>
      </c>
      <c r="Q311">
        <v>32</v>
      </c>
      <c r="R311">
        <v>0</v>
      </c>
      <c r="S311">
        <v>0</v>
      </c>
      <c r="T311">
        <v>0</v>
      </c>
      <c r="U311">
        <v>662.16</v>
      </c>
      <c r="V311">
        <v>662.16</v>
      </c>
      <c r="W311">
        <v>0</v>
      </c>
      <c r="X311" t="s">
        <v>60</v>
      </c>
      <c r="Y311">
        <v>163.75</v>
      </c>
      <c r="Z311">
        <v>10.95</v>
      </c>
      <c r="AA311" t="s">
        <v>61</v>
      </c>
      <c r="AB311" t="s">
        <v>56</v>
      </c>
      <c r="AC311">
        <v>3218</v>
      </c>
      <c r="AK311">
        <v>32</v>
      </c>
      <c r="AL311">
        <v>0</v>
      </c>
      <c r="AT311">
        <v>662.16</v>
      </c>
      <c r="AZ311">
        <v>630.16</v>
      </c>
      <c r="BC311">
        <v>32</v>
      </c>
    </row>
    <row r="312" spans="1:55" x14ac:dyDescent="0.25">
      <c r="A312" t="s">
        <v>54</v>
      </c>
      <c r="B312">
        <v>110027</v>
      </c>
      <c r="C312" t="s">
        <v>55</v>
      </c>
      <c r="D312" t="s">
        <v>56</v>
      </c>
      <c r="E312" s="1">
        <v>45963</v>
      </c>
      <c r="F312" t="s">
        <v>434</v>
      </c>
      <c r="G312" t="s">
        <v>63</v>
      </c>
      <c r="H312" s="4">
        <v>221077000000000</v>
      </c>
      <c r="I312">
        <v>29811</v>
      </c>
      <c r="J312" s="3">
        <v>45963.988194444442</v>
      </c>
      <c r="K312" t="s">
        <v>5760</v>
      </c>
      <c r="L312" t="s">
        <v>59</v>
      </c>
      <c r="M312">
        <v>349</v>
      </c>
      <c r="N312">
        <v>-175</v>
      </c>
      <c r="O312">
        <v>0</v>
      </c>
      <c r="P312">
        <v>174</v>
      </c>
      <c r="Q312">
        <v>32</v>
      </c>
      <c r="R312">
        <v>0</v>
      </c>
      <c r="S312">
        <v>0</v>
      </c>
      <c r="T312">
        <v>0</v>
      </c>
      <c r="U312">
        <v>206</v>
      </c>
      <c r="V312">
        <v>206</v>
      </c>
      <c r="W312">
        <v>0</v>
      </c>
      <c r="X312" t="s">
        <v>64</v>
      </c>
      <c r="Y312">
        <v>65.739999999999995</v>
      </c>
      <c r="Z312">
        <v>4.7699999999999996</v>
      </c>
      <c r="AA312" t="s">
        <v>65</v>
      </c>
      <c r="AB312" t="s">
        <v>56</v>
      </c>
      <c r="AC312">
        <v>8395</v>
      </c>
      <c r="AK312">
        <v>32</v>
      </c>
      <c r="AL312">
        <v>0</v>
      </c>
      <c r="AS312">
        <v>206</v>
      </c>
      <c r="AZ312">
        <v>174</v>
      </c>
      <c r="BB312">
        <v>32</v>
      </c>
    </row>
    <row r="313" spans="1:55" x14ac:dyDescent="0.25">
      <c r="A313" t="s">
        <v>54</v>
      </c>
      <c r="B313">
        <v>110027</v>
      </c>
      <c r="C313" t="s">
        <v>55</v>
      </c>
      <c r="D313" t="s">
        <v>56</v>
      </c>
      <c r="E313" s="1">
        <v>45963</v>
      </c>
      <c r="F313" t="s">
        <v>435</v>
      </c>
      <c r="G313" t="s">
        <v>67</v>
      </c>
      <c r="J313" s="3">
        <v>45963.991666666669</v>
      </c>
      <c r="K313" t="s">
        <v>5760</v>
      </c>
      <c r="L313" t="s">
        <v>59</v>
      </c>
      <c r="M313">
        <v>916</v>
      </c>
      <c r="N313">
        <v>0</v>
      </c>
      <c r="O313">
        <v>0</v>
      </c>
      <c r="P313">
        <v>916</v>
      </c>
      <c r="Q313">
        <v>0</v>
      </c>
      <c r="R313">
        <v>45.8</v>
      </c>
      <c r="S313">
        <v>0.2</v>
      </c>
      <c r="T313">
        <v>0</v>
      </c>
      <c r="U313">
        <v>962</v>
      </c>
      <c r="V313">
        <v>962</v>
      </c>
      <c r="W313">
        <v>0</v>
      </c>
      <c r="X313" t="s">
        <v>73</v>
      </c>
      <c r="Y313">
        <v>236.3</v>
      </c>
      <c r="Z313">
        <v>20.14</v>
      </c>
      <c r="AA313" t="s">
        <v>69</v>
      </c>
      <c r="AE313" t="s">
        <v>89</v>
      </c>
      <c r="AF313" t="s">
        <v>56</v>
      </c>
      <c r="AG313">
        <v>8929758003</v>
      </c>
      <c r="AK313">
        <v>0</v>
      </c>
      <c r="AL313">
        <v>0</v>
      </c>
      <c r="AM313">
        <v>962</v>
      </c>
      <c r="AV313">
        <v>916</v>
      </c>
      <c r="AW313">
        <v>22.9</v>
      </c>
      <c r="AX313">
        <v>916</v>
      </c>
      <c r="AY313">
        <v>22.9</v>
      </c>
      <c r="AZ313">
        <v>916</v>
      </c>
    </row>
    <row r="314" spans="1:55" x14ac:dyDescent="0.25">
      <c r="A314" t="s">
        <v>54</v>
      </c>
      <c r="B314">
        <v>110027</v>
      </c>
      <c r="C314" t="s">
        <v>55</v>
      </c>
      <c r="D314" t="s">
        <v>56</v>
      </c>
      <c r="E314" s="1">
        <v>45963</v>
      </c>
      <c r="F314" t="s">
        <v>436</v>
      </c>
      <c r="G314" t="s">
        <v>63</v>
      </c>
      <c r="H314" s="4">
        <v>221077000000000</v>
      </c>
      <c r="I314">
        <v>29811</v>
      </c>
      <c r="J314" s="3">
        <v>45963.993055555555</v>
      </c>
      <c r="K314" t="s">
        <v>5760</v>
      </c>
      <c r="L314" t="s">
        <v>59</v>
      </c>
      <c r="M314">
        <v>219</v>
      </c>
      <c r="N314">
        <v>-90</v>
      </c>
      <c r="O314">
        <v>0</v>
      </c>
      <c r="P314">
        <v>129</v>
      </c>
      <c r="Q314">
        <v>32</v>
      </c>
      <c r="R314">
        <v>0</v>
      </c>
      <c r="S314">
        <v>0</v>
      </c>
      <c r="T314">
        <v>0</v>
      </c>
      <c r="U314">
        <v>161</v>
      </c>
      <c r="V314">
        <v>161</v>
      </c>
      <c r="W314">
        <v>0</v>
      </c>
      <c r="X314" t="s">
        <v>64</v>
      </c>
      <c r="Y314">
        <v>37.299999999999997</v>
      </c>
      <c r="Z314">
        <v>4.7699999999999996</v>
      </c>
      <c r="AA314" t="s">
        <v>65</v>
      </c>
      <c r="AB314" t="s">
        <v>56</v>
      </c>
      <c r="AC314">
        <v>8824</v>
      </c>
      <c r="AK314">
        <v>32</v>
      </c>
      <c r="AL314">
        <v>0</v>
      </c>
      <c r="AS314">
        <v>161</v>
      </c>
      <c r="AZ314">
        <v>129</v>
      </c>
      <c r="BB314">
        <v>32</v>
      </c>
    </row>
    <row r="315" spans="1:55" x14ac:dyDescent="0.25">
      <c r="A315" t="s">
        <v>54</v>
      </c>
      <c r="B315">
        <v>110027</v>
      </c>
      <c r="C315" t="s">
        <v>55</v>
      </c>
      <c r="D315" t="s">
        <v>56</v>
      </c>
      <c r="E315" s="1">
        <v>45963</v>
      </c>
      <c r="F315" t="s">
        <v>437</v>
      </c>
      <c r="G315" t="s">
        <v>67</v>
      </c>
      <c r="J315" s="3">
        <v>45963.999305555553</v>
      </c>
      <c r="K315" t="s">
        <v>5760</v>
      </c>
      <c r="L315" t="s">
        <v>59</v>
      </c>
      <c r="M315">
        <v>587</v>
      </c>
      <c r="N315">
        <v>0</v>
      </c>
      <c r="O315">
        <v>0</v>
      </c>
      <c r="P315">
        <v>587</v>
      </c>
      <c r="Q315">
        <v>0</v>
      </c>
      <c r="R315">
        <v>29.36</v>
      </c>
      <c r="S315">
        <v>-0.36</v>
      </c>
      <c r="T315">
        <v>0</v>
      </c>
      <c r="U315">
        <v>616</v>
      </c>
      <c r="V315">
        <v>616</v>
      </c>
      <c r="W315">
        <v>0</v>
      </c>
      <c r="X315" t="s">
        <v>73</v>
      </c>
      <c r="Y315">
        <v>143.99</v>
      </c>
      <c r="Z315">
        <v>7.94</v>
      </c>
      <c r="AA315" t="s">
        <v>74</v>
      </c>
      <c r="AB315" t="s">
        <v>75</v>
      </c>
      <c r="AE315" t="s">
        <v>89</v>
      </c>
      <c r="AF315" t="s">
        <v>56</v>
      </c>
      <c r="AG315">
        <v>8929758003</v>
      </c>
      <c r="AK315">
        <v>0</v>
      </c>
      <c r="AL315">
        <v>0</v>
      </c>
      <c r="AM315">
        <v>616</v>
      </c>
      <c r="AV315">
        <v>587</v>
      </c>
      <c r="AW315">
        <v>14.68</v>
      </c>
      <c r="AX315">
        <v>587</v>
      </c>
      <c r="AY315">
        <v>14.68</v>
      </c>
      <c r="AZ315">
        <v>587</v>
      </c>
    </row>
    <row r="316" spans="1:55" x14ac:dyDescent="0.25">
      <c r="A316" t="s">
        <v>54</v>
      </c>
      <c r="B316">
        <v>110027</v>
      </c>
      <c r="C316" t="s">
        <v>55</v>
      </c>
      <c r="D316" t="s">
        <v>56</v>
      </c>
      <c r="E316" s="1">
        <v>45963</v>
      </c>
      <c r="F316" t="s">
        <v>438</v>
      </c>
      <c r="G316" t="s">
        <v>67</v>
      </c>
      <c r="J316" s="3">
        <v>45964</v>
      </c>
      <c r="K316" t="s">
        <v>5760</v>
      </c>
      <c r="L316" t="s">
        <v>59</v>
      </c>
      <c r="M316">
        <v>209</v>
      </c>
      <c r="N316">
        <v>0</v>
      </c>
      <c r="O316">
        <v>0</v>
      </c>
      <c r="P316">
        <v>209</v>
      </c>
      <c r="Q316">
        <v>0</v>
      </c>
      <c r="R316">
        <v>10.46</v>
      </c>
      <c r="S316">
        <v>-0.46</v>
      </c>
      <c r="T316">
        <v>0</v>
      </c>
      <c r="U316">
        <v>219</v>
      </c>
      <c r="V316">
        <v>219</v>
      </c>
      <c r="W316">
        <v>0</v>
      </c>
      <c r="X316" t="s">
        <v>68</v>
      </c>
      <c r="Y316">
        <v>32.53</v>
      </c>
      <c r="Z316">
        <v>4.4000000000000004</v>
      </c>
      <c r="AA316" t="s">
        <v>74</v>
      </c>
      <c r="AB316" t="s">
        <v>75</v>
      </c>
      <c r="AE316" t="s">
        <v>89</v>
      </c>
      <c r="AF316" t="s">
        <v>56</v>
      </c>
      <c r="AG316">
        <v>8929758003</v>
      </c>
      <c r="AK316">
        <v>0</v>
      </c>
      <c r="AL316">
        <v>0</v>
      </c>
      <c r="AN316">
        <v>219</v>
      </c>
      <c r="AV316">
        <v>209</v>
      </c>
      <c r="AW316">
        <v>5.23</v>
      </c>
      <c r="AX316">
        <v>209</v>
      </c>
      <c r="AY316">
        <v>5.23</v>
      </c>
      <c r="AZ316">
        <v>209</v>
      </c>
    </row>
    <row r="317" spans="1:55" x14ac:dyDescent="0.25">
      <c r="A317" t="s">
        <v>54</v>
      </c>
      <c r="B317">
        <v>110027</v>
      </c>
      <c r="C317" t="s">
        <v>55</v>
      </c>
      <c r="D317" t="s">
        <v>56</v>
      </c>
      <c r="E317" s="1">
        <v>45963</v>
      </c>
      <c r="F317" t="s">
        <v>439</v>
      </c>
      <c r="G317" t="s">
        <v>67</v>
      </c>
      <c r="J317" s="3">
        <v>45964.004166666666</v>
      </c>
      <c r="K317" t="s">
        <v>5760</v>
      </c>
      <c r="L317" t="s">
        <v>59</v>
      </c>
      <c r="M317">
        <v>99</v>
      </c>
      <c r="N317">
        <v>0</v>
      </c>
      <c r="O317">
        <v>0</v>
      </c>
      <c r="P317">
        <v>99</v>
      </c>
      <c r="Q317">
        <v>0</v>
      </c>
      <c r="R317">
        <v>4.96</v>
      </c>
      <c r="S317">
        <v>0.04</v>
      </c>
      <c r="T317">
        <v>0</v>
      </c>
      <c r="U317">
        <v>104</v>
      </c>
      <c r="V317">
        <v>104</v>
      </c>
      <c r="W317">
        <v>0</v>
      </c>
      <c r="X317" t="s">
        <v>73</v>
      </c>
      <c r="Y317">
        <v>25.04</v>
      </c>
      <c r="Z317">
        <v>1.96</v>
      </c>
      <c r="AA317" t="s">
        <v>74</v>
      </c>
      <c r="AB317" t="s">
        <v>75</v>
      </c>
      <c r="AE317" t="s">
        <v>440</v>
      </c>
      <c r="AF317" t="s">
        <v>441</v>
      </c>
      <c r="AG317">
        <v>7982931265</v>
      </c>
      <c r="AK317">
        <v>0</v>
      </c>
      <c r="AL317">
        <v>0</v>
      </c>
      <c r="AM317">
        <v>104</v>
      </c>
      <c r="AV317">
        <v>99</v>
      </c>
      <c r="AW317">
        <v>2.48</v>
      </c>
      <c r="AX317">
        <v>99</v>
      </c>
      <c r="AY317">
        <v>2.48</v>
      </c>
      <c r="AZ317">
        <v>99</v>
      </c>
    </row>
    <row r="318" spans="1:55" x14ac:dyDescent="0.25">
      <c r="A318" t="s">
        <v>54</v>
      </c>
      <c r="B318">
        <v>110027</v>
      </c>
      <c r="C318" t="s">
        <v>55</v>
      </c>
      <c r="D318" t="s">
        <v>56</v>
      </c>
      <c r="E318" s="1">
        <v>45963</v>
      </c>
      <c r="F318" t="s">
        <v>442</v>
      </c>
      <c r="G318" t="s">
        <v>58</v>
      </c>
      <c r="H318">
        <v>7435172725</v>
      </c>
      <c r="I318">
        <v>18528960</v>
      </c>
      <c r="J318" s="3">
        <v>45964.009027777778</v>
      </c>
      <c r="K318" t="s">
        <v>5760</v>
      </c>
      <c r="L318" t="s">
        <v>59</v>
      </c>
      <c r="M318">
        <v>349</v>
      </c>
      <c r="N318">
        <v>-174.5</v>
      </c>
      <c r="O318">
        <v>0</v>
      </c>
      <c r="P318">
        <v>174.5</v>
      </c>
      <c r="Q318">
        <v>32</v>
      </c>
      <c r="R318">
        <v>0</v>
      </c>
      <c r="S318">
        <v>0</v>
      </c>
      <c r="T318">
        <v>0</v>
      </c>
      <c r="U318">
        <v>206.5</v>
      </c>
      <c r="V318">
        <v>206.5</v>
      </c>
      <c r="W318">
        <v>0</v>
      </c>
      <c r="X318" t="s">
        <v>60</v>
      </c>
      <c r="Y318">
        <v>65.739999999999995</v>
      </c>
      <c r="Z318">
        <v>4.7699999999999996</v>
      </c>
      <c r="AA318" t="s">
        <v>61</v>
      </c>
      <c r="AB318" t="s">
        <v>56</v>
      </c>
      <c r="AC318">
        <v>2725</v>
      </c>
      <c r="AK318">
        <v>32</v>
      </c>
      <c r="AL318">
        <v>0</v>
      </c>
      <c r="AT318">
        <v>206.5</v>
      </c>
      <c r="AZ318">
        <v>174.5</v>
      </c>
      <c r="BC318">
        <v>32</v>
      </c>
    </row>
    <row r="319" spans="1:55" x14ac:dyDescent="0.25">
      <c r="A319" t="s">
        <v>54</v>
      </c>
      <c r="B319">
        <v>110027</v>
      </c>
      <c r="C319" t="s">
        <v>55</v>
      </c>
      <c r="D319" t="s">
        <v>56</v>
      </c>
      <c r="E319" s="1">
        <v>45963</v>
      </c>
      <c r="F319" t="s">
        <v>443</v>
      </c>
      <c r="G319" t="s">
        <v>58</v>
      </c>
      <c r="H319">
        <v>7426597609</v>
      </c>
      <c r="I319">
        <v>18528960</v>
      </c>
      <c r="J319" s="3">
        <v>45964.010416666664</v>
      </c>
      <c r="K319" t="s">
        <v>5760</v>
      </c>
      <c r="L319" t="s">
        <v>59</v>
      </c>
      <c r="M319">
        <v>359</v>
      </c>
      <c r="N319">
        <v>-100</v>
      </c>
      <c r="O319">
        <v>0</v>
      </c>
      <c r="P319">
        <v>259</v>
      </c>
      <c r="Q319">
        <v>32</v>
      </c>
      <c r="R319">
        <v>0</v>
      </c>
      <c r="S319">
        <v>0</v>
      </c>
      <c r="T319">
        <v>0</v>
      </c>
      <c r="U319">
        <v>291</v>
      </c>
      <c r="V319">
        <v>291</v>
      </c>
      <c r="W319">
        <v>0</v>
      </c>
      <c r="X319" t="s">
        <v>60</v>
      </c>
      <c r="Y319">
        <v>74.83</v>
      </c>
      <c r="Z319">
        <v>9.82</v>
      </c>
      <c r="AA319" t="s">
        <v>61</v>
      </c>
      <c r="AB319" t="s">
        <v>56</v>
      </c>
      <c r="AC319">
        <v>7609</v>
      </c>
      <c r="AK319">
        <v>32</v>
      </c>
      <c r="AL319">
        <v>0</v>
      </c>
      <c r="AT319">
        <v>291</v>
      </c>
      <c r="AZ319">
        <v>259</v>
      </c>
      <c r="BC319">
        <v>32</v>
      </c>
    </row>
    <row r="320" spans="1:55" x14ac:dyDescent="0.25">
      <c r="A320" t="s">
        <v>54</v>
      </c>
      <c r="B320">
        <v>110027</v>
      </c>
      <c r="C320" t="s">
        <v>55</v>
      </c>
      <c r="D320" t="s">
        <v>56</v>
      </c>
      <c r="E320" s="1">
        <v>45963</v>
      </c>
      <c r="F320" t="s">
        <v>444</v>
      </c>
      <c r="G320" t="s">
        <v>63</v>
      </c>
      <c r="H320" s="4">
        <v>221079000000000</v>
      </c>
      <c r="I320">
        <v>29811</v>
      </c>
      <c r="J320" s="3">
        <v>45964.013888888891</v>
      </c>
      <c r="K320" t="s">
        <v>5760</v>
      </c>
      <c r="L320" t="s">
        <v>59</v>
      </c>
      <c r="M320">
        <v>347</v>
      </c>
      <c r="N320">
        <v>0</v>
      </c>
      <c r="O320">
        <v>0</v>
      </c>
      <c r="P320">
        <v>347</v>
      </c>
      <c r="Q320">
        <v>32</v>
      </c>
      <c r="R320">
        <v>0</v>
      </c>
      <c r="S320">
        <v>0</v>
      </c>
      <c r="T320">
        <v>0</v>
      </c>
      <c r="U320">
        <v>379</v>
      </c>
      <c r="V320">
        <v>379</v>
      </c>
      <c r="W320">
        <v>0</v>
      </c>
      <c r="X320" t="s">
        <v>64</v>
      </c>
      <c r="Y320">
        <v>69.290000000000006</v>
      </c>
      <c r="Z320">
        <v>8.34</v>
      </c>
      <c r="AA320" t="s">
        <v>65</v>
      </c>
      <c r="AB320" t="s">
        <v>56</v>
      </c>
      <c r="AC320">
        <v>8537</v>
      </c>
      <c r="AK320">
        <v>32</v>
      </c>
      <c r="AL320">
        <v>0</v>
      </c>
      <c r="AS320">
        <v>379</v>
      </c>
      <c r="AZ320">
        <v>347</v>
      </c>
      <c r="BB320">
        <v>32</v>
      </c>
    </row>
    <row r="321" spans="1:55" x14ac:dyDescent="0.25">
      <c r="A321" t="s">
        <v>54</v>
      </c>
      <c r="B321">
        <v>110027</v>
      </c>
      <c r="C321" t="s">
        <v>55</v>
      </c>
      <c r="D321" t="s">
        <v>56</v>
      </c>
      <c r="E321" s="1">
        <v>45963</v>
      </c>
      <c r="F321" t="s">
        <v>445</v>
      </c>
      <c r="G321" t="s">
        <v>63</v>
      </c>
      <c r="H321" s="4">
        <v>221079000000000</v>
      </c>
      <c r="I321">
        <v>29811</v>
      </c>
      <c r="J321" s="3">
        <v>45964.015972222223</v>
      </c>
      <c r="K321" t="s">
        <v>5760</v>
      </c>
      <c r="L321" t="s">
        <v>59</v>
      </c>
      <c r="M321">
        <v>735</v>
      </c>
      <c r="N321">
        <v>-113.74</v>
      </c>
      <c r="O321">
        <v>0</v>
      </c>
      <c r="P321">
        <v>621.26</v>
      </c>
      <c r="Q321">
        <v>32</v>
      </c>
      <c r="R321">
        <v>0</v>
      </c>
      <c r="S321">
        <v>-0.26</v>
      </c>
      <c r="T321">
        <v>0</v>
      </c>
      <c r="U321">
        <v>653</v>
      </c>
      <c r="V321">
        <v>653</v>
      </c>
      <c r="W321">
        <v>0</v>
      </c>
      <c r="X321" t="s">
        <v>64</v>
      </c>
      <c r="Y321">
        <v>145.08000000000001</v>
      </c>
      <c r="Z321">
        <v>17.329999999999998</v>
      </c>
      <c r="AA321" t="s">
        <v>65</v>
      </c>
      <c r="AB321" t="s">
        <v>56</v>
      </c>
      <c r="AC321">
        <v>7574</v>
      </c>
      <c r="AK321">
        <v>32</v>
      </c>
      <c r="AL321">
        <v>0</v>
      </c>
      <c r="AS321">
        <v>653</v>
      </c>
      <c r="AZ321">
        <v>621.26</v>
      </c>
      <c r="BB321">
        <v>32</v>
      </c>
    </row>
    <row r="322" spans="1:55" x14ac:dyDescent="0.25">
      <c r="A322" t="s">
        <v>54</v>
      </c>
      <c r="B322">
        <v>110027</v>
      </c>
      <c r="C322" t="s">
        <v>55</v>
      </c>
      <c r="D322" t="s">
        <v>56</v>
      </c>
      <c r="E322" s="1">
        <v>45963</v>
      </c>
      <c r="F322" t="s">
        <v>446</v>
      </c>
      <c r="G322" t="s">
        <v>58</v>
      </c>
      <c r="H322">
        <v>7437657180</v>
      </c>
      <c r="I322">
        <v>18528960</v>
      </c>
      <c r="J322" s="3">
        <v>45964.020138888889</v>
      </c>
      <c r="K322" t="s">
        <v>5760</v>
      </c>
      <c r="L322" t="s">
        <v>59</v>
      </c>
      <c r="M322">
        <v>417</v>
      </c>
      <c r="N322">
        <v>-100</v>
      </c>
      <c r="O322">
        <v>0</v>
      </c>
      <c r="P322">
        <v>317</v>
      </c>
      <c r="Q322">
        <v>32</v>
      </c>
      <c r="R322">
        <v>0</v>
      </c>
      <c r="S322">
        <v>0</v>
      </c>
      <c r="T322">
        <v>0</v>
      </c>
      <c r="U322">
        <v>349</v>
      </c>
      <c r="V322">
        <v>349</v>
      </c>
      <c r="W322">
        <v>0</v>
      </c>
      <c r="X322" t="s">
        <v>60</v>
      </c>
      <c r="Y322">
        <v>71.209999999999994</v>
      </c>
      <c r="Z322">
        <v>10.46</v>
      </c>
      <c r="AA322" t="s">
        <v>61</v>
      </c>
      <c r="AB322" t="s">
        <v>56</v>
      </c>
      <c r="AC322">
        <v>7180</v>
      </c>
      <c r="AK322">
        <v>32</v>
      </c>
      <c r="AL322">
        <v>0</v>
      </c>
      <c r="AT322">
        <v>349</v>
      </c>
      <c r="AZ322">
        <v>317</v>
      </c>
      <c r="BC322">
        <v>32</v>
      </c>
    </row>
    <row r="323" spans="1:55" x14ac:dyDescent="0.25">
      <c r="A323" t="s">
        <v>54</v>
      </c>
      <c r="B323">
        <v>110027</v>
      </c>
      <c r="C323" t="s">
        <v>55</v>
      </c>
      <c r="D323" t="s">
        <v>56</v>
      </c>
      <c r="E323" s="1">
        <v>45963</v>
      </c>
      <c r="F323" t="s">
        <v>447</v>
      </c>
      <c r="G323" t="s">
        <v>63</v>
      </c>
      <c r="H323" s="4">
        <v>221080000000000</v>
      </c>
      <c r="I323">
        <v>29811</v>
      </c>
      <c r="J323" s="3">
        <v>45964.029861111114</v>
      </c>
      <c r="K323" t="s">
        <v>5760</v>
      </c>
      <c r="L323" t="s">
        <v>59</v>
      </c>
      <c r="M323">
        <v>267</v>
      </c>
      <c r="N323">
        <v>-93.75</v>
      </c>
      <c r="O323">
        <v>0</v>
      </c>
      <c r="P323">
        <v>173.25</v>
      </c>
      <c r="Q323">
        <v>32</v>
      </c>
      <c r="R323">
        <v>0</v>
      </c>
      <c r="S323">
        <v>-0.25</v>
      </c>
      <c r="T323">
        <v>0</v>
      </c>
      <c r="U323">
        <v>205</v>
      </c>
      <c r="V323">
        <v>205</v>
      </c>
      <c r="W323">
        <v>0</v>
      </c>
      <c r="X323" t="s">
        <v>64</v>
      </c>
      <c r="Y323">
        <v>55.78</v>
      </c>
      <c r="Z323">
        <v>4.96</v>
      </c>
      <c r="AA323" t="s">
        <v>65</v>
      </c>
      <c r="AB323" t="s">
        <v>56</v>
      </c>
      <c r="AC323">
        <v>2588</v>
      </c>
      <c r="AK323">
        <v>32</v>
      </c>
      <c r="AL323">
        <v>0</v>
      </c>
      <c r="AS323">
        <v>205</v>
      </c>
      <c r="AZ323">
        <v>173.25</v>
      </c>
      <c r="BB323">
        <v>32</v>
      </c>
    </row>
    <row r="324" spans="1:55" x14ac:dyDescent="0.25">
      <c r="A324" t="s">
        <v>54</v>
      </c>
      <c r="B324">
        <v>110027</v>
      </c>
      <c r="C324" t="s">
        <v>55</v>
      </c>
      <c r="D324" t="s">
        <v>56</v>
      </c>
      <c r="E324" s="1">
        <v>45963</v>
      </c>
      <c r="F324" t="s">
        <v>448</v>
      </c>
      <c r="G324" t="s">
        <v>67</v>
      </c>
      <c r="J324" s="3">
        <v>45964.030555555553</v>
      </c>
      <c r="K324" t="s">
        <v>5760</v>
      </c>
      <c r="L324" t="s">
        <v>59</v>
      </c>
      <c r="M324">
        <v>1785.32</v>
      </c>
      <c r="N324">
        <v>0</v>
      </c>
      <c r="O324">
        <v>0</v>
      </c>
      <c r="P324">
        <v>1785.32</v>
      </c>
      <c r="Q324">
        <v>0</v>
      </c>
      <c r="R324">
        <v>89.26</v>
      </c>
      <c r="S324">
        <v>0.42</v>
      </c>
      <c r="T324">
        <v>0</v>
      </c>
      <c r="U324">
        <v>1875</v>
      </c>
      <c r="V324">
        <v>1875</v>
      </c>
      <c r="W324">
        <v>0</v>
      </c>
      <c r="X324" t="s">
        <v>73</v>
      </c>
      <c r="Y324">
        <v>455.98</v>
      </c>
      <c r="Z324">
        <v>33.93</v>
      </c>
      <c r="AA324" t="s">
        <v>69</v>
      </c>
      <c r="AE324" t="s">
        <v>449</v>
      </c>
      <c r="AF324" t="s">
        <v>450</v>
      </c>
      <c r="AG324">
        <v>7006542751</v>
      </c>
      <c r="AK324">
        <v>0</v>
      </c>
      <c r="AL324">
        <v>0</v>
      </c>
      <c r="AM324">
        <v>1875</v>
      </c>
      <c r="AV324">
        <v>1785.32</v>
      </c>
      <c r="AW324">
        <v>44.63</v>
      </c>
      <c r="AX324">
        <v>1785.32</v>
      </c>
      <c r="AY324">
        <v>44.63</v>
      </c>
      <c r="AZ324">
        <v>1785.32</v>
      </c>
    </row>
    <row r="325" spans="1:55" x14ac:dyDescent="0.25">
      <c r="A325" t="s">
        <v>54</v>
      </c>
      <c r="B325">
        <v>110027</v>
      </c>
      <c r="C325" t="s">
        <v>55</v>
      </c>
      <c r="D325" t="s">
        <v>56</v>
      </c>
      <c r="E325" s="1">
        <v>45963</v>
      </c>
      <c r="F325" t="s">
        <v>451</v>
      </c>
      <c r="G325" t="s">
        <v>63</v>
      </c>
      <c r="H325" s="4">
        <v>221081000000000</v>
      </c>
      <c r="I325">
        <v>29811</v>
      </c>
      <c r="J325" s="3">
        <v>45964.038194444445</v>
      </c>
      <c r="K325" t="s">
        <v>5760</v>
      </c>
      <c r="L325" t="s">
        <v>59</v>
      </c>
      <c r="M325">
        <v>219</v>
      </c>
      <c r="N325">
        <v>0</v>
      </c>
      <c r="O325">
        <v>0</v>
      </c>
      <c r="P325">
        <v>219</v>
      </c>
      <c r="Q325">
        <v>32</v>
      </c>
      <c r="R325">
        <v>0</v>
      </c>
      <c r="S325">
        <v>0</v>
      </c>
      <c r="T325">
        <v>0</v>
      </c>
      <c r="U325">
        <v>251</v>
      </c>
      <c r="V325">
        <v>251</v>
      </c>
      <c r="W325">
        <v>0</v>
      </c>
      <c r="X325" t="s">
        <v>64</v>
      </c>
      <c r="Y325">
        <v>37.299999999999997</v>
      </c>
      <c r="Z325">
        <v>4.7699999999999996</v>
      </c>
      <c r="AA325" t="s">
        <v>65</v>
      </c>
      <c r="AB325" t="s">
        <v>56</v>
      </c>
      <c r="AC325">
        <v>7687</v>
      </c>
      <c r="AK325">
        <v>32</v>
      </c>
      <c r="AL325">
        <v>0</v>
      </c>
      <c r="AS325">
        <v>251</v>
      </c>
      <c r="AZ325">
        <v>219</v>
      </c>
      <c r="BB325">
        <v>32</v>
      </c>
    </row>
    <row r="326" spans="1:55" x14ac:dyDescent="0.25">
      <c r="A326" t="s">
        <v>54</v>
      </c>
      <c r="B326">
        <v>110027</v>
      </c>
      <c r="C326" t="s">
        <v>55</v>
      </c>
      <c r="D326" t="s">
        <v>56</v>
      </c>
      <c r="E326" s="1">
        <v>45963</v>
      </c>
      <c r="F326" t="s">
        <v>452</v>
      </c>
      <c r="G326" t="s">
        <v>58</v>
      </c>
      <c r="H326">
        <v>7440753973</v>
      </c>
      <c r="I326">
        <v>18528960</v>
      </c>
      <c r="J326" s="3">
        <v>45964.038888888892</v>
      </c>
      <c r="K326" t="s">
        <v>5760</v>
      </c>
      <c r="L326" t="s">
        <v>59</v>
      </c>
      <c r="M326">
        <v>229</v>
      </c>
      <c r="N326">
        <v>-80</v>
      </c>
      <c r="O326">
        <v>0</v>
      </c>
      <c r="P326">
        <v>149</v>
      </c>
      <c r="Q326">
        <v>32</v>
      </c>
      <c r="R326">
        <v>0</v>
      </c>
      <c r="S326">
        <v>0</v>
      </c>
      <c r="T326">
        <v>0</v>
      </c>
      <c r="U326">
        <v>181</v>
      </c>
      <c r="V326">
        <v>181</v>
      </c>
      <c r="W326">
        <v>0</v>
      </c>
      <c r="X326" t="s">
        <v>60</v>
      </c>
      <c r="Y326">
        <v>50.37</v>
      </c>
      <c r="Z326">
        <v>4.96</v>
      </c>
      <c r="AA326" t="s">
        <v>61</v>
      </c>
      <c r="AB326" t="s">
        <v>56</v>
      </c>
      <c r="AC326">
        <v>3973</v>
      </c>
      <c r="AK326">
        <v>32</v>
      </c>
      <c r="AL326">
        <v>0</v>
      </c>
      <c r="AT326">
        <v>181</v>
      </c>
      <c r="AZ326">
        <v>149</v>
      </c>
      <c r="BC326">
        <v>32</v>
      </c>
    </row>
    <row r="327" spans="1:55" x14ac:dyDescent="0.25">
      <c r="A327" t="s">
        <v>54</v>
      </c>
      <c r="B327">
        <v>110027</v>
      </c>
      <c r="C327" t="s">
        <v>55</v>
      </c>
      <c r="D327" t="s">
        <v>56</v>
      </c>
      <c r="E327" s="1">
        <v>45963</v>
      </c>
      <c r="F327" t="s">
        <v>453</v>
      </c>
      <c r="G327" t="s">
        <v>58</v>
      </c>
      <c r="H327">
        <v>7441743693</v>
      </c>
      <c r="I327">
        <v>18528960</v>
      </c>
      <c r="J327" s="3">
        <v>45964.043055555558</v>
      </c>
      <c r="K327" t="s">
        <v>5760</v>
      </c>
      <c r="L327" t="s">
        <v>59</v>
      </c>
      <c r="M327">
        <v>702</v>
      </c>
      <c r="N327">
        <v>-140</v>
      </c>
      <c r="O327">
        <v>0</v>
      </c>
      <c r="P327">
        <v>562</v>
      </c>
      <c r="Q327">
        <v>32</v>
      </c>
      <c r="R327">
        <v>0</v>
      </c>
      <c r="S327">
        <v>0</v>
      </c>
      <c r="T327">
        <v>0</v>
      </c>
      <c r="U327">
        <v>594</v>
      </c>
      <c r="V327">
        <v>594</v>
      </c>
      <c r="W327">
        <v>0</v>
      </c>
      <c r="X327" t="s">
        <v>60</v>
      </c>
      <c r="Y327">
        <v>166.83</v>
      </c>
      <c r="Z327">
        <v>9.8800000000000008</v>
      </c>
      <c r="AA327" t="s">
        <v>61</v>
      </c>
      <c r="AB327" t="s">
        <v>56</v>
      </c>
      <c r="AC327">
        <v>3693</v>
      </c>
      <c r="AK327">
        <v>32</v>
      </c>
      <c r="AL327">
        <v>0</v>
      </c>
      <c r="AT327">
        <v>594</v>
      </c>
      <c r="AZ327">
        <v>562</v>
      </c>
      <c r="BC327">
        <v>32</v>
      </c>
    </row>
    <row r="328" spans="1:55" x14ac:dyDescent="0.25">
      <c r="A328" t="s">
        <v>54</v>
      </c>
      <c r="B328">
        <v>110027</v>
      </c>
      <c r="C328" t="s">
        <v>55</v>
      </c>
      <c r="D328" t="s">
        <v>56</v>
      </c>
      <c r="E328" s="1">
        <v>45963</v>
      </c>
      <c r="F328" t="s">
        <v>454</v>
      </c>
      <c r="G328" t="s">
        <v>58</v>
      </c>
      <c r="H328">
        <v>7442416569</v>
      </c>
      <c r="I328">
        <v>18528960</v>
      </c>
      <c r="J328" s="3">
        <v>45964.044444444444</v>
      </c>
      <c r="K328" t="s">
        <v>5760</v>
      </c>
      <c r="L328" t="s">
        <v>59</v>
      </c>
      <c r="M328">
        <v>567</v>
      </c>
      <c r="N328">
        <v>-75</v>
      </c>
      <c r="O328">
        <v>0</v>
      </c>
      <c r="P328">
        <v>492</v>
      </c>
      <c r="Q328">
        <v>32</v>
      </c>
      <c r="R328">
        <v>0</v>
      </c>
      <c r="S328">
        <v>0</v>
      </c>
      <c r="T328">
        <v>0</v>
      </c>
      <c r="U328">
        <v>524</v>
      </c>
      <c r="V328">
        <v>524</v>
      </c>
      <c r="W328">
        <v>0</v>
      </c>
      <c r="X328" t="s">
        <v>60</v>
      </c>
      <c r="Y328">
        <v>123.04</v>
      </c>
      <c r="Z328">
        <v>10.27</v>
      </c>
      <c r="AA328" t="s">
        <v>61</v>
      </c>
      <c r="AB328" t="s">
        <v>56</v>
      </c>
      <c r="AC328">
        <v>6569</v>
      </c>
      <c r="AK328">
        <v>32</v>
      </c>
      <c r="AL328">
        <v>0</v>
      </c>
      <c r="AT328">
        <v>524</v>
      </c>
      <c r="AZ328">
        <v>492</v>
      </c>
      <c r="BC328">
        <v>32</v>
      </c>
    </row>
    <row r="329" spans="1:55" x14ac:dyDescent="0.25">
      <c r="A329" t="s">
        <v>54</v>
      </c>
      <c r="B329">
        <v>110027</v>
      </c>
      <c r="C329" t="s">
        <v>55</v>
      </c>
      <c r="D329" t="s">
        <v>56</v>
      </c>
      <c r="E329" s="1">
        <v>45963</v>
      </c>
      <c r="F329" t="s">
        <v>455</v>
      </c>
      <c r="G329" t="s">
        <v>63</v>
      </c>
      <c r="H329" s="4">
        <v>221082000000000</v>
      </c>
      <c r="I329">
        <v>29811</v>
      </c>
      <c r="J329" s="3">
        <v>45964.04791666667</v>
      </c>
      <c r="K329" t="s">
        <v>5760</v>
      </c>
      <c r="L329" t="s">
        <v>59</v>
      </c>
      <c r="M329">
        <v>698</v>
      </c>
      <c r="N329">
        <v>-350</v>
      </c>
      <c r="O329">
        <v>0</v>
      </c>
      <c r="P329">
        <v>348</v>
      </c>
      <c r="Q329">
        <v>32</v>
      </c>
      <c r="R329">
        <v>0</v>
      </c>
      <c r="S329">
        <v>0</v>
      </c>
      <c r="T329">
        <v>0</v>
      </c>
      <c r="U329">
        <v>380</v>
      </c>
      <c r="V329">
        <v>380</v>
      </c>
      <c r="W329">
        <v>0</v>
      </c>
      <c r="X329" t="s">
        <v>64</v>
      </c>
      <c r="Y329">
        <v>96.03</v>
      </c>
      <c r="Z329">
        <v>4.7699999999999996</v>
      </c>
      <c r="AA329" t="s">
        <v>65</v>
      </c>
      <c r="AB329" t="s">
        <v>56</v>
      </c>
      <c r="AC329">
        <v>3886</v>
      </c>
      <c r="AK329">
        <v>32</v>
      </c>
      <c r="AL329">
        <v>0</v>
      </c>
      <c r="AS329">
        <v>380</v>
      </c>
      <c r="AZ329">
        <v>348</v>
      </c>
      <c r="BB329">
        <v>32</v>
      </c>
    </row>
    <row r="330" spans="1:55" x14ac:dyDescent="0.25">
      <c r="A330" t="s">
        <v>54</v>
      </c>
      <c r="B330">
        <v>110027</v>
      </c>
      <c r="C330" t="s">
        <v>55</v>
      </c>
      <c r="D330" t="s">
        <v>56</v>
      </c>
      <c r="E330" s="1">
        <v>45963</v>
      </c>
      <c r="F330" t="s">
        <v>456</v>
      </c>
      <c r="G330" t="s">
        <v>63</v>
      </c>
      <c r="H330" s="4">
        <v>221082000000000</v>
      </c>
      <c r="I330">
        <v>29811</v>
      </c>
      <c r="J330" s="3">
        <v>45964.052083333336</v>
      </c>
      <c r="K330" t="s">
        <v>5760</v>
      </c>
      <c r="L330" t="s">
        <v>59</v>
      </c>
      <c r="M330">
        <v>458</v>
      </c>
      <c r="N330">
        <v>-93.76</v>
      </c>
      <c r="O330">
        <v>0</v>
      </c>
      <c r="P330">
        <v>364.24</v>
      </c>
      <c r="Q330">
        <v>32</v>
      </c>
      <c r="R330">
        <v>0</v>
      </c>
      <c r="S330">
        <v>-0.24</v>
      </c>
      <c r="T330">
        <v>0</v>
      </c>
      <c r="U330">
        <v>396</v>
      </c>
      <c r="V330">
        <v>396</v>
      </c>
      <c r="W330">
        <v>0</v>
      </c>
      <c r="X330" t="s">
        <v>64</v>
      </c>
      <c r="Y330">
        <v>97.81</v>
      </c>
      <c r="Z330">
        <v>9.92</v>
      </c>
      <c r="AA330" t="s">
        <v>65</v>
      </c>
      <c r="AB330" t="s">
        <v>56</v>
      </c>
      <c r="AC330">
        <v>9240</v>
      </c>
      <c r="AK330">
        <v>32</v>
      </c>
      <c r="AL330">
        <v>0</v>
      </c>
      <c r="AS330">
        <v>396</v>
      </c>
      <c r="AZ330">
        <v>364.24</v>
      </c>
      <c r="BB330">
        <v>32</v>
      </c>
    </row>
    <row r="331" spans="1:55" x14ac:dyDescent="0.25">
      <c r="A331" t="s">
        <v>54</v>
      </c>
      <c r="B331">
        <v>110027</v>
      </c>
      <c r="C331" t="s">
        <v>55</v>
      </c>
      <c r="D331" t="s">
        <v>56</v>
      </c>
      <c r="E331" s="1">
        <v>45963</v>
      </c>
      <c r="F331" t="s">
        <v>457</v>
      </c>
      <c r="G331" t="s">
        <v>67</v>
      </c>
      <c r="J331" s="3">
        <v>45964.055555555555</v>
      </c>
      <c r="K331" t="s">
        <v>5760</v>
      </c>
      <c r="L331" t="s">
        <v>59</v>
      </c>
      <c r="M331">
        <v>79</v>
      </c>
      <c r="N331">
        <v>0</v>
      </c>
      <c r="O331">
        <v>0</v>
      </c>
      <c r="P331">
        <v>79</v>
      </c>
      <c r="Q331">
        <v>0</v>
      </c>
      <c r="R331">
        <v>3.96</v>
      </c>
      <c r="S331">
        <v>0.04</v>
      </c>
      <c r="T331">
        <v>0</v>
      </c>
      <c r="U331">
        <v>83</v>
      </c>
      <c r="V331">
        <v>83</v>
      </c>
      <c r="W331">
        <v>0</v>
      </c>
      <c r="X331" t="s">
        <v>73</v>
      </c>
      <c r="Y331">
        <v>19.5</v>
      </c>
      <c r="Z331">
        <v>1.96</v>
      </c>
      <c r="AA331" t="s">
        <v>74</v>
      </c>
      <c r="AB331" t="s">
        <v>75</v>
      </c>
      <c r="AE331" t="s">
        <v>89</v>
      </c>
      <c r="AF331" t="s">
        <v>56</v>
      </c>
      <c r="AG331">
        <v>8929758003</v>
      </c>
      <c r="AK331">
        <v>0</v>
      </c>
      <c r="AL331">
        <v>0</v>
      </c>
      <c r="AM331">
        <v>83</v>
      </c>
      <c r="AV331">
        <v>79</v>
      </c>
      <c r="AW331">
        <v>1.98</v>
      </c>
      <c r="AX331">
        <v>79</v>
      </c>
      <c r="AY331">
        <v>1.98</v>
      </c>
      <c r="AZ331">
        <v>79</v>
      </c>
    </row>
    <row r="332" spans="1:55" x14ac:dyDescent="0.25">
      <c r="A332" t="s">
        <v>54</v>
      </c>
      <c r="B332">
        <v>110027</v>
      </c>
      <c r="C332" t="s">
        <v>55</v>
      </c>
      <c r="D332" t="s">
        <v>56</v>
      </c>
      <c r="E332" s="1">
        <v>45963</v>
      </c>
      <c r="F332" t="s">
        <v>458</v>
      </c>
      <c r="G332" t="s">
        <v>67</v>
      </c>
      <c r="J332" s="3">
        <v>45964.056250000001</v>
      </c>
      <c r="K332" t="s">
        <v>5760</v>
      </c>
      <c r="L332" t="s">
        <v>59</v>
      </c>
      <c r="M332">
        <v>656</v>
      </c>
      <c r="N332">
        <v>0</v>
      </c>
      <c r="O332">
        <v>0</v>
      </c>
      <c r="P332">
        <v>656</v>
      </c>
      <c r="Q332">
        <v>0</v>
      </c>
      <c r="R332">
        <v>32.799999999999997</v>
      </c>
      <c r="S332">
        <v>0.2</v>
      </c>
      <c r="T332">
        <v>0</v>
      </c>
      <c r="U332">
        <v>689</v>
      </c>
      <c r="V332">
        <v>689</v>
      </c>
      <c r="W332">
        <v>0</v>
      </c>
      <c r="X332" t="s">
        <v>73</v>
      </c>
      <c r="Y332">
        <v>159.88999999999999</v>
      </c>
      <c r="Z332">
        <v>8.44</v>
      </c>
      <c r="AA332" t="s">
        <v>74</v>
      </c>
      <c r="AB332" t="s">
        <v>75</v>
      </c>
      <c r="AE332" t="s">
        <v>89</v>
      </c>
      <c r="AF332" t="s">
        <v>56</v>
      </c>
      <c r="AG332">
        <v>8929758003</v>
      </c>
      <c r="AK332">
        <v>0</v>
      </c>
      <c r="AL332">
        <v>0</v>
      </c>
      <c r="AM332">
        <v>689</v>
      </c>
      <c r="AV332">
        <v>656</v>
      </c>
      <c r="AW332">
        <v>16.399999999999999</v>
      </c>
      <c r="AX332">
        <v>656</v>
      </c>
      <c r="AY332">
        <v>16.399999999999999</v>
      </c>
      <c r="AZ332">
        <v>656</v>
      </c>
    </row>
    <row r="333" spans="1:55" x14ac:dyDescent="0.25">
      <c r="A333" t="s">
        <v>54</v>
      </c>
      <c r="B333">
        <v>110027</v>
      </c>
      <c r="C333" t="s">
        <v>55</v>
      </c>
      <c r="D333" t="s">
        <v>56</v>
      </c>
      <c r="E333" s="1">
        <v>45963</v>
      </c>
      <c r="F333" t="s">
        <v>459</v>
      </c>
      <c r="G333" t="s">
        <v>63</v>
      </c>
      <c r="H333" s="4">
        <v>221083000000000</v>
      </c>
      <c r="I333">
        <v>29811</v>
      </c>
      <c r="J333" s="3">
        <v>45964.056250000001</v>
      </c>
      <c r="K333" t="s">
        <v>5760</v>
      </c>
      <c r="L333" t="s">
        <v>59</v>
      </c>
      <c r="M333">
        <v>129</v>
      </c>
      <c r="N333">
        <v>-30</v>
      </c>
      <c r="O333">
        <v>0</v>
      </c>
      <c r="P333">
        <v>99</v>
      </c>
      <c r="Q333">
        <v>32</v>
      </c>
      <c r="R333">
        <v>0</v>
      </c>
      <c r="S333">
        <v>0</v>
      </c>
      <c r="T333">
        <v>0</v>
      </c>
      <c r="U333">
        <v>131</v>
      </c>
      <c r="V333">
        <v>131</v>
      </c>
      <c r="W333">
        <v>0</v>
      </c>
      <c r="X333" t="s">
        <v>64</v>
      </c>
      <c r="Y333">
        <v>22.64</v>
      </c>
      <c r="Z333">
        <v>1.96</v>
      </c>
      <c r="AA333" t="s">
        <v>65</v>
      </c>
      <c r="AB333" t="s">
        <v>56</v>
      </c>
      <c r="AC333">
        <v>9605</v>
      </c>
      <c r="AK333">
        <v>32</v>
      </c>
      <c r="AL333">
        <v>0</v>
      </c>
      <c r="AS333">
        <v>131</v>
      </c>
      <c r="AZ333">
        <v>99</v>
      </c>
      <c r="BB333">
        <v>32</v>
      </c>
    </row>
    <row r="334" spans="1:55" x14ac:dyDescent="0.25">
      <c r="A334" t="s">
        <v>54</v>
      </c>
      <c r="B334">
        <v>110027</v>
      </c>
      <c r="C334" t="s">
        <v>55</v>
      </c>
      <c r="D334" t="s">
        <v>56</v>
      </c>
      <c r="E334" s="1">
        <v>45963</v>
      </c>
      <c r="F334" t="s">
        <v>460</v>
      </c>
      <c r="G334" t="s">
        <v>67</v>
      </c>
      <c r="J334" s="3">
        <v>45964.056944444441</v>
      </c>
      <c r="K334" t="s">
        <v>5760</v>
      </c>
      <c r="L334" t="s">
        <v>59</v>
      </c>
      <c r="M334">
        <v>487</v>
      </c>
      <c r="N334">
        <v>0</v>
      </c>
      <c r="O334">
        <v>0</v>
      </c>
      <c r="P334">
        <v>487</v>
      </c>
      <c r="Q334">
        <v>0</v>
      </c>
      <c r="R334">
        <v>24.36</v>
      </c>
      <c r="S334">
        <v>-0.36</v>
      </c>
      <c r="T334">
        <v>0</v>
      </c>
      <c r="U334">
        <v>511</v>
      </c>
      <c r="V334">
        <v>511</v>
      </c>
      <c r="W334">
        <v>0</v>
      </c>
      <c r="X334" t="s">
        <v>73</v>
      </c>
      <c r="Y334">
        <v>137.44999999999999</v>
      </c>
      <c r="Z334">
        <v>6.82</v>
      </c>
      <c r="AA334" t="s">
        <v>74</v>
      </c>
      <c r="AB334" t="s">
        <v>75</v>
      </c>
      <c r="AE334" t="s">
        <v>89</v>
      </c>
      <c r="AF334" t="s">
        <v>56</v>
      </c>
      <c r="AG334">
        <v>8929758003</v>
      </c>
      <c r="AK334">
        <v>0</v>
      </c>
      <c r="AL334">
        <v>0</v>
      </c>
      <c r="AM334">
        <v>511</v>
      </c>
      <c r="AV334">
        <v>487</v>
      </c>
      <c r="AW334">
        <v>12.18</v>
      </c>
      <c r="AX334">
        <v>487</v>
      </c>
      <c r="AY334">
        <v>12.18</v>
      </c>
      <c r="AZ334">
        <v>487</v>
      </c>
    </row>
    <row r="335" spans="1:55" x14ac:dyDescent="0.25">
      <c r="A335" t="s">
        <v>54</v>
      </c>
      <c r="B335">
        <v>110027</v>
      </c>
      <c r="C335" t="s">
        <v>55</v>
      </c>
      <c r="D335" t="s">
        <v>56</v>
      </c>
      <c r="E335" s="1">
        <v>45963</v>
      </c>
      <c r="F335" t="s">
        <v>461</v>
      </c>
      <c r="G335" t="s">
        <v>67</v>
      </c>
      <c r="J335" s="3">
        <v>45964.056944444441</v>
      </c>
      <c r="K335" t="s">
        <v>5760</v>
      </c>
      <c r="L335" t="s">
        <v>59</v>
      </c>
      <c r="M335">
        <v>237.1</v>
      </c>
      <c r="N335">
        <v>0</v>
      </c>
      <c r="O335">
        <v>0</v>
      </c>
      <c r="P335">
        <v>237.1</v>
      </c>
      <c r="Q335">
        <v>0</v>
      </c>
      <c r="R335">
        <v>11.86</v>
      </c>
      <c r="S335">
        <v>0.04</v>
      </c>
      <c r="T335">
        <v>0</v>
      </c>
      <c r="U335">
        <v>249</v>
      </c>
      <c r="V335">
        <v>249</v>
      </c>
      <c r="W335">
        <v>0</v>
      </c>
      <c r="X335" t="s">
        <v>68</v>
      </c>
      <c r="Y335">
        <v>62.33</v>
      </c>
      <c r="Z335">
        <v>2.56</v>
      </c>
      <c r="AA335" t="s">
        <v>74</v>
      </c>
      <c r="AB335" t="s">
        <v>75</v>
      </c>
      <c r="AE335" t="s">
        <v>89</v>
      </c>
      <c r="AF335" t="s">
        <v>56</v>
      </c>
      <c r="AG335">
        <v>8929758003</v>
      </c>
      <c r="AK335">
        <v>0</v>
      </c>
      <c r="AL335">
        <v>0</v>
      </c>
      <c r="AN335">
        <v>249</v>
      </c>
      <c r="AV335">
        <v>237.1</v>
      </c>
      <c r="AW335">
        <v>5.93</v>
      </c>
      <c r="AX335">
        <v>237.1</v>
      </c>
      <c r="AY335">
        <v>5.93</v>
      </c>
      <c r="AZ335">
        <v>237.1</v>
      </c>
    </row>
    <row r="336" spans="1:55" x14ac:dyDescent="0.25">
      <c r="A336" t="s">
        <v>54</v>
      </c>
      <c r="B336">
        <v>110027</v>
      </c>
      <c r="C336" t="s">
        <v>55</v>
      </c>
      <c r="D336" t="s">
        <v>56</v>
      </c>
      <c r="E336" s="1">
        <v>45963</v>
      </c>
      <c r="F336" t="s">
        <v>462</v>
      </c>
      <c r="G336" t="s">
        <v>63</v>
      </c>
      <c r="H336" s="4">
        <v>221083000000000</v>
      </c>
      <c r="I336">
        <v>29811</v>
      </c>
      <c r="J336" s="3">
        <v>45964.056944444441</v>
      </c>
      <c r="K336" t="s">
        <v>5760</v>
      </c>
      <c r="L336" t="s">
        <v>59</v>
      </c>
      <c r="M336">
        <v>258</v>
      </c>
      <c r="N336">
        <v>-60</v>
      </c>
      <c r="O336">
        <v>0</v>
      </c>
      <c r="P336">
        <v>198</v>
      </c>
      <c r="Q336">
        <v>32</v>
      </c>
      <c r="R336">
        <v>0</v>
      </c>
      <c r="S336">
        <v>0</v>
      </c>
      <c r="T336">
        <v>0</v>
      </c>
      <c r="U336">
        <v>230</v>
      </c>
      <c r="V336">
        <v>230</v>
      </c>
      <c r="W336">
        <v>0</v>
      </c>
      <c r="X336" t="s">
        <v>64</v>
      </c>
      <c r="Y336">
        <v>45.27</v>
      </c>
      <c r="Z336">
        <v>3.92</v>
      </c>
      <c r="AA336" t="s">
        <v>65</v>
      </c>
      <c r="AB336" t="s">
        <v>56</v>
      </c>
      <c r="AC336">
        <v>2202</v>
      </c>
      <c r="AK336">
        <v>32</v>
      </c>
      <c r="AL336">
        <v>0</v>
      </c>
      <c r="AS336">
        <v>230</v>
      </c>
      <c r="AZ336">
        <v>198</v>
      </c>
      <c r="BB336">
        <v>32</v>
      </c>
    </row>
    <row r="337" spans="1:55" x14ac:dyDescent="0.25">
      <c r="A337" t="s">
        <v>54</v>
      </c>
      <c r="B337">
        <v>110027</v>
      </c>
      <c r="C337" t="s">
        <v>55</v>
      </c>
      <c r="D337" t="s">
        <v>56</v>
      </c>
      <c r="E337" s="1">
        <v>45963</v>
      </c>
      <c r="F337" t="s">
        <v>463</v>
      </c>
      <c r="G337" t="s">
        <v>67</v>
      </c>
      <c r="J337" s="3">
        <v>45964.0625</v>
      </c>
      <c r="K337" t="s">
        <v>5760</v>
      </c>
      <c r="L337" t="s">
        <v>59</v>
      </c>
      <c r="M337">
        <v>1084</v>
      </c>
      <c r="N337">
        <v>0</v>
      </c>
      <c r="O337">
        <v>0</v>
      </c>
      <c r="P337">
        <v>1084</v>
      </c>
      <c r="Q337">
        <v>0</v>
      </c>
      <c r="R337">
        <v>54.2</v>
      </c>
      <c r="S337">
        <v>-0.2</v>
      </c>
      <c r="T337">
        <v>0</v>
      </c>
      <c r="U337">
        <v>1138</v>
      </c>
      <c r="V337">
        <v>1138</v>
      </c>
      <c r="W337">
        <v>0</v>
      </c>
      <c r="X337" t="s">
        <v>68</v>
      </c>
      <c r="Y337">
        <v>231.83</v>
      </c>
      <c r="Z337">
        <v>15.24</v>
      </c>
      <c r="AA337" t="s">
        <v>74</v>
      </c>
      <c r="AB337" t="s">
        <v>75</v>
      </c>
      <c r="AE337" t="s">
        <v>89</v>
      </c>
      <c r="AF337" t="s">
        <v>56</v>
      </c>
      <c r="AG337">
        <v>8929758003</v>
      </c>
      <c r="AK337">
        <v>0</v>
      </c>
      <c r="AL337">
        <v>0</v>
      </c>
      <c r="AN337">
        <v>1138</v>
      </c>
      <c r="AV337">
        <v>1084</v>
      </c>
      <c r="AW337">
        <v>27.1</v>
      </c>
      <c r="AX337">
        <v>1084</v>
      </c>
      <c r="AY337">
        <v>27.1</v>
      </c>
      <c r="AZ337">
        <v>1084</v>
      </c>
    </row>
    <row r="338" spans="1:55" x14ac:dyDescent="0.25">
      <c r="A338" t="s">
        <v>54</v>
      </c>
      <c r="B338">
        <v>110027</v>
      </c>
      <c r="C338" t="s">
        <v>55</v>
      </c>
      <c r="D338" t="s">
        <v>56</v>
      </c>
      <c r="E338" s="1">
        <v>45963</v>
      </c>
      <c r="F338" t="s">
        <v>464</v>
      </c>
      <c r="G338" t="s">
        <v>63</v>
      </c>
      <c r="H338" s="4">
        <v>221084000000000</v>
      </c>
      <c r="I338">
        <v>29811</v>
      </c>
      <c r="J338" s="3">
        <v>45964.070138888892</v>
      </c>
      <c r="K338" t="s">
        <v>5760</v>
      </c>
      <c r="L338" t="s">
        <v>59</v>
      </c>
      <c r="M338">
        <v>248</v>
      </c>
      <c r="N338">
        <v>-75</v>
      </c>
      <c r="O338">
        <v>0</v>
      </c>
      <c r="P338">
        <v>173</v>
      </c>
      <c r="Q338">
        <v>32</v>
      </c>
      <c r="R338">
        <v>0</v>
      </c>
      <c r="S338">
        <v>0</v>
      </c>
      <c r="T338">
        <v>0</v>
      </c>
      <c r="U338">
        <v>205</v>
      </c>
      <c r="V338">
        <v>205</v>
      </c>
      <c r="W338">
        <v>0</v>
      </c>
      <c r="X338" t="s">
        <v>64</v>
      </c>
      <c r="Y338">
        <v>41.38</v>
      </c>
      <c r="Z338">
        <v>4.96</v>
      </c>
      <c r="AA338" t="s">
        <v>65</v>
      </c>
      <c r="AB338" t="s">
        <v>56</v>
      </c>
      <c r="AC338">
        <v>8650</v>
      </c>
      <c r="AK338">
        <v>32</v>
      </c>
      <c r="AL338">
        <v>0</v>
      </c>
      <c r="AS338">
        <v>205</v>
      </c>
      <c r="AZ338">
        <v>173</v>
      </c>
      <c r="BB338">
        <v>32</v>
      </c>
    </row>
    <row r="339" spans="1:55" x14ac:dyDescent="0.25">
      <c r="A339" t="s">
        <v>54</v>
      </c>
      <c r="B339">
        <v>110027</v>
      </c>
      <c r="C339" t="s">
        <v>55</v>
      </c>
      <c r="D339" t="s">
        <v>56</v>
      </c>
      <c r="E339" s="1">
        <v>45963</v>
      </c>
      <c r="F339" t="s">
        <v>465</v>
      </c>
      <c r="G339" t="s">
        <v>67</v>
      </c>
      <c r="J339" s="3">
        <v>45964.072222222225</v>
      </c>
      <c r="K339" t="s">
        <v>5760</v>
      </c>
      <c r="L339" t="s">
        <v>59</v>
      </c>
      <c r="M339">
        <v>118</v>
      </c>
      <c r="N339">
        <v>0</v>
      </c>
      <c r="O339">
        <v>0</v>
      </c>
      <c r="P339">
        <v>118</v>
      </c>
      <c r="Q339">
        <v>0</v>
      </c>
      <c r="R339">
        <v>5.9</v>
      </c>
      <c r="S339">
        <v>0.1</v>
      </c>
      <c r="T339">
        <v>0</v>
      </c>
      <c r="U339">
        <v>124</v>
      </c>
      <c r="V339">
        <v>124</v>
      </c>
      <c r="W339">
        <v>0</v>
      </c>
      <c r="X339" t="s">
        <v>466</v>
      </c>
      <c r="Y339">
        <v>30.99</v>
      </c>
      <c r="Z339">
        <v>4.28</v>
      </c>
      <c r="AA339" t="s">
        <v>74</v>
      </c>
      <c r="AB339" t="s">
        <v>75</v>
      </c>
      <c r="AE339" t="s">
        <v>89</v>
      </c>
      <c r="AF339" t="s">
        <v>56</v>
      </c>
      <c r="AG339">
        <v>8929758003</v>
      </c>
      <c r="AK339">
        <v>0</v>
      </c>
      <c r="AL339">
        <v>0</v>
      </c>
      <c r="AM339">
        <v>124</v>
      </c>
      <c r="AN339">
        <v>0</v>
      </c>
      <c r="AV339">
        <v>118</v>
      </c>
      <c r="AW339">
        <v>2.95</v>
      </c>
      <c r="AX339">
        <v>118</v>
      </c>
      <c r="AY339">
        <v>2.95</v>
      </c>
      <c r="AZ339">
        <v>118</v>
      </c>
    </row>
    <row r="340" spans="1:55" x14ac:dyDescent="0.25">
      <c r="A340" t="s">
        <v>54</v>
      </c>
      <c r="B340">
        <v>110027</v>
      </c>
      <c r="C340" t="s">
        <v>55</v>
      </c>
      <c r="D340" t="s">
        <v>56</v>
      </c>
      <c r="E340" s="1">
        <v>45963</v>
      </c>
      <c r="F340" t="s">
        <v>467</v>
      </c>
      <c r="G340" t="s">
        <v>67</v>
      </c>
      <c r="J340" s="3">
        <v>45964.072916666664</v>
      </c>
      <c r="K340" t="s">
        <v>5760</v>
      </c>
      <c r="L340" t="s">
        <v>59</v>
      </c>
      <c r="M340">
        <v>118</v>
      </c>
      <c r="N340">
        <v>0</v>
      </c>
      <c r="O340">
        <v>0</v>
      </c>
      <c r="P340">
        <v>118</v>
      </c>
      <c r="Q340">
        <v>0</v>
      </c>
      <c r="R340">
        <v>5.9</v>
      </c>
      <c r="S340">
        <v>0.1</v>
      </c>
      <c r="T340">
        <v>0</v>
      </c>
      <c r="U340">
        <v>124</v>
      </c>
      <c r="V340">
        <v>124</v>
      </c>
      <c r="W340">
        <v>0</v>
      </c>
      <c r="X340" t="s">
        <v>68</v>
      </c>
      <c r="Y340">
        <v>30.99</v>
      </c>
      <c r="Z340">
        <v>4.28</v>
      </c>
      <c r="AA340" t="s">
        <v>74</v>
      </c>
      <c r="AB340" t="s">
        <v>75</v>
      </c>
      <c r="AE340" t="s">
        <v>89</v>
      </c>
      <c r="AF340" t="s">
        <v>56</v>
      </c>
      <c r="AG340">
        <v>8929758003</v>
      </c>
      <c r="AK340">
        <v>0</v>
      </c>
      <c r="AL340">
        <v>0</v>
      </c>
      <c r="AN340">
        <v>124</v>
      </c>
      <c r="AV340">
        <v>118</v>
      </c>
      <c r="AW340">
        <v>2.95</v>
      </c>
      <c r="AX340">
        <v>118</v>
      </c>
      <c r="AY340">
        <v>2.95</v>
      </c>
      <c r="AZ340">
        <v>118</v>
      </c>
    </row>
    <row r="341" spans="1:55" x14ac:dyDescent="0.25">
      <c r="A341" t="s">
        <v>54</v>
      </c>
      <c r="B341">
        <v>110027</v>
      </c>
      <c r="C341" t="s">
        <v>55</v>
      </c>
      <c r="D341" t="s">
        <v>56</v>
      </c>
      <c r="E341" s="1">
        <v>45963</v>
      </c>
      <c r="F341" t="s">
        <v>468</v>
      </c>
      <c r="G341" t="s">
        <v>67</v>
      </c>
      <c r="J341" s="3">
        <v>45964.074305555558</v>
      </c>
      <c r="K341" t="s">
        <v>5760</v>
      </c>
      <c r="L341" t="s">
        <v>59</v>
      </c>
      <c r="M341">
        <v>1447</v>
      </c>
      <c r="N341">
        <v>0</v>
      </c>
      <c r="O341">
        <v>0</v>
      </c>
      <c r="P341">
        <v>1447</v>
      </c>
      <c r="Q341">
        <v>0</v>
      </c>
      <c r="R341">
        <v>72.36</v>
      </c>
      <c r="S341">
        <v>-0.36</v>
      </c>
      <c r="T341">
        <v>0</v>
      </c>
      <c r="U341">
        <v>1519</v>
      </c>
      <c r="V341">
        <v>1519</v>
      </c>
      <c r="W341">
        <v>0</v>
      </c>
      <c r="X341" t="s">
        <v>73</v>
      </c>
      <c r="Y341">
        <v>309.06</v>
      </c>
      <c r="Z341">
        <v>44.37</v>
      </c>
      <c r="AA341" t="s">
        <v>69</v>
      </c>
      <c r="AE341" t="s">
        <v>89</v>
      </c>
      <c r="AF341" t="s">
        <v>56</v>
      </c>
      <c r="AG341">
        <v>8929758003</v>
      </c>
      <c r="AK341">
        <v>0</v>
      </c>
      <c r="AL341">
        <v>0</v>
      </c>
      <c r="AM341">
        <v>1519</v>
      </c>
      <c r="AV341">
        <v>1447</v>
      </c>
      <c r="AW341">
        <v>36.18</v>
      </c>
      <c r="AX341">
        <v>1447</v>
      </c>
      <c r="AY341">
        <v>36.18</v>
      </c>
      <c r="AZ341">
        <v>1447</v>
      </c>
    </row>
    <row r="342" spans="1:55" x14ac:dyDescent="0.25">
      <c r="A342" t="s">
        <v>54</v>
      </c>
      <c r="B342">
        <v>110027</v>
      </c>
      <c r="C342" t="s">
        <v>55</v>
      </c>
      <c r="D342" t="s">
        <v>56</v>
      </c>
      <c r="E342" s="1">
        <v>45963</v>
      </c>
      <c r="F342" t="s">
        <v>469</v>
      </c>
      <c r="G342" t="s">
        <v>58</v>
      </c>
      <c r="H342">
        <v>7443479334</v>
      </c>
      <c r="I342">
        <v>18528960</v>
      </c>
      <c r="J342" s="3">
        <v>45964.07708333333</v>
      </c>
      <c r="K342" t="s">
        <v>5760</v>
      </c>
      <c r="L342" t="s">
        <v>59</v>
      </c>
      <c r="M342">
        <v>398</v>
      </c>
      <c r="N342">
        <v>-100</v>
      </c>
      <c r="O342">
        <v>0</v>
      </c>
      <c r="P342">
        <v>298</v>
      </c>
      <c r="Q342">
        <v>32</v>
      </c>
      <c r="R342">
        <v>0</v>
      </c>
      <c r="S342">
        <v>0</v>
      </c>
      <c r="T342">
        <v>0</v>
      </c>
      <c r="U342">
        <v>330</v>
      </c>
      <c r="V342">
        <v>330</v>
      </c>
      <c r="W342">
        <v>0</v>
      </c>
      <c r="X342" t="s">
        <v>60</v>
      </c>
      <c r="Y342">
        <v>98.54</v>
      </c>
      <c r="Z342">
        <v>9.82</v>
      </c>
      <c r="AA342" t="s">
        <v>61</v>
      </c>
      <c r="AB342" t="s">
        <v>56</v>
      </c>
      <c r="AC342">
        <v>9334</v>
      </c>
      <c r="AK342">
        <v>32</v>
      </c>
      <c r="AL342">
        <v>0</v>
      </c>
      <c r="AT342">
        <v>330</v>
      </c>
      <c r="AZ342">
        <v>298</v>
      </c>
      <c r="BC342">
        <v>32</v>
      </c>
    </row>
    <row r="343" spans="1:55" x14ac:dyDescent="0.25">
      <c r="A343" t="s">
        <v>54</v>
      </c>
      <c r="B343">
        <v>110027</v>
      </c>
      <c r="C343" t="s">
        <v>55</v>
      </c>
      <c r="D343" t="s">
        <v>56</v>
      </c>
      <c r="E343" s="1">
        <v>45963</v>
      </c>
      <c r="F343" t="s">
        <v>470</v>
      </c>
      <c r="G343" t="s">
        <v>67</v>
      </c>
      <c r="J343" s="3">
        <v>45964.081944444442</v>
      </c>
      <c r="K343" t="s">
        <v>5760</v>
      </c>
      <c r="L343" t="s">
        <v>59</v>
      </c>
      <c r="M343">
        <v>896</v>
      </c>
      <c r="N343">
        <v>-224</v>
      </c>
      <c r="O343">
        <v>0</v>
      </c>
      <c r="P343">
        <v>672</v>
      </c>
      <c r="Q343">
        <v>0</v>
      </c>
      <c r="R343">
        <v>33.6</v>
      </c>
      <c r="S343">
        <v>0.4</v>
      </c>
      <c r="T343">
        <v>0</v>
      </c>
      <c r="U343">
        <v>706</v>
      </c>
      <c r="V343">
        <v>706</v>
      </c>
      <c r="W343">
        <v>0</v>
      </c>
      <c r="X343" t="s">
        <v>68</v>
      </c>
      <c r="Y343">
        <v>219.67</v>
      </c>
      <c r="Z343">
        <v>16.399999999999999</v>
      </c>
      <c r="AA343" t="s">
        <v>74</v>
      </c>
      <c r="AB343" t="s">
        <v>75</v>
      </c>
      <c r="AE343" t="s">
        <v>471</v>
      </c>
      <c r="AF343" t="s">
        <v>472</v>
      </c>
      <c r="AG343">
        <v>9599224424</v>
      </c>
      <c r="AK343">
        <v>0</v>
      </c>
      <c r="AL343">
        <v>0</v>
      </c>
      <c r="AN343">
        <v>706</v>
      </c>
      <c r="AV343">
        <v>672</v>
      </c>
      <c r="AW343">
        <v>16.8</v>
      </c>
      <c r="AX343">
        <v>672</v>
      </c>
      <c r="AY343">
        <v>16.8</v>
      </c>
      <c r="AZ343">
        <v>672</v>
      </c>
    </row>
    <row r="344" spans="1:55" x14ac:dyDescent="0.25">
      <c r="A344" t="s">
        <v>54</v>
      </c>
      <c r="B344">
        <v>110027</v>
      </c>
      <c r="C344" t="s">
        <v>55</v>
      </c>
      <c r="D344" t="s">
        <v>56</v>
      </c>
      <c r="E344" s="1">
        <v>45963</v>
      </c>
      <c r="F344" t="s">
        <v>473</v>
      </c>
      <c r="G344" t="s">
        <v>63</v>
      </c>
      <c r="H344" s="4">
        <v>221085000000000</v>
      </c>
      <c r="I344">
        <v>29811</v>
      </c>
      <c r="J344" s="3">
        <v>45964.081944444442</v>
      </c>
      <c r="K344" t="s">
        <v>5760</v>
      </c>
      <c r="L344" t="s">
        <v>59</v>
      </c>
      <c r="M344">
        <v>544.66</v>
      </c>
      <c r="N344">
        <v>-175</v>
      </c>
      <c r="O344">
        <v>0</v>
      </c>
      <c r="P344">
        <v>369.66</v>
      </c>
      <c r="Q344">
        <v>32</v>
      </c>
      <c r="R344">
        <v>0</v>
      </c>
      <c r="S344">
        <v>0.34</v>
      </c>
      <c r="T344">
        <v>0</v>
      </c>
      <c r="U344">
        <v>402</v>
      </c>
      <c r="V344">
        <v>402</v>
      </c>
      <c r="W344">
        <v>0</v>
      </c>
      <c r="X344" t="s">
        <v>64</v>
      </c>
      <c r="Y344">
        <v>110.96</v>
      </c>
      <c r="Z344">
        <v>9.3699999999999992</v>
      </c>
      <c r="AA344" t="s">
        <v>65</v>
      </c>
      <c r="AB344" t="s">
        <v>56</v>
      </c>
      <c r="AC344">
        <v>8635</v>
      </c>
      <c r="AK344">
        <v>32</v>
      </c>
      <c r="AL344">
        <v>0</v>
      </c>
      <c r="AS344">
        <v>402</v>
      </c>
      <c r="AZ344">
        <v>369.66</v>
      </c>
      <c r="BB344">
        <v>32</v>
      </c>
    </row>
    <row r="345" spans="1:55" x14ac:dyDescent="0.25">
      <c r="A345" t="s">
        <v>54</v>
      </c>
      <c r="B345">
        <v>110027</v>
      </c>
      <c r="C345" t="s">
        <v>55</v>
      </c>
      <c r="D345" t="s">
        <v>56</v>
      </c>
      <c r="E345" s="1">
        <v>45963</v>
      </c>
      <c r="F345" t="s">
        <v>474</v>
      </c>
      <c r="G345" t="s">
        <v>58</v>
      </c>
      <c r="H345">
        <v>7434757403</v>
      </c>
      <c r="I345">
        <v>18528960</v>
      </c>
      <c r="J345" s="3">
        <v>45964.081944444442</v>
      </c>
      <c r="K345" t="s">
        <v>5760</v>
      </c>
      <c r="L345" t="s">
        <v>59</v>
      </c>
      <c r="M345">
        <v>387.01</v>
      </c>
      <c r="N345">
        <v>-100.01</v>
      </c>
      <c r="O345">
        <v>0</v>
      </c>
      <c r="P345">
        <v>287</v>
      </c>
      <c r="Q345">
        <v>32</v>
      </c>
      <c r="R345">
        <v>0</v>
      </c>
      <c r="S345">
        <v>0</v>
      </c>
      <c r="T345">
        <v>0</v>
      </c>
      <c r="U345">
        <v>319</v>
      </c>
      <c r="V345">
        <v>319</v>
      </c>
      <c r="W345">
        <v>0</v>
      </c>
      <c r="X345" t="s">
        <v>60</v>
      </c>
      <c r="Y345">
        <v>63.04</v>
      </c>
      <c r="Z345">
        <v>9.26</v>
      </c>
      <c r="AA345" t="s">
        <v>61</v>
      </c>
      <c r="AB345" t="s">
        <v>56</v>
      </c>
      <c r="AC345">
        <v>7403</v>
      </c>
      <c r="AK345">
        <v>32</v>
      </c>
      <c r="AL345">
        <v>0</v>
      </c>
      <c r="AT345">
        <v>319</v>
      </c>
      <c r="AZ345">
        <v>286.99</v>
      </c>
      <c r="BC345">
        <v>32</v>
      </c>
    </row>
    <row r="346" spans="1:55" x14ac:dyDescent="0.25">
      <c r="A346" t="s">
        <v>54</v>
      </c>
      <c r="B346">
        <v>110027</v>
      </c>
      <c r="C346" t="s">
        <v>55</v>
      </c>
      <c r="D346" t="s">
        <v>56</v>
      </c>
      <c r="E346" s="1">
        <v>45963</v>
      </c>
      <c r="F346" t="s">
        <v>475</v>
      </c>
      <c r="G346" t="s">
        <v>63</v>
      </c>
      <c r="H346" s="4">
        <v>221085000000000</v>
      </c>
      <c r="I346">
        <v>29811</v>
      </c>
      <c r="J346" s="3">
        <v>45964.083333333336</v>
      </c>
      <c r="K346" t="s">
        <v>5760</v>
      </c>
      <c r="L346" t="s">
        <v>59</v>
      </c>
      <c r="M346">
        <v>158</v>
      </c>
      <c r="N346">
        <v>-40</v>
      </c>
      <c r="O346">
        <v>0</v>
      </c>
      <c r="P346">
        <v>118</v>
      </c>
      <c r="Q346">
        <v>32</v>
      </c>
      <c r="R346">
        <v>0</v>
      </c>
      <c r="S346">
        <v>0</v>
      </c>
      <c r="T346">
        <v>0</v>
      </c>
      <c r="U346">
        <v>150</v>
      </c>
      <c r="V346">
        <v>150</v>
      </c>
      <c r="W346">
        <v>0</v>
      </c>
      <c r="X346" t="s">
        <v>64</v>
      </c>
      <c r="Y346">
        <v>30.99</v>
      </c>
      <c r="Z346">
        <v>3.92</v>
      </c>
      <c r="AA346" t="s">
        <v>65</v>
      </c>
      <c r="AB346" t="s">
        <v>56</v>
      </c>
      <c r="AC346">
        <v>1258</v>
      </c>
      <c r="AK346">
        <v>32</v>
      </c>
      <c r="AL346">
        <v>0</v>
      </c>
      <c r="AS346">
        <v>150</v>
      </c>
      <c r="AZ346">
        <v>118</v>
      </c>
      <c r="BB346">
        <v>32</v>
      </c>
    </row>
    <row r="347" spans="1:55" x14ac:dyDescent="0.25">
      <c r="A347" t="s">
        <v>54</v>
      </c>
      <c r="B347">
        <v>110027</v>
      </c>
      <c r="C347" t="s">
        <v>55</v>
      </c>
      <c r="D347" t="s">
        <v>56</v>
      </c>
      <c r="E347" s="1">
        <v>45963</v>
      </c>
      <c r="F347" t="s">
        <v>476</v>
      </c>
      <c r="G347" t="s">
        <v>63</v>
      </c>
      <c r="H347" s="4">
        <v>221085000000000</v>
      </c>
      <c r="I347">
        <v>29811</v>
      </c>
      <c r="J347" s="3">
        <v>45964.088888888888</v>
      </c>
      <c r="K347" t="s">
        <v>5760</v>
      </c>
      <c r="L347" t="s">
        <v>59</v>
      </c>
      <c r="M347">
        <v>229</v>
      </c>
      <c r="N347">
        <v>-90</v>
      </c>
      <c r="O347">
        <v>0</v>
      </c>
      <c r="P347">
        <v>139</v>
      </c>
      <c r="Q347">
        <v>32</v>
      </c>
      <c r="R347">
        <v>0</v>
      </c>
      <c r="S347">
        <v>0</v>
      </c>
      <c r="T347">
        <v>0</v>
      </c>
      <c r="U347">
        <v>171</v>
      </c>
      <c r="V347">
        <v>171</v>
      </c>
      <c r="W347">
        <v>0</v>
      </c>
      <c r="X347" t="s">
        <v>64</v>
      </c>
      <c r="Y347">
        <v>50.37</v>
      </c>
      <c r="Z347">
        <v>4.96</v>
      </c>
      <c r="AA347" t="s">
        <v>65</v>
      </c>
      <c r="AB347" t="s">
        <v>56</v>
      </c>
      <c r="AC347">
        <v>6987</v>
      </c>
      <c r="AK347">
        <v>32</v>
      </c>
      <c r="AL347">
        <v>0</v>
      </c>
      <c r="AS347">
        <v>171</v>
      </c>
      <c r="AZ347">
        <v>139</v>
      </c>
      <c r="BB347">
        <v>32</v>
      </c>
    </row>
    <row r="348" spans="1:55" x14ac:dyDescent="0.25">
      <c r="A348" t="s">
        <v>54</v>
      </c>
      <c r="B348">
        <v>110027</v>
      </c>
      <c r="C348" t="s">
        <v>55</v>
      </c>
      <c r="D348" t="s">
        <v>56</v>
      </c>
      <c r="E348" s="1">
        <v>45963</v>
      </c>
      <c r="F348" t="s">
        <v>477</v>
      </c>
      <c r="G348" t="s">
        <v>67</v>
      </c>
      <c r="J348" s="3">
        <v>45964.09097222222</v>
      </c>
      <c r="K348" t="s">
        <v>5760</v>
      </c>
      <c r="L348" t="s">
        <v>59</v>
      </c>
      <c r="M348">
        <v>229</v>
      </c>
      <c r="N348">
        <v>-65.84</v>
      </c>
      <c r="O348">
        <v>0</v>
      </c>
      <c r="P348">
        <v>163.16</v>
      </c>
      <c r="Q348">
        <v>0</v>
      </c>
      <c r="R348">
        <v>8.16</v>
      </c>
      <c r="S348">
        <v>-0.32</v>
      </c>
      <c r="T348">
        <v>0</v>
      </c>
      <c r="U348">
        <v>171</v>
      </c>
      <c r="V348">
        <v>171</v>
      </c>
      <c r="W348">
        <v>0</v>
      </c>
      <c r="X348" t="s">
        <v>68</v>
      </c>
      <c r="Y348">
        <v>59.61</v>
      </c>
      <c r="Z348">
        <v>4.3</v>
      </c>
      <c r="AA348" t="s">
        <v>74</v>
      </c>
      <c r="AB348" t="s">
        <v>75</v>
      </c>
      <c r="AE348" t="s">
        <v>478</v>
      </c>
      <c r="AF348" t="s">
        <v>479</v>
      </c>
      <c r="AG348">
        <v>7838422700</v>
      </c>
      <c r="AK348">
        <v>0</v>
      </c>
      <c r="AL348">
        <v>0</v>
      </c>
      <c r="AN348">
        <v>171</v>
      </c>
      <c r="AV348">
        <v>163.16</v>
      </c>
      <c r="AW348">
        <v>4.08</v>
      </c>
      <c r="AX348">
        <v>163.16</v>
      </c>
      <c r="AY348">
        <v>4.08</v>
      </c>
      <c r="AZ348">
        <v>163.16</v>
      </c>
    </row>
    <row r="349" spans="1:55" x14ac:dyDescent="0.25">
      <c r="A349" t="s">
        <v>54</v>
      </c>
      <c r="B349">
        <v>110027</v>
      </c>
      <c r="C349" t="s">
        <v>55</v>
      </c>
      <c r="D349" t="s">
        <v>56</v>
      </c>
      <c r="E349" s="1">
        <v>45963</v>
      </c>
      <c r="F349" t="s">
        <v>480</v>
      </c>
      <c r="G349" t="s">
        <v>63</v>
      </c>
      <c r="H349" s="4">
        <v>221086000000000</v>
      </c>
      <c r="I349">
        <v>29811</v>
      </c>
      <c r="J349" s="3">
        <v>45964.094444444447</v>
      </c>
      <c r="K349" t="s">
        <v>5760</v>
      </c>
      <c r="L349" t="s">
        <v>59</v>
      </c>
      <c r="M349">
        <v>188</v>
      </c>
      <c r="N349">
        <v>-20</v>
      </c>
      <c r="O349">
        <v>0</v>
      </c>
      <c r="P349">
        <v>168</v>
      </c>
      <c r="Q349">
        <v>32</v>
      </c>
      <c r="R349">
        <v>0</v>
      </c>
      <c r="S349">
        <v>0</v>
      </c>
      <c r="T349">
        <v>0</v>
      </c>
      <c r="U349">
        <v>200</v>
      </c>
      <c r="V349">
        <v>200</v>
      </c>
      <c r="W349">
        <v>0</v>
      </c>
      <c r="X349" t="s">
        <v>64</v>
      </c>
      <c r="Y349">
        <v>39.909999999999997</v>
      </c>
      <c r="Z349">
        <v>3.92</v>
      </c>
      <c r="AA349" t="s">
        <v>65</v>
      </c>
      <c r="AB349" t="s">
        <v>56</v>
      </c>
      <c r="AC349">
        <v>2714</v>
      </c>
      <c r="AK349">
        <v>32</v>
      </c>
      <c r="AL349">
        <v>0</v>
      </c>
      <c r="AS349">
        <v>200</v>
      </c>
      <c r="AZ349">
        <v>168</v>
      </c>
      <c r="BB349">
        <v>32</v>
      </c>
    </row>
    <row r="350" spans="1:55" x14ac:dyDescent="0.25">
      <c r="A350" t="s">
        <v>54</v>
      </c>
      <c r="B350">
        <v>110027</v>
      </c>
      <c r="C350" t="s">
        <v>55</v>
      </c>
      <c r="D350" t="s">
        <v>56</v>
      </c>
      <c r="E350" s="1">
        <v>45963</v>
      </c>
      <c r="F350" t="s">
        <v>481</v>
      </c>
      <c r="G350" t="s">
        <v>67</v>
      </c>
      <c r="J350" s="3">
        <v>45964.094444444447</v>
      </c>
      <c r="K350" t="s">
        <v>5760</v>
      </c>
      <c r="L350" t="s">
        <v>59</v>
      </c>
      <c r="M350">
        <v>557</v>
      </c>
      <c r="N350">
        <v>0</v>
      </c>
      <c r="O350">
        <v>0</v>
      </c>
      <c r="P350">
        <v>557</v>
      </c>
      <c r="Q350">
        <v>0</v>
      </c>
      <c r="R350">
        <v>27.86</v>
      </c>
      <c r="S350">
        <v>0.14000000000000001</v>
      </c>
      <c r="T350">
        <v>0</v>
      </c>
      <c r="U350">
        <v>585</v>
      </c>
      <c r="V350">
        <v>585</v>
      </c>
      <c r="W350">
        <v>0</v>
      </c>
      <c r="X350" t="s">
        <v>73</v>
      </c>
      <c r="Y350">
        <v>132.18</v>
      </c>
      <c r="Z350">
        <v>6.48</v>
      </c>
      <c r="AA350" t="s">
        <v>74</v>
      </c>
      <c r="AB350" t="s">
        <v>75</v>
      </c>
      <c r="AE350" t="s">
        <v>89</v>
      </c>
      <c r="AF350" t="s">
        <v>56</v>
      </c>
      <c r="AG350">
        <v>8929758003</v>
      </c>
      <c r="AK350">
        <v>0</v>
      </c>
      <c r="AL350">
        <v>0</v>
      </c>
      <c r="AM350">
        <v>585</v>
      </c>
      <c r="AV350">
        <v>557</v>
      </c>
      <c r="AW350">
        <v>13.93</v>
      </c>
      <c r="AX350">
        <v>557</v>
      </c>
      <c r="AY350">
        <v>13.93</v>
      </c>
      <c r="AZ350">
        <v>557</v>
      </c>
    </row>
    <row r="351" spans="1:55" x14ac:dyDescent="0.25">
      <c r="A351" t="s">
        <v>54</v>
      </c>
      <c r="B351">
        <v>110027</v>
      </c>
      <c r="C351" t="s">
        <v>55</v>
      </c>
      <c r="D351" t="s">
        <v>56</v>
      </c>
      <c r="E351" s="1">
        <v>45963</v>
      </c>
      <c r="F351" t="s">
        <v>482</v>
      </c>
      <c r="G351" t="s">
        <v>63</v>
      </c>
      <c r="H351" s="4">
        <v>221086000000000</v>
      </c>
      <c r="I351">
        <v>29811</v>
      </c>
      <c r="J351" s="3">
        <v>45964.095138888886</v>
      </c>
      <c r="K351" t="s">
        <v>5760</v>
      </c>
      <c r="L351" t="s">
        <v>59</v>
      </c>
      <c r="M351">
        <v>700</v>
      </c>
      <c r="N351">
        <v>-141.97999999999999</v>
      </c>
      <c r="O351">
        <v>0</v>
      </c>
      <c r="P351">
        <v>558.02</v>
      </c>
      <c r="Q351">
        <v>32</v>
      </c>
      <c r="R351">
        <v>0</v>
      </c>
      <c r="S351">
        <v>-0.02</v>
      </c>
      <c r="T351">
        <v>0</v>
      </c>
      <c r="U351">
        <v>590</v>
      </c>
      <c r="V351">
        <v>590</v>
      </c>
      <c r="W351">
        <v>0</v>
      </c>
      <c r="X351" t="s">
        <v>64</v>
      </c>
      <c r="Y351">
        <v>137.94999999999999</v>
      </c>
      <c r="Z351">
        <v>15.04</v>
      </c>
      <c r="AA351" t="s">
        <v>65</v>
      </c>
      <c r="AB351" t="s">
        <v>56</v>
      </c>
      <c r="AC351">
        <v>1634</v>
      </c>
      <c r="AK351">
        <v>32</v>
      </c>
      <c r="AL351">
        <v>0</v>
      </c>
      <c r="AS351">
        <v>590</v>
      </c>
      <c r="AZ351">
        <v>558.02</v>
      </c>
      <c r="BB351">
        <v>32</v>
      </c>
    </row>
    <row r="352" spans="1:55" x14ac:dyDescent="0.25">
      <c r="A352" t="s">
        <v>54</v>
      </c>
      <c r="B352">
        <v>110027</v>
      </c>
      <c r="C352" t="s">
        <v>55</v>
      </c>
      <c r="D352" t="s">
        <v>56</v>
      </c>
      <c r="E352" s="1">
        <v>45963</v>
      </c>
      <c r="F352" t="s">
        <v>483</v>
      </c>
      <c r="G352" t="s">
        <v>67</v>
      </c>
      <c r="J352" s="3">
        <v>45964.095138888886</v>
      </c>
      <c r="K352" t="s">
        <v>5760</v>
      </c>
      <c r="L352" t="s">
        <v>59</v>
      </c>
      <c r="M352">
        <v>468</v>
      </c>
      <c r="N352">
        <v>0</v>
      </c>
      <c r="O352">
        <v>0</v>
      </c>
      <c r="P352">
        <v>468</v>
      </c>
      <c r="Q352">
        <v>0</v>
      </c>
      <c r="R352">
        <v>23.4</v>
      </c>
      <c r="S352">
        <v>-0.4</v>
      </c>
      <c r="T352">
        <v>0</v>
      </c>
      <c r="U352">
        <v>491</v>
      </c>
      <c r="V352">
        <v>491</v>
      </c>
      <c r="W352">
        <v>0</v>
      </c>
      <c r="X352" t="s">
        <v>68</v>
      </c>
      <c r="Y352">
        <v>113.61</v>
      </c>
      <c r="Z352">
        <v>4.5199999999999996</v>
      </c>
      <c r="AA352" t="s">
        <v>74</v>
      </c>
      <c r="AB352" t="s">
        <v>75</v>
      </c>
      <c r="AE352" t="s">
        <v>89</v>
      </c>
      <c r="AF352" t="s">
        <v>56</v>
      </c>
      <c r="AG352">
        <v>8929758003</v>
      </c>
      <c r="AK352">
        <v>0</v>
      </c>
      <c r="AL352">
        <v>0</v>
      </c>
      <c r="AN352">
        <v>491</v>
      </c>
      <c r="AV352">
        <v>468</v>
      </c>
      <c r="AW352">
        <v>11.7</v>
      </c>
      <c r="AX352">
        <v>468</v>
      </c>
      <c r="AY352">
        <v>11.7</v>
      </c>
      <c r="AZ352">
        <v>468</v>
      </c>
    </row>
    <row r="353" spans="1:54" x14ac:dyDescent="0.25">
      <c r="A353" t="s">
        <v>54</v>
      </c>
      <c r="B353">
        <v>110027</v>
      </c>
      <c r="C353" t="s">
        <v>55</v>
      </c>
      <c r="D353" t="s">
        <v>56</v>
      </c>
      <c r="E353" s="1">
        <v>45963</v>
      </c>
      <c r="F353" t="s">
        <v>484</v>
      </c>
      <c r="G353" t="s">
        <v>67</v>
      </c>
      <c r="J353" s="3">
        <v>45964.095833333333</v>
      </c>
      <c r="K353" t="s">
        <v>5760</v>
      </c>
      <c r="L353" t="s">
        <v>59</v>
      </c>
      <c r="M353">
        <v>237</v>
      </c>
      <c r="N353">
        <v>-21</v>
      </c>
      <c r="O353">
        <v>0</v>
      </c>
      <c r="P353">
        <v>216</v>
      </c>
      <c r="Q353">
        <v>0</v>
      </c>
      <c r="R353">
        <v>10.8</v>
      </c>
      <c r="S353">
        <v>0.2</v>
      </c>
      <c r="T353">
        <v>0</v>
      </c>
      <c r="U353">
        <v>227</v>
      </c>
      <c r="V353">
        <v>227</v>
      </c>
      <c r="W353">
        <v>0</v>
      </c>
      <c r="X353" t="s">
        <v>73</v>
      </c>
      <c r="Y353">
        <v>58.51</v>
      </c>
      <c r="Z353">
        <v>5.88</v>
      </c>
      <c r="AA353" t="s">
        <v>74</v>
      </c>
      <c r="AB353" t="s">
        <v>75</v>
      </c>
      <c r="AE353" t="s">
        <v>485</v>
      </c>
      <c r="AF353" t="s">
        <v>486</v>
      </c>
      <c r="AG353">
        <v>9990024007</v>
      </c>
      <c r="AK353">
        <v>0</v>
      </c>
      <c r="AL353">
        <v>0</v>
      </c>
      <c r="AM353">
        <v>227</v>
      </c>
      <c r="AV353">
        <v>216</v>
      </c>
      <c r="AW353">
        <v>5.4</v>
      </c>
      <c r="AX353">
        <v>216</v>
      </c>
      <c r="AY353">
        <v>5.4</v>
      </c>
      <c r="AZ353">
        <v>216</v>
      </c>
    </row>
    <row r="354" spans="1:54" x14ac:dyDescent="0.25">
      <c r="A354" t="s">
        <v>54</v>
      </c>
      <c r="B354">
        <v>110027</v>
      </c>
      <c r="C354" t="s">
        <v>55</v>
      </c>
      <c r="D354" t="s">
        <v>56</v>
      </c>
      <c r="E354" s="1">
        <v>45963</v>
      </c>
      <c r="F354" t="s">
        <v>487</v>
      </c>
      <c r="G354" t="s">
        <v>63</v>
      </c>
      <c r="H354" s="4">
        <v>221086000000000</v>
      </c>
      <c r="I354">
        <v>29811</v>
      </c>
      <c r="J354" s="3">
        <v>45964.097222222219</v>
      </c>
      <c r="K354" t="s">
        <v>5760</v>
      </c>
      <c r="L354" t="s">
        <v>59</v>
      </c>
      <c r="M354">
        <v>218</v>
      </c>
      <c r="N354">
        <v>-90</v>
      </c>
      <c r="O354">
        <v>0</v>
      </c>
      <c r="P354">
        <v>128</v>
      </c>
      <c r="Q354">
        <v>32</v>
      </c>
      <c r="R354">
        <v>0</v>
      </c>
      <c r="S354">
        <v>0</v>
      </c>
      <c r="T354">
        <v>0</v>
      </c>
      <c r="U354">
        <v>160</v>
      </c>
      <c r="V354">
        <v>160</v>
      </c>
      <c r="W354">
        <v>0</v>
      </c>
      <c r="X354" t="s">
        <v>64</v>
      </c>
      <c r="Y354">
        <v>41.1</v>
      </c>
      <c r="Z354">
        <v>3.92</v>
      </c>
      <c r="AA354" t="s">
        <v>65</v>
      </c>
      <c r="AB354" t="s">
        <v>56</v>
      </c>
      <c r="AC354">
        <v>1324</v>
      </c>
      <c r="AK354">
        <v>32</v>
      </c>
      <c r="AL354">
        <v>0</v>
      </c>
      <c r="AS354">
        <v>160</v>
      </c>
      <c r="AZ354">
        <v>128</v>
      </c>
      <c r="BB354">
        <v>32</v>
      </c>
    </row>
    <row r="355" spans="1:54" x14ac:dyDescent="0.25">
      <c r="A355" t="s">
        <v>54</v>
      </c>
      <c r="B355">
        <v>110027</v>
      </c>
      <c r="C355" t="s">
        <v>55</v>
      </c>
      <c r="D355" t="s">
        <v>56</v>
      </c>
      <c r="E355" s="1">
        <v>45963</v>
      </c>
      <c r="F355" t="s">
        <v>488</v>
      </c>
      <c r="G355" t="s">
        <v>63</v>
      </c>
      <c r="H355" s="4">
        <v>221086000000000</v>
      </c>
      <c r="I355">
        <v>29811</v>
      </c>
      <c r="J355" s="3">
        <v>45964.099305555559</v>
      </c>
      <c r="K355" t="s">
        <v>5760</v>
      </c>
      <c r="L355" t="s">
        <v>59</v>
      </c>
      <c r="M355">
        <v>298</v>
      </c>
      <c r="N355">
        <v>-93.74</v>
      </c>
      <c r="O355">
        <v>0</v>
      </c>
      <c r="P355">
        <v>204.26</v>
      </c>
      <c r="Q355">
        <v>32</v>
      </c>
      <c r="R355">
        <v>0</v>
      </c>
      <c r="S355">
        <v>-0.26</v>
      </c>
      <c r="T355">
        <v>0</v>
      </c>
      <c r="U355">
        <v>236</v>
      </c>
      <c r="V355">
        <v>236</v>
      </c>
      <c r="W355">
        <v>0</v>
      </c>
      <c r="X355" t="s">
        <v>64</v>
      </c>
      <c r="Y355">
        <v>52.47</v>
      </c>
      <c r="Z355">
        <v>7.46</v>
      </c>
      <c r="AA355" t="s">
        <v>65</v>
      </c>
      <c r="AB355" t="s">
        <v>56</v>
      </c>
      <c r="AC355">
        <v>3350</v>
      </c>
      <c r="AK355">
        <v>32</v>
      </c>
      <c r="AL355">
        <v>0</v>
      </c>
      <c r="AS355">
        <v>236</v>
      </c>
      <c r="AZ355">
        <v>204.26</v>
      </c>
      <c r="BB355">
        <v>32</v>
      </c>
    </row>
    <row r="356" spans="1:54" x14ac:dyDescent="0.25">
      <c r="A356" t="s">
        <v>54</v>
      </c>
      <c r="B356">
        <v>110027</v>
      </c>
      <c r="C356" t="s">
        <v>55</v>
      </c>
      <c r="D356" t="s">
        <v>56</v>
      </c>
      <c r="E356" s="1">
        <v>45963</v>
      </c>
      <c r="F356" t="s">
        <v>489</v>
      </c>
      <c r="G356" t="s">
        <v>63</v>
      </c>
      <c r="H356" s="4">
        <v>221087000000000</v>
      </c>
      <c r="I356">
        <v>29811</v>
      </c>
      <c r="J356" s="3">
        <v>45964.102083333331</v>
      </c>
      <c r="K356" t="s">
        <v>5760</v>
      </c>
      <c r="L356" t="s">
        <v>59</v>
      </c>
      <c r="M356">
        <v>319</v>
      </c>
      <c r="N356">
        <v>-93.75</v>
      </c>
      <c r="O356">
        <v>0</v>
      </c>
      <c r="P356">
        <v>225.25</v>
      </c>
      <c r="Q356">
        <v>32</v>
      </c>
      <c r="R356">
        <v>0</v>
      </c>
      <c r="S356">
        <v>-0.25</v>
      </c>
      <c r="T356">
        <v>0</v>
      </c>
      <c r="U356">
        <v>257</v>
      </c>
      <c r="V356">
        <v>257</v>
      </c>
      <c r="W356">
        <v>0</v>
      </c>
      <c r="X356" t="s">
        <v>64</v>
      </c>
      <c r="Y356">
        <v>67.62</v>
      </c>
      <c r="Z356">
        <v>4.7699999999999996</v>
      </c>
      <c r="AA356" t="s">
        <v>65</v>
      </c>
      <c r="AB356" t="s">
        <v>56</v>
      </c>
      <c r="AC356">
        <v>3569</v>
      </c>
      <c r="AK356">
        <v>32</v>
      </c>
      <c r="AL356">
        <v>0</v>
      </c>
      <c r="AS356">
        <v>257</v>
      </c>
      <c r="AZ356">
        <v>225.25</v>
      </c>
      <c r="BB356">
        <v>32</v>
      </c>
    </row>
    <row r="357" spans="1:54" x14ac:dyDescent="0.25">
      <c r="A357" t="s">
        <v>54</v>
      </c>
      <c r="B357">
        <v>110027</v>
      </c>
      <c r="C357" t="s">
        <v>55</v>
      </c>
      <c r="D357" t="s">
        <v>56</v>
      </c>
      <c r="E357" s="1">
        <v>45963</v>
      </c>
      <c r="F357" t="s">
        <v>490</v>
      </c>
      <c r="G357" t="s">
        <v>67</v>
      </c>
      <c r="J357" s="3">
        <v>45964.104861111111</v>
      </c>
      <c r="K357" t="s">
        <v>5760</v>
      </c>
      <c r="L357" t="s">
        <v>59</v>
      </c>
      <c r="M357">
        <v>259</v>
      </c>
      <c r="N357">
        <v>-74.459999999999994</v>
      </c>
      <c r="O357">
        <v>0</v>
      </c>
      <c r="P357">
        <v>184.54</v>
      </c>
      <c r="Q357">
        <v>0</v>
      </c>
      <c r="R357">
        <v>9.2200000000000006</v>
      </c>
      <c r="S357">
        <v>0.24</v>
      </c>
      <c r="T357">
        <v>0</v>
      </c>
      <c r="U357">
        <v>194</v>
      </c>
      <c r="V357">
        <v>194</v>
      </c>
      <c r="W357">
        <v>0</v>
      </c>
      <c r="X357" t="s">
        <v>68</v>
      </c>
      <c r="Y357">
        <v>66.62</v>
      </c>
      <c r="Z357">
        <v>2.56</v>
      </c>
      <c r="AA357" t="s">
        <v>74</v>
      </c>
      <c r="AB357" t="s">
        <v>75</v>
      </c>
      <c r="AE357" t="s">
        <v>478</v>
      </c>
      <c r="AF357" t="s">
        <v>479</v>
      </c>
      <c r="AG357">
        <v>7838422700</v>
      </c>
      <c r="AK357">
        <v>0</v>
      </c>
      <c r="AL357">
        <v>0</v>
      </c>
      <c r="AN357">
        <v>194</v>
      </c>
      <c r="AV357">
        <v>184.54</v>
      </c>
      <c r="AW357">
        <v>4.6100000000000003</v>
      </c>
      <c r="AX357">
        <v>184.54</v>
      </c>
      <c r="AY357">
        <v>4.6100000000000003</v>
      </c>
      <c r="AZ357">
        <v>184.54</v>
      </c>
    </row>
    <row r="358" spans="1:54" x14ac:dyDescent="0.25">
      <c r="A358" t="s">
        <v>54</v>
      </c>
      <c r="B358">
        <v>110027</v>
      </c>
      <c r="C358" t="s">
        <v>55</v>
      </c>
      <c r="D358" t="s">
        <v>56</v>
      </c>
      <c r="E358" s="1">
        <v>45963</v>
      </c>
      <c r="F358" t="s">
        <v>491</v>
      </c>
      <c r="G358" t="s">
        <v>63</v>
      </c>
      <c r="H358" s="4">
        <v>221087000000000</v>
      </c>
      <c r="I358">
        <v>29811</v>
      </c>
      <c r="J358" s="3">
        <v>45964.105555555558</v>
      </c>
      <c r="K358" t="s">
        <v>5760</v>
      </c>
      <c r="L358" t="s">
        <v>59</v>
      </c>
      <c r="M358">
        <v>510</v>
      </c>
      <c r="N358">
        <v>-93.75</v>
      </c>
      <c r="O358">
        <v>0</v>
      </c>
      <c r="P358">
        <v>416.25</v>
      </c>
      <c r="Q358">
        <v>32</v>
      </c>
      <c r="R358">
        <v>0</v>
      </c>
      <c r="S358">
        <v>-0.25</v>
      </c>
      <c r="T358">
        <v>0</v>
      </c>
      <c r="U358">
        <v>448</v>
      </c>
      <c r="V358">
        <v>448</v>
      </c>
      <c r="W358">
        <v>0</v>
      </c>
      <c r="X358" t="s">
        <v>64</v>
      </c>
      <c r="Y358">
        <v>119.02</v>
      </c>
      <c r="Z358">
        <v>6.92</v>
      </c>
      <c r="AA358" t="s">
        <v>65</v>
      </c>
      <c r="AB358" t="s">
        <v>56</v>
      </c>
      <c r="AC358">
        <v>2984</v>
      </c>
      <c r="AK358">
        <v>32</v>
      </c>
      <c r="AL358">
        <v>0</v>
      </c>
      <c r="AS358">
        <v>448</v>
      </c>
      <c r="AZ358">
        <v>416.25</v>
      </c>
      <c r="BB358">
        <v>32</v>
      </c>
    </row>
    <row r="359" spans="1:54" x14ac:dyDescent="0.25">
      <c r="A359" t="s">
        <v>54</v>
      </c>
      <c r="B359">
        <v>110027</v>
      </c>
      <c r="C359" t="s">
        <v>55</v>
      </c>
      <c r="D359" t="s">
        <v>56</v>
      </c>
      <c r="E359" s="1">
        <v>45963</v>
      </c>
      <c r="F359" t="s">
        <v>492</v>
      </c>
      <c r="G359" t="s">
        <v>67</v>
      </c>
      <c r="J359" s="3">
        <v>45964.106249999997</v>
      </c>
      <c r="K359" t="s">
        <v>5760</v>
      </c>
      <c r="L359" t="s">
        <v>59</v>
      </c>
      <c r="M359">
        <v>615</v>
      </c>
      <c r="N359">
        <v>0</v>
      </c>
      <c r="O359">
        <v>0</v>
      </c>
      <c r="P359">
        <v>615</v>
      </c>
      <c r="Q359">
        <v>0</v>
      </c>
      <c r="R359">
        <v>30.74</v>
      </c>
      <c r="S359">
        <v>0.26</v>
      </c>
      <c r="T359">
        <v>0</v>
      </c>
      <c r="U359">
        <v>646</v>
      </c>
      <c r="V359">
        <v>646</v>
      </c>
      <c r="W359">
        <v>0</v>
      </c>
      <c r="X359" t="s">
        <v>109</v>
      </c>
      <c r="Y359">
        <v>154.93</v>
      </c>
      <c r="Z359">
        <v>9.74</v>
      </c>
      <c r="AA359" t="s">
        <v>74</v>
      </c>
      <c r="AB359" t="s">
        <v>75</v>
      </c>
      <c r="AE359" t="s">
        <v>89</v>
      </c>
      <c r="AF359" t="s">
        <v>56</v>
      </c>
      <c r="AG359">
        <v>8929758003</v>
      </c>
      <c r="AK359">
        <v>0</v>
      </c>
      <c r="AL359">
        <v>0</v>
      </c>
      <c r="AM359">
        <v>146</v>
      </c>
      <c r="AN359">
        <v>500</v>
      </c>
      <c r="AV359">
        <v>615</v>
      </c>
      <c r="AW359">
        <v>15.37</v>
      </c>
      <c r="AX359">
        <v>615</v>
      </c>
      <c r="AY359">
        <v>15.37</v>
      </c>
      <c r="AZ359">
        <v>615</v>
      </c>
    </row>
    <row r="360" spans="1:54" x14ac:dyDescent="0.25">
      <c r="A360" t="s">
        <v>54</v>
      </c>
      <c r="B360">
        <v>110027</v>
      </c>
      <c r="C360" t="s">
        <v>55</v>
      </c>
      <c r="D360" t="s">
        <v>56</v>
      </c>
      <c r="E360" s="1">
        <v>45963</v>
      </c>
      <c r="F360" t="s">
        <v>493</v>
      </c>
      <c r="G360" t="s">
        <v>63</v>
      </c>
      <c r="H360" s="4">
        <v>221088000000000</v>
      </c>
      <c r="I360">
        <v>29811</v>
      </c>
      <c r="J360" s="3">
        <v>45964.113194444442</v>
      </c>
      <c r="K360" t="s">
        <v>5760</v>
      </c>
      <c r="L360" t="s">
        <v>59</v>
      </c>
      <c r="M360">
        <v>267</v>
      </c>
      <c r="N360">
        <v>-93.75</v>
      </c>
      <c r="O360">
        <v>0</v>
      </c>
      <c r="P360">
        <v>173.25</v>
      </c>
      <c r="Q360">
        <v>32</v>
      </c>
      <c r="R360">
        <v>0</v>
      </c>
      <c r="S360">
        <v>-0.25</v>
      </c>
      <c r="T360">
        <v>0</v>
      </c>
      <c r="U360">
        <v>205</v>
      </c>
      <c r="V360">
        <v>205</v>
      </c>
      <c r="W360">
        <v>0</v>
      </c>
      <c r="X360" t="s">
        <v>64</v>
      </c>
      <c r="Y360">
        <v>53.88</v>
      </c>
      <c r="Z360">
        <v>4.96</v>
      </c>
      <c r="AA360" t="s">
        <v>65</v>
      </c>
      <c r="AB360" t="s">
        <v>56</v>
      </c>
      <c r="AC360">
        <v>9412</v>
      </c>
      <c r="AK360">
        <v>32</v>
      </c>
      <c r="AL360">
        <v>0</v>
      </c>
      <c r="AS360">
        <v>205</v>
      </c>
      <c r="AZ360">
        <v>173.25</v>
      </c>
      <c r="BB360">
        <v>32</v>
      </c>
    </row>
    <row r="361" spans="1:54" x14ac:dyDescent="0.25">
      <c r="A361" t="s">
        <v>54</v>
      </c>
      <c r="B361">
        <v>110027</v>
      </c>
      <c r="C361" t="s">
        <v>55</v>
      </c>
      <c r="D361" t="s">
        <v>56</v>
      </c>
      <c r="E361" s="1">
        <v>45963</v>
      </c>
      <c r="F361" t="s">
        <v>494</v>
      </c>
      <c r="G361" t="s">
        <v>63</v>
      </c>
      <c r="H361" s="4">
        <v>221088000000000</v>
      </c>
      <c r="I361">
        <v>29811</v>
      </c>
      <c r="J361" s="3">
        <v>45964.119444444441</v>
      </c>
      <c r="K361" t="s">
        <v>5760</v>
      </c>
      <c r="L361" t="s">
        <v>59</v>
      </c>
      <c r="M361">
        <v>1147</v>
      </c>
      <c r="N361">
        <v>-316.99</v>
      </c>
      <c r="O361">
        <v>0</v>
      </c>
      <c r="P361">
        <v>830.01</v>
      </c>
      <c r="Q361">
        <v>32</v>
      </c>
      <c r="R361">
        <v>0</v>
      </c>
      <c r="S361">
        <v>-0.01</v>
      </c>
      <c r="T361">
        <v>0</v>
      </c>
      <c r="U361">
        <v>862</v>
      </c>
      <c r="V361">
        <v>862</v>
      </c>
      <c r="W361">
        <v>0</v>
      </c>
      <c r="X361" t="s">
        <v>64</v>
      </c>
      <c r="Y361">
        <v>209.88</v>
      </c>
      <c r="Z361">
        <v>15.73</v>
      </c>
      <c r="AA361" t="s">
        <v>65</v>
      </c>
      <c r="AB361" t="s">
        <v>56</v>
      </c>
      <c r="AC361">
        <v>3548</v>
      </c>
      <c r="AK361">
        <v>32</v>
      </c>
      <c r="AL361">
        <v>0</v>
      </c>
      <c r="AS361">
        <v>862</v>
      </c>
      <c r="AZ361">
        <v>830.01</v>
      </c>
      <c r="BB361">
        <v>32</v>
      </c>
    </row>
    <row r="362" spans="1:54" x14ac:dyDescent="0.25">
      <c r="A362" t="s">
        <v>54</v>
      </c>
      <c r="B362">
        <v>110027</v>
      </c>
      <c r="C362" t="s">
        <v>55</v>
      </c>
      <c r="D362" t="s">
        <v>56</v>
      </c>
      <c r="E362" s="1">
        <v>45963</v>
      </c>
      <c r="F362" t="s">
        <v>495</v>
      </c>
      <c r="G362" t="s">
        <v>139</v>
      </c>
      <c r="H362">
        <v>280738087</v>
      </c>
      <c r="J362" s="3">
        <v>45964.120833333334</v>
      </c>
      <c r="K362" t="s">
        <v>5760</v>
      </c>
      <c r="L362" t="s">
        <v>59</v>
      </c>
      <c r="M362">
        <v>198</v>
      </c>
      <c r="N362">
        <v>-100</v>
      </c>
      <c r="O362">
        <v>0</v>
      </c>
      <c r="P362">
        <v>98</v>
      </c>
      <c r="Q362">
        <v>0</v>
      </c>
      <c r="R362">
        <v>0</v>
      </c>
      <c r="S362">
        <v>0</v>
      </c>
      <c r="T362">
        <v>0</v>
      </c>
      <c r="U362">
        <v>98</v>
      </c>
      <c r="V362">
        <v>98</v>
      </c>
      <c r="W362">
        <v>0</v>
      </c>
      <c r="X362" t="s">
        <v>139</v>
      </c>
      <c r="Y362">
        <v>37.090000000000003</v>
      </c>
      <c r="Z362">
        <v>3.92</v>
      </c>
      <c r="AA362" t="s">
        <v>140</v>
      </c>
      <c r="AC362">
        <v>8087</v>
      </c>
      <c r="AE362" t="s">
        <v>496</v>
      </c>
      <c r="AF362" t="s">
        <v>497</v>
      </c>
      <c r="AG362">
        <v>8506982033</v>
      </c>
      <c r="AI362" t="s">
        <v>143</v>
      </c>
      <c r="AK362">
        <v>0</v>
      </c>
      <c r="AL362">
        <v>0</v>
      </c>
      <c r="AP362">
        <v>98</v>
      </c>
      <c r="AZ362">
        <v>98</v>
      </c>
    </row>
    <row r="363" spans="1:54" x14ac:dyDescent="0.25">
      <c r="A363" t="s">
        <v>54</v>
      </c>
      <c r="B363">
        <v>110027</v>
      </c>
      <c r="C363" t="s">
        <v>55</v>
      </c>
      <c r="D363" t="s">
        <v>56</v>
      </c>
      <c r="E363" s="1">
        <v>45963</v>
      </c>
      <c r="F363" t="s">
        <v>498</v>
      </c>
      <c r="G363" t="s">
        <v>63</v>
      </c>
      <c r="H363" s="4">
        <v>221089000000000</v>
      </c>
      <c r="I363">
        <v>29811</v>
      </c>
      <c r="J363" s="3">
        <v>45964.124305555553</v>
      </c>
      <c r="K363" t="s">
        <v>5760</v>
      </c>
      <c r="L363" t="s">
        <v>59</v>
      </c>
      <c r="M363">
        <v>188</v>
      </c>
      <c r="N363">
        <v>-84.6</v>
      </c>
      <c r="O363">
        <v>0</v>
      </c>
      <c r="P363">
        <v>103.4</v>
      </c>
      <c r="Q363">
        <v>32</v>
      </c>
      <c r="R363">
        <v>0</v>
      </c>
      <c r="S363">
        <v>-0.4</v>
      </c>
      <c r="T363">
        <v>0</v>
      </c>
      <c r="U363">
        <v>135</v>
      </c>
      <c r="V363">
        <v>135</v>
      </c>
      <c r="W363">
        <v>0</v>
      </c>
      <c r="X363" t="s">
        <v>64</v>
      </c>
      <c r="Y363">
        <v>26.61</v>
      </c>
      <c r="Z363">
        <v>5.0599999999999996</v>
      </c>
      <c r="AA363" t="s">
        <v>65</v>
      </c>
      <c r="AB363" t="s">
        <v>56</v>
      </c>
      <c r="AC363">
        <v>9374</v>
      </c>
      <c r="AK363">
        <v>32</v>
      </c>
      <c r="AL363">
        <v>0</v>
      </c>
      <c r="AS363">
        <v>135</v>
      </c>
      <c r="AZ363">
        <v>103.4</v>
      </c>
      <c r="BB363">
        <v>32</v>
      </c>
    </row>
    <row r="364" spans="1:54" x14ac:dyDescent="0.25">
      <c r="A364" t="s">
        <v>54</v>
      </c>
      <c r="B364">
        <v>110027</v>
      </c>
      <c r="C364" t="s">
        <v>55</v>
      </c>
      <c r="D364" t="s">
        <v>56</v>
      </c>
      <c r="E364" s="1">
        <v>45963</v>
      </c>
      <c r="F364" t="s">
        <v>499</v>
      </c>
      <c r="G364" t="s">
        <v>63</v>
      </c>
      <c r="H364" s="4">
        <v>221089000000000</v>
      </c>
      <c r="I364">
        <v>29811</v>
      </c>
      <c r="J364" s="3">
        <v>45964.125</v>
      </c>
      <c r="K364" t="s">
        <v>5760</v>
      </c>
      <c r="L364" t="s">
        <v>59</v>
      </c>
      <c r="M364">
        <v>358</v>
      </c>
      <c r="N364">
        <v>-105</v>
      </c>
      <c r="O364">
        <v>0</v>
      </c>
      <c r="P364">
        <v>253</v>
      </c>
      <c r="Q364">
        <v>32</v>
      </c>
      <c r="R364">
        <v>0</v>
      </c>
      <c r="S364">
        <v>0</v>
      </c>
      <c r="T364">
        <v>0</v>
      </c>
      <c r="U364">
        <v>285</v>
      </c>
      <c r="V364">
        <v>285</v>
      </c>
      <c r="W364">
        <v>0</v>
      </c>
      <c r="X364" t="s">
        <v>64</v>
      </c>
      <c r="Y364">
        <v>70.08</v>
      </c>
      <c r="Z364">
        <v>6.92</v>
      </c>
      <c r="AA364" t="s">
        <v>65</v>
      </c>
      <c r="AB364" t="s">
        <v>56</v>
      </c>
      <c r="AC364">
        <v>6544</v>
      </c>
      <c r="AK364">
        <v>32</v>
      </c>
      <c r="AL364">
        <v>0</v>
      </c>
      <c r="AS364">
        <v>285</v>
      </c>
      <c r="AZ364">
        <v>253</v>
      </c>
      <c r="BB364">
        <v>32</v>
      </c>
    </row>
    <row r="365" spans="1:54" x14ac:dyDescent="0.25">
      <c r="A365" t="s">
        <v>54</v>
      </c>
      <c r="B365">
        <v>110027</v>
      </c>
      <c r="C365" t="s">
        <v>55</v>
      </c>
      <c r="D365" t="s">
        <v>56</v>
      </c>
      <c r="E365" s="1">
        <v>45963</v>
      </c>
      <c r="F365" t="s">
        <v>500</v>
      </c>
      <c r="G365" t="s">
        <v>63</v>
      </c>
      <c r="H365" s="4">
        <v>221089000000000</v>
      </c>
      <c r="I365">
        <v>29811</v>
      </c>
      <c r="J365" s="3">
        <v>45964.127083333333</v>
      </c>
      <c r="K365" t="s">
        <v>5760</v>
      </c>
      <c r="L365" t="s">
        <v>59</v>
      </c>
      <c r="M365">
        <v>598</v>
      </c>
      <c r="N365">
        <v>-93.74</v>
      </c>
      <c r="O365">
        <v>0</v>
      </c>
      <c r="P365">
        <v>504.26</v>
      </c>
      <c r="Q365">
        <v>32</v>
      </c>
      <c r="R365">
        <v>0</v>
      </c>
      <c r="S365">
        <v>-0.26</v>
      </c>
      <c r="T365">
        <v>0</v>
      </c>
      <c r="U365">
        <v>536</v>
      </c>
      <c r="V365">
        <v>536</v>
      </c>
      <c r="W365">
        <v>0</v>
      </c>
      <c r="X365" t="s">
        <v>64</v>
      </c>
      <c r="Y365">
        <v>137.96</v>
      </c>
      <c r="Z365">
        <v>8.8800000000000008</v>
      </c>
      <c r="AA365" t="s">
        <v>65</v>
      </c>
      <c r="AB365" t="s">
        <v>56</v>
      </c>
      <c r="AC365">
        <v>7004</v>
      </c>
      <c r="AK365">
        <v>32</v>
      </c>
      <c r="AL365">
        <v>0</v>
      </c>
      <c r="AS365">
        <v>536</v>
      </c>
      <c r="AZ365">
        <v>504.26</v>
      </c>
      <c r="BB365">
        <v>32</v>
      </c>
    </row>
    <row r="366" spans="1:54" x14ac:dyDescent="0.25">
      <c r="A366" t="s">
        <v>54</v>
      </c>
      <c r="B366">
        <v>110027</v>
      </c>
      <c r="C366" t="s">
        <v>55</v>
      </c>
      <c r="D366" t="s">
        <v>56</v>
      </c>
      <c r="E366" s="1">
        <v>45963</v>
      </c>
      <c r="F366" t="s">
        <v>501</v>
      </c>
      <c r="G366" t="s">
        <v>63</v>
      </c>
      <c r="H366" s="4">
        <v>221089000000000</v>
      </c>
      <c r="I366">
        <v>29811</v>
      </c>
      <c r="J366" s="3">
        <v>45964.127083333333</v>
      </c>
      <c r="K366" t="s">
        <v>5760</v>
      </c>
      <c r="L366" t="s">
        <v>59</v>
      </c>
      <c r="M366">
        <v>232.28</v>
      </c>
      <c r="N366">
        <v>-90</v>
      </c>
      <c r="O366">
        <v>0</v>
      </c>
      <c r="P366">
        <v>142.28</v>
      </c>
      <c r="Q366">
        <v>32</v>
      </c>
      <c r="R366">
        <v>0</v>
      </c>
      <c r="S366">
        <v>-0.28000000000000003</v>
      </c>
      <c r="T366">
        <v>0</v>
      </c>
      <c r="U366">
        <v>174</v>
      </c>
      <c r="V366">
        <v>174</v>
      </c>
      <c r="W366">
        <v>0</v>
      </c>
      <c r="X366" t="s">
        <v>64</v>
      </c>
      <c r="Y366">
        <v>48.55</v>
      </c>
      <c r="Z366">
        <v>2.64</v>
      </c>
      <c r="AA366" t="s">
        <v>65</v>
      </c>
      <c r="AB366" t="s">
        <v>56</v>
      </c>
      <c r="AC366">
        <v>6904</v>
      </c>
      <c r="AK366">
        <v>32</v>
      </c>
      <c r="AL366">
        <v>0</v>
      </c>
      <c r="AS366">
        <v>174</v>
      </c>
      <c r="AZ366">
        <v>142.28</v>
      </c>
      <c r="BB366">
        <v>32</v>
      </c>
    </row>
    <row r="367" spans="1:54" x14ac:dyDescent="0.25">
      <c r="A367" t="s">
        <v>54</v>
      </c>
      <c r="B367">
        <v>110027</v>
      </c>
      <c r="C367" t="s">
        <v>55</v>
      </c>
      <c r="D367" t="s">
        <v>56</v>
      </c>
      <c r="E367" s="1">
        <v>45963</v>
      </c>
      <c r="F367" t="s">
        <v>502</v>
      </c>
      <c r="G367" t="s">
        <v>63</v>
      </c>
      <c r="H367" s="4">
        <v>221089000000000</v>
      </c>
      <c r="I367">
        <v>29811</v>
      </c>
      <c r="J367" s="3">
        <v>45964.131944444445</v>
      </c>
      <c r="K367" t="s">
        <v>5760</v>
      </c>
      <c r="L367" t="s">
        <v>59</v>
      </c>
      <c r="M367">
        <v>367</v>
      </c>
      <c r="N367">
        <v>-105</v>
      </c>
      <c r="O367">
        <v>0</v>
      </c>
      <c r="P367">
        <v>262</v>
      </c>
      <c r="Q367">
        <v>32</v>
      </c>
      <c r="R367">
        <v>0</v>
      </c>
      <c r="S367">
        <v>0</v>
      </c>
      <c r="T367">
        <v>0</v>
      </c>
      <c r="U367">
        <v>294</v>
      </c>
      <c r="V367">
        <v>294</v>
      </c>
      <c r="W367">
        <v>0</v>
      </c>
      <c r="X367" t="s">
        <v>64</v>
      </c>
      <c r="Y367">
        <v>65.790000000000006</v>
      </c>
      <c r="Z367">
        <v>6.73</v>
      </c>
      <c r="AA367" t="s">
        <v>65</v>
      </c>
      <c r="AB367" t="s">
        <v>56</v>
      </c>
      <c r="AC367">
        <v>2039</v>
      </c>
      <c r="AK367">
        <v>32</v>
      </c>
      <c r="AL367">
        <v>0</v>
      </c>
      <c r="AS367">
        <v>294</v>
      </c>
      <c r="AZ367">
        <v>262</v>
      </c>
      <c r="BB367">
        <v>32</v>
      </c>
    </row>
    <row r="368" spans="1:54" x14ac:dyDescent="0.25">
      <c r="A368" t="s">
        <v>54</v>
      </c>
      <c r="B368">
        <v>110027</v>
      </c>
      <c r="C368" t="s">
        <v>55</v>
      </c>
      <c r="D368" t="s">
        <v>56</v>
      </c>
      <c r="E368" s="1">
        <v>45963</v>
      </c>
      <c r="F368" t="s">
        <v>503</v>
      </c>
      <c r="G368" t="s">
        <v>63</v>
      </c>
      <c r="H368" s="4">
        <v>221091000000000</v>
      </c>
      <c r="I368">
        <v>29811</v>
      </c>
      <c r="J368" s="3">
        <v>45964.149305555555</v>
      </c>
      <c r="K368" t="s">
        <v>5760</v>
      </c>
      <c r="L368" t="s">
        <v>59</v>
      </c>
      <c r="M368">
        <v>219</v>
      </c>
      <c r="N368">
        <v>-90</v>
      </c>
      <c r="O368">
        <v>0</v>
      </c>
      <c r="P368">
        <v>129</v>
      </c>
      <c r="Q368">
        <v>32</v>
      </c>
      <c r="R368">
        <v>0</v>
      </c>
      <c r="S368">
        <v>0</v>
      </c>
      <c r="T368">
        <v>0</v>
      </c>
      <c r="U368">
        <v>161</v>
      </c>
      <c r="V368">
        <v>161</v>
      </c>
      <c r="W368">
        <v>0</v>
      </c>
      <c r="X368" t="s">
        <v>64</v>
      </c>
      <c r="Y368">
        <v>37.299999999999997</v>
      </c>
      <c r="Z368">
        <v>4.7699999999999996</v>
      </c>
      <c r="AA368" t="s">
        <v>65</v>
      </c>
      <c r="AB368" t="s">
        <v>56</v>
      </c>
      <c r="AC368">
        <v>7112</v>
      </c>
      <c r="AK368">
        <v>32</v>
      </c>
      <c r="AL368">
        <v>0</v>
      </c>
      <c r="AS368">
        <v>161</v>
      </c>
      <c r="AZ368">
        <v>129</v>
      </c>
      <c r="BB368">
        <v>32</v>
      </c>
    </row>
    <row r="369" spans="1:55" x14ac:dyDescent="0.25">
      <c r="A369" t="s">
        <v>54</v>
      </c>
      <c r="B369">
        <v>110027</v>
      </c>
      <c r="C369" t="s">
        <v>55</v>
      </c>
      <c r="D369" t="s">
        <v>56</v>
      </c>
      <c r="E369" s="1">
        <v>45963</v>
      </c>
      <c r="F369" t="s">
        <v>504</v>
      </c>
      <c r="G369" t="s">
        <v>58</v>
      </c>
      <c r="H369">
        <v>7442595523</v>
      </c>
      <c r="I369">
        <v>18528960</v>
      </c>
      <c r="J369" s="3">
        <v>45964.150694444441</v>
      </c>
      <c r="K369" t="s">
        <v>5760</v>
      </c>
      <c r="L369" t="s">
        <v>59</v>
      </c>
      <c r="M369">
        <v>636</v>
      </c>
      <c r="N369">
        <v>-75</v>
      </c>
      <c r="O369">
        <v>0</v>
      </c>
      <c r="P369">
        <v>561</v>
      </c>
      <c r="Q369">
        <v>32</v>
      </c>
      <c r="R369">
        <v>0</v>
      </c>
      <c r="S369">
        <v>0</v>
      </c>
      <c r="T369">
        <v>0</v>
      </c>
      <c r="U369">
        <v>593</v>
      </c>
      <c r="V369">
        <v>593</v>
      </c>
      <c r="W369">
        <v>0</v>
      </c>
      <c r="X369" t="s">
        <v>60</v>
      </c>
      <c r="Y369">
        <v>150.82</v>
      </c>
      <c r="Z369">
        <v>8.49</v>
      </c>
      <c r="AA369" t="s">
        <v>61</v>
      </c>
      <c r="AB369" t="s">
        <v>56</v>
      </c>
      <c r="AC369">
        <v>5523</v>
      </c>
      <c r="AK369">
        <v>32</v>
      </c>
      <c r="AL369">
        <v>0</v>
      </c>
      <c r="AT369">
        <v>593</v>
      </c>
      <c r="AZ369">
        <v>561</v>
      </c>
      <c r="BC369">
        <v>32</v>
      </c>
    </row>
    <row r="370" spans="1:55" x14ac:dyDescent="0.25">
      <c r="A370" t="s">
        <v>54</v>
      </c>
      <c r="B370">
        <v>110027</v>
      </c>
      <c r="C370" t="s">
        <v>55</v>
      </c>
      <c r="D370" t="s">
        <v>56</v>
      </c>
      <c r="E370" s="1">
        <v>45963</v>
      </c>
      <c r="F370" t="s">
        <v>505</v>
      </c>
      <c r="G370" t="s">
        <v>58</v>
      </c>
      <c r="H370">
        <v>7419354463</v>
      </c>
      <c r="I370">
        <v>18528960</v>
      </c>
      <c r="J370" s="3">
        <v>45964.15347222222</v>
      </c>
      <c r="K370" t="s">
        <v>5760</v>
      </c>
      <c r="L370" t="s">
        <v>59</v>
      </c>
      <c r="M370">
        <v>289</v>
      </c>
      <c r="N370">
        <v>-80</v>
      </c>
      <c r="O370">
        <v>0</v>
      </c>
      <c r="P370">
        <v>209</v>
      </c>
      <c r="Q370">
        <v>32</v>
      </c>
      <c r="R370">
        <v>0</v>
      </c>
      <c r="S370">
        <v>0</v>
      </c>
      <c r="T370">
        <v>0</v>
      </c>
      <c r="U370">
        <v>241</v>
      </c>
      <c r="V370">
        <v>241</v>
      </c>
      <c r="W370">
        <v>0</v>
      </c>
      <c r="X370" t="s">
        <v>60</v>
      </c>
      <c r="Y370">
        <v>60.66</v>
      </c>
      <c r="Z370">
        <v>4.96</v>
      </c>
      <c r="AA370" t="s">
        <v>61</v>
      </c>
      <c r="AB370" t="s">
        <v>56</v>
      </c>
      <c r="AC370">
        <v>4463</v>
      </c>
      <c r="AK370">
        <v>32</v>
      </c>
      <c r="AL370">
        <v>0</v>
      </c>
      <c r="AT370">
        <v>241</v>
      </c>
      <c r="AZ370">
        <v>209</v>
      </c>
      <c r="BC370">
        <v>32</v>
      </c>
    </row>
    <row r="371" spans="1:55" x14ac:dyDescent="0.25">
      <c r="A371" t="s">
        <v>54</v>
      </c>
      <c r="B371">
        <v>110027</v>
      </c>
      <c r="C371" t="s">
        <v>55</v>
      </c>
      <c r="D371" t="s">
        <v>56</v>
      </c>
      <c r="E371" s="1">
        <v>45963</v>
      </c>
      <c r="F371" t="s">
        <v>506</v>
      </c>
      <c r="G371" t="s">
        <v>58</v>
      </c>
      <c r="H371">
        <v>7443579300</v>
      </c>
      <c r="I371">
        <v>18528960</v>
      </c>
      <c r="J371" s="3">
        <v>45964.161111111112</v>
      </c>
      <c r="K371" t="s">
        <v>5760</v>
      </c>
      <c r="L371" t="s">
        <v>59</v>
      </c>
      <c r="M371">
        <v>388</v>
      </c>
      <c r="N371">
        <v>-100</v>
      </c>
      <c r="O371">
        <v>0</v>
      </c>
      <c r="P371">
        <v>288</v>
      </c>
      <c r="Q371">
        <v>32</v>
      </c>
      <c r="R371">
        <v>0</v>
      </c>
      <c r="S371">
        <v>0</v>
      </c>
      <c r="T371">
        <v>0</v>
      </c>
      <c r="U371">
        <v>320</v>
      </c>
      <c r="V371">
        <v>320</v>
      </c>
      <c r="W371">
        <v>0</v>
      </c>
      <c r="X371" t="s">
        <v>60</v>
      </c>
      <c r="Y371">
        <v>70.97</v>
      </c>
      <c r="Z371">
        <v>6.73</v>
      </c>
      <c r="AA371" t="s">
        <v>61</v>
      </c>
      <c r="AB371" t="s">
        <v>56</v>
      </c>
      <c r="AC371">
        <v>9300</v>
      </c>
      <c r="AK371">
        <v>32</v>
      </c>
      <c r="AL371">
        <v>0</v>
      </c>
      <c r="AT371">
        <v>320</v>
      </c>
      <c r="AZ371">
        <v>288</v>
      </c>
      <c r="BC371">
        <v>32</v>
      </c>
    </row>
    <row r="372" spans="1:55" x14ac:dyDescent="0.25">
      <c r="A372" t="s">
        <v>54</v>
      </c>
      <c r="B372">
        <v>110027</v>
      </c>
      <c r="C372" t="s">
        <v>55</v>
      </c>
      <c r="D372" t="s">
        <v>56</v>
      </c>
      <c r="E372" s="1">
        <v>45963</v>
      </c>
      <c r="F372" t="s">
        <v>507</v>
      </c>
      <c r="G372" t="s">
        <v>63</v>
      </c>
      <c r="H372" s="4">
        <v>221093000000000</v>
      </c>
      <c r="I372">
        <v>29811</v>
      </c>
      <c r="J372" s="3">
        <v>45964.173611111109</v>
      </c>
      <c r="K372" t="s">
        <v>5760</v>
      </c>
      <c r="L372" t="s">
        <v>59</v>
      </c>
      <c r="M372">
        <v>555</v>
      </c>
      <c r="N372">
        <v>-93.74</v>
      </c>
      <c r="O372">
        <v>0</v>
      </c>
      <c r="P372">
        <v>461.26</v>
      </c>
      <c r="Q372">
        <v>32</v>
      </c>
      <c r="R372">
        <v>0</v>
      </c>
      <c r="S372">
        <v>-0.26</v>
      </c>
      <c r="T372">
        <v>0</v>
      </c>
      <c r="U372">
        <v>493</v>
      </c>
      <c r="V372">
        <v>493</v>
      </c>
      <c r="W372">
        <v>0</v>
      </c>
      <c r="X372" t="s">
        <v>64</v>
      </c>
      <c r="Y372">
        <v>81.88</v>
      </c>
      <c r="Z372">
        <v>9.89</v>
      </c>
      <c r="AA372" t="s">
        <v>65</v>
      </c>
      <c r="AB372" t="s">
        <v>56</v>
      </c>
      <c r="AC372">
        <v>8719</v>
      </c>
      <c r="AK372">
        <v>32</v>
      </c>
      <c r="AL372">
        <v>0</v>
      </c>
      <c r="AS372">
        <v>493</v>
      </c>
      <c r="AZ372">
        <v>461.26</v>
      </c>
      <c r="BB372">
        <v>32</v>
      </c>
    </row>
    <row r="373" spans="1:55" x14ac:dyDescent="0.25">
      <c r="A373" t="s">
        <v>54</v>
      </c>
      <c r="B373">
        <v>110027</v>
      </c>
      <c r="C373" t="s">
        <v>55</v>
      </c>
      <c r="D373" t="s">
        <v>56</v>
      </c>
      <c r="E373" s="1">
        <v>45963</v>
      </c>
      <c r="F373" t="s">
        <v>508</v>
      </c>
      <c r="G373" t="s">
        <v>67</v>
      </c>
      <c r="J373" s="3">
        <v>45964.178472222222</v>
      </c>
      <c r="K373" t="s">
        <v>5760</v>
      </c>
      <c r="L373" t="s">
        <v>59</v>
      </c>
      <c r="M373">
        <v>408</v>
      </c>
      <c r="N373">
        <v>0</v>
      </c>
      <c r="O373">
        <v>0</v>
      </c>
      <c r="P373">
        <v>408</v>
      </c>
      <c r="Q373">
        <v>0</v>
      </c>
      <c r="R373">
        <v>20.399999999999999</v>
      </c>
      <c r="S373">
        <v>-0.4</v>
      </c>
      <c r="T373">
        <v>0</v>
      </c>
      <c r="U373">
        <v>428</v>
      </c>
      <c r="V373">
        <v>428</v>
      </c>
      <c r="W373">
        <v>0</v>
      </c>
      <c r="X373" t="s">
        <v>68</v>
      </c>
      <c r="Y373">
        <v>104.46</v>
      </c>
      <c r="Z373">
        <v>5.12</v>
      </c>
      <c r="AA373" t="s">
        <v>74</v>
      </c>
      <c r="AB373" t="s">
        <v>75</v>
      </c>
      <c r="AE373" t="s">
        <v>89</v>
      </c>
      <c r="AF373" t="s">
        <v>56</v>
      </c>
      <c r="AG373">
        <v>8929758003</v>
      </c>
      <c r="AK373">
        <v>0</v>
      </c>
      <c r="AL373">
        <v>0</v>
      </c>
      <c r="AN373">
        <v>428</v>
      </c>
      <c r="AV373">
        <v>408</v>
      </c>
      <c r="AW373">
        <v>10.199999999999999</v>
      </c>
      <c r="AX373">
        <v>408</v>
      </c>
      <c r="AY373">
        <v>10.199999999999999</v>
      </c>
      <c r="AZ373">
        <v>408</v>
      </c>
    </row>
    <row r="374" spans="1:55" x14ac:dyDescent="0.25">
      <c r="A374" t="s">
        <v>54</v>
      </c>
      <c r="B374">
        <v>110027</v>
      </c>
      <c r="C374" t="s">
        <v>55</v>
      </c>
      <c r="D374" t="s">
        <v>56</v>
      </c>
      <c r="E374" s="1">
        <v>45963</v>
      </c>
      <c r="F374" t="s">
        <v>509</v>
      </c>
      <c r="G374" t="s">
        <v>63</v>
      </c>
      <c r="H374" s="4">
        <v>221095000000000</v>
      </c>
      <c r="I374">
        <v>29811</v>
      </c>
      <c r="J374" s="3">
        <v>45964.200694444444</v>
      </c>
      <c r="K374" t="s">
        <v>5760</v>
      </c>
      <c r="L374" t="s">
        <v>59</v>
      </c>
      <c r="M374">
        <v>428</v>
      </c>
      <c r="N374">
        <v>-195</v>
      </c>
      <c r="O374">
        <v>0</v>
      </c>
      <c r="P374">
        <v>233</v>
      </c>
      <c r="Q374">
        <v>32</v>
      </c>
      <c r="R374">
        <v>0</v>
      </c>
      <c r="S374">
        <v>0</v>
      </c>
      <c r="T374">
        <v>0</v>
      </c>
      <c r="U374">
        <v>265</v>
      </c>
      <c r="V374">
        <v>265</v>
      </c>
      <c r="W374">
        <v>0</v>
      </c>
      <c r="X374" t="s">
        <v>64</v>
      </c>
      <c r="Y374">
        <v>81.23</v>
      </c>
      <c r="Z374">
        <v>6.73</v>
      </c>
      <c r="AA374" t="s">
        <v>65</v>
      </c>
      <c r="AB374" t="s">
        <v>56</v>
      </c>
      <c r="AC374">
        <v>218</v>
      </c>
      <c r="AK374">
        <v>32</v>
      </c>
      <c r="AL374">
        <v>0</v>
      </c>
      <c r="AS374">
        <v>265</v>
      </c>
      <c r="AZ374">
        <v>233</v>
      </c>
      <c r="BB374">
        <v>32</v>
      </c>
    </row>
    <row r="375" spans="1:55" x14ac:dyDescent="0.25">
      <c r="A375" t="s">
        <v>54</v>
      </c>
      <c r="B375">
        <v>110027</v>
      </c>
      <c r="C375" t="s">
        <v>55</v>
      </c>
      <c r="D375" t="s">
        <v>56</v>
      </c>
      <c r="E375" s="1">
        <v>45963</v>
      </c>
      <c r="F375" t="s">
        <v>510</v>
      </c>
      <c r="G375" t="s">
        <v>63</v>
      </c>
      <c r="H375" s="4">
        <v>221096000000000</v>
      </c>
      <c r="I375">
        <v>29811</v>
      </c>
      <c r="J375" s="3">
        <v>45964.206250000003</v>
      </c>
      <c r="K375" t="s">
        <v>5760</v>
      </c>
      <c r="L375" t="s">
        <v>59</v>
      </c>
      <c r="M375">
        <v>258</v>
      </c>
      <c r="N375">
        <v>-60</v>
      </c>
      <c r="O375">
        <v>0</v>
      </c>
      <c r="P375">
        <v>198</v>
      </c>
      <c r="Q375">
        <v>32</v>
      </c>
      <c r="R375">
        <v>0</v>
      </c>
      <c r="S375">
        <v>0</v>
      </c>
      <c r="T375">
        <v>0</v>
      </c>
      <c r="U375">
        <v>230</v>
      </c>
      <c r="V375">
        <v>230</v>
      </c>
      <c r="W375">
        <v>0</v>
      </c>
      <c r="X375" t="s">
        <v>64</v>
      </c>
      <c r="Y375">
        <v>45.27</v>
      </c>
      <c r="Z375">
        <v>3.92</v>
      </c>
      <c r="AA375" t="s">
        <v>65</v>
      </c>
      <c r="AB375" t="s">
        <v>56</v>
      </c>
      <c r="AC375">
        <v>7635</v>
      </c>
      <c r="AK375">
        <v>32</v>
      </c>
      <c r="AL375">
        <v>0</v>
      </c>
      <c r="AS375">
        <v>230</v>
      </c>
      <c r="AZ375">
        <v>198</v>
      </c>
      <c r="BB375">
        <v>32</v>
      </c>
    </row>
    <row r="376" spans="1:55" x14ac:dyDescent="0.25">
      <c r="A376" t="s">
        <v>54</v>
      </c>
      <c r="B376">
        <v>110027</v>
      </c>
      <c r="C376" t="s">
        <v>55</v>
      </c>
      <c r="D376" t="s">
        <v>56</v>
      </c>
      <c r="E376" s="1">
        <v>45963</v>
      </c>
      <c r="F376" t="s">
        <v>511</v>
      </c>
      <c r="G376" t="s">
        <v>63</v>
      </c>
      <c r="H376" s="4">
        <v>221096000000000</v>
      </c>
      <c r="I376">
        <v>29811</v>
      </c>
      <c r="J376" s="3">
        <v>45964.206250000003</v>
      </c>
      <c r="K376" t="s">
        <v>5760</v>
      </c>
      <c r="L376" t="s">
        <v>59</v>
      </c>
      <c r="M376">
        <v>358</v>
      </c>
      <c r="N376">
        <v>-105</v>
      </c>
      <c r="O376">
        <v>0</v>
      </c>
      <c r="P376">
        <v>253</v>
      </c>
      <c r="Q376">
        <v>32</v>
      </c>
      <c r="R376">
        <v>0</v>
      </c>
      <c r="S376">
        <v>0</v>
      </c>
      <c r="T376">
        <v>0</v>
      </c>
      <c r="U376">
        <v>285</v>
      </c>
      <c r="V376">
        <v>285</v>
      </c>
      <c r="W376">
        <v>0</v>
      </c>
      <c r="X376" t="s">
        <v>64</v>
      </c>
      <c r="Y376">
        <v>67.010000000000005</v>
      </c>
      <c r="Z376">
        <v>5.34</v>
      </c>
      <c r="AA376" t="s">
        <v>65</v>
      </c>
      <c r="AB376" t="s">
        <v>56</v>
      </c>
      <c r="AC376">
        <v>327</v>
      </c>
      <c r="AK376">
        <v>32</v>
      </c>
      <c r="AL376">
        <v>0</v>
      </c>
      <c r="AS376">
        <v>285</v>
      </c>
      <c r="AZ376">
        <v>253</v>
      </c>
      <c r="BB376">
        <v>32</v>
      </c>
    </row>
    <row r="377" spans="1:55" x14ac:dyDescent="0.25">
      <c r="A377" t="s">
        <v>54</v>
      </c>
      <c r="B377">
        <v>110027</v>
      </c>
      <c r="C377" t="s">
        <v>55</v>
      </c>
      <c r="D377" t="s">
        <v>56</v>
      </c>
      <c r="E377" s="1">
        <v>45964</v>
      </c>
      <c r="F377" t="s">
        <v>512</v>
      </c>
      <c r="G377" t="s">
        <v>63</v>
      </c>
      <c r="H377" s="4">
        <v>221120000000000</v>
      </c>
      <c r="I377">
        <v>29811</v>
      </c>
      <c r="J377" s="3">
        <v>45964.492361111108</v>
      </c>
      <c r="K377" t="s">
        <v>5760</v>
      </c>
      <c r="L377" t="s">
        <v>59</v>
      </c>
      <c r="M377">
        <v>438</v>
      </c>
      <c r="N377">
        <v>-93.75</v>
      </c>
      <c r="O377">
        <v>0</v>
      </c>
      <c r="P377">
        <v>344.25</v>
      </c>
      <c r="Q377">
        <v>32</v>
      </c>
      <c r="R377">
        <v>0</v>
      </c>
      <c r="S377">
        <v>-0.25</v>
      </c>
      <c r="T377">
        <v>0</v>
      </c>
      <c r="U377">
        <v>376</v>
      </c>
      <c r="V377">
        <v>376</v>
      </c>
      <c r="W377">
        <v>0</v>
      </c>
      <c r="X377" t="s">
        <v>64</v>
      </c>
      <c r="Y377">
        <v>74.44</v>
      </c>
      <c r="Z377">
        <v>9.5399999999999991</v>
      </c>
      <c r="AA377" t="s">
        <v>65</v>
      </c>
      <c r="AB377" t="s">
        <v>56</v>
      </c>
      <c r="AC377">
        <v>3936</v>
      </c>
      <c r="AK377">
        <v>32</v>
      </c>
      <c r="AL377">
        <v>0</v>
      </c>
      <c r="AS377">
        <v>376</v>
      </c>
      <c r="AZ377">
        <v>344.25</v>
      </c>
      <c r="BB377">
        <v>32</v>
      </c>
    </row>
    <row r="378" spans="1:55" x14ac:dyDescent="0.25">
      <c r="A378" t="s">
        <v>54</v>
      </c>
      <c r="B378">
        <v>110027</v>
      </c>
      <c r="C378" t="s">
        <v>55</v>
      </c>
      <c r="D378" t="s">
        <v>56</v>
      </c>
      <c r="E378" s="1">
        <v>45964</v>
      </c>
      <c r="F378" t="s">
        <v>513</v>
      </c>
      <c r="G378" t="s">
        <v>58</v>
      </c>
      <c r="H378">
        <v>7439160633</v>
      </c>
      <c r="I378">
        <v>18528960</v>
      </c>
      <c r="J378" s="3">
        <v>45964.49722222222</v>
      </c>
      <c r="K378" t="s">
        <v>5760</v>
      </c>
      <c r="L378" t="s">
        <v>59</v>
      </c>
      <c r="M378">
        <v>229</v>
      </c>
      <c r="N378">
        <v>-100</v>
      </c>
      <c r="O378">
        <v>0</v>
      </c>
      <c r="P378">
        <v>129</v>
      </c>
      <c r="Q378">
        <v>32</v>
      </c>
      <c r="R378">
        <v>0</v>
      </c>
      <c r="S378">
        <v>0</v>
      </c>
      <c r="T378">
        <v>0</v>
      </c>
      <c r="U378">
        <v>161</v>
      </c>
      <c r="V378">
        <v>161</v>
      </c>
      <c r="W378">
        <v>0</v>
      </c>
      <c r="X378" t="s">
        <v>60</v>
      </c>
      <c r="Y378">
        <v>47.44</v>
      </c>
      <c r="Z378">
        <v>4.96</v>
      </c>
      <c r="AA378" t="s">
        <v>61</v>
      </c>
      <c r="AB378" t="s">
        <v>56</v>
      </c>
      <c r="AC378">
        <v>633</v>
      </c>
      <c r="AK378">
        <v>32</v>
      </c>
      <c r="AL378">
        <v>0</v>
      </c>
      <c r="AT378">
        <v>161</v>
      </c>
      <c r="AZ378">
        <v>129</v>
      </c>
      <c r="BC378">
        <v>32</v>
      </c>
    </row>
    <row r="379" spans="1:55" x14ac:dyDescent="0.25">
      <c r="A379" t="s">
        <v>54</v>
      </c>
      <c r="B379">
        <v>110027</v>
      </c>
      <c r="C379" t="s">
        <v>55</v>
      </c>
      <c r="D379" t="s">
        <v>56</v>
      </c>
      <c r="E379" s="1">
        <v>45964</v>
      </c>
      <c r="F379" t="s">
        <v>514</v>
      </c>
      <c r="G379" t="s">
        <v>67</v>
      </c>
      <c r="J379" s="3">
        <v>45964.527083333334</v>
      </c>
      <c r="K379" t="s">
        <v>5760</v>
      </c>
      <c r="L379" t="s">
        <v>59</v>
      </c>
      <c r="M379">
        <v>59</v>
      </c>
      <c r="N379">
        <v>-30</v>
      </c>
      <c r="O379">
        <v>0</v>
      </c>
      <c r="P379">
        <v>29</v>
      </c>
      <c r="Q379">
        <v>0</v>
      </c>
      <c r="R379">
        <v>1.46</v>
      </c>
      <c r="S379">
        <v>-0.46</v>
      </c>
      <c r="T379">
        <v>0</v>
      </c>
      <c r="U379">
        <v>30</v>
      </c>
      <c r="V379">
        <v>30</v>
      </c>
      <c r="W379">
        <v>0</v>
      </c>
      <c r="X379" t="s">
        <v>73</v>
      </c>
      <c r="Y379">
        <v>15.49</v>
      </c>
      <c r="Z379">
        <v>2.14</v>
      </c>
      <c r="AA379" t="s">
        <v>74</v>
      </c>
      <c r="AB379" t="s">
        <v>75</v>
      </c>
      <c r="AE379" t="s">
        <v>515</v>
      </c>
      <c r="AF379" t="s">
        <v>516</v>
      </c>
      <c r="AG379">
        <v>9818357554</v>
      </c>
      <c r="AK379">
        <v>0</v>
      </c>
      <c r="AL379">
        <v>0</v>
      </c>
      <c r="AM379">
        <v>30</v>
      </c>
      <c r="AV379">
        <v>29</v>
      </c>
      <c r="AW379">
        <v>0.73</v>
      </c>
      <c r="AX379">
        <v>29</v>
      </c>
      <c r="AY379">
        <v>0.73</v>
      </c>
      <c r="AZ379">
        <v>29</v>
      </c>
    </row>
    <row r="380" spans="1:55" x14ac:dyDescent="0.25">
      <c r="A380" t="s">
        <v>54</v>
      </c>
      <c r="B380">
        <v>110027</v>
      </c>
      <c r="C380" t="s">
        <v>55</v>
      </c>
      <c r="D380" t="s">
        <v>56</v>
      </c>
      <c r="E380" s="1">
        <v>45964</v>
      </c>
      <c r="F380" t="s">
        <v>517</v>
      </c>
      <c r="G380" t="s">
        <v>63</v>
      </c>
      <c r="H380" s="4">
        <v>221125000000000</v>
      </c>
      <c r="I380">
        <v>29811</v>
      </c>
      <c r="J380" s="3">
        <v>45964.541666666664</v>
      </c>
      <c r="K380" t="s">
        <v>5760</v>
      </c>
      <c r="L380" t="s">
        <v>59</v>
      </c>
      <c r="M380">
        <v>267</v>
      </c>
      <c r="N380">
        <v>-93.75</v>
      </c>
      <c r="O380">
        <v>0</v>
      </c>
      <c r="P380">
        <v>173.25</v>
      </c>
      <c r="Q380">
        <v>32</v>
      </c>
      <c r="R380">
        <v>0</v>
      </c>
      <c r="S380">
        <v>-0.25</v>
      </c>
      <c r="T380">
        <v>0</v>
      </c>
      <c r="U380">
        <v>205</v>
      </c>
      <c r="V380">
        <v>205</v>
      </c>
      <c r="W380">
        <v>0</v>
      </c>
      <c r="X380" t="s">
        <v>64</v>
      </c>
      <c r="Y380">
        <v>54.06</v>
      </c>
      <c r="Z380">
        <v>4.7699999999999996</v>
      </c>
      <c r="AA380" t="s">
        <v>65</v>
      </c>
      <c r="AB380" t="s">
        <v>56</v>
      </c>
      <c r="AC380">
        <v>6675</v>
      </c>
      <c r="AK380">
        <v>32</v>
      </c>
      <c r="AL380">
        <v>0</v>
      </c>
      <c r="AS380">
        <v>205</v>
      </c>
      <c r="AZ380">
        <v>173.25</v>
      </c>
      <c r="BB380">
        <v>32</v>
      </c>
    </row>
    <row r="381" spans="1:55" x14ac:dyDescent="0.25">
      <c r="A381" t="s">
        <v>54</v>
      </c>
      <c r="B381">
        <v>110027</v>
      </c>
      <c r="C381" t="s">
        <v>55</v>
      </c>
      <c r="D381" t="s">
        <v>56</v>
      </c>
      <c r="E381" s="1">
        <v>45964</v>
      </c>
      <c r="F381" t="s">
        <v>518</v>
      </c>
      <c r="G381" t="s">
        <v>63</v>
      </c>
      <c r="H381" s="4">
        <v>221126000000000</v>
      </c>
      <c r="I381">
        <v>29811</v>
      </c>
      <c r="J381" s="3">
        <v>45964.554861111108</v>
      </c>
      <c r="K381" t="s">
        <v>5760</v>
      </c>
      <c r="L381" t="s">
        <v>59</v>
      </c>
      <c r="M381">
        <v>347</v>
      </c>
      <c r="N381">
        <v>-93.75</v>
      </c>
      <c r="O381">
        <v>0</v>
      </c>
      <c r="P381">
        <v>253.25</v>
      </c>
      <c r="Q381">
        <v>32</v>
      </c>
      <c r="R381">
        <v>0</v>
      </c>
      <c r="S381">
        <v>-0.25</v>
      </c>
      <c r="T381">
        <v>0</v>
      </c>
      <c r="U381">
        <v>285</v>
      </c>
      <c r="V381">
        <v>285</v>
      </c>
      <c r="W381">
        <v>0</v>
      </c>
      <c r="X381" t="s">
        <v>64</v>
      </c>
      <c r="Y381">
        <v>79.430000000000007</v>
      </c>
      <c r="Z381">
        <v>4.96</v>
      </c>
      <c r="AA381" t="s">
        <v>65</v>
      </c>
      <c r="AB381" t="s">
        <v>56</v>
      </c>
      <c r="AC381">
        <v>2787</v>
      </c>
      <c r="AK381">
        <v>32</v>
      </c>
      <c r="AL381">
        <v>0</v>
      </c>
      <c r="AS381">
        <v>285</v>
      </c>
      <c r="AZ381">
        <v>253.25</v>
      </c>
      <c r="BB381">
        <v>32</v>
      </c>
    </row>
    <row r="382" spans="1:55" x14ac:dyDescent="0.25">
      <c r="A382" t="s">
        <v>54</v>
      </c>
      <c r="B382">
        <v>110027</v>
      </c>
      <c r="C382" t="s">
        <v>55</v>
      </c>
      <c r="D382" t="s">
        <v>56</v>
      </c>
      <c r="E382" s="1">
        <v>45964</v>
      </c>
      <c r="F382" t="s">
        <v>519</v>
      </c>
      <c r="G382" t="s">
        <v>63</v>
      </c>
      <c r="H382" s="4">
        <v>221128000000000</v>
      </c>
      <c r="I382">
        <v>29811</v>
      </c>
      <c r="J382" s="3">
        <v>45964.585416666669</v>
      </c>
      <c r="K382" t="s">
        <v>5760</v>
      </c>
      <c r="L382" t="s">
        <v>59</v>
      </c>
      <c r="M382">
        <v>248</v>
      </c>
      <c r="N382">
        <v>-90</v>
      </c>
      <c r="O382">
        <v>0</v>
      </c>
      <c r="P382">
        <v>158</v>
      </c>
      <c r="Q382">
        <v>32</v>
      </c>
      <c r="R382">
        <v>0</v>
      </c>
      <c r="S382">
        <v>0</v>
      </c>
      <c r="T382">
        <v>0</v>
      </c>
      <c r="U382">
        <v>190</v>
      </c>
      <c r="V382">
        <v>190</v>
      </c>
      <c r="W382">
        <v>0</v>
      </c>
      <c r="X382" t="s">
        <v>64</v>
      </c>
      <c r="Y382">
        <v>41.38</v>
      </c>
      <c r="Z382">
        <v>4.96</v>
      </c>
      <c r="AA382" t="s">
        <v>65</v>
      </c>
      <c r="AB382" t="s">
        <v>56</v>
      </c>
      <c r="AC382">
        <v>2391</v>
      </c>
      <c r="AK382">
        <v>32</v>
      </c>
      <c r="AL382">
        <v>0</v>
      </c>
      <c r="AS382">
        <v>190</v>
      </c>
      <c r="AZ382">
        <v>158</v>
      </c>
      <c r="BB382">
        <v>32</v>
      </c>
    </row>
    <row r="383" spans="1:55" x14ac:dyDescent="0.25">
      <c r="A383" t="s">
        <v>54</v>
      </c>
      <c r="B383">
        <v>110027</v>
      </c>
      <c r="C383" t="s">
        <v>55</v>
      </c>
      <c r="D383" t="s">
        <v>56</v>
      </c>
      <c r="E383" s="1">
        <v>45964</v>
      </c>
      <c r="F383" t="s">
        <v>520</v>
      </c>
      <c r="G383" t="s">
        <v>58</v>
      </c>
      <c r="H383">
        <v>7444291552</v>
      </c>
      <c r="I383">
        <v>18528960</v>
      </c>
      <c r="J383" s="3">
        <v>45964.588888888888</v>
      </c>
      <c r="K383" t="s">
        <v>5760</v>
      </c>
      <c r="L383" t="s">
        <v>59</v>
      </c>
      <c r="M383">
        <v>418</v>
      </c>
      <c r="N383">
        <v>-100</v>
      </c>
      <c r="O383">
        <v>0</v>
      </c>
      <c r="P383">
        <v>318</v>
      </c>
      <c r="Q383">
        <v>32</v>
      </c>
      <c r="R383">
        <v>0</v>
      </c>
      <c r="S383">
        <v>0</v>
      </c>
      <c r="T383">
        <v>0</v>
      </c>
      <c r="U383">
        <v>350</v>
      </c>
      <c r="V383">
        <v>350</v>
      </c>
      <c r="W383">
        <v>0</v>
      </c>
      <c r="X383" t="s">
        <v>60</v>
      </c>
      <c r="Y383">
        <v>70.87</v>
      </c>
      <c r="Z383">
        <v>8.69</v>
      </c>
      <c r="AA383" t="s">
        <v>61</v>
      </c>
      <c r="AB383" t="s">
        <v>56</v>
      </c>
      <c r="AC383">
        <v>1552</v>
      </c>
      <c r="AK383">
        <v>32</v>
      </c>
      <c r="AL383">
        <v>0</v>
      </c>
      <c r="AT383">
        <v>350</v>
      </c>
      <c r="AZ383">
        <v>318</v>
      </c>
      <c r="BC383">
        <v>32</v>
      </c>
    </row>
    <row r="384" spans="1:55" x14ac:dyDescent="0.25">
      <c r="A384" t="s">
        <v>54</v>
      </c>
      <c r="B384">
        <v>110027</v>
      </c>
      <c r="C384" t="s">
        <v>55</v>
      </c>
      <c r="D384" t="s">
        <v>56</v>
      </c>
      <c r="E384" s="1">
        <v>45964</v>
      </c>
      <c r="F384" t="s">
        <v>521</v>
      </c>
      <c r="G384" t="s">
        <v>63</v>
      </c>
      <c r="H384" s="4">
        <v>221129000000000</v>
      </c>
      <c r="I384">
        <v>29811</v>
      </c>
      <c r="J384" s="3">
        <v>45964.592361111114</v>
      </c>
      <c r="K384" t="s">
        <v>5760</v>
      </c>
      <c r="L384" t="s">
        <v>59</v>
      </c>
      <c r="M384">
        <v>229</v>
      </c>
      <c r="N384">
        <v>-90</v>
      </c>
      <c r="O384">
        <v>0</v>
      </c>
      <c r="P384">
        <v>139</v>
      </c>
      <c r="Q384">
        <v>32</v>
      </c>
      <c r="R384">
        <v>0</v>
      </c>
      <c r="S384">
        <v>0</v>
      </c>
      <c r="T384">
        <v>0</v>
      </c>
      <c r="U384">
        <v>171</v>
      </c>
      <c r="V384">
        <v>171</v>
      </c>
      <c r="W384">
        <v>0</v>
      </c>
      <c r="X384" t="s">
        <v>64</v>
      </c>
      <c r="Y384">
        <v>50.37</v>
      </c>
      <c r="Z384">
        <v>4.96</v>
      </c>
      <c r="AA384" t="s">
        <v>65</v>
      </c>
      <c r="AB384" t="s">
        <v>56</v>
      </c>
      <c r="AC384">
        <v>778</v>
      </c>
      <c r="AK384">
        <v>32</v>
      </c>
      <c r="AL384">
        <v>0</v>
      </c>
      <c r="AS384">
        <v>171</v>
      </c>
      <c r="AZ384">
        <v>139</v>
      </c>
      <c r="BB384">
        <v>32</v>
      </c>
    </row>
    <row r="385" spans="1:55" x14ac:dyDescent="0.25">
      <c r="A385" t="s">
        <v>54</v>
      </c>
      <c r="B385">
        <v>110027</v>
      </c>
      <c r="C385" t="s">
        <v>55</v>
      </c>
      <c r="D385" t="s">
        <v>56</v>
      </c>
      <c r="E385" s="1">
        <v>45964</v>
      </c>
      <c r="F385" t="s">
        <v>522</v>
      </c>
      <c r="G385" t="s">
        <v>58</v>
      </c>
      <c r="H385">
        <v>7444597560</v>
      </c>
      <c r="I385">
        <v>18528960</v>
      </c>
      <c r="J385" s="3">
        <v>45964.614583333336</v>
      </c>
      <c r="K385" t="s">
        <v>5760</v>
      </c>
      <c r="L385" t="s">
        <v>59</v>
      </c>
      <c r="M385">
        <v>1394.01</v>
      </c>
      <c r="N385">
        <v>-125.01</v>
      </c>
      <c r="O385">
        <v>0</v>
      </c>
      <c r="P385">
        <v>1269</v>
      </c>
      <c r="Q385">
        <v>32</v>
      </c>
      <c r="R385">
        <v>0</v>
      </c>
      <c r="S385">
        <v>0</v>
      </c>
      <c r="T385">
        <v>0</v>
      </c>
      <c r="U385">
        <v>1301</v>
      </c>
      <c r="V385">
        <v>1301</v>
      </c>
      <c r="W385">
        <v>0</v>
      </c>
      <c r="X385" t="s">
        <v>60</v>
      </c>
      <c r="Y385">
        <v>309.27999999999997</v>
      </c>
      <c r="Z385">
        <v>31.41</v>
      </c>
      <c r="AA385" t="s">
        <v>61</v>
      </c>
      <c r="AB385" t="s">
        <v>56</v>
      </c>
      <c r="AC385">
        <v>7560</v>
      </c>
      <c r="AK385">
        <v>32</v>
      </c>
      <c r="AL385">
        <v>0</v>
      </c>
      <c r="AT385">
        <v>1301</v>
      </c>
      <c r="AZ385">
        <v>1268.99</v>
      </c>
      <c r="BC385">
        <v>32</v>
      </c>
    </row>
    <row r="386" spans="1:55" x14ac:dyDescent="0.25">
      <c r="A386" t="s">
        <v>54</v>
      </c>
      <c r="B386">
        <v>110027</v>
      </c>
      <c r="C386" t="s">
        <v>55</v>
      </c>
      <c r="D386" t="s">
        <v>56</v>
      </c>
      <c r="E386" s="1">
        <v>45964</v>
      </c>
      <c r="F386" t="s">
        <v>523</v>
      </c>
      <c r="G386" t="s">
        <v>58</v>
      </c>
      <c r="H386">
        <v>7442998857</v>
      </c>
      <c r="I386">
        <v>18528960</v>
      </c>
      <c r="J386" s="3">
        <v>45964.615277777775</v>
      </c>
      <c r="K386" t="s">
        <v>5760</v>
      </c>
      <c r="L386" t="s">
        <v>59</v>
      </c>
      <c r="M386">
        <v>418</v>
      </c>
      <c r="N386">
        <v>-100</v>
      </c>
      <c r="O386">
        <v>0</v>
      </c>
      <c r="P386">
        <v>318</v>
      </c>
      <c r="Q386">
        <v>32</v>
      </c>
      <c r="R386">
        <v>0</v>
      </c>
      <c r="S386">
        <v>0</v>
      </c>
      <c r="T386">
        <v>0</v>
      </c>
      <c r="U386">
        <v>350</v>
      </c>
      <c r="V386">
        <v>350</v>
      </c>
      <c r="W386">
        <v>0</v>
      </c>
      <c r="X386" t="s">
        <v>60</v>
      </c>
      <c r="Y386">
        <v>70.87</v>
      </c>
      <c r="Z386">
        <v>8.69</v>
      </c>
      <c r="AA386" t="s">
        <v>61</v>
      </c>
      <c r="AB386" t="s">
        <v>56</v>
      </c>
      <c r="AC386">
        <v>8857</v>
      </c>
      <c r="AK386">
        <v>32</v>
      </c>
      <c r="AL386">
        <v>0</v>
      </c>
      <c r="AT386">
        <v>350</v>
      </c>
      <c r="AZ386">
        <v>318</v>
      </c>
      <c r="BC386">
        <v>32</v>
      </c>
    </row>
    <row r="387" spans="1:55" x14ac:dyDescent="0.25">
      <c r="A387" t="s">
        <v>54</v>
      </c>
      <c r="B387">
        <v>110027</v>
      </c>
      <c r="C387" t="s">
        <v>55</v>
      </c>
      <c r="D387" t="s">
        <v>56</v>
      </c>
      <c r="E387" s="1">
        <v>45964</v>
      </c>
      <c r="F387" t="s">
        <v>524</v>
      </c>
      <c r="G387" t="s">
        <v>63</v>
      </c>
      <c r="H387" s="4">
        <v>221131000000000</v>
      </c>
      <c r="I387">
        <v>29811</v>
      </c>
      <c r="J387" s="3">
        <v>45964.618750000001</v>
      </c>
      <c r="K387" t="s">
        <v>5760</v>
      </c>
      <c r="L387" t="s">
        <v>59</v>
      </c>
      <c r="M387">
        <v>349</v>
      </c>
      <c r="N387">
        <v>-93.75</v>
      </c>
      <c r="O387">
        <v>0</v>
      </c>
      <c r="P387">
        <v>255.25</v>
      </c>
      <c r="Q387">
        <v>32</v>
      </c>
      <c r="R387">
        <v>0</v>
      </c>
      <c r="S387">
        <v>-0.25</v>
      </c>
      <c r="T387">
        <v>0</v>
      </c>
      <c r="U387">
        <v>287</v>
      </c>
      <c r="V387">
        <v>287</v>
      </c>
      <c r="W387">
        <v>0</v>
      </c>
      <c r="X387" t="s">
        <v>64</v>
      </c>
      <c r="Y387">
        <v>74.95</v>
      </c>
      <c r="Z387">
        <v>9.82</v>
      </c>
      <c r="AA387" t="s">
        <v>65</v>
      </c>
      <c r="AB387" t="s">
        <v>56</v>
      </c>
      <c r="AC387">
        <v>4613</v>
      </c>
      <c r="AK387">
        <v>32</v>
      </c>
      <c r="AL387">
        <v>0</v>
      </c>
      <c r="AS387">
        <v>287</v>
      </c>
      <c r="AZ387">
        <v>255.25</v>
      </c>
      <c r="BB387">
        <v>32</v>
      </c>
    </row>
    <row r="388" spans="1:55" x14ac:dyDescent="0.25">
      <c r="A388" t="s">
        <v>54</v>
      </c>
      <c r="B388">
        <v>110027</v>
      </c>
      <c r="C388" t="s">
        <v>55</v>
      </c>
      <c r="D388" t="s">
        <v>56</v>
      </c>
      <c r="E388" s="1">
        <v>45964</v>
      </c>
      <c r="F388" t="s">
        <v>525</v>
      </c>
      <c r="G388" t="s">
        <v>63</v>
      </c>
      <c r="H388" s="4">
        <v>221132000000000</v>
      </c>
      <c r="I388">
        <v>29811</v>
      </c>
      <c r="J388" s="3">
        <v>45964.627083333333</v>
      </c>
      <c r="K388" t="s">
        <v>5760</v>
      </c>
      <c r="L388" t="s">
        <v>59</v>
      </c>
      <c r="M388">
        <v>248</v>
      </c>
      <c r="N388">
        <v>-90</v>
      </c>
      <c r="O388">
        <v>0</v>
      </c>
      <c r="P388">
        <v>158</v>
      </c>
      <c r="Q388">
        <v>32</v>
      </c>
      <c r="R388">
        <v>0</v>
      </c>
      <c r="S388">
        <v>0</v>
      </c>
      <c r="T388">
        <v>0</v>
      </c>
      <c r="U388">
        <v>190</v>
      </c>
      <c r="V388">
        <v>190</v>
      </c>
      <c r="W388">
        <v>0</v>
      </c>
      <c r="X388" t="s">
        <v>64</v>
      </c>
      <c r="Y388">
        <v>51.65</v>
      </c>
      <c r="Z388">
        <v>7.02</v>
      </c>
      <c r="AA388" t="s">
        <v>65</v>
      </c>
      <c r="AB388" t="s">
        <v>56</v>
      </c>
      <c r="AC388">
        <v>61</v>
      </c>
      <c r="AK388">
        <v>32</v>
      </c>
      <c r="AL388">
        <v>0</v>
      </c>
      <c r="AS388">
        <v>190</v>
      </c>
      <c r="AZ388">
        <v>158</v>
      </c>
      <c r="BB388">
        <v>32</v>
      </c>
    </row>
    <row r="389" spans="1:55" x14ac:dyDescent="0.25">
      <c r="A389" t="s">
        <v>54</v>
      </c>
      <c r="B389">
        <v>110027</v>
      </c>
      <c r="C389" t="s">
        <v>55</v>
      </c>
      <c r="D389" t="s">
        <v>56</v>
      </c>
      <c r="E389" s="1">
        <v>45964</v>
      </c>
      <c r="F389" t="s">
        <v>526</v>
      </c>
      <c r="G389" t="s">
        <v>63</v>
      </c>
      <c r="H389" s="4">
        <v>221133000000000</v>
      </c>
      <c r="I389">
        <v>29811</v>
      </c>
      <c r="J389" s="3">
        <v>45964.637499999997</v>
      </c>
      <c r="K389" t="s">
        <v>5760</v>
      </c>
      <c r="L389" t="s">
        <v>59</v>
      </c>
      <c r="M389">
        <v>677</v>
      </c>
      <c r="N389">
        <v>-205</v>
      </c>
      <c r="O389">
        <v>0</v>
      </c>
      <c r="P389">
        <v>472</v>
      </c>
      <c r="Q389">
        <v>32</v>
      </c>
      <c r="R389">
        <v>0</v>
      </c>
      <c r="S389">
        <v>0</v>
      </c>
      <c r="T389">
        <v>0</v>
      </c>
      <c r="U389">
        <v>504</v>
      </c>
      <c r="V389">
        <v>504</v>
      </c>
      <c r="W389">
        <v>0</v>
      </c>
      <c r="X389" t="s">
        <v>64</v>
      </c>
      <c r="Y389">
        <v>126.59</v>
      </c>
      <c r="Z389">
        <v>10.65</v>
      </c>
      <c r="AA389" t="s">
        <v>65</v>
      </c>
      <c r="AB389" t="s">
        <v>56</v>
      </c>
      <c r="AC389">
        <v>5688</v>
      </c>
      <c r="AK389">
        <v>32</v>
      </c>
      <c r="AL389">
        <v>0</v>
      </c>
      <c r="AS389">
        <v>504</v>
      </c>
      <c r="AZ389">
        <v>472</v>
      </c>
      <c r="BB389">
        <v>32</v>
      </c>
    </row>
    <row r="390" spans="1:55" x14ac:dyDescent="0.25">
      <c r="A390" t="s">
        <v>54</v>
      </c>
      <c r="B390">
        <v>110027</v>
      </c>
      <c r="C390" t="s">
        <v>55</v>
      </c>
      <c r="D390" t="s">
        <v>56</v>
      </c>
      <c r="E390" s="1">
        <v>45964</v>
      </c>
      <c r="F390" t="s">
        <v>527</v>
      </c>
      <c r="G390" t="s">
        <v>58</v>
      </c>
      <c r="H390">
        <v>7437246779</v>
      </c>
      <c r="I390">
        <v>18528960</v>
      </c>
      <c r="J390" s="3">
        <v>45964.64166666667</v>
      </c>
      <c r="K390" t="s">
        <v>5760</v>
      </c>
      <c r="L390" t="s">
        <v>59</v>
      </c>
      <c r="M390">
        <v>698</v>
      </c>
      <c r="N390">
        <v>-349</v>
      </c>
      <c r="O390">
        <v>0</v>
      </c>
      <c r="P390">
        <v>349</v>
      </c>
      <c r="Q390">
        <v>32</v>
      </c>
      <c r="R390">
        <v>0</v>
      </c>
      <c r="S390">
        <v>0</v>
      </c>
      <c r="T390">
        <v>0</v>
      </c>
      <c r="U390">
        <v>381</v>
      </c>
      <c r="V390">
        <v>381</v>
      </c>
      <c r="W390">
        <v>0</v>
      </c>
      <c r="X390" t="s">
        <v>60</v>
      </c>
      <c r="Y390">
        <v>131.36000000000001</v>
      </c>
      <c r="Z390">
        <v>9.5399999999999991</v>
      </c>
      <c r="AA390" t="s">
        <v>61</v>
      </c>
      <c r="AB390" t="s">
        <v>56</v>
      </c>
      <c r="AC390">
        <v>6779</v>
      </c>
      <c r="AK390">
        <v>32</v>
      </c>
      <c r="AL390">
        <v>0</v>
      </c>
      <c r="AT390">
        <v>381</v>
      </c>
      <c r="AZ390">
        <v>349</v>
      </c>
      <c r="BC390">
        <v>32</v>
      </c>
    </row>
    <row r="391" spans="1:55" x14ac:dyDescent="0.25">
      <c r="A391" t="s">
        <v>54</v>
      </c>
      <c r="B391">
        <v>110027</v>
      </c>
      <c r="C391" t="s">
        <v>55</v>
      </c>
      <c r="D391" t="s">
        <v>56</v>
      </c>
      <c r="E391" s="1">
        <v>45964</v>
      </c>
      <c r="F391" t="s">
        <v>528</v>
      </c>
      <c r="G391" t="s">
        <v>67</v>
      </c>
      <c r="J391" s="3">
        <v>45964.642361111109</v>
      </c>
      <c r="K391" t="s">
        <v>5760</v>
      </c>
      <c r="L391" t="s">
        <v>59</v>
      </c>
      <c r="M391">
        <v>298</v>
      </c>
      <c r="N391">
        <v>0</v>
      </c>
      <c r="O391">
        <v>0</v>
      </c>
      <c r="P391">
        <v>298</v>
      </c>
      <c r="Q391">
        <v>0</v>
      </c>
      <c r="R391">
        <v>14.9</v>
      </c>
      <c r="S391">
        <v>0.1</v>
      </c>
      <c r="T391">
        <v>0</v>
      </c>
      <c r="U391">
        <v>313</v>
      </c>
      <c r="V391">
        <v>313</v>
      </c>
      <c r="W391">
        <v>0</v>
      </c>
      <c r="X391" t="s">
        <v>68</v>
      </c>
      <c r="Y391">
        <v>65.260000000000005</v>
      </c>
      <c r="Z391">
        <v>4.78</v>
      </c>
      <c r="AA391" t="s">
        <v>74</v>
      </c>
      <c r="AB391" t="s">
        <v>75</v>
      </c>
      <c r="AE391" t="s">
        <v>89</v>
      </c>
      <c r="AF391" t="s">
        <v>56</v>
      </c>
      <c r="AG391">
        <v>8929758003</v>
      </c>
      <c r="AK391">
        <v>0</v>
      </c>
      <c r="AL391">
        <v>0</v>
      </c>
      <c r="AN391">
        <v>313</v>
      </c>
      <c r="AV391">
        <v>298</v>
      </c>
      <c r="AW391">
        <v>7.45</v>
      </c>
      <c r="AX391">
        <v>298</v>
      </c>
      <c r="AY391">
        <v>7.45</v>
      </c>
      <c r="AZ391">
        <v>298</v>
      </c>
    </row>
    <row r="392" spans="1:55" x14ac:dyDescent="0.25">
      <c r="A392" t="s">
        <v>54</v>
      </c>
      <c r="B392">
        <v>110027</v>
      </c>
      <c r="C392" t="s">
        <v>55</v>
      </c>
      <c r="D392" t="s">
        <v>56</v>
      </c>
      <c r="E392" s="1">
        <v>45964</v>
      </c>
      <c r="F392" t="s">
        <v>529</v>
      </c>
      <c r="G392" t="s">
        <v>67</v>
      </c>
      <c r="J392" s="3">
        <v>45964.645833333336</v>
      </c>
      <c r="K392" t="s">
        <v>5760</v>
      </c>
      <c r="L392" t="s">
        <v>59</v>
      </c>
      <c r="M392">
        <v>369</v>
      </c>
      <c r="N392">
        <v>0</v>
      </c>
      <c r="O392">
        <v>0</v>
      </c>
      <c r="P392">
        <v>369</v>
      </c>
      <c r="Q392">
        <v>0</v>
      </c>
      <c r="R392">
        <v>18.46</v>
      </c>
      <c r="S392">
        <v>-0.46</v>
      </c>
      <c r="T392">
        <v>0</v>
      </c>
      <c r="U392">
        <v>387</v>
      </c>
      <c r="V392">
        <v>387</v>
      </c>
      <c r="W392">
        <v>0</v>
      </c>
      <c r="X392" t="s">
        <v>73</v>
      </c>
      <c r="Y392">
        <v>99.96</v>
      </c>
      <c r="Z392">
        <v>9.82</v>
      </c>
      <c r="AA392" t="s">
        <v>69</v>
      </c>
      <c r="AE392" t="s">
        <v>530</v>
      </c>
      <c r="AF392" t="s">
        <v>92</v>
      </c>
      <c r="AG392">
        <v>9717195243</v>
      </c>
      <c r="AK392">
        <v>0</v>
      </c>
      <c r="AL392">
        <v>0</v>
      </c>
      <c r="AM392">
        <v>387</v>
      </c>
      <c r="AV392">
        <v>369</v>
      </c>
      <c r="AW392">
        <v>9.23</v>
      </c>
      <c r="AX392">
        <v>369</v>
      </c>
      <c r="AY392">
        <v>9.23</v>
      </c>
      <c r="AZ392">
        <v>369</v>
      </c>
    </row>
    <row r="393" spans="1:55" x14ac:dyDescent="0.25">
      <c r="A393" t="s">
        <v>54</v>
      </c>
      <c r="B393">
        <v>110027</v>
      </c>
      <c r="C393" t="s">
        <v>55</v>
      </c>
      <c r="D393" t="s">
        <v>56</v>
      </c>
      <c r="E393" s="1">
        <v>45964</v>
      </c>
      <c r="F393" t="s">
        <v>531</v>
      </c>
      <c r="G393" t="s">
        <v>67</v>
      </c>
      <c r="J393" s="3">
        <v>45964.645833333336</v>
      </c>
      <c r="K393" t="s">
        <v>5760</v>
      </c>
      <c r="L393" t="s">
        <v>59</v>
      </c>
      <c r="M393">
        <v>369</v>
      </c>
      <c r="N393">
        <v>0</v>
      </c>
      <c r="O393">
        <v>0</v>
      </c>
      <c r="P393">
        <v>369</v>
      </c>
      <c r="Q393">
        <v>0</v>
      </c>
      <c r="R393">
        <v>18.46</v>
      </c>
      <c r="S393">
        <v>-0.46</v>
      </c>
      <c r="T393">
        <v>0</v>
      </c>
      <c r="U393">
        <v>387</v>
      </c>
      <c r="V393">
        <v>387</v>
      </c>
      <c r="W393">
        <v>0</v>
      </c>
      <c r="X393" t="s">
        <v>68</v>
      </c>
      <c r="Y393">
        <v>99.96</v>
      </c>
      <c r="Z393">
        <v>8.7200000000000006</v>
      </c>
      <c r="AA393" t="s">
        <v>74</v>
      </c>
      <c r="AB393" t="s">
        <v>75</v>
      </c>
      <c r="AE393" t="s">
        <v>89</v>
      </c>
      <c r="AF393" t="s">
        <v>56</v>
      </c>
      <c r="AG393">
        <v>8929758003</v>
      </c>
      <c r="AK393">
        <v>0</v>
      </c>
      <c r="AL393">
        <v>0</v>
      </c>
      <c r="AN393">
        <v>387</v>
      </c>
      <c r="AV393">
        <v>369</v>
      </c>
      <c r="AW393">
        <v>9.23</v>
      </c>
      <c r="AX393">
        <v>369</v>
      </c>
      <c r="AY393">
        <v>9.23</v>
      </c>
      <c r="AZ393">
        <v>369</v>
      </c>
    </row>
    <row r="394" spans="1:55" x14ac:dyDescent="0.25">
      <c r="A394" t="s">
        <v>54</v>
      </c>
      <c r="B394">
        <v>110027</v>
      </c>
      <c r="C394" t="s">
        <v>55</v>
      </c>
      <c r="D394" t="s">
        <v>56</v>
      </c>
      <c r="E394" s="1">
        <v>45964</v>
      </c>
      <c r="F394" t="s">
        <v>532</v>
      </c>
      <c r="G394" t="s">
        <v>63</v>
      </c>
      <c r="H394" s="4">
        <v>221134000000000</v>
      </c>
      <c r="I394">
        <v>29811</v>
      </c>
      <c r="J394" s="3">
        <v>45964.65625</v>
      </c>
      <c r="K394" t="s">
        <v>5760</v>
      </c>
      <c r="L394" t="s">
        <v>59</v>
      </c>
      <c r="M394">
        <v>597</v>
      </c>
      <c r="N394">
        <v>-250</v>
      </c>
      <c r="O394">
        <v>0</v>
      </c>
      <c r="P394">
        <v>347</v>
      </c>
      <c r="Q394">
        <v>32</v>
      </c>
      <c r="R394">
        <v>0</v>
      </c>
      <c r="S394">
        <v>0</v>
      </c>
      <c r="T394">
        <v>0</v>
      </c>
      <c r="U394">
        <v>379</v>
      </c>
      <c r="V394">
        <v>379</v>
      </c>
      <c r="W394">
        <v>0</v>
      </c>
      <c r="X394" t="s">
        <v>64</v>
      </c>
      <c r="Y394">
        <v>111.15</v>
      </c>
      <c r="Z394">
        <v>10.27</v>
      </c>
      <c r="AA394" t="s">
        <v>65</v>
      </c>
      <c r="AB394" t="s">
        <v>56</v>
      </c>
      <c r="AC394">
        <v>1715</v>
      </c>
      <c r="AK394">
        <v>32</v>
      </c>
      <c r="AL394">
        <v>0</v>
      </c>
      <c r="AS394">
        <v>379</v>
      </c>
      <c r="AZ394">
        <v>347</v>
      </c>
      <c r="BB394">
        <v>32</v>
      </c>
    </row>
    <row r="395" spans="1:55" x14ac:dyDescent="0.25">
      <c r="A395" t="s">
        <v>54</v>
      </c>
      <c r="B395">
        <v>110027</v>
      </c>
      <c r="C395" t="s">
        <v>55</v>
      </c>
      <c r="D395" t="s">
        <v>56</v>
      </c>
      <c r="E395" s="1">
        <v>45964</v>
      </c>
      <c r="F395" t="s">
        <v>533</v>
      </c>
      <c r="G395" t="s">
        <v>67</v>
      </c>
      <c r="J395" s="3">
        <v>45964.666666666664</v>
      </c>
      <c r="K395" t="s">
        <v>5760</v>
      </c>
      <c r="L395" t="s">
        <v>59</v>
      </c>
      <c r="M395">
        <v>118</v>
      </c>
      <c r="N395">
        <v>0</v>
      </c>
      <c r="O395">
        <v>0</v>
      </c>
      <c r="P395">
        <v>118</v>
      </c>
      <c r="Q395">
        <v>0</v>
      </c>
      <c r="R395">
        <v>5.9</v>
      </c>
      <c r="S395">
        <v>0.1</v>
      </c>
      <c r="T395">
        <v>0</v>
      </c>
      <c r="U395">
        <v>124</v>
      </c>
      <c r="V395">
        <v>124</v>
      </c>
      <c r="W395">
        <v>0</v>
      </c>
      <c r="X395" t="s">
        <v>68</v>
      </c>
      <c r="Y395">
        <v>30.98</v>
      </c>
      <c r="Z395">
        <v>4.28</v>
      </c>
      <c r="AA395" t="s">
        <v>74</v>
      </c>
      <c r="AB395" t="s">
        <v>75</v>
      </c>
      <c r="AE395" t="s">
        <v>89</v>
      </c>
      <c r="AF395" t="s">
        <v>56</v>
      </c>
      <c r="AG395">
        <v>8929758003</v>
      </c>
      <c r="AK395">
        <v>0</v>
      </c>
      <c r="AL395">
        <v>0</v>
      </c>
      <c r="AN395">
        <v>124</v>
      </c>
      <c r="AV395">
        <v>118</v>
      </c>
      <c r="AW395">
        <v>2.95</v>
      </c>
      <c r="AX395">
        <v>118</v>
      </c>
      <c r="AY395">
        <v>2.95</v>
      </c>
      <c r="AZ395">
        <v>118</v>
      </c>
    </row>
    <row r="396" spans="1:55" x14ac:dyDescent="0.25">
      <c r="A396" t="s">
        <v>54</v>
      </c>
      <c r="B396">
        <v>110027</v>
      </c>
      <c r="C396" t="s">
        <v>55</v>
      </c>
      <c r="D396" t="s">
        <v>56</v>
      </c>
      <c r="E396" s="1">
        <v>45964</v>
      </c>
      <c r="F396" t="s">
        <v>534</v>
      </c>
      <c r="G396" t="s">
        <v>63</v>
      </c>
      <c r="H396" s="4">
        <v>221136000000000</v>
      </c>
      <c r="I396">
        <v>29811</v>
      </c>
      <c r="J396" s="3">
        <v>45964.675694444442</v>
      </c>
      <c r="K396" t="s">
        <v>5760</v>
      </c>
      <c r="L396" t="s">
        <v>59</v>
      </c>
      <c r="M396">
        <v>308</v>
      </c>
      <c r="N396">
        <v>-74.989999999999995</v>
      </c>
      <c r="O396">
        <v>0</v>
      </c>
      <c r="P396">
        <v>233.01</v>
      </c>
      <c r="Q396">
        <v>32</v>
      </c>
      <c r="R396">
        <v>0</v>
      </c>
      <c r="S396">
        <v>-0.01</v>
      </c>
      <c r="T396">
        <v>0</v>
      </c>
      <c r="U396">
        <v>265</v>
      </c>
      <c r="V396">
        <v>265</v>
      </c>
      <c r="W396">
        <v>0</v>
      </c>
      <c r="X396" t="s">
        <v>64</v>
      </c>
      <c r="Y396">
        <v>66.55</v>
      </c>
      <c r="Z396">
        <v>5.34</v>
      </c>
      <c r="AA396" t="s">
        <v>65</v>
      </c>
      <c r="AB396" t="s">
        <v>56</v>
      </c>
      <c r="AC396">
        <v>5497</v>
      </c>
      <c r="AK396">
        <v>32</v>
      </c>
      <c r="AL396">
        <v>0</v>
      </c>
      <c r="AS396">
        <v>265</v>
      </c>
      <c r="AZ396">
        <v>233.01</v>
      </c>
      <c r="BB396">
        <v>32</v>
      </c>
    </row>
    <row r="397" spans="1:55" x14ac:dyDescent="0.25">
      <c r="A397" t="s">
        <v>54</v>
      </c>
      <c r="B397">
        <v>110027</v>
      </c>
      <c r="C397" t="s">
        <v>55</v>
      </c>
      <c r="D397" t="s">
        <v>56</v>
      </c>
      <c r="E397" s="1">
        <v>45964</v>
      </c>
      <c r="F397" t="s">
        <v>535</v>
      </c>
      <c r="G397" t="s">
        <v>63</v>
      </c>
      <c r="H397" s="4">
        <v>221137000000000</v>
      </c>
      <c r="I397">
        <v>29811</v>
      </c>
      <c r="J397" s="3">
        <v>45964.679861111108</v>
      </c>
      <c r="K397" t="s">
        <v>5760</v>
      </c>
      <c r="L397" t="s">
        <v>59</v>
      </c>
      <c r="M397">
        <v>358</v>
      </c>
      <c r="N397">
        <v>-93.75</v>
      </c>
      <c r="O397">
        <v>0</v>
      </c>
      <c r="P397">
        <v>264.25</v>
      </c>
      <c r="Q397">
        <v>32</v>
      </c>
      <c r="R397">
        <v>0</v>
      </c>
      <c r="S397">
        <v>-0.25</v>
      </c>
      <c r="T397">
        <v>0</v>
      </c>
      <c r="U397">
        <v>296</v>
      </c>
      <c r="V397">
        <v>296</v>
      </c>
      <c r="W397">
        <v>0</v>
      </c>
      <c r="X397" t="s">
        <v>64</v>
      </c>
      <c r="Y397">
        <v>59.84</v>
      </c>
      <c r="Z397">
        <v>8.69</v>
      </c>
      <c r="AA397" t="s">
        <v>65</v>
      </c>
      <c r="AB397" t="s">
        <v>56</v>
      </c>
      <c r="AC397">
        <v>6070</v>
      </c>
      <c r="AK397">
        <v>32</v>
      </c>
      <c r="AL397">
        <v>0</v>
      </c>
      <c r="AS397">
        <v>296</v>
      </c>
      <c r="AZ397">
        <v>264.25</v>
      </c>
      <c r="BB397">
        <v>32</v>
      </c>
    </row>
    <row r="398" spans="1:55" x14ac:dyDescent="0.25">
      <c r="A398" t="s">
        <v>54</v>
      </c>
      <c r="B398">
        <v>110027</v>
      </c>
      <c r="C398" t="s">
        <v>55</v>
      </c>
      <c r="D398" t="s">
        <v>56</v>
      </c>
      <c r="E398" s="1">
        <v>45964</v>
      </c>
      <c r="F398" t="s">
        <v>536</v>
      </c>
      <c r="G398" t="s">
        <v>139</v>
      </c>
      <c r="H398">
        <v>280843014</v>
      </c>
      <c r="J398" s="3">
        <v>45964.681944444441</v>
      </c>
      <c r="K398" t="s">
        <v>5760</v>
      </c>
      <c r="L398" t="s">
        <v>59</v>
      </c>
      <c r="M398">
        <v>248</v>
      </c>
      <c r="N398">
        <v>-100</v>
      </c>
      <c r="O398">
        <v>0</v>
      </c>
      <c r="P398">
        <v>148</v>
      </c>
      <c r="Q398">
        <v>0</v>
      </c>
      <c r="R398">
        <v>0</v>
      </c>
      <c r="S398">
        <v>-0.01</v>
      </c>
      <c r="T398">
        <v>0</v>
      </c>
      <c r="U398">
        <v>147.99</v>
      </c>
      <c r="V398">
        <v>147.99</v>
      </c>
      <c r="W398">
        <v>0</v>
      </c>
      <c r="X398" t="s">
        <v>139</v>
      </c>
      <c r="Y398">
        <v>50.81</v>
      </c>
      <c r="Z398">
        <v>7.46</v>
      </c>
      <c r="AA398" t="s">
        <v>140</v>
      </c>
      <c r="AC398">
        <v>3014</v>
      </c>
      <c r="AE398" t="s">
        <v>537</v>
      </c>
      <c r="AF398" t="s">
        <v>538</v>
      </c>
      <c r="AG398">
        <v>9718912193</v>
      </c>
      <c r="AI398" t="s">
        <v>143</v>
      </c>
      <c r="AK398">
        <v>0</v>
      </c>
      <c r="AL398">
        <v>0</v>
      </c>
      <c r="AP398">
        <v>147.99</v>
      </c>
      <c r="AZ398">
        <v>148</v>
      </c>
    </row>
    <row r="399" spans="1:55" x14ac:dyDescent="0.25">
      <c r="A399" t="s">
        <v>54</v>
      </c>
      <c r="B399">
        <v>110027</v>
      </c>
      <c r="C399" t="s">
        <v>55</v>
      </c>
      <c r="D399" t="s">
        <v>56</v>
      </c>
      <c r="E399" s="1">
        <v>45964</v>
      </c>
      <c r="F399" t="s">
        <v>539</v>
      </c>
      <c r="G399" t="s">
        <v>67</v>
      </c>
      <c r="J399" s="3">
        <v>45964.692361111112</v>
      </c>
      <c r="K399" t="s">
        <v>5760</v>
      </c>
      <c r="L399" t="s">
        <v>59</v>
      </c>
      <c r="M399">
        <v>239</v>
      </c>
      <c r="N399">
        <v>0</v>
      </c>
      <c r="O399">
        <v>0</v>
      </c>
      <c r="P399">
        <v>239</v>
      </c>
      <c r="Q399">
        <v>0</v>
      </c>
      <c r="R399">
        <v>11.96</v>
      </c>
      <c r="S399">
        <v>0.04</v>
      </c>
      <c r="T399">
        <v>0</v>
      </c>
      <c r="U399">
        <v>251</v>
      </c>
      <c r="V399">
        <v>251</v>
      </c>
      <c r="W399">
        <v>0</v>
      </c>
      <c r="X399" t="s">
        <v>68</v>
      </c>
      <c r="Y399">
        <v>60.66</v>
      </c>
      <c r="Z399">
        <v>1.96</v>
      </c>
      <c r="AA399" t="s">
        <v>74</v>
      </c>
      <c r="AB399" t="s">
        <v>75</v>
      </c>
      <c r="AE399" t="s">
        <v>540</v>
      </c>
      <c r="AF399" t="s">
        <v>541</v>
      </c>
      <c r="AG399">
        <v>8505930380</v>
      </c>
      <c r="AK399">
        <v>0</v>
      </c>
      <c r="AL399">
        <v>0</v>
      </c>
      <c r="AN399">
        <v>251</v>
      </c>
      <c r="AV399">
        <v>239</v>
      </c>
      <c r="AW399">
        <v>5.98</v>
      </c>
      <c r="AX399">
        <v>239</v>
      </c>
      <c r="AY399">
        <v>5.98</v>
      </c>
      <c r="AZ399">
        <v>239</v>
      </c>
    </row>
    <row r="400" spans="1:55" x14ac:dyDescent="0.25">
      <c r="A400" t="s">
        <v>54</v>
      </c>
      <c r="B400">
        <v>110027</v>
      </c>
      <c r="C400" t="s">
        <v>55</v>
      </c>
      <c r="D400" t="s">
        <v>56</v>
      </c>
      <c r="E400" s="1">
        <v>45964</v>
      </c>
      <c r="F400" t="s">
        <v>542</v>
      </c>
      <c r="G400" t="s">
        <v>63</v>
      </c>
      <c r="H400" s="4">
        <v>221138000000000</v>
      </c>
      <c r="I400">
        <v>29811</v>
      </c>
      <c r="J400" s="3">
        <v>45964.701388888891</v>
      </c>
      <c r="K400" t="s">
        <v>5760</v>
      </c>
      <c r="L400" t="s">
        <v>59</v>
      </c>
      <c r="M400">
        <v>349</v>
      </c>
      <c r="N400">
        <v>-93.75</v>
      </c>
      <c r="O400">
        <v>0</v>
      </c>
      <c r="P400">
        <v>255.25</v>
      </c>
      <c r="Q400">
        <v>32</v>
      </c>
      <c r="R400">
        <v>0</v>
      </c>
      <c r="S400">
        <v>-0.25</v>
      </c>
      <c r="T400">
        <v>0</v>
      </c>
      <c r="U400">
        <v>287</v>
      </c>
      <c r="V400">
        <v>287</v>
      </c>
      <c r="W400">
        <v>0</v>
      </c>
      <c r="X400" t="s">
        <v>64</v>
      </c>
      <c r="Y400">
        <v>82.33</v>
      </c>
      <c r="Z400">
        <v>4.96</v>
      </c>
      <c r="AA400" t="s">
        <v>65</v>
      </c>
      <c r="AB400" t="s">
        <v>56</v>
      </c>
      <c r="AC400">
        <v>530</v>
      </c>
      <c r="AK400">
        <v>32</v>
      </c>
      <c r="AL400">
        <v>0</v>
      </c>
      <c r="AS400">
        <v>287</v>
      </c>
      <c r="AZ400">
        <v>255.25</v>
      </c>
      <c r="BB400">
        <v>32</v>
      </c>
    </row>
    <row r="401" spans="1:55" x14ac:dyDescent="0.25">
      <c r="A401" t="s">
        <v>54</v>
      </c>
      <c r="B401">
        <v>110027</v>
      </c>
      <c r="C401" t="s">
        <v>55</v>
      </c>
      <c r="D401" t="s">
        <v>56</v>
      </c>
      <c r="E401" s="1">
        <v>45964</v>
      </c>
      <c r="F401" t="s">
        <v>543</v>
      </c>
      <c r="G401" t="s">
        <v>67</v>
      </c>
      <c r="J401" s="3">
        <v>45964.706944444442</v>
      </c>
      <c r="K401" t="s">
        <v>5760</v>
      </c>
      <c r="L401" t="s">
        <v>59</v>
      </c>
      <c r="M401">
        <v>1156</v>
      </c>
      <c r="N401">
        <v>0</v>
      </c>
      <c r="O401">
        <v>0</v>
      </c>
      <c r="P401">
        <v>1156</v>
      </c>
      <c r="Q401">
        <v>0</v>
      </c>
      <c r="R401">
        <v>57.8</v>
      </c>
      <c r="S401">
        <v>0.2</v>
      </c>
      <c r="T401">
        <v>0</v>
      </c>
      <c r="U401">
        <v>1214</v>
      </c>
      <c r="V401">
        <v>1214</v>
      </c>
      <c r="W401">
        <v>0</v>
      </c>
      <c r="X401" t="s">
        <v>73</v>
      </c>
      <c r="Y401">
        <v>296.01</v>
      </c>
      <c r="Z401">
        <v>29.79</v>
      </c>
      <c r="AA401" t="s">
        <v>74</v>
      </c>
      <c r="AB401" t="s">
        <v>75</v>
      </c>
      <c r="AE401" t="s">
        <v>89</v>
      </c>
      <c r="AF401" t="s">
        <v>56</v>
      </c>
      <c r="AG401">
        <v>8929758003</v>
      </c>
      <c r="AK401">
        <v>0</v>
      </c>
      <c r="AL401">
        <v>0</v>
      </c>
      <c r="AM401">
        <v>1214</v>
      </c>
      <c r="AV401">
        <v>1156</v>
      </c>
      <c r="AW401">
        <v>28.9</v>
      </c>
      <c r="AX401">
        <v>1156</v>
      </c>
      <c r="AY401">
        <v>28.9</v>
      </c>
      <c r="AZ401">
        <v>1156</v>
      </c>
    </row>
    <row r="402" spans="1:55" x14ac:dyDescent="0.25">
      <c r="A402" t="s">
        <v>54</v>
      </c>
      <c r="B402">
        <v>110027</v>
      </c>
      <c r="C402" t="s">
        <v>55</v>
      </c>
      <c r="D402" t="s">
        <v>56</v>
      </c>
      <c r="E402" s="1">
        <v>45964</v>
      </c>
      <c r="F402" t="s">
        <v>544</v>
      </c>
      <c r="G402" t="s">
        <v>67</v>
      </c>
      <c r="J402" s="3">
        <v>45964.706944444442</v>
      </c>
      <c r="K402" t="s">
        <v>5760</v>
      </c>
      <c r="L402" t="s">
        <v>59</v>
      </c>
      <c r="M402">
        <v>99</v>
      </c>
      <c r="N402">
        <v>0</v>
      </c>
      <c r="O402">
        <v>0</v>
      </c>
      <c r="P402">
        <v>99</v>
      </c>
      <c r="Q402">
        <v>0</v>
      </c>
      <c r="R402">
        <v>4.96</v>
      </c>
      <c r="S402">
        <v>0.04</v>
      </c>
      <c r="T402">
        <v>0</v>
      </c>
      <c r="U402">
        <v>104</v>
      </c>
      <c r="V402">
        <v>104</v>
      </c>
      <c r="W402">
        <v>0</v>
      </c>
      <c r="X402" t="s">
        <v>73</v>
      </c>
      <c r="Y402">
        <v>25.04</v>
      </c>
      <c r="Z402">
        <v>1.96</v>
      </c>
      <c r="AA402" t="s">
        <v>69</v>
      </c>
      <c r="AE402" t="s">
        <v>89</v>
      </c>
      <c r="AF402" t="s">
        <v>56</v>
      </c>
      <c r="AG402">
        <v>8929758003</v>
      </c>
      <c r="AK402">
        <v>0</v>
      </c>
      <c r="AL402">
        <v>0</v>
      </c>
      <c r="AM402">
        <v>104</v>
      </c>
      <c r="AV402">
        <v>99</v>
      </c>
      <c r="AW402">
        <v>2.48</v>
      </c>
      <c r="AX402">
        <v>99</v>
      </c>
      <c r="AY402">
        <v>2.48</v>
      </c>
      <c r="AZ402">
        <v>99</v>
      </c>
    </row>
    <row r="403" spans="1:55" x14ac:dyDescent="0.25">
      <c r="A403" t="s">
        <v>54</v>
      </c>
      <c r="B403">
        <v>110027</v>
      </c>
      <c r="C403" t="s">
        <v>55</v>
      </c>
      <c r="D403" t="s">
        <v>56</v>
      </c>
      <c r="E403" s="1">
        <v>45964</v>
      </c>
      <c r="F403" t="s">
        <v>545</v>
      </c>
      <c r="G403" t="s">
        <v>67</v>
      </c>
      <c r="J403" s="3">
        <v>45964.71875</v>
      </c>
      <c r="K403" t="s">
        <v>5760</v>
      </c>
      <c r="L403" t="s">
        <v>59</v>
      </c>
      <c r="M403">
        <v>158</v>
      </c>
      <c r="N403">
        <v>0</v>
      </c>
      <c r="O403">
        <v>0</v>
      </c>
      <c r="P403">
        <v>158</v>
      </c>
      <c r="Q403">
        <v>0</v>
      </c>
      <c r="R403">
        <v>7.9</v>
      </c>
      <c r="S403">
        <v>0.1</v>
      </c>
      <c r="T403">
        <v>0</v>
      </c>
      <c r="U403">
        <v>166</v>
      </c>
      <c r="V403">
        <v>166</v>
      </c>
      <c r="W403">
        <v>0</v>
      </c>
      <c r="X403" t="s">
        <v>68</v>
      </c>
      <c r="Y403">
        <v>51.89</v>
      </c>
      <c r="Z403">
        <v>4.42</v>
      </c>
      <c r="AA403" t="s">
        <v>74</v>
      </c>
      <c r="AB403" t="s">
        <v>75</v>
      </c>
      <c r="AE403" t="s">
        <v>89</v>
      </c>
      <c r="AF403" t="s">
        <v>56</v>
      </c>
      <c r="AG403">
        <v>8929758003</v>
      </c>
      <c r="AK403">
        <v>0</v>
      </c>
      <c r="AL403">
        <v>0</v>
      </c>
      <c r="AN403">
        <v>166</v>
      </c>
      <c r="AV403">
        <v>158</v>
      </c>
      <c r="AW403">
        <v>3.95</v>
      </c>
      <c r="AX403">
        <v>158</v>
      </c>
      <c r="AY403">
        <v>3.95</v>
      </c>
      <c r="AZ403">
        <v>158</v>
      </c>
    </row>
    <row r="404" spans="1:55" x14ac:dyDescent="0.25">
      <c r="A404" t="s">
        <v>54</v>
      </c>
      <c r="B404">
        <v>110027</v>
      </c>
      <c r="C404" t="s">
        <v>55</v>
      </c>
      <c r="D404" t="s">
        <v>56</v>
      </c>
      <c r="E404" s="1">
        <v>45964</v>
      </c>
      <c r="F404" t="s">
        <v>546</v>
      </c>
      <c r="G404" t="s">
        <v>67</v>
      </c>
      <c r="J404" s="3">
        <v>45964.723611111112</v>
      </c>
      <c r="K404" t="s">
        <v>5760</v>
      </c>
      <c r="L404" t="s">
        <v>59</v>
      </c>
      <c r="M404">
        <v>625</v>
      </c>
      <c r="N404">
        <v>0</v>
      </c>
      <c r="O404">
        <v>0</v>
      </c>
      <c r="P404">
        <v>625</v>
      </c>
      <c r="Q404">
        <v>0</v>
      </c>
      <c r="R404">
        <v>31.26</v>
      </c>
      <c r="S404">
        <v>-0.26</v>
      </c>
      <c r="T404">
        <v>0</v>
      </c>
      <c r="U404">
        <v>656</v>
      </c>
      <c r="V404">
        <v>656</v>
      </c>
      <c r="W404">
        <v>0</v>
      </c>
      <c r="X404" t="s">
        <v>68</v>
      </c>
      <c r="Y404">
        <v>171.8</v>
      </c>
      <c r="Z404">
        <v>11.04</v>
      </c>
      <c r="AA404" t="s">
        <v>74</v>
      </c>
      <c r="AB404" t="s">
        <v>75</v>
      </c>
      <c r="AE404" t="s">
        <v>547</v>
      </c>
      <c r="AF404" t="s">
        <v>548</v>
      </c>
      <c r="AG404">
        <v>9821813238</v>
      </c>
      <c r="AK404">
        <v>0</v>
      </c>
      <c r="AL404">
        <v>0</v>
      </c>
      <c r="AN404">
        <v>656</v>
      </c>
      <c r="AV404">
        <v>625</v>
      </c>
      <c r="AW404">
        <v>15.63</v>
      </c>
      <c r="AX404">
        <v>625</v>
      </c>
      <c r="AY404">
        <v>15.63</v>
      </c>
      <c r="AZ404">
        <v>625</v>
      </c>
    </row>
    <row r="405" spans="1:55" x14ac:dyDescent="0.25">
      <c r="A405" t="s">
        <v>54</v>
      </c>
      <c r="B405">
        <v>110027</v>
      </c>
      <c r="C405" t="s">
        <v>55</v>
      </c>
      <c r="D405" t="s">
        <v>56</v>
      </c>
      <c r="E405" s="1">
        <v>45964</v>
      </c>
      <c r="F405" t="s">
        <v>549</v>
      </c>
      <c r="G405" t="s">
        <v>63</v>
      </c>
      <c r="H405" s="4">
        <v>221141000000000</v>
      </c>
      <c r="I405">
        <v>29811</v>
      </c>
      <c r="J405" s="3">
        <v>45964.727083333331</v>
      </c>
      <c r="K405" t="s">
        <v>5760</v>
      </c>
      <c r="L405" t="s">
        <v>59</v>
      </c>
      <c r="M405">
        <v>393.28</v>
      </c>
      <c r="N405">
        <v>-93.75</v>
      </c>
      <c r="O405">
        <v>0</v>
      </c>
      <c r="P405">
        <v>299.52999999999997</v>
      </c>
      <c r="Q405">
        <v>32</v>
      </c>
      <c r="R405">
        <v>0</v>
      </c>
      <c r="S405">
        <v>0.47</v>
      </c>
      <c r="T405">
        <v>0</v>
      </c>
      <c r="U405">
        <v>332</v>
      </c>
      <c r="V405">
        <v>332</v>
      </c>
      <c r="W405">
        <v>0</v>
      </c>
      <c r="X405" t="s">
        <v>64</v>
      </c>
      <c r="Y405">
        <v>91.22</v>
      </c>
      <c r="Z405">
        <v>5.79</v>
      </c>
      <c r="AA405" t="s">
        <v>65</v>
      </c>
      <c r="AB405" t="s">
        <v>56</v>
      </c>
      <c r="AC405">
        <v>9272</v>
      </c>
      <c r="AK405">
        <v>32</v>
      </c>
      <c r="AL405">
        <v>0</v>
      </c>
      <c r="AS405">
        <v>332</v>
      </c>
      <c r="AZ405">
        <v>299.52999999999997</v>
      </c>
      <c r="BB405">
        <v>32</v>
      </c>
    </row>
    <row r="406" spans="1:55" x14ac:dyDescent="0.25">
      <c r="A406" t="s">
        <v>54</v>
      </c>
      <c r="B406">
        <v>110027</v>
      </c>
      <c r="C406" t="s">
        <v>55</v>
      </c>
      <c r="D406" t="s">
        <v>56</v>
      </c>
      <c r="E406" s="1">
        <v>45964</v>
      </c>
      <c r="F406" t="s">
        <v>550</v>
      </c>
      <c r="G406" t="s">
        <v>63</v>
      </c>
      <c r="H406" s="4">
        <v>221141000000000</v>
      </c>
      <c r="I406">
        <v>29811</v>
      </c>
      <c r="J406" s="3">
        <v>45964.730555555558</v>
      </c>
      <c r="K406" t="s">
        <v>5760</v>
      </c>
      <c r="L406" t="s">
        <v>59</v>
      </c>
      <c r="M406">
        <v>366</v>
      </c>
      <c r="N406">
        <v>-93.75</v>
      </c>
      <c r="O406">
        <v>0</v>
      </c>
      <c r="P406">
        <v>272.25</v>
      </c>
      <c r="Q406">
        <v>32</v>
      </c>
      <c r="R406">
        <v>0</v>
      </c>
      <c r="S406">
        <v>-0.25</v>
      </c>
      <c r="T406">
        <v>0</v>
      </c>
      <c r="U406">
        <v>304</v>
      </c>
      <c r="V406">
        <v>304</v>
      </c>
      <c r="W406">
        <v>0</v>
      </c>
      <c r="X406" t="s">
        <v>64</v>
      </c>
      <c r="Y406">
        <v>63.03</v>
      </c>
      <c r="Z406">
        <v>4.96</v>
      </c>
      <c r="AA406" t="s">
        <v>65</v>
      </c>
      <c r="AB406" t="s">
        <v>56</v>
      </c>
      <c r="AC406">
        <v>3929</v>
      </c>
      <c r="AK406">
        <v>32</v>
      </c>
      <c r="AL406">
        <v>0</v>
      </c>
      <c r="AS406">
        <v>304</v>
      </c>
      <c r="AZ406">
        <v>272.25</v>
      </c>
      <c r="BB406">
        <v>32</v>
      </c>
    </row>
    <row r="407" spans="1:55" x14ac:dyDescent="0.25">
      <c r="A407" t="s">
        <v>54</v>
      </c>
      <c r="B407">
        <v>110027</v>
      </c>
      <c r="C407" t="s">
        <v>55</v>
      </c>
      <c r="D407" t="s">
        <v>56</v>
      </c>
      <c r="E407" s="1">
        <v>45964</v>
      </c>
      <c r="F407" t="s">
        <v>551</v>
      </c>
      <c r="G407" t="s">
        <v>63</v>
      </c>
      <c r="H407" s="4">
        <v>221141000000000</v>
      </c>
      <c r="I407">
        <v>29811</v>
      </c>
      <c r="J407" s="3">
        <v>45964.732638888891</v>
      </c>
      <c r="K407" t="s">
        <v>5760</v>
      </c>
      <c r="L407" t="s">
        <v>59</v>
      </c>
      <c r="M407">
        <v>796</v>
      </c>
      <c r="N407">
        <v>-142</v>
      </c>
      <c r="O407">
        <v>0</v>
      </c>
      <c r="P407">
        <v>654</v>
      </c>
      <c r="Q407">
        <v>32</v>
      </c>
      <c r="R407">
        <v>0</v>
      </c>
      <c r="S407">
        <v>0</v>
      </c>
      <c r="T407">
        <v>0</v>
      </c>
      <c r="U407">
        <v>686</v>
      </c>
      <c r="V407">
        <v>686</v>
      </c>
      <c r="W407">
        <v>0</v>
      </c>
      <c r="X407" t="s">
        <v>64</v>
      </c>
      <c r="Y407">
        <v>197.17</v>
      </c>
      <c r="Z407">
        <v>19.64</v>
      </c>
      <c r="AA407" t="s">
        <v>65</v>
      </c>
      <c r="AB407" t="s">
        <v>56</v>
      </c>
      <c r="AC407">
        <v>9836</v>
      </c>
      <c r="AK407">
        <v>32</v>
      </c>
      <c r="AL407">
        <v>0</v>
      </c>
      <c r="AS407">
        <v>686</v>
      </c>
      <c r="AZ407">
        <v>654</v>
      </c>
      <c r="BB407">
        <v>32</v>
      </c>
    </row>
    <row r="408" spans="1:55" x14ac:dyDescent="0.25">
      <c r="A408" t="s">
        <v>54</v>
      </c>
      <c r="B408">
        <v>110027</v>
      </c>
      <c r="C408" t="s">
        <v>55</v>
      </c>
      <c r="D408" t="s">
        <v>56</v>
      </c>
      <c r="E408" s="1">
        <v>45964</v>
      </c>
      <c r="F408" t="s">
        <v>552</v>
      </c>
      <c r="G408" t="s">
        <v>58</v>
      </c>
      <c r="H408">
        <v>7434222293</v>
      </c>
      <c r="I408">
        <v>18528960</v>
      </c>
      <c r="J408" s="3">
        <v>45964.740277777775</v>
      </c>
      <c r="K408" t="s">
        <v>5760</v>
      </c>
      <c r="L408" t="s">
        <v>59</v>
      </c>
      <c r="M408">
        <v>395</v>
      </c>
      <c r="N408">
        <v>0</v>
      </c>
      <c r="O408">
        <v>0</v>
      </c>
      <c r="P408">
        <v>395</v>
      </c>
      <c r="Q408">
        <v>32</v>
      </c>
      <c r="R408">
        <v>0</v>
      </c>
      <c r="S408">
        <v>0</v>
      </c>
      <c r="T408">
        <v>0</v>
      </c>
      <c r="U408">
        <v>427</v>
      </c>
      <c r="V408">
        <v>427</v>
      </c>
      <c r="W408">
        <v>0</v>
      </c>
      <c r="X408" t="s">
        <v>60</v>
      </c>
      <c r="Y408">
        <v>77.5</v>
      </c>
      <c r="Z408">
        <v>9.8000000000000007</v>
      </c>
      <c r="AA408" t="s">
        <v>61</v>
      </c>
      <c r="AB408" t="s">
        <v>56</v>
      </c>
      <c r="AC408">
        <v>2293</v>
      </c>
      <c r="AK408">
        <v>32</v>
      </c>
      <c r="AL408">
        <v>0</v>
      </c>
      <c r="AT408">
        <v>427</v>
      </c>
      <c r="AZ408">
        <v>395</v>
      </c>
      <c r="BC408">
        <v>32</v>
      </c>
    </row>
    <row r="409" spans="1:55" x14ac:dyDescent="0.25">
      <c r="A409" t="s">
        <v>54</v>
      </c>
      <c r="B409">
        <v>110027</v>
      </c>
      <c r="C409" t="s">
        <v>55</v>
      </c>
      <c r="D409" t="s">
        <v>56</v>
      </c>
      <c r="E409" s="1">
        <v>45964</v>
      </c>
      <c r="F409" t="s">
        <v>553</v>
      </c>
      <c r="G409" t="s">
        <v>58</v>
      </c>
      <c r="H409">
        <v>7418109498</v>
      </c>
      <c r="I409">
        <v>18528960</v>
      </c>
      <c r="J409" s="3">
        <v>45964.747916666667</v>
      </c>
      <c r="K409" t="s">
        <v>5760</v>
      </c>
      <c r="L409" t="s">
        <v>59</v>
      </c>
      <c r="M409">
        <v>378</v>
      </c>
      <c r="N409">
        <v>-100</v>
      </c>
      <c r="O409">
        <v>0</v>
      </c>
      <c r="P409">
        <v>278</v>
      </c>
      <c r="Q409">
        <v>32</v>
      </c>
      <c r="R409">
        <v>0</v>
      </c>
      <c r="S409">
        <v>0</v>
      </c>
      <c r="T409">
        <v>0</v>
      </c>
      <c r="U409">
        <v>310</v>
      </c>
      <c r="V409">
        <v>310</v>
      </c>
      <c r="W409">
        <v>0</v>
      </c>
      <c r="X409" t="s">
        <v>60</v>
      </c>
      <c r="Y409">
        <v>70.680000000000007</v>
      </c>
      <c r="Z409">
        <v>8.36</v>
      </c>
      <c r="AA409" t="s">
        <v>61</v>
      </c>
      <c r="AB409" t="s">
        <v>56</v>
      </c>
      <c r="AC409">
        <v>9498</v>
      </c>
      <c r="AK409">
        <v>32</v>
      </c>
      <c r="AL409">
        <v>0</v>
      </c>
      <c r="AT409">
        <v>310</v>
      </c>
      <c r="AZ409">
        <v>278</v>
      </c>
      <c r="BC409">
        <v>32</v>
      </c>
    </row>
    <row r="410" spans="1:55" x14ac:dyDescent="0.25">
      <c r="A410" t="s">
        <v>54</v>
      </c>
      <c r="B410">
        <v>110027</v>
      </c>
      <c r="C410" t="s">
        <v>55</v>
      </c>
      <c r="D410" t="s">
        <v>56</v>
      </c>
      <c r="E410" s="1">
        <v>45964</v>
      </c>
      <c r="F410" t="s">
        <v>554</v>
      </c>
      <c r="G410" t="s">
        <v>63</v>
      </c>
      <c r="H410" s="4">
        <v>221143000000000</v>
      </c>
      <c r="I410">
        <v>29811</v>
      </c>
      <c r="J410" s="3">
        <v>45964.754166666666</v>
      </c>
      <c r="K410" t="s">
        <v>5760</v>
      </c>
      <c r="L410" t="s">
        <v>59</v>
      </c>
      <c r="M410">
        <v>229</v>
      </c>
      <c r="N410">
        <v>-90</v>
      </c>
      <c r="O410">
        <v>0</v>
      </c>
      <c r="P410">
        <v>139</v>
      </c>
      <c r="Q410">
        <v>32</v>
      </c>
      <c r="R410">
        <v>0</v>
      </c>
      <c r="S410">
        <v>0</v>
      </c>
      <c r="T410">
        <v>0</v>
      </c>
      <c r="U410">
        <v>171</v>
      </c>
      <c r="V410">
        <v>171</v>
      </c>
      <c r="W410">
        <v>0</v>
      </c>
      <c r="X410" t="s">
        <v>64</v>
      </c>
      <c r="Y410">
        <v>47.44</v>
      </c>
      <c r="Z410">
        <v>4.96</v>
      </c>
      <c r="AA410" t="s">
        <v>65</v>
      </c>
      <c r="AB410" t="s">
        <v>56</v>
      </c>
      <c r="AC410">
        <v>2432</v>
      </c>
      <c r="AK410">
        <v>32</v>
      </c>
      <c r="AL410">
        <v>0</v>
      </c>
      <c r="AS410">
        <v>171</v>
      </c>
      <c r="AZ410">
        <v>139</v>
      </c>
      <c r="BB410">
        <v>32</v>
      </c>
    </row>
    <row r="411" spans="1:55" x14ac:dyDescent="0.25">
      <c r="A411" t="s">
        <v>54</v>
      </c>
      <c r="B411">
        <v>110027</v>
      </c>
      <c r="C411" t="s">
        <v>55</v>
      </c>
      <c r="D411" t="s">
        <v>56</v>
      </c>
      <c r="E411" s="1">
        <v>45964</v>
      </c>
      <c r="F411" t="s">
        <v>555</v>
      </c>
      <c r="G411" t="s">
        <v>58</v>
      </c>
      <c r="H411">
        <v>7436053391</v>
      </c>
      <c r="I411">
        <v>18528960</v>
      </c>
      <c r="J411" s="3">
        <v>45964.763194444444</v>
      </c>
      <c r="K411" t="s">
        <v>5760</v>
      </c>
      <c r="L411" t="s">
        <v>59</v>
      </c>
      <c r="M411">
        <v>1196</v>
      </c>
      <c r="N411">
        <v>-598</v>
      </c>
      <c r="O411">
        <v>0</v>
      </c>
      <c r="P411">
        <v>598</v>
      </c>
      <c r="Q411">
        <v>32</v>
      </c>
      <c r="R411">
        <v>0</v>
      </c>
      <c r="S411">
        <v>0</v>
      </c>
      <c r="T411">
        <v>0</v>
      </c>
      <c r="U411">
        <v>630</v>
      </c>
      <c r="V411">
        <v>630</v>
      </c>
      <c r="W411">
        <v>0</v>
      </c>
      <c r="X411" t="s">
        <v>60</v>
      </c>
      <c r="Y411">
        <v>209.51</v>
      </c>
      <c r="Z411">
        <v>27</v>
      </c>
      <c r="AA411" t="s">
        <v>61</v>
      </c>
      <c r="AB411" t="s">
        <v>56</v>
      </c>
      <c r="AC411">
        <v>3391</v>
      </c>
      <c r="AK411">
        <v>32</v>
      </c>
      <c r="AL411">
        <v>0</v>
      </c>
      <c r="AT411">
        <v>630</v>
      </c>
      <c r="AZ411">
        <v>598</v>
      </c>
      <c r="BC411">
        <v>32</v>
      </c>
    </row>
    <row r="412" spans="1:55" x14ac:dyDescent="0.25">
      <c r="A412" t="s">
        <v>54</v>
      </c>
      <c r="B412">
        <v>110027</v>
      </c>
      <c r="C412" t="s">
        <v>55</v>
      </c>
      <c r="D412" t="s">
        <v>56</v>
      </c>
      <c r="E412" s="1">
        <v>45964</v>
      </c>
      <c r="F412" t="s">
        <v>556</v>
      </c>
      <c r="G412" t="s">
        <v>63</v>
      </c>
      <c r="H412" s="4">
        <v>221144000000000</v>
      </c>
      <c r="I412">
        <v>29811</v>
      </c>
      <c r="J412" s="3">
        <v>45964.767361111109</v>
      </c>
      <c r="K412" t="s">
        <v>5760</v>
      </c>
      <c r="L412" t="s">
        <v>59</v>
      </c>
      <c r="M412">
        <v>625</v>
      </c>
      <c r="N412">
        <v>-93.75</v>
      </c>
      <c r="O412">
        <v>0</v>
      </c>
      <c r="P412">
        <v>531.25</v>
      </c>
      <c r="Q412">
        <v>32</v>
      </c>
      <c r="R412">
        <v>0</v>
      </c>
      <c r="S412">
        <v>-0.25</v>
      </c>
      <c r="T412">
        <v>0</v>
      </c>
      <c r="U412">
        <v>563</v>
      </c>
      <c r="V412">
        <v>563</v>
      </c>
      <c r="W412">
        <v>0</v>
      </c>
      <c r="X412" t="s">
        <v>64</v>
      </c>
      <c r="Y412">
        <v>110.35</v>
      </c>
      <c r="Z412">
        <v>9.73</v>
      </c>
      <c r="AA412" t="s">
        <v>65</v>
      </c>
      <c r="AB412" t="s">
        <v>56</v>
      </c>
      <c r="AC412">
        <v>5775</v>
      </c>
      <c r="AK412">
        <v>32</v>
      </c>
      <c r="AL412">
        <v>0</v>
      </c>
      <c r="AS412">
        <v>563</v>
      </c>
      <c r="AZ412">
        <v>531.25</v>
      </c>
      <c r="BB412">
        <v>32</v>
      </c>
    </row>
    <row r="413" spans="1:55" x14ac:dyDescent="0.25">
      <c r="A413" t="s">
        <v>54</v>
      </c>
      <c r="B413">
        <v>110027</v>
      </c>
      <c r="C413" t="s">
        <v>55</v>
      </c>
      <c r="D413" t="s">
        <v>56</v>
      </c>
      <c r="E413" s="1">
        <v>45964</v>
      </c>
      <c r="F413" t="s">
        <v>557</v>
      </c>
      <c r="G413" t="s">
        <v>63</v>
      </c>
      <c r="H413" s="4">
        <v>221145000000000</v>
      </c>
      <c r="I413">
        <v>29811</v>
      </c>
      <c r="J413" s="3">
        <v>45964.777777777781</v>
      </c>
      <c r="K413" t="s">
        <v>5760</v>
      </c>
      <c r="L413" t="s">
        <v>59</v>
      </c>
      <c r="M413">
        <v>288</v>
      </c>
      <c r="N413">
        <v>0</v>
      </c>
      <c r="O413">
        <v>0</v>
      </c>
      <c r="P413">
        <v>288</v>
      </c>
      <c r="Q413">
        <v>32</v>
      </c>
      <c r="R413">
        <v>0</v>
      </c>
      <c r="S413">
        <v>0</v>
      </c>
      <c r="T413">
        <v>0</v>
      </c>
      <c r="U413">
        <v>320</v>
      </c>
      <c r="V413">
        <v>320</v>
      </c>
      <c r="W413">
        <v>0</v>
      </c>
      <c r="X413" t="s">
        <v>64</v>
      </c>
      <c r="Y413">
        <v>42.96</v>
      </c>
      <c r="Z413">
        <v>7.84</v>
      </c>
      <c r="AA413" t="s">
        <v>65</v>
      </c>
      <c r="AB413" t="s">
        <v>56</v>
      </c>
      <c r="AC413">
        <v>1016</v>
      </c>
      <c r="AK413">
        <v>32</v>
      </c>
      <c r="AL413">
        <v>0</v>
      </c>
      <c r="AS413">
        <v>320</v>
      </c>
      <c r="AZ413">
        <v>288</v>
      </c>
      <c r="BB413">
        <v>32</v>
      </c>
    </row>
    <row r="414" spans="1:55" x14ac:dyDescent="0.25">
      <c r="A414" t="s">
        <v>54</v>
      </c>
      <c r="B414">
        <v>110027</v>
      </c>
      <c r="C414" t="s">
        <v>55</v>
      </c>
      <c r="D414" t="s">
        <v>56</v>
      </c>
      <c r="E414" s="1">
        <v>45964</v>
      </c>
      <c r="F414" t="s">
        <v>558</v>
      </c>
      <c r="G414" t="s">
        <v>63</v>
      </c>
      <c r="H414" s="4">
        <v>221146000000000</v>
      </c>
      <c r="I414">
        <v>29811</v>
      </c>
      <c r="J414" s="3">
        <v>45964.789583333331</v>
      </c>
      <c r="K414" t="s">
        <v>5760</v>
      </c>
      <c r="L414" t="s">
        <v>59</v>
      </c>
      <c r="M414">
        <v>158</v>
      </c>
      <c r="N414">
        <v>-40</v>
      </c>
      <c r="O414">
        <v>0</v>
      </c>
      <c r="P414">
        <v>118</v>
      </c>
      <c r="Q414">
        <v>32</v>
      </c>
      <c r="R414">
        <v>0</v>
      </c>
      <c r="S414">
        <v>0</v>
      </c>
      <c r="T414">
        <v>0</v>
      </c>
      <c r="U414">
        <v>150</v>
      </c>
      <c r="V414">
        <v>150</v>
      </c>
      <c r="W414">
        <v>0</v>
      </c>
      <c r="X414" t="s">
        <v>64</v>
      </c>
      <c r="Y414">
        <v>30.99</v>
      </c>
      <c r="Z414">
        <v>3.92</v>
      </c>
      <c r="AA414" t="s">
        <v>65</v>
      </c>
      <c r="AB414" t="s">
        <v>56</v>
      </c>
      <c r="AC414">
        <v>2843</v>
      </c>
      <c r="AK414">
        <v>32</v>
      </c>
      <c r="AL414">
        <v>0</v>
      </c>
      <c r="AS414">
        <v>150</v>
      </c>
      <c r="AZ414">
        <v>118</v>
      </c>
      <c r="BB414">
        <v>32</v>
      </c>
    </row>
    <row r="415" spans="1:55" x14ac:dyDescent="0.25">
      <c r="A415" t="s">
        <v>54</v>
      </c>
      <c r="B415">
        <v>110027</v>
      </c>
      <c r="C415" t="s">
        <v>55</v>
      </c>
      <c r="D415" t="s">
        <v>56</v>
      </c>
      <c r="E415" s="1">
        <v>45964</v>
      </c>
      <c r="F415" t="s">
        <v>559</v>
      </c>
      <c r="G415" t="s">
        <v>139</v>
      </c>
      <c r="H415">
        <v>280886818</v>
      </c>
      <c r="J415" s="3">
        <v>45964.790972222225</v>
      </c>
      <c r="K415" t="s">
        <v>5760</v>
      </c>
      <c r="L415" t="s">
        <v>59</v>
      </c>
      <c r="M415">
        <v>328</v>
      </c>
      <c r="N415">
        <v>-100</v>
      </c>
      <c r="O415">
        <v>0</v>
      </c>
      <c r="P415">
        <v>228</v>
      </c>
      <c r="Q415">
        <v>0</v>
      </c>
      <c r="R415">
        <v>0</v>
      </c>
      <c r="S415">
        <v>0</v>
      </c>
      <c r="T415">
        <v>0</v>
      </c>
      <c r="U415">
        <v>228</v>
      </c>
      <c r="V415">
        <v>228</v>
      </c>
      <c r="W415">
        <v>0</v>
      </c>
      <c r="X415" t="s">
        <v>139</v>
      </c>
      <c r="Y415">
        <v>66.37</v>
      </c>
      <c r="Z415">
        <v>6.73</v>
      </c>
      <c r="AA415" t="s">
        <v>140</v>
      </c>
      <c r="AC415">
        <v>6818</v>
      </c>
      <c r="AE415" t="s">
        <v>560</v>
      </c>
      <c r="AF415" t="s">
        <v>561</v>
      </c>
      <c r="AG415">
        <v>7838419202</v>
      </c>
      <c r="AI415" t="s">
        <v>562</v>
      </c>
      <c r="AK415">
        <v>0</v>
      </c>
      <c r="AL415">
        <v>0</v>
      </c>
      <c r="AP415">
        <v>228</v>
      </c>
      <c r="AZ415">
        <v>228</v>
      </c>
    </row>
    <row r="416" spans="1:55" x14ac:dyDescent="0.25">
      <c r="A416" t="s">
        <v>54</v>
      </c>
      <c r="B416">
        <v>110027</v>
      </c>
      <c r="C416" t="s">
        <v>55</v>
      </c>
      <c r="D416" t="s">
        <v>56</v>
      </c>
      <c r="E416" s="1">
        <v>45964</v>
      </c>
      <c r="F416" t="s">
        <v>563</v>
      </c>
      <c r="G416" t="s">
        <v>63</v>
      </c>
      <c r="H416" s="4">
        <v>221147000000000</v>
      </c>
      <c r="I416">
        <v>29811</v>
      </c>
      <c r="J416" s="3">
        <v>45964.800694444442</v>
      </c>
      <c r="K416" t="s">
        <v>5760</v>
      </c>
      <c r="L416" t="s">
        <v>59</v>
      </c>
      <c r="M416">
        <v>667</v>
      </c>
      <c r="N416">
        <v>-93.74</v>
      </c>
      <c r="O416">
        <v>0</v>
      </c>
      <c r="P416">
        <v>573.26</v>
      </c>
      <c r="Q416">
        <v>32</v>
      </c>
      <c r="R416">
        <v>0</v>
      </c>
      <c r="S416">
        <v>-0.26</v>
      </c>
      <c r="T416">
        <v>0</v>
      </c>
      <c r="U416">
        <v>605</v>
      </c>
      <c r="V416">
        <v>605</v>
      </c>
      <c r="W416">
        <v>0</v>
      </c>
      <c r="X416" t="s">
        <v>64</v>
      </c>
      <c r="Y416">
        <v>122.78</v>
      </c>
      <c r="Z416">
        <v>14.5</v>
      </c>
      <c r="AA416" t="s">
        <v>65</v>
      </c>
      <c r="AB416" t="s">
        <v>56</v>
      </c>
      <c r="AC416">
        <v>5007</v>
      </c>
      <c r="AK416">
        <v>32</v>
      </c>
      <c r="AL416">
        <v>0</v>
      </c>
      <c r="AS416">
        <v>605</v>
      </c>
      <c r="AZ416">
        <v>573.26</v>
      </c>
      <c r="BB416">
        <v>32</v>
      </c>
    </row>
    <row r="417" spans="1:55" x14ac:dyDescent="0.25">
      <c r="A417" t="s">
        <v>54</v>
      </c>
      <c r="B417">
        <v>110027</v>
      </c>
      <c r="C417" t="s">
        <v>55</v>
      </c>
      <c r="D417" t="s">
        <v>56</v>
      </c>
      <c r="E417" s="1">
        <v>45964</v>
      </c>
      <c r="F417" t="s">
        <v>564</v>
      </c>
      <c r="G417" t="s">
        <v>63</v>
      </c>
      <c r="H417" s="4">
        <v>221147000000000</v>
      </c>
      <c r="I417">
        <v>29811</v>
      </c>
      <c r="J417" s="3">
        <v>45964.800694444442</v>
      </c>
      <c r="K417" t="s">
        <v>5760</v>
      </c>
      <c r="L417" t="s">
        <v>59</v>
      </c>
      <c r="M417">
        <v>398</v>
      </c>
      <c r="N417">
        <v>-93.75</v>
      </c>
      <c r="O417">
        <v>0</v>
      </c>
      <c r="P417">
        <v>304.25</v>
      </c>
      <c r="Q417">
        <v>32</v>
      </c>
      <c r="R417">
        <v>0</v>
      </c>
      <c r="S417">
        <v>-0.25</v>
      </c>
      <c r="T417">
        <v>0</v>
      </c>
      <c r="U417">
        <v>336</v>
      </c>
      <c r="V417">
        <v>336</v>
      </c>
      <c r="W417">
        <v>0</v>
      </c>
      <c r="X417" t="s">
        <v>64</v>
      </c>
      <c r="Y417">
        <v>100.36</v>
      </c>
      <c r="Z417">
        <v>9.82</v>
      </c>
      <c r="AA417" t="s">
        <v>65</v>
      </c>
      <c r="AB417" t="s">
        <v>56</v>
      </c>
      <c r="AC417">
        <v>7084</v>
      </c>
      <c r="AK417">
        <v>32</v>
      </c>
      <c r="AL417">
        <v>0</v>
      </c>
      <c r="AS417">
        <v>336</v>
      </c>
      <c r="AZ417">
        <v>304.25</v>
      </c>
      <c r="BB417">
        <v>32</v>
      </c>
    </row>
    <row r="418" spans="1:55" x14ac:dyDescent="0.25">
      <c r="A418" t="s">
        <v>54</v>
      </c>
      <c r="B418">
        <v>110027</v>
      </c>
      <c r="C418" t="s">
        <v>55</v>
      </c>
      <c r="D418" t="s">
        <v>56</v>
      </c>
      <c r="E418" s="1">
        <v>45964</v>
      </c>
      <c r="F418" t="s">
        <v>565</v>
      </c>
      <c r="G418" t="s">
        <v>58</v>
      </c>
      <c r="H418">
        <v>7434741816</v>
      </c>
      <c r="I418">
        <v>18528960</v>
      </c>
      <c r="J418" s="3">
        <v>45964.80972222222</v>
      </c>
      <c r="K418" t="s">
        <v>5760</v>
      </c>
      <c r="L418" t="s">
        <v>59</v>
      </c>
      <c r="M418">
        <v>349</v>
      </c>
      <c r="N418">
        <v>-174.5</v>
      </c>
      <c r="O418">
        <v>0</v>
      </c>
      <c r="P418">
        <v>174.5</v>
      </c>
      <c r="Q418">
        <v>32</v>
      </c>
      <c r="R418">
        <v>0</v>
      </c>
      <c r="S418">
        <v>0</v>
      </c>
      <c r="T418">
        <v>0</v>
      </c>
      <c r="U418">
        <v>206.5</v>
      </c>
      <c r="V418">
        <v>206.5</v>
      </c>
      <c r="W418">
        <v>0</v>
      </c>
      <c r="X418" t="s">
        <v>60</v>
      </c>
      <c r="Y418">
        <v>65.739999999999995</v>
      </c>
      <c r="Z418">
        <v>4.7699999999999996</v>
      </c>
      <c r="AA418" t="s">
        <v>61</v>
      </c>
      <c r="AB418" t="s">
        <v>56</v>
      </c>
      <c r="AC418">
        <v>1816</v>
      </c>
      <c r="AK418">
        <v>32</v>
      </c>
      <c r="AL418">
        <v>0</v>
      </c>
      <c r="AT418">
        <v>206.5</v>
      </c>
      <c r="AZ418">
        <v>174.5</v>
      </c>
      <c r="BC418">
        <v>32</v>
      </c>
    </row>
    <row r="419" spans="1:55" x14ac:dyDescent="0.25">
      <c r="A419" t="s">
        <v>54</v>
      </c>
      <c r="B419">
        <v>110027</v>
      </c>
      <c r="C419" t="s">
        <v>55</v>
      </c>
      <c r="D419" t="s">
        <v>56</v>
      </c>
      <c r="E419" s="1">
        <v>45964</v>
      </c>
      <c r="F419" t="s">
        <v>566</v>
      </c>
      <c r="G419" t="s">
        <v>63</v>
      </c>
      <c r="H419" s="4">
        <v>221149000000000</v>
      </c>
      <c r="I419">
        <v>29811</v>
      </c>
      <c r="J419" s="3">
        <v>45964.822222222225</v>
      </c>
      <c r="K419" t="s">
        <v>5760</v>
      </c>
      <c r="L419" t="s">
        <v>59</v>
      </c>
      <c r="M419">
        <v>349</v>
      </c>
      <c r="N419">
        <v>-93.75</v>
      </c>
      <c r="O419">
        <v>0</v>
      </c>
      <c r="P419">
        <v>255.25</v>
      </c>
      <c r="Q419">
        <v>32</v>
      </c>
      <c r="R419">
        <v>0</v>
      </c>
      <c r="S419">
        <v>-0.25</v>
      </c>
      <c r="T419">
        <v>0</v>
      </c>
      <c r="U419">
        <v>287</v>
      </c>
      <c r="V419">
        <v>287</v>
      </c>
      <c r="W419">
        <v>0</v>
      </c>
      <c r="X419" t="s">
        <v>64</v>
      </c>
      <c r="Y419">
        <v>75.180000000000007</v>
      </c>
      <c r="Z419">
        <v>9.82</v>
      </c>
      <c r="AA419" t="s">
        <v>65</v>
      </c>
      <c r="AB419" t="s">
        <v>56</v>
      </c>
      <c r="AC419">
        <v>957</v>
      </c>
      <c r="AK419">
        <v>32</v>
      </c>
      <c r="AL419">
        <v>0</v>
      </c>
      <c r="AS419">
        <v>287</v>
      </c>
      <c r="AZ419">
        <v>255.25</v>
      </c>
      <c r="BB419">
        <v>32</v>
      </c>
    </row>
    <row r="420" spans="1:55" x14ac:dyDescent="0.25">
      <c r="A420" t="s">
        <v>54</v>
      </c>
      <c r="B420">
        <v>110027</v>
      </c>
      <c r="C420" t="s">
        <v>55</v>
      </c>
      <c r="D420" t="s">
        <v>56</v>
      </c>
      <c r="E420" s="1">
        <v>45964</v>
      </c>
      <c r="F420" t="s">
        <v>567</v>
      </c>
      <c r="G420" t="s">
        <v>58</v>
      </c>
      <c r="H420">
        <v>7445629900</v>
      </c>
      <c r="I420">
        <v>18528960</v>
      </c>
      <c r="J420" s="3">
        <v>45964.828472222223</v>
      </c>
      <c r="K420" t="s">
        <v>5760</v>
      </c>
      <c r="L420" t="s">
        <v>59</v>
      </c>
      <c r="M420">
        <v>349</v>
      </c>
      <c r="N420">
        <v>-174.5</v>
      </c>
      <c r="O420">
        <v>0</v>
      </c>
      <c r="P420">
        <v>174.5</v>
      </c>
      <c r="Q420">
        <v>32</v>
      </c>
      <c r="R420">
        <v>0</v>
      </c>
      <c r="S420">
        <v>0</v>
      </c>
      <c r="T420">
        <v>0</v>
      </c>
      <c r="U420">
        <v>206.5</v>
      </c>
      <c r="V420">
        <v>206.5</v>
      </c>
      <c r="W420">
        <v>0</v>
      </c>
      <c r="X420" t="s">
        <v>60</v>
      </c>
      <c r="Y420">
        <v>53.73</v>
      </c>
      <c r="Z420">
        <v>4.7699999999999996</v>
      </c>
      <c r="AA420" t="s">
        <v>61</v>
      </c>
      <c r="AB420" t="s">
        <v>56</v>
      </c>
      <c r="AC420">
        <v>9900</v>
      </c>
      <c r="AK420">
        <v>32</v>
      </c>
      <c r="AL420">
        <v>0</v>
      </c>
      <c r="AT420">
        <v>206.5</v>
      </c>
      <c r="AZ420">
        <v>174.5</v>
      </c>
      <c r="BC420">
        <v>32</v>
      </c>
    </row>
    <row r="421" spans="1:55" x14ac:dyDescent="0.25">
      <c r="A421" t="s">
        <v>54</v>
      </c>
      <c r="B421">
        <v>110027</v>
      </c>
      <c r="C421" t="s">
        <v>55</v>
      </c>
      <c r="D421" t="s">
        <v>56</v>
      </c>
      <c r="E421" s="1">
        <v>45964</v>
      </c>
      <c r="F421" t="s">
        <v>568</v>
      </c>
      <c r="G421" t="s">
        <v>58</v>
      </c>
      <c r="H421">
        <v>7445391486</v>
      </c>
      <c r="I421">
        <v>18528960</v>
      </c>
      <c r="J421" s="3">
        <v>45964.834722222222</v>
      </c>
      <c r="K421" t="s">
        <v>5760</v>
      </c>
      <c r="L421" t="s">
        <v>59</v>
      </c>
      <c r="M421">
        <v>348</v>
      </c>
      <c r="N421">
        <v>-80</v>
      </c>
      <c r="O421">
        <v>0</v>
      </c>
      <c r="P421">
        <v>268</v>
      </c>
      <c r="Q421">
        <v>32</v>
      </c>
      <c r="R421">
        <v>0</v>
      </c>
      <c r="S421">
        <v>0</v>
      </c>
      <c r="T421">
        <v>0</v>
      </c>
      <c r="U421">
        <v>300</v>
      </c>
      <c r="V421">
        <v>300</v>
      </c>
      <c r="W421">
        <v>0</v>
      </c>
      <c r="X421" t="s">
        <v>60</v>
      </c>
      <c r="Y421">
        <v>59.94</v>
      </c>
      <c r="Z421">
        <v>6.73</v>
      </c>
      <c r="AA421" t="s">
        <v>61</v>
      </c>
      <c r="AB421" t="s">
        <v>56</v>
      </c>
      <c r="AC421">
        <v>1486</v>
      </c>
      <c r="AK421">
        <v>32</v>
      </c>
      <c r="AL421">
        <v>0</v>
      </c>
      <c r="AT421">
        <v>300</v>
      </c>
      <c r="AZ421">
        <v>268</v>
      </c>
      <c r="BC421">
        <v>32</v>
      </c>
    </row>
    <row r="422" spans="1:55" x14ac:dyDescent="0.25">
      <c r="A422" t="s">
        <v>54</v>
      </c>
      <c r="B422">
        <v>110027</v>
      </c>
      <c r="C422" t="s">
        <v>55</v>
      </c>
      <c r="D422" t="s">
        <v>56</v>
      </c>
      <c r="E422" s="1">
        <v>45964</v>
      </c>
      <c r="F422" t="s">
        <v>569</v>
      </c>
      <c r="G422" t="s">
        <v>58</v>
      </c>
      <c r="H422">
        <v>7445042157</v>
      </c>
      <c r="I422">
        <v>18528960</v>
      </c>
      <c r="J422" s="3">
        <v>45964.841666666667</v>
      </c>
      <c r="K422" t="s">
        <v>5760</v>
      </c>
      <c r="L422" t="s">
        <v>59</v>
      </c>
      <c r="M422">
        <v>698</v>
      </c>
      <c r="N422">
        <v>-349</v>
      </c>
      <c r="O422">
        <v>0</v>
      </c>
      <c r="P422">
        <v>349</v>
      </c>
      <c r="Q422">
        <v>32</v>
      </c>
      <c r="R422">
        <v>0</v>
      </c>
      <c r="S422">
        <v>0</v>
      </c>
      <c r="T422">
        <v>0</v>
      </c>
      <c r="U422">
        <v>381</v>
      </c>
      <c r="V422">
        <v>381</v>
      </c>
      <c r="W422">
        <v>0</v>
      </c>
      <c r="X422" t="s">
        <v>60</v>
      </c>
      <c r="Y422">
        <v>131.37</v>
      </c>
      <c r="Z422">
        <v>9.5399999999999991</v>
      </c>
      <c r="AA422" t="s">
        <v>61</v>
      </c>
      <c r="AB422" t="s">
        <v>56</v>
      </c>
      <c r="AC422">
        <v>2157</v>
      </c>
      <c r="AK422">
        <v>32</v>
      </c>
      <c r="AL422">
        <v>0</v>
      </c>
      <c r="AT422">
        <v>381</v>
      </c>
      <c r="AZ422">
        <v>349</v>
      </c>
      <c r="BC422">
        <v>32</v>
      </c>
    </row>
    <row r="423" spans="1:55" x14ac:dyDescent="0.25">
      <c r="A423" t="s">
        <v>54</v>
      </c>
      <c r="B423">
        <v>110027</v>
      </c>
      <c r="C423" t="s">
        <v>55</v>
      </c>
      <c r="D423" t="s">
        <v>56</v>
      </c>
      <c r="E423" s="1">
        <v>45964</v>
      </c>
      <c r="F423" t="s">
        <v>570</v>
      </c>
      <c r="G423" t="s">
        <v>63</v>
      </c>
      <c r="H423" s="4">
        <v>221151000000000</v>
      </c>
      <c r="I423">
        <v>29811</v>
      </c>
      <c r="J423" s="3">
        <v>45964.85</v>
      </c>
      <c r="K423" t="s">
        <v>5760</v>
      </c>
      <c r="L423" t="s">
        <v>59</v>
      </c>
      <c r="M423">
        <v>229</v>
      </c>
      <c r="N423">
        <v>-90</v>
      </c>
      <c r="O423">
        <v>0</v>
      </c>
      <c r="P423">
        <v>139</v>
      </c>
      <c r="Q423">
        <v>32</v>
      </c>
      <c r="R423">
        <v>0</v>
      </c>
      <c r="S423">
        <v>0</v>
      </c>
      <c r="T423">
        <v>0</v>
      </c>
      <c r="U423">
        <v>171</v>
      </c>
      <c r="V423">
        <v>171</v>
      </c>
      <c r="W423">
        <v>0</v>
      </c>
      <c r="X423" t="s">
        <v>64</v>
      </c>
      <c r="Y423">
        <v>51.47</v>
      </c>
      <c r="Z423">
        <v>4.96</v>
      </c>
      <c r="AA423" t="s">
        <v>65</v>
      </c>
      <c r="AB423" t="s">
        <v>56</v>
      </c>
      <c r="AC423">
        <v>6274</v>
      </c>
      <c r="AK423">
        <v>32</v>
      </c>
      <c r="AL423">
        <v>0</v>
      </c>
      <c r="AS423">
        <v>171</v>
      </c>
      <c r="AZ423">
        <v>139</v>
      </c>
      <c r="BB423">
        <v>32</v>
      </c>
    </row>
    <row r="424" spans="1:55" x14ac:dyDescent="0.25">
      <c r="A424" t="s">
        <v>54</v>
      </c>
      <c r="B424">
        <v>110027</v>
      </c>
      <c r="C424" t="s">
        <v>55</v>
      </c>
      <c r="D424" t="s">
        <v>56</v>
      </c>
      <c r="E424" s="1">
        <v>45964</v>
      </c>
      <c r="F424" t="s">
        <v>571</v>
      </c>
      <c r="G424" t="s">
        <v>58</v>
      </c>
      <c r="H424">
        <v>7445076384</v>
      </c>
      <c r="I424">
        <v>18528960</v>
      </c>
      <c r="J424" s="3">
        <v>45964.854861111111</v>
      </c>
      <c r="K424" t="s">
        <v>5760</v>
      </c>
      <c r="L424" t="s">
        <v>59</v>
      </c>
      <c r="M424">
        <v>349</v>
      </c>
      <c r="N424">
        <v>-174.5</v>
      </c>
      <c r="O424">
        <v>0</v>
      </c>
      <c r="P424">
        <v>174.5</v>
      </c>
      <c r="Q424">
        <v>32</v>
      </c>
      <c r="R424">
        <v>0</v>
      </c>
      <c r="S424">
        <v>0</v>
      </c>
      <c r="T424">
        <v>0</v>
      </c>
      <c r="U424">
        <v>206.5</v>
      </c>
      <c r="V424">
        <v>206.5</v>
      </c>
      <c r="W424">
        <v>0</v>
      </c>
      <c r="X424" t="s">
        <v>60</v>
      </c>
      <c r="Y424">
        <v>43.11</v>
      </c>
      <c r="Z424">
        <v>0</v>
      </c>
      <c r="AA424" t="s">
        <v>61</v>
      </c>
      <c r="AB424" t="s">
        <v>56</v>
      </c>
      <c r="AC424">
        <v>6384</v>
      </c>
      <c r="AK424">
        <v>32</v>
      </c>
      <c r="AL424">
        <v>0</v>
      </c>
      <c r="AT424">
        <v>206.5</v>
      </c>
      <c r="AZ424">
        <v>174.5</v>
      </c>
      <c r="BC424">
        <v>32</v>
      </c>
    </row>
    <row r="425" spans="1:55" x14ac:dyDescent="0.25">
      <c r="A425" t="s">
        <v>54</v>
      </c>
      <c r="B425">
        <v>110027</v>
      </c>
      <c r="C425" t="s">
        <v>55</v>
      </c>
      <c r="D425" t="s">
        <v>56</v>
      </c>
      <c r="E425" s="1">
        <v>45964</v>
      </c>
      <c r="F425" t="s">
        <v>572</v>
      </c>
      <c r="G425" t="s">
        <v>67</v>
      </c>
      <c r="J425" s="3">
        <v>45964.85833333333</v>
      </c>
      <c r="K425" t="s">
        <v>5760</v>
      </c>
      <c r="L425" t="s">
        <v>59</v>
      </c>
      <c r="M425">
        <v>428</v>
      </c>
      <c r="N425">
        <v>0</v>
      </c>
      <c r="O425">
        <v>0</v>
      </c>
      <c r="P425">
        <v>428</v>
      </c>
      <c r="Q425">
        <v>0</v>
      </c>
      <c r="R425">
        <v>21.4</v>
      </c>
      <c r="S425">
        <v>-0.4</v>
      </c>
      <c r="T425">
        <v>0</v>
      </c>
      <c r="U425">
        <v>449</v>
      </c>
      <c r="V425">
        <v>449</v>
      </c>
      <c r="W425">
        <v>0</v>
      </c>
      <c r="X425" t="s">
        <v>73</v>
      </c>
      <c r="Y425">
        <v>113.41</v>
      </c>
      <c r="Z425">
        <v>5.18</v>
      </c>
      <c r="AA425" t="s">
        <v>74</v>
      </c>
      <c r="AB425" t="s">
        <v>75</v>
      </c>
      <c r="AE425" t="s">
        <v>573</v>
      </c>
      <c r="AF425" t="s">
        <v>320</v>
      </c>
      <c r="AG425">
        <v>9582586969</v>
      </c>
      <c r="AK425">
        <v>0</v>
      </c>
      <c r="AL425">
        <v>0</v>
      </c>
      <c r="AM425">
        <v>449</v>
      </c>
      <c r="AV425">
        <v>428</v>
      </c>
      <c r="AW425">
        <v>10.7</v>
      </c>
      <c r="AX425">
        <v>428</v>
      </c>
      <c r="AY425">
        <v>10.7</v>
      </c>
      <c r="AZ425">
        <v>428</v>
      </c>
    </row>
    <row r="426" spans="1:55" x14ac:dyDescent="0.25">
      <c r="A426" t="s">
        <v>54</v>
      </c>
      <c r="B426">
        <v>110027</v>
      </c>
      <c r="C426" t="s">
        <v>55</v>
      </c>
      <c r="D426" t="s">
        <v>56</v>
      </c>
      <c r="E426" s="1">
        <v>45964</v>
      </c>
      <c r="F426" t="s">
        <v>574</v>
      </c>
      <c r="G426" t="s">
        <v>67</v>
      </c>
      <c r="J426" s="3">
        <v>45964.85833333333</v>
      </c>
      <c r="K426" t="s">
        <v>5760</v>
      </c>
      <c r="L426" t="s">
        <v>59</v>
      </c>
      <c r="M426">
        <v>378</v>
      </c>
      <c r="N426">
        <v>0</v>
      </c>
      <c r="O426">
        <v>0</v>
      </c>
      <c r="P426">
        <v>378</v>
      </c>
      <c r="Q426">
        <v>0</v>
      </c>
      <c r="R426">
        <v>18.899999999999999</v>
      </c>
      <c r="S426">
        <v>0.1</v>
      </c>
      <c r="T426">
        <v>0</v>
      </c>
      <c r="U426">
        <v>397</v>
      </c>
      <c r="V426">
        <v>397</v>
      </c>
      <c r="W426">
        <v>0</v>
      </c>
      <c r="X426" t="s">
        <v>73</v>
      </c>
      <c r="Y426">
        <v>102.94</v>
      </c>
      <c r="Z426">
        <v>9.92</v>
      </c>
      <c r="AA426" t="s">
        <v>69</v>
      </c>
      <c r="AE426" t="s">
        <v>575</v>
      </c>
      <c r="AF426" t="s">
        <v>576</v>
      </c>
      <c r="AG426">
        <v>9999119688</v>
      </c>
      <c r="AK426">
        <v>0</v>
      </c>
      <c r="AL426">
        <v>0</v>
      </c>
      <c r="AM426">
        <v>397</v>
      </c>
      <c r="AV426">
        <v>378</v>
      </c>
      <c r="AW426">
        <v>9.4499999999999993</v>
      </c>
      <c r="AX426">
        <v>378</v>
      </c>
      <c r="AY426">
        <v>9.4499999999999993</v>
      </c>
      <c r="AZ426">
        <v>378</v>
      </c>
    </row>
    <row r="427" spans="1:55" x14ac:dyDescent="0.25">
      <c r="A427" t="s">
        <v>54</v>
      </c>
      <c r="B427">
        <v>110027</v>
      </c>
      <c r="C427" t="s">
        <v>55</v>
      </c>
      <c r="D427" t="s">
        <v>56</v>
      </c>
      <c r="E427" s="1">
        <v>45964</v>
      </c>
      <c r="F427" t="s">
        <v>577</v>
      </c>
      <c r="G427" t="s">
        <v>67</v>
      </c>
      <c r="J427" s="3">
        <v>45964.85833333333</v>
      </c>
      <c r="K427" t="s">
        <v>5760</v>
      </c>
      <c r="L427" t="s">
        <v>59</v>
      </c>
      <c r="M427">
        <v>139</v>
      </c>
      <c r="N427">
        <v>0</v>
      </c>
      <c r="O427">
        <v>0</v>
      </c>
      <c r="P427">
        <v>139</v>
      </c>
      <c r="Q427">
        <v>0</v>
      </c>
      <c r="R427">
        <v>6.96</v>
      </c>
      <c r="S427">
        <v>0.04</v>
      </c>
      <c r="T427">
        <v>0</v>
      </c>
      <c r="U427">
        <v>146</v>
      </c>
      <c r="V427">
        <v>146</v>
      </c>
      <c r="W427">
        <v>0</v>
      </c>
      <c r="X427" t="s">
        <v>68</v>
      </c>
      <c r="Y427">
        <v>30.6</v>
      </c>
      <c r="Z427">
        <v>4.0199999999999996</v>
      </c>
      <c r="AA427" t="s">
        <v>74</v>
      </c>
      <c r="AB427" t="s">
        <v>75</v>
      </c>
      <c r="AE427" t="s">
        <v>89</v>
      </c>
      <c r="AF427" t="s">
        <v>56</v>
      </c>
      <c r="AG427">
        <v>8929758003</v>
      </c>
      <c r="AK427">
        <v>0</v>
      </c>
      <c r="AL427">
        <v>0</v>
      </c>
      <c r="AN427">
        <v>146</v>
      </c>
      <c r="AV427">
        <v>139</v>
      </c>
      <c r="AW427">
        <v>3.48</v>
      </c>
      <c r="AX427">
        <v>139</v>
      </c>
      <c r="AY427">
        <v>3.48</v>
      </c>
      <c r="AZ427">
        <v>139</v>
      </c>
    </row>
    <row r="428" spans="1:55" x14ac:dyDescent="0.25">
      <c r="A428" t="s">
        <v>54</v>
      </c>
      <c r="B428">
        <v>110027</v>
      </c>
      <c r="C428" t="s">
        <v>55</v>
      </c>
      <c r="D428" t="s">
        <v>56</v>
      </c>
      <c r="E428" s="1">
        <v>45964</v>
      </c>
      <c r="F428" t="s">
        <v>578</v>
      </c>
      <c r="G428" t="s">
        <v>58</v>
      </c>
      <c r="H428">
        <v>7444362475</v>
      </c>
      <c r="I428">
        <v>18528960</v>
      </c>
      <c r="J428" s="3">
        <v>45964.859027777777</v>
      </c>
      <c r="K428" t="s">
        <v>5760</v>
      </c>
      <c r="L428" t="s">
        <v>59</v>
      </c>
      <c r="M428">
        <v>1180</v>
      </c>
      <c r="N428">
        <v>-140</v>
      </c>
      <c r="O428">
        <v>0</v>
      </c>
      <c r="P428">
        <v>1040</v>
      </c>
      <c r="Q428">
        <v>32</v>
      </c>
      <c r="R428">
        <v>0</v>
      </c>
      <c r="S428">
        <v>0</v>
      </c>
      <c r="T428">
        <v>0</v>
      </c>
      <c r="U428">
        <v>1072</v>
      </c>
      <c r="V428">
        <v>1072</v>
      </c>
      <c r="W428">
        <v>0</v>
      </c>
      <c r="X428" t="s">
        <v>60</v>
      </c>
      <c r="Y428">
        <v>258.60000000000002</v>
      </c>
      <c r="Z428">
        <v>22.54</v>
      </c>
      <c r="AA428" t="s">
        <v>61</v>
      </c>
      <c r="AB428" t="s">
        <v>56</v>
      </c>
      <c r="AC428">
        <v>2475</v>
      </c>
      <c r="AK428">
        <v>32</v>
      </c>
      <c r="AL428">
        <v>0</v>
      </c>
      <c r="AT428">
        <v>1072</v>
      </c>
      <c r="AZ428">
        <v>1040</v>
      </c>
      <c r="BC428">
        <v>32</v>
      </c>
    </row>
    <row r="429" spans="1:55" x14ac:dyDescent="0.25">
      <c r="A429" t="s">
        <v>54</v>
      </c>
      <c r="B429">
        <v>110027</v>
      </c>
      <c r="C429" t="s">
        <v>55</v>
      </c>
      <c r="D429" t="s">
        <v>56</v>
      </c>
      <c r="E429" s="1">
        <v>45964</v>
      </c>
      <c r="F429" t="s">
        <v>579</v>
      </c>
      <c r="G429" t="s">
        <v>67</v>
      </c>
      <c r="J429" s="3">
        <v>45964.859722222223</v>
      </c>
      <c r="K429" t="s">
        <v>5760</v>
      </c>
      <c r="L429" t="s">
        <v>59</v>
      </c>
      <c r="M429">
        <v>79</v>
      </c>
      <c r="N429">
        <v>0</v>
      </c>
      <c r="O429">
        <v>0</v>
      </c>
      <c r="P429">
        <v>79</v>
      </c>
      <c r="Q429">
        <v>0</v>
      </c>
      <c r="R429">
        <v>3.96</v>
      </c>
      <c r="S429">
        <v>0.04</v>
      </c>
      <c r="T429">
        <v>0</v>
      </c>
      <c r="U429">
        <v>83</v>
      </c>
      <c r="V429">
        <v>83</v>
      </c>
      <c r="W429">
        <v>0</v>
      </c>
      <c r="X429" t="s">
        <v>73</v>
      </c>
      <c r="Y429">
        <v>19.5</v>
      </c>
      <c r="Z429">
        <v>1.96</v>
      </c>
      <c r="AA429" t="s">
        <v>74</v>
      </c>
      <c r="AB429" t="s">
        <v>75</v>
      </c>
      <c r="AE429" t="s">
        <v>89</v>
      </c>
      <c r="AF429" t="s">
        <v>56</v>
      </c>
      <c r="AG429">
        <v>8929758003</v>
      </c>
      <c r="AK429">
        <v>0</v>
      </c>
      <c r="AL429">
        <v>0</v>
      </c>
      <c r="AM429">
        <v>83</v>
      </c>
      <c r="AV429">
        <v>79</v>
      </c>
      <c r="AW429">
        <v>1.98</v>
      </c>
      <c r="AX429">
        <v>79</v>
      </c>
      <c r="AY429">
        <v>1.98</v>
      </c>
      <c r="AZ429">
        <v>79</v>
      </c>
    </row>
    <row r="430" spans="1:55" x14ac:dyDescent="0.25">
      <c r="A430" t="s">
        <v>54</v>
      </c>
      <c r="B430">
        <v>110027</v>
      </c>
      <c r="C430" t="s">
        <v>55</v>
      </c>
      <c r="D430" t="s">
        <v>56</v>
      </c>
      <c r="E430" s="1">
        <v>45964</v>
      </c>
      <c r="F430" t="s">
        <v>580</v>
      </c>
      <c r="G430" t="s">
        <v>67</v>
      </c>
      <c r="J430" s="3">
        <v>45964.859722222223</v>
      </c>
      <c r="K430" t="s">
        <v>5760</v>
      </c>
      <c r="L430" t="s">
        <v>59</v>
      </c>
      <c r="M430">
        <v>495</v>
      </c>
      <c r="N430">
        <v>0</v>
      </c>
      <c r="O430">
        <v>0</v>
      </c>
      <c r="P430">
        <v>495</v>
      </c>
      <c r="Q430">
        <v>0</v>
      </c>
      <c r="R430">
        <v>24.76</v>
      </c>
      <c r="S430">
        <v>0.24</v>
      </c>
      <c r="T430">
        <v>0</v>
      </c>
      <c r="U430">
        <v>520</v>
      </c>
      <c r="V430">
        <v>520</v>
      </c>
      <c r="W430">
        <v>0</v>
      </c>
      <c r="X430" t="s">
        <v>73</v>
      </c>
      <c r="Y430">
        <v>112.21</v>
      </c>
      <c r="Z430">
        <v>9.8000000000000007</v>
      </c>
      <c r="AA430" t="s">
        <v>69</v>
      </c>
      <c r="AE430" t="s">
        <v>581</v>
      </c>
      <c r="AF430" t="s">
        <v>576</v>
      </c>
      <c r="AG430">
        <v>9811004528</v>
      </c>
      <c r="AK430">
        <v>0</v>
      </c>
      <c r="AL430">
        <v>0</v>
      </c>
      <c r="AM430">
        <v>520</v>
      </c>
      <c r="AV430">
        <v>495</v>
      </c>
      <c r="AW430">
        <v>12.38</v>
      </c>
      <c r="AX430">
        <v>495</v>
      </c>
      <c r="AY430">
        <v>12.38</v>
      </c>
      <c r="AZ430">
        <v>495</v>
      </c>
    </row>
    <row r="431" spans="1:55" x14ac:dyDescent="0.25">
      <c r="A431" t="s">
        <v>54</v>
      </c>
      <c r="B431">
        <v>110027</v>
      </c>
      <c r="C431" t="s">
        <v>55</v>
      </c>
      <c r="D431" t="s">
        <v>56</v>
      </c>
      <c r="E431" s="1">
        <v>45964</v>
      </c>
      <c r="F431" t="s">
        <v>582</v>
      </c>
      <c r="G431" t="s">
        <v>63</v>
      </c>
      <c r="H431" s="4">
        <v>221152000000000</v>
      </c>
      <c r="I431">
        <v>29811</v>
      </c>
      <c r="J431" s="3">
        <v>45964.859722222223</v>
      </c>
      <c r="K431" t="s">
        <v>5760</v>
      </c>
      <c r="L431" t="s">
        <v>59</v>
      </c>
      <c r="M431">
        <v>248</v>
      </c>
      <c r="N431">
        <v>-90</v>
      </c>
      <c r="O431">
        <v>0</v>
      </c>
      <c r="P431">
        <v>158</v>
      </c>
      <c r="Q431">
        <v>32</v>
      </c>
      <c r="R431">
        <v>0</v>
      </c>
      <c r="S431">
        <v>0</v>
      </c>
      <c r="T431">
        <v>0</v>
      </c>
      <c r="U431">
        <v>190</v>
      </c>
      <c r="V431">
        <v>190</v>
      </c>
      <c r="W431">
        <v>0</v>
      </c>
      <c r="X431" t="s">
        <v>64</v>
      </c>
      <c r="Y431">
        <v>47.68</v>
      </c>
      <c r="Z431">
        <v>5.88</v>
      </c>
      <c r="AA431" t="s">
        <v>65</v>
      </c>
      <c r="AB431" t="s">
        <v>56</v>
      </c>
      <c r="AC431">
        <v>1421</v>
      </c>
      <c r="AK431">
        <v>32</v>
      </c>
      <c r="AL431">
        <v>0</v>
      </c>
      <c r="AS431">
        <v>190</v>
      </c>
      <c r="AZ431">
        <v>158</v>
      </c>
      <c r="BB431">
        <v>32</v>
      </c>
    </row>
    <row r="432" spans="1:55" x14ac:dyDescent="0.25">
      <c r="A432" t="s">
        <v>54</v>
      </c>
      <c r="B432">
        <v>110027</v>
      </c>
      <c r="C432" t="s">
        <v>55</v>
      </c>
      <c r="D432" t="s">
        <v>56</v>
      </c>
      <c r="E432" s="1">
        <v>45964</v>
      </c>
      <c r="F432" t="s">
        <v>583</v>
      </c>
      <c r="G432" t="s">
        <v>67</v>
      </c>
      <c r="J432" s="3">
        <v>45964.859722222223</v>
      </c>
      <c r="K432" t="s">
        <v>5760</v>
      </c>
      <c r="L432" t="s">
        <v>59</v>
      </c>
      <c r="M432">
        <v>288</v>
      </c>
      <c r="N432">
        <v>0</v>
      </c>
      <c r="O432">
        <v>0</v>
      </c>
      <c r="P432">
        <v>288</v>
      </c>
      <c r="Q432">
        <v>0</v>
      </c>
      <c r="R432">
        <v>14.4</v>
      </c>
      <c r="S432">
        <v>-0.4</v>
      </c>
      <c r="T432">
        <v>0</v>
      </c>
      <c r="U432">
        <v>302</v>
      </c>
      <c r="V432">
        <v>302</v>
      </c>
      <c r="W432">
        <v>0</v>
      </c>
      <c r="X432" t="s">
        <v>68</v>
      </c>
      <c r="Y432">
        <v>67.239999999999995</v>
      </c>
      <c r="Z432">
        <v>10.01</v>
      </c>
      <c r="AA432" t="s">
        <v>74</v>
      </c>
      <c r="AB432" t="s">
        <v>75</v>
      </c>
      <c r="AE432" t="s">
        <v>89</v>
      </c>
      <c r="AF432" t="s">
        <v>56</v>
      </c>
      <c r="AG432">
        <v>8929758003</v>
      </c>
      <c r="AK432">
        <v>0</v>
      </c>
      <c r="AL432">
        <v>0</v>
      </c>
      <c r="AN432">
        <v>302</v>
      </c>
      <c r="AV432">
        <v>288</v>
      </c>
      <c r="AW432">
        <v>7.2</v>
      </c>
      <c r="AX432">
        <v>288</v>
      </c>
      <c r="AY432">
        <v>7.2</v>
      </c>
      <c r="AZ432">
        <v>288</v>
      </c>
    </row>
    <row r="433" spans="1:55" x14ac:dyDescent="0.25">
      <c r="A433" t="s">
        <v>54</v>
      </c>
      <c r="B433">
        <v>110027</v>
      </c>
      <c r="C433" t="s">
        <v>55</v>
      </c>
      <c r="D433" t="s">
        <v>56</v>
      </c>
      <c r="E433" s="1">
        <v>45964</v>
      </c>
      <c r="F433" t="s">
        <v>584</v>
      </c>
      <c r="G433" t="s">
        <v>67</v>
      </c>
      <c r="J433" s="3">
        <v>45964.86041666667</v>
      </c>
      <c r="K433" t="s">
        <v>5760</v>
      </c>
      <c r="L433" t="s">
        <v>59</v>
      </c>
      <c r="M433">
        <v>447</v>
      </c>
      <c r="N433">
        <v>0</v>
      </c>
      <c r="O433">
        <v>0</v>
      </c>
      <c r="P433">
        <v>447</v>
      </c>
      <c r="Q433">
        <v>0</v>
      </c>
      <c r="R433">
        <v>22.36</v>
      </c>
      <c r="S433">
        <v>-0.36</v>
      </c>
      <c r="T433">
        <v>0</v>
      </c>
      <c r="U433">
        <v>469</v>
      </c>
      <c r="V433">
        <v>469</v>
      </c>
      <c r="W433">
        <v>0</v>
      </c>
      <c r="X433" t="s">
        <v>68</v>
      </c>
      <c r="Y433">
        <v>97.55</v>
      </c>
      <c r="Z433">
        <v>10.11</v>
      </c>
      <c r="AA433" t="s">
        <v>69</v>
      </c>
      <c r="AE433" t="s">
        <v>585</v>
      </c>
      <c r="AF433" t="s">
        <v>586</v>
      </c>
      <c r="AG433">
        <v>9896480820</v>
      </c>
      <c r="AK433">
        <v>0</v>
      </c>
      <c r="AL433">
        <v>0</v>
      </c>
      <c r="AN433">
        <v>469</v>
      </c>
      <c r="AV433">
        <v>447</v>
      </c>
      <c r="AW433">
        <v>11.18</v>
      </c>
      <c r="AX433">
        <v>447</v>
      </c>
      <c r="AY433">
        <v>11.18</v>
      </c>
      <c r="AZ433">
        <v>447</v>
      </c>
    </row>
    <row r="434" spans="1:55" x14ac:dyDescent="0.25">
      <c r="A434" t="s">
        <v>54</v>
      </c>
      <c r="B434">
        <v>110027</v>
      </c>
      <c r="C434" t="s">
        <v>55</v>
      </c>
      <c r="D434" t="s">
        <v>56</v>
      </c>
      <c r="E434" s="1">
        <v>45964</v>
      </c>
      <c r="F434" t="s">
        <v>587</v>
      </c>
      <c r="G434" t="s">
        <v>63</v>
      </c>
      <c r="H434" s="4">
        <v>221152000000000</v>
      </c>
      <c r="I434">
        <v>29811</v>
      </c>
      <c r="J434" s="3">
        <v>45964.86041666667</v>
      </c>
      <c r="K434" t="s">
        <v>5760</v>
      </c>
      <c r="L434" t="s">
        <v>59</v>
      </c>
      <c r="M434">
        <v>1286</v>
      </c>
      <c r="N434">
        <v>-316.99</v>
      </c>
      <c r="O434">
        <v>0</v>
      </c>
      <c r="P434">
        <v>969.01</v>
      </c>
      <c r="Q434">
        <v>32</v>
      </c>
      <c r="R434">
        <v>0</v>
      </c>
      <c r="S434">
        <v>-0.01</v>
      </c>
      <c r="T434">
        <v>0</v>
      </c>
      <c r="U434">
        <v>1001</v>
      </c>
      <c r="V434">
        <v>1001</v>
      </c>
      <c r="W434">
        <v>0</v>
      </c>
      <c r="X434" t="s">
        <v>64</v>
      </c>
      <c r="Y434">
        <v>250.84</v>
      </c>
      <c r="Z434">
        <v>14.5</v>
      </c>
      <c r="AA434" t="s">
        <v>65</v>
      </c>
      <c r="AB434" t="s">
        <v>56</v>
      </c>
      <c r="AC434">
        <v>7020</v>
      </c>
      <c r="AK434">
        <v>32</v>
      </c>
      <c r="AL434">
        <v>0</v>
      </c>
      <c r="AS434">
        <v>1001</v>
      </c>
      <c r="AZ434">
        <v>969.01</v>
      </c>
      <c r="BB434">
        <v>32</v>
      </c>
    </row>
    <row r="435" spans="1:55" x14ac:dyDescent="0.25">
      <c r="A435" t="s">
        <v>54</v>
      </c>
      <c r="B435">
        <v>110027</v>
      </c>
      <c r="C435" t="s">
        <v>55</v>
      </c>
      <c r="D435" t="s">
        <v>56</v>
      </c>
      <c r="E435" s="1">
        <v>45964</v>
      </c>
      <c r="F435" t="s">
        <v>588</v>
      </c>
      <c r="G435" t="s">
        <v>67</v>
      </c>
      <c r="J435" s="3">
        <v>45964.861111111109</v>
      </c>
      <c r="K435" t="s">
        <v>5760</v>
      </c>
      <c r="L435" t="s">
        <v>59</v>
      </c>
      <c r="M435">
        <v>179</v>
      </c>
      <c r="N435">
        <v>0</v>
      </c>
      <c r="O435">
        <v>0</v>
      </c>
      <c r="P435">
        <v>179</v>
      </c>
      <c r="Q435">
        <v>0</v>
      </c>
      <c r="R435">
        <v>8.9600000000000009</v>
      </c>
      <c r="S435">
        <v>0.04</v>
      </c>
      <c r="T435">
        <v>0</v>
      </c>
      <c r="U435">
        <v>188</v>
      </c>
      <c r="V435">
        <v>188</v>
      </c>
      <c r="W435">
        <v>0</v>
      </c>
      <c r="X435" t="s">
        <v>73</v>
      </c>
      <c r="Y435">
        <v>41.3</v>
      </c>
      <c r="Z435">
        <v>3.16</v>
      </c>
      <c r="AA435" t="s">
        <v>74</v>
      </c>
      <c r="AB435" t="s">
        <v>75</v>
      </c>
      <c r="AE435" t="s">
        <v>89</v>
      </c>
      <c r="AF435" t="s">
        <v>56</v>
      </c>
      <c r="AG435">
        <v>8929758003</v>
      </c>
      <c r="AK435">
        <v>0</v>
      </c>
      <c r="AL435">
        <v>0</v>
      </c>
      <c r="AM435">
        <v>188</v>
      </c>
      <c r="AV435">
        <v>179</v>
      </c>
      <c r="AW435">
        <v>4.4800000000000004</v>
      </c>
      <c r="AX435">
        <v>179</v>
      </c>
      <c r="AY435">
        <v>4.4800000000000004</v>
      </c>
      <c r="AZ435">
        <v>179</v>
      </c>
    </row>
    <row r="436" spans="1:55" x14ac:dyDescent="0.25">
      <c r="A436" t="s">
        <v>54</v>
      </c>
      <c r="B436">
        <v>110027</v>
      </c>
      <c r="C436" t="s">
        <v>55</v>
      </c>
      <c r="D436" t="s">
        <v>56</v>
      </c>
      <c r="E436" s="1">
        <v>45964</v>
      </c>
      <c r="F436" t="s">
        <v>589</v>
      </c>
      <c r="G436" t="s">
        <v>67</v>
      </c>
      <c r="J436" s="3">
        <v>45964.862500000003</v>
      </c>
      <c r="K436" t="s">
        <v>5760</v>
      </c>
      <c r="L436" t="s">
        <v>59</v>
      </c>
      <c r="M436">
        <v>293.27999999999997</v>
      </c>
      <c r="N436">
        <v>0</v>
      </c>
      <c r="O436">
        <v>0</v>
      </c>
      <c r="P436">
        <v>293.27999999999997</v>
      </c>
      <c r="Q436">
        <v>0</v>
      </c>
      <c r="R436">
        <v>14.66</v>
      </c>
      <c r="S436">
        <v>0.06</v>
      </c>
      <c r="T436">
        <v>0</v>
      </c>
      <c r="U436">
        <v>308</v>
      </c>
      <c r="V436">
        <v>308</v>
      </c>
      <c r="W436">
        <v>0</v>
      </c>
      <c r="X436" t="s">
        <v>68</v>
      </c>
      <c r="Y436">
        <v>72.53</v>
      </c>
      <c r="Z436">
        <v>2.56</v>
      </c>
      <c r="AA436" t="s">
        <v>74</v>
      </c>
      <c r="AB436" t="s">
        <v>75</v>
      </c>
      <c r="AE436" t="s">
        <v>89</v>
      </c>
      <c r="AF436" t="s">
        <v>56</v>
      </c>
      <c r="AG436">
        <v>8929758003</v>
      </c>
      <c r="AK436">
        <v>0</v>
      </c>
      <c r="AL436">
        <v>0</v>
      </c>
      <c r="AN436">
        <v>308</v>
      </c>
      <c r="AV436">
        <v>293.27999999999997</v>
      </c>
      <c r="AW436">
        <v>7.33</v>
      </c>
      <c r="AX436">
        <v>293.27999999999997</v>
      </c>
      <c r="AY436">
        <v>7.33</v>
      </c>
      <c r="AZ436">
        <v>293.27999999999997</v>
      </c>
    </row>
    <row r="437" spans="1:55" x14ac:dyDescent="0.25">
      <c r="A437" t="s">
        <v>54</v>
      </c>
      <c r="B437">
        <v>110027</v>
      </c>
      <c r="C437" t="s">
        <v>55</v>
      </c>
      <c r="D437" t="s">
        <v>56</v>
      </c>
      <c r="E437" s="1">
        <v>45964</v>
      </c>
      <c r="F437" t="s">
        <v>590</v>
      </c>
      <c r="G437" t="s">
        <v>67</v>
      </c>
      <c r="J437" s="3">
        <v>45964.869444444441</v>
      </c>
      <c r="K437" t="s">
        <v>5760</v>
      </c>
      <c r="L437" t="s">
        <v>59</v>
      </c>
      <c r="M437">
        <v>249</v>
      </c>
      <c r="N437">
        <v>0</v>
      </c>
      <c r="O437">
        <v>0</v>
      </c>
      <c r="P437">
        <v>249</v>
      </c>
      <c r="Q437">
        <v>0</v>
      </c>
      <c r="R437">
        <v>12.46</v>
      </c>
      <c r="S437">
        <v>-0.46</v>
      </c>
      <c r="T437">
        <v>0</v>
      </c>
      <c r="U437">
        <v>261</v>
      </c>
      <c r="V437">
        <v>261</v>
      </c>
      <c r="W437">
        <v>0</v>
      </c>
      <c r="X437" t="s">
        <v>68</v>
      </c>
      <c r="Y437">
        <v>60.32</v>
      </c>
      <c r="Z437">
        <v>8.7200000000000006</v>
      </c>
      <c r="AA437" t="s">
        <v>74</v>
      </c>
      <c r="AB437" t="s">
        <v>75</v>
      </c>
      <c r="AE437" t="s">
        <v>89</v>
      </c>
      <c r="AF437" t="s">
        <v>56</v>
      </c>
      <c r="AG437">
        <v>8929758003</v>
      </c>
      <c r="AK437">
        <v>0</v>
      </c>
      <c r="AL437">
        <v>0</v>
      </c>
      <c r="AN437">
        <v>261</v>
      </c>
      <c r="AV437">
        <v>249</v>
      </c>
      <c r="AW437">
        <v>6.23</v>
      </c>
      <c r="AX437">
        <v>249</v>
      </c>
      <c r="AY437">
        <v>6.23</v>
      </c>
      <c r="AZ437">
        <v>249</v>
      </c>
    </row>
    <row r="438" spans="1:55" x14ac:dyDescent="0.25">
      <c r="A438" t="s">
        <v>54</v>
      </c>
      <c r="B438">
        <v>110027</v>
      </c>
      <c r="C438" t="s">
        <v>55</v>
      </c>
      <c r="D438" t="s">
        <v>56</v>
      </c>
      <c r="E438" s="1">
        <v>45964</v>
      </c>
      <c r="F438" t="s">
        <v>591</v>
      </c>
      <c r="G438" t="s">
        <v>58</v>
      </c>
      <c r="H438">
        <v>7445375503</v>
      </c>
      <c r="I438">
        <v>18528960</v>
      </c>
      <c r="J438" s="3">
        <v>45964.876388888886</v>
      </c>
      <c r="K438" t="s">
        <v>5760</v>
      </c>
      <c r="L438" t="s">
        <v>59</v>
      </c>
      <c r="M438">
        <v>1047</v>
      </c>
      <c r="N438">
        <v>-523.5</v>
      </c>
      <c r="O438">
        <v>0</v>
      </c>
      <c r="P438">
        <v>523.5</v>
      </c>
      <c r="Q438">
        <v>32</v>
      </c>
      <c r="R438">
        <v>0</v>
      </c>
      <c r="S438">
        <v>0</v>
      </c>
      <c r="T438">
        <v>0</v>
      </c>
      <c r="U438">
        <v>555.5</v>
      </c>
      <c r="V438">
        <v>555.5</v>
      </c>
      <c r="W438">
        <v>0</v>
      </c>
      <c r="X438" t="s">
        <v>60</v>
      </c>
      <c r="Y438">
        <v>162.58000000000001</v>
      </c>
      <c r="Z438">
        <v>9.5399999999999991</v>
      </c>
      <c r="AA438" t="s">
        <v>61</v>
      </c>
      <c r="AB438" t="s">
        <v>56</v>
      </c>
      <c r="AC438">
        <v>5503</v>
      </c>
      <c r="AK438">
        <v>32</v>
      </c>
      <c r="AL438">
        <v>0</v>
      </c>
      <c r="AT438">
        <v>555.5</v>
      </c>
      <c r="AZ438">
        <v>523.5</v>
      </c>
      <c r="BC438">
        <v>32</v>
      </c>
    </row>
    <row r="439" spans="1:55" x14ac:dyDescent="0.25">
      <c r="A439" t="s">
        <v>54</v>
      </c>
      <c r="B439">
        <v>110027</v>
      </c>
      <c r="C439" t="s">
        <v>55</v>
      </c>
      <c r="D439" t="s">
        <v>56</v>
      </c>
      <c r="E439" s="1">
        <v>45964</v>
      </c>
      <c r="F439" t="s">
        <v>592</v>
      </c>
      <c r="G439" t="s">
        <v>67</v>
      </c>
      <c r="J439" s="3">
        <v>45964.879861111112</v>
      </c>
      <c r="K439" t="s">
        <v>5760</v>
      </c>
      <c r="L439" t="s">
        <v>59</v>
      </c>
      <c r="M439">
        <v>428</v>
      </c>
      <c r="N439">
        <v>0</v>
      </c>
      <c r="O439">
        <v>0</v>
      </c>
      <c r="P439">
        <v>428</v>
      </c>
      <c r="Q439">
        <v>0</v>
      </c>
      <c r="R439">
        <v>21.4</v>
      </c>
      <c r="S439">
        <v>-0.4</v>
      </c>
      <c r="T439">
        <v>0</v>
      </c>
      <c r="U439">
        <v>449</v>
      </c>
      <c r="V439">
        <v>449</v>
      </c>
      <c r="W439">
        <v>0</v>
      </c>
      <c r="X439" t="s">
        <v>68</v>
      </c>
      <c r="Y439">
        <v>108.75</v>
      </c>
      <c r="Z439">
        <v>4.84</v>
      </c>
      <c r="AA439" t="s">
        <v>74</v>
      </c>
      <c r="AB439" t="s">
        <v>75</v>
      </c>
      <c r="AE439" t="s">
        <v>89</v>
      </c>
      <c r="AF439" t="s">
        <v>56</v>
      </c>
      <c r="AG439">
        <v>8929758003</v>
      </c>
      <c r="AK439">
        <v>0</v>
      </c>
      <c r="AL439">
        <v>0</v>
      </c>
      <c r="AN439">
        <v>449</v>
      </c>
      <c r="AV439">
        <v>428</v>
      </c>
      <c r="AW439">
        <v>10.7</v>
      </c>
      <c r="AX439">
        <v>428</v>
      </c>
      <c r="AY439">
        <v>10.7</v>
      </c>
      <c r="AZ439">
        <v>428</v>
      </c>
    </row>
    <row r="440" spans="1:55" x14ac:dyDescent="0.25">
      <c r="A440" t="s">
        <v>54</v>
      </c>
      <c r="B440">
        <v>110027</v>
      </c>
      <c r="C440" t="s">
        <v>55</v>
      </c>
      <c r="D440" t="s">
        <v>56</v>
      </c>
      <c r="E440" s="1">
        <v>45964</v>
      </c>
      <c r="F440" t="s">
        <v>593</v>
      </c>
      <c r="G440" t="s">
        <v>63</v>
      </c>
      <c r="H440" s="4">
        <v>221154000000000</v>
      </c>
      <c r="I440">
        <v>29811</v>
      </c>
      <c r="J440" s="3">
        <v>45964.885416666664</v>
      </c>
      <c r="K440" t="s">
        <v>5760</v>
      </c>
      <c r="L440" t="s">
        <v>59</v>
      </c>
      <c r="M440">
        <v>308</v>
      </c>
      <c r="N440">
        <v>-93.75</v>
      </c>
      <c r="O440">
        <v>0</v>
      </c>
      <c r="P440">
        <v>214.25</v>
      </c>
      <c r="Q440">
        <v>32</v>
      </c>
      <c r="R440">
        <v>0</v>
      </c>
      <c r="S440">
        <v>-0.25</v>
      </c>
      <c r="T440">
        <v>0</v>
      </c>
      <c r="U440">
        <v>246</v>
      </c>
      <c r="V440">
        <v>246</v>
      </c>
      <c r="W440">
        <v>0</v>
      </c>
      <c r="X440" t="s">
        <v>64</v>
      </c>
      <c r="Y440">
        <v>66.959999999999994</v>
      </c>
      <c r="Z440">
        <v>6.92</v>
      </c>
      <c r="AA440" t="s">
        <v>65</v>
      </c>
      <c r="AB440" t="s">
        <v>56</v>
      </c>
      <c r="AC440">
        <v>7616</v>
      </c>
      <c r="AK440">
        <v>32</v>
      </c>
      <c r="AL440">
        <v>0</v>
      </c>
      <c r="AS440">
        <v>246</v>
      </c>
      <c r="AZ440">
        <v>214.25</v>
      </c>
      <c r="BB440">
        <v>32</v>
      </c>
    </row>
    <row r="441" spans="1:55" x14ac:dyDescent="0.25">
      <c r="A441" t="s">
        <v>54</v>
      </c>
      <c r="B441">
        <v>110027</v>
      </c>
      <c r="C441" t="s">
        <v>55</v>
      </c>
      <c r="D441" t="s">
        <v>56</v>
      </c>
      <c r="E441" s="1">
        <v>45964</v>
      </c>
      <c r="F441" t="s">
        <v>594</v>
      </c>
      <c r="G441" t="s">
        <v>63</v>
      </c>
      <c r="H441" s="4">
        <v>221155000000000</v>
      </c>
      <c r="I441">
        <v>29811</v>
      </c>
      <c r="J441" s="3">
        <v>45964.896527777775</v>
      </c>
      <c r="K441" t="s">
        <v>5760</v>
      </c>
      <c r="L441" t="s">
        <v>59</v>
      </c>
      <c r="M441">
        <v>256</v>
      </c>
      <c r="N441">
        <v>-93.75</v>
      </c>
      <c r="O441">
        <v>0</v>
      </c>
      <c r="P441">
        <v>162.25</v>
      </c>
      <c r="Q441">
        <v>32</v>
      </c>
      <c r="R441">
        <v>0</v>
      </c>
      <c r="S441">
        <v>-0.25</v>
      </c>
      <c r="T441">
        <v>0</v>
      </c>
      <c r="U441">
        <v>194</v>
      </c>
      <c r="V441">
        <v>194</v>
      </c>
      <c r="W441">
        <v>0</v>
      </c>
      <c r="X441" t="s">
        <v>64</v>
      </c>
      <c r="Y441">
        <v>54.76</v>
      </c>
      <c r="Z441">
        <v>3.92</v>
      </c>
      <c r="AA441" t="s">
        <v>65</v>
      </c>
      <c r="AB441" t="s">
        <v>56</v>
      </c>
      <c r="AC441">
        <v>6346</v>
      </c>
      <c r="AK441">
        <v>32</v>
      </c>
      <c r="AL441">
        <v>0</v>
      </c>
      <c r="AS441">
        <v>194</v>
      </c>
      <c r="AZ441">
        <v>162.25</v>
      </c>
      <c r="BB441">
        <v>32</v>
      </c>
    </row>
    <row r="442" spans="1:55" x14ac:dyDescent="0.25">
      <c r="A442" t="s">
        <v>54</v>
      </c>
      <c r="B442">
        <v>110027</v>
      </c>
      <c r="C442" t="s">
        <v>55</v>
      </c>
      <c r="D442" t="s">
        <v>56</v>
      </c>
      <c r="E442" s="1">
        <v>45964</v>
      </c>
      <c r="F442" t="s">
        <v>595</v>
      </c>
      <c r="G442" t="s">
        <v>58</v>
      </c>
      <c r="H442">
        <v>7445109691</v>
      </c>
      <c r="I442">
        <v>18528960</v>
      </c>
      <c r="J442" s="3">
        <v>45964.897222222222</v>
      </c>
      <c r="K442" t="s">
        <v>5760</v>
      </c>
      <c r="L442" t="s">
        <v>59</v>
      </c>
      <c r="M442">
        <v>608</v>
      </c>
      <c r="N442">
        <v>-249.5</v>
      </c>
      <c r="O442">
        <v>0</v>
      </c>
      <c r="P442">
        <v>358.5</v>
      </c>
      <c r="Q442">
        <v>32</v>
      </c>
      <c r="R442">
        <v>0</v>
      </c>
      <c r="S442">
        <v>0</v>
      </c>
      <c r="T442">
        <v>0</v>
      </c>
      <c r="U442">
        <v>390.5</v>
      </c>
      <c r="V442">
        <v>390.5</v>
      </c>
      <c r="W442">
        <v>0</v>
      </c>
      <c r="X442" t="s">
        <v>60</v>
      </c>
      <c r="Y442">
        <v>114.07</v>
      </c>
      <c r="Z442">
        <v>9.5399999999999991</v>
      </c>
      <c r="AA442" t="s">
        <v>61</v>
      </c>
      <c r="AB442" t="s">
        <v>56</v>
      </c>
      <c r="AC442">
        <v>9691</v>
      </c>
      <c r="AK442">
        <v>32</v>
      </c>
      <c r="AL442">
        <v>0</v>
      </c>
      <c r="AT442">
        <v>390.5</v>
      </c>
      <c r="AZ442">
        <v>358.5</v>
      </c>
      <c r="BC442">
        <v>32</v>
      </c>
    </row>
    <row r="443" spans="1:55" x14ac:dyDescent="0.25">
      <c r="A443" t="s">
        <v>54</v>
      </c>
      <c r="B443">
        <v>110027</v>
      </c>
      <c r="C443" t="s">
        <v>55</v>
      </c>
      <c r="D443" t="s">
        <v>56</v>
      </c>
      <c r="E443" s="1">
        <v>45964</v>
      </c>
      <c r="F443" t="s">
        <v>596</v>
      </c>
      <c r="G443" t="s">
        <v>63</v>
      </c>
      <c r="H443" s="4">
        <v>221155000000000</v>
      </c>
      <c r="I443">
        <v>29811</v>
      </c>
      <c r="J443" s="3">
        <v>45964.897916666669</v>
      </c>
      <c r="K443" t="s">
        <v>5760</v>
      </c>
      <c r="L443" t="s">
        <v>59</v>
      </c>
      <c r="M443">
        <v>347</v>
      </c>
      <c r="N443">
        <v>-120</v>
      </c>
      <c r="O443">
        <v>0</v>
      </c>
      <c r="P443">
        <v>227</v>
      </c>
      <c r="Q443">
        <v>32</v>
      </c>
      <c r="R443">
        <v>0</v>
      </c>
      <c r="S443">
        <v>0</v>
      </c>
      <c r="T443">
        <v>0</v>
      </c>
      <c r="U443">
        <v>259</v>
      </c>
      <c r="V443">
        <v>259</v>
      </c>
      <c r="W443">
        <v>0</v>
      </c>
      <c r="X443" t="s">
        <v>64</v>
      </c>
      <c r="Y443">
        <v>71.5</v>
      </c>
      <c r="Z443">
        <v>5.88</v>
      </c>
      <c r="AA443" t="s">
        <v>65</v>
      </c>
      <c r="AB443" t="s">
        <v>56</v>
      </c>
      <c r="AC443">
        <v>9484</v>
      </c>
      <c r="AK443">
        <v>32</v>
      </c>
      <c r="AL443">
        <v>0</v>
      </c>
      <c r="AS443">
        <v>259</v>
      </c>
      <c r="AZ443">
        <v>227</v>
      </c>
      <c r="BB443">
        <v>32</v>
      </c>
    </row>
    <row r="444" spans="1:55" x14ac:dyDescent="0.25">
      <c r="A444" t="s">
        <v>54</v>
      </c>
      <c r="B444">
        <v>110027</v>
      </c>
      <c r="C444" t="s">
        <v>55</v>
      </c>
      <c r="D444" t="s">
        <v>56</v>
      </c>
      <c r="E444" s="1">
        <v>45964</v>
      </c>
      <c r="F444" t="s">
        <v>597</v>
      </c>
      <c r="G444" t="s">
        <v>67</v>
      </c>
      <c r="J444" s="3">
        <v>45964.897916666669</v>
      </c>
      <c r="K444" t="s">
        <v>5760</v>
      </c>
      <c r="L444" t="s">
        <v>59</v>
      </c>
      <c r="M444">
        <v>369</v>
      </c>
      <c r="N444">
        <v>-36.9</v>
      </c>
      <c r="O444">
        <v>0</v>
      </c>
      <c r="P444">
        <v>332.1</v>
      </c>
      <c r="Q444">
        <v>0</v>
      </c>
      <c r="R444">
        <v>16.600000000000001</v>
      </c>
      <c r="S444">
        <v>0.3</v>
      </c>
      <c r="T444">
        <v>0</v>
      </c>
      <c r="U444">
        <v>349</v>
      </c>
      <c r="V444">
        <v>349</v>
      </c>
      <c r="W444">
        <v>0</v>
      </c>
      <c r="X444" t="s">
        <v>68</v>
      </c>
      <c r="Y444">
        <v>100.36</v>
      </c>
      <c r="Z444">
        <v>8.7200000000000006</v>
      </c>
      <c r="AA444" t="s">
        <v>74</v>
      </c>
      <c r="AB444" t="s">
        <v>75</v>
      </c>
      <c r="AE444" t="s">
        <v>598</v>
      </c>
      <c r="AF444" t="s">
        <v>599</v>
      </c>
      <c r="AG444">
        <v>9711702030</v>
      </c>
      <c r="AK444">
        <v>0</v>
      </c>
      <c r="AL444">
        <v>0</v>
      </c>
      <c r="AN444">
        <v>349</v>
      </c>
      <c r="AV444">
        <v>332.1</v>
      </c>
      <c r="AW444">
        <v>8.3000000000000007</v>
      </c>
      <c r="AX444">
        <v>332.1</v>
      </c>
      <c r="AY444">
        <v>8.3000000000000007</v>
      </c>
      <c r="AZ444">
        <v>332.1</v>
      </c>
    </row>
    <row r="445" spans="1:55" x14ac:dyDescent="0.25">
      <c r="A445" t="s">
        <v>54</v>
      </c>
      <c r="B445">
        <v>110027</v>
      </c>
      <c r="C445" t="s">
        <v>55</v>
      </c>
      <c r="D445" t="s">
        <v>56</v>
      </c>
      <c r="E445" s="1">
        <v>45964</v>
      </c>
      <c r="F445" t="s">
        <v>600</v>
      </c>
      <c r="G445" t="s">
        <v>63</v>
      </c>
      <c r="H445" s="4">
        <v>221156000000000</v>
      </c>
      <c r="I445">
        <v>29811</v>
      </c>
      <c r="J445" s="3">
        <v>45964.900694444441</v>
      </c>
      <c r="K445" t="s">
        <v>5760</v>
      </c>
      <c r="L445" t="s">
        <v>59</v>
      </c>
      <c r="M445">
        <v>817</v>
      </c>
      <c r="N445">
        <v>-350</v>
      </c>
      <c r="O445">
        <v>0</v>
      </c>
      <c r="P445">
        <v>467</v>
      </c>
      <c r="Q445">
        <v>32</v>
      </c>
      <c r="R445">
        <v>0</v>
      </c>
      <c r="S445">
        <v>0</v>
      </c>
      <c r="T445">
        <v>0</v>
      </c>
      <c r="U445">
        <v>499</v>
      </c>
      <c r="V445">
        <v>499</v>
      </c>
      <c r="W445">
        <v>0</v>
      </c>
      <c r="X445" t="s">
        <v>64</v>
      </c>
      <c r="Y445">
        <v>144.19999999999999</v>
      </c>
      <c r="Z445">
        <v>14.5</v>
      </c>
      <c r="AA445" t="s">
        <v>65</v>
      </c>
      <c r="AB445" t="s">
        <v>56</v>
      </c>
      <c r="AC445">
        <v>1544</v>
      </c>
      <c r="AK445">
        <v>32</v>
      </c>
      <c r="AL445">
        <v>0</v>
      </c>
      <c r="AS445">
        <v>499</v>
      </c>
      <c r="AZ445">
        <v>467</v>
      </c>
      <c r="BB445">
        <v>32</v>
      </c>
    </row>
    <row r="446" spans="1:55" x14ac:dyDescent="0.25">
      <c r="A446" t="s">
        <v>54</v>
      </c>
      <c r="B446">
        <v>110027</v>
      </c>
      <c r="C446" t="s">
        <v>55</v>
      </c>
      <c r="D446" t="s">
        <v>56</v>
      </c>
      <c r="E446" s="1">
        <v>45964</v>
      </c>
      <c r="F446" t="s">
        <v>601</v>
      </c>
      <c r="G446" t="s">
        <v>58</v>
      </c>
      <c r="H446">
        <v>7444020240</v>
      </c>
      <c r="I446">
        <v>18528960</v>
      </c>
      <c r="J446" s="3">
        <v>45964.901388888888</v>
      </c>
      <c r="K446" t="s">
        <v>5760</v>
      </c>
      <c r="L446" t="s">
        <v>59</v>
      </c>
      <c r="M446">
        <v>219</v>
      </c>
      <c r="N446">
        <v>-100</v>
      </c>
      <c r="O446">
        <v>0</v>
      </c>
      <c r="P446">
        <v>119</v>
      </c>
      <c r="Q446">
        <v>32</v>
      </c>
      <c r="R446">
        <v>0</v>
      </c>
      <c r="S446">
        <v>0</v>
      </c>
      <c r="T446">
        <v>0</v>
      </c>
      <c r="U446">
        <v>151</v>
      </c>
      <c r="V446">
        <v>151</v>
      </c>
      <c r="W446">
        <v>0</v>
      </c>
      <c r="X446" t="s">
        <v>60</v>
      </c>
      <c r="Y446">
        <v>41.3</v>
      </c>
      <c r="Z446">
        <v>4.26</v>
      </c>
      <c r="AA446" t="s">
        <v>61</v>
      </c>
      <c r="AB446" t="s">
        <v>56</v>
      </c>
      <c r="AC446">
        <v>240</v>
      </c>
      <c r="AK446">
        <v>32</v>
      </c>
      <c r="AL446">
        <v>0</v>
      </c>
      <c r="AT446">
        <v>151</v>
      </c>
      <c r="AZ446">
        <v>119</v>
      </c>
      <c r="BC446">
        <v>32</v>
      </c>
    </row>
    <row r="447" spans="1:55" x14ac:dyDescent="0.25">
      <c r="A447" t="s">
        <v>54</v>
      </c>
      <c r="B447">
        <v>110027</v>
      </c>
      <c r="C447" t="s">
        <v>55</v>
      </c>
      <c r="D447" t="s">
        <v>56</v>
      </c>
      <c r="E447" s="1">
        <v>45964</v>
      </c>
      <c r="F447" t="s">
        <v>602</v>
      </c>
      <c r="G447" t="s">
        <v>58</v>
      </c>
      <c r="H447">
        <v>7433854320</v>
      </c>
      <c r="I447">
        <v>18528960</v>
      </c>
      <c r="J447" s="3">
        <v>45964.901388888888</v>
      </c>
      <c r="K447" t="s">
        <v>5760</v>
      </c>
      <c r="L447" t="s">
        <v>59</v>
      </c>
      <c r="M447">
        <v>219</v>
      </c>
      <c r="N447">
        <v>-65.7</v>
      </c>
      <c r="O447">
        <v>0</v>
      </c>
      <c r="P447">
        <v>153.30000000000001</v>
      </c>
      <c r="Q447">
        <v>32</v>
      </c>
      <c r="R447">
        <v>0</v>
      </c>
      <c r="S447">
        <v>0</v>
      </c>
      <c r="T447">
        <v>0</v>
      </c>
      <c r="U447">
        <v>185.3</v>
      </c>
      <c r="V447">
        <v>185.3</v>
      </c>
      <c r="W447">
        <v>0</v>
      </c>
      <c r="X447" t="s">
        <v>60</v>
      </c>
      <c r="Y447">
        <v>37.299999999999997</v>
      </c>
      <c r="Z447">
        <v>4.7699999999999996</v>
      </c>
      <c r="AA447" t="s">
        <v>61</v>
      </c>
      <c r="AB447" t="s">
        <v>56</v>
      </c>
      <c r="AC447">
        <v>4320</v>
      </c>
      <c r="AK447">
        <v>32</v>
      </c>
      <c r="AL447">
        <v>0</v>
      </c>
      <c r="AT447">
        <v>185.3</v>
      </c>
      <c r="AZ447">
        <v>153.30000000000001</v>
      </c>
      <c r="BC447">
        <v>32</v>
      </c>
    </row>
    <row r="448" spans="1:55" x14ac:dyDescent="0.25">
      <c r="A448" t="s">
        <v>54</v>
      </c>
      <c r="B448">
        <v>110027</v>
      </c>
      <c r="C448" t="s">
        <v>55</v>
      </c>
      <c r="D448" t="s">
        <v>56</v>
      </c>
      <c r="E448" s="1">
        <v>45964</v>
      </c>
      <c r="F448" t="s">
        <v>603</v>
      </c>
      <c r="G448" t="s">
        <v>63</v>
      </c>
      <c r="H448" s="4">
        <v>221156000000000</v>
      </c>
      <c r="I448">
        <v>29811</v>
      </c>
      <c r="J448" s="3">
        <v>45964.904861111114</v>
      </c>
      <c r="K448" t="s">
        <v>5760</v>
      </c>
      <c r="L448" t="s">
        <v>59</v>
      </c>
      <c r="M448">
        <v>815</v>
      </c>
      <c r="N448">
        <v>-93.73</v>
      </c>
      <c r="O448">
        <v>0</v>
      </c>
      <c r="P448">
        <v>721.27</v>
      </c>
      <c r="Q448">
        <v>32</v>
      </c>
      <c r="R448">
        <v>0</v>
      </c>
      <c r="S448">
        <v>-0.27</v>
      </c>
      <c r="T448">
        <v>0</v>
      </c>
      <c r="U448">
        <v>753</v>
      </c>
      <c r="V448">
        <v>753</v>
      </c>
      <c r="W448">
        <v>0</v>
      </c>
      <c r="X448" t="s">
        <v>64</v>
      </c>
      <c r="Y448">
        <v>166.78</v>
      </c>
      <c r="Z448">
        <v>18.07</v>
      </c>
      <c r="AA448" t="s">
        <v>65</v>
      </c>
      <c r="AB448" t="s">
        <v>56</v>
      </c>
      <c r="AC448">
        <v>9461</v>
      </c>
      <c r="AK448">
        <v>32</v>
      </c>
      <c r="AL448">
        <v>0</v>
      </c>
      <c r="AS448">
        <v>753</v>
      </c>
      <c r="AZ448">
        <v>721.27</v>
      </c>
      <c r="BB448">
        <v>32</v>
      </c>
    </row>
    <row r="449" spans="1:55" x14ac:dyDescent="0.25">
      <c r="A449" t="s">
        <v>54</v>
      </c>
      <c r="B449">
        <v>110027</v>
      </c>
      <c r="C449" t="s">
        <v>55</v>
      </c>
      <c r="D449" t="s">
        <v>56</v>
      </c>
      <c r="E449" s="1">
        <v>45964</v>
      </c>
      <c r="F449" t="s">
        <v>604</v>
      </c>
      <c r="G449" t="s">
        <v>63</v>
      </c>
      <c r="H449" s="4">
        <v>221156000000000</v>
      </c>
      <c r="I449">
        <v>29811</v>
      </c>
      <c r="J449" s="3">
        <v>45964.90902777778</v>
      </c>
      <c r="K449" t="s">
        <v>5760</v>
      </c>
      <c r="L449" t="s">
        <v>59</v>
      </c>
      <c r="M449">
        <v>248</v>
      </c>
      <c r="N449">
        <v>-75</v>
      </c>
      <c r="O449">
        <v>0</v>
      </c>
      <c r="P449">
        <v>173</v>
      </c>
      <c r="Q449">
        <v>32</v>
      </c>
      <c r="R449">
        <v>0</v>
      </c>
      <c r="S449">
        <v>0</v>
      </c>
      <c r="T449">
        <v>0</v>
      </c>
      <c r="U449">
        <v>205</v>
      </c>
      <c r="V449">
        <v>205</v>
      </c>
      <c r="W449">
        <v>0</v>
      </c>
      <c r="X449" t="s">
        <v>64</v>
      </c>
      <c r="Y449">
        <v>42.27</v>
      </c>
      <c r="Z449">
        <v>4.96</v>
      </c>
      <c r="AA449" t="s">
        <v>65</v>
      </c>
      <c r="AB449" t="s">
        <v>56</v>
      </c>
      <c r="AC449">
        <v>5019</v>
      </c>
      <c r="AK449">
        <v>32</v>
      </c>
      <c r="AL449">
        <v>0</v>
      </c>
      <c r="AS449">
        <v>205</v>
      </c>
      <c r="AZ449">
        <v>173</v>
      </c>
      <c r="BB449">
        <v>32</v>
      </c>
    </row>
    <row r="450" spans="1:55" x14ac:dyDescent="0.25">
      <c r="A450" t="s">
        <v>54</v>
      </c>
      <c r="B450">
        <v>110027</v>
      </c>
      <c r="C450" t="s">
        <v>55</v>
      </c>
      <c r="D450" t="s">
        <v>56</v>
      </c>
      <c r="E450" s="1">
        <v>45964</v>
      </c>
      <c r="F450" t="s">
        <v>605</v>
      </c>
      <c r="G450" t="s">
        <v>63</v>
      </c>
      <c r="H450" s="4">
        <v>221157000000000</v>
      </c>
      <c r="I450">
        <v>29811</v>
      </c>
      <c r="J450" s="3">
        <v>45964.912499999999</v>
      </c>
      <c r="K450" t="s">
        <v>5760</v>
      </c>
      <c r="L450" t="s">
        <v>59</v>
      </c>
      <c r="M450">
        <v>714</v>
      </c>
      <c r="N450">
        <v>-141.99</v>
      </c>
      <c r="O450">
        <v>0</v>
      </c>
      <c r="P450">
        <v>572.01</v>
      </c>
      <c r="Q450">
        <v>32</v>
      </c>
      <c r="R450">
        <v>0</v>
      </c>
      <c r="S450">
        <v>-0.01</v>
      </c>
      <c r="T450">
        <v>0</v>
      </c>
      <c r="U450">
        <v>604</v>
      </c>
      <c r="V450">
        <v>604</v>
      </c>
      <c r="W450">
        <v>0</v>
      </c>
      <c r="X450" t="s">
        <v>64</v>
      </c>
      <c r="Y450">
        <v>133.58000000000001</v>
      </c>
      <c r="Z450">
        <v>15.42</v>
      </c>
      <c r="AA450" t="s">
        <v>65</v>
      </c>
      <c r="AB450" t="s">
        <v>56</v>
      </c>
      <c r="AC450">
        <v>9008</v>
      </c>
      <c r="AK450">
        <v>32</v>
      </c>
      <c r="AL450">
        <v>0</v>
      </c>
      <c r="AS450">
        <v>604</v>
      </c>
      <c r="AZ450">
        <v>572.01</v>
      </c>
      <c r="BB450">
        <v>32</v>
      </c>
    </row>
    <row r="451" spans="1:55" x14ac:dyDescent="0.25">
      <c r="A451" t="s">
        <v>54</v>
      </c>
      <c r="B451">
        <v>110027</v>
      </c>
      <c r="C451" t="s">
        <v>55</v>
      </c>
      <c r="D451" t="s">
        <v>56</v>
      </c>
      <c r="E451" s="1">
        <v>45964</v>
      </c>
      <c r="F451" t="s">
        <v>606</v>
      </c>
      <c r="G451" t="s">
        <v>58</v>
      </c>
      <c r="H451">
        <v>7440213540</v>
      </c>
      <c r="I451">
        <v>18528960</v>
      </c>
      <c r="J451" s="3">
        <v>45964.912499999999</v>
      </c>
      <c r="K451" t="s">
        <v>5760</v>
      </c>
      <c r="L451" t="s">
        <v>59</v>
      </c>
      <c r="M451">
        <v>577.01</v>
      </c>
      <c r="N451">
        <v>-100.01</v>
      </c>
      <c r="O451">
        <v>0</v>
      </c>
      <c r="P451">
        <v>477</v>
      </c>
      <c r="Q451">
        <v>32</v>
      </c>
      <c r="R451">
        <v>0</v>
      </c>
      <c r="S451">
        <v>0</v>
      </c>
      <c r="T451">
        <v>0</v>
      </c>
      <c r="U451">
        <v>509</v>
      </c>
      <c r="V451">
        <v>509</v>
      </c>
      <c r="W451">
        <v>0</v>
      </c>
      <c r="X451" t="s">
        <v>60</v>
      </c>
      <c r="Y451">
        <v>109.58</v>
      </c>
      <c r="Z451">
        <v>10.65</v>
      </c>
      <c r="AA451" t="s">
        <v>61</v>
      </c>
      <c r="AB451" t="s">
        <v>56</v>
      </c>
      <c r="AC451">
        <v>3540</v>
      </c>
      <c r="AK451">
        <v>32</v>
      </c>
      <c r="AL451">
        <v>0</v>
      </c>
      <c r="AT451">
        <v>509</v>
      </c>
      <c r="AZ451">
        <v>476.99</v>
      </c>
      <c r="BC451">
        <v>32</v>
      </c>
    </row>
    <row r="452" spans="1:55" x14ac:dyDescent="0.25">
      <c r="A452" t="s">
        <v>54</v>
      </c>
      <c r="B452">
        <v>110027</v>
      </c>
      <c r="C452" t="s">
        <v>55</v>
      </c>
      <c r="D452" t="s">
        <v>56</v>
      </c>
      <c r="E452" s="1">
        <v>45964</v>
      </c>
      <c r="F452" t="s">
        <v>607</v>
      </c>
      <c r="G452" t="s">
        <v>58</v>
      </c>
      <c r="H452">
        <v>7444262225</v>
      </c>
      <c r="I452">
        <v>18528960</v>
      </c>
      <c r="J452" s="3">
        <v>45964.913194444445</v>
      </c>
      <c r="K452" t="s">
        <v>5760</v>
      </c>
      <c r="L452" t="s">
        <v>59</v>
      </c>
      <c r="M452">
        <v>578</v>
      </c>
      <c r="N452">
        <v>-274.5</v>
      </c>
      <c r="O452">
        <v>0</v>
      </c>
      <c r="P452">
        <v>303.5</v>
      </c>
      <c r="Q452">
        <v>32</v>
      </c>
      <c r="R452">
        <v>0</v>
      </c>
      <c r="S452">
        <v>0</v>
      </c>
      <c r="T452">
        <v>0</v>
      </c>
      <c r="U452">
        <v>335.5</v>
      </c>
      <c r="V452">
        <v>335.5</v>
      </c>
      <c r="W452">
        <v>0</v>
      </c>
      <c r="X452" t="s">
        <v>60</v>
      </c>
      <c r="Y452">
        <v>114.27</v>
      </c>
      <c r="Z452">
        <v>9.5399999999999991</v>
      </c>
      <c r="AA452" t="s">
        <v>61</v>
      </c>
      <c r="AB452" t="s">
        <v>56</v>
      </c>
      <c r="AC452">
        <v>2225</v>
      </c>
      <c r="AK452">
        <v>32</v>
      </c>
      <c r="AL452">
        <v>0</v>
      </c>
      <c r="AT452">
        <v>335.5</v>
      </c>
      <c r="AZ452">
        <v>303.5</v>
      </c>
      <c r="BC452">
        <v>32</v>
      </c>
    </row>
    <row r="453" spans="1:55" x14ac:dyDescent="0.25">
      <c r="A453" t="s">
        <v>54</v>
      </c>
      <c r="B453">
        <v>110027</v>
      </c>
      <c r="C453" t="s">
        <v>55</v>
      </c>
      <c r="D453" t="s">
        <v>56</v>
      </c>
      <c r="E453" s="1">
        <v>45964</v>
      </c>
      <c r="F453" t="s">
        <v>608</v>
      </c>
      <c r="G453" t="s">
        <v>58</v>
      </c>
      <c r="H453">
        <v>7443796250</v>
      </c>
      <c r="I453">
        <v>18528960</v>
      </c>
      <c r="J453" s="3">
        <v>45964.913888888892</v>
      </c>
      <c r="K453" t="s">
        <v>5760</v>
      </c>
      <c r="L453" t="s">
        <v>59</v>
      </c>
      <c r="M453">
        <v>626</v>
      </c>
      <c r="N453">
        <v>-100</v>
      </c>
      <c r="O453">
        <v>0</v>
      </c>
      <c r="P453">
        <v>526</v>
      </c>
      <c r="Q453">
        <v>32</v>
      </c>
      <c r="R453">
        <v>0</v>
      </c>
      <c r="S453">
        <v>0</v>
      </c>
      <c r="T453">
        <v>0</v>
      </c>
      <c r="U453">
        <v>558</v>
      </c>
      <c r="V453">
        <v>558</v>
      </c>
      <c r="W453">
        <v>0</v>
      </c>
      <c r="X453" t="s">
        <v>60</v>
      </c>
      <c r="Y453">
        <v>104.85</v>
      </c>
      <c r="Z453">
        <v>10.27</v>
      </c>
      <c r="AA453" t="s">
        <v>61</v>
      </c>
      <c r="AB453" t="s">
        <v>56</v>
      </c>
      <c r="AC453">
        <v>6250</v>
      </c>
      <c r="AK453">
        <v>32</v>
      </c>
      <c r="AL453">
        <v>0</v>
      </c>
      <c r="AT453">
        <v>558</v>
      </c>
      <c r="AZ453">
        <v>526</v>
      </c>
      <c r="BC453">
        <v>32</v>
      </c>
    </row>
    <row r="454" spans="1:55" x14ac:dyDescent="0.25">
      <c r="A454" t="s">
        <v>54</v>
      </c>
      <c r="B454">
        <v>110027</v>
      </c>
      <c r="C454" t="s">
        <v>55</v>
      </c>
      <c r="D454" t="s">
        <v>56</v>
      </c>
      <c r="E454" s="1">
        <v>45964</v>
      </c>
      <c r="F454" t="s">
        <v>609</v>
      </c>
      <c r="G454" t="s">
        <v>58</v>
      </c>
      <c r="H454">
        <v>7433712730</v>
      </c>
      <c r="I454">
        <v>18528960</v>
      </c>
      <c r="J454" s="3">
        <v>45964.914583333331</v>
      </c>
      <c r="K454" t="s">
        <v>5760</v>
      </c>
      <c r="L454" t="s">
        <v>59</v>
      </c>
      <c r="M454">
        <v>199</v>
      </c>
      <c r="N454">
        <v>-100</v>
      </c>
      <c r="O454">
        <v>0</v>
      </c>
      <c r="P454">
        <v>99</v>
      </c>
      <c r="Q454">
        <v>32</v>
      </c>
      <c r="R454">
        <v>0</v>
      </c>
      <c r="S454">
        <v>0</v>
      </c>
      <c r="T454">
        <v>0</v>
      </c>
      <c r="U454">
        <v>131</v>
      </c>
      <c r="V454">
        <v>131</v>
      </c>
      <c r="W454">
        <v>0</v>
      </c>
      <c r="X454" t="s">
        <v>60</v>
      </c>
      <c r="Y454">
        <v>49.32</v>
      </c>
      <c r="Z454">
        <v>3.92</v>
      </c>
      <c r="AA454" t="s">
        <v>61</v>
      </c>
      <c r="AB454" t="s">
        <v>56</v>
      </c>
      <c r="AC454">
        <v>2730</v>
      </c>
      <c r="AK454">
        <v>32</v>
      </c>
      <c r="AL454">
        <v>0</v>
      </c>
      <c r="AT454">
        <v>131</v>
      </c>
      <c r="AZ454">
        <v>99</v>
      </c>
      <c r="BC454">
        <v>32</v>
      </c>
    </row>
    <row r="455" spans="1:55" x14ac:dyDescent="0.25">
      <c r="A455" t="s">
        <v>54</v>
      </c>
      <c r="B455">
        <v>110027</v>
      </c>
      <c r="C455" t="s">
        <v>55</v>
      </c>
      <c r="D455" t="s">
        <v>56</v>
      </c>
      <c r="E455" s="1">
        <v>45964</v>
      </c>
      <c r="F455" t="s">
        <v>610</v>
      </c>
      <c r="G455" t="s">
        <v>63</v>
      </c>
      <c r="H455" s="4">
        <v>221157000000000</v>
      </c>
      <c r="I455">
        <v>29811</v>
      </c>
      <c r="J455" s="3">
        <v>45964.915972222225</v>
      </c>
      <c r="K455" t="s">
        <v>5760</v>
      </c>
      <c r="L455" t="s">
        <v>59</v>
      </c>
      <c r="M455">
        <v>467</v>
      </c>
      <c r="N455">
        <v>-20</v>
      </c>
      <c r="O455">
        <v>0</v>
      </c>
      <c r="P455">
        <v>447</v>
      </c>
      <c r="Q455">
        <v>32</v>
      </c>
      <c r="R455">
        <v>0</v>
      </c>
      <c r="S455">
        <v>0</v>
      </c>
      <c r="T455">
        <v>0</v>
      </c>
      <c r="U455">
        <v>479</v>
      </c>
      <c r="V455">
        <v>479</v>
      </c>
      <c r="W455">
        <v>0</v>
      </c>
      <c r="X455" t="s">
        <v>64</v>
      </c>
      <c r="Y455">
        <v>86.46</v>
      </c>
      <c r="Z455">
        <v>10.84</v>
      </c>
      <c r="AA455" t="s">
        <v>65</v>
      </c>
      <c r="AB455" t="s">
        <v>56</v>
      </c>
      <c r="AC455">
        <v>6689</v>
      </c>
      <c r="AK455">
        <v>32</v>
      </c>
      <c r="AL455">
        <v>0</v>
      </c>
      <c r="AS455">
        <v>479</v>
      </c>
      <c r="AZ455">
        <v>447</v>
      </c>
      <c r="BB455">
        <v>32</v>
      </c>
    </row>
    <row r="456" spans="1:55" x14ac:dyDescent="0.25">
      <c r="A456" t="s">
        <v>54</v>
      </c>
      <c r="B456">
        <v>110027</v>
      </c>
      <c r="C456" t="s">
        <v>55</v>
      </c>
      <c r="D456" t="s">
        <v>56</v>
      </c>
      <c r="E456" s="1">
        <v>45964</v>
      </c>
      <c r="F456" t="s">
        <v>611</v>
      </c>
      <c r="G456" t="s">
        <v>58</v>
      </c>
      <c r="H456">
        <v>7444928791</v>
      </c>
      <c r="I456">
        <v>18528960</v>
      </c>
      <c r="J456" s="3">
        <v>45964.925000000003</v>
      </c>
      <c r="K456" t="s">
        <v>5760</v>
      </c>
      <c r="L456" t="s">
        <v>59</v>
      </c>
      <c r="M456">
        <v>532.66</v>
      </c>
      <c r="N456">
        <v>0</v>
      </c>
      <c r="O456">
        <v>0</v>
      </c>
      <c r="P456">
        <v>532.66</v>
      </c>
      <c r="Q456">
        <v>32</v>
      </c>
      <c r="R456">
        <v>0</v>
      </c>
      <c r="S456">
        <v>0</v>
      </c>
      <c r="T456">
        <v>0</v>
      </c>
      <c r="U456">
        <v>564.66</v>
      </c>
      <c r="V456">
        <v>564.66</v>
      </c>
      <c r="W456">
        <v>0</v>
      </c>
      <c r="X456" t="s">
        <v>60</v>
      </c>
      <c r="Y456">
        <v>118.18</v>
      </c>
      <c r="Z456">
        <v>9.3699999999999992</v>
      </c>
      <c r="AA456" t="s">
        <v>61</v>
      </c>
      <c r="AB456" t="s">
        <v>56</v>
      </c>
      <c r="AC456">
        <v>8791</v>
      </c>
      <c r="AK456">
        <v>32</v>
      </c>
      <c r="AL456">
        <v>0</v>
      </c>
      <c r="AT456">
        <v>564.66</v>
      </c>
      <c r="AZ456">
        <v>532.66</v>
      </c>
      <c r="BC456">
        <v>32</v>
      </c>
    </row>
    <row r="457" spans="1:55" x14ac:dyDescent="0.25">
      <c r="A457" t="s">
        <v>54</v>
      </c>
      <c r="B457">
        <v>110027</v>
      </c>
      <c r="C457" t="s">
        <v>55</v>
      </c>
      <c r="D457" t="s">
        <v>56</v>
      </c>
      <c r="E457" s="1">
        <v>45964</v>
      </c>
      <c r="F457" t="s">
        <v>612</v>
      </c>
      <c r="G457" t="s">
        <v>58</v>
      </c>
      <c r="H457">
        <v>7446299326</v>
      </c>
      <c r="I457">
        <v>18528960</v>
      </c>
      <c r="J457" s="3">
        <v>45964.928472222222</v>
      </c>
      <c r="K457" t="s">
        <v>5760</v>
      </c>
      <c r="L457" t="s">
        <v>59</v>
      </c>
      <c r="M457">
        <v>976.01</v>
      </c>
      <c r="N457">
        <v>-474.01</v>
      </c>
      <c r="O457">
        <v>0</v>
      </c>
      <c r="P457">
        <v>502</v>
      </c>
      <c r="Q457">
        <v>32</v>
      </c>
      <c r="R457">
        <v>0</v>
      </c>
      <c r="S457">
        <v>0</v>
      </c>
      <c r="T457">
        <v>0</v>
      </c>
      <c r="U457">
        <v>534</v>
      </c>
      <c r="V457">
        <v>534</v>
      </c>
      <c r="W457">
        <v>0</v>
      </c>
      <c r="X457" t="s">
        <v>60</v>
      </c>
      <c r="Y457">
        <v>163.4</v>
      </c>
      <c r="Z457">
        <v>12.07</v>
      </c>
      <c r="AA457" t="s">
        <v>61</v>
      </c>
      <c r="AB457" t="s">
        <v>56</v>
      </c>
      <c r="AC457">
        <v>9326</v>
      </c>
      <c r="AK457">
        <v>32</v>
      </c>
      <c r="AL457">
        <v>0</v>
      </c>
      <c r="AT457">
        <v>534</v>
      </c>
      <c r="AZ457">
        <v>501.99</v>
      </c>
      <c r="BC457">
        <v>32</v>
      </c>
    </row>
    <row r="458" spans="1:55" x14ac:dyDescent="0.25">
      <c r="A458" t="s">
        <v>54</v>
      </c>
      <c r="B458">
        <v>110027</v>
      </c>
      <c r="C458" t="s">
        <v>55</v>
      </c>
      <c r="D458" t="s">
        <v>56</v>
      </c>
      <c r="E458" s="1">
        <v>45964</v>
      </c>
      <c r="F458" t="s">
        <v>613</v>
      </c>
      <c r="G458" t="s">
        <v>63</v>
      </c>
      <c r="H458" s="4">
        <v>221158000000000</v>
      </c>
      <c r="I458">
        <v>29811</v>
      </c>
      <c r="J458" s="3">
        <v>45964.929166666669</v>
      </c>
      <c r="K458" t="s">
        <v>5760</v>
      </c>
      <c r="L458" t="s">
        <v>59</v>
      </c>
      <c r="M458">
        <v>737</v>
      </c>
      <c r="N458">
        <v>-280</v>
      </c>
      <c r="O458">
        <v>0</v>
      </c>
      <c r="P458">
        <v>457</v>
      </c>
      <c r="Q458">
        <v>32</v>
      </c>
      <c r="R458">
        <v>0</v>
      </c>
      <c r="S458">
        <v>0</v>
      </c>
      <c r="T458">
        <v>0</v>
      </c>
      <c r="U458">
        <v>489</v>
      </c>
      <c r="V458">
        <v>489</v>
      </c>
      <c r="W458">
        <v>0</v>
      </c>
      <c r="X458" t="s">
        <v>64</v>
      </c>
      <c r="Y458">
        <v>114.08</v>
      </c>
      <c r="Z458">
        <v>6.73</v>
      </c>
      <c r="AA458" t="s">
        <v>65</v>
      </c>
      <c r="AB458" t="s">
        <v>56</v>
      </c>
      <c r="AC458">
        <v>3081</v>
      </c>
      <c r="AK458">
        <v>32</v>
      </c>
      <c r="AL458">
        <v>0</v>
      </c>
      <c r="AS458">
        <v>489</v>
      </c>
      <c r="AZ458">
        <v>457</v>
      </c>
      <c r="BB458">
        <v>32</v>
      </c>
    </row>
    <row r="459" spans="1:55" x14ac:dyDescent="0.25">
      <c r="A459" t="s">
        <v>54</v>
      </c>
      <c r="B459">
        <v>110027</v>
      </c>
      <c r="C459" t="s">
        <v>55</v>
      </c>
      <c r="D459" t="s">
        <v>56</v>
      </c>
      <c r="E459" s="1">
        <v>45964</v>
      </c>
      <c r="F459" t="s">
        <v>614</v>
      </c>
      <c r="G459" t="s">
        <v>63</v>
      </c>
      <c r="H459" s="4">
        <v>221158000000000</v>
      </c>
      <c r="I459">
        <v>29811</v>
      </c>
      <c r="J459" s="3">
        <v>45964.930555555555</v>
      </c>
      <c r="K459" t="s">
        <v>5760</v>
      </c>
      <c r="L459" t="s">
        <v>59</v>
      </c>
      <c r="M459">
        <v>597</v>
      </c>
      <c r="N459">
        <v>-250</v>
      </c>
      <c r="O459">
        <v>0</v>
      </c>
      <c r="P459">
        <v>347</v>
      </c>
      <c r="Q459">
        <v>32</v>
      </c>
      <c r="R459">
        <v>0</v>
      </c>
      <c r="S459">
        <v>0</v>
      </c>
      <c r="T459">
        <v>0</v>
      </c>
      <c r="U459">
        <v>379</v>
      </c>
      <c r="V459">
        <v>379</v>
      </c>
      <c r="W459">
        <v>0</v>
      </c>
      <c r="X459" t="s">
        <v>64</v>
      </c>
      <c r="Y459">
        <v>105.55</v>
      </c>
      <c r="Z459">
        <v>9.73</v>
      </c>
      <c r="AA459" t="s">
        <v>65</v>
      </c>
      <c r="AB459" t="s">
        <v>56</v>
      </c>
      <c r="AC459">
        <v>1517</v>
      </c>
      <c r="AK459">
        <v>32</v>
      </c>
      <c r="AL459">
        <v>0</v>
      </c>
      <c r="AS459">
        <v>379</v>
      </c>
      <c r="AZ459">
        <v>347</v>
      </c>
      <c r="BB459">
        <v>32</v>
      </c>
    </row>
    <row r="460" spans="1:55" x14ac:dyDescent="0.25">
      <c r="A460" t="s">
        <v>54</v>
      </c>
      <c r="B460">
        <v>110027</v>
      </c>
      <c r="C460" t="s">
        <v>55</v>
      </c>
      <c r="D460" t="s">
        <v>56</v>
      </c>
      <c r="E460" s="1">
        <v>45964</v>
      </c>
      <c r="F460" t="s">
        <v>615</v>
      </c>
      <c r="G460" t="s">
        <v>58</v>
      </c>
      <c r="H460">
        <v>7436388736</v>
      </c>
      <c r="I460">
        <v>18528960</v>
      </c>
      <c r="J460" s="3">
        <v>45964.935416666667</v>
      </c>
      <c r="K460" t="s">
        <v>5760</v>
      </c>
      <c r="L460" t="s">
        <v>59</v>
      </c>
      <c r="M460">
        <v>486</v>
      </c>
      <c r="N460">
        <v>-100</v>
      </c>
      <c r="O460">
        <v>0</v>
      </c>
      <c r="P460">
        <v>386</v>
      </c>
      <c r="Q460">
        <v>32</v>
      </c>
      <c r="R460">
        <v>0</v>
      </c>
      <c r="S460">
        <v>0</v>
      </c>
      <c r="T460">
        <v>0</v>
      </c>
      <c r="U460">
        <v>418</v>
      </c>
      <c r="V460">
        <v>418</v>
      </c>
      <c r="W460">
        <v>0</v>
      </c>
      <c r="X460" t="s">
        <v>60</v>
      </c>
      <c r="Y460">
        <v>99.47</v>
      </c>
      <c r="Z460">
        <v>13.84</v>
      </c>
      <c r="AA460" t="s">
        <v>61</v>
      </c>
      <c r="AB460" t="s">
        <v>56</v>
      </c>
      <c r="AC460">
        <v>8736</v>
      </c>
      <c r="AK460">
        <v>32</v>
      </c>
      <c r="AL460">
        <v>0</v>
      </c>
      <c r="AT460">
        <v>418</v>
      </c>
      <c r="AZ460">
        <v>386</v>
      </c>
      <c r="BC460">
        <v>32</v>
      </c>
    </row>
    <row r="461" spans="1:55" x14ac:dyDescent="0.25">
      <c r="A461" t="s">
        <v>54</v>
      </c>
      <c r="B461">
        <v>110027</v>
      </c>
      <c r="C461" t="s">
        <v>55</v>
      </c>
      <c r="D461" t="s">
        <v>56</v>
      </c>
      <c r="E461" s="1">
        <v>45964</v>
      </c>
      <c r="F461" t="s">
        <v>616</v>
      </c>
      <c r="G461" t="s">
        <v>58</v>
      </c>
      <c r="H461">
        <v>7444851053</v>
      </c>
      <c r="I461">
        <v>18528960</v>
      </c>
      <c r="J461" s="3">
        <v>45964.943749999999</v>
      </c>
      <c r="K461" t="s">
        <v>5760</v>
      </c>
      <c r="L461" t="s">
        <v>59</v>
      </c>
      <c r="M461">
        <v>238</v>
      </c>
      <c r="N461">
        <v>0</v>
      </c>
      <c r="O461">
        <v>0</v>
      </c>
      <c r="P461">
        <v>238</v>
      </c>
      <c r="Q461">
        <v>32</v>
      </c>
      <c r="R461">
        <v>0</v>
      </c>
      <c r="S461">
        <v>0</v>
      </c>
      <c r="T461">
        <v>0</v>
      </c>
      <c r="U461">
        <v>270</v>
      </c>
      <c r="V461">
        <v>270</v>
      </c>
      <c r="W461">
        <v>0</v>
      </c>
      <c r="X461" t="s">
        <v>60</v>
      </c>
      <c r="Y461">
        <v>47.68</v>
      </c>
      <c r="Z461">
        <v>3.92</v>
      </c>
      <c r="AA461" t="s">
        <v>61</v>
      </c>
      <c r="AB461" t="s">
        <v>56</v>
      </c>
      <c r="AC461">
        <v>1053</v>
      </c>
      <c r="AK461">
        <v>32</v>
      </c>
      <c r="AL461">
        <v>0</v>
      </c>
      <c r="AT461">
        <v>270</v>
      </c>
      <c r="AZ461">
        <v>238</v>
      </c>
      <c r="BC461">
        <v>32</v>
      </c>
    </row>
    <row r="462" spans="1:55" x14ac:dyDescent="0.25">
      <c r="A462" t="s">
        <v>54</v>
      </c>
      <c r="B462">
        <v>110027</v>
      </c>
      <c r="C462" t="s">
        <v>55</v>
      </c>
      <c r="D462" t="s">
        <v>56</v>
      </c>
      <c r="E462" s="1">
        <v>45964</v>
      </c>
      <c r="F462" t="s">
        <v>617</v>
      </c>
      <c r="G462" t="s">
        <v>63</v>
      </c>
      <c r="H462" s="4">
        <v>221160000000000</v>
      </c>
      <c r="I462">
        <v>29811</v>
      </c>
      <c r="J462" s="3">
        <v>45964.95208333333</v>
      </c>
      <c r="K462" t="s">
        <v>5760</v>
      </c>
      <c r="L462" t="s">
        <v>59</v>
      </c>
      <c r="M462">
        <v>248</v>
      </c>
      <c r="N462">
        <v>0</v>
      </c>
      <c r="O462">
        <v>0</v>
      </c>
      <c r="P462">
        <v>248</v>
      </c>
      <c r="Q462">
        <v>32</v>
      </c>
      <c r="R462">
        <v>0</v>
      </c>
      <c r="S462">
        <v>0</v>
      </c>
      <c r="T462">
        <v>0</v>
      </c>
      <c r="U462">
        <v>280</v>
      </c>
      <c r="V462">
        <v>280</v>
      </c>
      <c r="W462">
        <v>0</v>
      </c>
      <c r="X462" t="s">
        <v>64</v>
      </c>
      <c r="Y462">
        <v>42.27</v>
      </c>
      <c r="Z462">
        <v>4.96</v>
      </c>
      <c r="AA462" t="s">
        <v>65</v>
      </c>
      <c r="AB462" t="s">
        <v>56</v>
      </c>
      <c r="AC462">
        <v>2522</v>
      </c>
      <c r="AK462">
        <v>32</v>
      </c>
      <c r="AL462">
        <v>0</v>
      </c>
      <c r="AS462">
        <v>280</v>
      </c>
      <c r="AZ462">
        <v>248</v>
      </c>
      <c r="BB462">
        <v>32</v>
      </c>
    </row>
    <row r="463" spans="1:55" x14ac:dyDescent="0.25">
      <c r="A463" t="s">
        <v>54</v>
      </c>
      <c r="B463">
        <v>110027</v>
      </c>
      <c r="C463" t="s">
        <v>55</v>
      </c>
      <c r="D463" t="s">
        <v>56</v>
      </c>
      <c r="E463" s="1">
        <v>45964</v>
      </c>
      <c r="F463" t="s">
        <v>618</v>
      </c>
      <c r="G463" t="s">
        <v>63</v>
      </c>
      <c r="H463" s="4">
        <v>221161000000000</v>
      </c>
      <c r="I463">
        <v>29811</v>
      </c>
      <c r="J463" s="3">
        <v>45964.959027777775</v>
      </c>
      <c r="K463" t="s">
        <v>5760</v>
      </c>
      <c r="L463" t="s">
        <v>59</v>
      </c>
      <c r="M463">
        <v>208</v>
      </c>
      <c r="N463">
        <v>-50</v>
      </c>
      <c r="O463">
        <v>0</v>
      </c>
      <c r="P463">
        <v>158</v>
      </c>
      <c r="Q463">
        <v>32</v>
      </c>
      <c r="R463">
        <v>0</v>
      </c>
      <c r="S463">
        <v>0</v>
      </c>
      <c r="T463">
        <v>0</v>
      </c>
      <c r="U463">
        <v>190</v>
      </c>
      <c r="V463">
        <v>190</v>
      </c>
      <c r="W463">
        <v>0</v>
      </c>
      <c r="X463" t="s">
        <v>64</v>
      </c>
      <c r="Y463">
        <v>38.130000000000003</v>
      </c>
      <c r="Z463">
        <v>3.92</v>
      </c>
      <c r="AA463" t="s">
        <v>65</v>
      </c>
      <c r="AB463" t="s">
        <v>56</v>
      </c>
      <c r="AC463">
        <v>3007</v>
      </c>
      <c r="AK463">
        <v>32</v>
      </c>
      <c r="AL463">
        <v>0</v>
      </c>
      <c r="AS463">
        <v>190</v>
      </c>
      <c r="AZ463">
        <v>158</v>
      </c>
      <c r="BB463">
        <v>32</v>
      </c>
    </row>
    <row r="464" spans="1:55" x14ac:dyDescent="0.25">
      <c r="A464" t="s">
        <v>54</v>
      </c>
      <c r="B464">
        <v>110027</v>
      </c>
      <c r="C464" t="s">
        <v>55</v>
      </c>
      <c r="D464" t="s">
        <v>56</v>
      </c>
      <c r="E464" s="1">
        <v>45964</v>
      </c>
      <c r="F464" t="s">
        <v>619</v>
      </c>
      <c r="G464" t="s">
        <v>58</v>
      </c>
      <c r="H464">
        <v>7445768133</v>
      </c>
      <c r="I464">
        <v>18528960</v>
      </c>
      <c r="J464" s="3">
        <v>45964.961111111108</v>
      </c>
      <c r="K464" t="s">
        <v>5760</v>
      </c>
      <c r="L464" t="s">
        <v>59</v>
      </c>
      <c r="M464">
        <v>164</v>
      </c>
      <c r="N464">
        <v>-65.599999999999994</v>
      </c>
      <c r="O464">
        <v>0</v>
      </c>
      <c r="P464">
        <v>98.4</v>
      </c>
      <c r="Q464">
        <v>32</v>
      </c>
      <c r="R464">
        <v>0</v>
      </c>
      <c r="S464">
        <v>0</v>
      </c>
      <c r="T464">
        <v>0</v>
      </c>
      <c r="U464">
        <v>130.4</v>
      </c>
      <c r="V464">
        <v>130.4</v>
      </c>
      <c r="W464">
        <v>0</v>
      </c>
      <c r="X464" t="s">
        <v>60</v>
      </c>
      <c r="Y464">
        <v>32.340000000000003</v>
      </c>
      <c r="Z464">
        <v>1.96</v>
      </c>
      <c r="AA464" t="s">
        <v>61</v>
      </c>
      <c r="AB464" t="s">
        <v>56</v>
      </c>
      <c r="AC464">
        <v>8133</v>
      </c>
      <c r="AK464">
        <v>32</v>
      </c>
      <c r="AL464">
        <v>0</v>
      </c>
      <c r="AT464">
        <v>130.4</v>
      </c>
      <c r="AZ464">
        <v>98.4</v>
      </c>
      <c r="BC464">
        <v>32</v>
      </c>
    </row>
    <row r="465" spans="1:55" x14ac:dyDescent="0.25">
      <c r="A465" t="s">
        <v>54</v>
      </c>
      <c r="B465">
        <v>110027</v>
      </c>
      <c r="C465" t="s">
        <v>55</v>
      </c>
      <c r="D465" t="s">
        <v>56</v>
      </c>
      <c r="E465" s="1">
        <v>45964</v>
      </c>
      <c r="F465" t="s">
        <v>620</v>
      </c>
      <c r="G465" t="s">
        <v>67</v>
      </c>
      <c r="J465" s="3">
        <v>45964.96597222222</v>
      </c>
      <c r="K465" t="s">
        <v>5760</v>
      </c>
      <c r="L465" t="s">
        <v>59</v>
      </c>
      <c r="M465">
        <v>348</v>
      </c>
      <c r="N465">
        <v>0</v>
      </c>
      <c r="O465">
        <v>0</v>
      </c>
      <c r="P465">
        <v>348</v>
      </c>
      <c r="Q465">
        <v>0</v>
      </c>
      <c r="R465">
        <v>17.399999999999999</v>
      </c>
      <c r="S465">
        <v>-0.4</v>
      </c>
      <c r="T465">
        <v>0</v>
      </c>
      <c r="U465">
        <v>365</v>
      </c>
      <c r="V465">
        <v>365</v>
      </c>
      <c r="W465">
        <v>0</v>
      </c>
      <c r="X465" t="s">
        <v>466</v>
      </c>
      <c r="Y465">
        <v>75.95</v>
      </c>
      <c r="Z465">
        <v>4.84</v>
      </c>
      <c r="AA465" t="s">
        <v>74</v>
      </c>
      <c r="AB465" t="s">
        <v>75</v>
      </c>
      <c r="AE465" t="s">
        <v>89</v>
      </c>
      <c r="AF465" t="s">
        <v>56</v>
      </c>
      <c r="AG465">
        <v>8929758003</v>
      </c>
      <c r="AK465">
        <v>0</v>
      </c>
      <c r="AL465">
        <v>0</v>
      </c>
      <c r="AM465">
        <v>15</v>
      </c>
      <c r="AN465">
        <v>350</v>
      </c>
      <c r="AV465">
        <v>348</v>
      </c>
      <c r="AW465">
        <v>8.6999999999999993</v>
      </c>
      <c r="AX465">
        <v>348</v>
      </c>
      <c r="AY465">
        <v>8.6999999999999993</v>
      </c>
      <c r="AZ465">
        <v>348</v>
      </c>
    </row>
    <row r="466" spans="1:55" x14ac:dyDescent="0.25">
      <c r="A466" t="s">
        <v>54</v>
      </c>
      <c r="B466">
        <v>110027</v>
      </c>
      <c r="C466" t="s">
        <v>55</v>
      </c>
      <c r="D466" t="s">
        <v>56</v>
      </c>
      <c r="E466" s="1">
        <v>45964</v>
      </c>
      <c r="F466" t="s">
        <v>621</v>
      </c>
      <c r="G466" t="s">
        <v>67</v>
      </c>
      <c r="J466" s="3">
        <v>45964.96597222222</v>
      </c>
      <c r="K466" t="s">
        <v>5760</v>
      </c>
      <c r="L466" t="s">
        <v>59</v>
      </c>
      <c r="M466">
        <v>428</v>
      </c>
      <c r="N466">
        <v>0</v>
      </c>
      <c r="O466">
        <v>0</v>
      </c>
      <c r="P466">
        <v>428</v>
      </c>
      <c r="Q466">
        <v>0</v>
      </c>
      <c r="R466">
        <v>21.4</v>
      </c>
      <c r="S466">
        <v>-0.4</v>
      </c>
      <c r="T466">
        <v>0</v>
      </c>
      <c r="U466">
        <v>449</v>
      </c>
      <c r="V466">
        <v>449</v>
      </c>
      <c r="W466">
        <v>0</v>
      </c>
      <c r="X466" t="s">
        <v>68</v>
      </c>
      <c r="Y466">
        <v>92.67</v>
      </c>
      <c r="Z466">
        <v>14.31</v>
      </c>
      <c r="AA466" t="s">
        <v>74</v>
      </c>
      <c r="AB466" t="s">
        <v>75</v>
      </c>
      <c r="AE466" t="s">
        <v>89</v>
      </c>
      <c r="AF466" t="s">
        <v>56</v>
      </c>
      <c r="AG466">
        <v>8929758003</v>
      </c>
      <c r="AK466">
        <v>0</v>
      </c>
      <c r="AL466">
        <v>0</v>
      </c>
      <c r="AN466">
        <v>449</v>
      </c>
      <c r="AV466">
        <v>428</v>
      </c>
      <c r="AW466">
        <v>10.7</v>
      </c>
      <c r="AX466">
        <v>428</v>
      </c>
      <c r="AY466">
        <v>10.7</v>
      </c>
      <c r="AZ466">
        <v>428</v>
      </c>
    </row>
    <row r="467" spans="1:55" x14ac:dyDescent="0.25">
      <c r="A467" t="s">
        <v>54</v>
      </c>
      <c r="B467">
        <v>110027</v>
      </c>
      <c r="C467" t="s">
        <v>55</v>
      </c>
      <c r="D467" t="s">
        <v>56</v>
      </c>
      <c r="E467" s="1">
        <v>45964</v>
      </c>
      <c r="F467" t="s">
        <v>622</v>
      </c>
      <c r="G467" t="s">
        <v>67</v>
      </c>
      <c r="J467" s="3">
        <v>45964.966666666667</v>
      </c>
      <c r="K467" t="s">
        <v>5760</v>
      </c>
      <c r="L467" t="s">
        <v>59</v>
      </c>
      <c r="M467">
        <v>369</v>
      </c>
      <c r="N467">
        <v>0</v>
      </c>
      <c r="O467">
        <v>0</v>
      </c>
      <c r="P467">
        <v>369</v>
      </c>
      <c r="Q467">
        <v>0</v>
      </c>
      <c r="R467">
        <v>18.46</v>
      </c>
      <c r="S467">
        <v>-0.46</v>
      </c>
      <c r="T467">
        <v>0</v>
      </c>
      <c r="U467">
        <v>387</v>
      </c>
      <c r="V467">
        <v>387</v>
      </c>
      <c r="W467">
        <v>0</v>
      </c>
      <c r="X467" t="s">
        <v>68</v>
      </c>
      <c r="Y467">
        <v>100.36</v>
      </c>
      <c r="Z467">
        <v>8.7200000000000006</v>
      </c>
      <c r="AA467" t="s">
        <v>74</v>
      </c>
      <c r="AB467" t="s">
        <v>75</v>
      </c>
      <c r="AE467" t="s">
        <v>89</v>
      </c>
      <c r="AF467" t="s">
        <v>56</v>
      </c>
      <c r="AG467">
        <v>8929758003</v>
      </c>
      <c r="AK467">
        <v>0</v>
      </c>
      <c r="AL467">
        <v>0</v>
      </c>
      <c r="AN467">
        <v>387</v>
      </c>
      <c r="AV467">
        <v>369</v>
      </c>
      <c r="AW467">
        <v>9.23</v>
      </c>
      <c r="AX467">
        <v>369</v>
      </c>
      <c r="AY467">
        <v>9.23</v>
      </c>
      <c r="AZ467">
        <v>369</v>
      </c>
    </row>
    <row r="468" spans="1:55" x14ac:dyDescent="0.25">
      <c r="A468" t="s">
        <v>54</v>
      </c>
      <c r="B468">
        <v>110027</v>
      </c>
      <c r="C468" t="s">
        <v>55</v>
      </c>
      <c r="D468" t="s">
        <v>56</v>
      </c>
      <c r="E468" s="1">
        <v>45964</v>
      </c>
      <c r="F468" t="s">
        <v>623</v>
      </c>
      <c r="G468" t="s">
        <v>67</v>
      </c>
      <c r="J468" s="3">
        <v>45964.966666666667</v>
      </c>
      <c r="K468" t="s">
        <v>5760</v>
      </c>
      <c r="L468" t="s">
        <v>59</v>
      </c>
      <c r="M468">
        <v>598.84</v>
      </c>
      <c r="N468">
        <v>0</v>
      </c>
      <c r="O468">
        <v>0</v>
      </c>
      <c r="P468">
        <v>598.84</v>
      </c>
      <c r="Q468">
        <v>0</v>
      </c>
      <c r="R468">
        <v>29.94</v>
      </c>
      <c r="S468">
        <v>0.22</v>
      </c>
      <c r="T468">
        <v>0</v>
      </c>
      <c r="U468">
        <v>629</v>
      </c>
      <c r="V468">
        <v>629</v>
      </c>
      <c r="W468">
        <v>0</v>
      </c>
      <c r="X468" t="s">
        <v>73</v>
      </c>
      <c r="Y468">
        <v>147.91</v>
      </c>
      <c r="Z468">
        <v>5.12</v>
      </c>
      <c r="AA468" t="s">
        <v>74</v>
      </c>
      <c r="AB468" t="s">
        <v>75</v>
      </c>
      <c r="AE468" t="s">
        <v>624</v>
      </c>
      <c r="AF468" t="s">
        <v>625</v>
      </c>
      <c r="AG468">
        <v>9175489651</v>
      </c>
      <c r="AK468">
        <v>0</v>
      </c>
      <c r="AL468">
        <v>0</v>
      </c>
      <c r="AM468">
        <v>629</v>
      </c>
      <c r="AV468">
        <v>598.84</v>
      </c>
      <c r="AW468">
        <v>14.97</v>
      </c>
      <c r="AX468">
        <v>598.84</v>
      </c>
      <c r="AY468">
        <v>14.97</v>
      </c>
      <c r="AZ468">
        <v>598.84</v>
      </c>
    </row>
    <row r="469" spans="1:55" x14ac:dyDescent="0.25">
      <c r="A469" t="s">
        <v>54</v>
      </c>
      <c r="B469">
        <v>110027</v>
      </c>
      <c r="C469" t="s">
        <v>55</v>
      </c>
      <c r="D469" t="s">
        <v>56</v>
      </c>
      <c r="E469" s="1">
        <v>45964</v>
      </c>
      <c r="F469" t="s">
        <v>626</v>
      </c>
      <c r="G469" t="s">
        <v>67</v>
      </c>
      <c r="J469" s="3">
        <v>45964.966666666667</v>
      </c>
      <c r="K469" t="s">
        <v>5760</v>
      </c>
      <c r="L469" t="s">
        <v>59</v>
      </c>
      <c r="M469">
        <v>179</v>
      </c>
      <c r="N469">
        <v>0</v>
      </c>
      <c r="O469">
        <v>0</v>
      </c>
      <c r="P469">
        <v>179</v>
      </c>
      <c r="Q469">
        <v>0</v>
      </c>
      <c r="R469">
        <v>8.9600000000000009</v>
      </c>
      <c r="S469">
        <v>0.04</v>
      </c>
      <c r="T469">
        <v>0</v>
      </c>
      <c r="U469">
        <v>188</v>
      </c>
      <c r="V469">
        <v>188</v>
      </c>
      <c r="W469">
        <v>0</v>
      </c>
      <c r="X469" t="s">
        <v>73</v>
      </c>
      <c r="Y469">
        <v>37.299999999999997</v>
      </c>
      <c r="Z469">
        <v>2.56</v>
      </c>
      <c r="AA469" t="s">
        <v>74</v>
      </c>
      <c r="AB469" t="s">
        <v>75</v>
      </c>
      <c r="AE469" t="s">
        <v>89</v>
      </c>
      <c r="AF469" t="s">
        <v>56</v>
      </c>
      <c r="AG469">
        <v>8929758003</v>
      </c>
      <c r="AK469">
        <v>0</v>
      </c>
      <c r="AL469">
        <v>0</v>
      </c>
      <c r="AM469">
        <v>188</v>
      </c>
      <c r="AV469">
        <v>179</v>
      </c>
      <c r="AW469">
        <v>4.4800000000000004</v>
      </c>
      <c r="AX469">
        <v>179</v>
      </c>
      <c r="AY469">
        <v>4.4800000000000004</v>
      </c>
      <c r="AZ469">
        <v>179</v>
      </c>
    </row>
    <row r="470" spans="1:55" x14ac:dyDescent="0.25">
      <c r="A470" t="s">
        <v>54</v>
      </c>
      <c r="B470">
        <v>110027</v>
      </c>
      <c r="C470" t="s">
        <v>55</v>
      </c>
      <c r="D470" t="s">
        <v>56</v>
      </c>
      <c r="E470" s="1">
        <v>45964</v>
      </c>
      <c r="F470" t="s">
        <v>627</v>
      </c>
      <c r="G470" t="s">
        <v>67</v>
      </c>
      <c r="J470" s="3">
        <v>45964.972916666666</v>
      </c>
      <c r="K470" t="s">
        <v>5760</v>
      </c>
      <c r="L470" t="s">
        <v>59</v>
      </c>
      <c r="M470">
        <v>109</v>
      </c>
      <c r="N470">
        <v>0</v>
      </c>
      <c r="O470">
        <v>0</v>
      </c>
      <c r="P470">
        <v>109</v>
      </c>
      <c r="Q470">
        <v>0</v>
      </c>
      <c r="R470">
        <v>5.46</v>
      </c>
      <c r="S470">
        <v>-0.46</v>
      </c>
      <c r="T470">
        <v>0</v>
      </c>
      <c r="U470">
        <v>114</v>
      </c>
      <c r="V470">
        <v>114</v>
      </c>
      <c r="W470">
        <v>0</v>
      </c>
      <c r="X470" t="s">
        <v>73</v>
      </c>
      <c r="Y470">
        <v>24.73</v>
      </c>
      <c r="Z470">
        <v>1.96</v>
      </c>
      <c r="AA470" t="s">
        <v>74</v>
      </c>
      <c r="AB470" t="s">
        <v>75</v>
      </c>
      <c r="AE470" t="s">
        <v>89</v>
      </c>
      <c r="AF470" t="s">
        <v>56</v>
      </c>
      <c r="AG470">
        <v>8929758003</v>
      </c>
      <c r="AK470">
        <v>0</v>
      </c>
      <c r="AL470">
        <v>0</v>
      </c>
      <c r="AM470">
        <v>114</v>
      </c>
      <c r="AV470">
        <v>109</v>
      </c>
      <c r="AW470">
        <v>2.73</v>
      </c>
      <c r="AX470">
        <v>109</v>
      </c>
      <c r="AY470">
        <v>2.73</v>
      </c>
      <c r="AZ470">
        <v>109</v>
      </c>
    </row>
    <row r="471" spans="1:55" x14ac:dyDescent="0.25">
      <c r="A471" t="s">
        <v>54</v>
      </c>
      <c r="B471">
        <v>110027</v>
      </c>
      <c r="C471" t="s">
        <v>55</v>
      </c>
      <c r="D471" t="s">
        <v>56</v>
      </c>
      <c r="E471" s="1">
        <v>45964</v>
      </c>
      <c r="F471" t="s">
        <v>628</v>
      </c>
      <c r="G471" t="s">
        <v>67</v>
      </c>
      <c r="J471" s="3">
        <v>45964.972916666666</v>
      </c>
      <c r="K471" t="s">
        <v>5760</v>
      </c>
      <c r="L471" t="s">
        <v>59</v>
      </c>
      <c r="M471">
        <v>59</v>
      </c>
      <c r="N471">
        <v>0</v>
      </c>
      <c r="O471">
        <v>0</v>
      </c>
      <c r="P471">
        <v>59</v>
      </c>
      <c r="Q471">
        <v>0</v>
      </c>
      <c r="R471">
        <v>2.96</v>
      </c>
      <c r="S471">
        <v>0.04</v>
      </c>
      <c r="T471">
        <v>0</v>
      </c>
      <c r="U471">
        <v>62</v>
      </c>
      <c r="V471">
        <v>62</v>
      </c>
      <c r="W471">
        <v>0</v>
      </c>
      <c r="X471" t="s">
        <v>73</v>
      </c>
      <c r="Y471">
        <v>15.49</v>
      </c>
      <c r="Z471">
        <v>2.14</v>
      </c>
      <c r="AA471" t="s">
        <v>74</v>
      </c>
      <c r="AB471" t="s">
        <v>75</v>
      </c>
      <c r="AE471" t="s">
        <v>89</v>
      </c>
      <c r="AF471" t="s">
        <v>56</v>
      </c>
      <c r="AG471">
        <v>8929758003</v>
      </c>
      <c r="AK471">
        <v>0</v>
      </c>
      <c r="AL471">
        <v>0</v>
      </c>
      <c r="AM471">
        <v>62</v>
      </c>
      <c r="AV471">
        <v>59</v>
      </c>
      <c r="AW471">
        <v>1.48</v>
      </c>
      <c r="AX471">
        <v>59</v>
      </c>
      <c r="AY471">
        <v>1.48</v>
      </c>
      <c r="AZ471">
        <v>59</v>
      </c>
    </row>
    <row r="472" spans="1:55" x14ac:dyDescent="0.25">
      <c r="A472" t="s">
        <v>54</v>
      </c>
      <c r="B472">
        <v>110027</v>
      </c>
      <c r="C472" t="s">
        <v>55</v>
      </c>
      <c r="D472" t="s">
        <v>56</v>
      </c>
      <c r="E472" s="1">
        <v>45964</v>
      </c>
      <c r="F472" t="s">
        <v>629</v>
      </c>
      <c r="G472" t="s">
        <v>67</v>
      </c>
      <c r="J472" s="3">
        <v>45964.976388888892</v>
      </c>
      <c r="K472" t="s">
        <v>5760</v>
      </c>
      <c r="L472" t="s">
        <v>59</v>
      </c>
      <c r="M472">
        <v>349</v>
      </c>
      <c r="N472">
        <v>0</v>
      </c>
      <c r="O472">
        <v>0</v>
      </c>
      <c r="P472">
        <v>349</v>
      </c>
      <c r="Q472">
        <v>0</v>
      </c>
      <c r="R472">
        <v>17.46</v>
      </c>
      <c r="S472">
        <v>-0.46</v>
      </c>
      <c r="T472">
        <v>0</v>
      </c>
      <c r="U472">
        <v>366</v>
      </c>
      <c r="V472">
        <v>366</v>
      </c>
      <c r="W472">
        <v>0</v>
      </c>
      <c r="X472" t="s">
        <v>73</v>
      </c>
      <c r="Y472">
        <v>88.74</v>
      </c>
      <c r="Z472">
        <v>1.96</v>
      </c>
      <c r="AA472" t="s">
        <v>74</v>
      </c>
      <c r="AB472" t="s">
        <v>75</v>
      </c>
      <c r="AE472" t="s">
        <v>89</v>
      </c>
      <c r="AF472" t="s">
        <v>56</v>
      </c>
      <c r="AG472">
        <v>8929758003</v>
      </c>
      <c r="AK472">
        <v>0</v>
      </c>
      <c r="AL472">
        <v>0</v>
      </c>
      <c r="AM472">
        <v>366</v>
      </c>
      <c r="AV472">
        <v>349</v>
      </c>
      <c r="AW472">
        <v>8.73</v>
      </c>
      <c r="AX472">
        <v>349</v>
      </c>
      <c r="AY472">
        <v>8.73</v>
      </c>
      <c r="AZ472">
        <v>349</v>
      </c>
    </row>
    <row r="473" spans="1:55" x14ac:dyDescent="0.25">
      <c r="A473" t="s">
        <v>54</v>
      </c>
      <c r="B473">
        <v>110027</v>
      </c>
      <c r="C473" t="s">
        <v>55</v>
      </c>
      <c r="D473" t="s">
        <v>56</v>
      </c>
      <c r="E473" s="1">
        <v>45964</v>
      </c>
      <c r="F473" t="s">
        <v>630</v>
      </c>
      <c r="G473" t="s">
        <v>67</v>
      </c>
      <c r="J473" s="3">
        <v>45964.976388888892</v>
      </c>
      <c r="K473" t="s">
        <v>5760</v>
      </c>
      <c r="L473" t="s">
        <v>59</v>
      </c>
      <c r="M473">
        <v>369</v>
      </c>
      <c r="N473">
        <v>0</v>
      </c>
      <c r="O473">
        <v>0</v>
      </c>
      <c r="P473">
        <v>369</v>
      </c>
      <c r="Q473">
        <v>0</v>
      </c>
      <c r="R473">
        <v>18.46</v>
      </c>
      <c r="S473">
        <v>-0.46</v>
      </c>
      <c r="T473">
        <v>0</v>
      </c>
      <c r="U473">
        <v>387</v>
      </c>
      <c r="V473">
        <v>387</v>
      </c>
      <c r="W473">
        <v>0</v>
      </c>
      <c r="X473" t="s">
        <v>68</v>
      </c>
      <c r="Y473">
        <v>100.36</v>
      </c>
      <c r="Z473">
        <v>8.7200000000000006</v>
      </c>
      <c r="AA473" t="s">
        <v>74</v>
      </c>
      <c r="AB473" t="s">
        <v>75</v>
      </c>
      <c r="AE473" t="s">
        <v>89</v>
      </c>
      <c r="AF473" t="s">
        <v>56</v>
      </c>
      <c r="AG473">
        <v>8929758003</v>
      </c>
      <c r="AK473">
        <v>0</v>
      </c>
      <c r="AL473">
        <v>0</v>
      </c>
      <c r="AN473">
        <v>387</v>
      </c>
      <c r="AV473">
        <v>369</v>
      </c>
      <c r="AW473">
        <v>9.23</v>
      </c>
      <c r="AX473">
        <v>369</v>
      </c>
      <c r="AY473">
        <v>9.23</v>
      </c>
      <c r="AZ473">
        <v>369</v>
      </c>
    </row>
    <row r="474" spans="1:55" x14ac:dyDescent="0.25">
      <c r="A474" t="s">
        <v>54</v>
      </c>
      <c r="B474">
        <v>110027</v>
      </c>
      <c r="C474" t="s">
        <v>55</v>
      </c>
      <c r="D474" t="s">
        <v>56</v>
      </c>
      <c r="E474" s="1">
        <v>45964</v>
      </c>
      <c r="F474" t="s">
        <v>631</v>
      </c>
      <c r="G474" t="s">
        <v>67</v>
      </c>
      <c r="J474" s="3">
        <v>45964.982638888891</v>
      </c>
      <c r="K474" t="s">
        <v>5760</v>
      </c>
      <c r="L474" t="s">
        <v>59</v>
      </c>
      <c r="M474">
        <v>478</v>
      </c>
      <c r="N474">
        <v>0</v>
      </c>
      <c r="O474">
        <v>0</v>
      </c>
      <c r="P474">
        <v>478</v>
      </c>
      <c r="Q474">
        <v>0</v>
      </c>
      <c r="R474">
        <v>23.9</v>
      </c>
      <c r="S474">
        <v>0.1</v>
      </c>
      <c r="T474">
        <v>0</v>
      </c>
      <c r="U474">
        <v>502</v>
      </c>
      <c r="V474">
        <v>502</v>
      </c>
      <c r="W474">
        <v>0</v>
      </c>
      <c r="X474" t="s">
        <v>73</v>
      </c>
      <c r="Y474">
        <v>113.35</v>
      </c>
      <c r="Z474">
        <v>11.28</v>
      </c>
      <c r="AA474" t="s">
        <v>74</v>
      </c>
      <c r="AB474" t="s">
        <v>75</v>
      </c>
      <c r="AE474" t="s">
        <v>632</v>
      </c>
      <c r="AF474" t="s">
        <v>633</v>
      </c>
      <c r="AG474">
        <v>9874123650</v>
      </c>
      <c r="AK474">
        <v>0</v>
      </c>
      <c r="AL474">
        <v>0</v>
      </c>
      <c r="AM474">
        <v>502</v>
      </c>
      <c r="AV474">
        <v>478</v>
      </c>
      <c r="AW474">
        <v>11.95</v>
      </c>
      <c r="AX474">
        <v>478</v>
      </c>
      <c r="AY474">
        <v>11.95</v>
      </c>
      <c r="AZ474">
        <v>478</v>
      </c>
    </row>
    <row r="475" spans="1:55" x14ac:dyDescent="0.25">
      <c r="A475" t="s">
        <v>54</v>
      </c>
      <c r="B475">
        <v>110027</v>
      </c>
      <c r="C475" t="s">
        <v>55</v>
      </c>
      <c r="D475" t="s">
        <v>56</v>
      </c>
      <c r="E475" s="1">
        <v>45964</v>
      </c>
      <c r="F475" t="s">
        <v>634</v>
      </c>
      <c r="G475" t="s">
        <v>58</v>
      </c>
      <c r="H475">
        <v>7437062270</v>
      </c>
      <c r="I475">
        <v>18528960</v>
      </c>
      <c r="J475" s="3">
        <v>45964.98541666667</v>
      </c>
      <c r="K475" t="s">
        <v>5760</v>
      </c>
      <c r="L475" t="s">
        <v>59</v>
      </c>
      <c r="M475">
        <v>478</v>
      </c>
      <c r="N475">
        <v>-174.5</v>
      </c>
      <c r="O475">
        <v>0</v>
      </c>
      <c r="P475">
        <v>303.5</v>
      </c>
      <c r="Q475">
        <v>32</v>
      </c>
      <c r="R475">
        <v>0</v>
      </c>
      <c r="S475">
        <v>0</v>
      </c>
      <c r="T475">
        <v>0</v>
      </c>
      <c r="U475">
        <v>335.5</v>
      </c>
      <c r="V475">
        <v>335.5</v>
      </c>
      <c r="W475">
        <v>0</v>
      </c>
      <c r="X475" t="s">
        <v>60</v>
      </c>
      <c r="Y475">
        <v>76.37</v>
      </c>
      <c r="Z475">
        <v>6.73</v>
      </c>
      <c r="AA475" t="s">
        <v>61</v>
      </c>
      <c r="AB475" t="s">
        <v>56</v>
      </c>
      <c r="AC475">
        <v>2270</v>
      </c>
      <c r="AK475">
        <v>32</v>
      </c>
      <c r="AL475">
        <v>0</v>
      </c>
      <c r="AT475">
        <v>335.5</v>
      </c>
      <c r="AZ475">
        <v>303.5</v>
      </c>
      <c r="BC475">
        <v>32</v>
      </c>
    </row>
    <row r="476" spans="1:55" x14ac:dyDescent="0.25">
      <c r="A476" t="s">
        <v>54</v>
      </c>
      <c r="B476">
        <v>110027</v>
      </c>
      <c r="C476" t="s">
        <v>55</v>
      </c>
      <c r="D476" t="s">
        <v>56</v>
      </c>
      <c r="E476" s="1">
        <v>45964</v>
      </c>
      <c r="F476" t="s">
        <v>635</v>
      </c>
      <c r="G476" t="s">
        <v>67</v>
      </c>
      <c r="J476" s="3">
        <v>45964.988194444442</v>
      </c>
      <c r="K476" t="s">
        <v>5760</v>
      </c>
      <c r="L476" t="s">
        <v>59</v>
      </c>
      <c r="M476">
        <v>38.1</v>
      </c>
      <c r="N476">
        <v>0</v>
      </c>
      <c r="O476">
        <v>0</v>
      </c>
      <c r="P476">
        <v>38.1</v>
      </c>
      <c r="Q476">
        <v>0</v>
      </c>
      <c r="R476">
        <v>1.9</v>
      </c>
      <c r="S476">
        <v>0</v>
      </c>
      <c r="T476">
        <v>0</v>
      </c>
      <c r="U476">
        <v>40</v>
      </c>
      <c r="V476">
        <v>40</v>
      </c>
      <c r="W476">
        <v>0</v>
      </c>
      <c r="X476" t="s">
        <v>68</v>
      </c>
      <c r="Y476">
        <v>14</v>
      </c>
      <c r="Z476">
        <v>0</v>
      </c>
      <c r="AA476" t="s">
        <v>74</v>
      </c>
      <c r="AB476" t="s">
        <v>75</v>
      </c>
      <c r="AE476" t="s">
        <v>89</v>
      </c>
      <c r="AF476" t="s">
        <v>56</v>
      </c>
      <c r="AG476">
        <v>8929758003</v>
      </c>
      <c r="AK476">
        <v>0</v>
      </c>
      <c r="AL476">
        <v>0</v>
      </c>
      <c r="AN476">
        <v>40</v>
      </c>
      <c r="AV476">
        <v>38.1</v>
      </c>
      <c r="AW476">
        <v>0.95</v>
      </c>
      <c r="AX476">
        <v>38.1</v>
      </c>
      <c r="AY476">
        <v>0.95</v>
      </c>
      <c r="AZ476">
        <v>38.1</v>
      </c>
    </row>
    <row r="477" spans="1:55" x14ac:dyDescent="0.25">
      <c r="A477" t="s">
        <v>54</v>
      </c>
      <c r="B477">
        <v>110027</v>
      </c>
      <c r="C477" t="s">
        <v>55</v>
      </c>
      <c r="D477" t="s">
        <v>56</v>
      </c>
      <c r="E477" s="1">
        <v>45964</v>
      </c>
      <c r="F477" t="s">
        <v>636</v>
      </c>
      <c r="G477" t="s">
        <v>67</v>
      </c>
      <c r="J477" s="3">
        <v>45964.994444444441</v>
      </c>
      <c r="K477" t="s">
        <v>5760</v>
      </c>
      <c r="L477" t="s">
        <v>59</v>
      </c>
      <c r="M477">
        <v>118</v>
      </c>
      <c r="N477">
        <v>-33.04</v>
      </c>
      <c r="O477">
        <v>0</v>
      </c>
      <c r="P477">
        <v>84.96</v>
      </c>
      <c r="Q477">
        <v>0</v>
      </c>
      <c r="R477">
        <v>4.24</v>
      </c>
      <c r="S477">
        <v>-0.2</v>
      </c>
      <c r="T477">
        <v>0</v>
      </c>
      <c r="U477">
        <v>89</v>
      </c>
      <c r="V477">
        <v>89</v>
      </c>
      <c r="W477">
        <v>0</v>
      </c>
      <c r="X477" t="s">
        <v>73</v>
      </c>
      <c r="Y477">
        <v>30.99</v>
      </c>
      <c r="Z477">
        <v>4.28</v>
      </c>
      <c r="AA477" t="s">
        <v>74</v>
      </c>
      <c r="AB477" t="s">
        <v>75</v>
      </c>
      <c r="AE477" t="s">
        <v>425</v>
      </c>
      <c r="AF477" t="s">
        <v>426</v>
      </c>
      <c r="AG477">
        <v>8287332186</v>
      </c>
      <c r="AK477">
        <v>0</v>
      </c>
      <c r="AL477">
        <v>0</v>
      </c>
      <c r="AM477">
        <v>89</v>
      </c>
      <c r="AV477">
        <v>84.96</v>
      </c>
      <c r="AW477">
        <v>2.12</v>
      </c>
      <c r="AX477">
        <v>84.96</v>
      </c>
      <c r="AY477">
        <v>2.12</v>
      </c>
      <c r="AZ477">
        <v>84.96</v>
      </c>
    </row>
    <row r="478" spans="1:55" x14ac:dyDescent="0.25">
      <c r="A478" t="s">
        <v>54</v>
      </c>
      <c r="B478">
        <v>110027</v>
      </c>
      <c r="C478" t="s">
        <v>55</v>
      </c>
      <c r="D478" t="s">
        <v>56</v>
      </c>
      <c r="E478" s="1">
        <v>45964</v>
      </c>
      <c r="F478" t="s">
        <v>637</v>
      </c>
      <c r="G478" t="s">
        <v>67</v>
      </c>
      <c r="J478" s="3">
        <v>45964.995138888888</v>
      </c>
      <c r="K478" t="s">
        <v>5760</v>
      </c>
      <c r="L478" t="s">
        <v>59</v>
      </c>
      <c r="M478">
        <v>118</v>
      </c>
      <c r="N478">
        <v>0</v>
      </c>
      <c r="O478">
        <v>0</v>
      </c>
      <c r="P478">
        <v>118</v>
      </c>
      <c r="Q478">
        <v>0</v>
      </c>
      <c r="R478">
        <v>5.9</v>
      </c>
      <c r="S478">
        <v>0.1</v>
      </c>
      <c r="T478">
        <v>0</v>
      </c>
      <c r="U478">
        <v>124</v>
      </c>
      <c r="V478">
        <v>124</v>
      </c>
      <c r="W478">
        <v>0</v>
      </c>
      <c r="X478" t="s">
        <v>466</v>
      </c>
      <c r="Y478">
        <v>30.99</v>
      </c>
      <c r="Z478">
        <v>4.28</v>
      </c>
      <c r="AA478" t="s">
        <v>74</v>
      </c>
      <c r="AB478" t="s">
        <v>75</v>
      </c>
      <c r="AE478" t="s">
        <v>89</v>
      </c>
      <c r="AF478" t="s">
        <v>56</v>
      </c>
      <c r="AG478">
        <v>8929758003</v>
      </c>
      <c r="AK478">
        <v>0</v>
      </c>
      <c r="AL478">
        <v>0</v>
      </c>
      <c r="AM478">
        <v>80</v>
      </c>
      <c r="AN478">
        <v>44</v>
      </c>
      <c r="AV478">
        <v>118</v>
      </c>
      <c r="AW478">
        <v>2.95</v>
      </c>
      <c r="AX478">
        <v>118</v>
      </c>
      <c r="AY478">
        <v>2.95</v>
      </c>
      <c r="AZ478">
        <v>118</v>
      </c>
    </row>
    <row r="479" spans="1:55" x14ac:dyDescent="0.25">
      <c r="A479" t="s">
        <v>54</v>
      </c>
      <c r="B479">
        <v>110027</v>
      </c>
      <c r="C479" t="s">
        <v>55</v>
      </c>
      <c r="D479" t="s">
        <v>56</v>
      </c>
      <c r="E479" s="1">
        <v>45964</v>
      </c>
      <c r="F479" t="s">
        <v>638</v>
      </c>
      <c r="G479" t="s">
        <v>67</v>
      </c>
      <c r="J479" s="3">
        <v>45965</v>
      </c>
      <c r="K479" t="s">
        <v>5760</v>
      </c>
      <c r="L479" t="s">
        <v>59</v>
      </c>
      <c r="M479">
        <v>169</v>
      </c>
      <c r="N479">
        <v>0</v>
      </c>
      <c r="O479">
        <v>0</v>
      </c>
      <c r="P479">
        <v>169</v>
      </c>
      <c r="Q479">
        <v>0</v>
      </c>
      <c r="R479">
        <v>8.4600000000000009</v>
      </c>
      <c r="S479">
        <v>-0.46</v>
      </c>
      <c r="T479">
        <v>0</v>
      </c>
      <c r="U479">
        <v>177</v>
      </c>
      <c r="V479">
        <v>177</v>
      </c>
      <c r="W479">
        <v>0</v>
      </c>
      <c r="X479" t="s">
        <v>68</v>
      </c>
      <c r="Y479">
        <v>38.65</v>
      </c>
      <c r="Z479">
        <v>2.2799999999999998</v>
      </c>
      <c r="AA479" t="s">
        <v>74</v>
      </c>
      <c r="AB479" t="s">
        <v>75</v>
      </c>
      <c r="AE479" t="s">
        <v>639</v>
      </c>
      <c r="AF479" t="s">
        <v>640</v>
      </c>
      <c r="AG479">
        <v>8929758002</v>
      </c>
      <c r="AK479">
        <v>0</v>
      </c>
      <c r="AL479">
        <v>0</v>
      </c>
      <c r="AN479">
        <v>177</v>
      </c>
      <c r="AV479">
        <v>169</v>
      </c>
      <c r="AW479">
        <v>4.2300000000000004</v>
      </c>
      <c r="AX479">
        <v>169</v>
      </c>
      <c r="AY479">
        <v>4.2300000000000004</v>
      </c>
      <c r="AZ479">
        <v>169</v>
      </c>
    </row>
    <row r="480" spans="1:55" x14ac:dyDescent="0.25">
      <c r="A480" t="s">
        <v>54</v>
      </c>
      <c r="B480">
        <v>110027</v>
      </c>
      <c r="C480" t="s">
        <v>55</v>
      </c>
      <c r="D480" t="s">
        <v>56</v>
      </c>
      <c r="E480" s="1">
        <v>45964</v>
      </c>
      <c r="F480" t="s">
        <v>641</v>
      </c>
      <c r="G480" t="s">
        <v>63</v>
      </c>
      <c r="H480" s="4">
        <v>221165000000000</v>
      </c>
      <c r="I480">
        <v>29811</v>
      </c>
      <c r="J480" s="3">
        <v>45965.004166666666</v>
      </c>
      <c r="K480" t="s">
        <v>5760</v>
      </c>
      <c r="L480" t="s">
        <v>59</v>
      </c>
      <c r="M480">
        <v>349</v>
      </c>
      <c r="N480">
        <v>-175</v>
      </c>
      <c r="O480">
        <v>0</v>
      </c>
      <c r="P480">
        <v>174</v>
      </c>
      <c r="Q480">
        <v>32</v>
      </c>
      <c r="R480">
        <v>0</v>
      </c>
      <c r="S480">
        <v>0</v>
      </c>
      <c r="T480">
        <v>0</v>
      </c>
      <c r="U480">
        <v>206</v>
      </c>
      <c r="V480">
        <v>206</v>
      </c>
      <c r="W480">
        <v>0</v>
      </c>
      <c r="X480" t="s">
        <v>64</v>
      </c>
      <c r="Y480">
        <v>53.73</v>
      </c>
      <c r="Z480">
        <v>4.7699999999999996</v>
      </c>
      <c r="AA480" t="s">
        <v>65</v>
      </c>
      <c r="AB480" t="s">
        <v>56</v>
      </c>
      <c r="AC480">
        <v>4332</v>
      </c>
      <c r="AK480">
        <v>32</v>
      </c>
      <c r="AL480">
        <v>0</v>
      </c>
      <c r="AS480">
        <v>206</v>
      </c>
      <c r="AZ480">
        <v>174</v>
      </c>
      <c r="BB480">
        <v>32</v>
      </c>
    </row>
    <row r="481" spans="1:55" x14ac:dyDescent="0.25">
      <c r="A481" t="s">
        <v>54</v>
      </c>
      <c r="B481">
        <v>110027</v>
      </c>
      <c r="C481" t="s">
        <v>55</v>
      </c>
      <c r="D481" t="s">
        <v>56</v>
      </c>
      <c r="E481" s="1">
        <v>45964</v>
      </c>
      <c r="F481" t="s">
        <v>642</v>
      </c>
      <c r="G481" t="s">
        <v>63</v>
      </c>
      <c r="H481" s="4">
        <v>221165000000000</v>
      </c>
      <c r="I481">
        <v>29811</v>
      </c>
      <c r="J481" s="3">
        <v>45965.008333333331</v>
      </c>
      <c r="K481" t="s">
        <v>5760</v>
      </c>
      <c r="L481" t="s">
        <v>59</v>
      </c>
      <c r="M481">
        <v>1155.32</v>
      </c>
      <c r="N481">
        <v>-443.74</v>
      </c>
      <c r="O481">
        <v>0</v>
      </c>
      <c r="P481">
        <v>711.58</v>
      </c>
      <c r="Q481">
        <v>32</v>
      </c>
      <c r="R481">
        <v>0</v>
      </c>
      <c r="S481">
        <v>0.42</v>
      </c>
      <c r="T481">
        <v>0</v>
      </c>
      <c r="U481">
        <v>744</v>
      </c>
      <c r="V481">
        <v>744</v>
      </c>
      <c r="W481">
        <v>0</v>
      </c>
      <c r="X481" t="s">
        <v>64</v>
      </c>
      <c r="Y481">
        <v>247.93</v>
      </c>
      <c r="Z481">
        <v>15.86</v>
      </c>
      <c r="AA481" t="s">
        <v>65</v>
      </c>
      <c r="AB481" t="s">
        <v>56</v>
      </c>
      <c r="AC481">
        <v>2422</v>
      </c>
      <c r="AK481">
        <v>32</v>
      </c>
      <c r="AL481">
        <v>0</v>
      </c>
      <c r="AS481">
        <v>744</v>
      </c>
      <c r="AZ481">
        <v>711.58</v>
      </c>
      <c r="BB481">
        <v>32</v>
      </c>
    </row>
    <row r="482" spans="1:55" x14ac:dyDescent="0.25">
      <c r="A482" t="s">
        <v>54</v>
      </c>
      <c r="B482">
        <v>110027</v>
      </c>
      <c r="C482" t="s">
        <v>55</v>
      </c>
      <c r="D482" t="s">
        <v>56</v>
      </c>
      <c r="E482" s="1">
        <v>45964</v>
      </c>
      <c r="F482" t="s">
        <v>643</v>
      </c>
      <c r="G482" t="s">
        <v>67</v>
      </c>
      <c r="J482" s="3">
        <v>45965.010416666664</v>
      </c>
      <c r="K482" t="s">
        <v>5760</v>
      </c>
      <c r="L482" t="s">
        <v>59</v>
      </c>
      <c r="M482">
        <v>369</v>
      </c>
      <c r="N482">
        <v>0</v>
      </c>
      <c r="O482">
        <v>0</v>
      </c>
      <c r="P482">
        <v>369</v>
      </c>
      <c r="Q482">
        <v>0</v>
      </c>
      <c r="R482">
        <v>18.46</v>
      </c>
      <c r="S482">
        <v>-0.46</v>
      </c>
      <c r="T482">
        <v>0</v>
      </c>
      <c r="U482">
        <v>387</v>
      </c>
      <c r="V482">
        <v>387</v>
      </c>
      <c r="W482">
        <v>0</v>
      </c>
      <c r="X482" t="s">
        <v>68</v>
      </c>
      <c r="Y482">
        <v>100.36</v>
      </c>
      <c r="Z482">
        <v>8.7200000000000006</v>
      </c>
      <c r="AA482" t="s">
        <v>74</v>
      </c>
      <c r="AB482" t="s">
        <v>75</v>
      </c>
      <c r="AE482" t="s">
        <v>89</v>
      </c>
      <c r="AF482" t="s">
        <v>56</v>
      </c>
      <c r="AG482">
        <v>8929758003</v>
      </c>
      <c r="AK482">
        <v>0</v>
      </c>
      <c r="AL482">
        <v>0</v>
      </c>
      <c r="AN482">
        <v>387</v>
      </c>
      <c r="AV482">
        <v>369</v>
      </c>
      <c r="AW482">
        <v>9.23</v>
      </c>
      <c r="AX482">
        <v>369</v>
      </c>
      <c r="AY482">
        <v>9.23</v>
      </c>
      <c r="AZ482">
        <v>369</v>
      </c>
    </row>
    <row r="483" spans="1:55" x14ac:dyDescent="0.25">
      <c r="A483" t="s">
        <v>54</v>
      </c>
      <c r="B483">
        <v>110027</v>
      </c>
      <c r="C483" t="s">
        <v>55</v>
      </c>
      <c r="D483" t="s">
        <v>56</v>
      </c>
      <c r="E483" s="1">
        <v>45964</v>
      </c>
      <c r="F483" t="s">
        <v>644</v>
      </c>
      <c r="G483" t="s">
        <v>67</v>
      </c>
      <c r="J483" s="3">
        <v>45965.010416666664</v>
      </c>
      <c r="K483" t="s">
        <v>5760</v>
      </c>
      <c r="L483" t="s">
        <v>59</v>
      </c>
      <c r="M483">
        <v>238</v>
      </c>
      <c r="N483">
        <v>0</v>
      </c>
      <c r="O483">
        <v>0</v>
      </c>
      <c r="P483">
        <v>238</v>
      </c>
      <c r="Q483">
        <v>0</v>
      </c>
      <c r="R483">
        <v>11.9</v>
      </c>
      <c r="S483">
        <v>0.1</v>
      </c>
      <c r="T483">
        <v>0</v>
      </c>
      <c r="U483">
        <v>250</v>
      </c>
      <c r="V483">
        <v>250</v>
      </c>
      <c r="W483">
        <v>0</v>
      </c>
      <c r="X483" t="s">
        <v>73</v>
      </c>
      <c r="Y483">
        <v>47.87</v>
      </c>
      <c r="Z483">
        <v>10.19</v>
      </c>
      <c r="AA483" t="s">
        <v>74</v>
      </c>
      <c r="AB483" t="s">
        <v>75</v>
      </c>
      <c r="AE483" t="s">
        <v>89</v>
      </c>
      <c r="AF483" t="s">
        <v>56</v>
      </c>
      <c r="AG483">
        <v>8929758003</v>
      </c>
      <c r="AK483">
        <v>0</v>
      </c>
      <c r="AL483">
        <v>0</v>
      </c>
      <c r="AM483">
        <v>250</v>
      </c>
      <c r="AV483">
        <v>238</v>
      </c>
      <c r="AW483">
        <v>5.95</v>
      </c>
      <c r="AX483">
        <v>238</v>
      </c>
      <c r="AY483">
        <v>5.95</v>
      </c>
      <c r="AZ483">
        <v>238</v>
      </c>
    </row>
    <row r="484" spans="1:55" x14ac:dyDescent="0.25">
      <c r="A484" t="s">
        <v>54</v>
      </c>
      <c r="B484">
        <v>110027</v>
      </c>
      <c r="C484" t="s">
        <v>55</v>
      </c>
      <c r="D484" t="s">
        <v>56</v>
      </c>
      <c r="E484" s="1">
        <v>45964</v>
      </c>
      <c r="F484" t="s">
        <v>645</v>
      </c>
      <c r="G484" t="s">
        <v>58</v>
      </c>
      <c r="H484">
        <v>7426944013</v>
      </c>
      <c r="I484">
        <v>18528960</v>
      </c>
      <c r="J484" s="3">
        <v>45965.010416666664</v>
      </c>
      <c r="K484" t="s">
        <v>5760</v>
      </c>
      <c r="L484" t="s">
        <v>59</v>
      </c>
      <c r="M484">
        <v>314.66000000000003</v>
      </c>
      <c r="N484">
        <v>-67.599999999999994</v>
      </c>
      <c r="O484">
        <v>0</v>
      </c>
      <c r="P484">
        <v>247.06</v>
      </c>
      <c r="Q484">
        <v>32</v>
      </c>
      <c r="R484">
        <v>0</v>
      </c>
      <c r="S484">
        <v>0</v>
      </c>
      <c r="T484">
        <v>0</v>
      </c>
      <c r="U484">
        <v>279.06</v>
      </c>
      <c r="V484">
        <v>279.06</v>
      </c>
      <c r="W484">
        <v>0</v>
      </c>
      <c r="X484" t="s">
        <v>60</v>
      </c>
      <c r="Y484">
        <v>70.42</v>
      </c>
      <c r="Z484">
        <v>8.14</v>
      </c>
      <c r="AA484" t="s">
        <v>61</v>
      </c>
      <c r="AB484" t="s">
        <v>56</v>
      </c>
      <c r="AC484">
        <v>4013</v>
      </c>
      <c r="AK484">
        <v>32</v>
      </c>
      <c r="AL484">
        <v>0</v>
      </c>
      <c r="AT484">
        <v>279.06</v>
      </c>
      <c r="AZ484">
        <v>247.06</v>
      </c>
      <c r="BC484">
        <v>32</v>
      </c>
    </row>
    <row r="485" spans="1:55" x14ac:dyDescent="0.25">
      <c r="A485" t="s">
        <v>54</v>
      </c>
      <c r="B485">
        <v>110027</v>
      </c>
      <c r="C485" t="s">
        <v>55</v>
      </c>
      <c r="D485" t="s">
        <v>56</v>
      </c>
      <c r="E485" s="1">
        <v>45964</v>
      </c>
      <c r="F485" t="s">
        <v>646</v>
      </c>
      <c r="G485" t="s">
        <v>63</v>
      </c>
      <c r="H485" s="4">
        <v>221165000000000</v>
      </c>
      <c r="I485">
        <v>29811</v>
      </c>
      <c r="J485" s="3">
        <v>45965.011805555558</v>
      </c>
      <c r="K485" t="s">
        <v>5760</v>
      </c>
      <c r="L485" t="s">
        <v>59</v>
      </c>
      <c r="M485">
        <v>349</v>
      </c>
      <c r="N485">
        <v>-175</v>
      </c>
      <c r="O485">
        <v>0</v>
      </c>
      <c r="P485">
        <v>174</v>
      </c>
      <c r="Q485">
        <v>32</v>
      </c>
      <c r="R485">
        <v>0</v>
      </c>
      <c r="S485">
        <v>0</v>
      </c>
      <c r="T485">
        <v>0</v>
      </c>
      <c r="U485">
        <v>206</v>
      </c>
      <c r="V485">
        <v>206</v>
      </c>
      <c r="W485">
        <v>0</v>
      </c>
      <c r="X485" t="s">
        <v>64</v>
      </c>
      <c r="Y485">
        <v>65.739999999999995</v>
      </c>
      <c r="Z485">
        <v>4.7699999999999996</v>
      </c>
      <c r="AA485" t="s">
        <v>65</v>
      </c>
      <c r="AB485" t="s">
        <v>56</v>
      </c>
      <c r="AC485">
        <v>9321</v>
      </c>
      <c r="AK485">
        <v>32</v>
      </c>
      <c r="AL485">
        <v>0</v>
      </c>
      <c r="AS485">
        <v>206</v>
      </c>
      <c r="AZ485">
        <v>174</v>
      </c>
      <c r="BB485">
        <v>32</v>
      </c>
    </row>
    <row r="486" spans="1:55" x14ac:dyDescent="0.25">
      <c r="A486" t="s">
        <v>54</v>
      </c>
      <c r="B486">
        <v>110027</v>
      </c>
      <c r="C486" t="s">
        <v>55</v>
      </c>
      <c r="D486" t="s">
        <v>56</v>
      </c>
      <c r="E486" s="1">
        <v>45964</v>
      </c>
      <c r="F486" t="s">
        <v>647</v>
      </c>
      <c r="G486" t="s">
        <v>67</v>
      </c>
      <c r="J486" s="3">
        <v>45965.015972222223</v>
      </c>
      <c r="K486" t="s">
        <v>5760</v>
      </c>
      <c r="L486" t="s">
        <v>59</v>
      </c>
      <c r="M486">
        <v>219</v>
      </c>
      <c r="N486">
        <v>0</v>
      </c>
      <c r="O486">
        <v>0</v>
      </c>
      <c r="P486">
        <v>219</v>
      </c>
      <c r="Q486">
        <v>0</v>
      </c>
      <c r="R486">
        <v>10.96</v>
      </c>
      <c r="S486">
        <v>0.04</v>
      </c>
      <c r="T486">
        <v>0</v>
      </c>
      <c r="U486">
        <v>230</v>
      </c>
      <c r="V486">
        <v>230</v>
      </c>
      <c r="W486">
        <v>0</v>
      </c>
      <c r="X486" t="s">
        <v>68</v>
      </c>
      <c r="Y486">
        <v>51.82</v>
      </c>
      <c r="Z486">
        <v>1.96</v>
      </c>
      <c r="AA486" t="s">
        <v>74</v>
      </c>
      <c r="AB486" t="s">
        <v>75</v>
      </c>
      <c r="AE486" t="s">
        <v>89</v>
      </c>
      <c r="AF486" t="s">
        <v>56</v>
      </c>
      <c r="AG486">
        <v>8929758003</v>
      </c>
      <c r="AK486">
        <v>0</v>
      </c>
      <c r="AL486">
        <v>0</v>
      </c>
      <c r="AN486">
        <v>230</v>
      </c>
      <c r="AV486">
        <v>219</v>
      </c>
      <c r="AW486">
        <v>5.48</v>
      </c>
      <c r="AX486">
        <v>219</v>
      </c>
      <c r="AY486">
        <v>5.48</v>
      </c>
      <c r="AZ486">
        <v>219</v>
      </c>
    </row>
    <row r="487" spans="1:55" x14ac:dyDescent="0.25">
      <c r="A487" t="s">
        <v>54</v>
      </c>
      <c r="B487">
        <v>110027</v>
      </c>
      <c r="C487" t="s">
        <v>55</v>
      </c>
      <c r="D487" t="s">
        <v>56</v>
      </c>
      <c r="E487" s="1">
        <v>45964</v>
      </c>
      <c r="F487" t="s">
        <v>648</v>
      </c>
      <c r="G487" t="s">
        <v>67</v>
      </c>
      <c r="J487" s="3">
        <v>45965.018750000003</v>
      </c>
      <c r="K487" t="s">
        <v>5760</v>
      </c>
      <c r="L487" t="s">
        <v>59</v>
      </c>
      <c r="M487">
        <v>472.28</v>
      </c>
      <c r="N487">
        <v>0</v>
      </c>
      <c r="O487">
        <v>0</v>
      </c>
      <c r="P487">
        <v>472.28</v>
      </c>
      <c r="Q487">
        <v>0</v>
      </c>
      <c r="R487">
        <v>23.62</v>
      </c>
      <c r="S487">
        <v>0.1</v>
      </c>
      <c r="T487">
        <v>0</v>
      </c>
      <c r="U487">
        <v>496</v>
      </c>
      <c r="V487">
        <v>496</v>
      </c>
      <c r="W487">
        <v>0</v>
      </c>
      <c r="X487" t="s">
        <v>68</v>
      </c>
      <c r="Y487">
        <v>123.8</v>
      </c>
      <c r="Z487">
        <v>3.92</v>
      </c>
      <c r="AA487" t="s">
        <v>74</v>
      </c>
      <c r="AB487" t="s">
        <v>75</v>
      </c>
      <c r="AE487" t="s">
        <v>89</v>
      </c>
      <c r="AF487" t="s">
        <v>56</v>
      </c>
      <c r="AG487">
        <v>8929758003</v>
      </c>
      <c r="AK487">
        <v>0</v>
      </c>
      <c r="AL487">
        <v>0</v>
      </c>
      <c r="AN487">
        <v>496</v>
      </c>
      <c r="AV487">
        <v>472.28</v>
      </c>
      <c r="AW487">
        <v>11.81</v>
      </c>
      <c r="AX487">
        <v>472.28</v>
      </c>
      <c r="AY487">
        <v>11.81</v>
      </c>
      <c r="AZ487">
        <v>472.28</v>
      </c>
    </row>
    <row r="488" spans="1:55" x14ac:dyDescent="0.25">
      <c r="A488" t="s">
        <v>54</v>
      </c>
      <c r="B488">
        <v>110027</v>
      </c>
      <c r="C488" t="s">
        <v>55</v>
      </c>
      <c r="D488" t="s">
        <v>56</v>
      </c>
      <c r="E488" s="1">
        <v>45964</v>
      </c>
      <c r="F488" t="s">
        <v>649</v>
      </c>
      <c r="G488" t="s">
        <v>67</v>
      </c>
      <c r="J488" s="3">
        <v>45965.035416666666</v>
      </c>
      <c r="K488" t="s">
        <v>5760</v>
      </c>
      <c r="L488" t="s">
        <v>59</v>
      </c>
      <c r="M488">
        <v>347</v>
      </c>
      <c r="N488">
        <v>-46</v>
      </c>
      <c r="O488">
        <v>0</v>
      </c>
      <c r="P488">
        <v>301</v>
      </c>
      <c r="Q488">
        <v>0</v>
      </c>
      <c r="R488">
        <v>15.06</v>
      </c>
      <c r="S488">
        <v>-0.06</v>
      </c>
      <c r="T488">
        <v>0</v>
      </c>
      <c r="U488">
        <v>316</v>
      </c>
      <c r="V488">
        <v>316</v>
      </c>
      <c r="W488">
        <v>0</v>
      </c>
      <c r="X488" t="s">
        <v>73</v>
      </c>
      <c r="Y488">
        <v>87.34</v>
      </c>
      <c r="Z488">
        <v>5.88</v>
      </c>
      <c r="AA488" t="s">
        <v>74</v>
      </c>
      <c r="AB488" t="s">
        <v>75</v>
      </c>
      <c r="AE488" t="s">
        <v>485</v>
      </c>
      <c r="AF488" t="s">
        <v>486</v>
      </c>
      <c r="AG488">
        <v>9990024007</v>
      </c>
      <c r="AK488">
        <v>0</v>
      </c>
      <c r="AL488">
        <v>0</v>
      </c>
      <c r="AM488">
        <v>316</v>
      </c>
      <c r="AV488">
        <v>301</v>
      </c>
      <c r="AW488">
        <v>7.53</v>
      </c>
      <c r="AX488">
        <v>301</v>
      </c>
      <c r="AY488">
        <v>7.53</v>
      </c>
      <c r="AZ488">
        <v>301</v>
      </c>
    </row>
    <row r="489" spans="1:55" x14ac:dyDescent="0.25">
      <c r="A489" t="s">
        <v>54</v>
      </c>
      <c r="B489">
        <v>110027</v>
      </c>
      <c r="C489" t="s">
        <v>55</v>
      </c>
      <c r="D489" t="s">
        <v>56</v>
      </c>
      <c r="E489" s="1">
        <v>45964</v>
      </c>
      <c r="F489" t="s">
        <v>650</v>
      </c>
      <c r="G489" t="s">
        <v>63</v>
      </c>
      <c r="H489" s="4">
        <v>221168000000000</v>
      </c>
      <c r="I489">
        <v>29811</v>
      </c>
      <c r="J489" s="3">
        <v>45965.038194444445</v>
      </c>
      <c r="K489" t="s">
        <v>5760</v>
      </c>
      <c r="L489" t="s">
        <v>59</v>
      </c>
      <c r="M489">
        <v>623.66</v>
      </c>
      <c r="N489">
        <v>-283.02999999999997</v>
      </c>
      <c r="O489">
        <v>0</v>
      </c>
      <c r="P489">
        <v>340.63</v>
      </c>
      <c r="Q489">
        <v>32</v>
      </c>
      <c r="R489">
        <v>0</v>
      </c>
      <c r="S489">
        <v>0.37</v>
      </c>
      <c r="T489">
        <v>0</v>
      </c>
      <c r="U489">
        <v>373</v>
      </c>
      <c r="V489">
        <v>373</v>
      </c>
      <c r="W489">
        <v>0</v>
      </c>
      <c r="X489" t="s">
        <v>64</v>
      </c>
      <c r="Y489">
        <v>126.55</v>
      </c>
      <c r="Z489">
        <v>11.33</v>
      </c>
      <c r="AA489" t="s">
        <v>65</v>
      </c>
      <c r="AB489" t="s">
        <v>56</v>
      </c>
      <c r="AC489">
        <v>7807</v>
      </c>
      <c r="AK489">
        <v>32</v>
      </c>
      <c r="AL489">
        <v>0</v>
      </c>
      <c r="AS489">
        <v>373</v>
      </c>
      <c r="AZ489">
        <v>340.63</v>
      </c>
      <c r="BB489">
        <v>32</v>
      </c>
    </row>
    <row r="490" spans="1:55" x14ac:dyDescent="0.25">
      <c r="A490" t="s">
        <v>54</v>
      </c>
      <c r="B490">
        <v>110027</v>
      </c>
      <c r="C490" t="s">
        <v>55</v>
      </c>
      <c r="D490" t="s">
        <v>56</v>
      </c>
      <c r="E490" s="1">
        <v>45964</v>
      </c>
      <c r="F490" t="s">
        <v>651</v>
      </c>
      <c r="G490" t="s">
        <v>58</v>
      </c>
      <c r="H490">
        <v>7445048155</v>
      </c>
      <c r="I490">
        <v>18528960</v>
      </c>
      <c r="J490" s="3">
        <v>45965.040277777778</v>
      </c>
      <c r="K490" t="s">
        <v>5760</v>
      </c>
      <c r="L490" t="s">
        <v>59</v>
      </c>
      <c r="M490">
        <v>338</v>
      </c>
      <c r="N490">
        <v>-80</v>
      </c>
      <c r="O490">
        <v>0</v>
      </c>
      <c r="P490">
        <v>258</v>
      </c>
      <c r="Q490">
        <v>32</v>
      </c>
      <c r="R490">
        <v>0</v>
      </c>
      <c r="S490">
        <v>0</v>
      </c>
      <c r="T490">
        <v>0</v>
      </c>
      <c r="U490">
        <v>290</v>
      </c>
      <c r="V490">
        <v>290</v>
      </c>
      <c r="W490">
        <v>0</v>
      </c>
      <c r="X490" t="s">
        <v>60</v>
      </c>
      <c r="Y490">
        <v>58.62</v>
      </c>
      <c r="Z490">
        <v>8.69</v>
      </c>
      <c r="AA490" t="s">
        <v>61</v>
      </c>
      <c r="AB490" t="s">
        <v>56</v>
      </c>
      <c r="AC490">
        <v>8155</v>
      </c>
      <c r="AK490">
        <v>32</v>
      </c>
      <c r="AL490">
        <v>0</v>
      </c>
      <c r="AT490">
        <v>290</v>
      </c>
      <c r="AZ490">
        <v>258</v>
      </c>
      <c r="BC490">
        <v>32</v>
      </c>
    </row>
    <row r="491" spans="1:55" x14ac:dyDescent="0.25">
      <c r="A491" t="s">
        <v>54</v>
      </c>
      <c r="B491">
        <v>110027</v>
      </c>
      <c r="C491" t="s">
        <v>55</v>
      </c>
      <c r="D491" t="s">
        <v>56</v>
      </c>
      <c r="E491" s="1">
        <v>45964</v>
      </c>
      <c r="F491" t="s">
        <v>652</v>
      </c>
      <c r="G491" t="s">
        <v>63</v>
      </c>
      <c r="H491" s="4">
        <v>221168000000000</v>
      </c>
      <c r="I491">
        <v>29811</v>
      </c>
      <c r="J491" s="3">
        <v>45965.046527777777</v>
      </c>
      <c r="K491" t="s">
        <v>5760</v>
      </c>
      <c r="L491" t="s">
        <v>59</v>
      </c>
      <c r="M491">
        <v>278</v>
      </c>
      <c r="N491">
        <v>-50</v>
      </c>
      <c r="O491">
        <v>0</v>
      </c>
      <c r="P491">
        <v>228</v>
      </c>
      <c r="Q491">
        <v>32</v>
      </c>
      <c r="R491">
        <v>0</v>
      </c>
      <c r="S491">
        <v>0</v>
      </c>
      <c r="T491">
        <v>0</v>
      </c>
      <c r="U491">
        <v>260</v>
      </c>
      <c r="V491">
        <v>260</v>
      </c>
      <c r="W491">
        <v>0</v>
      </c>
      <c r="X491" t="s">
        <v>64</v>
      </c>
      <c r="Y491">
        <v>56.3</v>
      </c>
      <c r="Z491">
        <v>6.9</v>
      </c>
      <c r="AA491" t="s">
        <v>65</v>
      </c>
      <c r="AB491" t="s">
        <v>56</v>
      </c>
      <c r="AC491">
        <v>3721</v>
      </c>
      <c r="AK491">
        <v>32</v>
      </c>
      <c r="AL491">
        <v>0</v>
      </c>
      <c r="AS491">
        <v>260</v>
      </c>
      <c r="AZ491">
        <v>228</v>
      </c>
      <c r="BB491">
        <v>32</v>
      </c>
    </row>
    <row r="492" spans="1:55" x14ac:dyDescent="0.25">
      <c r="A492" t="s">
        <v>54</v>
      </c>
      <c r="B492">
        <v>110027</v>
      </c>
      <c r="C492" t="s">
        <v>55</v>
      </c>
      <c r="D492" t="s">
        <v>56</v>
      </c>
      <c r="E492" s="1">
        <v>45964</v>
      </c>
      <c r="F492" t="s">
        <v>653</v>
      </c>
      <c r="G492" t="s">
        <v>58</v>
      </c>
      <c r="H492">
        <v>7445002909</v>
      </c>
      <c r="I492">
        <v>18528960</v>
      </c>
      <c r="J492" s="3">
        <v>45965.04791666667</v>
      </c>
      <c r="K492" t="s">
        <v>5760</v>
      </c>
      <c r="L492" t="s">
        <v>59</v>
      </c>
      <c r="M492">
        <v>586</v>
      </c>
      <c r="N492">
        <v>-245.6</v>
      </c>
      <c r="O492">
        <v>0</v>
      </c>
      <c r="P492">
        <v>340.4</v>
      </c>
      <c r="Q492">
        <v>32</v>
      </c>
      <c r="R492">
        <v>0</v>
      </c>
      <c r="S492">
        <v>0</v>
      </c>
      <c r="T492">
        <v>0</v>
      </c>
      <c r="U492">
        <v>372.4</v>
      </c>
      <c r="V492">
        <v>372.4</v>
      </c>
      <c r="W492">
        <v>0</v>
      </c>
      <c r="X492" t="s">
        <v>60</v>
      </c>
      <c r="Y492">
        <v>95.74</v>
      </c>
      <c r="Z492">
        <v>13.31</v>
      </c>
      <c r="AA492" t="s">
        <v>61</v>
      </c>
      <c r="AB492" t="s">
        <v>56</v>
      </c>
      <c r="AC492">
        <v>2909</v>
      </c>
      <c r="AK492">
        <v>32</v>
      </c>
      <c r="AL492">
        <v>0</v>
      </c>
      <c r="AT492">
        <v>372.4</v>
      </c>
      <c r="AZ492">
        <v>340.39</v>
      </c>
      <c r="BC492">
        <v>32</v>
      </c>
    </row>
    <row r="493" spans="1:55" x14ac:dyDescent="0.25">
      <c r="A493" t="s">
        <v>54</v>
      </c>
      <c r="B493">
        <v>110027</v>
      </c>
      <c r="C493" t="s">
        <v>55</v>
      </c>
      <c r="D493" t="s">
        <v>56</v>
      </c>
      <c r="E493" s="1">
        <v>45964</v>
      </c>
      <c r="F493" t="s">
        <v>654</v>
      </c>
      <c r="G493" t="s">
        <v>63</v>
      </c>
      <c r="H493" s="4">
        <v>221168000000000</v>
      </c>
      <c r="I493">
        <v>29811</v>
      </c>
      <c r="J493" s="3">
        <v>45965.049305555556</v>
      </c>
      <c r="K493" t="s">
        <v>5760</v>
      </c>
      <c r="L493" t="s">
        <v>59</v>
      </c>
      <c r="M493">
        <v>587</v>
      </c>
      <c r="N493">
        <v>-249.99</v>
      </c>
      <c r="O493">
        <v>0</v>
      </c>
      <c r="P493">
        <v>337.01</v>
      </c>
      <c r="Q493">
        <v>32</v>
      </c>
      <c r="R493">
        <v>0</v>
      </c>
      <c r="S493">
        <v>-0.01</v>
      </c>
      <c r="T493">
        <v>0</v>
      </c>
      <c r="U493">
        <v>369</v>
      </c>
      <c r="V493">
        <v>369</v>
      </c>
      <c r="W493">
        <v>0</v>
      </c>
      <c r="X493" t="s">
        <v>64</v>
      </c>
      <c r="Y493">
        <v>114.61</v>
      </c>
      <c r="Z493">
        <v>13.21</v>
      </c>
      <c r="AA493" t="s">
        <v>65</v>
      </c>
      <c r="AB493" t="s">
        <v>56</v>
      </c>
      <c r="AC493">
        <v>5392</v>
      </c>
      <c r="AK493">
        <v>32</v>
      </c>
      <c r="AL493">
        <v>0</v>
      </c>
      <c r="AS493">
        <v>369</v>
      </c>
      <c r="AZ493">
        <v>337.01</v>
      </c>
      <c r="BB493">
        <v>32</v>
      </c>
    </row>
    <row r="494" spans="1:55" x14ac:dyDescent="0.25">
      <c r="A494" t="s">
        <v>54</v>
      </c>
      <c r="B494">
        <v>110027</v>
      </c>
      <c r="C494" t="s">
        <v>55</v>
      </c>
      <c r="D494" t="s">
        <v>56</v>
      </c>
      <c r="E494" s="1">
        <v>45964</v>
      </c>
      <c r="F494" t="s">
        <v>655</v>
      </c>
      <c r="G494" t="s">
        <v>63</v>
      </c>
      <c r="H494" s="4">
        <v>221169000000000</v>
      </c>
      <c r="I494">
        <v>29811</v>
      </c>
      <c r="J494" s="3">
        <v>45965.052083333336</v>
      </c>
      <c r="K494" t="s">
        <v>5760</v>
      </c>
      <c r="L494" t="s">
        <v>59</v>
      </c>
      <c r="M494">
        <v>913.66</v>
      </c>
      <c r="N494">
        <v>-370</v>
      </c>
      <c r="O494">
        <v>0</v>
      </c>
      <c r="P494">
        <v>543.66</v>
      </c>
      <c r="Q494">
        <v>32</v>
      </c>
      <c r="R494">
        <v>0</v>
      </c>
      <c r="S494">
        <v>0.34</v>
      </c>
      <c r="T494">
        <v>0</v>
      </c>
      <c r="U494">
        <v>576</v>
      </c>
      <c r="V494">
        <v>576</v>
      </c>
      <c r="W494">
        <v>0</v>
      </c>
      <c r="X494" t="s">
        <v>64</v>
      </c>
      <c r="Y494">
        <v>190.03</v>
      </c>
      <c r="Z494">
        <v>15.16</v>
      </c>
      <c r="AA494" t="s">
        <v>65</v>
      </c>
      <c r="AB494" t="s">
        <v>56</v>
      </c>
      <c r="AC494">
        <v>7885</v>
      </c>
      <c r="AK494">
        <v>32</v>
      </c>
      <c r="AL494">
        <v>0</v>
      </c>
      <c r="AS494">
        <v>576</v>
      </c>
      <c r="AZ494">
        <v>543.66</v>
      </c>
      <c r="BB494">
        <v>32</v>
      </c>
    </row>
    <row r="495" spans="1:55" x14ac:dyDescent="0.25">
      <c r="A495" t="s">
        <v>54</v>
      </c>
      <c r="B495">
        <v>110027</v>
      </c>
      <c r="C495" t="s">
        <v>55</v>
      </c>
      <c r="D495" t="s">
        <v>56</v>
      </c>
      <c r="E495" s="1">
        <v>45964</v>
      </c>
      <c r="F495" t="s">
        <v>656</v>
      </c>
      <c r="G495" t="s">
        <v>63</v>
      </c>
      <c r="H495" s="4">
        <v>221169000000000</v>
      </c>
      <c r="I495">
        <v>29811</v>
      </c>
      <c r="J495" s="3">
        <v>45965.060416666667</v>
      </c>
      <c r="K495" t="s">
        <v>5760</v>
      </c>
      <c r="L495" t="s">
        <v>59</v>
      </c>
      <c r="M495">
        <v>199</v>
      </c>
      <c r="N495">
        <v>-89.55</v>
      </c>
      <c r="O495">
        <v>0</v>
      </c>
      <c r="P495">
        <v>109.45</v>
      </c>
      <c r="Q495">
        <v>32</v>
      </c>
      <c r="R495">
        <v>0</v>
      </c>
      <c r="S495">
        <v>-0.45</v>
      </c>
      <c r="T495">
        <v>0</v>
      </c>
      <c r="U495">
        <v>141</v>
      </c>
      <c r="V495">
        <v>141</v>
      </c>
      <c r="W495">
        <v>0</v>
      </c>
      <c r="X495" t="s">
        <v>64</v>
      </c>
      <c r="Y495">
        <v>49.32</v>
      </c>
      <c r="Z495">
        <v>3.92</v>
      </c>
      <c r="AA495" t="s">
        <v>65</v>
      </c>
      <c r="AB495" t="s">
        <v>56</v>
      </c>
      <c r="AC495">
        <v>1872</v>
      </c>
      <c r="AK495">
        <v>32</v>
      </c>
      <c r="AL495">
        <v>0</v>
      </c>
      <c r="AS495">
        <v>141</v>
      </c>
      <c r="AZ495">
        <v>109.45</v>
      </c>
      <c r="BB495">
        <v>32</v>
      </c>
    </row>
    <row r="496" spans="1:55" x14ac:dyDescent="0.25">
      <c r="A496" t="s">
        <v>54</v>
      </c>
      <c r="B496">
        <v>110027</v>
      </c>
      <c r="C496" t="s">
        <v>55</v>
      </c>
      <c r="D496" t="s">
        <v>56</v>
      </c>
      <c r="E496" s="1">
        <v>45964</v>
      </c>
      <c r="F496" t="s">
        <v>657</v>
      </c>
      <c r="G496" t="s">
        <v>63</v>
      </c>
      <c r="H496" s="4">
        <v>221170000000000</v>
      </c>
      <c r="I496">
        <v>29811</v>
      </c>
      <c r="J496" s="3">
        <v>45965.063888888886</v>
      </c>
      <c r="K496" t="s">
        <v>5760</v>
      </c>
      <c r="L496" t="s">
        <v>59</v>
      </c>
      <c r="M496">
        <v>545</v>
      </c>
      <c r="N496">
        <v>-93.75</v>
      </c>
      <c r="O496">
        <v>0</v>
      </c>
      <c r="P496">
        <v>451.25</v>
      </c>
      <c r="Q496">
        <v>32</v>
      </c>
      <c r="R496">
        <v>0</v>
      </c>
      <c r="S496">
        <v>-0.25</v>
      </c>
      <c r="T496">
        <v>0</v>
      </c>
      <c r="U496">
        <v>483</v>
      </c>
      <c r="V496">
        <v>483</v>
      </c>
      <c r="W496">
        <v>0</v>
      </c>
      <c r="X496" t="s">
        <v>64</v>
      </c>
      <c r="Y496">
        <v>123.44</v>
      </c>
      <c r="Z496">
        <v>9.8000000000000007</v>
      </c>
      <c r="AA496" t="s">
        <v>65</v>
      </c>
      <c r="AB496" t="s">
        <v>56</v>
      </c>
      <c r="AC496">
        <v>2712</v>
      </c>
      <c r="AK496">
        <v>32</v>
      </c>
      <c r="AL496">
        <v>0</v>
      </c>
      <c r="AS496">
        <v>483</v>
      </c>
      <c r="AZ496">
        <v>451.25</v>
      </c>
      <c r="BB496">
        <v>32</v>
      </c>
    </row>
    <row r="497" spans="1:55" x14ac:dyDescent="0.25">
      <c r="A497" t="s">
        <v>54</v>
      </c>
      <c r="B497">
        <v>110027</v>
      </c>
      <c r="C497" t="s">
        <v>55</v>
      </c>
      <c r="D497" t="s">
        <v>56</v>
      </c>
      <c r="E497" s="1">
        <v>45964</v>
      </c>
      <c r="F497" t="s">
        <v>658</v>
      </c>
      <c r="G497" t="s">
        <v>58</v>
      </c>
      <c r="H497">
        <v>7442258359</v>
      </c>
      <c r="I497">
        <v>18528960</v>
      </c>
      <c r="J497" s="3">
        <v>45965.064583333333</v>
      </c>
      <c r="K497" t="s">
        <v>5760</v>
      </c>
      <c r="L497" t="s">
        <v>59</v>
      </c>
      <c r="M497">
        <v>647</v>
      </c>
      <c r="N497">
        <v>-124.5</v>
      </c>
      <c r="O497">
        <v>0</v>
      </c>
      <c r="P497">
        <v>522.5</v>
      </c>
      <c r="Q497">
        <v>32</v>
      </c>
      <c r="R497">
        <v>0</v>
      </c>
      <c r="S497">
        <v>0</v>
      </c>
      <c r="T497">
        <v>0</v>
      </c>
      <c r="U497">
        <v>554.5</v>
      </c>
      <c r="V497">
        <v>554.5</v>
      </c>
      <c r="W497">
        <v>0</v>
      </c>
      <c r="X497" t="s">
        <v>60</v>
      </c>
      <c r="Y497">
        <v>135.28</v>
      </c>
      <c r="Z497">
        <v>15.43</v>
      </c>
      <c r="AA497" t="s">
        <v>61</v>
      </c>
      <c r="AB497" t="s">
        <v>56</v>
      </c>
      <c r="AC497">
        <v>8359</v>
      </c>
      <c r="AK497">
        <v>32</v>
      </c>
      <c r="AL497">
        <v>0</v>
      </c>
      <c r="AT497">
        <v>554.5</v>
      </c>
      <c r="AZ497">
        <v>522.5</v>
      </c>
      <c r="BC497">
        <v>32</v>
      </c>
    </row>
    <row r="498" spans="1:55" x14ac:dyDescent="0.25">
      <c r="A498" t="s">
        <v>54</v>
      </c>
      <c r="B498">
        <v>110027</v>
      </c>
      <c r="C498" t="s">
        <v>55</v>
      </c>
      <c r="D498" t="s">
        <v>56</v>
      </c>
      <c r="E498" s="1">
        <v>45964</v>
      </c>
      <c r="F498" t="s">
        <v>659</v>
      </c>
      <c r="G498" t="s">
        <v>63</v>
      </c>
      <c r="H498" s="4">
        <v>221170000000000</v>
      </c>
      <c r="I498">
        <v>29811</v>
      </c>
      <c r="J498" s="3">
        <v>45965.06527777778</v>
      </c>
      <c r="K498" t="s">
        <v>5760</v>
      </c>
      <c r="L498" t="s">
        <v>59</v>
      </c>
      <c r="M498">
        <v>218</v>
      </c>
      <c r="N498">
        <v>-90</v>
      </c>
      <c r="O498">
        <v>0</v>
      </c>
      <c r="P498">
        <v>128</v>
      </c>
      <c r="Q498">
        <v>32</v>
      </c>
      <c r="R498">
        <v>0</v>
      </c>
      <c r="S498">
        <v>0</v>
      </c>
      <c r="T498">
        <v>0</v>
      </c>
      <c r="U498">
        <v>160</v>
      </c>
      <c r="V498">
        <v>160</v>
      </c>
      <c r="W498">
        <v>0</v>
      </c>
      <c r="X498" t="s">
        <v>64</v>
      </c>
      <c r="Y498">
        <v>49.46</v>
      </c>
      <c r="Z498">
        <v>3.92</v>
      </c>
      <c r="AA498" t="s">
        <v>65</v>
      </c>
      <c r="AB498" t="s">
        <v>56</v>
      </c>
      <c r="AC498">
        <v>9592</v>
      </c>
      <c r="AK498">
        <v>32</v>
      </c>
      <c r="AL498">
        <v>0</v>
      </c>
      <c r="AS498">
        <v>160</v>
      </c>
      <c r="AZ498">
        <v>128</v>
      </c>
      <c r="BB498">
        <v>32</v>
      </c>
    </row>
    <row r="499" spans="1:55" x14ac:dyDescent="0.25">
      <c r="A499" t="s">
        <v>54</v>
      </c>
      <c r="B499">
        <v>110027</v>
      </c>
      <c r="C499" t="s">
        <v>55</v>
      </c>
      <c r="D499" t="s">
        <v>56</v>
      </c>
      <c r="E499" s="1">
        <v>45964</v>
      </c>
      <c r="F499" t="s">
        <v>660</v>
      </c>
      <c r="G499" t="s">
        <v>63</v>
      </c>
      <c r="H499" s="4">
        <v>221171000000000</v>
      </c>
      <c r="I499">
        <v>29811</v>
      </c>
      <c r="J499" s="3">
        <v>45965.074999999997</v>
      </c>
      <c r="K499" t="s">
        <v>5760</v>
      </c>
      <c r="L499" t="s">
        <v>59</v>
      </c>
      <c r="M499">
        <v>368</v>
      </c>
      <c r="N499">
        <v>-93.74</v>
      </c>
      <c r="O499">
        <v>0</v>
      </c>
      <c r="P499">
        <v>274.26</v>
      </c>
      <c r="Q499">
        <v>32</v>
      </c>
      <c r="R499">
        <v>0</v>
      </c>
      <c r="S499">
        <v>-0.26</v>
      </c>
      <c r="T499">
        <v>0</v>
      </c>
      <c r="U499">
        <v>306</v>
      </c>
      <c r="V499">
        <v>306</v>
      </c>
      <c r="W499">
        <v>0</v>
      </c>
      <c r="X499" t="s">
        <v>64</v>
      </c>
      <c r="Y499">
        <v>73.37</v>
      </c>
      <c r="Z499">
        <v>6.73</v>
      </c>
      <c r="AA499" t="s">
        <v>65</v>
      </c>
      <c r="AB499" t="s">
        <v>56</v>
      </c>
      <c r="AC499">
        <v>8058</v>
      </c>
      <c r="AK499">
        <v>32</v>
      </c>
      <c r="AL499">
        <v>0</v>
      </c>
      <c r="AS499">
        <v>306</v>
      </c>
      <c r="AZ499">
        <v>274.26</v>
      </c>
      <c r="BB499">
        <v>32</v>
      </c>
    </row>
    <row r="500" spans="1:55" x14ac:dyDescent="0.25">
      <c r="A500" t="s">
        <v>54</v>
      </c>
      <c r="B500">
        <v>110027</v>
      </c>
      <c r="C500" t="s">
        <v>55</v>
      </c>
      <c r="D500" t="s">
        <v>56</v>
      </c>
      <c r="E500" s="1">
        <v>45964</v>
      </c>
      <c r="F500" t="s">
        <v>661</v>
      </c>
      <c r="G500" t="s">
        <v>63</v>
      </c>
      <c r="H500" s="4">
        <v>221171000000000</v>
      </c>
      <c r="I500">
        <v>29811</v>
      </c>
      <c r="J500" s="3">
        <v>45965.077777777777</v>
      </c>
      <c r="K500" t="s">
        <v>5760</v>
      </c>
      <c r="L500" t="s">
        <v>59</v>
      </c>
      <c r="M500">
        <v>299</v>
      </c>
      <c r="N500">
        <v>-93.75</v>
      </c>
      <c r="O500">
        <v>0</v>
      </c>
      <c r="P500">
        <v>205.25</v>
      </c>
      <c r="Q500">
        <v>32</v>
      </c>
      <c r="R500">
        <v>0</v>
      </c>
      <c r="S500">
        <v>-0.25</v>
      </c>
      <c r="T500">
        <v>0</v>
      </c>
      <c r="U500">
        <v>237</v>
      </c>
      <c r="V500">
        <v>237</v>
      </c>
      <c r="W500">
        <v>0</v>
      </c>
      <c r="X500" t="s">
        <v>64</v>
      </c>
      <c r="Y500">
        <v>58.61</v>
      </c>
      <c r="Z500">
        <v>6.51</v>
      </c>
      <c r="AA500" t="s">
        <v>65</v>
      </c>
      <c r="AB500" t="s">
        <v>56</v>
      </c>
      <c r="AC500">
        <v>3089</v>
      </c>
      <c r="AK500">
        <v>32</v>
      </c>
      <c r="AL500">
        <v>0</v>
      </c>
      <c r="AS500">
        <v>237</v>
      </c>
      <c r="AZ500">
        <v>205.25</v>
      </c>
      <c r="BB500">
        <v>32</v>
      </c>
    </row>
    <row r="501" spans="1:55" x14ac:dyDescent="0.25">
      <c r="A501" t="s">
        <v>54</v>
      </c>
      <c r="B501">
        <v>110027</v>
      </c>
      <c r="C501" t="s">
        <v>55</v>
      </c>
      <c r="D501" t="s">
        <v>56</v>
      </c>
      <c r="E501" s="1">
        <v>45964</v>
      </c>
      <c r="F501" t="s">
        <v>662</v>
      </c>
      <c r="G501" t="s">
        <v>58</v>
      </c>
      <c r="H501">
        <v>7444744060</v>
      </c>
      <c r="I501">
        <v>18528960</v>
      </c>
      <c r="J501" s="3">
        <v>45965.081944444442</v>
      </c>
      <c r="K501" t="s">
        <v>5760</v>
      </c>
      <c r="L501" t="s">
        <v>59</v>
      </c>
      <c r="M501">
        <v>378</v>
      </c>
      <c r="N501">
        <v>-100</v>
      </c>
      <c r="O501">
        <v>0</v>
      </c>
      <c r="P501">
        <v>278</v>
      </c>
      <c r="Q501">
        <v>32</v>
      </c>
      <c r="R501">
        <v>0</v>
      </c>
      <c r="S501">
        <v>0</v>
      </c>
      <c r="T501">
        <v>0</v>
      </c>
      <c r="U501">
        <v>310</v>
      </c>
      <c r="V501">
        <v>310</v>
      </c>
      <c r="W501">
        <v>0</v>
      </c>
      <c r="X501" t="s">
        <v>60</v>
      </c>
      <c r="Y501">
        <v>70.680000000000007</v>
      </c>
      <c r="Z501">
        <v>8.36</v>
      </c>
      <c r="AA501" t="s">
        <v>61</v>
      </c>
      <c r="AB501" t="s">
        <v>56</v>
      </c>
      <c r="AC501">
        <v>4060</v>
      </c>
      <c r="AK501">
        <v>32</v>
      </c>
      <c r="AL501">
        <v>0</v>
      </c>
      <c r="AT501">
        <v>310</v>
      </c>
      <c r="AZ501">
        <v>278</v>
      </c>
      <c r="BC501">
        <v>32</v>
      </c>
    </row>
    <row r="502" spans="1:55" x14ac:dyDescent="0.25">
      <c r="A502" t="s">
        <v>54</v>
      </c>
      <c r="B502">
        <v>110027</v>
      </c>
      <c r="C502" t="s">
        <v>55</v>
      </c>
      <c r="D502" t="s">
        <v>56</v>
      </c>
      <c r="E502" s="1">
        <v>45964</v>
      </c>
      <c r="F502" t="s">
        <v>663</v>
      </c>
      <c r="G502" t="s">
        <v>63</v>
      </c>
      <c r="H502" s="4">
        <v>221172000000000</v>
      </c>
      <c r="I502">
        <v>29811</v>
      </c>
      <c r="J502" s="3">
        <v>45965.086805555555</v>
      </c>
      <c r="K502" t="s">
        <v>5760</v>
      </c>
      <c r="L502" t="s">
        <v>59</v>
      </c>
      <c r="M502">
        <v>890.28</v>
      </c>
      <c r="N502">
        <v>0</v>
      </c>
      <c r="O502">
        <v>0</v>
      </c>
      <c r="P502">
        <v>890.28</v>
      </c>
      <c r="Q502">
        <v>32</v>
      </c>
      <c r="R502">
        <v>0</v>
      </c>
      <c r="S502">
        <v>-0.28000000000000003</v>
      </c>
      <c r="T502">
        <v>0</v>
      </c>
      <c r="U502">
        <v>922</v>
      </c>
      <c r="V502">
        <v>922</v>
      </c>
      <c r="W502">
        <v>0</v>
      </c>
      <c r="X502" t="s">
        <v>64</v>
      </c>
      <c r="Y502">
        <v>227.14</v>
      </c>
      <c r="Z502">
        <v>20.32</v>
      </c>
      <c r="AA502" t="s">
        <v>65</v>
      </c>
      <c r="AB502" t="s">
        <v>56</v>
      </c>
      <c r="AC502">
        <v>8679</v>
      </c>
      <c r="AK502">
        <v>32</v>
      </c>
      <c r="AL502">
        <v>0</v>
      </c>
      <c r="AS502">
        <v>922</v>
      </c>
      <c r="AZ502">
        <v>890.28</v>
      </c>
      <c r="BB502">
        <v>32</v>
      </c>
    </row>
    <row r="503" spans="1:55" x14ac:dyDescent="0.25">
      <c r="A503" t="s">
        <v>54</v>
      </c>
      <c r="B503">
        <v>110027</v>
      </c>
      <c r="C503" t="s">
        <v>55</v>
      </c>
      <c r="D503" t="s">
        <v>56</v>
      </c>
      <c r="E503" s="1">
        <v>45964</v>
      </c>
      <c r="F503" t="s">
        <v>664</v>
      </c>
      <c r="G503" t="s">
        <v>58</v>
      </c>
      <c r="H503">
        <v>7445272434</v>
      </c>
      <c r="I503">
        <v>18528960</v>
      </c>
      <c r="J503" s="3">
        <v>45965.099305555559</v>
      </c>
      <c r="K503" t="s">
        <v>5760</v>
      </c>
      <c r="L503" t="s">
        <v>59</v>
      </c>
      <c r="M503">
        <v>288</v>
      </c>
      <c r="N503">
        <v>-100</v>
      </c>
      <c r="O503">
        <v>0</v>
      </c>
      <c r="P503">
        <v>188</v>
      </c>
      <c r="Q503">
        <v>32</v>
      </c>
      <c r="R503">
        <v>0</v>
      </c>
      <c r="S503">
        <v>0</v>
      </c>
      <c r="T503">
        <v>0</v>
      </c>
      <c r="U503">
        <v>220</v>
      </c>
      <c r="V503">
        <v>220</v>
      </c>
      <c r="W503">
        <v>0</v>
      </c>
      <c r="X503" t="s">
        <v>60</v>
      </c>
      <c r="Y503">
        <v>51.53</v>
      </c>
      <c r="Z503">
        <v>7.46</v>
      </c>
      <c r="AA503" t="s">
        <v>61</v>
      </c>
      <c r="AB503" t="s">
        <v>56</v>
      </c>
      <c r="AC503">
        <v>2434</v>
      </c>
      <c r="AK503">
        <v>32</v>
      </c>
      <c r="AL503">
        <v>0</v>
      </c>
      <c r="AT503">
        <v>220</v>
      </c>
      <c r="AZ503">
        <v>188</v>
      </c>
      <c r="BC503">
        <v>32</v>
      </c>
    </row>
    <row r="504" spans="1:55" x14ac:dyDescent="0.25">
      <c r="A504" t="s">
        <v>54</v>
      </c>
      <c r="B504">
        <v>110027</v>
      </c>
      <c r="C504" t="s">
        <v>55</v>
      </c>
      <c r="D504" t="s">
        <v>56</v>
      </c>
      <c r="E504" s="1">
        <v>45964</v>
      </c>
      <c r="F504" t="s">
        <v>665</v>
      </c>
      <c r="G504" t="s">
        <v>63</v>
      </c>
      <c r="H504" s="4">
        <v>221173000000000</v>
      </c>
      <c r="I504">
        <v>29811</v>
      </c>
      <c r="J504" s="3">
        <v>45965.104166666664</v>
      </c>
      <c r="K504" t="s">
        <v>5760</v>
      </c>
      <c r="L504" t="s">
        <v>59</v>
      </c>
      <c r="M504">
        <v>333.66</v>
      </c>
      <c r="N504">
        <v>-74.989999999999995</v>
      </c>
      <c r="O504">
        <v>0</v>
      </c>
      <c r="P504">
        <v>258.67</v>
      </c>
      <c r="Q504">
        <v>32</v>
      </c>
      <c r="R504">
        <v>0</v>
      </c>
      <c r="S504">
        <v>0.33</v>
      </c>
      <c r="T504">
        <v>0</v>
      </c>
      <c r="U504">
        <v>291</v>
      </c>
      <c r="V504">
        <v>291</v>
      </c>
      <c r="W504">
        <v>0</v>
      </c>
      <c r="X504" t="s">
        <v>64</v>
      </c>
      <c r="Y504">
        <v>79.77</v>
      </c>
      <c r="Z504">
        <v>5.64</v>
      </c>
      <c r="AA504" t="s">
        <v>65</v>
      </c>
      <c r="AB504" t="s">
        <v>56</v>
      </c>
      <c r="AC504">
        <v>1527</v>
      </c>
      <c r="AK504">
        <v>32</v>
      </c>
      <c r="AL504">
        <v>0</v>
      </c>
      <c r="AS504">
        <v>291</v>
      </c>
      <c r="AZ504">
        <v>258.67</v>
      </c>
      <c r="BB504">
        <v>32</v>
      </c>
    </row>
    <row r="505" spans="1:55" x14ac:dyDescent="0.25">
      <c r="A505" t="s">
        <v>54</v>
      </c>
      <c r="B505">
        <v>110027</v>
      </c>
      <c r="C505" t="s">
        <v>55</v>
      </c>
      <c r="D505" t="s">
        <v>56</v>
      </c>
      <c r="E505" s="1">
        <v>45964</v>
      </c>
      <c r="F505" t="s">
        <v>666</v>
      </c>
      <c r="G505" t="s">
        <v>67</v>
      </c>
      <c r="J505" s="3">
        <v>45965.120833333334</v>
      </c>
      <c r="K505" t="s">
        <v>5760</v>
      </c>
      <c r="L505" t="s">
        <v>59</v>
      </c>
      <c r="M505">
        <v>690.32</v>
      </c>
      <c r="N505">
        <v>0</v>
      </c>
      <c r="O505">
        <v>0</v>
      </c>
      <c r="P505">
        <v>690.32</v>
      </c>
      <c r="Q505">
        <v>0</v>
      </c>
      <c r="R505">
        <v>34.520000000000003</v>
      </c>
      <c r="S505">
        <v>0.16</v>
      </c>
      <c r="T505">
        <v>0</v>
      </c>
      <c r="U505">
        <v>725</v>
      </c>
      <c r="V505">
        <v>725</v>
      </c>
      <c r="W505">
        <v>0</v>
      </c>
      <c r="X505" t="s">
        <v>73</v>
      </c>
      <c r="Y505">
        <v>185.7</v>
      </c>
      <c r="Z505">
        <v>6.42</v>
      </c>
      <c r="AA505" t="s">
        <v>74</v>
      </c>
      <c r="AB505" t="s">
        <v>75</v>
      </c>
      <c r="AE505" t="s">
        <v>667</v>
      </c>
      <c r="AF505" t="s">
        <v>668</v>
      </c>
      <c r="AG505">
        <v>9148526952</v>
      </c>
      <c r="AK505">
        <v>0</v>
      </c>
      <c r="AL505">
        <v>0</v>
      </c>
      <c r="AM505">
        <v>725</v>
      </c>
      <c r="AV505">
        <v>690.32</v>
      </c>
      <c r="AW505">
        <v>17.260000000000002</v>
      </c>
      <c r="AX505">
        <v>690.32</v>
      </c>
      <c r="AY505">
        <v>17.260000000000002</v>
      </c>
      <c r="AZ505">
        <v>690.32</v>
      </c>
    </row>
    <row r="506" spans="1:55" x14ac:dyDescent="0.25">
      <c r="A506" t="s">
        <v>54</v>
      </c>
      <c r="B506">
        <v>110027</v>
      </c>
      <c r="C506" t="s">
        <v>55</v>
      </c>
      <c r="D506" t="s">
        <v>56</v>
      </c>
      <c r="E506" s="1">
        <v>45964</v>
      </c>
      <c r="F506" t="s">
        <v>669</v>
      </c>
      <c r="G506" t="s">
        <v>67</v>
      </c>
      <c r="J506" s="3">
        <v>45965.134722222225</v>
      </c>
      <c r="K506" t="s">
        <v>5760</v>
      </c>
      <c r="L506" t="s">
        <v>59</v>
      </c>
      <c r="M506">
        <v>59</v>
      </c>
      <c r="N506">
        <v>0</v>
      </c>
      <c r="O506">
        <v>0</v>
      </c>
      <c r="P506">
        <v>59</v>
      </c>
      <c r="Q506">
        <v>0</v>
      </c>
      <c r="R506">
        <v>2.96</v>
      </c>
      <c r="S506">
        <v>0.04</v>
      </c>
      <c r="T506">
        <v>0</v>
      </c>
      <c r="U506">
        <v>62</v>
      </c>
      <c r="V506">
        <v>62</v>
      </c>
      <c r="W506">
        <v>0</v>
      </c>
      <c r="X506" t="s">
        <v>73</v>
      </c>
      <c r="Y506">
        <v>15.49</v>
      </c>
      <c r="Z506">
        <v>2.14</v>
      </c>
      <c r="AA506" t="s">
        <v>74</v>
      </c>
      <c r="AB506" t="s">
        <v>75</v>
      </c>
      <c r="AE506" t="s">
        <v>89</v>
      </c>
      <c r="AF506" t="s">
        <v>56</v>
      </c>
      <c r="AG506">
        <v>8929758003</v>
      </c>
      <c r="AK506">
        <v>0</v>
      </c>
      <c r="AL506">
        <v>0</v>
      </c>
      <c r="AM506">
        <v>62</v>
      </c>
      <c r="AV506">
        <v>59</v>
      </c>
      <c r="AW506">
        <v>1.48</v>
      </c>
      <c r="AX506">
        <v>59</v>
      </c>
      <c r="AY506">
        <v>1.48</v>
      </c>
      <c r="AZ506">
        <v>59</v>
      </c>
    </row>
    <row r="507" spans="1:55" x14ac:dyDescent="0.25">
      <c r="A507" t="s">
        <v>54</v>
      </c>
      <c r="B507">
        <v>110027</v>
      </c>
      <c r="C507" t="s">
        <v>55</v>
      </c>
      <c r="D507" t="s">
        <v>56</v>
      </c>
      <c r="E507" s="1">
        <v>45964</v>
      </c>
      <c r="F507" t="s">
        <v>670</v>
      </c>
      <c r="G507" t="s">
        <v>63</v>
      </c>
      <c r="H507" s="4">
        <v>221176000000000</v>
      </c>
      <c r="I507">
        <v>29811</v>
      </c>
      <c r="J507" s="3">
        <v>45965.138888888891</v>
      </c>
      <c r="K507" t="s">
        <v>5760</v>
      </c>
      <c r="L507" t="s">
        <v>59</v>
      </c>
      <c r="M507">
        <v>358</v>
      </c>
      <c r="N507">
        <v>-93.75</v>
      </c>
      <c r="O507">
        <v>0</v>
      </c>
      <c r="P507">
        <v>264.25</v>
      </c>
      <c r="Q507">
        <v>32</v>
      </c>
      <c r="R507">
        <v>0</v>
      </c>
      <c r="S507">
        <v>-0.25</v>
      </c>
      <c r="T507">
        <v>0</v>
      </c>
      <c r="U507">
        <v>296</v>
      </c>
      <c r="V507">
        <v>296</v>
      </c>
      <c r="W507">
        <v>0</v>
      </c>
      <c r="X507" t="s">
        <v>64</v>
      </c>
      <c r="Y507">
        <v>62.58</v>
      </c>
      <c r="Z507">
        <v>4.7699999999999996</v>
      </c>
      <c r="AA507" t="s">
        <v>65</v>
      </c>
      <c r="AB507" t="s">
        <v>56</v>
      </c>
      <c r="AC507">
        <v>7191</v>
      </c>
      <c r="AK507">
        <v>32</v>
      </c>
      <c r="AL507">
        <v>0</v>
      </c>
      <c r="AS507">
        <v>296</v>
      </c>
      <c r="AZ507">
        <v>264.25</v>
      </c>
      <c r="BB507">
        <v>32</v>
      </c>
    </row>
    <row r="508" spans="1:55" x14ac:dyDescent="0.25">
      <c r="A508" t="s">
        <v>54</v>
      </c>
      <c r="B508">
        <v>110027</v>
      </c>
      <c r="C508" t="s">
        <v>55</v>
      </c>
      <c r="D508" t="s">
        <v>56</v>
      </c>
      <c r="E508" s="1">
        <v>45964</v>
      </c>
      <c r="F508" t="s">
        <v>671</v>
      </c>
      <c r="G508" t="s">
        <v>63</v>
      </c>
      <c r="H508" s="4">
        <v>221177000000000</v>
      </c>
      <c r="I508">
        <v>29811</v>
      </c>
      <c r="J508" s="3">
        <v>45965.145833333336</v>
      </c>
      <c r="K508" t="s">
        <v>5760</v>
      </c>
      <c r="L508" t="s">
        <v>59</v>
      </c>
      <c r="M508">
        <v>695</v>
      </c>
      <c r="N508">
        <v>-268.75</v>
      </c>
      <c r="O508">
        <v>0</v>
      </c>
      <c r="P508">
        <v>426.25</v>
      </c>
      <c r="Q508">
        <v>32</v>
      </c>
      <c r="R508">
        <v>0</v>
      </c>
      <c r="S508">
        <v>-0.25</v>
      </c>
      <c r="T508">
        <v>0</v>
      </c>
      <c r="U508">
        <v>458</v>
      </c>
      <c r="V508">
        <v>458</v>
      </c>
      <c r="W508">
        <v>0</v>
      </c>
      <c r="X508" t="s">
        <v>64</v>
      </c>
      <c r="Y508">
        <v>121.61</v>
      </c>
      <c r="Z508">
        <v>12.74</v>
      </c>
      <c r="AA508" t="s">
        <v>65</v>
      </c>
      <c r="AB508" t="s">
        <v>56</v>
      </c>
      <c r="AC508">
        <v>1262</v>
      </c>
      <c r="AK508">
        <v>32</v>
      </c>
      <c r="AL508">
        <v>0</v>
      </c>
      <c r="AS508">
        <v>458</v>
      </c>
      <c r="AZ508">
        <v>426.25</v>
      </c>
      <c r="BB508">
        <v>32</v>
      </c>
    </row>
    <row r="509" spans="1:55" x14ac:dyDescent="0.25">
      <c r="A509" t="s">
        <v>54</v>
      </c>
      <c r="B509">
        <v>110027</v>
      </c>
      <c r="C509" t="s">
        <v>55</v>
      </c>
      <c r="D509" t="s">
        <v>56</v>
      </c>
      <c r="E509" s="1">
        <v>45964</v>
      </c>
      <c r="F509" t="s">
        <v>672</v>
      </c>
      <c r="G509" t="s">
        <v>67</v>
      </c>
      <c r="J509" s="3">
        <v>45965.147222222222</v>
      </c>
      <c r="K509" t="s">
        <v>5760</v>
      </c>
      <c r="L509" t="s">
        <v>59</v>
      </c>
      <c r="M509">
        <v>437</v>
      </c>
      <c r="N509">
        <v>0</v>
      </c>
      <c r="O509">
        <v>0</v>
      </c>
      <c r="P509">
        <v>437</v>
      </c>
      <c r="Q509">
        <v>0</v>
      </c>
      <c r="R509">
        <v>21.86</v>
      </c>
      <c r="S509">
        <v>0.14000000000000001</v>
      </c>
      <c r="T509">
        <v>0</v>
      </c>
      <c r="U509">
        <v>459</v>
      </c>
      <c r="V509">
        <v>459</v>
      </c>
      <c r="W509">
        <v>0</v>
      </c>
      <c r="X509" t="s">
        <v>68</v>
      </c>
      <c r="Y509">
        <v>97.72</v>
      </c>
      <c r="Z509">
        <v>4.24</v>
      </c>
      <c r="AA509" t="s">
        <v>74</v>
      </c>
      <c r="AB509" t="s">
        <v>75</v>
      </c>
      <c r="AE509" t="s">
        <v>89</v>
      </c>
      <c r="AF509" t="s">
        <v>56</v>
      </c>
      <c r="AG509">
        <v>8929758003</v>
      </c>
      <c r="AK509">
        <v>0</v>
      </c>
      <c r="AL509">
        <v>0</v>
      </c>
      <c r="AN509">
        <v>459</v>
      </c>
      <c r="AV509">
        <v>437</v>
      </c>
      <c r="AW509">
        <v>10.93</v>
      </c>
      <c r="AX509">
        <v>437</v>
      </c>
      <c r="AY509">
        <v>10.93</v>
      </c>
      <c r="AZ509">
        <v>437</v>
      </c>
    </row>
    <row r="510" spans="1:55" x14ac:dyDescent="0.25">
      <c r="A510" t="s">
        <v>54</v>
      </c>
      <c r="B510">
        <v>110027</v>
      </c>
      <c r="C510" t="s">
        <v>55</v>
      </c>
      <c r="D510" t="s">
        <v>56</v>
      </c>
      <c r="E510" s="1">
        <v>45964</v>
      </c>
      <c r="F510" t="s">
        <v>673</v>
      </c>
      <c r="G510" t="s">
        <v>63</v>
      </c>
      <c r="H510" s="4">
        <v>221178000000000</v>
      </c>
      <c r="I510">
        <v>29811</v>
      </c>
      <c r="J510" s="3">
        <v>45965.160416666666</v>
      </c>
      <c r="K510" t="s">
        <v>5760</v>
      </c>
      <c r="L510" t="s">
        <v>59</v>
      </c>
      <c r="M510">
        <v>377</v>
      </c>
      <c r="N510">
        <v>-120</v>
      </c>
      <c r="O510">
        <v>0</v>
      </c>
      <c r="P510">
        <v>257</v>
      </c>
      <c r="Q510">
        <v>32</v>
      </c>
      <c r="R510">
        <v>0</v>
      </c>
      <c r="S510">
        <v>0</v>
      </c>
      <c r="T510">
        <v>0</v>
      </c>
      <c r="U510">
        <v>289</v>
      </c>
      <c r="V510">
        <v>289</v>
      </c>
      <c r="W510">
        <v>0</v>
      </c>
      <c r="X510" t="s">
        <v>64</v>
      </c>
      <c r="Y510">
        <v>73.75</v>
      </c>
      <c r="Z510">
        <v>6.73</v>
      </c>
      <c r="AA510" t="s">
        <v>65</v>
      </c>
      <c r="AB510" t="s">
        <v>56</v>
      </c>
      <c r="AC510">
        <v>4306</v>
      </c>
      <c r="AK510">
        <v>32</v>
      </c>
      <c r="AL510">
        <v>0</v>
      </c>
      <c r="AS510">
        <v>289</v>
      </c>
      <c r="AZ510">
        <v>257</v>
      </c>
      <c r="BB510">
        <v>32</v>
      </c>
    </row>
    <row r="511" spans="1:55" x14ac:dyDescent="0.25">
      <c r="A511" t="s">
        <v>54</v>
      </c>
      <c r="B511">
        <v>110027</v>
      </c>
      <c r="C511" t="s">
        <v>55</v>
      </c>
      <c r="D511" t="s">
        <v>56</v>
      </c>
      <c r="E511" s="1">
        <v>45964</v>
      </c>
      <c r="F511" t="s">
        <v>674</v>
      </c>
      <c r="G511" t="s">
        <v>63</v>
      </c>
      <c r="H511" s="4">
        <v>221178000000000</v>
      </c>
      <c r="I511">
        <v>29811</v>
      </c>
      <c r="J511" s="3">
        <v>45965.161805555559</v>
      </c>
      <c r="K511" t="s">
        <v>5760</v>
      </c>
      <c r="L511" t="s">
        <v>59</v>
      </c>
      <c r="M511">
        <v>415.66</v>
      </c>
      <c r="N511">
        <v>-175</v>
      </c>
      <c r="O511">
        <v>0</v>
      </c>
      <c r="P511">
        <v>240.66</v>
      </c>
      <c r="Q511">
        <v>32</v>
      </c>
      <c r="R511">
        <v>0</v>
      </c>
      <c r="S511">
        <v>0.34</v>
      </c>
      <c r="T511">
        <v>0</v>
      </c>
      <c r="U511">
        <v>273</v>
      </c>
      <c r="V511">
        <v>273</v>
      </c>
      <c r="W511">
        <v>0</v>
      </c>
      <c r="X511" t="s">
        <v>64</v>
      </c>
      <c r="Y511">
        <v>90.74</v>
      </c>
      <c r="Z511">
        <v>5.45</v>
      </c>
      <c r="AA511" t="s">
        <v>65</v>
      </c>
      <c r="AB511" t="s">
        <v>56</v>
      </c>
      <c r="AC511">
        <v>9428</v>
      </c>
      <c r="AK511">
        <v>32</v>
      </c>
      <c r="AL511">
        <v>0</v>
      </c>
      <c r="AS511">
        <v>273</v>
      </c>
      <c r="AZ511">
        <v>240.66</v>
      </c>
      <c r="BB511">
        <v>32</v>
      </c>
    </row>
    <row r="512" spans="1:55" x14ac:dyDescent="0.25">
      <c r="A512" t="s">
        <v>54</v>
      </c>
      <c r="B512">
        <v>110027</v>
      </c>
      <c r="C512" t="s">
        <v>55</v>
      </c>
      <c r="D512" t="s">
        <v>56</v>
      </c>
      <c r="E512" s="1">
        <v>45964</v>
      </c>
      <c r="F512" t="s">
        <v>675</v>
      </c>
      <c r="G512" t="s">
        <v>67</v>
      </c>
      <c r="J512" s="3">
        <v>45965.17083333333</v>
      </c>
      <c r="K512" t="s">
        <v>5760</v>
      </c>
      <c r="L512" t="s">
        <v>59</v>
      </c>
      <c r="M512">
        <v>468.48</v>
      </c>
      <c r="N512">
        <v>0</v>
      </c>
      <c r="O512">
        <v>0</v>
      </c>
      <c r="P512">
        <v>468.48</v>
      </c>
      <c r="Q512">
        <v>0</v>
      </c>
      <c r="R512">
        <v>23.42</v>
      </c>
      <c r="S512">
        <v>0.1</v>
      </c>
      <c r="T512">
        <v>0</v>
      </c>
      <c r="U512">
        <v>492</v>
      </c>
      <c r="V512">
        <v>492</v>
      </c>
      <c r="W512">
        <v>0</v>
      </c>
      <c r="X512" t="s">
        <v>73</v>
      </c>
      <c r="Y512">
        <v>121.01</v>
      </c>
      <c r="Z512">
        <v>3.92</v>
      </c>
      <c r="AA512" t="s">
        <v>74</v>
      </c>
      <c r="AB512" t="s">
        <v>75</v>
      </c>
      <c r="AE512" t="s">
        <v>632</v>
      </c>
      <c r="AF512" t="s">
        <v>633</v>
      </c>
      <c r="AG512">
        <v>9874123650</v>
      </c>
      <c r="AK512">
        <v>0</v>
      </c>
      <c r="AL512">
        <v>0</v>
      </c>
      <c r="AM512">
        <v>492</v>
      </c>
      <c r="AV512">
        <v>468.48</v>
      </c>
      <c r="AW512">
        <v>11.71</v>
      </c>
      <c r="AX512">
        <v>468.48</v>
      </c>
      <c r="AY512">
        <v>11.71</v>
      </c>
      <c r="AZ512">
        <v>468.48</v>
      </c>
    </row>
    <row r="513" spans="1:55" x14ac:dyDescent="0.25">
      <c r="A513" t="s">
        <v>54</v>
      </c>
      <c r="B513">
        <v>110027</v>
      </c>
      <c r="C513" t="s">
        <v>55</v>
      </c>
      <c r="D513" t="s">
        <v>56</v>
      </c>
      <c r="E513" s="1">
        <v>45964</v>
      </c>
      <c r="F513" t="s">
        <v>676</v>
      </c>
      <c r="G513" t="s">
        <v>58</v>
      </c>
      <c r="H513">
        <v>7445873875</v>
      </c>
      <c r="I513">
        <v>18528960</v>
      </c>
      <c r="J513" s="3">
        <v>45965.190972222219</v>
      </c>
      <c r="K513" t="s">
        <v>5760</v>
      </c>
      <c r="L513" t="s">
        <v>59</v>
      </c>
      <c r="M513">
        <v>139</v>
      </c>
      <c r="N513">
        <v>0</v>
      </c>
      <c r="O513">
        <v>0</v>
      </c>
      <c r="P513">
        <v>139</v>
      </c>
      <c r="Q513">
        <v>32</v>
      </c>
      <c r="R513">
        <v>0</v>
      </c>
      <c r="S513">
        <v>0</v>
      </c>
      <c r="T513">
        <v>0</v>
      </c>
      <c r="U513">
        <v>171</v>
      </c>
      <c r="V513">
        <v>171</v>
      </c>
      <c r="W513">
        <v>0</v>
      </c>
      <c r="X513" t="s">
        <v>60</v>
      </c>
      <c r="Y513">
        <v>42.83</v>
      </c>
      <c r="Z513">
        <v>2.4700000000000002</v>
      </c>
      <c r="AA513" t="s">
        <v>61</v>
      </c>
      <c r="AB513" t="s">
        <v>56</v>
      </c>
      <c r="AC513">
        <v>3875</v>
      </c>
      <c r="AK513">
        <v>32</v>
      </c>
      <c r="AL513">
        <v>0</v>
      </c>
      <c r="AT513">
        <v>171</v>
      </c>
      <c r="AZ513">
        <v>139</v>
      </c>
      <c r="BC513">
        <v>32</v>
      </c>
    </row>
    <row r="514" spans="1:55" x14ac:dyDescent="0.25">
      <c r="A514" t="s">
        <v>54</v>
      </c>
      <c r="B514">
        <v>110027</v>
      </c>
      <c r="C514" t="s">
        <v>55</v>
      </c>
      <c r="D514" t="s">
        <v>56</v>
      </c>
      <c r="E514" s="1">
        <v>45964</v>
      </c>
      <c r="F514" t="s">
        <v>677</v>
      </c>
      <c r="G514" t="s">
        <v>58</v>
      </c>
      <c r="H514">
        <v>7446593440</v>
      </c>
      <c r="I514">
        <v>18528960</v>
      </c>
      <c r="J514" s="3">
        <v>45965.203472222223</v>
      </c>
      <c r="K514" t="s">
        <v>5760</v>
      </c>
      <c r="L514" t="s">
        <v>59</v>
      </c>
      <c r="M514">
        <v>1523</v>
      </c>
      <c r="N514">
        <v>-125</v>
      </c>
      <c r="O514">
        <v>0</v>
      </c>
      <c r="P514">
        <v>1398</v>
      </c>
      <c r="Q514">
        <v>32</v>
      </c>
      <c r="R514">
        <v>0</v>
      </c>
      <c r="S514">
        <v>0</v>
      </c>
      <c r="T514">
        <v>0</v>
      </c>
      <c r="U514">
        <v>1430</v>
      </c>
      <c r="V514">
        <v>1430</v>
      </c>
      <c r="W514">
        <v>0</v>
      </c>
      <c r="X514" t="s">
        <v>60</v>
      </c>
      <c r="Y514">
        <v>315.97000000000003</v>
      </c>
      <c r="Z514">
        <v>24.54</v>
      </c>
      <c r="AA514" t="s">
        <v>61</v>
      </c>
      <c r="AB514" t="s">
        <v>56</v>
      </c>
      <c r="AC514">
        <v>3440</v>
      </c>
      <c r="AK514">
        <v>32</v>
      </c>
      <c r="AL514">
        <v>0</v>
      </c>
      <c r="AT514">
        <v>1430</v>
      </c>
      <c r="AZ514">
        <v>1398</v>
      </c>
      <c r="BC514">
        <v>32</v>
      </c>
    </row>
    <row r="515" spans="1:55" x14ac:dyDescent="0.25">
      <c r="A515" t="s">
        <v>54</v>
      </c>
      <c r="B515">
        <v>110027</v>
      </c>
      <c r="C515" t="s">
        <v>55</v>
      </c>
      <c r="D515" t="s">
        <v>56</v>
      </c>
      <c r="E515" s="1">
        <v>45964</v>
      </c>
      <c r="F515" t="s">
        <v>678</v>
      </c>
      <c r="G515" t="s">
        <v>67</v>
      </c>
      <c r="J515" s="3">
        <v>45965.205555555556</v>
      </c>
      <c r="K515" t="s">
        <v>5760</v>
      </c>
      <c r="L515" t="s">
        <v>59</v>
      </c>
      <c r="M515">
        <v>219</v>
      </c>
      <c r="N515">
        <v>0</v>
      </c>
      <c r="O515">
        <v>0</v>
      </c>
      <c r="P515">
        <v>219</v>
      </c>
      <c r="Q515">
        <v>0</v>
      </c>
      <c r="R515">
        <v>10.96</v>
      </c>
      <c r="S515">
        <v>0.04</v>
      </c>
      <c r="T515">
        <v>0</v>
      </c>
      <c r="U515">
        <v>230</v>
      </c>
      <c r="V515">
        <v>230</v>
      </c>
      <c r="W515">
        <v>0</v>
      </c>
      <c r="X515" t="s">
        <v>68</v>
      </c>
      <c r="Y515">
        <v>51.82</v>
      </c>
      <c r="Z515">
        <v>1.96</v>
      </c>
      <c r="AA515" t="s">
        <v>74</v>
      </c>
      <c r="AB515" t="s">
        <v>75</v>
      </c>
      <c r="AE515" t="s">
        <v>89</v>
      </c>
      <c r="AF515" t="s">
        <v>56</v>
      </c>
      <c r="AG515">
        <v>8929758003</v>
      </c>
      <c r="AK515">
        <v>0</v>
      </c>
      <c r="AL515">
        <v>0</v>
      </c>
      <c r="AN515">
        <v>230</v>
      </c>
      <c r="AV515">
        <v>219</v>
      </c>
      <c r="AW515">
        <v>5.48</v>
      </c>
      <c r="AX515">
        <v>219</v>
      </c>
      <c r="AY515">
        <v>5.48</v>
      </c>
      <c r="AZ515">
        <v>219</v>
      </c>
    </row>
    <row r="516" spans="1:55" x14ac:dyDescent="0.25">
      <c r="A516" t="s">
        <v>54</v>
      </c>
      <c r="B516">
        <v>110027</v>
      </c>
      <c r="C516" t="s">
        <v>55</v>
      </c>
      <c r="D516" t="s">
        <v>56</v>
      </c>
      <c r="E516" s="1">
        <v>45964</v>
      </c>
      <c r="F516" t="s">
        <v>679</v>
      </c>
      <c r="G516" t="s">
        <v>67</v>
      </c>
      <c r="J516" s="3">
        <v>45965.213194444441</v>
      </c>
      <c r="K516" t="s">
        <v>5760</v>
      </c>
      <c r="L516" t="s">
        <v>59</v>
      </c>
      <c r="M516">
        <v>328</v>
      </c>
      <c r="N516">
        <v>0</v>
      </c>
      <c r="O516">
        <v>0</v>
      </c>
      <c r="P516">
        <v>328</v>
      </c>
      <c r="Q516">
        <v>0</v>
      </c>
      <c r="R516">
        <v>16.399999999999999</v>
      </c>
      <c r="S516">
        <v>-0.4</v>
      </c>
      <c r="T516">
        <v>0</v>
      </c>
      <c r="U516">
        <v>344</v>
      </c>
      <c r="V516">
        <v>344</v>
      </c>
      <c r="W516">
        <v>0</v>
      </c>
      <c r="X516" t="s">
        <v>73</v>
      </c>
      <c r="Y516">
        <v>67</v>
      </c>
      <c r="Z516">
        <v>3.92</v>
      </c>
      <c r="AA516" t="s">
        <v>74</v>
      </c>
      <c r="AB516" t="s">
        <v>75</v>
      </c>
      <c r="AE516" t="s">
        <v>189</v>
      </c>
      <c r="AF516" t="s">
        <v>190</v>
      </c>
      <c r="AG516">
        <v>8929728003</v>
      </c>
      <c r="AK516">
        <v>0</v>
      </c>
      <c r="AL516">
        <v>0</v>
      </c>
      <c r="AM516">
        <v>344</v>
      </c>
      <c r="AV516">
        <v>328</v>
      </c>
      <c r="AW516">
        <v>8.1999999999999993</v>
      </c>
      <c r="AX516">
        <v>328</v>
      </c>
      <c r="AY516">
        <v>8.1999999999999993</v>
      </c>
      <c r="AZ516">
        <v>328</v>
      </c>
    </row>
    <row r="517" spans="1:55" x14ac:dyDescent="0.25">
      <c r="A517" t="s">
        <v>54</v>
      </c>
      <c r="B517">
        <v>110027</v>
      </c>
      <c r="C517" t="s">
        <v>55</v>
      </c>
      <c r="D517" t="s">
        <v>56</v>
      </c>
      <c r="E517" s="1">
        <v>45965</v>
      </c>
      <c r="F517" t="s">
        <v>680</v>
      </c>
      <c r="G517" t="s">
        <v>58</v>
      </c>
      <c r="H517">
        <v>7443388203</v>
      </c>
      <c r="I517">
        <v>18528960</v>
      </c>
      <c r="J517" s="3">
        <v>45965.466666666667</v>
      </c>
      <c r="K517" t="s">
        <v>5760</v>
      </c>
      <c r="L517" t="s">
        <v>59</v>
      </c>
      <c r="M517">
        <v>219</v>
      </c>
      <c r="N517">
        <v>-100</v>
      </c>
      <c r="O517">
        <v>0</v>
      </c>
      <c r="P517">
        <v>119</v>
      </c>
      <c r="Q517">
        <v>32</v>
      </c>
      <c r="R517">
        <v>0</v>
      </c>
      <c r="S517">
        <v>0</v>
      </c>
      <c r="T517">
        <v>0</v>
      </c>
      <c r="U517">
        <v>151</v>
      </c>
      <c r="V517">
        <v>151</v>
      </c>
      <c r="W517">
        <v>0</v>
      </c>
      <c r="X517" t="s">
        <v>60</v>
      </c>
      <c r="Y517">
        <v>37.299999999999997</v>
      </c>
      <c r="Z517">
        <v>4.7699999999999996</v>
      </c>
      <c r="AA517" t="s">
        <v>61</v>
      </c>
      <c r="AB517" t="s">
        <v>56</v>
      </c>
      <c r="AC517">
        <v>8203</v>
      </c>
      <c r="AK517">
        <v>32</v>
      </c>
      <c r="AL517">
        <v>0</v>
      </c>
      <c r="AT517">
        <v>151</v>
      </c>
      <c r="AZ517">
        <v>119</v>
      </c>
      <c r="BC517">
        <v>32</v>
      </c>
    </row>
    <row r="518" spans="1:55" x14ac:dyDescent="0.25">
      <c r="A518" t="s">
        <v>54</v>
      </c>
      <c r="B518">
        <v>110027</v>
      </c>
      <c r="C518" t="s">
        <v>55</v>
      </c>
      <c r="D518" t="s">
        <v>56</v>
      </c>
      <c r="E518" s="1">
        <v>45965</v>
      </c>
      <c r="F518" t="s">
        <v>681</v>
      </c>
      <c r="G518" t="s">
        <v>58</v>
      </c>
      <c r="H518">
        <v>7442774656</v>
      </c>
      <c r="I518">
        <v>18528960</v>
      </c>
      <c r="J518" s="3">
        <v>45965.489583333336</v>
      </c>
      <c r="K518" t="s">
        <v>5760</v>
      </c>
      <c r="L518" t="s">
        <v>59</v>
      </c>
      <c r="M518">
        <v>269</v>
      </c>
      <c r="N518">
        <v>-100</v>
      </c>
      <c r="O518">
        <v>0</v>
      </c>
      <c r="P518">
        <v>169</v>
      </c>
      <c r="Q518">
        <v>32</v>
      </c>
      <c r="R518">
        <v>0</v>
      </c>
      <c r="S518">
        <v>0</v>
      </c>
      <c r="T518">
        <v>0</v>
      </c>
      <c r="U518">
        <v>201</v>
      </c>
      <c r="V518">
        <v>201</v>
      </c>
      <c r="W518">
        <v>0</v>
      </c>
      <c r="X518" t="s">
        <v>60</v>
      </c>
      <c r="Y518">
        <v>72.099999999999994</v>
      </c>
      <c r="Z518">
        <v>6.51</v>
      </c>
      <c r="AA518" t="s">
        <v>61</v>
      </c>
      <c r="AB518" t="s">
        <v>56</v>
      </c>
      <c r="AC518">
        <v>4656</v>
      </c>
      <c r="AK518">
        <v>32</v>
      </c>
      <c r="AL518">
        <v>0</v>
      </c>
      <c r="AT518">
        <v>201</v>
      </c>
      <c r="AZ518">
        <v>169</v>
      </c>
      <c r="BC518">
        <v>32</v>
      </c>
    </row>
    <row r="519" spans="1:55" x14ac:dyDescent="0.25">
      <c r="A519" t="s">
        <v>54</v>
      </c>
      <c r="B519">
        <v>110027</v>
      </c>
      <c r="C519" t="s">
        <v>55</v>
      </c>
      <c r="D519" t="s">
        <v>56</v>
      </c>
      <c r="E519" s="1">
        <v>45965</v>
      </c>
      <c r="F519" t="s">
        <v>682</v>
      </c>
      <c r="G519" t="s">
        <v>58</v>
      </c>
      <c r="H519">
        <v>7444194690</v>
      </c>
      <c r="I519">
        <v>18528960</v>
      </c>
      <c r="J519" s="3">
        <v>45965.502083333333</v>
      </c>
      <c r="K519" t="s">
        <v>5760</v>
      </c>
      <c r="L519" t="s">
        <v>59</v>
      </c>
      <c r="M519">
        <v>359</v>
      </c>
      <c r="N519">
        <v>0</v>
      </c>
      <c r="O519">
        <v>0</v>
      </c>
      <c r="P519">
        <v>359</v>
      </c>
      <c r="Q519">
        <v>32</v>
      </c>
      <c r="R519">
        <v>0</v>
      </c>
      <c r="S519">
        <v>0</v>
      </c>
      <c r="T519">
        <v>0</v>
      </c>
      <c r="U519">
        <v>391</v>
      </c>
      <c r="V519">
        <v>391</v>
      </c>
      <c r="W519">
        <v>0</v>
      </c>
      <c r="X519" t="s">
        <v>60</v>
      </c>
      <c r="Y519">
        <v>76.05</v>
      </c>
      <c r="Z519">
        <v>9.82</v>
      </c>
      <c r="AA519" t="s">
        <v>61</v>
      </c>
      <c r="AB519" t="s">
        <v>56</v>
      </c>
      <c r="AC519">
        <v>4690</v>
      </c>
      <c r="AK519">
        <v>32</v>
      </c>
      <c r="AL519">
        <v>0</v>
      </c>
      <c r="AT519">
        <v>391</v>
      </c>
      <c r="AZ519">
        <v>359</v>
      </c>
      <c r="BC519">
        <v>32</v>
      </c>
    </row>
    <row r="520" spans="1:55" x14ac:dyDescent="0.25">
      <c r="A520" t="s">
        <v>54</v>
      </c>
      <c r="B520">
        <v>110027</v>
      </c>
      <c r="C520" t="s">
        <v>55</v>
      </c>
      <c r="D520" t="s">
        <v>56</v>
      </c>
      <c r="E520" s="1">
        <v>45965</v>
      </c>
      <c r="F520" t="s">
        <v>683</v>
      </c>
      <c r="G520" t="s">
        <v>58</v>
      </c>
      <c r="H520">
        <v>7446204517</v>
      </c>
      <c r="I520">
        <v>18528960</v>
      </c>
      <c r="J520" s="3">
        <v>45965.522222222222</v>
      </c>
      <c r="K520" t="s">
        <v>5760</v>
      </c>
      <c r="L520" t="s">
        <v>59</v>
      </c>
      <c r="M520">
        <v>657</v>
      </c>
      <c r="N520">
        <v>-174.5</v>
      </c>
      <c r="O520">
        <v>0</v>
      </c>
      <c r="P520">
        <v>482.5</v>
      </c>
      <c r="Q520">
        <v>32</v>
      </c>
      <c r="R520">
        <v>0</v>
      </c>
      <c r="S520">
        <v>0</v>
      </c>
      <c r="T520">
        <v>0</v>
      </c>
      <c r="U520">
        <v>514.5</v>
      </c>
      <c r="V520">
        <v>514.5</v>
      </c>
      <c r="W520">
        <v>0</v>
      </c>
      <c r="X520" t="s">
        <v>60</v>
      </c>
      <c r="Y520">
        <v>112.99</v>
      </c>
      <c r="Z520">
        <v>4.78</v>
      </c>
      <c r="AA520" t="s">
        <v>61</v>
      </c>
      <c r="AB520" t="s">
        <v>56</v>
      </c>
      <c r="AC520">
        <v>4517</v>
      </c>
      <c r="AK520">
        <v>32</v>
      </c>
      <c r="AL520">
        <v>0</v>
      </c>
      <c r="AT520">
        <v>514.5</v>
      </c>
      <c r="AZ520">
        <v>482.5</v>
      </c>
      <c r="BC520">
        <v>32</v>
      </c>
    </row>
    <row r="521" spans="1:55" x14ac:dyDescent="0.25">
      <c r="A521" t="s">
        <v>54</v>
      </c>
      <c r="B521">
        <v>110027</v>
      </c>
      <c r="C521" t="s">
        <v>55</v>
      </c>
      <c r="D521" t="s">
        <v>56</v>
      </c>
      <c r="E521" s="1">
        <v>45965</v>
      </c>
      <c r="F521" t="s">
        <v>684</v>
      </c>
      <c r="G521" t="s">
        <v>58</v>
      </c>
      <c r="H521">
        <v>7441477088</v>
      </c>
      <c r="I521">
        <v>18528960</v>
      </c>
      <c r="J521" s="3">
        <v>45965.527777777781</v>
      </c>
      <c r="K521" t="s">
        <v>5760</v>
      </c>
      <c r="L521" t="s">
        <v>59</v>
      </c>
      <c r="M521">
        <v>248</v>
      </c>
      <c r="N521">
        <v>-100</v>
      </c>
      <c r="O521">
        <v>0</v>
      </c>
      <c r="P521">
        <v>148</v>
      </c>
      <c r="Q521">
        <v>32</v>
      </c>
      <c r="R521">
        <v>0</v>
      </c>
      <c r="S521">
        <v>0</v>
      </c>
      <c r="T521">
        <v>0</v>
      </c>
      <c r="U521">
        <v>180</v>
      </c>
      <c r="V521">
        <v>180</v>
      </c>
      <c r="W521">
        <v>0</v>
      </c>
      <c r="X521" t="s">
        <v>60</v>
      </c>
      <c r="Y521">
        <v>51.82</v>
      </c>
      <c r="Z521">
        <v>4.96</v>
      </c>
      <c r="AA521" t="s">
        <v>61</v>
      </c>
      <c r="AB521" t="s">
        <v>56</v>
      </c>
      <c r="AC521">
        <v>7088</v>
      </c>
      <c r="AK521">
        <v>32</v>
      </c>
      <c r="AL521">
        <v>0</v>
      </c>
      <c r="AT521">
        <v>180</v>
      </c>
      <c r="AZ521">
        <v>148</v>
      </c>
      <c r="BC521">
        <v>32</v>
      </c>
    </row>
    <row r="522" spans="1:55" x14ac:dyDescent="0.25">
      <c r="A522" t="s">
        <v>54</v>
      </c>
      <c r="B522">
        <v>110027</v>
      </c>
      <c r="C522" t="s">
        <v>55</v>
      </c>
      <c r="D522" t="s">
        <v>56</v>
      </c>
      <c r="E522" s="1">
        <v>45965</v>
      </c>
      <c r="F522" t="s">
        <v>685</v>
      </c>
      <c r="G522" t="s">
        <v>63</v>
      </c>
      <c r="H522" s="4">
        <v>221211000000000</v>
      </c>
      <c r="I522">
        <v>29811</v>
      </c>
      <c r="J522" s="3">
        <v>45965.544444444444</v>
      </c>
      <c r="K522" t="s">
        <v>5760</v>
      </c>
      <c r="L522" t="s">
        <v>59</v>
      </c>
      <c r="M522">
        <v>267</v>
      </c>
      <c r="N522">
        <v>-93.75</v>
      </c>
      <c r="O522">
        <v>0</v>
      </c>
      <c r="P522">
        <v>173.25</v>
      </c>
      <c r="Q522">
        <v>32</v>
      </c>
      <c r="R522">
        <v>0</v>
      </c>
      <c r="S522">
        <v>-0.25</v>
      </c>
      <c r="T522">
        <v>0</v>
      </c>
      <c r="U522">
        <v>205</v>
      </c>
      <c r="V522">
        <v>205</v>
      </c>
      <c r="W522">
        <v>0</v>
      </c>
      <c r="X522" t="s">
        <v>64</v>
      </c>
      <c r="Y522">
        <v>47.12</v>
      </c>
      <c r="Z522">
        <v>4.96</v>
      </c>
      <c r="AA522" t="s">
        <v>65</v>
      </c>
      <c r="AB522" t="s">
        <v>56</v>
      </c>
      <c r="AC522">
        <v>6958</v>
      </c>
      <c r="AK522">
        <v>32</v>
      </c>
      <c r="AL522">
        <v>0</v>
      </c>
      <c r="AS522">
        <v>205</v>
      </c>
      <c r="AZ522">
        <v>173.25</v>
      </c>
      <c r="BB522">
        <v>32</v>
      </c>
    </row>
    <row r="523" spans="1:55" x14ac:dyDescent="0.25">
      <c r="A523" t="s">
        <v>54</v>
      </c>
      <c r="B523">
        <v>110027</v>
      </c>
      <c r="C523" t="s">
        <v>55</v>
      </c>
      <c r="D523" t="s">
        <v>56</v>
      </c>
      <c r="E523" s="1">
        <v>45965</v>
      </c>
      <c r="F523" t="s">
        <v>686</v>
      </c>
      <c r="G523" t="s">
        <v>63</v>
      </c>
      <c r="H523" s="4">
        <v>221212000000000</v>
      </c>
      <c r="I523">
        <v>29811</v>
      </c>
      <c r="J523" s="3">
        <v>45965.54791666667</v>
      </c>
      <c r="K523" t="s">
        <v>5760</v>
      </c>
      <c r="L523" t="s">
        <v>59</v>
      </c>
      <c r="M523">
        <v>349</v>
      </c>
      <c r="N523">
        <v>-93.75</v>
      </c>
      <c r="O523">
        <v>0</v>
      </c>
      <c r="P523">
        <v>255.25</v>
      </c>
      <c r="Q523">
        <v>32</v>
      </c>
      <c r="R523">
        <v>0</v>
      </c>
      <c r="S523">
        <v>-0.25</v>
      </c>
      <c r="T523">
        <v>0</v>
      </c>
      <c r="U523">
        <v>287</v>
      </c>
      <c r="V523">
        <v>287</v>
      </c>
      <c r="W523">
        <v>0</v>
      </c>
      <c r="X523" t="s">
        <v>64</v>
      </c>
      <c r="Y523">
        <v>82.33</v>
      </c>
      <c r="Z523">
        <v>4.96</v>
      </c>
      <c r="AA523" t="s">
        <v>65</v>
      </c>
      <c r="AB523" t="s">
        <v>56</v>
      </c>
      <c r="AC523">
        <v>8601</v>
      </c>
      <c r="AK523">
        <v>32</v>
      </c>
      <c r="AL523">
        <v>0</v>
      </c>
      <c r="AS523">
        <v>287</v>
      </c>
      <c r="AZ523">
        <v>255.25</v>
      </c>
      <c r="BB523">
        <v>32</v>
      </c>
    </row>
    <row r="524" spans="1:55" x14ac:dyDescent="0.25">
      <c r="A524" t="s">
        <v>54</v>
      </c>
      <c r="B524">
        <v>110027</v>
      </c>
      <c r="C524" t="s">
        <v>55</v>
      </c>
      <c r="D524" t="s">
        <v>56</v>
      </c>
      <c r="E524" s="1">
        <v>45965</v>
      </c>
      <c r="F524" t="s">
        <v>687</v>
      </c>
      <c r="G524" t="s">
        <v>58</v>
      </c>
      <c r="H524">
        <v>7441995894</v>
      </c>
      <c r="I524">
        <v>18528960</v>
      </c>
      <c r="J524" s="3">
        <v>45965.563194444447</v>
      </c>
      <c r="K524" t="s">
        <v>5760</v>
      </c>
      <c r="L524" t="s">
        <v>59</v>
      </c>
      <c r="M524">
        <v>229</v>
      </c>
      <c r="N524">
        <v>-100</v>
      </c>
      <c r="O524">
        <v>0</v>
      </c>
      <c r="P524">
        <v>129</v>
      </c>
      <c r="Q524">
        <v>32</v>
      </c>
      <c r="R524">
        <v>0</v>
      </c>
      <c r="S524">
        <v>0</v>
      </c>
      <c r="T524">
        <v>0</v>
      </c>
      <c r="U524">
        <v>161</v>
      </c>
      <c r="V524">
        <v>161</v>
      </c>
      <c r="W524">
        <v>0</v>
      </c>
      <c r="X524" t="s">
        <v>60</v>
      </c>
      <c r="Y524">
        <v>48.33</v>
      </c>
      <c r="Z524">
        <v>4.96</v>
      </c>
      <c r="AA524" t="s">
        <v>61</v>
      </c>
      <c r="AB524" t="s">
        <v>56</v>
      </c>
      <c r="AC524">
        <v>5894</v>
      </c>
      <c r="AK524">
        <v>32</v>
      </c>
      <c r="AL524">
        <v>0</v>
      </c>
      <c r="AT524">
        <v>161</v>
      </c>
      <c r="AZ524">
        <v>129</v>
      </c>
      <c r="BC524">
        <v>32</v>
      </c>
    </row>
    <row r="525" spans="1:55" x14ac:dyDescent="0.25">
      <c r="A525" t="s">
        <v>54</v>
      </c>
      <c r="B525">
        <v>110027</v>
      </c>
      <c r="C525" t="s">
        <v>55</v>
      </c>
      <c r="D525" t="s">
        <v>56</v>
      </c>
      <c r="E525" s="1">
        <v>45965</v>
      </c>
      <c r="F525" t="s">
        <v>688</v>
      </c>
      <c r="G525" t="s">
        <v>63</v>
      </c>
      <c r="H525" s="4">
        <v>221213000000000</v>
      </c>
      <c r="I525">
        <v>29811</v>
      </c>
      <c r="J525" s="3">
        <v>45965.566666666666</v>
      </c>
      <c r="K525" t="s">
        <v>5760</v>
      </c>
      <c r="L525" t="s">
        <v>59</v>
      </c>
      <c r="M525">
        <v>328</v>
      </c>
      <c r="N525">
        <v>-93.74</v>
      </c>
      <c r="O525">
        <v>0</v>
      </c>
      <c r="P525">
        <v>234.26</v>
      </c>
      <c r="Q525">
        <v>32</v>
      </c>
      <c r="R525">
        <v>0</v>
      </c>
      <c r="S525">
        <v>-0.26</v>
      </c>
      <c r="T525">
        <v>0</v>
      </c>
      <c r="U525">
        <v>266</v>
      </c>
      <c r="V525">
        <v>266</v>
      </c>
      <c r="W525">
        <v>0</v>
      </c>
      <c r="X525" t="s">
        <v>64</v>
      </c>
      <c r="Y525">
        <v>67.83</v>
      </c>
      <c r="Z525">
        <v>6.92</v>
      </c>
      <c r="AA525" t="s">
        <v>65</v>
      </c>
      <c r="AB525" t="s">
        <v>56</v>
      </c>
      <c r="AC525">
        <v>6034</v>
      </c>
      <c r="AK525">
        <v>32</v>
      </c>
      <c r="AL525">
        <v>0</v>
      </c>
      <c r="AS525">
        <v>266</v>
      </c>
      <c r="AZ525">
        <v>234.26</v>
      </c>
      <c r="BB525">
        <v>32</v>
      </c>
    </row>
    <row r="526" spans="1:55" x14ac:dyDescent="0.25">
      <c r="A526" t="s">
        <v>54</v>
      </c>
      <c r="B526">
        <v>110027</v>
      </c>
      <c r="C526" t="s">
        <v>55</v>
      </c>
      <c r="D526" t="s">
        <v>56</v>
      </c>
      <c r="E526" s="1">
        <v>45965</v>
      </c>
      <c r="F526" t="s">
        <v>689</v>
      </c>
      <c r="G526" t="s">
        <v>63</v>
      </c>
      <c r="H526" s="4">
        <v>221215000000000</v>
      </c>
      <c r="I526">
        <v>29811</v>
      </c>
      <c r="J526" s="3">
        <v>45965.592361111114</v>
      </c>
      <c r="K526" t="s">
        <v>5760</v>
      </c>
      <c r="L526" t="s">
        <v>59</v>
      </c>
      <c r="M526">
        <v>228</v>
      </c>
      <c r="N526">
        <v>-40</v>
      </c>
      <c r="O526">
        <v>0</v>
      </c>
      <c r="P526">
        <v>188</v>
      </c>
      <c r="Q526">
        <v>32</v>
      </c>
      <c r="R526">
        <v>0</v>
      </c>
      <c r="S526">
        <v>0</v>
      </c>
      <c r="T526">
        <v>0</v>
      </c>
      <c r="U526">
        <v>220</v>
      </c>
      <c r="V526">
        <v>220</v>
      </c>
      <c r="W526">
        <v>0</v>
      </c>
      <c r="X526" t="s">
        <v>64</v>
      </c>
      <c r="Y526">
        <v>42.79</v>
      </c>
      <c r="Z526">
        <v>3.92</v>
      </c>
      <c r="AA526" t="s">
        <v>65</v>
      </c>
      <c r="AB526" t="s">
        <v>56</v>
      </c>
      <c r="AC526">
        <v>387</v>
      </c>
      <c r="AK526">
        <v>32</v>
      </c>
      <c r="AL526">
        <v>0</v>
      </c>
      <c r="AS526">
        <v>220</v>
      </c>
      <c r="AZ526">
        <v>188</v>
      </c>
      <c r="BB526">
        <v>32</v>
      </c>
    </row>
    <row r="527" spans="1:55" x14ac:dyDescent="0.25">
      <c r="A527" t="s">
        <v>54</v>
      </c>
      <c r="B527">
        <v>110027</v>
      </c>
      <c r="C527" t="s">
        <v>55</v>
      </c>
      <c r="D527" t="s">
        <v>56</v>
      </c>
      <c r="E527" s="1">
        <v>45965</v>
      </c>
      <c r="F527" t="s">
        <v>690</v>
      </c>
      <c r="G527" t="s">
        <v>63</v>
      </c>
      <c r="H527" s="4">
        <v>221219000000000</v>
      </c>
      <c r="I527">
        <v>29811</v>
      </c>
      <c r="J527" s="3">
        <v>45965.629166666666</v>
      </c>
      <c r="K527" t="s">
        <v>5760</v>
      </c>
      <c r="L527" t="s">
        <v>59</v>
      </c>
      <c r="M527">
        <v>297</v>
      </c>
      <c r="N527">
        <v>-75</v>
      </c>
      <c r="O527">
        <v>0</v>
      </c>
      <c r="P527">
        <v>222</v>
      </c>
      <c r="Q527">
        <v>32</v>
      </c>
      <c r="R527">
        <v>0</v>
      </c>
      <c r="S527">
        <v>0</v>
      </c>
      <c r="T527">
        <v>0</v>
      </c>
      <c r="U527">
        <v>254</v>
      </c>
      <c r="V527">
        <v>254</v>
      </c>
      <c r="W527">
        <v>0</v>
      </c>
      <c r="X527" t="s">
        <v>64</v>
      </c>
      <c r="Y527">
        <v>49.09</v>
      </c>
      <c r="Z527">
        <v>5.88</v>
      </c>
      <c r="AA527" t="s">
        <v>65</v>
      </c>
      <c r="AB527" t="s">
        <v>56</v>
      </c>
      <c r="AC527">
        <v>8658</v>
      </c>
      <c r="AK527">
        <v>32</v>
      </c>
      <c r="AL527">
        <v>0</v>
      </c>
      <c r="AS527">
        <v>254</v>
      </c>
      <c r="AZ527">
        <v>222</v>
      </c>
      <c r="BB527">
        <v>32</v>
      </c>
    </row>
    <row r="528" spans="1:55" x14ac:dyDescent="0.25">
      <c r="A528" t="s">
        <v>54</v>
      </c>
      <c r="B528">
        <v>110027</v>
      </c>
      <c r="C528" t="s">
        <v>55</v>
      </c>
      <c r="D528" t="s">
        <v>56</v>
      </c>
      <c r="E528" s="1">
        <v>45965</v>
      </c>
      <c r="F528" t="s">
        <v>691</v>
      </c>
      <c r="G528" t="s">
        <v>67</v>
      </c>
      <c r="J528" s="3">
        <v>45965.634027777778</v>
      </c>
      <c r="K528" t="s">
        <v>5760</v>
      </c>
      <c r="L528" t="s">
        <v>59</v>
      </c>
      <c r="M528">
        <v>566.58000000000004</v>
      </c>
      <c r="N528">
        <v>0</v>
      </c>
      <c r="O528">
        <v>0</v>
      </c>
      <c r="P528">
        <v>566.58000000000004</v>
      </c>
      <c r="Q528">
        <v>0</v>
      </c>
      <c r="R528">
        <v>28.32</v>
      </c>
      <c r="S528">
        <v>0.1</v>
      </c>
      <c r="T528">
        <v>0</v>
      </c>
      <c r="U528">
        <v>595</v>
      </c>
      <c r="V528">
        <v>595</v>
      </c>
      <c r="W528">
        <v>0</v>
      </c>
      <c r="X528" t="s">
        <v>68</v>
      </c>
      <c r="Y528">
        <v>141.97999999999999</v>
      </c>
      <c r="Z528">
        <v>6.06</v>
      </c>
      <c r="AA528" t="s">
        <v>74</v>
      </c>
      <c r="AB528" t="s">
        <v>75</v>
      </c>
      <c r="AE528" t="s">
        <v>692</v>
      </c>
      <c r="AF528" t="s">
        <v>693</v>
      </c>
      <c r="AG528">
        <v>9958718535</v>
      </c>
      <c r="AK528">
        <v>0</v>
      </c>
      <c r="AL528">
        <v>0</v>
      </c>
      <c r="AN528">
        <v>595</v>
      </c>
      <c r="AV528">
        <v>566.58000000000004</v>
      </c>
      <c r="AW528">
        <v>14.16</v>
      </c>
      <c r="AX528">
        <v>566.58000000000004</v>
      </c>
      <c r="AY528">
        <v>14.16</v>
      </c>
      <c r="AZ528">
        <v>566.58000000000004</v>
      </c>
    </row>
    <row r="529" spans="1:55" x14ac:dyDescent="0.25">
      <c r="A529" t="s">
        <v>54</v>
      </c>
      <c r="B529">
        <v>110027</v>
      </c>
      <c r="C529" t="s">
        <v>55</v>
      </c>
      <c r="D529" t="s">
        <v>56</v>
      </c>
      <c r="E529" s="1">
        <v>45965</v>
      </c>
      <c r="F529" t="s">
        <v>694</v>
      </c>
      <c r="G529" t="s">
        <v>67</v>
      </c>
      <c r="J529" s="3">
        <v>45965.634027777778</v>
      </c>
      <c r="K529" t="s">
        <v>5760</v>
      </c>
      <c r="L529" t="s">
        <v>59</v>
      </c>
      <c r="M529">
        <v>249</v>
      </c>
      <c r="N529">
        <v>0</v>
      </c>
      <c r="O529">
        <v>0</v>
      </c>
      <c r="P529">
        <v>249</v>
      </c>
      <c r="Q529">
        <v>0</v>
      </c>
      <c r="R529">
        <v>12.46</v>
      </c>
      <c r="S529">
        <v>-0.46</v>
      </c>
      <c r="T529">
        <v>0</v>
      </c>
      <c r="U529">
        <v>261</v>
      </c>
      <c r="V529">
        <v>261</v>
      </c>
      <c r="W529">
        <v>0</v>
      </c>
      <c r="X529" t="s">
        <v>73</v>
      </c>
      <c r="Y529">
        <v>60.32</v>
      </c>
      <c r="Z529">
        <v>8.7200000000000006</v>
      </c>
      <c r="AA529" t="s">
        <v>74</v>
      </c>
      <c r="AB529" t="s">
        <v>75</v>
      </c>
      <c r="AE529" t="s">
        <v>89</v>
      </c>
      <c r="AF529" t="s">
        <v>56</v>
      </c>
      <c r="AG529">
        <v>8929758003</v>
      </c>
      <c r="AK529">
        <v>0</v>
      </c>
      <c r="AL529">
        <v>0</v>
      </c>
      <c r="AM529">
        <v>261</v>
      </c>
      <c r="AV529">
        <v>249</v>
      </c>
      <c r="AW529">
        <v>6.23</v>
      </c>
      <c r="AX529">
        <v>249</v>
      </c>
      <c r="AY529">
        <v>6.23</v>
      </c>
      <c r="AZ529">
        <v>249</v>
      </c>
    </row>
    <row r="530" spans="1:55" x14ac:dyDescent="0.25">
      <c r="A530" t="s">
        <v>54</v>
      </c>
      <c r="B530">
        <v>110027</v>
      </c>
      <c r="C530" t="s">
        <v>55</v>
      </c>
      <c r="D530" t="s">
        <v>56</v>
      </c>
      <c r="E530" s="1">
        <v>45965</v>
      </c>
      <c r="F530" t="s">
        <v>695</v>
      </c>
      <c r="G530" t="s">
        <v>63</v>
      </c>
      <c r="H530" s="4">
        <v>221219000000000</v>
      </c>
      <c r="I530">
        <v>29811</v>
      </c>
      <c r="J530" s="3">
        <v>45965.638888888891</v>
      </c>
      <c r="K530" t="s">
        <v>5760</v>
      </c>
      <c r="L530" t="s">
        <v>59</v>
      </c>
      <c r="M530">
        <v>358</v>
      </c>
      <c r="N530">
        <v>-93.75</v>
      </c>
      <c r="O530">
        <v>0</v>
      </c>
      <c r="P530">
        <v>264.25</v>
      </c>
      <c r="Q530">
        <v>32</v>
      </c>
      <c r="R530">
        <v>0</v>
      </c>
      <c r="S530">
        <v>-0.25</v>
      </c>
      <c r="T530">
        <v>0</v>
      </c>
      <c r="U530">
        <v>296</v>
      </c>
      <c r="V530">
        <v>296</v>
      </c>
      <c r="W530">
        <v>0</v>
      </c>
      <c r="X530" t="s">
        <v>64</v>
      </c>
      <c r="Y530">
        <v>59.94</v>
      </c>
      <c r="Z530">
        <v>8.69</v>
      </c>
      <c r="AA530" t="s">
        <v>65</v>
      </c>
      <c r="AB530" t="s">
        <v>56</v>
      </c>
      <c r="AC530">
        <v>1169</v>
      </c>
      <c r="AK530">
        <v>32</v>
      </c>
      <c r="AL530">
        <v>0</v>
      </c>
      <c r="AS530">
        <v>296</v>
      </c>
      <c r="AZ530">
        <v>264.25</v>
      </c>
      <c r="BB530">
        <v>32</v>
      </c>
    </row>
    <row r="531" spans="1:55" x14ac:dyDescent="0.25">
      <c r="A531" t="s">
        <v>54</v>
      </c>
      <c r="B531">
        <v>110027</v>
      </c>
      <c r="C531" t="s">
        <v>55</v>
      </c>
      <c r="D531" t="s">
        <v>56</v>
      </c>
      <c r="E531" s="1">
        <v>45965</v>
      </c>
      <c r="F531" t="s">
        <v>696</v>
      </c>
      <c r="G531" t="s">
        <v>63</v>
      </c>
      <c r="H531" s="4">
        <v>221220000000000</v>
      </c>
      <c r="I531">
        <v>29811</v>
      </c>
      <c r="J531" s="3">
        <v>45965.643055555556</v>
      </c>
      <c r="K531" t="s">
        <v>5760</v>
      </c>
      <c r="L531" t="s">
        <v>59</v>
      </c>
      <c r="M531">
        <v>366</v>
      </c>
      <c r="N531">
        <v>-93.75</v>
      </c>
      <c r="O531">
        <v>0</v>
      </c>
      <c r="P531">
        <v>272.25</v>
      </c>
      <c r="Q531">
        <v>32</v>
      </c>
      <c r="R531">
        <v>0</v>
      </c>
      <c r="S531">
        <v>-0.25</v>
      </c>
      <c r="T531">
        <v>0</v>
      </c>
      <c r="U531">
        <v>304</v>
      </c>
      <c r="V531">
        <v>304</v>
      </c>
      <c r="W531">
        <v>0</v>
      </c>
      <c r="X531" t="s">
        <v>64</v>
      </c>
      <c r="Y531">
        <v>85.17</v>
      </c>
      <c r="Z531">
        <v>4.96</v>
      </c>
      <c r="AA531" t="s">
        <v>65</v>
      </c>
      <c r="AB531" t="s">
        <v>56</v>
      </c>
      <c r="AC531">
        <v>6781</v>
      </c>
      <c r="AK531">
        <v>32</v>
      </c>
      <c r="AL531">
        <v>0</v>
      </c>
      <c r="AS531">
        <v>304</v>
      </c>
      <c r="AZ531">
        <v>272.25</v>
      </c>
      <c r="BB531">
        <v>32</v>
      </c>
    </row>
    <row r="532" spans="1:55" x14ac:dyDescent="0.25">
      <c r="A532" t="s">
        <v>54</v>
      </c>
      <c r="B532">
        <v>110027</v>
      </c>
      <c r="C532" t="s">
        <v>55</v>
      </c>
      <c r="D532" t="s">
        <v>56</v>
      </c>
      <c r="E532" s="1">
        <v>45965</v>
      </c>
      <c r="F532" t="s">
        <v>697</v>
      </c>
      <c r="G532" t="s">
        <v>67</v>
      </c>
      <c r="J532" s="3">
        <v>45965.643750000003</v>
      </c>
      <c r="K532" t="s">
        <v>5760</v>
      </c>
      <c r="L532" t="s">
        <v>59</v>
      </c>
      <c r="M532">
        <v>118</v>
      </c>
      <c r="N532">
        <v>0</v>
      </c>
      <c r="O532">
        <v>0</v>
      </c>
      <c r="P532">
        <v>118</v>
      </c>
      <c r="Q532">
        <v>0</v>
      </c>
      <c r="R532">
        <v>5.9</v>
      </c>
      <c r="S532">
        <v>0.1</v>
      </c>
      <c r="T532">
        <v>0</v>
      </c>
      <c r="U532">
        <v>124</v>
      </c>
      <c r="V532">
        <v>124</v>
      </c>
      <c r="W532">
        <v>0</v>
      </c>
      <c r="X532" t="s">
        <v>73</v>
      </c>
      <c r="Y532">
        <v>30.99</v>
      </c>
      <c r="Z532">
        <v>4.28</v>
      </c>
      <c r="AA532" t="s">
        <v>74</v>
      </c>
      <c r="AB532" t="s">
        <v>75</v>
      </c>
      <c r="AE532" t="s">
        <v>698</v>
      </c>
      <c r="AF532" t="s">
        <v>699</v>
      </c>
      <c r="AG532">
        <v>7409542006</v>
      </c>
      <c r="AK532">
        <v>0</v>
      </c>
      <c r="AL532">
        <v>0</v>
      </c>
      <c r="AM532">
        <v>124</v>
      </c>
      <c r="AV532">
        <v>118</v>
      </c>
      <c r="AW532">
        <v>2.95</v>
      </c>
      <c r="AX532">
        <v>118</v>
      </c>
      <c r="AY532">
        <v>2.95</v>
      </c>
      <c r="AZ532">
        <v>118</v>
      </c>
    </row>
    <row r="533" spans="1:55" x14ac:dyDescent="0.25">
      <c r="A533" t="s">
        <v>54</v>
      </c>
      <c r="B533">
        <v>110027</v>
      </c>
      <c r="C533" t="s">
        <v>55</v>
      </c>
      <c r="D533" t="s">
        <v>56</v>
      </c>
      <c r="E533" s="1">
        <v>45965</v>
      </c>
      <c r="F533" t="s">
        <v>700</v>
      </c>
      <c r="G533" t="s">
        <v>58</v>
      </c>
      <c r="H533">
        <v>7439515996</v>
      </c>
      <c r="I533">
        <v>18528960</v>
      </c>
      <c r="J533" s="3">
        <v>45965.649305555555</v>
      </c>
      <c r="K533" t="s">
        <v>5760</v>
      </c>
      <c r="L533" t="s">
        <v>59</v>
      </c>
      <c r="M533">
        <v>289</v>
      </c>
      <c r="N533">
        <v>0</v>
      </c>
      <c r="O533">
        <v>0</v>
      </c>
      <c r="P533">
        <v>289</v>
      </c>
      <c r="Q533">
        <v>32</v>
      </c>
      <c r="R533">
        <v>0</v>
      </c>
      <c r="S533">
        <v>0</v>
      </c>
      <c r="T533">
        <v>0</v>
      </c>
      <c r="U533">
        <v>321</v>
      </c>
      <c r="V533">
        <v>321</v>
      </c>
      <c r="W533">
        <v>0</v>
      </c>
      <c r="X533" t="s">
        <v>60</v>
      </c>
      <c r="Y533">
        <v>75.180000000000007</v>
      </c>
      <c r="Z533">
        <v>6.15</v>
      </c>
      <c r="AA533" t="s">
        <v>61</v>
      </c>
      <c r="AB533" t="s">
        <v>56</v>
      </c>
      <c r="AC533">
        <v>5996</v>
      </c>
      <c r="AK533">
        <v>32</v>
      </c>
      <c r="AL533">
        <v>0</v>
      </c>
      <c r="AT533">
        <v>321</v>
      </c>
      <c r="AZ533">
        <v>289</v>
      </c>
      <c r="BC533">
        <v>32</v>
      </c>
    </row>
    <row r="534" spans="1:55" x14ac:dyDescent="0.25">
      <c r="A534" t="s">
        <v>54</v>
      </c>
      <c r="B534">
        <v>110027</v>
      </c>
      <c r="C534" t="s">
        <v>55</v>
      </c>
      <c r="D534" t="s">
        <v>56</v>
      </c>
      <c r="E534" s="1">
        <v>45965</v>
      </c>
      <c r="F534" t="s">
        <v>701</v>
      </c>
      <c r="G534" t="s">
        <v>58</v>
      </c>
      <c r="H534">
        <v>7443914439</v>
      </c>
      <c r="I534">
        <v>18528960</v>
      </c>
      <c r="J534" s="3">
        <v>45965.650694444441</v>
      </c>
      <c r="K534" t="s">
        <v>5760</v>
      </c>
      <c r="L534" t="s">
        <v>59</v>
      </c>
      <c r="M534">
        <v>169</v>
      </c>
      <c r="N534">
        <v>0</v>
      </c>
      <c r="O534">
        <v>0</v>
      </c>
      <c r="P534">
        <v>169</v>
      </c>
      <c r="Q534">
        <v>32</v>
      </c>
      <c r="R534">
        <v>0</v>
      </c>
      <c r="S534">
        <v>0</v>
      </c>
      <c r="T534">
        <v>0</v>
      </c>
      <c r="U534">
        <v>201</v>
      </c>
      <c r="V534">
        <v>201</v>
      </c>
      <c r="W534">
        <v>0</v>
      </c>
      <c r="X534" t="s">
        <v>60</v>
      </c>
      <c r="Y534">
        <v>29.93</v>
      </c>
      <c r="Z534">
        <v>5.5</v>
      </c>
      <c r="AA534" t="s">
        <v>61</v>
      </c>
      <c r="AB534" t="s">
        <v>56</v>
      </c>
      <c r="AC534">
        <v>4439</v>
      </c>
      <c r="AK534">
        <v>32</v>
      </c>
      <c r="AL534">
        <v>0</v>
      </c>
      <c r="AT534">
        <v>201</v>
      </c>
      <c r="AZ534">
        <v>169</v>
      </c>
      <c r="BC534">
        <v>32</v>
      </c>
    </row>
    <row r="535" spans="1:55" x14ac:dyDescent="0.25">
      <c r="A535" t="s">
        <v>54</v>
      </c>
      <c r="B535">
        <v>110027</v>
      </c>
      <c r="C535" t="s">
        <v>55</v>
      </c>
      <c r="D535" t="s">
        <v>56</v>
      </c>
      <c r="E535" s="1">
        <v>45965</v>
      </c>
      <c r="F535" t="s">
        <v>702</v>
      </c>
      <c r="G535" t="s">
        <v>67</v>
      </c>
      <c r="J535" s="3">
        <v>45965.654861111114</v>
      </c>
      <c r="K535" t="s">
        <v>5760</v>
      </c>
      <c r="L535" t="s">
        <v>59</v>
      </c>
      <c r="M535">
        <v>99</v>
      </c>
      <c r="N535">
        <v>0</v>
      </c>
      <c r="O535">
        <v>0</v>
      </c>
      <c r="P535">
        <v>99</v>
      </c>
      <c r="Q535">
        <v>0</v>
      </c>
      <c r="R535">
        <v>4.96</v>
      </c>
      <c r="S535">
        <v>0.04</v>
      </c>
      <c r="T535">
        <v>0</v>
      </c>
      <c r="U535">
        <v>104</v>
      </c>
      <c r="V535">
        <v>104</v>
      </c>
      <c r="W535">
        <v>0</v>
      </c>
      <c r="X535" t="s">
        <v>68</v>
      </c>
      <c r="Y535">
        <v>25.04</v>
      </c>
      <c r="Z535">
        <v>1.96</v>
      </c>
      <c r="AA535" t="s">
        <v>69</v>
      </c>
      <c r="AE535" t="s">
        <v>703</v>
      </c>
      <c r="AF535" t="s">
        <v>704</v>
      </c>
      <c r="AG535">
        <v>7500624182</v>
      </c>
      <c r="AK535">
        <v>0</v>
      </c>
      <c r="AL535">
        <v>0</v>
      </c>
      <c r="AN535">
        <v>104</v>
      </c>
      <c r="AV535">
        <v>99</v>
      </c>
      <c r="AW535">
        <v>2.48</v>
      </c>
      <c r="AX535">
        <v>99</v>
      </c>
      <c r="AY535">
        <v>2.48</v>
      </c>
      <c r="AZ535">
        <v>99</v>
      </c>
    </row>
    <row r="536" spans="1:55" x14ac:dyDescent="0.25">
      <c r="A536" t="s">
        <v>54</v>
      </c>
      <c r="B536">
        <v>110027</v>
      </c>
      <c r="C536" t="s">
        <v>55</v>
      </c>
      <c r="D536" t="s">
        <v>56</v>
      </c>
      <c r="E536" s="1">
        <v>45965</v>
      </c>
      <c r="F536" t="s">
        <v>705</v>
      </c>
      <c r="G536" t="s">
        <v>67</v>
      </c>
      <c r="J536" s="3">
        <v>45965.654861111114</v>
      </c>
      <c r="K536" t="s">
        <v>5760</v>
      </c>
      <c r="L536" t="s">
        <v>59</v>
      </c>
      <c r="M536">
        <v>179</v>
      </c>
      <c r="N536">
        <v>0</v>
      </c>
      <c r="O536">
        <v>0</v>
      </c>
      <c r="P536">
        <v>179</v>
      </c>
      <c r="Q536">
        <v>0</v>
      </c>
      <c r="R536">
        <v>8.9600000000000009</v>
      </c>
      <c r="S536">
        <v>0.04</v>
      </c>
      <c r="T536">
        <v>0</v>
      </c>
      <c r="U536">
        <v>188</v>
      </c>
      <c r="V536">
        <v>188</v>
      </c>
      <c r="W536">
        <v>0</v>
      </c>
      <c r="X536" t="s">
        <v>73</v>
      </c>
      <c r="Y536">
        <v>37.299999999999997</v>
      </c>
      <c r="Z536">
        <v>2.56</v>
      </c>
      <c r="AA536" t="s">
        <v>74</v>
      </c>
      <c r="AB536" t="s">
        <v>75</v>
      </c>
      <c r="AE536" t="s">
        <v>706</v>
      </c>
      <c r="AF536" t="s">
        <v>707</v>
      </c>
      <c r="AG536">
        <v>9599995577</v>
      </c>
      <c r="AK536">
        <v>0</v>
      </c>
      <c r="AL536">
        <v>0</v>
      </c>
      <c r="AM536">
        <v>188</v>
      </c>
      <c r="AV536">
        <v>179</v>
      </c>
      <c r="AW536">
        <v>4.4800000000000004</v>
      </c>
      <c r="AX536">
        <v>179</v>
      </c>
      <c r="AY536">
        <v>4.4800000000000004</v>
      </c>
      <c r="AZ536">
        <v>179</v>
      </c>
    </row>
    <row r="537" spans="1:55" x14ac:dyDescent="0.25">
      <c r="A537" t="s">
        <v>54</v>
      </c>
      <c r="B537">
        <v>110027</v>
      </c>
      <c r="C537" t="s">
        <v>55</v>
      </c>
      <c r="D537" t="s">
        <v>56</v>
      </c>
      <c r="E537" s="1">
        <v>45965</v>
      </c>
      <c r="F537" t="s">
        <v>708</v>
      </c>
      <c r="G537" t="s">
        <v>58</v>
      </c>
      <c r="H537">
        <v>7447184640</v>
      </c>
      <c r="I537">
        <v>18528960</v>
      </c>
      <c r="J537" s="3">
        <v>45965.669444444444</v>
      </c>
      <c r="K537" t="s">
        <v>5760</v>
      </c>
      <c r="L537" t="s">
        <v>59</v>
      </c>
      <c r="M537">
        <v>248</v>
      </c>
      <c r="N537">
        <v>0</v>
      </c>
      <c r="O537">
        <v>0</v>
      </c>
      <c r="P537">
        <v>248</v>
      </c>
      <c r="Q537">
        <v>32</v>
      </c>
      <c r="R537">
        <v>0</v>
      </c>
      <c r="S537">
        <v>0</v>
      </c>
      <c r="T537">
        <v>0</v>
      </c>
      <c r="U537">
        <v>280</v>
      </c>
      <c r="V537">
        <v>280</v>
      </c>
      <c r="W537">
        <v>0</v>
      </c>
      <c r="X537" t="s">
        <v>60</v>
      </c>
      <c r="Y537">
        <v>51.28</v>
      </c>
      <c r="Z537">
        <v>4.96</v>
      </c>
      <c r="AA537" t="s">
        <v>61</v>
      </c>
      <c r="AB537" t="s">
        <v>56</v>
      </c>
      <c r="AC537">
        <v>4640</v>
      </c>
      <c r="AK537">
        <v>32</v>
      </c>
      <c r="AL537">
        <v>0</v>
      </c>
      <c r="AT537">
        <v>280</v>
      </c>
      <c r="AZ537">
        <v>248</v>
      </c>
      <c r="BC537">
        <v>32</v>
      </c>
    </row>
    <row r="538" spans="1:55" x14ac:dyDescent="0.25">
      <c r="A538" t="s">
        <v>54</v>
      </c>
      <c r="B538">
        <v>110027</v>
      </c>
      <c r="C538" t="s">
        <v>55</v>
      </c>
      <c r="D538" t="s">
        <v>56</v>
      </c>
      <c r="E538" s="1">
        <v>45965</v>
      </c>
      <c r="F538" t="s">
        <v>709</v>
      </c>
      <c r="G538" t="s">
        <v>67</v>
      </c>
      <c r="J538" s="3">
        <v>45965.680555555555</v>
      </c>
      <c r="K538" t="s">
        <v>5760</v>
      </c>
      <c r="L538" t="s">
        <v>59</v>
      </c>
      <c r="M538">
        <v>804.66</v>
      </c>
      <c r="N538">
        <v>0</v>
      </c>
      <c r="O538">
        <v>0</v>
      </c>
      <c r="P538">
        <v>804.66</v>
      </c>
      <c r="Q538">
        <v>0</v>
      </c>
      <c r="R538">
        <v>40.24</v>
      </c>
      <c r="S538">
        <v>0.1</v>
      </c>
      <c r="T538">
        <v>0</v>
      </c>
      <c r="U538">
        <v>845</v>
      </c>
      <c r="V538">
        <v>845</v>
      </c>
      <c r="W538">
        <v>0</v>
      </c>
      <c r="X538" t="s">
        <v>68</v>
      </c>
      <c r="Y538">
        <v>206.1</v>
      </c>
      <c r="Z538">
        <v>20.32</v>
      </c>
      <c r="AA538" t="s">
        <v>69</v>
      </c>
      <c r="AE538" t="s">
        <v>89</v>
      </c>
      <c r="AF538" t="s">
        <v>56</v>
      </c>
      <c r="AG538">
        <v>8929758003</v>
      </c>
      <c r="AK538">
        <v>0</v>
      </c>
      <c r="AL538">
        <v>0</v>
      </c>
      <c r="AN538">
        <v>845</v>
      </c>
      <c r="AV538">
        <v>804.66</v>
      </c>
      <c r="AW538">
        <v>20.12</v>
      </c>
      <c r="AX538">
        <v>804.66</v>
      </c>
      <c r="AY538">
        <v>20.12</v>
      </c>
      <c r="AZ538">
        <v>804.66</v>
      </c>
    </row>
    <row r="539" spans="1:55" x14ac:dyDescent="0.25">
      <c r="A539" t="s">
        <v>54</v>
      </c>
      <c r="B539">
        <v>110027</v>
      </c>
      <c r="C539" t="s">
        <v>55</v>
      </c>
      <c r="D539" t="s">
        <v>56</v>
      </c>
      <c r="E539" s="1">
        <v>45965</v>
      </c>
      <c r="F539" t="s">
        <v>710</v>
      </c>
      <c r="G539" t="s">
        <v>67</v>
      </c>
      <c r="J539" s="3">
        <v>45965.681250000001</v>
      </c>
      <c r="K539" t="s">
        <v>5760</v>
      </c>
      <c r="L539" t="s">
        <v>59</v>
      </c>
      <c r="M539">
        <v>358</v>
      </c>
      <c r="N539">
        <v>0</v>
      </c>
      <c r="O539">
        <v>0</v>
      </c>
      <c r="P539">
        <v>358</v>
      </c>
      <c r="Q539">
        <v>0</v>
      </c>
      <c r="R539">
        <v>17.899999999999999</v>
      </c>
      <c r="S539">
        <v>0.1</v>
      </c>
      <c r="T539">
        <v>0</v>
      </c>
      <c r="U539">
        <v>376</v>
      </c>
      <c r="V539">
        <v>376</v>
      </c>
      <c r="W539">
        <v>0</v>
      </c>
      <c r="X539" t="s">
        <v>73</v>
      </c>
      <c r="Y539">
        <v>103.12</v>
      </c>
      <c r="Z539">
        <v>4.84</v>
      </c>
      <c r="AA539" t="s">
        <v>74</v>
      </c>
      <c r="AB539" t="s">
        <v>75</v>
      </c>
      <c r="AE539" t="s">
        <v>711</v>
      </c>
      <c r="AF539" t="s">
        <v>92</v>
      </c>
      <c r="AG539">
        <v>8750184457</v>
      </c>
      <c r="AK539">
        <v>0</v>
      </c>
      <c r="AL539">
        <v>0</v>
      </c>
      <c r="AM539">
        <v>376</v>
      </c>
      <c r="AV539">
        <v>358</v>
      </c>
      <c r="AW539">
        <v>8.9499999999999993</v>
      </c>
      <c r="AX539">
        <v>358</v>
      </c>
      <c r="AY539">
        <v>8.9499999999999993</v>
      </c>
      <c r="AZ539">
        <v>358</v>
      </c>
    </row>
    <row r="540" spans="1:55" x14ac:dyDescent="0.25">
      <c r="A540" t="s">
        <v>54</v>
      </c>
      <c r="B540">
        <v>110027</v>
      </c>
      <c r="C540" t="s">
        <v>55</v>
      </c>
      <c r="D540" t="s">
        <v>56</v>
      </c>
      <c r="E540" s="1">
        <v>45965</v>
      </c>
      <c r="F540" t="s">
        <v>712</v>
      </c>
      <c r="G540" t="s">
        <v>67</v>
      </c>
      <c r="J540" s="3">
        <v>45965.681250000001</v>
      </c>
      <c r="K540" t="s">
        <v>5760</v>
      </c>
      <c r="L540" t="s">
        <v>59</v>
      </c>
      <c r="M540">
        <v>354.66</v>
      </c>
      <c r="N540">
        <v>0</v>
      </c>
      <c r="O540">
        <v>0</v>
      </c>
      <c r="P540">
        <v>354.66</v>
      </c>
      <c r="Q540">
        <v>0</v>
      </c>
      <c r="R540">
        <v>17.739999999999998</v>
      </c>
      <c r="S540">
        <v>-0.4</v>
      </c>
      <c r="T540">
        <v>0</v>
      </c>
      <c r="U540">
        <v>372</v>
      </c>
      <c r="V540">
        <v>372</v>
      </c>
      <c r="W540">
        <v>0</v>
      </c>
      <c r="X540" t="s">
        <v>73</v>
      </c>
      <c r="Y540">
        <v>109.83</v>
      </c>
      <c r="Z540">
        <v>4.24</v>
      </c>
      <c r="AA540" t="s">
        <v>74</v>
      </c>
      <c r="AB540" t="s">
        <v>75</v>
      </c>
      <c r="AE540" t="s">
        <v>89</v>
      </c>
      <c r="AF540" t="s">
        <v>56</v>
      </c>
      <c r="AG540">
        <v>8929758003</v>
      </c>
      <c r="AK540">
        <v>0</v>
      </c>
      <c r="AL540">
        <v>0</v>
      </c>
      <c r="AM540">
        <v>372</v>
      </c>
      <c r="AV540">
        <v>354.66</v>
      </c>
      <c r="AW540">
        <v>8.8699999999999992</v>
      </c>
      <c r="AX540">
        <v>354.66</v>
      </c>
      <c r="AY540">
        <v>8.8699999999999992</v>
      </c>
      <c r="AZ540">
        <v>354.66</v>
      </c>
    </row>
    <row r="541" spans="1:55" x14ac:dyDescent="0.25">
      <c r="A541" t="s">
        <v>54</v>
      </c>
      <c r="B541">
        <v>110027</v>
      </c>
      <c r="C541" t="s">
        <v>55</v>
      </c>
      <c r="D541" t="s">
        <v>56</v>
      </c>
      <c r="E541" s="1">
        <v>45965</v>
      </c>
      <c r="F541" t="s">
        <v>713</v>
      </c>
      <c r="G541" t="s">
        <v>67</v>
      </c>
      <c r="J541" s="3">
        <v>45965.681250000001</v>
      </c>
      <c r="K541" t="s">
        <v>5760</v>
      </c>
      <c r="L541" t="s">
        <v>59</v>
      </c>
      <c r="M541">
        <v>99</v>
      </c>
      <c r="N541">
        <v>0</v>
      </c>
      <c r="O541">
        <v>0</v>
      </c>
      <c r="P541">
        <v>99</v>
      </c>
      <c r="Q541">
        <v>0</v>
      </c>
      <c r="R541">
        <v>4.96</v>
      </c>
      <c r="S541">
        <v>0.04</v>
      </c>
      <c r="T541">
        <v>0</v>
      </c>
      <c r="U541">
        <v>104</v>
      </c>
      <c r="V541">
        <v>104</v>
      </c>
      <c r="W541">
        <v>0</v>
      </c>
      <c r="X541" t="s">
        <v>68</v>
      </c>
      <c r="Y541">
        <v>25.04</v>
      </c>
      <c r="Z541">
        <v>1.96</v>
      </c>
      <c r="AA541" t="s">
        <v>74</v>
      </c>
      <c r="AB541" t="s">
        <v>75</v>
      </c>
      <c r="AE541" t="s">
        <v>714</v>
      </c>
      <c r="AF541" t="s">
        <v>715</v>
      </c>
      <c r="AG541">
        <v>8920187664</v>
      </c>
      <c r="AK541">
        <v>0</v>
      </c>
      <c r="AL541">
        <v>0</v>
      </c>
      <c r="AN541">
        <v>104</v>
      </c>
      <c r="AV541">
        <v>99</v>
      </c>
      <c r="AW541">
        <v>2.48</v>
      </c>
      <c r="AX541">
        <v>99</v>
      </c>
      <c r="AY541">
        <v>2.48</v>
      </c>
      <c r="AZ541">
        <v>99</v>
      </c>
    </row>
    <row r="542" spans="1:55" x14ac:dyDescent="0.25">
      <c r="A542" t="s">
        <v>54</v>
      </c>
      <c r="B542">
        <v>110027</v>
      </c>
      <c r="C542" t="s">
        <v>55</v>
      </c>
      <c r="D542" t="s">
        <v>56</v>
      </c>
      <c r="E542" s="1">
        <v>45965</v>
      </c>
      <c r="F542" t="s">
        <v>716</v>
      </c>
      <c r="G542" t="s">
        <v>63</v>
      </c>
      <c r="H542" s="4">
        <v>221224000000000</v>
      </c>
      <c r="I542">
        <v>29811</v>
      </c>
      <c r="J542" s="3">
        <v>45965.686111111114</v>
      </c>
      <c r="K542" t="s">
        <v>5760</v>
      </c>
      <c r="L542" t="s">
        <v>59</v>
      </c>
      <c r="M542">
        <v>347</v>
      </c>
      <c r="N542">
        <v>-125.05</v>
      </c>
      <c r="O542">
        <v>0</v>
      </c>
      <c r="P542">
        <v>221.95</v>
      </c>
      <c r="Q542">
        <v>32</v>
      </c>
      <c r="R542">
        <v>0</v>
      </c>
      <c r="S542">
        <v>0.05</v>
      </c>
      <c r="T542">
        <v>0</v>
      </c>
      <c r="U542">
        <v>254</v>
      </c>
      <c r="V542">
        <v>254</v>
      </c>
      <c r="W542">
        <v>0</v>
      </c>
      <c r="X542" t="s">
        <v>64</v>
      </c>
      <c r="Y542">
        <v>69.64</v>
      </c>
      <c r="Z542">
        <v>7.3</v>
      </c>
      <c r="AA542" t="s">
        <v>65</v>
      </c>
      <c r="AB542" t="s">
        <v>56</v>
      </c>
      <c r="AC542">
        <v>6036</v>
      </c>
      <c r="AK542">
        <v>32</v>
      </c>
      <c r="AL542">
        <v>0</v>
      </c>
      <c r="AS542">
        <v>254</v>
      </c>
      <c r="AZ542">
        <v>221.95</v>
      </c>
      <c r="BB542">
        <v>32</v>
      </c>
    </row>
    <row r="543" spans="1:55" x14ac:dyDescent="0.25">
      <c r="A543" t="s">
        <v>54</v>
      </c>
      <c r="B543">
        <v>110027</v>
      </c>
      <c r="C543" t="s">
        <v>55</v>
      </c>
      <c r="D543" t="s">
        <v>56</v>
      </c>
      <c r="E543" s="1">
        <v>45965</v>
      </c>
      <c r="F543" t="s">
        <v>717</v>
      </c>
      <c r="G543" t="s">
        <v>63</v>
      </c>
      <c r="H543" s="4">
        <v>221224000000000</v>
      </c>
      <c r="I543">
        <v>29811</v>
      </c>
      <c r="J543" s="3">
        <v>45965.688194444447</v>
      </c>
      <c r="K543" t="s">
        <v>5760</v>
      </c>
      <c r="L543" t="s">
        <v>59</v>
      </c>
      <c r="M543">
        <v>766</v>
      </c>
      <c r="N543">
        <v>-142</v>
      </c>
      <c r="O543">
        <v>0</v>
      </c>
      <c r="P543">
        <v>624</v>
      </c>
      <c r="Q543">
        <v>32</v>
      </c>
      <c r="R543">
        <v>0</v>
      </c>
      <c r="S543">
        <v>0</v>
      </c>
      <c r="T543">
        <v>0</v>
      </c>
      <c r="U543">
        <v>656</v>
      </c>
      <c r="V543">
        <v>656</v>
      </c>
      <c r="W543">
        <v>0</v>
      </c>
      <c r="X543" t="s">
        <v>64</v>
      </c>
      <c r="Y543">
        <v>158.4</v>
      </c>
      <c r="Z543">
        <v>14.28</v>
      </c>
      <c r="AA543" t="s">
        <v>65</v>
      </c>
      <c r="AB543" t="s">
        <v>56</v>
      </c>
      <c r="AC543">
        <v>6548</v>
      </c>
      <c r="AK543">
        <v>32</v>
      </c>
      <c r="AL543">
        <v>0</v>
      </c>
      <c r="AS543">
        <v>656</v>
      </c>
      <c r="AZ543">
        <v>624</v>
      </c>
      <c r="BB543">
        <v>32</v>
      </c>
    </row>
    <row r="544" spans="1:55" x14ac:dyDescent="0.25">
      <c r="A544" t="s">
        <v>54</v>
      </c>
      <c r="B544">
        <v>110027</v>
      </c>
      <c r="C544" t="s">
        <v>55</v>
      </c>
      <c r="D544" t="s">
        <v>56</v>
      </c>
      <c r="E544" s="1">
        <v>45965</v>
      </c>
      <c r="F544" t="s">
        <v>718</v>
      </c>
      <c r="G544" t="s">
        <v>67</v>
      </c>
      <c r="J544" s="3">
        <v>45965.693055555559</v>
      </c>
      <c r="K544" t="s">
        <v>5760</v>
      </c>
      <c r="L544" t="s">
        <v>59</v>
      </c>
      <c r="M544">
        <v>99</v>
      </c>
      <c r="N544">
        <v>0</v>
      </c>
      <c r="O544">
        <v>0</v>
      </c>
      <c r="P544">
        <v>99</v>
      </c>
      <c r="Q544">
        <v>0</v>
      </c>
      <c r="R544">
        <v>4.96</v>
      </c>
      <c r="S544">
        <v>0.04</v>
      </c>
      <c r="T544">
        <v>0</v>
      </c>
      <c r="U544">
        <v>104</v>
      </c>
      <c r="V544">
        <v>104</v>
      </c>
      <c r="W544">
        <v>0</v>
      </c>
      <c r="X544" t="s">
        <v>73</v>
      </c>
      <c r="Y544">
        <v>21.6</v>
      </c>
      <c r="Z544">
        <v>1.96</v>
      </c>
      <c r="AA544" t="s">
        <v>74</v>
      </c>
      <c r="AB544" t="s">
        <v>75</v>
      </c>
      <c r="AE544" t="s">
        <v>89</v>
      </c>
      <c r="AF544" t="s">
        <v>56</v>
      </c>
      <c r="AG544">
        <v>8929758003</v>
      </c>
      <c r="AK544">
        <v>0</v>
      </c>
      <c r="AL544">
        <v>0</v>
      </c>
      <c r="AM544">
        <v>104</v>
      </c>
      <c r="AV544">
        <v>99</v>
      </c>
      <c r="AW544">
        <v>2.48</v>
      </c>
      <c r="AX544">
        <v>99</v>
      </c>
      <c r="AY544">
        <v>2.48</v>
      </c>
      <c r="AZ544">
        <v>99</v>
      </c>
    </row>
    <row r="545" spans="1:55" x14ac:dyDescent="0.25">
      <c r="A545" t="s">
        <v>54</v>
      </c>
      <c r="B545">
        <v>110027</v>
      </c>
      <c r="C545" t="s">
        <v>55</v>
      </c>
      <c r="D545" t="s">
        <v>56</v>
      </c>
      <c r="E545" s="1">
        <v>45965</v>
      </c>
      <c r="F545" t="s">
        <v>719</v>
      </c>
      <c r="G545" t="s">
        <v>67</v>
      </c>
      <c r="J545" s="3">
        <v>45965.693055555559</v>
      </c>
      <c r="K545" t="s">
        <v>5760</v>
      </c>
      <c r="L545" t="s">
        <v>59</v>
      </c>
      <c r="M545">
        <v>94.29</v>
      </c>
      <c r="N545">
        <v>0</v>
      </c>
      <c r="O545">
        <v>0</v>
      </c>
      <c r="P545">
        <v>94.29</v>
      </c>
      <c r="Q545">
        <v>0</v>
      </c>
      <c r="R545">
        <v>4.72</v>
      </c>
      <c r="S545">
        <v>-0.01</v>
      </c>
      <c r="T545">
        <v>0</v>
      </c>
      <c r="U545">
        <v>99</v>
      </c>
      <c r="V545">
        <v>99</v>
      </c>
      <c r="W545">
        <v>0</v>
      </c>
      <c r="X545" t="s">
        <v>73</v>
      </c>
      <c r="Y545">
        <v>24</v>
      </c>
      <c r="Z545">
        <v>0.68</v>
      </c>
      <c r="AA545" t="s">
        <v>74</v>
      </c>
      <c r="AB545" t="s">
        <v>75</v>
      </c>
      <c r="AE545" t="s">
        <v>89</v>
      </c>
      <c r="AF545" t="s">
        <v>56</v>
      </c>
      <c r="AG545">
        <v>8929758003</v>
      </c>
      <c r="AK545">
        <v>0</v>
      </c>
      <c r="AL545">
        <v>0</v>
      </c>
      <c r="AM545">
        <v>99</v>
      </c>
      <c r="AV545">
        <v>94.29</v>
      </c>
      <c r="AW545">
        <v>2.36</v>
      </c>
      <c r="AX545">
        <v>94.29</v>
      </c>
      <c r="AY545">
        <v>2.36</v>
      </c>
      <c r="AZ545">
        <v>94.29</v>
      </c>
    </row>
    <row r="546" spans="1:55" x14ac:dyDescent="0.25">
      <c r="A546" t="s">
        <v>54</v>
      </c>
      <c r="B546">
        <v>110027</v>
      </c>
      <c r="C546" t="s">
        <v>55</v>
      </c>
      <c r="D546" t="s">
        <v>56</v>
      </c>
      <c r="E546" s="1">
        <v>45965</v>
      </c>
      <c r="F546" t="s">
        <v>720</v>
      </c>
      <c r="G546" t="s">
        <v>63</v>
      </c>
      <c r="H546" s="4">
        <v>221225000000000</v>
      </c>
      <c r="I546">
        <v>29811</v>
      </c>
      <c r="J546" s="3">
        <v>45965.698611111111</v>
      </c>
      <c r="K546" t="s">
        <v>5760</v>
      </c>
      <c r="L546" t="s">
        <v>59</v>
      </c>
      <c r="M546">
        <v>248</v>
      </c>
      <c r="N546">
        <v>-75</v>
      </c>
      <c r="O546">
        <v>0</v>
      </c>
      <c r="P546">
        <v>173</v>
      </c>
      <c r="Q546">
        <v>32</v>
      </c>
      <c r="R546">
        <v>0</v>
      </c>
      <c r="S546">
        <v>0</v>
      </c>
      <c r="T546">
        <v>0</v>
      </c>
      <c r="U546">
        <v>205</v>
      </c>
      <c r="V546">
        <v>205</v>
      </c>
      <c r="W546">
        <v>0</v>
      </c>
      <c r="X546" t="s">
        <v>64</v>
      </c>
      <c r="Y546">
        <v>56.52</v>
      </c>
      <c r="Z546">
        <v>5.5</v>
      </c>
      <c r="AA546" t="s">
        <v>65</v>
      </c>
      <c r="AB546" t="s">
        <v>56</v>
      </c>
      <c r="AC546">
        <v>1018</v>
      </c>
      <c r="AK546">
        <v>32</v>
      </c>
      <c r="AL546">
        <v>0</v>
      </c>
      <c r="AS546">
        <v>205</v>
      </c>
      <c r="AZ546">
        <v>173</v>
      </c>
      <c r="BB546">
        <v>32</v>
      </c>
    </row>
    <row r="547" spans="1:55" x14ac:dyDescent="0.25">
      <c r="A547" t="s">
        <v>54</v>
      </c>
      <c r="B547">
        <v>110027</v>
      </c>
      <c r="C547" t="s">
        <v>55</v>
      </c>
      <c r="D547" t="s">
        <v>56</v>
      </c>
      <c r="E547" s="1">
        <v>45965</v>
      </c>
      <c r="F547" t="s">
        <v>721</v>
      </c>
      <c r="G547" t="s">
        <v>63</v>
      </c>
      <c r="H547" s="4">
        <v>221225000000000</v>
      </c>
      <c r="I547">
        <v>29811</v>
      </c>
      <c r="J547" s="3">
        <v>45965.700694444444</v>
      </c>
      <c r="K547" t="s">
        <v>5760</v>
      </c>
      <c r="L547" t="s">
        <v>59</v>
      </c>
      <c r="M547">
        <v>376</v>
      </c>
      <c r="N547">
        <v>-93.74</v>
      </c>
      <c r="O547">
        <v>0</v>
      </c>
      <c r="P547">
        <v>282.26</v>
      </c>
      <c r="Q547">
        <v>32</v>
      </c>
      <c r="R547">
        <v>0</v>
      </c>
      <c r="S547">
        <v>-0.26</v>
      </c>
      <c r="T547">
        <v>0</v>
      </c>
      <c r="U547">
        <v>314</v>
      </c>
      <c r="V547">
        <v>314</v>
      </c>
      <c r="W547">
        <v>0</v>
      </c>
      <c r="X547" t="s">
        <v>64</v>
      </c>
      <c r="Y547">
        <v>79.81</v>
      </c>
      <c r="Z547">
        <v>6.92</v>
      </c>
      <c r="AA547" t="s">
        <v>65</v>
      </c>
      <c r="AB547" t="s">
        <v>56</v>
      </c>
      <c r="AC547">
        <v>1889</v>
      </c>
      <c r="AK547">
        <v>32</v>
      </c>
      <c r="AL547">
        <v>0</v>
      </c>
      <c r="AS547">
        <v>314</v>
      </c>
      <c r="AZ547">
        <v>282.26</v>
      </c>
      <c r="BB547">
        <v>32</v>
      </c>
    </row>
    <row r="548" spans="1:55" x14ac:dyDescent="0.25">
      <c r="A548" t="s">
        <v>54</v>
      </c>
      <c r="B548">
        <v>110027</v>
      </c>
      <c r="C548" t="s">
        <v>55</v>
      </c>
      <c r="D548" t="s">
        <v>56</v>
      </c>
      <c r="E548" s="1">
        <v>45965</v>
      </c>
      <c r="F548" t="s">
        <v>722</v>
      </c>
      <c r="G548" t="s">
        <v>58</v>
      </c>
      <c r="H548">
        <v>7448180168</v>
      </c>
      <c r="I548">
        <v>18528960</v>
      </c>
      <c r="J548" s="3">
        <v>45965.707638888889</v>
      </c>
      <c r="K548" t="s">
        <v>5760</v>
      </c>
      <c r="L548" t="s">
        <v>59</v>
      </c>
      <c r="M548">
        <v>258</v>
      </c>
      <c r="N548">
        <v>-100</v>
      </c>
      <c r="O548">
        <v>0</v>
      </c>
      <c r="P548">
        <v>158</v>
      </c>
      <c r="Q548">
        <v>32</v>
      </c>
      <c r="R548">
        <v>0</v>
      </c>
      <c r="S548">
        <v>0</v>
      </c>
      <c r="T548">
        <v>0</v>
      </c>
      <c r="U548">
        <v>190</v>
      </c>
      <c r="V548">
        <v>190</v>
      </c>
      <c r="W548">
        <v>0</v>
      </c>
      <c r="X548" t="s">
        <v>60</v>
      </c>
      <c r="Y548">
        <v>45.27</v>
      </c>
      <c r="Z548">
        <v>3.92</v>
      </c>
      <c r="AA548" t="s">
        <v>61</v>
      </c>
      <c r="AB548" t="s">
        <v>56</v>
      </c>
      <c r="AC548">
        <v>168</v>
      </c>
      <c r="AK548">
        <v>32</v>
      </c>
      <c r="AL548">
        <v>0</v>
      </c>
      <c r="AT548">
        <v>190</v>
      </c>
      <c r="AZ548">
        <v>158</v>
      </c>
      <c r="BC548">
        <v>32</v>
      </c>
    </row>
    <row r="549" spans="1:55" x14ac:dyDescent="0.25">
      <c r="A549" t="s">
        <v>54</v>
      </c>
      <c r="B549">
        <v>110027</v>
      </c>
      <c r="C549" t="s">
        <v>55</v>
      </c>
      <c r="D549" t="s">
        <v>56</v>
      </c>
      <c r="E549" s="1">
        <v>45965</v>
      </c>
      <c r="F549" t="s">
        <v>723</v>
      </c>
      <c r="G549" t="s">
        <v>63</v>
      </c>
      <c r="H549" s="4">
        <v>221225000000000</v>
      </c>
      <c r="I549">
        <v>29811</v>
      </c>
      <c r="J549" s="3">
        <v>45965.708333333336</v>
      </c>
      <c r="K549" t="s">
        <v>5760</v>
      </c>
      <c r="L549" t="s">
        <v>59</v>
      </c>
      <c r="M549">
        <v>458</v>
      </c>
      <c r="N549">
        <v>-175</v>
      </c>
      <c r="O549">
        <v>0</v>
      </c>
      <c r="P549">
        <v>283</v>
      </c>
      <c r="Q549">
        <v>32</v>
      </c>
      <c r="R549">
        <v>0</v>
      </c>
      <c r="S549">
        <v>0</v>
      </c>
      <c r="T549">
        <v>0</v>
      </c>
      <c r="U549">
        <v>315</v>
      </c>
      <c r="V549">
        <v>315</v>
      </c>
      <c r="W549">
        <v>0</v>
      </c>
      <c r="X549" t="s">
        <v>64</v>
      </c>
      <c r="Y549">
        <v>84.74</v>
      </c>
      <c r="Z549">
        <v>8.15</v>
      </c>
      <c r="AA549" t="s">
        <v>65</v>
      </c>
      <c r="AB549" t="s">
        <v>56</v>
      </c>
      <c r="AC549">
        <v>1264</v>
      </c>
      <c r="AK549">
        <v>32</v>
      </c>
      <c r="AL549">
        <v>0</v>
      </c>
      <c r="AS549">
        <v>315</v>
      </c>
      <c r="AZ549">
        <v>283</v>
      </c>
      <c r="BB549">
        <v>32</v>
      </c>
    </row>
    <row r="550" spans="1:55" x14ac:dyDescent="0.25">
      <c r="A550" t="s">
        <v>54</v>
      </c>
      <c r="B550">
        <v>110027</v>
      </c>
      <c r="C550" t="s">
        <v>55</v>
      </c>
      <c r="D550" t="s">
        <v>56</v>
      </c>
      <c r="E550" s="1">
        <v>45965</v>
      </c>
      <c r="F550" t="s">
        <v>724</v>
      </c>
      <c r="G550" t="s">
        <v>63</v>
      </c>
      <c r="H550" s="4">
        <v>221226000000000</v>
      </c>
      <c r="I550">
        <v>29811</v>
      </c>
      <c r="J550" s="3">
        <v>45965.709722222222</v>
      </c>
      <c r="K550" t="s">
        <v>5760</v>
      </c>
      <c r="L550" t="s">
        <v>59</v>
      </c>
      <c r="M550">
        <v>238</v>
      </c>
      <c r="N550">
        <v>-90</v>
      </c>
      <c r="O550">
        <v>0</v>
      </c>
      <c r="P550">
        <v>148</v>
      </c>
      <c r="Q550">
        <v>32</v>
      </c>
      <c r="R550">
        <v>0</v>
      </c>
      <c r="S550">
        <v>0</v>
      </c>
      <c r="T550">
        <v>0</v>
      </c>
      <c r="U550">
        <v>180</v>
      </c>
      <c r="V550">
        <v>180</v>
      </c>
      <c r="W550">
        <v>0</v>
      </c>
      <c r="X550" t="s">
        <v>64</v>
      </c>
      <c r="Y550">
        <v>43.23</v>
      </c>
      <c r="Z550">
        <v>3.92</v>
      </c>
      <c r="AA550" t="s">
        <v>65</v>
      </c>
      <c r="AB550" t="s">
        <v>56</v>
      </c>
      <c r="AC550">
        <v>4732</v>
      </c>
      <c r="AK550">
        <v>32</v>
      </c>
      <c r="AL550">
        <v>0</v>
      </c>
      <c r="AS550">
        <v>180</v>
      </c>
      <c r="AZ550">
        <v>148</v>
      </c>
      <c r="BB550">
        <v>32</v>
      </c>
    </row>
    <row r="551" spans="1:55" x14ac:dyDescent="0.25">
      <c r="A551" t="s">
        <v>54</v>
      </c>
      <c r="B551">
        <v>110027</v>
      </c>
      <c r="C551" t="s">
        <v>55</v>
      </c>
      <c r="D551" t="s">
        <v>56</v>
      </c>
      <c r="E551" s="1">
        <v>45965</v>
      </c>
      <c r="F551" t="s">
        <v>725</v>
      </c>
      <c r="G551" t="s">
        <v>58</v>
      </c>
      <c r="H551">
        <v>7446666693</v>
      </c>
      <c r="I551">
        <v>18528960</v>
      </c>
      <c r="J551" s="3">
        <v>45965.710416666669</v>
      </c>
      <c r="K551" t="s">
        <v>5760</v>
      </c>
      <c r="L551" t="s">
        <v>59</v>
      </c>
      <c r="M551">
        <v>349</v>
      </c>
      <c r="N551">
        <v>-174.5</v>
      </c>
      <c r="O551">
        <v>0</v>
      </c>
      <c r="P551">
        <v>174.5</v>
      </c>
      <c r="Q551">
        <v>32</v>
      </c>
      <c r="R551">
        <v>0</v>
      </c>
      <c r="S551">
        <v>0</v>
      </c>
      <c r="T551">
        <v>0</v>
      </c>
      <c r="U551">
        <v>206.5</v>
      </c>
      <c r="V551">
        <v>206.5</v>
      </c>
      <c r="W551">
        <v>0</v>
      </c>
      <c r="X551" t="s">
        <v>60</v>
      </c>
      <c r="Y551">
        <v>65.739999999999995</v>
      </c>
      <c r="Z551">
        <v>4.7699999999999996</v>
      </c>
      <c r="AA551" t="s">
        <v>61</v>
      </c>
      <c r="AB551" t="s">
        <v>56</v>
      </c>
      <c r="AC551">
        <v>6693</v>
      </c>
      <c r="AK551">
        <v>32</v>
      </c>
      <c r="AL551">
        <v>0</v>
      </c>
      <c r="AT551">
        <v>206.5</v>
      </c>
      <c r="AZ551">
        <v>174.5</v>
      </c>
      <c r="BC551">
        <v>32</v>
      </c>
    </row>
    <row r="552" spans="1:55" x14ac:dyDescent="0.25">
      <c r="A552" t="s">
        <v>54</v>
      </c>
      <c r="B552">
        <v>110027</v>
      </c>
      <c r="C552" t="s">
        <v>55</v>
      </c>
      <c r="D552" t="s">
        <v>56</v>
      </c>
      <c r="E552" s="1">
        <v>45965</v>
      </c>
      <c r="F552" t="s">
        <v>726</v>
      </c>
      <c r="G552" t="s">
        <v>67</v>
      </c>
      <c r="J552" s="3">
        <v>45965.718055555553</v>
      </c>
      <c r="K552" t="s">
        <v>5760</v>
      </c>
      <c r="L552" t="s">
        <v>59</v>
      </c>
      <c r="M552">
        <v>298</v>
      </c>
      <c r="N552">
        <v>0</v>
      </c>
      <c r="O552">
        <v>0</v>
      </c>
      <c r="P552">
        <v>298</v>
      </c>
      <c r="Q552">
        <v>0</v>
      </c>
      <c r="R552">
        <v>14.9</v>
      </c>
      <c r="S552">
        <v>0.1</v>
      </c>
      <c r="T552">
        <v>0</v>
      </c>
      <c r="U552">
        <v>313</v>
      </c>
      <c r="V552">
        <v>313</v>
      </c>
      <c r="W552">
        <v>0</v>
      </c>
      <c r="X552" t="s">
        <v>73</v>
      </c>
      <c r="Y552">
        <v>73.739999999999995</v>
      </c>
      <c r="Z552">
        <v>4.78</v>
      </c>
      <c r="AA552" t="s">
        <v>74</v>
      </c>
      <c r="AB552" t="s">
        <v>75</v>
      </c>
      <c r="AE552" t="s">
        <v>727</v>
      </c>
      <c r="AF552" t="s">
        <v>92</v>
      </c>
      <c r="AG552">
        <v>8476061448</v>
      </c>
      <c r="AK552">
        <v>0</v>
      </c>
      <c r="AL552">
        <v>0</v>
      </c>
      <c r="AM552">
        <v>313</v>
      </c>
      <c r="AV552">
        <v>298</v>
      </c>
      <c r="AW552">
        <v>7.45</v>
      </c>
      <c r="AX552">
        <v>298</v>
      </c>
      <c r="AY552">
        <v>7.45</v>
      </c>
      <c r="AZ552">
        <v>298</v>
      </c>
    </row>
    <row r="553" spans="1:55" x14ac:dyDescent="0.25">
      <c r="A553" t="s">
        <v>54</v>
      </c>
      <c r="B553">
        <v>110027</v>
      </c>
      <c r="C553" t="s">
        <v>55</v>
      </c>
      <c r="D553" t="s">
        <v>56</v>
      </c>
      <c r="E553" s="1">
        <v>45965</v>
      </c>
      <c r="F553" t="s">
        <v>728</v>
      </c>
      <c r="G553" t="s">
        <v>67</v>
      </c>
      <c r="J553" s="3">
        <v>45965.731249999997</v>
      </c>
      <c r="K553" t="s">
        <v>5760</v>
      </c>
      <c r="L553" t="s">
        <v>59</v>
      </c>
      <c r="M553">
        <v>118</v>
      </c>
      <c r="N553">
        <v>0</v>
      </c>
      <c r="O553">
        <v>0</v>
      </c>
      <c r="P553">
        <v>118</v>
      </c>
      <c r="Q553">
        <v>0</v>
      </c>
      <c r="R553">
        <v>5.9</v>
      </c>
      <c r="S553">
        <v>0.1</v>
      </c>
      <c r="T553">
        <v>0</v>
      </c>
      <c r="U553">
        <v>124</v>
      </c>
      <c r="V553">
        <v>124</v>
      </c>
      <c r="W553">
        <v>0</v>
      </c>
      <c r="X553" t="s">
        <v>729</v>
      </c>
      <c r="Y553">
        <v>30.99</v>
      </c>
      <c r="Z553">
        <v>4.28</v>
      </c>
      <c r="AA553" t="s">
        <v>74</v>
      </c>
      <c r="AB553" t="s">
        <v>75</v>
      </c>
      <c r="AE553" t="s">
        <v>730</v>
      </c>
      <c r="AF553" t="s">
        <v>731</v>
      </c>
      <c r="AG553">
        <v>9999777722</v>
      </c>
      <c r="AK553">
        <v>0</v>
      </c>
      <c r="AL553">
        <v>0</v>
      </c>
      <c r="AR553">
        <v>124</v>
      </c>
      <c r="AV553">
        <v>118</v>
      </c>
      <c r="AW553">
        <v>2.95</v>
      </c>
      <c r="AX553">
        <v>118</v>
      </c>
      <c r="AY553">
        <v>2.95</v>
      </c>
      <c r="AZ553">
        <v>118</v>
      </c>
    </row>
    <row r="554" spans="1:55" x14ac:dyDescent="0.25">
      <c r="A554" t="s">
        <v>54</v>
      </c>
      <c r="B554">
        <v>110027</v>
      </c>
      <c r="C554" t="s">
        <v>55</v>
      </c>
      <c r="D554" t="s">
        <v>56</v>
      </c>
      <c r="E554" s="1">
        <v>45965</v>
      </c>
      <c r="F554" t="s">
        <v>732</v>
      </c>
      <c r="G554" t="s">
        <v>67</v>
      </c>
      <c r="J554" s="3">
        <v>45965.741666666669</v>
      </c>
      <c r="K554" t="s">
        <v>5760</v>
      </c>
      <c r="L554" t="s">
        <v>59</v>
      </c>
      <c r="M554">
        <v>356</v>
      </c>
      <c r="N554">
        <v>0</v>
      </c>
      <c r="O554">
        <v>0</v>
      </c>
      <c r="P554">
        <v>356</v>
      </c>
      <c r="Q554">
        <v>0</v>
      </c>
      <c r="R554">
        <v>17.8</v>
      </c>
      <c r="S554">
        <v>0.2</v>
      </c>
      <c r="T554">
        <v>0</v>
      </c>
      <c r="U554">
        <v>374</v>
      </c>
      <c r="V554">
        <v>374</v>
      </c>
      <c r="W554">
        <v>0</v>
      </c>
      <c r="X554" t="s">
        <v>68</v>
      </c>
      <c r="Y554">
        <v>80.59</v>
      </c>
      <c r="Z554">
        <v>10.58</v>
      </c>
      <c r="AA554" t="s">
        <v>74</v>
      </c>
      <c r="AB554" t="s">
        <v>75</v>
      </c>
      <c r="AE554" t="s">
        <v>730</v>
      </c>
      <c r="AF554" t="s">
        <v>731</v>
      </c>
      <c r="AG554">
        <v>9999777722</v>
      </c>
      <c r="AK554">
        <v>0</v>
      </c>
      <c r="AL554">
        <v>0</v>
      </c>
      <c r="AN554">
        <v>374</v>
      </c>
      <c r="AV554">
        <v>356</v>
      </c>
      <c r="AW554">
        <v>8.9</v>
      </c>
      <c r="AX554">
        <v>356</v>
      </c>
      <c r="AY554">
        <v>8.9</v>
      </c>
      <c r="AZ554">
        <v>356</v>
      </c>
    </row>
    <row r="555" spans="1:55" x14ac:dyDescent="0.25">
      <c r="A555" t="s">
        <v>54</v>
      </c>
      <c r="B555">
        <v>110027</v>
      </c>
      <c r="C555" t="s">
        <v>55</v>
      </c>
      <c r="D555" t="s">
        <v>56</v>
      </c>
      <c r="E555" s="1">
        <v>45965</v>
      </c>
      <c r="F555" t="s">
        <v>733</v>
      </c>
      <c r="G555" t="s">
        <v>63</v>
      </c>
      <c r="H555" s="4">
        <v>221229000000000</v>
      </c>
      <c r="I555">
        <v>29811</v>
      </c>
      <c r="J555" s="3">
        <v>45965.744444444441</v>
      </c>
      <c r="K555" t="s">
        <v>5760</v>
      </c>
      <c r="L555" t="s">
        <v>59</v>
      </c>
      <c r="M555">
        <v>248</v>
      </c>
      <c r="N555">
        <v>0</v>
      </c>
      <c r="O555">
        <v>0</v>
      </c>
      <c r="P555">
        <v>248</v>
      </c>
      <c r="Q555">
        <v>32</v>
      </c>
      <c r="R555">
        <v>0</v>
      </c>
      <c r="S555">
        <v>0</v>
      </c>
      <c r="T555">
        <v>0</v>
      </c>
      <c r="U555">
        <v>280</v>
      </c>
      <c r="V555">
        <v>280</v>
      </c>
      <c r="W555">
        <v>0</v>
      </c>
      <c r="X555" t="s">
        <v>64</v>
      </c>
      <c r="Y555">
        <v>42.27</v>
      </c>
      <c r="Z555">
        <v>4.96</v>
      </c>
      <c r="AA555" t="s">
        <v>65</v>
      </c>
      <c r="AB555" t="s">
        <v>56</v>
      </c>
      <c r="AC555">
        <v>5495</v>
      </c>
      <c r="AK555">
        <v>32</v>
      </c>
      <c r="AL555">
        <v>0</v>
      </c>
      <c r="AS555">
        <v>280</v>
      </c>
      <c r="AZ555">
        <v>248</v>
      </c>
      <c r="BB555">
        <v>32</v>
      </c>
    </row>
    <row r="556" spans="1:55" x14ac:dyDescent="0.25">
      <c r="A556" t="s">
        <v>54</v>
      </c>
      <c r="B556">
        <v>110027</v>
      </c>
      <c r="C556" t="s">
        <v>55</v>
      </c>
      <c r="D556" t="s">
        <v>56</v>
      </c>
      <c r="E556" s="1">
        <v>45965</v>
      </c>
      <c r="F556" t="s">
        <v>734</v>
      </c>
      <c r="G556" t="s">
        <v>58</v>
      </c>
      <c r="H556">
        <v>7440943570</v>
      </c>
      <c r="I556">
        <v>18528960</v>
      </c>
      <c r="J556" s="3">
        <v>45965.747916666667</v>
      </c>
      <c r="K556" t="s">
        <v>5760</v>
      </c>
      <c r="L556" t="s">
        <v>59</v>
      </c>
      <c r="M556">
        <v>378</v>
      </c>
      <c r="N556">
        <v>-100</v>
      </c>
      <c r="O556">
        <v>0</v>
      </c>
      <c r="P556">
        <v>278</v>
      </c>
      <c r="Q556">
        <v>32</v>
      </c>
      <c r="R556">
        <v>0</v>
      </c>
      <c r="S556">
        <v>0</v>
      </c>
      <c r="T556">
        <v>0</v>
      </c>
      <c r="U556">
        <v>310</v>
      </c>
      <c r="V556">
        <v>310</v>
      </c>
      <c r="W556">
        <v>0</v>
      </c>
      <c r="X556" t="s">
        <v>60</v>
      </c>
      <c r="Y556">
        <v>70.680000000000007</v>
      </c>
      <c r="Z556">
        <v>8.36</v>
      </c>
      <c r="AA556" t="s">
        <v>61</v>
      </c>
      <c r="AB556" t="s">
        <v>56</v>
      </c>
      <c r="AC556">
        <v>3570</v>
      </c>
      <c r="AK556">
        <v>32</v>
      </c>
      <c r="AL556">
        <v>0</v>
      </c>
      <c r="AT556">
        <v>310</v>
      </c>
      <c r="AZ556">
        <v>278</v>
      </c>
      <c r="BC556">
        <v>32</v>
      </c>
    </row>
    <row r="557" spans="1:55" x14ac:dyDescent="0.25">
      <c r="A557" t="s">
        <v>54</v>
      </c>
      <c r="B557">
        <v>110027</v>
      </c>
      <c r="C557" t="s">
        <v>55</v>
      </c>
      <c r="D557" t="s">
        <v>56</v>
      </c>
      <c r="E557" s="1">
        <v>45965</v>
      </c>
      <c r="F557" t="s">
        <v>735</v>
      </c>
      <c r="G557" t="s">
        <v>63</v>
      </c>
      <c r="H557" s="4">
        <v>221229000000000</v>
      </c>
      <c r="I557">
        <v>29811</v>
      </c>
      <c r="J557" s="3">
        <v>45965.749305555553</v>
      </c>
      <c r="K557" t="s">
        <v>5760</v>
      </c>
      <c r="L557" t="s">
        <v>59</v>
      </c>
      <c r="M557">
        <v>278</v>
      </c>
      <c r="N557">
        <v>-93.75</v>
      </c>
      <c r="O557">
        <v>0</v>
      </c>
      <c r="P557">
        <v>184.25</v>
      </c>
      <c r="Q557">
        <v>32</v>
      </c>
      <c r="R557">
        <v>0</v>
      </c>
      <c r="S557">
        <v>-0.25</v>
      </c>
      <c r="T557">
        <v>0</v>
      </c>
      <c r="U557">
        <v>216</v>
      </c>
      <c r="V557">
        <v>216</v>
      </c>
      <c r="W557">
        <v>0</v>
      </c>
      <c r="X557" t="s">
        <v>64</v>
      </c>
      <c r="Y557">
        <v>44.24</v>
      </c>
      <c r="Z557">
        <v>5.88</v>
      </c>
      <c r="AA557" t="s">
        <v>65</v>
      </c>
      <c r="AB557" t="s">
        <v>56</v>
      </c>
      <c r="AC557">
        <v>834</v>
      </c>
      <c r="AK557">
        <v>32</v>
      </c>
      <c r="AL557">
        <v>0</v>
      </c>
      <c r="AS557">
        <v>216</v>
      </c>
      <c r="AZ557">
        <v>184.25</v>
      </c>
      <c r="BB557">
        <v>32</v>
      </c>
    </row>
    <row r="558" spans="1:55" x14ac:dyDescent="0.25">
      <c r="A558" t="s">
        <v>54</v>
      </c>
      <c r="B558">
        <v>110027</v>
      </c>
      <c r="C558" t="s">
        <v>55</v>
      </c>
      <c r="D558" t="s">
        <v>56</v>
      </c>
      <c r="E558" s="1">
        <v>45965</v>
      </c>
      <c r="F558" t="s">
        <v>736</v>
      </c>
      <c r="G558" t="s">
        <v>67</v>
      </c>
      <c r="J558" s="3">
        <v>45965.754166666666</v>
      </c>
      <c r="K558" t="s">
        <v>5760</v>
      </c>
      <c r="L558" t="s">
        <v>59</v>
      </c>
      <c r="M558">
        <v>438</v>
      </c>
      <c r="N558">
        <v>0</v>
      </c>
      <c r="O558">
        <v>0</v>
      </c>
      <c r="P558">
        <v>438</v>
      </c>
      <c r="Q558">
        <v>0</v>
      </c>
      <c r="R558">
        <v>21.9</v>
      </c>
      <c r="S558">
        <v>0.1</v>
      </c>
      <c r="T558">
        <v>0</v>
      </c>
      <c r="U558">
        <v>460</v>
      </c>
      <c r="V558">
        <v>460</v>
      </c>
      <c r="W558">
        <v>0</v>
      </c>
      <c r="X558" t="s">
        <v>68</v>
      </c>
      <c r="Y558">
        <v>144.15</v>
      </c>
      <c r="Z558">
        <v>13.02</v>
      </c>
      <c r="AA558" t="s">
        <v>69</v>
      </c>
      <c r="AE558" t="s">
        <v>89</v>
      </c>
      <c r="AF558" t="s">
        <v>56</v>
      </c>
      <c r="AG558">
        <v>8929758003</v>
      </c>
      <c r="AK558">
        <v>0</v>
      </c>
      <c r="AL558">
        <v>0</v>
      </c>
      <c r="AN558">
        <v>460</v>
      </c>
      <c r="AV558">
        <v>438</v>
      </c>
      <c r="AW558">
        <v>10.95</v>
      </c>
      <c r="AX558">
        <v>438</v>
      </c>
      <c r="AY558">
        <v>10.95</v>
      </c>
      <c r="AZ558">
        <v>438</v>
      </c>
    </row>
    <row r="559" spans="1:55" x14ac:dyDescent="0.25">
      <c r="A559" t="s">
        <v>54</v>
      </c>
      <c r="B559">
        <v>110027</v>
      </c>
      <c r="C559" t="s">
        <v>55</v>
      </c>
      <c r="D559" t="s">
        <v>56</v>
      </c>
      <c r="E559" s="1">
        <v>45965</v>
      </c>
      <c r="F559" t="s">
        <v>737</v>
      </c>
      <c r="G559" t="s">
        <v>63</v>
      </c>
      <c r="H559" s="4">
        <v>221229000000000</v>
      </c>
      <c r="I559">
        <v>29811</v>
      </c>
      <c r="J559" s="3">
        <v>45965.754166666666</v>
      </c>
      <c r="K559" t="s">
        <v>5760</v>
      </c>
      <c r="L559" t="s">
        <v>59</v>
      </c>
      <c r="M559">
        <v>1036</v>
      </c>
      <c r="N559">
        <v>-199.98</v>
      </c>
      <c r="O559">
        <v>0</v>
      </c>
      <c r="P559">
        <v>836.02</v>
      </c>
      <c r="Q559">
        <v>32</v>
      </c>
      <c r="R559">
        <v>0</v>
      </c>
      <c r="S559">
        <v>-0.02</v>
      </c>
      <c r="T559">
        <v>0</v>
      </c>
      <c r="U559">
        <v>868</v>
      </c>
      <c r="V559">
        <v>868</v>
      </c>
      <c r="W559">
        <v>0</v>
      </c>
      <c r="X559" t="s">
        <v>64</v>
      </c>
      <c r="Y559">
        <v>195.13</v>
      </c>
      <c r="Z559">
        <v>23.81</v>
      </c>
      <c r="AA559" t="s">
        <v>65</v>
      </c>
      <c r="AB559" t="s">
        <v>56</v>
      </c>
      <c r="AC559">
        <v>1435</v>
      </c>
      <c r="AK559">
        <v>32</v>
      </c>
      <c r="AL559">
        <v>0</v>
      </c>
      <c r="AS559">
        <v>868</v>
      </c>
      <c r="AZ559">
        <v>836.02</v>
      </c>
      <c r="BB559">
        <v>32</v>
      </c>
    </row>
    <row r="560" spans="1:55" x14ac:dyDescent="0.25">
      <c r="A560" t="s">
        <v>54</v>
      </c>
      <c r="B560">
        <v>110027</v>
      </c>
      <c r="C560" t="s">
        <v>55</v>
      </c>
      <c r="D560" t="s">
        <v>56</v>
      </c>
      <c r="E560" s="1">
        <v>45965</v>
      </c>
      <c r="F560" t="s">
        <v>738</v>
      </c>
      <c r="G560" t="s">
        <v>58</v>
      </c>
      <c r="H560">
        <v>7445651778</v>
      </c>
      <c r="I560">
        <v>18528960</v>
      </c>
      <c r="J560" s="3">
        <v>45965.757638888892</v>
      </c>
      <c r="K560" t="s">
        <v>5760</v>
      </c>
      <c r="L560" t="s">
        <v>59</v>
      </c>
      <c r="M560">
        <v>169</v>
      </c>
      <c r="N560">
        <v>0</v>
      </c>
      <c r="O560">
        <v>0</v>
      </c>
      <c r="P560">
        <v>169</v>
      </c>
      <c r="Q560">
        <v>32</v>
      </c>
      <c r="R560">
        <v>0</v>
      </c>
      <c r="S560">
        <v>0</v>
      </c>
      <c r="T560">
        <v>0</v>
      </c>
      <c r="U560">
        <v>201</v>
      </c>
      <c r="V560">
        <v>201</v>
      </c>
      <c r="W560">
        <v>0</v>
      </c>
      <c r="X560" t="s">
        <v>60</v>
      </c>
      <c r="Y560">
        <v>29.93</v>
      </c>
      <c r="Z560">
        <v>5.5</v>
      </c>
      <c r="AA560" t="s">
        <v>61</v>
      </c>
      <c r="AB560" t="s">
        <v>56</v>
      </c>
      <c r="AC560">
        <v>1778</v>
      </c>
      <c r="AK560">
        <v>32</v>
      </c>
      <c r="AL560">
        <v>0</v>
      </c>
      <c r="AT560">
        <v>201</v>
      </c>
      <c r="AZ560">
        <v>169</v>
      </c>
      <c r="BC560">
        <v>32</v>
      </c>
    </row>
    <row r="561" spans="1:55" x14ac:dyDescent="0.25">
      <c r="A561" t="s">
        <v>54</v>
      </c>
      <c r="B561">
        <v>110027</v>
      </c>
      <c r="C561" t="s">
        <v>55</v>
      </c>
      <c r="D561" t="s">
        <v>56</v>
      </c>
      <c r="E561" s="1">
        <v>45965</v>
      </c>
      <c r="F561" t="s">
        <v>739</v>
      </c>
      <c r="G561" t="s">
        <v>63</v>
      </c>
      <c r="H561" s="4">
        <v>221230000000000</v>
      </c>
      <c r="I561">
        <v>29811</v>
      </c>
      <c r="J561" s="3">
        <v>45965.758333333331</v>
      </c>
      <c r="K561" t="s">
        <v>5760</v>
      </c>
      <c r="L561" t="s">
        <v>59</v>
      </c>
      <c r="M561">
        <v>248</v>
      </c>
      <c r="N561">
        <v>-90</v>
      </c>
      <c r="O561">
        <v>0</v>
      </c>
      <c r="P561">
        <v>158</v>
      </c>
      <c r="Q561">
        <v>32</v>
      </c>
      <c r="R561">
        <v>0</v>
      </c>
      <c r="S561">
        <v>0</v>
      </c>
      <c r="T561">
        <v>0</v>
      </c>
      <c r="U561">
        <v>190</v>
      </c>
      <c r="V561">
        <v>190</v>
      </c>
      <c r="W561">
        <v>0</v>
      </c>
      <c r="X561" t="s">
        <v>64</v>
      </c>
      <c r="Y561">
        <v>53.18</v>
      </c>
      <c r="Z561">
        <v>4.96</v>
      </c>
      <c r="AA561" t="s">
        <v>65</v>
      </c>
      <c r="AB561" t="s">
        <v>56</v>
      </c>
      <c r="AC561">
        <v>8105</v>
      </c>
      <c r="AK561">
        <v>32</v>
      </c>
      <c r="AL561">
        <v>0</v>
      </c>
      <c r="AS561">
        <v>190</v>
      </c>
      <c r="AZ561">
        <v>158</v>
      </c>
      <c r="BB561">
        <v>32</v>
      </c>
    </row>
    <row r="562" spans="1:55" x14ac:dyDescent="0.25">
      <c r="A562" t="s">
        <v>54</v>
      </c>
      <c r="B562">
        <v>110027</v>
      </c>
      <c r="C562" t="s">
        <v>55</v>
      </c>
      <c r="D562" t="s">
        <v>56</v>
      </c>
      <c r="E562" s="1">
        <v>45965</v>
      </c>
      <c r="F562" t="s">
        <v>740</v>
      </c>
      <c r="G562" t="s">
        <v>63</v>
      </c>
      <c r="H562" s="4">
        <v>221230000000000</v>
      </c>
      <c r="I562">
        <v>29811</v>
      </c>
      <c r="J562" s="3">
        <v>45965.760416666664</v>
      </c>
      <c r="K562" t="s">
        <v>5760</v>
      </c>
      <c r="L562" t="s">
        <v>59</v>
      </c>
      <c r="M562">
        <v>248</v>
      </c>
      <c r="N562">
        <v>0</v>
      </c>
      <c r="O562">
        <v>0</v>
      </c>
      <c r="P562">
        <v>248</v>
      </c>
      <c r="Q562">
        <v>32</v>
      </c>
      <c r="R562">
        <v>0</v>
      </c>
      <c r="S562">
        <v>0</v>
      </c>
      <c r="T562">
        <v>0</v>
      </c>
      <c r="U562">
        <v>280</v>
      </c>
      <c r="V562">
        <v>280</v>
      </c>
      <c r="W562">
        <v>0</v>
      </c>
      <c r="X562" t="s">
        <v>64</v>
      </c>
      <c r="Y562">
        <v>42.94</v>
      </c>
      <c r="Z562">
        <v>5.88</v>
      </c>
      <c r="AA562" t="s">
        <v>65</v>
      </c>
      <c r="AB562" t="s">
        <v>56</v>
      </c>
      <c r="AC562">
        <v>5214</v>
      </c>
      <c r="AK562">
        <v>32</v>
      </c>
      <c r="AL562">
        <v>0</v>
      </c>
      <c r="AS562">
        <v>280</v>
      </c>
      <c r="AZ562">
        <v>248</v>
      </c>
      <c r="BB562">
        <v>32</v>
      </c>
    </row>
    <row r="563" spans="1:55" x14ac:dyDescent="0.25">
      <c r="A563" t="s">
        <v>54</v>
      </c>
      <c r="B563">
        <v>110027</v>
      </c>
      <c r="C563" t="s">
        <v>55</v>
      </c>
      <c r="D563" t="s">
        <v>56</v>
      </c>
      <c r="E563" s="1">
        <v>45965</v>
      </c>
      <c r="F563" t="s">
        <v>741</v>
      </c>
      <c r="G563" t="s">
        <v>58</v>
      </c>
      <c r="H563">
        <v>7438815142</v>
      </c>
      <c r="I563">
        <v>18528960</v>
      </c>
      <c r="J563" s="3">
        <v>45965.760416666664</v>
      </c>
      <c r="K563" t="s">
        <v>5760</v>
      </c>
      <c r="L563" t="s">
        <v>59</v>
      </c>
      <c r="M563">
        <v>1047</v>
      </c>
      <c r="N563">
        <v>-523.5</v>
      </c>
      <c r="O563">
        <v>0</v>
      </c>
      <c r="P563">
        <v>523.5</v>
      </c>
      <c r="Q563">
        <v>32</v>
      </c>
      <c r="R563">
        <v>0</v>
      </c>
      <c r="S563">
        <v>0</v>
      </c>
      <c r="T563">
        <v>0</v>
      </c>
      <c r="U563">
        <v>555.5</v>
      </c>
      <c r="V563">
        <v>555.5</v>
      </c>
      <c r="W563">
        <v>0</v>
      </c>
      <c r="X563" t="s">
        <v>60</v>
      </c>
      <c r="Y563">
        <v>197.11</v>
      </c>
      <c r="Z563">
        <v>14.31</v>
      </c>
      <c r="AA563" t="s">
        <v>61</v>
      </c>
      <c r="AB563" t="s">
        <v>56</v>
      </c>
      <c r="AC563">
        <v>5142</v>
      </c>
      <c r="AK563">
        <v>32</v>
      </c>
      <c r="AL563">
        <v>0</v>
      </c>
      <c r="AT563">
        <v>555.5</v>
      </c>
      <c r="AZ563">
        <v>523.5</v>
      </c>
      <c r="BC563">
        <v>32</v>
      </c>
    </row>
    <row r="564" spans="1:55" x14ac:dyDescent="0.25">
      <c r="A564" t="s">
        <v>54</v>
      </c>
      <c r="B564">
        <v>110027</v>
      </c>
      <c r="C564" t="s">
        <v>55</v>
      </c>
      <c r="D564" t="s">
        <v>56</v>
      </c>
      <c r="E564" s="1">
        <v>45965</v>
      </c>
      <c r="F564" t="s">
        <v>742</v>
      </c>
      <c r="G564" t="s">
        <v>63</v>
      </c>
      <c r="H564" s="4">
        <v>221230000000000</v>
      </c>
      <c r="I564">
        <v>29811</v>
      </c>
      <c r="J564" s="3">
        <v>45965.762499999997</v>
      </c>
      <c r="K564" t="s">
        <v>5760</v>
      </c>
      <c r="L564" t="s">
        <v>59</v>
      </c>
      <c r="M564">
        <v>158</v>
      </c>
      <c r="N564">
        <v>-40</v>
      </c>
      <c r="O564">
        <v>0</v>
      </c>
      <c r="P564">
        <v>118</v>
      </c>
      <c r="Q564">
        <v>32</v>
      </c>
      <c r="R564">
        <v>0</v>
      </c>
      <c r="S564">
        <v>0</v>
      </c>
      <c r="T564">
        <v>0</v>
      </c>
      <c r="U564">
        <v>150</v>
      </c>
      <c r="V564">
        <v>150</v>
      </c>
      <c r="W564">
        <v>0</v>
      </c>
      <c r="X564" t="s">
        <v>64</v>
      </c>
      <c r="Y564">
        <v>30.99</v>
      </c>
      <c r="Z564">
        <v>3.92</v>
      </c>
      <c r="AA564" t="s">
        <v>65</v>
      </c>
      <c r="AB564" t="s">
        <v>56</v>
      </c>
      <c r="AC564">
        <v>2862</v>
      </c>
      <c r="AK564">
        <v>32</v>
      </c>
      <c r="AL564">
        <v>0</v>
      </c>
      <c r="AS564">
        <v>150</v>
      </c>
      <c r="AZ564">
        <v>118</v>
      </c>
      <c r="BB564">
        <v>32</v>
      </c>
    </row>
    <row r="565" spans="1:55" x14ac:dyDescent="0.25">
      <c r="A565" t="s">
        <v>54</v>
      </c>
      <c r="B565">
        <v>110027</v>
      </c>
      <c r="C565" t="s">
        <v>55</v>
      </c>
      <c r="D565" t="s">
        <v>56</v>
      </c>
      <c r="E565" s="1">
        <v>45965</v>
      </c>
      <c r="F565" t="s">
        <v>743</v>
      </c>
      <c r="G565" t="s">
        <v>58</v>
      </c>
      <c r="H565">
        <v>7448568387</v>
      </c>
      <c r="I565">
        <v>18528960</v>
      </c>
      <c r="J565" s="3">
        <v>45965.76666666667</v>
      </c>
      <c r="K565" t="s">
        <v>5760</v>
      </c>
      <c r="L565" t="s">
        <v>59</v>
      </c>
      <c r="M565">
        <v>357</v>
      </c>
      <c r="N565">
        <v>-83.75</v>
      </c>
      <c r="O565">
        <v>0</v>
      </c>
      <c r="P565">
        <v>273.25</v>
      </c>
      <c r="Q565">
        <v>32</v>
      </c>
      <c r="R565">
        <v>0</v>
      </c>
      <c r="S565">
        <v>0</v>
      </c>
      <c r="T565">
        <v>0</v>
      </c>
      <c r="U565">
        <v>305.25</v>
      </c>
      <c r="V565">
        <v>305.25</v>
      </c>
      <c r="W565">
        <v>0</v>
      </c>
      <c r="X565" t="s">
        <v>60</v>
      </c>
      <c r="Y565">
        <v>76.239999999999995</v>
      </c>
      <c r="Z565">
        <v>6.92</v>
      </c>
      <c r="AA565" t="s">
        <v>61</v>
      </c>
      <c r="AB565" t="s">
        <v>56</v>
      </c>
      <c r="AC565">
        <v>8387</v>
      </c>
      <c r="AK565">
        <v>32</v>
      </c>
      <c r="AL565">
        <v>0</v>
      </c>
      <c r="AT565">
        <v>305.25</v>
      </c>
      <c r="AZ565">
        <v>273.25</v>
      </c>
      <c r="BC565">
        <v>32</v>
      </c>
    </row>
    <row r="566" spans="1:55" x14ac:dyDescent="0.25">
      <c r="A566" t="s">
        <v>54</v>
      </c>
      <c r="B566">
        <v>110027</v>
      </c>
      <c r="C566" t="s">
        <v>55</v>
      </c>
      <c r="D566" t="s">
        <v>56</v>
      </c>
      <c r="E566" s="1">
        <v>45965</v>
      </c>
      <c r="F566" t="s">
        <v>744</v>
      </c>
      <c r="G566" t="s">
        <v>58</v>
      </c>
      <c r="H566">
        <v>7440645118</v>
      </c>
      <c r="I566">
        <v>18528960</v>
      </c>
      <c r="J566" s="3">
        <v>45965.774305555555</v>
      </c>
      <c r="K566" t="s">
        <v>5760</v>
      </c>
      <c r="L566" t="s">
        <v>59</v>
      </c>
      <c r="M566">
        <v>518</v>
      </c>
      <c r="N566">
        <v>-242.1</v>
      </c>
      <c r="O566">
        <v>0</v>
      </c>
      <c r="P566">
        <v>275.89999999999998</v>
      </c>
      <c r="Q566">
        <v>32</v>
      </c>
      <c r="R566">
        <v>0</v>
      </c>
      <c r="S566">
        <v>0</v>
      </c>
      <c r="T566">
        <v>0</v>
      </c>
      <c r="U566">
        <v>307.89999999999998</v>
      </c>
      <c r="V566">
        <v>307.89999999999998</v>
      </c>
      <c r="W566">
        <v>0</v>
      </c>
      <c r="X566" t="s">
        <v>60</v>
      </c>
      <c r="Y566">
        <v>95.67</v>
      </c>
      <c r="Z566">
        <v>10.27</v>
      </c>
      <c r="AA566" t="s">
        <v>61</v>
      </c>
      <c r="AB566" t="s">
        <v>56</v>
      </c>
      <c r="AC566">
        <v>5118</v>
      </c>
      <c r="AK566">
        <v>32</v>
      </c>
      <c r="AL566">
        <v>0</v>
      </c>
      <c r="AT566">
        <v>307.89999999999998</v>
      </c>
      <c r="AZ566">
        <v>275.89999999999998</v>
      </c>
      <c r="BC566">
        <v>32</v>
      </c>
    </row>
    <row r="567" spans="1:55" x14ac:dyDescent="0.25">
      <c r="A567" t="s">
        <v>54</v>
      </c>
      <c r="B567">
        <v>110027</v>
      </c>
      <c r="C567" t="s">
        <v>55</v>
      </c>
      <c r="D567" t="s">
        <v>56</v>
      </c>
      <c r="E567" s="1">
        <v>45965</v>
      </c>
      <c r="F567" t="s">
        <v>745</v>
      </c>
      <c r="G567" t="s">
        <v>67</v>
      </c>
      <c r="J567" s="3">
        <v>45965.777777777781</v>
      </c>
      <c r="K567" t="s">
        <v>5760</v>
      </c>
      <c r="L567" t="s">
        <v>59</v>
      </c>
      <c r="M567">
        <v>158</v>
      </c>
      <c r="N567">
        <v>0</v>
      </c>
      <c r="O567">
        <v>0</v>
      </c>
      <c r="P567">
        <v>158</v>
      </c>
      <c r="Q567">
        <v>0</v>
      </c>
      <c r="R567">
        <v>7.9</v>
      </c>
      <c r="S567">
        <v>0.1</v>
      </c>
      <c r="T567">
        <v>0</v>
      </c>
      <c r="U567">
        <v>166</v>
      </c>
      <c r="V567">
        <v>166</v>
      </c>
      <c r="W567">
        <v>0</v>
      </c>
      <c r="X567" t="s">
        <v>68</v>
      </c>
      <c r="Y567">
        <v>51.99</v>
      </c>
      <c r="Z567">
        <v>4.42</v>
      </c>
      <c r="AA567" t="s">
        <v>74</v>
      </c>
      <c r="AB567" t="s">
        <v>75</v>
      </c>
      <c r="AE567" t="s">
        <v>89</v>
      </c>
      <c r="AF567" t="s">
        <v>56</v>
      </c>
      <c r="AG567">
        <v>8929758003</v>
      </c>
      <c r="AK567">
        <v>0</v>
      </c>
      <c r="AL567">
        <v>0</v>
      </c>
      <c r="AN567">
        <v>166</v>
      </c>
      <c r="AV567">
        <v>158</v>
      </c>
      <c r="AW567">
        <v>3.95</v>
      </c>
      <c r="AX567">
        <v>158</v>
      </c>
      <c r="AY567">
        <v>3.95</v>
      </c>
      <c r="AZ567">
        <v>158</v>
      </c>
    </row>
    <row r="568" spans="1:55" x14ac:dyDescent="0.25">
      <c r="A568" t="s">
        <v>54</v>
      </c>
      <c r="B568">
        <v>110027</v>
      </c>
      <c r="C568" t="s">
        <v>55</v>
      </c>
      <c r="D568" t="s">
        <v>56</v>
      </c>
      <c r="E568" s="1">
        <v>45965</v>
      </c>
      <c r="F568" t="s">
        <v>746</v>
      </c>
      <c r="G568" t="s">
        <v>58</v>
      </c>
      <c r="H568">
        <v>7448201275</v>
      </c>
      <c r="I568">
        <v>18528960</v>
      </c>
      <c r="J568" s="3">
        <v>45965.77847222222</v>
      </c>
      <c r="K568" t="s">
        <v>5760</v>
      </c>
      <c r="L568" t="s">
        <v>59</v>
      </c>
      <c r="M568">
        <v>378</v>
      </c>
      <c r="N568">
        <v>-100</v>
      </c>
      <c r="O568">
        <v>0</v>
      </c>
      <c r="P568">
        <v>278</v>
      </c>
      <c r="Q568">
        <v>32</v>
      </c>
      <c r="R568">
        <v>0</v>
      </c>
      <c r="S568">
        <v>0</v>
      </c>
      <c r="T568">
        <v>0</v>
      </c>
      <c r="U568">
        <v>310</v>
      </c>
      <c r="V568">
        <v>310</v>
      </c>
      <c r="W568">
        <v>0</v>
      </c>
      <c r="X568" t="s">
        <v>60</v>
      </c>
      <c r="Y568">
        <v>70.680000000000007</v>
      </c>
      <c r="Z568">
        <v>8.36</v>
      </c>
      <c r="AA568" t="s">
        <v>61</v>
      </c>
      <c r="AB568" t="s">
        <v>56</v>
      </c>
      <c r="AC568">
        <v>1275</v>
      </c>
      <c r="AK568">
        <v>32</v>
      </c>
      <c r="AL568">
        <v>0</v>
      </c>
      <c r="AT568">
        <v>310</v>
      </c>
      <c r="AZ568">
        <v>278</v>
      </c>
      <c r="BC568">
        <v>32</v>
      </c>
    </row>
    <row r="569" spans="1:55" x14ac:dyDescent="0.25">
      <c r="A569" t="s">
        <v>54</v>
      </c>
      <c r="B569">
        <v>110027</v>
      </c>
      <c r="C569" t="s">
        <v>55</v>
      </c>
      <c r="D569" t="s">
        <v>56</v>
      </c>
      <c r="E569" s="1">
        <v>45965</v>
      </c>
      <c r="F569" t="s">
        <v>747</v>
      </c>
      <c r="G569" t="s">
        <v>63</v>
      </c>
      <c r="H569" s="4">
        <v>221232000000000</v>
      </c>
      <c r="I569">
        <v>29811</v>
      </c>
      <c r="J569" s="3">
        <v>45965.779166666667</v>
      </c>
      <c r="K569" t="s">
        <v>5760</v>
      </c>
      <c r="L569" t="s">
        <v>59</v>
      </c>
      <c r="M569">
        <v>348</v>
      </c>
      <c r="N569">
        <v>-93.74</v>
      </c>
      <c r="O569">
        <v>0</v>
      </c>
      <c r="P569">
        <v>254.26</v>
      </c>
      <c r="Q569">
        <v>32</v>
      </c>
      <c r="R569">
        <v>0</v>
      </c>
      <c r="S569">
        <v>-0.26</v>
      </c>
      <c r="T569">
        <v>0</v>
      </c>
      <c r="U569">
        <v>286</v>
      </c>
      <c r="V569">
        <v>286</v>
      </c>
      <c r="W569">
        <v>0</v>
      </c>
      <c r="X569" t="s">
        <v>64</v>
      </c>
      <c r="Y569">
        <v>61.29</v>
      </c>
      <c r="Z569">
        <v>7.3</v>
      </c>
      <c r="AA569" t="s">
        <v>65</v>
      </c>
      <c r="AB569" t="s">
        <v>56</v>
      </c>
      <c r="AC569">
        <v>6561</v>
      </c>
      <c r="AK569">
        <v>32</v>
      </c>
      <c r="AL569">
        <v>0</v>
      </c>
      <c r="AS569">
        <v>286</v>
      </c>
      <c r="AZ569">
        <v>254.26</v>
      </c>
      <c r="BB569">
        <v>32</v>
      </c>
    </row>
    <row r="570" spans="1:55" x14ac:dyDescent="0.25">
      <c r="A570" t="s">
        <v>54</v>
      </c>
      <c r="B570">
        <v>110027</v>
      </c>
      <c r="C570" t="s">
        <v>55</v>
      </c>
      <c r="D570" t="s">
        <v>56</v>
      </c>
      <c r="E570" s="1">
        <v>45965</v>
      </c>
      <c r="F570" t="s">
        <v>748</v>
      </c>
      <c r="G570" t="s">
        <v>139</v>
      </c>
      <c r="H570">
        <v>281172128</v>
      </c>
      <c r="J570" s="3">
        <v>45965.788194444445</v>
      </c>
      <c r="K570" t="s">
        <v>5760</v>
      </c>
      <c r="L570" t="s">
        <v>59</v>
      </c>
      <c r="M570">
        <v>237</v>
      </c>
      <c r="N570">
        <v>-100</v>
      </c>
      <c r="O570">
        <v>0</v>
      </c>
      <c r="P570">
        <v>137</v>
      </c>
      <c r="Q570">
        <v>0</v>
      </c>
      <c r="R570">
        <v>0</v>
      </c>
      <c r="S570">
        <v>0</v>
      </c>
      <c r="T570">
        <v>0</v>
      </c>
      <c r="U570">
        <v>137</v>
      </c>
      <c r="V570">
        <v>137</v>
      </c>
      <c r="W570">
        <v>0</v>
      </c>
      <c r="X570" t="s">
        <v>139</v>
      </c>
      <c r="Y570">
        <v>45.42</v>
      </c>
      <c r="Z570">
        <v>7.46</v>
      </c>
      <c r="AA570" t="s">
        <v>140</v>
      </c>
      <c r="AC570">
        <v>2128</v>
      </c>
      <c r="AE570" t="s">
        <v>749</v>
      </c>
      <c r="AF570" t="s">
        <v>750</v>
      </c>
      <c r="AG570">
        <v>7838456604</v>
      </c>
      <c r="AI570" t="s">
        <v>143</v>
      </c>
      <c r="AK570">
        <v>0</v>
      </c>
      <c r="AL570">
        <v>0</v>
      </c>
      <c r="AP570">
        <v>137</v>
      </c>
      <c r="AZ570">
        <v>137</v>
      </c>
    </row>
    <row r="571" spans="1:55" x14ac:dyDescent="0.25">
      <c r="A571" t="s">
        <v>54</v>
      </c>
      <c r="B571">
        <v>110027</v>
      </c>
      <c r="C571" t="s">
        <v>55</v>
      </c>
      <c r="D571" t="s">
        <v>56</v>
      </c>
      <c r="E571" s="1">
        <v>45965</v>
      </c>
      <c r="F571" t="s">
        <v>751</v>
      </c>
      <c r="G571" t="s">
        <v>58</v>
      </c>
      <c r="H571">
        <v>7448892805</v>
      </c>
      <c r="I571">
        <v>18528960</v>
      </c>
      <c r="J571" s="3">
        <v>45965.798611111109</v>
      </c>
      <c r="K571" t="s">
        <v>5760</v>
      </c>
      <c r="L571" t="s">
        <v>59</v>
      </c>
      <c r="M571">
        <v>542.28</v>
      </c>
      <c r="N571">
        <v>-75</v>
      </c>
      <c r="O571">
        <v>0</v>
      </c>
      <c r="P571">
        <v>467.28</v>
      </c>
      <c r="Q571">
        <v>32</v>
      </c>
      <c r="R571">
        <v>0</v>
      </c>
      <c r="S571">
        <v>0</v>
      </c>
      <c r="T571">
        <v>0</v>
      </c>
      <c r="U571">
        <v>499.28</v>
      </c>
      <c r="V571">
        <v>499.28</v>
      </c>
      <c r="W571">
        <v>0</v>
      </c>
      <c r="X571" t="s">
        <v>60</v>
      </c>
      <c r="Y571">
        <v>113.77</v>
      </c>
      <c r="Z571">
        <v>10.41</v>
      </c>
      <c r="AA571" t="s">
        <v>61</v>
      </c>
      <c r="AB571" t="s">
        <v>56</v>
      </c>
      <c r="AC571">
        <v>2805</v>
      </c>
      <c r="AK571">
        <v>32</v>
      </c>
      <c r="AL571">
        <v>0</v>
      </c>
      <c r="AT571">
        <v>499.28</v>
      </c>
      <c r="AZ571">
        <v>467.28</v>
      </c>
      <c r="BC571">
        <v>32</v>
      </c>
    </row>
    <row r="572" spans="1:55" x14ac:dyDescent="0.25">
      <c r="A572" t="s">
        <v>54</v>
      </c>
      <c r="B572">
        <v>110027</v>
      </c>
      <c r="C572" t="s">
        <v>55</v>
      </c>
      <c r="D572" t="s">
        <v>56</v>
      </c>
      <c r="E572" s="1">
        <v>45965</v>
      </c>
      <c r="F572" t="s">
        <v>752</v>
      </c>
      <c r="G572" t="s">
        <v>58</v>
      </c>
      <c r="H572">
        <v>7440418889</v>
      </c>
      <c r="I572">
        <v>18528960</v>
      </c>
      <c r="J572" s="3">
        <v>45965.803472222222</v>
      </c>
      <c r="K572" t="s">
        <v>5760</v>
      </c>
      <c r="L572" t="s">
        <v>59</v>
      </c>
      <c r="M572">
        <v>887</v>
      </c>
      <c r="N572">
        <v>-349</v>
      </c>
      <c r="O572">
        <v>0</v>
      </c>
      <c r="P572">
        <v>538</v>
      </c>
      <c r="Q572">
        <v>32</v>
      </c>
      <c r="R572">
        <v>0</v>
      </c>
      <c r="S572">
        <v>0</v>
      </c>
      <c r="T572">
        <v>0</v>
      </c>
      <c r="U572">
        <v>570</v>
      </c>
      <c r="V572">
        <v>570</v>
      </c>
      <c r="W572">
        <v>0</v>
      </c>
      <c r="X572" t="s">
        <v>60</v>
      </c>
      <c r="Y572">
        <v>170.02</v>
      </c>
      <c r="Z572">
        <v>12.92</v>
      </c>
      <c r="AA572" t="s">
        <v>61</v>
      </c>
      <c r="AB572" t="s">
        <v>56</v>
      </c>
      <c r="AC572">
        <v>8889</v>
      </c>
      <c r="AK572">
        <v>32</v>
      </c>
      <c r="AL572">
        <v>0</v>
      </c>
      <c r="AT572">
        <v>570</v>
      </c>
      <c r="AZ572">
        <v>538</v>
      </c>
      <c r="BC572">
        <v>32</v>
      </c>
    </row>
    <row r="573" spans="1:55" x14ac:dyDescent="0.25">
      <c r="A573" t="s">
        <v>54</v>
      </c>
      <c r="B573">
        <v>110027</v>
      </c>
      <c r="C573" t="s">
        <v>55</v>
      </c>
      <c r="D573" t="s">
        <v>56</v>
      </c>
      <c r="E573" s="1">
        <v>45965</v>
      </c>
      <c r="F573" t="s">
        <v>753</v>
      </c>
      <c r="G573" t="s">
        <v>58</v>
      </c>
      <c r="H573">
        <v>7446359641</v>
      </c>
      <c r="I573">
        <v>18528960</v>
      </c>
      <c r="J573" s="3">
        <v>45965.806250000001</v>
      </c>
      <c r="K573" t="s">
        <v>5760</v>
      </c>
      <c r="L573" t="s">
        <v>59</v>
      </c>
      <c r="M573">
        <v>816</v>
      </c>
      <c r="N573">
        <v>-274.5</v>
      </c>
      <c r="O573">
        <v>0</v>
      </c>
      <c r="P573">
        <v>541.5</v>
      </c>
      <c r="Q573">
        <v>32</v>
      </c>
      <c r="R573">
        <v>0</v>
      </c>
      <c r="S573">
        <v>0</v>
      </c>
      <c r="T573">
        <v>0</v>
      </c>
      <c r="U573">
        <v>573.5</v>
      </c>
      <c r="V573">
        <v>573.5</v>
      </c>
      <c r="W573">
        <v>0</v>
      </c>
      <c r="X573" t="s">
        <v>60</v>
      </c>
      <c r="Y573">
        <v>136.5</v>
      </c>
      <c r="Z573">
        <v>10.84</v>
      </c>
      <c r="AA573" t="s">
        <v>61</v>
      </c>
      <c r="AB573" t="s">
        <v>56</v>
      </c>
      <c r="AC573">
        <v>9641</v>
      </c>
      <c r="AK573">
        <v>32</v>
      </c>
      <c r="AL573">
        <v>0</v>
      </c>
      <c r="AT573">
        <v>573.5</v>
      </c>
      <c r="AZ573">
        <v>541.5</v>
      </c>
      <c r="BC573">
        <v>32</v>
      </c>
    </row>
    <row r="574" spans="1:55" x14ac:dyDescent="0.25">
      <c r="A574" t="s">
        <v>54</v>
      </c>
      <c r="B574">
        <v>110027</v>
      </c>
      <c r="C574" t="s">
        <v>55</v>
      </c>
      <c r="D574" t="s">
        <v>56</v>
      </c>
      <c r="E574" s="1">
        <v>45965</v>
      </c>
      <c r="F574" t="s">
        <v>754</v>
      </c>
      <c r="G574" t="s">
        <v>67</v>
      </c>
      <c r="J574" s="3">
        <v>45965.807638888888</v>
      </c>
      <c r="K574" t="s">
        <v>5760</v>
      </c>
      <c r="L574" t="s">
        <v>59</v>
      </c>
      <c r="M574">
        <v>59</v>
      </c>
      <c r="N574">
        <v>0</v>
      </c>
      <c r="O574">
        <v>0</v>
      </c>
      <c r="P574">
        <v>59</v>
      </c>
      <c r="Q574">
        <v>0</v>
      </c>
      <c r="R574">
        <v>2.96</v>
      </c>
      <c r="S574">
        <v>0.04</v>
      </c>
      <c r="T574">
        <v>0</v>
      </c>
      <c r="U574">
        <v>62</v>
      </c>
      <c r="V574">
        <v>62</v>
      </c>
      <c r="W574">
        <v>0</v>
      </c>
      <c r="X574" t="s">
        <v>68</v>
      </c>
      <c r="Y574">
        <v>15.49</v>
      </c>
      <c r="Z574">
        <v>1.96</v>
      </c>
      <c r="AA574" t="s">
        <v>69</v>
      </c>
      <c r="AE574" t="s">
        <v>755</v>
      </c>
      <c r="AF574" t="s">
        <v>756</v>
      </c>
      <c r="AG574">
        <v>8766397084</v>
      </c>
      <c r="AK574">
        <v>0</v>
      </c>
      <c r="AL574">
        <v>0</v>
      </c>
      <c r="AN574">
        <v>62</v>
      </c>
      <c r="AV574">
        <v>59</v>
      </c>
      <c r="AW574">
        <v>1.48</v>
      </c>
      <c r="AX574">
        <v>59</v>
      </c>
      <c r="AY574">
        <v>1.48</v>
      </c>
      <c r="AZ574">
        <v>59</v>
      </c>
    </row>
    <row r="575" spans="1:55" x14ac:dyDescent="0.25">
      <c r="A575" t="s">
        <v>54</v>
      </c>
      <c r="B575">
        <v>110027</v>
      </c>
      <c r="C575" t="s">
        <v>55</v>
      </c>
      <c r="D575" t="s">
        <v>56</v>
      </c>
      <c r="E575" s="1">
        <v>45965</v>
      </c>
      <c r="F575" t="s">
        <v>757</v>
      </c>
      <c r="G575" t="s">
        <v>58</v>
      </c>
      <c r="H575">
        <v>7447801340</v>
      </c>
      <c r="I575">
        <v>18528960</v>
      </c>
      <c r="J575" s="3">
        <v>45965.814583333333</v>
      </c>
      <c r="K575" t="s">
        <v>5760</v>
      </c>
      <c r="L575" t="s">
        <v>59</v>
      </c>
      <c r="M575">
        <v>229</v>
      </c>
      <c r="N575">
        <v>-100</v>
      </c>
      <c r="O575">
        <v>0</v>
      </c>
      <c r="P575">
        <v>129</v>
      </c>
      <c r="Q575">
        <v>32</v>
      </c>
      <c r="R575">
        <v>0</v>
      </c>
      <c r="S575">
        <v>0</v>
      </c>
      <c r="T575">
        <v>0</v>
      </c>
      <c r="U575">
        <v>161</v>
      </c>
      <c r="V575">
        <v>161</v>
      </c>
      <c r="W575">
        <v>0</v>
      </c>
      <c r="X575" t="s">
        <v>60</v>
      </c>
      <c r="Y575">
        <v>51.47</v>
      </c>
      <c r="Z575">
        <v>4.96</v>
      </c>
      <c r="AA575" t="s">
        <v>61</v>
      </c>
      <c r="AB575" t="s">
        <v>56</v>
      </c>
      <c r="AC575">
        <v>1340</v>
      </c>
      <c r="AK575">
        <v>32</v>
      </c>
      <c r="AL575">
        <v>0</v>
      </c>
      <c r="AT575">
        <v>161</v>
      </c>
      <c r="AZ575">
        <v>129</v>
      </c>
      <c r="BC575">
        <v>32</v>
      </c>
    </row>
    <row r="576" spans="1:55" x14ac:dyDescent="0.25">
      <c r="A576" t="s">
        <v>54</v>
      </c>
      <c r="B576">
        <v>110027</v>
      </c>
      <c r="C576" t="s">
        <v>55</v>
      </c>
      <c r="D576" t="s">
        <v>56</v>
      </c>
      <c r="E576" s="1">
        <v>45965</v>
      </c>
      <c r="F576" t="s">
        <v>758</v>
      </c>
      <c r="G576" t="s">
        <v>58</v>
      </c>
      <c r="H576">
        <v>7442120930</v>
      </c>
      <c r="I576">
        <v>18528960</v>
      </c>
      <c r="J576" s="3">
        <v>45965.814583333333</v>
      </c>
      <c r="K576" t="s">
        <v>5760</v>
      </c>
      <c r="L576" t="s">
        <v>59</v>
      </c>
      <c r="M576">
        <v>416</v>
      </c>
      <c r="N576">
        <v>-100</v>
      </c>
      <c r="O576">
        <v>0</v>
      </c>
      <c r="P576">
        <v>316</v>
      </c>
      <c r="Q576">
        <v>32</v>
      </c>
      <c r="R576">
        <v>0</v>
      </c>
      <c r="S576">
        <v>0</v>
      </c>
      <c r="T576">
        <v>0</v>
      </c>
      <c r="U576">
        <v>348</v>
      </c>
      <c r="V576">
        <v>348</v>
      </c>
      <c r="W576">
        <v>0</v>
      </c>
      <c r="X576" t="s">
        <v>60</v>
      </c>
      <c r="Y576">
        <v>94.46</v>
      </c>
      <c r="Z576">
        <v>4.96</v>
      </c>
      <c r="AA576" t="s">
        <v>61</v>
      </c>
      <c r="AB576" t="s">
        <v>56</v>
      </c>
      <c r="AC576">
        <v>930</v>
      </c>
      <c r="AK576">
        <v>32</v>
      </c>
      <c r="AL576">
        <v>0</v>
      </c>
      <c r="AT576">
        <v>348</v>
      </c>
      <c r="AZ576">
        <v>316</v>
      </c>
      <c r="BC576">
        <v>32</v>
      </c>
    </row>
    <row r="577" spans="1:55" x14ac:dyDescent="0.25">
      <c r="A577" t="s">
        <v>54</v>
      </c>
      <c r="B577">
        <v>110027</v>
      </c>
      <c r="C577" t="s">
        <v>55</v>
      </c>
      <c r="D577" t="s">
        <v>56</v>
      </c>
      <c r="E577" s="1">
        <v>45965</v>
      </c>
      <c r="F577" t="s">
        <v>759</v>
      </c>
      <c r="G577" t="s">
        <v>63</v>
      </c>
      <c r="H577" s="4">
        <v>221235000000000</v>
      </c>
      <c r="I577">
        <v>29811</v>
      </c>
      <c r="J577" s="3">
        <v>45965.816666666666</v>
      </c>
      <c r="K577" t="s">
        <v>5760</v>
      </c>
      <c r="L577" t="s">
        <v>59</v>
      </c>
      <c r="M577">
        <v>307</v>
      </c>
      <c r="N577">
        <v>-93.74</v>
      </c>
      <c r="O577">
        <v>0</v>
      </c>
      <c r="P577">
        <v>213.26</v>
      </c>
      <c r="Q577">
        <v>32</v>
      </c>
      <c r="R577">
        <v>0</v>
      </c>
      <c r="S577">
        <v>-0.26</v>
      </c>
      <c r="T577">
        <v>0</v>
      </c>
      <c r="U577">
        <v>245</v>
      </c>
      <c r="V577">
        <v>245</v>
      </c>
      <c r="W577">
        <v>0</v>
      </c>
      <c r="X577" t="s">
        <v>64</v>
      </c>
      <c r="Y577">
        <v>56.38</v>
      </c>
      <c r="Z577">
        <v>7.46</v>
      </c>
      <c r="AA577" t="s">
        <v>65</v>
      </c>
      <c r="AB577" t="s">
        <v>56</v>
      </c>
      <c r="AC577">
        <v>3591</v>
      </c>
      <c r="AK577">
        <v>32</v>
      </c>
      <c r="AL577">
        <v>0</v>
      </c>
      <c r="AS577">
        <v>245</v>
      </c>
      <c r="AZ577">
        <v>213.26</v>
      </c>
      <c r="BB577">
        <v>32</v>
      </c>
    </row>
    <row r="578" spans="1:55" x14ac:dyDescent="0.25">
      <c r="A578" t="s">
        <v>54</v>
      </c>
      <c r="B578">
        <v>110027</v>
      </c>
      <c r="C578" t="s">
        <v>55</v>
      </c>
      <c r="D578" t="s">
        <v>56</v>
      </c>
      <c r="E578" s="1">
        <v>45965</v>
      </c>
      <c r="F578" t="s">
        <v>760</v>
      </c>
      <c r="G578" t="s">
        <v>67</v>
      </c>
      <c r="J578" s="3">
        <v>45965.821527777778</v>
      </c>
      <c r="K578" t="s">
        <v>5760</v>
      </c>
      <c r="L578" t="s">
        <v>59</v>
      </c>
      <c r="M578">
        <v>487</v>
      </c>
      <c r="N578">
        <v>0</v>
      </c>
      <c r="O578">
        <v>0</v>
      </c>
      <c r="P578">
        <v>487</v>
      </c>
      <c r="Q578">
        <v>0</v>
      </c>
      <c r="R578">
        <v>24.36</v>
      </c>
      <c r="S578">
        <v>-0.36</v>
      </c>
      <c r="T578">
        <v>0</v>
      </c>
      <c r="U578">
        <v>511</v>
      </c>
      <c r="V578">
        <v>511</v>
      </c>
      <c r="W578">
        <v>0</v>
      </c>
      <c r="X578" t="s">
        <v>68</v>
      </c>
      <c r="Y578">
        <v>106.55</v>
      </c>
      <c r="Z578">
        <v>8.86</v>
      </c>
      <c r="AA578" t="s">
        <v>74</v>
      </c>
      <c r="AB578" t="s">
        <v>75</v>
      </c>
      <c r="AE578" t="s">
        <v>89</v>
      </c>
      <c r="AF578" t="s">
        <v>56</v>
      </c>
      <c r="AG578">
        <v>8929758003</v>
      </c>
      <c r="AK578">
        <v>0</v>
      </c>
      <c r="AL578">
        <v>0</v>
      </c>
      <c r="AN578">
        <v>511</v>
      </c>
      <c r="AV578">
        <v>487</v>
      </c>
      <c r="AW578">
        <v>12.18</v>
      </c>
      <c r="AX578">
        <v>487</v>
      </c>
      <c r="AY578">
        <v>12.18</v>
      </c>
      <c r="AZ578">
        <v>487</v>
      </c>
    </row>
    <row r="579" spans="1:55" x14ac:dyDescent="0.25">
      <c r="A579" t="s">
        <v>54</v>
      </c>
      <c r="B579">
        <v>110027</v>
      </c>
      <c r="C579" t="s">
        <v>55</v>
      </c>
      <c r="D579" t="s">
        <v>56</v>
      </c>
      <c r="E579" s="1">
        <v>45965</v>
      </c>
      <c r="F579" t="s">
        <v>761</v>
      </c>
      <c r="G579" t="s">
        <v>63</v>
      </c>
      <c r="H579" s="4">
        <v>221236000000000</v>
      </c>
      <c r="I579">
        <v>29811</v>
      </c>
      <c r="J579" s="3">
        <v>45965.825694444444</v>
      </c>
      <c r="K579" t="s">
        <v>5760</v>
      </c>
      <c r="L579" t="s">
        <v>59</v>
      </c>
      <c r="M579">
        <v>323.27999999999997</v>
      </c>
      <c r="N579">
        <v>-93.74</v>
      </c>
      <c r="O579">
        <v>0</v>
      </c>
      <c r="P579">
        <v>229.54</v>
      </c>
      <c r="Q579">
        <v>32</v>
      </c>
      <c r="R579">
        <v>0</v>
      </c>
      <c r="S579">
        <v>0.46</v>
      </c>
      <c r="T579">
        <v>0</v>
      </c>
      <c r="U579">
        <v>262</v>
      </c>
      <c r="V579">
        <v>262</v>
      </c>
      <c r="W579">
        <v>0</v>
      </c>
      <c r="X579" t="s">
        <v>64</v>
      </c>
      <c r="Y579">
        <v>75.47</v>
      </c>
      <c r="Z579">
        <v>5.64</v>
      </c>
      <c r="AA579" t="s">
        <v>65</v>
      </c>
      <c r="AB579" t="s">
        <v>56</v>
      </c>
      <c r="AC579">
        <v>6864</v>
      </c>
      <c r="AK579">
        <v>32</v>
      </c>
      <c r="AL579">
        <v>0</v>
      </c>
      <c r="AS579">
        <v>262</v>
      </c>
      <c r="AZ579">
        <v>229.54</v>
      </c>
      <c r="BB579">
        <v>32</v>
      </c>
    </row>
    <row r="580" spans="1:55" x14ac:dyDescent="0.25">
      <c r="A580" t="s">
        <v>54</v>
      </c>
      <c r="B580">
        <v>110027</v>
      </c>
      <c r="C580" t="s">
        <v>55</v>
      </c>
      <c r="D580" t="s">
        <v>56</v>
      </c>
      <c r="E580" s="1">
        <v>45965</v>
      </c>
      <c r="F580" t="s">
        <v>762</v>
      </c>
      <c r="G580" t="s">
        <v>58</v>
      </c>
      <c r="H580">
        <v>7447609416</v>
      </c>
      <c r="I580">
        <v>18528960</v>
      </c>
      <c r="J580" s="3">
        <v>45965.825694444444</v>
      </c>
      <c r="K580" t="s">
        <v>5760</v>
      </c>
      <c r="L580" t="s">
        <v>59</v>
      </c>
      <c r="M580">
        <v>725</v>
      </c>
      <c r="N580">
        <v>0</v>
      </c>
      <c r="O580">
        <v>0</v>
      </c>
      <c r="P580">
        <v>725</v>
      </c>
      <c r="Q580">
        <v>32</v>
      </c>
      <c r="R580">
        <v>0</v>
      </c>
      <c r="S580">
        <v>0</v>
      </c>
      <c r="T580">
        <v>0</v>
      </c>
      <c r="U580">
        <v>757</v>
      </c>
      <c r="V580">
        <v>757</v>
      </c>
      <c r="W580">
        <v>0</v>
      </c>
      <c r="X580" t="s">
        <v>60</v>
      </c>
      <c r="Y580">
        <v>142.69</v>
      </c>
      <c r="Z580">
        <v>15.64</v>
      </c>
      <c r="AA580" t="s">
        <v>61</v>
      </c>
      <c r="AB580" t="s">
        <v>56</v>
      </c>
      <c r="AC580">
        <v>9416</v>
      </c>
      <c r="AK580">
        <v>32</v>
      </c>
      <c r="AL580">
        <v>0</v>
      </c>
      <c r="AT580">
        <v>757</v>
      </c>
      <c r="AZ580">
        <v>725</v>
      </c>
      <c r="BC580">
        <v>32</v>
      </c>
    </row>
    <row r="581" spans="1:55" x14ac:dyDescent="0.25">
      <c r="A581" t="s">
        <v>54</v>
      </c>
      <c r="B581">
        <v>110027</v>
      </c>
      <c r="C581" t="s">
        <v>55</v>
      </c>
      <c r="D581" t="s">
        <v>56</v>
      </c>
      <c r="E581" s="1">
        <v>45965</v>
      </c>
      <c r="F581" t="s">
        <v>763</v>
      </c>
      <c r="G581" t="s">
        <v>63</v>
      </c>
      <c r="H581" s="4">
        <v>221236000000000</v>
      </c>
      <c r="I581">
        <v>29811</v>
      </c>
      <c r="J581" s="3">
        <v>45965.826388888891</v>
      </c>
      <c r="K581" t="s">
        <v>5760</v>
      </c>
      <c r="L581" t="s">
        <v>59</v>
      </c>
      <c r="M581">
        <v>368</v>
      </c>
      <c r="N581">
        <v>-93.75</v>
      </c>
      <c r="O581">
        <v>0</v>
      </c>
      <c r="P581">
        <v>274.25</v>
      </c>
      <c r="Q581">
        <v>32</v>
      </c>
      <c r="R581">
        <v>0</v>
      </c>
      <c r="S581">
        <v>-0.25</v>
      </c>
      <c r="T581">
        <v>0</v>
      </c>
      <c r="U581">
        <v>306</v>
      </c>
      <c r="V581">
        <v>306</v>
      </c>
      <c r="W581">
        <v>0</v>
      </c>
      <c r="X581" t="s">
        <v>64</v>
      </c>
      <c r="Y581">
        <v>70.97</v>
      </c>
      <c r="Z581">
        <v>8.8800000000000008</v>
      </c>
      <c r="AA581" t="s">
        <v>65</v>
      </c>
      <c r="AB581" t="s">
        <v>56</v>
      </c>
      <c r="AC581">
        <v>3467</v>
      </c>
      <c r="AK581">
        <v>32</v>
      </c>
      <c r="AL581">
        <v>0</v>
      </c>
      <c r="AS581">
        <v>306</v>
      </c>
      <c r="AZ581">
        <v>274.25</v>
      </c>
      <c r="BB581">
        <v>32</v>
      </c>
    </row>
    <row r="582" spans="1:55" x14ac:dyDescent="0.25">
      <c r="A582" t="s">
        <v>54</v>
      </c>
      <c r="B582">
        <v>110027</v>
      </c>
      <c r="C582" t="s">
        <v>55</v>
      </c>
      <c r="D582" t="s">
        <v>56</v>
      </c>
      <c r="E582" s="1">
        <v>45965</v>
      </c>
      <c r="F582" t="s">
        <v>764</v>
      </c>
      <c r="G582" t="s">
        <v>67</v>
      </c>
      <c r="J582" s="3">
        <v>45965.827777777777</v>
      </c>
      <c r="K582" t="s">
        <v>5760</v>
      </c>
      <c r="L582" t="s">
        <v>59</v>
      </c>
      <c r="M582">
        <v>219</v>
      </c>
      <c r="N582">
        <v>0</v>
      </c>
      <c r="O582">
        <v>0</v>
      </c>
      <c r="P582">
        <v>219</v>
      </c>
      <c r="Q582">
        <v>0</v>
      </c>
      <c r="R582">
        <v>10.96</v>
      </c>
      <c r="S582">
        <v>0.04</v>
      </c>
      <c r="T582">
        <v>0</v>
      </c>
      <c r="U582">
        <v>230</v>
      </c>
      <c r="V582">
        <v>230</v>
      </c>
      <c r="W582">
        <v>0</v>
      </c>
      <c r="X582" t="s">
        <v>73</v>
      </c>
      <c r="Y582">
        <v>51.82</v>
      </c>
      <c r="Z582">
        <v>1.96</v>
      </c>
      <c r="AA582" t="s">
        <v>74</v>
      </c>
      <c r="AB582" t="s">
        <v>75</v>
      </c>
      <c r="AE582" t="s">
        <v>765</v>
      </c>
      <c r="AF582" t="s">
        <v>576</v>
      </c>
      <c r="AG582">
        <v>8595494431</v>
      </c>
      <c r="AK582">
        <v>0</v>
      </c>
      <c r="AL582">
        <v>0</v>
      </c>
      <c r="AM582">
        <v>230</v>
      </c>
      <c r="AV582">
        <v>219</v>
      </c>
      <c r="AW582">
        <v>5.48</v>
      </c>
      <c r="AX582">
        <v>219</v>
      </c>
      <c r="AY582">
        <v>5.48</v>
      </c>
      <c r="AZ582">
        <v>219</v>
      </c>
    </row>
    <row r="583" spans="1:55" x14ac:dyDescent="0.25">
      <c r="A583" t="s">
        <v>54</v>
      </c>
      <c r="B583">
        <v>110027</v>
      </c>
      <c r="C583" t="s">
        <v>55</v>
      </c>
      <c r="D583" t="s">
        <v>56</v>
      </c>
      <c r="E583" s="1">
        <v>45965</v>
      </c>
      <c r="F583" t="s">
        <v>766</v>
      </c>
      <c r="G583" t="s">
        <v>67</v>
      </c>
      <c r="J583" s="3">
        <v>45965.828472222223</v>
      </c>
      <c r="K583" t="s">
        <v>5760</v>
      </c>
      <c r="L583" t="s">
        <v>59</v>
      </c>
      <c r="M583">
        <v>398</v>
      </c>
      <c r="N583">
        <v>0</v>
      </c>
      <c r="O583">
        <v>0</v>
      </c>
      <c r="P583">
        <v>398</v>
      </c>
      <c r="Q583">
        <v>0</v>
      </c>
      <c r="R583">
        <v>19.899999999999999</v>
      </c>
      <c r="S583">
        <v>0.1</v>
      </c>
      <c r="T583">
        <v>0</v>
      </c>
      <c r="U583">
        <v>418</v>
      </c>
      <c r="V583">
        <v>418</v>
      </c>
      <c r="W583">
        <v>0</v>
      </c>
      <c r="X583" t="s">
        <v>73</v>
      </c>
      <c r="Y583">
        <v>96.92</v>
      </c>
      <c r="Z583">
        <v>5.12</v>
      </c>
      <c r="AA583" t="s">
        <v>74</v>
      </c>
      <c r="AB583" t="s">
        <v>75</v>
      </c>
      <c r="AE583" t="s">
        <v>89</v>
      </c>
      <c r="AF583" t="s">
        <v>56</v>
      </c>
      <c r="AG583">
        <v>8929758003</v>
      </c>
      <c r="AK583">
        <v>0</v>
      </c>
      <c r="AL583">
        <v>0</v>
      </c>
      <c r="AM583">
        <v>418</v>
      </c>
      <c r="AV583">
        <v>398</v>
      </c>
      <c r="AW583">
        <v>9.9499999999999993</v>
      </c>
      <c r="AX583">
        <v>398</v>
      </c>
      <c r="AY583">
        <v>9.9499999999999993</v>
      </c>
      <c r="AZ583">
        <v>398</v>
      </c>
    </row>
    <row r="584" spans="1:55" x14ac:dyDescent="0.25">
      <c r="A584" t="s">
        <v>54</v>
      </c>
      <c r="B584">
        <v>110027</v>
      </c>
      <c r="C584" t="s">
        <v>55</v>
      </c>
      <c r="D584" t="s">
        <v>56</v>
      </c>
      <c r="E584" s="1">
        <v>45965</v>
      </c>
      <c r="F584" t="s">
        <v>767</v>
      </c>
      <c r="G584" t="s">
        <v>67</v>
      </c>
      <c r="J584" s="3">
        <v>45965.831250000003</v>
      </c>
      <c r="K584" t="s">
        <v>5760</v>
      </c>
      <c r="L584" t="s">
        <v>59</v>
      </c>
      <c r="M584">
        <v>789.39</v>
      </c>
      <c r="N584">
        <v>0</v>
      </c>
      <c r="O584">
        <v>0</v>
      </c>
      <c r="P584">
        <v>789.39</v>
      </c>
      <c r="Q584">
        <v>0</v>
      </c>
      <c r="R584">
        <v>39.46</v>
      </c>
      <c r="S584">
        <v>0.15</v>
      </c>
      <c r="T584">
        <v>0</v>
      </c>
      <c r="U584">
        <v>829</v>
      </c>
      <c r="V584">
        <v>829</v>
      </c>
      <c r="W584">
        <v>0</v>
      </c>
      <c r="X584" t="s">
        <v>68</v>
      </c>
      <c r="Y584">
        <v>221.72</v>
      </c>
      <c r="Z584">
        <v>12.64</v>
      </c>
      <c r="AA584" t="s">
        <v>74</v>
      </c>
      <c r="AB584" t="s">
        <v>75</v>
      </c>
      <c r="AE584" t="s">
        <v>768</v>
      </c>
      <c r="AF584" t="s">
        <v>769</v>
      </c>
      <c r="AG584">
        <v>9873633233</v>
      </c>
      <c r="AK584">
        <v>0</v>
      </c>
      <c r="AL584">
        <v>0</v>
      </c>
      <c r="AN584">
        <v>829</v>
      </c>
      <c r="AV584">
        <v>789.39</v>
      </c>
      <c r="AW584">
        <v>19.73</v>
      </c>
      <c r="AX584">
        <v>789.39</v>
      </c>
      <c r="AY584">
        <v>19.73</v>
      </c>
      <c r="AZ584">
        <v>789.39</v>
      </c>
    </row>
    <row r="585" spans="1:55" x14ac:dyDescent="0.25">
      <c r="A585" t="s">
        <v>54</v>
      </c>
      <c r="B585">
        <v>110027</v>
      </c>
      <c r="C585" t="s">
        <v>55</v>
      </c>
      <c r="D585" t="s">
        <v>56</v>
      </c>
      <c r="E585" s="1">
        <v>45965</v>
      </c>
      <c r="F585" t="s">
        <v>770</v>
      </c>
      <c r="G585" t="s">
        <v>58</v>
      </c>
      <c r="H585">
        <v>7422678189</v>
      </c>
      <c r="I585">
        <v>18528960</v>
      </c>
      <c r="J585" s="3">
        <v>45965.834722222222</v>
      </c>
      <c r="K585" t="s">
        <v>5760</v>
      </c>
      <c r="L585" t="s">
        <v>59</v>
      </c>
      <c r="M585">
        <v>1396</v>
      </c>
      <c r="N585">
        <v>-698</v>
      </c>
      <c r="O585">
        <v>0</v>
      </c>
      <c r="P585">
        <v>698</v>
      </c>
      <c r="Q585">
        <v>32</v>
      </c>
      <c r="R585">
        <v>0</v>
      </c>
      <c r="S585">
        <v>0</v>
      </c>
      <c r="T585">
        <v>0</v>
      </c>
      <c r="U585">
        <v>730</v>
      </c>
      <c r="V585">
        <v>730</v>
      </c>
      <c r="W585">
        <v>0</v>
      </c>
      <c r="X585" t="s">
        <v>60</v>
      </c>
      <c r="Y585">
        <v>266.77</v>
      </c>
      <c r="Z585">
        <v>19.079999999999998</v>
      </c>
      <c r="AA585" t="s">
        <v>61</v>
      </c>
      <c r="AB585" t="s">
        <v>56</v>
      </c>
      <c r="AC585">
        <v>8189</v>
      </c>
      <c r="AK585">
        <v>32</v>
      </c>
      <c r="AL585">
        <v>0</v>
      </c>
      <c r="AT585">
        <v>730</v>
      </c>
      <c r="AZ585">
        <v>698</v>
      </c>
      <c r="BC585">
        <v>32</v>
      </c>
    </row>
    <row r="586" spans="1:55" x14ac:dyDescent="0.25">
      <c r="A586" t="s">
        <v>54</v>
      </c>
      <c r="B586">
        <v>110027</v>
      </c>
      <c r="C586" t="s">
        <v>55</v>
      </c>
      <c r="D586" t="s">
        <v>56</v>
      </c>
      <c r="E586" s="1">
        <v>45965</v>
      </c>
      <c r="F586" t="s">
        <v>771</v>
      </c>
      <c r="G586" t="s">
        <v>67</v>
      </c>
      <c r="J586" s="3">
        <v>45965.837500000001</v>
      </c>
      <c r="K586" t="s">
        <v>5760</v>
      </c>
      <c r="L586" t="s">
        <v>59</v>
      </c>
      <c r="M586">
        <v>159</v>
      </c>
      <c r="N586">
        <v>0</v>
      </c>
      <c r="O586">
        <v>0</v>
      </c>
      <c r="P586">
        <v>159</v>
      </c>
      <c r="Q586">
        <v>0</v>
      </c>
      <c r="R586">
        <v>7.96</v>
      </c>
      <c r="S586">
        <v>0.04</v>
      </c>
      <c r="T586">
        <v>0</v>
      </c>
      <c r="U586">
        <v>167</v>
      </c>
      <c r="V586">
        <v>167</v>
      </c>
      <c r="W586">
        <v>0</v>
      </c>
      <c r="X586" t="s">
        <v>729</v>
      </c>
      <c r="Y586">
        <v>29.93</v>
      </c>
      <c r="Z586">
        <v>2.5</v>
      </c>
      <c r="AA586" t="s">
        <v>74</v>
      </c>
      <c r="AB586" t="s">
        <v>75</v>
      </c>
      <c r="AE586" t="s">
        <v>772</v>
      </c>
      <c r="AF586" t="s">
        <v>773</v>
      </c>
      <c r="AG586">
        <v>9717814601</v>
      </c>
      <c r="AK586">
        <v>0</v>
      </c>
      <c r="AL586">
        <v>0</v>
      </c>
      <c r="AR586">
        <v>167</v>
      </c>
      <c r="AV586">
        <v>159</v>
      </c>
      <c r="AW586">
        <v>3.98</v>
      </c>
      <c r="AX586">
        <v>159</v>
      </c>
      <c r="AY586">
        <v>3.98</v>
      </c>
      <c r="AZ586">
        <v>159</v>
      </c>
    </row>
    <row r="587" spans="1:55" x14ac:dyDescent="0.25">
      <c r="A587" t="s">
        <v>54</v>
      </c>
      <c r="B587">
        <v>110027</v>
      </c>
      <c r="C587" t="s">
        <v>55</v>
      </c>
      <c r="D587" t="s">
        <v>56</v>
      </c>
      <c r="E587" s="1">
        <v>45965</v>
      </c>
      <c r="F587" t="s">
        <v>774</v>
      </c>
      <c r="G587" t="s">
        <v>63</v>
      </c>
      <c r="H587" s="4">
        <v>221238000000000</v>
      </c>
      <c r="I587">
        <v>29811</v>
      </c>
      <c r="J587" s="3">
        <v>45965.853472222225</v>
      </c>
      <c r="K587" t="s">
        <v>5760</v>
      </c>
      <c r="L587" t="s">
        <v>59</v>
      </c>
      <c r="M587">
        <v>438</v>
      </c>
      <c r="N587">
        <v>-93.75</v>
      </c>
      <c r="O587">
        <v>0</v>
      </c>
      <c r="P587">
        <v>344.25</v>
      </c>
      <c r="Q587">
        <v>32</v>
      </c>
      <c r="R587">
        <v>0</v>
      </c>
      <c r="S587">
        <v>-0.25</v>
      </c>
      <c r="T587">
        <v>0</v>
      </c>
      <c r="U587">
        <v>376</v>
      </c>
      <c r="V587">
        <v>376</v>
      </c>
      <c r="W587">
        <v>0</v>
      </c>
      <c r="X587" t="s">
        <v>64</v>
      </c>
      <c r="Y587">
        <v>74.45</v>
      </c>
      <c r="Z587">
        <v>9.5399999999999991</v>
      </c>
      <c r="AA587" t="s">
        <v>65</v>
      </c>
      <c r="AB587" t="s">
        <v>56</v>
      </c>
      <c r="AC587">
        <v>367</v>
      </c>
      <c r="AK587">
        <v>32</v>
      </c>
      <c r="AL587">
        <v>0</v>
      </c>
      <c r="AS587">
        <v>376</v>
      </c>
      <c r="AZ587">
        <v>344.25</v>
      </c>
      <c r="BB587">
        <v>32</v>
      </c>
    </row>
    <row r="588" spans="1:55" x14ac:dyDescent="0.25">
      <c r="A588" t="s">
        <v>54</v>
      </c>
      <c r="B588">
        <v>110027</v>
      </c>
      <c r="C588" t="s">
        <v>55</v>
      </c>
      <c r="D588" t="s">
        <v>56</v>
      </c>
      <c r="E588" s="1">
        <v>45965</v>
      </c>
      <c r="F588" t="s">
        <v>775</v>
      </c>
      <c r="G588" t="s">
        <v>67</v>
      </c>
      <c r="J588" s="3">
        <v>45965.85833333333</v>
      </c>
      <c r="K588" t="s">
        <v>5760</v>
      </c>
      <c r="L588" t="s">
        <v>59</v>
      </c>
      <c r="M588">
        <v>378</v>
      </c>
      <c r="N588">
        <v>0</v>
      </c>
      <c r="O588">
        <v>0</v>
      </c>
      <c r="P588">
        <v>378</v>
      </c>
      <c r="Q588">
        <v>0</v>
      </c>
      <c r="R588">
        <v>18.899999999999999</v>
      </c>
      <c r="S588">
        <v>0.1</v>
      </c>
      <c r="T588">
        <v>0</v>
      </c>
      <c r="U588">
        <v>397</v>
      </c>
      <c r="V588">
        <v>397</v>
      </c>
      <c r="W588">
        <v>0</v>
      </c>
      <c r="X588" t="s">
        <v>68</v>
      </c>
      <c r="Y588">
        <v>96.67</v>
      </c>
      <c r="Z588">
        <v>3.92</v>
      </c>
      <c r="AA588" t="s">
        <v>74</v>
      </c>
      <c r="AB588" t="s">
        <v>75</v>
      </c>
      <c r="AE588" t="s">
        <v>89</v>
      </c>
      <c r="AF588" t="s">
        <v>56</v>
      </c>
      <c r="AG588">
        <v>8929758003</v>
      </c>
      <c r="AK588">
        <v>0</v>
      </c>
      <c r="AL588">
        <v>0</v>
      </c>
      <c r="AN588">
        <v>397</v>
      </c>
      <c r="AV588">
        <v>378</v>
      </c>
      <c r="AW588">
        <v>9.4499999999999993</v>
      </c>
      <c r="AX588">
        <v>378</v>
      </c>
      <c r="AY588">
        <v>9.4499999999999993</v>
      </c>
      <c r="AZ588">
        <v>378</v>
      </c>
    </row>
    <row r="589" spans="1:55" x14ac:dyDescent="0.25">
      <c r="A589" t="s">
        <v>54</v>
      </c>
      <c r="B589">
        <v>110027</v>
      </c>
      <c r="C589" t="s">
        <v>55</v>
      </c>
      <c r="D589" t="s">
        <v>56</v>
      </c>
      <c r="E589" s="1">
        <v>45965</v>
      </c>
      <c r="F589" t="s">
        <v>776</v>
      </c>
      <c r="G589" t="s">
        <v>58</v>
      </c>
      <c r="H589">
        <v>7445453538</v>
      </c>
      <c r="I589">
        <v>18528960</v>
      </c>
      <c r="J589" s="3">
        <v>45965.859722222223</v>
      </c>
      <c r="K589" t="s">
        <v>5760</v>
      </c>
      <c r="L589" t="s">
        <v>59</v>
      </c>
      <c r="M589">
        <v>458</v>
      </c>
      <c r="N589">
        <v>-75</v>
      </c>
      <c r="O589">
        <v>0</v>
      </c>
      <c r="P589">
        <v>383</v>
      </c>
      <c r="Q589">
        <v>32</v>
      </c>
      <c r="R589">
        <v>0</v>
      </c>
      <c r="S589">
        <v>0</v>
      </c>
      <c r="T589">
        <v>0</v>
      </c>
      <c r="U589">
        <v>415</v>
      </c>
      <c r="V589">
        <v>415</v>
      </c>
      <c r="W589">
        <v>0</v>
      </c>
      <c r="X589" t="s">
        <v>60</v>
      </c>
      <c r="Y589">
        <v>95.84</v>
      </c>
      <c r="Z589">
        <v>8.34</v>
      </c>
      <c r="AA589" t="s">
        <v>61</v>
      </c>
      <c r="AB589" t="s">
        <v>56</v>
      </c>
      <c r="AC589">
        <v>3538</v>
      </c>
      <c r="AK589">
        <v>32</v>
      </c>
      <c r="AL589">
        <v>0</v>
      </c>
      <c r="AT589">
        <v>415</v>
      </c>
      <c r="AZ589">
        <v>383</v>
      </c>
      <c r="BC589">
        <v>32</v>
      </c>
    </row>
    <row r="590" spans="1:55" x14ac:dyDescent="0.25">
      <c r="A590" t="s">
        <v>54</v>
      </c>
      <c r="B590">
        <v>110027</v>
      </c>
      <c r="C590" t="s">
        <v>55</v>
      </c>
      <c r="D590" t="s">
        <v>56</v>
      </c>
      <c r="E590" s="1">
        <v>45965</v>
      </c>
      <c r="F590" t="s">
        <v>777</v>
      </c>
      <c r="G590" t="s">
        <v>67</v>
      </c>
      <c r="J590" s="3">
        <v>45965.859722222223</v>
      </c>
      <c r="K590" t="s">
        <v>5760</v>
      </c>
      <c r="L590" t="s">
        <v>59</v>
      </c>
      <c r="M590">
        <v>238</v>
      </c>
      <c r="N590">
        <v>0</v>
      </c>
      <c r="O590">
        <v>0</v>
      </c>
      <c r="P590">
        <v>238</v>
      </c>
      <c r="Q590">
        <v>0</v>
      </c>
      <c r="R590">
        <v>11.9</v>
      </c>
      <c r="S590">
        <v>0.1</v>
      </c>
      <c r="T590">
        <v>0</v>
      </c>
      <c r="U590">
        <v>250</v>
      </c>
      <c r="V590">
        <v>250</v>
      </c>
      <c r="W590">
        <v>0</v>
      </c>
      <c r="X590" t="s">
        <v>68</v>
      </c>
      <c r="Y590">
        <v>41.64</v>
      </c>
      <c r="Z590">
        <v>7.3</v>
      </c>
      <c r="AA590" t="s">
        <v>69</v>
      </c>
      <c r="AE590" t="s">
        <v>89</v>
      </c>
      <c r="AF590" t="s">
        <v>56</v>
      </c>
      <c r="AG590">
        <v>8929758003</v>
      </c>
      <c r="AK590">
        <v>0</v>
      </c>
      <c r="AL590">
        <v>0</v>
      </c>
      <c r="AN590">
        <v>250</v>
      </c>
      <c r="AV590">
        <v>238</v>
      </c>
      <c r="AW590">
        <v>5.95</v>
      </c>
      <c r="AX590">
        <v>238</v>
      </c>
      <c r="AY590">
        <v>5.95</v>
      </c>
      <c r="AZ590">
        <v>238</v>
      </c>
    </row>
    <row r="591" spans="1:55" x14ac:dyDescent="0.25">
      <c r="A591" t="s">
        <v>54</v>
      </c>
      <c r="B591">
        <v>110027</v>
      </c>
      <c r="C591" t="s">
        <v>55</v>
      </c>
      <c r="D591" t="s">
        <v>56</v>
      </c>
      <c r="E591" s="1">
        <v>45965</v>
      </c>
      <c r="F591" t="s">
        <v>778</v>
      </c>
      <c r="G591" t="s">
        <v>67</v>
      </c>
      <c r="J591" s="3">
        <v>45965.86041666667</v>
      </c>
      <c r="K591" t="s">
        <v>5760</v>
      </c>
      <c r="L591" t="s">
        <v>59</v>
      </c>
      <c r="M591">
        <v>178</v>
      </c>
      <c r="N591">
        <v>0</v>
      </c>
      <c r="O591">
        <v>0</v>
      </c>
      <c r="P591">
        <v>178</v>
      </c>
      <c r="Q591">
        <v>0</v>
      </c>
      <c r="R591">
        <v>8.9</v>
      </c>
      <c r="S591">
        <v>0.1</v>
      </c>
      <c r="T591">
        <v>0</v>
      </c>
      <c r="U591">
        <v>187</v>
      </c>
      <c r="V591">
        <v>187</v>
      </c>
      <c r="W591">
        <v>0</v>
      </c>
      <c r="X591" t="s">
        <v>73</v>
      </c>
      <c r="Y591">
        <v>56</v>
      </c>
      <c r="Z591">
        <v>5.34</v>
      </c>
      <c r="AA591" t="s">
        <v>69</v>
      </c>
      <c r="AE591" t="s">
        <v>779</v>
      </c>
      <c r="AF591" t="s">
        <v>92</v>
      </c>
      <c r="AG591">
        <v>8109628717</v>
      </c>
      <c r="AK591">
        <v>0</v>
      </c>
      <c r="AL591">
        <v>0</v>
      </c>
      <c r="AM591">
        <v>187</v>
      </c>
      <c r="AV591">
        <v>178</v>
      </c>
      <c r="AW591">
        <v>4.45</v>
      </c>
      <c r="AX591">
        <v>178</v>
      </c>
      <c r="AY591">
        <v>4.45</v>
      </c>
      <c r="AZ591">
        <v>178</v>
      </c>
    </row>
    <row r="592" spans="1:55" x14ac:dyDescent="0.25">
      <c r="A592" t="s">
        <v>54</v>
      </c>
      <c r="B592">
        <v>110027</v>
      </c>
      <c r="C592" t="s">
        <v>55</v>
      </c>
      <c r="D592" t="s">
        <v>56</v>
      </c>
      <c r="E592" s="1">
        <v>45965</v>
      </c>
      <c r="F592" t="s">
        <v>780</v>
      </c>
      <c r="G592" t="s">
        <v>67</v>
      </c>
      <c r="J592" s="3">
        <v>45965.86041666667</v>
      </c>
      <c r="K592" t="s">
        <v>5760</v>
      </c>
      <c r="L592" t="s">
        <v>59</v>
      </c>
      <c r="M592">
        <v>199</v>
      </c>
      <c r="N592">
        <v>0</v>
      </c>
      <c r="O592">
        <v>0</v>
      </c>
      <c r="P592">
        <v>199</v>
      </c>
      <c r="Q592">
        <v>0</v>
      </c>
      <c r="R592">
        <v>9.9600000000000009</v>
      </c>
      <c r="S592">
        <v>0.04</v>
      </c>
      <c r="T592">
        <v>0</v>
      </c>
      <c r="U592">
        <v>209</v>
      </c>
      <c r="V592">
        <v>209</v>
      </c>
      <c r="W592">
        <v>0</v>
      </c>
      <c r="X592" t="s">
        <v>68</v>
      </c>
      <c r="Y592">
        <v>48.33</v>
      </c>
      <c r="Z592">
        <v>2.56</v>
      </c>
      <c r="AA592" t="s">
        <v>74</v>
      </c>
      <c r="AB592" t="s">
        <v>75</v>
      </c>
      <c r="AE592" t="s">
        <v>89</v>
      </c>
      <c r="AF592" t="s">
        <v>56</v>
      </c>
      <c r="AG592">
        <v>8929758003</v>
      </c>
      <c r="AK592">
        <v>0</v>
      </c>
      <c r="AL592">
        <v>0</v>
      </c>
      <c r="AN592">
        <v>209</v>
      </c>
      <c r="AV592">
        <v>199</v>
      </c>
      <c r="AW592">
        <v>4.9800000000000004</v>
      </c>
      <c r="AX592">
        <v>199</v>
      </c>
      <c r="AY592">
        <v>4.9800000000000004</v>
      </c>
      <c r="AZ592">
        <v>199</v>
      </c>
    </row>
    <row r="593" spans="1:55" x14ac:dyDescent="0.25">
      <c r="A593" t="s">
        <v>54</v>
      </c>
      <c r="B593">
        <v>110027</v>
      </c>
      <c r="C593" t="s">
        <v>55</v>
      </c>
      <c r="D593" t="s">
        <v>56</v>
      </c>
      <c r="E593" s="1">
        <v>45965</v>
      </c>
      <c r="F593" t="s">
        <v>781</v>
      </c>
      <c r="G593" t="s">
        <v>58</v>
      </c>
      <c r="H593">
        <v>7447423515</v>
      </c>
      <c r="I593">
        <v>18528960</v>
      </c>
      <c r="J593" s="3">
        <v>45965.870138888888</v>
      </c>
      <c r="K593" t="s">
        <v>5760</v>
      </c>
      <c r="L593" t="s">
        <v>59</v>
      </c>
      <c r="M593">
        <v>478</v>
      </c>
      <c r="N593">
        <v>-174.5</v>
      </c>
      <c r="O593">
        <v>0</v>
      </c>
      <c r="P593">
        <v>303.5</v>
      </c>
      <c r="Q593">
        <v>32</v>
      </c>
      <c r="R593">
        <v>0</v>
      </c>
      <c r="S593">
        <v>0</v>
      </c>
      <c r="T593">
        <v>0</v>
      </c>
      <c r="U593">
        <v>335.5</v>
      </c>
      <c r="V593">
        <v>335.5</v>
      </c>
      <c r="W593">
        <v>0</v>
      </c>
      <c r="X593" t="s">
        <v>60</v>
      </c>
      <c r="Y593">
        <v>63.43</v>
      </c>
      <c r="Z593">
        <v>3.92</v>
      </c>
      <c r="AA593" t="s">
        <v>61</v>
      </c>
      <c r="AB593" t="s">
        <v>56</v>
      </c>
      <c r="AC593">
        <v>3515</v>
      </c>
      <c r="AK593">
        <v>32</v>
      </c>
      <c r="AL593">
        <v>0</v>
      </c>
      <c r="AT593">
        <v>335.5</v>
      </c>
      <c r="AZ593">
        <v>303.5</v>
      </c>
      <c r="BC593">
        <v>32</v>
      </c>
    </row>
    <row r="594" spans="1:55" x14ac:dyDescent="0.25">
      <c r="A594" t="s">
        <v>54</v>
      </c>
      <c r="B594">
        <v>110027</v>
      </c>
      <c r="C594" t="s">
        <v>55</v>
      </c>
      <c r="D594" t="s">
        <v>56</v>
      </c>
      <c r="E594" s="1">
        <v>45965</v>
      </c>
      <c r="F594" t="s">
        <v>782</v>
      </c>
      <c r="G594" t="s">
        <v>67</v>
      </c>
      <c r="J594" s="3">
        <v>45965.87222222222</v>
      </c>
      <c r="K594" t="s">
        <v>5760</v>
      </c>
      <c r="L594" t="s">
        <v>59</v>
      </c>
      <c r="M594">
        <v>99</v>
      </c>
      <c r="N594">
        <v>0</v>
      </c>
      <c r="O594">
        <v>0</v>
      </c>
      <c r="P594">
        <v>99</v>
      </c>
      <c r="Q594">
        <v>0</v>
      </c>
      <c r="R594">
        <v>4.96</v>
      </c>
      <c r="S594">
        <v>0.04</v>
      </c>
      <c r="T594">
        <v>0</v>
      </c>
      <c r="U594">
        <v>104</v>
      </c>
      <c r="V594">
        <v>104</v>
      </c>
      <c r="W594">
        <v>0</v>
      </c>
      <c r="X594" t="s">
        <v>73</v>
      </c>
      <c r="Y594">
        <v>19</v>
      </c>
      <c r="Z594">
        <v>2.2799999999999998</v>
      </c>
      <c r="AA594" t="s">
        <v>74</v>
      </c>
      <c r="AB594" t="s">
        <v>75</v>
      </c>
      <c r="AE594" t="s">
        <v>730</v>
      </c>
      <c r="AF594" t="s">
        <v>731</v>
      </c>
      <c r="AG594">
        <v>9999777722</v>
      </c>
      <c r="AK594">
        <v>0</v>
      </c>
      <c r="AL594">
        <v>0</v>
      </c>
      <c r="AM594">
        <v>104</v>
      </c>
      <c r="AV594">
        <v>99</v>
      </c>
      <c r="AW594">
        <v>2.48</v>
      </c>
      <c r="AX594">
        <v>99</v>
      </c>
      <c r="AY594">
        <v>2.48</v>
      </c>
      <c r="AZ594">
        <v>99</v>
      </c>
    </row>
    <row r="595" spans="1:55" x14ac:dyDescent="0.25">
      <c r="A595" t="s">
        <v>54</v>
      </c>
      <c r="B595">
        <v>110027</v>
      </c>
      <c r="C595" t="s">
        <v>55</v>
      </c>
      <c r="D595" t="s">
        <v>56</v>
      </c>
      <c r="E595" s="1">
        <v>45965</v>
      </c>
      <c r="F595" t="s">
        <v>783</v>
      </c>
      <c r="G595" t="s">
        <v>67</v>
      </c>
      <c r="J595" s="3">
        <v>45965.872916666667</v>
      </c>
      <c r="K595" t="s">
        <v>5760</v>
      </c>
      <c r="L595" t="s">
        <v>59</v>
      </c>
      <c r="M595">
        <v>118</v>
      </c>
      <c r="N595">
        <v>0</v>
      </c>
      <c r="O595">
        <v>0</v>
      </c>
      <c r="P595">
        <v>118</v>
      </c>
      <c r="Q595">
        <v>0</v>
      </c>
      <c r="R595">
        <v>5.9</v>
      </c>
      <c r="S595">
        <v>0.1</v>
      </c>
      <c r="T595">
        <v>0</v>
      </c>
      <c r="U595">
        <v>124</v>
      </c>
      <c r="V595">
        <v>124</v>
      </c>
      <c r="W595">
        <v>0</v>
      </c>
      <c r="X595" t="s">
        <v>73</v>
      </c>
      <c r="Y595">
        <v>30.98</v>
      </c>
      <c r="Z595">
        <v>3.92</v>
      </c>
      <c r="AA595" t="s">
        <v>69</v>
      </c>
      <c r="AE595" t="s">
        <v>784</v>
      </c>
      <c r="AF595" t="s">
        <v>785</v>
      </c>
      <c r="AG595">
        <v>9999971001</v>
      </c>
      <c r="AK595">
        <v>0</v>
      </c>
      <c r="AL595">
        <v>0</v>
      </c>
      <c r="AM595">
        <v>124</v>
      </c>
      <c r="AV595">
        <v>118</v>
      </c>
      <c r="AW595">
        <v>2.95</v>
      </c>
      <c r="AX595">
        <v>118</v>
      </c>
      <c r="AY595">
        <v>2.95</v>
      </c>
      <c r="AZ595">
        <v>118</v>
      </c>
    </row>
    <row r="596" spans="1:55" x14ac:dyDescent="0.25">
      <c r="A596" t="s">
        <v>54</v>
      </c>
      <c r="B596">
        <v>110027</v>
      </c>
      <c r="C596" t="s">
        <v>55</v>
      </c>
      <c r="D596" t="s">
        <v>56</v>
      </c>
      <c r="E596" s="1">
        <v>45965</v>
      </c>
      <c r="F596" t="s">
        <v>786</v>
      </c>
      <c r="G596" t="s">
        <v>58</v>
      </c>
      <c r="H596">
        <v>7430752690</v>
      </c>
      <c r="I596">
        <v>18528960</v>
      </c>
      <c r="J596" s="3">
        <v>45965.872916666667</v>
      </c>
      <c r="K596" t="s">
        <v>5760</v>
      </c>
      <c r="L596" t="s">
        <v>59</v>
      </c>
      <c r="M596">
        <v>368</v>
      </c>
      <c r="N596">
        <v>-75</v>
      </c>
      <c r="O596">
        <v>0</v>
      </c>
      <c r="P596">
        <v>293</v>
      </c>
      <c r="Q596">
        <v>32</v>
      </c>
      <c r="R596">
        <v>0</v>
      </c>
      <c r="S596">
        <v>0</v>
      </c>
      <c r="T596">
        <v>0</v>
      </c>
      <c r="U596">
        <v>325</v>
      </c>
      <c r="V596">
        <v>325</v>
      </c>
      <c r="W596">
        <v>0</v>
      </c>
      <c r="X596" t="s">
        <v>60</v>
      </c>
      <c r="Y596">
        <v>70.97</v>
      </c>
      <c r="Z596">
        <v>8.8800000000000008</v>
      </c>
      <c r="AA596" t="s">
        <v>61</v>
      </c>
      <c r="AB596" t="s">
        <v>56</v>
      </c>
      <c r="AC596">
        <v>2690</v>
      </c>
      <c r="AK596">
        <v>32</v>
      </c>
      <c r="AL596">
        <v>0</v>
      </c>
      <c r="AT596">
        <v>325</v>
      </c>
      <c r="AZ596">
        <v>293</v>
      </c>
      <c r="BC596">
        <v>32</v>
      </c>
    </row>
    <row r="597" spans="1:55" x14ac:dyDescent="0.25">
      <c r="A597" t="s">
        <v>54</v>
      </c>
      <c r="B597">
        <v>110027</v>
      </c>
      <c r="C597" t="s">
        <v>55</v>
      </c>
      <c r="D597" t="s">
        <v>56</v>
      </c>
      <c r="E597" s="1">
        <v>45965</v>
      </c>
      <c r="F597" t="s">
        <v>787</v>
      </c>
      <c r="G597" t="s">
        <v>58</v>
      </c>
      <c r="H597">
        <v>7437469005</v>
      </c>
      <c r="I597">
        <v>18528960</v>
      </c>
      <c r="J597" s="3">
        <v>45965.877083333333</v>
      </c>
      <c r="K597" t="s">
        <v>5760</v>
      </c>
      <c r="L597" t="s">
        <v>59</v>
      </c>
      <c r="M597">
        <v>986</v>
      </c>
      <c r="N597">
        <v>-299</v>
      </c>
      <c r="O597">
        <v>0</v>
      </c>
      <c r="P597">
        <v>687</v>
      </c>
      <c r="Q597">
        <v>32</v>
      </c>
      <c r="R597">
        <v>0</v>
      </c>
      <c r="S597">
        <v>0</v>
      </c>
      <c r="T597">
        <v>0</v>
      </c>
      <c r="U597">
        <v>719</v>
      </c>
      <c r="V597">
        <v>719</v>
      </c>
      <c r="W597">
        <v>0</v>
      </c>
      <c r="X597" t="s">
        <v>60</v>
      </c>
      <c r="Y597">
        <v>182.47</v>
      </c>
      <c r="Z597">
        <v>22.38</v>
      </c>
      <c r="AA597" t="s">
        <v>61</v>
      </c>
      <c r="AB597" t="s">
        <v>56</v>
      </c>
      <c r="AC597">
        <v>9005</v>
      </c>
      <c r="AK597">
        <v>32</v>
      </c>
      <c r="AL597">
        <v>0</v>
      </c>
      <c r="AT597">
        <v>719</v>
      </c>
      <c r="AZ597">
        <v>687</v>
      </c>
      <c r="BC597">
        <v>32</v>
      </c>
    </row>
    <row r="598" spans="1:55" x14ac:dyDescent="0.25">
      <c r="A598" t="s">
        <v>54</v>
      </c>
      <c r="B598">
        <v>110027</v>
      </c>
      <c r="C598" t="s">
        <v>55</v>
      </c>
      <c r="D598" t="s">
        <v>56</v>
      </c>
      <c r="E598" s="1">
        <v>45965</v>
      </c>
      <c r="F598" t="s">
        <v>788</v>
      </c>
      <c r="G598" t="s">
        <v>67</v>
      </c>
      <c r="J598" s="3">
        <v>45965.881944444445</v>
      </c>
      <c r="K598" t="s">
        <v>5760</v>
      </c>
      <c r="L598" t="s">
        <v>59</v>
      </c>
      <c r="M598">
        <v>94.29</v>
      </c>
      <c r="N598">
        <v>0</v>
      </c>
      <c r="O598">
        <v>0</v>
      </c>
      <c r="P598">
        <v>94.29</v>
      </c>
      <c r="Q598">
        <v>0</v>
      </c>
      <c r="R598">
        <v>4.72</v>
      </c>
      <c r="S598">
        <v>-0.01</v>
      </c>
      <c r="T598">
        <v>0</v>
      </c>
      <c r="U598">
        <v>99</v>
      </c>
      <c r="V598">
        <v>99</v>
      </c>
      <c r="W598">
        <v>0</v>
      </c>
      <c r="X598" t="s">
        <v>73</v>
      </c>
      <c r="Y598">
        <v>29.6</v>
      </c>
      <c r="Z598">
        <v>0</v>
      </c>
      <c r="AA598" t="s">
        <v>74</v>
      </c>
      <c r="AB598" t="s">
        <v>75</v>
      </c>
      <c r="AE598" t="s">
        <v>730</v>
      </c>
      <c r="AF598" t="s">
        <v>731</v>
      </c>
      <c r="AG598">
        <v>9999777722</v>
      </c>
      <c r="AK598">
        <v>0</v>
      </c>
      <c r="AL598">
        <v>0</v>
      </c>
      <c r="AM598">
        <v>99</v>
      </c>
      <c r="AV598">
        <v>94.29</v>
      </c>
      <c r="AW598">
        <v>2.36</v>
      </c>
      <c r="AX598">
        <v>94.29</v>
      </c>
      <c r="AY598">
        <v>2.36</v>
      </c>
      <c r="AZ598">
        <v>94.29</v>
      </c>
    </row>
    <row r="599" spans="1:55" x14ac:dyDescent="0.25">
      <c r="A599" t="s">
        <v>54</v>
      </c>
      <c r="B599">
        <v>110027</v>
      </c>
      <c r="C599" t="s">
        <v>55</v>
      </c>
      <c r="D599" t="s">
        <v>56</v>
      </c>
      <c r="E599" s="1">
        <v>45965</v>
      </c>
      <c r="F599" t="s">
        <v>789</v>
      </c>
      <c r="G599" t="s">
        <v>63</v>
      </c>
      <c r="H599" s="4">
        <v>221241000000000</v>
      </c>
      <c r="I599">
        <v>29811</v>
      </c>
      <c r="J599" s="3">
        <v>45965.885416666664</v>
      </c>
      <c r="K599" t="s">
        <v>5760</v>
      </c>
      <c r="L599" t="s">
        <v>59</v>
      </c>
      <c r="M599">
        <v>322.27999999999997</v>
      </c>
      <c r="N599">
        <v>-93.73</v>
      </c>
      <c r="O599">
        <v>0</v>
      </c>
      <c r="P599">
        <v>228.55</v>
      </c>
      <c r="Q599">
        <v>32</v>
      </c>
      <c r="R599">
        <v>0</v>
      </c>
      <c r="S599">
        <v>0.45</v>
      </c>
      <c r="T599">
        <v>0</v>
      </c>
      <c r="U599">
        <v>261</v>
      </c>
      <c r="V599">
        <v>261</v>
      </c>
      <c r="W599">
        <v>0</v>
      </c>
      <c r="X599" t="s">
        <v>64</v>
      </c>
      <c r="Y599">
        <v>78.75</v>
      </c>
      <c r="Z599">
        <v>7.6</v>
      </c>
      <c r="AA599" t="s">
        <v>65</v>
      </c>
      <c r="AB599" t="s">
        <v>56</v>
      </c>
      <c r="AC599">
        <v>6007</v>
      </c>
      <c r="AK599">
        <v>32</v>
      </c>
      <c r="AL599">
        <v>0</v>
      </c>
      <c r="AS599">
        <v>261</v>
      </c>
      <c r="AZ599">
        <v>228.55</v>
      </c>
      <c r="BB599">
        <v>32</v>
      </c>
    </row>
    <row r="600" spans="1:55" x14ac:dyDescent="0.25">
      <c r="A600" t="s">
        <v>54</v>
      </c>
      <c r="B600">
        <v>110027</v>
      </c>
      <c r="C600" t="s">
        <v>55</v>
      </c>
      <c r="D600" t="s">
        <v>56</v>
      </c>
      <c r="E600" s="1">
        <v>45965</v>
      </c>
      <c r="F600" t="s">
        <v>790</v>
      </c>
      <c r="G600" t="s">
        <v>63</v>
      </c>
      <c r="H600" s="4">
        <v>221241000000000</v>
      </c>
      <c r="I600">
        <v>29811</v>
      </c>
      <c r="J600" s="3">
        <v>45965.888888888891</v>
      </c>
      <c r="K600" t="s">
        <v>5760</v>
      </c>
      <c r="L600" t="s">
        <v>59</v>
      </c>
      <c r="M600">
        <v>756</v>
      </c>
      <c r="N600">
        <v>-142</v>
      </c>
      <c r="O600">
        <v>0</v>
      </c>
      <c r="P600">
        <v>614</v>
      </c>
      <c r="Q600">
        <v>32</v>
      </c>
      <c r="R600">
        <v>0</v>
      </c>
      <c r="S600">
        <v>0</v>
      </c>
      <c r="T600">
        <v>0</v>
      </c>
      <c r="U600">
        <v>646</v>
      </c>
      <c r="V600">
        <v>646</v>
      </c>
      <c r="W600">
        <v>0</v>
      </c>
      <c r="X600" t="s">
        <v>64</v>
      </c>
      <c r="Y600">
        <v>154.61000000000001</v>
      </c>
      <c r="Z600">
        <v>13.52</v>
      </c>
      <c r="AA600" t="s">
        <v>65</v>
      </c>
      <c r="AB600" t="s">
        <v>56</v>
      </c>
      <c r="AC600">
        <v>6289</v>
      </c>
      <c r="AK600">
        <v>32</v>
      </c>
      <c r="AL600">
        <v>0</v>
      </c>
      <c r="AS600">
        <v>646</v>
      </c>
      <c r="AZ600">
        <v>614</v>
      </c>
      <c r="BB600">
        <v>32</v>
      </c>
    </row>
    <row r="601" spans="1:55" x14ac:dyDescent="0.25">
      <c r="A601" t="s">
        <v>54</v>
      </c>
      <c r="B601">
        <v>110027</v>
      </c>
      <c r="C601" t="s">
        <v>55</v>
      </c>
      <c r="D601" t="s">
        <v>56</v>
      </c>
      <c r="E601" s="1">
        <v>45965</v>
      </c>
      <c r="F601" t="s">
        <v>791</v>
      </c>
      <c r="G601" t="s">
        <v>58</v>
      </c>
      <c r="H601">
        <v>7441448603</v>
      </c>
      <c r="I601">
        <v>18528960</v>
      </c>
      <c r="J601" s="3">
        <v>45965.890277777777</v>
      </c>
      <c r="K601" t="s">
        <v>5760</v>
      </c>
      <c r="L601" t="s">
        <v>59</v>
      </c>
      <c r="M601">
        <v>508</v>
      </c>
      <c r="N601">
        <v>-174.5</v>
      </c>
      <c r="O601">
        <v>0</v>
      </c>
      <c r="P601">
        <v>333.5</v>
      </c>
      <c r="Q601">
        <v>32</v>
      </c>
      <c r="R601">
        <v>0</v>
      </c>
      <c r="S601">
        <v>0</v>
      </c>
      <c r="T601">
        <v>0</v>
      </c>
      <c r="U601">
        <v>365.5</v>
      </c>
      <c r="V601">
        <v>365.5</v>
      </c>
      <c r="W601">
        <v>0</v>
      </c>
      <c r="X601" t="s">
        <v>60</v>
      </c>
      <c r="Y601">
        <v>76.37</v>
      </c>
      <c r="Z601">
        <v>8.69</v>
      </c>
      <c r="AA601" t="s">
        <v>61</v>
      </c>
      <c r="AB601" t="s">
        <v>56</v>
      </c>
      <c r="AC601">
        <v>8603</v>
      </c>
      <c r="AK601">
        <v>32</v>
      </c>
      <c r="AL601">
        <v>0</v>
      </c>
      <c r="AT601">
        <v>365.5</v>
      </c>
      <c r="AZ601">
        <v>333.5</v>
      </c>
      <c r="BC601">
        <v>32</v>
      </c>
    </row>
    <row r="602" spans="1:55" x14ac:dyDescent="0.25">
      <c r="A602" t="s">
        <v>54</v>
      </c>
      <c r="B602">
        <v>110027</v>
      </c>
      <c r="C602" t="s">
        <v>55</v>
      </c>
      <c r="D602" t="s">
        <v>56</v>
      </c>
      <c r="E602" s="1">
        <v>45965</v>
      </c>
      <c r="F602" t="s">
        <v>792</v>
      </c>
      <c r="G602" t="s">
        <v>63</v>
      </c>
      <c r="H602" s="4">
        <v>221241000000000</v>
      </c>
      <c r="I602">
        <v>29811</v>
      </c>
      <c r="J602" s="3">
        <v>45965.89166666667</v>
      </c>
      <c r="K602" t="s">
        <v>5760</v>
      </c>
      <c r="L602" t="s">
        <v>59</v>
      </c>
      <c r="M602">
        <v>302.27999999999997</v>
      </c>
      <c r="N602">
        <v>-93.75</v>
      </c>
      <c r="O602">
        <v>0</v>
      </c>
      <c r="P602">
        <v>208.53</v>
      </c>
      <c r="Q602">
        <v>32</v>
      </c>
      <c r="R602">
        <v>0</v>
      </c>
      <c r="S602">
        <v>0.47</v>
      </c>
      <c r="T602">
        <v>0</v>
      </c>
      <c r="U602">
        <v>241</v>
      </c>
      <c r="V602">
        <v>241</v>
      </c>
      <c r="W602">
        <v>0</v>
      </c>
      <c r="X602" t="s">
        <v>64</v>
      </c>
      <c r="Y602">
        <v>63.29</v>
      </c>
      <c r="Z602">
        <v>2.64</v>
      </c>
      <c r="AA602" t="s">
        <v>65</v>
      </c>
      <c r="AB602" t="s">
        <v>56</v>
      </c>
      <c r="AC602">
        <v>5380</v>
      </c>
      <c r="AK602">
        <v>32</v>
      </c>
      <c r="AL602">
        <v>0</v>
      </c>
      <c r="AS602">
        <v>241</v>
      </c>
      <c r="AZ602">
        <v>208.53</v>
      </c>
      <c r="BB602">
        <v>32</v>
      </c>
    </row>
    <row r="603" spans="1:55" x14ac:dyDescent="0.25">
      <c r="A603" t="s">
        <v>54</v>
      </c>
      <c r="B603">
        <v>110027</v>
      </c>
      <c r="C603" t="s">
        <v>55</v>
      </c>
      <c r="D603" t="s">
        <v>56</v>
      </c>
      <c r="E603" s="1">
        <v>45965</v>
      </c>
      <c r="F603" t="s">
        <v>793</v>
      </c>
      <c r="G603" t="s">
        <v>67</v>
      </c>
      <c r="J603" s="3">
        <v>45965.895138888889</v>
      </c>
      <c r="K603" t="s">
        <v>5760</v>
      </c>
      <c r="L603" t="s">
        <v>59</v>
      </c>
      <c r="M603">
        <v>59</v>
      </c>
      <c r="N603">
        <v>0</v>
      </c>
      <c r="O603">
        <v>0</v>
      </c>
      <c r="P603">
        <v>59</v>
      </c>
      <c r="Q603">
        <v>0</v>
      </c>
      <c r="R603">
        <v>2.96</v>
      </c>
      <c r="S603">
        <v>0.04</v>
      </c>
      <c r="T603">
        <v>0</v>
      </c>
      <c r="U603">
        <v>62</v>
      </c>
      <c r="V603">
        <v>62</v>
      </c>
      <c r="W603">
        <v>0</v>
      </c>
      <c r="X603" t="s">
        <v>68</v>
      </c>
      <c r="Y603">
        <v>15.49</v>
      </c>
      <c r="Z603">
        <v>2.14</v>
      </c>
      <c r="AA603" t="s">
        <v>74</v>
      </c>
      <c r="AB603" t="s">
        <v>75</v>
      </c>
      <c r="AE603" t="s">
        <v>89</v>
      </c>
      <c r="AF603" t="s">
        <v>56</v>
      </c>
      <c r="AG603">
        <v>8929758003</v>
      </c>
      <c r="AK603">
        <v>0</v>
      </c>
      <c r="AL603">
        <v>0</v>
      </c>
      <c r="AN603">
        <v>62</v>
      </c>
      <c r="AV603">
        <v>59</v>
      </c>
      <c r="AW603">
        <v>1.48</v>
      </c>
      <c r="AX603">
        <v>59</v>
      </c>
      <c r="AY603">
        <v>1.48</v>
      </c>
      <c r="AZ603">
        <v>59</v>
      </c>
    </row>
    <row r="604" spans="1:55" x14ac:dyDescent="0.25">
      <c r="A604" t="s">
        <v>54</v>
      </c>
      <c r="B604">
        <v>110027</v>
      </c>
      <c r="C604" t="s">
        <v>55</v>
      </c>
      <c r="D604" t="s">
        <v>56</v>
      </c>
      <c r="E604" s="1">
        <v>45965</v>
      </c>
      <c r="F604" t="s">
        <v>794</v>
      </c>
      <c r="G604" t="s">
        <v>58</v>
      </c>
      <c r="H604">
        <v>7448770911</v>
      </c>
      <c r="I604">
        <v>18528960</v>
      </c>
      <c r="J604" s="3">
        <v>45965.895833333336</v>
      </c>
      <c r="K604" t="s">
        <v>5760</v>
      </c>
      <c r="L604" t="s">
        <v>59</v>
      </c>
      <c r="M604">
        <v>408</v>
      </c>
      <c r="N604">
        <v>-75</v>
      </c>
      <c r="O604">
        <v>0</v>
      </c>
      <c r="P604">
        <v>333</v>
      </c>
      <c r="Q604">
        <v>32</v>
      </c>
      <c r="R604">
        <v>0</v>
      </c>
      <c r="S604">
        <v>0</v>
      </c>
      <c r="T604">
        <v>0</v>
      </c>
      <c r="U604">
        <v>365</v>
      </c>
      <c r="V604">
        <v>365</v>
      </c>
      <c r="W604">
        <v>0</v>
      </c>
      <c r="X604" t="s">
        <v>60</v>
      </c>
      <c r="Y604">
        <v>75.95</v>
      </c>
      <c r="Z604">
        <v>8.15</v>
      </c>
      <c r="AA604" t="s">
        <v>61</v>
      </c>
      <c r="AB604" t="s">
        <v>56</v>
      </c>
      <c r="AC604">
        <v>911</v>
      </c>
      <c r="AK604">
        <v>32</v>
      </c>
      <c r="AL604">
        <v>0</v>
      </c>
      <c r="AT604">
        <v>365</v>
      </c>
      <c r="AZ604">
        <v>333</v>
      </c>
      <c r="BC604">
        <v>32</v>
      </c>
    </row>
    <row r="605" spans="1:55" x14ac:dyDescent="0.25">
      <c r="A605" t="s">
        <v>54</v>
      </c>
      <c r="B605">
        <v>110027</v>
      </c>
      <c r="C605" t="s">
        <v>55</v>
      </c>
      <c r="D605" t="s">
        <v>56</v>
      </c>
      <c r="E605" s="1">
        <v>45965</v>
      </c>
      <c r="F605" t="s">
        <v>795</v>
      </c>
      <c r="G605" t="s">
        <v>58</v>
      </c>
      <c r="H605">
        <v>7444492068</v>
      </c>
      <c r="I605">
        <v>18528960</v>
      </c>
      <c r="J605" s="3">
        <v>45965.896527777775</v>
      </c>
      <c r="K605" t="s">
        <v>5760</v>
      </c>
      <c r="L605" t="s">
        <v>59</v>
      </c>
      <c r="M605">
        <v>159</v>
      </c>
      <c r="N605">
        <v>0</v>
      </c>
      <c r="O605">
        <v>0</v>
      </c>
      <c r="P605">
        <v>159</v>
      </c>
      <c r="Q605">
        <v>32</v>
      </c>
      <c r="R605">
        <v>0</v>
      </c>
      <c r="S605">
        <v>0</v>
      </c>
      <c r="T605">
        <v>0</v>
      </c>
      <c r="U605">
        <v>191</v>
      </c>
      <c r="V605">
        <v>191</v>
      </c>
      <c r="W605">
        <v>0</v>
      </c>
      <c r="X605" t="s">
        <v>60</v>
      </c>
      <c r="Y605">
        <v>22.64</v>
      </c>
      <c r="Z605">
        <v>3.92</v>
      </c>
      <c r="AA605" t="s">
        <v>61</v>
      </c>
      <c r="AB605" t="s">
        <v>56</v>
      </c>
      <c r="AC605">
        <v>2068</v>
      </c>
      <c r="AK605">
        <v>32</v>
      </c>
      <c r="AL605">
        <v>0</v>
      </c>
      <c r="AT605">
        <v>191</v>
      </c>
      <c r="AZ605">
        <v>159</v>
      </c>
      <c r="BC605">
        <v>32</v>
      </c>
    </row>
    <row r="606" spans="1:55" x14ac:dyDescent="0.25">
      <c r="A606" t="s">
        <v>54</v>
      </c>
      <c r="B606">
        <v>110027</v>
      </c>
      <c r="C606" t="s">
        <v>55</v>
      </c>
      <c r="D606" t="s">
        <v>56</v>
      </c>
      <c r="E606" s="1">
        <v>45965</v>
      </c>
      <c r="F606" t="s">
        <v>796</v>
      </c>
      <c r="G606" t="s">
        <v>67</v>
      </c>
      <c r="J606" s="3">
        <v>45965.897916666669</v>
      </c>
      <c r="K606" t="s">
        <v>5760</v>
      </c>
      <c r="L606" t="s">
        <v>59</v>
      </c>
      <c r="M606">
        <v>189</v>
      </c>
      <c r="N606">
        <v>0</v>
      </c>
      <c r="O606">
        <v>0</v>
      </c>
      <c r="P606">
        <v>189</v>
      </c>
      <c r="Q606">
        <v>0</v>
      </c>
      <c r="R606">
        <v>9.4600000000000009</v>
      </c>
      <c r="S606">
        <v>-0.46</v>
      </c>
      <c r="T606">
        <v>0</v>
      </c>
      <c r="U606">
        <v>198</v>
      </c>
      <c r="V606">
        <v>198</v>
      </c>
      <c r="W606">
        <v>0</v>
      </c>
      <c r="X606" t="s">
        <v>68</v>
      </c>
      <c r="Y606">
        <v>48.33</v>
      </c>
      <c r="Z606">
        <v>1.96</v>
      </c>
      <c r="AA606" t="s">
        <v>74</v>
      </c>
      <c r="AB606" t="s">
        <v>75</v>
      </c>
      <c r="AE606" t="s">
        <v>89</v>
      </c>
      <c r="AF606" t="s">
        <v>56</v>
      </c>
      <c r="AG606">
        <v>8929758003</v>
      </c>
      <c r="AK606">
        <v>0</v>
      </c>
      <c r="AL606">
        <v>0</v>
      </c>
      <c r="AN606">
        <v>198</v>
      </c>
      <c r="AV606">
        <v>189</v>
      </c>
      <c r="AW606">
        <v>4.7300000000000004</v>
      </c>
      <c r="AX606">
        <v>189</v>
      </c>
      <c r="AY606">
        <v>4.7300000000000004</v>
      </c>
      <c r="AZ606">
        <v>189</v>
      </c>
    </row>
    <row r="607" spans="1:55" x14ac:dyDescent="0.25">
      <c r="A607" t="s">
        <v>54</v>
      </c>
      <c r="B607">
        <v>110027</v>
      </c>
      <c r="C607" t="s">
        <v>55</v>
      </c>
      <c r="D607" t="s">
        <v>56</v>
      </c>
      <c r="E607" s="1">
        <v>45965</v>
      </c>
      <c r="F607" t="s">
        <v>797</v>
      </c>
      <c r="G607" t="s">
        <v>58</v>
      </c>
      <c r="H607">
        <v>7447320685</v>
      </c>
      <c r="I607">
        <v>18528960</v>
      </c>
      <c r="J607" s="3">
        <v>45965.898611111108</v>
      </c>
      <c r="K607" t="s">
        <v>5760</v>
      </c>
      <c r="L607" t="s">
        <v>59</v>
      </c>
      <c r="M607">
        <v>748</v>
      </c>
      <c r="N607">
        <v>-274.5</v>
      </c>
      <c r="O607">
        <v>0</v>
      </c>
      <c r="P607">
        <v>473.5</v>
      </c>
      <c r="Q607">
        <v>32</v>
      </c>
      <c r="R607">
        <v>0</v>
      </c>
      <c r="S607">
        <v>0</v>
      </c>
      <c r="T607">
        <v>0</v>
      </c>
      <c r="U607">
        <v>505.5</v>
      </c>
      <c r="V607">
        <v>505.5</v>
      </c>
      <c r="W607">
        <v>0</v>
      </c>
      <c r="X607" t="s">
        <v>60</v>
      </c>
      <c r="Y607">
        <v>130.34</v>
      </c>
      <c r="Z607">
        <v>9.82</v>
      </c>
      <c r="AA607" t="s">
        <v>61</v>
      </c>
      <c r="AB607" t="s">
        <v>56</v>
      </c>
      <c r="AC607">
        <v>685</v>
      </c>
      <c r="AK607">
        <v>32</v>
      </c>
      <c r="AL607">
        <v>0</v>
      </c>
      <c r="AT607">
        <v>505.5</v>
      </c>
      <c r="AZ607">
        <v>473.5</v>
      </c>
      <c r="BC607">
        <v>32</v>
      </c>
    </row>
    <row r="608" spans="1:55" x14ac:dyDescent="0.25">
      <c r="A608" t="s">
        <v>54</v>
      </c>
      <c r="B608">
        <v>110027</v>
      </c>
      <c r="C608" t="s">
        <v>55</v>
      </c>
      <c r="D608" t="s">
        <v>56</v>
      </c>
      <c r="E608" s="1">
        <v>45965</v>
      </c>
      <c r="F608" t="s">
        <v>798</v>
      </c>
      <c r="G608" t="s">
        <v>63</v>
      </c>
      <c r="H608" s="4">
        <v>221243000000000</v>
      </c>
      <c r="I608">
        <v>29811</v>
      </c>
      <c r="J608" s="3">
        <v>45965.907638888886</v>
      </c>
      <c r="K608" t="s">
        <v>5760</v>
      </c>
      <c r="L608" t="s">
        <v>59</v>
      </c>
      <c r="M608">
        <v>319</v>
      </c>
      <c r="N608">
        <v>-93.75</v>
      </c>
      <c r="O608">
        <v>0</v>
      </c>
      <c r="P608">
        <v>225.25</v>
      </c>
      <c r="Q608">
        <v>32</v>
      </c>
      <c r="R608">
        <v>0</v>
      </c>
      <c r="S608">
        <v>-0.25</v>
      </c>
      <c r="T608">
        <v>0</v>
      </c>
      <c r="U608">
        <v>257</v>
      </c>
      <c r="V608">
        <v>257</v>
      </c>
      <c r="W608">
        <v>0</v>
      </c>
      <c r="X608" t="s">
        <v>64</v>
      </c>
      <c r="Y608">
        <v>66.62</v>
      </c>
      <c r="Z608">
        <v>4.7699999999999996</v>
      </c>
      <c r="AA608" t="s">
        <v>65</v>
      </c>
      <c r="AB608" t="s">
        <v>56</v>
      </c>
      <c r="AC608">
        <v>9939</v>
      </c>
      <c r="AK608">
        <v>32</v>
      </c>
      <c r="AL608">
        <v>0</v>
      </c>
      <c r="AS608">
        <v>257</v>
      </c>
      <c r="AZ608">
        <v>225.25</v>
      </c>
      <c r="BB608">
        <v>32</v>
      </c>
    </row>
    <row r="609" spans="1:55" x14ac:dyDescent="0.25">
      <c r="A609" t="s">
        <v>54</v>
      </c>
      <c r="B609">
        <v>110027</v>
      </c>
      <c r="C609" t="s">
        <v>55</v>
      </c>
      <c r="D609" t="s">
        <v>56</v>
      </c>
      <c r="E609" s="1">
        <v>45965</v>
      </c>
      <c r="F609" t="s">
        <v>799</v>
      </c>
      <c r="G609" t="s">
        <v>67</v>
      </c>
      <c r="J609" s="3">
        <v>45965.911111111112</v>
      </c>
      <c r="K609" t="s">
        <v>5760</v>
      </c>
      <c r="L609" t="s">
        <v>59</v>
      </c>
      <c r="M609">
        <v>129</v>
      </c>
      <c r="N609">
        <v>0</v>
      </c>
      <c r="O609">
        <v>0</v>
      </c>
      <c r="P609">
        <v>129</v>
      </c>
      <c r="Q609">
        <v>0</v>
      </c>
      <c r="R609">
        <v>6.46</v>
      </c>
      <c r="S609">
        <v>-0.46</v>
      </c>
      <c r="T609">
        <v>0</v>
      </c>
      <c r="U609">
        <v>135</v>
      </c>
      <c r="V609">
        <v>135</v>
      </c>
      <c r="W609">
        <v>0</v>
      </c>
      <c r="X609" t="s">
        <v>68</v>
      </c>
      <c r="Y609">
        <v>26.49</v>
      </c>
      <c r="Z609">
        <v>2.5</v>
      </c>
      <c r="AA609" t="s">
        <v>74</v>
      </c>
      <c r="AB609" t="s">
        <v>75</v>
      </c>
      <c r="AE609" t="s">
        <v>89</v>
      </c>
      <c r="AF609" t="s">
        <v>56</v>
      </c>
      <c r="AG609">
        <v>8929758003</v>
      </c>
      <c r="AK609">
        <v>0</v>
      </c>
      <c r="AL609">
        <v>0</v>
      </c>
      <c r="AN609">
        <v>135</v>
      </c>
      <c r="AV609">
        <v>129</v>
      </c>
      <c r="AW609">
        <v>3.23</v>
      </c>
      <c r="AX609">
        <v>129</v>
      </c>
      <c r="AY609">
        <v>3.23</v>
      </c>
      <c r="AZ609">
        <v>129</v>
      </c>
    </row>
    <row r="610" spans="1:55" x14ac:dyDescent="0.25">
      <c r="A610" t="s">
        <v>54</v>
      </c>
      <c r="B610">
        <v>110027</v>
      </c>
      <c r="C610" t="s">
        <v>55</v>
      </c>
      <c r="D610" t="s">
        <v>56</v>
      </c>
      <c r="E610" s="1">
        <v>45965</v>
      </c>
      <c r="F610" t="s">
        <v>800</v>
      </c>
      <c r="G610" t="s">
        <v>58</v>
      </c>
      <c r="H610">
        <v>7428084987</v>
      </c>
      <c r="I610">
        <v>18528960</v>
      </c>
      <c r="J610" s="3">
        <v>45965.911805555559</v>
      </c>
      <c r="K610" t="s">
        <v>5760</v>
      </c>
      <c r="L610" t="s">
        <v>59</v>
      </c>
      <c r="M610">
        <v>468</v>
      </c>
      <c r="N610">
        <v>-100</v>
      </c>
      <c r="O610">
        <v>0</v>
      </c>
      <c r="P610">
        <v>368</v>
      </c>
      <c r="Q610">
        <v>32</v>
      </c>
      <c r="R610">
        <v>0</v>
      </c>
      <c r="S610">
        <v>0</v>
      </c>
      <c r="T610">
        <v>0</v>
      </c>
      <c r="U610">
        <v>400</v>
      </c>
      <c r="V610">
        <v>400</v>
      </c>
      <c r="W610">
        <v>0</v>
      </c>
      <c r="X610" t="s">
        <v>60</v>
      </c>
      <c r="Y610">
        <v>105.45</v>
      </c>
      <c r="Z610">
        <v>8.69</v>
      </c>
      <c r="AA610" t="s">
        <v>61</v>
      </c>
      <c r="AB610" t="s">
        <v>56</v>
      </c>
      <c r="AC610">
        <v>4987</v>
      </c>
      <c r="AK610">
        <v>32</v>
      </c>
      <c r="AL610">
        <v>0</v>
      </c>
      <c r="AT610">
        <v>400</v>
      </c>
      <c r="AZ610">
        <v>368</v>
      </c>
      <c r="BC610">
        <v>32</v>
      </c>
    </row>
    <row r="611" spans="1:55" x14ac:dyDescent="0.25">
      <c r="A611" t="s">
        <v>54</v>
      </c>
      <c r="B611">
        <v>110027</v>
      </c>
      <c r="C611" t="s">
        <v>55</v>
      </c>
      <c r="D611" t="s">
        <v>56</v>
      </c>
      <c r="E611" s="1">
        <v>45965</v>
      </c>
      <c r="F611" t="s">
        <v>801</v>
      </c>
      <c r="G611" t="s">
        <v>67</v>
      </c>
      <c r="J611" s="3">
        <v>45965.913194444445</v>
      </c>
      <c r="K611" t="s">
        <v>5760</v>
      </c>
      <c r="L611" t="s">
        <v>59</v>
      </c>
      <c r="M611">
        <v>379</v>
      </c>
      <c r="N611">
        <v>0</v>
      </c>
      <c r="O611">
        <v>0</v>
      </c>
      <c r="P611">
        <v>379</v>
      </c>
      <c r="Q611">
        <v>0</v>
      </c>
      <c r="R611">
        <v>18.96</v>
      </c>
      <c r="S611">
        <v>0.04</v>
      </c>
      <c r="T611">
        <v>0</v>
      </c>
      <c r="U611">
        <v>398</v>
      </c>
      <c r="V611">
        <v>398</v>
      </c>
      <c r="W611">
        <v>0</v>
      </c>
      <c r="X611" t="s">
        <v>68</v>
      </c>
      <c r="Y611">
        <v>98.77</v>
      </c>
      <c r="Z611">
        <v>8.7200000000000006</v>
      </c>
      <c r="AA611" t="s">
        <v>74</v>
      </c>
      <c r="AB611" t="s">
        <v>75</v>
      </c>
      <c r="AE611" t="s">
        <v>89</v>
      </c>
      <c r="AF611" t="s">
        <v>56</v>
      </c>
      <c r="AG611">
        <v>8929758003</v>
      </c>
      <c r="AK611">
        <v>0</v>
      </c>
      <c r="AL611">
        <v>0</v>
      </c>
      <c r="AN611">
        <v>398</v>
      </c>
      <c r="AV611">
        <v>379</v>
      </c>
      <c r="AW611">
        <v>9.48</v>
      </c>
      <c r="AX611">
        <v>379</v>
      </c>
      <c r="AY611">
        <v>9.48</v>
      </c>
      <c r="AZ611">
        <v>379</v>
      </c>
    </row>
    <row r="612" spans="1:55" x14ac:dyDescent="0.25">
      <c r="A612" t="s">
        <v>54</v>
      </c>
      <c r="B612">
        <v>110027</v>
      </c>
      <c r="C612" t="s">
        <v>55</v>
      </c>
      <c r="D612" t="s">
        <v>56</v>
      </c>
      <c r="E612" s="1">
        <v>45965</v>
      </c>
      <c r="F612" t="s">
        <v>802</v>
      </c>
      <c r="G612" t="s">
        <v>58</v>
      </c>
      <c r="H612">
        <v>7441198320</v>
      </c>
      <c r="I612">
        <v>18528960</v>
      </c>
      <c r="J612" s="3">
        <v>45965.913888888892</v>
      </c>
      <c r="K612" t="s">
        <v>5760</v>
      </c>
      <c r="L612" t="s">
        <v>59</v>
      </c>
      <c r="M612">
        <v>458</v>
      </c>
      <c r="N612">
        <v>-100</v>
      </c>
      <c r="O612">
        <v>0</v>
      </c>
      <c r="P612">
        <v>358</v>
      </c>
      <c r="Q612">
        <v>32</v>
      </c>
      <c r="R612">
        <v>0</v>
      </c>
      <c r="S612">
        <v>0</v>
      </c>
      <c r="T612">
        <v>0</v>
      </c>
      <c r="U612">
        <v>390</v>
      </c>
      <c r="V612">
        <v>390</v>
      </c>
      <c r="W612">
        <v>0</v>
      </c>
      <c r="X612" t="s">
        <v>60</v>
      </c>
      <c r="Y612">
        <v>96.67</v>
      </c>
      <c r="Z612">
        <v>9.92</v>
      </c>
      <c r="AA612" t="s">
        <v>61</v>
      </c>
      <c r="AB612" t="s">
        <v>56</v>
      </c>
      <c r="AC612">
        <v>8320</v>
      </c>
      <c r="AK612">
        <v>32</v>
      </c>
      <c r="AL612">
        <v>0</v>
      </c>
      <c r="AT612">
        <v>390</v>
      </c>
      <c r="AZ612">
        <v>358</v>
      </c>
      <c r="BC612">
        <v>32</v>
      </c>
    </row>
    <row r="613" spans="1:55" x14ac:dyDescent="0.25">
      <c r="A613" t="s">
        <v>54</v>
      </c>
      <c r="B613">
        <v>110027</v>
      </c>
      <c r="C613" t="s">
        <v>55</v>
      </c>
      <c r="D613" t="s">
        <v>56</v>
      </c>
      <c r="E613" s="1">
        <v>45965</v>
      </c>
      <c r="F613" t="s">
        <v>803</v>
      </c>
      <c r="G613" t="s">
        <v>63</v>
      </c>
      <c r="H613" s="4">
        <v>221243000000000</v>
      </c>
      <c r="I613">
        <v>29811</v>
      </c>
      <c r="J613" s="3">
        <v>45965.914583333331</v>
      </c>
      <c r="K613" t="s">
        <v>5760</v>
      </c>
      <c r="L613" t="s">
        <v>59</v>
      </c>
      <c r="M613">
        <v>558</v>
      </c>
      <c r="N613">
        <v>-93.75</v>
      </c>
      <c r="O613">
        <v>0</v>
      </c>
      <c r="P613">
        <v>464.25</v>
      </c>
      <c r="Q613">
        <v>32</v>
      </c>
      <c r="R613">
        <v>0</v>
      </c>
      <c r="S613">
        <v>-0.25</v>
      </c>
      <c r="T613">
        <v>0</v>
      </c>
      <c r="U613">
        <v>496</v>
      </c>
      <c r="V613">
        <v>496</v>
      </c>
      <c r="W613">
        <v>0</v>
      </c>
      <c r="X613" t="s">
        <v>64</v>
      </c>
      <c r="Y613">
        <v>124.54</v>
      </c>
      <c r="Z613">
        <v>9.92</v>
      </c>
      <c r="AA613" t="s">
        <v>65</v>
      </c>
      <c r="AB613" t="s">
        <v>56</v>
      </c>
      <c r="AC613">
        <v>7469</v>
      </c>
      <c r="AK613">
        <v>32</v>
      </c>
      <c r="AL613">
        <v>0</v>
      </c>
      <c r="AS613">
        <v>496</v>
      </c>
      <c r="AZ613">
        <v>464.25</v>
      </c>
      <c r="BB613">
        <v>32</v>
      </c>
    </row>
    <row r="614" spans="1:55" x14ac:dyDescent="0.25">
      <c r="A614" t="s">
        <v>54</v>
      </c>
      <c r="B614">
        <v>110027</v>
      </c>
      <c r="C614" t="s">
        <v>55</v>
      </c>
      <c r="D614" t="s">
        <v>56</v>
      </c>
      <c r="E614" s="1">
        <v>45965</v>
      </c>
      <c r="F614" t="s">
        <v>804</v>
      </c>
      <c r="G614" t="s">
        <v>67</v>
      </c>
      <c r="J614" s="3">
        <v>45965.914583333331</v>
      </c>
      <c r="K614" t="s">
        <v>5760</v>
      </c>
      <c r="L614" t="s">
        <v>59</v>
      </c>
      <c r="M614">
        <v>99</v>
      </c>
      <c r="N614">
        <v>0</v>
      </c>
      <c r="O614">
        <v>0</v>
      </c>
      <c r="P614">
        <v>99</v>
      </c>
      <c r="Q614">
        <v>0</v>
      </c>
      <c r="R614">
        <v>4.96</v>
      </c>
      <c r="S614">
        <v>0.04</v>
      </c>
      <c r="T614">
        <v>0</v>
      </c>
      <c r="U614">
        <v>104</v>
      </c>
      <c r="V614">
        <v>104</v>
      </c>
      <c r="W614">
        <v>0</v>
      </c>
      <c r="X614" t="s">
        <v>73</v>
      </c>
      <c r="Y614">
        <v>19</v>
      </c>
      <c r="Z614">
        <v>2.2799999999999998</v>
      </c>
      <c r="AA614" t="s">
        <v>74</v>
      </c>
      <c r="AB614" t="s">
        <v>75</v>
      </c>
      <c r="AE614" t="s">
        <v>89</v>
      </c>
      <c r="AF614" t="s">
        <v>56</v>
      </c>
      <c r="AG614">
        <v>8929758003</v>
      </c>
      <c r="AK614">
        <v>0</v>
      </c>
      <c r="AL614">
        <v>0</v>
      </c>
      <c r="AM614">
        <v>104</v>
      </c>
      <c r="AV614">
        <v>99</v>
      </c>
      <c r="AW614">
        <v>2.48</v>
      </c>
      <c r="AX614">
        <v>99</v>
      </c>
      <c r="AY614">
        <v>2.48</v>
      </c>
      <c r="AZ614">
        <v>99</v>
      </c>
    </row>
    <row r="615" spans="1:55" x14ac:dyDescent="0.25">
      <c r="A615" t="s">
        <v>54</v>
      </c>
      <c r="B615">
        <v>110027</v>
      </c>
      <c r="C615" t="s">
        <v>55</v>
      </c>
      <c r="D615" t="s">
        <v>56</v>
      </c>
      <c r="E615" s="1">
        <v>45965</v>
      </c>
      <c r="F615" t="s">
        <v>805</v>
      </c>
      <c r="G615" t="s">
        <v>58</v>
      </c>
      <c r="H615">
        <v>7449954825</v>
      </c>
      <c r="I615">
        <v>18528960</v>
      </c>
      <c r="J615" s="3">
        <v>45965.914583333331</v>
      </c>
      <c r="K615" t="s">
        <v>5760</v>
      </c>
      <c r="L615" t="s">
        <v>59</v>
      </c>
      <c r="M615">
        <v>998</v>
      </c>
      <c r="N615">
        <v>-140</v>
      </c>
      <c r="O615">
        <v>0</v>
      </c>
      <c r="P615">
        <v>858</v>
      </c>
      <c r="Q615">
        <v>32</v>
      </c>
      <c r="R615">
        <v>0</v>
      </c>
      <c r="S615">
        <v>0</v>
      </c>
      <c r="T615">
        <v>0</v>
      </c>
      <c r="U615">
        <v>890</v>
      </c>
      <c r="V615">
        <v>890</v>
      </c>
      <c r="W615">
        <v>0</v>
      </c>
      <c r="X615" t="s">
        <v>60</v>
      </c>
      <c r="Y615">
        <v>164.56</v>
      </c>
      <c r="Z615">
        <v>23.54</v>
      </c>
      <c r="AA615" t="s">
        <v>61</v>
      </c>
      <c r="AB615" t="s">
        <v>56</v>
      </c>
      <c r="AC615">
        <v>4825</v>
      </c>
      <c r="AK615">
        <v>32</v>
      </c>
      <c r="AL615">
        <v>0</v>
      </c>
      <c r="AT615">
        <v>890</v>
      </c>
      <c r="AZ615">
        <v>858</v>
      </c>
      <c r="BC615">
        <v>32</v>
      </c>
    </row>
    <row r="616" spans="1:55" x14ac:dyDescent="0.25">
      <c r="A616" t="s">
        <v>54</v>
      </c>
      <c r="B616">
        <v>110027</v>
      </c>
      <c r="C616" t="s">
        <v>55</v>
      </c>
      <c r="D616" t="s">
        <v>56</v>
      </c>
      <c r="E616" s="1">
        <v>45965</v>
      </c>
      <c r="F616" t="s">
        <v>806</v>
      </c>
      <c r="G616" t="s">
        <v>67</v>
      </c>
      <c r="J616" s="3">
        <v>45965.915972222225</v>
      </c>
      <c r="K616" t="s">
        <v>5760</v>
      </c>
      <c r="L616" t="s">
        <v>59</v>
      </c>
      <c r="M616">
        <v>318</v>
      </c>
      <c r="N616">
        <v>0</v>
      </c>
      <c r="O616">
        <v>0</v>
      </c>
      <c r="P616">
        <v>318</v>
      </c>
      <c r="Q616">
        <v>0</v>
      </c>
      <c r="R616">
        <v>15.9</v>
      </c>
      <c r="S616">
        <v>0.1</v>
      </c>
      <c r="T616">
        <v>0</v>
      </c>
      <c r="U616">
        <v>334</v>
      </c>
      <c r="V616">
        <v>334</v>
      </c>
      <c r="W616">
        <v>0</v>
      </c>
      <c r="X616" t="s">
        <v>68</v>
      </c>
      <c r="Y616">
        <v>71.430000000000007</v>
      </c>
      <c r="Z616">
        <v>5.38</v>
      </c>
      <c r="AA616" t="s">
        <v>74</v>
      </c>
      <c r="AB616" t="s">
        <v>75</v>
      </c>
      <c r="AE616" t="s">
        <v>807</v>
      </c>
      <c r="AF616" t="s">
        <v>808</v>
      </c>
      <c r="AG616">
        <v>9811126726</v>
      </c>
      <c r="AK616">
        <v>0</v>
      </c>
      <c r="AL616">
        <v>0</v>
      </c>
      <c r="AN616">
        <v>334</v>
      </c>
      <c r="AV616">
        <v>318</v>
      </c>
      <c r="AW616">
        <v>7.95</v>
      </c>
      <c r="AX616">
        <v>318</v>
      </c>
      <c r="AY616">
        <v>7.95</v>
      </c>
      <c r="AZ616">
        <v>318</v>
      </c>
    </row>
    <row r="617" spans="1:55" x14ac:dyDescent="0.25">
      <c r="A617" t="s">
        <v>54</v>
      </c>
      <c r="B617">
        <v>110027</v>
      </c>
      <c r="C617" t="s">
        <v>55</v>
      </c>
      <c r="D617" t="s">
        <v>56</v>
      </c>
      <c r="E617" s="1">
        <v>45965</v>
      </c>
      <c r="F617" t="s">
        <v>809</v>
      </c>
      <c r="G617" t="s">
        <v>63</v>
      </c>
      <c r="H617" s="4">
        <v>221244000000000</v>
      </c>
      <c r="I617">
        <v>29811</v>
      </c>
      <c r="J617" s="3">
        <v>45965.917361111111</v>
      </c>
      <c r="K617" t="s">
        <v>5760</v>
      </c>
      <c r="L617" t="s">
        <v>59</v>
      </c>
      <c r="M617">
        <v>786</v>
      </c>
      <c r="N617">
        <v>-161.99</v>
      </c>
      <c r="O617">
        <v>0</v>
      </c>
      <c r="P617">
        <v>624.01</v>
      </c>
      <c r="Q617">
        <v>32</v>
      </c>
      <c r="R617">
        <v>0</v>
      </c>
      <c r="S617">
        <v>-0.01</v>
      </c>
      <c r="T617">
        <v>0</v>
      </c>
      <c r="U617">
        <v>656</v>
      </c>
      <c r="V617">
        <v>656</v>
      </c>
      <c r="W617">
        <v>0</v>
      </c>
      <c r="X617" t="s">
        <v>64</v>
      </c>
      <c r="Y617">
        <v>164.61</v>
      </c>
      <c r="Z617">
        <v>18.7</v>
      </c>
      <c r="AA617" t="s">
        <v>65</v>
      </c>
      <c r="AB617" t="s">
        <v>56</v>
      </c>
      <c r="AC617">
        <v>9027</v>
      </c>
      <c r="AK617">
        <v>32</v>
      </c>
      <c r="AL617">
        <v>0</v>
      </c>
      <c r="AS617">
        <v>656</v>
      </c>
      <c r="AZ617">
        <v>624.01</v>
      </c>
      <c r="BB617">
        <v>32</v>
      </c>
    </row>
    <row r="618" spans="1:55" x14ac:dyDescent="0.25">
      <c r="A618" t="s">
        <v>54</v>
      </c>
      <c r="B618">
        <v>110027</v>
      </c>
      <c r="C618" t="s">
        <v>55</v>
      </c>
      <c r="D618" t="s">
        <v>56</v>
      </c>
      <c r="E618" s="1">
        <v>45965</v>
      </c>
      <c r="F618" t="s">
        <v>810</v>
      </c>
      <c r="G618" t="s">
        <v>63</v>
      </c>
      <c r="H618" s="4">
        <v>221244000000000</v>
      </c>
      <c r="I618">
        <v>29811</v>
      </c>
      <c r="J618" s="3">
        <v>45965.92083333333</v>
      </c>
      <c r="K618" t="s">
        <v>5760</v>
      </c>
      <c r="L618" t="s">
        <v>59</v>
      </c>
      <c r="M618">
        <v>218</v>
      </c>
      <c r="N618">
        <v>-75</v>
      </c>
      <c r="O618">
        <v>0</v>
      </c>
      <c r="P618">
        <v>143</v>
      </c>
      <c r="Q618">
        <v>32</v>
      </c>
      <c r="R618">
        <v>0</v>
      </c>
      <c r="S618">
        <v>0</v>
      </c>
      <c r="T618">
        <v>0</v>
      </c>
      <c r="U618">
        <v>175</v>
      </c>
      <c r="V618">
        <v>175</v>
      </c>
      <c r="W618">
        <v>0</v>
      </c>
      <c r="X618" t="s">
        <v>64</v>
      </c>
      <c r="Y618">
        <v>29.93</v>
      </c>
      <c r="Z618">
        <v>5.5</v>
      </c>
      <c r="AA618" t="s">
        <v>65</v>
      </c>
      <c r="AB618" t="s">
        <v>56</v>
      </c>
      <c r="AC618">
        <v>2600</v>
      </c>
      <c r="AK618">
        <v>32</v>
      </c>
      <c r="AL618">
        <v>0</v>
      </c>
      <c r="AS618">
        <v>175</v>
      </c>
      <c r="AZ618">
        <v>143</v>
      </c>
      <c r="BB618">
        <v>32</v>
      </c>
    </row>
    <row r="619" spans="1:55" x14ac:dyDescent="0.25">
      <c r="A619" t="s">
        <v>54</v>
      </c>
      <c r="B619">
        <v>110027</v>
      </c>
      <c r="C619" t="s">
        <v>55</v>
      </c>
      <c r="D619" t="s">
        <v>56</v>
      </c>
      <c r="E619" s="1">
        <v>45965</v>
      </c>
      <c r="F619" t="s">
        <v>811</v>
      </c>
      <c r="G619" t="s">
        <v>63</v>
      </c>
      <c r="H619" s="4">
        <v>221244000000000</v>
      </c>
      <c r="I619">
        <v>29811</v>
      </c>
      <c r="J619" s="3">
        <v>45965.925000000003</v>
      </c>
      <c r="K619" t="s">
        <v>5760</v>
      </c>
      <c r="L619" t="s">
        <v>59</v>
      </c>
      <c r="M619">
        <v>393.28</v>
      </c>
      <c r="N619">
        <v>-93.75</v>
      </c>
      <c r="O619">
        <v>0</v>
      </c>
      <c r="P619">
        <v>299.52999999999997</v>
      </c>
      <c r="Q619">
        <v>32</v>
      </c>
      <c r="R619">
        <v>0</v>
      </c>
      <c r="S619">
        <v>0.47</v>
      </c>
      <c r="T619">
        <v>0</v>
      </c>
      <c r="U619">
        <v>332</v>
      </c>
      <c r="V619">
        <v>332</v>
      </c>
      <c r="W619">
        <v>0</v>
      </c>
      <c r="X619" t="s">
        <v>64</v>
      </c>
      <c r="Y619">
        <v>91.39</v>
      </c>
      <c r="Z619">
        <v>5.79</v>
      </c>
      <c r="AA619" t="s">
        <v>65</v>
      </c>
      <c r="AB619" t="s">
        <v>56</v>
      </c>
      <c r="AC619">
        <v>3789</v>
      </c>
      <c r="AK619">
        <v>32</v>
      </c>
      <c r="AL619">
        <v>0</v>
      </c>
      <c r="AS619">
        <v>332</v>
      </c>
      <c r="AZ619">
        <v>299.52999999999997</v>
      </c>
      <c r="BB619">
        <v>32</v>
      </c>
    </row>
    <row r="620" spans="1:55" x14ac:dyDescent="0.25">
      <c r="A620" t="s">
        <v>54</v>
      </c>
      <c r="B620">
        <v>110027</v>
      </c>
      <c r="C620" t="s">
        <v>55</v>
      </c>
      <c r="D620" t="s">
        <v>56</v>
      </c>
      <c r="E620" s="1">
        <v>45965</v>
      </c>
      <c r="F620" t="s">
        <v>812</v>
      </c>
      <c r="G620" t="s">
        <v>67</v>
      </c>
      <c r="J620" s="3">
        <v>45965.927083333336</v>
      </c>
      <c r="K620" t="s">
        <v>5760</v>
      </c>
      <c r="L620" t="s">
        <v>59</v>
      </c>
      <c r="M620">
        <v>478</v>
      </c>
      <c r="N620">
        <v>0</v>
      </c>
      <c r="O620">
        <v>0</v>
      </c>
      <c r="P620">
        <v>478</v>
      </c>
      <c r="Q620">
        <v>0</v>
      </c>
      <c r="R620">
        <v>23.9</v>
      </c>
      <c r="S620">
        <v>0.1</v>
      </c>
      <c r="T620">
        <v>0</v>
      </c>
      <c r="U620">
        <v>502</v>
      </c>
      <c r="V620">
        <v>502</v>
      </c>
      <c r="W620">
        <v>0</v>
      </c>
      <c r="X620" t="s">
        <v>68</v>
      </c>
      <c r="Y620">
        <v>110.32</v>
      </c>
      <c r="Z620">
        <v>5.12</v>
      </c>
      <c r="AA620" t="s">
        <v>74</v>
      </c>
      <c r="AB620" t="s">
        <v>75</v>
      </c>
      <c r="AE620" t="s">
        <v>89</v>
      </c>
      <c r="AF620" t="s">
        <v>56</v>
      </c>
      <c r="AG620">
        <v>8929758003</v>
      </c>
      <c r="AK620">
        <v>0</v>
      </c>
      <c r="AL620">
        <v>0</v>
      </c>
      <c r="AN620">
        <v>502</v>
      </c>
      <c r="AV620">
        <v>478</v>
      </c>
      <c r="AW620">
        <v>11.95</v>
      </c>
      <c r="AX620">
        <v>478</v>
      </c>
      <c r="AY620">
        <v>11.95</v>
      </c>
      <c r="AZ620">
        <v>478</v>
      </c>
    </row>
    <row r="621" spans="1:55" x14ac:dyDescent="0.25">
      <c r="A621" t="s">
        <v>54</v>
      </c>
      <c r="B621">
        <v>110027</v>
      </c>
      <c r="C621" t="s">
        <v>55</v>
      </c>
      <c r="D621" t="s">
        <v>56</v>
      </c>
      <c r="E621" s="1">
        <v>45965</v>
      </c>
      <c r="F621" t="s">
        <v>813</v>
      </c>
      <c r="G621" t="s">
        <v>58</v>
      </c>
      <c r="H621">
        <v>7449895693</v>
      </c>
      <c r="I621">
        <v>18528960</v>
      </c>
      <c r="J621" s="3">
        <v>45965.927083333336</v>
      </c>
      <c r="K621" t="s">
        <v>5760</v>
      </c>
      <c r="L621" t="s">
        <v>59</v>
      </c>
      <c r="M621">
        <v>229</v>
      </c>
      <c r="N621">
        <v>-100</v>
      </c>
      <c r="O621">
        <v>0</v>
      </c>
      <c r="P621">
        <v>129</v>
      </c>
      <c r="Q621">
        <v>32</v>
      </c>
      <c r="R621">
        <v>0</v>
      </c>
      <c r="S621">
        <v>0</v>
      </c>
      <c r="T621">
        <v>0</v>
      </c>
      <c r="U621">
        <v>161</v>
      </c>
      <c r="V621">
        <v>161</v>
      </c>
      <c r="W621">
        <v>0</v>
      </c>
      <c r="X621" t="s">
        <v>60</v>
      </c>
      <c r="Y621">
        <v>51.47</v>
      </c>
      <c r="Z621">
        <v>4.96</v>
      </c>
      <c r="AA621" t="s">
        <v>61</v>
      </c>
      <c r="AB621" t="s">
        <v>56</v>
      </c>
      <c r="AC621">
        <v>5693</v>
      </c>
      <c r="AK621">
        <v>32</v>
      </c>
      <c r="AL621">
        <v>0</v>
      </c>
      <c r="AT621">
        <v>161</v>
      </c>
      <c r="AZ621">
        <v>129</v>
      </c>
      <c r="BC621">
        <v>32</v>
      </c>
    </row>
    <row r="622" spans="1:55" x14ac:dyDescent="0.25">
      <c r="A622" t="s">
        <v>54</v>
      </c>
      <c r="B622">
        <v>110027</v>
      </c>
      <c r="C622" t="s">
        <v>55</v>
      </c>
      <c r="D622" t="s">
        <v>56</v>
      </c>
      <c r="E622" s="1">
        <v>45965</v>
      </c>
      <c r="F622" t="s">
        <v>814</v>
      </c>
      <c r="G622" t="s">
        <v>58</v>
      </c>
      <c r="H622">
        <v>7444995142</v>
      </c>
      <c r="I622">
        <v>18528960</v>
      </c>
      <c r="J622" s="3">
        <v>45965.929861111108</v>
      </c>
      <c r="K622" t="s">
        <v>5760</v>
      </c>
      <c r="L622" t="s">
        <v>59</v>
      </c>
      <c r="M622">
        <v>897</v>
      </c>
      <c r="N622">
        <v>-408.7</v>
      </c>
      <c r="O622">
        <v>0</v>
      </c>
      <c r="P622">
        <v>488.3</v>
      </c>
      <c r="Q622">
        <v>32</v>
      </c>
      <c r="R622">
        <v>0</v>
      </c>
      <c r="S622">
        <v>0</v>
      </c>
      <c r="T622">
        <v>0</v>
      </c>
      <c r="U622">
        <v>520.29999999999995</v>
      </c>
      <c r="V622">
        <v>520.29999999999995</v>
      </c>
      <c r="W622">
        <v>0</v>
      </c>
      <c r="X622" t="s">
        <v>60</v>
      </c>
      <c r="Y622">
        <v>138.97</v>
      </c>
      <c r="Z622">
        <v>8.15</v>
      </c>
      <c r="AA622" t="s">
        <v>61</v>
      </c>
      <c r="AB622" t="s">
        <v>56</v>
      </c>
      <c r="AC622">
        <v>5142</v>
      </c>
      <c r="AK622">
        <v>32</v>
      </c>
      <c r="AL622">
        <v>0</v>
      </c>
      <c r="AT622">
        <v>520.29999999999995</v>
      </c>
      <c r="AZ622">
        <v>488.3</v>
      </c>
      <c r="BC622">
        <v>32</v>
      </c>
    </row>
    <row r="623" spans="1:55" x14ac:dyDescent="0.25">
      <c r="A623" t="s">
        <v>54</v>
      </c>
      <c r="B623">
        <v>110027</v>
      </c>
      <c r="C623" t="s">
        <v>55</v>
      </c>
      <c r="D623" t="s">
        <v>56</v>
      </c>
      <c r="E623" s="1">
        <v>45965</v>
      </c>
      <c r="F623" t="s">
        <v>815</v>
      </c>
      <c r="G623" t="s">
        <v>67</v>
      </c>
      <c r="J623" s="3">
        <v>45965.934027777781</v>
      </c>
      <c r="K623" t="s">
        <v>5760</v>
      </c>
      <c r="L623" t="s">
        <v>59</v>
      </c>
      <c r="M623">
        <v>587</v>
      </c>
      <c r="N623">
        <v>0</v>
      </c>
      <c r="O623">
        <v>0</v>
      </c>
      <c r="P623">
        <v>587</v>
      </c>
      <c r="Q623">
        <v>0</v>
      </c>
      <c r="R623">
        <v>29.36</v>
      </c>
      <c r="S623">
        <v>-0.36</v>
      </c>
      <c r="T623">
        <v>0</v>
      </c>
      <c r="U623">
        <v>616</v>
      </c>
      <c r="V623">
        <v>616</v>
      </c>
      <c r="W623">
        <v>0</v>
      </c>
      <c r="X623" t="s">
        <v>68</v>
      </c>
      <c r="Y623">
        <v>161.5</v>
      </c>
      <c r="Z623">
        <v>17.440000000000001</v>
      </c>
      <c r="AA623" t="s">
        <v>74</v>
      </c>
      <c r="AB623" t="s">
        <v>75</v>
      </c>
      <c r="AE623" t="s">
        <v>89</v>
      </c>
      <c r="AF623" t="s">
        <v>56</v>
      </c>
      <c r="AG623">
        <v>8929758003</v>
      </c>
      <c r="AK623">
        <v>0</v>
      </c>
      <c r="AL623">
        <v>0</v>
      </c>
      <c r="AN623">
        <v>616</v>
      </c>
      <c r="AV623">
        <v>587</v>
      </c>
      <c r="AW623">
        <v>14.68</v>
      </c>
      <c r="AX623">
        <v>587</v>
      </c>
      <c r="AY623">
        <v>14.68</v>
      </c>
      <c r="AZ623">
        <v>587</v>
      </c>
    </row>
    <row r="624" spans="1:55" x14ac:dyDescent="0.25">
      <c r="A624" t="s">
        <v>54</v>
      </c>
      <c r="B624">
        <v>110027</v>
      </c>
      <c r="C624" t="s">
        <v>55</v>
      </c>
      <c r="D624" t="s">
        <v>56</v>
      </c>
      <c r="E624" s="1">
        <v>45965</v>
      </c>
      <c r="F624" t="s">
        <v>816</v>
      </c>
      <c r="G624" t="s">
        <v>67</v>
      </c>
      <c r="J624" s="3">
        <v>45965.936805555553</v>
      </c>
      <c r="K624" t="s">
        <v>5760</v>
      </c>
      <c r="L624" t="s">
        <v>59</v>
      </c>
      <c r="M624">
        <v>179</v>
      </c>
      <c r="N624">
        <v>0</v>
      </c>
      <c r="O624">
        <v>0</v>
      </c>
      <c r="P624">
        <v>179</v>
      </c>
      <c r="Q624">
        <v>0</v>
      </c>
      <c r="R624">
        <v>8.9600000000000009</v>
      </c>
      <c r="S624">
        <v>0.04</v>
      </c>
      <c r="T624">
        <v>0</v>
      </c>
      <c r="U624">
        <v>188</v>
      </c>
      <c r="V624">
        <v>188</v>
      </c>
      <c r="W624">
        <v>0</v>
      </c>
      <c r="X624" t="s">
        <v>68</v>
      </c>
      <c r="Y624">
        <v>37.299999999999997</v>
      </c>
      <c r="Z624">
        <v>2.56</v>
      </c>
      <c r="AA624" t="s">
        <v>74</v>
      </c>
      <c r="AB624" t="s">
        <v>75</v>
      </c>
      <c r="AE624" t="s">
        <v>89</v>
      </c>
      <c r="AF624" t="s">
        <v>56</v>
      </c>
      <c r="AG624">
        <v>8929758003</v>
      </c>
      <c r="AK624">
        <v>0</v>
      </c>
      <c r="AL624">
        <v>0</v>
      </c>
      <c r="AN624">
        <v>188</v>
      </c>
      <c r="AV624">
        <v>179</v>
      </c>
      <c r="AW624">
        <v>4.4800000000000004</v>
      </c>
      <c r="AX624">
        <v>179</v>
      </c>
      <c r="AY624">
        <v>4.4800000000000004</v>
      </c>
      <c r="AZ624">
        <v>179</v>
      </c>
    </row>
    <row r="625" spans="1:55" x14ac:dyDescent="0.25">
      <c r="A625" t="s">
        <v>54</v>
      </c>
      <c r="B625">
        <v>110027</v>
      </c>
      <c r="C625" t="s">
        <v>55</v>
      </c>
      <c r="D625" t="s">
        <v>56</v>
      </c>
      <c r="E625" s="1">
        <v>45965</v>
      </c>
      <c r="F625" t="s">
        <v>817</v>
      </c>
      <c r="G625" t="s">
        <v>67</v>
      </c>
      <c r="J625" s="3">
        <v>45965.943749999999</v>
      </c>
      <c r="K625" t="s">
        <v>5760</v>
      </c>
      <c r="L625" t="s">
        <v>59</v>
      </c>
      <c r="M625">
        <v>568</v>
      </c>
      <c r="N625">
        <v>0</v>
      </c>
      <c r="O625">
        <v>0</v>
      </c>
      <c r="P625">
        <v>568</v>
      </c>
      <c r="Q625">
        <v>0</v>
      </c>
      <c r="R625">
        <v>28.4</v>
      </c>
      <c r="S625">
        <v>-0.4</v>
      </c>
      <c r="T625">
        <v>0</v>
      </c>
      <c r="U625">
        <v>596</v>
      </c>
      <c r="V625">
        <v>596</v>
      </c>
      <c r="W625">
        <v>0</v>
      </c>
      <c r="X625" t="s">
        <v>68</v>
      </c>
      <c r="Y625">
        <v>132.66</v>
      </c>
      <c r="Z625">
        <v>3.92</v>
      </c>
      <c r="AA625" t="s">
        <v>74</v>
      </c>
      <c r="AB625" t="s">
        <v>75</v>
      </c>
      <c r="AE625" t="s">
        <v>89</v>
      </c>
      <c r="AF625" t="s">
        <v>56</v>
      </c>
      <c r="AG625">
        <v>8929758003</v>
      </c>
      <c r="AK625">
        <v>0</v>
      </c>
      <c r="AL625">
        <v>0</v>
      </c>
      <c r="AN625">
        <v>596</v>
      </c>
      <c r="AV625">
        <v>568</v>
      </c>
      <c r="AW625">
        <v>14.2</v>
      </c>
      <c r="AX625">
        <v>568</v>
      </c>
      <c r="AY625">
        <v>14.2</v>
      </c>
      <c r="AZ625">
        <v>568</v>
      </c>
    </row>
    <row r="626" spans="1:55" x14ac:dyDescent="0.25">
      <c r="A626" t="s">
        <v>54</v>
      </c>
      <c r="B626">
        <v>110027</v>
      </c>
      <c r="C626" t="s">
        <v>55</v>
      </c>
      <c r="D626" t="s">
        <v>56</v>
      </c>
      <c r="E626" s="1">
        <v>45965</v>
      </c>
      <c r="F626" t="s">
        <v>818</v>
      </c>
      <c r="G626" t="s">
        <v>63</v>
      </c>
      <c r="H626" s="4">
        <v>221246000000000</v>
      </c>
      <c r="I626">
        <v>29811</v>
      </c>
      <c r="J626" s="3">
        <v>45965.946527777778</v>
      </c>
      <c r="K626" t="s">
        <v>5760</v>
      </c>
      <c r="L626" t="s">
        <v>59</v>
      </c>
      <c r="M626">
        <v>314.66000000000003</v>
      </c>
      <c r="N626">
        <v>-109.99</v>
      </c>
      <c r="O626">
        <v>0</v>
      </c>
      <c r="P626">
        <v>204.67</v>
      </c>
      <c r="Q626">
        <v>32</v>
      </c>
      <c r="R626">
        <v>0</v>
      </c>
      <c r="S626">
        <v>0.33</v>
      </c>
      <c r="T626">
        <v>0</v>
      </c>
      <c r="U626">
        <v>237</v>
      </c>
      <c r="V626">
        <v>237</v>
      </c>
      <c r="W626">
        <v>0</v>
      </c>
      <c r="X626" t="s">
        <v>64</v>
      </c>
      <c r="Y626">
        <v>70.42</v>
      </c>
      <c r="Z626">
        <v>8.14</v>
      </c>
      <c r="AA626" t="s">
        <v>65</v>
      </c>
      <c r="AB626" t="s">
        <v>56</v>
      </c>
      <c r="AC626">
        <v>9570</v>
      </c>
      <c r="AK626">
        <v>32</v>
      </c>
      <c r="AL626">
        <v>0</v>
      </c>
      <c r="AS626">
        <v>237</v>
      </c>
      <c r="AZ626">
        <v>204.67</v>
      </c>
      <c r="BB626">
        <v>32</v>
      </c>
    </row>
    <row r="627" spans="1:55" x14ac:dyDescent="0.25">
      <c r="A627" t="s">
        <v>54</v>
      </c>
      <c r="B627">
        <v>110027</v>
      </c>
      <c r="C627" t="s">
        <v>55</v>
      </c>
      <c r="D627" t="s">
        <v>56</v>
      </c>
      <c r="E627" s="1">
        <v>45965</v>
      </c>
      <c r="F627" t="s">
        <v>819</v>
      </c>
      <c r="G627" t="s">
        <v>67</v>
      </c>
      <c r="J627" s="3">
        <v>45965.95</v>
      </c>
      <c r="K627" t="s">
        <v>5760</v>
      </c>
      <c r="L627" t="s">
        <v>59</v>
      </c>
      <c r="M627">
        <v>548</v>
      </c>
      <c r="N627">
        <v>0</v>
      </c>
      <c r="O627">
        <v>0</v>
      </c>
      <c r="P627">
        <v>548</v>
      </c>
      <c r="Q627">
        <v>0</v>
      </c>
      <c r="R627">
        <v>27.4</v>
      </c>
      <c r="S627">
        <v>-0.4</v>
      </c>
      <c r="T627">
        <v>0</v>
      </c>
      <c r="U627">
        <v>575</v>
      </c>
      <c r="V627">
        <v>575</v>
      </c>
      <c r="W627">
        <v>0</v>
      </c>
      <c r="X627" t="s">
        <v>73</v>
      </c>
      <c r="Y627">
        <v>138.72</v>
      </c>
      <c r="Z627">
        <v>4.5199999999999996</v>
      </c>
      <c r="AA627" t="s">
        <v>74</v>
      </c>
      <c r="AB627" t="s">
        <v>75</v>
      </c>
      <c r="AE627" t="s">
        <v>89</v>
      </c>
      <c r="AF627" t="s">
        <v>56</v>
      </c>
      <c r="AG627">
        <v>8929758003</v>
      </c>
      <c r="AK627">
        <v>0</v>
      </c>
      <c r="AL627">
        <v>0</v>
      </c>
      <c r="AM627">
        <v>575</v>
      </c>
      <c r="AV627">
        <v>548</v>
      </c>
      <c r="AW627">
        <v>13.7</v>
      </c>
      <c r="AX627">
        <v>548</v>
      </c>
      <c r="AY627">
        <v>13.7</v>
      </c>
      <c r="AZ627">
        <v>548</v>
      </c>
    </row>
    <row r="628" spans="1:55" x14ac:dyDescent="0.25">
      <c r="A628" t="s">
        <v>54</v>
      </c>
      <c r="B628">
        <v>110027</v>
      </c>
      <c r="C628" t="s">
        <v>55</v>
      </c>
      <c r="D628" t="s">
        <v>56</v>
      </c>
      <c r="E628" s="1">
        <v>45965</v>
      </c>
      <c r="F628" t="s">
        <v>820</v>
      </c>
      <c r="G628" t="s">
        <v>58</v>
      </c>
      <c r="H628">
        <v>7447918008</v>
      </c>
      <c r="I628">
        <v>18528960</v>
      </c>
      <c r="J628" s="3">
        <v>45965.959027777775</v>
      </c>
      <c r="K628" t="s">
        <v>5760</v>
      </c>
      <c r="L628" t="s">
        <v>59</v>
      </c>
      <c r="M628">
        <v>388</v>
      </c>
      <c r="N628">
        <v>-100</v>
      </c>
      <c r="O628">
        <v>0</v>
      </c>
      <c r="P628">
        <v>288</v>
      </c>
      <c r="Q628">
        <v>32</v>
      </c>
      <c r="R628">
        <v>0</v>
      </c>
      <c r="S628">
        <v>0</v>
      </c>
      <c r="T628">
        <v>0</v>
      </c>
      <c r="U628">
        <v>320</v>
      </c>
      <c r="V628">
        <v>320</v>
      </c>
      <c r="W628">
        <v>0</v>
      </c>
      <c r="X628" t="s">
        <v>60</v>
      </c>
      <c r="Y628">
        <v>71.17</v>
      </c>
      <c r="Z628">
        <v>8.69</v>
      </c>
      <c r="AA628" t="s">
        <v>61</v>
      </c>
      <c r="AB628" t="s">
        <v>56</v>
      </c>
      <c r="AC628">
        <v>8008</v>
      </c>
      <c r="AK628">
        <v>32</v>
      </c>
      <c r="AL628">
        <v>0</v>
      </c>
      <c r="AT628">
        <v>320</v>
      </c>
      <c r="AZ628">
        <v>288</v>
      </c>
      <c r="BC628">
        <v>32</v>
      </c>
    </row>
    <row r="629" spans="1:55" x14ac:dyDescent="0.25">
      <c r="A629" t="s">
        <v>54</v>
      </c>
      <c r="B629">
        <v>110027</v>
      </c>
      <c r="C629" t="s">
        <v>55</v>
      </c>
      <c r="D629" t="s">
        <v>56</v>
      </c>
      <c r="E629" s="1">
        <v>45965</v>
      </c>
      <c r="F629" t="s">
        <v>821</v>
      </c>
      <c r="G629" t="s">
        <v>67</v>
      </c>
      <c r="J629" s="3">
        <v>45965.970833333333</v>
      </c>
      <c r="K629" t="s">
        <v>5760</v>
      </c>
      <c r="L629" t="s">
        <v>59</v>
      </c>
      <c r="M629">
        <v>179</v>
      </c>
      <c r="N629">
        <v>0</v>
      </c>
      <c r="O629">
        <v>0</v>
      </c>
      <c r="P629">
        <v>179</v>
      </c>
      <c r="Q629">
        <v>0</v>
      </c>
      <c r="R629">
        <v>8.9600000000000009</v>
      </c>
      <c r="S629">
        <v>0.04</v>
      </c>
      <c r="T629">
        <v>0</v>
      </c>
      <c r="U629">
        <v>188</v>
      </c>
      <c r="V629">
        <v>188</v>
      </c>
      <c r="W629">
        <v>0</v>
      </c>
      <c r="X629" t="s">
        <v>68</v>
      </c>
      <c r="Y629">
        <v>37.299999999999997</v>
      </c>
      <c r="Z629">
        <v>2.56</v>
      </c>
      <c r="AA629" t="s">
        <v>74</v>
      </c>
      <c r="AB629" t="s">
        <v>75</v>
      </c>
      <c r="AE629" t="s">
        <v>89</v>
      </c>
      <c r="AF629" t="s">
        <v>56</v>
      </c>
      <c r="AG629">
        <v>8929758003</v>
      </c>
      <c r="AK629">
        <v>0</v>
      </c>
      <c r="AL629">
        <v>0</v>
      </c>
      <c r="AN629">
        <v>188</v>
      </c>
      <c r="AV629">
        <v>179</v>
      </c>
      <c r="AW629">
        <v>4.4800000000000004</v>
      </c>
      <c r="AX629">
        <v>179</v>
      </c>
      <c r="AY629">
        <v>4.4800000000000004</v>
      </c>
      <c r="AZ629">
        <v>179</v>
      </c>
    </row>
    <row r="630" spans="1:55" x14ac:dyDescent="0.25">
      <c r="A630" t="s">
        <v>54</v>
      </c>
      <c r="B630">
        <v>110027</v>
      </c>
      <c r="C630" t="s">
        <v>55</v>
      </c>
      <c r="D630" t="s">
        <v>56</v>
      </c>
      <c r="E630" s="1">
        <v>45965</v>
      </c>
      <c r="F630" t="s">
        <v>822</v>
      </c>
      <c r="G630" t="s">
        <v>63</v>
      </c>
      <c r="H630" s="4">
        <v>221248000000000</v>
      </c>
      <c r="I630">
        <v>29811</v>
      </c>
      <c r="J630" s="3">
        <v>45965.974305555559</v>
      </c>
      <c r="K630" t="s">
        <v>5760</v>
      </c>
      <c r="L630" t="s">
        <v>59</v>
      </c>
      <c r="M630">
        <v>218</v>
      </c>
      <c r="N630">
        <v>-90</v>
      </c>
      <c r="O630">
        <v>0</v>
      </c>
      <c r="P630">
        <v>128</v>
      </c>
      <c r="Q630">
        <v>32</v>
      </c>
      <c r="R630">
        <v>0</v>
      </c>
      <c r="S630">
        <v>0</v>
      </c>
      <c r="T630">
        <v>0</v>
      </c>
      <c r="U630">
        <v>160</v>
      </c>
      <c r="V630">
        <v>160</v>
      </c>
      <c r="W630">
        <v>0</v>
      </c>
      <c r="X630" t="s">
        <v>64</v>
      </c>
      <c r="Y630">
        <v>40.6</v>
      </c>
      <c r="Z630">
        <v>5.34</v>
      </c>
      <c r="AA630" t="s">
        <v>65</v>
      </c>
      <c r="AB630" t="s">
        <v>56</v>
      </c>
      <c r="AC630">
        <v>4484</v>
      </c>
      <c r="AK630">
        <v>32</v>
      </c>
      <c r="AL630">
        <v>0</v>
      </c>
      <c r="AS630">
        <v>160</v>
      </c>
      <c r="AZ630">
        <v>128</v>
      </c>
      <c r="BB630">
        <v>32</v>
      </c>
    </row>
    <row r="631" spans="1:55" x14ac:dyDescent="0.25">
      <c r="A631" t="s">
        <v>54</v>
      </c>
      <c r="B631">
        <v>110027</v>
      </c>
      <c r="C631" t="s">
        <v>55</v>
      </c>
      <c r="D631" t="s">
        <v>56</v>
      </c>
      <c r="E631" s="1">
        <v>45965</v>
      </c>
      <c r="F631" t="s">
        <v>823</v>
      </c>
      <c r="G631" t="s">
        <v>67</v>
      </c>
      <c r="J631" s="3">
        <v>45965.977777777778</v>
      </c>
      <c r="K631" t="s">
        <v>5760</v>
      </c>
      <c r="L631" t="s">
        <v>59</v>
      </c>
      <c r="M631">
        <v>506.09</v>
      </c>
      <c r="N631">
        <v>0</v>
      </c>
      <c r="O631">
        <v>0</v>
      </c>
      <c r="P631">
        <v>506.09</v>
      </c>
      <c r="Q631">
        <v>0</v>
      </c>
      <c r="R631">
        <v>25.3</v>
      </c>
      <c r="S631">
        <v>-0.39</v>
      </c>
      <c r="T631">
        <v>0</v>
      </c>
      <c r="U631">
        <v>531</v>
      </c>
      <c r="V631">
        <v>531</v>
      </c>
      <c r="W631">
        <v>0</v>
      </c>
      <c r="X631" t="s">
        <v>73</v>
      </c>
      <c r="Y631">
        <v>110.01</v>
      </c>
      <c r="Z631">
        <v>12.63</v>
      </c>
      <c r="AA631" t="s">
        <v>74</v>
      </c>
      <c r="AB631" t="s">
        <v>75</v>
      </c>
      <c r="AE631" t="s">
        <v>89</v>
      </c>
      <c r="AF631" t="s">
        <v>56</v>
      </c>
      <c r="AG631">
        <v>8929758003</v>
      </c>
      <c r="AK631">
        <v>0</v>
      </c>
      <c r="AL631">
        <v>0</v>
      </c>
      <c r="AM631">
        <v>531</v>
      </c>
      <c r="AV631">
        <v>506.09</v>
      </c>
      <c r="AW631">
        <v>12.65</v>
      </c>
      <c r="AX631">
        <v>506.09</v>
      </c>
      <c r="AY631">
        <v>12.65</v>
      </c>
      <c r="AZ631">
        <v>506.09</v>
      </c>
    </row>
    <row r="632" spans="1:55" x14ac:dyDescent="0.25">
      <c r="A632" t="s">
        <v>54</v>
      </c>
      <c r="B632">
        <v>110027</v>
      </c>
      <c r="C632" t="s">
        <v>55</v>
      </c>
      <c r="D632" t="s">
        <v>56</v>
      </c>
      <c r="E632" s="1">
        <v>45965</v>
      </c>
      <c r="F632" t="s">
        <v>824</v>
      </c>
      <c r="G632" t="s">
        <v>67</v>
      </c>
      <c r="J632" s="3">
        <v>45965.978472222225</v>
      </c>
      <c r="K632" t="s">
        <v>5760</v>
      </c>
      <c r="L632" t="s">
        <v>59</v>
      </c>
      <c r="M632">
        <v>199</v>
      </c>
      <c r="N632">
        <v>0</v>
      </c>
      <c r="O632">
        <v>0</v>
      </c>
      <c r="P632">
        <v>199</v>
      </c>
      <c r="Q632">
        <v>0</v>
      </c>
      <c r="R632">
        <v>9.9600000000000009</v>
      </c>
      <c r="S632">
        <v>0.04</v>
      </c>
      <c r="T632">
        <v>0</v>
      </c>
      <c r="U632">
        <v>209</v>
      </c>
      <c r="V632">
        <v>209</v>
      </c>
      <c r="W632">
        <v>0</v>
      </c>
      <c r="X632" t="s">
        <v>68</v>
      </c>
      <c r="Y632">
        <v>51.11</v>
      </c>
      <c r="Z632">
        <v>2.56</v>
      </c>
      <c r="AA632" t="s">
        <v>74</v>
      </c>
      <c r="AB632" t="s">
        <v>75</v>
      </c>
      <c r="AE632" t="s">
        <v>89</v>
      </c>
      <c r="AF632" t="s">
        <v>56</v>
      </c>
      <c r="AG632">
        <v>8929758003</v>
      </c>
      <c r="AK632">
        <v>0</v>
      </c>
      <c r="AL632">
        <v>0</v>
      </c>
      <c r="AN632">
        <v>209</v>
      </c>
      <c r="AV632">
        <v>199</v>
      </c>
      <c r="AW632">
        <v>4.9800000000000004</v>
      </c>
      <c r="AX632">
        <v>199</v>
      </c>
      <c r="AY632">
        <v>4.9800000000000004</v>
      </c>
      <c r="AZ632">
        <v>199</v>
      </c>
    </row>
    <row r="633" spans="1:55" x14ac:dyDescent="0.25">
      <c r="A633" t="s">
        <v>54</v>
      </c>
      <c r="B633">
        <v>110027</v>
      </c>
      <c r="C633" t="s">
        <v>55</v>
      </c>
      <c r="D633" t="s">
        <v>56</v>
      </c>
      <c r="E633" s="1">
        <v>45965</v>
      </c>
      <c r="F633" t="s">
        <v>825</v>
      </c>
      <c r="G633" t="s">
        <v>58</v>
      </c>
      <c r="H633">
        <v>7448905787</v>
      </c>
      <c r="I633">
        <v>18528960</v>
      </c>
      <c r="J633" s="3">
        <v>45965.984027777777</v>
      </c>
      <c r="K633" t="s">
        <v>5760</v>
      </c>
      <c r="L633" t="s">
        <v>59</v>
      </c>
      <c r="M633">
        <v>229</v>
      </c>
      <c r="N633">
        <v>-75</v>
      </c>
      <c r="O633">
        <v>0</v>
      </c>
      <c r="P633">
        <v>154</v>
      </c>
      <c r="Q633">
        <v>32</v>
      </c>
      <c r="R633">
        <v>0</v>
      </c>
      <c r="S633">
        <v>0</v>
      </c>
      <c r="T633">
        <v>0</v>
      </c>
      <c r="U633">
        <v>186</v>
      </c>
      <c r="V633">
        <v>186</v>
      </c>
      <c r="W633">
        <v>0</v>
      </c>
      <c r="X633" t="s">
        <v>60</v>
      </c>
      <c r="Y633">
        <v>51.47</v>
      </c>
      <c r="Z633">
        <v>4.96</v>
      </c>
      <c r="AA633" t="s">
        <v>61</v>
      </c>
      <c r="AB633" t="s">
        <v>56</v>
      </c>
      <c r="AC633">
        <v>5787</v>
      </c>
      <c r="AK633">
        <v>32</v>
      </c>
      <c r="AL633">
        <v>0</v>
      </c>
      <c r="AT633">
        <v>186</v>
      </c>
      <c r="AZ633">
        <v>154</v>
      </c>
      <c r="BC633">
        <v>32</v>
      </c>
    </row>
    <row r="634" spans="1:55" x14ac:dyDescent="0.25">
      <c r="A634" t="s">
        <v>54</v>
      </c>
      <c r="B634">
        <v>110027</v>
      </c>
      <c r="C634" t="s">
        <v>55</v>
      </c>
      <c r="D634" t="s">
        <v>56</v>
      </c>
      <c r="E634" s="1">
        <v>45965</v>
      </c>
      <c r="F634" t="s">
        <v>826</v>
      </c>
      <c r="G634" t="s">
        <v>58</v>
      </c>
      <c r="H634">
        <v>7441031218</v>
      </c>
      <c r="I634">
        <v>18528960</v>
      </c>
      <c r="J634" s="3">
        <v>45965.984722222223</v>
      </c>
      <c r="K634" t="s">
        <v>5760</v>
      </c>
      <c r="L634" t="s">
        <v>59</v>
      </c>
      <c r="M634">
        <v>1150.29</v>
      </c>
      <c r="N634">
        <v>-473.5</v>
      </c>
      <c r="O634">
        <v>0</v>
      </c>
      <c r="P634">
        <v>676.79</v>
      </c>
      <c r="Q634">
        <v>32</v>
      </c>
      <c r="R634">
        <v>0</v>
      </c>
      <c r="S634">
        <v>0</v>
      </c>
      <c r="T634">
        <v>0</v>
      </c>
      <c r="U634">
        <v>708.79</v>
      </c>
      <c r="V634">
        <v>708.79</v>
      </c>
      <c r="W634">
        <v>0</v>
      </c>
      <c r="X634" t="s">
        <v>60</v>
      </c>
      <c r="Y634">
        <v>225.73</v>
      </c>
      <c r="Z634">
        <v>22.33</v>
      </c>
      <c r="AA634" t="s">
        <v>61</v>
      </c>
      <c r="AB634" t="s">
        <v>56</v>
      </c>
      <c r="AC634">
        <v>1218</v>
      </c>
      <c r="AK634">
        <v>32</v>
      </c>
      <c r="AL634">
        <v>0</v>
      </c>
      <c r="AT634">
        <v>708.79</v>
      </c>
      <c r="AZ634">
        <v>676.79</v>
      </c>
      <c r="BC634">
        <v>32</v>
      </c>
    </row>
    <row r="635" spans="1:55" x14ac:dyDescent="0.25">
      <c r="A635" t="s">
        <v>54</v>
      </c>
      <c r="B635">
        <v>110027</v>
      </c>
      <c r="C635" t="s">
        <v>55</v>
      </c>
      <c r="D635" t="s">
        <v>56</v>
      </c>
      <c r="E635" s="1">
        <v>45965</v>
      </c>
      <c r="F635" t="s">
        <v>827</v>
      </c>
      <c r="G635" t="s">
        <v>67</v>
      </c>
      <c r="J635" s="3">
        <v>45965.98541666667</v>
      </c>
      <c r="K635" t="s">
        <v>5760</v>
      </c>
      <c r="L635" t="s">
        <v>59</v>
      </c>
      <c r="M635">
        <v>170.48</v>
      </c>
      <c r="N635">
        <v>0</v>
      </c>
      <c r="O635">
        <v>0</v>
      </c>
      <c r="P635">
        <v>170.48</v>
      </c>
      <c r="Q635">
        <v>0</v>
      </c>
      <c r="R635">
        <v>8.52</v>
      </c>
      <c r="S635">
        <v>0</v>
      </c>
      <c r="T635">
        <v>0</v>
      </c>
      <c r="U635">
        <v>179</v>
      </c>
      <c r="V635">
        <v>179</v>
      </c>
      <c r="W635">
        <v>0</v>
      </c>
      <c r="X635" t="s">
        <v>68</v>
      </c>
      <c r="Y635">
        <v>52</v>
      </c>
      <c r="Z635">
        <v>0</v>
      </c>
      <c r="AA635" t="s">
        <v>74</v>
      </c>
      <c r="AB635" t="s">
        <v>75</v>
      </c>
      <c r="AE635" t="s">
        <v>89</v>
      </c>
      <c r="AF635" t="s">
        <v>56</v>
      </c>
      <c r="AG635">
        <v>8929758003</v>
      </c>
      <c r="AK635">
        <v>0</v>
      </c>
      <c r="AL635">
        <v>0</v>
      </c>
      <c r="AN635">
        <v>179</v>
      </c>
      <c r="AV635">
        <v>170.48</v>
      </c>
      <c r="AW635">
        <v>4.26</v>
      </c>
      <c r="AX635">
        <v>170.48</v>
      </c>
      <c r="AY635">
        <v>4.26</v>
      </c>
      <c r="AZ635">
        <v>170.48</v>
      </c>
    </row>
    <row r="636" spans="1:55" x14ac:dyDescent="0.25">
      <c r="A636" t="s">
        <v>54</v>
      </c>
      <c r="B636">
        <v>110027</v>
      </c>
      <c r="C636" t="s">
        <v>55</v>
      </c>
      <c r="D636" t="s">
        <v>56</v>
      </c>
      <c r="E636" s="1">
        <v>45965</v>
      </c>
      <c r="F636" t="s">
        <v>828</v>
      </c>
      <c r="G636" t="s">
        <v>63</v>
      </c>
      <c r="H636" s="4">
        <v>221249000000000</v>
      </c>
      <c r="I636">
        <v>29811</v>
      </c>
      <c r="J636" s="3">
        <v>45965.98541666667</v>
      </c>
      <c r="K636" t="s">
        <v>5760</v>
      </c>
      <c r="L636" t="s">
        <v>59</v>
      </c>
      <c r="M636">
        <v>1266</v>
      </c>
      <c r="N636">
        <v>-550</v>
      </c>
      <c r="O636">
        <v>0</v>
      </c>
      <c r="P636">
        <v>716</v>
      </c>
      <c r="Q636">
        <v>32</v>
      </c>
      <c r="R636">
        <v>0</v>
      </c>
      <c r="S636">
        <v>0</v>
      </c>
      <c r="T636">
        <v>0</v>
      </c>
      <c r="U636">
        <v>748</v>
      </c>
      <c r="V636">
        <v>748</v>
      </c>
      <c r="W636">
        <v>0</v>
      </c>
      <c r="X636" t="s">
        <v>64</v>
      </c>
      <c r="Y636">
        <v>207.56</v>
      </c>
      <c r="Z636">
        <v>15.04</v>
      </c>
      <c r="AA636" t="s">
        <v>65</v>
      </c>
      <c r="AB636" t="s">
        <v>56</v>
      </c>
      <c r="AC636">
        <v>7044</v>
      </c>
      <c r="AK636">
        <v>32</v>
      </c>
      <c r="AL636">
        <v>0</v>
      </c>
      <c r="AS636">
        <v>748</v>
      </c>
      <c r="AZ636">
        <v>716</v>
      </c>
      <c r="BB636">
        <v>32</v>
      </c>
    </row>
    <row r="637" spans="1:55" x14ac:dyDescent="0.25">
      <c r="A637" t="s">
        <v>54</v>
      </c>
      <c r="B637">
        <v>110027</v>
      </c>
      <c r="C637" t="s">
        <v>55</v>
      </c>
      <c r="D637" t="s">
        <v>56</v>
      </c>
      <c r="E637" s="1">
        <v>45965</v>
      </c>
      <c r="F637" t="s">
        <v>829</v>
      </c>
      <c r="G637" t="s">
        <v>58</v>
      </c>
      <c r="H637">
        <v>7449887318</v>
      </c>
      <c r="I637">
        <v>18528960</v>
      </c>
      <c r="J637" s="3">
        <v>45965.986111111109</v>
      </c>
      <c r="K637" t="s">
        <v>5760</v>
      </c>
      <c r="L637" t="s">
        <v>59</v>
      </c>
      <c r="M637">
        <v>349</v>
      </c>
      <c r="N637">
        <v>-174.5</v>
      </c>
      <c r="O637">
        <v>0</v>
      </c>
      <c r="P637">
        <v>174.5</v>
      </c>
      <c r="Q637">
        <v>32</v>
      </c>
      <c r="R637">
        <v>0</v>
      </c>
      <c r="S637">
        <v>0</v>
      </c>
      <c r="T637">
        <v>0</v>
      </c>
      <c r="U637">
        <v>206.5</v>
      </c>
      <c r="V637">
        <v>206.5</v>
      </c>
      <c r="W637">
        <v>0</v>
      </c>
      <c r="X637" t="s">
        <v>60</v>
      </c>
      <c r="Y637">
        <v>65.739999999999995</v>
      </c>
      <c r="Z637">
        <v>4.7699999999999996</v>
      </c>
      <c r="AA637" t="s">
        <v>61</v>
      </c>
      <c r="AB637" t="s">
        <v>56</v>
      </c>
      <c r="AC637">
        <v>7318</v>
      </c>
      <c r="AK637">
        <v>32</v>
      </c>
      <c r="AL637">
        <v>0</v>
      </c>
      <c r="AT637">
        <v>206.5</v>
      </c>
      <c r="AZ637">
        <v>174.5</v>
      </c>
      <c r="BC637">
        <v>32</v>
      </c>
    </row>
    <row r="638" spans="1:55" x14ac:dyDescent="0.25">
      <c r="A638" t="s">
        <v>54</v>
      </c>
      <c r="B638">
        <v>110027</v>
      </c>
      <c r="C638" t="s">
        <v>55</v>
      </c>
      <c r="D638" t="s">
        <v>56</v>
      </c>
      <c r="E638" s="1">
        <v>45965</v>
      </c>
      <c r="F638" t="s">
        <v>830</v>
      </c>
      <c r="G638" t="s">
        <v>63</v>
      </c>
      <c r="H638" s="4">
        <v>221249000000000</v>
      </c>
      <c r="I638">
        <v>29811</v>
      </c>
      <c r="J638" s="3">
        <v>45965.986805555556</v>
      </c>
      <c r="K638" t="s">
        <v>5760</v>
      </c>
      <c r="L638" t="s">
        <v>59</v>
      </c>
      <c r="M638">
        <v>367</v>
      </c>
      <c r="N638">
        <v>-93.75</v>
      </c>
      <c r="O638">
        <v>0</v>
      </c>
      <c r="P638">
        <v>273.25</v>
      </c>
      <c r="Q638">
        <v>32</v>
      </c>
      <c r="R638">
        <v>0</v>
      </c>
      <c r="S638">
        <v>-0.25</v>
      </c>
      <c r="T638">
        <v>0</v>
      </c>
      <c r="U638">
        <v>305</v>
      </c>
      <c r="V638">
        <v>305</v>
      </c>
      <c r="W638">
        <v>0</v>
      </c>
      <c r="X638" t="s">
        <v>64</v>
      </c>
      <c r="Y638">
        <v>71.430000000000007</v>
      </c>
      <c r="Z638">
        <v>8.69</v>
      </c>
      <c r="AA638" t="s">
        <v>65</v>
      </c>
      <c r="AB638" t="s">
        <v>56</v>
      </c>
      <c r="AC638">
        <v>6008</v>
      </c>
      <c r="AK638">
        <v>32</v>
      </c>
      <c r="AL638">
        <v>0</v>
      </c>
      <c r="AS638">
        <v>305</v>
      </c>
      <c r="AZ638">
        <v>273.25</v>
      </c>
      <c r="BB638">
        <v>32</v>
      </c>
    </row>
    <row r="639" spans="1:55" x14ac:dyDescent="0.25">
      <c r="A639" t="s">
        <v>54</v>
      </c>
      <c r="B639">
        <v>110027</v>
      </c>
      <c r="C639" t="s">
        <v>55</v>
      </c>
      <c r="D639" t="s">
        <v>56</v>
      </c>
      <c r="E639" s="1">
        <v>45965</v>
      </c>
      <c r="F639" t="s">
        <v>831</v>
      </c>
      <c r="G639" t="s">
        <v>67</v>
      </c>
      <c r="J639" s="3">
        <v>45965.989583333336</v>
      </c>
      <c r="K639" t="s">
        <v>5760</v>
      </c>
      <c r="L639" t="s">
        <v>59</v>
      </c>
      <c r="M639">
        <v>396</v>
      </c>
      <c r="N639">
        <v>-13</v>
      </c>
      <c r="O639">
        <v>0</v>
      </c>
      <c r="P639">
        <v>383</v>
      </c>
      <c r="Q639">
        <v>0</v>
      </c>
      <c r="R639">
        <v>19.16</v>
      </c>
      <c r="S639">
        <v>-0.16</v>
      </c>
      <c r="T639">
        <v>0</v>
      </c>
      <c r="U639">
        <v>402</v>
      </c>
      <c r="V639">
        <v>402</v>
      </c>
      <c r="W639">
        <v>0</v>
      </c>
      <c r="X639" t="s">
        <v>213</v>
      </c>
      <c r="Y639">
        <v>90.55</v>
      </c>
      <c r="Z639">
        <v>7.84</v>
      </c>
      <c r="AA639" t="s">
        <v>74</v>
      </c>
      <c r="AB639" t="s">
        <v>75</v>
      </c>
      <c r="AE639" t="s">
        <v>832</v>
      </c>
      <c r="AF639" t="s">
        <v>833</v>
      </c>
      <c r="AG639">
        <v>9315705639</v>
      </c>
      <c r="AK639">
        <v>0</v>
      </c>
      <c r="AL639">
        <v>0</v>
      </c>
      <c r="AO639">
        <v>402</v>
      </c>
      <c r="AV639">
        <v>383</v>
      </c>
      <c r="AW639">
        <v>9.58</v>
      </c>
      <c r="AX639">
        <v>383</v>
      </c>
      <c r="AY639">
        <v>9.58</v>
      </c>
      <c r="AZ639">
        <v>383</v>
      </c>
    </row>
    <row r="640" spans="1:55" x14ac:dyDescent="0.25">
      <c r="A640" t="s">
        <v>54</v>
      </c>
      <c r="B640">
        <v>110027</v>
      </c>
      <c r="C640" t="s">
        <v>55</v>
      </c>
      <c r="D640" t="s">
        <v>56</v>
      </c>
      <c r="E640" s="1">
        <v>45965</v>
      </c>
      <c r="F640" t="s">
        <v>834</v>
      </c>
      <c r="G640" t="s">
        <v>67</v>
      </c>
      <c r="J640" s="3">
        <v>45965.989583333336</v>
      </c>
      <c r="K640" t="s">
        <v>5760</v>
      </c>
      <c r="L640" t="s">
        <v>59</v>
      </c>
      <c r="M640">
        <v>297</v>
      </c>
      <c r="N640">
        <v>0</v>
      </c>
      <c r="O640">
        <v>0</v>
      </c>
      <c r="P640">
        <v>297</v>
      </c>
      <c r="Q640">
        <v>0</v>
      </c>
      <c r="R640">
        <v>14.86</v>
      </c>
      <c r="S640">
        <v>0.14000000000000001</v>
      </c>
      <c r="T640">
        <v>0</v>
      </c>
      <c r="U640">
        <v>312</v>
      </c>
      <c r="V640">
        <v>312</v>
      </c>
      <c r="W640">
        <v>0</v>
      </c>
      <c r="X640" t="s">
        <v>213</v>
      </c>
      <c r="Y640">
        <v>71.06</v>
      </c>
      <c r="Z640">
        <v>5.88</v>
      </c>
      <c r="AA640" t="s">
        <v>69</v>
      </c>
      <c r="AE640" t="s">
        <v>832</v>
      </c>
      <c r="AF640" t="s">
        <v>833</v>
      </c>
      <c r="AG640">
        <v>9315705639</v>
      </c>
      <c r="AK640">
        <v>0</v>
      </c>
      <c r="AL640">
        <v>0</v>
      </c>
      <c r="AO640">
        <v>312</v>
      </c>
      <c r="AV640">
        <v>297</v>
      </c>
      <c r="AW640">
        <v>7.43</v>
      </c>
      <c r="AX640">
        <v>297</v>
      </c>
      <c r="AY640">
        <v>7.43</v>
      </c>
      <c r="AZ640">
        <v>297</v>
      </c>
    </row>
    <row r="641" spans="1:55" x14ac:dyDescent="0.25">
      <c r="A641" t="s">
        <v>54</v>
      </c>
      <c r="B641">
        <v>110027</v>
      </c>
      <c r="C641" t="s">
        <v>55</v>
      </c>
      <c r="D641" t="s">
        <v>56</v>
      </c>
      <c r="E641" s="1">
        <v>45965</v>
      </c>
      <c r="F641" t="s">
        <v>835</v>
      </c>
      <c r="G641" t="s">
        <v>58</v>
      </c>
      <c r="H641">
        <v>7449075886</v>
      </c>
      <c r="I641">
        <v>18528960</v>
      </c>
      <c r="J641" s="3">
        <v>45965.991666666669</v>
      </c>
      <c r="K641" t="s">
        <v>5760</v>
      </c>
      <c r="L641" t="s">
        <v>59</v>
      </c>
      <c r="M641">
        <v>576</v>
      </c>
      <c r="N641">
        <v>0</v>
      </c>
      <c r="O641">
        <v>0</v>
      </c>
      <c r="P641">
        <v>576</v>
      </c>
      <c r="Q641">
        <v>32</v>
      </c>
      <c r="R641">
        <v>0</v>
      </c>
      <c r="S641">
        <v>0</v>
      </c>
      <c r="T641">
        <v>0</v>
      </c>
      <c r="U641">
        <v>608</v>
      </c>
      <c r="V641">
        <v>608</v>
      </c>
      <c r="W641">
        <v>0</v>
      </c>
      <c r="X641" t="s">
        <v>60</v>
      </c>
      <c r="Y641">
        <v>112.07</v>
      </c>
      <c r="Z641">
        <v>9.2200000000000006</v>
      </c>
      <c r="AA641" t="s">
        <v>61</v>
      </c>
      <c r="AB641" t="s">
        <v>56</v>
      </c>
      <c r="AC641">
        <v>5886</v>
      </c>
      <c r="AK641">
        <v>32</v>
      </c>
      <c r="AL641">
        <v>0</v>
      </c>
      <c r="AT641">
        <v>608</v>
      </c>
      <c r="AZ641">
        <v>576</v>
      </c>
      <c r="BC641">
        <v>32</v>
      </c>
    </row>
    <row r="642" spans="1:55" x14ac:dyDescent="0.25">
      <c r="A642" t="s">
        <v>54</v>
      </c>
      <c r="B642">
        <v>110027</v>
      </c>
      <c r="C642" t="s">
        <v>55</v>
      </c>
      <c r="D642" t="s">
        <v>56</v>
      </c>
      <c r="E642" s="1">
        <v>45965</v>
      </c>
      <c r="F642" t="s">
        <v>836</v>
      </c>
      <c r="G642" t="s">
        <v>63</v>
      </c>
      <c r="H642" s="4">
        <v>221251000000000</v>
      </c>
      <c r="I642">
        <v>29811</v>
      </c>
      <c r="J642" s="3">
        <v>45965.999305555553</v>
      </c>
      <c r="K642" t="s">
        <v>5760</v>
      </c>
      <c r="L642" t="s">
        <v>59</v>
      </c>
      <c r="M642">
        <v>436</v>
      </c>
      <c r="N642">
        <v>-93.74</v>
      </c>
      <c r="O642">
        <v>0</v>
      </c>
      <c r="P642">
        <v>342.26</v>
      </c>
      <c r="Q642">
        <v>32</v>
      </c>
      <c r="R642">
        <v>0</v>
      </c>
      <c r="S642">
        <v>-0.26</v>
      </c>
      <c r="T642">
        <v>0</v>
      </c>
      <c r="U642">
        <v>374</v>
      </c>
      <c r="V642">
        <v>374</v>
      </c>
      <c r="W642">
        <v>0</v>
      </c>
      <c r="X642" t="s">
        <v>64</v>
      </c>
      <c r="Y642">
        <v>74.84</v>
      </c>
      <c r="Z642">
        <v>11</v>
      </c>
      <c r="AA642" t="s">
        <v>65</v>
      </c>
      <c r="AB642" t="s">
        <v>56</v>
      </c>
      <c r="AC642">
        <v>1656</v>
      </c>
      <c r="AK642">
        <v>32</v>
      </c>
      <c r="AL642">
        <v>0</v>
      </c>
      <c r="AS642">
        <v>374</v>
      </c>
      <c r="AZ642">
        <v>342.26</v>
      </c>
      <c r="BB642">
        <v>32</v>
      </c>
    </row>
    <row r="643" spans="1:55" x14ac:dyDescent="0.25">
      <c r="A643" t="s">
        <v>54</v>
      </c>
      <c r="B643">
        <v>110027</v>
      </c>
      <c r="C643" t="s">
        <v>55</v>
      </c>
      <c r="D643" t="s">
        <v>56</v>
      </c>
      <c r="E643" s="1">
        <v>45965</v>
      </c>
      <c r="F643" t="s">
        <v>837</v>
      </c>
      <c r="G643" t="s">
        <v>67</v>
      </c>
      <c r="J643" s="3">
        <v>45966.004861111112</v>
      </c>
      <c r="K643" t="s">
        <v>5760</v>
      </c>
      <c r="L643" t="s">
        <v>59</v>
      </c>
      <c r="M643">
        <v>189</v>
      </c>
      <c r="N643">
        <v>0</v>
      </c>
      <c r="O643">
        <v>0</v>
      </c>
      <c r="P643">
        <v>189</v>
      </c>
      <c r="Q643">
        <v>0</v>
      </c>
      <c r="R643">
        <v>9.4600000000000009</v>
      </c>
      <c r="S643">
        <v>-0.46</v>
      </c>
      <c r="T643">
        <v>0</v>
      </c>
      <c r="U643">
        <v>198</v>
      </c>
      <c r="V643">
        <v>198</v>
      </c>
      <c r="W643">
        <v>0</v>
      </c>
      <c r="X643" t="s">
        <v>68</v>
      </c>
      <c r="Y643">
        <v>51.47</v>
      </c>
      <c r="Z643">
        <v>1.96</v>
      </c>
      <c r="AA643" t="s">
        <v>74</v>
      </c>
      <c r="AB643" t="s">
        <v>75</v>
      </c>
      <c r="AE643" t="s">
        <v>89</v>
      </c>
      <c r="AF643" t="s">
        <v>56</v>
      </c>
      <c r="AG643">
        <v>8929758003</v>
      </c>
      <c r="AK643">
        <v>0</v>
      </c>
      <c r="AL643">
        <v>0</v>
      </c>
      <c r="AN643">
        <v>198</v>
      </c>
      <c r="AV643">
        <v>189</v>
      </c>
      <c r="AW643">
        <v>4.7300000000000004</v>
      </c>
      <c r="AX643">
        <v>189</v>
      </c>
      <c r="AY643">
        <v>4.7300000000000004</v>
      </c>
      <c r="AZ643">
        <v>189</v>
      </c>
    </row>
    <row r="644" spans="1:55" x14ac:dyDescent="0.25">
      <c r="A644" t="s">
        <v>54</v>
      </c>
      <c r="B644">
        <v>110027</v>
      </c>
      <c r="C644" t="s">
        <v>55</v>
      </c>
      <c r="D644" t="s">
        <v>56</v>
      </c>
      <c r="E644" s="1">
        <v>45965</v>
      </c>
      <c r="F644" t="s">
        <v>838</v>
      </c>
      <c r="G644" t="s">
        <v>67</v>
      </c>
      <c r="J644" s="3">
        <v>45966.010416666664</v>
      </c>
      <c r="K644" t="s">
        <v>5760</v>
      </c>
      <c r="L644" t="s">
        <v>59</v>
      </c>
      <c r="M644">
        <v>628.42999999999995</v>
      </c>
      <c r="N644">
        <v>0</v>
      </c>
      <c r="O644">
        <v>0</v>
      </c>
      <c r="P644">
        <v>628.42999999999995</v>
      </c>
      <c r="Q644">
        <v>0</v>
      </c>
      <c r="R644">
        <v>31.42</v>
      </c>
      <c r="S644">
        <v>0.15</v>
      </c>
      <c r="T644">
        <v>0</v>
      </c>
      <c r="U644">
        <v>660</v>
      </c>
      <c r="V644">
        <v>660</v>
      </c>
      <c r="W644">
        <v>0</v>
      </c>
      <c r="X644" t="s">
        <v>466</v>
      </c>
      <c r="Y644">
        <v>143.44999999999999</v>
      </c>
      <c r="Z644">
        <v>7.62</v>
      </c>
      <c r="AA644" t="s">
        <v>74</v>
      </c>
      <c r="AB644" t="s">
        <v>75</v>
      </c>
      <c r="AE644" t="s">
        <v>89</v>
      </c>
      <c r="AF644" t="s">
        <v>56</v>
      </c>
      <c r="AG644">
        <v>8929758003</v>
      </c>
      <c r="AK644">
        <v>0</v>
      </c>
      <c r="AL644">
        <v>0</v>
      </c>
      <c r="AM644">
        <v>160</v>
      </c>
      <c r="AN644">
        <v>500</v>
      </c>
      <c r="AV644">
        <v>628.42999999999995</v>
      </c>
      <c r="AW644">
        <v>15.71</v>
      </c>
      <c r="AX644">
        <v>628.42999999999995</v>
      </c>
      <c r="AY644">
        <v>15.71</v>
      </c>
      <c r="AZ644">
        <v>628.42999999999995</v>
      </c>
    </row>
    <row r="645" spans="1:55" x14ac:dyDescent="0.25">
      <c r="A645" t="s">
        <v>54</v>
      </c>
      <c r="B645">
        <v>110027</v>
      </c>
      <c r="C645" t="s">
        <v>55</v>
      </c>
      <c r="D645" t="s">
        <v>56</v>
      </c>
      <c r="E645" s="1">
        <v>45965</v>
      </c>
      <c r="F645" t="s">
        <v>839</v>
      </c>
      <c r="G645" t="s">
        <v>67</v>
      </c>
      <c r="J645" s="3">
        <v>45966.010416666664</v>
      </c>
      <c r="K645" t="s">
        <v>5760</v>
      </c>
      <c r="L645" t="s">
        <v>59</v>
      </c>
      <c r="M645">
        <v>738</v>
      </c>
      <c r="N645">
        <v>0</v>
      </c>
      <c r="O645">
        <v>0</v>
      </c>
      <c r="P645">
        <v>738</v>
      </c>
      <c r="Q645">
        <v>0</v>
      </c>
      <c r="R645">
        <v>36.9</v>
      </c>
      <c r="S645">
        <v>0.1</v>
      </c>
      <c r="T645">
        <v>0</v>
      </c>
      <c r="U645">
        <v>775</v>
      </c>
      <c r="V645">
        <v>775</v>
      </c>
      <c r="W645">
        <v>0</v>
      </c>
      <c r="X645" t="s">
        <v>68</v>
      </c>
      <c r="Y645">
        <v>161.21</v>
      </c>
      <c r="Z645">
        <v>17.440000000000001</v>
      </c>
      <c r="AA645" t="s">
        <v>74</v>
      </c>
      <c r="AB645" t="s">
        <v>75</v>
      </c>
      <c r="AE645" t="s">
        <v>840</v>
      </c>
      <c r="AF645" t="s">
        <v>841</v>
      </c>
      <c r="AG645">
        <v>9810672732</v>
      </c>
      <c r="AK645">
        <v>0</v>
      </c>
      <c r="AL645">
        <v>0</v>
      </c>
      <c r="AN645">
        <v>775</v>
      </c>
      <c r="AV645">
        <v>738</v>
      </c>
      <c r="AW645">
        <v>18.45</v>
      </c>
      <c r="AX645">
        <v>738</v>
      </c>
      <c r="AY645">
        <v>18.45</v>
      </c>
      <c r="AZ645">
        <v>738</v>
      </c>
    </row>
    <row r="646" spans="1:55" x14ac:dyDescent="0.25">
      <c r="A646" t="s">
        <v>54</v>
      </c>
      <c r="B646">
        <v>110027</v>
      </c>
      <c r="C646" t="s">
        <v>55</v>
      </c>
      <c r="D646" t="s">
        <v>56</v>
      </c>
      <c r="E646" s="1">
        <v>45965</v>
      </c>
      <c r="F646" t="s">
        <v>842</v>
      </c>
      <c r="G646" t="s">
        <v>63</v>
      </c>
      <c r="H646" s="4">
        <v>221252000000000</v>
      </c>
      <c r="I646">
        <v>29811</v>
      </c>
      <c r="J646" s="3">
        <v>45966.010416666664</v>
      </c>
      <c r="K646" t="s">
        <v>5760</v>
      </c>
      <c r="L646" t="s">
        <v>59</v>
      </c>
      <c r="M646">
        <v>328</v>
      </c>
      <c r="N646">
        <v>-30</v>
      </c>
      <c r="O646">
        <v>0</v>
      </c>
      <c r="P646">
        <v>298</v>
      </c>
      <c r="Q646">
        <v>32</v>
      </c>
      <c r="R646">
        <v>0</v>
      </c>
      <c r="S646">
        <v>0</v>
      </c>
      <c r="T646">
        <v>0</v>
      </c>
      <c r="U646">
        <v>330</v>
      </c>
      <c r="V646">
        <v>330</v>
      </c>
      <c r="W646">
        <v>0</v>
      </c>
      <c r="X646" t="s">
        <v>64</v>
      </c>
      <c r="Y646">
        <v>71.959999999999994</v>
      </c>
      <c r="Z646">
        <v>5.88</v>
      </c>
      <c r="AA646" t="s">
        <v>65</v>
      </c>
      <c r="AB646" t="s">
        <v>56</v>
      </c>
      <c r="AC646">
        <v>6462</v>
      </c>
      <c r="AK646">
        <v>32</v>
      </c>
      <c r="AL646">
        <v>0</v>
      </c>
      <c r="AS646">
        <v>330</v>
      </c>
      <c r="AZ646">
        <v>298</v>
      </c>
      <c r="BB646">
        <v>32</v>
      </c>
    </row>
    <row r="647" spans="1:55" x14ac:dyDescent="0.25">
      <c r="A647" t="s">
        <v>54</v>
      </c>
      <c r="B647">
        <v>110027</v>
      </c>
      <c r="C647" t="s">
        <v>55</v>
      </c>
      <c r="D647" t="s">
        <v>56</v>
      </c>
      <c r="E647" s="1">
        <v>45965</v>
      </c>
      <c r="F647" t="s">
        <v>843</v>
      </c>
      <c r="G647" t="s">
        <v>67</v>
      </c>
      <c r="J647" s="3">
        <v>45966.010416666664</v>
      </c>
      <c r="K647" t="s">
        <v>5760</v>
      </c>
      <c r="L647" t="s">
        <v>59</v>
      </c>
      <c r="M647">
        <v>239</v>
      </c>
      <c r="N647">
        <v>0</v>
      </c>
      <c r="O647">
        <v>0</v>
      </c>
      <c r="P647">
        <v>239</v>
      </c>
      <c r="Q647">
        <v>0</v>
      </c>
      <c r="R647">
        <v>11.96</v>
      </c>
      <c r="S647">
        <v>0.04</v>
      </c>
      <c r="T647">
        <v>0</v>
      </c>
      <c r="U647">
        <v>251</v>
      </c>
      <c r="V647">
        <v>251</v>
      </c>
      <c r="W647">
        <v>0</v>
      </c>
      <c r="X647" t="s">
        <v>73</v>
      </c>
      <c r="Y647">
        <v>60.66</v>
      </c>
      <c r="Z647">
        <v>1.96</v>
      </c>
      <c r="AA647" t="s">
        <v>74</v>
      </c>
      <c r="AB647" t="s">
        <v>75</v>
      </c>
      <c r="AE647" t="s">
        <v>89</v>
      </c>
      <c r="AF647" t="s">
        <v>56</v>
      </c>
      <c r="AG647">
        <v>8929758003</v>
      </c>
      <c r="AK647">
        <v>0</v>
      </c>
      <c r="AL647">
        <v>0</v>
      </c>
      <c r="AM647">
        <v>251</v>
      </c>
      <c r="AV647">
        <v>239</v>
      </c>
      <c r="AW647">
        <v>5.98</v>
      </c>
      <c r="AX647">
        <v>239</v>
      </c>
      <c r="AY647">
        <v>5.98</v>
      </c>
      <c r="AZ647">
        <v>239</v>
      </c>
    </row>
    <row r="648" spans="1:55" x14ac:dyDescent="0.25">
      <c r="A648" t="s">
        <v>54</v>
      </c>
      <c r="B648">
        <v>110027</v>
      </c>
      <c r="C648" t="s">
        <v>55</v>
      </c>
      <c r="D648" t="s">
        <v>56</v>
      </c>
      <c r="E648" s="1">
        <v>45965</v>
      </c>
      <c r="F648" t="s">
        <v>844</v>
      </c>
      <c r="G648" t="s">
        <v>67</v>
      </c>
      <c r="J648" s="3">
        <v>45966.011111111111</v>
      </c>
      <c r="K648" t="s">
        <v>5760</v>
      </c>
      <c r="L648" t="s">
        <v>59</v>
      </c>
      <c r="M648">
        <v>446</v>
      </c>
      <c r="N648">
        <v>0</v>
      </c>
      <c r="O648">
        <v>0</v>
      </c>
      <c r="P648">
        <v>446</v>
      </c>
      <c r="Q648">
        <v>0</v>
      </c>
      <c r="R648">
        <v>22.3</v>
      </c>
      <c r="S648">
        <v>-0.3</v>
      </c>
      <c r="T648">
        <v>0</v>
      </c>
      <c r="U648">
        <v>468</v>
      </c>
      <c r="V648">
        <v>468</v>
      </c>
      <c r="W648">
        <v>0</v>
      </c>
      <c r="X648" t="s">
        <v>68</v>
      </c>
      <c r="Y648">
        <v>119.16</v>
      </c>
      <c r="Z648">
        <v>7.84</v>
      </c>
      <c r="AA648" t="s">
        <v>74</v>
      </c>
      <c r="AB648" t="s">
        <v>75</v>
      </c>
      <c r="AE648" t="s">
        <v>89</v>
      </c>
      <c r="AF648" t="s">
        <v>56</v>
      </c>
      <c r="AG648">
        <v>8929758003</v>
      </c>
      <c r="AK648">
        <v>0</v>
      </c>
      <c r="AL648">
        <v>0</v>
      </c>
      <c r="AN648">
        <v>468</v>
      </c>
      <c r="AV648">
        <v>446</v>
      </c>
      <c r="AW648">
        <v>11.15</v>
      </c>
      <c r="AX648">
        <v>446</v>
      </c>
      <c r="AY648">
        <v>11.15</v>
      </c>
      <c r="AZ648">
        <v>446</v>
      </c>
    </row>
    <row r="649" spans="1:55" x14ac:dyDescent="0.25">
      <c r="A649" t="s">
        <v>54</v>
      </c>
      <c r="B649">
        <v>110027</v>
      </c>
      <c r="C649" t="s">
        <v>55</v>
      </c>
      <c r="D649" t="s">
        <v>56</v>
      </c>
      <c r="E649" s="1">
        <v>45965</v>
      </c>
      <c r="F649" t="s">
        <v>845</v>
      </c>
      <c r="G649" t="s">
        <v>63</v>
      </c>
      <c r="H649" s="4">
        <v>221252000000000</v>
      </c>
      <c r="I649">
        <v>29811</v>
      </c>
      <c r="J649" s="3">
        <v>45966.019444444442</v>
      </c>
      <c r="K649" t="s">
        <v>5760</v>
      </c>
      <c r="L649" t="s">
        <v>59</v>
      </c>
      <c r="M649">
        <v>443.28</v>
      </c>
      <c r="N649">
        <v>-175</v>
      </c>
      <c r="O649">
        <v>0</v>
      </c>
      <c r="P649">
        <v>268.27999999999997</v>
      </c>
      <c r="Q649">
        <v>32</v>
      </c>
      <c r="R649">
        <v>0</v>
      </c>
      <c r="S649">
        <v>-0.28000000000000003</v>
      </c>
      <c r="T649">
        <v>0</v>
      </c>
      <c r="U649">
        <v>300</v>
      </c>
      <c r="V649">
        <v>300</v>
      </c>
      <c r="W649">
        <v>0</v>
      </c>
      <c r="X649" t="s">
        <v>64</v>
      </c>
      <c r="Y649">
        <v>95.34</v>
      </c>
      <c r="Z649">
        <v>5.45</v>
      </c>
      <c r="AA649" t="s">
        <v>65</v>
      </c>
      <c r="AB649" t="s">
        <v>56</v>
      </c>
      <c r="AC649">
        <v>7954</v>
      </c>
      <c r="AK649">
        <v>32</v>
      </c>
      <c r="AL649">
        <v>0</v>
      </c>
      <c r="AS649">
        <v>300</v>
      </c>
      <c r="AZ649">
        <v>268.27999999999997</v>
      </c>
      <c r="BB649">
        <v>32</v>
      </c>
    </row>
    <row r="650" spans="1:55" x14ac:dyDescent="0.25">
      <c r="A650" t="s">
        <v>54</v>
      </c>
      <c r="B650">
        <v>110027</v>
      </c>
      <c r="C650" t="s">
        <v>55</v>
      </c>
      <c r="D650" t="s">
        <v>56</v>
      </c>
      <c r="E650" s="1">
        <v>45965</v>
      </c>
      <c r="F650" t="s">
        <v>846</v>
      </c>
      <c r="G650" t="s">
        <v>63</v>
      </c>
      <c r="H650" s="4">
        <v>221253000000000</v>
      </c>
      <c r="I650">
        <v>29811</v>
      </c>
      <c r="J650" s="3">
        <v>45966.025694444441</v>
      </c>
      <c r="K650" t="s">
        <v>5760</v>
      </c>
      <c r="L650" t="s">
        <v>59</v>
      </c>
      <c r="M650">
        <v>404.66</v>
      </c>
      <c r="N650">
        <v>-113.74</v>
      </c>
      <c r="O650">
        <v>0</v>
      </c>
      <c r="P650">
        <v>290.92</v>
      </c>
      <c r="Q650">
        <v>32</v>
      </c>
      <c r="R650">
        <v>0</v>
      </c>
      <c r="S650">
        <v>0.08</v>
      </c>
      <c r="T650">
        <v>0</v>
      </c>
      <c r="U650">
        <v>323</v>
      </c>
      <c r="V650">
        <v>323</v>
      </c>
      <c r="W650">
        <v>0</v>
      </c>
      <c r="X650" t="s">
        <v>64</v>
      </c>
      <c r="Y650">
        <v>88.82</v>
      </c>
      <c r="Z650">
        <v>7.41</v>
      </c>
      <c r="AA650" t="s">
        <v>65</v>
      </c>
      <c r="AB650" t="s">
        <v>56</v>
      </c>
      <c r="AC650">
        <v>8497</v>
      </c>
      <c r="AK650">
        <v>32</v>
      </c>
      <c r="AL650">
        <v>0</v>
      </c>
      <c r="AS650">
        <v>323</v>
      </c>
      <c r="AZ650">
        <v>290.92</v>
      </c>
      <c r="BB650">
        <v>32</v>
      </c>
    </row>
    <row r="651" spans="1:55" x14ac:dyDescent="0.25">
      <c r="A651" t="s">
        <v>54</v>
      </c>
      <c r="B651">
        <v>110027</v>
      </c>
      <c r="C651" t="s">
        <v>55</v>
      </c>
      <c r="D651" t="s">
        <v>56</v>
      </c>
      <c r="E651" s="1">
        <v>45965</v>
      </c>
      <c r="F651" t="s">
        <v>847</v>
      </c>
      <c r="G651" t="s">
        <v>58</v>
      </c>
      <c r="H651">
        <v>7441481857</v>
      </c>
      <c r="I651">
        <v>18528960</v>
      </c>
      <c r="J651" s="3">
        <v>45966.029166666667</v>
      </c>
      <c r="K651" t="s">
        <v>5760</v>
      </c>
      <c r="L651" t="s">
        <v>59</v>
      </c>
      <c r="M651">
        <v>557</v>
      </c>
      <c r="N651">
        <v>0</v>
      </c>
      <c r="O651">
        <v>0</v>
      </c>
      <c r="P651">
        <v>557</v>
      </c>
      <c r="Q651">
        <v>32</v>
      </c>
      <c r="R651">
        <v>0</v>
      </c>
      <c r="S651">
        <v>0</v>
      </c>
      <c r="T651">
        <v>0</v>
      </c>
      <c r="U651">
        <v>589</v>
      </c>
      <c r="V651">
        <v>589</v>
      </c>
      <c r="W651">
        <v>0</v>
      </c>
      <c r="X651" t="s">
        <v>60</v>
      </c>
      <c r="Y651">
        <v>146.13999999999999</v>
      </c>
      <c r="Z651">
        <v>9.1999999999999993</v>
      </c>
      <c r="AA651" t="s">
        <v>61</v>
      </c>
      <c r="AB651" t="s">
        <v>56</v>
      </c>
      <c r="AC651">
        <v>1857</v>
      </c>
      <c r="AK651">
        <v>32</v>
      </c>
      <c r="AL651">
        <v>0</v>
      </c>
      <c r="AT651">
        <v>589</v>
      </c>
      <c r="AZ651">
        <v>557</v>
      </c>
      <c r="BC651">
        <v>32</v>
      </c>
    </row>
    <row r="652" spans="1:55" x14ac:dyDescent="0.25">
      <c r="A652" t="s">
        <v>54</v>
      </c>
      <c r="B652">
        <v>110027</v>
      </c>
      <c r="C652" t="s">
        <v>55</v>
      </c>
      <c r="D652" t="s">
        <v>56</v>
      </c>
      <c r="E652" s="1">
        <v>45965</v>
      </c>
      <c r="F652" t="s">
        <v>848</v>
      </c>
      <c r="G652" t="s">
        <v>63</v>
      </c>
      <c r="H652" s="4">
        <v>221253000000000</v>
      </c>
      <c r="I652">
        <v>29811</v>
      </c>
      <c r="J652" s="3">
        <v>45966.029166666667</v>
      </c>
      <c r="K652" t="s">
        <v>5760</v>
      </c>
      <c r="L652" t="s">
        <v>59</v>
      </c>
      <c r="M652">
        <v>318</v>
      </c>
      <c r="N652">
        <v>0</v>
      </c>
      <c r="O652">
        <v>0</v>
      </c>
      <c r="P652">
        <v>318</v>
      </c>
      <c r="Q652">
        <v>32</v>
      </c>
      <c r="R652">
        <v>0</v>
      </c>
      <c r="S652">
        <v>0</v>
      </c>
      <c r="T652">
        <v>0</v>
      </c>
      <c r="U652">
        <v>350</v>
      </c>
      <c r="V652">
        <v>350</v>
      </c>
      <c r="W652">
        <v>0</v>
      </c>
      <c r="X652" t="s">
        <v>64</v>
      </c>
      <c r="Y652">
        <v>45.28</v>
      </c>
      <c r="Z652">
        <v>7.84</v>
      </c>
      <c r="AA652" t="s">
        <v>65</v>
      </c>
      <c r="AB652" t="s">
        <v>56</v>
      </c>
      <c r="AC652">
        <v>2743</v>
      </c>
      <c r="AK652">
        <v>32</v>
      </c>
      <c r="AL652">
        <v>0</v>
      </c>
      <c r="AS652">
        <v>350</v>
      </c>
      <c r="AZ652">
        <v>318</v>
      </c>
      <c r="BB652">
        <v>32</v>
      </c>
    </row>
    <row r="653" spans="1:55" x14ac:dyDescent="0.25">
      <c r="A653" t="s">
        <v>54</v>
      </c>
      <c r="B653">
        <v>110027</v>
      </c>
      <c r="C653" t="s">
        <v>55</v>
      </c>
      <c r="D653" t="s">
        <v>56</v>
      </c>
      <c r="E653" s="1">
        <v>45965</v>
      </c>
      <c r="F653" t="s">
        <v>849</v>
      </c>
      <c r="G653" t="s">
        <v>67</v>
      </c>
      <c r="J653" s="3">
        <v>45966.030555555553</v>
      </c>
      <c r="K653" t="s">
        <v>5760</v>
      </c>
      <c r="L653" t="s">
        <v>59</v>
      </c>
      <c r="M653">
        <v>59</v>
      </c>
      <c r="N653">
        <v>0</v>
      </c>
      <c r="O653">
        <v>0</v>
      </c>
      <c r="P653">
        <v>59</v>
      </c>
      <c r="Q653">
        <v>0</v>
      </c>
      <c r="R653">
        <v>2.96</v>
      </c>
      <c r="S653">
        <v>0.04</v>
      </c>
      <c r="T653">
        <v>0</v>
      </c>
      <c r="U653">
        <v>62</v>
      </c>
      <c r="V653">
        <v>62</v>
      </c>
      <c r="W653">
        <v>0</v>
      </c>
      <c r="X653" t="s">
        <v>68</v>
      </c>
      <c r="Y653">
        <v>15.49</v>
      </c>
      <c r="Z653">
        <v>2.14</v>
      </c>
      <c r="AA653" t="s">
        <v>74</v>
      </c>
      <c r="AB653" t="s">
        <v>75</v>
      </c>
      <c r="AE653" t="s">
        <v>89</v>
      </c>
      <c r="AF653" t="s">
        <v>56</v>
      </c>
      <c r="AG653">
        <v>8929758003</v>
      </c>
      <c r="AK653">
        <v>0</v>
      </c>
      <c r="AL653">
        <v>0</v>
      </c>
      <c r="AN653">
        <v>62</v>
      </c>
      <c r="AV653">
        <v>59</v>
      </c>
      <c r="AW653">
        <v>1.48</v>
      </c>
      <c r="AX653">
        <v>59</v>
      </c>
      <c r="AY653">
        <v>1.48</v>
      </c>
      <c r="AZ653">
        <v>59</v>
      </c>
    </row>
    <row r="654" spans="1:55" x14ac:dyDescent="0.25">
      <c r="A654" t="s">
        <v>54</v>
      </c>
      <c r="B654">
        <v>110027</v>
      </c>
      <c r="C654" t="s">
        <v>55</v>
      </c>
      <c r="D654" t="s">
        <v>56</v>
      </c>
      <c r="E654" s="1">
        <v>45965</v>
      </c>
      <c r="F654" t="s">
        <v>850</v>
      </c>
      <c r="G654" t="s">
        <v>58</v>
      </c>
      <c r="H654">
        <v>7447738930</v>
      </c>
      <c r="I654">
        <v>18528960</v>
      </c>
      <c r="J654" s="3">
        <v>45966.03125</v>
      </c>
      <c r="K654" t="s">
        <v>5760</v>
      </c>
      <c r="L654" t="s">
        <v>59</v>
      </c>
      <c r="M654">
        <v>417</v>
      </c>
      <c r="N654">
        <v>-100</v>
      </c>
      <c r="O654">
        <v>0</v>
      </c>
      <c r="P654">
        <v>317</v>
      </c>
      <c r="Q654">
        <v>32</v>
      </c>
      <c r="R654">
        <v>0</v>
      </c>
      <c r="S654">
        <v>0</v>
      </c>
      <c r="T654">
        <v>0</v>
      </c>
      <c r="U654">
        <v>349</v>
      </c>
      <c r="V654">
        <v>349</v>
      </c>
      <c r="W654">
        <v>0</v>
      </c>
      <c r="X654" t="s">
        <v>60</v>
      </c>
      <c r="Y654">
        <v>81.75</v>
      </c>
      <c r="Z654">
        <v>10.46</v>
      </c>
      <c r="AA654" t="s">
        <v>61</v>
      </c>
      <c r="AB654" t="s">
        <v>56</v>
      </c>
      <c r="AC654">
        <v>8930</v>
      </c>
      <c r="AK654">
        <v>32</v>
      </c>
      <c r="AL654">
        <v>0</v>
      </c>
      <c r="AT654">
        <v>349</v>
      </c>
      <c r="AZ654">
        <v>317</v>
      </c>
      <c r="BC654">
        <v>32</v>
      </c>
    </row>
    <row r="655" spans="1:55" x14ac:dyDescent="0.25">
      <c r="A655" t="s">
        <v>54</v>
      </c>
      <c r="B655">
        <v>110027</v>
      </c>
      <c r="C655" t="s">
        <v>55</v>
      </c>
      <c r="D655" t="s">
        <v>56</v>
      </c>
      <c r="E655" s="1">
        <v>45965</v>
      </c>
      <c r="F655" t="s">
        <v>851</v>
      </c>
      <c r="G655" t="s">
        <v>63</v>
      </c>
      <c r="H655" s="4">
        <v>221253000000000</v>
      </c>
      <c r="I655">
        <v>29811</v>
      </c>
      <c r="J655" s="3">
        <v>45966.031944444447</v>
      </c>
      <c r="K655" t="s">
        <v>5760</v>
      </c>
      <c r="L655" t="s">
        <v>59</v>
      </c>
      <c r="M655">
        <v>1117</v>
      </c>
      <c r="N655">
        <v>-199.99</v>
      </c>
      <c r="O655">
        <v>0</v>
      </c>
      <c r="P655">
        <v>917.01</v>
      </c>
      <c r="Q655">
        <v>32</v>
      </c>
      <c r="R655">
        <v>0</v>
      </c>
      <c r="S655">
        <v>-0.01</v>
      </c>
      <c r="T655">
        <v>0</v>
      </c>
      <c r="U655">
        <v>949</v>
      </c>
      <c r="V655">
        <v>949</v>
      </c>
      <c r="W655">
        <v>0</v>
      </c>
      <c r="X655" t="s">
        <v>64</v>
      </c>
      <c r="Y655">
        <v>247.21</v>
      </c>
      <c r="Z655">
        <v>23.05</v>
      </c>
      <c r="AA655" t="s">
        <v>65</v>
      </c>
      <c r="AB655" t="s">
        <v>56</v>
      </c>
      <c r="AC655">
        <v>6460</v>
      </c>
      <c r="AK655">
        <v>32</v>
      </c>
      <c r="AL655">
        <v>0</v>
      </c>
      <c r="AS655">
        <v>949</v>
      </c>
      <c r="AZ655">
        <v>917.01</v>
      </c>
      <c r="BB655">
        <v>32</v>
      </c>
    </row>
    <row r="656" spans="1:55" x14ac:dyDescent="0.25">
      <c r="A656" t="s">
        <v>54</v>
      </c>
      <c r="B656">
        <v>110027</v>
      </c>
      <c r="C656" t="s">
        <v>55</v>
      </c>
      <c r="D656" t="s">
        <v>56</v>
      </c>
      <c r="E656" s="1">
        <v>45965</v>
      </c>
      <c r="F656" t="s">
        <v>852</v>
      </c>
      <c r="G656" t="s">
        <v>63</v>
      </c>
      <c r="H656" s="4">
        <v>221253000000000</v>
      </c>
      <c r="I656">
        <v>29811</v>
      </c>
      <c r="J656" s="3">
        <v>45966.032638888886</v>
      </c>
      <c r="K656" t="s">
        <v>5760</v>
      </c>
      <c r="L656" t="s">
        <v>59</v>
      </c>
      <c r="M656">
        <v>518</v>
      </c>
      <c r="N656">
        <v>-200</v>
      </c>
      <c r="O656">
        <v>0</v>
      </c>
      <c r="P656">
        <v>318</v>
      </c>
      <c r="Q656">
        <v>32</v>
      </c>
      <c r="R656">
        <v>0</v>
      </c>
      <c r="S656">
        <v>0</v>
      </c>
      <c r="T656">
        <v>0</v>
      </c>
      <c r="U656">
        <v>350</v>
      </c>
      <c r="V656">
        <v>350</v>
      </c>
      <c r="W656">
        <v>0</v>
      </c>
      <c r="X656" t="s">
        <v>64</v>
      </c>
      <c r="Y656">
        <v>79.89</v>
      </c>
      <c r="Z656">
        <v>4.96</v>
      </c>
      <c r="AA656" t="s">
        <v>65</v>
      </c>
      <c r="AB656" t="s">
        <v>56</v>
      </c>
      <c r="AC656">
        <v>7073</v>
      </c>
      <c r="AK656">
        <v>32</v>
      </c>
      <c r="AL656">
        <v>0</v>
      </c>
      <c r="AS656">
        <v>350</v>
      </c>
      <c r="AZ656">
        <v>318</v>
      </c>
      <c r="BB656">
        <v>32</v>
      </c>
    </row>
    <row r="657" spans="1:55" x14ac:dyDescent="0.25">
      <c r="A657" t="s">
        <v>54</v>
      </c>
      <c r="B657">
        <v>110027</v>
      </c>
      <c r="C657" t="s">
        <v>55</v>
      </c>
      <c r="D657" t="s">
        <v>56</v>
      </c>
      <c r="E657" s="1">
        <v>45965</v>
      </c>
      <c r="F657" t="s">
        <v>853</v>
      </c>
      <c r="G657" t="s">
        <v>139</v>
      </c>
      <c r="H657">
        <v>281310916</v>
      </c>
      <c r="J657" s="3">
        <v>45966.033333333333</v>
      </c>
      <c r="K657" t="s">
        <v>5760</v>
      </c>
      <c r="L657" t="s">
        <v>59</v>
      </c>
      <c r="M657">
        <v>229</v>
      </c>
      <c r="N657">
        <v>-100</v>
      </c>
      <c r="O657">
        <v>0</v>
      </c>
      <c r="P657">
        <v>129</v>
      </c>
      <c r="Q657">
        <v>0</v>
      </c>
      <c r="R657">
        <v>0</v>
      </c>
      <c r="S657">
        <v>0</v>
      </c>
      <c r="T657">
        <v>0</v>
      </c>
      <c r="U657">
        <v>129</v>
      </c>
      <c r="V657">
        <v>129</v>
      </c>
      <c r="W657">
        <v>0</v>
      </c>
      <c r="X657" t="s">
        <v>139</v>
      </c>
      <c r="Y657">
        <v>41.53</v>
      </c>
      <c r="Z657">
        <v>4.7699999999999996</v>
      </c>
      <c r="AA657" t="s">
        <v>140</v>
      </c>
      <c r="AC657">
        <v>916</v>
      </c>
      <c r="AE657" t="s">
        <v>854</v>
      </c>
      <c r="AF657" t="s">
        <v>855</v>
      </c>
      <c r="AG657">
        <v>9717011791</v>
      </c>
      <c r="AI657" t="s">
        <v>143</v>
      </c>
      <c r="AK657">
        <v>0</v>
      </c>
      <c r="AL657">
        <v>0</v>
      </c>
      <c r="AP657">
        <v>129</v>
      </c>
      <c r="AZ657">
        <v>129</v>
      </c>
    </row>
    <row r="658" spans="1:55" x14ac:dyDescent="0.25">
      <c r="A658" t="s">
        <v>54</v>
      </c>
      <c r="B658">
        <v>110027</v>
      </c>
      <c r="C658" t="s">
        <v>55</v>
      </c>
      <c r="D658" t="s">
        <v>56</v>
      </c>
      <c r="E658" s="1">
        <v>45965</v>
      </c>
      <c r="F658" t="s">
        <v>856</v>
      </c>
      <c r="G658" t="s">
        <v>58</v>
      </c>
      <c r="H658">
        <v>7447526661</v>
      </c>
      <c r="I658">
        <v>18528960</v>
      </c>
      <c r="J658" s="3">
        <v>45966.033333333333</v>
      </c>
      <c r="K658" t="s">
        <v>5760</v>
      </c>
      <c r="L658" t="s">
        <v>59</v>
      </c>
      <c r="M658">
        <v>1214</v>
      </c>
      <c r="N658">
        <v>0</v>
      </c>
      <c r="O658">
        <v>0</v>
      </c>
      <c r="P658">
        <v>1214</v>
      </c>
      <c r="Q658">
        <v>32</v>
      </c>
      <c r="R658">
        <v>0</v>
      </c>
      <c r="S658">
        <v>0</v>
      </c>
      <c r="T658">
        <v>0</v>
      </c>
      <c r="U658">
        <v>1246</v>
      </c>
      <c r="V658">
        <v>1246</v>
      </c>
      <c r="W658">
        <v>0</v>
      </c>
      <c r="X658" t="s">
        <v>60</v>
      </c>
      <c r="Y658">
        <v>279.55</v>
      </c>
      <c r="Z658">
        <v>19.739999999999998</v>
      </c>
      <c r="AA658" t="s">
        <v>61</v>
      </c>
      <c r="AB658" t="s">
        <v>56</v>
      </c>
      <c r="AC658">
        <v>6661</v>
      </c>
      <c r="AK658">
        <v>32</v>
      </c>
      <c r="AL658">
        <v>0</v>
      </c>
      <c r="AT658">
        <v>1246</v>
      </c>
      <c r="AZ658">
        <v>1214</v>
      </c>
      <c r="BC658">
        <v>32</v>
      </c>
    </row>
    <row r="659" spans="1:55" x14ac:dyDescent="0.25">
      <c r="A659" t="s">
        <v>54</v>
      </c>
      <c r="B659">
        <v>110027</v>
      </c>
      <c r="C659" t="s">
        <v>55</v>
      </c>
      <c r="D659" t="s">
        <v>56</v>
      </c>
      <c r="E659" s="1">
        <v>45965</v>
      </c>
      <c r="F659" t="s">
        <v>857</v>
      </c>
      <c r="G659" t="s">
        <v>63</v>
      </c>
      <c r="H659" s="4">
        <v>221254000000000</v>
      </c>
      <c r="I659">
        <v>29811</v>
      </c>
      <c r="J659" s="3">
        <v>45966.033333333333</v>
      </c>
      <c r="K659" t="s">
        <v>5760</v>
      </c>
      <c r="L659" t="s">
        <v>59</v>
      </c>
      <c r="M659">
        <v>599</v>
      </c>
      <c r="N659">
        <v>-93.75</v>
      </c>
      <c r="O659">
        <v>0</v>
      </c>
      <c r="P659">
        <v>505.25</v>
      </c>
      <c r="Q659">
        <v>32</v>
      </c>
      <c r="R659">
        <v>0</v>
      </c>
      <c r="S659">
        <v>-0.25</v>
      </c>
      <c r="T659">
        <v>0</v>
      </c>
      <c r="U659">
        <v>537</v>
      </c>
      <c r="V659">
        <v>537</v>
      </c>
      <c r="W659">
        <v>0</v>
      </c>
      <c r="X659" t="s">
        <v>64</v>
      </c>
      <c r="Y659">
        <v>150.69999999999999</v>
      </c>
      <c r="Z659">
        <v>13.51</v>
      </c>
      <c r="AA659" t="s">
        <v>65</v>
      </c>
      <c r="AB659" t="s">
        <v>56</v>
      </c>
      <c r="AC659">
        <v>3538</v>
      </c>
      <c r="AK659">
        <v>32</v>
      </c>
      <c r="AL659">
        <v>0</v>
      </c>
      <c r="AS659">
        <v>537</v>
      </c>
      <c r="AZ659">
        <v>505.25</v>
      </c>
      <c r="BB659">
        <v>32</v>
      </c>
    </row>
    <row r="660" spans="1:55" x14ac:dyDescent="0.25">
      <c r="A660" t="s">
        <v>54</v>
      </c>
      <c r="B660">
        <v>110027</v>
      </c>
      <c r="C660" t="s">
        <v>55</v>
      </c>
      <c r="D660" t="s">
        <v>56</v>
      </c>
      <c r="E660" s="1">
        <v>45965</v>
      </c>
      <c r="F660" t="s">
        <v>858</v>
      </c>
      <c r="G660" t="s">
        <v>63</v>
      </c>
      <c r="H660" s="4">
        <v>221254000000000</v>
      </c>
      <c r="I660">
        <v>29811</v>
      </c>
      <c r="J660" s="3">
        <v>45966.035416666666</v>
      </c>
      <c r="K660" t="s">
        <v>5760</v>
      </c>
      <c r="L660" t="s">
        <v>59</v>
      </c>
      <c r="M660">
        <v>388</v>
      </c>
      <c r="N660">
        <v>-93.75</v>
      </c>
      <c r="O660">
        <v>0</v>
      </c>
      <c r="P660">
        <v>294.25</v>
      </c>
      <c r="Q660">
        <v>32</v>
      </c>
      <c r="R660">
        <v>0</v>
      </c>
      <c r="S660">
        <v>-0.25</v>
      </c>
      <c r="T660">
        <v>0</v>
      </c>
      <c r="U660">
        <v>326</v>
      </c>
      <c r="V660">
        <v>326</v>
      </c>
      <c r="W660">
        <v>0</v>
      </c>
      <c r="X660" t="s">
        <v>64</v>
      </c>
      <c r="Y660">
        <v>76.02</v>
      </c>
      <c r="Z660">
        <v>7.78</v>
      </c>
      <c r="AA660" t="s">
        <v>65</v>
      </c>
      <c r="AB660" t="s">
        <v>56</v>
      </c>
      <c r="AC660">
        <v>912</v>
      </c>
      <c r="AK660">
        <v>32</v>
      </c>
      <c r="AL660">
        <v>0</v>
      </c>
      <c r="AS660">
        <v>326</v>
      </c>
      <c r="AZ660">
        <v>294.25</v>
      </c>
      <c r="BB660">
        <v>32</v>
      </c>
    </row>
    <row r="661" spans="1:55" x14ac:dyDescent="0.25">
      <c r="A661" t="s">
        <v>54</v>
      </c>
      <c r="B661">
        <v>110027</v>
      </c>
      <c r="C661" t="s">
        <v>55</v>
      </c>
      <c r="D661" t="s">
        <v>56</v>
      </c>
      <c r="E661" s="1">
        <v>45965</v>
      </c>
      <c r="F661" t="s">
        <v>859</v>
      </c>
      <c r="G661" t="s">
        <v>67</v>
      </c>
      <c r="J661" s="3">
        <v>45966.037499999999</v>
      </c>
      <c r="K661" t="s">
        <v>5760</v>
      </c>
      <c r="L661" t="s">
        <v>59</v>
      </c>
      <c r="M661">
        <v>159</v>
      </c>
      <c r="N661">
        <v>0</v>
      </c>
      <c r="O661">
        <v>0</v>
      </c>
      <c r="P661">
        <v>159</v>
      </c>
      <c r="Q661">
        <v>0</v>
      </c>
      <c r="R661">
        <v>7.96</v>
      </c>
      <c r="S661">
        <v>0.04</v>
      </c>
      <c r="T661">
        <v>0</v>
      </c>
      <c r="U661">
        <v>167</v>
      </c>
      <c r="V661">
        <v>167</v>
      </c>
      <c r="W661">
        <v>0</v>
      </c>
      <c r="X661" t="s">
        <v>68</v>
      </c>
      <c r="Y661">
        <v>29.93</v>
      </c>
      <c r="Z661">
        <v>2.5</v>
      </c>
      <c r="AA661" t="s">
        <v>74</v>
      </c>
      <c r="AB661" t="s">
        <v>75</v>
      </c>
      <c r="AE661" t="s">
        <v>860</v>
      </c>
      <c r="AF661" t="s">
        <v>861</v>
      </c>
      <c r="AG661">
        <v>9175489576</v>
      </c>
      <c r="AK661">
        <v>0</v>
      </c>
      <c r="AL661">
        <v>0</v>
      </c>
      <c r="AN661">
        <v>167</v>
      </c>
      <c r="AV661">
        <v>159</v>
      </c>
      <c r="AW661">
        <v>3.98</v>
      </c>
      <c r="AX661">
        <v>159</v>
      </c>
      <c r="AY661">
        <v>3.98</v>
      </c>
      <c r="AZ661">
        <v>159</v>
      </c>
    </row>
    <row r="662" spans="1:55" x14ac:dyDescent="0.25">
      <c r="A662" t="s">
        <v>54</v>
      </c>
      <c r="B662">
        <v>110027</v>
      </c>
      <c r="C662" t="s">
        <v>55</v>
      </c>
      <c r="D662" t="s">
        <v>56</v>
      </c>
      <c r="E662" s="1">
        <v>45965</v>
      </c>
      <c r="F662" t="s">
        <v>862</v>
      </c>
      <c r="G662" t="s">
        <v>63</v>
      </c>
      <c r="H662" s="4">
        <v>221254000000000</v>
      </c>
      <c r="I662">
        <v>29811</v>
      </c>
      <c r="J662" s="3">
        <v>45966.039583333331</v>
      </c>
      <c r="K662" t="s">
        <v>5760</v>
      </c>
      <c r="L662" t="s">
        <v>59</v>
      </c>
      <c r="M662">
        <v>278</v>
      </c>
      <c r="N662">
        <v>-93.75</v>
      </c>
      <c r="O662">
        <v>0</v>
      </c>
      <c r="P662">
        <v>184.25</v>
      </c>
      <c r="Q662">
        <v>32</v>
      </c>
      <c r="R662">
        <v>0</v>
      </c>
      <c r="S662">
        <v>-0.25</v>
      </c>
      <c r="T662">
        <v>0</v>
      </c>
      <c r="U662">
        <v>216</v>
      </c>
      <c r="V662">
        <v>216</v>
      </c>
      <c r="W662">
        <v>0</v>
      </c>
      <c r="X662" t="s">
        <v>64</v>
      </c>
      <c r="Y662">
        <v>54.35</v>
      </c>
      <c r="Z662">
        <v>7.46</v>
      </c>
      <c r="AA662" t="s">
        <v>65</v>
      </c>
      <c r="AB662" t="s">
        <v>56</v>
      </c>
      <c r="AC662">
        <v>4284</v>
      </c>
      <c r="AK662">
        <v>32</v>
      </c>
      <c r="AL662">
        <v>0</v>
      </c>
      <c r="AS662">
        <v>216</v>
      </c>
      <c r="AZ662">
        <v>184.25</v>
      </c>
      <c r="BB662">
        <v>32</v>
      </c>
    </row>
    <row r="663" spans="1:55" x14ac:dyDescent="0.25">
      <c r="A663" t="s">
        <v>54</v>
      </c>
      <c r="B663">
        <v>110027</v>
      </c>
      <c r="C663" t="s">
        <v>55</v>
      </c>
      <c r="D663" t="s">
        <v>56</v>
      </c>
      <c r="E663" s="1">
        <v>45965</v>
      </c>
      <c r="F663" t="s">
        <v>863</v>
      </c>
      <c r="G663" t="s">
        <v>63</v>
      </c>
      <c r="H663" s="4">
        <v>221254000000000</v>
      </c>
      <c r="I663">
        <v>29811</v>
      </c>
      <c r="J663" s="3">
        <v>45966.040972222225</v>
      </c>
      <c r="K663" t="s">
        <v>5760</v>
      </c>
      <c r="L663" t="s">
        <v>59</v>
      </c>
      <c r="M663">
        <v>454.66</v>
      </c>
      <c r="N663">
        <v>-93.74</v>
      </c>
      <c r="O663">
        <v>0</v>
      </c>
      <c r="P663">
        <v>360.92</v>
      </c>
      <c r="Q663">
        <v>32</v>
      </c>
      <c r="R663">
        <v>0</v>
      </c>
      <c r="S663">
        <v>0.08</v>
      </c>
      <c r="T663">
        <v>0</v>
      </c>
      <c r="U663">
        <v>393</v>
      </c>
      <c r="V663">
        <v>393</v>
      </c>
      <c r="W663">
        <v>0</v>
      </c>
      <c r="X663" t="s">
        <v>64</v>
      </c>
      <c r="Y663">
        <v>92.23</v>
      </c>
      <c r="Z663">
        <v>10.95</v>
      </c>
      <c r="AA663" t="s">
        <v>65</v>
      </c>
      <c r="AB663" t="s">
        <v>56</v>
      </c>
      <c r="AC663">
        <v>7213</v>
      </c>
      <c r="AK663">
        <v>32</v>
      </c>
      <c r="AL663">
        <v>0</v>
      </c>
      <c r="AS663">
        <v>393</v>
      </c>
      <c r="AZ663">
        <v>360.92</v>
      </c>
      <c r="BB663">
        <v>32</v>
      </c>
    </row>
    <row r="664" spans="1:55" x14ac:dyDescent="0.25">
      <c r="A664" t="s">
        <v>54</v>
      </c>
      <c r="B664">
        <v>110027</v>
      </c>
      <c r="C664" t="s">
        <v>55</v>
      </c>
      <c r="D664" t="s">
        <v>56</v>
      </c>
      <c r="E664" s="1">
        <v>45965</v>
      </c>
      <c r="F664" t="s">
        <v>864</v>
      </c>
      <c r="G664" t="s">
        <v>63</v>
      </c>
      <c r="H664" s="4">
        <v>221254000000000</v>
      </c>
      <c r="I664">
        <v>29811</v>
      </c>
      <c r="J664" s="3">
        <v>45966.044444444444</v>
      </c>
      <c r="K664" t="s">
        <v>5760</v>
      </c>
      <c r="L664" t="s">
        <v>59</v>
      </c>
      <c r="M664">
        <v>382</v>
      </c>
      <c r="N664">
        <v>-120</v>
      </c>
      <c r="O664">
        <v>0</v>
      </c>
      <c r="P664">
        <v>262</v>
      </c>
      <c r="Q664">
        <v>32</v>
      </c>
      <c r="R664">
        <v>0</v>
      </c>
      <c r="S664">
        <v>0</v>
      </c>
      <c r="T664">
        <v>0</v>
      </c>
      <c r="U664">
        <v>294</v>
      </c>
      <c r="V664">
        <v>294</v>
      </c>
      <c r="W664">
        <v>0</v>
      </c>
      <c r="X664" t="s">
        <v>64</v>
      </c>
      <c r="Y664">
        <v>81.2</v>
      </c>
      <c r="Z664">
        <v>5.88</v>
      </c>
      <c r="AA664" t="s">
        <v>65</v>
      </c>
      <c r="AB664" t="s">
        <v>56</v>
      </c>
      <c r="AC664">
        <v>7449</v>
      </c>
      <c r="AK664">
        <v>32</v>
      </c>
      <c r="AL664">
        <v>0</v>
      </c>
      <c r="AS664">
        <v>294</v>
      </c>
      <c r="AZ664">
        <v>262</v>
      </c>
      <c r="BB664">
        <v>32</v>
      </c>
    </row>
    <row r="665" spans="1:55" x14ac:dyDescent="0.25">
      <c r="A665" t="s">
        <v>54</v>
      </c>
      <c r="B665">
        <v>110027</v>
      </c>
      <c r="C665" t="s">
        <v>55</v>
      </c>
      <c r="D665" t="s">
        <v>56</v>
      </c>
      <c r="E665" s="1">
        <v>45965</v>
      </c>
      <c r="F665" t="s">
        <v>865</v>
      </c>
      <c r="G665" t="s">
        <v>58</v>
      </c>
      <c r="H665">
        <v>7429839163</v>
      </c>
      <c r="I665">
        <v>18528960</v>
      </c>
      <c r="J665" s="3">
        <v>45966.05</v>
      </c>
      <c r="K665" t="s">
        <v>5760</v>
      </c>
      <c r="L665" t="s">
        <v>59</v>
      </c>
      <c r="M665">
        <v>555.57000000000005</v>
      </c>
      <c r="N665">
        <v>-100</v>
      </c>
      <c r="O665">
        <v>0</v>
      </c>
      <c r="P665">
        <v>455.57</v>
      </c>
      <c r="Q665">
        <v>32</v>
      </c>
      <c r="R665">
        <v>0</v>
      </c>
      <c r="S665">
        <v>0</v>
      </c>
      <c r="T665">
        <v>0</v>
      </c>
      <c r="U665">
        <v>487.57</v>
      </c>
      <c r="V665">
        <v>487.57</v>
      </c>
      <c r="W665">
        <v>0</v>
      </c>
      <c r="X665" t="s">
        <v>60</v>
      </c>
      <c r="Y665">
        <v>112.27</v>
      </c>
      <c r="Z665">
        <v>8.66</v>
      </c>
      <c r="AA665" t="s">
        <v>61</v>
      </c>
      <c r="AB665" t="s">
        <v>56</v>
      </c>
      <c r="AC665">
        <v>9163</v>
      </c>
      <c r="AK665">
        <v>32</v>
      </c>
      <c r="AL665">
        <v>0</v>
      </c>
      <c r="AT665">
        <v>487.57</v>
      </c>
      <c r="AZ665">
        <v>455.57</v>
      </c>
      <c r="BC665">
        <v>32</v>
      </c>
    </row>
    <row r="666" spans="1:55" x14ac:dyDescent="0.25">
      <c r="A666" t="s">
        <v>54</v>
      </c>
      <c r="B666">
        <v>110027</v>
      </c>
      <c r="C666" t="s">
        <v>55</v>
      </c>
      <c r="D666" t="s">
        <v>56</v>
      </c>
      <c r="E666" s="1">
        <v>45965</v>
      </c>
      <c r="F666" t="s">
        <v>866</v>
      </c>
      <c r="G666" t="s">
        <v>63</v>
      </c>
      <c r="H666" s="4">
        <v>221255000000000</v>
      </c>
      <c r="I666">
        <v>29811</v>
      </c>
      <c r="J666" s="3">
        <v>45966.05</v>
      </c>
      <c r="K666" t="s">
        <v>5760</v>
      </c>
      <c r="L666" t="s">
        <v>59</v>
      </c>
      <c r="M666">
        <v>396</v>
      </c>
      <c r="N666">
        <v>-92</v>
      </c>
      <c r="O666">
        <v>0</v>
      </c>
      <c r="P666">
        <v>304</v>
      </c>
      <c r="Q666">
        <v>32</v>
      </c>
      <c r="R666">
        <v>0</v>
      </c>
      <c r="S666">
        <v>0</v>
      </c>
      <c r="T666">
        <v>0</v>
      </c>
      <c r="U666">
        <v>336</v>
      </c>
      <c r="V666">
        <v>336</v>
      </c>
      <c r="W666">
        <v>0</v>
      </c>
      <c r="X666" t="s">
        <v>64</v>
      </c>
      <c r="Y666">
        <v>69.12</v>
      </c>
      <c r="Z666">
        <v>9.8000000000000007</v>
      </c>
      <c r="AA666" t="s">
        <v>65</v>
      </c>
      <c r="AB666" t="s">
        <v>56</v>
      </c>
      <c r="AC666">
        <v>2465</v>
      </c>
      <c r="AK666">
        <v>32</v>
      </c>
      <c r="AL666">
        <v>0</v>
      </c>
      <c r="AS666">
        <v>336</v>
      </c>
      <c r="AZ666">
        <v>304</v>
      </c>
      <c r="BB666">
        <v>32</v>
      </c>
    </row>
    <row r="667" spans="1:55" x14ac:dyDescent="0.25">
      <c r="A667" t="s">
        <v>54</v>
      </c>
      <c r="B667">
        <v>110027</v>
      </c>
      <c r="C667" t="s">
        <v>55</v>
      </c>
      <c r="D667" t="s">
        <v>56</v>
      </c>
      <c r="E667" s="1">
        <v>45965</v>
      </c>
      <c r="F667" t="s">
        <v>867</v>
      </c>
      <c r="G667" t="s">
        <v>63</v>
      </c>
      <c r="H667" s="4">
        <v>221255000000000</v>
      </c>
      <c r="I667">
        <v>29811</v>
      </c>
      <c r="J667" s="3">
        <v>45966.050694444442</v>
      </c>
      <c r="K667" t="s">
        <v>5760</v>
      </c>
      <c r="L667" t="s">
        <v>59</v>
      </c>
      <c r="M667">
        <v>229</v>
      </c>
      <c r="N667">
        <v>-90</v>
      </c>
      <c r="O667">
        <v>0</v>
      </c>
      <c r="P667">
        <v>139</v>
      </c>
      <c r="Q667">
        <v>32</v>
      </c>
      <c r="R667">
        <v>0</v>
      </c>
      <c r="S667">
        <v>0</v>
      </c>
      <c r="T667">
        <v>0</v>
      </c>
      <c r="U667">
        <v>171</v>
      </c>
      <c r="V667">
        <v>171</v>
      </c>
      <c r="W667">
        <v>0</v>
      </c>
      <c r="X667" t="s">
        <v>64</v>
      </c>
      <c r="Y667">
        <v>51.47</v>
      </c>
      <c r="Z667">
        <v>4.96</v>
      </c>
      <c r="AA667" t="s">
        <v>65</v>
      </c>
      <c r="AB667" t="s">
        <v>56</v>
      </c>
      <c r="AC667">
        <v>2673</v>
      </c>
      <c r="AK667">
        <v>32</v>
      </c>
      <c r="AL667">
        <v>0</v>
      </c>
      <c r="AS667">
        <v>171</v>
      </c>
      <c r="AZ667">
        <v>139</v>
      </c>
      <c r="BB667">
        <v>32</v>
      </c>
    </row>
    <row r="668" spans="1:55" x14ac:dyDescent="0.25">
      <c r="A668" t="s">
        <v>54</v>
      </c>
      <c r="B668">
        <v>110027</v>
      </c>
      <c r="C668" t="s">
        <v>55</v>
      </c>
      <c r="D668" t="s">
        <v>56</v>
      </c>
      <c r="E668" s="1">
        <v>45965</v>
      </c>
      <c r="F668" t="s">
        <v>868</v>
      </c>
      <c r="G668" t="s">
        <v>67</v>
      </c>
      <c r="J668" s="3">
        <v>45966.053472222222</v>
      </c>
      <c r="K668" t="s">
        <v>5760</v>
      </c>
      <c r="L668" t="s">
        <v>59</v>
      </c>
      <c r="M668">
        <v>378</v>
      </c>
      <c r="N668">
        <v>0</v>
      </c>
      <c r="O668">
        <v>0</v>
      </c>
      <c r="P668">
        <v>378</v>
      </c>
      <c r="Q668">
        <v>0</v>
      </c>
      <c r="R668">
        <v>18.899999999999999</v>
      </c>
      <c r="S668">
        <v>0.1</v>
      </c>
      <c r="T668">
        <v>0</v>
      </c>
      <c r="U668">
        <v>397</v>
      </c>
      <c r="V668">
        <v>397</v>
      </c>
      <c r="W668">
        <v>0</v>
      </c>
      <c r="X668" t="s">
        <v>68</v>
      </c>
      <c r="Y668">
        <v>83.3</v>
      </c>
      <c r="Z668">
        <v>4.78</v>
      </c>
      <c r="AA668" t="s">
        <v>74</v>
      </c>
      <c r="AB668" t="s">
        <v>75</v>
      </c>
      <c r="AE668" t="s">
        <v>869</v>
      </c>
      <c r="AF668" t="s">
        <v>870</v>
      </c>
      <c r="AG668">
        <v>9712489536</v>
      </c>
      <c r="AK668">
        <v>0</v>
      </c>
      <c r="AL668">
        <v>0</v>
      </c>
      <c r="AN668">
        <v>397</v>
      </c>
      <c r="AV668">
        <v>378</v>
      </c>
      <c r="AW668">
        <v>9.4499999999999993</v>
      </c>
      <c r="AX668">
        <v>378</v>
      </c>
      <c r="AY668">
        <v>9.4499999999999993</v>
      </c>
      <c r="AZ668">
        <v>378</v>
      </c>
    </row>
    <row r="669" spans="1:55" x14ac:dyDescent="0.25">
      <c r="A669" t="s">
        <v>54</v>
      </c>
      <c r="B669">
        <v>110027</v>
      </c>
      <c r="C669" t="s">
        <v>55</v>
      </c>
      <c r="D669" t="s">
        <v>56</v>
      </c>
      <c r="E669" s="1">
        <v>45965</v>
      </c>
      <c r="F669" t="s">
        <v>871</v>
      </c>
      <c r="G669" t="s">
        <v>63</v>
      </c>
      <c r="H669" s="4">
        <v>221256000000000</v>
      </c>
      <c r="I669">
        <v>29811</v>
      </c>
      <c r="J669" s="3">
        <v>45966.058333333334</v>
      </c>
      <c r="K669" t="s">
        <v>5760</v>
      </c>
      <c r="L669" t="s">
        <v>59</v>
      </c>
      <c r="M669">
        <v>328</v>
      </c>
      <c r="N669">
        <v>-75</v>
      </c>
      <c r="O669">
        <v>0</v>
      </c>
      <c r="P669">
        <v>253</v>
      </c>
      <c r="Q669">
        <v>32</v>
      </c>
      <c r="R669">
        <v>0</v>
      </c>
      <c r="S669">
        <v>0</v>
      </c>
      <c r="T669">
        <v>0</v>
      </c>
      <c r="U669">
        <v>285</v>
      </c>
      <c r="V669">
        <v>285</v>
      </c>
      <c r="W669">
        <v>0</v>
      </c>
      <c r="X669" t="s">
        <v>64</v>
      </c>
      <c r="Y669">
        <v>70.760000000000005</v>
      </c>
      <c r="Z669">
        <v>5.47</v>
      </c>
      <c r="AA669" t="s">
        <v>65</v>
      </c>
      <c r="AB669" t="s">
        <v>56</v>
      </c>
      <c r="AC669">
        <v>8582</v>
      </c>
      <c r="AK669">
        <v>32</v>
      </c>
      <c r="AL669">
        <v>0</v>
      </c>
      <c r="AS669">
        <v>285</v>
      </c>
      <c r="AZ669">
        <v>253</v>
      </c>
      <c r="BB669">
        <v>32</v>
      </c>
    </row>
    <row r="670" spans="1:55" x14ac:dyDescent="0.25">
      <c r="A670" t="s">
        <v>54</v>
      </c>
      <c r="B670">
        <v>110027</v>
      </c>
      <c r="C670" t="s">
        <v>55</v>
      </c>
      <c r="D670" t="s">
        <v>56</v>
      </c>
      <c r="E670" s="1">
        <v>45965</v>
      </c>
      <c r="F670" t="s">
        <v>872</v>
      </c>
      <c r="G670" t="s">
        <v>63</v>
      </c>
      <c r="H670" s="4">
        <v>221256000000000</v>
      </c>
      <c r="I670">
        <v>29811</v>
      </c>
      <c r="J670" s="3">
        <v>45966.061111111114</v>
      </c>
      <c r="K670" t="s">
        <v>5760</v>
      </c>
      <c r="L670" t="s">
        <v>59</v>
      </c>
      <c r="M670">
        <v>442.66</v>
      </c>
      <c r="N670">
        <v>-93.73</v>
      </c>
      <c r="O670">
        <v>0</v>
      </c>
      <c r="P670">
        <v>348.93</v>
      </c>
      <c r="Q670">
        <v>32</v>
      </c>
      <c r="R670">
        <v>0</v>
      </c>
      <c r="S670">
        <v>7.0000000000000007E-2</v>
      </c>
      <c r="T670">
        <v>0</v>
      </c>
      <c r="U670">
        <v>381</v>
      </c>
      <c r="V670">
        <v>381</v>
      </c>
      <c r="W670">
        <v>0</v>
      </c>
      <c r="X670" t="s">
        <v>64</v>
      </c>
      <c r="Y670">
        <v>96.19</v>
      </c>
      <c r="Z670">
        <v>8.52</v>
      </c>
      <c r="AA670" t="s">
        <v>65</v>
      </c>
      <c r="AB670" t="s">
        <v>56</v>
      </c>
      <c r="AC670">
        <v>6652</v>
      </c>
      <c r="AK670">
        <v>32</v>
      </c>
      <c r="AL670">
        <v>0</v>
      </c>
      <c r="AS670">
        <v>381</v>
      </c>
      <c r="AZ670">
        <v>348.93</v>
      </c>
      <c r="BB670">
        <v>32</v>
      </c>
    </row>
    <row r="671" spans="1:55" x14ac:dyDescent="0.25">
      <c r="A671" t="s">
        <v>54</v>
      </c>
      <c r="B671">
        <v>110027</v>
      </c>
      <c r="C671" t="s">
        <v>55</v>
      </c>
      <c r="D671" t="s">
        <v>56</v>
      </c>
      <c r="E671" s="1">
        <v>45965</v>
      </c>
      <c r="F671" t="s">
        <v>873</v>
      </c>
      <c r="G671" t="s">
        <v>67</v>
      </c>
      <c r="J671" s="3">
        <v>45966.061111111114</v>
      </c>
      <c r="K671" t="s">
        <v>5760</v>
      </c>
      <c r="L671" t="s">
        <v>59</v>
      </c>
      <c r="M671">
        <v>957.94</v>
      </c>
      <c r="N671">
        <v>0</v>
      </c>
      <c r="O671">
        <v>0</v>
      </c>
      <c r="P671">
        <v>957.94</v>
      </c>
      <c r="Q671">
        <v>0</v>
      </c>
      <c r="R671">
        <v>47.9</v>
      </c>
      <c r="S671">
        <v>0.16</v>
      </c>
      <c r="T671">
        <v>0</v>
      </c>
      <c r="U671">
        <v>1006</v>
      </c>
      <c r="V671">
        <v>1006</v>
      </c>
      <c r="W671">
        <v>0</v>
      </c>
      <c r="X671" t="s">
        <v>68</v>
      </c>
      <c r="Y671">
        <v>257.3</v>
      </c>
      <c r="Z671">
        <v>15.58</v>
      </c>
      <c r="AA671" t="s">
        <v>74</v>
      </c>
      <c r="AB671" t="s">
        <v>75</v>
      </c>
      <c r="AE671" t="s">
        <v>874</v>
      </c>
      <c r="AF671" t="s">
        <v>875</v>
      </c>
      <c r="AG671">
        <v>9172548963</v>
      </c>
      <c r="AK671">
        <v>0</v>
      </c>
      <c r="AL671">
        <v>0</v>
      </c>
      <c r="AN671">
        <v>1006</v>
      </c>
      <c r="AV671">
        <v>957.94</v>
      </c>
      <c r="AW671">
        <v>23.95</v>
      </c>
      <c r="AX671">
        <v>957.94</v>
      </c>
      <c r="AY671">
        <v>23.95</v>
      </c>
      <c r="AZ671">
        <v>957.94</v>
      </c>
    </row>
    <row r="672" spans="1:55" x14ac:dyDescent="0.25">
      <c r="A672" t="s">
        <v>54</v>
      </c>
      <c r="B672">
        <v>110027</v>
      </c>
      <c r="C672" t="s">
        <v>55</v>
      </c>
      <c r="D672" t="s">
        <v>56</v>
      </c>
      <c r="E672" s="1">
        <v>45965</v>
      </c>
      <c r="F672" t="s">
        <v>876</v>
      </c>
      <c r="G672" t="s">
        <v>67</v>
      </c>
      <c r="J672" s="3">
        <v>45966.061111111114</v>
      </c>
      <c r="K672" t="s">
        <v>5760</v>
      </c>
      <c r="L672" t="s">
        <v>59</v>
      </c>
      <c r="M672">
        <v>189</v>
      </c>
      <c r="N672">
        <v>0</v>
      </c>
      <c r="O672">
        <v>0</v>
      </c>
      <c r="P672">
        <v>189</v>
      </c>
      <c r="Q672">
        <v>0</v>
      </c>
      <c r="R672">
        <v>9.4600000000000009</v>
      </c>
      <c r="S672">
        <v>-0.46</v>
      </c>
      <c r="T672">
        <v>0</v>
      </c>
      <c r="U672">
        <v>198</v>
      </c>
      <c r="V672">
        <v>198</v>
      </c>
      <c r="W672">
        <v>0</v>
      </c>
      <c r="X672" t="s">
        <v>73</v>
      </c>
      <c r="Y672">
        <v>44.6</v>
      </c>
      <c r="Z672">
        <v>8.0500000000000007</v>
      </c>
      <c r="AA672" t="s">
        <v>74</v>
      </c>
      <c r="AB672" t="s">
        <v>75</v>
      </c>
      <c r="AE672" t="s">
        <v>89</v>
      </c>
      <c r="AF672" t="s">
        <v>56</v>
      </c>
      <c r="AG672">
        <v>8929758003</v>
      </c>
      <c r="AK672">
        <v>0</v>
      </c>
      <c r="AL672">
        <v>0</v>
      </c>
      <c r="AM672">
        <v>198</v>
      </c>
      <c r="AV672">
        <v>189</v>
      </c>
      <c r="AW672">
        <v>4.7300000000000004</v>
      </c>
      <c r="AX672">
        <v>189</v>
      </c>
      <c r="AY672">
        <v>4.7300000000000004</v>
      </c>
      <c r="AZ672">
        <v>189</v>
      </c>
    </row>
    <row r="673" spans="1:55" x14ac:dyDescent="0.25">
      <c r="A673" t="s">
        <v>54</v>
      </c>
      <c r="B673">
        <v>110027</v>
      </c>
      <c r="C673" t="s">
        <v>55</v>
      </c>
      <c r="D673" t="s">
        <v>56</v>
      </c>
      <c r="E673" s="1">
        <v>45965</v>
      </c>
      <c r="F673" t="s">
        <v>877</v>
      </c>
      <c r="G673" t="s">
        <v>58</v>
      </c>
      <c r="H673">
        <v>7431482199</v>
      </c>
      <c r="I673">
        <v>18528960</v>
      </c>
      <c r="J673" s="3">
        <v>45966.063888888886</v>
      </c>
      <c r="K673" t="s">
        <v>5760</v>
      </c>
      <c r="L673" t="s">
        <v>59</v>
      </c>
      <c r="M673">
        <v>189</v>
      </c>
      <c r="N673">
        <v>0</v>
      </c>
      <c r="O673">
        <v>0</v>
      </c>
      <c r="P673">
        <v>189</v>
      </c>
      <c r="Q673">
        <v>32</v>
      </c>
      <c r="R673">
        <v>0</v>
      </c>
      <c r="S673">
        <v>0</v>
      </c>
      <c r="T673">
        <v>0</v>
      </c>
      <c r="U673">
        <v>221</v>
      </c>
      <c r="V673">
        <v>221</v>
      </c>
      <c r="W673">
        <v>0</v>
      </c>
      <c r="X673" t="s">
        <v>60</v>
      </c>
      <c r="Y673">
        <v>38.65</v>
      </c>
      <c r="Z673">
        <v>3.38</v>
      </c>
      <c r="AA673" t="s">
        <v>61</v>
      </c>
      <c r="AB673" t="s">
        <v>56</v>
      </c>
      <c r="AC673">
        <v>2199</v>
      </c>
      <c r="AK673">
        <v>32</v>
      </c>
      <c r="AL673">
        <v>0</v>
      </c>
      <c r="AT673">
        <v>221</v>
      </c>
      <c r="AZ673">
        <v>189</v>
      </c>
      <c r="BC673">
        <v>32</v>
      </c>
    </row>
    <row r="674" spans="1:55" x14ac:dyDescent="0.25">
      <c r="A674" t="s">
        <v>54</v>
      </c>
      <c r="B674">
        <v>110027</v>
      </c>
      <c r="C674" t="s">
        <v>55</v>
      </c>
      <c r="D674" t="s">
        <v>56</v>
      </c>
      <c r="E674" s="1">
        <v>45965</v>
      </c>
      <c r="F674" t="s">
        <v>878</v>
      </c>
      <c r="G674" t="s">
        <v>58</v>
      </c>
      <c r="H674">
        <v>7445229244</v>
      </c>
      <c r="I674">
        <v>18528960</v>
      </c>
      <c r="J674" s="3">
        <v>45966.066666666666</v>
      </c>
      <c r="K674" t="s">
        <v>5760</v>
      </c>
      <c r="L674" t="s">
        <v>59</v>
      </c>
      <c r="M674">
        <v>597</v>
      </c>
      <c r="N674">
        <v>-100</v>
      </c>
      <c r="O674">
        <v>0</v>
      </c>
      <c r="P674">
        <v>497</v>
      </c>
      <c r="Q674">
        <v>32</v>
      </c>
      <c r="R674">
        <v>0</v>
      </c>
      <c r="S674">
        <v>0</v>
      </c>
      <c r="T674">
        <v>0</v>
      </c>
      <c r="U674">
        <v>529</v>
      </c>
      <c r="V674">
        <v>529</v>
      </c>
      <c r="W674">
        <v>0</v>
      </c>
      <c r="X674" t="s">
        <v>60</v>
      </c>
      <c r="Y674">
        <v>139.25</v>
      </c>
      <c r="Z674">
        <v>13.2</v>
      </c>
      <c r="AA674" t="s">
        <v>61</v>
      </c>
      <c r="AB674" t="s">
        <v>56</v>
      </c>
      <c r="AC674">
        <v>9244</v>
      </c>
      <c r="AK674">
        <v>32</v>
      </c>
      <c r="AL674">
        <v>0</v>
      </c>
      <c r="AT674">
        <v>529</v>
      </c>
      <c r="AZ674">
        <v>497</v>
      </c>
      <c r="BC674">
        <v>32</v>
      </c>
    </row>
    <row r="675" spans="1:55" x14ac:dyDescent="0.25">
      <c r="A675" t="s">
        <v>54</v>
      </c>
      <c r="B675">
        <v>110027</v>
      </c>
      <c r="C675" t="s">
        <v>55</v>
      </c>
      <c r="D675" t="s">
        <v>56</v>
      </c>
      <c r="E675" s="1">
        <v>45965</v>
      </c>
      <c r="F675" t="s">
        <v>879</v>
      </c>
      <c r="G675" t="s">
        <v>67</v>
      </c>
      <c r="J675" s="3">
        <v>45966.069444444445</v>
      </c>
      <c r="K675" t="s">
        <v>5760</v>
      </c>
      <c r="L675" t="s">
        <v>59</v>
      </c>
      <c r="M675">
        <v>597</v>
      </c>
      <c r="N675">
        <v>0</v>
      </c>
      <c r="O675">
        <v>0</v>
      </c>
      <c r="P675">
        <v>597</v>
      </c>
      <c r="Q675">
        <v>0</v>
      </c>
      <c r="R675">
        <v>29.86</v>
      </c>
      <c r="S675">
        <v>0.14000000000000001</v>
      </c>
      <c r="T675">
        <v>0</v>
      </c>
      <c r="U675">
        <v>627</v>
      </c>
      <c r="V675">
        <v>627</v>
      </c>
      <c r="W675">
        <v>0</v>
      </c>
      <c r="X675" t="s">
        <v>73</v>
      </c>
      <c r="Y675">
        <v>151.34</v>
      </c>
      <c r="Z675">
        <v>9.14</v>
      </c>
      <c r="AA675" t="s">
        <v>74</v>
      </c>
      <c r="AB675" t="s">
        <v>75</v>
      </c>
      <c r="AE675" t="s">
        <v>89</v>
      </c>
      <c r="AF675" t="s">
        <v>56</v>
      </c>
      <c r="AG675">
        <v>8929758003</v>
      </c>
      <c r="AK675">
        <v>0</v>
      </c>
      <c r="AL675">
        <v>0</v>
      </c>
      <c r="AM675">
        <v>627</v>
      </c>
      <c r="AV675">
        <v>597</v>
      </c>
      <c r="AW675">
        <v>14.93</v>
      </c>
      <c r="AX675">
        <v>597</v>
      </c>
      <c r="AY675">
        <v>14.93</v>
      </c>
      <c r="AZ675">
        <v>597</v>
      </c>
    </row>
    <row r="676" spans="1:55" x14ac:dyDescent="0.25">
      <c r="A676" t="s">
        <v>54</v>
      </c>
      <c r="B676">
        <v>110027</v>
      </c>
      <c r="C676" t="s">
        <v>55</v>
      </c>
      <c r="D676" t="s">
        <v>56</v>
      </c>
      <c r="E676" s="1">
        <v>45965</v>
      </c>
      <c r="F676" t="s">
        <v>880</v>
      </c>
      <c r="G676" t="s">
        <v>67</v>
      </c>
      <c r="J676" s="3">
        <v>45966.070833333331</v>
      </c>
      <c r="K676" t="s">
        <v>5760</v>
      </c>
      <c r="L676" t="s">
        <v>59</v>
      </c>
      <c r="M676">
        <v>478</v>
      </c>
      <c r="N676">
        <v>0</v>
      </c>
      <c r="O676">
        <v>0</v>
      </c>
      <c r="P676">
        <v>478</v>
      </c>
      <c r="Q676">
        <v>0</v>
      </c>
      <c r="R676">
        <v>23.9</v>
      </c>
      <c r="S676">
        <v>0.1</v>
      </c>
      <c r="T676">
        <v>0</v>
      </c>
      <c r="U676">
        <v>502</v>
      </c>
      <c r="V676">
        <v>502</v>
      </c>
      <c r="W676">
        <v>0</v>
      </c>
      <c r="X676" t="s">
        <v>68</v>
      </c>
      <c r="Y676">
        <v>131.37</v>
      </c>
      <c r="Z676">
        <v>5.12</v>
      </c>
      <c r="AA676" t="s">
        <v>74</v>
      </c>
      <c r="AB676" t="s">
        <v>75</v>
      </c>
      <c r="AE676" t="s">
        <v>89</v>
      </c>
      <c r="AF676" t="s">
        <v>56</v>
      </c>
      <c r="AG676">
        <v>8929758003</v>
      </c>
      <c r="AK676">
        <v>0</v>
      </c>
      <c r="AL676">
        <v>0</v>
      </c>
      <c r="AN676">
        <v>502</v>
      </c>
      <c r="AV676">
        <v>478</v>
      </c>
      <c r="AW676">
        <v>11.95</v>
      </c>
      <c r="AX676">
        <v>478</v>
      </c>
      <c r="AY676">
        <v>11.95</v>
      </c>
      <c r="AZ676">
        <v>478</v>
      </c>
    </row>
    <row r="677" spans="1:55" x14ac:dyDescent="0.25">
      <c r="A677" t="s">
        <v>54</v>
      </c>
      <c r="B677">
        <v>110027</v>
      </c>
      <c r="C677" t="s">
        <v>55</v>
      </c>
      <c r="D677" t="s">
        <v>56</v>
      </c>
      <c r="E677" s="1">
        <v>45965</v>
      </c>
      <c r="F677" t="s">
        <v>881</v>
      </c>
      <c r="G677" t="s">
        <v>67</v>
      </c>
      <c r="J677" s="3">
        <v>45966.071527777778</v>
      </c>
      <c r="K677" t="s">
        <v>5760</v>
      </c>
      <c r="L677" t="s">
        <v>59</v>
      </c>
      <c r="M677">
        <v>199</v>
      </c>
      <c r="N677">
        <v>0</v>
      </c>
      <c r="O677">
        <v>0</v>
      </c>
      <c r="P677">
        <v>199</v>
      </c>
      <c r="Q677">
        <v>0</v>
      </c>
      <c r="R677">
        <v>9.9600000000000009</v>
      </c>
      <c r="S677">
        <v>0.04</v>
      </c>
      <c r="T677">
        <v>0</v>
      </c>
      <c r="U677">
        <v>209</v>
      </c>
      <c r="V677">
        <v>209</v>
      </c>
      <c r="W677">
        <v>0</v>
      </c>
      <c r="X677" t="s">
        <v>73</v>
      </c>
      <c r="Y677">
        <v>51.11</v>
      </c>
      <c r="Z677">
        <v>2.56</v>
      </c>
      <c r="AA677" t="s">
        <v>74</v>
      </c>
      <c r="AB677" t="s">
        <v>75</v>
      </c>
      <c r="AE677" t="s">
        <v>882</v>
      </c>
      <c r="AF677" t="s">
        <v>883</v>
      </c>
      <c r="AG677">
        <v>9475893214</v>
      </c>
      <c r="AK677">
        <v>0</v>
      </c>
      <c r="AL677">
        <v>0</v>
      </c>
      <c r="AM677">
        <v>209</v>
      </c>
      <c r="AV677">
        <v>199</v>
      </c>
      <c r="AW677">
        <v>4.9800000000000004</v>
      </c>
      <c r="AX677">
        <v>199</v>
      </c>
      <c r="AY677">
        <v>4.9800000000000004</v>
      </c>
      <c r="AZ677">
        <v>199</v>
      </c>
    </row>
    <row r="678" spans="1:55" x14ac:dyDescent="0.25">
      <c r="A678" t="s">
        <v>54</v>
      </c>
      <c r="B678">
        <v>110027</v>
      </c>
      <c r="C678" t="s">
        <v>55</v>
      </c>
      <c r="D678" t="s">
        <v>56</v>
      </c>
      <c r="E678" s="1">
        <v>45965</v>
      </c>
      <c r="F678" t="s">
        <v>884</v>
      </c>
      <c r="G678" t="s">
        <v>63</v>
      </c>
      <c r="H678" s="4">
        <v>221257000000000</v>
      </c>
      <c r="I678">
        <v>29811</v>
      </c>
      <c r="J678" s="3">
        <v>45966.072222222225</v>
      </c>
      <c r="K678" t="s">
        <v>5760</v>
      </c>
      <c r="L678" t="s">
        <v>59</v>
      </c>
      <c r="M678">
        <v>1870</v>
      </c>
      <c r="N678">
        <v>-229.98</v>
      </c>
      <c r="O678">
        <v>0</v>
      </c>
      <c r="P678">
        <v>1640.02</v>
      </c>
      <c r="Q678">
        <v>32</v>
      </c>
      <c r="R678">
        <v>0</v>
      </c>
      <c r="S678">
        <v>-0.02</v>
      </c>
      <c r="T678">
        <v>0</v>
      </c>
      <c r="U678">
        <v>1672</v>
      </c>
      <c r="V678">
        <v>1672</v>
      </c>
      <c r="W678">
        <v>0</v>
      </c>
      <c r="X678" t="s">
        <v>64</v>
      </c>
      <c r="Y678">
        <v>411.6</v>
      </c>
      <c r="Z678">
        <v>34.659999999999997</v>
      </c>
      <c r="AA678" t="s">
        <v>65</v>
      </c>
      <c r="AB678" t="s">
        <v>56</v>
      </c>
      <c r="AC678">
        <v>1825</v>
      </c>
      <c r="AK678">
        <v>32</v>
      </c>
      <c r="AL678">
        <v>0</v>
      </c>
      <c r="AS678">
        <v>1672</v>
      </c>
      <c r="AZ678">
        <v>1640.02</v>
      </c>
      <c r="BB678">
        <v>32</v>
      </c>
    </row>
    <row r="679" spans="1:55" x14ac:dyDescent="0.25">
      <c r="A679" t="s">
        <v>54</v>
      </c>
      <c r="B679">
        <v>110027</v>
      </c>
      <c r="C679" t="s">
        <v>55</v>
      </c>
      <c r="D679" t="s">
        <v>56</v>
      </c>
      <c r="E679" s="1">
        <v>45965</v>
      </c>
      <c r="F679" t="s">
        <v>885</v>
      </c>
      <c r="G679" t="s">
        <v>63</v>
      </c>
      <c r="H679" s="4">
        <v>221257000000000</v>
      </c>
      <c r="I679">
        <v>29811</v>
      </c>
      <c r="J679" s="3">
        <v>45966.072916666664</v>
      </c>
      <c r="K679" t="s">
        <v>5760</v>
      </c>
      <c r="L679" t="s">
        <v>59</v>
      </c>
      <c r="M679">
        <v>578</v>
      </c>
      <c r="N679">
        <v>-93.74</v>
      </c>
      <c r="O679">
        <v>0</v>
      </c>
      <c r="P679">
        <v>484.26</v>
      </c>
      <c r="Q679">
        <v>32</v>
      </c>
      <c r="R679">
        <v>0</v>
      </c>
      <c r="S679">
        <v>-0.26</v>
      </c>
      <c r="T679">
        <v>0</v>
      </c>
      <c r="U679">
        <v>516</v>
      </c>
      <c r="V679">
        <v>516</v>
      </c>
      <c r="W679">
        <v>0</v>
      </c>
      <c r="X679" t="s">
        <v>64</v>
      </c>
      <c r="Y679">
        <v>126.7</v>
      </c>
      <c r="Z679">
        <v>8.34</v>
      </c>
      <c r="AA679" t="s">
        <v>65</v>
      </c>
      <c r="AB679" t="s">
        <v>56</v>
      </c>
      <c r="AC679">
        <v>8752</v>
      </c>
      <c r="AK679">
        <v>32</v>
      </c>
      <c r="AL679">
        <v>0</v>
      </c>
      <c r="AS679">
        <v>516</v>
      </c>
      <c r="AZ679">
        <v>484.26</v>
      </c>
      <c r="BB679">
        <v>32</v>
      </c>
    </row>
    <row r="680" spans="1:55" x14ac:dyDescent="0.25">
      <c r="A680" t="s">
        <v>54</v>
      </c>
      <c r="B680">
        <v>110027</v>
      </c>
      <c r="C680" t="s">
        <v>55</v>
      </c>
      <c r="D680" t="s">
        <v>56</v>
      </c>
      <c r="E680" s="1">
        <v>45965</v>
      </c>
      <c r="F680" t="s">
        <v>886</v>
      </c>
      <c r="G680" t="s">
        <v>58</v>
      </c>
      <c r="H680">
        <v>7447768613</v>
      </c>
      <c r="I680">
        <v>18528960</v>
      </c>
      <c r="J680" s="3">
        <v>45966.084722222222</v>
      </c>
      <c r="K680" t="s">
        <v>5760</v>
      </c>
      <c r="L680" t="s">
        <v>59</v>
      </c>
      <c r="M680">
        <v>308</v>
      </c>
      <c r="N680">
        <v>-75</v>
      </c>
      <c r="O680">
        <v>0</v>
      </c>
      <c r="P680">
        <v>233</v>
      </c>
      <c r="Q680">
        <v>32</v>
      </c>
      <c r="R680">
        <v>0</v>
      </c>
      <c r="S680">
        <v>0</v>
      </c>
      <c r="T680">
        <v>0</v>
      </c>
      <c r="U680">
        <v>265</v>
      </c>
      <c r="V680">
        <v>265</v>
      </c>
      <c r="W680">
        <v>0</v>
      </c>
      <c r="X680" t="s">
        <v>60</v>
      </c>
      <c r="Y680">
        <v>65.69</v>
      </c>
      <c r="Z680">
        <v>4.7699999999999996</v>
      </c>
      <c r="AA680" t="s">
        <v>61</v>
      </c>
      <c r="AB680" t="s">
        <v>56</v>
      </c>
      <c r="AC680">
        <v>8613</v>
      </c>
      <c r="AK680">
        <v>32</v>
      </c>
      <c r="AL680">
        <v>0</v>
      </c>
      <c r="AT680">
        <v>265</v>
      </c>
      <c r="AZ680">
        <v>233</v>
      </c>
      <c r="BC680">
        <v>32</v>
      </c>
    </row>
    <row r="681" spans="1:55" x14ac:dyDescent="0.25">
      <c r="A681" t="s">
        <v>54</v>
      </c>
      <c r="B681">
        <v>110027</v>
      </c>
      <c r="C681" t="s">
        <v>55</v>
      </c>
      <c r="D681" t="s">
        <v>56</v>
      </c>
      <c r="E681" s="1">
        <v>45965</v>
      </c>
      <c r="F681" t="s">
        <v>887</v>
      </c>
      <c r="G681" t="s">
        <v>67</v>
      </c>
      <c r="J681" s="3">
        <v>45966.088888888888</v>
      </c>
      <c r="K681" t="s">
        <v>5760</v>
      </c>
      <c r="L681" t="s">
        <v>59</v>
      </c>
      <c r="M681">
        <v>179</v>
      </c>
      <c r="N681">
        <v>0</v>
      </c>
      <c r="O681">
        <v>0</v>
      </c>
      <c r="P681">
        <v>179</v>
      </c>
      <c r="Q681">
        <v>0</v>
      </c>
      <c r="R681">
        <v>8.9600000000000009</v>
      </c>
      <c r="S681">
        <v>0.04</v>
      </c>
      <c r="T681">
        <v>0</v>
      </c>
      <c r="U681">
        <v>188</v>
      </c>
      <c r="V681">
        <v>188</v>
      </c>
      <c r="W681">
        <v>0</v>
      </c>
      <c r="X681" t="s">
        <v>73</v>
      </c>
      <c r="Y681">
        <v>35.229999999999997</v>
      </c>
      <c r="Z681">
        <v>8.0500000000000007</v>
      </c>
      <c r="AA681" t="s">
        <v>74</v>
      </c>
      <c r="AB681" t="s">
        <v>75</v>
      </c>
      <c r="AE681" t="s">
        <v>89</v>
      </c>
      <c r="AF681" t="s">
        <v>56</v>
      </c>
      <c r="AG681">
        <v>8929758003</v>
      </c>
      <c r="AK681">
        <v>0</v>
      </c>
      <c r="AL681">
        <v>0</v>
      </c>
      <c r="AM681">
        <v>188</v>
      </c>
      <c r="AV681">
        <v>179</v>
      </c>
      <c r="AW681">
        <v>4.4800000000000004</v>
      </c>
      <c r="AX681">
        <v>179</v>
      </c>
      <c r="AY681">
        <v>4.4800000000000004</v>
      </c>
      <c r="AZ681">
        <v>179</v>
      </c>
    </row>
    <row r="682" spans="1:55" x14ac:dyDescent="0.25">
      <c r="A682" t="s">
        <v>54</v>
      </c>
      <c r="B682">
        <v>110027</v>
      </c>
      <c r="C682" t="s">
        <v>55</v>
      </c>
      <c r="D682" t="s">
        <v>56</v>
      </c>
      <c r="E682" s="1">
        <v>45965</v>
      </c>
      <c r="F682" t="s">
        <v>888</v>
      </c>
      <c r="G682" t="s">
        <v>58</v>
      </c>
      <c r="H682">
        <v>7448124494</v>
      </c>
      <c r="I682">
        <v>18528960</v>
      </c>
      <c r="J682" s="3">
        <v>45966.090277777781</v>
      </c>
      <c r="K682" t="s">
        <v>5760</v>
      </c>
      <c r="L682" t="s">
        <v>59</v>
      </c>
      <c r="M682">
        <v>497</v>
      </c>
      <c r="N682">
        <v>-100</v>
      </c>
      <c r="O682">
        <v>0</v>
      </c>
      <c r="P682">
        <v>397</v>
      </c>
      <c r="Q682">
        <v>32</v>
      </c>
      <c r="R682">
        <v>0</v>
      </c>
      <c r="S682">
        <v>0</v>
      </c>
      <c r="T682">
        <v>0</v>
      </c>
      <c r="U682">
        <v>429</v>
      </c>
      <c r="V682">
        <v>429</v>
      </c>
      <c r="W682">
        <v>0</v>
      </c>
      <c r="X682" t="s">
        <v>60</v>
      </c>
      <c r="Y682">
        <v>127.27</v>
      </c>
      <c r="Z682">
        <v>9.82</v>
      </c>
      <c r="AA682" t="s">
        <v>61</v>
      </c>
      <c r="AB682" t="s">
        <v>56</v>
      </c>
      <c r="AC682">
        <v>4494</v>
      </c>
      <c r="AK682">
        <v>32</v>
      </c>
      <c r="AL682">
        <v>0</v>
      </c>
      <c r="AT682">
        <v>429</v>
      </c>
      <c r="AZ682">
        <v>397</v>
      </c>
      <c r="BC682">
        <v>32</v>
      </c>
    </row>
    <row r="683" spans="1:55" x14ac:dyDescent="0.25">
      <c r="A683" t="s">
        <v>54</v>
      </c>
      <c r="B683">
        <v>110027</v>
      </c>
      <c r="C683" t="s">
        <v>55</v>
      </c>
      <c r="D683" t="s">
        <v>56</v>
      </c>
      <c r="E683" s="1">
        <v>45965</v>
      </c>
      <c r="F683" t="s">
        <v>889</v>
      </c>
      <c r="G683" t="s">
        <v>58</v>
      </c>
      <c r="H683">
        <v>7443084431</v>
      </c>
      <c r="I683">
        <v>18528960</v>
      </c>
      <c r="J683" s="3">
        <v>45966.094444444447</v>
      </c>
      <c r="K683" t="s">
        <v>5760</v>
      </c>
      <c r="L683" t="s">
        <v>59</v>
      </c>
      <c r="M683">
        <v>248</v>
      </c>
      <c r="N683">
        <v>-74.400000000000006</v>
      </c>
      <c r="O683">
        <v>0</v>
      </c>
      <c r="P683">
        <v>173.6</v>
      </c>
      <c r="Q683">
        <v>32</v>
      </c>
      <c r="R683">
        <v>0</v>
      </c>
      <c r="S683">
        <v>0</v>
      </c>
      <c r="T683">
        <v>0</v>
      </c>
      <c r="U683">
        <v>205.6</v>
      </c>
      <c r="V683">
        <v>205.6</v>
      </c>
      <c r="W683">
        <v>0</v>
      </c>
      <c r="X683" t="s">
        <v>60</v>
      </c>
      <c r="Y683">
        <v>51.82</v>
      </c>
      <c r="Z683">
        <v>4.96</v>
      </c>
      <c r="AA683" t="s">
        <v>61</v>
      </c>
      <c r="AB683" t="s">
        <v>56</v>
      </c>
      <c r="AC683">
        <v>4431</v>
      </c>
      <c r="AK683">
        <v>32</v>
      </c>
      <c r="AL683">
        <v>0</v>
      </c>
      <c r="AT683">
        <v>205.6</v>
      </c>
      <c r="AZ683">
        <v>173.6</v>
      </c>
      <c r="BC683">
        <v>32</v>
      </c>
    </row>
    <row r="684" spans="1:55" x14ac:dyDescent="0.25">
      <c r="A684" t="s">
        <v>54</v>
      </c>
      <c r="B684">
        <v>110027</v>
      </c>
      <c r="C684" t="s">
        <v>55</v>
      </c>
      <c r="D684" t="s">
        <v>56</v>
      </c>
      <c r="E684" s="1">
        <v>45965</v>
      </c>
      <c r="F684" t="s">
        <v>890</v>
      </c>
      <c r="G684" t="s">
        <v>63</v>
      </c>
      <c r="H684" s="4">
        <v>221259000000000</v>
      </c>
      <c r="I684">
        <v>29811</v>
      </c>
      <c r="J684" s="3">
        <v>45966.09652777778</v>
      </c>
      <c r="K684" t="s">
        <v>5760</v>
      </c>
      <c r="L684" t="s">
        <v>59</v>
      </c>
      <c r="M684">
        <v>401</v>
      </c>
      <c r="N684">
        <v>-93.75</v>
      </c>
      <c r="O684">
        <v>0</v>
      </c>
      <c r="P684">
        <v>307.25</v>
      </c>
      <c r="Q684">
        <v>32</v>
      </c>
      <c r="R684">
        <v>0</v>
      </c>
      <c r="S684">
        <v>-0.25</v>
      </c>
      <c r="T684">
        <v>0</v>
      </c>
      <c r="U684">
        <v>339</v>
      </c>
      <c r="V684">
        <v>339</v>
      </c>
      <c r="W684">
        <v>0</v>
      </c>
      <c r="X684" t="s">
        <v>64</v>
      </c>
      <c r="Y684">
        <v>94.87</v>
      </c>
      <c r="Z684">
        <v>4.96</v>
      </c>
      <c r="AA684" t="s">
        <v>65</v>
      </c>
      <c r="AB684" t="s">
        <v>56</v>
      </c>
      <c r="AC684">
        <v>2990</v>
      </c>
      <c r="AK684">
        <v>32</v>
      </c>
      <c r="AL684">
        <v>0</v>
      </c>
      <c r="AS684">
        <v>339</v>
      </c>
      <c r="AZ684">
        <v>307.25</v>
      </c>
      <c r="BB684">
        <v>32</v>
      </c>
    </row>
    <row r="685" spans="1:55" x14ac:dyDescent="0.25">
      <c r="A685" t="s">
        <v>54</v>
      </c>
      <c r="B685">
        <v>110027</v>
      </c>
      <c r="C685" t="s">
        <v>55</v>
      </c>
      <c r="D685" t="s">
        <v>56</v>
      </c>
      <c r="E685" s="1">
        <v>45965</v>
      </c>
      <c r="F685" t="s">
        <v>891</v>
      </c>
      <c r="G685" t="s">
        <v>58</v>
      </c>
      <c r="H685">
        <v>7447800279</v>
      </c>
      <c r="I685">
        <v>18528960</v>
      </c>
      <c r="J685" s="3">
        <v>45966.097916666666</v>
      </c>
      <c r="K685" t="s">
        <v>5760</v>
      </c>
      <c r="L685" t="s">
        <v>59</v>
      </c>
      <c r="M685">
        <v>582</v>
      </c>
      <c r="N685">
        <v>-75</v>
      </c>
      <c r="O685">
        <v>0</v>
      </c>
      <c r="P685">
        <v>507</v>
      </c>
      <c r="Q685">
        <v>32</v>
      </c>
      <c r="R685">
        <v>0</v>
      </c>
      <c r="S685">
        <v>0</v>
      </c>
      <c r="T685">
        <v>0</v>
      </c>
      <c r="U685">
        <v>539</v>
      </c>
      <c r="V685">
        <v>539</v>
      </c>
      <c r="W685">
        <v>0</v>
      </c>
      <c r="X685" t="s">
        <v>60</v>
      </c>
      <c r="Y685">
        <v>129.21</v>
      </c>
      <c r="Z685">
        <v>10.77</v>
      </c>
      <c r="AA685" t="s">
        <v>61</v>
      </c>
      <c r="AB685" t="s">
        <v>56</v>
      </c>
      <c r="AC685">
        <v>279</v>
      </c>
      <c r="AK685">
        <v>32</v>
      </c>
      <c r="AL685">
        <v>0</v>
      </c>
      <c r="AT685">
        <v>539</v>
      </c>
      <c r="AZ685">
        <v>507</v>
      </c>
      <c r="BC685">
        <v>32</v>
      </c>
    </row>
    <row r="686" spans="1:55" x14ac:dyDescent="0.25">
      <c r="A686" t="s">
        <v>54</v>
      </c>
      <c r="B686">
        <v>110027</v>
      </c>
      <c r="C686" t="s">
        <v>55</v>
      </c>
      <c r="D686" t="s">
        <v>56</v>
      </c>
      <c r="E686" s="1">
        <v>45965</v>
      </c>
      <c r="F686" t="s">
        <v>892</v>
      </c>
      <c r="G686" t="s">
        <v>63</v>
      </c>
      <c r="H686" s="4">
        <v>221259000000000</v>
      </c>
      <c r="I686">
        <v>29811</v>
      </c>
      <c r="J686" s="3">
        <v>45966.101388888892</v>
      </c>
      <c r="K686" t="s">
        <v>5760</v>
      </c>
      <c r="L686" t="s">
        <v>59</v>
      </c>
      <c r="M686">
        <v>473.66</v>
      </c>
      <c r="N686">
        <v>-93.74</v>
      </c>
      <c r="O686">
        <v>0</v>
      </c>
      <c r="P686">
        <v>379.92</v>
      </c>
      <c r="Q686">
        <v>32</v>
      </c>
      <c r="R686">
        <v>0</v>
      </c>
      <c r="S686">
        <v>0.08</v>
      </c>
      <c r="T686">
        <v>0</v>
      </c>
      <c r="U686">
        <v>412</v>
      </c>
      <c r="V686">
        <v>412</v>
      </c>
      <c r="W686">
        <v>0</v>
      </c>
      <c r="X686" t="s">
        <v>64</v>
      </c>
      <c r="Y686">
        <v>104.25</v>
      </c>
      <c r="Z686">
        <v>9.4</v>
      </c>
      <c r="AA686" t="s">
        <v>65</v>
      </c>
      <c r="AB686" t="s">
        <v>56</v>
      </c>
      <c r="AC686">
        <v>227</v>
      </c>
      <c r="AK686">
        <v>32</v>
      </c>
      <c r="AL686">
        <v>0</v>
      </c>
      <c r="AS686">
        <v>412</v>
      </c>
      <c r="AZ686">
        <v>379.92</v>
      </c>
      <c r="BB686">
        <v>32</v>
      </c>
    </row>
    <row r="687" spans="1:55" x14ac:dyDescent="0.25">
      <c r="A687" t="s">
        <v>54</v>
      </c>
      <c r="B687">
        <v>110027</v>
      </c>
      <c r="C687" t="s">
        <v>55</v>
      </c>
      <c r="D687" t="s">
        <v>56</v>
      </c>
      <c r="E687" s="1">
        <v>45965</v>
      </c>
      <c r="F687" t="s">
        <v>893</v>
      </c>
      <c r="G687" t="s">
        <v>63</v>
      </c>
      <c r="H687" s="4">
        <v>221260000000000</v>
      </c>
      <c r="I687">
        <v>29811</v>
      </c>
      <c r="J687" s="3">
        <v>45966.103472222225</v>
      </c>
      <c r="K687" t="s">
        <v>5760</v>
      </c>
      <c r="L687" t="s">
        <v>59</v>
      </c>
      <c r="M687">
        <v>378</v>
      </c>
      <c r="N687">
        <v>-93.75</v>
      </c>
      <c r="O687">
        <v>0</v>
      </c>
      <c r="P687">
        <v>284.25</v>
      </c>
      <c r="Q687">
        <v>32</v>
      </c>
      <c r="R687">
        <v>0</v>
      </c>
      <c r="S687">
        <v>-0.25</v>
      </c>
      <c r="T687">
        <v>0</v>
      </c>
      <c r="U687">
        <v>316</v>
      </c>
      <c r="V687">
        <v>316</v>
      </c>
      <c r="W687">
        <v>0</v>
      </c>
      <c r="X687" t="s">
        <v>64</v>
      </c>
      <c r="Y687">
        <v>48.33</v>
      </c>
      <c r="Z687">
        <v>4.7699999999999996</v>
      </c>
      <c r="AA687" t="s">
        <v>65</v>
      </c>
      <c r="AB687" t="s">
        <v>56</v>
      </c>
      <c r="AC687">
        <v>1244</v>
      </c>
      <c r="AK687">
        <v>32</v>
      </c>
      <c r="AL687">
        <v>0</v>
      </c>
      <c r="AS687">
        <v>316</v>
      </c>
      <c r="AZ687">
        <v>284.25</v>
      </c>
      <c r="BB687">
        <v>32</v>
      </c>
    </row>
    <row r="688" spans="1:55" x14ac:dyDescent="0.25">
      <c r="A688" t="s">
        <v>54</v>
      </c>
      <c r="B688">
        <v>110027</v>
      </c>
      <c r="C688" t="s">
        <v>55</v>
      </c>
      <c r="D688" t="s">
        <v>56</v>
      </c>
      <c r="E688" s="1">
        <v>45965</v>
      </c>
      <c r="F688" t="s">
        <v>894</v>
      </c>
      <c r="G688" t="s">
        <v>67</v>
      </c>
      <c r="J688" s="3">
        <v>45966.109027777777</v>
      </c>
      <c r="K688" t="s">
        <v>5760</v>
      </c>
      <c r="L688" t="s">
        <v>59</v>
      </c>
      <c r="M688">
        <v>237</v>
      </c>
      <c r="N688">
        <v>0</v>
      </c>
      <c r="O688">
        <v>0</v>
      </c>
      <c r="P688">
        <v>237</v>
      </c>
      <c r="Q688">
        <v>0</v>
      </c>
      <c r="R688">
        <v>11.86</v>
      </c>
      <c r="S688">
        <v>0.14000000000000001</v>
      </c>
      <c r="T688">
        <v>0</v>
      </c>
      <c r="U688">
        <v>249</v>
      </c>
      <c r="V688">
        <v>249</v>
      </c>
      <c r="W688">
        <v>0</v>
      </c>
      <c r="X688" t="s">
        <v>68</v>
      </c>
      <c r="Y688">
        <v>58.51</v>
      </c>
      <c r="Z688">
        <v>5.88</v>
      </c>
      <c r="AA688" t="s">
        <v>74</v>
      </c>
      <c r="AB688" t="s">
        <v>75</v>
      </c>
      <c r="AE688" t="s">
        <v>485</v>
      </c>
      <c r="AF688" t="s">
        <v>486</v>
      </c>
      <c r="AG688">
        <v>9990024007</v>
      </c>
      <c r="AK688">
        <v>0</v>
      </c>
      <c r="AL688">
        <v>0</v>
      </c>
      <c r="AN688">
        <v>249</v>
      </c>
      <c r="AV688">
        <v>237</v>
      </c>
      <c r="AW688">
        <v>5.93</v>
      </c>
      <c r="AX688">
        <v>237</v>
      </c>
      <c r="AY688">
        <v>5.93</v>
      </c>
      <c r="AZ688">
        <v>237</v>
      </c>
    </row>
    <row r="689" spans="1:55" x14ac:dyDescent="0.25">
      <c r="A689" t="s">
        <v>54</v>
      </c>
      <c r="B689">
        <v>110027</v>
      </c>
      <c r="C689" t="s">
        <v>55</v>
      </c>
      <c r="D689" t="s">
        <v>56</v>
      </c>
      <c r="E689" s="1">
        <v>45965</v>
      </c>
      <c r="F689" t="s">
        <v>895</v>
      </c>
      <c r="G689" t="s">
        <v>58</v>
      </c>
      <c r="H689">
        <v>7448231141</v>
      </c>
      <c r="I689">
        <v>18528960</v>
      </c>
      <c r="J689" s="3">
        <v>45966.118750000001</v>
      </c>
      <c r="K689" t="s">
        <v>5760</v>
      </c>
      <c r="L689" t="s">
        <v>59</v>
      </c>
      <c r="M689">
        <v>537</v>
      </c>
      <c r="N689">
        <v>-75</v>
      </c>
      <c r="O689">
        <v>0</v>
      </c>
      <c r="P689">
        <v>462</v>
      </c>
      <c r="Q689">
        <v>32</v>
      </c>
      <c r="R689">
        <v>0</v>
      </c>
      <c r="S689">
        <v>0</v>
      </c>
      <c r="T689">
        <v>0</v>
      </c>
      <c r="U689">
        <v>494</v>
      </c>
      <c r="V689">
        <v>494</v>
      </c>
      <c r="W689">
        <v>0</v>
      </c>
      <c r="X689" t="s">
        <v>60</v>
      </c>
      <c r="Y689">
        <v>83.24</v>
      </c>
      <c r="Z689">
        <v>11.57</v>
      </c>
      <c r="AA689" t="s">
        <v>61</v>
      </c>
      <c r="AB689" t="s">
        <v>56</v>
      </c>
      <c r="AC689">
        <v>1141</v>
      </c>
      <c r="AK689">
        <v>32</v>
      </c>
      <c r="AL689">
        <v>0</v>
      </c>
      <c r="AT689">
        <v>494</v>
      </c>
      <c r="AZ689">
        <v>462</v>
      </c>
      <c r="BC689">
        <v>32</v>
      </c>
    </row>
    <row r="690" spans="1:55" x14ac:dyDescent="0.25">
      <c r="A690" t="s">
        <v>54</v>
      </c>
      <c r="B690">
        <v>110027</v>
      </c>
      <c r="C690" t="s">
        <v>55</v>
      </c>
      <c r="D690" t="s">
        <v>56</v>
      </c>
      <c r="E690" s="1">
        <v>45965</v>
      </c>
      <c r="F690" t="s">
        <v>896</v>
      </c>
      <c r="G690" t="s">
        <v>63</v>
      </c>
      <c r="H690" s="4">
        <v>221261000000000</v>
      </c>
      <c r="I690">
        <v>29811</v>
      </c>
      <c r="J690" s="3">
        <v>45966.122916666667</v>
      </c>
      <c r="K690" t="s">
        <v>5760</v>
      </c>
      <c r="L690" t="s">
        <v>59</v>
      </c>
      <c r="M690">
        <v>573.66</v>
      </c>
      <c r="N690">
        <v>-93.74</v>
      </c>
      <c r="O690">
        <v>0</v>
      </c>
      <c r="P690">
        <v>479.92</v>
      </c>
      <c r="Q690">
        <v>32</v>
      </c>
      <c r="R690">
        <v>0</v>
      </c>
      <c r="S690">
        <v>0.08</v>
      </c>
      <c r="T690">
        <v>0</v>
      </c>
      <c r="U690">
        <v>512</v>
      </c>
      <c r="V690">
        <v>512</v>
      </c>
      <c r="W690">
        <v>0</v>
      </c>
      <c r="X690" t="s">
        <v>64</v>
      </c>
      <c r="Y690">
        <v>123.11</v>
      </c>
      <c r="Z690">
        <v>12.21</v>
      </c>
      <c r="AA690" t="s">
        <v>65</v>
      </c>
      <c r="AB690" t="s">
        <v>56</v>
      </c>
      <c r="AC690">
        <v>7710</v>
      </c>
      <c r="AK690">
        <v>32</v>
      </c>
      <c r="AL690">
        <v>0</v>
      </c>
      <c r="AS690">
        <v>512</v>
      </c>
      <c r="AZ690">
        <v>479.92</v>
      </c>
      <c r="BB690">
        <v>32</v>
      </c>
    </row>
    <row r="691" spans="1:55" x14ac:dyDescent="0.25">
      <c r="A691" t="s">
        <v>54</v>
      </c>
      <c r="B691">
        <v>110027</v>
      </c>
      <c r="C691" t="s">
        <v>55</v>
      </c>
      <c r="D691" t="s">
        <v>56</v>
      </c>
      <c r="E691" s="1">
        <v>45965</v>
      </c>
      <c r="F691" t="s">
        <v>897</v>
      </c>
      <c r="G691" t="s">
        <v>58</v>
      </c>
      <c r="H691">
        <v>7449593880</v>
      </c>
      <c r="I691">
        <v>18528960</v>
      </c>
      <c r="J691" s="3">
        <v>45966.123611111114</v>
      </c>
      <c r="K691" t="s">
        <v>5760</v>
      </c>
      <c r="L691" t="s">
        <v>59</v>
      </c>
      <c r="M691">
        <v>349</v>
      </c>
      <c r="N691">
        <v>-100</v>
      </c>
      <c r="O691">
        <v>0</v>
      </c>
      <c r="P691">
        <v>249</v>
      </c>
      <c r="Q691">
        <v>32</v>
      </c>
      <c r="R691">
        <v>0</v>
      </c>
      <c r="S691">
        <v>0</v>
      </c>
      <c r="T691">
        <v>0</v>
      </c>
      <c r="U691">
        <v>281</v>
      </c>
      <c r="V691">
        <v>281</v>
      </c>
      <c r="W691">
        <v>0</v>
      </c>
      <c r="X691" t="s">
        <v>60</v>
      </c>
      <c r="Y691">
        <v>83.98</v>
      </c>
      <c r="Z691">
        <v>4.96</v>
      </c>
      <c r="AA691" t="s">
        <v>61</v>
      </c>
      <c r="AB691" t="s">
        <v>56</v>
      </c>
      <c r="AC691">
        <v>3880</v>
      </c>
      <c r="AK691">
        <v>32</v>
      </c>
      <c r="AL691">
        <v>0</v>
      </c>
      <c r="AT691">
        <v>281</v>
      </c>
      <c r="AZ691">
        <v>249</v>
      </c>
      <c r="BC691">
        <v>32</v>
      </c>
    </row>
    <row r="692" spans="1:55" x14ac:dyDescent="0.25">
      <c r="A692" t="s">
        <v>54</v>
      </c>
      <c r="B692">
        <v>110027</v>
      </c>
      <c r="C692" t="s">
        <v>55</v>
      </c>
      <c r="D692" t="s">
        <v>56</v>
      </c>
      <c r="E692" s="1">
        <v>45965</v>
      </c>
      <c r="F692" t="s">
        <v>898</v>
      </c>
      <c r="G692" t="s">
        <v>58</v>
      </c>
      <c r="H692">
        <v>7445328788</v>
      </c>
      <c r="I692">
        <v>18528960</v>
      </c>
      <c r="J692" s="3">
        <v>45966.126388888886</v>
      </c>
      <c r="K692" t="s">
        <v>5760</v>
      </c>
      <c r="L692" t="s">
        <v>59</v>
      </c>
      <c r="M692">
        <v>288</v>
      </c>
      <c r="N692">
        <v>-75</v>
      </c>
      <c r="O692">
        <v>0</v>
      </c>
      <c r="P692">
        <v>213</v>
      </c>
      <c r="Q692">
        <v>32</v>
      </c>
      <c r="R692">
        <v>0</v>
      </c>
      <c r="S692">
        <v>0</v>
      </c>
      <c r="T692">
        <v>0</v>
      </c>
      <c r="U692">
        <v>245</v>
      </c>
      <c r="V692">
        <v>245</v>
      </c>
      <c r="W692">
        <v>0</v>
      </c>
      <c r="X692" t="s">
        <v>60</v>
      </c>
      <c r="Y692">
        <v>47.19</v>
      </c>
      <c r="Z692">
        <v>4.78</v>
      </c>
      <c r="AA692" t="s">
        <v>61</v>
      </c>
      <c r="AB692" t="s">
        <v>56</v>
      </c>
      <c r="AC692">
        <v>8788</v>
      </c>
      <c r="AK692">
        <v>32</v>
      </c>
      <c r="AL692">
        <v>0</v>
      </c>
      <c r="AT692">
        <v>245</v>
      </c>
      <c r="AZ692">
        <v>213</v>
      </c>
      <c r="BC692">
        <v>32</v>
      </c>
    </row>
    <row r="693" spans="1:55" x14ac:dyDescent="0.25">
      <c r="A693" t="s">
        <v>54</v>
      </c>
      <c r="B693">
        <v>110027</v>
      </c>
      <c r="C693" t="s">
        <v>55</v>
      </c>
      <c r="D693" t="s">
        <v>56</v>
      </c>
      <c r="E693" s="1">
        <v>45965</v>
      </c>
      <c r="F693" t="s">
        <v>899</v>
      </c>
      <c r="G693" t="s">
        <v>58</v>
      </c>
      <c r="H693">
        <v>7449295417</v>
      </c>
      <c r="I693">
        <v>18528960</v>
      </c>
      <c r="J693" s="3">
        <v>45966.133333333331</v>
      </c>
      <c r="K693" t="s">
        <v>5760</v>
      </c>
      <c r="L693" t="s">
        <v>59</v>
      </c>
      <c r="M693">
        <v>349</v>
      </c>
      <c r="N693">
        <v>-100</v>
      </c>
      <c r="O693">
        <v>0</v>
      </c>
      <c r="P693">
        <v>249</v>
      </c>
      <c r="Q693">
        <v>32</v>
      </c>
      <c r="R693">
        <v>0</v>
      </c>
      <c r="S693">
        <v>0</v>
      </c>
      <c r="T693">
        <v>0</v>
      </c>
      <c r="U693">
        <v>281</v>
      </c>
      <c r="V693">
        <v>281</v>
      </c>
      <c r="W693">
        <v>0</v>
      </c>
      <c r="X693" t="s">
        <v>60</v>
      </c>
      <c r="Y693">
        <v>83.98</v>
      </c>
      <c r="Z693">
        <v>4.96</v>
      </c>
      <c r="AA693" t="s">
        <v>61</v>
      </c>
      <c r="AB693" t="s">
        <v>56</v>
      </c>
      <c r="AC693">
        <v>5417</v>
      </c>
      <c r="AK693">
        <v>32</v>
      </c>
      <c r="AL693">
        <v>0</v>
      </c>
      <c r="AT693">
        <v>281</v>
      </c>
      <c r="AZ693">
        <v>249</v>
      </c>
      <c r="BC693">
        <v>32</v>
      </c>
    </row>
    <row r="694" spans="1:55" x14ac:dyDescent="0.25">
      <c r="A694" t="s">
        <v>54</v>
      </c>
      <c r="B694">
        <v>110027</v>
      </c>
      <c r="C694" t="s">
        <v>55</v>
      </c>
      <c r="D694" t="s">
        <v>56</v>
      </c>
      <c r="E694" s="1">
        <v>45965</v>
      </c>
      <c r="F694" t="s">
        <v>900</v>
      </c>
      <c r="G694" t="s">
        <v>58</v>
      </c>
      <c r="H694">
        <v>7448611181</v>
      </c>
      <c r="I694">
        <v>18528960</v>
      </c>
      <c r="J694" s="3">
        <v>45966.134722222225</v>
      </c>
      <c r="K694" t="s">
        <v>5760</v>
      </c>
      <c r="L694" t="s">
        <v>59</v>
      </c>
      <c r="M694">
        <v>358</v>
      </c>
      <c r="N694">
        <v>0</v>
      </c>
      <c r="O694">
        <v>0</v>
      </c>
      <c r="P694">
        <v>358</v>
      </c>
      <c r="Q694">
        <v>32</v>
      </c>
      <c r="R694">
        <v>0</v>
      </c>
      <c r="S694">
        <v>0</v>
      </c>
      <c r="T694">
        <v>0</v>
      </c>
      <c r="U694">
        <v>390</v>
      </c>
      <c r="V694">
        <v>390</v>
      </c>
      <c r="W694">
        <v>0</v>
      </c>
      <c r="X694" t="s">
        <v>60</v>
      </c>
      <c r="Y694">
        <v>68.33</v>
      </c>
      <c r="Z694">
        <v>8.15</v>
      </c>
      <c r="AA694" t="s">
        <v>61</v>
      </c>
      <c r="AB694" t="s">
        <v>56</v>
      </c>
      <c r="AC694">
        <v>1181</v>
      </c>
      <c r="AK694">
        <v>32</v>
      </c>
      <c r="AL694">
        <v>0</v>
      </c>
      <c r="AT694">
        <v>390</v>
      </c>
      <c r="AZ694">
        <v>358</v>
      </c>
      <c r="BC694">
        <v>32</v>
      </c>
    </row>
    <row r="695" spans="1:55" x14ac:dyDescent="0.25">
      <c r="A695" t="s">
        <v>54</v>
      </c>
      <c r="B695">
        <v>110027</v>
      </c>
      <c r="C695" t="s">
        <v>55</v>
      </c>
      <c r="D695" t="s">
        <v>56</v>
      </c>
      <c r="E695" s="1">
        <v>45965</v>
      </c>
      <c r="F695" t="s">
        <v>901</v>
      </c>
      <c r="G695" t="s">
        <v>58</v>
      </c>
      <c r="H695">
        <v>7449649735</v>
      </c>
      <c r="I695">
        <v>18528960</v>
      </c>
      <c r="J695" s="3">
        <v>45966.135416666664</v>
      </c>
      <c r="K695" t="s">
        <v>5760</v>
      </c>
      <c r="L695" t="s">
        <v>59</v>
      </c>
      <c r="M695">
        <v>219</v>
      </c>
      <c r="N695">
        <v>0</v>
      </c>
      <c r="O695">
        <v>0</v>
      </c>
      <c r="P695">
        <v>219</v>
      </c>
      <c r="Q695">
        <v>32</v>
      </c>
      <c r="R695">
        <v>0</v>
      </c>
      <c r="S695">
        <v>0</v>
      </c>
      <c r="T695">
        <v>0</v>
      </c>
      <c r="U695">
        <v>251</v>
      </c>
      <c r="V695">
        <v>251</v>
      </c>
      <c r="W695">
        <v>0</v>
      </c>
      <c r="X695" t="s">
        <v>60</v>
      </c>
      <c r="Y695">
        <v>37.299999999999997</v>
      </c>
      <c r="Z695">
        <v>4.7699999999999996</v>
      </c>
      <c r="AA695" t="s">
        <v>61</v>
      </c>
      <c r="AB695" t="s">
        <v>56</v>
      </c>
      <c r="AC695">
        <v>9735</v>
      </c>
      <c r="AK695">
        <v>32</v>
      </c>
      <c r="AL695">
        <v>0</v>
      </c>
      <c r="AT695">
        <v>251</v>
      </c>
      <c r="AZ695">
        <v>219</v>
      </c>
      <c r="BC695">
        <v>32</v>
      </c>
    </row>
    <row r="696" spans="1:55" x14ac:dyDescent="0.25">
      <c r="A696" t="s">
        <v>54</v>
      </c>
      <c r="B696">
        <v>110027</v>
      </c>
      <c r="C696" t="s">
        <v>55</v>
      </c>
      <c r="D696" t="s">
        <v>56</v>
      </c>
      <c r="E696" s="1">
        <v>45965</v>
      </c>
      <c r="F696" t="s">
        <v>902</v>
      </c>
      <c r="G696" t="s">
        <v>67</v>
      </c>
      <c r="J696" s="3">
        <v>45966.146527777775</v>
      </c>
      <c r="K696" t="s">
        <v>5760</v>
      </c>
      <c r="L696" t="s">
        <v>59</v>
      </c>
      <c r="M696">
        <v>90.45</v>
      </c>
      <c r="N696">
        <v>0</v>
      </c>
      <c r="O696">
        <v>0</v>
      </c>
      <c r="P696">
        <v>90.45</v>
      </c>
      <c r="Q696">
        <v>0</v>
      </c>
      <c r="R696">
        <v>4.5199999999999996</v>
      </c>
      <c r="S696">
        <v>0.03</v>
      </c>
      <c r="T696">
        <v>0</v>
      </c>
      <c r="U696">
        <v>95</v>
      </c>
      <c r="V696">
        <v>95</v>
      </c>
      <c r="W696">
        <v>0</v>
      </c>
      <c r="X696" t="s">
        <v>73</v>
      </c>
      <c r="Y696">
        <v>14.75</v>
      </c>
      <c r="Z696">
        <v>0</v>
      </c>
      <c r="AA696" t="s">
        <v>74</v>
      </c>
      <c r="AB696" t="s">
        <v>75</v>
      </c>
      <c r="AE696" t="s">
        <v>632</v>
      </c>
      <c r="AF696" t="s">
        <v>633</v>
      </c>
      <c r="AG696">
        <v>9874123650</v>
      </c>
      <c r="AK696">
        <v>0</v>
      </c>
      <c r="AL696">
        <v>0</v>
      </c>
      <c r="AM696">
        <v>95</v>
      </c>
      <c r="AV696">
        <v>90.45</v>
      </c>
      <c r="AW696">
        <v>2.2599999999999998</v>
      </c>
      <c r="AX696">
        <v>90.45</v>
      </c>
      <c r="AY696">
        <v>2.2599999999999998</v>
      </c>
      <c r="AZ696">
        <v>90.45</v>
      </c>
    </row>
    <row r="697" spans="1:55" x14ac:dyDescent="0.25">
      <c r="A697" t="s">
        <v>54</v>
      </c>
      <c r="B697">
        <v>110027</v>
      </c>
      <c r="C697" t="s">
        <v>55</v>
      </c>
      <c r="D697" t="s">
        <v>56</v>
      </c>
      <c r="E697" s="1">
        <v>45965</v>
      </c>
      <c r="F697" t="s">
        <v>903</v>
      </c>
      <c r="G697" t="s">
        <v>63</v>
      </c>
      <c r="H697" s="4">
        <v>221265000000000</v>
      </c>
      <c r="I697">
        <v>29811</v>
      </c>
      <c r="J697" s="3">
        <v>45966.166666666664</v>
      </c>
      <c r="K697" t="s">
        <v>5760</v>
      </c>
      <c r="L697" t="s">
        <v>59</v>
      </c>
      <c r="M697">
        <v>447</v>
      </c>
      <c r="N697">
        <v>-93.74</v>
      </c>
      <c r="O697">
        <v>0</v>
      </c>
      <c r="P697">
        <v>353.26</v>
      </c>
      <c r="Q697">
        <v>32</v>
      </c>
      <c r="R697">
        <v>0</v>
      </c>
      <c r="S697">
        <v>-0.26</v>
      </c>
      <c r="T697">
        <v>0</v>
      </c>
      <c r="U697">
        <v>385</v>
      </c>
      <c r="V697">
        <v>385</v>
      </c>
      <c r="W697">
        <v>0</v>
      </c>
      <c r="X697" t="s">
        <v>64</v>
      </c>
      <c r="Y697">
        <v>98.65</v>
      </c>
      <c r="Z697">
        <v>8.8800000000000008</v>
      </c>
      <c r="AA697" t="s">
        <v>65</v>
      </c>
      <c r="AB697" t="s">
        <v>56</v>
      </c>
      <c r="AC697">
        <v>2423</v>
      </c>
      <c r="AK697">
        <v>32</v>
      </c>
      <c r="AL697">
        <v>0</v>
      </c>
      <c r="AS697">
        <v>385</v>
      </c>
      <c r="AZ697">
        <v>353.26</v>
      </c>
      <c r="BB697">
        <v>32</v>
      </c>
    </row>
    <row r="698" spans="1:55" x14ac:dyDescent="0.25">
      <c r="A698" t="s">
        <v>54</v>
      </c>
      <c r="B698">
        <v>110027</v>
      </c>
      <c r="C698" t="s">
        <v>55</v>
      </c>
      <c r="D698" t="s">
        <v>56</v>
      </c>
      <c r="E698" s="1">
        <v>45965</v>
      </c>
      <c r="F698" t="s">
        <v>904</v>
      </c>
      <c r="G698" t="s">
        <v>58</v>
      </c>
      <c r="H698">
        <v>7436603710</v>
      </c>
      <c r="I698">
        <v>18528960</v>
      </c>
      <c r="J698" s="3">
        <v>45966.174305555556</v>
      </c>
      <c r="K698" t="s">
        <v>5760</v>
      </c>
      <c r="L698" t="s">
        <v>59</v>
      </c>
      <c r="M698">
        <v>248</v>
      </c>
      <c r="N698">
        <v>-100</v>
      </c>
      <c r="O698">
        <v>0</v>
      </c>
      <c r="P698">
        <v>148</v>
      </c>
      <c r="Q698">
        <v>32</v>
      </c>
      <c r="R698">
        <v>0</v>
      </c>
      <c r="S698">
        <v>0</v>
      </c>
      <c r="T698">
        <v>0</v>
      </c>
      <c r="U698">
        <v>180</v>
      </c>
      <c r="V698">
        <v>180</v>
      </c>
      <c r="W698">
        <v>0</v>
      </c>
      <c r="X698" t="s">
        <v>60</v>
      </c>
      <c r="Y698">
        <v>56.52</v>
      </c>
      <c r="Z698">
        <v>5.5</v>
      </c>
      <c r="AA698" t="s">
        <v>61</v>
      </c>
      <c r="AB698" t="s">
        <v>56</v>
      </c>
      <c r="AC698">
        <v>3710</v>
      </c>
      <c r="AK698">
        <v>32</v>
      </c>
      <c r="AL698">
        <v>0</v>
      </c>
      <c r="AT698">
        <v>180</v>
      </c>
      <c r="AZ698">
        <v>148</v>
      </c>
      <c r="BC698">
        <v>32</v>
      </c>
    </row>
    <row r="699" spans="1:55" x14ac:dyDescent="0.25">
      <c r="A699" t="s">
        <v>54</v>
      </c>
      <c r="B699">
        <v>110027</v>
      </c>
      <c r="C699" t="s">
        <v>55</v>
      </c>
      <c r="D699" t="s">
        <v>56</v>
      </c>
      <c r="E699" s="1">
        <v>45965</v>
      </c>
      <c r="F699" t="s">
        <v>905</v>
      </c>
      <c r="G699" t="s">
        <v>67</v>
      </c>
      <c r="J699" s="3">
        <v>45966.176388888889</v>
      </c>
      <c r="K699" t="s">
        <v>5760</v>
      </c>
      <c r="L699" t="s">
        <v>59</v>
      </c>
      <c r="M699">
        <v>158</v>
      </c>
      <c r="N699">
        <v>0</v>
      </c>
      <c r="O699">
        <v>0</v>
      </c>
      <c r="P699">
        <v>158</v>
      </c>
      <c r="Q699">
        <v>0</v>
      </c>
      <c r="R699">
        <v>7.9</v>
      </c>
      <c r="S699">
        <v>0.1</v>
      </c>
      <c r="T699">
        <v>0</v>
      </c>
      <c r="U699">
        <v>166</v>
      </c>
      <c r="V699">
        <v>166</v>
      </c>
      <c r="W699">
        <v>0</v>
      </c>
      <c r="X699" t="s">
        <v>73</v>
      </c>
      <c r="Y699">
        <v>51.99</v>
      </c>
      <c r="Z699">
        <v>4.42</v>
      </c>
      <c r="AA699" t="s">
        <v>74</v>
      </c>
      <c r="AB699" t="s">
        <v>75</v>
      </c>
      <c r="AE699" t="s">
        <v>906</v>
      </c>
      <c r="AF699" t="s">
        <v>907</v>
      </c>
      <c r="AG699">
        <v>9425178525</v>
      </c>
      <c r="AK699">
        <v>0</v>
      </c>
      <c r="AL699">
        <v>0</v>
      </c>
      <c r="AM699">
        <v>166</v>
      </c>
      <c r="AV699">
        <v>158</v>
      </c>
      <c r="AW699">
        <v>3.95</v>
      </c>
      <c r="AX699">
        <v>158</v>
      </c>
      <c r="AY699">
        <v>3.95</v>
      </c>
      <c r="AZ699">
        <v>158</v>
      </c>
    </row>
    <row r="700" spans="1:55" x14ac:dyDescent="0.25">
      <c r="A700" t="s">
        <v>54</v>
      </c>
      <c r="B700">
        <v>110027</v>
      </c>
      <c r="C700" t="s">
        <v>55</v>
      </c>
      <c r="D700" t="s">
        <v>56</v>
      </c>
      <c r="E700" s="1">
        <v>45965</v>
      </c>
      <c r="F700" t="s">
        <v>908</v>
      </c>
      <c r="G700" t="s">
        <v>67</v>
      </c>
      <c r="J700" s="3">
        <v>45966.188888888886</v>
      </c>
      <c r="K700" t="s">
        <v>5760</v>
      </c>
      <c r="L700" t="s">
        <v>59</v>
      </c>
      <c r="M700">
        <v>458</v>
      </c>
      <c r="N700">
        <v>0</v>
      </c>
      <c r="O700">
        <v>0</v>
      </c>
      <c r="P700">
        <v>458</v>
      </c>
      <c r="Q700">
        <v>0</v>
      </c>
      <c r="R700">
        <v>22.9</v>
      </c>
      <c r="S700">
        <v>0.1</v>
      </c>
      <c r="T700">
        <v>0</v>
      </c>
      <c r="U700">
        <v>481</v>
      </c>
      <c r="V700">
        <v>481</v>
      </c>
      <c r="W700">
        <v>0</v>
      </c>
      <c r="X700" t="s">
        <v>68</v>
      </c>
      <c r="Y700">
        <v>112.48</v>
      </c>
      <c r="Z700">
        <v>3.92</v>
      </c>
      <c r="AA700" t="s">
        <v>74</v>
      </c>
      <c r="AB700" t="s">
        <v>75</v>
      </c>
      <c r="AE700" t="s">
        <v>906</v>
      </c>
      <c r="AF700" t="s">
        <v>907</v>
      </c>
      <c r="AG700">
        <v>9425178525</v>
      </c>
      <c r="AK700">
        <v>0</v>
      </c>
      <c r="AL700">
        <v>0</v>
      </c>
      <c r="AN700">
        <v>481</v>
      </c>
      <c r="AV700">
        <v>458</v>
      </c>
      <c r="AW700">
        <v>11.45</v>
      </c>
      <c r="AX700">
        <v>458</v>
      </c>
      <c r="AY700">
        <v>11.45</v>
      </c>
      <c r="AZ700">
        <v>458</v>
      </c>
    </row>
    <row r="701" spans="1:55" x14ac:dyDescent="0.25">
      <c r="A701" t="s">
        <v>54</v>
      </c>
      <c r="B701">
        <v>110027</v>
      </c>
      <c r="C701" t="s">
        <v>55</v>
      </c>
      <c r="D701" t="s">
        <v>56</v>
      </c>
      <c r="E701" s="1">
        <v>45965</v>
      </c>
      <c r="F701" t="s">
        <v>909</v>
      </c>
      <c r="G701" t="s">
        <v>58</v>
      </c>
      <c r="H701">
        <v>7442734876</v>
      </c>
      <c r="I701">
        <v>18528960</v>
      </c>
      <c r="J701" s="3">
        <v>45966.2</v>
      </c>
      <c r="K701" t="s">
        <v>5760</v>
      </c>
      <c r="L701" t="s">
        <v>59</v>
      </c>
      <c r="M701">
        <v>249</v>
      </c>
      <c r="N701">
        <v>-80</v>
      </c>
      <c r="O701">
        <v>0</v>
      </c>
      <c r="P701">
        <v>169</v>
      </c>
      <c r="Q701">
        <v>32</v>
      </c>
      <c r="R701">
        <v>0</v>
      </c>
      <c r="S701">
        <v>0</v>
      </c>
      <c r="T701">
        <v>0</v>
      </c>
      <c r="U701">
        <v>201</v>
      </c>
      <c r="V701">
        <v>201</v>
      </c>
      <c r="W701">
        <v>0</v>
      </c>
      <c r="X701" t="s">
        <v>60</v>
      </c>
      <c r="Y701">
        <v>51.09</v>
      </c>
      <c r="Z701">
        <v>8.8800000000000008</v>
      </c>
      <c r="AA701" t="s">
        <v>61</v>
      </c>
      <c r="AB701" t="s">
        <v>56</v>
      </c>
      <c r="AC701">
        <v>4876</v>
      </c>
      <c r="AK701">
        <v>32</v>
      </c>
      <c r="AL701">
        <v>0</v>
      </c>
      <c r="AT701">
        <v>201</v>
      </c>
      <c r="AZ701">
        <v>169</v>
      </c>
      <c r="BC701">
        <v>32</v>
      </c>
    </row>
    <row r="702" spans="1:55" x14ac:dyDescent="0.25">
      <c r="A702" t="s">
        <v>54</v>
      </c>
      <c r="B702">
        <v>110027</v>
      </c>
      <c r="C702" t="s">
        <v>55</v>
      </c>
      <c r="D702" t="s">
        <v>56</v>
      </c>
      <c r="E702" s="1">
        <v>45965</v>
      </c>
      <c r="F702" t="s">
        <v>910</v>
      </c>
      <c r="G702" t="s">
        <v>58</v>
      </c>
      <c r="H702">
        <v>7449973669</v>
      </c>
      <c r="I702">
        <v>18528960</v>
      </c>
      <c r="J702" s="3">
        <v>45966.206944444442</v>
      </c>
      <c r="K702" t="s">
        <v>5760</v>
      </c>
      <c r="L702" t="s">
        <v>59</v>
      </c>
      <c r="M702">
        <v>358</v>
      </c>
      <c r="N702">
        <v>-100</v>
      </c>
      <c r="O702">
        <v>0</v>
      </c>
      <c r="P702">
        <v>258</v>
      </c>
      <c r="Q702">
        <v>32</v>
      </c>
      <c r="R702">
        <v>0</v>
      </c>
      <c r="S702">
        <v>0</v>
      </c>
      <c r="T702">
        <v>0</v>
      </c>
      <c r="U702">
        <v>290</v>
      </c>
      <c r="V702">
        <v>290</v>
      </c>
      <c r="W702">
        <v>0</v>
      </c>
      <c r="X702" t="s">
        <v>60</v>
      </c>
      <c r="Y702">
        <v>59.94</v>
      </c>
      <c r="Z702">
        <v>8.69</v>
      </c>
      <c r="AA702" t="s">
        <v>61</v>
      </c>
      <c r="AB702" t="s">
        <v>56</v>
      </c>
      <c r="AC702">
        <v>3669</v>
      </c>
      <c r="AK702">
        <v>32</v>
      </c>
      <c r="AL702">
        <v>0</v>
      </c>
      <c r="AT702">
        <v>290</v>
      </c>
      <c r="AZ702">
        <v>258</v>
      </c>
      <c r="BC702">
        <v>32</v>
      </c>
    </row>
    <row r="703" spans="1:55" x14ac:dyDescent="0.25">
      <c r="A703" t="s">
        <v>54</v>
      </c>
      <c r="B703">
        <v>110027</v>
      </c>
      <c r="C703" t="s">
        <v>55</v>
      </c>
      <c r="D703" t="s">
        <v>56</v>
      </c>
      <c r="E703" s="1">
        <v>45965</v>
      </c>
      <c r="F703" t="s">
        <v>911</v>
      </c>
      <c r="G703" t="s">
        <v>67</v>
      </c>
      <c r="J703" s="3">
        <v>45966.209027777775</v>
      </c>
      <c r="K703" t="s">
        <v>5760</v>
      </c>
      <c r="L703" t="s">
        <v>59</v>
      </c>
      <c r="M703">
        <v>476.09</v>
      </c>
      <c r="N703">
        <v>0</v>
      </c>
      <c r="O703">
        <v>0</v>
      </c>
      <c r="P703">
        <v>476.09</v>
      </c>
      <c r="Q703">
        <v>0</v>
      </c>
      <c r="R703">
        <v>23.8</v>
      </c>
      <c r="S703">
        <v>0.11</v>
      </c>
      <c r="T703">
        <v>0</v>
      </c>
      <c r="U703">
        <v>500</v>
      </c>
      <c r="V703">
        <v>500</v>
      </c>
      <c r="W703">
        <v>0</v>
      </c>
      <c r="X703" t="s">
        <v>68</v>
      </c>
      <c r="Y703">
        <v>120.68</v>
      </c>
      <c r="Z703">
        <v>5.12</v>
      </c>
      <c r="AA703" t="s">
        <v>74</v>
      </c>
      <c r="AB703" t="s">
        <v>75</v>
      </c>
      <c r="AE703" t="s">
        <v>906</v>
      </c>
      <c r="AF703" t="s">
        <v>907</v>
      </c>
      <c r="AG703">
        <v>9425178525</v>
      </c>
      <c r="AK703">
        <v>0</v>
      </c>
      <c r="AL703">
        <v>0</v>
      </c>
      <c r="AN703">
        <v>500</v>
      </c>
      <c r="AV703">
        <v>476.09</v>
      </c>
      <c r="AW703">
        <v>11.9</v>
      </c>
      <c r="AX703">
        <v>476.09</v>
      </c>
      <c r="AY703">
        <v>11.9</v>
      </c>
      <c r="AZ703">
        <v>476.09</v>
      </c>
    </row>
    <row r="704" spans="1:55" x14ac:dyDescent="0.25">
      <c r="A704" t="s">
        <v>54</v>
      </c>
      <c r="B704">
        <v>110027</v>
      </c>
      <c r="C704" t="s">
        <v>55</v>
      </c>
      <c r="D704" t="s">
        <v>56</v>
      </c>
      <c r="E704" s="1">
        <v>45966</v>
      </c>
      <c r="F704" t="s">
        <v>912</v>
      </c>
      <c r="G704" t="s">
        <v>63</v>
      </c>
      <c r="H704" s="4">
        <v>221291000000000</v>
      </c>
      <c r="I704">
        <v>29811</v>
      </c>
      <c r="J704" s="3">
        <v>45966.463194444441</v>
      </c>
      <c r="K704" t="s">
        <v>5760</v>
      </c>
      <c r="L704" t="s">
        <v>59</v>
      </c>
      <c r="M704">
        <v>695</v>
      </c>
      <c r="N704">
        <v>-143.74</v>
      </c>
      <c r="O704">
        <v>0</v>
      </c>
      <c r="P704">
        <v>551.26</v>
      </c>
      <c r="Q704">
        <v>32</v>
      </c>
      <c r="R704">
        <v>0</v>
      </c>
      <c r="S704">
        <v>-0.26</v>
      </c>
      <c r="T704">
        <v>0</v>
      </c>
      <c r="U704">
        <v>583</v>
      </c>
      <c r="V704">
        <v>583</v>
      </c>
      <c r="W704">
        <v>0</v>
      </c>
      <c r="X704" t="s">
        <v>64</v>
      </c>
      <c r="Y704">
        <v>142.88999999999999</v>
      </c>
      <c r="Z704">
        <v>15.72</v>
      </c>
      <c r="AA704" t="s">
        <v>65</v>
      </c>
      <c r="AB704" t="s">
        <v>56</v>
      </c>
      <c r="AC704">
        <v>1260</v>
      </c>
      <c r="AK704">
        <v>32</v>
      </c>
      <c r="AL704">
        <v>0</v>
      </c>
      <c r="AS704">
        <v>583</v>
      </c>
      <c r="AZ704">
        <v>551.26</v>
      </c>
      <c r="BB704">
        <v>32</v>
      </c>
    </row>
    <row r="705" spans="1:55" x14ac:dyDescent="0.25">
      <c r="A705" t="s">
        <v>54</v>
      </c>
      <c r="B705">
        <v>110027</v>
      </c>
      <c r="C705" t="s">
        <v>55</v>
      </c>
      <c r="D705" t="s">
        <v>56</v>
      </c>
      <c r="E705" s="1">
        <v>45966</v>
      </c>
      <c r="F705" t="s">
        <v>913</v>
      </c>
      <c r="G705" t="s">
        <v>63</v>
      </c>
      <c r="H705" s="4">
        <v>221295000000000</v>
      </c>
      <c r="I705">
        <v>29811</v>
      </c>
      <c r="J705" s="3">
        <v>45966.518750000003</v>
      </c>
      <c r="K705" t="s">
        <v>5760</v>
      </c>
      <c r="L705" t="s">
        <v>59</v>
      </c>
      <c r="M705">
        <v>308</v>
      </c>
      <c r="N705">
        <v>-93.75</v>
      </c>
      <c r="O705">
        <v>0</v>
      </c>
      <c r="P705">
        <v>214.25</v>
      </c>
      <c r="Q705">
        <v>32</v>
      </c>
      <c r="R705">
        <v>0</v>
      </c>
      <c r="S705">
        <v>-0.25</v>
      </c>
      <c r="T705">
        <v>0</v>
      </c>
      <c r="U705">
        <v>246</v>
      </c>
      <c r="V705">
        <v>246</v>
      </c>
      <c r="W705">
        <v>0</v>
      </c>
      <c r="X705" t="s">
        <v>64</v>
      </c>
      <c r="Y705">
        <v>56.64</v>
      </c>
      <c r="Z705">
        <v>10.78</v>
      </c>
      <c r="AA705" t="s">
        <v>65</v>
      </c>
      <c r="AB705" t="s">
        <v>56</v>
      </c>
      <c r="AC705">
        <v>4402</v>
      </c>
      <c r="AK705">
        <v>32</v>
      </c>
      <c r="AL705">
        <v>0</v>
      </c>
      <c r="AS705">
        <v>246</v>
      </c>
      <c r="AZ705">
        <v>214.25</v>
      </c>
      <c r="BB705">
        <v>32</v>
      </c>
    </row>
    <row r="706" spans="1:55" x14ac:dyDescent="0.25">
      <c r="A706" t="s">
        <v>54</v>
      </c>
      <c r="B706">
        <v>110027</v>
      </c>
      <c r="C706" t="s">
        <v>55</v>
      </c>
      <c r="D706" t="s">
        <v>56</v>
      </c>
      <c r="E706" s="1">
        <v>45966</v>
      </c>
      <c r="F706" t="s">
        <v>914</v>
      </c>
      <c r="G706" t="s">
        <v>63</v>
      </c>
      <c r="H706" s="4">
        <v>221296000000000</v>
      </c>
      <c r="I706">
        <v>29811</v>
      </c>
      <c r="J706" s="3">
        <v>45966.520138888889</v>
      </c>
      <c r="K706" t="s">
        <v>5760</v>
      </c>
      <c r="L706" t="s">
        <v>59</v>
      </c>
      <c r="M706">
        <v>387</v>
      </c>
      <c r="N706">
        <v>-93.75</v>
      </c>
      <c r="O706">
        <v>0</v>
      </c>
      <c r="P706">
        <v>293.25</v>
      </c>
      <c r="Q706">
        <v>32</v>
      </c>
      <c r="R706">
        <v>0</v>
      </c>
      <c r="S706">
        <v>-0.25</v>
      </c>
      <c r="T706">
        <v>0</v>
      </c>
      <c r="U706">
        <v>325</v>
      </c>
      <c r="V706">
        <v>325</v>
      </c>
      <c r="W706">
        <v>0</v>
      </c>
      <c r="X706" t="s">
        <v>64</v>
      </c>
      <c r="Y706">
        <v>81.39</v>
      </c>
      <c r="Z706">
        <v>10.24</v>
      </c>
      <c r="AA706" t="s">
        <v>65</v>
      </c>
      <c r="AB706" t="s">
        <v>56</v>
      </c>
      <c r="AC706">
        <v>9341</v>
      </c>
      <c r="AK706">
        <v>32</v>
      </c>
      <c r="AL706">
        <v>0</v>
      </c>
      <c r="AS706">
        <v>325</v>
      </c>
      <c r="AZ706">
        <v>293.25</v>
      </c>
      <c r="BB706">
        <v>32</v>
      </c>
    </row>
    <row r="707" spans="1:55" x14ac:dyDescent="0.25">
      <c r="A707" t="s">
        <v>54</v>
      </c>
      <c r="B707">
        <v>110027</v>
      </c>
      <c r="C707" t="s">
        <v>55</v>
      </c>
      <c r="D707" t="s">
        <v>56</v>
      </c>
      <c r="E707" s="1">
        <v>45966</v>
      </c>
      <c r="F707" t="s">
        <v>915</v>
      </c>
      <c r="G707" t="s">
        <v>58</v>
      </c>
      <c r="H707">
        <v>7443469472</v>
      </c>
      <c r="I707">
        <v>18528960</v>
      </c>
      <c r="J707" s="3">
        <v>45966.524305555555</v>
      </c>
      <c r="K707" t="s">
        <v>5760</v>
      </c>
      <c r="L707" t="s">
        <v>59</v>
      </c>
      <c r="M707">
        <v>578</v>
      </c>
      <c r="N707">
        <v>-274.5</v>
      </c>
      <c r="O707">
        <v>0</v>
      </c>
      <c r="P707">
        <v>303.5</v>
      </c>
      <c r="Q707">
        <v>32</v>
      </c>
      <c r="R707">
        <v>0</v>
      </c>
      <c r="S707">
        <v>0</v>
      </c>
      <c r="T707">
        <v>0</v>
      </c>
      <c r="U707">
        <v>335.5</v>
      </c>
      <c r="V707">
        <v>335.5</v>
      </c>
      <c r="W707">
        <v>0</v>
      </c>
      <c r="X707" t="s">
        <v>60</v>
      </c>
      <c r="Y707">
        <v>119.24</v>
      </c>
      <c r="Z707">
        <v>9.84</v>
      </c>
      <c r="AA707" t="s">
        <v>61</v>
      </c>
      <c r="AB707" t="s">
        <v>56</v>
      </c>
      <c r="AC707">
        <v>9472</v>
      </c>
      <c r="AK707">
        <v>32</v>
      </c>
      <c r="AL707">
        <v>0</v>
      </c>
      <c r="AT707">
        <v>335.5</v>
      </c>
      <c r="AZ707">
        <v>303.5</v>
      </c>
      <c r="BC707">
        <v>32</v>
      </c>
    </row>
    <row r="708" spans="1:55" x14ac:dyDescent="0.25">
      <c r="A708" t="s">
        <v>54</v>
      </c>
      <c r="B708">
        <v>110027</v>
      </c>
      <c r="C708" t="s">
        <v>55</v>
      </c>
      <c r="D708" t="s">
        <v>56</v>
      </c>
      <c r="E708" s="1">
        <v>45966</v>
      </c>
      <c r="F708" t="s">
        <v>916</v>
      </c>
      <c r="G708" t="s">
        <v>63</v>
      </c>
      <c r="H708" s="4">
        <v>221299000000000</v>
      </c>
      <c r="I708">
        <v>29811</v>
      </c>
      <c r="J708" s="3">
        <v>45966.559027777781</v>
      </c>
      <c r="K708" t="s">
        <v>5760</v>
      </c>
      <c r="L708" t="s">
        <v>59</v>
      </c>
      <c r="M708">
        <v>297</v>
      </c>
      <c r="N708">
        <v>-93.75</v>
      </c>
      <c r="O708">
        <v>0</v>
      </c>
      <c r="P708">
        <v>203.25</v>
      </c>
      <c r="Q708">
        <v>32</v>
      </c>
      <c r="R708">
        <v>0</v>
      </c>
      <c r="S708">
        <v>-0.25</v>
      </c>
      <c r="T708">
        <v>0</v>
      </c>
      <c r="U708">
        <v>235</v>
      </c>
      <c r="V708">
        <v>235</v>
      </c>
      <c r="W708">
        <v>0</v>
      </c>
      <c r="X708" t="s">
        <v>64</v>
      </c>
      <c r="Y708">
        <v>57.7</v>
      </c>
      <c r="Z708">
        <v>9.09</v>
      </c>
      <c r="AA708" t="s">
        <v>65</v>
      </c>
      <c r="AB708" t="s">
        <v>56</v>
      </c>
      <c r="AC708">
        <v>5958</v>
      </c>
      <c r="AK708">
        <v>32</v>
      </c>
      <c r="AL708">
        <v>0</v>
      </c>
      <c r="AS708">
        <v>235</v>
      </c>
      <c r="AZ708">
        <v>203.25</v>
      </c>
      <c r="BB708">
        <v>32</v>
      </c>
    </row>
    <row r="709" spans="1:55" x14ac:dyDescent="0.25">
      <c r="A709" t="s">
        <v>54</v>
      </c>
      <c r="B709">
        <v>110027</v>
      </c>
      <c r="C709" t="s">
        <v>55</v>
      </c>
      <c r="D709" t="s">
        <v>56</v>
      </c>
      <c r="E709" s="1">
        <v>45966</v>
      </c>
      <c r="F709" t="s">
        <v>917</v>
      </c>
      <c r="G709" t="s">
        <v>63</v>
      </c>
      <c r="H709" s="4">
        <v>221300000000000</v>
      </c>
      <c r="I709">
        <v>29811</v>
      </c>
      <c r="J709" s="3">
        <v>45966.567361111112</v>
      </c>
      <c r="K709" t="s">
        <v>5760</v>
      </c>
      <c r="L709" t="s">
        <v>59</v>
      </c>
      <c r="M709">
        <v>518</v>
      </c>
      <c r="N709">
        <v>-93.74</v>
      </c>
      <c r="O709">
        <v>0</v>
      </c>
      <c r="P709">
        <v>424.26</v>
      </c>
      <c r="Q709">
        <v>32</v>
      </c>
      <c r="R709">
        <v>0</v>
      </c>
      <c r="S709">
        <v>-0.26</v>
      </c>
      <c r="T709">
        <v>0</v>
      </c>
      <c r="U709">
        <v>456</v>
      </c>
      <c r="V709">
        <v>456</v>
      </c>
      <c r="W709">
        <v>0</v>
      </c>
      <c r="X709" t="s">
        <v>64</v>
      </c>
      <c r="Y709">
        <v>114.17</v>
      </c>
      <c r="Z709">
        <v>10.14</v>
      </c>
      <c r="AA709" t="s">
        <v>65</v>
      </c>
      <c r="AB709" t="s">
        <v>56</v>
      </c>
      <c r="AC709">
        <v>4969</v>
      </c>
      <c r="AK709">
        <v>32</v>
      </c>
      <c r="AL709">
        <v>0</v>
      </c>
      <c r="AS709">
        <v>456</v>
      </c>
      <c r="AZ709">
        <v>424.26</v>
      </c>
      <c r="BB709">
        <v>32</v>
      </c>
    </row>
    <row r="710" spans="1:55" x14ac:dyDescent="0.25">
      <c r="A710" t="s">
        <v>54</v>
      </c>
      <c r="B710">
        <v>110027</v>
      </c>
      <c r="C710" t="s">
        <v>55</v>
      </c>
      <c r="D710" t="s">
        <v>56</v>
      </c>
      <c r="E710" s="1">
        <v>45966</v>
      </c>
      <c r="F710" t="s">
        <v>918</v>
      </c>
      <c r="G710" t="s">
        <v>63</v>
      </c>
      <c r="H710" s="4">
        <v>221300000000000</v>
      </c>
      <c r="I710">
        <v>29811</v>
      </c>
      <c r="J710" s="3">
        <v>45966.576388888891</v>
      </c>
      <c r="K710" t="s">
        <v>5760</v>
      </c>
      <c r="L710" t="s">
        <v>59</v>
      </c>
      <c r="M710">
        <v>199</v>
      </c>
      <c r="N710">
        <v>-89.55</v>
      </c>
      <c r="O710">
        <v>0</v>
      </c>
      <c r="P710">
        <v>109.45</v>
      </c>
      <c r="Q710">
        <v>32</v>
      </c>
      <c r="R710">
        <v>0</v>
      </c>
      <c r="S710">
        <v>-0.45</v>
      </c>
      <c r="T710">
        <v>0</v>
      </c>
      <c r="U710">
        <v>141</v>
      </c>
      <c r="V710">
        <v>141</v>
      </c>
      <c r="W710">
        <v>0</v>
      </c>
      <c r="X710" t="s">
        <v>64</v>
      </c>
      <c r="Y710">
        <v>37.9</v>
      </c>
      <c r="Z710">
        <v>9.83</v>
      </c>
      <c r="AA710" t="s">
        <v>65</v>
      </c>
      <c r="AB710" t="s">
        <v>56</v>
      </c>
      <c r="AC710">
        <v>7829</v>
      </c>
      <c r="AK710">
        <v>32</v>
      </c>
      <c r="AL710">
        <v>0</v>
      </c>
      <c r="AS710">
        <v>141</v>
      </c>
      <c r="AZ710">
        <v>109.45</v>
      </c>
      <c r="BB710">
        <v>32</v>
      </c>
    </row>
    <row r="711" spans="1:55" x14ac:dyDescent="0.25">
      <c r="A711" t="s">
        <v>54</v>
      </c>
      <c r="B711">
        <v>110027</v>
      </c>
      <c r="C711" t="s">
        <v>55</v>
      </c>
      <c r="D711" t="s">
        <v>56</v>
      </c>
      <c r="E711" s="1">
        <v>45966</v>
      </c>
      <c r="F711" t="s">
        <v>919</v>
      </c>
      <c r="G711" t="s">
        <v>58</v>
      </c>
      <c r="H711">
        <v>7443759164</v>
      </c>
      <c r="I711">
        <v>18528960</v>
      </c>
      <c r="J711" s="3">
        <v>45966.579861111109</v>
      </c>
      <c r="K711" t="s">
        <v>5760</v>
      </c>
      <c r="L711" t="s">
        <v>59</v>
      </c>
      <c r="M711">
        <v>358</v>
      </c>
      <c r="N711">
        <v>-100</v>
      </c>
      <c r="O711">
        <v>0</v>
      </c>
      <c r="P711">
        <v>258</v>
      </c>
      <c r="Q711">
        <v>32</v>
      </c>
      <c r="R711">
        <v>0</v>
      </c>
      <c r="S711">
        <v>0</v>
      </c>
      <c r="T711">
        <v>0</v>
      </c>
      <c r="U711">
        <v>290</v>
      </c>
      <c r="V711">
        <v>290</v>
      </c>
      <c r="W711">
        <v>0</v>
      </c>
      <c r="X711" t="s">
        <v>60</v>
      </c>
      <c r="Y711">
        <v>62.25</v>
      </c>
      <c r="Z711">
        <v>8.69</v>
      </c>
      <c r="AA711" t="s">
        <v>61</v>
      </c>
      <c r="AB711" t="s">
        <v>56</v>
      </c>
      <c r="AC711">
        <v>9164</v>
      </c>
      <c r="AK711">
        <v>32</v>
      </c>
      <c r="AL711">
        <v>0</v>
      </c>
      <c r="AT711">
        <v>290</v>
      </c>
      <c r="AZ711">
        <v>258</v>
      </c>
      <c r="BC711">
        <v>32</v>
      </c>
    </row>
    <row r="712" spans="1:55" x14ac:dyDescent="0.25">
      <c r="A712" t="s">
        <v>54</v>
      </c>
      <c r="B712">
        <v>110027</v>
      </c>
      <c r="C712" t="s">
        <v>55</v>
      </c>
      <c r="D712" t="s">
        <v>56</v>
      </c>
      <c r="E712" s="1">
        <v>45966</v>
      </c>
      <c r="F712" t="s">
        <v>920</v>
      </c>
      <c r="G712" t="s">
        <v>58</v>
      </c>
      <c r="H712">
        <v>7424084080</v>
      </c>
      <c r="I712">
        <v>18528960</v>
      </c>
      <c r="J712" s="3">
        <v>45966.586805555555</v>
      </c>
      <c r="K712" t="s">
        <v>5760</v>
      </c>
      <c r="L712" t="s">
        <v>59</v>
      </c>
      <c r="M712">
        <v>704</v>
      </c>
      <c r="N712">
        <v>0</v>
      </c>
      <c r="O712">
        <v>0</v>
      </c>
      <c r="P712">
        <v>704</v>
      </c>
      <c r="Q712">
        <v>32</v>
      </c>
      <c r="R712">
        <v>0</v>
      </c>
      <c r="S712">
        <v>0</v>
      </c>
      <c r="T712">
        <v>0</v>
      </c>
      <c r="U712">
        <v>736</v>
      </c>
      <c r="V712">
        <v>736</v>
      </c>
      <c r="W712">
        <v>0</v>
      </c>
      <c r="X712" t="s">
        <v>60</v>
      </c>
      <c r="Y712">
        <v>141.22999999999999</v>
      </c>
      <c r="Z712">
        <v>9.33</v>
      </c>
      <c r="AA712" t="s">
        <v>61</v>
      </c>
      <c r="AB712" t="s">
        <v>56</v>
      </c>
      <c r="AC712">
        <v>4080</v>
      </c>
      <c r="AK712">
        <v>32</v>
      </c>
      <c r="AL712">
        <v>0</v>
      </c>
      <c r="AT712">
        <v>736</v>
      </c>
      <c r="AZ712">
        <v>704</v>
      </c>
      <c r="BC712">
        <v>32</v>
      </c>
    </row>
    <row r="713" spans="1:55" x14ac:dyDescent="0.25">
      <c r="A713" t="s">
        <v>54</v>
      </c>
      <c r="B713">
        <v>110027</v>
      </c>
      <c r="C713" t="s">
        <v>55</v>
      </c>
      <c r="D713" t="s">
        <v>56</v>
      </c>
      <c r="E713" s="1">
        <v>45966</v>
      </c>
      <c r="F713" t="s">
        <v>921</v>
      </c>
      <c r="G713" t="s">
        <v>67</v>
      </c>
      <c r="J713" s="3">
        <v>45966.606249999997</v>
      </c>
      <c r="K713" t="s">
        <v>5760</v>
      </c>
      <c r="L713" t="s">
        <v>59</v>
      </c>
      <c r="M713">
        <v>59</v>
      </c>
      <c r="N713">
        <v>0</v>
      </c>
      <c r="O713">
        <v>0</v>
      </c>
      <c r="P713">
        <v>59</v>
      </c>
      <c r="Q713">
        <v>0</v>
      </c>
      <c r="R713">
        <v>2.96</v>
      </c>
      <c r="S713">
        <v>0.04</v>
      </c>
      <c r="T713">
        <v>0</v>
      </c>
      <c r="U713">
        <v>62</v>
      </c>
      <c r="V713">
        <v>62</v>
      </c>
      <c r="W713">
        <v>0</v>
      </c>
      <c r="X713" t="s">
        <v>68</v>
      </c>
      <c r="Y713">
        <v>15.49</v>
      </c>
      <c r="Z713">
        <v>1.96</v>
      </c>
      <c r="AA713" t="s">
        <v>69</v>
      </c>
      <c r="AE713" t="s">
        <v>922</v>
      </c>
      <c r="AF713" t="s">
        <v>184</v>
      </c>
      <c r="AG713">
        <v>9871969690</v>
      </c>
      <c r="AK713">
        <v>0</v>
      </c>
      <c r="AL713">
        <v>0</v>
      </c>
      <c r="AN713">
        <v>62</v>
      </c>
      <c r="AV713">
        <v>59</v>
      </c>
      <c r="AW713">
        <v>1.48</v>
      </c>
      <c r="AX713">
        <v>59</v>
      </c>
      <c r="AY713">
        <v>1.48</v>
      </c>
      <c r="AZ713">
        <v>59</v>
      </c>
    </row>
    <row r="714" spans="1:55" x14ac:dyDescent="0.25">
      <c r="A714" t="s">
        <v>54</v>
      </c>
      <c r="B714">
        <v>110027</v>
      </c>
      <c r="C714" t="s">
        <v>55</v>
      </c>
      <c r="D714" t="s">
        <v>56</v>
      </c>
      <c r="E714" s="1">
        <v>45966</v>
      </c>
      <c r="F714" t="s">
        <v>923</v>
      </c>
      <c r="G714" t="s">
        <v>58</v>
      </c>
      <c r="H714">
        <v>7440271673</v>
      </c>
      <c r="I714">
        <v>18528960</v>
      </c>
      <c r="J714" s="3">
        <v>45966.631249999999</v>
      </c>
      <c r="K714" t="s">
        <v>5760</v>
      </c>
      <c r="L714" t="s">
        <v>59</v>
      </c>
      <c r="M714">
        <v>359</v>
      </c>
      <c r="N714">
        <v>-100</v>
      </c>
      <c r="O714">
        <v>0</v>
      </c>
      <c r="P714">
        <v>259</v>
      </c>
      <c r="Q714">
        <v>32</v>
      </c>
      <c r="R714">
        <v>0</v>
      </c>
      <c r="S714">
        <v>0</v>
      </c>
      <c r="T714">
        <v>0</v>
      </c>
      <c r="U714">
        <v>291</v>
      </c>
      <c r="V714">
        <v>291</v>
      </c>
      <c r="W714">
        <v>0</v>
      </c>
      <c r="X714" t="s">
        <v>60</v>
      </c>
      <c r="Y714">
        <v>81.59</v>
      </c>
      <c r="Z714">
        <v>9.82</v>
      </c>
      <c r="AA714" t="s">
        <v>61</v>
      </c>
      <c r="AB714" t="s">
        <v>56</v>
      </c>
      <c r="AC714">
        <v>1673</v>
      </c>
      <c r="AK714">
        <v>32</v>
      </c>
      <c r="AL714">
        <v>0</v>
      </c>
      <c r="AT714">
        <v>291</v>
      </c>
      <c r="AZ714">
        <v>259</v>
      </c>
      <c r="BC714">
        <v>32</v>
      </c>
    </row>
    <row r="715" spans="1:55" x14ac:dyDescent="0.25">
      <c r="A715" t="s">
        <v>54</v>
      </c>
      <c r="B715">
        <v>110027</v>
      </c>
      <c r="C715" t="s">
        <v>55</v>
      </c>
      <c r="D715" t="s">
        <v>56</v>
      </c>
      <c r="E715" s="1">
        <v>45966</v>
      </c>
      <c r="F715" t="s">
        <v>924</v>
      </c>
      <c r="G715" t="s">
        <v>63</v>
      </c>
      <c r="H715" s="4">
        <v>221306000000000</v>
      </c>
      <c r="I715">
        <v>29811</v>
      </c>
      <c r="J715" s="3">
        <v>45966.635416666664</v>
      </c>
      <c r="K715" t="s">
        <v>5760</v>
      </c>
      <c r="L715" t="s">
        <v>59</v>
      </c>
      <c r="M715">
        <v>478</v>
      </c>
      <c r="N715">
        <v>-93.74</v>
      </c>
      <c r="O715">
        <v>0</v>
      </c>
      <c r="P715">
        <v>384.26</v>
      </c>
      <c r="Q715">
        <v>32</v>
      </c>
      <c r="R715">
        <v>0</v>
      </c>
      <c r="S715">
        <v>-0.26</v>
      </c>
      <c r="T715">
        <v>0</v>
      </c>
      <c r="U715">
        <v>416</v>
      </c>
      <c r="V715">
        <v>416</v>
      </c>
      <c r="W715">
        <v>0</v>
      </c>
      <c r="X715" t="s">
        <v>64</v>
      </c>
      <c r="Y715">
        <v>99.73</v>
      </c>
      <c r="Z715">
        <v>13.74</v>
      </c>
      <c r="AA715" t="s">
        <v>65</v>
      </c>
      <c r="AB715" t="s">
        <v>56</v>
      </c>
      <c r="AC715">
        <v>7290</v>
      </c>
      <c r="AK715">
        <v>32</v>
      </c>
      <c r="AL715">
        <v>0</v>
      </c>
      <c r="AS715">
        <v>416</v>
      </c>
      <c r="AZ715">
        <v>384.26</v>
      </c>
      <c r="BB715">
        <v>32</v>
      </c>
    </row>
    <row r="716" spans="1:55" x14ac:dyDescent="0.25">
      <c r="A716" t="s">
        <v>54</v>
      </c>
      <c r="B716">
        <v>110027</v>
      </c>
      <c r="C716" t="s">
        <v>55</v>
      </c>
      <c r="D716" t="s">
        <v>56</v>
      </c>
      <c r="E716" s="1">
        <v>45966</v>
      </c>
      <c r="F716" t="s">
        <v>925</v>
      </c>
      <c r="G716" t="s">
        <v>67</v>
      </c>
      <c r="J716" s="3">
        <v>45966.636805555558</v>
      </c>
      <c r="K716" t="s">
        <v>5760</v>
      </c>
      <c r="L716" t="s">
        <v>59</v>
      </c>
      <c r="M716">
        <v>38.1</v>
      </c>
      <c r="N716">
        <v>0</v>
      </c>
      <c r="O716">
        <v>0</v>
      </c>
      <c r="P716">
        <v>38.1</v>
      </c>
      <c r="Q716">
        <v>0</v>
      </c>
      <c r="R716">
        <v>1.9</v>
      </c>
      <c r="S716">
        <v>0</v>
      </c>
      <c r="T716">
        <v>0</v>
      </c>
      <c r="U716">
        <v>40</v>
      </c>
      <c r="V716">
        <v>40</v>
      </c>
      <c r="W716">
        <v>0</v>
      </c>
      <c r="X716" t="s">
        <v>73</v>
      </c>
      <c r="Y716">
        <v>14</v>
      </c>
      <c r="Z716">
        <v>0</v>
      </c>
      <c r="AA716" t="s">
        <v>74</v>
      </c>
      <c r="AB716" t="s">
        <v>75</v>
      </c>
      <c r="AE716" t="s">
        <v>89</v>
      </c>
      <c r="AF716" t="s">
        <v>56</v>
      </c>
      <c r="AG716">
        <v>8929758003</v>
      </c>
      <c r="AK716">
        <v>0</v>
      </c>
      <c r="AL716">
        <v>0</v>
      </c>
      <c r="AM716">
        <v>40</v>
      </c>
      <c r="AV716">
        <v>38.1</v>
      </c>
      <c r="AW716">
        <v>0.95</v>
      </c>
      <c r="AX716">
        <v>38.1</v>
      </c>
      <c r="AY716">
        <v>0.95</v>
      </c>
      <c r="AZ716">
        <v>38.1</v>
      </c>
    </row>
    <row r="717" spans="1:55" x14ac:dyDescent="0.25">
      <c r="A717" t="s">
        <v>54</v>
      </c>
      <c r="B717">
        <v>110027</v>
      </c>
      <c r="C717" t="s">
        <v>55</v>
      </c>
      <c r="D717" t="s">
        <v>56</v>
      </c>
      <c r="E717" s="1">
        <v>45966</v>
      </c>
      <c r="F717" t="s">
        <v>926</v>
      </c>
      <c r="G717" t="s">
        <v>67</v>
      </c>
      <c r="J717" s="3">
        <v>45966.669444444444</v>
      </c>
      <c r="K717" t="s">
        <v>5760</v>
      </c>
      <c r="L717" t="s">
        <v>59</v>
      </c>
      <c r="M717">
        <v>298</v>
      </c>
      <c r="N717">
        <v>0</v>
      </c>
      <c r="O717">
        <v>0</v>
      </c>
      <c r="P717">
        <v>298</v>
      </c>
      <c r="Q717">
        <v>0</v>
      </c>
      <c r="R717">
        <v>14.9</v>
      </c>
      <c r="S717">
        <v>0.1</v>
      </c>
      <c r="T717">
        <v>0</v>
      </c>
      <c r="U717">
        <v>313</v>
      </c>
      <c r="V717">
        <v>313</v>
      </c>
      <c r="W717">
        <v>0</v>
      </c>
      <c r="X717" t="s">
        <v>73</v>
      </c>
      <c r="Y717">
        <v>76.69</v>
      </c>
      <c r="Z717">
        <v>4.5199999999999996</v>
      </c>
      <c r="AA717" t="s">
        <v>74</v>
      </c>
      <c r="AB717" t="s">
        <v>75</v>
      </c>
      <c r="AE717" t="s">
        <v>89</v>
      </c>
      <c r="AF717" t="s">
        <v>56</v>
      </c>
      <c r="AG717">
        <v>8929758003</v>
      </c>
      <c r="AK717">
        <v>0</v>
      </c>
      <c r="AL717">
        <v>0</v>
      </c>
      <c r="AM717">
        <v>313</v>
      </c>
      <c r="AV717">
        <v>298</v>
      </c>
      <c r="AW717">
        <v>7.45</v>
      </c>
      <c r="AX717">
        <v>298</v>
      </c>
      <c r="AY717">
        <v>7.45</v>
      </c>
      <c r="AZ717">
        <v>298</v>
      </c>
    </row>
    <row r="718" spans="1:55" x14ac:dyDescent="0.25">
      <c r="A718" t="s">
        <v>54</v>
      </c>
      <c r="B718">
        <v>110027</v>
      </c>
      <c r="C718" t="s">
        <v>55</v>
      </c>
      <c r="D718" t="s">
        <v>56</v>
      </c>
      <c r="E718" s="1">
        <v>45966</v>
      </c>
      <c r="F718" t="s">
        <v>927</v>
      </c>
      <c r="G718" t="s">
        <v>67</v>
      </c>
      <c r="J718" s="3">
        <v>45966.669444444444</v>
      </c>
      <c r="K718" t="s">
        <v>5760</v>
      </c>
      <c r="L718" t="s">
        <v>59</v>
      </c>
      <c r="M718">
        <v>466.58</v>
      </c>
      <c r="N718">
        <v>0</v>
      </c>
      <c r="O718">
        <v>0</v>
      </c>
      <c r="P718">
        <v>466.58</v>
      </c>
      <c r="Q718">
        <v>0</v>
      </c>
      <c r="R718">
        <v>23.32</v>
      </c>
      <c r="S718">
        <v>0.1</v>
      </c>
      <c r="T718">
        <v>0</v>
      </c>
      <c r="U718">
        <v>490</v>
      </c>
      <c r="V718">
        <v>490</v>
      </c>
      <c r="W718">
        <v>0</v>
      </c>
      <c r="X718" t="s">
        <v>68</v>
      </c>
      <c r="Y718">
        <v>123.12</v>
      </c>
      <c r="Z718">
        <v>6.73</v>
      </c>
      <c r="AA718" t="s">
        <v>69</v>
      </c>
      <c r="AE718" t="s">
        <v>928</v>
      </c>
      <c r="AF718" t="s">
        <v>929</v>
      </c>
      <c r="AG718">
        <v>8860480380</v>
      </c>
      <c r="AK718">
        <v>0</v>
      </c>
      <c r="AL718">
        <v>0</v>
      </c>
      <c r="AN718">
        <v>490</v>
      </c>
      <c r="AV718">
        <v>466.58</v>
      </c>
      <c r="AW718">
        <v>11.66</v>
      </c>
      <c r="AX718">
        <v>466.58</v>
      </c>
      <c r="AY718">
        <v>11.66</v>
      </c>
      <c r="AZ718">
        <v>466.58</v>
      </c>
    </row>
    <row r="719" spans="1:55" x14ac:dyDescent="0.25">
      <c r="A719" t="s">
        <v>54</v>
      </c>
      <c r="B719">
        <v>110027</v>
      </c>
      <c r="C719" t="s">
        <v>55</v>
      </c>
      <c r="D719" t="s">
        <v>56</v>
      </c>
      <c r="E719" s="1">
        <v>45966</v>
      </c>
      <c r="F719" t="s">
        <v>930</v>
      </c>
      <c r="G719" t="s">
        <v>67</v>
      </c>
      <c r="J719" s="3">
        <v>45966.669444444444</v>
      </c>
      <c r="K719" t="s">
        <v>5760</v>
      </c>
      <c r="L719" t="s">
        <v>59</v>
      </c>
      <c r="M719">
        <v>219</v>
      </c>
      <c r="N719">
        <v>0</v>
      </c>
      <c r="O719">
        <v>0</v>
      </c>
      <c r="P719">
        <v>219</v>
      </c>
      <c r="Q719">
        <v>0</v>
      </c>
      <c r="R719">
        <v>10.96</v>
      </c>
      <c r="S719">
        <v>0.04</v>
      </c>
      <c r="T719">
        <v>0</v>
      </c>
      <c r="U719">
        <v>230</v>
      </c>
      <c r="V719">
        <v>230</v>
      </c>
      <c r="W719">
        <v>0</v>
      </c>
      <c r="X719" t="s">
        <v>68</v>
      </c>
      <c r="Y719">
        <v>54.68</v>
      </c>
      <c r="Z719">
        <v>5.07</v>
      </c>
      <c r="AA719" t="s">
        <v>69</v>
      </c>
      <c r="AE719" t="s">
        <v>931</v>
      </c>
      <c r="AF719" t="s">
        <v>932</v>
      </c>
      <c r="AG719">
        <v>9971568748</v>
      </c>
      <c r="AK719">
        <v>0</v>
      </c>
      <c r="AL719">
        <v>0</v>
      </c>
      <c r="AN719">
        <v>230</v>
      </c>
      <c r="AV719">
        <v>219</v>
      </c>
      <c r="AW719">
        <v>5.48</v>
      </c>
      <c r="AX719">
        <v>219</v>
      </c>
      <c r="AY719">
        <v>5.48</v>
      </c>
      <c r="AZ719">
        <v>219</v>
      </c>
    </row>
    <row r="720" spans="1:55" x14ac:dyDescent="0.25">
      <c r="A720" t="s">
        <v>54</v>
      </c>
      <c r="B720">
        <v>110027</v>
      </c>
      <c r="C720" t="s">
        <v>55</v>
      </c>
      <c r="D720" t="s">
        <v>56</v>
      </c>
      <c r="E720" s="1">
        <v>45966</v>
      </c>
      <c r="F720" t="s">
        <v>933</v>
      </c>
      <c r="G720" t="s">
        <v>67</v>
      </c>
      <c r="J720" s="3">
        <v>45966.671527777777</v>
      </c>
      <c r="K720" t="s">
        <v>5760</v>
      </c>
      <c r="L720" t="s">
        <v>59</v>
      </c>
      <c r="M720">
        <v>747</v>
      </c>
      <c r="N720">
        <v>0</v>
      </c>
      <c r="O720">
        <v>0</v>
      </c>
      <c r="P720">
        <v>747</v>
      </c>
      <c r="Q720">
        <v>0</v>
      </c>
      <c r="R720">
        <v>37.36</v>
      </c>
      <c r="S720">
        <v>-0.36</v>
      </c>
      <c r="T720">
        <v>0</v>
      </c>
      <c r="U720">
        <v>784</v>
      </c>
      <c r="V720">
        <v>784</v>
      </c>
      <c r="W720">
        <v>0</v>
      </c>
      <c r="X720" t="s">
        <v>68</v>
      </c>
      <c r="Y720">
        <v>196.63</v>
      </c>
      <c r="Z720">
        <v>14.59</v>
      </c>
      <c r="AA720" t="s">
        <v>74</v>
      </c>
      <c r="AB720" t="s">
        <v>75</v>
      </c>
      <c r="AE720" t="s">
        <v>89</v>
      </c>
      <c r="AF720" t="s">
        <v>56</v>
      </c>
      <c r="AG720">
        <v>8929758003</v>
      </c>
      <c r="AK720">
        <v>0</v>
      </c>
      <c r="AL720">
        <v>0</v>
      </c>
      <c r="AN720">
        <v>784</v>
      </c>
      <c r="AV720">
        <v>747</v>
      </c>
      <c r="AW720">
        <v>18.68</v>
      </c>
      <c r="AX720">
        <v>747</v>
      </c>
      <c r="AY720">
        <v>18.68</v>
      </c>
      <c r="AZ720">
        <v>747</v>
      </c>
    </row>
    <row r="721" spans="1:55" x14ac:dyDescent="0.25">
      <c r="A721" t="s">
        <v>54</v>
      </c>
      <c r="B721">
        <v>110027</v>
      </c>
      <c r="C721" t="s">
        <v>55</v>
      </c>
      <c r="D721" t="s">
        <v>56</v>
      </c>
      <c r="E721" s="1">
        <v>45966</v>
      </c>
      <c r="F721" t="s">
        <v>934</v>
      </c>
      <c r="G721" t="s">
        <v>67</v>
      </c>
      <c r="J721" s="3">
        <v>45966.671527777777</v>
      </c>
      <c r="K721" t="s">
        <v>5760</v>
      </c>
      <c r="L721" t="s">
        <v>59</v>
      </c>
      <c r="M721">
        <v>258</v>
      </c>
      <c r="N721">
        <v>0</v>
      </c>
      <c r="O721">
        <v>0</v>
      </c>
      <c r="P721">
        <v>258</v>
      </c>
      <c r="Q721">
        <v>0</v>
      </c>
      <c r="R721">
        <v>12.9</v>
      </c>
      <c r="S721">
        <v>0.1</v>
      </c>
      <c r="T721">
        <v>0</v>
      </c>
      <c r="U721">
        <v>271</v>
      </c>
      <c r="V721">
        <v>271</v>
      </c>
      <c r="W721">
        <v>0</v>
      </c>
      <c r="X721" t="s">
        <v>68</v>
      </c>
      <c r="Y721">
        <v>54.35</v>
      </c>
      <c r="Z721">
        <v>4.46</v>
      </c>
      <c r="AA721" t="s">
        <v>74</v>
      </c>
      <c r="AB721" t="s">
        <v>75</v>
      </c>
      <c r="AE721" t="s">
        <v>89</v>
      </c>
      <c r="AF721" t="s">
        <v>56</v>
      </c>
      <c r="AG721">
        <v>8929758003</v>
      </c>
      <c r="AK721">
        <v>0</v>
      </c>
      <c r="AL721">
        <v>0</v>
      </c>
      <c r="AN721">
        <v>271</v>
      </c>
      <c r="AV721">
        <v>258</v>
      </c>
      <c r="AW721">
        <v>6.45</v>
      </c>
      <c r="AX721">
        <v>258</v>
      </c>
      <c r="AY721">
        <v>6.45</v>
      </c>
      <c r="AZ721">
        <v>258</v>
      </c>
    </row>
    <row r="722" spans="1:55" x14ac:dyDescent="0.25">
      <c r="A722" t="s">
        <v>54</v>
      </c>
      <c r="B722">
        <v>110027</v>
      </c>
      <c r="C722" t="s">
        <v>55</v>
      </c>
      <c r="D722" t="s">
        <v>56</v>
      </c>
      <c r="E722" s="1">
        <v>45966</v>
      </c>
      <c r="F722" t="s">
        <v>935</v>
      </c>
      <c r="G722" t="s">
        <v>58</v>
      </c>
      <c r="H722">
        <v>7433624817</v>
      </c>
      <c r="I722">
        <v>18528960</v>
      </c>
      <c r="J722" s="3">
        <v>45966.672222222223</v>
      </c>
      <c r="K722" t="s">
        <v>5760</v>
      </c>
      <c r="L722" t="s">
        <v>59</v>
      </c>
      <c r="M722">
        <v>585</v>
      </c>
      <c r="N722">
        <v>0</v>
      </c>
      <c r="O722">
        <v>0</v>
      </c>
      <c r="P722">
        <v>585</v>
      </c>
      <c r="Q722">
        <v>32</v>
      </c>
      <c r="R722">
        <v>0</v>
      </c>
      <c r="S722">
        <v>0</v>
      </c>
      <c r="T722">
        <v>0</v>
      </c>
      <c r="U722">
        <v>617</v>
      </c>
      <c r="V722">
        <v>617</v>
      </c>
      <c r="W722">
        <v>0</v>
      </c>
      <c r="X722" t="s">
        <v>60</v>
      </c>
      <c r="Y722">
        <v>112.32</v>
      </c>
      <c r="Z722">
        <v>11.22</v>
      </c>
      <c r="AA722" t="s">
        <v>61</v>
      </c>
      <c r="AB722" t="s">
        <v>56</v>
      </c>
      <c r="AC722">
        <v>4817</v>
      </c>
      <c r="AK722">
        <v>32</v>
      </c>
      <c r="AL722">
        <v>0</v>
      </c>
      <c r="AT722">
        <v>617</v>
      </c>
      <c r="AZ722">
        <v>585</v>
      </c>
      <c r="BC722">
        <v>32</v>
      </c>
    </row>
    <row r="723" spans="1:55" x14ac:dyDescent="0.25">
      <c r="A723" t="s">
        <v>54</v>
      </c>
      <c r="B723">
        <v>110027</v>
      </c>
      <c r="C723" t="s">
        <v>55</v>
      </c>
      <c r="D723" t="s">
        <v>56</v>
      </c>
      <c r="E723" s="1">
        <v>45966</v>
      </c>
      <c r="F723" t="s">
        <v>936</v>
      </c>
      <c r="G723" t="s">
        <v>58</v>
      </c>
      <c r="H723">
        <v>7450206440</v>
      </c>
      <c r="I723">
        <v>18528960</v>
      </c>
      <c r="J723" s="3">
        <v>45966.674305555556</v>
      </c>
      <c r="K723" t="s">
        <v>5760</v>
      </c>
      <c r="L723" t="s">
        <v>59</v>
      </c>
      <c r="M723">
        <v>1685</v>
      </c>
      <c r="N723">
        <v>-673.5</v>
      </c>
      <c r="O723">
        <v>0</v>
      </c>
      <c r="P723">
        <v>1011.5</v>
      </c>
      <c r="Q723">
        <v>32</v>
      </c>
      <c r="R723">
        <v>0</v>
      </c>
      <c r="S723">
        <v>0</v>
      </c>
      <c r="T723">
        <v>0</v>
      </c>
      <c r="U723">
        <v>1043.5</v>
      </c>
      <c r="V723">
        <v>1043.5</v>
      </c>
      <c r="W723">
        <v>0</v>
      </c>
      <c r="X723" t="s">
        <v>60</v>
      </c>
      <c r="Y723">
        <v>303.97000000000003</v>
      </c>
      <c r="Z723">
        <v>17.97</v>
      </c>
      <c r="AA723" t="s">
        <v>61</v>
      </c>
      <c r="AB723" t="s">
        <v>56</v>
      </c>
      <c r="AC723">
        <v>6440</v>
      </c>
      <c r="AK723">
        <v>32</v>
      </c>
      <c r="AL723">
        <v>0</v>
      </c>
      <c r="AT723">
        <v>1043.5</v>
      </c>
      <c r="AZ723">
        <v>1011.5</v>
      </c>
      <c r="BC723">
        <v>32</v>
      </c>
    </row>
    <row r="724" spans="1:55" x14ac:dyDescent="0.25">
      <c r="A724" t="s">
        <v>54</v>
      </c>
      <c r="B724">
        <v>110027</v>
      </c>
      <c r="C724" t="s">
        <v>55</v>
      </c>
      <c r="D724" t="s">
        <v>56</v>
      </c>
      <c r="E724" s="1">
        <v>45966</v>
      </c>
      <c r="F724" t="s">
        <v>937</v>
      </c>
      <c r="G724" t="s">
        <v>63</v>
      </c>
      <c r="H724" s="4">
        <v>221310000000000</v>
      </c>
      <c r="I724">
        <v>29811</v>
      </c>
      <c r="J724" s="3">
        <v>45966.686805555553</v>
      </c>
      <c r="K724" t="s">
        <v>5760</v>
      </c>
      <c r="L724" t="s">
        <v>59</v>
      </c>
      <c r="M724">
        <v>188.56</v>
      </c>
      <c r="N724">
        <v>0</v>
      </c>
      <c r="O724">
        <v>0</v>
      </c>
      <c r="P724">
        <v>188.56</v>
      </c>
      <c r="Q724">
        <v>32</v>
      </c>
      <c r="R724">
        <v>0</v>
      </c>
      <c r="S724">
        <v>0.44</v>
      </c>
      <c r="T724">
        <v>0</v>
      </c>
      <c r="U724">
        <v>221</v>
      </c>
      <c r="V724">
        <v>221</v>
      </c>
      <c r="W724">
        <v>0</v>
      </c>
      <c r="X724" t="s">
        <v>64</v>
      </c>
      <c r="Y724">
        <v>53.6</v>
      </c>
      <c r="Z724">
        <v>1.36</v>
      </c>
      <c r="AA724" t="s">
        <v>65</v>
      </c>
      <c r="AB724" t="s">
        <v>56</v>
      </c>
      <c r="AC724">
        <v>7852</v>
      </c>
      <c r="AK724">
        <v>32</v>
      </c>
      <c r="AL724">
        <v>0</v>
      </c>
      <c r="AS724">
        <v>221</v>
      </c>
      <c r="AZ724">
        <v>188.56</v>
      </c>
      <c r="BB724">
        <v>32</v>
      </c>
    </row>
    <row r="725" spans="1:55" x14ac:dyDescent="0.25">
      <c r="A725" t="s">
        <v>54</v>
      </c>
      <c r="B725">
        <v>110027</v>
      </c>
      <c r="C725" t="s">
        <v>55</v>
      </c>
      <c r="D725" t="s">
        <v>56</v>
      </c>
      <c r="E725" s="1">
        <v>45966</v>
      </c>
      <c r="F725" t="s">
        <v>938</v>
      </c>
      <c r="G725" t="s">
        <v>67</v>
      </c>
      <c r="J725" s="3">
        <v>45966.711805555555</v>
      </c>
      <c r="K725" t="s">
        <v>5760</v>
      </c>
      <c r="L725" t="s">
        <v>59</v>
      </c>
      <c r="M725">
        <v>239</v>
      </c>
      <c r="N725">
        <v>0</v>
      </c>
      <c r="O725">
        <v>0</v>
      </c>
      <c r="P725">
        <v>239</v>
      </c>
      <c r="Q725">
        <v>0</v>
      </c>
      <c r="R725">
        <v>11.96</v>
      </c>
      <c r="S725">
        <v>0.04</v>
      </c>
      <c r="T725">
        <v>0</v>
      </c>
      <c r="U725">
        <v>251</v>
      </c>
      <c r="V725">
        <v>251</v>
      </c>
      <c r="W725">
        <v>0</v>
      </c>
      <c r="X725" t="s">
        <v>73</v>
      </c>
      <c r="Y725">
        <v>62.98</v>
      </c>
      <c r="Z725">
        <v>1.96</v>
      </c>
      <c r="AA725" t="s">
        <v>74</v>
      </c>
      <c r="AB725" t="s">
        <v>75</v>
      </c>
      <c r="AE725" t="s">
        <v>89</v>
      </c>
      <c r="AF725" t="s">
        <v>56</v>
      </c>
      <c r="AG725">
        <v>8929758003</v>
      </c>
      <c r="AK725">
        <v>0</v>
      </c>
      <c r="AL725">
        <v>0</v>
      </c>
      <c r="AM725">
        <v>251</v>
      </c>
      <c r="AV725">
        <v>239</v>
      </c>
      <c r="AW725">
        <v>5.98</v>
      </c>
      <c r="AX725">
        <v>239</v>
      </c>
      <c r="AY725">
        <v>5.98</v>
      </c>
      <c r="AZ725">
        <v>239</v>
      </c>
    </row>
    <row r="726" spans="1:55" x14ac:dyDescent="0.25">
      <c r="A726" t="s">
        <v>54</v>
      </c>
      <c r="B726">
        <v>110027</v>
      </c>
      <c r="C726" t="s">
        <v>55</v>
      </c>
      <c r="D726" t="s">
        <v>56</v>
      </c>
      <c r="E726" s="1">
        <v>45966</v>
      </c>
      <c r="F726" t="s">
        <v>939</v>
      </c>
      <c r="G726" t="s">
        <v>58</v>
      </c>
      <c r="H726">
        <v>7445125034</v>
      </c>
      <c r="I726">
        <v>18528960</v>
      </c>
      <c r="J726" s="3">
        <v>45966.715277777781</v>
      </c>
      <c r="K726" t="s">
        <v>5760</v>
      </c>
      <c r="L726" t="s">
        <v>59</v>
      </c>
      <c r="M726">
        <v>518</v>
      </c>
      <c r="N726">
        <v>-174.5</v>
      </c>
      <c r="O726">
        <v>0</v>
      </c>
      <c r="P726">
        <v>343.5</v>
      </c>
      <c r="Q726">
        <v>32</v>
      </c>
      <c r="R726">
        <v>0</v>
      </c>
      <c r="S726">
        <v>0</v>
      </c>
      <c r="T726">
        <v>0</v>
      </c>
      <c r="U726">
        <v>375.5</v>
      </c>
      <c r="V726">
        <v>375.5</v>
      </c>
      <c r="W726">
        <v>0</v>
      </c>
      <c r="X726" t="s">
        <v>60</v>
      </c>
      <c r="Y726">
        <v>97.98</v>
      </c>
      <c r="Z726">
        <v>10.38</v>
      </c>
      <c r="AA726" t="s">
        <v>61</v>
      </c>
      <c r="AB726" t="s">
        <v>56</v>
      </c>
      <c r="AC726">
        <v>5034</v>
      </c>
      <c r="AK726">
        <v>32</v>
      </c>
      <c r="AL726">
        <v>0</v>
      </c>
      <c r="AT726">
        <v>375.5</v>
      </c>
      <c r="AZ726">
        <v>343.5</v>
      </c>
      <c r="BC726">
        <v>32</v>
      </c>
    </row>
    <row r="727" spans="1:55" x14ac:dyDescent="0.25">
      <c r="A727" t="s">
        <v>54</v>
      </c>
      <c r="B727">
        <v>110027</v>
      </c>
      <c r="C727" t="s">
        <v>55</v>
      </c>
      <c r="D727" t="s">
        <v>56</v>
      </c>
      <c r="E727" s="1">
        <v>45966</v>
      </c>
      <c r="F727" t="s">
        <v>940</v>
      </c>
      <c r="G727" t="s">
        <v>63</v>
      </c>
      <c r="H727" s="4">
        <v>221314000000000</v>
      </c>
      <c r="I727">
        <v>29811</v>
      </c>
      <c r="J727" s="3">
        <v>45966.728472222225</v>
      </c>
      <c r="K727" t="s">
        <v>5760</v>
      </c>
      <c r="L727" t="s">
        <v>59</v>
      </c>
      <c r="M727">
        <v>393.28</v>
      </c>
      <c r="N727">
        <v>-93.75</v>
      </c>
      <c r="O727">
        <v>0</v>
      </c>
      <c r="P727">
        <v>299.52999999999997</v>
      </c>
      <c r="Q727">
        <v>32</v>
      </c>
      <c r="R727">
        <v>0</v>
      </c>
      <c r="S727">
        <v>0.47</v>
      </c>
      <c r="T727">
        <v>0</v>
      </c>
      <c r="U727">
        <v>332</v>
      </c>
      <c r="V727">
        <v>332</v>
      </c>
      <c r="W727">
        <v>0</v>
      </c>
      <c r="X727" t="s">
        <v>64</v>
      </c>
      <c r="Y727">
        <v>91.39</v>
      </c>
      <c r="Z727">
        <v>5.79</v>
      </c>
      <c r="AA727" t="s">
        <v>65</v>
      </c>
      <c r="AB727" t="s">
        <v>56</v>
      </c>
      <c r="AC727">
        <v>4921</v>
      </c>
      <c r="AK727">
        <v>32</v>
      </c>
      <c r="AL727">
        <v>0</v>
      </c>
      <c r="AS727">
        <v>332</v>
      </c>
      <c r="AZ727">
        <v>299.52999999999997</v>
      </c>
      <c r="BB727">
        <v>32</v>
      </c>
    </row>
    <row r="728" spans="1:55" x14ac:dyDescent="0.25">
      <c r="A728" t="s">
        <v>54</v>
      </c>
      <c r="B728">
        <v>110027</v>
      </c>
      <c r="C728" t="s">
        <v>55</v>
      </c>
      <c r="D728" t="s">
        <v>56</v>
      </c>
      <c r="E728" s="1">
        <v>45966</v>
      </c>
      <c r="F728" t="s">
        <v>941</v>
      </c>
      <c r="G728" t="s">
        <v>58</v>
      </c>
      <c r="H728">
        <v>7451133638</v>
      </c>
      <c r="I728">
        <v>18528960</v>
      </c>
      <c r="J728" s="3">
        <v>45966.756249999999</v>
      </c>
      <c r="K728" t="s">
        <v>5760</v>
      </c>
      <c r="L728" t="s">
        <v>59</v>
      </c>
      <c r="M728">
        <v>806</v>
      </c>
      <c r="N728">
        <v>-125</v>
      </c>
      <c r="O728">
        <v>0</v>
      </c>
      <c r="P728">
        <v>681</v>
      </c>
      <c r="Q728">
        <v>32</v>
      </c>
      <c r="R728">
        <v>0</v>
      </c>
      <c r="S728">
        <v>0</v>
      </c>
      <c r="T728">
        <v>0</v>
      </c>
      <c r="U728">
        <v>713</v>
      </c>
      <c r="V728">
        <v>713</v>
      </c>
      <c r="W728">
        <v>0</v>
      </c>
      <c r="X728" t="s">
        <v>60</v>
      </c>
      <c r="Y728">
        <v>172.7</v>
      </c>
      <c r="Z728">
        <v>16.09</v>
      </c>
      <c r="AA728" t="s">
        <v>61</v>
      </c>
      <c r="AB728" t="s">
        <v>56</v>
      </c>
      <c r="AC728">
        <v>3638</v>
      </c>
      <c r="AK728">
        <v>32</v>
      </c>
      <c r="AL728">
        <v>0</v>
      </c>
      <c r="AT728">
        <v>713</v>
      </c>
      <c r="AZ728">
        <v>681</v>
      </c>
      <c r="BC728">
        <v>32</v>
      </c>
    </row>
    <row r="729" spans="1:55" x14ac:dyDescent="0.25">
      <c r="A729" t="s">
        <v>54</v>
      </c>
      <c r="B729">
        <v>110027</v>
      </c>
      <c r="C729" t="s">
        <v>55</v>
      </c>
      <c r="D729" t="s">
        <v>56</v>
      </c>
      <c r="E729" s="1">
        <v>45966</v>
      </c>
      <c r="F729" t="s">
        <v>942</v>
      </c>
      <c r="G729" t="s">
        <v>63</v>
      </c>
      <c r="H729" s="4">
        <v>221316000000000</v>
      </c>
      <c r="I729">
        <v>29811</v>
      </c>
      <c r="J729" s="3">
        <v>45966.756249999999</v>
      </c>
      <c r="K729" t="s">
        <v>5760</v>
      </c>
      <c r="L729" t="s">
        <v>59</v>
      </c>
      <c r="M729">
        <v>342.28</v>
      </c>
      <c r="N729">
        <v>-93.74</v>
      </c>
      <c r="O729">
        <v>0</v>
      </c>
      <c r="P729">
        <v>248.54</v>
      </c>
      <c r="Q729">
        <v>32</v>
      </c>
      <c r="R729">
        <v>0</v>
      </c>
      <c r="S729">
        <v>0.46</v>
      </c>
      <c r="T729">
        <v>0</v>
      </c>
      <c r="U729">
        <v>281</v>
      </c>
      <c r="V729">
        <v>281</v>
      </c>
      <c r="W729">
        <v>0</v>
      </c>
      <c r="X729" t="s">
        <v>64</v>
      </c>
      <c r="Y729">
        <v>78.680000000000007</v>
      </c>
      <c r="Z729">
        <v>5.75</v>
      </c>
      <c r="AA729" t="s">
        <v>65</v>
      </c>
      <c r="AB729" t="s">
        <v>56</v>
      </c>
      <c r="AC729">
        <v>3837</v>
      </c>
      <c r="AK729">
        <v>32</v>
      </c>
      <c r="AL729">
        <v>0</v>
      </c>
      <c r="AS729">
        <v>281</v>
      </c>
      <c r="AZ729">
        <v>248.54</v>
      </c>
      <c r="BB729">
        <v>32</v>
      </c>
    </row>
    <row r="730" spans="1:55" x14ac:dyDescent="0.25">
      <c r="A730" t="s">
        <v>54</v>
      </c>
      <c r="B730">
        <v>110027</v>
      </c>
      <c r="C730" t="s">
        <v>55</v>
      </c>
      <c r="D730" t="s">
        <v>56</v>
      </c>
      <c r="E730" s="1">
        <v>45966</v>
      </c>
      <c r="F730" t="s">
        <v>943</v>
      </c>
      <c r="G730" t="s">
        <v>63</v>
      </c>
      <c r="H730" s="4">
        <v>221317000000000</v>
      </c>
      <c r="I730">
        <v>29811</v>
      </c>
      <c r="J730" s="3">
        <v>45966.770138888889</v>
      </c>
      <c r="K730" t="s">
        <v>5760</v>
      </c>
      <c r="L730" t="s">
        <v>59</v>
      </c>
      <c r="M730">
        <v>328</v>
      </c>
      <c r="N730">
        <v>-93.74</v>
      </c>
      <c r="O730">
        <v>0</v>
      </c>
      <c r="P730">
        <v>234.26</v>
      </c>
      <c r="Q730">
        <v>32</v>
      </c>
      <c r="R730">
        <v>0</v>
      </c>
      <c r="S730">
        <v>-0.26</v>
      </c>
      <c r="T730">
        <v>0</v>
      </c>
      <c r="U730">
        <v>266</v>
      </c>
      <c r="V730">
        <v>266</v>
      </c>
      <c r="W730">
        <v>0</v>
      </c>
      <c r="X730" t="s">
        <v>64</v>
      </c>
      <c r="Y730">
        <v>70.69</v>
      </c>
      <c r="Z730">
        <v>7.03</v>
      </c>
      <c r="AA730" t="s">
        <v>65</v>
      </c>
      <c r="AB730" t="s">
        <v>56</v>
      </c>
      <c r="AC730">
        <v>7298</v>
      </c>
      <c r="AK730">
        <v>32</v>
      </c>
      <c r="AL730">
        <v>0</v>
      </c>
      <c r="AS730">
        <v>266</v>
      </c>
      <c r="AZ730">
        <v>234.26</v>
      </c>
      <c r="BB730">
        <v>32</v>
      </c>
    </row>
    <row r="731" spans="1:55" x14ac:dyDescent="0.25">
      <c r="A731" t="s">
        <v>54</v>
      </c>
      <c r="B731">
        <v>110027</v>
      </c>
      <c r="C731" t="s">
        <v>55</v>
      </c>
      <c r="D731" t="s">
        <v>56</v>
      </c>
      <c r="E731" s="1">
        <v>45966</v>
      </c>
      <c r="F731" t="s">
        <v>944</v>
      </c>
      <c r="G731" t="s">
        <v>58</v>
      </c>
      <c r="H731">
        <v>7450930898</v>
      </c>
      <c r="I731">
        <v>18528960</v>
      </c>
      <c r="J731" s="3">
        <v>45966.791666666664</v>
      </c>
      <c r="K731" t="s">
        <v>5760</v>
      </c>
      <c r="L731" t="s">
        <v>59</v>
      </c>
      <c r="M731">
        <v>627</v>
      </c>
      <c r="N731">
        <v>-75</v>
      </c>
      <c r="O731">
        <v>0</v>
      </c>
      <c r="P731">
        <v>552</v>
      </c>
      <c r="Q731">
        <v>32</v>
      </c>
      <c r="R731">
        <v>0</v>
      </c>
      <c r="S731">
        <v>0</v>
      </c>
      <c r="T731">
        <v>0</v>
      </c>
      <c r="U731">
        <v>584</v>
      </c>
      <c r="V731">
        <v>584</v>
      </c>
      <c r="W731">
        <v>0</v>
      </c>
      <c r="X731" t="s">
        <v>60</v>
      </c>
      <c r="Y731">
        <v>132.24</v>
      </c>
      <c r="Z731">
        <v>15.75</v>
      </c>
      <c r="AA731" t="s">
        <v>61</v>
      </c>
      <c r="AB731" t="s">
        <v>56</v>
      </c>
      <c r="AC731">
        <v>898</v>
      </c>
      <c r="AK731">
        <v>32</v>
      </c>
      <c r="AL731">
        <v>0</v>
      </c>
      <c r="AT731">
        <v>584</v>
      </c>
      <c r="AZ731">
        <v>552</v>
      </c>
      <c r="BC731">
        <v>32</v>
      </c>
    </row>
    <row r="732" spans="1:55" x14ac:dyDescent="0.25">
      <c r="A732" t="s">
        <v>54</v>
      </c>
      <c r="B732">
        <v>110027</v>
      </c>
      <c r="C732" t="s">
        <v>55</v>
      </c>
      <c r="D732" t="s">
        <v>56</v>
      </c>
      <c r="E732" s="1">
        <v>45966</v>
      </c>
      <c r="F732" t="s">
        <v>945</v>
      </c>
      <c r="G732" t="s">
        <v>58</v>
      </c>
      <c r="H732">
        <v>7446313765</v>
      </c>
      <c r="I732">
        <v>18528960</v>
      </c>
      <c r="J732" s="3">
        <v>45966.811805555553</v>
      </c>
      <c r="K732" t="s">
        <v>5760</v>
      </c>
      <c r="L732" t="s">
        <v>59</v>
      </c>
      <c r="M732">
        <v>1147</v>
      </c>
      <c r="N732">
        <v>-254.1</v>
      </c>
      <c r="O732">
        <v>0</v>
      </c>
      <c r="P732">
        <v>892.9</v>
      </c>
      <c r="Q732">
        <v>32</v>
      </c>
      <c r="R732">
        <v>0</v>
      </c>
      <c r="S732">
        <v>0</v>
      </c>
      <c r="T732">
        <v>0</v>
      </c>
      <c r="U732">
        <v>924.9</v>
      </c>
      <c r="V732">
        <v>924.9</v>
      </c>
      <c r="W732">
        <v>0</v>
      </c>
      <c r="X732" t="s">
        <v>60</v>
      </c>
      <c r="Y732">
        <v>242.92</v>
      </c>
      <c r="Z732">
        <v>20.46</v>
      </c>
      <c r="AA732" t="s">
        <v>61</v>
      </c>
      <c r="AB732" t="s">
        <v>56</v>
      </c>
      <c r="AC732">
        <v>3765</v>
      </c>
      <c r="AK732">
        <v>32</v>
      </c>
      <c r="AL732">
        <v>0</v>
      </c>
      <c r="AT732">
        <v>924.9</v>
      </c>
      <c r="AZ732">
        <v>892.9</v>
      </c>
      <c r="BC732">
        <v>32</v>
      </c>
    </row>
    <row r="733" spans="1:55" x14ac:dyDescent="0.25">
      <c r="A733" t="s">
        <v>54</v>
      </c>
      <c r="B733">
        <v>110027</v>
      </c>
      <c r="C733" t="s">
        <v>55</v>
      </c>
      <c r="D733" t="s">
        <v>56</v>
      </c>
      <c r="E733" s="1">
        <v>45966</v>
      </c>
      <c r="F733" t="s">
        <v>946</v>
      </c>
      <c r="G733" t="s">
        <v>63</v>
      </c>
      <c r="H733" s="4">
        <v>221321000000000</v>
      </c>
      <c r="I733">
        <v>29811</v>
      </c>
      <c r="J733" s="3">
        <v>45966.8125</v>
      </c>
      <c r="K733" t="s">
        <v>5760</v>
      </c>
      <c r="L733" t="s">
        <v>59</v>
      </c>
      <c r="M733">
        <v>229</v>
      </c>
      <c r="N733">
        <v>-90</v>
      </c>
      <c r="O733">
        <v>0</v>
      </c>
      <c r="P733">
        <v>139</v>
      </c>
      <c r="Q733">
        <v>32</v>
      </c>
      <c r="R733">
        <v>0</v>
      </c>
      <c r="S733">
        <v>0</v>
      </c>
      <c r="T733">
        <v>0</v>
      </c>
      <c r="U733">
        <v>171</v>
      </c>
      <c r="V733">
        <v>171</v>
      </c>
      <c r="W733">
        <v>0</v>
      </c>
      <c r="X733" t="s">
        <v>64</v>
      </c>
      <c r="Y733">
        <v>49.21</v>
      </c>
      <c r="Z733">
        <v>4.7699999999999996</v>
      </c>
      <c r="AA733" t="s">
        <v>65</v>
      </c>
      <c r="AB733" t="s">
        <v>56</v>
      </c>
      <c r="AC733">
        <v>8769</v>
      </c>
      <c r="AK733">
        <v>32</v>
      </c>
      <c r="AL733">
        <v>0</v>
      </c>
      <c r="AS733">
        <v>171</v>
      </c>
      <c r="AZ733">
        <v>139</v>
      </c>
      <c r="BB733">
        <v>32</v>
      </c>
    </row>
    <row r="734" spans="1:55" x14ac:dyDescent="0.25">
      <c r="A734" t="s">
        <v>54</v>
      </c>
      <c r="B734">
        <v>110027</v>
      </c>
      <c r="C734" t="s">
        <v>55</v>
      </c>
      <c r="D734" t="s">
        <v>56</v>
      </c>
      <c r="E734" s="1">
        <v>45966</v>
      </c>
      <c r="F734" t="s">
        <v>947</v>
      </c>
      <c r="G734" t="s">
        <v>63</v>
      </c>
      <c r="H734" s="4">
        <v>221322000000000</v>
      </c>
      <c r="I734">
        <v>29811</v>
      </c>
      <c r="J734" s="3">
        <v>45966.825694444444</v>
      </c>
      <c r="K734" t="s">
        <v>5760</v>
      </c>
      <c r="L734" t="s">
        <v>59</v>
      </c>
      <c r="M734">
        <v>438</v>
      </c>
      <c r="N734">
        <v>-93.75</v>
      </c>
      <c r="O734">
        <v>0</v>
      </c>
      <c r="P734">
        <v>344.25</v>
      </c>
      <c r="Q734">
        <v>32</v>
      </c>
      <c r="R734">
        <v>0</v>
      </c>
      <c r="S734">
        <v>-0.25</v>
      </c>
      <c r="T734">
        <v>0</v>
      </c>
      <c r="U734">
        <v>376</v>
      </c>
      <c r="V734">
        <v>376</v>
      </c>
      <c r="W734">
        <v>0</v>
      </c>
      <c r="X734" t="s">
        <v>64</v>
      </c>
      <c r="Y734">
        <v>83.09</v>
      </c>
      <c r="Z734">
        <v>8.52</v>
      </c>
      <c r="AA734" t="s">
        <v>65</v>
      </c>
      <c r="AB734" t="s">
        <v>56</v>
      </c>
      <c r="AC734">
        <v>5742</v>
      </c>
      <c r="AK734">
        <v>32</v>
      </c>
      <c r="AL734">
        <v>0</v>
      </c>
      <c r="AS734">
        <v>376</v>
      </c>
      <c r="AZ734">
        <v>344.25</v>
      </c>
      <c r="BB734">
        <v>32</v>
      </c>
    </row>
    <row r="735" spans="1:55" x14ac:dyDescent="0.25">
      <c r="A735" t="s">
        <v>54</v>
      </c>
      <c r="B735">
        <v>110027</v>
      </c>
      <c r="C735" t="s">
        <v>55</v>
      </c>
      <c r="D735" t="s">
        <v>56</v>
      </c>
      <c r="E735" s="1">
        <v>45966</v>
      </c>
      <c r="F735" t="s">
        <v>948</v>
      </c>
      <c r="G735" t="s">
        <v>63</v>
      </c>
      <c r="H735" s="4">
        <v>221322000000000</v>
      </c>
      <c r="I735">
        <v>29811</v>
      </c>
      <c r="J735" s="3">
        <v>45966.828472222223</v>
      </c>
      <c r="K735" t="s">
        <v>5760</v>
      </c>
      <c r="L735" t="s">
        <v>59</v>
      </c>
      <c r="M735">
        <v>288</v>
      </c>
      <c r="N735">
        <v>-30</v>
      </c>
      <c r="O735">
        <v>0</v>
      </c>
      <c r="P735">
        <v>258</v>
      </c>
      <c r="Q735">
        <v>32</v>
      </c>
      <c r="R735">
        <v>0</v>
      </c>
      <c r="S735">
        <v>0</v>
      </c>
      <c r="T735">
        <v>0</v>
      </c>
      <c r="U735">
        <v>290</v>
      </c>
      <c r="V735">
        <v>290</v>
      </c>
      <c r="W735">
        <v>0</v>
      </c>
      <c r="X735" t="s">
        <v>64</v>
      </c>
      <c r="Y735">
        <v>45.24</v>
      </c>
      <c r="Z735">
        <v>5.88</v>
      </c>
      <c r="AA735" t="s">
        <v>65</v>
      </c>
      <c r="AB735" t="s">
        <v>56</v>
      </c>
      <c r="AC735">
        <v>5507</v>
      </c>
      <c r="AK735">
        <v>32</v>
      </c>
      <c r="AL735">
        <v>0</v>
      </c>
      <c r="AS735">
        <v>290</v>
      </c>
      <c r="AZ735">
        <v>258</v>
      </c>
      <c r="BB735">
        <v>32</v>
      </c>
    </row>
    <row r="736" spans="1:55" x14ac:dyDescent="0.25">
      <c r="A736" t="s">
        <v>54</v>
      </c>
      <c r="B736">
        <v>110027</v>
      </c>
      <c r="C736" t="s">
        <v>55</v>
      </c>
      <c r="D736" t="s">
        <v>56</v>
      </c>
      <c r="E736" s="1">
        <v>45966</v>
      </c>
      <c r="F736" t="s">
        <v>949</v>
      </c>
      <c r="G736" t="s">
        <v>67</v>
      </c>
      <c r="J736" s="3">
        <v>45966.832638888889</v>
      </c>
      <c r="K736" t="s">
        <v>5760</v>
      </c>
      <c r="L736" t="s">
        <v>59</v>
      </c>
      <c r="M736">
        <v>428</v>
      </c>
      <c r="N736">
        <v>0</v>
      </c>
      <c r="O736">
        <v>0</v>
      </c>
      <c r="P736">
        <v>428</v>
      </c>
      <c r="Q736">
        <v>0</v>
      </c>
      <c r="R736">
        <v>21.4</v>
      </c>
      <c r="S736">
        <v>-0.4</v>
      </c>
      <c r="T736">
        <v>0</v>
      </c>
      <c r="U736">
        <v>449</v>
      </c>
      <c r="V736">
        <v>449</v>
      </c>
      <c r="W736">
        <v>0</v>
      </c>
      <c r="X736" t="s">
        <v>73</v>
      </c>
      <c r="Y736">
        <v>117.66</v>
      </c>
      <c r="Z736">
        <v>4.5199999999999996</v>
      </c>
      <c r="AA736" t="s">
        <v>74</v>
      </c>
      <c r="AB736" t="s">
        <v>75</v>
      </c>
      <c r="AE736" t="s">
        <v>730</v>
      </c>
      <c r="AF736" t="s">
        <v>731</v>
      </c>
      <c r="AG736">
        <v>9999777722</v>
      </c>
      <c r="AK736">
        <v>0</v>
      </c>
      <c r="AL736">
        <v>0</v>
      </c>
      <c r="AM736">
        <v>449</v>
      </c>
      <c r="AV736">
        <v>428</v>
      </c>
      <c r="AW736">
        <v>10.7</v>
      </c>
      <c r="AX736">
        <v>428</v>
      </c>
      <c r="AY736">
        <v>10.7</v>
      </c>
      <c r="AZ736">
        <v>428</v>
      </c>
    </row>
    <row r="737" spans="1:55" x14ac:dyDescent="0.25">
      <c r="A737" t="s">
        <v>54</v>
      </c>
      <c r="B737">
        <v>110027</v>
      </c>
      <c r="C737" t="s">
        <v>55</v>
      </c>
      <c r="D737" t="s">
        <v>56</v>
      </c>
      <c r="E737" s="1">
        <v>45966</v>
      </c>
      <c r="F737" t="s">
        <v>950</v>
      </c>
      <c r="G737" t="s">
        <v>63</v>
      </c>
      <c r="H737" s="4">
        <v>221323000000000</v>
      </c>
      <c r="I737">
        <v>29811</v>
      </c>
      <c r="J737" s="3">
        <v>45966.841666666667</v>
      </c>
      <c r="K737" t="s">
        <v>5760</v>
      </c>
      <c r="L737" t="s">
        <v>59</v>
      </c>
      <c r="M737">
        <v>349</v>
      </c>
      <c r="N737">
        <v>-175</v>
      </c>
      <c r="O737">
        <v>0</v>
      </c>
      <c r="P737">
        <v>174</v>
      </c>
      <c r="Q737">
        <v>32</v>
      </c>
      <c r="R737">
        <v>0</v>
      </c>
      <c r="S737">
        <v>0</v>
      </c>
      <c r="T737">
        <v>0</v>
      </c>
      <c r="U737">
        <v>206</v>
      </c>
      <c r="V737">
        <v>206</v>
      </c>
      <c r="W737">
        <v>0</v>
      </c>
      <c r="X737" t="s">
        <v>64</v>
      </c>
      <c r="Y737">
        <v>66</v>
      </c>
      <c r="Z737">
        <v>4.7699999999999996</v>
      </c>
      <c r="AA737" t="s">
        <v>65</v>
      </c>
      <c r="AB737" t="s">
        <v>56</v>
      </c>
      <c r="AC737">
        <v>5452</v>
      </c>
      <c r="AK737">
        <v>32</v>
      </c>
      <c r="AL737">
        <v>0</v>
      </c>
      <c r="AS737">
        <v>206</v>
      </c>
      <c r="AZ737">
        <v>174</v>
      </c>
      <c r="BB737">
        <v>32</v>
      </c>
    </row>
    <row r="738" spans="1:55" x14ac:dyDescent="0.25">
      <c r="A738" t="s">
        <v>54</v>
      </c>
      <c r="B738">
        <v>110027</v>
      </c>
      <c r="C738" t="s">
        <v>55</v>
      </c>
      <c r="D738" t="s">
        <v>56</v>
      </c>
      <c r="E738" s="1">
        <v>45966</v>
      </c>
      <c r="F738" t="s">
        <v>951</v>
      </c>
      <c r="G738" t="s">
        <v>63</v>
      </c>
      <c r="H738" s="4">
        <v>221324000000000</v>
      </c>
      <c r="I738">
        <v>29811</v>
      </c>
      <c r="J738" s="3">
        <v>45966.845833333333</v>
      </c>
      <c r="K738" t="s">
        <v>5760</v>
      </c>
      <c r="L738" t="s">
        <v>59</v>
      </c>
      <c r="M738">
        <v>1094</v>
      </c>
      <c r="N738">
        <v>-161.99</v>
      </c>
      <c r="O738">
        <v>0</v>
      </c>
      <c r="P738">
        <v>932.01</v>
      </c>
      <c r="Q738">
        <v>32</v>
      </c>
      <c r="R738">
        <v>0</v>
      </c>
      <c r="S738">
        <v>-0.01</v>
      </c>
      <c r="T738">
        <v>0</v>
      </c>
      <c r="U738">
        <v>964</v>
      </c>
      <c r="V738">
        <v>964</v>
      </c>
      <c r="W738">
        <v>0</v>
      </c>
      <c r="X738" t="s">
        <v>64</v>
      </c>
      <c r="Y738">
        <v>188.24</v>
      </c>
      <c r="Z738">
        <v>25.32</v>
      </c>
      <c r="AA738" t="s">
        <v>65</v>
      </c>
      <c r="AB738" t="s">
        <v>56</v>
      </c>
      <c r="AC738">
        <v>3360</v>
      </c>
      <c r="AK738">
        <v>32</v>
      </c>
      <c r="AL738">
        <v>0</v>
      </c>
      <c r="AS738">
        <v>964</v>
      </c>
      <c r="AZ738">
        <v>932.01</v>
      </c>
      <c r="BB738">
        <v>32</v>
      </c>
    </row>
    <row r="739" spans="1:55" x14ac:dyDescent="0.25">
      <c r="A739" t="s">
        <v>54</v>
      </c>
      <c r="B739">
        <v>110027</v>
      </c>
      <c r="C739" t="s">
        <v>55</v>
      </c>
      <c r="D739" t="s">
        <v>56</v>
      </c>
      <c r="E739" s="1">
        <v>45966</v>
      </c>
      <c r="F739" t="s">
        <v>952</v>
      </c>
      <c r="G739" t="s">
        <v>67</v>
      </c>
      <c r="J739" s="3">
        <v>45966.84652777778</v>
      </c>
      <c r="K739" t="s">
        <v>5760</v>
      </c>
      <c r="L739" t="s">
        <v>59</v>
      </c>
      <c r="M739">
        <v>259</v>
      </c>
      <c r="N739">
        <v>0</v>
      </c>
      <c r="O739">
        <v>0</v>
      </c>
      <c r="P739">
        <v>259</v>
      </c>
      <c r="Q739">
        <v>0</v>
      </c>
      <c r="R739">
        <v>12.96</v>
      </c>
      <c r="S739">
        <v>0.04</v>
      </c>
      <c r="T739">
        <v>0</v>
      </c>
      <c r="U739">
        <v>272</v>
      </c>
      <c r="V739">
        <v>272</v>
      </c>
      <c r="W739">
        <v>0</v>
      </c>
      <c r="X739" t="s">
        <v>73</v>
      </c>
      <c r="Y739">
        <v>66.91</v>
      </c>
      <c r="Z739">
        <v>2.56</v>
      </c>
      <c r="AA739" t="s">
        <v>74</v>
      </c>
      <c r="AB739" t="s">
        <v>75</v>
      </c>
      <c r="AE739" t="s">
        <v>730</v>
      </c>
      <c r="AF739" t="s">
        <v>731</v>
      </c>
      <c r="AG739">
        <v>9999777722</v>
      </c>
      <c r="AK739">
        <v>0</v>
      </c>
      <c r="AL739">
        <v>0</v>
      </c>
      <c r="AM739">
        <v>272</v>
      </c>
      <c r="AV739">
        <v>259</v>
      </c>
      <c r="AW739">
        <v>6.48</v>
      </c>
      <c r="AX739">
        <v>259</v>
      </c>
      <c r="AY739">
        <v>6.48</v>
      </c>
      <c r="AZ739">
        <v>259</v>
      </c>
    </row>
    <row r="740" spans="1:55" x14ac:dyDescent="0.25">
      <c r="A740" t="s">
        <v>54</v>
      </c>
      <c r="B740">
        <v>110027</v>
      </c>
      <c r="C740" t="s">
        <v>55</v>
      </c>
      <c r="D740" t="s">
        <v>56</v>
      </c>
      <c r="E740" s="1">
        <v>45966</v>
      </c>
      <c r="F740" t="s">
        <v>953</v>
      </c>
      <c r="G740" t="s">
        <v>63</v>
      </c>
      <c r="H740" s="4">
        <v>221324000000000</v>
      </c>
      <c r="I740">
        <v>29811</v>
      </c>
      <c r="J740" s="3">
        <v>45966.847916666666</v>
      </c>
      <c r="K740" t="s">
        <v>5760</v>
      </c>
      <c r="L740" t="s">
        <v>59</v>
      </c>
      <c r="M740">
        <v>218</v>
      </c>
      <c r="N740">
        <v>-90</v>
      </c>
      <c r="O740">
        <v>0</v>
      </c>
      <c r="P740">
        <v>128</v>
      </c>
      <c r="Q740">
        <v>32</v>
      </c>
      <c r="R740">
        <v>0</v>
      </c>
      <c r="S740">
        <v>0</v>
      </c>
      <c r="T740">
        <v>0</v>
      </c>
      <c r="U740">
        <v>160</v>
      </c>
      <c r="V740">
        <v>160</v>
      </c>
      <c r="W740">
        <v>0</v>
      </c>
      <c r="X740" t="s">
        <v>64</v>
      </c>
      <c r="Y740">
        <v>32.51</v>
      </c>
      <c r="Z740">
        <v>7.35</v>
      </c>
      <c r="AA740" t="s">
        <v>65</v>
      </c>
      <c r="AB740" t="s">
        <v>56</v>
      </c>
      <c r="AC740">
        <v>8851</v>
      </c>
      <c r="AK740">
        <v>32</v>
      </c>
      <c r="AL740">
        <v>0</v>
      </c>
      <c r="AS740">
        <v>160</v>
      </c>
      <c r="AZ740">
        <v>128</v>
      </c>
      <c r="BB740">
        <v>32</v>
      </c>
    </row>
    <row r="741" spans="1:55" x14ac:dyDescent="0.25">
      <c r="A741" t="s">
        <v>54</v>
      </c>
      <c r="B741">
        <v>110027</v>
      </c>
      <c r="C741" t="s">
        <v>55</v>
      </c>
      <c r="D741" t="s">
        <v>56</v>
      </c>
      <c r="E741" s="1">
        <v>45966</v>
      </c>
      <c r="F741" t="s">
        <v>954</v>
      </c>
      <c r="G741" t="s">
        <v>63</v>
      </c>
      <c r="H741" s="4">
        <v>221324000000000</v>
      </c>
      <c r="I741">
        <v>29811</v>
      </c>
      <c r="J741" s="3">
        <v>45966.849305555559</v>
      </c>
      <c r="K741" t="s">
        <v>5760</v>
      </c>
      <c r="L741" t="s">
        <v>59</v>
      </c>
      <c r="M741">
        <v>159</v>
      </c>
      <c r="N741">
        <v>0</v>
      </c>
      <c r="O741">
        <v>0</v>
      </c>
      <c r="P741">
        <v>159</v>
      </c>
      <c r="Q741">
        <v>32</v>
      </c>
      <c r="R741">
        <v>0</v>
      </c>
      <c r="S741">
        <v>0</v>
      </c>
      <c r="T741">
        <v>0</v>
      </c>
      <c r="U741">
        <v>191</v>
      </c>
      <c r="V741">
        <v>191</v>
      </c>
      <c r="W741">
        <v>0</v>
      </c>
      <c r="X741" t="s">
        <v>64</v>
      </c>
      <c r="Y741">
        <v>22.42</v>
      </c>
      <c r="Z741">
        <v>3.92</v>
      </c>
      <c r="AA741" t="s">
        <v>65</v>
      </c>
      <c r="AB741" t="s">
        <v>56</v>
      </c>
      <c r="AC741">
        <v>5923</v>
      </c>
      <c r="AK741">
        <v>32</v>
      </c>
      <c r="AL741">
        <v>0</v>
      </c>
      <c r="AS741">
        <v>191</v>
      </c>
      <c r="AZ741">
        <v>159</v>
      </c>
      <c r="BB741">
        <v>32</v>
      </c>
    </row>
    <row r="742" spans="1:55" x14ac:dyDescent="0.25">
      <c r="A742" t="s">
        <v>54</v>
      </c>
      <c r="B742">
        <v>110027</v>
      </c>
      <c r="C742" t="s">
        <v>55</v>
      </c>
      <c r="D742" t="s">
        <v>56</v>
      </c>
      <c r="E742" s="1">
        <v>45966</v>
      </c>
      <c r="F742" t="s">
        <v>955</v>
      </c>
      <c r="G742" t="s">
        <v>63</v>
      </c>
      <c r="H742" s="4">
        <v>221324000000000</v>
      </c>
      <c r="I742">
        <v>29811</v>
      </c>
      <c r="J742" s="3">
        <v>45966.85</v>
      </c>
      <c r="K742" t="s">
        <v>5760</v>
      </c>
      <c r="L742" t="s">
        <v>59</v>
      </c>
      <c r="M742">
        <v>258</v>
      </c>
      <c r="N742">
        <v>-60</v>
      </c>
      <c r="O742">
        <v>0</v>
      </c>
      <c r="P742">
        <v>198</v>
      </c>
      <c r="Q742">
        <v>32</v>
      </c>
      <c r="R742">
        <v>0</v>
      </c>
      <c r="S742">
        <v>0</v>
      </c>
      <c r="T742">
        <v>0</v>
      </c>
      <c r="U742">
        <v>230</v>
      </c>
      <c r="V742">
        <v>230</v>
      </c>
      <c r="W742">
        <v>0</v>
      </c>
      <c r="X742" t="s">
        <v>64</v>
      </c>
      <c r="Y742">
        <v>45.64</v>
      </c>
      <c r="Z742">
        <v>3.92</v>
      </c>
      <c r="AA742" t="s">
        <v>65</v>
      </c>
      <c r="AB742" t="s">
        <v>56</v>
      </c>
      <c r="AC742">
        <v>5348</v>
      </c>
      <c r="AK742">
        <v>32</v>
      </c>
      <c r="AL742">
        <v>0</v>
      </c>
      <c r="AS742">
        <v>230</v>
      </c>
      <c r="AZ742">
        <v>198</v>
      </c>
      <c r="BB742">
        <v>32</v>
      </c>
    </row>
    <row r="743" spans="1:55" x14ac:dyDescent="0.25">
      <c r="A743" t="s">
        <v>54</v>
      </c>
      <c r="B743">
        <v>110027</v>
      </c>
      <c r="C743" t="s">
        <v>55</v>
      </c>
      <c r="D743" t="s">
        <v>56</v>
      </c>
      <c r="E743" s="1">
        <v>45966</v>
      </c>
      <c r="F743" t="s">
        <v>956</v>
      </c>
      <c r="G743" t="s">
        <v>63</v>
      </c>
      <c r="H743" s="4">
        <v>221325000000000</v>
      </c>
      <c r="I743">
        <v>29811</v>
      </c>
      <c r="J743" s="3">
        <v>45966.865277777775</v>
      </c>
      <c r="K743" t="s">
        <v>5760</v>
      </c>
      <c r="L743" t="s">
        <v>59</v>
      </c>
      <c r="M743">
        <v>698</v>
      </c>
      <c r="N743">
        <v>-93.75</v>
      </c>
      <c r="O743">
        <v>0</v>
      </c>
      <c r="P743">
        <v>604.25</v>
      </c>
      <c r="Q743">
        <v>32</v>
      </c>
      <c r="R743">
        <v>0</v>
      </c>
      <c r="S743">
        <v>-0.25</v>
      </c>
      <c r="T743">
        <v>0</v>
      </c>
      <c r="U743">
        <v>636</v>
      </c>
      <c r="V743">
        <v>636</v>
      </c>
      <c r="W743">
        <v>0</v>
      </c>
      <c r="X743" t="s">
        <v>64</v>
      </c>
      <c r="Y743">
        <v>153.87</v>
      </c>
      <c r="Z743">
        <v>19.64</v>
      </c>
      <c r="AA743" t="s">
        <v>65</v>
      </c>
      <c r="AB743" t="s">
        <v>56</v>
      </c>
      <c r="AC743">
        <v>1638</v>
      </c>
      <c r="AK743">
        <v>32</v>
      </c>
      <c r="AL743">
        <v>0</v>
      </c>
      <c r="AS743">
        <v>636</v>
      </c>
      <c r="AZ743">
        <v>604.25</v>
      </c>
      <c r="BB743">
        <v>32</v>
      </c>
    </row>
    <row r="744" spans="1:55" x14ac:dyDescent="0.25">
      <c r="A744" t="s">
        <v>54</v>
      </c>
      <c r="B744">
        <v>110027</v>
      </c>
      <c r="C744" t="s">
        <v>55</v>
      </c>
      <c r="D744" t="s">
        <v>56</v>
      </c>
      <c r="E744" s="1">
        <v>45966</v>
      </c>
      <c r="F744" t="s">
        <v>957</v>
      </c>
      <c r="G744" t="s">
        <v>58</v>
      </c>
      <c r="H744">
        <v>7441794562</v>
      </c>
      <c r="I744">
        <v>18528960</v>
      </c>
      <c r="J744" s="3">
        <v>45966.865972222222</v>
      </c>
      <c r="K744" t="s">
        <v>5760</v>
      </c>
      <c r="L744" t="s">
        <v>59</v>
      </c>
      <c r="M744">
        <v>319</v>
      </c>
      <c r="N744">
        <v>-100</v>
      </c>
      <c r="O744">
        <v>0</v>
      </c>
      <c r="P744">
        <v>219</v>
      </c>
      <c r="Q744">
        <v>32</v>
      </c>
      <c r="R744">
        <v>0</v>
      </c>
      <c r="S744">
        <v>0</v>
      </c>
      <c r="T744">
        <v>0</v>
      </c>
      <c r="U744">
        <v>251</v>
      </c>
      <c r="V744">
        <v>251</v>
      </c>
      <c r="W744">
        <v>0</v>
      </c>
      <c r="X744" t="s">
        <v>60</v>
      </c>
      <c r="Y744">
        <v>66.91</v>
      </c>
      <c r="Z744">
        <v>4.7699999999999996</v>
      </c>
      <c r="AA744" t="s">
        <v>61</v>
      </c>
      <c r="AB744" t="s">
        <v>56</v>
      </c>
      <c r="AC744">
        <v>4562</v>
      </c>
      <c r="AK744">
        <v>32</v>
      </c>
      <c r="AL744">
        <v>0</v>
      </c>
      <c r="AT744">
        <v>251</v>
      </c>
      <c r="AZ744">
        <v>219</v>
      </c>
      <c r="BC744">
        <v>32</v>
      </c>
    </row>
    <row r="745" spans="1:55" x14ac:dyDescent="0.25">
      <c r="A745" t="s">
        <v>54</v>
      </c>
      <c r="B745">
        <v>110027</v>
      </c>
      <c r="C745" t="s">
        <v>55</v>
      </c>
      <c r="D745" t="s">
        <v>56</v>
      </c>
      <c r="E745" s="1">
        <v>45966</v>
      </c>
      <c r="F745" t="s">
        <v>958</v>
      </c>
      <c r="G745" t="s">
        <v>63</v>
      </c>
      <c r="H745" s="4">
        <v>221325000000000</v>
      </c>
      <c r="I745">
        <v>29811</v>
      </c>
      <c r="J745" s="3">
        <v>45966.865972222222</v>
      </c>
      <c r="K745" t="s">
        <v>5760</v>
      </c>
      <c r="L745" t="s">
        <v>59</v>
      </c>
      <c r="M745">
        <v>588</v>
      </c>
      <c r="N745">
        <v>-200</v>
      </c>
      <c r="O745">
        <v>0</v>
      </c>
      <c r="P745">
        <v>388</v>
      </c>
      <c r="Q745">
        <v>32</v>
      </c>
      <c r="R745">
        <v>0</v>
      </c>
      <c r="S745">
        <v>0</v>
      </c>
      <c r="T745">
        <v>0</v>
      </c>
      <c r="U745">
        <v>420</v>
      </c>
      <c r="V745">
        <v>420</v>
      </c>
      <c r="W745">
        <v>0</v>
      </c>
      <c r="X745" t="s">
        <v>64</v>
      </c>
      <c r="Y745">
        <v>94.07</v>
      </c>
      <c r="Z745">
        <v>3.38</v>
      </c>
      <c r="AA745" t="s">
        <v>65</v>
      </c>
      <c r="AB745" t="s">
        <v>56</v>
      </c>
      <c r="AC745">
        <v>6355</v>
      </c>
      <c r="AK745">
        <v>32</v>
      </c>
      <c r="AL745">
        <v>0</v>
      </c>
      <c r="AS745">
        <v>420</v>
      </c>
      <c r="AZ745">
        <v>388</v>
      </c>
      <c r="BB745">
        <v>32</v>
      </c>
    </row>
    <row r="746" spans="1:55" x14ac:dyDescent="0.25">
      <c r="A746" t="s">
        <v>54</v>
      </c>
      <c r="B746">
        <v>110027</v>
      </c>
      <c r="C746" t="s">
        <v>55</v>
      </c>
      <c r="D746" t="s">
        <v>56</v>
      </c>
      <c r="E746" s="1">
        <v>45966</v>
      </c>
      <c r="F746" t="s">
        <v>959</v>
      </c>
      <c r="G746" t="s">
        <v>58</v>
      </c>
      <c r="H746">
        <v>7443241669</v>
      </c>
      <c r="I746">
        <v>18528960</v>
      </c>
      <c r="J746" s="3">
        <v>45966.873611111114</v>
      </c>
      <c r="K746" t="s">
        <v>5760</v>
      </c>
      <c r="L746" t="s">
        <v>59</v>
      </c>
      <c r="M746">
        <v>1203</v>
      </c>
      <c r="N746">
        <v>0</v>
      </c>
      <c r="O746">
        <v>0</v>
      </c>
      <c r="P746">
        <v>1203</v>
      </c>
      <c r="Q746">
        <v>32</v>
      </c>
      <c r="R746">
        <v>0</v>
      </c>
      <c r="S746">
        <v>0</v>
      </c>
      <c r="T746">
        <v>0</v>
      </c>
      <c r="U746">
        <v>1235</v>
      </c>
      <c r="V746">
        <v>1235</v>
      </c>
      <c r="W746">
        <v>0</v>
      </c>
      <c r="X746" t="s">
        <v>60</v>
      </c>
      <c r="Y746">
        <v>218.46</v>
      </c>
      <c r="Z746">
        <v>21.1</v>
      </c>
      <c r="AA746" t="s">
        <v>61</v>
      </c>
      <c r="AB746" t="s">
        <v>56</v>
      </c>
      <c r="AC746">
        <v>1669</v>
      </c>
      <c r="AK746">
        <v>32</v>
      </c>
      <c r="AL746">
        <v>0</v>
      </c>
      <c r="AT746">
        <v>1235</v>
      </c>
      <c r="AZ746">
        <v>1203</v>
      </c>
      <c r="BC746">
        <v>32</v>
      </c>
    </row>
    <row r="747" spans="1:55" x14ac:dyDescent="0.25">
      <c r="A747" t="s">
        <v>54</v>
      </c>
      <c r="B747">
        <v>110027</v>
      </c>
      <c r="C747" t="s">
        <v>55</v>
      </c>
      <c r="D747" t="s">
        <v>56</v>
      </c>
      <c r="E747" s="1">
        <v>45966</v>
      </c>
      <c r="F747" t="s">
        <v>960</v>
      </c>
      <c r="G747" t="s">
        <v>58</v>
      </c>
      <c r="H747">
        <v>7443728782</v>
      </c>
      <c r="I747">
        <v>18528960</v>
      </c>
      <c r="J747" s="3">
        <v>45966.876388888886</v>
      </c>
      <c r="K747" t="s">
        <v>5760</v>
      </c>
      <c r="L747" t="s">
        <v>59</v>
      </c>
      <c r="M747">
        <v>229</v>
      </c>
      <c r="N747">
        <v>-80</v>
      </c>
      <c r="O747">
        <v>0</v>
      </c>
      <c r="P747">
        <v>149</v>
      </c>
      <c r="Q747">
        <v>32</v>
      </c>
      <c r="R747">
        <v>0</v>
      </c>
      <c r="S747">
        <v>0</v>
      </c>
      <c r="T747">
        <v>0</v>
      </c>
      <c r="U747">
        <v>181</v>
      </c>
      <c r="V747">
        <v>181</v>
      </c>
      <c r="W747">
        <v>0</v>
      </c>
      <c r="X747" t="s">
        <v>60</v>
      </c>
      <c r="Y747">
        <v>48.17</v>
      </c>
      <c r="Z747">
        <v>5.07</v>
      </c>
      <c r="AA747" t="s">
        <v>61</v>
      </c>
      <c r="AB747" t="s">
        <v>56</v>
      </c>
      <c r="AC747">
        <v>8782</v>
      </c>
      <c r="AK747">
        <v>32</v>
      </c>
      <c r="AL747">
        <v>0</v>
      </c>
      <c r="AT747">
        <v>181</v>
      </c>
      <c r="AZ747">
        <v>149</v>
      </c>
      <c r="BC747">
        <v>32</v>
      </c>
    </row>
    <row r="748" spans="1:55" x14ac:dyDescent="0.25">
      <c r="A748" t="s">
        <v>54</v>
      </c>
      <c r="B748">
        <v>110027</v>
      </c>
      <c r="C748" t="s">
        <v>55</v>
      </c>
      <c r="D748" t="s">
        <v>56</v>
      </c>
      <c r="E748" s="1">
        <v>45966</v>
      </c>
      <c r="F748" t="s">
        <v>961</v>
      </c>
      <c r="G748" t="s">
        <v>63</v>
      </c>
      <c r="H748" s="4">
        <v>221328000000000</v>
      </c>
      <c r="I748">
        <v>29811</v>
      </c>
      <c r="J748" s="3">
        <v>45966.893750000003</v>
      </c>
      <c r="K748" t="s">
        <v>5760</v>
      </c>
      <c r="L748" t="s">
        <v>59</v>
      </c>
      <c r="M748">
        <v>328</v>
      </c>
      <c r="N748">
        <v>0</v>
      </c>
      <c r="O748">
        <v>0</v>
      </c>
      <c r="P748">
        <v>328</v>
      </c>
      <c r="Q748">
        <v>32</v>
      </c>
      <c r="R748">
        <v>0</v>
      </c>
      <c r="S748">
        <v>0</v>
      </c>
      <c r="T748">
        <v>0</v>
      </c>
      <c r="U748">
        <v>360</v>
      </c>
      <c r="V748">
        <v>360</v>
      </c>
      <c r="W748">
        <v>0</v>
      </c>
      <c r="X748" t="s">
        <v>64</v>
      </c>
      <c r="Y748">
        <v>70.09</v>
      </c>
      <c r="Z748">
        <v>4.26</v>
      </c>
      <c r="AA748" t="s">
        <v>65</v>
      </c>
      <c r="AB748" t="s">
        <v>56</v>
      </c>
      <c r="AC748">
        <v>7913</v>
      </c>
      <c r="AK748">
        <v>32</v>
      </c>
      <c r="AL748">
        <v>0</v>
      </c>
      <c r="AS748">
        <v>360</v>
      </c>
      <c r="AZ748">
        <v>328</v>
      </c>
      <c r="BB748">
        <v>32</v>
      </c>
    </row>
    <row r="749" spans="1:55" x14ac:dyDescent="0.25">
      <c r="A749" t="s">
        <v>54</v>
      </c>
      <c r="B749">
        <v>110027</v>
      </c>
      <c r="C749" t="s">
        <v>55</v>
      </c>
      <c r="D749" t="s">
        <v>56</v>
      </c>
      <c r="E749" s="1">
        <v>45966</v>
      </c>
      <c r="F749" t="s">
        <v>962</v>
      </c>
      <c r="G749" t="s">
        <v>63</v>
      </c>
      <c r="H749" s="4">
        <v>221328000000000</v>
      </c>
      <c r="I749">
        <v>29811</v>
      </c>
      <c r="J749" s="3">
        <v>45966.896527777775</v>
      </c>
      <c r="K749" t="s">
        <v>5760</v>
      </c>
      <c r="L749" t="s">
        <v>59</v>
      </c>
      <c r="M749">
        <v>825</v>
      </c>
      <c r="N749">
        <v>-199.98</v>
      </c>
      <c r="O749">
        <v>0</v>
      </c>
      <c r="P749">
        <v>625.02</v>
      </c>
      <c r="Q749">
        <v>32</v>
      </c>
      <c r="R749">
        <v>0</v>
      </c>
      <c r="S749">
        <v>-0.02</v>
      </c>
      <c r="T749">
        <v>0</v>
      </c>
      <c r="U749">
        <v>657</v>
      </c>
      <c r="V749">
        <v>657</v>
      </c>
      <c r="W749">
        <v>0</v>
      </c>
      <c r="X749" t="s">
        <v>64</v>
      </c>
      <c r="Y749">
        <v>157.04</v>
      </c>
      <c r="Z749">
        <v>18.829999999999998</v>
      </c>
      <c r="AA749" t="s">
        <v>65</v>
      </c>
      <c r="AB749" t="s">
        <v>56</v>
      </c>
      <c r="AC749">
        <v>8748</v>
      </c>
      <c r="AK749">
        <v>32</v>
      </c>
      <c r="AL749">
        <v>0</v>
      </c>
      <c r="AS749">
        <v>657</v>
      </c>
      <c r="AZ749">
        <v>625.02</v>
      </c>
      <c r="BB749">
        <v>32</v>
      </c>
    </row>
    <row r="750" spans="1:55" x14ac:dyDescent="0.25">
      <c r="A750" t="s">
        <v>54</v>
      </c>
      <c r="B750">
        <v>110027</v>
      </c>
      <c r="C750" t="s">
        <v>55</v>
      </c>
      <c r="D750" t="s">
        <v>56</v>
      </c>
      <c r="E750" s="1">
        <v>45966</v>
      </c>
      <c r="F750" t="s">
        <v>963</v>
      </c>
      <c r="G750" t="s">
        <v>63</v>
      </c>
      <c r="H750" s="4">
        <v>221329000000000</v>
      </c>
      <c r="I750">
        <v>29811</v>
      </c>
      <c r="J750" s="3">
        <v>45966.908333333333</v>
      </c>
      <c r="K750" t="s">
        <v>5760</v>
      </c>
      <c r="L750" t="s">
        <v>59</v>
      </c>
      <c r="M750">
        <v>308</v>
      </c>
      <c r="N750">
        <v>-93.74</v>
      </c>
      <c r="O750">
        <v>0</v>
      </c>
      <c r="P750">
        <v>214.26</v>
      </c>
      <c r="Q750">
        <v>32</v>
      </c>
      <c r="R750">
        <v>0</v>
      </c>
      <c r="S750">
        <v>-0.26</v>
      </c>
      <c r="T750">
        <v>0</v>
      </c>
      <c r="U750">
        <v>246</v>
      </c>
      <c r="V750">
        <v>246</v>
      </c>
      <c r="W750">
        <v>0</v>
      </c>
      <c r="X750" t="s">
        <v>64</v>
      </c>
      <c r="Y750">
        <v>74.349999999999994</v>
      </c>
      <c r="Z750">
        <v>5.88</v>
      </c>
      <c r="AA750" t="s">
        <v>65</v>
      </c>
      <c r="AB750" t="s">
        <v>56</v>
      </c>
      <c r="AC750">
        <v>4110</v>
      </c>
      <c r="AK750">
        <v>32</v>
      </c>
      <c r="AL750">
        <v>0</v>
      </c>
      <c r="AS750">
        <v>246</v>
      </c>
      <c r="AZ750">
        <v>214.26</v>
      </c>
      <c r="BB750">
        <v>32</v>
      </c>
    </row>
    <row r="751" spans="1:55" x14ac:dyDescent="0.25">
      <c r="A751" t="s">
        <v>54</v>
      </c>
      <c r="B751">
        <v>110027</v>
      </c>
      <c r="C751" t="s">
        <v>55</v>
      </c>
      <c r="D751" t="s">
        <v>56</v>
      </c>
      <c r="E751" s="1">
        <v>45966</v>
      </c>
      <c r="F751" t="s">
        <v>964</v>
      </c>
      <c r="G751" t="s">
        <v>67</v>
      </c>
      <c r="J751" s="3">
        <v>45966.90902777778</v>
      </c>
      <c r="K751" t="s">
        <v>5760</v>
      </c>
      <c r="L751" t="s">
        <v>59</v>
      </c>
      <c r="M751">
        <v>159</v>
      </c>
      <c r="N751">
        <v>0</v>
      </c>
      <c r="O751">
        <v>0</v>
      </c>
      <c r="P751">
        <v>159</v>
      </c>
      <c r="Q751">
        <v>0</v>
      </c>
      <c r="R751">
        <v>7.96</v>
      </c>
      <c r="S751">
        <v>0.04</v>
      </c>
      <c r="T751">
        <v>0</v>
      </c>
      <c r="U751">
        <v>167</v>
      </c>
      <c r="V751">
        <v>167</v>
      </c>
      <c r="W751">
        <v>0</v>
      </c>
      <c r="X751" t="s">
        <v>73</v>
      </c>
      <c r="Y751">
        <v>29.71</v>
      </c>
      <c r="Z751">
        <v>2.5</v>
      </c>
      <c r="AA751" t="s">
        <v>74</v>
      </c>
      <c r="AB751" t="s">
        <v>75</v>
      </c>
      <c r="AE751" t="s">
        <v>730</v>
      </c>
      <c r="AF751" t="s">
        <v>731</v>
      </c>
      <c r="AG751">
        <v>9999777722</v>
      </c>
      <c r="AK751">
        <v>0</v>
      </c>
      <c r="AL751">
        <v>0</v>
      </c>
      <c r="AM751">
        <v>167</v>
      </c>
      <c r="AV751">
        <v>159</v>
      </c>
      <c r="AW751">
        <v>3.98</v>
      </c>
      <c r="AX751">
        <v>159</v>
      </c>
      <c r="AY751">
        <v>3.98</v>
      </c>
      <c r="AZ751">
        <v>159</v>
      </c>
    </row>
    <row r="752" spans="1:55" x14ac:dyDescent="0.25">
      <c r="A752" t="s">
        <v>54</v>
      </c>
      <c r="B752">
        <v>110027</v>
      </c>
      <c r="C752" t="s">
        <v>55</v>
      </c>
      <c r="D752" t="s">
        <v>56</v>
      </c>
      <c r="E752" s="1">
        <v>45966</v>
      </c>
      <c r="F752" t="s">
        <v>965</v>
      </c>
      <c r="G752" t="s">
        <v>58</v>
      </c>
      <c r="H752">
        <v>7440550001</v>
      </c>
      <c r="I752">
        <v>18528960</v>
      </c>
      <c r="J752" s="3">
        <v>45966.910416666666</v>
      </c>
      <c r="K752" t="s">
        <v>5760</v>
      </c>
      <c r="L752" t="s">
        <v>59</v>
      </c>
      <c r="M752">
        <v>576</v>
      </c>
      <c r="N752">
        <v>-75</v>
      </c>
      <c r="O752">
        <v>0</v>
      </c>
      <c r="P752">
        <v>501</v>
      </c>
      <c r="Q752">
        <v>32</v>
      </c>
      <c r="R752">
        <v>0</v>
      </c>
      <c r="S752">
        <v>0</v>
      </c>
      <c r="T752">
        <v>0</v>
      </c>
      <c r="U752">
        <v>533</v>
      </c>
      <c r="V752">
        <v>533</v>
      </c>
      <c r="W752">
        <v>0</v>
      </c>
      <c r="X752" t="s">
        <v>60</v>
      </c>
      <c r="Y752">
        <v>121.75</v>
      </c>
      <c r="Z752">
        <v>9.33</v>
      </c>
      <c r="AA752" t="s">
        <v>61</v>
      </c>
      <c r="AB752" t="s">
        <v>56</v>
      </c>
      <c r="AC752">
        <v>1</v>
      </c>
      <c r="AK752">
        <v>32</v>
      </c>
      <c r="AL752">
        <v>0</v>
      </c>
      <c r="AT752">
        <v>533</v>
      </c>
      <c r="AZ752">
        <v>501</v>
      </c>
      <c r="BC752">
        <v>32</v>
      </c>
    </row>
    <row r="753" spans="1:55" x14ac:dyDescent="0.25">
      <c r="A753" t="s">
        <v>54</v>
      </c>
      <c r="B753">
        <v>110027</v>
      </c>
      <c r="C753" t="s">
        <v>55</v>
      </c>
      <c r="D753" t="s">
        <v>56</v>
      </c>
      <c r="E753" s="1">
        <v>45966</v>
      </c>
      <c r="F753" t="s">
        <v>966</v>
      </c>
      <c r="G753" t="s">
        <v>63</v>
      </c>
      <c r="H753" s="4">
        <v>221329000000000</v>
      </c>
      <c r="I753">
        <v>29811</v>
      </c>
      <c r="J753" s="3">
        <v>45966.911111111112</v>
      </c>
      <c r="K753" t="s">
        <v>5760</v>
      </c>
      <c r="L753" t="s">
        <v>59</v>
      </c>
      <c r="M753">
        <v>285.66000000000003</v>
      </c>
      <c r="N753">
        <v>-93.74</v>
      </c>
      <c r="O753">
        <v>0</v>
      </c>
      <c r="P753">
        <v>191.92</v>
      </c>
      <c r="Q753">
        <v>32</v>
      </c>
      <c r="R753">
        <v>0</v>
      </c>
      <c r="S753">
        <v>0.08</v>
      </c>
      <c r="T753">
        <v>0</v>
      </c>
      <c r="U753">
        <v>224</v>
      </c>
      <c r="V753">
        <v>224</v>
      </c>
      <c r="W753">
        <v>0</v>
      </c>
      <c r="X753" t="s">
        <v>64</v>
      </c>
      <c r="Y753">
        <v>62.56</v>
      </c>
      <c r="Z753">
        <v>5.45</v>
      </c>
      <c r="AA753" t="s">
        <v>65</v>
      </c>
      <c r="AB753" t="s">
        <v>56</v>
      </c>
      <c r="AC753">
        <v>2890</v>
      </c>
      <c r="AK753">
        <v>32</v>
      </c>
      <c r="AL753">
        <v>0</v>
      </c>
      <c r="AS753">
        <v>224</v>
      </c>
      <c r="AZ753">
        <v>191.92</v>
      </c>
      <c r="BB753">
        <v>32</v>
      </c>
    </row>
    <row r="754" spans="1:55" x14ac:dyDescent="0.25">
      <c r="A754" t="s">
        <v>54</v>
      </c>
      <c r="B754">
        <v>110027</v>
      </c>
      <c r="C754" t="s">
        <v>55</v>
      </c>
      <c r="D754" t="s">
        <v>56</v>
      </c>
      <c r="E754" s="1">
        <v>45966</v>
      </c>
      <c r="F754" t="s">
        <v>967</v>
      </c>
      <c r="G754" t="s">
        <v>63</v>
      </c>
      <c r="H754" s="4">
        <v>221330000000000</v>
      </c>
      <c r="I754">
        <v>29811</v>
      </c>
      <c r="J754" s="3">
        <v>45966.915277777778</v>
      </c>
      <c r="K754" t="s">
        <v>5760</v>
      </c>
      <c r="L754" t="s">
        <v>59</v>
      </c>
      <c r="M754">
        <v>218</v>
      </c>
      <c r="N754">
        <v>-90</v>
      </c>
      <c r="O754">
        <v>0</v>
      </c>
      <c r="P754">
        <v>128</v>
      </c>
      <c r="Q754">
        <v>32</v>
      </c>
      <c r="R754">
        <v>0</v>
      </c>
      <c r="S754">
        <v>0</v>
      </c>
      <c r="T754">
        <v>0</v>
      </c>
      <c r="U754">
        <v>160</v>
      </c>
      <c r="V754">
        <v>160</v>
      </c>
      <c r="W754">
        <v>0</v>
      </c>
      <c r="X754" t="s">
        <v>64</v>
      </c>
      <c r="Y754">
        <v>40.549999999999997</v>
      </c>
      <c r="Z754">
        <v>5.34</v>
      </c>
      <c r="AA754" t="s">
        <v>65</v>
      </c>
      <c r="AB754" t="s">
        <v>56</v>
      </c>
      <c r="AC754">
        <v>6314</v>
      </c>
      <c r="AK754">
        <v>32</v>
      </c>
      <c r="AL754">
        <v>0</v>
      </c>
      <c r="AS754">
        <v>160</v>
      </c>
      <c r="AZ754">
        <v>128</v>
      </c>
      <c r="BB754">
        <v>32</v>
      </c>
    </row>
    <row r="755" spans="1:55" x14ac:dyDescent="0.25">
      <c r="A755" t="s">
        <v>54</v>
      </c>
      <c r="B755">
        <v>110027</v>
      </c>
      <c r="C755" t="s">
        <v>55</v>
      </c>
      <c r="D755" t="s">
        <v>56</v>
      </c>
      <c r="E755" s="1">
        <v>45966</v>
      </c>
      <c r="F755" t="s">
        <v>968</v>
      </c>
      <c r="G755" t="s">
        <v>63</v>
      </c>
      <c r="H755" s="4">
        <v>221330000000000</v>
      </c>
      <c r="I755">
        <v>29811</v>
      </c>
      <c r="J755" s="3">
        <v>45966.918749999997</v>
      </c>
      <c r="K755" t="s">
        <v>5760</v>
      </c>
      <c r="L755" t="s">
        <v>59</v>
      </c>
      <c r="M755">
        <v>264</v>
      </c>
      <c r="N755">
        <v>-93.75</v>
      </c>
      <c r="O755">
        <v>0</v>
      </c>
      <c r="P755">
        <v>170.25</v>
      </c>
      <c r="Q755">
        <v>32</v>
      </c>
      <c r="R755">
        <v>0</v>
      </c>
      <c r="S755">
        <v>-0.25</v>
      </c>
      <c r="T755">
        <v>0</v>
      </c>
      <c r="U755">
        <v>202</v>
      </c>
      <c r="V755">
        <v>202</v>
      </c>
      <c r="W755">
        <v>0</v>
      </c>
      <c r="X755" t="s">
        <v>64</v>
      </c>
      <c r="Y755">
        <v>57.87</v>
      </c>
      <c r="Z755">
        <v>5.07</v>
      </c>
      <c r="AA755" t="s">
        <v>65</v>
      </c>
      <c r="AB755" t="s">
        <v>56</v>
      </c>
      <c r="AC755">
        <v>9589</v>
      </c>
      <c r="AK755">
        <v>32</v>
      </c>
      <c r="AL755">
        <v>0</v>
      </c>
      <c r="AS755">
        <v>202</v>
      </c>
      <c r="AZ755">
        <v>170.25</v>
      </c>
      <c r="BB755">
        <v>32</v>
      </c>
    </row>
    <row r="756" spans="1:55" x14ac:dyDescent="0.25">
      <c r="A756" t="s">
        <v>54</v>
      </c>
      <c r="B756">
        <v>110027</v>
      </c>
      <c r="C756" t="s">
        <v>55</v>
      </c>
      <c r="D756" t="s">
        <v>56</v>
      </c>
      <c r="E756" s="1">
        <v>45966</v>
      </c>
      <c r="F756" t="s">
        <v>969</v>
      </c>
      <c r="G756" t="s">
        <v>58</v>
      </c>
      <c r="H756">
        <v>7452106366</v>
      </c>
      <c r="I756">
        <v>18528960</v>
      </c>
      <c r="J756" s="3">
        <v>45966.925000000003</v>
      </c>
      <c r="K756" t="s">
        <v>5760</v>
      </c>
      <c r="L756" t="s">
        <v>59</v>
      </c>
      <c r="M756">
        <v>424.66</v>
      </c>
      <c r="N756">
        <v>-100</v>
      </c>
      <c r="O756">
        <v>0</v>
      </c>
      <c r="P756">
        <v>324.66000000000003</v>
      </c>
      <c r="Q756">
        <v>32</v>
      </c>
      <c r="R756">
        <v>0</v>
      </c>
      <c r="S756">
        <v>0</v>
      </c>
      <c r="T756">
        <v>0</v>
      </c>
      <c r="U756">
        <v>356.66</v>
      </c>
      <c r="V756">
        <v>356.66</v>
      </c>
      <c r="W756">
        <v>0</v>
      </c>
      <c r="X756" t="s">
        <v>60</v>
      </c>
      <c r="Y756">
        <v>84.98</v>
      </c>
      <c r="Z756">
        <v>9.3699999999999992</v>
      </c>
      <c r="AA756" t="s">
        <v>61</v>
      </c>
      <c r="AB756" t="s">
        <v>56</v>
      </c>
      <c r="AC756">
        <v>6366</v>
      </c>
      <c r="AK756">
        <v>32</v>
      </c>
      <c r="AL756">
        <v>0</v>
      </c>
      <c r="AT756">
        <v>356.66</v>
      </c>
      <c r="AZ756">
        <v>324.66000000000003</v>
      </c>
      <c r="BC756">
        <v>32</v>
      </c>
    </row>
    <row r="757" spans="1:55" x14ac:dyDescent="0.25">
      <c r="A757" t="s">
        <v>54</v>
      </c>
      <c r="B757">
        <v>110027</v>
      </c>
      <c r="C757" t="s">
        <v>55</v>
      </c>
      <c r="D757" t="s">
        <v>56</v>
      </c>
      <c r="E757" s="1">
        <v>45966</v>
      </c>
      <c r="F757" t="s">
        <v>970</v>
      </c>
      <c r="G757" t="s">
        <v>58</v>
      </c>
      <c r="H757">
        <v>7453140475</v>
      </c>
      <c r="I757">
        <v>18528960</v>
      </c>
      <c r="J757" s="3">
        <v>45966.927083333336</v>
      </c>
      <c r="K757" t="s">
        <v>5760</v>
      </c>
      <c r="L757" t="s">
        <v>59</v>
      </c>
      <c r="M757">
        <v>566</v>
      </c>
      <c r="N757">
        <v>-100</v>
      </c>
      <c r="O757">
        <v>0</v>
      </c>
      <c r="P757">
        <v>466</v>
      </c>
      <c r="Q757">
        <v>32</v>
      </c>
      <c r="R757">
        <v>0</v>
      </c>
      <c r="S757">
        <v>0</v>
      </c>
      <c r="T757">
        <v>0</v>
      </c>
      <c r="U757">
        <v>498</v>
      </c>
      <c r="V757">
        <v>498</v>
      </c>
      <c r="W757">
        <v>0</v>
      </c>
      <c r="X757" t="s">
        <v>60</v>
      </c>
      <c r="Y757">
        <v>95.32</v>
      </c>
      <c r="Z757">
        <v>13.22</v>
      </c>
      <c r="AA757" t="s">
        <v>61</v>
      </c>
      <c r="AB757" t="s">
        <v>56</v>
      </c>
      <c r="AC757">
        <v>475</v>
      </c>
      <c r="AK757">
        <v>32</v>
      </c>
      <c r="AL757">
        <v>0</v>
      </c>
      <c r="AT757">
        <v>498</v>
      </c>
      <c r="AZ757">
        <v>466</v>
      </c>
      <c r="BC757">
        <v>32</v>
      </c>
    </row>
    <row r="758" spans="1:55" x14ac:dyDescent="0.25">
      <c r="A758" t="s">
        <v>54</v>
      </c>
      <c r="B758">
        <v>110027</v>
      </c>
      <c r="C758" t="s">
        <v>55</v>
      </c>
      <c r="D758" t="s">
        <v>56</v>
      </c>
      <c r="E758" s="1">
        <v>45966</v>
      </c>
      <c r="F758" t="s">
        <v>971</v>
      </c>
      <c r="G758" t="s">
        <v>63</v>
      </c>
      <c r="H758" s="4">
        <v>221331000000000</v>
      </c>
      <c r="I758">
        <v>29811</v>
      </c>
      <c r="J758" s="3">
        <v>45966.929861111108</v>
      </c>
      <c r="K758" t="s">
        <v>5760</v>
      </c>
      <c r="L758" t="s">
        <v>59</v>
      </c>
      <c r="M758">
        <v>597</v>
      </c>
      <c r="N758">
        <v>-195</v>
      </c>
      <c r="O758">
        <v>0</v>
      </c>
      <c r="P758">
        <v>402</v>
      </c>
      <c r="Q758">
        <v>32</v>
      </c>
      <c r="R758">
        <v>0</v>
      </c>
      <c r="S758">
        <v>0</v>
      </c>
      <c r="T758">
        <v>0</v>
      </c>
      <c r="U758">
        <v>434</v>
      </c>
      <c r="V758">
        <v>434</v>
      </c>
      <c r="W758">
        <v>0</v>
      </c>
      <c r="X758" t="s">
        <v>64</v>
      </c>
      <c r="Y758">
        <v>111.2</v>
      </c>
      <c r="Z758">
        <v>12.34</v>
      </c>
      <c r="AA758" t="s">
        <v>65</v>
      </c>
      <c r="AB758" t="s">
        <v>56</v>
      </c>
      <c r="AC758">
        <v>1135</v>
      </c>
      <c r="AK758">
        <v>32</v>
      </c>
      <c r="AL758">
        <v>0</v>
      </c>
      <c r="AS758">
        <v>434</v>
      </c>
      <c r="AZ758">
        <v>402</v>
      </c>
      <c r="BB758">
        <v>32</v>
      </c>
    </row>
    <row r="759" spans="1:55" x14ac:dyDescent="0.25">
      <c r="A759" t="s">
        <v>54</v>
      </c>
      <c r="B759">
        <v>110027</v>
      </c>
      <c r="C759" t="s">
        <v>55</v>
      </c>
      <c r="D759" t="s">
        <v>56</v>
      </c>
      <c r="E759" s="1">
        <v>45966</v>
      </c>
      <c r="F759" t="s">
        <v>972</v>
      </c>
      <c r="G759" t="s">
        <v>58</v>
      </c>
      <c r="H759">
        <v>7453318712</v>
      </c>
      <c r="I759">
        <v>18528960</v>
      </c>
      <c r="J759" s="3">
        <v>45966.931944444441</v>
      </c>
      <c r="K759" t="s">
        <v>5760</v>
      </c>
      <c r="L759" t="s">
        <v>59</v>
      </c>
      <c r="M759">
        <v>199</v>
      </c>
      <c r="N759">
        <v>-100</v>
      </c>
      <c r="O759">
        <v>0</v>
      </c>
      <c r="P759">
        <v>99</v>
      </c>
      <c r="Q759">
        <v>32</v>
      </c>
      <c r="R759">
        <v>0</v>
      </c>
      <c r="S759">
        <v>0</v>
      </c>
      <c r="T759">
        <v>0</v>
      </c>
      <c r="U759">
        <v>131</v>
      </c>
      <c r="V759">
        <v>131</v>
      </c>
      <c r="W759">
        <v>0</v>
      </c>
      <c r="X759" t="s">
        <v>60</v>
      </c>
      <c r="Y759">
        <v>35.229999999999997</v>
      </c>
      <c r="Z759">
        <v>9.83</v>
      </c>
      <c r="AA759" t="s">
        <v>61</v>
      </c>
      <c r="AB759" t="s">
        <v>56</v>
      </c>
      <c r="AC759">
        <v>8712</v>
      </c>
      <c r="AK759">
        <v>32</v>
      </c>
      <c r="AL759">
        <v>0</v>
      </c>
      <c r="AT759">
        <v>131</v>
      </c>
      <c r="AZ759">
        <v>99</v>
      </c>
      <c r="BC759">
        <v>32</v>
      </c>
    </row>
    <row r="760" spans="1:55" x14ac:dyDescent="0.25">
      <c r="A760" t="s">
        <v>54</v>
      </c>
      <c r="B760">
        <v>110027</v>
      </c>
      <c r="C760" t="s">
        <v>55</v>
      </c>
      <c r="D760" t="s">
        <v>56</v>
      </c>
      <c r="E760" s="1">
        <v>45966</v>
      </c>
      <c r="F760" t="s">
        <v>973</v>
      </c>
      <c r="G760" t="s">
        <v>58</v>
      </c>
      <c r="H760">
        <v>7447958561</v>
      </c>
      <c r="I760">
        <v>18528960</v>
      </c>
      <c r="J760" s="3">
        <v>45966.933333333334</v>
      </c>
      <c r="K760" t="s">
        <v>5760</v>
      </c>
      <c r="L760" t="s">
        <v>59</v>
      </c>
      <c r="M760">
        <v>349</v>
      </c>
      <c r="N760">
        <v>-174.5</v>
      </c>
      <c r="O760">
        <v>0</v>
      </c>
      <c r="P760">
        <v>174.5</v>
      </c>
      <c r="Q760">
        <v>32</v>
      </c>
      <c r="R760">
        <v>0</v>
      </c>
      <c r="S760">
        <v>0</v>
      </c>
      <c r="T760">
        <v>0</v>
      </c>
      <c r="U760">
        <v>206.5</v>
      </c>
      <c r="V760">
        <v>206.5</v>
      </c>
      <c r="W760">
        <v>0</v>
      </c>
      <c r="X760" t="s">
        <v>60</v>
      </c>
      <c r="Y760">
        <v>54.99</v>
      </c>
      <c r="Z760">
        <v>4.7699999999999996</v>
      </c>
      <c r="AA760" t="s">
        <v>61</v>
      </c>
      <c r="AB760" t="s">
        <v>56</v>
      </c>
      <c r="AC760">
        <v>8561</v>
      </c>
      <c r="AK760">
        <v>32</v>
      </c>
      <c r="AL760">
        <v>0</v>
      </c>
      <c r="AT760">
        <v>206.5</v>
      </c>
      <c r="AZ760">
        <v>174.5</v>
      </c>
      <c r="BC760">
        <v>32</v>
      </c>
    </row>
    <row r="761" spans="1:55" x14ac:dyDescent="0.25">
      <c r="A761" t="s">
        <v>54</v>
      </c>
      <c r="B761">
        <v>110027</v>
      </c>
      <c r="C761" t="s">
        <v>55</v>
      </c>
      <c r="D761" t="s">
        <v>56</v>
      </c>
      <c r="E761" s="1">
        <v>45966</v>
      </c>
      <c r="F761" t="s">
        <v>974</v>
      </c>
      <c r="G761" t="s">
        <v>63</v>
      </c>
      <c r="H761" s="4">
        <v>221332000000000</v>
      </c>
      <c r="I761">
        <v>29811</v>
      </c>
      <c r="J761" s="3">
        <v>45966.938888888886</v>
      </c>
      <c r="K761" t="s">
        <v>5760</v>
      </c>
      <c r="L761" t="s">
        <v>59</v>
      </c>
      <c r="M761">
        <v>349</v>
      </c>
      <c r="N761">
        <v>-175</v>
      </c>
      <c r="O761">
        <v>0</v>
      </c>
      <c r="P761">
        <v>174</v>
      </c>
      <c r="Q761">
        <v>32</v>
      </c>
      <c r="R761">
        <v>0</v>
      </c>
      <c r="S761">
        <v>0</v>
      </c>
      <c r="T761">
        <v>0</v>
      </c>
      <c r="U761">
        <v>206</v>
      </c>
      <c r="V761">
        <v>206</v>
      </c>
      <c r="W761">
        <v>0</v>
      </c>
      <c r="X761" t="s">
        <v>64</v>
      </c>
      <c r="Y761">
        <v>66</v>
      </c>
      <c r="Z761">
        <v>4.7699999999999996</v>
      </c>
      <c r="AA761" t="s">
        <v>65</v>
      </c>
      <c r="AB761" t="s">
        <v>56</v>
      </c>
      <c r="AC761">
        <v>5885</v>
      </c>
      <c r="AK761">
        <v>32</v>
      </c>
      <c r="AL761">
        <v>0</v>
      </c>
      <c r="AS761">
        <v>206</v>
      </c>
      <c r="AZ761">
        <v>174</v>
      </c>
      <c r="BB761">
        <v>32</v>
      </c>
    </row>
    <row r="762" spans="1:55" x14ac:dyDescent="0.25">
      <c r="A762" t="s">
        <v>54</v>
      </c>
      <c r="B762">
        <v>110027</v>
      </c>
      <c r="C762" t="s">
        <v>55</v>
      </c>
      <c r="D762" t="s">
        <v>56</v>
      </c>
      <c r="E762" s="1">
        <v>45966</v>
      </c>
      <c r="F762" t="s">
        <v>975</v>
      </c>
      <c r="G762" t="s">
        <v>58</v>
      </c>
      <c r="H762">
        <v>7453296582</v>
      </c>
      <c r="I762">
        <v>18528960</v>
      </c>
      <c r="J762" s="3">
        <v>45966.948611111111</v>
      </c>
      <c r="K762" t="s">
        <v>5760</v>
      </c>
      <c r="L762" t="s">
        <v>59</v>
      </c>
      <c r="M762">
        <v>468</v>
      </c>
      <c r="N762">
        <v>-174.5</v>
      </c>
      <c r="O762">
        <v>0</v>
      </c>
      <c r="P762">
        <v>293.5</v>
      </c>
      <c r="Q762">
        <v>32</v>
      </c>
      <c r="R762">
        <v>0</v>
      </c>
      <c r="S762">
        <v>0</v>
      </c>
      <c r="T762">
        <v>0</v>
      </c>
      <c r="U762">
        <v>325.5</v>
      </c>
      <c r="V762">
        <v>325.5</v>
      </c>
      <c r="W762">
        <v>0</v>
      </c>
      <c r="X762" t="s">
        <v>60</v>
      </c>
      <c r="Y762">
        <v>75.760000000000005</v>
      </c>
      <c r="Z762">
        <v>6.73</v>
      </c>
      <c r="AA762" t="s">
        <v>61</v>
      </c>
      <c r="AB762" t="s">
        <v>56</v>
      </c>
      <c r="AC762">
        <v>6582</v>
      </c>
      <c r="AK762">
        <v>32</v>
      </c>
      <c r="AL762">
        <v>0</v>
      </c>
      <c r="AT762">
        <v>325.5</v>
      </c>
      <c r="AZ762">
        <v>293.5</v>
      </c>
      <c r="BC762">
        <v>32</v>
      </c>
    </row>
    <row r="763" spans="1:55" x14ac:dyDescent="0.25">
      <c r="A763" t="s">
        <v>54</v>
      </c>
      <c r="B763">
        <v>110027</v>
      </c>
      <c r="C763" t="s">
        <v>55</v>
      </c>
      <c r="D763" t="s">
        <v>56</v>
      </c>
      <c r="E763" s="1">
        <v>45966</v>
      </c>
      <c r="F763" t="s">
        <v>976</v>
      </c>
      <c r="G763" t="s">
        <v>58</v>
      </c>
      <c r="H763">
        <v>7451748952</v>
      </c>
      <c r="I763">
        <v>18528960</v>
      </c>
      <c r="J763" s="3">
        <v>45966.948611111111</v>
      </c>
      <c r="K763" t="s">
        <v>5760</v>
      </c>
      <c r="L763" t="s">
        <v>59</v>
      </c>
      <c r="M763">
        <v>229</v>
      </c>
      <c r="N763">
        <v>-100</v>
      </c>
      <c r="O763">
        <v>0</v>
      </c>
      <c r="P763">
        <v>129</v>
      </c>
      <c r="Q763">
        <v>32</v>
      </c>
      <c r="R763">
        <v>0</v>
      </c>
      <c r="S763">
        <v>0</v>
      </c>
      <c r="T763">
        <v>0</v>
      </c>
      <c r="U763">
        <v>161</v>
      </c>
      <c r="V763">
        <v>161</v>
      </c>
      <c r="W763">
        <v>0</v>
      </c>
      <c r="X763" t="s">
        <v>60</v>
      </c>
      <c r="Y763">
        <v>34.130000000000003</v>
      </c>
      <c r="Z763">
        <v>5.07</v>
      </c>
      <c r="AA763" t="s">
        <v>61</v>
      </c>
      <c r="AB763" t="s">
        <v>56</v>
      </c>
      <c r="AC763">
        <v>8952</v>
      </c>
      <c r="AK763">
        <v>32</v>
      </c>
      <c r="AL763">
        <v>0</v>
      </c>
      <c r="AT763">
        <v>161</v>
      </c>
      <c r="AZ763">
        <v>129</v>
      </c>
      <c r="BC763">
        <v>32</v>
      </c>
    </row>
    <row r="764" spans="1:55" x14ac:dyDescent="0.25">
      <c r="A764" t="s">
        <v>54</v>
      </c>
      <c r="B764">
        <v>110027</v>
      </c>
      <c r="C764" t="s">
        <v>55</v>
      </c>
      <c r="D764" t="s">
        <v>56</v>
      </c>
      <c r="E764" s="1">
        <v>45966</v>
      </c>
      <c r="F764" t="s">
        <v>977</v>
      </c>
      <c r="G764" t="s">
        <v>67</v>
      </c>
      <c r="J764" s="3">
        <v>45966.95</v>
      </c>
      <c r="K764" t="s">
        <v>5760</v>
      </c>
      <c r="L764" t="s">
        <v>59</v>
      </c>
      <c r="M764">
        <v>295.66000000000003</v>
      </c>
      <c r="N764">
        <v>0</v>
      </c>
      <c r="O764">
        <v>0</v>
      </c>
      <c r="P764">
        <v>295.66000000000003</v>
      </c>
      <c r="Q764">
        <v>0</v>
      </c>
      <c r="R764">
        <v>14.78</v>
      </c>
      <c r="S764">
        <v>-0.44</v>
      </c>
      <c r="T764">
        <v>0</v>
      </c>
      <c r="U764">
        <v>310</v>
      </c>
      <c r="V764">
        <v>310</v>
      </c>
      <c r="W764">
        <v>0</v>
      </c>
      <c r="X764" t="s">
        <v>68</v>
      </c>
      <c r="Y764">
        <v>78.989999999999995</v>
      </c>
      <c r="Z764">
        <v>5.45</v>
      </c>
      <c r="AA764" t="s">
        <v>69</v>
      </c>
      <c r="AE764" t="s">
        <v>978</v>
      </c>
      <c r="AF764" t="s">
        <v>979</v>
      </c>
      <c r="AG764">
        <v>9811088212</v>
      </c>
      <c r="AK764">
        <v>0</v>
      </c>
      <c r="AL764">
        <v>0</v>
      </c>
      <c r="AN764">
        <v>310</v>
      </c>
      <c r="AV764">
        <v>295.66000000000003</v>
      </c>
      <c r="AW764">
        <v>7.39</v>
      </c>
      <c r="AX764">
        <v>295.66000000000003</v>
      </c>
      <c r="AY764">
        <v>7.39</v>
      </c>
      <c r="AZ764">
        <v>295.66000000000003</v>
      </c>
    </row>
    <row r="765" spans="1:55" x14ac:dyDescent="0.25">
      <c r="A765" t="s">
        <v>54</v>
      </c>
      <c r="B765">
        <v>110027</v>
      </c>
      <c r="C765" t="s">
        <v>55</v>
      </c>
      <c r="D765" t="s">
        <v>56</v>
      </c>
      <c r="E765" s="1">
        <v>45966</v>
      </c>
      <c r="F765" t="s">
        <v>980</v>
      </c>
      <c r="G765" t="s">
        <v>67</v>
      </c>
      <c r="J765" s="3">
        <v>45966.95</v>
      </c>
      <c r="K765" t="s">
        <v>5760</v>
      </c>
      <c r="L765" t="s">
        <v>59</v>
      </c>
      <c r="M765">
        <v>278</v>
      </c>
      <c r="N765">
        <v>0</v>
      </c>
      <c r="O765">
        <v>0</v>
      </c>
      <c r="P765">
        <v>278</v>
      </c>
      <c r="Q765">
        <v>0</v>
      </c>
      <c r="R765">
        <v>13.9</v>
      </c>
      <c r="S765">
        <v>0.1</v>
      </c>
      <c r="T765">
        <v>0</v>
      </c>
      <c r="U765">
        <v>292</v>
      </c>
      <c r="V765">
        <v>292</v>
      </c>
      <c r="W765">
        <v>0</v>
      </c>
      <c r="X765" t="s">
        <v>68</v>
      </c>
      <c r="Y765">
        <v>64.41</v>
      </c>
      <c r="Z765">
        <v>5.12</v>
      </c>
      <c r="AA765" t="s">
        <v>74</v>
      </c>
      <c r="AB765" t="s">
        <v>75</v>
      </c>
      <c r="AE765" t="s">
        <v>89</v>
      </c>
      <c r="AF765" t="s">
        <v>56</v>
      </c>
      <c r="AG765">
        <v>8929758003</v>
      </c>
      <c r="AK765">
        <v>0</v>
      </c>
      <c r="AL765">
        <v>0</v>
      </c>
      <c r="AN765">
        <v>292</v>
      </c>
      <c r="AV765">
        <v>278</v>
      </c>
      <c r="AW765">
        <v>6.95</v>
      </c>
      <c r="AX765">
        <v>278</v>
      </c>
      <c r="AY765">
        <v>6.95</v>
      </c>
      <c r="AZ765">
        <v>278</v>
      </c>
    </row>
    <row r="766" spans="1:55" x14ac:dyDescent="0.25">
      <c r="A766" t="s">
        <v>54</v>
      </c>
      <c r="B766">
        <v>110027</v>
      </c>
      <c r="C766" t="s">
        <v>55</v>
      </c>
      <c r="D766" t="s">
        <v>56</v>
      </c>
      <c r="E766" s="1">
        <v>45966</v>
      </c>
      <c r="F766" t="s">
        <v>981</v>
      </c>
      <c r="G766" t="s">
        <v>67</v>
      </c>
      <c r="J766" s="3">
        <v>45966.95416666667</v>
      </c>
      <c r="K766" t="s">
        <v>5760</v>
      </c>
      <c r="L766" t="s">
        <v>59</v>
      </c>
      <c r="M766">
        <v>237</v>
      </c>
      <c r="N766">
        <v>0</v>
      </c>
      <c r="O766">
        <v>0</v>
      </c>
      <c r="P766">
        <v>237</v>
      </c>
      <c r="Q766">
        <v>0</v>
      </c>
      <c r="R766">
        <v>11.86</v>
      </c>
      <c r="S766">
        <v>0.14000000000000001</v>
      </c>
      <c r="T766">
        <v>0</v>
      </c>
      <c r="U766">
        <v>249</v>
      </c>
      <c r="V766">
        <v>249</v>
      </c>
      <c r="W766">
        <v>0</v>
      </c>
      <c r="X766" t="s">
        <v>68</v>
      </c>
      <c r="Y766">
        <v>71.27</v>
      </c>
      <c r="Z766">
        <v>6.38</v>
      </c>
      <c r="AA766" t="s">
        <v>74</v>
      </c>
      <c r="AB766" t="s">
        <v>75</v>
      </c>
      <c r="AE766" t="s">
        <v>730</v>
      </c>
      <c r="AF766" t="s">
        <v>731</v>
      </c>
      <c r="AG766">
        <v>9999777722</v>
      </c>
      <c r="AK766">
        <v>0</v>
      </c>
      <c r="AL766">
        <v>0</v>
      </c>
      <c r="AN766">
        <v>249</v>
      </c>
      <c r="AV766">
        <v>237</v>
      </c>
      <c r="AW766">
        <v>5.93</v>
      </c>
      <c r="AX766">
        <v>237</v>
      </c>
      <c r="AY766">
        <v>5.93</v>
      </c>
      <c r="AZ766">
        <v>237</v>
      </c>
    </row>
    <row r="767" spans="1:55" x14ac:dyDescent="0.25">
      <c r="A767" t="s">
        <v>54</v>
      </c>
      <c r="B767">
        <v>110027</v>
      </c>
      <c r="C767" t="s">
        <v>55</v>
      </c>
      <c r="D767" t="s">
        <v>56</v>
      </c>
      <c r="E767" s="1">
        <v>45966</v>
      </c>
      <c r="F767" t="s">
        <v>982</v>
      </c>
      <c r="G767" t="s">
        <v>67</v>
      </c>
      <c r="J767" s="3">
        <v>45966.95416666667</v>
      </c>
      <c r="K767" t="s">
        <v>5760</v>
      </c>
      <c r="L767" t="s">
        <v>59</v>
      </c>
      <c r="M767">
        <v>718</v>
      </c>
      <c r="N767">
        <v>0</v>
      </c>
      <c r="O767">
        <v>0</v>
      </c>
      <c r="P767">
        <v>718</v>
      </c>
      <c r="Q767">
        <v>0</v>
      </c>
      <c r="R767">
        <v>35.9</v>
      </c>
      <c r="S767">
        <v>0.1</v>
      </c>
      <c r="T767">
        <v>0</v>
      </c>
      <c r="U767">
        <v>754</v>
      </c>
      <c r="V767">
        <v>754</v>
      </c>
      <c r="W767">
        <v>0</v>
      </c>
      <c r="X767" t="s">
        <v>73</v>
      </c>
      <c r="Y767">
        <v>169.72</v>
      </c>
      <c r="Z767">
        <v>10.68</v>
      </c>
      <c r="AA767" t="s">
        <v>74</v>
      </c>
      <c r="AB767" t="s">
        <v>75</v>
      </c>
      <c r="AE767" t="s">
        <v>89</v>
      </c>
      <c r="AF767" t="s">
        <v>56</v>
      </c>
      <c r="AG767">
        <v>8929758003</v>
      </c>
      <c r="AK767">
        <v>0</v>
      </c>
      <c r="AL767">
        <v>0</v>
      </c>
      <c r="AM767">
        <v>754</v>
      </c>
      <c r="AV767">
        <v>718</v>
      </c>
      <c r="AW767">
        <v>17.95</v>
      </c>
      <c r="AX767">
        <v>718</v>
      </c>
      <c r="AY767">
        <v>17.95</v>
      </c>
      <c r="AZ767">
        <v>718</v>
      </c>
    </row>
    <row r="768" spans="1:55" x14ac:dyDescent="0.25">
      <c r="A768" t="s">
        <v>54</v>
      </c>
      <c r="B768">
        <v>110027</v>
      </c>
      <c r="C768" t="s">
        <v>55</v>
      </c>
      <c r="D768" t="s">
        <v>56</v>
      </c>
      <c r="E768" s="1">
        <v>45966</v>
      </c>
      <c r="F768" t="s">
        <v>983</v>
      </c>
      <c r="G768" t="s">
        <v>58</v>
      </c>
      <c r="H768">
        <v>7453016901</v>
      </c>
      <c r="I768">
        <v>18528960</v>
      </c>
      <c r="J768" s="3">
        <v>45966.954861111109</v>
      </c>
      <c r="K768" t="s">
        <v>5760</v>
      </c>
      <c r="L768" t="s">
        <v>59</v>
      </c>
      <c r="M768">
        <v>229</v>
      </c>
      <c r="N768">
        <v>-100</v>
      </c>
      <c r="O768">
        <v>0</v>
      </c>
      <c r="P768">
        <v>129</v>
      </c>
      <c r="Q768">
        <v>32</v>
      </c>
      <c r="R768">
        <v>0</v>
      </c>
      <c r="S768">
        <v>0</v>
      </c>
      <c r="T768">
        <v>0</v>
      </c>
      <c r="U768">
        <v>161</v>
      </c>
      <c r="V768">
        <v>161</v>
      </c>
      <c r="W768">
        <v>0</v>
      </c>
      <c r="X768" t="s">
        <v>60</v>
      </c>
      <c r="Y768">
        <v>51.66</v>
      </c>
      <c r="Z768">
        <v>5.07</v>
      </c>
      <c r="AA768" t="s">
        <v>61</v>
      </c>
      <c r="AB768" t="s">
        <v>56</v>
      </c>
      <c r="AC768">
        <v>6901</v>
      </c>
      <c r="AK768">
        <v>32</v>
      </c>
      <c r="AL768">
        <v>0</v>
      </c>
      <c r="AT768">
        <v>161</v>
      </c>
      <c r="AZ768">
        <v>129</v>
      </c>
      <c r="BC768">
        <v>32</v>
      </c>
    </row>
    <row r="769" spans="1:55" x14ac:dyDescent="0.25">
      <c r="A769" t="s">
        <v>54</v>
      </c>
      <c r="B769">
        <v>110027</v>
      </c>
      <c r="C769" t="s">
        <v>55</v>
      </c>
      <c r="D769" t="s">
        <v>56</v>
      </c>
      <c r="E769" s="1">
        <v>45966</v>
      </c>
      <c r="F769" t="s">
        <v>984</v>
      </c>
      <c r="G769" t="s">
        <v>63</v>
      </c>
      <c r="H769" s="4">
        <v>221333000000000</v>
      </c>
      <c r="I769">
        <v>29811</v>
      </c>
      <c r="J769" s="3">
        <v>45966.957638888889</v>
      </c>
      <c r="K769" t="s">
        <v>5760</v>
      </c>
      <c r="L769" t="s">
        <v>59</v>
      </c>
      <c r="M769">
        <v>268</v>
      </c>
      <c r="N769">
        <v>-93.75</v>
      </c>
      <c r="O769">
        <v>0</v>
      </c>
      <c r="P769">
        <v>174.25</v>
      </c>
      <c r="Q769">
        <v>32</v>
      </c>
      <c r="R769">
        <v>0</v>
      </c>
      <c r="S769">
        <v>-0.25</v>
      </c>
      <c r="T769">
        <v>0</v>
      </c>
      <c r="U769">
        <v>206</v>
      </c>
      <c r="V769">
        <v>206</v>
      </c>
      <c r="W769">
        <v>0</v>
      </c>
      <c r="X769" t="s">
        <v>64</v>
      </c>
      <c r="Y769">
        <v>49.21</v>
      </c>
      <c r="Z769">
        <v>7.57</v>
      </c>
      <c r="AA769" t="s">
        <v>65</v>
      </c>
      <c r="AB769" t="s">
        <v>56</v>
      </c>
      <c r="AC769">
        <v>6050</v>
      </c>
      <c r="AK769">
        <v>32</v>
      </c>
      <c r="AL769">
        <v>0</v>
      </c>
      <c r="AS769">
        <v>206</v>
      </c>
      <c r="AZ769">
        <v>174.25</v>
      </c>
      <c r="BB769">
        <v>32</v>
      </c>
    </row>
    <row r="770" spans="1:55" x14ac:dyDescent="0.25">
      <c r="A770" t="s">
        <v>54</v>
      </c>
      <c r="B770">
        <v>110027</v>
      </c>
      <c r="C770" t="s">
        <v>55</v>
      </c>
      <c r="D770" t="s">
        <v>56</v>
      </c>
      <c r="E770" s="1">
        <v>45966</v>
      </c>
      <c r="F770" t="s">
        <v>985</v>
      </c>
      <c r="G770" t="s">
        <v>63</v>
      </c>
      <c r="H770" s="4">
        <v>221333000000000</v>
      </c>
      <c r="I770">
        <v>29811</v>
      </c>
      <c r="J770" s="3">
        <v>45966.959027777775</v>
      </c>
      <c r="K770" t="s">
        <v>5760</v>
      </c>
      <c r="L770" t="s">
        <v>59</v>
      </c>
      <c r="M770">
        <v>248</v>
      </c>
      <c r="N770">
        <v>-90</v>
      </c>
      <c r="O770">
        <v>0</v>
      </c>
      <c r="P770">
        <v>158</v>
      </c>
      <c r="Q770">
        <v>32</v>
      </c>
      <c r="R770">
        <v>0</v>
      </c>
      <c r="S770">
        <v>0</v>
      </c>
      <c r="T770">
        <v>0</v>
      </c>
      <c r="U770">
        <v>190</v>
      </c>
      <c r="V770">
        <v>190</v>
      </c>
      <c r="W770">
        <v>0</v>
      </c>
      <c r="X770" t="s">
        <v>64</v>
      </c>
      <c r="Y770">
        <v>37.08</v>
      </c>
      <c r="Z770">
        <v>5.07</v>
      </c>
      <c r="AA770" t="s">
        <v>65</v>
      </c>
      <c r="AB770" t="s">
        <v>56</v>
      </c>
      <c r="AC770">
        <v>175</v>
      </c>
      <c r="AK770">
        <v>32</v>
      </c>
      <c r="AL770">
        <v>0</v>
      </c>
      <c r="AS770">
        <v>190</v>
      </c>
      <c r="AZ770">
        <v>158</v>
      </c>
      <c r="BB770">
        <v>32</v>
      </c>
    </row>
    <row r="771" spans="1:55" x14ac:dyDescent="0.25">
      <c r="A771" t="s">
        <v>54</v>
      </c>
      <c r="B771">
        <v>110027</v>
      </c>
      <c r="C771" t="s">
        <v>55</v>
      </c>
      <c r="D771" t="s">
        <v>56</v>
      </c>
      <c r="E771" s="1">
        <v>45966</v>
      </c>
      <c r="F771" t="s">
        <v>986</v>
      </c>
      <c r="G771" t="s">
        <v>58</v>
      </c>
      <c r="H771">
        <v>7440248438</v>
      </c>
      <c r="I771">
        <v>18528960</v>
      </c>
      <c r="J771" s="3">
        <v>45966.963888888888</v>
      </c>
      <c r="K771" t="s">
        <v>5760</v>
      </c>
      <c r="L771" t="s">
        <v>59</v>
      </c>
      <c r="M771">
        <v>219</v>
      </c>
      <c r="N771">
        <v>-65.7</v>
      </c>
      <c r="O771">
        <v>0</v>
      </c>
      <c r="P771">
        <v>153.30000000000001</v>
      </c>
      <c r="Q771">
        <v>32</v>
      </c>
      <c r="R771">
        <v>0</v>
      </c>
      <c r="S771">
        <v>0</v>
      </c>
      <c r="T771">
        <v>0</v>
      </c>
      <c r="U771">
        <v>185.3</v>
      </c>
      <c r="V771">
        <v>185.3</v>
      </c>
      <c r="W771">
        <v>0</v>
      </c>
      <c r="X771" t="s">
        <v>60</v>
      </c>
      <c r="Y771">
        <v>37.56</v>
      </c>
      <c r="Z771">
        <v>4.7699999999999996</v>
      </c>
      <c r="AA771" t="s">
        <v>61</v>
      </c>
      <c r="AB771" t="s">
        <v>56</v>
      </c>
      <c r="AC771">
        <v>8438</v>
      </c>
      <c r="AK771">
        <v>32</v>
      </c>
      <c r="AL771">
        <v>0</v>
      </c>
      <c r="AT771">
        <v>185.3</v>
      </c>
      <c r="AZ771">
        <v>153.30000000000001</v>
      </c>
      <c r="BC771">
        <v>32</v>
      </c>
    </row>
    <row r="772" spans="1:55" x14ac:dyDescent="0.25">
      <c r="A772" t="s">
        <v>54</v>
      </c>
      <c r="B772">
        <v>110027</v>
      </c>
      <c r="C772" t="s">
        <v>55</v>
      </c>
      <c r="D772" t="s">
        <v>56</v>
      </c>
      <c r="E772" s="1">
        <v>45966</v>
      </c>
      <c r="F772" t="s">
        <v>987</v>
      </c>
      <c r="G772" t="s">
        <v>63</v>
      </c>
      <c r="H772" s="4">
        <v>221334000000000</v>
      </c>
      <c r="I772">
        <v>29811</v>
      </c>
      <c r="J772" s="3">
        <v>45966.963888888888</v>
      </c>
      <c r="K772" t="s">
        <v>5760</v>
      </c>
      <c r="L772" t="s">
        <v>59</v>
      </c>
      <c r="M772">
        <v>387</v>
      </c>
      <c r="N772">
        <v>-93.74</v>
      </c>
      <c r="O772">
        <v>0</v>
      </c>
      <c r="P772">
        <v>293.26</v>
      </c>
      <c r="Q772">
        <v>32</v>
      </c>
      <c r="R772">
        <v>0</v>
      </c>
      <c r="S772">
        <v>-0.26</v>
      </c>
      <c r="T772">
        <v>0</v>
      </c>
      <c r="U772">
        <v>325</v>
      </c>
      <c r="V772">
        <v>325</v>
      </c>
      <c r="W772">
        <v>0</v>
      </c>
      <c r="X772" t="s">
        <v>64</v>
      </c>
      <c r="Y772">
        <v>59.31</v>
      </c>
      <c r="Z772">
        <v>10.19</v>
      </c>
      <c r="AA772" t="s">
        <v>65</v>
      </c>
      <c r="AB772" t="s">
        <v>56</v>
      </c>
      <c r="AC772">
        <v>6938</v>
      </c>
      <c r="AK772">
        <v>32</v>
      </c>
      <c r="AL772">
        <v>0</v>
      </c>
      <c r="AS772">
        <v>325</v>
      </c>
      <c r="AZ772">
        <v>293.26</v>
      </c>
      <c r="BB772">
        <v>32</v>
      </c>
    </row>
    <row r="773" spans="1:55" x14ac:dyDescent="0.25">
      <c r="A773" t="s">
        <v>54</v>
      </c>
      <c r="B773">
        <v>110027</v>
      </c>
      <c r="C773" t="s">
        <v>55</v>
      </c>
      <c r="D773" t="s">
        <v>56</v>
      </c>
      <c r="E773" s="1">
        <v>45966</v>
      </c>
      <c r="F773" t="s">
        <v>988</v>
      </c>
      <c r="G773" t="s">
        <v>58</v>
      </c>
      <c r="H773">
        <v>7449994216</v>
      </c>
      <c r="I773">
        <v>18528960</v>
      </c>
      <c r="J773" s="3">
        <v>45966.96597222222</v>
      </c>
      <c r="K773" t="s">
        <v>5760</v>
      </c>
      <c r="L773" t="s">
        <v>59</v>
      </c>
      <c r="M773">
        <v>646.01</v>
      </c>
      <c r="N773">
        <v>-199.51</v>
      </c>
      <c r="O773">
        <v>0</v>
      </c>
      <c r="P773">
        <v>446.5</v>
      </c>
      <c r="Q773">
        <v>32</v>
      </c>
      <c r="R773">
        <v>0</v>
      </c>
      <c r="S773">
        <v>0</v>
      </c>
      <c r="T773">
        <v>0</v>
      </c>
      <c r="U773">
        <v>478.5</v>
      </c>
      <c r="V773">
        <v>478.5</v>
      </c>
      <c r="W773">
        <v>0</v>
      </c>
      <c r="X773" t="s">
        <v>60</v>
      </c>
      <c r="Y773">
        <v>111.76</v>
      </c>
      <c r="Z773">
        <v>16.57</v>
      </c>
      <c r="AA773" t="s">
        <v>61</v>
      </c>
      <c r="AB773" t="s">
        <v>56</v>
      </c>
      <c r="AC773">
        <v>4216</v>
      </c>
      <c r="AK773">
        <v>32</v>
      </c>
      <c r="AL773">
        <v>0</v>
      </c>
      <c r="AT773">
        <v>478.5</v>
      </c>
      <c r="AZ773">
        <v>446.49</v>
      </c>
      <c r="BC773">
        <v>32</v>
      </c>
    </row>
    <row r="774" spans="1:55" x14ac:dyDescent="0.25">
      <c r="A774" t="s">
        <v>54</v>
      </c>
      <c r="B774">
        <v>110027</v>
      </c>
      <c r="C774" t="s">
        <v>55</v>
      </c>
      <c r="D774" t="s">
        <v>56</v>
      </c>
      <c r="E774" s="1">
        <v>45966</v>
      </c>
      <c r="F774" t="s">
        <v>989</v>
      </c>
      <c r="G774" t="s">
        <v>58</v>
      </c>
      <c r="H774">
        <v>7450643222</v>
      </c>
      <c r="I774">
        <v>18528960</v>
      </c>
      <c r="J774" s="3">
        <v>45966.967361111114</v>
      </c>
      <c r="K774" t="s">
        <v>5760</v>
      </c>
      <c r="L774" t="s">
        <v>59</v>
      </c>
      <c r="M774">
        <v>458</v>
      </c>
      <c r="N774">
        <v>-100</v>
      </c>
      <c r="O774">
        <v>0</v>
      </c>
      <c r="P774">
        <v>358</v>
      </c>
      <c r="Q774">
        <v>32</v>
      </c>
      <c r="R774">
        <v>0</v>
      </c>
      <c r="S774">
        <v>0</v>
      </c>
      <c r="T774">
        <v>0</v>
      </c>
      <c r="U774">
        <v>390</v>
      </c>
      <c r="V774">
        <v>390</v>
      </c>
      <c r="W774">
        <v>0</v>
      </c>
      <c r="X774" t="s">
        <v>60</v>
      </c>
      <c r="Y774">
        <v>93.4</v>
      </c>
      <c r="Z774">
        <v>9.94</v>
      </c>
      <c r="AA774" t="s">
        <v>61</v>
      </c>
      <c r="AB774" t="s">
        <v>56</v>
      </c>
      <c r="AC774">
        <v>3222</v>
      </c>
      <c r="AK774">
        <v>32</v>
      </c>
      <c r="AL774">
        <v>0</v>
      </c>
      <c r="AT774">
        <v>390</v>
      </c>
      <c r="AZ774">
        <v>358</v>
      </c>
      <c r="BC774">
        <v>32</v>
      </c>
    </row>
    <row r="775" spans="1:55" x14ac:dyDescent="0.25">
      <c r="A775" t="s">
        <v>54</v>
      </c>
      <c r="B775">
        <v>110027</v>
      </c>
      <c r="C775" t="s">
        <v>55</v>
      </c>
      <c r="D775" t="s">
        <v>56</v>
      </c>
      <c r="E775" s="1">
        <v>45966</v>
      </c>
      <c r="F775" t="s">
        <v>990</v>
      </c>
      <c r="G775" t="s">
        <v>63</v>
      </c>
      <c r="H775" s="4">
        <v>221334000000000</v>
      </c>
      <c r="I775">
        <v>29811</v>
      </c>
      <c r="J775" s="3">
        <v>45966.96875</v>
      </c>
      <c r="K775" t="s">
        <v>5760</v>
      </c>
      <c r="L775" t="s">
        <v>59</v>
      </c>
      <c r="M775">
        <v>319</v>
      </c>
      <c r="N775">
        <v>-93.75</v>
      </c>
      <c r="O775">
        <v>0</v>
      </c>
      <c r="P775">
        <v>225.25</v>
      </c>
      <c r="Q775">
        <v>32</v>
      </c>
      <c r="R775">
        <v>0</v>
      </c>
      <c r="S775">
        <v>-0.25</v>
      </c>
      <c r="T775">
        <v>0</v>
      </c>
      <c r="U775">
        <v>257</v>
      </c>
      <c r="V775">
        <v>257</v>
      </c>
      <c r="W775">
        <v>0</v>
      </c>
      <c r="X775" t="s">
        <v>64</v>
      </c>
      <c r="Y775">
        <v>62.79</v>
      </c>
      <c r="Z775">
        <v>5.07</v>
      </c>
      <c r="AA775" t="s">
        <v>65</v>
      </c>
      <c r="AB775" t="s">
        <v>56</v>
      </c>
      <c r="AC775">
        <v>572</v>
      </c>
      <c r="AK775">
        <v>32</v>
      </c>
      <c r="AL775">
        <v>0</v>
      </c>
      <c r="AS775">
        <v>257</v>
      </c>
      <c r="AZ775">
        <v>225.25</v>
      </c>
      <c r="BB775">
        <v>32</v>
      </c>
    </row>
    <row r="776" spans="1:55" x14ac:dyDescent="0.25">
      <c r="A776" t="s">
        <v>54</v>
      </c>
      <c r="B776">
        <v>110027</v>
      </c>
      <c r="C776" t="s">
        <v>55</v>
      </c>
      <c r="D776" t="s">
        <v>56</v>
      </c>
      <c r="E776" s="1">
        <v>45966</v>
      </c>
      <c r="F776" t="s">
        <v>991</v>
      </c>
      <c r="G776" t="s">
        <v>58</v>
      </c>
      <c r="H776">
        <v>7451640444</v>
      </c>
      <c r="I776">
        <v>18528960</v>
      </c>
      <c r="J776" s="3">
        <v>45966.972916666666</v>
      </c>
      <c r="K776" t="s">
        <v>5760</v>
      </c>
      <c r="L776" t="s">
        <v>59</v>
      </c>
      <c r="M776">
        <v>598</v>
      </c>
      <c r="N776">
        <v>-299</v>
      </c>
      <c r="O776">
        <v>0</v>
      </c>
      <c r="P776">
        <v>299</v>
      </c>
      <c r="Q776">
        <v>32</v>
      </c>
      <c r="R776">
        <v>0</v>
      </c>
      <c r="S776">
        <v>0</v>
      </c>
      <c r="T776">
        <v>0</v>
      </c>
      <c r="U776">
        <v>331</v>
      </c>
      <c r="V776">
        <v>331</v>
      </c>
      <c r="W776">
        <v>0</v>
      </c>
      <c r="X776" t="s">
        <v>60</v>
      </c>
      <c r="Y776">
        <v>99.75</v>
      </c>
      <c r="Z776">
        <v>13.5</v>
      </c>
      <c r="AA776" t="s">
        <v>61</v>
      </c>
      <c r="AB776" t="s">
        <v>56</v>
      </c>
      <c r="AC776">
        <v>444</v>
      </c>
      <c r="AK776">
        <v>32</v>
      </c>
      <c r="AL776">
        <v>0</v>
      </c>
      <c r="AT776">
        <v>331</v>
      </c>
      <c r="AZ776">
        <v>299</v>
      </c>
      <c r="BC776">
        <v>32</v>
      </c>
    </row>
    <row r="777" spans="1:55" x14ac:dyDescent="0.25">
      <c r="A777" t="s">
        <v>54</v>
      </c>
      <c r="B777">
        <v>110027</v>
      </c>
      <c r="C777" t="s">
        <v>55</v>
      </c>
      <c r="D777" t="s">
        <v>56</v>
      </c>
      <c r="E777" s="1">
        <v>45966</v>
      </c>
      <c r="F777" t="s">
        <v>992</v>
      </c>
      <c r="G777" t="s">
        <v>63</v>
      </c>
      <c r="H777" s="4">
        <v>221335000000000</v>
      </c>
      <c r="I777">
        <v>29811</v>
      </c>
      <c r="J777" s="3">
        <v>45966.973611111112</v>
      </c>
      <c r="K777" t="s">
        <v>5760</v>
      </c>
      <c r="L777" t="s">
        <v>59</v>
      </c>
      <c r="M777">
        <v>328</v>
      </c>
      <c r="N777">
        <v>-93.74</v>
      </c>
      <c r="O777">
        <v>0</v>
      </c>
      <c r="P777">
        <v>234.26</v>
      </c>
      <c r="Q777">
        <v>32</v>
      </c>
      <c r="R777">
        <v>0</v>
      </c>
      <c r="S777">
        <v>-0.26</v>
      </c>
      <c r="T777">
        <v>0</v>
      </c>
      <c r="U777">
        <v>266</v>
      </c>
      <c r="V777">
        <v>266</v>
      </c>
      <c r="W777">
        <v>0</v>
      </c>
      <c r="X777" t="s">
        <v>64</v>
      </c>
      <c r="Y777">
        <v>72.819999999999993</v>
      </c>
      <c r="Z777">
        <v>8.4499999999999993</v>
      </c>
      <c r="AA777" t="s">
        <v>65</v>
      </c>
      <c r="AB777" t="s">
        <v>56</v>
      </c>
      <c r="AC777">
        <v>6055</v>
      </c>
      <c r="AK777">
        <v>32</v>
      </c>
      <c r="AL777">
        <v>0</v>
      </c>
      <c r="AS777">
        <v>266</v>
      </c>
      <c r="AZ777">
        <v>234.26</v>
      </c>
      <c r="BB777">
        <v>32</v>
      </c>
    </row>
    <row r="778" spans="1:55" x14ac:dyDescent="0.25">
      <c r="A778" t="s">
        <v>54</v>
      </c>
      <c r="B778">
        <v>110027</v>
      </c>
      <c r="C778" t="s">
        <v>55</v>
      </c>
      <c r="D778" t="s">
        <v>56</v>
      </c>
      <c r="E778" s="1">
        <v>45966</v>
      </c>
      <c r="F778" t="s">
        <v>993</v>
      </c>
      <c r="G778" t="s">
        <v>58</v>
      </c>
      <c r="H778">
        <v>7452524483</v>
      </c>
      <c r="I778">
        <v>18528960</v>
      </c>
      <c r="J778" s="3">
        <v>45966.976388888892</v>
      </c>
      <c r="K778" t="s">
        <v>5760</v>
      </c>
      <c r="L778" t="s">
        <v>59</v>
      </c>
      <c r="M778">
        <v>698</v>
      </c>
      <c r="N778">
        <v>-349</v>
      </c>
      <c r="O778">
        <v>0</v>
      </c>
      <c r="P778">
        <v>349</v>
      </c>
      <c r="Q778">
        <v>32</v>
      </c>
      <c r="R778">
        <v>0</v>
      </c>
      <c r="S778">
        <v>0</v>
      </c>
      <c r="T778">
        <v>0</v>
      </c>
      <c r="U778">
        <v>381</v>
      </c>
      <c r="V778">
        <v>381</v>
      </c>
      <c r="W778">
        <v>0</v>
      </c>
      <c r="X778" t="s">
        <v>60</v>
      </c>
      <c r="Y778">
        <v>107.82</v>
      </c>
      <c r="Z778">
        <v>9.5399999999999991</v>
      </c>
      <c r="AA778" t="s">
        <v>61</v>
      </c>
      <c r="AB778" t="s">
        <v>56</v>
      </c>
      <c r="AC778">
        <v>4483</v>
      </c>
      <c r="AK778">
        <v>32</v>
      </c>
      <c r="AL778">
        <v>0</v>
      </c>
      <c r="AT778">
        <v>381</v>
      </c>
      <c r="AZ778">
        <v>349</v>
      </c>
      <c r="BC778">
        <v>32</v>
      </c>
    </row>
    <row r="779" spans="1:55" x14ac:dyDescent="0.25">
      <c r="A779" t="s">
        <v>54</v>
      </c>
      <c r="B779">
        <v>110027</v>
      </c>
      <c r="C779" t="s">
        <v>55</v>
      </c>
      <c r="D779" t="s">
        <v>56</v>
      </c>
      <c r="E779" s="1">
        <v>45966</v>
      </c>
      <c r="F779" t="s">
        <v>994</v>
      </c>
      <c r="G779" t="s">
        <v>67</v>
      </c>
      <c r="J779" s="3">
        <v>45966.979166666664</v>
      </c>
      <c r="K779" t="s">
        <v>5760</v>
      </c>
      <c r="L779" t="s">
        <v>59</v>
      </c>
      <c r="M779">
        <v>415</v>
      </c>
      <c r="N779">
        <v>0</v>
      </c>
      <c r="O779">
        <v>0</v>
      </c>
      <c r="P779">
        <v>415</v>
      </c>
      <c r="Q779">
        <v>0</v>
      </c>
      <c r="R779">
        <v>20.76</v>
      </c>
      <c r="S779">
        <v>0.24</v>
      </c>
      <c r="T779">
        <v>0</v>
      </c>
      <c r="U779">
        <v>436</v>
      </c>
      <c r="V779">
        <v>436</v>
      </c>
      <c r="W779">
        <v>0</v>
      </c>
      <c r="X779" t="s">
        <v>68</v>
      </c>
      <c r="Y779">
        <v>113.36</v>
      </c>
      <c r="Z779">
        <v>14.38</v>
      </c>
      <c r="AA779" t="s">
        <v>69</v>
      </c>
      <c r="AE779" t="s">
        <v>995</v>
      </c>
      <c r="AF779" t="s">
        <v>996</v>
      </c>
      <c r="AG779">
        <v>8294182454</v>
      </c>
      <c r="AK779">
        <v>0</v>
      </c>
      <c r="AL779">
        <v>0</v>
      </c>
      <c r="AN779">
        <v>436</v>
      </c>
      <c r="AV779">
        <v>415</v>
      </c>
      <c r="AW779">
        <v>10.38</v>
      </c>
      <c r="AX779">
        <v>415</v>
      </c>
      <c r="AY779">
        <v>10.38</v>
      </c>
      <c r="AZ779">
        <v>415</v>
      </c>
    </row>
    <row r="780" spans="1:55" x14ac:dyDescent="0.25">
      <c r="A780" t="s">
        <v>54</v>
      </c>
      <c r="B780">
        <v>110027</v>
      </c>
      <c r="C780" t="s">
        <v>55</v>
      </c>
      <c r="D780" t="s">
        <v>56</v>
      </c>
      <c r="E780" s="1">
        <v>45966</v>
      </c>
      <c r="F780" t="s">
        <v>997</v>
      </c>
      <c r="G780" t="s">
        <v>67</v>
      </c>
      <c r="J780" s="3">
        <v>45966.979166666664</v>
      </c>
      <c r="K780" t="s">
        <v>5760</v>
      </c>
      <c r="L780" t="s">
        <v>59</v>
      </c>
      <c r="M780">
        <v>914</v>
      </c>
      <c r="N780">
        <v>0</v>
      </c>
      <c r="O780">
        <v>0</v>
      </c>
      <c r="P780">
        <v>914</v>
      </c>
      <c r="Q780">
        <v>0</v>
      </c>
      <c r="R780">
        <v>45.7</v>
      </c>
      <c r="S780">
        <v>0.3</v>
      </c>
      <c r="T780">
        <v>0</v>
      </c>
      <c r="U780">
        <v>960</v>
      </c>
      <c r="V780">
        <v>960</v>
      </c>
      <c r="W780">
        <v>0</v>
      </c>
      <c r="X780" t="s">
        <v>68</v>
      </c>
      <c r="Y780">
        <v>240.4</v>
      </c>
      <c r="Z780">
        <v>30.15</v>
      </c>
      <c r="AA780" t="s">
        <v>69</v>
      </c>
      <c r="AE780" t="s">
        <v>89</v>
      </c>
      <c r="AF780" t="s">
        <v>56</v>
      </c>
      <c r="AG780">
        <v>8929758003</v>
      </c>
      <c r="AK780">
        <v>0</v>
      </c>
      <c r="AL780">
        <v>0</v>
      </c>
      <c r="AN780">
        <v>960</v>
      </c>
      <c r="AV780">
        <v>914</v>
      </c>
      <c r="AW780">
        <v>22.85</v>
      </c>
      <c r="AX780">
        <v>914</v>
      </c>
      <c r="AY780">
        <v>22.85</v>
      </c>
      <c r="AZ780">
        <v>914</v>
      </c>
    </row>
    <row r="781" spans="1:55" x14ac:dyDescent="0.25">
      <c r="A781" t="s">
        <v>54</v>
      </c>
      <c r="B781">
        <v>110027</v>
      </c>
      <c r="C781" t="s">
        <v>55</v>
      </c>
      <c r="D781" t="s">
        <v>56</v>
      </c>
      <c r="E781" s="1">
        <v>45966</v>
      </c>
      <c r="F781" t="s">
        <v>998</v>
      </c>
      <c r="G781" t="s">
        <v>67</v>
      </c>
      <c r="J781" s="3">
        <v>45966.979166666664</v>
      </c>
      <c r="K781" t="s">
        <v>5760</v>
      </c>
      <c r="L781" t="s">
        <v>59</v>
      </c>
      <c r="M781">
        <v>349</v>
      </c>
      <c r="N781">
        <v>0</v>
      </c>
      <c r="O781">
        <v>0</v>
      </c>
      <c r="P781">
        <v>349</v>
      </c>
      <c r="Q781">
        <v>0</v>
      </c>
      <c r="R781">
        <v>17.46</v>
      </c>
      <c r="S781">
        <v>-0.46</v>
      </c>
      <c r="T781">
        <v>0</v>
      </c>
      <c r="U781">
        <v>366</v>
      </c>
      <c r="V781">
        <v>366</v>
      </c>
      <c r="W781">
        <v>0</v>
      </c>
      <c r="X781" t="s">
        <v>68</v>
      </c>
      <c r="Y781">
        <v>104.8</v>
      </c>
      <c r="Z781">
        <v>2.9</v>
      </c>
      <c r="AA781" t="s">
        <v>74</v>
      </c>
      <c r="AB781" t="s">
        <v>75</v>
      </c>
      <c r="AE781" t="s">
        <v>999</v>
      </c>
      <c r="AF781" t="s">
        <v>769</v>
      </c>
      <c r="AG781">
        <v>7947063038</v>
      </c>
      <c r="AK781">
        <v>0</v>
      </c>
      <c r="AL781">
        <v>0</v>
      </c>
      <c r="AN781">
        <v>366</v>
      </c>
      <c r="AV781">
        <v>349</v>
      </c>
      <c r="AW781">
        <v>8.73</v>
      </c>
      <c r="AX781">
        <v>349</v>
      </c>
      <c r="AY781">
        <v>8.73</v>
      </c>
      <c r="AZ781">
        <v>349</v>
      </c>
    </row>
    <row r="782" spans="1:55" x14ac:dyDescent="0.25">
      <c r="A782" t="s">
        <v>54</v>
      </c>
      <c r="B782">
        <v>110027</v>
      </c>
      <c r="C782" t="s">
        <v>55</v>
      </c>
      <c r="D782" t="s">
        <v>56</v>
      </c>
      <c r="E782" s="1">
        <v>45966</v>
      </c>
      <c r="F782" t="s">
        <v>1000</v>
      </c>
      <c r="G782" t="s">
        <v>67</v>
      </c>
      <c r="J782" s="3">
        <v>45966.979861111111</v>
      </c>
      <c r="K782" t="s">
        <v>5760</v>
      </c>
      <c r="L782" t="s">
        <v>59</v>
      </c>
      <c r="M782">
        <v>277</v>
      </c>
      <c r="N782">
        <v>0</v>
      </c>
      <c r="O782">
        <v>0</v>
      </c>
      <c r="P782">
        <v>277</v>
      </c>
      <c r="Q782">
        <v>0</v>
      </c>
      <c r="R782">
        <v>13.86</v>
      </c>
      <c r="S782">
        <v>0.14000000000000001</v>
      </c>
      <c r="T782">
        <v>0</v>
      </c>
      <c r="U782">
        <v>291</v>
      </c>
      <c r="V782">
        <v>291</v>
      </c>
      <c r="W782">
        <v>0</v>
      </c>
      <c r="X782" t="s">
        <v>73</v>
      </c>
      <c r="Y782">
        <v>80.2</v>
      </c>
      <c r="Z782">
        <v>6.2</v>
      </c>
      <c r="AA782" t="s">
        <v>74</v>
      </c>
      <c r="AB782" t="s">
        <v>75</v>
      </c>
      <c r="AE782" t="s">
        <v>1001</v>
      </c>
      <c r="AF782" t="s">
        <v>320</v>
      </c>
      <c r="AG782">
        <v>9540531145</v>
      </c>
      <c r="AK782">
        <v>0</v>
      </c>
      <c r="AL782">
        <v>0</v>
      </c>
      <c r="AM782">
        <v>291</v>
      </c>
      <c r="AV782">
        <v>277</v>
      </c>
      <c r="AW782">
        <v>6.93</v>
      </c>
      <c r="AX782">
        <v>277</v>
      </c>
      <c r="AY782">
        <v>6.93</v>
      </c>
      <c r="AZ782">
        <v>277</v>
      </c>
    </row>
    <row r="783" spans="1:55" x14ac:dyDescent="0.25">
      <c r="A783" t="s">
        <v>54</v>
      </c>
      <c r="B783">
        <v>110027</v>
      </c>
      <c r="C783" t="s">
        <v>55</v>
      </c>
      <c r="D783" t="s">
        <v>56</v>
      </c>
      <c r="E783" s="1">
        <v>45966</v>
      </c>
      <c r="F783" t="s">
        <v>1002</v>
      </c>
      <c r="G783" t="s">
        <v>67</v>
      </c>
      <c r="J783" s="3">
        <v>45966.979861111111</v>
      </c>
      <c r="K783" t="s">
        <v>5760</v>
      </c>
      <c r="L783" t="s">
        <v>59</v>
      </c>
      <c r="M783">
        <v>189</v>
      </c>
      <c r="N783">
        <v>0</v>
      </c>
      <c r="O783">
        <v>0</v>
      </c>
      <c r="P783">
        <v>189</v>
      </c>
      <c r="Q783">
        <v>0</v>
      </c>
      <c r="R783">
        <v>9.4600000000000009</v>
      </c>
      <c r="S783">
        <v>-0.46</v>
      </c>
      <c r="T783">
        <v>0</v>
      </c>
      <c r="U783">
        <v>198</v>
      </c>
      <c r="V783">
        <v>198</v>
      </c>
      <c r="W783">
        <v>0</v>
      </c>
      <c r="X783" t="s">
        <v>73</v>
      </c>
      <c r="Y783">
        <v>51.66</v>
      </c>
      <c r="Z783">
        <v>1.96</v>
      </c>
      <c r="AA783" t="s">
        <v>74</v>
      </c>
      <c r="AB783" t="s">
        <v>75</v>
      </c>
      <c r="AE783" t="s">
        <v>1003</v>
      </c>
      <c r="AF783" t="s">
        <v>320</v>
      </c>
      <c r="AG783">
        <v>9582947732</v>
      </c>
      <c r="AK783">
        <v>0</v>
      </c>
      <c r="AL783">
        <v>0</v>
      </c>
      <c r="AM783">
        <v>198</v>
      </c>
      <c r="AV783">
        <v>189</v>
      </c>
      <c r="AW783">
        <v>4.7300000000000004</v>
      </c>
      <c r="AX783">
        <v>189</v>
      </c>
      <c r="AY783">
        <v>4.7300000000000004</v>
      </c>
      <c r="AZ783">
        <v>189</v>
      </c>
    </row>
    <row r="784" spans="1:55" x14ac:dyDescent="0.25">
      <c r="A784" t="s">
        <v>54</v>
      </c>
      <c r="B784">
        <v>110027</v>
      </c>
      <c r="C784" t="s">
        <v>55</v>
      </c>
      <c r="D784" t="s">
        <v>56</v>
      </c>
      <c r="E784" s="1">
        <v>45966</v>
      </c>
      <c r="F784" t="s">
        <v>1004</v>
      </c>
      <c r="G784" t="s">
        <v>67</v>
      </c>
      <c r="J784" s="3">
        <v>45966.980555555558</v>
      </c>
      <c r="K784" t="s">
        <v>5760</v>
      </c>
      <c r="L784" t="s">
        <v>59</v>
      </c>
      <c r="M784">
        <v>138</v>
      </c>
      <c r="N784">
        <v>0</v>
      </c>
      <c r="O784">
        <v>0</v>
      </c>
      <c r="P784">
        <v>138</v>
      </c>
      <c r="Q784">
        <v>0</v>
      </c>
      <c r="R784">
        <v>6.9</v>
      </c>
      <c r="S784">
        <v>0.1</v>
      </c>
      <c r="T784">
        <v>0</v>
      </c>
      <c r="U784">
        <v>145</v>
      </c>
      <c r="V784">
        <v>145</v>
      </c>
      <c r="W784">
        <v>0</v>
      </c>
      <c r="X784" t="s">
        <v>73</v>
      </c>
      <c r="Y784">
        <v>27.81</v>
      </c>
      <c r="Z784">
        <v>3.7</v>
      </c>
      <c r="AA784" t="s">
        <v>74</v>
      </c>
      <c r="AB784" t="s">
        <v>75</v>
      </c>
      <c r="AE784" t="s">
        <v>89</v>
      </c>
      <c r="AF784" t="s">
        <v>56</v>
      </c>
      <c r="AG784">
        <v>8929758003</v>
      </c>
      <c r="AK784">
        <v>0</v>
      </c>
      <c r="AL784">
        <v>0</v>
      </c>
      <c r="AM784">
        <v>145</v>
      </c>
      <c r="AV784">
        <v>138</v>
      </c>
      <c r="AW784">
        <v>3.45</v>
      </c>
      <c r="AX784">
        <v>138</v>
      </c>
      <c r="AY784">
        <v>3.45</v>
      </c>
      <c r="AZ784">
        <v>138</v>
      </c>
    </row>
    <row r="785" spans="1:55" x14ac:dyDescent="0.25">
      <c r="A785" t="s">
        <v>54</v>
      </c>
      <c r="B785">
        <v>110027</v>
      </c>
      <c r="C785" t="s">
        <v>55</v>
      </c>
      <c r="D785" t="s">
        <v>56</v>
      </c>
      <c r="E785" s="1">
        <v>45966</v>
      </c>
      <c r="F785" t="s">
        <v>1005</v>
      </c>
      <c r="G785" t="s">
        <v>67</v>
      </c>
      <c r="J785" s="3">
        <v>45966.980555555558</v>
      </c>
      <c r="K785" t="s">
        <v>5760</v>
      </c>
      <c r="L785" t="s">
        <v>59</v>
      </c>
      <c r="M785">
        <v>187</v>
      </c>
      <c r="N785">
        <v>0</v>
      </c>
      <c r="O785">
        <v>0</v>
      </c>
      <c r="P785">
        <v>187</v>
      </c>
      <c r="Q785">
        <v>0</v>
      </c>
      <c r="R785">
        <v>9.36</v>
      </c>
      <c r="S785">
        <v>-0.36</v>
      </c>
      <c r="T785">
        <v>0</v>
      </c>
      <c r="U785">
        <v>196</v>
      </c>
      <c r="V785">
        <v>196</v>
      </c>
      <c r="W785">
        <v>0</v>
      </c>
      <c r="X785" t="s">
        <v>68</v>
      </c>
      <c r="Y785">
        <v>44.85</v>
      </c>
      <c r="Z785">
        <v>7.03</v>
      </c>
      <c r="AA785" t="s">
        <v>69</v>
      </c>
      <c r="AE785" t="s">
        <v>89</v>
      </c>
      <c r="AF785" t="s">
        <v>56</v>
      </c>
      <c r="AG785">
        <v>8929758003</v>
      </c>
      <c r="AK785">
        <v>0</v>
      </c>
      <c r="AL785">
        <v>0</v>
      </c>
      <c r="AN785">
        <v>196</v>
      </c>
      <c r="AV785">
        <v>187</v>
      </c>
      <c r="AW785">
        <v>4.68</v>
      </c>
      <c r="AX785">
        <v>187</v>
      </c>
      <c r="AY785">
        <v>4.68</v>
      </c>
      <c r="AZ785">
        <v>187</v>
      </c>
    </row>
    <row r="786" spans="1:55" x14ac:dyDescent="0.25">
      <c r="A786" t="s">
        <v>54</v>
      </c>
      <c r="B786">
        <v>110027</v>
      </c>
      <c r="C786" t="s">
        <v>55</v>
      </c>
      <c r="D786" t="s">
        <v>56</v>
      </c>
      <c r="E786" s="1">
        <v>45966</v>
      </c>
      <c r="F786" t="s">
        <v>1006</v>
      </c>
      <c r="G786" t="s">
        <v>67</v>
      </c>
      <c r="J786" s="3">
        <v>45966.981249999997</v>
      </c>
      <c r="K786" t="s">
        <v>5760</v>
      </c>
      <c r="L786" t="s">
        <v>59</v>
      </c>
      <c r="M786">
        <v>416</v>
      </c>
      <c r="N786">
        <v>0</v>
      </c>
      <c r="O786">
        <v>0</v>
      </c>
      <c r="P786">
        <v>416</v>
      </c>
      <c r="Q786">
        <v>0</v>
      </c>
      <c r="R786">
        <v>20.8</v>
      </c>
      <c r="S786">
        <v>0.2</v>
      </c>
      <c r="T786">
        <v>0</v>
      </c>
      <c r="U786">
        <v>437</v>
      </c>
      <c r="V786">
        <v>437</v>
      </c>
      <c r="W786">
        <v>0</v>
      </c>
      <c r="X786" t="s">
        <v>68</v>
      </c>
      <c r="Y786">
        <v>114.37</v>
      </c>
      <c r="Z786">
        <v>6.38</v>
      </c>
      <c r="AA786" t="s">
        <v>74</v>
      </c>
      <c r="AB786" t="s">
        <v>75</v>
      </c>
      <c r="AE786" t="s">
        <v>89</v>
      </c>
      <c r="AF786" t="s">
        <v>56</v>
      </c>
      <c r="AG786">
        <v>8929758003</v>
      </c>
      <c r="AK786">
        <v>0</v>
      </c>
      <c r="AL786">
        <v>0</v>
      </c>
      <c r="AN786">
        <v>437</v>
      </c>
      <c r="AV786">
        <v>416</v>
      </c>
      <c r="AW786">
        <v>10.4</v>
      </c>
      <c r="AX786">
        <v>416</v>
      </c>
      <c r="AY786">
        <v>10.4</v>
      </c>
      <c r="AZ786">
        <v>416</v>
      </c>
    </row>
    <row r="787" spans="1:55" x14ac:dyDescent="0.25">
      <c r="A787" t="s">
        <v>54</v>
      </c>
      <c r="B787">
        <v>110027</v>
      </c>
      <c r="C787" t="s">
        <v>55</v>
      </c>
      <c r="D787" t="s">
        <v>56</v>
      </c>
      <c r="E787" s="1">
        <v>45966</v>
      </c>
      <c r="F787" t="s">
        <v>1007</v>
      </c>
      <c r="G787" t="s">
        <v>67</v>
      </c>
      <c r="J787" s="3">
        <v>45966.981249999997</v>
      </c>
      <c r="K787" t="s">
        <v>5760</v>
      </c>
      <c r="L787" t="s">
        <v>59</v>
      </c>
      <c r="M787">
        <v>298</v>
      </c>
      <c r="N787">
        <v>0</v>
      </c>
      <c r="O787">
        <v>0</v>
      </c>
      <c r="P787">
        <v>298</v>
      </c>
      <c r="Q787">
        <v>0</v>
      </c>
      <c r="R787">
        <v>14.9</v>
      </c>
      <c r="S787">
        <v>0.1</v>
      </c>
      <c r="T787">
        <v>0</v>
      </c>
      <c r="U787">
        <v>313</v>
      </c>
      <c r="V787">
        <v>313</v>
      </c>
      <c r="W787">
        <v>0</v>
      </c>
      <c r="X787" t="s">
        <v>73</v>
      </c>
      <c r="Y787">
        <v>52.48</v>
      </c>
      <c r="Z787">
        <v>10.87</v>
      </c>
      <c r="AA787" t="s">
        <v>74</v>
      </c>
      <c r="AB787" t="s">
        <v>75</v>
      </c>
      <c r="AE787" t="s">
        <v>89</v>
      </c>
      <c r="AF787" t="s">
        <v>56</v>
      </c>
      <c r="AG787">
        <v>8929758003</v>
      </c>
      <c r="AK787">
        <v>0</v>
      </c>
      <c r="AL787">
        <v>0</v>
      </c>
      <c r="AM787">
        <v>313</v>
      </c>
      <c r="AV787">
        <v>298</v>
      </c>
      <c r="AW787">
        <v>7.45</v>
      </c>
      <c r="AX787">
        <v>298</v>
      </c>
      <c r="AY787">
        <v>7.45</v>
      </c>
      <c r="AZ787">
        <v>298</v>
      </c>
    </row>
    <row r="788" spans="1:55" x14ac:dyDescent="0.25">
      <c r="A788" t="s">
        <v>54</v>
      </c>
      <c r="B788">
        <v>110027</v>
      </c>
      <c r="C788" t="s">
        <v>55</v>
      </c>
      <c r="D788" t="s">
        <v>56</v>
      </c>
      <c r="E788" s="1">
        <v>45966</v>
      </c>
      <c r="F788" t="s">
        <v>1008</v>
      </c>
      <c r="G788" t="s">
        <v>67</v>
      </c>
      <c r="J788" s="3">
        <v>45966.981944444444</v>
      </c>
      <c r="K788" t="s">
        <v>5760</v>
      </c>
      <c r="L788" t="s">
        <v>59</v>
      </c>
      <c r="M788">
        <v>139</v>
      </c>
      <c r="N788">
        <v>0</v>
      </c>
      <c r="O788">
        <v>0</v>
      </c>
      <c r="P788">
        <v>139</v>
      </c>
      <c r="Q788">
        <v>0</v>
      </c>
      <c r="R788">
        <v>6.96</v>
      </c>
      <c r="S788">
        <v>0.04</v>
      </c>
      <c r="T788">
        <v>0</v>
      </c>
      <c r="U788">
        <v>146</v>
      </c>
      <c r="V788">
        <v>146</v>
      </c>
      <c r="W788">
        <v>0</v>
      </c>
      <c r="X788" t="s">
        <v>73</v>
      </c>
      <c r="Y788">
        <v>22.42</v>
      </c>
      <c r="Z788">
        <v>2.82</v>
      </c>
      <c r="AA788" t="s">
        <v>74</v>
      </c>
      <c r="AB788" t="s">
        <v>75</v>
      </c>
      <c r="AE788" t="s">
        <v>89</v>
      </c>
      <c r="AF788" t="s">
        <v>56</v>
      </c>
      <c r="AG788">
        <v>8929758003</v>
      </c>
      <c r="AK788">
        <v>0</v>
      </c>
      <c r="AL788">
        <v>0</v>
      </c>
      <c r="AM788">
        <v>146</v>
      </c>
      <c r="AV788">
        <v>139</v>
      </c>
      <c r="AW788">
        <v>3.48</v>
      </c>
      <c r="AX788">
        <v>139</v>
      </c>
      <c r="AY788">
        <v>3.48</v>
      </c>
      <c r="AZ788">
        <v>139</v>
      </c>
    </row>
    <row r="789" spans="1:55" x14ac:dyDescent="0.25">
      <c r="A789" t="s">
        <v>54</v>
      </c>
      <c r="B789">
        <v>110027</v>
      </c>
      <c r="C789" t="s">
        <v>55</v>
      </c>
      <c r="D789" t="s">
        <v>56</v>
      </c>
      <c r="E789" s="1">
        <v>45966</v>
      </c>
      <c r="F789" t="s">
        <v>1009</v>
      </c>
      <c r="G789" t="s">
        <v>67</v>
      </c>
      <c r="J789" s="3">
        <v>45966.981944444444</v>
      </c>
      <c r="K789" t="s">
        <v>5760</v>
      </c>
      <c r="L789" t="s">
        <v>59</v>
      </c>
      <c r="M789">
        <v>278</v>
      </c>
      <c r="N789">
        <v>0</v>
      </c>
      <c r="O789">
        <v>0</v>
      </c>
      <c r="P789">
        <v>278</v>
      </c>
      <c r="Q789">
        <v>0</v>
      </c>
      <c r="R789">
        <v>13.9</v>
      </c>
      <c r="S789">
        <v>0.1</v>
      </c>
      <c r="T789">
        <v>0</v>
      </c>
      <c r="U789">
        <v>292</v>
      </c>
      <c r="V789">
        <v>292</v>
      </c>
      <c r="W789">
        <v>0</v>
      </c>
      <c r="X789" t="s">
        <v>73</v>
      </c>
      <c r="Y789">
        <v>73.84</v>
      </c>
      <c r="Z789">
        <v>8.15</v>
      </c>
      <c r="AA789" t="s">
        <v>69</v>
      </c>
      <c r="AE789" t="s">
        <v>89</v>
      </c>
      <c r="AF789" t="s">
        <v>56</v>
      </c>
      <c r="AG789">
        <v>8929758003</v>
      </c>
      <c r="AK789">
        <v>0</v>
      </c>
      <c r="AL789">
        <v>0</v>
      </c>
      <c r="AM789">
        <v>292</v>
      </c>
      <c r="AV789">
        <v>278</v>
      </c>
      <c r="AW789">
        <v>6.95</v>
      </c>
      <c r="AX789">
        <v>278</v>
      </c>
      <c r="AY789">
        <v>6.95</v>
      </c>
      <c r="AZ789">
        <v>278</v>
      </c>
    </row>
    <row r="790" spans="1:55" x14ac:dyDescent="0.25">
      <c r="A790" t="s">
        <v>54</v>
      </c>
      <c r="B790">
        <v>110027</v>
      </c>
      <c r="C790" t="s">
        <v>55</v>
      </c>
      <c r="D790" t="s">
        <v>56</v>
      </c>
      <c r="E790" s="1">
        <v>45966</v>
      </c>
      <c r="F790" t="s">
        <v>1010</v>
      </c>
      <c r="G790" t="s">
        <v>67</v>
      </c>
      <c r="J790" s="3">
        <v>45966.981944444444</v>
      </c>
      <c r="K790" t="s">
        <v>5760</v>
      </c>
      <c r="L790" t="s">
        <v>59</v>
      </c>
      <c r="M790">
        <v>237</v>
      </c>
      <c r="N790">
        <v>0</v>
      </c>
      <c r="O790">
        <v>0</v>
      </c>
      <c r="P790">
        <v>237</v>
      </c>
      <c r="Q790">
        <v>0</v>
      </c>
      <c r="R790">
        <v>11.86</v>
      </c>
      <c r="S790">
        <v>0.14000000000000001</v>
      </c>
      <c r="T790">
        <v>0</v>
      </c>
      <c r="U790">
        <v>249</v>
      </c>
      <c r="V790">
        <v>249</v>
      </c>
      <c r="W790">
        <v>0</v>
      </c>
      <c r="X790" t="s">
        <v>68</v>
      </c>
      <c r="Y790">
        <v>58.51</v>
      </c>
      <c r="Z790">
        <v>5.88</v>
      </c>
      <c r="AA790" t="s">
        <v>74</v>
      </c>
      <c r="AB790" t="s">
        <v>75</v>
      </c>
      <c r="AE790" t="s">
        <v>89</v>
      </c>
      <c r="AF790" t="s">
        <v>56</v>
      </c>
      <c r="AG790">
        <v>8929758003</v>
      </c>
      <c r="AK790">
        <v>0</v>
      </c>
      <c r="AL790">
        <v>0</v>
      </c>
      <c r="AN790">
        <v>249</v>
      </c>
      <c r="AV790">
        <v>237</v>
      </c>
      <c r="AW790">
        <v>5.93</v>
      </c>
      <c r="AX790">
        <v>237</v>
      </c>
      <c r="AY790">
        <v>5.93</v>
      </c>
      <c r="AZ790">
        <v>237</v>
      </c>
    </row>
    <row r="791" spans="1:55" x14ac:dyDescent="0.25">
      <c r="A791" t="s">
        <v>54</v>
      </c>
      <c r="B791">
        <v>110027</v>
      </c>
      <c r="C791" t="s">
        <v>55</v>
      </c>
      <c r="D791" t="s">
        <v>56</v>
      </c>
      <c r="E791" s="1">
        <v>45966</v>
      </c>
      <c r="F791" t="s">
        <v>1011</v>
      </c>
      <c r="G791" t="s">
        <v>58</v>
      </c>
      <c r="H791">
        <v>7450850792</v>
      </c>
      <c r="I791">
        <v>18528960</v>
      </c>
      <c r="J791" s="3">
        <v>45966.982638888891</v>
      </c>
      <c r="K791" t="s">
        <v>5760</v>
      </c>
      <c r="L791" t="s">
        <v>59</v>
      </c>
      <c r="M791">
        <v>398</v>
      </c>
      <c r="N791">
        <v>-75</v>
      </c>
      <c r="O791">
        <v>0</v>
      </c>
      <c r="P791">
        <v>323</v>
      </c>
      <c r="Q791">
        <v>32</v>
      </c>
      <c r="R791">
        <v>0</v>
      </c>
      <c r="S791">
        <v>0</v>
      </c>
      <c r="T791">
        <v>0</v>
      </c>
      <c r="U791">
        <v>355</v>
      </c>
      <c r="V791">
        <v>355</v>
      </c>
      <c r="W791">
        <v>0</v>
      </c>
      <c r="X791" t="s">
        <v>60</v>
      </c>
      <c r="Y791">
        <v>82.31</v>
      </c>
      <c r="Z791">
        <v>11.02</v>
      </c>
      <c r="AA791" t="s">
        <v>61</v>
      </c>
      <c r="AB791" t="s">
        <v>56</v>
      </c>
      <c r="AC791">
        <v>792</v>
      </c>
      <c r="AK791">
        <v>32</v>
      </c>
      <c r="AL791">
        <v>0</v>
      </c>
      <c r="AT791">
        <v>355</v>
      </c>
      <c r="AZ791">
        <v>323</v>
      </c>
      <c r="BC791">
        <v>32</v>
      </c>
    </row>
    <row r="792" spans="1:55" x14ac:dyDescent="0.25">
      <c r="A792" t="s">
        <v>54</v>
      </c>
      <c r="B792">
        <v>110027</v>
      </c>
      <c r="C792" t="s">
        <v>55</v>
      </c>
      <c r="D792" t="s">
        <v>56</v>
      </c>
      <c r="E792" s="1">
        <v>45966</v>
      </c>
      <c r="F792" t="s">
        <v>1012</v>
      </c>
      <c r="G792" t="s">
        <v>63</v>
      </c>
      <c r="H792" s="4">
        <v>221336000000000</v>
      </c>
      <c r="I792">
        <v>29811</v>
      </c>
      <c r="J792" s="3">
        <v>45966.988194444442</v>
      </c>
      <c r="K792" t="s">
        <v>5760</v>
      </c>
      <c r="L792" t="s">
        <v>59</v>
      </c>
      <c r="M792">
        <v>717</v>
      </c>
      <c r="N792">
        <v>-268.74</v>
      </c>
      <c r="O792">
        <v>0</v>
      </c>
      <c r="P792">
        <v>448.26</v>
      </c>
      <c r="Q792">
        <v>32</v>
      </c>
      <c r="R792">
        <v>0</v>
      </c>
      <c r="S792">
        <v>-0.26</v>
      </c>
      <c r="T792">
        <v>0</v>
      </c>
      <c r="U792">
        <v>480</v>
      </c>
      <c r="V792">
        <v>480</v>
      </c>
      <c r="W792">
        <v>0</v>
      </c>
      <c r="X792" t="s">
        <v>64</v>
      </c>
      <c r="Y792">
        <v>126.62</v>
      </c>
      <c r="Z792">
        <v>15.01</v>
      </c>
      <c r="AA792" t="s">
        <v>65</v>
      </c>
      <c r="AB792" t="s">
        <v>56</v>
      </c>
      <c r="AC792">
        <v>6859</v>
      </c>
      <c r="AK792">
        <v>32</v>
      </c>
      <c r="AL792">
        <v>0</v>
      </c>
      <c r="AS792">
        <v>480</v>
      </c>
      <c r="AZ792">
        <v>448.26</v>
      </c>
      <c r="BB792">
        <v>32</v>
      </c>
    </row>
    <row r="793" spans="1:55" x14ac:dyDescent="0.25">
      <c r="A793" t="s">
        <v>54</v>
      </c>
      <c r="B793">
        <v>110027</v>
      </c>
      <c r="C793" t="s">
        <v>55</v>
      </c>
      <c r="D793" t="s">
        <v>56</v>
      </c>
      <c r="E793" s="1">
        <v>45966</v>
      </c>
      <c r="F793" t="s">
        <v>1013</v>
      </c>
      <c r="G793" t="s">
        <v>58</v>
      </c>
      <c r="H793">
        <v>7445472185</v>
      </c>
      <c r="I793">
        <v>18528960</v>
      </c>
      <c r="J793" s="3">
        <v>45966.989583333336</v>
      </c>
      <c r="K793" t="s">
        <v>5760</v>
      </c>
      <c r="L793" t="s">
        <v>59</v>
      </c>
      <c r="M793">
        <v>387</v>
      </c>
      <c r="N793">
        <v>-80</v>
      </c>
      <c r="O793">
        <v>0</v>
      </c>
      <c r="P793">
        <v>307</v>
      </c>
      <c r="Q793">
        <v>32</v>
      </c>
      <c r="R793">
        <v>0</v>
      </c>
      <c r="S793">
        <v>0</v>
      </c>
      <c r="T793">
        <v>0</v>
      </c>
      <c r="U793">
        <v>339</v>
      </c>
      <c r="V793">
        <v>339</v>
      </c>
      <c r="W793">
        <v>0</v>
      </c>
      <c r="X793" t="s">
        <v>60</v>
      </c>
      <c r="Y793">
        <v>71.69</v>
      </c>
      <c r="Z793">
        <v>12.74</v>
      </c>
      <c r="AA793" t="s">
        <v>61</v>
      </c>
      <c r="AB793" t="s">
        <v>56</v>
      </c>
      <c r="AC793">
        <v>2185</v>
      </c>
      <c r="AK793">
        <v>32</v>
      </c>
      <c r="AL793">
        <v>0</v>
      </c>
      <c r="AT793">
        <v>339</v>
      </c>
      <c r="AZ793">
        <v>307</v>
      </c>
      <c r="BC793">
        <v>32</v>
      </c>
    </row>
    <row r="794" spans="1:55" x14ac:dyDescent="0.25">
      <c r="A794" t="s">
        <v>54</v>
      </c>
      <c r="B794">
        <v>110027</v>
      </c>
      <c r="C794" t="s">
        <v>55</v>
      </c>
      <c r="D794" t="s">
        <v>56</v>
      </c>
      <c r="E794" s="1">
        <v>45966</v>
      </c>
      <c r="F794" t="s">
        <v>1014</v>
      </c>
      <c r="G794" t="s">
        <v>63</v>
      </c>
      <c r="H794" s="4">
        <v>221336000000000</v>
      </c>
      <c r="I794">
        <v>29811</v>
      </c>
      <c r="J794" s="3">
        <v>45966.991666666669</v>
      </c>
      <c r="K794" t="s">
        <v>5760</v>
      </c>
      <c r="L794" t="s">
        <v>59</v>
      </c>
      <c r="M794">
        <v>268</v>
      </c>
      <c r="N794">
        <v>-93.75</v>
      </c>
      <c r="O794">
        <v>0</v>
      </c>
      <c r="P794">
        <v>174.25</v>
      </c>
      <c r="Q794">
        <v>32</v>
      </c>
      <c r="R794">
        <v>0</v>
      </c>
      <c r="S794">
        <v>-0.25</v>
      </c>
      <c r="T794">
        <v>0</v>
      </c>
      <c r="U794">
        <v>206</v>
      </c>
      <c r="V794">
        <v>206</v>
      </c>
      <c r="W794">
        <v>0</v>
      </c>
      <c r="X794" t="s">
        <v>64</v>
      </c>
      <c r="Y794">
        <v>44.25</v>
      </c>
      <c r="Z794">
        <v>5.07</v>
      </c>
      <c r="AA794" t="s">
        <v>65</v>
      </c>
      <c r="AB794" t="s">
        <v>56</v>
      </c>
      <c r="AC794">
        <v>6206</v>
      </c>
      <c r="AK794">
        <v>32</v>
      </c>
      <c r="AL794">
        <v>0</v>
      </c>
      <c r="AS794">
        <v>206</v>
      </c>
      <c r="AZ794">
        <v>174.25</v>
      </c>
      <c r="BB794">
        <v>32</v>
      </c>
    </row>
    <row r="795" spans="1:55" x14ac:dyDescent="0.25">
      <c r="A795" t="s">
        <v>54</v>
      </c>
      <c r="B795">
        <v>110027</v>
      </c>
      <c r="C795" t="s">
        <v>55</v>
      </c>
      <c r="D795" t="s">
        <v>56</v>
      </c>
      <c r="E795" s="1">
        <v>45966</v>
      </c>
      <c r="F795" t="s">
        <v>1015</v>
      </c>
      <c r="G795" t="s">
        <v>67</v>
      </c>
      <c r="J795" s="3">
        <v>45966.995833333334</v>
      </c>
      <c r="K795" t="s">
        <v>5760</v>
      </c>
      <c r="L795" t="s">
        <v>59</v>
      </c>
      <c r="M795">
        <v>315.66000000000003</v>
      </c>
      <c r="N795">
        <v>0</v>
      </c>
      <c r="O795">
        <v>0</v>
      </c>
      <c r="P795">
        <v>315.66000000000003</v>
      </c>
      <c r="Q795">
        <v>0</v>
      </c>
      <c r="R795">
        <v>15.78</v>
      </c>
      <c r="S795">
        <v>-0.44</v>
      </c>
      <c r="T795">
        <v>0</v>
      </c>
      <c r="U795">
        <v>331</v>
      </c>
      <c r="V795">
        <v>331</v>
      </c>
      <c r="W795">
        <v>0</v>
      </c>
      <c r="X795" t="s">
        <v>73</v>
      </c>
      <c r="Y795">
        <v>86.22</v>
      </c>
      <c r="Z795">
        <v>8.7200000000000006</v>
      </c>
      <c r="AA795" t="s">
        <v>74</v>
      </c>
      <c r="AB795" t="s">
        <v>75</v>
      </c>
      <c r="AE795" t="s">
        <v>89</v>
      </c>
      <c r="AF795" t="s">
        <v>56</v>
      </c>
      <c r="AG795">
        <v>8929758003</v>
      </c>
      <c r="AK795">
        <v>0</v>
      </c>
      <c r="AL795">
        <v>0</v>
      </c>
      <c r="AM795">
        <v>331</v>
      </c>
      <c r="AV795">
        <v>315.66000000000003</v>
      </c>
      <c r="AW795">
        <v>7.89</v>
      </c>
      <c r="AX795">
        <v>315.66000000000003</v>
      </c>
      <c r="AY795">
        <v>7.89</v>
      </c>
      <c r="AZ795">
        <v>315.66000000000003</v>
      </c>
    </row>
    <row r="796" spans="1:55" x14ac:dyDescent="0.25">
      <c r="A796" t="s">
        <v>54</v>
      </c>
      <c r="B796">
        <v>110027</v>
      </c>
      <c r="C796" t="s">
        <v>55</v>
      </c>
      <c r="D796" t="s">
        <v>56</v>
      </c>
      <c r="E796" s="1">
        <v>45966</v>
      </c>
      <c r="F796" t="s">
        <v>1016</v>
      </c>
      <c r="G796" t="s">
        <v>67</v>
      </c>
      <c r="J796" s="3">
        <v>45966.996527777781</v>
      </c>
      <c r="K796" t="s">
        <v>5760</v>
      </c>
      <c r="L796" t="s">
        <v>59</v>
      </c>
      <c r="M796">
        <v>159</v>
      </c>
      <c r="N796">
        <v>0</v>
      </c>
      <c r="O796">
        <v>0</v>
      </c>
      <c r="P796">
        <v>159</v>
      </c>
      <c r="Q796">
        <v>0</v>
      </c>
      <c r="R796">
        <v>7.96</v>
      </c>
      <c r="S796">
        <v>0.04</v>
      </c>
      <c r="T796">
        <v>0</v>
      </c>
      <c r="U796">
        <v>167</v>
      </c>
      <c r="V796">
        <v>167</v>
      </c>
      <c r="W796">
        <v>0</v>
      </c>
      <c r="X796" t="s">
        <v>73</v>
      </c>
      <c r="Y796">
        <v>29.71</v>
      </c>
      <c r="Z796">
        <v>2.5</v>
      </c>
      <c r="AA796" t="s">
        <v>74</v>
      </c>
      <c r="AB796" t="s">
        <v>75</v>
      </c>
      <c r="AE796" t="s">
        <v>89</v>
      </c>
      <c r="AF796" t="s">
        <v>56</v>
      </c>
      <c r="AG796">
        <v>8929758003</v>
      </c>
      <c r="AK796">
        <v>0</v>
      </c>
      <c r="AL796">
        <v>0</v>
      </c>
      <c r="AM796">
        <v>167</v>
      </c>
      <c r="AV796">
        <v>159</v>
      </c>
      <c r="AW796">
        <v>3.98</v>
      </c>
      <c r="AX796">
        <v>159</v>
      </c>
      <c r="AY796">
        <v>3.98</v>
      </c>
      <c r="AZ796">
        <v>159</v>
      </c>
    </row>
    <row r="797" spans="1:55" x14ac:dyDescent="0.25">
      <c r="A797" t="s">
        <v>54</v>
      </c>
      <c r="B797">
        <v>110027</v>
      </c>
      <c r="C797" t="s">
        <v>55</v>
      </c>
      <c r="D797" t="s">
        <v>56</v>
      </c>
      <c r="E797" s="1">
        <v>45966</v>
      </c>
      <c r="F797" t="s">
        <v>1017</v>
      </c>
      <c r="G797" t="s">
        <v>63</v>
      </c>
      <c r="H797" s="4">
        <v>221337000000000</v>
      </c>
      <c r="I797">
        <v>29811</v>
      </c>
      <c r="J797" s="3">
        <v>45967.002083333333</v>
      </c>
      <c r="K797" t="s">
        <v>5760</v>
      </c>
      <c r="L797" t="s">
        <v>59</v>
      </c>
      <c r="M797">
        <v>357</v>
      </c>
      <c r="N797">
        <v>-93.75</v>
      </c>
      <c r="O797">
        <v>0</v>
      </c>
      <c r="P797">
        <v>263.25</v>
      </c>
      <c r="Q797">
        <v>32</v>
      </c>
      <c r="R797">
        <v>0</v>
      </c>
      <c r="S797">
        <v>-0.25</v>
      </c>
      <c r="T797">
        <v>0</v>
      </c>
      <c r="U797">
        <v>295</v>
      </c>
      <c r="V797">
        <v>295</v>
      </c>
      <c r="W797">
        <v>0</v>
      </c>
      <c r="X797" t="s">
        <v>64</v>
      </c>
      <c r="Y797">
        <v>77.27</v>
      </c>
      <c r="Z797">
        <v>4.26</v>
      </c>
      <c r="AA797" t="s">
        <v>65</v>
      </c>
      <c r="AB797" t="s">
        <v>56</v>
      </c>
      <c r="AC797">
        <v>319</v>
      </c>
      <c r="AK797">
        <v>32</v>
      </c>
      <c r="AL797">
        <v>0</v>
      </c>
      <c r="AS797">
        <v>295</v>
      </c>
      <c r="AZ797">
        <v>263.25</v>
      </c>
      <c r="BB797">
        <v>32</v>
      </c>
    </row>
    <row r="798" spans="1:55" x14ac:dyDescent="0.25">
      <c r="A798" t="s">
        <v>54</v>
      </c>
      <c r="B798">
        <v>110027</v>
      </c>
      <c r="C798" t="s">
        <v>55</v>
      </c>
      <c r="D798" t="s">
        <v>56</v>
      </c>
      <c r="E798" s="1">
        <v>45966</v>
      </c>
      <c r="F798" t="s">
        <v>1018</v>
      </c>
      <c r="G798" t="s">
        <v>67</v>
      </c>
      <c r="J798" s="3">
        <v>45967.003472222219</v>
      </c>
      <c r="K798" t="s">
        <v>5760</v>
      </c>
      <c r="L798" t="s">
        <v>59</v>
      </c>
      <c r="M798">
        <v>438</v>
      </c>
      <c r="N798">
        <v>0</v>
      </c>
      <c r="O798">
        <v>0</v>
      </c>
      <c r="P798">
        <v>438</v>
      </c>
      <c r="Q798">
        <v>0</v>
      </c>
      <c r="R798">
        <v>21.9</v>
      </c>
      <c r="S798">
        <v>0.1</v>
      </c>
      <c r="T798">
        <v>0</v>
      </c>
      <c r="U798">
        <v>460</v>
      </c>
      <c r="V798">
        <v>460</v>
      </c>
      <c r="W798">
        <v>0</v>
      </c>
      <c r="X798" t="s">
        <v>68</v>
      </c>
      <c r="Y798">
        <v>110.41</v>
      </c>
      <c r="Z798">
        <v>5.12</v>
      </c>
      <c r="AA798" t="s">
        <v>74</v>
      </c>
      <c r="AB798" t="s">
        <v>75</v>
      </c>
      <c r="AE798" t="s">
        <v>89</v>
      </c>
      <c r="AF798" t="s">
        <v>56</v>
      </c>
      <c r="AG798">
        <v>8929758003</v>
      </c>
      <c r="AK798">
        <v>0</v>
      </c>
      <c r="AL798">
        <v>0</v>
      </c>
      <c r="AN798">
        <v>460</v>
      </c>
      <c r="AV798">
        <v>438</v>
      </c>
      <c r="AW798">
        <v>10.95</v>
      </c>
      <c r="AX798">
        <v>438</v>
      </c>
      <c r="AY798">
        <v>10.95</v>
      </c>
      <c r="AZ798">
        <v>438</v>
      </c>
    </row>
    <row r="799" spans="1:55" x14ac:dyDescent="0.25">
      <c r="A799" t="s">
        <v>54</v>
      </c>
      <c r="B799">
        <v>110027</v>
      </c>
      <c r="C799" t="s">
        <v>55</v>
      </c>
      <c r="D799" t="s">
        <v>56</v>
      </c>
      <c r="E799" s="1">
        <v>45966</v>
      </c>
      <c r="F799" t="s">
        <v>1019</v>
      </c>
      <c r="G799" t="s">
        <v>67</v>
      </c>
      <c r="J799" s="3">
        <v>45967.004166666666</v>
      </c>
      <c r="K799" t="s">
        <v>5760</v>
      </c>
      <c r="L799" t="s">
        <v>59</v>
      </c>
      <c r="M799">
        <v>259</v>
      </c>
      <c r="N799">
        <v>0</v>
      </c>
      <c r="O799">
        <v>0</v>
      </c>
      <c r="P799">
        <v>259</v>
      </c>
      <c r="Q799">
        <v>0</v>
      </c>
      <c r="R799">
        <v>12.96</v>
      </c>
      <c r="S799">
        <v>0.04</v>
      </c>
      <c r="T799">
        <v>0</v>
      </c>
      <c r="U799">
        <v>272</v>
      </c>
      <c r="V799">
        <v>272</v>
      </c>
      <c r="W799">
        <v>0</v>
      </c>
      <c r="X799" t="s">
        <v>68</v>
      </c>
      <c r="Y799">
        <v>66.91</v>
      </c>
      <c r="Z799">
        <v>2.56</v>
      </c>
      <c r="AA799" t="s">
        <v>74</v>
      </c>
      <c r="AB799" t="s">
        <v>75</v>
      </c>
      <c r="AE799" t="s">
        <v>89</v>
      </c>
      <c r="AF799" t="s">
        <v>56</v>
      </c>
      <c r="AG799">
        <v>8929758003</v>
      </c>
      <c r="AK799">
        <v>0</v>
      </c>
      <c r="AL799">
        <v>0</v>
      </c>
      <c r="AN799">
        <v>272</v>
      </c>
      <c r="AV799">
        <v>259</v>
      </c>
      <c r="AW799">
        <v>6.48</v>
      </c>
      <c r="AX799">
        <v>259</v>
      </c>
      <c r="AY799">
        <v>6.48</v>
      </c>
      <c r="AZ799">
        <v>259</v>
      </c>
    </row>
    <row r="800" spans="1:55" x14ac:dyDescent="0.25">
      <c r="A800" t="s">
        <v>54</v>
      </c>
      <c r="B800">
        <v>110027</v>
      </c>
      <c r="C800" t="s">
        <v>55</v>
      </c>
      <c r="D800" t="s">
        <v>56</v>
      </c>
      <c r="E800" s="1">
        <v>45966</v>
      </c>
      <c r="F800" t="s">
        <v>1020</v>
      </c>
      <c r="G800" t="s">
        <v>67</v>
      </c>
      <c r="J800" s="3">
        <v>45967.005555555559</v>
      </c>
      <c r="K800" t="s">
        <v>5760</v>
      </c>
      <c r="L800" t="s">
        <v>59</v>
      </c>
      <c r="M800">
        <v>468</v>
      </c>
      <c r="N800">
        <v>0</v>
      </c>
      <c r="O800">
        <v>0</v>
      </c>
      <c r="P800">
        <v>468</v>
      </c>
      <c r="Q800">
        <v>0</v>
      </c>
      <c r="R800">
        <v>23.4</v>
      </c>
      <c r="S800">
        <v>-0.4</v>
      </c>
      <c r="T800">
        <v>0</v>
      </c>
      <c r="U800">
        <v>491</v>
      </c>
      <c r="V800">
        <v>491</v>
      </c>
      <c r="W800">
        <v>0</v>
      </c>
      <c r="X800" t="s">
        <v>68</v>
      </c>
      <c r="Y800">
        <v>103.63</v>
      </c>
      <c r="Z800">
        <v>3.92</v>
      </c>
      <c r="AA800" t="s">
        <v>74</v>
      </c>
      <c r="AB800" t="s">
        <v>75</v>
      </c>
      <c r="AE800" t="s">
        <v>89</v>
      </c>
      <c r="AF800" t="s">
        <v>56</v>
      </c>
      <c r="AG800">
        <v>8929758003</v>
      </c>
      <c r="AK800">
        <v>0</v>
      </c>
      <c r="AL800">
        <v>0</v>
      </c>
      <c r="AN800">
        <v>491</v>
      </c>
      <c r="AV800">
        <v>468</v>
      </c>
      <c r="AW800">
        <v>11.7</v>
      </c>
      <c r="AX800">
        <v>468</v>
      </c>
      <c r="AY800">
        <v>11.7</v>
      </c>
      <c r="AZ800">
        <v>468</v>
      </c>
    </row>
    <row r="801" spans="1:55" x14ac:dyDescent="0.25">
      <c r="A801" t="s">
        <v>54</v>
      </c>
      <c r="B801">
        <v>110027</v>
      </c>
      <c r="C801" t="s">
        <v>55</v>
      </c>
      <c r="D801" t="s">
        <v>56</v>
      </c>
      <c r="E801" s="1">
        <v>45966</v>
      </c>
      <c r="F801" t="s">
        <v>1021</v>
      </c>
      <c r="G801" t="s">
        <v>67</v>
      </c>
      <c r="J801" s="3">
        <v>45967.006944444445</v>
      </c>
      <c r="K801" t="s">
        <v>5760</v>
      </c>
      <c r="L801" t="s">
        <v>59</v>
      </c>
      <c r="M801">
        <v>308</v>
      </c>
      <c r="N801">
        <v>0</v>
      </c>
      <c r="O801">
        <v>0</v>
      </c>
      <c r="P801">
        <v>308</v>
      </c>
      <c r="Q801">
        <v>0</v>
      </c>
      <c r="R801">
        <v>15.4</v>
      </c>
      <c r="S801">
        <v>-0.4</v>
      </c>
      <c r="T801">
        <v>0</v>
      </c>
      <c r="U801">
        <v>323</v>
      </c>
      <c r="V801">
        <v>323</v>
      </c>
      <c r="W801">
        <v>0</v>
      </c>
      <c r="X801" t="s">
        <v>68</v>
      </c>
      <c r="Y801">
        <v>87.22</v>
      </c>
      <c r="Z801">
        <v>8.7200000000000006</v>
      </c>
      <c r="AA801" t="s">
        <v>74</v>
      </c>
      <c r="AB801" t="s">
        <v>75</v>
      </c>
      <c r="AE801" t="s">
        <v>89</v>
      </c>
      <c r="AF801" t="s">
        <v>56</v>
      </c>
      <c r="AG801">
        <v>8929758003</v>
      </c>
      <c r="AK801">
        <v>0</v>
      </c>
      <c r="AL801">
        <v>0</v>
      </c>
      <c r="AN801">
        <v>323</v>
      </c>
      <c r="AV801">
        <v>308</v>
      </c>
      <c r="AW801">
        <v>7.7</v>
      </c>
      <c r="AX801">
        <v>308</v>
      </c>
      <c r="AY801">
        <v>7.7</v>
      </c>
      <c r="AZ801">
        <v>308</v>
      </c>
    </row>
    <row r="802" spans="1:55" x14ac:dyDescent="0.25">
      <c r="A802" t="s">
        <v>54</v>
      </c>
      <c r="B802">
        <v>110027</v>
      </c>
      <c r="C802" t="s">
        <v>55</v>
      </c>
      <c r="D802" t="s">
        <v>56</v>
      </c>
      <c r="E802" s="1">
        <v>45966</v>
      </c>
      <c r="F802" t="s">
        <v>1022</v>
      </c>
      <c r="G802" t="s">
        <v>67</v>
      </c>
      <c r="J802" s="3">
        <v>45967.013888888891</v>
      </c>
      <c r="K802" t="s">
        <v>5760</v>
      </c>
      <c r="L802" t="s">
        <v>59</v>
      </c>
      <c r="M802">
        <v>375</v>
      </c>
      <c r="N802">
        <v>0</v>
      </c>
      <c r="O802">
        <v>0</v>
      </c>
      <c r="P802">
        <v>375</v>
      </c>
      <c r="Q802">
        <v>0</v>
      </c>
      <c r="R802">
        <v>18.760000000000002</v>
      </c>
      <c r="S802">
        <v>0.24</v>
      </c>
      <c r="T802">
        <v>0</v>
      </c>
      <c r="U802">
        <v>394</v>
      </c>
      <c r="V802">
        <v>394</v>
      </c>
      <c r="W802">
        <v>0</v>
      </c>
      <c r="X802" t="s">
        <v>109</v>
      </c>
      <c r="Y802">
        <v>119.04</v>
      </c>
      <c r="Z802">
        <v>10.98</v>
      </c>
      <c r="AA802" t="s">
        <v>74</v>
      </c>
      <c r="AB802" t="s">
        <v>75</v>
      </c>
      <c r="AE802" t="s">
        <v>89</v>
      </c>
      <c r="AF802" t="s">
        <v>56</v>
      </c>
      <c r="AG802">
        <v>8929758003</v>
      </c>
      <c r="AK802">
        <v>0</v>
      </c>
      <c r="AL802">
        <v>0</v>
      </c>
      <c r="AM802">
        <v>294</v>
      </c>
      <c r="AN802">
        <v>100</v>
      </c>
      <c r="AV802">
        <v>375</v>
      </c>
      <c r="AW802">
        <v>9.3800000000000008</v>
      </c>
      <c r="AX802">
        <v>375</v>
      </c>
      <c r="AY802">
        <v>9.3800000000000008</v>
      </c>
      <c r="AZ802">
        <v>375</v>
      </c>
    </row>
    <row r="803" spans="1:55" x14ac:dyDescent="0.25">
      <c r="A803" t="s">
        <v>54</v>
      </c>
      <c r="B803">
        <v>110027</v>
      </c>
      <c r="C803" t="s">
        <v>55</v>
      </c>
      <c r="D803" t="s">
        <v>56</v>
      </c>
      <c r="E803" s="1">
        <v>45966</v>
      </c>
      <c r="F803" t="s">
        <v>1023</v>
      </c>
      <c r="G803" t="s">
        <v>58</v>
      </c>
      <c r="H803">
        <v>7450761621</v>
      </c>
      <c r="I803">
        <v>18528960</v>
      </c>
      <c r="J803" s="3">
        <v>45967.01458333333</v>
      </c>
      <c r="K803" t="s">
        <v>5760</v>
      </c>
      <c r="L803" t="s">
        <v>59</v>
      </c>
      <c r="M803">
        <v>347</v>
      </c>
      <c r="N803">
        <v>-75</v>
      </c>
      <c r="O803">
        <v>0</v>
      </c>
      <c r="P803">
        <v>272</v>
      </c>
      <c r="Q803">
        <v>32</v>
      </c>
      <c r="R803">
        <v>0</v>
      </c>
      <c r="S803">
        <v>0</v>
      </c>
      <c r="T803">
        <v>0</v>
      </c>
      <c r="U803">
        <v>304</v>
      </c>
      <c r="V803">
        <v>304</v>
      </c>
      <c r="W803">
        <v>0</v>
      </c>
      <c r="X803" t="s">
        <v>60</v>
      </c>
      <c r="Y803">
        <v>58.91</v>
      </c>
      <c r="Z803">
        <v>5.07</v>
      </c>
      <c r="AA803" t="s">
        <v>61</v>
      </c>
      <c r="AB803" t="s">
        <v>56</v>
      </c>
      <c r="AC803">
        <v>1621</v>
      </c>
      <c r="AK803">
        <v>32</v>
      </c>
      <c r="AL803">
        <v>0</v>
      </c>
      <c r="AT803">
        <v>304</v>
      </c>
      <c r="AZ803">
        <v>272</v>
      </c>
      <c r="BC803">
        <v>32</v>
      </c>
    </row>
    <row r="804" spans="1:55" x14ac:dyDescent="0.25">
      <c r="A804" t="s">
        <v>54</v>
      </c>
      <c r="B804">
        <v>110027</v>
      </c>
      <c r="C804" t="s">
        <v>55</v>
      </c>
      <c r="D804" t="s">
        <v>56</v>
      </c>
      <c r="E804" s="1">
        <v>45966</v>
      </c>
      <c r="F804" t="s">
        <v>1024</v>
      </c>
      <c r="G804" t="s">
        <v>67</v>
      </c>
      <c r="J804" s="3">
        <v>45967.01458333333</v>
      </c>
      <c r="K804" t="s">
        <v>5760</v>
      </c>
      <c r="L804" t="s">
        <v>59</v>
      </c>
      <c r="M804">
        <v>926</v>
      </c>
      <c r="N804">
        <v>0</v>
      </c>
      <c r="O804">
        <v>0</v>
      </c>
      <c r="P804">
        <v>926</v>
      </c>
      <c r="Q804">
        <v>0</v>
      </c>
      <c r="R804">
        <v>46.3</v>
      </c>
      <c r="S804">
        <v>-0.3</v>
      </c>
      <c r="T804">
        <v>0</v>
      </c>
      <c r="U804">
        <v>972</v>
      </c>
      <c r="V804">
        <v>972</v>
      </c>
      <c r="W804">
        <v>0</v>
      </c>
      <c r="X804" t="s">
        <v>68</v>
      </c>
      <c r="Y804">
        <v>226.29</v>
      </c>
      <c r="Z804">
        <v>15.8</v>
      </c>
      <c r="AA804" t="s">
        <v>74</v>
      </c>
      <c r="AB804" t="s">
        <v>75</v>
      </c>
      <c r="AE804" t="s">
        <v>89</v>
      </c>
      <c r="AF804" t="s">
        <v>56</v>
      </c>
      <c r="AG804">
        <v>8929758003</v>
      </c>
      <c r="AK804">
        <v>0</v>
      </c>
      <c r="AL804">
        <v>0</v>
      </c>
      <c r="AN804">
        <v>972</v>
      </c>
      <c r="AV804">
        <v>926</v>
      </c>
      <c r="AW804">
        <v>23.15</v>
      </c>
      <c r="AX804">
        <v>926</v>
      </c>
      <c r="AY804">
        <v>23.15</v>
      </c>
      <c r="AZ804">
        <v>926</v>
      </c>
    </row>
    <row r="805" spans="1:55" x14ac:dyDescent="0.25">
      <c r="A805" t="s">
        <v>54</v>
      </c>
      <c r="B805">
        <v>110027</v>
      </c>
      <c r="C805" t="s">
        <v>55</v>
      </c>
      <c r="D805" t="s">
        <v>56</v>
      </c>
      <c r="E805" s="1">
        <v>45966</v>
      </c>
      <c r="F805" t="s">
        <v>1025</v>
      </c>
      <c r="G805" t="s">
        <v>58</v>
      </c>
      <c r="H805">
        <v>7448709480</v>
      </c>
      <c r="I805">
        <v>18528960</v>
      </c>
      <c r="J805" s="3">
        <v>45967.01458333333</v>
      </c>
      <c r="K805" t="s">
        <v>5760</v>
      </c>
      <c r="L805" t="s">
        <v>59</v>
      </c>
      <c r="M805">
        <v>367</v>
      </c>
      <c r="N805">
        <v>-75</v>
      </c>
      <c r="O805">
        <v>0</v>
      </c>
      <c r="P805">
        <v>292</v>
      </c>
      <c r="Q805">
        <v>32</v>
      </c>
      <c r="R805">
        <v>0</v>
      </c>
      <c r="S805">
        <v>0</v>
      </c>
      <c r="T805">
        <v>0</v>
      </c>
      <c r="U805">
        <v>324</v>
      </c>
      <c r="V805">
        <v>324</v>
      </c>
      <c r="W805">
        <v>0</v>
      </c>
      <c r="X805" t="s">
        <v>60</v>
      </c>
      <c r="Y805">
        <v>66.97</v>
      </c>
      <c r="Z805">
        <v>9.5299999999999994</v>
      </c>
      <c r="AA805" t="s">
        <v>61</v>
      </c>
      <c r="AB805" t="s">
        <v>56</v>
      </c>
      <c r="AC805">
        <v>9480</v>
      </c>
      <c r="AK805">
        <v>32</v>
      </c>
      <c r="AL805">
        <v>0</v>
      </c>
      <c r="AT805">
        <v>324</v>
      </c>
      <c r="AZ805">
        <v>292</v>
      </c>
      <c r="BC805">
        <v>32</v>
      </c>
    </row>
    <row r="806" spans="1:55" x14ac:dyDescent="0.25">
      <c r="A806" t="s">
        <v>54</v>
      </c>
      <c r="B806">
        <v>110027</v>
      </c>
      <c r="C806" t="s">
        <v>55</v>
      </c>
      <c r="D806" t="s">
        <v>56</v>
      </c>
      <c r="E806" s="1">
        <v>45966</v>
      </c>
      <c r="F806" t="s">
        <v>1026</v>
      </c>
      <c r="G806" t="s">
        <v>63</v>
      </c>
      <c r="H806" s="4">
        <v>221338000000000</v>
      </c>
      <c r="I806">
        <v>29811</v>
      </c>
      <c r="J806" s="3">
        <v>45967.01458333333</v>
      </c>
      <c r="K806" t="s">
        <v>5760</v>
      </c>
      <c r="L806" t="s">
        <v>59</v>
      </c>
      <c r="M806">
        <v>399</v>
      </c>
      <c r="N806">
        <v>-200</v>
      </c>
      <c r="O806">
        <v>0</v>
      </c>
      <c r="P806">
        <v>199</v>
      </c>
      <c r="Q806">
        <v>32</v>
      </c>
      <c r="R806">
        <v>0</v>
      </c>
      <c r="S806">
        <v>0</v>
      </c>
      <c r="T806">
        <v>0</v>
      </c>
      <c r="U806">
        <v>231</v>
      </c>
      <c r="V806">
        <v>231</v>
      </c>
      <c r="W806">
        <v>0</v>
      </c>
      <c r="X806" t="s">
        <v>64</v>
      </c>
      <c r="Y806">
        <v>55.42</v>
      </c>
      <c r="Z806">
        <v>0</v>
      </c>
      <c r="AA806" t="s">
        <v>65</v>
      </c>
      <c r="AB806" t="s">
        <v>56</v>
      </c>
      <c r="AC806">
        <v>613</v>
      </c>
      <c r="AK806">
        <v>32</v>
      </c>
      <c r="AL806">
        <v>0</v>
      </c>
      <c r="AS806">
        <v>231</v>
      </c>
      <c r="AZ806">
        <v>199</v>
      </c>
      <c r="BB806">
        <v>32</v>
      </c>
    </row>
    <row r="807" spans="1:55" x14ac:dyDescent="0.25">
      <c r="A807" t="s">
        <v>54</v>
      </c>
      <c r="B807">
        <v>110027</v>
      </c>
      <c r="C807" t="s">
        <v>55</v>
      </c>
      <c r="D807" t="s">
        <v>56</v>
      </c>
      <c r="E807" s="1">
        <v>45966</v>
      </c>
      <c r="F807" t="s">
        <v>1027</v>
      </c>
      <c r="G807" t="s">
        <v>63</v>
      </c>
      <c r="H807" s="4">
        <v>221338000000000</v>
      </c>
      <c r="I807">
        <v>29811</v>
      </c>
      <c r="J807" s="3">
        <v>45967.015277777777</v>
      </c>
      <c r="K807" t="s">
        <v>5760</v>
      </c>
      <c r="L807" t="s">
        <v>59</v>
      </c>
      <c r="M807">
        <v>327</v>
      </c>
      <c r="N807">
        <v>-95</v>
      </c>
      <c r="O807">
        <v>0</v>
      </c>
      <c r="P807">
        <v>232</v>
      </c>
      <c r="Q807">
        <v>32</v>
      </c>
      <c r="R807">
        <v>0</v>
      </c>
      <c r="S807">
        <v>0</v>
      </c>
      <c r="T807">
        <v>0</v>
      </c>
      <c r="U807">
        <v>264</v>
      </c>
      <c r="V807">
        <v>264</v>
      </c>
      <c r="W807">
        <v>0</v>
      </c>
      <c r="X807" t="s">
        <v>64</v>
      </c>
      <c r="Y807">
        <v>66.61</v>
      </c>
      <c r="Z807">
        <v>7.03</v>
      </c>
      <c r="AA807" t="s">
        <v>65</v>
      </c>
      <c r="AB807" t="s">
        <v>56</v>
      </c>
      <c r="AC807">
        <v>8453</v>
      </c>
      <c r="AK807">
        <v>32</v>
      </c>
      <c r="AL807">
        <v>0</v>
      </c>
      <c r="AS807">
        <v>264</v>
      </c>
      <c r="AZ807">
        <v>232</v>
      </c>
      <c r="BB807">
        <v>32</v>
      </c>
    </row>
    <row r="808" spans="1:55" x14ac:dyDescent="0.25">
      <c r="A808" t="s">
        <v>54</v>
      </c>
      <c r="B808">
        <v>110027</v>
      </c>
      <c r="C808" t="s">
        <v>55</v>
      </c>
      <c r="D808" t="s">
        <v>56</v>
      </c>
      <c r="E808" s="1">
        <v>45966</v>
      </c>
      <c r="F808" t="s">
        <v>1028</v>
      </c>
      <c r="G808" t="s">
        <v>63</v>
      </c>
      <c r="H808" s="4">
        <v>221338000000000</v>
      </c>
      <c r="I808">
        <v>29811</v>
      </c>
      <c r="J808" s="3">
        <v>45967.015277777777</v>
      </c>
      <c r="K808" t="s">
        <v>5760</v>
      </c>
      <c r="L808" t="s">
        <v>59</v>
      </c>
      <c r="M808">
        <v>208</v>
      </c>
      <c r="N808">
        <v>-89.99</v>
      </c>
      <c r="O808">
        <v>0</v>
      </c>
      <c r="P808">
        <v>118.01</v>
      </c>
      <c r="Q808">
        <v>32</v>
      </c>
      <c r="R808">
        <v>0</v>
      </c>
      <c r="S808">
        <v>-0.01</v>
      </c>
      <c r="T808">
        <v>0</v>
      </c>
      <c r="U808">
        <v>150</v>
      </c>
      <c r="V808">
        <v>150</v>
      </c>
      <c r="W808">
        <v>0</v>
      </c>
      <c r="X808" t="s">
        <v>64</v>
      </c>
      <c r="Y808">
        <v>38.31</v>
      </c>
      <c r="Z808">
        <v>3.92</v>
      </c>
      <c r="AA808" t="s">
        <v>65</v>
      </c>
      <c r="AB808" t="s">
        <v>56</v>
      </c>
      <c r="AC808">
        <v>4514</v>
      </c>
      <c r="AK808">
        <v>32</v>
      </c>
      <c r="AL808">
        <v>0</v>
      </c>
      <c r="AS808">
        <v>150</v>
      </c>
      <c r="AZ808">
        <v>118.01</v>
      </c>
      <c r="BB808">
        <v>32</v>
      </c>
    </row>
    <row r="809" spans="1:55" x14ac:dyDescent="0.25">
      <c r="A809" t="s">
        <v>54</v>
      </c>
      <c r="B809">
        <v>110027</v>
      </c>
      <c r="C809" t="s">
        <v>55</v>
      </c>
      <c r="D809" t="s">
        <v>56</v>
      </c>
      <c r="E809" s="1">
        <v>45966</v>
      </c>
      <c r="F809" t="s">
        <v>1029</v>
      </c>
      <c r="G809" t="s">
        <v>63</v>
      </c>
      <c r="H809" s="4">
        <v>221339000000000</v>
      </c>
      <c r="I809">
        <v>29811</v>
      </c>
      <c r="J809" s="3">
        <v>45967.019444444442</v>
      </c>
      <c r="K809" t="s">
        <v>5760</v>
      </c>
      <c r="L809" t="s">
        <v>59</v>
      </c>
      <c r="M809">
        <v>524.66</v>
      </c>
      <c r="N809">
        <v>0</v>
      </c>
      <c r="O809">
        <v>0</v>
      </c>
      <c r="P809">
        <v>524.66</v>
      </c>
      <c r="Q809">
        <v>32</v>
      </c>
      <c r="R809">
        <v>0</v>
      </c>
      <c r="S809">
        <v>0.34</v>
      </c>
      <c r="T809">
        <v>0</v>
      </c>
      <c r="U809">
        <v>557</v>
      </c>
      <c r="V809">
        <v>557</v>
      </c>
      <c r="W809">
        <v>0</v>
      </c>
      <c r="X809" t="s">
        <v>64</v>
      </c>
      <c r="Y809">
        <v>123.28</v>
      </c>
      <c r="Z809">
        <v>10.220000000000001</v>
      </c>
      <c r="AA809" t="s">
        <v>65</v>
      </c>
      <c r="AB809" t="s">
        <v>56</v>
      </c>
      <c r="AC809">
        <v>2528</v>
      </c>
      <c r="AK809">
        <v>32</v>
      </c>
      <c r="AL809">
        <v>0</v>
      </c>
      <c r="AS809">
        <v>557</v>
      </c>
      <c r="AZ809">
        <v>524.66</v>
      </c>
      <c r="BB809">
        <v>32</v>
      </c>
    </row>
    <row r="810" spans="1:55" x14ac:dyDescent="0.25">
      <c r="A810" t="s">
        <v>54</v>
      </c>
      <c r="B810">
        <v>110027</v>
      </c>
      <c r="C810" t="s">
        <v>55</v>
      </c>
      <c r="D810" t="s">
        <v>56</v>
      </c>
      <c r="E810" s="1">
        <v>45966</v>
      </c>
      <c r="F810" t="s">
        <v>1030</v>
      </c>
      <c r="G810" t="s">
        <v>63</v>
      </c>
      <c r="H810" s="4">
        <v>221339000000000</v>
      </c>
      <c r="I810">
        <v>29811</v>
      </c>
      <c r="J810" s="3">
        <v>45967.020833333336</v>
      </c>
      <c r="K810" t="s">
        <v>5760</v>
      </c>
      <c r="L810" t="s">
        <v>59</v>
      </c>
      <c r="M810">
        <v>377</v>
      </c>
      <c r="N810">
        <v>-120</v>
      </c>
      <c r="O810">
        <v>0</v>
      </c>
      <c r="P810">
        <v>257</v>
      </c>
      <c r="Q810">
        <v>32</v>
      </c>
      <c r="R810">
        <v>0</v>
      </c>
      <c r="S810">
        <v>0</v>
      </c>
      <c r="T810">
        <v>0</v>
      </c>
      <c r="U810">
        <v>289</v>
      </c>
      <c r="V810">
        <v>289</v>
      </c>
      <c r="W810">
        <v>0</v>
      </c>
      <c r="X810" t="s">
        <v>64</v>
      </c>
      <c r="Y810">
        <v>74.48</v>
      </c>
      <c r="Z810">
        <v>7.03</v>
      </c>
      <c r="AA810" t="s">
        <v>65</v>
      </c>
      <c r="AB810" t="s">
        <v>56</v>
      </c>
      <c r="AC810">
        <v>9272</v>
      </c>
      <c r="AK810">
        <v>32</v>
      </c>
      <c r="AL810">
        <v>0</v>
      </c>
      <c r="AS810">
        <v>289</v>
      </c>
      <c r="AZ810">
        <v>257</v>
      </c>
      <c r="BB810">
        <v>32</v>
      </c>
    </row>
    <row r="811" spans="1:55" x14ac:dyDescent="0.25">
      <c r="A811" t="s">
        <v>54</v>
      </c>
      <c r="B811">
        <v>110027</v>
      </c>
      <c r="C811" t="s">
        <v>55</v>
      </c>
      <c r="D811" t="s">
        <v>56</v>
      </c>
      <c r="E811" s="1">
        <v>45966</v>
      </c>
      <c r="F811" t="s">
        <v>1031</v>
      </c>
      <c r="G811" t="s">
        <v>67</v>
      </c>
      <c r="J811" s="3">
        <v>45967.030555555553</v>
      </c>
      <c r="K811" t="s">
        <v>5760</v>
      </c>
      <c r="L811" t="s">
        <v>59</v>
      </c>
      <c r="M811">
        <v>59</v>
      </c>
      <c r="N811">
        <v>0</v>
      </c>
      <c r="O811">
        <v>0</v>
      </c>
      <c r="P811">
        <v>59</v>
      </c>
      <c r="Q811">
        <v>0</v>
      </c>
      <c r="R811">
        <v>2.96</v>
      </c>
      <c r="S811">
        <v>0.04</v>
      </c>
      <c r="T811">
        <v>0</v>
      </c>
      <c r="U811">
        <v>62</v>
      </c>
      <c r="V811">
        <v>62</v>
      </c>
      <c r="W811">
        <v>0</v>
      </c>
      <c r="X811" t="s">
        <v>68</v>
      </c>
      <c r="Y811">
        <v>15.49</v>
      </c>
      <c r="Z811">
        <v>2.14</v>
      </c>
      <c r="AA811" t="s">
        <v>74</v>
      </c>
      <c r="AB811" t="s">
        <v>75</v>
      </c>
      <c r="AE811" t="s">
        <v>730</v>
      </c>
      <c r="AF811" t="s">
        <v>731</v>
      </c>
      <c r="AG811">
        <v>9999777722</v>
      </c>
      <c r="AK811">
        <v>0</v>
      </c>
      <c r="AL811">
        <v>0</v>
      </c>
      <c r="AN811">
        <v>62</v>
      </c>
      <c r="AV811">
        <v>59</v>
      </c>
      <c r="AW811">
        <v>1.48</v>
      </c>
      <c r="AX811">
        <v>59</v>
      </c>
      <c r="AY811">
        <v>1.48</v>
      </c>
      <c r="AZ811">
        <v>59</v>
      </c>
    </row>
    <row r="812" spans="1:55" x14ac:dyDescent="0.25">
      <c r="A812" t="s">
        <v>54</v>
      </c>
      <c r="B812">
        <v>110027</v>
      </c>
      <c r="C812" t="s">
        <v>55</v>
      </c>
      <c r="D812" t="s">
        <v>56</v>
      </c>
      <c r="E812" s="1">
        <v>45966</v>
      </c>
      <c r="F812" t="s">
        <v>1032</v>
      </c>
      <c r="G812" t="s">
        <v>67</v>
      </c>
      <c r="J812" s="3">
        <v>45967.030555555553</v>
      </c>
      <c r="K812" t="s">
        <v>5760</v>
      </c>
      <c r="L812" t="s">
        <v>59</v>
      </c>
      <c r="M812">
        <v>307</v>
      </c>
      <c r="N812">
        <v>0</v>
      </c>
      <c r="O812">
        <v>0</v>
      </c>
      <c r="P812">
        <v>307</v>
      </c>
      <c r="Q812">
        <v>0</v>
      </c>
      <c r="R812">
        <v>15.36</v>
      </c>
      <c r="S812">
        <v>-0.36</v>
      </c>
      <c r="T812">
        <v>0</v>
      </c>
      <c r="U812">
        <v>322</v>
      </c>
      <c r="V812">
        <v>322</v>
      </c>
      <c r="W812">
        <v>0</v>
      </c>
      <c r="X812" t="s">
        <v>73</v>
      </c>
      <c r="Y812">
        <v>69.099999999999994</v>
      </c>
      <c r="Z812">
        <v>5.88</v>
      </c>
      <c r="AA812" t="s">
        <v>74</v>
      </c>
      <c r="AB812" t="s">
        <v>75</v>
      </c>
      <c r="AE812" t="s">
        <v>730</v>
      </c>
      <c r="AF812" t="s">
        <v>731</v>
      </c>
      <c r="AG812">
        <v>9999777722</v>
      </c>
      <c r="AK812">
        <v>0</v>
      </c>
      <c r="AL812">
        <v>0</v>
      </c>
      <c r="AM812">
        <v>322</v>
      </c>
      <c r="AV812">
        <v>307</v>
      </c>
      <c r="AW812">
        <v>7.68</v>
      </c>
      <c r="AX812">
        <v>307</v>
      </c>
      <c r="AY812">
        <v>7.68</v>
      </c>
      <c r="AZ812">
        <v>307</v>
      </c>
    </row>
    <row r="813" spans="1:55" x14ac:dyDescent="0.25">
      <c r="A813" t="s">
        <v>54</v>
      </c>
      <c r="B813">
        <v>110027</v>
      </c>
      <c r="C813" t="s">
        <v>55</v>
      </c>
      <c r="D813" t="s">
        <v>56</v>
      </c>
      <c r="E813" s="1">
        <v>45966</v>
      </c>
      <c r="F813" t="s">
        <v>1033</v>
      </c>
      <c r="G813" t="s">
        <v>58</v>
      </c>
      <c r="H813">
        <v>7452883785</v>
      </c>
      <c r="I813">
        <v>18528960</v>
      </c>
      <c r="J813" s="3">
        <v>45967.031944444447</v>
      </c>
      <c r="K813" t="s">
        <v>5760</v>
      </c>
      <c r="L813" t="s">
        <v>59</v>
      </c>
      <c r="M813">
        <v>247</v>
      </c>
      <c r="N813">
        <v>0</v>
      </c>
      <c r="O813">
        <v>0</v>
      </c>
      <c r="P813">
        <v>247</v>
      </c>
      <c r="Q813">
        <v>32</v>
      </c>
      <c r="R813">
        <v>0</v>
      </c>
      <c r="S813">
        <v>0</v>
      </c>
      <c r="T813">
        <v>0</v>
      </c>
      <c r="U813">
        <v>279</v>
      </c>
      <c r="V813">
        <v>279</v>
      </c>
      <c r="W813">
        <v>0</v>
      </c>
      <c r="X813" t="s">
        <v>60</v>
      </c>
      <c r="Y813">
        <v>57.78</v>
      </c>
      <c r="Z813">
        <v>1.96</v>
      </c>
      <c r="AA813" t="s">
        <v>61</v>
      </c>
      <c r="AB813" t="s">
        <v>56</v>
      </c>
      <c r="AC813">
        <v>3785</v>
      </c>
      <c r="AK813">
        <v>32</v>
      </c>
      <c r="AL813">
        <v>0</v>
      </c>
      <c r="AT813">
        <v>279</v>
      </c>
      <c r="AZ813">
        <v>247</v>
      </c>
      <c r="BC813">
        <v>32</v>
      </c>
    </row>
    <row r="814" spans="1:55" x14ac:dyDescent="0.25">
      <c r="A814" t="s">
        <v>54</v>
      </c>
      <c r="B814">
        <v>110027</v>
      </c>
      <c r="C814" t="s">
        <v>55</v>
      </c>
      <c r="D814" t="s">
        <v>56</v>
      </c>
      <c r="E814" s="1">
        <v>45966</v>
      </c>
      <c r="F814" t="s">
        <v>1034</v>
      </c>
      <c r="G814" t="s">
        <v>67</v>
      </c>
      <c r="J814" s="3">
        <v>45967.031944444447</v>
      </c>
      <c r="K814" t="s">
        <v>5760</v>
      </c>
      <c r="L814" t="s">
        <v>59</v>
      </c>
      <c r="M814">
        <v>59</v>
      </c>
      <c r="N814">
        <v>0</v>
      </c>
      <c r="O814">
        <v>0</v>
      </c>
      <c r="P814">
        <v>59</v>
      </c>
      <c r="Q814">
        <v>0</v>
      </c>
      <c r="R814">
        <v>2.96</v>
      </c>
      <c r="S814">
        <v>0.04</v>
      </c>
      <c r="T814">
        <v>0</v>
      </c>
      <c r="U814">
        <v>62</v>
      </c>
      <c r="V814">
        <v>62</v>
      </c>
      <c r="W814">
        <v>0</v>
      </c>
      <c r="X814" t="s">
        <v>73</v>
      </c>
      <c r="Y814">
        <v>15.49</v>
      </c>
      <c r="Z814">
        <v>2.14</v>
      </c>
      <c r="AA814" t="s">
        <v>74</v>
      </c>
      <c r="AB814" t="s">
        <v>75</v>
      </c>
      <c r="AE814" t="s">
        <v>1035</v>
      </c>
      <c r="AF814" t="s">
        <v>1036</v>
      </c>
      <c r="AG814">
        <v>9172548395</v>
      </c>
      <c r="AK814">
        <v>0</v>
      </c>
      <c r="AL814">
        <v>0</v>
      </c>
      <c r="AM814">
        <v>62</v>
      </c>
      <c r="AV814">
        <v>59</v>
      </c>
      <c r="AW814">
        <v>1.48</v>
      </c>
      <c r="AX814">
        <v>59</v>
      </c>
      <c r="AY814">
        <v>1.48</v>
      </c>
      <c r="AZ814">
        <v>59</v>
      </c>
    </row>
    <row r="815" spans="1:55" x14ac:dyDescent="0.25">
      <c r="A815" t="s">
        <v>54</v>
      </c>
      <c r="B815">
        <v>110027</v>
      </c>
      <c r="C815" t="s">
        <v>55</v>
      </c>
      <c r="D815" t="s">
        <v>56</v>
      </c>
      <c r="E815" s="1">
        <v>45966</v>
      </c>
      <c r="F815" t="s">
        <v>1037</v>
      </c>
      <c r="G815" t="s">
        <v>67</v>
      </c>
      <c r="J815" s="3">
        <v>45967.03402777778</v>
      </c>
      <c r="K815" t="s">
        <v>5760</v>
      </c>
      <c r="L815" t="s">
        <v>59</v>
      </c>
      <c r="M815">
        <v>349</v>
      </c>
      <c r="N815">
        <v>0</v>
      </c>
      <c r="O815">
        <v>0</v>
      </c>
      <c r="P815">
        <v>349</v>
      </c>
      <c r="Q815">
        <v>0</v>
      </c>
      <c r="R815">
        <v>17.46</v>
      </c>
      <c r="S815">
        <v>-0.46</v>
      </c>
      <c r="T815">
        <v>0</v>
      </c>
      <c r="U815">
        <v>366</v>
      </c>
      <c r="V815">
        <v>366</v>
      </c>
      <c r="W815">
        <v>0</v>
      </c>
      <c r="X815" t="s">
        <v>73</v>
      </c>
      <c r="Y815">
        <v>82.31</v>
      </c>
      <c r="Z815">
        <v>10.46</v>
      </c>
      <c r="AA815" t="s">
        <v>74</v>
      </c>
      <c r="AB815" t="s">
        <v>75</v>
      </c>
      <c r="AE815" t="s">
        <v>730</v>
      </c>
      <c r="AF815" t="s">
        <v>731</v>
      </c>
      <c r="AG815">
        <v>9999777722</v>
      </c>
      <c r="AK815">
        <v>0</v>
      </c>
      <c r="AL815">
        <v>0</v>
      </c>
      <c r="AM815">
        <v>366</v>
      </c>
      <c r="AV815">
        <v>349</v>
      </c>
      <c r="AW815">
        <v>8.73</v>
      </c>
      <c r="AX815">
        <v>349</v>
      </c>
      <c r="AY815">
        <v>8.73</v>
      </c>
      <c r="AZ815">
        <v>349</v>
      </c>
    </row>
    <row r="816" spans="1:55" x14ac:dyDescent="0.25">
      <c r="A816" t="s">
        <v>54</v>
      </c>
      <c r="B816">
        <v>110027</v>
      </c>
      <c r="C816" t="s">
        <v>55</v>
      </c>
      <c r="D816" t="s">
        <v>56</v>
      </c>
      <c r="E816" s="1">
        <v>45966</v>
      </c>
      <c r="F816" t="s">
        <v>1038</v>
      </c>
      <c r="G816" t="s">
        <v>67</v>
      </c>
      <c r="J816" s="3">
        <v>45967.035416666666</v>
      </c>
      <c r="K816" t="s">
        <v>5760</v>
      </c>
      <c r="L816" t="s">
        <v>59</v>
      </c>
      <c r="M816">
        <v>509.9</v>
      </c>
      <c r="N816">
        <v>0</v>
      </c>
      <c r="O816">
        <v>0</v>
      </c>
      <c r="P816">
        <v>509.9</v>
      </c>
      <c r="Q816">
        <v>0</v>
      </c>
      <c r="R816">
        <v>25.5</v>
      </c>
      <c r="S816">
        <v>-0.4</v>
      </c>
      <c r="T816">
        <v>0</v>
      </c>
      <c r="U816">
        <v>535</v>
      </c>
      <c r="V816">
        <v>535</v>
      </c>
      <c r="W816">
        <v>0</v>
      </c>
      <c r="X816" t="s">
        <v>68</v>
      </c>
      <c r="Y816">
        <v>113.48</v>
      </c>
      <c r="Z816">
        <v>1.96</v>
      </c>
      <c r="AA816" t="s">
        <v>74</v>
      </c>
      <c r="AB816" t="s">
        <v>75</v>
      </c>
      <c r="AE816" t="s">
        <v>89</v>
      </c>
      <c r="AF816" t="s">
        <v>56</v>
      </c>
      <c r="AG816">
        <v>8929758003</v>
      </c>
      <c r="AK816">
        <v>0</v>
      </c>
      <c r="AL816">
        <v>0</v>
      </c>
      <c r="AN816">
        <v>535</v>
      </c>
      <c r="AV816">
        <v>509.9</v>
      </c>
      <c r="AW816">
        <v>12.75</v>
      </c>
      <c r="AX816">
        <v>509.9</v>
      </c>
      <c r="AY816">
        <v>12.75</v>
      </c>
      <c r="AZ816">
        <v>509.9</v>
      </c>
    </row>
    <row r="817" spans="1:55" x14ac:dyDescent="0.25">
      <c r="A817" t="s">
        <v>54</v>
      </c>
      <c r="B817">
        <v>110027</v>
      </c>
      <c r="C817" t="s">
        <v>55</v>
      </c>
      <c r="D817" t="s">
        <v>56</v>
      </c>
      <c r="E817" s="1">
        <v>45966</v>
      </c>
      <c r="F817" t="s">
        <v>1039</v>
      </c>
      <c r="G817" t="s">
        <v>67</v>
      </c>
      <c r="J817" s="3">
        <v>45967.036111111112</v>
      </c>
      <c r="K817" t="s">
        <v>5760</v>
      </c>
      <c r="L817" t="s">
        <v>59</v>
      </c>
      <c r="M817">
        <v>59</v>
      </c>
      <c r="N817">
        <v>0</v>
      </c>
      <c r="O817">
        <v>0</v>
      </c>
      <c r="P817">
        <v>59</v>
      </c>
      <c r="Q817">
        <v>0</v>
      </c>
      <c r="R817">
        <v>2.96</v>
      </c>
      <c r="S817">
        <v>0.04</v>
      </c>
      <c r="T817">
        <v>0</v>
      </c>
      <c r="U817">
        <v>62</v>
      </c>
      <c r="V817">
        <v>62</v>
      </c>
      <c r="W817">
        <v>0</v>
      </c>
      <c r="X817" t="s">
        <v>73</v>
      </c>
      <c r="Y817">
        <v>15.49</v>
      </c>
      <c r="Z817">
        <v>2.14</v>
      </c>
      <c r="AA817" t="s">
        <v>74</v>
      </c>
      <c r="AB817" t="s">
        <v>75</v>
      </c>
      <c r="AE817" t="s">
        <v>1040</v>
      </c>
      <c r="AF817" t="s">
        <v>1041</v>
      </c>
      <c r="AG817">
        <v>8882329153</v>
      </c>
      <c r="AK817">
        <v>0</v>
      </c>
      <c r="AL817">
        <v>0</v>
      </c>
      <c r="AM817">
        <v>62</v>
      </c>
      <c r="AV817">
        <v>59</v>
      </c>
      <c r="AW817">
        <v>1.48</v>
      </c>
      <c r="AX817">
        <v>59</v>
      </c>
      <c r="AY817">
        <v>1.48</v>
      </c>
      <c r="AZ817">
        <v>59</v>
      </c>
    </row>
    <row r="818" spans="1:55" x14ac:dyDescent="0.25">
      <c r="A818" t="s">
        <v>54</v>
      </c>
      <c r="B818">
        <v>110027</v>
      </c>
      <c r="C818" t="s">
        <v>55</v>
      </c>
      <c r="D818" t="s">
        <v>56</v>
      </c>
      <c r="E818" s="1">
        <v>45966</v>
      </c>
      <c r="F818" t="s">
        <v>1042</v>
      </c>
      <c r="G818" t="s">
        <v>58</v>
      </c>
      <c r="H818">
        <v>7453287543</v>
      </c>
      <c r="I818">
        <v>18528960</v>
      </c>
      <c r="J818" s="3">
        <v>45967.036805555559</v>
      </c>
      <c r="K818" t="s">
        <v>5760</v>
      </c>
      <c r="L818" t="s">
        <v>59</v>
      </c>
      <c r="M818">
        <v>488</v>
      </c>
      <c r="N818">
        <v>-75</v>
      </c>
      <c r="O818">
        <v>0</v>
      </c>
      <c r="P818">
        <v>413</v>
      </c>
      <c r="Q818">
        <v>32</v>
      </c>
      <c r="R818">
        <v>0</v>
      </c>
      <c r="S818">
        <v>0</v>
      </c>
      <c r="T818">
        <v>0</v>
      </c>
      <c r="U818">
        <v>445</v>
      </c>
      <c r="V818">
        <v>445</v>
      </c>
      <c r="W818">
        <v>0</v>
      </c>
      <c r="X818" t="s">
        <v>60</v>
      </c>
      <c r="Y818">
        <v>96.62</v>
      </c>
      <c r="Z818">
        <v>10.38</v>
      </c>
      <c r="AA818" t="s">
        <v>61</v>
      </c>
      <c r="AB818" t="s">
        <v>56</v>
      </c>
      <c r="AC818">
        <v>7543</v>
      </c>
      <c r="AK818">
        <v>32</v>
      </c>
      <c r="AL818">
        <v>0</v>
      </c>
      <c r="AT818">
        <v>445</v>
      </c>
      <c r="AZ818">
        <v>413</v>
      </c>
      <c r="BC818">
        <v>32</v>
      </c>
    </row>
    <row r="819" spans="1:55" x14ac:dyDescent="0.25">
      <c r="A819" t="s">
        <v>54</v>
      </c>
      <c r="B819">
        <v>110027</v>
      </c>
      <c r="C819" t="s">
        <v>55</v>
      </c>
      <c r="D819" t="s">
        <v>56</v>
      </c>
      <c r="E819" s="1">
        <v>45966</v>
      </c>
      <c r="F819" t="s">
        <v>1043</v>
      </c>
      <c r="G819" t="s">
        <v>58</v>
      </c>
      <c r="H819">
        <v>7453009009</v>
      </c>
      <c r="I819">
        <v>18528960</v>
      </c>
      <c r="J819" s="3">
        <v>45967.038194444445</v>
      </c>
      <c r="K819" t="s">
        <v>5760</v>
      </c>
      <c r="L819" t="s">
        <v>59</v>
      </c>
      <c r="M819">
        <v>567</v>
      </c>
      <c r="N819">
        <v>-239.9</v>
      </c>
      <c r="O819">
        <v>0</v>
      </c>
      <c r="P819">
        <v>327.10000000000002</v>
      </c>
      <c r="Q819">
        <v>32</v>
      </c>
      <c r="R819">
        <v>0</v>
      </c>
      <c r="S819">
        <v>0</v>
      </c>
      <c r="T819">
        <v>0</v>
      </c>
      <c r="U819">
        <v>359.1</v>
      </c>
      <c r="V819">
        <v>359.1</v>
      </c>
      <c r="W819">
        <v>0</v>
      </c>
      <c r="X819" t="s">
        <v>60</v>
      </c>
      <c r="Y819">
        <v>95.71</v>
      </c>
      <c r="Z819">
        <v>10.38</v>
      </c>
      <c r="AA819" t="s">
        <v>61</v>
      </c>
      <c r="AB819" t="s">
        <v>56</v>
      </c>
      <c r="AC819">
        <v>9009</v>
      </c>
      <c r="AK819">
        <v>32</v>
      </c>
      <c r="AL819">
        <v>0</v>
      </c>
      <c r="AT819">
        <v>359.1</v>
      </c>
      <c r="AZ819">
        <v>327.10000000000002</v>
      </c>
      <c r="BC819">
        <v>32</v>
      </c>
    </row>
    <row r="820" spans="1:55" x14ac:dyDescent="0.25">
      <c r="A820" t="s">
        <v>54</v>
      </c>
      <c r="B820">
        <v>110027</v>
      </c>
      <c r="C820" t="s">
        <v>55</v>
      </c>
      <c r="D820" t="s">
        <v>56</v>
      </c>
      <c r="E820" s="1">
        <v>45966</v>
      </c>
      <c r="F820" t="s">
        <v>1044</v>
      </c>
      <c r="G820" t="s">
        <v>58</v>
      </c>
      <c r="H820">
        <v>7451994566</v>
      </c>
      <c r="I820">
        <v>18528960</v>
      </c>
      <c r="J820" s="3">
        <v>45967.038194444445</v>
      </c>
      <c r="K820" t="s">
        <v>5760</v>
      </c>
      <c r="L820" t="s">
        <v>59</v>
      </c>
      <c r="M820">
        <v>356.99</v>
      </c>
      <c r="N820">
        <v>-99.99</v>
      </c>
      <c r="O820">
        <v>0</v>
      </c>
      <c r="P820">
        <v>257</v>
      </c>
      <c r="Q820">
        <v>32</v>
      </c>
      <c r="R820">
        <v>0</v>
      </c>
      <c r="S820">
        <v>0</v>
      </c>
      <c r="T820">
        <v>0</v>
      </c>
      <c r="U820">
        <v>289</v>
      </c>
      <c r="V820">
        <v>289</v>
      </c>
      <c r="W820">
        <v>0</v>
      </c>
      <c r="X820" t="s">
        <v>60</v>
      </c>
      <c r="Y820">
        <v>69.010000000000005</v>
      </c>
      <c r="Z820">
        <v>5.88</v>
      </c>
      <c r="AA820" t="s">
        <v>61</v>
      </c>
      <c r="AB820" t="s">
        <v>56</v>
      </c>
      <c r="AC820">
        <v>4566</v>
      </c>
      <c r="AK820">
        <v>32</v>
      </c>
      <c r="AL820">
        <v>0</v>
      </c>
      <c r="AT820">
        <v>289</v>
      </c>
      <c r="AZ820">
        <v>257.01</v>
      </c>
      <c r="BC820">
        <v>32</v>
      </c>
    </row>
    <row r="821" spans="1:55" x14ac:dyDescent="0.25">
      <c r="A821" t="s">
        <v>54</v>
      </c>
      <c r="B821">
        <v>110027</v>
      </c>
      <c r="C821" t="s">
        <v>55</v>
      </c>
      <c r="D821" t="s">
        <v>56</v>
      </c>
      <c r="E821" s="1">
        <v>45966</v>
      </c>
      <c r="F821" t="s">
        <v>1045</v>
      </c>
      <c r="G821" t="s">
        <v>63</v>
      </c>
      <c r="H821" s="4">
        <v>221340000000000</v>
      </c>
      <c r="I821">
        <v>29811</v>
      </c>
      <c r="J821" s="3">
        <v>45967.039583333331</v>
      </c>
      <c r="K821" t="s">
        <v>5760</v>
      </c>
      <c r="L821" t="s">
        <v>59</v>
      </c>
      <c r="M821">
        <v>267</v>
      </c>
      <c r="N821">
        <v>-93.75</v>
      </c>
      <c r="O821">
        <v>0</v>
      </c>
      <c r="P821">
        <v>173.25</v>
      </c>
      <c r="Q821">
        <v>32</v>
      </c>
      <c r="R821">
        <v>0</v>
      </c>
      <c r="S821">
        <v>-0.25</v>
      </c>
      <c r="T821">
        <v>0</v>
      </c>
      <c r="U821">
        <v>205</v>
      </c>
      <c r="V821">
        <v>205</v>
      </c>
      <c r="W821">
        <v>0</v>
      </c>
      <c r="X821" t="s">
        <v>64</v>
      </c>
      <c r="Y821">
        <v>54.32</v>
      </c>
      <c r="Z821">
        <v>4.7699999999999996</v>
      </c>
      <c r="AA821" t="s">
        <v>65</v>
      </c>
      <c r="AB821" t="s">
        <v>56</v>
      </c>
      <c r="AC821">
        <v>1662</v>
      </c>
      <c r="AK821">
        <v>32</v>
      </c>
      <c r="AL821">
        <v>0</v>
      </c>
      <c r="AS821">
        <v>205</v>
      </c>
      <c r="AZ821">
        <v>173.25</v>
      </c>
      <c r="BB821">
        <v>32</v>
      </c>
    </row>
    <row r="822" spans="1:55" x14ac:dyDescent="0.25">
      <c r="A822" t="s">
        <v>54</v>
      </c>
      <c r="B822">
        <v>110027</v>
      </c>
      <c r="C822" t="s">
        <v>55</v>
      </c>
      <c r="D822" t="s">
        <v>56</v>
      </c>
      <c r="E822" s="1">
        <v>45966</v>
      </c>
      <c r="F822" t="s">
        <v>1046</v>
      </c>
      <c r="G822" t="s">
        <v>63</v>
      </c>
      <c r="H822" s="4">
        <v>221341000000000</v>
      </c>
      <c r="I822">
        <v>29811</v>
      </c>
      <c r="J822" s="3">
        <v>45967.043749999997</v>
      </c>
      <c r="K822" t="s">
        <v>5760</v>
      </c>
      <c r="L822" t="s">
        <v>59</v>
      </c>
      <c r="M822">
        <v>683.66</v>
      </c>
      <c r="N822">
        <v>-93.75</v>
      </c>
      <c r="O822">
        <v>0</v>
      </c>
      <c r="P822">
        <v>589.91</v>
      </c>
      <c r="Q822">
        <v>32</v>
      </c>
      <c r="R822">
        <v>0</v>
      </c>
      <c r="S822">
        <v>0.09</v>
      </c>
      <c r="T822">
        <v>0</v>
      </c>
      <c r="U822">
        <v>622</v>
      </c>
      <c r="V822">
        <v>622</v>
      </c>
      <c r="W822">
        <v>0</v>
      </c>
      <c r="X822" t="s">
        <v>64</v>
      </c>
      <c r="Y822">
        <v>144.87</v>
      </c>
      <c r="Z822">
        <v>16.47</v>
      </c>
      <c r="AA822" t="s">
        <v>65</v>
      </c>
      <c r="AB822" t="s">
        <v>56</v>
      </c>
      <c r="AC822">
        <v>4234</v>
      </c>
      <c r="AK822">
        <v>32</v>
      </c>
      <c r="AL822">
        <v>0</v>
      </c>
      <c r="AS822">
        <v>622</v>
      </c>
      <c r="AZ822">
        <v>589.91</v>
      </c>
      <c r="BB822">
        <v>32</v>
      </c>
    </row>
    <row r="823" spans="1:55" x14ac:dyDescent="0.25">
      <c r="A823" t="s">
        <v>54</v>
      </c>
      <c r="B823">
        <v>110027</v>
      </c>
      <c r="C823" t="s">
        <v>55</v>
      </c>
      <c r="D823" t="s">
        <v>56</v>
      </c>
      <c r="E823" s="1">
        <v>45966</v>
      </c>
      <c r="F823" t="s">
        <v>1047</v>
      </c>
      <c r="G823" t="s">
        <v>58</v>
      </c>
      <c r="H823">
        <v>7453527036</v>
      </c>
      <c r="I823">
        <v>18528960</v>
      </c>
      <c r="J823" s="3">
        <v>45967.043749999997</v>
      </c>
      <c r="K823" t="s">
        <v>5760</v>
      </c>
      <c r="L823" t="s">
        <v>59</v>
      </c>
      <c r="M823">
        <v>478</v>
      </c>
      <c r="N823">
        <v>-224.5</v>
      </c>
      <c r="O823">
        <v>0</v>
      </c>
      <c r="P823">
        <v>253.5</v>
      </c>
      <c r="Q823">
        <v>32</v>
      </c>
      <c r="R823">
        <v>0</v>
      </c>
      <c r="S823">
        <v>0</v>
      </c>
      <c r="T823">
        <v>0</v>
      </c>
      <c r="U823">
        <v>285.5</v>
      </c>
      <c r="V823">
        <v>285.5</v>
      </c>
      <c r="W823">
        <v>0</v>
      </c>
      <c r="X823" t="s">
        <v>60</v>
      </c>
      <c r="Y823">
        <v>79.89</v>
      </c>
      <c r="Z823">
        <v>13.8</v>
      </c>
      <c r="AA823" t="s">
        <v>61</v>
      </c>
      <c r="AB823" t="s">
        <v>56</v>
      </c>
      <c r="AC823">
        <v>7036</v>
      </c>
      <c r="AK823">
        <v>32</v>
      </c>
      <c r="AL823">
        <v>0</v>
      </c>
      <c r="AT823">
        <v>285.5</v>
      </c>
      <c r="AZ823">
        <v>253.5</v>
      </c>
      <c r="BC823">
        <v>32</v>
      </c>
    </row>
    <row r="824" spans="1:55" x14ac:dyDescent="0.25">
      <c r="A824" t="s">
        <v>54</v>
      </c>
      <c r="B824">
        <v>110027</v>
      </c>
      <c r="C824" t="s">
        <v>55</v>
      </c>
      <c r="D824" t="s">
        <v>56</v>
      </c>
      <c r="E824" s="1">
        <v>45966</v>
      </c>
      <c r="F824" t="s">
        <v>1048</v>
      </c>
      <c r="G824" t="s">
        <v>63</v>
      </c>
      <c r="H824" s="4">
        <v>221341000000000</v>
      </c>
      <c r="I824">
        <v>29811</v>
      </c>
      <c r="J824" s="3">
        <v>45967.044444444444</v>
      </c>
      <c r="K824" t="s">
        <v>5760</v>
      </c>
      <c r="L824" t="s">
        <v>59</v>
      </c>
      <c r="M824">
        <v>158</v>
      </c>
      <c r="N824">
        <v>-40</v>
      </c>
      <c r="O824">
        <v>0</v>
      </c>
      <c r="P824">
        <v>118</v>
      </c>
      <c r="Q824">
        <v>32</v>
      </c>
      <c r="R824">
        <v>0</v>
      </c>
      <c r="S824">
        <v>0</v>
      </c>
      <c r="T824">
        <v>0</v>
      </c>
      <c r="U824">
        <v>150</v>
      </c>
      <c r="V824">
        <v>150</v>
      </c>
      <c r="W824">
        <v>0</v>
      </c>
      <c r="X824" t="s">
        <v>64</v>
      </c>
      <c r="Y824">
        <v>30.99</v>
      </c>
      <c r="Z824">
        <v>3.92</v>
      </c>
      <c r="AA824" t="s">
        <v>65</v>
      </c>
      <c r="AB824" t="s">
        <v>56</v>
      </c>
      <c r="AC824">
        <v>6776</v>
      </c>
      <c r="AK824">
        <v>32</v>
      </c>
      <c r="AL824">
        <v>0</v>
      </c>
      <c r="AS824">
        <v>150</v>
      </c>
      <c r="AZ824">
        <v>118</v>
      </c>
      <c r="BB824">
        <v>32</v>
      </c>
    </row>
    <row r="825" spans="1:55" x14ac:dyDescent="0.25">
      <c r="A825" t="s">
        <v>54</v>
      </c>
      <c r="B825">
        <v>110027</v>
      </c>
      <c r="C825" t="s">
        <v>55</v>
      </c>
      <c r="D825" t="s">
        <v>56</v>
      </c>
      <c r="E825" s="1">
        <v>45966</v>
      </c>
      <c r="F825" t="s">
        <v>1049</v>
      </c>
      <c r="G825" t="s">
        <v>67</v>
      </c>
      <c r="J825" s="3">
        <v>45967.04583333333</v>
      </c>
      <c r="K825" t="s">
        <v>5760</v>
      </c>
      <c r="L825" t="s">
        <v>59</v>
      </c>
      <c r="M825">
        <v>159</v>
      </c>
      <c r="N825">
        <v>0</v>
      </c>
      <c r="O825">
        <v>0</v>
      </c>
      <c r="P825">
        <v>159</v>
      </c>
      <c r="Q825">
        <v>0</v>
      </c>
      <c r="R825">
        <v>7.96</v>
      </c>
      <c r="S825">
        <v>0.04</v>
      </c>
      <c r="T825">
        <v>0</v>
      </c>
      <c r="U825">
        <v>167</v>
      </c>
      <c r="V825">
        <v>167</v>
      </c>
      <c r="W825">
        <v>0</v>
      </c>
      <c r="X825" t="s">
        <v>68</v>
      </c>
      <c r="Y825">
        <v>29.71</v>
      </c>
      <c r="Z825">
        <v>2.5</v>
      </c>
      <c r="AA825" t="s">
        <v>74</v>
      </c>
      <c r="AB825" t="s">
        <v>75</v>
      </c>
      <c r="AE825" t="s">
        <v>89</v>
      </c>
      <c r="AF825" t="s">
        <v>56</v>
      </c>
      <c r="AG825">
        <v>8929758003</v>
      </c>
      <c r="AK825">
        <v>0</v>
      </c>
      <c r="AL825">
        <v>0</v>
      </c>
      <c r="AN825">
        <v>167</v>
      </c>
      <c r="AV825">
        <v>159</v>
      </c>
      <c r="AW825">
        <v>3.98</v>
      </c>
      <c r="AX825">
        <v>159</v>
      </c>
      <c r="AY825">
        <v>3.98</v>
      </c>
      <c r="AZ825">
        <v>159</v>
      </c>
    </row>
    <row r="826" spans="1:55" x14ac:dyDescent="0.25">
      <c r="A826" t="s">
        <v>54</v>
      </c>
      <c r="B826">
        <v>110027</v>
      </c>
      <c r="C826" t="s">
        <v>55</v>
      </c>
      <c r="D826" t="s">
        <v>56</v>
      </c>
      <c r="E826" s="1">
        <v>45966</v>
      </c>
      <c r="F826" t="s">
        <v>1050</v>
      </c>
      <c r="G826" t="s">
        <v>67</v>
      </c>
      <c r="J826" s="3">
        <v>45967.04583333333</v>
      </c>
      <c r="K826" t="s">
        <v>5760</v>
      </c>
      <c r="L826" t="s">
        <v>59</v>
      </c>
      <c r="M826">
        <v>1020.29</v>
      </c>
      <c r="N826">
        <v>0</v>
      </c>
      <c r="O826">
        <v>0</v>
      </c>
      <c r="P826">
        <v>1020.29</v>
      </c>
      <c r="Q826">
        <v>0</v>
      </c>
      <c r="R826">
        <v>51.02</v>
      </c>
      <c r="S826">
        <v>-0.31</v>
      </c>
      <c r="T826">
        <v>0</v>
      </c>
      <c r="U826">
        <v>1071</v>
      </c>
      <c r="V826">
        <v>1071</v>
      </c>
      <c r="W826">
        <v>0</v>
      </c>
      <c r="X826" t="s">
        <v>73</v>
      </c>
      <c r="Y826">
        <v>231.71</v>
      </c>
      <c r="Z826">
        <v>17.02</v>
      </c>
      <c r="AA826" t="s">
        <v>74</v>
      </c>
      <c r="AB826" t="s">
        <v>75</v>
      </c>
      <c r="AE826" t="s">
        <v>730</v>
      </c>
      <c r="AF826" t="s">
        <v>731</v>
      </c>
      <c r="AG826">
        <v>9999777722</v>
      </c>
      <c r="AK826">
        <v>0</v>
      </c>
      <c r="AL826">
        <v>0</v>
      </c>
      <c r="AM826">
        <v>1071</v>
      </c>
      <c r="AV826">
        <v>1020.29</v>
      </c>
      <c r="AW826">
        <v>25.51</v>
      </c>
      <c r="AX826">
        <v>1020.29</v>
      </c>
      <c r="AY826">
        <v>25.51</v>
      </c>
      <c r="AZ826">
        <v>1020.29</v>
      </c>
    </row>
    <row r="827" spans="1:55" x14ac:dyDescent="0.25">
      <c r="A827" t="s">
        <v>54</v>
      </c>
      <c r="B827">
        <v>110027</v>
      </c>
      <c r="C827" t="s">
        <v>55</v>
      </c>
      <c r="D827" t="s">
        <v>56</v>
      </c>
      <c r="E827" s="1">
        <v>45966</v>
      </c>
      <c r="F827" t="s">
        <v>1051</v>
      </c>
      <c r="G827" t="s">
        <v>67</v>
      </c>
      <c r="J827" s="3">
        <v>45967.046527777777</v>
      </c>
      <c r="K827" t="s">
        <v>5760</v>
      </c>
      <c r="L827" t="s">
        <v>59</v>
      </c>
      <c r="M827">
        <v>199</v>
      </c>
      <c r="N827">
        <v>0</v>
      </c>
      <c r="O827">
        <v>0</v>
      </c>
      <c r="P827">
        <v>199</v>
      </c>
      <c r="Q827">
        <v>0</v>
      </c>
      <c r="R827">
        <v>9.9600000000000009</v>
      </c>
      <c r="S827">
        <v>0.04</v>
      </c>
      <c r="T827">
        <v>0</v>
      </c>
      <c r="U827">
        <v>209</v>
      </c>
      <c r="V827">
        <v>209</v>
      </c>
      <c r="W827">
        <v>0</v>
      </c>
      <c r="X827" t="s">
        <v>73</v>
      </c>
      <c r="Y827">
        <v>48.59</v>
      </c>
      <c r="Z827">
        <v>2.56</v>
      </c>
      <c r="AA827" t="s">
        <v>74</v>
      </c>
      <c r="AB827" t="s">
        <v>75</v>
      </c>
      <c r="AE827" t="s">
        <v>730</v>
      </c>
      <c r="AF827" t="s">
        <v>731</v>
      </c>
      <c r="AG827">
        <v>9999777722</v>
      </c>
      <c r="AK827">
        <v>0</v>
      </c>
      <c r="AL827">
        <v>0</v>
      </c>
      <c r="AM827">
        <v>209</v>
      </c>
      <c r="AV827">
        <v>199</v>
      </c>
      <c r="AW827">
        <v>4.9800000000000004</v>
      </c>
      <c r="AX827">
        <v>199</v>
      </c>
      <c r="AY827">
        <v>4.9800000000000004</v>
      </c>
      <c r="AZ827">
        <v>199</v>
      </c>
    </row>
    <row r="828" spans="1:55" x14ac:dyDescent="0.25">
      <c r="A828" t="s">
        <v>54</v>
      </c>
      <c r="B828">
        <v>110027</v>
      </c>
      <c r="C828" t="s">
        <v>55</v>
      </c>
      <c r="D828" t="s">
        <v>56</v>
      </c>
      <c r="E828" s="1">
        <v>45966</v>
      </c>
      <c r="F828" t="s">
        <v>1052</v>
      </c>
      <c r="G828" t="s">
        <v>63</v>
      </c>
      <c r="H828" s="4">
        <v>221341000000000</v>
      </c>
      <c r="I828">
        <v>29811</v>
      </c>
      <c r="J828" s="3">
        <v>45967.046527777777</v>
      </c>
      <c r="K828" t="s">
        <v>5760</v>
      </c>
      <c r="L828" t="s">
        <v>59</v>
      </c>
      <c r="M828">
        <v>516</v>
      </c>
      <c r="N828">
        <v>-120</v>
      </c>
      <c r="O828">
        <v>0</v>
      </c>
      <c r="P828">
        <v>396</v>
      </c>
      <c r="Q828">
        <v>32</v>
      </c>
      <c r="R828">
        <v>0</v>
      </c>
      <c r="S828">
        <v>0</v>
      </c>
      <c r="T828">
        <v>0</v>
      </c>
      <c r="U828">
        <v>428</v>
      </c>
      <c r="V828">
        <v>428</v>
      </c>
      <c r="W828">
        <v>0</v>
      </c>
      <c r="X828" t="s">
        <v>64</v>
      </c>
      <c r="Y828">
        <v>91.34</v>
      </c>
      <c r="Z828">
        <v>7.84</v>
      </c>
      <c r="AA828" t="s">
        <v>65</v>
      </c>
      <c r="AB828" t="s">
        <v>56</v>
      </c>
      <c r="AC828">
        <v>7575</v>
      </c>
      <c r="AK828">
        <v>32</v>
      </c>
      <c r="AL828">
        <v>0</v>
      </c>
      <c r="AS828">
        <v>428</v>
      </c>
      <c r="AZ828">
        <v>396</v>
      </c>
      <c r="BB828">
        <v>32</v>
      </c>
    </row>
    <row r="829" spans="1:55" x14ac:dyDescent="0.25">
      <c r="A829" t="s">
        <v>54</v>
      </c>
      <c r="B829">
        <v>110027</v>
      </c>
      <c r="C829" t="s">
        <v>55</v>
      </c>
      <c r="D829" t="s">
        <v>56</v>
      </c>
      <c r="E829" s="1">
        <v>45966</v>
      </c>
      <c r="F829" t="s">
        <v>1053</v>
      </c>
      <c r="G829" t="s">
        <v>63</v>
      </c>
      <c r="H829" s="4">
        <v>221341000000000</v>
      </c>
      <c r="I829">
        <v>29811</v>
      </c>
      <c r="J829" s="3">
        <v>45967.047222222223</v>
      </c>
      <c r="K829" t="s">
        <v>5760</v>
      </c>
      <c r="L829" t="s">
        <v>59</v>
      </c>
      <c r="M829">
        <v>387.66</v>
      </c>
      <c r="N829">
        <v>-93.75</v>
      </c>
      <c r="O829">
        <v>0</v>
      </c>
      <c r="P829">
        <v>293.91000000000003</v>
      </c>
      <c r="Q829">
        <v>32</v>
      </c>
      <c r="R829">
        <v>0</v>
      </c>
      <c r="S829">
        <v>0.09</v>
      </c>
      <c r="T829">
        <v>0</v>
      </c>
      <c r="U829">
        <v>326</v>
      </c>
      <c r="V829">
        <v>326</v>
      </c>
      <c r="W829">
        <v>0</v>
      </c>
      <c r="X829" t="s">
        <v>64</v>
      </c>
      <c r="Y829">
        <v>90.44</v>
      </c>
      <c r="Z829">
        <v>7.81</v>
      </c>
      <c r="AA829" t="s">
        <v>65</v>
      </c>
      <c r="AB829" t="s">
        <v>56</v>
      </c>
      <c r="AC829">
        <v>3139</v>
      </c>
      <c r="AK829">
        <v>32</v>
      </c>
      <c r="AL829">
        <v>0</v>
      </c>
      <c r="AS829">
        <v>326</v>
      </c>
      <c r="AZ829">
        <v>293.92</v>
      </c>
      <c r="BB829">
        <v>32</v>
      </c>
    </row>
    <row r="830" spans="1:55" x14ac:dyDescent="0.25">
      <c r="A830" t="s">
        <v>54</v>
      </c>
      <c r="B830">
        <v>110027</v>
      </c>
      <c r="C830" t="s">
        <v>55</v>
      </c>
      <c r="D830" t="s">
        <v>56</v>
      </c>
      <c r="E830" s="1">
        <v>45966</v>
      </c>
      <c r="F830" t="s">
        <v>1054</v>
      </c>
      <c r="G830" t="s">
        <v>58</v>
      </c>
      <c r="H830">
        <v>7452955662</v>
      </c>
      <c r="I830">
        <v>18528960</v>
      </c>
      <c r="J830" s="3">
        <v>45967.055555555555</v>
      </c>
      <c r="K830" t="s">
        <v>5760</v>
      </c>
      <c r="L830" t="s">
        <v>59</v>
      </c>
      <c r="M830">
        <v>378</v>
      </c>
      <c r="N830">
        <v>-100</v>
      </c>
      <c r="O830">
        <v>0</v>
      </c>
      <c r="P830">
        <v>278</v>
      </c>
      <c r="Q830">
        <v>32</v>
      </c>
      <c r="R830">
        <v>0</v>
      </c>
      <c r="S830">
        <v>0</v>
      </c>
      <c r="T830">
        <v>0</v>
      </c>
      <c r="U830">
        <v>310</v>
      </c>
      <c r="V830">
        <v>310</v>
      </c>
      <c r="W830">
        <v>0</v>
      </c>
      <c r="X830" t="s">
        <v>60</v>
      </c>
      <c r="Y830">
        <v>71.02</v>
      </c>
      <c r="Z830">
        <v>8.36</v>
      </c>
      <c r="AA830" t="s">
        <v>61</v>
      </c>
      <c r="AB830" t="s">
        <v>56</v>
      </c>
      <c r="AC830">
        <v>5662</v>
      </c>
      <c r="AK830">
        <v>32</v>
      </c>
      <c r="AL830">
        <v>0</v>
      </c>
      <c r="AT830">
        <v>310</v>
      </c>
      <c r="AZ830">
        <v>278</v>
      </c>
      <c r="BC830">
        <v>32</v>
      </c>
    </row>
    <row r="831" spans="1:55" x14ac:dyDescent="0.25">
      <c r="A831" t="s">
        <v>54</v>
      </c>
      <c r="B831">
        <v>110027</v>
      </c>
      <c r="C831" t="s">
        <v>55</v>
      </c>
      <c r="D831" t="s">
        <v>56</v>
      </c>
      <c r="E831" s="1">
        <v>45966</v>
      </c>
      <c r="F831" t="s">
        <v>1055</v>
      </c>
      <c r="G831" t="s">
        <v>63</v>
      </c>
      <c r="H831" s="4">
        <v>221342000000000</v>
      </c>
      <c r="I831">
        <v>29811</v>
      </c>
      <c r="J831" s="3">
        <v>45967.056944444441</v>
      </c>
      <c r="K831" t="s">
        <v>5760</v>
      </c>
      <c r="L831" t="s">
        <v>59</v>
      </c>
      <c r="M831">
        <v>319</v>
      </c>
      <c r="N831">
        <v>-93.75</v>
      </c>
      <c r="O831">
        <v>0</v>
      </c>
      <c r="P831">
        <v>225.25</v>
      </c>
      <c r="Q831">
        <v>32</v>
      </c>
      <c r="R831">
        <v>0</v>
      </c>
      <c r="S831">
        <v>-0.25</v>
      </c>
      <c r="T831">
        <v>0</v>
      </c>
      <c r="U831">
        <v>257</v>
      </c>
      <c r="V831">
        <v>257</v>
      </c>
      <c r="W831">
        <v>0</v>
      </c>
      <c r="X831" t="s">
        <v>64</v>
      </c>
      <c r="Y831">
        <v>66.91</v>
      </c>
      <c r="Z831">
        <v>4.7699999999999996</v>
      </c>
      <c r="AA831" t="s">
        <v>65</v>
      </c>
      <c r="AB831" t="s">
        <v>56</v>
      </c>
      <c r="AC831">
        <v>3038</v>
      </c>
      <c r="AK831">
        <v>32</v>
      </c>
      <c r="AL831">
        <v>0</v>
      </c>
      <c r="AS831">
        <v>257</v>
      </c>
      <c r="AZ831">
        <v>225.25</v>
      </c>
      <c r="BB831">
        <v>32</v>
      </c>
    </row>
    <row r="832" spans="1:55" x14ac:dyDescent="0.25">
      <c r="A832" t="s">
        <v>54</v>
      </c>
      <c r="B832">
        <v>110027</v>
      </c>
      <c r="C832" t="s">
        <v>55</v>
      </c>
      <c r="D832" t="s">
        <v>56</v>
      </c>
      <c r="E832" s="1">
        <v>45966</v>
      </c>
      <c r="F832" t="s">
        <v>1056</v>
      </c>
      <c r="G832" t="s">
        <v>58</v>
      </c>
      <c r="H832">
        <v>7448356669</v>
      </c>
      <c r="I832">
        <v>18528960</v>
      </c>
      <c r="J832" s="3">
        <v>45967.058333333334</v>
      </c>
      <c r="K832" t="s">
        <v>5760</v>
      </c>
      <c r="L832" t="s">
        <v>59</v>
      </c>
      <c r="M832">
        <v>349</v>
      </c>
      <c r="N832">
        <v>-174.5</v>
      </c>
      <c r="O832">
        <v>0</v>
      </c>
      <c r="P832">
        <v>174.5</v>
      </c>
      <c r="Q832">
        <v>32</v>
      </c>
      <c r="R832">
        <v>0</v>
      </c>
      <c r="S832">
        <v>0</v>
      </c>
      <c r="T832">
        <v>0</v>
      </c>
      <c r="U832">
        <v>206.5</v>
      </c>
      <c r="V832">
        <v>206.5</v>
      </c>
      <c r="W832">
        <v>0</v>
      </c>
      <c r="X832" t="s">
        <v>60</v>
      </c>
      <c r="Y832">
        <v>66</v>
      </c>
      <c r="Z832">
        <v>4.7699999999999996</v>
      </c>
      <c r="AA832" t="s">
        <v>61</v>
      </c>
      <c r="AB832" t="s">
        <v>56</v>
      </c>
      <c r="AC832">
        <v>6669</v>
      </c>
      <c r="AK832">
        <v>32</v>
      </c>
      <c r="AL832">
        <v>0</v>
      </c>
      <c r="AT832">
        <v>206.5</v>
      </c>
      <c r="AZ832">
        <v>174.5</v>
      </c>
      <c r="BC832">
        <v>32</v>
      </c>
    </row>
    <row r="833" spans="1:55" x14ac:dyDescent="0.25">
      <c r="A833" t="s">
        <v>54</v>
      </c>
      <c r="B833">
        <v>110027</v>
      </c>
      <c r="C833" t="s">
        <v>55</v>
      </c>
      <c r="D833" t="s">
        <v>56</v>
      </c>
      <c r="E833" s="1">
        <v>45966</v>
      </c>
      <c r="F833" t="s">
        <v>1057</v>
      </c>
      <c r="G833" t="s">
        <v>67</v>
      </c>
      <c r="J833" s="3">
        <v>45967.058333333334</v>
      </c>
      <c r="K833" t="s">
        <v>5760</v>
      </c>
      <c r="L833" t="s">
        <v>59</v>
      </c>
      <c r="M833">
        <v>378</v>
      </c>
      <c r="N833">
        <v>0</v>
      </c>
      <c r="O833">
        <v>0</v>
      </c>
      <c r="P833">
        <v>378</v>
      </c>
      <c r="Q833">
        <v>0</v>
      </c>
      <c r="R833">
        <v>18.899999999999999</v>
      </c>
      <c r="S833">
        <v>0.1</v>
      </c>
      <c r="T833">
        <v>0</v>
      </c>
      <c r="U833">
        <v>397</v>
      </c>
      <c r="V833">
        <v>397</v>
      </c>
      <c r="W833">
        <v>0</v>
      </c>
      <c r="X833" t="s">
        <v>73</v>
      </c>
      <c r="Y833">
        <v>93.19</v>
      </c>
      <c r="Z833">
        <v>3.7</v>
      </c>
      <c r="AA833" t="s">
        <v>74</v>
      </c>
      <c r="AB833" t="s">
        <v>75</v>
      </c>
      <c r="AE833" t="s">
        <v>89</v>
      </c>
      <c r="AF833" t="s">
        <v>56</v>
      </c>
      <c r="AG833">
        <v>8929758003</v>
      </c>
      <c r="AK833">
        <v>0</v>
      </c>
      <c r="AL833">
        <v>0</v>
      </c>
      <c r="AM833">
        <v>397</v>
      </c>
      <c r="AV833">
        <v>378</v>
      </c>
      <c r="AW833">
        <v>9.4499999999999993</v>
      </c>
      <c r="AX833">
        <v>378</v>
      </c>
      <c r="AY833">
        <v>9.4499999999999993</v>
      </c>
      <c r="AZ833">
        <v>378</v>
      </c>
    </row>
    <row r="834" spans="1:55" x14ac:dyDescent="0.25">
      <c r="A834" t="s">
        <v>54</v>
      </c>
      <c r="B834">
        <v>110027</v>
      </c>
      <c r="C834" t="s">
        <v>55</v>
      </c>
      <c r="D834" t="s">
        <v>56</v>
      </c>
      <c r="E834" s="1">
        <v>45966</v>
      </c>
      <c r="F834" t="s">
        <v>1058</v>
      </c>
      <c r="G834" t="s">
        <v>63</v>
      </c>
      <c r="H834" s="4">
        <v>221342000000000</v>
      </c>
      <c r="I834">
        <v>29811</v>
      </c>
      <c r="J834" s="3">
        <v>45967.05972222222</v>
      </c>
      <c r="K834" t="s">
        <v>5760</v>
      </c>
      <c r="L834" t="s">
        <v>59</v>
      </c>
      <c r="M834">
        <v>316</v>
      </c>
      <c r="N834">
        <v>-80</v>
      </c>
      <c r="O834">
        <v>0</v>
      </c>
      <c r="P834">
        <v>236</v>
      </c>
      <c r="Q834">
        <v>32</v>
      </c>
      <c r="R834">
        <v>0</v>
      </c>
      <c r="S834">
        <v>0</v>
      </c>
      <c r="T834">
        <v>0</v>
      </c>
      <c r="U834">
        <v>268</v>
      </c>
      <c r="V834">
        <v>268</v>
      </c>
      <c r="W834">
        <v>0</v>
      </c>
      <c r="X834" t="s">
        <v>64</v>
      </c>
      <c r="Y834">
        <v>61.98</v>
      </c>
      <c r="Z834">
        <v>7.84</v>
      </c>
      <c r="AA834" t="s">
        <v>65</v>
      </c>
      <c r="AB834" t="s">
        <v>56</v>
      </c>
      <c r="AC834">
        <v>9206</v>
      </c>
      <c r="AK834">
        <v>32</v>
      </c>
      <c r="AL834">
        <v>0</v>
      </c>
      <c r="AS834">
        <v>268</v>
      </c>
      <c r="AZ834">
        <v>236</v>
      </c>
      <c r="BB834">
        <v>32</v>
      </c>
    </row>
    <row r="835" spans="1:55" x14ac:dyDescent="0.25">
      <c r="A835" t="s">
        <v>54</v>
      </c>
      <c r="B835">
        <v>110027</v>
      </c>
      <c r="C835" t="s">
        <v>55</v>
      </c>
      <c r="D835" t="s">
        <v>56</v>
      </c>
      <c r="E835" s="1">
        <v>45966</v>
      </c>
      <c r="F835" t="s">
        <v>1059</v>
      </c>
      <c r="G835" t="s">
        <v>63</v>
      </c>
      <c r="H835" s="4">
        <v>221343000000000</v>
      </c>
      <c r="I835">
        <v>29811</v>
      </c>
      <c r="J835" s="3">
        <v>45967.065972222219</v>
      </c>
      <c r="K835" t="s">
        <v>5760</v>
      </c>
      <c r="L835" t="s">
        <v>59</v>
      </c>
      <c r="M835">
        <v>1324</v>
      </c>
      <c r="N835">
        <v>-374.98</v>
      </c>
      <c r="O835">
        <v>0</v>
      </c>
      <c r="P835">
        <v>949.02</v>
      </c>
      <c r="Q835">
        <v>32</v>
      </c>
      <c r="R835">
        <v>0</v>
      </c>
      <c r="S835">
        <v>-0.02</v>
      </c>
      <c r="T835">
        <v>0</v>
      </c>
      <c r="U835">
        <v>981</v>
      </c>
      <c r="V835">
        <v>981</v>
      </c>
      <c r="W835">
        <v>0</v>
      </c>
      <c r="X835" t="s">
        <v>64</v>
      </c>
      <c r="Y835">
        <v>282.85000000000002</v>
      </c>
      <c r="Z835">
        <v>26.43</v>
      </c>
      <c r="AA835" t="s">
        <v>65</v>
      </c>
      <c r="AB835" t="s">
        <v>56</v>
      </c>
      <c r="AC835">
        <v>2639</v>
      </c>
      <c r="AK835">
        <v>32</v>
      </c>
      <c r="AL835">
        <v>0</v>
      </c>
      <c r="AS835">
        <v>981</v>
      </c>
      <c r="AZ835">
        <v>949.02</v>
      </c>
      <c r="BB835">
        <v>32</v>
      </c>
    </row>
    <row r="836" spans="1:55" x14ac:dyDescent="0.25">
      <c r="A836" t="s">
        <v>54</v>
      </c>
      <c r="B836">
        <v>110027</v>
      </c>
      <c r="C836" t="s">
        <v>55</v>
      </c>
      <c r="D836" t="s">
        <v>56</v>
      </c>
      <c r="E836" s="1">
        <v>45966</v>
      </c>
      <c r="F836" t="s">
        <v>1060</v>
      </c>
      <c r="G836" t="s">
        <v>63</v>
      </c>
      <c r="H836" s="4">
        <v>221343000000000</v>
      </c>
      <c r="I836">
        <v>29811</v>
      </c>
      <c r="J836" s="3">
        <v>45967.068055555559</v>
      </c>
      <c r="K836" t="s">
        <v>5760</v>
      </c>
      <c r="L836" t="s">
        <v>59</v>
      </c>
      <c r="M836">
        <v>706</v>
      </c>
      <c r="N836">
        <v>-235</v>
      </c>
      <c r="O836">
        <v>0</v>
      </c>
      <c r="P836">
        <v>471</v>
      </c>
      <c r="Q836">
        <v>32</v>
      </c>
      <c r="R836">
        <v>0</v>
      </c>
      <c r="S836">
        <v>0</v>
      </c>
      <c r="T836">
        <v>0</v>
      </c>
      <c r="U836">
        <v>503</v>
      </c>
      <c r="V836">
        <v>503</v>
      </c>
      <c r="W836">
        <v>0</v>
      </c>
      <c r="X836" t="s">
        <v>64</v>
      </c>
      <c r="Y836">
        <v>102.77</v>
      </c>
      <c r="Z836">
        <v>3.92</v>
      </c>
      <c r="AA836" t="s">
        <v>65</v>
      </c>
      <c r="AB836" t="s">
        <v>56</v>
      </c>
      <c r="AC836">
        <v>276</v>
      </c>
      <c r="AK836">
        <v>32</v>
      </c>
      <c r="AL836">
        <v>0</v>
      </c>
      <c r="AS836">
        <v>503</v>
      </c>
      <c r="AZ836">
        <v>471</v>
      </c>
      <c r="BB836">
        <v>32</v>
      </c>
    </row>
    <row r="837" spans="1:55" x14ac:dyDescent="0.25">
      <c r="A837" t="s">
        <v>54</v>
      </c>
      <c r="B837">
        <v>110027</v>
      </c>
      <c r="C837" t="s">
        <v>55</v>
      </c>
      <c r="D837" t="s">
        <v>56</v>
      </c>
      <c r="E837" s="1">
        <v>45966</v>
      </c>
      <c r="F837" t="s">
        <v>1061</v>
      </c>
      <c r="G837" t="s">
        <v>63</v>
      </c>
      <c r="H837" s="4">
        <v>221343000000000</v>
      </c>
      <c r="I837">
        <v>29811</v>
      </c>
      <c r="J837" s="3">
        <v>45967.070138888892</v>
      </c>
      <c r="K837" t="s">
        <v>5760</v>
      </c>
      <c r="L837" t="s">
        <v>59</v>
      </c>
      <c r="M837">
        <v>448</v>
      </c>
      <c r="N837">
        <v>-95</v>
      </c>
      <c r="O837">
        <v>0</v>
      </c>
      <c r="P837">
        <v>353</v>
      </c>
      <c r="Q837">
        <v>32</v>
      </c>
      <c r="R837">
        <v>0</v>
      </c>
      <c r="S837">
        <v>0</v>
      </c>
      <c r="T837">
        <v>0</v>
      </c>
      <c r="U837">
        <v>385</v>
      </c>
      <c r="V837">
        <v>385</v>
      </c>
      <c r="W837">
        <v>0</v>
      </c>
      <c r="X837" t="s">
        <v>64</v>
      </c>
      <c r="Y837">
        <v>101.31</v>
      </c>
      <c r="Z837">
        <v>19.53</v>
      </c>
      <c r="AA837" t="s">
        <v>65</v>
      </c>
      <c r="AB837" t="s">
        <v>56</v>
      </c>
      <c r="AC837">
        <v>1840</v>
      </c>
      <c r="AK837">
        <v>32</v>
      </c>
      <c r="AL837">
        <v>0</v>
      </c>
      <c r="AS837">
        <v>385</v>
      </c>
      <c r="AZ837">
        <v>353</v>
      </c>
      <c r="BB837">
        <v>32</v>
      </c>
    </row>
    <row r="838" spans="1:55" x14ac:dyDescent="0.25">
      <c r="A838" t="s">
        <v>54</v>
      </c>
      <c r="B838">
        <v>110027</v>
      </c>
      <c r="C838" t="s">
        <v>55</v>
      </c>
      <c r="D838" t="s">
        <v>56</v>
      </c>
      <c r="E838" s="1">
        <v>45966</v>
      </c>
      <c r="F838" t="s">
        <v>1062</v>
      </c>
      <c r="G838" t="s">
        <v>67</v>
      </c>
      <c r="J838" s="3">
        <v>45967.072222222225</v>
      </c>
      <c r="K838" t="s">
        <v>5760</v>
      </c>
      <c r="L838" t="s">
        <v>59</v>
      </c>
      <c r="M838">
        <v>99</v>
      </c>
      <c r="N838">
        <v>0</v>
      </c>
      <c r="O838">
        <v>0</v>
      </c>
      <c r="P838">
        <v>99</v>
      </c>
      <c r="Q838">
        <v>0</v>
      </c>
      <c r="R838">
        <v>4.96</v>
      </c>
      <c r="S838">
        <v>0.04</v>
      </c>
      <c r="T838">
        <v>0</v>
      </c>
      <c r="U838">
        <v>104</v>
      </c>
      <c r="V838">
        <v>104</v>
      </c>
      <c r="W838">
        <v>0</v>
      </c>
      <c r="X838" t="s">
        <v>68</v>
      </c>
      <c r="Y838">
        <v>21.77</v>
      </c>
      <c r="Z838">
        <v>1.96</v>
      </c>
      <c r="AA838" t="s">
        <v>74</v>
      </c>
      <c r="AB838" t="s">
        <v>75</v>
      </c>
      <c r="AE838" t="s">
        <v>89</v>
      </c>
      <c r="AF838" t="s">
        <v>56</v>
      </c>
      <c r="AG838">
        <v>8929758003</v>
      </c>
      <c r="AK838">
        <v>0</v>
      </c>
      <c r="AL838">
        <v>0</v>
      </c>
      <c r="AN838">
        <v>104</v>
      </c>
      <c r="AV838">
        <v>99</v>
      </c>
      <c r="AW838">
        <v>2.48</v>
      </c>
      <c r="AX838">
        <v>99</v>
      </c>
      <c r="AY838">
        <v>2.48</v>
      </c>
      <c r="AZ838">
        <v>99</v>
      </c>
    </row>
    <row r="839" spans="1:55" x14ac:dyDescent="0.25">
      <c r="A839" t="s">
        <v>54</v>
      </c>
      <c r="B839">
        <v>110027</v>
      </c>
      <c r="C839" t="s">
        <v>55</v>
      </c>
      <c r="D839" t="s">
        <v>56</v>
      </c>
      <c r="E839" s="1">
        <v>45966</v>
      </c>
      <c r="F839" t="s">
        <v>1063</v>
      </c>
      <c r="G839" t="s">
        <v>67</v>
      </c>
      <c r="J839" s="3">
        <v>45967.072916666664</v>
      </c>
      <c r="K839" t="s">
        <v>5760</v>
      </c>
      <c r="L839" t="s">
        <v>59</v>
      </c>
      <c r="M839">
        <v>296.10000000000002</v>
      </c>
      <c r="N839">
        <v>0</v>
      </c>
      <c r="O839">
        <v>0</v>
      </c>
      <c r="P839">
        <v>296.10000000000002</v>
      </c>
      <c r="Q839">
        <v>0</v>
      </c>
      <c r="R839">
        <v>14.8</v>
      </c>
      <c r="S839">
        <v>0.1</v>
      </c>
      <c r="T839">
        <v>0</v>
      </c>
      <c r="U839">
        <v>311</v>
      </c>
      <c r="V839">
        <v>311</v>
      </c>
      <c r="W839">
        <v>0</v>
      </c>
      <c r="X839" t="s">
        <v>68</v>
      </c>
      <c r="Y839">
        <v>84.09</v>
      </c>
      <c r="Z839">
        <v>3.16</v>
      </c>
      <c r="AA839" t="s">
        <v>74</v>
      </c>
      <c r="AB839" t="s">
        <v>75</v>
      </c>
      <c r="AE839" t="s">
        <v>89</v>
      </c>
      <c r="AF839" t="s">
        <v>56</v>
      </c>
      <c r="AG839">
        <v>8929758003</v>
      </c>
      <c r="AK839">
        <v>0</v>
      </c>
      <c r="AL839">
        <v>0</v>
      </c>
      <c r="AN839">
        <v>311</v>
      </c>
      <c r="AV839">
        <v>296.10000000000002</v>
      </c>
      <c r="AW839">
        <v>7.4</v>
      </c>
      <c r="AX839">
        <v>296.10000000000002</v>
      </c>
      <c r="AY839">
        <v>7.4</v>
      </c>
      <c r="AZ839">
        <v>296.10000000000002</v>
      </c>
    </row>
    <row r="840" spans="1:55" x14ac:dyDescent="0.25">
      <c r="A840" t="s">
        <v>54</v>
      </c>
      <c r="B840">
        <v>110027</v>
      </c>
      <c r="C840" t="s">
        <v>55</v>
      </c>
      <c r="D840" t="s">
        <v>56</v>
      </c>
      <c r="E840" s="1">
        <v>45966</v>
      </c>
      <c r="F840" t="s">
        <v>1064</v>
      </c>
      <c r="G840" t="s">
        <v>63</v>
      </c>
      <c r="H840" s="4">
        <v>221343000000000</v>
      </c>
      <c r="I840">
        <v>29811</v>
      </c>
      <c r="J840" s="3">
        <v>45967.072916666664</v>
      </c>
      <c r="K840" t="s">
        <v>5760</v>
      </c>
      <c r="L840" t="s">
        <v>59</v>
      </c>
      <c r="M840">
        <v>219</v>
      </c>
      <c r="N840">
        <v>-90</v>
      </c>
      <c r="O840">
        <v>0</v>
      </c>
      <c r="P840">
        <v>129</v>
      </c>
      <c r="Q840">
        <v>32</v>
      </c>
      <c r="R840">
        <v>0</v>
      </c>
      <c r="S840">
        <v>0</v>
      </c>
      <c r="T840">
        <v>0</v>
      </c>
      <c r="U840">
        <v>161</v>
      </c>
      <c r="V840">
        <v>161</v>
      </c>
      <c r="W840">
        <v>0</v>
      </c>
      <c r="X840" t="s">
        <v>64</v>
      </c>
      <c r="Y840">
        <v>37.56</v>
      </c>
      <c r="Z840">
        <v>4.7699999999999996</v>
      </c>
      <c r="AA840" t="s">
        <v>65</v>
      </c>
      <c r="AB840" t="s">
        <v>56</v>
      </c>
      <c r="AC840">
        <v>6941</v>
      </c>
      <c r="AK840">
        <v>32</v>
      </c>
      <c r="AL840">
        <v>0</v>
      </c>
      <c r="AS840">
        <v>161</v>
      </c>
      <c r="AZ840">
        <v>129</v>
      </c>
      <c r="BB840">
        <v>32</v>
      </c>
    </row>
    <row r="841" spans="1:55" x14ac:dyDescent="0.25">
      <c r="A841" t="s">
        <v>54</v>
      </c>
      <c r="B841">
        <v>110027</v>
      </c>
      <c r="C841" t="s">
        <v>55</v>
      </c>
      <c r="D841" t="s">
        <v>56</v>
      </c>
      <c r="E841" s="1">
        <v>45966</v>
      </c>
      <c r="F841" t="s">
        <v>1065</v>
      </c>
      <c r="G841" t="s">
        <v>58</v>
      </c>
      <c r="H841">
        <v>7453622555</v>
      </c>
      <c r="I841">
        <v>18528960</v>
      </c>
      <c r="J841" s="3">
        <v>45967.077777777777</v>
      </c>
      <c r="K841" t="s">
        <v>5760</v>
      </c>
      <c r="L841" t="s">
        <v>59</v>
      </c>
      <c r="M841">
        <v>367</v>
      </c>
      <c r="N841">
        <v>-100</v>
      </c>
      <c r="O841">
        <v>0</v>
      </c>
      <c r="P841">
        <v>267</v>
      </c>
      <c r="Q841">
        <v>32</v>
      </c>
      <c r="R841">
        <v>0</v>
      </c>
      <c r="S841">
        <v>0</v>
      </c>
      <c r="T841">
        <v>0</v>
      </c>
      <c r="U841">
        <v>299</v>
      </c>
      <c r="V841">
        <v>299</v>
      </c>
      <c r="W841">
        <v>0</v>
      </c>
      <c r="X841" t="s">
        <v>60</v>
      </c>
      <c r="Y841">
        <v>70.06</v>
      </c>
      <c r="Z841">
        <v>5.88</v>
      </c>
      <c r="AA841" t="s">
        <v>61</v>
      </c>
      <c r="AB841" t="s">
        <v>56</v>
      </c>
      <c r="AC841">
        <v>2555</v>
      </c>
      <c r="AK841">
        <v>32</v>
      </c>
      <c r="AL841">
        <v>0</v>
      </c>
      <c r="AT841">
        <v>299</v>
      </c>
      <c r="AZ841">
        <v>267</v>
      </c>
      <c r="BC841">
        <v>32</v>
      </c>
    </row>
    <row r="842" spans="1:55" x14ac:dyDescent="0.25">
      <c r="A842" t="s">
        <v>54</v>
      </c>
      <c r="B842">
        <v>110027</v>
      </c>
      <c r="C842" t="s">
        <v>55</v>
      </c>
      <c r="D842" t="s">
        <v>56</v>
      </c>
      <c r="E842" s="1">
        <v>45966</v>
      </c>
      <c r="F842" t="s">
        <v>1066</v>
      </c>
      <c r="G842" t="s">
        <v>67</v>
      </c>
      <c r="J842" s="3">
        <v>45967.084722222222</v>
      </c>
      <c r="K842" t="s">
        <v>5760</v>
      </c>
      <c r="L842" t="s">
        <v>59</v>
      </c>
      <c r="M842">
        <v>177</v>
      </c>
      <c r="N842">
        <v>0</v>
      </c>
      <c r="O842">
        <v>0</v>
      </c>
      <c r="P842">
        <v>177</v>
      </c>
      <c r="Q842">
        <v>0</v>
      </c>
      <c r="R842">
        <v>8.86</v>
      </c>
      <c r="S842">
        <v>0.14000000000000001</v>
      </c>
      <c r="T842">
        <v>0</v>
      </c>
      <c r="U842">
        <v>186</v>
      </c>
      <c r="V842">
        <v>186</v>
      </c>
      <c r="W842">
        <v>0</v>
      </c>
      <c r="X842" t="s">
        <v>68</v>
      </c>
      <c r="Y842">
        <v>46.48</v>
      </c>
      <c r="Z842">
        <v>6.42</v>
      </c>
      <c r="AA842" t="s">
        <v>74</v>
      </c>
      <c r="AB842" t="s">
        <v>75</v>
      </c>
      <c r="AE842" t="s">
        <v>89</v>
      </c>
      <c r="AF842" t="s">
        <v>56</v>
      </c>
      <c r="AG842">
        <v>8929758003</v>
      </c>
      <c r="AK842">
        <v>0</v>
      </c>
      <c r="AL842">
        <v>0</v>
      </c>
      <c r="AN842">
        <v>186</v>
      </c>
      <c r="AV842">
        <v>177</v>
      </c>
      <c r="AW842">
        <v>4.43</v>
      </c>
      <c r="AX842">
        <v>177</v>
      </c>
      <c r="AY842">
        <v>4.43</v>
      </c>
      <c r="AZ842">
        <v>177</v>
      </c>
    </row>
    <row r="843" spans="1:55" x14ac:dyDescent="0.25">
      <c r="A843" t="s">
        <v>54</v>
      </c>
      <c r="B843">
        <v>110027</v>
      </c>
      <c r="C843" t="s">
        <v>55</v>
      </c>
      <c r="D843" t="s">
        <v>56</v>
      </c>
      <c r="E843" s="1">
        <v>45966</v>
      </c>
      <c r="F843" t="s">
        <v>1067</v>
      </c>
      <c r="G843" t="s">
        <v>58</v>
      </c>
      <c r="H843">
        <v>7453810687</v>
      </c>
      <c r="I843">
        <v>18528960</v>
      </c>
      <c r="J843" s="3">
        <v>45967.085416666669</v>
      </c>
      <c r="K843" t="s">
        <v>5760</v>
      </c>
      <c r="L843" t="s">
        <v>59</v>
      </c>
      <c r="M843">
        <v>387</v>
      </c>
      <c r="N843">
        <v>-100</v>
      </c>
      <c r="O843">
        <v>0</v>
      </c>
      <c r="P843">
        <v>287</v>
      </c>
      <c r="Q843">
        <v>32</v>
      </c>
      <c r="R843">
        <v>0</v>
      </c>
      <c r="S843">
        <v>0</v>
      </c>
      <c r="T843">
        <v>0</v>
      </c>
      <c r="U843">
        <v>319</v>
      </c>
      <c r="V843">
        <v>319</v>
      </c>
      <c r="W843">
        <v>0</v>
      </c>
      <c r="X843" t="s">
        <v>60</v>
      </c>
      <c r="Y843">
        <v>82.79</v>
      </c>
      <c r="Z843">
        <v>10.78</v>
      </c>
      <c r="AA843" t="s">
        <v>61</v>
      </c>
      <c r="AB843" t="s">
        <v>56</v>
      </c>
      <c r="AC843">
        <v>687</v>
      </c>
      <c r="AK843">
        <v>32</v>
      </c>
      <c r="AL843">
        <v>0</v>
      </c>
      <c r="AT843">
        <v>319</v>
      </c>
      <c r="AZ843">
        <v>287</v>
      </c>
      <c r="BC843">
        <v>32</v>
      </c>
    </row>
    <row r="844" spans="1:55" x14ac:dyDescent="0.25">
      <c r="A844" t="s">
        <v>54</v>
      </c>
      <c r="B844">
        <v>110027</v>
      </c>
      <c r="C844" t="s">
        <v>55</v>
      </c>
      <c r="D844" t="s">
        <v>56</v>
      </c>
      <c r="E844" s="1">
        <v>45966</v>
      </c>
      <c r="F844" t="s">
        <v>1068</v>
      </c>
      <c r="G844" t="s">
        <v>63</v>
      </c>
      <c r="H844" s="4">
        <v>221345000000000</v>
      </c>
      <c r="I844">
        <v>29811</v>
      </c>
      <c r="J844" s="3">
        <v>45967.086805555555</v>
      </c>
      <c r="K844" t="s">
        <v>5760</v>
      </c>
      <c r="L844" t="s">
        <v>59</v>
      </c>
      <c r="M844">
        <v>352.28</v>
      </c>
      <c r="N844">
        <v>-120</v>
      </c>
      <c r="O844">
        <v>0</v>
      </c>
      <c r="P844">
        <v>232.28</v>
      </c>
      <c r="Q844">
        <v>32</v>
      </c>
      <c r="R844">
        <v>0</v>
      </c>
      <c r="S844">
        <v>-0.28000000000000003</v>
      </c>
      <c r="T844">
        <v>0</v>
      </c>
      <c r="U844">
        <v>264</v>
      </c>
      <c r="V844">
        <v>264</v>
      </c>
      <c r="W844">
        <v>0</v>
      </c>
      <c r="X844" t="s">
        <v>64</v>
      </c>
      <c r="Y844">
        <v>73.540000000000006</v>
      </c>
      <c r="Z844">
        <v>6.56</v>
      </c>
      <c r="AA844" t="s">
        <v>65</v>
      </c>
      <c r="AB844" t="s">
        <v>56</v>
      </c>
      <c r="AC844">
        <v>4809</v>
      </c>
      <c r="AK844">
        <v>32</v>
      </c>
      <c r="AL844">
        <v>0</v>
      </c>
      <c r="AS844">
        <v>264</v>
      </c>
      <c r="AZ844">
        <v>232.28</v>
      </c>
      <c r="BB844">
        <v>32</v>
      </c>
    </row>
    <row r="845" spans="1:55" x14ac:dyDescent="0.25">
      <c r="A845" t="s">
        <v>54</v>
      </c>
      <c r="B845">
        <v>110027</v>
      </c>
      <c r="C845" t="s">
        <v>55</v>
      </c>
      <c r="D845" t="s">
        <v>56</v>
      </c>
      <c r="E845" s="1">
        <v>45966</v>
      </c>
      <c r="F845" t="s">
        <v>1069</v>
      </c>
      <c r="G845" t="s">
        <v>58</v>
      </c>
      <c r="H845">
        <v>7447790952</v>
      </c>
      <c r="I845">
        <v>18528960</v>
      </c>
      <c r="J845" s="3">
        <v>45967.09375</v>
      </c>
      <c r="K845" t="s">
        <v>5760</v>
      </c>
      <c r="L845" t="s">
        <v>59</v>
      </c>
      <c r="M845">
        <v>309</v>
      </c>
      <c r="N845">
        <v>-80</v>
      </c>
      <c r="O845">
        <v>0</v>
      </c>
      <c r="P845">
        <v>229</v>
      </c>
      <c r="Q845">
        <v>32</v>
      </c>
      <c r="R845">
        <v>0</v>
      </c>
      <c r="S845">
        <v>0</v>
      </c>
      <c r="T845">
        <v>0</v>
      </c>
      <c r="U845">
        <v>261</v>
      </c>
      <c r="V845">
        <v>261</v>
      </c>
      <c r="W845">
        <v>0</v>
      </c>
      <c r="X845" t="s">
        <v>60</v>
      </c>
      <c r="Y845">
        <v>61.22</v>
      </c>
      <c r="Z845">
        <v>9.82</v>
      </c>
      <c r="AA845" t="s">
        <v>61</v>
      </c>
      <c r="AB845" t="s">
        <v>56</v>
      </c>
      <c r="AC845">
        <v>952</v>
      </c>
      <c r="AK845">
        <v>32</v>
      </c>
      <c r="AL845">
        <v>0</v>
      </c>
      <c r="AT845">
        <v>261</v>
      </c>
      <c r="AZ845">
        <v>229</v>
      </c>
      <c r="BC845">
        <v>32</v>
      </c>
    </row>
    <row r="846" spans="1:55" x14ac:dyDescent="0.25">
      <c r="A846" t="s">
        <v>54</v>
      </c>
      <c r="B846">
        <v>110027</v>
      </c>
      <c r="C846" t="s">
        <v>55</v>
      </c>
      <c r="D846" t="s">
        <v>56</v>
      </c>
      <c r="E846" s="1">
        <v>45966</v>
      </c>
      <c r="F846" t="s">
        <v>1070</v>
      </c>
      <c r="G846" t="s">
        <v>58</v>
      </c>
      <c r="H846">
        <v>7443718566</v>
      </c>
      <c r="I846">
        <v>18528960</v>
      </c>
      <c r="J846" s="3">
        <v>45967.094444444447</v>
      </c>
      <c r="K846" t="s">
        <v>5760</v>
      </c>
      <c r="L846" t="s">
        <v>59</v>
      </c>
      <c r="M846">
        <v>473.66</v>
      </c>
      <c r="N846">
        <v>0</v>
      </c>
      <c r="O846">
        <v>0</v>
      </c>
      <c r="P846">
        <v>473.66</v>
      </c>
      <c r="Q846">
        <v>32</v>
      </c>
      <c r="R846">
        <v>0</v>
      </c>
      <c r="S846">
        <v>0</v>
      </c>
      <c r="T846">
        <v>0</v>
      </c>
      <c r="U846">
        <v>505.66</v>
      </c>
      <c r="V846">
        <v>505.66</v>
      </c>
      <c r="W846">
        <v>0</v>
      </c>
      <c r="X846" t="s">
        <v>60</v>
      </c>
      <c r="Y846">
        <v>111.33</v>
      </c>
      <c r="Z846">
        <v>6.26</v>
      </c>
      <c r="AA846" t="s">
        <v>61</v>
      </c>
      <c r="AB846" t="s">
        <v>56</v>
      </c>
      <c r="AC846">
        <v>8566</v>
      </c>
      <c r="AK846">
        <v>32</v>
      </c>
      <c r="AL846">
        <v>0</v>
      </c>
      <c r="AT846">
        <v>505.66</v>
      </c>
      <c r="AZ846">
        <v>473.66</v>
      </c>
      <c r="BC846">
        <v>32</v>
      </c>
    </row>
    <row r="847" spans="1:55" x14ac:dyDescent="0.25">
      <c r="A847" t="s">
        <v>54</v>
      </c>
      <c r="B847">
        <v>110027</v>
      </c>
      <c r="C847" t="s">
        <v>55</v>
      </c>
      <c r="D847" t="s">
        <v>56</v>
      </c>
      <c r="E847" s="1">
        <v>45966</v>
      </c>
      <c r="F847" t="s">
        <v>1071</v>
      </c>
      <c r="G847" t="s">
        <v>58</v>
      </c>
      <c r="H847">
        <v>7448096947</v>
      </c>
      <c r="I847">
        <v>18528960</v>
      </c>
      <c r="J847" s="3">
        <v>45967.098611111112</v>
      </c>
      <c r="K847" t="s">
        <v>5760</v>
      </c>
      <c r="L847" t="s">
        <v>59</v>
      </c>
      <c r="M847">
        <v>189</v>
      </c>
      <c r="N847">
        <v>0</v>
      </c>
      <c r="O847">
        <v>0</v>
      </c>
      <c r="P847">
        <v>189</v>
      </c>
      <c r="Q847">
        <v>32</v>
      </c>
      <c r="R847">
        <v>0</v>
      </c>
      <c r="S847">
        <v>0</v>
      </c>
      <c r="T847">
        <v>0</v>
      </c>
      <c r="U847">
        <v>221</v>
      </c>
      <c r="V847">
        <v>221</v>
      </c>
      <c r="W847">
        <v>0</v>
      </c>
      <c r="X847" t="s">
        <v>60</v>
      </c>
      <c r="Y847">
        <v>38.65</v>
      </c>
      <c r="Z847">
        <v>3.38</v>
      </c>
      <c r="AA847" t="s">
        <v>61</v>
      </c>
      <c r="AB847" t="s">
        <v>56</v>
      </c>
      <c r="AC847">
        <v>6947</v>
      </c>
      <c r="AK847">
        <v>32</v>
      </c>
      <c r="AL847">
        <v>0</v>
      </c>
      <c r="AT847">
        <v>221</v>
      </c>
      <c r="AZ847">
        <v>189</v>
      </c>
      <c r="BC847">
        <v>32</v>
      </c>
    </row>
    <row r="848" spans="1:55" x14ac:dyDescent="0.25">
      <c r="A848" t="s">
        <v>54</v>
      </c>
      <c r="B848">
        <v>110027</v>
      </c>
      <c r="C848" t="s">
        <v>55</v>
      </c>
      <c r="D848" t="s">
        <v>56</v>
      </c>
      <c r="E848" s="1">
        <v>45966</v>
      </c>
      <c r="F848" t="s">
        <v>1072</v>
      </c>
      <c r="G848" t="s">
        <v>67</v>
      </c>
      <c r="J848" s="3">
        <v>45967.100694444445</v>
      </c>
      <c r="K848" t="s">
        <v>5760</v>
      </c>
      <c r="L848" t="s">
        <v>59</v>
      </c>
      <c r="M848">
        <v>875</v>
      </c>
      <c r="N848">
        <v>0</v>
      </c>
      <c r="O848">
        <v>0</v>
      </c>
      <c r="P848">
        <v>875</v>
      </c>
      <c r="Q848">
        <v>0</v>
      </c>
      <c r="R848">
        <v>43.76</v>
      </c>
      <c r="S848">
        <v>0.24</v>
      </c>
      <c r="T848">
        <v>0</v>
      </c>
      <c r="U848">
        <v>919</v>
      </c>
      <c r="V848">
        <v>919</v>
      </c>
      <c r="W848">
        <v>0</v>
      </c>
      <c r="X848" t="s">
        <v>73</v>
      </c>
      <c r="Y848">
        <v>228.56</v>
      </c>
      <c r="Z848">
        <v>10.92</v>
      </c>
      <c r="AA848" t="s">
        <v>74</v>
      </c>
      <c r="AB848" t="s">
        <v>75</v>
      </c>
      <c r="AE848" t="s">
        <v>1073</v>
      </c>
      <c r="AF848" t="s">
        <v>1074</v>
      </c>
      <c r="AG848">
        <v>9999777700</v>
      </c>
      <c r="AK848">
        <v>0</v>
      </c>
      <c r="AL848">
        <v>0</v>
      </c>
      <c r="AM848">
        <v>919</v>
      </c>
      <c r="AV848">
        <v>875</v>
      </c>
      <c r="AW848">
        <v>21.88</v>
      </c>
      <c r="AX848">
        <v>875</v>
      </c>
      <c r="AY848">
        <v>21.88</v>
      </c>
      <c r="AZ848">
        <v>875</v>
      </c>
    </row>
    <row r="849" spans="1:55" x14ac:dyDescent="0.25">
      <c r="A849" t="s">
        <v>54</v>
      </c>
      <c r="B849">
        <v>110027</v>
      </c>
      <c r="C849" t="s">
        <v>55</v>
      </c>
      <c r="D849" t="s">
        <v>56</v>
      </c>
      <c r="E849" s="1">
        <v>45966</v>
      </c>
      <c r="F849" t="s">
        <v>1075</v>
      </c>
      <c r="G849" t="s">
        <v>63</v>
      </c>
      <c r="H849" s="4">
        <v>221346000000000</v>
      </c>
      <c r="I849">
        <v>29811</v>
      </c>
      <c r="J849" s="3">
        <v>45967.109027777777</v>
      </c>
      <c r="K849" t="s">
        <v>5760</v>
      </c>
      <c r="L849" t="s">
        <v>59</v>
      </c>
      <c r="M849">
        <v>129</v>
      </c>
      <c r="N849">
        <v>-30</v>
      </c>
      <c r="O849">
        <v>0</v>
      </c>
      <c r="P849">
        <v>99</v>
      </c>
      <c r="Q849">
        <v>32</v>
      </c>
      <c r="R849">
        <v>0</v>
      </c>
      <c r="S849">
        <v>0</v>
      </c>
      <c r="T849">
        <v>0</v>
      </c>
      <c r="U849">
        <v>131</v>
      </c>
      <c r="V849">
        <v>131</v>
      </c>
      <c r="W849">
        <v>0</v>
      </c>
      <c r="X849" t="s">
        <v>64</v>
      </c>
      <c r="Y849">
        <v>22.82</v>
      </c>
      <c r="Z849">
        <v>1.96</v>
      </c>
      <c r="AA849" t="s">
        <v>65</v>
      </c>
      <c r="AB849" t="s">
        <v>56</v>
      </c>
      <c r="AC849">
        <v>8665</v>
      </c>
      <c r="AK849">
        <v>32</v>
      </c>
      <c r="AL849">
        <v>0</v>
      </c>
      <c r="AS849">
        <v>131</v>
      </c>
      <c r="AZ849">
        <v>99</v>
      </c>
      <c r="BB849">
        <v>32</v>
      </c>
    </row>
    <row r="850" spans="1:55" x14ac:dyDescent="0.25">
      <c r="A850" t="s">
        <v>54</v>
      </c>
      <c r="B850">
        <v>110027</v>
      </c>
      <c r="C850" t="s">
        <v>55</v>
      </c>
      <c r="D850" t="s">
        <v>56</v>
      </c>
      <c r="E850" s="1">
        <v>45966</v>
      </c>
      <c r="F850" t="s">
        <v>1076</v>
      </c>
      <c r="G850" t="s">
        <v>58</v>
      </c>
      <c r="H850">
        <v>7450283224</v>
      </c>
      <c r="I850">
        <v>18528960</v>
      </c>
      <c r="J850" s="3">
        <v>45967.11041666667</v>
      </c>
      <c r="K850" t="s">
        <v>5760</v>
      </c>
      <c r="L850" t="s">
        <v>59</v>
      </c>
      <c r="M850">
        <v>657</v>
      </c>
      <c r="N850">
        <v>-100</v>
      </c>
      <c r="O850">
        <v>0</v>
      </c>
      <c r="P850">
        <v>557</v>
      </c>
      <c r="Q850">
        <v>32</v>
      </c>
      <c r="R850">
        <v>0</v>
      </c>
      <c r="S850">
        <v>0</v>
      </c>
      <c r="T850">
        <v>0</v>
      </c>
      <c r="U850">
        <v>589</v>
      </c>
      <c r="V850">
        <v>589</v>
      </c>
      <c r="W850">
        <v>0</v>
      </c>
      <c r="X850" t="s">
        <v>60</v>
      </c>
      <c r="Y850">
        <v>150.71</v>
      </c>
      <c r="Z850">
        <v>14.59</v>
      </c>
      <c r="AA850" t="s">
        <v>61</v>
      </c>
      <c r="AB850" t="s">
        <v>56</v>
      </c>
      <c r="AC850">
        <v>3224</v>
      </c>
      <c r="AK850">
        <v>32</v>
      </c>
      <c r="AL850">
        <v>0</v>
      </c>
      <c r="AT850">
        <v>589</v>
      </c>
      <c r="AZ850">
        <v>557</v>
      </c>
      <c r="BC850">
        <v>32</v>
      </c>
    </row>
    <row r="851" spans="1:55" x14ac:dyDescent="0.25">
      <c r="A851" t="s">
        <v>54</v>
      </c>
      <c r="B851">
        <v>110027</v>
      </c>
      <c r="C851" t="s">
        <v>55</v>
      </c>
      <c r="D851" t="s">
        <v>56</v>
      </c>
      <c r="E851" s="1">
        <v>45966</v>
      </c>
      <c r="F851" t="s">
        <v>1077</v>
      </c>
      <c r="G851" t="s">
        <v>58</v>
      </c>
      <c r="H851">
        <v>7453719358</v>
      </c>
      <c r="I851">
        <v>18528960</v>
      </c>
      <c r="J851" s="3">
        <v>45967.115277777775</v>
      </c>
      <c r="K851" t="s">
        <v>5760</v>
      </c>
      <c r="L851" t="s">
        <v>59</v>
      </c>
      <c r="M851">
        <v>556</v>
      </c>
      <c r="N851">
        <v>0</v>
      </c>
      <c r="O851">
        <v>0</v>
      </c>
      <c r="P851">
        <v>556</v>
      </c>
      <c r="Q851">
        <v>32</v>
      </c>
      <c r="R851">
        <v>0</v>
      </c>
      <c r="S851">
        <v>0</v>
      </c>
      <c r="T851">
        <v>0</v>
      </c>
      <c r="U851">
        <v>588</v>
      </c>
      <c r="V851">
        <v>588</v>
      </c>
      <c r="W851">
        <v>0</v>
      </c>
      <c r="X851" t="s">
        <v>60</v>
      </c>
      <c r="Y851">
        <v>106.72</v>
      </c>
      <c r="Z851">
        <v>9.5399999999999991</v>
      </c>
      <c r="AA851" t="s">
        <v>61</v>
      </c>
      <c r="AB851" t="s">
        <v>56</v>
      </c>
      <c r="AC851">
        <v>9358</v>
      </c>
      <c r="AK851">
        <v>32</v>
      </c>
      <c r="AL851">
        <v>0</v>
      </c>
      <c r="AT851">
        <v>588</v>
      </c>
      <c r="AZ851">
        <v>556</v>
      </c>
      <c r="BC851">
        <v>32</v>
      </c>
    </row>
    <row r="852" spans="1:55" x14ac:dyDescent="0.25">
      <c r="A852" t="s">
        <v>54</v>
      </c>
      <c r="B852">
        <v>110027</v>
      </c>
      <c r="C852" t="s">
        <v>55</v>
      </c>
      <c r="D852" t="s">
        <v>56</v>
      </c>
      <c r="E852" s="1">
        <v>45966</v>
      </c>
      <c r="F852" t="s">
        <v>1078</v>
      </c>
      <c r="G852" t="s">
        <v>63</v>
      </c>
      <c r="H852" s="4">
        <v>221348000000000</v>
      </c>
      <c r="I852">
        <v>29811</v>
      </c>
      <c r="J852" s="3">
        <v>45967.127083333333</v>
      </c>
      <c r="K852" t="s">
        <v>5760</v>
      </c>
      <c r="L852" t="s">
        <v>59</v>
      </c>
      <c r="M852">
        <v>354.66</v>
      </c>
      <c r="N852">
        <v>-93.74</v>
      </c>
      <c r="O852">
        <v>0</v>
      </c>
      <c r="P852">
        <v>260.92</v>
      </c>
      <c r="Q852">
        <v>32</v>
      </c>
      <c r="R852">
        <v>0</v>
      </c>
      <c r="S852">
        <v>0.08</v>
      </c>
      <c r="T852">
        <v>0</v>
      </c>
      <c r="U852">
        <v>293</v>
      </c>
      <c r="V852">
        <v>293</v>
      </c>
      <c r="W852">
        <v>0</v>
      </c>
      <c r="X852" t="s">
        <v>64</v>
      </c>
      <c r="Y852">
        <v>76.48</v>
      </c>
      <c r="Z852">
        <v>8.25</v>
      </c>
      <c r="AA852" t="s">
        <v>65</v>
      </c>
      <c r="AB852" t="s">
        <v>56</v>
      </c>
      <c r="AC852">
        <v>7026</v>
      </c>
      <c r="AK852">
        <v>32</v>
      </c>
      <c r="AL852">
        <v>0</v>
      </c>
      <c r="AS852">
        <v>293</v>
      </c>
      <c r="AZ852">
        <v>260.92</v>
      </c>
      <c r="BB852">
        <v>32</v>
      </c>
    </row>
    <row r="853" spans="1:55" x14ac:dyDescent="0.25">
      <c r="A853" t="s">
        <v>54</v>
      </c>
      <c r="B853">
        <v>110027</v>
      </c>
      <c r="C853" t="s">
        <v>55</v>
      </c>
      <c r="D853" t="s">
        <v>56</v>
      </c>
      <c r="E853" s="1">
        <v>45966</v>
      </c>
      <c r="F853" t="s">
        <v>1079</v>
      </c>
      <c r="G853" t="s">
        <v>67</v>
      </c>
      <c r="J853" s="3">
        <v>45967.130555555559</v>
      </c>
      <c r="K853" t="s">
        <v>5760</v>
      </c>
      <c r="L853" t="s">
        <v>59</v>
      </c>
      <c r="M853">
        <v>169</v>
      </c>
      <c r="N853">
        <v>0</v>
      </c>
      <c r="O853">
        <v>0</v>
      </c>
      <c r="P853">
        <v>169</v>
      </c>
      <c r="Q853">
        <v>0</v>
      </c>
      <c r="R853">
        <v>8.4600000000000009</v>
      </c>
      <c r="S853">
        <v>-0.46</v>
      </c>
      <c r="T853">
        <v>0</v>
      </c>
      <c r="U853">
        <v>177</v>
      </c>
      <c r="V853">
        <v>177</v>
      </c>
      <c r="W853">
        <v>0</v>
      </c>
      <c r="X853" t="s">
        <v>73</v>
      </c>
      <c r="Y853">
        <v>40.479999999999997</v>
      </c>
      <c r="Z853">
        <v>2.2799999999999998</v>
      </c>
      <c r="AA853" t="s">
        <v>74</v>
      </c>
      <c r="AB853" t="s">
        <v>75</v>
      </c>
      <c r="AE853" t="s">
        <v>89</v>
      </c>
      <c r="AF853" t="s">
        <v>56</v>
      </c>
      <c r="AG853">
        <v>8929758003</v>
      </c>
      <c r="AK853">
        <v>0</v>
      </c>
      <c r="AL853">
        <v>0</v>
      </c>
      <c r="AM853">
        <v>177</v>
      </c>
      <c r="AV853">
        <v>169</v>
      </c>
      <c r="AW853">
        <v>4.2300000000000004</v>
      </c>
      <c r="AX853">
        <v>169</v>
      </c>
      <c r="AY853">
        <v>4.2300000000000004</v>
      </c>
      <c r="AZ853">
        <v>169</v>
      </c>
    </row>
    <row r="854" spans="1:55" x14ac:dyDescent="0.25">
      <c r="A854" t="s">
        <v>54</v>
      </c>
      <c r="B854">
        <v>110027</v>
      </c>
      <c r="C854" t="s">
        <v>55</v>
      </c>
      <c r="D854" t="s">
        <v>56</v>
      </c>
      <c r="E854" s="1">
        <v>45966</v>
      </c>
      <c r="F854" t="s">
        <v>1080</v>
      </c>
      <c r="G854" t="s">
        <v>63</v>
      </c>
      <c r="H854" s="4">
        <v>221348000000000</v>
      </c>
      <c r="I854">
        <v>29811</v>
      </c>
      <c r="J854" s="3">
        <v>45967.131249999999</v>
      </c>
      <c r="K854" t="s">
        <v>5760</v>
      </c>
      <c r="L854" t="s">
        <v>59</v>
      </c>
      <c r="M854">
        <v>328</v>
      </c>
      <c r="N854">
        <v>-119.55</v>
      </c>
      <c r="O854">
        <v>0</v>
      </c>
      <c r="P854">
        <v>208.45</v>
      </c>
      <c r="Q854">
        <v>32</v>
      </c>
      <c r="R854">
        <v>0</v>
      </c>
      <c r="S854">
        <v>-0.45</v>
      </c>
      <c r="T854">
        <v>0</v>
      </c>
      <c r="U854">
        <v>240</v>
      </c>
      <c r="V854">
        <v>240</v>
      </c>
      <c r="W854">
        <v>0</v>
      </c>
      <c r="X854" t="s">
        <v>64</v>
      </c>
      <c r="Y854">
        <v>71.92</v>
      </c>
      <c r="Z854">
        <v>5.88</v>
      </c>
      <c r="AA854" t="s">
        <v>65</v>
      </c>
      <c r="AB854" t="s">
        <v>56</v>
      </c>
      <c r="AC854">
        <v>3539</v>
      </c>
      <c r="AK854">
        <v>32</v>
      </c>
      <c r="AL854">
        <v>0</v>
      </c>
      <c r="AS854">
        <v>240</v>
      </c>
      <c r="AZ854">
        <v>208.45</v>
      </c>
      <c r="BB854">
        <v>32</v>
      </c>
    </row>
    <row r="855" spans="1:55" x14ac:dyDescent="0.25">
      <c r="A855" t="s">
        <v>54</v>
      </c>
      <c r="B855">
        <v>110027</v>
      </c>
      <c r="C855" t="s">
        <v>55</v>
      </c>
      <c r="D855" t="s">
        <v>56</v>
      </c>
      <c r="E855" s="1">
        <v>45966</v>
      </c>
      <c r="F855" t="s">
        <v>1081</v>
      </c>
      <c r="G855" t="s">
        <v>67</v>
      </c>
      <c r="J855" s="3">
        <v>45967.133333333331</v>
      </c>
      <c r="K855" t="s">
        <v>5760</v>
      </c>
      <c r="L855" t="s">
        <v>59</v>
      </c>
      <c r="M855">
        <v>38.1</v>
      </c>
      <c r="N855">
        <v>0</v>
      </c>
      <c r="O855">
        <v>0</v>
      </c>
      <c r="P855">
        <v>38.1</v>
      </c>
      <c r="Q855">
        <v>0</v>
      </c>
      <c r="R855">
        <v>1.9</v>
      </c>
      <c r="S855">
        <v>0</v>
      </c>
      <c r="T855">
        <v>0</v>
      </c>
      <c r="U855">
        <v>40</v>
      </c>
      <c r="V855">
        <v>40</v>
      </c>
      <c r="W855">
        <v>0</v>
      </c>
      <c r="X855" t="s">
        <v>73</v>
      </c>
      <c r="Y855">
        <v>14</v>
      </c>
      <c r="Z855">
        <v>0</v>
      </c>
      <c r="AA855" t="s">
        <v>74</v>
      </c>
      <c r="AB855" t="s">
        <v>75</v>
      </c>
      <c r="AE855" t="s">
        <v>1035</v>
      </c>
      <c r="AF855" t="s">
        <v>1036</v>
      </c>
      <c r="AG855">
        <v>9172548395</v>
      </c>
      <c r="AK855">
        <v>0</v>
      </c>
      <c r="AL855">
        <v>0</v>
      </c>
      <c r="AM855">
        <v>40</v>
      </c>
      <c r="AV855">
        <v>38.1</v>
      </c>
      <c r="AW855">
        <v>0.95</v>
      </c>
      <c r="AX855">
        <v>38.1</v>
      </c>
      <c r="AY855">
        <v>0.95</v>
      </c>
      <c r="AZ855">
        <v>38.1</v>
      </c>
    </row>
    <row r="856" spans="1:55" x14ac:dyDescent="0.25">
      <c r="A856" t="s">
        <v>54</v>
      </c>
      <c r="B856">
        <v>110027</v>
      </c>
      <c r="C856" t="s">
        <v>55</v>
      </c>
      <c r="D856" t="s">
        <v>56</v>
      </c>
      <c r="E856" s="1">
        <v>45966</v>
      </c>
      <c r="F856" t="s">
        <v>1082</v>
      </c>
      <c r="G856" t="s">
        <v>58</v>
      </c>
      <c r="H856">
        <v>7442995499</v>
      </c>
      <c r="I856">
        <v>18528960</v>
      </c>
      <c r="J856" s="3">
        <v>45967.138194444444</v>
      </c>
      <c r="K856" t="s">
        <v>5760</v>
      </c>
      <c r="L856" t="s">
        <v>59</v>
      </c>
      <c r="M856">
        <v>299</v>
      </c>
      <c r="N856">
        <v>-80</v>
      </c>
      <c r="O856">
        <v>0</v>
      </c>
      <c r="P856">
        <v>219</v>
      </c>
      <c r="Q856">
        <v>32</v>
      </c>
      <c r="R856">
        <v>0</v>
      </c>
      <c r="S856">
        <v>0</v>
      </c>
      <c r="T856">
        <v>0</v>
      </c>
      <c r="U856">
        <v>251</v>
      </c>
      <c r="V856">
        <v>251</v>
      </c>
      <c r="W856">
        <v>0</v>
      </c>
      <c r="X856" t="s">
        <v>60</v>
      </c>
      <c r="Y856">
        <v>67.39</v>
      </c>
      <c r="Z856">
        <v>5.1100000000000003</v>
      </c>
      <c r="AA856" t="s">
        <v>61</v>
      </c>
      <c r="AB856" t="s">
        <v>56</v>
      </c>
      <c r="AC856">
        <v>5499</v>
      </c>
      <c r="AK856">
        <v>32</v>
      </c>
      <c r="AL856">
        <v>0</v>
      </c>
      <c r="AT856">
        <v>251</v>
      </c>
      <c r="AZ856">
        <v>219</v>
      </c>
      <c r="BC856">
        <v>32</v>
      </c>
    </row>
    <row r="857" spans="1:55" x14ac:dyDescent="0.25">
      <c r="A857" t="s">
        <v>54</v>
      </c>
      <c r="B857">
        <v>110027</v>
      </c>
      <c r="C857" t="s">
        <v>55</v>
      </c>
      <c r="D857" t="s">
        <v>56</v>
      </c>
      <c r="E857" s="1">
        <v>45966</v>
      </c>
      <c r="F857" t="s">
        <v>1083</v>
      </c>
      <c r="G857" t="s">
        <v>58</v>
      </c>
      <c r="H857">
        <v>7453689957</v>
      </c>
      <c r="I857">
        <v>18528960</v>
      </c>
      <c r="J857" s="3">
        <v>45967.148611111108</v>
      </c>
      <c r="K857" t="s">
        <v>5760</v>
      </c>
      <c r="L857" t="s">
        <v>59</v>
      </c>
      <c r="M857">
        <v>229</v>
      </c>
      <c r="N857">
        <v>-80</v>
      </c>
      <c r="O857">
        <v>0</v>
      </c>
      <c r="P857">
        <v>149</v>
      </c>
      <c r="Q857">
        <v>32</v>
      </c>
      <c r="R857">
        <v>0</v>
      </c>
      <c r="S857">
        <v>0</v>
      </c>
      <c r="T857">
        <v>0</v>
      </c>
      <c r="U857">
        <v>181</v>
      </c>
      <c r="V857">
        <v>181</v>
      </c>
      <c r="W857">
        <v>0</v>
      </c>
      <c r="X857" t="s">
        <v>60</v>
      </c>
      <c r="Y857">
        <v>51.66</v>
      </c>
      <c r="Z857">
        <v>5.07</v>
      </c>
      <c r="AA857" t="s">
        <v>61</v>
      </c>
      <c r="AB857" t="s">
        <v>56</v>
      </c>
      <c r="AC857">
        <v>9957</v>
      </c>
      <c r="AK857">
        <v>32</v>
      </c>
      <c r="AL857">
        <v>0</v>
      </c>
      <c r="AT857">
        <v>181</v>
      </c>
      <c r="AZ857">
        <v>149</v>
      </c>
      <c r="BC857">
        <v>32</v>
      </c>
    </row>
    <row r="858" spans="1:55" x14ac:dyDescent="0.25">
      <c r="A858" t="s">
        <v>54</v>
      </c>
      <c r="B858">
        <v>110027</v>
      </c>
      <c r="C858" t="s">
        <v>55</v>
      </c>
      <c r="D858" t="s">
        <v>56</v>
      </c>
      <c r="E858" s="1">
        <v>45966</v>
      </c>
      <c r="F858" t="s">
        <v>1084</v>
      </c>
      <c r="G858" t="s">
        <v>63</v>
      </c>
      <c r="H858" s="4">
        <v>221350000000000</v>
      </c>
      <c r="I858">
        <v>29811</v>
      </c>
      <c r="J858" s="3">
        <v>45967.151388888888</v>
      </c>
      <c r="K858" t="s">
        <v>5760</v>
      </c>
      <c r="L858" t="s">
        <v>59</v>
      </c>
      <c r="M858">
        <v>377</v>
      </c>
      <c r="N858">
        <v>-120</v>
      </c>
      <c r="O858">
        <v>0</v>
      </c>
      <c r="P858">
        <v>257</v>
      </c>
      <c r="Q858">
        <v>32</v>
      </c>
      <c r="R858">
        <v>0</v>
      </c>
      <c r="S858">
        <v>0</v>
      </c>
      <c r="T858">
        <v>0</v>
      </c>
      <c r="U858">
        <v>289</v>
      </c>
      <c r="V858">
        <v>289</v>
      </c>
      <c r="W858">
        <v>0</v>
      </c>
      <c r="X858" t="s">
        <v>64</v>
      </c>
      <c r="Y858">
        <v>74.19</v>
      </c>
      <c r="Z858">
        <v>6.73</v>
      </c>
      <c r="AA858" t="s">
        <v>65</v>
      </c>
      <c r="AB858" t="s">
        <v>56</v>
      </c>
      <c r="AC858">
        <v>2233</v>
      </c>
      <c r="AK858">
        <v>32</v>
      </c>
      <c r="AL858">
        <v>0</v>
      </c>
      <c r="AS858">
        <v>289</v>
      </c>
      <c r="AZ858">
        <v>257</v>
      </c>
      <c r="BB858">
        <v>32</v>
      </c>
    </row>
    <row r="859" spans="1:55" x14ac:dyDescent="0.25">
      <c r="A859" t="s">
        <v>54</v>
      </c>
      <c r="B859">
        <v>110027</v>
      </c>
      <c r="C859" t="s">
        <v>55</v>
      </c>
      <c r="D859" t="s">
        <v>56</v>
      </c>
      <c r="E859" s="1">
        <v>45966</v>
      </c>
      <c r="F859" t="s">
        <v>1085</v>
      </c>
      <c r="G859" t="s">
        <v>63</v>
      </c>
      <c r="H859" s="4">
        <v>221351000000000</v>
      </c>
      <c r="I859">
        <v>29811</v>
      </c>
      <c r="J859" s="3">
        <v>45967.162499999999</v>
      </c>
      <c r="K859" t="s">
        <v>5760</v>
      </c>
      <c r="L859" t="s">
        <v>59</v>
      </c>
      <c r="M859">
        <v>317</v>
      </c>
      <c r="N859">
        <v>-114.6</v>
      </c>
      <c r="O859">
        <v>0</v>
      </c>
      <c r="P859">
        <v>202.4</v>
      </c>
      <c r="Q859">
        <v>32</v>
      </c>
      <c r="R859">
        <v>0</v>
      </c>
      <c r="S859">
        <v>-0.4</v>
      </c>
      <c r="T859">
        <v>0</v>
      </c>
      <c r="U859">
        <v>234</v>
      </c>
      <c r="V859">
        <v>234</v>
      </c>
      <c r="W859">
        <v>0</v>
      </c>
      <c r="X859" t="s">
        <v>64</v>
      </c>
      <c r="Y859">
        <v>61.81</v>
      </c>
      <c r="Z859">
        <v>8.8699999999999992</v>
      </c>
      <c r="AA859" t="s">
        <v>65</v>
      </c>
      <c r="AB859" t="s">
        <v>56</v>
      </c>
      <c r="AC859">
        <v>5305</v>
      </c>
      <c r="AK859">
        <v>32</v>
      </c>
      <c r="AL859">
        <v>0</v>
      </c>
      <c r="AS859">
        <v>234</v>
      </c>
      <c r="AZ859">
        <v>202.4</v>
      </c>
      <c r="BB859">
        <v>32</v>
      </c>
    </row>
    <row r="860" spans="1:55" x14ac:dyDescent="0.25">
      <c r="A860" t="s">
        <v>54</v>
      </c>
      <c r="B860">
        <v>110027</v>
      </c>
      <c r="C860" t="s">
        <v>55</v>
      </c>
      <c r="D860" t="s">
        <v>56</v>
      </c>
      <c r="E860" s="1">
        <v>45966</v>
      </c>
      <c r="F860" t="s">
        <v>1086</v>
      </c>
      <c r="G860" t="s">
        <v>63</v>
      </c>
      <c r="H860" s="4">
        <v>221351000000000</v>
      </c>
      <c r="I860">
        <v>29811</v>
      </c>
      <c r="J860" s="3">
        <v>45967.163888888892</v>
      </c>
      <c r="K860" t="s">
        <v>5760</v>
      </c>
      <c r="L860" t="s">
        <v>59</v>
      </c>
      <c r="M860">
        <v>387</v>
      </c>
      <c r="N860">
        <v>-130</v>
      </c>
      <c r="O860">
        <v>0</v>
      </c>
      <c r="P860">
        <v>257</v>
      </c>
      <c r="Q860">
        <v>32</v>
      </c>
      <c r="R860">
        <v>0</v>
      </c>
      <c r="S860">
        <v>0</v>
      </c>
      <c r="T860">
        <v>0</v>
      </c>
      <c r="U860">
        <v>289</v>
      </c>
      <c r="V860">
        <v>289</v>
      </c>
      <c r="W860">
        <v>0</v>
      </c>
      <c r="X860" t="s">
        <v>64</v>
      </c>
      <c r="Y860">
        <v>65.12</v>
      </c>
      <c r="Z860">
        <v>8.99</v>
      </c>
      <c r="AA860" t="s">
        <v>65</v>
      </c>
      <c r="AB860" t="s">
        <v>56</v>
      </c>
      <c r="AC860">
        <v>4073</v>
      </c>
      <c r="AK860">
        <v>32</v>
      </c>
      <c r="AL860">
        <v>0</v>
      </c>
      <c r="AS860">
        <v>289</v>
      </c>
      <c r="AZ860">
        <v>257</v>
      </c>
      <c r="BB860">
        <v>32</v>
      </c>
    </row>
    <row r="861" spans="1:55" x14ac:dyDescent="0.25">
      <c r="A861" t="s">
        <v>54</v>
      </c>
      <c r="B861">
        <v>110027</v>
      </c>
      <c r="C861" t="s">
        <v>55</v>
      </c>
      <c r="D861" t="s">
        <v>56</v>
      </c>
      <c r="E861" s="1">
        <v>45966</v>
      </c>
      <c r="F861" t="s">
        <v>1087</v>
      </c>
      <c r="G861" t="s">
        <v>63</v>
      </c>
      <c r="H861" s="4">
        <v>221352000000000</v>
      </c>
      <c r="I861">
        <v>29811</v>
      </c>
      <c r="J861" s="3">
        <v>45967.171527777777</v>
      </c>
      <c r="K861" t="s">
        <v>5760</v>
      </c>
      <c r="L861" t="s">
        <v>59</v>
      </c>
      <c r="M861">
        <v>353.66</v>
      </c>
      <c r="N861">
        <v>-119.99</v>
      </c>
      <c r="O861">
        <v>0</v>
      </c>
      <c r="P861">
        <v>233.67</v>
      </c>
      <c r="Q861">
        <v>32</v>
      </c>
      <c r="R861">
        <v>0</v>
      </c>
      <c r="S861">
        <v>0.33</v>
      </c>
      <c r="T861">
        <v>0</v>
      </c>
      <c r="U861">
        <v>266</v>
      </c>
      <c r="V861">
        <v>266</v>
      </c>
      <c r="W861">
        <v>0</v>
      </c>
      <c r="X861" t="s">
        <v>64</v>
      </c>
      <c r="Y861">
        <v>73</v>
      </c>
      <c r="Z861">
        <v>7.76</v>
      </c>
      <c r="AA861" t="s">
        <v>65</v>
      </c>
      <c r="AB861" t="s">
        <v>56</v>
      </c>
      <c r="AC861">
        <v>6692</v>
      </c>
      <c r="AK861">
        <v>32</v>
      </c>
      <c r="AL861">
        <v>0</v>
      </c>
      <c r="AS861">
        <v>266</v>
      </c>
      <c r="AZ861">
        <v>233.67</v>
      </c>
      <c r="BB861">
        <v>32</v>
      </c>
    </row>
    <row r="862" spans="1:55" x14ac:dyDescent="0.25">
      <c r="A862" t="s">
        <v>54</v>
      </c>
      <c r="B862">
        <v>110027</v>
      </c>
      <c r="C862" t="s">
        <v>55</v>
      </c>
      <c r="D862" t="s">
        <v>56</v>
      </c>
      <c r="E862" s="1">
        <v>45966</v>
      </c>
      <c r="F862" t="s">
        <v>1088</v>
      </c>
      <c r="G862" t="s">
        <v>63</v>
      </c>
      <c r="H862" s="4">
        <v>221352000000000</v>
      </c>
      <c r="I862">
        <v>29811</v>
      </c>
      <c r="J862" s="3">
        <v>45967.17291666667</v>
      </c>
      <c r="K862" t="s">
        <v>5760</v>
      </c>
      <c r="L862" t="s">
        <v>59</v>
      </c>
      <c r="M862">
        <v>466</v>
      </c>
      <c r="N862">
        <v>-113.74</v>
      </c>
      <c r="O862">
        <v>0</v>
      </c>
      <c r="P862">
        <v>352.26</v>
      </c>
      <c r="Q862">
        <v>32</v>
      </c>
      <c r="R862">
        <v>0</v>
      </c>
      <c r="S862">
        <v>-0.26</v>
      </c>
      <c r="T862">
        <v>0</v>
      </c>
      <c r="U862">
        <v>384</v>
      </c>
      <c r="V862">
        <v>384</v>
      </c>
      <c r="W862">
        <v>0</v>
      </c>
      <c r="X862" t="s">
        <v>64</v>
      </c>
      <c r="Y862">
        <v>81.510000000000005</v>
      </c>
      <c r="Z862">
        <v>8.99</v>
      </c>
      <c r="AA862" t="s">
        <v>65</v>
      </c>
      <c r="AB862" t="s">
        <v>56</v>
      </c>
      <c r="AC862">
        <v>9652</v>
      </c>
      <c r="AK862">
        <v>32</v>
      </c>
      <c r="AL862">
        <v>0</v>
      </c>
      <c r="AS862">
        <v>384</v>
      </c>
      <c r="AZ862">
        <v>352.26</v>
      </c>
      <c r="BB862">
        <v>32</v>
      </c>
    </row>
    <row r="863" spans="1:55" x14ac:dyDescent="0.25">
      <c r="A863" t="s">
        <v>54</v>
      </c>
      <c r="B863">
        <v>110027</v>
      </c>
      <c r="C863" t="s">
        <v>55</v>
      </c>
      <c r="D863" t="s">
        <v>56</v>
      </c>
      <c r="E863" s="1">
        <v>45966</v>
      </c>
      <c r="F863" t="s">
        <v>1089</v>
      </c>
      <c r="G863" t="s">
        <v>63</v>
      </c>
      <c r="H863" s="4">
        <v>221352000000000</v>
      </c>
      <c r="I863">
        <v>29811</v>
      </c>
      <c r="J863" s="3">
        <v>45967.17291666667</v>
      </c>
      <c r="K863" t="s">
        <v>5760</v>
      </c>
      <c r="L863" t="s">
        <v>59</v>
      </c>
      <c r="M863">
        <v>465.66</v>
      </c>
      <c r="N863">
        <v>-200</v>
      </c>
      <c r="O863">
        <v>0</v>
      </c>
      <c r="P863">
        <v>265.66000000000003</v>
      </c>
      <c r="Q863">
        <v>32</v>
      </c>
      <c r="R863">
        <v>0</v>
      </c>
      <c r="S863">
        <v>0.34</v>
      </c>
      <c r="T863">
        <v>0</v>
      </c>
      <c r="U863">
        <v>298</v>
      </c>
      <c r="V863">
        <v>298</v>
      </c>
      <c r="W863">
        <v>0</v>
      </c>
      <c r="X863" t="s">
        <v>64</v>
      </c>
      <c r="Y863">
        <v>80.42</v>
      </c>
      <c r="Z863">
        <v>0.68</v>
      </c>
      <c r="AA863" t="s">
        <v>65</v>
      </c>
      <c r="AB863" t="s">
        <v>56</v>
      </c>
      <c r="AC863">
        <v>7290</v>
      </c>
      <c r="AK863">
        <v>32</v>
      </c>
      <c r="AL863">
        <v>0</v>
      </c>
      <c r="AS863">
        <v>298</v>
      </c>
      <c r="AZ863">
        <v>265.66000000000003</v>
      </c>
      <c r="BB863">
        <v>32</v>
      </c>
    </row>
    <row r="864" spans="1:55" x14ac:dyDescent="0.25">
      <c r="A864" t="s">
        <v>54</v>
      </c>
      <c r="B864">
        <v>110027</v>
      </c>
      <c r="C864" t="s">
        <v>55</v>
      </c>
      <c r="D864" t="s">
        <v>56</v>
      </c>
      <c r="E864" s="1">
        <v>45966</v>
      </c>
      <c r="F864" t="s">
        <v>1090</v>
      </c>
      <c r="G864" t="s">
        <v>63</v>
      </c>
      <c r="H864" s="4">
        <v>221352000000000</v>
      </c>
      <c r="I864">
        <v>29811</v>
      </c>
      <c r="J864" s="3">
        <v>45967.176388888889</v>
      </c>
      <c r="K864" t="s">
        <v>5760</v>
      </c>
      <c r="L864" t="s">
        <v>59</v>
      </c>
      <c r="M864">
        <v>895</v>
      </c>
      <c r="N864">
        <v>0</v>
      </c>
      <c r="O864">
        <v>0</v>
      </c>
      <c r="P864">
        <v>895</v>
      </c>
      <c r="Q864">
        <v>32</v>
      </c>
      <c r="R864">
        <v>0</v>
      </c>
      <c r="S864">
        <v>0</v>
      </c>
      <c r="T864">
        <v>0</v>
      </c>
      <c r="U864">
        <v>927</v>
      </c>
      <c r="V864">
        <v>927</v>
      </c>
      <c r="W864">
        <v>0</v>
      </c>
      <c r="X864" t="s">
        <v>64</v>
      </c>
      <c r="Y864">
        <v>171.11</v>
      </c>
      <c r="Z864">
        <v>30.31</v>
      </c>
      <c r="AA864" t="s">
        <v>65</v>
      </c>
      <c r="AB864" t="s">
        <v>56</v>
      </c>
      <c r="AC864">
        <v>213</v>
      </c>
      <c r="AK864">
        <v>32</v>
      </c>
      <c r="AL864">
        <v>0</v>
      </c>
      <c r="AS864">
        <v>927</v>
      </c>
      <c r="AZ864">
        <v>895</v>
      </c>
      <c r="BB864">
        <v>32</v>
      </c>
    </row>
    <row r="865" spans="1:55" x14ac:dyDescent="0.25">
      <c r="A865" t="s">
        <v>54</v>
      </c>
      <c r="B865">
        <v>110027</v>
      </c>
      <c r="C865" t="s">
        <v>55</v>
      </c>
      <c r="D865" t="s">
        <v>56</v>
      </c>
      <c r="E865" s="1">
        <v>45966</v>
      </c>
      <c r="F865" t="s">
        <v>1091</v>
      </c>
      <c r="G865" t="s">
        <v>63</v>
      </c>
      <c r="H865" s="4">
        <v>221353000000000</v>
      </c>
      <c r="I865">
        <v>29811</v>
      </c>
      <c r="J865" s="3">
        <v>45967.186805555553</v>
      </c>
      <c r="K865" t="s">
        <v>5760</v>
      </c>
      <c r="L865" t="s">
        <v>59</v>
      </c>
      <c r="M865">
        <v>287</v>
      </c>
      <c r="N865">
        <v>0</v>
      </c>
      <c r="O865">
        <v>0</v>
      </c>
      <c r="P865">
        <v>287</v>
      </c>
      <c r="Q865">
        <v>32</v>
      </c>
      <c r="R865">
        <v>0</v>
      </c>
      <c r="S865">
        <v>0</v>
      </c>
      <c r="T865">
        <v>0</v>
      </c>
      <c r="U865">
        <v>319</v>
      </c>
      <c r="V865">
        <v>319</v>
      </c>
      <c r="W865">
        <v>0</v>
      </c>
      <c r="X865" t="s">
        <v>64</v>
      </c>
      <c r="Y865">
        <v>46.02</v>
      </c>
      <c r="Z865">
        <v>3.38</v>
      </c>
      <c r="AA865" t="s">
        <v>65</v>
      </c>
      <c r="AB865" t="s">
        <v>56</v>
      </c>
      <c r="AC865">
        <v>6973</v>
      </c>
      <c r="AK865">
        <v>32</v>
      </c>
      <c r="AL865">
        <v>0</v>
      </c>
      <c r="AS865">
        <v>319</v>
      </c>
      <c r="AZ865">
        <v>287</v>
      </c>
      <c r="BB865">
        <v>32</v>
      </c>
    </row>
    <row r="866" spans="1:55" x14ac:dyDescent="0.25">
      <c r="A866" t="s">
        <v>54</v>
      </c>
      <c r="B866">
        <v>110027</v>
      </c>
      <c r="C866" t="s">
        <v>55</v>
      </c>
      <c r="D866" t="s">
        <v>56</v>
      </c>
      <c r="E866" s="1">
        <v>45966</v>
      </c>
      <c r="F866" t="s">
        <v>1092</v>
      </c>
      <c r="G866" t="s">
        <v>67</v>
      </c>
      <c r="J866" s="3">
        <v>45967.188888888886</v>
      </c>
      <c r="K866" t="s">
        <v>5760</v>
      </c>
      <c r="L866" t="s">
        <v>59</v>
      </c>
      <c r="M866">
        <v>494.66</v>
      </c>
      <c r="N866">
        <v>0</v>
      </c>
      <c r="O866">
        <v>0</v>
      </c>
      <c r="P866">
        <v>494.66</v>
      </c>
      <c r="Q866">
        <v>0</v>
      </c>
      <c r="R866">
        <v>24.74</v>
      </c>
      <c r="S866">
        <v>-0.4</v>
      </c>
      <c r="T866">
        <v>0</v>
      </c>
      <c r="U866">
        <v>519</v>
      </c>
      <c r="V866">
        <v>519</v>
      </c>
      <c r="W866">
        <v>0</v>
      </c>
      <c r="X866" t="s">
        <v>68</v>
      </c>
      <c r="Y866">
        <v>129.5</v>
      </c>
      <c r="Z866">
        <v>5.72</v>
      </c>
      <c r="AA866" t="s">
        <v>74</v>
      </c>
      <c r="AB866" t="s">
        <v>75</v>
      </c>
      <c r="AE866" t="s">
        <v>89</v>
      </c>
      <c r="AF866" t="s">
        <v>56</v>
      </c>
      <c r="AG866">
        <v>8929758003</v>
      </c>
      <c r="AK866">
        <v>0</v>
      </c>
      <c r="AL866">
        <v>0</v>
      </c>
      <c r="AN866">
        <v>519</v>
      </c>
      <c r="AV866">
        <v>494.66</v>
      </c>
      <c r="AW866">
        <v>12.37</v>
      </c>
      <c r="AX866">
        <v>494.66</v>
      </c>
      <c r="AY866">
        <v>12.37</v>
      </c>
      <c r="AZ866">
        <v>494.66</v>
      </c>
    </row>
    <row r="867" spans="1:55" x14ac:dyDescent="0.25">
      <c r="A867" t="s">
        <v>54</v>
      </c>
      <c r="B867">
        <v>110027</v>
      </c>
      <c r="C867" t="s">
        <v>55</v>
      </c>
      <c r="D867" t="s">
        <v>56</v>
      </c>
      <c r="E867" s="1">
        <v>45966</v>
      </c>
      <c r="F867" t="s">
        <v>1093</v>
      </c>
      <c r="G867" t="s">
        <v>63</v>
      </c>
      <c r="H867" s="4">
        <v>221354000000000</v>
      </c>
      <c r="I867">
        <v>29811</v>
      </c>
      <c r="J867" s="3">
        <v>45967.192361111112</v>
      </c>
      <c r="K867" t="s">
        <v>5760</v>
      </c>
      <c r="L867" t="s">
        <v>59</v>
      </c>
      <c r="M867">
        <v>537</v>
      </c>
      <c r="N867">
        <v>-93.74</v>
      </c>
      <c r="O867">
        <v>0</v>
      </c>
      <c r="P867">
        <v>443.26</v>
      </c>
      <c r="Q867">
        <v>32</v>
      </c>
      <c r="R867">
        <v>0</v>
      </c>
      <c r="S867">
        <v>-0.26</v>
      </c>
      <c r="T867">
        <v>0</v>
      </c>
      <c r="U867">
        <v>475</v>
      </c>
      <c r="V867">
        <v>475</v>
      </c>
      <c r="W867">
        <v>0</v>
      </c>
      <c r="X867" t="s">
        <v>64</v>
      </c>
      <c r="Y867">
        <v>102.72</v>
      </c>
      <c r="Z867">
        <v>12.34</v>
      </c>
      <c r="AA867" t="s">
        <v>65</v>
      </c>
      <c r="AB867" t="s">
        <v>56</v>
      </c>
      <c r="AC867">
        <v>1076</v>
      </c>
      <c r="AK867">
        <v>32</v>
      </c>
      <c r="AL867">
        <v>0</v>
      </c>
      <c r="AS867">
        <v>475</v>
      </c>
      <c r="AZ867">
        <v>443.26</v>
      </c>
      <c r="BB867">
        <v>32</v>
      </c>
    </row>
    <row r="868" spans="1:55" x14ac:dyDescent="0.25">
      <c r="A868" t="s">
        <v>54</v>
      </c>
      <c r="B868">
        <v>110027</v>
      </c>
      <c r="C868" t="s">
        <v>55</v>
      </c>
      <c r="D868" t="s">
        <v>56</v>
      </c>
      <c r="E868" s="1">
        <v>45966</v>
      </c>
      <c r="F868" t="s">
        <v>1094</v>
      </c>
      <c r="G868" t="s">
        <v>63</v>
      </c>
      <c r="H868" s="4">
        <v>221354000000000</v>
      </c>
      <c r="I868">
        <v>29811</v>
      </c>
      <c r="J868" s="3">
        <v>45967.195833333331</v>
      </c>
      <c r="K868" t="s">
        <v>5760</v>
      </c>
      <c r="L868" t="s">
        <v>59</v>
      </c>
      <c r="M868">
        <v>366</v>
      </c>
      <c r="N868">
        <v>-93.75</v>
      </c>
      <c r="O868">
        <v>0</v>
      </c>
      <c r="P868">
        <v>272.25</v>
      </c>
      <c r="Q868">
        <v>32</v>
      </c>
      <c r="R868">
        <v>0</v>
      </c>
      <c r="S868">
        <v>-0.25</v>
      </c>
      <c r="T868">
        <v>0</v>
      </c>
      <c r="U868">
        <v>304</v>
      </c>
      <c r="V868">
        <v>304</v>
      </c>
      <c r="W868">
        <v>0</v>
      </c>
      <c r="X868" t="s">
        <v>64</v>
      </c>
      <c r="Y868">
        <v>79.650000000000006</v>
      </c>
      <c r="Z868">
        <v>5.28</v>
      </c>
      <c r="AA868" t="s">
        <v>65</v>
      </c>
      <c r="AB868" t="s">
        <v>56</v>
      </c>
      <c r="AC868">
        <v>1201</v>
      </c>
      <c r="AK868">
        <v>32</v>
      </c>
      <c r="AL868">
        <v>0</v>
      </c>
      <c r="AS868">
        <v>304</v>
      </c>
      <c r="AZ868">
        <v>272.25</v>
      </c>
      <c r="BB868">
        <v>32</v>
      </c>
    </row>
    <row r="869" spans="1:55" x14ac:dyDescent="0.25">
      <c r="A869" t="s">
        <v>54</v>
      </c>
      <c r="B869">
        <v>110027</v>
      </c>
      <c r="C869" t="s">
        <v>55</v>
      </c>
      <c r="D869" t="s">
        <v>56</v>
      </c>
      <c r="E869" s="1">
        <v>45966</v>
      </c>
      <c r="F869" t="s">
        <v>1095</v>
      </c>
      <c r="G869" t="s">
        <v>63</v>
      </c>
      <c r="H869" s="4">
        <v>221354000000000</v>
      </c>
      <c r="I869">
        <v>29811</v>
      </c>
      <c r="J869" s="3">
        <v>45967.197222222225</v>
      </c>
      <c r="K869" t="s">
        <v>5760</v>
      </c>
      <c r="L869" t="s">
        <v>59</v>
      </c>
      <c r="M869">
        <v>448</v>
      </c>
      <c r="N869">
        <v>-93.74</v>
      </c>
      <c r="O869">
        <v>0</v>
      </c>
      <c r="P869">
        <v>354.26</v>
      </c>
      <c r="Q869">
        <v>32</v>
      </c>
      <c r="R869">
        <v>0</v>
      </c>
      <c r="S869">
        <v>-0.26</v>
      </c>
      <c r="T869">
        <v>0</v>
      </c>
      <c r="U869">
        <v>386</v>
      </c>
      <c r="V869">
        <v>386</v>
      </c>
      <c r="W869">
        <v>0</v>
      </c>
      <c r="X869" t="s">
        <v>64</v>
      </c>
      <c r="Y869">
        <v>101.01</v>
      </c>
      <c r="Z869">
        <v>10.14</v>
      </c>
      <c r="AA869" t="s">
        <v>65</v>
      </c>
      <c r="AB869" t="s">
        <v>56</v>
      </c>
      <c r="AC869">
        <v>4002</v>
      </c>
      <c r="AK869">
        <v>32</v>
      </c>
      <c r="AL869">
        <v>0</v>
      </c>
      <c r="AS869">
        <v>386</v>
      </c>
      <c r="AZ869">
        <v>354.26</v>
      </c>
      <c r="BB869">
        <v>32</v>
      </c>
    </row>
    <row r="870" spans="1:55" x14ac:dyDescent="0.25">
      <c r="A870" t="s">
        <v>54</v>
      </c>
      <c r="B870">
        <v>110027</v>
      </c>
      <c r="C870" t="s">
        <v>55</v>
      </c>
      <c r="D870" t="s">
        <v>56</v>
      </c>
      <c r="E870" s="1">
        <v>45966</v>
      </c>
      <c r="F870" t="s">
        <v>1096</v>
      </c>
      <c r="G870" t="s">
        <v>63</v>
      </c>
      <c r="H870" s="4">
        <v>221354000000000</v>
      </c>
      <c r="I870">
        <v>29811</v>
      </c>
      <c r="J870" s="3">
        <v>45967.199305555558</v>
      </c>
      <c r="K870" t="s">
        <v>5760</v>
      </c>
      <c r="L870" t="s">
        <v>59</v>
      </c>
      <c r="M870">
        <v>268</v>
      </c>
      <c r="N870">
        <v>-93.75</v>
      </c>
      <c r="O870">
        <v>0</v>
      </c>
      <c r="P870">
        <v>174.25</v>
      </c>
      <c r="Q870">
        <v>32</v>
      </c>
      <c r="R870">
        <v>0</v>
      </c>
      <c r="S870">
        <v>-0.25</v>
      </c>
      <c r="T870">
        <v>0</v>
      </c>
      <c r="U870">
        <v>206</v>
      </c>
      <c r="V870">
        <v>206</v>
      </c>
      <c r="W870">
        <v>0</v>
      </c>
      <c r="X870" t="s">
        <v>64</v>
      </c>
      <c r="Y870">
        <v>44.25</v>
      </c>
      <c r="Z870">
        <v>5.07</v>
      </c>
      <c r="AA870" t="s">
        <v>65</v>
      </c>
      <c r="AB870" t="s">
        <v>56</v>
      </c>
      <c r="AC870">
        <v>2670</v>
      </c>
      <c r="AK870">
        <v>32</v>
      </c>
      <c r="AL870">
        <v>0</v>
      </c>
      <c r="AS870">
        <v>206</v>
      </c>
      <c r="AZ870">
        <v>174.25</v>
      </c>
      <c r="BB870">
        <v>32</v>
      </c>
    </row>
    <row r="871" spans="1:55" x14ac:dyDescent="0.25">
      <c r="A871" t="s">
        <v>54</v>
      </c>
      <c r="B871">
        <v>110027</v>
      </c>
      <c r="C871" t="s">
        <v>55</v>
      </c>
      <c r="D871" t="s">
        <v>56</v>
      </c>
      <c r="E871" s="1">
        <v>45966</v>
      </c>
      <c r="F871" t="s">
        <v>1097</v>
      </c>
      <c r="G871" t="s">
        <v>63</v>
      </c>
      <c r="H871" s="4">
        <v>221355000000000</v>
      </c>
      <c r="I871">
        <v>29811</v>
      </c>
      <c r="J871" s="3">
        <v>45967.203472222223</v>
      </c>
      <c r="K871" t="s">
        <v>5760</v>
      </c>
      <c r="L871" t="s">
        <v>59</v>
      </c>
      <c r="M871">
        <v>248</v>
      </c>
      <c r="N871">
        <v>0</v>
      </c>
      <c r="O871">
        <v>0</v>
      </c>
      <c r="P871">
        <v>248</v>
      </c>
      <c r="Q871">
        <v>32</v>
      </c>
      <c r="R871">
        <v>0</v>
      </c>
      <c r="S871">
        <v>0</v>
      </c>
      <c r="T871">
        <v>0</v>
      </c>
      <c r="U871">
        <v>280</v>
      </c>
      <c r="V871">
        <v>280</v>
      </c>
      <c r="W871">
        <v>0</v>
      </c>
      <c r="X871" t="s">
        <v>64</v>
      </c>
      <c r="Y871">
        <v>42.11</v>
      </c>
      <c r="Z871">
        <v>5.07</v>
      </c>
      <c r="AA871" t="s">
        <v>65</v>
      </c>
      <c r="AB871" t="s">
        <v>56</v>
      </c>
      <c r="AC871">
        <v>6527</v>
      </c>
      <c r="AK871">
        <v>32</v>
      </c>
      <c r="AL871">
        <v>0</v>
      </c>
      <c r="AS871">
        <v>280</v>
      </c>
      <c r="AZ871">
        <v>248</v>
      </c>
      <c r="BB871">
        <v>32</v>
      </c>
    </row>
    <row r="872" spans="1:55" x14ac:dyDescent="0.25">
      <c r="A872" t="s">
        <v>54</v>
      </c>
      <c r="B872">
        <v>110027</v>
      </c>
      <c r="C872" t="s">
        <v>55</v>
      </c>
      <c r="D872" t="s">
        <v>56</v>
      </c>
      <c r="E872" s="1">
        <v>45966</v>
      </c>
      <c r="F872" t="s">
        <v>1098</v>
      </c>
      <c r="G872" t="s">
        <v>58</v>
      </c>
      <c r="H872">
        <v>7451399680</v>
      </c>
      <c r="I872">
        <v>18528960</v>
      </c>
      <c r="J872" s="3">
        <v>45967.207638888889</v>
      </c>
      <c r="K872" t="s">
        <v>5760</v>
      </c>
      <c r="L872" t="s">
        <v>59</v>
      </c>
      <c r="M872">
        <v>737</v>
      </c>
      <c r="N872">
        <v>0</v>
      </c>
      <c r="O872">
        <v>0</v>
      </c>
      <c r="P872">
        <v>737</v>
      </c>
      <c r="Q872">
        <v>32</v>
      </c>
      <c r="R872">
        <v>0</v>
      </c>
      <c r="S872">
        <v>0</v>
      </c>
      <c r="T872">
        <v>0</v>
      </c>
      <c r="U872">
        <v>769</v>
      </c>
      <c r="V872">
        <v>769</v>
      </c>
      <c r="W872">
        <v>0</v>
      </c>
      <c r="X872" t="s">
        <v>60</v>
      </c>
      <c r="Y872">
        <v>148.63999999999999</v>
      </c>
      <c r="Z872">
        <v>14.61</v>
      </c>
      <c r="AA872" t="s">
        <v>61</v>
      </c>
      <c r="AB872" t="s">
        <v>56</v>
      </c>
      <c r="AC872">
        <v>9680</v>
      </c>
      <c r="AK872">
        <v>32</v>
      </c>
      <c r="AL872">
        <v>0</v>
      </c>
      <c r="AT872">
        <v>769</v>
      </c>
      <c r="AZ872">
        <v>737</v>
      </c>
      <c r="BC872">
        <v>32</v>
      </c>
    </row>
    <row r="873" spans="1:55" x14ac:dyDescent="0.25">
      <c r="A873" t="s">
        <v>54</v>
      </c>
      <c r="B873">
        <v>110027</v>
      </c>
      <c r="C873" t="s">
        <v>55</v>
      </c>
      <c r="D873" t="s">
        <v>56</v>
      </c>
      <c r="E873" s="1">
        <v>45966</v>
      </c>
      <c r="F873" t="s">
        <v>1099</v>
      </c>
      <c r="G873" t="s">
        <v>67</v>
      </c>
      <c r="J873" s="3">
        <v>45967.25277777778</v>
      </c>
      <c r="K873" t="s">
        <v>5760</v>
      </c>
      <c r="L873" t="s">
        <v>59</v>
      </c>
      <c r="M873">
        <v>29</v>
      </c>
      <c r="N873">
        <v>0</v>
      </c>
      <c r="O873">
        <v>0</v>
      </c>
      <c r="P873">
        <v>29</v>
      </c>
      <c r="Q873">
        <v>0</v>
      </c>
      <c r="R873">
        <v>1.46</v>
      </c>
      <c r="S873">
        <v>-0.46</v>
      </c>
      <c r="T873">
        <v>0</v>
      </c>
      <c r="U873">
        <v>30</v>
      </c>
      <c r="V873">
        <v>30</v>
      </c>
      <c r="W873">
        <v>0</v>
      </c>
      <c r="X873" t="s">
        <v>73</v>
      </c>
      <c r="Y873">
        <v>3.3</v>
      </c>
      <c r="Z873">
        <v>1.74</v>
      </c>
      <c r="AA873" t="s">
        <v>74</v>
      </c>
      <c r="AB873" t="s">
        <v>75</v>
      </c>
      <c r="AE873" t="s">
        <v>89</v>
      </c>
      <c r="AF873" t="s">
        <v>56</v>
      </c>
      <c r="AG873">
        <v>8929758003</v>
      </c>
      <c r="AK873">
        <v>0</v>
      </c>
      <c r="AL873">
        <v>0</v>
      </c>
      <c r="AM873">
        <v>30</v>
      </c>
      <c r="AV873">
        <v>29</v>
      </c>
      <c r="AW873">
        <v>0.73</v>
      </c>
      <c r="AX873">
        <v>29</v>
      </c>
      <c r="AY873">
        <v>0.73</v>
      </c>
      <c r="AZ873">
        <v>29</v>
      </c>
    </row>
    <row r="874" spans="1:55" x14ac:dyDescent="0.25">
      <c r="A874" t="s">
        <v>54</v>
      </c>
      <c r="B874">
        <v>110027</v>
      </c>
      <c r="C874" t="s">
        <v>55</v>
      </c>
      <c r="D874" t="s">
        <v>56</v>
      </c>
      <c r="E874" s="1">
        <v>45966</v>
      </c>
      <c r="F874" t="s">
        <v>1100</v>
      </c>
      <c r="G874" t="s">
        <v>67</v>
      </c>
      <c r="J874" s="3">
        <v>45967.25277777778</v>
      </c>
      <c r="K874" t="s">
        <v>5760</v>
      </c>
      <c r="L874" t="s">
        <v>59</v>
      </c>
      <c r="M874">
        <v>806</v>
      </c>
      <c r="N874">
        <v>0</v>
      </c>
      <c r="O874">
        <v>0</v>
      </c>
      <c r="P874">
        <v>806</v>
      </c>
      <c r="Q874">
        <v>0</v>
      </c>
      <c r="R874">
        <v>40.299999999999997</v>
      </c>
      <c r="S874">
        <v>-0.3</v>
      </c>
      <c r="T874">
        <v>0</v>
      </c>
      <c r="U874">
        <v>846</v>
      </c>
      <c r="V874">
        <v>846</v>
      </c>
      <c r="W874">
        <v>0</v>
      </c>
      <c r="X874" t="s">
        <v>73</v>
      </c>
      <c r="Y874">
        <v>196.49</v>
      </c>
      <c r="Z874">
        <v>17.329999999999998</v>
      </c>
      <c r="AA874" t="s">
        <v>74</v>
      </c>
      <c r="AB874" t="s">
        <v>75</v>
      </c>
      <c r="AE874" t="s">
        <v>89</v>
      </c>
      <c r="AF874" t="s">
        <v>56</v>
      </c>
      <c r="AG874">
        <v>8929758003</v>
      </c>
      <c r="AK874">
        <v>0</v>
      </c>
      <c r="AL874">
        <v>0</v>
      </c>
      <c r="AM874">
        <v>846</v>
      </c>
      <c r="AV874">
        <v>806</v>
      </c>
      <c r="AW874">
        <v>20.149999999999999</v>
      </c>
      <c r="AX874">
        <v>806</v>
      </c>
      <c r="AY874">
        <v>20.149999999999999</v>
      </c>
      <c r="AZ874">
        <v>806</v>
      </c>
    </row>
    <row r="875" spans="1:55" x14ac:dyDescent="0.25">
      <c r="A875" t="s">
        <v>54</v>
      </c>
      <c r="B875">
        <v>110027</v>
      </c>
      <c r="C875" t="s">
        <v>55</v>
      </c>
      <c r="D875" t="s">
        <v>56</v>
      </c>
      <c r="E875" s="1">
        <v>45966</v>
      </c>
      <c r="F875" t="s">
        <v>1101</v>
      </c>
      <c r="G875" t="s">
        <v>67</v>
      </c>
      <c r="J875" s="3">
        <v>45967.25277777778</v>
      </c>
      <c r="K875" t="s">
        <v>5760</v>
      </c>
      <c r="L875" t="s">
        <v>59</v>
      </c>
      <c r="M875">
        <v>378</v>
      </c>
      <c r="N875">
        <v>0</v>
      </c>
      <c r="O875">
        <v>0</v>
      </c>
      <c r="P875">
        <v>378</v>
      </c>
      <c r="Q875">
        <v>0</v>
      </c>
      <c r="R875">
        <v>18.899999999999999</v>
      </c>
      <c r="S875">
        <v>0.1</v>
      </c>
      <c r="T875">
        <v>0</v>
      </c>
      <c r="U875">
        <v>397</v>
      </c>
      <c r="V875">
        <v>397</v>
      </c>
      <c r="W875">
        <v>0</v>
      </c>
      <c r="X875" t="s">
        <v>68</v>
      </c>
      <c r="Y875">
        <v>68.239999999999995</v>
      </c>
      <c r="Z875">
        <v>3.92</v>
      </c>
      <c r="AA875" t="s">
        <v>74</v>
      </c>
      <c r="AB875" t="s">
        <v>75</v>
      </c>
      <c r="AE875" t="s">
        <v>89</v>
      </c>
      <c r="AF875" t="s">
        <v>56</v>
      </c>
      <c r="AG875">
        <v>8929758003</v>
      </c>
      <c r="AK875">
        <v>0</v>
      </c>
      <c r="AL875">
        <v>0</v>
      </c>
      <c r="AN875">
        <v>397</v>
      </c>
      <c r="AV875">
        <v>378</v>
      </c>
      <c r="AW875">
        <v>9.4499999999999993</v>
      </c>
      <c r="AX875">
        <v>378</v>
      </c>
      <c r="AY875">
        <v>9.4499999999999993</v>
      </c>
      <c r="AZ875">
        <v>378</v>
      </c>
    </row>
    <row r="876" spans="1:55" x14ac:dyDescent="0.25">
      <c r="A876" t="s">
        <v>54</v>
      </c>
      <c r="B876">
        <v>110027</v>
      </c>
      <c r="C876" t="s">
        <v>55</v>
      </c>
      <c r="D876" t="s">
        <v>56</v>
      </c>
      <c r="E876" s="1">
        <v>45966</v>
      </c>
      <c r="F876" t="s">
        <v>1102</v>
      </c>
      <c r="G876" t="s">
        <v>67</v>
      </c>
      <c r="J876" s="3">
        <v>45967.25277777778</v>
      </c>
      <c r="K876" t="s">
        <v>5760</v>
      </c>
      <c r="L876" t="s">
        <v>59</v>
      </c>
      <c r="M876">
        <v>298</v>
      </c>
      <c r="N876">
        <v>0</v>
      </c>
      <c r="O876">
        <v>0</v>
      </c>
      <c r="P876">
        <v>298</v>
      </c>
      <c r="Q876">
        <v>0</v>
      </c>
      <c r="R876">
        <v>14.9</v>
      </c>
      <c r="S876">
        <v>0.1</v>
      </c>
      <c r="T876">
        <v>0</v>
      </c>
      <c r="U876">
        <v>313</v>
      </c>
      <c r="V876">
        <v>313</v>
      </c>
      <c r="W876">
        <v>0</v>
      </c>
      <c r="X876" t="s">
        <v>68</v>
      </c>
      <c r="Y876">
        <v>73.010000000000005</v>
      </c>
      <c r="Z876">
        <v>4.5199999999999996</v>
      </c>
      <c r="AA876" t="s">
        <v>74</v>
      </c>
      <c r="AB876" t="s">
        <v>75</v>
      </c>
      <c r="AE876" t="s">
        <v>89</v>
      </c>
      <c r="AF876" t="s">
        <v>56</v>
      </c>
      <c r="AG876">
        <v>8929758003</v>
      </c>
      <c r="AK876">
        <v>0</v>
      </c>
      <c r="AL876">
        <v>0</v>
      </c>
      <c r="AN876">
        <v>313</v>
      </c>
      <c r="AV876">
        <v>298</v>
      </c>
      <c r="AW876">
        <v>7.45</v>
      </c>
      <c r="AX876">
        <v>298</v>
      </c>
      <c r="AY876">
        <v>7.45</v>
      </c>
      <c r="AZ876">
        <v>298</v>
      </c>
    </row>
    <row r="877" spans="1:55" x14ac:dyDescent="0.25">
      <c r="A877" t="s">
        <v>54</v>
      </c>
      <c r="B877">
        <v>110027</v>
      </c>
      <c r="C877" t="s">
        <v>55</v>
      </c>
      <c r="D877" t="s">
        <v>56</v>
      </c>
      <c r="E877" s="1">
        <v>45966</v>
      </c>
      <c r="F877" t="s">
        <v>1103</v>
      </c>
      <c r="G877" t="s">
        <v>67</v>
      </c>
      <c r="J877" s="3">
        <v>45967.25277777778</v>
      </c>
      <c r="K877" t="s">
        <v>5760</v>
      </c>
      <c r="L877" t="s">
        <v>59</v>
      </c>
      <c r="M877">
        <v>801</v>
      </c>
      <c r="N877">
        <v>0</v>
      </c>
      <c r="O877">
        <v>0</v>
      </c>
      <c r="P877">
        <v>801</v>
      </c>
      <c r="Q877">
        <v>0</v>
      </c>
      <c r="R877">
        <v>40.06</v>
      </c>
      <c r="S877">
        <v>-0.06</v>
      </c>
      <c r="T877">
        <v>0</v>
      </c>
      <c r="U877">
        <v>841</v>
      </c>
      <c r="V877">
        <v>841</v>
      </c>
      <c r="W877">
        <v>0</v>
      </c>
      <c r="X877" t="s">
        <v>68</v>
      </c>
      <c r="Y877">
        <v>205.62</v>
      </c>
      <c r="Z877">
        <v>12.3</v>
      </c>
      <c r="AA877" t="s">
        <v>74</v>
      </c>
      <c r="AB877" t="s">
        <v>75</v>
      </c>
      <c r="AE877" t="s">
        <v>730</v>
      </c>
      <c r="AF877" t="s">
        <v>731</v>
      </c>
      <c r="AG877">
        <v>9999777722</v>
      </c>
      <c r="AK877">
        <v>0</v>
      </c>
      <c r="AL877">
        <v>0</v>
      </c>
      <c r="AN877">
        <v>841</v>
      </c>
      <c r="AV877">
        <v>801</v>
      </c>
      <c r="AW877">
        <v>20.03</v>
      </c>
      <c r="AX877">
        <v>801</v>
      </c>
      <c r="AY877">
        <v>20.03</v>
      </c>
      <c r="AZ877">
        <v>801</v>
      </c>
    </row>
    <row r="878" spans="1:55" x14ac:dyDescent="0.25">
      <c r="A878" t="s">
        <v>54</v>
      </c>
      <c r="B878">
        <v>110027</v>
      </c>
      <c r="C878" t="s">
        <v>55</v>
      </c>
      <c r="D878" t="s">
        <v>56</v>
      </c>
      <c r="E878" s="1">
        <v>45967</v>
      </c>
      <c r="F878" t="s">
        <v>1104</v>
      </c>
      <c r="G878" t="s">
        <v>63</v>
      </c>
      <c r="H878" s="4">
        <v>221381000000000</v>
      </c>
      <c r="I878">
        <v>29811</v>
      </c>
      <c r="J878" s="3">
        <v>45967.505555555559</v>
      </c>
      <c r="K878" t="s">
        <v>5760</v>
      </c>
      <c r="L878" t="s">
        <v>59</v>
      </c>
      <c r="M878">
        <v>348</v>
      </c>
      <c r="N878">
        <v>-93.75</v>
      </c>
      <c r="O878">
        <v>0</v>
      </c>
      <c r="P878">
        <v>254.25</v>
      </c>
      <c r="Q878">
        <v>32</v>
      </c>
      <c r="R878">
        <v>0</v>
      </c>
      <c r="S878">
        <v>-0.25</v>
      </c>
      <c r="T878">
        <v>0</v>
      </c>
      <c r="U878">
        <v>286</v>
      </c>
      <c r="V878">
        <v>286</v>
      </c>
      <c r="W878">
        <v>0</v>
      </c>
      <c r="X878" t="s">
        <v>64</v>
      </c>
      <c r="Y878">
        <v>55.9</v>
      </c>
      <c r="Z878">
        <v>7.03</v>
      </c>
      <c r="AA878" t="s">
        <v>65</v>
      </c>
      <c r="AB878" t="s">
        <v>56</v>
      </c>
      <c r="AC878">
        <v>8357</v>
      </c>
      <c r="AK878">
        <v>32</v>
      </c>
      <c r="AL878">
        <v>0</v>
      </c>
      <c r="AS878">
        <v>286</v>
      </c>
      <c r="AZ878">
        <v>254.25</v>
      </c>
      <c r="BB878">
        <v>32</v>
      </c>
    </row>
    <row r="879" spans="1:55" x14ac:dyDescent="0.25">
      <c r="A879" t="s">
        <v>54</v>
      </c>
      <c r="B879">
        <v>110027</v>
      </c>
      <c r="C879" t="s">
        <v>55</v>
      </c>
      <c r="D879" t="s">
        <v>56</v>
      </c>
      <c r="E879" s="1">
        <v>45967</v>
      </c>
      <c r="F879" t="s">
        <v>1105</v>
      </c>
      <c r="G879" t="s">
        <v>67</v>
      </c>
      <c r="J879" s="3">
        <v>45967.554166666669</v>
      </c>
      <c r="K879" t="s">
        <v>5760</v>
      </c>
      <c r="L879" t="s">
        <v>59</v>
      </c>
      <c r="M879">
        <v>59</v>
      </c>
      <c r="N879">
        <v>-42</v>
      </c>
      <c r="O879">
        <v>0</v>
      </c>
      <c r="P879">
        <v>17</v>
      </c>
      <c r="Q879">
        <v>0</v>
      </c>
      <c r="R879">
        <v>0.86</v>
      </c>
      <c r="S879">
        <v>0.14000000000000001</v>
      </c>
      <c r="T879">
        <v>0</v>
      </c>
      <c r="U879">
        <v>18</v>
      </c>
      <c r="V879">
        <v>18</v>
      </c>
      <c r="W879">
        <v>0</v>
      </c>
      <c r="X879" t="s">
        <v>73</v>
      </c>
      <c r="Y879">
        <v>15.49</v>
      </c>
      <c r="Z879">
        <v>2.14</v>
      </c>
      <c r="AA879" t="s">
        <v>74</v>
      </c>
      <c r="AB879" t="s">
        <v>75</v>
      </c>
      <c r="AE879" t="s">
        <v>515</v>
      </c>
      <c r="AF879" t="s">
        <v>516</v>
      </c>
      <c r="AG879">
        <v>9818357554</v>
      </c>
      <c r="AK879">
        <v>0</v>
      </c>
      <c r="AL879">
        <v>0</v>
      </c>
      <c r="AM879">
        <v>18</v>
      </c>
      <c r="AV879">
        <v>17</v>
      </c>
      <c r="AW879">
        <v>0.43</v>
      </c>
      <c r="AX879">
        <v>17</v>
      </c>
      <c r="AY879">
        <v>0.43</v>
      </c>
      <c r="AZ879">
        <v>17</v>
      </c>
    </row>
    <row r="880" spans="1:55" x14ac:dyDescent="0.25">
      <c r="A880" t="s">
        <v>54</v>
      </c>
      <c r="B880">
        <v>110027</v>
      </c>
      <c r="C880" t="s">
        <v>55</v>
      </c>
      <c r="D880" t="s">
        <v>56</v>
      </c>
      <c r="E880" s="1">
        <v>45967</v>
      </c>
      <c r="F880" t="s">
        <v>1106</v>
      </c>
      <c r="G880" t="s">
        <v>63</v>
      </c>
      <c r="H880" s="4">
        <v>221385000000000</v>
      </c>
      <c r="I880">
        <v>29811</v>
      </c>
      <c r="J880" s="3">
        <v>45967.555555555555</v>
      </c>
      <c r="K880" t="s">
        <v>5760</v>
      </c>
      <c r="L880" t="s">
        <v>59</v>
      </c>
      <c r="M880">
        <v>348</v>
      </c>
      <c r="N880">
        <v>-93.74</v>
      </c>
      <c r="O880">
        <v>0</v>
      </c>
      <c r="P880">
        <v>254.26</v>
      </c>
      <c r="Q880">
        <v>32</v>
      </c>
      <c r="R880">
        <v>0</v>
      </c>
      <c r="S880">
        <v>-0.26</v>
      </c>
      <c r="T880">
        <v>0</v>
      </c>
      <c r="U880">
        <v>286</v>
      </c>
      <c r="V880">
        <v>286</v>
      </c>
      <c r="W880">
        <v>0</v>
      </c>
      <c r="X880" t="s">
        <v>64</v>
      </c>
      <c r="Y880">
        <v>57.66</v>
      </c>
      <c r="Z880">
        <v>8.69</v>
      </c>
      <c r="AA880" t="s">
        <v>65</v>
      </c>
      <c r="AB880" t="s">
        <v>56</v>
      </c>
      <c r="AC880">
        <v>4509</v>
      </c>
      <c r="AK880">
        <v>32</v>
      </c>
      <c r="AL880">
        <v>0</v>
      </c>
      <c r="AS880">
        <v>286</v>
      </c>
      <c r="AZ880">
        <v>254.26</v>
      </c>
      <c r="BB880">
        <v>32</v>
      </c>
    </row>
    <row r="881" spans="1:55" x14ac:dyDescent="0.25">
      <c r="A881" t="s">
        <v>54</v>
      </c>
      <c r="B881">
        <v>110027</v>
      </c>
      <c r="C881" t="s">
        <v>55</v>
      </c>
      <c r="D881" t="s">
        <v>56</v>
      </c>
      <c r="E881" s="1">
        <v>45967</v>
      </c>
      <c r="F881" t="s">
        <v>1107</v>
      </c>
      <c r="G881" t="s">
        <v>58</v>
      </c>
      <c r="H881">
        <v>7448632160</v>
      </c>
      <c r="I881">
        <v>18528960</v>
      </c>
      <c r="J881" s="3">
        <v>45967.564583333333</v>
      </c>
      <c r="K881" t="s">
        <v>5760</v>
      </c>
      <c r="L881" t="s">
        <v>59</v>
      </c>
      <c r="M881">
        <v>726</v>
      </c>
      <c r="N881">
        <v>-140</v>
      </c>
      <c r="O881">
        <v>0</v>
      </c>
      <c r="P881">
        <v>586</v>
      </c>
      <c r="Q881">
        <v>32</v>
      </c>
      <c r="R881">
        <v>0</v>
      </c>
      <c r="S881">
        <v>0</v>
      </c>
      <c r="T881">
        <v>0</v>
      </c>
      <c r="U881">
        <v>618</v>
      </c>
      <c r="V881">
        <v>618</v>
      </c>
      <c r="W881">
        <v>0</v>
      </c>
      <c r="X881" t="s">
        <v>60</v>
      </c>
      <c r="Y881">
        <v>132.09</v>
      </c>
      <c r="Z881">
        <v>15.66</v>
      </c>
      <c r="AA881" t="s">
        <v>61</v>
      </c>
      <c r="AB881" t="s">
        <v>56</v>
      </c>
      <c r="AC881">
        <v>2160</v>
      </c>
      <c r="AK881">
        <v>32</v>
      </c>
      <c r="AL881">
        <v>0</v>
      </c>
      <c r="AT881">
        <v>618</v>
      </c>
      <c r="AZ881">
        <v>586</v>
      </c>
      <c r="BC881">
        <v>32</v>
      </c>
    </row>
    <row r="882" spans="1:55" x14ac:dyDescent="0.25">
      <c r="A882" t="s">
        <v>54</v>
      </c>
      <c r="B882">
        <v>110027</v>
      </c>
      <c r="C882" t="s">
        <v>55</v>
      </c>
      <c r="D882" t="s">
        <v>56</v>
      </c>
      <c r="E882" s="1">
        <v>45967</v>
      </c>
      <c r="F882" t="s">
        <v>1108</v>
      </c>
      <c r="G882" t="s">
        <v>58</v>
      </c>
      <c r="H882">
        <v>7448663600</v>
      </c>
      <c r="I882">
        <v>18528960</v>
      </c>
      <c r="J882" s="3">
        <v>45967.574999999997</v>
      </c>
      <c r="K882" t="s">
        <v>5760</v>
      </c>
      <c r="L882" t="s">
        <v>59</v>
      </c>
      <c r="M882">
        <v>396</v>
      </c>
      <c r="N882">
        <v>0</v>
      </c>
      <c r="O882">
        <v>0</v>
      </c>
      <c r="P882">
        <v>396</v>
      </c>
      <c r="Q882">
        <v>32</v>
      </c>
      <c r="R882">
        <v>0</v>
      </c>
      <c r="S882">
        <v>0</v>
      </c>
      <c r="T882">
        <v>0</v>
      </c>
      <c r="U882">
        <v>428</v>
      </c>
      <c r="V882">
        <v>428</v>
      </c>
      <c r="W882">
        <v>0</v>
      </c>
      <c r="X882" t="s">
        <v>60</v>
      </c>
      <c r="Y882">
        <v>73.23</v>
      </c>
      <c r="Z882">
        <v>11.76</v>
      </c>
      <c r="AA882" t="s">
        <v>61</v>
      </c>
      <c r="AB882" t="s">
        <v>56</v>
      </c>
      <c r="AC882">
        <v>3600</v>
      </c>
      <c r="AK882">
        <v>32</v>
      </c>
      <c r="AL882">
        <v>0</v>
      </c>
      <c r="AT882">
        <v>428</v>
      </c>
      <c r="AZ882">
        <v>396</v>
      </c>
      <c r="BC882">
        <v>32</v>
      </c>
    </row>
    <row r="883" spans="1:55" x14ac:dyDescent="0.25">
      <c r="A883" t="s">
        <v>54</v>
      </c>
      <c r="B883">
        <v>110027</v>
      </c>
      <c r="C883" t="s">
        <v>55</v>
      </c>
      <c r="D883" t="s">
        <v>56</v>
      </c>
      <c r="E883" s="1">
        <v>45967</v>
      </c>
      <c r="F883" t="s">
        <v>1109</v>
      </c>
      <c r="G883" t="s">
        <v>63</v>
      </c>
      <c r="H883" s="4">
        <v>221387000000000</v>
      </c>
      <c r="I883">
        <v>29811</v>
      </c>
      <c r="J883" s="3">
        <v>45967.581250000003</v>
      </c>
      <c r="K883" t="s">
        <v>5760</v>
      </c>
      <c r="L883" t="s">
        <v>59</v>
      </c>
      <c r="M883">
        <v>349</v>
      </c>
      <c r="N883">
        <v>-175</v>
      </c>
      <c r="O883">
        <v>0</v>
      </c>
      <c r="P883">
        <v>174</v>
      </c>
      <c r="Q883">
        <v>32</v>
      </c>
      <c r="R883">
        <v>0</v>
      </c>
      <c r="S883">
        <v>0</v>
      </c>
      <c r="T883">
        <v>0</v>
      </c>
      <c r="U883">
        <v>206</v>
      </c>
      <c r="V883">
        <v>206</v>
      </c>
      <c r="W883">
        <v>0</v>
      </c>
      <c r="X883" t="s">
        <v>64</v>
      </c>
      <c r="Y883">
        <v>66</v>
      </c>
      <c r="Z883">
        <v>4.7699999999999996</v>
      </c>
      <c r="AA883" t="s">
        <v>65</v>
      </c>
      <c r="AB883" t="s">
        <v>56</v>
      </c>
      <c r="AC883">
        <v>9550</v>
      </c>
      <c r="AK883">
        <v>32</v>
      </c>
      <c r="AL883">
        <v>0</v>
      </c>
      <c r="AS883">
        <v>206</v>
      </c>
      <c r="AZ883">
        <v>174</v>
      </c>
      <c r="BB883">
        <v>32</v>
      </c>
    </row>
    <row r="884" spans="1:55" x14ac:dyDescent="0.25">
      <c r="A884" t="s">
        <v>54</v>
      </c>
      <c r="B884">
        <v>110027</v>
      </c>
      <c r="C884" t="s">
        <v>55</v>
      </c>
      <c r="D884" t="s">
        <v>56</v>
      </c>
      <c r="E884" s="1">
        <v>45967</v>
      </c>
      <c r="F884" t="s">
        <v>1110</v>
      </c>
      <c r="G884" t="s">
        <v>58</v>
      </c>
      <c r="H884">
        <v>7454015064</v>
      </c>
      <c r="I884">
        <v>18528960</v>
      </c>
      <c r="J884" s="3">
        <v>45967.582638888889</v>
      </c>
      <c r="K884" t="s">
        <v>5760</v>
      </c>
      <c r="L884" t="s">
        <v>59</v>
      </c>
      <c r="M884">
        <v>706</v>
      </c>
      <c r="N884">
        <v>-174.5</v>
      </c>
      <c r="O884">
        <v>0</v>
      </c>
      <c r="P884">
        <v>531.5</v>
      </c>
      <c r="Q884">
        <v>32</v>
      </c>
      <c r="R884">
        <v>0</v>
      </c>
      <c r="S884">
        <v>0</v>
      </c>
      <c r="T884">
        <v>0</v>
      </c>
      <c r="U884">
        <v>563.5</v>
      </c>
      <c r="V884">
        <v>563.5</v>
      </c>
      <c r="W884">
        <v>0</v>
      </c>
      <c r="X884" t="s">
        <v>60</v>
      </c>
      <c r="Y884">
        <v>120.15</v>
      </c>
      <c r="Z884">
        <v>4.26</v>
      </c>
      <c r="AA884" t="s">
        <v>61</v>
      </c>
      <c r="AB884" t="s">
        <v>56</v>
      </c>
      <c r="AC884">
        <v>5064</v>
      </c>
      <c r="AK884">
        <v>32</v>
      </c>
      <c r="AL884">
        <v>0</v>
      </c>
      <c r="AT884">
        <v>563.5</v>
      </c>
      <c r="AZ884">
        <v>531.5</v>
      </c>
      <c r="BC884">
        <v>32</v>
      </c>
    </row>
    <row r="885" spans="1:55" x14ac:dyDescent="0.25">
      <c r="A885" t="s">
        <v>54</v>
      </c>
      <c r="B885">
        <v>110027</v>
      </c>
      <c r="C885" t="s">
        <v>55</v>
      </c>
      <c r="D885" t="s">
        <v>56</v>
      </c>
      <c r="E885" s="1">
        <v>45967</v>
      </c>
      <c r="F885" t="s">
        <v>1111</v>
      </c>
      <c r="G885" t="s">
        <v>63</v>
      </c>
      <c r="H885" s="4">
        <v>221389000000000</v>
      </c>
      <c r="I885">
        <v>29811</v>
      </c>
      <c r="J885" s="3">
        <v>45967.599305555559</v>
      </c>
      <c r="K885" t="s">
        <v>5760</v>
      </c>
      <c r="L885" t="s">
        <v>59</v>
      </c>
      <c r="M885">
        <v>465</v>
      </c>
      <c r="N885">
        <v>-93.75</v>
      </c>
      <c r="O885">
        <v>0</v>
      </c>
      <c r="P885">
        <v>371.25</v>
      </c>
      <c r="Q885">
        <v>32</v>
      </c>
      <c r="R885">
        <v>0</v>
      </c>
      <c r="S885">
        <v>-0.25</v>
      </c>
      <c r="T885">
        <v>0</v>
      </c>
      <c r="U885">
        <v>403</v>
      </c>
      <c r="V885">
        <v>403</v>
      </c>
      <c r="W885">
        <v>0</v>
      </c>
      <c r="X885" t="s">
        <v>64</v>
      </c>
      <c r="Y885">
        <v>95.41</v>
      </c>
      <c r="Z885">
        <v>12.91</v>
      </c>
      <c r="AA885" t="s">
        <v>65</v>
      </c>
      <c r="AB885" t="s">
        <v>56</v>
      </c>
      <c r="AC885">
        <v>6078</v>
      </c>
      <c r="AK885">
        <v>32</v>
      </c>
      <c r="AL885">
        <v>0</v>
      </c>
      <c r="AS885">
        <v>403</v>
      </c>
      <c r="AZ885">
        <v>371.25</v>
      </c>
      <c r="BB885">
        <v>32</v>
      </c>
    </row>
    <row r="886" spans="1:55" x14ac:dyDescent="0.25">
      <c r="A886" t="s">
        <v>54</v>
      </c>
      <c r="B886">
        <v>110027</v>
      </c>
      <c r="C886" t="s">
        <v>55</v>
      </c>
      <c r="D886" t="s">
        <v>56</v>
      </c>
      <c r="E886" s="1">
        <v>45967</v>
      </c>
      <c r="F886" t="s">
        <v>1112</v>
      </c>
      <c r="G886" t="s">
        <v>63</v>
      </c>
      <c r="H886" s="4">
        <v>221389000000000</v>
      </c>
      <c r="I886">
        <v>29811</v>
      </c>
      <c r="J886" s="3">
        <v>45967.601388888892</v>
      </c>
      <c r="K886" t="s">
        <v>5760</v>
      </c>
      <c r="L886" t="s">
        <v>59</v>
      </c>
      <c r="M886">
        <v>488.43</v>
      </c>
      <c r="N886">
        <v>-149.99</v>
      </c>
      <c r="O886">
        <v>0</v>
      </c>
      <c r="P886">
        <v>338.44</v>
      </c>
      <c r="Q886">
        <v>32</v>
      </c>
      <c r="R886">
        <v>0</v>
      </c>
      <c r="S886">
        <v>-0.44</v>
      </c>
      <c r="T886">
        <v>0</v>
      </c>
      <c r="U886">
        <v>370</v>
      </c>
      <c r="V886">
        <v>370</v>
      </c>
      <c r="W886">
        <v>0</v>
      </c>
      <c r="X886" t="s">
        <v>64</v>
      </c>
      <c r="Y886">
        <v>85.07</v>
      </c>
      <c r="Z886">
        <v>8.52</v>
      </c>
      <c r="AA886" t="s">
        <v>65</v>
      </c>
      <c r="AB886" t="s">
        <v>56</v>
      </c>
      <c r="AC886">
        <v>8031</v>
      </c>
      <c r="AK886">
        <v>32</v>
      </c>
      <c r="AL886">
        <v>0</v>
      </c>
      <c r="AS886">
        <v>370</v>
      </c>
      <c r="AZ886">
        <v>338.44</v>
      </c>
      <c r="BB886">
        <v>32</v>
      </c>
    </row>
    <row r="887" spans="1:55" x14ac:dyDescent="0.25">
      <c r="A887" t="s">
        <v>54</v>
      </c>
      <c r="B887">
        <v>110027</v>
      </c>
      <c r="C887" t="s">
        <v>55</v>
      </c>
      <c r="D887" t="s">
        <v>56</v>
      </c>
      <c r="E887" s="1">
        <v>45967</v>
      </c>
      <c r="F887" t="s">
        <v>1113</v>
      </c>
      <c r="G887" t="s">
        <v>67</v>
      </c>
      <c r="J887" s="3">
        <v>45967.625</v>
      </c>
      <c r="K887" t="s">
        <v>5760</v>
      </c>
      <c r="L887" t="s">
        <v>59</v>
      </c>
      <c r="M887">
        <v>219</v>
      </c>
      <c r="N887">
        <v>0</v>
      </c>
      <c r="O887">
        <v>0</v>
      </c>
      <c r="P887">
        <v>219</v>
      </c>
      <c r="Q887">
        <v>0</v>
      </c>
      <c r="R887">
        <v>10.96</v>
      </c>
      <c r="S887">
        <v>0.04</v>
      </c>
      <c r="T887">
        <v>0</v>
      </c>
      <c r="U887">
        <v>230</v>
      </c>
      <c r="V887">
        <v>230</v>
      </c>
      <c r="W887">
        <v>0</v>
      </c>
      <c r="X887" t="s">
        <v>73</v>
      </c>
      <c r="Y887">
        <v>51.66</v>
      </c>
      <c r="Z887">
        <v>1.96</v>
      </c>
      <c r="AA887" t="s">
        <v>74</v>
      </c>
      <c r="AB887" t="s">
        <v>75</v>
      </c>
      <c r="AE887" t="s">
        <v>89</v>
      </c>
      <c r="AF887" t="s">
        <v>56</v>
      </c>
      <c r="AG887">
        <v>8929758003</v>
      </c>
      <c r="AK887">
        <v>0</v>
      </c>
      <c r="AL887">
        <v>0</v>
      </c>
      <c r="AM887">
        <v>230</v>
      </c>
      <c r="AV887">
        <v>219</v>
      </c>
      <c r="AW887">
        <v>5.48</v>
      </c>
      <c r="AX887">
        <v>219</v>
      </c>
      <c r="AY887">
        <v>5.48</v>
      </c>
      <c r="AZ887">
        <v>219</v>
      </c>
    </row>
    <row r="888" spans="1:55" x14ac:dyDescent="0.25">
      <c r="A888" t="s">
        <v>54</v>
      </c>
      <c r="B888">
        <v>110027</v>
      </c>
      <c r="C888" t="s">
        <v>55</v>
      </c>
      <c r="D888" t="s">
        <v>56</v>
      </c>
      <c r="E888" s="1">
        <v>45967</v>
      </c>
      <c r="F888" t="s">
        <v>1114</v>
      </c>
      <c r="G888" t="s">
        <v>63</v>
      </c>
      <c r="H888" s="4">
        <v>221391000000000</v>
      </c>
      <c r="I888">
        <v>29811</v>
      </c>
      <c r="J888" s="3">
        <v>45967.629861111112</v>
      </c>
      <c r="K888" t="s">
        <v>5760</v>
      </c>
      <c r="L888" t="s">
        <v>59</v>
      </c>
      <c r="M888">
        <v>698</v>
      </c>
      <c r="N888">
        <v>-350</v>
      </c>
      <c r="O888">
        <v>0</v>
      </c>
      <c r="P888">
        <v>348</v>
      </c>
      <c r="Q888">
        <v>32</v>
      </c>
      <c r="R888">
        <v>0</v>
      </c>
      <c r="S888">
        <v>0</v>
      </c>
      <c r="T888">
        <v>0</v>
      </c>
      <c r="U888">
        <v>380</v>
      </c>
      <c r="V888">
        <v>380</v>
      </c>
      <c r="W888">
        <v>0</v>
      </c>
      <c r="X888" t="s">
        <v>64</v>
      </c>
      <c r="Y888">
        <v>96.87</v>
      </c>
      <c r="Z888">
        <v>4.7699999999999996</v>
      </c>
      <c r="AA888" t="s">
        <v>65</v>
      </c>
      <c r="AB888" t="s">
        <v>56</v>
      </c>
      <c r="AC888">
        <v>1482</v>
      </c>
      <c r="AK888">
        <v>32</v>
      </c>
      <c r="AL888">
        <v>0</v>
      </c>
      <c r="AS888">
        <v>380</v>
      </c>
      <c r="AZ888">
        <v>348</v>
      </c>
      <c r="BB888">
        <v>32</v>
      </c>
    </row>
    <row r="889" spans="1:55" x14ac:dyDescent="0.25">
      <c r="A889" t="s">
        <v>54</v>
      </c>
      <c r="B889">
        <v>110027</v>
      </c>
      <c r="C889" t="s">
        <v>55</v>
      </c>
      <c r="D889" t="s">
        <v>56</v>
      </c>
      <c r="E889" s="1">
        <v>45967</v>
      </c>
      <c r="F889" t="s">
        <v>1115</v>
      </c>
      <c r="G889" t="s">
        <v>58</v>
      </c>
      <c r="H889">
        <v>7449721899</v>
      </c>
      <c r="I889">
        <v>18528960</v>
      </c>
      <c r="J889" s="3">
        <v>45967.638194444444</v>
      </c>
      <c r="K889" t="s">
        <v>5760</v>
      </c>
      <c r="L889" t="s">
        <v>59</v>
      </c>
      <c r="M889">
        <v>1413</v>
      </c>
      <c r="N889">
        <v>-424</v>
      </c>
      <c r="O889">
        <v>0</v>
      </c>
      <c r="P889">
        <v>989</v>
      </c>
      <c r="Q889">
        <v>32</v>
      </c>
      <c r="R889">
        <v>0</v>
      </c>
      <c r="S889">
        <v>0</v>
      </c>
      <c r="T889">
        <v>0</v>
      </c>
      <c r="U889">
        <v>1021</v>
      </c>
      <c r="V889">
        <v>1021</v>
      </c>
      <c r="W889">
        <v>0</v>
      </c>
      <c r="X889" t="s">
        <v>60</v>
      </c>
      <c r="Y889">
        <v>280.41000000000003</v>
      </c>
      <c r="Z889">
        <v>35.15</v>
      </c>
      <c r="AA889" t="s">
        <v>61</v>
      </c>
      <c r="AB889" t="s">
        <v>56</v>
      </c>
      <c r="AC889">
        <v>1899</v>
      </c>
      <c r="AK889">
        <v>32</v>
      </c>
      <c r="AL889">
        <v>0</v>
      </c>
      <c r="AT889">
        <v>1021</v>
      </c>
      <c r="AZ889">
        <v>989</v>
      </c>
      <c r="BC889">
        <v>32</v>
      </c>
    </row>
    <row r="890" spans="1:55" x14ac:dyDescent="0.25">
      <c r="A890" t="s">
        <v>54</v>
      </c>
      <c r="B890">
        <v>110027</v>
      </c>
      <c r="C890" t="s">
        <v>55</v>
      </c>
      <c r="D890" t="s">
        <v>56</v>
      </c>
      <c r="E890" s="1">
        <v>45967</v>
      </c>
      <c r="F890" t="s">
        <v>1116</v>
      </c>
      <c r="G890" t="s">
        <v>58</v>
      </c>
      <c r="H890">
        <v>7448531683</v>
      </c>
      <c r="I890">
        <v>18528960</v>
      </c>
      <c r="J890" s="3">
        <v>45967.640972222223</v>
      </c>
      <c r="K890" t="s">
        <v>5760</v>
      </c>
      <c r="L890" t="s">
        <v>59</v>
      </c>
      <c r="M890">
        <v>398</v>
      </c>
      <c r="N890">
        <v>-75</v>
      </c>
      <c r="O890">
        <v>0</v>
      </c>
      <c r="P890">
        <v>323</v>
      </c>
      <c r="Q890">
        <v>32</v>
      </c>
      <c r="R890">
        <v>0</v>
      </c>
      <c r="S890">
        <v>0</v>
      </c>
      <c r="T890">
        <v>0</v>
      </c>
      <c r="U890">
        <v>355</v>
      </c>
      <c r="V890">
        <v>355</v>
      </c>
      <c r="W890">
        <v>0</v>
      </c>
      <c r="X890" t="s">
        <v>60</v>
      </c>
      <c r="Y890">
        <v>99.67</v>
      </c>
      <c r="Z890">
        <v>9.82</v>
      </c>
      <c r="AA890" t="s">
        <v>61</v>
      </c>
      <c r="AB890" t="s">
        <v>56</v>
      </c>
      <c r="AC890">
        <v>1683</v>
      </c>
      <c r="AK890">
        <v>32</v>
      </c>
      <c r="AL890">
        <v>0</v>
      </c>
      <c r="AT890">
        <v>355</v>
      </c>
      <c r="AZ890">
        <v>323</v>
      </c>
      <c r="BC890">
        <v>32</v>
      </c>
    </row>
    <row r="891" spans="1:55" x14ac:dyDescent="0.25">
      <c r="A891" t="s">
        <v>54</v>
      </c>
      <c r="B891">
        <v>110027</v>
      </c>
      <c r="C891" t="s">
        <v>55</v>
      </c>
      <c r="D891" t="s">
        <v>56</v>
      </c>
      <c r="E891" s="1">
        <v>45967</v>
      </c>
      <c r="F891" t="s">
        <v>1117</v>
      </c>
      <c r="G891" t="s">
        <v>67</v>
      </c>
      <c r="J891" s="3">
        <v>45967.643750000003</v>
      </c>
      <c r="K891" t="s">
        <v>5760</v>
      </c>
      <c r="L891" t="s">
        <v>59</v>
      </c>
      <c r="M891">
        <v>358</v>
      </c>
      <c r="N891">
        <v>0</v>
      </c>
      <c r="O891">
        <v>0</v>
      </c>
      <c r="P891">
        <v>358</v>
      </c>
      <c r="Q891">
        <v>0</v>
      </c>
      <c r="R891">
        <v>17.899999999999999</v>
      </c>
      <c r="S891">
        <v>0.1</v>
      </c>
      <c r="T891">
        <v>0</v>
      </c>
      <c r="U891">
        <v>376</v>
      </c>
      <c r="V891">
        <v>376</v>
      </c>
      <c r="W891">
        <v>0</v>
      </c>
      <c r="X891" t="s">
        <v>73</v>
      </c>
      <c r="Y891">
        <v>89.73</v>
      </c>
      <c r="Z891">
        <v>4.5199999999999996</v>
      </c>
      <c r="AA891" t="s">
        <v>74</v>
      </c>
      <c r="AB891" t="s">
        <v>75</v>
      </c>
      <c r="AE891" t="s">
        <v>89</v>
      </c>
      <c r="AF891" t="s">
        <v>56</v>
      </c>
      <c r="AG891">
        <v>8929758003</v>
      </c>
      <c r="AK891">
        <v>0</v>
      </c>
      <c r="AL891">
        <v>0</v>
      </c>
      <c r="AM891">
        <v>376</v>
      </c>
      <c r="AV891">
        <v>358</v>
      </c>
      <c r="AW891">
        <v>8.9499999999999993</v>
      </c>
      <c r="AX891">
        <v>358</v>
      </c>
      <c r="AY891">
        <v>8.9499999999999993</v>
      </c>
      <c r="AZ891">
        <v>358</v>
      </c>
    </row>
    <row r="892" spans="1:55" x14ac:dyDescent="0.25">
      <c r="A892" t="s">
        <v>54</v>
      </c>
      <c r="B892">
        <v>110027</v>
      </c>
      <c r="C892" t="s">
        <v>55</v>
      </c>
      <c r="D892" t="s">
        <v>56</v>
      </c>
      <c r="E892" s="1">
        <v>45967</v>
      </c>
      <c r="F892" t="s">
        <v>1118</v>
      </c>
      <c r="G892" t="s">
        <v>67</v>
      </c>
      <c r="J892" s="3">
        <v>45967.643750000003</v>
      </c>
      <c r="K892" t="s">
        <v>5760</v>
      </c>
      <c r="L892" t="s">
        <v>59</v>
      </c>
      <c r="M892">
        <v>79</v>
      </c>
      <c r="N892">
        <v>0</v>
      </c>
      <c r="O892">
        <v>0</v>
      </c>
      <c r="P892">
        <v>79</v>
      </c>
      <c r="Q892">
        <v>0</v>
      </c>
      <c r="R892">
        <v>3.96</v>
      </c>
      <c r="S892">
        <v>0.04</v>
      </c>
      <c r="T892">
        <v>0</v>
      </c>
      <c r="U892">
        <v>83</v>
      </c>
      <c r="V892">
        <v>83</v>
      </c>
      <c r="W892">
        <v>0</v>
      </c>
      <c r="X892" t="s">
        <v>73</v>
      </c>
      <c r="Y892">
        <v>19.5</v>
      </c>
      <c r="Z892">
        <v>1.96</v>
      </c>
      <c r="AA892" t="s">
        <v>69</v>
      </c>
      <c r="AE892" t="s">
        <v>1119</v>
      </c>
      <c r="AF892" t="s">
        <v>320</v>
      </c>
      <c r="AG892">
        <v>9306903135</v>
      </c>
      <c r="AK892">
        <v>0</v>
      </c>
      <c r="AL892">
        <v>0</v>
      </c>
      <c r="AM892">
        <v>83</v>
      </c>
      <c r="AV892">
        <v>79</v>
      </c>
      <c r="AW892">
        <v>1.98</v>
      </c>
      <c r="AX892">
        <v>79</v>
      </c>
      <c r="AY892">
        <v>1.98</v>
      </c>
      <c r="AZ892">
        <v>79</v>
      </c>
    </row>
    <row r="893" spans="1:55" x14ac:dyDescent="0.25">
      <c r="A893" t="s">
        <v>54</v>
      </c>
      <c r="B893">
        <v>110027</v>
      </c>
      <c r="C893" t="s">
        <v>55</v>
      </c>
      <c r="D893" t="s">
        <v>56</v>
      </c>
      <c r="E893" s="1">
        <v>45967</v>
      </c>
      <c r="F893" t="s">
        <v>1120</v>
      </c>
      <c r="G893" t="s">
        <v>58</v>
      </c>
      <c r="H893">
        <v>7453810967</v>
      </c>
      <c r="I893">
        <v>18528960</v>
      </c>
      <c r="J893" s="3">
        <v>45967.645833333336</v>
      </c>
      <c r="K893" t="s">
        <v>5760</v>
      </c>
      <c r="L893" t="s">
        <v>59</v>
      </c>
      <c r="M893">
        <v>598</v>
      </c>
      <c r="N893">
        <v>-75</v>
      </c>
      <c r="O893">
        <v>0</v>
      </c>
      <c r="P893">
        <v>523</v>
      </c>
      <c r="Q893">
        <v>32</v>
      </c>
      <c r="R893">
        <v>0</v>
      </c>
      <c r="S893">
        <v>0</v>
      </c>
      <c r="T893">
        <v>0</v>
      </c>
      <c r="U893">
        <v>555</v>
      </c>
      <c r="V893">
        <v>555</v>
      </c>
      <c r="W893">
        <v>0</v>
      </c>
      <c r="X893" t="s">
        <v>60</v>
      </c>
      <c r="Y893">
        <v>92.79</v>
      </c>
      <c r="Z893">
        <v>23.54</v>
      </c>
      <c r="AA893" t="s">
        <v>61</v>
      </c>
      <c r="AB893" t="s">
        <v>56</v>
      </c>
      <c r="AC893">
        <v>967</v>
      </c>
      <c r="AK893">
        <v>32</v>
      </c>
      <c r="AL893">
        <v>0</v>
      </c>
      <c r="AT893">
        <v>555</v>
      </c>
      <c r="AZ893">
        <v>523</v>
      </c>
      <c r="BC893">
        <v>32</v>
      </c>
    </row>
    <row r="894" spans="1:55" x14ac:dyDescent="0.25">
      <c r="A894" t="s">
        <v>54</v>
      </c>
      <c r="B894">
        <v>110027</v>
      </c>
      <c r="C894" t="s">
        <v>55</v>
      </c>
      <c r="D894" t="s">
        <v>56</v>
      </c>
      <c r="E894" s="1">
        <v>45967</v>
      </c>
      <c r="F894" t="s">
        <v>1121</v>
      </c>
      <c r="G894" t="s">
        <v>58</v>
      </c>
      <c r="H894">
        <v>7453536619</v>
      </c>
      <c r="I894">
        <v>18528960</v>
      </c>
      <c r="J894" s="3">
        <v>45967.648611111108</v>
      </c>
      <c r="K894" t="s">
        <v>5760</v>
      </c>
      <c r="L894" t="s">
        <v>59</v>
      </c>
      <c r="M894">
        <v>248</v>
      </c>
      <c r="N894">
        <v>0</v>
      </c>
      <c r="O894">
        <v>0</v>
      </c>
      <c r="P894">
        <v>248</v>
      </c>
      <c r="Q894">
        <v>32</v>
      </c>
      <c r="R894">
        <v>0</v>
      </c>
      <c r="S894">
        <v>0</v>
      </c>
      <c r="T894">
        <v>0</v>
      </c>
      <c r="U894">
        <v>280</v>
      </c>
      <c r="V894">
        <v>280</v>
      </c>
      <c r="W894">
        <v>0</v>
      </c>
      <c r="X894" t="s">
        <v>60</v>
      </c>
      <c r="Y894">
        <v>42.11</v>
      </c>
      <c r="Z894">
        <v>5.07</v>
      </c>
      <c r="AA894" t="s">
        <v>61</v>
      </c>
      <c r="AB894" t="s">
        <v>56</v>
      </c>
      <c r="AC894">
        <v>6619</v>
      </c>
      <c r="AK894">
        <v>32</v>
      </c>
      <c r="AL894">
        <v>0</v>
      </c>
      <c r="AT894">
        <v>280</v>
      </c>
      <c r="AZ894">
        <v>248</v>
      </c>
      <c r="BC894">
        <v>32</v>
      </c>
    </row>
    <row r="895" spans="1:55" x14ac:dyDescent="0.25">
      <c r="A895" t="s">
        <v>54</v>
      </c>
      <c r="B895">
        <v>110027</v>
      </c>
      <c r="C895" t="s">
        <v>55</v>
      </c>
      <c r="D895" t="s">
        <v>56</v>
      </c>
      <c r="E895" s="1">
        <v>45967</v>
      </c>
      <c r="F895" t="s">
        <v>1122</v>
      </c>
      <c r="G895" t="s">
        <v>58</v>
      </c>
      <c r="H895">
        <v>7450402576</v>
      </c>
      <c r="I895">
        <v>18528960</v>
      </c>
      <c r="J895" s="3">
        <v>45967.661111111112</v>
      </c>
      <c r="K895" t="s">
        <v>5760</v>
      </c>
      <c r="L895" t="s">
        <v>59</v>
      </c>
      <c r="M895">
        <v>248</v>
      </c>
      <c r="N895">
        <v>-74.400000000000006</v>
      </c>
      <c r="O895">
        <v>0</v>
      </c>
      <c r="P895">
        <v>173.6</v>
      </c>
      <c r="Q895">
        <v>32</v>
      </c>
      <c r="R895">
        <v>0</v>
      </c>
      <c r="S895">
        <v>0</v>
      </c>
      <c r="T895">
        <v>0</v>
      </c>
      <c r="U895">
        <v>205.6</v>
      </c>
      <c r="V895">
        <v>205.6</v>
      </c>
      <c r="W895">
        <v>0</v>
      </c>
      <c r="X895" t="s">
        <v>60</v>
      </c>
      <c r="Y895">
        <v>51.66</v>
      </c>
      <c r="Z895">
        <v>5.07</v>
      </c>
      <c r="AA895" t="s">
        <v>61</v>
      </c>
      <c r="AB895" t="s">
        <v>56</v>
      </c>
      <c r="AC895">
        <v>2576</v>
      </c>
      <c r="AK895">
        <v>32</v>
      </c>
      <c r="AL895">
        <v>0</v>
      </c>
      <c r="AT895">
        <v>205.6</v>
      </c>
      <c r="AZ895">
        <v>173.6</v>
      </c>
      <c r="BC895">
        <v>32</v>
      </c>
    </row>
    <row r="896" spans="1:55" x14ac:dyDescent="0.25">
      <c r="A896" t="s">
        <v>54</v>
      </c>
      <c r="B896">
        <v>110027</v>
      </c>
      <c r="C896" t="s">
        <v>55</v>
      </c>
      <c r="D896" t="s">
        <v>56</v>
      </c>
      <c r="E896" s="1">
        <v>45967</v>
      </c>
      <c r="F896" t="s">
        <v>1123</v>
      </c>
      <c r="G896" t="s">
        <v>58</v>
      </c>
      <c r="H896">
        <v>7449053673</v>
      </c>
      <c r="I896">
        <v>18528960</v>
      </c>
      <c r="J896" s="3">
        <v>45967.662499999999</v>
      </c>
      <c r="K896" t="s">
        <v>5760</v>
      </c>
      <c r="L896" t="s">
        <v>59</v>
      </c>
      <c r="M896">
        <v>348</v>
      </c>
      <c r="N896">
        <v>-75</v>
      </c>
      <c r="O896">
        <v>0</v>
      </c>
      <c r="P896">
        <v>273</v>
      </c>
      <c r="Q896">
        <v>32</v>
      </c>
      <c r="R896">
        <v>0</v>
      </c>
      <c r="S896">
        <v>0</v>
      </c>
      <c r="T896">
        <v>0</v>
      </c>
      <c r="U896">
        <v>305</v>
      </c>
      <c r="V896">
        <v>305</v>
      </c>
      <c r="W896">
        <v>0</v>
      </c>
      <c r="X896" t="s">
        <v>60</v>
      </c>
      <c r="Y896">
        <v>55.9</v>
      </c>
      <c r="Z896">
        <v>7.03</v>
      </c>
      <c r="AA896" t="s">
        <v>61</v>
      </c>
      <c r="AB896" t="s">
        <v>56</v>
      </c>
      <c r="AC896">
        <v>3673</v>
      </c>
      <c r="AK896">
        <v>32</v>
      </c>
      <c r="AL896">
        <v>0</v>
      </c>
      <c r="AT896">
        <v>305</v>
      </c>
      <c r="AZ896">
        <v>273</v>
      </c>
      <c r="BC896">
        <v>32</v>
      </c>
    </row>
    <row r="897" spans="1:55" x14ac:dyDescent="0.25">
      <c r="A897" t="s">
        <v>54</v>
      </c>
      <c r="B897">
        <v>110027</v>
      </c>
      <c r="C897" t="s">
        <v>55</v>
      </c>
      <c r="D897" t="s">
        <v>56</v>
      </c>
      <c r="E897" s="1">
        <v>45967</v>
      </c>
      <c r="F897" t="s">
        <v>1124</v>
      </c>
      <c r="G897" t="s">
        <v>63</v>
      </c>
      <c r="H897" s="4">
        <v>221395000000000</v>
      </c>
      <c r="I897">
        <v>29811</v>
      </c>
      <c r="J897" s="3">
        <v>45967.67291666667</v>
      </c>
      <c r="K897" t="s">
        <v>5760</v>
      </c>
      <c r="L897" t="s">
        <v>59</v>
      </c>
      <c r="M897">
        <v>349</v>
      </c>
      <c r="N897">
        <v>-93.75</v>
      </c>
      <c r="O897">
        <v>0</v>
      </c>
      <c r="P897">
        <v>255.25</v>
      </c>
      <c r="Q897">
        <v>32</v>
      </c>
      <c r="R897">
        <v>0</v>
      </c>
      <c r="S897">
        <v>-0.25</v>
      </c>
      <c r="T897">
        <v>0</v>
      </c>
      <c r="U897">
        <v>287</v>
      </c>
      <c r="V897">
        <v>287</v>
      </c>
      <c r="W897">
        <v>0</v>
      </c>
      <c r="X897" t="s">
        <v>64</v>
      </c>
      <c r="Y897">
        <v>83.98</v>
      </c>
      <c r="Z897">
        <v>5.07</v>
      </c>
      <c r="AA897" t="s">
        <v>65</v>
      </c>
      <c r="AB897" t="s">
        <v>56</v>
      </c>
      <c r="AC897">
        <v>6617</v>
      </c>
      <c r="AK897">
        <v>32</v>
      </c>
      <c r="AL897">
        <v>0</v>
      </c>
      <c r="AS897">
        <v>287</v>
      </c>
      <c r="AZ897">
        <v>255.25</v>
      </c>
      <c r="BB897">
        <v>32</v>
      </c>
    </row>
    <row r="898" spans="1:55" x14ac:dyDescent="0.25">
      <c r="A898" t="s">
        <v>54</v>
      </c>
      <c r="B898">
        <v>110027</v>
      </c>
      <c r="C898" t="s">
        <v>55</v>
      </c>
      <c r="D898" t="s">
        <v>56</v>
      </c>
      <c r="E898" s="1">
        <v>45967</v>
      </c>
      <c r="F898" t="s">
        <v>1125</v>
      </c>
      <c r="G898" t="s">
        <v>58</v>
      </c>
      <c r="H898">
        <v>7443957736</v>
      </c>
      <c r="I898">
        <v>18528960</v>
      </c>
      <c r="J898" s="3">
        <v>45967.677083333336</v>
      </c>
      <c r="K898" t="s">
        <v>5760</v>
      </c>
      <c r="L898" t="s">
        <v>59</v>
      </c>
      <c r="M898">
        <v>349</v>
      </c>
      <c r="N898">
        <v>-174.5</v>
      </c>
      <c r="O898">
        <v>0</v>
      </c>
      <c r="P898">
        <v>174.5</v>
      </c>
      <c r="Q898">
        <v>32</v>
      </c>
      <c r="R898">
        <v>0</v>
      </c>
      <c r="S898">
        <v>0</v>
      </c>
      <c r="T898">
        <v>0</v>
      </c>
      <c r="U898">
        <v>206.5</v>
      </c>
      <c r="V898">
        <v>206.5</v>
      </c>
      <c r="W898">
        <v>0</v>
      </c>
      <c r="X898" t="s">
        <v>60</v>
      </c>
      <c r="Y898">
        <v>53.99</v>
      </c>
      <c r="Z898">
        <v>4.7699999999999996</v>
      </c>
      <c r="AA898" t="s">
        <v>61</v>
      </c>
      <c r="AB898" t="s">
        <v>56</v>
      </c>
      <c r="AC898">
        <v>7736</v>
      </c>
      <c r="AK898">
        <v>32</v>
      </c>
      <c r="AL898">
        <v>0</v>
      </c>
      <c r="AT898">
        <v>206.5</v>
      </c>
      <c r="AZ898">
        <v>174.5</v>
      </c>
      <c r="BC898">
        <v>32</v>
      </c>
    </row>
    <row r="899" spans="1:55" x14ac:dyDescent="0.25">
      <c r="A899" t="s">
        <v>54</v>
      </c>
      <c r="B899">
        <v>110027</v>
      </c>
      <c r="C899" t="s">
        <v>55</v>
      </c>
      <c r="D899" t="s">
        <v>56</v>
      </c>
      <c r="E899" s="1">
        <v>45967</v>
      </c>
      <c r="F899" t="s">
        <v>1126</v>
      </c>
      <c r="G899" t="s">
        <v>63</v>
      </c>
      <c r="H899" s="4">
        <v>221396000000000</v>
      </c>
      <c r="I899">
        <v>29811</v>
      </c>
      <c r="J899" s="3">
        <v>45967.68472222222</v>
      </c>
      <c r="K899" t="s">
        <v>5760</v>
      </c>
      <c r="L899" t="s">
        <v>59</v>
      </c>
      <c r="M899">
        <v>393</v>
      </c>
      <c r="N899">
        <v>-40</v>
      </c>
      <c r="O899">
        <v>0</v>
      </c>
      <c r="P899">
        <v>353</v>
      </c>
      <c r="Q899">
        <v>32</v>
      </c>
      <c r="R899">
        <v>0</v>
      </c>
      <c r="S899">
        <v>0</v>
      </c>
      <c r="T899">
        <v>0</v>
      </c>
      <c r="U899">
        <v>385</v>
      </c>
      <c r="V899">
        <v>385</v>
      </c>
      <c r="W899">
        <v>0</v>
      </c>
      <c r="X899" t="s">
        <v>64</v>
      </c>
      <c r="Y899">
        <v>69.010000000000005</v>
      </c>
      <c r="Z899">
        <v>7.84</v>
      </c>
      <c r="AA899" t="s">
        <v>65</v>
      </c>
      <c r="AB899" t="s">
        <v>56</v>
      </c>
      <c r="AC899">
        <v>4596</v>
      </c>
      <c r="AK899">
        <v>32</v>
      </c>
      <c r="AL899">
        <v>0</v>
      </c>
      <c r="AS899">
        <v>385</v>
      </c>
      <c r="AZ899">
        <v>352.99</v>
      </c>
      <c r="BB899">
        <v>32</v>
      </c>
    </row>
    <row r="900" spans="1:55" x14ac:dyDescent="0.25">
      <c r="A900" t="s">
        <v>54</v>
      </c>
      <c r="B900">
        <v>110027</v>
      </c>
      <c r="C900" t="s">
        <v>55</v>
      </c>
      <c r="D900" t="s">
        <v>56</v>
      </c>
      <c r="E900" s="1">
        <v>45967</v>
      </c>
      <c r="F900" t="s">
        <v>1127</v>
      </c>
      <c r="G900" t="s">
        <v>67</v>
      </c>
      <c r="J900" s="3">
        <v>45967.691666666666</v>
      </c>
      <c r="K900" t="s">
        <v>5760</v>
      </c>
      <c r="L900" t="s">
        <v>59</v>
      </c>
      <c r="M900">
        <v>1029.28</v>
      </c>
      <c r="N900">
        <v>0</v>
      </c>
      <c r="O900">
        <v>0</v>
      </c>
      <c r="P900">
        <v>1029.28</v>
      </c>
      <c r="Q900">
        <v>0</v>
      </c>
      <c r="R900">
        <v>51.46</v>
      </c>
      <c r="S900">
        <v>0.26</v>
      </c>
      <c r="T900">
        <v>0</v>
      </c>
      <c r="U900">
        <v>1081</v>
      </c>
      <c r="V900">
        <v>1081</v>
      </c>
      <c r="W900">
        <v>0</v>
      </c>
      <c r="X900" t="s">
        <v>68</v>
      </c>
      <c r="Y900">
        <v>216.21</v>
      </c>
      <c r="Z900">
        <v>18.23</v>
      </c>
      <c r="AA900" t="s">
        <v>74</v>
      </c>
      <c r="AB900" t="s">
        <v>75</v>
      </c>
      <c r="AE900" t="s">
        <v>1128</v>
      </c>
      <c r="AF900" t="s">
        <v>1129</v>
      </c>
      <c r="AG900">
        <v>9997568383</v>
      </c>
      <c r="AK900">
        <v>0</v>
      </c>
      <c r="AL900">
        <v>0</v>
      </c>
      <c r="AN900">
        <v>1081</v>
      </c>
      <c r="AV900">
        <v>1029.28</v>
      </c>
      <c r="AW900">
        <v>25.73</v>
      </c>
      <c r="AX900">
        <v>1029.28</v>
      </c>
      <c r="AY900">
        <v>25.73</v>
      </c>
      <c r="AZ900">
        <v>1029.28</v>
      </c>
    </row>
    <row r="901" spans="1:55" x14ac:dyDescent="0.25">
      <c r="A901" t="s">
        <v>54</v>
      </c>
      <c r="B901">
        <v>110027</v>
      </c>
      <c r="C901" t="s">
        <v>55</v>
      </c>
      <c r="D901" t="s">
        <v>56</v>
      </c>
      <c r="E901" s="1">
        <v>45967</v>
      </c>
      <c r="F901" t="s">
        <v>1130</v>
      </c>
      <c r="G901" t="s">
        <v>67</v>
      </c>
      <c r="J901" s="3">
        <v>45967.701388888891</v>
      </c>
      <c r="K901" t="s">
        <v>5760</v>
      </c>
      <c r="L901" t="s">
        <v>59</v>
      </c>
      <c r="M901">
        <v>199</v>
      </c>
      <c r="N901">
        <v>0</v>
      </c>
      <c r="O901">
        <v>0</v>
      </c>
      <c r="P901">
        <v>199</v>
      </c>
      <c r="Q901">
        <v>0</v>
      </c>
      <c r="R901">
        <v>9.9600000000000009</v>
      </c>
      <c r="S901">
        <v>0.04</v>
      </c>
      <c r="T901">
        <v>0</v>
      </c>
      <c r="U901">
        <v>209</v>
      </c>
      <c r="V901">
        <v>209</v>
      </c>
      <c r="W901">
        <v>0</v>
      </c>
      <c r="X901" t="s">
        <v>68</v>
      </c>
      <c r="Y901">
        <v>51.37</v>
      </c>
      <c r="Z901">
        <v>2.56</v>
      </c>
      <c r="AA901" t="s">
        <v>74</v>
      </c>
      <c r="AB901" t="s">
        <v>75</v>
      </c>
      <c r="AE901" t="s">
        <v>89</v>
      </c>
      <c r="AF901" t="s">
        <v>56</v>
      </c>
      <c r="AG901">
        <v>8929758003</v>
      </c>
      <c r="AK901">
        <v>0</v>
      </c>
      <c r="AL901">
        <v>0</v>
      </c>
      <c r="AN901">
        <v>209</v>
      </c>
      <c r="AV901">
        <v>199</v>
      </c>
      <c r="AW901">
        <v>4.9800000000000004</v>
      </c>
      <c r="AX901">
        <v>199</v>
      </c>
      <c r="AY901">
        <v>4.9800000000000004</v>
      </c>
      <c r="AZ901">
        <v>199</v>
      </c>
    </row>
    <row r="902" spans="1:55" x14ac:dyDescent="0.25">
      <c r="A902" t="s">
        <v>54</v>
      </c>
      <c r="B902">
        <v>110027</v>
      </c>
      <c r="C902" t="s">
        <v>55</v>
      </c>
      <c r="D902" t="s">
        <v>56</v>
      </c>
      <c r="E902" s="1">
        <v>45967</v>
      </c>
      <c r="F902" t="s">
        <v>1131</v>
      </c>
      <c r="G902" t="s">
        <v>58</v>
      </c>
      <c r="H902">
        <v>7454951417</v>
      </c>
      <c r="I902">
        <v>18528960</v>
      </c>
      <c r="J902" s="3">
        <v>45967.707638888889</v>
      </c>
      <c r="K902" t="s">
        <v>5760</v>
      </c>
      <c r="L902" t="s">
        <v>59</v>
      </c>
      <c r="M902">
        <v>229</v>
      </c>
      <c r="N902">
        <v>-68.7</v>
      </c>
      <c r="O902">
        <v>0</v>
      </c>
      <c r="P902">
        <v>160.30000000000001</v>
      </c>
      <c r="Q902">
        <v>32</v>
      </c>
      <c r="R902">
        <v>0</v>
      </c>
      <c r="S902">
        <v>0</v>
      </c>
      <c r="T902">
        <v>0</v>
      </c>
      <c r="U902">
        <v>192.3</v>
      </c>
      <c r="V902">
        <v>192.3</v>
      </c>
      <c r="W902">
        <v>0</v>
      </c>
      <c r="X902" t="s">
        <v>60</v>
      </c>
      <c r="Y902">
        <v>48.17</v>
      </c>
      <c r="Z902">
        <v>5.07</v>
      </c>
      <c r="AA902" t="s">
        <v>61</v>
      </c>
      <c r="AB902" t="s">
        <v>56</v>
      </c>
      <c r="AC902">
        <v>1417</v>
      </c>
      <c r="AK902">
        <v>32</v>
      </c>
      <c r="AL902">
        <v>0</v>
      </c>
      <c r="AT902">
        <v>192.3</v>
      </c>
      <c r="AZ902">
        <v>160.30000000000001</v>
      </c>
      <c r="BC902">
        <v>32</v>
      </c>
    </row>
    <row r="903" spans="1:55" x14ac:dyDescent="0.25">
      <c r="A903" t="s">
        <v>54</v>
      </c>
      <c r="B903">
        <v>110027</v>
      </c>
      <c r="C903" t="s">
        <v>55</v>
      </c>
      <c r="D903" t="s">
        <v>56</v>
      </c>
      <c r="E903" s="1">
        <v>45967</v>
      </c>
      <c r="F903" t="s">
        <v>1132</v>
      </c>
      <c r="G903" t="s">
        <v>67</v>
      </c>
      <c r="J903" s="3">
        <v>45967.707638888889</v>
      </c>
      <c r="K903" t="s">
        <v>5760</v>
      </c>
      <c r="L903" t="s">
        <v>59</v>
      </c>
      <c r="M903">
        <v>656</v>
      </c>
      <c r="N903">
        <v>0</v>
      </c>
      <c r="O903">
        <v>0</v>
      </c>
      <c r="P903">
        <v>656</v>
      </c>
      <c r="Q903">
        <v>0</v>
      </c>
      <c r="R903">
        <v>32.799999999999997</v>
      </c>
      <c r="S903">
        <v>0.2</v>
      </c>
      <c r="T903">
        <v>0</v>
      </c>
      <c r="U903">
        <v>689</v>
      </c>
      <c r="V903">
        <v>689</v>
      </c>
      <c r="W903">
        <v>0</v>
      </c>
      <c r="X903" t="s">
        <v>73</v>
      </c>
      <c r="Y903">
        <v>163.07</v>
      </c>
      <c r="Z903">
        <v>12.62</v>
      </c>
      <c r="AA903" t="s">
        <v>74</v>
      </c>
      <c r="AB903" t="s">
        <v>75</v>
      </c>
      <c r="AE903" t="s">
        <v>1133</v>
      </c>
      <c r="AF903" t="s">
        <v>320</v>
      </c>
      <c r="AG903">
        <v>8447455727</v>
      </c>
      <c r="AK903">
        <v>0</v>
      </c>
      <c r="AL903">
        <v>0</v>
      </c>
      <c r="AM903">
        <v>689</v>
      </c>
      <c r="AV903">
        <v>656</v>
      </c>
      <c r="AW903">
        <v>16.399999999999999</v>
      </c>
      <c r="AX903">
        <v>656</v>
      </c>
      <c r="AY903">
        <v>16.399999999999999</v>
      </c>
      <c r="AZ903">
        <v>656</v>
      </c>
    </row>
    <row r="904" spans="1:55" x14ac:dyDescent="0.25">
      <c r="A904" t="s">
        <v>54</v>
      </c>
      <c r="B904">
        <v>110027</v>
      </c>
      <c r="C904" t="s">
        <v>55</v>
      </c>
      <c r="D904" t="s">
        <v>56</v>
      </c>
      <c r="E904" s="1">
        <v>45967</v>
      </c>
      <c r="F904" t="s">
        <v>1134</v>
      </c>
      <c r="G904" t="s">
        <v>63</v>
      </c>
      <c r="H904" s="4">
        <v>221398000000000</v>
      </c>
      <c r="I904">
        <v>29811</v>
      </c>
      <c r="J904" s="3">
        <v>45967.709722222222</v>
      </c>
      <c r="K904" t="s">
        <v>5760</v>
      </c>
      <c r="L904" t="s">
        <v>59</v>
      </c>
      <c r="M904">
        <v>258</v>
      </c>
      <c r="N904">
        <v>-60</v>
      </c>
      <c r="O904">
        <v>0</v>
      </c>
      <c r="P904">
        <v>198</v>
      </c>
      <c r="Q904">
        <v>32</v>
      </c>
      <c r="R904">
        <v>0</v>
      </c>
      <c r="S904">
        <v>0</v>
      </c>
      <c r="T904">
        <v>0</v>
      </c>
      <c r="U904">
        <v>230</v>
      </c>
      <c r="V904">
        <v>230</v>
      </c>
      <c r="W904">
        <v>0</v>
      </c>
      <c r="X904" t="s">
        <v>64</v>
      </c>
      <c r="Y904">
        <v>45.64</v>
      </c>
      <c r="Z904">
        <v>3.92</v>
      </c>
      <c r="AA904" t="s">
        <v>65</v>
      </c>
      <c r="AB904" t="s">
        <v>56</v>
      </c>
      <c r="AC904">
        <v>9075</v>
      </c>
      <c r="AK904">
        <v>32</v>
      </c>
      <c r="AL904">
        <v>0</v>
      </c>
      <c r="AS904">
        <v>230</v>
      </c>
      <c r="AZ904">
        <v>198</v>
      </c>
      <c r="BB904">
        <v>32</v>
      </c>
    </row>
    <row r="905" spans="1:55" x14ac:dyDescent="0.25">
      <c r="A905" t="s">
        <v>54</v>
      </c>
      <c r="B905">
        <v>110027</v>
      </c>
      <c r="C905" t="s">
        <v>55</v>
      </c>
      <c r="D905" t="s">
        <v>56</v>
      </c>
      <c r="E905" s="1">
        <v>45967</v>
      </c>
      <c r="F905" t="s">
        <v>1135</v>
      </c>
      <c r="G905" t="s">
        <v>58</v>
      </c>
      <c r="H905">
        <v>7444194255</v>
      </c>
      <c r="I905">
        <v>18528960</v>
      </c>
      <c r="J905" s="3">
        <v>45967.713194444441</v>
      </c>
      <c r="K905" t="s">
        <v>5760</v>
      </c>
      <c r="L905" t="s">
        <v>59</v>
      </c>
      <c r="M905">
        <v>1203</v>
      </c>
      <c r="N905">
        <v>-373.5</v>
      </c>
      <c r="O905">
        <v>0</v>
      </c>
      <c r="P905">
        <v>829.5</v>
      </c>
      <c r="Q905">
        <v>32</v>
      </c>
      <c r="R905">
        <v>0</v>
      </c>
      <c r="S905">
        <v>0</v>
      </c>
      <c r="T905">
        <v>0</v>
      </c>
      <c r="U905">
        <v>861.5</v>
      </c>
      <c r="V905">
        <v>861.5</v>
      </c>
      <c r="W905">
        <v>0</v>
      </c>
      <c r="X905" t="s">
        <v>60</v>
      </c>
      <c r="Y905">
        <v>218.79</v>
      </c>
      <c r="Z905">
        <v>37.950000000000003</v>
      </c>
      <c r="AA905" t="s">
        <v>61</v>
      </c>
      <c r="AB905" t="s">
        <v>56</v>
      </c>
      <c r="AC905">
        <v>4255</v>
      </c>
      <c r="AK905">
        <v>32</v>
      </c>
      <c r="AL905">
        <v>0</v>
      </c>
      <c r="AT905">
        <v>861.5</v>
      </c>
      <c r="AZ905">
        <v>829.5</v>
      </c>
      <c r="BC905">
        <v>32</v>
      </c>
    </row>
    <row r="906" spans="1:55" x14ac:dyDescent="0.25">
      <c r="A906" t="s">
        <v>54</v>
      </c>
      <c r="B906">
        <v>110027</v>
      </c>
      <c r="C906" t="s">
        <v>55</v>
      </c>
      <c r="D906" t="s">
        <v>56</v>
      </c>
      <c r="E906" s="1">
        <v>45967</v>
      </c>
      <c r="F906" t="s">
        <v>1136</v>
      </c>
      <c r="G906" t="s">
        <v>63</v>
      </c>
      <c r="H906" s="4">
        <v>221400000000000</v>
      </c>
      <c r="I906">
        <v>29811</v>
      </c>
      <c r="J906" s="3">
        <v>45967.727777777778</v>
      </c>
      <c r="K906" t="s">
        <v>5760</v>
      </c>
      <c r="L906" t="s">
        <v>59</v>
      </c>
      <c r="M906">
        <v>377</v>
      </c>
      <c r="N906">
        <v>-120</v>
      </c>
      <c r="O906">
        <v>0</v>
      </c>
      <c r="P906">
        <v>257</v>
      </c>
      <c r="Q906">
        <v>32</v>
      </c>
      <c r="R906">
        <v>0</v>
      </c>
      <c r="S906">
        <v>0</v>
      </c>
      <c r="T906">
        <v>0</v>
      </c>
      <c r="U906">
        <v>289</v>
      </c>
      <c r="V906">
        <v>289</v>
      </c>
      <c r="W906">
        <v>0</v>
      </c>
      <c r="X906" t="s">
        <v>64</v>
      </c>
      <c r="Y906">
        <v>74.48</v>
      </c>
      <c r="Z906">
        <v>7.03</v>
      </c>
      <c r="AA906" t="s">
        <v>65</v>
      </c>
      <c r="AB906" t="s">
        <v>56</v>
      </c>
      <c r="AC906">
        <v>4132</v>
      </c>
      <c r="AK906">
        <v>32</v>
      </c>
      <c r="AL906">
        <v>0</v>
      </c>
      <c r="AS906">
        <v>289</v>
      </c>
      <c r="AZ906">
        <v>257</v>
      </c>
      <c r="BB906">
        <v>32</v>
      </c>
    </row>
    <row r="907" spans="1:55" x14ac:dyDescent="0.25">
      <c r="A907" t="s">
        <v>54</v>
      </c>
      <c r="B907">
        <v>110027</v>
      </c>
      <c r="C907" t="s">
        <v>55</v>
      </c>
      <c r="D907" t="s">
        <v>56</v>
      </c>
      <c r="E907" s="1">
        <v>45967</v>
      </c>
      <c r="F907" t="s">
        <v>1137</v>
      </c>
      <c r="G907" t="s">
        <v>58</v>
      </c>
      <c r="H907">
        <v>7446552122</v>
      </c>
      <c r="I907">
        <v>18528960</v>
      </c>
      <c r="J907" s="3">
        <v>45967.753472222219</v>
      </c>
      <c r="K907" t="s">
        <v>5760</v>
      </c>
      <c r="L907" t="s">
        <v>59</v>
      </c>
      <c r="M907">
        <v>229</v>
      </c>
      <c r="N907">
        <v>-80</v>
      </c>
      <c r="O907">
        <v>0</v>
      </c>
      <c r="P907">
        <v>149</v>
      </c>
      <c r="Q907">
        <v>32</v>
      </c>
      <c r="R907">
        <v>0</v>
      </c>
      <c r="S907">
        <v>0</v>
      </c>
      <c r="T907">
        <v>0</v>
      </c>
      <c r="U907">
        <v>181</v>
      </c>
      <c r="V907">
        <v>181</v>
      </c>
      <c r="W907">
        <v>0</v>
      </c>
      <c r="X907" t="s">
        <v>60</v>
      </c>
      <c r="Y907">
        <v>34.130000000000003</v>
      </c>
      <c r="Z907">
        <v>5.07</v>
      </c>
      <c r="AA907" t="s">
        <v>61</v>
      </c>
      <c r="AB907" t="s">
        <v>56</v>
      </c>
      <c r="AC907">
        <v>2122</v>
      </c>
      <c r="AK907">
        <v>32</v>
      </c>
      <c r="AL907">
        <v>0</v>
      </c>
      <c r="AT907">
        <v>181</v>
      </c>
      <c r="AZ907">
        <v>149</v>
      </c>
      <c r="BC907">
        <v>32</v>
      </c>
    </row>
    <row r="908" spans="1:55" x14ac:dyDescent="0.25">
      <c r="A908" t="s">
        <v>54</v>
      </c>
      <c r="B908">
        <v>110027</v>
      </c>
      <c r="C908" t="s">
        <v>55</v>
      </c>
      <c r="D908" t="s">
        <v>56</v>
      </c>
      <c r="E908" s="1">
        <v>45967</v>
      </c>
      <c r="F908" t="s">
        <v>1138</v>
      </c>
      <c r="G908" t="s">
        <v>63</v>
      </c>
      <c r="H908" s="4">
        <v>221402000000000</v>
      </c>
      <c r="I908">
        <v>29811</v>
      </c>
      <c r="J908" s="3">
        <v>45967.754166666666</v>
      </c>
      <c r="K908" t="s">
        <v>5760</v>
      </c>
      <c r="L908" t="s">
        <v>59</v>
      </c>
      <c r="M908">
        <v>219</v>
      </c>
      <c r="N908">
        <v>-90</v>
      </c>
      <c r="O908">
        <v>0</v>
      </c>
      <c r="P908">
        <v>129</v>
      </c>
      <c r="Q908">
        <v>32</v>
      </c>
      <c r="R908">
        <v>0</v>
      </c>
      <c r="S908">
        <v>0</v>
      </c>
      <c r="T908">
        <v>0</v>
      </c>
      <c r="U908">
        <v>161</v>
      </c>
      <c r="V908">
        <v>161</v>
      </c>
      <c r="W908">
        <v>0</v>
      </c>
      <c r="X908" t="s">
        <v>64</v>
      </c>
      <c r="Y908">
        <v>38.56</v>
      </c>
      <c r="Z908">
        <v>4.7699999999999996</v>
      </c>
      <c r="AA908" t="s">
        <v>65</v>
      </c>
      <c r="AB908" t="s">
        <v>56</v>
      </c>
      <c r="AC908">
        <v>1843</v>
      </c>
      <c r="AK908">
        <v>32</v>
      </c>
      <c r="AL908">
        <v>0</v>
      </c>
      <c r="AS908">
        <v>161</v>
      </c>
      <c r="AZ908">
        <v>129</v>
      </c>
      <c r="BB908">
        <v>32</v>
      </c>
    </row>
    <row r="909" spans="1:55" x14ac:dyDescent="0.25">
      <c r="A909" t="s">
        <v>54</v>
      </c>
      <c r="B909">
        <v>110027</v>
      </c>
      <c r="C909" t="s">
        <v>55</v>
      </c>
      <c r="D909" t="s">
        <v>56</v>
      </c>
      <c r="E909" s="1">
        <v>45967</v>
      </c>
      <c r="F909" t="s">
        <v>1139</v>
      </c>
      <c r="G909" t="s">
        <v>63</v>
      </c>
      <c r="H909" s="4">
        <v>221403000000000</v>
      </c>
      <c r="I909">
        <v>29811</v>
      </c>
      <c r="J909" s="3">
        <v>45967.763888888891</v>
      </c>
      <c r="K909" t="s">
        <v>5760</v>
      </c>
      <c r="L909" t="s">
        <v>59</v>
      </c>
      <c r="M909">
        <v>188</v>
      </c>
      <c r="N909">
        <v>-84.6</v>
      </c>
      <c r="O909">
        <v>0</v>
      </c>
      <c r="P909">
        <v>103.4</v>
      </c>
      <c r="Q909">
        <v>32</v>
      </c>
      <c r="R909">
        <v>0</v>
      </c>
      <c r="S909">
        <v>-0.4</v>
      </c>
      <c r="T909">
        <v>0</v>
      </c>
      <c r="U909">
        <v>135</v>
      </c>
      <c r="V909">
        <v>135</v>
      </c>
      <c r="W909">
        <v>0</v>
      </c>
      <c r="X909" t="s">
        <v>64</v>
      </c>
      <c r="Y909">
        <v>40.74</v>
      </c>
      <c r="Z909">
        <v>3.92</v>
      </c>
      <c r="AA909" t="s">
        <v>65</v>
      </c>
      <c r="AB909" t="s">
        <v>56</v>
      </c>
      <c r="AC909">
        <v>3011</v>
      </c>
      <c r="AK909">
        <v>32</v>
      </c>
      <c r="AL909">
        <v>0</v>
      </c>
      <c r="AS909">
        <v>135</v>
      </c>
      <c r="AZ909">
        <v>103.4</v>
      </c>
      <c r="BB909">
        <v>32</v>
      </c>
    </row>
    <row r="910" spans="1:55" x14ac:dyDescent="0.25">
      <c r="A910" t="s">
        <v>54</v>
      </c>
      <c r="B910">
        <v>110027</v>
      </c>
      <c r="C910" t="s">
        <v>55</v>
      </c>
      <c r="D910" t="s">
        <v>56</v>
      </c>
      <c r="E910" s="1">
        <v>45967</v>
      </c>
      <c r="F910" t="s">
        <v>1140</v>
      </c>
      <c r="G910" t="s">
        <v>67</v>
      </c>
      <c r="J910" s="3">
        <v>45967.781944444447</v>
      </c>
      <c r="K910" t="s">
        <v>5760</v>
      </c>
      <c r="L910" t="s">
        <v>59</v>
      </c>
      <c r="M910">
        <v>59</v>
      </c>
      <c r="N910">
        <v>0</v>
      </c>
      <c r="O910">
        <v>0</v>
      </c>
      <c r="P910">
        <v>59</v>
      </c>
      <c r="Q910">
        <v>0</v>
      </c>
      <c r="R910">
        <v>2.96</v>
      </c>
      <c r="S910">
        <v>0.04</v>
      </c>
      <c r="T910">
        <v>0</v>
      </c>
      <c r="U910">
        <v>62</v>
      </c>
      <c r="V910">
        <v>62</v>
      </c>
      <c r="W910">
        <v>0</v>
      </c>
      <c r="X910" t="s">
        <v>73</v>
      </c>
      <c r="Y910">
        <v>15.49</v>
      </c>
      <c r="Z910">
        <v>2.14</v>
      </c>
      <c r="AA910" t="s">
        <v>74</v>
      </c>
      <c r="AB910" t="s">
        <v>75</v>
      </c>
      <c r="AE910" t="s">
        <v>89</v>
      </c>
      <c r="AF910" t="s">
        <v>56</v>
      </c>
      <c r="AG910">
        <v>8929758003</v>
      </c>
      <c r="AK910">
        <v>0</v>
      </c>
      <c r="AL910">
        <v>0</v>
      </c>
      <c r="AM910">
        <v>62</v>
      </c>
      <c r="AV910">
        <v>59</v>
      </c>
      <c r="AW910">
        <v>1.48</v>
      </c>
      <c r="AX910">
        <v>59</v>
      </c>
      <c r="AY910">
        <v>1.48</v>
      </c>
      <c r="AZ910">
        <v>59</v>
      </c>
    </row>
    <row r="911" spans="1:55" x14ac:dyDescent="0.25">
      <c r="A911" t="s">
        <v>54</v>
      </c>
      <c r="B911">
        <v>110027</v>
      </c>
      <c r="C911" t="s">
        <v>55</v>
      </c>
      <c r="D911" t="s">
        <v>56</v>
      </c>
      <c r="E911" s="1">
        <v>45967</v>
      </c>
      <c r="F911" t="s">
        <v>1141</v>
      </c>
      <c r="G911" t="s">
        <v>67</v>
      </c>
      <c r="J911" s="3">
        <v>45967.786805555559</v>
      </c>
      <c r="K911" t="s">
        <v>5760</v>
      </c>
      <c r="L911" t="s">
        <v>59</v>
      </c>
      <c r="M911">
        <v>756</v>
      </c>
      <c r="N911">
        <v>0</v>
      </c>
      <c r="O911">
        <v>0</v>
      </c>
      <c r="P911">
        <v>756</v>
      </c>
      <c r="Q911">
        <v>0</v>
      </c>
      <c r="R911">
        <v>37.799999999999997</v>
      </c>
      <c r="S911">
        <v>0.2</v>
      </c>
      <c r="T911">
        <v>0</v>
      </c>
      <c r="U911">
        <v>794</v>
      </c>
      <c r="V911">
        <v>794</v>
      </c>
      <c r="W911">
        <v>0</v>
      </c>
      <c r="X911" t="s">
        <v>68</v>
      </c>
      <c r="Y911">
        <v>136.59</v>
      </c>
      <c r="Z911">
        <v>20.28</v>
      </c>
      <c r="AA911" t="s">
        <v>69</v>
      </c>
      <c r="AE911" t="s">
        <v>1142</v>
      </c>
      <c r="AF911" t="s">
        <v>184</v>
      </c>
      <c r="AG911">
        <v>9000000076</v>
      </c>
      <c r="AK911">
        <v>0</v>
      </c>
      <c r="AL911">
        <v>0</v>
      </c>
      <c r="AN911">
        <v>794</v>
      </c>
      <c r="AV911">
        <v>756</v>
      </c>
      <c r="AW911">
        <v>18.899999999999999</v>
      </c>
      <c r="AX911">
        <v>756</v>
      </c>
      <c r="AY911">
        <v>18.899999999999999</v>
      </c>
      <c r="AZ911">
        <v>756</v>
      </c>
    </row>
    <row r="912" spans="1:55" x14ac:dyDescent="0.25">
      <c r="A912" t="s">
        <v>54</v>
      </c>
      <c r="B912">
        <v>110027</v>
      </c>
      <c r="C912" t="s">
        <v>55</v>
      </c>
      <c r="D912" t="s">
        <v>56</v>
      </c>
      <c r="E912" s="1">
        <v>45967</v>
      </c>
      <c r="F912" t="s">
        <v>1143</v>
      </c>
      <c r="G912" t="s">
        <v>67</v>
      </c>
      <c r="J912" s="3">
        <v>45967.787499999999</v>
      </c>
      <c r="K912" t="s">
        <v>5760</v>
      </c>
      <c r="L912" t="s">
        <v>59</v>
      </c>
      <c r="M912">
        <v>99</v>
      </c>
      <c r="N912">
        <v>0</v>
      </c>
      <c r="O912">
        <v>0</v>
      </c>
      <c r="P912">
        <v>99</v>
      </c>
      <c r="Q912">
        <v>0</v>
      </c>
      <c r="R912">
        <v>4.96</v>
      </c>
      <c r="S912">
        <v>0.04</v>
      </c>
      <c r="T912">
        <v>0</v>
      </c>
      <c r="U912">
        <v>104</v>
      </c>
      <c r="V912">
        <v>104</v>
      </c>
      <c r="W912">
        <v>0</v>
      </c>
      <c r="X912" t="s">
        <v>73</v>
      </c>
      <c r="Y912">
        <v>21.77</v>
      </c>
      <c r="Z912">
        <v>1.96</v>
      </c>
      <c r="AA912" t="s">
        <v>69</v>
      </c>
      <c r="AE912" t="s">
        <v>89</v>
      </c>
      <c r="AF912" t="s">
        <v>56</v>
      </c>
      <c r="AG912">
        <v>8929758003</v>
      </c>
      <c r="AK912">
        <v>0</v>
      </c>
      <c r="AL912">
        <v>0</v>
      </c>
      <c r="AM912">
        <v>104</v>
      </c>
      <c r="AV912">
        <v>99</v>
      </c>
      <c r="AW912">
        <v>2.48</v>
      </c>
      <c r="AX912">
        <v>99</v>
      </c>
      <c r="AY912">
        <v>2.48</v>
      </c>
      <c r="AZ912">
        <v>99</v>
      </c>
    </row>
    <row r="913" spans="1:55" x14ac:dyDescent="0.25">
      <c r="A913" t="s">
        <v>54</v>
      </c>
      <c r="B913">
        <v>110027</v>
      </c>
      <c r="C913" t="s">
        <v>55</v>
      </c>
      <c r="D913" t="s">
        <v>56</v>
      </c>
      <c r="E913" s="1">
        <v>45967</v>
      </c>
      <c r="F913" t="s">
        <v>1144</v>
      </c>
      <c r="G913" t="s">
        <v>58</v>
      </c>
      <c r="H913">
        <v>7455214664</v>
      </c>
      <c r="I913">
        <v>18528960</v>
      </c>
      <c r="J913" s="3">
        <v>45967.792361111111</v>
      </c>
      <c r="K913" t="s">
        <v>5760</v>
      </c>
      <c r="L913" t="s">
        <v>59</v>
      </c>
      <c r="M913">
        <v>399</v>
      </c>
      <c r="N913">
        <v>-199.5</v>
      </c>
      <c r="O913">
        <v>0</v>
      </c>
      <c r="P913">
        <v>199.5</v>
      </c>
      <c r="Q913">
        <v>32</v>
      </c>
      <c r="R913">
        <v>0</v>
      </c>
      <c r="S913">
        <v>0</v>
      </c>
      <c r="T913">
        <v>0</v>
      </c>
      <c r="U913">
        <v>231.5</v>
      </c>
      <c r="V913">
        <v>231.5</v>
      </c>
      <c r="W913">
        <v>0</v>
      </c>
      <c r="X913" t="s">
        <v>60</v>
      </c>
      <c r="Y913">
        <v>56.42</v>
      </c>
      <c r="Z913">
        <v>0</v>
      </c>
      <c r="AA913" t="s">
        <v>61</v>
      </c>
      <c r="AB913" t="s">
        <v>56</v>
      </c>
      <c r="AC913">
        <v>4664</v>
      </c>
      <c r="AK913">
        <v>32</v>
      </c>
      <c r="AL913">
        <v>0</v>
      </c>
      <c r="AT913">
        <v>231.5</v>
      </c>
      <c r="AZ913">
        <v>199.5</v>
      </c>
      <c r="BC913">
        <v>32</v>
      </c>
    </row>
    <row r="914" spans="1:55" x14ac:dyDescent="0.25">
      <c r="A914" t="s">
        <v>54</v>
      </c>
      <c r="B914">
        <v>110027</v>
      </c>
      <c r="C914" t="s">
        <v>55</v>
      </c>
      <c r="D914" t="s">
        <v>56</v>
      </c>
      <c r="E914" s="1">
        <v>45967</v>
      </c>
      <c r="F914" t="s">
        <v>1145</v>
      </c>
      <c r="G914" t="s">
        <v>58</v>
      </c>
      <c r="H914">
        <v>7454938349</v>
      </c>
      <c r="I914">
        <v>18528960</v>
      </c>
      <c r="J914" s="3">
        <v>45967.794444444444</v>
      </c>
      <c r="K914" t="s">
        <v>5760</v>
      </c>
      <c r="L914" t="s">
        <v>59</v>
      </c>
      <c r="M914">
        <v>866</v>
      </c>
      <c r="N914">
        <v>-416.2</v>
      </c>
      <c r="O914">
        <v>0</v>
      </c>
      <c r="P914">
        <v>449.8</v>
      </c>
      <c r="Q914">
        <v>32</v>
      </c>
      <c r="R914">
        <v>0</v>
      </c>
      <c r="S914">
        <v>0</v>
      </c>
      <c r="T914">
        <v>0</v>
      </c>
      <c r="U914">
        <v>481.8</v>
      </c>
      <c r="V914">
        <v>481.8</v>
      </c>
      <c r="W914">
        <v>0</v>
      </c>
      <c r="X914" t="s">
        <v>60</v>
      </c>
      <c r="Y914">
        <v>156.38999999999999</v>
      </c>
      <c r="Z914">
        <v>14.61</v>
      </c>
      <c r="AA914" t="s">
        <v>61</v>
      </c>
      <c r="AB914" t="s">
        <v>56</v>
      </c>
      <c r="AC914">
        <v>8349</v>
      </c>
      <c r="AK914">
        <v>32</v>
      </c>
      <c r="AL914">
        <v>0</v>
      </c>
      <c r="AT914">
        <v>481.8</v>
      </c>
      <c r="AZ914">
        <v>449.8</v>
      </c>
      <c r="BC914">
        <v>32</v>
      </c>
    </row>
    <row r="915" spans="1:55" x14ac:dyDescent="0.25">
      <c r="A915" t="s">
        <v>54</v>
      </c>
      <c r="B915">
        <v>110027</v>
      </c>
      <c r="C915" t="s">
        <v>55</v>
      </c>
      <c r="D915" t="s">
        <v>56</v>
      </c>
      <c r="E915" s="1">
        <v>45967</v>
      </c>
      <c r="F915" t="s">
        <v>1146</v>
      </c>
      <c r="G915" t="s">
        <v>58</v>
      </c>
      <c r="H915">
        <v>7452804936</v>
      </c>
      <c r="I915">
        <v>18528960</v>
      </c>
      <c r="J915" s="3">
        <v>45967.794444444444</v>
      </c>
      <c r="K915" t="s">
        <v>5760</v>
      </c>
      <c r="L915" t="s">
        <v>59</v>
      </c>
      <c r="M915">
        <v>229</v>
      </c>
      <c r="N915">
        <v>-100</v>
      </c>
      <c r="O915">
        <v>0</v>
      </c>
      <c r="P915">
        <v>129</v>
      </c>
      <c r="Q915">
        <v>32</v>
      </c>
      <c r="R915">
        <v>0</v>
      </c>
      <c r="S915">
        <v>0</v>
      </c>
      <c r="T915">
        <v>0</v>
      </c>
      <c r="U915">
        <v>161</v>
      </c>
      <c r="V915">
        <v>161</v>
      </c>
      <c r="W915">
        <v>0</v>
      </c>
      <c r="X915" t="s">
        <v>60</v>
      </c>
      <c r="Y915">
        <v>49.21</v>
      </c>
      <c r="Z915">
        <v>4.7699999999999996</v>
      </c>
      <c r="AA915" t="s">
        <v>61</v>
      </c>
      <c r="AB915" t="s">
        <v>56</v>
      </c>
      <c r="AC915">
        <v>4936</v>
      </c>
      <c r="AK915">
        <v>32</v>
      </c>
      <c r="AL915">
        <v>0</v>
      </c>
      <c r="AT915">
        <v>161</v>
      </c>
      <c r="AZ915">
        <v>129</v>
      </c>
      <c r="BC915">
        <v>32</v>
      </c>
    </row>
    <row r="916" spans="1:55" x14ac:dyDescent="0.25">
      <c r="A916" t="s">
        <v>54</v>
      </c>
      <c r="B916">
        <v>110027</v>
      </c>
      <c r="C916" t="s">
        <v>55</v>
      </c>
      <c r="D916" t="s">
        <v>56</v>
      </c>
      <c r="E916" s="1">
        <v>45967</v>
      </c>
      <c r="F916" t="s">
        <v>1147</v>
      </c>
      <c r="G916" t="s">
        <v>63</v>
      </c>
      <c r="H916" s="4">
        <v>221406000000000</v>
      </c>
      <c r="I916">
        <v>29811</v>
      </c>
      <c r="J916" s="3">
        <v>45967.803472222222</v>
      </c>
      <c r="K916" t="s">
        <v>5760</v>
      </c>
      <c r="L916" t="s">
        <v>59</v>
      </c>
      <c r="M916">
        <v>398</v>
      </c>
      <c r="N916">
        <v>-93.75</v>
      </c>
      <c r="O916">
        <v>0</v>
      </c>
      <c r="P916">
        <v>304.25</v>
      </c>
      <c r="Q916">
        <v>32</v>
      </c>
      <c r="R916">
        <v>0</v>
      </c>
      <c r="S916">
        <v>-0.25</v>
      </c>
      <c r="T916">
        <v>0</v>
      </c>
      <c r="U916">
        <v>336</v>
      </c>
      <c r="V916">
        <v>336</v>
      </c>
      <c r="W916">
        <v>0</v>
      </c>
      <c r="X916" t="s">
        <v>64</v>
      </c>
      <c r="Y916">
        <v>102.59</v>
      </c>
      <c r="Z916">
        <v>9.82</v>
      </c>
      <c r="AA916" t="s">
        <v>65</v>
      </c>
      <c r="AB916" t="s">
        <v>56</v>
      </c>
      <c r="AC916">
        <v>7909</v>
      </c>
      <c r="AK916">
        <v>32</v>
      </c>
      <c r="AL916">
        <v>0</v>
      </c>
      <c r="AS916">
        <v>336</v>
      </c>
      <c r="AZ916">
        <v>304.25</v>
      </c>
      <c r="BB916">
        <v>32</v>
      </c>
    </row>
    <row r="917" spans="1:55" x14ac:dyDescent="0.25">
      <c r="A917" t="s">
        <v>54</v>
      </c>
      <c r="B917">
        <v>110027</v>
      </c>
      <c r="C917" t="s">
        <v>55</v>
      </c>
      <c r="D917" t="s">
        <v>56</v>
      </c>
      <c r="E917" s="1">
        <v>45967</v>
      </c>
      <c r="F917" t="s">
        <v>1148</v>
      </c>
      <c r="G917" t="s">
        <v>63</v>
      </c>
      <c r="H917" s="4">
        <v>221407000000000</v>
      </c>
      <c r="I917">
        <v>29811</v>
      </c>
      <c r="J917" s="3">
        <v>45967.8125</v>
      </c>
      <c r="K917" t="s">
        <v>5760</v>
      </c>
      <c r="L917" t="s">
        <v>59</v>
      </c>
      <c r="M917">
        <v>139</v>
      </c>
      <c r="N917">
        <v>0</v>
      </c>
      <c r="O917">
        <v>0</v>
      </c>
      <c r="P917">
        <v>139</v>
      </c>
      <c r="Q917">
        <v>32</v>
      </c>
      <c r="R917">
        <v>0</v>
      </c>
      <c r="S917">
        <v>0</v>
      </c>
      <c r="T917">
        <v>0</v>
      </c>
      <c r="U917">
        <v>171</v>
      </c>
      <c r="V917">
        <v>171</v>
      </c>
      <c r="W917">
        <v>0</v>
      </c>
      <c r="X917" t="s">
        <v>64</v>
      </c>
      <c r="Y917">
        <v>26.49</v>
      </c>
      <c r="Z917">
        <v>5.17</v>
      </c>
      <c r="AA917" t="s">
        <v>65</v>
      </c>
      <c r="AB917" t="s">
        <v>56</v>
      </c>
      <c r="AC917">
        <v>1123</v>
      </c>
      <c r="AK917">
        <v>32</v>
      </c>
      <c r="AL917">
        <v>0</v>
      </c>
      <c r="AS917">
        <v>171</v>
      </c>
      <c r="AZ917">
        <v>139</v>
      </c>
      <c r="BB917">
        <v>32</v>
      </c>
    </row>
    <row r="918" spans="1:55" x14ac:dyDescent="0.25">
      <c r="A918" t="s">
        <v>54</v>
      </c>
      <c r="B918">
        <v>110027</v>
      </c>
      <c r="C918" t="s">
        <v>55</v>
      </c>
      <c r="D918" t="s">
        <v>56</v>
      </c>
      <c r="E918" s="1">
        <v>45967</v>
      </c>
      <c r="F918" t="s">
        <v>1149</v>
      </c>
      <c r="G918" t="s">
        <v>58</v>
      </c>
      <c r="H918">
        <v>7452476201</v>
      </c>
      <c r="I918">
        <v>18528960</v>
      </c>
      <c r="J918" s="3">
        <v>45967.815972222219</v>
      </c>
      <c r="K918" t="s">
        <v>5760</v>
      </c>
      <c r="L918" t="s">
        <v>59</v>
      </c>
      <c r="M918">
        <v>308</v>
      </c>
      <c r="N918">
        <v>-100</v>
      </c>
      <c r="O918">
        <v>0</v>
      </c>
      <c r="P918">
        <v>208</v>
      </c>
      <c r="Q918">
        <v>32</v>
      </c>
      <c r="R918">
        <v>0</v>
      </c>
      <c r="S918">
        <v>0</v>
      </c>
      <c r="T918">
        <v>0</v>
      </c>
      <c r="U918">
        <v>240</v>
      </c>
      <c r="V918">
        <v>240</v>
      </c>
      <c r="W918">
        <v>0</v>
      </c>
      <c r="X918" t="s">
        <v>60</v>
      </c>
      <c r="Y918">
        <v>56.2</v>
      </c>
      <c r="Z918">
        <v>10.78</v>
      </c>
      <c r="AA918" t="s">
        <v>61</v>
      </c>
      <c r="AB918" t="s">
        <v>56</v>
      </c>
      <c r="AC918">
        <v>6201</v>
      </c>
      <c r="AK918">
        <v>32</v>
      </c>
      <c r="AL918">
        <v>0</v>
      </c>
      <c r="AT918">
        <v>240</v>
      </c>
      <c r="AZ918">
        <v>208</v>
      </c>
      <c r="BC918">
        <v>32</v>
      </c>
    </row>
    <row r="919" spans="1:55" x14ac:dyDescent="0.25">
      <c r="A919" t="s">
        <v>54</v>
      </c>
      <c r="B919">
        <v>110027</v>
      </c>
      <c r="C919" t="s">
        <v>55</v>
      </c>
      <c r="D919" t="s">
        <v>56</v>
      </c>
      <c r="E919" s="1">
        <v>45967</v>
      </c>
      <c r="F919" t="s">
        <v>1150</v>
      </c>
      <c r="G919" t="s">
        <v>58</v>
      </c>
      <c r="H919">
        <v>7454784920</v>
      </c>
      <c r="I919">
        <v>18528960</v>
      </c>
      <c r="J919" s="3">
        <v>45967.822222222225</v>
      </c>
      <c r="K919" t="s">
        <v>5760</v>
      </c>
      <c r="L919" t="s">
        <v>59</v>
      </c>
      <c r="M919">
        <v>189</v>
      </c>
      <c r="N919">
        <v>-75.599999999999994</v>
      </c>
      <c r="O919">
        <v>0</v>
      </c>
      <c r="P919">
        <v>113.4</v>
      </c>
      <c r="Q919">
        <v>32</v>
      </c>
      <c r="R919">
        <v>0</v>
      </c>
      <c r="S919">
        <v>0</v>
      </c>
      <c r="T919">
        <v>0</v>
      </c>
      <c r="U919">
        <v>145.4</v>
      </c>
      <c r="V919">
        <v>145.4</v>
      </c>
      <c r="W919">
        <v>0</v>
      </c>
      <c r="X919" t="s">
        <v>60</v>
      </c>
      <c r="Y919">
        <v>38.65</v>
      </c>
      <c r="Z919">
        <v>3.38</v>
      </c>
      <c r="AA919" t="s">
        <v>61</v>
      </c>
      <c r="AB919" t="s">
        <v>56</v>
      </c>
      <c r="AC919">
        <v>4920</v>
      </c>
      <c r="AK919">
        <v>32</v>
      </c>
      <c r="AL919">
        <v>0</v>
      </c>
      <c r="AT919">
        <v>145.4</v>
      </c>
      <c r="AZ919">
        <v>113.4</v>
      </c>
      <c r="BC919">
        <v>32</v>
      </c>
    </row>
    <row r="920" spans="1:55" x14ac:dyDescent="0.25">
      <c r="A920" t="s">
        <v>54</v>
      </c>
      <c r="B920">
        <v>110027</v>
      </c>
      <c r="C920" t="s">
        <v>55</v>
      </c>
      <c r="D920" t="s">
        <v>56</v>
      </c>
      <c r="E920" s="1">
        <v>45967</v>
      </c>
      <c r="F920" t="s">
        <v>1151</v>
      </c>
      <c r="G920" t="s">
        <v>58</v>
      </c>
      <c r="H920">
        <v>7448885946</v>
      </c>
      <c r="I920">
        <v>18528960</v>
      </c>
      <c r="J920" s="3">
        <v>45967.822916666664</v>
      </c>
      <c r="K920" t="s">
        <v>5760</v>
      </c>
      <c r="L920" t="s">
        <v>59</v>
      </c>
      <c r="M920">
        <v>458</v>
      </c>
      <c r="N920">
        <v>-100</v>
      </c>
      <c r="O920">
        <v>0</v>
      </c>
      <c r="P920">
        <v>358</v>
      </c>
      <c r="Q920">
        <v>32</v>
      </c>
      <c r="R920">
        <v>0</v>
      </c>
      <c r="S920">
        <v>0</v>
      </c>
      <c r="T920">
        <v>0</v>
      </c>
      <c r="U920">
        <v>390</v>
      </c>
      <c r="V920">
        <v>390</v>
      </c>
      <c r="W920">
        <v>0</v>
      </c>
      <c r="X920" t="s">
        <v>60</v>
      </c>
      <c r="Y920">
        <v>101.1</v>
      </c>
      <c r="Z920">
        <v>9.84</v>
      </c>
      <c r="AA920" t="s">
        <v>61</v>
      </c>
      <c r="AB920" t="s">
        <v>56</v>
      </c>
      <c r="AC920">
        <v>5946</v>
      </c>
      <c r="AK920">
        <v>32</v>
      </c>
      <c r="AL920">
        <v>0</v>
      </c>
      <c r="AT920">
        <v>390</v>
      </c>
      <c r="AZ920">
        <v>358</v>
      </c>
      <c r="BC920">
        <v>32</v>
      </c>
    </row>
    <row r="921" spans="1:55" x14ac:dyDescent="0.25">
      <c r="A921" t="s">
        <v>54</v>
      </c>
      <c r="B921">
        <v>110027</v>
      </c>
      <c r="C921" t="s">
        <v>55</v>
      </c>
      <c r="D921" t="s">
        <v>56</v>
      </c>
      <c r="E921" s="1">
        <v>45967</v>
      </c>
      <c r="F921" t="s">
        <v>1152</v>
      </c>
      <c r="G921" t="s">
        <v>63</v>
      </c>
      <c r="H921" s="4">
        <v>221408000000000</v>
      </c>
      <c r="I921">
        <v>29811</v>
      </c>
      <c r="J921" s="3">
        <v>45967.824999999997</v>
      </c>
      <c r="K921" t="s">
        <v>5760</v>
      </c>
      <c r="L921" t="s">
        <v>59</v>
      </c>
      <c r="M921">
        <v>797</v>
      </c>
      <c r="N921">
        <v>-293.74</v>
      </c>
      <c r="O921">
        <v>0</v>
      </c>
      <c r="P921">
        <v>503.26</v>
      </c>
      <c r="Q921">
        <v>32</v>
      </c>
      <c r="R921">
        <v>0</v>
      </c>
      <c r="S921">
        <v>-0.26</v>
      </c>
      <c r="T921">
        <v>0</v>
      </c>
      <c r="U921">
        <v>535</v>
      </c>
      <c r="V921">
        <v>535</v>
      </c>
      <c r="W921">
        <v>0</v>
      </c>
      <c r="X921" t="s">
        <v>64</v>
      </c>
      <c r="Y921">
        <v>132.16999999999999</v>
      </c>
      <c r="Z921">
        <v>10.68</v>
      </c>
      <c r="AA921" t="s">
        <v>65</v>
      </c>
      <c r="AB921" t="s">
        <v>56</v>
      </c>
      <c r="AC921">
        <v>7639</v>
      </c>
      <c r="AK921">
        <v>32</v>
      </c>
      <c r="AL921">
        <v>0</v>
      </c>
      <c r="AS921">
        <v>535</v>
      </c>
      <c r="AZ921">
        <v>503.26</v>
      </c>
      <c r="BB921">
        <v>32</v>
      </c>
    </row>
    <row r="922" spans="1:55" x14ac:dyDescent="0.25">
      <c r="A922" t="s">
        <v>54</v>
      </c>
      <c r="B922">
        <v>110027</v>
      </c>
      <c r="C922" t="s">
        <v>55</v>
      </c>
      <c r="D922" t="s">
        <v>56</v>
      </c>
      <c r="E922" s="1">
        <v>45967</v>
      </c>
      <c r="F922" t="s">
        <v>1153</v>
      </c>
      <c r="G922" t="s">
        <v>58</v>
      </c>
      <c r="H922">
        <v>7446312337</v>
      </c>
      <c r="I922">
        <v>18528960</v>
      </c>
      <c r="J922" s="3">
        <v>45967.824999999997</v>
      </c>
      <c r="K922" t="s">
        <v>5760</v>
      </c>
      <c r="L922" t="s">
        <v>59</v>
      </c>
      <c r="M922">
        <v>1638.99</v>
      </c>
      <c r="N922">
        <v>-124.99</v>
      </c>
      <c r="O922">
        <v>0</v>
      </c>
      <c r="P922">
        <v>1514</v>
      </c>
      <c r="Q922">
        <v>32</v>
      </c>
      <c r="R922">
        <v>0</v>
      </c>
      <c r="S922">
        <v>0</v>
      </c>
      <c r="T922">
        <v>0</v>
      </c>
      <c r="U922">
        <v>1546</v>
      </c>
      <c r="V922">
        <v>1546</v>
      </c>
      <c r="W922">
        <v>0</v>
      </c>
      <c r="X922" t="s">
        <v>60</v>
      </c>
      <c r="Y922">
        <v>362.05</v>
      </c>
      <c r="Z922">
        <v>28.48</v>
      </c>
      <c r="AA922" t="s">
        <v>61</v>
      </c>
      <c r="AB922" t="s">
        <v>56</v>
      </c>
      <c r="AC922">
        <v>2337</v>
      </c>
      <c r="AK922">
        <v>32</v>
      </c>
      <c r="AL922">
        <v>0</v>
      </c>
      <c r="AT922">
        <v>1546</v>
      </c>
      <c r="AZ922">
        <v>1514.02</v>
      </c>
      <c r="BC922">
        <v>32</v>
      </c>
    </row>
    <row r="923" spans="1:55" x14ac:dyDescent="0.25">
      <c r="A923" t="s">
        <v>54</v>
      </c>
      <c r="B923">
        <v>110027</v>
      </c>
      <c r="C923" t="s">
        <v>55</v>
      </c>
      <c r="D923" t="s">
        <v>56</v>
      </c>
      <c r="E923" s="1">
        <v>45967</v>
      </c>
      <c r="F923" t="s">
        <v>1154</v>
      </c>
      <c r="G923" t="s">
        <v>63</v>
      </c>
      <c r="H923" s="4">
        <v>221409000000000</v>
      </c>
      <c r="I923">
        <v>29811</v>
      </c>
      <c r="J923" s="3">
        <v>45967.830555555556</v>
      </c>
      <c r="K923" t="s">
        <v>5760</v>
      </c>
      <c r="L923" t="s">
        <v>59</v>
      </c>
      <c r="M923">
        <v>446</v>
      </c>
      <c r="N923">
        <v>0</v>
      </c>
      <c r="O923">
        <v>0</v>
      </c>
      <c r="P923">
        <v>446</v>
      </c>
      <c r="Q923">
        <v>32</v>
      </c>
      <c r="R923">
        <v>0</v>
      </c>
      <c r="S923">
        <v>0</v>
      </c>
      <c r="T923">
        <v>0</v>
      </c>
      <c r="U923">
        <v>478</v>
      </c>
      <c r="V923">
        <v>478</v>
      </c>
      <c r="W923">
        <v>0</v>
      </c>
      <c r="X923" t="s">
        <v>64</v>
      </c>
      <c r="Y923">
        <v>72.680000000000007</v>
      </c>
      <c r="Z923">
        <v>12.17</v>
      </c>
      <c r="AA923" t="s">
        <v>65</v>
      </c>
      <c r="AB923" t="s">
        <v>56</v>
      </c>
      <c r="AC923">
        <v>9243</v>
      </c>
      <c r="AK923">
        <v>32</v>
      </c>
      <c r="AL923">
        <v>0</v>
      </c>
      <c r="AS923">
        <v>478</v>
      </c>
      <c r="AZ923">
        <v>446</v>
      </c>
      <c r="BB923">
        <v>32</v>
      </c>
    </row>
    <row r="924" spans="1:55" x14ac:dyDescent="0.25">
      <c r="A924" t="s">
        <v>54</v>
      </c>
      <c r="B924">
        <v>110027</v>
      </c>
      <c r="C924" t="s">
        <v>55</v>
      </c>
      <c r="D924" t="s">
        <v>56</v>
      </c>
      <c r="E924" s="1">
        <v>45967</v>
      </c>
      <c r="F924" t="s">
        <v>1155</v>
      </c>
      <c r="G924" t="s">
        <v>67</v>
      </c>
      <c r="J924" s="3">
        <v>45967.833333333336</v>
      </c>
      <c r="K924" t="s">
        <v>5760</v>
      </c>
      <c r="L924" t="s">
        <v>59</v>
      </c>
      <c r="M924">
        <v>358</v>
      </c>
      <c r="N924">
        <v>0</v>
      </c>
      <c r="O924">
        <v>0</v>
      </c>
      <c r="P924">
        <v>358</v>
      </c>
      <c r="Q924">
        <v>0</v>
      </c>
      <c r="R924">
        <v>17.899999999999999</v>
      </c>
      <c r="S924">
        <v>0.1</v>
      </c>
      <c r="T924">
        <v>0</v>
      </c>
      <c r="U924">
        <v>376</v>
      </c>
      <c r="V924">
        <v>376</v>
      </c>
      <c r="W924">
        <v>0</v>
      </c>
      <c r="X924" t="s">
        <v>68</v>
      </c>
      <c r="Y924">
        <v>74.41</v>
      </c>
      <c r="Z924">
        <v>9.5399999999999991</v>
      </c>
      <c r="AA924" t="s">
        <v>69</v>
      </c>
      <c r="AE924" t="s">
        <v>1156</v>
      </c>
      <c r="AF924" t="s">
        <v>1157</v>
      </c>
      <c r="AG924">
        <v>9739324653</v>
      </c>
      <c r="AK924">
        <v>0</v>
      </c>
      <c r="AL924">
        <v>0</v>
      </c>
      <c r="AN924">
        <v>376</v>
      </c>
      <c r="AV924">
        <v>358</v>
      </c>
      <c r="AW924">
        <v>8.9499999999999993</v>
      </c>
      <c r="AX924">
        <v>358</v>
      </c>
      <c r="AY924">
        <v>8.9499999999999993</v>
      </c>
      <c r="AZ924">
        <v>358</v>
      </c>
    </row>
    <row r="925" spans="1:55" x14ac:dyDescent="0.25">
      <c r="A925" t="s">
        <v>54</v>
      </c>
      <c r="B925">
        <v>110027</v>
      </c>
      <c r="C925" t="s">
        <v>55</v>
      </c>
      <c r="D925" t="s">
        <v>56</v>
      </c>
      <c r="E925" s="1">
        <v>45967</v>
      </c>
      <c r="F925" t="s">
        <v>1158</v>
      </c>
      <c r="G925" t="s">
        <v>63</v>
      </c>
      <c r="H925" s="4">
        <v>221409000000000</v>
      </c>
      <c r="I925">
        <v>29811</v>
      </c>
      <c r="J925" s="3">
        <v>45967.833333333336</v>
      </c>
      <c r="K925" t="s">
        <v>5760</v>
      </c>
      <c r="L925" t="s">
        <v>59</v>
      </c>
      <c r="M925">
        <v>129</v>
      </c>
      <c r="N925">
        <v>-30</v>
      </c>
      <c r="O925">
        <v>0</v>
      </c>
      <c r="P925">
        <v>99</v>
      </c>
      <c r="Q925">
        <v>32</v>
      </c>
      <c r="R925">
        <v>0</v>
      </c>
      <c r="S925">
        <v>0</v>
      </c>
      <c r="T925">
        <v>0</v>
      </c>
      <c r="U925">
        <v>131</v>
      </c>
      <c r="V925">
        <v>131</v>
      </c>
      <c r="W925">
        <v>0</v>
      </c>
      <c r="X925" t="s">
        <v>64</v>
      </c>
      <c r="Y925">
        <v>22.62</v>
      </c>
      <c r="Z925">
        <v>1.96</v>
      </c>
      <c r="AA925" t="s">
        <v>65</v>
      </c>
      <c r="AB925" t="s">
        <v>56</v>
      </c>
      <c r="AC925">
        <v>2562</v>
      </c>
      <c r="AK925">
        <v>32</v>
      </c>
      <c r="AL925">
        <v>0</v>
      </c>
      <c r="AS925">
        <v>131</v>
      </c>
      <c r="AZ925">
        <v>99</v>
      </c>
      <c r="BB925">
        <v>32</v>
      </c>
    </row>
    <row r="926" spans="1:55" x14ac:dyDescent="0.25">
      <c r="A926" t="s">
        <v>54</v>
      </c>
      <c r="B926">
        <v>110027</v>
      </c>
      <c r="C926" t="s">
        <v>55</v>
      </c>
      <c r="D926" t="s">
        <v>56</v>
      </c>
      <c r="E926" s="1">
        <v>45967</v>
      </c>
      <c r="F926" t="s">
        <v>1159</v>
      </c>
      <c r="G926" t="s">
        <v>67</v>
      </c>
      <c r="J926" s="3">
        <v>45967.833333333336</v>
      </c>
      <c r="K926" t="s">
        <v>5760</v>
      </c>
      <c r="L926" t="s">
        <v>59</v>
      </c>
      <c r="M926">
        <v>199</v>
      </c>
      <c r="N926">
        <v>0</v>
      </c>
      <c r="O926">
        <v>0</v>
      </c>
      <c r="P926">
        <v>199</v>
      </c>
      <c r="Q926">
        <v>0</v>
      </c>
      <c r="R926">
        <v>9.9600000000000009</v>
      </c>
      <c r="S926">
        <v>0.04</v>
      </c>
      <c r="T926">
        <v>0</v>
      </c>
      <c r="U926">
        <v>209</v>
      </c>
      <c r="V926">
        <v>209</v>
      </c>
      <c r="W926">
        <v>0</v>
      </c>
      <c r="X926" t="s">
        <v>68</v>
      </c>
      <c r="Y926">
        <v>48.31</v>
      </c>
      <c r="Z926">
        <v>2.56</v>
      </c>
      <c r="AA926" t="s">
        <v>74</v>
      </c>
      <c r="AB926" t="s">
        <v>75</v>
      </c>
      <c r="AE926" t="s">
        <v>89</v>
      </c>
      <c r="AF926" t="s">
        <v>56</v>
      </c>
      <c r="AG926">
        <v>8929758003</v>
      </c>
      <c r="AK926">
        <v>0</v>
      </c>
      <c r="AL926">
        <v>0</v>
      </c>
      <c r="AN926">
        <v>209</v>
      </c>
      <c r="AV926">
        <v>199</v>
      </c>
      <c r="AW926">
        <v>4.9800000000000004</v>
      </c>
      <c r="AX926">
        <v>199</v>
      </c>
      <c r="AY926">
        <v>4.9800000000000004</v>
      </c>
      <c r="AZ926">
        <v>199</v>
      </c>
    </row>
    <row r="927" spans="1:55" x14ac:dyDescent="0.25">
      <c r="A927" t="s">
        <v>54</v>
      </c>
      <c r="B927">
        <v>110027</v>
      </c>
      <c r="C927" t="s">
        <v>55</v>
      </c>
      <c r="D927" t="s">
        <v>56</v>
      </c>
      <c r="E927" s="1">
        <v>45967</v>
      </c>
      <c r="F927" t="s">
        <v>1160</v>
      </c>
      <c r="G927" t="s">
        <v>67</v>
      </c>
      <c r="J927" s="3">
        <v>45967.833333333336</v>
      </c>
      <c r="K927" t="s">
        <v>5760</v>
      </c>
      <c r="L927" t="s">
        <v>59</v>
      </c>
      <c r="M927">
        <v>267</v>
      </c>
      <c r="N927">
        <v>0</v>
      </c>
      <c r="O927">
        <v>0</v>
      </c>
      <c r="P927">
        <v>267</v>
      </c>
      <c r="Q927">
        <v>0</v>
      </c>
      <c r="R927">
        <v>13.36</v>
      </c>
      <c r="S927">
        <v>-0.36</v>
      </c>
      <c r="T927">
        <v>0</v>
      </c>
      <c r="U927">
        <v>280</v>
      </c>
      <c r="V927">
        <v>280</v>
      </c>
      <c r="W927">
        <v>0</v>
      </c>
      <c r="X927" t="s">
        <v>73</v>
      </c>
      <c r="Y927">
        <v>79.5</v>
      </c>
      <c r="Z927">
        <v>8.99</v>
      </c>
      <c r="AA927" t="s">
        <v>69</v>
      </c>
      <c r="AE927" t="s">
        <v>89</v>
      </c>
      <c r="AF927" t="s">
        <v>56</v>
      </c>
      <c r="AG927">
        <v>8929758003</v>
      </c>
      <c r="AK927">
        <v>0</v>
      </c>
      <c r="AL927">
        <v>0</v>
      </c>
      <c r="AM927">
        <v>280</v>
      </c>
      <c r="AV927">
        <v>267</v>
      </c>
      <c r="AW927">
        <v>6.68</v>
      </c>
      <c r="AX927">
        <v>267</v>
      </c>
      <c r="AY927">
        <v>6.68</v>
      </c>
      <c r="AZ927">
        <v>267</v>
      </c>
    </row>
    <row r="928" spans="1:55" x14ac:dyDescent="0.25">
      <c r="A928" t="s">
        <v>54</v>
      </c>
      <c r="B928">
        <v>110027</v>
      </c>
      <c r="C928" t="s">
        <v>55</v>
      </c>
      <c r="D928" t="s">
        <v>56</v>
      </c>
      <c r="E928" s="1">
        <v>45967</v>
      </c>
      <c r="F928" t="s">
        <v>1161</v>
      </c>
      <c r="G928" t="s">
        <v>58</v>
      </c>
      <c r="H928">
        <v>7454591920</v>
      </c>
      <c r="I928">
        <v>18528960</v>
      </c>
      <c r="J928" s="3">
        <v>45967.843055555553</v>
      </c>
      <c r="K928" t="s">
        <v>5760</v>
      </c>
      <c r="L928" t="s">
        <v>59</v>
      </c>
      <c r="M928">
        <v>1299</v>
      </c>
      <c r="N928">
        <v>0</v>
      </c>
      <c r="O928">
        <v>0</v>
      </c>
      <c r="P928">
        <v>1299</v>
      </c>
      <c r="Q928">
        <v>32</v>
      </c>
      <c r="R928">
        <v>0</v>
      </c>
      <c r="S928">
        <v>0</v>
      </c>
      <c r="T928">
        <v>0</v>
      </c>
      <c r="U928">
        <v>1331</v>
      </c>
      <c r="V928">
        <v>1331</v>
      </c>
      <c r="W928">
        <v>0</v>
      </c>
      <c r="X928" t="s">
        <v>60</v>
      </c>
      <c r="Y928">
        <v>217.66</v>
      </c>
      <c r="Z928">
        <v>28.33</v>
      </c>
      <c r="AA928" t="s">
        <v>61</v>
      </c>
      <c r="AB928" t="s">
        <v>56</v>
      </c>
      <c r="AC928">
        <v>1920</v>
      </c>
      <c r="AK928">
        <v>32</v>
      </c>
      <c r="AL928">
        <v>0</v>
      </c>
      <c r="AT928">
        <v>1331</v>
      </c>
      <c r="AZ928">
        <v>1299</v>
      </c>
      <c r="BC928">
        <v>32</v>
      </c>
    </row>
    <row r="929" spans="1:55" x14ac:dyDescent="0.25">
      <c r="A929" t="s">
        <v>54</v>
      </c>
      <c r="B929">
        <v>110027</v>
      </c>
      <c r="C929" t="s">
        <v>55</v>
      </c>
      <c r="D929" t="s">
        <v>56</v>
      </c>
      <c r="E929" s="1">
        <v>45967</v>
      </c>
      <c r="F929" t="s">
        <v>1162</v>
      </c>
      <c r="G929" t="s">
        <v>63</v>
      </c>
      <c r="H929" s="4">
        <v>221410000000000</v>
      </c>
      <c r="I929">
        <v>29811</v>
      </c>
      <c r="J929" s="3">
        <v>45967.845833333333</v>
      </c>
      <c r="K929" t="s">
        <v>5760</v>
      </c>
      <c r="L929" t="s">
        <v>59</v>
      </c>
      <c r="M929">
        <v>399</v>
      </c>
      <c r="N929">
        <v>-93.75</v>
      </c>
      <c r="O929">
        <v>0</v>
      </c>
      <c r="P929">
        <v>305.25</v>
      </c>
      <c r="Q929">
        <v>32</v>
      </c>
      <c r="R929">
        <v>0</v>
      </c>
      <c r="S929">
        <v>-0.25</v>
      </c>
      <c r="T929">
        <v>0</v>
      </c>
      <c r="U929">
        <v>337</v>
      </c>
      <c r="V929">
        <v>337</v>
      </c>
      <c r="W929">
        <v>0</v>
      </c>
      <c r="X929" t="s">
        <v>64</v>
      </c>
      <c r="Y929">
        <v>88.74</v>
      </c>
      <c r="Z929">
        <v>5.07</v>
      </c>
      <c r="AA929" t="s">
        <v>65</v>
      </c>
      <c r="AB929" t="s">
        <v>56</v>
      </c>
      <c r="AC929">
        <v>6681</v>
      </c>
      <c r="AK929">
        <v>32</v>
      </c>
      <c r="AL929">
        <v>0</v>
      </c>
      <c r="AS929">
        <v>337</v>
      </c>
      <c r="AZ929">
        <v>305.25</v>
      </c>
      <c r="BB929">
        <v>32</v>
      </c>
    </row>
    <row r="930" spans="1:55" x14ac:dyDescent="0.25">
      <c r="A930" t="s">
        <v>54</v>
      </c>
      <c r="B930">
        <v>110027</v>
      </c>
      <c r="C930" t="s">
        <v>55</v>
      </c>
      <c r="D930" t="s">
        <v>56</v>
      </c>
      <c r="E930" s="1">
        <v>45967</v>
      </c>
      <c r="F930" t="s">
        <v>1163</v>
      </c>
      <c r="G930" t="s">
        <v>63</v>
      </c>
      <c r="H930" s="4">
        <v>221411000000000</v>
      </c>
      <c r="I930">
        <v>29811</v>
      </c>
      <c r="J930" s="3">
        <v>45967.852083333331</v>
      </c>
      <c r="K930" t="s">
        <v>5760</v>
      </c>
      <c r="L930" t="s">
        <v>59</v>
      </c>
      <c r="M930">
        <v>308</v>
      </c>
      <c r="N930">
        <v>-93.75</v>
      </c>
      <c r="O930">
        <v>0</v>
      </c>
      <c r="P930">
        <v>214.25</v>
      </c>
      <c r="Q930">
        <v>32</v>
      </c>
      <c r="R930">
        <v>0</v>
      </c>
      <c r="S930">
        <v>-0.25</v>
      </c>
      <c r="T930">
        <v>0</v>
      </c>
      <c r="U930">
        <v>246</v>
      </c>
      <c r="V930">
        <v>246</v>
      </c>
      <c r="W930">
        <v>0</v>
      </c>
      <c r="X930" t="s">
        <v>64</v>
      </c>
      <c r="Y930">
        <v>60.22</v>
      </c>
      <c r="Z930">
        <v>5.34</v>
      </c>
      <c r="AA930" t="s">
        <v>65</v>
      </c>
      <c r="AB930" t="s">
        <v>56</v>
      </c>
      <c r="AC930">
        <v>4620</v>
      </c>
      <c r="AK930">
        <v>32</v>
      </c>
      <c r="AL930">
        <v>0</v>
      </c>
      <c r="AS930">
        <v>246</v>
      </c>
      <c r="AZ930">
        <v>214.25</v>
      </c>
      <c r="BB930">
        <v>32</v>
      </c>
    </row>
    <row r="931" spans="1:55" x14ac:dyDescent="0.25">
      <c r="A931" t="s">
        <v>54</v>
      </c>
      <c r="B931">
        <v>110027</v>
      </c>
      <c r="C931" t="s">
        <v>55</v>
      </c>
      <c r="D931" t="s">
        <v>56</v>
      </c>
      <c r="E931" s="1">
        <v>45967</v>
      </c>
      <c r="F931" t="s">
        <v>1164</v>
      </c>
      <c r="G931" t="s">
        <v>58</v>
      </c>
      <c r="H931">
        <v>7455714708</v>
      </c>
      <c r="I931">
        <v>18528960</v>
      </c>
      <c r="J931" s="3">
        <v>45967.852777777778</v>
      </c>
      <c r="K931" t="s">
        <v>5760</v>
      </c>
      <c r="L931" t="s">
        <v>59</v>
      </c>
      <c r="M931">
        <v>1096</v>
      </c>
      <c r="N931">
        <v>-424</v>
      </c>
      <c r="O931">
        <v>0</v>
      </c>
      <c r="P931">
        <v>672</v>
      </c>
      <c r="Q931">
        <v>32</v>
      </c>
      <c r="R931">
        <v>0</v>
      </c>
      <c r="S931">
        <v>0</v>
      </c>
      <c r="T931">
        <v>0</v>
      </c>
      <c r="U931">
        <v>704</v>
      </c>
      <c r="V931">
        <v>704</v>
      </c>
      <c r="W931">
        <v>0</v>
      </c>
      <c r="X931" t="s">
        <v>60</v>
      </c>
      <c r="Y931">
        <v>207.27</v>
      </c>
      <c r="Z931">
        <v>20.22</v>
      </c>
      <c r="AA931" t="s">
        <v>61</v>
      </c>
      <c r="AB931" t="s">
        <v>56</v>
      </c>
      <c r="AC931">
        <v>4708</v>
      </c>
      <c r="AK931">
        <v>32</v>
      </c>
      <c r="AL931">
        <v>0</v>
      </c>
      <c r="AT931">
        <v>704</v>
      </c>
      <c r="AZ931">
        <v>672</v>
      </c>
      <c r="BC931">
        <v>32</v>
      </c>
    </row>
    <row r="932" spans="1:55" x14ac:dyDescent="0.25">
      <c r="A932" t="s">
        <v>54</v>
      </c>
      <c r="B932">
        <v>110027</v>
      </c>
      <c r="C932" t="s">
        <v>55</v>
      </c>
      <c r="D932" t="s">
        <v>56</v>
      </c>
      <c r="E932" s="1">
        <v>45967</v>
      </c>
      <c r="F932" t="s">
        <v>1165</v>
      </c>
      <c r="G932" t="s">
        <v>58</v>
      </c>
      <c r="H932">
        <v>7452492380</v>
      </c>
      <c r="I932">
        <v>18528960</v>
      </c>
      <c r="J932" s="3">
        <v>45967.854166666664</v>
      </c>
      <c r="K932" t="s">
        <v>5760</v>
      </c>
      <c r="L932" t="s">
        <v>59</v>
      </c>
      <c r="M932">
        <v>537</v>
      </c>
      <c r="N932">
        <v>-75</v>
      </c>
      <c r="O932">
        <v>0</v>
      </c>
      <c r="P932">
        <v>462</v>
      </c>
      <c r="Q932">
        <v>32</v>
      </c>
      <c r="R932">
        <v>0</v>
      </c>
      <c r="S932">
        <v>0</v>
      </c>
      <c r="T932">
        <v>0</v>
      </c>
      <c r="U932">
        <v>494</v>
      </c>
      <c r="V932">
        <v>494</v>
      </c>
      <c r="W932">
        <v>0</v>
      </c>
      <c r="X932" t="s">
        <v>60</v>
      </c>
      <c r="Y932">
        <v>93.06</v>
      </c>
      <c r="Z932">
        <v>12.28</v>
      </c>
      <c r="AA932" t="s">
        <v>61</v>
      </c>
      <c r="AB932" t="s">
        <v>56</v>
      </c>
      <c r="AC932">
        <v>2380</v>
      </c>
      <c r="AK932">
        <v>32</v>
      </c>
      <c r="AL932">
        <v>0</v>
      </c>
      <c r="AT932">
        <v>494</v>
      </c>
      <c r="AZ932">
        <v>462</v>
      </c>
      <c r="BC932">
        <v>32</v>
      </c>
    </row>
    <row r="933" spans="1:55" x14ac:dyDescent="0.25">
      <c r="A933" t="s">
        <v>54</v>
      </c>
      <c r="B933">
        <v>110027</v>
      </c>
      <c r="C933" t="s">
        <v>55</v>
      </c>
      <c r="D933" t="s">
        <v>56</v>
      </c>
      <c r="E933" s="1">
        <v>45967</v>
      </c>
      <c r="F933" t="s">
        <v>1166</v>
      </c>
      <c r="G933" t="s">
        <v>58</v>
      </c>
      <c r="H933">
        <v>7451897457</v>
      </c>
      <c r="I933">
        <v>18528960</v>
      </c>
      <c r="J933" s="3">
        <v>45967.854861111111</v>
      </c>
      <c r="K933" t="s">
        <v>5760</v>
      </c>
      <c r="L933" t="s">
        <v>59</v>
      </c>
      <c r="M933">
        <v>875</v>
      </c>
      <c r="N933">
        <v>-125</v>
      </c>
      <c r="O933">
        <v>0</v>
      </c>
      <c r="P933">
        <v>750</v>
      </c>
      <c r="Q933">
        <v>32</v>
      </c>
      <c r="R933">
        <v>0</v>
      </c>
      <c r="S933">
        <v>0</v>
      </c>
      <c r="T933">
        <v>0</v>
      </c>
      <c r="U933">
        <v>782</v>
      </c>
      <c r="V933">
        <v>782</v>
      </c>
      <c r="W933">
        <v>0</v>
      </c>
      <c r="X933" t="s">
        <v>60</v>
      </c>
      <c r="Y933">
        <v>120.98</v>
      </c>
      <c r="Z933">
        <v>14.61</v>
      </c>
      <c r="AA933" t="s">
        <v>61</v>
      </c>
      <c r="AB933" t="s">
        <v>56</v>
      </c>
      <c r="AC933">
        <v>7457</v>
      </c>
      <c r="AK933">
        <v>32</v>
      </c>
      <c r="AL933">
        <v>0</v>
      </c>
      <c r="AT933">
        <v>782</v>
      </c>
      <c r="AZ933">
        <v>750</v>
      </c>
      <c r="BC933">
        <v>32</v>
      </c>
    </row>
    <row r="934" spans="1:55" x14ac:dyDescent="0.25">
      <c r="A934" t="s">
        <v>54</v>
      </c>
      <c r="B934">
        <v>110027</v>
      </c>
      <c r="C934" t="s">
        <v>55</v>
      </c>
      <c r="D934" t="s">
        <v>56</v>
      </c>
      <c r="E934" s="1">
        <v>45967</v>
      </c>
      <c r="F934" t="s">
        <v>1167</v>
      </c>
      <c r="G934" t="s">
        <v>58</v>
      </c>
      <c r="H934">
        <v>7453459731</v>
      </c>
      <c r="I934">
        <v>18528960</v>
      </c>
      <c r="J934" s="3">
        <v>45967.855555555558</v>
      </c>
      <c r="K934" t="s">
        <v>5760</v>
      </c>
      <c r="L934" t="s">
        <v>59</v>
      </c>
      <c r="M934">
        <v>514</v>
      </c>
      <c r="N934">
        <v>-100</v>
      </c>
      <c r="O934">
        <v>0</v>
      </c>
      <c r="P934">
        <v>414</v>
      </c>
      <c r="Q934">
        <v>32</v>
      </c>
      <c r="R934">
        <v>0</v>
      </c>
      <c r="S934">
        <v>0</v>
      </c>
      <c r="T934">
        <v>0</v>
      </c>
      <c r="U934">
        <v>446</v>
      </c>
      <c r="V934">
        <v>446</v>
      </c>
      <c r="W934">
        <v>0</v>
      </c>
      <c r="X934" t="s">
        <v>60</v>
      </c>
      <c r="Y934">
        <v>96.66</v>
      </c>
      <c r="Z934">
        <v>11.22</v>
      </c>
      <c r="AA934" t="s">
        <v>61</v>
      </c>
      <c r="AB934" t="s">
        <v>56</v>
      </c>
      <c r="AC934">
        <v>9731</v>
      </c>
      <c r="AK934">
        <v>32</v>
      </c>
      <c r="AL934">
        <v>0</v>
      </c>
      <c r="AT934">
        <v>446</v>
      </c>
      <c r="AZ934">
        <v>414</v>
      </c>
      <c r="BC934">
        <v>32</v>
      </c>
    </row>
    <row r="935" spans="1:55" x14ac:dyDescent="0.25">
      <c r="A935" t="s">
        <v>54</v>
      </c>
      <c r="B935">
        <v>110027</v>
      </c>
      <c r="C935" t="s">
        <v>55</v>
      </c>
      <c r="D935" t="s">
        <v>56</v>
      </c>
      <c r="E935" s="1">
        <v>45967</v>
      </c>
      <c r="F935" t="s">
        <v>1168</v>
      </c>
      <c r="G935" t="s">
        <v>58</v>
      </c>
      <c r="H935">
        <v>7449726674</v>
      </c>
      <c r="I935">
        <v>18528960</v>
      </c>
      <c r="J935" s="3">
        <v>45967.86041666667</v>
      </c>
      <c r="K935" t="s">
        <v>5760</v>
      </c>
      <c r="L935" t="s">
        <v>59</v>
      </c>
      <c r="M935">
        <v>798</v>
      </c>
      <c r="N935">
        <v>-399</v>
      </c>
      <c r="O935">
        <v>0</v>
      </c>
      <c r="P935">
        <v>399</v>
      </c>
      <c r="Q935">
        <v>32</v>
      </c>
      <c r="R935">
        <v>0</v>
      </c>
      <c r="S935">
        <v>0</v>
      </c>
      <c r="T935">
        <v>0</v>
      </c>
      <c r="U935">
        <v>431</v>
      </c>
      <c r="V935">
        <v>431</v>
      </c>
      <c r="W935">
        <v>0</v>
      </c>
      <c r="X935" t="s">
        <v>60</v>
      </c>
      <c r="Y935">
        <v>110.14</v>
      </c>
      <c r="Z935">
        <v>0</v>
      </c>
      <c r="AA935" t="s">
        <v>61</v>
      </c>
      <c r="AB935" t="s">
        <v>56</v>
      </c>
      <c r="AC935">
        <v>6674</v>
      </c>
      <c r="AK935">
        <v>32</v>
      </c>
      <c r="AL935">
        <v>0</v>
      </c>
      <c r="AT935">
        <v>431</v>
      </c>
      <c r="AZ935">
        <v>399</v>
      </c>
      <c r="BC935">
        <v>32</v>
      </c>
    </row>
    <row r="936" spans="1:55" x14ac:dyDescent="0.25">
      <c r="A936" t="s">
        <v>54</v>
      </c>
      <c r="B936">
        <v>110027</v>
      </c>
      <c r="C936" t="s">
        <v>55</v>
      </c>
      <c r="D936" t="s">
        <v>56</v>
      </c>
      <c r="E936" s="1">
        <v>45967</v>
      </c>
      <c r="F936" t="s">
        <v>1169</v>
      </c>
      <c r="G936" t="s">
        <v>58</v>
      </c>
      <c r="H936">
        <v>7436912292</v>
      </c>
      <c r="I936">
        <v>18528960</v>
      </c>
      <c r="J936" s="3">
        <v>45967.864583333336</v>
      </c>
      <c r="K936" t="s">
        <v>5760</v>
      </c>
      <c r="L936" t="s">
        <v>59</v>
      </c>
      <c r="M936">
        <v>327</v>
      </c>
      <c r="N936">
        <v>-67.599999999999994</v>
      </c>
      <c r="O936">
        <v>0</v>
      </c>
      <c r="P936">
        <v>259.39999999999998</v>
      </c>
      <c r="Q936">
        <v>32</v>
      </c>
      <c r="R936">
        <v>0</v>
      </c>
      <c r="S936">
        <v>0</v>
      </c>
      <c r="T936">
        <v>0</v>
      </c>
      <c r="U936">
        <v>291.39999999999998</v>
      </c>
      <c r="V936">
        <v>291.39999999999998</v>
      </c>
      <c r="W936">
        <v>0</v>
      </c>
      <c r="X936" t="s">
        <v>60</v>
      </c>
      <c r="Y936">
        <v>60.7</v>
      </c>
      <c r="Z936">
        <v>9.5299999999999994</v>
      </c>
      <c r="AA936" t="s">
        <v>61</v>
      </c>
      <c r="AB936" t="s">
        <v>56</v>
      </c>
      <c r="AC936">
        <v>2292</v>
      </c>
      <c r="AK936">
        <v>32</v>
      </c>
      <c r="AL936">
        <v>0</v>
      </c>
      <c r="AT936">
        <v>291.39999999999998</v>
      </c>
      <c r="AZ936">
        <v>259.39999999999998</v>
      </c>
      <c r="BC936">
        <v>32</v>
      </c>
    </row>
    <row r="937" spans="1:55" x14ac:dyDescent="0.25">
      <c r="A937" t="s">
        <v>54</v>
      </c>
      <c r="B937">
        <v>110027</v>
      </c>
      <c r="C937" t="s">
        <v>55</v>
      </c>
      <c r="D937" t="s">
        <v>56</v>
      </c>
      <c r="E937" s="1">
        <v>45967</v>
      </c>
      <c r="F937" t="s">
        <v>1170</v>
      </c>
      <c r="G937" t="s">
        <v>58</v>
      </c>
      <c r="H937">
        <v>7454621601</v>
      </c>
      <c r="I937">
        <v>18528960</v>
      </c>
      <c r="J937" s="3">
        <v>45967.871527777781</v>
      </c>
      <c r="K937" t="s">
        <v>5760</v>
      </c>
      <c r="L937" t="s">
        <v>59</v>
      </c>
      <c r="M937">
        <v>894</v>
      </c>
      <c r="N937">
        <v>-140</v>
      </c>
      <c r="O937">
        <v>0</v>
      </c>
      <c r="P937">
        <v>754</v>
      </c>
      <c r="Q937">
        <v>32</v>
      </c>
      <c r="R937">
        <v>0</v>
      </c>
      <c r="S937">
        <v>0</v>
      </c>
      <c r="T937">
        <v>0</v>
      </c>
      <c r="U937">
        <v>786</v>
      </c>
      <c r="V937">
        <v>786</v>
      </c>
      <c r="W937">
        <v>0</v>
      </c>
      <c r="X937" t="s">
        <v>60</v>
      </c>
      <c r="Y937">
        <v>205.22</v>
      </c>
      <c r="Z937">
        <v>19.96</v>
      </c>
      <c r="AA937" t="s">
        <v>61</v>
      </c>
      <c r="AB937" t="s">
        <v>56</v>
      </c>
      <c r="AC937">
        <v>1601</v>
      </c>
      <c r="AK937">
        <v>32</v>
      </c>
      <c r="AL937">
        <v>0</v>
      </c>
      <c r="AT937">
        <v>786</v>
      </c>
      <c r="AZ937">
        <v>754</v>
      </c>
      <c r="BC937">
        <v>32</v>
      </c>
    </row>
    <row r="938" spans="1:55" x14ac:dyDescent="0.25">
      <c r="A938" t="s">
        <v>54</v>
      </c>
      <c r="B938">
        <v>110027</v>
      </c>
      <c r="C938" t="s">
        <v>55</v>
      </c>
      <c r="D938" t="s">
        <v>56</v>
      </c>
      <c r="E938" s="1">
        <v>45967</v>
      </c>
      <c r="F938" t="s">
        <v>1171</v>
      </c>
      <c r="G938" t="s">
        <v>63</v>
      </c>
      <c r="H938" s="4">
        <v>221412000000000</v>
      </c>
      <c r="I938">
        <v>29811</v>
      </c>
      <c r="J938" s="3">
        <v>45967.87222222222</v>
      </c>
      <c r="K938" t="s">
        <v>5760</v>
      </c>
      <c r="L938" t="s">
        <v>59</v>
      </c>
      <c r="M938">
        <v>677</v>
      </c>
      <c r="N938">
        <v>0</v>
      </c>
      <c r="O938">
        <v>0</v>
      </c>
      <c r="P938">
        <v>677</v>
      </c>
      <c r="Q938">
        <v>32</v>
      </c>
      <c r="R938">
        <v>0</v>
      </c>
      <c r="S938">
        <v>0</v>
      </c>
      <c r="T938">
        <v>0</v>
      </c>
      <c r="U938">
        <v>709</v>
      </c>
      <c r="V938">
        <v>709</v>
      </c>
      <c r="W938">
        <v>0</v>
      </c>
      <c r="X938" t="s">
        <v>64</v>
      </c>
      <c r="Y938">
        <v>105.29</v>
      </c>
      <c r="Z938">
        <v>14.91</v>
      </c>
      <c r="AA938" t="s">
        <v>65</v>
      </c>
      <c r="AB938" t="s">
        <v>56</v>
      </c>
      <c r="AC938">
        <v>9489</v>
      </c>
      <c r="AK938">
        <v>32</v>
      </c>
      <c r="AL938">
        <v>0</v>
      </c>
      <c r="AS938">
        <v>709</v>
      </c>
      <c r="AZ938">
        <v>677</v>
      </c>
      <c r="BB938">
        <v>32</v>
      </c>
    </row>
    <row r="939" spans="1:55" x14ac:dyDescent="0.25">
      <c r="A939" t="s">
        <v>54</v>
      </c>
      <c r="B939">
        <v>110027</v>
      </c>
      <c r="C939" t="s">
        <v>55</v>
      </c>
      <c r="D939" t="s">
        <v>56</v>
      </c>
      <c r="E939" s="1">
        <v>45967</v>
      </c>
      <c r="F939" t="s">
        <v>1172</v>
      </c>
      <c r="G939" t="s">
        <v>67</v>
      </c>
      <c r="J939" s="3">
        <v>45967.87222222222</v>
      </c>
      <c r="K939" t="s">
        <v>5760</v>
      </c>
      <c r="L939" t="s">
        <v>59</v>
      </c>
      <c r="M939">
        <v>99</v>
      </c>
      <c r="N939">
        <v>0</v>
      </c>
      <c r="O939">
        <v>0</v>
      </c>
      <c r="P939">
        <v>99</v>
      </c>
      <c r="Q939">
        <v>0</v>
      </c>
      <c r="R939">
        <v>4.96</v>
      </c>
      <c r="S939">
        <v>0.04</v>
      </c>
      <c r="T939">
        <v>0</v>
      </c>
      <c r="U939">
        <v>104</v>
      </c>
      <c r="V939">
        <v>104</v>
      </c>
      <c r="W939">
        <v>0</v>
      </c>
      <c r="X939" t="s">
        <v>68</v>
      </c>
      <c r="Y939">
        <v>21.57</v>
      </c>
      <c r="Z939">
        <v>1.96</v>
      </c>
      <c r="AA939" t="s">
        <v>74</v>
      </c>
      <c r="AB939" t="s">
        <v>75</v>
      </c>
      <c r="AE939" t="s">
        <v>89</v>
      </c>
      <c r="AF939" t="s">
        <v>56</v>
      </c>
      <c r="AG939">
        <v>8929758003</v>
      </c>
      <c r="AK939">
        <v>0</v>
      </c>
      <c r="AL939">
        <v>0</v>
      </c>
      <c r="AN939">
        <v>104</v>
      </c>
      <c r="AV939">
        <v>99</v>
      </c>
      <c r="AW939">
        <v>2.48</v>
      </c>
      <c r="AX939">
        <v>99</v>
      </c>
      <c r="AY939">
        <v>2.48</v>
      </c>
      <c r="AZ939">
        <v>99</v>
      </c>
    </row>
    <row r="940" spans="1:55" x14ac:dyDescent="0.25">
      <c r="A940" t="s">
        <v>54</v>
      </c>
      <c r="B940">
        <v>110027</v>
      </c>
      <c r="C940" t="s">
        <v>55</v>
      </c>
      <c r="D940" t="s">
        <v>56</v>
      </c>
      <c r="E940" s="1">
        <v>45967</v>
      </c>
      <c r="F940" t="s">
        <v>1173</v>
      </c>
      <c r="G940" t="s">
        <v>67</v>
      </c>
      <c r="J940" s="3">
        <v>45967.872916666667</v>
      </c>
      <c r="K940" t="s">
        <v>5760</v>
      </c>
      <c r="L940" t="s">
        <v>59</v>
      </c>
      <c r="M940">
        <v>278</v>
      </c>
      <c r="N940">
        <v>0</v>
      </c>
      <c r="O940">
        <v>0</v>
      </c>
      <c r="P940">
        <v>278</v>
      </c>
      <c r="Q940">
        <v>0</v>
      </c>
      <c r="R940">
        <v>13.9</v>
      </c>
      <c r="S940">
        <v>0.1</v>
      </c>
      <c r="T940">
        <v>0</v>
      </c>
      <c r="U940">
        <v>292</v>
      </c>
      <c r="V940">
        <v>292</v>
      </c>
      <c r="W940">
        <v>0</v>
      </c>
      <c r="X940" t="s">
        <v>73</v>
      </c>
      <c r="Y940">
        <v>59.9</v>
      </c>
      <c r="Z940">
        <v>4.5199999999999996</v>
      </c>
      <c r="AA940" t="s">
        <v>74</v>
      </c>
      <c r="AB940" t="s">
        <v>75</v>
      </c>
      <c r="AE940" t="s">
        <v>89</v>
      </c>
      <c r="AF940" t="s">
        <v>56</v>
      </c>
      <c r="AG940">
        <v>8929758003</v>
      </c>
      <c r="AK940">
        <v>0</v>
      </c>
      <c r="AL940">
        <v>0</v>
      </c>
      <c r="AM940">
        <v>292</v>
      </c>
      <c r="AV940">
        <v>278</v>
      </c>
      <c r="AW940">
        <v>6.95</v>
      </c>
      <c r="AX940">
        <v>278</v>
      </c>
      <c r="AY940">
        <v>6.95</v>
      </c>
      <c r="AZ940">
        <v>278</v>
      </c>
    </row>
    <row r="941" spans="1:55" x14ac:dyDescent="0.25">
      <c r="A941" t="s">
        <v>54</v>
      </c>
      <c r="B941">
        <v>110027</v>
      </c>
      <c r="C941" t="s">
        <v>55</v>
      </c>
      <c r="D941" t="s">
        <v>56</v>
      </c>
      <c r="E941" s="1">
        <v>45967</v>
      </c>
      <c r="F941" t="s">
        <v>1174</v>
      </c>
      <c r="G941" t="s">
        <v>67</v>
      </c>
      <c r="J941" s="3">
        <v>45967.872916666667</v>
      </c>
      <c r="K941" t="s">
        <v>5760</v>
      </c>
      <c r="L941" t="s">
        <v>59</v>
      </c>
      <c r="M941">
        <v>227</v>
      </c>
      <c r="N941">
        <v>0</v>
      </c>
      <c r="O941">
        <v>0</v>
      </c>
      <c r="P941">
        <v>227</v>
      </c>
      <c r="Q941">
        <v>0</v>
      </c>
      <c r="R941">
        <v>11.34</v>
      </c>
      <c r="S941">
        <v>-0.34</v>
      </c>
      <c r="T941">
        <v>0</v>
      </c>
      <c r="U941">
        <v>238</v>
      </c>
      <c r="V941">
        <v>238</v>
      </c>
      <c r="W941">
        <v>0</v>
      </c>
      <c r="X941" t="s">
        <v>73</v>
      </c>
      <c r="Y941">
        <v>48.73</v>
      </c>
      <c r="Z941">
        <v>5.76</v>
      </c>
      <c r="AA941" t="s">
        <v>74</v>
      </c>
      <c r="AB941" t="s">
        <v>75</v>
      </c>
      <c r="AE941" t="s">
        <v>89</v>
      </c>
      <c r="AF941" t="s">
        <v>56</v>
      </c>
      <c r="AG941">
        <v>8929758003</v>
      </c>
      <c r="AK941">
        <v>0</v>
      </c>
      <c r="AL941">
        <v>0</v>
      </c>
      <c r="AM941">
        <v>238</v>
      </c>
      <c r="AV941">
        <v>227</v>
      </c>
      <c r="AW941">
        <v>5.67</v>
      </c>
      <c r="AX941">
        <v>227</v>
      </c>
      <c r="AY941">
        <v>5.67</v>
      </c>
      <c r="AZ941">
        <v>227</v>
      </c>
    </row>
    <row r="942" spans="1:55" x14ac:dyDescent="0.25">
      <c r="A942" t="s">
        <v>54</v>
      </c>
      <c r="B942">
        <v>110027</v>
      </c>
      <c r="C942" t="s">
        <v>55</v>
      </c>
      <c r="D942" t="s">
        <v>56</v>
      </c>
      <c r="E942" s="1">
        <v>45967</v>
      </c>
      <c r="F942" t="s">
        <v>1175</v>
      </c>
      <c r="G942" t="s">
        <v>67</v>
      </c>
      <c r="J942" s="3">
        <v>45967.873611111114</v>
      </c>
      <c r="K942" t="s">
        <v>5760</v>
      </c>
      <c r="L942" t="s">
        <v>59</v>
      </c>
      <c r="M942">
        <v>338</v>
      </c>
      <c r="N942">
        <v>0</v>
      </c>
      <c r="O942">
        <v>0</v>
      </c>
      <c r="P942">
        <v>338</v>
      </c>
      <c r="Q942">
        <v>0</v>
      </c>
      <c r="R942">
        <v>16.899999999999999</v>
      </c>
      <c r="S942">
        <v>0.1</v>
      </c>
      <c r="T942">
        <v>0</v>
      </c>
      <c r="U942">
        <v>355</v>
      </c>
      <c r="V942">
        <v>355</v>
      </c>
      <c r="W942">
        <v>0</v>
      </c>
      <c r="X942" t="s">
        <v>73</v>
      </c>
      <c r="Y942">
        <v>101.02</v>
      </c>
      <c r="Z942">
        <v>8.7200000000000006</v>
      </c>
      <c r="AA942" t="s">
        <v>74</v>
      </c>
      <c r="AB942" t="s">
        <v>75</v>
      </c>
      <c r="AE942" t="s">
        <v>89</v>
      </c>
      <c r="AF942" t="s">
        <v>56</v>
      </c>
      <c r="AG942">
        <v>8929758003</v>
      </c>
      <c r="AK942">
        <v>0</v>
      </c>
      <c r="AL942">
        <v>0</v>
      </c>
      <c r="AM942">
        <v>355</v>
      </c>
      <c r="AV942">
        <v>338</v>
      </c>
      <c r="AW942">
        <v>8.4499999999999993</v>
      </c>
      <c r="AX942">
        <v>338</v>
      </c>
      <c r="AY942">
        <v>8.4499999999999993</v>
      </c>
      <c r="AZ942">
        <v>338</v>
      </c>
    </row>
    <row r="943" spans="1:55" x14ac:dyDescent="0.25">
      <c r="A943" t="s">
        <v>54</v>
      </c>
      <c r="B943">
        <v>110027</v>
      </c>
      <c r="C943" t="s">
        <v>55</v>
      </c>
      <c r="D943" t="s">
        <v>56</v>
      </c>
      <c r="E943" s="1">
        <v>45967</v>
      </c>
      <c r="F943" t="s">
        <v>1176</v>
      </c>
      <c r="G943" t="s">
        <v>67</v>
      </c>
      <c r="J943" s="3">
        <v>45967.873611111114</v>
      </c>
      <c r="K943" t="s">
        <v>5760</v>
      </c>
      <c r="L943" t="s">
        <v>59</v>
      </c>
      <c r="M943">
        <v>518</v>
      </c>
      <c r="N943">
        <v>0</v>
      </c>
      <c r="O943">
        <v>0</v>
      </c>
      <c r="P943">
        <v>518</v>
      </c>
      <c r="Q943">
        <v>0</v>
      </c>
      <c r="R943">
        <v>25.9</v>
      </c>
      <c r="S943">
        <v>0.1</v>
      </c>
      <c r="T943">
        <v>0</v>
      </c>
      <c r="U943">
        <v>544</v>
      </c>
      <c r="V943">
        <v>544</v>
      </c>
      <c r="W943">
        <v>0</v>
      </c>
      <c r="X943" t="s">
        <v>73</v>
      </c>
      <c r="Y943">
        <v>129.04</v>
      </c>
      <c r="Z943">
        <v>4.24</v>
      </c>
      <c r="AA943" t="s">
        <v>74</v>
      </c>
      <c r="AB943" t="s">
        <v>75</v>
      </c>
      <c r="AE943" t="s">
        <v>89</v>
      </c>
      <c r="AF943" t="s">
        <v>56</v>
      </c>
      <c r="AG943">
        <v>8929758003</v>
      </c>
      <c r="AK943">
        <v>0</v>
      </c>
      <c r="AL943">
        <v>0</v>
      </c>
      <c r="AM943">
        <v>544</v>
      </c>
      <c r="AV943">
        <v>518</v>
      </c>
      <c r="AW943">
        <v>12.95</v>
      </c>
      <c r="AX943">
        <v>518</v>
      </c>
      <c r="AY943">
        <v>12.95</v>
      </c>
      <c r="AZ943">
        <v>518</v>
      </c>
    </row>
    <row r="944" spans="1:55" x14ac:dyDescent="0.25">
      <c r="A944" t="s">
        <v>54</v>
      </c>
      <c r="B944">
        <v>110027</v>
      </c>
      <c r="C944" t="s">
        <v>55</v>
      </c>
      <c r="D944" t="s">
        <v>56</v>
      </c>
      <c r="E944" s="1">
        <v>45967</v>
      </c>
      <c r="F944" t="s">
        <v>1177</v>
      </c>
      <c r="G944" t="s">
        <v>63</v>
      </c>
      <c r="H944" s="4">
        <v>221413000000000</v>
      </c>
      <c r="I944">
        <v>29811</v>
      </c>
      <c r="J944" s="3">
        <v>45967.881249999999</v>
      </c>
      <c r="K944" t="s">
        <v>5760</v>
      </c>
      <c r="L944" t="s">
        <v>59</v>
      </c>
      <c r="M944">
        <v>198</v>
      </c>
      <c r="N944">
        <v>-89.1</v>
      </c>
      <c r="O944">
        <v>0</v>
      </c>
      <c r="P944">
        <v>108.9</v>
      </c>
      <c r="Q944">
        <v>32</v>
      </c>
      <c r="R944">
        <v>0</v>
      </c>
      <c r="S944">
        <v>0.1</v>
      </c>
      <c r="T944">
        <v>0</v>
      </c>
      <c r="U944">
        <v>141</v>
      </c>
      <c r="V944">
        <v>141</v>
      </c>
      <c r="W944">
        <v>0</v>
      </c>
      <c r="X944" t="s">
        <v>64</v>
      </c>
      <c r="Y944">
        <v>39.01</v>
      </c>
      <c r="Z944">
        <v>3.92</v>
      </c>
      <c r="AA944" t="s">
        <v>65</v>
      </c>
      <c r="AB944" t="s">
        <v>56</v>
      </c>
      <c r="AC944">
        <v>4092</v>
      </c>
      <c r="AK944">
        <v>32</v>
      </c>
      <c r="AL944">
        <v>0</v>
      </c>
      <c r="AS944">
        <v>141</v>
      </c>
      <c r="AZ944">
        <v>108.9</v>
      </c>
      <c r="BB944">
        <v>32</v>
      </c>
    </row>
    <row r="945" spans="1:55" x14ac:dyDescent="0.25">
      <c r="A945" t="s">
        <v>54</v>
      </c>
      <c r="B945">
        <v>110027</v>
      </c>
      <c r="C945" t="s">
        <v>55</v>
      </c>
      <c r="D945" t="s">
        <v>56</v>
      </c>
      <c r="E945" s="1">
        <v>45967</v>
      </c>
      <c r="F945" t="s">
        <v>1178</v>
      </c>
      <c r="G945" t="s">
        <v>67</v>
      </c>
      <c r="J945" s="3">
        <v>45967.883333333331</v>
      </c>
      <c r="K945" t="s">
        <v>5760</v>
      </c>
      <c r="L945" t="s">
        <v>59</v>
      </c>
      <c r="M945">
        <v>99</v>
      </c>
      <c r="N945">
        <v>0</v>
      </c>
      <c r="O945">
        <v>0</v>
      </c>
      <c r="P945">
        <v>99</v>
      </c>
      <c r="Q945">
        <v>0</v>
      </c>
      <c r="R945">
        <v>4.96</v>
      </c>
      <c r="S945">
        <v>0.04</v>
      </c>
      <c r="T945">
        <v>0</v>
      </c>
      <c r="U945">
        <v>104</v>
      </c>
      <c r="V945">
        <v>104</v>
      </c>
      <c r="W945">
        <v>0</v>
      </c>
      <c r="X945" t="s">
        <v>73</v>
      </c>
      <c r="Y945">
        <v>24.42</v>
      </c>
      <c r="Z945">
        <v>1.96</v>
      </c>
      <c r="AA945" t="s">
        <v>69</v>
      </c>
      <c r="AE945" t="s">
        <v>89</v>
      </c>
      <c r="AF945" t="s">
        <v>56</v>
      </c>
      <c r="AG945">
        <v>8929758003</v>
      </c>
      <c r="AK945">
        <v>0</v>
      </c>
      <c r="AL945">
        <v>0</v>
      </c>
      <c r="AM945">
        <v>104</v>
      </c>
      <c r="AV945">
        <v>99</v>
      </c>
      <c r="AW945">
        <v>2.48</v>
      </c>
      <c r="AX945">
        <v>99</v>
      </c>
      <c r="AY945">
        <v>2.48</v>
      </c>
      <c r="AZ945">
        <v>99</v>
      </c>
    </row>
    <row r="946" spans="1:55" x14ac:dyDescent="0.25">
      <c r="A946" t="s">
        <v>54</v>
      </c>
      <c r="B946">
        <v>110027</v>
      </c>
      <c r="C946" t="s">
        <v>55</v>
      </c>
      <c r="D946" t="s">
        <v>56</v>
      </c>
      <c r="E946" s="1">
        <v>45967</v>
      </c>
      <c r="F946" t="s">
        <v>1179</v>
      </c>
      <c r="G946" t="s">
        <v>67</v>
      </c>
      <c r="J946" s="3">
        <v>45967.884027777778</v>
      </c>
      <c r="K946" t="s">
        <v>5760</v>
      </c>
      <c r="L946" t="s">
        <v>59</v>
      </c>
      <c r="M946">
        <v>308</v>
      </c>
      <c r="N946">
        <v>0</v>
      </c>
      <c r="O946">
        <v>0</v>
      </c>
      <c r="P946">
        <v>308</v>
      </c>
      <c r="Q946">
        <v>0</v>
      </c>
      <c r="R946">
        <v>15.4</v>
      </c>
      <c r="S946">
        <v>-0.4</v>
      </c>
      <c r="T946">
        <v>0</v>
      </c>
      <c r="U946">
        <v>323</v>
      </c>
      <c r="V946">
        <v>323</v>
      </c>
      <c r="W946">
        <v>0</v>
      </c>
      <c r="X946" t="s">
        <v>68</v>
      </c>
      <c r="Y946">
        <v>67.91</v>
      </c>
      <c r="Z946">
        <v>5.66</v>
      </c>
      <c r="AA946" t="s">
        <v>74</v>
      </c>
      <c r="AB946" t="s">
        <v>75</v>
      </c>
      <c r="AE946" t="s">
        <v>89</v>
      </c>
      <c r="AF946" t="s">
        <v>56</v>
      </c>
      <c r="AG946">
        <v>8929758003</v>
      </c>
      <c r="AK946">
        <v>0</v>
      </c>
      <c r="AL946">
        <v>0</v>
      </c>
      <c r="AN946">
        <v>323</v>
      </c>
      <c r="AV946">
        <v>308</v>
      </c>
      <c r="AW946">
        <v>7.7</v>
      </c>
      <c r="AX946">
        <v>308</v>
      </c>
      <c r="AY946">
        <v>7.7</v>
      </c>
      <c r="AZ946">
        <v>308</v>
      </c>
    </row>
    <row r="947" spans="1:55" x14ac:dyDescent="0.25">
      <c r="A947" t="s">
        <v>54</v>
      </c>
      <c r="B947">
        <v>110027</v>
      </c>
      <c r="C947" t="s">
        <v>55</v>
      </c>
      <c r="D947" t="s">
        <v>56</v>
      </c>
      <c r="E947" s="1">
        <v>45967</v>
      </c>
      <c r="F947" t="s">
        <v>1180</v>
      </c>
      <c r="G947" t="s">
        <v>67</v>
      </c>
      <c r="J947" s="3">
        <v>45967.884027777778</v>
      </c>
      <c r="K947" t="s">
        <v>5760</v>
      </c>
      <c r="L947" t="s">
        <v>59</v>
      </c>
      <c r="M947">
        <v>158</v>
      </c>
      <c r="N947">
        <v>0</v>
      </c>
      <c r="O947">
        <v>0</v>
      </c>
      <c r="P947">
        <v>158</v>
      </c>
      <c r="Q947">
        <v>0</v>
      </c>
      <c r="R947">
        <v>7.9</v>
      </c>
      <c r="S947">
        <v>0.1</v>
      </c>
      <c r="T947">
        <v>0</v>
      </c>
      <c r="U947">
        <v>166</v>
      </c>
      <c r="V947">
        <v>166</v>
      </c>
      <c r="W947">
        <v>0</v>
      </c>
      <c r="X947" t="s">
        <v>68</v>
      </c>
      <c r="Y947">
        <v>51.77</v>
      </c>
      <c r="Z947">
        <v>4.42</v>
      </c>
      <c r="AA947" t="s">
        <v>74</v>
      </c>
      <c r="AB947" t="s">
        <v>75</v>
      </c>
      <c r="AE947" t="s">
        <v>89</v>
      </c>
      <c r="AF947" t="s">
        <v>56</v>
      </c>
      <c r="AG947">
        <v>8929758003</v>
      </c>
      <c r="AK947">
        <v>0</v>
      </c>
      <c r="AL947">
        <v>0</v>
      </c>
      <c r="AN947">
        <v>166</v>
      </c>
      <c r="AV947">
        <v>158</v>
      </c>
      <c r="AW947">
        <v>3.95</v>
      </c>
      <c r="AX947">
        <v>158</v>
      </c>
      <c r="AY947">
        <v>3.95</v>
      </c>
      <c r="AZ947">
        <v>158</v>
      </c>
    </row>
    <row r="948" spans="1:55" x14ac:dyDescent="0.25">
      <c r="A948" t="s">
        <v>54</v>
      </c>
      <c r="B948">
        <v>110027</v>
      </c>
      <c r="C948" t="s">
        <v>55</v>
      </c>
      <c r="D948" t="s">
        <v>56</v>
      </c>
      <c r="E948" s="1">
        <v>45967</v>
      </c>
      <c r="F948" t="s">
        <v>1181</v>
      </c>
      <c r="G948" t="s">
        <v>58</v>
      </c>
      <c r="H948">
        <v>7452829090</v>
      </c>
      <c r="I948">
        <v>18528960</v>
      </c>
      <c r="J948" s="3">
        <v>45967.886111111111</v>
      </c>
      <c r="K948" t="s">
        <v>5760</v>
      </c>
      <c r="L948" t="s">
        <v>59</v>
      </c>
      <c r="M948">
        <v>667.01</v>
      </c>
      <c r="N948">
        <v>-75.010000000000005</v>
      </c>
      <c r="O948">
        <v>0</v>
      </c>
      <c r="P948">
        <v>592</v>
      </c>
      <c r="Q948">
        <v>32</v>
      </c>
      <c r="R948">
        <v>0</v>
      </c>
      <c r="S948">
        <v>0</v>
      </c>
      <c r="T948">
        <v>0</v>
      </c>
      <c r="U948">
        <v>624</v>
      </c>
      <c r="V948">
        <v>624</v>
      </c>
      <c r="W948">
        <v>0</v>
      </c>
      <c r="X948" t="s">
        <v>60</v>
      </c>
      <c r="Y948">
        <v>116.09</v>
      </c>
      <c r="Z948">
        <v>18.809999999999999</v>
      </c>
      <c r="AA948" t="s">
        <v>61</v>
      </c>
      <c r="AB948" t="s">
        <v>56</v>
      </c>
      <c r="AC948">
        <v>9090</v>
      </c>
      <c r="AK948">
        <v>32</v>
      </c>
      <c r="AL948">
        <v>0</v>
      </c>
      <c r="AT948">
        <v>624</v>
      </c>
      <c r="AZ948">
        <v>591.99</v>
      </c>
      <c r="BC948">
        <v>32</v>
      </c>
    </row>
    <row r="949" spans="1:55" x14ac:dyDescent="0.25">
      <c r="A949" t="s">
        <v>54</v>
      </c>
      <c r="B949">
        <v>110027</v>
      </c>
      <c r="C949" t="s">
        <v>55</v>
      </c>
      <c r="D949" t="s">
        <v>56</v>
      </c>
      <c r="E949" s="1">
        <v>45967</v>
      </c>
      <c r="F949" t="s">
        <v>1182</v>
      </c>
      <c r="G949" t="s">
        <v>67</v>
      </c>
      <c r="J949" s="3">
        <v>45967.893750000003</v>
      </c>
      <c r="K949" t="s">
        <v>5760</v>
      </c>
      <c r="L949" t="s">
        <v>59</v>
      </c>
      <c r="M949">
        <v>159</v>
      </c>
      <c r="N949">
        <v>0</v>
      </c>
      <c r="O949">
        <v>0</v>
      </c>
      <c r="P949">
        <v>159</v>
      </c>
      <c r="Q949">
        <v>0</v>
      </c>
      <c r="R949">
        <v>7.96</v>
      </c>
      <c r="S949">
        <v>0.04</v>
      </c>
      <c r="T949">
        <v>0</v>
      </c>
      <c r="U949">
        <v>167</v>
      </c>
      <c r="V949">
        <v>167</v>
      </c>
      <c r="W949">
        <v>0</v>
      </c>
      <c r="X949" t="s">
        <v>68</v>
      </c>
      <c r="Y949">
        <v>29.71</v>
      </c>
      <c r="Z949">
        <v>5.61</v>
      </c>
      <c r="AA949" t="s">
        <v>69</v>
      </c>
      <c r="AE949" t="s">
        <v>1183</v>
      </c>
      <c r="AF949" t="s">
        <v>92</v>
      </c>
      <c r="AG949">
        <v>8800991160</v>
      </c>
      <c r="AK949">
        <v>0</v>
      </c>
      <c r="AL949">
        <v>0</v>
      </c>
      <c r="AN949">
        <v>167</v>
      </c>
      <c r="AV949">
        <v>159</v>
      </c>
      <c r="AW949">
        <v>3.98</v>
      </c>
      <c r="AX949">
        <v>159</v>
      </c>
      <c r="AY949">
        <v>3.98</v>
      </c>
      <c r="AZ949">
        <v>159</v>
      </c>
    </row>
    <row r="950" spans="1:55" x14ac:dyDescent="0.25">
      <c r="A950" t="s">
        <v>54</v>
      </c>
      <c r="B950">
        <v>110027</v>
      </c>
      <c r="C950" t="s">
        <v>55</v>
      </c>
      <c r="D950" t="s">
        <v>56</v>
      </c>
      <c r="E950" s="1">
        <v>45967</v>
      </c>
      <c r="F950" t="s">
        <v>1184</v>
      </c>
      <c r="G950" t="s">
        <v>67</v>
      </c>
      <c r="J950" s="3">
        <v>45967.896527777775</v>
      </c>
      <c r="K950" t="s">
        <v>5760</v>
      </c>
      <c r="L950" t="s">
        <v>59</v>
      </c>
      <c r="M950">
        <v>328</v>
      </c>
      <c r="N950">
        <v>0</v>
      </c>
      <c r="O950">
        <v>0</v>
      </c>
      <c r="P950">
        <v>328</v>
      </c>
      <c r="Q950">
        <v>0</v>
      </c>
      <c r="R950">
        <v>16.399999999999999</v>
      </c>
      <c r="S950">
        <v>-0.4</v>
      </c>
      <c r="T950">
        <v>0</v>
      </c>
      <c r="U950">
        <v>344</v>
      </c>
      <c r="V950">
        <v>344</v>
      </c>
      <c r="W950">
        <v>0</v>
      </c>
      <c r="X950" t="s">
        <v>73</v>
      </c>
      <c r="Y950">
        <v>70.94</v>
      </c>
      <c r="Z950">
        <v>6.4</v>
      </c>
      <c r="AA950" t="s">
        <v>74</v>
      </c>
      <c r="AB950" t="s">
        <v>75</v>
      </c>
      <c r="AE950" t="s">
        <v>89</v>
      </c>
      <c r="AF950" t="s">
        <v>56</v>
      </c>
      <c r="AG950">
        <v>8929758003</v>
      </c>
      <c r="AK950">
        <v>0</v>
      </c>
      <c r="AL950">
        <v>0</v>
      </c>
      <c r="AM950">
        <v>344</v>
      </c>
      <c r="AV950">
        <v>328</v>
      </c>
      <c r="AW950">
        <v>8.1999999999999993</v>
      </c>
      <c r="AX950">
        <v>328</v>
      </c>
      <c r="AY950">
        <v>8.1999999999999993</v>
      </c>
      <c r="AZ950">
        <v>328</v>
      </c>
    </row>
    <row r="951" spans="1:55" x14ac:dyDescent="0.25">
      <c r="A951" t="s">
        <v>54</v>
      </c>
      <c r="B951">
        <v>110027</v>
      </c>
      <c r="C951" t="s">
        <v>55</v>
      </c>
      <c r="D951" t="s">
        <v>56</v>
      </c>
      <c r="E951" s="1">
        <v>45967</v>
      </c>
      <c r="F951" t="s">
        <v>1185</v>
      </c>
      <c r="G951" t="s">
        <v>67</v>
      </c>
      <c r="J951" s="3">
        <v>45967.896527777775</v>
      </c>
      <c r="K951" t="s">
        <v>5760</v>
      </c>
      <c r="L951" t="s">
        <v>59</v>
      </c>
      <c r="M951">
        <v>189</v>
      </c>
      <c r="N951">
        <v>0</v>
      </c>
      <c r="O951">
        <v>0</v>
      </c>
      <c r="P951">
        <v>189</v>
      </c>
      <c r="Q951">
        <v>0</v>
      </c>
      <c r="R951">
        <v>9.4600000000000009</v>
      </c>
      <c r="S951">
        <v>-0.46</v>
      </c>
      <c r="T951">
        <v>0</v>
      </c>
      <c r="U951">
        <v>198</v>
      </c>
      <c r="V951">
        <v>198</v>
      </c>
      <c r="W951">
        <v>0</v>
      </c>
      <c r="X951" t="s">
        <v>68</v>
      </c>
      <c r="Y951">
        <v>34.01</v>
      </c>
      <c r="Z951">
        <v>1.96</v>
      </c>
      <c r="AA951" t="s">
        <v>74</v>
      </c>
      <c r="AB951" t="s">
        <v>75</v>
      </c>
      <c r="AE951" t="s">
        <v>89</v>
      </c>
      <c r="AF951" t="s">
        <v>56</v>
      </c>
      <c r="AG951">
        <v>8929758003</v>
      </c>
      <c r="AK951">
        <v>0</v>
      </c>
      <c r="AL951">
        <v>0</v>
      </c>
      <c r="AN951">
        <v>198</v>
      </c>
      <c r="AV951">
        <v>189</v>
      </c>
      <c r="AW951">
        <v>4.7300000000000004</v>
      </c>
      <c r="AX951">
        <v>189</v>
      </c>
      <c r="AY951">
        <v>4.7300000000000004</v>
      </c>
      <c r="AZ951">
        <v>189</v>
      </c>
    </row>
    <row r="952" spans="1:55" x14ac:dyDescent="0.25">
      <c r="A952" t="s">
        <v>54</v>
      </c>
      <c r="B952">
        <v>110027</v>
      </c>
      <c r="C952" t="s">
        <v>55</v>
      </c>
      <c r="D952" t="s">
        <v>56</v>
      </c>
      <c r="E952" s="1">
        <v>45967</v>
      </c>
      <c r="F952" t="s">
        <v>1186</v>
      </c>
      <c r="G952" t="s">
        <v>67</v>
      </c>
      <c r="J952" s="3">
        <v>45967.897916666669</v>
      </c>
      <c r="K952" t="s">
        <v>5760</v>
      </c>
      <c r="L952" t="s">
        <v>59</v>
      </c>
      <c r="M952">
        <v>199</v>
      </c>
      <c r="N952">
        <v>0</v>
      </c>
      <c r="O952">
        <v>0</v>
      </c>
      <c r="P952">
        <v>199</v>
      </c>
      <c r="Q952">
        <v>0</v>
      </c>
      <c r="R952">
        <v>9.9600000000000009</v>
      </c>
      <c r="S952">
        <v>0.04</v>
      </c>
      <c r="T952">
        <v>0</v>
      </c>
      <c r="U952">
        <v>209</v>
      </c>
      <c r="V952">
        <v>209</v>
      </c>
      <c r="W952">
        <v>0</v>
      </c>
      <c r="X952" t="s">
        <v>73</v>
      </c>
      <c r="Y952">
        <v>48.31</v>
      </c>
      <c r="Z952">
        <v>2.56</v>
      </c>
      <c r="AA952" t="s">
        <v>74</v>
      </c>
      <c r="AB952" t="s">
        <v>75</v>
      </c>
      <c r="AE952" t="s">
        <v>89</v>
      </c>
      <c r="AF952" t="s">
        <v>56</v>
      </c>
      <c r="AG952">
        <v>8929758003</v>
      </c>
      <c r="AK952">
        <v>0</v>
      </c>
      <c r="AL952">
        <v>0</v>
      </c>
      <c r="AM952">
        <v>209</v>
      </c>
      <c r="AV952">
        <v>199</v>
      </c>
      <c r="AW952">
        <v>4.9800000000000004</v>
      </c>
      <c r="AX952">
        <v>199</v>
      </c>
      <c r="AY952">
        <v>4.9800000000000004</v>
      </c>
      <c r="AZ952">
        <v>199</v>
      </c>
    </row>
    <row r="953" spans="1:55" x14ac:dyDescent="0.25">
      <c r="A953" t="s">
        <v>54</v>
      </c>
      <c r="B953">
        <v>110027</v>
      </c>
      <c r="C953" t="s">
        <v>55</v>
      </c>
      <c r="D953" t="s">
        <v>56</v>
      </c>
      <c r="E953" s="1">
        <v>45967</v>
      </c>
      <c r="F953" t="s">
        <v>1187</v>
      </c>
      <c r="G953" t="s">
        <v>58</v>
      </c>
      <c r="H953">
        <v>7448606971</v>
      </c>
      <c r="I953">
        <v>18528960</v>
      </c>
      <c r="J953" s="3">
        <v>45967.899305555555</v>
      </c>
      <c r="K953" t="s">
        <v>5760</v>
      </c>
      <c r="L953" t="s">
        <v>59</v>
      </c>
      <c r="M953">
        <v>857</v>
      </c>
      <c r="N953">
        <v>-349</v>
      </c>
      <c r="O953">
        <v>0</v>
      </c>
      <c r="P953">
        <v>508</v>
      </c>
      <c r="Q953">
        <v>32</v>
      </c>
      <c r="R953">
        <v>0</v>
      </c>
      <c r="S953">
        <v>0</v>
      </c>
      <c r="T953">
        <v>0</v>
      </c>
      <c r="U953">
        <v>540</v>
      </c>
      <c r="V953">
        <v>540</v>
      </c>
      <c r="W953">
        <v>0</v>
      </c>
      <c r="X953" t="s">
        <v>60</v>
      </c>
      <c r="Y953">
        <v>141.30000000000001</v>
      </c>
      <c r="Z953">
        <v>13.46</v>
      </c>
      <c r="AA953" t="s">
        <v>61</v>
      </c>
      <c r="AB953" t="s">
        <v>56</v>
      </c>
      <c r="AC953">
        <v>6971</v>
      </c>
      <c r="AK953">
        <v>32</v>
      </c>
      <c r="AL953">
        <v>0</v>
      </c>
      <c r="AT953">
        <v>540</v>
      </c>
      <c r="AZ953">
        <v>508</v>
      </c>
      <c r="BC953">
        <v>32</v>
      </c>
    </row>
    <row r="954" spans="1:55" x14ac:dyDescent="0.25">
      <c r="A954" t="s">
        <v>54</v>
      </c>
      <c r="B954">
        <v>110027</v>
      </c>
      <c r="C954" t="s">
        <v>55</v>
      </c>
      <c r="D954" t="s">
        <v>56</v>
      </c>
      <c r="E954" s="1">
        <v>45967</v>
      </c>
      <c r="F954" t="s">
        <v>1188</v>
      </c>
      <c r="G954" t="s">
        <v>67</v>
      </c>
      <c r="J954" s="3">
        <v>45967.901388888888</v>
      </c>
      <c r="K954" t="s">
        <v>5760</v>
      </c>
      <c r="L954" t="s">
        <v>59</v>
      </c>
      <c r="M954">
        <v>616</v>
      </c>
      <c r="N954">
        <v>0</v>
      </c>
      <c r="O954">
        <v>0</v>
      </c>
      <c r="P954">
        <v>616</v>
      </c>
      <c r="Q954">
        <v>0</v>
      </c>
      <c r="R954">
        <v>30.8</v>
      </c>
      <c r="S954">
        <v>0.2</v>
      </c>
      <c r="T954">
        <v>0</v>
      </c>
      <c r="U954">
        <v>647</v>
      </c>
      <c r="V954">
        <v>647</v>
      </c>
      <c r="W954">
        <v>0</v>
      </c>
      <c r="X954" t="s">
        <v>68</v>
      </c>
      <c r="Y954">
        <v>183.46</v>
      </c>
      <c r="Z954">
        <v>16.3</v>
      </c>
      <c r="AA954" t="s">
        <v>69</v>
      </c>
      <c r="AE954" t="s">
        <v>89</v>
      </c>
      <c r="AF954" t="s">
        <v>56</v>
      </c>
      <c r="AG954">
        <v>8929758003</v>
      </c>
      <c r="AK954">
        <v>0</v>
      </c>
      <c r="AL954">
        <v>0</v>
      </c>
      <c r="AN954">
        <v>647</v>
      </c>
      <c r="AV954">
        <v>616</v>
      </c>
      <c r="AW954">
        <v>15.4</v>
      </c>
      <c r="AX954">
        <v>616</v>
      </c>
      <c r="AY954">
        <v>15.4</v>
      </c>
      <c r="AZ954">
        <v>616</v>
      </c>
    </row>
    <row r="955" spans="1:55" x14ac:dyDescent="0.25">
      <c r="A955" t="s">
        <v>54</v>
      </c>
      <c r="B955">
        <v>110027</v>
      </c>
      <c r="C955" t="s">
        <v>55</v>
      </c>
      <c r="D955" t="s">
        <v>56</v>
      </c>
      <c r="E955" s="1">
        <v>45967</v>
      </c>
      <c r="F955" t="s">
        <v>1189</v>
      </c>
      <c r="G955" t="s">
        <v>67</v>
      </c>
      <c r="J955" s="3">
        <v>45967.902777777781</v>
      </c>
      <c r="K955" t="s">
        <v>5760</v>
      </c>
      <c r="L955" t="s">
        <v>59</v>
      </c>
      <c r="M955">
        <v>447</v>
      </c>
      <c r="N955">
        <v>0</v>
      </c>
      <c r="O955">
        <v>0</v>
      </c>
      <c r="P955">
        <v>447</v>
      </c>
      <c r="Q955">
        <v>0</v>
      </c>
      <c r="R955">
        <v>22.36</v>
      </c>
      <c r="S955">
        <v>-0.36</v>
      </c>
      <c r="T955">
        <v>0</v>
      </c>
      <c r="U955">
        <v>469</v>
      </c>
      <c r="V955">
        <v>469</v>
      </c>
      <c r="W955">
        <v>0</v>
      </c>
      <c r="X955" t="s">
        <v>68</v>
      </c>
      <c r="Y955">
        <v>119.83</v>
      </c>
      <c r="Z955">
        <v>12.96</v>
      </c>
      <c r="AA955" t="s">
        <v>74</v>
      </c>
      <c r="AB955" t="s">
        <v>75</v>
      </c>
      <c r="AE955" t="s">
        <v>89</v>
      </c>
      <c r="AF955" t="s">
        <v>56</v>
      </c>
      <c r="AG955">
        <v>8929758003</v>
      </c>
      <c r="AK955">
        <v>0</v>
      </c>
      <c r="AL955">
        <v>0</v>
      </c>
      <c r="AN955">
        <v>469</v>
      </c>
      <c r="AV955">
        <v>447</v>
      </c>
      <c r="AW955">
        <v>11.18</v>
      </c>
      <c r="AX955">
        <v>447</v>
      </c>
      <c r="AY955">
        <v>11.18</v>
      </c>
      <c r="AZ955">
        <v>447</v>
      </c>
    </row>
    <row r="956" spans="1:55" x14ac:dyDescent="0.25">
      <c r="A956" t="s">
        <v>54</v>
      </c>
      <c r="B956">
        <v>110027</v>
      </c>
      <c r="C956" t="s">
        <v>55</v>
      </c>
      <c r="D956" t="s">
        <v>56</v>
      </c>
      <c r="E956" s="1">
        <v>45967</v>
      </c>
      <c r="F956" t="s">
        <v>1190</v>
      </c>
      <c r="G956" t="s">
        <v>67</v>
      </c>
      <c r="J956" s="3">
        <v>45967.90625</v>
      </c>
      <c r="K956" t="s">
        <v>5760</v>
      </c>
      <c r="L956" t="s">
        <v>59</v>
      </c>
      <c r="M956">
        <v>987</v>
      </c>
      <c r="N956">
        <v>-140.99</v>
      </c>
      <c r="O956">
        <v>0</v>
      </c>
      <c r="P956">
        <v>846.01</v>
      </c>
      <c r="Q956">
        <v>0</v>
      </c>
      <c r="R956">
        <v>42.3</v>
      </c>
      <c r="S956">
        <v>-0.31</v>
      </c>
      <c r="T956">
        <v>0</v>
      </c>
      <c r="U956">
        <v>888</v>
      </c>
      <c r="V956">
        <v>888</v>
      </c>
      <c r="W956">
        <v>0</v>
      </c>
      <c r="X956" t="s">
        <v>68</v>
      </c>
      <c r="Y956">
        <v>248.87</v>
      </c>
      <c r="Z956">
        <v>24.75</v>
      </c>
      <c r="AA956" t="s">
        <v>69</v>
      </c>
      <c r="AE956" t="s">
        <v>1191</v>
      </c>
      <c r="AF956" t="s">
        <v>1192</v>
      </c>
      <c r="AG956">
        <v>8800854426</v>
      </c>
      <c r="AK956">
        <v>0</v>
      </c>
      <c r="AL956">
        <v>0</v>
      </c>
      <c r="AN956">
        <v>888</v>
      </c>
      <c r="AV956">
        <v>846.01</v>
      </c>
      <c r="AW956">
        <v>21.15</v>
      </c>
      <c r="AX956">
        <v>846.01</v>
      </c>
      <c r="AY956">
        <v>21.15</v>
      </c>
      <c r="AZ956">
        <v>846.01</v>
      </c>
    </row>
    <row r="957" spans="1:55" x14ac:dyDescent="0.25">
      <c r="A957" t="s">
        <v>54</v>
      </c>
      <c r="B957">
        <v>110027</v>
      </c>
      <c r="C957" t="s">
        <v>55</v>
      </c>
      <c r="D957" t="s">
        <v>56</v>
      </c>
      <c r="E957" s="1">
        <v>45967</v>
      </c>
      <c r="F957" t="s">
        <v>1193</v>
      </c>
      <c r="G957" t="s">
        <v>58</v>
      </c>
      <c r="H957">
        <v>7444240709</v>
      </c>
      <c r="I957">
        <v>18528960</v>
      </c>
      <c r="J957" s="3">
        <v>45967.90625</v>
      </c>
      <c r="K957" t="s">
        <v>5760</v>
      </c>
      <c r="L957" t="s">
        <v>59</v>
      </c>
      <c r="M957">
        <v>1396</v>
      </c>
      <c r="N957">
        <v>-698</v>
      </c>
      <c r="O957">
        <v>0</v>
      </c>
      <c r="P957">
        <v>698</v>
      </c>
      <c r="Q957">
        <v>32</v>
      </c>
      <c r="R957">
        <v>0</v>
      </c>
      <c r="S957">
        <v>0</v>
      </c>
      <c r="T957">
        <v>0</v>
      </c>
      <c r="U957">
        <v>730</v>
      </c>
      <c r="V957">
        <v>730</v>
      </c>
      <c r="W957">
        <v>0</v>
      </c>
      <c r="X957" t="s">
        <v>60</v>
      </c>
      <c r="Y957">
        <v>249.11</v>
      </c>
      <c r="Z957">
        <v>19.079999999999998</v>
      </c>
      <c r="AA957" t="s">
        <v>61</v>
      </c>
      <c r="AB957" t="s">
        <v>56</v>
      </c>
      <c r="AC957">
        <v>709</v>
      </c>
      <c r="AK957">
        <v>32</v>
      </c>
      <c r="AL957">
        <v>0</v>
      </c>
      <c r="AT957">
        <v>730</v>
      </c>
      <c r="AZ957">
        <v>698</v>
      </c>
      <c r="BC957">
        <v>32</v>
      </c>
    </row>
    <row r="958" spans="1:55" x14ac:dyDescent="0.25">
      <c r="A958" t="s">
        <v>54</v>
      </c>
      <c r="B958">
        <v>110027</v>
      </c>
      <c r="C958" t="s">
        <v>55</v>
      </c>
      <c r="D958" t="s">
        <v>56</v>
      </c>
      <c r="E958" s="1">
        <v>45967</v>
      </c>
      <c r="F958" t="s">
        <v>1194</v>
      </c>
      <c r="G958" t="s">
        <v>67</v>
      </c>
      <c r="J958" s="3">
        <v>45967.90902777778</v>
      </c>
      <c r="K958" t="s">
        <v>5760</v>
      </c>
      <c r="L958" t="s">
        <v>59</v>
      </c>
      <c r="M958">
        <v>239</v>
      </c>
      <c r="N958">
        <v>-115</v>
      </c>
      <c r="O958">
        <v>0</v>
      </c>
      <c r="P958">
        <v>124</v>
      </c>
      <c r="Q958">
        <v>0</v>
      </c>
      <c r="R958">
        <v>6.2</v>
      </c>
      <c r="S958">
        <v>-0.2</v>
      </c>
      <c r="T958">
        <v>0</v>
      </c>
      <c r="U958">
        <v>130</v>
      </c>
      <c r="V958">
        <v>130</v>
      </c>
      <c r="W958">
        <v>0</v>
      </c>
      <c r="X958" t="s">
        <v>68</v>
      </c>
      <c r="Y958">
        <v>67.510000000000005</v>
      </c>
      <c r="Z958">
        <v>5.1100000000000003</v>
      </c>
      <c r="AA958" t="s">
        <v>69</v>
      </c>
      <c r="AE958" t="s">
        <v>1191</v>
      </c>
      <c r="AF958" t="s">
        <v>1192</v>
      </c>
      <c r="AG958">
        <v>8800854426</v>
      </c>
      <c r="AK958">
        <v>0</v>
      </c>
      <c r="AL958">
        <v>0</v>
      </c>
      <c r="AN958">
        <v>130</v>
      </c>
      <c r="AV958">
        <v>124</v>
      </c>
      <c r="AW958">
        <v>3.1</v>
      </c>
      <c r="AX958">
        <v>124</v>
      </c>
      <c r="AY958">
        <v>3.1</v>
      </c>
      <c r="AZ958">
        <v>124</v>
      </c>
    </row>
    <row r="959" spans="1:55" x14ac:dyDescent="0.25">
      <c r="A959" t="s">
        <v>54</v>
      </c>
      <c r="B959">
        <v>110027</v>
      </c>
      <c r="C959" t="s">
        <v>55</v>
      </c>
      <c r="D959" t="s">
        <v>56</v>
      </c>
      <c r="E959" s="1">
        <v>45967</v>
      </c>
      <c r="F959" t="s">
        <v>1195</v>
      </c>
      <c r="G959" t="s">
        <v>63</v>
      </c>
      <c r="H959" s="4">
        <v>221416000000000</v>
      </c>
      <c r="I959">
        <v>29811</v>
      </c>
      <c r="J959" s="3">
        <v>45967.914583333331</v>
      </c>
      <c r="K959" t="s">
        <v>5760</v>
      </c>
      <c r="L959" t="s">
        <v>59</v>
      </c>
      <c r="M959">
        <v>330.43</v>
      </c>
      <c r="N959">
        <v>-93.75</v>
      </c>
      <c r="O959">
        <v>0</v>
      </c>
      <c r="P959">
        <v>236.68</v>
      </c>
      <c r="Q959">
        <v>32</v>
      </c>
      <c r="R959">
        <v>0</v>
      </c>
      <c r="S959">
        <v>0.32</v>
      </c>
      <c r="T959">
        <v>0</v>
      </c>
      <c r="U959">
        <v>269</v>
      </c>
      <c r="V959">
        <v>269</v>
      </c>
      <c r="W959">
        <v>0</v>
      </c>
      <c r="X959" t="s">
        <v>64</v>
      </c>
      <c r="Y959">
        <v>65.319999999999993</v>
      </c>
      <c r="Z959">
        <v>5.45</v>
      </c>
      <c r="AA959" t="s">
        <v>65</v>
      </c>
      <c r="AB959" t="s">
        <v>56</v>
      </c>
      <c r="AC959">
        <v>6504</v>
      </c>
      <c r="AK959">
        <v>32</v>
      </c>
      <c r="AL959">
        <v>0</v>
      </c>
      <c r="AS959">
        <v>269</v>
      </c>
      <c r="AZ959">
        <v>236.68</v>
      </c>
      <c r="BB959">
        <v>32</v>
      </c>
    </row>
    <row r="960" spans="1:55" x14ac:dyDescent="0.25">
      <c r="A960" t="s">
        <v>54</v>
      </c>
      <c r="B960">
        <v>110027</v>
      </c>
      <c r="C960" t="s">
        <v>55</v>
      </c>
      <c r="D960" t="s">
        <v>56</v>
      </c>
      <c r="E960" s="1">
        <v>45967</v>
      </c>
      <c r="F960" t="s">
        <v>1196</v>
      </c>
      <c r="G960" t="s">
        <v>67</v>
      </c>
      <c r="J960" s="3">
        <v>45967.915972222225</v>
      </c>
      <c r="K960" t="s">
        <v>5760</v>
      </c>
      <c r="L960" t="s">
        <v>59</v>
      </c>
      <c r="M960">
        <v>298</v>
      </c>
      <c r="N960">
        <v>0</v>
      </c>
      <c r="O960">
        <v>0</v>
      </c>
      <c r="P960">
        <v>298</v>
      </c>
      <c r="Q960">
        <v>0</v>
      </c>
      <c r="R960">
        <v>14.9</v>
      </c>
      <c r="S960">
        <v>0.1</v>
      </c>
      <c r="T960">
        <v>0</v>
      </c>
      <c r="U960">
        <v>313</v>
      </c>
      <c r="V960">
        <v>313</v>
      </c>
      <c r="W960">
        <v>0</v>
      </c>
      <c r="X960" t="s">
        <v>68</v>
      </c>
      <c r="Y960">
        <v>65.14</v>
      </c>
      <c r="Z960">
        <v>4.78</v>
      </c>
      <c r="AA960" t="s">
        <v>74</v>
      </c>
      <c r="AB960" t="s">
        <v>75</v>
      </c>
      <c r="AE960" t="s">
        <v>89</v>
      </c>
      <c r="AF960" t="s">
        <v>56</v>
      </c>
      <c r="AG960">
        <v>8929758003</v>
      </c>
      <c r="AK960">
        <v>0</v>
      </c>
      <c r="AL960">
        <v>0</v>
      </c>
      <c r="AN960">
        <v>313</v>
      </c>
      <c r="AV960">
        <v>298</v>
      </c>
      <c r="AW960">
        <v>7.45</v>
      </c>
      <c r="AX960">
        <v>298</v>
      </c>
      <c r="AY960">
        <v>7.45</v>
      </c>
      <c r="AZ960">
        <v>298</v>
      </c>
    </row>
    <row r="961" spans="1:55" x14ac:dyDescent="0.25">
      <c r="A961" t="s">
        <v>54</v>
      </c>
      <c r="B961">
        <v>110027</v>
      </c>
      <c r="C961" t="s">
        <v>55</v>
      </c>
      <c r="D961" t="s">
        <v>56</v>
      </c>
      <c r="E961" s="1">
        <v>45967</v>
      </c>
      <c r="F961" t="s">
        <v>1197</v>
      </c>
      <c r="G961" t="s">
        <v>63</v>
      </c>
      <c r="H961" s="4">
        <v>221416000000000</v>
      </c>
      <c r="I961">
        <v>29811</v>
      </c>
      <c r="J961" s="3">
        <v>45967.915972222225</v>
      </c>
      <c r="K961" t="s">
        <v>5760</v>
      </c>
      <c r="L961" t="s">
        <v>59</v>
      </c>
      <c r="M961">
        <v>359</v>
      </c>
      <c r="N961">
        <v>0</v>
      </c>
      <c r="O961">
        <v>0</v>
      </c>
      <c r="P961">
        <v>359</v>
      </c>
      <c r="Q961">
        <v>32</v>
      </c>
      <c r="R961">
        <v>0</v>
      </c>
      <c r="S961">
        <v>0</v>
      </c>
      <c r="T961">
        <v>0</v>
      </c>
      <c r="U961">
        <v>391</v>
      </c>
      <c r="V961">
        <v>391</v>
      </c>
      <c r="W961">
        <v>0</v>
      </c>
      <c r="X961" t="s">
        <v>64</v>
      </c>
      <c r="Y961">
        <v>75.180000000000007</v>
      </c>
      <c r="Z961">
        <v>9.82</v>
      </c>
      <c r="AA961" t="s">
        <v>65</v>
      </c>
      <c r="AB961" t="s">
        <v>56</v>
      </c>
      <c r="AC961">
        <v>3902</v>
      </c>
      <c r="AK961">
        <v>32</v>
      </c>
      <c r="AL961">
        <v>0</v>
      </c>
      <c r="AS961">
        <v>391</v>
      </c>
      <c r="AZ961">
        <v>359</v>
      </c>
      <c r="BB961">
        <v>32</v>
      </c>
    </row>
    <row r="962" spans="1:55" x14ac:dyDescent="0.25">
      <c r="A962" t="s">
        <v>54</v>
      </c>
      <c r="B962">
        <v>110027</v>
      </c>
      <c r="C962" t="s">
        <v>55</v>
      </c>
      <c r="D962" t="s">
        <v>56</v>
      </c>
      <c r="E962" s="1">
        <v>45967</v>
      </c>
      <c r="F962" t="s">
        <v>1198</v>
      </c>
      <c r="G962" t="s">
        <v>63</v>
      </c>
      <c r="H962" s="4">
        <v>221416000000000</v>
      </c>
      <c r="I962">
        <v>29811</v>
      </c>
      <c r="J962" s="3">
        <v>45967.917361111111</v>
      </c>
      <c r="K962" t="s">
        <v>5760</v>
      </c>
      <c r="L962" t="s">
        <v>59</v>
      </c>
      <c r="M962">
        <v>229</v>
      </c>
      <c r="N962">
        <v>-90</v>
      </c>
      <c r="O962">
        <v>0</v>
      </c>
      <c r="P962">
        <v>139</v>
      </c>
      <c r="Q962">
        <v>32</v>
      </c>
      <c r="R962">
        <v>0</v>
      </c>
      <c r="S962">
        <v>0</v>
      </c>
      <c r="T962">
        <v>0</v>
      </c>
      <c r="U962">
        <v>171</v>
      </c>
      <c r="V962">
        <v>171</v>
      </c>
      <c r="W962">
        <v>0</v>
      </c>
      <c r="X962" t="s">
        <v>64</v>
      </c>
      <c r="Y962">
        <v>51.9</v>
      </c>
      <c r="Z962">
        <v>5.07</v>
      </c>
      <c r="AA962" t="s">
        <v>65</v>
      </c>
      <c r="AB962" t="s">
        <v>56</v>
      </c>
      <c r="AC962">
        <v>2181</v>
      </c>
      <c r="AK962">
        <v>32</v>
      </c>
      <c r="AL962">
        <v>0</v>
      </c>
      <c r="AS962">
        <v>171</v>
      </c>
      <c r="AZ962">
        <v>139</v>
      </c>
      <c r="BB962">
        <v>32</v>
      </c>
    </row>
    <row r="963" spans="1:55" x14ac:dyDescent="0.25">
      <c r="A963" t="s">
        <v>54</v>
      </c>
      <c r="B963">
        <v>110027</v>
      </c>
      <c r="C963" t="s">
        <v>55</v>
      </c>
      <c r="D963" t="s">
        <v>56</v>
      </c>
      <c r="E963" s="1">
        <v>45967</v>
      </c>
      <c r="F963" t="s">
        <v>1199</v>
      </c>
      <c r="G963" t="s">
        <v>58</v>
      </c>
      <c r="H963">
        <v>7451701002</v>
      </c>
      <c r="I963">
        <v>18528960</v>
      </c>
      <c r="J963" s="3">
        <v>45967.922222222223</v>
      </c>
      <c r="K963" t="s">
        <v>5760</v>
      </c>
      <c r="L963" t="s">
        <v>59</v>
      </c>
      <c r="M963">
        <v>698</v>
      </c>
      <c r="N963">
        <v>-174.5</v>
      </c>
      <c r="O963">
        <v>0</v>
      </c>
      <c r="P963">
        <v>523.5</v>
      </c>
      <c r="Q963">
        <v>32</v>
      </c>
      <c r="R963">
        <v>0</v>
      </c>
      <c r="S963">
        <v>0</v>
      </c>
      <c r="T963">
        <v>0</v>
      </c>
      <c r="U963">
        <v>555.5</v>
      </c>
      <c r="V963">
        <v>555.5</v>
      </c>
      <c r="W963">
        <v>0</v>
      </c>
      <c r="X963" t="s">
        <v>60</v>
      </c>
      <c r="Y963">
        <v>126.83</v>
      </c>
      <c r="Z963">
        <v>5.07</v>
      </c>
      <c r="AA963" t="s">
        <v>61</v>
      </c>
      <c r="AB963" t="s">
        <v>56</v>
      </c>
      <c r="AC963">
        <v>1002</v>
      </c>
      <c r="AK963">
        <v>32</v>
      </c>
      <c r="AL963">
        <v>0</v>
      </c>
      <c r="AT963">
        <v>555.5</v>
      </c>
      <c r="AZ963">
        <v>523.5</v>
      </c>
      <c r="BC963">
        <v>32</v>
      </c>
    </row>
    <row r="964" spans="1:55" x14ac:dyDescent="0.25">
      <c r="A964" t="s">
        <v>54</v>
      </c>
      <c r="B964">
        <v>110027</v>
      </c>
      <c r="C964" t="s">
        <v>55</v>
      </c>
      <c r="D964" t="s">
        <v>56</v>
      </c>
      <c r="E964" s="1">
        <v>45967</v>
      </c>
      <c r="F964" t="s">
        <v>1200</v>
      </c>
      <c r="G964" t="s">
        <v>63</v>
      </c>
      <c r="H964" s="4">
        <v>221417000000000</v>
      </c>
      <c r="I964">
        <v>29811</v>
      </c>
      <c r="J964" s="3">
        <v>45967.926388888889</v>
      </c>
      <c r="K964" t="s">
        <v>5760</v>
      </c>
      <c r="L964" t="s">
        <v>59</v>
      </c>
      <c r="M964">
        <v>706</v>
      </c>
      <c r="N964">
        <v>-268.74</v>
      </c>
      <c r="O964">
        <v>0</v>
      </c>
      <c r="P964">
        <v>437.26</v>
      </c>
      <c r="Q964">
        <v>32</v>
      </c>
      <c r="R964">
        <v>0</v>
      </c>
      <c r="S964">
        <v>-0.26</v>
      </c>
      <c r="T964">
        <v>0</v>
      </c>
      <c r="U964">
        <v>469</v>
      </c>
      <c r="V964">
        <v>469</v>
      </c>
      <c r="W964">
        <v>0</v>
      </c>
      <c r="X964" t="s">
        <v>64</v>
      </c>
      <c r="Y964">
        <v>124.79</v>
      </c>
      <c r="Z964">
        <v>13.27</v>
      </c>
      <c r="AA964" t="s">
        <v>65</v>
      </c>
      <c r="AB964" t="s">
        <v>56</v>
      </c>
      <c r="AC964">
        <v>6544</v>
      </c>
      <c r="AK964">
        <v>32</v>
      </c>
      <c r="AL964">
        <v>0</v>
      </c>
      <c r="AS964">
        <v>469</v>
      </c>
      <c r="AZ964">
        <v>437.26</v>
      </c>
      <c r="BB964">
        <v>32</v>
      </c>
    </row>
    <row r="965" spans="1:55" x14ac:dyDescent="0.25">
      <c r="A965" t="s">
        <v>54</v>
      </c>
      <c r="B965">
        <v>110027</v>
      </c>
      <c r="C965" t="s">
        <v>55</v>
      </c>
      <c r="D965" t="s">
        <v>56</v>
      </c>
      <c r="E965" s="1">
        <v>45967</v>
      </c>
      <c r="F965" t="s">
        <v>1201</v>
      </c>
      <c r="G965" t="s">
        <v>67</v>
      </c>
      <c r="J965" s="3">
        <v>45967.93472222222</v>
      </c>
      <c r="K965" t="s">
        <v>5760</v>
      </c>
      <c r="L965" t="s">
        <v>59</v>
      </c>
      <c r="M965">
        <v>634</v>
      </c>
      <c r="N965">
        <v>0</v>
      </c>
      <c r="O965">
        <v>0</v>
      </c>
      <c r="P965">
        <v>634</v>
      </c>
      <c r="Q965">
        <v>0</v>
      </c>
      <c r="R965">
        <v>31.7</v>
      </c>
      <c r="S965">
        <v>0.3</v>
      </c>
      <c r="T965">
        <v>0</v>
      </c>
      <c r="U965">
        <v>666</v>
      </c>
      <c r="V965">
        <v>666</v>
      </c>
      <c r="W965">
        <v>0</v>
      </c>
      <c r="X965" t="s">
        <v>68</v>
      </c>
      <c r="Y965">
        <v>163.76</v>
      </c>
      <c r="Z965">
        <v>9.68</v>
      </c>
      <c r="AA965" t="s">
        <v>74</v>
      </c>
      <c r="AB965" t="s">
        <v>75</v>
      </c>
      <c r="AE965" t="s">
        <v>89</v>
      </c>
      <c r="AF965" t="s">
        <v>56</v>
      </c>
      <c r="AG965">
        <v>8929758003</v>
      </c>
      <c r="AK965">
        <v>0</v>
      </c>
      <c r="AL965">
        <v>0</v>
      </c>
      <c r="AN965">
        <v>666</v>
      </c>
      <c r="AV965">
        <v>634</v>
      </c>
      <c r="AW965">
        <v>15.85</v>
      </c>
      <c r="AX965">
        <v>634</v>
      </c>
      <c r="AY965">
        <v>15.85</v>
      </c>
      <c r="AZ965">
        <v>634</v>
      </c>
    </row>
    <row r="966" spans="1:55" x14ac:dyDescent="0.25">
      <c r="A966" t="s">
        <v>54</v>
      </c>
      <c r="B966">
        <v>110027</v>
      </c>
      <c r="C966" t="s">
        <v>55</v>
      </c>
      <c r="D966" t="s">
        <v>56</v>
      </c>
      <c r="E966" s="1">
        <v>45967</v>
      </c>
      <c r="F966" t="s">
        <v>1202</v>
      </c>
      <c r="G966" t="s">
        <v>67</v>
      </c>
      <c r="J966" s="3">
        <v>45967.936111111114</v>
      </c>
      <c r="K966" t="s">
        <v>5760</v>
      </c>
      <c r="L966" t="s">
        <v>59</v>
      </c>
      <c r="M966">
        <v>99</v>
      </c>
      <c r="N966">
        <v>0</v>
      </c>
      <c r="O966">
        <v>0</v>
      </c>
      <c r="P966">
        <v>99</v>
      </c>
      <c r="Q966">
        <v>0</v>
      </c>
      <c r="R966">
        <v>4.96</v>
      </c>
      <c r="S966">
        <v>0.04</v>
      </c>
      <c r="T966">
        <v>0</v>
      </c>
      <c r="U966">
        <v>104</v>
      </c>
      <c r="V966">
        <v>104</v>
      </c>
      <c r="W966">
        <v>0</v>
      </c>
      <c r="X966" t="s">
        <v>68</v>
      </c>
      <c r="Y966">
        <v>21.57</v>
      </c>
      <c r="Z966">
        <v>1.96</v>
      </c>
      <c r="AA966" t="s">
        <v>74</v>
      </c>
      <c r="AB966" t="s">
        <v>75</v>
      </c>
      <c r="AE966" t="s">
        <v>89</v>
      </c>
      <c r="AF966" t="s">
        <v>56</v>
      </c>
      <c r="AG966">
        <v>8929758003</v>
      </c>
      <c r="AK966">
        <v>0</v>
      </c>
      <c r="AL966">
        <v>0</v>
      </c>
      <c r="AN966">
        <v>104</v>
      </c>
      <c r="AV966">
        <v>99</v>
      </c>
      <c r="AW966">
        <v>2.48</v>
      </c>
      <c r="AX966">
        <v>99</v>
      </c>
      <c r="AY966">
        <v>2.48</v>
      </c>
      <c r="AZ966">
        <v>99</v>
      </c>
    </row>
    <row r="967" spans="1:55" x14ac:dyDescent="0.25">
      <c r="A967" t="s">
        <v>54</v>
      </c>
      <c r="B967">
        <v>110027</v>
      </c>
      <c r="C967" t="s">
        <v>55</v>
      </c>
      <c r="D967" t="s">
        <v>56</v>
      </c>
      <c r="E967" s="1">
        <v>45967</v>
      </c>
      <c r="F967" t="s">
        <v>1203</v>
      </c>
      <c r="G967" t="s">
        <v>67</v>
      </c>
      <c r="J967" s="3">
        <v>45967.936111111114</v>
      </c>
      <c r="K967" t="s">
        <v>5760</v>
      </c>
      <c r="L967" t="s">
        <v>59</v>
      </c>
      <c r="M967">
        <v>109</v>
      </c>
      <c r="N967">
        <v>0</v>
      </c>
      <c r="O967">
        <v>0</v>
      </c>
      <c r="P967">
        <v>109</v>
      </c>
      <c r="Q967">
        <v>0</v>
      </c>
      <c r="R967">
        <v>5.46</v>
      </c>
      <c r="S967">
        <v>-0.46</v>
      </c>
      <c r="T967">
        <v>0</v>
      </c>
      <c r="U967">
        <v>114</v>
      </c>
      <c r="V967">
        <v>114</v>
      </c>
      <c r="W967">
        <v>0</v>
      </c>
      <c r="X967" t="s">
        <v>73</v>
      </c>
      <c r="Y967">
        <v>24.51</v>
      </c>
      <c r="Z967">
        <v>1.96</v>
      </c>
      <c r="AA967" t="s">
        <v>74</v>
      </c>
      <c r="AB967" t="s">
        <v>75</v>
      </c>
      <c r="AE967" t="s">
        <v>89</v>
      </c>
      <c r="AF967" t="s">
        <v>56</v>
      </c>
      <c r="AG967">
        <v>8929758003</v>
      </c>
      <c r="AK967">
        <v>0</v>
      </c>
      <c r="AL967">
        <v>0</v>
      </c>
      <c r="AM967">
        <v>114</v>
      </c>
      <c r="AV967">
        <v>109</v>
      </c>
      <c r="AW967">
        <v>2.73</v>
      </c>
      <c r="AX967">
        <v>109</v>
      </c>
      <c r="AY967">
        <v>2.73</v>
      </c>
      <c r="AZ967">
        <v>109</v>
      </c>
    </row>
    <row r="968" spans="1:55" x14ac:dyDescent="0.25">
      <c r="A968" t="s">
        <v>54</v>
      </c>
      <c r="B968">
        <v>110027</v>
      </c>
      <c r="C968" t="s">
        <v>55</v>
      </c>
      <c r="D968" t="s">
        <v>56</v>
      </c>
      <c r="E968" s="1">
        <v>45967</v>
      </c>
      <c r="F968" t="s">
        <v>1204</v>
      </c>
      <c r="G968" t="s">
        <v>67</v>
      </c>
      <c r="J968" s="3">
        <v>45967.941666666666</v>
      </c>
      <c r="K968" t="s">
        <v>5760</v>
      </c>
      <c r="L968" t="s">
        <v>59</v>
      </c>
      <c r="M968">
        <v>506</v>
      </c>
      <c r="N968">
        <v>0</v>
      </c>
      <c r="O968">
        <v>0</v>
      </c>
      <c r="P968">
        <v>506</v>
      </c>
      <c r="Q968">
        <v>0</v>
      </c>
      <c r="R968">
        <v>25.3</v>
      </c>
      <c r="S968">
        <v>-0.3</v>
      </c>
      <c r="T968">
        <v>0</v>
      </c>
      <c r="U968">
        <v>531</v>
      </c>
      <c r="V968">
        <v>531</v>
      </c>
      <c r="W968">
        <v>0</v>
      </c>
      <c r="X968" t="s">
        <v>109</v>
      </c>
      <c r="Y968">
        <v>138.44</v>
      </c>
      <c r="Z968">
        <v>6.66</v>
      </c>
      <c r="AA968" t="s">
        <v>74</v>
      </c>
      <c r="AB968" t="s">
        <v>75</v>
      </c>
      <c r="AE968" t="s">
        <v>1205</v>
      </c>
      <c r="AF968" t="s">
        <v>756</v>
      </c>
      <c r="AG968">
        <v>8447545352</v>
      </c>
      <c r="AK968">
        <v>0</v>
      </c>
      <c r="AL968">
        <v>0</v>
      </c>
      <c r="AM968">
        <v>31</v>
      </c>
      <c r="AN968">
        <v>500</v>
      </c>
      <c r="AV968">
        <v>506</v>
      </c>
      <c r="AW968">
        <v>12.65</v>
      </c>
      <c r="AX968">
        <v>506</v>
      </c>
      <c r="AY968">
        <v>12.65</v>
      </c>
      <c r="AZ968">
        <v>506</v>
      </c>
    </row>
    <row r="969" spans="1:55" x14ac:dyDescent="0.25">
      <c r="A969" t="s">
        <v>54</v>
      </c>
      <c r="B969">
        <v>110027</v>
      </c>
      <c r="C969" t="s">
        <v>55</v>
      </c>
      <c r="D969" t="s">
        <v>56</v>
      </c>
      <c r="E969" s="1">
        <v>45967</v>
      </c>
      <c r="F969" t="s">
        <v>1206</v>
      </c>
      <c r="G969" t="s">
        <v>63</v>
      </c>
      <c r="H969" s="4">
        <v>221418000000000</v>
      </c>
      <c r="I969">
        <v>29811</v>
      </c>
      <c r="J969" s="3">
        <v>45967.942361111112</v>
      </c>
      <c r="K969" t="s">
        <v>5760</v>
      </c>
      <c r="L969" t="s">
        <v>59</v>
      </c>
      <c r="M969">
        <v>398</v>
      </c>
      <c r="N969">
        <v>-93.75</v>
      </c>
      <c r="O969">
        <v>0</v>
      </c>
      <c r="P969">
        <v>304.25</v>
      </c>
      <c r="Q969">
        <v>32</v>
      </c>
      <c r="R969">
        <v>0</v>
      </c>
      <c r="S969">
        <v>-0.25</v>
      </c>
      <c r="T969">
        <v>0</v>
      </c>
      <c r="U969">
        <v>336</v>
      </c>
      <c r="V969">
        <v>336</v>
      </c>
      <c r="W969">
        <v>0</v>
      </c>
      <c r="X969" t="s">
        <v>64</v>
      </c>
      <c r="Y969">
        <v>81.760000000000005</v>
      </c>
      <c r="Z969">
        <v>5.1100000000000003</v>
      </c>
      <c r="AA969" t="s">
        <v>65</v>
      </c>
      <c r="AB969" t="s">
        <v>56</v>
      </c>
      <c r="AC969">
        <v>9924</v>
      </c>
      <c r="AK969">
        <v>32</v>
      </c>
      <c r="AL969">
        <v>0</v>
      </c>
      <c r="AS969">
        <v>336</v>
      </c>
      <c r="AZ969">
        <v>304.25</v>
      </c>
      <c r="BB969">
        <v>32</v>
      </c>
    </row>
    <row r="970" spans="1:55" x14ac:dyDescent="0.25">
      <c r="A970" t="s">
        <v>54</v>
      </c>
      <c r="B970">
        <v>110027</v>
      </c>
      <c r="C970" t="s">
        <v>55</v>
      </c>
      <c r="D970" t="s">
        <v>56</v>
      </c>
      <c r="E970" s="1">
        <v>45967</v>
      </c>
      <c r="F970" t="s">
        <v>1207</v>
      </c>
      <c r="G970" t="s">
        <v>63</v>
      </c>
      <c r="H970" s="4">
        <v>221418000000000</v>
      </c>
      <c r="I970">
        <v>29811</v>
      </c>
      <c r="J970" s="3">
        <v>45967.942361111112</v>
      </c>
      <c r="K970" t="s">
        <v>5760</v>
      </c>
      <c r="L970" t="s">
        <v>59</v>
      </c>
      <c r="M970">
        <v>484.66</v>
      </c>
      <c r="N970">
        <v>-93.73</v>
      </c>
      <c r="O970">
        <v>0</v>
      </c>
      <c r="P970">
        <v>390.93</v>
      </c>
      <c r="Q970">
        <v>32</v>
      </c>
      <c r="R970">
        <v>0</v>
      </c>
      <c r="S970">
        <v>7.0000000000000007E-2</v>
      </c>
      <c r="T970">
        <v>0</v>
      </c>
      <c r="U970">
        <v>423</v>
      </c>
      <c r="V970">
        <v>423</v>
      </c>
      <c r="W970">
        <v>0</v>
      </c>
      <c r="X970" t="s">
        <v>64</v>
      </c>
      <c r="Y970">
        <v>95.73</v>
      </c>
      <c r="Z970">
        <v>9.3699999999999992</v>
      </c>
      <c r="AA970" t="s">
        <v>65</v>
      </c>
      <c r="AB970" t="s">
        <v>56</v>
      </c>
      <c r="AC970">
        <v>1802</v>
      </c>
      <c r="AK970">
        <v>32</v>
      </c>
      <c r="AL970">
        <v>0</v>
      </c>
      <c r="AS970">
        <v>423</v>
      </c>
      <c r="AZ970">
        <v>390.93</v>
      </c>
      <c r="BB970">
        <v>32</v>
      </c>
    </row>
    <row r="971" spans="1:55" x14ac:dyDescent="0.25">
      <c r="A971" t="s">
        <v>54</v>
      </c>
      <c r="B971">
        <v>110027</v>
      </c>
      <c r="C971" t="s">
        <v>55</v>
      </c>
      <c r="D971" t="s">
        <v>56</v>
      </c>
      <c r="E971" s="1">
        <v>45967</v>
      </c>
      <c r="F971" t="s">
        <v>1208</v>
      </c>
      <c r="G971" t="s">
        <v>63</v>
      </c>
      <c r="H971" s="4">
        <v>221419000000000</v>
      </c>
      <c r="I971">
        <v>29811</v>
      </c>
      <c r="J971" s="3">
        <v>45967.943749999999</v>
      </c>
      <c r="K971" t="s">
        <v>5760</v>
      </c>
      <c r="L971" t="s">
        <v>59</v>
      </c>
      <c r="M971">
        <v>716</v>
      </c>
      <c r="N971">
        <v>-268.75</v>
      </c>
      <c r="O971">
        <v>0</v>
      </c>
      <c r="P971">
        <v>447.25</v>
      </c>
      <c r="Q971">
        <v>32</v>
      </c>
      <c r="R971">
        <v>0</v>
      </c>
      <c r="S971">
        <v>-0.25</v>
      </c>
      <c r="T971">
        <v>0</v>
      </c>
      <c r="U971">
        <v>479</v>
      </c>
      <c r="V971">
        <v>479</v>
      </c>
      <c r="W971">
        <v>0</v>
      </c>
      <c r="X971" t="s">
        <v>64</v>
      </c>
      <c r="Y971">
        <v>119.84</v>
      </c>
      <c r="Z971">
        <v>5.29</v>
      </c>
      <c r="AA971" t="s">
        <v>65</v>
      </c>
      <c r="AB971" t="s">
        <v>56</v>
      </c>
      <c r="AC971">
        <v>3664</v>
      </c>
      <c r="AK971">
        <v>32</v>
      </c>
      <c r="AL971">
        <v>0</v>
      </c>
      <c r="AS971">
        <v>479</v>
      </c>
      <c r="AZ971">
        <v>447.25</v>
      </c>
      <c r="BB971">
        <v>32</v>
      </c>
    </row>
    <row r="972" spans="1:55" x14ac:dyDescent="0.25">
      <c r="A972" t="s">
        <v>54</v>
      </c>
      <c r="B972">
        <v>110027</v>
      </c>
      <c r="C972" t="s">
        <v>55</v>
      </c>
      <c r="D972" t="s">
        <v>56</v>
      </c>
      <c r="E972" s="1">
        <v>45967</v>
      </c>
      <c r="F972" t="s">
        <v>1209</v>
      </c>
      <c r="G972" t="s">
        <v>67</v>
      </c>
      <c r="J972" s="3">
        <v>45967.946527777778</v>
      </c>
      <c r="K972" t="s">
        <v>5760</v>
      </c>
      <c r="L972" t="s">
        <v>59</v>
      </c>
      <c r="M972">
        <v>139</v>
      </c>
      <c r="N972">
        <v>0</v>
      </c>
      <c r="O972">
        <v>0</v>
      </c>
      <c r="P972">
        <v>139</v>
      </c>
      <c r="Q972">
        <v>0</v>
      </c>
      <c r="R972">
        <v>6.96</v>
      </c>
      <c r="S972">
        <v>0.04</v>
      </c>
      <c r="T972">
        <v>0</v>
      </c>
      <c r="U972">
        <v>146</v>
      </c>
      <c r="V972">
        <v>146</v>
      </c>
      <c r="W972">
        <v>0</v>
      </c>
      <c r="X972" t="s">
        <v>73</v>
      </c>
      <c r="Y972">
        <v>30.6</v>
      </c>
      <c r="Z972">
        <v>4.0199999999999996</v>
      </c>
      <c r="AA972" t="s">
        <v>74</v>
      </c>
      <c r="AB972" t="s">
        <v>75</v>
      </c>
      <c r="AE972" t="s">
        <v>89</v>
      </c>
      <c r="AF972" t="s">
        <v>56</v>
      </c>
      <c r="AG972">
        <v>8929758003</v>
      </c>
      <c r="AK972">
        <v>0</v>
      </c>
      <c r="AL972">
        <v>0</v>
      </c>
      <c r="AM972">
        <v>146</v>
      </c>
      <c r="AV972">
        <v>139</v>
      </c>
      <c r="AW972">
        <v>3.48</v>
      </c>
      <c r="AX972">
        <v>139</v>
      </c>
      <c r="AY972">
        <v>3.48</v>
      </c>
      <c r="AZ972">
        <v>139</v>
      </c>
    </row>
    <row r="973" spans="1:55" x14ac:dyDescent="0.25">
      <c r="A973" t="s">
        <v>54</v>
      </c>
      <c r="B973">
        <v>110027</v>
      </c>
      <c r="C973" t="s">
        <v>55</v>
      </c>
      <c r="D973" t="s">
        <v>56</v>
      </c>
      <c r="E973" s="1">
        <v>45967</v>
      </c>
      <c r="F973" t="s">
        <v>1210</v>
      </c>
      <c r="G973" t="s">
        <v>67</v>
      </c>
      <c r="J973" s="3">
        <v>45967.948611111111</v>
      </c>
      <c r="K973" t="s">
        <v>5760</v>
      </c>
      <c r="L973" t="s">
        <v>59</v>
      </c>
      <c r="M973">
        <v>558</v>
      </c>
      <c r="N973">
        <v>0</v>
      </c>
      <c r="O973">
        <v>0</v>
      </c>
      <c r="P973">
        <v>558</v>
      </c>
      <c r="Q973">
        <v>0</v>
      </c>
      <c r="R973">
        <v>27.9</v>
      </c>
      <c r="S973">
        <v>0.1</v>
      </c>
      <c r="T973">
        <v>0</v>
      </c>
      <c r="U973">
        <v>586</v>
      </c>
      <c r="V973">
        <v>586</v>
      </c>
      <c r="W973">
        <v>0</v>
      </c>
      <c r="X973" t="s">
        <v>73</v>
      </c>
      <c r="Y973">
        <v>111.99</v>
      </c>
      <c r="Z973">
        <v>13.17</v>
      </c>
      <c r="AA973" t="s">
        <v>74</v>
      </c>
      <c r="AB973" t="s">
        <v>75</v>
      </c>
      <c r="AE973" t="s">
        <v>89</v>
      </c>
      <c r="AF973" t="s">
        <v>56</v>
      </c>
      <c r="AG973">
        <v>8929758003</v>
      </c>
      <c r="AK973">
        <v>0</v>
      </c>
      <c r="AL973">
        <v>0</v>
      </c>
      <c r="AM973">
        <v>586</v>
      </c>
      <c r="AV973">
        <v>558</v>
      </c>
      <c r="AW973">
        <v>13.95</v>
      </c>
      <c r="AX973">
        <v>558</v>
      </c>
      <c r="AY973">
        <v>13.95</v>
      </c>
      <c r="AZ973">
        <v>558</v>
      </c>
    </row>
    <row r="974" spans="1:55" x14ac:dyDescent="0.25">
      <c r="A974" t="s">
        <v>54</v>
      </c>
      <c r="B974">
        <v>110027</v>
      </c>
      <c r="C974" t="s">
        <v>55</v>
      </c>
      <c r="D974" t="s">
        <v>56</v>
      </c>
      <c r="E974" s="1">
        <v>45967</v>
      </c>
      <c r="F974" t="s">
        <v>1211</v>
      </c>
      <c r="G974" t="s">
        <v>63</v>
      </c>
      <c r="H974" s="4">
        <v>221419000000000</v>
      </c>
      <c r="I974">
        <v>29811</v>
      </c>
      <c r="J974" s="3">
        <v>45967.951388888891</v>
      </c>
      <c r="K974" t="s">
        <v>5760</v>
      </c>
      <c r="L974" t="s">
        <v>59</v>
      </c>
      <c r="M974">
        <v>158</v>
      </c>
      <c r="N974">
        <v>-40</v>
      </c>
      <c r="O974">
        <v>0</v>
      </c>
      <c r="P974">
        <v>118</v>
      </c>
      <c r="Q974">
        <v>32</v>
      </c>
      <c r="R974">
        <v>0</v>
      </c>
      <c r="S974">
        <v>0</v>
      </c>
      <c r="T974">
        <v>0</v>
      </c>
      <c r="U974">
        <v>150</v>
      </c>
      <c r="V974">
        <v>150</v>
      </c>
      <c r="W974">
        <v>0</v>
      </c>
      <c r="X974" t="s">
        <v>64</v>
      </c>
      <c r="Y974">
        <v>30.99</v>
      </c>
      <c r="Z974">
        <v>3.92</v>
      </c>
      <c r="AA974" t="s">
        <v>65</v>
      </c>
      <c r="AB974" t="s">
        <v>56</v>
      </c>
      <c r="AC974">
        <v>3875</v>
      </c>
      <c r="AK974">
        <v>32</v>
      </c>
      <c r="AL974">
        <v>0</v>
      </c>
      <c r="AS974">
        <v>150</v>
      </c>
      <c r="AZ974">
        <v>118</v>
      </c>
      <c r="BB974">
        <v>32</v>
      </c>
    </row>
    <row r="975" spans="1:55" x14ac:dyDescent="0.25">
      <c r="A975" t="s">
        <v>54</v>
      </c>
      <c r="B975">
        <v>110027</v>
      </c>
      <c r="C975" t="s">
        <v>55</v>
      </c>
      <c r="D975" t="s">
        <v>56</v>
      </c>
      <c r="E975" s="1">
        <v>45967</v>
      </c>
      <c r="F975" t="s">
        <v>1212</v>
      </c>
      <c r="G975" t="s">
        <v>67</v>
      </c>
      <c r="J975" s="3">
        <v>45967.952777777777</v>
      </c>
      <c r="K975" t="s">
        <v>5760</v>
      </c>
      <c r="L975" t="s">
        <v>59</v>
      </c>
      <c r="M975">
        <v>239</v>
      </c>
      <c r="N975">
        <v>0</v>
      </c>
      <c r="O975">
        <v>0</v>
      </c>
      <c r="P975">
        <v>239</v>
      </c>
      <c r="Q975">
        <v>0</v>
      </c>
      <c r="R975">
        <v>11.96</v>
      </c>
      <c r="S975">
        <v>0.04</v>
      </c>
      <c r="T975">
        <v>0</v>
      </c>
      <c r="U975">
        <v>251</v>
      </c>
      <c r="V975">
        <v>251</v>
      </c>
      <c r="W975">
        <v>0</v>
      </c>
      <c r="X975" t="s">
        <v>68</v>
      </c>
      <c r="Y975">
        <v>67.510000000000005</v>
      </c>
      <c r="Z975">
        <v>2.9</v>
      </c>
      <c r="AA975" t="s">
        <v>74</v>
      </c>
      <c r="AB975" t="s">
        <v>75</v>
      </c>
      <c r="AE975" t="s">
        <v>730</v>
      </c>
      <c r="AF975" t="s">
        <v>731</v>
      </c>
      <c r="AG975">
        <v>9999777722</v>
      </c>
      <c r="AK975">
        <v>0</v>
      </c>
      <c r="AL975">
        <v>0</v>
      </c>
      <c r="AN975">
        <v>251</v>
      </c>
      <c r="AV975">
        <v>239</v>
      </c>
      <c r="AW975">
        <v>5.98</v>
      </c>
      <c r="AX975">
        <v>239</v>
      </c>
      <c r="AY975">
        <v>5.98</v>
      </c>
      <c r="AZ975">
        <v>239</v>
      </c>
    </row>
    <row r="976" spans="1:55" x14ac:dyDescent="0.25">
      <c r="A976" t="s">
        <v>54</v>
      </c>
      <c r="B976">
        <v>110027</v>
      </c>
      <c r="C976" t="s">
        <v>55</v>
      </c>
      <c r="D976" t="s">
        <v>56</v>
      </c>
      <c r="E976" s="1">
        <v>45967</v>
      </c>
      <c r="F976" t="s">
        <v>1213</v>
      </c>
      <c r="G976" t="s">
        <v>58</v>
      </c>
      <c r="H976">
        <v>7456514190</v>
      </c>
      <c r="I976">
        <v>18528960</v>
      </c>
      <c r="J976" s="3">
        <v>45967.952777777777</v>
      </c>
      <c r="K976" t="s">
        <v>5760</v>
      </c>
      <c r="L976" t="s">
        <v>59</v>
      </c>
      <c r="M976">
        <v>1186</v>
      </c>
      <c r="N976">
        <v>-125</v>
      </c>
      <c r="O976">
        <v>0</v>
      </c>
      <c r="P976">
        <v>1061</v>
      </c>
      <c r="Q976">
        <v>32</v>
      </c>
      <c r="R976">
        <v>0</v>
      </c>
      <c r="S976">
        <v>0</v>
      </c>
      <c r="T976">
        <v>0</v>
      </c>
      <c r="U976">
        <v>1093</v>
      </c>
      <c r="V976">
        <v>1093</v>
      </c>
      <c r="W976">
        <v>0</v>
      </c>
      <c r="X976" t="s">
        <v>60</v>
      </c>
      <c r="Y976">
        <v>262.02</v>
      </c>
      <c r="Z976">
        <v>19.010000000000002</v>
      </c>
      <c r="AA976" t="s">
        <v>61</v>
      </c>
      <c r="AB976" t="s">
        <v>56</v>
      </c>
      <c r="AC976">
        <v>4190</v>
      </c>
      <c r="AK976">
        <v>32</v>
      </c>
      <c r="AL976">
        <v>0</v>
      </c>
      <c r="AT976">
        <v>1093</v>
      </c>
      <c r="AZ976">
        <v>1061</v>
      </c>
      <c r="BC976">
        <v>32</v>
      </c>
    </row>
    <row r="977" spans="1:55" x14ac:dyDescent="0.25">
      <c r="A977" t="s">
        <v>54</v>
      </c>
      <c r="B977">
        <v>110027</v>
      </c>
      <c r="C977" t="s">
        <v>55</v>
      </c>
      <c r="D977" t="s">
        <v>56</v>
      </c>
      <c r="E977" s="1">
        <v>45967</v>
      </c>
      <c r="F977" t="s">
        <v>1214</v>
      </c>
      <c r="G977" t="s">
        <v>63</v>
      </c>
      <c r="H977" s="4">
        <v>221419000000000</v>
      </c>
      <c r="I977">
        <v>29811</v>
      </c>
      <c r="J977" s="3">
        <v>45967.95416666667</v>
      </c>
      <c r="K977" t="s">
        <v>5760</v>
      </c>
      <c r="L977" t="s">
        <v>59</v>
      </c>
      <c r="M977">
        <v>208</v>
      </c>
      <c r="N977">
        <v>-89.99</v>
      </c>
      <c r="O977">
        <v>0</v>
      </c>
      <c r="P977">
        <v>118.01</v>
      </c>
      <c r="Q977">
        <v>32</v>
      </c>
      <c r="R977">
        <v>0</v>
      </c>
      <c r="S977">
        <v>-0.01</v>
      </c>
      <c r="T977">
        <v>0</v>
      </c>
      <c r="U977">
        <v>150</v>
      </c>
      <c r="V977">
        <v>150</v>
      </c>
      <c r="W977">
        <v>0</v>
      </c>
      <c r="X977" t="s">
        <v>64</v>
      </c>
      <c r="Y977">
        <v>43.92</v>
      </c>
      <c r="Z977">
        <v>3.92</v>
      </c>
      <c r="AA977" t="s">
        <v>65</v>
      </c>
      <c r="AB977" t="s">
        <v>56</v>
      </c>
      <c r="AC977">
        <v>816</v>
      </c>
      <c r="AK977">
        <v>32</v>
      </c>
      <c r="AL977">
        <v>0</v>
      </c>
      <c r="AS977">
        <v>150</v>
      </c>
      <c r="AZ977">
        <v>118.01</v>
      </c>
      <c r="BB977">
        <v>32</v>
      </c>
    </row>
    <row r="978" spans="1:55" x14ac:dyDescent="0.25">
      <c r="A978" t="s">
        <v>54</v>
      </c>
      <c r="B978">
        <v>110027</v>
      </c>
      <c r="C978" t="s">
        <v>55</v>
      </c>
      <c r="D978" t="s">
        <v>56</v>
      </c>
      <c r="E978" s="1">
        <v>45967</v>
      </c>
      <c r="F978" t="s">
        <v>1215</v>
      </c>
      <c r="G978" t="s">
        <v>63</v>
      </c>
      <c r="H978" s="4">
        <v>221420000000000</v>
      </c>
      <c r="I978">
        <v>29811</v>
      </c>
      <c r="J978" s="3">
        <v>45967.956944444442</v>
      </c>
      <c r="K978" t="s">
        <v>5760</v>
      </c>
      <c r="L978" t="s">
        <v>59</v>
      </c>
      <c r="M978">
        <v>259</v>
      </c>
      <c r="N978">
        <v>-93.75</v>
      </c>
      <c r="O978">
        <v>0</v>
      </c>
      <c r="P978">
        <v>165.25</v>
      </c>
      <c r="Q978">
        <v>32</v>
      </c>
      <c r="R978">
        <v>0</v>
      </c>
      <c r="S978">
        <v>-0.25</v>
      </c>
      <c r="T978">
        <v>0</v>
      </c>
      <c r="U978">
        <v>197</v>
      </c>
      <c r="V978">
        <v>197</v>
      </c>
      <c r="W978">
        <v>0</v>
      </c>
      <c r="X978" t="s">
        <v>64</v>
      </c>
      <c r="Y978">
        <v>49.31</v>
      </c>
      <c r="Z978">
        <v>4.7699999999999996</v>
      </c>
      <c r="AA978" t="s">
        <v>65</v>
      </c>
      <c r="AB978" t="s">
        <v>56</v>
      </c>
      <c r="AC978">
        <v>1744</v>
      </c>
      <c r="AK978">
        <v>32</v>
      </c>
      <c r="AL978">
        <v>0</v>
      </c>
      <c r="AS978">
        <v>197</v>
      </c>
      <c r="AZ978">
        <v>165.25</v>
      </c>
      <c r="BB978">
        <v>32</v>
      </c>
    </row>
    <row r="979" spans="1:55" x14ac:dyDescent="0.25">
      <c r="A979" t="s">
        <v>54</v>
      </c>
      <c r="B979">
        <v>110027</v>
      </c>
      <c r="C979" t="s">
        <v>55</v>
      </c>
      <c r="D979" t="s">
        <v>56</v>
      </c>
      <c r="E979" s="1">
        <v>45967</v>
      </c>
      <c r="F979" t="s">
        <v>1216</v>
      </c>
      <c r="G979" t="s">
        <v>63</v>
      </c>
      <c r="H979" s="4">
        <v>221420000000000</v>
      </c>
      <c r="I979">
        <v>29811</v>
      </c>
      <c r="J979" s="3">
        <v>45967.965277777781</v>
      </c>
      <c r="K979" t="s">
        <v>5760</v>
      </c>
      <c r="L979" t="s">
        <v>59</v>
      </c>
      <c r="M979">
        <v>447</v>
      </c>
      <c r="N979">
        <v>-195</v>
      </c>
      <c r="O979">
        <v>0</v>
      </c>
      <c r="P979">
        <v>252</v>
      </c>
      <c r="Q979">
        <v>32</v>
      </c>
      <c r="R979">
        <v>0</v>
      </c>
      <c r="S979">
        <v>0</v>
      </c>
      <c r="T979">
        <v>0</v>
      </c>
      <c r="U979">
        <v>284</v>
      </c>
      <c r="V979">
        <v>284</v>
      </c>
      <c r="W979">
        <v>0</v>
      </c>
      <c r="X979" t="s">
        <v>64</v>
      </c>
      <c r="Y979">
        <v>85.51</v>
      </c>
      <c r="Z979">
        <v>6.73</v>
      </c>
      <c r="AA979" t="s">
        <v>65</v>
      </c>
      <c r="AB979" t="s">
        <v>56</v>
      </c>
      <c r="AC979">
        <v>6173</v>
      </c>
      <c r="AK979">
        <v>32</v>
      </c>
      <c r="AL979">
        <v>0</v>
      </c>
      <c r="AS979">
        <v>284</v>
      </c>
      <c r="AZ979">
        <v>252</v>
      </c>
      <c r="BB979">
        <v>32</v>
      </c>
    </row>
    <row r="980" spans="1:55" x14ac:dyDescent="0.25">
      <c r="A980" t="s">
        <v>54</v>
      </c>
      <c r="B980">
        <v>110027</v>
      </c>
      <c r="C980" t="s">
        <v>55</v>
      </c>
      <c r="D980" t="s">
        <v>56</v>
      </c>
      <c r="E980" s="1">
        <v>45967</v>
      </c>
      <c r="F980" t="s">
        <v>1217</v>
      </c>
      <c r="G980" t="s">
        <v>67</v>
      </c>
      <c r="J980" s="3">
        <v>45967.96597222222</v>
      </c>
      <c r="K980" t="s">
        <v>5760</v>
      </c>
      <c r="L980" t="s">
        <v>59</v>
      </c>
      <c r="M980">
        <v>59</v>
      </c>
      <c r="N980">
        <v>0</v>
      </c>
      <c r="O980">
        <v>0</v>
      </c>
      <c r="P980">
        <v>59</v>
      </c>
      <c r="Q980">
        <v>0</v>
      </c>
      <c r="R980">
        <v>2.96</v>
      </c>
      <c r="S980">
        <v>0.04</v>
      </c>
      <c r="T980">
        <v>0</v>
      </c>
      <c r="U980">
        <v>62</v>
      </c>
      <c r="V980">
        <v>62</v>
      </c>
      <c r="W980">
        <v>0</v>
      </c>
      <c r="X980" t="s">
        <v>1218</v>
      </c>
      <c r="Y980">
        <v>15.49</v>
      </c>
      <c r="Z980">
        <v>2.14</v>
      </c>
      <c r="AA980" t="s">
        <v>74</v>
      </c>
      <c r="AB980" t="s">
        <v>75</v>
      </c>
      <c r="AE980" t="s">
        <v>730</v>
      </c>
      <c r="AF980" t="s">
        <v>731</v>
      </c>
      <c r="AG980">
        <v>9999777722</v>
      </c>
      <c r="AK980">
        <v>0</v>
      </c>
      <c r="AL980">
        <v>0</v>
      </c>
      <c r="AN980">
        <v>40</v>
      </c>
      <c r="AR980">
        <v>22</v>
      </c>
      <c r="AV980">
        <v>59</v>
      </c>
      <c r="AW980">
        <v>1.48</v>
      </c>
      <c r="AX980">
        <v>59</v>
      </c>
      <c r="AY980">
        <v>1.48</v>
      </c>
      <c r="AZ980">
        <v>59</v>
      </c>
    </row>
    <row r="981" spans="1:55" x14ac:dyDescent="0.25">
      <c r="A981" t="s">
        <v>54</v>
      </c>
      <c r="B981">
        <v>110027</v>
      </c>
      <c r="C981" t="s">
        <v>55</v>
      </c>
      <c r="D981" t="s">
        <v>56</v>
      </c>
      <c r="E981" s="1">
        <v>45967</v>
      </c>
      <c r="F981" t="s">
        <v>1219</v>
      </c>
      <c r="G981" t="s">
        <v>58</v>
      </c>
      <c r="H981">
        <v>7455935729</v>
      </c>
      <c r="I981">
        <v>18528960</v>
      </c>
      <c r="J981" s="3">
        <v>45967.968055555553</v>
      </c>
      <c r="K981" t="s">
        <v>5760</v>
      </c>
      <c r="L981" t="s">
        <v>59</v>
      </c>
      <c r="M981">
        <v>1067</v>
      </c>
      <c r="N981">
        <v>-249.5</v>
      </c>
      <c r="O981">
        <v>0</v>
      </c>
      <c r="P981">
        <v>817.5</v>
      </c>
      <c r="Q981">
        <v>32</v>
      </c>
      <c r="R981">
        <v>0</v>
      </c>
      <c r="S981">
        <v>0</v>
      </c>
      <c r="T981">
        <v>0</v>
      </c>
      <c r="U981">
        <v>849.5</v>
      </c>
      <c r="V981">
        <v>849.5</v>
      </c>
      <c r="W981">
        <v>0</v>
      </c>
      <c r="X981" t="s">
        <v>60</v>
      </c>
      <c r="Y981">
        <v>198.21</v>
      </c>
      <c r="Z981">
        <v>9.84</v>
      </c>
      <c r="AA981" t="s">
        <v>61</v>
      </c>
      <c r="AB981" t="s">
        <v>56</v>
      </c>
      <c r="AC981">
        <v>5729</v>
      </c>
      <c r="AK981">
        <v>32</v>
      </c>
      <c r="AL981">
        <v>0</v>
      </c>
      <c r="AT981">
        <v>849.5</v>
      </c>
      <c r="AZ981">
        <v>817.5</v>
      </c>
      <c r="BC981">
        <v>32</v>
      </c>
    </row>
    <row r="982" spans="1:55" x14ac:dyDescent="0.25">
      <c r="A982" t="s">
        <v>54</v>
      </c>
      <c r="B982">
        <v>110027</v>
      </c>
      <c r="C982" t="s">
        <v>55</v>
      </c>
      <c r="D982" t="s">
        <v>56</v>
      </c>
      <c r="E982" s="1">
        <v>45967</v>
      </c>
      <c r="F982" t="s">
        <v>1220</v>
      </c>
      <c r="G982" t="s">
        <v>67</v>
      </c>
      <c r="J982" s="3">
        <v>45967.969444444447</v>
      </c>
      <c r="K982" t="s">
        <v>5760</v>
      </c>
      <c r="L982" t="s">
        <v>59</v>
      </c>
      <c r="M982">
        <v>452.29</v>
      </c>
      <c r="N982">
        <v>0</v>
      </c>
      <c r="O982">
        <v>0</v>
      </c>
      <c r="P982">
        <v>452.29</v>
      </c>
      <c r="Q982">
        <v>0</v>
      </c>
      <c r="R982">
        <v>22.62</v>
      </c>
      <c r="S982">
        <v>0.09</v>
      </c>
      <c r="T982">
        <v>0</v>
      </c>
      <c r="U982">
        <v>475</v>
      </c>
      <c r="V982">
        <v>475</v>
      </c>
      <c r="W982">
        <v>0</v>
      </c>
      <c r="X982" t="s">
        <v>73</v>
      </c>
      <c r="Y982">
        <v>109.97</v>
      </c>
      <c r="Z982">
        <v>4.92</v>
      </c>
      <c r="AA982" t="s">
        <v>74</v>
      </c>
      <c r="AB982" t="s">
        <v>75</v>
      </c>
      <c r="AE982" t="s">
        <v>730</v>
      </c>
      <c r="AF982" t="s">
        <v>731</v>
      </c>
      <c r="AG982">
        <v>9999777722</v>
      </c>
      <c r="AK982">
        <v>0</v>
      </c>
      <c r="AL982">
        <v>0</v>
      </c>
      <c r="AM982">
        <v>475</v>
      </c>
      <c r="AV982">
        <v>452.29</v>
      </c>
      <c r="AW982">
        <v>11.31</v>
      </c>
      <c r="AX982">
        <v>452.29</v>
      </c>
      <c r="AY982">
        <v>11.31</v>
      </c>
      <c r="AZ982">
        <v>452.29</v>
      </c>
    </row>
    <row r="983" spans="1:55" x14ac:dyDescent="0.25">
      <c r="A983" t="s">
        <v>54</v>
      </c>
      <c r="B983">
        <v>110027</v>
      </c>
      <c r="C983" t="s">
        <v>55</v>
      </c>
      <c r="D983" t="s">
        <v>56</v>
      </c>
      <c r="E983" s="1">
        <v>45967</v>
      </c>
      <c r="F983" t="s">
        <v>1221</v>
      </c>
      <c r="G983" t="s">
        <v>63</v>
      </c>
      <c r="H983" s="4">
        <v>221421000000000</v>
      </c>
      <c r="I983">
        <v>29811</v>
      </c>
      <c r="J983" s="3">
        <v>45967.973611111112</v>
      </c>
      <c r="K983" t="s">
        <v>5760</v>
      </c>
      <c r="L983" t="s">
        <v>59</v>
      </c>
      <c r="M983">
        <v>396</v>
      </c>
      <c r="N983">
        <v>-93.75</v>
      </c>
      <c r="O983">
        <v>0</v>
      </c>
      <c r="P983">
        <v>302.25</v>
      </c>
      <c r="Q983">
        <v>32</v>
      </c>
      <c r="R983">
        <v>0</v>
      </c>
      <c r="S983">
        <v>-0.25</v>
      </c>
      <c r="T983">
        <v>0</v>
      </c>
      <c r="U983">
        <v>334</v>
      </c>
      <c r="V983">
        <v>334</v>
      </c>
      <c r="W983">
        <v>0</v>
      </c>
      <c r="X983" t="s">
        <v>64</v>
      </c>
      <c r="Y983">
        <v>90.62</v>
      </c>
      <c r="Z983">
        <v>5.58</v>
      </c>
      <c r="AA983" t="s">
        <v>65</v>
      </c>
      <c r="AB983" t="s">
        <v>56</v>
      </c>
      <c r="AC983">
        <v>68</v>
      </c>
      <c r="AK983">
        <v>32</v>
      </c>
      <c r="AL983">
        <v>0</v>
      </c>
      <c r="AS983">
        <v>334</v>
      </c>
      <c r="AZ983">
        <v>302.25</v>
      </c>
      <c r="BB983">
        <v>32</v>
      </c>
    </row>
    <row r="984" spans="1:55" x14ac:dyDescent="0.25">
      <c r="A984" t="s">
        <v>54</v>
      </c>
      <c r="B984">
        <v>110027</v>
      </c>
      <c r="C984" t="s">
        <v>55</v>
      </c>
      <c r="D984" t="s">
        <v>56</v>
      </c>
      <c r="E984" s="1">
        <v>45967</v>
      </c>
      <c r="F984" t="s">
        <v>1222</v>
      </c>
      <c r="G984" t="s">
        <v>58</v>
      </c>
      <c r="H984">
        <v>7454958153</v>
      </c>
      <c r="I984">
        <v>18528960</v>
      </c>
      <c r="J984" s="3">
        <v>45967.978472222225</v>
      </c>
      <c r="K984" t="s">
        <v>5760</v>
      </c>
      <c r="L984" t="s">
        <v>59</v>
      </c>
      <c r="M984">
        <v>518</v>
      </c>
      <c r="N984">
        <v>-242.1</v>
      </c>
      <c r="O984">
        <v>0</v>
      </c>
      <c r="P984">
        <v>275.89999999999998</v>
      </c>
      <c r="Q984">
        <v>32</v>
      </c>
      <c r="R984">
        <v>0</v>
      </c>
      <c r="S984">
        <v>0</v>
      </c>
      <c r="T984">
        <v>0</v>
      </c>
      <c r="U984">
        <v>307.89999999999998</v>
      </c>
      <c r="V984">
        <v>307.89999999999998</v>
      </c>
      <c r="W984">
        <v>0</v>
      </c>
      <c r="X984" t="s">
        <v>60</v>
      </c>
      <c r="Y984">
        <v>94.88</v>
      </c>
      <c r="Z984">
        <v>10.38</v>
      </c>
      <c r="AA984" t="s">
        <v>61</v>
      </c>
      <c r="AB984" t="s">
        <v>56</v>
      </c>
      <c r="AC984">
        <v>8153</v>
      </c>
      <c r="AK984">
        <v>32</v>
      </c>
      <c r="AL984">
        <v>0</v>
      </c>
      <c r="AT984">
        <v>307.89999999999998</v>
      </c>
      <c r="AZ984">
        <v>275.89999999999998</v>
      </c>
      <c r="BC984">
        <v>32</v>
      </c>
    </row>
    <row r="985" spans="1:55" x14ac:dyDescent="0.25">
      <c r="A985" t="s">
        <v>54</v>
      </c>
      <c r="B985">
        <v>110027</v>
      </c>
      <c r="C985" t="s">
        <v>55</v>
      </c>
      <c r="D985" t="s">
        <v>56</v>
      </c>
      <c r="E985" s="1">
        <v>45967</v>
      </c>
      <c r="F985" t="s">
        <v>1223</v>
      </c>
      <c r="G985" t="s">
        <v>58</v>
      </c>
      <c r="H985">
        <v>7455620548</v>
      </c>
      <c r="I985">
        <v>18528960</v>
      </c>
      <c r="J985" s="3">
        <v>45967.982638888891</v>
      </c>
      <c r="K985" t="s">
        <v>5760</v>
      </c>
      <c r="L985" t="s">
        <v>59</v>
      </c>
      <c r="M985">
        <v>398</v>
      </c>
      <c r="N985">
        <v>-100</v>
      </c>
      <c r="O985">
        <v>0</v>
      </c>
      <c r="P985">
        <v>298</v>
      </c>
      <c r="Q985">
        <v>32</v>
      </c>
      <c r="R985">
        <v>0</v>
      </c>
      <c r="S985">
        <v>0</v>
      </c>
      <c r="T985">
        <v>0</v>
      </c>
      <c r="U985">
        <v>330</v>
      </c>
      <c r="V985">
        <v>330</v>
      </c>
      <c r="W985">
        <v>0</v>
      </c>
      <c r="X985" t="s">
        <v>60</v>
      </c>
      <c r="Y985">
        <v>100.43</v>
      </c>
      <c r="Z985">
        <v>9.82</v>
      </c>
      <c r="AA985" t="s">
        <v>61</v>
      </c>
      <c r="AB985" t="s">
        <v>56</v>
      </c>
      <c r="AC985">
        <v>548</v>
      </c>
      <c r="AK985">
        <v>32</v>
      </c>
      <c r="AL985">
        <v>0</v>
      </c>
      <c r="AT985">
        <v>330</v>
      </c>
      <c r="AZ985">
        <v>298</v>
      </c>
      <c r="BC985">
        <v>32</v>
      </c>
    </row>
    <row r="986" spans="1:55" x14ac:dyDescent="0.25">
      <c r="A986" t="s">
        <v>54</v>
      </c>
      <c r="B986">
        <v>110027</v>
      </c>
      <c r="C986" t="s">
        <v>55</v>
      </c>
      <c r="D986" t="s">
        <v>56</v>
      </c>
      <c r="E986" s="1">
        <v>45967</v>
      </c>
      <c r="F986" t="s">
        <v>1224</v>
      </c>
      <c r="G986" t="s">
        <v>67</v>
      </c>
      <c r="J986" s="3">
        <v>45967.992361111108</v>
      </c>
      <c r="K986" t="s">
        <v>5760</v>
      </c>
      <c r="L986" t="s">
        <v>59</v>
      </c>
      <c r="M986">
        <v>508</v>
      </c>
      <c r="N986">
        <v>0</v>
      </c>
      <c r="O986">
        <v>0</v>
      </c>
      <c r="P986">
        <v>508</v>
      </c>
      <c r="Q986">
        <v>0</v>
      </c>
      <c r="R986">
        <v>25.4</v>
      </c>
      <c r="S986">
        <v>-0.4</v>
      </c>
      <c r="T986">
        <v>0</v>
      </c>
      <c r="U986">
        <v>533</v>
      </c>
      <c r="V986">
        <v>533</v>
      </c>
      <c r="W986">
        <v>0</v>
      </c>
      <c r="X986" t="s">
        <v>68</v>
      </c>
      <c r="Y986">
        <v>121.37</v>
      </c>
      <c r="Z986">
        <v>4.46</v>
      </c>
      <c r="AA986" t="s">
        <v>74</v>
      </c>
      <c r="AB986" t="s">
        <v>75</v>
      </c>
      <c r="AE986" t="s">
        <v>730</v>
      </c>
      <c r="AF986" t="s">
        <v>731</v>
      </c>
      <c r="AG986">
        <v>9999777722</v>
      </c>
      <c r="AK986">
        <v>0</v>
      </c>
      <c r="AL986">
        <v>0</v>
      </c>
      <c r="AN986">
        <v>533</v>
      </c>
      <c r="AV986">
        <v>508</v>
      </c>
      <c r="AW986">
        <v>12.7</v>
      </c>
      <c r="AX986">
        <v>508</v>
      </c>
      <c r="AY986">
        <v>12.7</v>
      </c>
      <c r="AZ986">
        <v>508</v>
      </c>
    </row>
    <row r="987" spans="1:55" x14ac:dyDescent="0.25">
      <c r="A987" t="s">
        <v>54</v>
      </c>
      <c r="B987">
        <v>110027</v>
      </c>
      <c r="C987" t="s">
        <v>55</v>
      </c>
      <c r="D987" t="s">
        <v>56</v>
      </c>
      <c r="E987" s="1">
        <v>45967</v>
      </c>
      <c r="F987" t="s">
        <v>1225</v>
      </c>
      <c r="G987" t="s">
        <v>67</v>
      </c>
      <c r="J987" s="3">
        <v>45967.995138888888</v>
      </c>
      <c r="K987" t="s">
        <v>5760</v>
      </c>
      <c r="L987" t="s">
        <v>59</v>
      </c>
      <c r="M987">
        <v>378</v>
      </c>
      <c r="N987">
        <v>0</v>
      </c>
      <c r="O987">
        <v>0</v>
      </c>
      <c r="P987">
        <v>378</v>
      </c>
      <c r="Q987">
        <v>0</v>
      </c>
      <c r="R987">
        <v>18.899999999999999</v>
      </c>
      <c r="S987">
        <v>0.1</v>
      </c>
      <c r="T987">
        <v>0</v>
      </c>
      <c r="U987">
        <v>397</v>
      </c>
      <c r="V987">
        <v>397</v>
      </c>
      <c r="W987">
        <v>0</v>
      </c>
      <c r="X987" t="s">
        <v>73</v>
      </c>
      <c r="Y987">
        <v>93.31</v>
      </c>
      <c r="Z987">
        <v>4.5599999999999996</v>
      </c>
      <c r="AA987" t="s">
        <v>74</v>
      </c>
      <c r="AB987" t="s">
        <v>75</v>
      </c>
      <c r="AE987" t="s">
        <v>730</v>
      </c>
      <c r="AF987" t="s">
        <v>731</v>
      </c>
      <c r="AG987">
        <v>9999777722</v>
      </c>
      <c r="AK987">
        <v>0</v>
      </c>
      <c r="AL987">
        <v>0</v>
      </c>
      <c r="AM987">
        <v>397</v>
      </c>
      <c r="AV987">
        <v>378</v>
      </c>
      <c r="AW987">
        <v>9.4499999999999993</v>
      </c>
      <c r="AX987">
        <v>378</v>
      </c>
      <c r="AY987">
        <v>9.4499999999999993</v>
      </c>
      <c r="AZ987">
        <v>378</v>
      </c>
    </row>
    <row r="988" spans="1:55" x14ac:dyDescent="0.25">
      <c r="A988" t="s">
        <v>54</v>
      </c>
      <c r="B988">
        <v>110027</v>
      </c>
      <c r="C988" t="s">
        <v>55</v>
      </c>
      <c r="D988" t="s">
        <v>56</v>
      </c>
      <c r="E988" s="1">
        <v>45967</v>
      </c>
      <c r="F988" t="s">
        <v>1226</v>
      </c>
      <c r="G988" t="s">
        <v>67</v>
      </c>
      <c r="J988" s="3">
        <v>45967.99722222222</v>
      </c>
      <c r="K988" t="s">
        <v>5760</v>
      </c>
      <c r="L988" t="s">
        <v>59</v>
      </c>
      <c r="M988">
        <v>368</v>
      </c>
      <c r="N988">
        <v>0</v>
      </c>
      <c r="O988">
        <v>0</v>
      </c>
      <c r="P988">
        <v>368</v>
      </c>
      <c r="Q988">
        <v>0</v>
      </c>
      <c r="R988">
        <v>18.399999999999999</v>
      </c>
      <c r="S988">
        <v>-0.4</v>
      </c>
      <c r="T988">
        <v>0</v>
      </c>
      <c r="U988">
        <v>386</v>
      </c>
      <c r="V988">
        <v>386</v>
      </c>
      <c r="W988">
        <v>0</v>
      </c>
      <c r="X988" t="s">
        <v>73</v>
      </c>
      <c r="Y988">
        <v>94</v>
      </c>
      <c r="Z988">
        <v>5.4</v>
      </c>
      <c r="AA988" t="s">
        <v>74</v>
      </c>
      <c r="AB988" t="s">
        <v>75</v>
      </c>
      <c r="AE988" t="s">
        <v>730</v>
      </c>
      <c r="AF988" t="s">
        <v>731</v>
      </c>
      <c r="AG988">
        <v>9999777722</v>
      </c>
      <c r="AK988">
        <v>0</v>
      </c>
      <c r="AL988">
        <v>0</v>
      </c>
      <c r="AM988">
        <v>386</v>
      </c>
      <c r="AV988">
        <v>368</v>
      </c>
      <c r="AW988">
        <v>9.1999999999999993</v>
      </c>
      <c r="AX988">
        <v>368</v>
      </c>
      <c r="AY988">
        <v>9.1999999999999993</v>
      </c>
      <c r="AZ988">
        <v>368</v>
      </c>
    </row>
    <row r="989" spans="1:55" x14ac:dyDescent="0.25">
      <c r="A989" t="s">
        <v>54</v>
      </c>
      <c r="B989">
        <v>110027</v>
      </c>
      <c r="C989" t="s">
        <v>55</v>
      </c>
      <c r="D989" t="s">
        <v>56</v>
      </c>
      <c r="E989" s="1">
        <v>45967</v>
      </c>
      <c r="F989" t="s">
        <v>1227</v>
      </c>
      <c r="G989" t="s">
        <v>63</v>
      </c>
      <c r="H989" s="4">
        <v>221424000000000</v>
      </c>
      <c r="I989">
        <v>29811</v>
      </c>
      <c r="J989" s="3">
        <v>45968.002083333333</v>
      </c>
      <c r="K989" t="s">
        <v>5760</v>
      </c>
      <c r="L989" t="s">
        <v>59</v>
      </c>
      <c r="M989">
        <v>349</v>
      </c>
      <c r="N989">
        <v>-175</v>
      </c>
      <c r="O989">
        <v>0</v>
      </c>
      <c r="P989">
        <v>174</v>
      </c>
      <c r="Q989">
        <v>32</v>
      </c>
      <c r="R989">
        <v>0</v>
      </c>
      <c r="S989">
        <v>0</v>
      </c>
      <c r="T989">
        <v>0</v>
      </c>
      <c r="U989">
        <v>206</v>
      </c>
      <c r="V989">
        <v>206</v>
      </c>
      <c r="W989">
        <v>0</v>
      </c>
      <c r="X989" t="s">
        <v>64</v>
      </c>
      <c r="Y989">
        <v>65.17</v>
      </c>
      <c r="Z989">
        <v>4.7699999999999996</v>
      </c>
      <c r="AA989" t="s">
        <v>65</v>
      </c>
      <c r="AB989" t="s">
        <v>56</v>
      </c>
      <c r="AC989">
        <v>7258</v>
      </c>
      <c r="AK989">
        <v>32</v>
      </c>
      <c r="AL989">
        <v>0</v>
      </c>
      <c r="AS989">
        <v>206</v>
      </c>
      <c r="AZ989">
        <v>174</v>
      </c>
      <c r="BB989">
        <v>32</v>
      </c>
    </row>
    <row r="990" spans="1:55" x14ac:dyDescent="0.25">
      <c r="A990" t="s">
        <v>54</v>
      </c>
      <c r="B990">
        <v>110027</v>
      </c>
      <c r="C990" t="s">
        <v>55</v>
      </c>
      <c r="D990" t="s">
        <v>56</v>
      </c>
      <c r="E990" s="1">
        <v>45967</v>
      </c>
      <c r="F990" t="s">
        <v>1228</v>
      </c>
      <c r="G990" t="s">
        <v>67</v>
      </c>
      <c r="J990" s="3">
        <v>45968.005555555559</v>
      </c>
      <c r="K990" t="s">
        <v>5760</v>
      </c>
      <c r="L990" t="s">
        <v>59</v>
      </c>
      <c r="M990">
        <v>408</v>
      </c>
      <c r="N990">
        <v>0</v>
      </c>
      <c r="O990">
        <v>0</v>
      </c>
      <c r="P990">
        <v>408</v>
      </c>
      <c r="Q990">
        <v>0</v>
      </c>
      <c r="R990">
        <v>20.399999999999999</v>
      </c>
      <c r="S990">
        <v>-0.4</v>
      </c>
      <c r="T990">
        <v>0</v>
      </c>
      <c r="U990">
        <v>428</v>
      </c>
      <c r="V990">
        <v>428</v>
      </c>
      <c r="W990">
        <v>0</v>
      </c>
      <c r="X990" t="s">
        <v>73</v>
      </c>
      <c r="Y990">
        <v>109.64</v>
      </c>
      <c r="Z990">
        <v>5.18</v>
      </c>
      <c r="AA990" t="s">
        <v>74</v>
      </c>
      <c r="AB990" t="s">
        <v>75</v>
      </c>
      <c r="AE990" t="s">
        <v>1229</v>
      </c>
      <c r="AF990" t="s">
        <v>190</v>
      </c>
      <c r="AG990">
        <v>7452829090</v>
      </c>
      <c r="AK990">
        <v>0</v>
      </c>
      <c r="AL990">
        <v>0</v>
      </c>
      <c r="AM990">
        <v>428</v>
      </c>
      <c r="AV990">
        <v>408</v>
      </c>
      <c r="AW990">
        <v>10.199999999999999</v>
      </c>
      <c r="AX990">
        <v>408</v>
      </c>
      <c r="AY990">
        <v>10.199999999999999</v>
      </c>
      <c r="AZ990">
        <v>408</v>
      </c>
    </row>
    <row r="991" spans="1:55" x14ac:dyDescent="0.25">
      <c r="A991" t="s">
        <v>54</v>
      </c>
      <c r="B991">
        <v>110027</v>
      </c>
      <c r="C991" t="s">
        <v>55</v>
      </c>
      <c r="D991" t="s">
        <v>56</v>
      </c>
      <c r="E991" s="1">
        <v>45967</v>
      </c>
      <c r="F991" t="s">
        <v>1230</v>
      </c>
      <c r="G991" t="s">
        <v>67</v>
      </c>
      <c r="J991" s="3">
        <v>45968.005555555559</v>
      </c>
      <c r="K991" t="s">
        <v>5760</v>
      </c>
      <c r="L991" t="s">
        <v>59</v>
      </c>
      <c r="M991">
        <v>129</v>
      </c>
      <c r="N991">
        <v>0</v>
      </c>
      <c r="O991">
        <v>0</v>
      </c>
      <c r="P991">
        <v>129</v>
      </c>
      <c r="Q991">
        <v>0</v>
      </c>
      <c r="R991">
        <v>6.46</v>
      </c>
      <c r="S991">
        <v>-0.46</v>
      </c>
      <c r="T991">
        <v>0</v>
      </c>
      <c r="U991">
        <v>135</v>
      </c>
      <c r="V991">
        <v>135</v>
      </c>
      <c r="W991">
        <v>0</v>
      </c>
      <c r="X991" t="s">
        <v>73</v>
      </c>
      <c r="Y991">
        <v>26.49</v>
      </c>
      <c r="Z991">
        <v>2.5</v>
      </c>
      <c r="AA991" t="s">
        <v>74</v>
      </c>
      <c r="AB991" t="s">
        <v>75</v>
      </c>
      <c r="AE991" t="s">
        <v>730</v>
      </c>
      <c r="AF991" t="s">
        <v>731</v>
      </c>
      <c r="AG991">
        <v>9999777722</v>
      </c>
      <c r="AK991">
        <v>0</v>
      </c>
      <c r="AL991">
        <v>0</v>
      </c>
      <c r="AM991">
        <v>135</v>
      </c>
      <c r="AV991">
        <v>129</v>
      </c>
      <c r="AW991">
        <v>3.23</v>
      </c>
      <c r="AX991">
        <v>129</v>
      </c>
      <c r="AY991">
        <v>3.23</v>
      </c>
      <c r="AZ991">
        <v>129</v>
      </c>
    </row>
    <row r="992" spans="1:55" x14ac:dyDescent="0.25">
      <c r="A992" t="s">
        <v>54</v>
      </c>
      <c r="B992">
        <v>110027</v>
      </c>
      <c r="C992" t="s">
        <v>55</v>
      </c>
      <c r="D992" t="s">
        <v>56</v>
      </c>
      <c r="E992" s="1">
        <v>45967</v>
      </c>
      <c r="F992" t="s">
        <v>1231</v>
      </c>
      <c r="G992" t="s">
        <v>67</v>
      </c>
      <c r="J992" s="3">
        <v>45968.006944444445</v>
      </c>
      <c r="K992" t="s">
        <v>5760</v>
      </c>
      <c r="L992" t="s">
        <v>59</v>
      </c>
      <c r="M992">
        <v>59</v>
      </c>
      <c r="N992">
        <v>0</v>
      </c>
      <c r="O992">
        <v>0</v>
      </c>
      <c r="P992">
        <v>59</v>
      </c>
      <c r="Q992">
        <v>0</v>
      </c>
      <c r="R992">
        <v>2.96</v>
      </c>
      <c r="S992">
        <v>0.04</v>
      </c>
      <c r="T992">
        <v>0</v>
      </c>
      <c r="U992">
        <v>62</v>
      </c>
      <c r="V992">
        <v>62</v>
      </c>
      <c r="W992">
        <v>0</v>
      </c>
      <c r="X992" t="s">
        <v>73</v>
      </c>
      <c r="Y992">
        <v>15.49</v>
      </c>
      <c r="Z992">
        <v>2.14</v>
      </c>
      <c r="AA992" t="s">
        <v>74</v>
      </c>
      <c r="AB992" t="s">
        <v>75</v>
      </c>
      <c r="AE992" t="s">
        <v>730</v>
      </c>
      <c r="AF992" t="s">
        <v>731</v>
      </c>
      <c r="AG992">
        <v>9999777722</v>
      </c>
      <c r="AK992">
        <v>0</v>
      </c>
      <c r="AL992">
        <v>0</v>
      </c>
      <c r="AM992">
        <v>62</v>
      </c>
      <c r="AV992">
        <v>59</v>
      </c>
      <c r="AW992">
        <v>1.48</v>
      </c>
      <c r="AX992">
        <v>59</v>
      </c>
      <c r="AY992">
        <v>1.48</v>
      </c>
      <c r="AZ992">
        <v>59</v>
      </c>
    </row>
    <row r="993" spans="1:55" x14ac:dyDescent="0.25">
      <c r="A993" t="s">
        <v>54</v>
      </c>
      <c r="B993">
        <v>110027</v>
      </c>
      <c r="C993" t="s">
        <v>55</v>
      </c>
      <c r="D993" t="s">
        <v>56</v>
      </c>
      <c r="E993" s="1">
        <v>45967</v>
      </c>
      <c r="F993" t="s">
        <v>1232</v>
      </c>
      <c r="G993" t="s">
        <v>63</v>
      </c>
      <c r="H993" s="4">
        <v>221424000000000</v>
      </c>
      <c r="I993">
        <v>29811</v>
      </c>
      <c r="J993" s="3">
        <v>45968.006944444445</v>
      </c>
      <c r="K993" t="s">
        <v>5760</v>
      </c>
      <c r="L993" t="s">
        <v>59</v>
      </c>
      <c r="M993">
        <v>399</v>
      </c>
      <c r="N993">
        <v>-200</v>
      </c>
      <c r="O993">
        <v>0</v>
      </c>
      <c r="P993">
        <v>199</v>
      </c>
      <c r="Q993">
        <v>32</v>
      </c>
      <c r="R993">
        <v>0</v>
      </c>
      <c r="S993">
        <v>0</v>
      </c>
      <c r="T993">
        <v>0</v>
      </c>
      <c r="U993">
        <v>231</v>
      </c>
      <c r="V993">
        <v>231</v>
      </c>
      <c r="W993">
        <v>0</v>
      </c>
      <c r="X993" t="s">
        <v>64</v>
      </c>
      <c r="Y993">
        <v>55.14</v>
      </c>
      <c r="Z993">
        <v>0</v>
      </c>
      <c r="AA993" t="s">
        <v>65</v>
      </c>
      <c r="AB993" t="s">
        <v>56</v>
      </c>
      <c r="AC993">
        <v>102</v>
      </c>
      <c r="AK993">
        <v>32</v>
      </c>
      <c r="AL993">
        <v>0</v>
      </c>
      <c r="AS993">
        <v>231</v>
      </c>
      <c r="AZ993">
        <v>199</v>
      </c>
      <c r="BB993">
        <v>32</v>
      </c>
    </row>
    <row r="994" spans="1:55" x14ac:dyDescent="0.25">
      <c r="A994" t="s">
        <v>54</v>
      </c>
      <c r="B994">
        <v>110027</v>
      </c>
      <c r="C994" t="s">
        <v>55</v>
      </c>
      <c r="D994" t="s">
        <v>56</v>
      </c>
      <c r="E994" s="1">
        <v>45967</v>
      </c>
      <c r="F994" t="s">
        <v>1233</v>
      </c>
      <c r="G994" t="s">
        <v>63</v>
      </c>
      <c r="H994" s="4">
        <v>221424000000000</v>
      </c>
      <c r="I994">
        <v>29811</v>
      </c>
      <c r="J994" s="3">
        <v>45968.007638888892</v>
      </c>
      <c r="K994" t="s">
        <v>5760</v>
      </c>
      <c r="L994" t="s">
        <v>59</v>
      </c>
      <c r="M994">
        <v>1389.98</v>
      </c>
      <c r="N994">
        <v>-328.74</v>
      </c>
      <c r="O994">
        <v>0</v>
      </c>
      <c r="P994">
        <v>1061.24</v>
      </c>
      <c r="Q994">
        <v>32</v>
      </c>
      <c r="R994">
        <v>0</v>
      </c>
      <c r="S994">
        <v>-0.24</v>
      </c>
      <c r="T994">
        <v>0</v>
      </c>
      <c r="U994">
        <v>1093</v>
      </c>
      <c r="V994">
        <v>1093</v>
      </c>
      <c r="W994">
        <v>0</v>
      </c>
      <c r="X994" t="s">
        <v>64</v>
      </c>
      <c r="Y994">
        <v>311.37</v>
      </c>
      <c r="Z994">
        <v>23.91</v>
      </c>
      <c r="AA994" t="s">
        <v>65</v>
      </c>
      <c r="AB994" t="s">
        <v>56</v>
      </c>
      <c r="AC994">
        <v>1182</v>
      </c>
      <c r="AK994">
        <v>32</v>
      </c>
      <c r="AL994">
        <v>0</v>
      </c>
      <c r="AS994">
        <v>1093</v>
      </c>
      <c r="AZ994">
        <v>1061.24</v>
      </c>
      <c r="BB994">
        <v>32</v>
      </c>
    </row>
    <row r="995" spans="1:55" x14ac:dyDescent="0.25">
      <c r="A995" t="s">
        <v>54</v>
      </c>
      <c r="B995">
        <v>110027</v>
      </c>
      <c r="C995" t="s">
        <v>55</v>
      </c>
      <c r="D995" t="s">
        <v>56</v>
      </c>
      <c r="E995" s="1">
        <v>45967</v>
      </c>
      <c r="F995" t="s">
        <v>1234</v>
      </c>
      <c r="G995" t="s">
        <v>58</v>
      </c>
      <c r="H995">
        <v>7450600161</v>
      </c>
      <c r="I995">
        <v>18528960</v>
      </c>
      <c r="J995" s="3">
        <v>45968.009027777778</v>
      </c>
      <c r="K995" t="s">
        <v>5760</v>
      </c>
      <c r="L995" t="s">
        <v>59</v>
      </c>
      <c r="M995">
        <v>319.43</v>
      </c>
      <c r="N995">
        <v>0</v>
      </c>
      <c r="O995">
        <v>0</v>
      </c>
      <c r="P995">
        <v>319.43</v>
      </c>
      <c r="Q995">
        <v>32</v>
      </c>
      <c r="R995">
        <v>0</v>
      </c>
      <c r="S995">
        <v>0</v>
      </c>
      <c r="T995">
        <v>0</v>
      </c>
      <c r="U995">
        <v>351.43</v>
      </c>
      <c r="V995">
        <v>351.43</v>
      </c>
      <c r="W995">
        <v>0</v>
      </c>
      <c r="X995" t="s">
        <v>60</v>
      </c>
      <c r="Y995">
        <v>67.37</v>
      </c>
      <c r="Z995">
        <v>5.45</v>
      </c>
      <c r="AA995" t="s">
        <v>61</v>
      </c>
      <c r="AB995" t="s">
        <v>56</v>
      </c>
      <c r="AC995">
        <v>161</v>
      </c>
      <c r="AK995">
        <v>32</v>
      </c>
      <c r="AL995">
        <v>0</v>
      </c>
      <c r="AT995">
        <v>351.43</v>
      </c>
      <c r="AZ995">
        <v>319.43</v>
      </c>
      <c r="BC995">
        <v>32</v>
      </c>
    </row>
    <row r="996" spans="1:55" x14ac:dyDescent="0.25">
      <c r="A996" t="s">
        <v>54</v>
      </c>
      <c r="B996">
        <v>110027</v>
      </c>
      <c r="C996" t="s">
        <v>55</v>
      </c>
      <c r="D996" t="s">
        <v>56</v>
      </c>
      <c r="E996" s="1">
        <v>45967</v>
      </c>
      <c r="F996" t="s">
        <v>1235</v>
      </c>
      <c r="G996" t="s">
        <v>63</v>
      </c>
      <c r="H996" s="4">
        <v>221425000000000</v>
      </c>
      <c r="I996">
        <v>29811</v>
      </c>
      <c r="J996" s="3">
        <v>45968.01458333333</v>
      </c>
      <c r="K996" t="s">
        <v>5760</v>
      </c>
      <c r="L996" t="s">
        <v>59</v>
      </c>
      <c r="M996">
        <v>208</v>
      </c>
      <c r="N996">
        <v>-90</v>
      </c>
      <c r="O996">
        <v>0</v>
      </c>
      <c r="P996">
        <v>118</v>
      </c>
      <c r="Q996">
        <v>32</v>
      </c>
      <c r="R996">
        <v>0</v>
      </c>
      <c r="S996">
        <v>0</v>
      </c>
      <c r="T996">
        <v>0</v>
      </c>
      <c r="U996">
        <v>150</v>
      </c>
      <c r="V996">
        <v>150</v>
      </c>
      <c r="W996">
        <v>0</v>
      </c>
      <c r="X996" t="s">
        <v>64</v>
      </c>
      <c r="Y996">
        <v>39.29</v>
      </c>
      <c r="Z996">
        <v>1.96</v>
      </c>
      <c r="AA996" t="s">
        <v>65</v>
      </c>
      <c r="AB996" t="s">
        <v>56</v>
      </c>
      <c r="AC996">
        <v>3989</v>
      </c>
      <c r="AK996">
        <v>32</v>
      </c>
      <c r="AL996">
        <v>0</v>
      </c>
      <c r="AS996">
        <v>150</v>
      </c>
      <c r="AZ996">
        <v>118</v>
      </c>
      <c r="BB996">
        <v>32</v>
      </c>
    </row>
    <row r="997" spans="1:55" x14ac:dyDescent="0.25">
      <c r="A997" t="s">
        <v>54</v>
      </c>
      <c r="B997">
        <v>110027</v>
      </c>
      <c r="C997" t="s">
        <v>55</v>
      </c>
      <c r="D997" t="s">
        <v>56</v>
      </c>
      <c r="E997" s="1">
        <v>45967</v>
      </c>
      <c r="F997" t="s">
        <v>1236</v>
      </c>
      <c r="G997" t="s">
        <v>63</v>
      </c>
      <c r="H997" s="4">
        <v>221426000000000</v>
      </c>
      <c r="I997">
        <v>29811</v>
      </c>
      <c r="J997" s="3">
        <v>45968.03125</v>
      </c>
      <c r="K997" t="s">
        <v>5760</v>
      </c>
      <c r="L997" t="s">
        <v>59</v>
      </c>
      <c r="M997">
        <v>347</v>
      </c>
      <c r="N997">
        <v>-93.75</v>
      </c>
      <c r="O997">
        <v>0</v>
      </c>
      <c r="P997">
        <v>253.25</v>
      </c>
      <c r="Q997">
        <v>32</v>
      </c>
      <c r="R997">
        <v>0</v>
      </c>
      <c r="S997">
        <v>-0.25</v>
      </c>
      <c r="T997">
        <v>0</v>
      </c>
      <c r="U997">
        <v>285</v>
      </c>
      <c r="V997">
        <v>285</v>
      </c>
      <c r="W997">
        <v>0</v>
      </c>
      <c r="X997" t="s">
        <v>64</v>
      </c>
      <c r="Y997">
        <v>80.040000000000006</v>
      </c>
      <c r="Z997">
        <v>5.07</v>
      </c>
      <c r="AA997" t="s">
        <v>65</v>
      </c>
      <c r="AB997" t="s">
        <v>56</v>
      </c>
      <c r="AC997">
        <v>6470</v>
      </c>
      <c r="AK997">
        <v>32</v>
      </c>
      <c r="AL997">
        <v>0</v>
      </c>
      <c r="AS997">
        <v>285</v>
      </c>
      <c r="AZ997">
        <v>253.25</v>
      </c>
      <c r="BB997">
        <v>32</v>
      </c>
    </row>
    <row r="998" spans="1:55" x14ac:dyDescent="0.25">
      <c r="A998" t="s">
        <v>54</v>
      </c>
      <c r="B998">
        <v>110027</v>
      </c>
      <c r="C998" t="s">
        <v>55</v>
      </c>
      <c r="D998" t="s">
        <v>56</v>
      </c>
      <c r="E998" s="1">
        <v>45967</v>
      </c>
      <c r="F998" t="s">
        <v>1237</v>
      </c>
      <c r="G998" t="s">
        <v>63</v>
      </c>
      <c r="H998" s="4">
        <v>221427000000000</v>
      </c>
      <c r="I998">
        <v>29811</v>
      </c>
      <c r="J998" s="3">
        <v>45968.040972222225</v>
      </c>
      <c r="K998" t="s">
        <v>5760</v>
      </c>
      <c r="L998" t="s">
        <v>59</v>
      </c>
      <c r="M998">
        <v>452.66</v>
      </c>
      <c r="N998">
        <v>-123.75</v>
      </c>
      <c r="O998">
        <v>0</v>
      </c>
      <c r="P998">
        <v>328.91</v>
      </c>
      <c r="Q998">
        <v>32</v>
      </c>
      <c r="R998">
        <v>0</v>
      </c>
      <c r="S998">
        <v>0.09</v>
      </c>
      <c r="T998">
        <v>0</v>
      </c>
      <c r="U998">
        <v>361</v>
      </c>
      <c r="V998">
        <v>361</v>
      </c>
      <c r="W998">
        <v>0</v>
      </c>
      <c r="X998" t="s">
        <v>64</v>
      </c>
      <c r="Y998">
        <v>96.99</v>
      </c>
      <c r="Z998">
        <v>8.52</v>
      </c>
      <c r="AA998" t="s">
        <v>65</v>
      </c>
      <c r="AB998" t="s">
        <v>56</v>
      </c>
      <c r="AC998">
        <v>4747</v>
      </c>
      <c r="AK998">
        <v>32</v>
      </c>
      <c r="AL998">
        <v>0</v>
      </c>
      <c r="AS998">
        <v>361</v>
      </c>
      <c r="AZ998">
        <v>328.91</v>
      </c>
      <c r="BB998">
        <v>32</v>
      </c>
    </row>
    <row r="999" spans="1:55" x14ac:dyDescent="0.25">
      <c r="A999" t="s">
        <v>54</v>
      </c>
      <c r="B999">
        <v>110027</v>
      </c>
      <c r="C999" t="s">
        <v>55</v>
      </c>
      <c r="D999" t="s">
        <v>56</v>
      </c>
      <c r="E999" s="1">
        <v>45967</v>
      </c>
      <c r="F999" t="s">
        <v>1238</v>
      </c>
      <c r="G999" t="s">
        <v>67</v>
      </c>
      <c r="J999" s="3">
        <v>45968.041666666664</v>
      </c>
      <c r="K999" t="s">
        <v>5760</v>
      </c>
      <c r="L999" t="s">
        <v>59</v>
      </c>
      <c r="M999">
        <v>239</v>
      </c>
      <c r="N999">
        <v>0</v>
      </c>
      <c r="O999">
        <v>0</v>
      </c>
      <c r="P999">
        <v>239</v>
      </c>
      <c r="Q999">
        <v>0</v>
      </c>
      <c r="R999">
        <v>11.96</v>
      </c>
      <c r="S999">
        <v>0.04</v>
      </c>
      <c r="T999">
        <v>0</v>
      </c>
      <c r="U999">
        <v>251</v>
      </c>
      <c r="V999">
        <v>251</v>
      </c>
      <c r="W999">
        <v>0</v>
      </c>
      <c r="X999" t="s">
        <v>73</v>
      </c>
      <c r="Y999">
        <v>59.93</v>
      </c>
      <c r="Z999">
        <v>1.96</v>
      </c>
      <c r="AA999" t="s">
        <v>74</v>
      </c>
      <c r="AB999" t="s">
        <v>75</v>
      </c>
      <c r="AE999" t="s">
        <v>730</v>
      </c>
      <c r="AF999" t="s">
        <v>731</v>
      </c>
      <c r="AG999">
        <v>9999777722</v>
      </c>
      <c r="AK999">
        <v>0</v>
      </c>
      <c r="AL999">
        <v>0</v>
      </c>
      <c r="AM999">
        <v>251</v>
      </c>
      <c r="AV999">
        <v>239</v>
      </c>
      <c r="AW999">
        <v>5.98</v>
      </c>
      <c r="AX999">
        <v>239</v>
      </c>
      <c r="AY999">
        <v>5.98</v>
      </c>
      <c r="AZ999">
        <v>239</v>
      </c>
    </row>
    <row r="1000" spans="1:55" x14ac:dyDescent="0.25">
      <c r="A1000" t="s">
        <v>54</v>
      </c>
      <c r="B1000">
        <v>110027</v>
      </c>
      <c r="C1000" t="s">
        <v>55</v>
      </c>
      <c r="D1000" t="s">
        <v>56</v>
      </c>
      <c r="E1000" s="1">
        <v>45967</v>
      </c>
      <c r="F1000" t="s">
        <v>1239</v>
      </c>
      <c r="G1000" t="s">
        <v>63</v>
      </c>
      <c r="H1000" s="4">
        <v>221427000000000</v>
      </c>
      <c r="I1000">
        <v>29811</v>
      </c>
      <c r="J1000" s="3">
        <v>45968.046527777777</v>
      </c>
      <c r="K1000" t="s">
        <v>5760</v>
      </c>
      <c r="L1000" t="s">
        <v>59</v>
      </c>
      <c r="M1000">
        <v>229</v>
      </c>
      <c r="N1000">
        <v>-90</v>
      </c>
      <c r="O1000">
        <v>0</v>
      </c>
      <c r="P1000">
        <v>139</v>
      </c>
      <c r="Q1000">
        <v>32</v>
      </c>
      <c r="R1000">
        <v>0</v>
      </c>
      <c r="S1000">
        <v>0</v>
      </c>
      <c r="T1000">
        <v>0</v>
      </c>
      <c r="U1000">
        <v>171</v>
      </c>
      <c r="V1000">
        <v>171</v>
      </c>
      <c r="W1000">
        <v>0</v>
      </c>
      <c r="X1000" t="s">
        <v>64</v>
      </c>
      <c r="Y1000">
        <v>47.32</v>
      </c>
      <c r="Z1000">
        <v>5.07</v>
      </c>
      <c r="AA1000" t="s">
        <v>65</v>
      </c>
      <c r="AB1000" t="s">
        <v>56</v>
      </c>
      <c r="AC1000">
        <v>2088</v>
      </c>
      <c r="AK1000">
        <v>32</v>
      </c>
      <c r="AL1000">
        <v>0</v>
      </c>
      <c r="AS1000">
        <v>171</v>
      </c>
      <c r="AZ1000">
        <v>139</v>
      </c>
      <c r="BB1000">
        <v>32</v>
      </c>
    </row>
    <row r="1001" spans="1:55" x14ac:dyDescent="0.25">
      <c r="A1001" t="s">
        <v>54</v>
      </c>
      <c r="B1001">
        <v>110027</v>
      </c>
      <c r="C1001" t="s">
        <v>55</v>
      </c>
      <c r="D1001" t="s">
        <v>56</v>
      </c>
      <c r="E1001" s="1">
        <v>45967</v>
      </c>
      <c r="F1001" t="s">
        <v>1240</v>
      </c>
      <c r="G1001" t="s">
        <v>58</v>
      </c>
      <c r="H1001">
        <v>7452615090</v>
      </c>
      <c r="I1001">
        <v>18528960</v>
      </c>
      <c r="J1001" s="3">
        <v>45968.055555555555</v>
      </c>
      <c r="K1001" t="s">
        <v>5760</v>
      </c>
      <c r="L1001" t="s">
        <v>59</v>
      </c>
      <c r="M1001">
        <v>890.28</v>
      </c>
      <c r="N1001">
        <v>-75</v>
      </c>
      <c r="O1001">
        <v>0</v>
      </c>
      <c r="P1001">
        <v>815.28</v>
      </c>
      <c r="Q1001">
        <v>32</v>
      </c>
      <c r="R1001">
        <v>0</v>
      </c>
      <c r="S1001">
        <v>0</v>
      </c>
      <c r="T1001">
        <v>0</v>
      </c>
      <c r="U1001">
        <v>847.28</v>
      </c>
      <c r="V1001">
        <v>847.28</v>
      </c>
      <c r="W1001">
        <v>0</v>
      </c>
      <c r="X1001" t="s">
        <v>60</v>
      </c>
      <c r="Y1001">
        <v>203.17</v>
      </c>
      <c r="Z1001">
        <v>21.18</v>
      </c>
      <c r="AA1001" t="s">
        <v>61</v>
      </c>
      <c r="AB1001" t="s">
        <v>56</v>
      </c>
      <c r="AC1001">
        <v>5090</v>
      </c>
      <c r="AK1001">
        <v>32</v>
      </c>
      <c r="AL1001">
        <v>0</v>
      </c>
      <c r="AT1001">
        <v>847.28</v>
      </c>
      <c r="AZ1001">
        <v>815.28</v>
      </c>
      <c r="BC1001">
        <v>32</v>
      </c>
    </row>
    <row r="1002" spans="1:55" x14ac:dyDescent="0.25">
      <c r="A1002" t="s">
        <v>54</v>
      </c>
      <c r="B1002">
        <v>110027</v>
      </c>
      <c r="C1002" t="s">
        <v>55</v>
      </c>
      <c r="D1002" t="s">
        <v>56</v>
      </c>
      <c r="E1002" s="1">
        <v>45967</v>
      </c>
      <c r="F1002" t="s">
        <v>1241</v>
      </c>
      <c r="G1002" t="s">
        <v>63</v>
      </c>
      <c r="H1002" s="4">
        <v>221428000000000</v>
      </c>
      <c r="I1002">
        <v>29811</v>
      </c>
      <c r="J1002" s="3">
        <v>45968.056250000001</v>
      </c>
      <c r="K1002" t="s">
        <v>5760</v>
      </c>
      <c r="L1002" t="s">
        <v>59</v>
      </c>
      <c r="M1002">
        <v>482.28</v>
      </c>
      <c r="N1002">
        <v>-93.74</v>
      </c>
      <c r="O1002">
        <v>0</v>
      </c>
      <c r="P1002">
        <v>388.54</v>
      </c>
      <c r="Q1002">
        <v>32</v>
      </c>
      <c r="R1002">
        <v>0</v>
      </c>
      <c r="S1002">
        <v>0.46</v>
      </c>
      <c r="T1002">
        <v>0</v>
      </c>
      <c r="U1002">
        <v>421</v>
      </c>
      <c r="V1002">
        <v>421</v>
      </c>
      <c r="W1002">
        <v>0</v>
      </c>
      <c r="X1002" t="s">
        <v>64</v>
      </c>
      <c r="Y1002">
        <v>96.59</v>
      </c>
      <c r="Z1002">
        <v>11.06</v>
      </c>
      <c r="AA1002" t="s">
        <v>65</v>
      </c>
      <c r="AB1002" t="s">
        <v>56</v>
      </c>
      <c r="AC1002">
        <v>1081</v>
      </c>
      <c r="AK1002">
        <v>32</v>
      </c>
      <c r="AL1002">
        <v>0</v>
      </c>
      <c r="AS1002">
        <v>421</v>
      </c>
      <c r="AZ1002">
        <v>388.54</v>
      </c>
      <c r="BB1002">
        <v>32</v>
      </c>
    </row>
    <row r="1003" spans="1:55" x14ac:dyDescent="0.25">
      <c r="A1003" t="s">
        <v>54</v>
      </c>
      <c r="B1003">
        <v>110027</v>
      </c>
      <c r="C1003" t="s">
        <v>55</v>
      </c>
      <c r="D1003" t="s">
        <v>56</v>
      </c>
      <c r="E1003" s="1">
        <v>45967</v>
      </c>
      <c r="F1003" t="s">
        <v>1242</v>
      </c>
      <c r="G1003" t="s">
        <v>67</v>
      </c>
      <c r="J1003" s="3">
        <v>45968.059027777781</v>
      </c>
      <c r="K1003" t="s">
        <v>5760</v>
      </c>
      <c r="L1003" t="s">
        <v>59</v>
      </c>
      <c r="M1003">
        <v>362.29</v>
      </c>
      <c r="N1003">
        <v>0</v>
      </c>
      <c r="O1003">
        <v>0</v>
      </c>
      <c r="P1003">
        <v>362.29</v>
      </c>
      <c r="Q1003">
        <v>0</v>
      </c>
      <c r="R1003">
        <v>18.12</v>
      </c>
      <c r="S1003">
        <v>-0.41</v>
      </c>
      <c r="T1003">
        <v>0</v>
      </c>
      <c r="U1003">
        <v>380</v>
      </c>
      <c r="V1003">
        <v>380</v>
      </c>
      <c r="W1003">
        <v>0</v>
      </c>
      <c r="X1003" t="s">
        <v>68</v>
      </c>
      <c r="Y1003">
        <v>96.15</v>
      </c>
      <c r="Z1003">
        <v>4.24</v>
      </c>
      <c r="AA1003" t="s">
        <v>74</v>
      </c>
      <c r="AB1003" t="s">
        <v>75</v>
      </c>
      <c r="AE1003" t="s">
        <v>730</v>
      </c>
      <c r="AF1003" t="s">
        <v>731</v>
      </c>
      <c r="AG1003">
        <v>9999777722</v>
      </c>
      <c r="AK1003">
        <v>0</v>
      </c>
      <c r="AL1003">
        <v>0</v>
      </c>
      <c r="AN1003">
        <v>380</v>
      </c>
      <c r="AV1003">
        <v>362.29</v>
      </c>
      <c r="AW1003">
        <v>9.06</v>
      </c>
      <c r="AX1003">
        <v>362.29</v>
      </c>
      <c r="AY1003">
        <v>9.06</v>
      </c>
      <c r="AZ1003">
        <v>362.29</v>
      </c>
    </row>
    <row r="1004" spans="1:55" x14ac:dyDescent="0.25">
      <c r="A1004" t="s">
        <v>54</v>
      </c>
      <c r="B1004">
        <v>110027</v>
      </c>
      <c r="C1004" t="s">
        <v>55</v>
      </c>
      <c r="D1004" t="s">
        <v>56</v>
      </c>
      <c r="E1004" s="1">
        <v>45967</v>
      </c>
      <c r="F1004" t="s">
        <v>1243</v>
      </c>
      <c r="G1004" t="s">
        <v>67</v>
      </c>
      <c r="J1004" s="3">
        <v>45968.060416666667</v>
      </c>
      <c r="K1004" t="s">
        <v>5760</v>
      </c>
      <c r="L1004" t="s">
        <v>59</v>
      </c>
      <c r="M1004">
        <v>427</v>
      </c>
      <c r="N1004">
        <v>0</v>
      </c>
      <c r="O1004">
        <v>0</v>
      </c>
      <c r="P1004">
        <v>427</v>
      </c>
      <c r="Q1004">
        <v>0</v>
      </c>
      <c r="R1004">
        <v>21.36</v>
      </c>
      <c r="S1004">
        <v>-0.36</v>
      </c>
      <c r="T1004">
        <v>0</v>
      </c>
      <c r="U1004">
        <v>448</v>
      </c>
      <c r="V1004">
        <v>448</v>
      </c>
      <c r="W1004">
        <v>0</v>
      </c>
      <c r="X1004" t="s">
        <v>68</v>
      </c>
      <c r="Y1004">
        <v>97.36</v>
      </c>
      <c r="Z1004">
        <v>12.75</v>
      </c>
      <c r="AA1004" t="s">
        <v>74</v>
      </c>
      <c r="AB1004" t="s">
        <v>75</v>
      </c>
      <c r="AE1004" t="s">
        <v>730</v>
      </c>
      <c r="AF1004" t="s">
        <v>731</v>
      </c>
      <c r="AG1004">
        <v>9999777722</v>
      </c>
      <c r="AK1004">
        <v>0</v>
      </c>
      <c r="AL1004">
        <v>0</v>
      </c>
      <c r="AN1004">
        <v>448</v>
      </c>
      <c r="AV1004">
        <v>427</v>
      </c>
      <c r="AW1004">
        <v>10.68</v>
      </c>
      <c r="AX1004">
        <v>427</v>
      </c>
      <c r="AY1004">
        <v>10.68</v>
      </c>
      <c r="AZ1004">
        <v>427</v>
      </c>
    </row>
    <row r="1005" spans="1:55" x14ac:dyDescent="0.25">
      <c r="A1005" t="s">
        <v>54</v>
      </c>
      <c r="B1005">
        <v>110027</v>
      </c>
      <c r="C1005" t="s">
        <v>55</v>
      </c>
      <c r="D1005" t="s">
        <v>56</v>
      </c>
      <c r="E1005" s="1">
        <v>45967</v>
      </c>
      <c r="F1005" t="s">
        <v>1244</v>
      </c>
      <c r="G1005" t="s">
        <v>63</v>
      </c>
      <c r="H1005" s="4">
        <v>221429000000000</v>
      </c>
      <c r="I1005">
        <v>29811</v>
      </c>
      <c r="J1005" s="3">
        <v>45968.061111111114</v>
      </c>
      <c r="K1005" t="s">
        <v>5760</v>
      </c>
      <c r="L1005" t="s">
        <v>59</v>
      </c>
      <c r="M1005">
        <v>278</v>
      </c>
      <c r="N1005">
        <v>-93.75</v>
      </c>
      <c r="O1005">
        <v>0</v>
      </c>
      <c r="P1005">
        <v>184.25</v>
      </c>
      <c r="Q1005">
        <v>32</v>
      </c>
      <c r="R1005">
        <v>0</v>
      </c>
      <c r="S1005">
        <v>-0.25</v>
      </c>
      <c r="T1005">
        <v>0</v>
      </c>
      <c r="U1005">
        <v>216</v>
      </c>
      <c r="V1005">
        <v>216</v>
      </c>
      <c r="W1005">
        <v>0</v>
      </c>
      <c r="X1005" t="s">
        <v>64</v>
      </c>
      <c r="Y1005">
        <v>54.13</v>
      </c>
      <c r="Z1005">
        <v>7.57</v>
      </c>
      <c r="AA1005" t="s">
        <v>65</v>
      </c>
      <c r="AB1005" t="s">
        <v>56</v>
      </c>
      <c r="AC1005">
        <v>4205</v>
      </c>
      <c r="AK1005">
        <v>32</v>
      </c>
      <c r="AL1005">
        <v>0</v>
      </c>
      <c r="AS1005">
        <v>216</v>
      </c>
      <c r="AZ1005">
        <v>184.25</v>
      </c>
      <c r="BB1005">
        <v>32</v>
      </c>
    </row>
    <row r="1006" spans="1:55" x14ac:dyDescent="0.25">
      <c r="A1006" t="s">
        <v>54</v>
      </c>
      <c r="B1006">
        <v>110027</v>
      </c>
      <c r="C1006" t="s">
        <v>55</v>
      </c>
      <c r="D1006" t="s">
        <v>56</v>
      </c>
      <c r="E1006" s="1">
        <v>45967</v>
      </c>
      <c r="F1006" t="s">
        <v>1245</v>
      </c>
      <c r="G1006" t="s">
        <v>58</v>
      </c>
      <c r="H1006">
        <v>7451132670</v>
      </c>
      <c r="I1006">
        <v>18528960</v>
      </c>
      <c r="J1006" s="3">
        <v>45968.0625</v>
      </c>
      <c r="K1006" t="s">
        <v>5760</v>
      </c>
      <c r="L1006" t="s">
        <v>59</v>
      </c>
      <c r="M1006">
        <v>1047</v>
      </c>
      <c r="N1006">
        <v>-449</v>
      </c>
      <c r="O1006">
        <v>0</v>
      </c>
      <c r="P1006">
        <v>598</v>
      </c>
      <c r="Q1006">
        <v>32</v>
      </c>
      <c r="R1006">
        <v>0</v>
      </c>
      <c r="S1006">
        <v>0</v>
      </c>
      <c r="T1006">
        <v>0</v>
      </c>
      <c r="U1006">
        <v>630</v>
      </c>
      <c r="V1006">
        <v>630</v>
      </c>
      <c r="W1006">
        <v>0</v>
      </c>
      <c r="X1006" t="s">
        <v>60</v>
      </c>
      <c r="Y1006">
        <v>192.52</v>
      </c>
      <c r="Z1006">
        <v>14.61</v>
      </c>
      <c r="AA1006" t="s">
        <v>61</v>
      </c>
      <c r="AB1006" t="s">
        <v>56</v>
      </c>
      <c r="AC1006">
        <v>2670</v>
      </c>
      <c r="AK1006">
        <v>32</v>
      </c>
      <c r="AL1006">
        <v>0</v>
      </c>
      <c r="AT1006">
        <v>630</v>
      </c>
      <c r="AZ1006">
        <v>598</v>
      </c>
      <c r="BC1006">
        <v>32</v>
      </c>
    </row>
    <row r="1007" spans="1:55" x14ac:dyDescent="0.25">
      <c r="A1007" t="s">
        <v>54</v>
      </c>
      <c r="B1007">
        <v>110027</v>
      </c>
      <c r="C1007" t="s">
        <v>55</v>
      </c>
      <c r="D1007" t="s">
        <v>56</v>
      </c>
      <c r="E1007" s="1">
        <v>45967</v>
      </c>
      <c r="F1007" t="s">
        <v>1246</v>
      </c>
      <c r="G1007" t="s">
        <v>67</v>
      </c>
      <c r="J1007" s="3">
        <v>45968.063194444447</v>
      </c>
      <c r="K1007" t="s">
        <v>5760</v>
      </c>
      <c r="L1007" t="s">
        <v>59</v>
      </c>
      <c r="M1007">
        <v>717</v>
      </c>
      <c r="N1007">
        <v>0</v>
      </c>
      <c r="O1007">
        <v>0</v>
      </c>
      <c r="P1007">
        <v>717</v>
      </c>
      <c r="Q1007">
        <v>0</v>
      </c>
      <c r="R1007">
        <v>35.86</v>
      </c>
      <c r="S1007">
        <v>0.14000000000000001</v>
      </c>
      <c r="T1007">
        <v>0</v>
      </c>
      <c r="U1007">
        <v>753</v>
      </c>
      <c r="V1007">
        <v>753</v>
      </c>
      <c r="W1007">
        <v>0</v>
      </c>
      <c r="X1007" t="s">
        <v>73</v>
      </c>
      <c r="Y1007">
        <v>202.53</v>
      </c>
      <c r="Z1007">
        <v>8.6999999999999993</v>
      </c>
      <c r="AA1007" t="s">
        <v>74</v>
      </c>
      <c r="AB1007" t="s">
        <v>75</v>
      </c>
      <c r="AE1007" t="s">
        <v>730</v>
      </c>
      <c r="AF1007" t="s">
        <v>731</v>
      </c>
      <c r="AG1007">
        <v>9999777722</v>
      </c>
      <c r="AK1007">
        <v>0</v>
      </c>
      <c r="AL1007">
        <v>0</v>
      </c>
      <c r="AM1007">
        <v>753</v>
      </c>
      <c r="AV1007">
        <v>717</v>
      </c>
      <c r="AW1007">
        <v>17.93</v>
      </c>
      <c r="AX1007">
        <v>717</v>
      </c>
      <c r="AY1007">
        <v>17.93</v>
      </c>
      <c r="AZ1007">
        <v>717</v>
      </c>
    </row>
    <row r="1008" spans="1:55" x14ac:dyDescent="0.25">
      <c r="A1008" t="s">
        <v>54</v>
      </c>
      <c r="B1008">
        <v>110027</v>
      </c>
      <c r="C1008" t="s">
        <v>55</v>
      </c>
      <c r="D1008" t="s">
        <v>56</v>
      </c>
      <c r="E1008" s="1">
        <v>45967</v>
      </c>
      <c r="F1008" t="s">
        <v>1247</v>
      </c>
      <c r="G1008" t="s">
        <v>58</v>
      </c>
      <c r="H1008">
        <v>7456440705</v>
      </c>
      <c r="I1008">
        <v>18528960</v>
      </c>
      <c r="J1008" s="3">
        <v>45968.064583333333</v>
      </c>
      <c r="K1008" t="s">
        <v>5760</v>
      </c>
      <c r="L1008" t="s">
        <v>59</v>
      </c>
      <c r="M1008">
        <v>548</v>
      </c>
      <c r="N1008">
        <v>-234.2</v>
      </c>
      <c r="O1008">
        <v>0</v>
      </c>
      <c r="P1008">
        <v>313.8</v>
      </c>
      <c r="Q1008">
        <v>32</v>
      </c>
      <c r="R1008">
        <v>0</v>
      </c>
      <c r="S1008">
        <v>0</v>
      </c>
      <c r="T1008">
        <v>0</v>
      </c>
      <c r="U1008">
        <v>345.8</v>
      </c>
      <c r="V1008">
        <v>345.8</v>
      </c>
      <c r="W1008">
        <v>0</v>
      </c>
      <c r="X1008" t="s">
        <v>60</v>
      </c>
      <c r="Y1008">
        <v>102.81</v>
      </c>
      <c r="Z1008">
        <v>8.69</v>
      </c>
      <c r="AA1008" t="s">
        <v>61</v>
      </c>
      <c r="AB1008" t="s">
        <v>56</v>
      </c>
      <c r="AC1008">
        <v>705</v>
      </c>
      <c r="AK1008">
        <v>32</v>
      </c>
      <c r="AL1008">
        <v>0</v>
      </c>
      <c r="AT1008">
        <v>345.8</v>
      </c>
      <c r="AZ1008">
        <v>313.8</v>
      </c>
      <c r="BC1008">
        <v>32</v>
      </c>
    </row>
    <row r="1009" spans="1:55" x14ac:dyDescent="0.25">
      <c r="A1009" t="s">
        <v>54</v>
      </c>
      <c r="B1009">
        <v>110027</v>
      </c>
      <c r="C1009" t="s">
        <v>55</v>
      </c>
      <c r="D1009" t="s">
        <v>56</v>
      </c>
      <c r="E1009" s="1">
        <v>45967</v>
      </c>
      <c r="F1009" t="s">
        <v>1248</v>
      </c>
      <c r="G1009" t="s">
        <v>67</v>
      </c>
      <c r="J1009" s="3">
        <v>45968.065972222219</v>
      </c>
      <c r="K1009" t="s">
        <v>5760</v>
      </c>
      <c r="L1009" t="s">
        <v>59</v>
      </c>
      <c r="M1009">
        <v>1128.8599999999999</v>
      </c>
      <c r="N1009">
        <v>0</v>
      </c>
      <c r="O1009">
        <v>0</v>
      </c>
      <c r="P1009">
        <v>1128.8599999999999</v>
      </c>
      <c r="Q1009">
        <v>0</v>
      </c>
      <c r="R1009">
        <v>56.44</v>
      </c>
      <c r="S1009">
        <v>-0.3</v>
      </c>
      <c r="T1009">
        <v>0</v>
      </c>
      <c r="U1009">
        <v>1185</v>
      </c>
      <c r="V1009">
        <v>1185</v>
      </c>
      <c r="W1009">
        <v>0</v>
      </c>
      <c r="X1009" t="s">
        <v>466</v>
      </c>
      <c r="Y1009">
        <v>281.83999999999997</v>
      </c>
      <c r="Z1009">
        <v>9.92</v>
      </c>
      <c r="AA1009" t="s">
        <v>74</v>
      </c>
      <c r="AB1009" t="s">
        <v>75</v>
      </c>
      <c r="AE1009" t="s">
        <v>730</v>
      </c>
      <c r="AF1009" t="s">
        <v>731</v>
      </c>
      <c r="AG1009">
        <v>9999777722</v>
      </c>
      <c r="AK1009">
        <v>0</v>
      </c>
      <c r="AL1009">
        <v>0</v>
      </c>
      <c r="AM1009">
        <v>985</v>
      </c>
      <c r="AN1009">
        <v>200</v>
      </c>
      <c r="AV1009">
        <v>1128.8599999999999</v>
      </c>
      <c r="AW1009">
        <v>28.22</v>
      </c>
      <c r="AX1009">
        <v>1128.8599999999999</v>
      </c>
      <c r="AY1009">
        <v>28.22</v>
      </c>
      <c r="AZ1009">
        <v>1128.8599999999999</v>
      </c>
    </row>
    <row r="1010" spans="1:55" x14ac:dyDescent="0.25">
      <c r="A1010" t="s">
        <v>54</v>
      </c>
      <c r="B1010">
        <v>110027</v>
      </c>
      <c r="C1010" t="s">
        <v>55</v>
      </c>
      <c r="D1010" t="s">
        <v>56</v>
      </c>
      <c r="E1010" s="1">
        <v>45967</v>
      </c>
      <c r="F1010" t="s">
        <v>1249</v>
      </c>
      <c r="G1010" t="s">
        <v>58</v>
      </c>
      <c r="H1010">
        <v>7456127962</v>
      </c>
      <c r="I1010">
        <v>18528960</v>
      </c>
      <c r="J1010" s="3">
        <v>45968.071527777778</v>
      </c>
      <c r="K1010" t="s">
        <v>5760</v>
      </c>
      <c r="L1010" t="s">
        <v>59</v>
      </c>
      <c r="M1010">
        <v>418</v>
      </c>
      <c r="N1010">
        <v>-75</v>
      </c>
      <c r="O1010">
        <v>0</v>
      </c>
      <c r="P1010">
        <v>343</v>
      </c>
      <c r="Q1010">
        <v>32</v>
      </c>
      <c r="R1010">
        <v>0</v>
      </c>
      <c r="S1010">
        <v>0</v>
      </c>
      <c r="T1010">
        <v>0</v>
      </c>
      <c r="U1010">
        <v>375</v>
      </c>
      <c r="V1010">
        <v>375</v>
      </c>
      <c r="W1010">
        <v>0</v>
      </c>
      <c r="X1010" t="s">
        <v>60</v>
      </c>
      <c r="Y1010">
        <v>85.4</v>
      </c>
      <c r="Z1010">
        <v>8.15</v>
      </c>
      <c r="AA1010" t="s">
        <v>61</v>
      </c>
      <c r="AB1010" t="s">
        <v>56</v>
      </c>
      <c r="AC1010">
        <v>7962</v>
      </c>
      <c r="AK1010">
        <v>32</v>
      </c>
      <c r="AL1010">
        <v>0</v>
      </c>
      <c r="AT1010">
        <v>375</v>
      </c>
      <c r="AZ1010">
        <v>343</v>
      </c>
      <c r="BC1010">
        <v>32</v>
      </c>
    </row>
    <row r="1011" spans="1:55" x14ac:dyDescent="0.25">
      <c r="A1011" t="s">
        <v>54</v>
      </c>
      <c r="B1011">
        <v>110027</v>
      </c>
      <c r="C1011" t="s">
        <v>55</v>
      </c>
      <c r="D1011" t="s">
        <v>56</v>
      </c>
      <c r="E1011" s="1">
        <v>45967</v>
      </c>
      <c r="F1011" t="s">
        <v>1250</v>
      </c>
      <c r="G1011" t="s">
        <v>67</v>
      </c>
      <c r="J1011" s="3">
        <v>45968.077777777777</v>
      </c>
      <c r="K1011" t="s">
        <v>5760</v>
      </c>
      <c r="L1011" t="s">
        <v>59</v>
      </c>
      <c r="M1011">
        <v>109</v>
      </c>
      <c r="N1011">
        <v>0</v>
      </c>
      <c r="O1011">
        <v>0</v>
      </c>
      <c r="P1011">
        <v>109</v>
      </c>
      <c r="Q1011">
        <v>0</v>
      </c>
      <c r="R1011">
        <v>5.46</v>
      </c>
      <c r="S1011">
        <v>-0.46</v>
      </c>
      <c r="T1011">
        <v>0</v>
      </c>
      <c r="U1011">
        <v>114</v>
      </c>
      <c r="V1011">
        <v>114</v>
      </c>
      <c r="W1011">
        <v>0</v>
      </c>
      <c r="X1011" t="s">
        <v>68</v>
      </c>
      <c r="Y1011">
        <v>24.51</v>
      </c>
      <c r="Z1011">
        <v>1.96</v>
      </c>
      <c r="AA1011" t="s">
        <v>74</v>
      </c>
      <c r="AB1011" t="s">
        <v>75</v>
      </c>
      <c r="AE1011" t="s">
        <v>730</v>
      </c>
      <c r="AF1011" t="s">
        <v>731</v>
      </c>
      <c r="AG1011">
        <v>9999777722</v>
      </c>
      <c r="AK1011">
        <v>0</v>
      </c>
      <c r="AL1011">
        <v>0</v>
      </c>
      <c r="AN1011">
        <v>114</v>
      </c>
      <c r="AV1011">
        <v>109</v>
      </c>
      <c r="AW1011">
        <v>2.73</v>
      </c>
      <c r="AX1011">
        <v>109</v>
      </c>
      <c r="AY1011">
        <v>2.73</v>
      </c>
      <c r="AZ1011">
        <v>109</v>
      </c>
    </row>
    <row r="1012" spans="1:55" x14ac:dyDescent="0.25">
      <c r="A1012" t="s">
        <v>54</v>
      </c>
      <c r="B1012">
        <v>110027</v>
      </c>
      <c r="C1012" t="s">
        <v>55</v>
      </c>
      <c r="D1012" t="s">
        <v>56</v>
      </c>
      <c r="E1012" s="1">
        <v>45967</v>
      </c>
      <c r="F1012" t="s">
        <v>1251</v>
      </c>
      <c r="G1012" t="s">
        <v>67</v>
      </c>
      <c r="J1012" s="3">
        <v>45968.07916666667</v>
      </c>
      <c r="K1012" t="s">
        <v>5760</v>
      </c>
      <c r="L1012" t="s">
        <v>59</v>
      </c>
      <c r="M1012">
        <v>139</v>
      </c>
      <c r="N1012">
        <v>0</v>
      </c>
      <c r="O1012">
        <v>0</v>
      </c>
      <c r="P1012">
        <v>139</v>
      </c>
      <c r="Q1012">
        <v>0</v>
      </c>
      <c r="R1012">
        <v>6.96</v>
      </c>
      <c r="S1012">
        <v>0.04</v>
      </c>
      <c r="T1012">
        <v>0</v>
      </c>
      <c r="U1012">
        <v>146</v>
      </c>
      <c r="V1012">
        <v>146</v>
      </c>
      <c r="W1012">
        <v>0</v>
      </c>
      <c r="X1012" t="s">
        <v>73</v>
      </c>
      <c r="Y1012">
        <v>30.6</v>
      </c>
      <c r="Z1012">
        <v>4.0199999999999996</v>
      </c>
      <c r="AA1012" t="s">
        <v>74</v>
      </c>
      <c r="AB1012" t="s">
        <v>75</v>
      </c>
      <c r="AE1012" t="s">
        <v>730</v>
      </c>
      <c r="AF1012" t="s">
        <v>731</v>
      </c>
      <c r="AG1012">
        <v>9999777722</v>
      </c>
      <c r="AK1012">
        <v>0</v>
      </c>
      <c r="AL1012">
        <v>0</v>
      </c>
      <c r="AM1012">
        <v>146</v>
      </c>
      <c r="AV1012">
        <v>139</v>
      </c>
      <c r="AW1012">
        <v>3.48</v>
      </c>
      <c r="AX1012">
        <v>139</v>
      </c>
      <c r="AY1012">
        <v>3.48</v>
      </c>
      <c r="AZ1012">
        <v>139</v>
      </c>
    </row>
    <row r="1013" spans="1:55" x14ac:dyDescent="0.25">
      <c r="A1013" t="s">
        <v>54</v>
      </c>
      <c r="B1013">
        <v>110027</v>
      </c>
      <c r="C1013" t="s">
        <v>55</v>
      </c>
      <c r="D1013" t="s">
        <v>56</v>
      </c>
      <c r="E1013" s="1">
        <v>45967</v>
      </c>
      <c r="F1013" t="s">
        <v>1252</v>
      </c>
      <c r="G1013" t="s">
        <v>63</v>
      </c>
      <c r="H1013" s="4">
        <v>221430000000000</v>
      </c>
      <c r="I1013">
        <v>29811</v>
      </c>
      <c r="J1013" s="3">
        <v>45968.079861111109</v>
      </c>
      <c r="K1013" t="s">
        <v>5760</v>
      </c>
      <c r="L1013" t="s">
        <v>59</v>
      </c>
      <c r="M1013">
        <v>324.66000000000003</v>
      </c>
      <c r="N1013">
        <v>-60</v>
      </c>
      <c r="O1013">
        <v>0</v>
      </c>
      <c r="P1013">
        <v>264.66000000000003</v>
      </c>
      <c r="Q1013">
        <v>32</v>
      </c>
      <c r="R1013">
        <v>0</v>
      </c>
      <c r="S1013">
        <v>0.34</v>
      </c>
      <c r="T1013">
        <v>0</v>
      </c>
      <c r="U1013">
        <v>297</v>
      </c>
      <c r="V1013">
        <v>297</v>
      </c>
      <c r="W1013">
        <v>0</v>
      </c>
      <c r="X1013" t="s">
        <v>64</v>
      </c>
      <c r="Y1013">
        <v>70.23</v>
      </c>
      <c r="Z1013">
        <v>4.5999999999999996</v>
      </c>
      <c r="AA1013" t="s">
        <v>65</v>
      </c>
      <c r="AB1013" t="s">
        <v>56</v>
      </c>
      <c r="AC1013">
        <v>5269</v>
      </c>
      <c r="AK1013">
        <v>32</v>
      </c>
      <c r="AL1013">
        <v>0</v>
      </c>
      <c r="AS1013">
        <v>297</v>
      </c>
      <c r="AZ1013">
        <v>264.66000000000003</v>
      </c>
      <c r="BB1013">
        <v>32</v>
      </c>
    </row>
    <row r="1014" spans="1:55" x14ac:dyDescent="0.25">
      <c r="A1014" t="s">
        <v>54</v>
      </c>
      <c r="B1014">
        <v>110027</v>
      </c>
      <c r="C1014" t="s">
        <v>55</v>
      </c>
      <c r="D1014" t="s">
        <v>56</v>
      </c>
      <c r="E1014" s="1">
        <v>45967</v>
      </c>
      <c r="F1014" t="s">
        <v>1253</v>
      </c>
      <c r="G1014" t="s">
        <v>63</v>
      </c>
      <c r="H1014" s="4">
        <v>221431000000000</v>
      </c>
      <c r="I1014">
        <v>29811</v>
      </c>
      <c r="J1014" s="3">
        <v>45968.085416666669</v>
      </c>
      <c r="K1014" t="s">
        <v>5760</v>
      </c>
      <c r="L1014" t="s">
        <v>59</v>
      </c>
      <c r="M1014">
        <v>615</v>
      </c>
      <c r="N1014">
        <v>-153.75</v>
      </c>
      <c r="O1014">
        <v>0</v>
      </c>
      <c r="P1014">
        <v>461.25</v>
      </c>
      <c r="Q1014">
        <v>32</v>
      </c>
      <c r="R1014">
        <v>0</v>
      </c>
      <c r="S1014">
        <v>-0.25</v>
      </c>
      <c r="T1014">
        <v>0</v>
      </c>
      <c r="U1014">
        <v>493</v>
      </c>
      <c r="V1014">
        <v>493</v>
      </c>
      <c r="W1014">
        <v>0</v>
      </c>
      <c r="X1014" t="s">
        <v>64</v>
      </c>
      <c r="Y1014">
        <v>122.45</v>
      </c>
      <c r="Z1014">
        <v>8.18</v>
      </c>
      <c r="AA1014" t="s">
        <v>65</v>
      </c>
      <c r="AB1014" t="s">
        <v>56</v>
      </c>
      <c r="AC1014">
        <v>2320</v>
      </c>
      <c r="AK1014">
        <v>32</v>
      </c>
      <c r="AL1014">
        <v>0</v>
      </c>
      <c r="AS1014">
        <v>493</v>
      </c>
      <c r="AZ1014">
        <v>461.25</v>
      </c>
      <c r="BB1014">
        <v>32</v>
      </c>
    </row>
    <row r="1015" spans="1:55" x14ac:dyDescent="0.25">
      <c r="A1015" t="s">
        <v>54</v>
      </c>
      <c r="B1015">
        <v>110027</v>
      </c>
      <c r="C1015" t="s">
        <v>55</v>
      </c>
      <c r="D1015" t="s">
        <v>56</v>
      </c>
      <c r="E1015" s="1">
        <v>45967</v>
      </c>
      <c r="F1015" t="s">
        <v>1254</v>
      </c>
      <c r="G1015" t="s">
        <v>63</v>
      </c>
      <c r="H1015" s="4">
        <v>221431000000000</v>
      </c>
      <c r="I1015">
        <v>29811</v>
      </c>
      <c r="J1015" s="3">
        <v>45968.088194444441</v>
      </c>
      <c r="K1015" t="s">
        <v>5760</v>
      </c>
      <c r="L1015" t="s">
        <v>59</v>
      </c>
      <c r="M1015">
        <v>536</v>
      </c>
      <c r="N1015">
        <v>-80</v>
      </c>
      <c r="O1015">
        <v>0</v>
      </c>
      <c r="P1015">
        <v>456</v>
      </c>
      <c r="Q1015">
        <v>32</v>
      </c>
      <c r="R1015">
        <v>0</v>
      </c>
      <c r="S1015">
        <v>0</v>
      </c>
      <c r="T1015">
        <v>0</v>
      </c>
      <c r="U1015">
        <v>488</v>
      </c>
      <c r="V1015">
        <v>488</v>
      </c>
      <c r="W1015">
        <v>0</v>
      </c>
      <c r="X1015" t="s">
        <v>64</v>
      </c>
      <c r="Y1015">
        <v>109.82</v>
      </c>
      <c r="Z1015">
        <v>9.8000000000000007</v>
      </c>
      <c r="AA1015" t="s">
        <v>65</v>
      </c>
      <c r="AB1015" t="s">
        <v>56</v>
      </c>
      <c r="AC1015">
        <v>2240</v>
      </c>
      <c r="AK1015">
        <v>32</v>
      </c>
      <c r="AL1015">
        <v>0</v>
      </c>
      <c r="AS1015">
        <v>488</v>
      </c>
      <c r="AZ1015">
        <v>456</v>
      </c>
      <c r="BB1015">
        <v>32</v>
      </c>
    </row>
    <row r="1016" spans="1:55" x14ac:dyDescent="0.25">
      <c r="A1016" t="s">
        <v>54</v>
      </c>
      <c r="B1016">
        <v>110027</v>
      </c>
      <c r="C1016" t="s">
        <v>55</v>
      </c>
      <c r="D1016" t="s">
        <v>56</v>
      </c>
      <c r="E1016" s="1">
        <v>45967</v>
      </c>
      <c r="F1016" t="s">
        <v>1255</v>
      </c>
      <c r="G1016" t="s">
        <v>63</v>
      </c>
      <c r="H1016" s="4">
        <v>221431000000000</v>
      </c>
      <c r="I1016">
        <v>29811</v>
      </c>
      <c r="J1016" s="3">
        <v>45968.092361111114</v>
      </c>
      <c r="K1016" t="s">
        <v>5760</v>
      </c>
      <c r="L1016" t="s">
        <v>59</v>
      </c>
      <c r="M1016">
        <v>478</v>
      </c>
      <c r="N1016">
        <v>-205</v>
      </c>
      <c r="O1016">
        <v>0</v>
      </c>
      <c r="P1016">
        <v>273</v>
      </c>
      <c r="Q1016">
        <v>32</v>
      </c>
      <c r="R1016">
        <v>0</v>
      </c>
      <c r="S1016">
        <v>0</v>
      </c>
      <c r="T1016">
        <v>0</v>
      </c>
      <c r="U1016">
        <v>305</v>
      </c>
      <c r="V1016">
        <v>305</v>
      </c>
      <c r="W1016">
        <v>0</v>
      </c>
      <c r="X1016" t="s">
        <v>64</v>
      </c>
      <c r="Y1016">
        <v>65.47</v>
      </c>
      <c r="Z1016">
        <v>1.96</v>
      </c>
      <c r="AA1016" t="s">
        <v>65</v>
      </c>
      <c r="AB1016" t="s">
        <v>56</v>
      </c>
      <c r="AC1016">
        <v>783</v>
      </c>
      <c r="AK1016">
        <v>32</v>
      </c>
      <c r="AL1016">
        <v>0</v>
      </c>
      <c r="AS1016">
        <v>305</v>
      </c>
      <c r="AZ1016">
        <v>273</v>
      </c>
      <c r="BB1016">
        <v>32</v>
      </c>
    </row>
    <row r="1017" spans="1:55" x14ac:dyDescent="0.25">
      <c r="A1017" t="s">
        <v>54</v>
      </c>
      <c r="B1017">
        <v>110027</v>
      </c>
      <c r="C1017" t="s">
        <v>55</v>
      </c>
      <c r="D1017" t="s">
        <v>56</v>
      </c>
      <c r="E1017" s="1">
        <v>45967</v>
      </c>
      <c r="F1017" t="s">
        <v>1256</v>
      </c>
      <c r="G1017" t="s">
        <v>63</v>
      </c>
      <c r="H1017" s="4">
        <v>221433000000000</v>
      </c>
      <c r="I1017">
        <v>29811</v>
      </c>
      <c r="J1017" s="3">
        <v>45968.105555555558</v>
      </c>
      <c r="K1017" t="s">
        <v>5760</v>
      </c>
      <c r="L1017" t="s">
        <v>59</v>
      </c>
      <c r="M1017">
        <v>698</v>
      </c>
      <c r="N1017">
        <v>-350</v>
      </c>
      <c r="O1017">
        <v>0</v>
      </c>
      <c r="P1017">
        <v>348</v>
      </c>
      <c r="Q1017">
        <v>32</v>
      </c>
      <c r="R1017">
        <v>0</v>
      </c>
      <c r="S1017">
        <v>0</v>
      </c>
      <c r="T1017">
        <v>0</v>
      </c>
      <c r="U1017">
        <v>380</v>
      </c>
      <c r="V1017">
        <v>380</v>
      </c>
      <c r="W1017">
        <v>0</v>
      </c>
      <c r="X1017" t="s">
        <v>64</v>
      </c>
      <c r="Y1017">
        <v>107.27</v>
      </c>
      <c r="Z1017">
        <v>9.5399999999999991</v>
      </c>
      <c r="AA1017" t="s">
        <v>65</v>
      </c>
      <c r="AB1017" t="s">
        <v>56</v>
      </c>
      <c r="AC1017">
        <v>6020</v>
      </c>
      <c r="AK1017">
        <v>32</v>
      </c>
      <c r="AL1017">
        <v>0</v>
      </c>
      <c r="AS1017">
        <v>380</v>
      </c>
      <c r="AZ1017">
        <v>348</v>
      </c>
      <c r="BB1017">
        <v>32</v>
      </c>
    </row>
    <row r="1018" spans="1:55" x14ac:dyDescent="0.25">
      <c r="A1018" t="s">
        <v>54</v>
      </c>
      <c r="B1018">
        <v>110027</v>
      </c>
      <c r="C1018" t="s">
        <v>55</v>
      </c>
      <c r="D1018" t="s">
        <v>56</v>
      </c>
      <c r="E1018" s="1">
        <v>45967</v>
      </c>
      <c r="F1018" t="s">
        <v>1257</v>
      </c>
      <c r="G1018" t="s">
        <v>63</v>
      </c>
      <c r="H1018" s="4">
        <v>221433000000000</v>
      </c>
      <c r="I1018">
        <v>29811</v>
      </c>
      <c r="J1018" s="3">
        <v>45968.109722222223</v>
      </c>
      <c r="K1018" t="s">
        <v>5760</v>
      </c>
      <c r="L1018" t="s">
        <v>59</v>
      </c>
      <c r="M1018">
        <v>347</v>
      </c>
      <c r="N1018">
        <v>-93.75</v>
      </c>
      <c r="O1018">
        <v>0</v>
      </c>
      <c r="P1018">
        <v>253.25</v>
      </c>
      <c r="Q1018">
        <v>32</v>
      </c>
      <c r="R1018">
        <v>0</v>
      </c>
      <c r="S1018">
        <v>-0.25</v>
      </c>
      <c r="T1018">
        <v>0</v>
      </c>
      <c r="U1018">
        <v>285</v>
      </c>
      <c r="V1018">
        <v>285</v>
      </c>
      <c r="W1018">
        <v>0</v>
      </c>
      <c r="X1018" t="s">
        <v>64</v>
      </c>
      <c r="Y1018">
        <v>71.31</v>
      </c>
      <c r="Z1018">
        <v>6.22</v>
      </c>
      <c r="AA1018" t="s">
        <v>65</v>
      </c>
      <c r="AB1018" t="s">
        <v>56</v>
      </c>
      <c r="AC1018">
        <v>5924</v>
      </c>
      <c r="AK1018">
        <v>32</v>
      </c>
      <c r="AL1018">
        <v>0</v>
      </c>
      <c r="AS1018">
        <v>285</v>
      </c>
      <c r="AZ1018">
        <v>253.25</v>
      </c>
      <c r="BB1018">
        <v>32</v>
      </c>
    </row>
    <row r="1019" spans="1:55" x14ac:dyDescent="0.25">
      <c r="A1019" t="s">
        <v>54</v>
      </c>
      <c r="B1019">
        <v>110027</v>
      </c>
      <c r="C1019" t="s">
        <v>55</v>
      </c>
      <c r="D1019" t="s">
        <v>56</v>
      </c>
      <c r="E1019" s="1">
        <v>45967</v>
      </c>
      <c r="F1019" t="s">
        <v>1258</v>
      </c>
      <c r="G1019" t="s">
        <v>63</v>
      </c>
      <c r="H1019" s="4">
        <v>221433000000000</v>
      </c>
      <c r="I1019">
        <v>29811</v>
      </c>
      <c r="J1019" s="3">
        <v>45968.115972222222</v>
      </c>
      <c r="K1019" t="s">
        <v>5760</v>
      </c>
      <c r="L1019" t="s">
        <v>59</v>
      </c>
      <c r="M1019">
        <v>278</v>
      </c>
      <c r="N1019">
        <v>-93.75</v>
      </c>
      <c r="O1019">
        <v>0</v>
      </c>
      <c r="P1019">
        <v>184.25</v>
      </c>
      <c r="Q1019">
        <v>32</v>
      </c>
      <c r="R1019">
        <v>0</v>
      </c>
      <c r="S1019">
        <v>-0.25</v>
      </c>
      <c r="T1019">
        <v>0</v>
      </c>
      <c r="U1019">
        <v>216</v>
      </c>
      <c r="V1019">
        <v>216</v>
      </c>
      <c r="W1019">
        <v>0</v>
      </c>
      <c r="X1019" t="s">
        <v>64</v>
      </c>
      <c r="Y1019">
        <v>53.16</v>
      </c>
      <c r="Z1019">
        <v>4.7699999999999996</v>
      </c>
      <c r="AA1019" t="s">
        <v>65</v>
      </c>
      <c r="AB1019" t="s">
        <v>56</v>
      </c>
      <c r="AC1019">
        <v>8561</v>
      </c>
      <c r="AK1019">
        <v>32</v>
      </c>
      <c r="AL1019">
        <v>0</v>
      </c>
      <c r="AS1019">
        <v>216</v>
      </c>
      <c r="AZ1019">
        <v>184.25</v>
      </c>
      <c r="BB1019">
        <v>32</v>
      </c>
    </row>
    <row r="1020" spans="1:55" x14ac:dyDescent="0.25">
      <c r="A1020" t="s">
        <v>54</v>
      </c>
      <c r="B1020">
        <v>110027</v>
      </c>
      <c r="C1020" t="s">
        <v>55</v>
      </c>
      <c r="D1020" t="s">
        <v>56</v>
      </c>
      <c r="E1020" s="1">
        <v>45967</v>
      </c>
      <c r="F1020" t="s">
        <v>1259</v>
      </c>
      <c r="G1020" t="s">
        <v>63</v>
      </c>
      <c r="H1020" s="4">
        <v>221435000000000</v>
      </c>
      <c r="I1020">
        <v>29811</v>
      </c>
      <c r="J1020" s="3">
        <v>45968.136805555558</v>
      </c>
      <c r="K1020" t="s">
        <v>5760</v>
      </c>
      <c r="L1020" t="s">
        <v>59</v>
      </c>
      <c r="M1020">
        <v>556</v>
      </c>
      <c r="N1020">
        <v>-123.75</v>
      </c>
      <c r="O1020">
        <v>0</v>
      </c>
      <c r="P1020">
        <v>432.25</v>
      </c>
      <c r="Q1020">
        <v>32</v>
      </c>
      <c r="R1020">
        <v>0</v>
      </c>
      <c r="S1020">
        <v>-0.25</v>
      </c>
      <c r="T1020">
        <v>0</v>
      </c>
      <c r="U1020">
        <v>464</v>
      </c>
      <c r="V1020">
        <v>464</v>
      </c>
      <c r="W1020">
        <v>0</v>
      </c>
      <c r="X1020" t="s">
        <v>64</v>
      </c>
      <c r="Y1020">
        <v>115.96</v>
      </c>
      <c r="Z1020">
        <v>7.03</v>
      </c>
      <c r="AA1020" t="s">
        <v>65</v>
      </c>
      <c r="AB1020" t="s">
        <v>56</v>
      </c>
      <c r="AC1020">
        <v>5318</v>
      </c>
      <c r="AK1020">
        <v>32</v>
      </c>
      <c r="AL1020">
        <v>0</v>
      </c>
      <c r="AS1020">
        <v>464</v>
      </c>
      <c r="AZ1020">
        <v>432.25</v>
      </c>
      <c r="BB1020">
        <v>32</v>
      </c>
    </row>
    <row r="1021" spans="1:55" x14ac:dyDescent="0.25">
      <c r="A1021" t="s">
        <v>54</v>
      </c>
      <c r="B1021">
        <v>110027</v>
      </c>
      <c r="C1021" t="s">
        <v>55</v>
      </c>
      <c r="D1021" t="s">
        <v>56</v>
      </c>
      <c r="E1021" s="1">
        <v>45967</v>
      </c>
      <c r="F1021" t="s">
        <v>1260</v>
      </c>
      <c r="G1021" t="s">
        <v>63</v>
      </c>
      <c r="H1021" s="4">
        <v>221436000000000</v>
      </c>
      <c r="I1021">
        <v>29811</v>
      </c>
      <c r="J1021" s="3">
        <v>45968.144444444442</v>
      </c>
      <c r="K1021" t="s">
        <v>5760</v>
      </c>
      <c r="L1021" t="s">
        <v>59</v>
      </c>
      <c r="M1021">
        <v>267</v>
      </c>
      <c r="N1021">
        <v>-93.75</v>
      </c>
      <c r="O1021">
        <v>0</v>
      </c>
      <c r="P1021">
        <v>173.25</v>
      </c>
      <c r="Q1021">
        <v>32</v>
      </c>
      <c r="R1021">
        <v>0</v>
      </c>
      <c r="S1021">
        <v>-0.25</v>
      </c>
      <c r="T1021">
        <v>0</v>
      </c>
      <c r="U1021">
        <v>205</v>
      </c>
      <c r="V1021">
        <v>205</v>
      </c>
      <c r="W1021">
        <v>0</v>
      </c>
      <c r="X1021" t="s">
        <v>64</v>
      </c>
      <c r="Y1021">
        <v>56.39</v>
      </c>
      <c r="Z1021">
        <v>5.07</v>
      </c>
      <c r="AA1021" t="s">
        <v>65</v>
      </c>
      <c r="AB1021" t="s">
        <v>56</v>
      </c>
      <c r="AC1021">
        <v>5100</v>
      </c>
      <c r="AK1021">
        <v>32</v>
      </c>
      <c r="AL1021">
        <v>0</v>
      </c>
      <c r="AS1021">
        <v>205</v>
      </c>
      <c r="AZ1021">
        <v>173.25</v>
      </c>
      <c r="BB1021">
        <v>32</v>
      </c>
    </row>
    <row r="1022" spans="1:55" x14ac:dyDescent="0.25">
      <c r="A1022" t="s">
        <v>54</v>
      </c>
      <c r="B1022">
        <v>110027</v>
      </c>
      <c r="C1022" t="s">
        <v>55</v>
      </c>
      <c r="D1022" t="s">
        <v>56</v>
      </c>
      <c r="E1022" s="1">
        <v>45967</v>
      </c>
      <c r="F1022" t="s">
        <v>1261</v>
      </c>
      <c r="G1022" t="s">
        <v>67</v>
      </c>
      <c r="J1022" s="3">
        <v>45968.151388888888</v>
      </c>
      <c r="K1022" t="s">
        <v>5760</v>
      </c>
      <c r="L1022" t="s">
        <v>59</v>
      </c>
      <c r="M1022">
        <v>387</v>
      </c>
      <c r="N1022">
        <v>0</v>
      </c>
      <c r="O1022">
        <v>0</v>
      </c>
      <c r="P1022">
        <v>387</v>
      </c>
      <c r="Q1022">
        <v>0</v>
      </c>
      <c r="R1022">
        <v>19.34</v>
      </c>
      <c r="S1022">
        <v>-0.34</v>
      </c>
      <c r="T1022">
        <v>0</v>
      </c>
      <c r="U1022">
        <v>406</v>
      </c>
      <c r="V1022">
        <v>406</v>
      </c>
      <c r="W1022">
        <v>0</v>
      </c>
      <c r="X1022" t="s">
        <v>68</v>
      </c>
      <c r="Y1022">
        <v>90.14</v>
      </c>
      <c r="Z1022">
        <v>6.32</v>
      </c>
      <c r="AA1022" t="s">
        <v>74</v>
      </c>
      <c r="AB1022" t="s">
        <v>75</v>
      </c>
      <c r="AE1022" t="s">
        <v>730</v>
      </c>
      <c r="AF1022" t="s">
        <v>731</v>
      </c>
      <c r="AG1022">
        <v>9999777722</v>
      </c>
      <c r="AK1022">
        <v>0</v>
      </c>
      <c r="AL1022">
        <v>0</v>
      </c>
      <c r="AN1022">
        <v>406</v>
      </c>
      <c r="AV1022">
        <v>387</v>
      </c>
      <c r="AW1022">
        <v>9.67</v>
      </c>
      <c r="AX1022">
        <v>387</v>
      </c>
      <c r="AY1022">
        <v>9.67</v>
      </c>
      <c r="AZ1022">
        <v>387</v>
      </c>
    </row>
    <row r="1023" spans="1:55" x14ac:dyDescent="0.25">
      <c r="A1023" t="s">
        <v>54</v>
      </c>
      <c r="B1023">
        <v>110027</v>
      </c>
      <c r="C1023" t="s">
        <v>55</v>
      </c>
      <c r="D1023" t="s">
        <v>56</v>
      </c>
      <c r="E1023" s="1">
        <v>45967</v>
      </c>
      <c r="F1023" t="s">
        <v>1262</v>
      </c>
      <c r="G1023" t="s">
        <v>63</v>
      </c>
      <c r="H1023" s="4">
        <v>221437000000000</v>
      </c>
      <c r="I1023">
        <v>29811</v>
      </c>
      <c r="J1023" s="3">
        <v>45968.161111111112</v>
      </c>
      <c r="K1023" t="s">
        <v>5760</v>
      </c>
      <c r="L1023" t="s">
        <v>59</v>
      </c>
      <c r="M1023">
        <v>385.66</v>
      </c>
      <c r="N1023">
        <v>-93.74</v>
      </c>
      <c r="O1023">
        <v>0</v>
      </c>
      <c r="P1023">
        <v>291.92</v>
      </c>
      <c r="Q1023">
        <v>32</v>
      </c>
      <c r="R1023">
        <v>0</v>
      </c>
      <c r="S1023">
        <v>0.08</v>
      </c>
      <c r="T1023">
        <v>0</v>
      </c>
      <c r="U1023">
        <v>324</v>
      </c>
      <c r="V1023">
        <v>324</v>
      </c>
      <c r="W1023">
        <v>0</v>
      </c>
      <c r="X1023" t="s">
        <v>64</v>
      </c>
      <c r="Y1023">
        <v>91.62</v>
      </c>
      <c r="Z1023">
        <v>5.45</v>
      </c>
      <c r="AA1023" t="s">
        <v>65</v>
      </c>
      <c r="AB1023" t="s">
        <v>56</v>
      </c>
      <c r="AC1023">
        <v>8359</v>
      </c>
      <c r="AK1023">
        <v>32</v>
      </c>
      <c r="AL1023">
        <v>0</v>
      </c>
      <c r="AS1023">
        <v>324</v>
      </c>
      <c r="AZ1023">
        <v>291.92</v>
      </c>
      <c r="BB1023">
        <v>32</v>
      </c>
    </row>
    <row r="1024" spans="1:55" x14ac:dyDescent="0.25">
      <c r="A1024" t="s">
        <v>54</v>
      </c>
      <c r="B1024">
        <v>110027</v>
      </c>
      <c r="C1024" t="s">
        <v>55</v>
      </c>
      <c r="D1024" t="s">
        <v>56</v>
      </c>
      <c r="E1024" s="1">
        <v>45967</v>
      </c>
      <c r="F1024" t="s">
        <v>1263</v>
      </c>
      <c r="G1024" t="s">
        <v>63</v>
      </c>
      <c r="H1024" s="4">
        <v>221438000000000</v>
      </c>
      <c r="I1024">
        <v>29811</v>
      </c>
      <c r="J1024" s="3">
        <v>45968.168055555558</v>
      </c>
      <c r="K1024" t="s">
        <v>5760</v>
      </c>
      <c r="L1024" t="s">
        <v>59</v>
      </c>
      <c r="M1024">
        <v>597</v>
      </c>
      <c r="N1024">
        <v>-265</v>
      </c>
      <c r="O1024">
        <v>0</v>
      </c>
      <c r="P1024">
        <v>332</v>
      </c>
      <c r="Q1024">
        <v>32</v>
      </c>
      <c r="R1024">
        <v>0</v>
      </c>
      <c r="S1024">
        <v>0</v>
      </c>
      <c r="T1024">
        <v>0</v>
      </c>
      <c r="U1024">
        <v>364</v>
      </c>
      <c r="V1024">
        <v>364</v>
      </c>
      <c r="W1024">
        <v>0</v>
      </c>
      <c r="X1024" t="s">
        <v>64</v>
      </c>
      <c r="Y1024">
        <v>110.01</v>
      </c>
      <c r="Z1024">
        <v>10.38</v>
      </c>
      <c r="AA1024" t="s">
        <v>65</v>
      </c>
      <c r="AB1024" t="s">
        <v>56</v>
      </c>
      <c r="AC1024">
        <v>7616</v>
      </c>
      <c r="AK1024">
        <v>32</v>
      </c>
      <c r="AL1024">
        <v>0</v>
      </c>
      <c r="AS1024">
        <v>364</v>
      </c>
      <c r="AZ1024">
        <v>332</v>
      </c>
      <c r="BB1024">
        <v>32</v>
      </c>
    </row>
    <row r="1025" spans="1:55" x14ac:dyDescent="0.25">
      <c r="A1025" t="s">
        <v>54</v>
      </c>
      <c r="B1025">
        <v>110027</v>
      </c>
      <c r="C1025" t="s">
        <v>55</v>
      </c>
      <c r="D1025" t="s">
        <v>56</v>
      </c>
      <c r="E1025" s="1">
        <v>45967</v>
      </c>
      <c r="F1025" t="s">
        <v>1264</v>
      </c>
      <c r="G1025" t="s">
        <v>63</v>
      </c>
      <c r="H1025" s="4">
        <v>221439000000000</v>
      </c>
      <c r="I1025">
        <v>29811</v>
      </c>
      <c r="J1025" s="3">
        <v>45968.175694444442</v>
      </c>
      <c r="K1025" t="s">
        <v>5760</v>
      </c>
      <c r="L1025" t="s">
        <v>59</v>
      </c>
      <c r="M1025">
        <v>378</v>
      </c>
      <c r="N1025">
        <v>-93.74</v>
      </c>
      <c r="O1025">
        <v>0</v>
      </c>
      <c r="P1025">
        <v>284.26</v>
      </c>
      <c r="Q1025">
        <v>32</v>
      </c>
      <c r="R1025">
        <v>0</v>
      </c>
      <c r="S1025">
        <v>-0.26</v>
      </c>
      <c r="T1025">
        <v>0</v>
      </c>
      <c r="U1025">
        <v>316</v>
      </c>
      <c r="V1025">
        <v>316</v>
      </c>
      <c r="W1025">
        <v>0</v>
      </c>
      <c r="X1025" t="s">
        <v>64</v>
      </c>
      <c r="Y1025">
        <v>63.84</v>
      </c>
      <c r="Z1025">
        <v>8.18</v>
      </c>
      <c r="AA1025" t="s">
        <v>65</v>
      </c>
      <c r="AB1025" t="s">
        <v>56</v>
      </c>
      <c r="AC1025">
        <v>869</v>
      </c>
      <c r="AK1025">
        <v>32</v>
      </c>
      <c r="AL1025">
        <v>0</v>
      </c>
      <c r="AS1025">
        <v>316</v>
      </c>
      <c r="AZ1025">
        <v>284.26</v>
      </c>
      <c r="BB1025">
        <v>32</v>
      </c>
    </row>
    <row r="1026" spans="1:55" x14ac:dyDescent="0.25">
      <c r="A1026" t="s">
        <v>54</v>
      </c>
      <c r="B1026">
        <v>110027</v>
      </c>
      <c r="C1026" t="s">
        <v>55</v>
      </c>
      <c r="D1026" t="s">
        <v>56</v>
      </c>
      <c r="E1026" s="1">
        <v>45967</v>
      </c>
      <c r="F1026" t="s">
        <v>1265</v>
      </c>
      <c r="G1026" t="s">
        <v>63</v>
      </c>
      <c r="H1026" s="4">
        <v>221439000000000</v>
      </c>
      <c r="I1026">
        <v>29811</v>
      </c>
      <c r="J1026" s="3">
        <v>45968.176388888889</v>
      </c>
      <c r="K1026" t="s">
        <v>5760</v>
      </c>
      <c r="L1026" t="s">
        <v>59</v>
      </c>
      <c r="M1026">
        <v>268</v>
      </c>
      <c r="N1026">
        <v>-93.74</v>
      </c>
      <c r="O1026">
        <v>0</v>
      </c>
      <c r="P1026">
        <v>174.26</v>
      </c>
      <c r="Q1026">
        <v>32</v>
      </c>
      <c r="R1026">
        <v>0</v>
      </c>
      <c r="S1026">
        <v>-0.26</v>
      </c>
      <c r="T1026">
        <v>0</v>
      </c>
      <c r="U1026">
        <v>206</v>
      </c>
      <c r="V1026">
        <v>206</v>
      </c>
      <c r="W1026">
        <v>0</v>
      </c>
      <c r="X1026" t="s">
        <v>64</v>
      </c>
      <c r="Y1026">
        <v>46.84</v>
      </c>
      <c r="Z1026">
        <v>5.88</v>
      </c>
      <c r="AA1026" t="s">
        <v>65</v>
      </c>
      <c r="AB1026" t="s">
        <v>56</v>
      </c>
      <c r="AC1026">
        <v>5841</v>
      </c>
      <c r="AK1026">
        <v>32</v>
      </c>
      <c r="AL1026">
        <v>0</v>
      </c>
      <c r="AS1026">
        <v>206</v>
      </c>
      <c r="AZ1026">
        <v>174.26</v>
      </c>
      <c r="BB1026">
        <v>32</v>
      </c>
    </row>
    <row r="1027" spans="1:55" x14ac:dyDescent="0.25">
      <c r="A1027" t="s">
        <v>54</v>
      </c>
      <c r="B1027">
        <v>110027</v>
      </c>
      <c r="C1027" t="s">
        <v>55</v>
      </c>
      <c r="D1027" t="s">
        <v>56</v>
      </c>
      <c r="E1027" s="1">
        <v>45967</v>
      </c>
      <c r="F1027" t="s">
        <v>1266</v>
      </c>
      <c r="G1027" t="s">
        <v>63</v>
      </c>
      <c r="H1027" s="4">
        <v>221439000000000</v>
      </c>
      <c r="I1027">
        <v>29811</v>
      </c>
      <c r="J1027" s="3">
        <v>45968.177083333336</v>
      </c>
      <c r="K1027" t="s">
        <v>5760</v>
      </c>
      <c r="L1027" t="s">
        <v>59</v>
      </c>
      <c r="M1027">
        <v>368</v>
      </c>
      <c r="N1027">
        <v>-93.75</v>
      </c>
      <c r="O1027">
        <v>0</v>
      </c>
      <c r="P1027">
        <v>274.25</v>
      </c>
      <c r="Q1027">
        <v>32</v>
      </c>
      <c r="R1027">
        <v>0</v>
      </c>
      <c r="S1027">
        <v>-0.25</v>
      </c>
      <c r="T1027">
        <v>0</v>
      </c>
      <c r="U1027">
        <v>306</v>
      </c>
      <c r="V1027">
        <v>306</v>
      </c>
      <c r="W1027">
        <v>0</v>
      </c>
      <c r="X1027" t="s">
        <v>64</v>
      </c>
      <c r="Y1027">
        <v>56.43</v>
      </c>
      <c r="Z1027">
        <v>8.99</v>
      </c>
      <c r="AA1027" t="s">
        <v>65</v>
      </c>
      <c r="AB1027" t="s">
        <v>56</v>
      </c>
      <c r="AC1027">
        <v>6973</v>
      </c>
      <c r="AK1027">
        <v>32</v>
      </c>
      <c r="AL1027">
        <v>0</v>
      </c>
      <c r="AS1027">
        <v>306</v>
      </c>
      <c r="AZ1027">
        <v>274.25</v>
      </c>
      <c r="BB1027">
        <v>32</v>
      </c>
    </row>
    <row r="1028" spans="1:55" x14ac:dyDescent="0.25">
      <c r="A1028" t="s">
        <v>54</v>
      </c>
      <c r="B1028">
        <v>110027</v>
      </c>
      <c r="C1028" t="s">
        <v>55</v>
      </c>
      <c r="D1028" t="s">
        <v>56</v>
      </c>
      <c r="E1028" s="1">
        <v>45967</v>
      </c>
      <c r="F1028" t="s">
        <v>1267</v>
      </c>
      <c r="G1028" t="s">
        <v>58</v>
      </c>
      <c r="H1028">
        <v>7444509962</v>
      </c>
      <c r="I1028">
        <v>18528960</v>
      </c>
      <c r="J1028" s="3">
        <v>45968.184027777781</v>
      </c>
      <c r="K1028" t="s">
        <v>5760</v>
      </c>
      <c r="L1028" t="s">
        <v>59</v>
      </c>
      <c r="M1028">
        <v>398</v>
      </c>
      <c r="N1028">
        <v>-100</v>
      </c>
      <c r="O1028">
        <v>0</v>
      </c>
      <c r="P1028">
        <v>298</v>
      </c>
      <c r="Q1028">
        <v>32</v>
      </c>
      <c r="R1028">
        <v>0</v>
      </c>
      <c r="S1028">
        <v>0</v>
      </c>
      <c r="T1028">
        <v>0</v>
      </c>
      <c r="U1028">
        <v>330</v>
      </c>
      <c r="V1028">
        <v>330</v>
      </c>
      <c r="W1028">
        <v>0</v>
      </c>
      <c r="X1028" t="s">
        <v>60</v>
      </c>
      <c r="Y1028">
        <v>78.709999999999994</v>
      </c>
      <c r="Z1028">
        <v>8.4499999999999993</v>
      </c>
      <c r="AA1028" t="s">
        <v>61</v>
      </c>
      <c r="AB1028" t="s">
        <v>56</v>
      </c>
      <c r="AC1028">
        <v>9962</v>
      </c>
      <c r="AK1028">
        <v>32</v>
      </c>
      <c r="AL1028">
        <v>0</v>
      </c>
      <c r="AT1028">
        <v>330</v>
      </c>
      <c r="AZ1028">
        <v>298</v>
      </c>
      <c r="BC1028">
        <v>32</v>
      </c>
    </row>
    <row r="1029" spans="1:55" x14ac:dyDescent="0.25">
      <c r="A1029" t="s">
        <v>54</v>
      </c>
      <c r="B1029">
        <v>110027</v>
      </c>
      <c r="C1029" t="s">
        <v>55</v>
      </c>
      <c r="D1029" t="s">
        <v>56</v>
      </c>
      <c r="E1029" s="1">
        <v>45967</v>
      </c>
      <c r="F1029" t="s">
        <v>1268</v>
      </c>
      <c r="G1029" t="s">
        <v>63</v>
      </c>
      <c r="H1029" s="4">
        <v>221440000000000</v>
      </c>
      <c r="I1029">
        <v>29811</v>
      </c>
      <c r="J1029" s="3">
        <v>45968.1875</v>
      </c>
      <c r="K1029" t="s">
        <v>5760</v>
      </c>
      <c r="L1029" t="s">
        <v>59</v>
      </c>
      <c r="M1029">
        <v>219</v>
      </c>
      <c r="N1029">
        <v>0</v>
      </c>
      <c r="O1029">
        <v>0</v>
      </c>
      <c r="P1029">
        <v>219</v>
      </c>
      <c r="Q1029">
        <v>32</v>
      </c>
      <c r="R1029">
        <v>0</v>
      </c>
      <c r="S1029">
        <v>0</v>
      </c>
      <c r="T1029">
        <v>0</v>
      </c>
      <c r="U1029">
        <v>251</v>
      </c>
      <c r="V1029">
        <v>251</v>
      </c>
      <c r="W1029">
        <v>0</v>
      </c>
      <c r="X1029" t="s">
        <v>64</v>
      </c>
      <c r="Y1029">
        <v>37.28</v>
      </c>
      <c r="Z1029">
        <v>4.7699999999999996</v>
      </c>
      <c r="AA1029" t="s">
        <v>65</v>
      </c>
      <c r="AB1029" t="s">
        <v>56</v>
      </c>
      <c r="AC1029">
        <v>1087</v>
      </c>
      <c r="AK1029">
        <v>32</v>
      </c>
      <c r="AL1029">
        <v>0</v>
      </c>
      <c r="AS1029">
        <v>251</v>
      </c>
      <c r="AZ1029">
        <v>219</v>
      </c>
      <c r="BB1029">
        <v>32</v>
      </c>
    </row>
    <row r="1030" spans="1:55" x14ac:dyDescent="0.25">
      <c r="A1030" t="s">
        <v>54</v>
      </c>
      <c r="B1030">
        <v>110027</v>
      </c>
      <c r="C1030" t="s">
        <v>55</v>
      </c>
      <c r="D1030" t="s">
        <v>56</v>
      </c>
      <c r="E1030" s="1">
        <v>45967</v>
      </c>
      <c r="F1030" t="s">
        <v>1269</v>
      </c>
      <c r="G1030" t="s">
        <v>63</v>
      </c>
      <c r="H1030" s="4">
        <v>221441000000000</v>
      </c>
      <c r="I1030">
        <v>29811</v>
      </c>
      <c r="J1030" s="3">
        <v>45968.200694444444</v>
      </c>
      <c r="K1030" t="s">
        <v>5760</v>
      </c>
      <c r="L1030" t="s">
        <v>59</v>
      </c>
      <c r="M1030">
        <v>252.28</v>
      </c>
      <c r="N1030">
        <v>-93.75</v>
      </c>
      <c r="O1030">
        <v>0</v>
      </c>
      <c r="P1030">
        <v>158.53</v>
      </c>
      <c r="Q1030">
        <v>32</v>
      </c>
      <c r="R1030">
        <v>0</v>
      </c>
      <c r="S1030">
        <v>0.47</v>
      </c>
      <c r="T1030">
        <v>0</v>
      </c>
      <c r="U1030">
        <v>191</v>
      </c>
      <c r="V1030">
        <v>191</v>
      </c>
      <c r="W1030">
        <v>0</v>
      </c>
      <c r="X1030" t="s">
        <v>64</v>
      </c>
      <c r="Y1030">
        <v>54.78</v>
      </c>
      <c r="Z1030">
        <v>5.8</v>
      </c>
      <c r="AA1030" t="s">
        <v>65</v>
      </c>
      <c r="AB1030" t="s">
        <v>56</v>
      </c>
      <c r="AC1030">
        <v>4852</v>
      </c>
      <c r="AK1030">
        <v>32</v>
      </c>
      <c r="AL1030">
        <v>0</v>
      </c>
      <c r="AS1030">
        <v>191</v>
      </c>
      <c r="AZ1030">
        <v>158.53</v>
      </c>
      <c r="BB1030">
        <v>32</v>
      </c>
    </row>
    <row r="1031" spans="1:55" x14ac:dyDescent="0.25">
      <c r="A1031" t="s">
        <v>54</v>
      </c>
      <c r="B1031">
        <v>110027</v>
      </c>
      <c r="C1031" t="s">
        <v>55</v>
      </c>
      <c r="D1031" t="s">
        <v>56</v>
      </c>
      <c r="E1031" s="1">
        <v>45967</v>
      </c>
      <c r="F1031" t="s">
        <v>1270</v>
      </c>
      <c r="G1031" t="s">
        <v>63</v>
      </c>
      <c r="H1031" s="4">
        <v>221441000000000</v>
      </c>
      <c r="I1031">
        <v>29811</v>
      </c>
      <c r="J1031" s="3">
        <v>45968.206944444442</v>
      </c>
      <c r="K1031" t="s">
        <v>5760</v>
      </c>
      <c r="L1031" t="s">
        <v>59</v>
      </c>
      <c r="M1031">
        <v>259</v>
      </c>
      <c r="N1031">
        <v>-93.75</v>
      </c>
      <c r="O1031">
        <v>0</v>
      </c>
      <c r="P1031">
        <v>165.25</v>
      </c>
      <c r="Q1031">
        <v>32</v>
      </c>
      <c r="R1031">
        <v>0</v>
      </c>
      <c r="S1031">
        <v>-0.25</v>
      </c>
      <c r="T1031">
        <v>0</v>
      </c>
      <c r="U1031">
        <v>197</v>
      </c>
      <c r="V1031">
        <v>197</v>
      </c>
      <c r="W1031">
        <v>0</v>
      </c>
      <c r="X1031" t="s">
        <v>64</v>
      </c>
      <c r="Y1031">
        <v>48.31</v>
      </c>
      <c r="Z1031">
        <v>4.7699999999999996</v>
      </c>
      <c r="AA1031" t="s">
        <v>65</v>
      </c>
      <c r="AB1031" t="s">
        <v>56</v>
      </c>
      <c r="AC1031">
        <v>8142</v>
      </c>
      <c r="AK1031">
        <v>32</v>
      </c>
      <c r="AL1031">
        <v>0</v>
      </c>
      <c r="AS1031">
        <v>197</v>
      </c>
      <c r="AZ1031">
        <v>165.25</v>
      </c>
      <c r="BB1031">
        <v>32</v>
      </c>
    </row>
    <row r="1032" spans="1:55" x14ac:dyDescent="0.25">
      <c r="A1032" t="s">
        <v>54</v>
      </c>
      <c r="B1032">
        <v>110027</v>
      </c>
      <c r="C1032" t="s">
        <v>55</v>
      </c>
      <c r="D1032" t="s">
        <v>56</v>
      </c>
      <c r="E1032" s="1">
        <v>45968</v>
      </c>
      <c r="F1032" t="s">
        <v>1271</v>
      </c>
      <c r="G1032" t="s">
        <v>63</v>
      </c>
      <c r="H1032" s="4">
        <v>221464000000000</v>
      </c>
      <c r="I1032">
        <v>29811</v>
      </c>
      <c r="J1032" s="3">
        <v>45968.472916666666</v>
      </c>
      <c r="K1032" t="s">
        <v>5760</v>
      </c>
      <c r="L1032" t="s">
        <v>59</v>
      </c>
      <c r="M1032">
        <v>646</v>
      </c>
      <c r="N1032">
        <v>-93.75</v>
      </c>
      <c r="O1032">
        <v>0</v>
      </c>
      <c r="P1032">
        <v>552.25</v>
      </c>
      <c r="Q1032">
        <v>32</v>
      </c>
      <c r="R1032">
        <v>0</v>
      </c>
      <c r="S1032">
        <v>-0.25</v>
      </c>
      <c r="T1032">
        <v>0</v>
      </c>
      <c r="U1032">
        <v>584</v>
      </c>
      <c r="V1032">
        <v>584</v>
      </c>
      <c r="W1032">
        <v>0</v>
      </c>
      <c r="X1032" t="s">
        <v>64</v>
      </c>
      <c r="Y1032">
        <v>136.41</v>
      </c>
      <c r="Z1032">
        <v>8.4499999999999993</v>
      </c>
      <c r="AA1032" t="s">
        <v>65</v>
      </c>
      <c r="AB1032" t="s">
        <v>56</v>
      </c>
      <c r="AC1032">
        <v>2699</v>
      </c>
      <c r="AK1032">
        <v>32</v>
      </c>
      <c r="AL1032">
        <v>0</v>
      </c>
      <c r="AS1032">
        <v>584</v>
      </c>
      <c r="AZ1032">
        <v>552.25</v>
      </c>
      <c r="BB1032">
        <v>32</v>
      </c>
    </row>
    <row r="1033" spans="1:55" x14ac:dyDescent="0.25">
      <c r="A1033" t="s">
        <v>54</v>
      </c>
      <c r="B1033">
        <v>110027</v>
      </c>
      <c r="C1033" t="s">
        <v>55</v>
      </c>
      <c r="D1033" t="s">
        <v>56</v>
      </c>
      <c r="E1033" s="1">
        <v>45968</v>
      </c>
      <c r="F1033" t="s">
        <v>1272</v>
      </c>
      <c r="G1033" t="s">
        <v>63</v>
      </c>
      <c r="H1033" s="4">
        <v>221466000000000</v>
      </c>
      <c r="I1033">
        <v>29811</v>
      </c>
      <c r="J1033" s="3">
        <v>45968.495138888888</v>
      </c>
      <c r="K1033" t="s">
        <v>5760</v>
      </c>
      <c r="L1033" t="s">
        <v>59</v>
      </c>
      <c r="M1033">
        <v>278</v>
      </c>
      <c r="N1033">
        <v>-93.75</v>
      </c>
      <c r="O1033">
        <v>0</v>
      </c>
      <c r="P1033">
        <v>184.25</v>
      </c>
      <c r="Q1033">
        <v>32</v>
      </c>
      <c r="R1033">
        <v>0</v>
      </c>
      <c r="S1033">
        <v>-0.25</v>
      </c>
      <c r="T1033">
        <v>0</v>
      </c>
      <c r="U1033">
        <v>216</v>
      </c>
      <c r="V1033">
        <v>216</v>
      </c>
      <c r="W1033">
        <v>0</v>
      </c>
      <c r="X1033" t="s">
        <v>64</v>
      </c>
      <c r="Y1033">
        <v>62.48</v>
      </c>
      <c r="Z1033">
        <v>5.58</v>
      </c>
      <c r="AA1033" t="s">
        <v>65</v>
      </c>
      <c r="AB1033" t="s">
        <v>56</v>
      </c>
      <c r="AC1033">
        <v>2278</v>
      </c>
      <c r="AK1033">
        <v>32</v>
      </c>
      <c r="AL1033">
        <v>0</v>
      </c>
      <c r="AS1033">
        <v>216</v>
      </c>
      <c r="AZ1033">
        <v>184.25</v>
      </c>
      <c r="BB1033">
        <v>32</v>
      </c>
    </row>
    <row r="1034" spans="1:55" x14ac:dyDescent="0.25">
      <c r="A1034" t="s">
        <v>54</v>
      </c>
      <c r="B1034">
        <v>110027</v>
      </c>
      <c r="C1034" t="s">
        <v>55</v>
      </c>
      <c r="D1034" t="s">
        <v>56</v>
      </c>
      <c r="E1034" s="1">
        <v>45968</v>
      </c>
      <c r="F1034" t="s">
        <v>1273</v>
      </c>
      <c r="G1034" t="s">
        <v>67</v>
      </c>
      <c r="J1034" s="3">
        <v>45968.53402777778</v>
      </c>
      <c r="K1034" t="s">
        <v>5760</v>
      </c>
      <c r="L1034" t="s">
        <v>59</v>
      </c>
      <c r="M1034">
        <v>396</v>
      </c>
      <c r="N1034">
        <v>0</v>
      </c>
      <c r="O1034">
        <v>0</v>
      </c>
      <c r="P1034">
        <v>396</v>
      </c>
      <c r="Q1034">
        <v>0</v>
      </c>
      <c r="R1034">
        <v>19.8</v>
      </c>
      <c r="S1034">
        <v>0.2</v>
      </c>
      <c r="T1034">
        <v>0</v>
      </c>
      <c r="U1034">
        <v>416</v>
      </c>
      <c r="V1034">
        <v>416</v>
      </c>
      <c r="W1034">
        <v>0</v>
      </c>
      <c r="X1034" t="s">
        <v>466</v>
      </c>
      <c r="Y1034">
        <v>95.9</v>
      </c>
      <c r="Z1034">
        <v>7.84</v>
      </c>
      <c r="AA1034" t="s">
        <v>74</v>
      </c>
      <c r="AB1034" t="s">
        <v>75</v>
      </c>
      <c r="AE1034" t="s">
        <v>1274</v>
      </c>
      <c r="AF1034" t="s">
        <v>1275</v>
      </c>
      <c r="AG1034">
        <v>9354989580</v>
      </c>
      <c r="AK1034">
        <v>0</v>
      </c>
      <c r="AL1034">
        <v>0</v>
      </c>
      <c r="AM1034">
        <v>166</v>
      </c>
      <c r="AN1034">
        <v>250</v>
      </c>
      <c r="AV1034">
        <v>396</v>
      </c>
      <c r="AW1034">
        <v>9.9</v>
      </c>
      <c r="AX1034">
        <v>396</v>
      </c>
      <c r="AY1034">
        <v>9.9</v>
      </c>
      <c r="AZ1034">
        <v>396</v>
      </c>
    </row>
    <row r="1035" spans="1:55" x14ac:dyDescent="0.25">
      <c r="A1035" t="s">
        <v>54</v>
      </c>
      <c r="B1035">
        <v>110027</v>
      </c>
      <c r="C1035" t="s">
        <v>55</v>
      </c>
      <c r="D1035" t="s">
        <v>56</v>
      </c>
      <c r="E1035" s="1">
        <v>45968</v>
      </c>
      <c r="F1035" t="s">
        <v>1276</v>
      </c>
      <c r="G1035" t="s">
        <v>63</v>
      </c>
      <c r="H1035" s="4">
        <v>221473000000000</v>
      </c>
      <c r="I1035">
        <v>29811</v>
      </c>
      <c r="J1035" s="3">
        <v>45968.574999999997</v>
      </c>
      <c r="K1035" t="s">
        <v>5760</v>
      </c>
      <c r="L1035" t="s">
        <v>59</v>
      </c>
      <c r="M1035">
        <v>349</v>
      </c>
      <c r="N1035">
        <v>-175</v>
      </c>
      <c r="O1035">
        <v>0</v>
      </c>
      <c r="P1035">
        <v>174</v>
      </c>
      <c r="Q1035">
        <v>32</v>
      </c>
      <c r="R1035">
        <v>0</v>
      </c>
      <c r="S1035">
        <v>0</v>
      </c>
      <c r="T1035">
        <v>0</v>
      </c>
      <c r="U1035">
        <v>206</v>
      </c>
      <c r="V1035">
        <v>206</v>
      </c>
      <c r="W1035">
        <v>0</v>
      </c>
      <c r="X1035" t="s">
        <v>64</v>
      </c>
      <c r="Y1035">
        <v>65.17</v>
      </c>
      <c r="Z1035">
        <v>4.7699999999999996</v>
      </c>
      <c r="AA1035" t="s">
        <v>65</v>
      </c>
      <c r="AB1035" t="s">
        <v>56</v>
      </c>
      <c r="AC1035">
        <v>1325</v>
      </c>
      <c r="AK1035">
        <v>32</v>
      </c>
      <c r="AL1035">
        <v>0</v>
      </c>
      <c r="AS1035">
        <v>206</v>
      </c>
      <c r="AZ1035">
        <v>174</v>
      </c>
      <c r="BB1035">
        <v>32</v>
      </c>
    </row>
    <row r="1036" spans="1:55" x14ac:dyDescent="0.25">
      <c r="A1036" t="s">
        <v>54</v>
      </c>
      <c r="B1036">
        <v>110027</v>
      </c>
      <c r="C1036" t="s">
        <v>55</v>
      </c>
      <c r="D1036" t="s">
        <v>56</v>
      </c>
      <c r="E1036" s="1">
        <v>45968</v>
      </c>
      <c r="F1036" t="s">
        <v>1277</v>
      </c>
      <c r="G1036" t="s">
        <v>63</v>
      </c>
      <c r="H1036" s="4">
        <v>221473000000000</v>
      </c>
      <c r="I1036">
        <v>29811</v>
      </c>
      <c r="J1036" s="3">
        <v>45968.575694444444</v>
      </c>
      <c r="K1036" t="s">
        <v>5760</v>
      </c>
      <c r="L1036" t="s">
        <v>59</v>
      </c>
      <c r="M1036">
        <v>258</v>
      </c>
      <c r="N1036">
        <v>-60</v>
      </c>
      <c r="O1036">
        <v>0</v>
      </c>
      <c r="P1036">
        <v>198</v>
      </c>
      <c r="Q1036">
        <v>32</v>
      </c>
      <c r="R1036">
        <v>0</v>
      </c>
      <c r="S1036">
        <v>0</v>
      </c>
      <c r="T1036">
        <v>0</v>
      </c>
      <c r="U1036">
        <v>230</v>
      </c>
      <c r="V1036">
        <v>230</v>
      </c>
      <c r="W1036">
        <v>0</v>
      </c>
      <c r="X1036" t="s">
        <v>64</v>
      </c>
      <c r="Y1036">
        <v>45.23</v>
      </c>
      <c r="Z1036">
        <v>3.92</v>
      </c>
      <c r="AA1036" t="s">
        <v>65</v>
      </c>
      <c r="AB1036" t="s">
        <v>56</v>
      </c>
      <c r="AC1036">
        <v>8292</v>
      </c>
      <c r="AK1036">
        <v>32</v>
      </c>
      <c r="AL1036">
        <v>0</v>
      </c>
      <c r="AS1036">
        <v>230</v>
      </c>
      <c r="AZ1036">
        <v>198</v>
      </c>
      <c r="BB1036">
        <v>32</v>
      </c>
    </row>
    <row r="1037" spans="1:55" x14ac:dyDescent="0.25">
      <c r="A1037" t="s">
        <v>54</v>
      </c>
      <c r="B1037">
        <v>110027</v>
      </c>
      <c r="C1037" t="s">
        <v>55</v>
      </c>
      <c r="D1037" t="s">
        <v>56</v>
      </c>
      <c r="E1037" s="1">
        <v>45968</v>
      </c>
      <c r="F1037" t="s">
        <v>1278</v>
      </c>
      <c r="G1037" t="s">
        <v>63</v>
      </c>
      <c r="H1037" s="4">
        <v>221473000000000</v>
      </c>
      <c r="I1037">
        <v>29811</v>
      </c>
      <c r="J1037" s="3">
        <v>45968.576388888891</v>
      </c>
      <c r="K1037" t="s">
        <v>5760</v>
      </c>
      <c r="L1037" t="s">
        <v>59</v>
      </c>
      <c r="M1037">
        <v>458</v>
      </c>
      <c r="N1037">
        <v>-93.74</v>
      </c>
      <c r="O1037">
        <v>0</v>
      </c>
      <c r="P1037">
        <v>364.26</v>
      </c>
      <c r="Q1037">
        <v>32</v>
      </c>
      <c r="R1037">
        <v>0</v>
      </c>
      <c r="S1037">
        <v>-0.26</v>
      </c>
      <c r="T1037">
        <v>0</v>
      </c>
      <c r="U1037">
        <v>396</v>
      </c>
      <c r="V1037">
        <v>396</v>
      </c>
      <c r="W1037">
        <v>0</v>
      </c>
      <c r="X1037" t="s">
        <v>64</v>
      </c>
      <c r="Y1037">
        <v>93.11</v>
      </c>
      <c r="Z1037">
        <v>9.94</v>
      </c>
      <c r="AA1037" t="s">
        <v>65</v>
      </c>
      <c r="AB1037" t="s">
        <v>56</v>
      </c>
      <c r="AC1037">
        <v>5714</v>
      </c>
      <c r="AK1037">
        <v>32</v>
      </c>
      <c r="AL1037">
        <v>0</v>
      </c>
      <c r="AS1037">
        <v>396</v>
      </c>
      <c r="AZ1037">
        <v>364.26</v>
      </c>
      <c r="BB1037">
        <v>32</v>
      </c>
    </row>
    <row r="1038" spans="1:55" x14ac:dyDescent="0.25">
      <c r="A1038" t="s">
        <v>54</v>
      </c>
      <c r="B1038">
        <v>110027</v>
      </c>
      <c r="C1038" t="s">
        <v>55</v>
      </c>
      <c r="D1038" t="s">
        <v>56</v>
      </c>
      <c r="E1038" s="1">
        <v>45968</v>
      </c>
      <c r="F1038" t="s">
        <v>1279</v>
      </c>
      <c r="G1038" t="s">
        <v>58</v>
      </c>
      <c r="H1038">
        <v>7455988999</v>
      </c>
      <c r="I1038">
        <v>18528960</v>
      </c>
      <c r="J1038" s="3">
        <v>45968.586805555555</v>
      </c>
      <c r="K1038" t="s">
        <v>5760</v>
      </c>
      <c r="L1038" t="s">
        <v>59</v>
      </c>
      <c r="M1038">
        <v>229.43</v>
      </c>
      <c r="N1038">
        <v>-100</v>
      </c>
      <c r="O1038">
        <v>0</v>
      </c>
      <c r="P1038">
        <v>129.43</v>
      </c>
      <c r="Q1038">
        <v>32</v>
      </c>
      <c r="R1038">
        <v>0</v>
      </c>
      <c r="S1038">
        <v>0</v>
      </c>
      <c r="T1038">
        <v>0</v>
      </c>
      <c r="U1038">
        <v>161.43</v>
      </c>
      <c r="V1038">
        <v>161.43</v>
      </c>
      <c r="W1038">
        <v>0</v>
      </c>
      <c r="X1038" t="s">
        <v>60</v>
      </c>
      <c r="Y1038">
        <v>47.61</v>
      </c>
      <c r="Z1038">
        <v>5.8</v>
      </c>
      <c r="AA1038" t="s">
        <v>61</v>
      </c>
      <c r="AB1038" t="s">
        <v>56</v>
      </c>
      <c r="AC1038">
        <v>8999</v>
      </c>
      <c r="AK1038">
        <v>32</v>
      </c>
      <c r="AL1038">
        <v>0</v>
      </c>
      <c r="AT1038">
        <v>161.43</v>
      </c>
      <c r="AZ1038">
        <v>129.43</v>
      </c>
      <c r="BC1038">
        <v>32</v>
      </c>
    </row>
    <row r="1039" spans="1:55" x14ac:dyDescent="0.25">
      <c r="A1039" t="s">
        <v>54</v>
      </c>
      <c r="B1039">
        <v>110027</v>
      </c>
      <c r="C1039" t="s">
        <v>55</v>
      </c>
      <c r="D1039" t="s">
        <v>56</v>
      </c>
      <c r="E1039" s="1">
        <v>45968</v>
      </c>
      <c r="F1039" t="s">
        <v>1280</v>
      </c>
      <c r="G1039" t="s">
        <v>58</v>
      </c>
      <c r="H1039">
        <v>7457245169</v>
      </c>
      <c r="I1039">
        <v>18528960</v>
      </c>
      <c r="J1039" s="3">
        <v>45968.59097222222</v>
      </c>
      <c r="K1039" t="s">
        <v>5760</v>
      </c>
      <c r="L1039" t="s">
        <v>59</v>
      </c>
      <c r="M1039">
        <v>1743</v>
      </c>
      <c r="N1039">
        <v>0</v>
      </c>
      <c r="O1039">
        <v>0</v>
      </c>
      <c r="P1039">
        <v>1743</v>
      </c>
      <c r="Q1039">
        <v>32</v>
      </c>
      <c r="R1039">
        <v>0</v>
      </c>
      <c r="S1039">
        <v>0</v>
      </c>
      <c r="T1039">
        <v>0</v>
      </c>
      <c r="U1039">
        <v>1775</v>
      </c>
      <c r="V1039">
        <v>1775</v>
      </c>
      <c r="W1039">
        <v>0</v>
      </c>
      <c r="X1039" t="s">
        <v>60</v>
      </c>
      <c r="Y1039">
        <v>346.88</v>
      </c>
      <c r="Z1039">
        <v>33.19</v>
      </c>
      <c r="AA1039" t="s">
        <v>61</v>
      </c>
      <c r="AB1039" t="s">
        <v>56</v>
      </c>
      <c r="AC1039">
        <v>5169</v>
      </c>
      <c r="AK1039">
        <v>32</v>
      </c>
      <c r="AL1039">
        <v>0</v>
      </c>
      <c r="AT1039">
        <v>1775</v>
      </c>
      <c r="AZ1039">
        <v>1743</v>
      </c>
      <c r="BC1039">
        <v>32</v>
      </c>
    </row>
    <row r="1040" spans="1:55" x14ac:dyDescent="0.25">
      <c r="A1040" t="s">
        <v>54</v>
      </c>
      <c r="B1040">
        <v>110027</v>
      </c>
      <c r="C1040" t="s">
        <v>55</v>
      </c>
      <c r="D1040" t="s">
        <v>56</v>
      </c>
      <c r="E1040" s="1">
        <v>45968</v>
      </c>
      <c r="F1040" t="s">
        <v>1281</v>
      </c>
      <c r="G1040" t="s">
        <v>63</v>
      </c>
      <c r="H1040" s="4">
        <v>221475000000000</v>
      </c>
      <c r="I1040">
        <v>29811</v>
      </c>
      <c r="J1040" s="3">
        <v>45968.59652777778</v>
      </c>
      <c r="K1040" t="s">
        <v>5760</v>
      </c>
      <c r="L1040" t="s">
        <v>59</v>
      </c>
      <c r="M1040">
        <v>406</v>
      </c>
      <c r="N1040">
        <v>-93.74</v>
      </c>
      <c r="O1040">
        <v>0</v>
      </c>
      <c r="P1040">
        <v>312.26</v>
      </c>
      <c r="Q1040">
        <v>32</v>
      </c>
      <c r="R1040">
        <v>0</v>
      </c>
      <c r="S1040">
        <v>-0.26</v>
      </c>
      <c r="T1040">
        <v>0</v>
      </c>
      <c r="U1040">
        <v>344</v>
      </c>
      <c r="V1040">
        <v>344</v>
      </c>
      <c r="W1040">
        <v>0</v>
      </c>
      <c r="X1040" t="s">
        <v>64</v>
      </c>
      <c r="Y1040">
        <v>76.72</v>
      </c>
      <c r="Z1040">
        <v>10.19</v>
      </c>
      <c r="AA1040" t="s">
        <v>65</v>
      </c>
      <c r="AB1040" t="s">
        <v>56</v>
      </c>
      <c r="AC1040">
        <v>9908</v>
      </c>
      <c r="AK1040">
        <v>32</v>
      </c>
      <c r="AL1040">
        <v>0</v>
      </c>
      <c r="AS1040">
        <v>344</v>
      </c>
      <c r="AZ1040">
        <v>312.26</v>
      </c>
      <c r="BB1040">
        <v>32</v>
      </c>
    </row>
    <row r="1041" spans="1:55" x14ac:dyDescent="0.25">
      <c r="A1041" t="s">
        <v>54</v>
      </c>
      <c r="B1041">
        <v>110027</v>
      </c>
      <c r="C1041" t="s">
        <v>55</v>
      </c>
      <c r="D1041" t="s">
        <v>56</v>
      </c>
      <c r="E1041" s="1">
        <v>45968</v>
      </c>
      <c r="F1041" t="s">
        <v>1282</v>
      </c>
      <c r="G1041" t="s">
        <v>63</v>
      </c>
      <c r="H1041" s="4">
        <v>221475000000000</v>
      </c>
      <c r="I1041">
        <v>29811</v>
      </c>
      <c r="J1041" s="3">
        <v>45968.597916666666</v>
      </c>
      <c r="K1041" t="s">
        <v>5760</v>
      </c>
      <c r="L1041" t="s">
        <v>59</v>
      </c>
      <c r="M1041">
        <v>366</v>
      </c>
      <c r="N1041">
        <v>-93.75</v>
      </c>
      <c r="O1041">
        <v>0</v>
      </c>
      <c r="P1041">
        <v>272.25</v>
      </c>
      <c r="Q1041">
        <v>32</v>
      </c>
      <c r="R1041">
        <v>0</v>
      </c>
      <c r="S1041">
        <v>-0.25</v>
      </c>
      <c r="T1041">
        <v>0</v>
      </c>
      <c r="U1041">
        <v>304</v>
      </c>
      <c r="V1041">
        <v>304</v>
      </c>
      <c r="W1041">
        <v>0</v>
      </c>
      <c r="X1041" t="s">
        <v>64</v>
      </c>
      <c r="Y1041">
        <v>76.92</v>
      </c>
      <c r="Z1041">
        <v>5.58</v>
      </c>
      <c r="AA1041" t="s">
        <v>65</v>
      </c>
      <c r="AB1041" t="s">
        <v>56</v>
      </c>
      <c r="AC1041">
        <v>1778</v>
      </c>
      <c r="AK1041">
        <v>32</v>
      </c>
      <c r="AL1041">
        <v>0</v>
      </c>
      <c r="AS1041">
        <v>304</v>
      </c>
      <c r="AZ1041">
        <v>272.25</v>
      </c>
      <c r="BB1041">
        <v>32</v>
      </c>
    </row>
    <row r="1042" spans="1:55" x14ac:dyDescent="0.25">
      <c r="A1042" t="s">
        <v>54</v>
      </c>
      <c r="B1042">
        <v>110027</v>
      </c>
      <c r="C1042" t="s">
        <v>55</v>
      </c>
      <c r="D1042" t="s">
        <v>56</v>
      </c>
      <c r="E1042" s="1">
        <v>45968</v>
      </c>
      <c r="F1042" t="s">
        <v>1283</v>
      </c>
      <c r="G1042" t="s">
        <v>63</v>
      </c>
      <c r="H1042" s="4">
        <v>221476000000000</v>
      </c>
      <c r="I1042">
        <v>29811</v>
      </c>
      <c r="J1042" s="3">
        <v>45968.61041666667</v>
      </c>
      <c r="K1042" t="s">
        <v>5760</v>
      </c>
      <c r="L1042" t="s">
        <v>59</v>
      </c>
      <c r="M1042">
        <v>349</v>
      </c>
      <c r="N1042">
        <v>-93.75</v>
      </c>
      <c r="O1042">
        <v>0</v>
      </c>
      <c r="P1042">
        <v>255.25</v>
      </c>
      <c r="Q1042">
        <v>32</v>
      </c>
      <c r="R1042">
        <v>0</v>
      </c>
      <c r="S1042">
        <v>-0.25</v>
      </c>
      <c r="T1042">
        <v>0</v>
      </c>
      <c r="U1042">
        <v>287</v>
      </c>
      <c r="V1042">
        <v>287</v>
      </c>
      <c r="W1042">
        <v>0</v>
      </c>
      <c r="X1042" t="s">
        <v>64</v>
      </c>
      <c r="Y1042">
        <v>82.33</v>
      </c>
      <c r="Z1042">
        <v>5.07</v>
      </c>
      <c r="AA1042" t="s">
        <v>65</v>
      </c>
      <c r="AB1042" t="s">
        <v>56</v>
      </c>
      <c r="AC1042">
        <v>2025</v>
      </c>
      <c r="AK1042">
        <v>32</v>
      </c>
      <c r="AL1042">
        <v>0</v>
      </c>
      <c r="AS1042">
        <v>287</v>
      </c>
      <c r="AZ1042">
        <v>255.25</v>
      </c>
      <c r="BB1042">
        <v>32</v>
      </c>
    </row>
    <row r="1043" spans="1:55" x14ac:dyDescent="0.25">
      <c r="A1043" t="s">
        <v>54</v>
      </c>
      <c r="B1043">
        <v>110027</v>
      </c>
      <c r="C1043" t="s">
        <v>55</v>
      </c>
      <c r="D1043" t="s">
        <v>56</v>
      </c>
      <c r="E1043" s="1">
        <v>45968</v>
      </c>
      <c r="F1043" t="s">
        <v>1284</v>
      </c>
      <c r="G1043" t="s">
        <v>63</v>
      </c>
      <c r="H1043" s="4">
        <v>221477000000000</v>
      </c>
      <c r="I1043">
        <v>29811</v>
      </c>
      <c r="J1043" s="3">
        <v>45968.618750000001</v>
      </c>
      <c r="K1043" t="s">
        <v>5760</v>
      </c>
      <c r="L1043" t="s">
        <v>59</v>
      </c>
      <c r="M1043">
        <v>368</v>
      </c>
      <c r="N1043">
        <v>-93.74</v>
      </c>
      <c r="O1043">
        <v>0</v>
      </c>
      <c r="P1043">
        <v>274.26</v>
      </c>
      <c r="Q1043">
        <v>32</v>
      </c>
      <c r="R1043">
        <v>0</v>
      </c>
      <c r="S1043">
        <v>-0.26</v>
      </c>
      <c r="T1043">
        <v>0</v>
      </c>
      <c r="U1043">
        <v>306</v>
      </c>
      <c r="V1043">
        <v>306</v>
      </c>
      <c r="W1043">
        <v>0</v>
      </c>
      <c r="X1043" t="s">
        <v>64</v>
      </c>
      <c r="Y1043">
        <v>75.47</v>
      </c>
      <c r="Z1043">
        <v>10.38</v>
      </c>
      <c r="AA1043" t="s">
        <v>65</v>
      </c>
      <c r="AB1043" t="s">
        <v>56</v>
      </c>
      <c r="AC1043">
        <v>4982</v>
      </c>
      <c r="AK1043">
        <v>32</v>
      </c>
      <c r="AL1043">
        <v>0</v>
      </c>
      <c r="AS1043">
        <v>306</v>
      </c>
      <c r="AZ1043">
        <v>274.26</v>
      </c>
      <c r="BB1043">
        <v>32</v>
      </c>
    </row>
    <row r="1044" spans="1:55" x14ac:dyDescent="0.25">
      <c r="A1044" t="s">
        <v>54</v>
      </c>
      <c r="B1044">
        <v>110027</v>
      </c>
      <c r="C1044" t="s">
        <v>55</v>
      </c>
      <c r="D1044" t="s">
        <v>56</v>
      </c>
      <c r="E1044" s="1">
        <v>45968</v>
      </c>
      <c r="F1044" t="s">
        <v>1285</v>
      </c>
      <c r="G1044" t="s">
        <v>63</v>
      </c>
      <c r="H1044" s="4">
        <v>221477000000000</v>
      </c>
      <c r="I1044">
        <v>29811</v>
      </c>
      <c r="J1044" s="3">
        <v>45968.625</v>
      </c>
      <c r="K1044" t="s">
        <v>5760</v>
      </c>
      <c r="L1044" t="s">
        <v>59</v>
      </c>
      <c r="M1044">
        <v>428</v>
      </c>
      <c r="N1044">
        <v>-195</v>
      </c>
      <c r="O1044">
        <v>0</v>
      </c>
      <c r="P1044">
        <v>233</v>
      </c>
      <c r="Q1044">
        <v>32</v>
      </c>
      <c r="R1044">
        <v>0</v>
      </c>
      <c r="S1044">
        <v>0</v>
      </c>
      <c r="T1044">
        <v>0</v>
      </c>
      <c r="U1044">
        <v>265</v>
      </c>
      <c r="V1044">
        <v>265</v>
      </c>
      <c r="W1044">
        <v>0</v>
      </c>
      <c r="X1044" t="s">
        <v>64</v>
      </c>
      <c r="Y1044">
        <v>81.66</v>
      </c>
      <c r="Z1044">
        <v>6.73</v>
      </c>
      <c r="AA1044" t="s">
        <v>65</v>
      </c>
      <c r="AB1044" t="s">
        <v>56</v>
      </c>
      <c r="AC1044">
        <v>1004</v>
      </c>
      <c r="AK1044">
        <v>32</v>
      </c>
      <c r="AL1044">
        <v>0</v>
      </c>
      <c r="AS1044">
        <v>265</v>
      </c>
      <c r="AZ1044">
        <v>233</v>
      </c>
      <c r="BB1044">
        <v>32</v>
      </c>
    </row>
    <row r="1045" spans="1:55" x14ac:dyDescent="0.25">
      <c r="A1045" t="s">
        <v>54</v>
      </c>
      <c r="B1045">
        <v>110027</v>
      </c>
      <c r="C1045" t="s">
        <v>55</v>
      </c>
      <c r="D1045" t="s">
        <v>56</v>
      </c>
      <c r="E1045" s="1">
        <v>45968</v>
      </c>
      <c r="F1045" t="s">
        <v>1286</v>
      </c>
      <c r="G1045" t="s">
        <v>63</v>
      </c>
      <c r="H1045" s="4">
        <v>221478000000000</v>
      </c>
      <c r="I1045">
        <v>29811</v>
      </c>
      <c r="J1045" s="3">
        <v>45968.629166666666</v>
      </c>
      <c r="K1045" t="s">
        <v>5760</v>
      </c>
      <c r="L1045" t="s">
        <v>59</v>
      </c>
      <c r="M1045">
        <v>267</v>
      </c>
      <c r="N1045">
        <v>-93.75</v>
      </c>
      <c r="O1045">
        <v>0</v>
      </c>
      <c r="P1045">
        <v>173.25</v>
      </c>
      <c r="Q1045">
        <v>32</v>
      </c>
      <c r="R1045">
        <v>0</v>
      </c>
      <c r="S1045">
        <v>-0.25</v>
      </c>
      <c r="T1045">
        <v>0</v>
      </c>
      <c r="U1045">
        <v>205</v>
      </c>
      <c r="V1045">
        <v>205</v>
      </c>
      <c r="W1045">
        <v>0</v>
      </c>
      <c r="X1045" t="s">
        <v>64</v>
      </c>
      <c r="Y1045">
        <v>46.84</v>
      </c>
      <c r="Z1045">
        <v>5.07</v>
      </c>
      <c r="AA1045" t="s">
        <v>65</v>
      </c>
      <c r="AB1045" t="s">
        <v>56</v>
      </c>
      <c r="AC1045">
        <v>2766</v>
      </c>
      <c r="AK1045">
        <v>32</v>
      </c>
      <c r="AL1045">
        <v>0</v>
      </c>
      <c r="AS1045">
        <v>205</v>
      </c>
      <c r="AZ1045">
        <v>173.25</v>
      </c>
      <c r="BB1045">
        <v>32</v>
      </c>
    </row>
    <row r="1046" spans="1:55" x14ac:dyDescent="0.25">
      <c r="A1046" t="s">
        <v>54</v>
      </c>
      <c r="B1046">
        <v>110027</v>
      </c>
      <c r="C1046" t="s">
        <v>55</v>
      </c>
      <c r="D1046" t="s">
        <v>56</v>
      </c>
      <c r="E1046" s="1">
        <v>45968</v>
      </c>
      <c r="F1046" t="s">
        <v>1287</v>
      </c>
      <c r="G1046" t="s">
        <v>67</v>
      </c>
      <c r="J1046" s="3">
        <v>45968.630555555559</v>
      </c>
      <c r="K1046" t="s">
        <v>5760</v>
      </c>
      <c r="L1046" t="s">
        <v>59</v>
      </c>
      <c r="M1046">
        <v>534</v>
      </c>
      <c r="N1046">
        <v>0</v>
      </c>
      <c r="O1046">
        <v>0</v>
      </c>
      <c r="P1046">
        <v>534</v>
      </c>
      <c r="Q1046">
        <v>0</v>
      </c>
      <c r="R1046">
        <v>26.7</v>
      </c>
      <c r="S1046">
        <v>0.3</v>
      </c>
      <c r="T1046">
        <v>0</v>
      </c>
      <c r="U1046">
        <v>561</v>
      </c>
      <c r="V1046">
        <v>561</v>
      </c>
      <c r="W1046">
        <v>0</v>
      </c>
      <c r="X1046" t="s">
        <v>73</v>
      </c>
      <c r="Y1046">
        <v>127.25</v>
      </c>
      <c r="Z1046">
        <v>11.94</v>
      </c>
      <c r="AA1046" t="s">
        <v>74</v>
      </c>
      <c r="AB1046" t="s">
        <v>75</v>
      </c>
      <c r="AE1046" t="s">
        <v>1288</v>
      </c>
      <c r="AF1046" t="s">
        <v>1289</v>
      </c>
      <c r="AG1046">
        <v>8789314547</v>
      </c>
      <c r="AK1046">
        <v>0</v>
      </c>
      <c r="AL1046">
        <v>0</v>
      </c>
      <c r="AM1046">
        <v>561</v>
      </c>
      <c r="AV1046">
        <v>534</v>
      </c>
      <c r="AW1046">
        <v>13.35</v>
      </c>
      <c r="AX1046">
        <v>534</v>
      </c>
      <c r="AY1046">
        <v>13.35</v>
      </c>
      <c r="AZ1046">
        <v>534</v>
      </c>
    </row>
    <row r="1047" spans="1:55" x14ac:dyDescent="0.25">
      <c r="A1047" t="s">
        <v>54</v>
      </c>
      <c r="B1047">
        <v>110027</v>
      </c>
      <c r="C1047" t="s">
        <v>55</v>
      </c>
      <c r="D1047" t="s">
        <v>56</v>
      </c>
      <c r="E1047" s="1">
        <v>45968</v>
      </c>
      <c r="F1047" t="s">
        <v>1290</v>
      </c>
      <c r="G1047" t="s">
        <v>63</v>
      </c>
      <c r="H1047" s="4">
        <v>221479000000000</v>
      </c>
      <c r="I1047">
        <v>29811</v>
      </c>
      <c r="J1047" s="3">
        <v>45968.638888888891</v>
      </c>
      <c r="K1047" t="s">
        <v>5760</v>
      </c>
      <c r="L1047" t="s">
        <v>59</v>
      </c>
      <c r="M1047">
        <v>268</v>
      </c>
      <c r="N1047">
        <v>-93.75</v>
      </c>
      <c r="O1047">
        <v>0</v>
      </c>
      <c r="P1047">
        <v>174.25</v>
      </c>
      <c r="Q1047">
        <v>32</v>
      </c>
      <c r="R1047">
        <v>0</v>
      </c>
      <c r="S1047">
        <v>-0.25</v>
      </c>
      <c r="T1047">
        <v>0</v>
      </c>
      <c r="U1047">
        <v>206</v>
      </c>
      <c r="V1047">
        <v>206</v>
      </c>
      <c r="W1047">
        <v>0</v>
      </c>
      <c r="X1047" t="s">
        <v>64</v>
      </c>
      <c r="Y1047">
        <v>49.21</v>
      </c>
      <c r="Z1047">
        <v>7.57</v>
      </c>
      <c r="AA1047" t="s">
        <v>65</v>
      </c>
      <c r="AB1047" t="s">
        <v>56</v>
      </c>
      <c r="AC1047">
        <v>9340</v>
      </c>
      <c r="AK1047">
        <v>32</v>
      </c>
      <c r="AL1047">
        <v>0</v>
      </c>
      <c r="AS1047">
        <v>206</v>
      </c>
      <c r="AZ1047">
        <v>174.25</v>
      </c>
      <c r="BB1047">
        <v>32</v>
      </c>
    </row>
    <row r="1048" spans="1:55" x14ac:dyDescent="0.25">
      <c r="A1048" t="s">
        <v>54</v>
      </c>
      <c r="B1048">
        <v>110027</v>
      </c>
      <c r="C1048" t="s">
        <v>55</v>
      </c>
      <c r="D1048" t="s">
        <v>56</v>
      </c>
      <c r="E1048" s="1">
        <v>45968</v>
      </c>
      <c r="F1048" t="s">
        <v>1291</v>
      </c>
      <c r="G1048" t="s">
        <v>63</v>
      </c>
      <c r="H1048" s="4">
        <v>221481000000000</v>
      </c>
      <c r="I1048">
        <v>29811</v>
      </c>
      <c r="J1048" s="3">
        <v>45968.661111111112</v>
      </c>
      <c r="K1048" t="s">
        <v>5760</v>
      </c>
      <c r="L1048" t="s">
        <v>59</v>
      </c>
      <c r="M1048">
        <v>347</v>
      </c>
      <c r="N1048">
        <v>-113.75</v>
      </c>
      <c r="O1048">
        <v>0</v>
      </c>
      <c r="P1048">
        <v>233.25</v>
      </c>
      <c r="Q1048">
        <v>32</v>
      </c>
      <c r="R1048">
        <v>0</v>
      </c>
      <c r="S1048">
        <v>-0.25</v>
      </c>
      <c r="T1048">
        <v>0</v>
      </c>
      <c r="U1048">
        <v>265</v>
      </c>
      <c r="V1048">
        <v>265</v>
      </c>
      <c r="W1048">
        <v>0</v>
      </c>
      <c r="X1048" t="s">
        <v>64</v>
      </c>
      <c r="Y1048">
        <v>64.7</v>
      </c>
      <c r="Z1048">
        <v>9.5299999999999994</v>
      </c>
      <c r="AA1048" t="s">
        <v>65</v>
      </c>
      <c r="AB1048" t="s">
        <v>56</v>
      </c>
      <c r="AC1048">
        <v>3230</v>
      </c>
      <c r="AK1048">
        <v>32</v>
      </c>
      <c r="AL1048">
        <v>0</v>
      </c>
      <c r="AS1048">
        <v>265</v>
      </c>
      <c r="AZ1048">
        <v>233.25</v>
      </c>
      <c r="BB1048">
        <v>32</v>
      </c>
    </row>
    <row r="1049" spans="1:55" x14ac:dyDescent="0.25">
      <c r="A1049" t="s">
        <v>54</v>
      </c>
      <c r="B1049">
        <v>110027</v>
      </c>
      <c r="C1049" t="s">
        <v>55</v>
      </c>
      <c r="D1049" t="s">
        <v>56</v>
      </c>
      <c r="E1049" s="1">
        <v>45968</v>
      </c>
      <c r="F1049" t="s">
        <v>1292</v>
      </c>
      <c r="G1049" t="s">
        <v>58</v>
      </c>
      <c r="H1049">
        <v>7456840336</v>
      </c>
      <c r="I1049">
        <v>18528960</v>
      </c>
      <c r="J1049" s="3">
        <v>45968.665277777778</v>
      </c>
      <c r="K1049" t="s">
        <v>5760</v>
      </c>
      <c r="L1049" t="s">
        <v>59</v>
      </c>
      <c r="M1049">
        <v>229</v>
      </c>
      <c r="N1049">
        <v>-100</v>
      </c>
      <c r="O1049">
        <v>0</v>
      </c>
      <c r="P1049">
        <v>129</v>
      </c>
      <c r="Q1049">
        <v>32</v>
      </c>
      <c r="R1049">
        <v>0</v>
      </c>
      <c r="S1049">
        <v>0</v>
      </c>
      <c r="T1049">
        <v>0</v>
      </c>
      <c r="U1049">
        <v>161</v>
      </c>
      <c r="V1049">
        <v>161</v>
      </c>
      <c r="W1049">
        <v>0</v>
      </c>
      <c r="X1049" t="s">
        <v>60</v>
      </c>
      <c r="Y1049">
        <v>47.32</v>
      </c>
      <c r="Z1049">
        <v>5.07</v>
      </c>
      <c r="AA1049" t="s">
        <v>61</v>
      </c>
      <c r="AB1049" t="s">
        <v>56</v>
      </c>
      <c r="AC1049">
        <v>336</v>
      </c>
      <c r="AK1049">
        <v>32</v>
      </c>
      <c r="AL1049">
        <v>0</v>
      </c>
      <c r="AT1049">
        <v>161</v>
      </c>
      <c r="AZ1049">
        <v>129</v>
      </c>
      <c r="BC1049">
        <v>32</v>
      </c>
    </row>
    <row r="1050" spans="1:55" x14ac:dyDescent="0.25">
      <c r="A1050" t="s">
        <v>54</v>
      </c>
      <c r="B1050">
        <v>110027</v>
      </c>
      <c r="C1050" t="s">
        <v>55</v>
      </c>
      <c r="D1050" t="s">
        <v>56</v>
      </c>
      <c r="E1050" s="1">
        <v>45968</v>
      </c>
      <c r="F1050" t="s">
        <v>1293</v>
      </c>
      <c r="G1050" t="s">
        <v>58</v>
      </c>
      <c r="H1050">
        <v>7454124233</v>
      </c>
      <c r="I1050">
        <v>18528960</v>
      </c>
      <c r="J1050" s="3">
        <v>45968.677083333336</v>
      </c>
      <c r="K1050" t="s">
        <v>5760</v>
      </c>
      <c r="L1050" t="s">
        <v>59</v>
      </c>
      <c r="M1050">
        <v>267</v>
      </c>
      <c r="N1050">
        <v>0</v>
      </c>
      <c r="O1050">
        <v>0</v>
      </c>
      <c r="P1050">
        <v>267</v>
      </c>
      <c r="Q1050">
        <v>32</v>
      </c>
      <c r="R1050">
        <v>0</v>
      </c>
      <c r="S1050">
        <v>0</v>
      </c>
      <c r="T1050">
        <v>0</v>
      </c>
      <c r="U1050">
        <v>299</v>
      </c>
      <c r="V1050">
        <v>299</v>
      </c>
      <c r="W1050">
        <v>0</v>
      </c>
      <c r="X1050" t="s">
        <v>60</v>
      </c>
      <c r="Y1050">
        <v>56.39</v>
      </c>
      <c r="Z1050">
        <v>5.07</v>
      </c>
      <c r="AA1050" t="s">
        <v>61</v>
      </c>
      <c r="AB1050" t="s">
        <v>56</v>
      </c>
      <c r="AC1050">
        <v>4233</v>
      </c>
      <c r="AK1050">
        <v>32</v>
      </c>
      <c r="AL1050">
        <v>0</v>
      </c>
      <c r="AT1050">
        <v>299</v>
      </c>
      <c r="AZ1050">
        <v>267</v>
      </c>
      <c r="BC1050">
        <v>32</v>
      </c>
    </row>
    <row r="1051" spans="1:55" x14ac:dyDescent="0.25">
      <c r="A1051" t="s">
        <v>54</v>
      </c>
      <c r="B1051">
        <v>110027</v>
      </c>
      <c r="C1051" t="s">
        <v>55</v>
      </c>
      <c r="D1051" t="s">
        <v>56</v>
      </c>
      <c r="E1051" s="1">
        <v>45968</v>
      </c>
      <c r="F1051" t="s">
        <v>1294</v>
      </c>
      <c r="G1051" t="s">
        <v>58</v>
      </c>
      <c r="H1051">
        <v>7451511058</v>
      </c>
      <c r="I1051">
        <v>18528960</v>
      </c>
      <c r="J1051" s="3">
        <v>45968.677083333336</v>
      </c>
      <c r="K1051" t="s">
        <v>5760</v>
      </c>
      <c r="L1051" t="s">
        <v>59</v>
      </c>
      <c r="M1051">
        <v>367</v>
      </c>
      <c r="N1051">
        <v>-100</v>
      </c>
      <c r="O1051">
        <v>0</v>
      </c>
      <c r="P1051">
        <v>267</v>
      </c>
      <c r="Q1051">
        <v>32</v>
      </c>
      <c r="R1051">
        <v>0</v>
      </c>
      <c r="S1051">
        <v>0</v>
      </c>
      <c r="T1051">
        <v>0</v>
      </c>
      <c r="U1051">
        <v>299</v>
      </c>
      <c r="V1051">
        <v>299</v>
      </c>
      <c r="W1051">
        <v>0</v>
      </c>
      <c r="X1051" t="s">
        <v>60</v>
      </c>
      <c r="Y1051">
        <v>71.64</v>
      </c>
      <c r="Z1051">
        <v>8.99</v>
      </c>
      <c r="AA1051" t="s">
        <v>61</v>
      </c>
      <c r="AB1051" t="s">
        <v>56</v>
      </c>
      <c r="AC1051">
        <v>1058</v>
      </c>
      <c r="AK1051">
        <v>32</v>
      </c>
      <c r="AL1051">
        <v>0</v>
      </c>
      <c r="AT1051">
        <v>299</v>
      </c>
      <c r="AZ1051">
        <v>267</v>
      </c>
      <c r="BC1051">
        <v>32</v>
      </c>
    </row>
    <row r="1052" spans="1:55" x14ac:dyDescent="0.25">
      <c r="A1052" t="s">
        <v>54</v>
      </c>
      <c r="B1052">
        <v>110027</v>
      </c>
      <c r="C1052" t="s">
        <v>55</v>
      </c>
      <c r="D1052" t="s">
        <v>56</v>
      </c>
      <c r="E1052" s="1">
        <v>45968</v>
      </c>
      <c r="F1052" t="s">
        <v>1295</v>
      </c>
      <c r="G1052" t="s">
        <v>139</v>
      </c>
      <c r="H1052">
        <v>282105014</v>
      </c>
      <c r="J1052" s="3">
        <v>45968.677083333336</v>
      </c>
      <c r="K1052" t="s">
        <v>5760</v>
      </c>
      <c r="L1052" t="s">
        <v>59</v>
      </c>
      <c r="M1052">
        <v>228</v>
      </c>
      <c r="N1052">
        <v>-100</v>
      </c>
      <c r="O1052">
        <v>0</v>
      </c>
      <c r="P1052">
        <v>128</v>
      </c>
      <c r="Q1052">
        <v>0</v>
      </c>
      <c r="R1052">
        <v>0</v>
      </c>
      <c r="S1052">
        <v>0</v>
      </c>
      <c r="T1052">
        <v>0</v>
      </c>
      <c r="U1052">
        <v>128</v>
      </c>
      <c r="V1052">
        <v>128</v>
      </c>
      <c r="W1052">
        <v>0</v>
      </c>
      <c r="X1052" t="s">
        <v>139</v>
      </c>
      <c r="Y1052">
        <v>47.66</v>
      </c>
      <c r="Z1052">
        <v>3.92</v>
      </c>
      <c r="AA1052" t="s">
        <v>140</v>
      </c>
      <c r="AC1052">
        <v>5014</v>
      </c>
      <c r="AE1052" t="s">
        <v>1296</v>
      </c>
      <c r="AF1052" t="s">
        <v>1297</v>
      </c>
      <c r="AG1052">
        <v>7011324989</v>
      </c>
      <c r="AI1052" t="s">
        <v>143</v>
      </c>
      <c r="AK1052">
        <v>0</v>
      </c>
      <c r="AL1052">
        <v>0</v>
      </c>
      <c r="AP1052">
        <v>128</v>
      </c>
      <c r="AZ1052">
        <v>128</v>
      </c>
    </row>
    <row r="1053" spans="1:55" x14ac:dyDescent="0.25">
      <c r="A1053" t="s">
        <v>54</v>
      </c>
      <c r="B1053">
        <v>110027</v>
      </c>
      <c r="C1053" t="s">
        <v>55</v>
      </c>
      <c r="D1053" t="s">
        <v>56</v>
      </c>
      <c r="E1053" s="1">
        <v>45968</v>
      </c>
      <c r="F1053" t="s">
        <v>1298</v>
      </c>
      <c r="G1053" t="s">
        <v>63</v>
      </c>
      <c r="H1053" s="4">
        <v>221482000000000</v>
      </c>
      <c r="I1053">
        <v>29811</v>
      </c>
      <c r="J1053" s="3">
        <v>45968.679861111108</v>
      </c>
      <c r="K1053" t="s">
        <v>5760</v>
      </c>
      <c r="L1053" t="s">
        <v>59</v>
      </c>
      <c r="M1053">
        <v>398</v>
      </c>
      <c r="N1053">
        <v>-93.75</v>
      </c>
      <c r="O1053">
        <v>0</v>
      </c>
      <c r="P1053">
        <v>304.25</v>
      </c>
      <c r="Q1053">
        <v>32</v>
      </c>
      <c r="R1053">
        <v>0</v>
      </c>
      <c r="S1053">
        <v>-0.25</v>
      </c>
      <c r="T1053">
        <v>0</v>
      </c>
      <c r="U1053">
        <v>336</v>
      </c>
      <c r="V1053">
        <v>336</v>
      </c>
      <c r="W1053">
        <v>0</v>
      </c>
      <c r="X1053" t="s">
        <v>64</v>
      </c>
      <c r="Y1053">
        <v>100.43</v>
      </c>
      <c r="Z1053">
        <v>9.82</v>
      </c>
      <c r="AA1053" t="s">
        <v>65</v>
      </c>
      <c r="AB1053" t="s">
        <v>56</v>
      </c>
      <c r="AC1053">
        <v>3850</v>
      </c>
      <c r="AK1053">
        <v>32</v>
      </c>
      <c r="AL1053">
        <v>0</v>
      </c>
      <c r="AS1053">
        <v>336</v>
      </c>
      <c r="AZ1053">
        <v>304.25</v>
      </c>
      <c r="BB1053">
        <v>32</v>
      </c>
    </row>
    <row r="1054" spans="1:55" x14ac:dyDescent="0.25">
      <c r="A1054" t="s">
        <v>54</v>
      </c>
      <c r="B1054">
        <v>110027</v>
      </c>
      <c r="C1054" t="s">
        <v>55</v>
      </c>
      <c r="D1054" t="s">
        <v>56</v>
      </c>
      <c r="E1054" s="1">
        <v>45968</v>
      </c>
      <c r="F1054" t="s">
        <v>1299</v>
      </c>
      <c r="G1054" t="s">
        <v>67</v>
      </c>
      <c r="J1054" s="3">
        <v>45968.68472222222</v>
      </c>
      <c r="K1054" t="s">
        <v>5760</v>
      </c>
      <c r="L1054" t="s">
        <v>59</v>
      </c>
      <c r="M1054">
        <v>99</v>
      </c>
      <c r="N1054">
        <v>0</v>
      </c>
      <c r="O1054">
        <v>0</v>
      </c>
      <c r="P1054">
        <v>99</v>
      </c>
      <c r="Q1054">
        <v>0</v>
      </c>
      <c r="R1054">
        <v>4.96</v>
      </c>
      <c r="S1054">
        <v>0.04</v>
      </c>
      <c r="T1054">
        <v>0</v>
      </c>
      <c r="U1054">
        <v>104</v>
      </c>
      <c r="V1054">
        <v>104</v>
      </c>
      <c r="W1054">
        <v>0</v>
      </c>
      <c r="X1054" t="s">
        <v>68</v>
      </c>
      <c r="Y1054">
        <v>22.62</v>
      </c>
      <c r="Z1054">
        <v>1.96</v>
      </c>
      <c r="AA1054" t="s">
        <v>74</v>
      </c>
      <c r="AB1054" t="s">
        <v>75</v>
      </c>
      <c r="AE1054" t="s">
        <v>89</v>
      </c>
      <c r="AF1054" t="s">
        <v>56</v>
      </c>
      <c r="AG1054">
        <v>8929758003</v>
      </c>
      <c r="AK1054">
        <v>0</v>
      </c>
      <c r="AL1054">
        <v>0</v>
      </c>
      <c r="AN1054">
        <v>104</v>
      </c>
      <c r="AV1054">
        <v>99</v>
      </c>
      <c r="AW1054">
        <v>2.48</v>
      </c>
      <c r="AX1054">
        <v>99</v>
      </c>
      <c r="AY1054">
        <v>2.48</v>
      </c>
      <c r="AZ1054">
        <v>99</v>
      </c>
    </row>
    <row r="1055" spans="1:55" x14ac:dyDescent="0.25">
      <c r="A1055" t="s">
        <v>54</v>
      </c>
      <c r="B1055">
        <v>110027</v>
      </c>
      <c r="C1055" t="s">
        <v>55</v>
      </c>
      <c r="D1055" t="s">
        <v>56</v>
      </c>
      <c r="E1055" s="1">
        <v>45968</v>
      </c>
      <c r="F1055" t="s">
        <v>1300</v>
      </c>
      <c r="G1055" t="s">
        <v>63</v>
      </c>
      <c r="H1055" s="4">
        <v>221483000000000</v>
      </c>
      <c r="I1055">
        <v>29811</v>
      </c>
      <c r="J1055" s="3">
        <v>45968.688888888886</v>
      </c>
      <c r="K1055" t="s">
        <v>5760</v>
      </c>
      <c r="L1055" t="s">
        <v>59</v>
      </c>
      <c r="M1055">
        <v>347</v>
      </c>
      <c r="N1055">
        <v>-93.75</v>
      </c>
      <c r="O1055">
        <v>0</v>
      </c>
      <c r="P1055">
        <v>253.25</v>
      </c>
      <c r="Q1055">
        <v>32</v>
      </c>
      <c r="R1055">
        <v>0</v>
      </c>
      <c r="S1055">
        <v>-0.25</v>
      </c>
      <c r="T1055">
        <v>0</v>
      </c>
      <c r="U1055">
        <v>285</v>
      </c>
      <c r="V1055">
        <v>285</v>
      </c>
      <c r="W1055">
        <v>0</v>
      </c>
      <c r="X1055" t="s">
        <v>64</v>
      </c>
      <c r="Y1055">
        <v>80.040000000000006</v>
      </c>
      <c r="Z1055">
        <v>5.07</v>
      </c>
      <c r="AA1055" t="s">
        <v>65</v>
      </c>
      <c r="AB1055" t="s">
        <v>56</v>
      </c>
      <c r="AC1055">
        <v>8496</v>
      </c>
      <c r="AK1055">
        <v>32</v>
      </c>
      <c r="AL1055">
        <v>0</v>
      </c>
      <c r="AS1055">
        <v>285</v>
      </c>
      <c r="AZ1055">
        <v>253.25</v>
      </c>
      <c r="BB1055">
        <v>32</v>
      </c>
    </row>
    <row r="1056" spans="1:55" x14ac:dyDescent="0.25">
      <c r="A1056" t="s">
        <v>54</v>
      </c>
      <c r="B1056">
        <v>110027</v>
      </c>
      <c r="C1056" t="s">
        <v>55</v>
      </c>
      <c r="D1056" t="s">
        <v>56</v>
      </c>
      <c r="E1056" s="1">
        <v>45968</v>
      </c>
      <c r="F1056" t="s">
        <v>1301</v>
      </c>
      <c r="G1056" t="s">
        <v>63</v>
      </c>
      <c r="H1056" s="4">
        <v>221484000000000</v>
      </c>
      <c r="I1056">
        <v>29811</v>
      </c>
      <c r="J1056" s="3">
        <v>45968.70208333333</v>
      </c>
      <c r="K1056" t="s">
        <v>5760</v>
      </c>
      <c r="L1056" t="s">
        <v>59</v>
      </c>
      <c r="M1056">
        <v>506</v>
      </c>
      <c r="N1056">
        <v>-93.75</v>
      </c>
      <c r="O1056">
        <v>0</v>
      </c>
      <c r="P1056">
        <v>412.25</v>
      </c>
      <c r="Q1056">
        <v>32</v>
      </c>
      <c r="R1056">
        <v>0</v>
      </c>
      <c r="S1056">
        <v>-0.25</v>
      </c>
      <c r="T1056">
        <v>0</v>
      </c>
      <c r="U1056">
        <v>444</v>
      </c>
      <c r="V1056">
        <v>444</v>
      </c>
      <c r="W1056">
        <v>0</v>
      </c>
      <c r="X1056" t="s">
        <v>64</v>
      </c>
      <c r="Y1056">
        <v>106.52</v>
      </c>
      <c r="Z1056">
        <v>8.9600000000000009</v>
      </c>
      <c r="AA1056" t="s">
        <v>65</v>
      </c>
      <c r="AB1056" t="s">
        <v>56</v>
      </c>
      <c r="AC1056">
        <v>3370</v>
      </c>
      <c r="AK1056">
        <v>32</v>
      </c>
      <c r="AL1056">
        <v>0</v>
      </c>
      <c r="AS1056">
        <v>444</v>
      </c>
      <c r="AZ1056">
        <v>412.26</v>
      </c>
      <c r="BB1056">
        <v>32</v>
      </c>
    </row>
    <row r="1057" spans="1:55" x14ac:dyDescent="0.25">
      <c r="A1057" t="s">
        <v>54</v>
      </c>
      <c r="B1057">
        <v>110027</v>
      </c>
      <c r="C1057" t="s">
        <v>55</v>
      </c>
      <c r="D1057" t="s">
        <v>56</v>
      </c>
      <c r="E1057" s="1">
        <v>45968</v>
      </c>
      <c r="F1057" t="s">
        <v>1302</v>
      </c>
      <c r="G1057" t="s">
        <v>67</v>
      </c>
      <c r="J1057" s="3">
        <v>45968.710416666669</v>
      </c>
      <c r="K1057" t="s">
        <v>5760</v>
      </c>
      <c r="L1057" t="s">
        <v>59</v>
      </c>
      <c r="M1057">
        <v>364.66</v>
      </c>
      <c r="N1057">
        <v>0</v>
      </c>
      <c r="O1057">
        <v>0</v>
      </c>
      <c r="P1057">
        <v>364.66</v>
      </c>
      <c r="Q1057">
        <v>0</v>
      </c>
      <c r="R1057">
        <v>18.239999999999998</v>
      </c>
      <c r="S1057">
        <v>0.1</v>
      </c>
      <c r="T1057">
        <v>0</v>
      </c>
      <c r="U1057">
        <v>383</v>
      </c>
      <c r="V1057">
        <v>383</v>
      </c>
      <c r="W1057">
        <v>0</v>
      </c>
      <c r="X1057" t="s">
        <v>73</v>
      </c>
      <c r="Y1057">
        <v>108</v>
      </c>
      <c r="Z1057">
        <v>5.04</v>
      </c>
      <c r="AA1057" t="s">
        <v>74</v>
      </c>
      <c r="AB1057" t="s">
        <v>75</v>
      </c>
      <c r="AE1057" t="s">
        <v>89</v>
      </c>
      <c r="AF1057" t="s">
        <v>56</v>
      </c>
      <c r="AG1057">
        <v>8929758003</v>
      </c>
      <c r="AK1057">
        <v>0</v>
      </c>
      <c r="AL1057">
        <v>0</v>
      </c>
      <c r="AM1057">
        <v>383</v>
      </c>
      <c r="AV1057">
        <v>364.66</v>
      </c>
      <c r="AW1057">
        <v>9.1199999999999992</v>
      </c>
      <c r="AX1057">
        <v>364.66</v>
      </c>
      <c r="AY1057">
        <v>9.1199999999999992</v>
      </c>
      <c r="AZ1057">
        <v>364.66</v>
      </c>
    </row>
    <row r="1058" spans="1:55" x14ac:dyDescent="0.25">
      <c r="A1058" t="s">
        <v>54</v>
      </c>
      <c r="B1058">
        <v>110027</v>
      </c>
      <c r="C1058" t="s">
        <v>55</v>
      </c>
      <c r="D1058" t="s">
        <v>56</v>
      </c>
      <c r="E1058" s="1">
        <v>45968</v>
      </c>
      <c r="F1058" t="s">
        <v>1303</v>
      </c>
      <c r="G1058" t="s">
        <v>67</v>
      </c>
      <c r="J1058" s="3">
        <v>45968.711111111108</v>
      </c>
      <c r="K1058" t="s">
        <v>5760</v>
      </c>
      <c r="L1058" t="s">
        <v>59</v>
      </c>
      <c r="M1058">
        <v>438</v>
      </c>
      <c r="N1058">
        <v>0</v>
      </c>
      <c r="O1058">
        <v>0</v>
      </c>
      <c r="P1058">
        <v>438</v>
      </c>
      <c r="Q1058">
        <v>0</v>
      </c>
      <c r="R1058">
        <v>21.9</v>
      </c>
      <c r="S1058">
        <v>0.1</v>
      </c>
      <c r="T1058">
        <v>0</v>
      </c>
      <c r="U1058">
        <v>460</v>
      </c>
      <c r="V1058">
        <v>460</v>
      </c>
      <c r="W1058">
        <v>0</v>
      </c>
      <c r="X1058" t="s">
        <v>213</v>
      </c>
      <c r="Y1058">
        <v>103.08</v>
      </c>
      <c r="Z1058">
        <v>3.92</v>
      </c>
      <c r="AA1058" t="s">
        <v>74</v>
      </c>
      <c r="AB1058" t="s">
        <v>75</v>
      </c>
      <c r="AE1058" t="s">
        <v>89</v>
      </c>
      <c r="AF1058" t="s">
        <v>56</v>
      </c>
      <c r="AG1058">
        <v>8929758003</v>
      </c>
      <c r="AK1058">
        <v>0</v>
      </c>
      <c r="AL1058">
        <v>0</v>
      </c>
      <c r="AO1058">
        <v>460</v>
      </c>
      <c r="AV1058">
        <v>438</v>
      </c>
      <c r="AW1058">
        <v>10.95</v>
      </c>
      <c r="AX1058">
        <v>438</v>
      </c>
      <c r="AY1058">
        <v>10.95</v>
      </c>
      <c r="AZ1058">
        <v>438</v>
      </c>
    </row>
    <row r="1059" spans="1:55" x14ac:dyDescent="0.25">
      <c r="A1059" t="s">
        <v>54</v>
      </c>
      <c r="B1059">
        <v>110027</v>
      </c>
      <c r="C1059" t="s">
        <v>55</v>
      </c>
      <c r="D1059" t="s">
        <v>56</v>
      </c>
      <c r="E1059" s="1">
        <v>45968</v>
      </c>
      <c r="F1059" t="s">
        <v>1304</v>
      </c>
      <c r="G1059" t="s">
        <v>67</v>
      </c>
      <c r="J1059" s="3">
        <v>45968.711111111108</v>
      </c>
      <c r="K1059" t="s">
        <v>5760</v>
      </c>
      <c r="L1059" t="s">
        <v>59</v>
      </c>
      <c r="M1059">
        <v>237</v>
      </c>
      <c r="N1059">
        <v>0</v>
      </c>
      <c r="O1059">
        <v>0</v>
      </c>
      <c r="P1059">
        <v>237</v>
      </c>
      <c r="Q1059">
        <v>0</v>
      </c>
      <c r="R1059">
        <v>11.86</v>
      </c>
      <c r="S1059">
        <v>0.14000000000000001</v>
      </c>
      <c r="T1059">
        <v>0</v>
      </c>
      <c r="U1059">
        <v>249</v>
      </c>
      <c r="V1059">
        <v>249</v>
      </c>
      <c r="W1059">
        <v>0</v>
      </c>
      <c r="X1059" t="s">
        <v>73</v>
      </c>
      <c r="Y1059">
        <v>58.51</v>
      </c>
      <c r="Z1059">
        <v>5.88</v>
      </c>
      <c r="AA1059" t="s">
        <v>74</v>
      </c>
      <c r="AB1059" t="s">
        <v>75</v>
      </c>
      <c r="AE1059" t="s">
        <v>89</v>
      </c>
      <c r="AF1059" t="s">
        <v>56</v>
      </c>
      <c r="AG1059">
        <v>8929758003</v>
      </c>
      <c r="AK1059">
        <v>0</v>
      </c>
      <c r="AL1059">
        <v>0</v>
      </c>
      <c r="AM1059">
        <v>249</v>
      </c>
      <c r="AV1059">
        <v>237</v>
      </c>
      <c r="AW1059">
        <v>5.93</v>
      </c>
      <c r="AX1059">
        <v>237</v>
      </c>
      <c r="AY1059">
        <v>5.93</v>
      </c>
      <c r="AZ1059">
        <v>237</v>
      </c>
    </row>
    <row r="1060" spans="1:55" x14ac:dyDescent="0.25">
      <c r="A1060" t="s">
        <v>54</v>
      </c>
      <c r="B1060">
        <v>110027</v>
      </c>
      <c r="C1060" t="s">
        <v>55</v>
      </c>
      <c r="D1060" t="s">
        <v>56</v>
      </c>
      <c r="E1060" s="1">
        <v>45968</v>
      </c>
      <c r="F1060" t="s">
        <v>1305</v>
      </c>
      <c r="G1060" t="s">
        <v>67</v>
      </c>
      <c r="J1060" s="3">
        <v>45968.711111111108</v>
      </c>
      <c r="K1060" t="s">
        <v>5760</v>
      </c>
      <c r="L1060" t="s">
        <v>59</v>
      </c>
      <c r="M1060">
        <v>258</v>
      </c>
      <c r="N1060">
        <v>0</v>
      </c>
      <c r="O1060">
        <v>0</v>
      </c>
      <c r="P1060">
        <v>258</v>
      </c>
      <c r="Q1060">
        <v>0</v>
      </c>
      <c r="R1060">
        <v>12.9</v>
      </c>
      <c r="S1060">
        <v>0.1</v>
      </c>
      <c r="T1060">
        <v>0</v>
      </c>
      <c r="U1060">
        <v>271</v>
      </c>
      <c r="V1060">
        <v>271</v>
      </c>
      <c r="W1060">
        <v>0</v>
      </c>
      <c r="X1060" t="s">
        <v>73</v>
      </c>
      <c r="Y1060">
        <v>69.92</v>
      </c>
      <c r="Z1060">
        <v>3.16</v>
      </c>
      <c r="AA1060" t="s">
        <v>74</v>
      </c>
      <c r="AB1060" t="s">
        <v>75</v>
      </c>
      <c r="AE1060" t="s">
        <v>89</v>
      </c>
      <c r="AF1060" t="s">
        <v>56</v>
      </c>
      <c r="AG1060">
        <v>8929758003</v>
      </c>
      <c r="AK1060">
        <v>0</v>
      </c>
      <c r="AL1060">
        <v>0</v>
      </c>
      <c r="AM1060">
        <v>271</v>
      </c>
      <c r="AV1060">
        <v>258</v>
      </c>
      <c r="AW1060">
        <v>6.45</v>
      </c>
      <c r="AX1060">
        <v>258</v>
      </c>
      <c r="AY1060">
        <v>6.45</v>
      </c>
      <c r="AZ1060">
        <v>258</v>
      </c>
    </row>
    <row r="1061" spans="1:55" x14ac:dyDescent="0.25">
      <c r="A1061" t="s">
        <v>54</v>
      </c>
      <c r="B1061">
        <v>110027</v>
      </c>
      <c r="C1061" t="s">
        <v>55</v>
      </c>
      <c r="D1061" t="s">
        <v>56</v>
      </c>
      <c r="E1061" s="1">
        <v>45968</v>
      </c>
      <c r="F1061" t="s">
        <v>1306</v>
      </c>
      <c r="G1061" t="s">
        <v>63</v>
      </c>
      <c r="H1061" s="4">
        <v>221485000000000</v>
      </c>
      <c r="I1061">
        <v>29811</v>
      </c>
      <c r="J1061" s="3">
        <v>45968.716666666667</v>
      </c>
      <c r="K1061" t="s">
        <v>5760</v>
      </c>
      <c r="L1061" t="s">
        <v>59</v>
      </c>
      <c r="M1061">
        <v>184.66</v>
      </c>
      <c r="N1061">
        <v>-69.25</v>
      </c>
      <c r="O1061">
        <v>0</v>
      </c>
      <c r="P1061">
        <v>115.41</v>
      </c>
      <c r="Q1061">
        <v>32</v>
      </c>
      <c r="R1061">
        <v>0</v>
      </c>
      <c r="S1061">
        <v>-0.41</v>
      </c>
      <c r="T1061">
        <v>0</v>
      </c>
      <c r="U1061">
        <v>147</v>
      </c>
      <c r="V1061">
        <v>147</v>
      </c>
      <c r="W1061">
        <v>0</v>
      </c>
      <c r="X1061" t="s">
        <v>64</v>
      </c>
      <c r="Y1061">
        <v>49.35</v>
      </c>
      <c r="Z1061">
        <v>2.64</v>
      </c>
      <c r="AA1061" t="s">
        <v>65</v>
      </c>
      <c r="AB1061" t="s">
        <v>56</v>
      </c>
      <c r="AC1061">
        <v>273</v>
      </c>
      <c r="AK1061">
        <v>32</v>
      </c>
      <c r="AL1061">
        <v>0</v>
      </c>
      <c r="AS1061">
        <v>147</v>
      </c>
      <c r="AZ1061">
        <v>115.41</v>
      </c>
      <c r="BB1061">
        <v>32</v>
      </c>
    </row>
    <row r="1062" spans="1:55" x14ac:dyDescent="0.25">
      <c r="A1062" t="s">
        <v>54</v>
      </c>
      <c r="B1062">
        <v>110027</v>
      </c>
      <c r="C1062" t="s">
        <v>55</v>
      </c>
      <c r="D1062" t="s">
        <v>56</v>
      </c>
      <c r="E1062" s="1">
        <v>45968</v>
      </c>
      <c r="F1062" t="s">
        <v>1307</v>
      </c>
      <c r="G1062" t="s">
        <v>67</v>
      </c>
      <c r="J1062" s="3">
        <v>45968.722222222219</v>
      </c>
      <c r="K1062" t="s">
        <v>5760</v>
      </c>
      <c r="L1062" t="s">
        <v>59</v>
      </c>
      <c r="M1062">
        <v>99</v>
      </c>
      <c r="N1062">
        <v>0</v>
      </c>
      <c r="O1062">
        <v>0</v>
      </c>
      <c r="P1062">
        <v>99</v>
      </c>
      <c r="Q1062">
        <v>0</v>
      </c>
      <c r="R1062">
        <v>4.96</v>
      </c>
      <c r="S1062">
        <v>0.04</v>
      </c>
      <c r="T1062">
        <v>0</v>
      </c>
      <c r="U1062">
        <v>104</v>
      </c>
      <c r="V1062">
        <v>104</v>
      </c>
      <c r="W1062">
        <v>0</v>
      </c>
      <c r="X1062" t="s">
        <v>68</v>
      </c>
      <c r="Y1062">
        <v>18.78</v>
      </c>
      <c r="Z1062">
        <v>2.2799999999999998</v>
      </c>
      <c r="AA1062" t="s">
        <v>74</v>
      </c>
      <c r="AB1062" t="s">
        <v>75</v>
      </c>
      <c r="AE1062" t="s">
        <v>89</v>
      </c>
      <c r="AF1062" t="s">
        <v>56</v>
      </c>
      <c r="AG1062">
        <v>8929758003</v>
      </c>
      <c r="AK1062">
        <v>0</v>
      </c>
      <c r="AL1062">
        <v>0</v>
      </c>
      <c r="AN1062">
        <v>104</v>
      </c>
      <c r="AV1062">
        <v>99</v>
      </c>
      <c r="AW1062">
        <v>2.48</v>
      </c>
      <c r="AX1062">
        <v>99</v>
      </c>
      <c r="AY1062">
        <v>2.48</v>
      </c>
      <c r="AZ1062">
        <v>99</v>
      </c>
    </row>
    <row r="1063" spans="1:55" x14ac:dyDescent="0.25">
      <c r="A1063" t="s">
        <v>54</v>
      </c>
      <c r="B1063">
        <v>110027</v>
      </c>
      <c r="C1063" t="s">
        <v>55</v>
      </c>
      <c r="D1063" t="s">
        <v>56</v>
      </c>
      <c r="E1063" s="1">
        <v>45968</v>
      </c>
      <c r="F1063" t="s">
        <v>1308</v>
      </c>
      <c r="G1063" t="s">
        <v>63</v>
      </c>
      <c r="H1063" s="4">
        <v>221486000000000</v>
      </c>
      <c r="I1063">
        <v>29811</v>
      </c>
      <c r="J1063" s="3">
        <v>45968.724305555559</v>
      </c>
      <c r="K1063" t="s">
        <v>5760</v>
      </c>
      <c r="L1063" t="s">
        <v>59</v>
      </c>
      <c r="M1063">
        <v>398</v>
      </c>
      <c r="N1063">
        <v>-93.75</v>
      </c>
      <c r="O1063">
        <v>0</v>
      </c>
      <c r="P1063">
        <v>304.25</v>
      </c>
      <c r="Q1063">
        <v>32</v>
      </c>
      <c r="R1063">
        <v>0</v>
      </c>
      <c r="S1063">
        <v>-0.25</v>
      </c>
      <c r="T1063">
        <v>0</v>
      </c>
      <c r="U1063">
        <v>336</v>
      </c>
      <c r="V1063">
        <v>336</v>
      </c>
      <c r="W1063">
        <v>0</v>
      </c>
      <c r="X1063" t="s">
        <v>64</v>
      </c>
      <c r="Y1063">
        <v>102.14</v>
      </c>
      <c r="Z1063">
        <v>9.82</v>
      </c>
      <c r="AA1063" t="s">
        <v>65</v>
      </c>
      <c r="AB1063" t="s">
        <v>56</v>
      </c>
      <c r="AC1063">
        <v>9541</v>
      </c>
      <c r="AK1063">
        <v>32</v>
      </c>
      <c r="AL1063">
        <v>0</v>
      </c>
      <c r="AS1063">
        <v>336</v>
      </c>
      <c r="AZ1063">
        <v>304.25</v>
      </c>
      <c r="BB1063">
        <v>32</v>
      </c>
    </row>
    <row r="1064" spans="1:55" x14ac:dyDescent="0.25">
      <c r="A1064" t="s">
        <v>54</v>
      </c>
      <c r="B1064">
        <v>110027</v>
      </c>
      <c r="C1064" t="s">
        <v>55</v>
      </c>
      <c r="D1064" t="s">
        <v>56</v>
      </c>
      <c r="E1064" s="1">
        <v>45968</v>
      </c>
      <c r="F1064" t="s">
        <v>1309</v>
      </c>
      <c r="G1064" t="s">
        <v>67</v>
      </c>
      <c r="J1064" s="3">
        <v>45968.725694444445</v>
      </c>
      <c r="K1064" t="s">
        <v>5760</v>
      </c>
      <c r="L1064" t="s">
        <v>59</v>
      </c>
      <c r="M1064">
        <v>159</v>
      </c>
      <c r="N1064">
        <v>0</v>
      </c>
      <c r="O1064">
        <v>0</v>
      </c>
      <c r="P1064">
        <v>159</v>
      </c>
      <c r="Q1064">
        <v>0</v>
      </c>
      <c r="R1064">
        <v>7.96</v>
      </c>
      <c r="S1064">
        <v>0.04</v>
      </c>
      <c r="T1064">
        <v>0</v>
      </c>
      <c r="U1064">
        <v>167</v>
      </c>
      <c r="V1064">
        <v>167</v>
      </c>
      <c r="W1064">
        <v>0</v>
      </c>
      <c r="X1064" t="s">
        <v>68</v>
      </c>
      <c r="Y1064">
        <v>29.71</v>
      </c>
      <c r="Z1064">
        <v>2.5</v>
      </c>
      <c r="AA1064" t="s">
        <v>74</v>
      </c>
      <c r="AB1064" t="s">
        <v>75</v>
      </c>
      <c r="AE1064" t="s">
        <v>89</v>
      </c>
      <c r="AF1064" t="s">
        <v>56</v>
      </c>
      <c r="AG1064">
        <v>8929758003</v>
      </c>
      <c r="AK1064">
        <v>0</v>
      </c>
      <c r="AL1064">
        <v>0</v>
      </c>
      <c r="AN1064">
        <v>167</v>
      </c>
      <c r="AV1064">
        <v>159</v>
      </c>
      <c r="AW1064">
        <v>3.98</v>
      </c>
      <c r="AX1064">
        <v>159</v>
      </c>
      <c r="AY1064">
        <v>3.98</v>
      </c>
      <c r="AZ1064">
        <v>159</v>
      </c>
    </row>
    <row r="1065" spans="1:55" x14ac:dyDescent="0.25">
      <c r="A1065" t="s">
        <v>54</v>
      </c>
      <c r="B1065">
        <v>110027</v>
      </c>
      <c r="C1065" t="s">
        <v>55</v>
      </c>
      <c r="D1065" t="s">
        <v>56</v>
      </c>
      <c r="E1065" s="1">
        <v>45968</v>
      </c>
      <c r="F1065" t="s">
        <v>1310</v>
      </c>
      <c r="G1065" t="s">
        <v>58</v>
      </c>
      <c r="H1065">
        <v>7430814972</v>
      </c>
      <c r="I1065">
        <v>18528960</v>
      </c>
      <c r="J1065" s="3">
        <v>45968.738194444442</v>
      </c>
      <c r="K1065" t="s">
        <v>5760</v>
      </c>
      <c r="L1065" t="s">
        <v>59</v>
      </c>
      <c r="M1065">
        <v>437</v>
      </c>
      <c r="N1065">
        <v>-75</v>
      </c>
      <c r="O1065">
        <v>0</v>
      </c>
      <c r="P1065">
        <v>362</v>
      </c>
      <c r="Q1065">
        <v>32</v>
      </c>
      <c r="R1065">
        <v>0</v>
      </c>
      <c r="S1065">
        <v>0</v>
      </c>
      <c r="T1065">
        <v>0</v>
      </c>
      <c r="U1065">
        <v>394</v>
      </c>
      <c r="V1065">
        <v>394</v>
      </c>
      <c r="W1065">
        <v>0</v>
      </c>
      <c r="X1065" t="s">
        <v>60</v>
      </c>
      <c r="Y1065">
        <v>66.989999999999995</v>
      </c>
      <c r="Z1065">
        <v>10.38</v>
      </c>
      <c r="AA1065" t="s">
        <v>61</v>
      </c>
      <c r="AB1065" t="s">
        <v>56</v>
      </c>
      <c r="AC1065">
        <v>4972</v>
      </c>
      <c r="AK1065">
        <v>32</v>
      </c>
      <c r="AL1065">
        <v>0</v>
      </c>
      <c r="AT1065">
        <v>394</v>
      </c>
      <c r="AZ1065">
        <v>362</v>
      </c>
      <c r="BC1065">
        <v>32</v>
      </c>
    </row>
    <row r="1066" spans="1:55" x14ac:dyDescent="0.25">
      <c r="A1066" t="s">
        <v>54</v>
      </c>
      <c r="B1066">
        <v>110027</v>
      </c>
      <c r="C1066" t="s">
        <v>55</v>
      </c>
      <c r="D1066" t="s">
        <v>56</v>
      </c>
      <c r="E1066" s="1">
        <v>45968</v>
      </c>
      <c r="F1066" t="s">
        <v>1311</v>
      </c>
      <c r="G1066" t="s">
        <v>63</v>
      </c>
      <c r="H1066" s="4">
        <v>221488000000000</v>
      </c>
      <c r="I1066">
        <v>29811</v>
      </c>
      <c r="J1066" s="3">
        <v>45968.742361111108</v>
      </c>
      <c r="K1066" t="s">
        <v>5760</v>
      </c>
      <c r="L1066" t="s">
        <v>59</v>
      </c>
      <c r="M1066">
        <v>398</v>
      </c>
      <c r="N1066">
        <v>-93.75</v>
      </c>
      <c r="O1066">
        <v>0</v>
      </c>
      <c r="P1066">
        <v>304.25</v>
      </c>
      <c r="Q1066">
        <v>32</v>
      </c>
      <c r="R1066">
        <v>0</v>
      </c>
      <c r="S1066">
        <v>-0.25</v>
      </c>
      <c r="T1066">
        <v>0</v>
      </c>
      <c r="U1066">
        <v>336</v>
      </c>
      <c r="V1066">
        <v>336</v>
      </c>
      <c r="W1066">
        <v>0</v>
      </c>
      <c r="X1066" t="s">
        <v>64</v>
      </c>
      <c r="Y1066">
        <v>100.43</v>
      </c>
      <c r="Z1066">
        <v>9.82</v>
      </c>
      <c r="AA1066" t="s">
        <v>65</v>
      </c>
      <c r="AB1066" t="s">
        <v>56</v>
      </c>
      <c r="AC1066">
        <v>625</v>
      </c>
      <c r="AK1066">
        <v>32</v>
      </c>
      <c r="AL1066">
        <v>0</v>
      </c>
      <c r="AS1066">
        <v>336</v>
      </c>
      <c r="AZ1066">
        <v>304.25</v>
      </c>
      <c r="BB1066">
        <v>32</v>
      </c>
    </row>
    <row r="1067" spans="1:55" x14ac:dyDescent="0.25">
      <c r="A1067" t="s">
        <v>54</v>
      </c>
      <c r="B1067">
        <v>110027</v>
      </c>
      <c r="C1067" t="s">
        <v>55</v>
      </c>
      <c r="D1067" t="s">
        <v>56</v>
      </c>
      <c r="E1067" s="1">
        <v>45968</v>
      </c>
      <c r="F1067" t="s">
        <v>1312</v>
      </c>
      <c r="G1067" t="s">
        <v>67</v>
      </c>
      <c r="J1067" s="3">
        <v>45968.75277777778</v>
      </c>
      <c r="K1067" t="s">
        <v>5760</v>
      </c>
      <c r="L1067" t="s">
        <v>59</v>
      </c>
      <c r="M1067">
        <v>318</v>
      </c>
      <c r="N1067">
        <v>0</v>
      </c>
      <c r="O1067">
        <v>0</v>
      </c>
      <c r="P1067">
        <v>318</v>
      </c>
      <c r="Q1067">
        <v>0</v>
      </c>
      <c r="R1067">
        <v>15.9</v>
      </c>
      <c r="S1067">
        <v>0.1</v>
      </c>
      <c r="T1067">
        <v>0</v>
      </c>
      <c r="U1067">
        <v>334</v>
      </c>
      <c r="V1067">
        <v>334</v>
      </c>
      <c r="W1067">
        <v>0</v>
      </c>
      <c r="X1067" t="s">
        <v>68</v>
      </c>
      <c r="Y1067">
        <v>87.82</v>
      </c>
      <c r="Z1067">
        <v>4.24</v>
      </c>
      <c r="AA1067" t="s">
        <v>74</v>
      </c>
      <c r="AB1067" t="s">
        <v>75</v>
      </c>
      <c r="AE1067" t="s">
        <v>89</v>
      </c>
      <c r="AF1067" t="s">
        <v>56</v>
      </c>
      <c r="AG1067">
        <v>8929758003</v>
      </c>
      <c r="AK1067">
        <v>0</v>
      </c>
      <c r="AL1067">
        <v>0</v>
      </c>
      <c r="AN1067">
        <v>334</v>
      </c>
      <c r="AV1067">
        <v>318</v>
      </c>
      <c r="AW1067">
        <v>7.95</v>
      </c>
      <c r="AX1067">
        <v>318</v>
      </c>
      <c r="AY1067">
        <v>7.95</v>
      </c>
      <c r="AZ1067">
        <v>318</v>
      </c>
    </row>
    <row r="1068" spans="1:55" x14ac:dyDescent="0.25">
      <c r="A1068" t="s">
        <v>54</v>
      </c>
      <c r="B1068">
        <v>110027</v>
      </c>
      <c r="C1068" t="s">
        <v>55</v>
      </c>
      <c r="D1068" t="s">
        <v>56</v>
      </c>
      <c r="E1068" s="1">
        <v>45968</v>
      </c>
      <c r="F1068" t="s">
        <v>1313</v>
      </c>
      <c r="G1068" t="s">
        <v>67</v>
      </c>
      <c r="J1068" s="3">
        <v>45968.757638888892</v>
      </c>
      <c r="K1068" t="s">
        <v>5760</v>
      </c>
      <c r="L1068" t="s">
        <v>59</v>
      </c>
      <c r="M1068">
        <v>217</v>
      </c>
      <c r="N1068">
        <v>0</v>
      </c>
      <c r="O1068">
        <v>0</v>
      </c>
      <c r="P1068">
        <v>217</v>
      </c>
      <c r="Q1068">
        <v>0</v>
      </c>
      <c r="R1068">
        <v>10.86</v>
      </c>
      <c r="S1068">
        <v>0.14000000000000001</v>
      </c>
      <c r="T1068">
        <v>0</v>
      </c>
      <c r="U1068">
        <v>228</v>
      </c>
      <c r="V1068">
        <v>228</v>
      </c>
      <c r="W1068">
        <v>0</v>
      </c>
      <c r="X1068" t="s">
        <v>68</v>
      </c>
      <c r="Y1068">
        <v>67.260000000000005</v>
      </c>
      <c r="Z1068">
        <v>6.56</v>
      </c>
      <c r="AA1068" t="s">
        <v>74</v>
      </c>
      <c r="AB1068" t="s">
        <v>75</v>
      </c>
      <c r="AE1068" t="s">
        <v>89</v>
      </c>
      <c r="AF1068" t="s">
        <v>56</v>
      </c>
      <c r="AG1068">
        <v>8929758003</v>
      </c>
      <c r="AK1068">
        <v>0</v>
      </c>
      <c r="AL1068">
        <v>0</v>
      </c>
      <c r="AN1068">
        <v>228</v>
      </c>
      <c r="AV1068">
        <v>217</v>
      </c>
      <c r="AW1068">
        <v>5.43</v>
      </c>
      <c r="AX1068">
        <v>217</v>
      </c>
      <c r="AY1068">
        <v>5.43</v>
      </c>
      <c r="AZ1068">
        <v>217</v>
      </c>
    </row>
    <row r="1069" spans="1:55" x14ac:dyDescent="0.25">
      <c r="A1069" t="s">
        <v>54</v>
      </c>
      <c r="B1069">
        <v>110027</v>
      </c>
      <c r="C1069" t="s">
        <v>55</v>
      </c>
      <c r="D1069" t="s">
        <v>56</v>
      </c>
      <c r="E1069" s="1">
        <v>45968</v>
      </c>
      <c r="F1069" t="s">
        <v>1314</v>
      </c>
      <c r="G1069" t="s">
        <v>67</v>
      </c>
      <c r="J1069" s="3">
        <v>45968.757638888892</v>
      </c>
      <c r="K1069" t="s">
        <v>5760</v>
      </c>
      <c r="L1069" t="s">
        <v>59</v>
      </c>
      <c r="M1069">
        <v>129</v>
      </c>
      <c r="N1069">
        <v>0</v>
      </c>
      <c r="O1069">
        <v>0</v>
      </c>
      <c r="P1069">
        <v>129</v>
      </c>
      <c r="Q1069">
        <v>0</v>
      </c>
      <c r="R1069">
        <v>6.46</v>
      </c>
      <c r="S1069">
        <v>-0.46</v>
      </c>
      <c r="T1069">
        <v>0</v>
      </c>
      <c r="U1069">
        <v>135</v>
      </c>
      <c r="V1069">
        <v>135</v>
      </c>
      <c r="W1069">
        <v>0</v>
      </c>
      <c r="X1069" t="s">
        <v>68</v>
      </c>
      <c r="Y1069">
        <v>26.49</v>
      </c>
      <c r="Z1069">
        <v>2.5</v>
      </c>
      <c r="AA1069" t="s">
        <v>74</v>
      </c>
      <c r="AB1069" t="s">
        <v>75</v>
      </c>
      <c r="AE1069" t="s">
        <v>89</v>
      </c>
      <c r="AF1069" t="s">
        <v>56</v>
      </c>
      <c r="AG1069">
        <v>8929758003</v>
      </c>
      <c r="AK1069">
        <v>0</v>
      </c>
      <c r="AL1069">
        <v>0</v>
      </c>
      <c r="AN1069">
        <v>135</v>
      </c>
      <c r="AV1069">
        <v>129</v>
      </c>
      <c r="AW1069">
        <v>3.23</v>
      </c>
      <c r="AX1069">
        <v>129</v>
      </c>
      <c r="AY1069">
        <v>3.23</v>
      </c>
      <c r="AZ1069">
        <v>129</v>
      </c>
    </row>
    <row r="1070" spans="1:55" x14ac:dyDescent="0.25">
      <c r="A1070" t="s">
        <v>54</v>
      </c>
      <c r="B1070">
        <v>110027</v>
      </c>
      <c r="C1070" t="s">
        <v>55</v>
      </c>
      <c r="D1070" t="s">
        <v>56</v>
      </c>
      <c r="E1070" s="1">
        <v>45968</v>
      </c>
      <c r="F1070" t="s">
        <v>1315</v>
      </c>
      <c r="G1070" t="s">
        <v>67</v>
      </c>
      <c r="J1070" s="3">
        <v>45968.757638888892</v>
      </c>
      <c r="K1070" t="s">
        <v>5760</v>
      </c>
      <c r="L1070" t="s">
        <v>59</v>
      </c>
      <c r="M1070">
        <v>380.28</v>
      </c>
      <c r="N1070">
        <v>0</v>
      </c>
      <c r="O1070">
        <v>0</v>
      </c>
      <c r="P1070">
        <v>380.28</v>
      </c>
      <c r="Q1070">
        <v>0</v>
      </c>
      <c r="R1070">
        <v>19.02</v>
      </c>
      <c r="S1070">
        <v>-0.3</v>
      </c>
      <c r="T1070">
        <v>0</v>
      </c>
      <c r="U1070">
        <v>399</v>
      </c>
      <c r="V1070">
        <v>399</v>
      </c>
      <c r="W1070">
        <v>0</v>
      </c>
      <c r="X1070" t="s">
        <v>68</v>
      </c>
      <c r="Y1070">
        <v>108.34</v>
      </c>
      <c r="Z1070">
        <v>8.99</v>
      </c>
      <c r="AA1070" t="s">
        <v>69</v>
      </c>
      <c r="AE1070" t="s">
        <v>89</v>
      </c>
      <c r="AF1070" t="s">
        <v>56</v>
      </c>
      <c r="AG1070">
        <v>8929758003</v>
      </c>
      <c r="AK1070">
        <v>0</v>
      </c>
      <c r="AL1070">
        <v>0</v>
      </c>
      <c r="AN1070">
        <v>399</v>
      </c>
      <c r="AV1070">
        <v>380.28</v>
      </c>
      <c r="AW1070">
        <v>9.51</v>
      </c>
      <c r="AX1070">
        <v>380.28</v>
      </c>
      <c r="AY1070">
        <v>9.51</v>
      </c>
      <c r="AZ1070">
        <v>380.28</v>
      </c>
    </row>
    <row r="1071" spans="1:55" x14ac:dyDescent="0.25">
      <c r="A1071" t="s">
        <v>54</v>
      </c>
      <c r="B1071">
        <v>110027</v>
      </c>
      <c r="C1071" t="s">
        <v>55</v>
      </c>
      <c r="D1071" t="s">
        <v>56</v>
      </c>
      <c r="E1071" s="1">
        <v>45968</v>
      </c>
      <c r="F1071" t="s">
        <v>1316</v>
      </c>
      <c r="G1071" t="s">
        <v>67</v>
      </c>
      <c r="J1071" s="3">
        <v>45968.758333333331</v>
      </c>
      <c r="K1071" t="s">
        <v>5760</v>
      </c>
      <c r="L1071" t="s">
        <v>59</v>
      </c>
      <c r="M1071">
        <v>677</v>
      </c>
      <c r="N1071">
        <v>0</v>
      </c>
      <c r="O1071">
        <v>0</v>
      </c>
      <c r="P1071">
        <v>677</v>
      </c>
      <c r="Q1071">
        <v>0</v>
      </c>
      <c r="R1071">
        <v>33.840000000000003</v>
      </c>
      <c r="S1071">
        <v>0.16</v>
      </c>
      <c r="T1071">
        <v>0</v>
      </c>
      <c r="U1071">
        <v>711</v>
      </c>
      <c r="V1071">
        <v>711</v>
      </c>
      <c r="W1071">
        <v>0</v>
      </c>
      <c r="X1071" t="s">
        <v>68</v>
      </c>
      <c r="Y1071">
        <v>166.47</v>
      </c>
      <c r="Z1071">
        <v>7.08</v>
      </c>
      <c r="AA1071" t="s">
        <v>74</v>
      </c>
      <c r="AB1071" t="s">
        <v>75</v>
      </c>
      <c r="AE1071" t="s">
        <v>1317</v>
      </c>
      <c r="AF1071" t="s">
        <v>1318</v>
      </c>
      <c r="AG1071">
        <v>8317072337</v>
      </c>
      <c r="AK1071">
        <v>0</v>
      </c>
      <c r="AL1071">
        <v>0</v>
      </c>
      <c r="AN1071">
        <v>711</v>
      </c>
      <c r="AV1071">
        <v>677</v>
      </c>
      <c r="AW1071">
        <v>16.920000000000002</v>
      </c>
      <c r="AX1071">
        <v>677</v>
      </c>
      <c r="AY1071">
        <v>16.920000000000002</v>
      </c>
      <c r="AZ1071">
        <v>677</v>
      </c>
    </row>
    <row r="1072" spans="1:55" x14ac:dyDescent="0.25">
      <c r="A1072" t="s">
        <v>54</v>
      </c>
      <c r="B1072">
        <v>110027</v>
      </c>
      <c r="C1072" t="s">
        <v>55</v>
      </c>
      <c r="D1072" t="s">
        <v>56</v>
      </c>
      <c r="E1072" s="1">
        <v>45968</v>
      </c>
      <c r="F1072" t="s">
        <v>1319</v>
      </c>
      <c r="G1072" t="s">
        <v>63</v>
      </c>
      <c r="H1072" s="4">
        <v>221489000000000</v>
      </c>
      <c r="I1072">
        <v>29811</v>
      </c>
      <c r="J1072" s="3">
        <v>45968.758333333331</v>
      </c>
      <c r="K1072" t="s">
        <v>5760</v>
      </c>
      <c r="L1072" t="s">
        <v>59</v>
      </c>
      <c r="M1072">
        <v>229</v>
      </c>
      <c r="N1072">
        <v>-90</v>
      </c>
      <c r="O1072">
        <v>0</v>
      </c>
      <c r="P1072">
        <v>139</v>
      </c>
      <c r="Q1072">
        <v>32</v>
      </c>
      <c r="R1072">
        <v>0</v>
      </c>
      <c r="S1072">
        <v>0</v>
      </c>
      <c r="T1072">
        <v>0</v>
      </c>
      <c r="U1072">
        <v>171</v>
      </c>
      <c r="V1072">
        <v>171</v>
      </c>
      <c r="W1072">
        <v>0</v>
      </c>
      <c r="X1072" t="s">
        <v>64</v>
      </c>
      <c r="Y1072">
        <v>34.01</v>
      </c>
      <c r="Z1072">
        <v>5.07</v>
      </c>
      <c r="AA1072" t="s">
        <v>65</v>
      </c>
      <c r="AB1072" t="s">
        <v>56</v>
      </c>
      <c r="AC1072">
        <v>4946</v>
      </c>
      <c r="AK1072">
        <v>32</v>
      </c>
      <c r="AL1072">
        <v>0</v>
      </c>
      <c r="AS1072">
        <v>171</v>
      </c>
      <c r="AZ1072">
        <v>139</v>
      </c>
      <c r="BB1072">
        <v>32</v>
      </c>
    </row>
    <row r="1073" spans="1:55" x14ac:dyDescent="0.25">
      <c r="A1073" t="s">
        <v>54</v>
      </c>
      <c r="B1073">
        <v>110027</v>
      </c>
      <c r="C1073" t="s">
        <v>55</v>
      </c>
      <c r="D1073" t="s">
        <v>56</v>
      </c>
      <c r="E1073" s="1">
        <v>45968</v>
      </c>
      <c r="F1073" t="s">
        <v>1320</v>
      </c>
      <c r="G1073" t="s">
        <v>58</v>
      </c>
      <c r="H1073">
        <v>7456154786</v>
      </c>
      <c r="I1073">
        <v>18528960</v>
      </c>
      <c r="J1073" s="3">
        <v>45968.770833333336</v>
      </c>
      <c r="K1073" t="s">
        <v>5760</v>
      </c>
      <c r="L1073" t="s">
        <v>59</v>
      </c>
      <c r="M1073">
        <v>927</v>
      </c>
      <c r="N1073">
        <v>-429</v>
      </c>
      <c r="O1073">
        <v>0</v>
      </c>
      <c r="P1073">
        <v>498</v>
      </c>
      <c r="Q1073">
        <v>32</v>
      </c>
      <c r="R1073">
        <v>0</v>
      </c>
      <c r="S1073">
        <v>0</v>
      </c>
      <c r="T1073">
        <v>0</v>
      </c>
      <c r="U1073">
        <v>530</v>
      </c>
      <c r="V1073">
        <v>530</v>
      </c>
      <c r="W1073">
        <v>0</v>
      </c>
      <c r="X1073" t="s">
        <v>60</v>
      </c>
      <c r="Y1073">
        <v>170.78</v>
      </c>
      <c r="Z1073">
        <v>14.61</v>
      </c>
      <c r="AA1073" t="s">
        <v>61</v>
      </c>
      <c r="AB1073" t="s">
        <v>56</v>
      </c>
      <c r="AC1073">
        <v>4786</v>
      </c>
      <c r="AK1073">
        <v>32</v>
      </c>
      <c r="AL1073">
        <v>0</v>
      </c>
      <c r="AT1073">
        <v>530</v>
      </c>
      <c r="AZ1073">
        <v>498</v>
      </c>
      <c r="BC1073">
        <v>32</v>
      </c>
    </row>
    <row r="1074" spans="1:55" x14ac:dyDescent="0.25">
      <c r="A1074" t="s">
        <v>54</v>
      </c>
      <c r="B1074">
        <v>110027</v>
      </c>
      <c r="C1074" t="s">
        <v>55</v>
      </c>
      <c r="D1074" t="s">
        <v>56</v>
      </c>
      <c r="E1074" s="1">
        <v>45968</v>
      </c>
      <c r="F1074" t="s">
        <v>1321</v>
      </c>
      <c r="G1074" t="s">
        <v>63</v>
      </c>
      <c r="H1074" s="4">
        <v>221491000000000</v>
      </c>
      <c r="I1074">
        <v>29811</v>
      </c>
      <c r="J1074" s="3">
        <v>45968.781944444447</v>
      </c>
      <c r="K1074" t="s">
        <v>5760</v>
      </c>
      <c r="L1074" t="s">
        <v>59</v>
      </c>
      <c r="M1074">
        <v>423.66</v>
      </c>
      <c r="N1074">
        <v>-60</v>
      </c>
      <c r="O1074">
        <v>0</v>
      </c>
      <c r="P1074">
        <v>363.66</v>
      </c>
      <c r="Q1074">
        <v>32</v>
      </c>
      <c r="R1074">
        <v>0</v>
      </c>
      <c r="S1074">
        <v>0.34</v>
      </c>
      <c r="T1074">
        <v>0</v>
      </c>
      <c r="U1074">
        <v>396</v>
      </c>
      <c r="V1074">
        <v>396</v>
      </c>
      <c r="W1074">
        <v>0</v>
      </c>
      <c r="X1074" t="s">
        <v>64</v>
      </c>
      <c r="Y1074">
        <v>91.72</v>
      </c>
      <c r="Z1074">
        <v>7.98</v>
      </c>
      <c r="AA1074" t="s">
        <v>65</v>
      </c>
      <c r="AB1074" t="s">
        <v>56</v>
      </c>
      <c r="AC1074">
        <v>735</v>
      </c>
      <c r="AK1074">
        <v>32</v>
      </c>
      <c r="AL1074">
        <v>0</v>
      </c>
      <c r="AS1074">
        <v>396</v>
      </c>
      <c r="AZ1074">
        <v>363.66</v>
      </c>
      <c r="BB1074">
        <v>32</v>
      </c>
    </row>
    <row r="1075" spans="1:55" x14ac:dyDescent="0.25">
      <c r="A1075" t="s">
        <v>54</v>
      </c>
      <c r="B1075">
        <v>110027</v>
      </c>
      <c r="C1075" t="s">
        <v>55</v>
      </c>
      <c r="D1075" t="s">
        <v>56</v>
      </c>
      <c r="E1075" s="1">
        <v>45968</v>
      </c>
      <c r="F1075" t="s">
        <v>1322</v>
      </c>
      <c r="G1075" t="s">
        <v>67</v>
      </c>
      <c r="J1075" s="3">
        <v>45968.782638888886</v>
      </c>
      <c r="K1075" t="s">
        <v>5760</v>
      </c>
      <c r="L1075" t="s">
        <v>59</v>
      </c>
      <c r="M1075">
        <v>198</v>
      </c>
      <c r="N1075">
        <v>0</v>
      </c>
      <c r="O1075">
        <v>0</v>
      </c>
      <c r="P1075">
        <v>198</v>
      </c>
      <c r="Q1075">
        <v>0</v>
      </c>
      <c r="R1075">
        <v>9.9</v>
      </c>
      <c r="S1075">
        <v>0.1</v>
      </c>
      <c r="T1075">
        <v>0</v>
      </c>
      <c r="U1075">
        <v>208</v>
      </c>
      <c r="V1075">
        <v>208</v>
      </c>
      <c r="W1075">
        <v>0</v>
      </c>
      <c r="X1075" t="s">
        <v>68</v>
      </c>
      <c r="Y1075">
        <v>59.06</v>
      </c>
      <c r="Z1075">
        <v>4.24</v>
      </c>
      <c r="AA1075" t="s">
        <v>74</v>
      </c>
      <c r="AB1075" t="s">
        <v>75</v>
      </c>
      <c r="AE1075" t="s">
        <v>89</v>
      </c>
      <c r="AF1075" t="s">
        <v>56</v>
      </c>
      <c r="AG1075">
        <v>8929758003</v>
      </c>
      <c r="AK1075">
        <v>0</v>
      </c>
      <c r="AL1075">
        <v>0</v>
      </c>
      <c r="AN1075">
        <v>208</v>
      </c>
      <c r="AV1075">
        <v>198</v>
      </c>
      <c r="AW1075">
        <v>4.95</v>
      </c>
      <c r="AX1075">
        <v>198</v>
      </c>
      <c r="AY1075">
        <v>4.95</v>
      </c>
      <c r="AZ1075">
        <v>198</v>
      </c>
    </row>
    <row r="1076" spans="1:55" x14ac:dyDescent="0.25">
      <c r="A1076" t="s">
        <v>54</v>
      </c>
      <c r="B1076">
        <v>110027</v>
      </c>
      <c r="C1076" t="s">
        <v>55</v>
      </c>
      <c r="D1076" t="s">
        <v>56</v>
      </c>
      <c r="E1076" s="1">
        <v>45968</v>
      </c>
      <c r="F1076" t="s">
        <v>1323</v>
      </c>
      <c r="G1076" t="s">
        <v>58</v>
      </c>
      <c r="H1076">
        <v>7455500820</v>
      </c>
      <c r="I1076">
        <v>18528960</v>
      </c>
      <c r="J1076" s="3">
        <v>45968.784722222219</v>
      </c>
      <c r="K1076" t="s">
        <v>5760</v>
      </c>
      <c r="L1076" t="s">
        <v>59</v>
      </c>
      <c r="M1076">
        <v>557</v>
      </c>
      <c r="N1076">
        <v>-199.5</v>
      </c>
      <c r="O1076">
        <v>0</v>
      </c>
      <c r="P1076">
        <v>357.5</v>
      </c>
      <c r="Q1076">
        <v>32</v>
      </c>
      <c r="R1076">
        <v>0</v>
      </c>
      <c r="S1076">
        <v>0</v>
      </c>
      <c r="T1076">
        <v>0</v>
      </c>
      <c r="U1076">
        <v>389.5</v>
      </c>
      <c r="V1076">
        <v>389.5</v>
      </c>
      <c r="W1076">
        <v>0</v>
      </c>
      <c r="X1076" t="s">
        <v>60</v>
      </c>
      <c r="Y1076">
        <v>85.9</v>
      </c>
      <c r="Z1076">
        <v>5.12</v>
      </c>
      <c r="AA1076" t="s">
        <v>61</v>
      </c>
      <c r="AB1076" t="s">
        <v>56</v>
      </c>
      <c r="AC1076">
        <v>820</v>
      </c>
      <c r="AK1076">
        <v>32</v>
      </c>
      <c r="AL1076">
        <v>0</v>
      </c>
      <c r="AT1076">
        <v>389.5</v>
      </c>
      <c r="AZ1076">
        <v>357.5</v>
      </c>
      <c r="BC1076">
        <v>32</v>
      </c>
    </row>
    <row r="1077" spans="1:55" x14ac:dyDescent="0.25">
      <c r="A1077" t="s">
        <v>54</v>
      </c>
      <c r="B1077">
        <v>110027</v>
      </c>
      <c r="C1077" t="s">
        <v>55</v>
      </c>
      <c r="D1077" t="s">
        <v>56</v>
      </c>
      <c r="E1077" s="1">
        <v>45968</v>
      </c>
      <c r="F1077" t="s">
        <v>1324</v>
      </c>
      <c r="G1077" t="s">
        <v>63</v>
      </c>
      <c r="H1077" s="4">
        <v>221491000000000</v>
      </c>
      <c r="I1077">
        <v>29811</v>
      </c>
      <c r="J1077" s="3">
        <v>45968.785416666666</v>
      </c>
      <c r="K1077" t="s">
        <v>5760</v>
      </c>
      <c r="L1077" t="s">
        <v>59</v>
      </c>
      <c r="M1077">
        <v>629.32000000000005</v>
      </c>
      <c r="N1077">
        <v>-93.74</v>
      </c>
      <c r="O1077">
        <v>0</v>
      </c>
      <c r="P1077">
        <v>535.58000000000004</v>
      </c>
      <c r="Q1077">
        <v>32</v>
      </c>
      <c r="R1077">
        <v>0</v>
      </c>
      <c r="S1077">
        <v>0.42</v>
      </c>
      <c r="T1077">
        <v>0</v>
      </c>
      <c r="U1077">
        <v>568</v>
      </c>
      <c r="V1077">
        <v>568</v>
      </c>
      <c r="W1077">
        <v>0</v>
      </c>
      <c r="X1077" t="s">
        <v>64</v>
      </c>
      <c r="Y1077">
        <v>154.91</v>
      </c>
      <c r="Z1077">
        <v>11.5</v>
      </c>
      <c r="AA1077" t="s">
        <v>65</v>
      </c>
      <c r="AB1077" t="s">
        <v>56</v>
      </c>
      <c r="AC1077">
        <v>5681</v>
      </c>
      <c r="AK1077">
        <v>32</v>
      </c>
      <c r="AL1077">
        <v>0</v>
      </c>
      <c r="AS1077">
        <v>568</v>
      </c>
      <c r="AZ1077">
        <v>535.58000000000004</v>
      </c>
      <c r="BB1077">
        <v>32</v>
      </c>
    </row>
    <row r="1078" spans="1:55" x14ac:dyDescent="0.25">
      <c r="A1078" t="s">
        <v>54</v>
      </c>
      <c r="B1078">
        <v>110027</v>
      </c>
      <c r="C1078" t="s">
        <v>55</v>
      </c>
      <c r="D1078" t="s">
        <v>56</v>
      </c>
      <c r="E1078" s="1">
        <v>45968</v>
      </c>
      <c r="F1078" t="s">
        <v>1325</v>
      </c>
      <c r="G1078" t="s">
        <v>63</v>
      </c>
      <c r="H1078" s="4">
        <v>221491000000000</v>
      </c>
      <c r="I1078">
        <v>29811</v>
      </c>
      <c r="J1078" s="3">
        <v>45968.786111111112</v>
      </c>
      <c r="K1078" t="s">
        <v>5760</v>
      </c>
      <c r="L1078" t="s">
        <v>59</v>
      </c>
      <c r="M1078">
        <v>349</v>
      </c>
      <c r="N1078">
        <v>-93.75</v>
      </c>
      <c r="O1078">
        <v>0</v>
      </c>
      <c r="P1078">
        <v>255.25</v>
      </c>
      <c r="Q1078">
        <v>32</v>
      </c>
      <c r="R1078">
        <v>0</v>
      </c>
      <c r="S1078">
        <v>-0.25</v>
      </c>
      <c r="T1078">
        <v>0</v>
      </c>
      <c r="U1078">
        <v>287</v>
      </c>
      <c r="V1078">
        <v>287</v>
      </c>
      <c r="W1078">
        <v>0</v>
      </c>
      <c r="X1078" t="s">
        <v>64</v>
      </c>
      <c r="Y1078">
        <v>75.709999999999994</v>
      </c>
      <c r="Z1078">
        <v>9.82</v>
      </c>
      <c r="AA1078" t="s">
        <v>65</v>
      </c>
      <c r="AB1078" t="s">
        <v>56</v>
      </c>
      <c r="AC1078">
        <v>5025</v>
      </c>
      <c r="AK1078">
        <v>32</v>
      </c>
      <c r="AL1078">
        <v>0</v>
      </c>
      <c r="AS1078">
        <v>287</v>
      </c>
      <c r="AZ1078">
        <v>255.25</v>
      </c>
      <c r="BB1078">
        <v>32</v>
      </c>
    </row>
    <row r="1079" spans="1:55" x14ac:dyDescent="0.25">
      <c r="A1079" t="s">
        <v>54</v>
      </c>
      <c r="B1079">
        <v>110027</v>
      </c>
      <c r="C1079" t="s">
        <v>55</v>
      </c>
      <c r="D1079" t="s">
        <v>56</v>
      </c>
      <c r="E1079" s="1">
        <v>45968</v>
      </c>
      <c r="F1079" t="s">
        <v>1326</v>
      </c>
      <c r="G1079" t="s">
        <v>63</v>
      </c>
      <c r="H1079" s="4">
        <v>221491000000000</v>
      </c>
      <c r="I1079">
        <v>29811</v>
      </c>
      <c r="J1079" s="3">
        <v>45968.787499999999</v>
      </c>
      <c r="K1079" t="s">
        <v>5760</v>
      </c>
      <c r="L1079" t="s">
        <v>59</v>
      </c>
      <c r="M1079">
        <v>268</v>
      </c>
      <c r="N1079">
        <v>-93.75</v>
      </c>
      <c r="O1079">
        <v>0</v>
      </c>
      <c r="P1079">
        <v>174.25</v>
      </c>
      <c r="Q1079">
        <v>32</v>
      </c>
      <c r="R1079">
        <v>0</v>
      </c>
      <c r="S1079">
        <v>-0.25</v>
      </c>
      <c r="T1079">
        <v>0</v>
      </c>
      <c r="U1079">
        <v>206</v>
      </c>
      <c r="V1079">
        <v>206</v>
      </c>
      <c r="W1079">
        <v>0</v>
      </c>
      <c r="X1079" t="s">
        <v>64</v>
      </c>
      <c r="Y1079">
        <v>44.64</v>
      </c>
      <c r="Z1079">
        <v>5.07</v>
      </c>
      <c r="AA1079" t="s">
        <v>65</v>
      </c>
      <c r="AB1079" t="s">
        <v>56</v>
      </c>
      <c r="AC1079">
        <v>1227</v>
      </c>
      <c r="AK1079">
        <v>32</v>
      </c>
      <c r="AL1079">
        <v>0</v>
      </c>
      <c r="AS1079">
        <v>206</v>
      </c>
      <c r="AZ1079">
        <v>174.25</v>
      </c>
      <c r="BB1079">
        <v>32</v>
      </c>
    </row>
    <row r="1080" spans="1:55" x14ac:dyDescent="0.25">
      <c r="A1080" t="s">
        <v>54</v>
      </c>
      <c r="B1080">
        <v>110027</v>
      </c>
      <c r="C1080" t="s">
        <v>55</v>
      </c>
      <c r="D1080" t="s">
        <v>56</v>
      </c>
      <c r="E1080" s="1">
        <v>45968</v>
      </c>
      <c r="F1080" t="s">
        <v>1327</v>
      </c>
      <c r="G1080" t="s">
        <v>63</v>
      </c>
      <c r="H1080" s="4">
        <v>221492000000000</v>
      </c>
      <c r="I1080">
        <v>29811</v>
      </c>
      <c r="J1080" s="3">
        <v>45968.793749999997</v>
      </c>
      <c r="K1080" t="s">
        <v>5760</v>
      </c>
      <c r="L1080" t="s">
        <v>59</v>
      </c>
      <c r="M1080">
        <v>359</v>
      </c>
      <c r="N1080">
        <v>-93.75</v>
      </c>
      <c r="O1080">
        <v>0</v>
      </c>
      <c r="P1080">
        <v>265.25</v>
      </c>
      <c r="Q1080">
        <v>32</v>
      </c>
      <c r="R1080">
        <v>0</v>
      </c>
      <c r="S1080">
        <v>-0.25</v>
      </c>
      <c r="T1080">
        <v>0</v>
      </c>
      <c r="U1080">
        <v>297</v>
      </c>
      <c r="V1080">
        <v>297</v>
      </c>
      <c r="W1080">
        <v>0</v>
      </c>
      <c r="X1080" t="s">
        <v>64</v>
      </c>
      <c r="Y1080">
        <v>77.34</v>
      </c>
      <c r="Z1080">
        <v>9.82</v>
      </c>
      <c r="AA1080" t="s">
        <v>65</v>
      </c>
      <c r="AB1080" t="s">
        <v>56</v>
      </c>
      <c r="AC1080">
        <v>7975</v>
      </c>
      <c r="AK1080">
        <v>32</v>
      </c>
      <c r="AL1080">
        <v>0</v>
      </c>
      <c r="AS1080">
        <v>297</v>
      </c>
      <c r="AZ1080">
        <v>265.25</v>
      </c>
      <c r="BB1080">
        <v>32</v>
      </c>
    </row>
    <row r="1081" spans="1:55" x14ac:dyDescent="0.25">
      <c r="A1081" t="s">
        <v>54</v>
      </c>
      <c r="B1081">
        <v>110027</v>
      </c>
      <c r="C1081" t="s">
        <v>55</v>
      </c>
      <c r="D1081" t="s">
        <v>56</v>
      </c>
      <c r="E1081" s="1">
        <v>45968</v>
      </c>
      <c r="F1081" t="s">
        <v>1328</v>
      </c>
      <c r="G1081" t="s">
        <v>63</v>
      </c>
      <c r="H1081" s="4">
        <v>221492000000000</v>
      </c>
      <c r="I1081">
        <v>29811</v>
      </c>
      <c r="J1081" s="3">
        <v>45968.794444444444</v>
      </c>
      <c r="K1081" t="s">
        <v>5760</v>
      </c>
      <c r="L1081" t="s">
        <v>59</v>
      </c>
      <c r="M1081">
        <v>753.66</v>
      </c>
      <c r="N1081">
        <v>-293.74</v>
      </c>
      <c r="O1081">
        <v>0</v>
      </c>
      <c r="P1081">
        <v>459.92</v>
      </c>
      <c r="Q1081">
        <v>32</v>
      </c>
      <c r="R1081">
        <v>0</v>
      </c>
      <c r="S1081">
        <v>0.08</v>
      </c>
      <c r="T1081">
        <v>0</v>
      </c>
      <c r="U1081">
        <v>492</v>
      </c>
      <c r="V1081">
        <v>492</v>
      </c>
      <c r="W1081">
        <v>0</v>
      </c>
      <c r="X1081" t="s">
        <v>64</v>
      </c>
      <c r="Y1081">
        <v>134.52000000000001</v>
      </c>
      <c r="Z1081">
        <v>11.36</v>
      </c>
      <c r="AA1081" t="s">
        <v>65</v>
      </c>
      <c r="AB1081" t="s">
        <v>56</v>
      </c>
      <c r="AC1081">
        <v>8686</v>
      </c>
      <c r="AK1081">
        <v>32</v>
      </c>
      <c r="AL1081">
        <v>0</v>
      </c>
      <c r="AS1081">
        <v>492</v>
      </c>
      <c r="AZ1081">
        <v>459.92</v>
      </c>
      <c r="BB1081">
        <v>32</v>
      </c>
    </row>
    <row r="1082" spans="1:55" x14ac:dyDescent="0.25">
      <c r="A1082" t="s">
        <v>54</v>
      </c>
      <c r="B1082">
        <v>110027</v>
      </c>
      <c r="C1082" t="s">
        <v>55</v>
      </c>
      <c r="D1082" t="s">
        <v>56</v>
      </c>
      <c r="E1082" s="1">
        <v>45968</v>
      </c>
      <c r="F1082" t="s">
        <v>1329</v>
      </c>
      <c r="G1082" t="s">
        <v>63</v>
      </c>
      <c r="H1082" s="4">
        <v>221492000000000</v>
      </c>
      <c r="I1082">
        <v>29811</v>
      </c>
      <c r="J1082" s="3">
        <v>45968.795138888891</v>
      </c>
      <c r="K1082" t="s">
        <v>5760</v>
      </c>
      <c r="L1082" t="s">
        <v>59</v>
      </c>
      <c r="M1082">
        <v>267</v>
      </c>
      <c r="N1082">
        <v>-93.75</v>
      </c>
      <c r="O1082">
        <v>0</v>
      </c>
      <c r="P1082">
        <v>173.25</v>
      </c>
      <c r="Q1082">
        <v>32</v>
      </c>
      <c r="R1082">
        <v>0</v>
      </c>
      <c r="S1082">
        <v>-0.25</v>
      </c>
      <c r="T1082">
        <v>0</v>
      </c>
      <c r="U1082">
        <v>205</v>
      </c>
      <c r="V1082">
        <v>205</v>
      </c>
      <c r="W1082">
        <v>0</v>
      </c>
      <c r="X1082" t="s">
        <v>64</v>
      </c>
      <c r="Y1082">
        <v>55</v>
      </c>
      <c r="Z1082">
        <v>5.07</v>
      </c>
      <c r="AA1082" t="s">
        <v>65</v>
      </c>
      <c r="AB1082" t="s">
        <v>56</v>
      </c>
      <c r="AC1082">
        <v>4047</v>
      </c>
      <c r="AK1082">
        <v>32</v>
      </c>
      <c r="AL1082">
        <v>0</v>
      </c>
      <c r="AS1082">
        <v>205</v>
      </c>
      <c r="AZ1082">
        <v>173.25</v>
      </c>
      <c r="BB1082">
        <v>32</v>
      </c>
    </row>
    <row r="1083" spans="1:55" x14ac:dyDescent="0.25">
      <c r="A1083" t="s">
        <v>54</v>
      </c>
      <c r="B1083">
        <v>110027</v>
      </c>
      <c r="C1083" t="s">
        <v>55</v>
      </c>
      <c r="D1083" t="s">
        <v>56</v>
      </c>
      <c r="E1083" s="1">
        <v>45968</v>
      </c>
      <c r="F1083" t="s">
        <v>1330</v>
      </c>
      <c r="G1083" t="s">
        <v>63</v>
      </c>
      <c r="H1083" s="4">
        <v>221493000000000</v>
      </c>
      <c r="I1083">
        <v>29811</v>
      </c>
      <c r="J1083" s="3">
        <v>45968.808333333334</v>
      </c>
      <c r="K1083" t="s">
        <v>5760</v>
      </c>
      <c r="L1083" t="s">
        <v>59</v>
      </c>
      <c r="M1083">
        <v>398</v>
      </c>
      <c r="N1083">
        <v>-93.75</v>
      </c>
      <c r="O1083">
        <v>0</v>
      </c>
      <c r="P1083">
        <v>304.25</v>
      </c>
      <c r="Q1083">
        <v>32</v>
      </c>
      <c r="R1083">
        <v>0</v>
      </c>
      <c r="S1083">
        <v>-0.25</v>
      </c>
      <c r="T1083">
        <v>0</v>
      </c>
      <c r="U1083">
        <v>336</v>
      </c>
      <c r="V1083">
        <v>336</v>
      </c>
      <c r="W1083">
        <v>0</v>
      </c>
      <c r="X1083" t="s">
        <v>64</v>
      </c>
      <c r="Y1083">
        <v>104.8</v>
      </c>
      <c r="Z1083">
        <v>5.1100000000000003</v>
      </c>
      <c r="AA1083" t="s">
        <v>65</v>
      </c>
      <c r="AB1083" t="s">
        <v>56</v>
      </c>
      <c r="AC1083">
        <v>2831</v>
      </c>
      <c r="AK1083">
        <v>32</v>
      </c>
      <c r="AL1083">
        <v>0</v>
      </c>
      <c r="AS1083">
        <v>336</v>
      </c>
      <c r="AZ1083">
        <v>304.25</v>
      </c>
      <c r="BB1083">
        <v>32</v>
      </c>
    </row>
    <row r="1084" spans="1:55" x14ac:dyDescent="0.25">
      <c r="A1084" t="s">
        <v>54</v>
      </c>
      <c r="B1084">
        <v>110027</v>
      </c>
      <c r="C1084" t="s">
        <v>55</v>
      </c>
      <c r="D1084" t="s">
        <v>56</v>
      </c>
      <c r="E1084" s="1">
        <v>45968</v>
      </c>
      <c r="F1084" t="s">
        <v>1331</v>
      </c>
      <c r="G1084" t="s">
        <v>67</v>
      </c>
      <c r="J1084" s="3">
        <v>45968.80972222222</v>
      </c>
      <c r="K1084" t="s">
        <v>5760</v>
      </c>
      <c r="L1084" t="s">
        <v>59</v>
      </c>
      <c r="M1084">
        <v>59</v>
      </c>
      <c r="N1084">
        <v>0</v>
      </c>
      <c r="O1084">
        <v>0</v>
      </c>
      <c r="P1084">
        <v>59</v>
      </c>
      <c r="Q1084">
        <v>0</v>
      </c>
      <c r="R1084">
        <v>2.96</v>
      </c>
      <c r="S1084">
        <v>0.04</v>
      </c>
      <c r="T1084">
        <v>0</v>
      </c>
      <c r="U1084">
        <v>62</v>
      </c>
      <c r="V1084">
        <v>62</v>
      </c>
      <c r="W1084">
        <v>0</v>
      </c>
      <c r="X1084" t="s">
        <v>68</v>
      </c>
      <c r="Y1084">
        <v>15.49</v>
      </c>
      <c r="Z1084">
        <v>2.14</v>
      </c>
      <c r="AA1084" t="s">
        <v>74</v>
      </c>
      <c r="AB1084" t="s">
        <v>75</v>
      </c>
      <c r="AE1084" t="s">
        <v>89</v>
      </c>
      <c r="AF1084" t="s">
        <v>56</v>
      </c>
      <c r="AG1084">
        <v>8929758003</v>
      </c>
      <c r="AK1084">
        <v>0</v>
      </c>
      <c r="AL1084">
        <v>0</v>
      </c>
      <c r="AN1084">
        <v>62</v>
      </c>
      <c r="AV1084">
        <v>59</v>
      </c>
      <c r="AW1084">
        <v>1.48</v>
      </c>
      <c r="AX1084">
        <v>59</v>
      </c>
      <c r="AY1084">
        <v>1.48</v>
      </c>
      <c r="AZ1084">
        <v>59</v>
      </c>
    </row>
    <row r="1085" spans="1:55" x14ac:dyDescent="0.25">
      <c r="A1085" t="s">
        <v>54</v>
      </c>
      <c r="B1085">
        <v>110027</v>
      </c>
      <c r="C1085" t="s">
        <v>55</v>
      </c>
      <c r="D1085" t="s">
        <v>56</v>
      </c>
      <c r="E1085" s="1">
        <v>45968</v>
      </c>
      <c r="F1085" t="s">
        <v>1332</v>
      </c>
      <c r="G1085" t="s">
        <v>58</v>
      </c>
      <c r="H1085">
        <v>7455489828</v>
      </c>
      <c r="I1085">
        <v>18528960</v>
      </c>
      <c r="J1085" s="3">
        <v>45968.813888888886</v>
      </c>
      <c r="K1085" t="s">
        <v>5760</v>
      </c>
      <c r="L1085" t="s">
        <v>59</v>
      </c>
      <c r="M1085">
        <v>359</v>
      </c>
      <c r="N1085">
        <v>-75</v>
      </c>
      <c r="O1085">
        <v>0</v>
      </c>
      <c r="P1085">
        <v>284</v>
      </c>
      <c r="Q1085">
        <v>32</v>
      </c>
      <c r="R1085">
        <v>0</v>
      </c>
      <c r="S1085">
        <v>0</v>
      </c>
      <c r="T1085">
        <v>0</v>
      </c>
      <c r="U1085">
        <v>316</v>
      </c>
      <c r="V1085">
        <v>316</v>
      </c>
      <c r="W1085">
        <v>0</v>
      </c>
      <c r="X1085" t="s">
        <v>60</v>
      </c>
      <c r="Y1085">
        <v>77.34</v>
      </c>
      <c r="Z1085">
        <v>9.82</v>
      </c>
      <c r="AA1085" t="s">
        <v>61</v>
      </c>
      <c r="AB1085" t="s">
        <v>56</v>
      </c>
      <c r="AC1085">
        <v>9828</v>
      </c>
      <c r="AK1085">
        <v>32</v>
      </c>
      <c r="AL1085">
        <v>0</v>
      </c>
      <c r="AT1085">
        <v>316</v>
      </c>
      <c r="AZ1085">
        <v>284</v>
      </c>
      <c r="BC1085">
        <v>32</v>
      </c>
    </row>
    <row r="1086" spans="1:55" x14ac:dyDescent="0.25">
      <c r="A1086" t="s">
        <v>54</v>
      </c>
      <c r="B1086">
        <v>110027</v>
      </c>
      <c r="C1086" t="s">
        <v>55</v>
      </c>
      <c r="D1086" t="s">
        <v>56</v>
      </c>
      <c r="E1086" s="1">
        <v>45968</v>
      </c>
      <c r="F1086" t="s">
        <v>1333</v>
      </c>
      <c r="G1086" t="s">
        <v>58</v>
      </c>
      <c r="H1086">
        <v>7437075383</v>
      </c>
      <c r="I1086">
        <v>18528960</v>
      </c>
      <c r="J1086" s="3">
        <v>45968.818749999999</v>
      </c>
      <c r="K1086" t="s">
        <v>5760</v>
      </c>
      <c r="L1086" t="s">
        <v>59</v>
      </c>
      <c r="M1086">
        <v>769.43</v>
      </c>
      <c r="N1086">
        <v>-349</v>
      </c>
      <c r="O1086">
        <v>0</v>
      </c>
      <c r="P1086">
        <v>420.43</v>
      </c>
      <c r="Q1086">
        <v>32</v>
      </c>
      <c r="R1086">
        <v>0</v>
      </c>
      <c r="S1086">
        <v>0</v>
      </c>
      <c r="T1086">
        <v>0</v>
      </c>
      <c r="U1086">
        <v>452.43</v>
      </c>
      <c r="V1086">
        <v>452.43</v>
      </c>
      <c r="W1086">
        <v>0</v>
      </c>
      <c r="X1086" t="s">
        <v>60</v>
      </c>
      <c r="Y1086">
        <v>125.49</v>
      </c>
      <c r="Z1086">
        <v>5.45</v>
      </c>
      <c r="AA1086" t="s">
        <v>61</v>
      </c>
      <c r="AB1086" t="s">
        <v>56</v>
      </c>
      <c r="AC1086">
        <v>5383</v>
      </c>
      <c r="AK1086">
        <v>32</v>
      </c>
      <c r="AL1086">
        <v>0</v>
      </c>
      <c r="AT1086">
        <v>452.43</v>
      </c>
      <c r="AZ1086">
        <v>420.43</v>
      </c>
      <c r="BC1086">
        <v>32</v>
      </c>
    </row>
    <row r="1087" spans="1:55" x14ac:dyDescent="0.25">
      <c r="A1087" t="s">
        <v>54</v>
      </c>
      <c r="B1087">
        <v>110027</v>
      </c>
      <c r="C1087" t="s">
        <v>55</v>
      </c>
      <c r="D1087" t="s">
        <v>56</v>
      </c>
      <c r="E1087" s="1">
        <v>45968</v>
      </c>
      <c r="F1087" t="s">
        <v>1334</v>
      </c>
      <c r="G1087" t="s">
        <v>58</v>
      </c>
      <c r="H1087">
        <v>7451163341</v>
      </c>
      <c r="I1087">
        <v>18528960</v>
      </c>
      <c r="J1087" s="3">
        <v>45968.821527777778</v>
      </c>
      <c r="K1087" t="s">
        <v>5760</v>
      </c>
      <c r="L1087" t="s">
        <v>59</v>
      </c>
      <c r="M1087">
        <v>418</v>
      </c>
      <c r="N1087">
        <v>0</v>
      </c>
      <c r="O1087">
        <v>0</v>
      </c>
      <c r="P1087">
        <v>418</v>
      </c>
      <c r="Q1087">
        <v>32</v>
      </c>
      <c r="R1087">
        <v>0</v>
      </c>
      <c r="S1087">
        <v>0</v>
      </c>
      <c r="T1087">
        <v>0</v>
      </c>
      <c r="U1087">
        <v>450</v>
      </c>
      <c r="V1087">
        <v>450</v>
      </c>
      <c r="W1087">
        <v>0</v>
      </c>
      <c r="X1087" t="s">
        <v>60</v>
      </c>
      <c r="Y1087">
        <v>81.87</v>
      </c>
      <c r="Z1087">
        <v>4.7699999999999996</v>
      </c>
      <c r="AA1087" t="s">
        <v>61</v>
      </c>
      <c r="AB1087" t="s">
        <v>56</v>
      </c>
      <c r="AC1087">
        <v>3341</v>
      </c>
      <c r="AK1087">
        <v>32</v>
      </c>
      <c r="AL1087">
        <v>0</v>
      </c>
      <c r="AT1087">
        <v>450</v>
      </c>
      <c r="AZ1087">
        <v>418</v>
      </c>
      <c r="BC1087">
        <v>32</v>
      </c>
    </row>
    <row r="1088" spans="1:55" x14ac:dyDescent="0.25">
      <c r="A1088" t="s">
        <v>54</v>
      </c>
      <c r="B1088">
        <v>110027</v>
      </c>
      <c r="C1088" t="s">
        <v>55</v>
      </c>
      <c r="D1088" t="s">
        <v>56</v>
      </c>
      <c r="E1088" s="1">
        <v>45968</v>
      </c>
      <c r="F1088" t="s">
        <v>1335</v>
      </c>
      <c r="G1088" t="s">
        <v>58</v>
      </c>
      <c r="H1088">
        <v>7448084469</v>
      </c>
      <c r="I1088">
        <v>18528960</v>
      </c>
      <c r="J1088" s="3">
        <v>45968.82708333333</v>
      </c>
      <c r="K1088" t="s">
        <v>5760</v>
      </c>
      <c r="L1088" t="s">
        <v>59</v>
      </c>
      <c r="M1088">
        <v>318</v>
      </c>
      <c r="N1088">
        <v>-75</v>
      </c>
      <c r="O1088">
        <v>0</v>
      </c>
      <c r="P1088">
        <v>243</v>
      </c>
      <c r="Q1088">
        <v>32</v>
      </c>
      <c r="R1088">
        <v>0</v>
      </c>
      <c r="S1088">
        <v>0</v>
      </c>
      <c r="T1088">
        <v>0</v>
      </c>
      <c r="U1088">
        <v>275</v>
      </c>
      <c r="V1088">
        <v>275</v>
      </c>
      <c r="W1088">
        <v>0</v>
      </c>
      <c r="X1088" t="s">
        <v>60</v>
      </c>
      <c r="Y1088">
        <v>56.22</v>
      </c>
      <c r="Z1088">
        <v>8.15</v>
      </c>
      <c r="AA1088" t="s">
        <v>61</v>
      </c>
      <c r="AB1088" t="s">
        <v>56</v>
      </c>
      <c r="AC1088">
        <v>4469</v>
      </c>
      <c r="AK1088">
        <v>32</v>
      </c>
      <c r="AL1088">
        <v>0</v>
      </c>
      <c r="AT1088">
        <v>275</v>
      </c>
      <c r="AZ1088">
        <v>243</v>
      </c>
      <c r="BC1088">
        <v>32</v>
      </c>
    </row>
    <row r="1089" spans="1:55" x14ac:dyDescent="0.25">
      <c r="A1089" t="s">
        <v>54</v>
      </c>
      <c r="B1089">
        <v>110027</v>
      </c>
      <c r="C1089" t="s">
        <v>55</v>
      </c>
      <c r="D1089" t="s">
        <v>56</v>
      </c>
      <c r="E1089" s="1">
        <v>45968</v>
      </c>
      <c r="F1089" t="s">
        <v>1336</v>
      </c>
      <c r="G1089" t="s">
        <v>58</v>
      </c>
      <c r="H1089">
        <v>7455520441</v>
      </c>
      <c r="I1089">
        <v>18528960</v>
      </c>
      <c r="J1089" s="3">
        <v>45968.834027777775</v>
      </c>
      <c r="K1089" t="s">
        <v>5760</v>
      </c>
      <c r="L1089" t="s">
        <v>59</v>
      </c>
      <c r="M1089">
        <v>867</v>
      </c>
      <c r="N1089">
        <v>0</v>
      </c>
      <c r="O1089">
        <v>0</v>
      </c>
      <c r="P1089">
        <v>867</v>
      </c>
      <c r="Q1089">
        <v>32</v>
      </c>
      <c r="R1089">
        <v>0</v>
      </c>
      <c r="S1089">
        <v>0</v>
      </c>
      <c r="T1089">
        <v>0</v>
      </c>
      <c r="U1089">
        <v>899</v>
      </c>
      <c r="V1089">
        <v>899</v>
      </c>
      <c r="W1089">
        <v>0</v>
      </c>
      <c r="X1089" t="s">
        <v>60</v>
      </c>
      <c r="Y1089">
        <v>173.2</v>
      </c>
      <c r="Z1089">
        <v>14.89</v>
      </c>
      <c r="AA1089" t="s">
        <v>61</v>
      </c>
      <c r="AB1089" t="s">
        <v>56</v>
      </c>
      <c r="AC1089">
        <v>441</v>
      </c>
      <c r="AK1089">
        <v>32</v>
      </c>
      <c r="AL1089">
        <v>0</v>
      </c>
      <c r="AT1089">
        <v>899</v>
      </c>
      <c r="AZ1089">
        <v>867</v>
      </c>
      <c r="BC1089">
        <v>32</v>
      </c>
    </row>
    <row r="1090" spans="1:55" x14ac:dyDescent="0.25">
      <c r="A1090" t="s">
        <v>54</v>
      </c>
      <c r="B1090">
        <v>110027</v>
      </c>
      <c r="C1090" t="s">
        <v>55</v>
      </c>
      <c r="D1090" t="s">
        <v>56</v>
      </c>
      <c r="E1090" s="1">
        <v>45968</v>
      </c>
      <c r="F1090" t="s">
        <v>1337</v>
      </c>
      <c r="G1090" t="s">
        <v>63</v>
      </c>
      <c r="H1090" s="4">
        <v>221496000000000</v>
      </c>
      <c r="I1090">
        <v>29811</v>
      </c>
      <c r="J1090" s="3">
        <v>45968.84375</v>
      </c>
      <c r="K1090" t="s">
        <v>5760</v>
      </c>
      <c r="L1090" t="s">
        <v>59</v>
      </c>
      <c r="M1090">
        <v>249</v>
      </c>
      <c r="N1090">
        <v>-90</v>
      </c>
      <c r="O1090">
        <v>0</v>
      </c>
      <c r="P1090">
        <v>159</v>
      </c>
      <c r="Q1090">
        <v>32</v>
      </c>
      <c r="R1090">
        <v>0</v>
      </c>
      <c r="S1090">
        <v>0</v>
      </c>
      <c r="T1090">
        <v>0</v>
      </c>
      <c r="U1090">
        <v>191</v>
      </c>
      <c r="V1090">
        <v>191</v>
      </c>
      <c r="W1090">
        <v>0</v>
      </c>
      <c r="X1090" t="s">
        <v>64</v>
      </c>
      <c r="Y1090">
        <v>32.369999999999997</v>
      </c>
      <c r="Z1090">
        <v>8.73</v>
      </c>
      <c r="AA1090" t="s">
        <v>65</v>
      </c>
      <c r="AB1090" t="s">
        <v>56</v>
      </c>
      <c r="AC1090">
        <v>624</v>
      </c>
      <c r="AK1090">
        <v>32</v>
      </c>
      <c r="AL1090">
        <v>0</v>
      </c>
      <c r="AS1090">
        <v>191</v>
      </c>
      <c r="AZ1090">
        <v>159</v>
      </c>
      <c r="BB1090">
        <v>32</v>
      </c>
    </row>
    <row r="1091" spans="1:55" x14ac:dyDescent="0.25">
      <c r="A1091" t="s">
        <v>54</v>
      </c>
      <c r="B1091">
        <v>110027</v>
      </c>
      <c r="C1091" t="s">
        <v>55</v>
      </c>
      <c r="D1091" t="s">
        <v>56</v>
      </c>
      <c r="E1091" s="1">
        <v>45968</v>
      </c>
      <c r="F1091" t="s">
        <v>1338</v>
      </c>
      <c r="G1091" t="s">
        <v>67</v>
      </c>
      <c r="J1091" s="3">
        <v>45968.84375</v>
      </c>
      <c r="K1091" t="s">
        <v>5760</v>
      </c>
      <c r="L1091" t="s">
        <v>59</v>
      </c>
      <c r="M1091">
        <v>159</v>
      </c>
      <c r="N1091">
        <v>0</v>
      </c>
      <c r="O1091">
        <v>0</v>
      </c>
      <c r="P1091">
        <v>159</v>
      </c>
      <c r="Q1091">
        <v>0</v>
      </c>
      <c r="R1091">
        <v>7.96</v>
      </c>
      <c r="S1091">
        <v>0.04</v>
      </c>
      <c r="T1091">
        <v>0</v>
      </c>
      <c r="U1091">
        <v>167</v>
      </c>
      <c r="V1091">
        <v>167</v>
      </c>
      <c r="W1091">
        <v>0</v>
      </c>
      <c r="X1091" t="s">
        <v>68</v>
      </c>
      <c r="Y1091">
        <v>29.71</v>
      </c>
      <c r="Z1091">
        <v>2.5</v>
      </c>
      <c r="AA1091" t="s">
        <v>74</v>
      </c>
      <c r="AB1091" t="s">
        <v>75</v>
      </c>
      <c r="AE1091" t="s">
        <v>89</v>
      </c>
      <c r="AF1091" t="s">
        <v>56</v>
      </c>
      <c r="AG1091">
        <v>8929758003</v>
      </c>
      <c r="AK1091">
        <v>0</v>
      </c>
      <c r="AL1091">
        <v>0</v>
      </c>
      <c r="AN1091">
        <v>167</v>
      </c>
      <c r="AV1091">
        <v>159</v>
      </c>
      <c r="AW1091">
        <v>3.98</v>
      </c>
      <c r="AX1091">
        <v>159</v>
      </c>
      <c r="AY1091">
        <v>3.98</v>
      </c>
      <c r="AZ1091">
        <v>159</v>
      </c>
    </row>
    <row r="1092" spans="1:55" x14ac:dyDescent="0.25">
      <c r="A1092" t="s">
        <v>54</v>
      </c>
      <c r="B1092">
        <v>110027</v>
      </c>
      <c r="C1092" t="s">
        <v>55</v>
      </c>
      <c r="D1092" t="s">
        <v>56</v>
      </c>
      <c r="E1092" s="1">
        <v>45968</v>
      </c>
      <c r="F1092" t="s">
        <v>1339</v>
      </c>
      <c r="G1092" t="s">
        <v>58</v>
      </c>
      <c r="H1092">
        <v>7458677196</v>
      </c>
      <c r="I1092">
        <v>18528960</v>
      </c>
      <c r="J1092" s="3">
        <v>45968.845138888886</v>
      </c>
      <c r="K1092" t="s">
        <v>5760</v>
      </c>
      <c r="L1092" t="s">
        <v>59</v>
      </c>
      <c r="M1092">
        <v>443.28</v>
      </c>
      <c r="N1092">
        <v>-100</v>
      </c>
      <c r="O1092">
        <v>0</v>
      </c>
      <c r="P1092">
        <v>343.28</v>
      </c>
      <c r="Q1092">
        <v>32</v>
      </c>
      <c r="R1092">
        <v>0</v>
      </c>
      <c r="S1092">
        <v>0</v>
      </c>
      <c r="T1092">
        <v>0</v>
      </c>
      <c r="U1092">
        <v>375.28</v>
      </c>
      <c r="V1092">
        <v>375.28</v>
      </c>
      <c r="W1092">
        <v>0</v>
      </c>
      <c r="X1092" t="s">
        <v>60</v>
      </c>
      <c r="Y1092">
        <v>105.31</v>
      </c>
      <c r="Z1092">
        <v>10.5</v>
      </c>
      <c r="AA1092" t="s">
        <v>61</v>
      </c>
      <c r="AB1092" t="s">
        <v>56</v>
      </c>
      <c r="AC1092">
        <v>7196</v>
      </c>
      <c r="AK1092">
        <v>32</v>
      </c>
      <c r="AL1092">
        <v>0</v>
      </c>
      <c r="AT1092">
        <v>375.28</v>
      </c>
      <c r="AZ1092">
        <v>343.28</v>
      </c>
      <c r="BC1092">
        <v>32</v>
      </c>
    </row>
    <row r="1093" spans="1:55" x14ac:dyDescent="0.25">
      <c r="A1093" t="s">
        <v>54</v>
      </c>
      <c r="B1093">
        <v>110027</v>
      </c>
      <c r="C1093" t="s">
        <v>55</v>
      </c>
      <c r="D1093" t="s">
        <v>56</v>
      </c>
      <c r="E1093" s="1">
        <v>45968</v>
      </c>
      <c r="F1093" t="s">
        <v>1340</v>
      </c>
      <c r="G1093" t="s">
        <v>58</v>
      </c>
      <c r="H1093">
        <v>7457384473</v>
      </c>
      <c r="I1093">
        <v>18528960</v>
      </c>
      <c r="J1093" s="3">
        <v>45968.84652777778</v>
      </c>
      <c r="K1093" t="s">
        <v>5760</v>
      </c>
      <c r="L1093" t="s">
        <v>59</v>
      </c>
      <c r="M1093">
        <v>1483</v>
      </c>
      <c r="N1093">
        <v>-125</v>
      </c>
      <c r="O1093">
        <v>0</v>
      </c>
      <c r="P1093">
        <v>1358</v>
      </c>
      <c r="Q1093">
        <v>32</v>
      </c>
      <c r="R1093">
        <v>0</v>
      </c>
      <c r="S1093">
        <v>0</v>
      </c>
      <c r="T1093">
        <v>0</v>
      </c>
      <c r="U1093">
        <v>1390</v>
      </c>
      <c r="V1093">
        <v>1390</v>
      </c>
      <c r="W1093">
        <v>0</v>
      </c>
      <c r="X1093" t="s">
        <v>60</v>
      </c>
      <c r="Y1093">
        <v>250.23</v>
      </c>
      <c r="Z1093">
        <v>38.159999999999997</v>
      </c>
      <c r="AA1093" t="s">
        <v>61</v>
      </c>
      <c r="AB1093" t="s">
        <v>56</v>
      </c>
      <c r="AC1093">
        <v>4473</v>
      </c>
      <c r="AK1093">
        <v>32</v>
      </c>
      <c r="AL1093">
        <v>0</v>
      </c>
      <c r="AT1093">
        <v>1390</v>
      </c>
      <c r="AZ1093">
        <v>1358</v>
      </c>
      <c r="BC1093">
        <v>32</v>
      </c>
    </row>
    <row r="1094" spans="1:55" x14ac:dyDescent="0.25">
      <c r="A1094" t="s">
        <v>54</v>
      </c>
      <c r="B1094">
        <v>110027</v>
      </c>
      <c r="C1094" t="s">
        <v>55</v>
      </c>
      <c r="D1094" t="s">
        <v>56</v>
      </c>
      <c r="E1094" s="1">
        <v>45968</v>
      </c>
      <c r="F1094" t="s">
        <v>1341</v>
      </c>
      <c r="G1094" t="s">
        <v>63</v>
      </c>
      <c r="H1094" s="4">
        <v>221497000000000</v>
      </c>
      <c r="I1094">
        <v>29811</v>
      </c>
      <c r="J1094" s="3">
        <v>45968.848611111112</v>
      </c>
      <c r="K1094" t="s">
        <v>5760</v>
      </c>
      <c r="L1094" t="s">
        <v>59</v>
      </c>
      <c r="M1094">
        <v>375</v>
      </c>
      <c r="N1094">
        <v>-93.74</v>
      </c>
      <c r="O1094">
        <v>0</v>
      </c>
      <c r="P1094">
        <v>281.26</v>
      </c>
      <c r="Q1094">
        <v>32</v>
      </c>
      <c r="R1094">
        <v>0</v>
      </c>
      <c r="S1094">
        <v>-0.26</v>
      </c>
      <c r="T1094">
        <v>0</v>
      </c>
      <c r="U1094">
        <v>313</v>
      </c>
      <c r="V1094">
        <v>313</v>
      </c>
      <c r="W1094">
        <v>0</v>
      </c>
      <c r="X1094" t="s">
        <v>64</v>
      </c>
      <c r="Y1094">
        <v>75.2</v>
      </c>
      <c r="Z1094">
        <v>9.09</v>
      </c>
      <c r="AA1094" t="s">
        <v>65</v>
      </c>
      <c r="AB1094" t="s">
        <v>56</v>
      </c>
      <c r="AC1094">
        <v>9419</v>
      </c>
      <c r="AK1094">
        <v>32</v>
      </c>
      <c r="AL1094">
        <v>0</v>
      </c>
      <c r="AS1094">
        <v>313</v>
      </c>
      <c r="AZ1094">
        <v>281.26</v>
      </c>
      <c r="BB1094">
        <v>32</v>
      </c>
    </row>
    <row r="1095" spans="1:55" x14ac:dyDescent="0.25">
      <c r="A1095" t="s">
        <v>54</v>
      </c>
      <c r="B1095">
        <v>110027</v>
      </c>
      <c r="C1095" t="s">
        <v>55</v>
      </c>
      <c r="D1095" t="s">
        <v>56</v>
      </c>
      <c r="E1095" s="1">
        <v>45968</v>
      </c>
      <c r="F1095" t="s">
        <v>1342</v>
      </c>
      <c r="G1095" t="s">
        <v>63</v>
      </c>
      <c r="H1095" s="4">
        <v>221497000000000</v>
      </c>
      <c r="I1095">
        <v>29811</v>
      </c>
      <c r="J1095" s="3">
        <v>45968.851388888892</v>
      </c>
      <c r="K1095" t="s">
        <v>5760</v>
      </c>
      <c r="L1095" t="s">
        <v>59</v>
      </c>
      <c r="M1095">
        <v>994</v>
      </c>
      <c r="N1095">
        <v>-200</v>
      </c>
      <c r="O1095">
        <v>0</v>
      </c>
      <c r="P1095">
        <v>794</v>
      </c>
      <c r="Q1095">
        <v>32</v>
      </c>
      <c r="R1095">
        <v>0</v>
      </c>
      <c r="S1095">
        <v>0</v>
      </c>
      <c r="T1095">
        <v>0</v>
      </c>
      <c r="U1095">
        <v>826</v>
      </c>
      <c r="V1095">
        <v>826</v>
      </c>
      <c r="W1095">
        <v>0</v>
      </c>
      <c r="X1095" t="s">
        <v>64</v>
      </c>
      <c r="Y1095">
        <v>260.14999999999998</v>
      </c>
      <c r="Z1095">
        <v>19.64</v>
      </c>
      <c r="AA1095" t="s">
        <v>65</v>
      </c>
      <c r="AB1095" t="s">
        <v>56</v>
      </c>
      <c r="AC1095">
        <v>1891</v>
      </c>
      <c r="AK1095">
        <v>32</v>
      </c>
      <c r="AL1095">
        <v>0</v>
      </c>
      <c r="AS1095">
        <v>826</v>
      </c>
      <c r="AZ1095">
        <v>794</v>
      </c>
      <c r="BB1095">
        <v>32</v>
      </c>
    </row>
    <row r="1096" spans="1:55" x14ac:dyDescent="0.25">
      <c r="A1096" t="s">
        <v>54</v>
      </c>
      <c r="B1096">
        <v>110027</v>
      </c>
      <c r="C1096" t="s">
        <v>55</v>
      </c>
      <c r="D1096" t="s">
        <v>56</v>
      </c>
      <c r="E1096" s="1">
        <v>45968</v>
      </c>
      <c r="F1096" t="s">
        <v>1343</v>
      </c>
      <c r="G1096" t="s">
        <v>63</v>
      </c>
      <c r="H1096" s="4">
        <v>221497000000000</v>
      </c>
      <c r="I1096">
        <v>29811</v>
      </c>
      <c r="J1096" s="3">
        <v>45968.852083333331</v>
      </c>
      <c r="K1096" t="s">
        <v>5760</v>
      </c>
      <c r="L1096" t="s">
        <v>59</v>
      </c>
      <c r="M1096">
        <v>637</v>
      </c>
      <c r="N1096">
        <v>-93.74</v>
      </c>
      <c r="O1096">
        <v>0</v>
      </c>
      <c r="P1096">
        <v>543.26</v>
      </c>
      <c r="Q1096">
        <v>32</v>
      </c>
      <c r="R1096">
        <v>0</v>
      </c>
      <c r="S1096">
        <v>-0.26</v>
      </c>
      <c r="T1096">
        <v>0</v>
      </c>
      <c r="U1096">
        <v>575</v>
      </c>
      <c r="V1096">
        <v>575</v>
      </c>
      <c r="W1096">
        <v>0</v>
      </c>
      <c r="X1096" t="s">
        <v>64</v>
      </c>
      <c r="Y1096">
        <v>111.46</v>
      </c>
      <c r="Z1096">
        <v>12.61</v>
      </c>
      <c r="AA1096" t="s">
        <v>65</v>
      </c>
      <c r="AB1096" t="s">
        <v>56</v>
      </c>
      <c r="AC1096">
        <v>8695</v>
      </c>
      <c r="AK1096">
        <v>32</v>
      </c>
      <c r="AL1096">
        <v>0</v>
      </c>
      <c r="AS1096">
        <v>575</v>
      </c>
      <c r="AZ1096">
        <v>543.26</v>
      </c>
      <c r="BB1096">
        <v>32</v>
      </c>
    </row>
    <row r="1097" spans="1:55" x14ac:dyDescent="0.25">
      <c r="A1097" t="s">
        <v>54</v>
      </c>
      <c r="B1097">
        <v>110027</v>
      </c>
      <c r="C1097" t="s">
        <v>55</v>
      </c>
      <c r="D1097" t="s">
        <v>56</v>
      </c>
      <c r="E1097" s="1">
        <v>45968</v>
      </c>
      <c r="F1097" t="s">
        <v>1344</v>
      </c>
      <c r="G1097" t="s">
        <v>63</v>
      </c>
      <c r="H1097" s="4">
        <v>221497000000000</v>
      </c>
      <c r="I1097">
        <v>29811</v>
      </c>
      <c r="J1097" s="3">
        <v>45968.853472222225</v>
      </c>
      <c r="K1097" t="s">
        <v>5760</v>
      </c>
      <c r="L1097" t="s">
        <v>59</v>
      </c>
      <c r="M1097">
        <v>304.66000000000003</v>
      </c>
      <c r="N1097">
        <v>-74.989999999999995</v>
      </c>
      <c r="O1097">
        <v>0</v>
      </c>
      <c r="P1097">
        <v>229.67</v>
      </c>
      <c r="Q1097">
        <v>32</v>
      </c>
      <c r="R1097">
        <v>0</v>
      </c>
      <c r="S1097">
        <v>0.33</v>
      </c>
      <c r="T1097">
        <v>0</v>
      </c>
      <c r="U1097">
        <v>262</v>
      </c>
      <c r="V1097">
        <v>262</v>
      </c>
      <c r="W1097">
        <v>0</v>
      </c>
      <c r="X1097" t="s">
        <v>64</v>
      </c>
      <c r="Y1097">
        <v>68.58</v>
      </c>
      <c r="Z1097">
        <v>4.5999999999999996</v>
      </c>
      <c r="AA1097" t="s">
        <v>65</v>
      </c>
      <c r="AB1097" t="s">
        <v>56</v>
      </c>
      <c r="AC1097">
        <v>932</v>
      </c>
      <c r="AK1097">
        <v>32</v>
      </c>
      <c r="AL1097">
        <v>0</v>
      </c>
      <c r="AS1097">
        <v>262</v>
      </c>
      <c r="AZ1097">
        <v>229.67</v>
      </c>
      <c r="BB1097">
        <v>32</v>
      </c>
    </row>
    <row r="1098" spans="1:55" x14ac:dyDescent="0.25">
      <c r="A1098" t="s">
        <v>54</v>
      </c>
      <c r="B1098">
        <v>110027</v>
      </c>
      <c r="C1098" t="s">
        <v>55</v>
      </c>
      <c r="D1098" t="s">
        <v>56</v>
      </c>
      <c r="E1098" s="1">
        <v>45968</v>
      </c>
      <c r="F1098" t="s">
        <v>1345</v>
      </c>
      <c r="G1098" t="s">
        <v>63</v>
      </c>
      <c r="H1098" s="4">
        <v>221498000000000</v>
      </c>
      <c r="I1098">
        <v>29811</v>
      </c>
      <c r="J1098" s="3">
        <v>45968.861111111109</v>
      </c>
      <c r="K1098" t="s">
        <v>5760</v>
      </c>
      <c r="L1098" t="s">
        <v>59</v>
      </c>
      <c r="M1098">
        <v>278</v>
      </c>
      <c r="N1098">
        <v>-93.75</v>
      </c>
      <c r="O1098">
        <v>0</v>
      </c>
      <c r="P1098">
        <v>184.25</v>
      </c>
      <c r="Q1098">
        <v>32</v>
      </c>
      <c r="R1098">
        <v>0</v>
      </c>
      <c r="S1098">
        <v>-0.25</v>
      </c>
      <c r="T1098">
        <v>0</v>
      </c>
      <c r="U1098">
        <v>216</v>
      </c>
      <c r="V1098">
        <v>216</v>
      </c>
      <c r="W1098">
        <v>0</v>
      </c>
      <c r="X1098" t="s">
        <v>64</v>
      </c>
      <c r="Y1098">
        <v>53.32</v>
      </c>
      <c r="Z1098">
        <v>4.7699999999999996</v>
      </c>
      <c r="AA1098" t="s">
        <v>65</v>
      </c>
      <c r="AB1098" t="s">
        <v>56</v>
      </c>
      <c r="AC1098">
        <v>4541</v>
      </c>
      <c r="AK1098">
        <v>32</v>
      </c>
      <c r="AL1098">
        <v>0</v>
      </c>
      <c r="AS1098">
        <v>216</v>
      </c>
      <c r="AZ1098">
        <v>184.25</v>
      </c>
      <c r="BB1098">
        <v>32</v>
      </c>
    </row>
    <row r="1099" spans="1:55" x14ac:dyDescent="0.25">
      <c r="A1099" t="s">
        <v>54</v>
      </c>
      <c r="B1099">
        <v>110027</v>
      </c>
      <c r="C1099" t="s">
        <v>55</v>
      </c>
      <c r="D1099" t="s">
        <v>56</v>
      </c>
      <c r="E1099" s="1">
        <v>45968</v>
      </c>
      <c r="F1099" t="s">
        <v>1346</v>
      </c>
      <c r="G1099" t="s">
        <v>63</v>
      </c>
      <c r="H1099" s="4">
        <v>221498000000000</v>
      </c>
      <c r="I1099">
        <v>29811</v>
      </c>
      <c r="J1099" s="3">
        <v>45968.867361111108</v>
      </c>
      <c r="K1099" t="s">
        <v>5760</v>
      </c>
      <c r="L1099" t="s">
        <v>59</v>
      </c>
      <c r="M1099">
        <v>556</v>
      </c>
      <c r="N1099">
        <v>-93.75</v>
      </c>
      <c r="O1099">
        <v>0</v>
      </c>
      <c r="P1099">
        <v>462.25</v>
      </c>
      <c r="Q1099">
        <v>32</v>
      </c>
      <c r="R1099">
        <v>0</v>
      </c>
      <c r="S1099">
        <v>-0.25</v>
      </c>
      <c r="T1099">
        <v>0</v>
      </c>
      <c r="U1099">
        <v>494</v>
      </c>
      <c r="V1099">
        <v>494</v>
      </c>
      <c r="W1099">
        <v>0</v>
      </c>
      <c r="X1099" t="s">
        <v>64</v>
      </c>
      <c r="Y1099">
        <v>97.67</v>
      </c>
      <c r="Z1099">
        <v>11.63</v>
      </c>
      <c r="AA1099" t="s">
        <v>65</v>
      </c>
      <c r="AB1099" t="s">
        <v>56</v>
      </c>
      <c r="AC1099">
        <v>7285</v>
      </c>
      <c r="AK1099">
        <v>32</v>
      </c>
      <c r="AL1099">
        <v>0</v>
      </c>
      <c r="AS1099">
        <v>494</v>
      </c>
      <c r="AZ1099">
        <v>462.25</v>
      </c>
      <c r="BB1099">
        <v>32</v>
      </c>
    </row>
    <row r="1100" spans="1:55" x14ac:dyDescent="0.25">
      <c r="A1100" t="s">
        <v>54</v>
      </c>
      <c r="B1100">
        <v>110027</v>
      </c>
      <c r="C1100" t="s">
        <v>55</v>
      </c>
      <c r="D1100" t="s">
        <v>56</v>
      </c>
      <c r="E1100" s="1">
        <v>45968</v>
      </c>
      <c r="F1100" t="s">
        <v>1347</v>
      </c>
      <c r="G1100" t="s">
        <v>67</v>
      </c>
      <c r="J1100" s="3">
        <v>45968.868750000001</v>
      </c>
      <c r="K1100" t="s">
        <v>5760</v>
      </c>
      <c r="L1100" t="s">
        <v>59</v>
      </c>
      <c r="M1100">
        <v>467</v>
      </c>
      <c r="N1100">
        <v>0</v>
      </c>
      <c r="O1100">
        <v>0</v>
      </c>
      <c r="P1100">
        <v>467</v>
      </c>
      <c r="Q1100">
        <v>0</v>
      </c>
      <c r="R1100">
        <v>23.36</v>
      </c>
      <c r="S1100">
        <v>-0.36</v>
      </c>
      <c r="T1100">
        <v>0</v>
      </c>
      <c r="U1100">
        <v>490</v>
      </c>
      <c r="V1100">
        <v>490</v>
      </c>
      <c r="W1100">
        <v>0</v>
      </c>
      <c r="X1100" t="s">
        <v>68</v>
      </c>
      <c r="Y1100">
        <v>110.53</v>
      </c>
      <c r="Z1100">
        <v>9.26</v>
      </c>
      <c r="AA1100" t="s">
        <v>69</v>
      </c>
      <c r="AE1100" t="s">
        <v>89</v>
      </c>
      <c r="AF1100" t="s">
        <v>56</v>
      </c>
      <c r="AG1100">
        <v>8929758003</v>
      </c>
      <c r="AK1100">
        <v>0</v>
      </c>
      <c r="AL1100">
        <v>0</v>
      </c>
      <c r="AN1100">
        <v>490</v>
      </c>
      <c r="AV1100">
        <v>467</v>
      </c>
      <c r="AW1100">
        <v>11.68</v>
      </c>
      <c r="AX1100">
        <v>467</v>
      </c>
      <c r="AY1100">
        <v>11.68</v>
      </c>
      <c r="AZ1100">
        <v>467</v>
      </c>
    </row>
    <row r="1101" spans="1:55" x14ac:dyDescent="0.25">
      <c r="A1101" t="s">
        <v>54</v>
      </c>
      <c r="B1101">
        <v>110027</v>
      </c>
      <c r="C1101" t="s">
        <v>55</v>
      </c>
      <c r="D1101" t="s">
        <v>56</v>
      </c>
      <c r="E1101" s="1">
        <v>45968</v>
      </c>
      <c r="F1101" t="s">
        <v>1348</v>
      </c>
      <c r="G1101" t="s">
        <v>67</v>
      </c>
      <c r="J1101" s="3">
        <v>45968.868750000001</v>
      </c>
      <c r="K1101" t="s">
        <v>5760</v>
      </c>
      <c r="L1101" t="s">
        <v>59</v>
      </c>
      <c r="M1101">
        <v>378</v>
      </c>
      <c r="N1101">
        <v>0</v>
      </c>
      <c r="O1101">
        <v>0</v>
      </c>
      <c r="P1101">
        <v>378</v>
      </c>
      <c r="Q1101">
        <v>0</v>
      </c>
      <c r="R1101">
        <v>18.899999999999999</v>
      </c>
      <c r="S1101">
        <v>0.1</v>
      </c>
      <c r="T1101">
        <v>0</v>
      </c>
      <c r="U1101">
        <v>397</v>
      </c>
      <c r="V1101">
        <v>397</v>
      </c>
      <c r="W1101">
        <v>0</v>
      </c>
      <c r="X1101" t="s">
        <v>68</v>
      </c>
      <c r="Y1101">
        <v>95.21</v>
      </c>
      <c r="Z1101">
        <v>10.14</v>
      </c>
      <c r="AA1101" t="s">
        <v>69</v>
      </c>
      <c r="AE1101" t="s">
        <v>89</v>
      </c>
      <c r="AF1101" t="s">
        <v>56</v>
      </c>
      <c r="AG1101">
        <v>8929758003</v>
      </c>
      <c r="AK1101">
        <v>0</v>
      </c>
      <c r="AL1101">
        <v>0</v>
      </c>
      <c r="AN1101">
        <v>397</v>
      </c>
      <c r="AV1101">
        <v>378</v>
      </c>
      <c r="AW1101">
        <v>9.4499999999999993</v>
      </c>
      <c r="AX1101">
        <v>378</v>
      </c>
      <c r="AY1101">
        <v>9.4499999999999993</v>
      </c>
      <c r="AZ1101">
        <v>378</v>
      </c>
    </row>
    <row r="1102" spans="1:55" x14ac:dyDescent="0.25">
      <c r="A1102" t="s">
        <v>54</v>
      </c>
      <c r="B1102">
        <v>110027</v>
      </c>
      <c r="C1102" t="s">
        <v>55</v>
      </c>
      <c r="D1102" t="s">
        <v>56</v>
      </c>
      <c r="E1102" s="1">
        <v>45968</v>
      </c>
      <c r="F1102" t="s">
        <v>1349</v>
      </c>
      <c r="G1102" t="s">
        <v>63</v>
      </c>
      <c r="H1102" s="4">
        <v>221499000000000</v>
      </c>
      <c r="I1102">
        <v>29811</v>
      </c>
      <c r="J1102" s="3">
        <v>45968.870833333334</v>
      </c>
      <c r="K1102" t="s">
        <v>5760</v>
      </c>
      <c r="L1102" t="s">
        <v>59</v>
      </c>
      <c r="M1102">
        <v>357</v>
      </c>
      <c r="N1102">
        <v>-93.75</v>
      </c>
      <c r="O1102">
        <v>0</v>
      </c>
      <c r="P1102">
        <v>263.25</v>
      </c>
      <c r="Q1102">
        <v>32</v>
      </c>
      <c r="R1102">
        <v>0</v>
      </c>
      <c r="S1102">
        <v>-0.25</v>
      </c>
      <c r="T1102">
        <v>0</v>
      </c>
      <c r="U1102">
        <v>295</v>
      </c>
      <c r="V1102">
        <v>295</v>
      </c>
      <c r="W1102">
        <v>0</v>
      </c>
      <c r="X1102" t="s">
        <v>64</v>
      </c>
      <c r="Y1102">
        <v>68.09</v>
      </c>
      <c r="Z1102">
        <v>8.99</v>
      </c>
      <c r="AA1102" t="s">
        <v>65</v>
      </c>
      <c r="AB1102" t="s">
        <v>56</v>
      </c>
      <c r="AC1102">
        <v>2375</v>
      </c>
      <c r="AK1102">
        <v>32</v>
      </c>
      <c r="AL1102">
        <v>0</v>
      </c>
      <c r="AS1102">
        <v>295</v>
      </c>
      <c r="AZ1102">
        <v>263.25</v>
      </c>
      <c r="BB1102">
        <v>32</v>
      </c>
    </row>
    <row r="1103" spans="1:55" x14ac:dyDescent="0.25">
      <c r="A1103" t="s">
        <v>54</v>
      </c>
      <c r="B1103">
        <v>110027</v>
      </c>
      <c r="C1103" t="s">
        <v>55</v>
      </c>
      <c r="D1103" t="s">
        <v>56</v>
      </c>
      <c r="E1103" s="1">
        <v>45968</v>
      </c>
      <c r="F1103" t="s">
        <v>1350</v>
      </c>
      <c r="G1103" t="s">
        <v>63</v>
      </c>
      <c r="H1103" s="4">
        <v>221499000000000</v>
      </c>
      <c r="I1103">
        <v>29811</v>
      </c>
      <c r="J1103" s="3">
        <v>45968.87222222222</v>
      </c>
      <c r="K1103" t="s">
        <v>5760</v>
      </c>
      <c r="L1103" t="s">
        <v>59</v>
      </c>
      <c r="M1103">
        <v>387</v>
      </c>
      <c r="N1103">
        <v>-93.75</v>
      </c>
      <c r="O1103">
        <v>0</v>
      </c>
      <c r="P1103">
        <v>293.25</v>
      </c>
      <c r="Q1103">
        <v>32</v>
      </c>
      <c r="R1103">
        <v>0</v>
      </c>
      <c r="S1103">
        <v>-0.25</v>
      </c>
      <c r="T1103">
        <v>0</v>
      </c>
      <c r="U1103">
        <v>325</v>
      </c>
      <c r="V1103">
        <v>325</v>
      </c>
      <c r="W1103">
        <v>0</v>
      </c>
      <c r="X1103" t="s">
        <v>64</v>
      </c>
      <c r="Y1103">
        <v>64.92</v>
      </c>
      <c r="Z1103">
        <v>8.99</v>
      </c>
      <c r="AA1103" t="s">
        <v>65</v>
      </c>
      <c r="AB1103" t="s">
        <v>56</v>
      </c>
      <c r="AC1103">
        <v>6811</v>
      </c>
      <c r="AK1103">
        <v>32</v>
      </c>
      <c r="AL1103">
        <v>0</v>
      </c>
      <c r="AS1103">
        <v>325</v>
      </c>
      <c r="AZ1103">
        <v>293.25</v>
      </c>
      <c r="BB1103">
        <v>32</v>
      </c>
    </row>
    <row r="1104" spans="1:55" x14ac:dyDescent="0.25">
      <c r="A1104" t="s">
        <v>54</v>
      </c>
      <c r="B1104">
        <v>110027</v>
      </c>
      <c r="C1104" t="s">
        <v>55</v>
      </c>
      <c r="D1104" t="s">
        <v>56</v>
      </c>
      <c r="E1104" s="1">
        <v>45968</v>
      </c>
      <c r="F1104" t="s">
        <v>1351</v>
      </c>
      <c r="G1104" t="s">
        <v>67</v>
      </c>
      <c r="J1104" s="3">
        <v>45968.875</v>
      </c>
      <c r="K1104" t="s">
        <v>5760</v>
      </c>
      <c r="L1104" t="s">
        <v>59</v>
      </c>
      <c r="M1104">
        <v>298</v>
      </c>
      <c r="N1104">
        <v>0</v>
      </c>
      <c r="O1104">
        <v>0</v>
      </c>
      <c r="P1104">
        <v>298</v>
      </c>
      <c r="Q1104">
        <v>0</v>
      </c>
      <c r="R1104">
        <v>14.9</v>
      </c>
      <c r="S1104">
        <v>0.1</v>
      </c>
      <c r="T1104">
        <v>0</v>
      </c>
      <c r="U1104">
        <v>313</v>
      </c>
      <c r="V1104">
        <v>313</v>
      </c>
      <c r="W1104">
        <v>0</v>
      </c>
      <c r="X1104" t="s">
        <v>68</v>
      </c>
      <c r="Y1104">
        <v>72.12</v>
      </c>
      <c r="Z1104">
        <v>3.92</v>
      </c>
      <c r="AA1104" t="s">
        <v>74</v>
      </c>
      <c r="AB1104" t="s">
        <v>75</v>
      </c>
      <c r="AE1104" t="s">
        <v>89</v>
      </c>
      <c r="AF1104" t="s">
        <v>56</v>
      </c>
      <c r="AG1104">
        <v>8929758003</v>
      </c>
      <c r="AK1104">
        <v>0</v>
      </c>
      <c r="AL1104">
        <v>0</v>
      </c>
      <c r="AN1104">
        <v>313</v>
      </c>
      <c r="AV1104">
        <v>298</v>
      </c>
      <c r="AW1104">
        <v>7.45</v>
      </c>
      <c r="AX1104">
        <v>298</v>
      </c>
      <c r="AY1104">
        <v>7.45</v>
      </c>
      <c r="AZ1104">
        <v>298</v>
      </c>
    </row>
    <row r="1105" spans="1:55" x14ac:dyDescent="0.25">
      <c r="A1105" t="s">
        <v>54</v>
      </c>
      <c r="B1105">
        <v>110027</v>
      </c>
      <c r="C1105" t="s">
        <v>55</v>
      </c>
      <c r="D1105" t="s">
        <v>56</v>
      </c>
      <c r="E1105" s="1">
        <v>45968</v>
      </c>
      <c r="F1105" t="s">
        <v>1352</v>
      </c>
      <c r="G1105" t="s">
        <v>58</v>
      </c>
      <c r="H1105">
        <v>7456093632</v>
      </c>
      <c r="I1105">
        <v>18528960</v>
      </c>
      <c r="J1105" s="3">
        <v>45968.875694444447</v>
      </c>
      <c r="K1105" t="s">
        <v>5760</v>
      </c>
      <c r="L1105" t="s">
        <v>59</v>
      </c>
      <c r="M1105">
        <v>538</v>
      </c>
      <c r="N1105">
        <v>-100</v>
      </c>
      <c r="O1105">
        <v>0</v>
      </c>
      <c r="P1105">
        <v>438</v>
      </c>
      <c r="Q1105">
        <v>32</v>
      </c>
      <c r="R1105">
        <v>0</v>
      </c>
      <c r="S1105">
        <v>0</v>
      </c>
      <c r="T1105">
        <v>0</v>
      </c>
      <c r="U1105">
        <v>470</v>
      </c>
      <c r="V1105">
        <v>470</v>
      </c>
      <c r="W1105">
        <v>0</v>
      </c>
      <c r="X1105" t="s">
        <v>60</v>
      </c>
      <c r="Y1105">
        <v>104.06</v>
      </c>
      <c r="Z1105">
        <v>9.5399999999999991</v>
      </c>
      <c r="AA1105" t="s">
        <v>61</v>
      </c>
      <c r="AB1105" t="s">
        <v>56</v>
      </c>
      <c r="AC1105">
        <v>3632</v>
      </c>
      <c r="AK1105">
        <v>32</v>
      </c>
      <c r="AL1105">
        <v>0</v>
      </c>
      <c r="AT1105">
        <v>470</v>
      </c>
      <c r="AZ1105">
        <v>438</v>
      </c>
      <c r="BC1105">
        <v>32</v>
      </c>
    </row>
    <row r="1106" spans="1:55" x14ac:dyDescent="0.25">
      <c r="A1106" t="s">
        <v>54</v>
      </c>
      <c r="B1106">
        <v>110027</v>
      </c>
      <c r="C1106" t="s">
        <v>55</v>
      </c>
      <c r="D1106" t="s">
        <v>56</v>
      </c>
      <c r="E1106" s="1">
        <v>45968</v>
      </c>
      <c r="F1106" t="s">
        <v>1353</v>
      </c>
      <c r="G1106" t="s">
        <v>58</v>
      </c>
      <c r="H1106">
        <v>7458869367</v>
      </c>
      <c r="I1106">
        <v>18528960</v>
      </c>
      <c r="J1106" s="3">
        <v>45968.879166666666</v>
      </c>
      <c r="K1106" t="s">
        <v>5760</v>
      </c>
      <c r="L1106" t="s">
        <v>59</v>
      </c>
      <c r="M1106">
        <v>259</v>
      </c>
      <c r="N1106">
        <v>-80</v>
      </c>
      <c r="O1106">
        <v>0</v>
      </c>
      <c r="P1106">
        <v>179</v>
      </c>
      <c r="Q1106">
        <v>32</v>
      </c>
      <c r="R1106">
        <v>0</v>
      </c>
      <c r="S1106">
        <v>0</v>
      </c>
      <c r="T1106">
        <v>0</v>
      </c>
      <c r="U1106">
        <v>211</v>
      </c>
      <c r="V1106">
        <v>211</v>
      </c>
      <c r="W1106">
        <v>0</v>
      </c>
      <c r="X1106" t="s">
        <v>60</v>
      </c>
      <c r="Y1106">
        <v>48.47</v>
      </c>
      <c r="Z1106">
        <v>4.7699999999999996</v>
      </c>
      <c r="AA1106" t="s">
        <v>61</v>
      </c>
      <c r="AB1106" t="s">
        <v>56</v>
      </c>
      <c r="AC1106">
        <v>9367</v>
      </c>
      <c r="AK1106">
        <v>32</v>
      </c>
      <c r="AL1106">
        <v>0</v>
      </c>
      <c r="AT1106">
        <v>211</v>
      </c>
      <c r="AZ1106">
        <v>179</v>
      </c>
      <c r="BC1106">
        <v>32</v>
      </c>
    </row>
    <row r="1107" spans="1:55" x14ac:dyDescent="0.25">
      <c r="A1107" t="s">
        <v>54</v>
      </c>
      <c r="B1107">
        <v>110027</v>
      </c>
      <c r="C1107" t="s">
        <v>55</v>
      </c>
      <c r="D1107" t="s">
        <v>56</v>
      </c>
      <c r="E1107" s="1">
        <v>45968</v>
      </c>
      <c r="F1107" t="s">
        <v>1354</v>
      </c>
      <c r="G1107" t="s">
        <v>63</v>
      </c>
      <c r="H1107" s="4">
        <v>221500000000000</v>
      </c>
      <c r="I1107">
        <v>29811</v>
      </c>
      <c r="J1107" s="3">
        <v>45968.882638888892</v>
      </c>
      <c r="K1107" t="s">
        <v>5760</v>
      </c>
      <c r="L1107" t="s">
        <v>59</v>
      </c>
      <c r="M1107">
        <v>698</v>
      </c>
      <c r="N1107">
        <v>-350</v>
      </c>
      <c r="O1107">
        <v>0</v>
      </c>
      <c r="P1107">
        <v>348</v>
      </c>
      <c r="Q1107">
        <v>32</v>
      </c>
      <c r="R1107">
        <v>0</v>
      </c>
      <c r="S1107">
        <v>0</v>
      </c>
      <c r="T1107">
        <v>0</v>
      </c>
      <c r="U1107">
        <v>380</v>
      </c>
      <c r="V1107">
        <v>380</v>
      </c>
      <c r="W1107">
        <v>0</v>
      </c>
      <c r="X1107" t="s">
        <v>64</v>
      </c>
      <c r="Y1107">
        <v>109.6</v>
      </c>
      <c r="Z1107">
        <v>9.5399999999999991</v>
      </c>
      <c r="AA1107" t="s">
        <v>65</v>
      </c>
      <c r="AB1107" t="s">
        <v>56</v>
      </c>
      <c r="AC1107">
        <v>26</v>
      </c>
      <c r="AK1107">
        <v>32</v>
      </c>
      <c r="AL1107">
        <v>0</v>
      </c>
      <c r="AS1107">
        <v>380</v>
      </c>
      <c r="AZ1107">
        <v>348</v>
      </c>
      <c r="BB1107">
        <v>32</v>
      </c>
    </row>
    <row r="1108" spans="1:55" x14ac:dyDescent="0.25">
      <c r="A1108" t="s">
        <v>54</v>
      </c>
      <c r="B1108">
        <v>110027</v>
      </c>
      <c r="C1108" t="s">
        <v>55</v>
      </c>
      <c r="D1108" t="s">
        <v>56</v>
      </c>
      <c r="E1108" s="1">
        <v>45968</v>
      </c>
      <c r="F1108" t="s">
        <v>1355</v>
      </c>
      <c r="G1108" t="s">
        <v>67</v>
      </c>
      <c r="J1108" s="3">
        <v>45968.884722222225</v>
      </c>
      <c r="K1108" t="s">
        <v>5760</v>
      </c>
      <c r="L1108" t="s">
        <v>59</v>
      </c>
      <c r="M1108">
        <v>139</v>
      </c>
      <c r="N1108">
        <v>0</v>
      </c>
      <c r="O1108">
        <v>0</v>
      </c>
      <c r="P1108">
        <v>139</v>
      </c>
      <c r="Q1108">
        <v>0</v>
      </c>
      <c r="R1108">
        <v>6.96</v>
      </c>
      <c r="S1108">
        <v>0.04</v>
      </c>
      <c r="T1108">
        <v>0</v>
      </c>
      <c r="U1108">
        <v>146</v>
      </c>
      <c r="V1108">
        <v>146</v>
      </c>
      <c r="W1108">
        <v>0</v>
      </c>
      <c r="X1108" t="s">
        <v>68</v>
      </c>
      <c r="Y1108">
        <v>22.42</v>
      </c>
      <c r="Z1108">
        <v>2.82</v>
      </c>
      <c r="AA1108" t="s">
        <v>74</v>
      </c>
      <c r="AB1108" t="s">
        <v>75</v>
      </c>
      <c r="AE1108" t="s">
        <v>89</v>
      </c>
      <c r="AF1108" t="s">
        <v>56</v>
      </c>
      <c r="AG1108">
        <v>8929758003</v>
      </c>
      <c r="AK1108">
        <v>0</v>
      </c>
      <c r="AL1108">
        <v>0</v>
      </c>
      <c r="AN1108">
        <v>146</v>
      </c>
      <c r="AV1108">
        <v>139</v>
      </c>
      <c r="AW1108">
        <v>3.48</v>
      </c>
      <c r="AX1108">
        <v>139</v>
      </c>
      <c r="AY1108">
        <v>3.48</v>
      </c>
      <c r="AZ1108">
        <v>139</v>
      </c>
    </row>
    <row r="1109" spans="1:55" x14ac:dyDescent="0.25">
      <c r="A1109" t="s">
        <v>54</v>
      </c>
      <c r="B1109">
        <v>110027</v>
      </c>
      <c r="C1109" t="s">
        <v>55</v>
      </c>
      <c r="D1109" t="s">
        <v>56</v>
      </c>
      <c r="E1109" s="1">
        <v>45968</v>
      </c>
      <c r="F1109" t="s">
        <v>1356</v>
      </c>
      <c r="G1109" t="s">
        <v>58</v>
      </c>
      <c r="H1109">
        <v>7456370467</v>
      </c>
      <c r="I1109">
        <v>18528960</v>
      </c>
      <c r="J1109" s="3">
        <v>45968.885416666664</v>
      </c>
      <c r="K1109" t="s">
        <v>5760</v>
      </c>
      <c r="L1109" t="s">
        <v>59</v>
      </c>
      <c r="M1109">
        <v>598</v>
      </c>
      <c r="N1109">
        <v>-299</v>
      </c>
      <c r="O1109">
        <v>0</v>
      </c>
      <c r="P1109">
        <v>299</v>
      </c>
      <c r="Q1109">
        <v>32</v>
      </c>
      <c r="R1109">
        <v>0</v>
      </c>
      <c r="S1109">
        <v>0</v>
      </c>
      <c r="T1109">
        <v>0</v>
      </c>
      <c r="U1109">
        <v>331</v>
      </c>
      <c r="V1109">
        <v>331</v>
      </c>
      <c r="W1109">
        <v>0</v>
      </c>
      <c r="X1109" t="s">
        <v>60</v>
      </c>
      <c r="Y1109">
        <v>75.680000000000007</v>
      </c>
      <c r="Z1109">
        <v>8.73</v>
      </c>
      <c r="AA1109" t="s">
        <v>61</v>
      </c>
      <c r="AB1109" t="s">
        <v>56</v>
      </c>
      <c r="AC1109">
        <v>467</v>
      </c>
      <c r="AK1109">
        <v>32</v>
      </c>
      <c r="AL1109">
        <v>0</v>
      </c>
      <c r="AT1109">
        <v>331</v>
      </c>
      <c r="AZ1109">
        <v>299</v>
      </c>
      <c r="BC1109">
        <v>32</v>
      </c>
    </row>
    <row r="1110" spans="1:55" x14ac:dyDescent="0.25">
      <c r="A1110" t="s">
        <v>54</v>
      </c>
      <c r="B1110">
        <v>110027</v>
      </c>
      <c r="C1110" t="s">
        <v>55</v>
      </c>
      <c r="D1110" t="s">
        <v>56</v>
      </c>
      <c r="E1110" s="1">
        <v>45968</v>
      </c>
      <c r="F1110" t="s">
        <v>1357</v>
      </c>
      <c r="G1110" t="s">
        <v>63</v>
      </c>
      <c r="H1110" s="4">
        <v>221500000000000</v>
      </c>
      <c r="I1110">
        <v>29811</v>
      </c>
      <c r="J1110" s="3">
        <v>45968.885416666664</v>
      </c>
      <c r="K1110" t="s">
        <v>5760</v>
      </c>
      <c r="L1110" t="s">
        <v>59</v>
      </c>
      <c r="M1110">
        <v>449</v>
      </c>
      <c r="N1110">
        <v>-93.75</v>
      </c>
      <c r="O1110">
        <v>0</v>
      </c>
      <c r="P1110">
        <v>355.25</v>
      </c>
      <c r="Q1110">
        <v>32</v>
      </c>
      <c r="R1110">
        <v>0</v>
      </c>
      <c r="S1110">
        <v>-0.25</v>
      </c>
      <c r="T1110">
        <v>0</v>
      </c>
      <c r="U1110">
        <v>387</v>
      </c>
      <c r="V1110">
        <v>387</v>
      </c>
      <c r="W1110">
        <v>0</v>
      </c>
      <c r="X1110" t="s">
        <v>64</v>
      </c>
      <c r="Y1110">
        <v>82.2</v>
      </c>
      <c r="Z1110">
        <v>9.82</v>
      </c>
      <c r="AA1110" t="s">
        <v>65</v>
      </c>
      <c r="AB1110" t="s">
        <v>56</v>
      </c>
      <c r="AC1110">
        <v>1580</v>
      </c>
      <c r="AK1110">
        <v>32</v>
      </c>
      <c r="AL1110">
        <v>0</v>
      </c>
      <c r="AS1110">
        <v>387</v>
      </c>
      <c r="AZ1110">
        <v>355.25</v>
      </c>
      <c r="BB1110">
        <v>32</v>
      </c>
    </row>
    <row r="1111" spans="1:55" x14ac:dyDescent="0.25">
      <c r="A1111" t="s">
        <v>54</v>
      </c>
      <c r="B1111">
        <v>110027</v>
      </c>
      <c r="C1111" t="s">
        <v>55</v>
      </c>
      <c r="D1111" t="s">
        <v>56</v>
      </c>
      <c r="E1111" s="1">
        <v>45968</v>
      </c>
      <c r="F1111" t="s">
        <v>1358</v>
      </c>
      <c r="G1111" t="s">
        <v>58</v>
      </c>
      <c r="H1111">
        <v>7459316786</v>
      </c>
      <c r="I1111">
        <v>18528960</v>
      </c>
      <c r="J1111" s="3">
        <v>45968.893055555556</v>
      </c>
      <c r="K1111" t="s">
        <v>5760</v>
      </c>
      <c r="L1111" t="s">
        <v>59</v>
      </c>
      <c r="M1111">
        <v>398</v>
      </c>
      <c r="N1111">
        <v>-75</v>
      </c>
      <c r="O1111">
        <v>0</v>
      </c>
      <c r="P1111">
        <v>323</v>
      </c>
      <c r="Q1111">
        <v>32</v>
      </c>
      <c r="R1111">
        <v>0</v>
      </c>
      <c r="S1111">
        <v>0</v>
      </c>
      <c r="T1111">
        <v>0</v>
      </c>
      <c r="U1111">
        <v>355</v>
      </c>
      <c r="V1111">
        <v>355</v>
      </c>
      <c r="W1111">
        <v>0</v>
      </c>
      <c r="X1111" t="s">
        <v>60</v>
      </c>
      <c r="Y1111">
        <v>100.72</v>
      </c>
      <c r="Z1111">
        <v>9.82</v>
      </c>
      <c r="AA1111" t="s">
        <v>61</v>
      </c>
      <c r="AB1111" t="s">
        <v>56</v>
      </c>
      <c r="AC1111">
        <v>6786</v>
      </c>
      <c r="AK1111">
        <v>32</v>
      </c>
      <c r="AL1111">
        <v>0</v>
      </c>
      <c r="AT1111">
        <v>355</v>
      </c>
      <c r="AZ1111">
        <v>323</v>
      </c>
      <c r="BC1111">
        <v>32</v>
      </c>
    </row>
    <row r="1112" spans="1:55" x14ac:dyDescent="0.25">
      <c r="A1112" t="s">
        <v>54</v>
      </c>
      <c r="B1112">
        <v>110027</v>
      </c>
      <c r="C1112" t="s">
        <v>55</v>
      </c>
      <c r="D1112" t="s">
        <v>56</v>
      </c>
      <c r="E1112" s="1">
        <v>45968</v>
      </c>
      <c r="F1112" t="s">
        <v>1359</v>
      </c>
      <c r="G1112" t="s">
        <v>67</v>
      </c>
      <c r="J1112" s="3">
        <v>45968.895833333336</v>
      </c>
      <c r="K1112" t="s">
        <v>5760</v>
      </c>
      <c r="L1112" t="s">
        <v>59</v>
      </c>
      <c r="M1112">
        <v>408</v>
      </c>
      <c r="N1112">
        <v>0</v>
      </c>
      <c r="O1112">
        <v>0</v>
      </c>
      <c r="P1112">
        <v>408</v>
      </c>
      <c r="Q1112">
        <v>0</v>
      </c>
      <c r="R1112">
        <v>20.399999999999999</v>
      </c>
      <c r="S1112">
        <v>-0.4</v>
      </c>
      <c r="T1112">
        <v>0</v>
      </c>
      <c r="U1112">
        <v>428</v>
      </c>
      <c r="V1112">
        <v>428</v>
      </c>
      <c r="W1112">
        <v>0</v>
      </c>
      <c r="X1112" t="s">
        <v>68</v>
      </c>
      <c r="Y1112">
        <v>99.66</v>
      </c>
      <c r="Z1112">
        <v>3.92</v>
      </c>
      <c r="AA1112" t="s">
        <v>74</v>
      </c>
      <c r="AB1112" t="s">
        <v>75</v>
      </c>
      <c r="AE1112" t="s">
        <v>89</v>
      </c>
      <c r="AF1112" t="s">
        <v>56</v>
      </c>
      <c r="AG1112">
        <v>8929758003</v>
      </c>
      <c r="AK1112">
        <v>0</v>
      </c>
      <c r="AL1112">
        <v>0</v>
      </c>
      <c r="AN1112">
        <v>428</v>
      </c>
      <c r="AV1112">
        <v>408</v>
      </c>
      <c r="AW1112">
        <v>10.199999999999999</v>
      </c>
      <c r="AX1112">
        <v>408</v>
      </c>
      <c r="AY1112">
        <v>10.199999999999999</v>
      </c>
      <c r="AZ1112">
        <v>408</v>
      </c>
    </row>
    <row r="1113" spans="1:55" x14ac:dyDescent="0.25">
      <c r="A1113" t="s">
        <v>54</v>
      </c>
      <c r="B1113">
        <v>110027</v>
      </c>
      <c r="C1113" t="s">
        <v>55</v>
      </c>
      <c r="D1113" t="s">
        <v>56</v>
      </c>
      <c r="E1113" s="1">
        <v>45968</v>
      </c>
      <c r="F1113" t="s">
        <v>1360</v>
      </c>
      <c r="G1113" t="s">
        <v>63</v>
      </c>
      <c r="H1113" s="4">
        <v>221501000000000</v>
      </c>
      <c r="I1113">
        <v>29811</v>
      </c>
      <c r="J1113" s="3">
        <v>45968.897222222222</v>
      </c>
      <c r="K1113" t="s">
        <v>5760</v>
      </c>
      <c r="L1113" t="s">
        <v>59</v>
      </c>
      <c r="M1113">
        <v>313.27999999999997</v>
      </c>
      <c r="N1113">
        <v>-93.75</v>
      </c>
      <c r="O1113">
        <v>0</v>
      </c>
      <c r="P1113">
        <v>219.53</v>
      </c>
      <c r="Q1113">
        <v>32</v>
      </c>
      <c r="R1113">
        <v>0</v>
      </c>
      <c r="S1113">
        <v>0.47</v>
      </c>
      <c r="T1113">
        <v>0</v>
      </c>
      <c r="U1113">
        <v>252</v>
      </c>
      <c r="V1113">
        <v>252</v>
      </c>
      <c r="W1113">
        <v>0</v>
      </c>
      <c r="X1113" t="s">
        <v>64</v>
      </c>
      <c r="Y1113">
        <v>61.44</v>
      </c>
      <c r="Z1113">
        <v>5.45</v>
      </c>
      <c r="AA1113" t="s">
        <v>65</v>
      </c>
      <c r="AB1113" t="s">
        <v>56</v>
      </c>
      <c r="AC1113">
        <v>7841</v>
      </c>
      <c r="AK1113">
        <v>32</v>
      </c>
      <c r="AL1113">
        <v>0</v>
      </c>
      <c r="AS1113">
        <v>252</v>
      </c>
      <c r="AZ1113">
        <v>219.53</v>
      </c>
      <c r="BB1113">
        <v>32</v>
      </c>
    </row>
    <row r="1114" spans="1:55" x14ac:dyDescent="0.25">
      <c r="A1114" t="s">
        <v>54</v>
      </c>
      <c r="B1114">
        <v>110027</v>
      </c>
      <c r="C1114" t="s">
        <v>55</v>
      </c>
      <c r="D1114" t="s">
        <v>56</v>
      </c>
      <c r="E1114" s="1">
        <v>45968</v>
      </c>
      <c r="F1114" t="s">
        <v>1361</v>
      </c>
      <c r="G1114" t="s">
        <v>67</v>
      </c>
      <c r="J1114" s="3">
        <v>45968.902083333334</v>
      </c>
      <c r="K1114" t="s">
        <v>5760</v>
      </c>
      <c r="L1114" t="s">
        <v>59</v>
      </c>
      <c r="M1114">
        <v>369</v>
      </c>
      <c r="N1114">
        <v>0</v>
      </c>
      <c r="O1114">
        <v>0</v>
      </c>
      <c r="P1114">
        <v>369</v>
      </c>
      <c r="Q1114">
        <v>0</v>
      </c>
      <c r="R1114">
        <v>18.46</v>
      </c>
      <c r="S1114">
        <v>-0.46</v>
      </c>
      <c r="T1114">
        <v>0</v>
      </c>
      <c r="U1114">
        <v>387</v>
      </c>
      <c r="V1114">
        <v>387</v>
      </c>
      <c r="W1114">
        <v>0</v>
      </c>
      <c r="X1114" t="s">
        <v>73</v>
      </c>
      <c r="Y1114">
        <v>102.43</v>
      </c>
      <c r="Z1114">
        <v>8.7200000000000006</v>
      </c>
      <c r="AA1114" t="s">
        <v>74</v>
      </c>
      <c r="AB1114" t="s">
        <v>75</v>
      </c>
      <c r="AE1114" t="s">
        <v>89</v>
      </c>
      <c r="AF1114" t="s">
        <v>56</v>
      </c>
      <c r="AG1114">
        <v>8929758003</v>
      </c>
      <c r="AK1114">
        <v>0</v>
      </c>
      <c r="AL1114">
        <v>0</v>
      </c>
      <c r="AM1114">
        <v>387</v>
      </c>
      <c r="AV1114">
        <v>369</v>
      </c>
      <c r="AW1114">
        <v>9.23</v>
      </c>
      <c r="AX1114">
        <v>369</v>
      </c>
      <c r="AY1114">
        <v>9.23</v>
      </c>
      <c r="AZ1114">
        <v>369</v>
      </c>
    </row>
    <row r="1115" spans="1:55" x14ac:dyDescent="0.25">
      <c r="A1115" t="s">
        <v>54</v>
      </c>
      <c r="B1115">
        <v>110027</v>
      </c>
      <c r="C1115" t="s">
        <v>55</v>
      </c>
      <c r="D1115" t="s">
        <v>56</v>
      </c>
      <c r="E1115" s="1">
        <v>45968</v>
      </c>
      <c r="F1115" t="s">
        <v>1362</v>
      </c>
      <c r="G1115" t="s">
        <v>67</v>
      </c>
      <c r="J1115" s="3">
        <v>45968.902777777781</v>
      </c>
      <c r="K1115" t="s">
        <v>5760</v>
      </c>
      <c r="L1115" t="s">
        <v>59</v>
      </c>
      <c r="M1115">
        <v>109</v>
      </c>
      <c r="N1115">
        <v>0</v>
      </c>
      <c r="O1115">
        <v>0</v>
      </c>
      <c r="P1115">
        <v>109</v>
      </c>
      <c r="Q1115">
        <v>0</v>
      </c>
      <c r="R1115">
        <v>5.46</v>
      </c>
      <c r="S1115">
        <v>-0.46</v>
      </c>
      <c r="T1115">
        <v>0</v>
      </c>
      <c r="U1115">
        <v>114</v>
      </c>
      <c r="V1115">
        <v>114</v>
      </c>
      <c r="W1115">
        <v>0</v>
      </c>
      <c r="X1115" t="s">
        <v>68</v>
      </c>
      <c r="Y1115">
        <v>24.51</v>
      </c>
      <c r="Z1115">
        <v>1.96</v>
      </c>
      <c r="AA1115" t="s">
        <v>74</v>
      </c>
      <c r="AB1115" t="s">
        <v>75</v>
      </c>
      <c r="AE1115" t="s">
        <v>89</v>
      </c>
      <c r="AF1115" t="s">
        <v>56</v>
      </c>
      <c r="AG1115">
        <v>8929758003</v>
      </c>
      <c r="AK1115">
        <v>0</v>
      </c>
      <c r="AL1115">
        <v>0</v>
      </c>
      <c r="AN1115">
        <v>114</v>
      </c>
      <c r="AV1115">
        <v>109</v>
      </c>
      <c r="AW1115">
        <v>2.73</v>
      </c>
      <c r="AX1115">
        <v>109</v>
      </c>
      <c r="AY1115">
        <v>2.73</v>
      </c>
      <c r="AZ1115">
        <v>109</v>
      </c>
    </row>
    <row r="1116" spans="1:55" x14ac:dyDescent="0.25">
      <c r="A1116" t="s">
        <v>54</v>
      </c>
      <c r="B1116">
        <v>110027</v>
      </c>
      <c r="C1116" t="s">
        <v>55</v>
      </c>
      <c r="D1116" t="s">
        <v>56</v>
      </c>
      <c r="E1116" s="1">
        <v>45968</v>
      </c>
      <c r="F1116" t="s">
        <v>1363</v>
      </c>
      <c r="G1116" t="s">
        <v>58</v>
      </c>
      <c r="H1116">
        <v>7448062643</v>
      </c>
      <c r="I1116">
        <v>18528960</v>
      </c>
      <c r="J1116" s="3">
        <v>45968.904166666667</v>
      </c>
      <c r="K1116" t="s">
        <v>5760</v>
      </c>
      <c r="L1116" t="s">
        <v>59</v>
      </c>
      <c r="M1116">
        <v>477</v>
      </c>
      <c r="N1116">
        <v>-100</v>
      </c>
      <c r="O1116">
        <v>0</v>
      </c>
      <c r="P1116">
        <v>377</v>
      </c>
      <c r="Q1116">
        <v>32</v>
      </c>
      <c r="R1116">
        <v>0</v>
      </c>
      <c r="S1116">
        <v>0</v>
      </c>
      <c r="T1116">
        <v>0</v>
      </c>
      <c r="U1116">
        <v>409</v>
      </c>
      <c r="V1116">
        <v>409</v>
      </c>
      <c r="W1116">
        <v>0</v>
      </c>
      <c r="X1116" t="s">
        <v>60</v>
      </c>
      <c r="Y1116">
        <v>77.02</v>
      </c>
      <c r="Z1116">
        <v>10.14</v>
      </c>
      <c r="AA1116" t="s">
        <v>61</v>
      </c>
      <c r="AB1116" t="s">
        <v>56</v>
      </c>
      <c r="AC1116">
        <v>2643</v>
      </c>
      <c r="AK1116">
        <v>32</v>
      </c>
      <c r="AL1116">
        <v>0</v>
      </c>
      <c r="AT1116">
        <v>409</v>
      </c>
      <c r="AZ1116">
        <v>377</v>
      </c>
      <c r="BC1116">
        <v>32</v>
      </c>
    </row>
    <row r="1117" spans="1:55" x14ac:dyDescent="0.25">
      <c r="A1117" t="s">
        <v>54</v>
      </c>
      <c r="B1117">
        <v>110027</v>
      </c>
      <c r="C1117" t="s">
        <v>55</v>
      </c>
      <c r="D1117" t="s">
        <v>56</v>
      </c>
      <c r="E1117" s="1">
        <v>45968</v>
      </c>
      <c r="F1117" t="s">
        <v>1364</v>
      </c>
      <c r="G1117" t="s">
        <v>63</v>
      </c>
      <c r="H1117" s="4">
        <v>221502000000000</v>
      </c>
      <c r="I1117">
        <v>29811</v>
      </c>
      <c r="J1117" s="3">
        <v>45968.907638888886</v>
      </c>
      <c r="K1117" t="s">
        <v>5760</v>
      </c>
      <c r="L1117" t="s">
        <v>59</v>
      </c>
      <c r="M1117">
        <v>342.28</v>
      </c>
      <c r="N1117">
        <v>-93.74</v>
      </c>
      <c r="O1117">
        <v>0</v>
      </c>
      <c r="P1117">
        <v>248.54</v>
      </c>
      <c r="Q1117">
        <v>32</v>
      </c>
      <c r="R1117">
        <v>0</v>
      </c>
      <c r="S1117">
        <v>0.46</v>
      </c>
      <c r="T1117">
        <v>0</v>
      </c>
      <c r="U1117">
        <v>281</v>
      </c>
      <c r="V1117">
        <v>281</v>
      </c>
      <c r="W1117">
        <v>0</v>
      </c>
      <c r="X1117" t="s">
        <v>64</v>
      </c>
      <c r="Y1117">
        <v>76.05</v>
      </c>
      <c r="Z1117">
        <v>5.75</v>
      </c>
      <c r="AA1117" t="s">
        <v>65</v>
      </c>
      <c r="AB1117" t="s">
        <v>56</v>
      </c>
      <c r="AC1117">
        <v>6054</v>
      </c>
      <c r="AK1117">
        <v>32</v>
      </c>
      <c r="AL1117">
        <v>0</v>
      </c>
      <c r="AS1117">
        <v>281</v>
      </c>
      <c r="AZ1117">
        <v>248.54</v>
      </c>
      <c r="BB1117">
        <v>32</v>
      </c>
    </row>
    <row r="1118" spans="1:55" x14ac:dyDescent="0.25">
      <c r="A1118" t="s">
        <v>54</v>
      </c>
      <c r="B1118">
        <v>110027</v>
      </c>
      <c r="C1118" t="s">
        <v>55</v>
      </c>
      <c r="D1118" t="s">
        <v>56</v>
      </c>
      <c r="E1118" s="1">
        <v>45968</v>
      </c>
      <c r="F1118" t="s">
        <v>1365</v>
      </c>
      <c r="G1118" t="s">
        <v>67</v>
      </c>
      <c r="J1118" s="3">
        <v>45968.915277777778</v>
      </c>
      <c r="K1118" t="s">
        <v>5760</v>
      </c>
      <c r="L1118" t="s">
        <v>59</v>
      </c>
      <c r="M1118">
        <v>398</v>
      </c>
      <c r="N1118">
        <v>0</v>
      </c>
      <c r="O1118">
        <v>0</v>
      </c>
      <c r="P1118">
        <v>398</v>
      </c>
      <c r="Q1118">
        <v>0</v>
      </c>
      <c r="R1118">
        <v>19.899999999999999</v>
      </c>
      <c r="S1118">
        <v>0.1</v>
      </c>
      <c r="T1118">
        <v>0</v>
      </c>
      <c r="U1118">
        <v>418</v>
      </c>
      <c r="V1118">
        <v>418</v>
      </c>
      <c r="W1118">
        <v>0</v>
      </c>
      <c r="X1118" t="s">
        <v>68</v>
      </c>
      <c r="Y1118">
        <v>96.8</v>
      </c>
      <c r="Z1118">
        <v>5.12</v>
      </c>
      <c r="AA1118" t="s">
        <v>74</v>
      </c>
      <c r="AB1118" t="s">
        <v>75</v>
      </c>
      <c r="AE1118" t="s">
        <v>89</v>
      </c>
      <c r="AF1118" t="s">
        <v>56</v>
      </c>
      <c r="AG1118">
        <v>8929758003</v>
      </c>
      <c r="AK1118">
        <v>0</v>
      </c>
      <c r="AL1118">
        <v>0</v>
      </c>
      <c r="AN1118">
        <v>418</v>
      </c>
      <c r="AV1118">
        <v>398</v>
      </c>
      <c r="AW1118">
        <v>9.9499999999999993</v>
      </c>
      <c r="AX1118">
        <v>398</v>
      </c>
      <c r="AY1118">
        <v>9.9499999999999993</v>
      </c>
      <c r="AZ1118">
        <v>398</v>
      </c>
    </row>
    <row r="1119" spans="1:55" x14ac:dyDescent="0.25">
      <c r="A1119" t="s">
        <v>54</v>
      </c>
      <c r="B1119">
        <v>110027</v>
      </c>
      <c r="C1119" t="s">
        <v>55</v>
      </c>
      <c r="D1119" t="s">
        <v>56</v>
      </c>
      <c r="E1119" s="1">
        <v>45968</v>
      </c>
      <c r="F1119" t="s">
        <v>1366</v>
      </c>
      <c r="G1119" t="s">
        <v>67</v>
      </c>
      <c r="J1119" s="3">
        <v>45968.915277777778</v>
      </c>
      <c r="K1119" t="s">
        <v>5760</v>
      </c>
      <c r="L1119" t="s">
        <v>59</v>
      </c>
      <c r="M1119">
        <v>59</v>
      </c>
      <c r="N1119">
        <v>0</v>
      </c>
      <c r="O1119">
        <v>0</v>
      </c>
      <c r="P1119">
        <v>59</v>
      </c>
      <c r="Q1119">
        <v>0</v>
      </c>
      <c r="R1119">
        <v>2.96</v>
      </c>
      <c r="S1119">
        <v>0.04</v>
      </c>
      <c r="T1119">
        <v>0</v>
      </c>
      <c r="U1119">
        <v>62</v>
      </c>
      <c r="V1119">
        <v>62</v>
      </c>
      <c r="W1119">
        <v>0</v>
      </c>
      <c r="X1119" t="s">
        <v>68</v>
      </c>
      <c r="Y1119">
        <v>15.49</v>
      </c>
      <c r="Z1119">
        <v>2.14</v>
      </c>
      <c r="AA1119" t="s">
        <v>74</v>
      </c>
      <c r="AB1119" t="s">
        <v>75</v>
      </c>
      <c r="AE1119" t="s">
        <v>89</v>
      </c>
      <c r="AF1119" t="s">
        <v>56</v>
      </c>
      <c r="AG1119">
        <v>8929758003</v>
      </c>
      <c r="AK1119">
        <v>0</v>
      </c>
      <c r="AL1119">
        <v>0</v>
      </c>
      <c r="AN1119">
        <v>62</v>
      </c>
      <c r="AV1119">
        <v>59</v>
      </c>
      <c r="AW1119">
        <v>1.48</v>
      </c>
      <c r="AX1119">
        <v>59</v>
      </c>
      <c r="AY1119">
        <v>1.48</v>
      </c>
      <c r="AZ1119">
        <v>59</v>
      </c>
    </row>
    <row r="1120" spans="1:55" x14ac:dyDescent="0.25">
      <c r="A1120" t="s">
        <v>54</v>
      </c>
      <c r="B1120">
        <v>110027</v>
      </c>
      <c r="C1120" t="s">
        <v>55</v>
      </c>
      <c r="D1120" t="s">
        <v>56</v>
      </c>
      <c r="E1120" s="1">
        <v>45968</v>
      </c>
      <c r="F1120" t="s">
        <v>1367</v>
      </c>
      <c r="G1120" t="s">
        <v>67</v>
      </c>
      <c r="J1120" s="3">
        <v>45968.915972222225</v>
      </c>
      <c r="K1120" t="s">
        <v>5760</v>
      </c>
      <c r="L1120" t="s">
        <v>59</v>
      </c>
      <c r="M1120">
        <v>399</v>
      </c>
      <c r="N1120">
        <v>0</v>
      </c>
      <c r="O1120">
        <v>0</v>
      </c>
      <c r="P1120">
        <v>399</v>
      </c>
      <c r="Q1120">
        <v>0</v>
      </c>
      <c r="R1120">
        <v>19.96</v>
      </c>
      <c r="S1120">
        <v>0.04</v>
      </c>
      <c r="T1120">
        <v>0</v>
      </c>
      <c r="U1120">
        <v>419</v>
      </c>
      <c r="V1120">
        <v>419</v>
      </c>
      <c r="W1120">
        <v>0</v>
      </c>
      <c r="X1120" t="s">
        <v>68</v>
      </c>
      <c r="Y1120">
        <v>82.28</v>
      </c>
      <c r="Z1120">
        <v>10.67</v>
      </c>
      <c r="AA1120" t="s">
        <v>74</v>
      </c>
      <c r="AB1120" t="s">
        <v>75</v>
      </c>
      <c r="AE1120" t="s">
        <v>89</v>
      </c>
      <c r="AF1120" t="s">
        <v>56</v>
      </c>
      <c r="AG1120">
        <v>8929758003</v>
      </c>
      <c r="AK1120">
        <v>0</v>
      </c>
      <c r="AL1120">
        <v>0</v>
      </c>
      <c r="AN1120">
        <v>419</v>
      </c>
      <c r="AV1120">
        <v>399</v>
      </c>
      <c r="AW1120">
        <v>9.98</v>
      </c>
      <c r="AX1120">
        <v>399</v>
      </c>
      <c r="AY1120">
        <v>9.98</v>
      </c>
      <c r="AZ1120">
        <v>399</v>
      </c>
    </row>
    <row r="1121" spans="1:55" x14ac:dyDescent="0.25">
      <c r="A1121" t="s">
        <v>54</v>
      </c>
      <c r="B1121">
        <v>110027</v>
      </c>
      <c r="C1121" t="s">
        <v>55</v>
      </c>
      <c r="D1121" t="s">
        <v>56</v>
      </c>
      <c r="E1121" s="1">
        <v>45968</v>
      </c>
      <c r="F1121" t="s">
        <v>1368</v>
      </c>
      <c r="G1121" t="s">
        <v>67</v>
      </c>
      <c r="J1121" s="3">
        <v>45968.918749999997</v>
      </c>
      <c r="K1121" t="s">
        <v>5760</v>
      </c>
      <c r="L1121" t="s">
        <v>59</v>
      </c>
      <c r="M1121">
        <v>332.29</v>
      </c>
      <c r="N1121">
        <v>0</v>
      </c>
      <c r="O1121">
        <v>0</v>
      </c>
      <c r="P1121">
        <v>332.29</v>
      </c>
      <c r="Q1121">
        <v>0</v>
      </c>
      <c r="R1121">
        <v>16.62</v>
      </c>
      <c r="S1121">
        <v>0.09</v>
      </c>
      <c r="T1121">
        <v>0</v>
      </c>
      <c r="U1121">
        <v>349</v>
      </c>
      <c r="V1121">
        <v>349</v>
      </c>
      <c r="W1121">
        <v>0</v>
      </c>
      <c r="X1121" t="s">
        <v>68</v>
      </c>
      <c r="Y1121">
        <v>73.790000000000006</v>
      </c>
      <c r="Z1121">
        <v>4.78</v>
      </c>
      <c r="AA1121" t="s">
        <v>74</v>
      </c>
      <c r="AB1121" t="s">
        <v>75</v>
      </c>
      <c r="AE1121" t="s">
        <v>89</v>
      </c>
      <c r="AF1121" t="s">
        <v>56</v>
      </c>
      <c r="AG1121">
        <v>8929758003</v>
      </c>
      <c r="AK1121">
        <v>0</v>
      </c>
      <c r="AL1121">
        <v>0</v>
      </c>
      <c r="AN1121">
        <v>349</v>
      </c>
      <c r="AV1121">
        <v>332.29</v>
      </c>
      <c r="AW1121">
        <v>8.31</v>
      </c>
      <c r="AX1121">
        <v>332.29</v>
      </c>
      <c r="AY1121">
        <v>8.31</v>
      </c>
      <c r="AZ1121">
        <v>332.29</v>
      </c>
    </row>
    <row r="1122" spans="1:55" x14ac:dyDescent="0.25">
      <c r="A1122" t="s">
        <v>54</v>
      </c>
      <c r="B1122">
        <v>110027</v>
      </c>
      <c r="C1122" t="s">
        <v>55</v>
      </c>
      <c r="D1122" t="s">
        <v>56</v>
      </c>
      <c r="E1122" s="1">
        <v>45968</v>
      </c>
      <c r="F1122" t="s">
        <v>1369</v>
      </c>
      <c r="G1122" t="s">
        <v>63</v>
      </c>
      <c r="H1122" s="4">
        <v>221503000000000</v>
      </c>
      <c r="I1122">
        <v>29811</v>
      </c>
      <c r="J1122" s="3">
        <v>45968.919444444444</v>
      </c>
      <c r="K1122" t="s">
        <v>5760</v>
      </c>
      <c r="L1122" t="s">
        <v>59</v>
      </c>
      <c r="M1122">
        <v>826</v>
      </c>
      <c r="N1122">
        <v>-199.98</v>
      </c>
      <c r="O1122">
        <v>0</v>
      </c>
      <c r="P1122">
        <v>626.02</v>
      </c>
      <c r="Q1122">
        <v>32</v>
      </c>
      <c r="R1122">
        <v>0</v>
      </c>
      <c r="S1122">
        <v>-0.02</v>
      </c>
      <c r="T1122">
        <v>0</v>
      </c>
      <c r="U1122">
        <v>658</v>
      </c>
      <c r="V1122">
        <v>658</v>
      </c>
      <c r="W1122">
        <v>0</v>
      </c>
      <c r="X1122" t="s">
        <v>64</v>
      </c>
      <c r="Y1122">
        <v>175.78</v>
      </c>
      <c r="Z1122">
        <v>18.32</v>
      </c>
      <c r="AA1122" t="s">
        <v>65</v>
      </c>
      <c r="AB1122" t="s">
        <v>56</v>
      </c>
      <c r="AC1122">
        <v>4296</v>
      </c>
      <c r="AK1122">
        <v>32</v>
      </c>
      <c r="AL1122">
        <v>0</v>
      </c>
      <c r="AS1122">
        <v>658</v>
      </c>
      <c r="AZ1122">
        <v>626.02</v>
      </c>
      <c r="BB1122">
        <v>32</v>
      </c>
    </row>
    <row r="1123" spans="1:55" x14ac:dyDescent="0.25">
      <c r="A1123" t="s">
        <v>54</v>
      </c>
      <c r="B1123">
        <v>110027</v>
      </c>
      <c r="C1123" t="s">
        <v>55</v>
      </c>
      <c r="D1123" t="s">
        <v>56</v>
      </c>
      <c r="E1123" s="1">
        <v>45968</v>
      </c>
      <c r="F1123" t="s">
        <v>1370</v>
      </c>
      <c r="G1123" t="s">
        <v>63</v>
      </c>
      <c r="H1123" s="4">
        <v>221503000000000</v>
      </c>
      <c r="I1123">
        <v>29811</v>
      </c>
      <c r="J1123" s="3">
        <v>45968.920138888891</v>
      </c>
      <c r="K1123" t="s">
        <v>5760</v>
      </c>
      <c r="L1123" t="s">
        <v>59</v>
      </c>
      <c r="M1123">
        <v>408</v>
      </c>
      <c r="N1123">
        <v>0</v>
      </c>
      <c r="O1123">
        <v>0</v>
      </c>
      <c r="P1123">
        <v>408</v>
      </c>
      <c r="Q1123">
        <v>32</v>
      </c>
      <c r="R1123">
        <v>0</v>
      </c>
      <c r="S1123">
        <v>0</v>
      </c>
      <c r="T1123">
        <v>0</v>
      </c>
      <c r="U1123">
        <v>440</v>
      </c>
      <c r="V1123">
        <v>440</v>
      </c>
      <c r="W1123">
        <v>0</v>
      </c>
      <c r="X1123" t="s">
        <v>64</v>
      </c>
      <c r="Y1123">
        <v>76.09</v>
      </c>
      <c r="Z1123">
        <v>8.15</v>
      </c>
      <c r="AA1123" t="s">
        <v>65</v>
      </c>
      <c r="AB1123" t="s">
        <v>56</v>
      </c>
      <c r="AC1123">
        <v>16</v>
      </c>
      <c r="AK1123">
        <v>32</v>
      </c>
      <c r="AL1123">
        <v>0</v>
      </c>
      <c r="AS1123">
        <v>440</v>
      </c>
      <c r="AZ1123">
        <v>408</v>
      </c>
      <c r="BB1123">
        <v>32</v>
      </c>
    </row>
    <row r="1124" spans="1:55" x14ac:dyDescent="0.25">
      <c r="A1124" t="s">
        <v>54</v>
      </c>
      <c r="B1124">
        <v>110027</v>
      </c>
      <c r="C1124" t="s">
        <v>55</v>
      </c>
      <c r="D1124" t="s">
        <v>56</v>
      </c>
      <c r="E1124" s="1">
        <v>45968</v>
      </c>
      <c r="F1124" t="s">
        <v>1371</v>
      </c>
      <c r="G1124" t="s">
        <v>63</v>
      </c>
      <c r="H1124" s="4">
        <v>221503000000000</v>
      </c>
      <c r="I1124">
        <v>29811</v>
      </c>
      <c r="J1124" s="3">
        <v>45968.923611111109</v>
      </c>
      <c r="K1124" t="s">
        <v>5760</v>
      </c>
      <c r="L1124" t="s">
        <v>59</v>
      </c>
      <c r="M1124">
        <v>248</v>
      </c>
      <c r="N1124">
        <v>-75</v>
      </c>
      <c r="O1124">
        <v>0</v>
      </c>
      <c r="P1124">
        <v>173</v>
      </c>
      <c r="Q1124">
        <v>32</v>
      </c>
      <c r="R1124">
        <v>0</v>
      </c>
      <c r="S1124">
        <v>0</v>
      </c>
      <c r="T1124">
        <v>0</v>
      </c>
      <c r="U1124">
        <v>205</v>
      </c>
      <c r="V1124">
        <v>205</v>
      </c>
      <c r="W1124">
        <v>0</v>
      </c>
      <c r="X1124" t="s">
        <v>64</v>
      </c>
      <c r="Y1124">
        <v>41.87</v>
      </c>
      <c r="Z1124">
        <v>5.88</v>
      </c>
      <c r="AA1124" t="s">
        <v>65</v>
      </c>
      <c r="AB1124" t="s">
        <v>56</v>
      </c>
      <c r="AC1124">
        <v>3420</v>
      </c>
      <c r="AK1124">
        <v>32</v>
      </c>
      <c r="AL1124">
        <v>0</v>
      </c>
      <c r="AS1124">
        <v>205</v>
      </c>
      <c r="AZ1124">
        <v>173</v>
      </c>
      <c r="BB1124">
        <v>32</v>
      </c>
    </row>
    <row r="1125" spans="1:55" x14ac:dyDescent="0.25">
      <c r="A1125" t="s">
        <v>54</v>
      </c>
      <c r="B1125">
        <v>110027</v>
      </c>
      <c r="C1125" t="s">
        <v>55</v>
      </c>
      <c r="D1125" t="s">
        <v>56</v>
      </c>
      <c r="E1125" s="1">
        <v>45968</v>
      </c>
      <c r="F1125" t="s">
        <v>1372</v>
      </c>
      <c r="G1125" t="s">
        <v>63</v>
      </c>
      <c r="H1125" s="4">
        <v>221503000000000</v>
      </c>
      <c r="I1125">
        <v>29811</v>
      </c>
      <c r="J1125" s="3">
        <v>45968.926388888889</v>
      </c>
      <c r="K1125" t="s">
        <v>5760</v>
      </c>
      <c r="L1125" t="s">
        <v>59</v>
      </c>
      <c r="M1125">
        <v>987</v>
      </c>
      <c r="N1125">
        <v>-268.75</v>
      </c>
      <c r="O1125">
        <v>0</v>
      </c>
      <c r="P1125">
        <v>718.25</v>
      </c>
      <c r="Q1125">
        <v>32</v>
      </c>
      <c r="R1125">
        <v>0</v>
      </c>
      <c r="S1125">
        <v>-0.25</v>
      </c>
      <c r="T1125">
        <v>0</v>
      </c>
      <c r="U1125">
        <v>750</v>
      </c>
      <c r="V1125">
        <v>750</v>
      </c>
      <c r="W1125">
        <v>0</v>
      </c>
      <c r="X1125" t="s">
        <v>64</v>
      </c>
      <c r="Y1125">
        <v>178.49</v>
      </c>
      <c r="Z1125">
        <v>9.5399999999999991</v>
      </c>
      <c r="AA1125" t="s">
        <v>65</v>
      </c>
      <c r="AB1125" t="s">
        <v>56</v>
      </c>
      <c r="AC1125">
        <v>4403</v>
      </c>
      <c r="AK1125">
        <v>32</v>
      </c>
      <c r="AL1125">
        <v>0</v>
      </c>
      <c r="AS1125">
        <v>750</v>
      </c>
      <c r="AZ1125">
        <v>718.25</v>
      </c>
      <c r="BB1125">
        <v>32</v>
      </c>
    </row>
    <row r="1126" spans="1:55" x14ac:dyDescent="0.25">
      <c r="A1126" t="s">
        <v>54</v>
      </c>
      <c r="B1126">
        <v>110027</v>
      </c>
      <c r="C1126" t="s">
        <v>55</v>
      </c>
      <c r="D1126" t="s">
        <v>56</v>
      </c>
      <c r="E1126" s="1">
        <v>45968</v>
      </c>
      <c r="F1126" t="s">
        <v>1373</v>
      </c>
      <c r="G1126" t="s">
        <v>63</v>
      </c>
      <c r="H1126" s="4">
        <v>221504000000000</v>
      </c>
      <c r="I1126">
        <v>29811</v>
      </c>
      <c r="J1126" s="3">
        <v>45968.931250000001</v>
      </c>
      <c r="K1126" t="s">
        <v>5760</v>
      </c>
      <c r="L1126" t="s">
        <v>59</v>
      </c>
      <c r="M1126">
        <v>248</v>
      </c>
      <c r="N1126">
        <v>0</v>
      </c>
      <c r="O1126">
        <v>0</v>
      </c>
      <c r="P1126">
        <v>248</v>
      </c>
      <c r="Q1126">
        <v>32</v>
      </c>
      <c r="R1126">
        <v>0</v>
      </c>
      <c r="S1126">
        <v>0</v>
      </c>
      <c r="T1126">
        <v>0</v>
      </c>
      <c r="U1126">
        <v>280</v>
      </c>
      <c r="V1126">
        <v>280</v>
      </c>
      <c r="W1126">
        <v>0</v>
      </c>
      <c r="X1126" t="s">
        <v>64</v>
      </c>
      <c r="Y1126">
        <v>42.5</v>
      </c>
      <c r="Z1126">
        <v>5.07</v>
      </c>
      <c r="AA1126" t="s">
        <v>65</v>
      </c>
      <c r="AB1126" t="s">
        <v>56</v>
      </c>
      <c r="AC1126">
        <v>2981</v>
      </c>
      <c r="AK1126">
        <v>32</v>
      </c>
      <c r="AL1126">
        <v>0</v>
      </c>
      <c r="AS1126">
        <v>280</v>
      </c>
      <c r="AZ1126">
        <v>248</v>
      </c>
      <c r="BB1126">
        <v>32</v>
      </c>
    </row>
    <row r="1127" spans="1:55" x14ac:dyDescent="0.25">
      <c r="A1127" t="s">
        <v>54</v>
      </c>
      <c r="B1127">
        <v>110027</v>
      </c>
      <c r="C1127" t="s">
        <v>55</v>
      </c>
      <c r="D1127" t="s">
        <v>56</v>
      </c>
      <c r="E1127" s="1">
        <v>45968</v>
      </c>
      <c r="F1127" t="s">
        <v>1374</v>
      </c>
      <c r="G1127" t="s">
        <v>63</v>
      </c>
      <c r="H1127" s="4">
        <v>221504000000000</v>
      </c>
      <c r="I1127">
        <v>29811</v>
      </c>
      <c r="J1127" s="3">
        <v>45968.933333333334</v>
      </c>
      <c r="K1127" t="s">
        <v>5760</v>
      </c>
      <c r="L1127" t="s">
        <v>59</v>
      </c>
      <c r="M1127">
        <v>478</v>
      </c>
      <c r="N1127">
        <v>-205</v>
      </c>
      <c r="O1127">
        <v>0</v>
      </c>
      <c r="P1127">
        <v>273</v>
      </c>
      <c r="Q1127">
        <v>32</v>
      </c>
      <c r="R1127">
        <v>0</v>
      </c>
      <c r="S1127">
        <v>0</v>
      </c>
      <c r="T1127">
        <v>0</v>
      </c>
      <c r="U1127">
        <v>305</v>
      </c>
      <c r="V1127">
        <v>305</v>
      </c>
      <c r="W1127">
        <v>0</v>
      </c>
      <c r="X1127" t="s">
        <v>64</v>
      </c>
      <c r="Y1127">
        <v>76.650000000000006</v>
      </c>
      <c r="Z1127">
        <v>6.73</v>
      </c>
      <c r="AA1127" t="s">
        <v>65</v>
      </c>
      <c r="AB1127" t="s">
        <v>56</v>
      </c>
      <c r="AC1127">
        <v>4350</v>
      </c>
      <c r="AK1127">
        <v>32</v>
      </c>
      <c r="AL1127">
        <v>0</v>
      </c>
      <c r="AS1127">
        <v>305</v>
      </c>
      <c r="AZ1127">
        <v>273</v>
      </c>
      <c r="BB1127">
        <v>32</v>
      </c>
    </row>
    <row r="1128" spans="1:55" x14ac:dyDescent="0.25">
      <c r="A1128" t="s">
        <v>54</v>
      </c>
      <c r="B1128">
        <v>110027</v>
      </c>
      <c r="C1128" t="s">
        <v>55</v>
      </c>
      <c r="D1128" t="s">
        <v>56</v>
      </c>
      <c r="E1128" s="1">
        <v>45968</v>
      </c>
      <c r="F1128" t="s">
        <v>1375</v>
      </c>
      <c r="G1128" t="s">
        <v>58</v>
      </c>
      <c r="H1128">
        <v>7450443970</v>
      </c>
      <c r="I1128">
        <v>18528960</v>
      </c>
      <c r="J1128" s="3">
        <v>45968.935416666667</v>
      </c>
      <c r="K1128" t="s">
        <v>5760</v>
      </c>
      <c r="L1128" t="s">
        <v>59</v>
      </c>
      <c r="M1128">
        <v>259</v>
      </c>
      <c r="N1128">
        <v>-75</v>
      </c>
      <c r="O1128">
        <v>0</v>
      </c>
      <c r="P1128">
        <v>184</v>
      </c>
      <c r="Q1128">
        <v>32</v>
      </c>
      <c r="R1128">
        <v>0</v>
      </c>
      <c r="S1128">
        <v>0</v>
      </c>
      <c r="T1128">
        <v>0</v>
      </c>
      <c r="U1128">
        <v>216</v>
      </c>
      <c r="V1128">
        <v>216</v>
      </c>
      <c r="W1128">
        <v>0</v>
      </c>
      <c r="X1128" t="s">
        <v>60</v>
      </c>
      <c r="Y1128">
        <v>49.47</v>
      </c>
      <c r="Z1128">
        <v>4.7699999999999996</v>
      </c>
      <c r="AA1128" t="s">
        <v>61</v>
      </c>
      <c r="AB1128" t="s">
        <v>56</v>
      </c>
      <c r="AC1128">
        <v>3970</v>
      </c>
      <c r="AK1128">
        <v>32</v>
      </c>
      <c r="AL1128">
        <v>0</v>
      </c>
      <c r="AT1128">
        <v>216</v>
      </c>
      <c r="AZ1128">
        <v>184</v>
      </c>
      <c r="BC1128">
        <v>32</v>
      </c>
    </row>
    <row r="1129" spans="1:55" x14ac:dyDescent="0.25">
      <c r="A1129" t="s">
        <v>54</v>
      </c>
      <c r="B1129">
        <v>110027</v>
      </c>
      <c r="C1129" t="s">
        <v>55</v>
      </c>
      <c r="D1129" t="s">
        <v>56</v>
      </c>
      <c r="E1129" s="1">
        <v>45968</v>
      </c>
      <c r="F1129" t="s">
        <v>1376</v>
      </c>
      <c r="G1129" t="s">
        <v>63</v>
      </c>
      <c r="H1129" s="4">
        <v>221504000000000</v>
      </c>
      <c r="I1129">
        <v>29811</v>
      </c>
      <c r="J1129" s="3">
        <v>45968.936805555553</v>
      </c>
      <c r="K1129" t="s">
        <v>5760</v>
      </c>
      <c r="L1129" t="s">
        <v>59</v>
      </c>
      <c r="M1129">
        <v>279</v>
      </c>
      <c r="N1129">
        <v>0</v>
      </c>
      <c r="O1129">
        <v>0</v>
      </c>
      <c r="P1129">
        <v>279</v>
      </c>
      <c r="Q1129">
        <v>32</v>
      </c>
      <c r="R1129">
        <v>0</v>
      </c>
      <c r="S1129">
        <v>0</v>
      </c>
      <c r="T1129">
        <v>0</v>
      </c>
      <c r="U1129">
        <v>311</v>
      </c>
      <c r="V1129">
        <v>311</v>
      </c>
      <c r="W1129">
        <v>0</v>
      </c>
      <c r="X1129" t="s">
        <v>64</v>
      </c>
      <c r="Y1129">
        <v>49.4</v>
      </c>
      <c r="Z1129">
        <v>4.7699999999999996</v>
      </c>
      <c r="AA1129" t="s">
        <v>65</v>
      </c>
      <c r="AB1129" t="s">
        <v>56</v>
      </c>
      <c r="AC1129">
        <v>718</v>
      </c>
      <c r="AK1129">
        <v>32</v>
      </c>
      <c r="AL1129">
        <v>0</v>
      </c>
      <c r="AS1129">
        <v>311</v>
      </c>
      <c r="AZ1129">
        <v>279</v>
      </c>
      <c r="BB1129">
        <v>32</v>
      </c>
    </row>
    <row r="1130" spans="1:55" x14ac:dyDescent="0.25">
      <c r="A1130" t="s">
        <v>54</v>
      </c>
      <c r="B1130">
        <v>110027</v>
      </c>
      <c r="C1130" t="s">
        <v>55</v>
      </c>
      <c r="D1130" t="s">
        <v>56</v>
      </c>
      <c r="E1130" s="1">
        <v>45968</v>
      </c>
      <c r="F1130" t="s">
        <v>1377</v>
      </c>
      <c r="G1130" t="s">
        <v>67</v>
      </c>
      <c r="J1130" s="3">
        <v>45968.94027777778</v>
      </c>
      <c r="K1130" t="s">
        <v>5760</v>
      </c>
      <c r="L1130" t="s">
        <v>59</v>
      </c>
      <c r="M1130">
        <v>369</v>
      </c>
      <c r="N1130">
        <v>0</v>
      </c>
      <c r="O1130">
        <v>0</v>
      </c>
      <c r="P1130">
        <v>369</v>
      </c>
      <c r="Q1130">
        <v>0</v>
      </c>
      <c r="R1130">
        <v>18.46</v>
      </c>
      <c r="S1130">
        <v>-0.46</v>
      </c>
      <c r="T1130">
        <v>0</v>
      </c>
      <c r="U1130">
        <v>387</v>
      </c>
      <c r="V1130">
        <v>387</v>
      </c>
      <c r="W1130">
        <v>0</v>
      </c>
      <c r="X1130" t="s">
        <v>68</v>
      </c>
      <c r="Y1130">
        <v>102.43</v>
      </c>
      <c r="Z1130">
        <v>8.7200000000000006</v>
      </c>
      <c r="AA1130" t="s">
        <v>74</v>
      </c>
      <c r="AB1130" t="s">
        <v>75</v>
      </c>
      <c r="AE1130" t="s">
        <v>89</v>
      </c>
      <c r="AF1130" t="s">
        <v>56</v>
      </c>
      <c r="AG1130">
        <v>8929758003</v>
      </c>
      <c r="AK1130">
        <v>0</v>
      </c>
      <c r="AL1130">
        <v>0</v>
      </c>
      <c r="AN1130">
        <v>387</v>
      </c>
      <c r="AV1130">
        <v>369</v>
      </c>
      <c r="AW1130">
        <v>9.23</v>
      </c>
      <c r="AX1130">
        <v>369</v>
      </c>
      <c r="AY1130">
        <v>9.23</v>
      </c>
      <c r="AZ1130">
        <v>369</v>
      </c>
    </row>
    <row r="1131" spans="1:55" x14ac:dyDescent="0.25">
      <c r="A1131" t="s">
        <v>54</v>
      </c>
      <c r="B1131">
        <v>110027</v>
      </c>
      <c r="C1131" t="s">
        <v>55</v>
      </c>
      <c r="D1131" t="s">
        <v>56</v>
      </c>
      <c r="E1131" s="1">
        <v>45968</v>
      </c>
      <c r="F1131" t="s">
        <v>1378</v>
      </c>
      <c r="G1131" t="s">
        <v>67</v>
      </c>
      <c r="J1131" s="3">
        <v>45968.940972222219</v>
      </c>
      <c r="K1131" t="s">
        <v>5760</v>
      </c>
      <c r="L1131" t="s">
        <v>59</v>
      </c>
      <c r="M1131">
        <v>487</v>
      </c>
      <c r="N1131">
        <v>0</v>
      </c>
      <c r="O1131">
        <v>0</v>
      </c>
      <c r="P1131">
        <v>487</v>
      </c>
      <c r="Q1131">
        <v>0</v>
      </c>
      <c r="R1131">
        <v>24.36</v>
      </c>
      <c r="S1131">
        <v>-0.36</v>
      </c>
      <c r="T1131">
        <v>0</v>
      </c>
      <c r="U1131">
        <v>511</v>
      </c>
      <c r="V1131">
        <v>511</v>
      </c>
      <c r="W1131">
        <v>0</v>
      </c>
      <c r="X1131" t="s">
        <v>73</v>
      </c>
      <c r="Y1131">
        <v>139.81</v>
      </c>
      <c r="Z1131">
        <v>5.2</v>
      </c>
      <c r="AA1131" t="s">
        <v>74</v>
      </c>
      <c r="AB1131" t="s">
        <v>75</v>
      </c>
      <c r="AE1131" t="s">
        <v>89</v>
      </c>
      <c r="AF1131" t="s">
        <v>56</v>
      </c>
      <c r="AG1131">
        <v>8929758003</v>
      </c>
      <c r="AK1131">
        <v>0</v>
      </c>
      <c r="AL1131">
        <v>0</v>
      </c>
      <c r="AM1131">
        <v>511</v>
      </c>
      <c r="AV1131">
        <v>487</v>
      </c>
      <c r="AW1131">
        <v>12.18</v>
      </c>
      <c r="AX1131">
        <v>487</v>
      </c>
      <c r="AY1131">
        <v>12.18</v>
      </c>
      <c r="AZ1131">
        <v>487</v>
      </c>
    </row>
    <row r="1132" spans="1:55" x14ac:dyDescent="0.25">
      <c r="A1132" t="s">
        <v>54</v>
      </c>
      <c r="B1132">
        <v>110027</v>
      </c>
      <c r="C1132" t="s">
        <v>55</v>
      </c>
      <c r="D1132" t="s">
        <v>56</v>
      </c>
      <c r="E1132" s="1">
        <v>45968</v>
      </c>
      <c r="F1132" t="s">
        <v>1379</v>
      </c>
      <c r="G1132" t="s">
        <v>67</v>
      </c>
      <c r="J1132" s="3">
        <v>45968.940972222219</v>
      </c>
      <c r="K1132" t="s">
        <v>5760</v>
      </c>
      <c r="L1132" t="s">
        <v>59</v>
      </c>
      <c r="M1132">
        <v>418</v>
      </c>
      <c r="N1132">
        <v>0</v>
      </c>
      <c r="O1132">
        <v>0</v>
      </c>
      <c r="P1132">
        <v>418</v>
      </c>
      <c r="Q1132">
        <v>0</v>
      </c>
      <c r="R1132">
        <v>20.9</v>
      </c>
      <c r="S1132">
        <v>0.1</v>
      </c>
      <c r="T1132">
        <v>0</v>
      </c>
      <c r="U1132">
        <v>439</v>
      </c>
      <c r="V1132">
        <v>439</v>
      </c>
      <c r="W1132">
        <v>0</v>
      </c>
      <c r="X1132" t="s">
        <v>73</v>
      </c>
      <c r="Y1132">
        <v>95.49</v>
      </c>
      <c r="Z1132">
        <v>10.68</v>
      </c>
      <c r="AA1132" t="s">
        <v>74</v>
      </c>
      <c r="AB1132" t="s">
        <v>75</v>
      </c>
      <c r="AE1132" t="s">
        <v>89</v>
      </c>
      <c r="AF1132" t="s">
        <v>56</v>
      </c>
      <c r="AG1132">
        <v>8929758003</v>
      </c>
      <c r="AK1132">
        <v>0</v>
      </c>
      <c r="AL1132">
        <v>0</v>
      </c>
      <c r="AM1132">
        <v>439</v>
      </c>
      <c r="AV1132">
        <v>418</v>
      </c>
      <c r="AW1132">
        <v>10.45</v>
      </c>
      <c r="AX1132">
        <v>418</v>
      </c>
      <c r="AY1132">
        <v>10.45</v>
      </c>
      <c r="AZ1132">
        <v>418</v>
      </c>
    </row>
    <row r="1133" spans="1:55" x14ac:dyDescent="0.25">
      <c r="A1133" t="s">
        <v>54</v>
      </c>
      <c r="B1133">
        <v>110027</v>
      </c>
      <c r="C1133" t="s">
        <v>55</v>
      </c>
      <c r="D1133" t="s">
        <v>56</v>
      </c>
      <c r="E1133" s="1">
        <v>45968</v>
      </c>
      <c r="F1133" t="s">
        <v>1380</v>
      </c>
      <c r="G1133" t="s">
        <v>67</v>
      </c>
      <c r="J1133" s="3">
        <v>45968.940972222219</v>
      </c>
      <c r="K1133" t="s">
        <v>5760</v>
      </c>
      <c r="L1133" t="s">
        <v>59</v>
      </c>
      <c r="M1133">
        <v>279</v>
      </c>
      <c r="N1133">
        <v>0</v>
      </c>
      <c r="O1133">
        <v>0</v>
      </c>
      <c r="P1133">
        <v>279</v>
      </c>
      <c r="Q1133">
        <v>0</v>
      </c>
      <c r="R1133">
        <v>13.96</v>
      </c>
      <c r="S1133">
        <v>0.04</v>
      </c>
      <c r="T1133">
        <v>0</v>
      </c>
      <c r="U1133">
        <v>293</v>
      </c>
      <c r="V1133">
        <v>293</v>
      </c>
      <c r="W1133">
        <v>0</v>
      </c>
      <c r="X1133" t="s">
        <v>68</v>
      </c>
      <c r="Y1133">
        <v>75.709999999999994</v>
      </c>
      <c r="Z1133">
        <v>8.7200000000000006</v>
      </c>
      <c r="AA1133" t="s">
        <v>74</v>
      </c>
      <c r="AB1133" t="s">
        <v>75</v>
      </c>
      <c r="AE1133" t="s">
        <v>89</v>
      </c>
      <c r="AF1133" t="s">
        <v>56</v>
      </c>
      <c r="AG1133">
        <v>8929758003</v>
      </c>
      <c r="AK1133">
        <v>0</v>
      </c>
      <c r="AL1133">
        <v>0</v>
      </c>
      <c r="AN1133">
        <v>293</v>
      </c>
      <c r="AV1133">
        <v>279</v>
      </c>
      <c r="AW1133">
        <v>6.98</v>
      </c>
      <c r="AX1133">
        <v>279</v>
      </c>
      <c r="AY1133">
        <v>6.98</v>
      </c>
      <c r="AZ1133">
        <v>279</v>
      </c>
    </row>
    <row r="1134" spans="1:55" x14ac:dyDescent="0.25">
      <c r="A1134" t="s">
        <v>54</v>
      </c>
      <c r="B1134">
        <v>110027</v>
      </c>
      <c r="C1134" t="s">
        <v>55</v>
      </c>
      <c r="D1134" t="s">
        <v>56</v>
      </c>
      <c r="E1134" s="1">
        <v>45968</v>
      </c>
      <c r="F1134" t="s">
        <v>1381</v>
      </c>
      <c r="G1134" t="s">
        <v>63</v>
      </c>
      <c r="H1134" s="4">
        <v>221506000000000</v>
      </c>
      <c r="I1134">
        <v>29811</v>
      </c>
      <c r="J1134" s="3">
        <v>45968.95416666667</v>
      </c>
      <c r="K1134" t="s">
        <v>5760</v>
      </c>
      <c r="L1134" t="s">
        <v>59</v>
      </c>
      <c r="M1134">
        <v>638</v>
      </c>
      <c r="N1134">
        <v>-175</v>
      </c>
      <c r="O1134">
        <v>0</v>
      </c>
      <c r="P1134">
        <v>463</v>
      </c>
      <c r="Q1134">
        <v>32</v>
      </c>
      <c r="R1134">
        <v>0</v>
      </c>
      <c r="S1134">
        <v>0</v>
      </c>
      <c r="T1134">
        <v>0</v>
      </c>
      <c r="U1134">
        <v>495</v>
      </c>
      <c r="V1134">
        <v>495</v>
      </c>
      <c r="W1134">
        <v>0</v>
      </c>
      <c r="X1134" t="s">
        <v>64</v>
      </c>
      <c r="Y1134">
        <v>116.86</v>
      </c>
      <c r="Z1134">
        <v>9.5399999999999991</v>
      </c>
      <c r="AA1134" t="s">
        <v>65</v>
      </c>
      <c r="AB1134" t="s">
        <v>56</v>
      </c>
      <c r="AC1134">
        <v>4663</v>
      </c>
      <c r="AK1134">
        <v>32</v>
      </c>
      <c r="AL1134">
        <v>0</v>
      </c>
      <c r="AS1134">
        <v>495</v>
      </c>
      <c r="AZ1134">
        <v>463</v>
      </c>
      <c r="BB1134">
        <v>32</v>
      </c>
    </row>
    <row r="1135" spans="1:55" x14ac:dyDescent="0.25">
      <c r="A1135" t="s">
        <v>54</v>
      </c>
      <c r="B1135">
        <v>110027</v>
      </c>
      <c r="C1135" t="s">
        <v>55</v>
      </c>
      <c r="D1135" t="s">
        <v>56</v>
      </c>
      <c r="E1135" s="1">
        <v>45968</v>
      </c>
      <c r="F1135" t="s">
        <v>1382</v>
      </c>
      <c r="G1135" t="s">
        <v>63</v>
      </c>
      <c r="H1135" s="4">
        <v>221506000000000</v>
      </c>
      <c r="I1135">
        <v>29811</v>
      </c>
      <c r="J1135" s="3">
        <v>45968.955555555556</v>
      </c>
      <c r="K1135" t="s">
        <v>5760</v>
      </c>
      <c r="L1135" t="s">
        <v>59</v>
      </c>
      <c r="M1135">
        <v>299</v>
      </c>
      <c r="N1135">
        <v>-93.75</v>
      </c>
      <c r="O1135">
        <v>0</v>
      </c>
      <c r="P1135">
        <v>205.25</v>
      </c>
      <c r="Q1135">
        <v>32</v>
      </c>
      <c r="R1135">
        <v>0</v>
      </c>
      <c r="S1135">
        <v>-0.25</v>
      </c>
      <c r="T1135">
        <v>0</v>
      </c>
      <c r="U1135">
        <v>237</v>
      </c>
      <c r="V1135">
        <v>237</v>
      </c>
      <c r="W1135">
        <v>0</v>
      </c>
      <c r="X1135" t="s">
        <v>64</v>
      </c>
      <c r="Y1135">
        <v>67.510000000000005</v>
      </c>
      <c r="Z1135">
        <v>5.1100000000000003</v>
      </c>
      <c r="AA1135" t="s">
        <v>65</v>
      </c>
      <c r="AB1135" t="s">
        <v>56</v>
      </c>
      <c r="AC1135">
        <v>7597</v>
      </c>
      <c r="AK1135">
        <v>32</v>
      </c>
      <c r="AL1135">
        <v>0</v>
      </c>
      <c r="AS1135">
        <v>237</v>
      </c>
      <c r="AZ1135">
        <v>205.25</v>
      </c>
      <c r="BB1135">
        <v>32</v>
      </c>
    </row>
    <row r="1136" spans="1:55" x14ac:dyDescent="0.25">
      <c r="A1136" t="s">
        <v>54</v>
      </c>
      <c r="B1136">
        <v>110027</v>
      </c>
      <c r="C1136" t="s">
        <v>55</v>
      </c>
      <c r="D1136" t="s">
        <v>56</v>
      </c>
      <c r="E1136" s="1">
        <v>45968</v>
      </c>
      <c r="F1136" t="s">
        <v>1383</v>
      </c>
      <c r="G1136" t="s">
        <v>63</v>
      </c>
      <c r="H1136" s="4">
        <v>221506000000000</v>
      </c>
      <c r="I1136">
        <v>29811</v>
      </c>
      <c r="J1136" s="3">
        <v>45968.956944444442</v>
      </c>
      <c r="K1136" t="s">
        <v>5760</v>
      </c>
      <c r="L1136" t="s">
        <v>59</v>
      </c>
      <c r="M1136">
        <v>569.28</v>
      </c>
      <c r="N1136">
        <v>-93.73</v>
      </c>
      <c r="O1136">
        <v>0</v>
      </c>
      <c r="P1136">
        <v>475.55</v>
      </c>
      <c r="Q1136">
        <v>32</v>
      </c>
      <c r="R1136">
        <v>0</v>
      </c>
      <c r="S1136">
        <v>0.45</v>
      </c>
      <c r="T1136">
        <v>0</v>
      </c>
      <c r="U1136">
        <v>508</v>
      </c>
      <c r="V1136">
        <v>508</v>
      </c>
      <c r="W1136">
        <v>0</v>
      </c>
      <c r="X1136" t="s">
        <v>64</v>
      </c>
      <c r="Y1136">
        <v>102.38</v>
      </c>
      <c r="Z1136">
        <v>14.84</v>
      </c>
      <c r="AA1136" t="s">
        <v>65</v>
      </c>
      <c r="AB1136" t="s">
        <v>56</v>
      </c>
      <c r="AC1136">
        <v>3388</v>
      </c>
      <c r="AK1136">
        <v>32</v>
      </c>
      <c r="AL1136">
        <v>0</v>
      </c>
      <c r="AS1136">
        <v>508</v>
      </c>
      <c r="AZ1136">
        <v>475.55</v>
      </c>
      <c r="BB1136">
        <v>32</v>
      </c>
    </row>
    <row r="1137" spans="1:55" x14ac:dyDescent="0.25">
      <c r="A1137" t="s">
        <v>54</v>
      </c>
      <c r="B1137">
        <v>110027</v>
      </c>
      <c r="C1137" t="s">
        <v>55</v>
      </c>
      <c r="D1137" t="s">
        <v>56</v>
      </c>
      <c r="E1137" s="1">
        <v>45968</v>
      </c>
      <c r="F1137" t="s">
        <v>1384</v>
      </c>
      <c r="G1137" t="s">
        <v>67</v>
      </c>
      <c r="J1137" s="3">
        <v>45968.959722222222</v>
      </c>
      <c r="K1137" t="s">
        <v>5760</v>
      </c>
      <c r="L1137" t="s">
        <v>59</v>
      </c>
      <c r="M1137">
        <v>277.10000000000002</v>
      </c>
      <c r="N1137">
        <v>0</v>
      </c>
      <c r="O1137">
        <v>0</v>
      </c>
      <c r="P1137">
        <v>277.10000000000002</v>
      </c>
      <c r="Q1137">
        <v>0</v>
      </c>
      <c r="R1137">
        <v>13.86</v>
      </c>
      <c r="S1137">
        <v>0.04</v>
      </c>
      <c r="T1137">
        <v>0</v>
      </c>
      <c r="U1137">
        <v>291</v>
      </c>
      <c r="V1137">
        <v>291</v>
      </c>
      <c r="W1137">
        <v>0</v>
      </c>
      <c r="X1137" t="s">
        <v>68</v>
      </c>
      <c r="Y1137">
        <v>81.510000000000005</v>
      </c>
      <c r="Z1137">
        <v>2.9</v>
      </c>
      <c r="AA1137" t="s">
        <v>74</v>
      </c>
      <c r="AB1137" t="s">
        <v>75</v>
      </c>
      <c r="AE1137" t="s">
        <v>89</v>
      </c>
      <c r="AF1137" t="s">
        <v>56</v>
      </c>
      <c r="AG1137">
        <v>8929758003</v>
      </c>
      <c r="AK1137">
        <v>0</v>
      </c>
      <c r="AL1137">
        <v>0</v>
      </c>
      <c r="AN1137">
        <v>291</v>
      </c>
      <c r="AV1137">
        <v>277.10000000000002</v>
      </c>
      <c r="AW1137">
        <v>6.93</v>
      </c>
      <c r="AX1137">
        <v>277.10000000000002</v>
      </c>
      <c r="AY1137">
        <v>6.93</v>
      </c>
      <c r="AZ1137">
        <v>277.10000000000002</v>
      </c>
    </row>
    <row r="1138" spans="1:55" x14ac:dyDescent="0.25">
      <c r="A1138" t="s">
        <v>54</v>
      </c>
      <c r="B1138">
        <v>110027</v>
      </c>
      <c r="C1138" t="s">
        <v>55</v>
      </c>
      <c r="D1138" t="s">
        <v>56</v>
      </c>
      <c r="E1138" s="1">
        <v>45968</v>
      </c>
      <c r="F1138" t="s">
        <v>1385</v>
      </c>
      <c r="G1138" t="s">
        <v>67</v>
      </c>
      <c r="J1138" s="3">
        <v>45968.961111111108</v>
      </c>
      <c r="K1138" t="s">
        <v>5760</v>
      </c>
      <c r="L1138" t="s">
        <v>59</v>
      </c>
      <c r="M1138">
        <v>349</v>
      </c>
      <c r="N1138">
        <v>0</v>
      </c>
      <c r="O1138">
        <v>0</v>
      </c>
      <c r="P1138">
        <v>349</v>
      </c>
      <c r="Q1138">
        <v>0</v>
      </c>
      <c r="R1138">
        <v>17.46</v>
      </c>
      <c r="S1138">
        <v>-0.46</v>
      </c>
      <c r="T1138">
        <v>0</v>
      </c>
      <c r="U1138">
        <v>366</v>
      </c>
      <c r="V1138">
        <v>366</v>
      </c>
      <c r="W1138">
        <v>0</v>
      </c>
      <c r="X1138" t="s">
        <v>73</v>
      </c>
      <c r="Y1138">
        <v>88.74</v>
      </c>
      <c r="Z1138">
        <v>1.96</v>
      </c>
      <c r="AA1138" t="s">
        <v>74</v>
      </c>
      <c r="AB1138" t="s">
        <v>75</v>
      </c>
      <c r="AE1138" t="s">
        <v>89</v>
      </c>
      <c r="AF1138" t="s">
        <v>56</v>
      </c>
      <c r="AG1138">
        <v>8929758003</v>
      </c>
      <c r="AK1138">
        <v>0</v>
      </c>
      <c r="AL1138">
        <v>0</v>
      </c>
      <c r="AM1138">
        <v>366</v>
      </c>
      <c r="AV1138">
        <v>349</v>
      </c>
      <c r="AW1138">
        <v>8.73</v>
      </c>
      <c r="AX1138">
        <v>349</v>
      </c>
      <c r="AY1138">
        <v>8.73</v>
      </c>
      <c r="AZ1138">
        <v>349</v>
      </c>
    </row>
    <row r="1139" spans="1:55" x14ac:dyDescent="0.25">
      <c r="A1139" t="s">
        <v>54</v>
      </c>
      <c r="B1139">
        <v>110027</v>
      </c>
      <c r="C1139" t="s">
        <v>55</v>
      </c>
      <c r="D1139" t="s">
        <v>56</v>
      </c>
      <c r="E1139" s="1">
        <v>45968</v>
      </c>
      <c r="F1139" t="s">
        <v>1386</v>
      </c>
      <c r="G1139" t="s">
        <v>63</v>
      </c>
      <c r="H1139" s="4">
        <v>221507000000000</v>
      </c>
      <c r="I1139">
        <v>29811</v>
      </c>
      <c r="J1139" s="3">
        <v>45968.961805555555</v>
      </c>
      <c r="K1139" t="s">
        <v>5760</v>
      </c>
      <c r="L1139" t="s">
        <v>59</v>
      </c>
      <c r="M1139">
        <v>1233</v>
      </c>
      <c r="N1139">
        <v>-485</v>
      </c>
      <c r="O1139">
        <v>0</v>
      </c>
      <c r="P1139">
        <v>748</v>
      </c>
      <c r="Q1139">
        <v>32</v>
      </c>
      <c r="R1139">
        <v>0</v>
      </c>
      <c r="S1139">
        <v>0</v>
      </c>
      <c r="T1139">
        <v>0</v>
      </c>
      <c r="U1139">
        <v>780</v>
      </c>
      <c r="V1139">
        <v>780</v>
      </c>
      <c r="W1139">
        <v>0</v>
      </c>
      <c r="X1139" t="s">
        <v>64</v>
      </c>
      <c r="Y1139">
        <v>222.68</v>
      </c>
      <c r="Z1139">
        <v>21.3</v>
      </c>
      <c r="AA1139" t="s">
        <v>65</v>
      </c>
      <c r="AB1139" t="s">
        <v>56</v>
      </c>
      <c r="AC1139">
        <v>2799</v>
      </c>
      <c r="AK1139">
        <v>32</v>
      </c>
      <c r="AL1139">
        <v>0</v>
      </c>
      <c r="AS1139">
        <v>780</v>
      </c>
      <c r="AZ1139">
        <v>748</v>
      </c>
      <c r="BB1139">
        <v>32</v>
      </c>
    </row>
    <row r="1140" spans="1:55" x14ac:dyDescent="0.25">
      <c r="A1140" t="s">
        <v>54</v>
      </c>
      <c r="B1140">
        <v>110027</v>
      </c>
      <c r="C1140" t="s">
        <v>55</v>
      </c>
      <c r="D1140" t="s">
        <v>56</v>
      </c>
      <c r="E1140" s="1">
        <v>45968</v>
      </c>
      <c r="F1140" t="s">
        <v>1387</v>
      </c>
      <c r="G1140" t="s">
        <v>67</v>
      </c>
      <c r="J1140" s="3">
        <v>45968.964583333334</v>
      </c>
      <c r="K1140" t="s">
        <v>5760</v>
      </c>
      <c r="L1140" t="s">
        <v>59</v>
      </c>
      <c r="M1140">
        <v>279</v>
      </c>
      <c r="N1140">
        <v>0</v>
      </c>
      <c r="O1140">
        <v>0</v>
      </c>
      <c r="P1140">
        <v>279</v>
      </c>
      <c r="Q1140">
        <v>0</v>
      </c>
      <c r="R1140">
        <v>13.96</v>
      </c>
      <c r="S1140">
        <v>0.04</v>
      </c>
      <c r="T1140">
        <v>0</v>
      </c>
      <c r="U1140">
        <v>293</v>
      </c>
      <c r="V1140">
        <v>293</v>
      </c>
      <c r="W1140">
        <v>0</v>
      </c>
      <c r="X1140" t="s">
        <v>73</v>
      </c>
      <c r="Y1140">
        <v>75.709999999999994</v>
      </c>
      <c r="Z1140">
        <v>8.7200000000000006</v>
      </c>
      <c r="AA1140" t="s">
        <v>74</v>
      </c>
      <c r="AB1140" t="s">
        <v>75</v>
      </c>
      <c r="AE1140" t="s">
        <v>89</v>
      </c>
      <c r="AF1140" t="s">
        <v>56</v>
      </c>
      <c r="AG1140">
        <v>8929758003</v>
      </c>
      <c r="AK1140">
        <v>0</v>
      </c>
      <c r="AL1140">
        <v>0</v>
      </c>
      <c r="AM1140">
        <v>293</v>
      </c>
      <c r="AV1140">
        <v>279</v>
      </c>
      <c r="AW1140">
        <v>6.98</v>
      </c>
      <c r="AX1140">
        <v>279</v>
      </c>
      <c r="AY1140">
        <v>6.98</v>
      </c>
      <c r="AZ1140">
        <v>279</v>
      </c>
    </row>
    <row r="1141" spans="1:55" x14ac:dyDescent="0.25">
      <c r="A1141" t="s">
        <v>54</v>
      </c>
      <c r="B1141">
        <v>110027</v>
      </c>
      <c r="C1141" t="s">
        <v>55</v>
      </c>
      <c r="D1141" t="s">
        <v>56</v>
      </c>
      <c r="E1141" s="1">
        <v>45968</v>
      </c>
      <c r="F1141" t="s">
        <v>1388</v>
      </c>
      <c r="G1141" t="s">
        <v>67</v>
      </c>
      <c r="J1141" s="3">
        <v>45968.964583333334</v>
      </c>
      <c r="K1141" t="s">
        <v>5760</v>
      </c>
      <c r="L1141" t="s">
        <v>59</v>
      </c>
      <c r="M1141">
        <v>507</v>
      </c>
      <c r="N1141">
        <v>0</v>
      </c>
      <c r="O1141">
        <v>0</v>
      </c>
      <c r="P1141">
        <v>507</v>
      </c>
      <c r="Q1141">
        <v>0</v>
      </c>
      <c r="R1141">
        <v>25.36</v>
      </c>
      <c r="S1141">
        <v>-0.36</v>
      </c>
      <c r="T1141">
        <v>0</v>
      </c>
      <c r="U1141">
        <v>532</v>
      </c>
      <c r="V1141">
        <v>532</v>
      </c>
      <c r="W1141">
        <v>0</v>
      </c>
      <c r="X1141" t="s">
        <v>73</v>
      </c>
      <c r="Y1141">
        <v>94.38</v>
      </c>
      <c r="Z1141">
        <v>7.34</v>
      </c>
      <c r="AA1141" t="s">
        <v>74</v>
      </c>
      <c r="AB1141" t="s">
        <v>75</v>
      </c>
      <c r="AE1141" t="s">
        <v>89</v>
      </c>
      <c r="AF1141" t="s">
        <v>56</v>
      </c>
      <c r="AG1141">
        <v>8929758003</v>
      </c>
      <c r="AK1141">
        <v>0</v>
      </c>
      <c r="AL1141">
        <v>0</v>
      </c>
      <c r="AM1141">
        <v>532</v>
      </c>
      <c r="AV1141">
        <v>507</v>
      </c>
      <c r="AW1141">
        <v>12.68</v>
      </c>
      <c r="AX1141">
        <v>507</v>
      </c>
      <c r="AY1141">
        <v>12.68</v>
      </c>
      <c r="AZ1141">
        <v>507</v>
      </c>
    </row>
    <row r="1142" spans="1:55" x14ac:dyDescent="0.25">
      <c r="A1142" t="s">
        <v>54</v>
      </c>
      <c r="B1142">
        <v>110027</v>
      </c>
      <c r="C1142" t="s">
        <v>55</v>
      </c>
      <c r="D1142" t="s">
        <v>56</v>
      </c>
      <c r="E1142" s="1">
        <v>45968</v>
      </c>
      <c r="F1142" t="s">
        <v>1389</v>
      </c>
      <c r="G1142" t="s">
        <v>67</v>
      </c>
      <c r="J1142" s="3">
        <v>45968.964583333334</v>
      </c>
      <c r="K1142" t="s">
        <v>5760</v>
      </c>
      <c r="L1142" t="s">
        <v>59</v>
      </c>
      <c r="M1142">
        <v>189</v>
      </c>
      <c r="N1142">
        <v>0</v>
      </c>
      <c r="O1142">
        <v>0</v>
      </c>
      <c r="P1142">
        <v>189</v>
      </c>
      <c r="Q1142">
        <v>0</v>
      </c>
      <c r="R1142">
        <v>9.4600000000000009</v>
      </c>
      <c r="S1142">
        <v>-0.46</v>
      </c>
      <c r="T1142">
        <v>0</v>
      </c>
      <c r="U1142">
        <v>198</v>
      </c>
      <c r="V1142">
        <v>198</v>
      </c>
      <c r="W1142">
        <v>0</v>
      </c>
      <c r="X1142" t="s">
        <v>68</v>
      </c>
      <c r="Y1142">
        <v>34.520000000000003</v>
      </c>
      <c r="Z1142">
        <v>1.96</v>
      </c>
      <c r="AA1142" t="s">
        <v>74</v>
      </c>
      <c r="AB1142" t="s">
        <v>75</v>
      </c>
      <c r="AE1142" t="s">
        <v>89</v>
      </c>
      <c r="AF1142" t="s">
        <v>56</v>
      </c>
      <c r="AG1142">
        <v>8929758003</v>
      </c>
      <c r="AK1142">
        <v>0</v>
      </c>
      <c r="AL1142">
        <v>0</v>
      </c>
      <c r="AN1142">
        <v>198</v>
      </c>
      <c r="AV1142">
        <v>189</v>
      </c>
      <c r="AW1142">
        <v>4.7300000000000004</v>
      </c>
      <c r="AX1142">
        <v>189</v>
      </c>
      <c r="AY1142">
        <v>4.7300000000000004</v>
      </c>
      <c r="AZ1142">
        <v>189</v>
      </c>
    </row>
    <row r="1143" spans="1:55" x14ac:dyDescent="0.25">
      <c r="A1143" t="s">
        <v>54</v>
      </c>
      <c r="B1143">
        <v>110027</v>
      </c>
      <c r="C1143" t="s">
        <v>55</v>
      </c>
      <c r="D1143" t="s">
        <v>56</v>
      </c>
      <c r="E1143" s="1">
        <v>45968</v>
      </c>
      <c r="F1143" t="s">
        <v>1390</v>
      </c>
      <c r="G1143" t="s">
        <v>67</v>
      </c>
      <c r="J1143" s="3">
        <v>45968.965277777781</v>
      </c>
      <c r="K1143" t="s">
        <v>5760</v>
      </c>
      <c r="L1143" t="s">
        <v>59</v>
      </c>
      <c r="M1143">
        <v>369</v>
      </c>
      <c r="N1143">
        <v>0</v>
      </c>
      <c r="O1143">
        <v>0</v>
      </c>
      <c r="P1143">
        <v>369</v>
      </c>
      <c r="Q1143">
        <v>0</v>
      </c>
      <c r="R1143">
        <v>18.46</v>
      </c>
      <c r="S1143">
        <v>-0.46</v>
      </c>
      <c r="T1143">
        <v>0</v>
      </c>
      <c r="U1143">
        <v>387</v>
      </c>
      <c r="V1143">
        <v>387</v>
      </c>
      <c r="W1143">
        <v>0</v>
      </c>
      <c r="X1143" t="s">
        <v>73</v>
      </c>
      <c r="Y1143">
        <v>82.2</v>
      </c>
      <c r="Z1143">
        <v>8.7200000000000006</v>
      </c>
      <c r="AA1143" t="s">
        <v>74</v>
      </c>
      <c r="AB1143" t="s">
        <v>75</v>
      </c>
      <c r="AE1143" t="s">
        <v>89</v>
      </c>
      <c r="AF1143" t="s">
        <v>56</v>
      </c>
      <c r="AG1143">
        <v>8929758003</v>
      </c>
      <c r="AK1143">
        <v>0</v>
      </c>
      <c r="AL1143">
        <v>0</v>
      </c>
      <c r="AM1143">
        <v>387</v>
      </c>
      <c r="AV1143">
        <v>369</v>
      </c>
      <c r="AW1143">
        <v>9.23</v>
      </c>
      <c r="AX1143">
        <v>369</v>
      </c>
      <c r="AY1143">
        <v>9.23</v>
      </c>
      <c r="AZ1143">
        <v>369</v>
      </c>
    </row>
    <row r="1144" spans="1:55" x14ac:dyDescent="0.25">
      <c r="A1144" t="s">
        <v>54</v>
      </c>
      <c r="B1144">
        <v>110027</v>
      </c>
      <c r="C1144" t="s">
        <v>55</v>
      </c>
      <c r="D1144" t="s">
        <v>56</v>
      </c>
      <c r="E1144" s="1">
        <v>45968</v>
      </c>
      <c r="F1144" t="s">
        <v>1391</v>
      </c>
      <c r="G1144" t="s">
        <v>67</v>
      </c>
      <c r="J1144" s="3">
        <v>45968.965277777781</v>
      </c>
      <c r="K1144" t="s">
        <v>5760</v>
      </c>
      <c r="L1144" t="s">
        <v>59</v>
      </c>
      <c r="M1144">
        <v>258</v>
      </c>
      <c r="N1144">
        <v>0</v>
      </c>
      <c r="O1144">
        <v>0</v>
      </c>
      <c r="P1144">
        <v>258</v>
      </c>
      <c r="Q1144">
        <v>0</v>
      </c>
      <c r="R1144">
        <v>12.9</v>
      </c>
      <c r="S1144">
        <v>0.1</v>
      </c>
      <c r="T1144">
        <v>0</v>
      </c>
      <c r="U1144">
        <v>271</v>
      </c>
      <c r="V1144">
        <v>271</v>
      </c>
      <c r="W1144">
        <v>0</v>
      </c>
      <c r="X1144" t="s">
        <v>73</v>
      </c>
      <c r="Y1144">
        <v>51.48</v>
      </c>
      <c r="Z1144">
        <v>4.46</v>
      </c>
      <c r="AA1144" t="s">
        <v>74</v>
      </c>
      <c r="AB1144" t="s">
        <v>75</v>
      </c>
      <c r="AE1144" t="s">
        <v>89</v>
      </c>
      <c r="AF1144" t="s">
        <v>56</v>
      </c>
      <c r="AG1144">
        <v>8929758003</v>
      </c>
      <c r="AK1144">
        <v>0</v>
      </c>
      <c r="AL1144">
        <v>0</v>
      </c>
      <c r="AM1144">
        <v>271</v>
      </c>
      <c r="AV1144">
        <v>258</v>
      </c>
      <c r="AW1144">
        <v>6.45</v>
      </c>
      <c r="AX1144">
        <v>258</v>
      </c>
      <c r="AY1144">
        <v>6.45</v>
      </c>
      <c r="AZ1144">
        <v>258</v>
      </c>
    </row>
    <row r="1145" spans="1:55" x14ac:dyDescent="0.25">
      <c r="A1145" t="s">
        <v>54</v>
      </c>
      <c r="B1145">
        <v>110027</v>
      </c>
      <c r="C1145" t="s">
        <v>55</v>
      </c>
      <c r="D1145" t="s">
        <v>56</v>
      </c>
      <c r="E1145" s="1">
        <v>45968</v>
      </c>
      <c r="F1145" t="s">
        <v>1392</v>
      </c>
      <c r="G1145" t="s">
        <v>67</v>
      </c>
      <c r="J1145" s="3">
        <v>45968.965277777781</v>
      </c>
      <c r="K1145" t="s">
        <v>5760</v>
      </c>
      <c r="L1145" t="s">
        <v>59</v>
      </c>
      <c r="M1145">
        <v>653</v>
      </c>
      <c r="N1145">
        <v>0</v>
      </c>
      <c r="O1145">
        <v>0</v>
      </c>
      <c r="P1145">
        <v>653</v>
      </c>
      <c r="Q1145">
        <v>0</v>
      </c>
      <c r="R1145">
        <v>32.659999999999997</v>
      </c>
      <c r="S1145">
        <v>0.34</v>
      </c>
      <c r="T1145">
        <v>0</v>
      </c>
      <c r="U1145">
        <v>686</v>
      </c>
      <c r="V1145">
        <v>686</v>
      </c>
      <c r="W1145">
        <v>0</v>
      </c>
      <c r="X1145" t="s">
        <v>73</v>
      </c>
      <c r="Y1145">
        <v>154.31</v>
      </c>
      <c r="Z1145">
        <v>17.100000000000001</v>
      </c>
      <c r="AA1145" t="s">
        <v>69</v>
      </c>
      <c r="AE1145" t="s">
        <v>89</v>
      </c>
      <c r="AF1145" t="s">
        <v>56</v>
      </c>
      <c r="AG1145">
        <v>8929758003</v>
      </c>
      <c r="AK1145">
        <v>0</v>
      </c>
      <c r="AL1145">
        <v>0</v>
      </c>
      <c r="AM1145">
        <v>686</v>
      </c>
      <c r="AV1145">
        <v>653</v>
      </c>
      <c r="AW1145">
        <v>16.329999999999998</v>
      </c>
      <c r="AX1145">
        <v>653</v>
      </c>
      <c r="AY1145">
        <v>16.329999999999998</v>
      </c>
      <c r="AZ1145">
        <v>653</v>
      </c>
    </row>
    <row r="1146" spans="1:55" x14ac:dyDescent="0.25">
      <c r="A1146" t="s">
        <v>54</v>
      </c>
      <c r="B1146">
        <v>110027</v>
      </c>
      <c r="C1146" t="s">
        <v>55</v>
      </c>
      <c r="D1146" t="s">
        <v>56</v>
      </c>
      <c r="E1146" s="1">
        <v>45968</v>
      </c>
      <c r="F1146" t="s">
        <v>1393</v>
      </c>
      <c r="G1146" t="s">
        <v>63</v>
      </c>
      <c r="H1146" s="4">
        <v>221507000000000</v>
      </c>
      <c r="I1146">
        <v>29811</v>
      </c>
      <c r="J1146" s="3">
        <v>45968.966666666667</v>
      </c>
      <c r="K1146" t="s">
        <v>5760</v>
      </c>
      <c r="L1146" t="s">
        <v>59</v>
      </c>
      <c r="M1146">
        <v>238</v>
      </c>
      <c r="N1146">
        <v>-89.99</v>
      </c>
      <c r="O1146">
        <v>0</v>
      </c>
      <c r="P1146">
        <v>148.01</v>
      </c>
      <c r="Q1146">
        <v>32</v>
      </c>
      <c r="R1146">
        <v>0</v>
      </c>
      <c r="S1146">
        <v>-0.01</v>
      </c>
      <c r="T1146">
        <v>0</v>
      </c>
      <c r="U1146">
        <v>180</v>
      </c>
      <c r="V1146">
        <v>180</v>
      </c>
      <c r="W1146">
        <v>0</v>
      </c>
      <c r="X1146" t="s">
        <v>64</v>
      </c>
      <c r="Y1146">
        <v>45.14</v>
      </c>
      <c r="Z1146">
        <v>5.88</v>
      </c>
      <c r="AA1146" t="s">
        <v>65</v>
      </c>
      <c r="AB1146" t="s">
        <v>56</v>
      </c>
      <c r="AC1146">
        <v>4093</v>
      </c>
      <c r="AK1146">
        <v>32</v>
      </c>
      <c r="AL1146">
        <v>0</v>
      </c>
      <c r="AS1146">
        <v>180</v>
      </c>
      <c r="AZ1146">
        <v>148.01</v>
      </c>
      <c r="BB1146">
        <v>32</v>
      </c>
    </row>
    <row r="1147" spans="1:55" x14ac:dyDescent="0.25">
      <c r="A1147" t="s">
        <v>54</v>
      </c>
      <c r="B1147">
        <v>110027</v>
      </c>
      <c r="C1147" t="s">
        <v>55</v>
      </c>
      <c r="D1147" t="s">
        <v>56</v>
      </c>
      <c r="E1147" s="1">
        <v>45968</v>
      </c>
      <c r="F1147" t="s">
        <v>1394</v>
      </c>
      <c r="G1147" t="s">
        <v>63</v>
      </c>
      <c r="H1147" s="4">
        <v>221507000000000</v>
      </c>
      <c r="I1147">
        <v>29811</v>
      </c>
      <c r="J1147" s="3">
        <v>45968.966666666667</v>
      </c>
      <c r="K1147" t="s">
        <v>5760</v>
      </c>
      <c r="L1147" t="s">
        <v>59</v>
      </c>
      <c r="M1147">
        <v>559.28</v>
      </c>
      <c r="N1147">
        <v>-93.74</v>
      </c>
      <c r="O1147">
        <v>0</v>
      </c>
      <c r="P1147">
        <v>465.54</v>
      </c>
      <c r="Q1147">
        <v>32</v>
      </c>
      <c r="R1147">
        <v>0</v>
      </c>
      <c r="S1147">
        <v>0.46</v>
      </c>
      <c r="T1147">
        <v>0</v>
      </c>
      <c r="U1147">
        <v>498</v>
      </c>
      <c r="V1147">
        <v>498</v>
      </c>
      <c r="W1147">
        <v>0</v>
      </c>
      <c r="X1147" t="s">
        <v>64</v>
      </c>
      <c r="Y1147">
        <v>114.39</v>
      </c>
      <c r="Z1147">
        <v>16.579999999999998</v>
      </c>
      <c r="AA1147" t="s">
        <v>65</v>
      </c>
      <c r="AB1147" t="s">
        <v>56</v>
      </c>
      <c r="AC1147">
        <v>687</v>
      </c>
      <c r="AK1147">
        <v>32</v>
      </c>
      <c r="AL1147">
        <v>0</v>
      </c>
      <c r="AS1147">
        <v>498</v>
      </c>
      <c r="AZ1147">
        <v>465.55</v>
      </c>
      <c r="BB1147">
        <v>32</v>
      </c>
    </row>
    <row r="1148" spans="1:55" x14ac:dyDescent="0.25">
      <c r="A1148" t="s">
        <v>54</v>
      </c>
      <c r="B1148">
        <v>110027</v>
      </c>
      <c r="C1148" t="s">
        <v>55</v>
      </c>
      <c r="D1148" t="s">
        <v>56</v>
      </c>
      <c r="E1148" s="1">
        <v>45968</v>
      </c>
      <c r="F1148" t="s">
        <v>1395</v>
      </c>
      <c r="G1148" t="s">
        <v>63</v>
      </c>
      <c r="H1148" s="4">
        <v>221507000000000</v>
      </c>
      <c r="I1148">
        <v>29811</v>
      </c>
      <c r="J1148" s="3">
        <v>45968.967361111114</v>
      </c>
      <c r="K1148" t="s">
        <v>5760</v>
      </c>
      <c r="L1148" t="s">
        <v>59</v>
      </c>
      <c r="M1148">
        <v>213</v>
      </c>
      <c r="N1148">
        <v>-20</v>
      </c>
      <c r="O1148">
        <v>0</v>
      </c>
      <c r="P1148">
        <v>193</v>
      </c>
      <c r="Q1148">
        <v>32</v>
      </c>
      <c r="R1148">
        <v>0</v>
      </c>
      <c r="S1148">
        <v>0</v>
      </c>
      <c r="T1148">
        <v>0</v>
      </c>
      <c r="U1148">
        <v>225</v>
      </c>
      <c r="V1148">
        <v>225</v>
      </c>
      <c r="W1148">
        <v>0</v>
      </c>
      <c r="X1148" t="s">
        <v>64</v>
      </c>
      <c r="Y1148">
        <v>43.97</v>
      </c>
      <c r="Z1148">
        <v>5.34</v>
      </c>
      <c r="AA1148" t="s">
        <v>65</v>
      </c>
      <c r="AB1148" t="s">
        <v>56</v>
      </c>
      <c r="AC1148">
        <v>7619</v>
      </c>
      <c r="AK1148">
        <v>32</v>
      </c>
      <c r="AL1148">
        <v>0</v>
      </c>
      <c r="AS1148">
        <v>225</v>
      </c>
      <c r="AZ1148">
        <v>192.99</v>
      </c>
      <c r="BB1148">
        <v>32</v>
      </c>
    </row>
    <row r="1149" spans="1:55" x14ac:dyDescent="0.25">
      <c r="A1149" t="s">
        <v>54</v>
      </c>
      <c r="B1149">
        <v>110027</v>
      </c>
      <c r="C1149" t="s">
        <v>55</v>
      </c>
      <c r="D1149" t="s">
        <v>56</v>
      </c>
      <c r="E1149" s="1">
        <v>45968</v>
      </c>
      <c r="F1149" t="s">
        <v>1396</v>
      </c>
      <c r="G1149" t="s">
        <v>58</v>
      </c>
      <c r="H1149">
        <v>7459946119</v>
      </c>
      <c r="I1149">
        <v>18528960</v>
      </c>
      <c r="J1149" s="3">
        <v>45968.970138888886</v>
      </c>
      <c r="K1149" t="s">
        <v>5760</v>
      </c>
      <c r="L1149" t="s">
        <v>59</v>
      </c>
      <c r="M1149">
        <v>518</v>
      </c>
      <c r="N1149">
        <v>-100</v>
      </c>
      <c r="O1149">
        <v>0</v>
      </c>
      <c r="P1149">
        <v>418</v>
      </c>
      <c r="Q1149">
        <v>32</v>
      </c>
      <c r="R1149">
        <v>0</v>
      </c>
      <c r="S1149">
        <v>0</v>
      </c>
      <c r="T1149">
        <v>0</v>
      </c>
      <c r="U1149">
        <v>450</v>
      </c>
      <c r="V1149">
        <v>450</v>
      </c>
      <c r="W1149">
        <v>0</v>
      </c>
      <c r="X1149" t="s">
        <v>60</v>
      </c>
      <c r="Y1149">
        <v>96.8</v>
      </c>
      <c r="Z1149">
        <v>9.5399999999999991</v>
      </c>
      <c r="AA1149" t="s">
        <v>61</v>
      </c>
      <c r="AB1149" t="s">
        <v>56</v>
      </c>
      <c r="AC1149">
        <v>6119</v>
      </c>
      <c r="AK1149">
        <v>32</v>
      </c>
      <c r="AL1149">
        <v>0</v>
      </c>
      <c r="AT1149">
        <v>450</v>
      </c>
      <c r="AZ1149">
        <v>418</v>
      </c>
      <c r="BC1149">
        <v>32</v>
      </c>
    </row>
    <row r="1150" spans="1:55" x14ac:dyDescent="0.25">
      <c r="A1150" t="s">
        <v>54</v>
      </c>
      <c r="B1150">
        <v>110027</v>
      </c>
      <c r="C1150" t="s">
        <v>55</v>
      </c>
      <c r="D1150" t="s">
        <v>56</v>
      </c>
      <c r="E1150" s="1">
        <v>45968</v>
      </c>
      <c r="F1150" t="s">
        <v>1397</v>
      </c>
      <c r="G1150" t="s">
        <v>67</v>
      </c>
      <c r="J1150" s="3">
        <v>45968.970138888886</v>
      </c>
      <c r="K1150" t="s">
        <v>5760</v>
      </c>
      <c r="L1150" t="s">
        <v>59</v>
      </c>
      <c r="M1150">
        <v>369</v>
      </c>
      <c r="N1150">
        <v>0</v>
      </c>
      <c r="O1150">
        <v>0</v>
      </c>
      <c r="P1150">
        <v>369</v>
      </c>
      <c r="Q1150">
        <v>0</v>
      </c>
      <c r="R1150">
        <v>18.46</v>
      </c>
      <c r="S1150">
        <v>-0.46</v>
      </c>
      <c r="T1150">
        <v>0</v>
      </c>
      <c r="U1150">
        <v>387</v>
      </c>
      <c r="V1150">
        <v>387</v>
      </c>
      <c r="W1150">
        <v>0</v>
      </c>
      <c r="X1150" t="s">
        <v>68</v>
      </c>
      <c r="Y1150">
        <v>102.43</v>
      </c>
      <c r="Z1150">
        <v>8.7200000000000006</v>
      </c>
      <c r="AA1150" t="s">
        <v>74</v>
      </c>
      <c r="AB1150" t="s">
        <v>75</v>
      </c>
      <c r="AE1150" t="s">
        <v>89</v>
      </c>
      <c r="AF1150" t="s">
        <v>56</v>
      </c>
      <c r="AG1150">
        <v>8929758003</v>
      </c>
      <c r="AK1150">
        <v>0</v>
      </c>
      <c r="AL1150">
        <v>0</v>
      </c>
      <c r="AN1150">
        <v>387</v>
      </c>
      <c r="AV1150">
        <v>369</v>
      </c>
      <c r="AW1150">
        <v>9.23</v>
      </c>
      <c r="AX1150">
        <v>369</v>
      </c>
      <c r="AY1150">
        <v>9.23</v>
      </c>
      <c r="AZ1150">
        <v>369</v>
      </c>
    </row>
    <row r="1151" spans="1:55" x14ac:dyDescent="0.25">
      <c r="A1151" t="s">
        <v>54</v>
      </c>
      <c r="B1151">
        <v>110027</v>
      </c>
      <c r="C1151" t="s">
        <v>55</v>
      </c>
      <c r="D1151" t="s">
        <v>56</v>
      </c>
      <c r="E1151" s="1">
        <v>45968</v>
      </c>
      <c r="F1151" t="s">
        <v>1398</v>
      </c>
      <c r="G1151" t="s">
        <v>58</v>
      </c>
      <c r="H1151">
        <v>7458385644</v>
      </c>
      <c r="I1151">
        <v>18528960</v>
      </c>
      <c r="J1151" s="3">
        <v>45968.972222222219</v>
      </c>
      <c r="K1151" t="s">
        <v>5760</v>
      </c>
      <c r="L1151" t="s">
        <v>59</v>
      </c>
      <c r="M1151">
        <v>497</v>
      </c>
      <c r="N1151">
        <v>-100</v>
      </c>
      <c r="O1151">
        <v>0</v>
      </c>
      <c r="P1151">
        <v>397</v>
      </c>
      <c r="Q1151">
        <v>32</v>
      </c>
      <c r="R1151">
        <v>0</v>
      </c>
      <c r="S1151">
        <v>0</v>
      </c>
      <c r="T1151">
        <v>0</v>
      </c>
      <c r="U1151">
        <v>429</v>
      </c>
      <c r="V1151">
        <v>429</v>
      </c>
      <c r="W1151">
        <v>0</v>
      </c>
      <c r="X1151" t="s">
        <v>60</v>
      </c>
      <c r="Y1151">
        <v>129.22</v>
      </c>
      <c r="Z1151">
        <v>9.82</v>
      </c>
      <c r="AA1151" t="s">
        <v>61</v>
      </c>
      <c r="AB1151" t="s">
        <v>56</v>
      </c>
      <c r="AC1151">
        <v>5644</v>
      </c>
      <c r="AK1151">
        <v>32</v>
      </c>
      <c r="AL1151">
        <v>0</v>
      </c>
      <c r="AT1151">
        <v>429</v>
      </c>
      <c r="AZ1151">
        <v>397</v>
      </c>
      <c r="BC1151">
        <v>32</v>
      </c>
    </row>
    <row r="1152" spans="1:55" x14ac:dyDescent="0.25">
      <c r="A1152" t="s">
        <v>54</v>
      </c>
      <c r="B1152">
        <v>110027</v>
      </c>
      <c r="C1152" t="s">
        <v>55</v>
      </c>
      <c r="D1152" t="s">
        <v>56</v>
      </c>
      <c r="E1152" s="1">
        <v>45968</v>
      </c>
      <c r="F1152" t="s">
        <v>1399</v>
      </c>
      <c r="G1152" t="s">
        <v>63</v>
      </c>
      <c r="H1152" s="4">
        <v>221508000000000</v>
      </c>
      <c r="I1152">
        <v>29811</v>
      </c>
      <c r="J1152" s="3">
        <v>45968.977083333331</v>
      </c>
      <c r="K1152" t="s">
        <v>5760</v>
      </c>
      <c r="L1152" t="s">
        <v>59</v>
      </c>
      <c r="M1152">
        <v>328</v>
      </c>
      <c r="N1152">
        <v>-119.55</v>
      </c>
      <c r="O1152">
        <v>0</v>
      </c>
      <c r="P1152">
        <v>208.45</v>
      </c>
      <c r="Q1152">
        <v>32</v>
      </c>
      <c r="R1152">
        <v>0</v>
      </c>
      <c r="S1152">
        <v>-0.45</v>
      </c>
      <c r="T1152">
        <v>0</v>
      </c>
      <c r="U1152">
        <v>240</v>
      </c>
      <c r="V1152">
        <v>240</v>
      </c>
      <c r="W1152">
        <v>0</v>
      </c>
      <c r="X1152" t="s">
        <v>64</v>
      </c>
      <c r="Y1152">
        <v>71.88</v>
      </c>
      <c r="Z1152">
        <v>5.88</v>
      </c>
      <c r="AA1152" t="s">
        <v>65</v>
      </c>
      <c r="AB1152" t="s">
        <v>56</v>
      </c>
      <c r="AC1152">
        <v>7951</v>
      </c>
      <c r="AK1152">
        <v>32</v>
      </c>
      <c r="AL1152">
        <v>0</v>
      </c>
      <c r="AS1152">
        <v>240</v>
      </c>
      <c r="AZ1152">
        <v>208.45</v>
      </c>
      <c r="BB1152">
        <v>32</v>
      </c>
    </row>
    <row r="1153" spans="1:55" x14ac:dyDescent="0.25">
      <c r="A1153" t="s">
        <v>54</v>
      </c>
      <c r="B1153">
        <v>110027</v>
      </c>
      <c r="C1153" t="s">
        <v>55</v>
      </c>
      <c r="D1153" t="s">
        <v>56</v>
      </c>
      <c r="E1153" s="1">
        <v>45968</v>
      </c>
      <c r="F1153" t="s">
        <v>1400</v>
      </c>
      <c r="G1153" t="s">
        <v>67</v>
      </c>
      <c r="J1153" s="3">
        <v>45968.986111111109</v>
      </c>
      <c r="K1153" t="s">
        <v>5760</v>
      </c>
      <c r="L1153" t="s">
        <v>59</v>
      </c>
      <c r="M1153">
        <v>99</v>
      </c>
      <c r="N1153">
        <v>0</v>
      </c>
      <c r="O1153">
        <v>0</v>
      </c>
      <c r="P1153">
        <v>99</v>
      </c>
      <c r="Q1153">
        <v>0</v>
      </c>
      <c r="R1153">
        <v>4.96</v>
      </c>
      <c r="S1153">
        <v>0.04</v>
      </c>
      <c r="T1153">
        <v>0</v>
      </c>
      <c r="U1153">
        <v>104</v>
      </c>
      <c r="V1153">
        <v>104</v>
      </c>
      <c r="W1153">
        <v>0</v>
      </c>
      <c r="X1153" t="s">
        <v>68</v>
      </c>
      <c r="Y1153">
        <v>24.42</v>
      </c>
      <c r="Z1153">
        <v>1.96</v>
      </c>
      <c r="AA1153" t="s">
        <v>74</v>
      </c>
      <c r="AB1153" t="s">
        <v>75</v>
      </c>
      <c r="AE1153" t="s">
        <v>632</v>
      </c>
      <c r="AF1153" t="s">
        <v>633</v>
      </c>
      <c r="AG1153">
        <v>9874123650</v>
      </c>
      <c r="AK1153">
        <v>0</v>
      </c>
      <c r="AL1153">
        <v>0</v>
      </c>
      <c r="AN1153">
        <v>104</v>
      </c>
      <c r="AV1153">
        <v>99</v>
      </c>
      <c r="AW1153">
        <v>2.48</v>
      </c>
      <c r="AX1153">
        <v>99</v>
      </c>
      <c r="AY1153">
        <v>2.48</v>
      </c>
      <c r="AZ1153">
        <v>99</v>
      </c>
    </row>
    <row r="1154" spans="1:55" x14ac:dyDescent="0.25">
      <c r="A1154" t="s">
        <v>54</v>
      </c>
      <c r="B1154">
        <v>110027</v>
      </c>
      <c r="C1154" t="s">
        <v>55</v>
      </c>
      <c r="D1154" t="s">
        <v>56</v>
      </c>
      <c r="E1154" s="1">
        <v>45968</v>
      </c>
      <c r="F1154" t="s">
        <v>1401</v>
      </c>
      <c r="G1154" t="s">
        <v>58</v>
      </c>
      <c r="H1154">
        <v>7453842969</v>
      </c>
      <c r="I1154">
        <v>18528960</v>
      </c>
      <c r="J1154" s="3">
        <v>45969.000694444447</v>
      </c>
      <c r="K1154" t="s">
        <v>5760</v>
      </c>
      <c r="L1154" t="s">
        <v>59</v>
      </c>
      <c r="M1154">
        <v>807</v>
      </c>
      <c r="N1154">
        <v>-349</v>
      </c>
      <c r="O1154">
        <v>0</v>
      </c>
      <c r="P1154">
        <v>458</v>
      </c>
      <c r="Q1154">
        <v>32</v>
      </c>
      <c r="R1154">
        <v>0</v>
      </c>
      <c r="S1154">
        <v>0</v>
      </c>
      <c r="T1154">
        <v>0</v>
      </c>
      <c r="U1154">
        <v>490</v>
      </c>
      <c r="V1154">
        <v>490</v>
      </c>
      <c r="W1154">
        <v>0</v>
      </c>
      <c r="X1154" t="s">
        <v>60</v>
      </c>
      <c r="Y1154">
        <v>121.6</v>
      </c>
      <c r="Z1154">
        <v>6.73</v>
      </c>
      <c r="AA1154" t="s">
        <v>61</v>
      </c>
      <c r="AB1154" t="s">
        <v>56</v>
      </c>
      <c r="AC1154">
        <v>2969</v>
      </c>
      <c r="AK1154">
        <v>32</v>
      </c>
      <c r="AL1154">
        <v>0</v>
      </c>
      <c r="AT1154">
        <v>490</v>
      </c>
      <c r="AZ1154">
        <v>458</v>
      </c>
      <c r="BC1154">
        <v>32</v>
      </c>
    </row>
    <row r="1155" spans="1:55" x14ac:dyDescent="0.25">
      <c r="A1155" t="s">
        <v>54</v>
      </c>
      <c r="B1155">
        <v>110027</v>
      </c>
      <c r="C1155" t="s">
        <v>55</v>
      </c>
      <c r="D1155" t="s">
        <v>56</v>
      </c>
      <c r="E1155" s="1">
        <v>45968</v>
      </c>
      <c r="F1155" t="s">
        <v>1402</v>
      </c>
      <c r="G1155" t="s">
        <v>63</v>
      </c>
      <c r="H1155" s="4">
        <v>221510000000000</v>
      </c>
      <c r="I1155">
        <v>29811</v>
      </c>
      <c r="J1155" s="3">
        <v>45969.001388888886</v>
      </c>
      <c r="K1155" t="s">
        <v>5760</v>
      </c>
      <c r="L1155" t="s">
        <v>59</v>
      </c>
      <c r="M1155">
        <v>299</v>
      </c>
      <c r="N1155">
        <v>-93.75</v>
      </c>
      <c r="O1155">
        <v>0</v>
      </c>
      <c r="P1155">
        <v>205.25</v>
      </c>
      <c r="Q1155">
        <v>32</v>
      </c>
      <c r="R1155">
        <v>0</v>
      </c>
      <c r="S1155">
        <v>-0.25</v>
      </c>
      <c r="T1155">
        <v>0</v>
      </c>
      <c r="U1155">
        <v>237</v>
      </c>
      <c r="V1155">
        <v>237</v>
      </c>
      <c r="W1155">
        <v>0</v>
      </c>
      <c r="X1155" t="s">
        <v>64</v>
      </c>
      <c r="Y1155">
        <v>49.2</v>
      </c>
      <c r="Z1155">
        <v>13.51</v>
      </c>
      <c r="AA1155" t="s">
        <v>65</v>
      </c>
      <c r="AB1155" t="s">
        <v>56</v>
      </c>
      <c r="AC1155">
        <v>3492</v>
      </c>
      <c r="AK1155">
        <v>32</v>
      </c>
      <c r="AL1155">
        <v>0</v>
      </c>
      <c r="AS1155">
        <v>237</v>
      </c>
      <c r="AZ1155">
        <v>205.25</v>
      </c>
      <c r="BB1155">
        <v>32</v>
      </c>
    </row>
    <row r="1156" spans="1:55" x14ac:dyDescent="0.25">
      <c r="A1156" t="s">
        <v>54</v>
      </c>
      <c r="B1156">
        <v>110027</v>
      </c>
      <c r="C1156" t="s">
        <v>55</v>
      </c>
      <c r="D1156" t="s">
        <v>56</v>
      </c>
      <c r="E1156" s="1">
        <v>45968</v>
      </c>
      <c r="F1156" t="s">
        <v>1403</v>
      </c>
      <c r="G1156" t="s">
        <v>63</v>
      </c>
      <c r="H1156" s="4">
        <v>221510000000000</v>
      </c>
      <c r="I1156">
        <v>29811</v>
      </c>
      <c r="J1156" s="3">
        <v>45969.003472222219</v>
      </c>
      <c r="K1156" t="s">
        <v>5760</v>
      </c>
      <c r="L1156" t="s">
        <v>59</v>
      </c>
      <c r="M1156">
        <v>248</v>
      </c>
      <c r="N1156">
        <v>-75</v>
      </c>
      <c r="O1156">
        <v>0</v>
      </c>
      <c r="P1156">
        <v>173</v>
      </c>
      <c r="Q1156">
        <v>32</v>
      </c>
      <c r="R1156">
        <v>0</v>
      </c>
      <c r="S1156">
        <v>0</v>
      </c>
      <c r="T1156">
        <v>0</v>
      </c>
      <c r="U1156">
        <v>205</v>
      </c>
      <c r="V1156">
        <v>205</v>
      </c>
      <c r="W1156">
        <v>0</v>
      </c>
      <c r="X1156" t="s">
        <v>64</v>
      </c>
      <c r="Y1156">
        <v>52.05</v>
      </c>
      <c r="Z1156">
        <v>5.07</v>
      </c>
      <c r="AA1156" t="s">
        <v>65</v>
      </c>
      <c r="AB1156" t="s">
        <v>56</v>
      </c>
      <c r="AC1156">
        <v>8865</v>
      </c>
      <c r="AK1156">
        <v>32</v>
      </c>
      <c r="AL1156">
        <v>0</v>
      </c>
      <c r="AS1156">
        <v>205</v>
      </c>
      <c r="AZ1156">
        <v>173</v>
      </c>
      <c r="BB1156">
        <v>32</v>
      </c>
    </row>
    <row r="1157" spans="1:55" x14ac:dyDescent="0.25">
      <c r="A1157" t="s">
        <v>54</v>
      </c>
      <c r="B1157">
        <v>110027</v>
      </c>
      <c r="C1157" t="s">
        <v>55</v>
      </c>
      <c r="D1157" t="s">
        <v>56</v>
      </c>
      <c r="E1157" s="1">
        <v>45968</v>
      </c>
      <c r="F1157" t="s">
        <v>1404</v>
      </c>
      <c r="G1157" t="s">
        <v>63</v>
      </c>
      <c r="H1157" s="4">
        <v>221510000000000</v>
      </c>
      <c r="I1157">
        <v>29811</v>
      </c>
      <c r="J1157" s="3">
        <v>45969.004861111112</v>
      </c>
      <c r="K1157" t="s">
        <v>5760</v>
      </c>
      <c r="L1157" t="s">
        <v>59</v>
      </c>
      <c r="M1157">
        <v>798</v>
      </c>
      <c r="N1157">
        <v>-142</v>
      </c>
      <c r="O1157">
        <v>0</v>
      </c>
      <c r="P1157">
        <v>656</v>
      </c>
      <c r="Q1157">
        <v>32</v>
      </c>
      <c r="R1157">
        <v>0</v>
      </c>
      <c r="S1157">
        <v>0</v>
      </c>
      <c r="T1157">
        <v>0</v>
      </c>
      <c r="U1157">
        <v>688</v>
      </c>
      <c r="V1157">
        <v>688</v>
      </c>
      <c r="W1157">
        <v>0</v>
      </c>
      <c r="X1157" t="s">
        <v>64</v>
      </c>
      <c r="Y1157">
        <v>164.53</v>
      </c>
      <c r="Z1157">
        <v>14.89</v>
      </c>
      <c r="AA1157" t="s">
        <v>65</v>
      </c>
      <c r="AB1157" t="s">
        <v>56</v>
      </c>
      <c r="AC1157">
        <v>2084</v>
      </c>
      <c r="AK1157">
        <v>32</v>
      </c>
      <c r="AL1157">
        <v>0</v>
      </c>
      <c r="AS1157">
        <v>688</v>
      </c>
      <c r="AZ1157">
        <v>656</v>
      </c>
      <c r="BB1157">
        <v>32</v>
      </c>
    </row>
    <row r="1158" spans="1:55" x14ac:dyDescent="0.25">
      <c r="A1158" t="s">
        <v>54</v>
      </c>
      <c r="B1158">
        <v>110027</v>
      </c>
      <c r="C1158" t="s">
        <v>55</v>
      </c>
      <c r="D1158" t="s">
        <v>56</v>
      </c>
      <c r="E1158" s="1">
        <v>45968</v>
      </c>
      <c r="F1158" t="s">
        <v>1405</v>
      </c>
      <c r="G1158" t="s">
        <v>63</v>
      </c>
      <c r="H1158" s="4">
        <v>221510000000000</v>
      </c>
      <c r="I1158">
        <v>29811</v>
      </c>
      <c r="J1158" s="3">
        <v>45969.007638888892</v>
      </c>
      <c r="K1158" t="s">
        <v>5760</v>
      </c>
      <c r="L1158" t="s">
        <v>59</v>
      </c>
      <c r="M1158">
        <v>349</v>
      </c>
      <c r="N1158">
        <v>-93.75</v>
      </c>
      <c r="O1158">
        <v>0</v>
      </c>
      <c r="P1158">
        <v>255.25</v>
      </c>
      <c r="Q1158">
        <v>32</v>
      </c>
      <c r="R1158">
        <v>0</v>
      </c>
      <c r="S1158">
        <v>-0.25</v>
      </c>
      <c r="T1158">
        <v>0</v>
      </c>
      <c r="U1158">
        <v>287</v>
      </c>
      <c r="V1158">
        <v>287</v>
      </c>
      <c r="W1158">
        <v>0</v>
      </c>
      <c r="X1158" t="s">
        <v>64</v>
      </c>
      <c r="Y1158">
        <v>83.98</v>
      </c>
      <c r="Z1158">
        <v>5.07</v>
      </c>
      <c r="AA1158" t="s">
        <v>65</v>
      </c>
      <c r="AB1158" t="s">
        <v>56</v>
      </c>
      <c r="AC1158">
        <v>6444</v>
      </c>
      <c r="AK1158">
        <v>32</v>
      </c>
      <c r="AL1158">
        <v>0</v>
      </c>
      <c r="AS1158">
        <v>287</v>
      </c>
      <c r="AZ1158">
        <v>255.25</v>
      </c>
      <c r="BB1158">
        <v>32</v>
      </c>
    </row>
    <row r="1159" spans="1:55" x14ac:dyDescent="0.25">
      <c r="A1159" t="s">
        <v>54</v>
      </c>
      <c r="B1159">
        <v>110027</v>
      </c>
      <c r="C1159" t="s">
        <v>55</v>
      </c>
      <c r="D1159" t="s">
        <v>56</v>
      </c>
      <c r="E1159" s="1">
        <v>45968</v>
      </c>
      <c r="F1159" t="s">
        <v>1406</v>
      </c>
      <c r="G1159" t="s">
        <v>67</v>
      </c>
      <c r="J1159" s="3">
        <v>45969.011111111111</v>
      </c>
      <c r="K1159" t="s">
        <v>5760</v>
      </c>
      <c r="L1159" t="s">
        <v>59</v>
      </c>
      <c r="M1159">
        <v>189</v>
      </c>
      <c r="N1159">
        <v>0</v>
      </c>
      <c r="O1159">
        <v>0</v>
      </c>
      <c r="P1159">
        <v>189</v>
      </c>
      <c r="Q1159">
        <v>0</v>
      </c>
      <c r="R1159">
        <v>9.4600000000000009</v>
      </c>
      <c r="S1159">
        <v>-0.46</v>
      </c>
      <c r="T1159">
        <v>0</v>
      </c>
      <c r="U1159">
        <v>198</v>
      </c>
      <c r="V1159">
        <v>198</v>
      </c>
      <c r="W1159">
        <v>0</v>
      </c>
      <c r="X1159" t="s">
        <v>68</v>
      </c>
      <c r="Y1159">
        <v>44.59</v>
      </c>
      <c r="Z1159">
        <v>8.0500000000000007</v>
      </c>
      <c r="AA1159" t="s">
        <v>74</v>
      </c>
      <c r="AB1159" t="s">
        <v>75</v>
      </c>
      <c r="AE1159" t="s">
        <v>89</v>
      </c>
      <c r="AF1159" t="s">
        <v>56</v>
      </c>
      <c r="AG1159">
        <v>8929758003</v>
      </c>
      <c r="AK1159">
        <v>0</v>
      </c>
      <c r="AL1159">
        <v>0</v>
      </c>
      <c r="AN1159">
        <v>198</v>
      </c>
      <c r="AV1159">
        <v>189</v>
      </c>
      <c r="AW1159">
        <v>4.7300000000000004</v>
      </c>
      <c r="AX1159">
        <v>189</v>
      </c>
      <c r="AY1159">
        <v>4.7300000000000004</v>
      </c>
      <c r="AZ1159">
        <v>189</v>
      </c>
    </row>
    <row r="1160" spans="1:55" x14ac:dyDescent="0.25">
      <c r="A1160" t="s">
        <v>54</v>
      </c>
      <c r="B1160">
        <v>110027</v>
      </c>
      <c r="C1160" t="s">
        <v>55</v>
      </c>
      <c r="D1160" t="s">
        <v>56</v>
      </c>
      <c r="E1160" s="1">
        <v>45968</v>
      </c>
      <c r="F1160" t="s">
        <v>1407</v>
      </c>
      <c r="G1160" t="s">
        <v>58</v>
      </c>
      <c r="H1160">
        <v>7455617135</v>
      </c>
      <c r="I1160">
        <v>18528960</v>
      </c>
      <c r="J1160" s="3">
        <v>45969.013194444444</v>
      </c>
      <c r="K1160" t="s">
        <v>5760</v>
      </c>
      <c r="L1160" t="s">
        <v>59</v>
      </c>
      <c r="M1160">
        <v>258</v>
      </c>
      <c r="N1160">
        <v>-100</v>
      </c>
      <c r="O1160">
        <v>0</v>
      </c>
      <c r="P1160">
        <v>158</v>
      </c>
      <c r="Q1160">
        <v>32</v>
      </c>
      <c r="R1160">
        <v>0</v>
      </c>
      <c r="S1160">
        <v>0</v>
      </c>
      <c r="T1160">
        <v>0</v>
      </c>
      <c r="U1160">
        <v>190</v>
      </c>
      <c r="V1160">
        <v>190</v>
      </c>
      <c r="W1160">
        <v>0</v>
      </c>
      <c r="X1160" t="s">
        <v>60</v>
      </c>
      <c r="Y1160">
        <v>45.56</v>
      </c>
      <c r="Z1160">
        <v>3.92</v>
      </c>
      <c r="AA1160" t="s">
        <v>61</v>
      </c>
      <c r="AB1160" t="s">
        <v>56</v>
      </c>
      <c r="AC1160">
        <v>7135</v>
      </c>
      <c r="AK1160">
        <v>32</v>
      </c>
      <c r="AL1160">
        <v>0</v>
      </c>
      <c r="AT1160">
        <v>190</v>
      </c>
      <c r="AZ1160">
        <v>158</v>
      </c>
      <c r="BC1160">
        <v>32</v>
      </c>
    </row>
    <row r="1161" spans="1:55" x14ac:dyDescent="0.25">
      <c r="A1161" t="s">
        <v>54</v>
      </c>
      <c r="B1161">
        <v>110027</v>
      </c>
      <c r="C1161" t="s">
        <v>55</v>
      </c>
      <c r="D1161" t="s">
        <v>56</v>
      </c>
      <c r="E1161" s="1">
        <v>45968</v>
      </c>
      <c r="F1161" t="s">
        <v>1408</v>
      </c>
      <c r="G1161" t="s">
        <v>58</v>
      </c>
      <c r="H1161">
        <v>7456748954</v>
      </c>
      <c r="I1161">
        <v>18528960</v>
      </c>
      <c r="J1161" s="3">
        <v>45969.013888888891</v>
      </c>
      <c r="K1161" t="s">
        <v>5760</v>
      </c>
      <c r="L1161" t="s">
        <v>59</v>
      </c>
      <c r="M1161">
        <v>420.43</v>
      </c>
      <c r="N1161">
        <v>-174.5</v>
      </c>
      <c r="O1161">
        <v>0</v>
      </c>
      <c r="P1161">
        <v>245.93</v>
      </c>
      <c r="Q1161">
        <v>32</v>
      </c>
      <c r="R1161">
        <v>0</v>
      </c>
      <c r="S1161">
        <v>0</v>
      </c>
      <c r="T1161">
        <v>0</v>
      </c>
      <c r="U1161">
        <v>277.93</v>
      </c>
      <c r="V1161">
        <v>277.93</v>
      </c>
      <c r="W1161">
        <v>0</v>
      </c>
      <c r="X1161" t="s">
        <v>60</v>
      </c>
      <c r="Y1161">
        <v>60.32</v>
      </c>
      <c r="Z1161">
        <v>0.68</v>
      </c>
      <c r="AA1161" t="s">
        <v>61</v>
      </c>
      <c r="AB1161" t="s">
        <v>56</v>
      </c>
      <c r="AC1161">
        <v>8954</v>
      </c>
      <c r="AK1161">
        <v>32</v>
      </c>
      <c r="AL1161">
        <v>0</v>
      </c>
      <c r="AT1161">
        <v>277.93</v>
      </c>
      <c r="AZ1161">
        <v>245.93</v>
      </c>
      <c r="BC1161">
        <v>32</v>
      </c>
    </row>
    <row r="1162" spans="1:55" x14ac:dyDescent="0.25">
      <c r="A1162" t="s">
        <v>54</v>
      </c>
      <c r="B1162">
        <v>110027</v>
      </c>
      <c r="C1162" t="s">
        <v>55</v>
      </c>
      <c r="D1162" t="s">
        <v>56</v>
      </c>
      <c r="E1162" s="1">
        <v>45968</v>
      </c>
      <c r="F1162" t="s">
        <v>1409</v>
      </c>
      <c r="G1162" t="s">
        <v>63</v>
      </c>
      <c r="H1162" s="4">
        <v>221511000000000</v>
      </c>
      <c r="I1162">
        <v>29811</v>
      </c>
      <c r="J1162" s="3">
        <v>45969.015972222223</v>
      </c>
      <c r="K1162" t="s">
        <v>5760</v>
      </c>
      <c r="L1162" t="s">
        <v>59</v>
      </c>
      <c r="M1162">
        <v>377</v>
      </c>
      <c r="N1162">
        <v>-30</v>
      </c>
      <c r="O1162">
        <v>0</v>
      </c>
      <c r="P1162">
        <v>347</v>
      </c>
      <c r="Q1162">
        <v>32</v>
      </c>
      <c r="R1162">
        <v>0</v>
      </c>
      <c r="S1162">
        <v>0</v>
      </c>
      <c r="T1162">
        <v>0</v>
      </c>
      <c r="U1162">
        <v>379</v>
      </c>
      <c r="V1162">
        <v>379</v>
      </c>
      <c r="W1162">
        <v>0</v>
      </c>
      <c r="X1162" t="s">
        <v>64</v>
      </c>
      <c r="Y1162">
        <v>74.83</v>
      </c>
      <c r="Z1162">
        <v>7.03</v>
      </c>
      <c r="AA1162" t="s">
        <v>65</v>
      </c>
      <c r="AB1162" t="s">
        <v>56</v>
      </c>
      <c r="AC1162">
        <v>4317</v>
      </c>
      <c r="AK1162">
        <v>32</v>
      </c>
      <c r="AL1162">
        <v>0</v>
      </c>
      <c r="AS1162">
        <v>379</v>
      </c>
      <c r="AZ1162">
        <v>347</v>
      </c>
      <c r="BB1162">
        <v>32</v>
      </c>
    </row>
    <row r="1163" spans="1:55" x14ac:dyDescent="0.25">
      <c r="A1163" t="s">
        <v>54</v>
      </c>
      <c r="B1163">
        <v>110027</v>
      </c>
      <c r="C1163" t="s">
        <v>55</v>
      </c>
      <c r="D1163" t="s">
        <v>56</v>
      </c>
      <c r="E1163" s="1">
        <v>45968</v>
      </c>
      <c r="F1163" t="s">
        <v>1410</v>
      </c>
      <c r="G1163" t="s">
        <v>63</v>
      </c>
      <c r="H1163" s="4">
        <v>221511000000000</v>
      </c>
      <c r="I1163">
        <v>29811</v>
      </c>
      <c r="J1163" s="3">
        <v>45969.015972222223</v>
      </c>
      <c r="K1163" t="s">
        <v>5760</v>
      </c>
      <c r="L1163" t="s">
        <v>59</v>
      </c>
      <c r="M1163">
        <v>228</v>
      </c>
      <c r="N1163">
        <v>-89.99</v>
      </c>
      <c r="O1163">
        <v>0</v>
      </c>
      <c r="P1163">
        <v>138.01</v>
      </c>
      <c r="Q1163">
        <v>32</v>
      </c>
      <c r="R1163">
        <v>0</v>
      </c>
      <c r="S1163">
        <v>-0.01</v>
      </c>
      <c r="T1163">
        <v>0</v>
      </c>
      <c r="U1163">
        <v>170</v>
      </c>
      <c r="V1163">
        <v>170</v>
      </c>
      <c r="W1163">
        <v>0</v>
      </c>
      <c r="X1163" t="s">
        <v>64</v>
      </c>
      <c r="Y1163">
        <v>40.549999999999997</v>
      </c>
      <c r="Z1163">
        <v>5.34</v>
      </c>
      <c r="AA1163" t="s">
        <v>65</v>
      </c>
      <c r="AB1163" t="s">
        <v>56</v>
      </c>
      <c r="AC1163">
        <v>9861</v>
      </c>
      <c r="AK1163">
        <v>32</v>
      </c>
      <c r="AL1163">
        <v>0</v>
      </c>
      <c r="AS1163">
        <v>170</v>
      </c>
      <c r="AZ1163">
        <v>138.01</v>
      </c>
      <c r="BB1163">
        <v>32</v>
      </c>
    </row>
    <row r="1164" spans="1:55" x14ac:dyDescent="0.25">
      <c r="A1164" t="s">
        <v>54</v>
      </c>
      <c r="B1164">
        <v>110027</v>
      </c>
      <c r="C1164" t="s">
        <v>55</v>
      </c>
      <c r="D1164" t="s">
        <v>56</v>
      </c>
      <c r="E1164" s="1">
        <v>45968</v>
      </c>
      <c r="F1164" t="s">
        <v>1411</v>
      </c>
      <c r="G1164" t="s">
        <v>63</v>
      </c>
      <c r="H1164" s="4">
        <v>221511000000000</v>
      </c>
      <c r="I1164">
        <v>29811</v>
      </c>
      <c r="J1164" s="3">
        <v>45969.01666666667</v>
      </c>
      <c r="K1164" t="s">
        <v>5760</v>
      </c>
      <c r="L1164" t="s">
        <v>59</v>
      </c>
      <c r="M1164">
        <v>129</v>
      </c>
      <c r="N1164">
        <v>-30</v>
      </c>
      <c r="O1164">
        <v>0</v>
      </c>
      <c r="P1164">
        <v>99</v>
      </c>
      <c r="Q1164">
        <v>32</v>
      </c>
      <c r="R1164">
        <v>0</v>
      </c>
      <c r="S1164">
        <v>0</v>
      </c>
      <c r="T1164">
        <v>0</v>
      </c>
      <c r="U1164">
        <v>131</v>
      </c>
      <c r="V1164">
        <v>131</v>
      </c>
      <c r="W1164">
        <v>0</v>
      </c>
      <c r="X1164" t="s">
        <v>64</v>
      </c>
      <c r="Y1164">
        <v>22.78</v>
      </c>
      <c r="Z1164">
        <v>1.96</v>
      </c>
      <c r="AA1164" t="s">
        <v>65</v>
      </c>
      <c r="AB1164" t="s">
        <v>56</v>
      </c>
      <c r="AC1164">
        <v>5035</v>
      </c>
      <c r="AK1164">
        <v>32</v>
      </c>
      <c r="AL1164">
        <v>0</v>
      </c>
      <c r="AS1164">
        <v>131</v>
      </c>
      <c r="AZ1164">
        <v>99</v>
      </c>
      <c r="BB1164">
        <v>32</v>
      </c>
    </row>
    <row r="1165" spans="1:55" x14ac:dyDescent="0.25">
      <c r="A1165" t="s">
        <v>54</v>
      </c>
      <c r="B1165">
        <v>110027</v>
      </c>
      <c r="C1165" t="s">
        <v>55</v>
      </c>
      <c r="D1165" t="s">
        <v>56</v>
      </c>
      <c r="E1165" s="1">
        <v>45968</v>
      </c>
      <c r="F1165" t="s">
        <v>1412</v>
      </c>
      <c r="G1165" t="s">
        <v>63</v>
      </c>
      <c r="H1165" s="4">
        <v>221512000000000</v>
      </c>
      <c r="I1165">
        <v>29811</v>
      </c>
      <c r="J1165" s="3">
        <v>45969.025000000001</v>
      </c>
      <c r="K1165" t="s">
        <v>5760</v>
      </c>
      <c r="L1165" t="s">
        <v>59</v>
      </c>
      <c r="M1165">
        <v>259</v>
      </c>
      <c r="N1165">
        <v>-93.75</v>
      </c>
      <c r="O1165">
        <v>0</v>
      </c>
      <c r="P1165">
        <v>165.25</v>
      </c>
      <c r="Q1165">
        <v>32</v>
      </c>
      <c r="R1165">
        <v>0</v>
      </c>
      <c r="S1165">
        <v>-0.25</v>
      </c>
      <c r="T1165">
        <v>0</v>
      </c>
      <c r="U1165">
        <v>197</v>
      </c>
      <c r="V1165">
        <v>197</v>
      </c>
      <c r="W1165">
        <v>0</v>
      </c>
      <c r="X1165" t="s">
        <v>64</v>
      </c>
      <c r="Y1165">
        <v>48.47</v>
      </c>
      <c r="Z1165">
        <v>4.7699999999999996</v>
      </c>
      <c r="AA1165" t="s">
        <v>65</v>
      </c>
      <c r="AB1165" t="s">
        <v>56</v>
      </c>
      <c r="AC1165">
        <v>6084</v>
      </c>
      <c r="AK1165">
        <v>32</v>
      </c>
      <c r="AL1165">
        <v>0</v>
      </c>
      <c r="AS1165">
        <v>197</v>
      </c>
      <c r="AZ1165">
        <v>165.25</v>
      </c>
      <c r="BB1165">
        <v>32</v>
      </c>
    </row>
    <row r="1166" spans="1:55" x14ac:dyDescent="0.25">
      <c r="A1166" t="s">
        <v>54</v>
      </c>
      <c r="B1166">
        <v>110027</v>
      </c>
      <c r="C1166" t="s">
        <v>55</v>
      </c>
      <c r="D1166" t="s">
        <v>56</v>
      </c>
      <c r="E1166" s="1">
        <v>45968</v>
      </c>
      <c r="F1166" t="s">
        <v>1413</v>
      </c>
      <c r="G1166" t="s">
        <v>67</v>
      </c>
      <c r="J1166" s="3">
        <v>45969.026388888888</v>
      </c>
      <c r="K1166" t="s">
        <v>5760</v>
      </c>
      <c r="L1166" t="s">
        <v>59</v>
      </c>
      <c r="M1166">
        <v>158</v>
      </c>
      <c r="N1166">
        <v>0</v>
      </c>
      <c r="O1166">
        <v>0</v>
      </c>
      <c r="P1166">
        <v>158</v>
      </c>
      <c r="Q1166">
        <v>0</v>
      </c>
      <c r="R1166">
        <v>7.9</v>
      </c>
      <c r="S1166">
        <v>0.1</v>
      </c>
      <c r="T1166">
        <v>0</v>
      </c>
      <c r="U1166">
        <v>166</v>
      </c>
      <c r="V1166">
        <v>166</v>
      </c>
      <c r="W1166">
        <v>0</v>
      </c>
      <c r="X1166" t="s">
        <v>73</v>
      </c>
      <c r="Y1166">
        <v>37.26</v>
      </c>
      <c r="Z1166">
        <v>4.0999999999999996</v>
      </c>
      <c r="AA1166" t="s">
        <v>74</v>
      </c>
      <c r="AB1166" t="s">
        <v>75</v>
      </c>
      <c r="AE1166" t="s">
        <v>89</v>
      </c>
      <c r="AF1166" t="s">
        <v>56</v>
      </c>
      <c r="AG1166">
        <v>8929758003</v>
      </c>
      <c r="AK1166">
        <v>0</v>
      </c>
      <c r="AL1166">
        <v>0</v>
      </c>
      <c r="AM1166">
        <v>166</v>
      </c>
      <c r="AV1166">
        <v>158</v>
      </c>
      <c r="AW1166">
        <v>3.95</v>
      </c>
      <c r="AX1166">
        <v>158</v>
      </c>
      <c r="AY1166">
        <v>3.95</v>
      </c>
      <c r="AZ1166">
        <v>158</v>
      </c>
    </row>
    <row r="1167" spans="1:55" x14ac:dyDescent="0.25">
      <c r="A1167" t="s">
        <v>54</v>
      </c>
      <c r="B1167">
        <v>110027</v>
      </c>
      <c r="C1167" t="s">
        <v>55</v>
      </c>
      <c r="D1167" t="s">
        <v>56</v>
      </c>
      <c r="E1167" s="1">
        <v>45968</v>
      </c>
      <c r="F1167" t="s">
        <v>1414</v>
      </c>
      <c r="G1167" t="s">
        <v>67</v>
      </c>
      <c r="J1167" s="3">
        <v>45969.027083333334</v>
      </c>
      <c r="K1167" t="s">
        <v>5760</v>
      </c>
      <c r="L1167" t="s">
        <v>59</v>
      </c>
      <c r="M1167">
        <v>358</v>
      </c>
      <c r="N1167">
        <v>0</v>
      </c>
      <c r="O1167">
        <v>0</v>
      </c>
      <c r="P1167">
        <v>358</v>
      </c>
      <c r="Q1167">
        <v>0</v>
      </c>
      <c r="R1167">
        <v>17.899999999999999</v>
      </c>
      <c r="S1167">
        <v>0.1</v>
      </c>
      <c r="T1167">
        <v>0</v>
      </c>
      <c r="U1167">
        <v>376</v>
      </c>
      <c r="V1167">
        <v>376</v>
      </c>
      <c r="W1167">
        <v>0</v>
      </c>
      <c r="X1167" t="s">
        <v>68</v>
      </c>
      <c r="Y1167">
        <v>80.010000000000005</v>
      </c>
      <c r="Z1167">
        <v>5.0599999999999996</v>
      </c>
      <c r="AA1167" t="s">
        <v>74</v>
      </c>
      <c r="AB1167" t="s">
        <v>75</v>
      </c>
      <c r="AE1167" t="s">
        <v>89</v>
      </c>
      <c r="AF1167" t="s">
        <v>56</v>
      </c>
      <c r="AG1167">
        <v>8929758003</v>
      </c>
      <c r="AK1167">
        <v>0</v>
      </c>
      <c r="AL1167">
        <v>0</v>
      </c>
      <c r="AN1167">
        <v>376</v>
      </c>
      <c r="AV1167">
        <v>358</v>
      </c>
      <c r="AW1167">
        <v>8.9499999999999993</v>
      </c>
      <c r="AX1167">
        <v>358</v>
      </c>
      <c r="AY1167">
        <v>8.9499999999999993</v>
      </c>
      <c r="AZ1167">
        <v>358</v>
      </c>
    </row>
    <row r="1168" spans="1:55" x14ac:dyDescent="0.25">
      <c r="A1168" t="s">
        <v>54</v>
      </c>
      <c r="B1168">
        <v>110027</v>
      </c>
      <c r="C1168" t="s">
        <v>55</v>
      </c>
      <c r="D1168" t="s">
        <v>56</v>
      </c>
      <c r="E1168" s="1">
        <v>45968</v>
      </c>
      <c r="F1168" t="s">
        <v>1415</v>
      </c>
      <c r="G1168" t="s">
        <v>63</v>
      </c>
      <c r="H1168" s="4">
        <v>221512000000000</v>
      </c>
      <c r="I1168">
        <v>29811</v>
      </c>
      <c r="J1168" s="3">
        <v>45969.02847222222</v>
      </c>
      <c r="K1168" t="s">
        <v>5760</v>
      </c>
      <c r="L1168" t="s">
        <v>59</v>
      </c>
      <c r="M1168">
        <v>229</v>
      </c>
      <c r="N1168">
        <v>-90</v>
      </c>
      <c r="O1168">
        <v>0</v>
      </c>
      <c r="P1168">
        <v>139</v>
      </c>
      <c r="Q1168">
        <v>32</v>
      </c>
      <c r="R1168">
        <v>0</v>
      </c>
      <c r="S1168">
        <v>0</v>
      </c>
      <c r="T1168">
        <v>0</v>
      </c>
      <c r="U1168">
        <v>171</v>
      </c>
      <c r="V1168">
        <v>171</v>
      </c>
      <c r="W1168">
        <v>0</v>
      </c>
      <c r="X1168" t="s">
        <v>64</v>
      </c>
      <c r="Y1168">
        <v>47.61</v>
      </c>
      <c r="Z1168">
        <v>5.07</v>
      </c>
      <c r="AA1168" t="s">
        <v>65</v>
      </c>
      <c r="AB1168" t="s">
        <v>56</v>
      </c>
      <c r="AC1168">
        <v>3199</v>
      </c>
      <c r="AK1168">
        <v>32</v>
      </c>
      <c r="AL1168">
        <v>0</v>
      </c>
      <c r="AS1168">
        <v>171</v>
      </c>
      <c r="AZ1168">
        <v>139</v>
      </c>
      <c r="BB1168">
        <v>32</v>
      </c>
    </row>
    <row r="1169" spans="1:55" x14ac:dyDescent="0.25">
      <c r="A1169" t="s">
        <v>54</v>
      </c>
      <c r="B1169">
        <v>110027</v>
      </c>
      <c r="C1169" t="s">
        <v>55</v>
      </c>
      <c r="D1169" t="s">
        <v>56</v>
      </c>
      <c r="E1169" s="1">
        <v>45968</v>
      </c>
      <c r="F1169" t="s">
        <v>1416</v>
      </c>
      <c r="G1169" t="s">
        <v>67</v>
      </c>
      <c r="J1169" s="3">
        <v>45969.029166666667</v>
      </c>
      <c r="K1169" t="s">
        <v>5760</v>
      </c>
      <c r="L1169" t="s">
        <v>59</v>
      </c>
      <c r="M1169">
        <v>458</v>
      </c>
      <c r="N1169">
        <v>0</v>
      </c>
      <c r="O1169">
        <v>0</v>
      </c>
      <c r="P1169">
        <v>458</v>
      </c>
      <c r="Q1169">
        <v>0</v>
      </c>
      <c r="R1169">
        <v>22.9</v>
      </c>
      <c r="S1169">
        <v>0.1</v>
      </c>
      <c r="T1169">
        <v>0</v>
      </c>
      <c r="U1169">
        <v>481</v>
      </c>
      <c r="V1169">
        <v>481</v>
      </c>
      <c r="W1169">
        <v>0</v>
      </c>
      <c r="X1169" t="s">
        <v>73</v>
      </c>
      <c r="Y1169">
        <v>107.6</v>
      </c>
      <c r="Z1169">
        <v>5.12</v>
      </c>
      <c r="AA1169" t="s">
        <v>74</v>
      </c>
      <c r="AB1169" t="s">
        <v>75</v>
      </c>
      <c r="AE1169" t="s">
        <v>221</v>
      </c>
      <c r="AF1169" t="s">
        <v>222</v>
      </c>
      <c r="AG1169">
        <v>7439284537</v>
      </c>
      <c r="AK1169">
        <v>0</v>
      </c>
      <c r="AL1169">
        <v>0</v>
      </c>
      <c r="AM1169">
        <v>481</v>
      </c>
      <c r="AV1169">
        <v>458</v>
      </c>
      <c r="AW1169">
        <v>11.45</v>
      </c>
      <c r="AX1169">
        <v>458</v>
      </c>
      <c r="AY1169">
        <v>11.45</v>
      </c>
      <c r="AZ1169">
        <v>458</v>
      </c>
    </row>
    <row r="1170" spans="1:55" x14ac:dyDescent="0.25">
      <c r="A1170" t="s">
        <v>54</v>
      </c>
      <c r="B1170">
        <v>110027</v>
      </c>
      <c r="C1170" t="s">
        <v>55</v>
      </c>
      <c r="D1170" t="s">
        <v>56</v>
      </c>
      <c r="E1170" s="1">
        <v>45968</v>
      </c>
      <c r="F1170" t="s">
        <v>1417</v>
      </c>
      <c r="G1170" t="s">
        <v>58</v>
      </c>
      <c r="H1170">
        <v>7455877368</v>
      </c>
      <c r="I1170">
        <v>18528960</v>
      </c>
      <c r="J1170" s="3">
        <v>45969.036111111112</v>
      </c>
      <c r="K1170" t="s">
        <v>5760</v>
      </c>
      <c r="L1170" t="s">
        <v>59</v>
      </c>
      <c r="M1170">
        <v>229</v>
      </c>
      <c r="N1170">
        <v>-100</v>
      </c>
      <c r="O1170">
        <v>0</v>
      </c>
      <c r="P1170">
        <v>129</v>
      </c>
      <c r="Q1170">
        <v>32</v>
      </c>
      <c r="R1170">
        <v>0</v>
      </c>
      <c r="S1170">
        <v>0</v>
      </c>
      <c r="T1170">
        <v>0</v>
      </c>
      <c r="U1170">
        <v>161</v>
      </c>
      <c r="V1170">
        <v>161</v>
      </c>
      <c r="W1170">
        <v>0</v>
      </c>
      <c r="X1170" t="s">
        <v>60</v>
      </c>
      <c r="Y1170">
        <v>52.63</v>
      </c>
      <c r="Z1170">
        <v>5.07</v>
      </c>
      <c r="AA1170" t="s">
        <v>61</v>
      </c>
      <c r="AB1170" t="s">
        <v>56</v>
      </c>
      <c r="AC1170">
        <v>7368</v>
      </c>
      <c r="AK1170">
        <v>32</v>
      </c>
      <c r="AL1170">
        <v>0</v>
      </c>
      <c r="AT1170">
        <v>161</v>
      </c>
      <c r="AZ1170">
        <v>129</v>
      </c>
      <c r="BC1170">
        <v>32</v>
      </c>
    </row>
    <row r="1171" spans="1:55" x14ac:dyDescent="0.25">
      <c r="A1171" t="s">
        <v>54</v>
      </c>
      <c r="B1171">
        <v>110027</v>
      </c>
      <c r="C1171" t="s">
        <v>55</v>
      </c>
      <c r="D1171" t="s">
        <v>56</v>
      </c>
      <c r="E1171" s="1">
        <v>45968</v>
      </c>
      <c r="F1171" t="s">
        <v>1418</v>
      </c>
      <c r="G1171" t="s">
        <v>67</v>
      </c>
      <c r="J1171" s="3">
        <v>45969.038888888892</v>
      </c>
      <c r="K1171" t="s">
        <v>5760</v>
      </c>
      <c r="L1171" t="s">
        <v>59</v>
      </c>
      <c r="M1171">
        <v>66.66</v>
      </c>
      <c r="N1171">
        <v>0</v>
      </c>
      <c r="O1171">
        <v>0</v>
      </c>
      <c r="P1171">
        <v>66.66</v>
      </c>
      <c r="Q1171">
        <v>0</v>
      </c>
      <c r="R1171">
        <v>3.34</v>
      </c>
      <c r="S1171">
        <v>0</v>
      </c>
      <c r="T1171">
        <v>0</v>
      </c>
      <c r="U1171">
        <v>70</v>
      </c>
      <c r="V1171">
        <v>70</v>
      </c>
      <c r="W1171">
        <v>0</v>
      </c>
      <c r="X1171" t="s">
        <v>73</v>
      </c>
      <c r="Y1171">
        <v>25</v>
      </c>
      <c r="Z1171">
        <v>0</v>
      </c>
      <c r="AA1171" t="s">
        <v>74</v>
      </c>
      <c r="AB1171" t="s">
        <v>75</v>
      </c>
      <c r="AE1171" t="s">
        <v>89</v>
      </c>
      <c r="AF1171" t="s">
        <v>56</v>
      </c>
      <c r="AG1171">
        <v>8929758003</v>
      </c>
      <c r="AK1171">
        <v>0</v>
      </c>
      <c r="AL1171">
        <v>0</v>
      </c>
      <c r="AM1171">
        <v>70</v>
      </c>
      <c r="AV1171">
        <v>66.66</v>
      </c>
      <c r="AW1171">
        <v>1.67</v>
      </c>
      <c r="AX1171">
        <v>66.66</v>
      </c>
      <c r="AY1171">
        <v>1.67</v>
      </c>
      <c r="AZ1171">
        <v>66.66</v>
      </c>
    </row>
    <row r="1172" spans="1:55" x14ac:dyDescent="0.25">
      <c r="A1172" t="s">
        <v>54</v>
      </c>
      <c r="B1172">
        <v>110027</v>
      </c>
      <c r="C1172" t="s">
        <v>55</v>
      </c>
      <c r="D1172" t="s">
        <v>56</v>
      </c>
      <c r="E1172" s="1">
        <v>45968</v>
      </c>
      <c r="F1172" t="s">
        <v>1419</v>
      </c>
      <c r="G1172" t="s">
        <v>63</v>
      </c>
      <c r="H1172" s="4">
        <v>221514000000000</v>
      </c>
      <c r="I1172">
        <v>29811</v>
      </c>
      <c r="J1172" s="3">
        <v>45969.044444444444</v>
      </c>
      <c r="K1172" t="s">
        <v>5760</v>
      </c>
      <c r="L1172" t="s">
        <v>59</v>
      </c>
      <c r="M1172">
        <v>328</v>
      </c>
      <c r="N1172">
        <v>-93.75</v>
      </c>
      <c r="O1172">
        <v>0</v>
      </c>
      <c r="P1172">
        <v>234.25</v>
      </c>
      <c r="Q1172">
        <v>32</v>
      </c>
      <c r="R1172">
        <v>0</v>
      </c>
      <c r="S1172">
        <v>-0.25</v>
      </c>
      <c r="T1172">
        <v>0</v>
      </c>
      <c r="U1172">
        <v>266</v>
      </c>
      <c r="V1172">
        <v>266</v>
      </c>
      <c r="W1172">
        <v>0</v>
      </c>
      <c r="X1172" t="s">
        <v>64</v>
      </c>
      <c r="Y1172">
        <v>69.92</v>
      </c>
      <c r="Z1172">
        <v>4.26</v>
      </c>
      <c r="AA1172" t="s">
        <v>65</v>
      </c>
      <c r="AB1172" t="s">
        <v>56</v>
      </c>
      <c r="AC1172">
        <v>9506</v>
      </c>
      <c r="AK1172">
        <v>32</v>
      </c>
      <c r="AL1172">
        <v>0</v>
      </c>
      <c r="AS1172">
        <v>266</v>
      </c>
      <c r="AZ1172">
        <v>234.25</v>
      </c>
      <c r="BB1172">
        <v>32</v>
      </c>
    </row>
    <row r="1173" spans="1:55" x14ac:dyDescent="0.25">
      <c r="A1173" t="s">
        <v>54</v>
      </c>
      <c r="B1173">
        <v>110027</v>
      </c>
      <c r="C1173" t="s">
        <v>55</v>
      </c>
      <c r="D1173" t="s">
        <v>56</v>
      </c>
      <c r="E1173" s="1">
        <v>45968</v>
      </c>
      <c r="F1173" t="s">
        <v>1420</v>
      </c>
      <c r="G1173" t="s">
        <v>67</v>
      </c>
      <c r="J1173" s="3">
        <v>45969.044444444444</v>
      </c>
      <c r="K1173" t="s">
        <v>5760</v>
      </c>
      <c r="L1173" t="s">
        <v>59</v>
      </c>
      <c r="M1173">
        <v>218</v>
      </c>
      <c r="N1173">
        <v>-32.700000000000003</v>
      </c>
      <c r="O1173">
        <v>0</v>
      </c>
      <c r="P1173">
        <v>185.3</v>
      </c>
      <c r="Q1173">
        <v>0</v>
      </c>
      <c r="R1173">
        <v>9.26</v>
      </c>
      <c r="S1173">
        <v>0.44</v>
      </c>
      <c r="T1173">
        <v>0</v>
      </c>
      <c r="U1173">
        <v>195</v>
      </c>
      <c r="V1173">
        <v>195</v>
      </c>
      <c r="W1173">
        <v>0</v>
      </c>
      <c r="X1173" t="s">
        <v>68</v>
      </c>
      <c r="Y1173">
        <v>49.02</v>
      </c>
      <c r="Z1173">
        <v>3.92</v>
      </c>
      <c r="AA1173" t="s">
        <v>74</v>
      </c>
      <c r="AB1173" t="s">
        <v>75</v>
      </c>
      <c r="AE1173" t="s">
        <v>89</v>
      </c>
      <c r="AF1173" t="s">
        <v>56</v>
      </c>
      <c r="AG1173">
        <v>8929758003</v>
      </c>
      <c r="AK1173">
        <v>0</v>
      </c>
      <c r="AL1173">
        <v>0</v>
      </c>
      <c r="AN1173">
        <v>195</v>
      </c>
      <c r="AV1173">
        <v>185.3</v>
      </c>
      <c r="AW1173">
        <v>4.63</v>
      </c>
      <c r="AX1173">
        <v>185.3</v>
      </c>
      <c r="AY1173">
        <v>4.63</v>
      </c>
      <c r="AZ1173">
        <v>185.3</v>
      </c>
    </row>
    <row r="1174" spans="1:55" x14ac:dyDescent="0.25">
      <c r="A1174" t="s">
        <v>54</v>
      </c>
      <c r="B1174">
        <v>110027</v>
      </c>
      <c r="C1174" t="s">
        <v>55</v>
      </c>
      <c r="D1174" t="s">
        <v>56</v>
      </c>
      <c r="E1174" s="1">
        <v>45968</v>
      </c>
      <c r="F1174" t="s">
        <v>1421</v>
      </c>
      <c r="G1174" t="s">
        <v>63</v>
      </c>
      <c r="H1174" s="4">
        <v>221514000000000</v>
      </c>
      <c r="I1174">
        <v>29811</v>
      </c>
      <c r="J1174" s="3">
        <v>45969.053472222222</v>
      </c>
      <c r="K1174" t="s">
        <v>5760</v>
      </c>
      <c r="L1174" t="s">
        <v>59</v>
      </c>
      <c r="M1174">
        <v>199</v>
      </c>
      <c r="N1174">
        <v>-74.63</v>
      </c>
      <c r="O1174">
        <v>0</v>
      </c>
      <c r="P1174">
        <v>124.37</v>
      </c>
      <c r="Q1174">
        <v>32</v>
      </c>
      <c r="R1174">
        <v>0</v>
      </c>
      <c r="S1174">
        <v>-0.37</v>
      </c>
      <c r="T1174">
        <v>0</v>
      </c>
      <c r="U1174">
        <v>156</v>
      </c>
      <c r="V1174">
        <v>156</v>
      </c>
      <c r="W1174">
        <v>0</v>
      </c>
      <c r="X1174" t="s">
        <v>64</v>
      </c>
      <c r="Y1174">
        <v>49.1</v>
      </c>
      <c r="Z1174">
        <v>3.92</v>
      </c>
      <c r="AA1174" t="s">
        <v>65</v>
      </c>
      <c r="AB1174" t="s">
        <v>56</v>
      </c>
      <c r="AC1174">
        <v>1182</v>
      </c>
      <c r="AK1174">
        <v>32</v>
      </c>
      <c r="AL1174">
        <v>0</v>
      </c>
      <c r="AS1174">
        <v>156</v>
      </c>
      <c r="AZ1174">
        <v>124.37</v>
      </c>
      <c r="BB1174">
        <v>32</v>
      </c>
    </row>
    <row r="1175" spans="1:55" x14ac:dyDescent="0.25">
      <c r="A1175" t="s">
        <v>54</v>
      </c>
      <c r="B1175">
        <v>110027</v>
      </c>
      <c r="C1175" t="s">
        <v>55</v>
      </c>
      <c r="D1175" t="s">
        <v>56</v>
      </c>
      <c r="E1175" s="1">
        <v>45968</v>
      </c>
      <c r="F1175" t="s">
        <v>1422</v>
      </c>
      <c r="G1175" t="s">
        <v>63</v>
      </c>
      <c r="H1175" s="4">
        <v>221515000000000</v>
      </c>
      <c r="I1175">
        <v>29811</v>
      </c>
      <c r="J1175" s="3">
        <v>45969.055555555555</v>
      </c>
      <c r="K1175" t="s">
        <v>5760</v>
      </c>
      <c r="L1175" t="s">
        <v>59</v>
      </c>
      <c r="M1175">
        <v>298</v>
      </c>
      <c r="N1175">
        <v>-110</v>
      </c>
      <c r="O1175">
        <v>0</v>
      </c>
      <c r="P1175">
        <v>188</v>
      </c>
      <c r="Q1175">
        <v>32</v>
      </c>
      <c r="R1175">
        <v>0</v>
      </c>
      <c r="S1175">
        <v>0</v>
      </c>
      <c r="T1175">
        <v>0</v>
      </c>
      <c r="U1175">
        <v>220</v>
      </c>
      <c r="V1175">
        <v>220</v>
      </c>
      <c r="W1175">
        <v>0</v>
      </c>
      <c r="X1175" t="s">
        <v>64</v>
      </c>
      <c r="Y1175">
        <v>52.93</v>
      </c>
      <c r="Z1175">
        <v>6.73</v>
      </c>
      <c r="AA1175" t="s">
        <v>65</v>
      </c>
      <c r="AB1175" t="s">
        <v>56</v>
      </c>
      <c r="AC1175">
        <v>9248</v>
      </c>
      <c r="AK1175">
        <v>32</v>
      </c>
      <c r="AL1175">
        <v>0</v>
      </c>
      <c r="AS1175">
        <v>220</v>
      </c>
      <c r="AZ1175">
        <v>188</v>
      </c>
      <c r="BB1175">
        <v>32</v>
      </c>
    </row>
    <row r="1176" spans="1:55" x14ac:dyDescent="0.25">
      <c r="A1176" t="s">
        <v>54</v>
      </c>
      <c r="B1176">
        <v>110027</v>
      </c>
      <c r="C1176" t="s">
        <v>55</v>
      </c>
      <c r="D1176" t="s">
        <v>56</v>
      </c>
      <c r="E1176" s="1">
        <v>45968</v>
      </c>
      <c r="F1176" t="s">
        <v>1423</v>
      </c>
      <c r="G1176" t="s">
        <v>63</v>
      </c>
      <c r="H1176" s="4">
        <v>221515000000000</v>
      </c>
      <c r="I1176">
        <v>29811</v>
      </c>
      <c r="J1176" s="3">
        <v>45969.056250000001</v>
      </c>
      <c r="K1176" t="s">
        <v>5760</v>
      </c>
      <c r="L1176" t="s">
        <v>59</v>
      </c>
      <c r="M1176">
        <v>288</v>
      </c>
      <c r="N1176">
        <v>-93.74</v>
      </c>
      <c r="O1176">
        <v>0</v>
      </c>
      <c r="P1176">
        <v>194.26</v>
      </c>
      <c r="Q1176">
        <v>32</v>
      </c>
      <c r="R1176">
        <v>0</v>
      </c>
      <c r="S1176">
        <v>-0.26</v>
      </c>
      <c r="T1176">
        <v>0</v>
      </c>
      <c r="U1176">
        <v>226</v>
      </c>
      <c r="V1176">
        <v>226</v>
      </c>
      <c r="W1176">
        <v>0</v>
      </c>
      <c r="X1176" t="s">
        <v>64</v>
      </c>
      <c r="Y1176">
        <v>51.48</v>
      </c>
      <c r="Z1176">
        <v>7.57</v>
      </c>
      <c r="AA1176" t="s">
        <v>65</v>
      </c>
      <c r="AB1176" t="s">
        <v>56</v>
      </c>
      <c r="AC1176">
        <v>4604</v>
      </c>
      <c r="AK1176">
        <v>32</v>
      </c>
      <c r="AL1176">
        <v>0</v>
      </c>
      <c r="AS1176">
        <v>226</v>
      </c>
      <c r="AZ1176">
        <v>194.26</v>
      </c>
      <c r="BB1176">
        <v>32</v>
      </c>
    </row>
    <row r="1177" spans="1:55" x14ac:dyDescent="0.25">
      <c r="A1177" t="s">
        <v>54</v>
      </c>
      <c r="B1177">
        <v>110027</v>
      </c>
      <c r="C1177" t="s">
        <v>55</v>
      </c>
      <c r="D1177" t="s">
        <v>56</v>
      </c>
      <c r="E1177" s="1">
        <v>45968</v>
      </c>
      <c r="F1177" t="s">
        <v>1424</v>
      </c>
      <c r="G1177" t="s">
        <v>58</v>
      </c>
      <c r="H1177">
        <v>7460109184</v>
      </c>
      <c r="I1177">
        <v>18528960</v>
      </c>
      <c r="J1177" s="3">
        <v>45969.059027777781</v>
      </c>
      <c r="K1177" t="s">
        <v>5760</v>
      </c>
      <c r="L1177" t="s">
        <v>59</v>
      </c>
      <c r="M1177">
        <v>248</v>
      </c>
      <c r="N1177">
        <v>-80</v>
      </c>
      <c r="O1177">
        <v>0</v>
      </c>
      <c r="P1177">
        <v>168</v>
      </c>
      <c r="Q1177">
        <v>32</v>
      </c>
      <c r="R1177">
        <v>0</v>
      </c>
      <c r="S1177">
        <v>0</v>
      </c>
      <c r="T1177">
        <v>0</v>
      </c>
      <c r="U1177">
        <v>200</v>
      </c>
      <c r="V1177">
        <v>200</v>
      </c>
      <c r="W1177">
        <v>0</v>
      </c>
      <c r="X1177" t="s">
        <v>60</v>
      </c>
      <c r="Y1177">
        <v>56.3</v>
      </c>
      <c r="Z1177">
        <v>5.61</v>
      </c>
      <c r="AA1177" t="s">
        <v>61</v>
      </c>
      <c r="AB1177" t="s">
        <v>56</v>
      </c>
      <c r="AC1177">
        <v>9184</v>
      </c>
      <c r="AK1177">
        <v>32</v>
      </c>
      <c r="AL1177">
        <v>0</v>
      </c>
      <c r="AT1177">
        <v>200</v>
      </c>
      <c r="AZ1177">
        <v>168</v>
      </c>
      <c r="BC1177">
        <v>32</v>
      </c>
    </row>
    <row r="1178" spans="1:55" x14ac:dyDescent="0.25">
      <c r="A1178" t="s">
        <v>54</v>
      </c>
      <c r="B1178">
        <v>110027</v>
      </c>
      <c r="C1178" t="s">
        <v>55</v>
      </c>
      <c r="D1178" t="s">
        <v>56</v>
      </c>
      <c r="E1178" s="1">
        <v>45968</v>
      </c>
      <c r="F1178" t="s">
        <v>1425</v>
      </c>
      <c r="G1178" t="s">
        <v>63</v>
      </c>
      <c r="H1178" s="4">
        <v>221515000000000</v>
      </c>
      <c r="I1178">
        <v>29811</v>
      </c>
      <c r="J1178" s="3">
        <v>45969.0625</v>
      </c>
      <c r="K1178" t="s">
        <v>5760</v>
      </c>
      <c r="L1178" t="s">
        <v>59</v>
      </c>
      <c r="M1178">
        <v>745</v>
      </c>
      <c r="N1178">
        <v>-298.75</v>
      </c>
      <c r="O1178">
        <v>0</v>
      </c>
      <c r="P1178">
        <v>446.25</v>
      </c>
      <c r="Q1178">
        <v>32</v>
      </c>
      <c r="R1178">
        <v>0</v>
      </c>
      <c r="S1178">
        <v>-0.25</v>
      </c>
      <c r="T1178">
        <v>0</v>
      </c>
      <c r="U1178">
        <v>478</v>
      </c>
      <c r="V1178">
        <v>478</v>
      </c>
      <c r="W1178">
        <v>0</v>
      </c>
      <c r="X1178" t="s">
        <v>64</v>
      </c>
      <c r="Y1178">
        <v>124</v>
      </c>
      <c r="Z1178">
        <v>11.8</v>
      </c>
      <c r="AA1178" t="s">
        <v>65</v>
      </c>
      <c r="AB1178" t="s">
        <v>56</v>
      </c>
      <c r="AC1178">
        <v>2320</v>
      </c>
      <c r="AK1178">
        <v>32</v>
      </c>
      <c r="AL1178">
        <v>0</v>
      </c>
      <c r="AS1178">
        <v>478</v>
      </c>
      <c r="AZ1178">
        <v>446.25</v>
      </c>
      <c r="BB1178">
        <v>32</v>
      </c>
    </row>
    <row r="1179" spans="1:55" x14ac:dyDescent="0.25">
      <c r="A1179" t="s">
        <v>54</v>
      </c>
      <c r="B1179">
        <v>110027</v>
      </c>
      <c r="C1179" t="s">
        <v>55</v>
      </c>
      <c r="D1179" t="s">
        <v>56</v>
      </c>
      <c r="E1179" s="1">
        <v>45968</v>
      </c>
      <c r="F1179" t="s">
        <v>1426</v>
      </c>
      <c r="G1179" t="s">
        <v>58</v>
      </c>
      <c r="H1179">
        <v>7455187753</v>
      </c>
      <c r="I1179">
        <v>18528960</v>
      </c>
      <c r="J1179" s="3">
        <v>45969.063888888886</v>
      </c>
      <c r="K1179" t="s">
        <v>5760</v>
      </c>
      <c r="L1179" t="s">
        <v>59</v>
      </c>
      <c r="M1179">
        <v>727</v>
      </c>
      <c r="N1179">
        <v>-274.5</v>
      </c>
      <c r="O1179">
        <v>0</v>
      </c>
      <c r="P1179">
        <v>452.5</v>
      </c>
      <c r="Q1179">
        <v>32</v>
      </c>
      <c r="R1179">
        <v>0</v>
      </c>
      <c r="S1179">
        <v>0</v>
      </c>
      <c r="T1179">
        <v>0</v>
      </c>
      <c r="U1179">
        <v>484.5</v>
      </c>
      <c r="V1179">
        <v>484.5</v>
      </c>
      <c r="W1179">
        <v>0</v>
      </c>
      <c r="X1179" t="s">
        <v>60</v>
      </c>
      <c r="Y1179">
        <v>136.11000000000001</v>
      </c>
      <c r="Z1179">
        <v>13.13</v>
      </c>
      <c r="AA1179" t="s">
        <v>61</v>
      </c>
      <c r="AB1179" t="s">
        <v>56</v>
      </c>
      <c r="AC1179">
        <v>7753</v>
      </c>
      <c r="AK1179">
        <v>32</v>
      </c>
      <c r="AL1179">
        <v>0</v>
      </c>
      <c r="AT1179">
        <v>484.5</v>
      </c>
      <c r="AZ1179">
        <v>452.5</v>
      </c>
      <c r="BC1179">
        <v>32</v>
      </c>
    </row>
    <row r="1180" spans="1:55" x14ac:dyDescent="0.25">
      <c r="A1180" t="s">
        <v>54</v>
      </c>
      <c r="B1180">
        <v>110027</v>
      </c>
      <c r="C1180" t="s">
        <v>55</v>
      </c>
      <c r="D1180" t="s">
        <v>56</v>
      </c>
      <c r="E1180" s="1">
        <v>45968</v>
      </c>
      <c r="F1180" t="s">
        <v>1427</v>
      </c>
      <c r="G1180" t="s">
        <v>63</v>
      </c>
      <c r="H1180" s="4">
        <v>221515000000000</v>
      </c>
      <c r="I1180">
        <v>29811</v>
      </c>
      <c r="J1180" s="3">
        <v>45969.063888888886</v>
      </c>
      <c r="K1180" t="s">
        <v>5760</v>
      </c>
      <c r="L1180" t="s">
        <v>59</v>
      </c>
      <c r="M1180">
        <v>646</v>
      </c>
      <c r="N1180">
        <v>-93.75</v>
      </c>
      <c r="O1180">
        <v>0</v>
      </c>
      <c r="P1180">
        <v>552.25</v>
      </c>
      <c r="Q1180">
        <v>32</v>
      </c>
      <c r="R1180">
        <v>0</v>
      </c>
      <c r="S1180">
        <v>-0.25</v>
      </c>
      <c r="T1180">
        <v>0</v>
      </c>
      <c r="U1180">
        <v>584</v>
      </c>
      <c r="V1180">
        <v>584</v>
      </c>
      <c r="W1180">
        <v>0</v>
      </c>
      <c r="X1180" t="s">
        <v>64</v>
      </c>
      <c r="Y1180">
        <v>152.77000000000001</v>
      </c>
      <c r="Z1180">
        <v>14.89</v>
      </c>
      <c r="AA1180" t="s">
        <v>65</v>
      </c>
      <c r="AB1180" t="s">
        <v>56</v>
      </c>
      <c r="AC1180">
        <v>850</v>
      </c>
      <c r="AK1180">
        <v>32</v>
      </c>
      <c r="AL1180">
        <v>0</v>
      </c>
      <c r="AS1180">
        <v>584</v>
      </c>
      <c r="AZ1180">
        <v>552.25</v>
      </c>
      <c r="BB1180">
        <v>32</v>
      </c>
    </row>
    <row r="1181" spans="1:55" x14ac:dyDescent="0.25">
      <c r="A1181" t="s">
        <v>54</v>
      </c>
      <c r="B1181">
        <v>110027</v>
      </c>
      <c r="C1181" t="s">
        <v>55</v>
      </c>
      <c r="D1181" t="s">
        <v>56</v>
      </c>
      <c r="E1181" s="1">
        <v>45968</v>
      </c>
      <c r="F1181" t="s">
        <v>1428</v>
      </c>
      <c r="G1181" t="s">
        <v>58</v>
      </c>
      <c r="H1181">
        <v>7459374932</v>
      </c>
      <c r="I1181">
        <v>18528960</v>
      </c>
      <c r="J1181" s="3">
        <v>45969.068749999999</v>
      </c>
      <c r="K1181" t="s">
        <v>5760</v>
      </c>
      <c r="L1181" t="s">
        <v>59</v>
      </c>
      <c r="M1181">
        <v>548</v>
      </c>
      <c r="N1181">
        <v>0</v>
      </c>
      <c r="O1181">
        <v>0</v>
      </c>
      <c r="P1181">
        <v>548</v>
      </c>
      <c r="Q1181">
        <v>32</v>
      </c>
      <c r="R1181">
        <v>0</v>
      </c>
      <c r="S1181">
        <v>0</v>
      </c>
      <c r="T1181">
        <v>0</v>
      </c>
      <c r="U1181">
        <v>580</v>
      </c>
      <c r="V1181">
        <v>580</v>
      </c>
      <c r="W1181">
        <v>0</v>
      </c>
      <c r="X1181" t="s">
        <v>60</v>
      </c>
      <c r="Y1181">
        <v>119.25</v>
      </c>
      <c r="Z1181">
        <v>9.84</v>
      </c>
      <c r="AA1181" t="s">
        <v>61</v>
      </c>
      <c r="AB1181" t="s">
        <v>56</v>
      </c>
      <c r="AC1181">
        <v>4932</v>
      </c>
      <c r="AK1181">
        <v>32</v>
      </c>
      <c r="AL1181">
        <v>0</v>
      </c>
      <c r="AT1181">
        <v>580</v>
      </c>
      <c r="AZ1181">
        <v>548</v>
      </c>
      <c r="BC1181">
        <v>32</v>
      </c>
    </row>
    <row r="1182" spans="1:55" x14ac:dyDescent="0.25">
      <c r="A1182" t="s">
        <v>54</v>
      </c>
      <c r="B1182">
        <v>110027</v>
      </c>
      <c r="C1182" t="s">
        <v>55</v>
      </c>
      <c r="D1182" t="s">
        <v>56</v>
      </c>
      <c r="E1182" s="1">
        <v>45968</v>
      </c>
      <c r="F1182" t="s">
        <v>1429</v>
      </c>
      <c r="G1182" t="s">
        <v>63</v>
      </c>
      <c r="H1182" s="4">
        <v>221516000000000</v>
      </c>
      <c r="I1182">
        <v>29811</v>
      </c>
      <c r="J1182" s="3">
        <v>45969.074305555558</v>
      </c>
      <c r="K1182" t="s">
        <v>5760</v>
      </c>
      <c r="L1182" t="s">
        <v>59</v>
      </c>
      <c r="M1182">
        <v>319</v>
      </c>
      <c r="N1182">
        <v>-90</v>
      </c>
      <c r="O1182">
        <v>0</v>
      </c>
      <c r="P1182">
        <v>229</v>
      </c>
      <c r="Q1182">
        <v>32</v>
      </c>
      <c r="R1182">
        <v>0</v>
      </c>
      <c r="S1182">
        <v>0</v>
      </c>
      <c r="T1182">
        <v>0</v>
      </c>
      <c r="U1182">
        <v>261</v>
      </c>
      <c r="V1182">
        <v>261</v>
      </c>
      <c r="W1182">
        <v>0</v>
      </c>
      <c r="X1182" t="s">
        <v>64</v>
      </c>
      <c r="Y1182">
        <v>66.62</v>
      </c>
      <c r="Z1182">
        <v>4.7699999999999996</v>
      </c>
      <c r="AA1182" t="s">
        <v>65</v>
      </c>
      <c r="AB1182" t="s">
        <v>56</v>
      </c>
      <c r="AC1182">
        <v>3056</v>
      </c>
      <c r="AK1182">
        <v>32</v>
      </c>
      <c r="AL1182">
        <v>0</v>
      </c>
      <c r="AS1182">
        <v>261</v>
      </c>
      <c r="AZ1182">
        <v>229</v>
      </c>
      <c r="BB1182">
        <v>32</v>
      </c>
    </row>
    <row r="1183" spans="1:55" x14ac:dyDescent="0.25">
      <c r="A1183" t="s">
        <v>54</v>
      </c>
      <c r="B1183">
        <v>110027</v>
      </c>
      <c r="C1183" t="s">
        <v>55</v>
      </c>
      <c r="D1183" t="s">
        <v>56</v>
      </c>
      <c r="E1183" s="1">
        <v>45968</v>
      </c>
      <c r="F1183" t="s">
        <v>1430</v>
      </c>
      <c r="G1183" t="s">
        <v>67</v>
      </c>
      <c r="J1183" s="3">
        <v>45969.07708333333</v>
      </c>
      <c r="K1183" t="s">
        <v>5760</v>
      </c>
      <c r="L1183" t="s">
        <v>59</v>
      </c>
      <c r="M1183">
        <v>408</v>
      </c>
      <c r="N1183">
        <v>0</v>
      </c>
      <c r="O1183">
        <v>0</v>
      </c>
      <c r="P1183">
        <v>408</v>
      </c>
      <c r="Q1183">
        <v>0</v>
      </c>
      <c r="R1183">
        <v>20.399999999999999</v>
      </c>
      <c r="S1183">
        <v>-0.4</v>
      </c>
      <c r="T1183">
        <v>0</v>
      </c>
      <c r="U1183">
        <v>428</v>
      </c>
      <c r="V1183">
        <v>428</v>
      </c>
      <c r="W1183">
        <v>0</v>
      </c>
      <c r="X1183" t="s">
        <v>68</v>
      </c>
      <c r="Y1183">
        <v>96.05</v>
      </c>
      <c r="Z1183">
        <v>6.86</v>
      </c>
      <c r="AA1183" t="s">
        <v>74</v>
      </c>
      <c r="AB1183" t="s">
        <v>75</v>
      </c>
      <c r="AE1183" t="s">
        <v>221</v>
      </c>
      <c r="AF1183" t="s">
        <v>222</v>
      </c>
      <c r="AG1183">
        <v>7439284537</v>
      </c>
      <c r="AK1183">
        <v>0</v>
      </c>
      <c r="AL1183">
        <v>0</v>
      </c>
      <c r="AN1183">
        <v>428</v>
      </c>
      <c r="AV1183">
        <v>408</v>
      </c>
      <c r="AW1183">
        <v>10.199999999999999</v>
      </c>
      <c r="AX1183">
        <v>408</v>
      </c>
      <c r="AY1183">
        <v>10.199999999999999</v>
      </c>
      <c r="AZ1183">
        <v>408</v>
      </c>
    </row>
    <row r="1184" spans="1:55" x14ac:dyDescent="0.25">
      <c r="A1184" t="s">
        <v>54</v>
      </c>
      <c r="B1184">
        <v>110027</v>
      </c>
      <c r="C1184" t="s">
        <v>55</v>
      </c>
      <c r="D1184" t="s">
        <v>56</v>
      </c>
      <c r="E1184" s="1">
        <v>45968</v>
      </c>
      <c r="F1184" t="s">
        <v>1431</v>
      </c>
      <c r="G1184" t="s">
        <v>58</v>
      </c>
      <c r="H1184">
        <v>7459378619</v>
      </c>
      <c r="I1184">
        <v>18528960</v>
      </c>
      <c r="J1184" s="3">
        <v>45969.07916666667</v>
      </c>
      <c r="K1184" t="s">
        <v>5760</v>
      </c>
      <c r="L1184" t="s">
        <v>59</v>
      </c>
      <c r="M1184">
        <v>1179.28</v>
      </c>
      <c r="N1184">
        <v>-314.5</v>
      </c>
      <c r="O1184">
        <v>0</v>
      </c>
      <c r="P1184">
        <v>864.78</v>
      </c>
      <c r="Q1184">
        <v>32</v>
      </c>
      <c r="R1184">
        <v>0</v>
      </c>
      <c r="S1184">
        <v>0</v>
      </c>
      <c r="T1184">
        <v>0</v>
      </c>
      <c r="U1184">
        <v>896.78</v>
      </c>
      <c r="V1184">
        <v>896.78</v>
      </c>
      <c r="W1184">
        <v>0</v>
      </c>
      <c r="X1184" t="s">
        <v>60</v>
      </c>
      <c r="Y1184">
        <v>214.78</v>
      </c>
      <c r="Z1184">
        <v>25.23</v>
      </c>
      <c r="AA1184" t="s">
        <v>61</v>
      </c>
      <c r="AB1184" t="s">
        <v>56</v>
      </c>
      <c r="AC1184">
        <v>8619</v>
      </c>
      <c r="AK1184">
        <v>32</v>
      </c>
      <c r="AL1184">
        <v>0</v>
      </c>
      <c r="AT1184">
        <v>896.78</v>
      </c>
      <c r="AZ1184">
        <v>864.78</v>
      </c>
      <c r="BC1184">
        <v>32</v>
      </c>
    </row>
    <row r="1185" spans="1:55" x14ac:dyDescent="0.25">
      <c r="A1185" t="s">
        <v>54</v>
      </c>
      <c r="B1185">
        <v>110027</v>
      </c>
      <c r="C1185" t="s">
        <v>55</v>
      </c>
      <c r="D1185" t="s">
        <v>56</v>
      </c>
      <c r="E1185" s="1">
        <v>45968</v>
      </c>
      <c r="F1185" t="s">
        <v>1432</v>
      </c>
      <c r="G1185" t="s">
        <v>63</v>
      </c>
      <c r="H1185" s="4">
        <v>221517000000000</v>
      </c>
      <c r="I1185">
        <v>29811</v>
      </c>
      <c r="J1185" s="3">
        <v>45969.084722222222</v>
      </c>
      <c r="K1185" t="s">
        <v>5760</v>
      </c>
      <c r="L1185" t="s">
        <v>59</v>
      </c>
      <c r="M1185">
        <v>229</v>
      </c>
      <c r="N1185">
        <v>-90</v>
      </c>
      <c r="O1185">
        <v>0</v>
      </c>
      <c r="P1185">
        <v>139</v>
      </c>
      <c r="Q1185">
        <v>32</v>
      </c>
      <c r="R1185">
        <v>0</v>
      </c>
      <c r="S1185">
        <v>0</v>
      </c>
      <c r="T1185">
        <v>0</v>
      </c>
      <c r="U1185">
        <v>171</v>
      </c>
      <c r="V1185">
        <v>171</v>
      </c>
      <c r="W1185">
        <v>0</v>
      </c>
      <c r="X1185" t="s">
        <v>64</v>
      </c>
      <c r="Y1185">
        <v>34.520000000000003</v>
      </c>
      <c r="Z1185">
        <v>5.07</v>
      </c>
      <c r="AA1185" t="s">
        <v>65</v>
      </c>
      <c r="AB1185" t="s">
        <v>56</v>
      </c>
      <c r="AC1185">
        <v>3090</v>
      </c>
      <c r="AK1185">
        <v>32</v>
      </c>
      <c r="AL1185">
        <v>0</v>
      </c>
      <c r="AS1185">
        <v>171</v>
      </c>
      <c r="AZ1185">
        <v>139</v>
      </c>
      <c r="BB1185">
        <v>32</v>
      </c>
    </row>
    <row r="1186" spans="1:55" x14ac:dyDescent="0.25">
      <c r="A1186" t="s">
        <v>54</v>
      </c>
      <c r="B1186">
        <v>110027</v>
      </c>
      <c r="C1186" t="s">
        <v>55</v>
      </c>
      <c r="D1186" t="s">
        <v>56</v>
      </c>
      <c r="E1186" s="1">
        <v>45968</v>
      </c>
      <c r="F1186" t="s">
        <v>1433</v>
      </c>
      <c r="G1186" t="s">
        <v>67</v>
      </c>
      <c r="J1186" s="3">
        <v>45969.085416666669</v>
      </c>
      <c r="K1186" t="s">
        <v>5760</v>
      </c>
      <c r="L1186" t="s">
        <v>59</v>
      </c>
      <c r="M1186">
        <v>541.29</v>
      </c>
      <c r="N1186">
        <v>0</v>
      </c>
      <c r="O1186">
        <v>0</v>
      </c>
      <c r="P1186">
        <v>541.29</v>
      </c>
      <c r="Q1186">
        <v>0</v>
      </c>
      <c r="R1186">
        <v>27.06</v>
      </c>
      <c r="S1186">
        <v>-0.35</v>
      </c>
      <c r="T1186">
        <v>0</v>
      </c>
      <c r="U1186">
        <v>568</v>
      </c>
      <c r="V1186">
        <v>568</v>
      </c>
      <c r="W1186">
        <v>0</v>
      </c>
      <c r="X1186" t="s">
        <v>68</v>
      </c>
      <c r="Y1186">
        <v>132.85</v>
      </c>
      <c r="Z1186">
        <v>6.26</v>
      </c>
      <c r="AA1186" t="s">
        <v>74</v>
      </c>
      <c r="AB1186" t="s">
        <v>75</v>
      </c>
      <c r="AE1186" t="s">
        <v>89</v>
      </c>
      <c r="AF1186" t="s">
        <v>56</v>
      </c>
      <c r="AG1186">
        <v>8929758003</v>
      </c>
      <c r="AK1186">
        <v>0</v>
      </c>
      <c r="AL1186">
        <v>0</v>
      </c>
      <c r="AN1186">
        <v>568</v>
      </c>
      <c r="AV1186">
        <v>541.29</v>
      </c>
      <c r="AW1186">
        <v>13.53</v>
      </c>
      <c r="AX1186">
        <v>541.29</v>
      </c>
      <c r="AY1186">
        <v>13.53</v>
      </c>
      <c r="AZ1186">
        <v>541.29</v>
      </c>
    </row>
    <row r="1187" spans="1:55" x14ac:dyDescent="0.25">
      <c r="A1187" t="s">
        <v>54</v>
      </c>
      <c r="B1187">
        <v>110027</v>
      </c>
      <c r="C1187" t="s">
        <v>55</v>
      </c>
      <c r="D1187" t="s">
        <v>56</v>
      </c>
      <c r="E1187" s="1">
        <v>45968</v>
      </c>
      <c r="F1187" t="s">
        <v>1434</v>
      </c>
      <c r="G1187" t="s">
        <v>58</v>
      </c>
      <c r="H1187">
        <v>7457919253</v>
      </c>
      <c r="I1187">
        <v>18528960</v>
      </c>
      <c r="J1187" s="3">
        <v>45969.1</v>
      </c>
      <c r="K1187" t="s">
        <v>5760</v>
      </c>
      <c r="L1187" t="s">
        <v>59</v>
      </c>
      <c r="M1187">
        <v>705.56</v>
      </c>
      <c r="N1187">
        <v>-100</v>
      </c>
      <c r="O1187">
        <v>0</v>
      </c>
      <c r="P1187">
        <v>605.55999999999995</v>
      </c>
      <c r="Q1187">
        <v>32</v>
      </c>
      <c r="R1187">
        <v>0</v>
      </c>
      <c r="S1187">
        <v>0</v>
      </c>
      <c r="T1187">
        <v>0</v>
      </c>
      <c r="U1187">
        <v>637.55999999999995</v>
      </c>
      <c r="V1187">
        <v>637.55999999999995</v>
      </c>
      <c r="W1187">
        <v>0</v>
      </c>
      <c r="X1187" t="s">
        <v>60</v>
      </c>
      <c r="Y1187">
        <v>170.44</v>
      </c>
      <c r="Z1187">
        <v>12.94</v>
      </c>
      <c r="AA1187" t="s">
        <v>61</v>
      </c>
      <c r="AB1187" t="s">
        <v>56</v>
      </c>
      <c r="AC1187">
        <v>9253</v>
      </c>
      <c r="AK1187">
        <v>32</v>
      </c>
      <c r="AL1187">
        <v>0</v>
      </c>
      <c r="AT1187">
        <v>637.55999999999995</v>
      </c>
      <c r="AZ1187">
        <v>605.55999999999995</v>
      </c>
      <c r="BC1187">
        <v>32</v>
      </c>
    </row>
    <row r="1188" spans="1:55" x14ac:dyDescent="0.25">
      <c r="A1188" t="s">
        <v>54</v>
      </c>
      <c r="B1188">
        <v>110027</v>
      </c>
      <c r="C1188" t="s">
        <v>55</v>
      </c>
      <c r="D1188" t="s">
        <v>56</v>
      </c>
      <c r="E1188" s="1">
        <v>45968</v>
      </c>
      <c r="F1188" t="s">
        <v>1435</v>
      </c>
      <c r="G1188" t="s">
        <v>63</v>
      </c>
      <c r="H1188" s="4">
        <v>221519000000000</v>
      </c>
      <c r="I1188">
        <v>29811</v>
      </c>
      <c r="J1188" s="3">
        <v>45969.104861111111</v>
      </c>
      <c r="K1188" t="s">
        <v>5760</v>
      </c>
      <c r="L1188" t="s">
        <v>59</v>
      </c>
      <c r="M1188">
        <v>368</v>
      </c>
      <c r="N1188">
        <v>-93.74</v>
      </c>
      <c r="O1188">
        <v>0</v>
      </c>
      <c r="P1188">
        <v>274.26</v>
      </c>
      <c r="Q1188">
        <v>32</v>
      </c>
      <c r="R1188">
        <v>0</v>
      </c>
      <c r="S1188">
        <v>-0.26</v>
      </c>
      <c r="T1188">
        <v>0</v>
      </c>
      <c r="U1188">
        <v>306</v>
      </c>
      <c r="V1188">
        <v>306</v>
      </c>
      <c r="W1188">
        <v>0</v>
      </c>
      <c r="X1188" t="s">
        <v>64</v>
      </c>
      <c r="Y1188">
        <v>61.01</v>
      </c>
      <c r="Z1188">
        <v>10.24</v>
      </c>
      <c r="AA1188" t="s">
        <v>65</v>
      </c>
      <c r="AB1188" t="s">
        <v>56</v>
      </c>
      <c r="AC1188">
        <v>7227</v>
      </c>
      <c r="AK1188">
        <v>32</v>
      </c>
      <c r="AL1188">
        <v>0</v>
      </c>
      <c r="AS1188">
        <v>306</v>
      </c>
      <c r="AZ1188">
        <v>274.26</v>
      </c>
      <c r="BB1188">
        <v>32</v>
      </c>
    </row>
    <row r="1189" spans="1:55" x14ac:dyDescent="0.25">
      <c r="A1189" t="s">
        <v>54</v>
      </c>
      <c r="B1189">
        <v>110027</v>
      </c>
      <c r="C1189" t="s">
        <v>55</v>
      </c>
      <c r="D1189" t="s">
        <v>56</v>
      </c>
      <c r="E1189" s="1">
        <v>45968</v>
      </c>
      <c r="F1189" t="s">
        <v>1436</v>
      </c>
      <c r="G1189" t="s">
        <v>63</v>
      </c>
      <c r="H1189" s="4">
        <v>221520000000000</v>
      </c>
      <c r="I1189">
        <v>29811</v>
      </c>
      <c r="J1189" s="3">
        <v>45969.114583333336</v>
      </c>
      <c r="K1189" t="s">
        <v>5760</v>
      </c>
      <c r="L1189" t="s">
        <v>59</v>
      </c>
      <c r="M1189">
        <v>597</v>
      </c>
      <c r="N1189">
        <v>-195</v>
      </c>
      <c r="O1189">
        <v>0</v>
      </c>
      <c r="P1189">
        <v>402</v>
      </c>
      <c r="Q1189">
        <v>32</v>
      </c>
      <c r="R1189">
        <v>0</v>
      </c>
      <c r="S1189">
        <v>0</v>
      </c>
      <c r="T1189">
        <v>0</v>
      </c>
      <c r="U1189">
        <v>434</v>
      </c>
      <c r="V1189">
        <v>434</v>
      </c>
      <c r="W1189">
        <v>0</v>
      </c>
      <c r="X1189" t="s">
        <v>64</v>
      </c>
      <c r="Y1189">
        <v>88.51</v>
      </c>
      <c r="Z1189">
        <v>7.57</v>
      </c>
      <c r="AA1189" t="s">
        <v>65</v>
      </c>
      <c r="AB1189" t="s">
        <v>56</v>
      </c>
      <c r="AC1189">
        <v>3811</v>
      </c>
      <c r="AK1189">
        <v>32</v>
      </c>
      <c r="AL1189">
        <v>0</v>
      </c>
      <c r="AS1189">
        <v>434</v>
      </c>
      <c r="AZ1189">
        <v>402</v>
      </c>
      <c r="BB1189">
        <v>32</v>
      </c>
    </row>
    <row r="1190" spans="1:55" x14ac:dyDescent="0.25">
      <c r="A1190" t="s">
        <v>54</v>
      </c>
      <c r="B1190">
        <v>110027</v>
      </c>
      <c r="C1190" t="s">
        <v>55</v>
      </c>
      <c r="D1190" t="s">
        <v>56</v>
      </c>
      <c r="E1190" s="1">
        <v>45968</v>
      </c>
      <c r="F1190" t="s">
        <v>1437</v>
      </c>
      <c r="G1190" t="s">
        <v>67</v>
      </c>
      <c r="J1190" s="3">
        <v>45969.119444444441</v>
      </c>
      <c r="K1190" t="s">
        <v>5760</v>
      </c>
      <c r="L1190" t="s">
        <v>59</v>
      </c>
      <c r="M1190">
        <v>278</v>
      </c>
      <c r="N1190">
        <v>0</v>
      </c>
      <c r="O1190">
        <v>0</v>
      </c>
      <c r="P1190">
        <v>278</v>
      </c>
      <c r="Q1190">
        <v>0</v>
      </c>
      <c r="R1190">
        <v>13.9</v>
      </c>
      <c r="S1190">
        <v>0.1</v>
      </c>
      <c r="T1190">
        <v>0</v>
      </c>
      <c r="U1190">
        <v>292</v>
      </c>
      <c r="V1190">
        <v>292</v>
      </c>
      <c r="W1190">
        <v>0</v>
      </c>
      <c r="X1190" t="s">
        <v>68</v>
      </c>
      <c r="Y1190">
        <v>67.540000000000006</v>
      </c>
      <c r="Z1190">
        <v>4.0999999999999996</v>
      </c>
      <c r="AA1190" t="s">
        <v>74</v>
      </c>
      <c r="AB1190" t="s">
        <v>75</v>
      </c>
      <c r="AE1190" t="s">
        <v>89</v>
      </c>
      <c r="AF1190" t="s">
        <v>56</v>
      </c>
      <c r="AG1190">
        <v>8929758003</v>
      </c>
      <c r="AK1190">
        <v>0</v>
      </c>
      <c r="AL1190">
        <v>0</v>
      </c>
      <c r="AN1190">
        <v>292</v>
      </c>
      <c r="AV1190">
        <v>278</v>
      </c>
      <c r="AW1190">
        <v>6.95</v>
      </c>
      <c r="AX1190">
        <v>278</v>
      </c>
      <c r="AY1190">
        <v>6.95</v>
      </c>
      <c r="AZ1190">
        <v>278</v>
      </c>
    </row>
    <row r="1191" spans="1:55" x14ac:dyDescent="0.25">
      <c r="A1191" t="s">
        <v>54</v>
      </c>
      <c r="B1191">
        <v>110027</v>
      </c>
      <c r="C1191" t="s">
        <v>55</v>
      </c>
      <c r="D1191" t="s">
        <v>56</v>
      </c>
      <c r="E1191" s="1">
        <v>45968</v>
      </c>
      <c r="F1191" t="s">
        <v>1438</v>
      </c>
      <c r="G1191" t="s">
        <v>63</v>
      </c>
      <c r="H1191" s="4">
        <v>221520000000000</v>
      </c>
      <c r="I1191">
        <v>29811</v>
      </c>
      <c r="J1191" s="3">
        <v>45969.119444444441</v>
      </c>
      <c r="K1191" t="s">
        <v>5760</v>
      </c>
      <c r="L1191" t="s">
        <v>59</v>
      </c>
      <c r="M1191">
        <v>235.66</v>
      </c>
      <c r="N1191">
        <v>-89.99</v>
      </c>
      <c r="O1191">
        <v>0</v>
      </c>
      <c r="P1191">
        <v>145.66999999999999</v>
      </c>
      <c r="Q1191">
        <v>32</v>
      </c>
      <c r="R1191">
        <v>0</v>
      </c>
      <c r="S1191">
        <v>0.33</v>
      </c>
      <c r="T1191">
        <v>0</v>
      </c>
      <c r="U1191">
        <v>178</v>
      </c>
      <c r="V1191">
        <v>178</v>
      </c>
      <c r="W1191">
        <v>0</v>
      </c>
      <c r="X1191" t="s">
        <v>64</v>
      </c>
      <c r="Y1191">
        <v>54.71</v>
      </c>
      <c r="Z1191">
        <v>6.29</v>
      </c>
      <c r="AA1191" t="s">
        <v>65</v>
      </c>
      <c r="AB1191" t="s">
        <v>56</v>
      </c>
      <c r="AC1191">
        <v>2658</v>
      </c>
      <c r="AK1191">
        <v>32</v>
      </c>
      <c r="AL1191">
        <v>0</v>
      </c>
      <c r="AS1191">
        <v>178</v>
      </c>
      <c r="AZ1191">
        <v>145.66999999999999</v>
      </c>
      <c r="BB1191">
        <v>32</v>
      </c>
    </row>
    <row r="1192" spans="1:55" x14ac:dyDescent="0.25">
      <c r="A1192" t="s">
        <v>54</v>
      </c>
      <c r="B1192">
        <v>110027</v>
      </c>
      <c r="C1192" t="s">
        <v>55</v>
      </c>
      <c r="D1192" t="s">
        <v>56</v>
      </c>
      <c r="E1192" s="1">
        <v>45968</v>
      </c>
      <c r="F1192" t="s">
        <v>1439</v>
      </c>
      <c r="G1192" t="s">
        <v>63</v>
      </c>
      <c r="H1192" s="4">
        <v>221520000000000</v>
      </c>
      <c r="I1192">
        <v>29811</v>
      </c>
      <c r="J1192" s="3">
        <v>45969.120138888888</v>
      </c>
      <c r="K1192" t="s">
        <v>5760</v>
      </c>
      <c r="L1192" t="s">
        <v>59</v>
      </c>
      <c r="M1192">
        <v>466</v>
      </c>
      <c r="N1192">
        <v>-93.74</v>
      </c>
      <c r="O1192">
        <v>0</v>
      </c>
      <c r="P1192">
        <v>372.26</v>
      </c>
      <c r="Q1192">
        <v>32</v>
      </c>
      <c r="R1192">
        <v>0</v>
      </c>
      <c r="S1192">
        <v>-0.26</v>
      </c>
      <c r="T1192">
        <v>0</v>
      </c>
      <c r="U1192">
        <v>404</v>
      </c>
      <c r="V1192">
        <v>404</v>
      </c>
      <c r="W1192">
        <v>0</v>
      </c>
      <c r="X1192" t="s">
        <v>64</v>
      </c>
      <c r="Y1192">
        <v>91.36</v>
      </c>
      <c r="Z1192">
        <v>8.99</v>
      </c>
      <c r="AA1192" t="s">
        <v>65</v>
      </c>
      <c r="AB1192" t="s">
        <v>56</v>
      </c>
      <c r="AC1192">
        <v>2318</v>
      </c>
      <c r="AK1192">
        <v>32</v>
      </c>
      <c r="AL1192">
        <v>0</v>
      </c>
      <c r="AS1192">
        <v>404</v>
      </c>
      <c r="AZ1192">
        <v>372.26</v>
      </c>
      <c r="BB1192">
        <v>32</v>
      </c>
    </row>
    <row r="1193" spans="1:55" x14ac:dyDescent="0.25">
      <c r="A1193" t="s">
        <v>54</v>
      </c>
      <c r="B1193">
        <v>110027</v>
      </c>
      <c r="C1193" t="s">
        <v>55</v>
      </c>
      <c r="D1193" t="s">
        <v>56</v>
      </c>
      <c r="E1193" s="1">
        <v>45968</v>
      </c>
      <c r="F1193" t="s">
        <v>1440</v>
      </c>
      <c r="G1193" t="s">
        <v>63</v>
      </c>
      <c r="H1193" s="4">
        <v>221520000000000</v>
      </c>
      <c r="I1193">
        <v>29811</v>
      </c>
      <c r="J1193" s="3">
        <v>45969.121527777781</v>
      </c>
      <c r="K1193" t="s">
        <v>5760</v>
      </c>
      <c r="L1193" t="s">
        <v>59</v>
      </c>
      <c r="M1193">
        <v>398</v>
      </c>
      <c r="N1193">
        <v>-93.75</v>
      </c>
      <c r="O1193">
        <v>0</v>
      </c>
      <c r="P1193">
        <v>304.25</v>
      </c>
      <c r="Q1193">
        <v>32</v>
      </c>
      <c r="R1193">
        <v>0</v>
      </c>
      <c r="S1193">
        <v>-0.25</v>
      </c>
      <c r="T1193">
        <v>0</v>
      </c>
      <c r="U1193">
        <v>336</v>
      </c>
      <c r="V1193">
        <v>336</v>
      </c>
      <c r="W1193">
        <v>0</v>
      </c>
      <c r="X1193" t="s">
        <v>64</v>
      </c>
      <c r="Y1193">
        <v>82.31</v>
      </c>
      <c r="Z1193">
        <v>11.02</v>
      </c>
      <c r="AA1193" t="s">
        <v>65</v>
      </c>
      <c r="AB1193" t="s">
        <v>56</v>
      </c>
      <c r="AC1193">
        <v>223</v>
      </c>
      <c r="AK1193">
        <v>32</v>
      </c>
      <c r="AL1193">
        <v>0</v>
      </c>
      <c r="AS1193">
        <v>336</v>
      </c>
      <c r="AZ1193">
        <v>304.25</v>
      </c>
      <c r="BB1193">
        <v>32</v>
      </c>
    </row>
    <row r="1194" spans="1:55" x14ac:dyDescent="0.25">
      <c r="A1194" t="s">
        <v>54</v>
      </c>
      <c r="B1194">
        <v>110027</v>
      </c>
      <c r="C1194" t="s">
        <v>55</v>
      </c>
      <c r="D1194" t="s">
        <v>56</v>
      </c>
      <c r="E1194" s="1">
        <v>45968</v>
      </c>
      <c r="F1194" t="s">
        <v>1441</v>
      </c>
      <c r="G1194" t="s">
        <v>63</v>
      </c>
      <c r="H1194" s="4">
        <v>221520000000000</v>
      </c>
      <c r="I1194">
        <v>29811</v>
      </c>
      <c r="J1194" s="3">
        <v>45969.123611111114</v>
      </c>
      <c r="K1194" t="s">
        <v>5760</v>
      </c>
      <c r="L1194" t="s">
        <v>59</v>
      </c>
      <c r="M1194">
        <v>546</v>
      </c>
      <c r="N1194">
        <v>-90</v>
      </c>
      <c r="O1194">
        <v>0</v>
      </c>
      <c r="P1194">
        <v>456</v>
      </c>
      <c r="Q1194">
        <v>32</v>
      </c>
      <c r="R1194">
        <v>0</v>
      </c>
      <c r="S1194">
        <v>0</v>
      </c>
      <c r="T1194">
        <v>0</v>
      </c>
      <c r="U1194">
        <v>488</v>
      </c>
      <c r="V1194">
        <v>488</v>
      </c>
      <c r="W1194">
        <v>0</v>
      </c>
      <c r="X1194" t="s">
        <v>64</v>
      </c>
      <c r="Y1194">
        <v>90.76</v>
      </c>
      <c r="Z1194">
        <v>9.8000000000000007</v>
      </c>
      <c r="AA1194" t="s">
        <v>65</v>
      </c>
      <c r="AB1194" t="s">
        <v>56</v>
      </c>
      <c r="AC1194">
        <v>4931</v>
      </c>
      <c r="AK1194">
        <v>32</v>
      </c>
      <c r="AL1194">
        <v>0</v>
      </c>
      <c r="AS1194">
        <v>488</v>
      </c>
      <c r="AZ1194">
        <v>456</v>
      </c>
      <c r="BB1194">
        <v>32</v>
      </c>
    </row>
    <row r="1195" spans="1:55" x14ac:dyDescent="0.25">
      <c r="A1195" t="s">
        <v>54</v>
      </c>
      <c r="B1195">
        <v>110027</v>
      </c>
      <c r="C1195" t="s">
        <v>55</v>
      </c>
      <c r="D1195" t="s">
        <v>56</v>
      </c>
      <c r="E1195" s="1">
        <v>45968</v>
      </c>
      <c r="F1195" t="s">
        <v>1442</v>
      </c>
      <c r="G1195" t="s">
        <v>58</v>
      </c>
      <c r="H1195">
        <v>7457107622</v>
      </c>
      <c r="I1195">
        <v>18528960</v>
      </c>
      <c r="J1195" s="3">
        <v>45969.124305555553</v>
      </c>
      <c r="K1195" t="s">
        <v>5760</v>
      </c>
      <c r="L1195" t="s">
        <v>59</v>
      </c>
      <c r="M1195">
        <v>248</v>
      </c>
      <c r="N1195">
        <v>-100</v>
      </c>
      <c r="O1195">
        <v>0</v>
      </c>
      <c r="P1195">
        <v>148</v>
      </c>
      <c r="Q1195">
        <v>32</v>
      </c>
      <c r="R1195">
        <v>0</v>
      </c>
      <c r="S1195">
        <v>0</v>
      </c>
      <c r="T1195">
        <v>0</v>
      </c>
      <c r="U1195">
        <v>180</v>
      </c>
      <c r="V1195">
        <v>180</v>
      </c>
      <c r="W1195">
        <v>0</v>
      </c>
      <c r="X1195" t="s">
        <v>60</v>
      </c>
      <c r="Y1195">
        <v>56.3</v>
      </c>
      <c r="Z1195">
        <v>5.61</v>
      </c>
      <c r="AA1195" t="s">
        <v>61</v>
      </c>
      <c r="AB1195" t="s">
        <v>56</v>
      </c>
      <c r="AC1195">
        <v>7622</v>
      </c>
      <c r="AK1195">
        <v>32</v>
      </c>
      <c r="AL1195">
        <v>0</v>
      </c>
      <c r="AT1195">
        <v>180</v>
      </c>
      <c r="AZ1195">
        <v>148</v>
      </c>
      <c r="BC1195">
        <v>32</v>
      </c>
    </row>
    <row r="1196" spans="1:55" x14ac:dyDescent="0.25">
      <c r="A1196" t="s">
        <v>54</v>
      </c>
      <c r="B1196">
        <v>110027</v>
      </c>
      <c r="C1196" t="s">
        <v>55</v>
      </c>
      <c r="D1196" t="s">
        <v>56</v>
      </c>
      <c r="E1196" s="1">
        <v>45968</v>
      </c>
      <c r="F1196" t="s">
        <v>1443</v>
      </c>
      <c r="G1196" t="s">
        <v>63</v>
      </c>
      <c r="H1196" s="4">
        <v>221521000000000</v>
      </c>
      <c r="I1196">
        <v>29811</v>
      </c>
      <c r="J1196" s="3">
        <v>45969.12777777778</v>
      </c>
      <c r="K1196" t="s">
        <v>5760</v>
      </c>
      <c r="L1196" t="s">
        <v>59</v>
      </c>
      <c r="M1196">
        <v>846</v>
      </c>
      <c r="N1196">
        <v>-199.99</v>
      </c>
      <c r="O1196">
        <v>0</v>
      </c>
      <c r="P1196">
        <v>646.01</v>
      </c>
      <c r="Q1196">
        <v>32</v>
      </c>
      <c r="R1196">
        <v>0</v>
      </c>
      <c r="S1196">
        <v>-0.01</v>
      </c>
      <c r="T1196">
        <v>0</v>
      </c>
      <c r="U1196">
        <v>678</v>
      </c>
      <c r="V1196">
        <v>678</v>
      </c>
      <c r="W1196">
        <v>0</v>
      </c>
      <c r="X1196" t="s">
        <v>64</v>
      </c>
      <c r="Y1196">
        <v>216.18</v>
      </c>
      <c r="Z1196">
        <v>14.89</v>
      </c>
      <c r="AA1196" t="s">
        <v>65</v>
      </c>
      <c r="AB1196" t="s">
        <v>56</v>
      </c>
      <c r="AC1196">
        <v>322</v>
      </c>
      <c r="AK1196">
        <v>32</v>
      </c>
      <c r="AL1196">
        <v>0</v>
      </c>
      <c r="AS1196">
        <v>678</v>
      </c>
      <c r="AZ1196">
        <v>646.01</v>
      </c>
      <c r="BB1196">
        <v>32</v>
      </c>
    </row>
    <row r="1197" spans="1:55" x14ac:dyDescent="0.25">
      <c r="A1197" t="s">
        <v>54</v>
      </c>
      <c r="B1197">
        <v>110027</v>
      </c>
      <c r="C1197" t="s">
        <v>55</v>
      </c>
      <c r="D1197" t="s">
        <v>56</v>
      </c>
      <c r="E1197" s="1">
        <v>45968</v>
      </c>
      <c r="F1197" t="s">
        <v>1444</v>
      </c>
      <c r="G1197" t="s">
        <v>63</v>
      </c>
      <c r="H1197" s="4">
        <v>221522000000000</v>
      </c>
      <c r="I1197">
        <v>29811</v>
      </c>
      <c r="J1197" s="3">
        <v>45969.143055555556</v>
      </c>
      <c r="K1197" t="s">
        <v>5760</v>
      </c>
      <c r="L1197" t="s">
        <v>59</v>
      </c>
      <c r="M1197">
        <v>398</v>
      </c>
      <c r="N1197">
        <v>-93.75</v>
      </c>
      <c r="O1197">
        <v>0</v>
      </c>
      <c r="P1197">
        <v>304.25</v>
      </c>
      <c r="Q1197">
        <v>32</v>
      </c>
      <c r="R1197">
        <v>0</v>
      </c>
      <c r="S1197">
        <v>-0.25</v>
      </c>
      <c r="T1197">
        <v>0</v>
      </c>
      <c r="U1197">
        <v>336</v>
      </c>
      <c r="V1197">
        <v>336</v>
      </c>
      <c r="W1197">
        <v>0</v>
      </c>
      <c r="X1197" t="s">
        <v>64</v>
      </c>
      <c r="Y1197">
        <v>102.43</v>
      </c>
      <c r="Z1197">
        <v>9.82</v>
      </c>
      <c r="AA1197" t="s">
        <v>65</v>
      </c>
      <c r="AB1197" t="s">
        <v>56</v>
      </c>
      <c r="AC1197">
        <v>5870</v>
      </c>
      <c r="AK1197">
        <v>32</v>
      </c>
      <c r="AL1197">
        <v>0</v>
      </c>
      <c r="AS1197">
        <v>336</v>
      </c>
      <c r="AZ1197">
        <v>304.25</v>
      </c>
      <c r="BB1197">
        <v>32</v>
      </c>
    </row>
    <row r="1198" spans="1:55" x14ac:dyDescent="0.25">
      <c r="A1198" t="s">
        <v>54</v>
      </c>
      <c r="B1198">
        <v>110027</v>
      </c>
      <c r="C1198" t="s">
        <v>55</v>
      </c>
      <c r="D1198" t="s">
        <v>56</v>
      </c>
      <c r="E1198" s="1">
        <v>45968</v>
      </c>
      <c r="F1198" t="s">
        <v>1445</v>
      </c>
      <c r="G1198" t="s">
        <v>58</v>
      </c>
      <c r="H1198">
        <v>7458417995</v>
      </c>
      <c r="I1198">
        <v>18528960</v>
      </c>
      <c r="J1198" s="3">
        <v>45969.158333333333</v>
      </c>
      <c r="K1198" t="s">
        <v>5760</v>
      </c>
      <c r="L1198" t="s">
        <v>59</v>
      </c>
      <c r="M1198">
        <v>199</v>
      </c>
      <c r="N1198">
        <v>-79.599999999999994</v>
      </c>
      <c r="O1198">
        <v>0</v>
      </c>
      <c r="P1198">
        <v>119.4</v>
      </c>
      <c r="Q1198">
        <v>32</v>
      </c>
      <c r="R1198">
        <v>0</v>
      </c>
      <c r="S1198">
        <v>0</v>
      </c>
      <c r="T1198">
        <v>0</v>
      </c>
      <c r="U1198">
        <v>151.4</v>
      </c>
      <c r="V1198">
        <v>151.4</v>
      </c>
      <c r="W1198">
        <v>0</v>
      </c>
      <c r="X1198" t="s">
        <v>60</v>
      </c>
      <c r="Y1198">
        <v>44.75</v>
      </c>
      <c r="Z1198">
        <v>5.12</v>
      </c>
      <c r="AA1198" t="s">
        <v>61</v>
      </c>
      <c r="AB1198" t="s">
        <v>56</v>
      </c>
      <c r="AC1198">
        <v>7995</v>
      </c>
      <c r="AK1198">
        <v>32</v>
      </c>
      <c r="AL1198">
        <v>0</v>
      </c>
      <c r="AT1198">
        <v>151.4</v>
      </c>
      <c r="AZ1198">
        <v>119.4</v>
      </c>
      <c r="BC1198">
        <v>32</v>
      </c>
    </row>
    <row r="1199" spans="1:55" x14ac:dyDescent="0.25">
      <c r="A1199" t="s">
        <v>54</v>
      </c>
      <c r="B1199">
        <v>110027</v>
      </c>
      <c r="C1199" t="s">
        <v>55</v>
      </c>
      <c r="D1199" t="s">
        <v>56</v>
      </c>
      <c r="E1199" s="1">
        <v>45968</v>
      </c>
      <c r="F1199" t="s">
        <v>1446</v>
      </c>
      <c r="G1199" t="s">
        <v>63</v>
      </c>
      <c r="H1199" s="4">
        <v>221524000000000</v>
      </c>
      <c r="I1199">
        <v>29811</v>
      </c>
      <c r="J1199" s="3">
        <v>45969.15902777778</v>
      </c>
      <c r="K1199" t="s">
        <v>5760</v>
      </c>
      <c r="L1199" t="s">
        <v>59</v>
      </c>
      <c r="M1199">
        <v>348</v>
      </c>
      <c r="N1199">
        <v>-93.74</v>
      </c>
      <c r="O1199">
        <v>0</v>
      </c>
      <c r="P1199">
        <v>254.26</v>
      </c>
      <c r="Q1199">
        <v>32</v>
      </c>
      <c r="R1199">
        <v>0</v>
      </c>
      <c r="S1199">
        <v>-0.26</v>
      </c>
      <c r="T1199">
        <v>0</v>
      </c>
      <c r="U1199">
        <v>286</v>
      </c>
      <c r="V1199">
        <v>286</v>
      </c>
      <c r="W1199">
        <v>0</v>
      </c>
      <c r="X1199" t="s">
        <v>64</v>
      </c>
      <c r="Y1199">
        <v>61.07</v>
      </c>
      <c r="Z1199">
        <v>7.3</v>
      </c>
      <c r="AA1199" t="s">
        <v>65</v>
      </c>
      <c r="AB1199" t="s">
        <v>56</v>
      </c>
      <c r="AC1199">
        <v>1538</v>
      </c>
      <c r="AK1199">
        <v>32</v>
      </c>
      <c r="AL1199">
        <v>0</v>
      </c>
      <c r="AS1199">
        <v>286</v>
      </c>
      <c r="AZ1199">
        <v>254.26</v>
      </c>
      <c r="BB1199">
        <v>32</v>
      </c>
    </row>
    <row r="1200" spans="1:55" x14ac:dyDescent="0.25">
      <c r="A1200" t="s">
        <v>54</v>
      </c>
      <c r="B1200">
        <v>110027</v>
      </c>
      <c r="C1200" t="s">
        <v>55</v>
      </c>
      <c r="D1200" t="s">
        <v>56</v>
      </c>
      <c r="E1200" s="1">
        <v>45968</v>
      </c>
      <c r="F1200" t="s">
        <v>1447</v>
      </c>
      <c r="G1200" t="s">
        <v>63</v>
      </c>
      <c r="H1200" s="4">
        <v>221524000000000</v>
      </c>
      <c r="I1200">
        <v>29811</v>
      </c>
      <c r="J1200" s="3">
        <v>45969.161111111112</v>
      </c>
      <c r="K1200" t="s">
        <v>5760</v>
      </c>
      <c r="L1200" t="s">
        <v>59</v>
      </c>
      <c r="M1200">
        <v>417</v>
      </c>
      <c r="N1200">
        <v>-93.75</v>
      </c>
      <c r="O1200">
        <v>0</v>
      </c>
      <c r="P1200">
        <v>323.25</v>
      </c>
      <c r="Q1200">
        <v>32</v>
      </c>
      <c r="R1200">
        <v>0</v>
      </c>
      <c r="S1200">
        <v>-0.25</v>
      </c>
      <c r="T1200">
        <v>0</v>
      </c>
      <c r="U1200">
        <v>355</v>
      </c>
      <c r="V1200">
        <v>355</v>
      </c>
      <c r="W1200">
        <v>0</v>
      </c>
      <c r="X1200" t="s">
        <v>64</v>
      </c>
      <c r="Y1200">
        <v>72.209999999999994</v>
      </c>
      <c r="Z1200">
        <v>10.68</v>
      </c>
      <c r="AA1200" t="s">
        <v>65</v>
      </c>
      <c r="AB1200" t="s">
        <v>56</v>
      </c>
      <c r="AC1200">
        <v>2796</v>
      </c>
      <c r="AK1200">
        <v>32</v>
      </c>
      <c r="AL1200">
        <v>0</v>
      </c>
      <c r="AS1200">
        <v>355</v>
      </c>
      <c r="AZ1200">
        <v>323.25</v>
      </c>
      <c r="BB1200">
        <v>32</v>
      </c>
    </row>
    <row r="1201" spans="1:55" x14ac:dyDescent="0.25">
      <c r="A1201" t="s">
        <v>54</v>
      </c>
      <c r="B1201">
        <v>110027</v>
      </c>
      <c r="C1201" t="s">
        <v>55</v>
      </c>
      <c r="D1201" t="s">
        <v>56</v>
      </c>
      <c r="E1201" s="1">
        <v>45968</v>
      </c>
      <c r="F1201" t="s">
        <v>1448</v>
      </c>
      <c r="G1201" t="s">
        <v>67</v>
      </c>
      <c r="J1201" s="3">
        <v>45969.17083333333</v>
      </c>
      <c r="K1201" t="s">
        <v>5760</v>
      </c>
      <c r="L1201" t="s">
        <v>59</v>
      </c>
      <c r="M1201">
        <v>536</v>
      </c>
      <c r="N1201">
        <v>0</v>
      </c>
      <c r="O1201">
        <v>0</v>
      </c>
      <c r="P1201">
        <v>536</v>
      </c>
      <c r="Q1201">
        <v>0</v>
      </c>
      <c r="R1201">
        <v>26.8</v>
      </c>
      <c r="S1201">
        <v>0.2</v>
      </c>
      <c r="T1201">
        <v>0</v>
      </c>
      <c r="U1201">
        <v>563</v>
      </c>
      <c r="V1201">
        <v>563</v>
      </c>
      <c r="W1201">
        <v>0</v>
      </c>
      <c r="X1201" t="s">
        <v>68</v>
      </c>
      <c r="Y1201">
        <v>139.57</v>
      </c>
      <c r="Z1201">
        <v>8.2799999999999994</v>
      </c>
      <c r="AA1201" t="s">
        <v>74</v>
      </c>
      <c r="AB1201" t="s">
        <v>75</v>
      </c>
      <c r="AE1201" t="s">
        <v>89</v>
      </c>
      <c r="AF1201" t="s">
        <v>56</v>
      </c>
      <c r="AG1201">
        <v>8929758003</v>
      </c>
      <c r="AK1201">
        <v>0</v>
      </c>
      <c r="AL1201">
        <v>0</v>
      </c>
      <c r="AN1201">
        <v>563</v>
      </c>
      <c r="AV1201">
        <v>536</v>
      </c>
      <c r="AW1201">
        <v>13.4</v>
      </c>
      <c r="AX1201">
        <v>536</v>
      </c>
      <c r="AY1201">
        <v>13.4</v>
      </c>
      <c r="AZ1201">
        <v>536</v>
      </c>
    </row>
    <row r="1202" spans="1:55" x14ac:dyDescent="0.25">
      <c r="A1202" t="s">
        <v>54</v>
      </c>
      <c r="B1202">
        <v>110027</v>
      </c>
      <c r="C1202" t="s">
        <v>55</v>
      </c>
      <c r="D1202" t="s">
        <v>56</v>
      </c>
      <c r="E1202" s="1">
        <v>45968</v>
      </c>
      <c r="F1202" t="s">
        <v>1449</v>
      </c>
      <c r="G1202" t="s">
        <v>67</v>
      </c>
      <c r="J1202" s="3">
        <v>45969.178472222222</v>
      </c>
      <c r="K1202" t="s">
        <v>5760</v>
      </c>
      <c r="L1202" t="s">
        <v>59</v>
      </c>
      <c r="M1202">
        <v>379</v>
      </c>
      <c r="N1202">
        <v>0</v>
      </c>
      <c r="O1202">
        <v>0</v>
      </c>
      <c r="P1202">
        <v>379</v>
      </c>
      <c r="Q1202">
        <v>0</v>
      </c>
      <c r="R1202">
        <v>18.96</v>
      </c>
      <c r="S1202">
        <v>0.04</v>
      </c>
      <c r="T1202">
        <v>0</v>
      </c>
      <c r="U1202">
        <v>398</v>
      </c>
      <c r="V1202">
        <v>398</v>
      </c>
      <c r="W1202">
        <v>0</v>
      </c>
      <c r="X1202" t="s">
        <v>68</v>
      </c>
      <c r="Y1202">
        <v>100.72</v>
      </c>
      <c r="Z1202">
        <v>8.7200000000000006</v>
      </c>
      <c r="AA1202" t="s">
        <v>74</v>
      </c>
      <c r="AB1202" t="s">
        <v>75</v>
      </c>
      <c r="AE1202" t="s">
        <v>89</v>
      </c>
      <c r="AF1202" t="s">
        <v>56</v>
      </c>
      <c r="AG1202">
        <v>8929758003</v>
      </c>
      <c r="AK1202">
        <v>0</v>
      </c>
      <c r="AL1202">
        <v>0</v>
      </c>
      <c r="AN1202">
        <v>398</v>
      </c>
      <c r="AV1202">
        <v>379</v>
      </c>
      <c r="AW1202">
        <v>9.48</v>
      </c>
      <c r="AX1202">
        <v>379</v>
      </c>
      <c r="AY1202">
        <v>9.48</v>
      </c>
      <c r="AZ1202">
        <v>379</v>
      </c>
    </row>
    <row r="1203" spans="1:55" x14ac:dyDescent="0.25">
      <c r="A1203" t="s">
        <v>54</v>
      </c>
      <c r="B1203">
        <v>110027</v>
      </c>
      <c r="C1203" t="s">
        <v>55</v>
      </c>
      <c r="D1203" t="s">
        <v>56</v>
      </c>
      <c r="E1203" s="1">
        <v>45968</v>
      </c>
      <c r="F1203" t="s">
        <v>1450</v>
      </c>
      <c r="G1203" t="s">
        <v>58</v>
      </c>
      <c r="H1203">
        <v>7442105139</v>
      </c>
      <c r="I1203">
        <v>18528960</v>
      </c>
      <c r="J1203" s="3">
        <v>45969.186111111114</v>
      </c>
      <c r="K1203" t="s">
        <v>5760</v>
      </c>
      <c r="L1203" t="s">
        <v>59</v>
      </c>
      <c r="M1203">
        <v>256</v>
      </c>
      <c r="N1203">
        <v>-100</v>
      </c>
      <c r="O1203">
        <v>0</v>
      </c>
      <c r="P1203">
        <v>156</v>
      </c>
      <c r="Q1203">
        <v>32</v>
      </c>
      <c r="R1203">
        <v>0</v>
      </c>
      <c r="S1203">
        <v>0</v>
      </c>
      <c r="T1203">
        <v>0</v>
      </c>
      <c r="U1203">
        <v>188</v>
      </c>
      <c r="V1203">
        <v>188</v>
      </c>
      <c r="W1203">
        <v>0</v>
      </c>
      <c r="X1203" t="s">
        <v>60</v>
      </c>
      <c r="Y1203">
        <v>54.76</v>
      </c>
      <c r="Z1203">
        <v>3.92</v>
      </c>
      <c r="AA1203" t="s">
        <v>61</v>
      </c>
      <c r="AB1203" t="s">
        <v>56</v>
      </c>
      <c r="AC1203">
        <v>5139</v>
      </c>
      <c r="AK1203">
        <v>32</v>
      </c>
      <c r="AL1203">
        <v>0</v>
      </c>
      <c r="AT1203">
        <v>188</v>
      </c>
      <c r="AZ1203">
        <v>156</v>
      </c>
      <c r="BC1203">
        <v>32</v>
      </c>
    </row>
    <row r="1204" spans="1:55" x14ac:dyDescent="0.25">
      <c r="A1204" t="s">
        <v>54</v>
      </c>
      <c r="B1204">
        <v>110027</v>
      </c>
      <c r="C1204" t="s">
        <v>55</v>
      </c>
      <c r="D1204" t="s">
        <v>56</v>
      </c>
      <c r="E1204" s="1">
        <v>45968</v>
      </c>
      <c r="F1204" t="s">
        <v>1451</v>
      </c>
      <c r="G1204" t="s">
        <v>58</v>
      </c>
      <c r="H1204">
        <v>7457292385</v>
      </c>
      <c r="I1204">
        <v>18528960</v>
      </c>
      <c r="J1204" s="3">
        <v>45969.196527777778</v>
      </c>
      <c r="K1204" t="s">
        <v>5760</v>
      </c>
      <c r="L1204" t="s">
        <v>59</v>
      </c>
      <c r="M1204">
        <v>229</v>
      </c>
      <c r="N1204">
        <v>-100</v>
      </c>
      <c r="O1204">
        <v>0</v>
      </c>
      <c r="P1204">
        <v>129</v>
      </c>
      <c r="Q1204">
        <v>32</v>
      </c>
      <c r="R1204">
        <v>0</v>
      </c>
      <c r="S1204">
        <v>0</v>
      </c>
      <c r="T1204">
        <v>0</v>
      </c>
      <c r="U1204">
        <v>161</v>
      </c>
      <c r="V1204">
        <v>161</v>
      </c>
      <c r="W1204">
        <v>0</v>
      </c>
      <c r="X1204" t="s">
        <v>60</v>
      </c>
      <c r="Y1204">
        <v>47.61</v>
      </c>
      <c r="Z1204">
        <v>5.07</v>
      </c>
      <c r="AA1204" t="s">
        <v>61</v>
      </c>
      <c r="AB1204" t="s">
        <v>56</v>
      </c>
      <c r="AC1204">
        <v>2385</v>
      </c>
      <c r="AK1204">
        <v>32</v>
      </c>
      <c r="AL1204">
        <v>0</v>
      </c>
      <c r="AT1204">
        <v>161</v>
      </c>
      <c r="AZ1204">
        <v>129</v>
      </c>
      <c r="BC1204">
        <v>32</v>
      </c>
    </row>
    <row r="1205" spans="1:55" x14ac:dyDescent="0.25">
      <c r="A1205" t="s">
        <v>54</v>
      </c>
      <c r="B1205">
        <v>110027</v>
      </c>
      <c r="C1205" t="s">
        <v>55</v>
      </c>
      <c r="D1205" t="s">
        <v>56</v>
      </c>
      <c r="E1205" s="1">
        <v>45968</v>
      </c>
      <c r="F1205" t="s">
        <v>1452</v>
      </c>
      <c r="G1205" t="s">
        <v>63</v>
      </c>
      <c r="H1205" s="4">
        <v>221527000000000</v>
      </c>
      <c r="I1205">
        <v>29811</v>
      </c>
      <c r="J1205" s="3">
        <v>45969.197222222225</v>
      </c>
      <c r="K1205" t="s">
        <v>5760</v>
      </c>
      <c r="L1205" t="s">
        <v>59</v>
      </c>
      <c r="M1205">
        <v>387</v>
      </c>
      <c r="N1205">
        <v>-90</v>
      </c>
      <c r="O1205">
        <v>0</v>
      </c>
      <c r="P1205">
        <v>297</v>
      </c>
      <c r="Q1205">
        <v>32</v>
      </c>
      <c r="R1205">
        <v>0</v>
      </c>
      <c r="S1205">
        <v>0</v>
      </c>
      <c r="T1205">
        <v>0</v>
      </c>
      <c r="U1205">
        <v>329</v>
      </c>
      <c r="V1205">
        <v>329</v>
      </c>
      <c r="W1205">
        <v>0</v>
      </c>
      <c r="X1205" t="s">
        <v>64</v>
      </c>
      <c r="Y1205">
        <v>68.34</v>
      </c>
      <c r="Z1205">
        <v>5.88</v>
      </c>
      <c r="AA1205" t="s">
        <v>65</v>
      </c>
      <c r="AB1205" t="s">
        <v>56</v>
      </c>
      <c r="AC1205">
        <v>492</v>
      </c>
      <c r="AK1205">
        <v>32</v>
      </c>
      <c r="AL1205">
        <v>0</v>
      </c>
      <c r="AS1205">
        <v>329</v>
      </c>
      <c r="AZ1205">
        <v>297</v>
      </c>
      <c r="BB1205">
        <v>32</v>
      </c>
    </row>
    <row r="1206" spans="1:55" x14ac:dyDescent="0.25">
      <c r="A1206" t="s">
        <v>54</v>
      </c>
      <c r="B1206">
        <v>110027</v>
      </c>
      <c r="C1206" t="s">
        <v>55</v>
      </c>
      <c r="D1206" t="s">
        <v>56</v>
      </c>
      <c r="E1206" s="1">
        <v>45969</v>
      </c>
      <c r="F1206" t="s">
        <v>1453</v>
      </c>
      <c r="G1206" t="s">
        <v>67</v>
      </c>
      <c r="J1206" s="3">
        <v>45969.462500000001</v>
      </c>
      <c r="K1206" t="s">
        <v>5760</v>
      </c>
      <c r="L1206" t="s">
        <v>59</v>
      </c>
      <c r="M1206">
        <v>338</v>
      </c>
      <c r="N1206">
        <v>0</v>
      </c>
      <c r="O1206">
        <v>0</v>
      </c>
      <c r="P1206">
        <v>338</v>
      </c>
      <c r="Q1206">
        <v>0</v>
      </c>
      <c r="R1206">
        <v>16.899999999999999</v>
      </c>
      <c r="S1206">
        <v>0.1</v>
      </c>
      <c r="T1206">
        <v>0</v>
      </c>
      <c r="U1206">
        <v>355</v>
      </c>
      <c r="V1206">
        <v>355</v>
      </c>
      <c r="W1206">
        <v>0</v>
      </c>
      <c r="X1206" t="s">
        <v>68</v>
      </c>
      <c r="Y1206">
        <v>77.3</v>
      </c>
      <c r="Z1206">
        <v>4.5599999999999996</v>
      </c>
      <c r="AA1206" t="s">
        <v>74</v>
      </c>
      <c r="AB1206" t="s">
        <v>75</v>
      </c>
      <c r="AE1206" t="s">
        <v>89</v>
      </c>
      <c r="AF1206" t="s">
        <v>56</v>
      </c>
      <c r="AG1206">
        <v>8929758003</v>
      </c>
      <c r="AK1206">
        <v>0</v>
      </c>
      <c r="AL1206">
        <v>0</v>
      </c>
      <c r="AN1206">
        <v>355</v>
      </c>
      <c r="AV1206">
        <v>338</v>
      </c>
      <c r="AW1206">
        <v>8.4499999999999993</v>
      </c>
      <c r="AX1206">
        <v>338</v>
      </c>
      <c r="AY1206">
        <v>8.4499999999999993</v>
      </c>
      <c r="AZ1206">
        <v>338</v>
      </c>
    </row>
    <row r="1207" spans="1:55" x14ac:dyDescent="0.25">
      <c r="A1207" t="s">
        <v>54</v>
      </c>
      <c r="B1207">
        <v>110027</v>
      </c>
      <c r="C1207" t="s">
        <v>55</v>
      </c>
      <c r="D1207" t="s">
        <v>56</v>
      </c>
      <c r="E1207" s="1">
        <v>45969</v>
      </c>
      <c r="F1207" t="s">
        <v>1454</v>
      </c>
      <c r="G1207" t="s">
        <v>58</v>
      </c>
      <c r="H1207">
        <v>7457478551</v>
      </c>
      <c r="I1207">
        <v>18528960</v>
      </c>
      <c r="J1207" s="3">
        <v>45969.494444444441</v>
      </c>
      <c r="K1207" t="s">
        <v>5760</v>
      </c>
      <c r="L1207" t="s">
        <v>59</v>
      </c>
      <c r="M1207">
        <v>518</v>
      </c>
      <c r="N1207">
        <v>-100</v>
      </c>
      <c r="O1207">
        <v>0</v>
      </c>
      <c r="P1207">
        <v>418</v>
      </c>
      <c r="Q1207">
        <v>32</v>
      </c>
      <c r="R1207">
        <v>0</v>
      </c>
      <c r="S1207">
        <v>0</v>
      </c>
      <c r="T1207">
        <v>0</v>
      </c>
      <c r="U1207">
        <v>450</v>
      </c>
      <c r="V1207">
        <v>450</v>
      </c>
      <c r="W1207">
        <v>0</v>
      </c>
      <c r="X1207" t="s">
        <v>60</v>
      </c>
      <c r="Y1207">
        <v>96.8</v>
      </c>
      <c r="Z1207">
        <v>9.5399999999999991</v>
      </c>
      <c r="AA1207" t="s">
        <v>61</v>
      </c>
      <c r="AB1207" t="s">
        <v>56</v>
      </c>
      <c r="AC1207">
        <v>8551</v>
      </c>
      <c r="AK1207">
        <v>32</v>
      </c>
      <c r="AL1207">
        <v>0</v>
      </c>
      <c r="AT1207">
        <v>450</v>
      </c>
      <c r="AZ1207">
        <v>418</v>
      </c>
      <c r="BC1207">
        <v>32</v>
      </c>
    </row>
    <row r="1208" spans="1:55" x14ac:dyDescent="0.25">
      <c r="A1208" t="s">
        <v>54</v>
      </c>
      <c r="B1208">
        <v>110027</v>
      </c>
      <c r="C1208" t="s">
        <v>55</v>
      </c>
      <c r="D1208" t="s">
        <v>56</v>
      </c>
      <c r="E1208" s="1">
        <v>45969</v>
      </c>
      <c r="F1208" t="s">
        <v>1455</v>
      </c>
      <c r="G1208" t="s">
        <v>67</v>
      </c>
      <c r="J1208" s="3">
        <v>45969.541666666664</v>
      </c>
      <c r="K1208" t="s">
        <v>5760</v>
      </c>
      <c r="L1208" t="s">
        <v>59</v>
      </c>
      <c r="M1208">
        <v>792</v>
      </c>
      <c r="N1208">
        <v>0</v>
      </c>
      <c r="O1208">
        <v>0</v>
      </c>
      <c r="P1208">
        <v>792</v>
      </c>
      <c r="Q1208">
        <v>0</v>
      </c>
      <c r="R1208">
        <v>39.6</v>
      </c>
      <c r="S1208">
        <v>0.4</v>
      </c>
      <c r="T1208">
        <v>0</v>
      </c>
      <c r="U1208">
        <v>832</v>
      </c>
      <c r="V1208">
        <v>832</v>
      </c>
      <c r="W1208">
        <v>0</v>
      </c>
      <c r="X1208" t="s">
        <v>68</v>
      </c>
      <c r="Y1208">
        <v>182.28</v>
      </c>
      <c r="Z1208">
        <v>15.68</v>
      </c>
      <c r="AA1208" t="s">
        <v>69</v>
      </c>
      <c r="AE1208" t="s">
        <v>928</v>
      </c>
      <c r="AF1208" t="s">
        <v>929</v>
      </c>
      <c r="AG1208">
        <v>8860480380</v>
      </c>
      <c r="AK1208">
        <v>0</v>
      </c>
      <c r="AL1208">
        <v>0</v>
      </c>
      <c r="AN1208">
        <v>832</v>
      </c>
      <c r="AV1208">
        <v>792</v>
      </c>
      <c r="AW1208">
        <v>19.8</v>
      </c>
      <c r="AX1208">
        <v>792</v>
      </c>
      <c r="AY1208">
        <v>19.8</v>
      </c>
      <c r="AZ1208">
        <v>792</v>
      </c>
    </row>
    <row r="1209" spans="1:55" x14ac:dyDescent="0.25">
      <c r="A1209" t="s">
        <v>54</v>
      </c>
      <c r="B1209">
        <v>110027</v>
      </c>
      <c r="C1209" t="s">
        <v>55</v>
      </c>
      <c r="D1209" t="s">
        <v>56</v>
      </c>
      <c r="E1209" s="1">
        <v>45969</v>
      </c>
      <c r="F1209" t="s">
        <v>1456</v>
      </c>
      <c r="G1209" t="s">
        <v>67</v>
      </c>
      <c r="J1209" s="3">
        <v>45969.543749999997</v>
      </c>
      <c r="K1209" t="s">
        <v>5760</v>
      </c>
      <c r="L1209" t="s">
        <v>59</v>
      </c>
      <c r="M1209">
        <v>59</v>
      </c>
      <c r="N1209">
        <v>-46</v>
      </c>
      <c r="O1209">
        <v>0</v>
      </c>
      <c r="P1209">
        <v>13</v>
      </c>
      <c r="Q1209">
        <v>0</v>
      </c>
      <c r="R1209">
        <v>0.66</v>
      </c>
      <c r="S1209">
        <v>0.34</v>
      </c>
      <c r="T1209">
        <v>0</v>
      </c>
      <c r="U1209">
        <v>14</v>
      </c>
      <c r="V1209">
        <v>14</v>
      </c>
      <c r="W1209">
        <v>0</v>
      </c>
      <c r="X1209" t="s">
        <v>73</v>
      </c>
      <c r="Y1209">
        <v>15.49</v>
      </c>
      <c r="Z1209">
        <v>2.14</v>
      </c>
      <c r="AA1209" t="s">
        <v>74</v>
      </c>
      <c r="AB1209" t="s">
        <v>75</v>
      </c>
      <c r="AE1209" t="s">
        <v>515</v>
      </c>
      <c r="AF1209" t="s">
        <v>516</v>
      </c>
      <c r="AG1209">
        <v>9818357554</v>
      </c>
      <c r="AK1209">
        <v>0</v>
      </c>
      <c r="AL1209">
        <v>0</v>
      </c>
      <c r="AM1209">
        <v>14</v>
      </c>
      <c r="AV1209">
        <v>13</v>
      </c>
      <c r="AW1209">
        <v>0.33</v>
      </c>
      <c r="AX1209">
        <v>13</v>
      </c>
      <c r="AY1209">
        <v>0.33</v>
      </c>
      <c r="AZ1209">
        <v>13</v>
      </c>
    </row>
    <row r="1210" spans="1:55" x14ac:dyDescent="0.25">
      <c r="A1210" t="s">
        <v>54</v>
      </c>
      <c r="B1210">
        <v>110027</v>
      </c>
      <c r="C1210" t="s">
        <v>55</v>
      </c>
      <c r="D1210" t="s">
        <v>56</v>
      </c>
      <c r="E1210" s="1">
        <v>45969</v>
      </c>
      <c r="F1210" t="s">
        <v>1457</v>
      </c>
      <c r="G1210" t="s">
        <v>63</v>
      </c>
      <c r="H1210" s="4">
        <v>221561000000000</v>
      </c>
      <c r="I1210">
        <v>29811</v>
      </c>
      <c r="J1210" s="3">
        <v>45969.597222222219</v>
      </c>
      <c r="K1210" t="s">
        <v>5760</v>
      </c>
      <c r="L1210" t="s">
        <v>59</v>
      </c>
      <c r="M1210">
        <v>368</v>
      </c>
      <c r="N1210">
        <v>-110</v>
      </c>
      <c r="O1210">
        <v>0</v>
      </c>
      <c r="P1210">
        <v>258</v>
      </c>
      <c r="Q1210">
        <v>32</v>
      </c>
      <c r="R1210">
        <v>0</v>
      </c>
      <c r="S1210">
        <v>0</v>
      </c>
      <c r="T1210">
        <v>0</v>
      </c>
      <c r="U1210">
        <v>290</v>
      </c>
      <c r="V1210">
        <v>290</v>
      </c>
      <c r="W1210">
        <v>0</v>
      </c>
      <c r="X1210" t="s">
        <v>64</v>
      </c>
      <c r="Y1210">
        <v>71.099999999999994</v>
      </c>
      <c r="Z1210">
        <v>9.7100000000000009</v>
      </c>
      <c r="AA1210" t="s">
        <v>65</v>
      </c>
      <c r="AB1210" t="s">
        <v>56</v>
      </c>
      <c r="AC1210">
        <v>2451</v>
      </c>
      <c r="AK1210">
        <v>32</v>
      </c>
      <c r="AL1210">
        <v>0</v>
      </c>
      <c r="AS1210">
        <v>290</v>
      </c>
      <c r="AZ1210">
        <v>258</v>
      </c>
      <c r="BB1210">
        <v>32</v>
      </c>
    </row>
    <row r="1211" spans="1:55" x14ac:dyDescent="0.25">
      <c r="A1211" t="s">
        <v>54</v>
      </c>
      <c r="B1211">
        <v>110027</v>
      </c>
      <c r="C1211" t="s">
        <v>55</v>
      </c>
      <c r="D1211" t="s">
        <v>56</v>
      </c>
      <c r="E1211" s="1">
        <v>45969</v>
      </c>
      <c r="F1211" t="s">
        <v>1458</v>
      </c>
      <c r="G1211" t="s">
        <v>63</v>
      </c>
      <c r="H1211" s="4">
        <v>221562000000000</v>
      </c>
      <c r="I1211">
        <v>29811</v>
      </c>
      <c r="J1211" s="3">
        <v>45969.606944444444</v>
      </c>
      <c r="K1211" t="s">
        <v>5760</v>
      </c>
      <c r="L1211" t="s">
        <v>59</v>
      </c>
      <c r="M1211">
        <v>299</v>
      </c>
      <c r="N1211">
        <v>-93.75</v>
      </c>
      <c r="O1211">
        <v>0</v>
      </c>
      <c r="P1211">
        <v>205.25</v>
      </c>
      <c r="Q1211">
        <v>32</v>
      </c>
      <c r="R1211">
        <v>0</v>
      </c>
      <c r="S1211">
        <v>-0.25</v>
      </c>
      <c r="T1211">
        <v>0</v>
      </c>
      <c r="U1211">
        <v>237</v>
      </c>
      <c r="V1211">
        <v>237</v>
      </c>
      <c r="W1211">
        <v>0</v>
      </c>
      <c r="X1211" t="s">
        <v>64</v>
      </c>
      <c r="Y1211">
        <v>67.510000000000005</v>
      </c>
      <c r="Z1211">
        <v>5.1100000000000003</v>
      </c>
      <c r="AA1211" t="s">
        <v>65</v>
      </c>
      <c r="AB1211" t="s">
        <v>56</v>
      </c>
      <c r="AC1211">
        <v>4926</v>
      </c>
      <c r="AK1211">
        <v>32</v>
      </c>
      <c r="AL1211">
        <v>0</v>
      </c>
      <c r="AS1211">
        <v>237</v>
      </c>
      <c r="AZ1211">
        <v>205.25</v>
      </c>
      <c r="BB1211">
        <v>32</v>
      </c>
    </row>
    <row r="1212" spans="1:55" x14ac:dyDescent="0.25">
      <c r="A1212" t="s">
        <v>54</v>
      </c>
      <c r="B1212">
        <v>110027</v>
      </c>
      <c r="C1212" t="s">
        <v>55</v>
      </c>
      <c r="D1212" t="s">
        <v>56</v>
      </c>
      <c r="E1212" s="1">
        <v>45969</v>
      </c>
      <c r="F1212" t="s">
        <v>1459</v>
      </c>
      <c r="G1212" t="s">
        <v>67</v>
      </c>
      <c r="J1212" s="3">
        <v>45969.607638888891</v>
      </c>
      <c r="K1212" t="s">
        <v>5760</v>
      </c>
      <c r="L1212" t="s">
        <v>59</v>
      </c>
      <c r="M1212">
        <v>99</v>
      </c>
      <c r="N1212">
        <v>0</v>
      </c>
      <c r="O1212">
        <v>0</v>
      </c>
      <c r="P1212">
        <v>99</v>
      </c>
      <c r="Q1212">
        <v>0</v>
      </c>
      <c r="R1212">
        <v>4.96</v>
      </c>
      <c r="S1212">
        <v>0.04</v>
      </c>
      <c r="T1212">
        <v>0</v>
      </c>
      <c r="U1212">
        <v>104</v>
      </c>
      <c r="V1212">
        <v>104</v>
      </c>
      <c r="W1212">
        <v>0</v>
      </c>
      <c r="X1212" t="s">
        <v>73</v>
      </c>
      <c r="Y1212">
        <v>21.77</v>
      </c>
      <c r="Z1212">
        <v>1.96</v>
      </c>
      <c r="AA1212" t="s">
        <v>74</v>
      </c>
      <c r="AB1212" t="s">
        <v>75</v>
      </c>
      <c r="AE1212" t="s">
        <v>89</v>
      </c>
      <c r="AF1212" t="s">
        <v>56</v>
      </c>
      <c r="AG1212">
        <v>8929758003</v>
      </c>
      <c r="AK1212">
        <v>0</v>
      </c>
      <c r="AL1212">
        <v>0</v>
      </c>
      <c r="AM1212">
        <v>104</v>
      </c>
      <c r="AV1212">
        <v>99</v>
      </c>
      <c r="AW1212">
        <v>2.48</v>
      </c>
      <c r="AX1212">
        <v>99</v>
      </c>
      <c r="AY1212">
        <v>2.48</v>
      </c>
      <c r="AZ1212">
        <v>99</v>
      </c>
    </row>
    <row r="1213" spans="1:55" x14ac:dyDescent="0.25">
      <c r="A1213" t="s">
        <v>54</v>
      </c>
      <c r="B1213">
        <v>110027</v>
      </c>
      <c r="C1213" t="s">
        <v>55</v>
      </c>
      <c r="D1213" t="s">
        <v>56</v>
      </c>
      <c r="E1213" s="1">
        <v>45969</v>
      </c>
      <c r="F1213" t="s">
        <v>1460</v>
      </c>
      <c r="G1213" t="s">
        <v>67</v>
      </c>
      <c r="J1213" s="3">
        <v>45969.620138888888</v>
      </c>
      <c r="K1213" t="s">
        <v>5760</v>
      </c>
      <c r="L1213" t="s">
        <v>59</v>
      </c>
      <c r="M1213">
        <v>189</v>
      </c>
      <c r="N1213">
        <v>0</v>
      </c>
      <c r="O1213">
        <v>0</v>
      </c>
      <c r="P1213">
        <v>189</v>
      </c>
      <c r="Q1213">
        <v>0</v>
      </c>
      <c r="R1213">
        <v>9.4600000000000009</v>
      </c>
      <c r="S1213">
        <v>-0.46</v>
      </c>
      <c r="T1213">
        <v>0</v>
      </c>
      <c r="U1213">
        <v>198</v>
      </c>
      <c r="V1213">
        <v>198</v>
      </c>
      <c r="W1213">
        <v>0</v>
      </c>
      <c r="X1213" t="s">
        <v>73</v>
      </c>
      <c r="Y1213">
        <v>34.520000000000003</v>
      </c>
      <c r="Z1213">
        <v>1.96</v>
      </c>
      <c r="AA1213" t="s">
        <v>74</v>
      </c>
      <c r="AB1213" t="s">
        <v>75</v>
      </c>
      <c r="AE1213" t="s">
        <v>89</v>
      </c>
      <c r="AF1213" t="s">
        <v>56</v>
      </c>
      <c r="AG1213">
        <v>8929758003</v>
      </c>
      <c r="AK1213">
        <v>0</v>
      </c>
      <c r="AL1213">
        <v>0</v>
      </c>
      <c r="AM1213">
        <v>198</v>
      </c>
      <c r="AV1213">
        <v>189</v>
      </c>
      <c r="AW1213">
        <v>4.7300000000000004</v>
      </c>
      <c r="AX1213">
        <v>189</v>
      </c>
      <c r="AY1213">
        <v>4.7300000000000004</v>
      </c>
      <c r="AZ1213">
        <v>189</v>
      </c>
    </row>
    <row r="1214" spans="1:55" x14ac:dyDescent="0.25">
      <c r="A1214" t="s">
        <v>54</v>
      </c>
      <c r="B1214">
        <v>110027</v>
      </c>
      <c r="C1214" t="s">
        <v>55</v>
      </c>
      <c r="D1214" t="s">
        <v>56</v>
      </c>
      <c r="E1214" s="1">
        <v>45969</v>
      </c>
      <c r="F1214" t="s">
        <v>1461</v>
      </c>
      <c r="G1214" t="s">
        <v>67</v>
      </c>
      <c r="J1214" s="3">
        <v>45969.644444444442</v>
      </c>
      <c r="K1214" t="s">
        <v>5760</v>
      </c>
      <c r="L1214" t="s">
        <v>59</v>
      </c>
      <c r="M1214">
        <v>217</v>
      </c>
      <c r="N1214">
        <v>0</v>
      </c>
      <c r="O1214">
        <v>0</v>
      </c>
      <c r="P1214">
        <v>217</v>
      </c>
      <c r="Q1214">
        <v>0</v>
      </c>
      <c r="R1214">
        <v>10.86</v>
      </c>
      <c r="S1214">
        <v>0.14000000000000001</v>
      </c>
      <c r="T1214">
        <v>0</v>
      </c>
      <c r="U1214">
        <v>228</v>
      </c>
      <c r="V1214">
        <v>228</v>
      </c>
      <c r="W1214">
        <v>0</v>
      </c>
      <c r="X1214" t="s">
        <v>73</v>
      </c>
      <c r="Y1214">
        <v>62.9</v>
      </c>
      <c r="Z1214">
        <v>5.34</v>
      </c>
      <c r="AA1214" t="s">
        <v>69</v>
      </c>
      <c r="AE1214" t="s">
        <v>1462</v>
      </c>
      <c r="AF1214" t="s">
        <v>1463</v>
      </c>
      <c r="AG1214">
        <v>8588030957</v>
      </c>
      <c r="AK1214">
        <v>0</v>
      </c>
      <c r="AL1214">
        <v>0</v>
      </c>
      <c r="AM1214">
        <v>228</v>
      </c>
      <c r="AV1214">
        <v>217</v>
      </c>
      <c r="AW1214">
        <v>5.43</v>
      </c>
      <c r="AX1214">
        <v>217</v>
      </c>
      <c r="AY1214">
        <v>5.43</v>
      </c>
      <c r="AZ1214">
        <v>217</v>
      </c>
    </row>
    <row r="1215" spans="1:55" x14ac:dyDescent="0.25">
      <c r="A1215" t="s">
        <v>54</v>
      </c>
      <c r="B1215">
        <v>110027</v>
      </c>
      <c r="C1215" t="s">
        <v>55</v>
      </c>
      <c r="D1215" t="s">
        <v>56</v>
      </c>
      <c r="E1215" s="1">
        <v>45969</v>
      </c>
      <c r="F1215" t="s">
        <v>1464</v>
      </c>
      <c r="G1215" t="s">
        <v>67</v>
      </c>
      <c r="J1215" s="3">
        <v>45969.65625</v>
      </c>
      <c r="K1215" t="s">
        <v>5760</v>
      </c>
      <c r="L1215" t="s">
        <v>59</v>
      </c>
      <c r="M1215">
        <v>544.66</v>
      </c>
      <c r="N1215">
        <v>0</v>
      </c>
      <c r="O1215">
        <v>0</v>
      </c>
      <c r="P1215">
        <v>544.66</v>
      </c>
      <c r="Q1215">
        <v>0</v>
      </c>
      <c r="R1215">
        <v>27.24</v>
      </c>
      <c r="S1215">
        <v>0.1</v>
      </c>
      <c r="T1215">
        <v>0</v>
      </c>
      <c r="U1215">
        <v>572</v>
      </c>
      <c r="V1215">
        <v>572</v>
      </c>
      <c r="W1215">
        <v>0</v>
      </c>
      <c r="X1215" t="s">
        <v>73</v>
      </c>
      <c r="Y1215">
        <v>130.13</v>
      </c>
      <c r="Z1215">
        <v>17.440000000000001</v>
      </c>
      <c r="AA1215" t="s">
        <v>74</v>
      </c>
      <c r="AB1215" t="s">
        <v>75</v>
      </c>
      <c r="AE1215" t="s">
        <v>89</v>
      </c>
      <c r="AF1215" t="s">
        <v>56</v>
      </c>
      <c r="AG1215">
        <v>8929758003</v>
      </c>
      <c r="AK1215">
        <v>0</v>
      </c>
      <c r="AL1215">
        <v>0</v>
      </c>
      <c r="AM1215">
        <v>572</v>
      </c>
      <c r="AV1215">
        <v>544.66</v>
      </c>
      <c r="AW1215">
        <v>13.62</v>
      </c>
      <c r="AX1215">
        <v>544.66</v>
      </c>
      <c r="AY1215">
        <v>13.62</v>
      </c>
      <c r="AZ1215">
        <v>544.66</v>
      </c>
    </row>
    <row r="1216" spans="1:55" x14ac:dyDescent="0.25">
      <c r="A1216" t="s">
        <v>54</v>
      </c>
      <c r="B1216">
        <v>110027</v>
      </c>
      <c r="C1216" t="s">
        <v>55</v>
      </c>
      <c r="D1216" t="s">
        <v>56</v>
      </c>
      <c r="E1216" s="1">
        <v>45969</v>
      </c>
      <c r="F1216" t="s">
        <v>1465</v>
      </c>
      <c r="G1216" t="s">
        <v>67</v>
      </c>
      <c r="J1216" s="3">
        <v>45969.656944444447</v>
      </c>
      <c r="K1216" t="s">
        <v>5760</v>
      </c>
      <c r="L1216" t="s">
        <v>59</v>
      </c>
      <c r="M1216">
        <v>596</v>
      </c>
      <c r="N1216">
        <v>0</v>
      </c>
      <c r="O1216">
        <v>0</v>
      </c>
      <c r="P1216">
        <v>596</v>
      </c>
      <c r="Q1216">
        <v>0</v>
      </c>
      <c r="R1216">
        <v>29.8</v>
      </c>
      <c r="S1216">
        <v>0.2</v>
      </c>
      <c r="T1216">
        <v>0</v>
      </c>
      <c r="U1216">
        <v>626</v>
      </c>
      <c r="V1216">
        <v>626</v>
      </c>
      <c r="W1216">
        <v>0</v>
      </c>
      <c r="X1216" t="s">
        <v>73</v>
      </c>
      <c r="Y1216">
        <v>155.86000000000001</v>
      </c>
      <c r="Z1216">
        <v>14.88</v>
      </c>
      <c r="AA1216" t="s">
        <v>69</v>
      </c>
      <c r="AE1216" t="s">
        <v>89</v>
      </c>
      <c r="AF1216" t="s">
        <v>56</v>
      </c>
      <c r="AG1216">
        <v>8929758003</v>
      </c>
      <c r="AK1216">
        <v>0</v>
      </c>
      <c r="AL1216">
        <v>0</v>
      </c>
      <c r="AM1216">
        <v>626</v>
      </c>
      <c r="AV1216">
        <v>596</v>
      </c>
      <c r="AW1216">
        <v>14.9</v>
      </c>
      <c r="AX1216">
        <v>596</v>
      </c>
      <c r="AY1216">
        <v>14.9</v>
      </c>
      <c r="AZ1216">
        <v>596</v>
      </c>
    </row>
    <row r="1217" spans="1:55" x14ac:dyDescent="0.25">
      <c r="A1217" t="s">
        <v>54</v>
      </c>
      <c r="B1217">
        <v>110027</v>
      </c>
      <c r="C1217" t="s">
        <v>55</v>
      </c>
      <c r="D1217" t="s">
        <v>56</v>
      </c>
      <c r="E1217" s="1">
        <v>45969</v>
      </c>
      <c r="F1217" t="s">
        <v>1466</v>
      </c>
      <c r="G1217" t="s">
        <v>63</v>
      </c>
      <c r="H1217" s="4">
        <v>221567000000000</v>
      </c>
      <c r="I1217">
        <v>29811</v>
      </c>
      <c r="J1217" s="3">
        <v>45969.661111111112</v>
      </c>
      <c r="K1217" t="s">
        <v>5760</v>
      </c>
      <c r="L1217" t="s">
        <v>59</v>
      </c>
      <c r="M1217">
        <v>406</v>
      </c>
      <c r="N1217">
        <v>-93.74</v>
      </c>
      <c r="O1217">
        <v>0</v>
      </c>
      <c r="P1217">
        <v>312.26</v>
      </c>
      <c r="Q1217">
        <v>32</v>
      </c>
      <c r="R1217">
        <v>0</v>
      </c>
      <c r="S1217">
        <v>-0.26</v>
      </c>
      <c r="T1217">
        <v>0</v>
      </c>
      <c r="U1217">
        <v>344</v>
      </c>
      <c r="V1217">
        <v>344</v>
      </c>
      <c r="W1217">
        <v>0</v>
      </c>
      <c r="X1217" t="s">
        <v>64</v>
      </c>
      <c r="Y1217">
        <v>82.42</v>
      </c>
      <c r="Z1217">
        <v>10.38</v>
      </c>
      <c r="AA1217" t="s">
        <v>65</v>
      </c>
      <c r="AB1217" t="s">
        <v>56</v>
      </c>
      <c r="AC1217">
        <v>8929</v>
      </c>
      <c r="AK1217">
        <v>32</v>
      </c>
      <c r="AL1217">
        <v>0</v>
      </c>
      <c r="AS1217">
        <v>344</v>
      </c>
      <c r="AZ1217">
        <v>312.26</v>
      </c>
      <c r="BB1217">
        <v>32</v>
      </c>
    </row>
    <row r="1218" spans="1:55" x14ac:dyDescent="0.25">
      <c r="A1218" t="s">
        <v>54</v>
      </c>
      <c r="B1218">
        <v>110027</v>
      </c>
      <c r="C1218" t="s">
        <v>55</v>
      </c>
      <c r="D1218" t="s">
        <v>56</v>
      </c>
      <c r="E1218" s="1">
        <v>45969</v>
      </c>
      <c r="F1218" t="s">
        <v>1467</v>
      </c>
      <c r="G1218" t="s">
        <v>58</v>
      </c>
      <c r="H1218">
        <v>7451205002</v>
      </c>
      <c r="I1218">
        <v>18528960</v>
      </c>
      <c r="J1218" s="3">
        <v>45969.671527777777</v>
      </c>
      <c r="K1218" t="s">
        <v>5760</v>
      </c>
      <c r="L1218" t="s">
        <v>59</v>
      </c>
      <c r="M1218">
        <v>448</v>
      </c>
      <c r="N1218">
        <v>-124.5</v>
      </c>
      <c r="O1218">
        <v>0</v>
      </c>
      <c r="P1218">
        <v>323.5</v>
      </c>
      <c r="Q1218">
        <v>32</v>
      </c>
      <c r="R1218">
        <v>0</v>
      </c>
      <c r="S1218">
        <v>0</v>
      </c>
      <c r="T1218">
        <v>0</v>
      </c>
      <c r="U1218">
        <v>355.5</v>
      </c>
      <c r="V1218">
        <v>355.5</v>
      </c>
      <c r="W1218">
        <v>0</v>
      </c>
      <c r="X1218" t="s">
        <v>60</v>
      </c>
      <c r="Y1218">
        <v>80.97</v>
      </c>
      <c r="Z1218">
        <v>18.559999999999999</v>
      </c>
      <c r="AA1218" t="s">
        <v>61</v>
      </c>
      <c r="AB1218" t="s">
        <v>56</v>
      </c>
      <c r="AC1218">
        <v>5002</v>
      </c>
      <c r="AK1218">
        <v>32</v>
      </c>
      <c r="AL1218">
        <v>0</v>
      </c>
      <c r="AT1218">
        <v>355.5</v>
      </c>
      <c r="AZ1218">
        <v>323.5</v>
      </c>
      <c r="BC1218">
        <v>32</v>
      </c>
    </row>
    <row r="1219" spans="1:55" x14ac:dyDescent="0.25">
      <c r="A1219" t="s">
        <v>54</v>
      </c>
      <c r="B1219">
        <v>110027</v>
      </c>
      <c r="C1219" t="s">
        <v>55</v>
      </c>
      <c r="D1219" t="s">
        <v>56</v>
      </c>
      <c r="E1219" s="1">
        <v>45969</v>
      </c>
      <c r="F1219" t="s">
        <v>1468</v>
      </c>
      <c r="G1219" t="s">
        <v>63</v>
      </c>
      <c r="H1219" s="4">
        <v>221568000000000</v>
      </c>
      <c r="I1219">
        <v>29811</v>
      </c>
      <c r="J1219" s="3">
        <v>45969.675000000003</v>
      </c>
      <c r="K1219" t="s">
        <v>5760</v>
      </c>
      <c r="L1219" t="s">
        <v>59</v>
      </c>
      <c r="M1219">
        <v>698</v>
      </c>
      <c r="N1219">
        <v>-350</v>
      </c>
      <c r="O1219">
        <v>0</v>
      </c>
      <c r="P1219">
        <v>348</v>
      </c>
      <c r="Q1219">
        <v>32</v>
      </c>
      <c r="R1219">
        <v>0</v>
      </c>
      <c r="S1219">
        <v>0</v>
      </c>
      <c r="T1219">
        <v>0</v>
      </c>
      <c r="U1219">
        <v>380</v>
      </c>
      <c r="V1219">
        <v>380</v>
      </c>
      <c r="W1219">
        <v>0</v>
      </c>
      <c r="X1219" t="s">
        <v>64</v>
      </c>
      <c r="Y1219">
        <v>97.18</v>
      </c>
      <c r="Z1219">
        <v>4.7699999999999996</v>
      </c>
      <c r="AA1219" t="s">
        <v>65</v>
      </c>
      <c r="AB1219" t="s">
        <v>56</v>
      </c>
      <c r="AC1219">
        <v>2267</v>
      </c>
      <c r="AK1219">
        <v>32</v>
      </c>
      <c r="AL1219">
        <v>0</v>
      </c>
      <c r="AS1219">
        <v>380</v>
      </c>
      <c r="AZ1219">
        <v>348</v>
      </c>
      <c r="BB1219">
        <v>32</v>
      </c>
    </row>
    <row r="1220" spans="1:55" x14ac:dyDescent="0.25">
      <c r="A1220" t="s">
        <v>54</v>
      </c>
      <c r="B1220">
        <v>110027</v>
      </c>
      <c r="C1220" t="s">
        <v>55</v>
      </c>
      <c r="D1220" t="s">
        <v>56</v>
      </c>
      <c r="E1220" s="1">
        <v>45969</v>
      </c>
      <c r="F1220" t="s">
        <v>1469</v>
      </c>
      <c r="G1220" t="s">
        <v>67</v>
      </c>
      <c r="J1220" s="3">
        <v>45969.675694444442</v>
      </c>
      <c r="K1220" t="s">
        <v>5760</v>
      </c>
      <c r="L1220" t="s">
        <v>59</v>
      </c>
      <c r="M1220">
        <v>279</v>
      </c>
      <c r="N1220">
        <v>0</v>
      </c>
      <c r="O1220">
        <v>0</v>
      </c>
      <c r="P1220">
        <v>279</v>
      </c>
      <c r="Q1220">
        <v>0</v>
      </c>
      <c r="R1220">
        <v>13.96</v>
      </c>
      <c r="S1220">
        <v>0.04</v>
      </c>
      <c r="T1220">
        <v>0</v>
      </c>
      <c r="U1220">
        <v>293</v>
      </c>
      <c r="V1220">
        <v>293</v>
      </c>
      <c r="W1220">
        <v>0</v>
      </c>
      <c r="X1220" t="s">
        <v>68</v>
      </c>
      <c r="Y1220">
        <v>75.709999999999994</v>
      </c>
      <c r="Z1220">
        <v>9.82</v>
      </c>
      <c r="AA1220" t="s">
        <v>69</v>
      </c>
      <c r="AE1220" t="s">
        <v>89</v>
      </c>
      <c r="AF1220" t="s">
        <v>56</v>
      </c>
      <c r="AG1220">
        <v>8929758003</v>
      </c>
      <c r="AK1220">
        <v>0</v>
      </c>
      <c r="AL1220">
        <v>0</v>
      </c>
      <c r="AN1220">
        <v>293</v>
      </c>
      <c r="AV1220">
        <v>279</v>
      </c>
      <c r="AW1220">
        <v>6.98</v>
      </c>
      <c r="AX1220">
        <v>279</v>
      </c>
      <c r="AY1220">
        <v>6.98</v>
      </c>
      <c r="AZ1220">
        <v>279</v>
      </c>
    </row>
    <row r="1221" spans="1:55" x14ac:dyDescent="0.25">
      <c r="A1221" t="s">
        <v>54</v>
      </c>
      <c r="B1221">
        <v>110027</v>
      </c>
      <c r="C1221" t="s">
        <v>55</v>
      </c>
      <c r="D1221" t="s">
        <v>56</v>
      </c>
      <c r="E1221" s="1">
        <v>45969</v>
      </c>
      <c r="F1221" t="s">
        <v>1470</v>
      </c>
      <c r="G1221" t="s">
        <v>63</v>
      </c>
      <c r="H1221" s="4">
        <v>221569000000000</v>
      </c>
      <c r="I1221">
        <v>29811</v>
      </c>
      <c r="J1221" s="3">
        <v>45969.681250000001</v>
      </c>
      <c r="K1221" t="s">
        <v>5760</v>
      </c>
      <c r="L1221" t="s">
        <v>59</v>
      </c>
      <c r="M1221">
        <v>668.43</v>
      </c>
      <c r="N1221">
        <v>-285</v>
      </c>
      <c r="O1221">
        <v>0</v>
      </c>
      <c r="P1221">
        <v>383.43</v>
      </c>
      <c r="Q1221">
        <v>32</v>
      </c>
      <c r="R1221">
        <v>0</v>
      </c>
      <c r="S1221">
        <v>-0.43</v>
      </c>
      <c r="T1221">
        <v>0</v>
      </c>
      <c r="U1221">
        <v>415</v>
      </c>
      <c r="V1221">
        <v>415</v>
      </c>
      <c r="W1221">
        <v>0</v>
      </c>
      <c r="X1221" t="s">
        <v>64</v>
      </c>
      <c r="Y1221">
        <v>127.38</v>
      </c>
      <c r="Z1221">
        <v>13.02</v>
      </c>
      <c r="AA1221" t="s">
        <v>65</v>
      </c>
      <c r="AB1221" t="s">
        <v>56</v>
      </c>
      <c r="AC1221">
        <v>1045</v>
      </c>
      <c r="AK1221">
        <v>32</v>
      </c>
      <c r="AL1221">
        <v>0</v>
      </c>
      <c r="AS1221">
        <v>415</v>
      </c>
      <c r="AZ1221">
        <v>383.43</v>
      </c>
      <c r="BB1221">
        <v>32</v>
      </c>
    </row>
    <row r="1222" spans="1:55" x14ac:dyDescent="0.25">
      <c r="A1222" t="s">
        <v>54</v>
      </c>
      <c r="B1222">
        <v>110027</v>
      </c>
      <c r="C1222" t="s">
        <v>55</v>
      </c>
      <c r="D1222" t="s">
        <v>56</v>
      </c>
      <c r="E1222" s="1">
        <v>45969</v>
      </c>
      <c r="F1222" t="s">
        <v>1471</v>
      </c>
      <c r="G1222" t="s">
        <v>58</v>
      </c>
      <c r="H1222">
        <v>7456486178</v>
      </c>
      <c r="I1222">
        <v>18528960</v>
      </c>
      <c r="J1222" s="3">
        <v>45969.685416666667</v>
      </c>
      <c r="K1222" t="s">
        <v>5760</v>
      </c>
      <c r="L1222" t="s">
        <v>59</v>
      </c>
      <c r="M1222">
        <v>229</v>
      </c>
      <c r="N1222">
        <v>-80</v>
      </c>
      <c r="O1222">
        <v>0</v>
      </c>
      <c r="P1222">
        <v>149</v>
      </c>
      <c r="Q1222">
        <v>32</v>
      </c>
      <c r="R1222">
        <v>0</v>
      </c>
      <c r="S1222">
        <v>0</v>
      </c>
      <c r="T1222">
        <v>0</v>
      </c>
      <c r="U1222">
        <v>181</v>
      </c>
      <c r="V1222">
        <v>181</v>
      </c>
      <c r="W1222">
        <v>0</v>
      </c>
      <c r="X1222" t="s">
        <v>60</v>
      </c>
      <c r="Y1222">
        <v>47.61</v>
      </c>
      <c r="Z1222">
        <v>5.07</v>
      </c>
      <c r="AA1222" t="s">
        <v>61</v>
      </c>
      <c r="AB1222" t="s">
        <v>56</v>
      </c>
      <c r="AC1222">
        <v>6178</v>
      </c>
      <c r="AK1222">
        <v>32</v>
      </c>
      <c r="AL1222">
        <v>0</v>
      </c>
      <c r="AT1222">
        <v>181</v>
      </c>
      <c r="AZ1222">
        <v>149</v>
      </c>
      <c r="BC1222">
        <v>32</v>
      </c>
    </row>
    <row r="1223" spans="1:55" x14ac:dyDescent="0.25">
      <c r="A1223" t="s">
        <v>54</v>
      </c>
      <c r="B1223">
        <v>110027</v>
      </c>
      <c r="C1223" t="s">
        <v>55</v>
      </c>
      <c r="D1223" t="s">
        <v>56</v>
      </c>
      <c r="E1223" s="1">
        <v>45969</v>
      </c>
      <c r="F1223" t="s">
        <v>1472</v>
      </c>
      <c r="G1223" t="s">
        <v>58</v>
      </c>
      <c r="H1223">
        <v>7437232027</v>
      </c>
      <c r="I1223">
        <v>18528960</v>
      </c>
      <c r="J1223" s="3">
        <v>45969.688194444447</v>
      </c>
      <c r="K1223" t="s">
        <v>5760</v>
      </c>
      <c r="L1223" t="s">
        <v>59</v>
      </c>
      <c r="M1223">
        <v>796</v>
      </c>
      <c r="N1223">
        <v>-140</v>
      </c>
      <c r="O1223">
        <v>0</v>
      </c>
      <c r="P1223">
        <v>656</v>
      </c>
      <c r="Q1223">
        <v>32</v>
      </c>
      <c r="R1223">
        <v>0</v>
      </c>
      <c r="S1223">
        <v>0</v>
      </c>
      <c r="T1223">
        <v>0</v>
      </c>
      <c r="U1223">
        <v>688</v>
      </c>
      <c r="V1223">
        <v>688</v>
      </c>
      <c r="W1223">
        <v>0</v>
      </c>
      <c r="X1223" t="s">
        <v>60</v>
      </c>
      <c r="Y1223">
        <v>204.85</v>
      </c>
      <c r="Z1223">
        <v>19.64</v>
      </c>
      <c r="AA1223" t="s">
        <v>61</v>
      </c>
      <c r="AB1223" t="s">
        <v>56</v>
      </c>
      <c r="AC1223">
        <v>2027</v>
      </c>
      <c r="AK1223">
        <v>32</v>
      </c>
      <c r="AL1223">
        <v>0</v>
      </c>
      <c r="AT1223">
        <v>688</v>
      </c>
      <c r="AZ1223">
        <v>656</v>
      </c>
      <c r="BC1223">
        <v>32</v>
      </c>
    </row>
    <row r="1224" spans="1:55" x14ac:dyDescent="0.25">
      <c r="A1224" t="s">
        <v>54</v>
      </c>
      <c r="B1224">
        <v>110027</v>
      </c>
      <c r="C1224" t="s">
        <v>55</v>
      </c>
      <c r="D1224" t="s">
        <v>56</v>
      </c>
      <c r="E1224" s="1">
        <v>45969</v>
      </c>
      <c r="F1224" t="s">
        <v>1473</v>
      </c>
      <c r="G1224" t="s">
        <v>63</v>
      </c>
      <c r="H1224" s="4">
        <v>221569000000000</v>
      </c>
      <c r="I1224">
        <v>29811</v>
      </c>
      <c r="J1224" s="3">
        <v>45969.688194444447</v>
      </c>
      <c r="K1224" t="s">
        <v>5760</v>
      </c>
      <c r="L1224" t="s">
        <v>59</v>
      </c>
      <c r="M1224">
        <v>327</v>
      </c>
      <c r="N1224">
        <v>-93.74</v>
      </c>
      <c r="O1224">
        <v>0</v>
      </c>
      <c r="P1224">
        <v>233.26</v>
      </c>
      <c r="Q1224">
        <v>32</v>
      </c>
      <c r="R1224">
        <v>0</v>
      </c>
      <c r="S1224">
        <v>-0.26</v>
      </c>
      <c r="T1224">
        <v>0</v>
      </c>
      <c r="U1224">
        <v>265</v>
      </c>
      <c r="V1224">
        <v>265</v>
      </c>
      <c r="W1224">
        <v>0</v>
      </c>
      <c r="X1224" t="s">
        <v>64</v>
      </c>
      <c r="Y1224">
        <v>59.11</v>
      </c>
      <c r="Z1224">
        <v>7.84</v>
      </c>
      <c r="AA1224" t="s">
        <v>65</v>
      </c>
      <c r="AB1224" t="s">
        <v>56</v>
      </c>
      <c r="AC1224">
        <v>211</v>
      </c>
      <c r="AK1224">
        <v>32</v>
      </c>
      <c r="AL1224">
        <v>0</v>
      </c>
      <c r="AS1224">
        <v>265</v>
      </c>
      <c r="AZ1224">
        <v>233.26</v>
      </c>
      <c r="BB1224">
        <v>32</v>
      </c>
    </row>
    <row r="1225" spans="1:55" x14ac:dyDescent="0.25">
      <c r="A1225" t="s">
        <v>54</v>
      </c>
      <c r="B1225">
        <v>110027</v>
      </c>
      <c r="C1225" t="s">
        <v>55</v>
      </c>
      <c r="D1225" t="s">
        <v>56</v>
      </c>
      <c r="E1225" s="1">
        <v>45969</v>
      </c>
      <c r="F1225" t="s">
        <v>1474</v>
      </c>
      <c r="G1225" t="s">
        <v>63</v>
      </c>
      <c r="H1225" s="4">
        <v>221570000000000</v>
      </c>
      <c r="I1225">
        <v>29811</v>
      </c>
      <c r="J1225" s="3">
        <v>45969.697222222225</v>
      </c>
      <c r="K1225" t="s">
        <v>5760</v>
      </c>
      <c r="L1225" t="s">
        <v>59</v>
      </c>
      <c r="M1225">
        <v>248</v>
      </c>
      <c r="N1225">
        <v>-75</v>
      </c>
      <c r="O1225">
        <v>0</v>
      </c>
      <c r="P1225">
        <v>173</v>
      </c>
      <c r="Q1225">
        <v>32</v>
      </c>
      <c r="R1225">
        <v>0</v>
      </c>
      <c r="S1225">
        <v>0</v>
      </c>
      <c r="T1225">
        <v>0</v>
      </c>
      <c r="U1225">
        <v>205</v>
      </c>
      <c r="V1225">
        <v>205</v>
      </c>
      <c r="W1225">
        <v>0</v>
      </c>
      <c r="X1225" t="s">
        <v>64</v>
      </c>
      <c r="Y1225">
        <v>52.05</v>
      </c>
      <c r="Z1225">
        <v>5.07</v>
      </c>
      <c r="AA1225" t="s">
        <v>65</v>
      </c>
      <c r="AB1225" t="s">
        <v>56</v>
      </c>
      <c r="AC1225">
        <v>5747</v>
      </c>
      <c r="AK1225">
        <v>32</v>
      </c>
      <c r="AL1225">
        <v>0</v>
      </c>
      <c r="AS1225">
        <v>205</v>
      </c>
      <c r="AZ1225">
        <v>173</v>
      </c>
      <c r="BB1225">
        <v>32</v>
      </c>
    </row>
    <row r="1226" spans="1:55" x14ac:dyDescent="0.25">
      <c r="A1226" t="s">
        <v>54</v>
      </c>
      <c r="B1226">
        <v>110027</v>
      </c>
      <c r="C1226" t="s">
        <v>55</v>
      </c>
      <c r="D1226" t="s">
        <v>56</v>
      </c>
      <c r="E1226" s="1">
        <v>45969</v>
      </c>
      <c r="F1226" t="s">
        <v>1475</v>
      </c>
      <c r="G1226" t="s">
        <v>67</v>
      </c>
      <c r="J1226" s="3">
        <v>45969.699305555558</v>
      </c>
      <c r="K1226" t="s">
        <v>5760</v>
      </c>
      <c r="L1226" t="s">
        <v>59</v>
      </c>
      <c r="M1226">
        <v>448</v>
      </c>
      <c r="N1226">
        <v>0</v>
      </c>
      <c r="O1226">
        <v>0</v>
      </c>
      <c r="P1226">
        <v>448</v>
      </c>
      <c r="Q1226">
        <v>0</v>
      </c>
      <c r="R1226">
        <v>22.4</v>
      </c>
      <c r="S1226">
        <v>-0.4</v>
      </c>
      <c r="T1226">
        <v>0</v>
      </c>
      <c r="U1226">
        <v>470</v>
      </c>
      <c r="V1226">
        <v>470</v>
      </c>
      <c r="W1226">
        <v>0</v>
      </c>
      <c r="X1226" t="s">
        <v>68</v>
      </c>
      <c r="Y1226">
        <v>129.22</v>
      </c>
      <c r="Z1226">
        <v>8.7200000000000006</v>
      </c>
      <c r="AA1226" t="s">
        <v>74</v>
      </c>
      <c r="AB1226" t="s">
        <v>75</v>
      </c>
      <c r="AE1226" t="s">
        <v>89</v>
      </c>
      <c r="AF1226" t="s">
        <v>56</v>
      </c>
      <c r="AG1226">
        <v>8929758003</v>
      </c>
      <c r="AK1226">
        <v>0</v>
      </c>
      <c r="AL1226">
        <v>0</v>
      </c>
      <c r="AN1226">
        <v>470</v>
      </c>
      <c r="AV1226">
        <v>448</v>
      </c>
      <c r="AW1226">
        <v>11.2</v>
      </c>
      <c r="AX1226">
        <v>448</v>
      </c>
      <c r="AY1226">
        <v>11.2</v>
      </c>
      <c r="AZ1226">
        <v>448</v>
      </c>
    </row>
    <row r="1227" spans="1:55" x14ac:dyDescent="0.25">
      <c r="A1227" t="s">
        <v>54</v>
      </c>
      <c r="B1227">
        <v>110027</v>
      </c>
      <c r="C1227" t="s">
        <v>55</v>
      </c>
      <c r="D1227" t="s">
        <v>56</v>
      </c>
      <c r="E1227" s="1">
        <v>45969</v>
      </c>
      <c r="F1227" t="s">
        <v>1476</v>
      </c>
      <c r="G1227" t="s">
        <v>67</v>
      </c>
      <c r="J1227" s="3">
        <v>45969.702777777777</v>
      </c>
      <c r="K1227" t="s">
        <v>5760</v>
      </c>
      <c r="L1227" t="s">
        <v>59</v>
      </c>
      <c r="M1227">
        <v>295.66000000000003</v>
      </c>
      <c r="N1227">
        <v>0</v>
      </c>
      <c r="O1227">
        <v>0</v>
      </c>
      <c r="P1227">
        <v>295.66000000000003</v>
      </c>
      <c r="Q1227">
        <v>0</v>
      </c>
      <c r="R1227">
        <v>14.78</v>
      </c>
      <c r="S1227">
        <v>-0.44</v>
      </c>
      <c r="T1227">
        <v>0</v>
      </c>
      <c r="U1227">
        <v>310</v>
      </c>
      <c r="V1227">
        <v>310</v>
      </c>
      <c r="W1227">
        <v>0</v>
      </c>
      <c r="X1227" t="s">
        <v>109</v>
      </c>
      <c r="Y1227">
        <v>78.87</v>
      </c>
      <c r="Z1227">
        <v>2.56</v>
      </c>
      <c r="AA1227" t="s">
        <v>74</v>
      </c>
      <c r="AB1227" t="s">
        <v>75</v>
      </c>
      <c r="AE1227" t="s">
        <v>89</v>
      </c>
      <c r="AF1227" t="s">
        <v>56</v>
      </c>
      <c r="AG1227">
        <v>8929758003</v>
      </c>
      <c r="AK1227">
        <v>0</v>
      </c>
      <c r="AL1227">
        <v>0</v>
      </c>
      <c r="AM1227">
        <v>10</v>
      </c>
      <c r="AN1227">
        <v>300</v>
      </c>
      <c r="AV1227">
        <v>295.66000000000003</v>
      </c>
      <c r="AW1227">
        <v>7.39</v>
      </c>
      <c r="AX1227">
        <v>295.66000000000003</v>
      </c>
      <c r="AY1227">
        <v>7.39</v>
      </c>
      <c r="AZ1227">
        <v>295.66000000000003</v>
      </c>
    </row>
    <row r="1228" spans="1:55" x14ac:dyDescent="0.25">
      <c r="A1228" t="s">
        <v>54</v>
      </c>
      <c r="B1228">
        <v>110027</v>
      </c>
      <c r="C1228" t="s">
        <v>55</v>
      </c>
      <c r="D1228" t="s">
        <v>56</v>
      </c>
      <c r="E1228" s="1">
        <v>45969</v>
      </c>
      <c r="F1228" t="s">
        <v>1477</v>
      </c>
      <c r="G1228" t="s">
        <v>58</v>
      </c>
      <c r="H1228">
        <v>7439074766</v>
      </c>
      <c r="I1228">
        <v>18528960</v>
      </c>
      <c r="J1228" s="3">
        <v>45969.705555555556</v>
      </c>
      <c r="K1228" t="s">
        <v>5760</v>
      </c>
      <c r="L1228" t="s">
        <v>59</v>
      </c>
      <c r="M1228">
        <v>935</v>
      </c>
      <c r="N1228">
        <v>-420.1</v>
      </c>
      <c r="O1228">
        <v>0</v>
      </c>
      <c r="P1228">
        <v>514.9</v>
      </c>
      <c r="Q1228">
        <v>32</v>
      </c>
      <c r="R1228">
        <v>0</v>
      </c>
      <c r="S1228">
        <v>0</v>
      </c>
      <c r="T1228">
        <v>0</v>
      </c>
      <c r="U1228">
        <v>546.9</v>
      </c>
      <c r="V1228">
        <v>546.9</v>
      </c>
      <c r="W1228">
        <v>0</v>
      </c>
      <c r="X1228" t="s">
        <v>60</v>
      </c>
      <c r="Y1228">
        <v>138.97</v>
      </c>
      <c r="Z1228">
        <v>13.42</v>
      </c>
      <c r="AA1228" t="s">
        <v>61</v>
      </c>
      <c r="AB1228" t="s">
        <v>56</v>
      </c>
      <c r="AC1228">
        <v>4766</v>
      </c>
      <c r="AK1228">
        <v>32</v>
      </c>
      <c r="AL1228">
        <v>0</v>
      </c>
      <c r="AT1228">
        <v>546.9</v>
      </c>
      <c r="AZ1228">
        <v>514.89</v>
      </c>
      <c r="BC1228">
        <v>32</v>
      </c>
    </row>
    <row r="1229" spans="1:55" x14ac:dyDescent="0.25">
      <c r="A1229" t="s">
        <v>54</v>
      </c>
      <c r="B1229">
        <v>110027</v>
      </c>
      <c r="C1229" t="s">
        <v>55</v>
      </c>
      <c r="D1229" t="s">
        <v>56</v>
      </c>
      <c r="E1229" s="1">
        <v>45969</v>
      </c>
      <c r="F1229" t="s">
        <v>1478</v>
      </c>
      <c r="G1229" t="s">
        <v>63</v>
      </c>
      <c r="H1229" s="4">
        <v>221572000000000</v>
      </c>
      <c r="I1229">
        <v>29811</v>
      </c>
      <c r="J1229" s="3">
        <v>45969.718055555553</v>
      </c>
      <c r="K1229" t="s">
        <v>5760</v>
      </c>
      <c r="L1229" t="s">
        <v>59</v>
      </c>
      <c r="M1229">
        <v>496</v>
      </c>
      <c r="N1229">
        <v>-93.75</v>
      </c>
      <c r="O1229">
        <v>0</v>
      </c>
      <c r="P1229">
        <v>402.25</v>
      </c>
      <c r="Q1229">
        <v>32</v>
      </c>
      <c r="R1229">
        <v>0</v>
      </c>
      <c r="S1229">
        <v>-0.25</v>
      </c>
      <c r="T1229">
        <v>0</v>
      </c>
      <c r="U1229">
        <v>434</v>
      </c>
      <c r="V1229">
        <v>434</v>
      </c>
      <c r="W1229">
        <v>0</v>
      </c>
      <c r="X1229" t="s">
        <v>64</v>
      </c>
      <c r="Y1229">
        <v>84.99</v>
      </c>
      <c r="Z1229">
        <v>10.14</v>
      </c>
      <c r="AA1229" t="s">
        <v>65</v>
      </c>
      <c r="AB1229" t="s">
        <v>56</v>
      </c>
      <c r="AC1229">
        <v>2117</v>
      </c>
      <c r="AK1229">
        <v>32</v>
      </c>
      <c r="AL1229">
        <v>0</v>
      </c>
      <c r="AS1229">
        <v>434</v>
      </c>
      <c r="AZ1229">
        <v>402.25</v>
      </c>
      <c r="BB1229">
        <v>32</v>
      </c>
    </row>
    <row r="1230" spans="1:55" x14ac:dyDescent="0.25">
      <c r="A1230" t="s">
        <v>54</v>
      </c>
      <c r="B1230">
        <v>110027</v>
      </c>
      <c r="C1230" t="s">
        <v>55</v>
      </c>
      <c r="D1230" t="s">
        <v>56</v>
      </c>
      <c r="E1230" s="1">
        <v>45969</v>
      </c>
      <c r="F1230" t="s">
        <v>1479</v>
      </c>
      <c r="G1230" t="s">
        <v>58</v>
      </c>
      <c r="H1230">
        <v>7457279103</v>
      </c>
      <c r="I1230">
        <v>18528960</v>
      </c>
      <c r="J1230" s="3">
        <v>45969.723611111112</v>
      </c>
      <c r="K1230" t="s">
        <v>5760</v>
      </c>
      <c r="L1230" t="s">
        <v>59</v>
      </c>
      <c r="M1230">
        <v>698</v>
      </c>
      <c r="N1230">
        <v>-349</v>
      </c>
      <c r="O1230">
        <v>0</v>
      </c>
      <c r="P1230">
        <v>349</v>
      </c>
      <c r="Q1230">
        <v>32</v>
      </c>
      <c r="R1230">
        <v>0</v>
      </c>
      <c r="S1230">
        <v>0</v>
      </c>
      <c r="T1230">
        <v>0</v>
      </c>
      <c r="U1230">
        <v>381</v>
      </c>
      <c r="V1230">
        <v>381</v>
      </c>
      <c r="W1230">
        <v>0</v>
      </c>
      <c r="X1230" t="s">
        <v>60</v>
      </c>
      <c r="Y1230">
        <v>97.18</v>
      </c>
      <c r="Z1230">
        <v>4.7699999999999996</v>
      </c>
      <c r="AA1230" t="s">
        <v>61</v>
      </c>
      <c r="AB1230" t="s">
        <v>56</v>
      </c>
      <c r="AC1230">
        <v>9103</v>
      </c>
      <c r="AK1230">
        <v>32</v>
      </c>
      <c r="AL1230">
        <v>0</v>
      </c>
      <c r="AT1230">
        <v>381</v>
      </c>
      <c r="AZ1230">
        <v>349</v>
      </c>
      <c r="BC1230">
        <v>32</v>
      </c>
    </row>
    <row r="1231" spans="1:55" x14ac:dyDescent="0.25">
      <c r="A1231" t="s">
        <v>54</v>
      </c>
      <c r="B1231">
        <v>110027</v>
      </c>
      <c r="C1231" t="s">
        <v>55</v>
      </c>
      <c r="D1231" t="s">
        <v>56</v>
      </c>
      <c r="E1231" s="1">
        <v>45969</v>
      </c>
      <c r="F1231" t="s">
        <v>1480</v>
      </c>
      <c r="G1231" t="s">
        <v>58</v>
      </c>
      <c r="H1231">
        <v>7459236169</v>
      </c>
      <c r="I1231">
        <v>18528960</v>
      </c>
      <c r="J1231" s="3">
        <v>45969.730555555558</v>
      </c>
      <c r="K1231" t="s">
        <v>5760</v>
      </c>
      <c r="L1231" t="s">
        <v>59</v>
      </c>
      <c r="M1231">
        <v>258</v>
      </c>
      <c r="N1231">
        <v>-100</v>
      </c>
      <c r="O1231">
        <v>0</v>
      </c>
      <c r="P1231">
        <v>158</v>
      </c>
      <c r="Q1231">
        <v>32</v>
      </c>
      <c r="R1231">
        <v>0</v>
      </c>
      <c r="S1231">
        <v>0</v>
      </c>
      <c r="T1231">
        <v>0</v>
      </c>
      <c r="U1231">
        <v>190</v>
      </c>
      <c r="V1231">
        <v>190</v>
      </c>
      <c r="W1231">
        <v>0</v>
      </c>
      <c r="X1231" t="s">
        <v>60</v>
      </c>
      <c r="Y1231">
        <v>45.56</v>
      </c>
      <c r="Z1231">
        <v>3.92</v>
      </c>
      <c r="AA1231" t="s">
        <v>61</v>
      </c>
      <c r="AB1231" t="s">
        <v>56</v>
      </c>
      <c r="AC1231">
        <v>6169</v>
      </c>
      <c r="AK1231">
        <v>32</v>
      </c>
      <c r="AL1231">
        <v>0</v>
      </c>
      <c r="AT1231">
        <v>190</v>
      </c>
      <c r="AZ1231">
        <v>158</v>
      </c>
      <c r="BC1231">
        <v>32</v>
      </c>
    </row>
    <row r="1232" spans="1:55" x14ac:dyDescent="0.25">
      <c r="A1232" t="s">
        <v>54</v>
      </c>
      <c r="B1232">
        <v>110027</v>
      </c>
      <c r="C1232" t="s">
        <v>55</v>
      </c>
      <c r="D1232" t="s">
        <v>56</v>
      </c>
      <c r="E1232" s="1">
        <v>45969</v>
      </c>
      <c r="F1232" t="s">
        <v>1481</v>
      </c>
      <c r="G1232" t="s">
        <v>63</v>
      </c>
      <c r="H1232" s="4">
        <v>221574000000000</v>
      </c>
      <c r="I1232">
        <v>29811</v>
      </c>
      <c r="J1232" s="3">
        <v>45969.737500000003</v>
      </c>
      <c r="K1232" t="s">
        <v>5760</v>
      </c>
      <c r="L1232" t="s">
        <v>59</v>
      </c>
      <c r="M1232">
        <v>608</v>
      </c>
      <c r="N1232">
        <v>-250</v>
      </c>
      <c r="O1232">
        <v>0</v>
      </c>
      <c r="P1232">
        <v>358</v>
      </c>
      <c r="Q1232">
        <v>32</v>
      </c>
      <c r="R1232">
        <v>0</v>
      </c>
      <c r="S1232">
        <v>0</v>
      </c>
      <c r="T1232">
        <v>0</v>
      </c>
      <c r="U1232">
        <v>390</v>
      </c>
      <c r="V1232">
        <v>390</v>
      </c>
      <c r="W1232">
        <v>0</v>
      </c>
      <c r="X1232" t="s">
        <v>64</v>
      </c>
      <c r="Y1232">
        <v>91.78</v>
      </c>
      <c r="Z1232">
        <v>4.7699999999999996</v>
      </c>
      <c r="AA1232" t="s">
        <v>65</v>
      </c>
      <c r="AB1232" t="s">
        <v>56</v>
      </c>
      <c r="AC1232">
        <v>5895</v>
      </c>
      <c r="AK1232">
        <v>32</v>
      </c>
      <c r="AL1232">
        <v>0</v>
      </c>
      <c r="AS1232">
        <v>390</v>
      </c>
      <c r="AZ1232">
        <v>358</v>
      </c>
      <c r="BB1232">
        <v>32</v>
      </c>
    </row>
    <row r="1233" spans="1:55" x14ac:dyDescent="0.25">
      <c r="A1233" t="s">
        <v>54</v>
      </c>
      <c r="B1233">
        <v>110027</v>
      </c>
      <c r="C1233" t="s">
        <v>55</v>
      </c>
      <c r="D1233" t="s">
        <v>56</v>
      </c>
      <c r="E1233" s="1">
        <v>45969</v>
      </c>
      <c r="F1233" t="s">
        <v>1482</v>
      </c>
      <c r="G1233" t="s">
        <v>63</v>
      </c>
      <c r="H1233" s="4">
        <v>221574000000000</v>
      </c>
      <c r="I1233">
        <v>29811</v>
      </c>
      <c r="J1233" s="3">
        <v>45969.745138888888</v>
      </c>
      <c r="K1233" t="s">
        <v>5760</v>
      </c>
      <c r="L1233" t="s">
        <v>59</v>
      </c>
      <c r="M1233">
        <v>158</v>
      </c>
      <c r="N1233">
        <v>-40</v>
      </c>
      <c r="O1233">
        <v>0</v>
      </c>
      <c r="P1233">
        <v>118</v>
      </c>
      <c r="Q1233">
        <v>32</v>
      </c>
      <c r="R1233">
        <v>0</v>
      </c>
      <c r="S1233">
        <v>0</v>
      </c>
      <c r="T1233">
        <v>0</v>
      </c>
      <c r="U1233">
        <v>150</v>
      </c>
      <c r="V1233">
        <v>150</v>
      </c>
      <c r="W1233">
        <v>0</v>
      </c>
      <c r="X1233" t="s">
        <v>64</v>
      </c>
      <c r="Y1233">
        <v>30.99</v>
      </c>
      <c r="Z1233">
        <v>3.92</v>
      </c>
      <c r="AA1233" t="s">
        <v>65</v>
      </c>
      <c r="AB1233" t="s">
        <v>56</v>
      </c>
      <c r="AC1233">
        <v>342</v>
      </c>
      <c r="AK1233">
        <v>32</v>
      </c>
      <c r="AL1233">
        <v>0</v>
      </c>
      <c r="AS1233">
        <v>150</v>
      </c>
      <c r="AZ1233">
        <v>118</v>
      </c>
      <c r="BB1233">
        <v>32</v>
      </c>
    </row>
    <row r="1234" spans="1:55" x14ac:dyDescent="0.25">
      <c r="A1234" t="s">
        <v>54</v>
      </c>
      <c r="B1234">
        <v>110027</v>
      </c>
      <c r="C1234" t="s">
        <v>55</v>
      </c>
      <c r="D1234" t="s">
        <v>56</v>
      </c>
      <c r="E1234" s="1">
        <v>45969</v>
      </c>
      <c r="F1234" t="s">
        <v>1483</v>
      </c>
      <c r="G1234" t="s">
        <v>63</v>
      </c>
      <c r="H1234" s="4">
        <v>221574000000000</v>
      </c>
      <c r="I1234">
        <v>29811</v>
      </c>
      <c r="J1234" s="3">
        <v>45969.74722222222</v>
      </c>
      <c r="K1234" t="s">
        <v>5760</v>
      </c>
      <c r="L1234" t="s">
        <v>59</v>
      </c>
      <c r="M1234">
        <v>687</v>
      </c>
      <c r="N1234">
        <v>-93.75</v>
      </c>
      <c r="O1234">
        <v>0</v>
      </c>
      <c r="P1234">
        <v>593.25</v>
      </c>
      <c r="Q1234">
        <v>32</v>
      </c>
      <c r="R1234">
        <v>0</v>
      </c>
      <c r="S1234">
        <v>-0.25</v>
      </c>
      <c r="T1234">
        <v>0</v>
      </c>
      <c r="U1234">
        <v>625</v>
      </c>
      <c r="V1234">
        <v>625</v>
      </c>
      <c r="W1234">
        <v>0</v>
      </c>
      <c r="X1234" t="s">
        <v>64</v>
      </c>
      <c r="Y1234">
        <v>103.66</v>
      </c>
      <c r="Z1234">
        <v>15.21</v>
      </c>
      <c r="AA1234" t="s">
        <v>65</v>
      </c>
      <c r="AB1234" t="s">
        <v>56</v>
      </c>
      <c r="AC1234">
        <v>1754</v>
      </c>
      <c r="AK1234">
        <v>32</v>
      </c>
      <c r="AL1234">
        <v>0</v>
      </c>
      <c r="AS1234">
        <v>625</v>
      </c>
      <c r="AZ1234">
        <v>593.25</v>
      </c>
      <c r="BB1234">
        <v>32</v>
      </c>
    </row>
    <row r="1235" spans="1:55" x14ac:dyDescent="0.25">
      <c r="A1235" t="s">
        <v>54</v>
      </c>
      <c r="B1235">
        <v>110027</v>
      </c>
      <c r="C1235" t="s">
        <v>55</v>
      </c>
      <c r="D1235" t="s">
        <v>56</v>
      </c>
      <c r="E1235" s="1">
        <v>45969</v>
      </c>
      <c r="F1235" t="s">
        <v>1484</v>
      </c>
      <c r="G1235" t="s">
        <v>67</v>
      </c>
      <c r="J1235" s="3">
        <v>45969.752083333333</v>
      </c>
      <c r="K1235" t="s">
        <v>5760</v>
      </c>
      <c r="L1235" t="s">
        <v>59</v>
      </c>
      <c r="M1235">
        <v>145.66</v>
      </c>
      <c r="N1235">
        <v>0</v>
      </c>
      <c r="O1235">
        <v>0</v>
      </c>
      <c r="P1235">
        <v>145.66</v>
      </c>
      <c r="Q1235">
        <v>0</v>
      </c>
      <c r="R1235">
        <v>7.28</v>
      </c>
      <c r="S1235">
        <v>0.06</v>
      </c>
      <c r="T1235">
        <v>0</v>
      </c>
      <c r="U1235">
        <v>153</v>
      </c>
      <c r="V1235">
        <v>153</v>
      </c>
      <c r="W1235">
        <v>0</v>
      </c>
      <c r="X1235" t="s">
        <v>68</v>
      </c>
      <c r="Y1235">
        <v>44.5</v>
      </c>
      <c r="Z1235">
        <v>1.96</v>
      </c>
      <c r="AA1235" t="s">
        <v>74</v>
      </c>
      <c r="AB1235" t="s">
        <v>75</v>
      </c>
      <c r="AE1235" t="s">
        <v>89</v>
      </c>
      <c r="AF1235" t="s">
        <v>56</v>
      </c>
      <c r="AG1235">
        <v>8929758003</v>
      </c>
      <c r="AK1235">
        <v>0</v>
      </c>
      <c r="AL1235">
        <v>0</v>
      </c>
      <c r="AN1235">
        <v>153</v>
      </c>
      <c r="AV1235">
        <v>145.66</v>
      </c>
      <c r="AW1235">
        <v>3.64</v>
      </c>
      <c r="AX1235">
        <v>145.66</v>
      </c>
      <c r="AY1235">
        <v>3.64</v>
      </c>
      <c r="AZ1235">
        <v>145.66</v>
      </c>
    </row>
    <row r="1236" spans="1:55" x14ac:dyDescent="0.25">
      <c r="A1236" t="s">
        <v>54</v>
      </c>
      <c r="B1236">
        <v>110027</v>
      </c>
      <c r="C1236" t="s">
        <v>55</v>
      </c>
      <c r="D1236" t="s">
        <v>56</v>
      </c>
      <c r="E1236" s="1">
        <v>45969</v>
      </c>
      <c r="F1236" t="s">
        <v>1485</v>
      </c>
      <c r="G1236" t="s">
        <v>67</v>
      </c>
      <c r="J1236" s="3">
        <v>45969.752083333333</v>
      </c>
      <c r="K1236" t="s">
        <v>5760</v>
      </c>
      <c r="L1236" t="s">
        <v>59</v>
      </c>
      <c r="M1236">
        <v>99</v>
      </c>
      <c r="N1236">
        <v>0</v>
      </c>
      <c r="O1236">
        <v>0</v>
      </c>
      <c r="P1236">
        <v>99</v>
      </c>
      <c r="Q1236">
        <v>0</v>
      </c>
      <c r="R1236">
        <v>4.96</v>
      </c>
      <c r="S1236">
        <v>0.04</v>
      </c>
      <c r="T1236">
        <v>0</v>
      </c>
      <c r="U1236">
        <v>104</v>
      </c>
      <c r="V1236">
        <v>104</v>
      </c>
      <c r="W1236">
        <v>0</v>
      </c>
      <c r="X1236" t="s">
        <v>68</v>
      </c>
      <c r="Y1236">
        <v>18.78</v>
      </c>
      <c r="Z1236">
        <v>2.2799999999999998</v>
      </c>
      <c r="AA1236" t="s">
        <v>74</v>
      </c>
      <c r="AB1236" t="s">
        <v>75</v>
      </c>
      <c r="AE1236" t="s">
        <v>89</v>
      </c>
      <c r="AF1236" t="s">
        <v>56</v>
      </c>
      <c r="AG1236">
        <v>8929758003</v>
      </c>
      <c r="AK1236">
        <v>0</v>
      </c>
      <c r="AL1236">
        <v>0</v>
      </c>
      <c r="AN1236">
        <v>104</v>
      </c>
      <c r="AV1236">
        <v>99</v>
      </c>
      <c r="AW1236">
        <v>2.48</v>
      </c>
      <c r="AX1236">
        <v>99</v>
      </c>
      <c r="AY1236">
        <v>2.48</v>
      </c>
      <c r="AZ1236">
        <v>99</v>
      </c>
    </row>
    <row r="1237" spans="1:55" x14ac:dyDescent="0.25">
      <c r="A1237" t="s">
        <v>54</v>
      </c>
      <c r="B1237">
        <v>110027</v>
      </c>
      <c r="C1237" t="s">
        <v>55</v>
      </c>
      <c r="D1237" t="s">
        <v>56</v>
      </c>
      <c r="E1237" s="1">
        <v>45969</v>
      </c>
      <c r="F1237" t="s">
        <v>1486</v>
      </c>
      <c r="G1237" t="s">
        <v>63</v>
      </c>
      <c r="H1237" s="4">
        <v>221575000000000</v>
      </c>
      <c r="I1237">
        <v>29811</v>
      </c>
      <c r="J1237" s="3">
        <v>45969.756944444445</v>
      </c>
      <c r="K1237" t="s">
        <v>5760</v>
      </c>
      <c r="L1237" t="s">
        <v>59</v>
      </c>
      <c r="M1237">
        <v>437</v>
      </c>
      <c r="N1237">
        <v>-93.75</v>
      </c>
      <c r="O1237">
        <v>0</v>
      </c>
      <c r="P1237">
        <v>343.25</v>
      </c>
      <c r="Q1237">
        <v>32</v>
      </c>
      <c r="R1237">
        <v>0</v>
      </c>
      <c r="S1237">
        <v>-0.25</v>
      </c>
      <c r="T1237">
        <v>0</v>
      </c>
      <c r="U1237">
        <v>375</v>
      </c>
      <c r="V1237">
        <v>375</v>
      </c>
      <c r="W1237">
        <v>0</v>
      </c>
      <c r="X1237" t="s">
        <v>64</v>
      </c>
      <c r="Y1237">
        <v>84.23</v>
      </c>
      <c r="Z1237">
        <v>8.4499999999999993</v>
      </c>
      <c r="AA1237" t="s">
        <v>65</v>
      </c>
      <c r="AB1237" t="s">
        <v>56</v>
      </c>
      <c r="AC1237">
        <v>2708</v>
      </c>
      <c r="AK1237">
        <v>32</v>
      </c>
      <c r="AL1237">
        <v>0</v>
      </c>
      <c r="AS1237">
        <v>375</v>
      </c>
      <c r="AZ1237">
        <v>343.24</v>
      </c>
      <c r="BB1237">
        <v>32</v>
      </c>
    </row>
    <row r="1238" spans="1:55" x14ac:dyDescent="0.25">
      <c r="A1238" t="s">
        <v>54</v>
      </c>
      <c r="B1238">
        <v>110027</v>
      </c>
      <c r="C1238" t="s">
        <v>55</v>
      </c>
      <c r="D1238" t="s">
        <v>56</v>
      </c>
      <c r="E1238" s="1">
        <v>45969</v>
      </c>
      <c r="F1238" t="s">
        <v>1487</v>
      </c>
      <c r="G1238" t="s">
        <v>63</v>
      </c>
      <c r="H1238" s="4">
        <v>221576000000000</v>
      </c>
      <c r="I1238">
        <v>29811</v>
      </c>
      <c r="J1238" s="3">
        <v>45969.761111111111</v>
      </c>
      <c r="K1238" t="s">
        <v>5760</v>
      </c>
      <c r="L1238" t="s">
        <v>59</v>
      </c>
      <c r="M1238">
        <v>696</v>
      </c>
      <c r="N1238">
        <v>-93.74</v>
      </c>
      <c r="O1238">
        <v>0</v>
      </c>
      <c r="P1238">
        <v>602.26</v>
      </c>
      <c r="Q1238">
        <v>32</v>
      </c>
      <c r="R1238">
        <v>0</v>
      </c>
      <c r="S1238">
        <v>-0.26</v>
      </c>
      <c r="T1238">
        <v>0</v>
      </c>
      <c r="U1238">
        <v>634</v>
      </c>
      <c r="V1238">
        <v>634</v>
      </c>
      <c r="W1238">
        <v>0</v>
      </c>
      <c r="X1238" t="s">
        <v>64</v>
      </c>
      <c r="Y1238">
        <v>119.52</v>
      </c>
      <c r="Z1238">
        <v>20.48</v>
      </c>
      <c r="AA1238" t="s">
        <v>65</v>
      </c>
      <c r="AB1238" t="s">
        <v>56</v>
      </c>
      <c r="AC1238">
        <v>4504</v>
      </c>
      <c r="AK1238">
        <v>32</v>
      </c>
      <c r="AL1238">
        <v>0</v>
      </c>
      <c r="AS1238">
        <v>634</v>
      </c>
      <c r="AZ1238">
        <v>602.26</v>
      </c>
      <c r="BB1238">
        <v>32</v>
      </c>
    </row>
    <row r="1239" spans="1:55" x14ac:dyDescent="0.25">
      <c r="A1239" t="s">
        <v>54</v>
      </c>
      <c r="B1239">
        <v>110027</v>
      </c>
      <c r="C1239" t="s">
        <v>55</v>
      </c>
      <c r="D1239" t="s">
        <v>56</v>
      </c>
      <c r="E1239" s="1">
        <v>45969</v>
      </c>
      <c r="F1239" t="s">
        <v>1488</v>
      </c>
      <c r="G1239" t="s">
        <v>63</v>
      </c>
      <c r="H1239" s="4">
        <v>221576000000000</v>
      </c>
      <c r="I1239">
        <v>29811</v>
      </c>
      <c r="J1239" s="3">
        <v>45969.761111111111</v>
      </c>
      <c r="K1239" t="s">
        <v>5760</v>
      </c>
      <c r="L1239" t="s">
        <v>59</v>
      </c>
      <c r="M1239">
        <v>208</v>
      </c>
      <c r="N1239">
        <v>-90</v>
      </c>
      <c r="O1239">
        <v>0</v>
      </c>
      <c r="P1239">
        <v>118</v>
      </c>
      <c r="Q1239">
        <v>32</v>
      </c>
      <c r="R1239">
        <v>0</v>
      </c>
      <c r="S1239">
        <v>0</v>
      </c>
      <c r="T1239">
        <v>0</v>
      </c>
      <c r="U1239">
        <v>150</v>
      </c>
      <c r="V1239">
        <v>150</v>
      </c>
      <c r="W1239">
        <v>0</v>
      </c>
      <c r="X1239" t="s">
        <v>64</v>
      </c>
      <c r="Y1239">
        <v>25.22</v>
      </c>
      <c r="Z1239">
        <v>5.66</v>
      </c>
      <c r="AA1239" t="s">
        <v>65</v>
      </c>
      <c r="AB1239" t="s">
        <v>56</v>
      </c>
      <c r="AC1239">
        <v>3916</v>
      </c>
      <c r="AK1239">
        <v>32</v>
      </c>
      <c r="AL1239">
        <v>0</v>
      </c>
      <c r="AS1239">
        <v>150</v>
      </c>
      <c r="AZ1239">
        <v>118</v>
      </c>
      <c r="BB1239">
        <v>32</v>
      </c>
    </row>
    <row r="1240" spans="1:55" x14ac:dyDescent="0.25">
      <c r="A1240" t="s">
        <v>54</v>
      </c>
      <c r="B1240">
        <v>110027</v>
      </c>
      <c r="C1240" t="s">
        <v>55</v>
      </c>
      <c r="D1240" t="s">
        <v>56</v>
      </c>
      <c r="E1240" s="1">
        <v>45969</v>
      </c>
      <c r="F1240" t="s">
        <v>1489</v>
      </c>
      <c r="G1240" t="s">
        <v>58</v>
      </c>
      <c r="H1240">
        <v>7455085384</v>
      </c>
      <c r="I1240">
        <v>18528960</v>
      </c>
      <c r="J1240" s="3">
        <v>45969.76458333333</v>
      </c>
      <c r="K1240" t="s">
        <v>5760</v>
      </c>
      <c r="L1240" t="s">
        <v>59</v>
      </c>
      <c r="M1240">
        <v>229</v>
      </c>
      <c r="N1240">
        <v>-80</v>
      </c>
      <c r="O1240">
        <v>0</v>
      </c>
      <c r="P1240">
        <v>149</v>
      </c>
      <c r="Q1240">
        <v>32</v>
      </c>
      <c r="R1240">
        <v>0</v>
      </c>
      <c r="S1240">
        <v>0</v>
      </c>
      <c r="T1240">
        <v>0</v>
      </c>
      <c r="U1240">
        <v>181</v>
      </c>
      <c r="V1240">
        <v>181</v>
      </c>
      <c r="W1240">
        <v>0</v>
      </c>
      <c r="X1240" t="s">
        <v>60</v>
      </c>
      <c r="Y1240">
        <v>52.63</v>
      </c>
      <c r="Z1240">
        <v>5.07</v>
      </c>
      <c r="AA1240" t="s">
        <v>61</v>
      </c>
      <c r="AB1240" t="s">
        <v>56</v>
      </c>
      <c r="AC1240">
        <v>5384</v>
      </c>
      <c r="AK1240">
        <v>32</v>
      </c>
      <c r="AL1240">
        <v>0</v>
      </c>
      <c r="AT1240">
        <v>181</v>
      </c>
      <c r="AZ1240">
        <v>149</v>
      </c>
      <c r="BC1240">
        <v>32</v>
      </c>
    </row>
    <row r="1241" spans="1:55" x14ac:dyDescent="0.25">
      <c r="A1241" t="s">
        <v>54</v>
      </c>
      <c r="B1241">
        <v>110027</v>
      </c>
      <c r="C1241" t="s">
        <v>55</v>
      </c>
      <c r="D1241" t="s">
        <v>56</v>
      </c>
      <c r="E1241" s="1">
        <v>45969</v>
      </c>
      <c r="F1241" t="s">
        <v>1490</v>
      </c>
      <c r="G1241" t="s">
        <v>63</v>
      </c>
      <c r="H1241" s="4">
        <v>221577000000000</v>
      </c>
      <c r="I1241">
        <v>29811</v>
      </c>
      <c r="J1241" s="3">
        <v>45969.779861111114</v>
      </c>
      <c r="K1241" t="s">
        <v>5760</v>
      </c>
      <c r="L1241" t="s">
        <v>59</v>
      </c>
      <c r="M1241">
        <v>466</v>
      </c>
      <c r="N1241">
        <v>-93.74</v>
      </c>
      <c r="O1241">
        <v>0</v>
      </c>
      <c r="P1241">
        <v>372.26</v>
      </c>
      <c r="Q1241">
        <v>32</v>
      </c>
      <c r="R1241">
        <v>0</v>
      </c>
      <c r="S1241">
        <v>-0.26</v>
      </c>
      <c r="T1241">
        <v>0</v>
      </c>
      <c r="U1241">
        <v>404</v>
      </c>
      <c r="V1241">
        <v>404</v>
      </c>
      <c r="W1241">
        <v>0</v>
      </c>
      <c r="X1241" t="s">
        <v>64</v>
      </c>
      <c r="Y1241">
        <v>92.66</v>
      </c>
      <c r="Z1241">
        <v>8.99</v>
      </c>
      <c r="AA1241" t="s">
        <v>65</v>
      </c>
      <c r="AB1241" t="s">
        <v>56</v>
      </c>
      <c r="AC1241">
        <v>485</v>
      </c>
      <c r="AK1241">
        <v>32</v>
      </c>
      <c r="AL1241">
        <v>0</v>
      </c>
      <c r="AS1241">
        <v>404</v>
      </c>
      <c r="AZ1241">
        <v>372.26</v>
      </c>
      <c r="BB1241">
        <v>32</v>
      </c>
    </row>
    <row r="1242" spans="1:55" x14ac:dyDescent="0.25">
      <c r="A1242" t="s">
        <v>54</v>
      </c>
      <c r="B1242">
        <v>110027</v>
      </c>
      <c r="C1242" t="s">
        <v>55</v>
      </c>
      <c r="D1242" t="s">
        <v>56</v>
      </c>
      <c r="E1242" s="1">
        <v>45969</v>
      </c>
      <c r="F1242" t="s">
        <v>1491</v>
      </c>
      <c r="G1242" t="s">
        <v>67</v>
      </c>
      <c r="J1242" s="3">
        <v>45969.788888888892</v>
      </c>
      <c r="K1242" t="s">
        <v>5760</v>
      </c>
      <c r="L1242" t="s">
        <v>59</v>
      </c>
      <c r="M1242">
        <v>257</v>
      </c>
      <c r="N1242">
        <v>-17.989999999999998</v>
      </c>
      <c r="O1242">
        <v>0</v>
      </c>
      <c r="P1242">
        <v>239.01</v>
      </c>
      <c r="Q1242">
        <v>0</v>
      </c>
      <c r="R1242">
        <v>11.96</v>
      </c>
      <c r="S1242">
        <v>0.03</v>
      </c>
      <c r="T1242">
        <v>0</v>
      </c>
      <c r="U1242">
        <v>251</v>
      </c>
      <c r="V1242">
        <v>251</v>
      </c>
      <c r="W1242">
        <v>0</v>
      </c>
      <c r="X1242" t="s">
        <v>68</v>
      </c>
      <c r="Y1242">
        <v>62.3</v>
      </c>
      <c r="Z1242">
        <v>5.88</v>
      </c>
      <c r="AA1242" t="s">
        <v>69</v>
      </c>
      <c r="AE1242" t="s">
        <v>110</v>
      </c>
      <c r="AF1242" t="s">
        <v>111</v>
      </c>
      <c r="AG1242">
        <v>9810206362</v>
      </c>
      <c r="AK1242">
        <v>0</v>
      </c>
      <c r="AL1242">
        <v>0</v>
      </c>
      <c r="AN1242">
        <v>251</v>
      </c>
      <c r="AV1242">
        <v>239.01</v>
      </c>
      <c r="AW1242">
        <v>5.98</v>
      </c>
      <c r="AX1242">
        <v>239.01</v>
      </c>
      <c r="AY1242">
        <v>5.98</v>
      </c>
      <c r="AZ1242">
        <v>239.01</v>
      </c>
    </row>
    <row r="1243" spans="1:55" x14ac:dyDescent="0.25">
      <c r="A1243" t="s">
        <v>54</v>
      </c>
      <c r="B1243">
        <v>110027</v>
      </c>
      <c r="C1243" t="s">
        <v>55</v>
      </c>
      <c r="D1243" t="s">
        <v>56</v>
      </c>
      <c r="E1243" s="1">
        <v>45969</v>
      </c>
      <c r="F1243" t="s">
        <v>1492</v>
      </c>
      <c r="G1243" t="s">
        <v>67</v>
      </c>
      <c r="J1243" s="3">
        <v>45969.788888888892</v>
      </c>
      <c r="K1243" t="s">
        <v>5760</v>
      </c>
      <c r="L1243" t="s">
        <v>59</v>
      </c>
      <c r="M1243">
        <v>477</v>
      </c>
      <c r="N1243">
        <v>0</v>
      </c>
      <c r="O1243">
        <v>0</v>
      </c>
      <c r="P1243">
        <v>477</v>
      </c>
      <c r="Q1243">
        <v>0</v>
      </c>
      <c r="R1243">
        <v>23.86</v>
      </c>
      <c r="S1243">
        <v>0.14000000000000001</v>
      </c>
      <c r="T1243">
        <v>0</v>
      </c>
      <c r="U1243">
        <v>501</v>
      </c>
      <c r="V1243">
        <v>501</v>
      </c>
      <c r="W1243">
        <v>0</v>
      </c>
      <c r="X1243" t="s">
        <v>68</v>
      </c>
      <c r="Y1243">
        <v>97.75</v>
      </c>
      <c r="Z1243">
        <v>9.08</v>
      </c>
      <c r="AA1243" t="s">
        <v>74</v>
      </c>
      <c r="AB1243" t="s">
        <v>75</v>
      </c>
      <c r="AE1243" t="s">
        <v>89</v>
      </c>
      <c r="AF1243" t="s">
        <v>56</v>
      </c>
      <c r="AG1243">
        <v>8929758003</v>
      </c>
      <c r="AK1243">
        <v>0</v>
      </c>
      <c r="AL1243">
        <v>0</v>
      </c>
      <c r="AN1243">
        <v>501</v>
      </c>
      <c r="AV1243">
        <v>477</v>
      </c>
      <c r="AW1243">
        <v>11.93</v>
      </c>
      <c r="AX1243">
        <v>477</v>
      </c>
      <c r="AY1243">
        <v>11.93</v>
      </c>
      <c r="AZ1243">
        <v>477</v>
      </c>
    </row>
    <row r="1244" spans="1:55" x14ac:dyDescent="0.25">
      <c r="A1244" t="s">
        <v>54</v>
      </c>
      <c r="B1244">
        <v>110027</v>
      </c>
      <c r="C1244" t="s">
        <v>55</v>
      </c>
      <c r="D1244" t="s">
        <v>56</v>
      </c>
      <c r="E1244" s="1">
        <v>45969</v>
      </c>
      <c r="F1244" t="s">
        <v>1493</v>
      </c>
      <c r="G1244" t="s">
        <v>67</v>
      </c>
      <c r="J1244" s="3">
        <v>45969.788888888892</v>
      </c>
      <c r="K1244" t="s">
        <v>5760</v>
      </c>
      <c r="L1244" t="s">
        <v>59</v>
      </c>
      <c r="M1244">
        <v>333.28</v>
      </c>
      <c r="N1244">
        <v>0</v>
      </c>
      <c r="O1244">
        <v>0</v>
      </c>
      <c r="P1244">
        <v>333.28</v>
      </c>
      <c r="Q1244">
        <v>0</v>
      </c>
      <c r="R1244">
        <v>16.66</v>
      </c>
      <c r="S1244">
        <v>0.06</v>
      </c>
      <c r="T1244">
        <v>0</v>
      </c>
      <c r="U1244">
        <v>350</v>
      </c>
      <c r="V1244">
        <v>350</v>
      </c>
      <c r="W1244">
        <v>0</v>
      </c>
      <c r="X1244" t="s">
        <v>68</v>
      </c>
      <c r="Y1244">
        <v>91.51</v>
      </c>
      <c r="Z1244">
        <v>2.9</v>
      </c>
      <c r="AA1244" t="s">
        <v>74</v>
      </c>
      <c r="AB1244" t="s">
        <v>75</v>
      </c>
      <c r="AE1244" t="s">
        <v>89</v>
      </c>
      <c r="AF1244" t="s">
        <v>56</v>
      </c>
      <c r="AG1244">
        <v>8929758003</v>
      </c>
      <c r="AK1244">
        <v>0</v>
      </c>
      <c r="AL1244">
        <v>0</v>
      </c>
      <c r="AN1244">
        <v>350</v>
      </c>
      <c r="AV1244">
        <v>333.28</v>
      </c>
      <c r="AW1244">
        <v>8.33</v>
      </c>
      <c r="AX1244">
        <v>333.28</v>
      </c>
      <c r="AY1244">
        <v>8.33</v>
      </c>
      <c r="AZ1244">
        <v>333.28</v>
      </c>
    </row>
    <row r="1245" spans="1:55" x14ac:dyDescent="0.25">
      <c r="A1245" t="s">
        <v>54</v>
      </c>
      <c r="B1245">
        <v>110027</v>
      </c>
      <c r="C1245" t="s">
        <v>55</v>
      </c>
      <c r="D1245" t="s">
        <v>56</v>
      </c>
      <c r="E1245" s="1">
        <v>45969</v>
      </c>
      <c r="F1245" t="s">
        <v>1494</v>
      </c>
      <c r="G1245" t="s">
        <v>58</v>
      </c>
      <c r="H1245">
        <v>7460137666</v>
      </c>
      <c r="I1245">
        <v>18528960</v>
      </c>
      <c r="J1245" s="3">
        <v>45969.79791666667</v>
      </c>
      <c r="K1245" t="s">
        <v>5760</v>
      </c>
      <c r="L1245" t="s">
        <v>59</v>
      </c>
      <c r="M1245">
        <v>229</v>
      </c>
      <c r="N1245">
        <v>-80</v>
      </c>
      <c r="O1245">
        <v>0</v>
      </c>
      <c r="P1245">
        <v>149</v>
      </c>
      <c r="Q1245">
        <v>32</v>
      </c>
      <c r="R1245">
        <v>0</v>
      </c>
      <c r="S1245">
        <v>0</v>
      </c>
      <c r="T1245">
        <v>0</v>
      </c>
      <c r="U1245">
        <v>181</v>
      </c>
      <c r="V1245">
        <v>181</v>
      </c>
      <c r="W1245">
        <v>0</v>
      </c>
      <c r="X1245" t="s">
        <v>60</v>
      </c>
      <c r="Y1245">
        <v>52.63</v>
      </c>
      <c r="Z1245">
        <v>5.07</v>
      </c>
      <c r="AA1245" t="s">
        <v>61</v>
      </c>
      <c r="AB1245" t="s">
        <v>56</v>
      </c>
      <c r="AC1245">
        <v>7666</v>
      </c>
      <c r="AK1245">
        <v>32</v>
      </c>
      <c r="AL1245">
        <v>0</v>
      </c>
      <c r="AT1245">
        <v>181</v>
      </c>
      <c r="AZ1245">
        <v>149</v>
      </c>
      <c r="BC1245">
        <v>32</v>
      </c>
    </row>
    <row r="1246" spans="1:55" x14ac:dyDescent="0.25">
      <c r="A1246" t="s">
        <v>54</v>
      </c>
      <c r="B1246">
        <v>110027</v>
      </c>
      <c r="C1246" t="s">
        <v>55</v>
      </c>
      <c r="D1246" t="s">
        <v>56</v>
      </c>
      <c r="E1246" s="1">
        <v>45969</v>
      </c>
      <c r="F1246" t="s">
        <v>1495</v>
      </c>
      <c r="G1246" t="s">
        <v>58</v>
      </c>
      <c r="H1246">
        <v>7460740931</v>
      </c>
      <c r="I1246">
        <v>18528960</v>
      </c>
      <c r="J1246" s="3">
        <v>45969.798611111109</v>
      </c>
      <c r="K1246" t="s">
        <v>5760</v>
      </c>
      <c r="L1246" t="s">
        <v>59</v>
      </c>
      <c r="M1246">
        <v>894</v>
      </c>
      <c r="N1246">
        <v>-75</v>
      </c>
      <c r="O1246">
        <v>0</v>
      </c>
      <c r="P1246">
        <v>819</v>
      </c>
      <c r="Q1246">
        <v>32</v>
      </c>
      <c r="R1246">
        <v>0</v>
      </c>
      <c r="S1246">
        <v>0</v>
      </c>
      <c r="T1246">
        <v>0</v>
      </c>
      <c r="U1246">
        <v>851</v>
      </c>
      <c r="V1246">
        <v>851</v>
      </c>
      <c r="W1246">
        <v>0</v>
      </c>
      <c r="X1246" t="s">
        <v>60</v>
      </c>
      <c r="Y1246">
        <v>171.43</v>
      </c>
      <c r="Z1246">
        <v>25.13</v>
      </c>
      <c r="AA1246" t="s">
        <v>61</v>
      </c>
      <c r="AB1246" t="s">
        <v>56</v>
      </c>
      <c r="AC1246">
        <v>931</v>
      </c>
      <c r="AK1246">
        <v>32</v>
      </c>
      <c r="AL1246">
        <v>0</v>
      </c>
      <c r="AT1246">
        <v>851</v>
      </c>
      <c r="AZ1246">
        <v>819</v>
      </c>
      <c r="BC1246">
        <v>32</v>
      </c>
    </row>
    <row r="1247" spans="1:55" x14ac:dyDescent="0.25">
      <c r="A1247" t="s">
        <v>54</v>
      </c>
      <c r="B1247">
        <v>110027</v>
      </c>
      <c r="C1247" t="s">
        <v>55</v>
      </c>
      <c r="D1247" t="s">
        <v>56</v>
      </c>
      <c r="E1247" s="1">
        <v>45969</v>
      </c>
      <c r="F1247" t="s">
        <v>1496</v>
      </c>
      <c r="G1247" t="s">
        <v>58</v>
      </c>
      <c r="H1247">
        <v>7458557455</v>
      </c>
      <c r="I1247">
        <v>18528960</v>
      </c>
      <c r="J1247" s="3">
        <v>45969.802083333336</v>
      </c>
      <c r="K1247" t="s">
        <v>5760</v>
      </c>
      <c r="L1247" t="s">
        <v>59</v>
      </c>
      <c r="M1247">
        <v>169</v>
      </c>
      <c r="N1247">
        <v>-67.599999999999994</v>
      </c>
      <c r="O1247">
        <v>0</v>
      </c>
      <c r="P1247">
        <v>101.4</v>
      </c>
      <c r="Q1247">
        <v>32</v>
      </c>
      <c r="R1247">
        <v>0</v>
      </c>
      <c r="S1247">
        <v>0</v>
      </c>
      <c r="T1247">
        <v>0</v>
      </c>
      <c r="U1247">
        <v>133.4</v>
      </c>
      <c r="V1247">
        <v>133.4</v>
      </c>
      <c r="W1247">
        <v>0</v>
      </c>
      <c r="X1247" t="s">
        <v>60</v>
      </c>
      <c r="Y1247">
        <v>29.71</v>
      </c>
      <c r="Z1247">
        <v>5.61</v>
      </c>
      <c r="AA1247" t="s">
        <v>61</v>
      </c>
      <c r="AB1247" t="s">
        <v>56</v>
      </c>
      <c r="AC1247">
        <v>7455</v>
      </c>
      <c r="AK1247">
        <v>32</v>
      </c>
      <c r="AL1247">
        <v>0</v>
      </c>
      <c r="AT1247">
        <v>133.4</v>
      </c>
      <c r="AZ1247">
        <v>101.4</v>
      </c>
      <c r="BC1247">
        <v>32</v>
      </c>
    </row>
    <row r="1248" spans="1:55" x14ac:dyDescent="0.25">
      <c r="A1248" t="s">
        <v>54</v>
      </c>
      <c r="B1248">
        <v>110027</v>
      </c>
      <c r="C1248" t="s">
        <v>55</v>
      </c>
      <c r="D1248" t="s">
        <v>56</v>
      </c>
      <c r="E1248" s="1">
        <v>45969</v>
      </c>
      <c r="F1248" t="s">
        <v>1497</v>
      </c>
      <c r="G1248" t="s">
        <v>63</v>
      </c>
      <c r="H1248" s="4">
        <v>221579000000000</v>
      </c>
      <c r="I1248">
        <v>29811</v>
      </c>
      <c r="J1248" s="3">
        <v>45969.804861111108</v>
      </c>
      <c r="K1248" t="s">
        <v>5760</v>
      </c>
      <c r="L1248" t="s">
        <v>59</v>
      </c>
      <c r="M1248">
        <v>945</v>
      </c>
      <c r="N1248">
        <v>-199.97</v>
      </c>
      <c r="O1248">
        <v>0</v>
      </c>
      <c r="P1248">
        <v>745.03</v>
      </c>
      <c r="Q1248">
        <v>32</v>
      </c>
      <c r="R1248">
        <v>0</v>
      </c>
      <c r="S1248">
        <v>-0.03</v>
      </c>
      <c r="T1248">
        <v>0</v>
      </c>
      <c r="U1248">
        <v>777</v>
      </c>
      <c r="V1248">
        <v>777</v>
      </c>
      <c r="W1248">
        <v>0</v>
      </c>
      <c r="X1248" t="s">
        <v>64</v>
      </c>
      <c r="Y1248">
        <v>202.41</v>
      </c>
      <c r="Z1248">
        <v>20.22</v>
      </c>
      <c r="AA1248" t="s">
        <v>65</v>
      </c>
      <c r="AB1248" t="s">
        <v>56</v>
      </c>
      <c r="AC1248">
        <v>4320</v>
      </c>
      <c r="AK1248">
        <v>32</v>
      </c>
      <c r="AL1248">
        <v>0</v>
      </c>
      <c r="AS1248">
        <v>777</v>
      </c>
      <c r="AZ1248">
        <v>745.03</v>
      </c>
      <c r="BB1248">
        <v>32</v>
      </c>
    </row>
    <row r="1249" spans="1:55" x14ac:dyDescent="0.25">
      <c r="A1249" t="s">
        <v>54</v>
      </c>
      <c r="B1249">
        <v>110027</v>
      </c>
      <c r="C1249" t="s">
        <v>55</v>
      </c>
      <c r="D1249" t="s">
        <v>56</v>
      </c>
      <c r="E1249" s="1">
        <v>45969</v>
      </c>
      <c r="F1249" t="s">
        <v>1498</v>
      </c>
      <c r="G1249" t="s">
        <v>63</v>
      </c>
      <c r="H1249" s="4">
        <v>221580000000000</v>
      </c>
      <c r="I1249">
        <v>29811</v>
      </c>
      <c r="J1249" s="3">
        <v>45969.807638888888</v>
      </c>
      <c r="K1249" t="s">
        <v>5760</v>
      </c>
      <c r="L1249" t="s">
        <v>59</v>
      </c>
      <c r="M1249">
        <v>299</v>
      </c>
      <c r="N1249">
        <v>-93.75</v>
      </c>
      <c r="O1249">
        <v>0</v>
      </c>
      <c r="P1249">
        <v>205.25</v>
      </c>
      <c r="Q1249">
        <v>32</v>
      </c>
      <c r="R1249">
        <v>0</v>
      </c>
      <c r="S1249">
        <v>-0.25</v>
      </c>
      <c r="T1249">
        <v>0</v>
      </c>
      <c r="U1249">
        <v>237</v>
      </c>
      <c r="V1249">
        <v>237</v>
      </c>
      <c r="W1249">
        <v>0</v>
      </c>
      <c r="X1249" t="s">
        <v>64</v>
      </c>
      <c r="Y1249">
        <v>59.61</v>
      </c>
      <c r="Z1249">
        <v>6.51</v>
      </c>
      <c r="AA1249" t="s">
        <v>65</v>
      </c>
      <c r="AB1249" t="s">
        <v>56</v>
      </c>
      <c r="AC1249">
        <v>2038</v>
      </c>
      <c r="AK1249">
        <v>32</v>
      </c>
      <c r="AL1249">
        <v>0</v>
      </c>
      <c r="AS1249">
        <v>237</v>
      </c>
      <c r="AZ1249">
        <v>205.25</v>
      </c>
      <c r="BB1249">
        <v>32</v>
      </c>
    </row>
    <row r="1250" spans="1:55" x14ac:dyDescent="0.25">
      <c r="A1250" t="s">
        <v>54</v>
      </c>
      <c r="B1250">
        <v>110027</v>
      </c>
      <c r="C1250" t="s">
        <v>55</v>
      </c>
      <c r="D1250" t="s">
        <v>56</v>
      </c>
      <c r="E1250" s="1">
        <v>45969</v>
      </c>
      <c r="F1250" t="s">
        <v>1499</v>
      </c>
      <c r="G1250" t="s">
        <v>63</v>
      </c>
      <c r="H1250" s="4">
        <v>221581000000000</v>
      </c>
      <c r="I1250">
        <v>29811</v>
      </c>
      <c r="J1250" s="3">
        <v>45969.819444444445</v>
      </c>
      <c r="K1250" t="s">
        <v>5760</v>
      </c>
      <c r="L1250" t="s">
        <v>59</v>
      </c>
      <c r="M1250">
        <v>399</v>
      </c>
      <c r="N1250">
        <v>-93.75</v>
      </c>
      <c r="O1250">
        <v>0</v>
      </c>
      <c r="P1250">
        <v>305.25</v>
      </c>
      <c r="Q1250">
        <v>32</v>
      </c>
      <c r="R1250">
        <v>0</v>
      </c>
      <c r="S1250">
        <v>-0.25</v>
      </c>
      <c r="T1250">
        <v>0</v>
      </c>
      <c r="U1250">
        <v>337</v>
      </c>
      <c r="V1250">
        <v>337</v>
      </c>
      <c r="W1250">
        <v>0</v>
      </c>
      <c r="X1250" t="s">
        <v>64</v>
      </c>
      <c r="Y1250">
        <v>88.74</v>
      </c>
      <c r="Z1250">
        <v>5.07</v>
      </c>
      <c r="AA1250" t="s">
        <v>65</v>
      </c>
      <c r="AB1250" t="s">
        <v>56</v>
      </c>
      <c r="AC1250">
        <v>5011</v>
      </c>
      <c r="AK1250">
        <v>32</v>
      </c>
      <c r="AL1250">
        <v>0</v>
      </c>
      <c r="AS1250">
        <v>337</v>
      </c>
      <c r="AZ1250">
        <v>305.25</v>
      </c>
      <c r="BB1250">
        <v>32</v>
      </c>
    </row>
    <row r="1251" spans="1:55" x14ac:dyDescent="0.25">
      <c r="A1251" t="s">
        <v>54</v>
      </c>
      <c r="B1251">
        <v>110027</v>
      </c>
      <c r="C1251" t="s">
        <v>55</v>
      </c>
      <c r="D1251" t="s">
        <v>56</v>
      </c>
      <c r="E1251" s="1">
        <v>45969</v>
      </c>
      <c r="F1251" t="s">
        <v>1500</v>
      </c>
      <c r="G1251" t="s">
        <v>63</v>
      </c>
      <c r="H1251" s="4">
        <v>221581000000000</v>
      </c>
      <c r="I1251">
        <v>29811</v>
      </c>
      <c r="J1251" s="3">
        <v>45969.820833333331</v>
      </c>
      <c r="K1251" t="s">
        <v>5760</v>
      </c>
      <c r="L1251" t="s">
        <v>59</v>
      </c>
      <c r="M1251">
        <v>388</v>
      </c>
      <c r="N1251">
        <v>-93.75</v>
      </c>
      <c r="O1251">
        <v>0</v>
      </c>
      <c r="P1251">
        <v>294.25</v>
      </c>
      <c r="Q1251">
        <v>32</v>
      </c>
      <c r="R1251">
        <v>0</v>
      </c>
      <c r="S1251">
        <v>-0.25</v>
      </c>
      <c r="T1251">
        <v>0</v>
      </c>
      <c r="U1251">
        <v>326</v>
      </c>
      <c r="V1251">
        <v>326</v>
      </c>
      <c r="W1251">
        <v>0</v>
      </c>
      <c r="X1251" t="s">
        <v>64</v>
      </c>
      <c r="Y1251">
        <v>56.94</v>
      </c>
      <c r="Z1251">
        <v>8.99</v>
      </c>
      <c r="AA1251" t="s">
        <v>65</v>
      </c>
      <c r="AB1251" t="s">
        <v>56</v>
      </c>
      <c r="AC1251">
        <v>6046</v>
      </c>
      <c r="AK1251">
        <v>32</v>
      </c>
      <c r="AL1251">
        <v>0</v>
      </c>
      <c r="AS1251">
        <v>326</v>
      </c>
      <c r="AZ1251">
        <v>294.25</v>
      </c>
      <c r="BB1251">
        <v>32</v>
      </c>
    </row>
    <row r="1252" spans="1:55" x14ac:dyDescent="0.25">
      <c r="A1252" t="s">
        <v>54</v>
      </c>
      <c r="B1252">
        <v>110027</v>
      </c>
      <c r="C1252" t="s">
        <v>55</v>
      </c>
      <c r="D1252" t="s">
        <v>56</v>
      </c>
      <c r="E1252" s="1">
        <v>45969</v>
      </c>
      <c r="F1252" t="s">
        <v>1501</v>
      </c>
      <c r="G1252" t="s">
        <v>58</v>
      </c>
      <c r="H1252">
        <v>7460852406</v>
      </c>
      <c r="I1252">
        <v>18528960</v>
      </c>
      <c r="J1252" s="3">
        <v>45969.830555555556</v>
      </c>
      <c r="K1252" t="s">
        <v>5760</v>
      </c>
      <c r="L1252" t="s">
        <v>59</v>
      </c>
      <c r="M1252">
        <v>1225.99</v>
      </c>
      <c r="N1252">
        <v>-314.49</v>
      </c>
      <c r="O1252">
        <v>0</v>
      </c>
      <c r="P1252">
        <v>911.5</v>
      </c>
      <c r="Q1252">
        <v>32</v>
      </c>
      <c r="R1252">
        <v>0</v>
      </c>
      <c r="S1252">
        <v>0</v>
      </c>
      <c r="T1252">
        <v>0</v>
      </c>
      <c r="U1252">
        <v>943.5</v>
      </c>
      <c r="V1252">
        <v>943.5</v>
      </c>
      <c r="W1252">
        <v>0</v>
      </c>
      <c r="X1252" t="s">
        <v>60</v>
      </c>
      <c r="Y1252">
        <v>219.3</v>
      </c>
      <c r="Z1252">
        <v>23.05</v>
      </c>
      <c r="AA1252" t="s">
        <v>61</v>
      </c>
      <c r="AB1252" t="s">
        <v>56</v>
      </c>
      <c r="AC1252">
        <v>2406</v>
      </c>
      <c r="AK1252">
        <v>32</v>
      </c>
      <c r="AL1252">
        <v>0</v>
      </c>
      <c r="AT1252">
        <v>943.5</v>
      </c>
      <c r="AZ1252">
        <v>911.51</v>
      </c>
      <c r="BC1252">
        <v>32</v>
      </c>
    </row>
    <row r="1253" spans="1:55" x14ac:dyDescent="0.25">
      <c r="A1253" t="s">
        <v>54</v>
      </c>
      <c r="B1253">
        <v>110027</v>
      </c>
      <c r="C1253" t="s">
        <v>55</v>
      </c>
      <c r="D1253" t="s">
        <v>56</v>
      </c>
      <c r="E1253" s="1">
        <v>45969</v>
      </c>
      <c r="F1253" t="s">
        <v>1502</v>
      </c>
      <c r="G1253" t="s">
        <v>58</v>
      </c>
      <c r="H1253">
        <v>7454963195</v>
      </c>
      <c r="I1253">
        <v>18528960</v>
      </c>
      <c r="J1253" s="3">
        <v>45969.832638888889</v>
      </c>
      <c r="K1253" t="s">
        <v>5760</v>
      </c>
      <c r="L1253" t="s">
        <v>59</v>
      </c>
      <c r="M1253">
        <v>349</v>
      </c>
      <c r="N1253">
        <v>-100</v>
      </c>
      <c r="O1253">
        <v>0</v>
      </c>
      <c r="P1253">
        <v>249</v>
      </c>
      <c r="Q1253">
        <v>32</v>
      </c>
      <c r="R1253">
        <v>0</v>
      </c>
      <c r="S1253">
        <v>0</v>
      </c>
      <c r="T1253">
        <v>0</v>
      </c>
      <c r="U1253">
        <v>281</v>
      </c>
      <c r="V1253">
        <v>281</v>
      </c>
      <c r="W1253">
        <v>0</v>
      </c>
      <c r="X1253" t="s">
        <v>60</v>
      </c>
      <c r="Y1253">
        <v>75.709999999999994</v>
      </c>
      <c r="Z1253">
        <v>9.82</v>
      </c>
      <c r="AA1253" t="s">
        <v>61</v>
      </c>
      <c r="AB1253" t="s">
        <v>56</v>
      </c>
      <c r="AC1253">
        <v>3195</v>
      </c>
      <c r="AK1253">
        <v>32</v>
      </c>
      <c r="AL1253">
        <v>0</v>
      </c>
      <c r="AT1253">
        <v>281</v>
      </c>
      <c r="AZ1253">
        <v>249</v>
      </c>
      <c r="BC1253">
        <v>32</v>
      </c>
    </row>
    <row r="1254" spans="1:55" x14ac:dyDescent="0.25">
      <c r="A1254" t="s">
        <v>54</v>
      </c>
      <c r="B1254">
        <v>110027</v>
      </c>
      <c r="C1254" t="s">
        <v>55</v>
      </c>
      <c r="D1254" t="s">
        <v>56</v>
      </c>
      <c r="E1254" s="1">
        <v>45969</v>
      </c>
      <c r="F1254" t="s">
        <v>1503</v>
      </c>
      <c r="G1254" t="s">
        <v>63</v>
      </c>
      <c r="H1254" s="4">
        <v>221583000000000</v>
      </c>
      <c r="I1254">
        <v>29811</v>
      </c>
      <c r="J1254" s="3">
        <v>45969.849305555559</v>
      </c>
      <c r="K1254" t="s">
        <v>5760</v>
      </c>
      <c r="L1254" t="s">
        <v>59</v>
      </c>
      <c r="M1254">
        <v>405</v>
      </c>
      <c r="N1254">
        <v>-93.74</v>
      </c>
      <c r="O1254">
        <v>0</v>
      </c>
      <c r="P1254">
        <v>311.26</v>
      </c>
      <c r="Q1254">
        <v>32</v>
      </c>
      <c r="R1254">
        <v>0</v>
      </c>
      <c r="S1254">
        <v>-0.26</v>
      </c>
      <c r="T1254">
        <v>0</v>
      </c>
      <c r="U1254">
        <v>343</v>
      </c>
      <c r="V1254">
        <v>343</v>
      </c>
      <c r="W1254">
        <v>0</v>
      </c>
      <c r="X1254" t="s">
        <v>64</v>
      </c>
      <c r="Y1254">
        <v>73.38</v>
      </c>
      <c r="Z1254">
        <v>7.84</v>
      </c>
      <c r="AA1254" t="s">
        <v>65</v>
      </c>
      <c r="AB1254" t="s">
        <v>56</v>
      </c>
      <c r="AC1254">
        <v>8874</v>
      </c>
      <c r="AK1254">
        <v>32</v>
      </c>
      <c r="AL1254">
        <v>0</v>
      </c>
      <c r="AS1254">
        <v>343</v>
      </c>
      <c r="AZ1254">
        <v>311.26</v>
      </c>
      <c r="BB1254">
        <v>32</v>
      </c>
    </row>
    <row r="1255" spans="1:55" x14ac:dyDescent="0.25">
      <c r="A1255" t="s">
        <v>54</v>
      </c>
      <c r="B1255">
        <v>110027</v>
      </c>
      <c r="C1255" t="s">
        <v>55</v>
      </c>
      <c r="D1255" t="s">
        <v>56</v>
      </c>
      <c r="E1255" s="1">
        <v>45969</v>
      </c>
      <c r="F1255" t="s">
        <v>1504</v>
      </c>
      <c r="G1255" t="s">
        <v>63</v>
      </c>
      <c r="H1255" s="4">
        <v>221583000000000</v>
      </c>
      <c r="I1255">
        <v>29811</v>
      </c>
      <c r="J1255" s="3">
        <v>45969.852083333331</v>
      </c>
      <c r="K1255" t="s">
        <v>5760</v>
      </c>
      <c r="L1255" t="s">
        <v>59</v>
      </c>
      <c r="M1255">
        <v>677</v>
      </c>
      <c r="N1255">
        <v>-93.74</v>
      </c>
      <c r="O1255">
        <v>0</v>
      </c>
      <c r="P1255">
        <v>583.26</v>
      </c>
      <c r="Q1255">
        <v>32</v>
      </c>
      <c r="R1255">
        <v>0</v>
      </c>
      <c r="S1255">
        <v>-0.26</v>
      </c>
      <c r="T1255">
        <v>0</v>
      </c>
      <c r="U1255">
        <v>615</v>
      </c>
      <c r="V1255">
        <v>615</v>
      </c>
      <c r="W1255">
        <v>0</v>
      </c>
      <c r="X1255" t="s">
        <v>64</v>
      </c>
      <c r="Y1255">
        <v>124.59</v>
      </c>
      <c r="Z1255">
        <v>14.91</v>
      </c>
      <c r="AA1255" t="s">
        <v>65</v>
      </c>
      <c r="AB1255" t="s">
        <v>56</v>
      </c>
      <c r="AC1255">
        <v>6130</v>
      </c>
      <c r="AK1255">
        <v>32</v>
      </c>
      <c r="AL1255">
        <v>0</v>
      </c>
      <c r="AS1255">
        <v>615</v>
      </c>
      <c r="AZ1255">
        <v>583.26</v>
      </c>
      <c r="BB1255">
        <v>32</v>
      </c>
    </row>
    <row r="1256" spans="1:55" x14ac:dyDescent="0.25">
      <c r="A1256" t="s">
        <v>54</v>
      </c>
      <c r="B1256">
        <v>110027</v>
      </c>
      <c r="C1256" t="s">
        <v>55</v>
      </c>
      <c r="D1256" t="s">
        <v>56</v>
      </c>
      <c r="E1256" s="1">
        <v>45969</v>
      </c>
      <c r="F1256" t="s">
        <v>1505</v>
      </c>
      <c r="G1256" t="s">
        <v>67</v>
      </c>
      <c r="J1256" s="3">
        <v>45969.862500000003</v>
      </c>
      <c r="K1256" t="s">
        <v>5760</v>
      </c>
      <c r="L1256" t="s">
        <v>59</v>
      </c>
      <c r="M1256">
        <v>257</v>
      </c>
      <c r="N1256">
        <v>0</v>
      </c>
      <c r="O1256">
        <v>0</v>
      </c>
      <c r="P1256">
        <v>257</v>
      </c>
      <c r="Q1256">
        <v>0</v>
      </c>
      <c r="R1256">
        <v>12.86</v>
      </c>
      <c r="S1256">
        <v>0.14000000000000001</v>
      </c>
      <c r="T1256">
        <v>0</v>
      </c>
      <c r="U1256">
        <v>270</v>
      </c>
      <c r="V1256">
        <v>270</v>
      </c>
      <c r="W1256">
        <v>0</v>
      </c>
      <c r="X1256" t="s">
        <v>68</v>
      </c>
      <c r="Y1256">
        <v>65.650000000000006</v>
      </c>
      <c r="Z1256">
        <v>5.88</v>
      </c>
      <c r="AA1256" t="s">
        <v>69</v>
      </c>
      <c r="AE1256" t="s">
        <v>703</v>
      </c>
      <c r="AF1256" t="s">
        <v>704</v>
      </c>
      <c r="AG1256">
        <v>7500624182</v>
      </c>
      <c r="AK1256">
        <v>0</v>
      </c>
      <c r="AL1256">
        <v>0</v>
      </c>
      <c r="AN1256">
        <v>270</v>
      </c>
      <c r="AV1256">
        <v>257</v>
      </c>
      <c r="AW1256">
        <v>6.43</v>
      </c>
      <c r="AX1256">
        <v>257</v>
      </c>
      <c r="AY1256">
        <v>6.43</v>
      </c>
      <c r="AZ1256">
        <v>257</v>
      </c>
    </row>
    <row r="1257" spans="1:55" x14ac:dyDescent="0.25">
      <c r="A1257" t="s">
        <v>54</v>
      </c>
      <c r="B1257">
        <v>110027</v>
      </c>
      <c r="C1257" t="s">
        <v>55</v>
      </c>
      <c r="D1257" t="s">
        <v>56</v>
      </c>
      <c r="E1257" s="1">
        <v>45969</v>
      </c>
      <c r="F1257" t="s">
        <v>1506</v>
      </c>
      <c r="G1257" t="s">
        <v>67</v>
      </c>
      <c r="J1257" s="3">
        <v>45969.862500000003</v>
      </c>
      <c r="K1257" t="s">
        <v>5760</v>
      </c>
      <c r="L1257" t="s">
        <v>59</v>
      </c>
      <c r="M1257">
        <v>159</v>
      </c>
      <c r="N1257">
        <v>0</v>
      </c>
      <c r="O1257">
        <v>0</v>
      </c>
      <c r="P1257">
        <v>159</v>
      </c>
      <c r="Q1257">
        <v>0</v>
      </c>
      <c r="R1257">
        <v>7.96</v>
      </c>
      <c r="S1257">
        <v>0.04</v>
      </c>
      <c r="T1257">
        <v>0</v>
      </c>
      <c r="U1257">
        <v>167</v>
      </c>
      <c r="V1257">
        <v>167</v>
      </c>
      <c r="W1257">
        <v>0</v>
      </c>
      <c r="X1257" t="s">
        <v>73</v>
      </c>
      <c r="Y1257">
        <v>29.71</v>
      </c>
      <c r="Z1257">
        <v>2.5</v>
      </c>
      <c r="AA1257" t="s">
        <v>74</v>
      </c>
      <c r="AB1257" t="s">
        <v>75</v>
      </c>
      <c r="AE1257" t="s">
        <v>89</v>
      </c>
      <c r="AF1257" t="s">
        <v>56</v>
      </c>
      <c r="AG1257">
        <v>8929758003</v>
      </c>
      <c r="AK1257">
        <v>0</v>
      </c>
      <c r="AL1257">
        <v>0</v>
      </c>
      <c r="AM1257">
        <v>167</v>
      </c>
      <c r="AV1257">
        <v>159</v>
      </c>
      <c r="AW1257">
        <v>3.98</v>
      </c>
      <c r="AX1257">
        <v>159</v>
      </c>
      <c r="AY1257">
        <v>3.98</v>
      </c>
      <c r="AZ1257">
        <v>159</v>
      </c>
    </row>
    <row r="1258" spans="1:55" x14ac:dyDescent="0.25">
      <c r="A1258" t="s">
        <v>54</v>
      </c>
      <c r="B1258">
        <v>110027</v>
      </c>
      <c r="C1258" t="s">
        <v>55</v>
      </c>
      <c r="D1258" t="s">
        <v>56</v>
      </c>
      <c r="E1258" s="1">
        <v>45969</v>
      </c>
      <c r="F1258" t="s">
        <v>1507</v>
      </c>
      <c r="G1258" t="s">
        <v>67</v>
      </c>
      <c r="J1258" s="3">
        <v>45969.862500000003</v>
      </c>
      <c r="K1258" t="s">
        <v>5760</v>
      </c>
      <c r="L1258" t="s">
        <v>59</v>
      </c>
      <c r="M1258">
        <v>218</v>
      </c>
      <c r="N1258">
        <v>0</v>
      </c>
      <c r="O1258">
        <v>0</v>
      </c>
      <c r="P1258">
        <v>218</v>
      </c>
      <c r="Q1258">
        <v>0</v>
      </c>
      <c r="R1258">
        <v>10.9</v>
      </c>
      <c r="S1258">
        <v>0.1</v>
      </c>
      <c r="T1258">
        <v>0</v>
      </c>
      <c r="U1258">
        <v>229</v>
      </c>
      <c r="V1258">
        <v>229</v>
      </c>
      <c r="W1258">
        <v>0</v>
      </c>
      <c r="X1258" t="s">
        <v>68</v>
      </c>
      <c r="Y1258">
        <v>45.2</v>
      </c>
      <c r="Z1258">
        <v>4.6399999999999997</v>
      </c>
      <c r="AA1258" t="s">
        <v>74</v>
      </c>
      <c r="AB1258" t="s">
        <v>75</v>
      </c>
      <c r="AE1258" t="s">
        <v>1508</v>
      </c>
      <c r="AF1258" t="s">
        <v>1509</v>
      </c>
      <c r="AG1258">
        <v>8800556349</v>
      </c>
      <c r="AK1258">
        <v>0</v>
      </c>
      <c r="AL1258">
        <v>0</v>
      </c>
      <c r="AN1258">
        <v>229</v>
      </c>
      <c r="AV1258">
        <v>218</v>
      </c>
      <c r="AW1258">
        <v>5.45</v>
      </c>
      <c r="AX1258">
        <v>218</v>
      </c>
      <c r="AY1258">
        <v>5.45</v>
      </c>
      <c r="AZ1258">
        <v>218</v>
      </c>
    </row>
    <row r="1259" spans="1:55" x14ac:dyDescent="0.25">
      <c r="A1259" t="s">
        <v>54</v>
      </c>
      <c r="B1259">
        <v>110027</v>
      </c>
      <c r="C1259" t="s">
        <v>55</v>
      </c>
      <c r="D1259" t="s">
        <v>56</v>
      </c>
      <c r="E1259" s="1">
        <v>45969</v>
      </c>
      <c r="F1259" t="s">
        <v>1510</v>
      </c>
      <c r="G1259" t="s">
        <v>67</v>
      </c>
      <c r="J1259" s="3">
        <v>45969.862500000003</v>
      </c>
      <c r="K1259" t="s">
        <v>5760</v>
      </c>
      <c r="L1259" t="s">
        <v>59</v>
      </c>
      <c r="M1259">
        <v>177</v>
      </c>
      <c r="N1259">
        <v>0</v>
      </c>
      <c r="O1259">
        <v>0</v>
      </c>
      <c r="P1259">
        <v>177</v>
      </c>
      <c r="Q1259">
        <v>0</v>
      </c>
      <c r="R1259">
        <v>8.86</v>
      </c>
      <c r="S1259">
        <v>0.14000000000000001</v>
      </c>
      <c r="T1259">
        <v>0</v>
      </c>
      <c r="U1259">
        <v>186</v>
      </c>
      <c r="V1259">
        <v>186</v>
      </c>
      <c r="W1259">
        <v>0</v>
      </c>
      <c r="X1259" t="s">
        <v>73</v>
      </c>
      <c r="Y1259">
        <v>46.48</v>
      </c>
      <c r="Z1259">
        <v>5.88</v>
      </c>
      <c r="AA1259" t="s">
        <v>69</v>
      </c>
      <c r="AE1259" t="s">
        <v>1511</v>
      </c>
      <c r="AF1259" t="s">
        <v>1512</v>
      </c>
      <c r="AG1259">
        <v>9810804207</v>
      </c>
      <c r="AK1259">
        <v>0</v>
      </c>
      <c r="AL1259">
        <v>0</v>
      </c>
      <c r="AM1259">
        <v>186</v>
      </c>
      <c r="AV1259">
        <v>177</v>
      </c>
      <c r="AW1259">
        <v>4.43</v>
      </c>
      <c r="AX1259">
        <v>177</v>
      </c>
      <c r="AY1259">
        <v>4.43</v>
      </c>
      <c r="AZ1259">
        <v>177</v>
      </c>
    </row>
    <row r="1260" spans="1:55" x14ac:dyDescent="0.25">
      <c r="A1260" t="s">
        <v>54</v>
      </c>
      <c r="B1260">
        <v>110027</v>
      </c>
      <c r="C1260" t="s">
        <v>55</v>
      </c>
      <c r="D1260" t="s">
        <v>56</v>
      </c>
      <c r="E1260" s="1">
        <v>45969</v>
      </c>
      <c r="F1260" t="s">
        <v>1513</v>
      </c>
      <c r="G1260" t="s">
        <v>63</v>
      </c>
      <c r="H1260" s="4">
        <v>221585000000000</v>
      </c>
      <c r="I1260">
        <v>29811</v>
      </c>
      <c r="J1260" s="3">
        <v>45969.871527777781</v>
      </c>
      <c r="K1260" t="s">
        <v>5760</v>
      </c>
      <c r="L1260" t="s">
        <v>59</v>
      </c>
      <c r="M1260">
        <v>403</v>
      </c>
      <c r="N1260">
        <v>-60</v>
      </c>
      <c r="O1260">
        <v>0</v>
      </c>
      <c r="P1260">
        <v>343</v>
      </c>
      <c r="Q1260">
        <v>32</v>
      </c>
      <c r="R1260">
        <v>0</v>
      </c>
      <c r="S1260">
        <v>0</v>
      </c>
      <c r="T1260">
        <v>0</v>
      </c>
      <c r="U1260">
        <v>375</v>
      </c>
      <c r="V1260">
        <v>375</v>
      </c>
      <c r="W1260">
        <v>0</v>
      </c>
      <c r="X1260" t="s">
        <v>64</v>
      </c>
      <c r="Y1260">
        <v>74.11</v>
      </c>
      <c r="Z1260">
        <v>9.26</v>
      </c>
      <c r="AA1260" t="s">
        <v>65</v>
      </c>
      <c r="AB1260" t="s">
        <v>56</v>
      </c>
      <c r="AC1260">
        <v>4395</v>
      </c>
      <c r="AK1260">
        <v>32</v>
      </c>
      <c r="AL1260">
        <v>0</v>
      </c>
      <c r="AS1260">
        <v>375</v>
      </c>
      <c r="AZ1260">
        <v>343</v>
      </c>
      <c r="BB1260">
        <v>32</v>
      </c>
    </row>
    <row r="1261" spans="1:55" x14ac:dyDescent="0.25">
      <c r="A1261" t="s">
        <v>54</v>
      </c>
      <c r="B1261">
        <v>110027</v>
      </c>
      <c r="C1261" t="s">
        <v>55</v>
      </c>
      <c r="D1261" t="s">
        <v>56</v>
      </c>
      <c r="E1261" s="1">
        <v>45969</v>
      </c>
      <c r="F1261" t="s">
        <v>1514</v>
      </c>
      <c r="G1261" t="s">
        <v>58</v>
      </c>
      <c r="H1261">
        <v>7462969306</v>
      </c>
      <c r="I1261">
        <v>18528960</v>
      </c>
      <c r="J1261" s="3">
        <v>45969.87777777778</v>
      </c>
      <c r="K1261" t="s">
        <v>5760</v>
      </c>
      <c r="L1261" t="s">
        <v>59</v>
      </c>
      <c r="M1261">
        <v>358</v>
      </c>
      <c r="N1261">
        <v>-100</v>
      </c>
      <c r="O1261">
        <v>0</v>
      </c>
      <c r="P1261">
        <v>258</v>
      </c>
      <c r="Q1261">
        <v>32</v>
      </c>
      <c r="R1261">
        <v>0</v>
      </c>
      <c r="S1261">
        <v>0</v>
      </c>
      <c r="T1261">
        <v>0</v>
      </c>
      <c r="U1261">
        <v>290</v>
      </c>
      <c r="V1261">
        <v>290</v>
      </c>
      <c r="W1261">
        <v>0</v>
      </c>
      <c r="X1261" t="s">
        <v>60</v>
      </c>
      <c r="Y1261">
        <v>59.86</v>
      </c>
      <c r="Z1261">
        <v>8.69</v>
      </c>
      <c r="AA1261" t="s">
        <v>61</v>
      </c>
      <c r="AB1261" t="s">
        <v>56</v>
      </c>
      <c r="AC1261">
        <v>9306</v>
      </c>
      <c r="AK1261">
        <v>32</v>
      </c>
      <c r="AL1261">
        <v>0</v>
      </c>
      <c r="AT1261">
        <v>290</v>
      </c>
      <c r="AZ1261">
        <v>258</v>
      </c>
      <c r="BC1261">
        <v>32</v>
      </c>
    </row>
    <row r="1262" spans="1:55" x14ac:dyDescent="0.25">
      <c r="A1262" t="s">
        <v>54</v>
      </c>
      <c r="B1262">
        <v>110027</v>
      </c>
      <c r="C1262" t="s">
        <v>55</v>
      </c>
      <c r="D1262" t="s">
        <v>56</v>
      </c>
      <c r="E1262" s="1">
        <v>45969</v>
      </c>
      <c r="F1262" t="s">
        <v>1515</v>
      </c>
      <c r="G1262" t="s">
        <v>63</v>
      </c>
      <c r="H1262" s="4">
        <v>221587000000000</v>
      </c>
      <c r="I1262">
        <v>29811</v>
      </c>
      <c r="J1262" s="3">
        <v>45969.890277777777</v>
      </c>
      <c r="K1262" t="s">
        <v>5760</v>
      </c>
      <c r="L1262" t="s">
        <v>59</v>
      </c>
      <c r="M1262">
        <v>737</v>
      </c>
      <c r="N1262">
        <v>-268.74</v>
      </c>
      <c r="O1262">
        <v>0</v>
      </c>
      <c r="P1262">
        <v>468.26</v>
      </c>
      <c r="Q1262">
        <v>32</v>
      </c>
      <c r="R1262">
        <v>0</v>
      </c>
      <c r="S1262">
        <v>-0.26</v>
      </c>
      <c r="T1262">
        <v>0</v>
      </c>
      <c r="U1262">
        <v>500</v>
      </c>
      <c r="V1262">
        <v>500</v>
      </c>
      <c r="W1262">
        <v>0</v>
      </c>
      <c r="X1262" t="s">
        <v>64</v>
      </c>
      <c r="Y1262">
        <v>102.17</v>
      </c>
      <c r="Z1262">
        <v>13.9</v>
      </c>
      <c r="AA1262" t="s">
        <v>65</v>
      </c>
      <c r="AB1262" t="s">
        <v>56</v>
      </c>
      <c r="AC1262">
        <v>6560</v>
      </c>
      <c r="AK1262">
        <v>32</v>
      </c>
      <c r="AL1262">
        <v>0</v>
      </c>
      <c r="AS1262">
        <v>500</v>
      </c>
      <c r="AZ1262">
        <v>468.26</v>
      </c>
      <c r="BB1262">
        <v>32</v>
      </c>
    </row>
    <row r="1263" spans="1:55" x14ac:dyDescent="0.25">
      <c r="A1263" t="s">
        <v>54</v>
      </c>
      <c r="B1263">
        <v>110027</v>
      </c>
      <c r="C1263" t="s">
        <v>55</v>
      </c>
      <c r="D1263" t="s">
        <v>56</v>
      </c>
      <c r="E1263" s="1">
        <v>45969</v>
      </c>
      <c r="F1263" t="s">
        <v>1516</v>
      </c>
      <c r="G1263" t="s">
        <v>67</v>
      </c>
      <c r="J1263" s="3">
        <v>45969.893055555556</v>
      </c>
      <c r="K1263" t="s">
        <v>5760</v>
      </c>
      <c r="L1263" t="s">
        <v>59</v>
      </c>
      <c r="M1263">
        <v>418</v>
      </c>
      <c r="N1263">
        <v>0</v>
      </c>
      <c r="O1263">
        <v>0</v>
      </c>
      <c r="P1263">
        <v>418</v>
      </c>
      <c r="Q1263">
        <v>0</v>
      </c>
      <c r="R1263">
        <v>20.9</v>
      </c>
      <c r="S1263">
        <v>0.1</v>
      </c>
      <c r="T1263">
        <v>0</v>
      </c>
      <c r="U1263">
        <v>439</v>
      </c>
      <c r="V1263">
        <v>439</v>
      </c>
      <c r="W1263">
        <v>0</v>
      </c>
      <c r="X1263" t="s">
        <v>68</v>
      </c>
      <c r="Y1263">
        <v>101.15</v>
      </c>
      <c r="Z1263">
        <v>4.78</v>
      </c>
      <c r="AA1263" t="s">
        <v>74</v>
      </c>
      <c r="AB1263" t="s">
        <v>75</v>
      </c>
      <c r="AE1263" t="s">
        <v>89</v>
      </c>
      <c r="AF1263" t="s">
        <v>56</v>
      </c>
      <c r="AG1263">
        <v>8929758003</v>
      </c>
      <c r="AK1263">
        <v>0</v>
      </c>
      <c r="AL1263">
        <v>0</v>
      </c>
      <c r="AN1263">
        <v>439</v>
      </c>
      <c r="AV1263">
        <v>418</v>
      </c>
      <c r="AW1263">
        <v>10.45</v>
      </c>
      <c r="AX1263">
        <v>418</v>
      </c>
      <c r="AY1263">
        <v>10.45</v>
      </c>
      <c r="AZ1263">
        <v>418</v>
      </c>
    </row>
    <row r="1264" spans="1:55" x14ac:dyDescent="0.25">
      <c r="A1264" t="s">
        <v>54</v>
      </c>
      <c r="B1264">
        <v>110027</v>
      </c>
      <c r="C1264" t="s">
        <v>55</v>
      </c>
      <c r="D1264" t="s">
        <v>56</v>
      </c>
      <c r="E1264" s="1">
        <v>45969</v>
      </c>
      <c r="F1264" t="s">
        <v>1517</v>
      </c>
      <c r="G1264" t="s">
        <v>67</v>
      </c>
      <c r="J1264" s="3">
        <v>45969.893750000003</v>
      </c>
      <c r="K1264" t="s">
        <v>5760</v>
      </c>
      <c r="L1264" t="s">
        <v>59</v>
      </c>
      <c r="M1264">
        <v>637</v>
      </c>
      <c r="N1264">
        <v>0</v>
      </c>
      <c r="O1264">
        <v>0</v>
      </c>
      <c r="P1264">
        <v>637</v>
      </c>
      <c r="Q1264">
        <v>0</v>
      </c>
      <c r="R1264">
        <v>31.86</v>
      </c>
      <c r="S1264">
        <v>0.14000000000000001</v>
      </c>
      <c r="T1264">
        <v>0</v>
      </c>
      <c r="U1264">
        <v>669</v>
      </c>
      <c r="V1264">
        <v>669</v>
      </c>
      <c r="W1264">
        <v>0</v>
      </c>
      <c r="X1264" t="s">
        <v>68</v>
      </c>
      <c r="Y1264">
        <v>133.46</v>
      </c>
      <c r="Z1264">
        <v>6.48</v>
      </c>
      <c r="AA1264" t="s">
        <v>74</v>
      </c>
      <c r="AB1264" t="s">
        <v>75</v>
      </c>
      <c r="AE1264" t="s">
        <v>89</v>
      </c>
      <c r="AF1264" t="s">
        <v>56</v>
      </c>
      <c r="AG1264">
        <v>8929758003</v>
      </c>
      <c r="AK1264">
        <v>0</v>
      </c>
      <c r="AL1264">
        <v>0</v>
      </c>
      <c r="AN1264">
        <v>669</v>
      </c>
      <c r="AV1264">
        <v>637</v>
      </c>
      <c r="AW1264">
        <v>15.93</v>
      </c>
      <c r="AX1264">
        <v>637</v>
      </c>
      <c r="AY1264">
        <v>15.93</v>
      </c>
      <c r="AZ1264">
        <v>637</v>
      </c>
    </row>
    <row r="1265" spans="1:55" x14ac:dyDescent="0.25">
      <c r="A1265" t="s">
        <v>54</v>
      </c>
      <c r="B1265">
        <v>110027</v>
      </c>
      <c r="C1265" t="s">
        <v>55</v>
      </c>
      <c r="D1265" t="s">
        <v>56</v>
      </c>
      <c r="E1265" s="1">
        <v>45969</v>
      </c>
      <c r="F1265" t="s">
        <v>1518</v>
      </c>
      <c r="G1265" t="s">
        <v>67</v>
      </c>
      <c r="J1265" s="3">
        <v>45969.893750000003</v>
      </c>
      <c r="K1265" t="s">
        <v>5760</v>
      </c>
      <c r="L1265" t="s">
        <v>59</v>
      </c>
      <c r="M1265">
        <v>199</v>
      </c>
      <c r="N1265">
        <v>0</v>
      </c>
      <c r="O1265">
        <v>0</v>
      </c>
      <c r="P1265">
        <v>199</v>
      </c>
      <c r="Q1265">
        <v>0</v>
      </c>
      <c r="R1265">
        <v>9.9600000000000009</v>
      </c>
      <c r="S1265">
        <v>0.04</v>
      </c>
      <c r="T1265">
        <v>0</v>
      </c>
      <c r="U1265">
        <v>209</v>
      </c>
      <c r="V1265">
        <v>209</v>
      </c>
      <c r="W1265">
        <v>0</v>
      </c>
      <c r="X1265" t="s">
        <v>73</v>
      </c>
      <c r="Y1265">
        <v>48.47</v>
      </c>
      <c r="Z1265">
        <v>2.56</v>
      </c>
      <c r="AA1265" t="s">
        <v>74</v>
      </c>
      <c r="AB1265" t="s">
        <v>75</v>
      </c>
      <c r="AE1265" t="s">
        <v>89</v>
      </c>
      <c r="AF1265" t="s">
        <v>56</v>
      </c>
      <c r="AG1265">
        <v>8929758003</v>
      </c>
      <c r="AK1265">
        <v>0</v>
      </c>
      <c r="AL1265">
        <v>0</v>
      </c>
      <c r="AM1265">
        <v>209</v>
      </c>
      <c r="AV1265">
        <v>199</v>
      </c>
      <c r="AW1265">
        <v>4.9800000000000004</v>
      </c>
      <c r="AX1265">
        <v>199</v>
      </c>
      <c r="AY1265">
        <v>4.9800000000000004</v>
      </c>
      <c r="AZ1265">
        <v>199</v>
      </c>
    </row>
    <row r="1266" spans="1:55" x14ac:dyDescent="0.25">
      <c r="A1266" t="s">
        <v>54</v>
      </c>
      <c r="B1266">
        <v>110027</v>
      </c>
      <c r="C1266" t="s">
        <v>55</v>
      </c>
      <c r="D1266" t="s">
        <v>56</v>
      </c>
      <c r="E1266" s="1">
        <v>45969</v>
      </c>
      <c r="F1266" t="s">
        <v>1519</v>
      </c>
      <c r="G1266" t="s">
        <v>58</v>
      </c>
      <c r="H1266">
        <v>7462421698</v>
      </c>
      <c r="I1266">
        <v>18528960</v>
      </c>
      <c r="J1266" s="3">
        <v>45969.894444444442</v>
      </c>
      <c r="K1266" t="s">
        <v>5760</v>
      </c>
      <c r="L1266" t="s">
        <v>59</v>
      </c>
      <c r="M1266">
        <v>748</v>
      </c>
      <c r="N1266">
        <v>-374</v>
      </c>
      <c r="O1266">
        <v>0</v>
      </c>
      <c r="P1266">
        <v>374</v>
      </c>
      <c r="Q1266">
        <v>32</v>
      </c>
      <c r="R1266">
        <v>0</v>
      </c>
      <c r="S1266">
        <v>0</v>
      </c>
      <c r="T1266">
        <v>0</v>
      </c>
      <c r="U1266">
        <v>406</v>
      </c>
      <c r="V1266">
        <v>406</v>
      </c>
      <c r="W1266">
        <v>0</v>
      </c>
      <c r="X1266" t="s">
        <v>60</v>
      </c>
      <c r="Y1266">
        <v>120.47</v>
      </c>
      <c r="Z1266">
        <v>4.7699999999999996</v>
      </c>
      <c r="AA1266" t="s">
        <v>61</v>
      </c>
      <c r="AB1266" t="s">
        <v>56</v>
      </c>
      <c r="AC1266">
        <v>1698</v>
      </c>
      <c r="AK1266">
        <v>32</v>
      </c>
      <c r="AL1266">
        <v>0</v>
      </c>
      <c r="AT1266">
        <v>406</v>
      </c>
      <c r="AZ1266">
        <v>374</v>
      </c>
      <c r="BC1266">
        <v>32</v>
      </c>
    </row>
    <row r="1267" spans="1:55" x14ac:dyDescent="0.25">
      <c r="A1267" t="s">
        <v>54</v>
      </c>
      <c r="B1267">
        <v>110027</v>
      </c>
      <c r="C1267" t="s">
        <v>55</v>
      </c>
      <c r="D1267" t="s">
        <v>56</v>
      </c>
      <c r="E1267" s="1">
        <v>45969</v>
      </c>
      <c r="F1267" t="s">
        <v>1520</v>
      </c>
      <c r="G1267" t="s">
        <v>63</v>
      </c>
      <c r="H1267" s="4">
        <v>221587000000000</v>
      </c>
      <c r="I1267">
        <v>29811</v>
      </c>
      <c r="J1267" s="3">
        <v>45969.897916666669</v>
      </c>
      <c r="K1267" t="s">
        <v>5760</v>
      </c>
      <c r="L1267" t="s">
        <v>59</v>
      </c>
      <c r="M1267">
        <v>349</v>
      </c>
      <c r="N1267">
        <v>-93.75</v>
      </c>
      <c r="O1267">
        <v>0</v>
      </c>
      <c r="P1267">
        <v>255.25</v>
      </c>
      <c r="Q1267">
        <v>32</v>
      </c>
      <c r="R1267">
        <v>0</v>
      </c>
      <c r="S1267">
        <v>-0.25</v>
      </c>
      <c r="T1267">
        <v>0</v>
      </c>
      <c r="U1267">
        <v>287</v>
      </c>
      <c r="V1267">
        <v>287</v>
      </c>
      <c r="W1267">
        <v>0</v>
      </c>
      <c r="X1267" t="s">
        <v>64</v>
      </c>
      <c r="Y1267">
        <v>82.33</v>
      </c>
      <c r="Z1267">
        <v>5.03</v>
      </c>
      <c r="AA1267" t="s">
        <v>65</v>
      </c>
      <c r="AB1267" t="s">
        <v>56</v>
      </c>
      <c r="AC1267">
        <v>8983</v>
      </c>
      <c r="AK1267">
        <v>32</v>
      </c>
      <c r="AL1267">
        <v>0</v>
      </c>
      <c r="AS1267">
        <v>287</v>
      </c>
      <c r="AZ1267">
        <v>255.25</v>
      </c>
      <c r="BB1267">
        <v>32</v>
      </c>
    </row>
    <row r="1268" spans="1:55" x14ac:dyDescent="0.25">
      <c r="A1268" t="s">
        <v>54</v>
      </c>
      <c r="B1268">
        <v>110027</v>
      </c>
      <c r="C1268" t="s">
        <v>55</v>
      </c>
      <c r="D1268" t="s">
        <v>56</v>
      </c>
      <c r="E1268" s="1">
        <v>45969</v>
      </c>
      <c r="F1268" t="s">
        <v>1521</v>
      </c>
      <c r="G1268" t="s">
        <v>58</v>
      </c>
      <c r="H1268">
        <v>7462025750</v>
      </c>
      <c r="I1268">
        <v>18528960</v>
      </c>
      <c r="J1268" s="3">
        <v>45969.897916666669</v>
      </c>
      <c r="K1268" t="s">
        <v>5760</v>
      </c>
      <c r="L1268" t="s">
        <v>59</v>
      </c>
      <c r="M1268">
        <v>288</v>
      </c>
      <c r="N1268">
        <v>-80</v>
      </c>
      <c r="O1268">
        <v>0</v>
      </c>
      <c r="P1268">
        <v>208</v>
      </c>
      <c r="Q1268">
        <v>32</v>
      </c>
      <c r="R1268">
        <v>0</v>
      </c>
      <c r="S1268">
        <v>0</v>
      </c>
      <c r="T1268">
        <v>0</v>
      </c>
      <c r="U1268">
        <v>240</v>
      </c>
      <c r="V1268">
        <v>240</v>
      </c>
      <c r="W1268">
        <v>0</v>
      </c>
      <c r="X1268" t="s">
        <v>60</v>
      </c>
      <c r="Y1268">
        <v>76.239999999999995</v>
      </c>
      <c r="Z1268">
        <v>6.51</v>
      </c>
      <c r="AA1268" t="s">
        <v>61</v>
      </c>
      <c r="AB1268" t="s">
        <v>56</v>
      </c>
      <c r="AC1268">
        <v>5750</v>
      </c>
      <c r="AK1268">
        <v>32</v>
      </c>
      <c r="AL1268">
        <v>0</v>
      </c>
      <c r="AT1268">
        <v>240</v>
      </c>
      <c r="AZ1268">
        <v>208</v>
      </c>
      <c r="BC1268">
        <v>32</v>
      </c>
    </row>
    <row r="1269" spans="1:55" x14ac:dyDescent="0.25">
      <c r="A1269" t="s">
        <v>54</v>
      </c>
      <c r="B1269">
        <v>110027</v>
      </c>
      <c r="C1269" t="s">
        <v>55</v>
      </c>
      <c r="D1269" t="s">
        <v>56</v>
      </c>
      <c r="E1269" s="1">
        <v>45969</v>
      </c>
      <c r="F1269" t="s">
        <v>1522</v>
      </c>
      <c r="G1269" t="s">
        <v>58</v>
      </c>
      <c r="H1269">
        <v>7445726729</v>
      </c>
      <c r="I1269">
        <v>18528960</v>
      </c>
      <c r="J1269" s="3">
        <v>45969.898611111108</v>
      </c>
      <c r="K1269" t="s">
        <v>5760</v>
      </c>
      <c r="L1269" t="s">
        <v>59</v>
      </c>
      <c r="M1269">
        <v>377</v>
      </c>
      <c r="N1269">
        <v>-100</v>
      </c>
      <c r="O1269">
        <v>0</v>
      </c>
      <c r="P1269">
        <v>277</v>
      </c>
      <c r="Q1269">
        <v>32</v>
      </c>
      <c r="R1269">
        <v>0</v>
      </c>
      <c r="S1269">
        <v>0</v>
      </c>
      <c r="T1269">
        <v>0</v>
      </c>
      <c r="U1269">
        <v>309</v>
      </c>
      <c r="V1269">
        <v>309</v>
      </c>
      <c r="W1269">
        <v>0</v>
      </c>
      <c r="X1269" t="s">
        <v>60</v>
      </c>
      <c r="Y1269">
        <v>57.57</v>
      </c>
      <c r="Z1269">
        <v>8.9499999999999993</v>
      </c>
      <c r="AA1269" t="s">
        <v>61</v>
      </c>
      <c r="AB1269" t="s">
        <v>56</v>
      </c>
      <c r="AC1269">
        <v>6729</v>
      </c>
      <c r="AK1269">
        <v>32</v>
      </c>
      <c r="AL1269">
        <v>0</v>
      </c>
      <c r="AT1269">
        <v>309</v>
      </c>
      <c r="AZ1269">
        <v>277</v>
      </c>
      <c r="BC1269">
        <v>32</v>
      </c>
    </row>
    <row r="1270" spans="1:55" x14ac:dyDescent="0.25">
      <c r="A1270" t="s">
        <v>54</v>
      </c>
      <c r="B1270">
        <v>110027</v>
      </c>
      <c r="C1270" t="s">
        <v>55</v>
      </c>
      <c r="D1270" t="s">
        <v>56</v>
      </c>
      <c r="E1270" s="1">
        <v>45969</v>
      </c>
      <c r="F1270" t="s">
        <v>1523</v>
      </c>
      <c r="G1270" t="s">
        <v>58</v>
      </c>
      <c r="H1270">
        <v>7459870843</v>
      </c>
      <c r="I1270">
        <v>18528960</v>
      </c>
      <c r="J1270" s="3">
        <v>45969.898611111108</v>
      </c>
      <c r="K1270" t="s">
        <v>5760</v>
      </c>
      <c r="L1270" t="s">
        <v>59</v>
      </c>
      <c r="M1270">
        <v>466</v>
      </c>
      <c r="N1270">
        <v>-100</v>
      </c>
      <c r="O1270">
        <v>0</v>
      </c>
      <c r="P1270">
        <v>366</v>
      </c>
      <c r="Q1270">
        <v>32</v>
      </c>
      <c r="R1270">
        <v>0</v>
      </c>
      <c r="S1270">
        <v>0</v>
      </c>
      <c r="T1270">
        <v>0</v>
      </c>
      <c r="U1270">
        <v>398</v>
      </c>
      <c r="V1270">
        <v>398</v>
      </c>
      <c r="W1270">
        <v>0</v>
      </c>
      <c r="X1270" t="s">
        <v>60</v>
      </c>
      <c r="Y1270">
        <v>67.180000000000007</v>
      </c>
      <c r="Z1270">
        <v>10.6</v>
      </c>
      <c r="AA1270" t="s">
        <v>61</v>
      </c>
      <c r="AB1270" t="s">
        <v>56</v>
      </c>
      <c r="AC1270">
        <v>843</v>
      </c>
      <c r="AK1270">
        <v>32</v>
      </c>
      <c r="AL1270">
        <v>0</v>
      </c>
      <c r="AT1270">
        <v>398</v>
      </c>
      <c r="AZ1270">
        <v>366</v>
      </c>
      <c r="BC1270">
        <v>32</v>
      </c>
    </row>
    <row r="1271" spans="1:55" x14ac:dyDescent="0.25">
      <c r="A1271" t="s">
        <v>54</v>
      </c>
      <c r="B1271">
        <v>110027</v>
      </c>
      <c r="C1271" t="s">
        <v>55</v>
      </c>
      <c r="D1271" t="s">
        <v>56</v>
      </c>
      <c r="E1271" s="1">
        <v>45969</v>
      </c>
      <c r="F1271" t="s">
        <v>1524</v>
      </c>
      <c r="G1271" t="s">
        <v>63</v>
      </c>
      <c r="H1271" s="4">
        <v>221588000000000</v>
      </c>
      <c r="I1271">
        <v>29811</v>
      </c>
      <c r="J1271" s="3">
        <v>45969.904861111114</v>
      </c>
      <c r="K1271" t="s">
        <v>5760</v>
      </c>
      <c r="L1271" t="s">
        <v>59</v>
      </c>
      <c r="M1271">
        <v>976</v>
      </c>
      <c r="N1271">
        <v>-350</v>
      </c>
      <c r="O1271">
        <v>0</v>
      </c>
      <c r="P1271">
        <v>626</v>
      </c>
      <c r="Q1271">
        <v>32</v>
      </c>
      <c r="R1271">
        <v>0</v>
      </c>
      <c r="S1271">
        <v>0</v>
      </c>
      <c r="T1271">
        <v>0</v>
      </c>
      <c r="U1271">
        <v>658</v>
      </c>
      <c r="V1271">
        <v>658</v>
      </c>
      <c r="W1271">
        <v>0</v>
      </c>
      <c r="X1271" t="s">
        <v>64</v>
      </c>
      <c r="Y1271">
        <v>144.35</v>
      </c>
      <c r="Z1271">
        <v>9.89</v>
      </c>
      <c r="AA1271" t="s">
        <v>65</v>
      </c>
      <c r="AB1271" t="s">
        <v>56</v>
      </c>
      <c r="AC1271">
        <v>3248</v>
      </c>
      <c r="AK1271">
        <v>32</v>
      </c>
      <c r="AL1271">
        <v>0</v>
      </c>
      <c r="AS1271">
        <v>658</v>
      </c>
      <c r="AZ1271">
        <v>626</v>
      </c>
      <c r="BB1271">
        <v>32</v>
      </c>
    </row>
    <row r="1272" spans="1:55" x14ac:dyDescent="0.25">
      <c r="A1272" t="s">
        <v>54</v>
      </c>
      <c r="B1272">
        <v>110027</v>
      </c>
      <c r="C1272" t="s">
        <v>55</v>
      </c>
      <c r="D1272" t="s">
        <v>56</v>
      </c>
      <c r="E1272" s="1">
        <v>45969</v>
      </c>
      <c r="F1272" t="s">
        <v>1525</v>
      </c>
      <c r="G1272" t="s">
        <v>58</v>
      </c>
      <c r="H1272">
        <v>7462163948</v>
      </c>
      <c r="I1272">
        <v>18528960</v>
      </c>
      <c r="J1272" s="3">
        <v>45969.905555555553</v>
      </c>
      <c r="K1272" t="s">
        <v>5760</v>
      </c>
      <c r="L1272" t="s">
        <v>59</v>
      </c>
      <c r="M1272">
        <v>518</v>
      </c>
      <c r="N1272">
        <v>-242.1</v>
      </c>
      <c r="O1272">
        <v>0</v>
      </c>
      <c r="P1272">
        <v>275.89999999999998</v>
      </c>
      <c r="Q1272">
        <v>32</v>
      </c>
      <c r="R1272">
        <v>0</v>
      </c>
      <c r="S1272">
        <v>0</v>
      </c>
      <c r="T1272">
        <v>0</v>
      </c>
      <c r="U1272">
        <v>307.89999999999998</v>
      </c>
      <c r="V1272">
        <v>307.89999999999998</v>
      </c>
      <c r="W1272">
        <v>0</v>
      </c>
      <c r="X1272" t="s">
        <v>60</v>
      </c>
      <c r="Y1272">
        <v>83.58</v>
      </c>
      <c r="Z1272">
        <v>10.34</v>
      </c>
      <c r="AA1272" t="s">
        <v>61</v>
      </c>
      <c r="AB1272" t="s">
        <v>56</v>
      </c>
      <c r="AC1272">
        <v>3948</v>
      </c>
      <c r="AK1272">
        <v>32</v>
      </c>
      <c r="AL1272">
        <v>0</v>
      </c>
      <c r="AT1272">
        <v>307.89999999999998</v>
      </c>
      <c r="AZ1272">
        <v>275.89999999999998</v>
      </c>
      <c r="BC1272">
        <v>32</v>
      </c>
    </row>
    <row r="1273" spans="1:55" x14ac:dyDescent="0.25">
      <c r="A1273" t="s">
        <v>54</v>
      </c>
      <c r="B1273">
        <v>110027</v>
      </c>
      <c r="C1273" t="s">
        <v>55</v>
      </c>
      <c r="D1273" t="s">
        <v>56</v>
      </c>
      <c r="E1273" s="1">
        <v>45969</v>
      </c>
      <c r="F1273" t="s">
        <v>1526</v>
      </c>
      <c r="G1273" t="s">
        <v>63</v>
      </c>
      <c r="H1273" s="4">
        <v>221588000000000</v>
      </c>
      <c r="I1273">
        <v>29811</v>
      </c>
      <c r="J1273" s="3">
        <v>45969.910416666666</v>
      </c>
      <c r="K1273" t="s">
        <v>5760</v>
      </c>
      <c r="L1273" t="s">
        <v>59</v>
      </c>
      <c r="M1273">
        <v>288</v>
      </c>
      <c r="N1273">
        <v>-30</v>
      </c>
      <c r="O1273">
        <v>0</v>
      </c>
      <c r="P1273">
        <v>258</v>
      </c>
      <c r="Q1273">
        <v>32</v>
      </c>
      <c r="R1273">
        <v>0</v>
      </c>
      <c r="S1273">
        <v>0</v>
      </c>
      <c r="T1273">
        <v>0</v>
      </c>
      <c r="U1273">
        <v>290</v>
      </c>
      <c r="V1273">
        <v>290</v>
      </c>
      <c r="W1273">
        <v>0</v>
      </c>
      <c r="X1273" t="s">
        <v>64</v>
      </c>
      <c r="Y1273">
        <v>45.2</v>
      </c>
      <c r="Z1273">
        <v>5.88</v>
      </c>
      <c r="AA1273" t="s">
        <v>65</v>
      </c>
      <c r="AB1273" t="s">
        <v>56</v>
      </c>
      <c r="AC1273">
        <v>8452</v>
      </c>
      <c r="AK1273">
        <v>32</v>
      </c>
      <c r="AL1273">
        <v>0</v>
      </c>
      <c r="AS1273">
        <v>290</v>
      </c>
      <c r="AZ1273">
        <v>258</v>
      </c>
      <c r="BB1273">
        <v>32</v>
      </c>
    </row>
    <row r="1274" spans="1:55" x14ac:dyDescent="0.25">
      <c r="A1274" t="s">
        <v>54</v>
      </c>
      <c r="B1274">
        <v>110027</v>
      </c>
      <c r="C1274" t="s">
        <v>55</v>
      </c>
      <c r="D1274" t="s">
        <v>56</v>
      </c>
      <c r="E1274" s="1">
        <v>45969</v>
      </c>
      <c r="F1274" t="s">
        <v>1527</v>
      </c>
      <c r="G1274" t="s">
        <v>63</v>
      </c>
      <c r="H1274" s="4">
        <v>221589000000000</v>
      </c>
      <c r="I1274">
        <v>29811</v>
      </c>
      <c r="J1274" s="3">
        <v>45969.912499999999</v>
      </c>
      <c r="K1274" t="s">
        <v>5760</v>
      </c>
      <c r="L1274" t="s">
        <v>59</v>
      </c>
      <c r="M1274">
        <v>169</v>
      </c>
      <c r="N1274">
        <v>0</v>
      </c>
      <c r="O1274">
        <v>0</v>
      </c>
      <c r="P1274">
        <v>169</v>
      </c>
      <c r="Q1274">
        <v>32</v>
      </c>
      <c r="R1274">
        <v>0</v>
      </c>
      <c r="S1274">
        <v>0</v>
      </c>
      <c r="T1274">
        <v>0</v>
      </c>
      <c r="U1274">
        <v>201</v>
      </c>
      <c r="V1274">
        <v>201</v>
      </c>
      <c r="W1274">
        <v>0</v>
      </c>
      <c r="X1274" t="s">
        <v>64</v>
      </c>
      <c r="Y1274">
        <v>29.71</v>
      </c>
      <c r="Z1274">
        <v>5.57</v>
      </c>
      <c r="AA1274" t="s">
        <v>65</v>
      </c>
      <c r="AB1274" t="s">
        <v>56</v>
      </c>
      <c r="AC1274">
        <v>6942</v>
      </c>
      <c r="AK1274">
        <v>32</v>
      </c>
      <c r="AL1274">
        <v>0</v>
      </c>
      <c r="AS1274">
        <v>201</v>
      </c>
      <c r="AZ1274">
        <v>169</v>
      </c>
      <c r="BB1274">
        <v>32</v>
      </c>
    </row>
    <row r="1275" spans="1:55" x14ac:dyDescent="0.25">
      <c r="A1275" t="s">
        <v>54</v>
      </c>
      <c r="B1275">
        <v>110027</v>
      </c>
      <c r="C1275" t="s">
        <v>55</v>
      </c>
      <c r="D1275" t="s">
        <v>56</v>
      </c>
      <c r="E1275" s="1">
        <v>45969</v>
      </c>
      <c r="F1275" t="s">
        <v>1528</v>
      </c>
      <c r="G1275" t="s">
        <v>58</v>
      </c>
      <c r="H1275">
        <v>7456794392</v>
      </c>
      <c r="I1275">
        <v>18528960</v>
      </c>
      <c r="J1275" s="3">
        <v>45969.913888888892</v>
      </c>
      <c r="K1275" t="s">
        <v>5760</v>
      </c>
      <c r="L1275" t="s">
        <v>59</v>
      </c>
      <c r="M1275">
        <v>627</v>
      </c>
      <c r="N1275">
        <v>-242.1</v>
      </c>
      <c r="O1275">
        <v>0</v>
      </c>
      <c r="P1275">
        <v>384.9</v>
      </c>
      <c r="Q1275">
        <v>32</v>
      </c>
      <c r="R1275">
        <v>0</v>
      </c>
      <c r="S1275">
        <v>0</v>
      </c>
      <c r="T1275">
        <v>0</v>
      </c>
      <c r="U1275">
        <v>416.9</v>
      </c>
      <c r="V1275">
        <v>416.9</v>
      </c>
      <c r="W1275">
        <v>0</v>
      </c>
      <c r="X1275" t="s">
        <v>60</v>
      </c>
      <c r="Y1275">
        <v>98.06</v>
      </c>
      <c r="Z1275">
        <v>7.53</v>
      </c>
      <c r="AA1275" t="s">
        <v>61</v>
      </c>
      <c r="AB1275" t="s">
        <v>56</v>
      </c>
      <c r="AC1275">
        <v>4392</v>
      </c>
      <c r="AK1275">
        <v>32</v>
      </c>
      <c r="AL1275">
        <v>0</v>
      </c>
      <c r="AT1275">
        <v>416.9</v>
      </c>
      <c r="AZ1275">
        <v>384.9</v>
      </c>
      <c r="BC1275">
        <v>32</v>
      </c>
    </row>
    <row r="1276" spans="1:55" x14ac:dyDescent="0.25">
      <c r="A1276" t="s">
        <v>54</v>
      </c>
      <c r="B1276">
        <v>110027</v>
      </c>
      <c r="C1276" t="s">
        <v>55</v>
      </c>
      <c r="D1276" t="s">
        <v>56</v>
      </c>
      <c r="E1276" s="1">
        <v>45969</v>
      </c>
      <c r="F1276" t="s">
        <v>1529</v>
      </c>
      <c r="G1276" t="s">
        <v>63</v>
      </c>
      <c r="H1276" s="4">
        <v>221589000000000</v>
      </c>
      <c r="I1276">
        <v>29811</v>
      </c>
      <c r="J1276" s="3">
        <v>45969.915277777778</v>
      </c>
      <c r="K1276" t="s">
        <v>5760</v>
      </c>
      <c r="L1276" t="s">
        <v>59</v>
      </c>
      <c r="M1276">
        <v>698</v>
      </c>
      <c r="N1276">
        <v>-350</v>
      </c>
      <c r="O1276">
        <v>0</v>
      </c>
      <c r="P1276">
        <v>348</v>
      </c>
      <c r="Q1276">
        <v>32</v>
      </c>
      <c r="R1276">
        <v>0</v>
      </c>
      <c r="S1276">
        <v>0</v>
      </c>
      <c r="T1276">
        <v>0</v>
      </c>
      <c r="U1276">
        <v>380</v>
      </c>
      <c r="V1276">
        <v>380</v>
      </c>
      <c r="W1276">
        <v>0</v>
      </c>
      <c r="X1276" t="s">
        <v>64</v>
      </c>
      <c r="Y1276">
        <v>107.6</v>
      </c>
      <c r="Z1276">
        <v>9.5399999999999991</v>
      </c>
      <c r="AA1276" t="s">
        <v>65</v>
      </c>
      <c r="AB1276" t="s">
        <v>56</v>
      </c>
      <c r="AC1276">
        <v>5628</v>
      </c>
      <c r="AK1276">
        <v>32</v>
      </c>
      <c r="AL1276">
        <v>0</v>
      </c>
      <c r="AS1276">
        <v>380</v>
      </c>
      <c r="AZ1276">
        <v>348</v>
      </c>
      <c r="BB1276">
        <v>32</v>
      </c>
    </row>
    <row r="1277" spans="1:55" x14ac:dyDescent="0.25">
      <c r="A1277" t="s">
        <v>54</v>
      </c>
      <c r="B1277">
        <v>110027</v>
      </c>
      <c r="C1277" t="s">
        <v>55</v>
      </c>
      <c r="D1277" t="s">
        <v>56</v>
      </c>
      <c r="E1277" s="1">
        <v>45969</v>
      </c>
      <c r="F1277" t="s">
        <v>1530</v>
      </c>
      <c r="G1277" t="s">
        <v>63</v>
      </c>
      <c r="H1277" s="4">
        <v>221589000000000</v>
      </c>
      <c r="I1277">
        <v>29811</v>
      </c>
      <c r="J1277" s="3">
        <v>45969.918055555558</v>
      </c>
      <c r="K1277" t="s">
        <v>5760</v>
      </c>
      <c r="L1277" t="s">
        <v>59</v>
      </c>
      <c r="M1277">
        <v>618</v>
      </c>
      <c r="N1277">
        <v>-74.989999999999995</v>
      </c>
      <c r="O1277">
        <v>0</v>
      </c>
      <c r="P1277">
        <v>543.01</v>
      </c>
      <c r="Q1277">
        <v>32</v>
      </c>
      <c r="R1277">
        <v>0</v>
      </c>
      <c r="S1277">
        <v>-0.01</v>
      </c>
      <c r="T1277">
        <v>0</v>
      </c>
      <c r="U1277">
        <v>575</v>
      </c>
      <c r="V1277">
        <v>575</v>
      </c>
      <c r="W1277">
        <v>0</v>
      </c>
      <c r="X1277" t="s">
        <v>64</v>
      </c>
      <c r="Y1277">
        <v>134.13</v>
      </c>
      <c r="Z1277">
        <v>9.8800000000000008</v>
      </c>
      <c r="AA1277" t="s">
        <v>65</v>
      </c>
      <c r="AB1277" t="s">
        <v>56</v>
      </c>
      <c r="AC1277">
        <v>1197</v>
      </c>
      <c r="AK1277">
        <v>32</v>
      </c>
      <c r="AL1277">
        <v>0</v>
      </c>
      <c r="AS1277">
        <v>575</v>
      </c>
      <c r="AZ1277">
        <v>543.01</v>
      </c>
      <c r="BB1277">
        <v>32</v>
      </c>
    </row>
    <row r="1278" spans="1:55" x14ac:dyDescent="0.25">
      <c r="A1278" t="s">
        <v>54</v>
      </c>
      <c r="B1278">
        <v>110027</v>
      </c>
      <c r="C1278" t="s">
        <v>55</v>
      </c>
      <c r="D1278" t="s">
        <v>56</v>
      </c>
      <c r="E1278" s="1">
        <v>45969</v>
      </c>
      <c r="F1278" t="s">
        <v>1531</v>
      </c>
      <c r="G1278" t="s">
        <v>58</v>
      </c>
      <c r="H1278">
        <v>7456190188</v>
      </c>
      <c r="I1278">
        <v>18528960</v>
      </c>
      <c r="J1278" s="3">
        <v>45969.921527777777</v>
      </c>
      <c r="K1278" t="s">
        <v>5760</v>
      </c>
      <c r="L1278" t="s">
        <v>59</v>
      </c>
      <c r="M1278">
        <v>845</v>
      </c>
      <c r="N1278">
        <v>-274.5</v>
      </c>
      <c r="O1278">
        <v>0</v>
      </c>
      <c r="P1278">
        <v>570.5</v>
      </c>
      <c r="Q1278">
        <v>32</v>
      </c>
      <c r="R1278">
        <v>0</v>
      </c>
      <c r="S1278">
        <v>0</v>
      </c>
      <c r="T1278">
        <v>0</v>
      </c>
      <c r="U1278">
        <v>602.5</v>
      </c>
      <c r="V1278">
        <v>602.5</v>
      </c>
      <c r="W1278">
        <v>0</v>
      </c>
      <c r="X1278" t="s">
        <v>60</v>
      </c>
      <c r="Y1278">
        <v>128.30000000000001</v>
      </c>
      <c r="Z1278">
        <v>10.06</v>
      </c>
      <c r="AA1278" t="s">
        <v>61</v>
      </c>
      <c r="AB1278" t="s">
        <v>56</v>
      </c>
      <c r="AC1278">
        <v>188</v>
      </c>
      <c r="AK1278">
        <v>32</v>
      </c>
      <c r="AL1278">
        <v>0</v>
      </c>
      <c r="AT1278">
        <v>602.5</v>
      </c>
      <c r="AZ1278">
        <v>570.5</v>
      </c>
      <c r="BC1278">
        <v>32</v>
      </c>
    </row>
    <row r="1279" spans="1:55" x14ac:dyDescent="0.25">
      <c r="A1279" t="s">
        <v>54</v>
      </c>
      <c r="B1279">
        <v>110027</v>
      </c>
      <c r="C1279" t="s">
        <v>55</v>
      </c>
      <c r="D1279" t="s">
        <v>56</v>
      </c>
      <c r="E1279" s="1">
        <v>45969</v>
      </c>
      <c r="F1279" t="s">
        <v>1532</v>
      </c>
      <c r="G1279" t="s">
        <v>58</v>
      </c>
      <c r="H1279">
        <v>7457587111</v>
      </c>
      <c r="I1279">
        <v>18528960</v>
      </c>
      <c r="J1279" s="3">
        <v>45969.923611111109</v>
      </c>
      <c r="K1279" t="s">
        <v>5760</v>
      </c>
      <c r="L1279" t="s">
        <v>59</v>
      </c>
      <c r="M1279">
        <v>766</v>
      </c>
      <c r="N1279">
        <v>-274.5</v>
      </c>
      <c r="O1279">
        <v>0</v>
      </c>
      <c r="P1279">
        <v>491.5</v>
      </c>
      <c r="Q1279">
        <v>32</v>
      </c>
      <c r="R1279">
        <v>0</v>
      </c>
      <c r="S1279">
        <v>0</v>
      </c>
      <c r="T1279">
        <v>0</v>
      </c>
      <c r="U1279">
        <v>523.5</v>
      </c>
      <c r="V1279">
        <v>523.5</v>
      </c>
      <c r="W1279">
        <v>0</v>
      </c>
      <c r="X1279" t="s">
        <v>60</v>
      </c>
      <c r="Y1279">
        <v>122.14</v>
      </c>
      <c r="Z1279">
        <v>14.92</v>
      </c>
      <c r="AA1279" t="s">
        <v>61</v>
      </c>
      <c r="AB1279" t="s">
        <v>56</v>
      </c>
      <c r="AC1279">
        <v>7111</v>
      </c>
      <c r="AK1279">
        <v>32</v>
      </c>
      <c r="AL1279">
        <v>0</v>
      </c>
      <c r="AT1279">
        <v>523.5</v>
      </c>
      <c r="AZ1279">
        <v>491.5</v>
      </c>
      <c r="BC1279">
        <v>32</v>
      </c>
    </row>
    <row r="1280" spans="1:55" x14ac:dyDescent="0.25">
      <c r="A1280" t="s">
        <v>54</v>
      </c>
      <c r="B1280">
        <v>110027</v>
      </c>
      <c r="C1280" t="s">
        <v>55</v>
      </c>
      <c r="D1280" t="s">
        <v>56</v>
      </c>
      <c r="E1280" s="1">
        <v>45969</v>
      </c>
      <c r="F1280" t="s">
        <v>1533</v>
      </c>
      <c r="G1280" t="s">
        <v>63</v>
      </c>
      <c r="H1280" s="4">
        <v>221590000000000</v>
      </c>
      <c r="I1280">
        <v>29811</v>
      </c>
      <c r="J1280" s="3">
        <v>45969.926388888889</v>
      </c>
      <c r="K1280" t="s">
        <v>5760</v>
      </c>
      <c r="L1280" t="s">
        <v>59</v>
      </c>
      <c r="M1280">
        <v>258</v>
      </c>
      <c r="N1280">
        <v>-93.74</v>
      </c>
      <c r="O1280">
        <v>0</v>
      </c>
      <c r="P1280">
        <v>164.26</v>
      </c>
      <c r="Q1280">
        <v>32</v>
      </c>
      <c r="R1280">
        <v>0</v>
      </c>
      <c r="S1280">
        <v>-0.26</v>
      </c>
      <c r="T1280">
        <v>0</v>
      </c>
      <c r="U1280">
        <v>196</v>
      </c>
      <c r="V1280">
        <v>196</v>
      </c>
      <c r="W1280">
        <v>0</v>
      </c>
      <c r="X1280" t="s">
        <v>64</v>
      </c>
      <c r="Y1280">
        <v>42.04</v>
      </c>
      <c r="Z1280">
        <v>5.88</v>
      </c>
      <c r="AA1280" t="s">
        <v>65</v>
      </c>
      <c r="AB1280" t="s">
        <v>56</v>
      </c>
      <c r="AC1280">
        <v>7504</v>
      </c>
      <c r="AK1280">
        <v>32</v>
      </c>
      <c r="AL1280">
        <v>0</v>
      </c>
      <c r="AS1280">
        <v>196</v>
      </c>
      <c r="AZ1280">
        <v>164.26</v>
      </c>
      <c r="BB1280">
        <v>32</v>
      </c>
    </row>
    <row r="1281" spans="1:55" x14ac:dyDescent="0.25">
      <c r="A1281" t="s">
        <v>54</v>
      </c>
      <c r="B1281">
        <v>110027</v>
      </c>
      <c r="C1281" t="s">
        <v>55</v>
      </c>
      <c r="D1281" t="s">
        <v>56</v>
      </c>
      <c r="E1281" s="1">
        <v>45969</v>
      </c>
      <c r="F1281" t="s">
        <v>1534</v>
      </c>
      <c r="G1281" t="s">
        <v>58</v>
      </c>
      <c r="H1281">
        <v>7463400912</v>
      </c>
      <c r="I1281">
        <v>18528960</v>
      </c>
      <c r="J1281" s="3">
        <v>45969.928472222222</v>
      </c>
      <c r="K1281" t="s">
        <v>5760</v>
      </c>
      <c r="L1281" t="s">
        <v>59</v>
      </c>
      <c r="M1281">
        <v>366</v>
      </c>
      <c r="N1281">
        <v>-100</v>
      </c>
      <c r="O1281">
        <v>0</v>
      </c>
      <c r="P1281">
        <v>266</v>
      </c>
      <c r="Q1281">
        <v>32</v>
      </c>
      <c r="R1281">
        <v>0</v>
      </c>
      <c r="S1281">
        <v>0</v>
      </c>
      <c r="T1281">
        <v>0</v>
      </c>
      <c r="U1281">
        <v>298</v>
      </c>
      <c r="V1281">
        <v>298</v>
      </c>
      <c r="W1281">
        <v>0</v>
      </c>
      <c r="X1281" t="s">
        <v>60</v>
      </c>
      <c r="Y1281">
        <v>72.97</v>
      </c>
      <c r="Z1281">
        <v>9.26</v>
      </c>
      <c r="AA1281" t="s">
        <v>61</v>
      </c>
      <c r="AB1281" t="s">
        <v>56</v>
      </c>
      <c r="AC1281">
        <v>912</v>
      </c>
      <c r="AK1281">
        <v>32</v>
      </c>
      <c r="AL1281">
        <v>0</v>
      </c>
      <c r="AT1281">
        <v>298</v>
      </c>
      <c r="AZ1281">
        <v>266</v>
      </c>
      <c r="BC1281">
        <v>32</v>
      </c>
    </row>
    <row r="1282" spans="1:55" x14ac:dyDescent="0.25">
      <c r="A1282" t="s">
        <v>54</v>
      </c>
      <c r="B1282">
        <v>110027</v>
      </c>
      <c r="C1282" t="s">
        <v>55</v>
      </c>
      <c r="D1282" t="s">
        <v>56</v>
      </c>
      <c r="E1282" s="1">
        <v>45969</v>
      </c>
      <c r="F1282" t="s">
        <v>1535</v>
      </c>
      <c r="G1282" t="s">
        <v>58</v>
      </c>
      <c r="H1282">
        <v>7461516326</v>
      </c>
      <c r="I1282">
        <v>18528960</v>
      </c>
      <c r="J1282" s="3">
        <v>45969.931250000001</v>
      </c>
      <c r="K1282" t="s">
        <v>5760</v>
      </c>
      <c r="L1282" t="s">
        <v>59</v>
      </c>
      <c r="M1282">
        <v>309</v>
      </c>
      <c r="N1282">
        <v>-75</v>
      </c>
      <c r="O1282">
        <v>0</v>
      </c>
      <c r="P1282">
        <v>234</v>
      </c>
      <c r="Q1282">
        <v>32</v>
      </c>
      <c r="R1282">
        <v>0</v>
      </c>
      <c r="S1282">
        <v>0</v>
      </c>
      <c r="T1282">
        <v>0</v>
      </c>
      <c r="U1282">
        <v>266</v>
      </c>
      <c r="V1282">
        <v>266</v>
      </c>
      <c r="W1282">
        <v>0</v>
      </c>
      <c r="X1282" t="s">
        <v>60</v>
      </c>
      <c r="Y1282">
        <v>63.29</v>
      </c>
      <c r="Z1282">
        <v>9.82</v>
      </c>
      <c r="AA1282" t="s">
        <v>61</v>
      </c>
      <c r="AB1282" t="s">
        <v>56</v>
      </c>
      <c r="AC1282">
        <v>6326</v>
      </c>
      <c r="AK1282">
        <v>32</v>
      </c>
      <c r="AL1282">
        <v>0</v>
      </c>
      <c r="AT1282">
        <v>266</v>
      </c>
      <c r="AZ1282">
        <v>234</v>
      </c>
      <c r="BC1282">
        <v>32</v>
      </c>
    </row>
    <row r="1283" spans="1:55" x14ac:dyDescent="0.25">
      <c r="A1283" t="s">
        <v>54</v>
      </c>
      <c r="B1283">
        <v>110027</v>
      </c>
      <c r="C1283" t="s">
        <v>55</v>
      </c>
      <c r="D1283" t="s">
        <v>56</v>
      </c>
      <c r="E1283" s="1">
        <v>45969</v>
      </c>
      <c r="F1283" t="s">
        <v>1536</v>
      </c>
      <c r="G1283" t="s">
        <v>67</v>
      </c>
      <c r="J1283" s="3">
        <v>45969.936111111114</v>
      </c>
      <c r="K1283" t="s">
        <v>5760</v>
      </c>
      <c r="L1283" t="s">
        <v>59</v>
      </c>
      <c r="M1283">
        <v>293.27999999999997</v>
      </c>
      <c r="N1283">
        <v>0</v>
      </c>
      <c r="O1283">
        <v>0</v>
      </c>
      <c r="P1283">
        <v>293.27999999999997</v>
      </c>
      <c r="Q1283">
        <v>0</v>
      </c>
      <c r="R1283">
        <v>14.66</v>
      </c>
      <c r="S1283">
        <v>0.06</v>
      </c>
      <c r="T1283">
        <v>0</v>
      </c>
      <c r="U1283">
        <v>308</v>
      </c>
      <c r="V1283">
        <v>308</v>
      </c>
      <c r="W1283">
        <v>0</v>
      </c>
      <c r="X1283" t="s">
        <v>68</v>
      </c>
      <c r="Y1283">
        <v>74.2</v>
      </c>
      <c r="Z1283">
        <v>2.56</v>
      </c>
      <c r="AA1283" t="s">
        <v>74</v>
      </c>
      <c r="AB1283" t="s">
        <v>75</v>
      </c>
      <c r="AE1283" t="s">
        <v>89</v>
      </c>
      <c r="AF1283" t="s">
        <v>56</v>
      </c>
      <c r="AG1283">
        <v>8929758003</v>
      </c>
      <c r="AK1283">
        <v>0</v>
      </c>
      <c r="AL1283">
        <v>0</v>
      </c>
      <c r="AN1283">
        <v>308</v>
      </c>
      <c r="AV1283">
        <v>293.27999999999997</v>
      </c>
      <c r="AW1283">
        <v>7.33</v>
      </c>
      <c r="AX1283">
        <v>293.27999999999997</v>
      </c>
      <c r="AY1283">
        <v>7.33</v>
      </c>
      <c r="AZ1283">
        <v>293.27999999999997</v>
      </c>
    </row>
    <row r="1284" spans="1:55" x14ac:dyDescent="0.25">
      <c r="A1284" t="s">
        <v>54</v>
      </c>
      <c r="B1284">
        <v>110027</v>
      </c>
      <c r="C1284" t="s">
        <v>55</v>
      </c>
      <c r="D1284" t="s">
        <v>56</v>
      </c>
      <c r="E1284" s="1">
        <v>45969</v>
      </c>
      <c r="F1284" t="s">
        <v>1537</v>
      </c>
      <c r="G1284" t="s">
        <v>63</v>
      </c>
      <c r="H1284" s="4">
        <v>221591000000000</v>
      </c>
      <c r="I1284">
        <v>29811</v>
      </c>
      <c r="J1284" s="3">
        <v>45969.938194444447</v>
      </c>
      <c r="K1284" t="s">
        <v>5760</v>
      </c>
      <c r="L1284" t="s">
        <v>59</v>
      </c>
      <c r="M1284">
        <v>657</v>
      </c>
      <c r="N1284">
        <v>-260</v>
      </c>
      <c r="O1284">
        <v>0</v>
      </c>
      <c r="P1284">
        <v>397</v>
      </c>
      <c r="Q1284">
        <v>32</v>
      </c>
      <c r="R1284">
        <v>0</v>
      </c>
      <c r="S1284">
        <v>0</v>
      </c>
      <c r="T1284">
        <v>0</v>
      </c>
      <c r="U1284">
        <v>429</v>
      </c>
      <c r="V1284">
        <v>429</v>
      </c>
      <c r="W1284">
        <v>0</v>
      </c>
      <c r="X1284" t="s">
        <v>64</v>
      </c>
      <c r="Y1284">
        <v>101.86</v>
      </c>
      <c r="Z1284">
        <v>3.92</v>
      </c>
      <c r="AA1284" t="s">
        <v>65</v>
      </c>
      <c r="AB1284" t="s">
        <v>56</v>
      </c>
      <c r="AC1284">
        <v>8195</v>
      </c>
      <c r="AK1284">
        <v>32</v>
      </c>
      <c r="AL1284">
        <v>0</v>
      </c>
      <c r="AS1284">
        <v>429</v>
      </c>
      <c r="AZ1284">
        <v>397</v>
      </c>
      <c r="BB1284">
        <v>32</v>
      </c>
    </row>
    <row r="1285" spans="1:55" x14ac:dyDescent="0.25">
      <c r="A1285" t="s">
        <v>54</v>
      </c>
      <c r="B1285">
        <v>110027</v>
      </c>
      <c r="C1285" t="s">
        <v>55</v>
      </c>
      <c r="D1285" t="s">
        <v>56</v>
      </c>
      <c r="E1285" s="1">
        <v>45969</v>
      </c>
      <c r="F1285" t="s">
        <v>1538</v>
      </c>
      <c r="G1285" t="s">
        <v>67</v>
      </c>
      <c r="J1285" s="3">
        <v>45969.943055555559</v>
      </c>
      <c r="K1285" t="s">
        <v>5760</v>
      </c>
      <c r="L1285" t="s">
        <v>59</v>
      </c>
      <c r="M1285">
        <v>983</v>
      </c>
      <c r="N1285">
        <v>0</v>
      </c>
      <c r="O1285">
        <v>0</v>
      </c>
      <c r="P1285">
        <v>983</v>
      </c>
      <c r="Q1285">
        <v>0</v>
      </c>
      <c r="R1285">
        <v>49.16</v>
      </c>
      <c r="S1285">
        <v>-0.16</v>
      </c>
      <c r="T1285">
        <v>0</v>
      </c>
      <c r="U1285">
        <v>1032</v>
      </c>
      <c r="V1285">
        <v>1032</v>
      </c>
      <c r="W1285">
        <v>0</v>
      </c>
      <c r="X1285" t="s">
        <v>68</v>
      </c>
      <c r="Y1285">
        <v>255.8</v>
      </c>
      <c r="Z1285">
        <v>11.18</v>
      </c>
      <c r="AA1285" t="s">
        <v>74</v>
      </c>
      <c r="AB1285" t="s">
        <v>75</v>
      </c>
      <c r="AE1285" t="s">
        <v>1205</v>
      </c>
      <c r="AF1285" t="s">
        <v>756</v>
      </c>
      <c r="AG1285">
        <v>8447545352</v>
      </c>
      <c r="AK1285">
        <v>0</v>
      </c>
      <c r="AL1285">
        <v>0</v>
      </c>
      <c r="AN1285">
        <v>1032</v>
      </c>
      <c r="AV1285">
        <v>983</v>
      </c>
      <c r="AW1285">
        <v>24.58</v>
      </c>
      <c r="AX1285">
        <v>983</v>
      </c>
      <c r="AY1285">
        <v>24.58</v>
      </c>
      <c r="AZ1285">
        <v>983</v>
      </c>
    </row>
    <row r="1286" spans="1:55" x14ac:dyDescent="0.25">
      <c r="A1286" t="s">
        <v>54</v>
      </c>
      <c r="B1286">
        <v>110027</v>
      </c>
      <c r="C1286" t="s">
        <v>55</v>
      </c>
      <c r="D1286" t="s">
        <v>56</v>
      </c>
      <c r="E1286" s="1">
        <v>45969</v>
      </c>
      <c r="F1286" t="s">
        <v>1539</v>
      </c>
      <c r="G1286" t="s">
        <v>67</v>
      </c>
      <c r="J1286" s="3">
        <v>45969.944444444445</v>
      </c>
      <c r="K1286" t="s">
        <v>5760</v>
      </c>
      <c r="L1286" t="s">
        <v>59</v>
      </c>
      <c r="M1286">
        <v>229</v>
      </c>
      <c r="N1286">
        <v>0</v>
      </c>
      <c r="O1286">
        <v>0</v>
      </c>
      <c r="P1286">
        <v>229</v>
      </c>
      <c r="Q1286">
        <v>0</v>
      </c>
      <c r="R1286">
        <v>11.46</v>
      </c>
      <c r="S1286">
        <v>-0.46</v>
      </c>
      <c r="T1286">
        <v>0</v>
      </c>
      <c r="U1286">
        <v>240</v>
      </c>
      <c r="V1286">
        <v>240</v>
      </c>
      <c r="W1286">
        <v>0</v>
      </c>
      <c r="X1286" t="s">
        <v>73</v>
      </c>
      <c r="Y1286">
        <v>56.42</v>
      </c>
      <c r="Z1286">
        <v>2.5</v>
      </c>
      <c r="AA1286" t="s">
        <v>74</v>
      </c>
      <c r="AB1286" t="s">
        <v>75</v>
      </c>
      <c r="AE1286" t="s">
        <v>89</v>
      </c>
      <c r="AF1286" t="s">
        <v>56</v>
      </c>
      <c r="AG1286">
        <v>8929758003</v>
      </c>
      <c r="AK1286">
        <v>0</v>
      </c>
      <c r="AL1286">
        <v>0</v>
      </c>
      <c r="AM1286">
        <v>240</v>
      </c>
      <c r="AV1286">
        <v>229</v>
      </c>
      <c r="AW1286">
        <v>5.73</v>
      </c>
      <c r="AX1286">
        <v>229</v>
      </c>
      <c r="AY1286">
        <v>5.73</v>
      </c>
      <c r="AZ1286">
        <v>229</v>
      </c>
    </row>
    <row r="1287" spans="1:55" x14ac:dyDescent="0.25">
      <c r="A1287" t="s">
        <v>54</v>
      </c>
      <c r="B1287">
        <v>110027</v>
      </c>
      <c r="C1287" t="s">
        <v>55</v>
      </c>
      <c r="D1287" t="s">
        <v>56</v>
      </c>
      <c r="E1287" s="1">
        <v>45969</v>
      </c>
      <c r="F1287" t="s">
        <v>1540</v>
      </c>
      <c r="G1287" t="s">
        <v>67</v>
      </c>
      <c r="J1287" s="3">
        <v>45969.944444444445</v>
      </c>
      <c r="K1287" t="s">
        <v>5760</v>
      </c>
      <c r="L1287" t="s">
        <v>59</v>
      </c>
      <c r="M1287">
        <v>299</v>
      </c>
      <c r="N1287">
        <v>0</v>
      </c>
      <c r="O1287">
        <v>0</v>
      </c>
      <c r="P1287">
        <v>299</v>
      </c>
      <c r="Q1287">
        <v>0</v>
      </c>
      <c r="R1287">
        <v>14.96</v>
      </c>
      <c r="S1287">
        <v>0.04</v>
      </c>
      <c r="T1287">
        <v>0</v>
      </c>
      <c r="U1287">
        <v>314</v>
      </c>
      <c r="V1287">
        <v>314</v>
      </c>
      <c r="W1287">
        <v>0</v>
      </c>
      <c r="X1287" t="s">
        <v>73</v>
      </c>
      <c r="Y1287">
        <v>78.45</v>
      </c>
      <c r="Z1287">
        <v>8.7200000000000006</v>
      </c>
      <c r="AA1287" t="s">
        <v>74</v>
      </c>
      <c r="AB1287" t="s">
        <v>75</v>
      </c>
      <c r="AE1287" t="s">
        <v>1541</v>
      </c>
      <c r="AF1287" t="s">
        <v>1542</v>
      </c>
      <c r="AG1287">
        <v>9999892160</v>
      </c>
      <c r="AK1287">
        <v>0</v>
      </c>
      <c r="AL1287">
        <v>0</v>
      </c>
      <c r="AM1287">
        <v>314</v>
      </c>
      <c r="AV1287">
        <v>299</v>
      </c>
      <c r="AW1287">
        <v>7.48</v>
      </c>
      <c r="AX1287">
        <v>299</v>
      </c>
      <c r="AY1287">
        <v>7.48</v>
      </c>
      <c r="AZ1287">
        <v>299</v>
      </c>
    </row>
    <row r="1288" spans="1:55" x14ac:dyDescent="0.25">
      <c r="A1288" t="s">
        <v>54</v>
      </c>
      <c r="B1288">
        <v>110027</v>
      </c>
      <c r="C1288" t="s">
        <v>55</v>
      </c>
      <c r="D1288" t="s">
        <v>56</v>
      </c>
      <c r="E1288" s="1">
        <v>45969</v>
      </c>
      <c r="F1288" t="s">
        <v>1543</v>
      </c>
      <c r="G1288" t="s">
        <v>67</v>
      </c>
      <c r="J1288" s="3">
        <v>45969.95</v>
      </c>
      <c r="K1288" t="s">
        <v>5760</v>
      </c>
      <c r="L1288" t="s">
        <v>59</v>
      </c>
      <c r="M1288">
        <v>79</v>
      </c>
      <c r="N1288">
        <v>0</v>
      </c>
      <c r="O1288">
        <v>0</v>
      </c>
      <c r="P1288">
        <v>79</v>
      </c>
      <c r="Q1288">
        <v>0</v>
      </c>
      <c r="R1288">
        <v>3.96</v>
      </c>
      <c r="S1288">
        <v>0.04</v>
      </c>
      <c r="T1288">
        <v>0</v>
      </c>
      <c r="U1288">
        <v>83</v>
      </c>
      <c r="V1288">
        <v>83</v>
      </c>
      <c r="W1288">
        <v>0</v>
      </c>
      <c r="X1288" t="s">
        <v>73</v>
      </c>
      <c r="Y1288">
        <v>19.5</v>
      </c>
      <c r="Z1288">
        <v>1.96</v>
      </c>
      <c r="AA1288" t="s">
        <v>74</v>
      </c>
      <c r="AB1288" t="s">
        <v>75</v>
      </c>
      <c r="AE1288" t="s">
        <v>89</v>
      </c>
      <c r="AF1288" t="s">
        <v>56</v>
      </c>
      <c r="AG1288">
        <v>8929758003</v>
      </c>
      <c r="AK1288">
        <v>0</v>
      </c>
      <c r="AL1288">
        <v>0</v>
      </c>
      <c r="AM1288">
        <v>83</v>
      </c>
      <c r="AV1288">
        <v>79</v>
      </c>
      <c r="AW1288">
        <v>1.98</v>
      </c>
      <c r="AX1288">
        <v>79</v>
      </c>
      <c r="AY1288">
        <v>1.98</v>
      </c>
      <c r="AZ1288">
        <v>79</v>
      </c>
    </row>
    <row r="1289" spans="1:55" x14ac:dyDescent="0.25">
      <c r="A1289" t="s">
        <v>54</v>
      </c>
      <c r="B1289">
        <v>110027</v>
      </c>
      <c r="C1289" t="s">
        <v>55</v>
      </c>
      <c r="D1289" t="s">
        <v>56</v>
      </c>
      <c r="E1289" s="1">
        <v>45969</v>
      </c>
      <c r="F1289" t="s">
        <v>1544</v>
      </c>
      <c r="G1289" t="s">
        <v>67</v>
      </c>
      <c r="J1289" s="3">
        <v>45969.95</v>
      </c>
      <c r="K1289" t="s">
        <v>5760</v>
      </c>
      <c r="L1289" t="s">
        <v>59</v>
      </c>
      <c r="M1289">
        <v>605.55999999999995</v>
      </c>
      <c r="N1289">
        <v>0</v>
      </c>
      <c r="O1289">
        <v>0</v>
      </c>
      <c r="P1289">
        <v>605.55999999999995</v>
      </c>
      <c r="Q1289">
        <v>0</v>
      </c>
      <c r="R1289">
        <v>30.28</v>
      </c>
      <c r="S1289">
        <v>0.16</v>
      </c>
      <c r="T1289">
        <v>0</v>
      </c>
      <c r="U1289">
        <v>636</v>
      </c>
      <c r="V1289">
        <v>636</v>
      </c>
      <c r="W1289">
        <v>0</v>
      </c>
      <c r="X1289" t="s">
        <v>73</v>
      </c>
      <c r="Y1289">
        <v>133.02000000000001</v>
      </c>
      <c r="Z1289">
        <v>7.34</v>
      </c>
      <c r="AA1289" t="s">
        <v>74</v>
      </c>
      <c r="AB1289" t="s">
        <v>75</v>
      </c>
      <c r="AE1289" t="s">
        <v>89</v>
      </c>
      <c r="AF1289" t="s">
        <v>56</v>
      </c>
      <c r="AG1289">
        <v>8929758003</v>
      </c>
      <c r="AK1289">
        <v>0</v>
      </c>
      <c r="AL1289">
        <v>0</v>
      </c>
      <c r="AM1289">
        <v>636</v>
      </c>
      <c r="AV1289">
        <v>605.55999999999995</v>
      </c>
      <c r="AW1289">
        <v>15.14</v>
      </c>
      <c r="AX1289">
        <v>605.55999999999995</v>
      </c>
      <c r="AY1289">
        <v>15.14</v>
      </c>
      <c r="AZ1289">
        <v>605.55999999999995</v>
      </c>
    </row>
    <row r="1290" spans="1:55" x14ac:dyDescent="0.25">
      <c r="A1290" t="s">
        <v>54</v>
      </c>
      <c r="B1290">
        <v>110027</v>
      </c>
      <c r="C1290" t="s">
        <v>55</v>
      </c>
      <c r="D1290" t="s">
        <v>56</v>
      </c>
      <c r="E1290" s="1">
        <v>45969</v>
      </c>
      <c r="F1290" t="s">
        <v>1545</v>
      </c>
      <c r="G1290" t="s">
        <v>63</v>
      </c>
      <c r="H1290" s="4">
        <v>221592000000000</v>
      </c>
      <c r="I1290">
        <v>29811</v>
      </c>
      <c r="J1290" s="3">
        <v>45969.95</v>
      </c>
      <c r="K1290" t="s">
        <v>5760</v>
      </c>
      <c r="L1290" t="s">
        <v>59</v>
      </c>
      <c r="M1290">
        <v>517</v>
      </c>
      <c r="N1290">
        <v>-93.74</v>
      </c>
      <c r="O1290">
        <v>0</v>
      </c>
      <c r="P1290">
        <v>423.26</v>
      </c>
      <c r="Q1290">
        <v>32</v>
      </c>
      <c r="R1290">
        <v>0</v>
      </c>
      <c r="S1290">
        <v>-0.26</v>
      </c>
      <c r="T1290">
        <v>0</v>
      </c>
      <c r="U1290">
        <v>455</v>
      </c>
      <c r="V1290">
        <v>455</v>
      </c>
      <c r="W1290">
        <v>0</v>
      </c>
      <c r="X1290" t="s">
        <v>64</v>
      </c>
      <c r="Y1290">
        <v>121.61</v>
      </c>
      <c r="Z1290">
        <v>9.0299999999999994</v>
      </c>
      <c r="AA1290" t="s">
        <v>65</v>
      </c>
      <c r="AB1290" t="s">
        <v>56</v>
      </c>
      <c r="AC1290">
        <v>7389</v>
      </c>
      <c r="AK1290">
        <v>32</v>
      </c>
      <c r="AL1290">
        <v>0</v>
      </c>
      <c r="AS1290">
        <v>455</v>
      </c>
      <c r="AZ1290">
        <v>423.26</v>
      </c>
      <c r="BB1290">
        <v>32</v>
      </c>
    </row>
    <row r="1291" spans="1:55" x14ac:dyDescent="0.25">
      <c r="A1291" t="s">
        <v>54</v>
      </c>
      <c r="B1291">
        <v>110027</v>
      </c>
      <c r="C1291" t="s">
        <v>55</v>
      </c>
      <c r="D1291" t="s">
        <v>56</v>
      </c>
      <c r="E1291" s="1">
        <v>45969</v>
      </c>
      <c r="F1291" t="s">
        <v>1546</v>
      </c>
      <c r="G1291" t="s">
        <v>58</v>
      </c>
      <c r="H1291">
        <v>7454466744</v>
      </c>
      <c r="I1291">
        <v>18528960</v>
      </c>
      <c r="J1291" s="3">
        <v>45969.953472222223</v>
      </c>
      <c r="K1291" t="s">
        <v>5760</v>
      </c>
      <c r="L1291" t="s">
        <v>59</v>
      </c>
      <c r="M1291">
        <v>748</v>
      </c>
      <c r="N1291">
        <v>-374</v>
      </c>
      <c r="O1291">
        <v>0</v>
      </c>
      <c r="P1291">
        <v>374</v>
      </c>
      <c r="Q1291">
        <v>32</v>
      </c>
      <c r="R1291">
        <v>0</v>
      </c>
      <c r="S1291">
        <v>0</v>
      </c>
      <c r="T1291">
        <v>0</v>
      </c>
      <c r="U1291">
        <v>406</v>
      </c>
      <c r="V1291">
        <v>406</v>
      </c>
      <c r="W1291">
        <v>0</v>
      </c>
      <c r="X1291" t="s">
        <v>60</v>
      </c>
      <c r="Y1291">
        <v>99.61</v>
      </c>
      <c r="Z1291">
        <v>0</v>
      </c>
      <c r="AA1291" t="s">
        <v>61</v>
      </c>
      <c r="AB1291" t="s">
        <v>56</v>
      </c>
      <c r="AC1291">
        <v>6744</v>
      </c>
      <c r="AK1291">
        <v>32</v>
      </c>
      <c r="AL1291">
        <v>0</v>
      </c>
      <c r="AT1291">
        <v>406</v>
      </c>
      <c r="AZ1291">
        <v>374</v>
      </c>
      <c r="BC1291">
        <v>32</v>
      </c>
    </row>
    <row r="1292" spans="1:55" x14ac:dyDescent="0.25">
      <c r="A1292" t="s">
        <v>54</v>
      </c>
      <c r="B1292">
        <v>110027</v>
      </c>
      <c r="C1292" t="s">
        <v>55</v>
      </c>
      <c r="D1292" t="s">
        <v>56</v>
      </c>
      <c r="E1292" s="1">
        <v>45969</v>
      </c>
      <c r="F1292" t="s">
        <v>1547</v>
      </c>
      <c r="G1292" t="s">
        <v>67</v>
      </c>
      <c r="J1292" s="3">
        <v>45969.959027777775</v>
      </c>
      <c r="K1292" t="s">
        <v>5760</v>
      </c>
      <c r="L1292" t="s">
        <v>59</v>
      </c>
      <c r="M1292">
        <v>867.43</v>
      </c>
      <c r="N1292">
        <v>0</v>
      </c>
      <c r="O1292">
        <v>0</v>
      </c>
      <c r="P1292">
        <v>867.43</v>
      </c>
      <c r="Q1292">
        <v>0</v>
      </c>
      <c r="R1292">
        <v>43.38</v>
      </c>
      <c r="S1292">
        <v>0.19</v>
      </c>
      <c r="T1292">
        <v>0</v>
      </c>
      <c r="U1292">
        <v>911</v>
      </c>
      <c r="V1292">
        <v>911</v>
      </c>
      <c r="W1292">
        <v>0</v>
      </c>
      <c r="X1292" t="s">
        <v>68</v>
      </c>
      <c r="Y1292">
        <v>187.3</v>
      </c>
      <c r="Z1292">
        <v>10.99</v>
      </c>
      <c r="AA1292" t="s">
        <v>74</v>
      </c>
      <c r="AB1292" t="s">
        <v>75</v>
      </c>
      <c r="AE1292" t="s">
        <v>89</v>
      </c>
      <c r="AF1292" t="s">
        <v>56</v>
      </c>
      <c r="AG1292">
        <v>8929758003</v>
      </c>
      <c r="AK1292">
        <v>0</v>
      </c>
      <c r="AL1292">
        <v>0</v>
      </c>
      <c r="AN1292">
        <v>911</v>
      </c>
      <c r="AV1292">
        <v>867.43</v>
      </c>
      <c r="AW1292">
        <v>21.69</v>
      </c>
      <c r="AX1292">
        <v>867.43</v>
      </c>
      <c r="AY1292">
        <v>21.69</v>
      </c>
      <c r="AZ1292">
        <v>867.43</v>
      </c>
    </row>
    <row r="1293" spans="1:55" x14ac:dyDescent="0.25">
      <c r="A1293" t="s">
        <v>54</v>
      </c>
      <c r="B1293">
        <v>110027</v>
      </c>
      <c r="C1293" t="s">
        <v>55</v>
      </c>
      <c r="D1293" t="s">
        <v>56</v>
      </c>
      <c r="E1293" s="1">
        <v>45969</v>
      </c>
      <c r="F1293" t="s">
        <v>1548</v>
      </c>
      <c r="G1293" t="s">
        <v>63</v>
      </c>
      <c r="H1293" s="4">
        <v>221593000000000</v>
      </c>
      <c r="I1293">
        <v>29811</v>
      </c>
      <c r="J1293" s="3">
        <v>45969.964583333334</v>
      </c>
      <c r="K1293" t="s">
        <v>5760</v>
      </c>
      <c r="L1293" t="s">
        <v>59</v>
      </c>
      <c r="M1293">
        <v>698</v>
      </c>
      <c r="N1293">
        <v>-350</v>
      </c>
      <c r="O1293">
        <v>0</v>
      </c>
      <c r="P1293">
        <v>348</v>
      </c>
      <c r="Q1293">
        <v>32</v>
      </c>
      <c r="R1293">
        <v>0</v>
      </c>
      <c r="S1293">
        <v>0</v>
      </c>
      <c r="T1293">
        <v>0</v>
      </c>
      <c r="U1293">
        <v>380</v>
      </c>
      <c r="V1293">
        <v>380</v>
      </c>
      <c r="W1293">
        <v>0</v>
      </c>
      <c r="X1293" t="s">
        <v>64</v>
      </c>
      <c r="Y1293">
        <v>107.6</v>
      </c>
      <c r="Z1293">
        <v>9.5399999999999991</v>
      </c>
      <c r="AA1293" t="s">
        <v>65</v>
      </c>
      <c r="AB1293" t="s">
        <v>56</v>
      </c>
      <c r="AC1293">
        <v>7134</v>
      </c>
      <c r="AK1293">
        <v>32</v>
      </c>
      <c r="AL1293">
        <v>0</v>
      </c>
      <c r="AS1293">
        <v>380</v>
      </c>
      <c r="AZ1293">
        <v>348</v>
      </c>
      <c r="BB1293">
        <v>32</v>
      </c>
    </row>
    <row r="1294" spans="1:55" x14ac:dyDescent="0.25">
      <c r="A1294" t="s">
        <v>54</v>
      </c>
      <c r="B1294">
        <v>110027</v>
      </c>
      <c r="C1294" t="s">
        <v>55</v>
      </c>
      <c r="D1294" t="s">
        <v>56</v>
      </c>
      <c r="E1294" s="1">
        <v>45969</v>
      </c>
      <c r="F1294" t="s">
        <v>1549</v>
      </c>
      <c r="G1294" t="s">
        <v>67</v>
      </c>
      <c r="J1294" s="3">
        <v>45969.968055555553</v>
      </c>
      <c r="K1294" t="s">
        <v>5760</v>
      </c>
      <c r="L1294" t="s">
        <v>59</v>
      </c>
      <c r="M1294">
        <v>159</v>
      </c>
      <c r="N1294">
        <v>0</v>
      </c>
      <c r="O1294">
        <v>0</v>
      </c>
      <c r="P1294">
        <v>159</v>
      </c>
      <c r="Q1294">
        <v>0</v>
      </c>
      <c r="R1294">
        <v>7.96</v>
      </c>
      <c r="S1294">
        <v>0.04</v>
      </c>
      <c r="T1294">
        <v>0</v>
      </c>
      <c r="U1294">
        <v>167</v>
      </c>
      <c r="V1294">
        <v>167</v>
      </c>
      <c r="W1294">
        <v>0</v>
      </c>
      <c r="X1294" t="s">
        <v>73</v>
      </c>
      <c r="Y1294">
        <v>24.55</v>
      </c>
      <c r="Z1294">
        <v>2.82</v>
      </c>
      <c r="AA1294" t="s">
        <v>74</v>
      </c>
      <c r="AB1294" t="s">
        <v>75</v>
      </c>
      <c r="AE1294" t="s">
        <v>89</v>
      </c>
      <c r="AF1294" t="s">
        <v>56</v>
      </c>
      <c r="AG1294">
        <v>8929758003</v>
      </c>
      <c r="AK1294">
        <v>0</v>
      </c>
      <c r="AL1294">
        <v>0</v>
      </c>
      <c r="AM1294">
        <v>167</v>
      </c>
      <c r="AV1294">
        <v>159</v>
      </c>
      <c r="AW1294">
        <v>3.98</v>
      </c>
      <c r="AX1294">
        <v>159</v>
      </c>
      <c r="AY1294">
        <v>3.98</v>
      </c>
      <c r="AZ1294">
        <v>159</v>
      </c>
    </row>
    <row r="1295" spans="1:55" x14ac:dyDescent="0.25">
      <c r="A1295" t="s">
        <v>54</v>
      </c>
      <c r="B1295">
        <v>110027</v>
      </c>
      <c r="C1295" t="s">
        <v>55</v>
      </c>
      <c r="D1295" t="s">
        <v>56</v>
      </c>
      <c r="E1295" s="1">
        <v>45969</v>
      </c>
      <c r="F1295" t="s">
        <v>1550</v>
      </c>
      <c r="G1295" t="s">
        <v>67</v>
      </c>
      <c r="J1295" s="3">
        <v>45969.972222222219</v>
      </c>
      <c r="K1295" t="s">
        <v>5760</v>
      </c>
      <c r="L1295" t="s">
        <v>59</v>
      </c>
      <c r="M1295">
        <v>109</v>
      </c>
      <c r="N1295">
        <v>0</v>
      </c>
      <c r="O1295">
        <v>0</v>
      </c>
      <c r="P1295">
        <v>109</v>
      </c>
      <c r="Q1295">
        <v>0</v>
      </c>
      <c r="R1295">
        <v>5.46</v>
      </c>
      <c r="S1295">
        <v>-0.46</v>
      </c>
      <c r="T1295">
        <v>0</v>
      </c>
      <c r="U1295">
        <v>114</v>
      </c>
      <c r="V1295">
        <v>114</v>
      </c>
      <c r="W1295">
        <v>0</v>
      </c>
      <c r="X1295" t="s">
        <v>73</v>
      </c>
      <c r="Y1295">
        <v>24.63</v>
      </c>
      <c r="Z1295">
        <v>1.96</v>
      </c>
      <c r="AA1295" t="s">
        <v>74</v>
      </c>
      <c r="AB1295" t="s">
        <v>75</v>
      </c>
      <c r="AE1295" t="s">
        <v>89</v>
      </c>
      <c r="AF1295" t="s">
        <v>56</v>
      </c>
      <c r="AG1295">
        <v>8929758003</v>
      </c>
      <c r="AK1295">
        <v>0</v>
      </c>
      <c r="AL1295">
        <v>0</v>
      </c>
      <c r="AM1295">
        <v>114</v>
      </c>
      <c r="AV1295">
        <v>109</v>
      </c>
      <c r="AW1295">
        <v>2.73</v>
      </c>
      <c r="AX1295">
        <v>109</v>
      </c>
      <c r="AY1295">
        <v>2.73</v>
      </c>
      <c r="AZ1295">
        <v>109</v>
      </c>
    </row>
    <row r="1296" spans="1:55" x14ac:dyDescent="0.25">
      <c r="A1296" t="s">
        <v>54</v>
      </c>
      <c r="B1296">
        <v>110027</v>
      </c>
      <c r="C1296" t="s">
        <v>55</v>
      </c>
      <c r="D1296" t="s">
        <v>56</v>
      </c>
      <c r="E1296" s="1">
        <v>45969</v>
      </c>
      <c r="F1296" t="s">
        <v>1551</v>
      </c>
      <c r="G1296" t="s">
        <v>67</v>
      </c>
      <c r="J1296" s="3">
        <v>45969.978472222225</v>
      </c>
      <c r="K1296" t="s">
        <v>5760</v>
      </c>
      <c r="L1296" t="s">
        <v>59</v>
      </c>
      <c r="M1296">
        <v>159</v>
      </c>
      <c r="N1296">
        <v>0</v>
      </c>
      <c r="O1296">
        <v>0</v>
      </c>
      <c r="P1296">
        <v>159</v>
      </c>
      <c r="Q1296">
        <v>0</v>
      </c>
      <c r="R1296">
        <v>7.96</v>
      </c>
      <c r="S1296">
        <v>0.04</v>
      </c>
      <c r="T1296">
        <v>0</v>
      </c>
      <c r="U1296">
        <v>167</v>
      </c>
      <c r="V1296">
        <v>167</v>
      </c>
      <c r="W1296">
        <v>0</v>
      </c>
      <c r="X1296" t="s">
        <v>68</v>
      </c>
      <c r="Y1296">
        <v>29.83</v>
      </c>
      <c r="Z1296">
        <v>2.5</v>
      </c>
      <c r="AA1296" t="s">
        <v>74</v>
      </c>
      <c r="AB1296" t="s">
        <v>75</v>
      </c>
      <c r="AE1296" t="s">
        <v>89</v>
      </c>
      <c r="AF1296" t="s">
        <v>56</v>
      </c>
      <c r="AG1296">
        <v>8929758003</v>
      </c>
      <c r="AK1296">
        <v>0</v>
      </c>
      <c r="AL1296">
        <v>0</v>
      </c>
      <c r="AN1296">
        <v>167</v>
      </c>
      <c r="AV1296">
        <v>159</v>
      </c>
      <c r="AW1296">
        <v>3.98</v>
      </c>
      <c r="AX1296">
        <v>159</v>
      </c>
      <c r="AY1296">
        <v>3.98</v>
      </c>
      <c r="AZ1296">
        <v>159</v>
      </c>
    </row>
    <row r="1297" spans="1:55" x14ac:dyDescent="0.25">
      <c r="A1297" t="s">
        <v>54</v>
      </c>
      <c r="B1297">
        <v>110027</v>
      </c>
      <c r="C1297" t="s">
        <v>55</v>
      </c>
      <c r="D1297" t="s">
        <v>56</v>
      </c>
      <c r="E1297" s="1">
        <v>45969</v>
      </c>
      <c r="F1297" t="s">
        <v>1552</v>
      </c>
      <c r="G1297" t="s">
        <v>67</v>
      </c>
      <c r="J1297" s="3">
        <v>45969.981944444444</v>
      </c>
      <c r="K1297" t="s">
        <v>5760</v>
      </c>
      <c r="L1297" t="s">
        <v>59</v>
      </c>
      <c r="M1297">
        <v>856</v>
      </c>
      <c r="N1297">
        <v>0</v>
      </c>
      <c r="O1297">
        <v>0</v>
      </c>
      <c r="P1297">
        <v>856</v>
      </c>
      <c r="Q1297">
        <v>0</v>
      </c>
      <c r="R1297">
        <v>42.8</v>
      </c>
      <c r="S1297">
        <v>0.2</v>
      </c>
      <c r="T1297">
        <v>0</v>
      </c>
      <c r="U1297">
        <v>899</v>
      </c>
      <c r="V1297">
        <v>899</v>
      </c>
      <c r="W1297">
        <v>0</v>
      </c>
      <c r="X1297" t="s">
        <v>68</v>
      </c>
      <c r="Y1297">
        <v>210.58</v>
      </c>
      <c r="Z1297">
        <v>9.0399999999999991</v>
      </c>
      <c r="AA1297" t="s">
        <v>74</v>
      </c>
      <c r="AB1297" t="s">
        <v>75</v>
      </c>
      <c r="AE1297" t="s">
        <v>89</v>
      </c>
      <c r="AF1297" t="s">
        <v>56</v>
      </c>
      <c r="AG1297">
        <v>8929758003</v>
      </c>
      <c r="AK1297">
        <v>0</v>
      </c>
      <c r="AL1297">
        <v>0</v>
      </c>
      <c r="AN1297">
        <v>899</v>
      </c>
      <c r="AV1297">
        <v>856</v>
      </c>
      <c r="AW1297">
        <v>21.4</v>
      </c>
      <c r="AX1297">
        <v>856</v>
      </c>
      <c r="AY1297">
        <v>21.4</v>
      </c>
      <c r="AZ1297">
        <v>856</v>
      </c>
    </row>
    <row r="1298" spans="1:55" x14ac:dyDescent="0.25">
      <c r="A1298" t="s">
        <v>54</v>
      </c>
      <c r="B1298">
        <v>110027</v>
      </c>
      <c r="C1298" t="s">
        <v>55</v>
      </c>
      <c r="D1298" t="s">
        <v>56</v>
      </c>
      <c r="E1298" s="1">
        <v>45969</v>
      </c>
      <c r="F1298" t="s">
        <v>1553</v>
      </c>
      <c r="G1298" t="s">
        <v>63</v>
      </c>
      <c r="H1298" s="4">
        <v>221595000000000</v>
      </c>
      <c r="I1298">
        <v>29811</v>
      </c>
      <c r="J1298" s="3">
        <v>45969.990277777775</v>
      </c>
      <c r="K1298" t="s">
        <v>5760</v>
      </c>
      <c r="L1298" t="s">
        <v>59</v>
      </c>
      <c r="M1298">
        <v>546</v>
      </c>
      <c r="N1298">
        <v>-93.74</v>
      </c>
      <c r="O1298">
        <v>0</v>
      </c>
      <c r="P1298">
        <v>452.26</v>
      </c>
      <c r="Q1298">
        <v>32</v>
      </c>
      <c r="R1298">
        <v>0</v>
      </c>
      <c r="S1298">
        <v>-0.26</v>
      </c>
      <c r="T1298">
        <v>0</v>
      </c>
      <c r="U1298">
        <v>484</v>
      </c>
      <c r="V1298">
        <v>484</v>
      </c>
      <c r="W1298">
        <v>0</v>
      </c>
      <c r="X1298" t="s">
        <v>64</v>
      </c>
      <c r="Y1298">
        <v>113.89</v>
      </c>
      <c r="Z1298">
        <v>8.15</v>
      </c>
      <c r="AA1298" t="s">
        <v>65</v>
      </c>
      <c r="AB1298" t="s">
        <v>56</v>
      </c>
      <c r="AC1298">
        <v>8054</v>
      </c>
      <c r="AK1298">
        <v>32</v>
      </c>
      <c r="AL1298">
        <v>0</v>
      </c>
      <c r="AS1298">
        <v>484</v>
      </c>
      <c r="AZ1298">
        <v>452.26</v>
      </c>
      <c r="BB1298">
        <v>32</v>
      </c>
    </row>
    <row r="1299" spans="1:55" x14ac:dyDescent="0.25">
      <c r="A1299" t="s">
        <v>54</v>
      </c>
      <c r="B1299">
        <v>110027</v>
      </c>
      <c r="C1299" t="s">
        <v>55</v>
      </c>
      <c r="D1299" t="s">
        <v>56</v>
      </c>
      <c r="E1299" s="1">
        <v>45969</v>
      </c>
      <c r="F1299" t="s">
        <v>1554</v>
      </c>
      <c r="G1299" t="s">
        <v>63</v>
      </c>
      <c r="H1299" s="4">
        <v>221596000000000</v>
      </c>
      <c r="I1299">
        <v>29811</v>
      </c>
      <c r="J1299" s="3">
        <v>45969.995833333334</v>
      </c>
      <c r="K1299" t="s">
        <v>5760</v>
      </c>
      <c r="L1299" t="s">
        <v>59</v>
      </c>
      <c r="M1299">
        <v>388</v>
      </c>
      <c r="N1299">
        <v>-90</v>
      </c>
      <c r="O1299">
        <v>0</v>
      </c>
      <c r="P1299">
        <v>298</v>
      </c>
      <c r="Q1299">
        <v>32</v>
      </c>
      <c r="R1299">
        <v>0</v>
      </c>
      <c r="S1299">
        <v>0</v>
      </c>
      <c r="T1299">
        <v>0</v>
      </c>
      <c r="U1299">
        <v>330</v>
      </c>
      <c r="V1299">
        <v>330</v>
      </c>
      <c r="W1299">
        <v>0</v>
      </c>
      <c r="X1299" t="s">
        <v>64</v>
      </c>
      <c r="Y1299">
        <v>57.06</v>
      </c>
      <c r="Z1299">
        <v>8.9499999999999993</v>
      </c>
      <c r="AA1299" t="s">
        <v>65</v>
      </c>
      <c r="AB1299" t="s">
        <v>56</v>
      </c>
      <c r="AC1299">
        <v>7305</v>
      </c>
      <c r="AK1299">
        <v>32</v>
      </c>
      <c r="AL1299">
        <v>0</v>
      </c>
      <c r="AS1299">
        <v>330</v>
      </c>
      <c r="AZ1299">
        <v>298</v>
      </c>
      <c r="BB1299">
        <v>32</v>
      </c>
    </row>
    <row r="1300" spans="1:55" x14ac:dyDescent="0.25">
      <c r="A1300" t="s">
        <v>54</v>
      </c>
      <c r="B1300">
        <v>110027</v>
      </c>
      <c r="C1300" t="s">
        <v>55</v>
      </c>
      <c r="D1300" t="s">
        <v>56</v>
      </c>
      <c r="E1300" s="1">
        <v>45969</v>
      </c>
      <c r="F1300" t="s">
        <v>1555</v>
      </c>
      <c r="G1300" t="s">
        <v>63</v>
      </c>
      <c r="H1300" s="4">
        <v>221596000000000</v>
      </c>
      <c r="I1300">
        <v>29811</v>
      </c>
      <c r="J1300" s="3">
        <v>45969.99722222222</v>
      </c>
      <c r="K1300" t="s">
        <v>5760</v>
      </c>
      <c r="L1300" t="s">
        <v>59</v>
      </c>
      <c r="M1300">
        <v>1025</v>
      </c>
      <c r="N1300">
        <v>-141.97999999999999</v>
      </c>
      <c r="O1300">
        <v>0</v>
      </c>
      <c r="P1300">
        <v>883.02</v>
      </c>
      <c r="Q1300">
        <v>32</v>
      </c>
      <c r="R1300">
        <v>0</v>
      </c>
      <c r="S1300">
        <v>-0.02</v>
      </c>
      <c r="T1300">
        <v>0</v>
      </c>
      <c r="U1300">
        <v>915</v>
      </c>
      <c r="V1300">
        <v>915</v>
      </c>
      <c r="W1300">
        <v>0</v>
      </c>
      <c r="X1300" t="s">
        <v>64</v>
      </c>
      <c r="Y1300">
        <v>222.37</v>
      </c>
      <c r="Z1300">
        <v>24.45</v>
      </c>
      <c r="AA1300" t="s">
        <v>65</v>
      </c>
      <c r="AB1300" t="s">
        <v>56</v>
      </c>
      <c r="AC1300">
        <v>9078</v>
      </c>
      <c r="AK1300">
        <v>32</v>
      </c>
      <c r="AL1300">
        <v>0</v>
      </c>
      <c r="AS1300">
        <v>915</v>
      </c>
      <c r="AZ1300">
        <v>883.02</v>
      </c>
      <c r="BB1300">
        <v>32</v>
      </c>
    </row>
    <row r="1301" spans="1:55" x14ac:dyDescent="0.25">
      <c r="A1301" t="s">
        <v>54</v>
      </c>
      <c r="B1301">
        <v>110027</v>
      </c>
      <c r="C1301" t="s">
        <v>55</v>
      </c>
      <c r="D1301" t="s">
        <v>56</v>
      </c>
      <c r="E1301" s="1">
        <v>45969</v>
      </c>
      <c r="F1301" t="s">
        <v>1556</v>
      </c>
      <c r="G1301" t="s">
        <v>67</v>
      </c>
      <c r="J1301" s="3">
        <v>45969.997916666667</v>
      </c>
      <c r="K1301" t="s">
        <v>5760</v>
      </c>
      <c r="L1301" t="s">
        <v>59</v>
      </c>
      <c r="M1301">
        <v>190.5</v>
      </c>
      <c r="N1301">
        <v>0</v>
      </c>
      <c r="O1301">
        <v>0</v>
      </c>
      <c r="P1301">
        <v>190.5</v>
      </c>
      <c r="Q1301">
        <v>0</v>
      </c>
      <c r="R1301">
        <v>9.52</v>
      </c>
      <c r="S1301">
        <v>-0.02</v>
      </c>
      <c r="T1301">
        <v>0</v>
      </c>
      <c r="U1301">
        <v>200</v>
      </c>
      <c r="V1301">
        <v>200</v>
      </c>
      <c r="W1301">
        <v>0</v>
      </c>
      <c r="X1301" t="s">
        <v>68</v>
      </c>
      <c r="Y1301">
        <v>70</v>
      </c>
      <c r="Z1301">
        <v>0</v>
      </c>
      <c r="AA1301" t="s">
        <v>74</v>
      </c>
      <c r="AB1301" t="s">
        <v>75</v>
      </c>
      <c r="AE1301" t="s">
        <v>89</v>
      </c>
      <c r="AF1301" t="s">
        <v>56</v>
      </c>
      <c r="AG1301">
        <v>8929758003</v>
      </c>
      <c r="AK1301">
        <v>0</v>
      </c>
      <c r="AL1301">
        <v>0</v>
      </c>
      <c r="AN1301">
        <v>200</v>
      </c>
      <c r="AV1301">
        <v>190.5</v>
      </c>
      <c r="AW1301">
        <v>4.76</v>
      </c>
      <c r="AX1301">
        <v>190.5</v>
      </c>
      <c r="AY1301">
        <v>4.76</v>
      </c>
      <c r="AZ1301">
        <v>190.5</v>
      </c>
    </row>
    <row r="1302" spans="1:55" x14ac:dyDescent="0.25">
      <c r="A1302" t="s">
        <v>54</v>
      </c>
      <c r="B1302">
        <v>110027</v>
      </c>
      <c r="C1302" t="s">
        <v>55</v>
      </c>
      <c r="D1302" t="s">
        <v>56</v>
      </c>
      <c r="E1302" s="1">
        <v>45969</v>
      </c>
      <c r="F1302" t="s">
        <v>1557</v>
      </c>
      <c r="G1302" t="s">
        <v>63</v>
      </c>
      <c r="H1302" s="4">
        <v>221596000000000</v>
      </c>
      <c r="I1302">
        <v>29811</v>
      </c>
      <c r="J1302" s="3">
        <v>45969.999305555553</v>
      </c>
      <c r="K1302" t="s">
        <v>5760</v>
      </c>
      <c r="L1302" t="s">
        <v>59</v>
      </c>
      <c r="M1302">
        <v>188</v>
      </c>
      <c r="N1302">
        <v>-84.6</v>
      </c>
      <c r="O1302">
        <v>0</v>
      </c>
      <c r="P1302">
        <v>103.4</v>
      </c>
      <c r="Q1302">
        <v>32</v>
      </c>
      <c r="R1302">
        <v>0</v>
      </c>
      <c r="S1302">
        <v>-0.4</v>
      </c>
      <c r="T1302">
        <v>0</v>
      </c>
      <c r="U1302">
        <v>135</v>
      </c>
      <c r="V1302">
        <v>135</v>
      </c>
      <c r="W1302">
        <v>0</v>
      </c>
      <c r="X1302" t="s">
        <v>64</v>
      </c>
      <c r="Y1302">
        <v>29.19</v>
      </c>
      <c r="Z1302">
        <v>7.31</v>
      </c>
      <c r="AA1302" t="s">
        <v>65</v>
      </c>
      <c r="AB1302" t="s">
        <v>56</v>
      </c>
      <c r="AC1302">
        <v>8826</v>
      </c>
      <c r="AK1302">
        <v>32</v>
      </c>
      <c r="AL1302">
        <v>0</v>
      </c>
      <c r="AS1302">
        <v>135</v>
      </c>
      <c r="AZ1302">
        <v>103.4</v>
      </c>
      <c r="BB1302">
        <v>32</v>
      </c>
    </row>
    <row r="1303" spans="1:55" x14ac:dyDescent="0.25">
      <c r="A1303" t="s">
        <v>54</v>
      </c>
      <c r="B1303">
        <v>110027</v>
      </c>
      <c r="C1303" t="s">
        <v>55</v>
      </c>
      <c r="D1303" t="s">
        <v>56</v>
      </c>
      <c r="E1303" s="1">
        <v>45969</v>
      </c>
      <c r="F1303" t="s">
        <v>1558</v>
      </c>
      <c r="G1303" t="s">
        <v>67</v>
      </c>
      <c r="J1303" s="3">
        <v>45969.999305555553</v>
      </c>
      <c r="K1303" t="s">
        <v>5760</v>
      </c>
      <c r="L1303" t="s">
        <v>59</v>
      </c>
      <c r="M1303">
        <v>697</v>
      </c>
      <c r="N1303">
        <v>0</v>
      </c>
      <c r="O1303">
        <v>0</v>
      </c>
      <c r="P1303">
        <v>697</v>
      </c>
      <c r="Q1303">
        <v>0</v>
      </c>
      <c r="R1303">
        <v>34.840000000000003</v>
      </c>
      <c r="S1303">
        <v>0.16</v>
      </c>
      <c r="T1303">
        <v>0</v>
      </c>
      <c r="U1303">
        <v>732</v>
      </c>
      <c r="V1303">
        <v>732</v>
      </c>
      <c r="W1303">
        <v>0</v>
      </c>
      <c r="X1303" t="s">
        <v>73</v>
      </c>
      <c r="Y1303">
        <v>159.65</v>
      </c>
      <c r="Z1303">
        <v>16.55</v>
      </c>
      <c r="AA1303" t="s">
        <v>69</v>
      </c>
      <c r="AE1303" t="s">
        <v>1559</v>
      </c>
      <c r="AF1303" t="s">
        <v>576</v>
      </c>
      <c r="AG1303">
        <v>7947066860</v>
      </c>
      <c r="AK1303">
        <v>0</v>
      </c>
      <c r="AL1303">
        <v>0</v>
      </c>
      <c r="AM1303">
        <v>732</v>
      </c>
      <c r="AV1303">
        <v>697</v>
      </c>
      <c r="AW1303">
        <v>17.420000000000002</v>
      </c>
      <c r="AX1303">
        <v>697</v>
      </c>
      <c r="AY1303">
        <v>17.420000000000002</v>
      </c>
      <c r="AZ1303">
        <v>697</v>
      </c>
    </row>
    <row r="1304" spans="1:55" x14ac:dyDescent="0.25">
      <c r="A1304" t="s">
        <v>54</v>
      </c>
      <c r="B1304">
        <v>110027</v>
      </c>
      <c r="C1304" t="s">
        <v>55</v>
      </c>
      <c r="D1304" t="s">
        <v>56</v>
      </c>
      <c r="E1304" s="1">
        <v>45969</v>
      </c>
      <c r="F1304" t="s">
        <v>1560</v>
      </c>
      <c r="G1304" t="s">
        <v>58</v>
      </c>
      <c r="H1304">
        <v>7457421989</v>
      </c>
      <c r="I1304">
        <v>18528960</v>
      </c>
      <c r="J1304" s="3">
        <v>45970.001388888886</v>
      </c>
      <c r="K1304" t="s">
        <v>5760</v>
      </c>
      <c r="L1304" t="s">
        <v>59</v>
      </c>
      <c r="M1304">
        <v>378</v>
      </c>
      <c r="N1304">
        <v>-100</v>
      </c>
      <c r="O1304">
        <v>0</v>
      </c>
      <c r="P1304">
        <v>278</v>
      </c>
      <c r="Q1304">
        <v>32</v>
      </c>
      <c r="R1304">
        <v>0</v>
      </c>
      <c r="S1304">
        <v>0</v>
      </c>
      <c r="T1304">
        <v>0</v>
      </c>
      <c r="U1304">
        <v>310</v>
      </c>
      <c r="V1304">
        <v>310</v>
      </c>
      <c r="W1304">
        <v>0</v>
      </c>
      <c r="X1304" t="s">
        <v>60</v>
      </c>
      <c r="Y1304">
        <v>77.3</v>
      </c>
      <c r="Z1304">
        <v>6.76</v>
      </c>
      <c r="AA1304" t="s">
        <v>61</v>
      </c>
      <c r="AB1304" t="s">
        <v>56</v>
      </c>
      <c r="AC1304">
        <v>1989</v>
      </c>
      <c r="AK1304">
        <v>32</v>
      </c>
      <c r="AL1304">
        <v>0</v>
      </c>
      <c r="AT1304">
        <v>310</v>
      </c>
      <c r="AZ1304">
        <v>278</v>
      </c>
      <c r="BC1304">
        <v>32</v>
      </c>
    </row>
    <row r="1305" spans="1:55" x14ac:dyDescent="0.25">
      <c r="A1305" t="s">
        <v>54</v>
      </c>
      <c r="B1305">
        <v>110027</v>
      </c>
      <c r="C1305" t="s">
        <v>55</v>
      </c>
      <c r="D1305" t="s">
        <v>56</v>
      </c>
      <c r="E1305" s="1">
        <v>45969</v>
      </c>
      <c r="F1305" t="s">
        <v>1561</v>
      </c>
      <c r="G1305" t="s">
        <v>67</v>
      </c>
      <c r="J1305" s="3">
        <v>45970.002083333333</v>
      </c>
      <c r="K1305" t="s">
        <v>5760</v>
      </c>
      <c r="L1305" t="s">
        <v>59</v>
      </c>
      <c r="M1305">
        <v>358</v>
      </c>
      <c r="N1305">
        <v>0</v>
      </c>
      <c r="O1305">
        <v>0</v>
      </c>
      <c r="P1305">
        <v>358</v>
      </c>
      <c r="Q1305">
        <v>0</v>
      </c>
      <c r="R1305">
        <v>17.899999999999999</v>
      </c>
      <c r="S1305">
        <v>0.1</v>
      </c>
      <c r="T1305">
        <v>0</v>
      </c>
      <c r="U1305">
        <v>376</v>
      </c>
      <c r="V1305">
        <v>376</v>
      </c>
      <c r="W1305">
        <v>0</v>
      </c>
      <c r="X1305" t="s">
        <v>213</v>
      </c>
      <c r="Y1305">
        <v>63.2</v>
      </c>
      <c r="Z1305">
        <v>6.43</v>
      </c>
      <c r="AA1305" t="s">
        <v>74</v>
      </c>
      <c r="AB1305" t="s">
        <v>75</v>
      </c>
      <c r="AE1305" t="s">
        <v>89</v>
      </c>
      <c r="AF1305" t="s">
        <v>56</v>
      </c>
      <c r="AG1305">
        <v>8929758003</v>
      </c>
      <c r="AK1305">
        <v>0</v>
      </c>
      <c r="AL1305">
        <v>0</v>
      </c>
      <c r="AO1305">
        <v>376</v>
      </c>
      <c r="AV1305">
        <v>358</v>
      </c>
      <c r="AW1305">
        <v>8.9499999999999993</v>
      </c>
      <c r="AX1305">
        <v>358</v>
      </c>
      <c r="AY1305">
        <v>8.9499999999999993</v>
      </c>
      <c r="AZ1305">
        <v>358</v>
      </c>
    </row>
    <row r="1306" spans="1:55" x14ac:dyDescent="0.25">
      <c r="A1306" t="s">
        <v>54</v>
      </c>
      <c r="B1306">
        <v>110027</v>
      </c>
      <c r="C1306" t="s">
        <v>55</v>
      </c>
      <c r="D1306" t="s">
        <v>56</v>
      </c>
      <c r="E1306" s="1">
        <v>45969</v>
      </c>
      <c r="F1306" t="s">
        <v>1562</v>
      </c>
      <c r="G1306" t="s">
        <v>63</v>
      </c>
      <c r="H1306" s="4">
        <v>221596000000000</v>
      </c>
      <c r="I1306">
        <v>29811</v>
      </c>
      <c r="J1306" s="3">
        <v>45970.002083333333</v>
      </c>
      <c r="K1306" t="s">
        <v>5760</v>
      </c>
      <c r="L1306" t="s">
        <v>59</v>
      </c>
      <c r="M1306">
        <v>328</v>
      </c>
      <c r="N1306">
        <v>-93.75</v>
      </c>
      <c r="O1306">
        <v>0</v>
      </c>
      <c r="P1306">
        <v>234.25</v>
      </c>
      <c r="Q1306">
        <v>32</v>
      </c>
      <c r="R1306">
        <v>0</v>
      </c>
      <c r="S1306">
        <v>-0.25</v>
      </c>
      <c r="T1306">
        <v>0</v>
      </c>
      <c r="U1306">
        <v>266</v>
      </c>
      <c r="V1306">
        <v>266</v>
      </c>
      <c r="W1306">
        <v>0</v>
      </c>
      <c r="X1306" t="s">
        <v>64</v>
      </c>
      <c r="Y1306">
        <v>71.760000000000005</v>
      </c>
      <c r="Z1306">
        <v>8.41</v>
      </c>
      <c r="AA1306" t="s">
        <v>65</v>
      </c>
      <c r="AB1306" t="s">
        <v>56</v>
      </c>
      <c r="AC1306">
        <v>4910</v>
      </c>
      <c r="AK1306">
        <v>32</v>
      </c>
      <c r="AL1306">
        <v>0</v>
      </c>
      <c r="AS1306">
        <v>266</v>
      </c>
      <c r="AZ1306">
        <v>234.25</v>
      </c>
      <c r="BB1306">
        <v>32</v>
      </c>
    </row>
    <row r="1307" spans="1:55" x14ac:dyDescent="0.25">
      <c r="A1307" t="s">
        <v>54</v>
      </c>
      <c r="B1307">
        <v>110027</v>
      </c>
      <c r="C1307" t="s">
        <v>55</v>
      </c>
      <c r="D1307" t="s">
        <v>56</v>
      </c>
      <c r="E1307" s="1">
        <v>45969</v>
      </c>
      <c r="F1307" t="s">
        <v>1563</v>
      </c>
      <c r="G1307" t="s">
        <v>63</v>
      </c>
      <c r="H1307" s="4">
        <v>221596000000000</v>
      </c>
      <c r="I1307">
        <v>29811</v>
      </c>
      <c r="J1307" s="3">
        <v>45970.00277777778</v>
      </c>
      <c r="K1307" t="s">
        <v>5760</v>
      </c>
      <c r="L1307" t="s">
        <v>59</v>
      </c>
      <c r="M1307">
        <v>359</v>
      </c>
      <c r="N1307">
        <v>-93.75</v>
      </c>
      <c r="O1307">
        <v>0</v>
      </c>
      <c r="P1307">
        <v>265.25</v>
      </c>
      <c r="Q1307">
        <v>32</v>
      </c>
      <c r="R1307">
        <v>0</v>
      </c>
      <c r="S1307">
        <v>-0.25</v>
      </c>
      <c r="T1307">
        <v>0</v>
      </c>
      <c r="U1307">
        <v>297</v>
      </c>
      <c r="V1307">
        <v>297</v>
      </c>
      <c r="W1307">
        <v>0</v>
      </c>
      <c r="X1307" t="s">
        <v>64</v>
      </c>
      <c r="Y1307">
        <v>78.45</v>
      </c>
      <c r="Z1307">
        <v>9.82</v>
      </c>
      <c r="AA1307" t="s">
        <v>65</v>
      </c>
      <c r="AB1307" t="s">
        <v>56</v>
      </c>
      <c r="AC1307">
        <v>7985</v>
      </c>
      <c r="AK1307">
        <v>32</v>
      </c>
      <c r="AL1307">
        <v>0</v>
      </c>
      <c r="AS1307">
        <v>297</v>
      </c>
      <c r="AZ1307">
        <v>265.25</v>
      </c>
      <c r="BB1307">
        <v>32</v>
      </c>
    </row>
    <row r="1308" spans="1:55" x14ac:dyDescent="0.25">
      <c r="A1308" t="s">
        <v>54</v>
      </c>
      <c r="B1308">
        <v>110027</v>
      </c>
      <c r="C1308" t="s">
        <v>55</v>
      </c>
      <c r="D1308" t="s">
        <v>56</v>
      </c>
      <c r="E1308" s="1">
        <v>45969</v>
      </c>
      <c r="F1308" t="s">
        <v>1564</v>
      </c>
      <c r="G1308" t="s">
        <v>67</v>
      </c>
      <c r="J1308" s="3">
        <v>45970.004166666666</v>
      </c>
      <c r="K1308" t="s">
        <v>5760</v>
      </c>
      <c r="L1308" t="s">
        <v>59</v>
      </c>
      <c r="M1308">
        <v>159</v>
      </c>
      <c r="N1308">
        <v>0</v>
      </c>
      <c r="O1308">
        <v>0</v>
      </c>
      <c r="P1308">
        <v>159</v>
      </c>
      <c r="Q1308">
        <v>0</v>
      </c>
      <c r="R1308">
        <v>7.96</v>
      </c>
      <c r="S1308">
        <v>0.04</v>
      </c>
      <c r="T1308">
        <v>0</v>
      </c>
      <c r="U1308">
        <v>167</v>
      </c>
      <c r="V1308">
        <v>167</v>
      </c>
      <c r="W1308">
        <v>0</v>
      </c>
      <c r="X1308" t="s">
        <v>73</v>
      </c>
      <c r="Y1308">
        <v>29.83</v>
      </c>
      <c r="Z1308">
        <v>2.5</v>
      </c>
      <c r="AA1308" t="s">
        <v>74</v>
      </c>
      <c r="AB1308" t="s">
        <v>75</v>
      </c>
      <c r="AE1308" t="s">
        <v>89</v>
      </c>
      <c r="AF1308" t="s">
        <v>56</v>
      </c>
      <c r="AG1308">
        <v>8929758003</v>
      </c>
      <c r="AK1308">
        <v>0</v>
      </c>
      <c r="AL1308">
        <v>0</v>
      </c>
      <c r="AM1308">
        <v>167</v>
      </c>
      <c r="AV1308">
        <v>159</v>
      </c>
      <c r="AW1308">
        <v>3.98</v>
      </c>
      <c r="AX1308">
        <v>159</v>
      </c>
      <c r="AY1308">
        <v>3.98</v>
      </c>
      <c r="AZ1308">
        <v>159</v>
      </c>
    </row>
    <row r="1309" spans="1:55" x14ac:dyDescent="0.25">
      <c r="A1309" t="s">
        <v>54</v>
      </c>
      <c r="B1309">
        <v>110027</v>
      </c>
      <c r="C1309" t="s">
        <v>55</v>
      </c>
      <c r="D1309" t="s">
        <v>56</v>
      </c>
      <c r="E1309" s="1">
        <v>45969</v>
      </c>
      <c r="F1309" t="s">
        <v>1565</v>
      </c>
      <c r="G1309" t="s">
        <v>67</v>
      </c>
      <c r="J1309" s="3">
        <v>45970.006249999999</v>
      </c>
      <c r="K1309" t="s">
        <v>5760</v>
      </c>
      <c r="L1309" t="s">
        <v>59</v>
      </c>
      <c r="M1309">
        <v>177</v>
      </c>
      <c r="N1309">
        <v>-50.89</v>
      </c>
      <c r="O1309">
        <v>0</v>
      </c>
      <c r="P1309">
        <v>126.11</v>
      </c>
      <c r="Q1309">
        <v>0</v>
      </c>
      <c r="R1309">
        <v>6.3</v>
      </c>
      <c r="S1309">
        <v>-0.41</v>
      </c>
      <c r="T1309">
        <v>0</v>
      </c>
      <c r="U1309">
        <v>132</v>
      </c>
      <c r="V1309">
        <v>132</v>
      </c>
      <c r="W1309">
        <v>0</v>
      </c>
      <c r="X1309" t="s">
        <v>68</v>
      </c>
      <c r="Y1309">
        <v>46.48</v>
      </c>
      <c r="Z1309">
        <v>6.42</v>
      </c>
      <c r="AA1309" t="s">
        <v>74</v>
      </c>
      <c r="AB1309" t="s">
        <v>75</v>
      </c>
      <c r="AE1309" t="s">
        <v>1566</v>
      </c>
      <c r="AF1309" t="s">
        <v>1567</v>
      </c>
      <c r="AG1309">
        <v>8178405483</v>
      </c>
      <c r="AK1309">
        <v>0</v>
      </c>
      <c r="AL1309">
        <v>0</v>
      </c>
      <c r="AN1309">
        <v>132</v>
      </c>
      <c r="AV1309">
        <v>126.11</v>
      </c>
      <c r="AW1309">
        <v>3.15</v>
      </c>
      <c r="AX1309">
        <v>126.11</v>
      </c>
      <c r="AY1309">
        <v>3.15</v>
      </c>
      <c r="AZ1309">
        <v>126.11</v>
      </c>
    </row>
    <row r="1310" spans="1:55" x14ac:dyDescent="0.25">
      <c r="A1310" t="s">
        <v>54</v>
      </c>
      <c r="B1310">
        <v>110027</v>
      </c>
      <c r="C1310" t="s">
        <v>55</v>
      </c>
      <c r="D1310" t="s">
        <v>56</v>
      </c>
      <c r="E1310" s="1">
        <v>45969</v>
      </c>
      <c r="F1310" t="s">
        <v>1568</v>
      </c>
      <c r="G1310" t="s">
        <v>63</v>
      </c>
      <c r="H1310" s="4">
        <v>221597000000000</v>
      </c>
      <c r="I1310">
        <v>29811</v>
      </c>
      <c r="J1310" s="3">
        <v>45970.006944444445</v>
      </c>
      <c r="K1310" t="s">
        <v>5760</v>
      </c>
      <c r="L1310" t="s">
        <v>59</v>
      </c>
      <c r="M1310">
        <v>549.42999999999995</v>
      </c>
      <c r="N1310">
        <v>-205</v>
      </c>
      <c r="O1310">
        <v>0</v>
      </c>
      <c r="P1310">
        <v>344.43</v>
      </c>
      <c r="Q1310">
        <v>32</v>
      </c>
      <c r="R1310">
        <v>0</v>
      </c>
      <c r="S1310">
        <v>-0.43</v>
      </c>
      <c r="T1310">
        <v>0</v>
      </c>
      <c r="U1310">
        <v>376</v>
      </c>
      <c r="V1310">
        <v>376</v>
      </c>
      <c r="W1310">
        <v>0</v>
      </c>
      <c r="X1310" t="s">
        <v>64</v>
      </c>
      <c r="Y1310">
        <v>93.66</v>
      </c>
      <c r="Z1310">
        <v>7.41</v>
      </c>
      <c r="AA1310" t="s">
        <v>65</v>
      </c>
      <c r="AB1310" t="s">
        <v>56</v>
      </c>
      <c r="AC1310">
        <v>5300</v>
      </c>
      <c r="AK1310">
        <v>32</v>
      </c>
      <c r="AL1310">
        <v>0</v>
      </c>
      <c r="AS1310">
        <v>376</v>
      </c>
      <c r="AZ1310">
        <v>344.43</v>
      </c>
      <c r="BB1310">
        <v>32</v>
      </c>
    </row>
    <row r="1311" spans="1:55" x14ac:dyDescent="0.25">
      <c r="A1311" t="s">
        <v>54</v>
      </c>
      <c r="B1311">
        <v>110027</v>
      </c>
      <c r="C1311" t="s">
        <v>55</v>
      </c>
      <c r="D1311" t="s">
        <v>56</v>
      </c>
      <c r="E1311" s="1">
        <v>45969</v>
      </c>
      <c r="F1311" t="s">
        <v>1569</v>
      </c>
      <c r="G1311" t="s">
        <v>67</v>
      </c>
      <c r="J1311" s="3">
        <v>45970.007638888892</v>
      </c>
      <c r="K1311" t="s">
        <v>5760</v>
      </c>
      <c r="L1311" t="s">
        <v>59</v>
      </c>
      <c r="M1311">
        <v>198</v>
      </c>
      <c r="N1311">
        <v>0</v>
      </c>
      <c r="O1311">
        <v>0</v>
      </c>
      <c r="P1311">
        <v>198</v>
      </c>
      <c r="Q1311">
        <v>0</v>
      </c>
      <c r="R1311">
        <v>9.9</v>
      </c>
      <c r="S1311">
        <v>0.1</v>
      </c>
      <c r="T1311">
        <v>0</v>
      </c>
      <c r="U1311">
        <v>208</v>
      </c>
      <c r="V1311">
        <v>208</v>
      </c>
      <c r="W1311">
        <v>0</v>
      </c>
      <c r="X1311" t="s">
        <v>68</v>
      </c>
      <c r="Y1311">
        <v>59.18</v>
      </c>
      <c r="Z1311">
        <v>4.24</v>
      </c>
      <c r="AA1311" t="s">
        <v>74</v>
      </c>
      <c r="AB1311" t="s">
        <v>75</v>
      </c>
      <c r="AE1311" t="s">
        <v>89</v>
      </c>
      <c r="AF1311" t="s">
        <v>56</v>
      </c>
      <c r="AG1311">
        <v>8929758003</v>
      </c>
      <c r="AK1311">
        <v>0</v>
      </c>
      <c r="AL1311">
        <v>0</v>
      </c>
      <c r="AN1311">
        <v>208</v>
      </c>
      <c r="AV1311">
        <v>198</v>
      </c>
      <c r="AW1311">
        <v>4.95</v>
      </c>
      <c r="AX1311">
        <v>198</v>
      </c>
      <c r="AY1311">
        <v>4.95</v>
      </c>
      <c r="AZ1311">
        <v>198</v>
      </c>
    </row>
    <row r="1312" spans="1:55" x14ac:dyDescent="0.25">
      <c r="A1312" t="s">
        <v>54</v>
      </c>
      <c r="B1312">
        <v>110027</v>
      </c>
      <c r="C1312" t="s">
        <v>55</v>
      </c>
      <c r="D1312" t="s">
        <v>56</v>
      </c>
      <c r="E1312" s="1">
        <v>45969</v>
      </c>
      <c r="F1312" t="s">
        <v>1570</v>
      </c>
      <c r="G1312" t="s">
        <v>139</v>
      </c>
      <c r="H1312">
        <v>282659216</v>
      </c>
      <c r="J1312" s="3">
        <v>45970.009027777778</v>
      </c>
      <c r="K1312" t="s">
        <v>5760</v>
      </c>
      <c r="L1312" t="s">
        <v>59</v>
      </c>
      <c r="M1312">
        <v>247</v>
      </c>
      <c r="N1312">
        <v>-100</v>
      </c>
      <c r="O1312">
        <v>0</v>
      </c>
      <c r="P1312">
        <v>147</v>
      </c>
      <c r="Q1312">
        <v>0</v>
      </c>
      <c r="R1312">
        <v>0</v>
      </c>
      <c r="S1312">
        <v>0</v>
      </c>
      <c r="T1312">
        <v>0</v>
      </c>
      <c r="U1312">
        <v>147</v>
      </c>
      <c r="V1312">
        <v>147</v>
      </c>
      <c r="W1312">
        <v>0</v>
      </c>
      <c r="X1312" t="s">
        <v>139</v>
      </c>
      <c r="Y1312">
        <v>47.58</v>
      </c>
      <c r="Z1312">
        <v>5.88</v>
      </c>
      <c r="AA1312" t="s">
        <v>140</v>
      </c>
      <c r="AC1312">
        <v>9216</v>
      </c>
      <c r="AE1312" t="s">
        <v>1571</v>
      </c>
      <c r="AF1312" t="s">
        <v>1572</v>
      </c>
      <c r="AG1312">
        <v>9717747826</v>
      </c>
      <c r="AI1312" t="s">
        <v>143</v>
      </c>
      <c r="AK1312">
        <v>0</v>
      </c>
      <c r="AL1312">
        <v>0</v>
      </c>
      <c r="AP1312">
        <v>147</v>
      </c>
      <c r="AZ1312">
        <v>147</v>
      </c>
    </row>
    <row r="1313" spans="1:55" x14ac:dyDescent="0.25">
      <c r="A1313" t="s">
        <v>54</v>
      </c>
      <c r="B1313">
        <v>110027</v>
      </c>
      <c r="C1313" t="s">
        <v>55</v>
      </c>
      <c r="D1313" t="s">
        <v>56</v>
      </c>
      <c r="E1313" s="1">
        <v>45969</v>
      </c>
      <c r="F1313" t="s">
        <v>1573</v>
      </c>
      <c r="G1313" t="s">
        <v>63</v>
      </c>
      <c r="H1313" s="4">
        <v>221597000000000</v>
      </c>
      <c r="I1313">
        <v>29811</v>
      </c>
      <c r="J1313" s="3">
        <v>45970.010416666664</v>
      </c>
      <c r="K1313" t="s">
        <v>5760</v>
      </c>
      <c r="L1313" t="s">
        <v>59</v>
      </c>
      <c r="M1313">
        <v>388</v>
      </c>
      <c r="N1313">
        <v>-93.74</v>
      </c>
      <c r="O1313">
        <v>0</v>
      </c>
      <c r="P1313">
        <v>294.26</v>
      </c>
      <c r="Q1313">
        <v>32</v>
      </c>
      <c r="R1313">
        <v>0</v>
      </c>
      <c r="S1313">
        <v>-0.26</v>
      </c>
      <c r="T1313">
        <v>0</v>
      </c>
      <c r="U1313">
        <v>326</v>
      </c>
      <c r="V1313">
        <v>326</v>
      </c>
      <c r="W1313">
        <v>0</v>
      </c>
      <c r="X1313" t="s">
        <v>64</v>
      </c>
      <c r="Y1313">
        <v>69.3</v>
      </c>
      <c r="Z1313">
        <v>8.15</v>
      </c>
      <c r="AA1313" t="s">
        <v>65</v>
      </c>
      <c r="AB1313" t="s">
        <v>56</v>
      </c>
      <c r="AC1313">
        <v>6534</v>
      </c>
      <c r="AK1313">
        <v>32</v>
      </c>
      <c r="AL1313">
        <v>0</v>
      </c>
      <c r="AS1313">
        <v>326</v>
      </c>
      <c r="AZ1313">
        <v>294.26</v>
      </c>
      <c r="BB1313">
        <v>32</v>
      </c>
    </row>
    <row r="1314" spans="1:55" x14ac:dyDescent="0.25">
      <c r="A1314" t="s">
        <v>54</v>
      </c>
      <c r="B1314">
        <v>110027</v>
      </c>
      <c r="C1314" t="s">
        <v>55</v>
      </c>
      <c r="D1314" t="s">
        <v>56</v>
      </c>
      <c r="E1314" s="1">
        <v>45969</v>
      </c>
      <c r="F1314" t="s">
        <v>1574</v>
      </c>
      <c r="G1314" t="s">
        <v>67</v>
      </c>
      <c r="J1314" s="3">
        <v>45970.010416666664</v>
      </c>
      <c r="K1314" t="s">
        <v>5760</v>
      </c>
      <c r="L1314" t="s">
        <v>59</v>
      </c>
      <c r="M1314">
        <v>94.29</v>
      </c>
      <c r="N1314">
        <v>0</v>
      </c>
      <c r="O1314">
        <v>0</v>
      </c>
      <c r="P1314">
        <v>94.29</v>
      </c>
      <c r="Q1314">
        <v>0</v>
      </c>
      <c r="R1314">
        <v>4.72</v>
      </c>
      <c r="S1314">
        <v>-0.01</v>
      </c>
      <c r="T1314">
        <v>0</v>
      </c>
      <c r="U1314">
        <v>99</v>
      </c>
      <c r="V1314">
        <v>99</v>
      </c>
      <c r="W1314">
        <v>0</v>
      </c>
      <c r="X1314" t="s">
        <v>73</v>
      </c>
      <c r="Y1314">
        <v>24</v>
      </c>
      <c r="Z1314">
        <v>0.68</v>
      </c>
      <c r="AA1314" t="s">
        <v>74</v>
      </c>
      <c r="AB1314" t="s">
        <v>75</v>
      </c>
      <c r="AE1314" t="s">
        <v>89</v>
      </c>
      <c r="AF1314" t="s">
        <v>56</v>
      </c>
      <c r="AG1314">
        <v>8929758003</v>
      </c>
      <c r="AK1314">
        <v>0</v>
      </c>
      <c r="AL1314">
        <v>0</v>
      </c>
      <c r="AM1314">
        <v>99</v>
      </c>
      <c r="AV1314">
        <v>94.29</v>
      </c>
      <c r="AW1314">
        <v>2.36</v>
      </c>
      <c r="AX1314">
        <v>94.29</v>
      </c>
      <c r="AY1314">
        <v>2.36</v>
      </c>
      <c r="AZ1314">
        <v>94.29</v>
      </c>
    </row>
    <row r="1315" spans="1:55" x14ac:dyDescent="0.25">
      <c r="A1315" t="s">
        <v>54</v>
      </c>
      <c r="B1315">
        <v>110027</v>
      </c>
      <c r="C1315" t="s">
        <v>55</v>
      </c>
      <c r="D1315" t="s">
        <v>56</v>
      </c>
      <c r="E1315" s="1">
        <v>45969</v>
      </c>
      <c r="F1315" t="s">
        <v>1575</v>
      </c>
      <c r="G1315" t="s">
        <v>67</v>
      </c>
      <c r="J1315" s="3">
        <v>45970.013888888891</v>
      </c>
      <c r="K1315" t="s">
        <v>5760</v>
      </c>
      <c r="L1315" t="s">
        <v>59</v>
      </c>
      <c r="M1315">
        <v>142.86000000000001</v>
      </c>
      <c r="N1315">
        <v>0</v>
      </c>
      <c r="O1315">
        <v>0</v>
      </c>
      <c r="P1315">
        <v>142.86000000000001</v>
      </c>
      <c r="Q1315">
        <v>0</v>
      </c>
      <c r="R1315">
        <v>7.14</v>
      </c>
      <c r="S1315">
        <v>0</v>
      </c>
      <c r="T1315">
        <v>0</v>
      </c>
      <c r="U1315">
        <v>150</v>
      </c>
      <c r="V1315">
        <v>150</v>
      </c>
      <c r="W1315">
        <v>0</v>
      </c>
      <c r="X1315" t="s">
        <v>73</v>
      </c>
      <c r="Y1315">
        <v>34.020000000000003</v>
      </c>
      <c r="Z1315">
        <v>0</v>
      </c>
      <c r="AA1315" t="s">
        <v>74</v>
      </c>
      <c r="AB1315" t="s">
        <v>75</v>
      </c>
      <c r="AE1315" t="s">
        <v>89</v>
      </c>
      <c r="AF1315" t="s">
        <v>56</v>
      </c>
      <c r="AG1315">
        <v>8929758003</v>
      </c>
      <c r="AK1315">
        <v>0</v>
      </c>
      <c r="AL1315">
        <v>0</v>
      </c>
      <c r="AM1315">
        <v>150</v>
      </c>
      <c r="AV1315">
        <v>142.86000000000001</v>
      </c>
      <c r="AW1315">
        <v>3.57</v>
      </c>
      <c r="AX1315">
        <v>142.86000000000001</v>
      </c>
      <c r="AY1315">
        <v>3.57</v>
      </c>
      <c r="AZ1315">
        <v>142.86000000000001</v>
      </c>
    </row>
    <row r="1316" spans="1:55" x14ac:dyDescent="0.25">
      <c r="A1316" t="s">
        <v>54</v>
      </c>
      <c r="B1316">
        <v>110027</v>
      </c>
      <c r="C1316" t="s">
        <v>55</v>
      </c>
      <c r="D1316" t="s">
        <v>56</v>
      </c>
      <c r="E1316" s="1">
        <v>45969</v>
      </c>
      <c r="F1316" t="s">
        <v>1576</v>
      </c>
      <c r="G1316" t="s">
        <v>63</v>
      </c>
      <c r="H1316" s="4">
        <v>221598000000000</v>
      </c>
      <c r="I1316">
        <v>29811</v>
      </c>
      <c r="J1316" s="3">
        <v>45970.015277777777</v>
      </c>
      <c r="K1316" t="s">
        <v>5760</v>
      </c>
      <c r="L1316" t="s">
        <v>59</v>
      </c>
      <c r="M1316">
        <v>198</v>
      </c>
      <c r="N1316">
        <v>-89.1</v>
      </c>
      <c r="O1316">
        <v>0</v>
      </c>
      <c r="P1316">
        <v>108.9</v>
      </c>
      <c r="Q1316">
        <v>32</v>
      </c>
      <c r="R1316">
        <v>0</v>
      </c>
      <c r="S1316">
        <v>0.1</v>
      </c>
      <c r="T1316">
        <v>0</v>
      </c>
      <c r="U1316">
        <v>141</v>
      </c>
      <c r="V1316">
        <v>141</v>
      </c>
      <c r="W1316">
        <v>0</v>
      </c>
      <c r="X1316" t="s">
        <v>64</v>
      </c>
      <c r="Y1316">
        <v>39.01</v>
      </c>
      <c r="Z1316">
        <v>3.92</v>
      </c>
      <c r="AA1316" t="s">
        <v>65</v>
      </c>
      <c r="AB1316" t="s">
        <v>56</v>
      </c>
      <c r="AC1316">
        <v>6310</v>
      </c>
      <c r="AK1316">
        <v>32</v>
      </c>
      <c r="AL1316">
        <v>0</v>
      </c>
      <c r="AS1316">
        <v>141</v>
      </c>
      <c r="AZ1316">
        <v>108.9</v>
      </c>
      <c r="BB1316">
        <v>32</v>
      </c>
    </row>
    <row r="1317" spans="1:55" x14ac:dyDescent="0.25">
      <c r="A1317" t="s">
        <v>54</v>
      </c>
      <c r="B1317">
        <v>110027</v>
      </c>
      <c r="C1317" t="s">
        <v>55</v>
      </c>
      <c r="D1317" t="s">
        <v>56</v>
      </c>
      <c r="E1317" s="1">
        <v>45969</v>
      </c>
      <c r="F1317" t="s">
        <v>1577</v>
      </c>
      <c r="G1317" t="s">
        <v>67</v>
      </c>
      <c r="J1317" s="3">
        <v>45970.022916666669</v>
      </c>
      <c r="K1317" t="s">
        <v>5760</v>
      </c>
      <c r="L1317" t="s">
        <v>59</v>
      </c>
      <c r="M1317">
        <v>165.66</v>
      </c>
      <c r="N1317">
        <v>0</v>
      </c>
      <c r="O1317">
        <v>0</v>
      </c>
      <c r="P1317">
        <v>165.66</v>
      </c>
      <c r="Q1317">
        <v>0</v>
      </c>
      <c r="R1317">
        <v>8.2799999999999994</v>
      </c>
      <c r="S1317">
        <v>0.06</v>
      </c>
      <c r="T1317">
        <v>0</v>
      </c>
      <c r="U1317">
        <v>174</v>
      </c>
      <c r="V1317">
        <v>174</v>
      </c>
      <c r="W1317">
        <v>0</v>
      </c>
      <c r="X1317" t="s">
        <v>68</v>
      </c>
      <c r="Y1317">
        <v>49.42</v>
      </c>
      <c r="Z1317">
        <v>1.96</v>
      </c>
      <c r="AA1317" t="s">
        <v>74</v>
      </c>
      <c r="AB1317" t="s">
        <v>75</v>
      </c>
      <c r="AE1317" t="s">
        <v>89</v>
      </c>
      <c r="AF1317" t="s">
        <v>56</v>
      </c>
      <c r="AG1317">
        <v>8929758003</v>
      </c>
      <c r="AK1317">
        <v>0</v>
      </c>
      <c r="AL1317">
        <v>0</v>
      </c>
      <c r="AN1317">
        <v>174</v>
      </c>
      <c r="AV1317">
        <v>165.66</v>
      </c>
      <c r="AW1317">
        <v>4.1399999999999997</v>
      </c>
      <c r="AX1317">
        <v>165.66</v>
      </c>
      <c r="AY1317">
        <v>4.1399999999999997</v>
      </c>
      <c r="AZ1317">
        <v>165.66</v>
      </c>
    </row>
    <row r="1318" spans="1:55" x14ac:dyDescent="0.25">
      <c r="A1318" t="s">
        <v>54</v>
      </c>
      <c r="B1318">
        <v>110027</v>
      </c>
      <c r="C1318" t="s">
        <v>55</v>
      </c>
      <c r="D1318" t="s">
        <v>56</v>
      </c>
      <c r="E1318" s="1">
        <v>45969</v>
      </c>
      <c r="F1318" t="s">
        <v>1578</v>
      </c>
      <c r="G1318" t="s">
        <v>63</v>
      </c>
      <c r="H1318" s="4">
        <v>221598000000000</v>
      </c>
      <c r="I1318">
        <v>29811</v>
      </c>
      <c r="J1318" s="3">
        <v>45970.025000000001</v>
      </c>
      <c r="K1318" t="s">
        <v>5760</v>
      </c>
      <c r="L1318" t="s">
        <v>59</v>
      </c>
      <c r="M1318">
        <v>387</v>
      </c>
      <c r="N1318">
        <v>-130</v>
      </c>
      <c r="O1318">
        <v>0</v>
      </c>
      <c r="P1318">
        <v>257</v>
      </c>
      <c r="Q1318">
        <v>32</v>
      </c>
      <c r="R1318">
        <v>0</v>
      </c>
      <c r="S1318">
        <v>0</v>
      </c>
      <c r="T1318">
        <v>0</v>
      </c>
      <c r="U1318">
        <v>289</v>
      </c>
      <c r="V1318">
        <v>289</v>
      </c>
      <c r="W1318">
        <v>0</v>
      </c>
      <c r="X1318" t="s">
        <v>64</v>
      </c>
      <c r="Y1318">
        <v>65.510000000000005</v>
      </c>
      <c r="Z1318">
        <v>8.9499999999999993</v>
      </c>
      <c r="AA1318" t="s">
        <v>65</v>
      </c>
      <c r="AB1318" t="s">
        <v>56</v>
      </c>
      <c r="AC1318">
        <v>3183</v>
      </c>
      <c r="AK1318">
        <v>32</v>
      </c>
      <c r="AL1318">
        <v>0</v>
      </c>
      <c r="AS1318">
        <v>289</v>
      </c>
      <c r="AZ1318">
        <v>257</v>
      </c>
      <c r="BB1318">
        <v>32</v>
      </c>
    </row>
    <row r="1319" spans="1:55" x14ac:dyDescent="0.25">
      <c r="A1319" t="s">
        <v>54</v>
      </c>
      <c r="B1319">
        <v>110027</v>
      </c>
      <c r="C1319" t="s">
        <v>55</v>
      </c>
      <c r="D1319" t="s">
        <v>56</v>
      </c>
      <c r="E1319" s="1">
        <v>45969</v>
      </c>
      <c r="F1319" t="s">
        <v>1579</v>
      </c>
      <c r="G1319" t="s">
        <v>58</v>
      </c>
      <c r="H1319">
        <v>7458988951</v>
      </c>
      <c r="I1319">
        <v>18528960</v>
      </c>
      <c r="J1319" s="3">
        <v>45970.029166666667</v>
      </c>
      <c r="K1319" t="s">
        <v>5760</v>
      </c>
      <c r="L1319" t="s">
        <v>59</v>
      </c>
      <c r="M1319">
        <v>378</v>
      </c>
      <c r="N1319">
        <v>-100</v>
      </c>
      <c r="O1319">
        <v>0</v>
      </c>
      <c r="P1319">
        <v>278</v>
      </c>
      <c r="Q1319">
        <v>32</v>
      </c>
      <c r="R1319">
        <v>0</v>
      </c>
      <c r="S1319">
        <v>0</v>
      </c>
      <c r="T1319">
        <v>0</v>
      </c>
      <c r="U1319">
        <v>310</v>
      </c>
      <c r="V1319">
        <v>310</v>
      </c>
      <c r="W1319">
        <v>0</v>
      </c>
      <c r="X1319" t="s">
        <v>60</v>
      </c>
      <c r="Y1319">
        <v>75.03</v>
      </c>
      <c r="Z1319">
        <v>8.15</v>
      </c>
      <c r="AA1319" t="s">
        <v>61</v>
      </c>
      <c r="AB1319" t="s">
        <v>56</v>
      </c>
      <c r="AC1319">
        <v>8951</v>
      </c>
      <c r="AK1319">
        <v>32</v>
      </c>
      <c r="AL1319">
        <v>0</v>
      </c>
      <c r="AT1319">
        <v>310</v>
      </c>
      <c r="AZ1319">
        <v>278</v>
      </c>
      <c r="BC1319">
        <v>32</v>
      </c>
    </row>
    <row r="1320" spans="1:55" x14ac:dyDescent="0.25">
      <c r="A1320" t="s">
        <v>54</v>
      </c>
      <c r="B1320">
        <v>110027</v>
      </c>
      <c r="C1320" t="s">
        <v>55</v>
      </c>
      <c r="D1320" t="s">
        <v>56</v>
      </c>
      <c r="E1320" s="1">
        <v>45969</v>
      </c>
      <c r="F1320" t="s">
        <v>1580</v>
      </c>
      <c r="G1320" t="s">
        <v>63</v>
      </c>
      <c r="H1320" s="4">
        <v>221599000000000</v>
      </c>
      <c r="I1320">
        <v>29811</v>
      </c>
      <c r="J1320" s="3">
        <v>45970.033333333333</v>
      </c>
      <c r="K1320" t="s">
        <v>5760</v>
      </c>
      <c r="L1320" t="s">
        <v>59</v>
      </c>
      <c r="M1320">
        <v>436</v>
      </c>
      <c r="N1320">
        <v>-93.75</v>
      </c>
      <c r="O1320">
        <v>0</v>
      </c>
      <c r="P1320">
        <v>342.25</v>
      </c>
      <c r="Q1320">
        <v>32</v>
      </c>
      <c r="R1320">
        <v>0</v>
      </c>
      <c r="S1320">
        <v>-0.25</v>
      </c>
      <c r="T1320">
        <v>0</v>
      </c>
      <c r="U1320">
        <v>374</v>
      </c>
      <c r="V1320">
        <v>374</v>
      </c>
      <c r="W1320">
        <v>0</v>
      </c>
      <c r="X1320" t="s">
        <v>64</v>
      </c>
      <c r="Y1320">
        <v>81.38</v>
      </c>
      <c r="Z1320">
        <v>10.68</v>
      </c>
      <c r="AA1320" t="s">
        <v>65</v>
      </c>
      <c r="AB1320" t="s">
        <v>56</v>
      </c>
      <c r="AC1320">
        <v>376</v>
      </c>
      <c r="AK1320">
        <v>32</v>
      </c>
      <c r="AL1320">
        <v>0</v>
      </c>
      <c r="AS1320">
        <v>374</v>
      </c>
      <c r="AZ1320">
        <v>342.25</v>
      </c>
      <c r="BB1320">
        <v>32</v>
      </c>
    </row>
    <row r="1321" spans="1:55" x14ac:dyDescent="0.25">
      <c r="A1321" t="s">
        <v>54</v>
      </c>
      <c r="B1321">
        <v>110027</v>
      </c>
      <c r="C1321" t="s">
        <v>55</v>
      </c>
      <c r="D1321" t="s">
        <v>56</v>
      </c>
      <c r="E1321" s="1">
        <v>45969</v>
      </c>
      <c r="F1321" t="s">
        <v>1581</v>
      </c>
      <c r="G1321" t="s">
        <v>63</v>
      </c>
      <c r="H1321" s="4">
        <v>221599000000000</v>
      </c>
      <c r="I1321">
        <v>29811</v>
      </c>
      <c r="J1321" s="3">
        <v>45970.03402777778</v>
      </c>
      <c r="K1321" t="s">
        <v>5760</v>
      </c>
      <c r="L1321" t="s">
        <v>59</v>
      </c>
      <c r="M1321">
        <v>1004</v>
      </c>
      <c r="N1321">
        <v>-199.98</v>
      </c>
      <c r="O1321">
        <v>0</v>
      </c>
      <c r="P1321">
        <v>804.02</v>
      </c>
      <c r="Q1321">
        <v>32</v>
      </c>
      <c r="R1321">
        <v>0</v>
      </c>
      <c r="S1321">
        <v>-0.02</v>
      </c>
      <c r="T1321">
        <v>0</v>
      </c>
      <c r="U1321">
        <v>836</v>
      </c>
      <c r="V1321">
        <v>836</v>
      </c>
      <c r="W1321">
        <v>0</v>
      </c>
      <c r="X1321" t="s">
        <v>64</v>
      </c>
      <c r="Y1321">
        <v>190.79</v>
      </c>
      <c r="Z1321">
        <v>13.97</v>
      </c>
      <c r="AA1321" t="s">
        <v>65</v>
      </c>
      <c r="AB1321" t="s">
        <v>56</v>
      </c>
      <c r="AC1321">
        <v>9450</v>
      </c>
      <c r="AK1321">
        <v>32</v>
      </c>
      <c r="AL1321">
        <v>0</v>
      </c>
      <c r="AS1321">
        <v>836</v>
      </c>
      <c r="AZ1321">
        <v>804.02</v>
      </c>
      <c r="BB1321">
        <v>32</v>
      </c>
    </row>
    <row r="1322" spans="1:55" x14ac:dyDescent="0.25">
      <c r="A1322" t="s">
        <v>54</v>
      </c>
      <c r="B1322">
        <v>110027</v>
      </c>
      <c r="C1322" t="s">
        <v>55</v>
      </c>
      <c r="D1322" t="s">
        <v>56</v>
      </c>
      <c r="E1322" s="1">
        <v>45969</v>
      </c>
      <c r="F1322" t="s">
        <v>1582</v>
      </c>
      <c r="G1322" t="s">
        <v>58</v>
      </c>
      <c r="H1322">
        <v>7460545412</v>
      </c>
      <c r="I1322">
        <v>18528960</v>
      </c>
      <c r="J1322" s="3">
        <v>45970.034722222219</v>
      </c>
      <c r="K1322" t="s">
        <v>5760</v>
      </c>
      <c r="L1322" t="s">
        <v>59</v>
      </c>
      <c r="M1322">
        <v>696</v>
      </c>
      <c r="N1322">
        <v>-249.5</v>
      </c>
      <c r="O1322">
        <v>0</v>
      </c>
      <c r="P1322">
        <v>446.5</v>
      </c>
      <c r="Q1322">
        <v>32</v>
      </c>
      <c r="R1322">
        <v>0</v>
      </c>
      <c r="S1322">
        <v>0</v>
      </c>
      <c r="T1322">
        <v>0</v>
      </c>
      <c r="U1322">
        <v>478.5</v>
      </c>
      <c r="V1322">
        <v>478.5</v>
      </c>
      <c r="W1322">
        <v>0</v>
      </c>
      <c r="X1322" t="s">
        <v>60</v>
      </c>
      <c r="Y1322">
        <v>113.17</v>
      </c>
      <c r="Z1322">
        <v>9.8000000000000007</v>
      </c>
      <c r="AA1322" t="s">
        <v>61</v>
      </c>
      <c r="AB1322" t="s">
        <v>56</v>
      </c>
      <c r="AC1322">
        <v>5412</v>
      </c>
      <c r="AK1322">
        <v>32</v>
      </c>
      <c r="AL1322">
        <v>0</v>
      </c>
      <c r="AT1322">
        <v>478.5</v>
      </c>
      <c r="AZ1322">
        <v>446.5</v>
      </c>
      <c r="BC1322">
        <v>32</v>
      </c>
    </row>
    <row r="1323" spans="1:55" x14ac:dyDescent="0.25">
      <c r="A1323" t="s">
        <v>54</v>
      </c>
      <c r="B1323">
        <v>110027</v>
      </c>
      <c r="C1323" t="s">
        <v>55</v>
      </c>
      <c r="D1323" t="s">
        <v>56</v>
      </c>
      <c r="E1323" s="1">
        <v>45969</v>
      </c>
      <c r="F1323" t="s">
        <v>1583</v>
      </c>
      <c r="G1323" t="s">
        <v>63</v>
      </c>
      <c r="H1323" s="4">
        <v>221600000000000</v>
      </c>
      <c r="I1323">
        <v>29811</v>
      </c>
      <c r="J1323" s="3">
        <v>45970.038194444445</v>
      </c>
      <c r="K1323" t="s">
        <v>5760</v>
      </c>
      <c r="L1323" t="s">
        <v>59</v>
      </c>
      <c r="M1323">
        <v>408</v>
      </c>
      <c r="N1323">
        <v>-93.75</v>
      </c>
      <c r="O1323">
        <v>0</v>
      </c>
      <c r="P1323">
        <v>314.25</v>
      </c>
      <c r="Q1323">
        <v>32</v>
      </c>
      <c r="R1323">
        <v>0</v>
      </c>
      <c r="S1323">
        <v>-0.25</v>
      </c>
      <c r="T1323">
        <v>0</v>
      </c>
      <c r="U1323">
        <v>346</v>
      </c>
      <c r="V1323">
        <v>346</v>
      </c>
      <c r="W1323">
        <v>0</v>
      </c>
      <c r="X1323" t="s">
        <v>64</v>
      </c>
      <c r="Y1323">
        <v>77.87</v>
      </c>
      <c r="Z1323">
        <v>5.03</v>
      </c>
      <c r="AA1323" t="s">
        <v>65</v>
      </c>
      <c r="AB1323" t="s">
        <v>56</v>
      </c>
      <c r="AC1323">
        <v>7107</v>
      </c>
      <c r="AK1323">
        <v>32</v>
      </c>
      <c r="AL1323">
        <v>0</v>
      </c>
      <c r="AS1323">
        <v>346</v>
      </c>
      <c r="AZ1323">
        <v>314.25</v>
      </c>
      <c r="BB1323">
        <v>32</v>
      </c>
    </row>
    <row r="1324" spans="1:55" x14ac:dyDescent="0.25">
      <c r="A1324" t="s">
        <v>54</v>
      </c>
      <c r="B1324">
        <v>110027</v>
      </c>
      <c r="C1324" t="s">
        <v>55</v>
      </c>
      <c r="D1324" t="s">
        <v>56</v>
      </c>
      <c r="E1324" s="1">
        <v>45969</v>
      </c>
      <c r="F1324" t="s">
        <v>1584</v>
      </c>
      <c r="G1324" t="s">
        <v>67</v>
      </c>
      <c r="J1324" s="3">
        <v>45970.038194444445</v>
      </c>
      <c r="K1324" t="s">
        <v>5760</v>
      </c>
      <c r="L1324" t="s">
        <v>59</v>
      </c>
      <c r="M1324">
        <v>349</v>
      </c>
      <c r="N1324">
        <v>0</v>
      </c>
      <c r="O1324">
        <v>0</v>
      </c>
      <c r="P1324">
        <v>349</v>
      </c>
      <c r="Q1324">
        <v>0</v>
      </c>
      <c r="R1324">
        <v>17.46</v>
      </c>
      <c r="S1324">
        <v>-0.46</v>
      </c>
      <c r="T1324">
        <v>0</v>
      </c>
      <c r="U1324">
        <v>366</v>
      </c>
      <c r="V1324">
        <v>366</v>
      </c>
      <c r="W1324">
        <v>0</v>
      </c>
      <c r="X1324" t="s">
        <v>73</v>
      </c>
      <c r="Y1324">
        <v>90.39</v>
      </c>
      <c r="Z1324">
        <v>1.96</v>
      </c>
      <c r="AA1324" t="s">
        <v>74</v>
      </c>
      <c r="AB1324" t="s">
        <v>75</v>
      </c>
      <c r="AE1324" t="s">
        <v>89</v>
      </c>
      <c r="AF1324" t="s">
        <v>56</v>
      </c>
      <c r="AG1324">
        <v>8929758003</v>
      </c>
      <c r="AK1324">
        <v>0</v>
      </c>
      <c r="AL1324">
        <v>0</v>
      </c>
      <c r="AM1324">
        <v>366</v>
      </c>
      <c r="AV1324">
        <v>349</v>
      </c>
      <c r="AW1324">
        <v>8.73</v>
      </c>
      <c r="AX1324">
        <v>349</v>
      </c>
      <c r="AY1324">
        <v>8.73</v>
      </c>
      <c r="AZ1324">
        <v>349</v>
      </c>
    </row>
    <row r="1325" spans="1:55" x14ac:dyDescent="0.25">
      <c r="A1325" t="s">
        <v>54</v>
      </c>
      <c r="B1325">
        <v>110027</v>
      </c>
      <c r="C1325" t="s">
        <v>55</v>
      </c>
      <c r="D1325" t="s">
        <v>56</v>
      </c>
      <c r="E1325" s="1">
        <v>45969</v>
      </c>
      <c r="F1325" t="s">
        <v>1585</v>
      </c>
      <c r="G1325" t="s">
        <v>67</v>
      </c>
      <c r="J1325" s="3">
        <v>45970.038888888892</v>
      </c>
      <c r="K1325" t="s">
        <v>5760</v>
      </c>
      <c r="L1325" t="s">
        <v>59</v>
      </c>
      <c r="M1325">
        <v>268</v>
      </c>
      <c r="N1325">
        <v>0</v>
      </c>
      <c r="O1325">
        <v>0</v>
      </c>
      <c r="P1325">
        <v>268</v>
      </c>
      <c r="Q1325">
        <v>0</v>
      </c>
      <c r="R1325">
        <v>13.4</v>
      </c>
      <c r="S1325">
        <v>-0.4</v>
      </c>
      <c r="T1325">
        <v>0</v>
      </c>
      <c r="U1325">
        <v>281</v>
      </c>
      <c r="V1325">
        <v>281</v>
      </c>
      <c r="W1325">
        <v>0</v>
      </c>
      <c r="X1325" t="s">
        <v>73</v>
      </c>
      <c r="Y1325">
        <v>48.47</v>
      </c>
      <c r="Z1325">
        <v>2.56</v>
      </c>
      <c r="AA1325" t="s">
        <v>74</v>
      </c>
      <c r="AB1325" t="s">
        <v>75</v>
      </c>
      <c r="AE1325" t="s">
        <v>89</v>
      </c>
      <c r="AF1325" t="s">
        <v>56</v>
      </c>
      <c r="AG1325">
        <v>8929758003</v>
      </c>
      <c r="AK1325">
        <v>0</v>
      </c>
      <c r="AL1325">
        <v>0</v>
      </c>
      <c r="AM1325">
        <v>281</v>
      </c>
      <c r="AV1325">
        <v>268</v>
      </c>
      <c r="AW1325">
        <v>6.7</v>
      </c>
      <c r="AX1325">
        <v>268</v>
      </c>
      <c r="AY1325">
        <v>6.7</v>
      </c>
      <c r="AZ1325">
        <v>268</v>
      </c>
    </row>
    <row r="1326" spans="1:55" x14ac:dyDescent="0.25">
      <c r="A1326" t="s">
        <v>54</v>
      </c>
      <c r="B1326">
        <v>110027</v>
      </c>
      <c r="C1326" t="s">
        <v>55</v>
      </c>
      <c r="D1326" t="s">
        <v>56</v>
      </c>
      <c r="E1326" s="1">
        <v>45969</v>
      </c>
      <c r="F1326" t="s">
        <v>1586</v>
      </c>
      <c r="G1326" t="s">
        <v>58</v>
      </c>
      <c r="H1326">
        <v>7456982191</v>
      </c>
      <c r="I1326">
        <v>18528960</v>
      </c>
      <c r="J1326" s="3">
        <v>45970.041666666664</v>
      </c>
      <c r="K1326" t="s">
        <v>5760</v>
      </c>
      <c r="L1326" t="s">
        <v>59</v>
      </c>
      <c r="M1326">
        <v>467</v>
      </c>
      <c r="N1326">
        <v>0</v>
      </c>
      <c r="O1326">
        <v>0</v>
      </c>
      <c r="P1326">
        <v>467</v>
      </c>
      <c r="Q1326">
        <v>32</v>
      </c>
      <c r="R1326">
        <v>0</v>
      </c>
      <c r="S1326">
        <v>0</v>
      </c>
      <c r="T1326">
        <v>0</v>
      </c>
      <c r="U1326">
        <v>499</v>
      </c>
      <c r="V1326">
        <v>499</v>
      </c>
      <c r="W1326">
        <v>0</v>
      </c>
      <c r="X1326" t="s">
        <v>60</v>
      </c>
      <c r="Y1326">
        <v>86.63</v>
      </c>
      <c r="Z1326">
        <v>12.33</v>
      </c>
      <c r="AA1326" t="s">
        <v>61</v>
      </c>
      <c r="AB1326" t="s">
        <v>56</v>
      </c>
      <c r="AC1326">
        <v>2191</v>
      </c>
      <c r="AK1326">
        <v>32</v>
      </c>
      <c r="AL1326">
        <v>0</v>
      </c>
      <c r="AT1326">
        <v>499</v>
      </c>
      <c r="AZ1326">
        <v>467</v>
      </c>
      <c r="BC1326">
        <v>32</v>
      </c>
    </row>
    <row r="1327" spans="1:55" x14ac:dyDescent="0.25">
      <c r="A1327" t="s">
        <v>54</v>
      </c>
      <c r="B1327">
        <v>110027</v>
      </c>
      <c r="C1327" t="s">
        <v>55</v>
      </c>
      <c r="D1327" t="s">
        <v>56</v>
      </c>
      <c r="E1327" s="1">
        <v>45969</v>
      </c>
      <c r="F1327" t="s">
        <v>1587</v>
      </c>
      <c r="G1327" t="s">
        <v>63</v>
      </c>
      <c r="H1327" s="4">
        <v>221600000000000</v>
      </c>
      <c r="I1327">
        <v>29811</v>
      </c>
      <c r="J1327" s="3">
        <v>45970.043749999997</v>
      </c>
      <c r="K1327" t="s">
        <v>5760</v>
      </c>
      <c r="L1327" t="s">
        <v>59</v>
      </c>
      <c r="M1327">
        <v>328</v>
      </c>
      <c r="N1327">
        <v>0</v>
      </c>
      <c r="O1327">
        <v>0</v>
      </c>
      <c r="P1327">
        <v>328</v>
      </c>
      <c r="Q1327">
        <v>32</v>
      </c>
      <c r="R1327">
        <v>0</v>
      </c>
      <c r="S1327">
        <v>0</v>
      </c>
      <c r="T1327">
        <v>0</v>
      </c>
      <c r="U1327">
        <v>360</v>
      </c>
      <c r="V1327">
        <v>360</v>
      </c>
      <c r="W1327">
        <v>0</v>
      </c>
      <c r="X1327" t="s">
        <v>64</v>
      </c>
      <c r="Y1327">
        <v>56.95</v>
      </c>
      <c r="Z1327">
        <v>5.54</v>
      </c>
      <c r="AA1327" t="s">
        <v>65</v>
      </c>
      <c r="AB1327" t="s">
        <v>56</v>
      </c>
      <c r="AC1327">
        <v>2831</v>
      </c>
      <c r="AK1327">
        <v>32</v>
      </c>
      <c r="AL1327">
        <v>0</v>
      </c>
      <c r="AS1327">
        <v>360</v>
      </c>
      <c r="AZ1327">
        <v>328</v>
      </c>
      <c r="BB1327">
        <v>32</v>
      </c>
    </row>
    <row r="1328" spans="1:55" x14ac:dyDescent="0.25">
      <c r="A1328" t="s">
        <v>54</v>
      </c>
      <c r="B1328">
        <v>110027</v>
      </c>
      <c r="C1328" t="s">
        <v>55</v>
      </c>
      <c r="D1328" t="s">
        <v>56</v>
      </c>
      <c r="E1328" s="1">
        <v>45969</v>
      </c>
      <c r="F1328" t="s">
        <v>1588</v>
      </c>
      <c r="G1328" t="s">
        <v>67</v>
      </c>
      <c r="J1328" s="3">
        <v>45970.046527777777</v>
      </c>
      <c r="K1328" t="s">
        <v>5760</v>
      </c>
      <c r="L1328" t="s">
        <v>59</v>
      </c>
      <c r="M1328">
        <v>159</v>
      </c>
      <c r="N1328">
        <v>0</v>
      </c>
      <c r="O1328">
        <v>0</v>
      </c>
      <c r="P1328">
        <v>159</v>
      </c>
      <c r="Q1328">
        <v>0</v>
      </c>
      <c r="R1328">
        <v>7.96</v>
      </c>
      <c r="S1328">
        <v>0.04</v>
      </c>
      <c r="T1328">
        <v>0</v>
      </c>
      <c r="U1328">
        <v>167</v>
      </c>
      <c r="V1328">
        <v>167</v>
      </c>
      <c r="W1328">
        <v>0</v>
      </c>
      <c r="X1328" t="s">
        <v>73</v>
      </c>
      <c r="Y1328">
        <v>29.83</v>
      </c>
      <c r="Z1328">
        <v>2.5</v>
      </c>
      <c r="AA1328" t="s">
        <v>74</v>
      </c>
      <c r="AB1328" t="s">
        <v>75</v>
      </c>
      <c r="AE1328" t="s">
        <v>89</v>
      </c>
      <c r="AF1328" t="s">
        <v>56</v>
      </c>
      <c r="AG1328">
        <v>8929758003</v>
      </c>
      <c r="AK1328">
        <v>0</v>
      </c>
      <c r="AL1328">
        <v>0</v>
      </c>
      <c r="AM1328">
        <v>167</v>
      </c>
      <c r="AV1328">
        <v>159</v>
      </c>
      <c r="AW1328">
        <v>3.98</v>
      </c>
      <c r="AX1328">
        <v>159</v>
      </c>
      <c r="AY1328">
        <v>3.98</v>
      </c>
      <c r="AZ1328">
        <v>159</v>
      </c>
    </row>
    <row r="1329" spans="1:55" x14ac:dyDescent="0.25">
      <c r="A1329" t="s">
        <v>54</v>
      </c>
      <c r="B1329">
        <v>110027</v>
      </c>
      <c r="C1329" t="s">
        <v>55</v>
      </c>
      <c r="D1329" t="s">
        <v>56</v>
      </c>
      <c r="E1329" s="1">
        <v>45969</v>
      </c>
      <c r="F1329" t="s">
        <v>1589</v>
      </c>
      <c r="G1329" t="s">
        <v>63</v>
      </c>
      <c r="H1329" s="4">
        <v>221600000000000</v>
      </c>
      <c r="I1329">
        <v>29811</v>
      </c>
      <c r="J1329" s="3">
        <v>45970.04791666667</v>
      </c>
      <c r="K1329" t="s">
        <v>5760</v>
      </c>
      <c r="L1329" t="s">
        <v>59</v>
      </c>
      <c r="M1329">
        <v>198</v>
      </c>
      <c r="N1329">
        <v>0</v>
      </c>
      <c r="O1329">
        <v>0</v>
      </c>
      <c r="P1329">
        <v>198</v>
      </c>
      <c r="Q1329">
        <v>32</v>
      </c>
      <c r="R1329">
        <v>0</v>
      </c>
      <c r="S1329">
        <v>0</v>
      </c>
      <c r="T1329">
        <v>0</v>
      </c>
      <c r="U1329">
        <v>230</v>
      </c>
      <c r="V1329">
        <v>230</v>
      </c>
      <c r="W1329">
        <v>0</v>
      </c>
      <c r="X1329" t="s">
        <v>64</v>
      </c>
      <c r="Y1329">
        <v>38.4</v>
      </c>
      <c r="Z1329">
        <v>5.34</v>
      </c>
      <c r="AA1329" t="s">
        <v>65</v>
      </c>
      <c r="AB1329" t="s">
        <v>56</v>
      </c>
      <c r="AC1329">
        <v>3211</v>
      </c>
      <c r="AK1329">
        <v>32</v>
      </c>
      <c r="AL1329">
        <v>0</v>
      </c>
      <c r="AS1329">
        <v>230</v>
      </c>
      <c r="AZ1329">
        <v>198</v>
      </c>
      <c r="BB1329">
        <v>32</v>
      </c>
    </row>
    <row r="1330" spans="1:55" x14ac:dyDescent="0.25">
      <c r="A1330" t="s">
        <v>54</v>
      </c>
      <c r="B1330">
        <v>110027</v>
      </c>
      <c r="C1330" t="s">
        <v>55</v>
      </c>
      <c r="D1330" t="s">
        <v>56</v>
      </c>
      <c r="E1330" s="1">
        <v>45969</v>
      </c>
      <c r="F1330" t="s">
        <v>1590</v>
      </c>
      <c r="G1330" t="s">
        <v>67</v>
      </c>
      <c r="J1330" s="3">
        <v>45970.04791666667</v>
      </c>
      <c r="K1330" t="s">
        <v>5760</v>
      </c>
      <c r="L1330" t="s">
        <v>59</v>
      </c>
      <c r="M1330">
        <v>94.29</v>
      </c>
      <c r="N1330">
        <v>0</v>
      </c>
      <c r="O1330">
        <v>0</v>
      </c>
      <c r="P1330">
        <v>94.29</v>
      </c>
      <c r="Q1330">
        <v>0</v>
      </c>
      <c r="R1330">
        <v>4.72</v>
      </c>
      <c r="S1330">
        <v>-0.01</v>
      </c>
      <c r="T1330">
        <v>0</v>
      </c>
      <c r="U1330">
        <v>99</v>
      </c>
      <c r="V1330">
        <v>99</v>
      </c>
      <c r="W1330">
        <v>0</v>
      </c>
      <c r="X1330" t="s">
        <v>68</v>
      </c>
      <c r="Y1330">
        <v>29.6</v>
      </c>
      <c r="Z1330">
        <v>0</v>
      </c>
      <c r="AA1330" t="s">
        <v>74</v>
      </c>
      <c r="AB1330" t="s">
        <v>75</v>
      </c>
      <c r="AE1330" t="s">
        <v>89</v>
      </c>
      <c r="AF1330" t="s">
        <v>56</v>
      </c>
      <c r="AG1330">
        <v>8929758003</v>
      </c>
      <c r="AK1330">
        <v>0</v>
      </c>
      <c r="AL1330">
        <v>0</v>
      </c>
      <c r="AN1330">
        <v>99</v>
      </c>
      <c r="AV1330">
        <v>94.29</v>
      </c>
      <c r="AW1330">
        <v>2.36</v>
      </c>
      <c r="AX1330">
        <v>94.29</v>
      </c>
      <c r="AY1330">
        <v>2.36</v>
      </c>
      <c r="AZ1330">
        <v>94.29</v>
      </c>
    </row>
    <row r="1331" spans="1:55" x14ac:dyDescent="0.25">
      <c r="A1331" t="s">
        <v>54</v>
      </c>
      <c r="B1331">
        <v>110027</v>
      </c>
      <c r="C1331" t="s">
        <v>55</v>
      </c>
      <c r="D1331" t="s">
        <v>56</v>
      </c>
      <c r="E1331" s="1">
        <v>45969</v>
      </c>
      <c r="F1331" t="s">
        <v>1591</v>
      </c>
      <c r="G1331" t="s">
        <v>67</v>
      </c>
      <c r="J1331" s="3">
        <v>45970.04791666667</v>
      </c>
      <c r="K1331" t="s">
        <v>5760</v>
      </c>
      <c r="L1331" t="s">
        <v>59</v>
      </c>
      <c r="M1331">
        <v>94.29</v>
      </c>
      <c r="N1331">
        <v>0</v>
      </c>
      <c r="O1331">
        <v>0</v>
      </c>
      <c r="P1331">
        <v>94.29</v>
      </c>
      <c r="Q1331">
        <v>0</v>
      </c>
      <c r="R1331">
        <v>4.72</v>
      </c>
      <c r="S1331">
        <v>-0.01</v>
      </c>
      <c r="T1331">
        <v>0</v>
      </c>
      <c r="U1331">
        <v>99</v>
      </c>
      <c r="V1331">
        <v>99</v>
      </c>
      <c r="W1331">
        <v>0</v>
      </c>
      <c r="X1331" t="s">
        <v>68</v>
      </c>
      <c r="Y1331">
        <v>29.6</v>
      </c>
      <c r="Z1331">
        <v>0</v>
      </c>
      <c r="AA1331" t="s">
        <v>74</v>
      </c>
      <c r="AB1331" t="s">
        <v>75</v>
      </c>
      <c r="AE1331" t="s">
        <v>89</v>
      </c>
      <c r="AF1331" t="s">
        <v>56</v>
      </c>
      <c r="AG1331">
        <v>8929758003</v>
      </c>
      <c r="AK1331">
        <v>0</v>
      </c>
      <c r="AL1331">
        <v>0</v>
      </c>
      <c r="AN1331">
        <v>99</v>
      </c>
      <c r="AV1331">
        <v>94.29</v>
      </c>
      <c r="AW1331">
        <v>2.36</v>
      </c>
      <c r="AX1331">
        <v>94.29</v>
      </c>
      <c r="AY1331">
        <v>2.36</v>
      </c>
      <c r="AZ1331">
        <v>94.29</v>
      </c>
    </row>
    <row r="1332" spans="1:55" x14ac:dyDescent="0.25">
      <c r="A1332" t="s">
        <v>54</v>
      </c>
      <c r="B1332">
        <v>110027</v>
      </c>
      <c r="C1332" t="s">
        <v>55</v>
      </c>
      <c r="D1332" t="s">
        <v>56</v>
      </c>
      <c r="E1332" s="1">
        <v>45969</v>
      </c>
      <c r="F1332" t="s">
        <v>1592</v>
      </c>
      <c r="G1332" t="s">
        <v>63</v>
      </c>
      <c r="H1332" s="4">
        <v>221601000000000</v>
      </c>
      <c r="I1332">
        <v>29811</v>
      </c>
      <c r="J1332" s="3">
        <v>45970.055555555555</v>
      </c>
      <c r="K1332" t="s">
        <v>5760</v>
      </c>
      <c r="L1332" t="s">
        <v>59</v>
      </c>
      <c r="M1332">
        <v>748</v>
      </c>
      <c r="N1332">
        <v>-375</v>
      </c>
      <c r="O1332">
        <v>0</v>
      </c>
      <c r="P1332">
        <v>373</v>
      </c>
      <c r="Q1332">
        <v>32</v>
      </c>
      <c r="R1332">
        <v>0</v>
      </c>
      <c r="S1332">
        <v>0</v>
      </c>
      <c r="T1332">
        <v>0</v>
      </c>
      <c r="U1332">
        <v>405</v>
      </c>
      <c r="V1332">
        <v>405</v>
      </c>
      <c r="W1332">
        <v>0</v>
      </c>
      <c r="X1332" t="s">
        <v>64</v>
      </c>
      <c r="Y1332">
        <v>98.61</v>
      </c>
      <c r="Z1332">
        <v>0</v>
      </c>
      <c r="AA1332" t="s">
        <v>65</v>
      </c>
      <c r="AB1332" t="s">
        <v>56</v>
      </c>
      <c r="AC1332">
        <v>387</v>
      </c>
      <c r="AK1332">
        <v>32</v>
      </c>
      <c r="AL1332">
        <v>0</v>
      </c>
      <c r="AS1332">
        <v>405</v>
      </c>
      <c r="AZ1332">
        <v>373</v>
      </c>
      <c r="BB1332">
        <v>32</v>
      </c>
    </row>
    <row r="1333" spans="1:55" x14ac:dyDescent="0.25">
      <c r="A1333" t="s">
        <v>54</v>
      </c>
      <c r="B1333">
        <v>110027</v>
      </c>
      <c r="C1333" t="s">
        <v>55</v>
      </c>
      <c r="D1333" t="s">
        <v>56</v>
      </c>
      <c r="E1333" s="1">
        <v>45969</v>
      </c>
      <c r="F1333" t="s">
        <v>1593</v>
      </c>
      <c r="G1333" t="s">
        <v>63</v>
      </c>
      <c r="H1333" s="4">
        <v>221601000000000</v>
      </c>
      <c r="I1333">
        <v>29811</v>
      </c>
      <c r="J1333" s="3">
        <v>45970.056944444441</v>
      </c>
      <c r="K1333" t="s">
        <v>5760</v>
      </c>
      <c r="L1333" t="s">
        <v>59</v>
      </c>
      <c r="M1333">
        <v>208</v>
      </c>
      <c r="N1333">
        <v>-50</v>
      </c>
      <c r="O1333">
        <v>0</v>
      </c>
      <c r="P1333">
        <v>158</v>
      </c>
      <c r="Q1333">
        <v>32</v>
      </c>
      <c r="R1333">
        <v>0</v>
      </c>
      <c r="S1333">
        <v>0</v>
      </c>
      <c r="T1333">
        <v>0</v>
      </c>
      <c r="U1333">
        <v>190</v>
      </c>
      <c r="V1333">
        <v>190</v>
      </c>
      <c r="W1333">
        <v>0</v>
      </c>
      <c r="X1333" t="s">
        <v>64</v>
      </c>
      <c r="Y1333">
        <v>38.270000000000003</v>
      </c>
      <c r="Z1333">
        <v>3.92</v>
      </c>
      <c r="AA1333" t="s">
        <v>65</v>
      </c>
      <c r="AB1333" t="s">
        <v>56</v>
      </c>
      <c r="AC1333">
        <v>307</v>
      </c>
      <c r="AK1333">
        <v>32</v>
      </c>
      <c r="AL1333">
        <v>0</v>
      </c>
      <c r="AS1333">
        <v>190</v>
      </c>
      <c r="AZ1333">
        <v>158</v>
      </c>
      <c r="BB1333">
        <v>32</v>
      </c>
    </row>
    <row r="1334" spans="1:55" x14ac:dyDescent="0.25">
      <c r="A1334" t="s">
        <v>54</v>
      </c>
      <c r="B1334">
        <v>110027</v>
      </c>
      <c r="C1334" t="s">
        <v>55</v>
      </c>
      <c r="D1334" t="s">
        <v>56</v>
      </c>
      <c r="E1334" s="1">
        <v>45969</v>
      </c>
      <c r="F1334" t="s">
        <v>1594</v>
      </c>
      <c r="G1334" t="s">
        <v>58</v>
      </c>
      <c r="H1334">
        <v>7458316417</v>
      </c>
      <c r="I1334">
        <v>18528960</v>
      </c>
      <c r="J1334" s="3">
        <v>45970.065972222219</v>
      </c>
      <c r="K1334" t="s">
        <v>5760</v>
      </c>
      <c r="L1334" t="s">
        <v>59</v>
      </c>
      <c r="M1334">
        <v>1663</v>
      </c>
      <c r="N1334">
        <v>-249.5</v>
      </c>
      <c r="O1334">
        <v>0</v>
      </c>
      <c r="P1334">
        <v>1413.5</v>
      </c>
      <c r="Q1334">
        <v>32</v>
      </c>
      <c r="R1334">
        <v>0</v>
      </c>
      <c r="S1334">
        <v>0</v>
      </c>
      <c r="T1334">
        <v>0</v>
      </c>
      <c r="U1334">
        <v>1445.5</v>
      </c>
      <c r="V1334">
        <v>1445.5</v>
      </c>
      <c r="W1334">
        <v>0</v>
      </c>
      <c r="X1334" t="s">
        <v>60</v>
      </c>
      <c r="Y1334">
        <v>354.97</v>
      </c>
      <c r="Z1334">
        <v>37.69</v>
      </c>
      <c r="AA1334" t="s">
        <v>61</v>
      </c>
      <c r="AB1334" t="s">
        <v>56</v>
      </c>
      <c r="AC1334">
        <v>6417</v>
      </c>
      <c r="AK1334">
        <v>32</v>
      </c>
      <c r="AL1334">
        <v>0</v>
      </c>
      <c r="AT1334">
        <v>1445.5</v>
      </c>
      <c r="AZ1334">
        <v>1413.5</v>
      </c>
      <c r="BC1334">
        <v>32</v>
      </c>
    </row>
    <row r="1335" spans="1:55" x14ac:dyDescent="0.25">
      <c r="A1335" t="s">
        <v>54</v>
      </c>
      <c r="B1335">
        <v>110027</v>
      </c>
      <c r="C1335" t="s">
        <v>55</v>
      </c>
      <c r="D1335" t="s">
        <v>56</v>
      </c>
      <c r="E1335" s="1">
        <v>45969</v>
      </c>
      <c r="F1335" t="s">
        <v>1595</v>
      </c>
      <c r="G1335" t="s">
        <v>63</v>
      </c>
      <c r="H1335" s="4">
        <v>221602000000000</v>
      </c>
      <c r="I1335">
        <v>29811</v>
      </c>
      <c r="J1335" s="3">
        <v>45970.066666666666</v>
      </c>
      <c r="K1335" t="s">
        <v>5760</v>
      </c>
      <c r="L1335" t="s">
        <v>59</v>
      </c>
      <c r="M1335">
        <v>587</v>
      </c>
      <c r="N1335">
        <v>-205</v>
      </c>
      <c r="O1335">
        <v>0</v>
      </c>
      <c r="P1335">
        <v>382</v>
      </c>
      <c r="Q1335">
        <v>32</v>
      </c>
      <c r="R1335">
        <v>0</v>
      </c>
      <c r="S1335">
        <v>0</v>
      </c>
      <c r="T1335">
        <v>0</v>
      </c>
      <c r="U1335">
        <v>414</v>
      </c>
      <c r="V1335">
        <v>414</v>
      </c>
      <c r="W1335">
        <v>0</v>
      </c>
      <c r="X1335" t="s">
        <v>64</v>
      </c>
      <c r="Y1335">
        <v>91.13</v>
      </c>
      <c r="Z1335">
        <v>3.92</v>
      </c>
      <c r="AA1335" t="s">
        <v>65</v>
      </c>
      <c r="AB1335" t="s">
        <v>56</v>
      </c>
      <c r="AC1335">
        <v>5603</v>
      </c>
      <c r="AK1335">
        <v>32</v>
      </c>
      <c r="AL1335">
        <v>0</v>
      </c>
      <c r="AS1335">
        <v>414</v>
      </c>
      <c r="AZ1335">
        <v>382</v>
      </c>
      <c r="BB1335">
        <v>32</v>
      </c>
    </row>
    <row r="1336" spans="1:55" x14ac:dyDescent="0.25">
      <c r="A1336" t="s">
        <v>54</v>
      </c>
      <c r="B1336">
        <v>110027</v>
      </c>
      <c r="C1336" t="s">
        <v>55</v>
      </c>
      <c r="D1336" t="s">
        <v>56</v>
      </c>
      <c r="E1336" s="1">
        <v>45969</v>
      </c>
      <c r="F1336" t="s">
        <v>1596</v>
      </c>
      <c r="G1336" t="s">
        <v>63</v>
      </c>
      <c r="H1336" s="4">
        <v>221602000000000</v>
      </c>
      <c r="I1336">
        <v>29811</v>
      </c>
      <c r="J1336" s="3">
        <v>45970.070138888892</v>
      </c>
      <c r="K1336" t="s">
        <v>5760</v>
      </c>
      <c r="L1336" t="s">
        <v>59</v>
      </c>
      <c r="M1336">
        <v>267</v>
      </c>
      <c r="N1336">
        <v>-93.75</v>
      </c>
      <c r="O1336">
        <v>0</v>
      </c>
      <c r="P1336">
        <v>173.25</v>
      </c>
      <c r="Q1336">
        <v>32</v>
      </c>
      <c r="R1336">
        <v>0</v>
      </c>
      <c r="S1336">
        <v>-0.25</v>
      </c>
      <c r="T1336">
        <v>0</v>
      </c>
      <c r="U1336">
        <v>205</v>
      </c>
      <c r="V1336">
        <v>205</v>
      </c>
      <c r="W1336">
        <v>0</v>
      </c>
      <c r="X1336" t="s">
        <v>64</v>
      </c>
      <c r="Y1336">
        <v>55</v>
      </c>
      <c r="Z1336">
        <v>5.03</v>
      </c>
      <c r="AA1336" t="s">
        <v>65</v>
      </c>
      <c r="AB1336" t="s">
        <v>56</v>
      </c>
      <c r="AC1336">
        <v>6155</v>
      </c>
      <c r="AK1336">
        <v>32</v>
      </c>
      <c r="AL1336">
        <v>0</v>
      </c>
      <c r="AS1336">
        <v>205</v>
      </c>
      <c r="AZ1336">
        <v>173.25</v>
      </c>
      <c r="BB1336">
        <v>32</v>
      </c>
    </row>
    <row r="1337" spans="1:55" x14ac:dyDescent="0.25">
      <c r="A1337" t="s">
        <v>54</v>
      </c>
      <c r="B1337">
        <v>110027</v>
      </c>
      <c r="C1337" t="s">
        <v>55</v>
      </c>
      <c r="D1337" t="s">
        <v>56</v>
      </c>
      <c r="E1337" s="1">
        <v>45969</v>
      </c>
      <c r="F1337" t="s">
        <v>1597</v>
      </c>
      <c r="G1337" t="s">
        <v>58</v>
      </c>
      <c r="H1337">
        <v>7463586485</v>
      </c>
      <c r="I1337">
        <v>18528960</v>
      </c>
      <c r="J1337" s="3">
        <v>45970.075694444444</v>
      </c>
      <c r="K1337" t="s">
        <v>5760</v>
      </c>
      <c r="L1337" t="s">
        <v>59</v>
      </c>
      <c r="M1337">
        <v>834</v>
      </c>
      <c r="N1337">
        <v>-140</v>
      </c>
      <c r="O1337">
        <v>0</v>
      </c>
      <c r="P1337">
        <v>694</v>
      </c>
      <c r="Q1337">
        <v>32</v>
      </c>
      <c r="R1337">
        <v>0</v>
      </c>
      <c r="S1337">
        <v>0</v>
      </c>
      <c r="T1337">
        <v>0</v>
      </c>
      <c r="U1337">
        <v>726</v>
      </c>
      <c r="V1337">
        <v>726</v>
      </c>
      <c r="W1337">
        <v>0</v>
      </c>
      <c r="X1337" t="s">
        <v>60</v>
      </c>
      <c r="Y1337">
        <v>159.82</v>
      </c>
      <c r="Z1337">
        <v>14.31</v>
      </c>
      <c r="AA1337" t="s">
        <v>61</v>
      </c>
      <c r="AB1337" t="s">
        <v>56</v>
      </c>
      <c r="AC1337">
        <v>6485</v>
      </c>
      <c r="AK1337">
        <v>32</v>
      </c>
      <c r="AL1337">
        <v>0</v>
      </c>
      <c r="AT1337">
        <v>726</v>
      </c>
      <c r="AZ1337">
        <v>694</v>
      </c>
      <c r="BC1337">
        <v>32</v>
      </c>
    </row>
    <row r="1338" spans="1:55" x14ac:dyDescent="0.25">
      <c r="A1338" t="s">
        <v>54</v>
      </c>
      <c r="B1338">
        <v>110027</v>
      </c>
      <c r="C1338" t="s">
        <v>55</v>
      </c>
      <c r="D1338" t="s">
        <v>56</v>
      </c>
      <c r="E1338" s="1">
        <v>45969</v>
      </c>
      <c r="F1338" t="s">
        <v>1598</v>
      </c>
      <c r="G1338" t="s">
        <v>63</v>
      </c>
      <c r="H1338" s="4">
        <v>221603000000000</v>
      </c>
      <c r="I1338">
        <v>29811</v>
      </c>
      <c r="J1338" s="3">
        <v>45970.081250000003</v>
      </c>
      <c r="K1338" t="s">
        <v>5760</v>
      </c>
      <c r="L1338" t="s">
        <v>59</v>
      </c>
      <c r="M1338">
        <v>328</v>
      </c>
      <c r="N1338">
        <v>-93.74</v>
      </c>
      <c r="O1338">
        <v>0</v>
      </c>
      <c r="P1338">
        <v>234.26</v>
      </c>
      <c r="Q1338">
        <v>32</v>
      </c>
      <c r="R1338">
        <v>0</v>
      </c>
      <c r="S1338">
        <v>-0.26</v>
      </c>
      <c r="T1338">
        <v>0</v>
      </c>
      <c r="U1338">
        <v>266</v>
      </c>
      <c r="V1338">
        <v>266</v>
      </c>
      <c r="W1338">
        <v>0</v>
      </c>
      <c r="X1338" t="s">
        <v>64</v>
      </c>
      <c r="Y1338">
        <v>74.02</v>
      </c>
      <c r="Z1338">
        <v>8.41</v>
      </c>
      <c r="AA1338" t="s">
        <v>65</v>
      </c>
      <c r="AB1338" t="s">
        <v>56</v>
      </c>
      <c r="AC1338">
        <v>3181</v>
      </c>
      <c r="AK1338">
        <v>32</v>
      </c>
      <c r="AL1338">
        <v>0</v>
      </c>
      <c r="AS1338">
        <v>266</v>
      </c>
      <c r="AZ1338">
        <v>234.26</v>
      </c>
      <c r="BB1338">
        <v>32</v>
      </c>
    </row>
    <row r="1339" spans="1:55" x14ac:dyDescent="0.25">
      <c r="A1339" t="s">
        <v>54</v>
      </c>
      <c r="B1339">
        <v>110027</v>
      </c>
      <c r="C1339" t="s">
        <v>55</v>
      </c>
      <c r="D1339" t="s">
        <v>56</v>
      </c>
      <c r="E1339" s="1">
        <v>45969</v>
      </c>
      <c r="F1339" t="s">
        <v>1599</v>
      </c>
      <c r="G1339" t="s">
        <v>67</v>
      </c>
      <c r="J1339" s="3">
        <v>45970.086805555555</v>
      </c>
      <c r="K1339" t="s">
        <v>5760</v>
      </c>
      <c r="L1339" t="s">
        <v>59</v>
      </c>
      <c r="M1339">
        <v>198</v>
      </c>
      <c r="N1339">
        <v>0</v>
      </c>
      <c r="O1339">
        <v>0</v>
      </c>
      <c r="P1339">
        <v>198</v>
      </c>
      <c r="Q1339">
        <v>0</v>
      </c>
      <c r="R1339">
        <v>9.9</v>
      </c>
      <c r="S1339">
        <v>0.1</v>
      </c>
      <c r="T1339">
        <v>0</v>
      </c>
      <c r="U1339">
        <v>208</v>
      </c>
      <c r="V1339">
        <v>208</v>
      </c>
      <c r="W1339">
        <v>0</v>
      </c>
      <c r="X1339" t="s">
        <v>73</v>
      </c>
      <c r="Y1339">
        <v>45.56</v>
      </c>
      <c r="Z1339">
        <v>3.92</v>
      </c>
      <c r="AA1339" t="s">
        <v>74</v>
      </c>
      <c r="AB1339" t="s">
        <v>75</v>
      </c>
      <c r="AE1339" t="s">
        <v>89</v>
      </c>
      <c r="AF1339" t="s">
        <v>56</v>
      </c>
      <c r="AG1339">
        <v>8929758003</v>
      </c>
      <c r="AK1339">
        <v>0</v>
      </c>
      <c r="AL1339">
        <v>0</v>
      </c>
      <c r="AM1339">
        <v>208</v>
      </c>
      <c r="AV1339">
        <v>198</v>
      </c>
      <c r="AW1339">
        <v>4.95</v>
      </c>
      <c r="AX1339">
        <v>198</v>
      </c>
      <c r="AY1339">
        <v>4.95</v>
      </c>
      <c r="AZ1339">
        <v>198</v>
      </c>
    </row>
    <row r="1340" spans="1:55" x14ac:dyDescent="0.25">
      <c r="A1340" t="s">
        <v>54</v>
      </c>
      <c r="B1340">
        <v>110027</v>
      </c>
      <c r="C1340" t="s">
        <v>55</v>
      </c>
      <c r="D1340" t="s">
        <v>56</v>
      </c>
      <c r="E1340" s="1">
        <v>45969</v>
      </c>
      <c r="F1340" t="s">
        <v>1600</v>
      </c>
      <c r="G1340" t="s">
        <v>67</v>
      </c>
      <c r="J1340" s="3">
        <v>45970.086805555555</v>
      </c>
      <c r="K1340" t="s">
        <v>5760</v>
      </c>
      <c r="L1340" t="s">
        <v>59</v>
      </c>
      <c r="M1340">
        <v>59</v>
      </c>
      <c r="N1340">
        <v>0</v>
      </c>
      <c r="O1340">
        <v>0</v>
      </c>
      <c r="P1340">
        <v>59</v>
      </c>
      <c r="Q1340">
        <v>0</v>
      </c>
      <c r="R1340">
        <v>2.96</v>
      </c>
      <c r="S1340">
        <v>0.04</v>
      </c>
      <c r="T1340">
        <v>0</v>
      </c>
      <c r="U1340">
        <v>62</v>
      </c>
      <c r="V1340">
        <v>62</v>
      </c>
      <c r="W1340">
        <v>0</v>
      </c>
      <c r="X1340" t="s">
        <v>68</v>
      </c>
      <c r="Y1340">
        <v>15.49</v>
      </c>
      <c r="Z1340">
        <v>2.14</v>
      </c>
      <c r="AA1340" t="s">
        <v>74</v>
      </c>
      <c r="AB1340" t="s">
        <v>75</v>
      </c>
      <c r="AE1340" t="s">
        <v>89</v>
      </c>
      <c r="AF1340" t="s">
        <v>56</v>
      </c>
      <c r="AG1340">
        <v>8929758003</v>
      </c>
      <c r="AK1340">
        <v>0</v>
      </c>
      <c r="AL1340">
        <v>0</v>
      </c>
      <c r="AN1340">
        <v>62</v>
      </c>
      <c r="AV1340">
        <v>59</v>
      </c>
      <c r="AW1340">
        <v>1.48</v>
      </c>
      <c r="AX1340">
        <v>59</v>
      </c>
      <c r="AY1340">
        <v>1.48</v>
      </c>
      <c r="AZ1340">
        <v>59</v>
      </c>
    </row>
    <row r="1341" spans="1:55" x14ac:dyDescent="0.25">
      <c r="A1341" t="s">
        <v>54</v>
      </c>
      <c r="B1341">
        <v>110027</v>
      </c>
      <c r="C1341" t="s">
        <v>55</v>
      </c>
      <c r="D1341" t="s">
        <v>56</v>
      </c>
      <c r="E1341" s="1">
        <v>45969</v>
      </c>
      <c r="F1341" t="s">
        <v>1601</v>
      </c>
      <c r="G1341" t="s">
        <v>58</v>
      </c>
      <c r="H1341">
        <v>7463639061</v>
      </c>
      <c r="I1341">
        <v>18528960</v>
      </c>
      <c r="J1341" s="3">
        <v>45970.095138888886</v>
      </c>
      <c r="K1341" t="s">
        <v>5760</v>
      </c>
      <c r="L1341" t="s">
        <v>59</v>
      </c>
      <c r="M1341">
        <v>2827</v>
      </c>
      <c r="N1341">
        <v>-125</v>
      </c>
      <c r="O1341">
        <v>0</v>
      </c>
      <c r="P1341">
        <v>2702</v>
      </c>
      <c r="Q1341">
        <v>32</v>
      </c>
      <c r="R1341">
        <v>0</v>
      </c>
      <c r="S1341">
        <v>0</v>
      </c>
      <c r="T1341">
        <v>0</v>
      </c>
      <c r="U1341">
        <v>2734</v>
      </c>
      <c r="V1341">
        <v>2734</v>
      </c>
      <c r="W1341">
        <v>0</v>
      </c>
      <c r="X1341" t="s">
        <v>60</v>
      </c>
      <c r="Y1341">
        <v>625.64</v>
      </c>
      <c r="Z1341">
        <v>41.58</v>
      </c>
      <c r="AA1341" t="s">
        <v>61</v>
      </c>
      <c r="AB1341" t="s">
        <v>56</v>
      </c>
      <c r="AC1341">
        <v>9061</v>
      </c>
      <c r="AK1341">
        <v>32</v>
      </c>
      <c r="AL1341">
        <v>0</v>
      </c>
      <c r="AT1341">
        <v>2734</v>
      </c>
      <c r="AZ1341">
        <v>2701.99</v>
      </c>
      <c r="BC1341">
        <v>32</v>
      </c>
    </row>
    <row r="1342" spans="1:55" x14ac:dyDescent="0.25">
      <c r="A1342" t="s">
        <v>54</v>
      </c>
      <c r="B1342">
        <v>110027</v>
      </c>
      <c r="C1342" t="s">
        <v>55</v>
      </c>
      <c r="D1342" t="s">
        <v>56</v>
      </c>
      <c r="E1342" s="1">
        <v>45969</v>
      </c>
      <c r="F1342" t="s">
        <v>1602</v>
      </c>
      <c r="G1342" t="s">
        <v>58</v>
      </c>
      <c r="H1342">
        <v>7460771008</v>
      </c>
      <c r="I1342">
        <v>18528960</v>
      </c>
      <c r="J1342" s="3">
        <v>45970.100694444445</v>
      </c>
      <c r="K1342" t="s">
        <v>5760</v>
      </c>
      <c r="L1342" t="s">
        <v>59</v>
      </c>
      <c r="M1342">
        <v>398</v>
      </c>
      <c r="N1342">
        <v>-100</v>
      </c>
      <c r="O1342">
        <v>0</v>
      </c>
      <c r="P1342">
        <v>298</v>
      </c>
      <c r="Q1342">
        <v>32</v>
      </c>
      <c r="R1342">
        <v>0</v>
      </c>
      <c r="S1342">
        <v>0</v>
      </c>
      <c r="T1342">
        <v>0</v>
      </c>
      <c r="U1342">
        <v>330</v>
      </c>
      <c r="V1342">
        <v>330</v>
      </c>
      <c r="W1342">
        <v>0</v>
      </c>
      <c r="X1342" t="s">
        <v>60</v>
      </c>
      <c r="Y1342">
        <v>101.74</v>
      </c>
      <c r="Z1342">
        <v>9.82</v>
      </c>
      <c r="AA1342" t="s">
        <v>61</v>
      </c>
      <c r="AB1342" t="s">
        <v>56</v>
      </c>
      <c r="AC1342">
        <v>1008</v>
      </c>
      <c r="AK1342">
        <v>32</v>
      </c>
      <c r="AL1342">
        <v>0</v>
      </c>
      <c r="AT1342">
        <v>330</v>
      </c>
      <c r="AZ1342">
        <v>298</v>
      </c>
      <c r="BC1342">
        <v>32</v>
      </c>
    </row>
    <row r="1343" spans="1:55" x14ac:dyDescent="0.25">
      <c r="A1343" t="s">
        <v>54</v>
      </c>
      <c r="B1343">
        <v>110027</v>
      </c>
      <c r="C1343" t="s">
        <v>55</v>
      </c>
      <c r="D1343" t="s">
        <v>56</v>
      </c>
      <c r="E1343" s="1">
        <v>45969</v>
      </c>
      <c r="F1343" t="s">
        <v>1603</v>
      </c>
      <c r="G1343" t="s">
        <v>63</v>
      </c>
      <c r="H1343" s="4">
        <v>221606000000000</v>
      </c>
      <c r="I1343">
        <v>29811</v>
      </c>
      <c r="J1343" s="3">
        <v>45970.11041666667</v>
      </c>
      <c r="K1343" t="s">
        <v>5760</v>
      </c>
      <c r="L1343" t="s">
        <v>59</v>
      </c>
      <c r="M1343">
        <v>262.66000000000003</v>
      </c>
      <c r="N1343">
        <v>-93.74</v>
      </c>
      <c r="O1343">
        <v>0</v>
      </c>
      <c r="P1343">
        <v>168.92</v>
      </c>
      <c r="Q1343">
        <v>32</v>
      </c>
      <c r="R1343">
        <v>0</v>
      </c>
      <c r="S1343">
        <v>0.08</v>
      </c>
      <c r="T1343">
        <v>0</v>
      </c>
      <c r="U1343">
        <v>201</v>
      </c>
      <c r="V1343">
        <v>201</v>
      </c>
      <c r="W1343">
        <v>0</v>
      </c>
      <c r="X1343" t="s">
        <v>64</v>
      </c>
      <c r="Y1343">
        <v>65.69</v>
      </c>
      <c r="Z1343">
        <v>4.5999999999999996</v>
      </c>
      <c r="AA1343" t="s">
        <v>65</v>
      </c>
      <c r="AB1343" t="s">
        <v>56</v>
      </c>
      <c r="AC1343">
        <v>8510</v>
      </c>
      <c r="AK1343">
        <v>32</v>
      </c>
      <c r="AL1343">
        <v>0</v>
      </c>
      <c r="AS1343">
        <v>201</v>
      </c>
      <c r="AZ1343">
        <v>168.92</v>
      </c>
      <c r="BB1343">
        <v>32</v>
      </c>
    </row>
    <row r="1344" spans="1:55" x14ac:dyDescent="0.25">
      <c r="A1344" t="s">
        <v>54</v>
      </c>
      <c r="B1344">
        <v>110027</v>
      </c>
      <c r="C1344" t="s">
        <v>55</v>
      </c>
      <c r="D1344" t="s">
        <v>56</v>
      </c>
      <c r="E1344" s="1">
        <v>45969</v>
      </c>
      <c r="F1344" t="s">
        <v>1604</v>
      </c>
      <c r="G1344" t="s">
        <v>63</v>
      </c>
      <c r="H1344" s="4">
        <v>221606000000000</v>
      </c>
      <c r="I1344">
        <v>29811</v>
      </c>
      <c r="J1344" s="3">
        <v>45970.112500000003</v>
      </c>
      <c r="K1344" t="s">
        <v>5760</v>
      </c>
      <c r="L1344" t="s">
        <v>59</v>
      </c>
      <c r="M1344">
        <v>229</v>
      </c>
      <c r="N1344">
        <v>-75</v>
      </c>
      <c r="O1344">
        <v>0</v>
      </c>
      <c r="P1344">
        <v>154</v>
      </c>
      <c r="Q1344">
        <v>32</v>
      </c>
      <c r="R1344">
        <v>0</v>
      </c>
      <c r="S1344">
        <v>0</v>
      </c>
      <c r="T1344">
        <v>0</v>
      </c>
      <c r="U1344">
        <v>186</v>
      </c>
      <c r="V1344">
        <v>186</v>
      </c>
      <c r="W1344">
        <v>0</v>
      </c>
      <c r="X1344" t="s">
        <v>64</v>
      </c>
      <c r="Y1344">
        <v>44.37</v>
      </c>
      <c r="Z1344">
        <v>3.38</v>
      </c>
      <c r="AA1344" t="s">
        <v>65</v>
      </c>
      <c r="AB1344" t="s">
        <v>56</v>
      </c>
      <c r="AC1344">
        <v>2365</v>
      </c>
      <c r="AK1344">
        <v>32</v>
      </c>
      <c r="AL1344">
        <v>0</v>
      </c>
      <c r="AS1344">
        <v>186</v>
      </c>
      <c r="AZ1344">
        <v>154</v>
      </c>
      <c r="BB1344">
        <v>32</v>
      </c>
    </row>
    <row r="1345" spans="1:55" x14ac:dyDescent="0.25">
      <c r="A1345" t="s">
        <v>54</v>
      </c>
      <c r="B1345">
        <v>110027</v>
      </c>
      <c r="C1345" t="s">
        <v>55</v>
      </c>
      <c r="D1345" t="s">
        <v>56</v>
      </c>
      <c r="E1345" s="1">
        <v>45969</v>
      </c>
      <c r="F1345" t="s">
        <v>1605</v>
      </c>
      <c r="G1345" t="s">
        <v>58</v>
      </c>
      <c r="H1345">
        <v>7457371755</v>
      </c>
      <c r="I1345">
        <v>18528960</v>
      </c>
      <c r="J1345" s="3">
        <v>45970.130555555559</v>
      </c>
      <c r="K1345" t="s">
        <v>5760</v>
      </c>
      <c r="L1345" t="s">
        <v>59</v>
      </c>
      <c r="M1345">
        <v>347</v>
      </c>
      <c r="N1345">
        <v>-75</v>
      </c>
      <c r="O1345">
        <v>0</v>
      </c>
      <c r="P1345">
        <v>272</v>
      </c>
      <c r="Q1345">
        <v>32</v>
      </c>
      <c r="R1345">
        <v>0</v>
      </c>
      <c r="S1345">
        <v>0</v>
      </c>
      <c r="T1345">
        <v>0</v>
      </c>
      <c r="U1345">
        <v>304</v>
      </c>
      <c r="V1345">
        <v>304</v>
      </c>
      <c r="W1345">
        <v>0</v>
      </c>
      <c r="X1345" t="s">
        <v>60</v>
      </c>
      <c r="Y1345">
        <v>80.55</v>
      </c>
      <c r="Z1345">
        <v>5.03</v>
      </c>
      <c r="AA1345" t="s">
        <v>61</v>
      </c>
      <c r="AB1345" t="s">
        <v>56</v>
      </c>
      <c r="AC1345">
        <v>1755</v>
      </c>
      <c r="AK1345">
        <v>32</v>
      </c>
      <c r="AL1345">
        <v>0</v>
      </c>
      <c r="AT1345">
        <v>304</v>
      </c>
      <c r="AZ1345">
        <v>272</v>
      </c>
      <c r="BC1345">
        <v>32</v>
      </c>
    </row>
    <row r="1346" spans="1:55" x14ac:dyDescent="0.25">
      <c r="A1346" t="s">
        <v>54</v>
      </c>
      <c r="B1346">
        <v>110027</v>
      </c>
      <c r="C1346" t="s">
        <v>55</v>
      </c>
      <c r="D1346" t="s">
        <v>56</v>
      </c>
      <c r="E1346" s="1">
        <v>45969</v>
      </c>
      <c r="F1346" t="s">
        <v>1606</v>
      </c>
      <c r="G1346" t="s">
        <v>67</v>
      </c>
      <c r="J1346" s="3">
        <v>45970.135416666664</v>
      </c>
      <c r="K1346" t="s">
        <v>5760</v>
      </c>
      <c r="L1346" t="s">
        <v>59</v>
      </c>
      <c r="M1346">
        <v>548</v>
      </c>
      <c r="N1346">
        <v>0</v>
      </c>
      <c r="O1346">
        <v>0</v>
      </c>
      <c r="P1346">
        <v>548</v>
      </c>
      <c r="Q1346">
        <v>0</v>
      </c>
      <c r="R1346">
        <v>27.4</v>
      </c>
      <c r="S1346">
        <v>-0.4</v>
      </c>
      <c r="T1346">
        <v>0</v>
      </c>
      <c r="U1346">
        <v>575</v>
      </c>
      <c r="V1346">
        <v>575</v>
      </c>
      <c r="W1346">
        <v>0</v>
      </c>
      <c r="X1346" t="s">
        <v>68</v>
      </c>
      <c r="Y1346">
        <v>138.86000000000001</v>
      </c>
      <c r="Z1346">
        <v>4.5199999999999996</v>
      </c>
      <c r="AA1346" t="s">
        <v>74</v>
      </c>
      <c r="AB1346" t="s">
        <v>75</v>
      </c>
      <c r="AE1346" t="s">
        <v>89</v>
      </c>
      <c r="AF1346" t="s">
        <v>56</v>
      </c>
      <c r="AG1346">
        <v>8929758003</v>
      </c>
      <c r="AK1346">
        <v>0</v>
      </c>
      <c r="AL1346">
        <v>0</v>
      </c>
      <c r="AN1346">
        <v>575</v>
      </c>
      <c r="AV1346">
        <v>548</v>
      </c>
      <c r="AW1346">
        <v>13.7</v>
      </c>
      <c r="AX1346">
        <v>548</v>
      </c>
      <c r="AY1346">
        <v>13.7</v>
      </c>
      <c r="AZ1346">
        <v>548</v>
      </c>
    </row>
    <row r="1347" spans="1:55" x14ac:dyDescent="0.25">
      <c r="A1347" t="s">
        <v>54</v>
      </c>
      <c r="B1347">
        <v>110027</v>
      </c>
      <c r="C1347" t="s">
        <v>55</v>
      </c>
      <c r="D1347" t="s">
        <v>56</v>
      </c>
      <c r="E1347" s="1">
        <v>45969</v>
      </c>
      <c r="F1347" t="s">
        <v>1607</v>
      </c>
      <c r="G1347" t="s">
        <v>58</v>
      </c>
      <c r="H1347">
        <v>7454716488</v>
      </c>
      <c r="I1347">
        <v>18528960</v>
      </c>
      <c r="J1347" s="3">
        <v>45970.13958333333</v>
      </c>
      <c r="K1347" t="s">
        <v>5760</v>
      </c>
      <c r="L1347" t="s">
        <v>59</v>
      </c>
      <c r="M1347">
        <v>736</v>
      </c>
      <c r="N1347">
        <v>-140</v>
      </c>
      <c r="O1347">
        <v>0</v>
      </c>
      <c r="P1347">
        <v>596</v>
      </c>
      <c r="Q1347">
        <v>32</v>
      </c>
      <c r="R1347">
        <v>0</v>
      </c>
      <c r="S1347">
        <v>0</v>
      </c>
      <c r="T1347">
        <v>0</v>
      </c>
      <c r="U1347">
        <v>628</v>
      </c>
      <c r="V1347">
        <v>628</v>
      </c>
      <c r="W1347">
        <v>0</v>
      </c>
      <c r="X1347" t="s">
        <v>60</v>
      </c>
      <c r="Y1347">
        <v>179.93</v>
      </c>
      <c r="Z1347">
        <v>13.02</v>
      </c>
      <c r="AA1347" t="s">
        <v>61</v>
      </c>
      <c r="AB1347" t="s">
        <v>56</v>
      </c>
      <c r="AC1347">
        <v>6488</v>
      </c>
      <c r="AK1347">
        <v>32</v>
      </c>
      <c r="AL1347">
        <v>0</v>
      </c>
      <c r="AT1347">
        <v>628</v>
      </c>
      <c r="AZ1347">
        <v>596</v>
      </c>
      <c r="BC1347">
        <v>32</v>
      </c>
    </row>
    <row r="1348" spans="1:55" x14ac:dyDescent="0.25">
      <c r="A1348" t="s">
        <v>54</v>
      </c>
      <c r="B1348">
        <v>110027</v>
      </c>
      <c r="C1348" t="s">
        <v>55</v>
      </c>
      <c r="D1348" t="s">
        <v>56</v>
      </c>
      <c r="E1348" s="1">
        <v>45969</v>
      </c>
      <c r="F1348" t="s">
        <v>1608</v>
      </c>
      <c r="G1348" t="s">
        <v>63</v>
      </c>
      <c r="H1348" s="4">
        <v>221608000000000</v>
      </c>
      <c r="I1348">
        <v>29811</v>
      </c>
      <c r="J1348" s="3">
        <v>45970.14166666667</v>
      </c>
      <c r="K1348" t="s">
        <v>5760</v>
      </c>
      <c r="L1348" t="s">
        <v>59</v>
      </c>
      <c r="M1348">
        <v>398</v>
      </c>
      <c r="N1348">
        <v>-93.75</v>
      </c>
      <c r="O1348">
        <v>0</v>
      </c>
      <c r="P1348">
        <v>304.25</v>
      </c>
      <c r="Q1348">
        <v>32</v>
      </c>
      <c r="R1348">
        <v>0</v>
      </c>
      <c r="S1348">
        <v>-0.25</v>
      </c>
      <c r="T1348">
        <v>0</v>
      </c>
      <c r="U1348">
        <v>336</v>
      </c>
      <c r="V1348">
        <v>336</v>
      </c>
      <c r="W1348">
        <v>0</v>
      </c>
      <c r="X1348" t="s">
        <v>64</v>
      </c>
      <c r="Y1348">
        <v>103.48</v>
      </c>
      <c r="Z1348">
        <v>9.82</v>
      </c>
      <c r="AA1348" t="s">
        <v>65</v>
      </c>
      <c r="AB1348" t="s">
        <v>56</v>
      </c>
      <c r="AC1348">
        <v>582</v>
      </c>
      <c r="AK1348">
        <v>32</v>
      </c>
      <c r="AL1348">
        <v>0</v>
      </c>
      <c r="AS1348">
        <v>336</v>
      </c>
      <c r="AZ1348">
        <v>304.25</v>
      </c>
      <c r="BB1348">
        <v>32</v>
      </c>
    </row>
    <row r="1349" spans="1:55" x14ac:dyDescent="0.25">
      <c r="A1349" t="s">
        <v>54</v>
      </c>
      <c r="B1349">
        <v>110027</v>
      </c>
      <c r="C1349" t="s">
        <v>55</v>
      </c>
      <c r="D1349" t="s">
        <v>56</v>
      </c>
      <c r="E1349" s="1">
        <v>45969</v>
      </c>
      <c r="F1349" t="s">
        <v>1609</v>
      </c>
      <c r="G1349" t="s">
        <v>67</v>
      </c>
      <c r="J1349" s="3">
        <v>45970.155555555553</v>
      </c>
      <c r="K1349" t="s">
        <v>5760</v>
      </c>
      <c r="L1349" t="s">
        <v>59</v>
      </c>
      <c r="M1349">
        <v>568</v>
      </c>
      <c r="N1349">
        <v>0</v>
      </c>
      <c r="O1349">
        <v>0</v>
      </c>
      <c r="P1349">
        <v>568</v>
      </c>
      <c r="Q1349">
        <v>0</v>
      </c>
      <c r="R1349">
        <v>28.4</v>
      </c>
      <c r="S1349">
        <v>-0.4</v>
      </c>
      <c r="T1349">
        <v>0</v>
      </c>
      <c r="U1349">
        <v>596</v>
      </c>
      <c r="V1349">
        <v>596</v>
      </c>
      <c r="W1349">
        <v>0</v>
      </c>
      <c r="X1349" t="s">
        <v>68</v>
      </c>
      <c r="Y1349">
        <v>131.47</v>
      </c>
      <c r="Z1349">
        <v>11.28</v>
      </c>
      <c r="AA1349" t="s">
        <v>74</v>
      </c>
      <c r="AB1349" t="s">
        <v>75</v>
      </c>
      <c r="AE1349" t="s">
        <v>89</v>
      </c>
      <c r="AF1349" t="s">
        <v>56</v>
      </c>
      <c r="AG1349">
        <v>8929758003</v>
      </c>
      <c r="AK1349">
        <v>0</v>
      </c>
      <c r="AL1349">
        <v>0</v>
      </c>
      <c r="AN1349">
        <v>596</v>
      </c>
      <c r="AV1349">
        <v>568</v>
      </c>
      <c r="AW1349">
        <v>14.2</v>
      </c>
      <c r="AX1349">
        <v>568</v>
      </c>
      <c r="AY1349">
        <v>14.2</v>
      </c>
      <c r="AZ1349">
        <v>568</v>
      </c>
    </row>
    <row r="1350" spans="1:55" x14ac:dyDescent="0.25">
      <c r="A1350" t="s">
        <v>54</v>
      </c>
      <c r="B1350">
        <v>110027</v>
      </c>
      <c r="C1350" t="s">
        <v>55</v>
      </c>
      <c r="D1350" t="s">
        <v>56</v>
      </c>
      <c r="E1350" s="1">
        <v>45969</v>
      </c>
      <c r="F1350" t="s">
        <v>1610</v>
      </c>
      <c r="G1350" t="s">
        <v>67</v>
      </c>
      <c r="J1350" s="3">
        <v>45970.155555555553</v>
      </c>
      <c r="K1350" t="s">
        <v>5760</v>
      </c>
      <c r="L1350" t="s">
        <v>59</v>
      </c>
      <c r="M1350">
        <v>756</v>
      </c>
      <c r="N1350">
        <v>0</v>
      </c>
      <c r="O1350">
        <v>0</v>
      </c>
      <c r="P1350">
        <v>756</v>
      </c>
      <c r="Q1350">
        <v>0</v>
      </c>
      <c r="R1350">
        <v>37.799999999999997</v>
      </c>
      <c r="S1350">
        <v>0.2</v>
      </c>
      <c r="T1350">
        <v>0</v>
      </c>
      <c r="U1350">
        <v>794</v>
      </c>
      <c r="V1350">
        <v>794</v>
      </c>
      <c r="W1350">
        <v>0</v>
      </c>
      <c r="X1350" t="s">
        <v>109</v>
      </c>
      <c r="Y1350">
        <v>206.44</v>
      </c>
      <c r="Z1350">
        <v>9.36</v>
      </c>
      <c r="AA1350" t="s">
        <v>74</v>
      </c>
      <c r="AB1350" t="s">
        <v>75</v>
      </c>
      <c r="AE1350" t="s">
        <v>1611</v>
      </c>
      <c r="AF1350" t="s">
        <v>1612</v>
      </c>
      <c r="AG1350">
        <v>9117254896</v>
      </c>
      <c r="AK1350">
        <v>0</v>
      </c>
      <c r="AL1350">
        <v>0</v>
      </c>
      <c r="AM1350">
        <v>294</v>
      </c>
      <c r="AN1350">
        <v>500</v>
      </c>
      <c r="AV1350">
        <v>756</v>
      </c>
      <c r="AW1350">
        <v>18.899999999999999</v>
      </c>
      <c r="AX1350">
        <v>756</v>
      </c>
      <c r="AY1350">
        <v>18.899999999999999</v>
      </c>
      <c r="AZ1350">
        <v>756</v>
      </c>
    </row>
    <row r="1351" spans="1:55" x14ac:dyDescent="0.25">
      <c r="A1351" t="s">
        <v>54</v>
      </c>
      <c r="B1351">
        <v>110027</v>
      </c>
      <c r="C1351" t="s">
        <v>55</v>
      </c>
      <c r="D1351" t="s">
        <v>56</v>
      </c>
      <c r="E1351" s="1">
        <v>45969</v>
      </c>
      <c r="F1351" t="s">
        <v>1613</v>
      </c>
      <c r="G1351" t="s">
        <v>58</v>
      </c>
      <c r="H1351">
        <v>7463781772</v>
      </c>
      <c r="I1351">
        <v>18528960</v>
      </c>
      <c r="J1351" s="3">
        <v>45970.169444444444</v>
      </c>
      <c r="K1351" t="s">
        <v>5760</v>
      </c>
      <c r="L1351" t="s">
        <v>59</v>
      </c>
      <c r="M1351">
        <v>349</v>
      </c>
      <c r="N1351">
        <v>-100</v>
      </c>
      <c r="O1351">
        <v>0</v>
      </c>
      <c r="P1351">
        <v>249</v>
      </c>
      <c r="Q1351">
        <v>32</v>
      </c>
      <c r="R1351">
        <v>0</v>
      </c>
      <c r="S1351">
        <v>0</v>
      </c>
      <c r="T1351">
        <v>0</v>
      </c>
      <c r="U1351">
        <v>281</v>
      </c>
      <c r="V1351">
        <v>281</v>
      </c>
      <c r="W1351">
        <v>0</v>
      </c>
      <c r="X1351" t="s">
        <v>60</v>
      </c>
      <c r="Y1351">
        <v>83.98</v>
      </c>
      <c r="Z1351">
        <v>5.03</v>
      </c>
      <c r="AA1351" t="s">
        <v>61</v>
      </c>
      <c r="AB1351" t="s">
        <v>56</v>
      </c>
      <c r="AC1351">
        <v>1772</v>
      </c>
      <c r="AK1351">
        <v>32</v>
      </c>
      <c r="AL1351">
        <v>0</v>
      </c>
      <c r="AT1351">
        <v>281</v>
      </c>
      <c r="AZ1351">
        <v>249</v>
      </c>
      <c r="BC1351">
        <v>32</v>
      </c>
    </row>
    <row r="1352" spans="1:55" x14ac:dyDescent="0.25">
      <c r="A1352" t="s">
        <v>54</v>
      </c>
      <c r="B1352">
        <v>110027</v>
      </c>
      <c r="C1352" t="s">
        <v>55</v>
      </c>
      <c r="D1352" t="s">
        <v>56</v>
      </c>
      <c r="E1352" s="1">
        <v>45969</v>
      </c>
      <c r="F1352" t="s">
        <v>1614</v>
      </c>
      <c r="G1352" t="s">
        <v>58</v>
      </c>
      <c r="H1352">
        <v>7464064191</v>
      </c>
      <c r="I1352">
        <v>18528960</v>
      </c>
      <c r="J1352" s="3">
        <v>45970.176388888889</v>
      </c>
      <c r="K1352" t="s">
        <v>5760</v>
      </c>
      <c r="L1352" t="s">
        <v>59</v>
      </c>
      <c r="M1352">
        <v>365</v>
      </c>
      <c r="N1352">
        <v>0</v>
      </c>
      <c r="O1352">
        <v>0</v>
      </c>
      <c r="P1352">
        <v>365</v>
      </c>
      <c r="Q1352">
        <v>32</v>
      </c>
      <c r="R1352">
        <v>0</v>
      </c>
      <c r="S1352">
        <v>0</v>
      </c>
      <c r="T1352">
        <v>0</v>
      </c>
      <c r="U1352">
        <v>397</v>
      </c>
      <c r="V1352">
        <v>397</v>
      </c>
      <c r="W1352">
        <v>0</v>
      </c>
      <c r="X1352" t="s">
        <v>60</v>
      </c>
      <c r="Y1352">
        <v>73.040000000000006</v>
      </c>
      <c r="Z1352">
        <v>9.0500000000000007</v>
      </c>
      <c r="AA1352" t="s">
        <v>61</v>
      </c>
      <c r="AB1352" t="s">
        <v>56</v>
      </c>
      <c r="AC1352">
        <v>4191</v>
      </c>
      <c r="AK1352">
        <v>32</v>
      </c>
      <c r="AL1352">
        <v>0</v>
      </c>
      <c r="AT1352">
        <v>397</v>
      </c>
      <c r="AZ1352">
        <v>365</v>
      </c>
      <c r="BC1352">
        <v>32</v>
      </c>
    </row>
    <row r="1353" spans="1:55" x14ac:dyDescent="0.25">
      <c r="A1353" t="s">
        <v>54</v>
      </c>
      <c r="B1353">
        <v>110027</v>
      </c>
      <c r="C1353" t="s">
        <v>55</v>
      </c>
      <c r="D1353" t="s">
        <v>56</v>
      </c>
      <c r="E1353" s="1">
        <v>45969</v>
      </c>
      <c r="F1353" t="s">
        <v>1615</v>
      </c>
      <c r="G1353" t="s">
        <v>58</v>
      </c>
      <c r="H1353">
        <v>7460279657</v>
      </c>
      <c r="I1353">
        <v>18528960</v>
      </c>
      <c r="J1353" s="3">
        <v>45970.177777777775</v>
      </c>
      <c r="K1353" t="s">
        <v>5760</v>
      </c>
      <c r="L1353" t="s">
        <v>59</v>
      </c>
      <c r="M1353">
        <v>418</v>
      </c>
      <c r="N1353">
        <v>-100</v>
      </c>
      <c r="O1353">
        <v>0</v>
      </c>
      <c r="P1353">
        <v>318</v>
      </c>
      <c r="Q1353">
        <v>32</v>
      </c>
      <c r="R1353">
        <v>0</v>
      </c>
      <c r="S1353">
        <v>0</v>
      </c>
      <c r="T1353">
        <v>0</v>
      </c>
      <c r="U1353">
        <v>350</v>
      </c>
      <c r="V1353">
        <v>350</v>
      </c>
      <c r="W1353">
        <v>0</v>
      </c>
      <c r="X1353" t="s">
        <v>60</v>
      </c>
      <c r="Y1353">
        <v>80.87</v>
      </c>
      <c r="Z1353">
        <v>4.7699999999999996</v>
      </c>
      <c r="AA1353" t="s">
        <v>61</v>
      </c>
      <c r="AB1353" t="s">
        <v>56</v>
      </c>
      <c r="AC1353">
        <v>9657</v>
      </c>
      <c r="AK1353">
        <v>32</v>
      </c>
      <c r="AL1353">
        <v>0</v>
      </c>
      <c r="AT1353">
        <v>350</v>
      </c>
      <c r="AZ1353">
        <v>318</v>
      </c>
      <c r="BC1353">
        <v>32</v>
      </c>
    </row>
    <row r="1354" spans="1:55" x14ac:dyDescent="0.25">
      <c r="A1354" t="s">
        <v>54</v>
      </c>
      <c r="B1354">
        <v>110027</v>
      </c>
      <c r="C1354" t="s">
        <v>55</v>
      </c>
      <c r="D1354" t="s">
        <v>56</v>
      </c>
      <c r="E1354" s="1">
        <v>45969</v>
      </c>
      <c r="F1354" t="s">
        <v>1616</v>
      </c>
      <c r="G1354" t="s">
        <v>67</v>
      </c>
      <c r="J1354" s="3">
        <v>45970.177777777775</v>
      </c>
      <c r="K1354" t="s">
        <v>5760</v>
      </c>
      <c r="L1354" t="s">
        <v>59</v>
      </c>
      <c r="M1354">
        <v>368</v>
      </c>
      <c r="N1354">
        <v>0</v>
      </c>
      <c r="O1354">
        <v>0</v>
      </c>
      <c r="P1354">
        <v>368</v>
      </c>
      <c r="Q1354">
        <v>0</v>
      </c>
      <c r="R1354">
        <v>18.399999999999999</v>
      </c>
      <c r="S1354">
        <v>-0.4</v>
      </c>
      <c r="T1354">
        <v>0</v>
      </c>
      <c r="U1354">
        <v>386</v>
      </c>
      <c r="V1354">
        <v>386</v>
      </c>
      <c r="W1354">
        <v>0</v>
      </c>
      <c r="X1354" t="s">
        <v>68</v>
      </c>
      <c r="Y1354">
        <v>87.12</v>
      </c>
      <c r="Z1354">
        <v>4.84</v>
      </c>
      <c r="AA1354" t="s">
        <v>74</v>
      </c>
      <c r="AB1354" t="s">
        <v>75</v>
      </c>
      <c r="AE1354" t="s">
        <v>1617</v>
      </c>
      <c r="AF1354" t="s">
        <v>1618</v>
      </c>
      <c r="AG1354">
        <v>9114785648</v>
      </c>
      <c r="AK1354">
        <v>0</v>
      </c>
      <c r="AL1354">
        <v>0</v>
      </c>
      <c r="AN1354">
        <v>386</v>
      </c>
      <c r="AV1354">
        <v>368</v>
      </c>
      <c r="AW1354">
        <v>9.1999999999999993</v>
      </c>
      <c r="AX1354">
        <v>368</v>
      </c>
      <c r="AY1354">
        <v>9.1999999999999993</v>
      </c>
      <c r="AZ1354">
        <v>368</v>
      </c>
    </row>
    <row r="1355" spans="1:55" x14ac:dyDescent="0.25">
      <c r="A1355" t="s">
        <v>54</v>
      </c>
      <c r="B1355">
        <v>110027</v>
      </c>
      <c r="C1355" t="s">
        <v>55</v>
      </c>
      <c r="D1355" t="s">
        <v>56</v>
      </c>
      <c r="E1355" s="1">
        <v>45969</v>
      </c>
      <c r="F1355" t="s">
        <v>1619</v>
      </c>
      <c r="G1355" t="s">
        <v>58</v>
      </c>
      <c r="H1355">
        <v>7455195540</v>
      </c>
      <c r="I1355">
        <v>18528960</v>
      </c>
      <c r="J1355" s="3">
        <v>45970.181250000001</v>
      </c>
      <c r="K1355" t="s">
        <v>5760</v>
      </c>
      <c r="L1355" t="s">
        <v>59</v>
      </c>
      <c r="M1355">
        <v>866</v>
      </c>
      <c r="N1355">
        <v>-125</v>
      </c>
      <c r="O1355">
        <v>0</v>
      </c>
      <c r="P1355">
        <v>741</v>
      </c>
      <c r="Q1355">
        <v>32</v>
      </c>
      <c r="R1355">
        <v>0</v>
      </c>
      <c r="S1355">
        <v>0</v>
      </c>
      <c r="T1355">
        <v>0</v>
      </c>
      <c r="U1355">
        <v>773</v>
      </c>
      <c r="V1355">
        <v>773</v>
      </c>
      <c r="W1355">
        <v>0</v>
      </c>
      <c r="X1355" t="s">
        <v>60</v>
      </c>
      <c r="Y1355">
        <v>169.32</v>
      </c>
      <c r="Z1355">
        <v>18.05</v>
      </c>
      <c r="AA1355" t="s">
        <v>61</v>
      </c>
      <c r="AB1355" t="s">
        <v>56</v>
      </c>
      <c r="AC1355">
        <v>5540</v>
      </c>
      <c r="AK1355">
        <v>32</v>
      </c>
      <c r="AL1355">
        <v>0</v>
      </c>
      <c r="AT1355">
        <v>773</v>
      </c>
      <c r="AZ1355">
        <v>741</v>
      </c>
      <c r="BC1355">
        <v>32</v>
      </c>
    </row>
    <row r="1356" spans="1:55" x14ac:dyDescent="0.25">
      <c r="A1356" t="s">
        <v>54</v>
      </c>
      <c r="B1356">
        <v>110027</v>
      </c>
      <c r="C1356" t="s">
        <v>55</v>
      </c>
      <c r="D1356" t="s">
        <v>56</v>
      </c>
      <c r="E1356" s="1">
        <v>45969</v>
      </c>
      <c r="F1356" t="s">
        <v>1620</v>
      </c>
      <c r="G1356" t="s">
        <v>63</v>
      </c>
      <c r="H1356" s="4">
        <v>221612000000000</v>
      </c>
      <c r="I1356">
        <v>29811</v>
      </c>
      <c r="J1356" s="3">
        <v>45970.183333333334</v>
      </c>
      <c r="K1356" t="s">
        <v>5760</v>
      </c>
      <c r="L1356" t="s">
        <v>59</v>
      </c>
      <c r="M1356">
        <v>128</v>
      </c>
      <c r="N1356">
        <v>0</v>
      </c>
      <c r="O1356">
        <v>0</v>
      </c>
      <c r="P1356">
        <v>128</v>
      </c>
      <c r="Q1356">
        <v>32</v>
      </c>
      <c r="R1356">
        <v>0</v>
      </c>
      <c r="S1356">
        <v>0</v>
      </c>
      <c r="T1356">
        <v>0</v>
      </c>
      <c r="U1356">
        <v>160</v>
      </c>
      <c r="V1356">
        <v>160</v>
      </c>
      <c r="W1356">
        <v>0</v>
      </c>
      <c r="X1356" t="s">
        <v>64</v>
      </c>
      <c r="Y1356">
        <v>27.99</v>
      </c>
      <c r="Z1356">
        <v>1.96</v>
      </c>
      <c r="AA1356" t="s">
        <v>65</v>
      </c>
      <c r="AB1356" t="s">
        <v>56</v>
      </c>
      <c r="AC1356">
        <v>4147</v>
      </c>
      <c r="AK1356">
        <v>32</v>
      </c>
      <c r="AL1356">
        <v>0</v>
      </c>
      <c r="AS1356">
        <v>160</v>
      </c>
      <c r="AZ1356">
        <v>128</v>
      </c>
      <c r="BB1356">
        <v>32</v>
      </c>
    </row>
    <row r="1357" spans="1:55" x14ac:dyDescent="0.25">
      <c r="A1357" t="s">
        <v>54</v>
      </c>
      <c r="B1357">
        <v>110027</v>
      </c>
      <c r="C1357" t="s">
        <v>55</v>
      </c>
      <c r="D1357" t="s">
        <v>56</v>
      </c>
      <c r="E1357" s="1">
        <v>45969</v>
      </c>
      <c r="F1357" t="s">
        <v>1621</v>
      </c>
      <c r="G1357" t="s">
        <v>58</v>
      </c>
      <c r="H1357">
        <v>7461672720</v>
      </c>
      <c r="I1357">
        <v>18528960</v>
      </c>
      <c r="J1357" s="3">
        <v>45970.1875</v>
      </c>
      <c r="K1357" t="s">
        <v>5760</v>
      </c>
      <c r="L1357" t="s">
        <v>59</v>
      </c>
      <c r="M1357">
        <v>458</v>
      </c>
      <c r="N1357">
        <v>-100</v>
      </c>
      <c r="O1357">
        <v>0</v>
      </c>
      <c r="P1357">
        <v>358</v>
      </c>
      <c r="Q1357">
        <v>32</v>
      </c>
      <c r="R1357">
        <v>0</v>
      </c>
      <c r="S1357">
        <v>0</v>
      </c>
      <c r="T1357">
        <v>0</v>
      </c>
      <c r="U1357">
        <v>390</v>
      </c>
      <c r="V1357">
        <v>390</v>
      </c>
      <c r="W1357">
        <v>0</v>
      </c>
      <c r="X1357" t="s">
        <v>60</v>
      </c>
      <c r="Y1357">
        <v>98.69</v>
      </c>
      <c r="Z1357">
        <v>8.69</v>
      </c>
      <c r="AA1357" t="s">
        <v>61</v>
      </c>
      <c r="AB1357" t="s">
        <v>56</v>
      </c>
      <c r="AC1357">
        <v>2720</v>
      </c>
      <c r="AK1357">
        <v>32</v>
      </c>
      <c r="AL1357">
        <v>0</v>
      </c>
      <c r="AT1357">
        <v>390</v>
      </c>
      <c r="AZ1357">
        <v>358</v>
      </c>
      <c r="BC1357">
        <v>32</v>
      </c>
    </row>
    <row r="1358" spans="1:55" x14ac:dyDescent="0.25">
      <c r="A1358" t="s">
        <v>54</v>
      </c>
      <c r="B1358">
        <v>110027</v>
      </c>
      <c r="C1358" t="s">
        <v>55</v>
      </c>
      <c r="D1358" t="s">
        <v>56</v>
      </c>
      <c r="E1358" s="1">
        <v>45969</v>
      </c>
      <c r="F1358" t="s">
        <v>1622</v>
      </c>
      <c r="G1358" t="s">
        <v>63</v>
      </c>
      <c r="H1358" s="4">
        <v>221613000000000</v>
      </c>
      <c r="I1358">
        <v>29811</v>
      </c>
      <c r="J1358" s="3">
        <v>45970.188194444447</v>
      </c>
      <c r="K1358" t="s">
        <v>5760</v>
      </c>
      <c r="L1358" t="s">
        <v>59</v>
      </c>
      <c r="M1358">
        <v>208</v>
      </c>
      <c r="N1358">
        <v>-50</v>
      </c>
      <c r="O1358">
        <v>0</v>
      </c>
      <c r="P1358">
        <v>158</v>
      </c>
      <c r="Q1358">
        <v>32</v>
      </c>
      <c r="R1358">
        <v>0</v>
      </c>
      <c r="S1358">
        <v>0</v>
      </c>
      <c r="T1358">
        <v>0</v>
      </c>
      <c r="U1358">
        <v>190</v>
      </c>
      <c r="V1358">
        <v>190</v>
      </c>
      <c r="W1358">
        <v>0</v>
      </c>
      <c r="X1358" t="s">
        <v>64</v>
      </c>
      <c r="Y1358">
        <v>38.270000000000003</v>
      </c>
      <c r="Z1358">
        <v>3.92</v>
      </c>
      <c r="AA1358" t="s">
        <v>65</v>
      </c>
      <c r="AB1358" t="s">
        <v>56</v>
      </c>
      <c r="AC1358">
        <v>7560</v>
      </c>
      <c r="AK1358">
        <v>32</v>
      </c>
      <c r="AL1358">
        <v>0</v>
      </c>
      <c r="AS1358">
        <v>190</v>
      </c>
      <c r="AZ1358">
        <v>158</v>
      </c>
      <c r="BB1358">
        <v>32</v>
      </c>
    </row>
    <row r="1359" spans="1:55" x14ac:dyDescent="0.25">
      <c r="A1359" t="s">
        <v>54</v>
      </c>
      <c r="B1359">
        <v>110027</v>
      </c>
      <c r="C1359" t="s">
        <v>55</v>
      </c>
      <c r="D1359" t="s">
        <v>56</v>
      </c>
      <c r="E1359" s="1">
        <v>45969</v>
      </c>
      <c r="F1359" t="s">
        <v>1623</v>
      </c>
      <c r="G1359" t="s">
        <v>63</v>
      </c>
      <c r="H1359" s="4">
        <v>221613000000000</v>
      </c>
      <c r="I1359">
        <v>29811</v>
      </c>
      <c r="J1359" s="3">
        <v>45970.189583333333</v>
      </c>
      <c r="K1359" t="s">
        <v>5760</v>
      </c>
      <c r="L1359" t="s">
        <v>59</v>
      </c>
      <c r="M1359">
        <v>408</v>
      </c>
      <c r="N1359">
        <v>-93.74</v>
      </c>
      <c r="O1359">
        <v>0</v>
      </c>
      <c r="P1359">
        <v>314.26</v>
      </c>
      <c r="Q1359">
        <v>32</v>
      </c>
      <c r="R1359">
        <v>0</v>
      </c>
      <c r="S1359">
        <v>-0.26</v>
      </c>
      <c r="T1359">
        <v>0</v>
      </c>
      <c r="U1359">
        <v>346</v>
      </c>
      <c r="V1359">
        <v>346</v>
      </c>
      <c r="W1359">
        <v>0</v>
      </c>
      <c r="X1359" t="s">
        <v>64</v>
      </c>
      <c r="Y1359">
        <v>76.09</v>
      </c>
      <c r="Z1359">
        <v>8.15</v>
      </c>
      <c r="AA1359" t="s">
        <v>65</v>
      </c>
      <c r="AB1359" t="s">
        <v>56</v>
      </c>
      <c r="AC1359">
        <v>4921</v>
      </c>
      <c r="AK1359">
        <v>32</v>
      </c>
      <c r="AL1359">
        <v>0</v>
      </c>
      <c r="AS1359">
        <v>346</v>
      </c>
      <c r="AZ1359">
        <v>314.26</v>
      </c>
      <c r="BB1359">
        <v>32</v>
      </c>
    </row>
    <row r="1360" spans="1:55" x14ac:dyDescent="0.25">
      <c r="A1360" t="s">
        <v>54</v>
      </c>
      <c r="B1360">
        <v>110027</v>
      </c>
      <c r="C1360" t="s">
        <v>55</v>
      </c>
      <c r="D1360" t="s">
        <v>56</v>
      </c>
      <c r="E1360" s="1">
        <v>45969</v>
      </c>
      <c r="F1360" t="s">
        <v>1624</v>
      </c>
      <c r="G1360" t="s">
        <v>63</v>
      </c>
      <c r="H1360" s="4">
        <v>221613000000000</v>
      </c>
      <c r="I1360">
        <v>29811</v>
      </c>
      <c r="J1360" s="3">
        <v>45970.189583333333</v>
      </c>
      <c r="K1360" t="s">
        <v>5760</v>
      </c>
      <c r="L1360" t="s">
        <v>59</v>
      </c>
      <c r="M1360">
        <v>287</v>
      </c>
      <c r="N1360">
        <v>-70</v>
      </c>
      <c r="O1360">
        <v>0</v>
      </c>
      <c r="P1360">
        <v>217</v>
      </c>
      <c r="Q1360">
        <v>32</v>
      </c>
      <c r="R1360">
        <v>0</v>
      </c>
      <c r="S1360">
        <v>0</v>
      </c>
      <c r="T1360">
        <v>0</v>
      </c>
      <c r="U1360">
        <v>249</v>
      </c>
      <c r="V1360">
        <v>249</v>
      </c>
      <c r="W1360">
        <v>0</v>
      </c>
      <c r="X1360" t="s">
        <v>64</v>
      </c>
      <c r="Y1360">
        <v>53.77</v>
      </c>
      <c r="Z1360">
        <v>5.88</v>
      </c>
      <c r="AA1360" t="s">
        <v>65</v>
      </c>
      <c r="AB1360" t="s">
        <v>56</v>
      </c>
      <c r="AC1360">
        <v>2734</v>
      </c>
      <c r="AK1360">
        <v>32</v>
      </c>
      <c r="AL1360">
        <v>0</v>
      </c>
      <c r="AS1360">
        <v>249</v>
      </c>
      <c r="AZ1360">
        <v>217</v>
      </c>
      <c r="BB1360">
        <v>32</v>
      </c>
    </row>
    <row r="1361" spans="1:55" x14ac:dyDescent="0.25">
      <c r="A1361" t="s">
        <v>54</v>
      </c>
      <c r="B1361">
        <v>110027</v>
      </c>
      <c r="C1361" t="s">
        <v>55</v>
      </c>
      <c r="D1361" t="s">
        <v>56</v>
      </c>
      <c r="E1361" s="1">
        <v>45969</v>
      </c>
      <c r="F1361" t="s">
        <v>1625</v>
      </c>
      <c r="G1361" t="s">
        <v>63</v>
      </c>
      <c r="H1361" s="4">
        <v>221614000000000</v>
      </c>
      <c r="I1361">
        <v>29811</v>
      </c>
      <c r="J1361" s="3">
        <v>45970.20416666667</v>
      </c>
      <c r="K1361" t="s">
        <v>5760</v>
      </c>
      <c r="L1361" t="s">
        <v>59</v>
      </c>
      <c r="M1361">
        <v>219</v>
      </c>
      <c r="N1361">
        <v>0</v>
      </c>
      <c r="O1361">
        <v>0</v>
      </c>
      <c r="P1361">
        <v>219</v>
      </c>
      <c r="Q1361">
        <v>32</v>
      </c>
      <c r="R1361">
        <v>0</v>
      </c>
      <c r="S1361">
        <v>0</v>
      </c>
      <c r="T1361">
        <v>0</v>
      </c>
      <c r="U1361">
        <v>251</v>
      </c>
      <c r="V1361">
        <v>251</v>
      </c>
      <c r="W1361">
        <v>0</v>
      </c>
      <c r="X1361" t="s">
        <v>64</v>
      </c>
      <c r="Y1361">
        <v>37.44</v>
      </c>
      <c r="Z1361">
        <v>4.7699999999999996</v>
      </c>
      <c r="AA1361" t="s">
        <v>65</v>
      </c>
      <c r="AB1361" t="s">
        <v>56</v>
      </c>
      <c r="AC1361">
        <v>7153</v>
      </c>
      <c r="AK1361">
        <v>32</v>
      </c>
      <c r="AL1361">
        <v>0</v>
      </c>
      <c r="AS1361">
        <v>251</v>
      </c>
      <c r="AZ1361">
        <v>219</v>
      </c>
      <c r="BB1361">
        <v>32</v>
      </c>
    </row>
    <row r="1362" spans="1:55" x14ac:dyDescent="0.25">
      <c r="A1362" t="s">
        <v>54</v>
      </c>
      <c r="B1362">
        <v>110027</v>
      </c>
      <c r="C1362" t="s">
        <v>55</v>
      </c>
      <c r="D1362" t="s">
        <v>56</v>
      </c>
      <c r="E1362" s="1">
        <v>45969</v>
      </c>
      <c r="F1362" t="s">
        <v>1626</v>
      </c>
      <c r="G1362" t="s">
        <v>58</v>
      </c>
      <c r="H1362">
        <v>7461725078</v>
      </c>
      <c r="I1362">
        <v>18528960</v>
      </c>
      <c r="J1362" s="3">
        <v>45970.20416666667</v>
      </c>
      <c r="K1362" t="s">
        <v>5760</v>
      </c>
      <c r="L1362" t="s">
        <v>59</v>
      </c>
      <c r="M1362">
        <v>268</v>
      </c>
      <c r="N1362">
        <v>-100</v>
      </c>
      <c r="O1362">
        <v>0</v>
      </c>
      <c r="P1362">
        <v>168</v>
      </c>
      <c r="Q1362">
        <v>32</v>
      </c>
      <c r="R1362">
        <v>0</v>
      </c>
      <c r="S1362">
        <v>0</v>
      </c>
      <c r="T1362">
        <v>0</v>
      </c>
      <c r="U1362">
        <v>200</v>
      </c>
      <c r="V1362">
        <v>200</v>
      </c>
      <c r="W1362">
        <v>0</v>
      </c>
      <c r="X1362" t="s">
        <v>60</v>
      </c>
      <c r="Y1362">
        <v>49.39</v>
      </c>
      <c r="Z1362">
        <v>7.09</v>
      </c>
      <c r="AA1362" t="s">
        <v>61</v>
      </c>
      <c r="AB1362" t="s">
        <v>56</v>
      </c>
      <c r="AC1362">
        <v>5078</v>
      </c>
      <c r="AK1362">
        <v>32</v>
      </c>
      <c r="AL1362">
        <v>0</v>
      </c>
      <c r="AT1362">
        <v>200</v>
      </c>
      <c r="AZ1362">
        <v>168</v>
      </c>
      <c r="BC1362">
        <v>32</v>
      </c>
    </row>
    <row r="1363" spans="1:55" x14ac:dyDescent="0.25">
      <c r="A1363" t="s">
        <v>54</v>
      </c>
      <c r="B1363">
        <v>110027</v>
      </c>
      <c r="C1363" t="s">
        <v>55</v>
      </c>
      <c r="D1363" t="s">
        <v>56</v>
      </c>
      <c r="E1363" s="1">
        <v>45969</v>
      </c>
      <c r="F1363" t="s">
        <v>1627</v>
      </c>
      <c r="G1363" t="s">
        <v>63</v>
      </c>
      <c r="H1363" s="4">
        <v>221614000000000</v>
      </c>
      <c r="I1363">
        <v>29811</v>
      </c>
      <c r="J1363" s="3">
        <v>45970.207638888889</v>
      </c>
      <c r="K1363" t="s">
        <v>5760</v>
      </c>
      <c r="L1363" t="s">
        <v>59</v>
      </c>
      <c r="M1363">
        <v>204.66</v>
      </c>
      <c r="N1363">
        <v>-89.99</v>
      </c>
      <c r="O1363">
        <v>0</v>
      </c>
      <c r="P1363">
        <v>114.67</v>
      </c>
      <c r="Q1363">
        <v>32</v>
      </c>
      <c r="R1363">
        <v>0</v>
      </c>
      <c r="S1363">
        <v>0.33</v>
      </c>
      <c r="T1363">
        <v>0</v>
      </c>
      <c r="U1363">
        <v>147</v>
      </c>
      <c r="V1363">
        <v>147</v>
      </c>
      <c r="W1363">
        <v>0</v>
      </c>
      <c r="X1363" t="s">
        <v>64</v>
      </c>
      <c r="Y1363">
        <v>51.62</v>
      </c>
      <c r="Z1363">
        <v>2.64</v>
      </c>
      <c r="AA1363" t="s">
        <v>65</v>
      </c>
      <c r="AB1363" t="s">
        <v>56</v>
      </c>
      <c r="AC1363">
        <v>6103</v>
      </c>
      <c r="AK1363">
        <v>32</v>
      </c>
      <c r="AL1363">
        <v>0</v>
      </c>
      <c r="AS1363">
        <v>147</v>
      </c>
      <c r="AZ1363">
        <v>114.67</v>
      </c>
      <c r="BB1363">
        <v>32</v>
      </c>
    </row>
    <row r="1364" spans="1:55" x14ac:dyDescent="0.25">
      <c r="A1364" t="s">
        <v>54</v>
      </c>
      <c r="B1364">
        <v>110027</v>
      </c>
      <c r="C1364" t="s">
        <v>55</v>
      </c>
      <c r="D1364" t="s">
        <v>56</v>
      </c>
      <c r="E1364" s="1">
        <v>45970</v>
      </c>
      <c r="F1364" t="s">
        <v>1628</v>
      </c>
      <c r="G1364" t="s">
        <v>58</v>
      </c>
      <c r="H1364">
        <v>7459410245</v>
      </c>
      <c r="I1364">
        <v>18528960</v>
      </c>
      <c r="J1364" s="3">
        <v>45970.484722222223</v>
      </c>
      <c r="K1364" t="s">
        <v>5760</v>
      </c>
      <c r="L1364" t="s">
        <v>59</v>
      </c>
      <c r="M1364">
        <v>716</v>
      </c>
      <c r="N1364">
        <v>0</v>
      </c>
      <c r="O1364">
        <v>0</v>
      </c>
      <c r="P1364">
        <v>716</v>
      </c>
      <c r="Q1364">
        <v>32</v>
      </c>
      <c r="R1364">
        <v>0</v>
      </c>
      <c r="S1364">
        <v>0</v>
      </c>
      <c r="T1364">
        <v>0</v>
      </c>
      <c r="U1364">
        <v>748</v>
      </c>
      <c r="V1364">
        <v>748</v>
      </c>
      <c r="W1364">
        <v>0</v>
      </c>
      <c r="X1364" t="s">
        <v>60</v>
      </c>
      <c r="Y1364">
        <v>130.56</v>
      </c>
      <c r="Z1364">
        <v>19.5</v>
      </c>
      <c r="AA1364" t="s">
        <v>61</v>
      </c>
      <c r="AB1364" t="s">
        <v>56</v>
      </c>
      <c r="AC1364">
        <v>245</v>
      </c>
      <c r="AK1364">
        <v>32</v>
      </c>
      <c r="AL1364">
        <v>0</v>
      </c>
      <c r="AT1364">
        <v>748</v>
      </c>
      <c r="AZ1364">
        <v>716</v>
      </c>
      <c r="BC1364">
        <v>32</v>
      </c>
    </row>
    <row r="1365" spans="1:55" x14ac:dyDescent="0.25">
      <c r="A1365" t="s">
        <v>54</v>
      </c>
      <c r="B1365">
        <v>110027</v>
      </c>
      <c r="C1365" t="s">
        <v>55</v>
      </c>
      <c r="D1365" t="s">
        <v>56</v>
      </c>
      <c r="E1365" s="1">
        <v>45970</v>
      </c>
      <c r="F1365" t="s">
        <v>1629</v>
      </c>
      <c r="G1365" t="s">
        <v>67</v>
      </c>
      <c r="J1365" s="3">
        <v>45970.500694444447</v>
      </c>
      <c r="K1365" t="s">
        <v>5760</v>
      </c>
      <c r="L1365" t="s">
        <v>59</v>
      </c>
      <c r="M1365">
        <v>169</v>
      </c>
      <c r="N1365">
        <v>0</v>
      </c>
      <c r="O1365">
        <v>0</v>
      </c>
      <c r="P1365">
        <v>169</v>
      </c>
      <c r="Q1365">
        <v>0</v>
      </c>
      <c r="R1365">
        <v>8.4600000000000009</v>
      </c>
      <c r="S1365">
        <v>-0.46</v>
      </c>
      <c r="T1365">
        <v>0</v>
      </c>
      <c r="U1365">
        <v>177</v>
      </c>
      <c r="V1365">
        <v>177</v>
      </c>
      <c r="W1365">
        <v>0</v>
      </c>
      <c r="X1365" t="s">
        <v>68</v>
      </c>
      <c r="Y1365">
        <v>40.479999999999997</v>
      </c>
      <c r="Z1365">
        <v>2.2799999999999998</v>
      </c>
      <c r="AA1365" t="s">
        <v>74</v>
      </c>
      <c r="AB1365" t="s">
        <v>75</v>
      </c>
      <c r="AE1365" t="s">
        <v>89</v>
      </c>
      <c r="AF1365" t="s">
        <v>56</v>
      </c>
      <c r="AG1365">
        <v>8929758003</v>
      </c>
      <c r="AK1365">
        <v>0</v>
      </c>
      <c r="AL1365">
        <v>0</v>
      </c>
      <c r="AN1365">
        <v>177</v>
      </c>
      <c r="AV1365">
        <v>169</v>
      </c>
      <c r="AW1365">
        <v>4.2300000000000004</v>
      </c>
      <c r="AX1365">
        <v>169</v>
      </c>
      <c r="AY1365">
        <v>4.2300000000000004</v>
      </c>
      <c r="AZ1365">
        <v>169</v>
      </c>
    </row>
    <row r="1366" spans="1:55" x14ac:dyDescent="0.25">
      <c r="A1366" t="s">
        <v>54</v>
      </c>
      <c r="B1366">
        <v>110027</v>
      </c>
      <c r="C1366" t="s">
        <v>55</v>
      </c>
      <c r="D1366" t="s">
        <v>56</v>
      </c>
      <c r="E1366" s="1">
        <v>45970</v>
      </c>
      <c r="F1366" t="s">
        <v>1630</v>
      </c>
      <c r="G1366" t="s">
        <v>67</v>
      </c>
      <c r="J1366" s="3">
        <v>45970.535416666666</v>
      </c>
      <c r="K1366" t="s">
        <v>5760</v>
      </c>
      <c r="L1366" t="s">
        <v>59</v>
      </c>
      <c r="M1366">
        <v>94.28</v>
      </c>
      <c r="N1366">
        <v>0</v>
      </c>
      <c r="O1366">
        <v>0</v>
      </c>
      <c r="P1366">
        <v>94.28</v>
      </c>
      <c r="Q1366">
        <v>0</v>
      </c>
      <c r="R1366">
        <v>4.72</v>
      </c>
      <c r="S1366">
        <v>0</v>
      </c>
      <c r="T1366">
        <v>0</v>
      </c>
      <c r="U1366">
        <v>99</v>
      </c>
      <c r="V1366">
        <v>99</v>
      </c>
      <c r="W1366">
        <v>0</v>
      </c>
      <c r="X1366" t="s">
        <v>68</v>
      </c>
      <c r="Y1366">
        <v>24</v>
      </c>
      <c r="Z1366">
        <v>0</v>
      </c>
      <c r="AA1366" t="s">
        <v>74</v>
      </c>
      <c r="AB1366" t="s">
        <v>75</v>
      </c>
      <c r="AE1366" t="s">
        <v>1631</v>
      </c>
      <c r="AF1366" t="s">
        <v>1632</v>
      </c>
      <c r="AG1366">
        <v>9211378350</v>
      </c>
      <c r="AK1366">
        <v>0</v>
      </c>
      <c r="AL1366">
        <v>0</v>
      </c>
      <c r="AN1366">
        <v>99</v>
      </c>
      <c r="AV1366">
        <v>94.28</v>
      </c>
      <c r="AW1366">
        <v>2.36</v>
      </c>
      <c r="AX1366">
        <v>94.28</v>
      </c>
      <c r="AY1366">
        <v>2.36</v>
      </c>
      <c r="AZ1366">
        <v>94.28</v>
      </c>
    </row>
    <row r="1367" spans="1:55" x14ac:dyDescent="0.25">
      <c r="A1367" t="s">
        <v>54</v>
      </c>
      <c r="B1367">
        <v>110027</v>
      </c>
      <c r="C1367" t="s">
        <v>55</v>
      </c>
      <c r="D1367" t="s">
        <v>56</v>
      </c>
      <c r="E1367" s="1">
        <v>45970</v>
      </c>
      <c r="F1367" t="s">
        <v>1633</v>
      </c>
      <c r="G1367" t="s">
        <v>63</v>
      </c>
      <c r="H1367" s="4">
        <v>221645000000000</v>
      </c>
      <c r="I1367">
        <v>29811</v>
      </c>
      <c r="J1367" s="3">
        <v>45970.5625</v>
      </c>
      <c r="K1367" t="s">
        <v>5760</v>
      </c>
      <c r="L1367" t="s">
        <v>59</v>
      </c>
      <c r="M1367">
        <v>547</v>
      </c>
      <c r="N1367">
        <v>-93.74</v>
      </c>
      <c r="O1367">
        <v>0</v>
      </c>
      <c r="P1367">
        <v>453.26</v>
      </c>
      <c r="Q1367">
        <v>32</v>
      </c>
      <c r="R1367">
        <v>0</v>
      </c>
      <c r="S1367">
        <v>-0.26</v>
      </c>
      <c r="T1367">
        <v>0</v>
      </c>
      <c r="U1367">
        <v>485</v>
      </c>
      <c r="V1367">
        <v>485</v>
      </c>
      <c r="W1367">
        <v>0</v>
      </c>
      <c r="X1367" t="s">
        <v>64</v>
      </c>
      <c r="Y1367">
        <v>120.21</v>
      </c>
      <c r="Z1367">
        <v>9.9</v>
      </c>
      <c r="AA1367" t="s">
        <v>65</v>
      </c>
      <c r="AB1367" t="s">
        <v>56</v>
      </c>
      <c r="AC1367">
        <v>3595</v>
      </c>
      <c r="AK1367">
        <v>32</v>
      </c>
      <c r="AL1367">
        <v>0</v>
      </c>
      <c r="AS1367">
        <v>485</v>
      </c>
      <c r="AZ1367">
        <v>453.26</v>
      </c>
      <c r="BB1367">
        <v>32</v>
      </c>
    </row>
    <row r="1368" spans="1:55" x14ac:dyDescent="0.25">
      <c r="A1368" t="s">
        <v>54</v>
      </c>
      <c r="B1368">
        <v>110027</v>
      </c>
      <c r="C1368" t="s">
        <v>55</v>
      </c>
      <c r="D1368" t="s">
        <v>56</v>
      </c>
      <c r="E1368" s="1">
        <v>45970</v>
      </c>
      <c r="F1368" t="s">
        <v>1634</v>
      </c>
      <c r="G1368" t="s">
        <v>63</v>
      </c>
      <c r="H1368" s="4">
        <v>221645000000000</v>
      </c>
      <c r="I1368">
        <v>29811</v>
      </c>
      <c r="J1368" s="3">
        <v>45970.568055555559</v>
      </c>
      <c r="K1368" t="s">
        <v>5760</v>
      </c>
      <c r="L1368" t="s">
        <v>59</v>
      </c>
      <c r="M1368">
        <v>494</v>
      </c>
      <c r="N1368">
        <v>-60</v>
      </c>
      <c r="O1368">
        <v>0</v>
      </c>
      <c r="P1368">
        <v>434</v>
      </c>
      <c r="Q1368">
        <v>32</v>
      </c>
      <c r="R1368">
        <v>0</v>
      </c>
      <c r="S1368">
        <v>0</v>
      </c>
      <c r="T1368">
        <v>0</v>
      </c>
      <c r="U1368">
        <v>466</v>
      </c>
      <c r="V1368">
        <v>466</v>
      </c>
      <c r="W1368">
        <v>0</v>
      </c>
      <c r="X1368" t="s">
        <v>64</v>
      </c>
      <c r="Y1368">
        <v>89.26</v>
      </c>
      <c r="Z1368">
        <v>10.68</v>
      </c>
      <c r="AA1368" t="s">
        <v>65</v>
      </c>
      <c r="AB1368" t="s">
        <v>56</v>
      </c>
      <c r="AC1368">
        <v>3361</v>
      </c>
      <c r="AK1368">
        <v>32</v>
      </c>
      <c r="AL1368">
        <v>0</v>
      </c>
      <c r="AS1368">
        <v>466</v>
      </c>
      <c r="AZ1368">
        <v>433.99</v>
      </c>
      <c r="BB1368">
        <v>32</v>
      </c>
    </row>
    <row r="1369" spans="1:55" x14ac:dyDescent="0.25">
      <c r="A1369" t="s">
        <v>54</v>
      </c>
      <c r="B1369">
        <v>110027</v>
      </c>
      <c r="C1369" t="s">
        <v>55</v>
      </c>
      <c r="D1369" t="s">
        <v>56</v>
      </c>
      <c r="E1369" s="1">
        <v>45970</v>
      </c>
      <c r="F1369" t="s">
        <v>1635</v>
      </c>
      <c r="G1369" t="s">
        <v>58</v>
      </c>
      <c r="H1369">
        <v>7464228350</v>
      </c>
      <c r="I1369">
        <v>18528960</v>
      </c>
      <c r="J1369" s="3">
        <v>45970.591666666667</v>
      </c>
      <c r="K1369" t="s">
        <v>5760</v>
      </c>
      <c r="L1369" t="s">
        <v>59</v>
      </c>
      <c r="M1369">
        <v>1142.6600000000001</v>
      </c>
      <c r="N1369">
        <v>-473.5</v>
      </c>
      <c r="O1369">
        <v>0</v>
      </c>
      <c r="P1369">
        <v>669.16</v>
      </c>
      <c r="Q1369">
        <v>32</v>
      </c>
      <c r="R1369">
        <v>0</v>
      </c>
      <c r="S1369">
        <v>0</v>
      </c>
      <c r="T1369">
        <v>0</v>
      </c>
      <c r="U1369">
        <v>701.16</v>
      </c>
      <c r="V1369">
        <v>701.16</v>
      </c>
      <c r="W1369">
        <v>0</v>
      </c>
      <c r="X1369" t="s">
        <v>60</v>
      </c>
      <c r="Y1369">
        <v>222</v>
      </c>
      <c r="Z1369">
        <v>22.87</v>
      </c>
      <c r="AA1369" t="s">
        <v>61</v>
      </c>
      <c r="AB1369" t="s">
        <v>56</v>
      </c>
      <c r="AC1369">
        <v>8350</v>
      </c>
      <c r="AK1369">
        <v>32</v>
      </c>
      <c r="AL1369">
        <v>0</v>
      </c>
      <c r="AT1369">
        <v>701.16</v>
      </c>
      <c r="AZ1369">
        <v>669.16</v>
      </c>
      <c r="BC1369">
        <v>32</v>
      </c>
    </row>
    <row r="1370" spans="1:55" x14ac:dyDescent="0.25">
      <c r="A1370" t="s">
        <v>54</v>
      </c>
      <c r="B1370">
        <v>110027</v>
      </c>
      <c r="C1370" t="s">
        <v>55</v>
      </c>
      <c r="D1370" t="s">
        <v>56</v>
      </c>
      <c r="E1370" s="1">
        <v>45970</v>
      </c>
      <c r="F1370" t="s">
        <v>1636</v>
      </c>
      <c r="G1370" t="s">
        <v>63</v>
      </c>
      <c r="H1370" s="4">
        <v>221648000000000</v>
      </c>
      <c r="I1370">
        <v>29811</v>
      </c>
      <c r="J1370" s="3">
        <v>45970.59375</v>
      </c>
      <c r="K1370" t="s">
        <v>5760</v>
      </c>
      <c r="L1370" t="s">
        <v>59</v>
      </c>
      <c r="M1370">
        <v>548</v>
      </c>
      <c r="N1370">
        <v>-175</v>
      </c>
      <c r="O1370">
        <v>0</v>
      </c>
      <c r="P1370">
        <v>373</v>
      </c>
      <c r="Q1370">
        <v>32</v>
      </c>
      <c r="R1370">
        <v>0</v>
      </c>
      <c r="S1370">
        <v>0</v>
      </c>
      <c r="T1370">
        <v>0</v>
      </c>
      <c r="U1370">
        <v>405</v>
      </c>
      <c r="V1370">
        <v>405</v>
      </c>
      <c r="W1370">
        <v>0</v>
      </c>
      <c r="X1370" t="s">
        <v>64</v>
      </c>
      <c r="Y1370">
        <v>103.09</v>
      </c>
      <c r="Z1370">
        <v>8.69</v>
      </c>
      <c r="AA1370" t="s">
        <v>65</v>
      </c>
      <c r="AB1370" t="s">
        <v>56</v>
      </c>
      <c r="AC1370">
        <v>8459</v>
      </c>
      <c r="AK1370">
        <v>32</v>
      </c>
      <c r="AL1370">
        <v>0</v>
      </c>
      <c r="AS1370">
        <v>405</v>
      </c>
      <c r="AZ1370">
        <v>373</v>
      </c>
      <c r="BB1370">
        <v>32</v>
      </c>
    </row>
    <row r="1371" spans="1:55" x14ac:dyDescent="0.25">
      <c r="A1371" t="s">
        <v>54</v>
      </c>
      <c r="B1371">
        <v>110027</v>
      </c>
      <c r="C1371" t="s">
        <v>55</v>
      </c>
      <c r="D1371" t="s">
        <v>56</v>
      </c>
      <c r="E1371" s="1">
        <v>45970</v>
      </c>
      <c r="F1371" t="s">
        <v>1637</v>
      </c>
      <c r="G1371" t="s">
        <v>58</v>
      </c>
      <c r="H1371">
        <v>7464867423</v>
      </c>
      <c r="I1371">
        <v>18528960</v>
      </c>
      <c r="J1371" s="3">
        <v>45970.599305555559</v>
      </c>
      <c r="K1371" t="s">
        <v>5760</v>
      </c>
      <c r="L1371" t="s">
        <v>59</v>
      </c>
      <c r="M1371">
        <v>458</v>
      </c>
      <c r="N1371">
        <v>-75</v>
      </c>
      <c r="O1371">
        <v>0</v>
      </c>
      <c r="P1371">
        <v>383</v>
      </c>
      <c r="Q1371">
        <v>32</v>
      </c>
      <c r="R1371">
        <v>0</v>
      </c>
      <c r="S1371">
        <v>0</v>
      </c>
      <c r="T1371">
        <v>0</v>
      </c>
      <c r="U1371">
        <v>415</v>
      </c>
      <c r="V1371">
        <v>415</v>
      </c>
      <c r="W1371">
        <v>0</v>
      </c>
      <c r="X1371" t="s">
        <v>60</v>
      </c>
      <c r="Y1371">
        <v>92.09</v>
      </c>
      <c r="Z1371">
        <v>7.93</v>
      </c>
      <c r="AA1371" t="s">
        <v>61</v>
      </c>
      <c r="AB1371" t="s">
        <v>56</v>
      </c>
      <c r="AC1371">
        <v>7423</v>
      </c>
      <c r="AK1371">
        <v>32</v>
      </c>
      <c r="AL1371">
        <v>0</v>
      </c>
      <c r="AT1371">
        <v>415</v>
      </c>
      <c r="AZ1371">
        <v>383</v>
      </c>
      <c r="BC1371">
        <v>32</v>
      </c>
    </row>
    <row r="1372" spans="1:55" x14ac:dyDescent="0.25">
      <c r="A1372" t="s">
        <v>54</v>
      </c>
      <c r="B1372">
        <v>110027</v>
      </c>
      <c r="C1372" t="s">
        <v>55</v>
      </c>
      <c r="D1372" t="s">
        <v>56</v>
      </c>
      <c r="E1372" s="1">
        <v>45970</v>
      </c>
      <c r="F1372" t="s">
        <v>1638</v>
      </c>
      <c r="G1372" t="s">
        <v>58</v>
      </c>
      <c r="H1372">
        <v>7464753955</v>
      </c>
      <c r="I1372">
        <v>18528960</v>
      </c>
      <c r="J1372" s="3">
        <v>45970.602083333331</v>
      </c>
      <c r="K1372" t="s">
        <v>5760</v>
      </c>
      <c r="L1372" t="s">
        <v>59</v>
      </c>
      <c r="M1372">
        <v>775</v>
      </c>
      <c r="N1372">
        <v>-75</v>
      </c>
      <c r="O1372">
        <v>0</v>
      </c>
      <c r="P1372">
        <v>700</v>
      </c>
      <c r="Q1372">
        <v>32</v>
      </c>
      <c r="R1372">
        <v>0</v>
      </c>
      <c r="S1372">
        <v>0</v>
      </c>
      <c r="T1372">
        <v>0</v>
      </c>
      <c r="U1372">
        <v>732</v>
      </c>
      <c r="V1372">
        <v>732</v>
      </c>
      <c r="W1372">
        <v>0</v>
      </c>
      <c r="X1372" t="s">
        <v>60</v>
      </c>
      <c r="Y1372">
        <v>130.04</v>
      </c>
      <c r="Z1372">
        <v>12.53</v>
      </c>
      <c r="AA1372" t="s">
        <v>61</v>
      </c>
      <c r="AB1372" t="s">
        <v>56</v>
      </c>
      <c r="AC1372">
        <v>3955</v>
      </c>
      <c r="AK1372">
        <v>32</v>
      </c>
      <c r="AL1372">
        <v>0</v>
      </c>
      <c r="AT1372">
        <v>732</v>
      </c>
      <c r="AZ1372">
        <v>700</v>
      </c>
      <c r="BC1372">
        <v>32</v>
      </c>
    </row>
    <row r="1373" spans="1:55" x14ac:dyDescent="0.25">
      <c r="A1373" t="s">
        <v>54</v>
      </c>
      <c r="B1373">
        <v>110027</v>
      </c>
      <c r="C1373" t="s">
        <v>55</v>
      </c>
      <c r="D1373" t="s">
        <v>56</v>
      </c>
      <c r="E1373" s="1">
        <v>45970</v>
      </c>
      <c r="F1373" t="s">
        <v>1639</v>
      </c>
      <c r="G1373" t="s">
        <v>63</v>
      </c>
      <c r="H1373" s="4">
        <v>221649000000000</v>
      </c>
      <c r="I1373">
        <v>29811</v>
      </c>
      <c r="J1373" s="3">
        <v>45970.60833333333</v>
      </c>
      <c r="K1373" t="s">
        <v>5760</v>
      </c>
      <c r="L1373" t="s">
        <v>59</v>
      </c>
      <c r="M1373">
        <v>1229.28</v>
      </c>
      <c r="N1373">
        <v>-175</v>
      </c>
      <c r="O1373">
        <v>0</v>
      </c>
      <c r="P1373">
        <v>1054.28</v>
      </c>
      <c r="Q1373">
        <v>32</v>
      </c>
      <c r="R1373">
        <v>0</v>
      </c>
      <c r="S1373">
        <v>-0.28000000000000003</v>
      </c>
      <c r="T1373">
        <v>0</v>
      </c>
      <c r="U1373">
        <v>1086</v>
      </c>
      <c r="V1373">
        <v>1086</v>
      </c>
      <c r="W1373">
        <v>0</v>
      </c>
      <c r="X1373" t="s">
        <v>64</v>
      </c>
      <c r="Y1373">
        <v>244.78</v>
      </c>
      <c r="Z1373">
        <v>27.92</v>
      </c>
      <c r="AA1373" t="s">
        <v>65</v>
      </c>
      <c r="AB1373" t="s">
        <v>56</v>
      </c>
      <c r="AC1373">
        <v>5391</v>
      </c>
      <c r="AK1373">
        <v>32</v>
      </c>
      <c r="AL1373">
        <v>0</v>
      </c>
      <c r="AS1373">
        <v>1086</v>
      </c>
      <c r="AZ1373">
        <v>1054.28</v>
      </c>
      <c r="BB1373">
        <v>32</v>
      </c>
    </row>
    <row r="1374" spans="1:55" x14ac:dyDescent="0.25">
      <c r="A1374" t="s">
        <v>54</v>
      </c>
      <c r="B1374">
        <v>110027</v>
      </c>
      <c r="C1374" t="s">
        <v>55</v>
      </c>
      <c r="D1374" t="s">
        <v>56</v>
      </c>
      <c r="E1374" s="1">
        <v>45970</v>
      </c>
      <c r="F1374" t="s">
        <v>1640</v>
      </c>
      <c r="G1374" t="s">
        <v>63</v>
      </c>
      <c r="H1374" s="4">
        <v>221651000000000</v>
      </c>
      <c r="I1374">
        <v>29811</v>
      </c>
      <c r="J1374" s="3">
        <v>45970.637499999997</v>
      </c>
      <c r="K1374" t="s">
        <v>5760</v>
      </c>
      <c r="L1374" t="s">
        <v>59</v>
      </c>
      <c r="M1374">
        <v>177</v>
      </c>
      <c r="N1374">
        <v>-40</v>
      </c>
      <c r="O1374">
        <v>0</v>
      </c>
      <c r="P1374">
        <v>137</v>
      </c>
      <c r="Q1374">
        <v>32</v>
      </c>
      <c r="R1374">
        <v>0</v>
      </c>
      <c r="S1374">
        <v>0</v>
      </c>
      <c r="T1374">
        <v>0</v>
      </c>
      <c r="U1374">
        <v>169</v>
      </c>
      <c r="V1374">
        <v>169</v>
      </c>
      <c r="W1374">
        <v>0</v>
      </c>
      <c r="X1374" t="s">
        <v>64</v>
      </c>
      <c r="Y1374">
        <v>35.83</v>
      </c>
      <c r="Z1374">
        <v>3.92</v>
      </c>
      <c r="AA1374" t="s">
        <v>65</v>
      </c>
      <c r="AB1374" t="s">
        <v>56</v>
      </c>
      <c r="AC1374">
        <v>7050</v>
      </c>
      <c r="AK1374">
        <v>32</v>
      </c>
      <c r="AL1374">
        <v>0</v>
      </c>
      <c r="AS1374">
        <v>169</v>
      </c>
      <c r="AZ1374">
        <v>137</v>
      </c>
      <c r="BB1374">
        <v>32</v>
      </c>
    </row>
    <row r="1375" spans="1:55" x14ac:dyDescent="0.25">
      <c r="A1375" t="s">
        <v>54</v>
      </c>
      <c r="B1375">
        <v>110027</v>
      </c>
      <c r="C1375" t="s">
        <v>55</v>
      </c>
      <c r="D1375" t="s">
        <v>56</v>
      </c>
      <c r="E1375" s="1">
        <v>45970</v>
      </c>
      <c r="F1375" t="s">
        <v>1641</v>
      </c>
      <c r="G1375" t="s">
        <v>63</v>
      </c>
      <c r="H1375" s="4">
        <v>221652000000000</v>
      </c>
      <c r="I1375">
        <v>29811</v>
      </c>
      <c r="J1375" s="3">
        <v>45970.642361111109</v>
      </c>
      <c r="K1375" t="s">
        <v>5760</v>
      </c>
      <c r="L1375" t="s">
        <v>59</v>
      </c>
      <c r="M1375">
        <v>617</v>
      </c>
      <c r="N1375">
        <v>-93.74</v>
      </c>
      <c r="O1375">
        <v>0</v>
      </c>
      <c r="P1375">
        <v>523.26</v>
      </c>
      <c r="Q1375">
        <v>32</v>
      </c>
      <c r="R1375">
        <v>0</v>
      </c>
      <c r="S1375">
        <v>-0.26</v>
      </c>
      <c r="T1375">
        <v>0</v>
      </c>
      <c r="U1375">
        <v>555</v>
      </c>
      <c r="V1375">
        <v>555</v>
      </c>
      <c r="W1375">
        <v>0</v>
      </c>
      <c r="X1375" t="s">
        <v>64</v>
      </c>
      <c r="Y1375">
        <v>143.19</v>
      </c>
      <c r="Z1375">
        <v>14.08</v>
      </c>
      <c r="AA1375" t="s">
        <v>65</v>
      </c>
      <c r="AB1375" t="s">
        <v>56</v>
      </c>
      <c r="AC1375">
        <v>8306</v>
      </c>
      <c r="AK1375">
        <v>32</v>
      </c>
      <c r="AL1375">
        <v>0</v>
      </c>
      <c r="AS1375">
        <v>555</v>
      </c>
      <c r="AZ1375">
        <v>523.26</v>
      </c>
      <c r="BB1375">
        <v>32</v>
      </c>
    </row>
    <row r="1376" spans="1:55" x14ac:dyDescent="0.25">
      <c r="A1376" t="s">
        <v>54</v>
      </c>
      <c r="B1376">
        <v>110027</v>
      </c>
      <c r="C1376" t="s">
        <v>55</v>
      </c>
      <c r="D1376" t="s">
        <v>56</v>
      </c>
      <c r="E1376" s="1">
        <v>45970</v>
      </c>
      <c r="F1376" t="s">
        <v>1642</v>
      </c>
      <c r="G1376" t="s">
        <v>58</v>
      </c>
      <c r="H1376">
        <v>7462523084</v>
      </c>
      <c r="I1376">
        <v>18528960</v>
      </c>
      <c r="J1376" s="3">
        <v>45970.644444444442</v>
      </c>
      <c r="K1376" t="s">
        <v>5760</v>
      </c>
      <c r="L1376" t="s">
        <v>59</v>
      </c>
      <c r="M1376">
        <v>871.3</v>
      </c>
      <c r="N1376">
        <v>-299.51</v>
      </c>
      <c r="O1376">
        <v>0</v>
      </c>
      <c r="P1376">
        <v>571.79</v>
      </c>
      <c r="Q1376">
        <v>32</v>
      </c>
      <c r="R1376">
        <v>0</v>
      </c>
      <c r="S1376">
        <v>0</v>
      </c>
      <c r="T1376">
        <v>0</v>
      </c>
      <c r="U1376">
        <v>603.79</v>
      </c>
      <c r="V1376">
        <v>603.79</v>
      </c>
      <c r="W1376">
        <v>0</v>
      </c>
      <c r="X1376" t="s">
        <v>60</v>
      </c>
      <c r="Y1376">
        <v>153.19999999999999</v>
      </c>
      <c r="Z1376">
        <v>8.83</v>
      </c>
      <c r="AA1376" t="s">
        <v>61</v>
      </c>
      <c r="AB1376" t="s">
        <v>56</v>
      </c>
      <c r="AC1376">
        <v>3084</v>
      </c>
      <c r="AK1376">
        <v>32</v>
      </c>
      <c r="AL1376">
        <v>0</v>
      </c>
      <c r="AT1376">
        <v>603.79</v>
      </c>
      <c r="AZ1376">
        <v>571.78</v>
      </c>
      <c r="BC1376">
        <v>32</v>
      </c>
    </row>
    <row r="1377" spans="1:55" x14ac:dyDescent="0.25">
      <c r="A1377" t="s">
        <v>54</v>
      </c>
      <c r="B1377">
        <v>110027</v>
      </c>
      <c r="C1377" t="s">
        <v>55</v>
      </c>
      <c r="D1377" t="s">
        <v>56</v>
      </c>
      <c r="E1377" s="1">
        <v>45970</v>
      </c>
      <c r="F1377" t="s">
        <v>1643</v>
      </c>
      <c r="G1377" t="s">
        <v>58</v>
      </c>
      <c r="H1377">
        <v>7461206437</v>
      </c>
      <c r="I1377">
        <v>18528960</v>
      </c>
      <c r="J1377" s="3">
        <v>45970.645833333336</v>
      </c>
      <c r="K1377" t="s">
        <v>5760</v>
      </c>
      <c r="L1377" t="s">
        <v>59</v>
      </c>
      <c r="M1377">
        <v>357</v>
      </c>
      <c r="N1377">
        <v>-100</v>
      </c>
      <c r="O1377">
        <v>0</v>
      </c>
      <c r="P1377">
        <v>257</v>
      </c>
      <c r="Q1377">
        <v>32</v>
      </c>
      <c r="R1377">
        <v>0</v>
      </c>
      <c r="S1377">
        <v>0</v>
      </c>
      <c r="T1377">
        <v>0</v>
      </c>
      <c r="U1377">
        <v>289</v>
      </c>
      <c r="V1377">
        <v>289</v>
      </c>
      <c r="W1377">
        <v>0</v>
      </c>
      <c r="X1377" t="s">
        <v>60</v>
      </c>
      <c r="Y1377">
        <v>66.92</v>
      </c>
      <c r="Z1377">
        <v>6.99</v>
      </c>
      <c r="AA1377" t="s">
        <v>61</v>
      </c>
      <c r="AB1377" t="s">
        <v>56</v>
      </c>
      <c r="AC1377">
        <v>6437</v>
      </c>
      <c r="AK1377">
        <v>32</v>
      </c>
      <c r="AL1377">
        <v>0</v>
      </c>
      <c r="AT1377">
        <v>289</v>
      </c>
      <c r="AZ1377">
        <v>257</v>
      </c>
      <c r="BC1377">
        <v>32</v>
      </c>
    </row>
    <row r="1378" spans="1:55" x14ac:dyDescent="0.25">
      <c r="A1378" t="s">
        <v>54</v>
      </c>
      <c r="B1378">
        <v>110027</v>
      </c>
      <c r="C1378" t="s">
        <v>55</v>
      </c>
      <c r="D1378" t="s">
        <v>56</v>
      </c>
      <c r="E1378" s="1">
        <v>45970</v>
      </c>
      <c r="F1378" t="s">
        <v>1644</v>
      </c>
      <c r="G1378" t="s">
        <v>63</v>
      </c>
      <c r="H1378" s="4">
        <v>221652000000000</v>
      </c>
      <c r="I1378">
        <v>29811</v>
      </c>
      <c r="J1378" s="3">
        <v>45970.648611111108</v>
      </c>
      <c r="K1378" t="s">
        <v>5760</v>
      </c>
      <c r="L1378" t="s">
        <v>59</v>
      </c>
      <c r="M1378">
        <v>237</v>
      </c>
      <c r="N1378">
        <v>-60</v>
      </c>
      <c r="O1378">
        <v>0</v>
      </c>
      <c r="P1378">
        <v>177</v>
      </c>
      <c r="Q1378">
        <v>32</v>
      </c>
      <c r="R1378">
        <v>0</v>
      </c>
      <c r="S1378">
        <v>0</v>
      </c>
      <c r="T1378">
        <v>0</v>
      </c>
      <c r="U1378">
        <v>209</v>
      </c>
      <c r="V1378">
        <v>209</v>
      </c>
      <c r="W1378">
        <v>0</v>
      </c>
      <c r="X1378" t="s">
        <v>64</v>
      </c>
      <c r="Y1378">
        <v>46.48</v>
      </c>
      <c r="Z1378">
        <v>5.88</v>
      </c>
      <c r="AA1378" t="s">
        <v>65</v>
      </c>
      <c r="AB1378" t="s">
        <v>56</v>
      </c>
      <c r="AC1378">
        <v>16</v>
      </c>
      <c r="AK1378">
        <v>32</v>
      </c>
      <c r="AL1378">
        <v>0</v>
      </c>
      <c r="AS1378">
        <v>209</v>
      </c>
      <c r="AZ1378">
        <v>177</v>
      </c>
      <c r="BB1378">
        <v>32</v>
      </c>
    </row>
    <row r="1379" spans="1:55" x14ac:dyDescent="0.25">
      <c r="A1379" t="s">
        <v>54</v>
      </c>
      <c r="B1379">
        <v>110027</v>
      </c>
      <c r="C1379" t="s">
        <v>55</v>
      </c>
      <c r="D1379" t="s">
        <v>56</v>
      </c>
      <c r="E1379" s="1">
        <v>45970</v>
      </c>
      <c r="F1379" t="s">
        <v>1645</v>
      </c>
      <c r="G1379" t="s">
        <v>63</v>
      </c>
      <c r="H1379" s="4">
        <v>221653000000000</v>
      </c>
      <c r="I1379">
        <v>29811</v>
      </c>
      <c r="J1379" s="3">
        <v>45970.656944444447</v>
      </c>
      <c r="K1379" t="s">
        <v>5760</v>
      </c>
      <c r="L1379" t="s">
        <v>59</v>
      </c>
      <c r="M1379">
        <v>393.28</v>
      </c>
      <c r="N1379">
        <v>-93.75</v>
      </c>
      <c r="O1379">
        <v>0</v>
      </c>
      <c r="P1379">
        <v>299.52999999999997</v>
      </c>
      <c r="Q1379">
        <v>32</v>
      </c>
      <c r="R1379">
        <v>0</v>
      </c>
      <c r="S1379">
        <v>0.47</v>
      </c>
      <c r="T1379">
        <v>0</v>
      </c>
      <c r="U1379">
        <v>332</v>
      </c>
      <c r="V1379">
        <v>332</v>
      </c>
      <c r="W1379">
        <v>0</v>
      </c>
      <c r="X1379" t="s">
        <v>64</v>
      </c>
      <c r="Y1379">
        <v>91.54</v>
      </c>
      <c r="Z1379">
        <v>5.79</v>
      </c>
      <c r="AA1379" t="s">
        <v>65</v>
      </c>
      <c r="AB1379" t="s">
        <v>56</v>
      </c>
      <c r="AC1379">
        <v>1114</v>
      </c>
      <c r="AK1379">
        <v>32</v>
      </c>
      <c r="AL1379">
        <v>0</v>
      </c>
      <c r="AS1379">
        <v>332</v>
      </c>
      <c r="AZ1379">
        <v>299.52999999999997</v>
      </c>
      <c r="BB1379">
        <v>32</v>
      </c>
    </row>
    <row r="1380" spans="1:55" x14ac:dyDescent="0.25">
      <c r="A1380" t="s">
        <v>54</v>
      </c>
      <c r="B1380">
        <v>110027</v>
      </c>
      <c r="C1380" t="s">
        <v>55</v>
      </c>
      <c r="D1380" t="s">
        <v>56</v>
      </c>
      <c r="E1380" s="1">
        <v>45970</v>
      </c>
      <c r="F1380" t="s">
        <v>1646</v>
      </c>
      <c r="G1380" t="s">
        <v>63</v>
      </c>
      <c r="H1380" s="4">
        <v>221655000000000</v>
      </c>
      <c r="I1380">
        <v>29811</v>
      </c>
      <c r="J1380" s="3">
        <v>45970.676388888889</v>
      </c>
      <c r="K1380" t="s">
        <v>5760</v>
      </c>
      <c r="L1380" t="s">
        <v>59</v>
      </c>
      <c r="M1380">
        <v>448</v>
      </c>
      <c r="N1380">
        <v>-93.75</v>
      </c>
      <c r="O1380">
        <v>0</v>
      </c>
      <c r="P1380">
        <v>354.25</v>
      </c>
      <c r="Q1380">
        <v>32</v>
      </c>
      <c r="R1380">
        <v>0</v>
      </c>
      <c r="S1380">
        <v>-0.25</v>
      </c>
      <c r="T1380">
        <v>0</v>
      </c>
      <c r="U1380">
        <v>386</v>
      </c>
      <c r="V1380">
        <v>386</v>
      </c>
      <c r="W1380">
        <v>0</v>
      </c>
      <c r="X1380" t="s">
        <v>64</v>
      </c>
      <c r="Y1380">
        <v>105.14</v>
      </c>
      <c r="Z1380">
        <v>8.41</v>
      </c>
      <c r="AA1380" t="s">
        <v>65</v>
      </c>
      <c r="AB1380" t="s">
        <v>56</v>
      </c>
      <c r="AC1380">
        <v>1826</v>
      </c>
      <c r="AK1380">
        <v>32</v>
      </c>
      <c r="AL1380">
        <v>0</v>
      </c>
      <c r="AS1380">
        <v>386</v>
      </c>
      <c r="AZ1380">
        <v>354.25</v>
      </c>
      <c r="BB1380">
        <v>32</v>
      </c>
    </row>
    <row r="1381" spans="1:55" x14ac:dyDescent="0.25">
      <c r="A1381" t="s">
        <v>54</v>
      </c>
      <c r="B1381">
        <v>110027</v>
      </c>
      <c r="C1381" t="s">
        <v>55</v>
      </c>
      <c r="D1381" t="s">
        <v>56</v>
      </c>
      <c r="E1381" s="1">
        <v>45970</v>
      </c>
      <c r="F1381" t="s">
        <v>1647</v>
      </c>
      <c r="G1381" t="s">
        <v>58</v>
      </c>
      <c r="H1381">
        <v>7465247544</v>
      </c>
      <c r="I1381">
        <v>18528960</v>
      </c>
      <c r="J1381" s="3">
        <v>45970.681250000001</v>
      </c>
      <c r="K1381" t="s">
        <v>5760</v>
      </c>
      <c r="L1381" t="s">
        <v>59</v>
      </c>
      <c r="M1381">
        <v>698</v>
      </c>
      <c r="N1381">
        <v>-349</v>
      </c>
      <c r="O1381">
        <v>0</v>
      </c>
      <c r="P1381">
        <v>349</v>
      </c>
      <c r="Q1381">
        <v>32</v>
      </c>
      <c r="R1381">
        <v>0</v>
      </c>
      <c r="S1381">
        <v>0</v>
      </c>
      <c r="T1381">
        <v>0</v>
      </c>
      <c r="U1381">
        <v>381</v>
      </c>
      <c r="V1381">
        <v>381</v>
      </c>
      <c r="W1381">
        <v>0</v>
      </c>
      <c r="X1381" t="s">
        <v>60</v>
      </c>
      <c r="Y1381">
        <v>118.96</v>
      </c>
      <c r="Z1381">
        <v>9.5399999999999991</v>
      </c>
      <c r="AA1381" t="s">
        <v>61</v>
      </c>
      <c r="AB1381" t="s">
        <v>56</v>
      </c>
      <c r="AC1381">
        <v>7544</v>
      </c>
      <c r="AK1381">
        <v>32</v>
      </c>
      <c r="AL1381">
        <v>0</v>
      </c>
      <c r="AT1381">
        <v>381</v>
      </c>
      <c r="AZ1381">
        <v>349</v>
      </c>
      <c r="BC1381">
        <v>32</v>
      </c>
    </row>
    <row r="1382" spans="1:55" x14ac:dyDescent="0.25">
      <c r="A1382" t="s">
        <v>54</v>
      </c>
      <c r="B1382">
        <v>110027</v>
      </c>
      <c r="C1382" t="s">
        <v>55</v>
      </c>
      <c r="D1382" t="s">
        <v>56</v>
      </c>
      <c r="E1382" s="1">
        <v>45970</v>
      </c>
      <c r="F1382" t="s">
        <v>1648</v>
      </c>
      <c r="G1382" t="s">
        <v>63</v>
      </c>
      <c r="H1382" s="4">
        <v>221655000000000</v>
      </c>
      <c r="I1382">
        <v>29811</v>
      </c>
      <c r="J1382" s="3">
        <v>45970.681250000001</v>
      </c>
      <c r="K1382" t="s">
        <v>5760</v>
      </c>
      <c r="L1382" t="s">
        <v>59</v>
      </c>
      <c r="M1382">
        <v>267</v>
      </c>
      <c r="N1382">
        <v>-93.75</v>
      </c>
      <c r="O1382">
        <v>0</v>
      </c>
      <c r="P1382">
        <v>173.25</v>
      </c>
      <c r="Q1382">
        <v>32</v>
      </c>
      <c r="R1382">
        <v>0</v>
      </c>
      <c r="S1382">
        <v>-0.25</v>
      </c>
      <c r="T1382">
        <v>0</v>
      </c>
      <c r="U1382">
        <v>205</v>
      </c>
      <c r="V1382">
        <v>205</v>
      </c>
      <c r="W1382">
        <v>0</v>
      </c>
      <c r="X1382" t="s">
        <v>64</v>
      </c>
      <c r="Y1382">
        <v>56.9</v>
      </c>
      <c r="Z1382">
        <v>5.03</v>
      </c>
      <c r="AA1382" t="s">
        <v>65</v>
      </c>
      <c r="AB1382" t="s">
        <v>56</v>
      </c>
      <c r="AC1382">
        <v>3845</v>
      </c>
      <c r="AK1382">
        <v>32</v>
      </c>
      <c r="AL1382">
        <v>0</v>
      </c>
      <c r="AS1382">
        <v>205</v>
      </c>
      <c r="AZ1382">
        <v>173.25</v>
      </c>
      <c r="BB1382">
        <v>32</v>
      </c>
    </row>
    <row r="1383" spans="1:55" x14ac:dyDescent="0.25">
      <c r="A1383" t="s">
        <v>54</v>
      </c>
      <c r="B1383">
        <v>110027</v>
      </c>
      <c r="C1383" t="s">
        <v>55</v>
      </c>
      <c r="D1383" t="s">
        <v>56</v>
      </c>
      <c r="E1383" s="1">
        <v>45970</v>
      </c>
      <c r="F1383" t="s">
        <v>1649</v>
      </c>
      <c r="G1383" t="s">
        <v>67</v>
      </c>
      <c r="J1383" s="3">
        <v>45970.689583333333</v>
      </c>
      <c r="K1383" t="s">
        <v>5760</v>
      </c>
      <c r="L1383" t="s">
        <v>59</v>
      </c>
      <c r="M1383">
        <v>295</v>
      </c>
      <c r="N1383">
        <v>0</v>
      </c>
      <c r="O1383">
        <v>0</v>
      </c>
      <c r="P1383">
        <v>295</v>
      </c>
      <c r="Q1383">
        <v>0</v>
      </c>
      <c r="R1383">
        <v>14.76</v>
      </c>
      <c r="S1383">
        <v>0.24</v>
      </c>
      <c r="T1383">
        <v>0</v>
      </c>
      <c r="U1383">
        <v>310</v>
      </c>
      <c r="V1383">
        <v>310</v>
      </c>
      <c r="W1383">
        <v>0</v>
      </c>
      <c r="X1383" t="s">
        <v>68</v>
      </c>
      <c r="Y1383">
        <v>77.5</v>
      </c>
      <c r="Z1383">
        <v>9.8000000000000007</v>
      </c>
      <c r="AA1383" t="s">
        <v>69</v>
      </c>
      <c r="AE1383" t="s">
        <v>1650</v>
      </c>
      <c r="AF1383" t="s">
        <v>1651</v>
      </c>
      <c r="AG1383">
        <v>8920710539</v>
      </c>
      <c r="AK1383">
        <v>0</v>
      </c>
      <c r="AL1383">
        <v>0</v>
      </c>
      <c r="AN1383">
        <v>310</v>
      </c>
      <c r="AV1383">
        <v>295</v>
      </c>
      <c r="AW1383">
        <v>7.38</v>
      </c>
      <c r="AX1383">
        <v>295</v>
      </c>
      <c r="AY1383">
        <v>7.38</v>
      </c>
      <c r="AZ1383">
        <v>295</v>
      </c>
    </row>
    <row r="1384" spans="1:55" x14ac:dyDescent="0.25">
      <c r="A1384" t="s">
        <v>54</v>
      </c>
      <c r="B1384">
        <v>110027</v>
      </c>
      <c r="C1384" t="s">
        <v>55</v>
      </c>
      <c r="D1384" t="s">
        <v>56</v>
      </c>
      <c r="E1384" s="1">
        <v>45970</v>
      </c>
      <c r="F1384" t="s">
        <v>1652</v>
      </c>
      <c r="G1384" t="s">
        <v>67</v>
      </c>
      <c r="J1384" s="3">
        <v>45970.689583333333</v>
      </c>
      <c r="K1384" t="s">
        <v>5760</v>
      </c>
      <c r="L1384" t="s">
        <v>59</v>
      </c>
      <c r="M1384">
        <v>99</v>
      </c>
      <c r="N1384">
        <v>0</v>
      </c>
      <c r="O1384">
        <v>0</v>
      </c>
      <c r="P1384">
        <v>99</v>
      </c>
      <c r="Q1384">
        <v>0</v>
      </c>
      <c r="R1384">
        <v>4.96</v>
      </c>
      <c r="S1384">
        <v>0.04</v>
      </c>
      <c r="T1384">
        <v>0</v>
      </c>
      <c r="U1384">
        <v>104</v>
      </c>
      <c r="V1384">
        <v>104</v>
      </c>
      <c r="W1384">
        <v>0</v>
      </c>
      <c r="X1384" t="s">
        <v>68</v>
      </c>
      <c r="Y1384">
        <v>21.16</v>
      </c>
      <c r="Z1384">
        <v>2.2799999999999998</v>
      </c>
      <c r="AA1384" t="s">
        <v>74</v>
      </c>
      <c r="AB1384" t="s">
        <v>75</v>
      </c>
      <c r="AE1384" t="s">
        <v>89</v>
      </c>
      <c r="AF1384" t="s">
        <v>56</v>
      </c>
      <c r="AG1384">
        <v>8929758003</v>
      </c>
      <c r="AK1384">
        <v>0</v>
      </c>
      <c r="AL1384">
        <v>0</v>
      </c>
      <c r="AN1384">
        <v>104</v>
      </c>
      <c r="AV1384">
        <v>99</v>
      </c>
      <c r="AW1384">
        <v>2.48</v>
      </c>
      <c r="AX1384">
        <v>99</v>
      </c>
      <c r="AY1384">
        <v>2.48</v>
      </c>
      <c r="AZ1384">
        <v>99</v>
      </c>
    </row>
    <row r="1385" spans="1:55" x14ac:dyDescent="0.25">
      <c r="A1385" t="s">
        <v>54</v>
      </c>
      <c r="B1385">
        <v>110027</v>
      </c>
      <c r="C1385" t="s">
        <v>55</v>
      </c>
      <c r="D1385" t="s">
        <v>56</v>
      </c>
      <c r="E1385" s="1">
        <v>45970</v>
      </c>
      <c r="F1385" t="s">
        <v>1653</v>
      </c>
      <c r="G1385" t="s">
        <v>67</v>
      </c>
      <c r="J1385" s="3">
        <v>45970.689583333333</v>
      </c>
      <c r="K1385" t="s">
        <v>5760</v>
      </c>
      <c r="L1385" t="s">
        <v>59</v>
      </c>
      <c r="M1385">
        <v>99</v>
      </c>
      <c r="N1385">
        <v>0</v>
      </c>
      <c r="O1385">
        <v>0</v>
      </c>
      <c r="P1385">
        <v>99</v>
      </c>
      <c r="Q1385">
        <v>0</v>
      </c>
      <c r="R1385">
        <v>4.96</v>
      </c>
      <c r="S1385">
        <v>0.04</v>
      </c>
      <c r="T1385">
        <v>0</v>
      </c>
      <c r="U1385">
        <v>104</v>
      </c>
      <c r="V1385">
        <v>104</v>
      </c>
      <c r="W1385">
        <v>0</v>
      </c>
      <c r="X1385" t="s">
        <v>68</v>
      </c>
      <c r="Y1385">
        <v>25.04</v>
      </c>
      <c r="Z1385">
        <v>1.96</v>
      </c>
      <c r="AA1385" t="s">
        <v>74</v>
      </c>
      <c r="AB1385" t="s">
        <v>75</v>
      </c>
      <c r="AE1385" t="s">
        <v>89</v>
      </c>
      <c r="AF1385" t="s">
        <v>56</v>
      </c>
      <c r="AG1385">
        <v>8929758003</v>
      </c>
      <c r="AK1385">
        <v>0</v>
      </c>
      <c r="AL1385">
        <v>0</v>
      </c>
      <c r="AN1385">
        <v>104</v>
      </c>
      <c r="AV1385">
        <v>99</v>
      </c>
      <c r="AW1385">
        <v>2.48</v>
      </c>
      <c r="AX1385">
        <v>99</v>
      </c>
      <c r="AY1385">
        <v>2.48</v>
      </c>
      <c r="AZ1385">
        <v>99</v>
      </c>
    </row>
    <row r="1386" spans="1:55" x14ac:dyDescent="0.25">
      <c r="A1386" t="s">
        <v>54</v>
      </c>
      <c r="B1386">
        <v>110027</v>
      </c>
      <c r="C1386" t="s">
        <v>55</v>
      </c>
      <c r="D1386" t="s">
        <v>56</v>
      </c>
      <c r="E1386" s="1">
        <v>45970</v>
      </c>
      <c r="F1386" t="s">
        <v>1654</v>
      </c>
      <c r="G1386" t="s">
        <v>63</v>
      </c>
      <c r="H1386" s="4">
        <v>221656000000000</v>
      </c>
      <c r="I1386">
        <v>29811</v>
      </c>
      <c r="J1386" s="3">
        <v>45970.690972222219</v>
      </c>
      <c r="K1386" t="s">
        <v>5760</v>
      </c>
      <c r="L1386" t="s">
        <v>59</v>
      </c>
      <c r="M1386">
        <v>966</v>
      </c>
      <c r="N1386">
        <v>-199.98</v>
      </c>
      <c r="O1386">
        <v>0</v>
      </c>
      <c r="P1386">
        <v>766.02</v>
      </c>
      <c r="Q1386">
        <v>32</v>
      </c>
      <c r="R1386">
        <v>0</v>
      </c>
      <c r="S1386">
        <v>-0.02</v>
      </c>
      <c r="T1386">
        <v>0</v>
      </c>
      <c r="U1386">
        <v>798</v>
      </c>
      <c r="V1386">
        <v>798</v>
      </c>
      <c r="W1386">
        <v>0</v>
      </c>
      <c r="X1386" t="s">
        <v>64</v>
      </c>
      <c r="Y1386">
        <v>211.78</v>
      </c>
      <c r="Z1386">
        <v>15.37</v>
      </c>
      <c r="AA1386" t="s">
        <v>65</v>
      </c>
      <c r="AB1386" t="s">
        <v>56</v>
      </c>
      <c r="AC1386">
        <v>5171</v>
      </c>
      <c r="AK1386">
        <v>32</v>
      </c>
      <c r="AL1386">
        <v>0</v>
      </c>
      <c r="AS1386">
        <v>798</v>
      </c>
      <c r="AZ1386">
        <v>766.02</v>
      </c>
      <c r="BB1386">
        <v>32</v>
      </c>
    </row>
    <row r="1387" spans="1:55" x14ac:dyDescent="0.25">
      <c r="A1387" t="s">
        <v>54</v>
      </c>
      <c r="B1387">
        <v>110027</v>
      </c>
      <c r="C1387" t="s">
        <v>55</v>
      </c>
      <c r="D1387" t="s">
        <v>56</v>
      </c>
      <c r="E1387" s="1">
        <v>45970</v>
      </c>
      <c r="F1387" t="s">
        <v>1655</v>
      </c>
      <c r="G1387" t="s">
        <v>63</v>
      </c>
      <c r="H1387" s="4">
        <v>221656000000000</v>
      </c>
      <c r="I1387">
        <v>29811</v>
      </c>
      <c r="J1387" s="3">
        <v>45970.692361111112</v>
      </c>
      <c r="K1387" t="s">
        <v>5760</v>
      </c>
      <c r="L1387" t="s">
        <v>59</v>
      </c>
      <c r="M1387">
        <v>798</v>
      </c>
      <c r="N1387">
        <v>-400</v>
      </c>
      <c r="O1387">
        <v>0</v>
      </c>
      <c r="P1387">
        <v>398</v>
      </c>
      <c r="Q1387">
        <v>32</v>
      </c>
      <c r="R1387">
        <v>0</v>
      </c>
      <c r="S1387">
        <v>0</v>
      </c>
      <c r="T1387">
        <v>0</v>
      </c>
      <c r="U1387">
        <v>430</v>
      </c>
      <c r="V1387">
        <v>430</v>
      </c>
      <c r="W1387">
        <v>0</v>
      </c>
      <c r="X1387" t="s">
        <v>64</v>
      </c>
      <c r="Y1387">
        <v>110.47</v>
      </c>
      <c r="Z1387">
        <v>0</v>
      </c>
      <c r="AA1387" t="s">
        <v>65</v>
      </c>
      <c r="AB1387" t="s">
        <v>56</v>
      </c>
      <c r="AC1387">
        <v>7690</v>
      </c>
      <c r="AK1387">
        <v>32</v>
      </c>
      <c r="AL1387">
        <v>0</v>
      </c>
      <c r="AS1387">
        <v>430</v>
      </c>
      <c r="AZ1387">
        <v>398</v>
      </c>
      <c r="BB1387">
        <v>32</v>
      </c>
    </row>
    <row r="1388" spans="1:55" x14ac:dyDescent="0.25">
      <c r="A1388" t="s">
        <v>54</v>
      </c>
      <c r="B1388">
        <v>110027</v>
      </c>
      <c r="C1388" t="s">
        <v>55</v>
      </c>
      <c r="D1388" t="s">
        <v>56</v>
      </c>
      <c r="E1388" s="1">
        <v>45970</v>
      </c>
      <c r="F1388" t="s">
        <v>1656</v>
      </c>
      <c r="G1388" t="s">
        <v>58</v>
      </c>
      <c r="H1388">
        <v>7465260153</v>
      </c>
      <c r="I1388">
        <v>18528960</v>
      </c>
      <c r="J1388" s="3">
        <v>45970.693749999999</v>
      </c>
      <c r="K1388" t="s">
        <v>5760</v>
      </c>
      <c r="L1388" t="s">
        <v>59</v>
      </c>
      <c r="M1388">
        <v>827</v>
      </c>
      <c r="N1388">
        <v>-349</v>
      </c>
      <c r="O1388">
        <v>0</v>
      </c>
      <c r="P1388">
        <v>478</v>
      </c>
      <c r="Q1388">
        <v>32</v>
      </c>
      <c r="R1388">
        <v>0</v>
      </c>
      <c r="S1388">
        <v>0</v>
      </c>
      <c r="T1388">
        <v>0</v>
      </c>
      <c r="U1388">
        <v>510</v>
      </c>
      <c r="V1388">
        <v>510</v>
      </c>
      <c r="W1388">
        <v>0</v>
      </c>
      <c r="X1388" t="s">
        <v>60</v>
      </c>
      <c r="Y1388">
        <v>117.4</v>
      </c>
      <c r="Z1388">
        <v>8.69</v>
      </c>
      <c r="AA1388" t="s">
        <v>61</v>
      </c>
      <c r="AB1388" t="s">
        <v>56</v>
      </c>
      <c r="AC1388">
        <v>153</v>
      </c>
      <c r="AK1388">
        <v>32</v>
      </c>
      <c r="AL1388">
        <v>0</v>
      </c>
      <c r="AT1388">
        <v>510</v>
      </c>
      <c r="AZ1388">
        <v>478</v>
      </c>
      <c r="BC1388">
        <v>32</v>
      </c>
    </row>
    <row r="1389" spans="1:55" x14ac:dyDescent="0.25">
      <c r="A1389" t="s">
        <v>54</v>
      </c>
      <c r="B1389">
        <v>110027</v>
      </c>
      <c r="C1389" t="s">
        <v>55</v>
      </c>
      <c r="D1389" t="s">
        <v>56</v>
      </c>
      <c r="E1389" s="1">
        <v>45970</v>
      </c>
      <c r="F1389" t="s">
        <v>1657</v>
      </c>
      <c r="G1389" t="s">
        <v>63</v>
      </c>
      <c r="H1389" s="4">
        <v>221657000000000</v>
      </c>
      <c r="I1389">
        <v>29811</v>
      </c>
      <c r="J1389" s="3">
        <v>45970.698611111111</v>
      </c>
      <c r="K1389" t="s">
        <v>5760</v>
      </c>
      <c r="L1389" t="s">
        <v>59</v>
      </c>
      <c r="M1389">
        <v>229</v>
      </c>
      <c r="N1389">
        <v>-90</v>
      </c>
      <c r="O1389">
        <v>0</v>
      </c>
      <c r="P1389">
        <v>139</v>
      </c>
      <c r="Q1389">
        <v>32</v>
      </c>
      <c r="R1389">
        <v>0</v>
      </c>
      <c r="S1389">
        <v>0</v>
      </c>
      <c r="T1389">
        <v>0</v>
      </c>
      <c r="U1389">
        <v>171</v>
      </c>
      <c r="V1389">
        <v>171</v>
      </c>
      <c r="W1389">
        <v>0</v>
      </c>
      <c r="X1389" t="s">
        <v>64</v>
      </c>
      <c r="Y1389">
        <v>34.520000000000003</v>
      </c>
      <c r="Z1389">
        <v>5.03</v>
      </c>
      <c r="AA1389" t="s">
        <v>65</v>
      </c>
      <c r="AB1389" t="s">
        <v>56</v>
      </c>
      <c r="AC1389">
        <v>1272</v>
      </c>
      <c r="AK1389">
        <v>32</v>
      </c>
      <c r="AL1389">
        <v>0</v>
      </c>
      <c r="AS1389">
        <v>171</v>
      </c>
      <c r="AZ1389">
        <v>139</v>
      </c>
      <c r="BB1389">
        <v>32</v>
      </c>
    </row>
    <row r="1390" spans="1:55" x14ac:dyDescent="0.25">
      <c r="A1390" t="s">
        <v>54</v>
      </c>
      <c r="B1390">
        <v>110027</v>
      </c>
      <c r="C1390" t="s">
        <v>55</v>
      </c>
      <c r="D1390" t="s">
        <v>56</v>
      </c>
      <c r="E1390" s="1">
        <v>45970</v>
      </c>
      <c r="F1390" t="s">
        <v>1658</v>
      </c>
      <c r="G1390" t="s">
        <v>63</v>
      </c>
      <c r="H1390" s="4">
        <v>221657000000000</v>
      </c>
      <c r="I1390">
        <v>29811</v>
      </c>
      <c r="J1390" s="3">
        <v>45970.704861111109</v>
      </c>
      <c r="K1390" t="s">
        <v>5760</v>
      </c>
      <c r="L1390" t="s">
        <v>59</v>
      </c>
      <c r="M1390">
        <v>1073</v>
      </c>
      <c r="N1390">
        <v>-199.99</v>
      </c>
      <c r="O1390">
        <v>0</v>
      </c>
      <c r="P1390">
        <v>873.01</v>
      </c>
      <c r="Q1390">
        <v>32</v>
      </c>
      <c r="R1390">
        <v>0</v>
      </c>
      <c r="S1390">
        <v>-0.01</v>
      </c>
      <c r="T1390">
        <v>0</v>
      </c>
      <c r="U1390">
        <v>905</v>
      </c>
      <c r="V1390">
        <v>905</v>
      </c>
      <c r="W1390">
        <v>0</v>
      </c>
      <c r="X1390" t="s">
        <v>64</v>
      </c>
      <c r="Y1390">
        <v>225.7</v>
      </c>
      <c r="Z1390">
        <v>24.04</v>
      </c>
      <c r="AA1390" t="s">
        <v>65</v>
      </c>
      <c r="AB1390" t="s">
        <v>56</v>
      </c>
      <c r="AC1390">
        <v>3567</v>
      </c>
      <c r="AK1390">
        <v>32</v>
      </c>
      <c r="AL1390">
        <v>0</v>
      </c>
      <c r="AS1390">
        <v>905</v>
      </c>
      <c r="AZ1390">
        <v>873.01</v>
      </c>
      <c r="BB1390">
        <v>32</v>
      </c>
    </row>
    <row r="1391" spans="1:55" x14ac:dyDescent="0.25">
      <c r="A1391" t="s">
        <v>54</v>
      </c>
      <c r="B1391">
        <v>110027</v>
      </c>
      <c r="C1391" t="s">
        <v>55</v>
      </c>
      <c r="D1391" t="s">
        <v>56</v>
      </c>
      <c r="E1391" s="1">
        <v>45970</v>
      </c>
      <c r="F1391" t="s">
        <v>1659</v>
      </c>
      <c r="G1391" t="s">
        <v>67</v>
      </c>
      <c r="J1391" s="3">
        <v>45970.706944444442</v>
      </c>
      <c r="K1391" t="s">
        <v>5760</v>
      </c>
      <c r="L1391" t="s">
        <v>59</v>
      </c>
      <c r="M1391">
        <v>99</v>
      </c>
      <c r="N1391">
        <v>0</v>
      </c>
      <c r="O1391">
        <v>0</v>
      </c>
      <c r="P1391">
        <v>99</v>
      </c>
      <c r="Q1391">
        <v>0</v>
      </c>
      <c r="R1391">
        <v>4.96</v>
      </c>
      <c r="S1391">
        <v>0.04</v>
      </c>
      <c r="T1391">
        <v>0</v>
      </c>
      <c r="U1391">
        <v>104</v>
      </c>
      <c r="V1391">
        <v>104</v>
      </c>
      <c r="W1391">
        <v>0</v>
      </c>
      <c r="X1391" t="s">
        <v>68</v>
      </c>
      <c r="Y1391">
        <v>25.04</v>
      </c>
      <c r="Z1391">
        <v>1.96</v>
      </c>
      <c r="AA1391" t="s">
        <v>69</v>
      </c>
      <c r="AE1391" t="s">
        <v>89</v>
      </c>
      <c r="AF1391" t="s">
        <v>56</v>
      </c>
      <c r="AG1391">
        <v>8929758003</v>
      </c>
      <c r="AK1391">
        <v>0</v>
      </c>
      <c r="AL1391">
        <v>0</v>
      </c>
      <c r="AN1391">
        <v>104</v>
      </c>
      <c r="AV1391">
        <v>99</v>
      </c>
      <c r="AW1391">
        <v>2.48</v>
      </c>
      <c r="AX1391">
        <v>99</v>
      </c>
      <c r="AY1391">
        <v>2.48</v>
      </c>
      <c r="AZ1391">
        <v>99</v>
      </c>
    </row>
    <row r="1392" spans="1:55" x14ac:dyDescent="0.25">
      <c r="A1392" t="s">
        <v>54</v>
      </c>
      <c r="B1392">
        <v>110027</v>
      </c>
      <c r="C1392" t="s">
        <v>55</v>
      </c>
      <c r="D1392" t="s">
        <v>56</v>
      </c>
      <c r="E1392" s="1">
        <v>45970</v>
      </c>
      <c r="F1392" t="s">
        <v>1660</v>
      </c>
      <c r="G1392" t="s">
        <v>63</v>
      </c>
      <c r="H1392" s="4">
        <v>221657000000000</v>
      </c>
      <c r="I1392">
        <v>29811</v>
      </c>
      <c r="J1392" s="3">
        <v>45970.709027777775</v>
      </c>
      <c r="K1392" t="s">
        <v>5760</v>
      </c>
      <c r="L1392" t="s">
        <v>59</v>
      </c>
      <c r="M1392">
        <v>377</v>
      </c>
      <c r="N1392">
        <v>-93.74</v>
      </c>
      <c r="O1392">
        <v>0</v>
      </c>
      <c r="P1392">
        <v>283.26</v>
      </c>
      <c r="Q1392">
        <v>32</v>
      </c>
      <c r="R1392">
        <v>0</v>
      </c>
      <c r="S1392">
        <v>-0.26</v>
      </c>
      <c r="T1392">
        <v>0</v>
      </c>
      <c r="U1392">
        <v>315</v>
      </c>
      <c r="V1392">
        <v>315</v>
      </c>
      <c r="W1392">
        <v>0</v>
      </c>
      <c r="X1392" t="s">
        <v>64</v>
      </c>
      <c r="Y1392">
        <v>62.62</v>
      </c>
      <c r="Z1392">
        <v>9.89</v>
      </c>
      <c r="AA1392" t="s">
        <v>65</v>
      </c>
      <c r="AB1392" t="s">
        <v>56</v>
      </c>
      <c r="AC1392">
        <v>7021</v>
      </c>
      <c r="AK1392">
        <v>32</v>
      </c>
      <c r="AL1392">
        <v>0</v>
      </c>
      <c r="AS1392">
        <v>315</v>
      </c>
      <c r="AZ1392">
        <v>283.26</v>
      </c>
      <c r="BB1392">
        <v>32</v>
      </c>
    </row>
    <row r="1393" spans="1:55" x14ac:dyDescent="0.25">
      <c r="A1393" t="s">
        <v>54</v>
      </c>
      <c r="B1393">
        <v>110027</v>
      </c>
      <c r="C1393" t="s">
        <v>55</v>
      </c>
      <c r="D1393" t="s">
        <v>56</v>
      </c>
      <c r="E1393" s="1">
        <v>45970</v>
      </c>
      <c r="F1393" t="s">
        <v>1661</v>
      </c>
      <c r="G1393" t="s">
        <v>63</v>
      </c>
      <c r="H1393" s="4">
        <v>221658000000000</v>
      </c>
      <c r="I1393">
        <v>29811</v>
      </c>
      <c r="J1393" s="3">
        <v>45970.715277777781</v>
      </c>
      <c r="K1393" t="s">
        <v>5760</v>
      </c>
      <c r="L1393" t="s">
        <v>59</v>
      </c>
      <c r="M1393">
        <v>229</v>
      </c>
      <c r="N1393">
        <v>-75</v>
      </c>
      <c r="O1393">
        <v>0</v>
      </c>
      <c r="P1393">
        <v>154</v>
      </c>
      <c r="Q1393">
        <v>32</v>
      </c>
      <c r="R1393">
        <v>0</v>
      </c>
      <c r="S1393">
        <v>0</v>
      </c>
      <c r="T1393">
        <v>0</v>
      </c>
      <c r="U1393">
        <v>186</v>
      </c>
      <c r="V1393">
        <v>186</v>
      </c>
      <c r="W1393">
        <v>0</v>
      </c>
      <c r="X1393" t="s">
        <v>64</v>
      </c>
      <c r="Y1393">
        <v>47.51</v>
      </c>
      <c r="Z1393">
        <v>5.03</v>
      </c>
      <c r="AA1393" t="s">
        <v>65</v>
      </c>
      <c r="AB1393" t="s">
        <v>56</v>
      </c>
      <c r="AC1393">
        <v>8466</v>
      </c>
      <c r="AK1393">
        <v>32</v>
      </c>
      <c r="AL1393">
        <v>0</v>
      </c>
      <c r="AS1393">
        <v>186</v>
      </c>
      <c r="AZ1393">
        <v>154</v>
      </c>
      <c r="BB1393">
        <v>32</v>
      </c>
    </row>
    <row r="1394" spans="1:55" x14ac:dyDescent="0.25">
      <c r="A1394" t="s">
        <v>54</v>
      </c>
      <c r="B1394">
        <v>110027</v>
      </c>
      <c r="C1394" t="s">
        <v>55</v>
      </c>
      <c r="D1394" t="s">
        <v>56</v>
      </c>
      <c r="E1394" s="1">
        <v>45970</v>
      </c>
      <c r="F1394" t="s">
        <v>1662</v>
      </c>
      <c r="G1394" t="s">
        <v>67</v>
      </c>
      <c r="J1394" s="3">
        <v>45970.723611111112</v>
      </c>
      <c r="K1394" t="s">
        <v>5760</v>
      </c>
      <c r="L1394" t="s">
        <v>59</v>
      </c>
      <c r="M1394">
        <v>198</v>
      </c>
      <c r="N1394">
        <v>0</v>
      </c>
      <c r="O1394">
        <v>0</v>
      </c>
      <c r="P1394">
        <v>198</v>
      </c>
      <c r="Q1394">
        <v>0</v>
      </c>
      <c r="R1394">
        <v>9.9</v>
      </c>
      <c r="S1394">
        <v>0.1</v>
      </c>
      <c r="T1394">
        <v>0</v>
      </c>
      <c r="U1394">
        <v>208</v>
      </c>
      <c r="V1394">
        <v>208</v>
      </c>
      <c r="W1394">
        <v>0</v>
      </c>
      <c r="X1394" t="s">
        <v>73</v>
      </c>
      <c r="Y1394">
        <v>61.44</v>
      </c>
      <c r="Z1394">
        <v>4.24</v>
      </c>
      <c r="AA1394" t="s">
        <v>74</v>
      </c>
      <c r="AB1394" t="s">
        <v>75</v>
      </c>
      <c r="AE1394" t="s">
        <v>89</v>
      </c>
      <c r="AF1394" t="s">
        <v>56</v>
      </c>
      <c r="AG1394">
        <v>8929758003</v>
      </c>
      <c r="AK1394">
        <v>0</v>
      </c>
      <c r="AL1394">
        <v>0</v>
      </c>
      <c r="AM1394">
        <v>208</v>
      </c>
      <c r="AV1394">
        <v>198</v>
      </c>
      <c r="AW1394">
        <v>4.95</v>
      </c>
      <c r="AX1394">
        <v>198</v>
      </c>
      <c r="AY1394">
        <v>4.95</v>
      </c>
      <c r="AZ1394">
        <v>198</v>
      </c>
    </row>
    <row r="1395" spans="1:55" x14ac:dyDescent="0.25">
      <c r="A1395" t="s">
        <v>54</v>
      </c>
      <c r="B1395">
        <v>110027</v>
      </c>
      <c r="C1395" t="s">
        <v>55</v>
      </c>
      <c r="D1395" t="s">
        <v>56</v>
      </c>
      <c r="E1395" s="1">
        <v>45970</v>
      </c>
      <c r="F1395" t="s">
        <v>1663</v>
      </c>
      <c r="G1395" t="s">
        <v>67</v>
      </c>
      <c r="J1395" s="3">
        <v>45970.725694444445</v>
      </c>
      <c r="K1395" t="s">
        <v>5760</v>
      </c>
      <c r="L1395" t="s">
        <v>59</v>
      </c>
      <c r="M1395">
        <v>94.29</v>
      </c>
      <c r="N1395">
        <v>0</v>
      </c>
      <c r="O1395">
        <v>0</v>
      </c>
      <c r="P1395">
        <v>94.29</v>
      </c>
      <c r="Q1395">
        <v>0</v>
      </c>
      <c r="R1395">
        <v>4.72</v>
      </c>
      <c r="S1395">
        <v>-0.01</v>
      </c>
      <c r="T1395">
        <v>0</v>
      </c>
      <c r="U1395">
        <v>99</v>
      </c>
      <c r="V1395">
        <v>99</v>
      </c>
      <c r="W1395">
        <v>0</v>
      </c>
      <c r="X1395" t="s">
        <v>73</v>
      </c>
      <c r="Y1395">
        <v>29.6</v>
      </c>
      <c r="Z1395">
        <v>0</v>
      </c>
      <c r="AA1395" t="s">
        <v>74</v>
      </c>
      <c r="AB1395" t="s">
        <v>75</v>
      </c>
      <c r="AE1395" t="s">
        <v>89</v>
      </c>
      <c r="AF1395" t="s">
        <v>56</v>
      </c>
      <c r="AG1395">
        <v>8929758003</v>
      </c>
      <c r="AK1395">
        <v>0</v>
      </c>
      <c r="AL1395">
        <v>0</v>
      </c>
      <c r="AM1395">
        <v>99</v>
      </c>
      <c r="AV1395">
        <v>94.29</v>
      </c>
      <c r="AW1395">
        <v>2.36</v>
      </c>
      <c r="AX1395">
        <v>94.29</v>
      </c>
      <c r="AY1395">
        <v>2.36</v>
      </c>
      <c r="AZ1395">
        <v>94.29</v>
      </c>
    </row>
    <row r="1396" spans="1:55" x14ac:dyDescent="0.25">
      <c r="A1396" t="s">
        <v>54</v>
      </c>
      <c r="B1396">
        <v>110027</v>
      </c>
      <c r="C1396" t="s">
        <v>55</v>
      </c>
      <c r="D1396" t="s">
        <v>56</v>
      </c>
      <c r="E1396" s="1">
        <v>45970</v>
      </c>
      <c r="F1396" t="s">
        <v>1664</v>
      </c>
      <c r="G1396" t="s">
        <v>67</v>
      </c>
      <c r="J1396" s="3">
        <v>45970.725694444445</v>
      </c>
      <c r="K1396" t="s">
        <v>5760</v>
      </c>
      <c r="L1396" t="s">
        <v>59</v>
      </c>
      <c r="M1396">
        <v>497</v>
      </c>
      <c r="N1396">
        <v>0</v>
      </c>
      <c r="O1396">
        <v>0</v>
      </c>
      <c r="P1396">
        <v>497</v>
      </c>
      <c r="Q1396">
        <v>0</v>
      </c>
      <c r="R1396">
        <v>24.86</v>
      </c>
      <c r="S1396">
        <v>0.14000000000000001</v>
      </c>
      <c r="T1396">
        <v>0</v>
      </c>
      <c r="U1396">
        <v>522</v>
      </c>
      <c r="V1396">
        <v>522</v>
      </c>
      <c r="W1396">
        <v>0</v>
      </c>
      <c r="X1396" t="s">
        <v>68</v>
      </c>
      <c r="Y1396">
        <v>145.13</v>
      </c>
      <c r="Z1396">
        <v>9.14</v>
      </c>
      <c r="AA1396" t="s">
        <v>74</v>
      </c>
      <c r="AB1396" t="s">
        <v>75</v>
      </c>
      <c r="AE1396" t="s">
        <v>89</v>
      </c>
      <c r="AF1396" t="s">
        <v>56</v>
      </c>
      <c r="AG1396">
        <v>8929758003</v>
      </c>
      <c r="AK1396">
        <v>0</v>
      </c>
      <c r="AL1396">
        <v>0</v>
      </c>
      <c r="AN1396">
        <v>522</v>
      </c>
      <c r="AV1396">
        <v>497</v>
      </c>
      <c r="AW1396">
        <v>12.43</v>
      </c>
      <c r="AX1396">
        <v>497</v>
      </c>
      <c r="AY1396">
        <v>12.43</v>
      </c>
      <c r="AZ1396">
        <v>497</v>
      </c>
    </row>
    <row r="1397" spans="1:55" x14ac:dyDescent="0.25">
      <c r="A1397" t="s">
        <v>54</v>
      </c>
      <c r="B1397">
        <v>110027</v>
      </c>
      <c r="C1397" t="s">
        <v>55</v>
      </c>
      <c r="D1397" t="s">
        <v>56</v>
      </c>
      <c r="E1397" s="1">
        <v>45970</v>
      </c>
      <c r="F1397" t="s">
        <v>1665</v>
      </c>
      <c r="G1397" t="s">
        <v>58</v>
      </c>
      <c r="H1397">
        <v>7462641826</v>
      </c>
      <c r="I1397">
        <v>18528960</v>
      </c>
      <c r="J1397" s="3">
        <v>45970.731944444444</v>
      </c>
      <c r="K1397" t="s">
        <v>5760</v>
      </c>
      <c r="L1397" t="s">
        <v>59</v>
      </c>
      <c r="M1397">
        <v>498</v>
      </c>
      <c r="N1397">
        <v>-249</v>
      </c>
      <c r="O1397">
        <v>0</v>
      </c>
      <c r="P1397">
        <v>249</v>
      </c>
      <c r="Q1397">
        <v>32</v>
      </c>
      <c r="R1397">
        <v>0</v>
      </c>
      <c r="S1397">
        <v>0</v>
      </c>
      <c r="T1397">
        <v>0</v>
      </c>
      <c r="U1397">
        <v>281</v>
      </c>
      <c r="V1397">
        <v>281</v>
      </c>
      <c r="W1397">
        <v>0</v>
      </c>
      <c r="X1397" t="s">
        <v>60</v>
      </c>
      <c r="Y1397">
        <v>91.36</v>
      </c>
      <c r="Z1397">
        <v>17.46</v>
      </c>
      <c r="AA1397" t="s">
        <v>61</v>
      </c>
      <c r="AB1397" t="s">
        <v>56</v>
      </c>
      <c r="AC1397">
        <v>1826</v>
      </c>
      <c r="AK1397">
        <v>32</v>
      </c>
      <c r="AL1397">
        <v>0</v>
      </c>
      <c r="AT1397">
        <v>281</v>
      </c>
      <c r="AZ1397">
        <v>249</v>
      </c>
      <c r="BC1397">
        <v>32</v>
      </c>
    </row>
    <row r="1398" spans="1:55" x14ac:dyDescent="0.25">
      <c r="A1398" t="s">
        <v>54</v>
      </c>
      <c r="B1398">
        <v>110027</v>
      </c>
      <c r="C1398" t="s">
        <v>55</v>
      </c>
      <c r="D1398" t="s">
        <v>56</v>
      </c>
      <c r="E1398" s="1">
        <v>45970</v>
      </c>
      <c r="F1398" t="s">
        <v>1666</v>
      </c>
      <c r="G1398" t="s">
        <v>63</v>
      </c>
      <c r="H1398" s="4">
        <v>221660000000000</v>
      </c>
      <c r="I1398">
        <v>29811</v>
      </c>
      <c r="J1398" s="3">
        <v>45970.738194444442</v>
      </c>
      <c r="K1398" t="s">
        <v>5760</v>
      </c>
      <c r="L1398" t="s">
        <v>59</v>
      </c>
      <c r="M1398">
        <v>798</v>
      </c>
      <c r="N1398">
        <v>-268.75</v>
      </c>
      <c r="O1398">
        <v>0</v>
      </c>
      <c r="P1398">
        <v>529.25</v>
      </c>
      <c r="Q1398">
        <v>32</v>
      </c>
      <c r="R1398">
        <v>0</v>
      </c>
      <c r="S1398">
        <v>-0.25</v>
      </c>
      <c r="T1398">
        <v>0</v>
      </c>
      <c r="U1398">
        <v>561</v>
      </c>
      <c r="V1398">
        <v>561</v>
      </c>
      <c r="W1398">
        <v>0</v>
      </c>
      <c r="X1398" t="s">
        <v>64</v>
      </c>
      <c r="Y1398">
        <v>136.87</v>
      </c>
      <c r="Z1398">
        <v>14.59</v>
      </c>
      <c r="AA1398" t="s">
        <v>65</v>
      </c>
      <c r="AB1398" t="s">
        <v>56</v>
      </c>
      <c r="AC1398">
        <v>4062</v>
      </c>
      <c r="AK1398">
        <v>32</v>
      </c>
      <c r="AL1398">
        <v>0</v>
      </c>
      <c r="AS1398">
        <v>561</v>
      </c>
      <c r="AZ1398">
        <v>529.25</v>
      </c>
      <c r="BB1398">
        <v>32</v>
      </c>
    </row>
    <row r="1399" spans="1:55" x14ac:dyDescent="0.25">
      <c r="A1399" t="s">
        <v>54</v>
      </c>
      <c r="B1399">
        <v>110027</v>
      </c>
      <c r="C1399" t="s">
        <v>55</v>
      </c>
      <c r="D1399" t="s">
        <v>56</v>
      </c>
      <c r="E1399" s="1">
        <v>45970</v>
      </c>
      <c r="F1399" t="s">
        <v>1667</v>
      </c>
      <c r="G1399" t="s">
        <v>67</v>
      </c>
      <c r="J1399" s="3">
        <v>45970.740972222222</v>
      </c>
      <c r="K1399" t="s">
        <v>5760</v>
      </c>
      <c r="L1399" t="s">
        <v>59</v>
      </c>
      <c r="M1399">
        <v>1074</v>
      </c>
      <c r="N1399">
        <v>0</v>
      </c>
      <c r="O1399">
        <v>0</v>
      </c>
      <c r="P1399">
        <v>1074</v>
      </c>
      <c r="Q1399">
        <v>0</v>
      </c>
      <c r="R1399">
        <v>53.7</v>
      </c>
      <c r="S1399">
        <v>0.3</v>
      </c>
      <c r="T1399">
        <v>0</v>
      </c>
      <c r="U1399">
        <v>1128</v>
      </c>
      <c r="V1399">
        <v>1128</v>
      </c>
      <c r="W1399">
        <v>0</v>
      </c>
      <c r="X1399" t="s">
        <v>68</v>
      </c>
      <c r="Y1399">
        <v>214.13</v>
      </c>
      <c r="Z1399">
        <v>38.74</v>
      </c>
      <c r="AA1399" t="s">
        <v>69</v>
      </c>
      <c r="AE1399" t="s">
        <v>1668</v>
      </c>
      <c r="AF1399" t="s">
        <v>1669</v>
      </c>
      <c r="AG1399">
        <v>9212342477</v>
      </c>
      <c r="AI1399" t="s">
        <v>1670</v>
      </c>
      <c r="AK1399">
        <v>0</v>
      </c>
      <c r="AL1399">
        <v>0</v>
      </c>
      <c r="AN1399">
        <v>1128</v>
      </c>
      <c r="AV1399">
        <v>1074</v>
      </c>
      <c r="AW1399">
        <v>26.85</v>
      </c>
      <c r="AX1399">
        <v>1074</v>
      </c>
      <c r="AY1399">
        <v>26.85</v>
      </c>
      <c r="AZ1399">
        <v>1074</v>
      </c>
    </row>
    <row r="1400" spans="1:55" x14ac:dyDescent="0.25">
      <c r="A1400" t="s">
        <v>54</v>
      </c>
      <c r="B1400">
        <v>110027</v>
      </c>
      <c r="C1400" t="s">
        <v>55</v>
      </c>
      <c r="D1400" t="s">
        <v>56</v>
      </c>
      <c r="E1400" s="1">
        <v>45970</v>
      </c>
      <c r="F1400" t="s">
        <v>1671</v>
      </c>
      <c r="G1400" t="s">
        <v>67</v>
      </c>
      <c r="J1400" s="3">
        <v>45970.741666666669</v>
      </c>
      <c r="K1400" t="s">
        <v>5760</v>
      </c>
      <c r="L1400" t="s">
        <v>59</v>
      </c>
      <c r="M1400">
        <v>159</v>
      </c>
      <c r="N1400">
        <v>0</v>
      </c>
      <c r="O1400">
        <v>0</v>
      </c>
      <c r="P1400">
        <v>159</v>
      </c>
      <c r="Q1400">
        <v>0</v>
      </c>
      <c r="R1400">
        <v>7.96</v>
      </c>
      <c r="S1400">
        <v>0.04</v>
      </c>
      <c r="T1400">
        <v>0</v>
      </c>
      <c r="U1400">
        <v>167</v>
      </c>
      <c r="V1400">
        <v>167</v>
      </c>
      <c r="W1400">
        <v>0</v>
      </c>
      <c r="X1400" t="s">
        <v>73</v>
      </c>
      <c r="Y1400">
        <v>29.83</v>
      </c>
      <c r="Z1400">
        <v>2.5</v>
      </c>
      <c r="AA1400" t="s">
        <v>74</v>
      </c>
      <c r="AB1400" t="s">
        <v>75</v>
      </c>
      <c r="AE1400" t="s">
        <v>89</v>
      </c>
      <c r="AF1400" t="s">
        <v>56</v>
      </c>
      <c r="AG1400">
        <v>8929758003</v>
      </c>
      <c r="AK1400">
        <v>0</v>
      </c>
      <c r="AL1400">
        <v>0</v>
      </c>
      <c r="AM1400">
        <v>167</v>
      </c>
      <c r="AV1400">
        <v>159</v>
      </c>
      <c r="AW1400">
        <v>3.98</v>
      </c>
      <c r="AX1400">
        <v>159</v>
      </c>
      <c r="AY1400">
        <v>3.98</v>
      </c>
      <c r="AZ1400">
        <v>159</v>
      </c>
    </row>
    <row r="1401" spans="1:55" x14ac:dyDescent="0.25">
      <c r="A1401" t="s">
        <v>54</v>
      </c>
      <c r="B1401">
        <v>110027</v>
      </c>
      <c r="C1401" t="s">
        <v>55</v>
      </c>
      <c r="D1401" t="s">
        <v>56</v>
      </c>
      <c r="E1401" s="1">
        <v>45970</v>
      </c>
      <c r="F1401" t="s">
        <v>1672</v>
      </c>
      <c r="G1401" t="s">
        <v>58</v>
      </c>
      <c r="H1401">
        <v>7463367734</v>
      </c>
      <c r="I1401">
        <v>18528960</v>
      </c>
      <c r="J1401" s="3">
        <v>45970.742361111108</v>
      </c>
      <c r="K1401" t="s">
        <v>5760</v>
      </c>
      <c r="L1401" t="s">
        <v>59</v>
      </c>
      <c r="M1401">
        <v>248</v>
      </c>
      <c r="N1401">
        <v>-100</v>
      </c>
      <c r="O1401">
        <v>0</v>
      </c>
      <c r="P1401">
        <v>148</v>
      </c>
      <c r="Q1401">
        <v>32</v>
      </c>
      <c r="R1401">
        <v>0</v>
      </c>
      <c r="S1401">
        <v>0</v>
      </c>
      <c r="T1401">
        <v>0</v>
      </c>
      <c r="U1401">
        <v>180</v>
      </c>
      <c r="V1401">
        <v>180</v>
      </c>
      <c r="W1401">
        <v>0</v>
      </c>
      <c r="X1401" t="s">
        <v>60</v>
      </c>
      <c r="Y1401">
        <v>56.42</v>
      </c>
      <c r="Z1401">
        <v>5.57</v>
      </c>
      <c r="AA1401" t="s">
        <v>61</v>
      </c>
      <c r="AB1401" t="s">
        <v>56</v>
      </c>
      <c r="AC1401">
        <v>7734</v>
      </c>
      <c r="AK1401">
        <v>32</v>
      </c>
      <c r="AL1401">
        <v>0</v>
      </c>
      <c r="AT1401">
        <v>180</v>
      </c>
      <c r="AZ1401">
        <v>148</v>
      </c>
      <c r="BC1401">
        <v>32</v>
      </c>
    </row>
    <row r="1402" spans="1:55" x14ac:dyDescent="0.25">
      <c r="A1402" t="s">
        <v>54</v>
      </c>
      <c r="B1402">
        <v>110027</v>
      </c>
      <c r="C1402" t="s">
        <v>55</v>
      </c>
      <c r="D1402" t="s">
        <v>56</v>
      </c>
      <c r="E1402" s="1">
        <v>45970</v>
      </c>
      <c r="F1402" t="s">
        <v>1673</v>
      </c>
      <c r="G1402" t="s">
        <v>58</v>
      </c>
      <c r="H1402">
        <v>7462693293</v>
      </c>
      <c r="I1402">
        <v>18528960</v>
      </c>
      <c r="J1402" s="3">
        <v>45970.745833333334</v>
      </c>
      <c r="K1402" t="s">
        <v>5760</v>
      </c>
      <c r="L1402" t="s">
        <v>59</v>
      </c>
      <c r="M1402">
        <v>1073.99</v>
      </c>
      <c r="N1402">
        <v>-124.99</v>
      </c>
      <c r="O1402">
        <v>0</v>
      </c>
      <c r="P1402">
        <v>949</v>
      </c>
      <c r="Q1402">
        <v>32</v>
      </c>
      <c r="R1402">
        <v>0</v>
      </c>
      <c r="S1402">
        <v>0</v>
      </c>
      <c r="T1402">
        <v>0</v>
      </c>
      <c r="U1402">
        <v>981</v>
      </c>
      <c r="V1402">
        <v>981</v>
      </c>
      <c r="W1402">
        <v>0</v>
      </c>
      <c r="X1402" t="s">
        <v>60</v>
      </c>
      <c r="Y1402">
        <v>200.01</v>
      </c>
      <c r="Z1402">
        <v>25.24</v>
      </c>
      <c r="AA1402" t="s">
        <v>61</v>
      </c>
      <c r="AB1402" t="s">
        <v>56</v>
      </c>
      <c r="AC1402">
        <v>3293</v>
      </c>
      <c r="AK1402">
        <v>32</v>
      </c>
      <c r="AL1402">
        <v>0</v>
      </c>
      <c r="AT1402">
        <v>981</v>
      </c>
      <c r="AZ1402">
        <v>949.01</v>
      </c>
      <c r="BC1402">
        <v>32</v>
      </c>
    </row>
    <row r="1403" spans="1:55" x14ac:dyDescent="0.25">
      <c r="A1403" t="s">
        <v>54</v>
      </c>
      <c r="B1403">
        <v>110027</v>
      </c>
      <c r="C1403" t="s">
        <v>55</v>
      </c>
      <c r="D1403" t="s">
        <v>56</v>
      </c>
      <c r="E1403" s="1">
        <v>45970</v>
      </c>
      <c r="F1403" t="s">
        <v>1674</v>
      </c>
      <c r="G1403" t="s">
        <v>58</v>
      </c>
      <c r="H1403">
        <v>7462819802</v>
      </c>
      <c r="I1403">
        <v>18528960</v>
      </c>
      <c r="J1403" s="3">
        <v>45970.75277777778</v>
      </c>
      <c r="K1403" t="s">
        <v>5760</v>
      </c>
      <c r="L1403" t="s">
        <v>59</v>
      </c>
      <c r="M1403">
        <v>526.01</v>
      </c>
      <c r="N1403">
        <v>-199.51</v>
      </c>
      <c r="O1403">
        <v>0</v>
      </c>
      <c r="P1403">
        <v>326.5</v>
      </c>
      <c r="Q1403">
        <v>32</v>
      </c>
      <c r="R1403">
        <v>0</v>
      </c>
      <c r="S1403">
        <v>0</v>
      </c>
      <c r="T1403">
        <v>0</v>
      </c>
      <c r="U1403">
        <v>358.5</v>
      </c>
      <c r="V1403">
        <v>358.5</v>
      </c>
      <c r="W1403">
        <v>0</v>
      </c>
      <c r="X1403" t="s">
        <v>60</v>
      </c>
      <c r="Y1403">
        <v>98.69</v>
      </c>
      <c r="Z1403">
        <v>16.260000000000002</v>
      </c>
      <c r="AA1403" t="s">
        <v>61</v>
      </c>
      <c r="AB1403" t="s">
        <v>56</v>
      </c>
      <c r="AC1403">
        <v>9802</v>
      </c>
      <c r="AK1403">
        <v>32</v>
      </c>
      <c r="AL1403">
        <v>0</v>
      </c>
      <c r="AT1403">
        <v>358.5</v>
      </c>
      <c r="AZ1403">
        <v>326.49</v>
      </c>
      <c r="BC1403">
        <v>32</v>
      </c>
    </row>
    <row r="1404" spans="1:55" x14ac:dyDescent="0.25">
      <c r="A1404" t="s">
        <v>54</v>
      </c>
      <c r="B1404">
        <v>110027</v>
      </c>
      <c r="C1404" t="s">
        <v>55</v>
      </c>
      <c r="D1404" t="s">
        <v>56</v>
      </c>
      <c r="E1404" s="1">
        <v>45970</v>
      </c>
      <c r="F1404" t="s">
        <v>1675</v>
      </c>
      <c r="G1404" t="s">
        <v>58</v>
      </c>
      <c r="H1404">
        <v>7461935104</v>
      </c>
      <c r="I1404">
        <v>18528960</v>
      </c>
      <c r="J1404" s="3">
        <v>45970.753472222219</v>
      </c>
      <c r="K1404" t="s">
        <v>5760</v>
      </c>
      <c r="L1404" t="s">
        <v>59</v>
      </c>
      <c r="M1404">
        <v>248</v>
      </c>
      <c r="N1404">
        <v>-74.400000000000006</v>
      </c>
      <c r="O1404">
        <v>0</v>
      </c>
      <c r="P1404">
        <v>173.6</v>
      </c>
      <c r="Q1404">
        <v>32</v>
      </c>
      <c r="R1404">
        <v>0</v>
      </c>
      <c r="S1404">
        <v>0</v>
      </c>
      <c r="T1404">
        <v>0</v>
      </c>
      <c r="U1404">
        <v>205.6</v>
      </c>
      <c r="V1404">
        <v>205.6</v>
      </c>
      <c r="W1404">
        <v>0</v>
      </c>
      <c r="X1404" t="s">
        <v>60</v>
      </c>
      <c r="Y1404">
        <v>52.05</v>
      </c>
      <c r="Z1404">
        <v>5.03</v>
      </c>
      <c r="AA1404" t="s">
        <v>61</v>
      </c>
      <c r="AB1404" t="s">
        <v>56</v>
      </c>
      <c r="AC1404">
        <v>5104</v>
      </c>
      <c r="AK1404">
        <v>32</v>
      </c>
      <c r="AL1404">
        <v>0</v>
      </c>
      <c r="AT1404">
        <v>205.6</v>
      </c>
      <c r="AZ1404">
        <v>173.6</v>
      </c>
      <c r="BC1404">
        <v>32</v>
      </c>
    </row>
    <row r="1405" spans="1:55" x14ac:dyDescent="0.25">
      <c r="A1405" t="s">
        <v>54</v>
      </c>
      <c r="B1405">
        <v>110027</v>
      </c>
      <c r="C1405" t="s">
        <v>55</v>
      </c>
      <c r="D1405" t="s">
        <v>56</v>
      </c>
      <c r="E1405" s="1">
        <v>45970</v>
      </c>
      <c r="F1405" t="s">
        <v>1676</v>
      </c>
      <c r="G1405" t="s">
        <v>67</v>
      </c>
      <c r="J1405" s="3">
        <v>45970.773611111108</v>
      </c>
      <c r="K1405" t="s">
        <v>5760</v>
      </c>
      <c r="L1405" t="s">
        <v>59</v>
      </c>
      <c r="M1405">
        <v>425.09</v>
      </c>
      <c r="N1405">
        <v>0</v>
      </c>
      <c r="O1405">
        <v>0</v>
      </c>
      <c r="P1405">
        <v>425.09</v>
      </c>
      <c r="Q1405">
        <v>0</v>
      </c>
      <c r="R1405">
        <v>21.26</v>
      </c>
      <c r="S1405">
        <v>-0.35</v>
      </c>
      <c r="T1405">
        <v>0</v>
      </c>
      <c r="U1405">
        <v>446</v>
      </c>
      <c r="V1405">
        <v>446</v>
      </c>
      <c r="W1405">
        <v>0</v>
      </c>
      <c r="X1405" t="s">
        <v>68</v>
      </c>
      <c r="Y1405">
        <v>79.06</v>
      </c>
      <c r="Z1405">
        <v>8.39</v>
      </c>
      <c r="AA1405" t="s">
        <v>74</v>
      </c>
      <c r="AB1405" t="s">
        <v>75</v>
      </c>
      <c r="AE1405" t="s">
        <v>1677</v>
      </c>
      <c r="AF1405" t="s">
        <v>1678</v>
      </c>
      <c r="AG1405">
        <v>9999774241</v>
      </c>
      <c r="AK1405">
        <v>0</v>
      </c>
      <c r="AL1405">
        <v>0</v>
      </c>
      <c r="AN1405">
        <v>446</v>
      </c>
      <c r="AV1405">
        <v>425.09</v>
      </c>
      <c r="AW1405">
        <v>10.63</v>
      </c>
      <c r="AX1405">
        <v>425.09</v>
      </c>
      <c r="AY1405">
        <v>10.63</v>
      </c>
      <c r="AZ1405">
        <v>425.09</v>
      </c>
    </row>
    <row r="1406" spans="1:55" x14ac:dyDescent="0.25">
      <c r="A1406" t="s">
        <v>54</v>
      </c>
      <c r="B1406">
        <v>110027</v>
      </c>
      <c r="C1406" t="s">
        <v>55</v>
      </c>
      <c r="D1406" t="s">
        <v>56</v>
      </c>
      <c r="E1406" s="1">
        <v>45970</v>
      </c>
      <c r="F1406" t="s">
        <v>1679</v>
      </c>
      <c r="G1406" t="s">
        <v>63</v>
      </c>
      <c r="H1406" s="4">
        <v>221663000000000</v>
      </c>
      <c r="I1406">
        <v>29811</v>
      </c>
      <c r="J1406" s="3">
        <v>45970.775694444441</v>
      </c>
      <c r="K1406" t="s">
        <v>5760</v>
      </c>
      <c r="L1406" t="s">
        <v>59</v>
      </c>
      <c r="M1406">
        <v>458</v>
      </c>
      <c r="N1406">
        <v>-93.75</v>
      </c>
      <c r="O1406">
        <v>0</v>
      </c>
      <c r="P1406">
        <v>364.25</v>
      </c>
      <c r="Q1406">
        <v>32</v>
      </c>
      <c r="R1406">
        <v>0</v>
      </c>
      <c r="S1406">
        <v>-0.25</v>
      </c>
      <c r="T1406">
        <v>0</v>
      </c>
      <c r="U1406">
        <v>396</v>
      </c>
      <c r="V1406">
        <v>396</v>
      </c>
      <c r="W1406">
        <v>0</v>
      </c>
      <c r="X1406" t="s">
        <v>64</v>
      </c>
      <c r="Y1406">
        <v>69.02</v>
      </c>
      <c r="Z1406">
        <v>10.06</v>
      </c>
      <c r="AA1406" t="s">
        <v>65</v>
      </c>
      <c r="AB1406" t="s">
        <v>56</v>
      </c>
      <c r="AC1406">
        <v>7562</v>
      </c>
      <c r="AK1406">
        <v>32</v>
      </c>
      <c r="AL1406">
        <v>0</v>
      </c>
      <c r="AS1406">
        <v>396</v>
      </c>
      <c r="AZ1406">
        <v>364.25</v>
      </c>
      <c r="BB1406">
        <v>32</v>
      </c>
    </row>
    <row r="1407" spans="1:55" x14ac:dyDescent="0.25">
      <c r="A1407" t="s">
        <v>54</v>
      </c>
      <c r="B1407">
        <v>110027</v>
      </c>
      <c r="C1407" t="s">
        <v>55</v>
      </c>
      <c r="D1407" t="s">
        <v>56</v>
      </c>
      <c r="E1407" s="1">
        <v>45970</v>
      </c>
      <c r="F1407" t="s">
        <v>1680</v>
      </c>
      <c r="G1407" t="s">
        <v>58</v>
      </c>
      <c r="H1407">
        <v>7460506067</v>
      </c>
      <c r="I1407">
        <v>18528960</v>
      </c>
      <c r="J1407" s="3">
        <v>45970.776388888888</v>
      </c>
      <c r="K1407" t="s">
        <v>5760</v>
      </c>
      <c r="L1407" t="s">
        <v>59</v>
      </c>
      <c r="M1407">
        <v>398</v>
      </c>
      <c r="N1407">
        <v>-75</v>
      </c>
      <c r="O1407">
        <v>0</v>
      </c>
      <c r="P1407">
        <v>323</v>
      </c>
      <c r="Q1407">
        <v>32</v>
      </c>
      <c r="R1407">
        <v>0</v>
      </c>
      <c r="S1407">
        <v>0</v>
      </c>
      <c r="T1407">
        <v>0</v>
      </c>
      <c r="U1407">
        <v>355</v>
      </c>
      <c r="V1407">
        <v>355</v>
      </c>
      <c r="W1407">
        <v>0</v>
      </c>
      <c r="X1407" t="s">
        <v>60</v>
      </c>
      <c r="Y1407">
        <v>103.48</v>
      </c>
      <c r="Z1407">
        <v>9.82</v>
      </c>
      <c r="AA1407" t="s">
        <v>61</v>
      </c>
      <c r="AB1407" t="s">
        <v>56</v>
      </c>
      <c r="AC1407">
        <v>6067</v>
      </c>
      <c r="AK1407">
        <v>32</v>
      </c>
      <c r="AL1407">
        <v>0</v>
      </c>
      <c r="AT1407">
        <v>355</v>
      </c>
      <c r="AZ1407">
        <v>323</v>
      </c>
      <c r="BC1407">
        <v>32</v>
      </c>
    </row>
    <row r="1408" spans="1:55" x14ac:dyDescent="0.25">
      <c r="A1408" t="s">
        <v>54</v>
      </c>
      <c r="B1408">
        <v>110027</v>
      </c>
      <c r="C1408" t="s">
        <v>55</v>
      </c>
      <c r="D1408" t="s">
        <v>56</v>
      </c>
      <c r="E1408" s="1">
        <v>45970</v>
      </c>
      <c r="F1408" t="s">
        <v>1681</v>
      </c>
      <c r="G1408" t="s">
        <v>67</v>
      </c>
      <c r="J1408" s="3">
        <v>45970.776388888888</v>
      </c>
      <c r="K1408" t="s">
        <v>5760</v>
      </c>
      <c r="L1408" t="s">
        <v>59</v>
      </c>
      <c r="M1408">
        <v>189</v>
      </c>
      <c r="N1408">
        <v>0</v>
      </c>
      <c r="O1408">
        <v>0</v>
      </c>
      <c r="P1408">
        <v>189</v>
      </c>
      <c r="Q1408">
        <v>0</v>
      </c>
      <c r="R1408">
        <v>9.4600000000000009</v>
      </c>
      <c r="S1408">
        <v>-0.46</v>
      </c>
      <c r="T1408">
        <v>0</v>
      </c>
      <c r="U1408">
        <v>198</v>
      </c>
      <c r="V1408">
        <v>198</v>
      </c>
      <c r="W1408">
        <v>0</v>
      </c>
      <c r="X1408" t="s">
        <v>68</v>
      </c>
      <c r="Y1408">
        <v>47.51</v>
      </c>
      <c r="Z1408">
        <v>1.96</v>
      </c>
      <c r="AA1408" t="s">
        <v>74</v>
      </c>
      <c r="AB1408" t="s">
        <v>75</v>
      </c>
      <c r="AE1408" t="s">
        <v>89</v>
      </c>
      <c r="AF1408" t="s">
        <v>56</v>
      </c>
      <c r="AG1408">
        <v>8929758003</v>
      </c>
      <c r="AK1408">
        <v>0</v>
      </c>
      <c r="AL1408">
        <v>0</v>
      </c>
      <c r="AN1408">
        <v>198</v>
      </c>
      <c r="AV1408">
        <v>189</v>
      </c>
      <c r="AW1408">
        <v>4.7300000000000004</v>
      </c>
      <c r="AX1408">
        <v>189</v>
      </c>
      <c r="AY1408">
        <v>4.7300000000000004</v>
      </c>
      <c r="AZ1408">
        <v>189</v>
      </c>
    </row>
    <row r="1409" spans="1:55" x14ac:dyDescent="0.25">
      <c r="A1409" t="s">
        <v>54</v>
      </c>
      <c r="B1409">
        <v>110027</v>
      </c>
      <c r="C1409" t="s">
        <v>55</v>
      </c>
      <c r="D1409" t="s">
        <v>56</v>
      </c>
      <c r="E1409" s="1">
        <v>45970</v>
      </c>
      <c r="F1409" t="s">
        <v>1682</v>
      </c>
      <c r="G1409" t="s">
        <v>67</v>
      </c>
      <c r="J1409" s="3">
        <v>45970.776388888888</v>
      </c>
      <c r="K1409" t="s">
        <v>5760</v>
      </c>
      <c r="L1409" t="s">
        <v>59</v>
      </c>
      <c r="M1409">
        <v>369</v>
      </c>
      <c r="N1409">
        <v>0</v>
      </c>
      <c r="O1409">
        <v>0</v>
      </c>
      <c r="P1409">
        <v>369</v>
      </c>
      <c r="Q1409">
        <v>0</v>
      </c>
      <c r="R1409">
        <v>18.46</v>
      </c>
      <c r="S1409">
        <v>-0.46</v>
      </c>
      <c r="T1409">
        <v>0</v>
      </c>
      <c r="U1409">
        <v>387</v>
      </c>
      <c r="V1409">
        <v>387</v>
      </c>
      <c r="W1409">
        <v>0</v>
      </c>
      <c r="X1409" t="s">
        <v>73</v>
      </c>
      <c r="Y1409">
        <v>83</v>
      </c>
      <c r="Z1409">
        <v>8.7200000000000006</v>
      </c>
      <c r="AA1409" t="s">
        <v>74</v>
      </c>
      <c r="AB1409" t="s">
        <v>75</v>
      </c>
      <c r="AE1409" t="s">
        <v>89</v>
      </c>
      <c r="AF1409" t="s">
        <v>56</v>
      </c>
      <c r="AG1409">
        <v>8929758003</v>
      </c>
      <c r="AK1409">
        <v>0</v>
      </c>
      <c r="AL1409">
        <v>0</v>
      </c>
      <c r="AM1409">
        <v>387</v>
      </c>
      <c r="AV1409">
        <v>369</v>
      </c>
      <c r="AW1409">
        <v>9.23</v>
      </c>
      <c r="AX1409">
        <v>369</v>
      </c>
      <c r="AY1409">
        <v>9.23</v>
      </c>
      <c r="AZ1409">
        <v>369</v>
      </c>
    </row>
    <row r="1410" spans="1:55" x14ac:dyDescent="0.25">
      <c r="A1410" t="s">
        <v>54</v>
      </c>
      <c r="B1410">
        <v>110027</v>
      </c>
      <c r="C1410" t="s">
        <v>55</v>
      </c>
      <c r="D1410" t="s">
        <v>56</v>
      </c>
      <c r="E1410" s="1">
        <v>45970</v>
      </c>
      <c r="F1410" t="s">
        <v>1683</v>
      </c>
      <c r="G1410" t="s">
        <v>67</v>
      </c>
      <c r="J1410" s="3">
        <v>45970.784722222219</v>
      </c>
      <c r="K1410" t="s">
        <v>5760</v>
      </c>
      <c r="L1410" t="s">
        <v>59</v>
      </c>
      <c r="M1410">
        <v>428</v>
      </c>
      <c r="N1410">
        <v>0</v>
      </c>
      <c r="O1410">
        <v>0</v>
      </c>
      <c r="P1410">
        <v>428</v>
      </c>
      <c r="Q1410">
        <v>0</v>
      </c>
      <c r="R1410">
        <v>21.4</v>
      </c>
      <c r="S1410">
        <v>-0.4</v>
      </c>
      <c r="T1410">
        <v>0</v>
      </c>
      <c r="U1410">
        <v>449</v>
      </c>
      <c r="V1410">
        <v>449</v>
      </c>
      <c r="W1410">
        <v>0</v>
      </c>
      <c r="X1410" t="s">
        <v>68</v>
      </c>
      <c r="Y1410">
        <v>104.89</v>
      </c>
      <c r="Z1410">
        <v>5.0599999999999996</v>
      </c>
      <c r="AA1410" t="s">
        <v>74</v>
      </c>
      <c r="AB1410" t="s">
        <v>75</v>
      </c>
      <c r="AE1410" t="s">
        <v>89</v>
      </c>
      <c r="AF1410" t="s">
        <v>56</v>
      </c>
      <c r="AG1410">
        <v>8929758003</v>
      </c>
      <c r="AK1410">
        <v>0</v>
      </c>
      <c r="AL1410">
        <v>0</v>
      </c>
      <c r="AN1410">
        <v>449</v>
      </c>
      <c r="AV1410">
        <v>428</v>
      </c>
      <c r="AW1410">
        <v>10.7</v>
      </c>
      <c r="AX1410">
        <v>428</v>
      </c>
      <c r="AY1410">
        <v>10.7</v>
      </c>
      <c r="AZ1410">
        <v>428</v>
      </c>
    </row>
    <row r="1411" spans="1:55" x14ac:dyDescent="0.25">
      <c r="A1411" t="s">
        <v>54</v>
      </c>
      <c r="B1411">
        <v>110027</v>
      </c>
      <c r="C1411" t="s">
        <v>55</v>
      </c>
      <c r="D1411" t="s">
        <v>56</v>
      </c>
      <c r="E1411" s="1">
        <v>45970</v>
      </c>
      <c r="F1411" t="s">
        <v>1684</v>
      </c>
      <c r="G1411" t="s">
        <v>58</v>
      </c>
      <c r="H1411">
        <v>7464314744</v>
      </c>
      <c r="I1411">
        <v>18528960</v>
      </c>
      <c r="J1411" s="3">
        <v>45970.785416666666</v>
      </c>
      <c r="K1411" t="s">
        <v>5760</v>
      </c>
      <c r="L1411" t="s">
        <v>59</v>
      </c>
      <c r="M1411">
        <v>597</v>
      </c>
      <c r="N1411">
        <v>-248.9</v>
      </c>
      <c r="O1411">
        <v>0</v>
      </c>
      <c r="P1411">
        <v>348.1</v>
      </c>
      <c r="Q1411">
        <v>32</v>
      </c>
      <c r="R1411">
        <v>0</v>
      </c>
      <c r="S1411">
        <v>0</v>
      </c>
      <c r="T1411">
        <v>0</v>
      </c>
      <c r="U1411">
        <v>380.1</v>
      </c>
      <c r="V1411">
        <v>380.1</v>
      </c>
      <c r="W1411">
        <v>0</v>
      </c>
      <c r="X1411" t="s">
        <v>60</v>
      </c>
      <c r="Y1411">
        <v>99.73</v>
      </c>
      <c r="Z1411">
        <v>5.57</v>
      </c>
      <c r="AA1411" t="s">
        <v>61</v>
      </c>
      <c r="AB1411" t="s">
        <v>56</v>
      </c>
      <c r="AC1411">
        <v>4744</v>
      </c>
      <c r="AK1411">
        <v>32</v>
      </c>
      <c r="AL1411">
        <v>0</v>
      </c>
      <c r="AT1411">
        <v>380.1</v>
      </c>
      <c r="AZ1411">
        <v>348.1</v>
      </c>
      <c r="BC1411">
        <v>32</v>
      </c>
    </row>
    <row r="1412" spans="1:55" x14ac:dyDescent="0.25">
      <c r="A1412" t="s">
        <v>54</v>
      </c>
      <c r="B1412">
        <v>110027</v>
      </c>
      <c r="C1412" t="s">
        <v>55</v>
      </c>
      <c r="D1412" t="s">
        <v>56</v>
      </c>
      <c r="E1412" s="1">
        <v>45970</v>
      </c>
      <c r="F1412" t="s">
        <v>1685</v>
      </c>
      <c r="G1412" t="s">
        <v>58</v>
      </c>
      <c r="H1412">
        <v>7462720874</v>
      </c>
      <c r="I1412">
        <v>18528960</v>
      </c>
      <c r="J1412" s="3">
        <v>45970.790277777778</v>
      </c>
      <c r="K1412" t="s">
        <v>5760</v>
      </c>
      <c r="L1412" t="s">
        <v>59</v>
      </c>
      <c r="M1412">
        <v>349</v>
      </c>
      <c r="N1412">
        <v>-174.5</v>
      </c>
      <c r="O1412">
        <v>0</v>
      </c>
      <c r="P1412">
        <v>174.5</v>
      </c>
      <c r="Q1412">
        <v>32</v>
      </c>
      <c r="R1412">
        <v>0</v>
      </c>
      <c r="S1412">
        <v>0</v>
      </c>
      <c r="T1412">
        <v>0</v>
      </c>
      <c r="U1412">
        <v>206.5</v>
      </c>
      <c r="V1412">
        <v>206.5</v>
      </c>
      <c r="W1412">
        <v>0</v>
      </c>
      <c r="X1412" t="s">
        <v>60</v>
      </c>
      <c r="Y1412">
        <v>43.31</v>
      </c>
      <c r="Z1412">
        <v>0</v>
      </c>
      <c r="AA1412" t="s">
        <v>61</v>
      </c>
      <c r="AB1412" t="s">
        <v>56</v>
      </c>
      <c r="AC1412">
        <v>874</v>
      </c>
      <c r="AK1412">
        <v>32</v>
      </c>
      <c r="AL1412">
        <v>0</v>
      </c>
      <c r="AT1412">
        <v>206.5</v>
      </c>
      <c r="AZ1412">
        <v>174.5</v>
      </c>
      <c r="BC1412">
        <v>32</v>
      </c>
    </row>
    <row r="1413" spans="1:55" x14ac:dyDescent="0.25">
      <c r="A1413" t="s">
        <v>54</v>
      </c>
      <c r="B1413">
        <v>110027</v>
      </c>
      <c r="C1413" t="s">
        <v>55</v>
      </c>
      <c r="D1413" t="s">
        <v>56</v>
      </c>
      <c r="E1413" s="1">
        <v>45970</v>
      </c>
      <c r="F1413" t="s">
        <v>1686</v>
      </c>
      <c r="G1413" t="s">
        <v>58</v>
      </c>
      <c r="H1413">
        <v>7461873162</v>
      </c>
      <c r="I1413">
        <v>18528960</v>
      </c>
      <c r="J1413" s="3">
        <v>45970.793055555558</v>
      </c>
      <c r="K1413" t="s">
        <v>5760</v>
      </c>
      <c r="L1413" t="s">
        <v>59</v>
      </c>
      <c r="M1413">
        <v>673</v>
      </c>
      <c r="N1413">
        <v>-75</v>
      </c>
      <c r="O1413">
        <v>0</v>
      </c>
      <c r="P1413">
        <v>598</v>
      </c>
      <c r="Q1413">
        <v>32</v>
      </c>
      <c r="R1413">
        <v>0</v>
      </c>
      <c r="S1413">
        <v>0</v>
      </c>
      <c r="T1413">
        <v>0</v>
      </c>
      <c r="U1413">
        <v>630</v>
      </c>
      <c r="V1413">
        <v>630</v>
      </c>
      <c r="W1413">
        <v>0</v>
      </c>
      <c r="X1413" t="s">
        <v>60</v>
      </c>
      <c r="Y1413">
        <v>130.1</v>
      </c>
      <c r="Z1413">
        <v>14.54</v>
      </c>
      <c r="AA1413" t="s">
        <v>61</v>
      </c>
      <c r="AB1413" t="s">
        <v>56</v>
      </c>
      <c r="AC1413">
        <v>3162</v>
      </c>
      <c r="AK1413">
        <v>32</v>
      </c>
      <c r="AL1413">
        <v>0</v>
      </c>
      <c r="AT1413">
        <v>630</v>
      </c>
      <c r="AZ1413">
        <v>598</v>
      </c>
      <c r="BC1413">
        <v>32</v>
      </c>
    </row>
    <row r="1414" spans="1:55" x14ac:dyDescent="0.25">
      <c r="A1414" t="s">
        <v>54</v>
      </c>
      <c r="B1414">
        <v>110027</v>
      </c>
      <c r="C1414" t="s">
        <v>55</v>
      </c>
      <c r="D1414" t="s">
        <v>56</v>
      </c>
      <c r="E1414" s="1">
        <v>45970</v>
      </c>
      <c r="F1414" t="s">
        <v>1687</v>
      </c>
      <c r="G1414" t="s">
        <v>58</v>
      </c>
      <c r="H1414">
        <v>7461525940</v>
      </c>
      <c r="I1414">
        <v>18528960</v>
      </c>
      <c r="J1414" s="3">
        <v>45970.794444444444</v>
      </c>
      <c r="K1414" t="s">
        <v>5760</v>
      </c>
      <c r="L1414" t="s">
        <v>59</v>
      </c>
      <c r="M1414">
        <v>458</v>
      </c>
      <c r="N1414">
        <v>-100</v>
      </c>
      <c r="O1414">
        <v>0</v>
      </c>
      <c r="P1414">
        <v>358</v>
      </c>
      <c r="Q1414">
        <v>32</v>
      </c>
      <c r="R1414">
        <v>0</v>
      </c>
      <c r="S1414">
        <v>0</v>
      </c>
      <c r="T1414">
        <v>0</v>
      </c>
      <c r="U1414">
        <v>390</v>
      </c>
      <c r="V1414">
        <v>390</v>
      </c>
      <c r="W1414">
        <v>0</v>
      </c>
      <c r="X1414" t="s">
        <v>60</v>
      </c>
      <c r="Y1414">
        <v>87.38</v>
      </c>
      <c r="Z1414">
        <v>10.06</v>
      </c>
      <c r="AA1414" t="s">
        <v>61</v>
      </c>
      <c r="AB1414" t="s">
        <v>56</v>
      </c>
      <c r="AC1414">
        <v>5940</v>
      </c>
      <c r="AK1414">
        <v>32</v>
      </c>
      <c r="AL1414">
        <v>0</v>
      </c>
      <c r="AT1414">
        <v>390</v>
      </c>
      <c r="AZ1414">
        <v>358</v>
      </c>
      <c r="BC1414">
        <v>32</v>
      </c>
    </row>
    <row r="1415" spans="1:55" x14ac:dyDescent="0.25">
      <c r="A1415" t="s">
        <v>54</v>
      </c>
      <c r="B1415">
        <v>110027</v>
      </c>
      <c r="C1415" t="s">
        <v>55</v>
      </c>
      <c r="D1415" t="s">
        <v>56</v>
      </c>
      <c r="E1415" s="1">
        <v>45970</v>
      </c>
      <c r="F1415" t="s">
        <v>1688</v>
      </c>
      <c r="G1415" t="s">
        <v>63</v>
      </c>
      <c r="H1415" s="4">
        <v>221665000000000</v>
      </c>
      <c r="I1415">
        <v>29811</v>
      </c>
      <c r="J1415" s="3">
        <v>45970.79583333333</v>
      </c>
      <c r="K1415" t="s">
        <v>5760</v>
      </c>
      <c r="L1415" t="s">
        <v>59</v>
      </c>
      <c r="M1415">
        <v>349</v>
      </c>
      <c r="N1415">
        <v>-93.75</v>
      </c>
      <c r="O1415">
        <v>0</v>
      </c>
      <c r="P1415">
        <v>255.25</v>
      </c>
      <c r="Q1415">
        <v>32</v>
      </c>
      <c r="R1415">
        <v>0</v>
      </c>
      <c r="S1415">
        <v>-0.25</v>
      </c>
      <c r="T1415">
        <v>0</v>
      </c>
      <c r="U1415">
        <v>287</v>
      </c>
      <c r="V1415">
        <v>287</v>
      </c>
      <c r="W1415">
        <v>0</v>
      </c>
      <c r="X1415" t="s">
        <v>64</v>
      </c>
      <c r="Y1415">
        <v>76.569999999999993</v>
      </c>
      <c r="Z1415">
        <v>9.82</v>
      </c>
      <c r="AA1415" t="s">
        <v>65</v>
      </c>
      <c r="AB1415" t="s">
        <v>56</v>
      </c>
      <c r="AC1415">
        <v>503</v>
      </c>
      <c r="AK1415">
        <v>32</v>
      </c>
      <c r="AL1415">
        <v>0</v>
      </c>
      <c r="AS1415">
        <v>287</v>
      </c>
      <c r="AZ1415">
        <v>255.25</v>
      </c>
      <c r="BB1415">
        <v>32</v>
      </c>
    </row>
    <row r="1416" spans="1:55" x14ac:dyDescent="0.25">
      <c r="A1416" t="s">
        <v>54</v>
      </c>
      <c r="B1416">
        <v>110027</v>
      </c>
      <c r="C1416" t="s">
        <v>55</v>
      </c>
      <c r="D1416" t="s">
        <v>56</v>
      </c>
      <c r="E1416" s="1">
        <v>45970</v>
      </c>
      <c r="F1416" t="s">
        <v>1689</v>
      </c>
      <c r="G1416" t="s">
        <v>58</v>
      </c>
      <c r="H1416">
        <v>7463565822</v>
      </c>
      <c r="I1416">
        <v>18528960</v>
      </c>
      <c r="J1416" s="3">
        <v>45970.800694444442</v>
      </c>
      <c r="K1416" t="s">
        <v>5760</v>
      </c>
      <c r="L1416" t="s">
        <v>59</v>
      </c>
      <c r="M1416">
        <v>568</v>
      </c>
      <c r="N1416">
        <v>-240.2</v>
      </c>
      <c r="O1416">
        <v>0</v>
      </c>
      <c r="P1416">
        <v>327.8</v>
      </c>
      <c r="Q1416">
        <v>32</v>
      </c>
      <c r="R1416">
        <v>0</v>
      </c>
      <c r="S1416">
        <v>0</v>
      </c>
      <c r="T1416">
        <v>0</v>
      </c>
      <c r="U1416">
        <v>359.8</v>
      </c>
      <c r="V1416">
        <v>359.8</v>
      </c>
      <c r="W1416">
        <v>0</v>
      </c>
      <c r="X1416" t="s">
        <v>60</v>
      </c>
      <c r="Y1416">
        <v>80.75</v>
      </c>
      <c r="Z1416">
        <v>4.7699999999999996</v>
      </c>
      <c r="AA1416" t="s">
        <v>61</v>
      </c>
      <c r="AB1416" t="s">
        <v>56</v>
      </c>
      <c r="AC1416">
        <v>5822</v>
      </c>
      <c r="AK1416">
        <v>32</v>
      </c>
      <c r="AL1416">
        <v>0</v>
      </c>
      <c r="AT1416">
        <v>359.8</v>
      </c>
      <c r="AZ1416">
        <v>327.8</v>
      </c>
      <c r="BC1416">
        <v>32</v>
      </c>
    </row>
    <row r="1417" spans="1:55" x14ac:dyDescent="0.25">
      <c r="A1417" t="s">
        <v>54</v>
      </c>
      <c r="B1417">
        <v>110027</v>
      </c>
      <c r="C1417" t="s">
        <v>55</v>
      </c>
      <c r="D1417" t="s">
        <v>56</v>
      </c>
      <c r="E1417" s="1">
        <v>45970</v>
      </c>
      <c r="F1417" t="s">
        <v>1690</v>
      </c>
      <c r="G1417" t="s">
        <v>58</v>
      </c>
      <c r="H1417">
        <v>7464305735</v>
      </c>
      <c r="I1417">
        <v>18528960</v>
      </c>
      <c r="J1417" s="3">
        <v>45970.805555555555</v>
      </c>
      <c r="K1417" t="s">
        <v>5760</v>
      </c>
      <c r="L1417" t="s">
        <v>59</v>
      </c>
      <c r="M1417">
        <v>518</v>
      </c>
      <c r="N1417">
        <v>-174.5</v>
      </c>
      <c r="O1417">
        <v>0</v>
      </c>
      <c r="P1417">
        <v>343.5</v>
      </c>
      <c r="Q1417">
        <v>32</v>
      </c>
      <c r="R1417">
        <v>0</v>
      </c>
      <c r="S1417">
        <v>0</v>
      </c>
      <c r="T1417">
        <v>0</v>
      </c>
      <c r="U1417">
        <v>375.5</v>
      </c>
      <c r="V1417">
        <v>375.5</v>
      </c>
      <c r="W1417">
        <v>0</v>
      </c>
      <c r="X1417" t="s">
        <v>60</v>
      </c>
      <c r="Y1417">
        <v>95.92</v>
      </c>
      <c r="Z1417">
        <v>10.34</v>
      </c>
      <c r="AA1417" t="s">
        <v>61</v>
      </c>
      <c r="AB1417" t="s">
        <v>56</v>
      </c>
      <c r="AC1417">
        <v>5735</v>
      </c>
      <c r="AK1417">
        <v>32</v>
      </c>
      <c r="AL1417">
        <v>0</v>
      </c>
      <c r="AT1417">
        <v>375.5</v>
      </c>
      <c r="AZ1417">
        <v>343.5</v>
      </c>
      <c r="BC1417">
        <v>32</v>
      </c>
    </row>
    <row r="1418" spans="1:55" x14ac:dyDescent="0.25">
      <c r="A1418" t="s">
        <v>54</v>
      </c>
      <c r="B1418">
        <v>110027</v>
      </c>
      <c r="C1418" t="s">
        <v>55</v>
      </c>
      <c r="D1418" t="s">
        <v>56</v>
      </c>
      <c r="E1418" s="1">
        <v>45970</v>
      </c>
      <c r="F1418" t="s">
        <v>1691</v>
      </c>
      <c r="G1418" t="s">
        <v>63</v>
      </c>
      <c r="H1418" s="4">
        <v>221666000000000</v>
      </c>
      <c r="I1418">
        <v>29811</v>
      </c>
      <c r="J1418" s="3">
        <v>45970.806250000001</v>
      </c>
      <c r="K1418" t="s">
        <v>5760</v>
      </c>
      <c r="L1418" t="s">
        <v>59</v>
      </c>
      <c r="M1418">
        <v>349</v>
      </c>
      <c r="N1418">
        <v>-175</v>
      </c>
      <c r="O1418">
        <v>0</v>
      </c>
      <c r="P1418">
        <v>174</v>
      </c>
      <c r="Q1418">
        <v>32</v>
      </c>
      <c r="R1418">
        <v>0</v>
      </c>
      <c r="S1418">
        <v>0</v>
      </c>
      <c r="T1418">
        <v>0</v>
      </c>
      <c r="U1418">
        <v>206</v>
      </c>
      <c r="V1418">
        <v>206</v>
      </c>
      <c r="W1418">
        <v>0</v>
      </c>
      <c r="X1418" t="s">
        <v>64</v>
      </c>
      <c r="Y1418">
        <v>65.09</v>
      </c>
      <c r="Z1418">
        <v>4.7699999999999996</v>
      </c>
      <c r="AA1418" t="s">
        <v>65</v>
      </c>
      <c r="AB1418" t="s">
        <v>56</v>
      </c>
      <c r="AC1418">
        <v>8701</v>
      </c>
      <c r="AK1418">
        <v>32</v>
      </c>
      <c r="AL1418">
        <v>0</v>
      </c>
      <c r="AS1418">
        <v>206</v>
      </c>
      <c r="AZ1418">
        <v>174</v>
      </c>
      <c r="BB1418">
        <v>32</v>
      </c>
    </row>
    <row r="1419" spans="1:55" x14ac:dyDescent="0.25">
      <c r="A1419" t="s">
        <v>54</v>
      </c>
      <c r="B1419">
        <v>110027</v>
      </c>
      <c r="C1419" t="s">
        <v>55</v>
      </c>
      <c r="D1419" t="s">
        <v>56</v>
      </c>
      <c r="E1419" s="1">
        <v>45970</v>
      </c>
      <c r="F1419" t="s">
        <v>1692</v>
      </c>
      <c r="G1419" t="s">
        <v>63</v>
      </c>
      <c r="H1419" s="4">
        <v>221666000000000</v>
      </c>
      <c r="I1419">
        <v>29811</v>
      </c>
      <c r="J1419" s="3">
        <v>45970.806250000001</v>
      </c>
      <c r="K1419" t="s">
        <v>5760</v>
      </c>
      <c r="L1419" t="s">
        <v>59</v>
      </c>
      <c r="M1419">
        <v>346</v>
      </c>
      <c r="N1419">
        <v>-113.75</v>
      </c>
      <c r="O1419">
        <v>0</v>
      </c>
      <c r="P1419">
        <v>232.25</v>
      </c>
      <c r="Q1419">
        <v>32</v>
      </c>
      <c r="R1419">
        <v>0</v>
      </c>
      <c r="S1419">
        <v>-0.25</v>
      </c>
      <c r="T1419">
        <v>0</v>
      </c>
      <c r="U1419">
        <v>264</v>
      </c>
      <c r="V1419">
        <v>264</v>
      </c>
      <c r="W1419">
        <v>0</v>
      </c>
      <c r="X1419" t="s">
        <v>64</v>
      </c>
      <c r="Y1419">
        <v>68.64</v>
      </c>
      <c r="Z1419">
        <v>6.73</v>
      </c>
      <c r="AA1419" t="s">
        <v>65</v>
      </c>
      <c r="AB1419" t="s">
        <v>56</v>
      </c>
      <c r="AC1419">
        <v>399</v>
      </c>
      <c r="AK1419">
        <v>32</v>
      </c>
      <c r="AL1419">
        <v>0</v>
      </c>
      <c r="AS1419">
        <v>264</v>
      </c>
      <c r="AZ1419">
        <v>232.25</v>
      </c>
      <c r="BB1419">
        <v>32</v>
      </c>
    </row>
    <row r="1420" spans="1:55" x14ac:dyDescent="0.25">
      <c r="A1420" t="s">
        <v>54</v>
      </c>
      <c r="B1420">
        <v>110027</v>
      </c>
      <c r="C1420" t="s">
        <v>55</v>
      </c>
      <c r="D1420" t="s">
        <v>56</v>
      </c>
      <c r="E1420" s="1">
        <v>45970</v>
      </c>
      <c r="F1420" t="s">
        <v>1693</v>
      </c>
      <c r="G1420" t="s">
        <v>63</v>
      </c>
      <c r="H1420" s="4">
        <v>221666000000000</v>
      </c>
      <c r="I1420">
        <v>29811</v>
      </c>
      <c r="J1420" s="3">
        <v>45970.810416666667</v>
      </c>
      <c r="K1420" t="s">
        <v>5760</v>
      </c>
      <c r="L1420" t="s">
        <v>59</v>
      </c>
      <c r="M1420">
        <v>597</v>
      </c>
      <c r="N1420">
        <v>-175</v>
      </c>
      <c r="O1420">
        <v>0</v>
      </c>
      <c r="P1420">
        <v>422</v>
      </c>
      <c r="Q1420">
        <v>32</v>
      </c>
      <c r="R1420">
        <v>0</v>
      </c>
      <c r="S1420">
        <v>0</v>
      </c>
      <c r="T1420">
        <v>0</v>
      </c>
      <c r="U1420">
        <v>454</v>
      </c>
      <c r="V1420">
        <v>454</v>
      </c>
      <c r="W1420">
        <v>0</v>
      </c>
      <c r="X1420" t="s">
        <v>64</v>
      </c>
      <c r="Y1420">
        <v>110.29</v>
      </c>
      <c r="Z1420">
        <v>10.34</v>
      </c>
      <c r="AA1420" t="s">
        <v>65</v>
      </c>
      <c r="AB1420" t="s">
        <v>56</v>
      </c>
      <c r="AC1420">
        <v>9090</v>
      </c>
      <c r="AK1420">
        <v>32</v>
      </c>
      <c r="AL1420">
        <v>0</v>
      </c>
      <c r="AS1420">
        <v>454</v>
      </c>
      <c r="AZ1420">
        <v>422</v>
      </c>
      <c r="BB1420">
        <v>32</v>
      </c>
    </row>
    <row r="1421" spans="1:55" x14ac:dyDescent="0.25">
      <c r="A1421" t="s">
        <v>54</v>
      </c>
      <c r="B1421">
        <v>110027</v>
      </c>
      <c r="C1421" t="s">
        <v>55</v>
      </c>
      <c r="D1421" t="s">
        <v>56</v>
      </c>
      <c r="E1421" s="1">
        <v>45970</v>
      </c>
      <c r="F1421" t="s">
        <v>1694</v>
      </c>
      <c r="G1421" t="s">
        <v>58</v>
      </c>
      <c r="H1421">
        <v>7464283029</v>
      </c>
      <c r="I1421">
        <v>18528960</v>
      </c>
      <c r="J1421" s="3">
        <v>45970.820138888892</v>
      </c>
      <c r="K1421" t="s">
        <v>5760</v>
      </c>
      <c r="L1421" t="s">
        <v>59</v>
      </c>
      <c r="M1421">
        <v>807</v>
      </c>
      <c r="N1421">
        <v>-349</v>
      </c>
      <c r="O1421">
        <v>0</v>
      </c>
      <c r="P1421">
        <v>458</v>
      </c>
      <c r="Q1421">
        <v>32</v>
      </c>
      <c r="R1421">
        <v>0</v>
      </c>
      <c r="S1421">
        <v>0</v>
      </c>
      <c r="T1421">
        <v>0</v>
      </c>
      <c r="U1421">
        <v>490</v>
      </c>
      <c r="V1421">
        <v>490</v>
      </c>
      <c r="W1421">
        <v>0</v>
      </c>
      <c r="X1421" t="s">
        <v>60</v>
      </c>
      <c r="Y1421">
        <v>137.86000000000001</v>
      </c>
      <c r="Z1421">
        <v>12.92</v>
      </c>
      <c r="AA1421" t="s">
        <v>61</v>
      </c>
      <c r="AB1421" t="s">
        <v>56</v>
      </c>
      <c r="AC1421">
        <v>3029</v>
      </c>
      <c r="AK1421">
        <v>32</v>
      </c>
      <c r="AL1421">
        <v>0</v>
      </c>
      <c r="AT1421">
        <v>490</v>
      </c>
      <c r="AZ1421">
        <v>458</v>
      </c>
      <c r="BC1421">
        <v>32</v>
      </c>
    </row>
    <row r="1422" spans="1:55" x14ac:dyDescent="0.25">
      <c r="A1422" t="s">
        <v>54</v>
      </c>
      <c r="B1422">
        <v>110027</v>
      </c>
      <c r="C1422" t="s">
        <v>55</v>
      </c>
      <c r="D1422" t="s">
        <v>56</v>
      </c>
      <c r="E1422" s="1">
        <v>45970</v>
      </c>
      <c r="F1422" t="s">
        <v>1695</v>
      </c>
      <c r="G1422" t="s">
        <v>67</v>
      </c>
      <c r="J1422" s="3">
        <v>45970.822916666664</v>
      </c>
      <c r="K1422" t="s">
        <v>5760</v>
      </c>
      <c r="L1422" t="s">
        <v>59</v>
      </c>
      <c r="M1422">
        <v>179</v>
      </c>
      <c r="N1422">
        <v>0</v>
      </c>
      <c r="O1422">
        <v>0</v>
      </c>
      <c r="P1422">
        <v>179</v>
      </c>
      <c r="Q1422">
        <v>0</v>
      </c>
      <c r="R1422">
        <v>8.9600000000000009</v>
      </c>
      <c r="S1422">
        <v>0.04</v>
      </c>
      <c r="T1422">
        <v>0</v>
      </c>
      <c r="U1422">
        <v>188</v>
      </c>
      <c r="V1422">
        <v>188</v>
      </c>
      <c r="W1422">
        <v>0</v>
      </c>
      <c r="X1422" t="s">
        <v>73</v>
      </c>
      <c r="Y1422">
        <v>37.82</v>
      </c>
      <c r="Z1422">
        <v>8.0500000000000007</v>
      </c>
      <c r="AA1422" t="s">
        <v>74</v>
      </c>
      <c r="AB1422" t="s">
        <v>75</v>
      </c>
      <c r="AE1422" t="s">
        <v>1696</v>
      </c>
      <c r="AF1422" t="s">
        <v>1697</v>
      </c>
      <c r="AG1422">
        <v>6395371078</v>
      </c>
      <c r="AK1422">
        <v>0</v>
      </c>
      <c r="AL1422">
        <v>0</v>
      </c>
      <c r="AM1422">
        <v>188</v>
      </c>
      <c r="AV1422">
        <v>179</v>
      </c>
      <c r="AW1422">
        <v>4.4800000000000004</v>
      </c>
      <c r="AX1422">
        <v>179</v>
      </c>
      <c r="AY1422">
        <v>4.4800000000000004</v>
      </c>
      <c r="AZ1422">
        <v>179</v>
      </c>
    </row>
    <row r="1423" spans="1:55" x14ac:dyDescent="0.25">
      <c r="A1423" t="s">
        <v>54</v>
      </c>
      <c r="B1423">
        <v>110027</v>
      </c>
      <c r="C1423" t="s">
        <v>55</v>
      </c>
      <c r="D1423" t="s">
        <v>56</v>
      </c>
      <c r="E1423" s="1">
        <v>45970</v>
      </c>
      <c r="F1423" t="s">
        <v>1698</v>
      </c>
      <c r="G1423" t="s">
        <v>67</v>
      </c>
      <c r="J1423" s="3">
        <v>45970.825694444444</v>
      </c>
      <c r="K1423" t="s">
        <v>5760</v>
      </c>
      <c r="L1423" t="s">
        <v>59</v>
      </c>
      <c r="M1423">
        <v>352.29</v>
      </c>
      <c r="N1423">
        <v>0</v>
      </c>
      <c r="O1423">
        <v>0</v>
      </c>
      <c r="P1423">
        <v>352.29</v>
      </c>
      <c r="Q1423">
        <v>0</v>
      </c>
      <c r="R1423">
        <v>17.62</v>
      </c>
      <c r="S1423">
        <v>0.09</v>
      </c>
      <c r="T1423">
        <v>0</v>
      </c>
      <c r="U1423">
        <v>370</v>
      </c>
      <c r="V1423">
        <v>370</v>
      </c>
      <c r="W1423">
        <v>0</v>
      </c>
      <c r="X1423" t="s">
        <v>68</v>
      </c>
      <c r="Y1423">
        <v>99.55</v>
      </c>
      <c r="Z1423">
        <v>3.16</v>
      </c>
      <c r="AA1423" t="s">
        <v>74</v>
      </c>
      <c r="AB1423" t="s">
        <v>75</v>
      </c>
      <c r="AE1423" t="s">
        <v>1699</v>
      </c>
      <c r="AF1423" t="s">
        <v>1700</v>
      </c>
      <c r="AG1423">
        <v>9899456453</v>
      </c>
      <c r="AK1423">
        <v>0</v>
      </c>
      <c r="AL1423">
        <v>0</v>
      </c>
      <c r="AN1423">
        <v>370</v>
      </c>
      <c r="AV1423">
        <v>352.29</v>
      </c>
      <c r="AW1423">
        <v>8.81</v>
      </c>
      <c r="AX1423">
        <v>352.29</v>
      </c>
      <c r="AY1423">
        <v>8.81</v>
      </c>
      <c r="AZ1423">
        <v>352.29</v>
      </c>
    </row>
    <row r="1424" spans="1:55" x14ac:dyDescent="0.25">
      <c r="A1424" t="s">
        <v>54</v>
      </c>
      <c r="B1424">
        <v>110027</v>
      </c>
      <c r="C1424" t="s">
        <v>55</v>
      </c>
      <c r="D1424" t="s">
        <v>56</v>
      </c>
      <c r="E1424" s="1">
        <v>45970</v>
      </c>
      <c r="F1424" t="s">
        <v>1701</v>
      </c>
      <c r="G1424" t="s">
        <v>58</v>
      </c>
      <c r="H1424">
        <v>7463716585</v>
      </c>
      <c r="I1424">
        <v>18528960</v>
      </c>
      <c r="J1424" s="3">
        <v>45970.826388888891</v>
      </c>
      <c r="K1424" t="s">
        <v>5760</v>
      </c>
      <c r="L1424" t="s">
        <v>59</v>
      </c>
      <c r="M1424">
        <v>167</v>
      </c>
      <c r="N1424">
        <v>-66.8</v>
      </c>
      <c r="O1424">
        <v>0</v>
      </c>
      <c r="P1424">
        <v>100.2</v>
      </c>
      <c r="Q1424">
        <v>32</v>
      </c>
      <c r="R1424">
        <v>0</v>
      </c>
      <c r="S1424">
        <v>0</v>
      </c>
      <c r="T1424">
        <v>0</v>
      </c>
      <c r="U1424">
        <v>132.19999999999999</v>
      </c>
      <c r="V1424">
        <v>132.19999999999999</v>
      </c>
      <c r="W1424">
        <v>0</v>
      </c>
      <c r="X1424" t="s">
        <v>60</v>
      </c>
      <c r="Y1424">
        <v>30.58</v>
      </c>
      <c r="Z1424">
        <v>1.96</v>
      </c>
      <c r="AA1424" t="s">
        <v>61</v>
      </c>
      <c r="AB1424" t="s">
        <v>56</v>
      </c>
      <c r="AC1424">
        <v>6585</v>
      </c>
      <c r="AK1424">
        <v>32</v>
      </c>
      <c r="AL1424">
        <v>0</v>
      </c>
      <c r="AT1424">
        <v>132.19999999999999</v>
      </c>
      <c r="AZ1424">
        <v>100.2</v>
      </c>
      <c r="BC1424">
        <v>32</v>
      </c>
    </row>
    <row r="1425" spans="1:55" x14ac:dyDescent="0.25">
      <c r="A1425" t="s">
        <v>54</v>
      </c>
      <c r="B1425">
        <v>110027</v>
      </c>
      <c r="C1425" t="s">
        <v>55</v>
      </c>
      <c r="D1425" t="s">
        <v>56</v>
      </c>
      <c r="E1425" s="1">
        <v>45970</v>
      </c>
      <c r="F1425" t="s">
        <v>1702</v>
      </c>
      <c r="G1425" t="s">
        <v>63</v>
      </c>
      <c r="H1425" s="4">
        <v>221668000000000</v>
      </c>
      <c r="I1425">
        <v>29811</v>
      </c>
      <c r="J1425" s="3">
        <v>45970.82916666667</v>
      </c>
      <c r="K1425" t="s">
        <v>5760</v>
      </c>
      <c r="L1425" t="s">
        <v>59</v>
      </c>
      <c r="M1425">
        <v>796</v>
      </c>
      <c r="N1425">
        <v>-142</v>
      </c>
      <c r="O1425">
        <v>0</v>
      </c>
      <c r="P1425">
        <v>654</v>
      </c>
      <c r="Q1425">
        <v>32</v>
      </c>
      <c r="R1425">
        <v>0</v>
      </c>
      <c r="S1425">
        <v>0</v>
      </c>
      <c r="T1425">
        <v>0</v>
      </c>
      <c r="U1425">
        <v>686</v>
      </c>
      <c r="V1425">
        <v>686</v>
      </c>
      <c r="W1425">
        <v>0</v>
      </c>
      <c r="X1425" t="s">
        <v>64</v>
      </c>
      <c r="Y1425">
        <v>205.22</v>
      </c>
      <c r="Z1425">
        <v>19.64</v>
      </c>
      <c r="AA1425" t="s">
        <v>65</v>
      </c>
      <c r="AB1425" t="s">
        <v>56</v>
      </c>
      <c r="AC1425">
        <v>7521</v>
      </c>
      <c r="AK1425">
        <v>32</v>
      </c>
      <c r="AL1425">
        <v>0</v>
      </c>
      <c r="AS1425">
        <v>686</v>
      </c>
      <c r="AZ1425">
        <v>654</v>
      </c>
      <c r="BB1425">
        <v>32</v>
      </c>
    </row>
    <row r="1426" spans="1:55" x14ac:dyDescent="0.25">
      <c r="A1426" t="s">
        <v>54</v>
      </c>
      <c r="B1426">
        <v>110027</v>
      </c>
      <c r="C1426" t="s">
        <v>55</v>
      </c>
      <c r="D1426" t="s">
        <v>56</v>
      </c>
      <c r="E1426" s="1">
        <v>45970</v>
      </c>
      <c r="F1426" t="s">
        <v>1703</v>
      </c>
      <c r="G1426" t="s">
        <v>63</v>
      </c>
      <c r="H1426" s="4">
        <v>221669000000000</v>
      </c>
      <c r="I1426">
        <v>29811</v>
      </c>
      <c r="J1426" s="3">
        <v>45970.836805555555</v>
      </c>
      <c r="K1426" t="s">
        <v>5760</v>
      </c>
      <c r="L1426" t="s">
        <v>59</v>
      </c>
      <c r="M1426">
        <v>507</v>
      </c>
      <c r="N1426">
        <v>-123.75</v>
      </c>
      <c r="O1426">
        <v>0</v>
      </c>
      <c r="P1426">
        <v>383.25</v>
      </c>
      <c r="Q1426">
        <v>32</v>
      </c>
      <c r="R1426">
        <v>0</v>
      </c>
      <c r="S1426">
        <v>-0.25</v>
      </c>
      <c r="T1426">
        <v>0</v>
      </c>
      <c r="U1426">
        <v>415</v>
      </c>
      <c r="V1426">
        <v>415</v>
      </c>
      <c r="W1426">
        <v>0</v>
      </c>
      <c r="X1426" t="s">
        <v>64</v>
      </c>
      <c r="Y1426">
        <v>92.49</v>
      </c>
      <c r="Z1426">
        <v>10.65</v>
      </c>
      <c r="AA1426" t="s">
        <v>65</v>
      </c>
      <c r="AB1426" t="s">
        <v>56</v>
      </c>
      <c r="AC1426">
        <v>3459</v>
      </c>
      <c r="AK1426">
        <v>32</v>
      </c>
      <c r="AL1426">
        <v>0</v>
      </c>
      <c r="AS1426">
        <v>415</v>
      </c>
      <c r="AZ1426">
        <v>383.25</v>
      </c>
      <c r="BB1426">
        <v>32</v>
      </c>
    </row>
    <row r="1427" spans="1:55" x14ac:dyDescent="0.25">
      <c r="A1427" t="s">
        <v>54</v>
      </c>
      <c r="B1427">
        <v>110027</v>
      </c>
      <c r="C1427" t="s">
        <v>55</v>
      </c>
      <c r="D1427" t="s">
        <v>56</v>
      </c>
      <c r="E1427" s="1">
        <v>45970</v>
      </c>
      <c r="F1427" t="s">
        <v>1704</v>
      </c>
      <c r="G1427" t="s">
        <v>63</v>
      </c>
      <c r="H1427" s="4">
        <v>221669000000000</v>
      </c>
      <c r="I1427">
        <v>29811</v>
      </c>
      <c r="J1427" s="3">
        <v>45970.837500000001</v>
      </c>
      <c r="K1427" t="s">
        <v>5760</v>
      </c>
      <c r="L1427" t="s">
        <v>59</v>
      </c>
      <c r="M1427">
        <v>437</v>
      </c>
      <c r="N1427">
        <v>-93.74</v>
      </c>
      <c r="O1427">
        <v>0</v>
      </c>
      <c r="P1427">
        <v>343.26</v>
      </c>
      <c r="Q1427">
        <v>32</v>
      </c>
      <c r="R1427">
        <v>0</v>
      </c>
      <c r="S1427">
        <v>-0.26</v>
      </c>
      <c r="T1427">
        <v>0</v>
      </c>
      <c r="U1427">
        <v>375</v>
      </c>
      <c r="V1427">
        <v>375</v>
      </c>
      <c r="W1427">
        <v>0</v>
      </c>
      <c r="X1427" t="s">
        <v>64</v>
      </c>
      <c r="Y1427">
        <v>78.11</v>
      </c>
      <c r="Z1427">
        <v>10.11</v>
      </c>
      <c r="AA1427" t="s">
        <v>65</v>
      </c>
      <c r="AB1427" t="s">
        <v>56</v>
      </c>
      <c r="AC1427">
        <v>5181</v>
      </c>
      <c r="AK1427">
        <v>32</v>
      </c>
      <c r="AL1427">
        <v>0</v>
      </c>
      <c r="AS1427">
        <v>375</v>
      </c>
      <c r="AZ1427">
        <v>343.26</v>
      </c>
      <c r="BB1427">
        <v>32</v>
      </c>
    </row>
    <row r="1428" spans="1:55" x14ac:dyDescent="0.25">
      <c r="A1428" t="s">
        <v>54</v>
      </c>
      <c r="B1428">
        <v>110027</v>
      </c>
      <c r="C1428" t="s">
        <v>55</v>
      </c>
      <c r="D1428" t="s">
        <v>56</v>
      </c>
      <c r="E1428" s="1">
        <v>45970</v>
      </c>
      <c r="F1428" t="s">
        <v>1705</v>
      </c>
      <c r="G1428" t="s">
        <v>58</v>
      </c>
      <c r="H1428">
        <v>7459618778</v>
      </c>
      <c r="I1428">
        <v>18528960</v>
      </c>
      <c r="J1428" s="3">
        <v>45970.837500000001</v>
      </c>
      <c r="K1428" t="s">
        <v>5760</v>
      </c>
      <c r="L1428" t="s">
        <v>59</v>
      </c>
      <c r="M1428">
        <v>348</v>
      </c>
      <c r="N1428">
        <v>-80</v>
      </c>
      <c r="O1428">
        <v>0</v>
      </c>
      <c r="P1428">
        <v>268</v>
      </c>
      <c r="Q1428">
        <v>32</v>
      </c>
      <c r="R1428">
        <v>0</v>
      </c>
      <c r="S1428">
        <v>0</v>
      </c>
      <c r="T1428">
        <v>0</v>
      </c>
      <c r="U1428">
        <v>300</v>
      </c>
      <c r="V1428">
        <v>300</v>
      </c>
      <c r="W1428">
        <v>0</v>
      </c>
      <c r="X1428" t="s">
        <v>60</v>
      </c>
      <c r="Y1428">
        <v>57.66</v>
      </c>
      <c r="Z1428">
        <v>8.69</v>
      </c>
      <c r="AA1428" t="s">
        <v>61</v>
      </c>
      <c r="AB1428" t="s">
        <v>56</v>
      </c>
      <c r="AC1428">
        <v>8778</v>
      </c>
      <c r="AK1428">
        <v>32</v>
      </c>
      <c r="AL1428">
        <v>0</v>
      </c>
      <c r="AT1428">
        <v>300</v>
      </c>
      <c r="AZ1428">
        <v>268</v>
      </c>
      <c r="BC1428">
        <v>32</v>
      </c>
    </row>
    <row r="1429" spans="1:55" x14ac:dyDescent="0.25">
      <c r="A1429" t="s">
        <v>54</v>
      </c>
      <c r="B1429">
        <v>110027</v>
      </c>
      <c r="C1429" t="s">
        <v>55</v>
      </c>
      <c r="D1429" t="s">
        <v>56</v>
      </c>
      <c r="E1429" s="1">
        <v>45970</v>
      </c>
      <c r="F1429" t="s">
        <v>1706</v>
      </c>
      <c r="G1429" t="s">
        <v>67</v>
      </c>
      <c r="J1429" s="3">
        <v>45970.840277777781</v>
      </c>
      <c r="K1429" t="s">
        <v>5760</v>
      </c>
      <c r="L1429" t="s">
        <v>59</v>
      </c>
      <c r="M1429">
        <v>99</v>
      </c>
      <c r="N1429">
        <v>-17</v>
      </c>
      <c r="O1429">
        <v>0</v>
      </c>
      <c r="P1429">
        <v>82</v>
      </c>
      <c r="Q1429">
        <v>0</v>
      </c>
      <c r="R1429">
        <v>4.0999999999999996</v>
      </c>
      <c r="S1429">
        <v>-0.1</v>
      </c>
      <c r="T1429">
        <v>0</v>
      </c>
      <c r="U1429">
        <v>86</v>
      </c>
      <c r="V1429">
        <v>86</v>
      </c>
      <c r="W1429">
        <v>0</v>
      </c>
      <c r="X1429" t="s">
        <v>73</v>
      </c>
      <c r="Y1429">
        <v>24.42</v>
      </c>
      <c r="Z1429">
        <v>1.96</v>
      </c>
      <c r="AA1429" t="s">
        <v>74</v>
      </c>
      <c r="AB1429" t="s">
        <v>75</v>
      </c>
      <c r="AE1429" t="s">
        <v>1707</v>
      </c>
      <c r="AF1429" t="s">
        <v>1708</v>
      </c>
      <c r="AG1429">
        <v>9911957997</v>
      </c>
      <c r="AK1429">
        <v>0</v>
      </c>
      <c r="AL1429">
        <v>0</v>
      </c>
      <c r="AM1429">
        <v>86</v>
      </c>
      <c r="AV1429">
        <v>82</v>
      </c>
      <c r="AW1429">
        <v>2.0499999999999998</v>
      </c>
      <c r="AX1429">
        <v>82</v>
      </c>
      <c r="AY1429">
        <v>2.0499999999999998</v>
      </c>
      <c r="AZ1429">
        <v>82</v>
      </c>
    </row>
    <row r="1430" spans="1:55" x14ac:dyDescent="0.25">
      <c r="A1430" t="s">
        <v>54</v>
      </c>
      <c r="B1430">
        <v>110027</v>
      </c>
      <c r="C1430" t="s">
        <v>55</v>
      </c>
      <c r="D1430" t="s">
        <v>56</v>
      </c>
      <c r="E1430" s="1">
        <v>45970</v>
      </c>
      <c r="F1430" t="s">
        <v>1709</v>
      </c>
      <c r="G1430" t="s">
        <v>67</v>
      </c>
      <c r="J1430" s="3">
        <v>45970.842361111114</v>
      </c>
      <c r="K1430" t="s">
        <v>5760</v>
      </c>
      <c r="L1430" t="s">
        <v>59</v>
      </c>
      <c r="M1430">
        <v>468</v>
      </c>
      <c r="N1430">
        <v>0</v>
      </c>
      <c r="O1430">
        <v>0</v>
      </c>
      <c r="P1430">
        <v>468</v>
      </c>
      <c r="Q1430">
        <v>0</v>
      </c>
      <c r="R1430">
        <v>23.4</v>
      </c>
      <c r="S1430">
        <v>-0.4</v>
      </c>
      <c r="T1430">
        <v>0</v>
      </c>
      <c r="U1430">
        <v>491</v>
      </c>
      <c r="V1430">
        <v>491</v>
      </c>
      <c r="W1430">
        <v>0</v>
      </c>
      <c r="X1430" t="s">
        <v>73</v>
      </c>
      <c r="Y1430">
        <v>90.62</v>
      </c>
      <c r="Z1430">
        <v>9.5</v>
      </c>
      <c r="AA1430" t="s">
        <v>69</v>
      </c>
      <c r="AE1430" t="s">
        <v>89</v>
      </c>
      <c r="AF1430" t="s">
        <v>56</v>
      </c>
      <c r="AG1430">
        <v>8929758003</v>
      </c>
      <c r="AK1430">
        <v>0</v>
      </c>
      <c r="AL1430">
        <v>0</v>
      </c>
      <c r="AM1430">
        <v>491</v>
      </c>
      <c r="AV1430">
        <v>468</v>
      </c>
      <c r="AW1430">
        <v>11.7</v>
      </c>
      <c r="AX1430">
        <v>468</v>
      </c>
      <c r="AY1430">
        <v>11.7</v>
      </c>
      <c r="AZ1430">
        <v>468</v>
      </c>
    </row>
    <row r="1431" spans="1:55" x14ac:dyDescent="0.25">
      <c r="A1431" t="s">
        <v>54</v>
      </c>
      <c r="B1431">
        <v>110027</v>
      </c>
      <c r="C1431" t="s">
        <v>55</v>
      </c>
      <c r="D1431" t="s">
        <v>56</v>
      </c>
      <c r="E1431" s="1">
        <v>45970</v>
      </c>
      <c r="F1431" t="s">
        <v>1710</v>
      </c>
      <c r="G1431" t="s">
        <v>67</v>
      </c>
      <c r="J1431" s="3">
        <v>45970.842361111114</v>
      </c>
      <c r="K1431" t="s">
        <v>5760</v>
      </c>
      <c r="L1431" t="s">
        <v>59</v>
      </c>
      <c r="M1431">
        <v>388</v>
      </c>
      <c r="N1431">
        <v>0</v>
      </c>
      <c r="O1431">
        <v>0</v>
      </c>
      <c r="P1431">
        <v>388</v>
      </c>
      <c r="Q1431">
        <v>0</v>
      </c>
      <c r="R1431">
        <v>19.399999999999999</v>
      </c>
      <c r="S1431">
        <v>-0.4</v>
      </c>
      <c r="T1431">
        <v>0</v>
      </c>
      <c r="U1431">
        <v>407</v>
      </c>
      <c r="V1431">
        <v>407</v>
      </c>
      <c r="W1431">
        <v>0</v>
      </c>
      <c r="X1431" t="s">
        <v>73</v>
      </c>
      <c r="Y1431">
        <v>93.01</v>
      </c>
      <c r="Z1431">
        <v>5.0599999999999996</v>
      </c>
      <c r="AA1431" t="s">
        <v>74</v>
      </c>
      <c r="AB1431" t="s">
        <v>75</v>
      </c>
      <c r="AE1431" t="s">
        <v>1711</v>
      </c>
      <c r="AF1431" t="s">
        <v>1712</v>
      </c>
      <c r="AG1431">
        <v>8130387531</v>
      </c>
      <c r="AK1431">
        <v>0</v>
      </c>
      <c r="AL1431">
        <v>0</v>
      </c>
      <c r="AM1431">
        <v>407</v>
      </c>
      <c r="AV1431">
        <v>388</v>
      </c>
      <c r="AW1431">
        <v>9.6999999999999993</v>
      </c>
      <c r="AX1431">
        <v>388</v>
      </c>
      <c r="AY1431">
        <v>9.6999999999999993</v>
      </c>
      <c r="AZ1431">
        <v>388</v>
      </c>
    </row>
    <row r="1432" spans="1:55" x14ac:dyDescent="0.25">
      <c r="A1432" t="s">
        <v>54</v>
      </c>
      <c r="B1432">
        <v>110027</v>
      </c>
      <c r="C1432" t="s">
        <v>55</v>
      </c>
      <c r="D1432" t="s">
        <v>56</v>
      </c>
      <c r="E1432" s="1">
        <v>45970</v>
      </c>
      <c r="F1432" t="s">
        <v>1713</v>
      </c>
      <c r="G1432" t="s">
        <v>67</v>
      </c>
      <c r="J1432" s="3">
        <v>45970.843055555553</v>
      </c>
      <c r="K1432" t="s">
        <v>5760</v>
      </c>
      <c r="L1432" t="s">
        <v>59</v>
      </c>
      <c r="M1432">
        <v>279</v>
      </c>
      <c r="N1432">
        <v>0</v>
      </c>
      <c r="O1432">
        <v>0</v>
      </c>
      <c r="P1432">
        <v>279</v>
      </c>
      <c r="Q1432">
        <v>0</v>
      </c>
      <c r="R1432">
        <v>13.96</v>
      </c>
      <c r="S1432">
        <v>0.04</v>
      </c>
      <c r="T1432">
        <v>0</v>
      </c>
      <c r="U1432">
        <v>293</v>
      </c>
      <c r="V1432">
        <v>293</v>
      </c>
      <c r="W1432">
        <v>0</v>
      </c>
      <c r="X1432" t="s">
        <v>73</v>
      </c>
      <c r="Y1432">
        <v>76.569999999999993</v>
      </c>
      <c r="Z1432">
        <v>8.7200000000000006</v>
      </c>
      <c r="AA1432" t="s">
        <v>74</v>
      </c>
      <c r="AB1432" t="s">
        <v>75</v>
      </c>
      <c r="AE1432" t="s">
        <v>89</v>
      </c>
      <c r="AF1432" t="s">
        <v>56</v>
      </c>
      <c r="AG1432">
        <v>8929758003</v>
      </c>
      <c r="AK1432">
        <v>0</v>
      </c>
      <c r="AL1432">
        <v>0</v>
      </c>
      <c r="AM1432">
        <v>293</v>
      </c>
      <c r="AV1432">
        <v>279</v>
      </c>
      <c r="AW1432">
        <v>6.98</v>
      </c>
      <c r="AX1432">
        <v>279</v>
      </c>
      <c r="AY1432">
        <v>6.98</v>
      </c>
      <c r="AZ1432">
        <v>279</v>
      </c>
    </row>
    <row r="1433" spans="1:55" x14ac:dyDescent="0.25">
      <c r="A1433" t="s">
        <v>54</v>
      </c>
      <c r="B1433">
        <v>110027</v>
      </c>
      <c r="C1433" t="s">
        <v>55</v>
      </c>
      <c r="D1433" t="s">
        <v>56</v>
      </c>
      <c r="E1433" s="1">
        <v>45970</v>
      </c>
      <c r="F1433" t="s">
        <v>1714</v>
      </c>
      <c r="G1433" t="s">
        <v>67</v>
      </c>
      <c r="J1433" s="3">
        <v>45970.843055555553</v>
      </c>
      <c r="K1433" t="s">
        <v>5760</v>
      </c>
      <c r="L1433" t="s">
        <v>59</v>
      </c>
      <c r="M1433">
        <v>676</v>
      </c>
      <c r="N1433">
        <v>0</v>
      </c>
      <c r="O1433">
        <v>0</v>
      </c>
      <c r="P1433">
        <v>676</v>
      </c>
      <c r="Q1433">
        <v>0</v>
      </c>
      <c r="R1433">
        <v>33.799999999999997</v>
      </c>
      <c r="S1433">
        <v>0.2</v>
      </c>
      <c r="T1433">
        <v>0</v>
      </c>
      <c r="U1433">
        <v>710</v>
      </c>
      <c r="V1433">
        <v>710</v>
      </c>
      <c r="W1433">
        <v>0</v>
      </c>
      <c r="X1433" t="s">
        <v>68</v>
      </c>
      <c r="Y1433">
        <v>169.29</v>
      </c>
      <c r="Z1433">
        <v>15.11</v>
      </c>
      <c r="AA1433" t="s">
        <v>74</v>
      </c>
      <c r="AB1433" t="s">
        <v>75</v>
      </c>
      <c r="AE1433" t="s">
        <v>89</v>
      </c>
      <c r="AF1433" t="s">
        <v>56</v>
      </c>
      <c r="AG1433">
        <v>8929758003</v>
      </c>
      <c r="AK1433">
        <v>0</v>
      </c>
      <c r="AL1433">
        <v>0</v>
      </c>
      <c r="AN1433">
        <v>710</v>
      </c>
      <c r="AV1433">
        <v>676</v>
      </c>
      <c r="AW1433">
        <v>16.899999999999999</v>
      </c>
      <c r="AX1433">
        <v>676</v>
      </c>
      <c r="AY1433">
        <v>16.899999999999999</v>
      </c>
      <c r="AZ1433">
        <v>676</v>
      </c>
    </row>
    <row r="1434" spans="1:55" x14ac:dyDescent="0.25">
      <c r="A1434" t="s">
        <v>54</v>
      </c>
      <c r="B1434">
        <v>110027</v>
      </c>
      <c r="C1434" t="s">
        <v>55</v>
      </c>
      <c r="D1434" t="s">
        <v>56</v>
      </c>
      <c r="E1434" s="1">
        <v>45970</v>
      </c>
      <c r="F1434" t="s">
        <v>1715</v>
      </c>
      <c r="G1434" t="s">
        <v>63</v>
      </c>
      <c r="H1434" s="4">
        <v>221669000000000</v>
      </c>
      <c r="I1434">
        <v>29811</v>
      </c>
      <c r="J1434" s="3">
        <v>45970.844444444447</v>
      </c>
      <c r="K1434" t="s">
        <v>5760</v>
      </c>
      <c r="L1434" t="s">
        <v>59</v>
      </c>
      <c r="M1434">
        <v>1067</v>
      </c>
      <c r="N1434">
        <v>-375</v>
      </c>
      <c r="O1434">
        <v>0</v>
      </c>
      <c r="P1434">
        <v>692</v>
      </c>
      <c r="Q1434">
        <v>32</v>
      </c>
      <c r="R1434">
        <v>0</v>
      </c>
      <c r="S1434">
        <v>0</v>
      </c>
      <c r="T1434">
        <v>0</v>
      </c>
      <c r="U1434">
        <v>724</v>
      </c>
      <c r="V1434">
        <v>724</v>
      </c>
      <c r="W1434">
        <v>0</v>
      </c>
      <c r="X1434" t="s">
        <v>64</v>
      </c>
      <c r="Y1434">
        <v>175.79</v>
      </c>
      <c r="Z1434">
        <v>9.5399999999999991</v>
      </c>
      <c r="AA1434" t="s">
        <v>65</v>
      </c>
      <c r="AB1434" t="s">
        <v>56</v>
      </c>
      <c r="AC1434">
        <v>6407</v>
      </c>
      <c r="AK1434">
        <v>32</v>
      </c>
      <c r="AL1434">
        <v>0</v>
      </c>
      <c r="AS1434">
        <v>724</v>
      </c>
      <c r="AZ1434">
        <v>692</v>
      </c>
      <c r="BB1434">
        <v>32</v>
      </c>
    </row>
    <row r="1435" spans="1:55" x14ac:dyDescent="0.25">
      <c r="A1435" t="s">
        <v>54</v>
      </c>
      <c r="B1435">
        <v>110027</v>
      </c>
      <c r="C1435" t="s">
        <v>55</v>
      </c>
      <c r="D1435" t="s">
        <v>56</v>
      </c>
      <c r="E1435" s="1">
        <v>45970</v>
      </c>
      <c r="F1435" t="s">
        <v>1716</v>
      </c>
      <c r="G1435" t="s">
        <v>67</v>
      </c>
      <c r="J1435" s="3">
        <v>45970.848611111112</v>
      </c>
      <c r="K1435" t="s">
        <v>5760</v>
      </c>
      <c r="L1435" t="s">
        <v>59</v>
      </c>
      <c r="M1435">
        <v>188.58</v>
      </c>
      <c r="N1435">
        <v>0</v>
      </c>
      <c r="O1435">
        <v>0</v>
      </c>
      <c r="P1435">
        <v>188.58</v>
      </c>
      <c r="Q1435">
        <v>0</v>
      </c>
      <c r="R1435">
        <v>9.42</v>
      </c>
      <c r="S1435">
        <v>0</v>
      </c>
      <c r="T1435">
        <v>0</v>
      </c>
      <c r="U1435">
        <v>198</v>
      </c>
      <c r="V1435">
        <v>198</v>
      </c>
      <c r="W1435">
        <v>0</v>
      </c>
      <c r="X1435" t="s">
        <v>68</v>
      </c>
      <c r="Y1435">
        <v>59.2</v>
      </c>
      <c r="Z1435">
        <v>0</v>
      </c>
      <c r="AA1435" t="s">
        <v>74</v>
      </c>
      <c r="AB1435" t="s">
        <v>75</v>
      </c>
      <c r="AE1435" t="s">
        <v>89</v>
      </c>
      <c r="AF1435" t="s">
        <v>56</v>
      </c>
      <c r="AG1435">
        <v>8929758003</v>
      </c>
      <c r="AK1435">
        <v>0</v>
      </c>
      <c r="AL1435">
        <v>0</v>
      </c>
      <c r="AN1435">
        <v>198</v>
      </c>
      <c r="AV1435">
        <v>188.58</v>
      </c>
      <c r="AW1435">
        <v>4.71</v>
      </c>
      <c r="AX1435">
        <v>188.58</v>
      </c>
      <c r="AY1435">
        <v>4.71</v>
      </c>
      <c r="AZ1435">
        <v>188.58</v>
      </c>
    </row>
    <row r="1436" spans="1:55" x14ac:dyDescent="0.25">
      <c r="A1436" t="s">
        <v>54</v>
      </c>
      <c r="B1436">
        <v>110027</v>
      </c>
      <c r="C1436" t="s">
        <v>55</v>
      </c>
      <c r="D1436" t="s">
        <v>56</v>
      </c>
      <c r="E1436" s="1">
        <v>45970</v>
      </c>
      <c r="F1436" t="s">
        <v>1717</v>
      </c>
      <c r="G1436" t="s">
        <v>63</v>
      </c>
      <c r="H1436" s="4">
        <v>221670000000000</v>
      </c>
      <c r="I1436">
        <v>29811</v>
      </c>
      <c r="J1436" s="3">
        <v>45970.849305555559</v>
      </c>
      <c r="K1436" t="s">
        <v>5760</v>
      </c>
      <c r="L1436" t="s">
        <v>59</v>
      </c>
      <c r="M1436">
        <v>1434</v>
      </c>
      <c r="N1436">
        <v>-618.74</v>
      </c>
      <c r="O1436">
        <v>0</v>
      </c>
      <c r="P1436">
        <v>815.26</v>
      </c>
      <c r="Q1436">
        <v>32</v>
      </c>
      <c r="R1436">
        <v>0</v>
      </c>
      <c r="S1436">
        <v>-0.26</v>
      </c>
      <c r="T1436">
        <v>0</v>
      </c>
      <c r="U1436">
        <v>847</v>
      </c>
      <c r="V1436">
        <v>847</v>
      </c>
      <c r="W1436">
        <v>0</v>
      </c>
      <c r="X1436" t="s">
        <v>64</v>
      </c>
      <c r="Y1436">
        <v>257.24</v>
      </c>
      <c r="Z1436">
        <v>24.11</v>
      </c>
      <c r="AA1436" t="s">
        <v>65</v>
      </c>
      <c r="AB1436" t="s">
        <v>56</v>
      </c>
      <c r="AC1436">
        <v>4661</v>
      </c>
      <c r="AK1436">
        <v>32</v>
      </c>
      <c r="AL1436">
        <v>0</v>
      </c>
      <c r="AS1436">
        <v>847</v>
      </c>
      <c r="AZ1436">
        <v>815.26</v>
      </c>
      <c r="BB1436">
        <v>32</v>
      </c>
    </row>
    <row r="1437" spans="1:55" x14ac:dyDescent="0.25">
      <c r="A1437" t="s">
        <v>54</v>
      </c>
      <c r="B1437">
        <v>110027</v>
      </c>
      <c r="C1437" t="s">
        <v>55</v>
      </c>
      <c r="D1437" t="s">
        <v>56</v>
      </c>
      <c r="E1437" s="1">
        <v>45970</v>
      </c>
      <c r="F1437" t="s">
        <v>1718</v>
      </c>
      <c r="G1437" t="s">
        <v>63</v>
      </c>
      <c r="H1437" s="4">
        <v>221671000000000</v>
      </c>
      <c r="I1437">
        <v>29811</v>
      </c>
      <c r="J1437" s="3">
        <v>45970.861111111109</v>
      </c>
      <c r="K1437" t="s">
        <v>5760</v>
      </c>
      <c r="L1437" t="s">
        <v>59</v>
      </c>
      <c r="M1437">
        <v>366</v>
      </c>
      <c r="N1437">
        <v>-90</v>
      </c>
      <c r="O1437">
        <v>0</v>
      </c>
      <c r="P1437">
        <v>276</v>
      </c>
      <c r="Q1437">
        <v>32</v>
      </c>
      <c r="R1437">
        <v>0</v>
      </c>
      <c r="S1437">
        <v>0</v>
      </c>
      <c r="T1437">
        <v>0</v>
      </c>
      <c r="U1437">
        <v>308</v>
      </c>
      <c r="V1437">
        <v>308</v>
      </c>
      <c r="W1437">
        <v>0</v>
      </c>
      <c r="X1437" t="s">
        <v>64</v>
      </c>
      <c r="Y1437">
        <v>69.260000000000005</v>
      </c>
      <c r="Z1437">
        <v>7.84</v>
      </c>
      <c r="AA1437" t="s">
        <v>65</v>
      </c>
      <c r="AB1437" t="s">
        <v>56</v>
      </c>
      <c r="AC1437">
        <v>2541</v>
      </c>
      <c r="AK1437">
        <v>32</v>
      </c>
      <c r="AL1437">
        <v>0</v>
      </c>
      <c r="AS1437">
        <v>308</v>
      </c>
      <c r="AZ1437">
        <v>276</v>
      </c>
      <c r="BB1437">
        <v>32</v>
      </c>
    </row>
    <row r="1438" spans="1:55" x14ac:dyDescent="0.25">
      <c r="A1438" t="s">
        <v>54</v>
      </c>
      <c r="B1438">
        <v>110027</v>
      </c>
      <c r="C1438" t="s">
        <v>55</v>
      </c>
      <c r="D1438" t="s">
        <v>56</v>
      </c>
      <c r="E1438" s="1">
        <v>45970</v>
      </c>
      <c r="F1438" t="s">
        <v>1719</v>
      </c>
      <c r="G1438" t="s">
        <v>63</v>
      </c>
      <c r="H1438" s="4">
        <v>221671000000000</v>
      </c>
      <c r="I1438">
        <v>29811</v>
      </c>
      <c r="J1438" s="3">
        <v>45970.862500000003</v>
      </c>
      <c r="K1438" t="s">
        <v>5760</v>
      </c>
      <c r="L1438" t="s">
        <v>59</v>
      </c>
      <c r="M1438">
        <v>825</v>
      </c>
      <c r="N1438">
        <v>-199.99</v>
      </c>
      <c r="O1438">
        <v>0</v>
      </c>
      <c r="P1438">
        <v>625.01</v>
      </c>
      <c r="Q1438">
        <v>32</v>
      </c>
      <c r="R1438">
        <v>0</v>
      </c>
      <c r="S1438">
        <v>-0.01</v>
      </c>
      <c r="T1438">
        <v>0</v>
      </c>
      <c r="U1438">
        <v>657</v>
      </c>
      <c r="V1438">
        <v>657</v>
      </c>
      <c r="W1438">
        <v>0</v>
      </c>
      <c r="X1438" t="s">
        <v>64</v>
      </c>
      <c r="Y1438">
        <v>152.85</v>
      </c>
      <c r="Z1438">
        <v>19.690000000000001</v>
      </c>
      <c r="AA1438" t="s">
        <v>65</v>
      </c>
      <c r="AB1438" t="s">
        <v>56</v>
      </c>
      <c r="AC1438">
        <v>8799</v>
      </c>
      <c r="AK1438">
        <v>32</v>
      </c>
      <c r="AL1438">
        <v>0</v>
      </c>
      <c r="AS1438">
        <v>657</v>
      </c>
      <c r="AZ1438">
        <v>625.01</v>
      </c>
      <c r="BB1438">
        <v>32</v>
      </c>
    </row>
    <row r="1439" spans="1:55" x14ac:dyDescent="0.25">
      <c r="A1439" t="s">
        <v>54</v>
      </c>
      <c r="B1439">
        <v>110027</v>
      </c>
      <c r="C1439" t="s">
        <v>55</v>
      </c>
      <c r="D1439" t="s">
        <v>56</v>
      </c>
      <c r="E1439" s="1">
        <v>45970</v>
      </c>
      <c r="F1439" t="s">
        <v>1720</v>
      </c>
      <c r="G1439" t="s">
        <v>67</v>
      </c>
      <c r="J1439" s="3">
        <v>45970.863194444442</v>
      </c>
      <c r="K1439" t="s">
        <v>5760</v>
      </c>
      <c r="L1439" t="s">
        <v>59</v>
      </c>
      <c r="M1439">
        <v>139</v>
      </c>
      <c r="N1439">
        <v>0</v>
      </c>
      <c r="O1439">
        <v>0</v>
      </c>
      <c r="P1439">
        <v>139</v>
      </c>
      <c r="Q1439">
        <v>0</v>
      </c>
      <c r="R1439">
        <v>6.96</v>
      </c>
      <c r="S1439">
        <v>0.04</v>
      </c>
      <c r="T1439">
        <v>0</v>
      </c>
      <c r="U1439">
        <v>146</v>
      </c>
      <c r="V1439">
        <v>146</v>
      </c>
      <c r="W1439">
        <v>0</v>
      </c>
      <c r="X1439" t="s">
        <v>73</v>
      </c>
      <c r="Y1439">
        <v>22.54</v>
      </c>
      <c r="Z1439">
        <v>2.82</v>
      </c>
      <c r="AA1439" t="s">
        <v>74</v>
      </c>
      <c r="AB1439" t="s">
        <v>75</v>
      </c>
      <c r="AE1439" t="s">
        <v>89</v>
      </c>
      <c r="AF1439" t="s">
        <v>56</v>
      </c>
      <c r="AG1439">
        <v>8929758003</v>
      </c>
      <c r="AK1439">
        <v>0</v>
      </c>
      <c r="AL1439">
        <v>0</v>
      </c>
      <c r="AM1439">
        <v>146</v>
      </c>
      <c r="AV1439">
        <v>139</v>
      </c>
      <c r="AW1439">
        <v>3.48</v>
      </c>
      <c r="AX1439">
        <v>139</v>
      </c>
      <c r="AY1439">
        <v>3.48</v>
      </c>
      <c r="AZ1439">
        <v>139</v>
      </c>
    </row>
    <row r="1440" spans="1:55" x14ac:dyDescent="0.25">
      <c r="A1440" t="s">
        <v>54</v>
      </c>
      <c r="B1440">
        <v>110027</v>
      </c>
      <c r="C1440" t="s">
        <v>55</v>
      </c>
      <c r="D1440" t="s">
        <v>56</v>
      </c>
      <c r="E1440" s="1">
        <v>45970</v>
      </c>
      <c r="F1440" t="s">
        <v>1721</v>
      </c>
      <c r="G1440" t="s">
        <v>67</v>
      </c>
      <c r="J1440" s="3">
        <v>45970.863194444442</v>
      </c>
      <c r="K1440" t="s">
        <v>5760</v>
      </c>
      <c r="L1440" t="s">
        <v>59</v>
      </c>
      <c r="M1440">
        <v>507</v>
      </c>
      <c r="N1440">
        <v>0</v>
      </c>
      <c r="O1440">
        <v>0</v>
      </c>
      <c r="P1440">
        <v>507</v>
      </c>
      <c r="Q1440">
        <v>0</v>
      </c>
      <c r="R1440">
        <v>25.36</v>
      </c>
      <c r="S1440">
        <v>-0.36</v>
      </c>
      <c r="T1440">
        <v>0</v>
      </c>
      <c r="U1440">
        <v>532</v>
      </c>
      <c r="V1440">
        <v>532</v>
      </c>
      <c r="W1440">
        <v>0</v>
      </c>
      <c r="X1440" t="s">
        <v>109</v>
      </c>
      <c r="Y1440">
        <v>115.55</v>
      </c>
      <c r="Z1440">
        <v>14.92</v>
      </c>
      <c r="AA1440" t="s">
        <v>69</v>
      </c>
      <c r="AE1440" t="s">
        <v>1722</v>
      </c>
      <c r="AF1440" t="s">
        <v>1723</v>
      </c>
      <c r="AG1440">
        <v>7838337654</v>
      </c>
      <c r="AK1440">
        <v>0</v>
      </c>
      <c r="AL1440">
        <v>0</v>
      </c>
      <c r="AM1440">
        <v>32</v>
      </c>
      <c r="AN1440">
        <v>500</v>
      </c>
      <c r="AV1440">
        <v>507</v>
      </c>
      <c r="AW1440">
        <v>12.68</v>
      </c>
      <c r="AX1440">
        <v>507</v>
      </c>
      <c r="AY1440">
        <v>12.68</v>
      </c>
      <c r="AZ1440">
        <v>507</v>
      </c>
    </row>
    <row r="1441" spans="1:55" x14ac:dyDescent="0.25">
      <c r="A1441" t="s">
        <v>54</v>
      </c>
      <c r="B1441">
        <v>110027</v>
      </c>
      <c r="C1441" t="s">
        <v>55</v>
      </c>
      <c r="D1441" t="s">
        <v>56</v>
      </c>
      <c r="E1441" s="1">
        <v>45970</v>
      </c>
      <c r="F1441" t="s">
        <v>1724</v>
      </c>
      <c r="G1441" t="s">
        <v>58</v>
      </c>
      <c r="H1441">
        <v>7464626774</v>
      </c>
      <c r="I1441">
        <v>18528960</v>
      </c>
      <c r="J1441" s="3">
        <v>45970.865277777775</v>
      </c>
      <c r="K1441" t="s">
        <v>5760</v>
      </c>
      <c r="L1441" t="s">
        <v>59</v>
      </c>
      <c r="M1441">
        <v>238</v>
      </c>
      <c r="N1441">
        <v>-100</v>
      </c>
      <c r="O1441">
        <v>0</v>
      </c>
      <c r="P1441">
        <v>138</v>
      </c>
      <c r="Q1441">
        <v>32</v>
      </c>
      <c r="R1441">
        <v>0</v>
      </c>
      <c r="S1441">
        <v>0</v>
      </c>
      <c r="T1441">
        <v>0</v>
      </c>
      <c r="U1441">
        <v>170</v>
      </c>
      <c r="V1441">
        <v>170</v>
      </c>
      <c r="W1441">
        <v>0</v>
      </c>
      <c r="X1441" t="s">
        <v>60</v>
      </c>
      <c r="Y1441">
        <v>43.58</v>
      </c>
      <c r="Z1441">
        <v>3.92</v>
      </c>
      <c r="AA1441" t="s">
        <v>61</v>
      </c>
      <c r="AB1441" t="s">
        <v>56</v>
      </c>
      <c r="AC1441">
        <v>6774</v>
      </c>
      <c r="AK1441">
        <v>32</v>
      </c>
      <c r="AL1441">
        <v>0</v>
      </c>
      <c r="AT1441">
        <v>170</v>
      </c>
      <c r="AZ1441">
        <v>138</v>
      </c>
      <c r="BC1441">
        <v>32</v>
      </c>
    </row>
    <row r="1442" spans="1:55" x14ac:dyDescent="0.25">
      <c r="A1442" t="s">
        <v>54</v>
      </c>
      <c r="B1442">
        <v>110027</v>
      </c>
      <c r="C1442" t="s">
        <v>55</v>
      </c>
      <c r="D1442" t="s">
        <v>56</v>
      </c>
      <c r="E1442" s="1">
        <v>45970</v>
      </c>
      <c r="F1442" t="s">
        <v>1725</v>
      </c>
      <c r="G1442" t="s">
        <v>63</v>
      </c>
      <c r="H1442" s="4">
        <v>221671000000000</v>
      </c>
      <c r="I1442">
        <v>29811</v>
      </c>
      <c r="J1442" s="3">
        <v>45970.865277777775</v>
      </c>
      <c r="K1442" t="s">
        <v>5760</v>
      </c>
      <c r="L1442" t="s">
        <v>59</v>
      </c>
      <c r="M1442">
        <v>377</v>
      </c>
      <c r="N1442">
        <v>-93.74</v>
      </c>
      <c r="O1442">
        <v>0</v>
      </c>
      <c r="P1442">
        <v>283.26</v>
      </c>
      <c r="Q1442">
        <v>32</v>
      </c>
      <c r="R1442">
        <v>0</v>
      </c>
      <c r="S1442">
        <v>-0.26</v>
      </c>
      <c r="T1442">
        <v>0</v>
      </c>
      <c r="U1442">
        <v>315</v>
      </c>
      <c r="V1442">
        <v>315</v>
      </c>
      <c r="W1442">
        <v>0</v>
      </c>
      <c r="X1442" t="s">
        <v>64</v>
      </c>
      <c r="Y1442">
        <v>70.19</v>
      </c>
      <c r="Z1442">
        <v>9.0500000000000007</v>
      </c>
      <c r="AA1442" t="s">
        <v>65</v>
      </c>
      <c r="AB1442" t="s">
        <v>56</v>
      </c>
      <c r="AC1442">
        <v>9844</v>
      </c>
      <c r="AK1442">
        <v>32</v>
      </c>
      <c r="AL1442">
        <v>0</v>
      </c>
      <c r="AS1442">
        <v>315</v>
      </c>
      <c r="AZ1442">
        <v>283.26</v>
      </c>
      <c r="BB1442">
        <v>32</v>
      </c>
    </row>
    <row r="1443" spans="1:55" x14ac:dyDescent="0.25">
      <c r="A1443" t="s">
        <v>54</v>
      </c>
      <c r="B1443">
        <v>110027</v>
      </c>
      <c r="C1443" t="s">
        <v>55</v>
      </c>
      <c r="D1443" t="s">
        <v>56</v>
      </c>
      <c r="E1443" s="1">
        <v>45970</v>
      </c>
      <c r="F1443" t="s">
        <v>1726</v>
      </c>
      <c r="G1443" t="s">
        <v>58</v>
      </c>
      <c r="H1443">
        <v>7465186175</v>
      </c>
      <c r="I1443">
        <v>18528960</v>
      </c>
      <c r="J1443" s="3">
        <v>45970.865972222222</v>
      </c>
      <c r="K1443" t="s">
        <v>5760</v>
      </c>
      <c r="L1443" t="s">
        <v>59</v>
      </c>
      <c r="M1443">
        <v>1102</v>
      </c>
      <c r="N1443">
        <v>-125</v>
      </c>
      <c r="O1443">
        <v>0</v>
      </c>
      <c r="P1443">
        <v>977</v>
      </c>
      <c r="Q1443">
        <v>32</v>
      </c>
      <c r="R1443">
        <v>0</v>
      </c>
      <c r="S1443">
        <v>0</v>
      </c>
      <c r="T1443">
        <v>0</v>
      </c>
      <c r="U1443">
        <v>1009</v>
      </c>
      <c r="V1443">
        <v>1009</v>
      </c>
      <c r="W1443">
        <v>0</v>
      </c>
      <c r="X1443" t="s">
        <v>60</v>
      </c>
      <c r="Y1443">
        <v>218.84</v>
      </c>
      <c r="Z1443">
        <v>20.309999999999999</v>
      </c>
      <c r="AA1443" t="s">
        <v>61</v>
      </c>
      <c r="AB1443" t="s">
        <v>56</v>
      </c>
      <c r="AC1443">
        <v>6175</v>
      </c>
      <c r="AK1443">
        <v>32</v>
      </c>
      <c r="AL1443">
        <v>0</v>
      </c>
      <c r="AT1443">
        <v>1009</v>
      </c>
      <c r="AZ1443">
        <v>977</v>
      </c>
      <c r="BC1443">
        <v>32</v>
      </c>
    </row>
    <row r="1444" spans="1:55" x14ac:dyDescent="0.25">
      <c r="A1444" t="s">
        <v>54</v>
      </c>
      <c r="B1444">
        <v>110027</v>
      </c>
      <c r="C1444" t="s">
        <v>55</v>
      </c>
      <c r="D1444" t="s">
        <v>56</v>
      </c>
      <c r="E1444" s="1">
        <v>45970</v>
      </c>
      <c r="F1444" t="s">
        <v>1727</v>
      </c>
      <c r="G1444" t="s">
        <v>63</v>
      </c>
      <c r="H1444" s="4">
        <v>221671000000000</v>
      </c>
      <c r="I1444">
        <v>29811</v>
      </c>
      <c r="J1444" s="3">
        <v>45970.866666666669</v>
      </c>
      <c r="K1444" t="s">
        <v>5760</v>
      </c>
      <c r="L1444" t="s">
        <v>59</v>
      </c>
      <c r="M1444">
        <v>219</v>
      </c>
      <c r="N1444">
        <v>-90</v>
      </c>
      <c r="O1444">
        <v>0</v>
      </c>
      <c r="P1444">
        <v>129</v>
      </c>
      <c r="Q1444">
        <v>32</v>
      </c>
      <c r="R1444">
        <v>0</v>
      </c>
      <c r="S1444">
        <v>0</v>
      </c>
      <c r="T1444">
        <v>0</v>
      </c>
      <c r="U1444">
        <v>161</v>
      </c>
      <c r="V1444">
        <v>161</v>
      </c>
      <c r="W1444">
        <v>0</v>
      </c>
      <c r="X1444" t="s">
        <v>64</v>
      </c>
      <c r="Y1444">
        <v>41.45</v>
      </c>
      <c r="Z1444">
        <v>4.26</v>
      </c>
      <c r="AA1444" t="s">
        <v>65</v>
      </c>
      <c r="AB1444" t="s">
        <v>56</v>
      </c>
      <c r="AC1444">
        <v>2885</v>
      </c>
      <c r="AK1444">
        <v>32</v>
      </c>
      <c r="AL1444">
        <v>0</v>
      </c>
      <c r="AS1444">
        <v>161</v>
      </c>
      <c r="AZ1444">
        <v>129</v>
      </c>
      <c r="BB1444">
        <v>32</v>
      </c>
    </row>
    <row r="1445" spans="1:55" x14ac:dyDescent="0.25">
      <c r="A1445" t="s">
        <v>54</v>
      </c>
      <c r="B1445">
        <v>110027</v>
      </c>
      <c r="C1445" t="s">
        <v>55</v>
      </c>
      <c r="D1445" t="s">
        <v>56</v>
      </c>
      <c r="E1445" s="1">
        <v>45970</v>
      </c>
      <c r="F1445" t="s">
        <v>1728</v>
      </c>
      <c r="G1445" t="s">
        <v>63</v>
      </c>
      <c r="H1445" s="4">
        <v>221671000000000</v>
      </c>
      <c r="I1445">
        <v>29811</v>
      </c>
      <c r="J1445" s="3">
        <v>45970.870138888888</v>
      </c>
      <c r="K1445" t="s">
        <v>5760</v>
      </c>
      <c r="L1445" t="s">
        <v>59</v>
      </c>
      <c r="M1445">
        <v>377</v>
      </c>
      <c r="N1445">
        <v>-93.75</v>
      </c>
      <c r="O1445">
        <v>0</v>
      </c>
      <c r="P1445">
        <v>283.25</v>
      </c>
      <c r="Q1445">
        <v>32</v>
      </c>
      <c r="R1445">
        <v>0</v>
      </c>
      <c r="S1445">
        <v>-0.25</v>
      </c>
      <c r="T1445">
        <v>0</v>
      </c>
      <c r="U1445">
        <v>315</v>
      </c>
      <c r="V1445">
        <v>315</v>
      </c>
      <c r="W1445">
        <v>0</v>
      </c>
      <c r="X1445" t="s">
        <v>64</v>
      </c>
      <c r="Y1445">
        <v>70.42</v>
      </c>
      <c r="Z1445">
        <v>8.69</v>
      </c>
      <c r="AA1445" t="s">
        <v>65</v>
      </c>
      <c r="AB1445" t="s">
        <v>56</v>
      </c>
      <c r="AC1445">
        <v>8698</v>
      </c>
      <c r="AK1445">
        <v>32</v>
      </c>
      <c r="AL1445">
        <v>0</v>
      </c>
      <c r="AS1445">
        <v>315</v>
      </c>
      <c r="AZ1445">
        <v>283.25</v>
      </c>
      <c r="BB1445">
        <v>32</v>
      </c>
    </row>
    <row r="1446" spans="1:55" x14ac:dyDescent="0.25">
      <c r="A1446" t="s">
        <v>54</v>
      </c>
      <c r="B1446">
        <v>110027</v>
      </c>
      <c r="C1446" t="s">
        <v>55</v>
      </c>
      <c r="D1446" t="s">
        <v>56</v>
      </c>
      <c r="E1446" s="1">
        <v>45970</v>
      </c>
      <c r="F1446" t="s">
        <v>1729</v>
      </c>
      <c r="G1446" t="s">
        <v>58</v>
      </c>
      <c r="H1446">
        <v>7462551988</v>
      </c>
      <c r="I1446">
        <v>18528960</v>
      </c>
      <c r="J1446" s="3">
        <v>45970.871527777781</v>
      </c>
      <c r="K1446" t="s">
        <v>5760</v>
      </c>
      <c r="L1446" t="s">
        <v>59</v>
      </c>
      <c r="M1446">
        <v>1245.99</v>
      </c>
      <c r="N1446">
        <v>-448.99</v>
      </c>
      <c r="O1446">
        <v>0</v>
      </c>
      <c r="P1446">
        <v>797</v>
      </c>
      <c r="Q1446">
        <v>32</v>
      </c>
      <c r="R1446">
        <v>0</v>
      </c>
      <c r="S1446">
        <v>0</v>
      </c>
      <c r="T1446">
        <v>0</v>
      </c>
      <c r="U1446">
        <v>829</v>
      </c>
      <c r="V1446">
        <v>829</v>
      </c>
      <c r="W1446">
        <v>0</v>
      </c>
      <c r="X1446" t="s">
        <v>60</v>
      </c>
      <c r="Y1446">
        <v>209.54</v>
      </c>
      <c r="Z1446">
        <v>14.57</v>
      </c>
      <c r="AA1446" t="s">
        <v>61</v>
      </c>
      <c r="AB1446" t="s">
        <v>56</v>
      </c>
      <c r="AC1446">
        <v>1988</v>
      </c>
      <c r="AK1446">
        <v>32</v>
      </c>
      <c r="AL1446">
        <v>0</v>
      </c>
      <c r="AT1446">
        <v>829</v>
      </c>
      <c r="AZ1446">
        <v>797.01</v>
      </c>
      <c r="BC1446">
        <v>32</v>
      </c>
    </row>
    <row r="1447" spans="1:55" x14ac:dyDescent="0.25">
      <c r="A1447" t="s">
        <v>54</v>
      </c>
      <c r="B1447">
        <v>110027</v>
      </c>
      <c r="C1447" t="s">
        <v>55</v>
      </c>
      <c r="D1447" t="s">
        <v>56</v>
      </c>
      <c r="E1447" s="1">
        <v>45970</v>
      </c>
      <c r="F1447" t="s">
        <v>1730</v>
      </c>
      <c r="G1447" t="s">
        <v>58</v>
      </c>
      <c r="H1447">
        <v>7465778804</v>
      </c>
      <c r="I1447">
        <v>18528960</v>
      </c>
      <c r="J1447" s="3">
        <v>45970.871527777781</v>
      </c>
      <c r="K1447" t="s">
        <v>5760</v>
      </c>
      <c r="L1447" t="s">
        <v>59</v>
      </c>
      <c r="M1447">
        <v>668</v>
      </c>
      <c r="N1447">
        <v>-174.5</v>
      </c>
      <c r="O1447">
        <v>0</v>
      </c>
      <c r="P1447">
        <v>493.5</v>
      </c>
      <c r="Q1447">
        <v>32</v>
      </c>
      <c r="R1447">
        <v>0</v>
      </c>
      <c r="S1447">
        <v>0</v>
      </c>
      <c r="T1447">
        <v>0</v>
      </c>
      <c r="U1447">
        <v>525.5</v>
      </c>
      <c r="V1447">
        <v>525.5</v>
      </c>
      <c r="W1447">
        <v>0</v>
      </c>
      <c r="X1447" t="s">
        <v>60</v>
      </c>
      <c r="Y1447">
        <v>105.81</v>
      </c>
      <c r="Z1447">
        <v>5.03</v>
      </c>
      <c r="AA1447" t="s">
        <v>61</v>
      </c>
      <c r="AB1447" t="s">
        <v>56</v>
      </c>
      <c r="AC1447">
        <v>8804</v>
      </c>
      <c r="AK1447">
        <v>32</v>
      </c>
      <c r="AL1447">
        <v>0</v>
      </c>
      <c r="AT1447">
        <v>525.5</v>
      </c>
      <c r="AZ1447">
        <v>493.5</v>
      </c>
      <c r="BC1447">
        <v>32</v>
      </c>
    </row>
    <row r="1448" spans="1:55" x14ac:dyDescent="0.25">
      <c r="A1448" t="s">
        <v>54</v>
      </c>
      <c r="B1448">
        <v>110027</v>
      </c>
      <c r="C1448" t="s">
        <v>55</v>
      </c>
      <c r="D1448" t="s">
        <v>56</v>
      </c>
      <c r="E1448" s="1">
        <v>45970</v>
      </c>
      <c r="F1448" t="s">
        <v>1731</v>
      </c>
      <c r="G1448" t="s">
        <v>63</v>
      </c>
      <c r="H1448" s="4">
        <v>221672000000000</v>
      </c>
      <c r="I1448">
        <v>29811</v>
      </c>
      <c r="J1448" s="3">
        <v>45970.878472222219</v>
      </c>
      <c r="K1448" t="s">
        <v>5760</v>
      </c>
      <c r="L1448" t="s">
        <v>59</v>
      </c>
      <c r="M1448">
        <v>349</v>
      </c>
      <c r="N1448">
        <v>-175</v>
      </c>
      <c r="O1448">
        <v>0</v>
      </c>
      <c r="P1448">
        <v>174</v>
      </c>
      <c r="Q1448">
        <v>32</v>
      </c>
      <c r="R1448">
        <v>0</v>
      </c>
      <c r="S1448">
        <v>0</v>
      </c>
      <c r="T1448">
        <v>0</v>
      </c>
      <c r="U1448">
        <v>206</v>
      </c>
      <c r="V1448">
        <v>206</v>
      </c>
      <c r="W1448">
        <v>0</v>
      </c>
      <c r="X1448" t="s">
        <v>64</v>
      </c>
      <c r="Y1448">
        <v>43.31</v>
      </c>
      <c r="Z1448">
        <v>0</v>
      </c>
      <c r="AA1448" t="s">
        <v>65</v>
      </c>
      <c r="AB1448" t="s">
        <v>56</v>
      </c>
      <c r="AC1448">
        <v>1369</v>
      </c>
      <c r="AK1448">
        <v>32</v>
      </c>
      <c r="AL1448">
        <v>0</v>
      </c>
      <c r="AS1448">
        <v>206</v>
      </c>
      <c r="AZ1448">
        <v>174</v>
      </c>
      <c r="BB1448">
        <v>32</v>
      </c>
    </row>
    <row r="1449" spans="1:55" x14ac:dyDescent="0.25">
      <c r="A1449" t="s">
        <v>54</v>
      </c>
      <c r="B1449">
        <v>110027</v>
      </c>
      <c r="C1449" t="s">
        <v>55</v>
      </c>
      <c r="D1449" t="s">
        <v>56</v>
      </c>
      <c r="E1449" s="1">
        <v>45970</v>
      </c>
      <c r="F1449" t="s">
        <v>1732</v>
      </c>
      <c r="G1449" t="s">
        <v>67</v>
      </c>
      <c r="J1449" s="3">
        <v>45970.883333333331</v>
      </c>
      <c r="K1449" t="s">
        <v>5760</v>
      </c>
      <c r="L1449" t="s">
        <v>59</v>
      </c>
      <c r="M1449">
        <v>605</v>
      </c>
      <c r="N1449">
        <v>0</v>
      </c>
      <c r="O1449">
        <v>0</v>
      </c>
      <c r="P1449">
        <v>605</v>
      </c>
      <c r="Q1449">
        <v>0</v>
      </c>
      <c r="R1449">
        <v>30.26</v>
      </c>
      <c r="S1449">
        <v>-0.26</v>
      </c>
      <c r="T1449">
        <v>0</v>
      </c>
      <c r="U1449">
        <v>635</v>
      </c>
      <c r="V1449">
        <v>635</v>
      </c>
      <c r="W1449">
        <v>0</v>
      </c>
      <c r="X1449" t="s">
        <v>73</v>
      </c>
      <c r="Y1449">
        <v>172.28</v>
      </c>
      <c r="Z1449">
        <v>8.7799999999999994</v>
      </c>
      <c r="AA1449" t="s">
        <v>74</v>
      </c>
      <c r="AB1449" t="s">
        <v>75</v>
      </c>
      <c r="AE1449" t="s">
        <v>89</v>
      </c>
      <c r="AF1449" t="s">
        <v>56</v>
      </c>
      <c r="AG1449">
        <v>8929758003</v>
      </c>
      <c r="AK1449">
        <v>0</v>
      </c>
      <c r="AL1449">
        <v>0</v>
      </c>
      <c r="AM1449">
        <v>635</v>
      </c>
      <c r="AV1449">
        <v>605</v>
      </c>
      <c r="AW1449">
        <v>15.13</v>
      </c>
      <c r="AX1449">
        <v>605</v>
      </c>
      <c r="AY1449">
        <v>15.13</v>
      </c>
      <c r="AZ1449">
        <v>605</v>
      </c>
    </row>
    <row r="1450" spans="1:55" x14ac:dyDescent="0.25">
      <c r="A1450" t="s">
        <v>54</v>
      </c>
      <c r="B1450">
        <v>110027</v>
      </c>
      <c r="C1450" t="s">
        <v>55</v>
      </c>
      <c r="D1450" t="s">
        <v>56</v>
      </c>
      <c r="E1450" s="1">
        <v>45970</v>
      </c>
      <c r="F1450" t="s">
        <v>1733</v>
      </c>
      <c r="G1450" t="s">
        <v>67</v>
      </c>
      <c r="J1450" s="3">
        <v>45970.884027777778</v>
      </c>
      <c r="K1450" t="s">
        <v>5760</v>
      </c>
      <c r="L1450" t="s">
        <v>59</v>
      </c>
      <c r="M1450">
        <v>238</v>
      </c>
      <c r="N1450">
        <v>0</v>
      </c>
      <c r="O1450">
        <v>0</v>
      </c>
      <c r="P1450">
        <v>238</v>
      </c>
      <c r="Q1450">
        <v>0</v>
      </c>
      <c r="R1450">
        <v>11.9</v>
      </c>
      <c r="S1450">
        <v>0.1</v>
      </c>
      <c r="T1450">
        <v>0</v>
      </c>
      <c r="U1450">
        <v>250</v>
      </c>
      <c r="V1450">
        <v>250</v>
      </c>
      <c r="W1450">
        <v>0</v>
      </c>
      <c r="X1450" t="s">
        <v>73</v>
      </c>
      <c r="Y1450">
        <v>51.02</v>
      </c>
      <c r="Z1450">
        <v>10.6</v>
      </c>
      <c r="AA1450" t="s">
        <v>69</v>
      </c>
      <c r="AE1450" t="s">
        <v>1734</v>
      </c>
      <c r="AF1450" t="s">
        <v>1735</v>
      </c>
      <c r="AG1450">
        <v>9811451101</v>
      </c>
      <c r="AK1450">
        <v>0</v>
      </c>
      <c r="AL1450">
        <v>0</v>
      </c>
      <c r="AM1450">
        <v>250</v>
      </c>
      <c r="AV1450">
        <v>238</v>
      </c>
      <c r="AW1450">
        <v>5.95</v>
      </c>
      <c r="AX1450">
        <v>238</v>
      </c>
      <c r="AY1450">
        <v>5.95</v>
      </c>
      <c r="AZ1450">
        <v>238</v>
      </c>
    </row>
    <row r="1451" spans="1:55" x14ac:dyDescent="0.25">
      <c r="A1451" t="s">
        <v>54</v>
      </c>
      <c r="B1451">
        <v>110027</v>
      </c>
      <c r="C1451" t="s">
        <v>55</v>
      </c>
      <c r="D1451" t="s">
        <v>56</v>
      </c>
      <c r="E1451" s="1">
        <v>45970</v>
      </c>
      <c r="F1451" t="s">
        <v>1736</v>
      </c>
      <c r="G1451" t="s">
        <v>63</v>
      </c>
      <c r="H1451" s="4">
        <v>221673000000000</v>
      </c>
      <c r="I1451">
        <v>29811</v>
      </c>
      <c r="J1451" s="3">
        <v>45970.884722222225</v>
      </c>
      <c r="K1451" t="s">
        <v>5760</v>
      </c>
      <c r="L1451" t="s">
        <v>59</v>
      </c>
      <c r="M1451">
        <v>698</v>
      </c>
      <c r="N1451">
        <v>-350</v>
      </c>
      <c r="O1451">
        <v>0</v>
      </c>
      <c r="P1451">
        <v>348</v>
      </c>
      <c r="Q1451">
        <v>32</v>
      </c>
      <c r="R1451">
        <v>0</v>
      </c>
      <c r="S1451">
        <v>0</v>
      </c>
      <c r="T1451">
        <v>0</v>
      </c>
      <c r="U1451">
        <v>380</v>
      </c>
      <c r="V1451">
        <v>380</v>
      </c>
      <c r="W1451">
        <v>0</v>
      </c>
      <c r="X1451" t="s">
        <v>64</v>
      </c>
      <c r="Y1451">
        <v>107.6</v>
      </c>
      <c r="Z1451">
        <v>9.5399999999999991</v>
      </c>
      <c r="AA1451" t="s">
        <v>65</v>
      </c>
      <c r="AB1451" t="s">
        <v>56</v>
      </c>
      <c r="AC1451">
        <v>4410</v>
      </c>
      <c r="AK1451">
        <v>32</v>
      </c>
      <c r="AL1451">
        <v>0</v>
      </c>
      <c r="AS1451">
        <v>380</v>
      </c>
      <c r="AZ1451">
        <v>348</v>
      </c>
      <c r="BB1451">
        <v>32</v>
      </c>
    </row>
    <row r="1452" spans="1:55" x14ac:dyDescent="0.25">
      <c r="A1452" t="s">
        <v>54</v>
      </c>
      <c r="B1452">
        <v>110027</v>
      </c>
      <c r="C1452" t="s">
        <v>55</v>
      </c>
      <c r="D1452" t="s">
        <v>56</v>
      </c>
      <c r="E1452" s="1">
        <v>45970</v>
      </c>
      <c r="F1452" t="s">
        <v>1737</v>
      </c>
      <c r="G1452" t="s">
        <v>63</v>
      </c>
      <c r="H1452" s="4">
        <v>221673000000000</v>
      </c>
      <c r="I1452">
        <v>29811</v>
      </c>
      <c r="J1452" s="3">
        <v>45970.886805555558</v>
      </c>
      <c r="K1452" t="s">
        <v>5760</v>
      </c>
      <c r="L1452" t="s">
        <v>59</v>
      </c>
      <c r="M1452">
        <v>99</v>
      </c>
      <c r="N1452">
        <v>0</v>
      </c>
      <c r="O1452">
        <v>0</v>
      </c>
      <c r="P1452">
        <v>99</v>
      </c>
      <c r="Q1452">
        <v>32</v>
      </c>
      <c r="R1452">
        <v>0</v>
      </c>
      <c r="S1452">
        <v>0</v>
      </c>
      <c r="T1452">
        <v>0</v>
      </c>
      <c r="U1452">
        <v>131</v>
      </c>
      <c r="V1452">
        <v>131</v>
      </c>
      <c r="W1452">
        <v>0</v>
      </c>
      <c r="X1452" t="s">
        <v>64</v>
      </c>
      <c r="Y1452">
        <v>19.5</v>
      </c>
      <c r="Z1452">
        <v>1.96</v>
      </c>
      <c r="AA1452" t="s">
        <v>65</v>
      </c>
      <c r="AB1452" t="s">
        <v>56</v>
      </c>
      <c r="AC1452">
        <v>7776</v>
      </c>
      <c r="AK1452">
        <v>32</v>
      </c>
      <c r="AL1452">
        <v>0</v>
      </c>
      <c r="AS1452">
        <v>131</v>
      </c>
      <c r="AZ1452">
        <v>99</v>
      </c>
      <c r="BB1452">
        <v>32</v>
      </c>
    </row>
    <row r="1453" spans="1:55" x14ac:dyDescent="0.25">
      <c r="A1453" t="s">
        <v>54</v>
      </c>
      <c r="B1453">
        <v>110027</v>
      </c>
      <c r="C1453" t="s">
        <v>55</v>
      </c>
      <c r="D1453" t="s">
        <v>56</v>
      </c>
      <c r="E1453" s="1">
        <v>45970</v>
      </c>
      <c r="F1453" t="s">
        <v>1738</v>
      </c>
      <c r="G1453" t="s">
        <v>67</v>
      </c>
      <c r="J1453" s="3">
        <v>45970.88958333333</v>
      </c>
      <c r="K1453" t="s">
        <v>5760</v>
      </c>
      <c r="L1453" t="s">
        <v>59</v>
      </c>
      <c r="M1453">
        <v>109</v>
      </c>
      <c r="N1453">
        <v>0</v>
      </c>
      <c r="O1453">
        <v>0</v>
      </c>
      <c r="P1453">
        <v>109</v>
      </c>
      <c r="Q1453">
        <v>0</v>
      </c>
      <c r="R1453">
        <v>5.46</v>
      </c>
      <c r="S1453">
        <v>-0.46</v>
      </c>
      <c r="T1453">
        <v>0</v>
      </c>
      <c r="U1453">
        <v>114</v>
      </c>
      <c r="V1453">
        <v>114</v>
      </c>
      <c r="W1453">
        <v>0</v>
      </c>
      <c r="X1453" t="s">
        <v>73</v>
      </c>
      <c r="Y1453">
        <v>24.63</v>
      </c>
      <c r="Z1453">
        <v>1.96</v>
      </c>
      <c r="AA1453" t="s">
        <v>74</v>
      </c>
      <c r="AB1453" t="s">
        <v>75</v>
      </c>
      <c r="AE1453" t="s">
        <v>89</v>
      </c>
      <c r="AF1453" t="s">
        <v>56</v>
      </c>
      <c r="AG1453">
        <v>8929758003</v>
      </c>
      <c r="AK1453">
        <v>0</v>
      </c>
      <c r="AL1453">
        <v>0</v>
      </c>
      <c r="AM1453">
        <v>114</v>
      </c>
      <c r="AV1453">
        <v>109</v>
      </c>
      <c r="AW1453">
        <v>2.73</v>
      </c>
      <c r="AX1453">
        <v>109</v>
      </c>
      <c r="AY1453">
        <v>2.73</v>
      </c>
      <c r="AZ1453">
        <v>109</v>
      </c>
    </row>
    <row r="1454" spans="1:55" x14ac:dyDescent="0.25">
      <c r="A1454" t="s">
        <v>54</v>
      </c>
      <c r="B1454">
        <v>110027</v>
      </c>
      <c r="C1454" t="s">
        <v>55</v>
      </c>
      <c r="D1454" t="s">
        <v>56</v>
      </c>
      <c r="E1454" s="1">
        <v>45970</v>
      </c>
      <c r="F1454" t="s">
        <v>1739</v>
      </c>
      <c r="G1454" t="s">
        <v>58</v>
      </c>
      <c r="H1454">
        <v>7467140807</v>
      </c>
      <c r="I1454">
        <v>18528960</v>
      </c>
      <c r="J1454" s="3">
        <v>45970.893055555556</v>
      </c>
      <c r="K1454" t="s">
        <v>5760</v>
      </c>
      <c r="L1454" t="s">
        <v>59</v>
      </c>
      <c r="M1454">
        <v>597</v>
      </c>
      <c r="N1454">
        <v>-248.9</v>
      </c>
      <c r="O1454">
        <v>0</v>
      </c>
      <c r="P1454">
        <v>348.1</v>
      </c>
      <c r="Q1454">
        <v>32</v>
      </c>
      <c r="R1454">
        <v>0</v>
      </c>
      <c r="S1454">
        <v>0</v>
      </c>
      <c r="T1454">
        <v>0</v>
      </c>
      <c r="U1454">
        <v>380.1</v>
      </c>
      <c r="V1454">
        <v>380.1</v>
      </c>
      <c r="W1454">
        <v>0</v>
      </c>
      <c r="X1454" t="s">
        <v>60</v>
      </c>
      <c r="Y1454">
        <v>99.73</v>
      </c>
      <c r="Z1454">
        <v>5.57</v>
      </c>
      <c r="AA1454" t="s">
        <v>61</v>
      </c>
      <c r="AB1454" t="s">
        <v>56</v>
      </c>
      <c r="AC1454">
        <v>807</v>
      </c>
      <c r="AK1454">
        <v>32</v>
      </c>
      <c r="AL1454">
        <v>0</v>
      </c>
      <c r="AT1454">
        <v>380.1</v>
      </c>
      <c r="AZ1454">
        <v>348.1</v>
      </c>
      <c r="BC1454">
        <v>32</v>
      </c>
    </row>
    <row r="1455" spans="1:55" x14ac:dyDescent="0.25">
      <c r="A1455" t="s">
        <v>54</v>
      </c>
      <c r="B1455">
        <v>110027</v>
      </c>
      <c r="C1455" t="s">
        <v>55</v>
      </c>
      <c r="D1455" t="s">
        <v>56</v>
      </c>
      <c r="E1455" s="1">
        <v>45970</v>
      </c>
      <c r="F1455" t="s">
        <v>1740</v>
      </c>
      <c r="G1455" t="s">
        <v>63</v>
      </c>
      <c r="H1455" s="4">
        <v>221674000000000</v>
      </c>
      <c r="I1455">
        <v>29811</v>
      </c>
      <c r="J1455" s="3">
        <v>45970.895138888889</v>
      </c>
      <c r="K1455" t="s">
        <v>5760</v>
      </c>
      <c r="L1455" t="s">
        <v>59</v>
      </c>
      <c r="M1455">
        <v>478</v>
      </c>
      <c r="N1455">
        <v>-205</v>
      </c>
      <c r="O1455">
        <v>0</v>
      </c>
      <c r="P1455">
        <v>273</v>
      </c>
      <c r="Q1455">
        <v>32</v>
      </c>
      <c r="R1455">
        <v>0</v>
      </c>
      <c r="S1455">
        <v>0</v>
      </c>
      <c r="T1455">
        <v>0</v>
      </c>
      <c r="U1455">
        <v>305</v>
      </c>
      <c r="V1455">
        <v>305</v>
      </c>
      <c r="W1455">
        <v>0</v>
      </c>
      <c r="X1455" t="s">
        <v>64</v>
      </c>
      <c r="Y1455">
        <v>66.09</v>
      </c>
      <c r="Z1455">
        <v>1.96</v>
      </c>
      <c r="AA1455" t="s">
        <v>65</v>
      </c>
      <c r="AB1455" t="s">
        <v>56</v>
      </c>
      <c r="AC1455">
        <v>1794</v>
      </c>
      <c r="AK1455">
        <v>32</v>
      </c>
      <c r="AL1455">
        <v>0</v>
      </c>
      <c r="AS1455">
        <v>305</v>
      </c>
      <c r="AZ1455">
        <v>273</v>
      </c>
      <c r="BB1455">
        <v>32</v>
      </c>
    </row>
    <row r="1456" spans="1:55" x14ac:dyDescent="0.25">
      <c r="A1456" t="s">
        <v>54</v>
      </c>
      <c r="B1456">
        <v>110027</v>
      </c>
      <c r="C1456" t="s">
        <v>55</v>
      </c>
      <c r="D1456" t="s">
        <v>56</v>
      </c>
      <c r="E1456" s="1">
        <v>45970</v>
      </c>
      <c r="F1456" t="s">
        <v>1741</v>
      </c>
      <c r="G1456" t="s">
        <v>67</v>
      </c>
      <c r="J1456" s="3">
        <v>45970.896527777775</v>
      </c>
      <c r="K1456" t="s">
        <v>5760</v>
      </c>
      <c r="L1456" t="s">
        <v>59</v>
      </c>
      <c r="M1456">
        <v>438</v>
      </c>
      <c r="N1456">
        <v>0</v>
      </c>
      <c r="O1456">
        <v>0</v>
      </c>
      <c r="P1456">
        <v>438</v>
      </c>
      <c r="Q1456">
        <v>0</v>
      </c>
      <c r="R1456">
        <v>21.9</v>
      </c>
      <c r="S1456">
        <v>0.1</v>
      </c>
      <c r="T1456">
        <v>0</v>
      </c>
      <c r="U1456">
        <v>460</v>
      </c>
      <c r="V1456">
        <v>460</v>
      </c>
      <c r="W1456">
        <v>0</v>
      </c>
      <c r="X1456" t="s">
        <v>68</v>
      </c>
      <c r="Y1456">
        <v>116.15</v>
      </c>
      <c r="Z1456">
        <v>14.85</v>
      </c>
      <c r="AA1456" t="s">
        <v>69</v>
      </c>
      <c r="AE1456" t="s">
        <v>89</v>
      </c>
      <c r="AF1456" t="s">
        <v>56</v>
      </c>
      <c r="AG1456">
        <v>8929758003</v>
      </c>
      <c r="AK1456">
        <v>0</v>
      </c>
      <c r="AL1456">
        <v>0</v>
      </c>
      <c r="AN1456">
        <v>460</v>
      </c>
      <c r="AV1456">
        <v>438</v>
      </c>
      <c r="AW1456">
        <v>10.95</v>
      </c>
      <c r="AX1456">
        <v>438</v>
      </c>
      <c r="AY1456">
        <v>10.95</v>
      </c>
      <c r="AZ1456">
        <v>438</v>
      </c>
    </row>
    <row r="1457" spans="1:55" x14ac:dyDescent="0.25">
      <c r="A1457" t="s">
        <v>54</v>
      </c>
      <c r="B1457">
        <v>110027</v>
      </c>
      <c r="C1457" t="s">
        <v>55</v>
      </c>
      <c r="D1457" t="s">
        <v>56</v>
      </c>
      <c r="E1457" s="1">
        <v>45970</v>
      </c>
      <c r="F1457" t="s">
        <v>1742</v>
      </c>
      <c r="G1457" t="s">
        <v>67</v>
      </c>
      <c r="J1457" s="3">
        <v>45970.897222222222</v>
      </c>
      <c r="K1457" t="s">
        <v>5760</v>
      </c>
      <c r="L1457" t="s">
        <v>59</v>
      </c>
      <c r="M1457">
        <v>198</v>
      </c>
      <c r="N1457">
        <v>0</v>
      </c>
      <c r="O1457">
        <v>0</v>
      </c>
      <c r="P1457">
        <v>198</v>
      </c>
      <c r="Q1457">
        <v>0</v>
      </c>
      <c r="R1457">
        <v>9.9</v>
      </c>
      <c r="S1457">
        <v>0.1</v>
      </c>
      <c r="T1457">
        <v>0</v>
      </c>
      <c r="U1457">
        <v>208</v>
      </c>
      <c r="V1457">
        <v>208</v>
      </c>
      <c r="W1457">
        <v>0</v>
      </c>
      <c r="X1457" t="s">
        <v>68</v>
      </c>
      <c r="Y1457">
        <v>59.18</v>
      </c>
      <c r="Z1457">
        <v>4.24</v>
      </c>
      <c r="AA1457" t="s">
        <v>74</v>
      </c>
      <c r="AB1457" t="s">
        <v>75</v>
      </c>
      <c r="AE1457" t="s">
        <v>89</v>
      </c>
      <c r="AF1457" t="s">
        <v>56</v>
      </c>
      <c r="AG1457">
        <v>8929758003</v>
      </c>
      <c r="AK1457">
        <v>0</v>
      </c>
      <c r="AL1457">
        <v>0</v>
      </c>
      <c r="AN1457">
        <v>208</v>
      </c>
      <c r="AV1457">
        <v>198</v>
      </c>
      <c r="AW1457">
        <v>4.95</v>
      </c>
      <c r="AX1457">
        <v>198</v>
      </c>
      <c r="AY1457">
        <v>4.95</v>
      </c>
      <c r="AZ1457">
        <v>198</v>
      </c>
    </row>
    <row r="1458" spans="1:55" x14ac:dyDescent="0.25">
      <c r="A1458" t="s">
        <v>54</v>
      </c>
      <c r="B1458">
        <v>110027</v>
      </c>
      <c r="C1458" t="s">
        <v>55</v>
      </c>
      <c r="D1458" t="s">
        <v>56</v>
      </c>
      <c r="E1458" s="1">
        <v>45970</v>
      </c>
      <c r="F1458" t="s">
        <v>1743</v>
      </c>
      <c r="G1458" t="s">
        <v>67</v>
      </c>
      <c r="J1458" s="3">
        <v>45970.899305555555</v>
      </c>
      <c r="K1458" t="s">
        <v>5760</v>
      </c>
      <c r="L1458" t="s">
        <v>59</v>
      </c>
      <c r="M1458">
        <v>456.1</v>
      </c>
      <c r="N1458">
        <v>0</v>
      </c>
      <c r="O1458">
        <v>0</v>
      </c>
      <c r="P1458">
        <v>456.1</v>
      </c>
      <c r="Q1458">
        <v>0</v>
      </c>
      <c r="R1458">
        <v>22.8</v>
      </c>
      <c r="S1458">
        <v>0.1</v>
      </c>
      <c r="T1458">
        <v>0</v>
      </c>
      <c r="U1458">
        <v>479</v>
      </c>
      <c r="V1458">
        <v>479</v>
      </c>
      <c r="W1458">
        <v>0</v>
      </c>
      <c r="X1458" t="s">
        <v>73</v>
      </c>
      <c r="Y1458">
        <v>79.05</v>
      </c>
      <c r="Z1458">
        <v>8.94</v>
      </c>
      <c r="AA1458" t="s">
        <v>74</v>
      </c>
      <c r="AB1458" t="s">
        <v>75</v>
      </c>
      <c r="AE1458" t="s">
        <v>89</v>
      </c>
      <c r="AF1458" t="s">
        <v>56</v>
      </c>
      <c r="AG1458">
        <v>8929758003</v>
      </c>
      <c r="AK1458">
        <v>0</v>
      </c>
      <c r="AL1458">
        <v>0</v>
      </c>
      <c r="AM1458">
        <v>479</v>
      </c>
      <c r="AV1458">
        <v>456.1</v>
      </c>
      <c r="AW1458">
        <v>11.4</v>
      </c>
      <c r="AX1458">
        <v>456.1</v>
      </c>
      <c r="AY1458">
        <v>11.4</v>
      </c>
      <c r="AZ1458">
        <v>456.1</v>
      </c>
    </row>
    <row r="1459" spans="1:55" x14ac:dyDescent="0.25">
      <c r="A1459" t="s">
        <v>54</v>
      </c>
      <c r="B1459">
        <v>110027</v>
      </c>
      <c r="C1459" t="s">
        <v>55</v>
      </c>
      <c r="D1459" t="s">
        <v>56</v>
      </c>
      <c r="E1459" s="1">
        <v>45970</v>
      </c>
      <c r="F1459" t="s">
        <v>1744</v>
      </c>
      <c r="G1459" t="s">
        <v>58</v>
      </c>
      <c r="H1459">
        <v>7459921925</v>
      </c>
      <c r="I1459">
        <v>18528960</v>
      </c>
      <c r="J1459" s="3">
        <v>45970.9</v>
      </c>
      <c r="K1459" t="s">
        <v>5760</v>
      </c>
      <c r="L1459" t="s">
        <v>59</v>
      </c>
      <c r="M1459">
        <v>962.01</v>
      </c>
      <c r="N1459">
        <v>-75.010000000000005</v>
      </c>
      <c r="O1459">
        <v>0</v>
      </c>
      <c r="P1459">
        <v>887</v>
      </c>
      <c r="Q1459">
        <v>32</v>
      </c>
      <c r="R1459">
        <v>0</v>
      </c>
      <c r="S1459">
        <v>0</v>
      </c>
      <c r="T1459">
        <v>0</v>
      </c>
      <c r="U1459">
        <v>919</v>
      </c>
      <c r="V1459">
        <v>919</v>
      </c>
      <c r="W1459">
        <v>0</v>
      </c>
      <c r="X1459" t="s">
        <v>60</v>
      </c>
      <c r="Y1459">
        <v>200.41</v>
      </c>
      <c r="Z1459">
        <v>21.7</v>
      </c>
      <c r="AA1459" t="s">
        <v>61</v>
      </c>
      <c r="AB1459" t="s">
        <v>56</v>
      </c>
      <c r="AC1459">
        <v>1925</v>
      </c>
      <c r="AK1459">
        <v>32</v>
      </c>
      <c r="AL1459">
        <v>0</v>
      </c>
      <c r="AT1459">
        <v>919</v>
      </c>
      <c r="AZ1459">
        <v>886.99</v>
      </c>
      <c r="BC1459">
        <v>32</v>
      </c>
    </row>
    <row r="1460" spans="1:55" x14ac:dyDescent="0.25">
      <c r="A1460" t="s">
        <v>54</v>
      </c>
      <c r="B1460">
        <v>110027</v>
      </c>
      <c r="C1460" t="s">
        <v>55</v>
      </c>
      <c r="D1460" t="s">
        <v>56</v>
      </c>
      <c r="E1460" s="1">
        <v>45970</v>
      </c>
      <c r="F1460" t="s">
        <v>1745</v>
      </c>
      <c r="G1460" t="s">
        <v>67</v>
      </c>
      <c r="J1460" s="3">
        <v>45970.900694444441</v>
      </c>
      <c r="K1460" t="s">
        <v>5760</v>
      </c>
      <c r="L1460" t="s">
        <v>59</v>
      </c>
      <c r="M1460">
        <v>428</v>
      </c>
      <c r="N1460">
        <v>0</v>
      </c>
      <c r="O1460">
        <v>0</v>
      </c>
      <c r="P1460">
        <v>428</v>
      </c>
      <c r="Q1460">
        <v>0</v>
      </c>
      <c r="R1460">
        <v>21.4</v>
      </c>
      <c r="S1460">
        <v>-0.4</v>
      </c>
      <c r="T1460">
        <v>0</v>
      </c>
      <c r="U1460">
        <v>449</v>
      </c>
      <c r="V1460">
        <v>449</v>
      </c>
      <c r="W1460">
        <v>0</v>
      </c>
      <c r="X1460" t="s">
        <v>68</v>
      </c>
      <c r="Y1460">
        <v>104.89</v>
      </c>
      <c r="Z1460">
        <v>5.0599999999999996</v>
      </c>
      <c r="AA1460" t="s">
        <v>74</v>
      </c>
      <c r="AB1460" t="s">
        <v>75</v>
      </c>
      <c r="AE1460" t="s">
        <v>89</v>
      </c>
      <c r="AF1460" t="s">
        <v>56</v>
      </c>
      <c r="AG1460">
        <v>8929758003</v>
      </c>
      <c r="AK1460">
        <v>0</v>
      </c>
      <c r="AL1460">
        <v>0</v>
      </c>
      <c r="AN1460">
        <v>449</v>
      </c>
      <c r="AV1460">
        <v>428</v>
      </c>
      <c r="AW1460">
        <v>10.7</v>
      </c>
      <c r="AX1460">
        <v>428</v>
      </c>
      <c r="AY1460">
        <v>10.7</v>
      </c>
      <c r="AZ1460">
        <v>428</v>
      </c>
    </row>
    <row r="1461" spans="1:55" x14ac:dyDescent="0.25">
      <c r="A1461" t="s">
        <v>54</v>
      </c>
      <c r="B1461">
        <v>110027</v>
      </c>
      <c r="C1461" t="s">
        <v>55</v>
      </c>
      <c r="D1461" t="s">
        <v>56</v>
      </c>
      <c r="E1461" s="1">
        <v>45970</v>
      </c>
      <c r="F1461" t="s">
        <v>1746</v>
      </c>
      <c r="G1461" t="s">
        <v>63</v>
      </c>
      <c r="H1461" s="4">
        <v>221674000000000</v>
      </c>
      <c r="I1461">
        <v>29811</v>
      </c>
      <c r="J1461" s="3">
        <v>45970.901388888888</v>
      </c>
      <c r="K1461" t="s">
        <v>5760</v>
      </c>
      <c r="L1461" t="s">
        <v>59</v>
      </c>
      <c r="M1461">
        <v>1286</v>
      </c>
      <c r="N1461">
        <v>-374.99</v>
      </c>
      <c r="O1461">
        <v>0</v>
      </c>
      <c r="P1461">
        <v>911.01</v>
      </c>
      <c r="Q1461">
        <v>32</v>
      </c>
      <c r="R1461">
        <v>0</v>
      </c>
      <c r="S1461">
        <v>-0.01</v>
      </c>
      <c r="T1461">
        <v>0</v>
      </c>
      <c r="U1461">
        <v>943</v>
      </c>
      <c r="V1461">
        <v>943</v>
      </c>
      <c r="W1461">
        <v>0</v>
      </c>
      <c r="X1461" t="s">
        <v>64</v>
      </c>
      <c r="Y1461">
        <v>244.03</v>
      </c>
      <c r="Z1461">
        <v>14.65</v>
      </c>
      <c r="AA1461" t="s">
        <v>65</v>
      </c>
      <c r="AB1461" t="s">
        <v>56</v>
      </c>
      <c r="AC1461">
        <v>985</v>
      </c>
      <c r="AK1461">
        <v>32</v>
      </c>
      <c r="AL1461">
        <v>0</v>
      </c>
      <c r="AS1461">
        <v>943</v>
      </c>
      <c r="AZ1461">
        <v>911.01</v>
      </c>
      <c r="BB1461">
        <v>32</v>
      </c>
    </row>
    <row r="1462" spans="1:55" x14ac:dyDescent="0.25">
      <c r="A1462" t="s">
        <v>54</v>
      </c>
      <c r="B1462">
        <v>110027</v>
      </c>
      <c r="C1462" t="s">
        <v>55</v>
      </c>
      <c r="D1462" t="s">
        <v>56</v>
      </c>
      <c r="E1462" s="1">
        <v>45970</v>
      </c>
      <c r="F1462" t="s">
        <v>1747</v>
      </c>
      <c r="G1462" t="s">
        <v>67</v>
      </c>
      <c r="J1462" s="3">
        <v>45970.902777777781</v>
      </c>
      <c r="K1462" t="s">
        <v>5760</v>
      </c>
      <c r="L1462" t="s">
        <v>59</v>
      </c>
      <c r="M1462">
        <v>118</v>
      </c>
      <c r="N1462">
        <v>0</v>
      </c>
      <c r="O1462">
        <v>0</v>
      </c>
      <c r="P1462">
        <v>118</v>
      </c>
      <c r="Q1462">
        <v>0</v>
      </c>
      <c r="R1462">
        <v>5.9</v>
      </c>
      <c r="S1462">
        <v>0.1</v>
      </c>
      <c r="T1462">
        <v>0</v>
      </c>
      <c r="U1462">
        <v>124</v>
      </c>
      <c r="V1462">
        <v>124</v>
      </c>
      <c r="W1462">
        <v>0</v>
      </c>
      <c r="X1462" t="s">
        <v>68</v>
      </c>
      <c r="Y1462">
        <v>30.98</v>
      </c>
      <c r="Z1462">
        <v>3.92</v>
      </c>
      <c r="AA1462" t="s">
        <v>69</v>
      </c>
      <c r="AE1462" t="s">
        <v>89</v>
      </c>
      <c r="AF1462" t="s">
        <v>56</v>
      </c>
      <c r="AG1462">
        <v>8929758003</v>
      </c>
      <c r="AK1462">
        <v>0</v>
      </c>
      <c r="AL1462">
        <v>0</v>
      </c>
      <c r="AN1462">
        <v>124</v>
      </c>
      <c r="AV1462">
        <v>118</v>
      </c>
      <c r="AW1462">
        <v>2.95</v>
      </c>
      <c r="AX1462">
        <v>118</v>
      </c>
      <c r="AY1462">
        <v>2.95</v>
      </c>
      <c r="AZ1462">
        <v>118</v>
      </c>
    </row>
    <row r="1463" spans="1:55" x14ac:dyDescent="0.25">
      <c r="A1463" t="s">
        <v>54</v>
      </c>
      <c r="B1463">
        <v>110027</v>
      </c>
      <c r="C1463" t="s">
        <v>55</v>
      </c>
      <c r="D1463" t="s">
        <v>56</v>
      </c>
      <c r="E1463" s="1">
        <v>45970</v>
      </c>
      <c r="F1463" t="s">
        <v>1748</v>
      </c>
      <c r="G1463" t="s">
        <v>63</v>
      </c>
      <c r="H1463" s="4">
        <v>221674000000000</v>
      </c>
      <c r="I1463">
        <v>29811</v>
      </c>
      <c r="J1463" s="3">
        <v>45970.905555555553</v>
      </c>
      <c r="K1463" t="s">
        <v>5760</v>
      </c>
      <c r="L1463" t="s">
        <v>59</v>
      </c>
      <c r="M1463">
        <v>1073</v>
      </c>
      <c r="N1463">
        <v>-199.98</v>
      </c>
      <c r="O1463">
        <v>0</v>
      </c>
      <c r="P1463">
        <v>873.02</v>
      </c>
      <c r="Q1463">
        <v>32</v>
      </c>
      <c r="R1463">
        <v>0</v>
      </c>
      <c r="S1463">
        <v>-0.02</v>
      </c>
      <c r="T1463">
        <v>0</v>
      </c>
      <c r="U1463">
        <v>905</v>
      </c>
      <c r="V1463">
        <v>905</v>
      </c>
      <c r="W1463">
        <v>0</v>
      </c>
      <c r="X1463" t="s">
        <v>64</v>
      </c>
      <c r="Y1463">
        <v>247</v>
      </c>
      <c r="Z1463">
        <v>23.35</v>
      </c>
      <c r="AA1463" t="s">
        <v>65</v>
      </c>
      <c r="AB1463" t="s">
        <v>56</v>
      </c>
      <c r="AC1463">
        <v>6119</v>
      </c>
      <c r="AK1463">
        <v>32</v>
      </c>
      <c r="AL1463">
        <v>0</v>
      </c>
      <c r="AS1463">
        <v>905</v>
      </c>
      <c r="AZ1463">
        <v>873.02</v>
      </c>
      <c r="BB1463">
        <v>32</v>
      </c>
    </row>
    <row r="1464" spans="1:55" x14ac:dyDescent="0.25">
      <c r="A1464" t="s">
        <v>54</v>
      </c>
      <c r="B1464">
        <v>110027</v>
      </c>
      <c r="C1464" t="s">
        <v>55</v>
      </c>
      <c r="D1464" t="s">
        <v>56</v>
      </c>
      <c r="E1464" s="1">
        <v>45970</v>
      </c>
      <c r="F1464" t="s">
        <v>1749</v>
      </c>
      <c r="G1464" t="s">
        <v>67</v>
      </c>
      <c r="J1464" s="3">
        <v>45970.908333333333</v>
      </c>
      <c r="K1464" t="s">
        <v>5760</v>
      </c>
      <c r="L1464" t="s">
        <v>59</v>
      </c>
      <c r="M1464">
        <v>159</v>
      </c>
      <c r="N1464">
        <v>0</v>
      </c>
      <c r="O1464">
        <v>0</v>
      </c>
      <c r="P1464">
        <v>159</v>
      </c>
      <c r="Q1464">
        <v>0</v>
      </c>
      <c r="R1464">
        <v>7.96</v>
      </c>
      <c r="S1464">
        <v>0.04</v>
      </c>
      <c r="T1464">
        <v>0</v>
      </c>
      <c r="U1464">
        <v>167</v>
      </c>
      <c r="V1464">
        <v>167</v>
      </c>
      <c r="W1464">
        <v>0</v>
      </c>
      <c r="X1464" t="s">
        <v>73</v>
      </c>
      <c r="Y1464">
        <v>29.83</v>
      </c>
      <c r="Z1464">
        <v>2.5</v>
      </c>
      <c r="AA1464" t="s">
        <v>74</v>
      </c>
      <c r="AB1464" t="s">
        <v>75</v>
      </c>
      <c r="AE1464" t="s">
        <v>89</v>
      </c>
      <c r="AF1464" t="s">
        <v>56</v>
      </c>
      <c r="AG1464">
        <v>8929758003</v>
      </c>
      <c r="AK1464">
        <v>0</v>
      </c>
      <c r="AL1464">
        <v>0</v>
      </c>
      <c r="AM1464">
        <v>167</v>
      </c>
      <c r="AV1464">
        <v>159</v>
      </c>
      <c r="AW1464">
        <v>3.98</v>
      </c>
      <c r="AX1464">
        <v>159</v>
      </c>
      <c r="AY1464">
        <v>3.98</v>
      </c>
      <c r="AZ1464">
        <v>159</v>
      </c>
    </row>
    <row r="1465" spans="1:55" x14ac:dyDescent="0.25">
      <c r="A1465" t="s">
        <v>54</v>
      </c>
      <c r="B1465">
        <v>110027</v>
      </c>
      <c r="C1465" t="s">
        <v>55</v>
      </c>
      <c r="D1465" t="s">
        <v>56</v>
      </c>
      <c r="E1465" s="1">
        <v>45970</v>
      </c>
      <c r="F1465" t="s">
        <v>1750</v>
      </c>
      <c r="G1465" t="s">
        <v>67</v>
      </c>
      <c r="J1465" s="3">
        <v>45970.916666666664</v>
      </c>
      <c r="K1465" t="s">
        <v>5760</v>
      </c>
      <c r="L1465" t="s">
        <v>59</v>
      </c>
      <c r="M1465">
        <v>189</v>
      </c>
      <c r="N1465">
        <v>0</v>
      </c>
      <c r="O1465">
        <v>0</v>
      </c>
      <c r="P1465">
        <v>189</v>
      </c>
      <c r="Q1465">
        <v>0</v>
      </c>
      <c r="R1465">
        <v>9.4600000000000009</v>
      </c>
      <c r="S1465">
        <v>-0.46</v>
      </c>
      <c r="T1465">
        <v>0</v>
      </c>
      <c r="U1465">
        <v>198</v>
      </c>
      <c r="V1465">
        <v>198</v>
      </c>
      <c r="W1465">
        <v>0</v>
      </c>
      <c r="X1465" t="s">
        <v>73</v>
      </c>
      <c r="Y1465">
        <v>45.68</v>
      </c>
      <c r="Z1465">
        <v>8.0500000000000007</v>
      </c>
      <c r="AA1465" t="s">
        <v>74</v>
      </c>
      <c r="AB1465" t="s">
        <v>75</v>
      </c>
      <c r="AE1465" t="s">
        <v>1751</v>
      </c>
      <c r="AF1465" t="s">
        <v>1752</v>
      </c>
      <c r="AG1465">
        <v>9990632439</v>
      </c>
      <c r="AK1465">
        <v>0</v>
      </c>
      <c r="AL1465">
        <v>0</v>
      </c>
      <c r="AM1465">
        <v>198</v>
      </c>
      <c r="AV1465">
        <v>189</v>
      </c>
      <c r="AW1465">
        <v>4.7300000000000004</v>
      </c>
      <c r="AX1465">
        <v>189</v>
      </c>
      <c r="AY1465">
        <v>4.7300000000000004</v>
      </c>
      <c r="AZ1465">
        <v>189</v>
      </c>
    </row>
    <row r="1466" spans="1:55" x14ac:dyDescent="0.25">
      <c r="A1466" t="s">
        <v>54</v>
      </c>
      <c r="B1466">
        <v>110027</v>
      </c>
      <c r="C1466" t="s">
        <v>55</v>
      </c>
      <c r="D1466" t="s">
        <v>56</v>
      </c>
      <c r="E1466" s="1">
        <v>45970</v>
      </c>
      <c r="F1466" t="s">
        <v>1753</v>
      </c>
      <c r="G1466" t="s">
        <v>58</v>
      </c>
      <c r="H1466">
        <v>7463055801</v>
      </c>
      <c r="I1466">
        <v>18528960</v>
      </c>
      <c r="J1466" s="3">
        <v>45970.92083333333</v>
      </c>
      <c r="K1466" t="s">
        <v>5760</v>
      </c>
      <c r="L1466" t="s">
        <v>59</v>
      </c>
      <c r="M1466">
        <v>427</v>
      </c>
      <c r="N1466">
        <v>0</v>
      </c>
      <c r="O1466">
        <v>0</v>
      </c>
      <c r="P1466">
        <v>427</v>
      </c>
      <c r="Q1466">
        <v>32</v>
      </c>
      <c r="R1466">
        <v>0</v>
      </c>
      <c r="S1466">
        <v>0</v>
      </c>
      <c r="T1466">
        <v>0</v>
      </c>
      <c r="U1466">
        <v>459</v>
      </c>
      <c r="V1466">
        <v>459</v>
      </c>
      <c r="W1466">
        <v>0</v>
      </c>
      <c r="X1466" t="s">
        <v>60</v>
      </c>
      <c r="Y1466">
        <v>88.86</v>
      </c>
      <c r="Z1466">
        <v>8.4700000000000006</v>
      </c>
      <c r="AA1466" t="s">
        <v>61</v>
      </c>
      <c r="AB1466" t="s">
        <v>56</v>
      </c>
      <c r="AC1466">
        <v>5801</v>
      </c>
      <c r="AK1466">
        <v>32</v>
      </c>
      <c r="AL1466">
        <v>0</v>
      </c>
      <c r="AT1466">
        <v>459</v>
      </c>
      <c r="AZ1466">
        <v>427</v>
      </c>
      <c r="BC1466">
        <v>32</v>
      </c>
    </row>
    <row r="1467" spans="1:55" x14ac:dyDescent="0.25">
      <c r="A1467" t="s">
        <v>54</v>
      </c>
      <c r="B1467">
        <v>110027</v>
      </c>
      <c r="C1467" t="s">
        <v>55</v>
      </c>
      <c r="D1467" t="s">
        <v>56</v>
      </c>
      <c r="E1467" s="1">
        <v>45970</v>
      </c>
      <c r="F1467" t="s">
        <v>1754</v>
      </c>
      <c r="G1467" t="s">
        <v>63</v>
      </c>
      <c r="H1467" s="4">
        <v>221676000000000</v>
      </c>
      <c r="I1467">
        <v>29811</v>
      </c>
      <c r="J1467" s="3">
        <v>45970.921527777777</v>
      </c>
      <c r="K1467" t="s">
        <v>5760</v>
      </c>
      <c r="L1467" t="s">
        <v>59</v>
      </c>
      <c r="M1467">
        <v>668</v>
      </c>
      <c r="N1467">
        <v>-250</v>
      </c>
      <c r="O1467">
        <v>0</v>
      </c>
      <c r="P1467">
        <v>418</v>
      </c>
      <c r="Q1467">
        <v>32</v>
      </c>
      <c r="R1467">
        <v>0</v>
      </c>
      <c r="S1467">
        <v>0</v>
      </c>
      <c r="T1467">
        <v>0</v>
      </c>
      <c r="U1467">
        <v>450</v>
      </c>
      <c r="V1467">
        <v>450</v>
      </c>
      <c r="W1467">
        <v>0</v>
      </c>
      <c r="X1467" t="s">
        <v>64</v>
      </c>
      <c r="Y1467">
        <v>110.93</v>
      </c>
      <c r="Z1467">
        <v>4.7699999999999996</v>
      </c>
      <c r="AA1467" t="s">
        <v>65</v>
      </c>
      <c r="AB1467" t="s">
        <v>56</v>
      </c>
      <c r="AC1467">
        <v>7996</v>
      </c>
      <c r="AK1467">
        <v>32</v>
      </c>
      <c r="AL1467">
        <v>0</v>
      </c>
      <c r="AS1467">
        <v>450</v>
      </c>
      <c r="AZ1467">
        <v>418</v>
      </c>
      <c r="BB1467">
        <v>32</v>
      </c>
    </row>
    <row r="1468" spans="1:55" x14ac:dyDescent="0.25">
      <c r="A1468" t="s">
        <v>54</v>
      </c>
      <c r="B1468">
        <v>110027</v>
      </c>
      <c r="C1468" t="s">
        <v>55</v>
      </c>
      <c r="D1468" t="s">
        <v>56</v>
      </c>
      <c r="E1468" s="1">
        <v>45970</v>
      </c>
      <c r="F1468" t="s">
        <v>1755</v>
      </c>
      <c r="G1468" t="s">
        <v>67</v>
      </c>
      <c r="J1468" s="3">
        <v>45970.924305555556</v>
      </c>
      <c r="K1468" t="s">
        <v>5760</v>
      </c>
      <c r="L1468" t="s">
        <v>59</v>
      </c>
      <c r="M1468">
        <v>179</v>
      </c>
      <c r="N1468">
        <v>0</v>
      </c>
      <c r="O1468">
        <v>0</v>
      </c>
      <c r="P1468">
        <v>179</v>
      </c>
      <c r="Q1468">
        <v>0</v>
      </c>
      <c r="R1468">
        <v>8.9600000000000009</v>
      </c>
      <c r="S1468">
        <v>0.04</v>
      </c>
      <c r="T1468">
        <v>0</v>
      </c>
      <c r="U1468">
        <v>188</v>
      </c>
      <c r="V1468">
        <v>188</v>
      </c>
      <c r="W1468">
        <v>0</v>
      </c>
      <c r="X1468" t="s">
        <v>68</v>
      </c>
      <c r="Y1468">
        <v>37.590000000000003</v>
      </c>
      <c r="Z1468">
        <v>2.56</v>
      </c>
      <c r="AA1468" t="s">
        <v>74</v>
      </c>
      <c r="AB1468" t="s">
        <v>75</v>
      </c>
      <c r="AE1468" t="s">
        <v>89</v>
      </c>
      <c r="AF1468" t="s">
        <v>56</v>
      </c>
      <c r="AG1468">
        <v>8929758003</v>
      </c>
      <c r="AK1468">
        <v>0</v>
      </c>
      <c r="AL1468">
        <v>0</v>
      </c>
      <c r="AN1468">
        <v>188</v>
      </c>
      <c r="AV1468">
        <v>179</v>
      </c>
      <c r="AW1468">
        <v>4.4800000000000004</v>
      </c>
      <c r="AX1468">
        <v>179</v>
      </c>
      <c r="AY1468">
        <v>4.4800000000000004</v>
      </c>
      <c r="AZ1468">
        <v>179</v>
      </c>
    </row>
    <row r="1469" spans="1:55" x14ac:dyDescent="0.25">
      <c r="A1469" t="s">
        <v>54</v>
      </c>
      <c r="B1469">
        <v>110027</v>
      </c>
      <c r="C1469" t="s">
        <v>55</v>
      </c>
      <c r="D1469" t="s">
        <v>56</v>
      </c>
      <c r="E1469" s="1">
        <v>45970</v>
      </c>
      <c r="F1469" t="s">
        <v>1756</v>
      </c>
      <c r="G1469" t="s">
        <v>67</v>
      </c>
      <c r="J1469" s="3">
        <v>45970.925000000003</v>
      </c>
      <c r="K1469" t="s">
        <v>5760</v>
      </c>
      <c r="L1469" t="s">
        <v>59</v>
      </c>
      <c r="M1469">
        <v>526</v>
      </c>
      <c r="N1469">
        <v>0</v>
      </c>
      <c r="O1469">
        <v>0</v>
      </c>
      <c r="P1469">
        <v>526</v>
      </c>
      <c r="Q1469">
        <v>0</v>
      </c>
      <c r="R1469">
        <v>26.3</v>
      </c>
      <c r="S1469">
        <v>-0.3</v>
      </c>
      <c r="T1469">
        <v>0</v>
      </c>
      <c r="U1469">
        <v>552</v>
      </c>
      <c r="V1469">
        <v>552</v>
      </c>
      <c r="W1469">
        <v>0</v>
      </c>
      <c r="X1469" t="s">
        <v>73</v>
      </c>
      <c r="Y1469">
        <v>141.15</v>
      </c>
      <c r="Z1469">
        <v>6.2</v>
      </c>
      <c r="AA1469" t="s">
        <v>74</v>
      </c>
      <c r="AB1469" t="s">
        <v>75</v>
      </c>
      <c r="AE1469" t="s">
        <v>89</v>
      </c>
      <c r="AF1469" t="s">
        <v>56</v>
      </c>
      <c r="AG1469">
        <v>8929758003</v>
      </c>
      <c r="AK1469">
        <v>0</v>
      </c>
      <c r="AL1469">
        <v>0</v>
      </c>
      <c r="AM1469">
        <v>552</v>
      </c>
      <c r="AV1469">
        <v>526</v>
      </c>
      <c r="AW1469">
        <v>13.15</v>
      </c>
      <c r="AX1469">
        <v>526</v>
      </c>
      <c r="AY1469">
        <v>13.15</v>
      </c>
      <c r="AZ1469">
        <v>526</v>
      </c>
    </row>
    <row r="1470" spans="1:55" x14ac:dyDescent="0.25">
      <c r="A1470" t="s">
        <v>54</v>
      </c>
      <c r="B1470">
        <v>110027</v>
      </c>
      <c r="C1470" t="s">
        <v>55</v>
      </c>
      <c r="D1470" t="s">
        <v>56</v>
      </c>
      <c r="E1470" s="1">
        <v>45970</v>
      </c>
      <c r="F1470" t="s">
        <v>1757</v>
      </c>
      <c r="G1470" t="s">
        <v>58</v>
      </c>
      <c r="H1470">
        <v>7454568387</v>
      </c>
      <c r="I1470">
        <v>18528960</v>
      </c>
      <c r="J1470" s="3">
        <v>45970.925000000003</v>
      </c>
      <c r="K1470" t="s">
        <v>5760</v>
      </c>
      <c r="L1470" t="s">
        <v>59</v>
      </c>
      <c r="M1470">
        <v>696</v>
      </c>
      <c r="N1470">
        <v>0</v>
      </c>
      <c r="O1470">
        <v>0</v>
      </c>
      <c r="P1470">
        <v>696</v>
      </c>
      <c r="Q1470">
        <v>32</v>
      </c>
      <c r="R1470">
        <v>0</v>
      </c>
      <c r="S1470">
        <v>0</v>
      </c>
      <c r="T1470">
        <v>0</v>
      </c>
      <c r="U1470">
        <v>728</v>
      </c>
      <c r="V1470">
        <v>728</v>
      </c>
      <c r="W1470">
        <v>0</v>
      </c>
      <c r="X1470" t="s">
        <v>60</v>
      </c>
      <c r="Y1470">
        <v>140.1</v>
      </c>
      <c r="Z1470">
        <v>20.16</v>
      </c>
      <c r="AA1470" t="s">
        <v>61</v>
      </c>
      <c r="AB1470" t="s">
        <v>56</v>
      </c>
      <c r="AC1470">
        <v>8387</v>
      </c>
      <c r="AK1470">
        <v>32</v>
      </c>
      <c r="AL1470">
        <v>0</v>
      </c>
      <c r="AT1470">
        <v>728</v>
      </c>
      <c r="AZ1470">
        <v>696</v>
      </c>
      <c r="BC1470">
        <v>32</v>
      </c>
    </row>
    <row r="1471" spans="1:55" x14ac:dyDescent="0.25">
      <c r="A1471" t="s">
        <v>54</v>
      </c>
      <c r="B1471">
        <v>110027</v>
      </c>
      <c r="C1471" t="s">
        <v>55</v>
      </c>
      <c r="D1471" t="s">
        <v>56</v>
      </c>
      <c r="E1471" s="1">
        <v>45970</v>
      </c>
      <c r="F1471" t="s">
        <v>1758</v>
      </c>
      <c r="G1471" t="s">
        <v>67</v>
      </c>
      <c r="J1471" s="3">
        <v>45970.925000000003</v>
      </c>
      <c r="K1471" t="s">
        <v>5760</v>
      </c>
      <c r="L1471" t="s">
        <v>59</v>
      </c>
      <c r="M1471">
        <v>369</v>
      </c>
      <c r="N1471">
        <v>0</v>
      </c>
      <c r="O1471">
        <v>0</v>
      </c>
      <c r="P1471">
        <v>369</v>
      </c>
      <c r="Q1471">
        <v>0</v>
      </c>
      <c r="R1471">
        <v>18.46</v>
      </c>
      <c r="S1471">
        <v>-0.46</v>
      </c>
      <c r="T1471">
        <v>0</v>
      </c>
      <c r="U1471">
        <v>387</v>
      </c>
      <c r="V1471">
        <v>387</v>
      </c>
      <c r="W1471">
        <v>0</v>
      </c>
      <c r="X1471" t="s">
        <v>73</v>
      </c>
      <c r="Y1471">
        <v>103.6</v>
      </c>
      <c r="Z1471">
        <v>8.7200000000000006</v>
      </c>
      <c r="AA1471" t="s">
        <v>74</v>
      </c>
      <c r="AB1471" t="s">
        <v>75</v>
      </c>
      <c r="AE1471" t="s">
        <v>89</v>
      </c>
      <c r="AF1471" t="s">
        <v>56</v>
      </c>
      <c r="AG1471">
        <v>8929758003</v>
      </c>
      <c r="AK1471">
        <v>0</v>
      </c>
      <c r="AL1471">
        <v>0</v>
      </c>
      <c r="AM1471">
        <v>387</v>
      </c>
      <c r="AV1471">
        <v>369</v>
      </c>
      <c r="AW1471">
        <v>9.23</v>
      </c>
      <c r="AX1471">
        <v>369</v>
      </c>
      <c r="AY1471">
        <v>9.23</v>
      </c>
      <c r="AZ1471">
        <v>369</v>
      </c>
    </row>
    <row r="1472" spans="1:55" x14ac:dyDescent="0.25">
      <c r="A1472" t="s">
        <v>54</v>
      </c>
      <c r="B1472">
        <v>110027</v>
      </c>
      <c r="C1472" t="s">
        <v>55</v>
      </c>
      <c r="D1472" t="s">
        <v>56</v>
      </c>
      <c r="E1472" s="1">
        <v>45970</v>
      </c>
      <c r="F1472" t="s">
        <v>1759</v>
      </c>
      <c r="G1472" t="s">
        <v>63</v>
      </c>
      <c r="H1472" s="4">
        <v>221676000000000</v>
      </c>
      <c r="I1472">
        <v>29811</v>
      </c>
      <c r="J1472" s="3">
        <v>45970.926388888889</v>
      </c>
      <c r="K1472" t="s">
        <v>5760</v>
      </c>
      <c r="L1472" t="s">
        <v>59</v>
      </c>
      <c r="M1472">
        <v>538</v>
      </c>
      <c r="N1472">
        <v>-93.75</v>
      </c>
      <c r="O1472">
        <v>0</v>
      </c>
      <c r="P1472">
        <v>444.25</v>
      </c>
      <c r="Q1472">
        <v>32</v>
      </c>
      <c r="R1472">
        <v>0</v>
      </c>
      <c r="S1472">
        <v>-0.25</v>
      </c>
      <c r="T1472">
        <v>0</v>
      </c>
      <c r="U1472">
        <v>476</v>
      </c>
      <c r="V1472">
        <v>476</v>
      </c>
      <c r="W1472">
        <v>0</v>
      </c>
      <c r="X1472" t="s">
        <v>64</v>
      </c>
      <c r="Y1472">
        <v>98.15</v>
      </c>
      <c r="Z1472">
        <v>9.5399999999999991</v>
      </c>
      <c r="AA1472" t="s">
        <v>65</v>
      </c>
      <c r="AB1472" t="s">
        <v>56</v>
      </c>
      <c r="AC1472">
        <v>3321</v>
      </c>
      <c r="AK1472">
        <v>32</v>
      </c>
      <c r="AL1472">
        <v>0</v>
      </c>
      <c r="AS1472">
        <v>476</v>
      </c>
      <c r="AZ1472">
        <v>444.25</v>
      </c>
      <c r="BB1472">
        <v>32</v>
      </c>
    </row>
    <row r="1473" spans="1:55" x14ac:dyDescent="0.25">
      <c r="A1473" t="s">
        <v>54</v>
      </c>
      <c r="B1473">
        <v>110027</v>
      </c>
      <c r="C1473" t="s">
        <v>55</v>
      </c>
      <c r="D1473" t="s">
        <v>56</v>
      </c>
      <c r="E1473" s="1">
        <v>45970</v>
      </c>
      <c r="F1473" t="s">
        <v>1760</v>
      </c>
      <c r="G1473" t="s">
        <v>63</v>
      </c>
      <c r="H1473" s="4">
        <v>221677000000000</v>
      </c>
      <c r="I1473">
        <v>29811</v>
      </c>
      <c r="J1473" s="3">
        <v>45970.930555555555</v>
      </c>
      <c r="K1473" t="s">
        <v>5760</v>
      </c>
      <c r="L1473" t="s">
        <v>59</v>
      </c>
      <c r="M1473">
        <v>697</v>
      </c>
      <c r="N1473">
        <v>-175</v>
      </c>
      <c r="O1473">
        <v>0</v>
      </c>
      <c r="P1473">
        <v>522</v>
      </c>
      <c r="Q1473">
        <v>32</v>
      </c>
      <c r="R1473">
        <v>0</v>
      </c>
      <c r="S1473">
        <v>0</v>
      </c>
      <c r="T1473">
        <v>0</v>
      </c>
      <c r="U1473">
        <v>554</v>
      </c>
      <c r="V1473">
        <v>554</v>
      </c>
      <c r="W1473">
        <v>0</v>
      </c>
      <c r="X1473" t="s">
        <v>64</v>
      </c>
      <c r="Y1473">
        <v>103</v>
      </c>
      <c r="Z1473">
        <v>10.06</v>
      </c>
      <c r="AA1473" t="s">
        <v>65</v>
      </c>
      <c r="AB1473" t="s">
        <v>56</v>
      </c>
      <c r="AC1473">
        <v>7990</v>
      </c>
      <c r="AK1473">
        <v>32</v>
      </c>
      <c r="AL1473">
        <v>0</v>
      </c>
      <c r="AS1473">
        <v>554</v>
      </c>
      <c r="AZ1473">
        <v>522</v>
      </c>
      <c r="BB1473">
        <v>32</v>
      </c>
    </row>
    <row r="1474" spans="1:55" x14ac:dyDescent="0.25">
      <c r="A1474" t="s">
        <v>54</v>
      </c>
      <c r="B1474">
        <v>110027</v>
      </c>
      <c r="C1474" t="s">
        <v>55</v>
      </c>
      <c r="D1474" t="s">
        <v>56</v>
      </c>
      <c r="E1474" s="1">
        <v>45970</v>
      </c>
      <c r="F1474" t="s">
        <v>1761</v>
      </c>
      <c r="G1474" t="s">
        <v>58</v>
      </c>
      <c r="H1474">
        <v>7464655399</v>
      </c>
      <c r="I1474">
        <v>18528960</v>
      </c>
      <c r="J1474" s="3">
        <v>45970.932638888888</v>
      </c>
      <c r="K1474" t="s">
        <v>5760</v>
      </c>
      <c r="L1474" t="s">
        <v>59</v>
      </c>
      <c r="M1474">
        <v>567</v>
      </c>
      <c r="N1474">
        <v>-100</v>
      </c>
      <c r="O1474">
        <v>0</v>
      </c>
      <c r="P1474">
        <v>467</v>
      </c>
      <c r="Q1474">
        <v>32</v>
      </c>
      <c r="R1474">
        <v>0</v>
      </c>
      <c r="S1474">
        <v>0</v>
      </c>
      <c r="T1474">
        <v>0</v>
      </c>
      <c r="U1474">
        <v>499</v>
      </c>
      <c r="V1474">
        <v>499</v>
      </c>
      <c r="W1474">
        <v>0</v>
      </c>
      <c r="X1474" t="s">
        <v>60</v>
      </c>
      <c r="Y1474">
        <v>124.04</v>
      </c>
      <c r="Z1474">
        <v>10.34</v>
      </c>
      <c r="AA1474" t="s">
        <v>61</v>
      </c>
      <c r="AB1474" t="s">
        <v>56</v>
      </c>
      <c r="AC1474">
        <v>5399</v>
      </c>
      <c r="AK1474">
        <v>32</v>
      </c>
      <c r="AL1474">
        <v>0</v>
      </c>
      <c r="AT1474">
        <v>499</v>
      </c>
      <c r="AZ1474">
        <v>467</v>
      </c>
      <c r="BC1474">
        <v>32</v>
      </c>
    </row>
    <row r="1475" spans="1:55" x14ac:dyDescent="0.25">
      <c r="A1475" t="s">
        <v>54</v>
      </c>
      <c r="B1475">
        <v>110027</v>
      </c>
      <c r="C1475" t="s">
        <v>55</v>
      </c>
      <c r="D1475" t="s">
        <v>56</v>
      </c>
      <c r="E1475" s="1">
        <v>45970</v>
      </c>
      <c r="F1475" t="s">
        <v>1762</v>
      </c>
      <c r="G1475" t="s">
        <v>63</v>
      </c>
      <c r="H1475" s="4">
        <v>221677000000000</v>
      </c>
      <c r="I1475">
        <v>29811</v>
      </c>
      <c r="J1475" s="3">
        <v>45970.935416666667</v>
      </c>
      <c r="K1475" t="s">
        <v>5760</v>
      </c>
      <c r="L1475" t="s">
        <v>59</v>
      </c>
      <c r="M1475">
        <v>646</v>
      </c>
      <c r="N1475">
        <v>-93.75</v>
      </c>
      <c r="O1475">
        <v>0</v>
      </c>
      <c r="P1475">
        <v>552.25</v>
      </c>
      <c r="Q1475">
        <v>32</v>
      </c>
      <c r="R1475">
        <v>0</v>
      </c>
      <c r="S1475">
        <v>-0.25</v>
      </c>
      <c r="T1475">
        <v>0</v>
      </c>
      <c r="U1475">
        <v>584</v>
      </c>
      <c r="V1475">
        <v>584</v>
      </c>
      <c r="W1475">
        <v>0</v>
      </c>
      <c r="X1475" t="s">
        <v>64</v>
      </c>
      <c r="Y1475">
        <v>136.41</v>
      </c>
      <c r="Z1475">
        <v>8.41</v>
      </c>
      <c r="AA1475" t="s">
        <v>65</v>
      </c>
      <c r="AB1475" t="s">
        <v>56</v>
      </c>
      <c r="AC1475">
        <v>7070</v>
      </c>
      <c r="AK1475">
        <v>32</v>
      </c>
      <c r="AL1475">
        <v>0</v>
      </c>
      <c r="AS1475">
        <v>584</v>
      </c>
      <c r="AZ1475">
        <v>552.25</v>
      </c>
      <c r="BB1475">
        <v>32</v>
      </c>
    </row>
    <row r="1476" spans="1:55" x14ac:dyDescent="0.25">
      <c r="A1476" t="s">
        <v>54</v>
      </c>
      <c r="B1476">
        <v>110027</v>
      </c>
      <c r="C1476" t="s">
        <v>55</v>
      </c>
      <c r="D1476" t="s">
        <v>56</v>
      </c>
      <c r="E1476" s="1">
        <v>45970</v>
      </c>
      <c r="F1476" t="s">
        <v>1763</v>
      </c>
      <c r="G1476" t="s">
        <v>63</v>
      </c>
      <c r="H1476" s="4">
        <v>221677000000000</v>
      </c>
      <c r="I1476">
        <v>29811</v>
      </c>
      <c r="J1476" s="3">
        <v>45970.939583333333</v>
      </c>
      <c r="K1476" t="s">
        <v>5760</v>
      </c>
      <c r="L1476" t="s">
        <v>59</v>
      </c>
      <c r="M1476">
        <v>248</v>
      </c>
      <c r="N1476">
        <v>-75</v>
      </c>
      <c r="O1476">
        <v>0</v>
      </c>
      <c r="P1476">
        <v>173</v>
      </c>
      <c r="Q1476">
        <v>32</v>
      </c>
      <c r="R1476">
        <v>0</v>
      </c>
      <c r="S1476">
        <v>0</v>
      </c>
      <c r="T1476">
        <v>0</v>
      </c>
      <c r="U1476">
        <v>205</v>
      </c>
      <c r="V1476">
        <v>205</v>
      </c>
      <c r="W1476">
        <v>0</v>
      </c>
      <c r="X1476" t="s">
        <v>64</v>
      </c>
      <c r="Y1476">
        <v>52.33</v>
      </c>
      <c r="Z1476">
        <v>5.03</v>
      </c>
      <c r="AA1476" t="s">
        <v>65</v>
      </c>
      <c r="AB1476" t="s">
        <v>56</v>
      </c>
      <c r="AC1476">
        <v>7521</v>
      </c>
      <c r="AK1476">
        <v>32</v>
      </c>
      <c r="AL1476">
        <v>0</v>
      </c>
      <c r="AS1476">
        <v>205</v>
      </c>
      <c r="AZ1476">
        <v>173</v>
      </c>
      <c r="BB1476">
        <v>32</v>
      </c>
    </row>
    <row r="1477" spans="1:55" x14ac:dyDescent="0.25">
      <c r="A1477" t="s">
        <v>54</v>
      </c>
      <c r="B1477">
        <v>110027</v>
      </c>
      <c r="C1477" t="s">
        <v>55</v>
      </c>
      <c r="D1477" t="s">
        <v>56</v>
      </c>
      <c r="E1477" s="1">
        <v>45970</v>
      </c>
      <c r="F1477" t="s">
        <v>1764</v>
      </c>
      <c r="G1477" t="s">
        <v>67</v>
      </c>
      <c r="J1477" s="3">
        <v>45970.94027777778</v>
      </c>
      <c r="K1477" t="s">
        <v>5760</v>
      </c>
      <c r="L1477" t="s">
        <v>59</v>
      </c>
      <c r="M1477">
        <v>277.08999999999997</v>
      </c>
      <c r="N1477">
        <v>0</v>
      </c>
      <c r="O1477">
        <v>0</v>
      </c>
      <c r="P1477">
        <v>277.08999999999997</v>
      </c>
      <c r="Q1477">
        <v>0</v>
      </c>
      <c r="R1477">
        <v>13.86</v>
      </c>
      <c r="S1477">
        <v>0.05</v>
      </c>
      <c r="T1477">
        <v>0</v>
      </c>
      <c r="U1477">
        <v>291</v>
      </c>
      <c r="V1477">
        <v>291</v>
      </c>
      <c r="W1477">
        <v>0</v>
      </c>
      <c r="X1477" t="s">
        <v>73</v>
      </c>
      <c r="Y1477">
        <v>69.569999999999993</v>
      </c>
      <c r="Z1477">
        <v>2.56</v>
      </c>
      <c r="AA1477" t="s">
        <v>74</v>
      </c>
      <c r="AB1477" t="s">
        <v>75</v>
      </c>
      <c r="AE1477" t="s">
        <v>89</v>
      </c>
      <c r="AF1477" t="s">
        <v>56</v>
      </c>
      <c r="AG1477">
        <v>8929758003</v>
      </c>
      <c r="AK1477">
        <v>0</v>
      </c>
      <c r="AL1477">
        <v>0</v>
      </c>
      <c r="AM1477">
        <v>291</v>
      </c>
      <c r="AV1477">
        <v>277.08999999999997</v>
      </c>
      <c r="AW1477">
        <v>6.93</v>
      </c>
      <c r="AX1477">
        <v>277.08999999999997</v>
      </c>
      <c r="AY1477">
        <v>6.93</v>
      </c>
      <c r="AZ1477">
        <v>277.08999999999997</v>
      </c>
    </row>
    <row r="1478" spans="1:55" x14ac:dyDescent="0.25">
      <c r="A1478" t="s">
        <v>54</v>
      </c>
      <c r="B1478">
        <v>110027</v>
      </c>
      <c r="C1478" t="s">
        <v>55</v>
      </c>
      <c r="D1478" t="s">
        <v>56</v>
      </c>
      <c r="E1478" s="1">
        <v>45970</v>
      </c>
      <c r="F1478" t="s">
        <v>1765</v>
      </c>
      <c r="G1478" t="s">
        <v>63</v>
      </c>
      <c r="H1478" s="4">
        <v>221677000000000</v>
      </c>
      <c r="I1478">
        <v>29811</v>
      </c>
      <c r="J1478" s="3">
        <v>45970.940972222219</v>
      </c>
      <c r="K1478" t="s">
        <v>5760</v>
      </c>
      <c r="L1478" t="s">
        <v>59</v>
      </c>
      <c r="M1478">
        <v>259</v>
      </c>
      <c r="N1478">
        <v>-93.75</v>
      </c>
      <c r="O1478">
        <v>0</v>
      </c>
      <c r="P1478">
        <v>165.25</v>
      </c>
      <c r="Q1478">
        <v>32</v>
      </c>
      <c r="R1478">
        <v>0</v>
      </c>
      <c r="S1478">
        <v>-0.25</v>
      </c>
      <c r="T1478">
        <v>0</v>
      </c>
      <c r="U1478">
        <v>197</v>
      </c>
      <c r="V1478">
        <v>197</v>
      </c>
      <c r="W1478">
        <v>0</v>
      </c>
      <c r="X1478" t="s">
        <v>64</v>
      </c>
      <c r="Y1478">
        <v>48.62</v>
      </c>
      <c r="Z1478">
        <v>4.7699999999999996</v>
      </c>
      <c r="AA1478" t="s">
        <v>65</v>
      </c>
      <c r="AB1478" t="s">
        <v>56</v>
      </c>
      <c r="AC1478">
        <v>9791</v>
      </c>
      <c r="AK1478">
        <v>32</v>
      </c>
      <c r="AL1478">
        <v>0</v>
      </c>
      <c r="AS1478">
        <v>197</v>
      </c>
      <c r="AZ1478">
        <v>165.25</v>
      </c>
      <c r="BB1478">
        <v>32</v>
      </c>
    </row>
    <row r="1479" spans="1:55" x14ac:dyDescent="0.25">
      <c r="A1479" t="s">
        <v>54</v>
      </c>
      <c r="B1479">
        <v>110027</v>
      </c>
      <c r="C1479" t="s">
        <v>55</v>
      </c>
      <c r="D1479" t="s">
        <v>56</v>
      </c>
      <c r="E1479" s="1">
        <v>45970</v>
      </c>
      <c r="F1479" t="s">
        <v>1766</v>
      </c>
      <c r="G1479" t="s">
        <v>58</v>
      </c>
      <c r="H1479">
        <v>7461983561</v>
      </c>
      <c r="I1479">
        <v>18528960</v>
      </c>
      <c r="J1479" s="3">
        <v>45970.943055555559</v>
      </c>
      <c r="K1479" t="s">
        <v>5760</v>
      </c>
      <c r="L1479" t="s">
        <v>59</v>
      </c>
      <c r="M1479">
        <v>557</v>
      </c>
      <c r="N1479">
        <v>-100</v>
      </c>
      <c r="O1479">
        <v>0</v>
      </c>
      <c r="P1479">
        <v>457</v>
      </c>
      <c r="Q1479">
        <v>32</v>
      </c>
      <c r="R1479">
        <v>0</v>
      </c>
      <c r="S1479">
        <v>0</v>
      </c>
      <c r="T1479">
        <v>0</v>
      </c>
      <c r="U1479">
        <v>489</v>
      </c>
      <c r="V1479">
        <v>489</v>
      </c>
      <c r="W1479">
        <v>0</v>
      </c>
      <c r="X1479" t="s">
        <v>60</v>
      </c>
      <c r="Y1479">
        <v>99.65</v>
      </c>
      <c r="Z1479">
        <v>14.57</v>
      </c>
      <c r="AA1479" t="s">
        <v>61</v>
      </c>
      <c r="AB1479" t="s">
        <v>56</v>
      </c>
      <c r="AC1479">
        <v>3561</v>
      </c>
      <c r="AK1479">
        <v>32</v>
      </c>
      <c r="AL1479">
        <v>0</v>
      </c>
      <c r="AT1479">
        <v>489</v>
      </c>
      <c r="AZ1479">
        <v>457</v>
      </c>
      <c r="BC1479">
        <v>32</v>
      </c>
    </row>
    <row r="1480" spans="1:55" x14ac:dyDescent="0.25">
      <c r="A1480" t="s">
        <v>54</v>
      </c>
      <c r="B1480">
        <v>110027</v>
      </c>
      <c r="C1480" t="s">
        <v>55</v>
      </c>
      <c r="D1480" t="s">
        <v>56</v>
      </c>
      <c r="E1480" s="1">
        <v>45970</v>
      </c>
      <c r="F1480" t="s">
        <v>1767</v>
      </c>
      <c r="G1480" t="s">
        <v>63</v>
      </c>
      <c r="H1480" s="4">
        <v>221678000000000</v>
      </c>
      <c r="I1480">
        <v>29811</v>
      </c>
      <c r="J1480" s="3">
        <v>45970.947222222225</v>
      </c>
      <c r="K1480" t="s">
        <v>5760</v>
      </c>
      <c r="L1480" t="s">
        <v>59</v>
      </c>
      <c r="M1480">
        <v>328</v>
      </c>
      <c r="N1480">
        <v>-93.74</v>
      </c>
      <c r="O1480">
        <v>0</v>
      </c>
      <c r="P1480">
        <v>234.26</v>
      </c>
      <c r="Q1480">
        <v>32</v>
      </c>
      <c r="R1480">
        <v>0</v>
      </c>
      <c r="S1480">
        <v>-0.26</v>
      </c>
      <c r="T1480">
        <v>0</v>
      </c>
      <c r="U1480">
        <v>266</v>
      </c>
      <c r="V1480">
        <v>266</v>
      </c>
      <c r="W1480">
        <v>0</v>
      </c>
      <c r="X1480" t="s">
        <v>64</v>
      </c>
      <c r="Y1480">
        <v>65.260000000000005</v>
      </c>
      <c r="Z1480">
        <v>8.51</v>
      </c>
      <c r="AA1480" t="s">
        <v>65</v>
      </c>
      <c r="AB1480" t="s">
        <v>56</v>
      </c>
      <c r="AC1480">
        <v>5731</v>
      </c>
      <c r="AK1480">
        <v>32</v>
      </c>
      <c r="AL1480">
        <v>0</v>
      </c>
      <c r="AS1480">
        <v>266</v>
      </c>
      <c r="AZ1480">
        <v>234.26</v>
      </c>
      <c r="BB1480">
        <v>32</v>
      </c>
    </row>
    <row r="1481" spans="1:55" x14ac:dyDescent="0.25">
      <c r="A1481" t="s">
        <v>54</v>
      </c>
      <c r="B1481">
        <v>110027</v>
      </c>
      <c r="C1481" t="s">
        <v>55</v>
      </c>
      <c r="D1481" t="s">
        <v>56</v>
      </c>
      <c r="E1481" s="1">
        <v>45970</v>
      </c>
      <c r="F1481" t="s">
        <v>1768</v>
      </c>
      <c r="G1481" t="s">
        <v>67</v>
      </c>
      <c r="J1481" s="3">
        <v>45970.95208333333</v>
      </c>
      <c r="K1481" t="s">
        <v>5760</v>
      </c>
      <c r="L1481" t="s">
        <v>59</v>
      </c>
      <c r="M1481">
        <v>190.5</v>
      </c>
      <c r="N1481">
        <v>0</v>
      </c>
      <c r="O1481">
        <v>0</v>
      </c>
      <c r="P1481">
        <v>190.5</v>
      </c>
      <c r="Q1481">
        <v>0</v>
      </c>
      <c r="R1481">
        <v>9.52</v>
      </c>
      <c r="S1481">
        <v>-0.02</v>
      </c>
      <c r="T1481">
        <v>0</v>
      </c>
      <c r="U1481">
        <v>200</v>
      </c>
      <c r="V1481">
        <v>200</v>
      </c>
      <c r="W1481">
        <v>0</v>
      </c>
      <c r="X1481" t="s">
        <v>68</v>
      </c>
      <c r="Y1481">
        <v>70</v>
      </c>
      <c r="Z1481">
        <v>0</v>
      </c>
      <c r="AA1481" t="s">
        <v>74</v>
      </c>
      <c r="AB1481" t="s">
        <v>75</v>
      </c>
      <c r="AE1481" t="s">
        <v>89</v>
      </c>
      <c r="AF1481" t="s">
        <v>56</v>
      </c>
      <c r="AG1481">
        <v>8929758003</v>
      </c>
      <c r="AK1481">
        <v>0</v>
      </c>
      <c r="AL1481">
        <v>0</v>
      </c>
      <c r="AN1481">
        <v>200</v>
      </c>
      <c r="AV1481">
        <v>190.5</v>
      </c>
      <c r="AW1481">
        <v>4.76</v>
      </c>
      <c r="AX1481">
        <v>190.5</v>
      </c>
      <c r="AY1481">
        <v>4.76</v>
      </c>
      <c r="AZ1481">
        <v>190.5</v>
      </c>
    </row>
    <row r="1482" spans="1:55" x14ac:dyDescent="0.25">
      <c r="A1482" t="s">
        <v>54</v>
      </c>
      <c r="B1482">
        <v>110027</v>
      </c>
      <c r="C1482" t="s">
        <v>55</v>
      </c>
      <c r="D1482" t="s">
        <v>56</v>
      </c>
      <c r="E1482" s="1">
        <v>45970</v>
      </c>
      <c r="F1482" t="s">
        <v>1769</v>
      </c>
      <c r="G1482" t="s">
        <v>58</v>
      </c>
      <c r="H1482">
        <v>7459719884</v>
      </c>
      <c r="I1482">
        <v>18528960</v>
      </c>
      <c r="J1482" s="3">
        <v>45970.95416666667</v>
      </c>
      <c r="K1482" t="s">
        <v>5760</v>
      </c>
      <c r="L1482" t="s">
        <v>59</v>
      </c>
      <c r="M1482">
        <v>677</v>
      </c>
      <c r="N1482">
        <v>-199.5</v>
      </c>
      <c r="O1482">
        <v>0</v>
      </c>
      <c r="P1482">
        <v>477.5</v>
      </c>
      <c r="Q1482">
        <v>32</v>
      </c>
      <c r="R1482">
        <v>0</v>
      </c>
      <c r="S1482">
        <v>0</v>
      </c>
      <c r="T1482">
        <v>0</v>
      </c>
      <c r="U1482">
        <v>509.5</v>
      </c>
      <c r="V1482">
        <v>509.5</v>
      </c>
      <c r="W1482">
        <v>0</v>
      </c>
      <c r="X1482" t="s">
        <v>60</v>
      </c>
      <c r="Y1482">
        <v>124.13</v>
      </c>
      <c r="Z1482">
        <v>19.07</v>
      </c>
      <c r="AA1482" t="s">
        <v>61</v>
      </c>
      <c r="AB1482" t="s">
        <v>56</v>
      </c>
      <c r="AC1482">
        <v>9884</v>
      </c>
      <c r="AK1482">
        <v>32</v>
      </c>
      <c r="AL1482">
        <v>0</v>
      </c>
      <c r="AT1482">
        <v>509.5</v>
      </c>
      <c r="AZ1482">
        <v>477.5</v>
      </c>
      <c r="BC1482">
        <v>32</v>
      </c>
    </row>
    <row r="1483" spans="1:55" x14ac:dyDescent="0.25">
      <c r="A1483" t="s">
        <v>54</v>
      </c>
      <c r="B1483">
        <v>110027</v>
      </c>
      <c r="C1483" t="s">
        <v>55</v>
      </c>
      <c r="D1483" t="s">
        <v>56</v>
      </c>
      <c r="E1483" s="1">
        <v>45970</v>
      </c>
      <c r="F1483" t="s">
        <v>1770</v>
      </c>
      <c r="G1483" t="s">
        <v>67</v>
      </c>
      <c r="J1483" s="3">
        <v>45970.963194444441</v>
      </c>
      <c r="K1483" t="s">
        <v>5760</v>
      </c>
      <c r="L1483" t="s">
        <v>59</v>
      </c>
      <c r="M1483">
        <v>168</v>
      </c>
      <c r="N1483">
        <v>0</v>
      </c>
      <c r="O1483">
        <v>0</v>
      </c>
      <c r="P1483">
        <v>168</v>
      </c>
      <c r="Q1483">
        <v>0</v>
      </c>
      <c r="R1483">
        <v>8.4</v>
      </c>
      <c r="S1483">
        <v>-0.4</v>
      </c>
      <c r="T1483">
        <v>0</v>
      </c>
      <c r="U1483">
        <v>176</v>
      </c>
      <c r="V1483">
        <v>176</v>
      </c>
      <c r="W1483">
        <v>0</v>
      </c>
      <c r="X1483" t="s">
        <v>68</v>
      </c>
      <c r="Y1483">
        <v>40.119999999999997</v>
      </c>
      <c r="Z1483">
        <v>4.0999999999999996</v>
      </c>
      <c r="AA1483" t="s">
        <v>74</v>
      </c>
      <c r="AB1483" t="s">
        <v>75</v>
      </c>
      <c r="AE1483" t="s">
        <v>89</v>
      </c>
      <c r="AF1483" t="s">
        <v>56</v>
      </c>
      <c r="AG1483">
        <v>8929758003</v>
      </c>
      <c r="AK1483">
        <v>0</v>
      </c>
      <c r="AL1483">
        <v>0</v>
      </c>
      <c r="AN1483">
        <v>176</v>
      </c>
      <c r="AV1483">
        <v>168</v>
      </c>
      <c r="AW1483">
        <v>4.2</v>
      </c>
      <c r="AX1483">
        <v>168</v>
      </c>
      <c r="AY1483">
        <v>4.2</v>
      </c>
      <c r="AZ1483">
        <v>168</v>
      </c>
    </row>
    <row r="1484" spans="1:55" x14ac:dyDescent="0.25">
      <c r="A1484" t="s">
        <v>54</v>
      </c>
      <c r="B1484">
        <v>110027</v>
      </c>
      <c r="C1484" t="s">
        <v>55</v>
      </c>
      <c r="D1484" t="s">
        <v>56</v>
      </c>
      <c r="E1484" s="1">
        <v>45970</v>
      </c>
      <c r="F1484" t="s">
        <v>1771</v>
      </c>
      <c r="G1484" t="s">
        <v>58</v>
      </c>
      <c r="H1484">
        <v>7467737824</v>
      </c>
      <c r="I1484">
        <v>18528960</v>
      </c>
      <c r="J1484" s="3">
        <v>45970.964583333334</v>
      </c>
      <c r="K1484" t="s">
        <v>5760</v>
      </c>
      <c r="L1484" t="s">
        <v>59</v>
      </c>
      <c r="M1484">
        <v>356.99</v>
      </c>
      <c r="N1484">
        <v>-99.99</v>
      </c>
      <c r="O1484">
        <v>0</v>
      </c>
      <c r="P1484">
        <v>257</v>
      </c>
      <c r="Q1484">
        <v>32</v>
      </c>
      <c r="R1484">
        <v>0</v>
      </c>
      <c r="S1484">
        <v>0</v>
      </c>
      <c r="T1484">
        <v>0</v>
      </c>
      <c r="U1484">
        <v>289</v>
      </c>
      <c r="V1484">
        <v>289</v>
      </c>
      <c r="W1484">
        <v>0</v>
      </c>
      <c r="X1484" t="s">
        <v>60</v>
      </c>
      <c r="Y1484">
        <v>69.290000000000006</v>
      </c>
      <c r="Z1484">
        <v>5.88</v>
      </c>
      <c r="AA1484" t="s">
        <v>61</v>
      </c>
      <c r="AB1484" t="s">
        <v>56</v>
      </c>
      <c r="AC1484">
        <v>7824</v>
      </c>
      <c r="AK1484">
        <v>32</v>
      </c>
      <c r="AL1484">
        <v>0</v>
      </c>
      <c r="AT1484">
        <v>289</v>
      </c>
      <c r="AZ1484">
        <v>257.01</v>
      </c>
      <c r="BC1484">
        <v>32</v>
      </c>
    </row>
    <row r="1485" spans="1:55" x14ac:dyDescent="0.25">
      <c r="A1485" t="s">
        <v>54</v>
      </c>
      <c r="B1485">
        <v>110027</v>
      </c>
      <c r="C1485" t="s">
        <v>55</v>
      </c>
      <c r="D1485" t="s">
        <v>56</v>
      </c>
      <c r="E1485" s="1">
        <v>45970</v>
      </c>
      <c r="F1485" t="s">
        <v>1772</v>
      </c>
      <c r="G1485" t="s">
        <v>63</v>
      </c>
      <c r="H1485" s="4">
        <v>221680000000000</v>
      </c>
      <c r="I1485">
        <v>29811</v>
      </c>
      <c r="J1485" s="3">
        <v>45970.964583333334</v>
      </c>
      <c r="K1485" t="s">
        <v>5760</v>
      </c>
      <c r="L1485" t="s">
        <v>59</v>
      </c>
      <c r="M1485">
        <v>366</v>
      </c>
      <c r="N1485">
        <v>-93.75</v>
      </c>
      <c r="O1485">
        <v>0</v>
      </c>
      <c r="P1485">
        <v>272.25</v>
      </c>
      <c r="Q1485">
        <v>32</v>
      </c>
      <c r="R1485">
        <v>0</v>
      </c>
      <c r="S1485">
        <v>-0.25</v>
      </c>
      <c r="T1485">
        <v>0</v>
      </c>
      <c r="U1485">
        <v>304</v>
      </c>
      <c r="V1485">
        <v>304</v>
      </c>
      <c r="W1485">
        <v>0</v>
      </c>
      <c r="X1485" t="s">
        <v>64</v>
      </c>
      <c r="Y1485">
        <v>83.78</v>
      </c>
      <c r="Z1485">
        <v>5.03</v>
      </c>
      <c r="AA1485" t="s">
        <v>65</v>
      </c>
      <c r="AB1485" t="s">
        <v>56</v>
      </c>
      <c r="AC1485">
        <v>9876</v>
      </c>
      <c r="AK1485">
        <v>32</v>
      </c>
      <c r="AL1485">
        <v>0</v>
      </c>
      <c r="AS1485">
        <v>304</v>
      </c>
      <c r="AZ1485">
        <v>272.25</v>
      </c>
      <c r="BB1485">
        <v>32</v>
      </c>
    </row>
    <row r="1486" spans="1:55" x14ac:dyDescent="0.25">
      <c r="A1486" t="s">
        <v>54</v>
      </c>
      <c r="B1486">
        <v>110027</v>
      </c>
      <c r="C1486" t="s">
        <v>55</v>
      </c>
      <c r="D1486" t="s">
        <v>56</v>
      </c>
      <c r="E1486" s="1">
        <v>45970</v>
      </c>
      <c r="F1486" t="s">
        <v>1773</v>
      </c>
      <c r="G1486" t="s">
        <v>67</v>
      </c>
      <c r="J1486" s="3">
        <v>45970.970138888886</v>
      </c>
      <c r="K1486" t="s">
        <v>5760</v>
      </c>
      <c r="L1486" t="s">
        <v>59</v>
      </c>
      <c r="M1486">
        <v>517</v>
      </c>
      <c r="N1486">
        <v>0</v>
      </c>
      <c r="O1486">
        <v>0</v>
      </c>
      <c r="P1486">
        <v>517</v>
      </c>
      <c r="Q1486">
        <v>0</v>
      </c>
      <c r="R1486">
        <v>25.86</v>
      </c>
      <c r="S1486">
        <v>0.14000000000000001</v>
      </c>
      <c r="T1486">
        <v>0</v>
      </c>
      <c r="U1486">
        <v>543</v>
      </c>
      <c r="V1486">
        <v>543</v>
      </c>
      <c r="W1486">
        <v>0</v>
      </c>
      <c r="X1486" t="s">
        <v>73</v>
      </c>
      <c r="Y1486">
        <v>104.85</v>
      </c>
      <c r="Z1486">
        <v>7.62</v>
      </c>
      <c r="AA1486" t="s">
        <v>74</v>
      </c>
      <c r="AB1486" t="s">
        <v>75</v>
      </c>
      <c r="AE1486" t="s">
        <v>89</v>
      </c>
      <c r="AF1486" t="s">
        <v>56</v>
      </c>
      <c r="AG1486">
        <v>8929758003</v>
      </c>
      <c r="AK1486">
        <v>0</v>
      </c>
      <c r="AL1486">
        <v>0</v>
      </c>
      <c r="AM1486">
        <v>543</v>
      </c>
      <c r="AV1486">
        <v>517</v>
      </c>
      <c r="AW1486">
        <v>12.93</v>
      </c>
      <c r="AX1486">
        <v>517</v>
      </c>
      <c r="AY1486">
        <v>12.93</v>
      </c>
      <c r="AZ1486">
        <v>517</v>
      </c>
    </row>
    <row r="1487" spans="1:55" x14ac:dyDescent="0.25">
      <c r="A1487" t="s">
        <v>54</v>
      </c>
      <c r="B1487">
        <v>110027</v>
      </c>
      <c r="C1487" t="s">
        <v>55</v>
      </c>
      <c r="D1487" t="s">
        <v>56</v>
      </c>
      <c r="E1487" s="1">
        <v>45970</v>
      </c>
      <c r="F1487" t="s">
        <v>1774</v>
      </c>
      <c r="G1487" t="s">
        <v>67</v>
      </c>
      <c r="J1487" s="3">
        <v>45970.977777777778</v>
      </c>
      <c r="K1487" t="s">
        <v>5760</v>
      </c>
      <c r="L1487" t="s">
        <v>59</v>
      </c>
      <c r="M1487">
        <v>577</v>
      </c>
      <c r="N1487">
        <v>0</v>
      </c>
      <c r="O1487">
        <v>0</v>
      </c>
      <c r="P1487">
        <v>577</v>
      </c>
      <c r="Q1487">
        <v>0</v>
      </c>
      <c r="R1487">
        <v>28.86</v>
      </c>
      <c r="S1487">
        <v>0.14000000000000001</v>
      </c>
      <c r="T1487">
        <v>0</v>
      </c>
      <c r="U1487">
        <v>606</v>
      </c>
      <c r="V1487">
        <v>606</v>
      </c>
      <c r="W1487">
        <v>0</v>
      </c>
      <c r="X1487" t="s">
        <v>73</v>
      </c>
      <c r="Y1487">
        <v>131.79</v>
      </c>
      <c r="Z1487">
        <v>6.2</v>
      </c>
      <c r="AA1487" t="s">
        <v>74</v>
      </c>
      <c r="AB1487" t="s">
        <v>75</v>
      </c>
      <c r="AE1487" t="s">
        <v>89</v>
      </c>
      <c r="AF1487" t="s">
        <v>56</v>
      </c>
      <c r="AG1487">
        <v>8929758003</v>
      </c>
      <c r="AK1487">
        <v>0</v>
      </c>
      <c r="AL1487">
        <v>0</v>
      </c>
      <c r="AM1487">
        <v>606</v>
      </c>
      <c r="AV1487">
        <v>577</v>
      </c>
      <c r="AW1487">
        <v>14.43</v>
      </c>
      <c r="AX1487">
        <v>577</v>
      </c>
      <c r="AY1487">
        <v>14.43</v>
      </c>
      <c r="AZ1487">
        <v>577</v>
      </c>
    </row>
    <row r="1488" spans="1:55" x14ac:dyDescent="0.25">
      <c r="A1488" t="s">
        <v>54</v>
      </c>
      <c r="B1488">
        <v>110027</v>
      </c>
      <c r="C1488" t="s">
        <v>55</v>
      </c>
      <c r="D1488" t="s">
        <v>56</v>
      </c>
      <c r="E1488" s="1">
        <v>45970</v>
      </c>
      <c r="F1488" t="s">
        <v>1775</v>
      </c>
      <c r="G1488" t="s">
        <v>67</v>
      </c>
      <c r="J1488" s="3">
        <v>45970.978472222225</v>
      </c>
      <c r="K1488" t="s">
        <v>5760</v>
      </c>
      <c r="L1488" t="s">
        <v>59</v>
      </c>
      <c r="M1488">
        <v>199</v>
      </c>
      <c r="N1488">
        <v>0</v>
      </c>
      <c r="O1488">
        <v>0</v>
      </c>
      <c r="P1488">
        <v>199</v>
      </c>
      <c r="Q1488">
        <v>0</v>
      </c>
      <c r="R1488">
        <v>9.9600000000000009</v>
      </c>
      <c r="S1488">
        <v>0.04</v>
      </c>
      <c r="T1488">
        <v>0</v>
      </c>
      <c r="U1488">
        <v>209</v>
      </c>
      <c r="V1488">
        <v>209</v>
      </c>
      <c r="W1488">
        <v>0</v>
      </c>
      <c r="X1488" t="s">
        <v>68</v>
      </c>
      <c r="Y1488">
        <v>48.62</v>
      </c>
      <c r="Z1488">
        <v>2.56</v>
      </c>
      <c r="AA1488" t="s">
        <v>74</v>
      </c>
      <c r="AB1488" t="s">
        <v>75</v>
      </c>
      <c r="AE1488" t="s">
        <v>89</v>
      </c>
      <c r="AF1488" t="s">
        <v>56</v>
      </c>
      <c r="AG1488">
        <v>8929758003</v>
      </c>
      <c r="AK1488">
        <v>0</v>
      </c>
      <c r="AL1488">
        <v>0</v>
      </c>
      <c r="AN1488">
        <v>209</v>
      </c>
      <c r="AV1488">
        <v>199</v>
      </c>
      <c r="AW1488">
        <v>4.9800000000000004</v>
      </c>
      <c r="AX1488">
        <v>199</v>
      </c>
      <c r="AY1488">
        <v>4.9800000000000004</v>
      </c>
      <c r="AZ1488">
        <v>199</v>
      </c>
    </row>
    <row r="1489" spans="1:55" x14ac:dyDescent="0.25">
      <c r="A1489" t="s">
        <v>54</v>
      </c>
      <c r="B1489">
        <v>110027</v>
      </c>
      <c r="C1489" t="s">
        <v>55</v>
      </c>
      <c r="D1489" t="s">
        <v>56</v>
      </c>
      <c r="E1489" s="1">
        <v>45970</v>
      </c>
      <c r="F1489" t="s">
        <v>1776</v>
      </c>
      <c r="G1489" t="s">
        <v>58</v>
      </c>
      <c r="H1489">
        <v>7467472193</v>
      </c>
      <c r="I1489">
        <v>18528960</v>
      </c>
      <c r="J1489" s="3">
        <v>45970.979166666664</v>
      </c>
      <c r="K1489" t="s">
        <v>5760</v>
      </c>
      <c r="L1489" t="s">
        <v>59</v>
      </c>
      <c r="M1489">
        <v>358</v>
      </c>
      <c r="N1489">
        <v>-100</v>
      </c>
      <c r="O1489">
        <v>0</v>
      </c>
      <c r="P1489">
        <v>258</v>
      </c>
      <c r="Q1489">
        <v>32</v>
      </c>
      <c r="R1489">
        <v>0</v>
      </c>
      <c r="S1489">
        <v>0</v>
      </c>
      <c r="T1489">
        <v>0</v>
      </c>
      <c r="U1489">
        <v>290</v>
      </c>
      <c r="V1489">
        <v>290</v>
      </c>
      <c r="W1489">
        <v>0</v>
      </c>
      <c r="X1489" t="s">
        <v>60</v>
      </c>
      <c r="Y1489">
        <v>67.959999999999994</v>
      </c>
      <c r="Z1489">
        <v>8.9499999999999993</v>
      </c>
      <c r="AA1489" t="s">
        <v>61</v>
      </c>
      <c r="AB1489" t="s">
        <v>56</v>
      </c>
      <c r="AC1489">
        <v>2193</v>
      </c>
      <c r="AK1489">
        <v>32</v>
      </c>
      <c r="AL1489">
        <v>0</v>
      </c>
      <c r="AT1489">
        <v>290</v>
      </c>
      <c r="AZ1489">
        <v>258</v>
      </c>
      <c r="BC1489">
        <v>32</v>
      </c>
    </row>
    <row r="1490" spans="1:55" x14ac:dyDescent="0.25">
      <c r="A1490" t="s">
        <v>54</v>
      </c>
      <c r="B1490">
        <v>110027</v>
      </c>
      <c r="C1490" t="s">
        <v>55</v>
      </c>
      <c r="D1490" t="s">
        <v>56</v>
      </c>
      <c r="E1490" s="1">
        <v>45970</v>
      </c>
      <c r="F1490" t="s">
        <v>1777</v>
      </c>
      <c r="G1490" t="s">
        <v>67</v>
      </c>
      <c r="J1490" s="3">
        <v>45970.979861111111</v>
      </c>
      <c r="K1490" t="s">
        <v>5760</v>
      </c>
      <c r="L1490" t="s">
        <v>59</v>
      </c>
      <c r="M1490">
        <v>567</v>
      </c>
      <c r="N1490">
        <v>0</v>
      </c>
      <c r="O1490">
        <v>0</v>
      </c>
      <c r="P1490">
        <v>567</v>
      </c>
      <c r="Q1490">
        <v>0</v>
      </c>
      <c r="R1490">
        <v>28.36</v>
      </c>
      <c r="S1490">
        <v>-0.36</v>
      </c>
      <c r="T1490">
        <v>0</v>
      </c>
      <c r="U1490">
        <v>595</v>
      </c>
      <c r="V1490">
        <v>595</v>
      </c>
      <c r="W1490">
        <v>0</v>
      </c>
      <c r="X1490" t="s">
        <v>68</v>
      </c>
      <c r="Y1490">
        <v>146.88999999999999</v>
      </c>
      <c r="Z1490">
        <v>7.36</v>
      </c>
      <c r="AA1490" t="s">
        <v>74</v>
      </c>
      <c r="AB1490" t="s">
        <v>75</v>
      </c>
      <c r="AE1490" t="s">
        <v>89</v>
      </c>
      <c r="AF1490" t="s">
        <v>56</v>
      </c>
      <c r="AG1490">
        <v>8929758003</v>
      </c>
      <c r="AK1490">
        <v>0</v>
      </c>
      <c r="AL1490">
        <v>0</v>
      </c>
      <c r="AN1490">
        <v>595</v>
      </c>
      <c r="AV1490">
        <v>567</v>
      </c>
      <c r="AW1490">
        <v>14.18</v>
      </c>
      <c r="AX1490">
        <v>567</v>
      </c>
      <c r="AY1490">
        <v>14.18</v>
      </c>
      <c r="AZ1490">
        <v>567</v>
      </c>
    </row>
    <row r="1491" spans="1:55" x14ac:dyDescent="0.25">
      <c r="A1491" t="s">
        <v>54</v>
      </c>
      <c r="B1491">
        <v>110027</v>
      </c>
      <c r="C1491" t="s">
        <v>55</v>
      </c>
      <c r="D1491" t="s">
        <v>56</v>
      </c>
      <c r="E1491" s="1">
        <v>45970</v>
      </c>
      <c r="F1491" t="s">
        <v>1778</v>
      </c>
      <c r="G1491" t="s">
        <v>67</v>
      </c>
      <c r="J1491" s="3">
        <v>45970.984027777777</v>
      </c>
      <c r="K1491" t="s">
        <v>5760</v>
      </c>
      <c r="L1491" t="s">
        <v>59</v>
      </c>
      <c r="M1491">
        <v>349</v>
      </c>
      <c r="N1491">
        <v>0</v>
      </c>
      <c r="O1491">
        <v>0</v>
      </c>
      <c r="P1491">
        <v>349</v>
      </c>
      <c r="Q1491">
        <v>0</v>
      </c>
      <c r="R1491">
        <v>17.46</v>
      </c>
      <c r="S1491">
        <v>-0.46</v>
      </c>
      <c r="T1491">
        <v>0</v>
      </c>
      <c r="U1491">
        <v>366</v>
      </c>
      <c r="V1491">
        <v>366</v>
      </c>
      <c r="W1491">
        <v>0</v>
      </c>
      <c r="X1491" t="s">
        <v>73</v>
      </c>
      <c r="Y1491">
        <v>82.26</v>
      </c>
      <c r="Z1491">
        <v>10.46</v>
      </c>
      <c r="AA1491" t="s">
        <v>74</v>
      </c>
      <c r="AB1491" t="s">
        <v>75</v>
      </c>
      <c r="AE1491" t="s">
        <v>89</v>
      </c>
      <c r="AF1491" t="s">
        <v>56</v>
      </c>
      <c r="AG1491">
        <v>8929758003</v>
      </c>
      <c r="AK1491">
        <v>0</v>
      </c>
      <c r="AL1491">
        <v>0</v>
      </c>
      <c r="AM1491">
        <v>366</v>
      </c>
      <c r="AV1491">
        <v>349</v>
      </c>
      <c r="AW1491">
        <v>8.73</v>
      </c>
      <c r="AX1491">
        <v>349</v>
      </c>
      <c r="AY1491">
        <v>8.73</v>
      </c>
      <c r="AZ1491">
        <v>349</v>
      </c>
    </row>
    <row r="1492" spans="1:55" x14ac:dyDescent="0.25">
      <c r="A1492" t="s">
        <v>54</v>
      </c>
      <c r="B1492">
        <v>110027</v>
      </c>
      <c r="C1492" t="s">
        <v>55</v>
      </c>
      <c r="D1492" t="s">
        <v>56</v>
      </c>
      <c r="E1492" s="1">
        <v>45970</v>
      </c>
      <c r="F1492" t="s">
        <v>1779</v>
      </c>
      <c r="G1492" t="s">
        <v>63</v>
      </c>
      <c r="H1492" s="4">
        <v>221681000000000</v>
      </c>
      <c r="I1492">
        <v>29811</v>
      </c>
      <c r="J1492" s="3">
        <v>45970.984027777777</v>
      </c>
      <c r="K1492" t="s">
        <v>5760</v>
      </c>
      <c r="L1492" t="s">
        <v>59</v>
      </c>
      <c r="M1492">
        <v>597</v>
      </c>
      <c r="N1492">
        <v>-93.74</v>
      </c>
      <c r="O1492">
        <v>0</v>
      </c>
      <c r="P1492">
        <v>503.26</v>
      </c>
      <c r="Q1492">
        <v>32</v>
      </c>
      <c r="R1492">
        <v>0</v>
      </c>
      <c r="S1492">
        <v>-0.26</v>
      </c>
      <c r="T1492">
        <v>0</v>
      </c>
      <c r="U1492">
        <v>535</v>
      </c>
      <c r="V1492">
        <v>535</v>
      </c>
      <c r="W1492">
        <v>0</v>
      </c>
      <c r="X1492" t="s">
        <v>64</v>
      </c>
      <c r="Y1492">
        <v>120.78</v>
      </c>
      <c r="Z1492">
        <v>11.76</v>
      </c>
      <c r="AA1492" t="s">
        <v>65</v>
      </c>
      <c r="AB1492" t="s">
        <v>56</v>
      </c>
      <c r="AC1492">
        <v>7585</v>
      </c>
      <c r="AK1492">
        <v>32</v>
      </c>
      <c r="AL1492">
        <v>0</v>
      </c>
      <c r="AS1492">
        <v>535</v>
      </c>
      <c r="AZ1492">
        <v>503.26</v>
      </c>
      <c r="BB1492">
        <v>32</v>
      </c>
    </row>
    <row r="1493" spans="1:55" x14ac:dyDescent="0.25">
      <c r="A1493" t="s">
        <v>54</v>
      </c>
      <c r="B1493">
        <v>110027</v>
      </c>
      <c r="C1493" t="s">
        <v>55</v>
      </c>
      <c r="D1493" t="s">
        <v>56</v>
      </c>
      <c r="E1493" s="1">
        <v>45970</v>
      </c>
      <c r="F1493" t="s">
        <v>1780</v>
      </c>
      <c r="G1493" t="s">
        <v>67</v>
      </c>
      <c r="J1493" s="3">
        <v>45970.986805555556</v>
      </c>
      <c r="K1493" t="s">
        <v>5760</v>
      </c>
      <c r="L1493" t="s">
        <v>59</v>
      </c>
      <c r="M1493">
        <v>353.29</v>
      </c>
      <c r="N1493">
        <v>0</v>
      </c>
      <c r="O1493">
        <v>0</v>
      </c>
      <c r="P1493">
        <v>353.29</v>
      </c>
      <c r="Q1493">
        <v>0</v>
      </c>
      <c r="R1493">
        <v>17.66</v>
      </c>
      <c r="S1493">
        <v>0.05</v>
      </c>
      <c r="T1493">
        <v>0</v>
      </c>
      <c r="U1493">
        <v>371</v>
      </c>
      <c r="V1493">
        <v>371</v>
      </c>
      <c r="W1493">
        <v>0</v>
      </c>
      <c r="X1493" t="s">
        <v>68</v>
      </c>
      <c r="Y1493">
        <v>90.62</v>
      </c>
      <c r="Z1493">
        <v>3.24</v>
      </c>
      <c r="AA1493" t="s">
        <v>74</v>
      </c>
      <c r="AB1493" t="s">
        <v>75</v>
      </c>
      <c r="AE1493" t="s">
        <v>89</v>
      </c>
      <c r="AF1493" t="s">
        <v>56</v>
      </c>
      <c r="AG1493">
        <v>8929758003</v>
      </c>
      <c r="AK1493">
        <v>0</v>
      </c>
      <c r="AL1493">
        <v>0</v>
      </c>
      <c r="AN1493">
        <v>371</v>
      </c>
      <c r="AV1493">
        <v>353.29</v>
      </c>
      <c r="AW1493">
        <v>8.83</v>
      </c>
      <c r="AX1493">
        <v>353.29</v>
      </c>
      <c r="AY1493">
        <v>8.83</v>
      </c>
      <c r="AZ1493">
        <v>353.29</v>
      </c>
    </row>
    <row r="1494" spans="1:55" x14ac:dyDescent="0.25">
      <c r="A1494" t="s">
        <v>54</v>
      </c>
      <c r="B1494">
        <v>110027</v>
      </c>
      <c r="C1494" t="s">
        <v>55</v>
      </c>
      <c r="D1494" t="s">
        <v>56</v>
      </c>
      <c r="E1494" s="1">
        <v>45970</v>
      </c>
      <c r="F1494" t="s">
        <v>1781</v>
      </c>
      <c r="G1494" t="s">
        <v>67</v>
      </c>
      <c r="J1494" s="3">
        <v>45970.987500000003</v>
      </c>
      <c r="K1494" t="s">
        <v>5760</v>
      </c>
      <c r="L1494" t="s">
        <v>59</v>
      </c>
      <c r="M1494">
        <v>349</v>
      </c>
      <c r="N1494">
        <v>-52.35</v>
      </c>
      <c r="O1494">
        <v>0</v>
      </c>
      <c r="P1494">
        <v>296.64999999999998</v>
      </c>
      <c r="Q1494">
        <v>0</v>
      </c>
      <c r="R1494">
        <v>14.84</v>
      </c>
      <c r="S1494">
        <v>-0.49</v>
      </c>
      <c r="T1494">
        <v>0</v>
      </c>
      <c r="U1494">
        <v>311</v>
      </c>
      <c r="V1494">
        <v>311</v>
      </c>
      <c r="W1494">
        <v>0</v>
      </c>
      <c r="X1494" t="s">
        <v>68</v>
      </c>
      <c r="Y1494">
        <v>104.8</v>
      </c>
      <c r="Z1494">
        <v>2.9</v>
      </c>
      <c r="AA1494" t="s">
        <v>74</v>
      </c>
      <c r="AB1494" t="s">
        <v>75</v>
      </c>
      <c r="AE1494" t="s">
        <v>1782</v>
      </c>
      <c r="AF1494" t="s">
        <v>1783</v>
      </c>
      <c r="AG1494">
        <v>9810481680</v>
      </c>
      <c r="AK1494">
        <v>0</v>
      </c>
      <c r="AL1494">
        <v>0</v>
      </c>
      <c r="AN1494">
        <v>311</v>
      </c>
      <c r="AV1494">
        <v>296.64999999999998</v>
      </c>
      <c r="AW1494">
        <v>7.42</v>
      </c>
      <c r="AX1494">
        <v>296.64999999999998</v>
      </c>
      <c r="AY1494">
        <v>7.42</v>
      </c>
      <c r="AZ1494">
        <v>296.64999999999998</v>
      </c>
    </row>
    <row r="1495" spans="1:55" x14ac:dyDescent="0.25">
      <c r="A1495" t="s">
        <v>54</v>
      </c>
      <c r="B1495">
        <v>110027</v>
      </c>
      <c r="C1495" t="s">
        <v>55</v>
      </c>
      <c r="D1495" t="s">
        <v>56</v>
      </c>
      <c r="E1495" s="1">
        <v>45970</v>
      </c>
      <c r="F1495" t="s">
        <v>1784</v>
      </c>
      <c r="G1495" t="s">
        <v>67</v>
      </c>
      <c r="J1495" s="3">
        <v>45970.990972222222</v>
      </c>
      <c r="K1495" t="s">
        <v>5760</v>
      </c>
      <c r="L1495" t="s">
        <v>59</v>
      </c>
      <c r="M1495">
        <v>268.36</v>
      </c>
      <c r="N1495">
        <v>0</v>
      </c>
      <c r="O1495">
        <v>0</v>
      </c>
      <c r="P1495">
        <v>268.36</v>
      </c>
      <c r="Q1495">
        <v>0</v>
      </c>
      <c r="R1495">
        <v>13.42</v>
      </c>
      <c r="S1495">
        <v>0.22</v>
      </c>
      <c r="T1495">
        <v>0</v>
      </c>
      <c r="U1495">
        <v>282</v>
      </c>
      <c r="V1495">
        <v>282</v>
      </c>
      <c r="W1495">
        <v>0</v>
      </c>
      <c r="X1495" t="s">
        <v>68</v>
      </c>
      <c r="Y1495">
        <v>60.51</v>
      </c>
      <c r="Z1495">
        <v>3.92</v>
      </c>
      <c r="AA1495" t="s">
        <v>74</v>
      </c>
      <c r="AB1495" t="s">
        <v>75</v>
      </c>
      <c r="AE1495" t="s">
        <v>89</v>
      </c>
      <c r="AF1495" t="s">
        <v>56</v>
      </c>
      <c r="AG1495">
        <v>8929758003</v>
      </c>
      <c r="AK1495">
        <v>0</v>
      </c>
      <c r="AL1495">
        <v>0</v>
      </c>
      <c r="AN1495">
        <v>282</v>
      </c>
      <c r="AV1495">
        <v>268.36</v>
      </c>
      <c r="AW1495">
        <v>6.71</v>
      </c>
      <c r="AX1495">
        <v>268.36</v>
      </c>
      <c r="AY1495">
        <v>6.71</v>
      </c>
      <c r="AZ1495">
        <v>268.36</v>
      </c>
    </row>
    <row r="1496" spans="1:55" x14ac:dyDescent="0.25">
      <c r="A1496" t="s">
        <v>54</v>
      </c>
      <c r="B1496">
        <v>110027</v>
      </c>
      <c r="C1496" t="s">
        <v>55</v>
      </c>
      <c r="D1496" t="s">
        <v>56</v>
      </c>
      <c r="E1496" s="1">
        <v>45970</v>
      </c>
      <c r="F1496" t="s">
        <v>1785</v>
      </c>
      <c r="G1496" t="s">
        <v>58</v>
      </c>
      <c r="H1496">
        <v>7459183925</v>
      </c>
      <c r="I1496">
        <v>18528960</v>
      </c>
      <c r="J1496" s="3">
        <v>45970.991666666669</v>
      </c>
      <c r="K1496" t="s">
        <v>5760</v>
      </c>
      <c r="L1496" t="s">
        <v>59</v>
      </c>
      <c r="M1496">
        <v>218</v>
      </c>
      <c r="N1496">
        <v>-100</v>
      </c>
      <c r="O1496">
        <v>0</v>
      </c>
      <c r="P1496">
        <v>118</v>
      </c>
      <c r="Q1496">
        <v>32</v>
      </c>
      <c r="R1496">
        <v>0</v>
      </c>
      <c r="S1496">
        <v>0</v>
      </c>
      <c r="T1496">
        <v>0</v>
      </c>
      <c r="U1496">
        <v>150</v>
      </c>
      <c r="V1496">
        <v>150</v>
      </c>
      <c r="W1496">
        <v>0</v>
      </c>
      <c r="X1496" t="s">
        <v>60</v>
      </c>
      <c r="Y1496">
        <v>29.83</v>
      </c>
      <c r="Z1496">
        <v>5.57</v>
      </c>
      <c r="AA1496" t="s">
        <v>61</v>
      </c>
      <c r="AB1496" t="s">
        <v>56</v>
      </c>
      <c r="AC1496">
        <v>3925</v>
      </c>
      <c r="AK1496">
        <v>32</v>
      </c>
      <c r="AL1496">
        <v>0</v>
      </c>
      <c r="AT1496">
        <v>150</v>
      </c>
      <c r="AZ1496">
        <v>118</v>
      </c>
      <c r="BC1496">
        <v>32</v>
      </c>
    </row>
    <row r="1497" spans="1:55" x14ac:dyDescent="0.25">
      <c r="A1497" t="s">
        <v>54</v>
      </c>
      <c r="B1497">
        <v>110027</v>
      </c>
      <c r="C1497" t="s">
        <v>55</v>
      </c>
      <c r="D1497" t="s">
        <v>56</v>
      </c>
      <c r="E1497" s="1">
        <v>45970</v>
      </c>
      <c r="F1497" t="s">
        <v>1786</v>
      </c>
      <c r="G1497" t="s">
        <v>63</v>
      </c>
      <c r="H1497" s="4">
        <v>221682000000000</v>
      </c>
      <c r="I1497">
        <v>29811</v>
      </c>
      <c r="J1497" s="3">
        <v>45970.993055555555</v>
      </c>
      <c r="K1497" t="s">
        <v>5760</v>
      </c>
      <c r="L1497" t="s">
        <v>59</v>
      </c>
      <c r="M1497">
        <v>408</v>
      </c>
      <c r="N1497">
        <v>-93.75</v>
      </c>
      <c r="O1497">
        <v>0</v>
      </c>
      <c r="P1497">
        <v>314.25</v>
      </c>
      <c r="Q1497">
        <v>32</v>
      </c>
      <c r="R1497">
        <v>0</v>
      </c>
      <c r="S1497">
        <v>-0.25</v>
      </c>
      <c r="T1497">
        <v>0</v>
      </c>
      <c r="U1497">
        <v>346</v>
      </c>
      <c r="V1497">
        <v>346</v>
      </c>
      <c r="W1497">
        <v>0</v>
      </c>
      <c r="X1497" t="s">
        <v>64</v>
      </c>
      <c r="Y1497">
        <v>90.39</v>
      </c>
      <c r="Z1497">
        <v>5.03</v>
      </c>
      <c r="AA1497" t="s">
        <v>65</v>
      </c>
      <c r="AB1497" t="s">
        <v>56</v>
      </c>
      <c r="AC1497">
        <v>8663</v>
      </c>
      <c r="AK1497">
        <v>32</v>
      </c>
      <c r="AL1497">
        <v>0</v>
      </c>
      <c r="AS1497">
        <v>346</v>
      </c>
      <c r="AZ1497">
        <v>314.25</v>
      </c>
      <c r="BB1497">
        <v>32</v>
      </c>
    </row>
    <row r="1498" spans="1:55" x14ac:dyDescent="0.25">
      <c r="A1498" t="s">
        <v>54</v>
      </c>
      <c r="B1498">
        <v>110027</v>
      </c>
      <c r="C1498" t="s">
        <v>55</v>
      </c>
      <c r="D1498" t="s">
        <v>56</v>
      </c>
      <c r="E1498" s="1">
        <v>45970</v>
      </c>
      <c r="F1498" t="s">
        <v>1787</v>
      </c>
      <c r="G1498" t="s">
        <v>58</v>
      </c>
      <c r="H1498">
        <v>7465920692</v>
      </c>
      <c r="I1498">
        <v>18528960</v>
      </c>
      <c r="J1498" s="3">
        <v>45970.993750000001</v>
      </c>
      <c r="K1498" t="s">
        <v>5760</v>
      </c>
      <c r="L1498" t="s">
        <v>59</v>
      </c>
      <c r="M1498">
        <v>497</v>
      </c>
      <c r="N1498">
        <v>-224.5</v>
      </c>
      <c r="O1498">
        <v>0</v>
      </c>
      <c r="P1498">
        <v>272.5</v>
      </c>
      <c r="Q1498">
        <v>32</v>
      </c>
      <c r="R1498">
        <v>0</v>
      </c>
      <c r="S1498">
        <v>0</v>
      </c>
      <c r="T1498">
        <v>0</v>
      </c>
      <c r="U1498">
        <v>304.5</v>
      </c>
      <c r="V1498">
        <v>304.5</v>
      </c>
      <c r="W1498">
        <v>0</v>
      </c>
      <c r="X1498" t="s">
        <v>60</v>
      </c>
      <c r="Y1498">
        <v>77.81</v>
      </c>
      <c r="Z1498">
        <v>17.239999999999998</v>
      </c>
      <c r="AA1498" t="s">
        <v>61</v>
      </c>
      <c r="AB1498" t="s">
        <v>56</v>
      </c>
      <c r="AC1498">
        <v>692</v>
      </c>
      <c r="AK1498">
        <v>32</v>
      </c>
      <c r="AL1498">
        <v>0</v>
      </c>
      <c r="AT1498">
        <v>304.5</v>
      </c>
      <c r="AZ1498">
        <v>272.5</v>
      </c>
      <c r="BC1498">
        <v>32</v>
      </c>
    </row>
    <row r="1499" spans="1:55" x14ac:dyDescent="0.25">
      <c r="A1499" t="s">
        <v>54</v>
      </c>
      <c r="B1499">
        <v>110027</v>
      </c>
      <c r="C1499" t="s">
        <v>55</v>
      </c>
      <c r="D1499" t="s">
        <v>56</v>
      </c>
      <c r="E1499" s="1">
        <v>45970</v>
      </c>
      <c r="F1499" t="s">
        <v>1788</v>
      </c>
      <c r="G1499" t="s">
        <v>58</v>
      </c>
      <c r="H1499">
        <v>7466889308</v>
      </c>
      <c r="I1499">
        <v>18528960</v>
      </c>
      <c r="J1499" s="3">
        <v>45970.998611111114</v>
      </c>
      <c r="K1499" t="s">
        <v>5760</v>
      </c>
      <c r="L1499" t="s">
        <v>59</v>
      </c>
      <c r="M1499">
        <v>289</v>
      </c>
      <c r="N1499">
        <v>-75</v>
      </c>
      <c r="O1499">
        <v>0</v>
      </c>
      <c r="P1499">
        <v>214</v>
      </c>
      <c r="Q1499">
        <v>32</v>
      </c>
      <c r="R1499">
        <v>0</v>
      </c>
      <c r="S1499">
        <v>0</v>
      </c>
      <c r="T1499">
        <v>0</v>
      </c>
      <c r="U1499">
        <v>246</v>
      </c>
      <c r="V1499">
        <v>246</v>
      </c>
      <c r="W1499">
        <v>0</v>
      </c>
      <c r="X1499" t="s">
        <v>60</v>
      </c>
      <c r="Y1499">
        <v>59.56</v>
      </c>
      <c r="Z1499">
        <v>5.03</v>
      </c>
      <c r="AA1499" t="s">
        <v>61</v>
      </c>
      <c r="AB1499" t="s">
        <v>56</v>
      </c>
      <c r="AC1499">
        <v>9308</v>
      </c>
      <c r="AK1499">
        <v>32</v>
      </c>
      <c r="AL1499">
        <v>0</v>
      </c>
      <c r="AT1499">
        <v>246</v>
      </c>
      <c r="AZ1499">
        <v>214</v>
      </c>
      <c r="BC1499">
        <v>32</v>
      </c>
    </row>
    <row r="1500" spans="1:55" x14ac:dyDescent="0.25">
      <c r="A1500" t="s">
        <v>54</v>
      </c>
      <c r="B1500">
        <v>110027</v>
      </c>
      <c r="C1500" t="s">
        <v>55</v>
      </c>
      <c r="D1500" t="s">
        <v>56</v>
      </c>
      <c r="E1500" s="1">
        <v>45970</v>
      </c>
      <c r="F1500" t="s">
        <v>1789</v>
      </c>
      <c r="G1500" t="s">
        <v>58</v>
      </c>
      <c r="H1500">
        <v>7466900802</v>
      </c>
      <c r="I1500">
        <v>18528960</v>
      </c>
      <c r="J1500" s="3">
        <v>45970.999305555553</v>
      </c>
      <c r="K1500" t="s">
        <v>5760</v>
      </c>
      <c r="L1500" t="s">
        <v>59</v>
      </c>
      <c r="M1500">
        <v>368</v>
      </c>
      <c r="N1500">
        <v>-100</v>
      </c>
      <c r="O1500">
        <v>0</v>
      </c>
      <c r="P1500">
        <v>268</v>
      </c>
      <c r="Q1500">
        <v>32</v>
      </c>
      <c r="R1500">
        <v>0</v>
      </c>
      <c r="S1500">
        <v>0</v>
      </c>
      <c r="T1500">
        <v>0</v>
      </c>
      <c r="U1500">
        <v>300</v>
      </c>
      <c r="V1500">
        <v>300</v>
      </c>
      <c r="W1500">
        <v>0</v>
      </c>
      <c r="X1500" t="s">
        <v>60</v>
      </c>
      <c r="Y1500">
        <v>57.34</v>
      </c>
      <c r="Z1500">
        <v>8.9499999999999993</v>
      </c>
      <c r="AA1500" t="s">
        <v>61</v>
      </c>
      <c r="AB1500" t="s">
        <v>56</v>
      </c>
      <c r="AC1500">
        <v>802</v>
      </c>
      <c r="AK1500">
        <v>32</v>
      </c>
      <c r="AL1500">
        <v>0</v>
      </c>
      <c r="AT1500">
        <v>300</v>
      </c>
      <c r="AZ1500">
        <v>268</v>
      </c>
      <c r="BC1500">
        <v>32</v>
      </c>
    </row>
    <row r="1501" spans="1:55" x14ac:dyDescent="0.25">
      <c r="A1501" t="s">
        <v>54</v>
      </c>
      <c r="B1501">
        <v>110027</v>
      </c>
      <c r="C1501" t="s">
        <v>55</v>
      </c>
      <c r="D1501" t="s">
        <v>56</v>
      </c>
      <c r="E1501" s="1">
        <v>45970</v>
      </c>
      <c r="F1501" t="s">
        <v>1790</v>
      </c>
      <c r="G1501" t="s">
        <v>67</v>
      </c>
      <c r="J1501" s="3">
        <v>45971.002083333333</v>
      </c>
      <c r="K1501" t="s">
        <v>5760</v>
      </c>
      <c r="L1501" t="s">
        <v>59</v>
      </c>
      <c r="M1501">
        <v>1102</v>
      </c>
      <c r="N1501">
        <v>0</v>
      </c>
      <c r="O1501">
        <v>0</v>
      </c>
      <c r="P1501">
        <v>1102</v>
      </c>
      <c r="Q1501">
        <v>0</v>
      </c>
      <c r="R1501">
        <v>55.1</v>
      </c>
      <c r="S1501">
        <v>-0.1</v>
      </c>
      <c r="T1501">
        <v>0</v>
      </c>
      <c r="U1501">
        <v>1157</v>
      </c>
      <c r="V1501">
        <v>1157</v>
      </c>
      <c r="W1501">
        <v>0</v>
      </c>
      <c r="X1501" t="s">
        <v>68</v>
      </c>
      <c r="Y1501">
        <v>280.44</v>
      </c>
      <c r="Z1501">
        <v>21.57</v>
      </c>
      <c r="AA1501" t="s">
        <v>69</v>
      </c>
      <c r="AE1501" t="s">
        <v>89</v>
      </c>
      <c r="AF1501" t="s">
        <v>56</v>
      </c>
      <c r="AG1501">
        <v>8929758003</v>
      </c>
      <c r="AK1501">
        <v>0</v>
      </c>
      <c r="AL1501">
        <v>0</v>
      </c>
      <c r="AN1501">
        <v>1157</v>
      </c>
      <c r="AV1501">
        <v>1102</v>
      </c>
      <c r="AW1501">
        <v>27.55</v>
      </c>
      <c r="AX1501">
        <v>1102</v>
      </c>
      <c r="AY1501">
        <v>27.55</v>
      </c>
      <c r="AZ1501">
        <v>1102</v>
      </c>
    </row>
    <row r="1502" spans="1:55" x14ac:dyDescent="0.25">
      <c r="A1502" t="s">
        <v>54</v>
      </c>
      <c r="B1502">
        <v>110027</v>
      </c>
      <c r="C1502" t="s">
        <v>55</v>
      </c>
      <c r="D1502" t="s">
        <v>56</v>
      </c>
      <c r="E1502" s="1">
        <v>45970</v>
      </c>
      <c r="F1502" t="s">
        <v>1791</v>
      </c>
      <c r="G1502" t="s">
        <v>67</v>
      </c>
      <c r="J1502" s="3">
        <v>45971.004166666666</v>
      </c>
      <c r="K1502" t="s">
        <v>5760</v>
      </c>
      <c r="L1502" t="s">
        <v>59</v>
      </c>
      <c r="M1502">
        <v>198</v>
      </c>
      <c r="N1502">
        <v>-51</v>
      </c>
      <c r="O1502">
        <v>0</v>
      </c>
      <c r="P1502">
        <v>147</v>
      </c>
      <c r="Q1502">
        <v>0</v>
      </c>
      <c r="R1502">
        <v>7.36</v>
      </c>
      <c r="S1502">
        <v>-0.36</v>
      </c>
      <c r="T1502">
        <v>0</v>
      </c>
      <c r="U1502">
        <v>154</v>
      </c>
      <c r="V1502">
        <v>154</v>
      </c>
      <c r="W1502">
        <v>0</v>
      </c>
      <c r="X1502" t="s">
        <v>73</v>
      </c>
      <c r="Y1502">
        <v>45.84</v>
      </c>
      <c r="Z1502">
        <v>3.92</v>
      </c>
      <c r="AA1502" t="s">
        <v>74</v>
      </c>
      <c r="AB1502" t="s">
        <v>75</v>
      </c>
      <c r="AE1502" t="s">
        <v>1792</v>
      </c>
      <c r="AF1502" t="s">
        <v>1793</v>
      </c>
      <c r="AG1502">
        <v>9654310058</v>
      </c>
      <c r="AK1502">
        <v>0</v>
      </c>
      <c r="AL1502">
        <v>0</v>
      </c>
      <c r="AM1502">
        <v>154</v>
      </c>
      <c r="AV1502">
        <v>147</v>
      </c>
      <c r="AW1502">
        <v>3.68</v>
      </c>
      <c r="AX1502">
        <v>147</v>
      </c>
      <c r="AY1502">
        <v>3.68</v>
      </c>
      <c r="AZ1502">
        <v>147</v>
      </c>
    </row>
    <row r="1503" spans="1:55" x14ac:dyDescent="0.25">
      <c r="A1503" t="s">
        <v>54</v>
      </c>
      <c r="B1503">
        <v>110027</v>
      </c>
      <c r="C1503" t="s">
        <v>55</v>
      </c>
      <c r="D1503" t="s">
        <v>56</v>
      </c>
      <c r="E1503" s="1">
        <v>45970</v>
      </c>
      <c r="F1503" t="s">
        <v>1794</v>
      </c>
      <c r="G1503" t="s">
        <v>58</v>
      </c>
      <c r="H1503">
        <v>7462545891</v>
      </c>
      <c r="I1503">
        <v>18528960</v>
      </c>
      <c r="J1503" s="3">
        <v>45971.004861111112</v>
      </c>
      <c r="K1503" t="s">
        <v>5760</v>
      </c>
      <c r="L1503" t="s">
        <v>59</v>
      </c>
      <c r="M1503">
        <v>377</v>
      </c>
      <c r="N1503">
        <v>-75</v>
      </c>
      <c r="O1503">
        <v>0</v>
      </c>
      <c r="P1503">
        <v>302</v>
      </c>
      <c r="Q1503">
        <v>32</v>
      </c>
      <c r="R1503">
        <v>0</v>
      </c>
      <c r="S1503">
        <v>0</v>
      </c>
      <c r="T1503">
        <v>0</v>
      </c>
      <c r="U1503">
        <v>334</v>
      </c>
      <c r="V1503">
        <v>334</v>
      </c>
      <c r="W1503">
        <v>0</v>
      </c>
      <c r="X1503" t="s">
        <v>60</v>
      </c>
      <c r="Y1503">
        <v>68.06</v>
      </c>
      <c r="Z1503">
        <v>10.25</v>
      </c>
      <c r="AA1503" t="s">
        <v>61</v>
      </c>
      <c r="AB1503" t="s">
        <v>56</v>
      </c>
      <c r="AC1503">
        <v>5891</v>
      </c>
      <c r="AK1503">
        <v>32</v>
      </c>
      <c r="AL1503">
        <v>0</v>
      </c>
      <c r="AT1503">
        <v>334</v>
      </c>
      <c r="AZ1503">
        <v>302</v>
      </c>
      <c r="BC1503">
        <v>32</v>
      </c>
    </row>
    <row r="1504" spans="1:55" x14ac:dyDescent="0.25">
      <c r="A1504" t="s">
        <v>54</v>
      </c>
      <c r="B1504">
        <v>110027</v>
      </c>
      <c r="C1504" t="s">
        <v>55</v>
      </c>
      <c r="D1504" t="s">
        <v>56</v>
      </c>
      <c r="E1504" s="1">
        <v>45970</v>
      </c>
      <c r="F1504" t="s">
        <v>1795</v>
      </c>
      <c r="G1504" t="s">
        <v>63</v>
      </c>
      <c r="H1504" s="4">
        <v>221683000000000</v>
      </c>
      <c r="I1504">
        <v>29811</v>
      </c>
      <c r="J1504" s="3">
        <v>45971.005555555559</v>
      </c>
      <c r="K1504" t="s">
        <v>5760</v>
      </c>
      <c r="L1504" t="s">
        <v>59</v>
      </c>
      <c r="M1504">
        <v>349</v>
      </c>
      <c r="N1504">
        <v>-175</v>
      </c>
      <c r="O1504">
        <v>0</v>
      </c>
      <c r="P1504">
        <v>174</v>
      </c>
      <c r="Q1504">
        <v>32</v>
      </c>
      <c r="R1504">
        <v>0</v>
      </c>
      <c r="S1504">
        <v>0</v>
      </c>
      <c r="T1504">
        <v>0</v>
      </c>
      <c r="U1504">
        <v>206</v>
      </c>
      <c r="V1504">
        <v>206</v>
      </c>
      <c r="W1504">
        <v>0</v>
      </c>
      <c r="X1504" t="s">
        <v>64</v>
      </c>
      <c r="Y1504">
        <v>54.02</v>
      </c>
      <c r="Z1504">
        <v>4.7699999999999996</v>
      </c>
      <c r="AA1504" t="s">
        <v>65</v>
      </c>
      <c r="AB1504" t="s">
        <v>56</v>
      </c>
      <c r="AC1504">
        <v>1655</v>
      </c>
      <c r="AK1504">
        <v>32</v>
      </c>
      <c r="AL1504">
        <v>0</v>
      </c>
      <c r="AS1504">
        <v>206</v>
      </c>
      <c r="AZ1504">
        <v>174</v>
      </c>
      <c r="BB1504">
        <v>32</v>
      </c>
    </row>
    <row r="1505" spans="1:55" x14ac:dyDescent="0.25">
      <c r="A1505" t="s">
        <v>54</v>
      </c>
      <c r="B1505">
        <v>110027</v>
      </c>
      <c r="C1505" t="s">
        <v>55</v>
      </c>
      <c r="D1505" t="s">
        <v>56</v>
      </c>
      <c r="E1505" s="1">
        <v>45970</v>
      </c>
      <c r="F1505" t="s">
        <v>1796</v>
      </c>
      <c r="G1505" t="s">
        <v>58</v>
      </c>
      <c r="H1505">
        <v>7464957545</v>
      </c>
      <c r="I1505">
        <v>18528960</v>
      </c>
      <c r="J1505" s="3">
        <v>45971.010416666664</v>
      </c>
      <c r="K1505" t="s">
        <v>5760</v>
      </c>
      <c r="L1505" t="s">
        <v>59</v>
      </c>
      <c r="M1505">
        <v>199</v>
      </c>
      <c r="N1505">
        <v>-100</v>
      </c>
      <c r="O1505">
        <v>0</v>
      </c>
      <c r="P1505">
        <v>99</v>
      </c>
      <c r="Q1505">
        <v>32</v>
      </c>
      <c r="R1505">
        <v>0</v>
      </c>
      <c r="S1505">
        <v>0</v>
      </c>
      <c r="T1505">
        <v>0</v>
      </c>
      <c r="U1505">
        <v>131</v>
      </c>
      <c r="V1505">
        <v>131</v>
      </c>
      <c r="W1505">
        <v>0</v>
      </c>
      <c r="X1505" t="s">
        <v>60</v>
      </c>
      <c r="Y1505">
        <v>49.22</v>
      </c>
      <c r="Z1505">
        <v>3.92</v>
      </c>
      <c r="AA1505" t="s">
        <v>61</v>
      </c>
      <c r="AB1505" t="s">
        <v>56</v>
      </c>
      <c r="AC1505">
        <v>7545</v>
      </c>
      <c r="AK1505">
        <v>32</v>
      </c>
      <c r="AL1505">
        <v>0</v>
      </c>
      <c r="AT1505">
        <v>131</v>
      </c>
      <c r="AZ1505">
        <v>99</v>
      </c>
      <c r="BC1505">
        <v>32</v>
      </c>
    </row>
    <row r="1506" spans="1:55" x14ac:dyDescent="0.25">
      <c r="A1506" t="s">
        <v>54</v>
      </c>
      <c r="B1506">
        <v>110027</v>
      </c>
      <c r="C1506" t="s">
        <v>55</v>
      </c>
      <c r="D1506" t="s">
        <v>56</v>
      </c>
      <c r="E1506" s="1">
        <v>45970</v>
      </c>
      <c r="F1506" t="s">
        <v>1797</v>
      </c>
      <c r="G1506" t="s">
        <v>63</v>
      </c>
      <c r="H1506" s="4">
        <v>221684000000000</v>
      </c>
      <c r="I1506">
        <v>29811</v>
      </c>
      <c r="J1506" s="3">
        <v>45971.015972222223</v>
      </c>
      <c r="K1506" t="s">
        <v>5760</v>
      </c>
      <c r="L1506" t="s">
        <v>59</v>
      </c>
      <c r="M1506">
        <v>349</v>
      </c>
      <c r="N1506">
        <v>-175</v>
      </c>
      <c r="O1506">
        <v>0</v>
      </c>
      <c r="P1506">
        <v>174</v>
      </c>
      <c r="Q1506">
        <v>32</v>
      </c>
      <c r="R1506">
        <v>0</v>
      </c>
      <c r="S1506">
        <v>0</v>
      </c>
      <c r="T1506">
        <v>0</v>
      </c>
      <c r="U1506">
        <v>206</v>
      </c>
      <c r="V1506">
        <v>206</v>
      </c>
      <c r="W1506">
        <v>0</v>
      </c>
      <c r="X1506" t="s">
        <v>64</v>
      </c>
      <c r="Y1506">
        <v>66.209999999999994</v>
      </c>
      <c r="Z1506">
        <v>4.7699999999999996</v>
      </c>
      <c r="AA1506" t="s">
        <v>65</v>
      </c>
      <c r="AB1506" t="s">
        <v>56</v>
      </c>
      <c r="AC1506">
        <v>2079</v>
      </c>
      <c r="AK1506">
        <v>32</v>
      </c>
      <c r="AL1506">
        <v>0</v>
      </c>
      <c r="AS1506">
        <v>206</v>
      </c>
      <c r="AZ1506">
        <v>174</v>
      </c>
      <c r="BB1506">
        <v>32</v>
      </c>
    </row>
    <row r="1507" spans="1:55" x14ac:dyDescent="0.25">
      <c r="A1507" t="s">
        <v>54</v>
      </c>
      <c r="B1507">
        <v>110027</v>
      </c>
      <c r="C1507" t="s">
        <v>55</v>
      </c>
      <c r="D1507" t="s">
        <v>56</v>
      </c>
      <c r="E1507" s="1">
        <v>45970</v>
      </c>
      <c r="F1507" t="s">
        <v>1798</v>
      </c>
      <c r="G1507" t="s">
        <v>67</v>
      </c>
      <c r="J1507" s="3">
        <v>45971.020833333336</v>
      </c>
      <c r="K1507" t="s">
        <v>5760</v>
      </c>
      <c r="L1507" t="s">
        <v>59</v>
      </c>
      <c r="M1507">
        <v>170.43</v>
      </c>
      <c r="N1507">
        <v>0</v>
      </c>
      <c r="O1507">
        <v>0</v>
      </c>
      <c r="P1507">
        <v>170.43</v>
      </c>
      <c r="Q1507">
        <v>0</v>
      </c>
      <c r="R1507">
        <v>8.52</v>
      </c>
      <c r="S1507">
        <v>0.05</v>
      </c>
      <c r="T1507">
        <v>0</v>
      </c>
      <c r="U1507">
        <v>179</v>
      </c>
      <c r="V1507">
        <v>179</v>
      </c>
      <c r="W1507">
        <v>0</v>
      </c>
      <c r="X1507" t="s">
        <v>73</v>
      </c>
      <c r="Y1507">
        <v>42.05</v>
      </c>
      <c r="Z1507">
        <v>1.96</v>
      </c>
      <c r="AA1507" t="s">
        <v>74</v>
      </c>
      <c r="AB1507" t="s">
        <v>75</v>
      </c>
      <c r="AE1507" t="s">
        <v>89</v>
      </c>
      <c r="AF1507" t="s">
        <v>56</v>
      </c>
      <c r="AG1507">
        <v>8929758003</v>
      </c>
      <c r="AK1507">
        <v>0</v>
      </c>
      <c r="AL1507">
        <v>0</v>
      </c>
      <c r="AM1507">
        <v>179</v>
      </c>
      <c r="AV1507">
        <v>170.43</v>
      </c>
      <c r="AW1507">
        <v>4.26</v>
      </c>
      <c r="AX1507">
        <v>170.43</v>
      </c>
      <c r="AY1507">
        <v>4.26</v>
      </c>
      <c r="AZ1507">
        <v>170.43</v>
      </c>
    </row>
    <row r="1508" spans="1:55" x14ac:dyDescent="0.25">
      <c r="A1508" t="s">
        <v>54</v>
      </c>
      <c r="B1508">
        <v>110027</v>
      </c>
      <c r="C1508" t="s">
        <v>55</v>
      </c>
      <c r="D1508" t="s">
        <v>56</v>
      </c>
      <c r="E1508" s="1">
        <v>45970</v>
      </c>
      <c r="F1508" t="s">
        <v>1799</v>
      </c>
      <c r="G1508" t="s">
        <v>67</v>
      </c>
      <c r="J1508" s="3">
        <v>45971.021527777775</v>
      </c>
      <c r="K1508" t="s">
        <v>5760</v>
      </c>
      <c r="L1508" t="s">
        <v>59</v>
      </c>
      <c r="M1508">
        <v>525</v>
      </c>
      <c r="N1508">
        <v>0</v>
      </c>
      <c r="O1508">
        <v>0</v>
      </c>
      <c r="P1508">
        <v>525</v>
      </c>
      <c r="Q1508">
        <v>0</v>
      </c>
      <c r="R1508">
        <v>26.24</v>
      </c>
      <c r="S1508">
        <v>-0.24</v>
      </c>
      <c r="T1508">
        <v>0</v>
      </c>
      <c r="U1508">
        <v>551</v>
      </c>
      <c r="V1508">
        <v>551</v>
      </c>
      <c r="W1508">
        <v>0</v>
      </c>
      <c r="X1508" t="s">
        <v>109</v>
      </c>
      <c r="Y1508">
        <v>143.28</v>
      </c>
      <c r="Z1508">
        <v>6.66</v>
      </c>
      <c r="AA1508" t="s">
        <v>74</v>
      </c>
      <c r="AB1508" t="s">
        <v>75</v>
      </c>
      <c r="AE1508" t="s">
        <v>89</v>
      </c>
      <c r="AF1508" t="s">
        <v>56</v>
      </c>
      <c r="AG1508">
        <v>8929758003</v>
      </c>
      <c r="AK1508">
        <v>0</v>
      </c>
      <c r="AL1508">
        <v>0</v>
      </c>
      <c r="AM1508">
        <v>51</v>
      </c>
      <c r="AN1508">
        <v>500</v>
      </c>
      <c r="AV1508">
        <v>525</v>
      </c>
      <c r="AW1508">
        <v>13.12</v>
      </c>
      <c r="AX1508">
        <v>525</v>
      </c>
      <c r="AY1508">
        <v>13.12</v>
      </c>
      <c r="AZ1508">
        <v>525</v>
      </c>
    </row>
    <row r="1509" spans="1:55" x14ac:dyDescent="0.25">
      <c r="A1509" t="s">
        <v>54</v>
      </c>
      <c r="B1509">
        <v>110027</v>
      </c>
      <c r="C1509" t="s">
        <v>55</v>
      </c>
      <c r="D1509" t="s">
        <v>56</v>
      </c>
      <c r="E1509" s="1">
        <v>45970</v>
      </c>
      <c r="F1509" t="s">
        <v>1800</v>
      </c>
      <c r="G1509" t="s">
        <v>67</v>
      </c>
      <c r="J1509" s="3">
        <v>45971.023611111108</v>
      </c>
      <c r="K1509" t="s">
        <v>5760</v>
      </c>
      <c r="L1509" t="s">
        <v>59</v>
      </c>
      <c r="M1509">
        <v>1209</v>
      </c>
      <c r="N1509">
        <v>0</v>
      </c>
      <c r="O1509">
        <v>0</v>
      </c>
      <c r="P1509">
        <v>1209</v>
      </c>
      <c r="Q1509">
        <v>0</v>
      </c>
      <c r="R1509">
        <v>60.46</v>
      </c>
      <c r="S1509">
        <v>-0.46</v>
      </c>
      <c r="T1509">
        <v>0</v>
      </c>
      <c r="U1509">
        <v>1269</v>
      </c>
      <c r="V1509">
        <v>1269</v>
      </c>
      <c r="W1509">
        <v>0</v>
      </c>
      <c r="X1509" t="s">
        <v>73</v>
      </c>
      <c r="Y1509">
        <v>268.56</v>
      </c>
      <c r="Z1509">
        <v>22.04</v>
      </c>
      <c r="AA1509" t="s">
        <v>74</v>
      </c>
      <c r="AB1509" t="s">
        <v>75</v>
      </c>
      <c r="AE1509" t="s">
        <v>89</v>
      </c>
      <c r="AF1509" t="s">
        <v>56</v>
      </c>
      <c r="AG1509">
        <v>8929758003</v>
      </c>
      <c r="AK1509">
        <v>0</v>
      </c>
      <c r="AL1509">
        <v>0</v>
      </c>
      <c r="AM1509">
        <v>1269</v>
      </c>
      <c r="AV1509">
        <v>1209</v>
      </c>
      <c r="AW1509">
        <v>30.23</v>
      </c>
      <c r="AX1509">
        <v>1209</v>
      </c>
      <c r="AY1509">
        <v>30.23</v>
      </c>
      <c r="AZ1509">
        <v>1209</v>
      </c>
    </row>
    <row r="1510" spans="1:55" x14ac:dyDescent="0.25">
      <c r="A1510" t="s">
        <v>54</v>
      </c>
      <c r="B1510">
        <v>110027</v>
      </c>
      <c r="C1510" t="s">
        <v>55</v>
      </c>
      <c r="D1510" t="s">
        <v>56</v>
      </c>
      <c r="E1510" s="1">
        <v>45970</v>
      </c>
      <c r="F1510" t="s">
        <v>1801</v>
      </c>
      <c r="G1510" t="s">
        <v>67</v>
      </c>
      <c r="J1510" s="3">
        <v>45971.023611111108</v>
      </c>
      <c r="K1510" t="s">
        <v>5760</v>
      </c>
      <c r="L1510" t="s">
        <v>59</v>
      </c>
      <c r="M1510">
        <v>99</v>
      </c>
      <c r="N1510">
        <v>0</v>
      </c>
      <c r="O1510">
        <v>0</v>
      </c>
      <c r="P1510">
        <v>99</v>
      </c>
      <c r="Q1510">
        <v>0</v>
      </c>
      <c r="R1510">
        <v>4.96</v>
      </c>
      <c r="S1510">
        <v>0.04</v>
      </c>
      <c r="T1510">
        <v>0</v>
      </c>
      <c r="U1510">
        <v>104</v>
      </c>
      <c r="V1510">
        <v>104</v>
      </c>
      <c r="W1510">
        <v>0</v>
      </c>
      <c r="X1510" t="s">
        <v>68</v>
      </c>
      <c r="Y1510">
        <v>18.899999999999999</v>
      </c>
      <c r="Z1510">
        <v>2.2799999999999998</v>
      </c>
      <c r="AA1510" t="s">
        <v>74</v>
      </c>
      <c r="AB1510" t="s">
        <v>75</v>
      </c>
      <c r="AE1510" t="s">
        <v>89</v>
      </c>
      <c r="AF1510" t="s">
        <v>56</v>
      </c>
      <c r="AG1510">
        <v>8929758003</v>
      </c>
      <c r="AK1510">
        <v>0</v>
      </c>
      <c r="AL1510">
        <v>0</v>
      </c>
      <c r="AN1510">
        <v>104</v>
      </c>
      <c r="AV1510">
        <v>99</v>
      </c>
      <c r="AW1510">
        <v>2.48</v>
      </c>
      <c r="AX1510">
        <v>99</v>
      </c>
      <c r="AY1510">
        <v>2.48</v>
      </c>
      <c r="AZ1510">
        <v>99</v>
      </c>
    </row>
    <row r="1511" spans="1:55" x14ac:dyDescent="0.25">
      <c r="A1511" t="s">
        <v>54</v>
      </c>
      <c r="B1511">
        <v>110027</v>
      </c>
      <c r="C1511" t="s">
        <v>55</v>
      </c>
      <c r="D1511" t="s">
        <v>56</v>
      </c>
      <c r="E1511" s="1">
        <v>45970</v>
      </c>
      <c r="F1511" t="s">
        <v>1802</v>
      </c>
      <c r="G1511" t="s">
        <v>67</v>
      </c>
      <c r="J1511" s="3">
        <v>45971.023611111108</v>
      </c>
      <c r="K1511" t="s">
        <v>5760</v>
      </c>
      <c r="L1511" t="s">
        <v>59</v>
      </c>
      <c r="M1511">
        <v>78</v>
      </c>
      <c r="N1511">
        <v>0</v>
      </c>
      <c r="O1511">
        <v>0</v>
      </c>
      <c r="P1511">
        <v>78</v>
      </c>
      <c r="Q1511">
        <v>0</v>
      </c>
      <c r="R1511">
        <v>3.9</v>
      </c>
      <c r="S1511">
        <v>0.1</v>
      </c>
      <c r="T1511">
        <v>0</v>
      </c>
      <c r="U1511">
        <v>82</v>
      </c>
      <c r="V1511">
        <v>82</v>
      </c>
      <c r="W1511">
        <v>0</v>
      </c>
      <c r="X1511" t="s">
        <v>73</v>
      </c>
      <c r="Y1511">
        <v>20.34</v>
      </c>
      <c r="Z1511">
        <v>2.14</v>
      </c>
      <c r="AA1511" t="s">
        <v>74</v>
      </c>
      <c r="AB1511" t="s">
        <v>75</v>
      </c>
      <c r="AE1511" t="s">
        <v>89</v>
      </c>
      <c r="AF1511" t="s">
        <v>56</v>
      </c>
      <c r="AG1511">
        <v>8929758003</v>
      </c>
      <c r="AK1511">
        <v>0</v>
      </c>
      <c r="AL1511">
        <v>0</v>
      </c>
      <c r="AM1511">
        <v>82</v>
      </c>
      <c r="AV1511">
        <v>78</v>
      </c>
      <c r="AW1511">
        <v>1.95</v>
      </c>
      <c r="AX1511">
        <v>78</v>
      </c>
      <c r="AY1511">
        <v>1.95</v>
      </c>
      <c r="AZ1511">
        <v>78</v>
      </c>
    </row>
    <row r="1512" spans="1:55" x14ac:dyDescent="0.25">
      <c r="A1512" t="s">
        <v>54</v>
      </c>
      <c r="B1512">
        <v>110027</v>
      </c>
      <c r="C1512" t="s">
        <v>55</v>
      </c>
      <c r="D1512" t="s">
        <v>56</v>
      </c>
      <c r="E1512" s="1">
        <v>45970</v>
      </c>
      <c r="F1512" t="s">
        <v>1803</v>
      </c>
      <c r="G1512" t="s">
        <v>67</v>
      </c>
      <c r="J1512" s="3">
        <v>45971.023611111108</v>
      </c>
      <c r="K1512" t="s">
        <v>5760</v>
      </c>
      <c r="L1512" t="s">
        <v>59</v>
      </c>
      <c r="M1512">
        <v>248</v>
      </c>
      <c r="N1512">
        <v>0</v>
      </c>
      <c r="O1512">
        <v>0</v>
      </c>
      <c r="P1512">
        <v>248</v>
      </c>
      <c r="Q1512">
        <v>0</v>
      </c>
      <c r="R1512">
        <v>12.4</v>
      </c>
      <c r="S1512">
        <v>-0.4</v>
      </c>
      <c r="T1512">
        <v>0</v>
      </c>
      <c r="U1512">
        <v>260</v>
      </c>
      <c r="V1512">
        <v>260</v>
      </c>
      <c r="W1512">
        <v>0</v>
      </c>
      <c r="X1512" t="s">
        <v>73</v>
      </c>
      <c r="Y1512">
        <v>59.98</v>
      </c>
      <c r="Z1512">
        <v>4.24</v>
      </c>
      <c r="AA1512" t="s">
        <v>74</v>
      </c>
      <c r="AB1512" t="s">
        <v>75</v>
      </c>
      <c r="AE1512" t="s">
        <v>89</v>
      </c>
      <c r="AF1512" t="s">
        <v>56</v>
      </c>
      <c r="AG1512">
        <v>8929758003</v>
      </c>
      <c r="AK1512">
        <v>0</v>
      </c>
      <c r="AL1512">
        <v>0</v>
      </c>
      <c r="AM1512">
        <v>260</v>
      </c>
      <c r="AV1512">
        <v>248</v>
      </c>
      <c r="AW1512">
        <v>6.2</v>
      </c>
      <c r="AX1512">
        <v>248</v>
      </c>
      <c r="AY1512">
        <v>6.2</v>
      </c>
      <c r="AZ1512">
        <v>248</v>
      </c>
    </row>
    <row r="1513" spans="1:55" x14ac:dyDescent="0.25">
      <c r="A1513" t="s">
        <v>54</v>
      </c>
      <c r="B1513">
        <v>110027</v>
      </c>
      <c r="C1513" t="s">
        <v>55</v>
      </c>
      <c r="D1513" t="s">
        <v>56</v>
      </c>
      <c r="E1513" s="1">
        <v>45970</v>
      </c>
      <c r="F1513" t="s">
        <v>1804</v>
      </c>
      <c r="G1513" t="s">
        <v>63</v>
      </c>
      <c r="H1513" s="4">
        <v>221685000000000</v>
      </c>
      <c r="I1513">
        <v>29811</v>
      </c>
      <c r="J1513" s="3">
        <v>45971.024305555555</v>
      </c>
      <c r="K1513" t="s">
        <v>5760</v>
      </c>
      <c r="L1513" t="s">
        <v>59</v>
      </c>
      <c r="M1513">
        <v>316</v>
      </c>
      <c r="N1513">
        <v>-93.75</v>
      </c>
      <c r="O1513">
        <v>0</v>
      </c>
      <c r="P1513">
        <v>222.25</v>
      </c>
      <c r="Q1513">
        <v>32</v>
      </c>
      <c r="R1513">
        <v>0</v>
      </c>
      <c r="S1513">
        <v>-0.25</v>
      </c>
      <c r="T1513">
        <v>0</v>
      </c>
      <c r="U1513">
        <v>254</v>
      </c>
      <c r="V1513">
        <v>254</v>
      </c>
      <c r="W1513">
        <v>0</v>
      </c>
      <c r="X1513" t="s">
        <v>64</v>
      </c>
      <c r="Y1513">
        <v>49.81</v>
      </c>
      <c r="Z1513">
        <v>7.62</v>
      </c>
      <c r="AA1513" t="s">
        <v>65</v>
      </c>
      <c r="AB1513" t="s">
        <v>56</v>
      </c>
      <c r="AC1513">
        <v>8062</v>
      </c>
      <c r="AK1513">
        <v>32</v>
      </c>
      <c r="AL1513">
        <v>0</v>
      </c>
      <c r="AS1513">
        <v>254</v>
      </c>
      <c r="AZ1513">
        <v>222.25</v>
      </c>
      <c r="BB1513">
        <v>32</v>
      </c>
    </row>
    <row r="1514" spans="1:55" x14ac:dyDescent="0.25">
      <c r="A1514" t="s">
        <v>54</v>
      </c>
      <c r="B1514">
        <v>110027</v>
      </c>
      <c r="C1514" t="s">
        <v>55</v>
      </c>
      <c r="D1514" t="s">
        <v>56</v>
      </c>
      <c r="E1514" s="1">
        <v>45970</v>
      </c>
      <c r="F1514" t="s">
        <v>1805</v>
      </c>
      <c r="G1514" t="s">
        <v>67</v>
      </c>
      <c r="J1514" s="3">
        <v>45971.026388888888</v>
      </c>
      <c r="K1514" t="s">
        <v>5760</v>
      </c>
      <c r="L1514" t="s">
        <v>59</v>
      </c>
      <c r="M1514">
        <v>459.43</v>
      </c>
      <c r="N1514">
        <v>0</v>
      </c>
      <c r="O1514">
        <v>0</v>
      </c>
      <c r="P1514">
        <v>459.43</v>
      </c>
      <c r="Q1514">
        <v>0</v>
      </c>
      <c r="R1514">
        <v>22.98</v>
      </c>
      <c r="S1514">
        <v>-0.41</v>
      </c>
      <c r="T1514">
        <v>0</v>
      </c>
      <c r="U1514">
        <v>482</v>
      </c>
      <c r="V1514">
        <v>482</v>
      </c>
      <c r="W1514">
        <v>0</v>
      </c>
      <c r="X1514" t="s">
        <v>68</v>
      </c>
      <c r="Y1514">
        <v>114.1</v>
      </c>
      <c r="Z1514">
        <v>4.5199999999999996</v>
      </c>
      <c r="AA1514" t="s">
        <v>74</v>
      </c>
      <c r="AB1514" t="s">
        <v>75</v>
      </c>
      <c r="AE1514" t="s">
        <v>89</v>
      </c>
      <c r="AF1514" t="s">
        <v>56</v>
      </c>
      <c r="AG1514">
        <v>8929758003</v>
      </c>
      <c r="AK1514">
        <v>0</v>
      </c>
      <c r="AL1514">
        <v>0</v>
      </c>
      <c r="AN1514">
        <v>482</v>
      </c>
      <c r="AV1514">
        <v>459.43</v>
      </c>
      <c r="AW1514">
        <v>11.49</v>
      </c>
      <c r="AX1514">
        <v>459.43</v>
      </c>
      <c r="AY1514">
        <v>11.49</v>
      </c>
      <c r="AZ1514">
        <v>459.43</v>
      </c>
    </row>
    <row r="1515" spans="1:55" x14ac:dyDescent="0.25">
      <c r="A1515" t="s">
        <v>54</v>
      </c>
      <c r="B1515">
        <v>110027</v>
      </c>
      <c r="C1515" t="s">
        <v>55</v>
      </c>
      <c r="D1515" t="s">
        <v>56</v>
      </c>
      <c r="E1515" s="1">
        <v>45970</v>
      </c>
      <c r="F1515" t="s">
        <v>1806</v>
      </c>
      <c r="G1515" t="s">
        <v>67</v>
      </c>
      <c r="J1515" s="3">
        <v>45971.026388888888</v>
      </c>
      <c r="K1515" t="s">
        <v>5760</v>
      </c>
      <c r="L1515" t="s">
        <v>59</v>
      </c>
      <c r="M1515">
        <v>1043.0999999999999</v>
      </c>
      <c r="N1515">
        <v>0</v>
      </c>
      <c r="O1515">
        <v>0</v>
      </c>
      <c r="P1515">
        <v>1043.0999999999999</v>
      </c>
      <c r="Q1515">
        <v>0</v>
      </c>
      <c r="R1515">
        <v>52.16</v>
      </c>
      <c r="S1515">
        <v>-0.26</v>
      </c>
      <c r="T1515">
        <v>0</v>
      </c>
      <c r="U1515">
        <v>1095</v>
      </c>
      <c r="V1515">
        <v>1095</v>
      </c>
      <c r="W1515">
        <v>0</v>
      </c>
      <c r="X1515" t="s">
        <v>73</v>
      </c>
      <c r="Y1515">
        <v>233.47</v>
      </c>
      <c r="Z1515">
        <v>23</v>
      </c>
      <c r="AA1515" t="s">
        <v>74</v>
      </c>
      <c r="AB1515" t="s">
        <v>75</v>
      </c>
      <c r="AE1515" t="s">
        <v>89</v>
      </c>
      <c r="AF1515" t="s">
        <v>56</v>
      </c>
      <c r="AG1515">
        <v>8929758003</v>
      </c>
      <c r="AK1515">
        <v>0</v>
      </c>
      <c r="AL1515">
        <v>0</v>
      </c>
      <c r="AM1515">
        <v>1095</v>
      </c>
      <c r="AV1515">
        <v>1043.0999999999999</v>
      </c>
      <c r="AW1515">
        <v>26.08</v>
      </c>
      <c r="AX1515">
        <v>1043.0999999999999</v>
      </c>
      <c r="AY1515">
        <v>26.08</v>
      </c>
      <c r="AZ1515">
        <v>1043.0999999999999</v>
      </c>
    </row>
    <row r="1516" spans="1:55" x14ac:dyDescent="0.25">
      <c r="A1516" t="s">
        <v>54</v>
      </c>
      <c r="B1516">
        <v>110027</v>
      </c>
      <c r="C1516" t="s">
        <v>55</v>
      </c>
      <c r="D1516" t="s">
        <v>56</v>
      </c>
      <c r="E1516" s="1">
        <v>45970</v>
      </c>
      <c r="F1516" t="s">
        <v>1807</v>
      </c>
      <c r="G1516" t="s">
        <v>67</v>
      </c>
      <c r="J1516" s="3">
        <v>45971.02847222222</v>
      </c>
      <c r="K1516" t="s">
        <v>5760</v>
      </c>
      <c r="L1516" t="s">
        <v>59</v>
      </c>
      <c r="M1516">
        <v>223.29</v>
      </c>
      <c r="N1516">
        <v>0</v>
      </c>
      <c r="O1516">
        <v>0</v>
      </c>
      <c r="P1516">
        <v>223.29</v>
      </c>
      <c r="Q1516">
        <v>0</v>
      </c>
      <c r="R1516">
        <v>11.16</v>
      </c>
      <c r="S1516">
        <v>-0.45</v>
      </c>
      <c r="T1516">
        <v>0</v>
      </c>
      <c r="U1516">
        <v>234</v>
      </c>
      <c r="V1516">
        <v>234</v>
      </c>
      <c r="W1516">
        <v>0</v>
      </c>
      <c r="X1516" t="s">
        <v>68</v>
      </c>
      <c r="Y1516">
        <v>56.21</v>
      </c>
      <c r="Z1516">
        <v>2.5</v>
      </c>
      <c r="AA1516" t="s">
        <v>74</v>
      </c>
      <c r="AB1516" t="s">
        <v>75</v>
      </c>
      <c r="AE1516" t="s">
        <v>89</v>
      </c>
      <c r="AF1516" t="s">
        <v>56</v>
      </c>
      <c r="AG1516">
        <v>8929758003</v>
      </c>
      <c r="AK1516">
        <v>0</v>
      </c>
      <c r="AL1516">
        <v>0</v>
      </c>
      <c r="AN1516">
        <v>234</v>
      </c>
      <c r="AV1516">
        <v>223.29</v>
      </c>
      <c r="AW1516">
        <v>5.58</v>
      </c>
      <c r="AX1516">
        <v>223.29</v>
      </c>
      <c r="AY1516">
        <v>5.58</v>
      </c>
      <c r="AZ1516">
        <v>223.29</v>
      </c>
    </row>
    <row r="1517" spans="1:55" x14ac:dyDescent="0.25">
      <c r="A1517" t="s">
        <v>54</v>
      </c>
      <c r="B1517">
        <v>110027</v>
      </c>
      <c r="C1517" t="s">
        <v>55</v>
      </c>
      <c r="D1517" t="s">
        <v>56</v>
      </c>
      <c r="E1517" s="1">
        <v>45970</v>
      </c>
      <c r="F1517" t="s">
        <v>1808</v>
      </c>
      <c r="G1517" t="s">
        <v>67</v>
      </c>
      <c r="J1517" s="3">
        <v>45971.029861111114</v>
      </c>
      <c r="K1517" t="s">
        <v>5760</v>
      </c>
      <c r="L1517" t="s">
        <v>59</v>
      </c>
      <c r="M1517">
        <v>716</v>
      </c>
      <c r="N1517">
        <v>0</v>
      </c>
      <c r="O1517">
        <v>0</v>
      </c>
      <c r="P1517">
        <v>716</v>
      </c>
      <c r="Q1517">
        <v>0</v>
      </c>
      <c r="R1517">
        <v>35.799999999999997</v>
      </c>
      <c r="S1517">
        <v>0.2</v>
      </c>
      <c r="T1517">
        <v>0</v>
      </c>
      <c r="U1517">
        <v>752</v>
      </c>
      <c r="V1517">
        <v>752</v>
      </c>
      <c r="W1517">
        <v>0</v>
      </c>
      <c r="X1517" t="s">
        <v>68</v>
      </c>
      <c r="Y1517">
        <v>166.67</v>
      </c>
      <c r="Z1517">
        <v>10.220000000000001</v>
      </c>
      <c r="AA1517" t="s">
        <v>74</v>
      </c>
      <c r="AB1517" t="s">
        <v>75</v>
      </c>
      <c r="AE1517" t="s">
        <v>89</v>
      </c>
      <c r="AF1517" t="s">
        <v>56</v>
      </c>
      <c r="AG1517">
        <v>8929758003</v>
      </c>
      <c r="AK1517">
        <v>0</v>
      </c>
      <c r="AL1517">
        <v>0</v>
      </c>
      <c r="AN1517">
        <v>752</v>
      </c>
      <c r="AV1517">
        <v>716</v>
      </c>
      <c r="AW1517">
        <v>17.899999999999999</v>
      </c>
      <c r="AX1517">
        <v>716</v>
      </c>
      <c r="AY1517">
        <v>17.899999999999999</v>
      </c>
      <c r="AZ1517">
        <v>716</v>
      </c>
    </row>
    <row r="1518" spans="1:55" x14ac:dyDescent="0.25">
      <c r="A1518" t="s">
        <v>54</v>
      </c>
      <c r="B1518">
        <v>110027</v>
      </c>
      <c r="C1518" t="s">
        <v>55</v>
      </c>
      <c r="D1518" t="s">
        <v>56</v>
      </c>
      <c r="E1518" s="1">
        <v>45970</v>
      </c>
      <c r="F1518" t="s">
        <v>1809</v>
      </c>
      <c r="G1518" t="s">
        <v>67</v>
      </c>
      <c r="J1518" s="3">
        <v>45971.033333333333</v>
      </c>
      <c r="K1518" t="s">
        <v>5760</v>
      </c>
      <c r="L1518" t="s">
        <v>59</v>
      </c>
      <c r="M1518">
        <v>38.1</v>
      </c>
      <c r="N1518">
        <v>0</v>
      </c>
      <c r="O1518">
        <v>0</v>
      </c>
      <c r="P1518">
        <v>38.1</v>
      </c>
      <c r="Q1518">
        <v>0</v>
      </c>
      <c r="R1518">
        <v>1.9</v>
      </c>
      <c r="S1518">
        <v>0</v>
      </c>
      <c r="T1518">
        <v>0</v>
      </c>
      <c r="U1518">
        <v>40</v>
      </c>
      <c r="V1518">
        <v>40</v>
      </c>
      <c r="W1518">
        <v>0</v>
      </c>
      <c r="X1518" t="s">
        <v>68</v>
      </c>
      <c r="Y1518">
        <v>14</v>
      </c>
      <c r="Z1518">
        <v>0</v>
      </c>
      <c r="AA1518" t="s">
        <v>74</v>
      </c>
      <c r="AB1518" t="s">
        <v>75</v>
      </c>
      <c r="AE1518" t="s">
        <v>89</v>
      </c>
      <c r="AF1518" t="s">
        <v>56</v>
      </c>
      <c r="AG1518">
        <v>8929758003</v>
      </c>
      <c r="AK1518">
        <v>0</v>
      </c>
      <c r="AL1518">
        <v>0</v>
      </c>
      <c r="AN1518">
        <v>40</v>
      </c>
      <c r="AV1518">
        <v>38.1</v>
      </c>
      <c r="AW1518">
        <v>0.95</v>
      </c>
      <c r="AX1518">
        <v>38.1</v>
      </c>
      <c r="AY1518">
        <v>0.95</v>
      </c>
      <c r="AZ1518">
        <v>38.1</v>
      </c>
    </row>
    <row r="1519" spans="1:55" x14ac:dyDescent="0.25">
      <c r="A1519" t="s">
        <v>54</v>
      </c>
      <c r="B1519">
        <v>110027</v>
      </c>
      <c r="C1519" t="s">
        <v>55</v>
      </c>
      <c r="D1519" t="s">
        <v>56</v>
      </c>
      <c r="E1519" s="1">
        <v>45970</v>
      </c>
      <c r="F1519" t="s">
        <v>1810</v>
      </c>
      <c r="G1519" t="s">
        <v>67</v>
      </c>
      <c r="J1519" s="3">
        <v>45971.035416666666</v>
      </c>
      <c r="K1519" t="s">
        <v>5760</v>
      </c>
      <c r="L1519" t="s">
        <v>59</v>
      </c>
      <c r="M1519">
        <v>99</v>
      </c>
      <c r="N1519">
        <v>-13</v>
      </c>
      <c r="O1519">
        <v>0</v>
      </c>
      <c r="P1519">
        <v>86</v>
      </c>
      <c r="Q1519">
        <v>0</v>
      </c>
      <c r="R1519">
        <v>4.3</v>
      </c>
      <c r="S1519">
        <v>-0.3</v>
      </c>
      <c r="T1519">
        <v>0</v>
      </c>
      <c r="U1519">
        <v>90</v>
      </c>
      <c r="V1519">
        <v>90</v>
      </c>
      <c r="W1519">
        <v>0</v>
      </c>
      <c r="X1519" t="s">
        <v>68</v>
      </c>
      <c r="Y1519">
        <v>22.93</v>
      </c>
      <c r="Z1519">
        <v>1.96</v>
      </c>
      <c r="AA1519" t="s">
        <v>74</v>
      </c>
      <c r="AB1519" t="s">
        <v>75</v>
      </c>
      <c r="AE1519" t="s">
        <v>1707</v>
      </c>
      <c r="AF1519" t="s">
        <v>1708</v>
      </c>
      <c r="AG1519">
        <v>9911957997</v>
      </c>
      <c r="AK1519">
        <v>0</v>
      </c>
      <c r="AL1519">
        <v>0</v>
      </c>
      <c r="AN1519">
        <v>90</v>
      </c>
      <c r="AV1519">
        <v>86</v>
      </c>
      <c r="AW1519">
        <v>2.15</v>
      </c>
      <c r="AX1519">
        <v>86</v>
      </c>
      <c r="AY1519">
        <v>2.15</v>
      </c>
      <c r="AZ1519">
        <v>86</v>
      </c>
    </row>
    <row r="1520" spans="1:55" x14ac:dyDescent="0.25">
      <c r="A1520" t="s">
        <v>54</v>
      </c>
      <c r="B1520">
        <v>110027</v>
      </c>
      <c r="C1520" t="s">
        <v>55</v>
      </c>
      <c r="D1520" t="s">
        <v>56</v>
      </c>
      <c r="E1520" s="1">
        <v>45970</v>
      </c>
      <c r="F1520" t="s">
        <v>1811</v>
      </c>
      <c r="G1520" t="s">
        <v>58</v>
      </c>
      <c r="H1520">
        <v>7458891448</v>
      </c>
      <c r="I1520">
        <v>18528960</v>
      </c>
      <c r="J1520" s="3">
        <v>45971.037499999999</v>
      </c>
      <c r="K1520" t="s">
        <v>5760</v>
      </c>
      <c r="L1520" t="s">
        <v>59</v>
      </c>
      <c r="M1520">
        <v>398</v>
      </c>
      <c r="N1520">
        <v>-100</v>
      </c>
      <c r="O1520">
        <v>0</v>
      </c>
      <c r="P1520">
        <v>298</v>
      </c>
      <c r="Q1520">
        <v>32</v>
      </c>
      <c r="R1520">
        <v>0</v>
      </c>
      <c r="S1520">
        <v>0</v>
      </c>
      <c r="T1520">
        <v>0</v>
      </c>
      <c r="U1520">
        <v>330</v>
      </c>
      <c r="V1520">
        <v>330</v>
      </c>
      <c r="W1520">
        <v>0</v>
      </c>
      <c r="X1520" t="s">
        <v>60</v>
      </c>
      <c r="Y1520">
        <v>101.86</v>
      </c>
      <c r="Z1520">
        <v>9.82</v>
      </c>
      <c r="AA1520" t="s">
        <v>61</v>
      </c>
      <c r="AB1520" t="s">
        <v>56</v>
      </c>
      <c r="AC1520">
        <v>1448</v>
      </c>
      <c r="AK1520">
        <v>32</v>
      </c>
      <c r="AL1520">
        <v>0</v>
      </c>
      <c r="AT1520">
        <v>330</v>
      </c>
      <c r="AZ1520">
        <v>298</v>
      </c>
      <c r="BC1520">
        <v>32</v>
      </c>
    </row>
    <row r="1521" spans="1:55" x14ac:dyDescent="0.25">
      <c r="A1521" t="s">
        <v>54</v>
      </c>
      <c r="B1521">
        <v>110027</v>
      </c>
      <c r="C1521" t="s">
        <v>55</v>
      </c>
      <c r="D1521" t="s">
        <v>56</v>
      </c>
      <c r="E1521" s="1">
        <v>45970</v>
      </c>
      <c r="F1521" t="s">
        <v>1812</v>
      </c>
      <c r="G1521" t="s">
        <v>67</v>
      </c>
      <c r="J1521" s="3">
        <v>45971.045138888891</v>
      </c>
      <c r="K1521" t="s">
        <v>5760</v>
      </c>
      <c r="L1521" t="s">
        <v>59</v>
      </c>
      <c r="M1521">
        <v>99</v>
      </c>
      <c r="N1521">
        <v>-27.72</v>
      </c>
      <c r="O1521">
        <v>0</v>
      </c>
      <c r="P1521">
        <v>71.28</v>
      </c>
      <c r="Q1521">
        <v>0</v>
      </c>
      <c r="R1521">
        <v>3.56</v>
      </c>
      <c r="S1521">
        <v>0.16</v>
      </c>
      <c r="T1521">
        <v>0</v>
      </c>
      <c r="U1521">
        <v>75</v>
      </c>
      <c r="V1521">
        <v>75</v>
      </c>
      <c r="W1521">
        <v>0</v>
      </c>
      <c r="X1521" t="s">
        <v>68</v>
      </c>
      <c r="Y1521">
        <v>22.93</v>
      </c>
      <c r="Z1521">
        <v>1.96</v>
      </c>
      <c r="AA1521" t="s">
        <v>74</v>
      </c>
      <c r="AB1521" t="s">
        <v>75</v>
      </c>
      <c r="AE1521" t="s">
        <v>1566</v>
      </c>
      <c r="AF1521" t="s">
        <v>1567</v>
      </c>
      <c r="AG1521">
        <v>8178405483</v>
      </c>
      <c r="AK1521">
        <v>0</v>
      </c>
      <c r="AL1521">
        <v>0</v>
      </c>
      <c r="AN1521">
        <v>75</v>
      </c>
      <c r="AV1521">
        <v>71.28</v>
      </c>
      <c r="AW1521">
        <v>1.78</v>
      </c>
      <c r="AX1521">
        <v>71.28</v>
      </c>
      <c r="AY1521">
        <v>1.78</v>
      </c>
      <c r="AZ1521">
        <v>71.28</v>
      </c>
    </row>
    <row r="1522" spans="1:55" x14ac:dyDescent="0.25">
      <c r="A1522" t="s">
        <v>54</v>
      </c>
      <c r="B1522">
        <v>110027</v>
      </c>
      <c r="C1522" t="s">
        <v>55</v>
      </c>
      <c r="D1522" t="s">
        <v>56</v>
      </c>
      <c r="E1522" s="1">
        <v>45970</v>
      </c>
      <c r="F1522" t="s">
        <v>1813</v>
      </c>
      <c r="G1522" t="s">
        <v>63</v>
      </c>
      <c r="H1522" s="4">
        <v>221687000000000</v>
      </c>
      <c r="I1522">
        <v>29811</v>
      </c>
      <c r="J1522" s="3">
        <v>45971.047222222223</v>
      </c>
      <c r="K1522" t="s">
        <v>5760</v>
      </c>
      <c r="L1522" t="s">
        <v>59</v>
      </c>
      <c r="M1522">
        <v>219</v>
      </c>
      <c r="N1522">
        <v>-90</v>
      </c>
      <c r="O1522">
        <v>0</v>
      </c>
      <c r="P1522">
        <v>129</v>
      </c>
      <c r="Q1522">
        <v>32</v>
      </c>
      <c r="R1522">
        <v>0</v>
      </c>
      <c r="S1522">
        <v>0</v>
      </c>
      <c r="T1522">
        <v>0</v>
      </c>
      <c r="U1522">
        <v>161</v>
      </c>
      <c r="V1522">
        <v>161</v>
      </c>
      <c r="W1522">
        <v>0</v>
      </c>
      <c r="X1522" t="s">
        <v>64</v>
      </c>
      <c r="Y1522">
        <v>41.45</v>
      </c>
      <c r="Z1522">
        <v>4.26</v>
      </c>
      <c r="AA1522" t="s">
        <v>65</v>
      </c>
      <c r="AB1522" t="s">
        <v>56</v>
      </c>
      <c r="AC1522">
        <v>3418</v>
      </c>
      <c r="AK1522">
        <v>32</v>
      </c>
      <c r="AL1522">
        <v>0</v>
      </c>
      <c r="AS1522">
        <v>161</v>
      </c>
      <c r="AZ1522">
        <v>129</v>
      </c>
      <c r="BB1522">
        <v>32</v>
      </c>
    </row>
    <row r="1523" spans="1:55" x14ac:dyDescent="0.25">
      <c r="A1523" t="s">
        <v>54</v>
      </c>
      <c r="B1523">
        <v>110027</v>
      </c>
      <c r="C1523" t="s">
        <v>55</v>
      </c>
      <c r="D1523" t="s">
        <v>56</v>
      </c>
      <c r="E1523" s="1">
        <v>45970</v>
      </c>
      <c r="F1523" t="s">
        <v>1814</v>
      </c>
      <c r="G1523" t="s">
        <v>63</v>
      </c>
      <c r="H1523" s="4">
        <v>221687000000000</v>
      </c>
      <c r="I1523">
        <v>29811</v>
      </c>
      <c r="J1523" s="3">
        <v>45971.048611111109</v>
      </c>
      <c r="K1523" t="s">
        <v>5760</v>
      </c>
      <c r="L1523" t="s">
        <v>59</v>
      </c>
      <c r="M1523">
        <v>1155</v>
      </c>
      <c r="N1523">
        <v>-142</v>
      </c>
      <c r="O1523">
        <v>0</v>
      </c>
      <c r="P1523">
        <v>1013</v>
      </c>
      <c r="Q1523">
        <v>32</v>
      </c>
      <c r="R1523">
        <v>0</v>
      </c>
      <c r="S1523">
        <v>0</v>
      </c>
      <c r="T1523">
        <v>0</v>
      </c>
      <c r="U1523">
        <v>1045</v>
      </c>
      <c r="V1523">
        <v>1045</v>
      </c>
      <c r="W1523">
        <v>0</v>
      </c>
      <c r="X1523" t="s">
        <v>64</v>
      </c>
      <c r="Y1523">
        <v>216.17</v>
      </c>
      <c r="Z1523">
        <v>21.04</v>
      </c>
      <c r="AA1523" t="s">
        <v>65</v>
      </c>
      <c r="AB1523" t="s">
        <v>56</v>
      </c>
      <c r="AC1523">
        <v>9740</v>
      </c>
      <c r="AK1523">
        <v>32</v>
      </c>
      <c r="AL1523">
        <v>0</v>
      </c>
      <c r="AS1523">
        <v>1045</v>
      </c>
      <c r="AZ1523">
        <v>1013</v>
      </c>
      <c r="BB1523">
        <v>32</v>
      </c>
    </row>
    <row r="1524" spans="1:55" x14ac:dyDescent="0.25">
      <c r="A1524" t="s">
        <v>54</v>
      </c>
      <c r="B1524">
        <v>110027</v>
      </c>
      <c r="C1524" t="s">
        <v>55</v>
      </c>
      <c r="D1524" t="s">
        <v>56</v>
      </c>
      <c r="E1524" s="1">
        <v>45970</v>
      </c>
      <c r="F1524" t="s">
        <v>1815</v>
      </c>
      <c r="G1524" t="s">
        <v>63</v>
      </c>
      <c r="H1524" s="4">
        <v>221687000000000</v>
      </c>
      <c r="I1524">
        <v>29811</v>
      </c>
      <c r="J1524" s="3">
        <v>45971.05</v>
      </c>
      <c r="K1524" t="s">
        <v>5760</v>
      </c>
      <c r="L1524" t="s">
        <v>59</v>
      </c>
      <c r="M1524">
        <v>198</v>
      </c>
      <c r="N1524">
        <v>-89.1</v>
      </c>
      <c r="O1524">
        <v>0</v>
      </c>
      <c r="P1524">
        <v>108.9</v>
      </c>
      <c r="Q1524">
        <v>32</v>
      </c>
      <c r="R1524">
        <v>0</v>
      </c>
      <c r="S1524">
        <v>0.1</v>
      </c>
      <c r="T1524">
        <v>0</v>
      </c>
      <c r="U1524">
        <v>141</v>
      </c>
      <c r="V1524">
        <v>141</v>
      </c>
      <c r="W1524">
        <v>0</v>
      </c>
      <c r="X1524" t="s">
        <v>64</v>
      </c>
      <c r="Y1524">
        <v>39.01</v>
      </c>
      <c r="Z1524">
        <v>3.92</v>
      </c>
      <c r="AA1524" t="s">
        <v>65</v>
      </c>
      <c r="AB1524" t="s">
        <v>56</v>
      </c>
      <c r="AC1524">
        <v>616</v>
      </c>
      <c r="AK1524">
        <v>32</v>
      </c>
      <c r="AL1524">
        <v>0</v>
      </c>
      <c r="AS1524">
        <v>141</v>
      </c>
      <c r="AZ1524">
        <v>108.9</v>
      </c>
      <c r="BB1524">
        <v>32</v>
      </c>
    </row>
    <row r="1525" spans="1:55" x14ac:dyDescent="0.25">
      <c r="A1525" t="s">
        <v>54</v>
      </c>
      <c r="B1525">
        <v>110027</v>
      </c>
      <c r="C1525" t="s">
        <v>55</v>
      </c>
      <c r="D1525" t="s">
        <v>56</v>
      </c>
      <c r="E1525" s="1">
        <v>45970</v>
      </c>
      <c r="F1525" t="s">
        <v>1816</v>
      </c>
      <c r="G1525" t="s">
        <v>67</v>
      </c>
      <c r="J1525" s="3">
        <v>45971.056250000001</v>
      </c>
      <c r="K1525" t="s">
        <v>5760</v>
      </c>
      <c r="L1525" t="s">
        <v>59</v>
      </c>
      <c r="M1525">
        <v>278</v>
      </c>
      <c r="N1525">
        <v>0</v>
      </c>
      <c r="O1525">
        <v>0</v>
      </c>
      <c r="P1525">
        <v>278</v>
      </c>
      <c r="Q1525">
        <v>0</v>
      </c>
      <c r="R1525">
        <v>13.9</v>
      </c>
      <c r="S1525">
        <v>0.1</v>
      </c>
      <c r="T1525">
        <v>0</v>
      </c>
      <c r="U1525">
        <v>292</v>
      </c>
      <c r="V1525">
        <v>292</v>
      </c>
      <c r="W1525">
        <v>0</v>
      </c>
      <c r="X1525" t="s">
        <v>68</v>
      </c>
      <c r="Y1525">
        <v>62.63</v>
      </c>
      <c r="Z1525">
        <v>4.5199999999999996</v>
      </c>
      <c r="AA1525" t="s">
        <v>74</v>
      </c>
      <c r="AB1525" t="s">
        <v>75</v>
      </c>
      <c r="AE1525" t="s">
        <v>632</v>
      </c>
      <c r="AF1525" t="s">
        <v>633</v>
      </c>
      <c r="AG1525">
        <v>9874123650</v>
      </c>
      <c r="AK1525">
        <v>0</v>
      </c>
      <c r="AL1525">
        <v>0</v>
      </c>
      <c r="AN1525">
        <v>292</v>
      </c>
      <c r="AV1525">
        <v>278</v>
      </c>
      <c r="AW1525">
        <v>6.95</v>
      </c>
      <c r="AX1525">
        <v>278</v>
      </c>
      <c r="AY1525">
        <v>6.95</v>
      </c>
      <c r="AZ1525">
        <v>278</v>
      </c>
    </row>
    <row r="1526" spans="1:55" x14ac:dyDescent="0.25">
      <c r="A1526" t="s">
        <v>54</v>
      </c>
      <c r="B1526">
        <v>110027</v>
      </c>
      <c r="C1526" t="s">
        <v>55</v>
      </c>
      <c r="D1526" t="s">
        <v>56</v>
      </c>
      <c r="E1526" s="1">
        <v>45970</v>
      </c>
      <c r="F1526" t="s">
        <v>1817</v>
      </c>
      <c r="G1526" t="s">
        <v>58</v>
      </c>
      <c r="H1526">
        <v>7466593516</v>
      </c>
      <c r="I1526">
        <v>18528960</v>
      </c>
      <c r="J1526" s="3">
        <v>45971.056250000001</v>
      </c>
      <c r="K1526" t="s">
        <v>5760</v>
      </c>
      <c r="L1526" t="s">
        <v>59</v>
      </c>
      <c r="M1526">
        <v>597</v>
      </c>
      <c r="N1526">
        <v>-254.5</v>
      </c>
      <c r="O1526">
        <v>0</v>
      </c>
      <c r="P1526">
        <v>342.5</v>
      </c>
      <c r="Q1526">
        <v>32</v>
      </c>
      <c r="R1526">
        <v>0</v>
      </c>
      <c r="S1526">
        <v>0</v>
      </c>
      <c r="T1526">
        <v>0</v>
      </c>
      <c r="U1526">
        <v>374.5</v>
      </c>
      <c r="V1526">
        <v>374.5</v>
      </c>
      <c r="W1526">
        <v>0</v>
      </c>
      <c r="X1526" t="s">
        <v>60</v>
      </c>
      <c r="Y1526">
        <v>106.35</v>
      </c>
      <c r="Z1526">
        <v>9.8000000000000007</v>
      </c>
      <c r="AA1526" t="s">
        <v>61</v>
      </c>
      <c r="AB1526" t="s">
        <v>56</v>
      </c>
      <c r="AC1526">
        <v>3516</v>
      </c>
      <c r="AK1526">
        <v>32</v>
      </c>
      <c r="AL1526">
        <v>0</v>
      </c>
      <c r="AT1526">
        <v>374.5</v>
      </c>
      <c r="AZ1526">
        <v>342.5</v>
      </c>
      <c r="BC1526">
        <v>32</v>
      </c>
    </row>
    <row r="1527" spans="1:55" x14ac:dyDescent="0.25">
      <c r="A1527" t="s">
        <v>54</v>
      </c>
      <c r="B1527">
        <v>110027</v>
      </c>
      <c r="C1527" t="s">
        <v>55</v>
      </c>
      <c r="D1527" t="s">
        <v>56</v>
      </c>
      <c r="E1527" s="1">
        <v>45970</v>
      </c>
      <c r="F1527" t="s">
        <v>1818</v>
      </c>
      <c r="G1527" t="s">
        <v>67</v>
      </c>
      <c r="J1527" s="3">
        <v>45971.05972222222</v>
      </c>
      <c r="K1527" t="s">
        <v>5760</v>
      </c>
      <c r="L1527" t="s">
        <v>59</v>
      </c>
      <c r="M1527">
        <v>139</v>
      </c>
      <c r="N1527">
        <v>-38.92</v>
      </c>
      <c r="O1527">
        <v>0</v>
      </c>
      <c r="P1527">
        <v>100.08</v>
      </c>
      <c r="Q1527">
        <v>0</v>
      </c>
      <c r="R1527">
        <v>5</v>
      </c>
      <c r="S1527">
        <v>-0.08</v>
      </c>
      <c r="T1527">
        <v>0</v>
      </c>
      <c r="U1527">
        <v>105</v>
      </c>
      <c r="V1527">
        <v>105</v>
      </c>
      <c r="W1527">
        <v>0</v>
      </c>
      <c r="X1527" t="s">
        <v>68</v>
      </c>
      <c r="Y1527">
        <v>30.6</v>
      </c>
      <c r="Z1527">
        <v>4.0199999999999996</v>
      </c>
      <c r="AA1527" t="s">
        <v>74</v>
      </c>
      <c r="AB1527" t="s">
        <v>75</v>
      </c>
      <c r="AE1527" t="s">
        <v>425</v>
      </c>
      <c r="AF1527" t="s">
        <v>426</v>
      </c>
      <c r="AG1527">
        <v>8287332186</v>
      </c>
      <c r="AK1527">
        <v>0</v>
      </c>
      <c r="AL1527">
        <v>0</v>
      </c>
      <c r="AN1527">
        <v>105</v>
      </c>
      <c r="AV1527">
        <v>100.08</v>
      </c>
      <c r="AW1527">
        <v>2.5</v>
      </c>
      <c r="AX1527">
        <v>100.08</v>
      </c>
      <c r="AY1527">
        <v>2.5</v>
      </c>
      <c r="AZ1527">
        <v>100.08</v>
      </c>
    </row>
    <row r="1528" spans="1:55" x14ac:dyDescent="0.25">
      <c r="A1528" t="s">
        <v>54</v>
      </c>
      <c r="B1528">
        <v>110027</v>
      </c>
      <c r="C1528" t="s">
        <v>55</v>
      </c>
      <c r="D1528" t="s">
        <v>56</v>
      </c>
      <c r="E1528" s="1">
        <v>45970</v>
      </c>
      <c r="F1528" t="s">
        <v>1819</v>
      </c>
      <c r="G1528" t="s">
        <v>58</v>
      </c>
      <c r="H1528">
        <v>7467979003</v>
      </c>
      <c r="I1528">
        <v>18528960</v>
      </c>
      <c r="J1528" s="3">
        <v>45971.061111111114</v>
      </c>
      <c r="K1528" t="s">
        <v>5760</v>
      </c>
      <c r="L1528" t="s">
        <v>59</v>
      </c>
      <c r="M1528">
        <v>357.56</v>
      </c>
      <c r="N1528">
        <v>-67.599999999999994</v>
      </c>
      <c r="O1528">
        <v>0</v>
      </c>
      <c r="P1528">
        <v>289.95999999999998</v>
      </c>
      <c r="Q1528">
        <v>32</v>
      </c>
      <c r="R1528">
        <v>0</v>
      </c>
      <c r="S1528">
        <v>0</v>
      </c>
      <c r="T1528">
        <v>0</v>
      </c>
      <c r="U1528">
        <v>321.95999999999998</v>
      </c>
      <c r="V1528">
        <v>321.95999999999998</v>
      </c>
      <c r="W1528">
        <v>0</v>
      </c>
      <c r="X1528" t="s">
        <v>60</v>
      </c>
      <c r="Y1528">
        <v>77.83</v>
      </c>
      <c r="Z1528">
        <v>6.93</v>
      </c>
      <c r="AA1528" t="s">
        <v>61</v>
      </c>
      <c r="AB1528" t="s">
        <v>56</v>
      </c>
      <c r="AC1528">
        <v>9003</v>
      </c>
      <c r="AK1528">
        <v>32</v>
      </c>
      <c r="AL1528">
        <v>0</v>
      </c>
      <c r="AT1528">
        <v>321.95999999999998</v>
      </c>
      <c r="AZ1528">
        <v>289.95999999999998</v>
      </c>
      <c r="BC1528">
        <v>32</v>
      </c>
    </row>
    <row r="1529" spans="1:55" x14ac:dyDescent="0.25">
      <c r="A1529" t="s">
        <v>54</v>
      </c>
      <c r="B1529">
        <v>110027</v>
      </c>
      <c r="C1529" t="s">
        <v>55</v>
      </c>
      <c r="D1529" t="s">
        <v>56</v>
      </c>
      <c r="E1529" s="1">
        <v>45970</v>
      </c>
      <c r="F1529" t="s">
        <v>1820</v>
      </c>
      <c r="G1529" t="s">
        <v>67</v>
      </c>
      <c r="J1529" s="3">
        <v>45971.0625</v>
      </c>
      <c r="K1529" t="s">
        <v>5760</v>
      </c>
      <c r="L1529" t="s">
        <v>59</v>
      </c>
      <c r="M1529">
        <v>59</v>
      </c>
      <c r="N1529">
        <v>0</v>
      </c>
      <c r="O1529">
        <v>0</v>
      </c>
      <c r="P1529">
        <v>59</v>
      </c>
      <c r="Q1529">
        <v>0</v>
      </c>
      <c r="R1529">
        <v>2.96</v>
      </c>
      <c r="S1529">
        <v>0.04</v>
      </c>
      <c r="T1529">
        <v>0</v>
      </c>
      <c r="U1529">
        <v>62</v>
      </c>
      <c r="V1529">
        <v>62</v>
      </c>
      <c r="W1529">
        <v>0</v>
      </c>
      <c r="X1529" t="s">
        <v>68</v>
      </c>
      <c r="Y1529">
        <v>15.49</v>
      </c>
      <c r="Z1529">
        <v>2.14</v>
      </c>
      <c r="AA1529" t="s">
        <v>74</v>
      </c>
      <c r="AB1529" t="s">
        <v>75</v>
      </c>
      <c r="AE1529" t="s">
        <v>730</v>
      </c>
      <c r="AF1529" t="s">
        <v>731</v>
      </c>
      <c r="AG1529">
        <v>9999777722</v>
      </c>
      <c r="AK1529">
        <v>0</v>
      </c>
      <c r="AL1529">
        <v>0</v>
      </c>
      <c r="AN1529">
        <v>62</v>
      </c>
      <c r="AV1529">
        <v>59</v>
      </c>
      <c r="AW1529">
        <v>1.48</v>
      </c>
      <c r="AX1529">
        <v>59</v>
      </c>
      <c r="AY1529">
        <v>1.48</v>
      </c>
      <c r="AZ1529">
        <v>59</v>
      </c>
    </row>
    <row r="1530" spans="1:55" x14ac:dyDescent="0.25">
      <c r="A1530" t="s">
        <v>54</v>
      </c>
      <c r="B1530">
        <v>110027</v>
      </c>
      <c r="C1530" t="s">
        <v>55</v>
      </c>
      <c r="D1530" t="s">
        <v>56</v>
      </c>
      <c r="E1530" s="1">
        <v>45970</v>
      </c>
      <c r="F1530" t="s">
        <v>1821</v>
      </c>
      <c r="G1530" t="s">
        <v>67</v>
      </c>
      <c r="J1530" s="3">
        <v>45971.063194444447</v>
      </c>
      <c r="K1530" t="s">
        <v>5760</v>
      </c>
      <c r="L1530" t="s">
        <v>59</v>
      </c>
      <c r="M1530">
        <v>537</v>
      </c>
      <c r="N1530">
        <v>0</v>
      </c>
      <c r="O1530">
        <v>0</v>
      </c>
      <c r="P1530">
        <v>537</v>
      </c>
      <c r="Q1530">
        <v>0</v>
      </c>
      <c r="R1530">
        <v>26.86</v>
      </c>
      <c r="S1530">
        <v>0.14000000000000001</v>
      </c>
      <c r="T1530">
        <v>0</v>
      </c>
      <c r="U1530">
        <v>564</v>
      </c>
      <c r="V1530">
        <v>564</v>
      </c>
      <c r="W1530">
        <v>0</v>
      </c>
      <c r="X1530" t="s">
        <v>73</v>
      </c>
      <c r="Y1530">
        <v>113.04</v>
      </c>
      <c r="Z1530">
        <v>8.7100000000000009</v>
      </c>
      <c r="AA1530" t="s">
        <v>74</v>
      </c>
      <c r="AB1530" t="s">
        <v>75</v>
      </c>
      <c r="AE1530" t="s">
        <v>89</v>
      </c>
      <c r="AF1530" t="s">
        <v>56</v>
      </c>
      <c r="AG1530">
        <v>8929758003</v>
      </c>
      <c r="AK1530">
        <v>0</v>
      </c>
      <c r="AL1530">
        <v>0</v>
      </c>
      <c r="AM1530">
        <v>564</v>
      </c>
      <c r="AV1530">
        <v>537</v>
      </c>
      <c r="AW1530">
        <v>13.43</v>
      </c>
      <c r="AX1530">
        <v>537</v>
      </c>
      <c r="AY1530">
        <v>13.43</v>
      </c>
      <c r="AZ1530">
        <v>537</v>
      </c>
    </row>
    <row r="1531" spans="1:55" x14ac:dyDescent="0.25">
      <c r="A1531" t="s">
        <v>54</v>
      </c>
      <c r="B1531">
        <v>110027</v>
      </c>
      <c r="C1531" t="s">
        <v>55</v>
      </c>
      <c r="D1531" t="s">
        <v>56</v>
      </c>
      <c r="E1531" s="1">
        <v>45970</v>
      </c>
      <c r="F1531" t="s">
        <v>1822</v>
      </c>
      <c r="G1531" t="s">
        <v>63</v>
      </c>
      <c r="H1531" s="4">
        <v>221688000000000</v>
      </c>
      <c r="I1531">
        <v>29811</v>
      </c>
      <c r="J1531" s="3">
        <v>45971.064583333333</v>
      </c>
      <c r="K1531" t="s">
        <v>5760</v>
      </c>
      <c r="L1531" t="s">
        <v>59</v>
      </c>
      <c r="M1531">
        <v>423.66</v>
      </c>
      <c r="N1531">
        <v>-93.74</v>
      </c>
      <c r="O1531">
        <v>0</v>
      </c>
      <c r="P1531">
        <v>329.92</v>
      </c>
      <c r="Q1531">
        <v>32</v>
      </c>
      <c r="R1531">
        <v>0</v>
      </c>
      <c r="S1531">
        <v>0.08</v>
      </c>
      <c r="T1531">
        <v>0</v>
      </c>
      <c r="U1531">
        <v>362</v>
      </c>
      <c r="V1531">
        <v>362</v>
      </c>
      <c r="W1531">
        <v>0</v>
      </c>
      <c r="X1531" t="s">
        <v>64</v>
      </c>
      <c r="Y1531">
        <v>101.75</v>
      </c>
      <c r="Z1531">
        <v>7.67</v>
      </c>
      <c r="AA1531" t="s">
        <v>65</v>
      </c>
      <c r="AB1531" t="s">
        <v>56</v>
      </c>
      <c r="AC1531">
        <v>7551</v>
      </c>
      <c r="AK1531">
        <v>32</v>
      </c>
      <c r="AL1531">
        <v>0</v>
      </c>
      <c r="AS1531">
        <v>362</v>
      </c>
      <c r="AZ1531">
        <v>329.92</v>
      </c>
      <c r="BB1531">
        <v>32</v>
      </c>
    </row>
    <row r="1532" spans="1:55" x14ac:dyDescent="0.25">
      <c r="A1532" t="s">
        <v>54</v>
      </c>
      <c r="B1532">
        <v>110027</v>
      </c>
      <c r="C1532" t="s">
        <v>55</v>
      </c>
      <c r="D1532" t="s">
        <v>56</v>
      </c>
      <c r="E1532" s="1">
        <v>45970</v>
      </c>
      <c r="F1532" t="s">
        <v>1823</v>
      </c>
      <c r="G1532" t="s">
        <v>63</v>
      </c>
      <c r="H1532" s="4">
        <v>221688000000000</v>
      </c>
      <c r="I1532">
        <v>29811</v>
      </c>
      <c r="J1532" s="3">
        <v>45971.066666666666</v>
      </c>
      <c r="K1532" t="s">
        <v>5760</v>
      </c>
      <c r="L1532" t="s">
        <v>59</v>
      </c>
      <c r="M1532">
        <v>229</v>
      </c>
      <c r="N1532">
        <v>-90</v>
      </c>
      <c r="O1532">
        <v>0</v>
      </c>
      <c r="P1532">
        <v>139</v>
      </c>
      <c r="Q1532">
        <v>32</v>
      </c>
      <c r="R1532">
        <v>0</v>
      </c>
      <c r="S1532">
        <v>0</v>
      </c>
      <c r="T1532">
        <v>0</v>
      </c>
      <c r="U1532">
        <v>171</v>
      </c>
      <c r="V1532">
        <v>171</v>
      </c>
      <c r="W1532">
        <v>0</v>
      </c>
      <c r="X1532" t="s">
        <v>64</v>
      </c>
      <c r="Y1532">
        <v>34.799999999999997</v>
      </c>
      <c r="Z1532">
        <v>5.03</v>
      </c>
      <c r="AA1532" t="s">
        <v>65</v>
      </c>
      <c r="AB1532" t="s">
        <v>56</v>
      </c>
      <c r="AC1532">
        <v>2705</v>
      </c>
      <c r="AK1532">
        <v>32</v>
      </c>
      <c r="AL1532">
        <v>0</v>
      </c>
      <c r="AS1532">
        <v>171</v>
      </c>
      <c r="AZ1532">
        <v>139</v>
      </c>
      <c r="BB1532">
        <v>32</v>
      </c>
    </row>
    <row r="1533" spans="1:55" x14ac:dyDescent="0.25">
      <c r="A1533" t="s">
        <v>54</v>
      </c>
      <c r="B1533">
        <v>110027</v>
      </c>
      <c r="C1533" t="s">
        <v>55</v>
      </c>
      <c r="D1533" t="s">
        <v>56</v>
      </c>
      <c r="E1533" s="1">
        <v>45970</v>
      </c>
      <c r="F1533" t="s">
        <v>1824</v>
      </c>
      <c r="G1533" t="s">
        <v>63</v>
      </c>
      <c r="H1533" s="4">
        <v>221688000000000</v>
      </c>
      <c r="I1533">
        <v>29811</v>
      </c>
      <c r="J1533" s="3">
        <v>45971.067361111112</v>
      </c>
      <c r="K1533" t="s">
        <v>5760</v>
      </c>
      <c r="L1533" t="s">
        <v>59</v>
      </c>
      <c r="M1533">
        <v>229</v>
      </c>
      <c r="N1533">
        <v>-90</v>
      </c>
      <c r="O1533">
        <v>0</v>
      </c>
      <c r="P1533">
        <v>139</v>
      </c>
      <c r="Q1533">
        <v>32</v>
      </c>
      <c r="R1533">
        <v>0</v>
      </c>
      <c r="S1533">
        <v>0</v>
      </c>
      <c r="T1533">
        <v>0</v>
      </c>
      <c r="U1533">
        <v>171</v>
      </c>
      <c r="V1533">
        <v>171</v>
      </c>
      <c r="W1533">
        <v>0</v>
      </c>
      <c r="X1533" t="s">
        <v>64</v>
      </c>
      <c r="Y1533">
        <v>47.74</v>
      </c>
      <c r="Z1533">
        <v>5.03</v>
      </c>
      <c r="AA1533" t="s">
        <v>65</v>
      </c>
      <c r="AB1533" t="s">
        <v>56</v>
      </c>
      <c r="AC1533">
        <v>6014</v>
      </c>
      <c r="AK1533">
        <v>32</v>
      </c>
      <c r="AL1533">
        <v>0</v>
      </c>
      <c r="AS1533">
        <v>171</v>
      </c>
      <c r="AZ1533">
        <v>139</v>
      </c>
      <c r="BB1533">
        <v>32</v>
      </c>
    </row>
    <row r="1534" spans="1:55" x14ac:dyDescent="0.25">
      <c r="A1534" t="s">
        <v>54</v>
      </c>
      <c r="B1534">
        <v>110027</v>
      </c>
      <c r="C1534" t="s">
        <v>55</v>
      </c>
      <c r="D1534" t="s">
        <v>56</v>
      </c>
      <c r="E1534" s="1">
        <v>45970</v>
      </c>
      <c r="F1534" t="s">
        <v>1825</v>
      </c>
      <c r="G1534" t="s">
        <v>63</v>
      </c>
      <c r="H1534" s="4">
        <v>221689000000000</v>
      </c>
      <c r="I1534">
        <v>29811</v>
      </c>
      <c r="J1534" s="3">
        <v>45971.071527777778</v>
      </c>
      <c r="K1534" t="s">
        <v>5760</v>
      </c>
      <c r="L1534" t="s">
        <v>59</v>
      </c>
      <c r="M1534">
        <v>1072</v>
      </c>
      <c r="N1534">
        <v>-199.97</v>
      </c>
      <c r="O1534">
        <v>0</v>
      </c>
      <c r="P1534">
        <v>872.03</v>
      </c>
      <c r="Q1534">
        <v>32</v>
      </c>
      <c r="R1534">
        <v>0</v>
      </c>
      <c r="S1534">
        <v>-0.03</v>
      </c>
      <c r="T1534">
        <v>0</v>
      </c>
      <c r="U1534">
        <v>904</v>
      </c>
      <c r="V1534">
        <v>904</v>
      </c>
      <c r="W1534">
        <v>0</v>
      </c>
      <c r="X1534" t="s">
        <v>64</v>
      </c>
      <c r="Y1534">
        <v>217.06</v>
      </c>
      <c r="Z1534">
        <v>25.87</v>
      </c>
      <c r="AA1534" t="s">
        <v>65</v>
      </c>
      <c r="AB1534" t="s">
        <v>56</v>
      </c>
      <c r="AC1534">
        <v>4124</v>
      </c>
      <c r="AK1534">
        <v>32</v>
      </c>
      <c r="AL1534">
        <v>0</v>
      </c>
      <c r="AS1534">
        <v>904</v>
      </c>
      <c r="AZ1534">
        <v>872.03</v>
      </c>
      <c r="BB1534">
        <v>32</v>
      </c>
    </row>
    <row r="1535" spans="1:55" x14ac:dyDescent="0.25">
      <c r="A1535" t="s">
        <v>54</v>
      </c>
      <c r="B1535">
        <v>110027</v>
      </c>
      <c r="C1535" t="s">
        <v>55</v>
      </c>
      <c r="D1535" t="s">
        <v>56</v>
      </c>
      <c r="E1535" s="1">
        <v>45970</v>
      </c>
      <c r="F1535" t="s">
        <v>1826</v>
      </c>
      <c r="G1535" t="s">
        <v>63</v>
      </c>
      <c r="H1535" s="4">
        <v>221689000000000</v>
      </c>
      <c r="I1535">
        <v>29811</v>
      </c>
      <c r="J1535" s="3">
        <v>45971.074305555558</v>
      </c>
      <c r="K1535" t="s">
        <v>5760</v>
      </c>
      <c r="L1535" t="s">
        <v>59</v>
      </c>
      <c r="M1535">
        <v>518</v>
      </c>
      <c r="N1535">
        <v>-93.74</v>
      </c>
      <c r="O1535">
        <v>0</v>
      </c>
      <c r="P1535">
        <v>424.26</v>
      </c>
      <c r="Q1535">
        <v>32</v>
      </c>
      <c r="R1535">
        <v>0</v>
      </c>
      <c r="S1535">
        <v>-0.26</v>
      </c>
      <c r="T1535">
        <v>0</v>
      </c>
      <c r="U1535">
        <v>456</v>
      </c>
      <c r="V1535">
        <v>456</v>
      </c>
      <c r="W1535">
        <v>0</v>
      </c>
      <c r="X1535" t="s">
        <v>64</v>
      </c>
      <c r="Y1535">
        <v>101.04</v>
      </c>
      <c r="Z1535">
        <v>10.77</v>
      </c>
      <c r="AA1535" t="s">
        <v>65</v>
      </c>
      <c r="AB1535" t="s">
        <v>56</v>
      </c>
      <c r="AC1535">
        <v>9658</v>
      </c>
      <c r="AK1535">
        <v>32</v>
      </c>
      <c r="AL1535">
        <v>0</v>
      </c>
      <c r="AS1535">
        <v>456</v>
      </c>
      <c r="AZ1535">
        <v>424.26</v>
      </c>
      <c r="BB1535">
        <v>32</v>
      </c>
    </row>
    <row r="1536" spans="1:55" x14ac:dyDescent="0.25">
      <c r="A1536" t="s">
        <v>54</v>
      </c>
      <c r="B1536">
        <v>110027</v>
      </c>
      <c r="C1536" t="s">
        <v>55</v>
      </c>
      <c r="D1536" t="s">
        <v>56</v>
      </c>
      <c r="E1536" s="1">
        <v>45970</v>
      </c>
      <c r="F1536" t="s">
        <v>1827</v>
      </c>
      <c r="G1536" t="s">
        <v>63</v>
      </c>
      <c r="H1536" s="4">
        <v>221689000000000</v>
      </c>
      <c r="I1536">
        <v>29811</v>
      </c>
      <c r="J1536" s="3">
        <v>45971.075694444444</v>
      </c>
      <c r="K1536" t="s">
        <v>5760</v>
      </c>
      <c r="L1536" t="s">
        <v>59</v>
      </c>
      <c r="M1536">
        <v>358</v>
      </c>
      <c r="N1536">
        <v>-93.74</v>
      </c>
      <c r="O1536">
        <v>0</v>
      </c>
      <c r="P1536">
        <v>264.26</v>
      </c>
      <c r="Q1536">
        <v>32</v>
      </c>
      <c r="R1536">
        <v>0</v>
      </c>
      <c r="S1536">
        <v>-0.26</v>
      </c>
      <c r="T1536">
        <v>0</v>
      </c>
      <c r="U1536">
        <v>296</v>
      </c>
      <c r="V1536">
        <v>296</v>
      </c>
      <c r="W1536">
        <v>0</v>
      </c>
      <c r="X1536" t="s">
        <v>64</v>
      </c>
      <c r="Y1536">
        <v>60.36</v>
      </c>
      <c r="Z1536">
        <v>13.75</v>
      </c>
      <c r="AA1536" t="s">
        <v>65</v>
      </c>
      <c r="AB1536" t="s">
        <v>56</v>
      </c>
      <c r="AC1536">
        <v>7681</v>
      </c>
      <c r="AK1536">
        <v>32</v>
      </c>
      <c r="AL1536">
        <v>0</v>
      </c>
      <c r="AS1536">
        <v>296</v>
      </c>
      <c r="AZ1536">
        <v>264.26</v>
      </c>
      <c r="BB1536">
        <v>32</v>
      </c>
    </row>
    <row r="1537" spans="1:55" x14ac:dyDescent="0.25">
      <c r="A1537" t="s">
        <v>54</v>
      </c>
      <c r="B1537">
        <v>110027</v>
      </c>
      <c r="C1537" t="s">
        <v>55</v>
      </c>
      <c r="D1537" t="s">
        <v>56</v>
      </c>
      <c r="E1537" s="1">
        <v>45970</v>
      </c>
      <c r="F1537" t="s">
        <v>1828</v>
      </c>
      <c r="G1537" t="s">
        <v>63</v>
      </c>
      <c r="H1537" s="4">
        <v>221689000000000</v>
      </c>
      <c r="I1537">
        <v>29811</v>
      </c>
      <c r="J1537" s="3">
        <v>45971.07916666667</v>
      </c>
      <c r="K1537" t="s">
        <v>5760</v>
      </c>
      <c r="L1537" t="s">
        <v>59</v>
      </c>
      <c r="M1537">
        <v>496</v>
      </c>
      <c r="N1537">
        <v>-93.76</v>
      </c>
      <c r="O1537">
        <v>0</v>
      </c>
      <c r="P1537">
        <v>402.24</v>
      </c>
      <c r="Q1537">
        <v>32</v>
      </c>
      <c r="R1537">
        <v>0</v>
      </c>
      <c r="S1537">
        <v>-0.24</v>
      </c>
      <c r="T1537">
        <v>0</v>
      </c>
      <c r="U1537">
        <v>434</v>
      </c>
      <c r="V1537">
        <v>434</v>
      </c>
      <c r="W1537">
        <v>0</v>
      </c>
      <c r="X1537" t="s">
        <v>64</v>
      </c>
      <c r="Y1537">
        <v>101.35</v>
      </c>
      <c r="Z1537">
        <v>10.69</v>
      </c>
      <c r="AA1537" t="s">
        <v>65</v>
      </c>
      <c r="AB1537" t="s">
        <v>56</v>
      </c>
      <c r="AC1537">
        <v>2207</v>
      </c>
      <c r="AK1537">
        <v>32</v>
      </c>
      <c r="AL1537">
        <v>0</v>
      </c>
      <c r="AS1537">
        <v>434</v>
      </c>
      <c r="AZ1537">
        <v>402.24</v>
      </c>
      <c r="BB1537">
        <v>32</v>
      </c>
    </row>
    <row r="1538" spans="1:55" x14ac:dyDescent="0.25">
      <c r="A1538" t="s">
        <v>54</v>
      </c>
      <c r="B1538">
        <v>110027</v>
      </c>
      <c r="C1538" t="s">
        <v>55</v>
      </c>
      <c r="D1538" t="s">
        <v>56</v>
      </c>
      <c r="E1538" s="1">
        <v>45970</v>
      </c>
      <c r="F1538" t="s">
        <v>1829</v>
      </c>
      <c r="G1538" t="s">
        <v>58</v>
      </c>
      <c r="H1538">
        <v>7465797838</v>
      </c>
      <c r="I1538">
        <v>18528960</v>
      </c>
      <c r="J1538" s="3">
        <v>45971.086111111108</v>
      </c>
      <c r="K1538" t="s">
        <v>5760</v>
      </c>
      <c r="L1538" t="s">
        <v>59</v>
      </c>
      <c r="M1538">
        <v>606</v>
      </c>
      <c r="N1538">
        <v>-75</v>
      </c>
      <c r="O1538">
        <v>0</v>
      </c>
      <c r="P1538">
        <v>531</v>
      </c>
      <c r="Q1538">
        <v>32</v>
      </c>
      <c r="R1538">
        <v>0</v>
      </c>
      <c r="S1538">
        <v>0</v>
      </c>
      <c r="T1538">
        <v>0</v>
      </c>
      <c r="U1538">
        <v>563</v>
      </c>
      <c r="V1538">
        <v>563</v>
      </c>
      <c r="W1538">
        <v>0</v>
      </c>
      <c r="X1538" t="s">
        <v>60</v>
      </c>
      <c r="Y1538">
        <v>114.73</v>
      </c>
      <c r="Z1538">
        <v>11.85</v>
      </c>
      <c r="AA1538" t="s">
        <v>61</v>
      </c>
      <c r="AB1538" t="s">
        <v>56</v>
      </c>
      <c r="AC1538">
        <v>7838</v>
      </c>
      <c r="AK1538">
        <v>32</v>
      </c>
      <c r="AL1538">
        <v>0</v>
      </c>
      <c r="AT1538">
        <v>563</v>
      </c>
      <c r="AZ1538">
        <v>531</v>
      </c>
      <c r="BC1538">
        <v>32</v>
      </c>
    </row>
    <row r="1539" spans="1:55" x14ac:dyDescent="0.25">
      <c r="A1539" t="s">
        <v>54</v>
      </c>
      <c r="B1539">
        <v>110027</v>
      </c>
      <c r="C1539" t="s">
        <v>55</v>
      </c>
      <c r="D1539" t="s">
        <v>56</v>
      </c>
      <c r="E1539" s="1">
        <v>45970</v>
      </c>
      <c r="F1539" t="s">
        <v>1830</v>
      </c>
      <c r="G1539" t="s">
        <v>67</v>
      </c>
      <c r="J1539" s="3">
        <v>45971.088194444441</v>
      </c>
      <c r="K1539" t="s">
        <v>5760</v>
      </c>
      <c r="L1539" t="s">
        <v>59</v>
      </c>
      <c r="M1539">
        <v>348</v>
      </c>
      <c r="N1539">
        <v>-13</v>
      </c>
      <c r="O1539">
        <v>0</v>
      </c>
      <c r="P1539">
        <v>335</v>
      </c>
      <c r="Q1539">
        <v>0</v>
      </c>
      <c r="R1539">
        <v>16.760000000000002</v>
      </c>
      <c r="S1539">
        <v>0.24</v>
      </c>
      <c r="T1539">
        <v>0</v>
      </c>
      <c r="U1539">
        <v>352</v>
      </c>
      <c r="V1539">
        <v>352</v>
      </c>
      <c r="W1539">
        <v>0</v>
      </c>
      <c r="X1539" t="s">
        <v>213</v>
      </c>
      <c r="Y1539">
        <v>61.5</v>
      </c>
      <c r="Z1539">
        <v>6.43</v>
      </c>
      <c r="AA1539" t="s">
        <v>74</v>
      </c>
      <c r="AB1539" t="s">
        <v>75</v>
      </c>
      <c r="AE1539" t="s">
        <v>832</v>
      </c>
      <c r="AF1539" t="s">
        <v>833</v>
      </c>
      <c r="AG1539">
        <v>9315705639</v>
      </c>
      <c r="AK1539">
        <v>0</v>
      </c>
      <c r="AL1539">
        <v>0</v>
      </c>
      <c r="AO1539">
        <v>352</v>
      </c>
      <c r="AV1539">
        <v>335</v>
      </c>
      <c r="AW1539">
        <v>8.3800000000000008</v>
      </c>
      <c r="AX1539">
        <v>335</v>
      </c>
      <c r="AY1539">
        <v>8.3800000000000008</v>
      </c>
      <c r="AZ1539">
        <v>335</v>
      </c>
    </row>
    <row r="1540" spans="1:55" x14ac:dyDescent="0.25">
      <c r="A1540" t="s">
        <v>54</v>
      </c>
      <c r="B1540">
        <v>110027</v>
      </c>
      <c r="C1540" t="s">
        <v>55</v>
      </c>
      <c r="D1540" t="s">
        <v>56</v>
      </c>
      <c r="E1540" s="1">
        <v>45970</v>
      </c>
      <c r="F1540" t="s">
        <v>1831</v>
      </c>
      <c r="G1540" t="s">
        <v>67</v>
      </c>
      <c r="J1540" s="3">
        <v>45971.088194444441</v>
      </c>
      <c r="K1540" t="s">
        <v>5760</v>
      </c>
      <c r="L1540" t="s">
        <v>59</v>
      </c>
      <c r="M1540">
        <v>498</v>
      </c>
      <c r="N1540">
        <v>-139.44</v>
      </c>
      <c r="O1540">
        <v>0</v>
      </c>
      <c r="P1540">
        <v>358.56</v>
      </c>
      <c r="Q1540">
        <v>0</v>
      </c>
      <c r="R1540">
        <v>17.920000000000002</v>
      </c>
      <c r="S1540">
        <v>-0.48</v>
      </c>
      <c r="T1540">
        <v>0</v>
      </c>
      <c r="U1540">
        <v>376</v>
      </c>
      <c r="V1540">
        <v>376</v>
      </c>
      <c r="W1540">
        <v>0</v>
      </c>
      <c r="X1540" t="s">
        <v>68</v>
      </c>
      <c r="Y1540">
        <v>126.25</v>
      </c>
      <c r="Z1540">
        <v>5.12</v>
      </c>
      <c r="AA1540" t="s">
        <v>74</v>
      </c>
      <c r="AB1540" t="s">
        <v>75</v>
      </c>
      <c r="AE1540" t="s">
        <v>89</v>
      </c>
      <c r="AF1540" t="s">
        <v>56</v>
      </c>
      <c r="AG1540">
        <v>8929758003</v>
      </c>
      <c r="AK1540">
        <v>0</v>
      </c>
      <c r="AL1540">
        <v>0</v>
      </c>
      <c r="AN1540">
        <v>376</v>
      </c>
      <c r="AV1540">
        <v>358.56</v>
      </c>
      <c r="AW1540">
        <v>8.9600000000000009</v>
      </c>
      <c r="AX1540">
        <v>358.56</v>
      </c>
      <c r="AY1540">
        <v>8.9600000000000009</v>
      </c>
      <c r="AZ1540">
        <v>358.56</v>
      </c>
    </row>
    <row r="1541" spans="1:55" x14ac:dyDescent="0.25">
      <c r="A1541" t="s">
        <v>54</v>
      </c>
      <c r="B1541">
        <v>110027</v>
      </c>
      <c r="C1541" t="s">
        <v>55</v>
      </c>
      <c r="D1541" t="s">
        <v>56</v>
      </c>
      <c r="E1541" s="1">
        <v>45970</v>
      </c>
      <c r="F1541" t="s">
        <v>1832</v>
      </c>
      <c r="G1541" t="s">
        <v>63</v>
      </c>
      <c r="H1541" s="4">
        <v>221691000000000</v>
      </c>
      <c r="I1541">
        <v>29811</v>
      </c>
      <c r="J1541" s="3">
        <v>45971.095138888886</v>
      </c>
      <c r="K1541" t="s">
        <v>5760</v>
      </c>
      <c r="L1541" t="s">
        <v>59</v>
      </c>
      <c r="M1541">
        <v>278</v>
      </c>
      <c r="N1541">
        <v>-93.75</v>
      </c>
      <c r="O1541">
        <v>0</v>
      </c>
      <c r="P1541">
        <v>184.25</v>
      </c>
      <c r="Q1541">
        <v>32</v>
      </c>
      <c r="R1541">
        <v>0</v>
      </c>
      <c r="S1541">
        <v>-0.25</v>
      </c>
      <c r="T1541">
        <v>0</v>
      </c>
      <c r="U1541">
        <v>216</v>
      </c>
      <c r="V1541">
        <v>216</v>
      </c>
      <c r="W1541">
        <v>0</v>
      </c>
      <c r="X1541" t="s">
        <v>64</v>
      </c>
      <c r="Y1541">
        <v>54.25</v>
      </c>
      <c r="Z1541">
        <v>7.53</v>
      </c>
      <c r="AA1541" t="s">
        <v>65</v>
      </c>
      <c r="AB1541" t="s">
        <v>56</v>
      </c>
      <c r="AC1541">
        <v>933</v>
      </c>
      <c r="AK1541">
        <v>32</v>
      </c>
      <c r="AL1541">
        <v>0</v>
      </c>
      <c r="AS1541">
        <v>216</v>
      </c>
      <c r="AZ1541">
        <v>184.25</v>
      </c>
      <c r="BB1541">
        <v>32</v>
      </c>
    </row>
    <row r="1542" spans="1:55" x14ac:dyDescent="0.25">
      <c r="A1542" t="s">
        <v>54</v>
      </c>
      <c r="B1542">
        <v>110027</v>
      </c>
      <c r="C1542" t="s">
        <v>55</v>
      </c>
      <c r="D1542" t="s">
        <v>56</v>
      </c>
      <c r="E1542" s="1">
        <v>45970</v>
      </c>
      <c r="F1542" t="s">
        <v>1833</v>
      </c>
      <c r="G1542" t="s">
        <v>63</v>
      </c>
      <c r="H1542" s="4">
        <v>221691000000000</v>
      </c>
      <c r="I1542">
        <v>29811</v>
      </c>
      <c r="J1542" s="3">
        <v>45971.095833333333</v>
      </c>
      <c r="K1542" t="s">
        <v>5760</v>
      </c>
      <c r="L1542" t="s">
        <v>59</v>
      </c>
      <c r="M1542">
        <v>269</v>
      </c>
      <c r="N1542">
        <v>-93.75</v>
      </c>
      <c r="O1542">
        <v>0</v>
      </c>
      <c r="P1542">
        <v>175.25</v>
      </c>
      <c r="Q1542">
        <v>32</v>
      </c>
      <c r="R1542">
        <v>0</v>
      </c>
      <c r="S1542">
        <v>-0.25</v>
      </c>
      <c r="T1542">
        <v>0</v>
      </c>
      <c r="U1542">
        <v>207</v>
      </c>
      <c r="V1542">
        <v>207</v>
      </c>
      <c r="W1542">
        <v>0</v>
      </c>
      <c r="X1542" t="s">
        <v>64</v>
      </c>
      <c r="Y1542">
        <v>71.260000000000005</v>
      </c>
      <c r="Z1542">
        <v>6.51</v>
      </c>
      <c r="AA1542" t="s">
        <v>65</v>
      </c>
      <c r="AB1542" t="s">
        <v>56</v>
      </c>
      <c r="AC1542">
        <v>2985</v>
      </c>
      <c r="AK1542">
        <v>32</v>
      </c>
      <c r="AL1542">
        <v>0</v>
      </c>
      <c r="AS1542">
        <v>207</v>
      </c>
      <c r="AZ1542">
        <v>175.25</v>
      </c>
      <c r="BB1542">
        <v>32</v>
      </c>
    </row>
    <row r="1543" spans="1:55" x14ac:dyDescent="0.25">
      <c r="A1543" t="s">
        <v>54</v>
      </c>
      <c r="B1543">
        <v>110027</v>
      </c>
      <c r="C1543" t="s">
        <v>55</v>
      </c>
      <c r="D1543" t="s">
        <v>56</v>
      </c>
      <c r="E1543" s="1">
        <v>45970</v>
      </c>
      <c r="F1543" t="s">
        <v>1834</v>
      </c>
      <c r="G1543" t="s">
        <v>63</v>
      </c>
      <c r="H1543" s="4">
        <v>221691000000000</v>
      </c>
      <c r="I1543">
        <v>29811</v>
      </c>
      <c r="J1543" s="3">
        <v>45971.100694444445</v>
      </c>
      <c r="K1543" t="s">
        <v>5760</v>
      </c>
      <c r="L1543" t="s">
        <v>59</v>
      </c>
      <c r="M1543">
        <v>597</v>
      </c>
      <c r="N1543">
        <v>-113.74</v>
      </c>
      <c r="O1543">
        <v>0</v>
      </c>
      <c r="P1543">
        <v>483.26</v>
      </c>
      <c r="Q1543">
        <v>32</v>
      </c>
      <c r="R1543">
        <v>0</v>
      </c>
      <c r="S1543">
        <v>-0.26</v>
      </c>
      <c r="T1543">
        <v>0</v>
      </c>
      <c r="U1543">
        <v>515</v>
      </c>
      <c r="V1543">
        <v>515</v>
      </c>
      <c r="W1543">
        <v>0</v>
      </c>
      <c r="X1543" t="s">
        <v>64</v>
      </c>
      <c r="Y1543">
        <v>122.59</v>
      </c>
      <c r="Z1543">
        <v>10.11</v>
      </c>
      <c r="AA1543" t="s">
        <v>65</v>
      </c>
      <c r="AB1543" t="s">
        <v>56</v>
      </c>
      <c r="AC1543">
        <v>272</v>
      </c>
      <c r="AK1543">
        <v>32</v>
      </c>
      <c r="AL1543">
        <v>0</v>
      </c>
      <c r="AS1543">
        <v>515</v>
      </c>
      <c r="AZ1543">
        <v>483.26</v>
      </c>
      <c r="BB1543">
        <v>32</v>
      </c>
    </row>
    <row r="1544" spans="1:55" x14ac:dyDescent="0.25">
      <c r="A1544" t="s">
        <v>54</v>
      </c>
      <c r="B1544">
        <v>110027</v>
      </c>
      <c r="C1544" t="s">
        <v>55</v>
      </c>
      <c r="D1544" t="s">
        <v>56</v>
      </c>
      <c r="E1544" s="1">
        <v>45970</v>
      </c>
      <c r="F1544" t="s">
        <v>1835</v>
      </c>
      <c r="G1544" t="s">
        <v>63</v>
      </c>
      <c r="H1544" s="4">
        <v>221692000000000</v>
      </c>
      <c r="I1544">
        <v>29811</v>
      </c>
      <c r="J1544" s="3">
        <v>45971.105555555558</v>
      </c>
      <c r="K1544" t="s">
        <v>5760</v>
      </c>
      <c r="L1544" t="s">
        <v>59</v>
      </c>
      <c r="M1544">
        <v>517</v>
      </c>
      <c r="N1544">
        <v>-113.74</v>
      </c>
      <c r="O1544">
        <v>0</v>
      </c>
      <c r="P1544">
        <v>403.26</v>
      </c>
      <c r="Q1544">
        <v>32</v>
      </c>
      <c r="R1544">
        <v>0</v>
      </c>
      <c r="S1544">
        <v>-0.26</v>
      </c>
      <c r="T1544">
        <v>0</v>
      </c>
      <c r="U1544">
        <v>435</v>
      </c>
      <c r="V1544">
        <v>435</v>
      </c>
      <c r="W1544">
        <v>0</v>
      </c>
      <c r="X1544" t="s">
        <v>64</v>
      </c>
      <c r="Y1544">
        <v>116.58</v>
      </c>
      <c r="Z1544">
        <v>14.04</v>
      </c>
      <c r="AA1544" t="s">
        <v>65</v>
      </c>
      <c r="AB1544" t="s">
        <v>56</v>
      </c>
      <c r="AC1544">
        <v>6121</v>
      </c>
      <c r="AK1544">
        <v>32</v>
      </c>
      <c r="AL1544">
        <v>0</v>
      </c>
      <c r="AS1544">
        <v>435</v>
      </c>
      <c r="AZ1544">
        <v>403.26</v>
      </c>
      <c r="BB1544">
        <v>32</v>
      </c>
    </row>
    <row r="1545" spans="1:55" x14ac:dyDescent="0.25">
      <c r="A1545" t="s">
        <v>54</v>
      </c>
      <c r="B1545">
        <v>110027</v>
      </c>
      <c r="C1545" t="s">
        <v>55</v>
      </c>
      <c r="D1545" t="s">
        <v>56</v>
      </c>
      <c r="E1545" s="1">
        <v>45970</v>
      </c>
      <c r="F1545" t="s">
        <v>1836</v>
      </c>
      <c r="G1545" t="s">
        <v>63</v>
      </c>
      <c r="H1545" s="4">
        <v>221692000000000</v>
      </c>
      <c r="I1545">
        <v>29811</v>
      </c>
      <c r="J1545" s="3">
        <v>45971.107638888891</v>
      </c>
      <c r="K1545" t="s">
        <v>5760</v>
      </c>
      <c r="L1545" t="s">
        <v>59</v>
      </c>
      <c r="M1545">
        <v>718</v>
      </c>
      <c r="N1545">
        <v>-141.99</v>
      </c>
      <c r="O1545">
        <v>0</v>
      </c>
      <c r="P1545">
        <v>576.01</v>
      </c>
      <c r="Q1545">
        <v>32</v>
      </c>
      <c r="R1545">
        <v>0</v>
      </c>
      <c r="S1545">
        <v>-0.01</v>
      </c>
      <c r="T1545">
        <v>0</v>
      </c>
      <c r="U1545">
        <v>608</v>
      </c>
      <c r="V1545">
        <v>608</v>
      </c>
      <c r="W1545">
        <v>0</v>
      </c>
      <c r="X1545" t="s">
        <v>64</v>
      </c>
      <c r="Y1545">
        <v>155.36000000000001</v>
      </c>
      <c r="Z1545">
        <v>9.8000000000000007</v>
      </c>
      <c r="AA1545" t="s">
        <v>65</v>
      </c>
      <c r="AB1545" t="s">
        <v>56</v>
      </c>
      <c r="AC1545">
        <v>8723</v>
      </c>
      <c r="AK1545">
        <v>32</v>
      </c>
      <c r="AL1545">
        <v>0</v>
      </c>
      <c r="AS1545">
        <v>608</v>
      </c>
      <c r="AZ1545">
        <v>576.01</v>
      </c>
      <c r="BB1545">
        <v>32</v>
      </c>
    </row>
    <row r="1546" spans="1:55" x14ac:dyDescent="0.25">
      <c r="A1546" t="s">
        <v>54</v>
      </c>
      <c r="B1546">
        <v>110027</v>
      </c>
      <c r="C1546" t="s">
        <v>55</v>
      </c>
      <c r="D1546" t="s">
        <v>56</v>
      </c>
      <c r="E1546" s="1">
        <v>45970</v>
      </c>
      <c r="F1546" t="s">
        <v>1837</v>
      </c>
      <c r="G1546" t="s">
        <v>63</v>
      </c>
      <c r="H1546" s="4">
        <v>221694000000000</v>
      </c>
      <c r="I1546">
        <v>29811</v>
      </c>
      <c r="J1546" s="3">
        <v>45971.127083333333</v>
      </c>
      <c r="K1546" t="s">
        <v>5760</v>
      </c>
      <c r="L1546" t="s">
        <v>59</v>
      </c>
      <c r="M1546">
        <v>1195</v>
      </c>
      <c r="N1546">
        <v>-374.98</v>
      </c>
      <c r="O1546">
        <v>0</v>
      </c>
      <c r="P1546">
        <v>820.02</v>
      </c>
      <c r="Q1546">
        <v>32</v>
      </c>
      <c r="R1546">
        <v>0</v>
      </c>
      <c r="S1546">
        <v>-0.02</v>
      </c>
      <c r="T1546">
        <v>0</v>
      </c>
      <c r="U1546">
        <v>852</v>
      </c>
      <c r="V1546">
        <v>852</v>
      </c>
      <c r="W1546">
        <v>0</v>
      </c>
      <c r="X1546" t="s">
        <v>64</v>
      </c>
      <c r="Y1546">
        <v>223.02</v>
      </c>
      <c r="Z1546">
        <v>14.06</v>
      </c>
      <c r="AA1546" t="s">
        <v>65</v>
      </c>
      <c r="AB1546" t="s">
        <v>56</v>
      </c>
      <c r="AC1546">
        <v>2844</v>
      </c>
      <c r="AK1546">
        <v>32</v>
      </c>
      <c r="AL1546">
        <v>0</v>
      </c>
      <c r="AS1546">
        <v>852</v>
      </c>
      <c r="AZ1546">
        <v>820.02</v>
      </c>
      <c r="BB1546">
        <v>32</v>
      </c>
    </row>
    <row r="1547" spans="1:55" x14ac:dyDescent="0.25">
      <c r="A1547" t="s">
        <v>54</v>
      </c>
      <c r="B1547">
        <v>110027</v>
      </c>
      <c r="C1547" t="s">
        <v>55</v>
      </c>
      <c r="D1547" t="s">
        <v>56</v>
      </c>
      <c r="E1547" s="1">
        <v>45970</v>
      </c>
      <c r="F1547" t="s">
        <v>1838</v>
      </c>
      <c r="G1547" t="s">
        <v>63</v>
      </c>
      <c r="H1547" s="4">
        <v>221694000000000</v>
      </c>
      <c r="I1547">
        <v>29811</v>
      </c>
      <c r="J1547" s="3">
        <v>45971.129166666666</v>
      </c>
      <c r="K1547" t="s">
        <v>5760</v>
      </c>
      <c r="L1547" t="s">
        <v>59</v>
      </c>
      <c r="M1547">
        <v>717</v>
      </c>
      <c r="N1547">
        <v>-142</v>
      </c>
      <c r="O1547">
        <v>0</v>
      </c>
      <c r="P1547">
        <v>575</v>
      </c>
      <c r="Q1547">
        <v>32</v>
      </c>
      <c r="R1547">
        <v>0</v>
      </c>
      <c r="S1547">
        <v>0</v>
      </c>
      <c r="T1547">
        <v>0</v>
      </c>
      <c r="U1547">
        <v>607</v>
      </c>
      <c r="V1547">
        <v>607</v>
      </c>
      <c r="W1547">
        <v>0</v>
      </c>
      <c r="X1547" t="s">
        <v>64</v>
      </c>
      <c r="Y1547">
        <v>150.76</v>
      </c>
      <c r="Z1547">
        <v>15.37</v>
      </c>
      <c r="AA1547" t="s">
        <v>65</v>
      </c>
      <c r="AB1547" t="s">
        <v>56</v>
      </c>
      <c r="AC1547">
        <v>6371</v>
      </c>
      <c r="AK1547">
        <v>32</v>
      </c>
      <c r="AL1547">
        <v>0</v>
      </c>
      <c r="AS1547">
        <v>607</v>
      </c>
      <c r="AZ1547">
        <v>575</v>
      </c>
      <c r="BB1547">
        <v>32</v>
      </c>
    </row>
    <row r="1548" spans="1:55" x14ac:dyDescent="0.25">
      <c r="A1548" t="s">
        <v>54</v>
      </c>
      <c r="B1548">
        <v>110027</v>
      </c>
      <c r="C1548" t="s">
        <v>55</v>
      </c>
      <c r="D1548" t="s">
        <v>56</v>
      </c>
      <c r="E1548" s="1">
        <v>45970</v>
      </c>
      <c r="F1548" t="s">
        <v>1839</v>
      </c>
      <c r="G1548" t="s">
        <v>67</v>
      </c>
      <c r="J1548" s="3">
        <v>45971.14166666667</v>
      </c>
      <c r="K1548" t="s">
        <v>5760</v>
      </c>
      <c r="L1548" t="s">
        <v>59</v>
      </c>
      <c r="M1548">
        <v>268</v>
      </c>
      <c r="N1548">
        <v>0</v>
      </c>
      <c r="O1548">
        <v>0</v>
      </c>
      <c r="P1548">
        <v>268</v>
      </c>
      <c r="Q1548">
        <v>0</v>
      </c>
      <c r="R1548">
        <v>13.4</v>
      </c>
      <c r="S1548">
        <v>-0.4</v>
      </c>
      <c r="T1548">
        <v>0</v>
      </c>
      <c r="U1548">
        <v>281</v>
      </c>
      <c r="V1548">
        <v>281</v>
      </c>
      <c r="W1548">
        <v>0</v>
      </c>
      <c r="X1548" t="s">
        <v>68</v>
      </c>
      <c r="Y1548">
        <v>59.58</v>
      </c>
      <c r="Z1548">
        <v>1.96</v>
      </c>
      <c r="AA1548" t="s">
        <v>74</v>
      </c>
      <c r="AB1548" t="s">
        <v>75</v>
      </c>
      <c r="AE1548" t="s">
        <v>730</v>
      </c>
      <c r="AF1548" t="s">
        <v>731</v>
      </c>
      <c r="AG1548">
        <v>9999777722</v>
      </c>
      <c r="AK1548">
        <v>0</v>
      </c>
      <c r="AL1548">
        <v>0</v>
      </c>
      <c r="AN1548">
        <v>281</v>
      </c>
      <c r="AV1548">
        <v>268</v>
      </c>
      <c r="AW1548">
        <v>6.7</v>
      </c>
      <c r="AX1548">
        <v>268</v>
      </c>
      <c r="AY1548">
        <v>6.7</v>
      </c>
      <c r="AZ1548">
        <v>268</v>
      </c>
    </row>
    <row r="1549" spans="1:55" x14ac:dyDescent="0.25">
      <c r="A1549" t="s">
        <v>54</v>
      </c>
      <c r="B1549">
        <v>110027</v>
      </c>
      <c r="C1549" t="s">
        <v>55</v>
      </c>
      <c r="D1549" t="s">
        <v>56</v>
      </c>
      <c r="E1549" s="1">
        <v>45970</v>
      </c>
      <c r="F1549" t="s">
        <v>1840</v>
      </c>
      <c r="G1549" t="s">
        <v>67</v>
      </c>
      <c r="J1549" s="3">
        <v>45971.14166666667</v>
      </c>
      <c r="K1549" t="s">
        <v>5760</v>
      </c>
      <c r="L1549" t="s">
        <v>59</v>
      </c>
      <c r="M1549">
        <v>707</v>
      </c>
      <c r="N1549">
        <v>0</v>
      </c>
      <c r="O1549">
        <v>0</v>
      </c>
      <c r="P1549">
        <v>707</v>
      </c>
      <c r="Q1549">
        <v>0</v>
      </c>
      <c r="R1549">
        <v>35.340000000000003</v>
      </c>
      <c r="S1549">
        <v>-0.34</v>
      </c>
      <c r="T1549">
        <v>0</v>
      </c>
      <c r="U1549">
        <v>742</v>
      </c>
      <c r="V1549">
        <v>742</v>
      </c>
      <c r="W1549">
        <v>0</v>
      </c>
      <c r="X1549" t="s">
        <v>73</v>
      </c>
      <c r="Y1549">
        <v>189.43</v>
      </c>
      <c r="Z1549">
        <v>12.91</v>
      </c>
      <c r="AA1549" t="s">
        <v>74</v>
      </c>
      <c r="AB1549" t="s">
        <v>75</v>
      </c>
      <c r="AE1549" t="s">
        <v>730</v>
      </c>
      <c r="AF1549" t="s">
        <v>731</v>
      </c>
      <c r="AG1549">
        <v>9999777722</v>
      </c>
      <c r="AK1549">
        <v>0</v>
      </c>
      <c r="AL1549">
        <v>0</v>
      </c>
      <c r="AM1549">
        <v>742</v>
      </c>
      <c r="AV1549">
        <v>707</v>
      </c>
      <c r="AW1549">
        <v>17.670000000000002</v>
      </c>
      <c r="AX1549">
        <v>707</v>
      </c>
      <c r="AY1549">
        <v>17.670000000000002</v>
      </c>
      <c r="AZ1549">
        <v>707</v>
      </c>
    </row>
    <row r="1550" spans="1:55" x14ac:dyDescent="0.25">
      <c r="A1550" t="s">
        <v>54</v>
      </c>
      <c r="B1550">
        <v>110027</v>
      </c>
      <c r="C1550" t="s">
        <v>55</v>
      </c>
      <c r="D1550" t="s">
        <v>56</v>
      </c>
      <c r="E1550" s="1">
        <v>45970</v>
      </c>
      <c r="F1550" t="s">
        <v>1841</v>
      </c>
      <c r="G1550" t="s">
        <v>63</v>
      </c>
      <c r="H1550" s="4">
        <v>221695000000000</v>
      </c>
      <c r="I1550">
        <v>29811</v>
      </c>
      <c r="J1550" s="3">
        <v>45971.142361111109</v>
      </c>
      <c r="K1550" t="s">
        <v>5760</v>
      </c>
      <c r="L1550" t="s">
        <v>59</v>
      </c>
      <c r="M1550">
        <v>476</v>
      </c>
      <c r="N1550">
        <v>-120</v>
      </c>
      <c r="O1550">
        <v>0</v>
      </c>
      <c r="P1550">
        <v>356</v>
      </c>
      <c r="Q1550">
        <v>32</v>
      </c>
      <c r="R1550">
        <v>0</v>
      </c>
      <c r="S1550">
        <v>0</v>
      </c>
      <c r="T1550">
        <v>0</v>
      </c>
      <c r="U1550">
        <v>388</v>
      </c>
      <c r="V1550">
        <v>388</v>
      </c>
      <c r="W1550">
        <v>0</v>
      </c>
      <c r="X1550" t="s">
        <v>64</v>
      </c>
      <c r="Y1550">
        <v>94.16</v>
      </c>
      <c r="Z1550">
        <v>10.37</v>
      </c>
      <c r="AA1550" t="s">
        <v>65</v>
      </c>
      <c r="AB1550" t="s">
        <v>56</v>
      </c>
      <c r="AC1550">
        <v>5795</v>
      </c>
      <c r="AK1550">
        <v>32</v>
      </c>
      <c r="AL1550">
        <v>0</v>
      </c>
      <c r="AS1550">
        <v>388</v>
      </c>
      <c r="AZ1550">
        <v>356</v>
      </c>
      <c r="BB1550">
        <v>32</v>
      </c>
    </row>
    <row r="1551" spans="1:55" x14ac:dyDescent="0.25">
      <c r="A1551" t="s">
        <v>54</v>
      </c>
      <c r="B1551">
        <v>110027</v>
      </c>
      <c r="C1551" t="s">
        <v>55</v>
      </c>
      <c r="D1551" t="s">
        <v>56</v>
      </c>
      <c r="E1551" s="1">
        <v>45970</v>
      </c>
      <c r="F1551" t="s">
        <v>1842</v>
      </c>
      <c r="G1551" t="s">
        <v>67</v>
      </c>
      <c r="J1551" s="3">
        <v>45971.142361111109</v>
      </c>
      <c r="K1551" t="s">
        <v>5760</v>
      </c>
      <c r="L1551" t="s">
        <v>59</v>
      </c>
      <c r="M1551">
        <v>290.43</v>
      </c>
      <c r="N1551">
        <v>0</v>
      </c>
      <c r="O1551">
        <v>0</v>
      </c>
      <c r="P1551">
        <v>290.43</v>
      </c>
      <c r="Q1551">
        <v>0</v>
      </c>
      <c r="R1551">
        <v>14.52</v>
      </c>
      <c r="S1551">
        <v>0.05</v>
      </c>
      <c r="T1551">
        <v>0</v>
      </c>
      <c r="U1551">
        <v>305</v>
      </c>
      <c r="V1551">
        <v>305</v>
      </c>
      <c r="W1551">
        <v>0</v>
      </c>
      <c r="X1551" t="s">
        <v>73</v>
      </c>
      <c r="Y1551">
        <v>69.34</v>
      </c>
      <c r="Z1551">
        <v>1.96</v>
      </c>
      <c r="AA1551" t="s">
        <v>74</v>
      </c>
      <c r="AB1551" t="s">
        <v>75</v>
      </c>
      <c r="AE1551" t="s">
        <v>89</v>
      </c>
      <c r="AF1551" t="s">
        <v>56</v>
      </c>
      <c r="AG1551">
        <v>8929758003</v>
      </c>
      <c r="AK1551">
        <v>0</v>
      </c>
      <c r="AL1551">
        <v>0</v>
      </c>
      <c r="AM1551">
        <v>305</v>
      </c>
      <c r="AV1551">
        <v>290.43</v>
      </c>
      <c r="AW1551">
        <v>7.26</v>
      </c>
      <c r="AX1551">
        <v>290.43</v>
      </c>
      <c r="AY1551">
        <v>7.26</v>
      </c>
      <c r="AZ1551">
        <v>290.43</v>
      </c>
    </row>
    <row r="1552" spans="1:55" x14ac:dyDescent="0.25">
      <c r="A1552" t="s">
        <v>54</v>
      </c>
      <c r="B1552">
        <v>110027</v>
      </c>
      <c r="C1552" t="s">
        <v>55</v>
      </c>
      <c r="D1552" t="s">
        <v>56</v>
      </c>
      <c r="E1552" s="1">
        <v>45970</v>
      </c>
      <c r="F1552" t="s">
        <v>1843</v>
      </c>
      <c r="G1552" t="s">
        <v>58</v>
      </c>
      <c r="H1552">
        <v>7466096530</v>
      </c>
      <c r="I1552">
        <v>18528960</v>
      </c>
      <c r="J1552" s="3">
        <v>45971.144444444442</v>
      </c>
      <c r="K1552" t="s">
        <v>5760</v>
      </c>
      <c r="L1552" t="s">
        <v>59</v>
      </c>
      <c r="M1552">
        <v>338</v>
      </c>
      <c r="N1552">
        <v>-100</v>
      </c>
      <c r="O1552">
        <v>0</v>
      </c>
      <c r="P1552">
        <v>238</v>
      </c>
      <c r="Q1552">
        <v>32</v>
      </c>
      <c r="R1552">
        <v>0</v>
      </c>
      <c r="S1552">
        <v>0</v>
      </c>
      <c r="T1552">
        <v>0</v>
      </c>
      <c r="U1552">
        <v>270</v>
      </c>
      <c r="V1552">
        <v>270</v>
      </c>
      <c r="W1552">
        <v>0</v>
      </c>
      <c r="X1552" t="s">
        <v>60</v>
      </c>
      <c r="Y1552">
        <v>59.53</v>
      </c>
      <c r="Z1552">
        <v>6.73</v>
      </c>
      <c r="AA1552" t="s">
        <v>61</v>
      </c>
      <c r="AB1552" t="s">
        <v>56</v>
      </c>
      <c r="AC1552">
        <v>6530</v>
      </c>
      <c r="AK1552">
        <v>32</v>
      </c>
      <c r="AL1552">
        <v>0</v>
      </c>
      <c r="AT1552">
        <v>270</v>
      </c>
      <c r="AZ1552">
        <v>238</v>
      </c>
      <c r="BC1552">
        <v>32</v>
      </c>
    </row>
    <row r="1553" spans="1:55" x14ac:dyDescent="0.25">
      <c r="A1553" t="s">
        <v>54</v>
      </c>
      <c r="B1553">
        <v>110027</v>
      </c>
      <c r="C1553" t="s">
        <v>55</v>
      </c>
      <c r="D1553" t="s">
        <v>56</v>
      </c>
      <c r="E1553" s="1">
        <v>45970</v>
      </c>
      <c r="F1553" t="s">
        <v>1844</v>
      </c>
      <c r="G1553" t="s">
        <v>63</v>
      </c>
      <c r="H1553" s="4">
        <v>221695000000000</v>
      </c>
      <c r="I1553">
        <v>29811</v>
      </c>
      <c r="J1553" s="3">
        <v>45971.147222222222</v>
      </c>
      <c r="K1553" t="s">
        <v>5760</v>
      </c>
      <c r="L1553" t="s">
        <v>59</v>
      </c>
      <c r="M1553">
        <v>328</v>
      </c>
      <c r="N1553">
        <v>-93.74</v>
      </c>
      <c r="O1553">
        <v>0</v>
      </c>
      <c r="P1553">
        <v>234.26</v>
      </c>
      <c r="Q1553">
        <v>32</v>
      </c>
      <c r="R1553">
        <v>0</v>
      </c>
      <c r="S1553">
        <v>-0.26</v>
      </c>
      <c r="T1553">
        <v>0</v>
      </c>
      <c r="U1553">
        <v>266</v>
      </c>
      <c r="V1553">
        <v>266</v>
      </c>
      <c r="W1553">
        <v>0</v>
      </c>
      <c r="X1553" t="s">
        <v>64</v>
      </c>
      <c r="Y1553">
        <v>54.38</v>
      </c>
      <c r="Z1553">
        <v>8.39</v>
      </c>
      <c r="AA1553" t="s">
        <v>65</v>
      </c>
      <c r="AB1553" t="s">
        <v>56</v>
      </c>
      <c r="AC1553">
        <v>7058</v>
      </c>
      <c r="AK1553">
        <v>32</v>
      </c>
      <c r="AL1553">
        <v>0</v>
      </c>
      <c r="AS1553">
        <v>266</v>
      </c>
      <c r="AZ1553">
        <v>234.26</v>
      </c>
      <c r="BB1553">
        <v>32</v>
      </c>
    </row>
    <row r="1554" spans="1:55" x14ac:dyDescent="0.25">
      <c r="A1554" t="s">
        <v>54</v>
      </c>
      <c r="B1554">
        <v>110027</v>
      </c>
      <c r="C1554" t="s">
        <v>55</v>
      </c>
      <c r="D1554" t="s">
        <v>56</v>
      </c>
      <c r="E1554" s="1">
        <v>45970</v>
      </c>
      <c r="F1554" t="s">
        <v>1845</v>
      </c>
      <c r="G1554" t="s">
        <v>63</v>
      </c>
      <c r="H1554" s="4">
        <v>221697000000000</v>
      </c>
      <c r="I1554">
        <v>29811</v>
      </c>
      <c r="J1554" s="3">
        <v>45971.172222222223</v>
      </c>
      <c r="K1554" t="s">
        <v>5760</v>
      </c>
      <c r="L1554" t="s">
        <v>59</v>
      </c>
      <c r="M1554">
        <v>229</v>
      </c>
      <c r="N1554">
        <v>-90</v>
      </c>
      <c r="O1554">
        <v>0</v>
      </c>
      <c r="P1554">
        <v>139</v>
      </c>
      <c r="Q1554">
        <v>32</v>
      </c>
      <c r="R1554">
        <v>0</v>
      </c>
      <c r="S1554">
        <v>0</v>
      </c>
      <c r="T1554">
        <v>0</v>
      </c>
      <c r="U1554">
        <v>171</v>
      </c>
      <c r="V1554">
        <v>171</v>
      </c>
      <c r="W1554">
        <v>0</v>
      </c>
      <c r="X1554" t="s">
        <v>64</v>
      </c>
      <c r="Y1554">
        <v>53.31</v>
      </c>
      <c r="Z1554">
        <v>5.03</v>
      </c>
      <c r="AA1554" t="s">
        <v>65</v>
      </c>
      <c r="AB1554" t="s">
        <v>56</v>
      </c>
      <c r="AC1554">
        <v>9477</v>
      </c>
      <c r="AK1554">
        <v>32</v>
      </c>
      <c r="AL1554">
        <v>0</v>
      </c>
      <c r="AS1554">
        <v>171</v>
      </c>
      <c r="AZ1554">
        <v>139</v>
      </c>
      <c r="BB1554">
        <v>32</v>
      </c>
    </row>
    <row r="1555" spans="1:55" x14ac:dyDescent="0.25">
      <c r="A1555" t="s">
        <v>54</v>
      </c>
      <c r="B1555">
        <v>110027</v>
      </c>
      <c r="C1555" t="s">
        <v>55</v>
      </c>
      <c r="D1555" t="s">
        <v>56</v>
      </c>
      <c r="E1555" s="1">
        <v>45970</v>
      </c>
      <c r="F1555" t="s">
        <v>1846</v>
      </c>
      <c r="G1555" t="s">
        <v>63</v>
      </c>
      <c r="H1555" s="4">
        <v>221698000000000</v>
      </c>
      <c r="I1555">
        <v>29811</v>
      </c>
      <c r="J1555" s="3">
        <v>45971.179861111108</v>
      </c>
      <c r="K1555" t="s">
        <v>5760</v>
      </c>
      <c r="L1555" t="s">
        <v>59</v>
      </c>
      <c r="M1555">
        <v>501</v>
      </c>
      <c r="N1555">
        <v>-105</v>
      </c>
      <c r="O1555">
        <v>0</v>
      </c>
      <c r="P1555">
        <v>396</v>
      </c>
      <c r="Q1555">
        <v>32</v>
      </c>
      <c r="R1555">
        <v>0</v>
      </c>
      <c r="S1555">
        <v>0</v>
      </c>
      <c r="T1555">
        <v>0</v>
      </c>
      <c r="U1555">
        <v>428</v>
      </c>
      <c r="V1555">
        <v>428</v>
      </c>
      <c r="W1555">
        <v>0</v>
      </c>
      <c r="X1555" t="s">
        <v>64</v>
      </c>
      <c r="Y1555">
        <v>92.45</v>
      </c>
      <c r="Z1555">
        <v>11.79</v>
      </c>
      <c r="AA1555" t="s">
        <v>65</v>
      </c>
      <c r="AB1555" t="s">
        <v>56</v>
      </c>
      <c r="AC1555">
        <v>3309</v>
      </c>
      <c r="AK1555">
        <v>32</v>
      </c>
      <c r="AL1555">
        <v>0</v>
      </c>
      <c r="AS1555">
        <v>428</v>
      </c>
      <c r="AZ1555">
        <v>396.01</v>
      </c>
      <c r="BB1555">
        <v>32</v>
      </c>
    </row>
    <row r="1556" spans="1:55" x14ac:dyDescent="0.25">
      <c r="A1556" t="s">
        <v>54</v>
      </c>
      <c r="B1556">
        <v>110027</v>
      </c>
      <c r="C1556" t="s">
        <v>55</v>
      </c>
      <c r="D1556" t="s">
        <v>56</v>
      </c>
      <c r="E1556" s="1">
        <v>45970</v>
      </c>
      <c r="F1556" t="s">
        <v>1847</v>
      </c>
      <c r="G1556" t="s">
        <v>63</v>
      </c>
      <c r="H1556" s="4">
        <v>221698000000000</v>
      </c>
      <c r="I1556">
        <v>29811</v>
      </c>
      <c r="J1556" s="3">
        <v>45971.182638888888</v>
      </c>
      <c r="K1556" t="s">
        <v>5760</v>
      </c>
      <c r="L1556" t="s">
        <v>59</v>
      </c>
      <c r="M1556">
        <v>278</v>
      </c>
      <c r="N1556">
        <v>-93.75</v>
      </c>
      <c r="O1556">
        <v>0</v>
      </c>
      <c r="P1556">
        <v>184.25</v>
      </c>
      <c r="Q1556">
        <v>32</v>
      </c>
      <c r="R1556">
        <v>0</v>
      </c>
      <c r="S1556">
        <v>-0.25</v>
      </c>
      <c r="T1556">
        <v>0</v>
      </c>
      <c r="U1556">
        <v>216</v>
      </c>
      <c r="V1556">
        <v>216</v>
      </c>
      <c r="W1556">
        <v>0</v>
      </c>
      <c r="X1556" t="s">
        <v>64</v>
      </c>
      <c r="Y1556">
        <v>54.87</v>
      </c>
      <c r="Z1556">
        <v>7.53</v>
      </c>
      <c r="AA1556" t="s">
        <v>65</v>
      </c>
      <c r="AB1556" t="s">
        <v>56</v>
      </c>
      <c r="AC1556">
        <v>5784</v>
      </c>
      <c r="AK1556">
        <v>32</v>
      </c>
      <c r="AL1556">
        <v>0</v>
      </c>
      <c r="AS1556">
        <v>216</v>
      </c>
      <c r="AZ1556">
        <v>184.25</v>
      </c>
      <c r="BB1556">
        <v>32</v>
      </c>
    </row>
    <row r="1557" spans="1:55" x14ac:dyDescent="0.25">
      <c r="A1557" t="s">
        <v>54</v>
      </c>
      <c r="B1557">
        <v>110027</v>
      </c>
      <c r="C1557" t="s">
        <v>55</v>
      </c>
      <c r="D1557" t="s">
        <v>56</v>
      </c>
      <c r="E1557" s="1">
        <v>45970</v>
      </c>
      <c r="F1557" t="s">
        <v>1848</v>
      </c>
      <c r="G1557" t="s">
        <v>67</v>
      </c>
      <c r="J1557" s="3">
        <v>45971.184027777781</v>
      </c>
      <c r="K1557" t="s">
        <v>5760</v>
      </c>
      <c r="L1557" t="s">
        <v>59</v>
      </c>
      <c r="M1557">
        <v>327</v>
      </c>
      <c r="N1557">
        <v>0</v>
      </c>
      <c r="O1557">
        <v>0</v>
      </c>
      <c r="P1557">
        <v>327</v>
      </c>
      <c r="Q1557">
        <v>0</v>
      </c>
      <c r="R1557">
        <v>16.36</v>
      </c>
      <c r="S1557">
        <v>-0.36</v>
      </c>
      <c r="T1557">
        <v>0</v>
      </c>
      <c r="U1557">
        <v>343</v>
      </c>
      <c r="V1557">
        <v>343</v>
      </c>
      <c r="W1557">
        <v>0</v>
      </c>
      <c r="X1557" t="s">
        <v>68</v>
      </c>
      <c r="Y1557">
        <v>71.48</v>
      </c>
      <c r="Z1557">
        <v>6.42</v>
      </c>
      <c r="AA1557" t="s">
        <v>74</v>
      </c>
      <c r="AB1557" t="s">
        <v>75</v>
      </c>
      <c r="AE1557" t="s">
        <v>730</v>
      </c>
      <c r="AF1557" t="s">
        <v>731</v>
      </c>
      <c r="AG1557">
        <v>9999777722</v>
      </c>
      <c r="AK1557">
        <v>0</v>
      </c>
      <c r="AL1557">
        <v>0</v>
      </c>
      <c r="AN1557">
        <v>343</v>
      </c>
      <c r="AV1557">
        <v>327</v>
      </c>
      <c r="AW1557">
        <v>8.18</v>
      </c>
      <c r="AX1557">
        <v>327</v>
      </c>
      <c r="AY1557">
        <v>8.18</v>
      </c>
      <c r="AZ1557">
        <v>327</v>
      </c>
    </row>
    <row r="1558" spans="1:55" x14ac:dyDescent="0.25">
      <c r="A1558" t="s">
        <v>54</v>
      </c>
      <c r="B1558">
        <v>110027</v>
      </c>
      <c r="C1558" t="s">
        <v>55</v>
      </c>
      <c r="D1558" t="s">
        <v>56</v>
      </c>
      <c r="E1558" s="1">
        <v>45970</v>
      </c>
      <c r="F1558" t="s">
        <v>1849</v>
      </c>
      <c r="G1558" t="s">
        <v>63</v>
      </c>
      <c r="H1558" s="4">
        <v>221699000000000</v>
      </c>
      <c r="I1558">
        <v>29811</v>
      </c>
      <c r="J1558" s="3">
        <v>45971.185416666667</v>
      </c>
      <c r="K1558" t="s">
        <v>5760</v>
      </c>
      <c r="L1558" t="s">
        <v>59</v>
      </c>
      <c r="M1558">
        <v>198</v>
      </c>
      <c r="N1558">
        <v>-89.1</v>
      </c>
      <c r="O1558">
        <v>0</v>
      </c>
      <c r="P1558">
        <v>108.9</v>
      </c>
      <c r="Q1558">
        <v>32</v>
      </c>
      <c r="R1558">
        <v>0</v>
      </c>
      <c r="S1558">
        <v>0.1</v>
      </c>
      <c r="T1558">
        <v>0</v>
      </c>
      <c r="U1558">
        <v>141</v>
      </c>
      <c r="V1558">
        <v>141</v>
      </c>
      <c r="W1558">
        <v>0</v>
      </c>
      <c r="X1558" t="s">
        <v>64</v>
      </c>
      <c r="Y1558">
        <v>39.01</v>
      </c>
      <c r="Z1558">
        <v>3.92</v>
      </c>
      <c r="AA1558" t="s">
        <v>65</v>
      </c>
      <c r="AB1558" t="s">
        <v>56</v>
      </c>
      <c r="AC1558">
        <v>5733</v>
      </c>
      <c r="AK1558">
        <v>32</v>
      </c>
      <c r="AL1558">
        <v>0</v>
      </c>
      <c r="AS1558">
        <v>141</v>
      </c>
      <c r="AZ1558">
        <v>108.9</v>
      </c>
      <c r="BB1558">
        <v>32</v>
      </c>
    </row>
    <row r="1559" spans="1:55" x14ac:dyDescent="0.25">
      <c r="A1559" t="s">
        <v>54</v>
      </c>
      <c r="B1559">
        <v>110027</v>
      </c>
      <c r="C1559" t="s">
        <v>55</v>
      </c>
      <c r="D1559" t="s">
        <v>56</v>
      </c>
      <c r="E1559" s="1">
        <v>45970</v>
      </c>
      <c r="F1559" t="s">
        <v>1850</v>
      </c>
      <c r="G1559" t="s">
        <v>63</v>
      </c>
      <c r="H1559" s="4">
        <v>221699000000000</v>
      </c>
      <c r="I1559">
        <v>29811</v>
      </c>
      <c r="J1559" s="3">
        <v>45971.194444444445</v>
      </c>
      <c r="K1559" t="s">
        <v>5760</v>
      </c>
      <c r="L1559" t="s">
        <v>59</v>
      </c>
      <c r="M1559">
        <v>229</v>
      </c>
      <c r="N1559">
        <v>-90</v>
      </c>
      <c r="O1559">
        <v>0</v>
      </c>
      <c r="P1559">
        <v>139</v>
      </c>
      <c r="Q1559">
        <v>32</v>
      </c>
      <c r="R1559">
        <v>0</v>
      </c>
      <c r="S1559">
        <v>0</v>
      </c>
      <c r="T1559">
        <v>0</v>
      </c>
      <c r="U1559">
        <v>171</v>
      </c>
      <c r="V1559">
        <v>171</v>
      </c>
      <c r="W1559">
        <v>0</v>
      </c>
      <c r="X1559" t="s">
        <v>64</v>
      </c>
      <c r="Y1559">
        <v>47.74</v>
      </c>
      <c r="Z1559">
        <v>5.03</v>
      </c>
      <c r="AA1559" t="s">
        <v>65</v>
      </c>
      <c r="AB1559" t="s">
        <v>56</v>
      </c>
      <c r="AC1559">
        <v>9362</v>
      </c>
      <c r="AK1559">
        <v>32</v>
      </c>
      <c r="AL1559">
        <v>0</v>
      </c>
      <c r="AS1559">
        <v>171</v>
      </c>
      <c r="AZ1559">
        <v>139</v>
      </c>
      <c r="BB1559">
        <v>32</v>
      </c>
    </row>
    <row r="1560" spans="1:55" x14ac:dyDescent="0.25">
      <c r="A1560" t="s">
        <v>54</v>
      </c>
      <c r="B1560">
        <v>110027</v>
      </c>
      <c r="C1560" t="s">
        <v>55</v>
      </c>
      <c r="D1560" t="s">
        <v>56</v>
      </c>
      <c r="E1560" s="1">
        <v>45970</v>
      </c>
      <c r="F1560" t="s">
        <v>1851</v>
      </c>
      <c r="G1560" t="s">
        <v>67</v>
      </c>
      <c r="J1560" s="3">
        <v>45971.196527777778</v>
      </c>
      <c r="K1560" t="s">
        <v>5760</v>
      </c>
      <c r="L1560" t="s">
        <v>59</v>
      </c>
      <c r="M1560">
        <v>76.2</v>
      </c>
      <c r="N1560">
        <v>0</v>
      </c>
      <c r="O1560">
        <v>0</v>
      </c>
      <c r="P1560">
        <v>76.2</v>
      </c>
      <c r="Q1560">
        <v>0</v>
      </c>
      <c r="R1560">
        <v>3.82</v>
      </c>
      <c r="S1560">
        <v>-0.02</v>
      </c>
      <c r="T1560">
        <v>0</v>
      </c>
      <c r="U1560">
        <v>80</v>
      </c>
      <c r="V1560">
        <v>80</v>
      </c>
      <c r="W1560">
        <v>0</v>
      </c>
      <c r="X1560" t="s">
        <v>73</v>
      </c>
      <c r="Y1560">
        <v>28</v>
      </c>
      <c r="Z1560">
        <v>0</v>
      </c>
      <c r="AA1560" t="s">
        <v>74</v>
      </c>
      <c r="AB1560" t="s">
        <v>75</v>
      </c>
      <c r="AE1560" t="s">
        <v>632</v>
      </c>
      <c r="AF1560" t="s">
        <v>633</v>
      </c>
      <c r="AG1560">
        <v>9874123650</v>
      </c>
      <c r="AK1560">
        <v>0</v>
      </c>
      <c r="AL1560">
        <v>0</v>
      </c>
      <c r="AM1560">
        <v>80</v>
      </c>
      <c r="AV1560">
        <v>76.2</v>
      </c>
      <c r="AW1560">
        <v>1.91</v>
      </c>
      <c r="AX1560">
        <v>76.2</v>
      </c>
      <c r="AY1560">
        <v>1.91</v>
      </c>
      <c r="AZ1560">
        <v>76.2</v>
      </c>
    </row>
    <row r="1561" spans="1:55" x14ac:dyDescent="0.25">
      <c r="A1561" t="s">
        <v>54</v>
      </c>
      <c r="B1561">
        <v>110027</v>
      </c>
      <c r="C1561" t="s">
        <v>55</v>
      </c>
      <c r="D1561" t="s">
        <v>56</v>
      </c>
      <c r="E1561" s="1">
        <v>45970</v>
      </c>
      <c r="F1561" t="s">
        <v>1852</v>
      </c>
      <c r="G1561" t="s">
        <v>67</v>
      </c>
      <c r="J1561" s="3">
        <v>45971.196527777778</v>
      </c>
      <c r="K1561" t="s">
        <v>5760</v>
      </c>
      <c r="L1561" t="s">
        <v>59</v>
      </c>
      <c r="M1561">
        <v>228</v>
      </c>
      <c r="N1561">
        <v>0</v>
      </c>
      <c r="O1561">
        <v>0</v>
      </c>
      <c r="P1561">
        <v>228</v>
      </c>
      <c r="Q1561">
        <v>0</v>
      </c>
      <c r="R1561">
        <v>11.4</v>
      </c>
      <c r="S1561">
        <v>-0.4</v>
      </c>
      <c r="T1561">
        <v>0</v>
      </c>
      <c r="U1561">
        <v>239</v>
      </c>
      <c r="V1561">
        <v>239</v>
      </c>
      <c r="W1561">
        <v>0</v>
      </c>
      <c r="X1561" t="s">
        <v>68</v>
      </c>
      <c r="Y1561">
        <v>59.08</v>
      </c>
      <c r="Z1561">
        <v>2.56</v>
      </c>
      <c r="AA1561" t="s">
        <v>74</v>
      </c>
      <c r="AB1561" t="s">
        <v>75</v>
      </c>
      <c r="AE1561" t="s">
        <v>730</v>
      </c>
      <c r="AF1561" t="s">
        <v>731</v>
      </c>
      <c r="AG1561">
        <v>9999777722</v>
      </c>
      <c r="AK1561">
        <v>0</v>
      </c>
      <c r="AL1561">
        <v>0</v>
      </c>
      <c r="AN1561">
        <v>239</v>
      </c>
      <c r="AV1561">
        <v>228</v>
      </c>
      <c r="AW1561">
        <v>5.7</v>
      </c>
      <c r="AX1561">
        <v>228</v>
      </c>
      <c r="AY1561">
        <v>5.7</v>
      </c>
      <c r="AZ1561">
        <v>228</v>
      </c>
    </row>
    <row r="1562" spans="1:55" x14ac:dyDescent="0.25">
      <c r="A1562" t="s">
        <v>54</v>
      </c>
      <c r="B1562">
        <v>110027</v>
      </c>
      <c r="C1562" t="s">
        <v>55</v>
      </c>
      <c r="D1562" t="s">
        <v>56</v>
      </c>
      <c r="E1562" s="1">
        <v>45970</v>
      </c>
      <c r="F1562" t="s">
        <v>1853</v>
      </c>
      <c r="G1562" t="s">
        <v>63</v>
      </c>
      <c r="H1562" s="4">
        <v>221700000000000</v>
      </c>
      <c r="I1562">
        <v>29811</v>
      </c>
      <c r="J1562" s="3">
        <v>45971.198611111111</v>
      </c>
      <c r="K1562" t="s">
        <v>5760</v>
      </c>
      <c r="L1562" t="s">
        <v>59</v>
      </c>
      <c r="M1562">
        <v>428</v>
      </c>
      <c r="N1562">
        <v>-93.75</v>
      </c>
      <c r="O1562">
        <v>0</v>
      </c>
      <c r="P1562">
        <v>334.25</v>
      </c>
      <c r="Q1562">
        <v>32</v>
      </c>
      <c r="R1562">
        <v>0</v>
      </c>
      <c r="S1562">
        <v>-0.25</v>
      </c>
      <c r="T1562">
        <v>0</v>
      </c>
      <c r="U1562">
        <v>366</v>
      </c>
      <c r="V1562">
        <v>366</v>
      </c>
      <c r="W1562">
        <v>0</v>
      </c>
      <c r="X1562" t="s">
        <v>64</v>
      </c>
      <c r="Y1562">
        <v>93.02</v>
      </c>
      <c r="Z1562">
        <v>5.03</v>
      </c>
      <c r="AA1562" t="s">
        <v>65</v>
      </c>
      <c r="AB1562" t="s">
        <v>56</v>
      </c>
      <c r="AC1562">
        <v>589</v>
      </c>
      <c r="AK1562">
        <v>32</v>
      </c>
      <c r="AL1562">
        <v>0</v>
      </c>
      <c r="AS1562">
        <v>366</v>
      </c>
      <c r="AZ1562">
        <v>334.25</v>
      </c>
      <c r="BB1562">
        <v>32</v>
      </c>
    </row>
    <row r="1563" spans="1:55" x14ac:dyDescent="0.25">
      <c r="A1563" t="s">
        <v>54</v>
      </c>
      <c r="B1563">
        <v>110027</v>
      </c>
      <c r="C1563" t="s">
        <v>55</v>
      </c>
      <c r="D1563" t="s">
        <v>56</v>
      </c>
      <c r="E1563" s="1">
        <v>45970</v>
      </c>
      <c r="F1563" t="s">
        <v>1854</v>
      </c>
      <c r="G1563" t="s">
        <v>58</v>
      </c>
      <c r="H1563">
        <v>7466010359</v>
      </c>
      <c r="I1563">
        <v>18528960</v>
      </c>
      <c r="J1563" s="3">
        <v>45971.203472222223</v>
      </c>
      <c r="K1563" t="s">
        <v>5760</v>
      </c>
      <c r="L1563" t="s">
        <v>59</v>
      </c>
      <c r="M1563">
        <v>595</v>
      </c>
      <c r="N1563">
        <v>-75</v>
      </c>
      <c r="O1563">
        <v>0</v>
      </c>
      <c r="P1563">
        <v>520</v>
      </c>
      <c r="Q1563">
        <v>32</v>
      </c>
      <c r="R1563">
        <v>0</v>
      </c>
      <c r="S1563">
        <v>0</v>
      </c>
      <c r="T1563">
        <v>0</v>
      </c>
      <c r="U1563">
        <v>552</v>
      </c>
      <c r="V1563">
        <v>552</v>
      </c>
      <c r="W1563">
        <v>0</v>
      </c>
      <c r="X1563" t="s">
        <v>60</v>
      </c>
      <c r="Y1563">
        <v>133.97999999999999</v>
      </c>
      <c r="Z1563">
        <v>9.8000000000000007</v>
      </c>
      <c r="AA1563" t="s">
        <v>61</v>
      </c>
      <c r="AB1563" t="s">
        <v>56</v>
      </c>
      <c r="AC1563">
        <v>359</v>
      </c>
      <c r="AK1563">
        <v>32</v>
      </c>
      <c r="AL1563">
        <v>0</v>
      </c>
      <c r="AT1563">
        <v>552</v>
      </c>
      <c r="AZ1563">
        <v>520</v>
      </c>
      <c r="BC1563">
        <v>32</v>
      </c>
    </row>
    <row r="1564" spans="1:55" x14ac:dyDescent="0.25">
      <c r="A1564" t="s">
        <v>54</v>
      </c>
      <c r="B1564">
        <v>110027</v>
      </c>
      <c r="C1564" t="s">
        <v>55</v>
      </c>
      <c r="D1564" t="s">
        <v>56</v>
      </c>
      <c r="E1564" s="1">
        <v>45970</v>
      </c>
      <c r="F1564" t="s">
        <v>1855</v>
      </c>
      <c r="G1564" t="s">
        <v>58</v>
      </c>
      <c r="H1564">
        <v>7463566366</v>
      </c>
      <c r="I1564">
        <v>18528960</v>
      </c>
      <c r="J1564" s="3">
        <v>45971.204861111109</v>
      </c>
      <c r="K1564" t="s">
        <v>5760</v>
      </c>
      <c r="L1564" t="s">
        <v>59</v>
      </c>
      <c r="M1564">
        <v>158</v>
      </c>
      <c r="N1564">
        <v>0</v>
      </c>
      <c r="O1564">
        <v>0</v>
      </c>
      <c r="P1564">
        <v>158</v>
      </c>
      <c r="Q1564">
        <v>32</v>
      </c>
      <c r="R1564">
        <v>0</v>
      </c>
      <c r="S1564">
        <v>0</v>
      </c>
      <c r="T1564">
        <v>0</v>
      </c>
      <c r="U1564">
        <v>190</v>
      </c>
      <c r="V1564">
        <v>190</v>
      </c>
      <c r="W1564">
        <v>0</v>
      </c>
      <c r="X1564" t="s">
        <v>60</v>
      </c>
      <c r="Y1564">
        <v>30.99</v>
      </c>
      <c r="Z1564">
        <v>3.92</v>
      </c>
      <c r="AA1564" t="s">
        <v>61</v>
      </c>
      <c r="AB1564" t="s">
        <v>56</v>
      </c>
      <c r="AC1564">
        <v>6366</v>
      </c>
      <c r="AK1564">
        <v>32</v>
      </c>
      <c r="AL1564">
        <v>0</v>
      </c>
      <c r="AT1564">
        <v>190</v>
      </c>
      <c r="AZ1564">
        <v>158</v>
      </c>
      <c r="BC1564">
        <v>32</v>
      </c>
    </row>
    <row r="1565" spans="1:55" x14ac:dyDescent="0.25">
      <c r="A1565" t="s">
        <v>54</v>
      </c>
      <c r="B1565">
        <v>110027</v>
      </c>
      <c r="C1565" t="s">
        <v>55</v>
      </c>
      <c r="D1565" t="s">
        <v>56</v>
      </c>
      <c r="E1565" s="1">
        <v>45971</v>
      </c>
      <c r="F1565" t="s">
        <v>1856</v>
      </c>
      <c r="G1565" t="s">
        <v>67</v>
      </c>
      <c r="J1565" s="3">
        <v>45971.494444444441</v>
      </c>
      <c r="K1565" t="s">
        <v>5760</v>
      </c>
      <c r="L1565" t="s">
        <v>59</v>
      </c>
      <c r="M1565">
        <v>59</v>
      </c>
      <c r="N1565">
        <v>0</v>
      </c>
      <c r="O1565">
        <v>0</v>
      </c>
      <c r="P1565">
        <v>59</v>
      </c>
      <c r="Q1565">
        <v>0</v>
      </c>
      <c r="R1565">
        <v>2.96</v>
      </c>
      <c r="S1565">
        <v>0.04</v>
      </c>
      <c r="T1565">
        <v>0</v>
      </c>
      <c r="U1565">
        <v>62</v>
      </c>
      <c r="V1565">
        <v>62</v>
      </c>
      <c r="W1565">
        <v>0</v>
      </c>
      <c r="X1565" t="s">
        <v>73</v>
      </c>
      <c r="Y1565">
        <v>15.49</v>
      </c>
      <c r="Z1565">
        <v>2.14</v>
      </c>
      <c r="AA1565" t="s">
        <v>74</v>
      </c>
      <c r="AB1565" t="s">
        <v>75</v>
      </c>
      <c r="AE1565" t="s">
        <v>89</v>
      </c>
      <c r="AF1565" t="s">
        <v>56</v>
      </c>
      <c r="AG1565">
        <v>8929758003</v>
      </c>
      <c r="AK1565">
        <v>0</v>
      </c>
      <c r="AL1565">
        <v>0</v>
      </c>
      <c r="AM1565">
        <v>62</v>
      </c>
      <c r="AV1565">
        <v>59</v>
      </c>
      <c r="AW1565">
        <v>1.48</v>
      </c>
      <c r="AX1565">
        <v>59</v>
      </c>
      <c r="AY1565">
        <v>1.48</v>
      </c>
      <c r="AZ1565">
        <v>59</v>
      </c>
    </row>
    <row r="1566" spans="1:55" x14ac:dyDescent="0.25">
      <c r="A1566" t="s">
        <v>54</v>
      </c>
      <c r="B1566">
        <v>110027</v>
      </c>
      <c r="C1566" t="s">
        <v>55</v>
      </c>
      <c r="D1566" t="s">
        <v>56</v>
      </c>
      <c r="E1566" s="1">
        <v>45971</v>
      </c>
      <c r="F1566" t="s">
        <v>1857</v>
      </c>
      <c r="G1566" t="s">
        <v>63</v>
      </c>
      <c r="H1566" s="4">
        <v>221727000000000</v>
      </c>
      <c r="I1566">
        <v>29811</v>
      </c>
      <c r="J1566" s="3">
        <v>45971.508333333331</v>
      </c>
      <c r="K1566" t="s">
        <v>5760</v>
      </c>
      <c r="L1566" t="s">
        <v>59</v>
      </c>
      <c r="M1566">
        <v>388</v>
      </c>
      <c r="N1566">
        <v>-123.75</v>
      </c>
      <c r="O1566">
        <v>0</v>
      </c>
      <c r="P1566">
        <v>264.25</v>
      </c>
      <c r="Q1566">
        <v>32</v>
      </c>
      <c r="R1566">
        <v>0</v>
      </c>
      <c r="S1566">
        <v>-0.25</v>
      </c>
      <c r="T1566">
        <v>0</v>
      </c>
      <c r="U1566">
        <v>296</v>
      </c>
      <c r="V1566">
        <v>296</v>
      </c>
      <c r="W1566">
        <v>0</v>
      </c>
      <c r="X1566" t="s">
        <v>64</v>
      </c>
      <c r="Y1566">
        <v>71.55</v>
      </c>
      <c r="Z1566">
        <v>6.73</v>
      </c>
      <c r="AA1566" t="s">
        <v>65</v>
      </c>
      <c r="AB1566" t="s">
        <v>56</v>
      </c>
      <c r="AC1566">
        <v>3875</v>
      </c>
      <c r="AK1566">
        <v>32</v>
      </c>
      <c r="AL1566">
        <v>0</v>
      </c>
      <c r="AS1566">
        <v>296</v>
      </c>
      <c r="AZ1566">
        <v>264.25</v>
      </c>
      <c r="BB1566">
        <v>32</v>
      </c>
    </row>
    <row r="1567" spans="1:55" x14ac:dyDescent="0.25">
      <c r="A1567" t="s">
        <v>54</v>
      </c>
      <c r="B1567">
        <v>110027</v>
      </c>
      <c r="C1567" t="s">
        <v>55</v>
      </c>
      <c r="D1567" t="s">
        <v>56</v>
      </c>
      <c r="E1567" s="1">
        <v>45971</v>
      </c>
      <c r="F1567" t="s">
        <v>1858</v>
      </c>
      <c r="G1567" t="s">
        <v>63</v>
      </c>
      <c r="H1567" s="4">
        <v>221727000000000</v>
      </c>
      <c r="I1567">
        <v>29811</v>
      </c>
      <c r="J1567" s="3">
        <v>45971.518055555556</v>
      </c>
      <c r="K1567" t="s">
        <v>5760</v>
      </c>
      <c r="L1567" t="s">
        <v>59</v>
      </c>
      <c r="M1567">
        <v>177</v>
      </c>
      <c r="N1567">
        <v>-40</v>
      </c>
      <c r="O1567">
        <v>0</v>
      </c>
      <c r="P1567">
        <v>137</v>
      </c>
      <c r="Q1567">
        <v>32</v>
      </c>
      <c r="R1567">
        <v>0</v>
      </c>
      <c r="S1567">
        <v>0</v>
      </c>
      <c r="T1567">
        <v>0</v>
      </c>
      <c r="U1567">
        <v>169</v>
      </c>
      <c r="V1567">
        <v>169</v>
      </c>
      <c r="W1567">
        <v>0</v>
      </c>
      <c r="X1567" t="s">
        <v>64</v>
      </c>
      <c r="Y1567">
        <v>35.83</v>
      </c>
      <c r="Z1567">
        <v>3.92</v>
      </c>
      <c r="AA1567" t="s">
        <v>65</v>
      </c>
      <c r="AB1567" t="s">
        <v>56</v>
      </c>
      <c r="AC1567">
        <v>5544</v>
      </c>
      <c r="AK1567">
        <v>32</v>
      </c>
      <c r="AL1567">
        <v>0</v>
      </c>
      <c r="AS1567">
        <v>169</v>
      </c>
      <c r="AZ1567">
        <v>137</v>
      </c>
      <c r="BB1567">
        <v>32</v>
      </c>
    </row>
    <row r="1568" spans="1:55" x14ac:dyDescent="0.25">
      <c r="A1568" t="s">
        <v>54</v>
      </c>
      <c r="B1568">
        <v>110027</v>
      </c>
      <c r="C1568" t="s">
        <v>55</v>
      </c>
      <c r="D1568" t="s">
        <v>56</v>
      </c>
      <c r="E1568" s="1">
        <v>45971</v>
      </c>
      <c r="F1568" t="s">
        <v>1859</v>
      </c>
      <c r="G1568" t="s">
        <v>63</v>
      </c>
      <c r="H1568" s="4">
        <v>221728000000000</v>
      </c>
      <c r="I1568">
        <v>29811</v>
      </c>
      <c r="J1568" s="3">
        <v>45971.523611111108</v>
      </c>
      <c r="K1568" t="s">
        <v>5760</v>
      </c>
      <c r="L1568" t="s">
        <v>59</v>
      </c>
      <c r="M1568">
        <v>248</v>
      </c>
      <c r="N1568">
        <v>-75</v>
      </c>
      <c r="O1568">
        <v>0</v>
      </c>
      <c r="P1568">
        <v>173</v>
      </c>
      <c r="Q1568">
        <v>32</v>
      </c>
      <c r="R1568">
        <v>0</v>
      </c>
      <c r="S1568">
        <v>0</v>
      </c>
      <c r="T1568">
        <v>0</v>
      </c>
      <c r="U1568">
        <v>205</v>
      </c>
      <c r="V1568">
        <v>205</v>
      </c>
      <c r="W1568">
        <v>0</v>
      </c>
      <c r="X1568" t="s">
        <v>64</v>
      </c>
      <c r="Y1568">
        <v>42.78</v>
      </c>
      <c r="Z1568">
        <v>5.03</v>
      </c>
      <c r="AA1568" t="s">
        <v>65</v>
      </c>
      <c r="AB1568" t="s">
        <v>56</v>
      </c>
      <c r="AC1568">
        <v>4001</v>
      </c>
      <c r="AK1568">
        <v>32</v>
      </c>
      <c r="AL1568">
        <v>0</v>
      </c>
      <c r="AS1568">
        <v>205</v>
      </c>
      <c r="AZ1568">
        <v>173</v>
      </c>
      <c r="BB1568">
        <v>32</v>
      </c>
    </row>
    <row r="1569" spans="1:55" x14ac:dyDescent="0.25">
      <c r="A1569" t="s">
        <v>54</v>
      </c>
      <c r="B1569">
        <v>110027</v>
      </c>
      <c r="C1569" t="s">
        <v>55</v>
      </c>
      <c r="D1569" t="s">
        <v>56</v>
      </c>
      <c r="E1569" s="1">
        <v>45971</v>
      </c>
      <c r="F1569" t="s">
        <v>1860</v>
      </c>
      <c r="G1569" t="s">
        <v>58</v>
      </c>
      <c r="H1569">
        <v>7465819952</v>
      </c>
      <c r="I1569">
        <v>18528960</v>
      </c>
      <c r="J1569" s="3">
        <v>45971.552083333336</v>
      </c>
      <c r="K1569" t="s">
        <v>5760</v>
      </c>
      <c r="L1569" t="s">
        <v>59</v>
      </c>
      <c r="M1569">
        <v>219</v>
      </c>
      <c r="N1569">
        <v>-100</v>
      </c>
      <c r="O1569">
        <v>0</v>
      </c>
      <c r="P1569">
        <v>119</v>
      </c>
      <c r="Q1569">
        <v>32</v>
      </c>
      <c r="R1569">
        <v>0</v>
      </c>
      <c r="S1569">
        <v>0</v>
      </c>
      <c r="T1569">
        <v>0</v>
      </c>
      <c r="U1569">
        <v>151</v>
      </c>
      <c r="V1569">
        <v>151</v>
      </c>
      <c r="W1569">
        <v>0</v>
      </c>
      <c r="X1569" t="s">
        <v>60</v>
      </c>
      <c r="Y1569">
        <v>37.590000000000003</v>
      </c>
      <c r="Z1569">
        <v>4.7699999999999996</v>
      </c>
      <c r="AA1569" t="s">
        <v>61</v>
      </c>
      <c r="AB1569" t="s">
        <v>56</v>
      </c>
      <c r="AC1569">
        <v>9952</v>
      </c>
      <c r="AK1569">
        <v>32</v>
      </c>
      <c r="AL1569">
        <v>0</v>
      </c>
      <c r="AT1569">
        <v>151</v>
      </c>
      <c r="AZ1569">
        <v>119</v>
      </c>
      <c r="BC1569">
        <v>32</v>
      </c>
    </row>
    <row r="1570" spans="1:55" x14ac:dyDescent="0.25">
      <c r="A1570" t="s">
        <v>54</v>
      </c>
      <c r="B1570">
        <v>110027</v>
      </c>
      <c r="C1570" t="s">
        <v>55</v>
      </c>
      <c r="D1570" t="s">
        <v>56</v>
      </c>
      <c r="E1570" s="1">
        <v>45971</v>
      </c>
      <c r="F1570" t="s">
        <v>1861</v>
      </c>
      <c r="G1570" t="s">
        <v>67</v>
      </c>
      <c r="J1570" s="3">
        <v>45971.556250000001</v>
      </c>
      <c r="K1570" t="s">
        <v>5760</v>
      </c>
      <c r="L1570" t="s">
        <v>59</v>
      </c>
      <c r="M1570">
        <v>118</v>
      </c>
      <c r="N1570">
        <v>0</v>
      </c>
      <c r="O1570">
        <v>0</v>
      </c>
      <c r="P1570">
        <v>118</v>
      </c>
      <c r="Q1570">
        <v>0</v>
      </c>
      <c r="R1570">
        <v>5.9</v>
      </c>
      <c r="S1570">
        <v>0.1</v>
      </c>
      <c r="T1570">
        <v>0</v>
      </c>
      <c r="U1570">
        <v>124</v>
      </c>
      <c r="V1570">
        <v>124</v>
      </c>
      <c r="W1570">
        <v>0</v>
      </c>
      <c r="X1570" t="s">
        <v>68</v>
      </c>
      <c r="Y1570">
        <v>30.99</v>
      </c>
      <c r="Z1570">
        <v>4.28</v>
      </c>
      <c r="AA1570" t="s">
        <v>74</v>
      </c>
      <c r="AB1570" t="s">
        <v>75</v>
      </c>
      <c r="AE1570" t="s">
        <v>89</v>
      </c>
      <c r="AF1570" t="s">
        <v>56</v>
      </c>
      <c r="AG1570">
        <v>8929758003</v>
      </c>
      <c r="AK1570">
        <v>0</v>
      </c>
      <c r="AL1570">
        <v>0</v>
      </c>
      <c r="AN1570">
        <v>124</v>
      </c>
      <c r="AV1570">
        <v>118</v>
      </c>
      <c r="AW1570">
        <v>2.95</v>
      </c>
      <c r="AX1570">
        <v>118</v>
      </c>
      <c r="AY1570">
        <v>2.95</v>
      </c>
      <c r="AZ1570">
        <v>118</v>
      </c>
    </row>
    <row r="1571" spans="1:55" x14ac:dyDescent="0.25">
      <c r="A1571" t="s">
        <v>54</v>
      </c>
      <c r="B1571">
        <v>110027</v>
      </c>
      <c r="C1571" t="s">
        <v>55</v>
      </c>
      <c r="D1571" t="s">
        <v>56</v>
      </c>
      <c r="E1571" s="1">
        <v>45971</v>
      </c>
      <c r="F1571" t="s">
        <v>1862</v>
      </c>
      <c r="G1571" t="s">
        <v>67</v>
      </c>
      <c r="J1571" s="3">
        <v>45971.568749999999</v>
      </c>
      <c r="K1571" t="s">
        <v>5760</v>
      </c>
      <c r="L1571" t="s">
        <v>59</v>
      </c>
      <c r="M1571">
        <v>188.56</v>
      </c>
      <c r="N1571">
        <v>0</v>
      </c>
      <c r="O1571">
        <v>0</v>
      </c>
      <c r="P1571">
        <v>188.56</v>
      </c>
      <c r="Q1571">
        <v>0</v>
      </c>
      <c r="R1571">
        <v>9.42</v>
      </c>
      <c r="S1571">
        <v>0.02</v>
      </c>
      <c r="T1571">
        <v>0</v>
      </c>
      <c r="U1571">
        <v>198</v>
      </c>
      <c r="V1571">
        <v>198</v>
      </c>
      <c r="W1571">
        <v>0</v>
      </c>
      <c r="X1571" t="s">
        <v>68</v>
      </c>
      <c r="Y1571">
        <v>48</v>
      </c>
      <c r="Z1571">
        <v>0</v>
      </c>
      <c r="AA1571" t="s">
        <v>74</v>
      </c>
      <c r="AB1571" t="s">
        <v>75</v>
      </c>
      <c r="AE1571" t="s">
        <v>1863</v>
      </c>
      <c r="AF1571" t="s">
        <v>1864</v>
      </c>
      <c r="AG1571">
        <v>9811378350</v>
      </c>
      <c r="AK1571">
        <v>0</v>
      </c>
      <c r="AL1571">
        <v>0</v>
      </c>
      <c r="AN1571">
        <v>198</v>
      </c>
      <c r="AV1571">
        <v>188.56</v>
      </c>
      <c r="AW1571">
        <v>4.71</v>
      </c>
      <c r="AX1571">
        <v>188.56</v>
      </c>
      <c r="AY1571">
        <v>4.71</v>
      </c>
      <c r="AZ1571">
        <v>188.56</v>
      </c>
    </row>
    <row r="1572" spans="1:55" x14ac:dyDescent="0.25">
      <c r="A1572" t="s">
        <v>54</v>
      </c>
      <c r="B1572">
        <v>110027</v>
      </c>
      <c r="C1572" t="s">
        <v>55</v>
      </c>
      <c r="D1572" t="s">
        <v>56</v>
      </c>
      <c r="E1572" s="1">
        <v>45971</v>
      </c>
      <c r="F1572" t="s">
        <v>1865</v>
      </c>
      <c r="G1572" t="s">
        <v>63</v>
      </c>
      <c r="H1572" s="4">
        <v>221732000000000</v>
      </c>
      <c r="I1572">
        <v>29811</v>
      </c>
      <c r="J1572" s="3">
        <v>45971.571527777778</v>
      </c>
      <c r="K1572" t="s">
        <v>5760</v>
      </c>
      <c r="L1572" t="s">
        <v>59</v>
      </c>
      <c r="M1572">
        <v>129</v>
      </c>
      <c r="N1572">
        <v>-30</v>
      </c>
      <c r="O1572">
        <v>0</v>
      </c>
      <c r="P1572">
        <v>99</v>
      </c>
      <c r="Q1572">
        <v>32</v>
      </c>
      <c r="R1572">
        <v>0</v>
      </c>
      <c r="S1572">
        <v>0</v>
      </c>
      <c r="T1572">
        <v>0</v>
      </c>
      <c r="U1572">
        <v>131</v>
      </c>
      <c r="V1572">
        <v>131</v>
      </c>
      <c r="W1572">
        <v>0</v>
      </c>
      <c r="X1572" t="s">
        <v>64</v>
      </c>
      <c r="Y1572">
        <v>22.93</v>
      </c>
      <c r="Z1572">
        <v>1.96</v>
      </c>
      <c r="AA1572" t="s">
        <v>65</v>
      </c>
      <c r="AB1572" t="s">
        <v>56</v>
      </c>
      <c r="AC1572">
        <v>4488</v>
      </c>
      <c r="AK1572">
        <v>32</v>
      </c>
      <c r="AL1572">
        <v>0</v>
      </c>
      <c r="AS1572">
        <v>131</v>
      </c>
      <c r="AZ1572">
        <v>99</v>
      </c>
      <c r="BB1572">
        <v>32</v>
      </c>
    </row>
    <row r="1573" spans="1:55" x14ac:dyDescent="0.25">
      <c r="A1573" t="s">
        <v>54</v>
      </c>
      <c r="B1573">
        <v>110027</v>
      </c>
      <c r="C1573" t="s">
        <v>55</v>
      </c>
      <c r="D1573" t="s">
        <v>56</v>
      </c>
      <c r="E1573" s="1">
        <v>45971</v>
      </c>
      <c r="F1573" t="s">
        <v>1866</v>
      </c>
      <c r="G1573" t="s">
        <v>67</v>
      </c>
      <c r="J1573" s="3">
        <v>45971.574305555558</v>
      </c>
      <c r="K1573" t="s">
        <v>5760</v>
      </c>
      <c r="L1573" t="s">
        <v>59</v>
      </c>
      <c r="M1573">
        <v>316</v>
      </c>
      <c r="N1573">
        <v>0</v>
      </c>
      <c r="O1573">
        <v>0</v>
      </c>
      <c r="P1573">
        <v>316</v>
      </c>
      <c r="Q1573">
        <v>0</v>
      </c>
      <c r="R1573">
        <v>15.8</v>
      </c>
      <c r="S1573">
        <v>0.2</v>
      </c>
      <c r="T1573">
        <v>0</v>
      </c>
      <c r="U1573">
        <v>332</v>
      </c>
      <c r="V1573">
        <v>332</v>
      </c>
      <c r="W1573">
        <v>0</v>
      </c>
      <c r="X1573" t="s">
        <v>73</v>
      </c>
      <c r="Y1573">
        <v>103.79</v>
      </c>
      <c r="Z1573">
        <v>8.84</v>
      </c>
      <c r="AA1573" t="s">
        <v>74</v>
      </c>
      <c r="AB1573" t="s">
        <v>75</v>
      </c>
      <c r="AE1573" t="s">
        <v>89</v>
      </c>
      <c r="AF1573" t="s">
        <v>56</v>
      </c>
      <c r="AG1573">
        <v>8929758003</v>
      </c>
      <c r="AK1573">
        <v>0</v>
      </c>
      <c r="AL1573">
        <v>0</v>
      </c>
      <c r="AM1573">
        <v>332</v>
      </c>
      <c r="AV1573">
        <v>316</v>
      </c>
      <c r="AW1573">
        <v>7.9</v>
      </c>
      <c r="AX1573">
        <v>316</v>
      </c>
      <c r="AY1573">
        <v>7.9</v>
      </c>
      <c r="AZ1573">
        <v>316</v>
      </c>
    </row>
    <row r="1574" spans="1:55" x14ac:dyDescent="0.25">
      <c r="A1574" t="s">
        <v>54</v>
      </c>
      <c r="B1574">
        <v>110027</v>
      </c>
      <c r="C1574" t="s">
        <v>55</v>
      </c>
      <c r="D1574" t="s">
        <v>56</v>
      </c>
      <c r="E1574" s="1">
        <v>45971</v>
      </c>
      <c r="F1574" t="s">
        <v>1867</v>
      </c>
      <c r="G1574" t="s">
        <v>63</v>
      </c>
      <c r="H1574" s="4">
        <v>221734000000000</v>
      </c>
      <c r="I1574">
        <v>29811</v>
      </c>
      <c r="J1574" s="3">
        <v>45971.590277777781</v>
      </c>
      <c r="K1574" t="s">
        <v>5760</v>
      </c>
      <c r="L1574" t="s">
        <v>59</v>
      </c>
      <c r="M1574">
        <v>898</v>
      </c>
      <c r="N1574">
        <v>-153.74</v>
      </c>
      <c r="O1574">
        <v>0</v>
      </c>
      <c r="P1574">
        <v>744.26</v>
      </c>
      <c r="Q1574">
        <v>32</v>
      </c>
      <c r="R1574">
        <v>0</v>
      </c>
      <c r="S1574">
        <v>-0.26</v>
      </c>
      <c r="T1574">
        <v>0</v>
      </c>
      <c r="U1574">
        <v>776</v>
      </c>
      <c r="V1574">
        <v>776</v>
      </c>
      <c r="W1574">
        <v>0</v>
      </c>
      <c r="X1574" t="s">
        <v>64</v>
      </c>
      <c r="Y1574">
        <v>174.95</v>
      </c>
      <c r="Z1574">
        <v>19.510000000000002</v>
      </c>
      <c r="AA1574" t="s">
        <v>65</v>
      </c>
      <c r="AB1574" t="s">
        <v>56</v>
      </c>
      <c r="AC1574">
        <v>2192</v>
      </c>
      <c r="AK1574">
        <v>32</v>
      </c>
      <c r="AL1574">
        <v>0</v>
      </c>
      <c r="AS1574">
        <v>776</v>
      </c>
      <c r="AZ1574">
        <v>744.25</v>
      </c>
      <c r="BB1574">
        <v>32</v>
      </c>
    </row>
    <row r="1575" spans="1:55" x14ac:dyDescent="0.25">
      <c r="A1575" t="s">
        <v>54</v>
      </c>
      <c r="B1575">
        <v>110027</v>
      </c>
      <c r="C1575" t="s">
        <v>55</v>
      </c>
      <c r="D1575" t="s">
        <v>56</v>
      </c>
      <c r="E1575" s="1">
        <v>45971</v>
      </c>
      <c r="F1575" t="s">
        <v>1868</v>
      </c>
      <c r="G1575" t="s">
        <v>58</v>
      </c>
      <c r="H1575">
        <v>7462819687</v>
      </c>
      <c r="I1575">
        <v>18528960</v>
      </c>
      <c r="J1575" s="3">
        <v>45971.598611111112</v>
      </c>
      <c r="K1575" t="s">
        <v>5760</v>
      </c>
      <c r="L1575" t="s">
        <v>59</v>
      </c>
      <c r="M1575">
        <v>608</v>
      </c>
      <c r="N1575">
        <v>-274.5</v>
      </c>
      <c r="O1575">
        <v>0</v>
      </c>
      <c r="P1575">
        <v>333.5</v>
      </c>
      <c r="Q1575">
        <v>32</v>
      </c>
      <c r="R1575">
        <v>0</v>
      </c>
      <c r="S1575">
        <v>0</v>
      </c>
      <c r="T1575">
        <v>0</v>
      </c>
      <c r="U1575">
        <v>365.5</v>
      </c>
      <c r="V1575">
        <v>365.5</v>
      </c>
      <c r="W1575">
        <v>0</v>
      </c>
      <c r="X1575" t="s">
        <v>60</v>
      </c>
      <c r="Y1575">
        <v>102.64</v>
      </c>
      <c r="Z1575">
        <v>9.5399999999999991</v>
      </c>
      <c r="AA1575" t="s">
        <v>61</v>
      </c>
      <c r="AB1575" t="s">
        <v>56</v>
      </c>
      <c r="AC1575">
        <v>9687</v>
      </c>
      <c r="AK1575">
        <v>32</v>
      </c>
      <c r="AL1575">
        <v>0</v>
      </c>
      <c r="AT1575">
        <v>365.5</v>
      </c>
      <c r="AZ1575">
        <v>333.5</v>
      </c>
      <c r="BC1575">
        <v>32</v>
      </c>
    </row>
    <row r="1576" spans="1:55" x14ac:dyDescent="0.25">
      <c r="A1576" t="s">
        <v>54</v>
      </c>
      <c r="B1576">
        <v>110027</v>
      </c>
      <c r="C1576" t="s">
        <v>55</v>
      </c>
      <c r="D1576" t="s">
        <v>56</v>
      </c>
      <c r="E1576" s="1">
        <v>45971</v>
      </c>
      <c r="F1576" t="s">
        <v>1869</v>
      </c>
      <c r="G1576" t="s">
        <v>63</v>
      </c>
      <c r="H1576" s="4">
        <v>221735000000000</v>
      </c>
      <c r="I1576">
        <v>29811</v>
      </c>
      <c r="J1576" s="3">
        <v>45971.605555555558</v>
      </c>
      <c r="K1576" t="s">
        <v>5760</v>
      </c>
      <c r="L1576" t="s">
        <v>59</v>
      </c>
      <c r="M1576">
        <v>438</v>
      </c>
      <c r="N1576">
        <v>-93.75</v>
      </c>
      <c r="O1576">
        <v>0</v>
      </c>
      <c r="P1576">
        <v>344.25</v>
      </c>
      <c r="Q1576">
        <v>32</v>
      </c>
      <c r="R1576">
        <v>0</v>
      </c>
      <c r="S1576">
        <v>-0.25</v>
      </c>
      <c r="T1576">
        <v>0</v>
      </c>
      <c r="U1576">
        <v>376</v>
      </c>
      <c r="V1576">
        <v>376</v>
      </c>
      <c r="W1576">
        <v>0</v>
      </c>
      <c r="X1576" t="s">
        <v>64</v>
      </c>
      <c r="Y1576">
        <v>87.86</v>
      </c>
      <c r="Z1576">
        <v>8.69</v>
      </c>
      <c r="AA1576" t="s">
        <v>65</v>
      </c>
      <c r="AB1576" t="s">
        <v>56</v>
      </c>
      <c r="AC1576">
        <v>4284</v>
      </c>
      <c r="AK1576">
        <v>32</v>
      </c>
      <c r="AL1576">
        <v>0</v>
      </c>
      <c r="AS1576">
        <v>376</v>
      </c>
      <c r="AZ1576">
        <v>344.25</v>
      </c>
      <c r="BB1576">
        <v>32</v>
      </c>
    </row>
    <row r="1577" spans="1:55" x14ac:dyDescent="0.25">
      <c r="A1577" t="s">
        <v>54</v>
      </c>
      <c r="B1577">
        <v>110027</v>
      </c>
      <c r="C1577" t="s">
        <v>55</v>
      </c>
      <c r="D1577" t="s">
        <v>56</v>
      </c>
      <c r="E1577" s="1">
        <v>45971</v>
      </c>
      <c r="F1577" t="s">
        <v>1870</v>
      </c>
      <c r="G1577" t="s">
        <v>63</v>
      </c>
      <c r="H1577" s="4">
        <v>221736000000000</v>
      </c>
      <c r="I1577">
        <v>29811</v>
      </c>
      <c r="J1577" s="3">
        <v>45971.620833333334</v>
      </c>
      <c r="K1577" t="s">
        <v>5760</v>
      </c>
      <c r="L1577" t="s">
        <v>59</v>
      </c>
      <c r="M1577">
        <v>364.66</v>
      </c>
      <c r="N1577">
        <v>-93.75</v>
      </c>
      <c r="O1577">
        <v>0</v>
      </c>
      <c r="P1577">
        <v>270.91000000000003</v>
      </c>
      <c r="Q1577">
        <v>32</v>
      </c>
      <c r="R1577">
        <v>0</v>
      </c>
      <c r="S1577">
        <v>0.09</v>
      </c>
      <c r="T1577">
        <v>0</v>
      </c>
      <c r="U1577">
        <v>303</v>
      </c>
      <c r="V1577">
        <v>303</v>
      </c>
      <c r="W1577">
        <v>0</v>
      </c>
      <c r="X1577" t="s">
        <v>64</v>
      </c>
      <c r="Y1577">
        <v>78.209999999999994</v>
      </c>
      <c r="Z1577">
        <v>5.71</v>
      </c>
      <c r="AA1577" t="s">
        <v>65</v>
      </c>
      <c r="AB1577" t="s">
        <v>56</v>
      </c>
      <c r="AC1577">
        <v>376</v>
      </c>
      <c r="AK1577">
        <v>32</v>
      </c>
      <c r="AL1577">
        <v>0</v>
      </c>
      <c r="AS1577">
        <v>303</v>
      </c>
      <c r="AZ1577">
        <v>270.91000000000003</v>
      </c>
      <c r="BB1577">
        <v>32</v>
      </c>
    </row>
    <row r="1578" spans="1:55" x14ac:dyDescent="0.25">
      <c r="A1578" t="s">
        <v>54</v>
      </c>
      <c r="B1578">
        <v>110027</v>
      </c>
      <c r="C1578" t="s">
        <v>55</v>
      </c>
      <c r="D1578" t="s">
        <v>56</v>
      </c>
      <c r="E1578" s="1">
        <v>45971</v>
      </c>
      <c r="F1578" t="s">
        <v>1871</v>
      </c>
      <c r="G1578" t="s">
        <v>58</v>
      </c>
      <c r="H1578">
        <v>7468469854</v>
      </c>
      <c r="I1578">
        <v>18528960</v>
      </c>
      <c r="J1578" s="3">
        <v>45971.62777777778</v>
      </c>
      <c r="K1578" t="s">
        <v>5760</v>
      </c>
      <c r="L1578" t="s">
        <v>59</v>
      </c>
      <c r="M1578">
        <v>438</v>
      </c>
      <c r="N1578">
        <v>0</v>
      </c>
      <c r="O1578">
        <v>0</v>
      </c>
      <c r="P1578">
        <v>438</v>
      </c>
      <c r="Q1578">
        <v>32</v>
      </c>
      <c r="R1578">
        <v>0</v>
      </c>
      <c r="S1578">
        <v>0</v>
      </c>
      <c r="T1578">
        <v>0</v>
      </c>
      <c r="U1578">
        <v>470</v>
      </c>
      <c r="V1578">
        <v>470</v>
      </c>
      <c r="W1578">
        <v>0</v>
      </c>
      <c r="X1578" t="s">
        <v>60</v>
      </c>
      <c r="Y1578">
        <v>105.21</v>
      </c>
      <c r="Z1578">
        <v>9.82</v>
      </c>
      <c r="AA1578" t="s">
        <v>61</v>
      </c>
      <c r="AB1578" t="s">
        <v>56</v>
      </c>
      <c r="AC1578">
        <v>9854</v>
      </c>
      <c r="AK1578">
        <v>32</v>
      </c>
      <c r="AL1578">
        <v>0</v>
      </c>
      <c r="AT1578">
        <v>470</v>
      </c>
      <c r="AZ1578">
        <v>438</v>
      </c>
      <c r="BC1578">
        <v>32</v>
      </c>
    </row>
    <row r="1579" spans="1:55" x14ac:dyDescent="0.25">
      <c r="A1579" t="s">
        <v>54</v>
      </c>
      <c r="B1579">
        <v>110027</v>
      </c>
      <c r="C1579" t="s">
        <v>55</v>
      </c>
      <c r="D1579" t="s">
        <v>56</v>
      </c>
      <c r="E1579" s="1">
        <v>45971</v>
      </c>
      <c r="F1579" t="s">
        <v>1872</v>
      </c>
      <c r="G1579" t="s">
        <v>63</v>
      </c>
      <c r="H1579" s="4">
        <v>221738000000000</v>
      </c>
      <c r="I1579">
        <v>29811</v>
      </c>
      <c r="J1579" s="3">
        <v>45971.638888888891</v>
      </c>
      <c r="K1579" t="s">
        <v>5760</v>
      </c>
      <c r="L1579" t="s">
        <v>59</v>
      </c>
      <c r="M1579">
        <v>443.28</v>
      </c>
      <c r="N1579">
        <v>-93.74</v>
      </c>
      <c r="O1579">
        <v>0</v>
      </c>
      <c r="P1579">
        <v>349.54</v>
      </c>
      <c r="Q1579">
        <v>32</v>
      </c>
      <c r="R1579">
        <v>0</v>
      </c>
      <c r="S1579">
        <v>0.46</v>
      </c>
      <c r="T1579">
        <v>0</v>
      </c>
      <c r="U1579">
        <v>382</v>
      </c>
      <c r="V1579">
        <v>382</v>
      </c>
      <c r="W1579">
        <v>0</v>
      </c>
      <c r="X1579" t="s">
        <v>64</v>
      </c>
      <c r="Y1579">
        <v>107.22</v>
      </c>
      <c r="Z1579">
        <v>10.5</v>
      </c>
      <c r="AA1579" t="s">
        <v>65</v>
      </c>
      <c r="AB1579" t="s">
        <v>56</v>
      </c>
      <c r="AC1579">
        <v>7407</v>
      </c>
      <c r="AK1579">
        <v>32</v>
      </c>
      <c r="AL1579">
        <v>0</v>
      </c>
      <c r="AS1579">
        <v>382</v>
      </c>
      <c r="AZ1579">
        <v>349.54</v>
      </c>
      <c r="BB1579">
        <v>32</v>
      </c>
    </row>
    <row r="1580" spans="1:55" x14ac:dyDescent="0.25">
      <c r="A1580" t="s">
        <v>54</v>
      </c>
      <c r="B1580">
        <v>110027</v>
      </c>
      <c r="C1580" t="s">
        <v>55</v>
      </c>
      <c r="D1580" t="s">
        <v>56</v>
      </c>
      <c r="E1580" s="1">
        <v>45971</v>
      </c>
      <c r="F1580" t="s">
        <v>1873</v>
      </c>
      <c r="G1580" t="s">
        <v>63</v>
      </c>
      <c r="H1580" s="4">
        <v>221738000000000</v>
      </c>
      <c r="I1580">
        <v>29811</v>
      </c>
      <c r="J1580" s="3">
        <v>45971.640972222223</v>
      </c>
      <c r="K1580" t="s">
        <v>5760</v>
      </c>
      <c r="L1580" t="s">
        <v>59</v>
      </c>
      <c r="M1580">
        <v>319</v>
      </c>
      <c r="N1580">
        <v>-93.75</v>
      </c>
      <c r="O1580">
        <v>0</v>
      </c>
      <c r="P1580">
        <v>225.25</v>
      </c>
      <c r="Q1580">
        <v>32</v>
      </c>
      <c r="R1580">
        <v>0</v>
      </c>
      <c r="S1580">
        <v>-0.25</v>
      </c>
      <c r="T1580">
        <v>0</v>
      </c>
      <c r="U1580">
        <v>257</v>
      </c>
      <c r="V1580">
        <v>257</v>
      </c>
      <c r="W1580">
        <v>0</v>
      </c>
      <c r="X1580" t="s">
        <v>64</v>
      </c>
      <c r="Y1580">
        <v>66.62</v>
      </c>
      <c r="Z1580">
        <v>4.7699999999999996</v>
      </c>
      <c r="AA1580" t="s">
        <v>65</v>
      </c>
      <c r="AB1580" t="s">
        <v>56</v>
      </c>
      <c r="AC1580">
        <v>7672</v>
      </c>
      <c r="AK1580">
        <v>32</v>
      </c>
      <c r="AL1580">
        <v>0</v>
      </c>
      <c r="AS1580">
        <v>257</v>
      </c>
      <c r="AZ1580">
        <v>225.25</v>
      </c>
      <c r="BB1580">
        <v>32</v>
      </c>
    </row>
    <row r="1581" spans="1:55" x14ac:dyDescent="0.25">
      <c r="A1581" t="s">
        <v>54</v>
      </c>
      <c r="B1581">
        <v>110027</v>
      </c>
      <c r="C1581" t="s">
        <v>55</v>
      </c>
      <c r="D1581" t="s">
        <v>56</v>
      </c>
      <c r="E1581" s="1">
        <v>45971</v>
      </c>
      <c r="F1581" t="s">
        <v>1874</v>
      </c>
      <c r="G1581" t="s">
        <v>63</v>
      </c>
      <c r="H1581" s="4">
        <v>221740000000000</v>
      </c>
      <c r="I1581">
        <v>29811</v>
      </c>
      <c r="J1581" s="3">
        <v>45971.663194444445</v>
      </c>
      <c r="K1581" t="s">
        <v>5760</v>
      </c>
      <c r="L1581" t="s">
        <v>59</v>
      </c>
      <c r="M1581">
        <v>267</v>
      </c>
      <c r="N1581">
        <v>-93.75</v>
      </c>
      <c r="O1581">
        <v>0</v>
      </c>
      <c r="P1581">
        <v>173.25</v>
      </c>
      <c r="Q1581">
        <v>32</v>
      </c>
      <c r="R1581">
        <v>0</v>
      </c>
      <c r="S1581">
        <v>-0.25</v>
      </c>
      <c r="T1581">
        <v>0</v>
      </c>
      <c r="U1581">
        <v>205</v>
      </c>
      <c r="V1581">
        <v>205</v>
      </c>
      <c r="W1581">
        <v>0</v>
      </c>
      <c r="X1581" t="s">
        <v>64</v>
      </c>
      <c r="Y1581">
        <v>47.63</v>
      </c>
      <c r="Z1581">
        <v>5.03</v>
      </c>
      <c r="AA1581" t="s">
        <v>65</v>
      </c>
      <c r="AB1581" t="s">
        <v>56</v>
      </c>
      <c r="AC1581">
        <v>235</v>
      </c>
      <c r="AK1581">
        <v>32</v>
      </c>
      <c r="AL1581">
        <v>0</v>
      </c>
      <c r="AS1581">
        <v>205</v>
      </c>
      <c r="AZ1581">
        <v>173.25</v>
      </c>
      <c r="BB1581">
        <v>32</v>
      </c>
    </row>
    <row r="1582" spans="1:55" x14ac:dyDescent="0.25">
      <c r="A1582" t="s">
        <v>54</v>
      </c>
      <c r="B1582">
        <v>110027</v>
      </c>
      <c r="C1582" t="s">
        <v>55</v>
      </c>
      <c r="D1582" t="s">
        <v>56</v>
      </c>
      <c r="E1582" s="1">
        <v>45971</v>
      </c>
      <c r="F1582" t="s">
        <v>1875</v>
      </c>
      <c r="G1582" t="s">
        <v>58</v>
      </c>
      <c r="H1582">
        <v>7465611489</v>
      </c>
      <c r="I1582">
        <v>18528960</v>
      </c>
      <c r="J1582" s="3">
        <v>45971.663888888892</v>
      </c>
      <c r="K1582" t="s">
        <v>5760</v>
      </c>
      <c r="L1582" t="s">
        <v>59</v>
      </c>
      <c r="M1582">
        <v>696</v>
      </c>
      <c r="N1582">
        <v>-140</v>
      </c>
      <c r="O1582">
        <v>0</v>
      </c>
      <c r="P1582">
        <v>556</v>
      </c>
      <c r="Q1582">
        <v>32</v>
      </c>
      <c r="R1582">
        <v>0</v>
      </c>
      <c r="S1582">
        <v>0</v>
      </c>
      <c r="T1582">
        <v>0</v>
      </c>
      <c r="U1582">
        <v>588</v>
      </c>
      <c r="V1582">
        <v>588</v>
      </c>
      <c r="W1582">
        <v>0</v>
      </c>
      <c r="X1582" t="s">
        <v>60</v>
      </c>
      <c r="Y1582">
        <v>124.7</v>
      </c>
      <c r="Z1582">
        <v>15.94</v>
      </c>
      <c r="AA1582" t="s">
        <v>61</v>
      </c>
      <c r="AB1582" t="s">
        <v>56</v>
      </c>
      <c r="AC1582">
        <v>1489</v>
      </c>
      <c r="AK1582">
        <v>32</v>
      </c>
      <c r="AL1582">
        <v>0</v>
      </c>
      <c r="AT1582">
        <v>588</v>
      </c>
      <c r="AZ1582">
        <v>556</v>
      </c>
      <c r="BC1582">
        <v>32</v>
      </c>
    </row>
    <row r="1583" spans="1:55" x14ac:dyDescent="0.25">
      <c r="A1583" t="s">
        <v>54</v>
      </c>
      <c r="B1583">
        <v>110027</v>
      </c>
      <c r="C1583" t="s">
        <v>55</v>
      </c>
      <c r="D1583" t="s">
        <v>56</v>
      </c>
      <c r="E1583" s="1">
        <v>45971</v>
      </c>
      <c r="F1583" t="s">
        <v>1876</v>
      </c>
      <c r="G1583" t="s">
        <v>63</v>
      </c>
      <c r="H1583" s="4">
        <v>221740000000000</v>
      </c>
      <c r="I1583">
        <v>29811</v>
      </c>
      <c r="J1583" s="3">
        <v>45971.664583333331</v>
      </c>
      <c r="K1583" t="s">
        <v>5760</v>
      </c>
      <c r="L1583" t="s">
        <v>59</v>
      </c>
      <c r="M1583">
        <v>258</v>
      </c>
      <c r="N1583">
        <v>-60</v>
      </c>
      <c r="O1583">
        <v>0</v>
      </c>
      <c r="P1583">
        <v>198</v>
      </c>
      <c r="Q1583">
        <v>32</v>
      </c>
      <c r="R1583">
        <v>0</v>
      </c>
      <c r="S1583">
        <v>0</v>
      </c>
      <c r="T1583">
        <v>0</v>
      </c>
      <c r="U1583">
        <v>230</v>
      </c>
      <c r="V1583">
        <v>230</v>
      </c>
      <c r="W1583">
        <v>0</v>
      </c>
      <c r="X1583" t="s">
        <v>64</v>
      </c>
      <c r="Y1583">
        <v>45.84</v>
      </c>
      <c r="Z1583">
        <v>3.92</v>
      </c>
      <c r="AA1583" t="s">
        <v>65</v>
      </c>
      <c r="AB1583" t="s">
        <v>56</v>
      </c>
      <c r="AC1583">
        <v>9479</v>
      </c>
      <c r="AK1583">
        <v>32</v>
      </c>
      <c r="AL1583">
        <v>0</v>
      </c>
      <c r="AS1583">
        <v>230</v>
      </c>
      <c r="AZ1583">
        <v>198</v>
      </c>
      <c r="BB1583">
        <v>32</v>
      </c>
    </row>
    <row r="1584" spans="1:55" x14ac:dyDescent="0.25">
      <c r="A1584" t="s">
        <v>54</v>
      </c>
      <c r="B1584">
        <v>110027</v>
      </c>
      <c r="C1584" t="s">
        <v>55</v>
      </c>
      <c r="D1584" t="s">
        <v>56</v>
      </c>
      <c r="E1584" s="1">
        <v>45971</v>
      </c>
      <c r="F1584" t="s">
        <v>1877</v>
      </c>
      <c r="G1584" t="s">
        <v>58</v>
      </c>
      <c r="H1584">
        <v>7468889798</v>
      </c>
      <c r="I1584">
        <v>18528960</v>
      </c>
      <c r="J1584" s="3">
        <v>45971.671527777777</v>
      </c>
      <c r="K1584" t="s">
        <v>5760</v>
      </c>
      <c r="L1584" t="s">
        <v>59</v>
      </c>
      <c r="M1584">
        <v>497</v>
      </c>
      <c r="N1584">
        <v>-100</v>
      </c>
      <c r="O1584">
        <v>0</v>
      </c>
      <c r="P1584">
        <v>397</v>
      </c>
      <c r="Q1584">
        <v>32</v>
      </c>
      <c r="R1584">
        <v>0</v>
      </c>
      <c r="S1584">
        <v>0</v>
      </c>
      <c r="T1584">
        <v>0</v>
      </c>
      <c r="U1584">
        <v>429</v>
      </c>
      <c r="V1584">
        <v>429</v>
      </c>
      <c r="W1584">
        <v>0</v>
      </c>
      <c r="X1584" t="s">
        <v>60</v>
      </c>
      <c r="Y1584">
        <v>130.36000000000001</v>
      </c>
      <c r="Z1584">
        <v>9.82</v>
      </c>
      <c r="AA1584" t="s">
        <v>61</v>
      </c>
      <c r="AB1584" t="s">
        <v>56</v>
      </c>
      <c r="AC1584">
        <v>9798</v>
      </c>
      <c r="AK1584">
        <v>32</v>
      </c>
      <c r="AL1584">
        <v>0</v>
      </c>
      <c r="AT1584">
        <v>429</v>
      </c>
      <c r="AZ1584">
        <v>397</v>
      </c>
      <c r="BC1584">
        <v>32</v>
      </c>
    </row>
    <row r="1585" spans="1:55" x14ac:dyDescent="0.25">
      <c r="A1585" t="s">
        <v>54</v>
      </c>
      <c r="B1585">
        <v>110027</v>
      </c>
      <c r="C1585" t="s">
        <v>55</v>
      </c>
      <c r="D1585" t="s">
        <v>56</v>
      </c>
      <c r="E1585" s="1">
        <v>45971</v>
      </c>
      <c r="F1585" t="s">
        <v>1878</v>
      </c>
      <c r="G1585" t="s">
        <v>63</v>
      </c>
      <c r="H1585" s="4">
        <v>221741000000000</v>
      </c>
      <c r="I1585">
        <v>29811</v>
      </c>
      <c r="J1585" s="3">
        <v>45971.679166666669</v>
      </c>
      <c r="K1585" t="s">
        <v>5760</v>
      </c>
      <c r="L1585" t="s">
        <v>59</v>
      </c>
      <c r="M1585">
        <v>492.28</v>
      </c>
      <c r="N1585">
        <v>0</v>
      </c>
      <c r="O1585">
        <v>0</v>
      </c>
      <c r="P1585">
        <v>492.28</v>
      </c>
      <c r="Q1585">
        <v>32</v>
      </c>
      <c r="R1585">
        <v>0</v>
      </c>
      <c r="S1585">
        <v>-0.28000000000000003</v>
      </c>
      <c r="T1585">
        <v>0</v>
      </c>
      <c r="U1585">
        <v>524</v>
      </c>
      <c r="V1585">
        <v>524</v>
      </c>
      <c r="W1585">
        <v>0</v>
      </c>
      <c r="X1585" t="s">
        <v>64</v>
      </c>
      <c r="Y1585">
        <v>127.6</v>
      </c>
      <c r="Z1585">
        <v>10.5</v>
      </c>
      <c r="AA1585" t="s">
        <v>65</v>
      </c>
      <c r="AB1585" t="s">
        <v>56</v>
      </c>
      <c r="AC1585">
        <v>7104</v>
      </c>
      <c r="AK1585">
        <v>32</v>
      </c>
      <c r="AL1585">
        <v>0</v>
      </c>
      <c r="AS1585">
        <v>524</v>
      </c>
      <c r="AZ1585">
        <v>492.28</v>
      </c>
      <c r="BB1585">
        <v>32</v>
      </c>
    </row>
    <row r="1586" spans="1:55" x14ac:dyDescent="0.25">
      <c r="A1586" t="s">
        <v>54</v>
      </c>
      <c r="B1586">
        <v>110027</v>
      </c>
      <c r="C1586" t="s">
        <v>55</v>
      </c>
      <c r="D1586" t="s">
        <v>56</v>
      </c>
      <c r="E1586" s="1">
        <v>45971</v>
      </c>
      <c r="F1586" t="s">
        <v>1879</v>
      </c>
      <c r="G1586" t="s">
        <v>63</v>
      </c>
      <c r="H1586" s="4">
        <v>221742000000000</v>
      </c>
      <c r="I1586">
        <v>29811</v>
      </c>
      <c r="J1586" s="3">
        <v>45971.681944444441</v>
      </c>
      <c r="K1586" t="s">
        <v>5760</v>
      </c>
      <c r="L1586" t="s">
        <v>59</v>
      </c>
      <c r="M1586">
        <v>256</v>
      </c>
      <c r="N1586">
        <v>-93.76</v>
      </c>
      <c r="O1586">
        <v>0</v>
      </c>
      <c r="P1586">
        <v>162.24</v>
      </c>
      <c r="Q1586">
        <v>32</v>
      </c>
      <c r="R1586">
        <v>0</v>
      </c>
      <c r="S1586">
        <v>-0.24</v>
      </c>
      <c r="T1586">
        <v>0</v>
      </c>
      <c r="U1586">
        <v>194</v>
      </c>
      <c r="V1586">
        <v>194</v>
      </c>
      <c r="W1586">
        <v>0</v>
      </c>
      <c r="X1586" t="s">
        <v>64</v>
      </c>
      <c r="Y1586">
        <v>59.16</v>
      </c>
      <c r="Z1586">
        <v>3.92</v>
      </c>
      <c r="AA1586" t="s">
        <v>65</v>
      </c>
      <c r="AB1586" t="s">
        <v>56</v>
      </c>
      <c r="AC1586">
        <v>9639</v>
      </c>
      <c r="AK1586">
        <v>32</v>
      </c>
      <c r="AL1586">
        <v>0</v>
      </c>
      <c r="AS1586">
        <v>194</v>
      </c>
      <c r="AZ1586">
        <v>162.24</v>
      </c>
      <c r="BB1586">
        <v>32</v>
      </c>
    </row>
    <row r="1587" spans="1:55" x14ac:dyDescent="0.25">
      <c r="A1587" t="s">
        <v>54</v>
      </c>
      <c r="B1587">
        <v>110027</v>
      </c>
      <c r="C1587" t="s">
        <v>55</v>
      </c>
      <c r="D1587" t="s">
        <v>56</v>
      </c>
      <c r="E1587" s="1">
        <v>45971</v>
      </c>
      <c r="F1587" t="s">
        <v>1880</v>
      </c>
      <c r="G1587" t="s">
        <v>58</v>
      </c>
      <c r="H1587">
        <v>7461442217</v>
      </c>
      <c r="I1587">
        <v>18528960</v>
      </c>
      <c r="J1587" s="3">
        <v>45971.693055555559</v>
      </c>
      <c r="K1587" t="s">
        <v>5760</v>
      </c>
      <c r="L1587" t="s">
        <v>59</v>
      </c>
      <c r="M1587">
        <v>248</v>
      </c>
      <c r="N1587">
        <v>-100</v>
      </c>
      <c r="O1587">
        <v>0</v>
      </c>
      <c r="P1587">
        <v>148</v>
      </c>
      <c r="Q1587">
        <v>32</v>
      </c>
      <c r="R1587">
        <v>0</v>
      </c>
      <c r="S1587">
        <v>0</v>
      </c>
      <c r="T1587">
        <v>0</v>
      </c>
      <c r="U1587">
        <v>180</v>
      </c>
      <c r="V1587">
        <v>180</v>
      </c>
      <c r="W1587">
        <v>0</v>
      </c>
      <c r="X1587" t="s">
        <v>60</v>
      </c>
      <c r="Y1587">
        <v>52.33</v>
      </c>
      <c r="Z1587">
        <v>5.03</v>
      </c>
      <c r="AA1587" t="s">
        <v>61</v>
      </c>
      <c r="AB1587" t="s">
        <v>56</v>
      </c>
      <c r="AC1587">
        <v>2217</v>
      </c>
      <c r="AK1587">
        <v>32</v>
      </c>
      <c r="AL1587">
        <v>0</v>
      </c>
      <c r="AT1587">
        <v>180</v>
      </c>
      <c r="AZ1587">
        <v>148</v>
      </c>
      <c r="BC1587">
        <v>32</v>
      </c>
    </row>
    <row r="1588" spans="1:55" x14ac:dyDescent="0.25">
      <c r="A1588" t="s">
        <v>54</v>
      </c>
      <c r="B1588">
        <v>110027</v>
      </c>
      <c r="C1588" t="s">
        <v>55</v>
      </c>
      <c r="D1588" t="s">
        <v>56</v>
      </c>
      <c r="E1588" s="1">
        <v>45971</v>
      </c>
      <c r="F1588" t="s">
        <v>1881</v>
      </c>
      <c r="G1588" t="s">
        <v>63</v>
      </c>
      <c r="H1588" s="4">
        <v>221743000000000</v>
      </c>
      <c r="I1588">
        <v>29811</v>
      </c>
      <c r="J1588" s="3">
        <v>45971.70416666667</v>
      </c>
      <c r="K1588" t="s">
        <v>5760</v>
      </c>
      <c r="L1588" t="s">
        <v>59</v>
      </c>
      <c r="M1588">
        <v>309</v>
      </c>
      <c r="N1588">
        <v>-93.75</v>
      </c>
      <c r="O1588">
        <v>0</v>
      </c>
      <c r="P1588">
        <v>215.25</v>
      </c>
      <c r="Q1588">
        <v>32</v>
      </c>
      <c r="R1588">
        <v>0</v>
      </c>
      <c r="S1588">
        <v>-0.25</v>
      </c>
      <c r="T1588">
        <v>0</v>
      </c>
      <c r="U1588">
        <v>247</v>
      </c>
      <c r="V1588">
        <v>247</v>
      </c>
      <c r="W1588">
        <v>0</v>
      </c>
      <c r="X1588" t="s">
        <v>64</v>
      </c>
      <c r="Y1588">
        <v>63.41</v>
      </c>
      <c r="Z1588">
        <v>9.82</v>
      </c>
      <c r="AA1588" t="s">
        <v>65</v>
      </c>
      <c r="AB1588" t="s">
        <v>56</v>
      </c>
      <c r="AC1588">
        <v>2870</v>
      </c>
      <c r="AK1588">
        <v>32</v>
      </c>
      <c r="AL1588">
        <v>0</v>
      </c>
      <c r="AS1588">
        <v>247</v>
      </c>
      <c r="AZ1588">
        <v>215.25</v>
      </c>
      <c r="BB1588">
        <v>32</v>
      </c>
    </row>
    <row r="1589" spans="1:55" x14ac:dyDescent="0.25">
      <c r="A1589" t="s">
        <v>54</v>
      </c>
      <c r="B1589">
        <v>110027</v>
      </c>
      <c r="C1589" t="s">
        <v>55</v>
      </c>
      <c r="D1589" t="s">
        <v>56</v>
      </c>
      <c r="E1589" s="1">
        <v>45971</v>
      </c>
      <c r="F1589" t="s">
        <v>1882</v>
      </c>
      <c r="G1589" t="s">
        <v>67</v>
      </c>
      <c r="J1589" s="3">
        <v>45971.711111111108</v>
      </c>
      <c r="K1589" t="s">
        <v>5760</v>
      </c>
      <c r="L1589" t="s">
        <v>59</v>
      </c>
      <c r="M1589">
        <v>198</v>
      </c>
      <c r="N1589">
        <v>0</v>
      </c>
      <c r="O1589">
        <v>0</v>
      </c>
      <c r="P1589">
        <v>198</v>
      </c>
      <c r="Q1589">
        <v>0</v>
      </c>
      <c r="R1589">
        <v>9.9</v>
      </c>
      <c r="S1589">
        <v>0.1</v>
      </c>
      <c r="T1589">
        <v>0</v>
      </c>
      <c r="U1589">
        <v>208</v>
      </c>
      <c r="V1589">
        <v>208</v>
      </c>
      <c r="W1589">
        <v>0</v>
      </c>
      <c r="X1589" t="s">
        <v>73</v>
      </c>
      <c r="Y1589">
        <v>43.93</v>
      </c>
      <c r="Z1589">
        <v>3.92</v>
      </c>
      <c r="AA1589" t="s">
        <v>74</v>
      </c>
      <c r="AB1589" t="s">
        <v>75</v>
      </c>
      <c r="AE1589" t="s">
        <v>1883</v>
      </c>
      <c r="AF1589" t="s">
        <v>1884</v>
      </c>
      <c r="AG1589">
        <v>9818327597</v>
      </c>
      <c r="AK1589">
        <v>0</v>
      </c>
      <c r="AL1589">
        <v>0</v>
      </c>
      <c r="AM1589">
        <v>208</v>
      </c>
      <c r="AV1589">
        <v>198</v>
      </c>
      <c r="AW1589">
        <v>4.95</v>
      </c>
      <c r="AX1589">
        <v>198</v>
      </c>
      <c r="AY1589">
        <v>4.95</v>
      </c>
      <c r="AZ1589">
        <v>198</v>
      </c>
    </row>
    <row r="1590" spans="1:55" x14ac:dyDescent="0.25">
      <c r="A1590" t="s">
        <v>54</v>
      </c>
      <c r="B1590">
        <v>110027</v>
      </c>
      <c r="C1590" t="s">
        <v>55</v>
      </c>
      <c r="D1590" t="s">
        <v>56</v>
      </c>
      <c r="E1590" s="1">
        <v>45971</v>
      </c>
      <c r="F1590" t="s">
        <v>1885</v>
      </c>
      <c r="G1590" t="s">
        <v>63</v>
      </c>
      <c r="H1590" s="4">
        <v>221744000000000</v>
      </c>
      <c r="I1590">
        <v>29811</v>
      </c>
      <c r="J1590" s="3">
        <v>45971.711805555555</v>
      </c>
      <c r="K1590" t="s">
        <v>5760</v>
      </c>
      <c r="L1590" t="s">
        <v>59</v>
      </c>
      <c r="M1590">
        <v>597</v>
      </c>
      <c r="N1590">
        <v>-250</v>
      </c>
      <c r="O1590">
        <v>0</v>
      </c>
      <c r="P1590">
        <v>347</v>
      </c>
      <c r="Q1590">
        <v>32</v>
      </c>
      <c r="R1590">
        <v>0</v>
      </c>
      <c r="S1590">
        <v>0</v>
      </c>
      <c r="T1590">
        <v>0</v>
      </c>
      <c r="U1590">
        <v>379</v>
      </c>
      <c r="V1590">
        <v>379</v>
      </c>
      <c r="W1590">
        <v>0</v>
      </c>
      <c r="X1590" t="s">
        <v>64</v>
      </c>
      <c r="Y1590">
        <v>95.9</v>
      </c>
      <c r="Z1590">
        <v>5.03</v>
      </c>
      <c r="AA1590" t="s">
        <v>65</v>
      </c>
      <c r="AB1590" t="s">
        <v>56</v>
      </c>
      <c r="AC1590">
        <v>3167</v>
      </c>
      <c r="AK1590">
        <v>32</v>
      </c>
      <c r="AL1590">
        <v>0</v>
      </c>
      <c r="AS1590">
        <v>379</v>
      </c>
      <c r="AZ1590">
        <v>347</v>
      </c>
      <c r="BB1590">
        <v>32</v>
      </c>
    </row>
    <row r="1591" spans="1:55" x14ac:dyDescent="0.25">
      <c r="A1591" t="s">
        <v>54</v>
      </c>
      <c r="B1591">
        <v>110027</v>
      </c>
      <c r="C1591" t="s">
        <v>55</v>
      </c>
      <c r="D1591" t="s">
        <v>56</v>
      </c>
      <c r="E1591" s="1">
        <v>45971</v>
      </c>
      <c r="F1591" t="s">
        <v>1886</v>
      </c>
      <c r="G1591" t="s">
        <v>58</v>
      </c>
      <c r="H1591">
        <v>7468848142</v>
      </c>
      <c r="I1591">
        <v>18528960</v>
      </c>
      <c r="J1591" s="3">
        <v>45971.714583333334</v>
      </c>
      <c r="K1591" t="s">
        <v>5760</v>
      </c>
      <c r="L1591" t="s">
        <v>59</v>
      </c>
      <c r="M1591">
        <v>923.66</v>
      </c>
      <c r="N1591">
        <v>-396.7</v>
      </c>
      <c r="O1591">
        <v>0</v>
      </c>
      <c r="P1591">
        <v>526.96</v>
      </c>
      <c r="Q1591">
        <v>32</v>
      </c>
      <c r="R1591">
        <v>0</v>
      </c>
      <c r="S1591">
        <v>0</v>
      </c>
      <c r="T1591">
        <v>0</v>
      </c>
      <c r="U1591">
        <v>558.96</v>
      </c>
      <c r="V1591">
        <v>558.96</v>
      </c>
      <c r="W1591">
        <v>0</v>
      </c>
      <c r="X1591" t="s">
        <v>60</v>
      </c>
      <c r="Y1591">
        <v>155.41999999999999</v>
      </c>
      <c r="Z1591">
        <v>14.14</v>
      </c>
      <c r="AA1591" t="s">
        <v>61</v>
      </c>
      <c r="AB1591" t="s">
        <v>56</v>
      </c>
      <c r="AC1591">
        <v>8142</v>
      </c>
      <c r="AK1591">
        <v>32</v>
      </c>
      <c r="AL1591">
        <v>0</v>
      </c>
      <c r="AT1591">
        <v>558.96</v>
      </c>
      <c r="AZ1591">
        <v>526.96</v>
      </c>
      <c r="BC1591">
        <v>32</v>
      </c>
    </row>
    <row r="1592" spans="1:55" x14ac:dyDescent="0.25">
      <c r="A1592" t="s">
        <v>54</v>
      </c>
      <c r="B1592">
        <v>110027</v>
      </c>
      <c r="C1592" t="s">
        <v>55</v>
      </c>
      <c r="D1592" t="s">
        <v>56</v>
      </c>
      <c r="E1592" s="1">
        <v>45971</v>
      </c>
      <c r="F1592" t="s">
        <v>1887</v>
      </c>
      <c r="G1592" t="s">
        <v>63</v>
      </c>
      <c r="H1592" s="4">
        <v>221745000000000</v>
      </c>
      <c r="I1592">
        <v>29811</v>
      </c>
      <c r="J1592" s="3">
        <v>45971.720138888886</v>
      </c>
      <c r="K1592" t="s">
        <v>5760</v>
      </c>
      <c r="L1592" t="s">
        <v>59</v>
      </c>
      <c r="M1592">
        <v>218</v>
      </c>
      <c r="N1592">
        <v>-90</v>
      </c>
      <c r="O1592">
        <v>0</v>
      </c>
      <c r="P1592">
        <v>128</v>
      </c>
      <c r="Q1592">
        <v>32</v>
      </c>
      <c r="R1592">
        <v>0</v>
      </c>
      <c r="S1592">
        <v>0</v>
      </c>
      <c r="T1592">
        <v>0</v>
      </c>
      <c r="U1592">
        <v>160</v>
      </c>
      <c r="V1592">
        <v>160</v>
      </c>
      <c r="W1592">
        <v>0</v>
      </c>
      <c r="X1592" t="s">
        <v>64</v>
      </c>
      <c r="Y1592">
        <v>50.16</v>
      </c>
      <c r="Z1592">
        <v>3.92</v>
      </c>
      <c r="AA1592" t="s">
        <v>65</v>
      </c>
      <c r="AB1592" t="s">
        <v>56</v>
      </c>
      <c r="AC1592">
        <v>3114</v>
      </c>
      <c r="AK1592">
        <v>32</v>
      </c>
      <c r="AL1592">
        <v>0</v>
      </c>
      <c r="AS1592">
        <v>160</v>
      </c>
      <c r="AZ1592">
        <v>128</v>
      </c>
      <c r="BB1592">
        <v>32</v>
      </c>
    </row>
    <row r="1593" spans="1:55" x14ac:dyDescent="0.25">
      <c r="A1593" t="s">
        <v>54</v>
      </c>
      <c r="B1593">
        <v>110027</v>
      </c>
      <c r="C1593" t="s">
        <v>55</v>
      </c>
      <c r="D1593" t="s">
        <v>56</v>
      </c>
      <c r="E1593" s="1">
        <v>45971</v>
      </c>
      <c r="F1593" t="s">
        <v>1888</v>
      </c>
      <c r="G1593" t="s">
        <v>67</v>
      </c>
      <c r="J1593" s="3">
        <v>45971.727083333331</v>
      </c>
      <c r="K1593" t="s">
        <v>5760</v>
      </c>
      <c r="L1593" t="s">
        <v>59</v>
      </c>
      <c r="M1593">
        <v>894.66</v>
      </c>
      <c r="N1593">
        <v>0</v>
      </c>
      <c r="O1593">
        <v>0</v>
      </c>
      <c r="P1593">
        <v>894.66</v>
      </c>
      <c r="Q1593">
        <v>0</v>
      </c>
      <c r="R1593">
        <v>44.74</v>
      </c>
      <c r="S1593">
        <v>-0.4</v>
      </c>
      <c r="T1593">
        <v>0</v>
      </c>
      <c r="U1593">
        <v>939</v>
      </c>
      <c r="V1593">
        <v>939</v>
      </c>
      <c r="W1593">
        <v>0</v>
      </c>
      <c r="X1593" t="s">
        <v>73</v>
      </c>
      <c r="Y1593">
        <v>249.11</v>
      </c>
      <c r="Z1593">
        <v>12.63</v>
      </c>
      <c r="AA1593" t="s">
        <v>74</v>
      </c>
      <c r="AB1593" t="s">
        <v>75</v>
      </c>
      <c r="AE1593" t="s">
        <v>89</v>
      </c>
      <c r="AF1593" t="s">
        <v>56</v>
      </c>
      <c r="AG1593">
        <v>8929758003</v>
      </c>
      <c r="AK1593">
        <v>0</v>
      </c>
      <c r="AL1593">
        <v>0</v>
      </c>
      <c r="AM1593">
        <v>939</v>
      </c>
      <c r="AV1593">
        <v>894.66</v>
      </c>
      <c r="AW1593">
        <v>22.37</v>
      </c>
      <c r="AX1593">
        <v>894.66</v>
      </c>
      <c r="AY1593">
        <v>22.37</v>
      </c>
      <c r="AZ1593">
        <v>894.66</v>
      </c>
    </row>
    <row r="1594" spans="1:55" x14ac:dyDescent="0.25">
      <c r="A1594" t="s">
        <v>54</v>
      </c>
      <c r="B1594">
        <v>110027</v>
      </c>
      <c r="C1594" t="s">
        <v>55</v>
      </c>
      <c r="D1594" t="s">
        <v>56</v>
      </c>
      <c r="E1594" s="1">
        <v>45971</v>
      </c>
      <c r="F1594" t="s">
        <v>1889</v>
      </c>
      <c r="G1594" t="s">
        <v>67</v>
      </c>
      <c r="J1594" s="3">
        <v>45971.730555555558</v>
      </c>
      <c r="K1594" t="s">
        <v>5760</v>
      </c>
      <c r="L1594" t="s">
        <v>59</v>
      </c>
      <c r="M1594">
        <v>269</v>
      </c>
      <c r="N1594">
        <v>0</v>
      </c>
      <c r="O1594">
        <v>0</v>
      </c>
      <c r="P1594">
        <v>269</v>
      </c>
      <c r="Q1594">
        <v>0</v>
      </c>
      <c r="R1594">
        <v>13.46</v>
      </c>
      <c r="S1594">
        <v>-0.46</v>
      </c>
      <c r="T1594">
        <v>0</v>
      </c>
      <c r="U1594">
        <v>282</v>
      </c>
      <c r="V1594">
        <v>282</v>
      </c>
      <c r="W1594">
        <v>0</v>
      </c>
      <c r="X1594" t="s">
        <v>68</v>
      </c>
      <c r="Y1594">
        <v>62.5</v>
      </c>
      <c r="Z1594">
        <v>1.96</v>
      </c>
      <c r="AA1594" t="s">
        <v>74</v>
      </c>
      <c r="AB1594" t="s">
        <v>75</v>
      </c>
      <c r="AE1594" t="s">
        <v>89</v>
      </c>
      <c r="AF1594" t="s">
        <v>56</v>
      </c>
      <c r="AG1594">
        <v>8929758003</v>
      </c>
      <c r="AK1594">
        <v>0</v>
      </c>
      <c r="AL1594">
        <v>0</v>
      </c>
      <c r="AN1594">
        <v>282</v>
      </c>
      <c r="AV1594">
        <v>269</v>
      </c>
      <c r="AW1594">
        <v>6.73</v>
      </c>
      <c r="AX1594">
        <v>269</v>
      </c>
      <c r="AY1594">
        <v>6.73</v>
      </c>
      <c r="AZ1594">
        <v>269</v>
      </c>
    </row>
    <row r="1595" spans="1:55" x14ac:dyDescent="0.25">
      <c r="A1595" t="s">
        <v>54</v>
      </c>
      <c r="B1595">
        <v>110027</v>
      </c>
      <c r="C1595" t="s">
        <v>55</v>
      </c>
      <c r="D1595" t="s">
        <v>56</v>
      </c>
      <c r="E1595" s="1">
        <v>45971</v>
      </c>
      <c r="F1595" t="s">
        <v>1890</v>
      </c>
      <c r="G1595" t="s">
        <v>67</v>
      </c>
      <c r="J1595" s="3">
        <v>45971.731249999997</v>
      </c>
      <c r="K1595" t="s">
        <v>5760</v>
      </c>
      <c r="L1595" t="s">
        <v>59</v>
      </c>
      <c r="M1595">
        <v>66.66</v>
      </c>
      <c r="N1595">
        <v>0</v>
      </c>
      <c r="O1595">
        <v>0</v>
      </c>
      <c r="P1595">
        <v>66.66</v>
      </c>
      <c r="Q1595">
        <v>0</v>
      </c>
      <c r="R1595">
        <v>3.34</v>
      </c>
      <c r="S1595">
        <v>0</v>
      </c>
      <c r="T1595">
        <v>0</v>
      </c>
      <c r="U1595">
        <v>70</v>
      </c>
      <c r="V1595">
        <v>70</v>
      </c>
      <c r="W1595">
        <v>0</v>
      </c>
      <c r="X1595" t="s">
        <v>68</v>
      </c>
      <c r="Y1595">
        <v>25</v>
      </c>
      <c r="Z1595">
        <v>0</v>
      </c>
      <c r="AA1595" t="s">
        <v>74</v>
      </c>
      <c r="AB1595" t="s">
        <v>75</v>
      </c>
      <c r="AE1595" t="s">
        <v>89</v>
      </c>
      <c r="AF1595" t="s">
        <v>56</v>
      </c>
      <c r="AG1595">
        <v>8929758003</v>
      </c>
      <c r="AK1595">
        <v>0</v>
      </c>
      <c r="AL1595">
        <v>0</v>
      </c>
      <c r="AN1595">
        <v>70</v>
      </c>
      <c r="AV1595">
        <v>66.66</v>
      </c>
      <c r="AW1595">
        <v>1.67</v>
      </c>
      <c r="AX1595">
        <v>66.66</v>
      </c>
      <c r="AY1595">
        <v>1.67</v>
      </c>
      <c r="AZ1595">
        <v>66.66</v>
      </c>
    </row>
    <row r="1596" spans="1:55" x14ac:dyDescent="0.25">
      <c r="A1596" t="s">
        <v>54</v>
      </c>
      <c r="B1596">
        <v>110027</v>
      </c>
      <c r="C1596" t="s">
        <v>55</v>
      </c>
      <c r="D1596" t="s">
        <v>56</v>
      </c>
      <c r="E1596" s="1">
        <v>45971</v>
      </c>
      <c r="F1596" t="s">
        <v>1891</v>
      </c>
      <c r="G1596" t="s">
        <v>67</v>
      </c>
      <c r="J1596" s="3">
        <v>45971.731944444444</v>
      </c>
      <c r="K1596" t="s">
        <v>5760</v>
      </c>
      <c r="L1596" t="s">
        <v>59</v>
      </c>
      <c r="M1596">
        <v>159</v>
      </c>
      <c r="N1596">
        <v>0</v>
      </c>
      <c r="O1596">
        <v>0</v>
      </c>
      <c r="P1596">
        <v>159</v>
      </c>
      <c r="Q1596">
        <v>0</v>
      </c>
      <c r="R1596">
        <v>7.96</v>
      </c>
      <c r="S1596">
        <v>0.04</v>
      </c>
      <c r="T1596">
        <v>0</v>
      </c>
      <c r="U1596">
        <v>167</v>
      </c>
      <c r="V1596">
        <v>167</v>
      </c>
      <c r="W1596">
        <v>0</v>
      </c>
      <c r="X1596" t="s">
        <v>73</v>
      </c>
      <c r="Y1596">
        <v>29.83</v>
      </c>
      <c r="Z1596">
        <v>2.5</v>
      </c>
      <c r="AA1596" t="s">
        <v>74</v>
      </c>
      <c r="AB1596" t="s">
        <v>75</v>
      </c>
      <c r="AE1596" t="s">
        <v>89</v>
      </c>
      <c r="AF1596" t="s">
        <v>56</v>
      </c>
      <c r="AG1596">
        <v>8929758003</v>
      </c>
      <c r="AK1596">
        <v>0</v>
      </c>
      <c r="AL1596">
        <v>0</v>
      </c>
      <c r="AM1596">
        <v>167</v>
      </c>
      <c r="AV1596">
        <v>159</v>
      </c>
      <c r="AW1596">
        <v>3.98</v>
      </c>
      <c r="AX1596">
        <v>159</v>
      </c>
      <c r="AY1596">
        <v>3.98</v>
      </c>
      <c r="AZ1596">
        <v>159</v>
      </c>
    </row>
    <row r="1597" spans="1:55" x14ac:dyDescent="0.25">
      <c r="A1597" t="s">
        <v>54</v>
      </c>
      <c r="B1597">
        <v>110027</v>
      </c>
      <c r="C1597" t="s">
        <v>55</v>
      </c>
      <c r="D1597" t="s">
        <v>56</v>
      </c>
      <c r="E1597" s="1">
        <v>45971</v>
      </c>
      <c r="F1597" t="s">
        <v>1892</v>
      </c>
      <c r="G1597" t="s">
        <v>67</v>
      </c>
      <c r="J1597" s="3">
        <v>45971.732638888891</v>
      </c>
      <c r="K1597" t="s">
        <v>5760</v>
      </c>
      <c r="L1597" t="s">
        <v>59</v>
      </c>
      <c r="M1597">
        <v>428</v>
      </c>
      <c r="N1597">
        <v>0</v>
      </c>
      <c r="O1597">
        <v>0</v>
      </c>
      <c r="P1597">
        <v>428</v>
      </c>
      <c r="Q1597">
        <v>0</v>
      </c>
      <c r="R1597">
        <v>21.4</v>
      </c>
      <c r="S1597">
        <v>-0.4</v>
      </c>
      <c r="T1597">
        <v>0</v>
      </c>
      <c r="U1597">
        <v>449</v>
      </c>
      <c r="V1597">
        <v>449</v>
      </c>
      <c r="W1597">
        <v>0</v>
      </c>
      <c r="X1597" t="s">
        <v>73</v>
      </c>
      <c r="Y1597">
        <v>120.85</v>
      </c>
      <c r="Z1597">
        <v>4.8600000000000003</v>
      </c>
      <c r="AA1597" t="s">
        <v>74</v>
      </c>
      <c r="AB1597" t="s">
        <v>75</v>
      </c>
      <c r="AE1597" t="s">
        <v>1893</v>
      </c>
      <c r="AF1597" t="s">
        <v>1894</v>
      </c>
      <c r="AG1597">
        <v>9589854191</v>
      </c>
      <c r="AK1597">
        <v>0</v>
      </c>
      <c r="AL1597">
        <v>0</v>
      </c>
      <c r="AM1597">
        <v>449</v>
      </c>
      <c r="AV1597">
        <v>428</v>
      </c>
      <c r="AW1597">
        <v>10.7</v>
      </c>
      <c r="AX1597">
        <v>428</v>
      </c>
      <c r="AY1597">
        <v>10.7</v>
      </c>
      <c r="AZ1597">
        <v>428</v>
      </c>
    </row>
    <row r="1598" spans="1:55" x14ac:dyDescent="0.25">
      <c r="A1598" t="s">
        <v>54</v>
      </c>
      <c r="B1598">
        <v>110027</v>
      </c>
      <c r="C1598" t="s">
        <v>55</v>
      </c>
      <c r="D1598" t="s">
        <v>56</v>
      </c>
      <c r="E1598" s="1">
        <v>45971</v>
      </c>
      <c r="F1598" t="s">
        <v>1895</v>
      </c>
      <c r="G1598" t="s">
        <v>67</v>
      </c>
      <c r="J1598" s="3">
        <v>45971.732638888891</v>
      </c>
      <c r="K1598" t="s">
        <v>5760</v>
      </c>
      <c r="L1598" t="s">
        <v>59</v>
      </c>
      <c r="M1598">
        <v>318</v>
      </c>
      <c r="N1598">
        <v>0</v>
      </c>
      <c r="O1598">
        <v>0</v>
      </c>
      <c r="P1598">
        <v>318</v>
      </c>
      <c r="Q1598">
        <v>0</v>
      </c>
      <c r="R1598">
        <v>15.9</v>
      </c>
      <c r="S1598">
        <v>0.1</v>
      </c>
      <c r="T1598">
        <v>0</v>
      </c>
      <c r="U1598">
        <v>334</v>
      </c>
      <c r="V1598">
        <v>334</v>
      </c>
      <c r="W1598">
        <v>0</v>
      </c>
      <c r="X1598" t="s">
        <v>73</v>
      </c>
      <c r="Y1598">
        <v>60.36</v>
      </c>
      <c r="Z1598">
        <v>10.87</v>
      </c>
      <c r="AA1598" t="s">
        <v>74</v>
      </c>
      <c r="AB1598" t="s">
        <v>75</v>
      </c>
      <c r="AE1598" t="s">
        <v>89</v>
      </c>
      <c r="AF1598" t="s">
        <v>56</v>
      </c>
      <c r="AG1598">
        <v>8929758003</v>
      </c>
      <c r="AK1598">
        <v>0</v>
      </c>
      <c r="AL1598">
        <v>0</v>
      </c>
      <c r="AM1598">
        <v>334</v>
      </c>
      <c r="AV1598">
        <v>318</v>
      </c>
      <c r="AW1598">
        <v>7.95</v>
      </c>
      <c r="AX1598">
        <v>318</v>
      </c>
      <c r="AY1598">
        <v>7.95</v>
      </c>
      <c r="AZ1598">
        <v>318</v>
      </c>
    </row>
    <row r="1599" spans="1:55" x14ac:dyDescent="0.25">
      <c r="A1599" t="s">
        <v>54</v>
      </c>
      <c r="B1599">
        <v>110027</v>
      </c>
      <c r="C1599" t="s">
        <v>55</v>
      </c>
      <c r="D1599" t="s">
        <v>56</v>
      </c>
      <c r="E1599" s="1">
        <v>45971</v>
      </c>
      <c r="F1599" t="s">
        <v>1896</v>
      </c>
      <c r="G1599" t="s">
        <v>63</v>
      </c>
      <c r="H1599" s="4">
        <v>221748000000000</v>
      </c>
      <c r="I1599">
        <v>29811</v>
      </c>
      <c r="J1599" s="3">
        <v>45971.756944444445</v>
      </c>
      <c r="K1599" t="s">
        <v>5760</v>
      </c>
      <c r="L1599" t="s">
        <v>59</v>
      </c>
      <c r="M1599">
        <v>288</v>
      </c>
      <c r="N1599">
        <v>-93.74</v>
      </c>
      <c r="O1599">
        <v>0</v>
      </c>
      <c r="P1599">
        <v>194.26</v>
      </c>
      <c r="Q1599">
        <v>32</v>
      </c>
      <c r="R1599">
        <v>0</v>
      </c>
      <c r="S1599">
        <v>-0.26</v>
      </c>
      <c r="T1599">
        <v>0</v>
      </c>
      <c r="U1599">
        <v>226</v>
      </c>
      <c r="V1599">
        <v>226</v>
      </c>
      <c r="W1599">
        <v>0</v>
      </c>
      <c r="X1599" t="s">
        <v>64</v>
      </c>
      <c r="Y1599">
        <v>51.77</v>
      </c>
      <c r="Z1599">
        <v>7.53</v>
      </c>
      <c r="AA1599" t="s">
        <v>65</v>
      </c>
      <c r="AB1599" t="s">
        <v>56</v>
      </c>
      <c r="AC1599">
        <v>1060</v>
      </c>
      <c r="AK1599">
        <v>32</v>
      </c>
      <c r="AL1599">
        <v>0</v>
      </c>
      <c r="AS1599">
        <v>226</v>
      </c>
      <c r="AZ1599">
        <v>194.26</v>
      </c>
      <c r="BB1599">
        <v>32</v>
      </c>
    </row>
    <row r="1600" spans="1:55" x14ac:dyDescent="0.25">
      <c r="A1600" t="s">
        <v>54</v>
      </c>
      <c r="B1600">
        <v>110027</v>
      </c>
      <c r="C1600" t="s">
        <v>55</v>
      </c>
      <c r="D1600" t="s">
        <v>56</v>
      </c>
      <c r="E1600" s="1">
        <v>45971</v>
      </c>
      <c r="F1600" t="s">
        <v>1897</v>
      </c>
      <c r="G1600" t="s">
        <v>63</v>
      </c>
      <c r="H1600" s="4">
        <v>221748000000000</v>
      </c>
      <c r="I1600">
        <v>29811</v>
      </c>
      <c r="J1600" s="3">
        <v>45971.762499999997</v>
      </c>
      <c r="K1600" t="s">
        <v>5760</v>
      </c>
      <c r="L1600" t="s">
        <v>59</v>
      </c>
      <c r="M1600">
        <v>845</v>
      </c>
      <c r="N1600">
        <v>-199.99</v>
      </c>
      <c r="O1600">
        <v>0</v>
      </c>
      <c r="P1600">
        <v>645.01</v>
      </c>
      <c r="Q1600">
        <v>32</v>
      </c>
      <c r="R1600">
        <v>0</v>
      </c>
      <c r="S1600">
        <v>-0.01</v>
      </c>
      <c r="T1600">
        <v>0</v>
      </c>
      <c r="U1600">
        <v>677</v>
      </c>
      <c r="V1600">
        <v>677</v>
      </c>
      <c r="W1600">
        <v>0</v>
      </c>
      <c r="X1600" t="s">
        <v>64</v>
      </c>
      <c r="Y1600">
        <v>203.41</v>
      </c>
      <c r="Z1600">
        <v>18.77</v>
      </c>
      <c r="AA1600" t="s">
        <v>65</v>
      </c>
      <c r="AB1600" t="s">
        <v>56</v>
      </c>
      <c r="AC1600">
        <v>1118</v>
      </c>
      <c r="AK1600">
        <v>32</v>
      </c>
      <c r="AL1600">
        <v>0</v>
      </c>
      <c r="AS1600">
        <v>677</v>
      </c>
      <c r="AZ1600">
        <v>645.01</v>
      </c>
      <c r="BB1600">
        <v>32</v>
      </c>
    </row>
    <row r="1601" spans="1:55" x14ac:dyDescent="0.25">
      <c r="A1601" t="s">
        <v>54</v>
      </c>
      <c r="B1601">
        <v>110027</v>
      </c>
      <c r="C1601" t="s">
        <v>55</v>
      </c>
      <c r="D1601" t="s">
        <v>56</v>
      </c>
      <c r="E1601" s="1">
        <v>45971</v>
      </c>
      <c r="F1601" t="s">
        <v>1898</v>
      </c>
      <c r="G1601" t="s">
        <v>58</v>
      </c>
      <c r="H1601">
        <v>7463904928</v>
      </c>
      <c r="I1601">
        <v>18528960</v>
      </c>
      <c r="J1601" s="3">
        <v>45971.784722222219</v>
      </c>
      <c r="K1601" t="s">
        <v>5760</v>
      </c>
      <c r="L1601" t="s">
        <v>59</v>
      </c>
      <c r="M1601">
        <v>497</v>
      </c>
      <c r="N1601">
        <v>0</v>
      </c>
      <c r="O1601">
        <v>0</v>
      </c>
      <c r="P1601">
        <v>497</v>
      </c>
      <c r="Q1601">
        <v>32</v>
      </c>
      <c r="R1601">
        <v>0</v>
      </c>
      <c r="S1601">
        <v>0</v>
      </c>
      <c r="T1601">
        <v>0</v>
      </c>
      <c r="U1601">
        <v>529</v>
      </c>
      <c r="V1601">
        <v>529</v>
      </c>
      <c r="W1601">
        <v>0</v>
      </c>
      <c r="X1601" t="s">
        <v>60</v>
      </c>
      <c r="Y1601">
        <v>89.64</v>
      </c>
      <c r="Z1601">
        <v>10.43</v>
      </c>
      <c r="AA1601" t="s">
        <v>61</v>
      </c>
      <c r="AB1601" t="s">
        <v>56</v>
      </c>
      <c r="AC1601">
        <v>4928</v>
      </c>
      <c r="AK1601">
        <v>32</v>
      </c>
      <c r="AL1601">
        <v>0</v>
      </c>
      <c r="AT1601">
        <v>529</v>
      </c>
      <c r="AZ1601">
        <v>497</v>
      </c>
      <c r="BC1601">
        <v>32</v>
      </c>
    </row>
    <row r="1602" spans="1:55" x14ac:dyDescent="0.25">
      <c r="A1602" t="s">
        <v>54</v>
      </c>
      <c r="B1602">
        <v>110027</v>
      </c>
      <c r="C1602" t="s">
        <v>55</v>
      </c>
      <c r="D1602" t="s">
        <v>56</v>
      </c>
      <c r="E1602" s="1">
        <v>45971</v>
      </c>
      <c r="F1602" t="s">
        <v>1899</v>
      </c>
      <c r="G1602" t="s">
        <v>63</v>
      </c>
      <c r="H1602" s="4">
        <v>221750000000000</v>
      </c>
      <c r="I1602">
        <v>29811</v>
      </c>
      <c r="J1602" s="3">
        <v>45971.785416666666</v>
      </c>
      <c r="K1602" t="s">
        <v>5760</v>
      </c>
      <c r="L1602" t="s">
        <v>59</v>
      </c>
      <c r="M1602">
        <v>424.66</v>
      </c>
      <c r="N1602">
        <v>-93.75</v>
      </c>
      <c r="O1602">
        <v>0</v>
      </c>
      <c r="P1602">
        <v>330.91</v>
      </c>
      <c r="Q1602">
        <v>32</v>
      </c>
      <c r="R1602">
        <v>0</v>
      </c>
      <c r="S1602">
        <v>0.09</v>
      </c>
      <c r="T1602">
        <v>0</v>
      </c>
      <c r="U1602">
        <v>363</v>
      </c>
      <c r="V1602">
        <v>363</v>
      </c>
      <c r="W1602">
        <v>0</v>
      </c>
      <c r="X1602" t="s">
        <v>64</v>
      </c>
      <c r="Y1602">
        <v>85.13</v>
      </c>
      <c r="Z1602">
        <v>9.3699999999999992</v>
      </c>
      <c r="AA1602" t="s">
        <v>65</v>
      </c>
      <c r="AB1602" t="s">
        <v>56</v>
      </c>
      <c r="AC1602">
        <v>1711</v>
      </c>
      <c r="AK1602">
        <v>32</v>
      </c>
      <c r="AL1602">
        <v>0</v>
      </c>
      <c r="AS1602">
        <v>363</v>
      </c>
      <c r="AZ1602">
        <v>330.91</v>
      </c>
      <c r="BB1602">
        <v>32</v>
      </c>
    </row>
    <row r="1603" spans="1:55" x14ac:dyDescent="0.25">
      <c r="A1603" t="s">
        <v>54</v>
      </c>
      <c r="B1603">
        <v>110027</v>
      </c>
      <c r="C1603" t="s">
        <v>55</v>
      </c>
      <c r="D1603" t="s">
        <v>56</v>
      </c>
      <c r="E1603" s="1">
        <v>45971</v>
      </c>
      <c r="F1603" t="s">
        <v>1900</v>
      </c>
      <c r="G1603" t="s">
        <v>58</v>
      </c>
      <c r="H1603">
        <v>7460828578</v>
      </c>
      <c r="I1603">
        <v>18528960</v>
      </c>
      <c r="J1603" s="3">
        <v>45971.786111111112</v>
      </c>
      <c r="K1603" t="s">
        <v>5760</v>
      </c>
      <c r="L1603" t="s">
        <v>59</v>
      </c>
      <c r="M1603">
        <v>1216</v>
      </c>
      <c r="N1603">
        <v>-174.5</v>
      </c>
      <c r="O1603">
        <v>0</v>
      </c>
      <c r="P1603">
        <v>1041.5</v>
      </c>
      <c r="Q1603">
        <v>32</v>
      </c>
      <c r="R1603">
        <v>0</v>
      </c>
      <c r="S1603">
        <v>0</v>
      </c>
      <c r="T1603">
        <v>0</v>
      </c>
      <c r="U1603">
        <v>1073.5</v>
      </c>
      <c r="V1603">
        <v>1073.5</v>
      </c>
      <c r="W1603">
        <v>0</v>
      </c>
      <c r="X1603" t="s">
        <v>60</v>
      </c>
      <c r="Y1603">
        <v>239.97</v>
      </c>
      <c r="Z1603">
        <v>19.62</v>
      </c>
      <c r="AA1603" t="s">
        <v>61</v>
      </c>
      <c r="AB1603" t="s">
        <v>56</v>
      </c>
      <c r="AC1603">
        <v>8578</v>
      </c>
      <c r="AK1603">
        <v>32</v>
      </c>
      <c r="AL1603">
        <v>0</v>
      </c>
      <c r="AT1603">
        <v>1073.5</v>
      </c>
      <c r="AZ1603">
        <v>1041.5</v>
      </c>
      <c r="BC1603">
        <v>32</v>
      </c>
    </row>
    <row r="1604" spans="1:55" x14ac:dyDescent="0.25">
      <c r="A1604" t="s">
        <v>54</v>
      </c>
      <c r="B1604">
        <v>110027</v>
      </c>
      <c r="C1604" t="s">
        <v>55</v>
      </c>
      <c r="D1604" t="s">
        <v>56</v>
      </c>
      <c r="E1604" s="1">
        <v>45971</v>
      </c>
      <c r="F1604" t="s">
        <v>1901</v>
      </c>
      <c r="G1604" t="s">
        <v>63</v>
      </c>
      <c r="H1604" s="4">
        <v>221751000000000</v>
      </c>
      <c r="I1604">
        <v>29811</v>
      </c>
      <c r="J1604" s="3">
        <v>45971.794444444444</v>
      </c>
      <c r="K1604" t="s">
        <v>5760</v>
      </c>
      <c r="L1604" t="s">
        <v>59</v>
      </c>
      <c r="M1604">
        <v>449</v>
      </c>
      <c r="N1604">
        <v>-93.75</v>
      </c>
      <c r="O1604">
        <v>0</v>
      </c>
      <c r="P1604">
        <v>355.25</v>
      </c>
      <c r="Q1604">
        <v>32</v>
      </c>
      <c r="R1604">
        <v>0</v>
      </c>
      <c r="S1604">
        <v>-0.25</v>
      </c>
      <c r="T1604">
        <v>0</v>
      </c>
      <c r="U1604">
        <v>387</v>
      </c>
      <c r="V1604">
        <v>387</v>
      </c>
      <c r="W1604">
        <v>0</v>
      </c>
      <c r="X1604" t="s">
        <v>64</v>
      </c>
      <c r="Y1604">
        <v>83.76</v>
      </c>
      <c r="Z1604">
        <v>9.82</v>
      </c>
      <c r="AA1604" t="s">
        <v>65</v>
      </c>
      <c r="AB1604" t="s">
        <v>56</v>
      </c>
      <c r="AC1604">
        <v>8103</v>
      </c>
      <c r="AK1604">
        <v>32</v>
      </c>
      <c r="AL1604">
        <v>0</v>
      </c>
      <c r="AS1604">
        <v>387</v>
      </c>
      <c r="AZ1604">
        <v>355.25</v>
      </c>
      <c r="BB1604">
        <v>32</v>
      </c>
    </row>
    <row r="1605" spans="1:55" x14ac:dyDescent="0.25">
      <c r="A1605" t="s">
        <v>54</v>
      </c>
      <c r="B1605">
        <v>110027</v>
      </c>
      <c r="C1605" t="s">
        <v>55</v>
      </c>
      <c r="D1605" t="s">
        <v>56</v>
      </c>
      <c r="E1605" s="1">
        <v>45971</v>
      </c>
      <c r="F1605" t="s">
        <v>1902</v>
      </c>
      <c r="G1605" t="s">
        <v>63</v>
      </c>
      <c r="H1605" s="4">
        <v>221751000000000</v>
      </c>
      <c r="I1605">
        <v>29811</v>
      </c>
      <c r="J1605" s="3">
        <v>45971.794444444444</v>
      </c>
      <c r="K1605" t="s">
        <v>5760</v>
      </c>
      <c r="L1605" t="s">
        <v>59</v>
      </c>
      <c r="M1605">
        <v>497</v>
      </c>
      <c r="N1605">
        <v>-93.75</v>
      </c>
      <c r="O1605">
        <v>0</v>
      </c>
      <c r="P1605">
        <v>403.25</v>
      </c>
      <c r="Q1605">
        <v>32</v>
      </c>
      <c r="R1605">
        <v>0</v>
      </c>
      <c r="S1605">
        <v>-0.25</v>
      </c>
      <c r="T1605">
        <v>0</v>
      </c>
      <c r="U1605">
        <v>435</v>
      </c>
      <c r="V1605">
        <v>435</v>
      </c>
      <c r="W1605">
        <v>0</v>
      </c>
      <c r="X1605" t="s">
        <v>64</v>
      </c>
      <c r="Y1605">
        <v>130.36000000000001</v>
      </c>
      <c r="Z1605">
        <v>9.82</v>
      </c>
      <c r="AA1605" t="s">
        <v>65</v>
      </c>
      <c r="AB1605" t="s">
        <v>56</v>
      </c>
      <c r="AC1605">
        <v>7238</v>
      </c>
      <c r="AK1605">
        <v>32</v>
      </c>
      <c r="AL1605">
        <v>0</v>
      </c>
      <c r="AS1605">
        <v>435</v>
      </c>
      <c r="AZ1605">
        <v>403.25</v>
      </c>
      <c r="BB1605">
        <v>32</v>
      </c>
    </row>
    <row r="1606" spans="1:55" x14ac:dyDescent="0.25">
      <c r="A1606" t="s">
        <v>54</v>
      </c>
      <c r="B1606">
        <v>110027</v>
      </c>
      <c r="C1606" t="s">
        <v>55</v>
      </c>
      <c r="D1606" t="s">
        <v>56</v>
      </c>
      <c r="E1606" s="1">
        <v>45971</v>
      </c>
      <c r="F1606" t="s">
        <v>1903</v>
      </c>
      <c r="G1606" t="s">
        <v>58</v>
      </c>
      <c r="H1606">
        <v>7469026493</v>
      </c>
      <c r="I1606">
        <v>18528960</v>
      </c>
      <c r="J1606" s="3">
        <v>45971.804166666669</v>
      </c>
      <c r="K1606" t="s">
        <v>5760</v>
      </c>
      <c r="L1606" t="s">
        <v>59</v>
      </c>
      <c r="M1606">
        <v>387</v>
      </c>
      <c r="N1606">
        <v>-100</v>
      </c>
      <c r="O1606">
        <v>0</v>
      </c>
      <c r="P1606">
        <v>287</v>
      </c>
      <c r="Q1606">
        <v>32</v>
      </c>
      <c r="R1606">
        <v>0</v>
      </c>
      <c r="S1606">
        <v>0</v>
      </c>
      <c r="T1606">
        <v>0</v>
      </c>
      <c r="U1606">
        <v>319</v>
      </c>
      <c r="V1606">
        <v>319</v>
      </c>
      <c r="W1606">
        <v>0</v>
      </c>
      <c r="X1606" t="s">
        <v>60</v>
      </c>
      <c r="Y1606">
        <v>68.77</v>
      </c>
      <c r="Z1606">
        <v>5.88</v>
      </c>
      <c r="AA1606" t="s">
        <v>61</v>
      </c>
      <c r="AB1606" t="s">
        <v>56</v>
      </c>
      <c r="AC1606">
        <v>6493</v>
      </c>
      <c r="AK1606">
        <v>32</v>
      </c>
      <c r="AL1606">
        <v>0</v>
      </c>
      <c r="AT1606">
        <v>319</v>
      </c>
      <c r="AZ1606">
        <v>287</v>
      </c>
      <c r="BC1606">
        <v>32</v>
      </c>
    </row>
    <row r="1607" spans="1:55" x14ac:dyDescent="0.25">
      <c r="A1607" t="s">
        <v>54</v>
      </c>
      <c r="B1607">
        <v>110027</v>
      </c>
      <c r="C1607" t="s">
        <v>55</v>
      </c>
      <c r="D1607" t="s">
        <v>56</v>
      </c>
      <c r="E1607" s="1">
        <v>45971</v>
      </c>
      <c r="F1607" t="s">
        <v>1904</v>
      </c>
      <c r="G1607" t="s">
        <v>67</v>
      </c>
      <c r="J1607" s="3">
        <v>45971.806944444441</v>
      </c>
      <c r="K1607" t="s">
        <v>5760</v>
      </c>
      <c r="L1607" t="s">
        <v>59</v>
      </c>
      <c r="M1607">
        <v>198</v>
      </c>
      <c r="N1607">
        <v>0</v>
      </c>
      <c r="O1607">
        <v>0</v>
      </c>
      <c r="P1607">
        <v>198</v>
      </c>
      <c r="Q1607">
        <v>0</v>
      </c>
      <c r="R1607">
        <v>9.9</v>
      </c>
      <c r="S1607">
        <v>0.1</v>
      </c>
      <c r="T1607">
        <v>0</v>
      </c>
      <c r="U1607">
        <v>208</v>
      </c>
      <c r="V1607">
        <v>208</v>
      </c>
      <c r="W1607">
        <v>0</v>
      </c>
      <c r="X1607" t="s">
        <v>68</v>
      </c>
      <c r="Y1607">
        <v>45.73</v>
      </c>
      <c r="Z1607">
        <v>4.0199999999999996</v>
      </c>
      <c r="AA1607" t="s">
        <v>74</v>
      </c>
      <c r="AB1607" t="s">
        <v>75</v>
      </c>
      <c r="AE1607" t="s">
        <v>89</v>
      </c>
      <c r="AF1607" t="s">
        <v>56</v>
      </c>
      <c r="AG1607">
        <v>8929758003</v>
      </c>
      <c r="AK1607">
        <v>0</v>
      </c>
      <c r="AL1607">
        <v>0</v>
      </c>
      <c r="AN1607">
        <v>208</v>
      </c>
      <c r="AV1607">
        <v>198</v>
      </c>
      <c r="AW1607">
        <v>4.95</v>
      </c>
      <c r="AX1607">
        <v>198</v>
      </c>
      <c r="AY1607">
        <v>4.95</v>
      </c>
      <c r="AZ1607">
        <v>198</v>
      </c>
    </row>
    <row r="1608" spans="1:55" x14ac:dyDescent="0.25">
      <c r="A1608" t="s">
        <v>54</v>
      </c>
      <c r="B1608">
        <v>110027</v>
      </c>
      <c r="C1608" t="s">
        <v>55</v>
      </c>
      <c r="D1608" t="s">
        <v>56</v>
      </c>
      <c r="E1608" s="1">
        <v>45971</v>
      </c>
      <c r="F1608" t="s">
        <v>1905</v>
      </c>
      <c r="G1608" t="s">
        <v>67</v>
      </c>
      <c r="J1608" s="3">
        <v>45971.806944444441</v>
      </c>
      <c r="K1608" t="s">
        <v>5760</v>
      </c>
      <c r="L1608" t="s">
        <v>59</v>
      </c>
      <c r="M1608">
        <v>179</v>
      </c>
      <c r="N1608">
        <v>0</v>
      </c>
      <c r="O1608">
        <v>0</v>
      </c>
      <c r="P1608">
        <v>179</v>
      </c>
      <c r="Q1608">
        <v>0</v>
      </c>
      <c r="R1608">
        <v>8.9600000000000009</v>
      </c>
      <c r="S1608">
        <v>0.04</v>
      </c>
      <c r="T1608">
        <v>0</v>
      </c>
      <c r="U1608">
        <v>188</v>
      </c>
      <c r="V1608">
        <v>188</v>
      </c>
      <c r="W1608">
        <v>0</v>
      </c>
      <c r="X1608" t="s">
        <v>73</v>
      </c>
      <c r="Y1608">
        <v>37.82</v>
      </c>
      <c r="Z1608">
        <v>9.83</v>
      </c>
      <c r="AA1608" t="s">
        <v>69</v>
      </c>
      <c r="AE1608" t="s">
        <v>1906</v>
      </c>
      <c r="AF1608" t="s">
        <v>92</v>
      </c>
      <c r="AG1608">
        <v>9310171123</v>
      </c>
      <c r="AK1608">
        <v>0</v>
      </c>
      <c r="AL1608">
        <v>0</v>
      </c>
      <c r="AM1608">
        <v>188</v>
      </c>
      <c r="AV1608">
        <v>179</v>
      </c>
      <c r="AW1608">
        <v>4.4800000000000004</v>
      </c>
      <c r="AX1608">
        <v>179</v>
      </c>
      <c r="AY1608">
        <v>4.4800000000000004</v>
      </c>
      <c r="AZ1608">
        <v>179</v>
      </c>
    </row>
    <row r="1609" spans="1:55" x14ac:dyDescent="0.25">
      <c r="A1609" t="s">
        <v>54</v>
      </c>
      <c r="B1609">
        <v>110027</v>
      </c>
      <c r="C1609" t="s">
        <v>55</v>
      </c>
      <c r="D1609" t="s">
        <v>56</v>
      </c>
      <c r="E1609" s="1">
        <v>45971</v>
      </c>
      <c r="F1609" t="s">
        <v>1907</v>
      </c>
      <c r="G1609" t="s">
        <v>67</v>
      </c>
      <c r="J1609" s="3">
        <v>45971.80972222222</v>
      </c>
      <c r="K1609" t="s">
        <v>5760</v>
      </c>
      <c r="L1609" t="s">
        <v>59</v>
      </c>
      <c r="M1609">
        <v>179</v>
      </c>
      <c r="N1609">
        <v>0</v>
      </c>
      <c r="O1609">
        <v>0</v>
      </c>
      <c r="P1609">
        <v>179</v>
      </c>
      <c r="Q1609">
        <v>0</v>
      </c>
      <c r="R1609">
        <v>8.9600000000000009</v>
      </c>
      <c r="S1609">
        <v>0.04</v>
      </c>
      <c r="T1609">
        <v>0</v>
      </c>
      <c r="U1609">
        <v>188</v>
      </c>
      <c r="V1609">
        <v>188</v>
      </c>
      <c r="W1609">
        <v>0</v>
      </c>
      <c r="X1609" t="s">
        <v>68</v>
      </c>
      <c r="Y1609">
        <v>37.590000000000003</v>
      </c>
      <c r="Z1609">
        <v>4.7699999999999996</v>
      </c>
      <c r="AA1609" t="s">
        <v>69</v>
      </c>
      <c r="AE1609" t="s">
        <v>89</v>
      </c>
      <c r="AF1609" t="s">
        <v>56</v>
      </c>
      <c r="AG1609">
        <v>8929758003</v>
      </c>
      <c r="AK1609">
        <v>0</v>
      </c>
      <c r="AL1609">
        <v>0</v>
      </c>
      <c r="AN1609">
        <v>188</v>
      </c>
      <c r="AV1609">
        <v>179</v>
      </c>
      <c r="AW1609">
        <v>4.4800000000000004</v>
      </c>
      <c r="AX1609">
        <v>179</v>
      </c>
      <c r="AY1609">
        <v>4.4800000000000004</v>
      </c>
      <c r="AZ1609">
        <v>179</v>
      </c>
    </row>
    <row r="1610" spans="1:55" x14ac:dyDescent="0.25">
      <c r="A1610" t="s">
        <v>54</v>
      </c>
      <c r="B1610">
        <v>110027</v>
      </c>
      <c r="C1610" t="s">
        <v>55</v>
      </c>
      <c r="D1610" t="s">
        <v>56</v>
      </c>
      <c r="E1610" s="1">
        <v>45971</v>
      </c>
      <c r="F1610" t="s">
        <v>1908</v>
      </c>
      <c r="G1610" t="s">
        <v>58</v>
      </c>
      <c r="H1610">
        <v>7461308748</v>
      </c>
      <c r="I1610">
        <v>18528960</v>
      </c>
      <c r="J1610" s="3">
        <v>45971.814583333333</v>
      </c>
      <c r="K1610" t="s">
        <v>5760</v>
      </c>
      <c r="L1610" t="s">
        <v>59</v>
      </c>
      <c r="M1610">
        <v>492</v>
      </c>
      <c r="N1610">
        <v>-100</v>
      </c>
      <c r="O1610">
        <v>0</v>
      </c>
      <c r="P1610">
        <v>392</v>
      </c>
      <c r="Q1610">
        <v>32</v>
      </c>
      <c r="R1610">
        <v>0</v>
      </c>
      <c r="S1610">
        <v>0</v>
      </c>
      <c r="T1610">
        <v>0</v>
      </c>
      <c r="U1610">
        <v>424</v>
      </c>
      <c r="V1610">
        <v>424</v>
      </c>
      <c r="W1610">
        <v>0</v>
      </c>
      <c r="X1610" t="s">
        <v>60</v>
      </c>
      <c r="Y1610">
        <v>86.47</v>
      </c>
      <c r="Z1610">
        <v>5.88</v>
      </c>
      <c r="AA1610" t="s">
        <v>61</v>
      </c>
      <c r="AB1610" t="s">
        <v>56</v>
      </c>
      <c r="AC1610">
        <v>8748</v>
      </c>
      <c r="AK1610">
        <v>32</v>
      </c>
      <c r="AL1610">
        <v>0</v>
      </c>
      <c r="AT1610">
        <v>424</v>
      </c>
      <c r="AZ1610">
        <v>392</v>
      </c>
      <c r="BC1610">
        <v>32</v>
      </c>
    </row>
    <row r="1611" spans="1:55" x14ac:dyDescent="0.25">
      <c r="A1611" t="s">
        <v>54</v>
      </c>
      <c r="B1611">
        <v>110027</v>
      </c>
      <c r="C1611" t="s">
        <v>55</v>
      </c>
      <c r="D1611" t="s">
        <v>56</v>
      </c>
      <c r="E1611" s="1">
        <v>45971</v>
      </c>
      <c r="F1611" t="s">
        <v>1909</v>
      </c>
      <c r="G1611" t="s">
        <v>67</v>
      </c>
      <c r="J1611" s="3">
        <v>45971.836805555555</v>
      </c>
      <c r="K1611" t="s">
        <v>5760</v>
      </c>
      <c r="L1611" t="s">
        <v>59</v>
      </c>
      <c r="M1611">
        <v>218</v>
      </c>
      <c r="N1611">
        <v>0</v>
      </c>
      <c r="O1611">
        <v>0</v>
      </c>
      <c r="P1611">
        <v>218</v>
      </c>
      <c r="Q1611">
        <v>0</v>
      </c>
      <c r="R1611">
        <v>10.9</v>
      </c>
      <c r="S1611">
        <v>0.1</v>
      </c>
      <c r="T1611">
        <v>0</v>
      </c>
      <c r="U1611">
        <v>229</v>
      </c>
      <c r="V1611">
        <v>229</v>
      </c>
      <c r="W1611">
        <v>0</v>
      </c>
      <c r="X1611" t="s">
        <v>68</v>
      </c>
      <c r="Y1611">
        <v>60.64</v>
      </c>
      <c r="Z1611">
        <v>1.96</v>
      </c>
      <c r="AA1611" t="s">
        <v>74</v>
      </c>
      <c r="AB1611" t="s">
        <v>75</v>
      </c>
      <c r="AE1611" t="s">
        <v>89</v>
      </c>
      <c r="AF1611" t="s">
        <v>56</v>
      </c>
      <c r="AG1611">
        <v>8929758003</v>
      </c>
      <c r="AK1611">
        <v>0</v>
      </c>
      <c r="AL1611">
        <v>0</v>
      </c>
      <c r="AN1611">
        <v>229</v>
      </c>
      <c r="AV1611">
        <v>218</v>
      </c>
      <c r="AW1611">
        <v>5.45</v>
      </c>
      <c r="AX1611">
        <v>218</v>
      </c>
      <c r="AY1611">
        <v>5.45</v>
      </c>
      <c r="AZ1611">
        <v>218</v>
      </c>
    </row>
    <row r="1612" spans="1:55" x14ac:dyDescent="0.25">
      <c r="A1612" t="s">
        <v>54</v>
      </c>
      <c r="B1612">
        <v>110027</v>
      </c>
      <c r="C1612" t="s">
        <v>55</v>
      </c>
      <c r="D1612" t="s">
        <v>56</v>
      </c>
      <c r="E1612" s="1">
        <v>45971</v>
      </c>
      <c r="F1612" t="s">
        <v>1910</v>
      </c>
      <c r="G1612" t="s">
        <v>67</v>
      </c>
      <c r="J1612" s="3">
        <v>45971.837500000001</v>
      </c>
      <c r="K1612" t="s">
        <v>5760</v>
      </c>
      <c r="L1612" t="s">
        <v>59</v>
      </c>
      <c r="M1612">
        <v>198</v>
      </c>
      <c r="N1612">
        <v>0</v>
      </c>
      <c r="O1612">
        <v>0</v>
      </c>
      <c r="P1612">
        <v>198</v>
      </c>
      <c r="Q1612">
        <v>0</v>
      </c>
      <c r="R1612">
        <v>9.9</v>
      </c>
      <c r="S1612">
        <v>0.1</v>
      </c>
      <c r="T1612">
        <v>0</v>
      </c>
      <c r="U1612">
        <v>208</v>
      </c>
      <c r="V1612">
        <v>208</v>
      </c>
      <c r="W1612">
        <v>0</v>
      </c>
      <c r="X1612" t="s">
        <v>68</v>
      </c>
      <c r="Y1612">
        <v>38.03</v>
      </c>
      <c r="Z1612">
        <v>5.88</v>
      </c>
      <c r="AA1612" t="s">
        <v>69</v>
      </c>
      <c r="AE1612" t="s">
        <v>89</v>
      </c>
      <c r="AF1612" t="s">
        <v>56</v>
      </c>
      <c r="AG1612">
        <v>8929758003</v>
      </c>
      <c r="AK1612">
        <v>0</v>
      </c>
      <c r="AL1612">
        <v>0</v>
      </c>
      <c r="AN1612">
        <v>208</v>
      </c>
      <c r="AV1612">
        <v>198</v>
      </c>
      <c r="AW1612">
        <v>4.95</v>
      </c>
      <c r="AX1612">
        <v>198</v>
      </c>
      <c r="AY1612">
        <v>4.95</v>
      </c>
      <c r="AZ1612">
        <v>198</v>
      </c>
    </row>
    <row r="1613" spans="1:55" x14ac:dyDescent="0.25">
      <c r="A1613" t="s">
        <v>54</v>
      </c>
      <c r="B1613">
        <v>110027</v>
      </c>
      <c r="C1613" t="s">
        <v>55</v>
      </c>
      <c r="D1613" t="s">
        <v>56</v>
      </c>
      <c r="E1613" s="1">
        <v>45971</v>
      </c>
      <c r="F1613" t="s">
        <v>1911</v>
      </c>
      <c r="G1613" t="s">
        <v>63</v>
      </c>
      <c r="H1613" s="4">
        <v>221755000000000</v>
      </c>
      <c r="I1613">
        <v>29811</v>
      </c>
      <c r="J1613" s="3">
        <v>45971.841666666667</v>
      </c>
      <c r="K1613" t="s">
        <v>5760</v>
      </c>
      <c r="L1613" t="s">
        <v>59</v>
      </c>
      <c r="M1613">
        <v>199</v>
      </c>
      <c r="N1613">
        <v>-89.55</v>
      </c>
      <c r="O1613">
        <v>0</v>
      </c>
      <c r="P1613">
        <v>109.45</v>
      </c>
      <c r="Q1613">
        <v>32</v>
      </c>
      <c r="R1613">
        <v>0</v>
      </c>
      <c r="S1613">
        <v>-0.45</v>
      </c>
      <c r="T1613">
        <v>0</v>
      </c>
      <c r="U1613">
        <v>141</v>
      </c>
      <c r="V1613">
        <v>141</v>
      </c>
      <c r="W1613">
        <v>0</v>
      </c>
      <c r="X1613" t="s">
        <v>64</v>
      </c>
      <c r="Y1613">
        <v>49.22</v>
      </c>
      <c r="Z1613">
        <v>3.92</v>
      </c>
      <c r="AA1613" t="s">
        <v>65</v>
      </c>
      <c r="AB1613" t="s">
        <v>56</v>
      </c>
      <c r="AC1613">
        <v>6216</v>
      </c>
      <c r="AK1613">
        <v>32</v>
      </c>
      <c r="AL1613">
        <v>0</v>
      </c>
      <c r="AS1613">
        <v>141</v>
      </c>
      <c r="AZ1613">
        <v>109.45</v>
      </c>
      <c r="BB1613">
        <v>32</v>
      </c>
    </row>
    <row r="1614" spans="1:55" x14ac:dyDescent="0.25">
      <c r="A1614" t="s">
        <v>54</v>
      </c>
      <c r="B1614">
        <v>110027</v>
      </c>
      <c r="C1614" t="s">
        <v>55</v>
      </c>
      <c r="D1614" t="s">
        <v>56</v>
      </c>
      <c r="E1614" s="1">
        <v>45971</v>
      </c>
      <c r="F1614" t="s">
        <v>1912</v>
      </c>
      <c r="G1614" t="s">
        <v>67</v>
      </c>
      <c r="J1614" s="3">
        <v>45971.841666666667</v>
      </c>
      <c r="K1614" t="s">
        <v>5760</v>
      </c>
      <c r="L1614" t="s">
        <v>59</v>
      </c>
      <c r="M1614">
        <v>415.66</v>
      </c>
      <c r="N1614">
        <v>0</v>
      </c>
      <c r="O1614">
        <v>0</v>
      </c>
      <c r="P1614">
        <v>415.66</v>
      </c>
      <c r="Q1614">
        <v>0</v>
      </c>
      <c r="R1614">
        <v>20.78</v>
      </c>
      <c r="S1614">
        <v>-0.44</v>
      </c>
      <c r="T1614">
        <v>0</v>
      </c>
      <c r="U1614">
        <v>436</v>
      </c>
      <c r="V1614">
        <v>436</v>
      </c>
      <c r="W1614">
        <v>0</v>
      </c>
      <c r="X1614" t="s">
        <v>68</v>
      </c>
      <c r="Y1614">
        <v>115.39</v>
      </c>
      <c r="Z1614">
        <v>1.96</v>
      </c>
      <c r="AA1614" t="s">
        <v>74</v>
      </c>
      <c r="AB1614" t="s">
        <v>75</v>
      </c>
      <c r="AE1614" t="s">
        <v>89</v>
      </c>
      <c r="AF1614" t="s">
        <v>56</v>
      </c>
      <c r="AG1614">
        <v>8929758003</v>
      </c>
      <c r="AK1614">
        <v>0</v>
      </c>
      <c r="AL1614">
        <v>0</v>
      </c>
      <c r="AN1614">
        <v>436</v>
      </c>
      <c r="AV1614">
        <v>415.66</v>
      </c>
      <c r="AW1614">
        <v>10.39</v>
      </c>
      <c r="AX1614">
        <v>415.66</v>
      </c>
      <c r="AY1614">
        <v>10.39</v>
      </c>
      <c r="AZ1614">
        <v>415.66</v>
      </c>
    </row>
    <row r="1615" spans="1:55" x14ac:dyDescent="0.25">
      <c r="A1615" t="s">
        <v>54</v>
      </c>
      <c r="B1615">
        <v>110027</v>
      </c>
      <c r="C1615" t="s">
        <v>55</v>
      </c>
      <c r="D1615" t="s">
        <v>56</v>
      </c>
      <c r="E1615" s="1">
        <v>45971</v>
      </c>
      <c r="F1615" t="s">
        <v>1913</v>
      </c>
      <c r="G1615" t="s">
        <v>58</v>
      </c>
      <c r="H1615">
        <v>7466325379</v>
      </c>
      <c r="I1615">
        <v>18528960</v>
      </c>
      <c r="J1615" s="3">
        <v>45971.845138888886</v>
      </c>
      <c r="K1615" t="s">
        <v>5760</v>
      </c>
      <c r="L1615" t="s">
        <v>59</v>
      </c>
      <c r="M1615">
        <v>229</v>
      </c>
      <c r="N1615">
        <v>-68.7</v>
      </c>
      <c r="O1615">
        <v>0</v>
      </c>
      <c r="P1615">
        <v>160.30000000000001</v>
      </c>
      <c r="Q1615">
        <v>32</v>
      </c>
      <c r="R1615">
        <v>0</v>
      </c>
      <c r="S1615">
        <v>0</v>
      </c>
      <c r="T1615">
        <v>0</v>
      </c>
      <c r="U1615">
        <v>192.3</v>
      </c>
      <c r="V1615">
        <v>192.3</v>
      </c>
      <c r="W1615">
        <v>0</v>
      </c>
      <c r="X1615" t="s">
        <v>60</v>
      </c>
      <c r="Y1615">
        <v>34.799999999999997</v>
      </c>
      <c r="Z1615">
        <v>5.03</v>
      </c>
      <c r="AA1615" t="s">
        <v>61</v>
      </c>
      <c r="AB1615" t="s">
        <v>56</v>
      </c>
      <c r="AC1615">
        <v>5379</v>
      </c>
      <c r="AK1615">
        <v>32</v>
      </c>
      <c r="AL1615">
        <v>0</v>
      </c>
      <c r="AT1615">
        <v>192.3</v>
      </c>
      <c r="AZ1615">
        <v>160.30000000000001</v>
      </c>
      <c r="BC1615">
        <v>32</v>
      </c>
    </row>
    <row r="1616" spans="1:55" x14ac:dyDescent="0.25">
      <c r="A1616" t="s">
        <v>54</v>
      </c>
      <c r="B1616">
        <v>110027</v>
      </c>
      <c r="C1616" t="s">
        <v>55</v>
      </c>
      <c r="D1616" t="s">
        <v>56</v>
      </c>
      <c r="E1616" s="1">
        <v>45971</v>
      </c>
      <c r="F1616" t="s">
        <v>1914</v>
      </c>
      <c r="G1616" t="s">
        <v>63</v>
      </c>
      <c r="H1616" s="4">
        <v>221756000000000</v>
      </c>
      <c r="I1616">
        <v>29811</v>
      </c>
      <c r="J1616" s="3">
        <v>45971.845138888886</v>
      </c>
      <c r="K1616" t="s">
        <v>5760</v>
      </c>
      <c r="L1616" t="s">
        <v>59</v>
      </c>
      <c r="M1616">
        <v>627</v>
      </c>
      <c r="N1616">
        <v>-93.75</v>
      </c>
      <c r="O1616">
        <v>0</v>
      </c>
      <c r="P1616">
        <v>533.25</v>
      </c>
      <c r="Q1616">
        <v>32</v>
      </c>
      <c r="R1616">
        <v>0</v>
      </c>
      <c r="S1616">
        <v>-0.25</v>
      </c>
      <c r="T1616">
        <v>0</v>
      </c>
      <c r="U1616">
        <v>565</v>
      </c>
      <c r="V1616">
        <v>565</v>
      </c>
      <c r="W1616">
        <v>0</v>
      </c>
      <c r="X1616" t="s">
        <v>64</v>
      </c>
      <c r="Y1616">
        <v>151.34</v>
      </c>
      <c r="Z1616">
        <v>14.85</v>
      </c>
      <c r="AA1616" t="s">
        <v>65</v>
      </c>
      <c r="AB1616" t="s">
        <v>56</v>
      </c>
      <c r="AC1616">
        <v>6070</v>
      </c>
      <c r="AK1616">
        <v>32</v>
      </c>
      <c r="AL1616">
        <v>0</v>
      </c>
      <c r="AS1616">
        <v>565</v>
      </c>
      <c r="AZ1616">
        <v>533.25</v>
      </c>
      <c r="BB1616">
        <v>32</v>
      </c>
    </row>
    <row r="1617" spans="1:55" x14ac:dyDescent="0.25">
      <c r="A1617" t="s">
        <v>54</v>
      </c>
      <c r="B1617">
        <v>110027</v>
      </c>
      <c r="C1617" t="s">
        <v>55</v>
      </c>
      <c r="D1617" t="s">
        <v>56</v>
      </c>
      <c r="E1617" s="1">
        <v>45971</v>
      </c>
      <c r="F1617" t="s">
        <v>1915</v>
      </c>
      <c r="G1617" t="s">
        <v>58</v>
      </c>
      <c r="H1617">
        <v>7452452706</v>
      </c>
      <c r="I1617">
        <v>18528960</v>
      </c>
      <c r="J1617" s="3">
        <v>45971.851388888892</v>
      </c>
      <c r="K1617" t="s">
        <v>5760</v>
      </c>
      <c r="L1617" t="s">
        <v>59</v>
      </c>
      <c r="M1617">
        <v>363</v>
      </c>
      <c r="N1617">
        <v>-100</v>
      </c>
      <c r="O1617">
        <v>0</v>
      </c>
      <c r="P1617">
        <v>263</v>
      </c>
      <c r="Q1617">
        <v>32</v>
      </c>
      <c r="R1617">
        <v>0</v>
      </c>
      <c r="S1617">
        <v>0</v>
      </c>
      <c r="T1617">
        <v>0</v>
      </c>
      <c r="U1617">
        <v>295</v>
      </c>
      <c r="V1617">
        <v>295</v>
      </c>
      <c r="W1617">
        <v>0</v>
      </c>
      <c r="X1617" t="s">
        <v>60</v>
      </c>
      <c r="Y1617">
        <v>75</v>
      </c>
      <c r="Z1617">
        <v>8.15</v>
      </c>
      <c r="AA1617" t="s">
        <v>61</v>
      </c>
      <c r="AB1617" t="s">
        <v>56</v>
      </c>
      <c r="AC1617">
        <v>2706</v>
      </c>
      <c r="AK1617">
        <v>32</v>
      </c>
      <c r="AL1617">
        <v>0</v>
      </c>
      <c r="AT1617">
        <v>295</v>
      </c>
      <c r="AZ1617">
        <v>263</v>
      </c>
      <c r="BC1617">
        <v>32</v>
      </c>
    </row>
    <row r="1618" spans="1:55" x14ac:dyDescent="0.25">
      <c r="A1618" t="s">
        <v>54</v>
      </c>
      <c r="B1618">
        <v>110027</v>
      </c>
      <c r="C1618" t="s">
        <v>55</v>
      </c>
      <c r="D1618" t="s">
        <v>56</v>
      </c>
      <c r="E1618" s="1">
        <v>45971</v>
      </c>
      <c r="F1618" t="s">
        <v>1916</v>
      </c>
      <c r="G1618" t="s">
        <v>63</v>
      </c>
      <c r="H1618" s="4">
        <v>221757000000000</v>
      </c>
      <c r="I1618">
        <v>29811</v>
      </c>
      <c r="J1618" s="3">
        <v>45971.861805555556</v>
      </c>
      <c r="K1618" t="s">
        <v>5760</v>
      </c>
      <c r="L1618" t="s">
        <v>59</v>
      </c>
      <c r="M1618">
        <v>348</v>
      </c>
      <c r="N1618">
        <v>-75</v>
      </c>
      <c r="O1618">
        <v>0</v>
      </c>
      <c r="P1618">
        <v>273</v>
      </c>
      <c r="Q1618">
        <v>32</v>
      </c>
      <c r="R1618">
        <v>0</v>
      </c>
      <c r="S1618">
        <v>0</v>
      </c>
      <c r="T1618">
        <v>0</v>
      </c>
      <c r="U1618">
        <v>305</v>
      </c>
      <c r="V1618">
        <v>305</v>
      </c>
      <c r="W1618">
        <v>0</v>
      </c>
      <c r="X1618" t="s">
        <v>64</v>
      </c>
      <c r="Y1618">
        <v>73.53</v>
      </c>
      <c r="Z1618">
        <v>8.9499999999999993</v>
      </c>
      <c r="AA1618" t="s">
        <v>65</v>
      </c>
      <c r="AB1618" t="s">
        <v>56</v>
      </c>
      <c r="AC1618">
        <v>2226</v>
      </c>
      <c r="AK1618">
        <v>32</v>
      </c>
      <c r="AL1618">
        <v>0</v>
      </c>
      <c r="AS1618">
        <v>305</v>
      </c>
      <c r="AZ1618">
        <v>273</v>
      </c>
      <c r="BB1618">
        <v>32</v>
      </c>
    </row>
    <row r="1619" spans="1:55" x14ac:dyDescent="0.25">
      <c r="A1619" t="s">
        <v>54</v>
      </c>
      <c r="B1619">
        <v>110027</v>
      </c>
      <c r="C1619" t="s">
        <v>55</v>
      </c>
      <c r="D1619" t="s">
        <v>56</v>
      </c>
      <c r="E1619" s="1">
        <v>45971</v>
      </c>
      <c r="F1619" t="s">
        <v>1917</v>
      </c>
      <c r="G1619" t="s">
        <v>58</v>
      </c>
      <c r="H1619">
        <v>7459732548</v>
      </c>
      <c r="I1619">
        <v>18528960</v>
      </c>
      <c r="J1619" s="3">
        <v>45971.868055555555</v>
      </c>
      <c r="K1619" t="s">
        <v>5760</v>
      </c>
      <c r="L1619" t="s">
        <v>59</v>
      </c>
      <c r="M1619">
        <v>648</v>
      </c>
      <c r="N1619">
        <v>-274.5</v>
      </c>
      <c r="O1619">
        <v>0</v>
      </c>
      <c r="P1619">
        <v>373.5</v>
      </c>
      <c r="Q1619">
        <v>32</v>
      </c>
      <c r="R1619">
        <v>0</v>
      </c>
      <c r="S1619">
        <v>0</v>
      </c>
      <c r="T1619">
        <v>0</v>
      </c>
      <c r="U1619">
        <v>405.5</v>
      </c>
      <c r="V1619">
        <v>405.5</v>
      </c>
      <c r="W1619">
        <v>0</v>
      </c>
      <c r="X1619" t="s">
        <v>60</v>
      </c>
      <c r="Y1619">
        <v>121.56</v>
      </c>
      <c r="Z1619">
        <v>9.8800000000000008</v>
      </c>
      <c r="AA1619" t="s">
        <v>61</v>
      </c>
      <c r="AB1619" t="s">
        <v>56</v>
      </c>
      <c r="AC1619">
        <v>2548</v>
      </c>
      <c r="AK1619">
        <v>32</v>
      </c>
      <c r="AL1619">
        <v>0</v>
      </c>
      <c r="AT1619">
        <v>405.5</v>
      </c>
      <c r="AZ1619">
        <v>373.5</v>
      </c>
      <c r="BC1619">
        <v>32</v>
      </c>
    </row>
    <row r="1620" spans="1:55" x14ac:dyDescent="0.25">
      <c r="A1620" t="s">
        <v>54</v>
      </c>
      <c r="B1620">
        <v>110027</v>
      </c>
      <c r="C1620" t="s">
        <v>55</v>
      </c>
      <c r="D1620" t="s">
        <v>56</v>
      </c>
      <c r="E1620" s="1">
        <v>45971</v>
      </c>
      <c r="F1620" t="s">
        <v>1918</v>
      </c>
      <c r="G1620" t="s">
        <v>58</v>
      </c>
      <c r="H1620">
        <v>7457046267</v>
      </c>
      <c r="I1620">
        <v>18528960</v>
      </c>
      <c r="J1620" s="3">
        <v>45971.872916666667</v>
      </c>
      <c r="K1620" t="s">
        <v>5760</v>
      </c>
      <c r="L1620" t="s">
        <v>59</v>
      </c>
      <c r="M1620">
        <v>219</v>
      </c>
      <c r="N1620">
        <v>-100</v>
      </c>
      <c r="O1620">
        <v>0</v>
      </c>
      <c r="P1620">
        <v>119</v>
      </c>
      <c r="Q1620">
        <v>32</v>
      </c>
      <c r="R1620">
        <v>0</v>
      </c>
      <c r="S1620">
        <v>0</v>
      </c>
      <c r="T1620">
        <v>0</v>
      </c>
      <c r="U1620">
        <v>151</v>
      </c>
      <c r="V1620">
        <v>151</v>
      </c>
      <c r="W1620">
        <v>0</v>
      </c>
      <c r="X1620" t="s">
        <v>60</v>
      </c>
      <c r="Y1620">
        <v>41.45</v>
      </c>
      <c r="Z1620">
        <v>4.26</v>
      </c>
      <c r="AA1620" t="s">
        <v>61</v>
      </c>
      <c r="AB1620" t="s">
        <v>56</v>
      </c>
      <c r="AC1620">
        <v>6267</v>
      </c>
      <c r="AK1620">
        <v>32</v>
      </c>
      <c r="AL1620">
        <v>0</v>
      </c>
      <c r="AT1620">
        <v>151</v>
      </c>
      <c r="AZ1620">
        <v>119</v>
      </c>
      <c r="BC1620">
        <v>32</v>
      </c>
    </row>
    <row r="1621" spans="1:55" x14ac:dyDescent="0.25">
      <c r="A1621" t="s">
        <v>54</v>
      </c>
      <c r="B1621">
        <v>110027</v>
      </c>
      <c r="C1621" t="s">
        <v>55</v>
      </c>
      <c r="D1621" t="s">
        <v>56</v>
      </c>
      <c r="E1621" s="1">
        <v>45971</v>
      </c>
      <c r="F1621" t="s">
        <v>1919</v>
      </c>
      <c r="G1621" t="s">
        <v>63</v>
      </c>
      <c r="H1621" s="4">
        <v>221758000000000</v>
      </c>
      <c r="I1621">
        <v>29811</v>
      </c>
      <c r="J1621" s="3">
        <v>45971.874305555553</v>
      </c>
      <c r="K1621" t="s">
        <v>5760</v>
      </c>
      <c r="L1621" t="s">
        <v>59</v>
      </c>
      <c r="M1621">
        <v>219</v>
      </c>
      <c r="N1621">
        <v>-75</v>
      </c>
      <c r="O1621">
        <v>0</v>
      </c>
      <c r="P1621">
        <v>144</v>
      </c>
      <c r="Q1621">
        <v>32</v>
      </c>
      <c r="R1621">
        <v>0</v>
      </c>
      <c r="S1621">
        <v>0</v>
      </c>
      <c r="T1621">
        <v>0</v>
      </c>
      <c r="U1621">
        <v>176</v>
      </c>
      <c r="V1621">
        <v>176</v>
      </c>
      <c r="W1621">
        <v>0</v>
      </c>
      <c r="X1621" t="s">
        <v>64</v>
      </c>
      <c r="Y1621">
        <v>37.590000000000003</v>
      </c>
      <c r="Z1621">
        <v>4.7699999999999996</v>
      </c>
      <c r="AA1621" t="s">
        <v>65</v>
      </c>
      <c r="AB1621" t="s">
        <v>56</v>
      </c>
      <c r="AC1621">
        <v>3986</v>
      </c>
      <c r="AK1621">
        <v>32</v>
      </c>
      <c r="AL1621">
        <v>0</v>
      </c>
      <c r="AS1621">
        <v>176</v>
      </c>
      <c r="AZ1621">
        <v>144</v>
      </c>
      <c r="BB1621">
        <v>32</v>
      </c>
    </row>
    <row r="1622" spans="1:55" x14ac:dyDescent="0.25">
      <c r="A1622" t="s">
        <v>54</v>
      </c>
      <c r="B1622">
        <v>110027</v>
      </c>
      <c r="C1622" t="s">
        <v>55</v>
      </c>
      <c r="D1622" t="s">
        <v>56</v>
      </c>
      <c r="E1622" s="1">
        <v>45971</v>
      </c>
      <c r="F1622" t="s">
        <v>1920</v>
      </c>
      <c r="G1622" t="s">
        <v>67</v>
      </c>
      <c r="J1622" s="3">
        <v>45971.87777777778</v>
      </c>
      <c r="K1622" t="s">
        <v>5760</v>
      </c>
      <c r="L1622" t="s">
        <v>59</v>
      </c>
      <c r="M1622">
        <v>99</v>
      </c>
      <c r="N1622">
        <v>0</v>
      </c>
      <c r="O1622">
        <v>0</v>
      </c>
      <c r="P1622">
        <v>99</v>
      </c>
      <c r="Q1622">
        <v>0</v>
      </c>
      <c r="R1622">
        <v>4.96</v>
      </c>
      <c r="S1622">
        <v>0.04</v>
      </c>
      <c r="T1622">
        <v>0</v>
      </c>
      <c r="U1622">
        <v>104</v>
      </c>
      <c r="V1622">
        <v>104</v>
      </c>
      <c r="W1622">
        <v>0</v>
      </c>
      <c r="X1622" t="s">
        <v>68</v>
      </c>
      <c r="Y1622">
        <v>21.94</v>
      </c>
      <c r="Z1622">
        <v>1.96</v>
      </c>
      <c r="AA1622" t="s">
        <v>74</v>
      </c>
      <c r="AB1622" t="s">
        <v>75</v>
      </c>
      <c r="AE1622" t="s">
        <v>1921</v>
      </c>
      <c r="AF1622" t="s">
        <v>1922</v>
      </c>
      <c r="AG1622">
        <v>9910007367</v>
      </c>
      <c r="AK1622">
        <v>0</v>
      </c>
      <c r="AL1622">
        <v>0</v>
      </c>
      <c r="AN1622">
        <v>104</v>
      </c>
      <c r="AV1622">
        <v>99</v>
      </c>
      <c r="AW1622">
        <v>2.48</v>
      </c>
      <c r="AX1622">
        <v>99</v>
      </c>
      <c r="AY1622">
        <v>2.48</v>
      </c>
      <c r="AZ1622">
        <v>99</v>
      </c>
    </row>
    <row r="1623" spans="1:55" x14ac:dyDescent="0.25">
      <c r="A1623" t="s">
        <v>54</v>
      </c>
      <c r="B1623">
        <v>110027</v>
      </c>
      <c r="C1623" t="s">
        <v>55</v>
      </c>
      <c r="D1623" t="s">
        <v>56</v>
      </c>
      <c r="E1623" s="1">
        <v>45971</v>
      </c>
      <c r="F1623" t="s">
        <v>1923</v>
      </c>
      <c r="G1623" t="s">
        <v>67</v>
      </c>
      <c r="J1623" s="3">
        <v>45971.87777777778</v>
      </c>
      <c r="K1623" t="s">
        <v>5760</v>
      </c>
      <c r="L1623" t="s">
        <v>59</v>
      </c>
      <c r="M1623">
        <v>189</v>
      </c>
      <c r="N1623">
        <v>0</v>
      </c>
      <c r="O1623">
        <v>0</v>
      </c>
      <c r="P1623">
        <v>189</v>
      </c>
      <c r="Q1623">
        <v>0</v>
      </c>
      <c r="R1623">
        <v>9.4600000000000009</v>
      </c>
      <c r="S1623">
        <v>-0.46</v>
      </c>
      <c r="T1623">
        <v>0</v>
      </c>
      <c r="U1623">
        <v>198</v>
      </c>
      <c r="V1623">
        <v>198</v>
      </c>
      <c r="W1623">
        <v>0</v>
      </c>
      <c r="X1623" t="s">
        <v>68</v>
      </c>
      <c r="Y1623">
        <v>34.799999999999997</v>
      </c>
      <c r="Z1623">
        <v>1.96</v>
      </c>
      <c r="AA1623" t="s">
        <v>74</v>
      </c>
      <c r="AB1623" t="s">
        <v>75</v>
      </c>
      <c r="AE1623" t="s">
        <v>1924</v>
      </c>
      <c r="AF1623" t="s">
        <v>1925</v>
      </c>
      <c r="AG1623">
        <v>9711919012</v>
      </c>
      <c r="AK1623">
        <v>0</v>
      </c>
      <c r="AL1623">
        <v>0</v>
      </c>
      <c r="AN1623">
        <v>198</v>
      </c>
      <c r="AV1623">
        <v>189</v>
      </c>
      <c r="AW1623">
        <v>4.7300000000000004</v>
      </c>
      <c r="AX1623">
        <v>189</v>
      </c>
      <c r="AY1623">
        <v>4.7300000000000004</v>
      </c>
      <c r="AZ1623">
        <v>189</v>
      </c>
    </row>
    <row r="1624" spans="1:55" x14ac:dyDescent="0.25">
      <c r="A1624" t="s">
        <v>54</v>
      </c>
      <c r="B1624">
        <v>110027</v>
      </c>
      <c r="C1624" t="s">
        <v>55</v>
      </c>
      <c r="D1624" t="s">
        <v>56</v>
      </c>
      <c r="E1624" s="1">
        <v>45971</v>
      </c>
      <c r="F1624" t="s">
        <v>1926</v>
      </c>
      <c r="G1624" t="s">
        <v>67</v>
      </c>
      <c r="J1624" s="3">
        <v>45971.87777777778</v>
      </c>
      <c r="K1624" t="s">
        <v>5760</v>
      </c>
      <c r="L1624" t="s">
        <v>59</v>
      </c>
      <c r="M1624">
        <v>99</v>
      </c>
      <c r="N1624">
        <v>0</v>
      </c>
      <c r="O1624">
        <v>0</v>
      </c>
      <c r="P1624">
        <v>99</v>
      </c>
      <c r="Q1624">
        <v>0</v>
      </c>
      <c r="R1624">
        <v>4.96</v>
      </c>
      <c r="S1624">
        <v>0.04</v>
      </c>
      <c r="T1624">
        <v>0</v>
      </c>
      <c r="U1624">
        <v>104</v>
      </c>
      <c r="V1624">
        <v>104</v>
      </c>
      <c r="W1624">
        <v>0</v>
      </c>
      <c r="X1624" t="s">
        <v>68</v>
      </c>
      <c r="Y1624">
        <v>21.94</v>
      </c>
      <c r="Z1624">
        <v>1.96</v>
      </c>
      <c r="AA1624" t="s">
        <v>74</v>
      </c>
      <c r="AB1624" t="s">
        <v>75</v>
      </c>
      <c r="AE1624" t="s">
        <v>89</v>
      </c>
      <c r="AF1624" t="s">
        <v>56</v>
      </c>
      <c r="AG1624">
        <v>8929758003</v>
      </c>
      <c r="AK1624">
        <v>0</v>
      </c>
      <c r="AL1624">
        <v>0</v>
      </c>
      <c r="AN1624">
        <v>104</v>
      </c>
      <c r="AV1624">
        <v>99</v>
      </c>
      <c r="AW1624">
        <v>2.48</v>
      </c>
      <c r="AX1624">
        <v>99</v>
      </c>
      <c r="AY1624">
        <v>2.48</v>
      </c>
      <c r="AZ1624">
        <v>99</v>
      </c>
    </row>
    <row r="1625" spans="1:55" x14ac:dyDescent="0.25">
      <c r="A1625" t="s">
        <v>54</v>
      </c>
      <c r="B1625">
        <v>110027</v>
      </c>
      <c r="C1625" t="s">
        <v>55</v>
      </c>
      <c r="D1625" t="s">
        <v>56</v>
      </c>
      <c r="E1625" s="1">
        <v>45971</v>
      </c>
      <c r="F1625" t="s">
        <v>1927</v>
      </c>
      <c r="G1625" t="s">
        <v>67</v>
      </c>
      <c r="J1625" s="3">
        <v>45971.878472222219</v>
      </c>
      <c r="K1625" t="s">
        <v>5760</v>
      </c>
      <c r="L1625" t="s">
        <v>59</v>
      </c>
      <c r="M1625">
        <v>536.09</v>
      </c>
      <c r="N1625">
        <v>0</v>
      </c>
      <c r="O1625">
        <v>0</v>
      </c>
      <c r="P1625">
        <v>536.09</v>
      </c>
      <c r="Q1625">
        <v>0</v>
      </c>
      <c r="R1625">
        <v>26.8</v>
      </c>
      <c r="S1625">
        <v>0.11</v>
      </c>
      <c r="T1625">
        <v>0</v>
      </c>
      <c r="U1625">
        <v>563</v>
      </c>
      <c r="V1625">
        <v>563</v>
      </c>
      <c r="W1625">
        <v>0</v>
      </c>
      <c r="X1625" t="s">
        <v>68</v>
      </c>
      <c r="Y1625">
        <v>136.13</v>
      </c>
      <c r="Z1625">
        <v>5.12</v>
      </c>
      <c r="AA1625" t="s">
        <v>74</v>
      </c>
      <c r="AB1625" t="s">
        <v>75</v>
      </c>
      <c r="AE1625" t="s">
        <v>89</v>
      </c>
      <c r="AF1625" t="s">
        <v>56</v>
      </c>
      <c r="AG1625">
        <v>8929758003</v>
      </c>
      <c r="AK1625">
        <v>0</v>
      </c>
      <c r="AL1625">
        <v>0</v>
      </c>
      <c r="AN1625">
        <v>563</v>
      </c>
      <c r="AV1625">
        <v>536.09</v>
      </c>
      <c r="AW1625">
        <v>13.4</v>
      </c>
      <c r="AX1625">
        <v>536.09</v>
      </c>
      <c r="AY1625">
        <v>13.4</v>
      </c>
      <c r="AZ1625">
        <v>536.09</v>
      </c>
    </row>
    <row r="1626" spans="1:55" x14ac:dyDescent="0.25">
      <c r="A1626" t="s">
        <v>54</v>
      </c>
      <c r="B1626">
        <v>110027</v>
      </c>
      <c r="C1626" t="s">
        <v>55</v>
      </c>
      <c r="D1626" t="s">
        <v>56</v>
      </c>
      <c r="E1626" s="1">
        <v>45971</v>
      </c>
      <c r="F1626" t="s">
        <v>1928</v>
      </c>
      <c r="G1626" t="s">
        <v>67</v>
      </c>
      <c r="J1626" s="3">
        <v>45971.878472222219</v>
      </c>
      <c r="K1626" t="s">
        <v>5760</v>
      </c>
      <c r="L1626" t="s">
        <v>59</v>
      </c>
      <c r="M1626">
        <v>546</v>
      </c>
      <c r="N1626">
        <v>0</v>
      </c>
      <c r="O1626">
        <v>0</v>
      </c>
      <c r="P1626">
        <v>546</v>
      </c>
      <c r="Q1626">
        <v>0</v>
      </c>
      <c r="R1626">
        <v>27.3</v>
      </c>
      <c r="S1626">
        <v>-0.3</v>
      </c>
      <c r="T1626">
        <v>0</v>
      </c>
      <c r="U1626">
        <v>573</v>
      </c>
      <c r="V1626">
        <v>573</v>
      </c>
      <c r="W1626">
        <v>0</v>
      </c>
      <c r="X1626" t="s">
        <v>68</v>
      </c>
      <c r="Y1626">
        <v>144.83000000000001</v>
      </c>
      <c r="Z1626">
        <v>9.48</v>
      </c>
      <c r="AA1626" t="s">
        <v>74</v>
      </c>
      <c r="AB1626" t="s">
        <v>75</v>
      </c>
      <c r="AE1626" t="s">
        <v>1929</v>
      </c>
      <c r="AF1626" t="s">
        <v>1930</v>
      </c>
      <c r="AG1626">
        <v>9773738680</v>
      </c>
      <c r="AK1626">
        <v>0</v>
      </c>
      <c r="AL1626">
        <v>0</v>
      </c>
      <c r="AN1626">
        <v>573</v>
      </c>
      <c r="AV1626">
        <v>546</v>
      </c>
      <c r="AW1626">
        <v>13.65</v>
      </c>
      <c r="AX1626">
        <v>546</v>
      </c>
      <c r="AY1626">
        <v>13.65</v>
      </c>
      <c r="AZ1626">
        <v>546</v>
      </c>
    </row>
    <row r="1627" spans="1:55" x14ac:dyDescent="0.25">
      <c r="A1627" t="s">
        <v>54</v>
      </c>
      <c r="B1627">
        <v>110027</v>
      </c>
      <c r="C1627" t="s">
        <v>55</v>
      </c>
      <c r="D1627" t="s">
        <v>56</v>
      </c>
      <c r="E1627" s="1">
        <v>45971</v>
      </c>
      <c r="F1627" t="s">
        <v>1931</v>
      </c>
      <c r="G1627" t="s">
        <v>63</v>
      </c>
      <c r="H1627" s="4">
        <v>221759000000000</v>
      </c>
      <c r="I1627">
        <v>29811</v>
      </c>
      <c r="J1627" s="3">
        <v>45971.880555555559</v>
      </c>
      <c r="K1627" t="s">
        <v>5760</v>
      </c>
      <c r="L1627" t="s">
        <v>59</v>
      </c>
      <c r="M1627">
        <v>534</v>
      </c>
      <c r="N1627">
        <v>-100</v>
      </c>
      <c r="O1627">
        <v>0</v>
      </c>
      <c r="P1627">
        <v>434</v>
      </c>
      <c r="Q1627">
        <v>32</v>
      </c>
      <c r="R1627">
        <v>0</v>
      </c>
      <c r="S1627">
        <v>0</v>
      </c>
      <c r="T1627">
        <v>0</v>
      </c>
      <c r="U1627">
        <v>466</v>
      </c>
      <c r="V1627">
        <v>466</v>
      </c>
      <c r="W1627">
        <v>0</v>
      </c>
      <c r="X1627" t="s">
        <v>64</v>
      </c>
      <c r="Y1627">
        <v>104.11</v>
      </c>
      <c r="Z1627">
        <v>14.93</v>
      </c>
      <c r="AA1627" t="s">
        <v>65</v>
      </c>
      <c r="AB1627" t="s">
        <v>56</v>
      </c>
      <c r="AC1627">
        <v>4786</v>
      </c>
      <c r="AK1627">
        <v>32</v>
      </c>
      <c r="AL1627">
        <v>0</v>
      </c>
      <c r="AS1627">
        <v>466</v>
      </c>
      <c r="AZ1627">
        <v>434</v>
      </c>
      <c r="BB1627">
        <v>32</v>
      </c>
    </row>
    <row r="1628" spans="1:55" x14ac:dyDescent="0.25">
      <c r="A1628" t="s">
        <v>54</v>
      </c>
      <c r="B1628">
        <v>110027</v>
      </c>
      <c r="C1628" t="s">
        <v>55</v>
      </c>
      <c r="D1628" t="s">
        <v>56</v>
      </c>
      <c r="E1628" s="1">
        <v>45971</v>
      </c>
      <c r="F1628" t="s">
        <v>1932</v>
      </c>
      <c r="G1628" t="s">
        <v>67</v>
      </c>
      <c r="J1628" s="3">
        <v>45971.883333333331</v>
      </c>
      <c r="K1628" t="s">
        <v>5760</v>
      </c>
      <c r="L1628" t="s">
        <v>59</v>
      </c>
      <c r="M1628">
        <v>79</v>
      </c>
      <c r="N1628">
        <v>0</v>
      </c>
      <c r="O1628">
        <v>0</v>
      </c>
      <c r="P1628">
        <v>79</v>
      </c>
      <c r="Q1628">
        <v>0</v>
      </c>
      <c r="R1628">
        <v>3.96</v>
      </c>
      <c r="S1628">
        <v>0.04</v>
      </c>
      <c r="T1628">
        <v>0</v>
      </c>
      <c r="U1628">
        <v>83</v>
      </c>
      <c r="V1628">
        <v>83</v>
      </c>
      <c r="W1628">
        <v>0</v>
      </c>
      <c r="X1628" t="s">
        <v>68</v>
      </c>
      <c r="Y1628">
        <v>19.5</v>
      </c>
      <c r="Z1628">
        <v>1.96</v>
      </c>
      <c r="AA1628" t="s">
        <v>74</v>
      </c>
      <c r="AB1628" t="s">
        <v>75</v>
      </c>
      <c r="AE1628" t="s">
        <v>89</v>
      </c>
      <c r="AF1628" t="s">
        <v>56</v>
      </c>
      <c r="AG1628">
        <v>8929758003</v>
      </c>
      <c r="AK1628">
        <v>0</v>
      </c>
      <c r="AL1628">
        <v>0</v>
      </c>
      <c r="AN1628">
        <v>83</v>
      </c>
      <c r="AV1628">
        <v>79</v>
      </c>
      <c r="AW1628">
        <v>1.98</v>
      </c>
      <c r="AX1628">
        <v>79</v>
      </c>
      <c r="AY1628">
        <v>1.98</v>
      </c>
      <c r="AZ1628">
        <v>79</v>
      </c>
    </row>
    <row r="1629" spans="1:55" x14ac:dyDescent="0.25">
      <c r="A1629" t="s">
        <v>54</v>
      </c>
      <c r="B1629">
        <v>110027</v>
      </c>
      <c r="C1629" t="s">
        <v>55</v>
      </c>
      <c r="D1629" t="s">
        <v>56</v>
      </c>
      <c r="E1629" s="1">
        <v>45971</v>
      </c>
      <c r="F1629" t="s">
        <v>1933</v>
      </c>
      <c r="G1629" t="s">
        <v>63</v>
      </c>
      <c r="H1629" s="4">
        <v>221759000000000</v>
      </c>
      <c r="I1629">
        <v>29811</v>
      </c>
      <c r="J1629" s="3">
        <v>45971.887499999997</v>
      </c>
      <c r="K1629" t="s">
        <v>5760</v>
      </c>
      <c r="L1629" t="s">
        <v>59</v>
      </c>
      <c r="M1629">
        <v>416</v>
      </c>
      <c r="N1629">
        <v>-100</v>
      </c>
      <c r="O1629">
        <v>0</v>
      </c>
      <c r="P1629">
        <v>316</v>
      </c>
      <c r="Q1629">
        <v>32</v>
      </c>
      <c r="R1629">
        <v>0</v>
      </c>
      <c r="S1629">
        <v>0</v>
      </c>
      <c r="T1629">
        <v>0</v>
      </c>
      <c r="U1629">
        <v>348</v>
      </c>
      <c r="V1629">
        <v>348</v>
      </c>
      <c r="W1629">
        <v>0</v>
      </c>
      <c r="X1629" t="s">
        <v>64</v>
      </c>
      <c r="Y1629">
        <v>76.83</v>
      </c>
      <c r="Z1629">
        <v>7.84</v>
      </c>
      <c r="AA1629" t="s">
        <v>65</v>
      </c>
      <c r="AB1629" t="s">
        <v>56</v>
      </c>
      <c r="AC1629">
        <v>895</v>
      </c>
      <c r="AK1629">
        <v>32</v>
      </c>
      <c r="AL1629">
        <v>0</v>
      </c>
      <c r="AS1629">
        <v>348</v>
      </c>
      <c r="AZ1629">
        <v>316</v>
      </c>
      <c r="BB1629">
        <v>32</v>
      </c>
    </row>
    <row r="1630" spans="1:55" x14ac:dyDescent="0.25">
      <c r="A1630" t="s">
        <v>54</v>
      </c>
      <c r="B1630">
        <v>110027</v>
      </c>
      <c r="C1630" t="s">
        <v>55</v>
      </c>
      <c r="D1630" t="s">
        <v>56</v>
      </c>
      <c r="E1630" s="1">
        <v>45971</v>
      </c>
      <c r="F1630" t="s">
        <v>1934</v>
      </c>
      <c r="G1630" t="s">
        <v>67</v>
      </c>
      <c r="J1630" s="3">
        <v>45971.890277777777</v>
      </c>
      <c r="K1630" t="s">
        <v>5760</v>
      </c>
      <c r="L1630" t="s">
        <v>59</v>
      </c>
      <c r="M1630">
        <v>1544</v>
      </c>
      <c r="N1630">
        <v>0</v>
      </c>
      <c r="O1630">
        <v>0</v>
      </c>
      <c r="P1630">
        <v>1544</v>
      </c>
      <c r="Q1630">
        <v>0</v>
      </c>
      <c r="R1630">
        <v>77.2</v>
      </c>
      <c r="S1630">
        <v>-0.2</v>
      </c>
      <c r="T1630">
        <v>0</v>
      </c>
      <c r="U1630">
        <v>1621</v>
      </c>
      <c r="V1630">
        <v>1621</v>
      </c>
      <c r="W1630">
        <v>0</v>
      </c>
      <c r="X1630" t="s">
        <v>466</v>
      </c>
      <c r="Y1630">
        <v>404.58</v>
      </c>
      <c r="Z1630">
        <v>44.05</v>
      </c>
      <c r="AA1630" t="s">
        <v>69</v>
      </c>
      <c r="AE1630" t="s">
        <v>89</v>
      </c>
      <c r="AF1630" t="s">
        <v>56</v>
      </c>
      <c r="AG1630">
        <v>8929758003</v>
      </c>
      <c r="AK1630">
        <v>0</v>
      </c>
      <c r="AL1630">
        <v>0</v>
      </c>
      <c r="AM1630">
        <v>21</v>
      </c>
      <c r="AN1630">
        <v>1600</v>
      </c>
      <c r="AV1630">
        <v>1544</v>
      </c>
      <c r="AW1630">
        <v>38.6</v>
      </c>
      <c r="AX1630">
        <v>1544</v>
      </c>
      <c r="AY1630">
        <v>38.6</v>
      </c>
      <c r="AZ1630">
        <v>1544</v>
      </c>
    </row>
    <row r="1631" spans="1:55" x14ac:dyDescent="0.25">
      <c r="A1631" t="s">
        <v>54</v>
      </c>
      <c r="B1631">
        <v>110027</v>
      </c>
      <c r="C1631" t="s">
        <v>55</v>
      </c>
      <c r="D1631" t="s">
        <v>56</v>
      </c>
      <c r="E1631" s="1">
        <v>45971</v>
      </c>
      <c r="F1631" t="s">
        <v>1935</v>
      </c>
      <c r="G1631" t="s">
        <v>58</v>
      </c>
      <c r="H1631">
        <v>7458166654</v>
      </c>
      <c r="I1631">
        <v>18528960</v>
      </c>
      <c r="J1631" s="3">
        <v>45971.90902777778</v>
      </c>
      <c r="K1631" t="s">
        <v>5760</v>
      </c>
      <c r="L1631" t="s">
        <v>59</v>
      </c>
      <c r="M1631">
        <v>558</v>
      </c>
      <c r="N1631">
        <v>-199.5</v>
      </c>
      <c r="O1631">
        <v>0</v>
      </c>
      <c r="P1631">
        <v>358.5</v>
      </c>
      <c r="Q1631">
        <v>32</v>
      </c>
      <c r="R1631">
        <v>0</v>
      </c>
      <c r="S1631">
        <v>0</v>
      </c>
      <c r="T1631">
        <v>0</v>
      </c>
      <c r="U1631">
        <v>390.5</v>
      </c>
      <c r="V1631">
        <v>390.5</v>
      </c>
      <c r="W1631">
        <v>0</v>
      </c>
      <c r="X1631" t="s">
        <v>60</v>
      </c>
      <c r="Y1631">
        <v>80</v>
      </c>
      <c r="Z1631">
        <v>2.82</v>
      </c>
      <c r="AA1631" t="s">
        <v>61</v>
      </c>
      <c r="AB1631" t="s">
        <v>56</v>
      </c>
      <c r="AC1631">
        <v>6654</v>
      </c>
      <c r="AK1631">
        <v>32</v>
      </c>
      <c r="AL1631">
        <v>0</v>
      </c>
      <c r="AT1631">
        <v>390.5</v>
      </c>
      <c r="AZ1631">
        <v>358.5</v>
      </c>
      <c r="BC1631">
        <v>32</v>
      </c>
    </row>
    <row r="1632" spans="1:55" x14ac:dyDescent="0.25">
      <c r="A1632" t="s">
        <v>54</v>
      </c>
      <c r="B1632">
        <v>110027</v>
      </c>
      <c r="C1632" t="s">
        <v>55</v>
      </c>
      <c r="D1632" t="s">
        <v>56</v>
      </c>
      <c r="E1632" s="1">
        <v>45971</v>
      </c>
      <c r="F1632" t="s">
        <v>1936</v>
      </c>
      <c r="G1632" t="s">
        <v>67</v>
      </c>
      <c r="J1632" s="3">
        <v>45971.90902777778</v>
      </c>
      <c r="K1632" t="s">
        <v>5760</v>
      </c>
      <c r="L1632" t="s">
        <v>59</v>
      </c>
      <c r="M1632">
        <v>406</v>
      </c>
      <c r="N1632">
        <v>0</v>
      </c>
      <c r="O1632">
        <v>0</v>
      </c>
      <c r="P1632">
        <v>406</v>
      </c>
      <c r="Q1632">
        <v>0</v>
      </c>
      <c r="R1632">
        <v>20.3</v>
      </c>
      <c r="S1632">
        <v>-0.3</v>
      </c>
      <c r="T1632">
        <v>0</v>
      </c>
      <c r="U1632">
        <v>426</v>
      </c>
      <c r="V1632">
        <v>426</v>
      </c>
      <c r="W1632">
        <v>0</v>
      </c>
      <c r="X1632" t="s">
        <v>68</v>
      </c>
      <c r="Y1632">
        <v>110.7</v>
      </c>
      <c r="Z1632">
        <v>8.34</v>
      </c>
      <c r="AA1632" t="s">
        <v>74</v>
      </c>
      <c r="AB1632" t="s">
        <v>75</v>
      </c>
      <c r="AE1632" t="s">
        <v>89</v>
      </c>
      <c r="AF1632" t="s">
        <v>56</v>
      </c>
      <c r="AG1632">
        <v>8929758003</v>
      </c>
      <c r="AK1632">
        <v>0</v>
      </c>
      <c r="AL1632">
        <v>0</v>
      </c>
      <c r="AN1632">
        <v>426</v>
      </c>
      <c r="AV1632">
        <v>406</v>
      </c>
      <c r="AW1632">
        <v>10.15</v>
      </c>
      <c r="AX1632">
        <v>406</v>
      </c>
      <c r="AY1632">
        <v>10.15</v>
      </c>
      <c r="AZ1632">
        <v>406</v>
      </c>
    </row>
    <row r="1633" spans="1:55" x14ac:dyDescent="0.25">
      <c r="A1633" t="s">
        <v>54</v>
      </c>
      <c r="B1633">
        <v>110027</v>
      </c>
      <c r="C1633" t="s">
        <v>55</v>
      </c>
      <c r="D1633" t="s">
        <v>56</v>
      </c>
      <c r="E1633" s="1">
        <v>45971</v>
      </c>
      <c r="F1633" t="s">
        <v>1937</v>
      </c>
      <c r="G1633" t="s">
        <v>58</v>
      </c>
      <c r="H1633">
        <v>7469321479</v>
      </c>
      <c r="I1633">
        <v>18528960</v>
      </c>
      <c r="J1633" s="3">
        <v>45971.910416666666</v>
      </c>
      <c r="K1633" t="s">
        <v>5760</v>
      </c>
      <c r="L1633" t="s">
        <v>59</v>
      </c>
      <c r="M1633">
        <v>318</v>
      </c>
      <c r="N1633">
        <v>-75</v>
      </c>
      <c r="O1633">
        <v>0</v>
      </c>
      <c r="P1633">
        <v>243</v>
      </c>
      <c r="Q1633">
        <v>32</v>
      </c>
      <c r="R1633">
        <v>0</v>
      </c>
      <c r="S1633">
        <v>0</v>
      </c>
      <c r="T1633">
        <v>0</v>
      </c>
      <c r="U1633">
        <v>275</v>
      </c>
      <c r="V1633">
        <v>275</v>
      </c>
      <c r="W1633">
        <v>0</v>
      </c>
      <c r="X1633" t="s">
        <v>60</v>
      </c>
      <c r="Y1633">
        <v>56.49</v>
      </c>
      <c r="Z1633">
        <v>8.15</v>
      </c>
      <c r="AA1633" t="s">
        <v>61</v>
      </c>
      <c r="AB1633" t="s">
        <v>56</v>
      </c>
      <c r="AC1633">
        <v>1479</v>
      </c>
      <c r="AK1633">
        <v>32</v>
      </c>
      <c r="AL1633">
        <v>0</v>
      </c>
      <c r="AT1633">
        <v>275</v>
      </c>
      <c r="AZ1633">
        <v>243</v>
      </c>
      <c r="BC1633">
        <v>32</v>
      </c>
    </row>
    <row r="1634" spans="1:55" x14ac:dyDescent="0.25">
      <c r="A1634" t="s">
        <v>54</v>
      </c>
      <c r="B1634">
        <v>110027</v>
      </c>
      <c r="C1634" t="s">
        <v>55</v>
      </c>
      <c r="D1634" t="s">
        <v>56</v>
      </c>
      <c r="E1634" s="1">
        <v>45971</v>
      </c>
      <c r="F1634" t="s">
        <v>1938</v>
      </c>
      <c r="G1634" t="s">
        <v>58</v>
      </c>
      <c r="H1634">
        <v>7469258147</v>
      </c>
      <c r="I1634">
        <v>18528960</v>
      </c>
      <c r="J1634" s="3">
        <v>45971.914583333331</v>
      </c>
      <c r="K1634" t="s">
        <v>5760</v>
      </c>
      <c r="L1634" t="s">
        <v>59</v>
      </c>
      <c r="M1634">
        <v>745</v>
      </c>
      <c r="N1634">
        <v>-75</v>
      </c>
      <c r="O1634">
        <v>0</v>
      </c>
      <c r="P1634">
        <v>670</v>
      </c>
      <c r="Q1634">
        <v>32</v>
      </c>
      <c r="R1634">
        <v>0</v>
      </c>
      <c r="S1634">
        <v>0</v>
      </c>
      <c r="T1634">
        <v>0</v>
      </c>
      <c r="U1634">
        <v>702</v>
      </c>
      <c r="V1634">
        <v>702</v>
      </c>
      <c r="W1634">
        <v>0</v>
      </c>
      <c r="X1634" t="s">
        <v>60</v>
      </c>
      <c r="Y1634">
        <v>173.14</v>
      </c>
      <c r="Z1634">
        <v>14.85</v>
      </c>
      <c r="AA1634" t="s">
        <v>61</v>
      </c>
      <c r="AB1634" t="s">
        <v>56</v>
      </c>
      <c r="AC1634">
        <v>8147</v>
      </c>
      <c r="AK1634">
        <v>32</v>
      </c>
      <c r="AL1634">
        <v>0</v>
      </c>
      <c r="AT1634">
        <v>702</v>
      </c>
      <c r="AZ1634">
        <v>670</v>
      </c>
      <c r="BC1634">
        <v>32</v>
      </c>
    </row>
    <row r="1635" spans="1:55" x14ac:dyDescent="0.25">
      <c r="A1635" t="s">
        <v>54</v>
      </c>
      <c r="B1635">
        <v>110027</v>
      </c>
      <c r="C1635" t="s">
        <v>55</v>
      </c>
      <c r="D1635" t="s">
        <v>56</v>
      </c>
      <c r="E1635" s="1">
        <v>45971</v>
      </c>
      <c r="F1635" t="s">
        <v>1939</v>
      </c>
      <c r="G1635" t="s">
        <v>63</v>
      </c>
      <c r="H1635" s="4">
        <v>221762000000000</v>
      </c>
      <c r="I1635">
        <v>29811</v>
      </c>
      <c r="J1635" s="3">
        <v>45971.918749999997</v>
      </c>
      <c r="K1635" t="s">
        <v>5760</v>
      </c>
      <c r="L1635" t="s">
        <v>59</v>
      </c>
      <c r="M1635">
        <v>486</v>
      </c>
      <c r="N1635">
        <v>-130</v>
      </c>
      <c r="O1635">
        <v>0</v>
      </c>
      <c r="P1635">
        <v>356</v>
      </c>
      <c r="Q1635">
        <v>32</v>
      </c>
      <c r="R1635">
        <v>0</v>
      </c>
      <c r="S1635">
        <v>0</v>
      </c>
      <c r="T1635">
        <v>0</v>
      </c>
      <c r="U1635">
        <v>388</v>
      </c>
      <c r="V1635">
        <v>388</v>
      </c>
      <c r="W1635">
        <v>0</v>
      </c>
      <c r="X1635" t="s">
        <v>64</v>
      </c>
      <c r="Y1635">
        <v>97.7</v>
      </c>
      <c r="Z1635">
        <v>13.99</v>
      </c>
      <c r="AA1635" t="s">
        <v>65</v>
      </c>
      <c r="AB1635" t="s">
        <v>56</v>
      </c>
      <c r="AC1635">
        <v>1929</v>
      </c>
      <c r="AK1635">
        <v>32</v>
      </c>
      <c r="AL1635">
        <v>0</v>
      </c>
      <c r="AS1635">
        <v>388</v>
      </c>
      <c r="AZ1635">
        <v>356</v>
      </c>
      <c r="BB1635">
        <v>32</v>
      </c>
    </row>
    <row r="1636" spans="1:55" x14ac:dyDescent="0.25">
      <c r="A1636" t="s">
        <v>54</v>
      </c>
      <c r="B1636">
        <v>110027</v>
      </c>
      <c r="C1636" t="s">
        <v>55</v>
      </c>
      <c r="D1636" t="s">
        <v>56</v>
      </c>
      <c r="E1636" s="1">
        <v>45971</v>
      </c>
      <c r="F1636" t="s">
        <v>1940</v>
      </c>
      <c r="G1636" t="s">
        <v>63</v>
      </c>
      <c r="H1636" s="4">
        <v>221762000000000</v>
      </c>
      <c r="I1636">
        <v>29811</v>
      </c>
      <c r="J1636" s="3">
        <v>45971.918749999997</v>
      </c>
      <c r="K1636" t="s">
        <v>5760</v>
      </c>
      <c r="L1636" t="s">
        <v>59</v>
      </c>
      <c r="M1636">
        <v>349</v>
      </c>
      <c r="N1636">
        <v>-175</v>
      </c>
      <c r="O1636">
        <v>0</v>
      </c>
      <c r="P1636">
        <v>174</v>
      </c>
      <c r="Q1636">
        <v>32</v>
      </c>
      <c r="R1636">
        <v>0</v>
      </c>
      <c r="S1636">
        <v>0</v>
      </c>
      <c r="T1636">
        <v>0</v>
      </c>
      <c r="U1636">
        <v>206</v>
      </c>
      <c r="V1636">
        <v>206</v>
      </c>
      <c r="W1636">
        <v>0</v>
      </c>
      <c r="X1636" t="s">
        <v>64</v>
      </c>
      <c r="Y1636">
        <v>65.209999999999994</v>
      </c>
      <c r="Z1636">
        <v>4.7699999999999996</v>
      </c>
      <c r="AA1636" t="s">
        <v>65</v>
      </c>
      <c r="AB1636" t="s">
        <v>56</v>
      </c>
      <c r="AC1636">
        <v>3190</v>
      </c>
      <c r="AK1636">
        <v>32</v>
      </c>
      <c r="AL1636">
        <v>0</v>
      </c>
      <c r="AS1636">
        <v>206</v>
      </c>
      <c r="AZ1636">
        <v>174</v>
      </c>
      <c r="BB1636">
        <v>32</v>
      </c>
    </row>
    <row r="1637" spans="1:55" x14ac:dyDescent="0.25">
      <c r="A1637" t="s">
        <v>54</v>
      </c>
      <c r="B1637">
        <v>110027</v>
      </c>
      <c r="C1637" t="s">
        <v>55</v>
      </c>
      <c r="D1637" t="s">
        <v>56</v>
      </c>
      <c r="E1637" s="1">
        <v>45971</v>
      </c>
      <c r="F1637" t="s">
        <v>1941</v>
      </c>
      <c r="G1637" t="s">
        <v>139</v>
      </c>
      <c r="H1637">
        <v>283249700</v>
      </c>
      <c r="J1637" s="3">
        <v>45971.920138888891</v>
      </c>
      <c r="K1637" t="s">
        <v>5760</v>
      </c>
      <c r="L1637" t="s">
        <v>59</v>
      </c>
      <c r="M1637">
        <v>227</v>
      </c>
      <c r="N1637">
        <v>-100</v>
      </c>
      <c r="O1637">
        <v>0</v>
      </c>
      <c r="P1637">
        <v>127</v>
      </c>
      <c r="Q1637">
        <v>0</v>
      </c>
      <c r="R1637">
        <v>0</v>
      </c>
      <c r="S1637">
        <v>0</v>
      </c>
      <c r="T1637">
        <v>0</v>
      </c>
      <c r="U1637">
        <v>127</v>
      </c>
      <c r="V1637">
        <v>127</v>
      </c>
      <c r="W1637">
        <v>0</v>
      </c>
      <c r="X1637" t="s">
        <v>139</v>
      </c>
      <c r="Y1637">
        <v>38.03</v>
      </c>
      <c r="Z1637">
        <v>5.88</v>
      </c>
      <c r="AA1637" t="s">
        <v>140</v>
      </c>
      <c r="AC1637">
        <v>9700</v>
      </c>
      <c r="AE1637" t="s">
        <v>1942</v>
      </c>
      <c r="AF1637" t="s">
        <v>1943</v>
      </c>
      <c r="AG1637">
        <v>8368533542</v>
      </c>
      <c r="AI1637" t="s">
        <v>143</v>
      </c>
      <c r="AK1637">
        <v>0</v>
      </c>
      <c r="AL1637">
        <v>0</v>
      </c>
      <c r="AP1637">
        <v>127</v>
      </c>
      <c r="AZ1637">
        <v>127</v>
      </c>
    </row>
    <row r="1638" spans="1:55" x14ac:dyDescent="0.25">
      <c r="A1638" t="s">
        <v>54</v>
      </c>
      <c r="B1638">
        <v>110027</v>
      </c>
      <c r="C1638" t="s">
        <v>55</v>
      </c>
      <c r="D1638" t="s">
        <v>56</v>
      </c>
      <c r="E1638" s="1">
        <v>45971</v>
      </c>
      <c r="F1638" t="s">
        <v>1944</v>
      </c>
      <c r="G1638" t="s">
        <v>63</v>
      </c>
      <c r="H1638" s="4">
        <v>221763000000000</v>
      </c>
      <c r="I1638">
        <v>29811</v>
      </c>
      <c r="J1638" s="3">
        <v>45971.929861111108</v>
      </c>
      <c r="K1638" t="s">
        <v>5760</v>
      </c>
      <c r="L1638" t="s">
        <v>59</v>
      </c>
      <c r="M1638">
        <v>199</v>
      </c>
      <c r="N1638">
        <v>-89.55</v>
      </c>
      <c r="O1638">
        <v>0</v>
      </c>
      <c r="P1638">
        <v>109.45</v>
      </c>
      <c r="Q1638">
        <v>32</v>
      </c>
      <c r="R1638">
        <v>0</v>
      </c>
      <c r="S1638">
        <v>-0.45</v>
      </c>
      <c r="T1638">
        <v>0</v>
      </c>
      <c r="U1638">
        <v>141</v>
      </c>
      <c r="V1638">
        <v>141</v>
      </c>
      <c r="W1638">
        <v>0</v>
      </c>
      <c r="X1638" t="s">
        <v>64</v>
      </c>
      <c r="Y1638">
        <v>49.22</v>
      </c>
      <c r="Z1638">
        <v>3.92</v>
      </c>
      <c r="AA1638" t="s">
        <v>65</v>
      </c>
      <c r="AB1638" t="s">
        <v>56</v>
      </c>
      <c r="AC1638">
        <v>8746</v>
      </c>
      <c r="AK1638">
        <v>32</v>
      </c>
      <c r="AL1638">
        <v>0</v>
      </c>
      <c r="AS1638">
        <v>141</v>
      </c>
      <c r="AZ1638">
        <v>109.45</v>
      </c>
      <c r="BB1638">
        <v>32</v>
      </c>
    </row>
    <row r="1639" spans="1:55" x14ac:dyDescent="0.25">
      <c r="A1639" t="s">
        <v>54</v>
      </c>
      <c r="B1639">
        <v>110027</v>
      </c>
      <c r="C1639" t="s">
        <v>55</v>
      </c>
      <c r="D1639" t="s">
        <v>56</v>
      </c>
      <c r="E1639" s="1">
        <v>45971</v>
      </c>
      <c r="F1639" t="s">
        <v>1945</v>
      </c>
      <c r="G1639" t="s">
        <v>58</v>
      </c>
      <c r="H1639">
        <v>7469846322</v>
      </c>
      <c r="I1639">
        <v>18528960</v>
      </c>
      <c r="J1639" s="3">
        <v>45971.935416666667</v>
      </c>
      <c r="K1639" t="s">
        <v>5760</v>
      </c>
      <c r="L1639" t="s">
        <v>59</v>
      </c>
      <c r="M1639">
        <v>208</v>
      </c>
      <c r="N1639">
        <v>-100</v>
      </c>
      <c r="O1639">
        <v>0</v>
      </c>
      <c r="P1639">
        <v>108</v>
      </c>
      <c r="Q1639">
        <v>32</v>
      </c>
      <c r="R1639">
        <v>0</v>
      </c>
      <c r="S1639">
        <v>0</v>
      </c>
      <c r="T1639">
        <v>0</v>
      </c>
      <c r="U1639">
        <v>140</v>
      </c>
      <c r="V1639">
        <v>140</v>
      </c>
      <c r="W1639">
        <v>0</v>
      </c>
      <c r="X1639" t="s">
        <v>60</v>
      </c>
      <c r="Y1639">
        <v>25.34</v>
      </c>
      <c r="Z1639">
        <v>5.66</v>
      </c>
      <c r="AA1639" t="s">
        <v>61</v>
      </c>
      <c r="AB1639" t="s">
        <v>56</v>
      </c>
      <c r="AC1639">
        <v>6322</v>
      </c>
      <c r="AK1639">
        <v>32</v>
      </c>
      <c r="AL1639">
        <v>0</v>
      </c>
      <c r="AT1639">
        <v>140</v>
      </c>
      <c r="AZ1639">
        <v>108</v>
      </c>
      <c r="BC1639">
        <v>32</v>
      </c>
    </row>
    <row r="1640" spans="1:55" x14ac:dyDescent="0.25">
      <c r="A1640" t="s">
        <v>54</v>
      </c>
      <c r="B1640">
        <v>110027</v>
      </c>
      <c r="C1640" t="s">
        <v>55</v>
      </c>
      <c r="D1640" t="s">
        <v>56</v>
      </c>
      <c r="E1640" s="1">
        <v>45971</v>
      </c>
      <c r="F1640" t="s">
        <v>1946</v>
      </c>
      <c r="G1640" t="s">
        <v>63</v>
      </c>
      <c r="H1640" s="4">
        <v>221764000000000</v>
      </c>
      <c r="I1640">
        <v>29811</v>
      </c>
      <c r="J1640" s="3">
        <v>45971.94027777778</v>
      </c>
      <c r="K1640" t="s">
        <v>5760</v>
      </c>
      <c r="L1640" t="s">
        <v>59</v>
      </c>
      <c r="M1640">
        <v>357</v>
      </c>
      <c r="N1640">
        <v>-114.63</v>
      </c>
      <c r="O1640">
        <v>0</v>
      </c>
      <c r="P1640">
        <v>242.37</v>
      </c>
      <c r="Q1640">
        <v>32</v>
      </c>
      <c r="R1640">
        <v>0</v>
      </c>
      <c r="S1640">
        <v>-0.37</v>
      </c>
      <c r="T1640">
        <v>0</v>
      </c>
      <c r="U1640">
        <v>274</v>
      </c>
      <c r="V1640">
        <v>274</v>
      </c>
      <c r="W1640">
        <v>0</v>
      </c>
      <c r="X1640" t="s">
        <v>64</v>
      </c>
      <c r="Y1640">
        <v>66.14</v>
      </c>
      <c r="Z1640">
        <v>13.75</v>
      </c>
      <c r="AA1640" t="s">
        <v>65</v>
      </c>
      <c r="AB1640" t="s">
        <v>56</v>
      </c>
      <c r="AC1640">
        <v>6007</v>
      </c>
      <c r="AK1640">
        <v>32</v>
      </c>
      <c r="AL1640">
        <v>0</v>
      </c>
      <c r="AS1640">
        <v>274</v>
      </c>
      <c r="AZ1640">
        <v>242.37</v>
      </c>
      <c r="BB1640">
        <v>32</v>
      </c>
    </row>
    <row r="1641" spans="1:55" x14ac:dyDescent="0.25">
      <c r="A1641" t="s">
        <v>54</v>
      </c>
      <c r="B1641">
        <v>110027</v>
      </c>
      <c r="C1641" t="s">
        <v>55</v>
      </c>
      <c r="D1641" t="s">
        <v>56</v>
      </c>
      <c r="E1641" s="1">
        <v>45971</v>
      </c>
      <c r="F1641" t="s">
        <v>1947</v>
      </c>
      <c r="G1641" t="s">
        <v>67</v>
      </c>
      <c r="J1641" s="3">
        <v>45971.941666666666</v>
      </c>
      <c r="K1641" t="s">
        <v>5760</v>
      </c>
      <c r="L1641" t="s">
        <v>59</v>
      </c>
      <c r="M1641">
        <v>279</v>
      </c>
      <c r="N1641">
        <v>0</v>
      </c>
      <c r="O1641">
        <v>0</v>
      </c>
      <c r="P1641">
        <v>279</v>
      </c>
      <c r="Q1641">
        <v>0</v>
      </c>
      <c r="R1641">
        <v>13.96</v>
      </c>
      <c r="S1641">
        <v>0.04</v>
      </c>
      <c r="T1641">
        <v>0</v>
      </c>
      <c r="U1641">
        <v>293</v>
      </c>
      <c r="V1641">
        <v>293</v>
      </c>
      <c r="W1641">
        <v>0</v>
      </c>
      <c r="X1641" t="s">
        <v>68</v>
      </c>
      <c r="Y1641">
        <v>76.63</v>
      </c>
      <c r="Z1641">
        <v>9.82</v>
      </c>
      <c r="AA1641" t="s">
        <v>69</v>
      </c>
      <c r="AE1641" t="s">
        <v>703</v>
      </c>
      <c r="AF1641" t="s">
        <v>704</v>
      </c>
      <c r="AG1641">
        <v>7500624182</v>
      </c>
      <c r="AK1641">
        <v>0</v>
      </c>
      <c r="AL1641">
        <v>0</v>
      </c>
      <c r="AN1641">
        <v>293</v>
      </c>
      <c r="AV1641">
        <v>279</v>
      </c>
      <c r="AW1641">
        <v>6.98</v>
      </c>
      <c r="AX1641">
        <v>279</v>
      </c>
      <c r="AY1641">
        <v>6.98</v>
      </c>
      <c r="AZ1641">
        <v>279</v>
      </c>
    </row>
    <row r="1642" spans="1:55" x14ac:dyDescent="0.25">
      <c r="A1642" t="s">
        <v>54</v>
      </c>
      <c r="B1642">
        <v>110027</v>
      </c>
      <c r="C1642" t="s">
        <v>55</v>
      </c>
      <c r="D1642" t="s">
        <v>56</v>
      </c>
      <c r="E1642" s="1">
        <v>45971</v>
      </c>
      <c r="F1642" t="s">
        <v>1948</v>
      </c>
      <c r="G1642" t="s">
        <v>67</v>
      </c>
      <c r="J1642" s="3">
        <v>45971.947916666664</v>
      </c>
      <c r="K1642" t="s">
        <v>5760</v>
      </c>
      <c r="L1642" t="s">
        <v>59</v>
      </c>
      <c r="M1642">
        <v>438</v>
      </c>
      <c r="N1642">
        <v>0</v>
      </c>
      <c r="O1642">
        <v>0</v>
      </c>
      <c r="P1642">
        <v>438</v>
      </c>
      <c r="Q1642">
        <v>0</v>
      </c>
      <c r="R1642">
        <v>21.9</v>
      </c>
      <c r="S1642">
        <v>0.1</v>
      </c>
      <c r="T1642">
        <v>0</v>
      </c>
      <c r="U1642">
        <v>460</v>
      </c>
      <c r="V1642">
        <v>460</v>
      </c>
      <c r="W1642">
        <v>0</v>
      </c>
      <c r="X1642" t="s">
        <v>68</v>
      </c>
      <c r="Y1642">
        <v>85.56</v>
      </c>
      <c r="Z1642">
        <v>3.92</v>
      </c>
      <c r="AA1642" t="s">
        <v>74</v>
      </c>
      <c r="AB1642" t="s">
        <v>75</v>
      </c>
      <c r="AE1642" t="s">
        <v>89</v>
      </c>
      <c r="AF1642" t="s">
        <v>56</v>
      </c>
      <c r="AG1642">
        <v>8929758003</v>
      </c>
      <c r="AK1642">
        <v>0</v>
      </c>
      <c r="AL1642">
        <v>0</v>
      </c>
      <c r="AN1642">
        <v>460</v>
      </c>
      <c r="AV1642">
        <v>438</v>
      </c>
      <c r="AW1642">
        <v>10.95</v>
      </c>
      <c r="AX1642">
        <v>438</v>
      </c>
      <c r="AY1642">
        <v>10.95</v>
      </c>
      <c r="AZ1642">
        <v>438</v>
      </c>
    </row>
    <row r="1643" spans="1:55" x14ac:dyDescent="0.25">
      <c r="A1643" t="s">
        <v>54</v>
      </c>
      <c r="B1643">
        <v>110027</v>
      </c>
      <c r="C1643" t="s">
        <v>55</v>
      </c>
      <c r="D1643" t="s">
        <v>56</v>
      </c>
      <c r="E1643" s="1">
        <v>45971</v>
      </c>
      <c r="F1643" t="s">
        <v>1949</v>
      </c>
      <c r="G1643" t="s">
        <v>63</v>
      </c>
      <c r="H1643" s="4">
        <v>221765000000000</v>
      </c>
      <c r="I1643">
        <v>29811</v>
      </c>
      <c r="J1643" s="3">
        <v>45971.948611111111</v>
      </c>
      <c r="K1643" t="s">
        <v>5760</v>
      </c>
      <c r="L1643" t="s">
        <v>59</v>
      </c>
      <c r="M1643">
        <v>158</v>
      </c>
      <c r="N1643">
        <v>-40</v>
      </c>
      <c r="O1643">
        <v>0</v>
      </c>
      <c r="P1643">
        <v>118</v>
      </c>
      <c r="Q1643">
        <v>32</v>
      </c>
      <c r="R1643">
        <v>0</v>
      </c>
      <c r="S1643">
        <v>0</v>
      </c>
      <c r="T1643">
        <v>0</v>
      </c>
      <c r="U1643">
        <v>150</v>
      </c>
      <c r="V1643">
        <v>150</v>
      </c>
      <c r="W1643">
        <v>0</v>
      </c>
      <c r="X1643" t="s">
        <v>64</v>
      </c>
      <c r="Y1643">
        <v>30.99</v>
      </c>
      <c r="Z1643">
        <v>3.92</v>
      </c>
      <c r="AA1643" t="s">
        <v>65</v>
      </c>
      <c r="AB1643" t="s">
        <v>56</v>
      </c>
      <c r="AC1643">
        <v>9925</v>
      </c>
      <c r="AK1643">
        <v>32</v>
      </c>
      <c r="AL1643">
        <v>0</v>
      </c>
      <c r="AS1643">
        <v>150</v>
      </c>
      <c r="AZ1643">
        <v>118</v>
      </c>
      <c r="BB1643">
        <v>32</v>
      </c>
    </row>
    <row r="1644" spans="1:55" x14ac:dyDescent="0.25">
      <c r="A1644" t="s">
        <v>54</v>
      </c>
      <c r="B1644">
        <v>110027</v>
      </c>
      <c r="C1644" t="s">
        <v>55</v>
      </c>
      <c r="D1644" t="s">
        <v>56</v>
      </c>
      <c r="E1644" s="1">
        <v>45971</v>
      </c>
      <c r="F1644" t="s">
        <v>1950</v>
      </c>
      <c r="G1644" t="s">
        <v>67</v>
      </c>
      <c r="J1644" s="3">
        <v>45971.950694444444</v>
      </c>
      <c r="K1644" t="s">
        <v>5760</v>
      </c>
      <c r="L1644" t="s">
        <v>59</v>
      </c>
      <c r="M1644">
        <v>299</v>
      </c>
      <c r="N1644">
        <v>0</v>
      </c>
      <c r="O1644">
        <v>0</v>
      </c>
      <c r="P1644">
        <v>299</v>
      </c>
      <c r="Q1644">
        <v>0</v>
      </c>
      <c r="R1644">
        <v>14.96</v>
      </c>
      <c r="S1644">
        <v>0.04</v>
      </c>
      <c r="T1644">
        <v>0</v>
      </c>
      <c r="U1644">
        <v>314</v>
      </c>
      <c r="V1644">
        <v>314</v>
      </c>
      <c r="W1644">
        <v>0</v>
      </c>
      <c r="X1644" t="s">
        <v>73</v>
      </c>
      <c r="Y1644">
        <v>65.28</v>
      </c>
      <c r="Z1644">
        <v>8.7200000000000006</v>
      </c>
      <c r="AA1644" t="s">
        <v>74</v>
      </c>
      <c r="AB1644" t="s">
        <v>75</v>
      </c>
      <c r="AE1644" t="s">
        <v>89</v>
      </c>
      <c r="AF1644" t="s">
        <v>56</v>
      </c>
      <c r="AG1644">
        <v>8929758003</v>
      </c>
      <c r="AK1644">
        <v>0</v>
      </c>
      <c r="AL1644">
        <v>0</v>
      </c>
      <c r="AM1644">
        <v>314</v>
      </c>
      <c r="AV1644">
        <v>299</v>
      </c>
      <c r="AW1644">
        <v>7.48</v>
      </c>
      <c r="AX1644">
        <v>299</v>
      </c>
      <c r="AY1644">
        <v>7.48</v>
      </c>
      <c r="AZ1644">
        <v>299</v>
      </c>
    </row>
    <row r="1645" spans="1:55" x14ac:dyDescent="0.25">
      <c r="A1645" t="s">
        <v>54</v>
      </c>
      <c r="B1645">
        <v>110027</v>
      </c>
      <c r="C1645" t="s">
        <v>55</v>
      </c>
      <c r="D1645" t="s">
        <v>56</v>
      </c>
      <c r="E1645" s="1">
        <v>45971</v>
      </c>
      <c r="F1645" t="s">
        <v>1951</v>
      </c>
      <c r="G1645" t="s">
        <v>67</v>
      </c>
      <c r="J1645" s="3">
        <v>45971.950694444444</v>
      </c>
      <c r="K1645" t="s">
        <v>5760</v>
      </c>
      <c r="L1645" t="s">
        <v>59</v>
      </c>
      <c r="M1645">
        <v>937</v>
      </c>
      <c r="N1645">
        <v>0</v>
      </c>
      <c r="O1645">
        <v>0</v>
      </c>
      <c r="P1645">
        <v>937</v>
      </c>
      <c r="Q1645">
        <v>0</v>
      </c>
      <c r="R1645">
        <v>46.84</v>
      </c>
      <c r="S1645">
        <v>0.16</v>
      </c>
      <c r="T1645">
        <v>0</v>
      </c>
      <c r="U1645">
        <v>984</v>
      </c>
      <c r="V1645">
        <v>984</v>
      </c>
      <c r="W1645">
        <v>0</v>
      </c>
      <c r="X1645" t="s">
        <v>73</v>
      </c>
      <c r="Y1645">
        <v>231.34</v>
      </c>
      <c r="Z1645">
        <v>13.58</v>
      </c>
      <c r="AA1645" t="s">
        <v>74</v>
      </c>
      <c r="AB1645" t="s">
        <v>75</v>
      </c>
      <c r="AE1645" t="s">
        <v>89</v>
      </c>
      <c r="AF1645" t="s">
        <v>56</v>
      </c>
      <c r="AG1645">
        <v>8929758003</v>
      </c>
      <c r="AK1645">
        <v>0</v>
      </c>
      <c r="AL1645">
        <v>0</v>
      </c>
      <c r="AM1645">
        <v>984</v>
      </c>
      <c r="AV1645">
        <v>937</v>
      </c>
      <c r="AW1645">
        <v>23.42</v>
      </c>
      <c r="AX1645">
        <v>937</v>
      </c>
      <c r="AY1645">
        <v>23.42</v>
      </c>
      <c r="AZ1645">
        <v>937</v>
      </c>
    </row>
    <row r="1646" spans="1:55" x14ac:dyDescent="0.25">
      <c r="A1646" t="s">
        <v>54</v>
      </c>
      <c r="B1646">
        <v>110027</v>
      </c>
      <c r="C1646" t="s">
        <v>55</v>
      </c>
      <c r="D1646" t="s">
        <v>56</v>
      </c>
      <c r="E1646" s="1">
        <v>45971</v>
      </c>
      <c r="F1646" t="s">
        <v>1952</v>
      </c>
      <c r="G1646" t="s">
        <v>67</v>
      </c>
      <c r="J1646" s="3">
        <v>45971.950694444444</v>
      </c>
      <c r="K1646" t="s">
        <v>5760</v>
      </c>
      <c r="L1646" t="s">
        <v>59</v>
      </c>
      <c r="M1646">
        <v>388</v>
      </c>
      <c r="N1646">
        <v>0</v>
      </c>
      <c r="O1646">
        <v>0</v>
      </c>
      <c r="P1646">
        <v>388</v>
      </c>
      <c r="Q1646">
        <v>0</v>
      </c>
      <c r="R1646">
        <v>19.399999999999999</v>
      </c>
      <c r="S1646">
        <v>-0.4</v>
      </c>
      <c r="T1646">
        <v>0</v>
      </c>
      <c r="U1646">
        <v>407</v>
      </c>
      <c r="V1646">
        <v>407</v>
      </c>
      <c r="W1646">
        <v>0</v>
      </c>
      <c r="X1646" t="s">
        <v>68</v>
      </c>
      <c r="Y1646">
        <v>90.83</v>
      </c>
      <c r="Z1646">
        <v>3.92</v>
      </c>
      <c r="AA1646" t="s">
        <v>74</v>
      </c>
      <c r="AB1646" t="s">
        <v>75</v>
      </c>
      <c r="AE1646" t="s">
        <v>89</v>
      </c>
      <c r="AF1646" t="s">
        <v>56</v>
      </c>
      <c r="AG1646">
        <v>8929758003</v>
      </c>
      <c r="AK1646">
        <v>0</v>
      </c>
      <c r="AL1646">
        <v>0</v>
      </c>
      <c r="AN1646">
        <v>407</v>
      </c>
      <c r="AV1646">
        <v>388</v>
      </c>
      <c r="AW1646">
        <v>9.6999999999999993</v>
      </c>
      <c r="AX1646">
        <v>388</v>
      </c>
      <c r="AY1646">
        <v>9.6999999999999993</v>
      </c>
      <c r="AZ1646">
        <v>388</v>
      </c>
    </row>
    <row r="1647" spans="1:55" x14ac:dyDescent="0.25">
      <c r="A1647" t="s">
        <v>54</v>
      </c>
      <c r="B1647">
        <v>110027</v>
      </c>
      <c r="C1647" t="s">
        <v>55</v>
      </c>
      <c r="D1647" t="s">
        <v>56</v>
      </c>
      <c r="E1647" s="1">
        <v>45971</v>
      </c>
      <c r="F1647" t="s">
        <v>1953</v>
      </c>
      <c r="G1647" t="s">
        <v>67</v>
      </c>
      <c r="J1647" s="3">
        <v>45971.951388888891</v>
      </c>
      <c r="K1647" t="s">
        <v>5760</v>
      </c>
      <c r="L1647" t="s">
        <v>59</v>
      </c>
      <c r="M1647">
        <v>946</v>
      </c>
      <c r="N1647">
        <v>0</v>
      </c>
      <c r="O1647">
        <v>0</v>
      </c>
      <c r="P1647">
        <v>946</v>
      </c>
      <c r="Q1647">
        <v>0</v>
      </c>
      <c r="R1647">
        <v>47.3</v>
      </c>
      <c r="S1647">
        <v>-0.3</v>
      </c>
      <c r="T1647">
        <v>0</v>
      </c>
      <c r="U1647">
        <v>993</v>
      </c>
      <c r="V1647">
        <v>993</v>
      </c>
      <c r="W1647">
        <v>0</v>
      </c>
      <c r="X1647" t="s">
        <v>68</v>
      </c>
      <c r="Y1647">
        <v>246.35</v>
      </c>
      <c r="Z1647">
        <v>21.66</v>
      </c>
      <c r="AA1647" t="s">
        <v>69</v>
      </c>
      <c r="AE1647" t="s">
        <v>1954</v>
      </c>
      <c r="AF1647" t="s">
        <v>1955</v>
      </c>
      <c r="AG1647">
        <v>9818428099</v>
      </c>
      <c r="AK1647">
        <v>0</v>
      </c>
      <c r="AL1647">
        <v>0</v>
      </c>
      <c r="AN1647">
        <v>993</v>
      </c>
      <c r="AV1647">
        <v>946</v>
      </c>
      <c r="AW1647">
        <v>23.65</v>
      </c>
      <c r="AX1647">
        <v>946</v>
      </c>
      <c r="AY1647">
        <v>23.65</v>
      </c>
      <c r="AZ1647">
        <v>946</v>
      </c>
    </row>
    <row r="1648" spans="1:55" x14ac:dyDescent="0.25">
      <c r="A1648" t="s">
        <v>54</v>
      </c>
      <c r="B1648">
        <v>110027</v>
      </c>
      <c r="C1648" t="s">
        <v>55</v>
      </c>
      <c r="D1648" t="s">
        <v>56</v>
      </c>
      <c r="E1648" s="1">
        <v>45971</v>
      </c>
      <c r="F1648" t="s">
        <v>1956</v>
      </c>
      <c r="G1648" t="s">
        <v>67</v>
      </c>
      <c r="J1648" s="3">
        <v>45971.951388888891</v>
      </c>
      <c r="K1648" t="s">
        <v>5760</v>
      </c>
      <c r="L1648" t="s">
        <v>59</v>
      </c>
      <c r="M1648">
        <v>276</v>
      </c>
      <c r="N1648">
        <v>0</v>
      </c>
      <c r="O1648">
        <v>0</v>
      </c>
      <c r="P1648">
        <v>276</v>
      </c>
      <c r="Q1648">
        <v>0</v>
      </c>
      <c r="R1648">
        <v>13.8</v>
      </c>
      <c r="S1648">
        <v>0.2</v>
      </c>
      <c r="T1648">
        <v>0</v>
      </c>
      <c r="U1648">
        <v>290</v>
      </c>
      <c r="V1648">
        <v>290</v>
      </c>
      <c r="W1648">
        <v>0</v>
      </c>
      <c r="X1648" t="s">
        <v>68</v>
      </c>
      <c r="Y1648">
        <v>70.42</v>
      </c>
      <c r="Z1648">
        <v>6.06</v>
      </c>
      <c r="AA1648" t="s">
        <v>74</v>
      </c>
      <c r="AB1648" t="s">
        <v>75</v>
      </c>
      <c r="AE1648" t="s">
        <v>89</v>
      </c>
      <c r="AF1648" t="s">
        <v>56</v>
      </c>
      <c r="AG1648">
        <v>8929758003</v>
      </c>
      <c r="AK1648">
        <v>0</v>
      </c>
      <c r="AL1648">
        <v>0</v>
      </c>
      <c r="AN1648">
        <v>290</v>
      </c>
      <c r="AV1648">
        <v>276</v>
      </c>
      <c r="AW1648">
        <v>6.9</v>
      </c>
      <c r="AX1648">
        <v>276</v>
      </c>
      <c r="AY1648">
        <v>6.9</v>
      </c>
      <c r="AZ1648">
        <v>276</v>
      </c>
    </row>
    <row r="1649" spans="1:55" x14ac:dyDescent="0.25">
      <c r="A1649" t="s">
        <v>54</v>
      </c>
      <c r="B1649">
        <v>110027</v>
      </c>
      <c r="C1649" t="s">
        <v>55</v>
      </c>
      <c r="D1649" t="s">
        <v>56</v>
      </c>
      <c r="E1649" s="1">
        <v>45971</v>
      </c>
      <c r="F1649" t="s">
        <v>1957</v>
      </c>
      <c r="G1649" t="s">
        <v>67</v>
      </c>
      <c r="J1649" s="3">
        <v>45971.951388888891</v>
      </c>
      <c r="K1649" t="s">
        <v>5760</v>
      </c>
      <c r="L1649" t="s">
        <v>59</v>
      </c>
      <c r="M1649">
        <v>198</v>
      </c>
      <c r="N1649">
        <v>0</v>
      </c>
      <c r="O1649">
        <v>0</v>
      </c>
      <c r="P1649">
        <v>198</v>
      </c>
      <c r="Q1649">
        <v>0</v>
      </c>
      <c r="R1649">
        <v>9.9</v>
      </c>
      <c r="S1649">
        <v>0.1</v>
      </c>
      <c r="T1649">
        <v>0</v>
      </c>
      <c r="U1649">
        <v>208</v>
      </c>
      <c r="V1649">
        <v>208</v>
      </c>
      <c r="W1649">
        <v>0</v>
      </c>
      <c r="X1649" t="s">
        <v>68</v>
      </c>
      <c r="Y1649">
        <v>45.84</v>
      </c>
      <c r="Z1649">
        <v>3.92</v>
      </c>
      <c r="AA1649" t="s">
        <v>74</v>
      </c>
      <c r="AB1649" t="s">
        <v>75</v>
      </c>
      <c r="AE1649" t="s">
        <v>89</v>
      </c>
      <c r="AF1649" t="s">
        <v>56</v>
      </c>
      <c r="AG1649">
        <v>8929758003</v>
      </c>
      <c r="AK1649">
        <v>0</v>
      </c>
      <c r="AL1649">
        <v>0</v>
      </c>
      <c r="AN1649">
        <v>208</v>
      </c>
      <c r="AV1649">
        <v>198</v>
      </c>
      <c r="AW1649">
        <v>4.95</v>
      </c>
      <c r="AX1649">
        <v>198</v>
      </c>
      <c r="AY1649">
        <v>4.95</v>
      </c>
      <c r="AZ1649">
        <v>198</v>
      </c>
    </row>
    <row r="1650" spans="1:55" x14ac:dyDescent="0.25">
      <c r="A1650" t="s">
        <v>54</v>
      </c>
      <c r="B1650">
        <v>110027</v>
      </c>
      <c r="C1650" t="s">
        <v>55</v>
      </c>
      <c r="D1650" t="s">
        <v>56</v>
      </c>
      <c r="E1650" s="1">
        <v>45971</v>
      </c>
      <c r="F1650" t="s">
        <v>1958</v>
      </c>
      <c r="G1650" t="s">
        <v>58</v>
      </c>
      <c r="H1650">
        <v>7456589342</v>
      </c>
      <c r="I1650">
        <v>18528960</v>
      </c>
      <c r="J1650" s="3">
        <v>45971.95208333333</v>
      </c>
      <c r="K1650" t="s">
        <v>5760</v>
      </c>
      <c r="L1650" t="s">
        <v>59</v>
      </c>
      <c r="M1650">
        <v>308</v>
      </c>
      <c r="N1650">
        <v>-100</v>
      </c>
      <c r="O1650">
        <v>0</v>
      </c>
      <c r="P1650">
        <v>208</v>
      </c>
      <c r="Q1650">
        <v>32</v>
      </c>
      <c r="R1650">
        <v>0</v>
      </c>
      <c r="S1650">
        <v>0</v>
      </c>
      <c r="T1650">
        <v>0</v>
      </c>
      <c r="U1650">
        <v>240</v>
      </c>
      <c r="V1650">
        <v>240</v>
      </c>
      <c r="W1650">
        <v>0</v>
      </c>
      <c r="X1650" t="s">
        <v>60</v>
      </c>
      <c r="Y1650">
        <v>74.260000000000005</v>
      </c>
      <c r="Z1650">
        <v>5.88</v>
      </c>
      <c r="AA1650" t="s">
        <v>61</v>
      </c>
      <c r="AB1650" t="s">
        <v>56</v>
      </c>
      <c r="AC1650">
        <v>9342</v>
      </c>
      <c r="AK1650">
        <v>32</v>
      </c>
      <c r="AL1650">
        <v>0</v>
      </c>
      <c r="AT1650">
        <v>240</v>
      </c>
      <c r="AZ1650">
        <v>208</v>
      </c>
      <c r="BC1650">
        <v>32</v>
      </c>
    </row>
    <row r="1651" spans="1:55" x14ac:dyDescent="0.25">
      <c r="A1651" t="s">
        <v>54</v>
      </c>
      <c r="B1651">
        <v>110027</v>
      </c>
      <c r="C1651" t="s">
        <v>55</v>
      </c>
      <c r="D1651" t="s">
        <v>56</v>
      </c>
      <c r="E1651" s="1">
        <v>45971</v>
      </c>
      <c r="F1651" t="s">
        <v>1959</v>
      </c>
      <c r="G1651" t="s">
        <v>63</v>
      </c>
      <c r="H1651" s="4">
        <v>221765000000000</v>
      </c>
      <c r="I1651">
        <v>29811</v>
      </c>
      <c r="J1651" s="3">
        <v>45971.952777777777</v>
      </c>
      <c r="K1651" t="s">
        <v>5760</v>
      </c>
      <c r="L1651" t="s">
        <v>59</v>
      </c>
      <c r="M1651">
        <v>109</v>
      </c>
      <c r="N1651">
        <v>0</v>
      </c>
      <c r="O1651">
        <v>0</v>
      </c>
      <c r="P1651">
        <v>109</v>
      </c>
      <c r="Q1651">
        <v>32</v>
      </c>
      <c r="R1651">
        <v>0</v>
      </c>
      <c r="S1651">
        <v>0</v>
      </c>
      <c r="T1651">
        <v>0</v>
      </c>
      <c r="U1651">
        <v>141</v>
      </c>
      <c r="V1651">
        <v>141</v>
      </c>
      <c r="W1651">
        <v>0</v>
      </c>
      <c r="X1651" t="s">
        <v>64</v>
      </c>
      <c r="Y1651">
        <v>18.899999999999999</v>
      </c>
      <c r="Z1651">
        <v>3.38</v>
      </c>
      <c r="AA1651" t="s">
        <v>65</v>
      </c>
      <c r="AB1651" t="s">
        <v>56</v>
      </c>
      <c r="AC1651">
        <v>3136</v>
      </c>
      <c r="AK1651">
        <v>32</v>
      </c>
      <c r="AL1651">
        <v>0</v>
      </c>
      <c r="AS1651">
        <v>141</v>
      </c>
      <c r="AZ1651">
        <v>109</v>
      </c>
      <c r="BB1651">
        <v>32</v>
      </c>
    </row>
    <row r="1652" spans="1:55" x14ac:dyDescent="0.25">
      <c r="A1652" t="s">
        <v>54</v>
      </c>
      <c r="B1652">
        <v>110027</v>
      </c>
      <c r="C1652" t="s">
        <v>55</v>
      </c>
      <c r="D1652" t="s">
        <v>56</v>
      </c>
      <c r="E1652" s="1">
        <v>45971</v>
      </c>
      <c r="F1652" t="s">
        <v>1960</v>
      </c>
      <c r="G1652" t="s">
        <v>67</v>
      </c>
      <c r="J1652" s="3">
        <v>45971.953472222223</v>
      </c>
      <c r="K1652" t="s">
        <v>5760</v>
      </c>
      <c r="L1652" t="s">
        <v>59</v>
      </c>
      <c r="M1652">
        <v>398</v>
      </c>
      <c r="N1652">
        <v>0</v>
      </c>
      <c r="O1652">
        <v>0</v>
      </c>
      <c r="P1652">
        <v>398</v>
      </c>
      <c r="Q1652">
        <v>0</v>
      </c>
      <c r="R1652">
        <v>19.899999999999999</v>
      </c>
      <c r="S1652">
        <v>0.1</v>
      </c>
      <c r="T1652">
        <v>0</v>
      </c>
      <c r="U1652">
        <v>418</v>
      </c>
      <c r="V1652">
        <v>418</v>
      </c>
      <c r="W1652">
        <v>0</v>
      </c>
      <c r="X1652" t="s">
        <v>68</v>
      </c>
      <c r="Y1652">
        <v>98.92</v>
      </c>
      <c r="Z1652">
        <v>5.12</v>
      </c>
      <c r="AA1652" t="s">
        <v>74</v>
      </c>
      <c r="AB1652" t="s">
        <v>75</v>
      </c>
      <c r="AE1652" t="s">
        <v>89</v>
      </c>
      <c r="AF1652" t="s">
        <v>56</v>
      </c>
      <c r="AG1652">
        <v>8929758003</v>
      </c>
      <c r="AK1652">
        <v>0</v>
      </c>
      <c r="AL1652">
        <v>0</v>
      </c>
      <c r="AN1652">
        <v>418</v>
      </c>
      <c r="AV1652">
        <v>398</v>
      </c>
      <c r="AW1652">
        <v>9.9499999999999993</v>
      </c>
      <c r="AX1652">
        <v>398</v>
      </c>
      <c r="AY1652">
        <v>9.9499999999999993</v>
      </c>
      <c r="AZ1652">
        <v>398</v>
      </c>
    </row>
    <row r="1653" spans="1:55" x14ac:dyDescent="0.25">
      <c r="A1653" t="s">
        <v>54</v>
      </c>
      <c r="B1653">
        <v>110027</v>
      </c>
      <c r="C1653" t="s">
        <v>55</v>
      </c>
      <c r="D1653" t="s">
        <v>56</v>
      </c>
      <c r="E1653" s="1">
        <v>45971</v>
      </c>
      <c r="F1653" t="s">
        <v>1961</v>
      </c>
      <c r="G1653" t="s">
        <v>58</v>
      </c>
      <c r="H1653">
        <v>7457132238</v>
      </c>
      <c r="I1653">
        <v>18528960</v>
      </c>
      <c r="J1653" s="3">
        <v>45971.961111111108</v>
      </c>
      <c r="K1653" t="s">
        <v>5760</v>
      </c>
      <c r="L1653" t="s">
        <v>59</v>
      </c>
      <c r="M1653">
        <v>328</v>
      </c>
      <c r="N1653">
        <v>-100</v>
      </c>
      <c r="O1653">
        <v>0</v>
      </c>
      <c r="P1653">
        <v>228</v>
      </c>
      <c r="Q1653">
        <v>32</v>
      </c>
      <c r="R1653">
        <v>0</v>
      </c>
      <c r="S1653">
        <v>0</v>
      </c>
      <c r="T1653">
        <v>0</v>
      </c>
      <c r="U1653">
        <v>260</v>
      </c>
      <c r="V1653">
        <v>260</v>
      </c>
      <c r="W1653">
        <v>0</v>
      </c>
      <c r="X1653" t="s">
        <v>60</v>
      </c>
      <c r="Y1653">
        <v>69.95</v>
      </c>
      <c r="Z1653">
        <v>4.26</v>
      </c>
      <c r="AA1653" t="s">
        <v>61</v>
      </c>
      <c r="AB1653" t="s">
        <v>56</v>
      </c>
      <c r="AC1653">
        <v>2238</v>
      </c>
      <c r="AK1653">
        <v>32</v>
      </c>
      <c r="AL1653">
        <v>0</v>
      </c>
      <c r="AT1653">
        <v>260</v>
      </c>
      <c r="AZ1653">
        <v>228</v>
      </c>
      <c r="BC1653">
        <v>32</v>
      </c>
    </row>
    <row r="1654" spans="1:55" x14ac:dyDescent="0.25">
      <c r="A1654" t="s">
        <v>54</v>
      </c>
      <c r="B1654">
        <v>110027</v>
      </c>
      <c r="C1654" t="s">
        <v>55</v>
      </c>
      <c r="D1654" t="s">
        <v>56</v>
      </c>
      <c r="E1654" s="1">
        <v>45971</v>
      </c>
      <c r="F1654" t="s">
        <v>1962</v>
      </c>
      <c r="G1654" t="s">
        <v>67</v>
      </c>
      <c r="J1654" s="3">
        <v>45971.961805555555</v>
      </c>
      <c r="K1654" t="s">
        <v>5760</v>
      </c>
      <c r="L1654" t="s">
        <v>59</v>
      </c>
      <c r="M1654">
        <v>299</v>
      </c>
      <c r="N1654">
        <v>0</v>
      </c>
      <c r="O1654">
        <v>0</v>
      </c>
      <c r="P1654">
        <v>299</v>
      </c>
      <c r="Q1654">
        <v>0</v>
      </c>
      <c r="R1654">
        <v>14.96</v>
      </c>
      <c r="S1654">
        <v>0.04</v>
      </c>
      <c r="T1654">
        <v>0</v>
      </c>
      <c r="U1654">
        <v>314</v>
      </c>
      <c r="V1654">
        <v>314</v>
      </c>
      <c r="W1654">
        <v>0</v>
      </c>
      <c r="X1654" t="s">
        <v>68</v>
      </c>
      <c r="Y1654">
        <v>80.31</v>
      </c>
      <c r="Z1654">
        <v>8.7200000000000006</v>
      </c>
      <c r="AA1654" t="s">
        <v>74</v>
      </c>
      <c r="AB1654" t="s">
        <v>75</v>
      </c>
      <c r="AE1654" t="s">
        <v>89</v>
      </c>
      <c r="AF1654" t="s">
        <v>56</v>
      </c>
      <c r="AG1654">
        <v>8929758003</v>
      </c>
      <c r="AK1654">
        <v>0</v>
      </c>
      <c r="AL1654">
        <v>0</v>
      </c>
      <c r="AN1654">
        <v>314</v>
      </c>
      <c r="AV1654">
        <v>299</v>
      </c>
      <c r="AW1654">
        <v>7.48</v>
      </c>
      <c r="AX1654">
        <v>299</v>
      </c>
      <c r="AY1654">
        <v>7.48</v>
      </c>
      <c r="AZ1654">
        <v>299</v>
      </c>
    </row>
    <row r="1655" spans="1:55" x14ac:dyDescent="0.25">
      <c r="A1655" t="s">
        <v>54</v>
      </c>
      <c r="B1655">
        <v>110027</v>
      </c>
      <c r="C1655" t="s">
        <v>55</v>
      </c>
      <c r="D1655" t="s">
        <v>56</v>
      </c>
      <c r="E1655" s="1">
        <v>45971</v>
      </c>
      <c r="F1655" t="s">
        <v>1963</v>
      </c>
      <c r="G1655" t="s">
        <v>63</v>
      </c>
      <c r="H1655" s="4">
        <v>221766000000000</v>
      </c>
      <c r="I1655">
        <v>29811</v>
      </c>
      <c r="J1655" s="3">
        <v>45971.964583333334</v>
      </c>
      <c r="K1655" t="s">
        <v>5760</v>
      </c>
      <c r="L1655" t="s">
        <v>59</v>
      </c>
      <c r="M1655">
        <v>398</v>
      </c>
      <c r="N1655">
        <v>-93.75</v>
      </c>
      <c r="O1655">
        <v>0</v>
      </c>
      <c r="P1655">
        <v>304.25</v>
      </c>
      <c r="Q1655">
        <v>32</v>
      </c>
      <c r="R1655">
        <v>0</v>
      </c>
      <c r="S1655">
        <v>-0.25</v>
      </c>
      <c r="T1655">
        <v>0</v>
      </c>
      <c r="U1655">
        <v>336</v>
      </c>
      <c r="V1655">
        <v>336</v>
      </c>
      <c r="W1655">
        <v>0</v>
      </c>
      <c r="X1655" t="s">
        <v>64</v>
      </c>
      <c r="Y1655">
        <v>103.6</v>
      </c>
      <c r="Z1655">
        <v>9.82</v>
      </c>
      <c r="AA1655" t="s">
        <v>65</v>
      </c>
      <c r="AB1655" t="s">
        <v>56</v>
      </c>
      <c r="AC1655">
        <v>6491</v>
      </c>
      <c r="AK1655">
        <v>32</v>
      </c>
      <c r="AL1655">
        <v>0</v>
      </c>
      <c r="AS1655">
        <v>336</v>
      </c>
      <c r="AZ1655">
        <v>304.25</v>
      </c>
      <c r="BB1655">
        <v>32</v>
      </c>
    </row>
    <row r="1656" spans="1:55" x14ac:dyDescent="0.25">
      <c r="A1656" t="s">
        <v>54</v>
      </c>
      <c r="B1656">
        <v>110027</v>
      </c>
      <c r="C1656" t="s">
        <v>55</v>
      </c>
      <c r="D1656" t="s">
        <v>56</v>
      </c>
      <c r="E1656" s="1">
        <v>45971</v>
      </c>
      <c r="F1656" t="s">
        <v>1964</v>
      </c>
      <c r="G1656" t="s">
        <v>58</v>
      </c>
      <c r="H1656">
        <v>7470312661</v>
      </c>
      <c r="I1656">
        <v>18528960</v>
      </c>
      <c r="J1656" s="3">
        <v>45971.984027777777</v>
      </c>
      <c r="K1656" t="s">
        <v>5760</v>
      </c>
      <c r="L1656" t="s">
        <v>59</v>
      </c>
      <c r="M1656">
        <v>377.12</v>
      </c>
      <c r="N1656">
        <v>0</v>
      </c>
      <c r="O1656">
        <v>0</v>
      </c>
      <c r="P1656">
        <v>377.12</v>
      </c>
      <c r="Q1656">
        <v>32</v>
      </c>
      <c r="R1656">
        <v>0</v>
      </c>
      <c r="S1656">
        <v>0</v>
      </c>
      <c r="T1656">
        <v>0</v>
      </c>
      <c r="U1656">
        <v>409.12</v>
      </c>
      <c r="V1656">
        <v>409.12</v>
      </c>
      <c r="W1656">
        <v>0</v>
      </c>
      <c r="X1656" t="s">
        <v>60</v>
      </c>
      <c r="Y1656">
        <v>96</v>
      </c>
      <c r="Z1656">
        <v>2.72</v>
      </c>
      <c r="AA1656" t="s">
        <v>61</v>
      </c>
      <c r="AB1656" t="s">
        <v>56</v>
      </c>
      <c r="AC1656">
        <v>2661</v>
      </c>
      <c r="AK1656">
        <v>32</v>
      </c>
      <c r="AL1656">
        <v>0</v>
      </c>
      <c r="AT1656">
        <v>409.12</v>
      </c>
      <c r="AZ1656">
        <v>377.12</v>
      </c>
      <c r="BC1656">
        <v>32</v>
      </c>
    </row>
    <row r="1657" spans="1:55" x14ac:dyDescent="0.25">
      <c r="A1657" t="s">
        <v>54</v>
      </c>
      <c r="B1657">
        <v>110027</v>
      </c>
      <c r="C1657" t="s">
        <v>55</v>
      </c>
      <c r="D1657" t="s">
        <v>56</v>
      </c>
      <c r="E1657" s="1">
        <v>45971</v>
      </c>
      <c r="F1657" t="s">
        <v>1965</v>
      </c>
      <c r="G1657" t="s">
        <v>67</v>
      </c>
      <c r="J1657" s="3">
        <v>45971.987500000003</v>
      </c>
      <c r="K1657" t="s">
        <v>5760</v>
      </c>
      <c r="L1657" t="s">
        <v>59</v>
      </c>
      <c r="M1657">
        <v>358</v>
      </c>
      <c r="N1657">
        <v>0</v>
      </c>
      <c r="O1657">
        <v>0</v>
      </c>
      <c r="P1657">
        <v>358</v>
      </c>
      <c r="Q1657">
        <v>0</v>
      </c>
      <c r="R1657">
        <v>17.899999999999999</v>
      </c>
      <c r="S1657">
        <v>0.1</v>
      </c>
      <c r="T1657">
        <v>0</v>
      </c>
      <c r="U1657">
        <v>376</v>
      </c>
      <c r="V1657">
        <v>376</v>
      </c>
      <c r="W1657">
        <v>0</v>
      </c>
      <c r="X1657" t="s">
        <v>73</v>
      </c>
      <c r="Y1657">
        <v>75.02</v>
      </c>
      <c r="Z1657">
        <v>5.12</v>
      </c>
      <c r="AA1657" t="s">
        <v>74</v>
      </c>
      <c r="AB1657" t="s">
        <v>75</v>
      </c>
      <c r="AE1657" t="s">
        <v>632</v>
      </c>
      <c r="AF1657" t="s">
        <v>633</v>
      </c>
      <c r="AG1657">
        <v>9874123650</v>
      </c>
      <c r="AK1657">
        <v>0</v>
      </c>
      <c r="AL1657">
        <v>0</v>
      </c>
      <c r="AM1657">
        <v>376</v>
      </c>
      <c r="AV1657">
        <v>358</v>
      </c>
      <c r="AW1657">
        <v>8.9499999999999993</v>
      </c>
      <c r="AX1657">
        <v>358</v>
      </c>
      <c r="AY1657">
        <v>8.9499999999999993</v>
      </c>
      <c r="AZ1657">
        <v>358</v>
      </c>
    </row>
    <row r="1658" spans="1:55" x14ac:dyDescent="0.25">
      <c r="A1658" t="s">
        <v>54</v>
      </c>
      <c r="B1658">
        <v>110027</v>
      </c>
      <c r="C1658" t="s">
        <v>55</v>
      </c>
      <c r="D1658" t="s">
        <v>56</v>
      </c>
      <c r="E1658" s="1">
        <v>45971</v>
      </c>
      <c r="F1658" t="s">
        <v>1966</v>
      </c>
      <c r="G1658" t="s">
        <v>67</v>
      </c>
      <c r="J1658" s="3">
        <v>45971.997916666667</v>
      </c>
      <c r="K1658" t="s">
        <v>5760</v>
      </c>
      <c r="L1658" t="s">
        <v>59</v>
      </c>
      <c r="M1658">
        <v>198</v>
      </c>
      <c r="N1658">
        <v>0</v>
      </c>
      <c r="O1658">
        <v>0</v>
      </c>
      <c r="P1658">
        <v>198</v>
      </c>
      <c r="Q1658">
        <v>0</v>
      </c>
      <c r="R1658">
        <v>9.9</v>
      </c>
      <c r="S1658">
        <v>0.1</v>
      </c>
      <c r="T1658">
        <v>0</v>
      </c>
      <c r="U1658">
        <v>208</v>
      </c>
      <c r="V1658">
        <v>208</v>
      </c>
      <c r="W1658">
        <v>0</v>
      </c>
      <c r="X1658" t="s">
        <v>73</v>
      </c>
      <c r="Y1658">
        <v>45.43</v>
      </c>
      <c r="Z1658">
        <v>4.0199999999999996</v>
      </c>
      <c r="AA1658" t="s">
        <v>74</v>
      </c>
      <c r="AB1658" t="s">
        <v>75</v>
      </c>
      <c r="AE1658" t="s">
        <v>730</v>
      </c>
      <c r="AF1658" t="s">
        <v>731</v>
      </c>
      <c r="AG1658">
        <v>9999777722</v>
      </c>
      <c r="AK1658">
        <v>0</v>
      </c>
      <c r="AL1658">
        <v>0</v>
      </c>
      <c r="AM1658">
        <v>208</v>
      </c>
      <c r="AV1658">
        <v>198</v>
      </c>
      <c r="AW1658">
        <v>4.95</v>
      </c>
      <c r="AX1658">
        <v>198</v>
      </c>
      <c r="AY1658">
        <v>4.95</v>
      </c>
      <c r="AZ1658">
        <v>198</v>
      </c>
    </row>
    <row r="1659" spans="1:55" x14ac:dyDescent="0.25">
      <c r="A1659" t="s">
        <v>54</v>
      </c>
      <c r="B1659">
        <v>110027</v>
      </c>
      <c r="C1659" t="s">
        <v>55</v>
      </c>
      <c r="D1659" t="s">
        <v>56</v>
      </c>
      <c r="E1659" s="1">
        <v>45971</v>
      </c>
      <c r="F1659" t="s">
        <v>1967</v>
      </c>
      <c r="G1659" t="s">
        <v>63</v>
      </c>
      <c r="H1659" s="4">
        <v>221769000000000</v>
      </c>
      <c r="I1659">
        <v>29811</v>
      </c>
      <c r="J1659" s="3">
        <v>45971.997916666667</v>
      </c>
      <c r="K1659" t="s">
        <v>5760</v>
      </c>
      <c r="L1659" t="s">
        <v>59</v>
      </c>
      <c r="M1659">
        <v>367</v>
      </c>
      <c r="N1659">
        <v>-93.75</v>
      </c>
      <c r="O1659">
        <v>0</v>
      </c>
      <c r="P1659">
        <v>273.25</v>
      </c>
      <c r="Q1659">
        <v>32</v>
      </c>
      <c r="R1659">
        <v>0</v>
      </c>
      <c r="S1659">
        <v>-0.25</v>
      </c>
      <c r="T1659">
        <v>0</v>
      </c>
      <c r="U1659">
        <v>305</v>
      </c>
      <c r="V1659">
        <v>305</v>
      </c>
      <c r="W1659">
        <v>0</v>
      </c>
      <c r="X1659" t="s">
        <v>64</v>
      </c>
      <c r="Y1659">
        <v>72.239999999999995</v>
      </c>
      <c r="Z1659">
        <v>6.73</v>
      </c>
      <c r="AA1659" t="s">
        <v>65</v>
      </c>
      <c r="AB1659" t="s">
        <v>56</v>
      </c>
      <c r="AC1659">
        <v>6757</v>
      </c>
      <c r="AK1659">
        <v>32</v>
      </c>
      <c r="AL1659">
        <v>0</v>
      </c>
      <c r="AS1659">
        <v>305</v>
      </c>
      <c r="AZ1659">
        <v>273.25</v>
      </c>
      <c r="BB1659">
        <v>32</v>
      </c>
    </row>
    <row r="1660" spans="1:55" x14ac:dyDescent="0.25">
      <c r="A1660" t="s">
        <v>54</v>
      </c>
      <c r="B1660">
        <v>110027</v>
      </c>
      <c r="C1660" t="s">
        <v>55</v>
      </c>
      <c r="D1660" t="s">
        <v>56</v>
      </c>
      <c r="E1660" s="1">
        <v>45971</v>
      </c>
      <c r="F1660" t="s">
        <v>1968</v>
      </c>
      <c r="G1660" t="s">
        <v>63</v>
      </c>
      <c r="H1660" s="4">
        <v>221769000000000</v>
      </c>
      <c r="I1660">
        <v>29811</v>
      </c>
      <c r="J1660" s="3">
        <v>45972</v>
      </c>
      <c r="K1660" t="s">
        <v>5760</v>
      </c>
      <c r="L1660" t="s">
        <v>59</v>
      </c>
      <c r="M1660">
        <v>982.66</v>
      </c>
      <c r="N1660">
        <v>-460</v>
      </c>
      <c r="O1660">
        <v>0</v>
      </c>
      <c r="P1660">
        <v>522.66</v>
      </c>
      <c r="Q1660">
        <v>32</v>
      </c>
      <c r="R1660">
        <v>0</v>
      </c>
      <c r="S1660">
        <v>0.34</v>
      </c>
      <c r="T1660">
        <v>0</v>
      </c>
      <c r="U1660">
        <v>555</v>
      </c>
      <c r="V1660">
        <v>555</v>
      </c>
      <c r="W1660">
        <v>0</v>
      </c>
      <c r="X1660" t="s">
        <v>64</v>
      </c>
      <c r="Y1660">
        <v>174.98</v>
      </c>
      <c r="Z1660">
        <v>17.309999999999999</v>
      </c>
      <c r="AA1660" t="s">
        <v>65</v>
      </c>
      <c r="AB1660" t="s">
        <v>56</v>
      </c>
      <c r="AC1660">
        <v>5888</v>
      </c>
      <c r="AK1660">
        <v>32</v>
      </c>
      <c r="AL1660">
        <v>0</v>
      </c>
      <c r="AS1660">
        <v>555</v>
      </c>
      <c r="AZ1660">
        <v>522.66</v>
      </c>
      <c r="BB1660">
        <v>32</v>
      </c>
    </row>
    <row r="1661" spans="1:55" x14ac:dyDescent="0.25">
      <c r="A1661" t="s">
        <v>54</v>
      </c>
      <c r="B1661">
        <v>110027</v>
      </c>
      <c r="C1661" t="s">
        <v>55</v>
      </c>
      <c r="D1661" t="s">
        <v>56</v>
      </c>
      <c r="E1661" s="1">
        <v>45971</v>
      </c>
      <c r="F1661" t="s">
        <v>1969</v>
      </c>
      <c r="G1661" t="s">
        <v>67</v>
      </c>
      <c r="J1661" s="3">
        <v>45972</v>
      </c>
      <c r="K1661" t="s">
        <v>5760</v>
      </c>
      <c r="L1661" t="s">
        <v>59</v>
      </c>
      <c r="M1661">
        <v>59</v>
      </c>
      <c r="N1661">
        <v>0</v>
      </c>
      <c r="O1661">
        <v>0</v>
      </c>
      <c r="P1661">
        <v>59</v>
      </c>
      <c r="Q1661">
        <v>0</v>
      </c>
      <c r="R1661">
        <v>2.96</v>
      </c>
      <c r="S1661">
        <v>0.04</v>
      </c>
      <c r="T1661">
        <v>0</v>
      </c>
      <c r="U1661">
        <v>62</v>
      </c>
      <c r="V1661">
        <v>62</v>
      </c>
      <c r="W1661">
        <v>0</v>
      </c>
      <c r="X1661" t="s">
        <v>68</v>
      </c>
      <c r="Y1661">
        <v>15.49</v>
      </c>
      <c r="Z1661">
        <v>2.14</v>
      </c>
      <c r="AA1661" t="s">
        <v>74</v>
      </c>
      <c r="AB1661" t="s">
        <v>75</v>
      </c>
      <c r="AE1661" t="s">
        <v>730</v>
      </c>
      <c r="AF1661" t="s">
        <v>731</v>
      </c>
      <c r="AG1661">
        <v>9999777722</v>
      </c>
      <c r="AK1661">
        <v>0</v>
      </c>
      <c r="AL1661">
        <v>0</v>
      </c>
      <c r="AN1661">
        <v>62</v>
      </c>
      <c r="AV1661">
        <v>59</v>
      </c>
      <c r="AW1661">
        <v>1.48</v>
      </c>
      <c r="AX1661">
        <v>59</v>
      </c>
      <c r="AY1661">
        <v>1.48</v>
      </c>
      <c r="AZ1661">
        <v>59</v>
      </c>
    </row>
    <row r="1662" spans="1:55" x14ac:dyDescent="0.25">
      <c r="A1662" t="s">
        <v>54</v>
      </c>
      <c r="B1662">
        <v>110027</v>
      </c>
      <c r="C1662" t="s">
        <v>55</v>
      </c>
      <c r="D1662" t="s">
        <v>56</v>
      </c>
      <c r="E1662" s="1">
        <v>45971</v>
      </c>
      <c r="F1662" t="s">
        <v>1970</v>
      </c>
      <c r="G1662" t="s">
        <v>63</v>
      </c>
      <c r="H1662" s="4">
        <v>221769000000000</v>
      </c>
      <c r="I1662">
        <v>29811</v>
      </c>
      <c r="J1662" s="3">
        <v>45972.003472222219</v>
      </c>
      <c r="K1662" t="s">
        <v>5760</v>
      </c>
      <c r="L1662" t="s">
        <v>59</v>
      </c>
      <c r="M1662">
        <v>398</v>
      </c>
      <c r="N1662">
        <v>-93.75</v>
      </c>
      <c r="O1662">
        <v>0</v>
      </c>
      <c r="P1662">
        <v>304.25</v>
      </c>
      <c r="Q1662">
        <v>32</v>
      </c>
      <c r="R1662">
        <v>0</v>
      </c>
      <c r="S1662">
        <v>-0.25</v>
      </c>
      <c r="T1662">
        <v>0</v>
      </c>
      <c r="U1662">
        <v>336</v>
      </c>
      <c r="V1662">
        <v>336</v>
      </c>
      <c r="W1662">
        <v>0</v>
      </c>
      <c r="X1662" t="s">
        <v>64</v>
      </c>
      <c r="Y1662">
        <v>103.6</v>
      </c>
      <c r="Z1662">
        <v>9.82</v>
      </c>
      <c r="AA1662" t="s">
        <v>65</v>
      </c>
      <c r="AB1662" t="s">
        <v>56</v>
      </c>
      <c r="AC1662">
        <v>9402</v>
      </c>
      <c r="AK1662">
        <v>32</v>
      </c>
      <c r="AL1662">
        <v>0</v>
      </c>
      <c r="AS1662">
        <v>336</v>
      </c>
      <c r="AZ1662">
        <v>304.25</v>
      </c>
      <c r="BB1662">
        <v>32</v>
      </c>
    </row>
    <row r="1663" spans="1:55" x14ac:dyDescent="0.25">
      <c r="A1663" t="s">
        <v>54</v>
      </c>
      <c r="B1663">
        <v>110027</v>
      </c>
      <c r="C1663" t="s">
        <v>55</v>
      </c>
      <c r="D1663" t="s">
        <v>56</v>
      </c>
      <c r="E1663" s="1">
        <v>45971</v>
      </c>
      <c r="F1663" t="s">
        <v>1971</v>
      </c>
      <c r="G1663" t="s">
        <v>67</v>
      </c>
      <c r="J1663" s="3">
        <v>45972.009722222225</v>
      </c>
      <c r="K1663" t="s">
        <v>5760</v>
      </c>
      <c r="L1663" t="s">
        <v>59</v>
      </c>
      <c r="M1663">
        <v>198</v>
      </c>
      <c r="N1663">
        <v>-11</v>
      </c>
      <c r="O1663">
        <v>0</v>
      </c>
      <c r="P1663">
        <v>187</v>
      </c>
      <c r="Q1663">
        <v>0</v>
      </c>
      <c r="R1663">
        <v>9.36</v>
      </c>
      <c r="S1663">
        <v>-0.36</v>
      </c>
      <c r="T1663">
        <v>0</v>
      </c>
      <c r="U1663">
        <v>196</v>
      </c>
      <c r="V1663">
        <v>196</v>
      </c>
      <c r="W1663">
        <v>0</v>
      </c>
      <c r="X1663" t="s">
        <v>213</v>
      </c>
      <c r="Y1663">
        <v>47.2</v>
      </c>
      <c r="Z1663">
        <v>3.92</v>
      </c>
      <c r="AA1663" t="s">
        <v>74</v>
      </c>
      <c r="AB1663" t="s">
        <v>75</v>
      </c>
      <c r="AE1663" t="s">
        <v>1707</v>
      </c>
      <c r="AF1663" t="s">
        <v>1708</v>
      </c>
      <c r="AG1663">
        <v>9911957997</v>
      </c>
      <c r="AK1663">
        <v>0</v>
      </c>
      <c r="AL1663">
        <v>0</v>
      </c>
      <c r="AO1663">
        <v>196</v>
      </c>
      <c r="AV1663">
        <v>187</v>
      </c>
      <c r="AW1663">
        <v>4.68</v>
      </c>
      <c r="AX1663">
        <v>187</v>
      </c>
      <c r="AY1663">
        <v>4.68</v>
      </c>
      <c r="AZ1663">
        <v>187</v>
      </c>
    </row>
    <row r="1664" spans="1:55" x14ac:dyDescent="0.25">
      <c r="A1664" t="s">
        <v>54</v>
      </c>
      <c r="B1664">
        <v>110027</v>
      </c>
      <c r="C1664" t="s">
        <v>55</v>
      </c>
      <c r="D1664" t="s">
        <v>56</v>
      </c>
      <c r="E1664" s="1">
        <v>45971</v>
      </c>
      <c r="F1664" t="s">
        <v>1972</v>
      </c>
      <c r="G1664" t="s">
        <v>67</v>
      </c>
      <c r="J1664" s="3">
        <v>45972.009722222225</v>
      </c>
      <c r="K1664" t="s">
        <v>5760</v>
      </c>
      <c r="L1664" t="s">
        <v>59</v>
      </c>
      <c r="M1664">
        <v>527</v>
      </c>
      <c r="N1664">
        <v>0</v>
      </c>
      <c r="O1664">
        <v>0</v>
      </c>
      <c r="P1664">
        <v>527</v>
      </c>
      <c r="Q1664">
        <v>0</v>
      </c>
      <c r="R1664">
        <v>26.36</v>
      </c>
      <c r="S1664">
        <v>-0.36</v>
      </c>
      <c r="T1664">
        <v>0</v>
      </c>
      <c r="U1664">
        <v>553</v>
      </c>
      <c r="V1664">
        <v>553</v>
      </c>
      <c r="W1664">
        <v>0</v>
      </c>
      <c r="X1664" t="s">
        <v>1973</v>
      </c>
      <c r="Y1664">
        <v>80.44</v>
      </c>
      <c r="Z1664">
        <v>10.68</v>
      </c>
      <c r="AA1664" t="s">
        <v>74</v>
      </c>
      <c r="AB1664" t="s">
        <v>75</v>
      </c>
      <c r="AE1664" t="s">
        <v>1974</v>
      </c>
      <c r="AF1664" t="s">
        <v>1975</v>
      </c>
      <c r="AG1664">
        <v>9521865726</v>
      </c>
      <c r="AK1664">
        <v>0</v>
      </c>
      <c r="AL1664">
        <v>0</v>
      </c>
      <c r="AN1664">
        <v>30</v>
      </c>
      <c r="AO1664">
        <v>523</v>
      </c>
      <c r="AV1664">
        <v>527</v>
      </c>
      <c r="AW1664">
        <v>13.18</v>
      </c>
      <c r="AX1664">
        <v>527</v>
      </c>
      <c r="AY1664">
        <v>13.18</v>
      </c>
      <c r="AZ1664">
        <v>527</v>
      </c>
    </row>
    <row r="1665" spans="1:55" x14ac:dyDescent="0.25">
      <c r="A1665" t="s">
        <v>54</v>
      </c>
      <c r="B1665">
        <v>110027</v>
      </c>
      <c r="C1665" t="s">
        <v>55</v>
      </c>
      <c r="D1665" t="s">
        <v>56</v>
      </c>
      <c r="E1665" s="1">
        <v>45971</v>
      </c>
      <c r="F1665" t="s">
        <v>1976</v>
      </c>
      <c r="G1665" t="s">
        <v>67</v>
      </c>
      <c r="J1665" s="3">
        <v>45972.009722222225</v>
      </c>
      <c r="K1665" t="s">
        <v>5760</v>
      </c>
      <c r="L1665" t="s">
        <v>59</v>
      </c>
      <c r="M1665">
        <v>258</v>
      </c>
      <c r="N1665">
        <v>0</v>
      </c>
      <c r="O1665">
        <v>0</v>
      </c>
      <c r="P1665">
        <v>258</v>
      </c>
      <c r="Q1665">
        <v>0</v>
      </c>
      <c r="R1665">
        <v>12.9</v>
      </c>
      <c r="S1665">
        <v>0.1</v>
      </c>
      <c r="T1665">
        <v>0</v>
      </c>
      <c r="U1665">
        <v>271</v>
      </c>
      <c r="V1665">
        <v>271</v>
      </c>
      <c r="W1665">
        <v>0</v>
      </c>
      <c r="X1665" t="s">
        <v>73</v>
      </c>
      <c r="Y1665">
        <v>60.15</v>
      </c>
      <c r="Z1665">
        <v>2.56</v>
      </c>
      <c r="AA1665" t="s">
        <v>74</v>
      </c>
      <c r="AB1665" t="s">
        <v>75</v>
      </c>
      <c r="AE1665" t="s">
        <v>730</v>
      </c>
      <c r="AF1665" t="s">
        <v>731</v>
      </c>
      <c r="AG1665">
        <v>9999777722</v>
      </c>
      <c r="AK1665">
        <v>0</v>
      </c>
      <c r="AL1665">
        <v>0</v>
      </c>
      <c r="AM1665">
        <v>271</v>
      </c>
      <c r="AV1665">
        <v>258</v>
      </c>
      <c r="AW1665">
        <v>6.45</v>
      </c>
      <c r="AX1665">
        <v>258</v>
      </c>
      <c r="AY1665">
        <v>6.45</v>
      </c>
      <c r="AZ1665">
        <v>258</v>
      </c>
    </row>
    <row r="1666" spans="1:55" x14ac:dyDescent="0.25">
      <c r="A1666" t="s">
        <v>54</v>
      </c>
      <c r="B1666">
        <v>110027</v>
      </c>
      <c r="C1666" t="s">
        <v>55</v>
      </c>
      <c r="D1666" t="s">
        <v>56</v>
      </c>
      <c r="E1666" s="1">
        <v>45971</v>
      </c>
      <c r="F1666" t="s">
        <v>1977</v>
      </c>
      <c r="G1666" t="s">
        <v>58</v>
      </c>
      <c r="H1666">
        <v>7470541001</v>
      </c>
      <c r="I1666">
        <v>18528960</v>
      </c>
      <c r="J1666" s="3">
        <v>45972.011111111111</v>
      </c>
      <c r="K1666" t="s">
        <v>5760</v>
      </c>
      <c r="L1666" t="s">
        <v>59</v>
      </c>
      <c r="M1666">
        <v>576</v>
      </c>
      <c r="N1666">
        <v>-100</v>
      </c>
      <c r="O1666">
        <v>0</v>
      </c>
      <c r="P1666">
        <v>476</v>
      </c>
      <c r="Q1666">
        <v>32</v>
      </c>
      <c r="R1666">
        <v>0</v>
      </c>
      <c r="S1666">
        <v>0</v>
      </c>
      <c r="T1666">
        <v>0</v>
      </c>
      <c r="U1666">
        <v>508</v>
      </c>
      <c r="V1666">
        <v>508</v>
      </c>
      <c r="W1666">
        <v>0</v>
      </c>
      <c r="X1666" t="s">
        <v>60</v>
      </c>
      <c r="Y1666">
        <v>130.29</v>
      </c>
      <c r="Z1666">
        <v>9.0299999999999994</v>
      </c>
      <c r="AA1666" t="s">
        <v>61</v>
      </c>
      <c r="AB1666" t="s">
        <v>56</v>
      </c>
      <c r="AC1666">
        <v>1001</v>
      </c>
      <c r="AK1666">
        <v>32</v>
      </c>
      <c r="AL1666">
        <v>0</v>
      </c>
      <c r="AT1666">
        <v>508</v>
      </c>
      <c r="AZ1666">
        <v>476</v>
      </c>
      <c r="BC1666">
        <v>32</v>
      </c>
    </row>
    <row r="1667" spans="1:55" x14ac:dyDescent="0.25">
      <c r="A1667" t="s">
        <v>54</v>
      </c>
      <c r="B1667">
        <v>110027</v>
      </c>
      <c r="C1667" t="s">
        <v>55</v>
      </c>
      <c r="D1667" t="s">
        <v>56</v>
      </c>
      <c r="E1667" s="1">
        <v>45971</v>
      </c>
      <c r="F1667" t="s">
        <v>1978</v>
      </c>
      <c r="G1667" t="s">
        <v>67</v>
      </c>
      <c r="J1667" s="3">
        <v>45972.012499999997</v>
      </c>
      <c r="K1667" t="s">
        <v>5760</v>
      </c>
      <c r="L1667" t="s">
        <v>59</v>
      </c>
      <c r="M1667">
        <v>59</v>
      </c>
      <c r="N1667">
        <v>0</v>
      </c>
      <c r="O1667">
        <v>0</v>
      </c>
      <c r="P1667">
        <v>59</v>
      </c>
      <c r="Q1667">
        <v>0</v>
      </c>
      <c r="R1667">
        <v>2.96</v>
      </c>
      <c r="S1667">
        <v>0.04</v>
      </c>
      <c r="T1667">
        <v>0</v>
      </c>
      <c r="U1667">
        <v>62</v>
      </c>
      <c r="V1667">
        <v>62</v>
      </c>
      <c r="W1667">
        <v>0</v>
      </c>
      <c r="X1667" t="s">
        <v>73</v>
      </c>
      <c r="Y1667">
        <v>15.49</v>
      </c>
      <c r="Z1667">
        <v>2.14</v>
      </c>
      <c r="AA1667" t="s">
        <v>74</v>
      </c>
      <c r="AB1667" t="s">
        <v>75</v>
      </c>
      <c r="AE1667" t="s">
        <v>89</v>
      </c>
      <c r="AF1667" t="s">
        <v>56</v>
      </c>
      <c r="AG1667">
        <v>8929758003</v>
      </c>
      <c r="AK1667">
        <v>0</v>
      </c>
      <c r="AL1667">
        <v>0</v>
      </c>
      <c r="AM1667">
        <v>62</v>
      </c>
      <c r="AV1667">
        <v>59</v>
      </c>
      <c r="AW1667">
        <v>1.48</v>
      </c>
      <c r="AX1667">
        <v>59</v>
      </c>
      <c r="AY1667">
        <v>1.48</v>
      </c>
      <c r="AZ1667">
        <v>59</v>
      </c>
    </row>
    <row r="1668" spans="1:55" x14ac:dyDescent="0.25">
      <c r="A1668" t="s">
        <v>54</v>
      </c>
      <c r="B1668">
        <v>110027</v>
      </c>
      <c r="C1668" t="s">
        <v>55</v>
      </c>
      <c r="D1668" t="s">
        <v>56</v>
      </c>
      <c r="E1668" s="1">
        <v>45971</v>
      </c>
      <c r="F1668" t="s">
        <v>1979</v>
      </c>
      <c r="G1668" t="s">
        <v>63</v>
      </c>
      <c r="H1668" s="4">
        <v>221770000000000</v>
      </c>
      <c r="I1668">
        <v>29811</v>
      </c>
      <c r="J1668" s="3">
        <v>45972.013888888891</v>
      </c>
      <c r="K1668" t="s">
        <v>5760</v>
      </c>
      <c r="L1668" t="s">
        <v>59</v>
      </c>
      <c r="M1668">
        <v>148</v>
      </c>
      <c r="N1668">
        <v>-30</v>
      </c>
      <c r="O1668">
        <v>0</v>
      </c>
      <c r="P1668">
        <v>118</v>
      </c>
      <c r="Q1668">
        <v>32</v>
      </c>
      <c r="R1668">
        <v>0</v>
      </c>
      <c r="S1668">
        <v>0</v>
      </c>
      <c r="T1668">
        <v>0</v>
      </c>
      <c r="U1668">
        <v>150</v>
      </c>
      <c r="V1668">
        <v>150</v>
      </c>
      <c r="W1668">
        <v>0</v>
      </c>
      <c r="X1668" t="s">
        <v>64</v>
      </c>
      <c r="Y1668">
        <v>27.63</v>
      </c>
      <c r="Z1668">
        <v>1.96</v>
      </c>
      <c r="AA1668" t="s">
        <v>65</v>
      </c>
      <c r="AB1668" t="s">
        <v>56</v>
      </c>
      <c r="AC1668">
        <v>7308</v>
      </c>
      <c r="AK1668">
        <v>32</v>
      </c>
      <c r="AL1668">
        <v>0</v>
      </c>
      <c r="AS1668">
        <v>150</v>
      </c>
      <c r="AZ1668">
        <v>118</v>
      </c>
      <c r="BB1668">
        <v>32</v>
      </c>
    </row>
    <row r="1669" spans="1:55" x14ac:dyDescent="0.25">
      <c r="A1669" t="s">
        <v>54</v>
      </c>
      <c r="B1669">
        <v>110027</v>
      </c>
      <c r="C1669" t="s">
        <v>55</v>
      </c>
      <c r="D1669" t="s">
        <v>56</v>
      </c>
      <c r="E1669" s="1">
        <v>45971</v>
      </c>
      <c r="F1669" t="s">
        <v>1980</v>
      </c>
      <c r="G1669" t="s">
        <v>63</v>
      </c>
      <c r="H1669" s="4">
        <v>221770000000000</v>
      </c>
      <c r="I1669">
        <v>29811</v>
      </c>
      <c r="J1669" s="3">
        <v>45972.013888888891</v>
      </c>
      <c r="K1669" t="s">
        <v>5760</v>
      </c>
      <c r="L1669" t="s">
        <v>59</v>
      </c>
      <c r="M1669">
        <v>984</v>
      </c>
      <c r="N1669">
        <v>-268.74</v>
      </c>
      <c r="O1669">
        <v>0</v>
      </c>
      <c r="P1669">
        <v>715.26</v>
      </c>
      <c r="Q1669">
        <v>32</v>
      </c>
      <c r="R1669">
        <v>0</v>
      </c>
      <c r="S1669">
        <v>-0.26</v>
      </c>
      <c r="T1669">
        <v>0</v>
      </c>
      <c r="U1669">
        <v>747</v>
      </c>
      <c r="V1669">
        <v>747</v>
      </c>
      <c r="W1669">
        <v>0</v>
      </c>
      <c r="X1669" t="s">
        <v>64</v>
      </c>
      <c r="Y1669">
        <v>178.14</v>
      </c>
      <c r="Z1669">
        <v>17.95</v>
      </c>
      <c r="AA1669" t="s">
        <v>65</v>
      </c>
      <c r="AB1669" t="s">
        <v>56</v>
      </c>
      <c r="AC1669">
        <v>2445</v>
      </c>
      <c r="AK1669">
        <v>32</v>
      </c>
      <c r="AL1669">
        <v>0</v>
      </c>
      <c r="AS1669">
        <v>747</v>
      </c>
      <c r="AZ1669">
        <v>715.26</v>
      </c>
      <c r="BB1669">
        <v>32</v>
      </c>
    </row>
    <row r="1670" spans="1:55" x14ac:dyDescent="0.25">
      <c r="A1670" t="s">
        <v>54</v>
      </c>
      <c r="B1670">
        <v>110027</v>
      </c>
      <c r="C1670" t="s">
        <v>55</v>
      </c>
      <c r="D1670" t="s">
        <v>56</v>
      </c>
      <c r="E1670" s="1">
        <v>45971</v>
      </c>
      <c r="F1670" t="s">
        <v>1981</v>
      </c>
      <c r="G1670" t="s">
        <v>67</v>
      </c>
      <c r="J1670" s="3">
        <v>45972.01458333333</v>
      </c>
      <c r="K1670" t="s">
        <v>5760</v>
      </c>
      <c r="L1670" t="s">
        <v>59</v>
      </c>
      <c r="M1670">
        <v>368</v>
      </c>
      <c r="N1670">
        <v>0</v>
      </c>
      <c r="O1670">
        <v>0</v>
      </c>
      <c r="P1670">
        <v>368</v>
      </c>
      <c r="Q1670">
        <v>0</v>
      </c>
      <c r="R1670">
        <v>18.399999999999999</v>
      </c>
      <c r="S1670">
        <v>-0.4</v>
      </c>
      <c r="T1670">
        <v>0</v>
      </c>
      <c r="U1670">
        <v>386</v>
      </c>
      <c r="V1670">
        <v>386</v>
      </c>
      <c r="W1670">
        <v>0</v>
      </c>
      <c r="X1670" t="s">
        <v>73</v>
      </c>
      <c r="Y1670">
        <v>85.93</v>
      </c>
      <c r="Z1670">
        <v>4.46</v>
      </c>
      <c r="AA1670" t="s">
        <v>74</v>
      </c>
      <c r="AB1670" t="s">
        <v>75</v>
      </c>
      <c r="AE1670" t="s">
        <v>730</v>
      </c>
      <c r="AF1670" t="s">
        <v>731</v>
      </c>
      <c r="AG1670">
        <v>9999777722</v>
      </c>
      <c r="AK1670">
        <v>0</v>
      </c>
      <c r="AL1670">
        <v>0</v>
      </c>
      <c r="AM1670">
        <v>386</v>
      </c>
      <c r="AV1670">
        <v>368</v>
      </c>
      <c r="AW1670">
        <v>9.1999999999999993</v>
      </c>
      <c r="AX1670">
        <v>368</v>
      </c>
      <c r="AY1670">
        <v>9.1999999999999993</v>
      </c>
      <c r="AZ1670">
        <v>368</v>
      </c>
    </row>
    <row r="1671" spans="1:55" x14ac:dyDescent="0.25">
      <c r="A1671" t="s">
        <v>54</v>
      </c>
      <c r="B1671">
        <v>110027</v>
      </c>
      <c r="C1671" t="s">
        <v>55</v>
      </c>
      <c r="D1671" t="s">
        <v>56</v>
      </c>
      <c r="E1671" s="1">
        <v>45971</v>
      </c>
      <c r="F1671" t="s">
        <v>1982</v>
      </c>
      <c r="G1671" t="s">
        <v>63</v>
      </c>
      <c r="H1671" s="4">
        <v>221770000000000</v>
      </c>
      <c r="I1671">
        <v>29811</v>
      </c>
      <c r="J1671" s="3">
        <v>45972.015972222223</v>
      </c>
      <c r="K1671" t="s">
        <v>5760</v>
      </c>
      <c r="L1671" t="s">
        <v>59</v>
      </c>
      <c r="M1671">
        <v>408</v>
      </c>
      <c r="N1671">
        <v>-93.75</v>
      </c>
      <c r="O1671">
        <v>0</v>
      </c>
      <c r="P1671">
        <v>314.25</v>
      </c>
      <c r="Q1671">
        <v>32</v>
      </c>
      <c r="R1671">
        <v>0</v>
      </c>
      <c r="S1671">
        <v>-0.25</v>
      </c>
      <c r="T1671">
        <v>0</v>
      </c>
      <c r="U1671">
        <v>346</v>
      </c>
      <c r="V1671">
        <v>346</v>
      </c>
      <c r="W1671">
        <v>0</v>
      </c>
      <c r="X1671" t="s">
        <v>64</v>
      </c>
      <c r="Y1671">
        <v>90.39</v>
      </c>
      <c r="Z1671">
        <v>5.03</v>
      </c>
      <c r="AA1671" t="s">
        <v>65</v>
      </c>
      <c r="AB1671" t="s">
        <v>56</v>
      </c>
      <c r="AC1671">
        <v>6232</v>
      </c>
      <c r="AK1671">
        <v>32</v>
      </c>
      <c r="AL1671">
        <v>0</v>
      </c>
      <c r="AS1671">
        <v>346</v>
      </c>
      <c r="AZ1671">
        <v>314.25</v>
      </c>
      <c r="BB1671">
        <v>32</v>
      </c>
    </row>
    <row r="1672" spans="1:55" x14ac:dyDescent="0.25">
      <c r="A1672" t="s">
        <v>54</v>
      </c>
      <c r="B1672">
        <v>110027</v>
      </c>
      <c r="C1672" t="s">
        <v>55</v>
      </c>
      <c r="D1672" t="s">
        <v>56</v>
      </c>
      <c r="E1672" s="1">
        <v>45971</v>
      </c>
      <c r="F1672" t="s">
        <v>1983</v>
      </c>
      <c r="G1672" t="s">
        <v>58</v>
      </c>
      <c r="H1672">
        <v>7470503090</v>
      </c>
      <c r="I1672">
        <v>18528960</v>
      </c>
      <c r="J1672" s="3">
        <v>45972.01666666667</v>
      </c>
      <c r="K1672" t="s">
        <v>5760</v>
      </c>
      <c r="L1672" t="s">
        <v>59</v>
      </c>
      <c r="M1672">
        <v>567.01</v>
      </c>
      <c r="N1672">
        <v>-239.91</v>
      </c>
      <c r="O1672">
        <v>0</v>
      </c>
      <c r="P1672">
        <v>327.10000000000002</v>
      </c>
      <c r="Q1672">
        <v>32</v>
      </c>
      <c r="R1672">
        <v>0</v>
      </c>
      <c r="S1672">
        <v>0</v>
      </c>
      <c r="T1672">
        <v>0</v>
      </c>
      <c r="U1672">
        <v>359.1</v>
      </c>
      <c r="V1672">
        <v>359.1</v>
      </c>
      <c r="W1672">
        <v>0</v>
      </c>
      <c r="X1672" t="s">
        <v>60</v>
      </c>
      <c r="Y1672">
        <v>107.97</v>
      </c>
      <c r="Z1672">
        <v>10.11</v>
      </c>
      <c r="AA1672" t="s">
        <v>61</v>
      </c>
      <c r="AB1672" t="s">
        <v>56</v>
      </c>
      <c r="AC1672">
        <v>3090</v>
      </c>
      <c r="AK1672">
        <v>32</v>
      </c>
      <c r="AL1672">
        <v>0</v>
      </c>
      <c r="AT1672">
        <v>359.1</v>
      </c>
      <c r="AZ1672">
        <v>327.08999999999997</v>
      </c>
      <c r="BC1672">
        <v>32</v>
      </c>
    </row>
    <row r="1673" spans="1:55" x14ac:dyDescent="0.25">
      <c r="A1673" t="s">
        <v>54</v>
      </c>
      <c r="B1673">
        <v>110027</v>
      </c>
      <c r="C1673" t="s">
        <v>55</v>
      </c>
      <c r="D1673" t="s">
        <v>56</v>
      </c>
      <c r="E1673" s="1">
        <v>45971</v>
      </c>
      <c r="F1673" t="s">
        <v>1984</v>
      </c>
      <c r="G1673" t="s">
        <v>63</v>
      </c>
      <c r="H1673" s="4">
        <v>221771000000000</v>
      </c>
      <c r="I1673">
        <v>29811</v>
      </c>
      <c r="J1673" s="3">
        <v>45972.018750000003</v>
      </c>
      <c r="K1673" t="s">
        <v>5760</v>
      </c>
      <c r="L1673" t="s">
        <v>59</v>
      </c>
      <c r="M1673">
        <v>264</v>
      </c>
      <c r="N1673">
        <v>-93.75</v>
      </c>
      <c r="O1673">
        <v>0</v>
      </c>
      <c r="P1673">
        <v>170.25</v>
      </c>
      <c r="Q1673">
        <v>32</v>
      </c>
      <c r="R1673">
        <v>0</v>
      </c>
      <c r="S1673">
        <v>-0.25</v>
      </c>
      <c r="T1673">
        <v>0</v>
      </c>
      <c r="U1673">
        <v>202</v>
      </c>
      <c r="V1673">
        <v>202</v>
      </c>
      <c r="W1673">
        <v>0</v>
      </c>
      <c r="X1673" t="s">
        <v>64</v>
      </c>
      <c r="Y1673">
        <v>57.14</v>
      </c>
      <c r="Z1673">
        <v>5.03</v>
      </c>
      <c r="AA1673" t="s">
        <v>65</v>
      </c>
      <c r="AB1673" t="s">
        <v>56</v>
      </c>
      <c r="AC1673">
        <v>4387</v>
      </c>
      <c r="AK1673">
        <v>32</v>
      </c>
      <c r="AL1673">
        <v>0</v>
      </c>
      <c r="AS1673">
        <v>202</v>
      </c>
      <c r="AZ1673">
        <v>170.25</v>
      </c>
      <c r="BB1673">
        <v>32</v>
      </c>
    </row>
    <row r="1674" spans="1:55" x14ac:dyDescent="0.25">
      <c r="A1674" t="s">
        <v>54</v>
      </c>
      <c r="B1674">
        <v>110027</v>
      </c>
      <c r="C1674" t="s">
        <v>55</v>
      </c>
      <c r="D1674" t="s">
        <v>56</v>
      </c>
      <c r="E1674" s="1">
        <v>45971</v>
      </c>
      <c r="F1674" t="s">
        <v>1985</v>
      </c>
      <c r="G1674" t="s">
        <v>67</v>
      </c>
      <c r="J1674" s="3">
        <v>45972.018750000003</v>
      </c>
      <c r="K1674" t="s">
        <v>5760</v>
      </c>
      <c r="L1674" t="s">
        <v>59</v>
      </c>
      <c r="M1674">
        <v>299</v>
      </c>
      <c r="N1674">
        <v>0</v>
      </c>
      <c r="O1674">
        <v>0</v>
      </c>
      <c r="P1674">
        <v>299</v>
      </c>
      <c r="Q1674">
        <v>0</v>
      </c>
      <c r="R1674">
        <v>14.96</v>
      </c>
      <c r="S1674">
        <v>0.04</v>
      </c>
      <c r="T1674">
        <v>0</v>
      </c>
      <c r="U1674">
        <v>314</v>
      </c>
      <c r="V1674">
        <v>314</v>
      </c>
      <c r="W1674">
        <v>0</v>
      </c>
      <c r="X1674" t="s">
        <v>73</v>
      </c>
      <c r="Y1674">
        <v>77.61</v>
      </c>
      <c r="Z1674">
        <v>8.7200000000000006</v>
      </c>
      <c r="AA1674" t="s">
        <v>74</v>
      </c>
      <c r="AB1674" t="s">
        <v>75</v>
      </c>
      <c r="AE1674" t="s">
        <v>89</v>
      </c>
      <c r="AF1674" t="s">
        <v>56</v>
      </c>
      <c r="AG1674">
        <v>8929758003</v>
      </c>
      <c r="AK1674">
        <v>0</v>
      </c>
      <c r="AL1674">
        <v>0</v>
      </c>
      <c r="AM1674">
        <v>314</v>
      </c>
      <c r="AV1674">
        <v>299</v>
      </c>
      <c r="AW1674">
        <v>7.48</v>
      </c>
      <c r="AX1674">
        <v>299</v>
      </c>
      <c r="AY1674">
        <v>7.48</v>
      </c>
      <c r="AZ1674">
        <v>299</v>
      </c>
    </row>
    <row r="1675" spans="1:55" x14ac:dyDescent="0.25">
      <c r="A1675" t="s">
        <v>54</v>
      </c>
      <c r="B1675">
        <v>110027</v>
      </c>
      <c r="C1675" t="s">
        <v>55</v>
      </c>
      <c r="D1675" t="s">
        <v>56</v>
      </c>
      <c r="E1675" s="1">
        <v>45971</v>
      </c>
      <c r="F1675" t="s">
        <v>1986</v>
      </c>
      <c r="G1675" t="s">
        <v>63</v>
      </c>
      <c r="H1675" s="4">
        <v>221771000000000</v>
      </c>
      <c r="I1675">
        <v>29811</v>
      </c>
      <c r="J1675" s="3">
        <v>45972.019444444442</v>
      </c>
      <c r="K1675" t="s">
        <v>5760</v>
      </c>
      <c r="L1675" t="s">
        <v>59</v>
      </c>
      <c r="M1675">
        <v>169</v>
      </c>
      <c r="N1675">
        <v>0</v>
      </c>
      <c r="O1675">
        <v>0</v>
      </c>
      <c r="P1675">
        <v>169</v>
      </c>
      <c r="Q1675">
        <v>32</v>
      </c>
      <c r="R1675">
        <v>0</v>
      </c>
      <c r="S1675">
        <v>0</v>
      </c>
      <c r="T1675">
        <v>0</v>
      </c>
      <c r="U1675">
        <v>201</v>
      </c>
      <c r="V1675">
        <v>201</v>
      </c>
      <c r="W1675">
        <v>0</v>
      </c>
      <c r="X1675" t="s">
        <v>64</v>
      </c>
      <c r="Y1675">
        <v>29.83</v>
      </c>
      <c r="Z1675">
        <v>5.57</v>
      </c>
      <c r="AA1675" t="s">
        <v>65</v>
      </c>
      <c r="AB1675" t="s">
        <v>56</v>
      </c>
      <c r="AC1675">
        <v>7695</v>
      </c>
      <c r="AK1675">
        <v>32</v>
      </c>
      <c r="AL1675">
        <v>0</v>
      </c>
      <c r="AS1675">
        <v>201</v>
      </c>
      <c r="AZ1675">
        <v>169</v>
      </c>
      <c r="BB1675">
        <v>32</v>
      </c>
    </row>
    <row r="1676" spans="1:55" x14ac:dyDescent="0.25">
      <c r="A1676" t="s">
        <v>54</v>
      </c>
      <c r="B1676">
        <v>110027</v>
      </c>
      <c r="C1676" t="s">
        <v>55</v>
      </c>
      <c r="D1676" t="s">
        <v>56</v>
      </c>
      <c r="E1676" s="1">
        <v>45971</v>
      </c>
      <c r="F1676" t="s">
        <v>1987</v>
      </c>
      <c r="G1676" t="s">
        <v>63</v>
      </c>
      <c r="H1676" s="4">
        <v>221771000000000</v>
      </c>
      <c r="I1676">
        <v>29811</v>
      </c>
      <c r="J1676" s="3">
        <v>45972.022222222222</v>
      </c>
      <c r="K1676" t="s">
        <v>5760</v>
      </c>
      <c r="L1676" t="s">
        <v>59</v>
      </c>
      <c r="M1676">
        <v>608</v>
      </c>
      <c r="N1676">
        <v>-175</v>
      </c>
      <c r="O1676">
        <v>0</v>
      </c>
      <c r="P1676">
        <v>433</v>
      </c>
      <c r="Q1676">
        <v>32</v>
      </c>
      <c r="R1676">
        <v>0</v>
      </c>
      <c r="S1676">
        <v>0</v>
      </c>
      <c r="T1676">
        <v>0</v>
      </c>
      <c r="U1676">
        <v>465</v>
      </c>
      <c r="V1676">
        <v>465</v>
      </c>
      <c r="W1676">
        <v>0</v>
      </c>
      <c r="X1676" t="s">
        <v>64</v>
      </c>
      <c r="Y1676">
        <v>91.78</v>
      </c>
      <c r="Z1676">
        <v>4.7699999999999996</v>
      </c>
      <c r="AA1676" t="s">
        <v>65</v>
      </c>
      <c r="AB1676" t="s">
        <v>56</v>
      </c>
      <c r="AC1676">
        <v>8439</v>
      </c>
      <c r="AK1676">
        <v>32</v>
      </c>
      <c r="AL1676">
        <v>0</v>
      </c>
      <c r="AS1676">
        <v>465</v>
      </c>
      <c r="AZ1676">
        <v>433</v>
      </c>
      <c r="BB1676">
        <v>32</v>
      </c>
    </row>
    <row r="1677" spans="1:55" x14ac:dyDescent="0.25">
      <c r="A1677" t="s">
        <v>54</v>
      </c>
      <c r="B1677">
        <v>110027</v>
      </c>
      <c r="C1677" t="s">
        <v>55</v>
      </c>
      <c r="D1677" t="s">
        <v>56</v>
      </c>
      <c r="E1677" s="1">
        <v>45971</v>
      </c>
      <c r="F1677" t="s">
        <v>1988</v>
      </c>
      <c r="G1677" t="s">
        <v>63</v>
      </c>
      <c r="H1677" s="4">
        <v>221771000000000</v>
      </c>
      <c r="I1677">
        <v>29811</v>
      </c>
      <c r="J1677" s="3">
        <v>45972.026388888888</v>
      </c>
      <c r="K1677" t="s">
        <v>5760</v>
      </c>
      <c r="L1677" t="s">
        <v>59</v>
      </c>
      <c r="M1677">
        <v>468</v>
      </c>
      <c r="N1677">
        <v>0</v>
      </c>
      <c r="O1677">
        <v>0</v>
      </c>
      <c r="P1677">
        <v>468</v>
      </c>
      <c r="Q1677">
        <v>32</v>
      </c>
      <c r="R1677">
        <v>0</v>
      </c>
      <c r="S1677">
        <v>0</v>
      </c>
      <c r="T1677">
        <v>0</v>
      </c>
      <c r="U1677">
        <v>500</v>
      </c>
      <c r="V1677">
        <v>500</v>
      </c>
      <c r="W1677">
        <v>0</v>
      </c>
      <c r="X1677" t="s">
        <v>64</v>
      </c>
      <c r="Y1677">
        <v>73.45</v>
      </c>
      <c r="Z1677">
        <v>15.39</v>
      </c>
      <c r="AA1677" t="s">
        <v>65</v>
      </c>
      <c r="AB1677" t="s">
        <v>56</v>
      </c>
      <c r="AC1677">
        <v>6403</v>
      </c>
      <c r="AK1677">
        <v>32</v>
      </c>
      <c r="AL1677">
        <v>0</v>
      </c>
      <c r="AS1677">
        <v>500</v>
      </c>
      <c r="AZ1677">
        <v>468</v>
      </c>
      <c r="BB1677">
        <v>32</v>
      </c>
    </row>
    <row r="1678" spans="1:55" x14ac:dyDescent="0.25">
      <c r="A1678" t="s">
        <v>54</v>
      </c>
      <c r="B1678">
        <v>110027</v>
      </c>
      <c r="C1678" t="s">
        <v>55</v>
      </c>
      <c r="D1678" t="s">
        <v>56</v>
      </c>
      <c r="E1678" s="1">
        <v>45971</v>
      </c>
      <c r="F1678" t="s">
        <v>1989</v>
      </c>
      <c r="G1678" t="s">
        <v>63</v>
      </c>
      <c r="H1678" s="4">
        <v>221772000000000</v>
      </c>
      <c r="I1678">
        <v>29811</v>
      </c>
      <c r="J1678" s="3">
        <v>45972.032638888886</v>
      </c>
      <c r="K1678" t="s">
        <v>5760</v>
      </c>
      <c r="L1678" t="s">
        <v>59</v>
      </c>
      <c r="M1678">
        <v>359</v>
      </c>
      <c r="N1678">
        <v>-93.75</v>
      </c>
      <c r="O1678">
        <v>0</v>
      </c>
      <c r="P1678">
        <v>265.25</v>
      </c>
      <c r="Q1678">
        <v>32</v>
      </c>
      <c r="R1678">
        <v>0</v>
      </c>
      <c r="S1678">
        <v>-0.25</v>
      </c>
      <c r="T1678">
        <v>0</v>
      </c>
      <c r="U1678">
        <v>297</v>
      </c>
      <c r="V1678">
        <v>297</v>
      </c>
      <c r="W1678">
        <v>0</v>
      </c>
      <c r="X1678" t="s">
        <v>64</v>
      </c>
      <c r="Y1678">
        <v>78.319999999999993</v>
      </c>
      <c r="Z1678">
        <v>9.82</v>
      </c>
      <c r="AA1678" t="s">
        <v>65</v>
      </c>
      <c r="AB1678" t="s">
        <v>56</v>
      </c>
      <c r="AC1678">
        <v>2868</v>
      </c>
      <c r="AK1678">
        <v>32</v>
      </c>
      <c r="AL1678">
        <v>0</v>
      </c>
      <c r="AS1678">
        <v>297</v>
      </c>
      <c r="AZ1678">
        <v>265.25</v>
      </c>
      <c r="BB1678">
        <v>32</v>
      </c>
    </row>
    <row r="1679" spans="1:55" x14ac:dyDescent="0.25">
      <c r="A1679" t="s">
        <v>54</v>
      </c>
      <c r="B1679">
        <v>110027</v>
      </c>
      <c r="C1679" t="s">
        <v>55</v>
      </c>
      <c r="D1679" t="s">
        <v>56</v>
      </c>
      <c r="E1679" s="1">
        <v>45971</v>
      </c>
      <c r="F1679" t="s">
        <v>1990</v>
      </c>
      <c r="G1679" t="s">
        <v>63</v>
      </c>
      <c r="H1679" s="4">
        <v>221773000000000</v>
      </c>
      <c r="I1679">
        <v>29811</v>
      </c>
      <c r="J1679" s="3">
        <v>45972.047222222223</v>
      </c>
      <c r="K1679" t="s">
        <v>5760</v>
      </c>
      <c r="L1679" t="s">
        <v>59</v>
      </c>
      <c r="M1679">
        <v>697</v>
      </c>
      <c r="N1679">
        <v>-250</v>
      </c>
      <c r="O1679">
        <v>0</v>
      </c>
      <c r="P1679">
        <v>447</v>
      </c>
      <c r="Q1679">
        <v>32</v>
      </c>
      <c r="R1679">
        <v>0</v>
      </c>
      <c r="S1679">
        <v>0</v>
      </c>
      <c r="T1679">
        <v>0</v>
      </c>
      <c r="U1679">
        <v>479</v>
      </c>
      <c r="V1679">
        <v>479</v>
      </c>
      <c r="W1679">
        <v>0</v>
      </c>
      <c r="X1679" t="s">
        <v>64</v>
      </c>
      <c r="Y1679">
        <v>123.72</v>
      </c>
      <c r="Z1679">
        <v>13.46</v>
      </c>
      <c r="AA1679" t="s">
        <v>65</v>
      </c>
      <c r="AB1679" t="s">
        <v>56</v>
      </c>
      <c r="AC1679">
        <v>9778</v>
      </c>
      <c r="AK1679">
        <v>32</v>
      </c>
      <c r="AL1679">
        <v>0</v>
      </c>
      <c r="AS1679">
        <v>479</v>
      </c>
      <c r="AZ1679">
        <v>447</v>
      </c>
      <c r="BB1679">
        <v>32</v>
      </c>
    </row>
    <row r="1680" spans="1:55" x14ac:dyDescent="0.25">
      <c r="A1680" t="s">
        <v>54</v>
      </c>
      <c r="B1680">
        <v>110027</v>
      </c>
      <c r="C1680" t="s">
        <v>55</v>
      </c>
      <c r="D1680" t="s">
        <v>56</v>
      </c>
      <c r="E1680" s="1">
        <v>45971</v>
      </c>
      <c r="F1680" t="s">
        <v>1991</v>
      </c>
      <c r="G1680" t="s">
        <v>58</v>
      </c>
      <c r="H1680">
        <v>7468876901</v>
      </c>
      <c r="I1680">
        <v>18528960</v>
      </c>
      <c r="J1680" s="3">
        <v>45972.047222222223</v>
      </c>
      <c r="K1680" t="s">
        <v>5760</v>
      </c>
      <c r="L1680" t="s">
        <v>59</v>
      </c>
      <c r="M1680">
        <v>159</v>
      </c>
      <c r="N1680">
        <v>-79.5</v>
      </c>
      <c r="O1680">
        <v>0</v>
      </c>
      <c r="P1680">
        <v>79.5</v>
      </c>
      <c r="Q1680">
        <v>32</v>
      </c>
      <c r="R1680">
        <v>0</v>
      </c>
      <c r="S1680">
        <v>0</v>
      </c>
      <c r="T1680">
        <v>0</v>
      </c>
      <c r="U1680">
        <v>111.5</v>
      </c>
      <c r="V1680">
        <v>111.5</v>
      </c>
      <c r="W1680">
        <v>0</v>
      </c>
      <c r="X1680" t="s">
        <v>60</v>
      </c>
      <c r="Y1680">
        <v>22.54</v>
      </c>
      <c r="Z1680">
        <v>3.92</v>
      </c>
      <c r="AA1680" t="s">
        <v>61</v>
      </c>
      <c r="AB1680" t="s">
        <v>56</v>
      </c>
      <c r="AC1680">
        <v>6901</v>
      </c>
      <c r="AK1680">
        <v>32</v>
      </c>
      <c r="AL1680">
        <v>0</v>
      </c>
      <c r="AT1680">
        <v>111.5</v>
      </c>
      <c r="AZ1680">
        <v>79.5</v>
      </c>
      <c r="BC1680">
        <v>32</v>
      </c>
    </row>
    <row r="1681" spans="1:55" x14ac:dyDescent="0.25">
      <c r="A1681" t="s">
        <v>54</v>
      </c>
      <c r="B1681">
        <v>110027</v>
      </c>
      <c r="C1681" t="s">
        <v>55</v>
      </c>
      <c r="D1681" t="s">
        <v>56</v>
      </c>
      <c r="E1681" s="1">
        <v>45971</v>
      </c>
      <c r="F1681" t="s">
        <v>1992</v>
      </c>
      <c r="G1681" t="s">
        <v>63</v>
      </c>
      <c r="H1681" s="4">
        <v>221774000000000</v>
      </c>
      <c r="I1681">
        <v>29811</v>
      </c>
      <c r="J1681" s="3">
        <v>45972.057638888888</v>
      </c>
      <c r="K1681" t="s">
        <v>5760</v>
      </c>
      <c r="L1681" t="s">
        <v>59</v>
      </c>
      <c r="M1681">
        <v>591</v>
      </c>
      <c r="N1681">
        <v>-93.74</v>
      </c>
      <c r="O1681">
        <v>0</v>
      </c>
      <c r="P1681">
        <v>497.26</v>
      </c>
      <c r="Q1681">
        <v>32</v>
      </c>
      <c r="R1681">
        <v>0</v>
      </c>
      <c r="S1681">
        <v>-0.26</v>
      </c>
      <c r="T1681">
        <v>0</v>
      </c>
      <c r="U1681">
        <v>529</v>
      </c>
      <c r="V1681">
        <v>529</v>
      </c>
      <c r="W1681">
        <v>0</v>
      </c>
      <c r="X1681" t="s">
        <v>64</v>
      </c>
      <c r="Y1681">
        <v>140.26</v>
      </c>
      <c r="Z1681">
        <v>10.24</v>
      </c>
      <c r="AA1681" t="s">
        <v>65</v>
      </c>
      <c r="AB1681" t="s">
        <v>56</v>
      </c>
      <c r="AC1681">
        <v>9722</v>
      </c>
      <c r="AK1681">
        <v>32</v>
      </c>
      <c r="AL1681">
        <v>0</v>
      </c>
      <c r="AS1681">
        <v>529</v>
      </c>
      <c r="AZ1681">
        <v>497.27</v>
      </c>
      <c r="BB1681">
        <v>32</v>
      </c>
    </row>
    <row r="1682" spans="1:55" x14ac:dyDescent="0.25">
      <c r="A1682" t="s">
        <v>54</v>
      </c>
      <c r="B1682">
        <v>110027</v>
      </c>
      <c r="C1682" t="s">
        <v>55</v>
      </c>
      <c r="D1682" t="s">
        <v>56</v>
      </c>
      <c r="E1682" s="1">
        <v>45971</v>
      </c>
      <c r="F1682" t="s">
        <v>1993</v>
      </c>
      <c r="G1682" t="s">
        <v>63</v>
      </c>
      <c r="H1682" s="4">
        <v>221775000000000</v>
      </c>
      <c r="I1682">
        <v>29811</v>
      </c>
      <c r="J1682" s="3">
        <v>45972.066666666666</v>
      </c>
      <c r="K1682" t="s">
        <v>5760</v>
      </c>
      <c r="L1682" t="s">
        <v>59</v>
      </c>
      <c r="M1682">
        <v>218</v>
      </c>
      <c r="N1682">
        <v>-90</v>
      </c>
      <c r="O1682">
        <v>0</v>
      </c>
      <c r="P1682">
        <v>128</v>
      </c>
      <c r="Q1682">
        <v>32</v>
      </c>
      <c r="R1682">
        <v>0</v>
      </c>
      <c r="S1682">
        <v>0</v>
      </c>
      <c r="T1682">
        <v>0</v>
      </c>
      <c r="U1682">
        <v>160</v>
      </c>
      <c r="V1682">
        <v>160</v>
      </c>
      <c r="W1682">
        <v>0</v>
      </c>
      <c r="X1682" t="s">
        <v>64</v>
      </c>
      <c r="Y1682">
        <v>40.67</v>
      </c>
      <c r="Z1682">
        <v>5.34</v>
      </c>
      <c r="AA1682" t="s">
        <v>65</v>
      </c>
      <c r="AB1682" t="s">
        <v>56</v>
      </c>
      <c r="AC1682">
        <v>8286</v>
      </c>
      <c r="AK1682">
        <v>32</v>
      </c>
      <c r="AL1682">
        <v>0</v>
      </c>
      <c r="AS1682">
        <v>160</v>
      </c>
      <c r="AZ1682">
        <v>128</v>
      </c>
      <c r="BB1682">
        <v>32</v>
      </c>
    </row>
    <row r="1683" spans="1:55" x14ac:dyDescent="0.25">
      <c r="A1683" t="s">
        <v>54</v>
      </c>
      <c r="B1683">
        <v>110027</v>
      </c>
      <c r="C1683" t="s">
        <v>55</v>
      </c>
      <c r="D1683" t="s">
        <v>56</v>
      </c>
      <c r="E1683" s="1">
        <v>45971</v>
      </c>
      <c r="F1683" t="s">
        <v>1994</v>
      </c>
      <c r="G1683" t="s">
        <v>58</v>
      </c>
      <c r="H1683">
        <v>7468033893</v>
      </c>
      <c r="I1683">
        <v>18528960</v>
      </c>
      <c r="J1683" s="3">
        <v>45972.084722222222</v>
      </c>
      <c r="K1683" t="s">
        <v>5760</v>
      </c>
      <c r="L1683" t="s">
        <v>59</v>
      </c>
      <c r="M1683">
        <v>538</v>
      </c>
      <c r="N1683">
        <v>-100</v>
      </c>
      <c r="O1683">
        <v>0</v>
      </c>
      <c r="P1683">
        <v>438</v>
      </c>
      <c r="Q1683">
        <v>32</v>
      </c>
      <c r="R1683">
        <v>0</v>
      </c>
      <c r="S1683">
        <v>0</v>
      </c>
      <c r="T1683">
        <v>0</v>
      </c>
      <c r="U1683">
        <v>470</v>
      </c>
      <c r="V1683">
        <v>470</v>
      </c>
      <c r="W1683">
        <v>0</v>
      </c>
      <c r="X1683" t="s">
        <v>60</v>
      </c>
      <c r="Y1683">
        <v>110.9</v>
      </c>
      <c r="Z1683">
        <v>9.5399999999999991</v>
      </c>
      <c r="AA1683" t="s">
        <v>61</v>
      </c>
      <c r="AB1683" t="s">
        <v>56</v>
      </c>
      <c r="AC1683">
        <v>3893</v>
      </c>
      <c r="AK1683">
        <v>32</v>
      </c>
      <c r="AL1683">
        <v>0</v>
      </c>
      <c r="AT1683">
        <v>470</v>
      </c>
      <c r="AZ1683">
        <v>438</v>
      </c>
      <c r="BC1683">
        <v>32</v>
      </c>
    </row>
    <row r="1684" spans="1:55" x14ac:dyDescent="0.25">
      <c r="A1684" t="s">
        <v>54</v>
      </c>
      <c r="B1684">
        <v>110027</v>
      </c>
      <c r="C1684" t="s">
        <v>55</v>
      </c>
      <c r="D1684" t="s">
        <v>56</v>
      </c>
      <c r="E1684" s="1">
        <v>45971</v>
      </c>
      <c r="F1684" t="s">
        <v>1995</v>
      </c>
      <c r="G1684" t="s">
        <v>63</v>
      </c>
      <c r="H1684" s="4">
        <v>221777000000000</v>
      </c>
      <c r="I1684">
        <v>29811</v>
      </c>
      <c r="J1684" s="3">
        <v>45972.092361111114</v>
      </c>
      <c r="K1684" t="s">
        <v>5760</v>
      </c>
      <c r="L1684" t="s">
        <v>59</v>
      </c>
      <c r="M1684">
        <v>436</v>
      </c>
      <c r="N1684">
        <v>-93.75</v>
      </c>
      <c r="O1684">
        <v>0</v>
      </c>
      <c r="P1684">
        <v>342.25</v>
      </c>
      <c r="Q1684">
        <v>32</v>
      </c>
      <c r="R1684">
        <v>0</v>
      </c>
      <c r="S1684">
        <v>-0.25</v>
      </c>
      <c r="T1684">
        <v>0</v>
      </c>
      <c r="U1684">
        <v>374</v>
      </c>
      <c r="V1684">
        <v>374</v>
      </c>
      <c r="W1684">
        <v>0</v>
      </c>
      <c r="X1684" t="s">
        <v>64</v>
      </c>
      <c r="Y1684">
        <v>97.71</v>
      </c>
      <c r="Z1684">
        <v>7.84</v>
      </c>
      <c r="AA1684" t="s">
        <v>65</v>
      </c>
      <c r="AB1684" t="s">
        <v>56</v>
      </c>
      <c r="AC1684">
        <v>4104</v>
      </c>
      <c r="AK1684">
        <v>32</v>
      </c>
      <c r="AL1684">
        <v>0</v>
      </c>
      <c r="AS1684">
        <v>374</v>
      </c>
      <c r="AZ1684">
        <v>342.25</v>
      </c>
      <c r="BB1684">
        <v>32</v>
      </c>
    </row>
    <row r="1685" spans="1:55" x14ac:dyDescent="0.25">
      <c r="A1685" t="s">
        <v>54</v>
      </c>
      <c r="B1685">
        <v>110027</v>
      </c>
      <c r="C1685" t="s">
        <v>55</v>
      </c>
      <c r="D1685" t="s">
        <v>56</v>
      </c>
      <c r="E1685" s="1">
        <v>45971</v>
      </c>
      <c r="F1685" t="s">
        <v>1996</v>
      </c>
      <c r="G1685" t="s">
        <v>58</v>
      </c>
      <c r="H1685">
        <v>7469287806</v>
      </c>
      <c r="I1685">
        <v>18528960</v>
      </c>
      <c r="J1685" s="3">
        <v>45972.094444444447</v>
      </c>
      <c r="K1685" t="s">
        <v>5760</v>
      </c>
      <c r="L1685" t="s">
        <v>59</v>
      </c>
      <c r="M1685">
        <v>218</v>
      </c>
      <c r="N1685">
        <v>-100</v>
      </c>
      <c r="O1685">
        <v>0</v>
      </c>
      <c r="P1685">
        <v>118</v>
      </c>
      <c r="Q1685">
        <v>32</v>
      </c>
      <c r="R1685">
        <v>0</v>
      </c>
      <c r="S1685">
        <v>0</v>
      </c>
      <c r="T1685">
        <v>0</v>
      </c>
      <c r="U1685">
        <v>150</v>
      </c>
      <c r="V1685">
        <v>150</v>
      </c>
      <c r="W1685">
        <v>0</v>
      </c>
      <c r="X1685" t="s">
        <v>60</v>
      </c>
      <c r="Y1685">
        <v>48.86</v>
      </c>
      <c r="Z1685">
        <v>3.92</v>
      </c>
      <c r="AA1685" t="s">
        <v>61</v>
      </c>
      <c r="AB1685" t="s">
        <v>56</v>
      </c>
      <c r="AC1685">
        <v>7806</v>
      </c>
      <c r="AK1685">
        <v>32</v>
      </c>
      <c r="AL1685">
        <v>0</v>
      </c>
      <c r="AT1685">
        <v>150</v>
      </c>
      <c r="AZ1685">
        <v>118</v>
      </c>
      <c r="BC1685">
        <v>32</v>
      </c>
    </row>
    <row r="1686" spans="1:55" x14ac:dyDescent="0.25">
      <c r="A1686" t="s">
        <v>54</v>
      </c>
      <c r="B1686">
        <v>110027</v>
      </c>
      <c r="C1686" t="s">
        <v>55</v>
      </c>
      <c r="D1686" t="s">
        <v>56</v>
      </c>
      <c r="E1686" s="1">
        <v>45971</v>
      </c>
      <c r="F1686" t="s">
        <v>1997</v>
      </c>
      <c r="G1686" t="s">
        <v>63</v>
      </c>
      <c r="H1686" s="4">
        <v>221777000000000</v>
      </c>
      <c r="I1686">
        <v>29811</v>
      </c>
      <c r="J1686" s="3">
        <v>45972.09652777778</v>
      </c>
      <c r="K1686" t="s">
        <v>5760</v>
      </c>
      <c r="L1686" t="s">
        <v>59</v>
      </c>
      <c r="M1686">
        <v>578</v>
      </c>
      <c r="N1686">
        <v>-93.74</v>
      </c>
      <c r="O1686">
        <v>0</v>
      </c>
      <c r="P1686">
        <v>484.26</v>
      </c>
      <c r="Q1686">
        <v>32</v>
      </c>
      <c r="R1686">
        <v>0</v>
      </c>
      <c r="S1686">
        <v>-0.26</v>
      </c>
      <c r="T1686">
        <v>0</v>
      </c>
      <c r="U1686">
        <v>516</v>
      </c>
      <c r="V1686">
        <v>516</v>
      </c>
      <c r="W1686">
        <v>0</v>
      </c>
      <c r="X1686" t="s">
        <v>64</v>
      </c>
      <c r="Y1686">
        <v>115.66</v>
      </c>
      <c r="Z1686">
        <v>19.649999999999999</v>
      </c>
      <c r="AA1686" t="s">
        <v>65</v>
      </c>
      <c r="AB1686" t="s">
        <v>56</v>
      </c>
      <c r="AC1686">
        <v>6964</v>
      </c>
      <c r="AK1686">
        <v>32</v>
      </c>
      <c r="AL1686">
        <v>0</v>
      </c>
      <c r="AS1686">
        <v>516</v>
      </c>
      <c r="AZ1686">
        <v>484.26</v>
      </c>
      <c r="BB1686">
        <v>32</v>
      </c>
    </row>
    <row r="1687" spans="1:55" x14ac:dyDescent="0.25">
      <c r="A1687" t="s">
        <v>54</v>
      </c>
      <c r="B1687">
        <v>110027</v>
      </c>
      <c r="C1687" t="s">
        <v>55</v>
      </c>
      <c r="D1687" t="s">
        <v>56</v>
      </c>
      <c r="E1687" s="1">
        <v>45971</v>
      </c>
      <c r="F1687" t="s">
        <v>1998</v>
      </c>
      <c r="G1687" t="s">
        <v>58</v>
      </c>
      <c r="H1687">
        <v>7469858685</v>
      </c>
      <c r="I1687">
        <v>18528960</v>
      </c>
      <c r="J1687" s="3">
        <v>45972.09652777778</v>
      </c>
      <c r="K1687" t="s">
        <v>5760</v>
      </c>
      <c r="L1687" t="s">
        <v>59</v>
      </c>
      <c r="M1687">
        <v>408</v>
      </c>
      <c r="N1687">
        <v>-75</v>
      </c>
      <c r="O1687">
        <v>0</v>
      </c>
      <c r="P1687">
        <v>333</v>
      </c>
      <c r="Q1687">
        <v>32</v>
      </c>
      <c r="R1687">
        <v>0</v>
      </c>
      <c r="S1687">
        <v>0</v>
      </c>
      <c r="T1687">
        <v>0</v>
      </c>
      <c r="U1687">
        <v>365</v>
      </c>
      <c r="V1687">
        <v>365</v>
      </c>
      <c r="W1687">
        <v>0</v>
      </c>
      <c r="X1687" t="s">
        <v>60</v>
      </c>
      <c r="Y1687">
        <v>76.09</v>
      </c>
      <c r="Z1687">
        <v>8.15</v>
      </c>
      <c r="AA1687" t="s">
        <v>61</v>
      </c>
      <c r="AB1687" t="s">
        <v>56</v>
      </c>
      <c r="AC1687">
        <v>8685</v>
      </c>
      <c r="AK1687">
        <v>32</v>
      </c>
      <c r="AL1687">
        <v>0</v>
      </c>
      <c r="AT1687">
        <v>365</v>
      </c>
      <c r="AZ1687">
        <v>333</v>
      </c>
      <c r="BC1687">
        <v>32</v>
      </c>
    </row>
    <row r="1688" spans="1:55" x14ac:dyDescent="0.25">
      <c r="A1688" t="s">
        <v>54</v>
      </c>
      <c r="B1688">
        <v>110027</v>
      </c>
      <c r="C1688" t="s">
        <v>55</v>
      </c>
      <c r="D1688" t="s">
        <v>56</v>
      </c>
      <c r="E1688" s="1">
        <v>45971</v>
      </c>
      <c r="F1688" t="s">
        <v>1999</v>
      </c>
      <c r="G1688" t="s">
        <v>63</v>
      </c>
      <c r="H1688" s="4">
        <v>221778000000000</v>
      </c>
      <c r="I1688">
        <v>29811</v>
      </c>
      <c r="J1688" s="3">
        <v>45972.099305555559</v>
      </c>
      <c r="K1688" t="s">
        <v>5760</v>
      </c>
      <c r="L1688" t="s">
        <v>59</v>
      </c>
      <c r="M1688">
        <v>576</v>
      </c>
      <c r="N1688">
        <v>-123.74</v>
      </c>
      <c r="O1688">
        <v>0</v>
      </c>
      <c r="P1688">
        <v>452.26</v>
      </c>
      <c r="Q1688">
        <v>32</v>
      </c>
      <c r="R1688">
        <v>0</v>
      </c>
      <c r="S1688">
        <v>-0.26</v>
      </c>
      <c r="T1688">
        <v>0</v>
      </c>
      <c r="U1688">
        <v>484</v>
      </c>
      <c r="V1688">
        <v>484</v>
      </c>
      <c r="W1688">
        <v>0</v>
      </c>
      <c r="X1688" t="s">
        <v>64</v>
      </c>
      <c r="Y1688">
        <v>108.68</v>
      </c>
      <c r="Z1688">
        <v>10.37</v>
      </c>
      <c r="AA1688" t="s">
        <v>65</v>
      </c>
      <c r="AB1688" t="s">
        <v>56</v>
      </c>
      <c r="AC1688">
        <v>9060</v>
      </c>
      <c r="AK1688">
        <v>32</v>
      </c>
      <c r="AL1688">
        <v>0</v>
      </c>
      <c r="AS1688">
        <v>484</v>
      </c>
      <c r="AZ1688">
        <v>452.26</v>
      </c>
      <c r="BB1688">
        <v>32</v>
      </c>
    </row>
    <row r="1689" spans="1:55" x14ac:dyDescent="0.25">
      <c r="A1689" t="s">
        <v>54</v>
      </c>
      <c r="B1689">
        <v>110027</v>
      </c>
      <c r="C1689" t="s">
        <v>55</v>
      </c>
      <c r="D1689" t="s">
        <v>56</v>
      </c>
      <c r="E1689" s="1">
        <v>45971</v>
      </c>
      <c r="F1689" t="s">
        <v>2000</v>
      </c>
      <c r="G1689" t="s">
        <v>58</v>
      </c>
      <c r="H1689">
        <v>7469552039</v>
      </c>
      <c r="I1689">
        <v>18528960</v>
      </c>
      <c r="J1689" s="3">
        <v>45972.099305555559</v>
      </c>
      <c r="K1689" t="s">
        <v>5760</v>
      </c>
      <c r="L1689" t="s">
        <v>59</v>
      </c>
      <c r="M1689">
        <v>219</v>
      </c>
      <c r="N1689">
        <v>-100</v>
      </c>
      <c r="O1689">
        <v>0</v>
      </c>
      <c r="P1689">
        <v>119</v>
      </c>
      <c r="Q1689">
        <v>32</v>
      </c>
      <c r="R1689">
        <v>0</v>
      </c>
      <c r="S1689">
        <v>0</v>
      </c>
      <c r="T1689">
        <v>0</v>
      </c>
      <c r="U1689">
        <v>151</v>
      </c>
      <c r="V1689">
        <v>151</v>
      </c>
      <c r="W1689">
        <v>0</v>
      </c>
      <c r="X1689" t="s">
        <v>60</v>
      </c>
      <c r="Y1689">
        <v>38.44</v>
      </c>
      <c r="Z1689">
        <v>4.7699999999999996</v>
      </c>
      <c r="AA1689" t="s">
        <v>61</v>
      </c>
      <c r="AB1689" t="s">
        <v>56</v>
      </c>
      <c r="AC1689">
        <v>2039</v>
      </c>
      <c r="AK1689">
        <v>32</v>
      </c>
      <c r="AL1689">
        <v>0</v>
      </c>
      <c r="AT1689">
        <v>151</v>
      </c>
      <c r="AZ1689">
        <v>119</v>
      </c>
      <c r="BC1689">
        <v>32</v>
      </c>
    </row>
    <row r="1690" spans="1:55" x14ac:dyDescent="0.25">
      <c r="A1690" t="s">
        <v>54</v>
      </c>
      <c r="B1690">
        <v>110027</v>
      </c>
      <c r="C1690" t="s">
        <v>55</v>
      </c>
      <c r="D1690" t="s">
        <v>56</v>
      </c>
      <c r="E1690" s="1">
        <v>45971</v>
      </c>
      <c r="F1690" t="s">
        <v>2001</v>
      </c>
      <c r="G1690" t="s">
        <v>63</v>
      </c>
      <c r="H1690" s="4">
        <v>221778000000000</v>
      </c>
      <c r="I1690">
        <v>29811</v>
      </c>
      <c r="J1690" s="3">
        <v>45972.10833333333</v>
      </c>
      <c r="K1690" t="s">
        <v>5760</v>
      </c>
      <c r="L1690" t="s">
        <v>59</v>
      </c>
      <c r="M1690">
        <v>324.66000000000003</v>
      </c>
      <c r="N1690">
        <v>-60</v>
      </c>
      <c r="O1690">
        <v>0</v>
      </c>
      <c r="P1690">
        <v>264.66000000000003</v>
      </c>
      <c r="Q1690">
        <v>32</v>
      </c>
      <c r="R1690">
        <v>0</v>
      </c>
      <c r="S1690">
        <v>0.34</v>
      </c>
      <c r="T1690">
        <v>0</v>
      </c>
      <c r="U1690">
        <v>297</v>
      </c>
      <c r="V1690">
        <v>297</v>
      </c>
      <c r="W1690">
        <v>0</v>
      </c>
      <c r="X1690" t="s">
        <v>64</v>
      </c>
      <c r="Y1690">
        <v>70.56</v>
      </c>
      <c r="Z1690">
        <v>4.5999999999999996</v>
      </c>
      <c r="AA1690" t="s">
        <v>65</v>
      </c>
      <c r="AB1690" t="s">
        <v>56</v>
      </c>
      <c r="AC1690">
        <v>2407</v>
      </c>
      <c r="AK1690">
        <v>32</v>
      </c>
      <c r="AL1690">
        <v>0</v>
      </c>
      <c r="AS1690">
        <v>297</v>
      </c>
      <c r="AZ1690">
        <v>264.66000000000003</v>
      </c>
      <c r="BB1690">
        <v>32</v>
      </c>
    </row>
    <row r="1691" spans="1:55" x14ac:dyDescent="0.25">
      <c r="A1691" t="s">
        <v>54</v>
      </c>
      <c r="B1691">
        <v>110027</v>
      </c>
      <c r="C1691" t="s">
        <v>55</v>
      </c>
      <c r="D1691" t="s">
        <v>56</v>
      </c>
      <c r="E1691" s="1">
        <v>45971</v>
      </c>
      <c r="F1691" t="s">
        <v>2002</v>
      </c>
      <c r="G1691" t="s">
        <v>67</v>
      </c>
      <c r="J1691" s="3">
        <v>45972.11041666667</v>
      </c>
      <c r="K1691" t="s">
        <v>5760</v>
      </c>
      <c r="L1691" t="s">
        <v>59</v>
      </c>
      <c r="M1691">
        <v>388</v>
      </c>
      <c r="N1691">
        <v>0</v>
      </c>
      <c r="O1691">
        <v>0</v>
      </c>
      <c r="P1691">
        <v>388</v>
      </c>
      <c r="Q1691">
        <v>0</v>
      </c>
      <c r="R1691">
        <v>19.399999999999999</v>
      </c>
      <c r="S1691">
        <v>-0.4</v>
      </c>
      <c r="T1691">
        <v>0</v>
      </c>
      <c r="U1691">
        <v>407</v>
      </c>
      <c r="V1691">
        <v>407</v>
      </c>
      <c r="W1691">
        <v>0</v>
      </c>
      <c r="X1691" t="s">
        <v>68</v>
      </c>
      <c r="Y1691">
        <v>81.150000000000006</v>
      </c>
      <c r="Z1691">
        <v>4.24</v>
      </c>
      <c r="AA1691" t="s">
        <v>74</v>
      </c>
      <c r="AB1691" t="s">
        <v>75</v>
      </c>
      <c r="AE1691" t="s">
        <v>730</v>
      </c>
      <c r="AF1691" t="s">
        <v>731</v>
      </c>
      <c r="AG1691">
        <v>9999777722</v>
      </c>
      <c r="AK1691">
        <v>0</v>
      </c>
      <c r="AL1691">
        <v>0</v>
      </c>
      <c r="AN1691">
        <v>407</v>
      </c>
      <c r="AV1691">
        <v>388</v>
      </c>
      <c r="AW1691">
        <v>9.6999999999999993</v>
      </c>
      <c r="AX1691">
        <v>388</v>
      </c>
      <c r="AY1691">
        <v>9.6999999999999993</v>
      </c>
      <c r="AZ1691">
        <v>388</v>
      </c>
    </row>
    <row r="1692" spans="1:55" x14ac:dyDescent="0.25">
      <c r="A1692" t="s">
        <v>54</v>
      </c>
      <c r="B1692">
        <v>110027</v>
      </c>
      <c r="C1692" t="s">
        <v>55</v>
      </c>
      <c r="D1692" t="s">
        <v>56</v>
      </c>
      <c r="E1692" s="1">
        <v>45971</v>
      </c>
      <c r="F1692" t="s">
        <v>2003</v>
      </c>
      <c r="G1692" t="s">
        <v>63</v>
      </c>
      <c r="H1692" s="4">
        <v>221780000000000</v>
      </c>
      <c r="I1692">
        <v>29811</v>
      </c>
      <c r="J1692" s="3">
        <v>45972.124305555553</v>
      </c>
      <c r="K1692" t="s">
        <v>5760</v>
      </c>
      <c r="L1692" t="s">
        <v>59</v>
      </c>
      <c r="M1692">
        <v>378</v>
      </c>
      <c r="N1692">
        <v>-93.74</v>
      </c>
      <c r="O1692">
        <v>0</v>
      </c>
      <c r="P1692">
        <v>284.26</v>
      </c>
      <c r="Q1692">
        <v>32</v>
      </c>
      <c r="R1692">
        <v>0</v>
      </c>
      <c r="S1692">
        <v>-0.26</v>
      </c>
      <c r="T1692">
        <v>0</v>
      </c>
      <c r="U1692">
        <v>316</v>
      </c>
      <c r="V1692">
        <v>316</v>
      </c>
      <c r="W1692">
        <v>0</v>
      </c>
      <c r="X1692" t="s">
        <v>64</v>
      </c>
      <c r="Y1692">
        <v>59.98</v>
      </c>
      <c r="Z1692">
        <v>8.69</v>
      </c>
      <c r="AA1692" t="s">
        <v>65</v>
      </c>
      <c r="AB1692" t="s">
        <v>56</v>
      </c>
      <c r="AC1692">
        <v>3563</v>
      </c>
      <c r="AK1692">
        <v>32</v>
      </c>
      <c r="AL1692">
        <v>0</v>
      </c>
      <c r="AS1692">
        <v>316</v>
      </c>
      <c r="AZ1692">
        <v>284.26</v>
      </c>
      <c r="BB1692">
        <v>32</v>
      </c>
    </row>
    <row r="1693" spans="1:55" x14ac:dyDescent="0.25">
      <c r="A1693" t="s">
        <v>54</v>
      </c>
      <c r="B1693">
        <v>110027</v>
      </c>
      <c r="C1693" t="s">
        <v>55</v>
      </c>
      <c r="D1693" t="s">
        <v>56</v>
      </c>
      <c r="E1693" s="1">
        <v>45971</v>
      </c>
      <c r="F1693" t="s">
        <v>2004</v>
      </c>
      <c r="G1693" t="s">
        <v>63</v>
      </c>
      <c r="H1693" s="4">
        <v>221780000000000</v>
      </c>
      <c r="I1693">
        <v>29811</v>
      </c>
      <c r="J1693" s="3">
        <v>45972.124305555553</v>
      </c>
      <c r="K1693" t="s">
        <v>5760</v>
      </c>
      <c r="L1693" t="s">
        <v>59</v>
      </c>
      <c r="M1693">
        <v>219</v>
      </c>
      <c r="N1693">
        <v>-90</v>
      </c>
      <c r="O1693">
        <v>0</v>
      </c>
      <c r="P1693">
        <v>129</v>
      </c>
      <c r="Q1693">
        <v>32</v>
      </c>
      <c r="R1693">
        <v>0</v>
      </c>
      <c r="S1693">
        <v>0</v>
      </c>
      <c r="T1693">
        <v>0</v>
      </c>
      <c r="U1693">
        <v>161</v>
      </c>
      <c r="V1693">
        <v>161</v>
      </c>
      <c r="W1693">
        <v>0</v>
      </c>
      <c r="X1693" t="s">
        <v>64</v>
      </c>
      <c r="Y1693">
        <v>44.57</v>
      </c>
      <c r="Z1693">
        <v>9.83</v>
      </c>
      <c r="AA1693" t="s">
        <v>65</v>
      </c>
      <c r="AB1693" t="s">
        <v>56</v>
      </c>
      <c r="AC1693">
        <v>3433</v>
      </c>
      <c r="AK1693">
        <v>32</v>
      </c>
      <c r="AL1693">
        <v>0</v>
      </c>
      <c r="AS1693">
        <v>161</v>
      </c>
      <c r="AZ1693">
        <v>129</v>
      </c>
      <c r="BB1693">
        <v>32</v>
      </c>
    </row>
    <row r="1694" spans="1:55" x14ac:dyDescent="0.25">
      <c r="A1694" t="s">
        <v>54</v>
      </c>
      <c r="B1694">
        <v>110027</v>
      </c>
      <c r="C1694" t="s">
        <v>55</v>
      </c>
      <c r="D1694" t="s">
        <v>56</v>
      </c>
      <c r="E1694" s="1">
        <v>45971</v>
      </c>
      <c r="F1694" t="s">
        <v>2005</v>
      </c>
      <c r="G1694" t="s">
        <v>63</v>
      </c>
      <c r="H1694" s="4">
        <v>221780000000000</v>
      </c>
      <c r="I1694">
        <v>29811</v>
      </c>
      <c r="J1694" s="3">
        <v>45972.131944444445</v>
      </c>
      <c r="K1694" t="s">
        <v>5760</v>
      </c>
      <c r="L1694" t="s">
        <v>59</v>
      </c>
      <c r="M1694">
        <v>219</v>
      </c>
      <c r="N1694">
        <v>0</v>
      </c>
      <c r="O1694">
        <v>0</v>
      </c>
      <c r="P1694">
        <v>219</v>
      </c>
      <c r="Q1694">
        <v>32</v>
      </c>
      <c r="R1694">
        <v>0</v>
      </c>
      <c r="S1694">
        <v>0</v>
      </c>
      <c r="T1694">
        <v>0</v>
      </c>
      <c r="U1694">
        <v>251</v>
      </c>
      <c r="V1694">
        <v>251</v>
      </c>
      <c r="W1694">
        <v>0</v>
      </c>
      <c r="X1694" t="s">
        <v>64</v>
      </c>
      <c r="Y1694">
        <v>37.44</v>
      </c>
      <c r="Z1694">
        <v>4.7699999999999996</v>
      </c>
      <c r="AA1694" t="s">
        <v>65</v>
      </c>
      <c r="AB1694" t="s">
        <v>56</v>
      </c>
      <c r="AC1694">
        <v>8553</v>
      </c>
      <c r="AK1694">
        <v>32</v>
      </c>
      <c r="AL1694">
        <v>0</v>
      </c>
      <c r="AS1694">
        <v>251</v>
      </c>
      <c r="AZ1694">
        <v>219</v>
      </c>
      <c r="BB1694">
        <v>32</v>
      </c>
    </row>
    <row r="1695" spans="1:55" x14ac:dyDescent="0.25">
      <c r="A1695" t="s">
        <v>54</v>
      </c>
      <c r="B1695">
        <v>110027</v>
      </c>
      <c r="C1695" t="s">
        <v>55</v>
      </c>
      <c r="D1695" t="s">
        <v>56</v>
      </c>
      <c r="E1695" s="1">
        <v>45971</v>
      </c>
      <c r="F1695" t="s">
        <v>2006</v>
      </c>
      <c r="G1695" t="s">
        <v>63</v>
      </c>
      <c r="H1695" s="4">
        <v>221781000000000</v>
      </c>
      <c r="I1695">
        <v>29811</v>
      </c>
      <c r="J1695" s="3">
        <v>45972.134027777778</v>
      </c>
      <c r="K1695" t="s">
        <v>5760</v>
      </c>
      <c r="L1695" t="s">
        <v>59</v>
      </c>
      <c r="M1695">
        <v>458</v>
      </c>
      <c r="N1695">
        <v>-93.75</v>
      </c>
      <c r="O1695">
        <v>0</v>
      </c>
      <c r="P1695">
        <v>364.25</v>
      </c>
      <c r="Q1695">
        <v>32</v>
      </c>
      <c r="R1695">
        <v>0</v>
      </c>
      <c r="S1695">
        <v>-0.25</v>
      </c>
      <c r="T1695">
        <v>0</v>
      </c>
      <c r="U1695">
        <v>396</v>
      </c>
      <c r="V1695">
        <v>396</v>
      </c>
      <c r="W1695">
        <v>0</v>
      </c>
      <c r="X1695" t="s">
        <v>64</v>
      </c>
      <c r="Y1695">
        <v>89.16</v>
      </c>
      <c r="Z1695">
        <v>8.69</v>
      </c>
      <c r="AA1695" t="s">
        <v>65</v>
      </c>
      <c r="AB1695" t="s">
        <v>56</v>
      </c>
      <c r="AC1695">
        <v>9619</v>
      </c>
      <c r="AK1695">
        <v>32</v>
      </c>
      <c r="AL1695">
        <v>0</v>
      </c>
      <c r="AS1695">
        <v>396</v>
      </c>
      <c r="AZ1695">
        <v>364.25</v>
      </c>
      <c r="BB1695">
        <v>32</v>
      </c>
    </row>
    <row r="1696" spans="1:55" x14ac:dyDescent="0.25">
      <c r="A1696" t="s">
        <v>54</v>
      </c>
      <c r="B1696">
        <v>110027</v>
      </c>
      <c r="C1696" t="s">
        <v>55</v>
      </c>
      <c r="D1696" t="s">
        <v>56</v>
      </c>
      <c r="E1696" s="1">
        <v>45971</v>
      </c>
      <c r="F1696" t="s">
        <v>2007</v>
      </c>
      <c r="G1696" t="s">
        <v>63</v>
      </c>
      <c r="H1696" s="4">
        <v>221784000000000</v>
      </c>
      <c r="I1696">
        <v>29811</v>
      </c>
      <c r="J1696" s="3">
        <v>45972.170138888891</v>
      </c>
      <c r="K1696" t="s">
        <v>5760</v>
      </c>
      <c r="L1696" t="s">
        <v>59</v>
      </c>
      <c r="M1696">
        <v>358</v>
      </c>
      <c r="N1696">
        <v>-93.74</v>
      </c>
      <c r="O1696">
        <v>0</v>
      </c>
      <c r="P1696">
        <v>264.26</v>
      </c>
      <c r="Q1696">
        <v>32</v>
      </c>
      <c r="R1696">
        <v>0</v>
      </c>
      <c r="S1696">
        <v>-0.26</v>
      </c>
      <c r="T1696">
        <v>0</v>
      </c>
      <c r="U1696">
        <v>296</v>
      </c>
      <c r="V1696">
        <v>296</v>
      </c>
      <c r="W1696">
        <v>0</v>
      </c>
      <c r="X1696" t="s">
        <v>64</v>
      </c>
      <c r="Y1696">
        <v>68.48</v>
      </c>
      <c r="Z1696">
        <v>8.9499999999999993</v>
      </c>
      <c r="AA1696" t="s">
        <v>65</v>
      </c>
      <c r="AB1696" t="s">
        <v>56</v>
      </c>
      <c r="AC1696">
        <v>9401</v>
      </c>
      <c r="AK1696">
        <v>32</v>
      </c>
      <c r="AL1696">
        <v>0</v>
      </c>
      <c r="AS1696">
        <v>296</v>
      </c>
      <c r="AZ1696">
        <v>264.26</v>
      </c>
      <c r="BB1696">
        <v>32</v>
      </c>
    </row>
    <row r="1697" spans="1:55" x14ac:dyDescent="0.25">
      <c r="A1697" t="s">
        <v>54</v>
      </c>
      <c r="B1697">
        <v>110027</v>
      </c>
      <c r="C1697" t="s">
        <v>55</v>
      </c>
      <c r="D1697" t="s">
        <v>56</v>
      </c>
      <c r="E1697" s="1">
        <v>45971</v>
      </c>
      <c r="F1697" t="s">
        <v>2008</v>
      </c>
      <c r="G1697" t="s">
        <v>58</v>
      </c>
      <c r="H1697">
        <v>7470057777</v>
      </c>
      <c r="I1697">
        <v>18528960</v>
      </c>
      <c r="J1697" s="3">
        <v>45972.175694444442</v>
      </c>
      <c r="K1697" t="s">
        <v>5760</v>
      </c>
      <c r="L1697" t="s">
        <v>59</v>
      </c>
      <c r="M1697">
        <v>736</v>
      </c>
      <c r="N1697">
        <v>-140</v>
      </c>
      <c r="O1697">
        <v>0</v>
      </c>
      <c r="P1697">
        <v>596</v>
      </c>
      <c r="Q1697">
        <v>32</v>
      </c>
      <c r="R1697">
        <v>0</v>
      </c>
      <c r="S1697">
        <v>0</v>
      </c>
      <c r="T1697">
        <v>0</v>
      </c>
      <c r="U1697">
        <v>628</v>
      </c>
      <c r="V1697">
        <v>628</v>
      </c>
      <c r="W1697">
        <v>0</v>
      </c>
      <c r="X1697" t="s">
        <v>60</v>
      </c>
      <c r="Y1697">
        <v>179.76</v>
      </c>
      <c r="Z1697">
        <v>13.02</v>
      </c>
      <c r="AA1697" t="s">
        <v>61</v>
      </c>
      <c r="AB1697" t="s">
        <v>56</v>
      </c>
      <c r="AC1697">
        <v>7777</v>
      </c>
      <c r="AK1697">
        <v>32</v>
      </c>
      <c r="AL1697">
        <v>0</v>
      </c>
      <c r="AT1697">
        <v>628</v>
      </c>
      <c r="AZ1697">
        <v>596</v>
      </c>
      <c r="BC1697">
        <v>32</v>
      </c>
    </row>
    <row r="1698" spans="1:55" x14ac:dyDescent="0.25">
      <c r="A1698" t="s">
        <v>54</v>
      </c>
      <c r="B1698">
        <v>110027</v>
      </c>
      <c r="C1698" t="s">
        <v>55</v>
      </c>
      <c r="D1698" t="s">
        <v>56</v>
      </c>
      <c r="E1698" s="1">
        <v>45971</v>
      </c>
      <c r="F1698" t="s">
        <v>2009</v>
      </c>
      <c r="G1698" t="s">
        <v>63</v>
      </c>
      <c r="H1698" s="4">
        <v>221786000000000</v>
      </c>
      <c r="I1698">
        <v>29811</v>
      </c>
      <c r="J1698" s="3">
        <v>45972.194444444445</v>
      </c>
      <c r="K1698" t="s">
        <v>5760</v>
      </c>
      <c r="L1698" t="s">
        <v>59</v>
      </c>
      <c r="M1698">
        <v>237</v>
      </c>
      <c r="N1698">
        <v>-60</v>
      </c>
      <c r="O1698">
        <v>0</v>
      </c>
      <c r="P1698">
        <v>177</v>
      </c>
      <c r="Q1698">
        <v>32</v>
      </c>
      <c r="R1698">
        <v>0</v>
      </c>
      <c r="S1698">
        <v>0</v>
      </c>
      <c r="T1698">
        <v>0</v>
      </c>
      <c r="U1698">
        <v>209</v>
      </c>
      <c r="V1698">
        <v>209</v>
      </c>
      <c r="W1698">
        <v>0</v>
      </c>
      <c r="X1698" t="s">
        <v>64</v>
      </c>
      <c r="Y1698">
        <v>46.48</v>
      </c>
      <c r="Z1698">
        <v>5.88</v>
      </c>
      <c r="AA1698" t="s">
        <v>65</v>
      </c>
      <c r="AB1698" t="s">
        <v>56</v>
      </c>
      <c r="AC1698">
        <v>6244</v>
      </c>
      <c r="AK1698">
        <v>32</v>
      </c>
      <c r="AL1698">
        <v>0</v>
      </c>
      <c r="AS1698">
        <v>209</v>
      </c>
      <c r="AZ1698">
        <v>177</v>
      </c>
      <c r="BB1698">
        <v>32</v>
      </c>
    </row>
    <row r="1699" spans="1:55" x14ac:dyDescent="0.25">
      <c r="A1699" t="s">
        <v>54</v>
      </c>
      <c r="B1699">
        <v>110027</v>
      </c>
      <c r="C1699" t="s">
        <v>55</v>
      </c>
      <c r="D1699" t="s">
        <v>56</v>
      </c>
      <c r="E1699" s="1">
        <v>45971</v>
      </c>
      <c r="F1699" t="s">
        <v>2010</v>
      </c>
      <c r="G1699" t="s">
        <v>63</v>
      </c>
      <c r="H1699" s="4">
        <v>221786000000000</v>
      </c>
      <c r="I1699">
        <v>29811</v>
      </c>
      <c r="J1699" s="3">
        <v>45972.197222222225</v>
      </c>
      <c r="K1699" t="s">
        <v>5760</v>
      </c>
      <c r="L1699" t="s">
        <v>59</v>
      </c>
      <c r="M1699">
        <v>428</v>
      </c>
      <c r="N1699">
        <v>-93.74</v>
      </c>
      <c r="O1699">
        <v>0</v>
      </c>
      <c r="P1699">
        <v>334.26</v>
      </c>
      <c r="Q1699">
        <v>32</v>
      </c>
      <c r="R1699">
        <v>0</v>
      </c>
      <c r="S1699">
        <v>-0.26</v>
      </c>
      <c r="T1699">
        <v>0</v>
      </c>
      <c r="U1699">
        <v>366</v>
      </c>
      <c r="V1699">
        <v>366</v>
      </c>
      <c r="W1699">
        <v>0</v>
      </c>
      <c r="X1699" t="s">
        <v>64</v>
      </c>
      <c r="Y1699">
        <v>78.3</v>
      </c>
      <c r="Z1699">
        <v>10.34</v>
      </c>
      <c r="AA1699" t="s">
        <v>65</v>
      </c>
      <c r="AB1699" t="s">
        <v>56</v>
      </c>
      <c r="AC1699">
        <v>1795</v>
      </c>
      <c r="AK1699">
        <v>32</v>
      </c>
      <c r="AL1699">
        <v>0</v>
      </c>
      <c r="AS1699">
        <v>366</v>
      </c>
      <c r="AZ1699">
        <v>334.26</v>
      </c>
      <c r="BB1699">
        <v>32</v>
      </c>
    </row>
    <row r="1700" spans="1:55" x14ac:dyDescent="0.25">
      <c r="A1700" t="s">
        <v>54</v>
      </c>
      <c r="B1700">
        <v>110027</v>
      </c>
      <c r="C1700" t="s">
        <v>55</v>
      </c>
      <c r="D1700" t="s">
        <v>56</v>
      </c>
      <c r="E1700" s="1">
        <v>45971</v>
      </c>
      <c r="F1700" t="s">
        <v>2011</v>
      </c>
      <c r="G1700" t="s">
        <v>67</v>
      </c>
      <c r="J1700" s="3">
        <v>45972.213888888888</v>
      </c>
      <c r="K1700" t="s">
        <v>5760</v>
      </c>
      <c r="L1700" t="s">
        <v>59</v>
      </c>
      <c r="M1700">
        <v>326</v>
      </c>
      <c r="N1700">
        <v>0</v>
      </c>
      <c r="O1700">
        <v>0</v>
      </c>
      <c r="P1700">
        <v>326</v>
      </c>
      <c r="Q1700">
        <v>0</v>
      </c>
      <c r="R1700">
        <v>16.3</v>
      </c>
      <c r="S1700">
        <v>-0.3</v>
      </c>
      <c r="T1700">
        <v>0</v>
      </c>
      <c r="U1700">
        <v>342</v>
      </c>
      <c r="V1700">
        <v>342</v>
      </c>
      <c r="W1700">
        <v>0</v>
      </c>
      <c r="X1700" t="s">
        <v>68</v>
      </c>
      <c r="Y1700">
        <v>97.99</v>
      </c>
      <c r="Z1700">
        <v>6.44</v>
      </c>
      <c r="AA1700" t="s">
        <v>74</v>
      </c>
      <c r="AB1700" t="s">
        <v>75</v>
      </c>
      <c r="AE1700" t="s">
        <v>874</v>
      </c>
      <c r="AF1700" t="s">
        <v>875</v>
      </c>
      <c r="AG1700">
        <v>9172548963</v>
      </c>
      <c r="AK1700">
        <v>0</v>
      </c>
      <c r="AL1700">
        <v>0</v>
      </c>
      <c r="AN1700">
        <v>342</v>
      </c>
      <c r="AV1700">
        <v>326</v>
      </c>
      <c r="AW1700">
        <v>8.15</v>
      </c>
      <c r="AX1700">
        <v>326</v>
      </c>
      <c r="AY1700">
        <v>8.15</v>
      </c>
      <c r="AZ1700">
        <v>326</v>
      </c>
    </row>
    <row r="1701" spans="1:55" x14ac:dyDescent="0.25">
      <c r="A1701" t="s">
        <v>54</v>
      </c>
      <c r="B1701">
        <v>110027</v>
      </c>
      <c r="C1701" t="s">
        <v>55</v>
      </c>
      <c r="D1701" t="s">
        <v>56</v>
      </c>
      <c r="E1701" s="1">
        <v>45972</v>
      </c>
      <c r="F1701" t="s">
        <v>2012</v>
      </c>
      <c r="G1701" t="s">
        <v>58</v>
      </c>
      <c r="H1701">
        <v>7469796151</v>
      </c>
      <c r="I1701">
        <v>18528960</v>
      </c>
      <c r="J1701" s="3">
        <v>45972.501388888886</v>
      </c>
      <c r="K1701" t="s">
        <v>5760</v>
      </c>
      <c r="L1701" t="s">
        <v>59</v>
      </c>
      <c r="M1701">
        <v>238</v>
      </c>
      <c r="N1701">
        <v>-100</v>
      </c>
      <c r="O1701">
        <v>0</v>
      </c>
      <c r="P1701">
        <v>138</v>
      </c>
      <c r="Q1701">
        <v>32</v>
      </c>
      <c r="R1701">
        <v>0</v>
      </c>
      <c r="S1701">
        <v>0</v>
      </c>
      <c r="T1701">
        <v>0</v>
      </c>
      <c r="U1701">
        <v>170</v>
      </c>
      <c r="V1701">
        <v>170</v>
      </c>
      <c r="W1701">
        <v>0</v>
      </c>
      <c r="X1701" t="s">
        <v>60</v>
      </c>
      <c r="Y1701">
        <v>41.99</v>
      </c>
      <c r="Z1701">
        <v>5.88</v>
      </c>
      <c r="AA1701" t="s">
        <v>61</v>
      </c>
      <c r="AB1701" t="s">
        <v>56</v>
      </c>
      <c r="AC1701">
        <v>6151</v>
      </c>
      <c r="AK1701">
        <v>32</v>
      </c>
      <c r="AL1701">
        <v>0</v>
      </c>
      <c r="AT1701">
        <v>170</v>
      </c>
      <c r="AZ1701">
        <v>138</v>
      </c>
      <c r="BC1701">
        <v>32</v>
      </c>
    </row>
    <row r="1702" spans="1:55" x14ac:dyDescent="0.25">
      <c r="A1702" t="s">
        <v>54</v>
      </c>
      <c r="B1702">
        <v>110027</v>
      </c>
      <c r="C1702" t="s">
        <v>55</v>
      </c>
      <c r="D1702" t="s">
        <v>56</v>
      </c>
      <c r="E1702" s="1">
        <v>45972</v>
      </c>
      <c r="F1702" t="s">
        <v>2013</v>
      </c>
      <c r="G1702" t="s">
        <v>58</v>
      </c>
      <c r="H1702">
        <v>7470601328</v>
      </c>
      <c r="I1702">
        <v>18528960</v>
      </c>
      <c r="J1702" s="3">
        <v>45972.518750000003</v>
      </c>
      <c r="K1702" t="s">
        <v>5760</v>
      </c>
      <c r="L1702" t="s">
        <v>59</v>
      </c>
      <c r="M1702">
        <v>229</v>
      </c>
      <c r="N1702">
        <v>-100</v>
      </c>
      <c r="O1702">
        <v>0</v>
      </c>
      <c r="P1702">
        <v>129</v>
      </c>
      <c r="Q1702">
        <v>32</v>
      </c>
      <c r="R1702">
        <v>0</v>
      </c>
      <c r="S1702">
        <v>0</v>
      </c>
      <c r="T1702">
        <v>0</v>
      </c>
      <c r="U1702">
        <v>161</v>
      </c>
      <c r="V1702">
        <v>161</v>
      </c>
      <c r="W1702">
        <v>0</v>
      </c>
      <c r="X1702" t="s">
        <v>60</v>
      </c>
      <c r="Y1702">
        <v>47.44</v>
      </c>
      <c r="Z1702">
        <v>5.03</v>
      </c>
      <c r="AA1702" t="s">
        <v>61</v>
      </c>
      <c r="AB1702" t="s">
        <v>56</v>
      </c>
      <c r="AC1702">
        <v>1328</v>
      </c>
      <c r="AK1702">
        <v>32</v>
      </c>
      <c r="AL1702">
        <v>0</v>
      </c>
      <c r="AT1702">
        <v>161</v>
      </c>
      <c r="AZ1702">
        <v>129</v>
      </c>
      <c r="BC1702">
        <v>32</v>
      </c>
    </row>
    <row r="1703" spans="1:55" x14ac:dyDescent="0.25">
      <c r="A1703" t="s">
        <v>54</v>
      </c>
      <c r="B1703">
        <v>110027</v>
      </c>
      <c r="C1703" t="s">
        <v>55</v>
      </c>
      <c r="D1703" t="s">
        <v>56</v>
      </c>
      <c r="E1703" s="1">
        <v>45972</v>
      </c>
      <c r="F1703" t="s">
        <v>2014</v>
      </c>
      <c r="G1703" t="s">
        <v>67</v>
      </c>
      <c r="J1703" s="3">
        <v>45972.536805555559</v>
      </c>
      <c r="K1703" t="s">
        <v>5760</v>
      </c>
      <c r="L1703" t="s">
        <v>59</v>
      </c>
      <c r="M1703">
        <v>158</v>
      </c>
      <c r="N1703">
        <v>0</v>
      </c>
      <c r="O1703">
        <v>0</v>
      </c>
      <c r="P1703">
        <v>158</v>
      </c>
      <c r="Q1703">
        <v>0</v>
      </c>
      <c r="R1703">
        <v>7.9</v>
      </c>
      <c r="S1703">
        <v>0.1</v>
      </c>
      <c r="T1703">
        <v>0</v>
      </c>
      <c r="U1703">
        <v>166</v>
      </c>
      <c r="V1703">
        <v>166</v>
      </c>
      <c r="W1703">
        <v>0</v>
      </c>
      <c r="X1703" t="s">
        <v>73</v>
      </c>
      <c r="Y1703">
        <v>37.26</v>
      </c>
      <c r="Z1703">
        <v>4.0999999999999996</v>
      </c>
      <c r="AA1703" t="s">
        <v>74</v>
      </c>
      <c r="AB1703" t="s">
        <v>75</v>
      </c>
      <c r="AE1703" t="s">
        <v>89</v>
      </c>
      <c r="AF1703" t="s">
        <v>56</v>
      </c>
      <c r="AG1703">
        <v>8929758003</v>
      </c>
      <c r="AK1703">
        <v>0</v>
      </c>
      <c r="AL1703">
        <v>0</v>
      </c>
      <c r="AM1703">
        <v>166</v>
      </c>
      <c r="AV1703">
        <v>158</v>
      </c>
      <c r="AW1703">
        <v>3.95</v>
      </c>
      <c r="AX1703">
        <v>158</v>
      </c>
      <c r="AY1703">
        <v>3.95</v>
      </c>
      <c r="AZ1703">
        <v>158</v>
      </c>
    </row>
    <row r="1704" spans="1:55" x14ac:dyDescent="0.25">
      <c r="A1704" t="s">
        <v>54</v>
      </c>
      <c r="B1704">
        <v>110027</v>
      </c>
      <c r="C1704" t="s">
        <v>55</v>
      </c>
      <c r="D1704" t="s">
        <v>56</v>
      </c>
      <c r="E1704" s="1">
        <v>45972</v>
      </c>
      <c r="F1704" t="s">
        <v>2015</v>
      </c>
      <c r="G1704" t="s">
        <v>58</v>
      </c>
      <c r="H1704">
        <v>7469887638</v>
      </c>
      <c r="I1704">
        <v>18528960</v>
      </c>
      <c r="J1704" s="3">
        <v>45972.557638888888</v>
      </c>
      <c r="K1704" t="s">
        <v>5760</v>
      </c>
      <c r="L1704" t="s">
        <v>59</v>
      </c>
      <c r="M1704">
        <v>109</v>
      </c>
      <c r="N1704">
        <v>0</v>
      </c>
      <c r="O1704">
        <v>0</v>
      </c>
      <c r="P1704">
        <v>109</v>
      </c>
      <c r="Q1704">
        <v>32</v>
      </c>
      <c r="R1704">
        <v>0</v>
      </c>
      <c r="S1704">
        <v>0</v>
      </c>
      <c r="T1704">
        <v>0</v>
      </c>
      <c r="U1704">
        <v>141</v>
      </c>
      <c r="V1704">
        <v>141</v>
      </c>
      <c r="W1704">
        <v>0</v>
      </c>
      <c r="X1704" t="s">
        <v>60</v>
      </c>
      <c r="Y1704">
        <v>25.04</v>
      </c>
      <c r="Z1704">
        <v>1.96</v>
      </c>
      <c r="AA1704" t="s">
        <v>61</v>
      </c>
      <c r="AB1704" t="s">
        <v>56</v>
      </c>
      <c r="AC1704">
        <v>7638</v>
      </c>
      <c r="AK1704">
        <v>32</v>
      </c>
      <c r="AL1704">
        <v>0</v>
      </c>
      <c r="AT1704">
        <v>141</v>
      </c>
      <c r="AZ1704">
        <v>109</v>
      </c>
      <c r="BC1704">
        <v>32</v>
      </c>
    </row>
    <row r="1705" spans="1:55" x14ac:dyDescent="0.25">
      <c r="A1705" t="s">
        <v>54</v>
      </c>
      <c r="B1705">
        <v>110027</v>
      </c>
      <c r="C1705" t="s">
        <v>55</v>
      </c>
      <c r="D1705" t="s">
        <v>56</v>
      </c>
      <c r="E1705" s="1">
        <v>45972</v>
      </c>
      <c r="F1705" t="s">
        <v>2016</v>
      </c>
      <c r="G1705" t="s">
        <v>58</v>
      </c>
      <c r="H1705">
        <v>7457097234</v>
      </c>
      <c r="I1705">
        <v>18528960</v>
      </c>
      <c r="J1705" s="3">
        <v>45972.559027777781</v>
      </c>
      <c r="K1705" t="s">
        <v>5760</v>
      </c>
      <c r="L1705" t="s">
        <v>59</v>
      </c>
      <c r="M1705">
        <v>349</v>
      </c>
      <c r="N1705">
        <v>-174.5</v>
      </c>
      <c r="O1705">
        <v>0</v>
      </c>
      <c r="P1705">
        <v>174.5</v>
      </c>
      <c r="Q1705">
        <v>32</v>
      </c>
      <c r="R1705">
        <v>0</v>
      </c>
      <c r="S1705">
        <v>0</v>
      </c>
      <c r="T1705">
        <v>0</v>
      </c>
      <c r="U1705">
        <v>206.5</v>
      </c>
      <c r="V1705">
        <v>206.5</v>
      </c>
      <c r="W1705">
        <v>0</v>
      </c>
      <c r="X1705" t="s">
        <v>60</v>
      </c>
      <c r="Y1705">
        <v>65.040000000000006</v>
      </c>
      <c r="Z1705">
        <v>4.7699999999999996</v>
      </c>
      <c r="AA1705" t="s">
        <v>61</v>
      </c>
      <c r="AB1705" t="s">
        <v>56</v>
      </c>
      <c r="AC1705">
        <v>7234</v>
      </c>
      <c r="AK1705">
        <v>32</v>
      </c>
      <c r="AL1705">
        <v>0</v>
      </c>
      <c r="AT1705">
        <v>206.5</v>
      </c>
      <c r="AZ1705">
        <v>174.5</v>
      </c>
      <c r="BC1705">
        <v>32</v>
      </c>
    </row>
    <row r="1706" spans="1:55" x14ac:dyDescent="0.25">
      <c r="A1706" t="s">
        <v>54</v>
      </c>
      <c r="B1706">
        <v>110027</v>
      </c>
      <c r="C1706" t="s">
        <v>55</v>
      </c>
      <c r="D1706" t="s">
        <v>56</v>
      </c>
      <c r="E1706" s="1">
        <v>45972</v>
      </c>
      <c r="F1706" t="s">
        <v>2017</v>
      </c>
      <c r="G1706" t="s">
        <v>63</v>
      </c>
      <c r="H1706" s="4">
        <v>221818000000000</v>
      </c>
      <c r="I1706">
        <v>29811</v>
      </c>
      <c r="J1706" s="3">
        <v>45972.570833333331</v>
      </c>
      <c r="K1706" t="s">
        <v>5760</v>
      </c>
      <c r="L1706" t="s">
        <v>59</v>
      </c>
      <c r="M1706">
        <v>297</v>
      </c>
      <c r="N1706">
        <v>-74.989999999999995</v>
      </c>
      <c r="O1706">
        <v>0</v>
      </c>
      <c r="P1706">
        <v>222.01</v>
      </c>
      <c r="Q1706">
        <v>32</v>
      </c>
      <c r="R1706">
        <v>0</v>
      </c>
      <c r="S1706">
        <v>-0.01</v>
      </c>
      <c r="T1706">
        <v>0</v>
      </c>
      <c r="U1706">
        <v>254</v>
      </c>
      <c r="V1706">
        <v>254</v>
      </c>
      <c r="W1706">
        <v>0</v>
      </c>
      <c r="X1706" t="s">
        <v>64</v>
      </c>
      <c r="Y1706">
        <v>59.72</v>
      </c>
      <c r="Z1706">
        <v>7.53</v>
      </c>
      <c r="AA1706" t="s">
        <v>65</v>
      </c>
      <c r="AB1706" t="s">
        <v>56</v>
      </c>
      <c r="AC1706">
        <v>6783</v>
      </c>
      <c r="AK1706">
        <v>32</v>
      </c>
      <c r="AL1706">
        <v>0</v>
      </c>
      <c r="AS1706">
        <v>254</v>
      </c>
      <c r="AZ1706">
        <v>222.01</v>
      </c>
      <c r="BB1706">
        <v>32</v>
      </c>
    </row>
    <row r="1707" spans="1:55" x14ac:dyDescent="0.25">
      <c r="A1707" t="s">
        <v>54</v>
      </c>
      <c r="B1707">
        <v>110027</v>
      </c>
      <c r="C1707" t="s">
        <v>55</v>
      </c>
      <c r="D1707" t="s">
        <v>56</v>
      </c>
      <c r="E1707" s="1">
        <v>45972</v>
      </c>
      <c r="F1707" t="s">
        <v>2018</v>
      </c>
      <c r="G1707" t="s">
        <v>58</v>
      </c>
      <c r="H1707">
        <v>7470357503</v>
      </c>
      <c r="I1707">
        <v>18528960</v>
      </c>
      <c r="J1707" s="3">
        <v>45972.573611111111</v>
      </c>
      <c r="K1707" t="s">
        <v>5760</v>
      </c>
      <c r="L1707" t="s">
        <v>59</v>
      </c>
      <c r="M1707">
        <v>349</v>
      </c>
      <c r="N1707">
        <v>-174.5</v>
      </c>
      <c r="O1707">
        <v>0</v>
      </c>
      <c r="P1707">
        <v>174.5</v>
      </c>
      <c r="Q1707">
        <v>32</v>
      </c>
      <c r="R1707">
        <v>0</v>
      </c>
      <c r="S1707">
        <v>0</v>
      </c>
      <c r="T1707">
        <v>0</v>
      </c>
      <c r="U1707">
        <v>206.5</v>
      </c>
      <c r="V1707">
        <v>206.5</v>
      </c>
      <c r="W1707">
        <v>0</v>
      </c>
      <c r="X1707" t="s">
        <v>60</v>
      </c>
      <c r="Y1707">
        <v>65.040000000000006</v>
      </c>
      <c r="Z1707">
        <v>4.7699999999999996</v>
      </c>
      <c r="AA1707" t="s">
        <v>61</v>
      </c>
      <c r="AB1707" t="s">
        <v>56</v>
      </c>
      <c r="AC1707">
        <v>7503</v>
      </c>
      <c r="AK1707">
        <v>32</v>
      </c>
      <c r="AL1707">
        <v>0</v>
      </c>
      <c r="AT1707">
        <v>206.5</v>
      </c>
      <c r="AZ1707">
        <v>174.5</v>
      </c>
      <c r="BC1707">
        <v>32</v>
      </c>
    </row>
    <row r="1708" spans="1:55" x14ac:dyDescent="0.25">
      <c r="A1708" t="s">
        <v>54</v>
      </c>
      <c r="B1708">
        <v>110027</v>
      </c>
      <c r="C1708" t="s">
        <v>55</v>
      </c>
      <c r="D1708" t="s">
        <v>56</v>
      </c>
      <c r="E1708" s="1">
        <v>45972</v>
      </c>
      <c r="F1708" t="s">
        <v>2019</v>
      </c>
      <c r="G1708" t="s">
        <v>67</v>
      </c>
      <c r="J1708" s="3">
        <v>45972.598611111112</v>
      </c>
      <c r="K1708" t="s">
        <v>5760</v>
      </c>
      <c r="L1708" t="s">
        <v>59</v>
      </c>
      <c r="M1708">
        <v>219</v>
      </c>
      <c r="N1708">
        <v>0</v>
      </c>
      <c r="O1708">
        <v>0</v>
      </c>
      <c r="P1708">
        <v>219</v>
      </c>
      <c r="Q1708">
        <v>0</v>
      </c>
      <c r="R1708">
        <v>10.96</v>
      </c>
      <c r="S1708">
        <v>0.04</v>
      </c>
      <c r="T1708">
        <v>0</v>
      </c>
      <c r="U1708">
        <v>230</v>
      </c>
      <c r="V1708">
        <v>230</v>
      </c>
      <c r="W1708">
        <v>0</v>
      </c>
      <c r="X1708" t="s">
        <v>73</v>
      </c>
      <c r="Y1708">
        <v>42.5</v>
      </c>
      <c r="Z1708">
        <v>1.96</v>
      </c>
      <c r="AA1708" t="s">
        <v>74</v>
      </c>
      <c r="AB1708" t="s">
        <v>75</v>
      </c>
      <c r="AE1708" t="s">
        <v>89</v>
      </c>
      <c r="AF1708" t="s">
        <v>56</v>
      </c>
      <c r="AG1708">
        <v>8929758003</v>
      </c>
      <c r="AK1708">
        <v>0</v>
      </c>
      <c r="AL1708">
        <v>0</v>
      </c>
      <c r="AM1708">
        <v>230</v>
      </c>
      <c r="AV1708">
        <v>219</v>
      </c>
      <c r="AW1708">
        <v>5.48</v>
      </c>
      <c r="AX1708">
        <v>219</v>
      </c>
      <c r="AY1708">
        <v>5.48</v>
      </c>
      <c r="AZ1708">
        <v>219</v>
      </c>
    </row>
    <row r="1709" spans="1:55" x14ac:dyDescent="0.25">
      <c r="A1709" t="s">
        <v>54</v>
      </c>
      <c r="B1709">
        <v>110027</v>
      </c>
      <c r="C1709" t="s">
        <v>55</v>
      </c>
      <c r="D1709" t="s">
        <v>56</v>
      </c>
      <c r="E1709" s="1">
        <v>45972</v>
      </c>
      <c r="F1709" t="s">
        <v>2020</v>
      </c>
      <c r="G1709" t="s">
        <v>58</v>
      </c>
      <c r="H1709">
        <v>7470339250</v>
      </c>
      <c r="I1709">
        <v>18528960</v>
      </c>
      <c r="J1709" s="3">
        <v>45972.611111111109</v>
      </c>
      <c r="K1709" t="s">
        <v>5760</v>
      </c>
      <c r="L1709" t="s">
        <v>59</v>
      </c>
      <c r="M1709">
        <v>677</v>
      </c>
      <c r="N1709">
        <v>-174.5</v>
      </c>
      <c r="O1709">
        <v>0</v>
      </c>
      <c r="P1709">
        <v>502.5</v>
      </c>
      <c r="Q1709">
        <v>32</v>
      </c>
      <c r="R1709">
        <v>0</v>
      </c>
      <c r="S1709">
        <v>0</v>
      </c>
      <c r="T1709">
        <v>0</v>
      </c>
      <c r="U1709">
        <v>534.5</v>
      </c>
      <c r="V1709">
        <v>534.5</v>
      </c>
      <c r="W1709">
        <v>0</v>
      </c>
      <c r="X1709" t="s">
        <v>60</v>
      </c>
      <c r="Y1709">
        <v>120.72</v>
      </c>
      <c r="Z1709">
        <v>13.18</v>
      </c>
      <c r="AA1709" t="s">
        <v>61</v>
      </c>
      <c r="AB1709" t="s">
        <v>56</v>
      </c>
      <c r="AC1709">
        <v>9250</v>
      </c>
      <c r="AK1709">
        <v>32</v>
      </c>
      <c r="AL1709">
        <v>0</v>
      </c>
      <c r="AT1709">
        <v>534.5</v>
      </c>
      <c r="AZ1709">
        <v>502.5</v>
      </c>
      <c r="BC1709">
        <v>32</v>
      </c>
    </row>
    <row r="1710" spans="1:55" x14ac:dyDescent="0.25">
      <c r="A1710" t="s">
        <v>54</v>
      </c>
      <c r="B1710">
        <v>110027</v>
      </c>
      <c r="C1710" t="s">
        <v>55</v>
      </c>
      <c r="D1710" t="s">
        <v>56</v>
      </c>
      <c r="E1710" s="1">
        <v>45972</v>
      </c>
      <c r="F1710" t="s">
        <v>2021</v>
      </c>
      <c r="G1710" t="s">
        <v>58</v>
      </c>
      <c r="H1710">
        <v>7468626265</v>
      </c>
      <c r="I1710">
        <v>18528960</v>
      </c>
      <c r="J1710" s="3">
        <v>45972.631944444445</v>
      </c>
      <c r="K1710" t="s">
        <v>5760</v>
      </c>
      <c r="L1710" t="s">
        <v>59</v>
      </c>
      <c r="M1710">
        <v>496</v>
      </c>
      <c r="N1710">
        <v>-75</v>
      </c>
      <c r="O1710">
        <v>0</v>
      </c>
      <c r="P1710">
        <v>421</v>
      </c>
      <c r="Q1710">
        <v>32</v>
      </c>
      <c r="R1710">
        <v>0</v>
      </c>
      <c r="S1710">
        <v>0</v>
      </c>
      <c r="T1710">
        <v>0</v>
      </c>
      <c r="U1710">
        <v>453</v>
      </c>
      <c r="V1710">
        <v>453</v>
      </c>
      <c r="W1710">
        <v>0</v>
      </c>
      <c r="X1710" t="s">
        <v>60</v>
      </c>
      <c r="Y1710">
        <v>112.29</v>
      </c>
      <c r="Z1710">
        <v>10.06</v>
      </c>
      <c r="AA1710" t="s">
        <v>61</v>
      </c>
      <c r="AB1710" t="s">
        <v>56</v>
      </c>
      <c r="AC1710">
        <v>6265</v>
      </c>
      <c r="AK1710">
        <v>32</v>
      </c>
      <c r="AL1710">
        <v>0</v>
      </c>
      <c r="AT1710">
        <v>453</v>
      </c>
      <c r="AZ1710">
        <v>421</v>
      </c>
      <c r="BC1710">
        <v>32</v>
      </c>
    </row>
    <row r="1711" spans="1:55" x14ac:dyDescent="0.25">
      <c r="A1711" t="s">
        <v>54</v>
      </c>
      <c r="B1711">
        <v>110027</v>
      </c>
      <c r="C1711" t="s">
        <v>55</v>
      </c>
      <c r="D1711" t="s">
        <v>56</v>
      </c>
      <c r="E1711" s="1">
        <v>45972</v>
      </c>
      <c r="F1711" t="s">
        <v>2022</v>
      </c>
      <c r="G1711" t="s">
        <v>58</v>
      </c>
      <c r="H1711">
        <v>7470913865</v>
      </c>
      <c r="I1711">
        <v>18528960</v>
      </c>
      <c r="J1711" s="3">
        <v>45972.633333333331</v>
      </c>
      <c r="K1711" t="s">
        <v>5760</v>
      </c>
      <c r="L1711" t="s">
        <v>59</v>
      </c>
      <c r="M1711">
        <v>546</v>
      </c>
      <c r="N1711">
        <v>-100</v>
      </c>
      <c r="O1711">
        <v>0</v>
      </c>
      <c r="P1711">
        <v>446</v>
      </c>
      <c r="Q1711">
        <v>32</v>
      </c>
      <c r="R1711">
        <v>0</v>
      </c>
      <c r="S1711">
        <v>0</v>
      </c>
      <c r="T1711">
        <v>0</v>
      </c>
      <c r="U1711">
        <v>478</v>
      </c>
      <c r="V1711">
        <v>478</v>
      </c>
      <c r="W1711">
        <v>0</v>
      </c>
      <c r="X1711" t="s">
        <v>60</v>
      </c>
      <c r="Y1711">
        <v>102.71</v>
      </c>
      <c r="Z1711">
        <v>10.11</v>
      </c>
      <c r="AA1711" t="s">
        <v>61</v>
      </c>
      <c r="AB1711" t="s">
        <v>56</v>
      </c>
      <c r="AC1711">
        <v>3865</v>
      </c>
      <c r="AK1711">
        <v>32</v>
      </c>
      <c r="AL1711">
        <v>0</v>
      </c>
      <c r="AT1711">
        <v>478</v>
      </c>
      <c r="AZ1711">
        <v>446</v>
      </c>
      <c r="BC1711">
        <v>32</v>
      </c>
    </row>
    <row r="1712" spans="1:55" x14ac:dyDescent="0.25">
      <c r="A1712" t="s">
        <v>54</v>
      </c>
      <c r="B1712">
        <v>110027</v>
      </c>
      <c r="C1712" t="s">
        <v>55</v>
      </c>
      <c r="D1712" t="s">
        <v>56</v>
      </c>
      <c r="E1712" s="1">
        <v>45972</v>
      </c>
      <c r="F1712" t="s">
        <v>2023</v>
      </c>
      <c r="G1712" t="s">
        <v>58</v>
      </c>
      <c r="H1712">
        <v>7456936629</v>
      </c>
      <c r="I1712">
        <v>18528960</v>
      </c>
      <c r="J1712" s="3">
        <v>45972.638194444444</v>
      </c>
      <c r="K1712" t="s">
        <v>5760</v>
      </c>
      <c r="L1712" t="s">
        <v>59</v>
      </c>
      <c r="M1712">
        <v>458</v>
      </c>
      <c r="N1712">
        <v>-174.5</v>
      </c>
      <c r="O1712">
        <v>0</v>
      </c>
      <c r="P1712">
        <v>283.5</v>
      </c>
      <c r="Q1712">
        <v>32</v>
      </c>
      <c r="R1712">
        <v>0</v>
      </c>
      <c r="S1712">
        <v>0</v>
      </c>
      <c r="T1712">
        <v>0</v>
      </c>
      <c r="U1712">
        <v>315.5</v>
      </c>
      <c r="V1712">
        <v>315.5</v>
      </c>
      <c r="W1712">
        <v>0</v>
      </c>
      <c r="X1712" t="s">
        <v>60</v>
      </c>
      <c r="Y1712">
        <v>83.94</v>
      </c>
      <c r="Z1712">
        <v>8.15</v>
      </c>
      <c r="AA1712" t="s">
        <v>61</v>
      </c>
      <c r="AB1712" t="s">
        <v>56</v>
      </c>
      <c r="AC1712">
        <v>6629</v>
      </c>
      <c r="AK1712">
        <v>32</v>
      </c>
      <c r="AL1712">
        <v>0</v>
      </c>
      <c r="AT1712">
        <v>315.5</v>
      </c>
      <c r="AZ1712">
        <v>283.5</v>
      </c>
      <c r="BC1712">
        <v>32</v>
      </c>
    </row>
    <row r="1713" spans="1:55" x14ac:dyDescent="0.25">
      <c r="A1713" t="s">
        <v>54</v>
      </c>
      <c r="B1713">
        <v>110027</v>
      </c>
      <c r="C1713" t="s">
        <v>55</v>
      </c>
      <c r="D1713" t="s">
        <v>56</v>
      </c>
      <c r="E1713" s="1">
        <v>45972</v>
      </c>
      <c r="F1713" t="s">
        <v>2024</v>
      </c>
      <c r="G1713" t="s">
        <v>67</v>
      </c>
      <c r="J1713" s="3">
        <v>45972.675000000003</v>
      </c>
      <c r="K1713" t="s">
        <v>5760</v>
      </c>
      <c r="L1713" t="s">
        <v>59</v>
      </c>
      <c r="M1713">
        <v>586.55999999999995</v>
      </c>
      <c r="N1713">
        <v>0</v>
      </c>
      <c r="O1713">
        <v>0</v>
      </c>
      <c r="P1713">
        <v>586.55999999999995</v>
      </c>
      <c r="Q1713">
        <v>0</v>
      </c>
      <c r="R1713">
        <v>29.32</v>
      </c>
      <c r="S1713">
        <v>0.12</v>
      </c>
      <c r="T1713">
        <v>0</v>
      </c>
      <c r="U1713">
        <v>616</v>
      </c>
      <c r="V1713">
        <v>616</v>
      </c>
      <c r="W1713">
        <v>0</v>
      </c>
      <c r="X1713" t="s">
        <v>68</v>
      </c>
      <c r="Y1713">
        <v>146.66</v>
      </c>
      <c r="Z1713">
        <v>5.12</v>
      </c>
      <c r="AA1713" t="s">
        <v>74</v>
      </c>
      <c r="AB1713" t="s">
        <v>75</v>
      </c>
      <c r="AE1713" t="s">
        <v>89</v>
      </c>
      <c r="AF1713" t="s">
        <v>56</v>
      </c>
      <c r="AG1713">
        <v>8929758003</v>
      </c>
      <c r="AK1713">
        <v>0</v>
      </c>
      <c r="AL1713">
        <v>0</v>
      </c>
      <c r="AN1713">
        <v>616</v>
      </c>
      <c r="AV1713">
        <v>586.55999999999995</v>
      </c>
      <c r="AW1713">
        <v>14.66</v>
      </c>
      <c r="AX1713">
        <v>586.55999999999995</v>
      </c>
      <c r="AY1713">
        <v>14.66</v>
      </c>
      <c r="AZ1713">
        <v>586.55999999999995</v>
      </c>
    </row>
    <row r="1714" spans="1:55" x14ac:dyDescent="0.25">
      <c r="A1714" t="s">
        <v>54</v>
      </c>
      <c r="B1714">
        <v>110027</v>
      </c>
      <c r="C1714" t="s">
        <v>55</v>
      </c>
      <c r="D1714" t="s">
        <v>56</v>
      </c>
      <c r="E1714" s="1">
        <v>45972</v>
      </c>
      <c r="F1714" t="s">
        <v>2025</v>
      </c>
      <c r="G1714" t="s">
        <v>67</v>
      </c>
      <c r="J1714" s="3">
        <v>45972.675000000003</v>
      </c>
      <c r="K1714" t="s">
        <v>5760</v>
      </c>
      <c r="L1714" t="s">
        <v>59</v>
      </c>
      <c r="M1714">
        <v>637</v>
      </c>
      <c r="N1714">
        <v>0</v>
      </c>
      <c r="O1714">
        <v>0</v>
      </c>
      <c r="P1714">
        <v>637</v>
      </c>
      <c r="Q1714">
        <v>0</v>
      </c>
      <c r="R1714">
        <v>31.86</v>
      </c>
      <c r="S1714">
        <v>0.14000000000000001</v>
      </c>
      <c r="T1714">
        <v>0</v>
      </c>
      <c r="U1714">
        <v>669</v>
      </c>
      <c r="V1714">
        <v>669</v>
      </c>
      <c r="W1714">
        <v>0</v>
      </c>
      <c r="X1714" t="s">
        <v>68</v>
      </c>
      <c r="Y1714">
        <v>165.23</v>
      </c>
      <c r="Z1714">
        <v>8.2799999999999994</v>
      </c>
      <c r="AA1714" t="s">
        <v>74</v>
      </c>
      <c r="AB1714" t="s">
        <v>75</v>
      </c>
      <c r="AE1714" t="s">
        <v>2026</v>
      </c>
      <c r="AF1714" t="s">
        <v>576</v>
      </c>
      <c r="AG1714">
        <v>8310849680</v>
      </c>
      <c r="AK1714">
        <v>0</v>
      </c>
      <c r="AL1714">
        <v>0</v>
      </c>
      <c r="AN1714">
        <v>669</v>
      </c>
      <c r="AV1714">
        <v>637</v>
      </c>
      <c r="AW1714">
        <v>15.93</v>
      </c>
      <c r="AX1714">
        <v>637</v>
      </c>
      <c r="AY1714">
        <v>15.93</v>
      </c>
      <c r="AZ1714">
        <v>637</v>
      </c>
    </row>
    <row r="1715" spans="1:55" x14ac:dyDescent="0.25">
      <c r="A1715" t="s">
        <v>54</v>
      </c>
      <c r="B1715">
        <v>110027</v>
      </c>
      <c r="C1715" t="s">
        <v>55</v>
      </c>
      <c r="D1715" t="s">
        <v>56</v>
      </c>
      <c r="E1715" s="1">
        <v>45972</v>
      </c>
      <c r="F1715" t="s">
        <v>2027</v>
      </c>
      <c r="G1715" t="s">
        <v>67</v>
      </c>
      <c r="J1715" s="3">
        <v>45972.6875</v>
      </c>
      <c r="K1715" t="s">
        <v>5760</v>
      </c>
      <c r="L1715" t="s">
        <v>59</v>
      </c>
      <c r="M1715">
        <v>378</v>
      </c>
      <c r="N1715">
        <v>0</v>
      </c>
      <c r="O1715">
        <v>0</v>
      </c>
      <c r="P1715">
        <v>378</v>
      </c>
      <c r="Q1715">
        <v>0</v>
      </c>
      <c r="R1715">
        <v>18.899999999999999</v>
      </c>
      <c r="S1715">
        <v>0.1</v>
      </c>
      <c r="T1715">
        <v>0</v>
      </c>
      <c r="U1715">
        <v>397</v>
      </c>
      <c r="V1715">
        <v>397</v>
      </c>
      <c r="W1715">
        <v>0</v>
      </c>
      <c r="X1715" t="s">
        <v>68</v>
      </c>
      <c r="Y1715">
        <v>89.14</v>
      </c>
      <c r="Z1715">
        <v>16.100000000000001</v>
      </c>
      <c r="AA1715" t="s">
        <v>74</v>
      </c>
      <c r="AB1715" t="s">
        <v>75</v>
      </c>
      <c r="AE1715" t="s">
        <v>89</v>
      </c>
      <c r="AF1715" t="s">
        <v>56</v>
      </c>
      <c r="AG1715">
        <v>8929758003</v>
      </c>
      <c r="AK1715">
        <v>0</v>
      </c>
      <c r="AL1715">
        <v>0</v>
      </c>
      <c r="AN1715">
        <v>397</v>
      </c>
      <c r="AV1715">
        <v>378</v>
      </c>
      <c r="AW1715">
        <v>9.4499999999999993</v>
      </c>
      <c r="AX1715">
        <v>378</v>
      </c>
      <c r="AY1715">
        <v>9.4499999999999993</v>
      </c>
      <c r="AZ1715">
        <v>378</v>
      </c>
    </row>
    <row r="1716" spans="1:55" x14ac:dyDescent="0.25">
      <c r="A1716" t="s">
        <v>54</v>
      </c>
      <c r="B1716">
        <v>110027</v>
      </c>
      <c r="C1716" t="s">
        <v>55</v>
      </c>
      <c r="D1716" t="s">
        <v>56</v>
      </c>
      <c r="E1716" s="1">
        <v>45972</v>
      </c>
      <c r="F1716" t="s">
        <v>2028</v>
      </c>
      <c r="G1716" t="s">
        <v>63</v>
      </c>
      <c r="H1716" s="4">
        <v>221828000000000</v>
      </c>
      <c r="I1716">
        <v>29811</v>
      </c>
      <c r="J1716" s="3">
        <v>45972.6875</v>
      </c>
      <c r="K1716" t="s">
        <v>5760</v>
      </c>
      <c r="L1716" t="s">
        <v>59</v>
      </c>
      <c r="M1716">
        <v>229</v>
      </c>
      <c r="N1716">
        <v>-90</v>
      </c>
      <c r="O1716">
        <v>0</v>
      </c>
      <c r="P1716">
        <v>139</v>
      </c>
      <c r="Q1716">
        <v>32</v>
      </c>
      <c r="R1716">
        <v>0</v>
      </c>
      <c r="S1716">
        <v>0</v>
      </c>
      <c r="T1716">
        <v>0</v>
      </c>
      <c r="U1716">
        <v>171</v>
      </c>
      <c r="V1716">
        <v>171</v>
      </c>
      <c r="W1716">
        <v>0</v>
      </c>
      <c r="X1716" t="s">
        <v>64</v>
      </c>
      <c r="Y1716">
        <v>34.520000000000003</v>
      </c>
      <c r="Z1716">
        <v>5.03</v>
      </c>
      <c r="AA1716" t="s">
        <v>65</v>
      </c>
      <c r="AB1716" t="s">
        <v>56</v>
      </c>
      <c r="AC1716">
        <v>6317</v>
      </c>
      <c r="AK1716">
        <v>32</v>
      </c>
      <c r="AL1716">
        <v>0</v>
      </c>
      <c r="AS1716">
        <v>171</v>
      </c>
      <c r="AZ1716">
        <v>139</v>
      </c>
      <c r="BB1716">
        <v>32</v>
      </c>
    </row>
    <row r="1717" spans="1:55" x14ac:dyDescent="0.25">
      <c r="A1717" t="s">
        <v>54</v>
      </c>
      <c r="B1717">
        <v>110027</v>
      </c>
      <c r="C1717" t="s">
        <v>55</v>
      </c>
      <c r="D1717" t="s">
        <v>56</v>
      </c>
      <c r="E1717" s="1">
        <v>45972</v>
      </c>
      <c r="F1717" t="s">
        <v>2029</v>
      </c>
      <c r="G1717" t="s">
        <v>67</v>
      </c>
      <c r="J1717" s="3">
        <v>45972.6875</v>
      </c>
      <c r="K1717" t="s">
        <v>5760</v>
      </c>
      <c r="L1717" t="s">
        <v>59</v>
      </c>
      <c r="M1717">
        <v>237</v>
      </c>
      <c r="N1717">
        <v>0</v>
      </c>
      <c r="O1717">
        <v>0</v>
      </c>
      <c r="P1717">
        <v>237</v>
      </c>
      <c r="Q1717">
        <v>0</v>
      </c>
      <c r="R1717">
        <v>11.86</v>
      </c>
      <c r="S1717">
        <v>0.14000000000000001</v>
      </c>
      <c r="T1717">
        <v>0</v>
      </c>
      <c r="U1717">
        <v>249</v>
      </c>
      <c r="V1717">
        <v>249</v>
      </c>
      <c r="W1717">
        <v>0</v>
      </c>
      <c r="X1717" t="s">
        <v>68</v>
      </c>
      <c r="Y1717">
        <v>71.39</v>
      </c>
      <c r="Z1717">
        <v>7.3</v>
      </c>
      <c r="AA1717" t="s">
        <v>69</v>
      </c>
      <c r="AE1717" t="s">
        <v>2030</v>
      </c>
      <c r="AF1717" t="s">
        <v>1922</v>
      </c>
      <c r="AG1717">
        <v>8572890234</v>
      </c>
      <c r="AK1717">
        <v>0</v>
      </c>
      <c r="AL1717">
        <v>0</v>
      </c>
      <c r="AN1717">
        <v>249</v>
      </c>
      <c r="AV1717">
        <v>237</v>
      </c>
      <c r="AW1717">
        <v>5.93</v>
      </c>
      <c r="AX1717">
        <v>237</v>
      </c>
      <c r="AY1717">
        <v>5.93</v>
      </c>
      <c r="AZ1717">
        <v>237</v>
      </c>
    </row>
    <row r="1718" spans="1:55" x14ac:dyDescent="0.25">
      <c r="A1718" t="s">
        <v>54</v>
      </c>
      <c r="B1718">
        <v>110027</v>
      </c>
      <c r="C1718" t="s">
        <v>55</v>
      </c>
      <c r="D1718" t="s">
        <v>56</v>
      </c>
      <c r="E1718" s="1">
        <v>45972</v>
      </c>
      <c r="F1718" t="s">
        <v>2031</v>
      </c>
      <c r="G1718" t="s">
        <v>63</v>
      </c>
      <c r="H1718" s="4">
        <v>221831000000000</v>
      </c>
      <c r="I1718">
        <v>29811</v>
      </c>
      <c r="J1718" s="3">
        <v>45972.715277777781</v>
      </c>
      <c r="K1718" t="s">
        <v>5760</v>
      </c>
      <c r="L1718" t="s">
        <v>59</v>
      </c>
      <c r="M1718">
        <v>219</v>
      </c>
      <c r="N1718">
        <v>0</v>
      </c>
      <c r="O1718">
        <v>0</v>
      </c>
      <c r="P1718">
        <v>219</v>
      </c>
      <c r="Q1718">
        <v>32</v>
      </c>
      <c r="R1718">
        <v>0</v>
      </c>
      <c r="S1718">
        <v>0</v>
      </c>
      <c r="T1718">
        <v>0</v>
      </c>
      <c r="U1718">
        <v>251</v>
      </c>
      <c r="V1718">
        <v>251</v>
      </c>
      <c r="W1718">
        <v>0</v>
      </c>
      <c r="X1718" t="s">
        <v>64</v>
      </c>
      <c r="Y1718">
        <v>37.44</v>
      </c>
      <c r="Z1718">
        <v>4.7699999999999996</v>
      </c>
      <c r="AA1718" t="s">
        <v>65</v>
      </c>
      <c r="AB1718" t="s">
        <v>56</v>
      </c>
      <c r="AC1718">
        <v>6366</v>
      </c>
      <c r="AK1718">
        <v>32</v>
      </c>
      <c r="AL1718">
        <v>0</v>
      </c>
      <c r="AS1718">
        <v>251</v>
      </c>
      <c r="AZ1718">
        <v>219</v>
      </c>
      <c r="BB1718">
        <v>32</v>
      </c>
    </row>
    <row r="1719" spans="1:55" x14ac:dyDescent="0.25">
      <c r="A1719" t="s">
        <v>54</v>
      </c>
      <c r="B1719">
        <v>110027</v>
      </c>
      <c r="C1719" t="s">
        <v>55</v>
      </c>
      <c r="D1719" t="s">
        <v>56</v>
      </c>
      <c r="E1719" s="1">
        <v>45972</v>
      </c>
      <c r="F1719" t="s">
        <v>2032</v>
      </c>
      <c r="G1719" t="s">
        <v>63</v>
      </c>
      <c r="H1719" s="4">
        <v>221832000000000</v>
      </c>
      <c r="I1719">
        <v>29811</v>
      </c>
      <c r="J1719" s="3">
        <v>45972.723611111112</v>
      </c>
      <c r="K1719" t="s">
        <v>5760</v>
      </c>
      <c r="L1719" t="s">
        <v>59</v>
      </c>
      <c r="M1719">
        <v>535</v>
      </c>
      <c r="N1719">
        <v>-90</v>
      </c>
      <c r="O1719">
        <v>0</v>
      </c>
      <c r="P1719">
        <v>445</v>
      </c>
      <c r="Q1719">
        <v>32</v>
      </c>
      <c r="R1719">
        <v>0</v>
      </c>
      <c r="S1719">
        <v>0</v>
      </c>
      <c r="T1719">
        <v>0</v>
      </c>
      <c r="U1719">
        <v>477</v>
      </c>
      <c r="V1719">
        <v>477</v>
      </c>
      <c r="W1719">
        <v>0</v>
      </c>
      <c r="X1719" t="s">
        <v>64</v>
      </c>
      <c r="Y1719">
        <v>99.09</v>
      </c>
      <c r="Z1719">
        <v>13.41</v>
      </c>
      <c r="AA1719" t="s">
        <v>65</v>
      </c>
      <c r="AB1719" t="s">
        <v>56</v>
      </c>
      <c r="AC1719">
        <v>8724</v>
      </c>
      <c r="AK1719">
        <v>32</v>
      </c>
      <c r="AL1719">
        <v>0</v>
      </c>
      <c r="AS1719">
        <v>477</v>
      </c>
      <c r="AZ1719">
        <v>445</v>
      </c>
      <c r="BB1719">
        <v>32</v>
      </c>
    </row>
    <row r="1720" spans="1:55" x14ac:dyDescent="0.25">
      <c r="A1720" t="s">
        <v>54</v>
      </c>
      <c r="B1720">
        <v>110027</v>
      </c>
      <c r="C1720" t="s">
        <v>55</v>
      </c>
      <c r="D1720" t="s">
        <v>56</v>
      </c>
      <c r="E1720" s="1">
        <v>45972</v>
      </c>
      <c r="F1720" t="s">
        <v>2033</v>
      </c>
      <c r="G1720" t="s">
        <v>58</v>
      </c>
      <c r="H1720">
        <v>7470256977</v>
      </c>
      <c r="I1720">
        <v>18528960</v>
      </c>
      <c r="J1720" s="3">
        <v>45972.723611111112</v>
      </c>
      <c r="K1720" t="s">
        <v>5760</v>
      </c>
      <c r="L1720" t="s">
        <v>59</v>
      </c>
      <c r="M1720">
        <v>338</v>
      </c>
      <c r="N1720">
        <v>-75</v>
      </c>
      <c r="O1720">
        <v>0</v>
      </c>
      <c r="P1720">
        <v>263</v>
      </c>
      <c r="Q1720">
        <v>32</v>
      </c>
      <c r="R1720">
        <v>0</v>
      </c>
      <c r="S1720">
        <v>0</v>
      </c>
      <c r="T1720">
        <v>0</v>
      </c>
      <c r="U1720">
        <v>295</v>
      </c>
      <c r="V1720">
        <v>295</v>
      </c>
      <c r="W1720">
        <v>0</v>
      </c>
      <c r="X1720" t="s">
        <v>60</v>
      </c>
      <c r="Y1720">
        <v>66.34</v>
      </c>
      <c r="Z1720">
        <v>8.41</v>
      </c>
      <c r="AA1720" t="s">
        <v>61</v>
      </c>
      <c r="AB1720" t="s">
        <v>56</v>
      </c>
      <c r="AC1720">
        <v>6977</v>
      </c>
      <c r="AK1720">
        <v>32</v>
      </c>
      <c r="AL1720">
        <v>0</v>
      </c>
      <c r="AT1720">
        <v>295</v>
      </c>
      <c r="AZ1720">
        <v>263</v>
      </c>
      <c r="BC1720">
        <v>32</v>
      </c>
    </row>
    <row r="1721" spans="1:55" x14ac:dyDescent="0.25">
      <c r="A1721" t="s">
        <v>54</v>
      </c>
      <c r="B1721">
        <v>110027</v>
      </c>
      <c r="C1721" t="s">
        <v>55</v>
      </c>
      <c r="D1721" t="s">
        <v>56</v>
      </c>
      <c r="E1721" s="1">
        <v>45972</v>
      </c>
      <c r="F1721" t="s">
        <v>2034</v>
      </c>
      <c r="G1721" t="s">
        <v>67</v>
      </c>
      <c r="J1721" s="3">
        <v>45972.725694444445</v>
      </c>
      <c r="K1721" t="s">
        <v>5760</v>
      </c>
      <c r="L1721" t="s">
        <v>59</v>
      </c>
      <c r="M1721">
        <v>94.29</v>
      </c>
      <c r="N1721">
        <v>0</v>
      </c>
      <c r="O1721">
        <v>0</v>
      </c>
      <c r="P1721">
        <v>94.29</v>
      </c>
      <c r="Q1721">
        <v>0</v>
      </c>
      <c r="R1721">
        <v>4.72</v>
      </c>
      <c r="S1721">
        <v>-0.01</v>
      </c>
      <c r="T1721">
        <v>0</v>
      </c>
      <c r="U1721">
        <v>99</v>
      </c>
      <c r="V1721">
        <v>99</v>
      </c>
      <c r="W1721">
        <v>0</v>
      </c>
      <c r="X1721" t="s">
        <v>73</v>
      </c>
      <c r="Y1721">
        <v>29.6</v>
      </c>
      <c r="Z1721">
        <v>0</v>
      </c>
      <c r="AA1721" t="s">
        <v>74</v>
      </c>
      <c r="AB1721" t="s">
        <v>75</v>
      </c>
      <c r="AE1721" t="s">
        <v>89</v>
      </c>
      <c r="AF1721" t="s">
        <v>56</v>
      </c>
      <c r="AG1721">
        <v>8929758003</v>
      </c>
      <c r="AK1721">
        <v>0</v>
      </c>
      <c r="AL1721">
        <v>0</v>
      </c>
      <c r="AM1721">
        <v>99</v>
      </c>
      <c r="AV1721">
        <v>94.29</v>
      </c>
      <c r="AW1721">
        <v>2.36</v>
      </c>
      <c r="AX1721">
        <v>94.29</v>
      </c>
      <c r="AY1721">
        <v>2.36</v>
      </c>
      <c r="AZ1721">
        <v>94.29</v>
      </c>
    </row>
    <row r="1722" spans="1:55" x14ac:dyDescent="0.25">
      <c r="A1722" t="s">
        <v>54</v>
      </c>
      <c r="B1722">
        <v>110027</v>
      </c>
      <c r="C1722" t="s">
        <v>55</v>
      </c>
      <c r="D1722" t="s">
        <v>56</v>
      </c>
      <c r="E1722" s="1">
        <v>45972</v>
      </c>
      <c r="F1722" t="s">
        <v>2035</v>
      </c>
      <c r="G1722" t="s">
        <v>67</v>
      </c>
      <c r="J1722" s="3">
        <v>45972.725694444445</v>
      </c>
      <c r="K1722" t="s">
        <v>5760</v>
      </c>
      <c r="L1722" t="s">
        <v>59</v>
      </c>
      <c r="M1722">
        <v>735</v>
      </c>
      <c r="N1722">
        <v>0</v>
      </c>
      <c r="O1722">
        <v>0</v>
      </c>
      <c r="P1722">
        <v>735</v>
      </c>
      <c r="Q1722">
        <v>0</v>
      </c>
      <c r="R1722">
        <v>36.76</v>
      </c>
      <c r="S1722">
        <v>0.24</v>
      </c>
      <c r="T1722">
        <v>0</v>
      </c>
      <c r="U1722">
        <v>772</v>
      </c>
      <c r="V1722">
        <v>772</v>
      </c>
      <c r="W1722">
        <v>0</v>
      </c>
      <c r="X1722" t="s">
        <v>73</v>
      </c>
      <c r="Y1722">
        <v>200.23</v>
      </c>
      <c r="Z1722">
        <v>17.18</v>
      </c>
      <c r="AA1722" t="s">
        <v>69</v>
      </c>
      <c r="AE1722" t="s">
        <v>2036</v>
      </c>
      <c r="AF1722" t="s">
        <v>2037</v>
      </c>
      <c r="AG1722">
        <v>9711503454</v>
      </c>
      <c r="AK1722">
        <v>0</v>
      </c>
      <c r="AL1722">
        <v>0</v>
      </c>
      <c r="AM1722">
        <v>772</v>
      </c>
      <c r="AV1722">
        <v>735</v>
      </c>
      <c r="AW1722">
        <v>18.38</v>
      </c>
      <c r="AX1722">
        <v>735</v>
      </c>
      <c r="AY1722">
        <v>18.38</v>
      </c>
      <c r="AZ1722">
        <v>735</v>
      </c>
    </row>
    <row r="1723" spans="1:55" x14ac:dyDescent="0.25">
      <c r="A1723" t="s">
        <v>54</v>
      </c>
      <c r="B1723">
        <v>110027</v>
      </c>
      <c r="C1723" t="s">
        <v>55</v>
      </c>
      <c r="D1723" t="s">
        <v>56</v>
      </c>
      <c r="E1723" s="1">
        <v>45972</v>
      </c>
      <c r="F1723" t="s">
        <v>2038</v>
      </c>
      <c r="G1723" t="s">
        <v>67</v>
      </c>
      <c r="J1723" s="3">
        <v>45972.725694444445</v>
      </c>
      <c r="K1723" t="s">
        <v>5760</v>
      </c>
      <c r="L1723" t="s">
        <v>59</v>
      </c>
      <c r="M1723">
        <v>119</v>
      </c>
      <c r="N1723">
        <v>0</v>
      </c>
      <c r="O1723">
        <v>0</v>
      </c>
      <c r="P1723">
        <v>119</v>
      </c>
      <c r="Q1723">
        <v>0</v>
      </c>
      <c r="R1723">
        <v>5.96</v>
      </c>
      <c r="S1723">
        <v>0.04</v>
      </c>
      <c r="T1723">
        <v>0</v>
      </c>
      <c r="U1723">
        <v>125</v>
      </c>
      <c r="V1723">
        <v>125</v>
      </c>
      <c r="W1723">
        <v>0</v>
      </c>
      <c r="X1723" t="s">
        <v>73</v>
      </c>
      <c r="Y1723">
        <v>20.22</v>
      </c>
      <c r="Z1723">
        <v>3.92</v>
      </c>
      <c r="AA1723" t="s">
        <v>69</v>
      </c>
      <c r="AE1723" t="s">
        <v>2039</v>
      </c>
      <c r="AF1723" t="s">
        <v>576</v>
      </c>
      <c r="AG1723">
        <v>8130520712</v>
      </c>
      <c r="AK1723">
        <v>0</v>
      </c>
      <c r="AL1723">
        <v>0</v>
      </c>
      <c r="AM1723">
        <v>125</v>
      </c>
      <c r="AV1723">
        <v>119</v>
      </c>
      <c r="AW1723">
        <v>2.98</v>
      </c>
      <c r="AX1723">
        <v>119</v>
      </c>
      <c r="AY1723">
        <v>2.98</v>
      </c>
      <c r="AZ1723">
        <v>119</v>
      </c>
    </row>
    <row r="1724" spans="1:55" x14ac:dyDescent="0.25">
      <c r="A1724" t="s">
        <v>54</v>
      </c>
      <c r="B1724">
        <v>110027</v>
      </c>
      <c r="C1724" t="s">
        <v>55</v>
      </c>
      <c r="D1724" t="s">
        <v>56</v>
      </c>
      <c r="E1724" s="1">
        <v>45972</v>
      </c>
      <c r="F1724" t="s">
        <v>2040</v>
      </c>
      <c r="G1724" t="s">
        <v>67</v>
      </c>
      <c r="J1724" s="3">
        <v>45972.725694444445</v>
      </c>
      <c r="K1724" t="s">
        <v>5760</v>
      </c>
      <c r="L1724" t="s">
        <v>59</v>
      </c>
      <c r="M1724">
        <v>159</v>
      </c>
      <c r="N1724">
        <v>0</v>
      </c>
      <c r="O1724">
        <v>0</v>
      </c>
      <c r="P1724">
        <v>159</v>
      </c>
      <c r="Q1724">
        <v>0</v>
      </c>
      <c r="R1724">
        <v>7.96</v>
      </c>
      <c r="S1724">
        <v>0.04</v>
      </c>
      <c r="T1724">
        <v>0</v>
      </c>
      <c r="U1724">
        <v>167</v>
      </c>
      <c r="V1724">
        <v>167</v>
      </c>
      <c r="W1724">
        <v>0</v>
      </c>
      <c r="X1724" t="s">
        <v>73</v>
      </c>
      <c r="Y1724">
        <v>29.83</v>
      </c>
      <c r="Z1724">
        <v>2.5</v>
      </c>
      <c r="AA1724" t="s">
        <v>74</v>
      </c>
      <c r="AB1724" t="s">
        <v>75</v>
      </c>
      <c r="AE1724" t="s">
        <v>89</v>
      </c>
      <c r="AF1724" t="s">
        <v>56</v>
      </c>
      <c r="AG1724">
        <v>8929758003</v>
      </c>
      <c r="AK1724">
        <v>0</v>
      </c>
      <c r="AL1724">
        <v>0</v>
      </c>
      <c r="AM1724">
        <v>167</v>
      </c>
      <c r="AV1724">
        <v>159</v>
      </c>
      <c r="AW1724">
        <v>3.98</v>
      </c>
      <c r="AX1724">
        <v>159</v>
      </c>
      <c r="AY1724">
        <v>3.98</v>
      </c>
      <c r="AZ1724">
        <v>159</v>
      </c>
    </row>
    <row r="1725" spans="1:55" x14ac:dyDescent="0.25">
      <c r="A1725" t="s">
        <v>54</v>
      </c>
      <c r="B1725">
        <v>110027</v>
      </c>
      <c r="C1725" t="s">
        <v>55</v>
      </c>
      <c r="D1725" t="s">
        <v>56</v>
      </c>
      <c r="E1725" s="1">
        <v>45972</v>
      </c>
      <c r="F1725" t="s">
        <v>2041</v>
      </c>
      <c r="G1725" t="s">
        <v>67</v>
      </c>
      <c r="J1725" s="3">
        <v>45972.747916666667</v>
      </c>
      <c r="K1725" t="s">
        <v>5760</v>
      </c>
      <c r="L1725" t="s">
        <v>59</v>
      </c>
      <c r="M1725">
        <v>1008.32</v>
      </c>
      <c r="N1725">
        <v>0</v>
      </c>
      <c r="O1725">
        <v>0</v>
      </c>
      <c r="P1725">
        <v>1008.32</v>
      </c>
      <c r="Q1725">
        <v>0</v>
      </c>
      <c r="R1725">
        <v>50.42</v>
      </c>
      <c r="S1725">
        <v>0.26</v>
      </c>
      <c r="T1725">
        <v>0</v>
      </c>
      <c r="U1725">
        <v>1059</v>
      </c>
      <c r="V1725">
        <v>1059</v>
      </c>
      <c r="W1725">
        <v>0</v>
      </c>
      <c r="X1725" t="s">
        <v>68</v>
      </c>
      <c r="Y1725">
        <v>248.25</v>
      </c>
      <c r="Z1725">
        <v>10.66</v>
      </c>
      <c r="AA1725" t="s">
        <v>74</v>
      </c>
      <c r="AB1725" t="s">
        <v>75</v>
      </c>
      <c r="AE1725" t="s">
        <v>89</v>
      </c>
      <c r="AF1725" t="s">
        <v>56</v>
      </c>
      <c r="AG1725">
        <v>8929758003</v>
      </c>
      <c r="AK1725">
        <v>0</v>
      </c>
      <c r="AL1725">
        <v>0</v>
      </c>
      <c r="AN1725">
        <v>1059</v>
      </c>
      <c r="AV1725">
        <v>1008.32</v>
      </c>
      <c r="AW1725">
        <v>25.21</v>
      </c>
      <c r="AX1725">
        <v>1008.32</v>
      </c>
      <c r="AY1725">
        <v>25.21</v>
      </c>
      <c r="AZ1725">
        <v>1008.32</v>
      </c>
    </row>
    <row r="1726" spans="1:55" x14ac:dyDescent="0.25">
      <c r="A1726" t="s">
        <v>54</v>
      </c>
      <c r="B1726">
        <v>110027</v>
      </c>
      <c r="C1726" t="s">
        <v>55</v>
      </c>
      <c r="D1726" t="s">
        <v>56</v>
      </c>
      <c r="E1726" s="1">
        <v>45972</v>
      </c>
      <c r="F1726" t="s">
        <v>2042</v>
      </c>
      <c r="G1726" t="s">
        <v>58</v>
      </c>
      <c r="H1726">
        <v>7470340429</v>
      </c>
      <c r="I1726">
        <v>18528960</v>
      </c>
      <c r="J1726" s="3">
        <v>45972.753472222219</v>
      </c>
      <c r="K1726" t="s">
        <v>5760</v>
      </c>
      <c r="L1726" t="s">
        <v>59</v>
      </c>
      <c r="M1726">
        <v>548</v>
      </c>
      <c r="N1726">
        <v>-224.5</v>
      </c>
      <c r="O1726">
        <v>0</v>
      </c>
      <c r="P1726">
        <v>323.5</v>
      </c>
      <c r="Q1726">
        <v>32</v>
      </c>
      <c r="R1726">
        <v>0</v>
      </c>
      <c r="S1726">
        <v>0</v>
      </c>
      <c r="T1726">
        <v>0</v>
      </c>
      <c r="U1726">
        <v>355.5</v>
      </c>
      <c r="V1726">
        <v>355.5</v>
      </c>
      <c r="W1726">
        <v>0</v>
      </c>
      <c r="X1726" t="s">
        <v>60</v>
      </c>
      <c r="Y1726">
        <v>113.27</v>
      </c>
      <c r="Z1726">
        <v>13.84</v>
      </c>
      <c r="AA1726" t="s">
        <v>61</v>
      </c>
      <c r="AB1726" t="s">
        <v>56</v>
      </c>
      <c r="AC1726">
        <v>429</v>
      </c>
      <c r="AK1726">
        <v>32</v>
      </c>
      <c r="AL1726">
        <v>0</v>
      </c>
      <c r="AT1726">
        <v>355.5</v>
      </c>
      <c r="AZ1726">
        <v>323.5</v>
      </c>
      <c r="BC1726">
        <v>32</v>
      </c>
    </row>
    <row r="1727" spans="1:55" x14ac:dyDescent="0.25">
      <c r="A1727" t="s">
        <v>54</v>
      </c>
      <c r="B1727">
        <v>110027</v>
      </c>
      <c r="C1727" t="s">
        <v>55</v>
      </c>
      <c r="D1727" t="s">
        <v>56</v>
      </c>
      <c r="E1727" s="1">
        <v>45972</v>
      </c>
      <c r="F1727" t="s">
        <v>2043</v>
      </c>
      <c r="G1727" t="s">
        <v>63</v>
      </c>
      <c r="H1727" s="4">
        <v>221834000000000</v>
      </c>
      <c r="I1727">
        <v>29811</v>
      </c>
      <c r="J1727" s="3">
        <v>45972.754861111112</v>
      </c>
      <c r="K1727" t="s">
        <v>5760</v>
      </c>
      <c r="L1727" t="s">
        <v>59</v>
      </c>
      <c r="M1727">
        <v>349</v>
      </c>
      <c r="N1727">
        <v>-175</v>
      </c>
      <c r="O1727">
        <v>0</v>
      </c>
      <c r="P1727">
        <v>174</v>
      </c>
      <c r="Q1727">
        <v>32</v>
      </c>
      <c r="R1727">
        <v>0</v>
      </c>
      <c r="S1727">
        <v>0</v>
      </c>
      <c r="T1727">
        <v>0</v>
      </c>
      <c r="U1727">
        <v>206</v>
      </c>
      <c r="V1727">
        <v>206</v>
      </c>
      <c r="W1727">
        <v>0</v>
      </c>
      <c r="X1727" t="s">
        <v>64</v>
      </c>
      <c r="Y1727">
        <v>65.040000000000006</v>
      </c>
      <c r="Z1727">
        <v>4.7699999999999996</v>
      </c>
      <c r="AA1727" t="s">
        <v>65</v>
      </c>
      <c r="AB1727" t="s">
        <v>56</v>
      </c>
      <c r="AC1727">
        <v>2277</v>
      </c>
      <c r="AK1727">
        <v>32</v>
      </c>
      <c r="AL1727">
        <v>0</v>
      </c>
      <c r="AS1727">
        <v>206</v>
      </c>
      <c r="AZ1727">
        <v>174</v>
      </c>
      <c r="BB1727">
        <v>32</v>
      </c>
    </row>
    <row r="1728" spans="1:55" x14ac:dyDescent="0.25">
      <c r="A1728" t="s">
        <v>54</v>
      </c>
      <c r="B1728">
        <v>110027</v>
      </c>
      <c r="C1728" t="s">
        <v>55</v>
      </c>
      <c r="D1728" t="s">
        <v>56</v>
      </c>
      <c r="E1728" s="1">
        <v>45972</v>
      </c>
      <c r="F1728" t="s">
        <v>2044</v>
      </c>
      <c r="G1728" t="s">
        <v>63</v>
      </c>
      <c r="H1728" s="4">
        <v>221836000000000</v>
      </c>
      <c r="I1728">
        <v>29811</v>
      </c>
      <c r="J1728" s="3">
        <v>45972.772916666669</v>
      </c>
      <c r="K1728" t="s">
        <v>5760</v>
      </c>
      <c r="L1728" t="s">
        <v>59</v>
      </c>
      <c r="M1728">
        <v>458</v>
      </c>
      <c r="N1728">
        <v>-93.75</v>
      </c>
      <c r="O1728">
        <v>0</v>
      </c>
      <c r="P1728">
        <v>364.25</v>
      </c>
      <c r="Q1728">
        <v>32</v>
      </c>
      <c r="R1728">
        <v>0</v>
      </c>
      <c r="S1728">
        <v>-0.25</v>
      </c>
      <c r="T1728">
        <v>0</v>
      </c>
      <c r="U1728">
        <v>396</v>
      </c>
      <c r="V1728">
        <v>396</v>
      </c>
      <c r="W1728">
        <v>0</v>
      </c>
      <c r="X1728" t="s">
        <v>64</v>
      </c>
      <c r="Y1728">
        <v>69.02</v>
      </c>
      <c r="Z1728">
        <v>10.06</v>
      </c>
      <c r="AA1728" t="s">
        <v>65</v>
      </c>
      <c r="AB1728" t="s">
        <v>56</v>
      </c>
      <c r="AC1728">
        <v>9351</v>
      </c>
      <c r="AK1728">
        <v>32</v>
      </c>
      <c r="AL1728">
        <v>0</v>
      </c>
      <c r="AS1728">
        <v>396</v>
      </c>
      <c r="AZ1728">
        <v>364.25</v>
      </c>
      <c r="BB1728">
        <v>32</v>
      </c>
    </row>
    <row r="1729" spans="1:55" x14ac:dyDescent="0.25">
      <c r="A1729" t="s">
        <v>54</v>
      </c>
      <c r="B1729">
        <v>110027</v>
      </c>
      <c r="C1729" t="s">
        <v>55</v>
      </c>
      <c r="D1729" t="s">
        <v>56</v>
      </c>
      <c r="E1729" s="1">
        <v>45972</v>
      </c>
      <c r="F1729" t="s">
        <v>2045</v>
      </c>
      <c r="G1729" t="s">
        <v>63</v>
      </c>
      <c r="H1729" s="4">
        <v>221836000000000</v>
      </c>
      <c r="I1729">
        <v>29811</v>
      </c>
      <c r="J1729" s="3">
        <v>45972.77847222222</v>
      </c>
      <c r="K1729" t="s">
        <v>5760</v>
      </c>
      <c r="L1729" t="s">
        <v>59</v>
      </c>
      <c r="M1729">
        <v>129</v>
      </c>
      <c r="N1729">
        <v>0</v>
      </c>
      <c r="O1729">
        <v>0</v>
      </c>
      <c r="P1729">
        <v>129</v>
      </c>
      <c r="Q1729">
        <v>32</v>
      </c>
      <c r="R1729">
        <v>0</v>
      </c>
      <c r="S1729">
        <v>0</v>
      </c>
      <c r="T1729">
        <v>0</v>
      </c>
      <c r="U1729">
        <v>161</v>
      </c>
      <c r="V1729">
        <v>161</v>
      </c>
      <c r="W1729">
        <v>0</v>
      </c>
      <c r="X1729" t="s">
        <v>64</v>
      </c>
      <c r="Y1729">
        <v>20.22</v>
      </c>
      <c r="Z1729">
        <v>3.92</v>
      </c>
      <c r="AA1729" t="s">
        <v>65</v>
      </c>
      <c r="AB1729" t="s">
        <v>56</v>
      </c>
      <c r="AC1729">
        <v>1869</v>
      </c>
      <c r="AK1729">
        <v>32</v>
      </c>
      <c r="AL1729">
        <v>0</v>
      </c>
      <c r="AS1729">
        <v>161</v>
      </c>
      <c r="AZ1729">
        <v>129</v>
      </c>
      <c r="BB1729">
        <v>32</v>
      </c>
    </row>
    <row r="1730" spans="1:55" x14ac:dyDescent="0.25">
      <c r="A1730" t="s">
        <v>54</v>
      </c>
      <c r="B1730">
        <v>110027</v>
      </c>
      <c r="C1730" t="s">
        <v>55</v>
      </c>
      <c r="D1730" t="s">
        <v>56</v>
      </c>
      <c r="E1730" s="1">
        <v>45972</v>
      </c>
      <c r="F1730" t="s">
        <v>2046</v>
      </c>
      <c r="G1730" t="s">
        <v>58</v>
      </c>
      <c r="H1730">
        <v>7472001447</v>
      </c>
      <c r="I1730">
        <v>18528960</v>
      </c>
      <c r="J1730" s="3">
        <v>45972.804166666669</v>
      </c>
      <c r="K1730" t="s">
        <v>5760</v>
      </c>
      <c r="L1730" t="s">
        <v>59</v>
      </c>
      <c r="M1730">
        <v>368</v>
      </c>
      <c r="N1730">
        <v>-100</v>
      </c>
      <c r="O1730">
        <v>0</v>
      </c>
      <c r="P1730">
        <v>268</v>
      </c>
      <c r="Q1730">
        <v>32</v>
      </c>
      <c r="R1730">
        <v>0</v>
      </c>
      <c r="S1730">
        <v>0</v>
      </c>
      <c r="T1730">
        <v>0</v>
      </c>
      <c r="U1730">
        <v>300</v>
      </c>
      <c r="V1730">
        <v>300</v>
      </c>
      <c r="W1730">
        <v>0</v>
      </c>
      <c r="X1730" t="s">
        <v>60</v>
      </c>
      <c r="Y1730">
        <v>57.06</v>
      </c>
      <c r="Z1730">
        <v>8.9499999999999993</v>
      </c>
      <c r="AA1730" t="s">
        <v>61</v>
      </c>
      <c r="AB1730" t="s">
        <v>56</v>
      </c>
      <c r="AC1730">
        <v>1447</v>
      </c>
      <c r="AK1730">
        <v>32</v>
      </c>
      <c r="AL1730">
        <v>0</v>
      </c>
      <c r="AT1730">
        <v>300</v>
      </c>
      <c r="AZ1730">
        <v>268</v>
      </c>
      <c r="BC1730">
        <v>32</v>
      </c>
    </row>
    <row r="1731" spans="1:55" x14ac:dyDescent="0.25">
      <c r="A1731" t="s">
        <v>54</v>
      </c>
      <c r="B1731">
        <v>110027</v>
      </c>
      <c r="C1731" t="s">
        <v>55</v>
      </c>
      <c r="D1731" t="s">
        <v>56</v>
      </c>
      <c r="E1731" s="1">
        <v>45972</v>
      </c>
      <c r="F1731" t="s">
        <v>2047</v>
      </c>
      <c r="G1731" t="s">
        <v>63</v>
      </c>
      <c r="H1731" s="4">
        <v>221839000000000</v>
      </c>
      <c r="I1731">
        <v>29811</v>
      </c>
      <c r="J1731" s="3">
        <v>45972.804861111108</v>
      </c>
      <c r="K1731" t="s">
        <v>5760</v>
      </c>
      <c r="L1731" t="s">
        <v>59</v>
      </c>
      <c r="M1731">
        <v>348</v>
      </c>
      <c r="N1731">
        <v>-89.99</v>
      </c>
      <c r="O1731">
        <v>0</v>
      </c>
      <c r="P1731">
        <v>258.01</v>
      </c>
      <c r="Q1731">
        <v>32</v>
      </c>
      <c r="R1731">
        <v>0</v>
      </c>
      <c r="S1731">
        <v>-0.01</v>
      </c>
      <c r="T1731">
        <v>0</v>
      </c>
      <c r="U1731">
        <v>290</v>
      </c>
      <c r="V1731">
        <v>290</v>
      </c>
      <c r="W1731">
        <v>0</v>
      </c>
      <c r="X1731" t="s">
        <v>64</v>
      </c>
      <c r="Y1731">
        <v>58.68</v>
      </c>
      <c r="Z1731">
        <v>8.69</v>
      </c>
      <c r="AA1731" t="s">
        <v>65</v>
      </c>
      <c r="AB1731" t="s">
        <v>56</v>
      </c>
      <c r="AC1731">
        <v>5072</v>
      </c>
      <c r="AK1731">
        <v>32</v>
      </c>
      <c r="AL1731">
        <v>0</v>
      </c>
      <c r="AS1731">
        <v>290</v>
      </c>
      <c r="AZ1731">
        <v>258.01</v>
      </c>
      <c r="BB1731">
        <v>32</v>
      </c>
    </row>
    <row r="1732" spans="1:55" x14ac:dyDescent="0.25">
      <c r="A1732" t="s">
        <v>54</v>
      </c>
      <c r="B1732">
        <v>110027</v>
      </c>
      <c r="C1732" t="s">
        <v>55</v>
      </c>
      <c r="D1732" t="s">
        <v>56</v>
      </c>
      <c r="E1732" s="1">
        <v>45972</v>
      </c>
      <c r="F1732" t="s">
        <v>2048</v>
      </c>
      <c r="G1732" t="s">
        <v>63</v>
      </c>
      <c r="H1732" s="4">
        <v>221839000000000</v>
      </c>
      <c r="I1732">
        <v>29811</v>
      </c>
      <c r="J1732" s="3">
        <v>45972.805555555555</v>
      </c>
      <c r="K1732" t="s">
        <v>5760</v>
      </c>
      <c r="L1732" t="s">
        <v>59</v>
      </c>
      <c r="M1732">
        <v>458</v>
      </c>
      <c r="N1732">
        <v>-93.76</v>
      </c>
      <c r="O1732">
        <v>0</v>
      </c>
      <c r="P1732">
        <v>364.24</v>
      </c>
      <c r="Q1732">
        <v>32</v>
      </c>
      <c r="R1732">
        <v>0</v>
      </c>
      <c r="S1732">
        <v>-0.24</v>
      </c>
      <c r="T1732">
        <v>0</v>
      </c>
      <c r="U1732">
        <v>396</v>
      </c>
      <c r="V1732">
        <v>396</v>
      </c>
      <c r="W1732">
        <v>0</v>
      </c>
      <c r="X1732" t="s">
        <v>64</v>
      </c>
      <c r="Y1732">
        <v>87.71</v>
      </c>
      <c r="Z1732">
        <v>10.06</v>
      </c>
      <c r="AA1732" t="s">
        <v>65</v>
      </c>
      <c r="AB1732" t="s">
        <v>56</v>
      </c>
      <c r="AC1732">
        <v>7966</v>
      </c>
      <c r="AK1732">
        <v>32</v>
      </c>
      <c r="AL1732">
        <v>0</v>
      </c>
      <c r="AS1732">
        <v>396</v>
      </c>
      <c r="AZ1732">
        <v>364.24</v>
      </c>
      <c r="BB1732">
        <v>32</v>
      </c>
    </row>
    <row r="1733" spans="1:55" x14ac:dyDescent="0.25">
      <c r="A1733" t="s">
        <v>54</v>
      </c>
      <c r="B1733">
        <v>110027</v>
      </c>
      <c r="C1733" t="s">
        <v>55</v>
      </c>
      <c r="D1733" t="s">
        <v>56</v>
      </c>
      <c r="E1733" s="1">
        <v>45972</v>
      </c>
      <c r="F1733" t="s">
        <v>2049</v>
      </c>
      <c r="G1733" t="s">
        <v>67</v>
      </c>
      <c r="J1733" s="3">
        <v>45972.807638888888</v>
      </c>
      <c r="K1733" t="s">
        <v>5760</v>
      </c>
      <c r="L1733" t="s">
        <v>59</v>
      </c>
      <c r="M1733">
        <v>118</v>
      </c>
      <c r="N1733">
        <v>0</v>
      </c>
      <c r="O1733">
        <v>0</v>
      </c>
      <c r="P1733">
        <v>118</v>
      </c>
      <c r="Q1733">
        <v>0</v>
      </c>
      <c r="R1733">
        <v>5.9</v>
      </c>
      <c r="S1733">
        <v>0.1</v>
      </c>
      <c r="T1733">
        <v>0</v>
      </c>
      <c r="U1733">
        <v>124</v>
      </c>
      <c r="V1733">
        <v>124</v>
      </c>
      <c r="W1733">
        <v>0</v>
      </c>
      <c r="X1733" t="s">
        <v>73</v>
      </c>
      <c r="Y1733">
        <v>30.99</v>
      </c>
      <c r="Z1733">
        <v>4.28</v>
      </c>
      <c r="AA1733" t="s">
        <v>74</v>
      </c>
      <c r="AB1733" t="s">
        <v>75</v>
      </c>
      <c r="AE1733" t="s">
        <v>89</v>
      </c>
      <c r="AF1733" t="s">
        <v>56</v>
      </c>
      <c r="AG1733">
        <v>8929758003</v>
      </c>
      <c r="AK1733">
        <v>0</v>
      </c>
      <c r="AL1733">
        <v>0</v>
      </c>
      <c r="AM1733">
        <v>124</v>
      </c>
      <c r="AV1733">
        <v>118</v>
      </c>
      <c r="AW1733">
        <v>2.95</v>
      </c>
      <c r="AX1733">
        <v>118</v>
      </c>
      <c r="AY1733">
        <v>2.95</v>
      </c>
      <c r="AZ1733">
        <v>118</v>
      </c>
    </row>
    <row r="1734" spans="1:55" x14ac:dyDescent="0.25">
      <c r="A1734" t="s">
        <v>54</v>
      </c>
      <c r="B1734">
        <v>110027</v>
      </c>
      <c r="C1734" t="s">
        <v>55</v>
      </c>
      <c r="D1734" t="s">
        <v>56</v>
      </c>
      <c r="E1734" s="1">
        <v>45972</v>
      </c>
      <c r="F1734" t="s">
        <v>2050</v>
      </c>
      <c r="G1734" t="s">
        <v>67</v>
      </c>
      <c r="J1734" s="3">
        <v>45972.807638888888</v>
      </c>
      <c r="K1734" t="s">
        <v>5760</v>
      </c>
      <c r="L1734" t="s">
        <v>59</v>
      </c>
      <c r="M1734">
        <v>189</v>
      </c>
      <c r="N1734">
        <v>0</v>
      </c>
      <c r="O1734">
        <v>0</v>
      </c>
      <c r="P1734">
        <v>189</v>
      </c>
      <c r="Q1734">
        <v>0</v>
      </c>
      <c r="R1734">
        <v>9.4600000000000009</v>
      </c>
      <c r="S1734">
        <v>-0.46</v>
      </c>
      <c r="T1734">
        <v>0</v>
      </c>
      <c r="U1734">
        <v>198</v>
      </c>
      <c r="V1734">
        <v>198</v>
      </c>
      <c r="W1734">
        <v>0</v>
      </c>
      <c r="X1734" t="s">
        <v>68</v>
      </c>
      <c r="Y1734">
        <v>47.44</v>
      </c>
      <c r="Z1734">
        <v>5.03</v>
      </c>
      <c r="AA1734" t="s">
        <v>69</v>
      </c>
      <c r="AE1734" t="s">
        <v>2051</v>
      </c>
      <c r="AF1734" t="s">
        <v>1922</v>
      </c>
      <c r="AG1734">
        <v>9871855021</v>
      </c>
      <c r="AK1734">
        <v>0</v>
      </c>
      <c r="AL1734">
        <v>0</v>
      </c>
      <c r="AN1734">
        <v>198</v>
      </c>
      <c r="AV1734">
        <v>189</v>
      </c>
      <c r="AW1734">
        <v>4.7300000000000004</v>
      </c>
      <c r="AX1734">
        <v>189</v>
      </c>
      <c r="AY1734">
        <v>4.7300000000000004</v>
      </c>
      <c r="AZ1734">
        <v>189</v>
      </c>
    </row>
    <row r="1735" spans="1:55" x14ac:dyDescent="0.25">
      <c r="A1735" t="s">
        <v>54</v>
      </c>
      <c r="B1735">
        <v>110027</v>
      </c>
      <c r="C1735" t="s">
        <v>55</v>
      </c>
      <c r="D1735" t="s">
        <v>56</v>
      </c>
      <c r="E1735" s="1">
        <v>45972</v>
      </c>
      <c r="F1735" t="s">
        <v>2052</v>
      </c>
      <c r="G1735" t="s">
        <v>67</v>
      </c>
      <c r="J1735" s="3">
        <v>45972.808333333334</v>
      </c>
      <c r="K1735" t="s">
        <v>5760</v>
      </c>
      <c r="L1735" t="s">
        <v>59</v>
      </c>
      <c r="M1735">
        <v>278</v>
      </c>
      <c r="N1735">
        <v>0</v>
      </c>
      <c r="O1735">
        <v>0</v>
      </c>
      <c r="P1735">
        <v>278</v>
      </c>
      <c r="Q1735">
        <v>0</v>
      </c>
      <c r="R1735">
        <v>13.9</v>
      </c>
      <c r="S1735">
        <v>0.1</v>
      </c>
      <c r="T1735">
        <v>0</v>
      </c>
      <c r="U1735">
        <v>292</v>
      </c>
      <c r="V1735">
        <v>292</v>
      </c>
      <c r="W1735">
        <v>0</v>
      </c>
      <c r="X1735" t="s">
        <v>68</v>
      </c>
      <c r="Y1735">
        <v>46.54</v>
      </c>
      <c r="Z1735">
        <v>12.23</v>
      </c>
      <c r="AA1735" t="s">
        <v>74</v>
      </c>
      <c r="AB1735" t="s">
        <v>75</v>
      </c>
      <c r="AE1735" t="s">
        <v>89</v>
      </c>
      <c r="AF1735" t="s">
        <v>56</v>
      </c>
      <c r="AG1735">
        <v>8929758003</v>
      </c>
      <c r="AK1735">
        <v>0</v>
      </c>
      <c r="AL1735">
        <v>0</v>
      </c>
      <c r="AN1735">
        <v>292</v>
      </c>
      <c r="AV1735">
        <v>278</v>
      </c>
      <c r="AW1735">
        <v>6.95</v>
      </c>
      <c r="AX1735">
        <v>278</v>
      </c>
      <c r="AY1735">
        <v>6.95</v>
      </c>
      <c r="AZ1735">
        <v>278</v>
      </c>
    </row>
    <row r="1736" spans="1:55" x14ac:dyDescent="0.25">
      <c r="A1736" t="s">
        <v>54</v>
      </c>
      <c r="B1736">
        <v>110027</v>
      </c>
      <c r="C1736" t="s">
        <v>55</v>
      </c>
      <c r="D1736" t="s">
        <v>56</v>
      </c>
      <c r="E1736" s="1">
        <v>45972</v>
      </c>
      <c r="F1736" t="s">
        <v>2053</v>
      </c>
      <c r="G1736" t="s">
        <v>67</v>
      </c>
      <c r="J1736" s="3">
        <v>45972.808333333334</v>
      </c>
      <c r="K1736" t="s">
        <v>5760</v>
      </c>
      <c r="L1736" t="s">
        <v>59</v>
      </c>
      <c r="M1736">
        <v>158</v>
      </c>
      <c r="N1736">
        <v>0</v>
      </c>
      <c r="O1736">
        <v>0</v>
      </c>
      <c r="P1736">
        <v>158</v>
      </c>
      <c r="Q1736">
        <v>0</v>
      </c>
      <c r="R1736">
        <v>7.9</v>
      </c>
      <c r="S1736">
        <v>0.1</v>
      </c>
      <c r="T1736">
        <v>0</v>
      </c>
      <c r="U1736">
        <v>166</v>
      </c>
      <c r="V1736">
        <v>166</v>
      </c>
      <c r="W1736">
        <v>0</v>
      </c>
      <c r="X1736" t="s">
        <v>73</v>
      </c>
      <c r="Y1736">
        <v>39.01</v>
      </c>
      <c r="Z1736">
        <v>3.92</v>
      </c>
      <c r="AA1736" t="s">
        <v>74</v>
      </c>
      <c r="AB1736" t="s">
        <v>75</v>
      </c>
      <c r="AE1736" t="s">
        <v>89</v>
      </c>
      <c r="AF1736" t="s">
        <v>56</v>
      </c>
      <c r="AG1736">
        <v>8929758003</v>
      </c>
      <c r="AK1736">
        <v>0</v>
      </c>
      <c r="AL1736">
        <v>0</v>
      </c>
      <c r="AM1736">
        <v>166</v>
      </c>
      <c r="AV1736">
        <v>158</v>
      </c>
      <c r="AW1736">
        <v>3.95</v>
      </c>
      <c r="AX1736">
        <v>158</v>
      </c>
      <c r="AY1736">
        <v>3.95</v>
      </c>
      <c r="AZ1736">
        <v>158</v>
      </c>
    </row>
    <row r="1737" spans="1:55" x14ac:dyDescent="0.25">
      <c r="A1737" t="s">
        <v>54</v>
      </c>
      <c r="B1737">
        <v>110027</v>
      </c>
      <c r="C1737" t="s">
        <v>55</v>
      </c>
      <c r="D1737" t="s">
        <v>56</v>
      </c>
      <c r="E1737" s="1">
        <v>45972</v>
      </c>
      <c r="F1737" t="s">
        <v>2054</v>
      </c>
      <c r="G1737" t="s">
        <v>67</v>
      </c>
      <c r="J1737" s="3">
        <v>45972.808333333334</v>
      </c>
      <c r="K1737" t="s">
        <v>5760</v>
      </c>
      <c r="L1737" t="s">
        <v>59</v>
      </c>
      <c r="M1737">
        <v>541.29</v>
      </c>
      <c r="N1737">
        <v>0</v>
      </c>
      <c r="O1737">
        <v>0</v>
      </c>
      <c r="P1737">
        <v>541.29</v>
      </c>
      <c r="Q1737">
        <v>0</v>
      </c>
      <c r="R1737">
        <v>27.06</v>
      </c>
      <c r="S1737">
        <v>-0.35</v>
      </c>
      <c r="T1737">
        <v>0</v>
      </c>
      <c r="U1737">
        <v>568</v>
      </c>
      <c r="V1737">
        <v>568</v>
      </c>
      <c r="W1737">
        <v>0</v>
      </c>
      <c r="X1737" t="s">
        <v>68</v>
      </c>
      <c r="Y1737">
        <v>131.47</v>
      </c>
      <c r="Z1737">
        <v>7.4</v>
      </c>
      <c r="AA1737" t="s">
        <v>74</v>
      </c>
      <c r="AB1737" t="s">
        <v>75</v>
      </c>
      <c r="AE1737" t="s">
        <v>89</v>
      </c>
      <c r="AF1737" t="s">
        <v>56</v>
      </c>
      <c r="AG1737">
        <v>8929758003</v>
      </c>
      <c r="AK1737">
        <v>0</v>
      </c>
      <c r="AL1737">
        <v>0</v>
      </c>
      <c r="AN1737">
        <v>568</v>
      </c>
      <c r="AV1737">
        <v>541.29</v>
      </c>
      <c r="AW1737">
        <v>13.53</v>
      </c>
      <c r="AX1737">
        <v>541.29</v>
      </c>
      <c r="AY1737">
        <v>13.53</v>
      </c>
      <c r="AZ1737">
        <v>541.29</v>
      </c>
    </row>
    <row r="1738" spans="1:55" x14ac:dyDescent="0.25">
      <c r="A1738" t="s">
        <v>54</v>
      </c>
      <c r="B1738">
        <v>110027</v>
      </c>
      <c r="C1738" t="s">
        <v>55</v>
      </c>
      <c r="D1738" t="s">
        <v>56</v>
      </c>
      <c r="E1738" s="1">
        <v>45972</v>
      </c>
      <c r="F1738" t="s">
        <v>2055</v>
      </c>
      <c r="G1738" t="s">
        <v>58</v>
      </c>
      <c r="H1738">
        <v>7460349583</v>
      </c>
      <c r="I1738">
        <v>18528960</v>
      </c>
      <c r="J1738" s="3">
        <v>45972.819444444445</v>
      </c>
      <c r="K1738" t="s">
        <v>5760</v>
      </c>
      <c r="L1738" t="s">
        <v>59</v>
      </c>
      <c r="M1738">
        <v>357</v>
      </c>
      <c r="N1738">
        <v>-100</v>
      </c>
      <c r="O1738">
        <v>0</v>
      </c>
      <c r="P1738">
        <v>257</v>
      </c>
      <c r="Q1738">
        <v>32</v>
      </c>
      <c r="R1738">
        <v>0</v>
      </c>
      <c r="S1738">
        <v>0</v>
      </c>
      <c r="T1738">
        <v>0</v>
      </c>
      <c r="U1738">
        <v>289</v>
      </c>
      <c r="V1738">
        <v>289</v>
      </c>
      <c r="W1738">
        <v>0</v>
      </c>
      <c r="X1738" t="s">
        <v>60</v>
      </c>
      <c r="Y1738">
        <v>65.349999999999994</v>
      </c>
      <c r="Z1738">
        <v>5.88</v>
      </c>
      <c r="AA1738" t="s">
        <v>61</v>
      </c>
      <c r="AB1738" t="s">
        <v>56</v>
      </c>
      <c r="AC1738">
        <v>9583</v>
      </c>
      <c r="AK1738">
        <v>32</v>
      </c>
      <c r="AL1738">
        <v>0</v>
      </c>
      <c r="AT1738">
        <v>289</v>
      </c>
      <c r="AZ1738">
        <v>257</v>
      </c>
      <c r="BC1738">
        <v>32</v>
      </c>
    </row>
    <row r="1739" spans="1:55" x14ac:dyDescent="0.25">
      <c r="A1739" t="s">
        <v>54</v>
      </c>
      <c r="B1739">
        <v>110027</v>
      </c>
      <c r="C1739" t="s">
        <v>55</v>
      </c>
      <c r="D1739" t="s">
        <v>56</v>
      </c>
      <c r="E1739" s="1">
        <v>45972</v>
      </c>
      <c r="F1739" t="s">
        <v>2056</v>
      </c>
      <c r="G1739" t="s">
        <v>58</v>
      </c>
      <c r="H1739">
        <v>7467161970</v>
      </c>
      <c r="I1739">
        <v>18528960</v>
      </c>
      <c r="J1739" s="3">
        <v>45972.825694444444</v>
      </c>
      <c r="K1739" t="s">
        <v>5760</v>
      </c>
      <c r="L1739" t="s">
        <v>59</v>
      </c>
      <c r="M1739">
        <v>318</v>
      </c>
      <c r="N1739">
        <v>-100</v>
      </c>
      <c r="O1739">
        <v>0</v>
      </c>
      <c r="P1739">
        <v>218</v>
      </c>
      <c r="Q1739">
        <v>32</v>
      </c>
      <c r="R1739">
        <v>0</v>
      </c>
      <c r="S1739">
        <v>0</v>
      </c>
      <c r="T1739">
        <v>0</v>
      </c>
      <c r="U1739">
        <v>250</v>
      </c>
      <c r="V1739">
        <v>250</v>
      </c>
      <c r="W1739">
        <v>0</v>
      </c>
      <c r="X1739" t="s">
        <v>60</v>
      </c>
      <c r="Y1739">
        <v>54.24</v>
      </c>
      <c r="Z1739">
        <v>4.7699999999999996</v>
      </c>
      <c r="AA1739" t="s">
        <v>61</v>
      </c>
      <c r="AB1739" t="s">
        <v>56</v>
      </c>
      <c r="AC1739">
        <v>1970</v>
      </c>
      <c r="AK1739">
        <v>32</v>
      </c>
      <c r="AL1739">
        <v>0</v>
      </c>
      <c r="AT1739">
        <v>250</v>
      </c>
      <c r="AZ1739">
        <v>218</v>
      </c>
      <c r="BC1739">
        <v>32</v>
      </c>
    </row>
    <row r="1740" spans="1:55" x14ac:dyDescent="0.25">
      <c r="A1740" t="s">
        <v>54</v>
      </c>
      <c r="B1740">
        <v>110027</v>
      </c>
      <c r="C1740" t="s">
        <v>55</v>
      </c>
      <c r="D1740" t="s">
        <v>56</v>
      </c>
      <c r="E1740" s="1">
        <v>45972</v>
      </c>
      <c r="F1740" t="s">
        <v>2057</v>
      </c>
      <c r="G1740" t="s">
        <v>58</v>
      </c>
      <c r="H1740">
        <v>7472744847</v>
      </c>
      <c r="I1740">
        <v>18528960</v>
      </c>
      <c r="J1740" s="3">
        <v>45972.829861111109</v>
      </c>
      <c r="K1740" t="s">
        <v>5760</v>
      </c>
      <c r="L1740" t="s">
        <v>59</v>
      </c>
      <c r="M1740">
        <v>169</v>
      </c>
      <c r="N1740">
        <v>0</v>
      </c>
      <c r="O1740">
        <v>0</v>
      </c>
      <c r="P1740">
        <v>169</v>
      </c>
      <c r="Q1740">
        <v>32</v>
      </c>
      <c r="R1740">
        <v>0</v>
      </c>
      <c r="S1740">
        <v>0</v>
      </c>
      <c r="T1740">
        <v>0</v>
      </c>
      <c r="U1740">
        <v>201</v>
      </c>
      <c r="V1740">
        <v>201</v>
      </c>
      <c r="W1740">
        <v>0</v>
      </c>
      <c r="X1740" t="s">
        <v>60</v>
      </c>
      <c r="Y1740">
        <v>29.83</v>
      </c>
      <c r="Z1740">
        <v>5.57</v>
      </c>
      <c r="AA1740" t="s">
        <v>61</v>
      </c>
      <c r="AB1740" t="s">
        <v>56</v>
      </c>
      <c r="AC1740">
        <v>4847</v>
      </c>
      <c r="AK1740">
        <v>32</v>
      </c>
      <c r="AL1740">
        <v>0</v>
      </c>
      <c r="AT1740">
        <v>201</v>
      </c>
      <c r="AZ1740">
        <v>169</v>
      </c>
      <c r="BC1740">
        <v>32</v>
      </c>
    </row>
    <row r="1741" spans="1:55" x14ac:dyDescent="0.25">
      <c r="A1741" t="s">
        <v>54</v>
      </c>
      <c r="B1741">
        <v>110027</v>
      </c>
      <c r="C1741" t="s">
        <v>55</v>
      </c>
      <c r="D1741" t="s">
        <v>56</v>
      </c>
      <c r="E1741" s="1">
        <v>45972</v>
      </c>
      <c r="F1741" t="s">
        <v>2058</v>
      </c>
      <c r="G1741" t="s">
        <v>67</v>
      </c>
      <c r="J1741" s="3">
        <v>45972.831250000003</v>
      </c>
      <c r="K1741" t="s">
        <v>5760</v>
      </c>
      <c r="L1741" t="s">
        <v>59</v>
      </c>
      <c r="M1741">
        <v>159</v>
      </c>
      <c r="N1741">
        <v>0</v>
      </c>
      <c r="O1741">
        <v>0</v>
      </c>
      <c r="P1741">
        <v>159</v>
      </c>
      <c r="Q1741">
        <v>0</v>
      </c>
      <c r="R1741">
        <v>7.96</v>
      </c>
      <c r="S1741">
        <v>0.04</v>
      </c>
      <c r="T1741">
        <v>0</v>
      </c>
      <c r="U1741">
        <v>167</v>
      </c>
      <c r="V1741">
        <v>167</v>
      </c>
      <c r="W1741">
        <v>0</v>
      </c>
      <c r="X1741" t="s">
        <v>68</v>
      </c>
      <c r="Y1741">
        <v>29.83</v>
      </c>
      <c r="Z1741">
        <v>5.57</v>
      </c>
      <c r="AA1741" t="s">
        <v>69</v>
      </c>
      <c r="AE1741" t="s">
        <v>89</v>
      </c>
      <c r="AF1741" t="s">
        <v>56</v>
      </c>
      <c r="AG1741">
        <v>8929758003</v>
      </c>
      <c r="AK1741">
        <v>0</v>
      </c>
      <c r="AL1741">
        <v>0</v>
      </c>
      <c r="AN1741">
        <v>167</v>
      </c>
      <c r="AV1741">
        <v>159</v>
      </c>
      <c r="AW1741">
        <v>3.98</v>
      </c>
      <c r="AX1741">
        <v>159</v>
      </c>
      <c r="AY1741">
        <v>3.98</v>
      </c>
      <c r="AZ1741">
        <v>159</v>
      </c>
    </row>
    <row r="1742" spans="1:55" x14ac:dyDescent="0.25">
      <c r="A1742" t="s">
        <v>54</v>
      </c>
      <c r="B1742">
        <v>110027</v>
      </c>
      <c r="C1742" t="s">
        <v>55</v>
      </c>
      <c r="D1742" t="s">
        <v>56</v>
      </c>
      <c r="E1742" s="1">
        <v>45972</v>
      </c>
      <c r="F1742" t="s">
        <v>2059</v>
      </c>
      <c r="G1742" t="s">
        <v>67</v>
      </c>
      <c r="J1742" s="3">
        <v>45972.831250000003</v>
      </c>
      <c r="K1742" t="s">
        <v>5760</v>
      </c>
      <c r="L1742" t="s">
        <v>59</v>
      </c>
      <c r="M1742">
        <v>488</v>
      </c>
      <c r="N1742">
        <v>0</v>
      </c>
      <c r="O1742">
        <v>0</v>
      </c>
      <c r="P1742">
        <v>488</v>
      </c>
      <c r="Q1742">
        <v>0</v>
      </c>
      <c r="R1742">
        <v>24.4</v>
      </c>
      <c r="S1742">
        <v>-0.4</v>
      </c>
      <c r="T1742">
        <v>0</v>
      </c>
      <c r="U1742">
        <v>512</v>
      </c>
      <c r="V1742">
        <v>512</v>
      </c>
      <c r="W1742">
        <v>0</v>
      </c>
      <c r="X1742" t="s">
        <v>109</v>
      </c>
      <c r="Y1742">
        <v>112.13</v>
      </c>
      <c r="Z1742">
        <v>10.68</v>
      </c>
      <c r="AA1742" t="s">
        <v>74</v>
      </c>
      <c r="AB1742" t="s">
        <v>75</v>
      </c>
      <c r="AE1742" t="s">
        <v>89</v>
      </c>
      <c r="AF1742" t="s">
        <v>56</v>
      </c>
      <c r="AG1742">
        <v>8929758003</v>
      </c>
      <c r="AK1742">
        <v>0</v>
      </c>
      <c r="AL1742">
        <v>0</v>
      </c>
      <c r="AM1742">
        <v>12</v>
      </c>
      <c r="AN1742">
        <v>500</v>
      </c>
      <c r="AV1742">
        <v>488</v>
      </c>
      <c r="AW1742">
        <v>12.2</v>
      </c>
      <c r="AX1742">
        <v>488</v>
      </c>
      <c r="AY1742">
        <v>12.2</v>
      </c>
      <c r="AZ1742">
        <v>488</v>
      </c>
    </row>
    <row r="1743" spans="1:55" x14ac:dyDescent="0.25">
      <c r="A1743" t="s">
        <v>54</v>
      </c>
      <c r="B1743">
        <v>110027</v>
      </c>
      <c r="C1743" t="s">
        <v>55</v>
      </c>
      <c r="D1743" t="s">
        <v>56</v>
      </c>
      <c r="E1743" s="1">
        <v>45972</v>
      </c>
      <c r="F1743" t="s">
        <v>2060</v>
      </c>
      <c r="G1743" t="s">
        <v>63</v>
      </c>
      <c r="H1743" s="4">
        <v>221841000000000</v>
      </c>
      <c r="I1743">
        <v>29811</v>
      </c>
      <c r="J1743" s="3">
        <v>45972.833333333336</v>
      </c>
      <c r="K1743" t="s">
        <v>5760</v>
      </c>
      <c r="L1743" t="s">
        <v>59</v>
      </c>
      <c r="M1743">
        <v>229</v>
      </c>
      <c r="N1743">
        <v>-75</v>
      </c>
      <c r="O1743">
        <v>0</v>
      </c>
      <c r="P1743">
        <v>154</v>
      </c>
      <c r="Q1743">
        <v>32</v>
      </c>
      <c r="R1743">
        <v>0</v>
      </c>
      <c r="S1743">
        <v>0</v>
      </c>
      <c r="T1743">
        <v>0</v>
      </c>
      <c r="U1743">
        <v>186</v>
      </c>
      <c r="V1743">
        <v>186</v>
      </c>
      <c r="W1743">
        <v>0</v>
      </c>
      <c r="X1743" t="s">
        <v>64</v>
      </c>
      <c r="Y1743">
        <v>34.520000000000003</v>
      </c>
      <c r="Z1743">
        <v>5.03</v>
      </c>
      <c r="AA1743" t="s">
        <v>65</v>
      </c>
      <c r="AB1743" t="s">
        <v>56</v>
      </c>
      <c r="AC1743">
        <v>5563</v>
      </c>
      <c r="AK1743">
        <v>32</v>
      </c>
      <c r="AL1743">
        <v>0</v>
      </c>
      <c r="AS1743">
        <v>186</v>
      </c>
      <c r="AZ1743">
        <v>154</v>
      </c>
      <c r="BB1743">
        <v>32</v>
      </c>
    </row>
    <row r="1744" spans="1:55" x14ac:dyDescent="0.25">
      <c r="A1744" t="s">
        <v>54</v>
      </c>
      <c r="B1744">
        <v>110027</v>
      </c>
      <c r="C1744" t="s">
        <v>55</v>
      </c>
      <c r="D1744" t="s">
        <v>56</v>
      </c>
      <c r="E1744" s="1">
        <v>45972</v>
      </c>
      <c r="F1744" t="s">
        <v>2061</v>
      </c>
      <c r="G1744" t="s">
        <v>63</v>
      </c>
      <c r="H1744" s="4">
        <v>221841000000000</v>
      </c>
      <c r="I1744">
        <v>29811</v>
      </c>
      <c r="J1744" s="3">
        <v>45972.838888888888</v>
      </c>
      <c r="K1744" t="s">
        <v>5760</v>
      </c>
      <c r="L1744" t="s">
        <v>59</v>
      </c>
      <c r="M1744">
        <v>557</v>
      </c>
      <c r="N1744">
        <v>-113.74</v>
      </c>
      <c r="O1744">
        <v>0</v>
      </c>
      <c r="P1744">
        <v>443.26</v>
      </c>
      <c r="Q1744">
        <v>32</v>
      </c>
      <c r="R1744">
        <v>0</v>
      </c>
      <c r="S1744">
        <v>-0.26</v>
      </c>
      <c r="T1744">
        <v>0</v>
      </c>
      <c r="U1744">
        <v>475</v>
      </c>
      <c r="V1744">
        <v>475</v>
      </c>
      <c r="W1744">
        <v>0</v>
      </c>
      <c r="X1744" t="s">
        <v>64</v>
      </c>
      <c r="Y1744">
        <v>110.75</v>
      </c>
      <c r="Z1744">
        <v>13.09</v>
      </c>
      <c r="AA1744" t="s">
        <v>65</v>
      </c>
      <c r="AB1744" t="s">
        <v>56</v>
      </c>
      <c r="AC1744">
        <v>4567</v>
      </c>
      <c r="AK1744">
        <v>32</v>
      </c>
      <c r="AL1744">
        <v>0</v>
      </c>
      <c r="AS1744">
        <v>475</v>
      </c>
      <c r="AZ1744">
        <v>443.26</v>
      </c>
      <c r="BB1744">
        <v>32</v>
      </c>
    </row>
    <row r="1745" spans="1:55" x14ac:dyDescent="0.25">
      <c r="A1745" t="s">
        <v>54</v>
      </c>
      <c r="B1745">
        <v>110027</v>
      </c>
      <c r="C1745" t="s">
        <v>55</v>
      </c>
      <c r="D1745" t="s">
        <v>56</v>
      </c>
      <c r="E1745" s="1">
        <v>45972</v>
      </c>
      <c r="F1745" t="s">
        <v>2062</v>
      </c>
      <c r="G1745" t="s">
        <v>58</v>
      </c>
      <c r="H1745">
        <v>7472718879</v>
      </c>
      <c r="I1745">
        <v>18528960</v>
      </c>
      <c r="J1745" s="3">
        <v>45972.84097222222</v>
      </c>
      <c r="K1745" t="s">
        <v>5760</v>
      </c>
      <c r="L1745" t="s">
        <v>59</v>
      </c>
      <c r="M1745">
        <v>458</v>
      </c>
      <c r="N1745">
        <v>-174.5</v>
      </c>
      <c r="O1745">
        <v>0</v>
      </c>
      <c r="P1745">
        <v>283.5</v>
      </c>
      <c r="Q1745">
        <v>32</v>
      </c>
      <c r="R1745">
        <v>0</v>
      </c>
      <c r="S1745">
        <v>0</v>
      </c>
      <c r="T1745">
        <v>0</v>
      </c>
      <c r="U1745">
        <v>315.5</v>
      </c>
      <c r="V1745">
        <v>315.5</v>
      </c>
      <c r="W1745">
        <v>0</v>
      </c>
      <c r="X1745" t="s">
        <v>60</v>
      </c>
      <c r="Y1745">
        <v>83.94</v>
      </c>
      <c r="Z1745">
        <v>8.15</v>
      </c>
      <c r="AA1745" t="s">
        <v>61</v>
      </c>
      <c r="AB1745" t="s">
        <v>56</v>
      </c>
      <c r="AC1745">
        <v>8879</v>
      </c>
      <c r="AK1745">
        <v>32</v>
      </c>
      <c r="AL1745">
        <v>0</v>
      </c>
      <c r="AT1745">
        <v>315.5</v>
      </c>
      <c r="AZ1745">
        <v>283.5</v>
      </c>
      <c r="BC1745">
        <v>32</v>
      </c>
    </row>
    <row r="1746" spans="1:55" x14ac:dyDescent="0.25">
      <c r="A1746" t="s">
        <v>54</v>
      </c>
      <c r="B1746">
        <v>110027</v>
      </c>
      <c r="C1746" t="s">
        <v>55</v>
      </c>
      <c r="D1746" t="s">
        <v>56</v>
      </c>
      <c r="E1746" s="1">
        <v>45972</v>
      </c>
      <c r="F1746" t="s">
        <v>2063</v>
      </c>
      <c r="G1746" t="s">
        <v>63</v>
      </c>
      <c r="H1746" s="4">
        <v>221842000000000</v>
      </c>
      <c r="I1746">
        <v>29811</v>
      </c>
      <c r="J1746" s="3">
        <v>45972.843055555553</v>
      </c>
      <c r="K1746" t="s">
        <v>5760</v>
      </c>
      <c r="L1746" t="s">
        <v>59</v>
      </c>
      <c r="M1746">
        <v>306</v>
      </c>
      <c r="N1746">
        <v>-93.74</v>
      </c>
      <c r="O1746">
        <v>0</v>
      </c>
      <c r="P1746">
        <v>212.26</v>
      </c>
      <c r="Q1746">
        <v>32</v>
      </c>
      <c r="R1746">
        <v>0</v>
      </c>
      <c r="S1746">
        <v>-0.26</v>
      </c>
      <c r="T1746">
        <v>0</v>
      </c>
      <c r="U1746">
        <v>244</v>
      </c>
      <c r="V1746">
        <v>244</v>
      </c>
      <c r="W1746">
        <v>0</v>
      </c>
      <c r="X1746" t="s">
        <v>64</v>
      </c>
      <c r="Y1746">
        <v>57.13</v>
      </c>
      <c r="Z1746">
        <v>7.53</v>
      </c>
      <c r="AA1746" t="s">
        <v>65</v>
      </c>
      <c r="AB1746" t="s">
        <v>56</v>
      </c>
      <c r="AC1746">
        <v>6140</v>
      </c>
      <c r="AK1746">
        <v>32</v>
      </c>
      <c r="AL1746">
        <v>0</v>
      </c>
      <c r="AS1746">
        <v>244</v>
      </c>
      <c r="AZ1746">
        <v>212.26</v>
      </c>
      <c r="BB1746">
        <v>32</v>
      </c>
    </row>
    <row r="1747" spans="1:55" x14ac:dyDescent="0.25">
      <c r="A1747" t="s">
        <v>54</v>
      </c>
      <c r="B1747">
        <v>110027</v>
      </c>
      <c r="C1747" t="s">
        <v>55</v>
      </c>
      <c r="D1747" t="s">
        <v>56</v>
      </c>
      <c r="E1747" s="1">
        <v>45972</v>
      </c>
      <c r="F1747" t="s">
        <v>2064</v>
      </c>
      <c r="G1747" t="s">
        <v>58</v>
      </c>
      <c r="H1747">
        <v>7465034766</v>
      </c>
      <c r="I1747">
        <v>18528960</v>
      </c>
      <c r="J1747" s="3">
        <v>45972.84375</v>
      </c>
      <c r="K1747" t="s">
        <v>5760</v>
      </c>
      <c r="L1747" t="s">
        <v>59</v>
      </c>
      <c r="M1747">
        <v>229</v>
      </c>
      <c r="N1747">
        <v>-100</v>
      </c>
      <c r="O1747">
        <v>0</v>
      </c>
      <c r="P1747">
        <v>129</v>
      </c>
      <c r="Q1747">
        <v>32</v>
      </c>
      <c r="R1747">
        <v>0</v>
      </c>
      <c r="S1747">
        <v>0</v>
      </c>
      <c r="T1747">
        <v>0</v>
      </c>
      <c r="U1747">
        <v>161</v>
      </c>
      <c r="V1747">
        <v>161</v>
      </c>
      <c r="W1747">
        <v>0</v>
      </c>
      <c r="X1747" t="s">
        <v>60</v>
      </c>
      <c r="Y1747">
        <v>34.520000000000003</v>
      </c>
      <c r="Z1747">
        <v>5.03</v>
      </c>
      <c r="AA1747" t="s">
        <v>61</v>
      </c>
      <c r="AB1747" t="s">
        <v>56</v>
      </c>
      <c r="AC1747">
        <v>4766</v>
      </c>
      <c r="AK1747">
        <v>32</v>
      </c>
      <c r="AL1747">
        <v>0</v>
      </c>
      <c r="AT1747">
        <v>161</v>
      </c>
      <c r="AZ1747">
        <v>129</v>
      </c>
      <c r="BC1747">
        <v>32</v>
      </c>
    </row>
    <row r="1748" spans="1:55" x14ac:dyDescent="0.25">
      <c r="A1748" t="s">
        <v>54</v>
      </c>
      <c r="B1748">
        <v>110027</v>
      </c>
      <c r="C1748" t="s">
        <v>55</v>
      </c>
      <c r="D1748" t="s">
        <v>56</v>
      </c>
      <c r="E1748" s="1">
        <v>45972</v>
      </c>
      <c r="F1748" t="s">
        <v>2065</v>
      </c>
      <c r="G1748" t="s">
        <v>58</v>
      </c>
      <c r="H1748">
        <v>7472870428</v>
      </c>
      <c r="I1748">
        <v>18528960</v>
      </c>
      <c r="J1748" s="3">
        <v>45972.84375</v>
      </c>
      <c r="K1748" t="s">
        <v>5760</v>
      </c>
      <c r="L1748" t="s">
        <v>59</v>
      </c>
      <c r="M1748">
        <v>916</v>
      </c>
      <c r="N1748">
        <v>-249.5</v>
      </c>
      <c r="O1748">
        <v>0</v>
      </c>
      <c r="P1748">
        <v>666.5</v>
      </c>
      <c r="Q1748">
        <v>32</v>
      </c>
      <c r="R1748">
        <v>0</v>
      </c>
      <c r="S1748">
        <v>0</v>
      </c>
      <c r="T1748">
        <v>0</v>
      </c>
      <c r="U1748">
        <v>698.5</v>
      </c>
      <c r="V1748">
        <v>698.5</v>
      </c>
      <c r="W1748">
        <v>0</v>
      </c>
      <c r="X1748" t="s">
        <v>60</v>
      </c>
      <c r="Y1748">
        <v>171.16</v>
      </c>
      <c r="Z1748">
        <v>18.489999999999998</v>
      </c>
      <c r="AA1748" t="s">
        <v>61</v>
      </c>
      <c r="AB1748" t="s">
        <v>56</v>
      </c>
      <c r="AC1748">
        <v>428</v>
      </c>
      <c r="AK1748">
        <v>32</v>
      </c>
      <c r="AL1748">
        <v>0</v>
      </c>
      <c r="AT1748">
        <v>698.5</v>
      </c>
      <c r="AZ1748">
        <v>666.5</v>
      </c>
      <c r="BC1748">
        <v>32</v>
      </c>
    </row>
    <row r="1749" spans="1:55" x14ac:dyDescent="0.25">
      <c r="A1749" t="s">
        <v>54</v>
      </c>
      <c r="B1749">
        <v>110027</v>
      </c>
      <c r="C1749" t="s">
        <v>55</v>
      </c>
      <c r="D1749" t="s">
        <v>56</v>
      </c>
      <c r="E1749" s="1">
        <v>45972</v>
      </c>
      <c r="F1749" t="s">
        <v>2066</v>
      </c>
      <c r="G1749" t="s">
        <v>63</v>
      </c>
      <c r="H1749" s="4">
        <v>221842000000000</v>
      </c>
      <c r="I1749">
        <v>29811</v>
      </c>
      <c r="J1749" s="3">
        <v>45972.849305555559</v>
      </c>
      <c r="K1749" t="s">
        <v>5760</v>
      </c>
      <c r="L1749" t="s">
        <v>59</v>
      </c>
      <c r="M1749">
        <v>507</v>
      </c>
      <c r="N1749">
        <v>-215</v>
      </c>
      <c r="O1749">
        <v>0</v>
      </c>
      <c r="P1749">
        <v>292</v>
      </c>
      <c r="Q1749">
        <v>32</v>
      </c>
      <c r="R1749">
        <v>0</v>
      </c>
      <c r="S1749">
        <v>0</v>
      </c>
      <c r="T1749">
        <v>0</v>
      </c>
      <c r="U1749">
        <v>324</v>
      </c>
      <c r="V1749">
        <v>324</v>
      </c>
      <c r="W1749">
        <v>0</v>
      </c>
      <c r="X1749" t="s">
        <v>64</v>
      </c>
      <c r="Y1749">
        <v>84.86</v>
      </c>
      <c r="Z1749">
        <v>8.69</v>
      </c>
      <c r="AA1749" t="s">
        <v>65</v>
      </c>
      <c r="AB1749" t="s">
        <v>56</v>
      </c>
      <c r="AC1749">
        <v>2897</v>
      </c>
      <c r="AK1749">
        <v>32</v>
      </c>
      <c r="AL1749">
        <v>0</v>
      </c>
      <c r="AS1749">
        <v>324</v>
      </c>
      <c r="AZ1749">
        <v>292</v>
      </c>
      <c r="BB1749">
        <v>32</v>
      </c>
    </row>
    <row r="1750" spans="1:55" x14ac:dyDescent="0.25">
      <c r="A1750" t="s">
        <v>54</v>
      </c>
      <c r="B1750">
        <v>110027</v>
      </c>
      <c r="C1750" t="s">
        <v>55</v>
      </c>
      <c r="D1750" t="s">
        <v>56</v>
      </c>
      <c r="E1750" s="1">
        <v>45972</v>
      </c>
      <c r="F1750" t="s">
        <v>2067</v>
      </c>
      <c r="G1750" t="s">
        <v>58</v>
      </c>
      <c r="H1750">
        <v>7468638757</v>
      </c>
      <c r="I1750">
        <v>18528960</v>
      </c>
      <c r="J1750" s="3">
        <v>45972.854166666664</v>
      </c>
      <c r="K1750" t="s">
        <v>5760</v>
      </c>
      <c r="L1750" t="s">
        <v>59</v>
      </c>
      <c r="M1750">
        <v>247</v>
      </c>
      <c r="N1750">
        <v>-74.099999999999994</v>
      </c>
      <c r="O1750">
        <v>0</v>
      </c>
      <c r="P1750">
        <v>172.9</v>
      </c>
      <c r="Q1750">
        <v>32</v>
      </c>
      <c r="R1750">
        <v>0</v>
      </c>
      <c r="S1750">
        <v>0</v>
      </c>
      <c r="T1750">
        <v>0</v>
      </c>
      <c r="U1750">
        <v>204.9</v>
      </c>
      <c r="V1750">
        <v>204.9</v>
      </c>
      <c r="W1750">
        <v>0</v>
      </c>
      <c r="X1750" t="s">
        <v>60</v>
      </c>
      <c r="Y1750">
        <v>46.53</v>
      </c>
      <c r="Z1750">
        <v>5.34</v>
      </c>
      <c r="AA1750" t="s">
        <v>61</v>
      </c>
      <c r="AB1750" t="s">
        <v>56</v>
      </c>
      <c r="AC1750">
        <v>8757</v>
      </c>
      <c r="AK1750">
        <v>32</v>
      </c>
      <c r="AL1750">
        <v>0</v>
      </c>
      <c r="AT1750">
        <v>204.9</v>
      </c>
      <c r="AZ1750">
        <v>172.9</v>
      </c>
      <c r="BC1750">
        <v>32</v>
      </c>
    </row>
    <row r="1751" spans="1:55" x14ac:dyDescent="0.25">
      <c r="A1751" t="s">
        <v>54</v>
      </c>
      <c r="B1751">
        <v>110027</v>
      </c>
      <c r="C1751" t="s">
        <v>55</v>
      </c>
      <c r="D1751" t="s">
        <v>56</v>
      </c>
      <c r="E1751" s="1">
        <v>45972</v>
      </c>
      <c r="F1751" t="s">
        <v>2068</v>
      </c>
      <c r="G1751" t="s">
        <v>67</v>
      </c>
      <c r="J1751" s="3">
        <v>45972.856249999997</v>
      </c>
      <c r="K1751" t="s">
        <v>5760</v>
      </c>
      <c r="L1751" t="s">
        <v>59</v>
      </c>
      <c r="M1751">
        <v>59</v>
      </c>
      <c r="N1751">
        <v>-23</v>
      </c>
      <c r="O1751">
        <v>0</v>
      </c>
      <c r="P1751">
        <v>36</v>
      </c>
      <c r="Q1751">
        <v>0</v>
      </c>
      <c r="R1751">
        <v>1.8</v>
      </c>
      <c r="S1751">
        <v>0.2</v>
      </c>
      <c r="T1751">
        <v>0</v>
      </c>
      <c r="U1751">
        <v>38</v>
      </c>
      <c r="V1751">
        <v>38</v>
      </c>
      <c r="W1751">
        <v>0</v>
      </c>
      <c r="X1751" t="s">
        <v>73</v>
      </c>
      <c r="Y1751">
        <v>15.49</v>
      </c>
      <c r="Z1751">
        <v>1.96</v>
      </c>
      <c r="AA1751" t="s">
        <v>69</v>
      </c>
      <c r="AE1751" t="s">
        <v>755</v>
      </c>
      <c r="AF1751" t="s">
        <v>756</v>
      </c>
      <c r="AG1751">
        <v>8766397084</v>
      </c>
      <c r="AK1751">
        <v>0</v>
      </c>
      <c r="AL1751">
        <v>0</v>
      </c>
      <c r="AM1751">
        <v>38</v>
      </c>
      <c r="AV1751">
        <v>36</v>
      </c>
      <c r="AW1751">
        <v>0.9</v>
      </c>
      <c r="AX1751">
        <v>36</v>
      </c>
      <c r="AY1751">
        <v>0.9</v>
      </c>
      <c r="AZ1751">
        <v>36</v>
      </c>
    </row>
    <row r="1752" spans="1:55" x14ac:dyDescent="0.25">
      <c r="A1752" t="s">
        <v>54</v>
      </c>
      <c r="B1752">
        <v>110027</v>
      </c>
      <c r="C1752" t="s">
        <v>55</v>
      </c>
      <c r="D1752" t="s">
        <v>56</v>
      </c>
      <c r="E1752" s="1">
        <v>45972</v>
      </c>
      <c r="F1752" t="s">
        <v>2069</v>
      </c>
      <c r="G1752" t="s">
        <v>67</v>
      </c>
      <c r="J1752" s="3">
        <v>45972.859027777777</v>
      </c>
      <c r="K1752" t="s">
        <v>5760</v>
      </c>
      <c r="L1752" t="s">
        <v>59</v>
      </c>
      <c r="M1752">
        <v>946</v>
      </c>
      <c r="N1752">
        <v>-136</v>
      </c>
      <c r="O1752">
        <v>0</v>
      </c>
      <c r="P1752">
        <v>810</v>
      </c>
      <c r="Q1752">
        <v>0</v>
      </c>
      <c r="R1752">
        <v>40.5</v>
      </c>
      <c r="S1752">
        <v>0.5</v>
      </c>
      <c r="T1752">
        <v>0</v>
      </c>
      <c r="U1752">
        <v>851</v>
      </c>
      <c r="V1752">
        <v>851</v>
      </c>
      <c r="W1752">
        <v>0</v>
      </c>
      <c r="X1752" t="s">
        <v>73</v>
      </c>
      <c r="Y1752">
        <v>241.93</v>
      </c>
      <c r="Z1752">
        <v>17.690000000000001</v>
      </c>
      <c r="AA1752" t="s">
        <v>69</v>
      </c>
      <c r="AE1752" t="s">
        <v>2070</v>
      </c>
      <c r="AF1752" t="s">
        <v>2071</v>
      </c>
      <c r="AG1752">
        <v>9652089932</v>
      </c>
      <c r="AK1752">
        <v>0</v>
      </c>
      <c r="AL1752">
        <v>0</v>
      </c>
      <c r="AM1752">
        <v>851</v>
      </c>
      <c r="AV1752">
        <v>810</v>
      </c>
      <c r="AW1752">
        <v>20.25</v>
      </c>
      <c r="AX1752">
        <v>810</v>
      </c>
      <c r="AY1752">
        <v>20.25</v>
      </c>
      <c r="AZ1752">
        <v>810</v>
      </c>
    </row>
    <row r="1753" spans="1:55" x14ac:dyDescent="0.25">
      <c r="A1753" t="s">
        <v>54</v>
      </c>
      <c r="B1753">
        <v>110027</v>
      </c>
      <c r="C1753" t="s">
        <v>55</v>
      </c>
      <c r="D1753" t="s">
        <v>56</v>
      </c>
      <c r="E1753" s="1">
        <v>45972</v>
      </c>
      <c r="F1753" t="s">
        <v>2072</v>
      </c>
      <c r="G1753" t="s">
        <v>63</v>
      </c>
      <c r="H1753" s="4">
        <v>221843000000000</v>
      </c>
      <c r="I1753">
        <v>29811</v>
      </c>
      <c r="J1753" s="3">
        <v>45972.859722222223</v>
      </c>
      <c r="K1753" t="s">
        <v>5760</v>
      </c>
      <c r="L1753" t="s">
        <v>59</v>
      </c>
      <c r="M1753">
        <v>873.66</v>
      </c>
      <c r="N1753">
        <v>-293.74</v>
      </c>
      <c r="O1753">
        <v>0</v>
      </c>
      <c r="P1753">
        <v>579.91999999999996</v>
      </c>
      <c r="Q1753">
        <v>32</v>
      </c>
      <c r="R1753">
        <v>0</v>
      </c>
      <c r="S1753">
        <v>0.08</v>
      </c>
      <c r="T1753">
        <v>0</v>
      </c>
      <c r="U1753">
        <v>612</v>
      </c>
      <c r="V1753">
        <v>612</v>
      </c>
      <c r="W1753">
        <v>0</v>
      </c>
      <c r="X1753" t="s">
        <v>64</v>
      </c>
      <c r="Y1753">
        <v>162.08000000000001</v>
      </c>
      <c r="Z1753">
        <v>9.6300000000000008</v>
      </c>
      <c r="AA1753" t="s">
        <v>65</v>
      </c>
      <c r="AB1753" t="s">
        <v>56</v>
      </c>
      <c r="AC1753">
        <v>4089</v>
      </c>
      <c r="AK1753">
        <v>32</v>
      </c>
      <c r="AL1753">
        <v>0</v>
      </c>
      <c r="AS1753">
        <v>612</v>
      </c>
      <c r="AZ1753">
        <v>579.91999999999996</v>
      </c>
      <c r="BB1753">
        <v>32</v>
      </c>
    </row>
    <row r="1754" spans="1:55" x14ac:dyDescent="0.25">
      <c r="A1754" t="s">
        <v>54</v>
      </c>
      <c r="B1754">
        <v>110027</v>
      </c>
      <c r="C1754" t="s">
        <v>55</v>
      </c>
      <c r="D1754" t="s">
        <v>56</v>
      </c>
      <c r="E1754" s="1">
        <v>45972</v>
      </c>
      <c r="F1754" t="s">
        <v>2073</v>
      </c>
      <c r="G1754" t="s">
        <v>67</v>
      </c>
      <c r="J1754" s="3">
        <v>45972.859722222223</v>
      </c>
      <c r="K1754" t="s">
        <v>5760</v>
      </c>
      <c r="L1754" t="s">
        <v>59</v>
      </c>
      <c r="M1754">
        <v>507</v>
      </c>
      <c r="N1754">
        <v>0</v>
      </c>
      <c r="O1754">
        <v>0</v>
      </c>
      <c r="P1754">
        <v>507</v>
      </c>
      <c r="Q1754">
        <v>0</v>
      </c>
      <c r="R1754">
        <v>25.36</v>
      </c>
      <c r="S1754">
        <v>-0.36</v>
      </c>
      <c r="T1754">
        <v>0</v>
      </c>
      <c r="U1754">
        <v>532</v>
      </c>
      <c r="V1754">
        <v>532</v>
      </c>
      <c r="W1754">
        <v>0</v>
      </c>
      <c r="X1754" t="s">
        <v>73</v>
      </c>
      <c r="Y1754">
        <v>122.8</v>
      </c>
      <c r="Z1754">
        <v>6.2</v>
      </c>
      <c r="AA1754" t="s">
        <v>74</v>
      </c>
      <c r="AB1754" t="s">
        <v>75</v>
      </c>
      <c r="AE1754" t="s">
        <v>89</v>
      </c>
      <c r="AF1754" t="s">
        <v>56</v>
      </c>
      <c r="AG1754">
        <v>8929758003</v>
      </c>
      <c r="AK1754">
        <v>0</v>
      </c>
      <c r="AL1754">
        <v>0</v>
      </c>
      <c r="AM1754">
        <v>532</v>
      </c>
      <c r="AV1754">
        <v>507</v>
      </c>
      <c r="AW1754">
        <v>12.68</v>
      </c>
      <c r="AX1754">
        <v>507</v>
      </c>
      <c r="AY1754">
        <v>12.68</v>
      </c>
      <c r="AZ1754">
        <v>507</v>
      </c>
    </row>
    <row r="1755" spans="1:55" x14ac:dyDescent="0.25">
      <c r="A1755" t="s">
        <v>54</v>
      </c>
      <c r="B1755">
        <v>110027</v>
      </c>
      <c r="C1755" t="s">
        <v>55</v>
      </c>
      <c r="D1755" t="s">
        <v>56</v>
      </c>
      <c r="E1755" s="1">
        <v>45972</v>
      </c>
      <c r="F1755" t="s">
        <v>2074</v>
      </c>
      <c r="G1755" t="s">
        <v>63</v>
      </c>
      <c r="H1755" s="4">
        <v>221843000000000</v>
      </c>
      <c r="I1755">
        <v>29811</v>
      </c>
      <c r="J1755" s="3">
        <v>45972.86041666667</v>
      </c>
      <c r="K1755" t="s">
        <v>5760</v>
      </c>
      <c r="L1755" t="s">
        <v>59</v>
      </c>
      <c r="M1755">
        <v>477</v>
      </c>
      <c r="N1755">
        <v>-93.75</v>
      </c>
      <c r="O1755">
        <v>0</v>
      </c>
      <c r="P1755">
        <v>383.25</v>
      </c>
      <c r="Q1755">
        <v>32</v>
      </c>
      <c r="R1755">
        <v>0</v>
      </c>
      <c r="S1755">
        <v>-0.25</v>
      </c>
      <c r="T1755">
        <v>0</v>
      </c>
      <c r="U1755">
        <v>415</v>
      </c>
      <c r="V1755">
        <v>415</v>
      </c>
      <c r="W1755">
        <v>0</v>
      </c>
      <c r="X1755" t="s">
        <v>64</v>
      </c>
      <c r="Y1755">
        <v>77.02</v>
      </c>
      <c r="Z1755">
        <v>10.06</v>
      </c>
      <c r="AA1755" t="s">
        <v>65</v>
      </c>
      <c r="AB1755" t="s">
        <v>56</v>
      </c>
      <c r="AC1755">
        <v>7224</v>
      </c>
      <c r="AK1755">
        <v>32</v>
      </c>
      <c r="AL1755">
        <v>0</v>
      </c>
      <c r="AS1755">
        <v>415</v>
      </c>
      <c r="AZ1755">
        <v>383.25</v>
      </c>
      <c r="BB1755">
        <v>32</v>
      </c>
    </row>
    <row r="1756" spans="1:55" x14ac:dyDescent="0.25">
      <c r="A1756" t="s">
        <v>54</v>
      </c>
      <c r="B1756">
        <v>110027</v>
      </c>
      <c r="C1756" t="s">
        <v>55</v>
      </c>
      <c r="D1756" t="s">
        <v>56</v>
      </c>
      <c r="E1756" s="1">
        <v>45972</v>
      </c>
      <c r="F1756" t="s">
        <v>2075</v>
      </c>
      <c r="G1756" t="s">
        <v>58</v>
      </c>
      <c r="H1756">
        <v>7472757431</v>
      </c>
      <c r="I1756">
        <v>18528960</v>
      </c>
      <c r="J1756" s="3">
        <v>45972.863194444442</v>
      </c>
      <c r="K1756" t="s">
        <v>5760</v>
      </c>
      <c r="L1756" t="s">
        <v>59</v>
      </c>
      <c r="M1756">
        <v>436</v>
      </c>
      <c r="N1756">
        <v>-100</v>
      </c>
      <c r="O1756">
        <v>0</v>
      </c>
      <c r="P1756">
        <v>336</v>
      </c>
      <c r="Q1756">
        <v>32</v>
      </c>
      <c r="R1756">
        <v>0</v>
      </c>
      <c r="S1756">
        <v>0</v>
      </c>
      <c r="T1756">
        <v>0</v>
      </c>
      <c r="U1756">
        <v>368</v>
      </c>
      <c r="V1756">
        <v>368</v>
      </c>
      <c r="W1756">
        <v>0</v>
      </c>
      <c r="X1756" t="s">
        <v>60</v>
      </c>
      <c r="Y1756">
        <v>81.62</v>
      </c>
      <c r="Z1756">
        <v>12.02</v>
      </c>
      <c r="AA1756" t="s">
        <v>61</v>
      </c>
      <c r="AB1756" t="s">
        <v>56</v>
      </c>
      <c r="AC1756">
        <v>7431</v>
      </c>
      <c r="AK1756">
        <v>32</v>
      </c>
      <c r="AL1756">
        <v>0</v>
      </c>
      <c r="AT1756">
        <v>368</v>
      </c>
      <c r="AZ1756">
        <v>336</v>
      </c>
      <c r="BC1756">
        <v>32</v>
      </c>
    </row>
    <row r="1757" spans="1:55" x14ac:dyDescent="0.25">
      <c r="A1757" t="s">
        <v>54</v>
      </c>
      <c r="B1757">
        <v>110027</v>
      </c>
      <c r="C1757" t="s">
        <v>55</v>
      </c>
      <c r="D1757" t="s">
        <v>56</v>
      </c>
      <c r="E1757" s="1">
        <v>45972</v>
      </c>
      <c r="F1757" t="s">
        <v>2076</v>
      </c>
      <c r="G1757" t="s">
        <v>58</v>
      </c>
      <c r="H1757">
        <v>7472187355</v>
      </c>
      <c r="I1757">
        <v>18528960</v>
      </c>
      <c r="J1757" s="3">
        <v>45972.874305555553</v>
      </c>
      <c r="K1757" t="s">
        <v>5760</v>
      </c>
      <c r="L1757" t="s">
        <v>59</v>
      </c>
      <c r="M1757">
        <v>238</v>
      </c>
      <c r="N1757">
        <v>-100</v>
      </c>
      <c r="O1757">
        <v>0</v>
      </c>
      <c r="P1757">
        <v>138</v>
      </c>
      <c r="Q1757">
        <v>32</v>
      </c>
      <c r="R1757">
        <v>0</v>
      </c>
      <c r="S1757">
        <v>0</v>
      </c>
      <c r="T1757">
        <v>0</v>
      </c>
      <c r="U1757">
        <v>170</v>
      </c>
      <c r="V1757">
        <v>170</v>
      </c>
      <c r="W1757">
        <v>0</v>
      </c>
      <c r="X1757" t="s">
        <v>60</v>
      </c>
      <c r="Y1757">
        <v>47.2</v>
      </c>
      <c r="Z1757">
        <v>3.92</v>
      </c>
      <c r="AA1757" t="s">
        <v>61</v>
      </c>
      <c r="AB1757" t="s">
        <v>56</v>
      </c>
      <c r="AC1757">
        <v>7355</v>
      </c>
      <c r="AK1757">
        <v>32</v>
      </c>
      <c r="AL1757">
        <v>0</v>
      </c>
      <c r="AT1757">
        <v>170</v>
      </c>
      <c r="AZ1757">
        <v>138</v>
      </c>
      <c r="BC1757">
        <v>32</v>
      </c>
    </row>
    <row r="1758" spans="1:55" x14ac:dyDescent="0.25">
      <c r="A1758" t="s">
        <v>54</v>
      </c>
      <c r="B1758">
        <v>110027</v>
      </c>
      <c r="C1758" t="s">
        <v>55</v>
      </c>
      <c r="D1758" t="s">
        <v>56</v>
      </c>
      <c r="E1758" s="1">
        <v>45972</v>
      </c>
      <c r="F1758" t="s">
        <v>2077</v>
      </c>
      <c r="G1758" t="s">
        <v>63</v>
      </c>
      <c r="H1758" s="4">
        <v>221845000000000</v>
      </c>
      <c r="I1758">
        <v>29811</v>
      </c>
      <c r="J1758" s="3">
        <v>45972.875694444447</v>
      </c>
      <c r="K1758" t="s">
        <v>5760</v>
      </c>
      <c r="L1758" t="s">
        <v>59</v>
      </c>
      <c r="M1758">
        <v>258</v>
      </c>
      <c r="N1758">
        <v>0</v>
      </c>
      <c r="O1758">
        <v>0</v>
      </c>
      <c r="P1758">
        <v>258</v>
      </c>
      <c r="Q1758">
        <v>32</v>
      </c>
      <c r="R1758">
        <v>0</v>
      </c>
      <c r="S1758">
        <v>0</v>
      </c>
      <c r="T1758">
        <v>0</v>
      </c>
      <c r="U1758">
        <v>290</v>
      </c>
      <c r="V1758">
        <v>290</v>
      </c>
      <c r="W1758">
        <v>0</v>
      </c>
      <c r="X1758" t="s">
        <v>64</v>
      </c>
      <c r="Y1758">
        <v>48.38</v>
      </c>
      <c r="Z1758">
        <v>7.09</v>
      </c>
      <c r="AA1758" t="s">
        <v>65</v>
      </c>
      <c r="AB1758" t="s">
        <v>56</v>
      </c>
      <c r="AC1758">
        <v>8809</v>
      </c>
      <c r="AK1758">
        <v>32</v>
      </c>
      <c r="AL1758">
        <v>0</v>
      </c>
      <c r="AS1758">
        <v>290</v>
      </c>
      <c r="AZ1758">
        <v>258</v>
      </c>
      <c r="BB1758">
        <v>32</v>
      </c>
    </row>
    <row r="1759" spans="1:55" x14ac:dyDescent="0.25">
      <c r="A1759" t="s">
        <v>54</v>
      </c>
      <c r="B1759">
        <v>110027</v>
      </c>
      <c r="C1759" t="s">
        <v>55</v>
      </c>
      <c r="D1759" t="s">
        <v>56</v>
      </c>
      <c r="E1759" s="1">
        <v>45972</v>
      </c>
      <c r="F1759" t="s">
        <v>2078</v>
      </c>
      <c r="G1759" t="s">
        <v>67</v>
      </c>
      <c r="J1759" s="3">
        <v>45972.879861111112</v>
      </c>
      <c r="K1759" t="s">
        <v>5760</v>
      </c>
      <c r="L1759" t="s">
        <v>59</v>
      </c>
      <c r="M1759">
        <v>398</v>
      </c>
      <c r="N1759">
        <v>0</v>
      </c>
      <c r="O1759">
        <v>0</v>
      </c>
      <c r="P1759">
        <v>398</v>
      </c>
      <c r="Q1759">
        <v>0</v>
      </c>
      <c r="R1759">
        <v>19.899999999999999</v>
      </c>
      <c r="S1759">
        <v>0.1</v>
      </c>
      <c r="T1759">
        <v>0</v>
      </c>
      <c r="U1759">
        <v>418</v>
      </c>
      <c r="V1759">
        <v>418</v>
      </c>
      <c r="W1759">
        <v>0</v>
      </c>
      <c r="X1759" t="s">
        <v>68</v>
      </c>
      <c r="Y1759">
        <v>86.19</v>
      </c>
      <c r="Z1759">
        <v>3.92</v>
      </c>
      <c r="AA1759" t="s">
        <v>74</v>
      </c>
      <c r="AB1759" t="s">
        <v>75</v>
      </c>
      <c r="AE1759" t="s">
        <v>632</v>
      </c>
      <c r="AF1759" t="s">
        <v>633</v>
      </c>
      <c r="AG1759">
        <v>9874123650</v>
      </c>
      <c r="AK1759">
        <v>0</v>
      </c>
      <c r="AL1759">
        <v>0</v>
      </c>
      <c r="AN1759">
        <v>418</v>
      </c>
      <c r="AV1759">
        <v>398</v>
      </c>
      <c r="AW1759">
        <v>9.9499999999999993</v>
      </c>
      <c r="AX1759">
        <v>398</v>
      </c>
      <c r="AY1759">
        <v>9.9499999999999993</v>
      </c>
      <c r="AZ1759">
        <v>398</v>
      </c>
    </row>
    <row r="1760" spans="1:55" x14ac:dyDescent="0.25">
      <c r="A1760" t="s">
        <v>54</v>
      </c>
      <c r="B1760">
        <v>110027</v>
      </c>
      <c r="C1760" t="s">
        <v>55</v>
      </c>
      <c r="D1760" t="s">
        <v>56</v>
      </c>
      <c r="E1760" s="1">
        <v>45972</v>
      </c>
      <c r="F1760" t="s">
        <v>2079</v>
      </c>
      <c r="G1760" t="s">
        <v>63</v>
      </c>
      <c r="H1760" s="4">
        <v>221845000000000</v>
      </c>
      <c r="I1760">
        <v>29811</v>
      </c>
      <c r="J1760" s="3">
        <v>45972.883333333331</v>
      </c>
      <c r="K1760" t="s">
        <v>5760</v>
      </c>
      <c r="L1760" t="s">
        <v>59</v>
      </c>
      <c r="M1760">
        <v>418</v>
      </c>
      <c r="N1760">
        <v>-93.75</v>
      </c>
      <c r="O1760">
        <v>0</v>
      </c>
      <c r="P1760">
        <v>324.25</v>
      </c>
      <c r="Q1760">
        <v>32</v>
      </c>
      <c r="R1760">
        <v>0</v>
      </c>
      <c r="S1760">
        <v>-0.25</v>
      </c>
      <c r="T1760">
        <v>0</v>
      </c>
      <c r="U1760">
        <v>356</v>
      </c>
      <c r="V1760">
        <v>356</v>
      </c>
      <c r="W1760">
        <v>0</v>
      </c>
      <c r="X1760" t="s">
        <v>64</v>
      </c>
      <c r="Y1760">
        <v>80.87</v>
      </c>
      <c r="Z1760">
        <v>4.7699999999999996</v>
      </c>
      <c r="AA1760" t="s">
        <v>65</v>
      </c>
      <c r="AB1760" t="s">
        <v>56</v>
      </c>
      <c r="AC1760">
        <v>273</v>
      </c>
      <c r="AK1760">
        <v>32</v>
      </c>
      <c r="AL1760">
        <v>0</v>
      </c>
      <c r="AS1760">
        <v>356</v>
      </c>
      <c r="AZ1760">
        <v>324.25</v>
      </c>
      <c r="BB1760">
        <v>32</v>
      </c>
    </row>
    <row r="1761" spans="1:55" x14ac:dyDescent="0.25">
      <c r="A1761" t="s">
        <v>54</v>
      </c>
      <c r="B1761">
        <v>110027</v>
      </c>
      <c r="C1761" t="s">
        <v>55</v>
      </c>
      <c r="D1761" t="s">
        <v>56</v>
      </c>
      <c r="E1761" s="1">
        <v>45972</v>
      </c>
      <c r="F1761" t="s">
        <v>2080</v>
      </c>
      <c r="G1761" t="s">
        <v>58</v>
      </c>
      <c r="H1761">
        <v>7460880949</v>
      </c>
      <c r="I1761">
        <v>18528960</v>
      </c>
      <c r="J1761" s="3">
        <v>45972.884027777778</v>
      </c>
      <c r="K1761" t="s">
        <v>5760</v>
      </c>
      <c r="L1761" t="s">
        <v>59</v>
      </c>
      <c r="M1761">
        <v>438</v>
      </c>
      <c r="N1761">
        <v>0</v>
      </c>
      <c r="O1761">
        <v>0</v>
      </c>
      <c r="P1761">
        <v>438</v>
      </c>
      <c r="Q1761">
        <v>32</v>
      </c>
      <c r="R1761">
        <v>0</v>
      </c>
      <c r="S1761">
        <v>0</v>
      </c>
      <c r="T1761">
        <v>0</v>
      </c>
      <c r="U1761">
        <v>470</v>
      </c>
      <c r="V1761">
        <v>470</v>
      </c>
      <c r="W1761">
        <v>0</v>
      </c>
      <c r="X1761" t="s">
        <v>60</v>
      </c>
      <c r="Y1761">
        <v>82.82</v>
      </c>
      <c r="Z1761">
        <v>8.52</v>
      </c>
      <c r="AA1761" t="s">
        <v>61</v>
      </c>
      <c r="AB1761" t="s">
        <v>56</v>
      </c>
      <c r="AC1761">
        <v>949</v>
      </c>
      <c r="AK1761">
        <v>32</v>
      </c>
      <c r="AL1761">
        <v>0</v>
      </c>
      <c r="AT1761">
        <v>470</v>
      </c>
      <c r="AZ1761">
        <v>438</v>
      </c>
      <c r="BC1761">
        <v>32</v>
      </c>
    </row>
    <row r="1762" spans="1:55" x14ac:dyDescent="0.25">
      <c r="A1762" t="s">
        <v>54</v>
      </c>
      <c r="B1762">
        <v>110027</v>
      </c>
      <c r="C1762" t="s">
        <v>55</v>
      </c>
      <c r="D1762" t="s">
        <v>56</v>
      </c>
      <c r="E1762" s="1">
        <v>45972</v>
      </c>
      <c r="F1762" t="s">
        <v>2081</v>
      </c>
      <c r="G1762" t="s">
        <v>63</v>
      </c>
      <c r="H1762" s="4">
        <v>221846000000000</v>
      </c>
      <c r="I1762">
        <v>29811</v>
      </c>
      <c r="J1762" s="3">
        <v>45972.888194444444</v>
      </c>
      <c r="K1762" t="s">
        <v>5760</v>
      </c>
      <c r="L1762" t="s">
        <v>59</v>
      </c>
      <c r="M1762">
        <v>399</v>
      </c>
      <c r="N1762">
        <v>-200</v>
      </c>
      <c r="O1762">
        <v>0</v>
      </c>
      <c r="P1762">
        <v>199</v>
      </c>
      <c r="Q1762">
        <v>32</v>
      </c>
      <c r="R1762">
        <v>0</v>
      </c>
      <c r="S1762">
        <v>0</v>
      </c>
      <c r="T1762">
        <v>0</v>
      </c>
      <c r="U1762">
        <v>231</v>
      </c>
      <c r="V1762">
        <v>231</v>
      </c>
      <c r="W1762">
        <v>0</v>
      </c>
      <c r="X1762" t="s">
        <v>64</v>
      </c>
      <c r="Y1762">
        <v>55.3</v>
      </c>
      <c r="Z1762">
        <v>0</v>
      </c>
      <c r="AA1762" t="s">
        <v>65</v>
      </c>
      <c r="AB1762" t="s">
        <v>56</v>
      </c>
      <c r="AC1762">
        <v>493</v>
      </c>
      <c r="AK1762">
        <v>32</v>
      </c>
      <c r="AL1762">
        <v>0</v>
      </c>
      <c r="AS1762">
        <v>231</v>
      </c>
      <c r="AZ1762">
        <v>199</v>
      </c>
      <c r="BB1762">
        <v>32</v>
      </c>
    </row>
    <row r="1763" spans="1:55" x14ac:dyDescent="0.25">
      <c r="A1763" t="s">
        <v>54</v>
      </c>
      <c r="B1763">
        <v>110027</v>
      </c>
      <c r="C1763" t="s">
        <v>55</v>
      </c>
      <c r="D1763" t="s">
        <v>56</v>
      </c>
      <c r="E1763" s="1">
        <v>45972</v>
      </c>
      <c r="F1763" t="s">
        <v>2082</v>
      </c>
      <c r="G1763" t="s">
        <v>67</v>
      </c>
      <c r="J1763" s="3">
        <v>45972.898611111108</v>
      </c>
      <c r="K1763" t="s">
        <v>5760</v>
      </c>
      <c r="L1763" t="s">
        <v>59</v>
      </c>
      <c r="M1763">
        <v>458</v>
      </c>
      <c r="N1763">
        <v>0</v>
      </c>
      <c r="O1763">
        <v>0</v>
      </c>
      <c r="P1763">
        <v>458</v>
      </c>
      <c r="Q1763">
        <v>0</v>
      </c>
      <c r="R1763">
        <v>22.9</v>
      </c>
      <c r="S1763">
        <v>0.1</v>
      </c>
      <c r="T1763">
        <v>0</v>
      </c>
      <c r="U1763">
        <v>481</v>
      </c>
      <c r="V1763">
        <v>481</v>
      </c>
      <c r="W1763">
        <v>0</v>
      </c>
      <c r="X1763" t="s">
        <v>213</v>
      </c>
      <c r="Y1763">
        <v>115.09</v>
      </c>
      <c r="Z1763">
        <v>5.12</v>
      </c>
      <c r="AA1763" t="s">
        <v>74</v>
      </c>
      <c r="AB1763" t="s">
        <v>75</v>
      </c>
      <c r="AE1763" t="s">
        <v>89</v>
      </c>
      <c r="AF1763" t="s">
        <v>56</v>
      </c>
      <c r="AG1763">
        <v>8929758003</v>
      </c>
      <c r="AK1763">
        <v>0</v>
      </c>
      <c r="AL1763">
        <v>0</v>
      </c>
      <c r="AO1763">
        <v>481</v>
      </c>
      <c r="AV1763">
        <v>458</v>
      </c>
      <c r="AW1763">
        <v>11.45</v>
      </c>
      <c r="AX1763">
        <v>458</v>
      </c>
      <c r="AY1763">
        <v>11.45</v>
      </c>
      <c r="AZ1763">
        <v>458</v>
      </c>
    </row>
    <row r="1764" spans="1:55" x14ac:dyDescent="0.25">
      <c r="A1764" t="s">
        <v>54</v>
      </c>
      <c r="B1764">
        <v>110027</v>
      </c>
      <c r="C1764" t="s">
        <v>55</v>
      </c>
      <c r="D1764" t="s">
        <v>56</v>
      </c>
      <c r="E1764" s="1">
        <v>45972</v>
      </c>
      <c r="F1764" t="s">
        <v>2083</v>
      </c>
      <c r="G1764" t="s">
        <v>63</v>
      </c>
      <c r="H1764" s="4">
        <v>221847000000000</v>
      </c>
      <c r="I1764">
        <v>29811</v>
      </c>
      <c r="J1764" s="3">
        <v>45972.898611111108</v>
      </c>
      <c r="K1764" t="s">
        <v>5760</v>
      </c>
      <c r="L1764" t="s">
        <v>59</v>
      </c>
      <c r="M1764">
        <v>238</v>
      </c>
      <c r="N1764">
        <v>-75</v>
      </c>
      <c r="O1764">
        <v>0</v>
      </c>
      <c r="P1764">
        <v>163</v>
      </c>
      <c r="Q1764">
        <v>32</v>
      </c>
      <c r="R1764">
        <v>0</v>
      </c>
      <c r="S1764">
        <v>0</v>
      </c>
      <c r="T1764">
        <v>0</v>
      </c>
      <c r="U1764">
        <v>195</v>
      </c>
      <c r="V1764">
        <v>195</v>
      </c>
      <c r="W1764">
        <v>0</v>
      </c>
      <c r="X1764" t="s">
        <v>64</v>
      </c>
      <c r="Y1764">
        <v>43.58</v>
      </c>
      <c r="Z1764">
        <v>3.92</v>
      </c>
      <c r="AA1764" t="s">
        <v>65</v>
      </c>
      <c r="AB1764" t="s">
        <v>56</v>
      </c>
      <c r="AC1764">
        <v>8463</v>
      </c>
      <c r="AK1764">
        <v>32</v>
      </c>
      <c r="AL1764">
        <v>0</v>
      </c>
      <c r="AS1764">
        <v>195</v>
      </c>
      <c r="AZ1764">
        <v>163</v>
      </c>
      <c r="BB1764">
        <v>32</v>
      </c>
    </row>
    <row r="1765" spans="1:55" x14ac:dyDescent="0.25">
      <c r="A1765" t="s">
        <v>54</v>
      </c>
      <c r="B1765">
        <v>110027</v>
      </c>
      <c r="C1765" t="s">
        <v>55</v>
      </c>
      <c r="D1765" t="s">
        <v>56</v>
      </c>
      <c r="E1765" s="1">
        <v>45972</v>
      </c>
      <c r="F1765" t="s">
        <v>2084</v>
      </c>
      <c r="G1765" t="s">
        <v>67</v>
      </c>
      <c r="J1765" s="3">
        <v>45972.918055555558</v>
      </c>
      <c r="K1765" t="s">
        <v>5760</v>
      </c>
      <c r="L1765" t="s">
        <v>59</v>
      </c>
      <c r="M1765">
        <v>189</v>
      </c>
      <c r="N1765">
        <v>0</v>
      </c>
      <c r="O1765">
        <v>0</v>
      </c>
      <c r="P1765">
        <v>189</v>
      </c>
      <c r="Q1765">
        <v>0</v>
      </c>
      <c r="R1765">
        <v>9.4600000000000009</v>
      </c>
      <c r="S1765">
        <v>-0.46</v>
      </c>
      <c r="T1765">
        <v>0</v>
      </c>
      <c r="U1765">
        <v>198</v>
      </c>
      <c r="V1765">
        <v>198</v>
      </c>
      <c r="W1765">
        <v>0</v>
      </c>
      <c r="X1765" t="s">
        <v>73</v>
      </c>
      <c r="Y1765">
        <v>53.19</v>
      </c>
      <c r="Z1765">
        <v>1.96</v>
      </c>
      <c r="AA1765" t="s">
        <v>74</v>
      </c>
      <c r="AB1765" t="s">
        <v>75</v>
      </c>
      <c r="AE1765" t="s">
        <v>89</v>
      </c>
      <c r="AF1765" t="s">
        <v>56</v>
      </c>
      <c r="AG1765">
        <v>8929758003</v>
      </c>
      <c r="AK1765">
        <v>0</v>
      </c>
      <c r="AL1765">
        <v>0</v>
      </c>
      <c r="AM1765">
        <v>198</v>
      </c>
      <c r="AV1765">
        <v>189</v>
      </c>
      <c r="AW1765">
        <v>4.7300000000000004</v>
      </c>
      <c r="AX1765">
        <v>189</v>
      </c>
      <c r="AY1765">
        <v>4.7300000000000004</v>
      </c>
      <c r="AZ1765">
        <v>189</v>
      </c>
    </row>
    <row r="1766" spans="1:55" x14ac:dyDescent="0.25">
      <c r="A1766" t="s">
        <v>54</v>
      </c>
      <c r="B1766">
        <v>110027</v>
      </c>
      <c r="C1766" t="s">
        <v>55</v>
      </c>
      <c r="D1766" t="s">
        <v>56</v>
      </c>
      <c r="E1766" s="1">
        <v>45972</v>
      </c>
      <c r="F1766" t="s">
        <v>2085</v>
      </c>
      <c r="G1766" t="s">
        <v>63</v>
      </c>
      <c r="H1766" s="4">
        <v>221849000000000</v>
      </c>
      <c r="I1766">
        <v>29811</v>
      </c>
      <c r="J1766" s="3">
        <v>45972.924305555556</v>
      </c>
      <c r="K1766" t="s">
        <v>5760</v>
      </c>
      <c r="L1766" t="s">
        <v>59</v>
      </c>
      <c r="M1766">
        <v>359</v>
      </c>
      <c r="N1766">
        <v>-93.75</v>
      </c>
      <c r="O1766">
        <v>0</v>
      </c>
      <c r="P1766">
        <v>265.25</v>
      </c>
      <c r="Q1766">
        <v>32</v>
      </c>
      <c r="R1766">
        <v>0</v>
      </c>
      <c r="S1766">
        <v>-0.25</v>
      </c>
      <c r="T1766">
        <v>0</v>
      </c>
      <c r="U1766">
        <v>297</v>
      </c>
      <c r="V1766">
        <v>297</v>
      </c>
      <c r="W1766">
        <v>0</v>
      </c>
      <c r="X1766" t="s">
        <v>64</v>
      </c>
      <c r="Y1766">
        <v>78.319999999999993</v>
      </c>
      <c r="Z1766">
        <v>9.82</v>
      </c>
      <c r="AA1766" t="s">
        <v>65</v>
      </c>
      <c r="AB1766" t="s">
        <v>56</v>
      </c>
      <c r="AC1766">
        <v>6368</v>
      </c>
      <c r="AK1766">
        <v>32</v>
      </c>
      <c r="AL1766">
        <v>0</v>
      </c>
      <c r="AS1766">
        <v>297</v>
      </c>
      <c r="AZ1766">
        <v>265.25</v>
      </c>
      <c r="BB1766">
        <v>32</v>
      </c>
    </row>
    <row r="1767" spans="1:55" x14ac:dyDescent="0.25">
      <c r="A1767" t="s">
        <v>54</v>
      </c>
      <c r="B1767">
        <v>110027</v>
      </c>
      <c r="C1767" t="s">
        <v>55</v>
      </c>
      <c r="D1767" t="s">
        <v>56</v>
      </c>
      <c r="E1767" s="1">
        <v>45972</v>
      </c>
      <c r="F1767" t="s">
        <v>2086</v>
      </c>
      <c r="G1767" t="s">
        <v>63</v>
      </c>
      <c r="H1767" s="4">
        <v>221849000000000</v>
      </c>
      <c r="I1767">
        <v>29811</v>
      </c>
      <c r="J1767" s="3">
        <v>45972.925694444442</v>
      </c>
      <c r="K1767" t="s">
        <v>5760</v>
      </c>
      <c r="L1767" t="s">
        <v>59</v>
      </c>
      <c r="M1767">
        <v>458</v>
      </c>
      <c r="N1767">
        <v>-93.75</v>
      </c>
      <c r="O1767">
        <v>0</v>
      </c>
      <c r="P1767">
        <v>364.25</v>
      </c>
      <c r="Q1767">
        <v>32</v>
      </c>
      <c r="R1767">
        <v>0</v>
      </c>
      <c r="S1767">
        <v>-0.25</v>
      </c>
      <c r="T1767">
        <v>0</v>
      </c>
      <c r="U1767">
        <v>396</v>
      </c>
      <c r="V1767">
        <v>396</v>
      </c>
      <c r="W1767">
        <v>0</v>
      </c>
      <c r="X1767" t="s">
        <v>64</v>
      </c>
      <c r="Y1767">
        <v>69.02</v>
      </c>
      <c r="Z1767">
        <v>10.06</v>
      </c>
      <c r="AA1767" t="s">
        <v>65</v>
      </c>
      <c r="AB1767" t="s">
        <v>56</v>
      </c>
      <c r="AC1767">
        <v>8808</v>
      </c>
      <c r="AK1767">
        <v>32</v>
      </c>
      <c r="AL1767">
        <v>0</v>
      </c>
      <c r="AS1767">
        <v>396</v>
      </c>
      <c r="AZ1767">
        <v>364.25</v>
      </c>
      <c r="BB1767">
        <v>32</v>
      </c>
    </row>
    <row r="1768" spans="1:55" x14ac:dyDescent="0.25">
      <c r="A1768" t="s">
        <v>54</v>
      </c>
      <c r="B1768">
        <v>110027</v>
      </c>
      <c r="C1768" t="s">
        <v>55</v>
      </c>
      <c r="D1768" t="s">
        <v>56</v>
      </c>
      <c r="E1768" s="1">
        <v>45972</v>
      </c>
      <c r="F1768" t="s">
        <v>2087</v>
      </c>
      <c r="G1768" t="s">
        <v>67</v>
      </c>
      <c r="J1768" s="3">
        <v>45972.935416666667</v>
      </c>
      <c r="K1768" t="s">
        <v>5760</v>
      </c>
      <c r="L1768" t="s">
        <v>59</v>
      </c>
      <c r="M1768">
        <v>94.28</v>
      </c>
      <c r="N1768">
        <v>0</v>
      </c>
      <c r="O1768">
        <v>0</v>
      </c>
      <c r="P1768">
        <v>94.28</v>
      </c>
      <c r="Q1768">
        <v>0</v>
      </c>
      <c r="R1768">
        <v>4.72</v>
      </c>
      <c r="S1768">
        <v>0</v>
      </c>
      <c r="T1768">
        <v>0</v>
      </c>
      <c r="U1768">
        <v>99</v>
      </c>
      <c r="V1768">
        <v>99</v>
      </c>
      <c r="W1768">
        <v>0</v>
      </c>
      <c r="X1768" t="s">
        <v>73</v>
      </c>
      <c r="Y1768">
        <v>24</v>
      </c>
      <c r="Z1768">
        <v>0</v>
      </c>
      <c r="AA1768" t="s">
        <v>74</v>
      </c>
      <c r="AB1768" t="s">
        <v>75</v>
      </c>
      <c r="AE1768" t="s">
        <v>89</v>
      </c>
      <c r="AF1768" t="s">
        <v>56</v>
      </c>
      <c r="AG1768">
        <v>8929758003</v>
      </c>
      <c r="AK1768">
        <v>0</v>
      </c>
      <c r="AL1768">
        <v>0</v>
      </c>
      <c r="AM1768">
        <v>99</v>
      </c>
      <c r="AV1768">
        <v>94.28</v>
      </c>
      <c r="AW1768">
        <v>2.36</v>
      </c>
      <c r="AX1768">
        <v>94.28</v>
      </c>
      <c r="AY1768">
        <v>2.36</v>
      </c>
      <c r="AZ1768">
        <v>94.28</v>
      </c>
    </row>
    <row r="1769" spans="1:55" x14ac:dyDescent="0.25">
      <c r="A1769" t="s">
        <v>54</v>
      </c>
      <c r="B1769">
        <v>110027</v>
      </c>
      <c r="C1769" t="s">
        <v>55</v>
      </c>
      <c r="D1769" t="s">
        <v>56</v>
      </c>
      <c r="E1769" s="1">
        <v>45972</v>
      </c>
      <c r="F1769" t="s">
        <v>2088</v>
      </c>
      <c r="G1769" t="s">
        <v>67</v>
      </c>
      <c r="J1769" s="3">
        <v>45972.935416666667</v>
      </c>
      <c r="K1769" t="s">
        <v>5760</v>
      </c>
      <c r="L1769" t="s">
        <v>59</v>
      </c>
      <c r="M1769">
        <v>198</v>
      </c>
      <c r="N1769">
        <v>0</v>
      </c>
      <c r="O1769">
        <v>0</v>
      </c>
      <c r="P1769">
        <v>198</v>
      </c>
      <c r="Q1769">
        <v>0</v>
      </c>
      <c r="R1769">
        <v>9.9</v>
      </c>
      <c r="S1769">
        <v>0.1</v>
      </c>
      <c r="T1769">
        <v>0</v>
      </c>
      <c r="U1769">
        <v>208</v>
      </c>
      <c r="V1769">
        <v>208</v>
      </c>
      <c r="W1769">
        <v>0</v>
      </c>
      <c r="X1769" t="s">
        <v>73</v>
      </c>
      <c r="Y1769">
        <v>43.58</v>
      </c>
      <c r="Z1769">
        <v>3.92</v>
      </c>
      <c r="AA1769" t="s">
        <v>74</v>
      </c>
      <c r="AB1769" t="s">
        <v>75</v>
      </c>
      <c r="AE1769" t="s">
        <v>89</v>
      </c>
      <c r="AF1769" t="s">
        <v>56</v>
      </c>
      <c r="AG1769">
        <v>8929758003</v>
      </c>
      <c r="AK1769">
        <v>0</v>
      </c>
      <c r="AL1769">
        <v>0</v>
      </c>
      <c r="AM1769">
        <v>208</v>
      </c>
      <c r="AV1769">
        <v>198</v>
      </c>
      <c r="AW1769">
        <v>4.95</v>
      </c>
      <c r="AX1769">
        <v>198</v>
      </c>
      <c r="AY1769">
        <v>4.95</v>
      </c>
      <c r="AZ1769">
        <v>198</v>
      </c>
    </row>
    <row r="1770" spans="1:55" x14ac:dyDescent="0.25">
      <c r="A1770" t="s">
        <v>54</v>
      </c>
      <c r="B1770">
        <v>110027</v>
      </c>
      <c r="C1770" t="s">
        <v>55</v>
      </c>
      <c r="D1770" t="s">
        <v>56</v>
      </c>
      <c r="E1770" s="1">
        <v>45972</v>
      </c>
      <c r="F1770" t="s">
        <v>2089</v>
      </c>
      <c r="G1770" t="s">
        <v>63</v>
      </c>
      <c r="H1770" s="4">
        <v>221850000000000</v>
      </c>
      <c r="I1770">
        <v>29811</v>
      </c>
      <c r="J1770" s="3">
        <v>45972.938194444447</v>
      </c>
      <c r="K1770" t="s">
        <v>5760</v>
      </c>
      <c r="L1770" t="s">
        <v>59</v>
      </c>
      <c r="M1770">
        <v>158</v>
      </c>
      <c r="N1770">
        <v>-40</v>
      </c>
      <c r="O1770">
        <v>0</v>
      </c>
      <c r="P1770">
        <v>118</v>
      </c>
      <c r="Q1770">
        <v>32</v>
      </c>
      <c r="R1770">
        <v>0</v>
      </c>
      <c r="S1770">
        <v>0</v>
      </c>
      <c r="T1770">
        <v>0</v>
      </c>
      <c r="U1770">
        <v>150</v>
      </c>
      <c r="V1770">
        <v>150</v>
      </c>
      <c r="W1770">
        <v>0</v>
      </c>
      <c r="X1770" t="s">
        <v>64</v>
      </c>
      <c r="Y1770">
        <v>30.99</v>
      </c>
      <c r="Z1770">
        <v>3.92</v>
      </c>
      <c r="AA1770" t="s">
        <v>65</v>
      </c>
      <c r="AB1770" t="s">
        <v>56</v>
      </c>
      <c r="AC1770">
        <v>1148</v>
      </c>
      <c r="AK1770">
        <v>32</v>
      </c>
      <c r="AL1770">
        <v>0</v>
      </c>
      <c r="AS1770">
        <v>150</v>
      </c>
      <c r="AZ1770">
        <v>118</v>
      </c>
      <c r="BB1770">
        <v>32</v>
      </c>
    </row>
    <row r="1771" spans="1:55" x14ac:dyDescent="0.25">
      <c r="A1771" t="s">
        <v>54</v>
      </c>
      <c r="B1771">
        <v>110027</v>
      </c>
      <c r="C1771" t="s">
        <v>55</v>
      </c>
      <c r="D1771" t="s">
        <v>56</v>
      </c>
      <c r="E1771" s="1">
        <v>45972</v>
      </c>
      <c r="F1771" t="s">
        <v>2090</v>
      </c>
      <c r="G1771" t="s">
        <v>63</v>
      </c>
      <c r="H1771" s="4">
        <v>221850000000000</v>
      </c>
      <c r="I1771">
        <v>29811</v>
      </c>
      <c r="J1771" s="3">
        <v>45972.942361111112</v>
      </c>
      <c r="K1771" t="s">
        <v>5760</v>
      </c>
      <c r="L1771" t="s">
        <v>59</v>
      </c>
      <c r="M1771">
        <v>454.66</v>
      </c>
      <c r="N1771">
        <v>0</v>
      </c>
      <c r="O1771">
        <v>0</v>
      </c>
      <c r="P1771">
        <v>454.66</v>
      </c>
      <c r="Q1771">
        <v>32</v>
      </c>
      <c r="R1771">
        <v>0</v>
      </c>
      <c r="S1771">
        <v>0.34</v>
      </c>
      <c r="T1771">
        <v>0</v>
      </c>
      <c r="U1771">
        <v>487</v>
      </c>
      <c r="V1771">
        <v>487</v>
      </c>
      <c r="W1771">
        <v>0</v>
      </c>
      <c r="X1771" t="s">
        <v>64</v>
      </c>
      <c r="Y1771">
        <v>92.27</v>
      </c>
      <c r="Z1771">
        <v>11.02</v>
      </c>
      <c r="AA1771" t="s">
        <v>65</v>
      </c>
      <c r="AB1771" t="s">
        <v>56</v>
      </c>
      <c r="AC1771">
        <v>9344</v>
      </c>
      <c r="AK1771">
        <v>32</v>
      </c>
      <c r="AL1771">
        <v>0</v>
      </c>
      <c r="AS1771">
        <v>487</v>
      </c>
      <c r="AZ1771">
        <v>454.66</v>
      </c>
      <c r="BB1771">
        <v>32</v>
      </c>
    </row>
    <row r="1772" spans="1:55" x14ac:dyDescent="0.25">
      <c r="A1772" t="s">
        <v>54</v>
      </c>
      <c r="B1772">
        <v>110027</v>
      </c>
      <c r="C1772" t="s">
        <v>55</v>
      </c>
      <c r="D1772" t="s">
        <v>56</v>
      </c>
      <c r="E1772" s="1">
        <v>45972</v>
      </c>
      <c r="F1772" t="s">
        <v>2091</v>
      </c>
      <c r="G1772" t="s">
        <v>63</v>
      </c>
      <c r="H1772" s="4">
        <v>221851000000000</v>
      </c>
      <c r="I1772">
        <v>29811</v>
      </c>
      <c r="J1772" s="3">
        <v>45972.945138888892</v>
      </c>
      <c r="K1772" t="s">
        <v>5760</v>
      </c>
      <c r="L1772" t="s">
        <v>59</v>
      </c>
      <c r="M1772">
        <v>798</v>
      </c>
      <c r="N1772">
        <v>-142</v>
      </c>
      <c r="O1772">
        <v>0</v>
      </c>
      <c r="P1772">
        <v>656</v>
      </c>
      <c r="Q1772">
        <v>32</v>
      </c>
      <c r="R1772">
        <v>0</v>
      </c>
      <c r="S1772">
        <v>0</v>
      </c>
      <c r="T1772">
        <v>0</v>
      </c>
      <c r="U1772">
        <v>688</v>
      </c>
      <c r="V1772">
        <v>688</v>
      </c>
      <c r="W1772">
        <v>0</v>
      </c>
      <c r="X1772" t="s">
        <v>64</v>
      </c>
      <c r="Y1772">
        <v>197.12</v>
      </c>
      <c r="Z1772">
        <v>15.69</v>
      </c>
      <c r="AA1772" t="s">
        <v>65</v>
      </c>
      <c r="AB1772" t="s">
        <v>56</v>
      </c>
      <c r="AC1772">
        <v>1355</v>
      </c>
      <c r="AK1772">
        <v>32</v>
      </c>
      <c r="AL1772">
        <v>0</v>
      </c>
      <c r="AS1772">
        <v>688</v>
      </c>
      <c r="AZ1772">
        <v>656</v>
      </c>
      <c r="BB1772">
        <v>32</v>
      </c>
    </row>
    <row r="1773" spans="1:55" x14ac:dyDescent="0.25">
      <c r="A1773" t="s">
        <v>54</v>
      </c>
      <c r="B1773">
        <v>110027</v>
      </c>
      <c r="C1773" t="s">
        <v>55</v>
      </c>
      <c r="D1773" t="s">
        <v>56</v>
      </c>
      <c r="E1773" s="1">
        <v>45972</v>
      </c>
      <c r="F1773" t="s">
        <v>2092</v>
      </c>
      <c r="G1773" t="s">
        <v>67</v>
      </c>
      <c r="J1773" s="3">
        <v>45972.949305555558</v>
      </c>
      <c r="K1773" t="s">
        <v>5760</v>
      </c>
      <c r="L1773" t="s">
        <v>59</v>
      </c>
      <c r="M1773">
        <v>643</v>
      </c>
      <c r="N1773">
        <v>-326</v>
      </c>
      <c r="O1773">
        <v>0</v>
      </c>
      <c r="P1773">
        <v>317</v>
      </c>
      <c r="Q1773">
        <v>0</v>
      </c>
      <c r="R1773">
        <v>15.86</v>
      </c>
      <c r="S1773">
        <v>0.14000000000000001</v>
      </c>
      <c r="T1773">
        <v>0</v>
      </c>
      <c r="U1773">
        <v>333</v>
      </c>
      <c r="V1773">
        <v>333</v>
      </c>
      <c r="W1773">
        <v>0</v>
      </c>
      <c r="X1773" t="s">
        <v>73</v>
      </c>
      <c r="Y1773">
        <v>180.84</v>
      </c>
      <c r="Z1773">
        <v>8.94</v>
      </c>
      <c r="AA1773" t="s">
        <v>74</v>
      </c>
      <c r="AB1773" t="s">
        <v>75</v>
      </c>
      <c r="AE1773" t="s">
        <v>1205</v>
      </c>
      <c r="AF1773" t="s">
        <v>756</v>
      </c>
      <c r="AG1773">
        <v>8447545352</v>
      </c>
      <c r="AK1773">
        <v>0</v>
      </c>
      <c r="AL1773">
        <v>0</v>
      </c>
      <c r="AM1773">
        <v>333</v>
      </c>
      <c r="AV1773">
        <v>317</v>
      </c>
      <c r="AW1773">
        <v>7.93</v>
      </c>
      <c r="AX1773">
        <v>317</v>
      </c>
      <c r="AY1773">
        <v>7.93</v>
      </c>
      <c r="AZ1773">
        <v>317</v>
      </c>
    </row>
    <row r="1774" spans="1:55" x14ac:dyDescent="0.25">
      <c r="A1774" t="s">
        <v>54</v>
      </c>
      <c r="B1774">
        <v>110027</v>
      </c>
      <c r="C1774" t="s">
        <v>55</v>
      </c>
      <c r="D1774" t="s">
        <v>56</v>
      </c>
      <c r="E1774" s="1">
        <v>45972</v>
      </c>
      <c r="F1774" t="s">
        <v>2093</v>
      </c>
      <c r="G1774" t="s">
        <v>67</v>
      </c>
      <c r="J1774" s="3">
        <v>45972.95</v>
      </c>
      <c r="K1774" t="s">
        <v>5760</v>
      </c>
      <c r="L1774" t="s">
        <v>59</v>
      </c>
      <c r="M1774">
        <v>448</v>
      </c>
      <c r="N1774">
        <v>0</v>
      </c>
      <c r="O1774">
        <v>0</v>
      </c>
      <c r="P1774">
        <v>448</v>
      </c>
      <c r="Q1774">
        <v>0</v>
      </c>
      <c r="R1774">
        <v>22.4</v>
      </c>
      <c r="S1774">
        <v>-0.4</v>
      </c>
      <c r="T1774">
        <v>0</v>
      </c>
      <c r="U1774">
        <v>470</v>
      </c>
      <c r="V1774">
        <v>470</v>
      </c>
      <c r="W1774">
        <v>0</v>
      </c>
      <c r="X1774" t="s">
        <v>73</v>
      </c>
      <c r="Y1774">
        <v>116.7</v>
      </c>
      <c r="Z1774">
        <v>6.99</v>
      </c>
      <c r="AA1774" t="s">
        <v>69</v>
      </c>
      <c r="AE1774" t="s">
        <v>2094</v>
      </c>
      <c r="AF1774" t="s">
        <v>2095</v>
      </c>
      <c r="AG1774">
        <v>7838359090</v>
      </c>
      <c r="AK1774">
        <v>0</v>
      </c>
      <c r="AL1774">
        <v>0</v>
      </c>
      <c r="AM1774">
        <v>470</v>
      </c>
      <c r="AV1774">
        <v>448</v>
      </c>
      <c r="AW1774">
        <v>11.2</v>
      </c>
      <c r="AX1774">
        <v>448</v>
      </c>
      <c r="AY1774">
        <v>11.2</v>
      </c>
      <c r="AZ1774">
        <v>448</v>
      </c>
    </row>
    <row r="1775" spans="1:55" x14ac:dyDescent="0.25">
      <c r="A1775" t="s">
        <v>54</v>
      </c>
      <c r="B1775">
        <v>110027</v>
      </c>
      <c r="C1775" t="s">
        <v>55</v>
      </c>
      <c r="D1775" t="s">
        <v>56</v>
      </c>
      <c r="E1775" s="1">
        <v>45972</v>
      </c>
      <c r="F1775" t="s">
        <v>2096</v>
      </c>
      <c r="G1775" t="s">
        <v>67</v>
      </c>
      <c r="J1775" s="3">
        <v>45972.95</v>
      </c>
      <c r="K1775" t="s">
        <v>5760</v>
      </c>
      <c r="L1775" t="s">
        <v>59</v>
      </c>
      <c r="M1775">
        <v>239</v>
      </c>
      <c r="N1775">
        <v>0</v>
      </c>
      <c r="O1775">
        <v>0</v>
      </c>
      <c r="P1775">
        <v>239</v>
      </c>
      <c r="Q1775">
        <v>0</v>
      </c>
      <c r="R1775">
        <v>11.96</v>
      </c>
      <c r="S1775">
        <v>0.04</v>
      </c>
      <c r="T1775">
        <v>0</v>
      </c>
      <c r="U1775">
        <v>251</v>
      </c>
      <c r="V1775">
        <v>251</v>
      </c>
      <c r="W1775">
        <v>0</v>
      </c>
      <c r="X1775" t="s">
        <v>73</v>
      </c>
      <c r="Y1775">
        <v>55.3</v>
      </c>
      <c r="Z1775">
        <v>2.56</v>
      </c>
      <c r="AA1775" t="s">
        <v>74</v>
      </c>
      <c r="AB1775" t="s">
        <v>75</v>
      </c>
      <c r="AE1775" t="s">
        <v>89</v>
      </c>
      <c r="AF1775" t="s">
        <v>56</v>
      </c>
      <c r="AG1775">
        <v>8929758003</v>
      </c>
      <c r="AK1775">
        <v>0</v>
      </c>
      <c r="AL1775">
        <v>0</v>
      </c>
      <c r="AM1775">
        <v>251</v>
      </c>
      <c r="AV1775">
        <v>239</v>
      </c>
      <c r="AW1775">
        <v>5.98</v>
      </c>
      <c r="AX1775">
        <v>239</v>
      </c>
      <c r="AY1775">
        <v>5.98</v>
      </c>
      <c r="AZ1775">
        <v>239</v>
      </c>
    </row>
    <row r="1776" spans="1:55" x14ac:dyDescent="0.25">
      <c r="A1776" t="s">
        <v>54</v>
      </c>
      <c r="B1776">
        <v>110027</v>
      </c>
      <c r="C1776" t="s">
        <v>55</v>
      </c>
      <c r="D1776" t="s">
        <v>56</v>
      </c>
      <c r="E1776" s="1">
        <v>45972</v>
      </c>
      <c r="F1776" t="s">
        <v>2097</v>
      </c>
      <c r="G1776" t="s">
        <v>63</v>
      </c>
      <c r="H1776" s="4">
        <v>221852000000000</v>
      </c>
      <c r="I1776">
        <v>29811</v>
      </c>
      <c r="J1776" s="3">
        <v>45972.96597222222</v>
      </c>
      <c r="K1776" t="s">
        <v>5760</v>
      </c>
      <c r="L1776" t="s">
        <v>59</v>
      </c>
      <c r="M1776">
        <v>229</v>
      </c>
      <c r="N1776">
        <v>-90</v>
      </c>
      <c r="O1776">
        <v>0</v>
      </c>
      <c r="P1776">
        <v>139</v>
      </c>
      <c r="Q1776">
        <v>32</v>
      </c>
      <c r="R1776">
        <v>0</v>
      </c>
      <c r="S1776">
        <v>0</v>
      </c>
      <c r="T1776">
        <v>0</v>
      </c>
      <c r="U1776">
        <v>171</v>
      </c>
      <c r="V1776">
        <v>171</v>
      </c>
      <c r="W1776">
        <v>0</v>
      </c>
      <c r="X1776" t="s">
        <v>64</v>
      </c>
      <c r="Y1776">
        <v>47.44</v>
      </c>
      <c r="Z1776">
        <v>5.03</v>
      </c>
      <c r="AA1776" t="s">
        <v>65</v>
      </c>
      <c r="AB1776" t="s">
        <v>56</v>
      </c>
      <c r="AC1776">
        <v>6543</v>
      </c>
      <c r="AK1776">
        <v>32</v>
      </c>
      <c r="AL1776">
        <v>0</v>
      </c>
      <c r="AS1776">
        <v>171</v>
      </c>
      <c r="AZ1776">
        <v>139</v>
      </c>
      <c r="BB1776">
        <v>32</v>
      </c>
    </row>
    <row r="1777" spans="1:55" x14ac:dyDescent="0.25">
      <c r="A1777" t="s">
        <v>54</v>
      </c>
      <c r="B1777">
        <v>110027</v>
      </c>
      <c r="C1777" t="s">
        <v>55</v>
      </c>
      <c r="D1777" t="s">
        <v>56</v>
      </c>
      <c r="E1777" s="1">
        <v>45972</v>
      </c>
      <c r="F1777" t="s">
        <v>2098</v>
      </c>
      <c r="G1777" t="s">
        <v>58</v>
      </c>
      <c r="H1777">
        <v>7471568435</v>
      </c>
      <c r="I1777">
        <v>18528960</v>
      </c>
      <c r="J1777" s="3">
        <v>45972.966666666667</v>
      </c>
      <c r="K1777" t="s">
        <v>5760</v>
      </c>
      <c r="L1777" t="s">
        <v>59</v>
      </c>
      <c r="M1777">
        <v>189</v>
      </c>
      <c r="N1777">
        <v>0</v>
      </c>
      <c r="O1777">
        <v>0</v>
      </c>
      <c r="P1777">
        <v>189</v>
      </c>
      <c r="Q1777">
        <v>32</v>
      </c>
      <c r="R1777">
        <v>0</v>
      </c>
      <c r="S1777">
        <v>0</v>
      </c>
      <c r="T1777">
        <v>0</v>
      </c>
      <c r="U1777">
        <v>221</v>
      </c>
      <c r="V1777">
        <v>221</v>
      </c>
      <c r="W1777">
        <v>0</v>
      </c>
      <c r="X1777" t="s">
        <v>60</v>
      </c>
      <c r="Y1777">
        <v>38.65</v>
      </c>
      <c r="Z1777">
        <v>3.38</v>
      </c>
      <c r="AA1777" t="s">
        <v>61</v>
      </c>
      <c r="AB1777" t="s">
        <v>56</v>
      </c>
      <c r="AC1777">
        <v>8435</v>
      </c>
      <c r="AK1777">
        <v>32</v>
      </c>
      <c r="AL1777">
        <v>0</v>
      </c>
      <c r="AT1777">
        <v>221</v>
      </c>
      <c r="AZ1777">
        <v>189</v>
      </c>
      <c r="BC1777">
        <v>32</v>
      </c>
    </row>
    <row r="1778" spans="1:55" x14ac:dyDescent="0.25">
      <c r="A1778" t="s">
        <v>54</v>
      </c>
      <c r="B1778">
        <v>110027</v>
      </c>
      <c r="C1778" t="s">
        <v>55</v>
      </c>
      <c r="D1778" t="s">
        <v>56</v>
      </c>
      <c r="E1778" s="1">
        <v>45972</v>
      </c>
      <c r="F1778" t="s">
        <v>2099</v>
      </c>
      <c r="G1778" t="s">
        <v>67</v>
      </c>
      <c r="J1778" s="3">
        <v>45972.96875</v>
      </c>
      <c r="K1778" t="s">
        <v>5760</v>
      </c>
      <c r="L1778" t="s">
        <v>59</v>
      </c>
      <c r="M1778">
        <v>179</v>
      </c>
      <c r="N1778">
        <v>0</v>
      </c>
      <c r="O1778">
        <v>0</v>
      </c>
      <c r="P1778">
        <v>179</v>
      </c>
      <c r="Q1778">
        <v>0</v>
      </c>
      <c r="R1778">
        <v>8.9600000000000009</v>
      </c>
      <c r="S1778">
        <v>0.04</v>
      </c>
      <c r="T1778">
        <v>0</v>
      </c>
      <c r="U1778">
        <v>188</v>
      </c>
      <c r="V1778">
        <v>188</v>
      </c>
      <c r="W1778">
        <v>0</v>
      </c>
      <c r="X1778" t="s">
        <v>68</v>
      </c>
      <c r="Y1778">
        <v>41.45</v>
      </c>
      <c r="Z1778">
        <v>3.16</v>
      </c>
      <c r="AA1778" t="s">
        <v>74</v>
      </c>
      <c r="AB1778" t="s">
        <v>75</v>
      </c>
      <c r="AE1778" t="s">
        <v>89</v>
      </c>
      <c r="AF1778" t="s">
        <v>56</v>
      </c>
      <c r="AG1778">
        <v>8929758003</v>
      </c>
      <c r="AK1778">
        <v>0</v>
      </c>
      <c r="AL1778">
        <v>0</v>
      </c>
      <c r="AN1778">
        <v>188</v>
      </c>
      <c r="AV1778">
        <v>179</v>
      </c>
      <c r="AW1778">
        <v>4.4800000000000004</v>
      </c>
      <c r="AX1778">
        <v>179</v>
      </c>
      <c r="AY1778">
        <v>4.4800000000000004</v>
      </c>
      <c r="AZ1778">
        <v>179</v>
      </c>
    </row>
    <row r="1779" spans="1:55" x14ac:dyDescent="0.25">
      <c r="A1779" t="s">
        <v>54</v>
      </c>
      <c r="B1779">
        <v>110027</v>
      </c>
      <c r="C1779" t="s">
        <v>55</v>
      </c>
      <c r="D1779" t="s">
        <v>56</v>
      </c>
      <c r="E1779" s="1">
        <v>45972</v>
      </c>
      <c r="F1779" t="s">
        <v>2100</v>
      </c>
      <c r="G1779" t="s">
        <v>67</v>
      </c>
      <c r="J1779" s="3">
        <v>45972.969444444447</v>
      </c>
      <c r="K1779" t="s">
        <v>5760</v>
      </c>
      <c r="L1779" t="s">
        <v>59</v>
      </c>
      <c r="M1779">
        <v>118</v>
      </c>
      <c r="N1779">
        <v>0</v>
      </c>
      <c r="O1779">
        <v>0</v>
      </c>
      <c r="P1779">
        <v>118</v>
      </c>
      <c r="Q1779">
        <v>0</v>
      </c>
      <c r="R1779">
        <v>5.9</v>
      </c>
      <c r="S1779">
        <v>0.1</v>
      </c>
      <c r="T1779">
        <v>0</v>
      </c>
      <c r="U1779">
        <v>124</v>
      </c>
      <c r="V1779">
        <v>124</v>
      </c>
      <c r="W1779">
        <v>0</v>
      </c>
      <c r="X1779" t="s">
        <v>73</v>
      </c>
      <c r="Y1779">
        <v>29.89</v>
      </c>
      <c r="Z1779">
        <v>1.96</v>
      </c>
      <c r="AA1779" t="s">
        <v>69</v>
      </c>
      <c r="AE1779" t="s">
        <v>730</v>
      </c>
      <c r="AF1779" t="s">
        <v>731</v>
      </c>
      <c r="AG1779">
        <v>9999777722</v>
      </c>
      <c r="AK1779">
        <v>0</v>
      </c>
      <c r="AL1779">
        <v>0</v>
      </c>
      <c r="AM1779">
        <v>124</v>
      </c>
      <c r="AV1779">
        <v>118</v>
      </c>
      <c r="AW1779">
        <v>2.95</v>
      </c>
      <c r="AX1779">
        <v>118</v>
      </c>
      <c r="AY1779">
        <v>2.95</v>
      </c>
      <c r="AZ1779">
        <v>118</v>
      </c>
    </row>
    <row r="1780" spans="1:55" x14ac:dyDescent="0.25">
      <c r="A1780" t="s">
        <v>54</v>
      </c>
      <c r="B1780">
        <v>110027</v>
      </c>
      <c r="C1780" t="s">
        <v>55</v>
      </c>
      <c r="D1780" t="s">
        <v>56</v>
      </c>
      <c r="E1780" s="1">
        <v>45972</v>
      </c>
      <c r="F1780" t="s">
        <v>2101</v>
      </c>
      <c r="G1780" t="s">
        <v>67</v>
      </c>
      <c r="J1780" s="3">
        <v>45972.969444444447</v>
      </c>
      <c r="K1780" t="s">
        <v>5760</v>
      </c>
      <c r="L1780" t="s">
        <v>59</v>
      </c>
      <c r="M1780">
        <v>387</v>
      </c>
      <c r="N1780">
        <v>0</v>
      </c>
      <c r="O1780">
        <v>0</v>
      </c>
      <c r="P1780">
        <v>387</v>
      </c>
      <c r="Q1780">
        <v>0</v>
      </c>
      <c r="R1780">
        <v>19.36</v>
      </c>
      <c r="S1780">
        <v>-0.36</v>
      </c>
      <c r="T1780">
        <v>0</v>
      </c>
      <c r="U1780">
        <v>406</v>
      </c>
      <c r="V1780">
        <v>406</v>
      </c>
      <c r="W1780">
        <v>0</v>
      </c>
      <c r="X1780" t="s">
        <v>68</v>
      </c>
      <c r="Y1780">
        <v>78.099999999999994</v>
      </c>
      <c r="Z1780">
        <v>5.88</v>
      </c>
      <c r="AA1780" t="s">
        <v>74</v>
      </c>
      <c r="AB1780" t="s">
        <v>75</v>
      </c>
      <c r="AE1780" t="s">
        <v>89</v>
      </c>
      <c r="AF1780" t="s">
        <v>56</v>
      </c>
      <c r="AG1780">
        <v>8929758003</v>
      </c>
      <c r="AK1780">
        <v>0</v>
      </c>
      <c r="AL1780">
        <v>0</v>
      </c>
      <c r="AN1780">
        <v>406</v>
      </c>
      <c r="AV1780">
        <v>387</v>
      </c>
      <c r="AW1780">
        <v>9.68</v>
      </c>
      <c r="AX1780">
        <v>387</v>
      </c>
      <c r="AY1780">
        <v>9.68</v>
      </c>
      <c r="AZ1780">
        <v>387</v>
      </c>
    </row>
    <row r="1781" spans="1:55" x14ac:dyDescent="0.25">
      <c r="A1781" t="s">
        <v>54</v>
      </c>
      <c r="B1781">
        <v>110027</v>
      </c>
      <c r="C1781" t="s">
        <v>55</v>
      </c>
      <c r="D1781" t="s">
        <v>56</v>
      </c>
      <c r="E1781" s="1">
        <v>45972</v>
      </c>
      <c r="F1781" t="s">
        <v>2102</v>
      </c>
      <c r="G1781" t="s">
        <v>63</v>
      </c>
      <c r="H1781" s="4">
        <v>221853000000000</v>
      </c>
      <c r="I1781">
        <v>29811</v>
      </c>
      <c r="J1781" s="3">
        <v>45972.972916666666</v>
      </c>
      <c r="K1781" t="s">
        <v>5760</v>
      </c>
      <c r="L1781" t="s">
        <v>59</v>
      </c>
      <c r="M1781">
        <v>587</v>
      </c>
      <c r="N1781">
        <v>-205</v>
      </c>
      <c r="O1781">
        <v>0</v>
      </c>
      <c r="P1781">
        <v>382</v>
      </c>
      <c r="Q1781">
        <v>32</v>
      </c>
      <c r="R1781">
        <v>0</v>
      </c>
      <c r="S1781">
        <v>0</v>
      </c>
      <c r="T1781">
        <v>0</v>
      </c>
      <c r="U1781">
        <v>414</v>
      </c>
      <c r="V1781">
        <v>414</v>
      </c>
      <c r="W1781">
        <v>0</v>
      </c>
      <c r="X1781" t="s">
        <v>64</v>
      </c>
      <c r="Y1781">
        <v>101.69</v>
      </c>
      <c r="Z1781">
        <v>8.69</v>
      </c>
      <c r="AA1781" t="s">
        <v>65</v>
      </c>
      <c r="AB1781" t="s">
        <v>56</v>
      </c>
      <c r="AC1781">
        <v>8684</v>
      </c>
      <c r="AK1781">
        <v>32</v>
      </c>
      <c r="AL1781">
        <v>0</v>
      </c>
      <c r="AS1781">
        <v>414</v>
      </c>
      <c r="AZ1781">
        <v>382</v>
      </c>
      <c r="BB1781">
        <v>32</v>
      </c>
    </row>
    <row r="1782" spans="1:55" x14ac:dyDescent="0.25">
      <c r="A1782" t="s">
        <v>54</v>
      </c>
      <c r="B1782">
        <v>110027</v>
      </c>
      <c r="C1782" t="s">
        <v>55</v>
      </c>
      <c r="D1782" t="s">
        <v>56</v>
      </c>
      <c r="E1782" s="1">
        <v>45972</v>
      </c>
      <c r="F1782" t="s">
        <v>2103</v>
      </c>
      <c r="G1782" t="s">
        <v>63</v>
      </c>
      <c r="H1782" s="4">
        <v>221853000000000</v>
      </c>
      <c r="I1782">
        <v>29811</v>
      </c>
      <c r="J1782" s="3">
        <v>45972.974999999999</v>
      </c>
      <c r="K1782" t="s">
        <v>5760</v>
      </c>
      <c r="L1782" t="s">
        <v>59</v>
      </c>
      <c r="M1782">
        <v>368</v>
      </c>
      <c r="N1782">
        <v>-93.75</v>
      </c>
      <c r="O1782">
        <v>0</v>
      </c>
      <c r="P1782">
        <v>274.25</v>
      </c>
      <c r="Q1782">
        <v>32</v>
      </c>
      <c r="R1782">
        <v>0</v>
      </c>
      <c r="S1782">
        <v>-0.25</v>
      </c>
      <c r="T1782">
        <v>0</v>
      </c>
      <c r="U1782">
        <v>306</v>
      </c>
      <c r="V1782">
        <v>306</v>
      </c>
      <c r="W1782">
        <v>0</v>
      </c>
      <c r="X1782" t="s">
        <v>64</v>
      </c>
      <c r="Y1782">
        <v>93.68</v>
      </c>
      <c r="Z1782">
        <v>7.02</v>
      </c>
      <c r="AA1782" t="s">
        <v>65</v>
      </c>
      <c r="AB1782" t="s">
        <v>56</v>
      </c>
      <c r="AC1782">
        <v>6147</v>
      </c>
      <c r="AK1782">
        <v>32</v>
      </c>
      <c r="AL1782">
        <v>0</v>
      </c>
      <c r="AS1782">
        <v>306</v>
      </c>
      <c r="AZ1782">
        <v>274.25</v>
      </c>
      <c r="BB1782">
        <v>32</v>
      </c>
    </row>
    <row r="1783" spans="1:55" x14ac:dyDescent="0.25">
      <c r="A1783" t="s">
        <v>54</v>
      </c>
      <c r="B1783">
        <v>110027</v>
      </c>
      <c r="C1783" t="s">
        <v>55</v>
      </c>
      <c r="D1783" t="s">
        <v>56</v>
      </c>
      <c r="E1783" s="1">
        <v>45972</v>
      </c>
      <c r="F1783" t="s">
        <v>2104</v>
      </c>
      <c r="G1783" t="s">
        <v>58</v>
      </c>
      <c r="H1783">
        <v>7471845172</v>
      </c>
      <c r="I1783">
        <v>18528960</v>
      </c>
      <c r="J1783" s="3">
        <v>45972.98541666667</v>
      </c>
      <c r="K1783" t="s">
        <v>5760</v>
      </c>
      <c r="L1783" t="s">
        <v>59</v>
      </c>
      <c r="M1783">
        <v>229</v>
      </c>
      <c r="N1783">
        <v>-100</v>
      </c>
      <c r="O1783">
        <v>0</v>
      </c>
      <c r="P1783">
        <v>129</v>
      </c>
      <c r="Q1783">
        <v>32</v>
      </c>
      <c r="R1783">
        <v>0</v>
      </c>
      <c r="S1783">
        <v>0</v>
      </c>
      <c r="T1783">
        <v>0</v>
      </c>
      <c r="U1783">
        <v>161</v>
      </c>
      <c r="V1783">
        <v>161</v>
      </c>
      <c r="W1783">
        <v>0</v>
      </c>
      <c r="X1783" t="s">
        <v>60</v>
      </c>
      <c r="Y1783">
        <v>34.520000000000003</v>
      </c>
      <c r="Z1783">
        <v>5.03</v>
      </c>
      <c r="AA1783" t="s">
        <v>61</v>
      </c>
      <c r="AB1783" t="s">
        <v>56</v>
      </c>
      <c r="AC1783">
        <v>5172</v>
      </c>
      <c r="AK1783">
        <v>32</v>
      </c>
      <c r="AL1783">
        <v>0</v>
      </c>
      <c r="AT1783">
        <v>161</v>
      </c>
      <c r="AZ1783">
        <v>129</v>
      </c>
      <c r="BC1783">
        <v>32</v>
      </c>
    </row>
    <row r="1784" spans="1:55" x14ac:dyDescent="0.25">
      <c r="A1784" t="s">
        <v>54</v>
      </c>
      <c r="B1784">
        <v>110027</v>
      </c>
      <c r="C1784" t="s">
        <v>55</v>
      </c>
      <c r="D1784" t="s">
        <v>56</v>
      </c>
      <c r="E1784" s="1">
        <v>45972</v>
      </c>
      <c r="F1784" t="s">
        <v>2105</v>
      </c>
      <c r="G1784" t="s">
        <v>58</v>
      </c>
      <c r="H1784">
        <v>7473017867</v>
      </c>
      <c r="I1784">
        <v>18528960</v>
      </c>
      <c r="J1784" s="3">
        <v>45972.988888888889</v>
      </c>
      <c r="K1784" t="s">
        <v>5760</v>
      </c>
      <c r="L1784" t="s">
        <v>59</v>
      </c>
      <c r="M1784">
        <v>338</v>
      </c>
      <c r="N1784">
        <v>-100</v>
      </c>
      <c r="O1784">
        <v>0</v>
      </c>
      <c r="P1784">
        <v>238</v>
      </c>
      <c r="Q1784">
        <v>32</v>
      </c>
      <c r="R1784">
        <v>0</v>
      </c>
      <c r="S1784">
        <v>0</v>
      </c>
      <c r="T1784">
        <v>0</v>
      </c>
      <c r="U1784">
        <v>270</v>
      </c>
      <c r="V1784">
        <v>270</v>
      </c>
      <c r="W1784">
        <v>0</v>
      </c>
      <c r="X1784" t="s">
        <v>60</v>
      </c>
      <c r="Y1784">
        <v>57.66</v>
      </c>
      <c r="Z1784">
        <v>8.69</v>
      </c>
      <c r="AA1784" t="s">
        <v>61</v>
      </c>
      <c r="AB1784" t="s">
        <v>56</v>
      </c>
      <c r="AC1784">
        <v>7867</v>
      </c>
      <c r="AK1784">
        <v>32</v>
      </c>
      <c r="AL1784">
        <v>0</v>
      </c>
      <c r="AT1784">
        <v>270</v>
      </c>
      <c r="AZ1784">
        <v>238</v>
      </c>
      <c r="BC1784">
        <v>32</v>
      </c>
    </row>
    <row r="1785" spans="1:55" x14ac:dyDescent="0.25">
      <c r="A1785" t="s">
        <v>54</v>
      </c>
      <c r="B1785">
        <v>110027</v>
      </c>
      <c r="C1785" t="s">
        <v>55</v>
      </c>
      <c r="D1785" t="s">
        <v>56</v>
      </c>
      <c r="E1785" s="1">
        <v>45972</v>
      </c>
      <c r="F1785" t="s">
        <v>2106</v>
      </c>
      <c r="G1785" t="s">
        <v>63</v>
      </c>
      <c r="H1785" s="4">
        <v>221855000000000</v>
      </c>
      <c r="I1785">
        <v>29811</v>
      </c>
      <c r="J1785" s="3">
        <v>45972.992361111108</v>
      </c>
      <c r="K1785" t="s">
        <v>5760</v>
      </c>
      <c r="L1785" t="s">
        <v>59</v>
      </c>
      <c r="M1785">
        <v>448</v>
      </c>
      <c r="N1785">
        <v>-123.75</v>
      </c>
      <c r="O1785">
        <v>0</v>
      </c>
      <c r="P1785">
        <v>324.25</v>
      </c>
      <c r="Q1785">
        <v>32</v>
      </c>
      <c r="R1785">
        <v>0</v>
      </c>
      <c r="S1785">
        <v>-0.25</v>
      </c>
      <c r="T1785">
        <v>0</v>
      </c>
      <c r="U1785">
        <v>356</v>
      </c>
      <c r="V1785">
        <v>356</v>
      </c>
      <c r="W1785">
        <v>0</v>
      </c>
      <c r="X1785" t="s">
        <v>64</v>
      </c>
      <c r="Y1785">
        <v>90.4</v>
      </c>
      <c r="Z1785">
        <v>6.73</v>
      </c>
      <c r="AA1785" t="s">
        <v>65</v>
      </c>
      <c r="AB1785" t="s">
        <v>56</v>
      </c>
      <c r="AC1785">
        <v>4791</v>
      </c>
      <c r="AK1785">
        <v>32</v>
      </c>
      <c r="AL1785">
        <v>0</v>
      </c>
      <c r="AS1785">
        <v>356</v>
      </c>
      <c r="AZ1785">
        <v>324.25</v>
      </c>
      <c r="BB1785">
        <v>32</v>
      </c>
    </row>
    <row r="1786" spans="1:55" x14ac:dyDescent="0.25">
      <c r="A1786" t="s">
        <v>54</v>
      </c>
      <c r="B1786">
        <v>110027</v>
      </c>
      <c r="C1786" t="s">
        <v>55</v>
      </c>
      <c r="D1786" t="s">
        <v>56</v>
      </c>
      <c r="E1786" s="1">
        <v>45972</v>
      </c>
      <c r="F1786" t="s">
        <v>2107</v>
      </c>
      <c r="G1786" t="s">
        <v>67</v>
      </c>
      <c r="J1786" s="3">
        <v>45972.993750000001</v>
      </c>
      <c r="K1786" t="s">
        <v>5760</v>
      </c>
      <c r="L1786" t="s">
        <v>59</v>
      </c>
      <c r="M1786">
        <v>99</v>
      </c>
      <c r="N1786">
        <v>-15</v>
      </c>
      <c r="O1786">
        <v>0</v>
      </c>
      <c r="P1786">
        <v>84</v>
      </c>
      <c r="Q1786">
        <v>0</v>
      </c>
      <c r="R1786">
        <v>4.2</v>
      </c>
      <c r="S1786">
        <v>-0.2</v>
      </c>
      <c r="T1786">
        <v>0</v>
      </c>
      <c r="U1786">
        <v>88</v>
      </c>
      <c r="V1786">
        <v>88</v>
      </c>
      <c r="W1786">
        <v>0</v>
      </c>
      <c r="X1786" t="s">
        <v>73</v>
      </c>
      <c r="Y1786">
        <v>24.42</v>
      </c>
      <c r="Z1786">
        <v>1.96</v>
      </c>
      <c r="AA1786" t="s">
        <v>74</v>
      </c>
      <c r="AB1786" t="s">
        <v>75</v>
      </c>
      <c r="AE1786" t="s">
        <v>1707</v>
      </c>
      <c r="AF1786" t="s">
        <v>1708</v>
      </c>
      <c r="AG1786">
        <v>9911957997</v>
      </c>
      <c r="AK1786">
        <v>0</v>
      </c>
      <c r="AL1786">
        <v>0</v>
      </c>
      <c r="AM1786">
        <v>88</v>
      </c>
      <c r="AV1786">
        <v>84</v>
      </c>
      <c r="AW1786">
        <v>2.1</v>
      </c>
      <c r="AX1786">
        <v>84</v>
      </c>
      <c r="AY1786">
        <v>2.1</v>
      </c>
      <c r="AZ1786">
        <v>84</v>
      </c>
    </row>
    <row r="1787" spans="1:55" x14ac:dyDescent="0.25">
      <c r="A1787" t="s">
        <v>54</v>
      </c>
      <c r="B1787">
        <v>110027</v>
      </c>
      <c r="C1787" t="s">
        <v>55</v>
      </c>
      <c r="D1787" t="s">
        <v>56</v>
      </c>
      <c r="E1787" s="1">
        <v>45972</v>
      </c>
      <c r="F1787" t="s">
        <v>2108</v>
      </c>
      <c r="G1787" t="s">
        <v>67</v>
      </c>
      <c r="J1787" s="3">
        <v>45972.995138888888</v>
      </c>
      <c r="K1787" t="s">
        <v>5760</v>
      </c>
      <c r="L1787" t="s">
        <v>59</v>
      </c>
      <c r="M1787">
        <v>236</v>
      </c>
      <c r="N1787">
        <v>0</v>
      </c>
      <c r="O1787">
        <v>0</v>
      </c>
      <c r="P1787">
        <v>236</v>
      </c>
      <c r="Q1787">
        <v>0</v>
      </c>
      <c r="R1787">
        <v>11.8</v>
      </c>
      <c r="S1787">
        <v>0.2</v>
      </c>
      <c r="T1787">
        <v>0</v>
      </c>
      <c r="U1787">
        <v>248</v>
      </c>
      <c r="V1787">
        <v>248</v>
      </c>
      <c r="W1787">
        <v>0</v>
      </c>
      <c r="X1787" t="s">
        <v>73</v>
      </c>
      <c r="Y1787">
        <v>59.86</v>
      </c>
      <c r="Z1787">
        <v>3.92</v>
      </c>
      <c r="AA1787" t="s">
        <v>74</v>
      </c>
      <c r="AB1787" t="s">
        <v>75</v>
      </c>
      <c r="AE1787" t="s">
        <v>730</v>
      </c>
      <c r="AF1787" t="s">
        <v>731</v>
      </c>
      <c r="AG1787">
        <v>9999777722</v>
      </c>
      <c r="AK1787">
        <v>0</v>
      </c>
      <c r="AL1787">
        <v>0</v>
      </c>
      <c r="AM1787">
        <v>248</v>
      </c>
      <c r="AV1787">
        <v>236</v>
      </c>
      <c r="AW1787">
        <v>5.9</v>
      </c>
      <c r="AX1787">
        <v>236</v>
      </c>
      <c r="AY1787">
        <v>5.9</v>
      </c>
      <c r="AZ1787">
        <v>236</v>
      </c>
    </row>
    <row r="1788" spans="1:55" x14ac:dyDescent="0.25">
      <c r="A1788" t="s">
        <v>54</v>
      </c>
      <c r="B1788">
        <v>110027</v>
      </c>
      <c r="C1788" t="s">
        <v>55</v>
      </c>
      <c r="D1788" t="s">
        <v>56</v>
      </c>
      <c r="E1788" s="1">
        <v>45972</v>
      </c>
      <c r="F1788" t="s">
        <v>2109</v>
      </c>
      <c r="G1788" t="s">
        <v>67</v>
      </c>
      <c r="J1788" s="3">
        <v>45972.995833333334</v>
      </c>
      <c r="K1788" t="s">
        <v>5760</v>
      </c>
      <c r="L1788" t="s">
        <v>59</v>
      </c>
      <c r="M1788">
        <v>99</v>
      </c>
      <c r="N1788">
        <v>0</v>
      </c>
      <c r="O1788">
        <v>0</v>
      </c>
      <c r="P1788">
        <v>99</v>
      </c>
      <c r="Q1788">
        <v>0</v>
      </c>
      <c r="R1788">
        <v>4.96</v>
      </c>
      <c r="S1788">
        <v>0.04</v>
      </c>
      <c r="T1788">
        <v>0</v>
      </c>
      <c r="U1788">
        <v>104</v>
      </c>
      <c r="V1788">
        <v>104</v>
      </c>
      <c r="W1788">
        <v>0</v>
      </c>
      <c r="X1788" t="s">
        <v>68</v>
      </c>
      <c r="Y1788">
        <v>21.77</v>
      </c>
      <c r="Z1788">
        <v>1.96</v>
      </c>
      <c r="AA1788" t="s">
        <v>74</v>
      </c>
      <c r="AB1788" t="s">
        <v>75</v>
      </c>
      <c r="AE1788" t="s">
        <v>89</v>
      </c>
      <c r="AF1788" t="s">
        <v>56</v>
      </c>
      <c r="AG1788">
        <v>8929758003</v>
      </c>
      <c r="AK1788">
        <v>0</v>
      </c>
      <c r="AL1788">
        <v>0</v>
      </c>
      <c r="AN1788">
        <v>104</v>
      </c>
      <c r="AV1788">
        <v>99</v>
      </c>
      <c r="AW1788">
        <v>2.48</v>
      </c>
      <c r="AX1788">
        <v>99</v>
      </c>
      <c r="AY1788">
        <v>2.48</v>
      </c>
      <c r="AZ1788">
        <v>99</v>
      </c>
    </row>
    <row r="1789" spans="1:55" x14ac:dyDescent="0.25">
      <c r="A1789" t="s">
        <v>54</v>
      </c>
      <c r="B1789">
        <v>110027</v>
      </c>
      <c r="C1789" t="s">
        <v>55</v>
      </c>
      <c r="D1789" t="s">
        <v>56</v>
      </c>
      <c r="E1789" s="1">
        <v>45972</v>
      </c>
      <c r="F1789" t="s">
        <v>2110</v>
      </c>
      <c r="G1789" t="s">
        <v>63</v>
      </c>
      <c r="H1789" s="4">
        <v>221855000000000</v>
      </c>
      <c r="I1789">
        <v>29811</v>
      </c>
      <c r="J1789" s="3">
        <v>45973.000694444447</v>
      </c>
      <c r="K1789" t="s">
        <v>5760</v>
      </c>
      <c r="L1789" t="s">
        <v>59</v>
      </c>
      <c r="M1789">
        <v>285.66000000000003</v>
      </c>
      <c r="N1789">
        <v>-93.74</v>
      </c>
      <c r="O1789">
        <v>0</v>
      </c>
      <c r="P1789">
        <v>191.92</v>
      </c>
      <c r="Q1789">
        <v>32</v>
      </c>
      <c r="R1789">
        <v>0</v>
      </c>
      <c r="S1789">
        <v>0.08</v>
      </c>
      <c r="T1789">
        <v>0</v>
      </c>
      <c r="U1789">
        <v>224</v>
      </c>
      <c r="V1789">
        <v>224</v>
      </c>
      <c r="W1789">
        <v>0</v>
      </c>
      <c r="X1789" t="s">
        <v>64</v>
      </c>
      <c r="Y1789">
        <v>62.44</v>
      </c>
      <c r="Z1789">
        <v>5.45</v>
      </c>
      <c r="AA1789" t="s">
        <v>65</v>
      </c>
      <c r="AB1789" t="s">
        <v>56</v>
      </c>
      <c r="AC1789">
        <v>9558</v>
      </c>
      <c r="AK1789">
        <v>32</v>
      </c>
      <c r="AL1789">
        <v>0</v>
      </c>
      <c r="AS1789">
        <v>224</v>
      </c>
      <c r="AZ1789">
        <v>191.92</v>
      </c>
      <c r="BB1789">
        <v>32</v>
      </c>
    </row>
    <row r="1790" spans="1:55" x14ac:dyDescent="0.25">
      <c r="A1790" t="s">
        <v>54</v>
      </c>
      <c r="B1790">
        <v>110027</v>
      </c>
      <c r="C1790" t="s">
        <v>55</v>
      </c>
      <c r="D1790" t="s">
        <v>56</v>
      </c>
      <c r="E1790" s="1">
        <v>45972</v>
      </c>
      <c r="F1790" t="s">
        <v>2111</v>
      </c>
      <c r="G1790" t="s">
        <v>63</v>
      </c>
      <c r="H1790" s="4">
        <v>221856000000000</v>
      </c>
      <c r="I1790">
        <v>29811</v>
      </c>
      <c r="J1790" s="3">
        <v>45973.004861111112</v>
      </c>
      <c r="K1790" t="s">
        <v>5760</v>
      </c>
      <c r="L1790" t="s">
        <v>59</v>
      </c>
      <c r="M1790">
        <v>238</v>
      </c>
      <c r="N1790">
        <v>-89.99</v>
      </c>
      <c r="O1790">
        <v>0</v>
      </c>
      <c r="P1790">
        <v>148.01</v>
      </c>
      <c r="Q1790">
        <v>32</v>
      </c>
      <c r="R1790">
        <v>0</v>
      </c>
      <c r="S1790">
        <v>-0.01</v>
      </c>
      <c r="T1790">
        <v>0</v>
      </c>
      <c r="U1790">
        <v>180</v>
      </c>
      <c r="V1790">
        <v>180</v>
      </c>
      <c r="W1790">
        <v>0</v>
      </c>
      <c r="X1790" t="s">
        <v>64</v>
      </c>
      <c r="Y1790">
        <v>44.64</v>
      </c>
      <c r="Z1790">
        <v>5.88</v>
      </c>
      <c r="AA1790" t="s">
        <v>65</v>
      </c>
      <c r="AB1790" t="s">
        <v>56</v>
      </c>
      <c r="AC1790">
        <v>7178</v>
      </c>
      <c r="AK1790">
        <v>32</v>
      </c>
      <c r="AL1790">
        <v>0</v>
      </c>
      <c r="AS1790">
        <v>180</v>
      </c>
      <c r="AZ1790">
        <v>148.01</v>
      </c>
      <c r="BB1790">
        <v>32</v>
      </c>
    </row>
    <row r="1791" spans="1:55" x14ac:dyDescent="0.25">
      <c r="A1791" t="s">
        <v>54</v>
      </c>
      <c r="B1791">
        <v>110027</v>
      </c>
      <c r="C1791" t="s">
        <v>55</v>
      </c>
      <c r="D1791" t="s">
        <v>56</v>
      </c>
      <c r="E1791" s="1">
        <v>45972</v>
      </c>
      <c r="F1791" t="s">
        <v>2112</v>
      </c>
      <c r="G1791" t="s">
        <v>63</v>
      </c>
      <c r="H1791" s="4">
        <v>221856000000000</v>
      </c>
      <c r="I1791">
        <v>29811</v>
      </c>
      <c r="J1791" s="3">
        <v>45973.005555555559</v>
      </c>
      <c r="K1791" t="s">
        <v>5760</v>
      </c>
      <c r="L1791" t="s">
        <v>59</v>
      </c>
      <c r="M1791">
        <v>218</v>
      </c>
      <c r="N1791">
        <v>-90</v>
      </c>
      <c r="O1791">
        <v>0</v>
      </c>
      <c r="P1791">
        <v>128</v>
      </c>
      <c r="Q1791">
        <v>32</v>
      </c>
      <c r="R1791">
        <v>0</v>
      </c>
      <c r="S1791">
        <v>0</v>
      </c>
      <c r="T1791">
        <v>0</v>
      </c>
      <c r="U1791">
        <v>160</v>
      </c>
      <c r="V1791">
        <v>160</v>
      </c>
      <c r="W1791">
        <v>0</v>
      </c>
      <c r="X1791" t="s">
        <v>64</v>
      </c>
      <c r="Y1791">
        <v>50.16</v>
      </c>
      <c r="Z1791">
        <v>3.92</v>
      </c>
      <c r="AA1791" t="s">
        <v>65</v>
      </c>
      <c r="AB1791" t="s">
        <v>56</v>
      </c>
      <c r="AC1791">
        <v>3875</v>
      </c>
      <c r="AK1791">
        <v>32</v>
      </c>
      <c r="AL1791">
        <v>0</v>
      </c>
      <c r="AS1791">
        <v>160</v>
      </c>
      <c r="AZ1791">
        <v>128</v>
      </c>
      <c r="BB1791">
        <v>32</v>
      </c>
    </row>
    <row r="1792" spans="1:55" x14ac:dyDescent="0.25">
      <c r="A1792" t="s">
        <v>54</v>
      </c>
      <c r="B1792">
        <v>110027</v>
      </c>
      <c r="C1792" t="s">
        <v>55</v>
      </c>
      <c r="D1792" t="s">
        <v>56</v>
      </c>
      <c r="E1792" s="1">
        <v>45972</v>
      </c>
      <c r="F1792" t="s">
        <v>2113</v>
      </c>
      <c r="G1792" t="s">
        <v>63</v>
      </c>
      <c r="H1792" s="4">
        <v>221856000000000</v>
      </c>
      <c r="I1792">
        <v>29811</v>
      </c>
      <c r="J1792" s="3">
        <v>45973.007638888892</v>
      </c>
      <c r="K1792" t="s">
        <v>5760</v>
      </c>
      <c r="L1792" t="s">
        <v>59</v>
      </c>
      <c r="M1792">
        <v>398</v>
      </c>
      <c r="N1792">
        <v>-93.75</v>
      </c>
      <c r="O1792">
        <v>0</v>
      </c>
      <c r="P1792">
        <v>304.25</v>
      </c>
      <c r="Q1792">
        <v>32</v>
      </c>
      <c r="R1792">
        <v>0</v>
      </c>
      <c r="S1792">
        <v>-0.25</v>
      </c>
      <c r="T1792">
        <v>0</v>
      </c>
      <c r="U1792">
        <v>336</v>
      </c>
      <c r="V1792">
        <v>336</v>
      </c>
      <c r="W1792">
        <v>0</v>
      </c>
      <c r="X1792" t="s">
        <v>64</v>
      </c>
      <c r="Y1792">
        <v>102.01</v>
      </c>
      <c r="Z1792">
        <v>9.82</v>
      </c>
      <c r="AA1792" t="s">
        <v>65</v>
      </c>
      <c r="AB1792" t="s">
        <v>56</v>
      </c>
      <c r="AC1792">
        <v>9198</v>
      </c>
      <c r="AK1792">
        <v>32</v>
      </c>
      <c r="AL1792">
        <v>0</v>
      </c>
      <c r="AS1792">
        <v>336</v>
      </c>
      <c r="AZ1792">
        <v>304.25</v>
      </c>
      <c r="BB1792">
        <v>32</v>
      </c>
    </row>
    <row r="1793" spans="1:55" x14ac:dyDescent="0.25">
      <c r="A1793" t="s">
        <v>54</v>
      </c>
      <c r="B1793">
        <v>110027</v>
      </c>
      <c r="C1793" t="s">
        <v>55</v>
      </c>
      <c r="D1793" t="s">
        <v>56</v>
      </c>
      <c r="E1793" s="1">
        <v>45972</v>
      </c>
      <c r="F1793" t="s">
        <v>2114</v>
      </c>
      <c r="G1793" t="s">
        <v>63</v>
      </c>
      <c r="H1793" s="4">
        <v>221856000000000</v>
      </c>
      <c r="I1793">
        <v>29811</v>
      </c>
      <c r="J1793" s="3">
        <v>45973.010416666664</v>
      </c>
      <c r="K1793" t="s">
        <v>5760</v>
      </c>
      <c r="L1793" t="s">
        <v>59</v>
      </c>
      <c r="M1793">
        <v>266</v>
      </c>
      <c r="N1793">
        <v>-93.74</v>
      </c>
      <c r="O1793">
        <v>0</v>
      </c>
      <c r="P1793">
        <v>172.26</v>
      </c>
      <c r="Q1793">
        <v>32</v>
      </c>
      <c r="R1793">
        <v>0</v>
      </c>
      <c r="S1793">
        <v>-0.26</v>
      </c>
      <c r="T1793">
        <v>0</v>
      </c>
      <c r="U1793">
        <v>204</v>
      </c>
      <c r="V1793">
        <v>204</v>
      </c>
      <c r="W1793">
        <v>0</v>
      </c>
      <c r="X1793" t="s">
        <v>64</v>
      </c>
      <c r="Y1793">
        <v>55.89</v>
      </c>
      <c r="Z1793">
        <v>3.92</v>
      </c>
      <c r="AA1793" t="s">
        <v>65</v>
      </c>
      <c r="AB1793" t="s">
        <v>56</v>
      </c>
      <c r="AC1793">
        <v>6850</v>
      </c>
      <c r="AK1793">
        <v>32</v>
      </c>
      <c r="AL1793">
        <v>0</v>
      </c>
      <c r="AS1793">
        <v>204</v>
      </c>
      <c r="AZ1793">
        <v>172.26</v>
      </c>
      <c r="BB1793">
        <v>32</v>
      </c>
    </row>
    <row r="1794" spans="1:55" x14ac:dyDescent="0.25">
      <c r="A1794" t="s">
        <v>54</v>
      </c>
      <c r="B1794">
        <v>110027</v>
      </c>
      <c r="C1794" t="s">
        <v>55</v>
      </c>
      <c r="D1794" t="s">
        <v>56</v>
      </c>
      <c r="E1794" s="1">
        <v>45972</v>
      </c>
      <c r="F1794" t="s">
        <v>2115</v>
      </c>
      <c r="G1794" t="s">
        <v>67</v>
      </c>
      <c r="J1794" s="3">
        <v>45973.011111111111</v>
      </c>
      <c r="K1794" t="s">
        <v>5760</v>
      </c>
      <c r="L1794" t="s">
        <v>59</v>
      </c>
      <c r="M1794">
        <v>129</v>
      </c>
      <c r="N1794">
        <v>0</v>
      </c>
      <c r="O1794">
        <v>0</v>
      </c>
      <c r="P1794">
        <v>129</v>
      </c>
      <c r="Q1794">
        <v>0</v>
      </c>
      <c r="R1794">
        <v>6.46</v>
      </c>
      <c r="S1794">
        <v>-0.46</v>
      </c>
      <c r="T1794">
        <v>0</v>
      </c>
      <c r="U1794">
        <v>135</v>
      </c>
      <c r="V1794">
        <v>135</v>
      </c>
      <c r="W1794">
        <v>0</v>
      </c>
      <c r="X1794" t="s">
        <v>73</v>
      </c>
      <c r="Y1794">
        <v>25.18</v>
      </c>
      <c r="Z1794">
        <v>4.0199999999999996</v>
      </c>
      <c r="AA1794" t="s">
        <v>74</v>
      </c>
      <c r="AB1794" t="s">
        <v>75</v>
      </c>
      <c r="AE1794" t="s">
        <v>730</v>
      </c>
      <c r="AF1794" t="s">
        <v>731</v>
      </c>
      <c r="AG1794">
        <v>9999777722</v>
      </c>
      <c r="AK1794">
        <v>0</v>
      </c>
      <c r="AL1794">
        <v>0</v>
      </c>
      <c r="AM1794">
        <v>135</v>
      </c>
      <c r="AV1794">
        <v>129</v>
      </c>
      <c r="AW1794">
        <v>3.23</v>
      </c>
      <c r="AX1794">
        <v>129</v>
      </c>
      <c r="AY1794">
        <v>3.23</v>
      </c>
      <c r="AZ1794">
        <v>129</v>
      </c>
    </row>
    <row r="1795" spans="1:55" x14ac:dyDescent="0.25">
      <c r="A1795" t="s">
        <v>54</v>
      </c>
      <c r="B1795">
        <v>110027</v>
      </c>
      <c r="C1795" t="s">
        <v>55</v>
      </c>
      <c r="D1795" t="s">
        <v>56</v>
      </c>
      <c r="E1795" s="1">
        <v>45972</v>
      </c>
      <c r="F1795" t="s">
        <v>2116</v>
      </c>
      <c r="G1795" t="s">
        <v>67</v>
      </c>
      <c r="J1795" s="3">
        <v>45973.011111111111</v>
      </c>
      <c r="K1795" t="s">
        <v>5760</v>
      </c>
      <c r="L1795" t="s">
        <v>59</v>
      </c>
      <c r="M1795">
        <v>159</v>
      </c>
      <c r="N1795">
        <v>0</v>
      </c>
      <c r="O1795">
        <v>0</v>
      </c>
      <c r="P1795">
        <v>159</v>
      </c>
      <c r="Q1795">
        <v>0</v>
      </c>
      <c r="R1795">
        <v>7.96</v>
      </c>
      <c r="S1795">
        <v>0.04</v>
      </c>
      <c r="T1795">
        <v>0</v>
      </c>
      <c r="U1795">
        <v>167</v>
      </c>
      <c r="V1795">
        <v>167</v>
      </c>
      <c r="W1795">
        <v>0</v>
      </c>
      <c r="X1795" t="s">
        <v>73</v>
      </c>
      <c r="Y1795">
        <v>29.83</v>
      </c>
      <c r="Z1795">
        <v>2.5</v>
      </c>
      <c r="AA1795" t="s">
        <v>74</v>
      </c>
      <c r="AB1795" t="s">
        <v>75</v>
      </c>
      <c r="AE1795" t="s">
        <v>730</v>
      </c>
      <c r="AF1795" t="s">
        <v>731</v>
      </c>
      <c r="AG1795">
        <v>9999777722</v>
      </c>
      <c r="AK1795">
        <v>0</v>
      </c>
      <c r="AL1795">
        <v>0</v>
      </c>
      <c r="AM1795">
        <v>167</v>
      </c>
      <c r="AV1795">
        <v>159</v>
      </c>
      <c r="AW1795">
        <v>3.98</v>
      </c>
      <c r="AX1795">
        <v>159</v>
      </c>
      <c r="AY1795">
        <v>3.98</v>
      </c>
      <c r="AZ1795">
        <v>159</v>
      </c>
    </row>
    <row r="1796" spans="1:55" x14ac:dyDescent="0.25">
      <c r="A1796" t="s">
        <v>54</v>
      </c>
      <c r="B1796">
        <v>110027</v>
      </c>
      <c r="C1796" t="s">
        <v>55</v>
      </c>
      <c r="D1796" t="s">
        <v>56</v>
      </c>
      <c r="E1796" s="1">
        <v>45972</v>
      </c>
      <c r="F1796" t="s">
        <v>2117</v>
      </c>
      <c r="G1796" t="s">
        <v>58</v>
      </c>
      <c r="H1796">
        <v>7464160983</v>
      </c>
      <c r="I1796">
        <v>18528960</v>
      </c>
      <c r="J1796" s="3">
        <v>45973.011805555558</v>
      </c>
      <c r="K1796" t="s">
        <v>5760</v>
      </c>
      <c r="L1796" t="s">
        <v>59</v>
      </c>
      <c r="M1796">
        <v>349</v>
      </c>
      <c r="N1796">
        <v>-174.5</v>
      </c>
      <c r="O1796">
        <v>0</v>
      </c>
      <c r="P1796">
        <v>174.5</v>
      </c>
      <c r="Q1796">
        <v>32</v>
      </c>
      <c r="R1796">
        <v>0</v>
      </c>
      <c r="S1796">
        <v>0</v>
      </c>
      <c r="T1796">
        <v>0</v>
      </c>
      <c r="U1796">
        <v>206.5</v>
      </c>
      <c r="V1796">
        <v>206.5</v>
      </c>
      <c r="W1796">
        <v>0</v>
      </c>
      <c r="X1796" t="s">
        <v>60</v>
      </c>
      <c r="Y1796">
        <v>65.040000000000006</v>
      </c>
      <c r="Z1796">
        <v>4.7699999999999996</v>
      </c>
      <c r="AA1796" t="s">
        <v>61</v>
      </c>
      <c r="AB1796" t="s">
        <v>56</v>
      </c>
      <c r="AC1796">
        <v>983</v>
      </c>
      <c r="AK1796">
        <v>32</v>
      </c>
      <c r="AL1796">
        <v>0</v>
      </c>
      <c r="AT1796">
        <v>206.5</v>
      </c>
      <c r="AZ1796">
        <v>174.5</v>
      </c>
      <c r="BC1796">
        <v>32</v>
      </c>
    </row>
    <row r="1797" spans="1:55" x14ac:dyDescent="0.25">
      <c r="A1797" t="s">
        <v>54</v>
      </c>
      <c r="B1797">
        <v>110027</v>
      </c>
      <c r="C1797" t="s">
        <v>55</v>
      </c>
      <c r="D1797" t="s">
        <v>56</v>
      </c>
      <c r="E1797" s="1">
        <v>45972</v>
      </c>
      <c r="F1797" t="s">
        <v>2118</v>
      </c>
      <c r="G1797" t="s">
        <v>58</v>
      </c>
      <c r="H1797">
        <v>7471822329</v>
      </c>
      <c r="I1797">
        <v>18528960</v>
      </c>
      <c r="J1797" s="3">
        <v>45973.012499999997</v>
      </c>
      <c r="K1797" t="s">
        <v>5760</v>
      </c>
      <c r="L1797" t="s">
        <v>59</v>
      </c>
      <c r="M1797">
        <v>827</v>
      </c>
      <c r="N1797">
        <v>-349</v>
      </c>
      <c r="O1797">
        <v>0</v>
      </c>
      <c r="P1797">
        <v>478</v>
      </c>
      <c r="Q1797">
        <v>32</v>
      </c>
      <c r="R1797">
        <v>0</v>
      </c>
      <c r="S1797">
        <v>0</v>
      </c>
      <c r="T1797">
        <v>0</v>
      </c>
      <c r="U1797">
        <v>510</v>
      </c>
      <c r="V1797">
        <v>510</v>
      </c>
      <c r="W1797">
        <v>0</v>
      </c>
      <c r="X1797" t="s">
        <v>60</v>
      </c>
      <c r="Y1797">
        <v>139.13</v>
      </c>
      <c r="Z1797">
        <v>13.46</v>
      </c>
      <c r="AA1797" t="s">
        <v>61</v>
      </c>
      <c r="AB1797" t="s">
        <v>56</v>
      </c>
      <c r="AC1797">
        <v>2329</v>
      </c>
      <c r="AK1797">
        <v>32</v>
      </c>
      <c r="AL1797">
        <v>0</v>
      </c>
      <c r="AT1797">
        <v>510</v>
      </c>
      <c r="AZ1797">
        <v>478</v>
      </c>
      <c r="BC1797">
        <v>32</v>
      </c>
    </row>
    <row r="1798" spans="1:55" x14ac:dyDescent="0.25">
      <c r="A1798" t="s">
        <v>54</v>
      </c>
      <c r="B1798">
        <v>110027</v>
      </c>
      <c r="C1798" t="s">
        <v>55</v>
      </c>
      <c r="D1798" t="s">
        <v>56</v>
      </c>
      <c r="E1798" s="1">
        <v>45972</v>
      </c>
      <c r="F1798" t="s">
        <v>2119</v>
      </c>
      <c r="G1798" t="s">
        <v>63</v>
      </c>
      <c r="H1798" s="4">
        <v>221857000000000</v>
      </c>
      <c r="I1798">
        <v>29811</v>
      </c>
      <c r="J1798" s="3">
        <v>45973.013194444444</v>
      </c>
      <c r="K1798" t="s">
        <v>5760</v>
      </c>
      <c r="L1798" t="s">
        <v>59</v>
      </c>
      <c r="M1798">
        <v>415.66</v>
      </c>
      <c r="N1798">
        <v>-175</v>
      </c>
      <c r="O1798">
        <v>0</v>
      </c>
      <c r="P1798">
        <v>240.66</v>
      </c>
      <c r="Q1798">
        <v>32</v>
      </c>
      <c r="R1798">
        <v>0</v>
      </c>
      <c r="S1798">
        <v>0.34</v>
      </c>
      <c r="T1798">
        <v>0</v>
      </c>
      <c r="U1798">
        <v>273</v>
      </c>
      <c r="V1798">
        <v>273</v>
      </c>
      <c r="W1798">
        <v>0</v>
      </c>
      <c r="X1798" t="s">
        <v>64</v>
      </c>
      <c r="Y1798">
        <v>90.04</v>
      </c>
      <c r="Z1798">
        <v>5.45</v>
      </c>
      <c r="AA1798" t="s">
        <v>65</v>
      </c>
      <c r="AB1798" t="s">
        <v>56</v>
      </c>
      <c r="AC1798">
        <v>6429</v>
      </c>
      <c r="AK1798">
        <v>32</v>
      </c>
      <c r="AL1798">
        <v>0</v>
      </c>
      <c r="AS1798">
        <v>273</v>
      </c>
      <c r="AZ1798">
        <v>240.66</v>
      </c>
      <c r="BB1798">
        <v>32</v>
      </c>
    </row>
    <row r="1799" spans="1:55" x14ac:dyDescent="0.25">
      <c r="A1799" t="s">
        <v>54</v>
      </c>
      <c r="B1799">
        <v>110027</v>
      </c>
      <c r="C1799" t="s">
        <v>55</v>
      </c>
      <c r="D1799" t="s">
        <v>56</v>
      </c>
      <c r="E1799" s="1">
        <v>45972</v>
      </c>
      <c r="F1799" t="s">
        <v>2120</v>
      </c>
      <c r="G1799" t="s">
        <v>67</v>
      </c>
      <c r="J1799" s="3">
        <v>45973.017361111109</v>
      </c>
      <c r="K1799" t="s">
        <v>5760</v>
      </c>
      <c r="L1799" t="s">
        <v>59</v>
      </c>
      <c r="M1799">
        <v>158</v>
      </c>
      <c r="N1799">
        <v>-33</v>
      </c>
      <c r="O1799">
        <v>0</v>
      </c>
      <c r="P1799">
        <v>125</v>
      </c>
      <c r="Q1799">
        <v>0</v>
      </c>
      <c r="R1799">
        <v>6.26</v>
      </c>
      <c r="S1799">
        <v>-0.26</v>
      </c>
      <c r="T1799">
        <v>0</v>
      </c>
      <c r="U1799">
        <v>131</v>
      </c>
      <c r="V1799">
        <v>131</v>
      </c>
      <c r="W1799">
        <v>0</v>
      </c>
      <c r="X1799" t="s">
        <v>73</v>
      </c>
      <c r="Y1799">
        <v>38.270000000000003</v>
      </c>
      <c r="Z1799">
        <v>4.0999999999999996</v>
      </c>
      <c r="AA1799" t="s">
        <v>74</v>
      </c>
      <c r="AB1799" t="s">
        <v>75</v>
      </c>
      <c r="AE1799" t="s">
        <v>1792</v>
      </c>
      <c r="AF1799" t="s">
        <v>1793</v>
      </c>
      <c r="AG1799">
        <v>9654310058</v>
      </c>
      <c r="AK1799">
        <v>0</v>
      </c>
      <c r="AL1799">
        <v>0</v>
      </c>
      <c r="AM1799">
        <v>131</v>
      </c>
      <c r="AV1799">
        <v>125</v>
      </c>
      <c r="AW1799">
        <v>3.13</v>
      </c>
      <c r="AX1799">
        <v>125</v>
      </c>
      <c r="AY1799">
        <v>3.13</v>
      </c>
      <c r="AZ1799">
        <v>125</v>
      </c>
    </row>
    <row r="1800" spans="1:55" x14ac:dyDescent="0.25">
      <c r="A1800" t="s">
        <v>54</v>
      </c>
      <c r="B1800">
        <v>110027</v>
      </c>
      <c r="C1800" t="s">
        <v>55</v>
      </c>
      <c r="D1800" t="s">
        <v>56</v>
      </c>
      <c r="E1800" s="1">
        <v>45972</v>
      </c>
      <c r="F1800" t="s">
        <v>2121</v>
      </c>
      <c r="G1800" t="s">
        <v>67</v>
      </c>
      <c r="J1800" s="3">
        <v>45973.018750000003</v>
      </c>
      <c r="K1800" t="s">
        <v>5760</v>
      </c>
      <c r="L1800" t="s">
        <v>59</v>
      </c>
      <c r="M1800">
        <v>297</v>
      </c>
      <c r="N1800">
        <v>0</v>
      </c>
      <c r="O1800">
        <v>0</v>
      </c>
      <c r="P1800">
        <v>297</v>
      </c>
      <c r="Q1800">
        <v>0</v>
      </c>
      <c r="R1800">
        <v>14.86</v>
      </c>
      <c r="S1800">
        <v>0.14000000000000001</v>
      </c>
      <c r="T1800">
        <v>0</v>
      </c>
      <c r="U1800">
        <v>312</v>
      </c>
      <c r="V1800">
        <v>312</v>
      </c>
      <c r="W1800">
        <v>0</v>
      </c>
      <c r="X1800" t="s">
        <v>73</v>
      </c>
      <c r="Y1800">
        <v>75.2</v>
      </c>
      <c r="Z1800">
        <v>5.88</v>
      </c>
      <c r="AA1800" t="s">
        <v>74</v>
      </c>
      <c r="AB1800" t="s">
        <v>75</v>
      </c>
      <c r="AE1800" t="s">
        <v>730</v>
      </c>
      <c r="AF1800" t="s">
        <v>731</v>
      </c>
      <c r="AG1800">
        <v>9999777722</v>
      </c>
      <c r="AK1800">
        <v>0</v>
      </c>
      <c r="AL1800">
        <v>0</v>
      </c>
      <c r="AM1800">
        <v>312</v>
      </c>
      <c r="AV1800">
        <v>297</v>
      </c>
      <c r="AW1800">
        <v>7.43</v>
      </c>
      <c r="AX1800">
        <v>297</v>
      </c>
      <c r="AY1800">
        <v>7.43</v>
      </c>
      <c r="AZ1800">
        <v>297</v>
      </c>
    </row>
    <row r="1801" spans="1:55" x14ac:dyDescent="0.25">
      <c r="A1801" t="s">
        <v>54</v>
      </c>
      <c r="B1801">
        <v>110027</v>
      </c>
      <c r="C1801" t="s">
        <v>55</v>
      </c>
      <c r="D1801" t="s">
        <v>56</v>
      </c>
      <c r="E1801" s="1">
        <v>45972</v>
      </c>
      <c r="F1801" t="s">
        <v>2122</v>
      </c>
      <c r="G1801" t="s">
        <v>63</v>
      </c>
      <c r="H1801" s="4">
        <v>221858000000000</v>
      </c>
      <c r="I1801">
        <v>29811</v>
      </c>
      <c r="J1801" s="3">
        <v>45973.027777777781</v>
      </c>
      <c r="K1801" t="s">
        <v>5760</v>
      </c>
      <c r="L1801" t="s">
        <v>59</v>
      </c>
      <c r="M1801">
        <v>338</v>
      </c>
      <c r="N1801">
        <v>-93.75</v>
      </c>
      <c r="O1801">
        <v>0</v>
      </c>
      <c r="P1801">
        <v>244.25</v>
      </c>
      <c r="Q1801">
        <v>32</v>
      </c>
      <c r="R1801">
        <v>0</v>
      </c>
      <c r="S1801">
        <v>-0.25</v>
      </c>
      <c r="T1801">
        <v>0</v>
      </c>
      <c r="U1801">
        <v>276</v>
      </c>
      <c r="V1801">
        <v>276</v>
      </c>
      <c r="W1801">
        <v>0</v>
      </c>
      <c r="X1801" t="s">
        <v>64</v>
      </c>
      <c r="Y1801">
        <v>57.66</v>
      </c>
      <c r="Z1801">
        <v>8.69</v>
      </c>
      <c r="AA1801" t="s">
        <v>65</v>
      </c>
      <c r="AB1801" t="s">
        <v>56</v>
      </c>
      <c r="AC1801">
        <v>7021</v>
      </c>
      <c r="AK1801">
        <v>32</v>
      </c>
      <c r="AL1801">
        <v>0</v>
      </c>
      <c r="AS1801">
        <v>276</v>
      </c>
      <c r="AZ1801">
        <v>244.25</v>
      </c>
      <c r="BB1801">
        <v>32</v>
      </c>
    </row>
    <row r="1802" spans="1:55" x14ac:dyDescent="0.25">
      <c r="A1802" t="s">
        <v>54</v>
      </c>
      <c r="B1802">
        <v>110027</v>
      </c>
      <c r="C1802" t="s">
        <v>55</v>
      </c>
      <c r="D1802" t="s">
        <v>56</v>
      </c>
      <c r="E1802" s="1">
        <v>45972</v>
      </c>
      <c r="F1802" t="s">
        <v>2123</v>
      </c>
      <c r="G1802" t="s">
        <v>58</v>
      </c>
      <c r="H1802">
        <v>7473084182</v>
      </c>
      <c r="I1802">
        <v>18528960</v>
      </c>
      <c r="J1802" s="3">
        <v>45973.03125</v>
      </c>
      <c r="K1802" t="s">
        <v>5760</v>
      </c>
      <c r="L1802" t="s">
        <v>59</v>
      </c>
      <c r="M1802">
        <v>229</v>
      </c>
      <c r="N1802">
        <v>-100</v>
      </c>
      <c r="O1802">
        <v>0</v>
      </c>
      <c r="P1802">
        <v>129</v>
      </c>
      <c r="Q1802">
        <v>32</v>
      </c>
      <c r="R1802">
        <v>0</v>
      </c>
      <c r="S1802">
        <v>0</v>
      </c>
      <c r="T1802">
        <v>0</v>
      </c>
      <c r="U1802">
        <v>161</v>
      </c>
      <c r="V1802">
        <v>161</v>
      </c>
      <c r="W1802">
        <v>0</v>
      </c>
      <c r="X1802" t="s">
        <v>60</v>
      </c>
      <c r="Y1802">
        <v>47.44</v>
      </c>
      <c r="Z1802">
        <v>5.03</v>
      </c>
      <c r="AA1802" t="s">
        <v>61</v>
      </c>
      <c r="AB1802" t="s">
        <v>56</v>
      </c>
      <c r="AC1802">
        <v>4182</v>
      </c>
      <c r="AK1802">
        <v>32</v>
      </c>
      <c r="AL1802">
        <v>0</v>
      </c>
      <c r="AT1802">
        <v>161</v>
      </c>
      <c r="AZ1802">
        <v>129</v>
      </c>
      <c r="BC1802">
        <v>32</v>
      </c>
    </row>
    <row r="1803" spans="1:55" x14ac:dyDescent="0.25">
      <c r="A1803" t="s">
        <v>54</v>
      </c>
      <c r="B1803">
        <v>110027</v>
      </c>
      <c r="C1803" t="s">
        <v>55</v>
      </c>
      <c r="D1803" t="s">
        <v>56</v>
      </c>
      <c r="E1803" s="1">
        <v>45972</v>
      </c>
      <c r="F1803" t="s">
        <v>2124</v>
      </c>
      <c r="G1803" t="s">
        <v>63</v>
      </c>
      <c r="H1803" s="4">
        <v>221858000000000</v>
      </c>
      <c r="I1803">
        <v>29811</v>
      </c>
      <c r="J1803" s="3">
        <v>45973.032638888886</v>
      </c>
      <c r="K1803" t="s">
        <v>5760</v>
      </c>
      <c r="L1803" t="s">
        <v>59</v>
      </c>
      <c r="M1803">
        <v>349</v>
      </c>
      <c r="N1803">
        <v>-175</v>
      </c>
      <c r="O1803">
        <v>0</v>
      </c>
      <c r="P1803">
        <v>174</v>
      </c>
      <c r="Q1803">
        <v>32</v>
      </c>
      <c r="R1803">
        <v>0</v>
      </c>
      <c r="S1803">
        <v>0</v>
      </c>
      <c r="T1803">
        <v>0</v>
      </c>
      <c r="U1803">
        <v>206</v>
      </c>
      <c r="V1803">
        <v>206</v>
      </c>
      <c r="W1803">
        <v>0</v>
      </c>
      <c r="X1803" t="s">
        <v>64</v>
      </c>
      <c r="Y1803">
        <v>43.31</v>
      </c>
      <c r="Z1803">
        <v>0</v>
      </c>
      <c r="AA1803" t="s">
        <v>65</v>
      </c>
      <c r="AB1803" t="s">
        <v>56</v>
      </c>
      <c r="AC1803">
        <v>5494</v>
      </c>
      <c r="AK1803">
        <v>32</v>
      </c>
      <c r="AL1803">
        <v>0</v>
      </c>
      <c r="AS1803">
        <v>206</v>
      </c>
      <c r="AZ1803">
        <v>174</v>
      </c>
      <c r="BB1803">
        <v>32</v>
      </c>
    </row>
    <row r="1804" spans="1:55" x14ac:dyDescent="0.25">
      <c r="A1804" t="s">
        <v>54</v>
      </c>
      <c r="B1804">
        <v>110027</v>
      </c>
      <c r="C1804" t="s">
        <v>55</v>
      </c>
      <c r="D1804" t="s">
        <v>56</v>
      </c>
      <c r="E1804" s="1">
        <v>45972</v>
      </c>
      <c r="F1804" t="s">
        <v>2125</v>
      </c>
      <c r="G1804" t="s">
        <v>67</v>
      </c>
      <c r="J1804" s="3">
        <v>45973.034722222219</v>
      </c>
      <c r="K1804" t="s">
        <v>5760</v>
      </c>
      <c r="L1804" t="s">
        <v>59</v>
      </c>
      <c r="M1804">
        <v>297</v>
      </c>
      <c r="N1804">
        <v>0</v>
      </c>
      <c r="O1804">
        <v>0</v>
      </c>
      <c r="P1804">
        <v>297</v>
      </c>
      <c r="Q1804">
        <v>0</v>
      </c>
      <c r="R1804">
        <v>14.86</v>
      </c>
      <c r="S1804">
        <v>0.14000000000000001</v>
      </c>
      <c r="T1804">
        <v>0</v>
      </c>
      <c r="U1804">
        <v>312</v>
      </c>
      <c r="V1804">
        <v>312</v>
      </c>
      <c r="W1804">
        <v>0</v>
      </c>
      <c r="X1804" t="s">
        <v>68</v>
      </c>
      <c r="Y1804">
        <v>86.56</v>
      </c>
      <c r="Z1804">
        <v>6.2</v>
      </c>
      <c r="AA1804" t="s">
        <v>74</v>
      </c>
      <c r="AB1804" t="s">
        <v>75</v>
      </c>
      <c r="AE1804" t="s">
        <v>730</v>
      </c>
      <c r="AF1804" t="s">
        <v>731</v>
      </c>
      <c r="AG1804">
        <v>9999777722</v>
      </c>
      <c r="AK1804">
        <v>0</v>
      </c>
      <c r="AL1804">
        <v>0</v>
      </c>
      <c r="AN1804">
        <v>312</v>
      </c>
      <c r="AV1804">
        <v>297</v>
      </c>
      <c r="AW1804">
        <v>7.43</v>
      </c>
      <c r="AX1804">
        <v>297</v>
      </c>
      <c r="AY1804">
        <v>7.43</v>
      </c>
      <c r="AZ1804">
        <v>297</v>
      </c>
    </row>
    <row r="1805" spans="1:55" x14ac:dyDescent="0.25">
      <c r="A1805" t="s">
        <v>54</v>
      </c>
      <c r="B1805">
        <v>110027</v>
      </c>
      <c r="C1805" t="s">
        <v>55</v>
      </c>
      <c r="D1805" t="s">
        <v>56</v>
      </c>
      <c r="E1805" s="1">
        <v>45972</v>
      </c>
      <c r="F1805" t="s">
        <v>2126</v>
      </c>
      <c r="G1805" t="s">
        <v>58</v>
      </c>
      <c r="H1805">
        <v>7471981930</v>
      </c>
      <c r="I1805">
        <v>18528960</v>
      </c>
      <c r="J1805" s="3">
        <v>45973.039583333331</v>
      </c>
      <c r="K1805" t="s">
        <v>5760</v>
      </c>
      <c r="L1805" t="s">
        <v>59</v>
      </c>
      <c r="M1805">
        <v>199</v>
      </c>
      <c r="N1805">
        <v>-100</v>
      </c>
      <c r="O1805">
        <v>0</v>
      </c>
      <c r="P1805">
        <v>99</v>
      </c>
      <c r="Q1805">
        <v>32</v>
      </c>
      <c r="R1805">
        <v>0</v>
      </c>
      <c r="S1805">
        <v>0</v>
      </c>
      <c r="T1805">
        <v>0</v>
      </c>
      <c r="U1805">
        <v>131</v>
      </c>
      <c r="V1805">
        <v>131</v>
      </c>
      <c r="W1805">
        <v>0</v>
      </c>
      <c r="X1805" t="s">
        <v>60</v>
      </c>
      <c r="Y1805">
        <v>40.479999999999997</v>
      </c>
      <c r="Z1805">
        <v>3.38</v>
      </c>
      <c r="AA1805" t="s">
        <v>61</v>
      </c>
      <c r="AB1805" t="s">
        <v>56</v>
      </c>
      <c r="AC1805">
        <v>1930</v>
      </c>
      <c r="AK1805">
        <v>32</v>
      </c>
      <c r="AL1805">
        <v>0</v>
      </c>
      <c r="AT1805">
        <v>131</v>
      </c>
      <c r="AZ1805">
        <v>99</v>
      </c>
      <c r="BC1805">
        <v>32</v>
      </c>
    </row>
    <row r="1806" spans="1:55" x14ac:dyDescent="0.25">
      <c r="A1806" t="s">
        <v>54</v>
      </c>
      <c r="B1806">
        <v>110027</v>
      </c>
      <c r="C1806" t="s">
        <v>55</v>
      </c>
      <c r="D1806" t="s">
        <v>56</v>
      </c>
      <c r="E1806" s="1">
        <v>45972</v>
      </c>
      <c r="F1806" t="s">
        <v>2127</v>
      </c>
      <c r="G1806" t="s">
        <v>67</v>
      </c>
      <c r="J1806" s="3">
        <v>45973.040277777778</v>
      </c>
      <c r="K1806" t="s">
        <v>5760</v>
      </c>
      <c r="L1806" t="s">
        <v>59</v>
      </c>
      <c r="M1806">
        <v>129</v>
      </c>
      <c r="N1806">
        <v>0</v>
      </c>
      <c r="O1806">
        <v>0</v>
      </c>
      <c r="P1806">
        <v>129</v>
      </c>
      <c r="Q1806">
        <v>0</v>
      </c>
      <c r="R1806">
        <v>6.46</v>
      </c>
      <c r="S1806">
        <v>-0.46</v>
      </c>
      <c r="T1806">
        <v>0</v>
      </c>
      <c r="U1806">
        <v>135</v>
      </c>
      <c r="V1806">
        <v>135</v>
      </c>
      <c r="W1806">
        <v>0</v>
      </c>
      <c r="X1806" t="s">
        <v>73</v>
      </c>
      <c r="Y1806">
        <v>25.18</v>
      </c>
      <c r="Z1806">
        <v>4.0199999999999996</v>
      </c>
      <c r="AA1806" t="s">
        <v>74</v>
      </c>
      <c r="AB1806" t="s">
        <v>75</v>
      </c>
      <c r="AE1806" t="s">
        <v>2128</v>
      </c>
      <c r="AF1806" t="s">
        <v>2129</v>
      </c>
      <c r="AG1806">
        <v>9985546459</v>
      </c>
      <c r="AK1806">
        <v>0</v>
      </c>
      <c r="AL1806">
        <v>0</v>
      </c>
      <c r="AM1806">
        <v>135</v>
      </c>
      <c r="AV1806">
        <v>129</v>
      </c>
      <c r="AW1806">
        <v>3.23</v>
      </c>
      <c r="AX1806">
        <v>129</v>
      </c>
      <c r="AY1806">
        <v>3.23</v>
      </c>
      <c r="AZ1806">
        <v>129</v>
      </c>
    </row>
    <row r="1807" spans="1:55" x14ac:dyDescent="0.25">
      <c r="A1807" t="s">
        <v>54</v>
      </c>
      <c r="B1807">
        <v>110027</v>
      </c>
      <c r="C1807" t="s">
        <v>55</v>
      </c>
      <c r="D1807" t="s">
        <v>56</v>
      </c>
      <c r="E1807" s="1">
        <v>45972</v>
      </c>
      <c r="F1807" t="s">
        <v>2130</v>
      </c>
      <c r="G1807" t="s">
        <v>67</v>
      </c>
      <c r="J1807" s="3">
        <v>45973.042361111111</v>
      </c>
      <c r="K1807" t="s">
        <v>5760</v>
      </c>
      <c r="L1807" t="s">
        <v>59</v>
      </c>
      <c r="M1807">
        <v>1016</v>
      </c>
      <c r="N1807">
        <v>0</v>
      </c>
      <c r="O1807">
        <v>0</v>
      </c>
      <c r="P1807">
        <v>1016</v>
      </c>
      <c r="Q1807">
        <v>0</v>
      </c>
      <c r="R1807">
        <v>50.8</v>
      </c>
      <c r="S1807">
        <v>0.2</v>
      </c>
      <c r="T1807">
        <v>0</v>
      </c>
      <c r="U1807">
        <v>1067</v>
      </c>
      <c r="V1807">
        <v>1067</v>
      </c>
      <c r="W1807">
        <v>0</v>
      </c>
      <c r="X1807" t="s">
        <v>73</v>
      </c>
      <c r="Y1807">
        <v>246.67</v>
      </c>
      <c r="Z1807">
        <v>9.64</v>
      </c>
      <c r="AA1807" t="s">
        <v>74</v>
      </c>
      <c r="AB1807" t="s">
        <v>75</v>
      </c>
      <c r="AE1807" t="s">
        <v>730</v>
      </c>
      <c r="AF1807" t="s">
        <v>731</v>
      </c>
      <c r="AG1807">
        <v>9999777722</v>
      </c>
      <c r="AK1807">
        <v>0</v>
      </c>
      <c r="AL1807">
        <v>0</v>
      </c>
      <c r="AM1807">
        <v>1067</v>
      </c>
      <c r="AV1807">
        <v>1016</v>
      </c>
      <c r="AW1807">
        <v>25.4</v>
      </c>
      <c r="AX1807">
        <v>1016</v>
      </c>
      <c r="AY1807">
        <v>25.4</v>
      </c>
      <c r="AZ1807">
        <v>1016</v>
      </c>
    </row>
    <row r="1808" spans="1:55" x14ac:dyDescent="0.25">
      <c r="A1808" t="s">
        <v>54</v>
      </c>
      <c r="B1808">
        <v>110027</v>
      </c>
      <c r="C1808" t="s">
        <v>55</v>
      </c>
      <c r="D1808" t="s">
        <v>56</v>
      </c>
      <c r="E1808" s="1">
        <v>45972</v>
      </c>
      <c r="F1808" t="s">
        <v>2131</v>
      </c>
      <c r="G1808" t="s">
        <v>58</v>
      </c>
      <c r="H1808">
        <v>7468706172</v>
      </c>
      <c r="I1808">
        <v>18528960</v>
      </c>
      <c r="J1808" s="3">
        <v>45973.04583333333</v>
      </c>
      <c r="K1808" t="s">
        <v>5760</v>
      </c>
      <c r="L1808" t="s">
        <v>59</v>
      </c>
      <c r="M1808">
        <v>259</v>
      </c>
      <c r="N1808">
        <v>-100</v>
      </c>
      <c r="O1808">
        <v>0</v>
      </c>
      <c r="P1808">
        <v>159</v>
      </c>
      <c r="Q1808">
        <v>32</v>
      </c>
      <c r="R1808">
        <v>0</v>
      </c>
      <c r="S1808">
        <v>0</v>
      </c>
      <c r="T1808">
        <v>0</v>
      </c>
      <c r="U1808">
        <v>191</v>
      </c>
      <c r="V1808">
        <v>191</v>
      </c>
      <c r="W1808">
        <v>0</v>
      </c>
      <c r="X1808" t="s">
        <v>60</v>
      </c>
      <c r="Y1808">
        <v>48.47</v>
      </c>
      <c r="Z1808">
        <v>4.7699999999999996</v>
      </c>
      <c r="AA1808" t="s">
        <v>61</v>
      </c>
      <c r="AB1808" t="s">
        <v>56</v>
      </c>
      <c r="AC1808">
        <v>6172</v>
      </c>
      <c r="AK1808">
        <v>32</v>
      </c>
      <c r="AL1808">
        <v>0</v>
      </c>
      <c r="AT1808">
        <v>191</v>
      </c>
      <c r="AZ1808">
        <v>159</v>
      </c>
      <c r="BC1808">
        <v>32</v>
      </c>
    </row>
    <row r="1809" spans="1:55" x14ac:dyDescent="0.25">
      <c r="A1809" t="s">
        <v>54</v>
      </c>
      <c r="B1809">
        <v>110027</v>
      </c>
      <c r="C1809" t="s">
        <v>55</v>
      </c>
      <c r="D1809" t="s">
        <v>56</v>
      </c>
      <c r="E1809" s="1">
        <v>45972</v>
      </c>
      <c r="F1809" t="s">
        <v>2132</v>
      </c>
      <c r="G1809" t="s">
        <v>63</v>
      </c>
      <c r="H1809" s="4">
        <v>221859000000000</v>
      </c>
      <c r="I1809">
        <v>29811</v>
      </c>
      <c r="J1809" s="3">
        <v>45973.04583333333</v>
      </c>
      <c r="K1809" t="s">
        <v>5760</v>
      </c>
      <c r="L1809" t="s">
        <v>59</v>
      </c>
      <c r="M1809">
        <v>557</v>
      </c>
      <c r="N1809">
        <v>-93.74</v>
      </c>
      <c r="O1809">
        <v>0</v>
      </c>
      <c r="P1809">
        <v>463.26</v>
      </c>
      <c r="Q1809">
        <v>32</v>
      </c>
      <c r="R1809">
        <v>0</v>
      </c>
      <c r="S1809">
        <v>-0.26</v>
      </c>
      <c r="T1809">
        <v>0</v>
      </c>
      <c r="U1809">
        <v>495</v>
      </c>
      <c r="V1809">
        <v>495</v>
      </c>
      <c r="W1809">
        <v>0</v>
      </c>
      <c r="X1809" t="s">
        <v>64</v>
      </c>
      <c r="Y1809">
        <v>124.55</v>
      </c>
      <c r="Z1809">
        <v>13.74</v>
      </c>
      <c r="AA1809" t="s">
        <v>65</v>
      </c>
      <c r="AB1809" t="s">
        <v>56</v>
      </c>
      <c r="AC1809">
        <v>7741</v>
      </c>
      <c r="AK1809">
        <v>32</v>
      </c>
      <c r="AL1809">
        <v>0</v>
      </c>
      <c r="AS1809">
        <v>495</v>
      </c>
      <c r="AZ1809">
        <v>463.26</v>
      </c>
      <c r="BB1809">
        <v>32</v>
      </c>
    </row>
    <row r="1810" spans="1:55" x14ac:dyDescent="0.25">
      <c r="A1810" t="s">
        <v>54</v>
      </c>
      <c r="B1810">
        <v>110027</v>
      </c>
      <c r="C1810" t="s">
        <v>55</v>
      </c>
      <c r="D1810" t="s">
        <v>56</v>
      </c>
      <c r="E1810" s="1">
        <v>45972</v>
      </c>
      <c r="F1810" t="s">
        <v>2133</v>
      </c>
      <c r="G1810" t="s">
        <v>63</v>
      </c>
      <c r="H1810" s="4">
        <v>221859000000000</v>
      </c>
      <c r="I1810">
        <v>29811</v>
      </c>
      <c r="J1810" s="3">
        <v>45973.04583333333</v>
      </c>
      <c r="K1810" t="s">
        <v>5760</v>
      </c>
      <c r="L1810" t="s">
        <v>59</v>
      </c>
      <c r="M1810">
        <v>267</v>
      </c>
      <c r="N1810">
        <v>-89.99</v>
      </c>
      <c r="O1810">
        <v>0</v>
      </c>
      <c r="P1810">
        <v>177.01</v>
      </c>
      <c r="Q1810">
        <v>32</v>
      </c>
      <c r="R1810">
        <v>0</v>
      </c>
      <c r="S1810">
        <v>-0.01</v>
      </c>
      <c r="T1810">
        <v>0</v>
      </c>
      <c r="U1810">
        <v>209</v>
      </c>
      <c r="V1810">
        <v>209</v>
      </c>
      <c r="W1810">
        <v>0</v>
      </c>
      <c r="X1810" t="s">
        <v>64</v>
      </c>
      <c r="Y1810">
        <v>53.98</v>
      </c>
      <c r="Z1810">
        <v>7.09</v>
      </c>
      <c r="AA1810" t="s">
        <v>65</v>
      </c>
      <c r="AB1810" t="s">
        <v>56</v>
      </c>
      <c r="AC1810">
        <v>8928</v>
      </c>
      <c r="AK1810">
        <v>32</v>
      </c>
      <c r="AL1810">
        <v>0</v>
      </c>
      <c r="AS1810">
        <v>209</v>
      </c>
      <c r="AZ1810">
        <v>177.01</v>
      </c>
      <c r="BB1810">
        <v>32</v>
      </c>
    </row>
    <row r="1811" spans="1:55" x14ac:dyDescent="0.25">
      <c r="A1811" t="s">
        <v>54</v>
      </c>
      <c r="B1811">
        <v>110027</v>
      </c>
      <c r="C1811" t="s">
        <v>55</v>
      </c>
      <c r="D1811" t="s">
        <v>56</v>
      </c>
      <c r="E1811" s="1">
        <v>45972</v>
      </c>
      <c r="F1811" t="s">
        <v>2134</v>
      </c>
      <c r="G1811" t="s">
        <v>63</v>
      </c>
      <c r="H1811" s="4">
        <v>221860000000000</v>
      </c>
      <c r="I1811">
        <v>29811</v>
      </c>
      <c r="J1811" s="3">
        <v>45973.047222222223</v>
      </c>
      <c r="K1811" t="s">
        <v>5760</v>
      </c>
      <c r="L1811" t="s">
        <v>59</v>
      </c>
      <c r="M1811">
        <v>258</v>
      </c>
      <c r="N1811">
        <v>-93.75</v>
      </c>
      <c r="O1811">
        <v>0</v>
      </c>
      <c r="P1811">
        <v>164.25</v>
      </c>
      <c r="Q1811">
        <v>32</v>
      </c>
      <c r="R1811">
        <v>0</v>
      </c>
      <c r="S1811">
        <v>-0.25</v>
      </c>
      <c r="T1811">
        <v>0</v>
      </c>
      <c r="U1811">
        <v>196</v>
      </c>
      <c r="V1811">
        <v>196</v>
      </c>
      <c r="W1811">
        <v>0</v>
      </c>
      <c r="X1811" t="s">
        <v>64</v>
      </c>
      <c r="Y1811">
        <v>48.38</v>
      </c>
      <c r="Z1811">
        <v>7.09</v>
      </c>
      <c r="AA1811" t="s">
        <v>65</v>
      </c>
      <c r="AB1811" t="s">
        <v>56</v>
      </c>
      <c r="AC1811">
        <v>3525</v>
      </c>
      <c r="AK1811">
        <v>32</v>
      </c>
      <c r="AL1811">
        <v>0</v>
      </c>
      <c r="AS1811">
        <v>196</v>
      </c>
      <c r="AZ1811">
        <v>164.25</v>
      </c>
      <c r="BB1811">
        <v>32</v>
      </c>
    </row>
    <row r="1812" spans="1:55" x14ac:dyDescent="0.25">
      <c r="A1812" t="s">
        <v>54</v>
      </c>
      <c r="B1812">
        <v>110027</v>
      </c>
      <c r="C1812" t="s">
        <v>55</v>
      </c>
      <c r="D1812" t="s">
        <v>56</v>
      </c>
      <c r="E1812" s="1">
        <v>45972</v>
      </c>
      <c r="F1812" t="s">
        <v>2135</v>
      </c>
      <c r="G1812" t="s">
        <v>63</v>
      </c>
      <c r="H1812" s="4">
        <v>221860000000000</v>
      </c>
      <c r="I1812">
        <v>29811</v>
      </c>
      <c r="J1812" s="3">
        <v>45973.050694444442</v>
      </c>
      <c r="K1812" t="s">
        <v>5760</v>
      </c>
      <c r="L1812" t="s">
        <v>59</v>
      </c>
      <c r="M1812">
        <v>219</v>
      </c>
      <c r="N1812">
        <v>-90</v>
      </c>
      <c r="O1812">
        <v>0</v>
      </c>
      <c r="P1812">
        <v>129</v>
      </c>
      <c r="Q1812">
        <v>32</v>
      </c>
      <c r="R1812">
        <v>0</v>
      </c>
      <c r="S1812">
        <v>0</v>
      </c>
      <c r="T1812">
        <v>0</v>
      </c>
      <c r="U1812">
        <v>161</v>
      </c>
      <c r="V1812">
        <v>161</v>
      </c>
      <c r="W1812">
        <v>0</v>
      </c>
      <c r="X1812" t="s">
        <v>64</v>
      </c>
      <c r="Y1812">
        <v>38.44</v>
      </c>
      <c r="Z1812">
        <v>4.7699999999999996</v>
      </c>
      <c r="AA1812" t="s">
        <v>65</v>
      </c>
      <c r="AB1812" t="s">
        <v>56</v>
      </c>
      <c r="AC1812">
        <v>6257</v>
      </c>
      <c r="AK1812">
        <v>32</v>
      </c>
      <c r="AL1812">
        <v>0</v>
      </c>
      <c r="AS1812">
        <v>161</v>
      </c>
      <c r="AZ1812">
        <v>129</v>
      </c>
      <c r="BB1812">
        <v>32</v>
      </c>
    </row>
    <row r="1813" spans="1:55" x14ac:dyDescent="0.25">
      <c r="A1813" t="s">
        <v>54</v>
      </c>
      <c r="B1813">
        <v>110027</v>
      </c>
      <c r="C1813" t="s">
        <v>55</v>
      </c>
      <c r="D1813" t="s">
        <v>56</v>
      </c>
      <c r="E1813" s="1">
        <v>45972</v>
      </c>
      <c r="F1813" t="s">
        <v>2136</v>
      </c>
      <c r="G1813" t="s">
        <v>58</v>
      </c>
      <c r="H1813">
        <v>7464559106</v>
      </c>
      <c r="I1813">
        <v>18528960</v>
      </c>
      <c r="J1813" s="3">
        <v>45973.056944444441</v>
      </c>
      <c r="K1813" t="s">
        <v>5760</v>
      </c>
      <c r="L1813" t="s">
        <v>59</v>
      </c>
      <c r="M1813">
        <v>249</v>
      </c>
      <c r="N1813">
        <v>-100</v>
      </c>
      <c r="O1813">
        <v>0</v>
      </c>
      <c r="P1813">
        <v>149</v>
      </c>
      <c r="Q1813">
        <v>32</v>
      </c>
      <c r="R1813">
        <v>0</v>
      </c>
      <c r="S1813">
        <v>0</v>
      </c>
      <c r="T1813">
        <v>0</v>
      </c>
      <c r="U1813">
        <v>181</v>
      </c>
      <c r="V1813">
        <v>181</v>
      </c>
      <c r="W1813">
        <v>0</v>
      </c>
      <c r="X1813" t="s">
        <v>60</v>
      </c>
      <c r="Y1813">
        <v>38.57</v>
      </c>
      <c r="Z1813">
        <v>4.47</v>
      </c>
      <c r="AA1813" t="s">
        <v>61</v>
      </c>
      <c r="AB1813" t="s">
        <v>56</v>
      </c>
      <c r="AC1813">
        <v>9106</v>
      </c>
      <c r="AK1813">
        <v>32</v>
      </c>
      <c r="AL1813">
        <v>0</v>
      </c>
      <c r="AT1813">
        <v>181</v>
      </c>
      <c r="AZ1813">
        <v>149</v>
      </c>
      <c r="BC1813">
        <v>32</v>
      </c>
    </row>
    <row r="1814" spans="1:55" x14ac:dyDescent="0.25">
      <c r="A1814" t="s">
        <v>54</v>
      </c>
      <c r="B1814">
        <v>110027</v>
      </c>
      <c r="C1814" t="s">
        <v>55</v>
      </c>
      <c r="D1814" t="s">
        <v>56</v>
      </c>
      <c r="E1814" s="1">
        <v>45972</v>
      </c>
      <c r="F1814" t="s">
        <v>2137</v>
      </c>
      <c r="G1814" t="s">
        <v>67</v>
      </c>
      <c r="J1814" s="3">
        <v>45973.05972222222</v>
      </c>
      <c r="K1814" t="s">
        <v>5760</v>
      </c>
      <c r="L1814" t="s">
        <v>59</v>
      </c>
      <c r="M1814">
        <v>508</v>
      </c>
      <c r="N1814">
        <v>0</v>
      </c>
      <c r="O1814">
        <v>0</v>
      </c>
      <c r="P1814">
        <v>508</v>
      </c>
      <c r="Q1814">
        <v>0</v>
      </c>
      <c r="R1814">
        <v>25.4</v>
      </c>
      <c r="S1814">
        <v>-0.4</v>
      </c>
      <c r="T1814">
        <v>0</v>
      </c>
      <c r="U1814">
        <v>533</v>
      </c>
      <c r="V1814">
        <v>533</v>
      </c>
      <c r="W1814">
        <v>0</v>
      </c>
      <c r="X1814" t="s">
        <v>73</v>
      </c>
      <c r="Y1814">
        <v>129.35</v>
      </c>
      <c r="Z1814">
        <v>5.72</v>
      </c>
      <c r="AA1814" t="s">
        <v>74</v>
      </c>
      <c r="AB1814" t="s">
        <v>75</v>
      </c>
      <c r="AE1814" t="s">
        <v>730</v>
      </c>
      <c r="AF1814" t="s">
        <v>731</v>
      </c>
      <c r="AG1814">
        <v>9999777722</v>
      </c>
      <c r="AK1814">
        <v>0</v>
      </c>
      <c r="AL1814">
        <v>0</v>
      </c>
      <c r="AM1814">
        <v>533</v>
      </c>
      <c r="AV1814">
        <v>508</v>
      </c>
      <c r="AW1814">
        <v>12.7</v>
      </c>
      <c r="AX1814">
        <v>508</v>
      </c>
      <c r="AY1814">
        <v>12.7</v>
      </c>
      <c r="AZ1814">
        <v>508</v>
      </c>
    </row>
    <row r="1815" spans="1:55" x14ac:dyDescent="0.25">
      <c r="A1815" t="s">
        <v>54</v>
      </c>
      <c r="B1815">
        <v>110027</v>
      </c>
      <c r="C1815" t="s">
        <v>55</v>
      </c>
      <c r="D1815" t="s">
        <v>56</v>
      </c>
      <c r="E1815" s="1">
        <v>45972</v>
      </c>
      <c r="F1815" t="s">
        <v>2138</v>
      </c>
      <c r="G1815" t="s">
        <v>67</v>
      </c>
      <c r="J1815" s="3">
        <v>45973.05972222222</v>
      </c>
      <c r="K1815" t="s">
        <v>5760</v>
      </c>
      <c r="L1815" t="s">
        <v>59</v>
      </c>
      <c r="M1815">
        <v>1051.23</v>
      </c>
      <c r="N1815">
        <v>0</v>
      </c>
      <c r="O1815">
        <v>0</v>
      </c>
      <c r="P1815">
        <v>1051.23</v>
      </c>
      <c r="Q1815">
        <v>0</v>
      </c>
      <c r="R1815">
        <v>52.56</v>
      </c>
      <c r="S1815">
        <v>0.21</v>
      </c>
      <c r="T1815">
        <v>0</v>
      </c>
      <c r="U1815">
        <v>1104</v>
      </c>
      <c r="V1815">
        <v>1104</v>
      </c>
      <c r="W1815">
        <v>0</v>
      </c>
      <c r="X1815" t="s">
        <v>73</v>
      </c>
      <c r="Y1815">
        <v>271.14</v>
      </c>
      <c r="Z1815">
        <v>9.64</v>
      </c>
      <c r="AA1815" t="s">
        <v>74</v>
      </c>
      <c r="AB1815" t="s">
        <v>75</v>
      </c>
      <c r="AE1815" t="s">
        <v>730</v>
      </c>
      <c r="AF1815" t="s">
        <v>731</v>
      </c>
      <c r="AG1815">
        <v>9999777722</v>
      </c>
      <c r="AK1815">
        <v>0</v>
      </c>
      <c r="AL1815">
        <v>0</v>
      </c>
      <c r="AM1815">
        <v>1104</v>
      </c>
      <c r="AV1815">
        <v>1051.23</v>
      </c>
      <c r="AW1815">
        <v>26.28</v>
      </c>
      <c r="AX1815">
        <v>1051.23</v>
      </c>
      <c r="AY1815">
        <v>26.28</v>
      </c>
      <c r="AZ1815">
        <v>1051.23</v>
      </c>
    </row>
    <row r="1816" spans="1:55" x14ac:dyDescent="0.25">
      <c r="A1816" t="s">
        <v>54</v>
      </c>
      <c r="B1816">
        <v>110027</v>
      </c>
      <c r="C1816" t="s">
        <v>55</v>
      </c>
      <c r="D1816" t="s">
        <v>56</v>
      </c>
      <c r="E1816" s="1">
        <v>45972</v>
      </c>
      <c r="F1816" t="s">
        <v>2139</v>
      </c>
      <c r="G1816" t="s">
        <v>63</v>
      </c>
      <c r="H1816" s="4">
        <v>221861000000000</v>
      </c>
      <c r="I1816">
        <v>29811</v>
      </c>
      <c r="J1816" s="3">
        <v>45973.060416666667</v>
      </c>
      <c r="K1816" t="s">
        <v>5760</v>
      </c>
      <c r="L1816" t="s">
        <v>59</v>
      </c>
      <c r="M1816">
        <v>368</v>
      </c>
      <c r="N1816">
        <v>-93.75</v>
      </c>
      <c r="O1816">
        <v>0</v>
      </c>
      <c r="P1816">
        <v>274.25</v>
      </c>
      <c r="Q1816">
        <v>32</v>
      </c>
      <c r="R1816">
        <v>0</v>
      </c>
      <c r="S1816">
        <v>-0.25</v>
      </c>
      <c r="T1816">
        <v>0</v>
      </c>
      <c r="U1816">
        <v>306</v>
      </c>
      <c r="V1816">
        <v>306</v>
      </c>
      <c r="W1816">
        <v>0</v>
      </c>
      <c r="X1816" t="s">
        <v>64</v>
      </c>
      <c r="Y1816">
        <v>89.91</v>
      </c>
      <c r="Z1816">
        <v>6.51</v>
      </c>
      <c r="AA1816" t="s">
        <v>65</v>
      </c>
      <c r="AB1816" t="s">
        <v>56</v>
      </c>
      <c r="AC1816">
        <v>4063</v>
      </c>
      <c r="AK1816">
        <v>32</v>
      </c>
      <c r="AL1816">
        <v>0</v>
      </c>
      <c r="AS1816">
        <v>306</v>
      </c>
      <c r="AZ1816">
        <v>274.25</v>
      </c>
      <c r="BB1816">
        <v>32</v>
      </c>
    </row>
    <row r="1817" spans="1:55" x14ac:dyDescent="0.25">
      <c r="A1817" t="s">
        <v>54</v>
      </c>
      <c r="B1817">
        <v>110027</v>
      </c>
      <c r="C1817" t="s">
        <v>55</v>
      </c>
      <c r="D1817" t="s">
        <v>56</v>
      </c>
      <c r="E1817" s="1">
        <v>45972</v>
      </c>
      <c r="F1817" t="s">
        <v>2140</v>
      </c>
      <c r="G1817" t="s">
        <v>67</v>
      </c>
      <c r="J1817" s="3">
        <v>45973.06527777778</v>
      </c>
      <c r="K1817" t="s">
        <v>5760</v>
      </c>
      <c r="L1817" t="s">
        <v>59</v>
      </c>
      <c r="M1817">
        <v>330.28</v>
      </c>
      <c r="N1817">
        <v>0</v>
      </c>
      <c r="O1817">
        <v>0</v>
      </c>
      <c r="P1817">
        <v>330.28</v>
      </c>
      <c r="Q1817">
        <v>0</v>
      </c>
      <c r="R1817">
        <v>16.52</v>
      </c>
      <c r="S1817">
        <v>0.2</v>
      </c>
      <c r="T1817">
        <v>0</v>
      </c>
      <c r="U1817">
        <v>347</v>
      </c>
      <c r="V1817">
        <v>347</v>
      </c>
      <c r="W1817">
        <v>0</v>
      </c>
      <c r="X1817" t="s">
        <v>73</v>
      </c>
      <c r="Y1817">
        <v>85.98</v>
      </c>
      <c r="Z1817">
        <v>8.56</v>
      </c>
      <c r="AA1817" t="s">
        <v>74</v>
      </c>
      <c r="AB1817" t="s">
        <v>75</v>
      </c>
      <c r="AE1817" t="s">
        <v>730</v>
      </c>
      <c r="AF1817" t="s">
        <v>731</v>
      </c>
      <c r="AG1817">
        <v>9999777722</v>
      </c>
      <c r="AK1817">
        <v>0</v>
      </c>
      <c r="AL1817">
        <v>0</v>
      </c>
      <c r="AM1817">
        <v>347</v>
      </c>
      <c r="AV1817">
        <v>330.28</v>
      </c>
      <c r="AW1817">
        <v>8.26</v>
      </c>
      <c r="AX1817">
        <v>330.28</v>
      </c>
      <c r="AY1817">
        <v>8.26</v>
      </c>
      <c r="AZ1817">
        <v>330.28</v>
      </c>
    </row>
    <row r="1818" spans="1:55" x14ac:dyDescent="0.25">
      <c r="A1818" t="s">
        <v>54</v>
      </c>
      <c r="B1818">
        <v>110027</v>
      </c>
      <c r="C1818" t="s">
        <v>55</v>
      </c>
      <c r="D1818" t="s">
        <v>56</v>
      </c>
      <c r="E1818" s="1">
        <v>45972</v>
      </c>
      <c r="F1818" t="s">
        <v>2141</v>
      </c>
      <c r="G1818" t="s">
        <v>67</v>
      </c>
      <c r="J1818" s="3">
        <v>45973.066666666666</v>
      </c>
      <c r="K1818" t="s">
        <v>5760</v>
      </c>
      <c r="L1818" t="s">
        <v>59</v>
      </c>
      <c r="M1818">
        <v>118</v>
      </c>
      <c r="N1818">
        <v>0</v>
      </c>
      <c r="O1818">
        <v>0</v>
      </c>
      <c r="P1818">
        <v>118</v>
      </c>
      <c r="Q1818">
        <v>0</v>
      </c>
      <c r="R1818">
        <v>5.9</v>
      </c>
      <c r="S1818">
        <v>0.1</v>
      </c>
      <c r="T1818">
        <v>0</v>
      </c>
      <c r="U1818">
        <v>124</v>
      </c>
      <c r="V1818">
        <v>124</v>
      </c>
      <c r="W1818">
        <v>0</v>
      </c>
      <c r="X1818" t="s">
        <v>68</v>
      </c>
      <c r="Y1818">
        <v>30.99</v>
      </c>
      <c r="Z1818">
        <v>4.28</v>
      </c>
      <c r="AA1818" t="s">
        <v>74</v>
      </c>
      <c r="AB1818" t="s">
        <v>75</v>
      </c>
      <c r="AE1818" t="s">
        <v>730</v>
      </c>
      <c r="AF1818" t="s">
        <v>731</v>
      </c>
      <c r="AG1818">
        <v>9999777722</v>
      </c>
      <c r="AK1818">
        <v>0</v>
      </c>
      <c r="AL1818">
        <v>0</v>
      </c>
      <c r="AN1818">
        <v>124</v>
      </c>
      <c r="AV1818">
        <v>118</v>
      </c>
      <c r="AW1818">
        <v>2.95</v>
      </c>
      <c r="AX1818">
        <v>118</v>
      </c>
      <c r="AY1818">
        <v>2.95</v>
      </c>
      <c r="AZ1818">
        <v>118</v>
      </c>
    </row>
    <row r="1819" spans="1:55" x14ac:dyDescent="0.25">
      <c r="A1819" t="s">
        <v>54</v>
      </c>
      <c r="B1819">
        <v>110027</v>
      </c>
      <c r="C1819" t="s">
        <v>55</v>
      </c>
      <c r="D1819" t="s">
        <v>56</v>
      </c>
      <c r="E1819" s="1">
        <v>45972</v>
      </c>
      <c r="F1819" t="s">
        <v>2142</v>
      </c>
      <c r="G1819" t="s">
        <v>58</v>
      </c>
      <c r="H1819">
        <v>7472201262</v>
      </c>
      <c r="I1819">
        <v>18528960</v>
      </c>
      <c r="J1819" s="3">
        <v>45973.067361111112</v>
      </c>
      <c r="K1819" t="s">
        <v>5760</v>
      </c>
      <c r="L1819" t="s">
        <v>59</v>
      </c>
      <c r="M1819">
        <v>418</v>
      </c>
      <c r="N1819">
        <v>-100</v>
      </c>
      <c r="O1819">
        <v>0</v>
      </c>
      <c r="P1819">
        <v>318</v>
      </c>
      <c r="Q1819">
        <v>32</v>
      </c>
      <c r="R1819">
        <v>0</v>
      </c>
      <c r="S1819">
        <v>0</v>
      </c>
      <c r="T1819">
        <v>0</v>
      </c>
      <c r="U1819">
        <v>350</v>
      </c>
      <c r="V1819">
        <v>350</v>
      </c>
      <c r="W1819">
        <v>0</v>
      </c>
      <c r="X1819" t="s">
        <v>60</v>
      </c>
      <c r="Y1819">
        <v>71.010000000000005</v>
      </c>
      <c r="Z1819">
        <v>8.69</v>
      </c>
      <c r="AA1819" t="s">
        <v>61</v>
      </c>
      <c r="AB1819" t="s">
        <v>56</v>
      </c>
      <c r="AC1819">
        <v>1262</v>
      </c>
      <c r="AK1819">
        <v>32</v>
      </c>
      <c r="AL1819">
        <v>0</v>
      </c>
      <c r="AT1819">
        <v>350</v>
      </c>
      <c r="AZ1819">
        <v>318</v>
      </c>
      <c r="BC1819">
        <v>32</v>
      </c>
    </row>
    <row r="1820" spans="1:55" x14ac:dyDescent="0.25">
      <c r="A1820" t="s">
        <v>54</v>
      </c>
      <c r="B1820">
        <v>110027</v>
      </c>
      <c r="C1820" t="s">
        <v>55</v>
      </c>
      <c r="D1820" t="s">
        <v>56</v>
      </c>
      <c r="E1820" s="1">
        <v>45972</v>
      </c>
      <c r="F1820" t="s">
        <v>2143</v>
      </c>
      <c r="G1820" t="s">
        <v>67</v>
      </c>
      <c r="J1820" s="3">
        <v>45973.068055555559</v>
      </c>
      <c r="K1820" t="s">
        <v>5760</v>
      </c>
      <c r="L1820" t="s">
        <v>59</v>
      </c>
      <c r="M1820">
        <v>178</v>
      </c>
      <c r="N1820">
        <v>0</v>
      </c>
      <c r="O1820">
        <v>0</v>
      </c>
      <c r="P1820">
        <v>178</v>
      </c>
      <c r="Q1820">
        <v>0</v>
      </c>
      <c r="R1820">
        <v>8.9</v>
      </c>
      <c r="S1820">
        <v>0.1</v>
      </c>
      <c r="T1820">
        <v>0</v>
      </c>
      <c r="U1820">
        <v>187</v>
      </c>
      <c r="V1820">
        <v>187</v>
      </c>
      <c r="W1820">
        <v>0</v>
      </c>
      <c r="X1820" t="s">
        <v>73</v>
      </c>
      <c r="Y1820">
        <v>43.92</v>
      </c>
      <c r="Z1820">
        <v>3.92</v>
      </c>
      <c r="AA1820" t="s">
        <v>74</v>
      </c>
      <c r="AB1820" t="s">
        <v>75</v>
      </c>
      <c r="AE1820" t="s">
        <v>730</v>
      </c>
      <c r="AF1820" t="s">
        <v>731</v>
      </c>
      <c r="AG1820">
        <v>9999777722</v>
      </c>
      <c r="AK1820">
        <v>0</v>
      </c>
      <c r="AL1820">
        <v>0</v>
      </c>
      <c r="AM1820">
        <v>187</v>
      </c>
      <c r="AV1820">
        <v>178</v>
      </c>
      <c r="AW1820">
        <v>4.45</v>
      </c>
      <c r="AX1820">
        <v>178</v>
      </c>
      <c r="AY1820">
        <v>4.45</v>
      </c>
      <c r="AZ1820">
        <v>178</v>
      </c>
    </row>
    <row r="1821" spans="1:55" x14ac:dyDescent="0.25">
      <c r="A1821" t="s">
        <v>54</v>
      </c>
      <c r="B1821">
        <v>110027</v>
      </c>
      <c r="C1821" t="s">
        <v>55</v>
      </c>
      <c r="D1821" t="s">
        <v>56</v>
      </c>
      <c r="E1821" s="1">
        <v>45972</v>
      </c>
      <c r="F1821" t="s">
        <v>2144</v>
      </c>
      <c r="G1821" t="s">
        <v>67</v>
      </c>
      <c r="J1821" s="3">
        <v>45973.07708333333</v>
      </c>
      <c r="K1821" t="s">
        <v>5760</v>
      </c>
      <c r="L1821" t="s">
        <v>59</v>
      </c>
      <c r="M1821">
        <v>298</v>
      </c>
      <c r="N1821">
        <v>0</v>
      </c>
      <c r="O1821">
        <v>0</v>
      </c>
      <c r="P1821">
        <v>298</v>
      </c>
      <c r="Q1821">
        <v>0</v>
      </c>
      <c r="R1821">
        <v>14.9</v>
      </c>
      <c r="S1821">
        <v>0.1</v>
      </c>
      <c r="T1821">
        <v>0</v>
      </c>
      <c r="U1821">
        <v>313</v>
      </c>
      <c r="V1821">
        <v>313</v>
      </c>
      <c r="W1821">
        <v>0</v>
      </c>
      <c r="X1821" t="s">
        <v>73</v>
      </c>
      <c r="Y1821">
        <v>69.03</v>
      </c>
      <c r="Z1821">
        <v>4.84</v>
      </c>
      <c r="AA1821" t="s">
        <v>74</v>
      </c>
      <c r="AB1821" t="s">
        <v>75</v>
      </c>
      <c r="AE1821" t="s">
        <v>730</v>
      </c>
      <c r="AF1821" t="s">
        <v>731</v>
      </c>
      <c r="AG1821">
        <v>9999777722</v>
      </c>
      <c r="AK1821">
        <v>0</v>
      </c>
      <c r="AL1821">
        <v>0</v>
      </c>
      <c r="AM1821">
        <v>313</v>
      </c>
      <c r="AV1821">
        <v>298</v>
      </c>
      <c r="AW1821">
        <v>7.45</v>
      </c>
      <c r="AX1821">
        <v>298</v>
      </c>
      <c r="AY1821">
        <v>7.45</v>
      </c>
      <c r="AZ1821">
        <v>298</v>
      </c>
    </row>
    <row r="1822" spans="1:55" x14ac:dyDescent="0.25">
      <c r="A1822" t="s">
        <v>54</v>
      </c>
      <c r="B1822">
        <v>110027</v>
      </c>
      <c r="C1822" t="s">
        <v>55</v>
      </c>
      <c r="D1822" t="s">
        <v>56</v>
      </c>
      <c r="E1822" s="1">
        <v>45972</v>
      </c>
      <c r="F1822" t="s">
        <v>2145</v>
      </c>
      <c r="G1822" t="s">
        <v>58</v>
      </c>
      <c r="H1822">
        <v>7473486451</v>
      </c>
      <c r="I1822">
        <v>18528960</v>
      </c>
      <c r="J1822" s="3">
        <v>45973.079861111109</v>
      </c>
      <c r="K1822" t="s">
        <v>5760</v>
      </c>
      <c r="L1822" t="s">
        <v>59</v>
      </c>
      <c r="M1822">
        <v>349</v>
      </c>
      <c r="N1822">
        <v>-174.5</v>
      </c>
      <c r="O1822">
        <v>0</v>
      </c>
      <c r="P1822">
        <v>174.5</v>
      </c>
      <c r="Q1822">
        <v>32</v>
      </c>
      <c r="R1822">
        <v>0</v>
      </c>
      <c r="S1822">
        <v>0</v>
      </c>
      <c r="T1822">
        <v>0</v>
      </c>
      <c r="U1822">
        <v>206.5</v>
      </c>
      <c r="V1822">
        <v>206.5</v>
      </c>
      <c r="W1822">
        <v>0</v>
      </c>
      <c r="X1822" t="s">
        <v>60</v>
      </c>
      <c r="Y1822">
        <v>65.040000000000006</v>
      </c>
      <c r="Z1822">
        <v>4.7699999999999996</v>
      </c>
      <c r="AA1822" t="s">
        <v>61</v>
      </c>
      <c r="AB1822" t="s">
        <v>56</v>
      </c>
      <c r="AC1822">
        <v>6451</v>
      </c>
      <c r="AK1822">
        <v>32</v>
      </c>
      <c r="AL1822">
        <v>0</v>
      </c>
      <c r="AT1822">
        <v>206.5</v>
      </c>
      <c r="AZ1822">
        <v>174.5</v>
      </c>
      <c r="BC1822">
        <v>32</v>
      </c>
    </row>
    <row r="1823" spans="1:55" x14ac:dyDescent="0.25">
      <c r="A1823" t="s">
        <v>54</v>
      </c>
      <c r="B1823">
        <v>110027</v>
      </c>
      <c r="C1823" t="s">
        <v>55</v>
      </c>
      <c r="D1823" t="s">
        <v>56</v>
      </c>
      <c r="E1823" s="1">
        <v>45972</v>
      </c>
      <c r="F1823" t="s">
        <v>2146</v>
      </c>
      <c r="G1823" t="s">
        <v>67</v>
      </c>
      <c r="J1823" s="3">
        <v>45973.080555555556</v>
      </c>
      <c r="K1823" t="s">
        <v>5760</v>
      </c>
      <c r="L1823" t="s">
        <v>59</v>
      </c>
      <c r="M1823">
        <v>199</v>
      </c>
      <c r="N1823">
        <v>0</v>
      </c>
      <c r="O1823">
        <v>0</v>
      </c>
      <c r="P1823">
        <v>199</v>
      </c>
      <c r="Q1823">
        <v>0</v>
      </c>
      <c r="R1823">
        <v>9.9600000000000009</v>
      </c>
      <c r="S1823">
        <v>0.04</v>
      </c>
      <c r="T1823">
        <v>0</v>
      </c>
      <c r="U1823">
        <v>209</v>
      </c>
      <c r="V1823">
        <v>209</v>
      </c>
      <c r="W1823">
        <v>0</v>
      </c>
      <c r="X1823" t="s">
        <v>68</v>
      </c>
      <c r="Y1823">
        <v>43.09</v>
      </c>
      <c r="Z1823">
        <v>1.96</v>
      </c>
      <c r="AA1823" t="s">
        <v>74</v>
      </c>
      <c r="AB1823" t="s">
        <v>75</v>
      </c>
      <c r="AE1823" t="s">
        <v>730</v>
      </c>
      <c r="AF1823" t="s">
        <v>731</v>
      </c>
      <c r="AG1823">
        <v>9999777722</v>
      </c>
      <c r="AK1823">
        <v>0</v>
      </c>
      <c r="AL1823">
        <v>0</v>
      </c>
      <c r="AN1823">
        <v>209</v>
      </c>
      <c r="AV1823">
        <v>199</v>
      </c>
      <c r="AW1823">
        <v>4.9800000000000004</v>
      </c>
      <c r="AX1823">
        <v>199</v>
      </c>
      <c r="AY1823">
        <v>4.9800000000000004</v>
      </c>
      <c r="AZ1823">
        <v>199</v>
      </c>
    </row>
    <row r="1824" spans="1:55" x14ac:dyDescent="0.25">
      <c r="A1824" t="s">
        <v>54</v>
      </c>
      <c r="B1824">
        <v>110027</v>
      </c>
      <c r="C1824" t="s">
        <v>55</v>
      </c>
      <c r="D1824" t="s">
        <v>56</v>
      </c>
      <c r="E1824" s="1">
        <v>45972</v>
      </c>
      <c r="F1824" t="s">
        <v>2147</v>
      </c>
      <c r="G1824" t="s">
        <v>63</v>
      </c>
      <c r="H1824" s="4">
        <v>221863000000000</v>
      </c>
      <c r="I1824">
        <v>29811</v>
      </c>
      <c r="J1824" s="3">
        <v>45973.085416666669</v>
      </c>
      <c r="K1824" t="s">
        <v>5760</v>
      </c>
      <c r="L1824" t="s">
        <v>59</v>
      </c>
      <c r="M1824">
        <v>396</v>
      </c>
      <c r="N1824">
        <v>-120</v>
      </c>
      <c r="O1824">
        <v>0</v>
      </c>
      <c r="P1824">
        <v>276</v>
      </c>
      <c r="Q1824">
        <v>32</v>
      </c>
      <c r="R1824">
        <v>0</v>
      </c>
      <c r="S1824">
        <v>0</v>
      </c>
      <c r="T1824">
        <v>0</v>
      </c>
      <c r="U1824">
        <v>308</v>
      </c>
      <c r="V1824">
        <v>308</v>
      </c>
      <c r="W1824">
        <v>0</v>
      </c>
      <c r="X1824" t="s">
        <v>64</v>
      </c>
      <c r="Y1824">
        <v>76.41</v>
      </c>
      <c r="Z1824">
        <v>6.22</v>
      </c>
      <c r="AA1824" t="s">
        <v>65</v>
      </c>
      <c r="AB1824" t="s">
        <v>56</v>
      </c>
      <c r="AC1824">
        <v>7854</v>
      </c>
      <c r="AK1824">
        <v>32</v>
      </c>
      <c r="AL1824">
        <v>0</v>
      </c>
      <c r="AS1824">
        <v>308</v>
      </c>
      <c r="AZ1824">
        <v>276</v>
      </c>
      <c r="BB1824">
        <v>32</v>
      </c>
    </row>
    <row r="1825" spans="1:55" x14ac:dyDescent="0.25">
      <c r="A1825" t="s">
        <v>54</v>
      </c>
      <c r="B1825">
        <v>110027</v>
      </c>
      <c r="C1825" t="s">
        <v>55</v>
      </c>
      <c r="D1825" t="s">
        <v>56</v>
      </c>
      <c r="E1825" s="1">
        <v>45972</v>
      </c>
      <c r="F1825" t="s">
        <v>2148</v>
      </c>
      <c r="G1825" t="s">
        <v>67</v>
      </c>
      <c r="J1825" s="3">
        <v>45973.088194444441</v>
      </c>
      <c r="K1825" t="s">
        <v>5760</v>
      </c>
      <c r="L1825" t="s">
        <v>59</v>
      </c>
      <c r="M1825">
        <v>616</v>
      </c>
      <c r="N1825">
        <v>0</v>
      </c>
      <c r="O1825">
        <v>0</v>
      </c>
      <c r="P1825">
        <v>616</v>
      </c>
      <c r="Q1825">
        <v>0</v>
      </c>
      <c r="R1825">
        <v>30.8</v>
      </c>
      <c r="S1825">
        <v>0.2</v>
      </c>
      <c r="T1825">
        <v>0</v>
      </c>
      <c r="U1825">
        <v>647</v>
      </c>
      <c r="V1825">
        <v>647</v>
      </c>
      <c r="W1825">
        <v>0</v>
      </c>
      <c r="X1825" t="s">
        <v>68</v>
      </c>
      <c r="Y1825">
        <v>165.85</v>
      </c>
      <c r="Z1825">
        <v>10.68</v>
      </c>
      <c r="AA1825" t="s">
        <v>74</v>
      </c>
      <c r="AB1825" t="s">
        <v>75</v>
      </c>
      <c r="AE1825" t="s">
        <v>730</v>
      </c>
      <c r="AF1825" t="s">
        <v>731</v>
      </c>
      <c r="AG1825">
        <v>9999777722</v>
      </c>
      <c r="AK1825">
        <v>0</v>
      </c>
      <c r="AL1825">
        <v>0</v>
      </c>
      <c r="AN1825">
        <v>647</v>
      </c>
      <c r="AV1825">
        <v>616</v>
      </c>
      <c r="AW1825">
        <v>15.4</v>
      </c>
      <c r="AX1825">
        <v>616</v>
      </c>
      <c r="AY1825">
        <v>15.4</v>
      </c>
      <c r="AZ1825">
        <v>616</v>
      </c>
    </row>
    <row r="1826" spans="1:55" x14ac:dyDescent="0.25">
      <c r="A1826" t="s">
        <v>54</v>
      </c>
      <c r="B1826">
        <v>110027</v>
      </c>
      <c r="C1826" t="s">
        <v>55</v>
      </c>
      <c r="D1826" t="s">
        <v>56</v>
      </c>
      <c r="E1826" s="1">
        <v>45972</v>
      </c>
      <c r="F1826" t="s">
        <v>2149</v>
      </c>
      <c r="G1826" t="s">
        <v>67</v>
      </c>
      <c r="J1826" s="3">
        <v>45973.09652777778</v>
      </c>
      <c r="K1826" t="s">
        <v>5760</v>
      </c>
      <c r="L1826" t="s">
        <v>59</v>
      </c>
      <c r="M1826">
        <v>159</v>
      </c>
      <c r="N1826">
        <v>0</v>
      </c>
      <c r="O1826">
        <v>0</v>
      </c>
      <c r="P1826">
        <v>159</v>
      </c>
      <c r="Q1826">
        <v>0</v>
      </c>
      <c r="R1826">
        <v>7.96</v>
      </c>
      <c r="S1826">
        <v>0.04</v>
      </c>
      <c r="T1826">
        <v>0</v>
      </c>
      <c r="U1826">
        <v>167</v>
      </c>
      <c r="V1826">
        <v>167</v>
      </c>
      <c r="W1826">
        <v>0</v>
      </c>
      <c r="X1826" t="s">
        <v>73</v>
      </c>
      <c r="Y1826">
        <v>29.83</v>
      </c>
      <c r="Z1826">
        <v>2.5</v>
      </c>
      <c r="AA1826" t="s">
        <v>74</v>
      </c>
      <c r="AB1826" t="s">
        <v>75</v>
      </c>
      <c r="AE1826" t="s">
        <v>730</v>
      </c>
      <c r="AF1826" t="s">
        <v>731</v>
      </c>
      <c r="AG1826">
        <v>9999777722</v>
      </c>
      <c r="AK1826">
        <v>0</v>
      </c>
      <c r="AL1826">
        <v>0</v>
      </c>
      <c r="AM1826">
        <v>167</v>
      </c>
      <c r="AV1826">
        <v>159</v>
      </c>
      <c r="AW1826">
        <v>3.98</v>
      </c>
      <c r="AX1826">
        <v>159</v>
      </c>
      <c r="AY1826">
        <v>3.98</v>
      </c>
      <c r="AZ1826">
        <v>159</v>
      </c>
    </row>
    <row r="1827" spans="1:55" x14ac:dyDescent="0.25">
      <c r="A1827" t="s">
        <v>54</v>
      </c>
      <c r="B1827">
        <v>110027</v>
      </c>
      <c r="C1827" t="s">
        <v>55</v>
      </c>
      <c r="D1827" t="s">
        <v>56</v>
      </c>
      <c r="E1827" s="1">
        <v>45972</v>
      </c>
      <c r="F1827" t="s">
        <v>2150</v>
      </c>
      <c r="G1827" t="s">
        <v>63</v>
      </c>
      <c r="H1827" s="4">
        <v>221864000000000</v>
      </c>
      <c r="I1827">
        <v>29811</v>
      </c>
      <c r="J1827" s="3">
        <v>45973.097222222219</v>
      </c>
      <c r="K1827" t="s">
        <v>5760</v>
      </c>
      <c r="L1827" t="s">
        <v>59</v>
      </c>
      <c r="M1827">
        <v>367</v>
      </c>
      <c r="N1827">
        <v>-93.75</v>
      </c>
      <c r="O1827">
        <v>0</v>
      </c>
      <c r="P1827">
        <v>273.25</v>
      </c>
      <c r="Q1827">
        <v>32</v>
      </c>
      <c r="R1827">
        <v>0</v>
      </c>
      <c r="S1827">
        <v>-0.25</v>
      </c>
      <c r="T1827">
        <v>0</v>
      </c>
      <c r="U1827">
        <v>305</v>
      </c>
      <c r="V1827">
        <v>305</v>
      </c>
      <c r="W1827">
        <v>0</v>
      </c>
      <c r="X1827" t="s">
        <v>64</v>
      </c>
      <c r="Y1827">
        <v>74.760000000000005</v>
      </c>
      <c r="Z1827">
        <v>9.8000000000000007</v>
      </c>
      <c r="AA1827" t="s">
        <v>65</v>
      </c>
      <c r="AB1827" t="s">
        <v>56</v>
      </c>
      <c r="AC1827">
        <v>7171</v>
      </c>
      <c r="AK1827">
        <v>32</v>
      </c>
      <c r="AL1827">
        <v>0</v>
      </c>
      <c r="AS1827">
        <v>305</v>
      </c>
      <c r="AZ1827">
        <v>273.25</v>
      </c>
      <c r="BB1827">
        <v>32</v>
      </c>
    </row>
    <row r="1828" spans="1:55" x14ac:dyDescent="0.25">
      <c r="A1828" t="s">
        <v>54</v>
      </c>
      <c r="B1828">
        <v>110027</v>
      </c>
      <c r="C1828" t="s">
        <v>55</v>
      </c>
      <c r="D1828" t="s">
        <v>56</v>
      </c>
      <c r="E1828" s="1">
        <v>45972</v>
      </c>
      <c r="F1828" t="s">
        <v>2151</v>
      </c>
      <c r="G1828" t="s">
        <v>58</v>
      </c>
      <c r="H1828">
        <v>7473037625</v>
      </c>
      <c r="I1828">
        <v>18528960</v>
      </c>
      <c r="J1828" s="3">
        <v>45973.097222222219</v>
      </c>
      <c r="K1828" t="s">
        <v>5760</v>
      </c>
      <c r="L1828" t="s">
        <v>59</v>
      </c>
      <c r="M1828">
        <v>229</v>
      </c>
      <c r="N1828">
        <v>-100</v>
      </c>
      <c r="O1828">
        <v>0</v>
      </c>
      <c r="P1828">
        <v>129</v>
      </c>
      <c r="Q1828">
        <v>32</v>
      </c>
      <c r="R1828">
        <v>0</v>
      </c>
      <c r="S1828">
        <v>0</v>
      </c>
      <c r="T1828">
        <v>0</v>
      </c>
      <c r="U1828">
        <v>161</v>
      </c>
      <c r="V1828">
        <v>161</v>
      </c>
      <c r="W1828">
        <v>0</v>
      </c>
      <c r="X1828" t="s">
        <v>60</v>
      </c>
      <c r="Y1828">
        <v>47.44</v>
      </c>
      <c r="Z1828">
        <v>5.03</v>
      </c>
      <c r="AA1828" t="s">
        <v>61</v>
      </c>
      <c r="AB1828" t="s">
        <v>56</v>
      </c>
      <c r="AC1828">
        <v>7625</v>
      </c>
      <c r="AK1828">
        <v>32</v>
      </c>
      <c r="AL1828">
        <v>0</v>
      </c>
      <c r="AT1828">
        <v>161</v>
      </c>
      <c r="AZ1828">
        <v>129</v>
      </c>
      <c r="BC1828">
        <v>32</v>
      </c>
    </row>
    <row r="1829" spans="1:55" x14ac:dyDescent="0.25">
      <c r="A1829" t="s">
        <v>54</v>
      </c>
      <c r="B1829">
        <v>110027</v>
      </c>
      <c r="C1829" t="s">
        <v>55</v>
      </c>
      <c r="D1829" t="s">
        <v>56</v>
      </c>
      <c r="E1829" s="1">
        <v>45972</v>
      </c>
      <c r="F1829" t="s">
        <v>2152</v>
      </c>
      <c r="G1829" t="s">
        <v>67</v>
      </c>
      <c r="J1829" s="3">
        <v>45973.099305555559</v>
      </c>
      <c r="K1829" t="s">
        <v>5760</v>
      </c>
      <c r="L1829" t="s">
        <v>59</v>
      </c>
      <c r="M1829">
        <v>1261</v>
      </c>
      <c r="N1829">
        <v>0</v>
      </c>
      <c r="O1829">
        <v>0</v>
      </c>
      <c r="P1829">
        <v>1261</v>
      </c>
      <c r="Q1829">
        <v>0</v>
      </c>
      <c r="R1829">
        <v>63.06</v>
      </c>
      <c r="S1829">
        <v>-0.06</v>
      </c>
      <c r="T1829">
        <v>0</v>
      </c>
      <c r="U1829">
        <v>1324</v>
      </c>
      <c r="V1829">
        <v>1324</v>
      </c>
      <c r="W1829">
        <v>0</v>
      </c>
      <c r="X1829" t="s">
        <v>73</v>
      </c>
      <c r="Y1829">
        <v>287.5</v>
      </c>
      <c r="Z1829">
        <v>22.08</v>
      </c>
      <c r="AA1829" t="s">
        <v>74</v>
      </c>
      <c r="AB1829" t="s">
        <v>75</v>
      </c>
      <c r="AE1829" t="s">
        <v>730</v>
      </c>
      <c r="AF1829" t="s">
        <v>731</v>
      </c>
      <c r="AG1829">
        <v>9999777722</v>
      </c>
      <c r="AK1829">
        <v>0</v>
      </c>
      <c r="AL1829">
        <v>0</v>
      </c>
      <c r="AM1829">
        <v>1324</v>
      </c>
      <c r="AV1829">
        <v>1261</v>
      </c>
      <c r="AW1829">
        <v>31.53</v>
      </c>
      <c r="AX1829">
        <v>1261</v>
      </c>
      <c r="AY1829">
        <v>31.53</v>
      </c>
      <c r="AZ1829">
        <v>1261</v>
      </c>
    </row>
    <row r="1830" spans="1:55" x14ac:dyDescent="0.25">
      <c r="A1830" t="s">
        <v>54</v>
      </c>
      <c r="B1830">
        <v>110027</v>
      </c>
      <c r="C1830" t="s">
        <v>55</v>
      </c>
      <c r="D1830" t="s">
        <v>56</v>
      </c>
      <c r="E1830" s="1">
        <v>45972</v>
      </c>
      <c r="F1830" t="s">
        <v>2153</v>
      </c>
      <c r="G1830" t="s">
        <v>67</v>
      </c>
      <c r="J1830" s="3">
        <v>45973.103472222225</v>
      </c>
      <c r="K1830" t="s">
        <v>5760</v>
      </c>
      <c r="L1830" t="s">
        <v>59</v>
      </c>
      <c r="M1830">
        <v>176</v>
      </c>
      <c r="N1830">
        <v>0</v>
      </c>
      <c r="O1830">
        <v>0</v>
      </c>
      <c r="P1830">
        <v>176</v>
      </c>
      <c r="Q1830">
        <v>0</v>
      </c>
      <c r="R1830">
        <v>8.8000000000000007</v>
      </c>
      <c r="S1830">
        <v>0.2</v>
      </c>
      <c r="T1830">
        <v>0</v>
      </c>
      <c r="U1830">
        <v>185</v>
      </c>
      <c r="V1830">
        <v>185</v>
      </c>
      <c r="W1830">
        <v>0</v>
      </c>
      <c r="X1830" t="s">
        <v>68</v>
      </c>
      <c r="Y1830">
        <v>45.64</v>
      </c>
      <c r="Z1830">
        <v>4.28</v>
      </c>
      <c r="AA1830" t="s">
        <v>74</v>
      </c>
      <c r="AB1830" t="s">
        <v>75</v>
      </c>
      <c r="AE1830" t="s">
        <v>730</v>
      </c>
      <c r="AF1830" t="s">
        <v>731</v>
      </c>
      <c r="AG1830">
        <v>9999777722</v>
      </c>
      <c r="AK1830">
        <v>0</v>
      </c>
      <c r="AL1830">
        <v>0</v>
      </c>
      <c r="AN1830">
        <v>185</v>
      </c>
      <c r="AV1830">
        <v>176</v>
      </c>
      <c r="AW1830">
        <v>4.4000000000000004</v>
      </c>
      <c r="AX1830">
        <v>176</v>
      </c>
      <c r="AY1830">
        <v>4.4000000000000004</v>
      </c>
      <c r="AZ1830">
        <v>176</v>
      </c>
    </row>
    <row r="1831" spans="1:55" x14ac:dyDescent="0.25">
      <c r="A1831" t="s">
        <v>54</v>
      </c>
      <c r="B1831">
        <v>110027</v>
      </c>
      <c r="C1831" t="s">
        <v>55</v>
      </c>
      <c r="D1831" t="s">
        <v>56</v>
      </c>
      <c r="E1831" s="1">
        <v>45972</v>
      </c>
      <c r="F1831" t="s">
        <v>2154</v>
      </c>
      <c r="G1831" t="s">
        <v>63</v>
      </c>
      <c r="H1831" s="4">
        <v>221865000000000</v>
      </c>
      <c r="I1831">
        <v>29811</v>
      </c>
      <c r="J1831" s="3">
        <v>45973.105555555558</v>
      </c>
      <c r="K1831" t="s">
        <v>5760</v>
      </c>
      <c r="L1831" t="s">
        <v>59</v>
      </c>
      <c r="M1831">
        <v>258</v>
      </c>
      <c r="N1831">
        <v>-60</v>
      </c>
      <c r="O1831">
        <v>0</v>
      </c>
      <c r="P1831">
        <v>198</v>
      </c>
      <c r="Q1831">
        <v>32</v>
      </c>
      <c r="R1831">
        <v>0</v>
      </c>
      <c r="S1831">
        <v>0</v>
      </c>
      <c r="T1831">
        <v>0</v>
      </c>
      <c r="U1831">
        <v>230</v>
      </c>
      <c r="V1831">
        <v>230</v>
      </c>
      <c r="W1831">
        <v>0</v>
      </c>
      <c r="X1831" t="s">
        <v>64</v>
      </c>
      <c r="Y1831">
        <v>45.56</v>
      </c>
      <c r="Z1831">
        <v>3.92</v>
      </c>
      <c r="AA1831" t="s">
        <v>65</v>
      </c>
      <c r="AB1831" t="s">
        <v>56</v>
      </c>
      <c r="AC1831">
        <v>5170</v>
      </c>
      <c r="AK1831">
        <v>32</v>
      </c>
      <c r="AL1831">
        <v>0</v>
      </c>
      <c r="AS1831">
        <v>230</v>
      </c>
      <c r="AZ1831">
        <v>198</v>
      </c>
      <c r="BB1831">
        <v>32</v>
      </c>
    </row>
    <row r="1832" spans="1:55" x14ac:dyDescent="0.25">
      <c r="A1832" t="s">
        <v>54</v>
      </c>
      <c r="B1832">
        <v>110027</v>
      </c>
      <c r="C1832" t="s">
        <v>55</v>
      </c>
      <c r="D1832" t="s">
        <v>56</v>
      </c>
      <c r="E1832" s="1">
        <v>45972</v>
      </c>
      <c r="F1832" t="s">
        <v>2155</v>
      </c>
      <c r="G1832" t="s">
        <v>58</v>
      </c>
      <c r="H1832">
        <v>7472711444</v>
      </c>
      <c r="I1832">
        <v>18528960</v>
      </c>
      <c r="J1832" s="3">
        <v>45973.115277777775</v>
      </c>
      <c r="K1832" t="s">
        <v>5760</v>
      </c>
      <c r="L1832" t="s">
        <v>59</v>
      </c>
      <c r="M1832">
        <v>416</v>
      </c>
      <c r="N1832">
        <v>-100</v>
      </c>
      <c r="O1832">
        <v>0</v>
      </c>
      <c r="P1832">
        <v>316</v>
      </c>
      <c r="Q1832">
        <v>32</v>
      </c>
      <c r="R1832">
        <v>0</v>
      </c>
      <c r="S1832">
        <v>0</v>
      </c>
      <c r="T1832">
        <v>0</v>
      </c>
      <c r="U1832">
        <v>348</v>
      </c>
      <c r="V1832">
        <v>348</v>
      </c>
      <c r="W1832">
        <v>0</v>
      </c>
      <c r="X1832" t="s">
        <v>60</v>
      </c>
      <c r="Y1832">
        <v>79.37</v>
      </c>
      <c r="Z1832">
        <v>11.01</v>
      </c>
      <c r="AA1832" t="s">
        <v>61</v>
      </c>
      <c r="AB1832" t="s">
        <v>56</v>
      </c>
      <c r="AC1832">
        <v>1444</v>
      </c>
      <c r="AK1832">
        <v>32</v>
      </c>
      <c r="AL1832">
        <v>0</v>
      </c>
      <c r="AT1832">
        <v>348</v>
      </c>
      <c r="AZ1832">
        <v>316</v>
      </c>
      <c r="BC1832">
        <v>32</v>
      </c>
    </row>
    <row r="1833" spans="1:55" x14ac:dyDescent="0.25">
      <c r="A1833" t="s">
        <v>54</v>
      </c>
      <c r="B1833">
        <v>110027</v>
      </c>
      <c r="C1833" t="s">
        <v>55</v>
      </c>
      <c r="D1833" t="s">
        <v>56</v>
      </c>
      <c r="E1833" s="1">
        <v>45972</v>
      </c>
      <c r="F1833" t="s">
        <v>2156</v>
      </c>
      <c r="G1833" t="s">
        <v>63</v>
      </c>
      <c r="H1833" s="4">
        <v>221867000000000</v>
      </c>
      <c r="I1833">
        <v>29811</v>
      </c>
      <c r="J1833" s="3">
        <v>45973.133333333331</v>
      </c>
      <c r="K1833" t="s">
        <v>5760</v>
      </c>
      <c r="L1833" t="s">
        <v>59</v>
      </c>
      <c r="M1833">
        <v>256</v>
      </c>
      <c r="N1833">
        <v>-93.75</v>
      </c>
      <c r="O1833">
        <v>0</v>
      </c>
      <c r="P1833">
        <v>162.25</v>
      </c>
      <c r="Q1833">
        <v>32</v>
      </c>
      <c r="R1833">
        <v>0</v>
      </c>
      <c r="S1833">
        <v>-0.25</v>
      </c>
      <c r="T1833">
        <v>0</v>
      </c>
      <c r="U1833">
        <v>194</v>
      </c>
      <c r="V1833">
        <v>194</v>
      </c>
      <c r="W1833">
        <v>0</v>
      </c>
      <c r="X1833" t="s">
        <v>64</v>
      </c>
      <c r="Y1833">
        <v>48.47</v>
      </c>
      <c r="Z1833">
        <v>5.34</v>
      </c>
      <c r="AA1833" t="s">
        <v>65</v>
      </c>
      <c r="AB1833" t="s">
        <v>56</v>
      </c>
      <c r="AC1833">
        <v>5393</v>
      </c>
      <c r="AK1833">
        <v>32</v>
      </c>
      <c r="AL1833">
        <v>0</v>
      </c>
      <c r="AS1833">
        <v>194</v>
      </c>
      <c r="AZ1833">
        <v>162.25</v>
      </c>
      <c r="BB1833">
        <v>32</v>
      </c>
    </row>
    <row r="1834" spans="1:55" x14ac:dyDescent="0.25">
      <c r="A1834" t="s">
        <v>54</v>
      </c>
      <c r="B1834">
        <v>110027</v>
      </c>
      <c r="C1834" t="s">
        <v>55</v>
      </c>
      <c r="D1834" t="s">
        <v>56</v>
      </c>
      <c r="E1834" s="1">
        <v>45972</v>
      </c>
      <c r="F1834" t="s">
        <v>2157</v>
      </c>
      <c r="G1834" t="s">
        <v>58</v>
      </c>
      <c r="H1834">
        <v>7473489277</v>
      </c>
      <c r="I1834">
        <v>18528960</v>
      </c>
      <c r="J1834" s="3">
        <v>45973.147222222222</v>
      </c>
      <c r="K1834" t="s">
        <v>5760</v>
      </c>
      <c r="L1834" t="s">
        <v>59</v>
      </c>
      <c r="M1834">
        <v>318</v>
      </c>
      <c r="N1834">
        <v>-100</v>
      </c>
      <c r="O1834">
        <v>0</v>
      </c>
      <c r="P1834">
        <v>218</v>
      </c>
      <c r="Q1834">
        <v>32</v>
      </c>
      <c r="R1834">
        <v>0</v>
      </c>
      <c r="S1834">
        <v>0</v>
      </c>
      <c r="T1834">
        <v>0</v>
      </c>
      <c r="U1834">
        <v>250</v>
      </c>
      <c r="V1834">
        <v>250</v>
      </c>
      <c r="W1834">
        <v>0</v>
      </c>
      <c r="X1834" t="s">
        <v>60</v>
      </c>
      <c r="Y1834">
        <v>56.34</v>
      </c>
      <c r="Z1834">
        <v>8.15</v>
      </c>
      <c r="AA1834" t="s">
        <v>61</v>
      </c>
      <c r="AB1834" t="s">
        <v>56</v>
      </c>
      <c r="AC1834">
        <v>9277</v>
      </c>
      <c r="AK1834">
        <v>32</v>
      </c>
      <c r="AL1834">
        <v>0</v>
      </c>
      <c r="AT1834">
        <v>250</v>
      </c>
      <c r="AZ1834">
        <v>218</v>
      </c>
      <c r="BC1834">
        <v>32</v>
      </c>
    </row>
    <row r="1835" spans="1:55" x14ac:dyDescent="0.25">
      <c r="A1835" t="s">
        <v>54</v>
      </c>
      <c r="B1835">
        <v>110027</v>
      </c>
      <c r="C1835" t="s">
        <v>55</v>
      </c>
      <c r="D1835" t="s">
        <v>56</v>
      </c>
      <c r="E1835" s="1">
        <v>45972</v>
      </c>
      <c r="F1835" t="s">
        <v>2158</v>
      </c>
      <c r="G1835" t="s">
        <v>67</v>
      </c>
      <c r="J1835" s="3">
        <v>45973.152777777781</v>
      </c>
      <c r="K1835" t="s">
        <v>5760</v>
      </c>
      <c r="L1835" t="s">
        <v>59</v>
      </c>
      <c r="M1835">
        <v>337</v>
      </c>
      <c r="N1835">
        <v>0</v>
      </c>
      <c r="O1835">
        <v>0</v>
      </c>
      <c r="P1835">
        <v>337</v>
      </c>
      <c r="Q1835">
        <v>0</v>
      </c>
      <c r="R1835">
        <v>16.84</v>
      </c>
      <c r="S1835">
        <v>0.16</v>
      </c>
      <c r="T1835">
        <v>0</v>
      </c>
      <c r="U1835">
        <v>354</v>
      </c>
      <c r="V1835">
        <v>354</v>
      </c>
      <c r="W1835">
        <v>0</v>
      </c>
      <c r="X1835" t="s">
        <v>68</v>
      </c>
      <c r="Y1835">
        <v>73.959999999999994</v>
      </c>
      <c r="Z1835">
        <v>7.18</v>
      </c>
      <c r="AA1835" t="s">
        <v>74</v>
      </c>
      <c r="AB1835" t="s">
        <v>75</v>
      </c>
      <c r="AE1835" t="s">
        <v>2159</v>
      </c>
      <c r="AF1835" t="s">
        <v>2160</v>
      </c>
      <c r="AG1835">
        <v>9142578915</v>
      </c>
      <c r="AK1835">
        <v>0</v>
      </c>
      <c r="AL1835">
        <v>0</v>
      </c>
      <c r="AN1835">
        <v>354</v>
      </c>
      <c r="AV1835">
        <v>337</v>
      </c>
      <c r="AW1835">
        <v>8.42</v>
      </c>
      <c r="AX1835">
        <v>337</v>
      </c>
      <c r="AY1835">
        <v>8.42</v>
      </c>
      <c r="AZ1835">
        <v>337</v>
      </c>
    </row>
    <row r="1836" spans="1:55" x14ac:dyDescent="0.25">
      <c r="A1836" t="s">
        <v>54</v>
      </c>
      <c r="B1836">
        <v>110027</v>
      </c>
      <c r="C1836" t="s">
        <v>55</v>
      </c>
      <c r="D1836" t="s">
        <v>56</v>
      </c>
      <c r="E1836" s="1">
        <v>45972</v>
      </c>
      <c r="F1836" t="s">
        <v>2161</v>
      </c>
      <c r="G1836" t="s">
        <v>58</v>
      </c>
      <c r="H1836">
        <v>7464804230</v>
      </c>
      <c r="I1836">
        <v>18528960</v>
      </c>
      <c r="J1836" s="3">
        <v>45973.177777777775</v>
      </c>
      <c r="K1836" t="s">
        <v>5760</v>
      </c>
      <c r="L1836" t="s">
        <v>59</v>
      </c>
      <c r="M1836">
        <v>686</v>
      </c>
      <c r="N1836">
        <v>-75</v>
      </c>
      <c r="O1836">
        <v>0</v>
      </c>
      <c r="P1836">
        <v>611</v>
      </c>
      <c r="Q1836">
        <v>32</v>
      </c>
      <c r="R1836">
        <v>0</v>
      </c>
      <c r="S1836">
        <v>0</v>
      </c>
      <c r="T1836">
        <v>0</v>
      </c>
      <c r="U1836">
        <v>643</v>
      </c>
      <c r="V1836">
        <v>643</v>
      </c>
      <c r="W1836">
        <v>0</v>
      </c>
      <c r="X1836" t="s">
        <v>60</v>
      </c>
      <c r="Y1836">
        <v>129.34</v>
      </c>
      <c r="Z1836">
        <v>13.72</v>
      </c>
      <c r="AA1836" t="s">
        <v>61</v>
      </c>
      <c r="AB1836" t="s">
        <v>56</v>
      </c>
      <c r="AC1836">
        <v>4230</v>
      </c>
      <c r="AK1836">
        <v>32</v>
      </c>
      <c r="AL1836">
        <v>0</v>
      </c>
      <c r="AT1836">
        <v>643</v>
      </c>
      <c r="AZ1836">
        <v>611</v>
      </c>
      <c r="BC1836">
        <v>32</v>
      </c>
    </row>
    <row r="1837" spans="1:55" x14ac:dyDescent="0.25">
      <c r="A1837" t="s">
        <v>54</v>
      </c>
      <c r="B1837">
        <v>110027</v>
      </c>
      <c r="C1837" t="s">
        <v>55</v>
      </c>
      <c r="D1837" t="s">
        <v>56</v>
      </c>
      <c r="E1837" s="1">
        <v>45972</v>
      </c>
      <c r="F1837" t="s">
        <v>2162</v>
      </c>
      <c r="G1837" t="s">
        <v>58</v>
      </c>
      <c r="H1837">
        <v>7473503159</v>
      </c>
      <c r="I1837">
        <v>18528960</v>
      </c>
      <c r="J1837" s="3">
        <v>45973.178472222222</v>
      </c>
      <c r="K1837" t="s">
        <v>5760</v>
      </c>
      <c r="L1837" t="s">
        <v>59</v>
      </c>
      <c r="M1837">
        <v>423</v>
      </c>
      <c r="N1837">
        <v>-100</v>
      </c>
      <c r="O1837">
        <v>0</v>
      </c>
      <c r="P1837">
        <v>323</v>
      </c>
      <c r="Q1837">
        <v>32</v>
      </c>
      <c r="R1837">
        <v>0</v>
      </c>
      <c r="S1837">
        <v>0</v>
      </c>
      <c r="T1837">
        <v>0</v>
      </c>
      <c r="U1837">
        <v>355</v>
      </c>
      <c r="V1837">
        <v>355</v>
      </c>
      <c r="W1837">
        <v>0</v>
      </c>
      <c r="X1837" t="s">
        <v>60</v>
      </c>
      <c r="Y1837">
        <v>75.88</v>
      </c>
      <c r="Z1837">
        <v>8.9499999999999993</v>
      </c>
      <c r="AA1837" t="s">
        <v>61</v>
      </c>
      <c r="AB1837" t="s">
        <v>56</v>
      </c>
      <c r="AC1837">
        <v>3159</v>
      </c>
      <c r="AK1837">
        <v>32</v>
      </c>
      <c r="AL1837">
        <v>0</v>
      </c>
      <c r="AT1837">
        <v>355</v>
      </c>
      <c r="AZ1837">
        <v>323</v>
      </c>
      <c r="BC1837">
        <v>32</v>
      </c>
    </row>
    <row r="1838" spans="1:55" x14ac:dyDescent="0.25">
      <c r="A1838" t="s">
        <v>54</v>
      </c>
      <c r="B1838">
        <v>110027</v>
      </c>
      <c r="C1838" t="s">
        <v>55</v>
      </c>
      <c r="D1838" t="s">
        <v>56</v>
      </c>
      <c r="E1838" s="1">
        <v>45972</v>
      </c>
      <c r="F1838" t="s">
        <v>2163</v>
      </c>
      <c r="G1838" t="s">
        <v>58</v>
      </c>
      <c r="H1838">
        <v>7470058972</v>
      </c>
      <c r="I1838">
        <v>18528960</v>
      </c>
      <c r="J1838" s="3">
        <v>45973.18472222222</v>
      </c>
      <c r="K1838" t="s">
        <v>5760</v>
      </c>
      <c r="L1838" t="s">
        <v>59</v>
      </c>
      <c r="M1838">
        <v>665.99</v>
      </c>
      <c r="N1838">
        <v>-139.99</v>
      </c>
      <c r="O1838">
        <v>0</v>
      </c>
      <c r="P1838">
        <v>526</v>
      </c>
      <c r="Q1838">
        <v>32</v>
      </c>
      <c r="R1838">
        <v>0</v>
      </c>
      <c r="S1838">
        <v>0</v>
      </c>
      <c r="T1838">
        <v>0</v>
      </c>
      <c r="U1838">
        <v>558</v>
      </c>
      <c r="V1838">
        <v>558</v>
      </c>
      <c r="W1838">
        <v>0</v>
      </c>
      <c r="X1838" t="s">
        <v>60</v>
      </c>
      <c r="Y1838">
        <v>148.97</v>
      </c>
      <c r="Z1838">
        <v>15.7</v>
      </c>
      <c r="AA1838" t="s">
        <v>61</v>
      </c>
      <c r="AB1838" t="s">
        <v>56</v>
      </c>
      <c r="AC1838">
        <v>8972</v>
      </c>
      <c r="AK1838">
        <v>32</v>
      </c>
      <c r="AL1838">
        <v>0</v>
      </c>
      <c r="AT1838">
        <v>558</v>
      </c>
      <c r="AZ1838">
        <v>526.01</v>
      </c>
      <c r="BC1838">
        <v>32</v>
      </c>
    </row>
    <row r="1839" spans="1:55" x14ac:dyDescent="0.25">
      <c r="A1839" t="s">
        <v>54</v>
      </c>
      <c r="B1839">
        <v>110027</v>
      </c>
      <c r="C1839" t="s">
        <v>55</v>
      </c>
      <c r="D1839" t="s">
        <v>56</v>
      </c>
      <c r="E1839" s="1">
        <v>45972</v>
      </c>
      <c r="F1839" t="s">
        <v>2164</v>
      </c>
      <c r="G1839" t="s">
        <v>58</v>
      </c>
      <c r="H1839">
        <v>7472620561</v>
      </c>
      <c r="I1839">
        <v>18528960</v>
      </c>
      <c r="J1839" s="3">
        <v>45973.208333333336</v>
      </c>
      <c r="K1839" t="s">
        <v>5760</v>
      </c>
      <c r="L1839" t="s">
        <v>59</v>
      </c>
      <c r="M1839">
        <v>347</v>
      </c>
      <c r="N1839">
        <v>-100</v>
      </c>
      <c r="O1839">
        <v>0</v>
      </c>
      <c r="P1839">
        <v>247</v>
      </c>
      <c r="Q1839">
        <v>32</v>
      </c>
      <c r="R1839">
        <v>0</v>
      </c>
      <c r="S1839">
        <v>0</v>
      </c>
      <c r="T1839">
        <v>0</v>
      </c>
      <c r="U1839">
        <v>279</v>
      </c>
      <c r="V1839">
        <v>279</v>
      </c>
      <c r="W1839">
        <v>0</v>
      </c>
      <c r="X1839" t="s">
        <v>60</v>
      </c>
      <c r="Y1839">
        <v>74.48</v>
      </c>
      <c r="Z1839">
        <v>5.54</v>
      </c>
      <c r="AA1839" t="s">
        <v>61</v>
      </c>
      <c r="AB1839" t="s">
        <v>56</v>
      </c>
      <c r="AC1839">
        <v>561</v>
      </c>
      <c r="AK1839">
        <v>32</v>
      </c>
      <c r="AL1839">
        <v>0</v>
      </c>
      <c r="AT1839">
        <v>279</v>
      </c>
      <c r="AZ1839">
        <v>247</v>
      </c>
      <c r="BC1839">
        <v>32</v>
      </c>
    </row>
    <row r="1840" spans="1:55" x14ac:dyDescent="0.25">
      <c r="A1840" t="s">
        <v>54</v>
      </c>
      <c r="B1840">
        <v>110027</v>
      </c>
      <c r="C1840" t="s">
        <v>55</v>
      </c>
      <c r="D1840" t="s">
        <v>56</v>
      </c>
      <c r="E1840" s="1">
        <v>45973</v>
      </c>
      <c r="F1840" t="s">
        <v>2165</v>
      </c>
      <c r="G1840" t="s">
        <v>58</v>
      </c>
      <c r="H1840">
        <v>7470596020</v>
      </c>
      <c r="I1840">
        <v>18528960</v>
      </c>
      <c r="J1840" s="3">
        <v>45973.506944444445</v>
      </c>
      <c r="K1840" t="s">
        <v>5760</v>
      </c>
      <c r="L1840" t="s">
        <v>59</v>
      </c>
      <c r="M1840">
        <v>541.29</v>
      </c>
      <c r="N1840">
        <v>0</v>
      </c>
      <c r="O1840">
        <v>0</v>
      </c>
      <c r="P1840">
        <v>541.29</v>
      </c>
      <c r="Q1840">
        <v>32</v>
      </c>
      <c r="R1840">
        <v>0</v>
      </c>
      <c r="S1840">
        <v>0</v>
      </c>
      <c r="T1840">
        <v>0</v>
      </c>
      <c r="U1840">
        <v>573.29</v>
      </c>
      <c r="V1840">
        <v>573.29</v>
      </c>
      <c r="W1840">
        <v>0</v>
      </c>
      <c r="X1840" t="s">
        <v>60</v>
      </c>
      <c r="Y1840">
        <v>97.46</v>
      </c>
      <c r="Z1840">
        <v>10.48</v>
      </c>
      <c r="AA1840" t="s">
        <v>61</v>
      </c>
      <c r="AB1840" t="s">
        <v>56</v>
      </c>
      <c r="AC1840">
        <v>6020</v>
      </c>
      <c r="AK1840">
        <v>32</v>
      </c>
      <c r="AL1840">
        <v>0</v>
      </c>
      <c r="AT1840">
        <v>573.29</v>
      </c>
      <c r="AZ1840">
        <v>541.29</v>
      </c>
      <c r="BC1840">
        <v>32</v>
      </c>
    </row>
    <row r="1841" spans="1:55" x14ac:dyDescent="0.25">
      <c r="A1841" t="s">
        <v>54</v>
      </c>
      <c r="B1841">
        <v>110027</v>
      </c>
      <c r="C1841" t="s">
        <v>55</v>
      </c>
      <c r="D1841" t="s">
        <v>56</v>
      </c>
      <c r="E1841" s="1">
        <v>45973</v>
      </c>
      <c r="F1841" t="s">
        <v>2166</v>
      </c>
      <c r="G1841" t="s">
        <v>63</v>
      </c>
      <c r="H1841" s="4">
        <v>221900000000000</v>
      </c>
      <c r="I1841">
        <v>29811</v>
      </c>
      <c r="J1841" s="3">
        <v>45973.518055555556</v>
      </c>
      <c r="K1841" t="s">
        <v>5760</v>
      </c>
      <c r="L1841" t="s">
        <v>59</v>
      </c>
      <c r="M1841">
        <v>248</v>
      </c>
      <c r="N1841">
        <v>-90</v>
      </c>
      <c r="O1841">
        <v>0</v>
      </c>
      <c r="P1841">
        <v>158</v>
      </c>
      <c r="Q1841">
        <v>32</v>
      </c>
      <c r="R1841">
        <v>0</v>
      </c>
      <c r="S1841">
        <v>0</v>
      </c>
      <c r="T1841">
        <v>0</v>
      </c>
      <c r="U1841">
        <v>190</v>
      </c>
      <c r="V1841">
        <v>190</v>
      </c>
      <c r="W1841">
        <v>0</v>
      </c>
      <c r="X1841" t="s">
        <v>64</v>
      </c>
      <c r="Y1841">
        <v>52.05</v>
      </c>
      <c r="Z1841">
        <v>5.03</v>
      </c>
      <c r="AA1841" t="s">
        <v>65</v>
      </c>
      <c r="AB1841" t="s">
        <v>56</v>
      </c>
      <c r="AC1841">
        <v>5564</v>
      </c>
      <c r="AK1841">
        <v>32</v>
      </c>
      <c r="AL1841">
        <v>0</v>
      </c>
      <c r="AS1841">
        <v>190</v>
      </c>
      <c r="AZ1841">
        <v>158</v>
      </c>
      <c r="BB1841">
        <v>32</v>
      </c>
    </row>
    <row r="1842" spans="1:55" x14ac:dyDescent="0.25">
      <c r="A1842" t="s">
        <v>54</v>
      </c>
      <c r="B1842">
        <v>110027</v>
      </c>
      <c r="C1842" t="s">
        <v>55</v>
      </c>
      <c r="D1842" t="s">
        <v>56</v>
      </c>
      <c r="E1842" s="1">
        <v>45973</v>
      </c>
      <c r="F1842" t="s">
        <v>2167</v>
      </c>
      <c r="G1842" t="s">
        <v>67</v>
      </c>
      <c r="J1842" s="3">
        <v>45973.519444444442</v>
      </c>
      <c r="K1842" t="s">
        <v>5760</v>
      </c>
      <c r="L1842" t="s">
        <v>59</v>
      </c>
      <c r="M1842">
        <v>728</v>
      </c>
      <c r="N1842">
        <v>0</v>
      </c>
      <c r="O1842">
        <v>0</v>
      </c>
      <c r="P1842">
        <v>728</v>
      </c>
      <c r="Q1842">
        <v>0</v>
      </c>
      <c r="R1842">
        <v>36.4</v>
      </c>
      <c r="S1842">
        <v>-0.4</v>
      </c>
      <c r="T1842">
        <v>0</v>
      </c>
      <c r="U1842">
        <v>764</v>
      </c>
      <c r="V1842">
        <v>764</v>
      </c>
      <c r="W1842">
        <v>0</v>
      </c>
      <c r="X1842" t="s">
        <v>68</v>
      </c>
      <c r="Y1842">
        <v>195.02</v>
      </c>
      <c r="Z1842">
        <v>12.42</v>
      </c>
      <c r="AA1842" t="s">
        <v>74</v>
      </c>
      <c r="AB1842" t="s">
        <v>75</v>
      </c>
      <c r="AE1842" t="s">
        <v>89</v>
      </c>
      <c r="AF1842" t="s">
        <v>56</v>
      </c>
      <c r="AG1842">
        <v>8929758003</v>
      </c>
      <c r="AK1842">
        <v>0</v>
      </c>
      <c r="AL1842">
        <v>0</v>
      </c>
      <c r="AN1842">
        <v>764</v>
      </c>
      <c r="AV1842">
        <v>728</v>
      </c>
      <c r="AW1842">
        <v>18.2</v>
      </c>
      <c r="AX1842">
        <v>728</v>
      </c>
      <c r="AY1842">
        <v>18.2</v>
      </c>
      <c r="AZ1842">
        <v>728</v>
      </c>
    </row>
    <row r="1843" spans="1:55" x14ac:dyDescent="0.25">
      <c r="A1843" t="s">
        <v>54</v>
      </c>
      <c r="B1843">
        <v>110027</v>
      </c>
      <c r="C1843" t="s">
        <v>55</v>
      </c>
      <c r="D1843" t="s">
        <v>56</v>
      </c>
      <c r="E1843" s="1">
        <v>45973</v>
      </c>
      <c r="F1843" t="s">
        <v>2168</v>
      </c>
      <c r="G1843" t="s">
        <v>139</v>
      </c>
      <c r="H1843">
        <v>283633731</v>
      </c>
      <c r="J1843" s="3">
        <v>45973.526388888888</v>
      </c>
      <c r="K1843" t="s">
        <v>5760</v>
      </c>
      <c r="L1843" t="s">
        <v>59</v>
      </c>
      <c r="M1843">
        <v>208</v>
      </c>
      <c r="N1843">
        <v>-100</v>
      </c>
      <c r="O1843">
        <v>0</v>
      </c>
      <c r="P1843">
        <v>108</v>
      </c>
      <c r="Q1843">
        <v>0</v>
      </c>
      <c r="R1843">
        <v>0</v>
      </c>
      <c r="S1843">
        <v>0</v>
      </c>
      <c r="T1843">
        <v>0</v>
      </c>
      <c r="U1843">
        <v>108</v>
      </c>
      <c r="V1843">
        <v>108</v>
      </c>
      <c r="W1843">
        <v>0</v>
      </c>
      <c r="X1843" t="s">
        <v>139</v>
      </c>
      <c r="Y1843">
        <v>49.46</v>
      </c>
      <c r="Z1843">
        <v>3.92</v>
      </c>
      <c r="AA1843" t="s">
        <v>140</v>
      </c>
      <c r="AC1843">
        <v>3731</v>
      </c>
      <c r="AE1843" t="s">
        <v>1296</v>
      </c>
      <c r="AF1843" t="s">
        <v>1297</v>
      </c>
      <c r="AG1843">
        <v>7011324989</v>
      </c>
      <c r="AI1843" t="s">
        <v>143</v>
      </c>
      <c r="AK1843">
        <v>0</v>
      </c>
      <c r="AL1843">
        <v>0</v>
      </c>
      <c r="AP1843">
        <v>108</v>
      </c>
      <c r="AZ1843">
        <v>108</v>
      </c>
    </row>
    <row r="1844" spans="1:55" x14ac:dyDescent="0.25">
      <c r="A1844" t="s">
        <v>54</v>
      </c>
      <c r="B1844">
        <v>110027</v>
      </c>
      <c r="C1844" t="s">
        <v>55</v>
      </c>
      <c r="D1844" t="s">
        <v>56</v>
      </c>
      <c r="E1844" s="1">
        <v>45973</v>
      </c>
      <c r="F1844" t="s">
        <v>2169</v>
      </c>
      <c r="G1844" t="s">
        <v>67</v>
      </c>
      <c r="J1844" s="3">
        <v>45973.556944444441</v>
      </c>
      <c r="K1844" t="s">
        <v>5760</v>
      </c>
      <c r="L1844" t="s">
        <v>59</v>
      </c>
      <c r="M1844">
        <v>198</v>
      </c>
      <c r="N1844">
        <v>0</v>
      </c>
      <c r="O1844">
        <v>0</v>
      </c>
      <c r="P1844">
        <v>198</v>
      </c>
      <c r="Q1844">
        <v>0</v>
      </c>
      <c r="R1844">
        <v>9.9</v>
      </c>
      <c r="S1844">
        <v>0.1</v>
      </c>
      <c r="T1844">
        <v>0</v>
      </c>
      <c r="U1844">
        <v>208</v>
      </c>
      <c r="V1844">
        <v>208</v>
      </c>
      <c r="W1844">
        <v>0</v>
      </c>
      <c r="X1844" t="s">
        <v>68</v>
      </c>
      <c r="Y1844">
        <v>45.56</v>
      </c>
      <c r="Z1844">
        <v>3.92</v>
      </c>
      <c r="AA1844" t="s">
        <v>69</v>
      </c>
      <c r="AE1844" t="s">
        <v>89</v>
      </c>
      <c r="AF1844" t="s">
        <v>56</v>
      </c>
      <c r="AG1844">
        <v>8929758003</v>
      </c>
      <c r="AK1844">
        <v>0</v>
      </c>
      <c r="AL1844">
        <v>0</v>
      </c>
      <c r="AN1844">
        <v>208</v>
      </c>
      <c r="AV1844">
        <v>198</v>
      </c>
      <c r="AW1844">
        <v>4.95</v>
      </c>
      <c r="AX1844">
        <v>198</v>
      </c>
      <c r="AY1844">
        <v>4.95</v>
      </c>
      <c r="AZ1844">
        <v>198</v>
      </c>
    </row>
    <row r="1845" spans="1:55" x14ac:dyDescent="0.25">
      <c r="A1845" t="s">
        <v>54</v>
      </c>
      <c r="B1845">
        <v>110027</v>
      </c>
      <c r="C1845" t="s">
        <v>55</v>
      </c>
      <c r="D1845" t="s">
        <v>56</v>
      </c>
      <c r="E1845" s="1">
        <v>45973</v>
      </c>
      <c r="F1845" t="s">
        <v>2170</v>
      </c>
      <c r="G1845" t="s">
        <v>63</v>
      </c>
      <c r="H1845" s="4">
        <v>221904000000000</v>
      </c>
      <c r="I1845">
        <v>29811</v>
      </c>
      <c r="J1845" s="3">
        <v>45973.56527777778</v>
      </c>
      <c r="K1845" t="s">
        <v>5760</v>
      </c>
      <c r="L1845" t="s">
        <v>59</v>
      </c>
      <c r="M1845">
        <v>238</v>
      </c>
      <c r="N1845">
        <v>-20</v>
      </c>
      <c r="O1845">
        <v>0</v>
      </c>
      <c r="P1845">
        <v>218</v>
      </c>
      <c r="Q1845">
        <v>32</v>
      </c>
      <c r="R1845">
        <v>0</v>
      </c>
      <c r="S1845">
        <v>0</v>
      </c>
      <c r="T1845">
        <v>0</v>
      </c>
      <c r="U1845">
        <v>250</v>
      </c>
      <c r="V1845">
        <v>250</v>
      </c>
      <c r="W1845">
        <v>0</v>
      </c>
      <c r="X1845" t="s">
        <v>64</v>
      </c>
      <c r="Y1845">
        <v>38.03</v>
      </c>
      <c r="Z1845">
        <v>5.88</v>
      </c>
      <c r="AA1845" t="s">
        <v>65</v>
      </c>
      <c r="AB1845" t="s">
        <v>56</v>
      </c>
      <c r="AC1845">
        <v>3386</v>
      </c>
      <c r="AK1845">
        <v>32</v>
      </c>
      <c r="AL1845">
        <v>0</v>
      </c>
      <c r="AS1845">
        <v>250</v>
      </c>
      <c r="AZ1845">
        <v>218</v>
      </c>
      <c r="BB1845">
        <v>32</v>
      </c>
    </row>
    <row r="1846" spans="1:55" x14ac:dyDescent="0.25">
      <c r="A1846" t="s">
        <v>54</v>
      </c>
      <c r="B1846">
        <v>110027</v>
      </c>
      <c r="C1846" t="s">
        <v>55</v>
      </c>
      <c r="D1846" t="s">
        <v>56</v>
      </c>
      <c r="E1846" s="1">
        <v>45973</v>
      </c>
      <c r="F1846" t="s">
        <v>2171</v>
      </c>
      <c r="G1846" t="s">
        <v>63</v>
      </c>
      <c r="H1846" s="4">
        <v>221907000000000</v>
      </c>
      <c r="I1846">
        <v>29811</v>
      </c>
      <c r="J1846" s="3">
        <v>45973.59375</v>
      </c>
      <c r="K1846" t="s">
        <v>5760</v>
      </c>
      <c r="L1846" t="s">
        <v>59</v>
      </c>
      <c r="M1846">
        <v>248</v>
      </c>
      <c r="N1846">
        <v>0</v>
      </c>
      <c r="O1846">
        <v>0</v>
      </c>
      <c r="P1846">
        <v>248</v>
      </c>
      <c r="Q1846">
        <v>32</v>
      </c>
      <c r="R1846">
        <v>0</v>
      </c>
      <c r="S1846">
        <v>0</v>
      </c>
      <c r="T1846">
        <v>0</v>
      </c>
      <c r="U1846">
        <v>280</v>
      </c>
      <c r="V1846">
        <v>280</v>
      </c>
      <c r="W1846">
        <v>0</v>
      </c>
      <c r="X1846" t="s">
        <v>64</v>
      </c>
      <c r="Y1846">
        <v>52.05</v>
      </c>
      <c r="Z1846">
        <v>5.03</v>
      </c>
      <c r="AA1846" t="s">
        <v>65</v>
      </c>
      <c r="AB1846" t="s">
        <v>56</v>
      </c>
      <c r="AC1846">
        <v>9743</v>
      </c>
      <c r="AK1846">
        <v>32</v>
      </c>
      <c r="AL1846">
        <v>0</v>
      </c>
      <c r="AS1846">
        <v>280</v>
      </c>
      <c r="AZ1846">
        <v>248</v>
      </c>
      <c r="BB1846">
        <v>32</v>
      </c>
    </row>
    <row r="1847" spans="1:55" x14ac:dyDescent="0.25">
      <c r="A1847" t="s">
        <v>54</v>
      </c>
      <c r="B1847">
        <v>110027</v>
      </c>
      <c r="C1847" t="s">
        <v>55</v>
      </c>
      <c r="D1847" t="s">
        <v>56</v>
      </c>
      <c r="E1847" s="1">
        <v>45973</v>
      </c>
      <c r="F1847" t="s">
        <v>2172</v>
      </c>
      <c r="G1847" t="s">
        <v>67</v>
      </c>
      <c r="J1847" s="3">
        <v>45973.594444444447</v>
      </c>
      <c r="K1847" t="s">
        <v>5760</v>
      </c>
      <c r="L1847" t="s">
        <v>59</v>
      </c>
      <c r="M1847">
        <v>338</v>
      </c>
      <c r="N1847">
        <v>0</v>
      </c>
      <c r="O1847">
        <v>0</v>
      </c>
      <c r="P1847">
        <v>338</v>
      </c>
      <c r="Q1847">
        <v>0</v>
      </c>
      <c r="R1847">
        <v>16.899999999999999</v>
      </c>
      <c r="S1847">
        <v>0.1</v>
      </c>
      <c r="T1847">
        <v>0</v>
      </c>
      <c r="U1847">
        <v>355</v>
      </c>
      <c r="V1847">
        <v>355</v>
      </c>
      <c r="W1847">
        <v>0</v>
      </c>
      <c r="X1847" t="s">
        <v>73</v>
      </c>
      <c r="Y1847">
        <v>71.010000000000005</v>
      </c>
      <c r="Z1847">
        <v>5.38</v>
      </c>
      <c r="AA1847" t="s">
        <v>74</v>
      </c>
      <c r="AB1847" t="s">
        <v>75</v>
      </c>
      <c r="AE1847" t="s">
        <v>2173</v>
      </c>
      <c r="AF1847" t="s">
        <v>2174</v>
      </c>
      <c r="AG1847">
        <v>8383092329</v>
      </c>
      <c r="AK1847">
        <v>0</v>
      </c>
      <c r="AL1847">
        <v>0</v>
      </c>
      <c r="AM1847">
        <v>355</v>
      </c>
      <c r="AV1847">
        <v>338</v>
      </c>
      <c r="AW1847">
        <v>8.4499999999999993</v>
      </c>
      <c r="AX1847">
        <v>338</v>
      </c>
      <c r="AY1847">
        <v>8.4499999999999993</v>
      </c>
      <c r="AZ1847">
        <v>338</v>
      </c>
    </row>
    <row r="1848" spans="1:55" x14ac:dyDescent="0.25">
      <c r="A1848" t="s">
        <v>54</v>
      </c>
      <c r="B1848">
        <v>110027</v>
      </c>
      <c r="C1848" t="s">
        <v>55</v>
      </c>
      <c r="D1848" t="s">
        <v>56</v>
      </c>
      <c r="E1848" s="1">
        <v>45973</v>
      </c>
      <c r="F1848" t="s">
        <v>2175</v>
      </c>
      <c r="G1848" t="s">
        <v>63</v>
      </c>
      <c r="H1848" s="4">
        <v>221908000000000</v>
      </c>
      <c r="I1848">
        <v>29811</v>
      </c>
      <c r="J1848" s="3">
        <v>45973.607638888891</v>
      </c>
      <c r="K1848" t="s">
        <v>5760</v>
      </c>
      <c r="L1848" t="s">
        <v>59</v>
      </c>
      <c r="M1848">
        <v>319</v>
      </c>
      <c r="N1848">
        <v>-75</v>
      </c>
      <c r="O1848">
        <v>0</v>
      </c>
      <c r="P1848">
        <v>244</v>
      </c>
      <c r="Q1848">
        <v>32</v>
      </c>
      <c r="R1848">
        <v>0</v>
      </c>
      <c r="S1848">
        <v>0</v>
      </c>
      <c r="T1848">
        <v>0</v>
      </c>
      <c r="U1848">
        <v>276</v>
      </c>
      <c r="V1848">
        <v>276</v>
      </c>
      <c r="W1848">
        <v>0</v>
      </c>
      <c r="X1848" t="s">
        <v>64</v>
      </c>
      <c r="Y1848">
        <v>66.62</v>
      </c>
      <c r="Z1848">
        <v>4.7699999999999996</v>
      </c>
      <c r="AA1848" t="s">
        <v>65</v>
      </c>
      <c r="AB1848" t="s">
        <v>56</v>
      </c>
      <c r="AC1848">
        <v>5888</v>
      </c>
      <c r="AK1848">
        <v>32</v>
      </c>
      <c r="AL1848">
        <v>0</v>
      </c>
      <c r="AS1848">
        <v>276</v>
      </c>
      <c r="AZ1848">
        <v>244</v>
      </c>
      <c r="BB1848">
        <v>32</v>
      </c>
    </row>
    <row r="1849" spans="1:55" x14ac:dyDescent="0.25">
      <c r="A1849" t="s">
        <v>54</v>
      </c>
      <c r="B1849">
        <v>110027</v>
      </c>
      <c r="C1849" t="s">
        <v>55</v>
      </c>
      <c r="D1849" t="s">
        <v>56</v>
      </c>
      <c r="E1849" s="1">
        <v>45973</v>
      </c>
      <c r="F1849" t="s">
        <v>2176</v>
      </c>
      <c r="G1849" t="s">
        <v>67</v>
      </c>
      <c r="J1849" s="3">
        <v>45973.613888888889</v>
      </c>
      <c r="K1849" t="s">
        <v>5760</v>
      </c>
      <c r="L1849" t="s">
        <v>59</v>
      </c>
      <c r="M1849">
        <v>38.1</v>
      </c>
      <c r="N1849">
        <v>0</v>
      </c>
      <c r="O1849">
        <v>0</v>
      </c>
      <c r="P1849">
        <v>38.1</v>
      </c>
      <c r="Q1849">
        <v>0</v>
      </c>
      <c r="R1849">
        <v>1.9</v>
      </c>
      <c r="S1849">
        <v>0</v>
      </c>
      <c r="T1849">
        <v>0</v>
      </c>
      <c r="U1849">
        <v>40</v>
      </c>
      <c r="V1849">
        <v>40</v>
      </c>
      <c r="W1849">
        <v>0</v>
      </c>
      <c r="X1849" t="s">
        <v>68</v>
      </c>
      <c r="Y1849">
        <v>14</v>
      </c>
      <c r="Z1849">
        <v>0</v>
      </c>
      <c r="AA1849" t="s">
        <v>74</v>
      </c>
      <c r="AB1849" t="s">
        <v>75</v>
      </c>
      <c r="AE1849" t="s">
        <v>89</v>
      </c>
      <c r="AF1849" t="s">
        <v>56</v>
      </c>
      <c r="AG1849">
        <v>8929758003</v>
      </c>
      <c r="AK1849">
        <v>0</v>
      </c>
      <c r="AL1849">
        <v>0</v>
      </c>
      <c r="AN1849">
        <v>40</v>
      </c>
      <c r="AV1849">
        <v>38.1</v>
      </c>
      <c r="AW1849">
        <v>0.95</v>
      </c>
      <c r="AX1849">
        <v>38.1</v>
      </c>
      <c r="AY1849">
        <v>0.95</v>
      </c>
      <c r="AZ1849">
        <v>38.1</v>
      </c>
    </row>
    <row r="1850" spans="1:55" x14ac:dyDescent="0.25">
      <c r="A1850" t="s">
        <v>54</v>
      </c>
      <c r="B1850">
        <v>110027</v>
      </c>
      <c r="C1850" t="s">
        <v>55</v>
      </c>
      <c r="D1850" t="s">
        <v>56</v>
      </c>
      <c r="E1850" s="1">
        <v>45973</v>
      </c>
      <c r="F1850" t="s">
        <v>2177</v>
      </c>
      <c r="G1850" t="s">
        <v>58</v>
      </c>
      <c r="H1850">
        <v>7474398874</v>
      </c>
      <c r="I1850">
        <v>18528960</v>
      </c>
      <c r="J1850" s="3">
        <v>45973.631944444445</v>
      </c>
      <c r="K1850" t="s">
        <v>5760</v>
      </c>
      <c r="L1850" t="s">
        <v>59</v>
      </c>
      <c r="M1850">
        <v>497</v>
      </c>
      <c r="N1850">
        <v>-75</v>
      </c>
      <c r="O1850">
        <v>0</v>
      </c>
      <c r="P1850">
        <v>422</v>
      </c>
      <c r="Q1850">
        <v>32</v>
      </c>
      <c r="R1850">
        <v>0</v>
      </c>
      <c r="S1850">
        <v>0</v>
      </c>
      <c r="T1850">
        <v>0</v>
      </c>
      <c r="U1850">
        <v>454</v>
      </c>
      <c r="V1850">
        <v>454</v>
      </c>
      <c r="W1850">
        <v>0</v>
      </c>
      <c r="X1850" t="s">
        <v>60</v>
      </c>
      <c r="Y1850">
        <v>130.51</v>
      </c>
      <c r="Z1850">
        <v>9.82</v>
      </c>
      <c r="AA1850" t="s">
        <v>61</v>
      </c>
      <c r="AB1850" t="s">
        <v>56</v>
      </c>
      <c r="AC1850">
        <v>8874</v>
      </c>
      <c r="AK1850">
        <v>32</v>
      </c>
      <c r="AL1850">
        <v>0</v>
      </c>
      <c r="AT1850">
        <v>454</v>
      </c>
      <c r="AZ1850">
        <v>422</v>
      </c>
      <c r="BC1850">
        <v>32</v>
      </c>
    </row>
    <row r="1851" spans="1:55" x14ac:dyDescent="0.25">
      <c r="A1851" t="s">
        <v>54</v>
      </c>
      <c r="B1851">
        <v>110027</v>
      </c>
      <c r="C1851" t="s">
        <v>55</v>
      </c>
      <c r="D1851" t="s">
        <v>56</v>
      </c>
      <c r="E1851" s="1">
        <v>45973</v>
      </c>
      <c r="F1851" t="s">
        <v>2178</v>
      </c>
      <c r="G1851" t="s">
        <v>63</v>
      </c>
      <c r="H1851" s="4">
        <v>221913000000000</v>
      </c>
      <c r="I1851">
        <v>29811</v>
      </c>
      <c r="J1851" s="3">
        <v>45973.663888888892</v>
      </c>
      <c r="K1851" t="s">
        <v>5760</v>
      </c>
      <c r="L1851" t="s">
        <v>59</v>
      </c>
      <c r="M1851">
        <v>338</v>
      </c>
      <c r="N1851">
        <v>-93.74</v>
      </c>
      <c r="O1851">
        <v>0</v>
      </c>
      <c r="P1851">
        <v>244.26</v>
      </c>
      <c r="Q1851">
        <v>32</v>
      </c>
      <c r="R1851">
        <v>0</v>
      </c>
      <c r="S1851">
        <v>-0.26</v>
      </c>
      <c r="T1851">
        <v>0</v>
      </c>
      <c r="U1851">
        <v>276</v>
      </c>
      <c r="V1851">
        <v>276</v>
      </c>
      <c r="W1851">
        <v>0</v>
      </c>
      <c r="X1851" t="s">
        <v>64</v>
      </c>
      <c r="Y1851">
        <v>66.34</v>
      </c>
      <c r="Z1851">
        <v>8.41</v>
      </c>
      <c r="AA1851" t="s">
        <v>65</v>
      </c>
      <c r="AB1851" t="s">
        <v>56</v>
      </c>
      <c r="AC1851">
        <v>1461</v>
      </c>
      <c r="AK1851">
        <v>32</v>
      </c>
      <c r="AL1851">
        <v>0</v>
      </c>
      <c r="AS1851">
        <v>276</v>
      </c>
      <c r="AZ1851">
        <v>244.26</v>
      </c>
      <c r="BB1851">
        <v>32</v>
      </c>
    </row>
    <row r="1852" spans="1:55" x14ac:dyDescent="0.25">
      <c r="A1852" t="s">
        <v>54</v>
      </c>
      <c r="B1852">
        <v>110027</v>
      </c>
      <c r="C1852" t="s">
        <v>55</v>
      </c>
      <c r="D1852" t="s">
        <v>56</v>
      </c>
      <c r="E1852" s="1">
        <v>45973</v>
      </c>
      <c r="F1852" t="s">
        <v>2179</v>
      </c>
      <c r="G1852" t="s">
        <v>63</v>
      </c>
      <c r="H1852" s="4">
        <v>221913000000000</v>
      </c>
      <c r="I1852">
        <v>29811</v>
      </c>
      <c r="J1852" s="3">
        <v>45973.671527777777</v>
      </c>
      <c r="K1852" t="s">
        <v>5760</v>
      </c>
      <c r="L1852" t="s">
        <v>59</v>
      </c>
      <c r="M1852">
        <v>578</v>
      </c>
      <c r="N1852">
        <v>-93.75</v>
      </c>
      <c r="O1852">
        <v>0</v>
      </c>
      <c r="P1852">
        <v>484.25</v>
      </c>
      <c r="Q1852">
        <v>32</v>
      </c>
      <c r="R1852">
        <v>0</v>
      </c>
      <c r="S1852">
        <v>-0.25</v>
      </c>
      <c r="T1852">
        <v>0</v>
      </c>
      <c r="U1852">
        <v>516</v>
      </c>
      <c r="V1852">
        <v>516</v>
      </c>
      <c r="W1852">
        <v>0</v>
      </c>
      <c r="X1852" t="s">
        <v>64</v>
      </c>
      <c r="Y1852">
        <v>118.99</v>
      </c>
      <c r="Z1852">
        <v>10.06</v>
      </c>
      <c r="AA1852" t="s">
        <v>65</v>
      </c>
      <c r="AB1852" t="s">
        <v>56</v>
      </c>
      <c r="AC1852">
        <v>1354</v>
      </c>
      <c r="AK1852">
        <v>32</v>
      </c>
      <c r="AL1852">
        <v>0</v>
      </c>
      <c r="AS1852">
        <v>516</v>
      </c>
      <c r="AZ1852">
        <v>484.25</v>
      </c>
      <c r="BB1852">
        <v>32</v>
      </c>
    </row>
    <row r="1853" spans="1:55" x14ac:dyDescent="0.25">
      <c r="A1853" t="s">
        <v>54</v>
      </c>
      <c r="B1853">
        <v>110027</v>
      </c>
      <c r="C1853" t="s">
        <v>55</v>
      </c>
      <c r="D1853" t="s">
        <v>56</v>
      </c>
      <c r="E1853" s="1">
        <v>45973</v>
      </c>
      <c r="F1853" t="s">
        <v>2180</v>
      </c>
      <c r="G1853" t="s">
        <v>58</v>
      </c>
      <c r="H1853">
        <v>7462555516</v>
      </c>
      <c r="I1853">
        <v>18528960</v>
      </c>
      <c r="J1853" s="3">
        <v>45973.684027777781</v>
      </c>
      <c r="K1853" t="s">
        <v>5760</v>
      </c>
      <c r="L1853" t="s">
        <v>59</v>
      </c>
      <c r="M1853">
        <v>248</v>
      </c>
      <c r="N1853">
        <v>-74.400000000000006</v>
      </c>
      <c r="O1853">
        <v>0</v>
      </c>
      <c r="P1853">
        <v>173.6</v>
      </c>
      <c r="Q1853">
        <v>32</v>
      </c>
      <c r="R1853">
        <v>0</v>
      </c>
      <c r="S1853">
        <v>0</v>
      </c>
      <c r="T1853">
        <v>0</v>
      </c>
      <c r="U1853">
        <v>205.6</v>
      </c>
      <c r="V1853">
        <v>205.6</v>
      </c>
      <c r="W1853">
        <v>0</v>
      </c>
      <c r="X1853" t="s">
        <v>60</v>
      </c>
      <c r="Y1853">
        <v>44.55</v>
      </c>
      <c r="Z1853">
        <v>3.92</v>
      </c>
      <c r="AA1853" t="s">
        <v>61</v>
      </c>
      <c r="AB1853" t="s">
        <v>56</v>
      </c>
      <c r="AC1853">
        <v>5516</v>
      </c>
      <c r="AK1853">
        <v>32</v>
      </c>
      <c r="AL1853">
        <v>0</v>
      </c>
      <c r="AT1853">
        <v>205.6</v>
      </c>
      <c r="AZ1853">
        <v>173.6</v>
      </c>
      <c r="BC1853">
        <v>32</v>
      </c>
    </row>
    <row r="1854" spans="1:55" x14ac:dyDescent="0.25">
      <c r="A1854" t="s">
        <v>54</v>
      </c>
      <c r="B1854">
        <v>110027</v>
      </c>
      <c r="C1854" t="s">
        <v>55</v>
      </c>
      <c r="D1854" t="s">
        <v>56</v>
      </c>
      <c r="E1854" s="1">
        <v>45973</v>
      </c>
      <c r="F1854" t="s">
        <v>2181</v>
      </c>
      <c r="G1854" t="s">
        <v>63</v>
      </c>
      <c r="H1854" s="4">
        <v>221915000000000</v>
      </c>
      <c r="I1854">
        <v>29811</v>
      </c>
      <c r="J1854" s="3">
        <v>45973.686111111114</v>
      </c>
      <c r="K1854" t="s">
        <v>5760</v>
      </c>
      <c r="L1854" t="s">
        <v>59</v>
      </c>
      <c r="M1854">
        <v>396</v>
      </c>
      <c r="N1854">
        <v>-93.75</v>
      </c>
      <c r="O1854">
        <v>0</v>
      </c>
      <c r="P1854">
        <v>302.25</v>
      </c>
      <c r="Q1854">
        <v>32</v>
      </c>
      <c r="R1854">
        <v>0</v>
      </c>
      <c r="S1854">
        <v>-0.25</v>
      </c>
      <c r="T1854">
        <v>0</v>
      </c>
      <c r="U1854">
        <v>334</v>
      </c>
      <c r="V1854">
        <v>334</v>
      </c>
      <c r="W1854">
        <v>0</v>
      </c>
      <c r="X1854" t="s">
        <v>64</v>
      </c>
      <c r="Y1854">
        <v>91.13</v>
      </c>
      <c r="Z1854">
        <v>5.54</v>
      </c>
      <c r="AA1854" t="s">
        <v>65</v>
      </c>
      <c r="AB1854" t="s">
        <v>56</v>
      </c>
      <c r="AC1854">
        <v>8434</v>
      </c>
      <c r="AK1854">
        <v>32</v>
      </c>
      <c r="AL1854">
        <v>0</v>
      </c>
      <c r="AS1854">
        <v>334</v>
      </c>
      <c r="AZ1854">
        <v>302.25</v>
      </c>
      <c r="BB1854">
        <v>32</v>
      </c>
    </row>
    <row r="1855" spans="1:55" x14ac:dyDescent="0.25">
      <c r="A1855" t="s">
        <v>54</v>
      </c>
      <c r="B1855">
        <v>110027</v>
      </c>
      <c r="C1855" t="s">
        <v>55</v>
      </c>
      <c r="D1855" t="s">
        <v>56</v>
      </c>
      <c r="E1855" s="1">
        <v>45973</v>
      </c>
      <c r="F1855" t="s">
        <v>2182</v>
      </c>
      <c r="G1855" t="s">
        <v>58</v>
      </c>
      <c r="H1855">
        <v>7467859854</v>
      </c>
      <c r="I1855">
        <v>18528960</v>
      </c>
      <c r="J1855" s="3">
        <v>45973.698611111111</v>
      </c>
      <c r="K1855" t="s">
        <v>5760</v>
      </c>
      <c r="L1855" t="s">
        <v>59</v>
      </c>
      <c r="M1855">
        <v>497</v>
      </c>
      <c r="N1855">
        <v>-75</v>
      </c>
      <c r="O1855">
        <v>0</v>
      </c>
      <c r="P1855">
        <v>422</v>
      </c>
      <c r="Q1855">
        <v>32</v>
      </c>
      <c r="R1855">
        <v>0</v>
      </c>
      <c r="S1855">
        <v>0</v>
      </c>
      <c r="T1855">
        <v>0</v>
      </c>
      <c r="U1855">
        <v>454</v>
      </c>
      <c r="V1855">
        <v>454</v>
      </c>
      <c r="W1855">
        <v>0</v>
      </c>
      <c r="X1855" t="s">
        <v>60</v>
      </c>
      <c r="Y1855">
        <v>130.51</v>
      </c>
      <c r="Z1855">
        <v>9.82</v>
      </c>
      <c r="AA1855" t="s">
        <v>61</v>
      </c>
      <c r="AB1855" t="s">
        <v>56</v>
      </c>
      <c r="AC1855">
        <v>9854</v>
      </c>
      <c r="AK1855">
        <v>32</v>
      </c>
      <c r="AL1855">
        <v>0</v>
      </c>
      <c r="AT1855">
        <v>454</v>
      </c>
      <c r="AZ1855">
        <v>422</v>
      </c>
      <c r="BC1855">
        <v>32</v>
      </c>
    </row>
    <row r="1856" spans="1:55" x14ac:dyDescent="0.25">
      <c r="A1856" t="s">
        <v>54</v>
      </c>
      <c r="B1856">
        <v>110027</v>
      </c>
      <c r="C1856" t="s">
        <v>55</v>
      </c>
      <c r="D1856" t="s">
        <v>56</v>
      </c>
      <c r="E1856" s="1">
        <v>45973</v>
      </c>
      <c r="F1856" t="s">
        <v>2183</v>
      </c>
      <c r="G1856" t="s">
        <v>58</v>
      </c>
      <c r="H1856">
        <v>7474948126</v>
      </c>
      <c r="I1856">
        <v>18528960</v>
      </c>
      <c r="J1856" s="3">
        <v>45973.705555555556</v>
      </c>
      <c r="K1856" t="s">
        <v>5760</v>
      </c>
      <c r="L1856" t="s">
        <v>59</v>
      </c>
      <c r="M1856">
        <v>248</v>
      </c>
      <c r="N1856">
        <v>-100</v>
      </c>
      <c r="O1856">
        <v>0</v>
      </c>
      <c r="P1856">
        <v>148</v>
      </c>
      <c r="Q1856">
        <v>32</v>
      </c>
      <c r="R1856">
        <v>0</v>
      </c>
      <c r="S1856">
        <v>0</v>
      </c>
      <c r="T1856">
        <v>0</v>
      </c>
      <c r="U1856">
        <v>180</v>
      </c>
      <c r="V1856">
        <v>180</v>
      </c>
      <c r="W1856">
        <v>0</v>
      </c>
      <c r="X1856" t="s">
        <v>60</v>
      </c>
      <c r="Y1856">
        <v>52.05</v>
      </c>
      <c r="Z1856">
        <v>5.03</v>
      </c>
      <c r="AA1856" t="s">
        <v>61</v>
      </c>
      <c r="AB1856" t="s">
        <v>56</v>
      </c>
      <c r="AC1856">
        <v>8126</v>
      </c>
      <c r="AK1856">
        <v>32</v>
      </c>
      <c r="AL1856">
        <v>0</v>
      </c>
      <c r="AT1856">
        <v>180</v>
      </c>
      <c r="AZ1856">
        <v>148</v>
      </c>
      <c r="BC1856">
        <v>32</v>
      </c>
    </row>
    <row r="1857" spans="1:55" x14ac:dyDescent="0.25">
      <c r="A1857" t="s">
        <v>54</v>
      </c>
      <c r="B1857">
        <v>110027</v>
      </c>
      <c r="C1857" t="s">
        <v>55</v>
      </c>
      <c r="D1857" t="s">
        <v>56</v>
      </c>
      <c r="E1857" s="1">
        <v>45973</v>
      </c>
      <c r="F1857" t="s">
        <v>2184</v>
      </c>
      <c r="G1857" t="s">
        <v>67</v>
      </c>
      <c r="J1857" s="3">
        <v>45973.714583333334</v>
      </c>
      <c r="K1857" t="s">
        <v>5760</v>
      </c>
      <c r="L1857" t="s">
        <v>59</v>
      </c>
      <c r="M1857">
        <v>651.29</v>
      </c>
      <c r="N1857">
        <v>0</v>
      </c>
      <c r="O1857">
        <v>0</v>
      </c>
      <c r="P1857">
        <v>651.29</v>
      </c>
      <c r="Q1857">
        <v>0</v>
      </c>
      <c r="R1857">
        <v>32.56</v>
      </c>
      <c r="S1857">
        <v>0.15</v>
      </c>
      <c r="T1857">
        <v>0</v>
      </c>
      <c r="U1857">
        <v>684</v>
      </c>
      <c r="V1857">
        <v>684</v>
      </c>
      <c r="W1857">
        <v>0</v>
      </c>
      <c r="X1857" t="s">
        <v>68</v>
      </c>
      <c r="Y1857">
        <v>161.91999999999999</v>
      </c>
      <c r="Z1857">
        <v>6.48</v>
      </c>
      <c r="AA1857" t="s">
        <v>74</v>
      </c>
      <c r="AB1857" t="s">
        <v>75</v>
      </c>
      <c r="AE1857" t="s">
        <v>89</v>
      </c>
      <c r="AF1857" t="s">
        <v>56</v>
      </c>
      <c r="AG1857">
        <v>8929758003</v>
      </c>
      <c r="AK1857">
        <v>0</v>
      </c>
      <c r="AL1857">
        <v>0</v>
      </c>
      <c r="AN1857">
        <v>684</v>
      </c>
      <c r="AV1857">
        <v>651.29</v>
      </c>
      <c r="AW1857">
        <v>16.28</v>
      </c>
      <c r="AX1857">
        <v>651.29</v>
      </c>
      <c r="AY1857">
        <v>16.28</v>
      </c>
      <c r="AZ1857">
        <v>651.29</v>
      </c>
    </row>
    <row r="1858" spans="1:55" x14ac:dyDescent="0.25">
      <c r="A1858" t="s">
        <v>54</v>
      </c>
      <c r="B1858">
        <v>110027</v>
      </c>
      <c r="C1858" t="s">
        <v>55</v>
      </c>
      <c r="D1858" t="s">
        <v>56</v>
      </c>
      <c r="E1858" s="1">
        <v>45973</v>
      </c>
      <c r="F1858" t="s">
        <v>2185</v>
      </c>
      <c r="G1858" t="s">
        <v>58</v>
      </c>
      <c r="H1858">
        <v>7475189791</v>
      </c>
      <c r="I1858">
        <v>18528960</v>
      </c>
      <c r="J1858" s="3">
        <v>45973.714583333334</v>
      </c>
      <c r="K1858" t="s">
        <v>5760</v>
      </c>
      <c r="L1858" t="s">
        <v>59</v>
      </c>
      <c r="M1858">
        <v>159</v>
      </c>
      <c r="N1858">
        <v>-79.5</v>
      </c>
      <c r="O1858">
        <v>0</v>
      </c>
      <c r="P1858">
        <v>79.5</v>
      </c>
      <c r="Q1858">
        <v>32</v>
      </c>
      <c r="R1858">
        <v>0</v>
      </c>
      <c r="S1858">
        <v>0</v>
      </c>
      <c r="T1858">
        <v>0</v>
      </c>
      <c r="U1858">
        <v>111.5</v>
      </c>
      <c r="V1858">
        <v>111.5</v>
      </c>
      <c r="W1858">
        <v>0</v>
      </c>
      <c r="X1858" t="s">
        <v>60</v>
      </c>
      <c r="Y1858">
        <v>22.54</v>
      </c>
      <c r="Z1858">
        <v>3.92</v>
      </c>
      <c r="AA1858" t="s">
        <v>61</v>
      </c>
      <c r="AB1858" t="s">
        <v>56</v>
      </c>
      <c r="AC1858">
        <v>9791</v>
      </c>
      <c r="AK1858">
        <v>32</v>
      </c>
      <c r="AL1858">
        <v>0</v>
      </c>
      <c r="AT1858">
        <v>111.5</v>
      </c>
      <c r="AZ1858">
        <v>79.5</v>
      </c>
      <c r="BC1858">
        <v>32</v>
      </c>
    </row>
    <row r="1859" spans="1:55" x14ac:dyDescent="0.25">
      <c r="A1859" t="s">
        <v>54</v>
      </c>
      <c r="B1859">
        <v>110027</v>
      </c>
      <c r="C1859" t="s">
        <v>55</v>
      </c>
      <c r="D1859" t="s">
        <v>56</v>
      </c>
      <c r="E1859" s="1">
        <v>45973</v>
      </c>
      <c r="F1859" t="s">
        <v>2186</v>
      </c>
      <c r="G1859" t="s">
        <v>67</v>
      </c>
      <c r="J1859" s="3">
        <v>45973.715277777781</v>
      </c>
      <c r="K1859" t="s">
        <v>5760</v>
      </c>
      <c r="L1859" t="s">
        <v>59</v>
      </c>
      <c r="M1859">
        <v>598</v>
      </c>
      <c r="N1859">
        <v>0</v>
      </c>
      <c r="O1859">
        <v>0</v>
      </c>
      <c r="P1859">
        <v>598</v>
      </c>
      <c r="Q1859">
        <v>0</v>
      </c>
      <c r="R1859">
        <v>29.9</v>
      </c>
      <c r="S1859">
        <v>0.1</v>
      </c>
      <c r="T1859">
        <v>0</v>
      </c>
      <c r="U1859">
        <v>628</v>
      </c>
      <c r="V1859">
        <v>628</v>
      </c>
      <c r="W1859">
        <v>0</v>
      </c>
      <c r="X1859" t="s">
        <v>68</v>
      </c>
      <c r="Y1859">
        <v>145.32</v>
      </c>
      <c r="Z1859">
        <v>14.85</v>
      </c>
      <c r="AA1859" t="s">
        <v>69</v>
      </c>
      <c r="AE1859" t="s">
        <v>2187</v>
      </c>
      <c r="AF1859" t="s">
        <v>2188</v>
      </c>
      <c r="AG1859">
        <v>8742970001</v>
      </c>
      <c r="AK1859">
        <v>0</v>
      </c>
      <c r="AL1859">
        <v>0</v>
      </c>
      <c r="AN1859">
        <v>628</v>
      </c>
      <c r="AV1859">
        <v>598</v>
      </c>
      <c r="AW1859">
        <v>14.95</v>
      </c>
      <c r="AX1859">
        <v>598</v>
      </c>
      <c r="AY1859">
        <v>14.95</v>
      </c>
      <c r="AZ1859">
        <v>598</v>
      </c>
    </row>
    <row r="1860" spans="1:55" x14ac:dyDescent="0.25">
      <c r="A1860" t="s">
        <v>54</v>
      </c>
      <c r="B1860">
        <v>110027</v>
      </c>
      <c r="C1860" t="s">
        <v>55</v>
      </c>
      <c r="D1860" t="s">
        <v>56</v>
      </c>
      <c r="E1860" s="1">
        <v>45973</v>
      </c>
      <c r="F1860" t="s">
        <v>2189</v>
      </c>
      <c r="G1860" t="s">
        <v>67</v>
      </c>
      <c r="J1860" s="3">
        <v>45973.715277777781</v>
      </c>
      <c r="K1860" t="s">
        <v>5760</v>
      </c>
      <c r="L1860" t="s">
        <v>59</v>
      </c>
      <c r="M1860">
        <v>159</v>
      </c>
      <c r="N1860">
        <v>0</v>
      </c>
      <c r="O1860">
        <v>0</v>
      </c>
      <c r="P1860">
        <v>159</v>
      </c>
      <c r="Q1860">
        <v>0</v>
      </c>
      <c r="R1860">
        <v>7.96</v>
      </c>
      <c r="S1860">
        <v>0.04</v>
      </c>
      <c r="T1860">
        <v>0</v>
      </c>
      <c r="U1860">
        <v>167</v>
      </c>
      <c r="V1860">
        <v>167</v>
      </c>
      <c r="W1860">
        <v>0</v>
      </c>
      <c r="X1860" t="s">
        <v>68</v>
      </c>
      <c r="Y1860">
        <v>29.83</v>
      </c>
      <c r="Z1860">
        <v>2.5</v>
      </c>
      <c r="AA1860" t="s">
        <v>74</v>
      </c>
      <c r="AB1860" t="s">
        <v>75</v>
      </c>
      <c r="AE1860" t="s">
        <v>89</v>
      </c>
      <c r="AF1860" t="s">
        <v>56</v>
      </c>
      <c r="AG1860">
        <v>8929758003</v>
      </c>
      <c r="AK1860">
        <v>0</v>
      </c>
      <c r="AL1860">
        <v>0</v>
      </c>
      <c r="AN1860">
        <v>167</v>
      </c>
      <c r="AV1860">
        <v>159</v>
      </c>
      <c r="AW1860">
        <v>3.98</v>
      </c>
      <c r="AX1860">
        <v>159</v>
      </c>
      <c r="AY1860">
        <v>3.98</v>
      </c>
      <c r="AZ1860">
        <v>159</v>
      </c>
    </row>
    <row r="1861" spans="1:55" x14ac:dyDescent="0.25">
      <c r="A1861" t="s">
        <v>54</v>
      </c>
      <c r="B1861">
        <v>110027</v>
      </c>
      <c r="C1861" t="s">
        <v>55</v>
      </c>
      <c r="D1861" t="s">
        <v>56</v>
      </c>
      <c r="E1861" s="1">
        <v>45973</v>
      </c>
      <c r="F1861" t="s">
        <v>2190</v>
      </c>
      <c r="G1861" t="s">
        <v>67</v>
      </c>
      <c r="J1861" s="3">
        <v>45973.715277777781</v>
      </c>
      <c r="K1861" t="s">
        <v>5760</v>
      </c>
      <c r="L1861" t="s">
        <v>59</v>
      </c>
      <c r="M1861">
        <v>438</v>
      </c>
      <c r="N1861">
        <v>0</v>
      </c>
      <c r="O1861">
        <v>0</v>
      </c>
      <c r="P1861">
        <v>438</v>
      </c>
      <c r="Q1861">
        <v>0</v>
      </c>
      <c r="R1861">
        <v>21.9</v>
      </c>
      <c r="S1861">
        <v>0.1</v>
      </c>
      <c r="T1861">
        <v>0</v>
      </c>
      <c r="U1861">
        <v>460</v>
      </c>
      <c r="V1861">
        <v>460</v>
      </c>
      <c r="W1861">
        <v>0</v>
      </c>
      <c r="X1861" t="s">
        <v>68</v>
      </c>
      <c r="Y1861">
        <v>104.09</v>
      </c>
      <c r="Z1861">
        <v>3.92</v>
      </c>
      <c r="AA1861" t="s">
        <v>74</v>
      </c>
      <c r="AB1861" t="s">
        <v>75</v>
      </c>
      <c r="AE1861" t="s">
        <v>2191</v>
      </c>
      <c r="AF1861" t="s">
        <v>2192</v>
      </c>
      <c r="AG1861">
        <v>7078957733</v>
      </c>
      <c r="AK1861">
        <v>0</v>
      </c>
      <c r="AL1861">
        <v>0</v>
      </c>
      <c r="AN1861">
        <v>460</v>
      </c>
      <c r="AV1861">
        <v>438</v>
      </c>
      <c r="AW1861">
        <v>10.95</v>
      </c>
      <c r="AX1861">
        <v>438</v>
      </c>
      <c r="AY1861">
        <v>10.95</v>
      </c>
      <c r="AZ1861">
        <v>438</v>
      </c>
    </row>
    <row r="1862" spans="1:55" x14ac:dyDescent="0.25">
      <c r="A1862" t="s">
        <v>54</v>
      </c>
      <c r="B1862">
        <v>110027</v>
      </c>
      <c r="C1862" t="s">
        <v>55</v>
      </c>
      <c r="D1862" t="s">
        <v>56</v>
      </c>
      <c r="E1862" s="1">
        <v>45973</v>
      </c>
      <c r="F1862" t="s">
        <v>2193</v>
      </c>
      <c r="G1862" t="s">
        <v>67</v>
      </c>
      <c r="J1862" s="3">
        <v>45973.71597222222</v>
      </c>
      <c r="K1862" t="s">
        <v>5760</v>
      </c>
      <c r="L1862" t="s">
        <v>59</v>
      </c>
      <c r="M1862">
        <v>393.29</v>
      </c>
      <c r="N1862">
        <v>0</v>
      </c>
      <c r="O1862">
        <v>0</v>
      </c>
      <c r="P1862">
        <v>393.29</v>
      </c>
      <c r="Q1862">
        <v>0</v>
      </c>
      <c r="R1862">
        <v>19.66</v>
      </c>
      <c r="S1862">
        <v>0.05</v>
      </c>
      <c r="T1862">
        <v>0</v>
      </c>
      <c r="U1862">
        <v>413</v>
      </c>
      <c r="V1862">
        <v>413</v>
      </c>
      <c r="W1862">
        <v>0</v>
      </c>
      <c r="X1862" t="s">
        <v>73</v>
      </c>
      <c r="Y1862">
        <v>92.93</v>
      </c>
      <c r="Z1862">
        <v>8.7200000000000006</v>
      </c>
      <c r="AA1862" t="s">
        <v>74</v>
      </c>
      <c r="AB1862" t="s">
        <v>75</v>
      </c>
      <c r="AE1862" t="s">
        <v>89</v>
      </c>
      <c r="AF1862" t="s">
        <v>56</v>
      </c>
      <c r="AG1862">
        <v>8929758003</v>
      </c>
      <c r="AK1862">
        <v>0</v>
      </c>
      <c r="AL1862">
        <v>0</v>
      </c>
      <c r="AM1862">
        <v>413</v>
      </c>
      <c r="AV1862">
        <v>393.29</v>
      </c>
      <c r="AW1862">
        <v>9.83</v>
      </c>
      <c r="AX1862">
        <v>393.29</v>
      </c>
      <c r="AY1862">
        <v>9.83</v>
      </c>
      <c r="AZ1862">
        <v>393.29</v>
      </c>
    </row>
    <row r="1863" spans="1:55" x14ac:dyDescent="0.25">
      <c r="A1863" t="s">
        <v>54</v>
      </c>
      <c r="B1863">
        <v>110027</v>
      </c>
      <c r="C1863" t="s">
        <v>55</v>
      </c>
      <c r="D1863" t="s">
        <v>56</v>
      </c>
      <c r="E1863" s="1">
        <v>45973</v>
      </c>
      <c r="F1863" t="s">
        <v>2194</v>
      </c>
      <c r="G1863" t="s">
        <v>67</v>
      </c>
      <c r="J1863" s="3">
        <v>45973.71597222222</v>
      </c>
      <c r="K1863" t="s">
        <v>5760</v>
      </c>
      <c r="L1863" t="s">
        <v>59</v>
      </c>
      <c r="M1863">
        <v>437</v>
      </c>
      <c r="N1863">
        <v>0</v>
      </c>
      <c r="O1863">
        <v>0</v>
      </c>
      <c r="P1863">
        <v>437</v>
      </c>
      <c r="Q1863">
        <v>0</v>
      </c>
      <c r="R1863">
        <v>21.86</v>
      </c>
      <c r="S1863">
        <v>0.14000000000000001</v>
      </c>
      <c r="T1863">
        <v>0</v>
      </c>
      <c r="U1863">
        <v>459</v>
      </c>
      <c r="V1863">
        <v>459</v>
      </c>
      <c r="W1863">
        <v>0</v>
      </c>
      <c r="X1863" t="s">
        <v>73</v>
      </c>
      <c r="Y1863">
        <v>91.69</v>
      </c>
      <c r="Z1863">
        <v>7.02</v>
      </c>
      <c r="AA1863" t="s">
        <v>74</v>
      </c>
      <c r="AB1863" t="s">
        <v>75</v>
      </c>
      <c r="AE1863" t="s">
        <v>89</v>
      </c>
      <c r="AF1863" t="s">
        <v>56</v>
      </c>
      <c r="AG1863">
        <v>8929758003</v>
      </c>
      <c r="AK1863">
        <v>0</v>
      </c>
      <c r="AL1863">
        <v>0</v>
      </c>
      <c r="AM1863">
        <v>459</v>
      </c>
      <c r="AV1863">
        <v>437</v>
      </c>
      <c r="AW1863">
        <v>10.93</v>
      </c>
      <c r="AX1863">
        <v>437</v>
      </c>
      <c r="AY1863">
        <v>10.93</v>
      </c>
      <c r="AZ1863">
        <v>437</v>
      </c>
    </row>
    <row r="1864" spans="1:55" x14ac:dyDescent="0.25">
      <c r="A1864" t="s">
        <v>54</v>
      </c>
      <c r="B1864">
        <v>110027</v>
      </c>
      <c r="C1864" t="s">
        <v>55</v>
      </c>
      <c r="D1864" t="s">
        <v>56</v>
      </c>
      <c r="E1864" s="1">
        <v>45973</v>
      </c>
      <c r="F1864" t="s">
        <v>2195</v>
      </c>
      <c r="G1864" t="s">
        <v>67</v>
      </c>
      <c r="J1864" s="3">
        <v>45973.71597222222</v>
      </c>
      <c r="K1864" t="s">
        <v>5760</v>
      </c>
      <c r="L1864" t="s">
        <v>59</v>
      </c>
      <c r="M1864">
        <v>408</v>
      </c>
      <c r="N1864">
        <v>0</v>
      </c>
      <c r="O1864">
        <v>0</v>
      </c>
      <c r="P1864">
        <v>408</v>
      </c>
      <c r="Q1864">
        <v>0</v>
      </c>
      <c r="R1864">
        <v>20.399999999999999</v>
      </c>
      <c r="S1864">
        <v>-0.4</v>
      </c>
      <c r="T1864">
        <v>0</v>
      </c>
      <c r="U1864">
        <v>428</v>
      </c>
      <c r="V1864">
        <v>428</v>
      </c>
      <c r="W1864">
        <v>0</v>
      </c>
      <c r="X1864" t="s">
        <v>68</v>
      </c>
      <c r="Y1864">
        <v>103.13</v>
      </c>
      <c r="Z1864">
        <v>11.22</v>
      </c>
      <c r="AA1864" t="s">
        <v>74</v>
      </c>
      <c r="AB1864" t="s">
        <v>75</v>
      </c>
      <c r="AE1864" t="s">
        <v>89</v>
      </c>
      <c r="AF1864" t="s">
        <v>56</v>
      </c>
      <c r="AG1864">
        <v>8929758003</v>
      </c>
      <c r="AK1864">
        <v>0</v>
      </c>
      <c r="AL1864">
        <v>0</v>
      </c>
      <c r="AN1864">
        <v>428</v>
      </c>
      <c r="AV1864">
        <v>408</v>
      </c>
      <c r="AW1864">
        <v>10.199999999999999</v>
      </c>
      <c r="AX1864">
        <v>408</v>
      </c>
      <c r="AY1864">
        <v>10.199999999999999</v>
      </c>
      <c r="AZ1864">
        <v>408</v>
      </c>
    </row>
    <row r="1865" spans="1:55" x14ac:dyDescent="0.25">
      <c r="A1865" t="s">
        <v>54</v>
      </c>
      <c r="B1865">
        <v>110027</v>
      </c>
      <c r="C1865" t="s">
        <v>55</v>
      </c>
      <c r="D1865" t="s">
        <v>56</v>
      </c>
      <c r="E1865" s="1">
        <v>45973</v>
      </c>
      <c r="F1865" t="s">
        <v>2196</v>
      </c>
      <c r="G1865" t="s">
        <v>58</v>
      </c>
      <c r="H1865">
        <v>7474837585</v>
      </c>
      <c r="I1865">
        <v>18528960</v>
      </c>
      <c r="J1865" s="3">
        <v>45973.71597222222</v>
      </c>
      <c r="K1865" t="s">
        <v>5760</v>
      </c>
      <c r="L1865" t="s">
        <v>59</v>
      </c>
      <c r="M1865">
        <v>458</v>
      </c>
      <c r="N1865">
        <v>-100</v>
      </c>
      <c r="O1865">
        <v>0</v>
      </c>
      <c r="P1865">
        <v>358</v>
      </c>
      <c r="Q1865">
        <v>32</v>
      </c>
      <c r="R1865">
        <v>0</v>
      </c>
      <c r="S1865">
        <v>0</v>
      </c>
      <c r="T1865">
        <v>0</v>
      </c>
      <c r="U1865">
        <v>390</v>
      </c>
      <c r="V1865">
        <v>390</v>
      </c>
      <c r="W1865">
        <v>0</v>
      </c>
      <c r="X1865" t="s">
        <v>60</v>
      </c>
      <c r="Y1865">
        <v>69.02</v>
      </c>
      <c r="Z1865">
        <v>10.06</v>
      </c>
      <c r="AA1865" t="s">
        <v>61</v>
      </c>
      <c r="AB1865" t="s">
        <v>56</v>
      </c>
      <c r="AC1865">
        <v>7585</v>
      </c>
      <c r="AK1865">
        <v>32</v>
      </c>
      <c r="AL1865">
        <v>0</v>
      </c>
      <c r="AT1865">
        <v>390</v>
      </c>
      <c r="AZ1865">
        <v>358</v>
      </c>
      <c r="BC1865">
        <v>32</v>
      </c>
    </row>
    <row r="1866" spans="1:55" x14ac:dyDescent="0.25">
      <c r="A1866" t="s">
        <v>54</v>
      </c>
      <c r="B1866">
        <v>110027</v>
      </c>
      <c r="C1866" t="s">
        <v>55</v>
      </c>
      <c r="D1866" t="s">
        <v>56</v>
      </c>
      <c r="E1866" s="1">
        <v>45973</v>
      </c>
      <c r="F1866" t="s">
        <v>2197</v>
      </c>
      <c r="G1866" t="s">
        <v>67</v>
      </c>
      <c r="J1866" s="3">
        <v>45973.716666666667</v>
      </c>
      <c r="K1866" t="s">
        <v>5760</v>
      </c>
      <c r="L1866" t="s">
        <v>59</v>
      </c>
      <c r="M1866">
        <v>94.28</v>
      </c>
      <c r="N1866">
        <v>0</v>
      </c>
      <c r="O1866">
        <v>0</v>
      </c>
      <c r="P1866">
        <v>94.28</v>
      </c>
      <c r="Q1866">
        <v>0</v>
      </c>
      <c r="R1866">
        <v>4.72</v>
      </c>
      <c r="S1866">
        <v>0</v>
      </c>
      <c r="T1866">
        <v>0</v>
      </c>
      <c r="U1866">
        <v>99</v>
      </c>
      <c r="V1866">
        <v>99</v>
      </c>
      <c r="W1866">
        <v>0</v>
      </c>
      <c r="X1866" t="s">
        <v>68</v>
      </c>
      <c r="Y1866">
        <v>24</v>
      </c>
      <c r="Z1866">
        <v>0</v>
      </c>
      <c r="AA1866" t="s">
        <v>74</v>
      </c>
      <c r="AB1866" t="s">
        <v>75</v>
      </c>
      <c r="AE1866" t="s">
        <v>89</v>
      </c>
      <c r="AF1866" t="s">
        <v>56</v>
      </c>
      <c r="AG1866">
        <v>8929758003</v>
      </c>
      <c r="AK1866">
        <v>0</v>
      </c>
      <c r="AL1866">
        <v>0</v>
      </c>
      <c r="AN1866">
        <v>99</v>
      </c>
      <c r="AV1866">
        <v>94.28</v>
      </c>
      <c r="AW1866">
        <v>2.36</v>
      </c>
      <c r="AX1866">
        <v>94.28</v>
      </c>
      <c r="AY1866">
        <v>2.36</v>
      </c>
      <c r="AZ1866">
        <v>94.28</v>
      </c>
    </row>
    <row r="1867" spans="1:55" x14ac:dyDescent="0.25">
      <c r="A1867" t="s">
        <v>54</v>
      </c>
      <c r="B1867">
        <v>110027</v>
      </c>
      <c r="C1867" t="s">
        <v>55</v>
      </c>
      <c r="D1867" t="s">
        <v>56</v>
      </c>
      <c r="E1867" s="1">
        <v>45973</v>
      </c>
      <c r="F1867" t="s">
        <v>2198</v>
      </c>
      <c r="G1867" t="s">
        <v>58</v>
      </c>
      <c r="H1867">
        <v>7465383711</v>
      </c>
      <c r="I1867">
        <v>18528960</v>
      </c>
      <c r="J1867" s="3">
        <v>45973.738194444442</v>
      </c>
      <c r="K1867" t="s">
        <v>5760</v>
      </c>
      <c r="L1867" t="s">
        <v>59</v>
      </c>
      <c r="M1867">
        <v>518</v>
      </c>
      <c r="N1867">
        <v>-259</v>
      </c>
      <c r="O1867">
        <v>0</v>
      </c>
      <c r="P1867">
        <v>259</v>
      </c>
      <c r="Q1867">
        <v>32</v>
      </c>
      <c r="R1867">
        <v>0</v>
      </c>
      <c r="S1867">
        <v>0</v>
      </c>
      <c r="T1867">
        <v>0</v>
      </c>
      <c r="U1867">
        <v>291</v>
      </c>
      <c r="V1867">
        <v>291</v>
      </c>
      <c r="W1867">
        <v>0</v>
      </c>
      <c r="X1867" t="s">
        <v>60</v>
      </c>
      <c r="Y1867">
        <v>73.14</v>
      </c>
      <c r="Z1867">
        <v>5.57</v>
      </c>
      <c r="AA1867" t="s">
        <v>61</v>
      </c>
      <c r="AB1867" t="s">
        <v>56</v>
      </c>
      <c r="AC1867">
        <v>3711</v>
      </c>
      <c r="AK1867">
        <v>32</v>
      </c>
      <c r="AL1867">
        <v>0</v>
      </c>
      <c r="AT1867">
        <v>291</v>
      </c>
      <c r="AZ1867">
        <v>259</v>
      </c>
      <c r="BC1867">
        <v>32</v>
      </c>
    </row>
    <row r="1868" spans="1:55" x14ac:dyDescent="0.25">
      <c r="A1868" t="s">
        <v>54</v>
      </c>
      <c r="B1868">
        <v>110027</v>
      </c>
      <c r="C1868" t="s">
        <v>55</v>
      </c>
      <c r="D1868" t="s">
        <v>56</v>
      </c>
      <c r="E1868" s="1">
        <v>45973</v>
      </c>
      <c r="F1868" t="s">
        <v>2199</v>
      </c>
      <c r="G1868" t="s">
        <v>58</v>
      </c>
      <c r="H1868">
        <v>7470416709</v>
      </c>
      <c r="I1868">
        <v>18528960</v>
      </c>
      <c r="J1868" s="3">
        <v>45973.747916666667</v>
      </c>
      <c r="K1868" t="s">
        <v>5760</v>
      </c>
      <c r="L1868" t="s">
        <v>59</v>
      </c>
      <c r="M1868">
        <v>288</v>
      </c>
      <c r="N1868">
        <v>-100</v>
      </c>
      <c r="O1868">
        <v>0</v>
      </c>
      <c r="P1868">
        <v>188</v>
      </c>
      <c r="Q1868">
        <v>32</v>
      </c>
      <c r="R1868">
        <v>0</v>
      </c>
      <c r="S1868">
        <v>0</v>
      </c>
      <c r="T1868">
        <v>0</v>
      </c>
      <c r="U1868">
        <v>220</v>
      </c>
      <c r="V1868">
        <v>220</v>
      </c>
      <c r="W1868">
        <v>0</v>
      </c>
      <c r="X1868" t="s">
        <v>60</v>
      </c>
      <c r="Y1868">
        <v>51.6</v>
      </c>
      <c r="Z1868">
        <v>7.53</v>
      </c>
      <c r="AA1868" t="s">
        <v>61</v>
      </c>
      <c r="AB1868" t="s">
        <v>56</v>
      </c>
      <c r="AC1868">
        <v>6709</v>
      </c>
      <c r="AK1868">
        <v>32</v>
      </c>
      <c r="AL1868">
        <v>0</v>
      </c>
      <c r="AT1868">
        <v>220</v>
      </c>
      <c r="AZ1868">
        <v>188</v>
      </c>
      <c r="BC1868">
        <v>32</v>
      </c>
    </row>
    <row r="1869" spans="1:55" x14ac:dyDescent="0.25">
      <c r="A1869" t="s">
        <v>54</v>
      </c>
      <c r="B1869">
        <v>110027</v>
      </c>
      <c r="C1869" t="s">
        <v>55</v>
      </c>
      <c r="D1869" t="s">
        <v>56</v>
      </c>
      <c r="E1869" s="1">
        <v>45973</v>
      </c>
      <c r="F1869" t="s">
        <v>2200</v>
      </c>
      <c r="G1869" t="s">
        <v>63</v>
      </c>
      <c r="H1869" s="4">
        <v>221921000000000</v>
      </c>
      <c r="I1869">
        <v>29811</v>
      </c>
      <c r="J1869" s="3">
        <v>45973.757638888892</v>
      </c>
      <c r="K1869" t="s">
        <v>5760</v>
      </c>
      <c r="L1869" t="s">
        <v>59</v>
      </c>
      <c r="M1869">
        <v>248</v>
      </c>
      <c r="N1869">
        <v>-90</v>
      </c>
      <c r="O1869">
        <v>0</v>
      </c>
      <c r="P1869">
        <v>158</v>
      </c>
      <c r="Q1869">
        <v>32</v>
      </c>
      <c r="R1869">
        <v>0</v>
      </c>
      <c r="S1869">
        <v>0</v>
      </c>
      <c r="T1869">
        <v>0</v>
      </c>
      <c r="U1869">
        <v>190</v>
      </c>
      <c r="V1869">
        <v>190</v>
      </c>
      <c r="W1869">
        <v>0</v>
      </c>
      <c r="X1869" t="s">
        <v>64</v>
      </c>
      <c r="Y1869">
        <v>52.05</v>
      </c>
      <c r="Z1869">
        <v>5.03</v>
      </c>
      <c r="AA1869" t="s">
        <v>65</v>
      </c>
      <c r="AB1869" t="s">
        <v>56</v>
      </c>
      <c r="AC1869">
        <v>1291</v>
      </c>
      <c r="AK1869">
        <v>32</v>
      </c>
      <c r="AL1869">
        <v>0</v>
      </c>
      <c r="AS1869">
        <v>190</v>
      </c>
      <c r="AZ1869">
        <v>158</v>
      </c>
      <c r="BB1869">
        <v>32</v>
      </c>
    </row>
    <row r="1870" spans="1:55" x14ac:dyDescent="0.25">
      <c r="A1870" t="s">
        <v>54</v>
      </c>
      <c r="B1870">
        <v>110027</v>
      </c>
      <c r="C1870" t="s">
        <v>55</v>
      </c>
      <c r="D1870" t="s">
        <v>56</v>
      </c>
      <c r="E1870" s="1">
        <v>45973</v>
      </c>
      <c r="F1870" t="s">
        <v>2201</v>
      </c>
      <c r="G1870" t="s">
        <v>58</v>
      </c>
      <c r="H1870">
        <v>7470083842</v>
      </c>
      <c r="I1870">
        <v>18528960</v>
      </c>
      <c r="J1870" s="3">
        <v>45973.759722222225</v>
      </c>
      <c r="K1870" t="s">
        <v>5760</v>
      </c>
      <c r="L1870" t="s">
        <v>59</v>
      </c>
      <c r="M1870">
        <v>267</v>
      </c>
      <c r="N1870">
        <v>0</v>
      </c>
      <c r="O1870">
        <v>0</v>
      </c>
      <c r="P1870">
        <v>267</v>
      </c>
      <c r="Q1870">
        <v>32</v>
      </c>
      <c r="R1870">
        <v>0</v>
      </c>
      <c r="S1870">
        <v>0</v>
      </c>
      <c r="T1870">
        <v>0</v>
      </c>
      <c r="U1870">
        <v>299</v>
      </c>
      <c r="V1870">
        <v>299</v>
      </c>
      <c r="W1870">
        <v>0</v>
      </c>
      <c r="X1870" t="s">
        <v>60</v>
      </c>
      <c r="Y1870">
        <v>49.89</v>
      </c>
      <c r="Z1870">
        <v>7.3</v>
      </c>
      <c r="AA1870" t="s">
        <v>61</v>
      </c>
      <c r="AB1870" t="s">
        <v>56</v>
      </c>
      <c r="AC1870">
        <v>3842</v>
      </c>
      <c r="AK1870">
        <v>32</v>
      </c>
      <c r="AL1870">
        <v>0</v>
      </c>
      <c r="AT1870">
        <v>299</v>
      </c>
      <c r="AZ1870">
        <v>267</v>
      </c>
      <c r="BC1870">
        <v>32</v>
      </c>
    </row>
    <row r="1871" spans="1:55" x14ac:dyDescent="0.25">
      <c r="A1871" t="s">
        <v>54</v>
      </c>
      <c r="B1871">
        <v>110027</v>
      </c>
      <c r="C1871" t="s">
        <v>55</v>
      </c>
      <c r="D1871" t="s">
        <v>56</v>
      </c>
      <c r="E1871" s="1">
        <v>45973</v>
      </c>
      <c r="F1871" t="s">
        <v>2202</v>
      </c>
      <c r="G1871" t="s">
        <v>67</v>
      </c>
      <c r="J1871" s="3">
        <v>45973.767361111109</v>
      </c>
      <c r="K1871" t="s">
        <v>5760</v>
      </c>
      <c r="L1871" t="s">
        <v>59</v>
      </c>
      <c r="M1871">
        <v>189</v>
      </c>
      <c r="N1871">
        <v>0</v>
      </c>
      <c r="O1871">
        <v>0</v>
      </c>
      <c r="P1871">
        <v>189</v>
      </c>
      <c r="Q1871">
        <v>0</v>
      </c>
      <c r="R1871">
        <v>9.4600000000000009</v>
      </c>
      <c r="S1871">
        <v>-0.46</v>
      </c>
      <c r="T1871">
        <v>0</v>
      </c>
      <c r="U1871">
        <v>198</v>
      </c>
      <c r="V1871">
        <v>198</v>
      </c>
      <c r="W1871">
        <v>0</v>
      </c>
      <c r="X1871" t="s">
        <v>73</v>
      </c>
      <c r="Y1871">
        <v>46.28</v>
      </c>
      <c r="Z1871">
        <v>8.0500000000000007</v>
      </c>
      <c r="AA1871" t="s">
        <v>74</v>
      </c>
      <c r="AB1871" t="s">
        <v>75</v>
      </c>
      <c r="AE1871" t="s">
        <v>89</v>
      </c>
      <c r="AF1871" t="s">
        <v>56</v>
      </c>
      <c r="AG1871">
        <v>8929758003</v>
      </c>
      <c r="AK1871">
        <v>0</v>
      </c>
      <c r="AL1871">
        <v>0</v>
      </c>
      <c r="AM1871">
        <v>198</v>
      </c>
      <c r="AV1871">
        <v>189</v>
      </c>
      <c r="AW1871">
        <v>4.7300000000000004</v>
      </c>
      <c r="AX1871">
        <v>189</v>
      </c>
      <c r="AY1871">
        <v>4.7300000000000004</v>
      </c>
      <c r="AZ1871">
        <v>189</v>
      </c>
    </row>
    <row r="1872" spans="1:55" x14ac:dyDescent="0.25">
      <c r="A1872" t="s">
        <v>54</v>
      </c>
      <c r="B1872">
        <v>110027</v>
      </c>
      <c r="C1872" t="s">
        <v>55</v>
      </c>
      <c r="D1872" t="s">
        <v>56</v>
      </c>
      <c r="E1872" s="1">
        <v>45973</v>
      </c>
      <c r="F1872" t="s">
        <v>2203</v>
      </c>
      <c r="G1872" t="s">
        <v>63</v>
      </c>
      <c r="H1872" s="4">
        <v>221923000000000</v>
      </c>
      <c r="I1872">
        <v>29811</v>
      </c>
      <c r="J1872" s="3">
        <v>45973.784722222219</v>
      </c>
      <c r="K1872" t="s">
        <v>5760</v>
      </c>
      <c r="L1872" t="s">
        <v>59</v>
      </c>
      <c r="M1872">
        <v>607</v>
      </c>
      <c r="N1872">
        <v>-93.75</v>
      </c>
      <c r="O1872">
        <v>0</v>
      </c>
      <c r="P1872">
        <v>513.25</v>
      </c>
      <c r="Q1872">
        <v>32</v>
      </c>
      <c r="R1872">
        <v>0</v>
      </c>
      <c r="S1872">
        <v>-0.25</v>
      </c>
      <c r="T1872">
        <v>0</v>
      </c>
      <c r="U1872">
        <v>545</v>
      </c>
      <c r="V1872">
        <v>545</v>
      </c>
      <c r="W1872">
        <v>0</v>
      </c>
      <c r="X1872" t="s">
        <v>64</v>
      </c>
      <c r="Y1872">
        <v>137.76</v>
      </c>
      <c r="Z1872">
        <v>11.89</v>
      </c>
      <c r="AA1872" t="s">
        <v>65</v>
      </c>
      <c r="AB1872" t="s">
        <v>56</v>
      </c>
      <c r="AC1872">
        <v>1094</v>
      </c>
      <c r="AK1872">
        <v>32</v>
      </c>
      <c r="AL1872">
        <v>0</v>
      </c>
      <c r="AS1872">
        <v>545</v>
      </c>
      <c r="AZ1872">
        <v>513.25</v>
      </c>
      <c r="BB1872">
        <v>32</v>
      </c>
    </row>
    <row r="1873" spans="1:55" x14ac:dyDescent="0.25">
      <c r="A1873" t="s">
        <v>54</v>
      </c>
      <c r="B1873">
        <v>110027</v>
      </c>
      <c r="C1873" t="s">
        <v>55</v>
      </c>
      <c r="D1873" t="s">
        <v>56</v>
      </c>
      <c r="E1873" s="1">
        <v>45973</v>
      </c>
      <c r="F1873" t="s">
        <v>2204</v>
      </c>
      <c r="G1873" t="s">
        <v>67</v>
      </c>
      <c r="J1873" s="3">
        <v>45973.793749999997</v>
      </c>
      <c r="K1873" t="s">
        <v>5760</v>
      </c>
      <c r="L1873" t="s">
        <v>59</v>
      </c>
      <c r="M1873">
        <v>269</v>
      </c>
      <c r="N1873">
        <v>-13</v>
      </c>
      <c r="O1873">
        <v>0</v>
      </c>
      <c r="P1873">
        <v>256</v>
      </c>
      <c r="Q1873">
        <v>0</v>
      </c>
      <c r="R1873">
        <v>12.8</v>
      </c>
      <c r="S1873">
        <v>0.2</v>
      </c>
      <c r="T1873">
        <v>0</v>
      </c>
      <c r="U1873">
        <v>269</v>
      </c>
      <c r="V1873">
        <v>269</v>
      </c>
      <c r="W1873">
        <v>0</v>
      </c>
      <c r="X1873" t="s">
        <v>73</v>
      </c>
      <c r="Y1873">
        <v>62.5</v>
      </c>
      <c r="Z1873">
        <v>1.96</v>
      </c>
      <c r="AA1873" t="s">
        <v>74</v>
      </c>
      <c r="AB1873" t="s">
        <v>75</v>
      </c>
      <c r="AE1873" t="s">
        <v>755</v>
      </c>
      <c r="AF1873" t="s">
        <v>756</v>
      </c>
      <c r="AG1873">
        <v>8766397084</v>
      </c>
      <c r="AK1873">
        <v>0</v>
      </c>
      <c r="AL1873">
        <v>0</v>
      </c>
      <c r="AM1873">
        <v>269</v>
      </c>
      <c r="AV1873">
        <v>256</v>
      </c>
      <c r="AW1873">
        <v>6.4</v>
      </c>
      <c r="AX1873">
        <v>256</v>
      </c>
      <c r="AY1873">
        <v>6.4</v>
      </c>
      <c r="AZ1873">
        <v>256</v>
      </c>
    </row>
    <row r="1874" spans="1:55" x14ac:dyDescent="0.25">
      <c r="A1874" t="s">
        <v>54</v>
      </c>
      <c r="B1874">
        <v>110027</v>
      </c>
      <c r="C1874" t="s">
        <v>55</v>
      </c>
      <c r="D1874" t="s">
        <v>56</v>
      </c>
      <c r="E1874" s="1">
        <v>45973</v>
      </c>
      <c r="F1874" t="s">
        <v>2205</v>
      </c>
      <c r="G1874" t="s">
        <v>63</v>
      </c>
      <c r="H1874" s="4">
        <v>221925000000000</v>
      </c>
      <c r="I1874">
        <v>29811</v>
      </c>
      <c r="J1874" s="3">
        <v>45973.800694444442</v>
      </c>
      <c r="K1874" t="s">
        <v>5760</v>
      </c>
      <c r="L1874" t="s">
        <v>59</v>
      </c>
      <c r="M1874">
        <v>349</v>
      </c>
      <c r="N1874">
        <v>-175</v>
      </c>
      <c r="O1874">
        <v>0</v>
      </c>
      <c r="P1874">
        <v>174</v>
      </c>
      <c r="Q1874">
        <v>32</v>
      </c>
      <c r="R1874">
        <v>0</v>
      </c>
      <c r="S1874">
        <v>0</v>
      </c>
      <c r="T1874">
        <v>0</v>
      </c>
      <c r="U1874">
        <v>206</v>
      </c>
      <c r="V1874">
        <v>206</v>
      </c>
      <c r="W1874">
        <v>0</v>
      </c>
      <c r="X1874" t="s">
        <v>64</v>
      </c>
      <c r="Y1874">
        <v>65.040000000000006</v>
      </c>
      <c r="Z1874">
        <v>4.7699999999999996</v>
      </c>
      <c r="AA1874" t="s">
        <v>65</v>
      </c>
      <c r="AB1874" t="s">
        <v>56</v>
      </c>
      <c r="AC1874">
        <v>9661</v>
      </c>
      <c r="AK1874">
        <v>32</v>
      </c>
      <c r="AL1874">
        <v>0</v>
      </c>
      <c r="AS1874">
        <v>206</v>
      </c>
      <c r="AZ1874">
        <v>174</v>
      </c>
      <c r="BB1874">
        <v>32</v>
      </c>
    </row>
    <row r="1875" spans="1:55" x14ac:dyDescent="0.25">
      <c r="A1875" t="s">
        <v>54</v>
      </c>
      <c r="B1875">
        <v>110027</v>
      </c>
      <c r="C1875" t="s">
        <v>55</v>
      </c>
      <c r="D1875" t="s">
        <v>56</v>
      </c>
      <c r="E1875" s="1">
        <v>45973</v>
      </c>
      <c r="F1875" t="s">
        <v>2206</v>
      </c>
      <c r="G1875" t="s">
        <v>58</v>
      </c>
      <c r="H1875">
        <v>7469704720</v>
      </c>
      <c r="I1875">
        <v>18528960</v>
      </c>
      <c r="J1875" s="3">
        <v>45973.811805555553</v>
      </c>
      <c r="K1875" t="s">
        <v>5760</v>
      </c>
      <c r="L1875" t="s">
        <v>59</v>
      </c>
      <c r="M1875">
        <v>238</v>
      </c>
      <c r="N1875">
        <v>-100</v>
      </c>
      <c r="O1875">
        <v>0</v>
      </c>
      <c r="P1875">
        <v>138</v>
      </c>
      <c r="Q1875">
        <v>32</v>
      </c>
      <c r="R1875">
        <v>0</v>
      </c>
      <c r="S1875">
        <v>0</v>
      </c>
      <c r="T1875">
        <v>0</v>
      </c>
      <c r="U1875">
        <v>170</v>
      </c>
      <c r="V1875">
        <v>170</v>
      </c>
      <c r="W1875">
        <v>0</v>
      </c>
      <c r="X1875" t="s">
        <v>60</v>
      </c>
      <c r="Y1875">
        <v>41.99</v>
      </c>
      <c r="Z1875">
        <v>5.88</v>
      </c>
      <c r="AA1875" t="s">
        <v>61</v>
      </c>
      <c r="AB1875" t="s">
        <v>56</v>
      </c>
      <c r="AC1875">
        <v>4720</v>
      </c>
      <c r="AK1875">
        <v>32</v>
      </c>
      <c r="AL1875">
        <v>0</v>
      </c>
      <c r="AT1875">
        <v>170</v>
      </c>
      <c r="AZ1875">
        <v>138</v>
      </c>
      <c r="BC1875">
        <v>32</v>
      </c>
    </row>
    <row r="1876" spans="1:55" x14ac:dyDescent="0.25">
      <c r="A1876" t="s">
        <v>54</v>
      </c>
      <c r="B1876">
        <v>110027</v>
      </c>
      <c r="C1876" t="s">
        <v>55</v>
      </c>
      <c r="D1876" t="s">
        <v>56</v>
      </c>
      <c r="E1876" s="1">
        <v>45973</v>
      </c>
      <c r="F1876" t="s">
        <v>2207</v>
      </c>
      <c r="G1876" t="s">
        <v>67</v>
      </c>
      <c r="J1876" s="3">
        <v>45973.815972222219</v>
      </c>
      <c r="K1876" t="s">
        <v>5760</v>
      </c>
      <c r="L1876" t="s">
        <v>59</v>
      </c>
      <c r="M1876">
        <v>298</v>
      </c>
      <c r="N1876">
        <v>0</v>
      </c>
      <c r="O1876">
        <v>0</v>
      </c>
      <c r="P1876">
        <v>298</v>
      </c>
      <c r="Q1876">
        <v>0</v>
      </c>
      <c r="R1876">
        <v>14.9</v>
      </c>
      <c r="S1876">
        <v>0.1</v>
      </c>
      <c r="T1876">
        <v>0</v>
      </c>
      <c r="U1876">
        <v>313</v>
      </c>
      <c r="V1876">
        <v>313</v>
      </c>
      <c r="W1876">
        <v>0</v>
      </c>
      <c r="X1876" t="s">
        <v>68</v>
      </c>
      <c r="Y1876">
        <v>72</v>
      </c>
      <c r="Z1876">
        <v>5.88</v>
      </c>
      <c r="AA1876" t="s">
        <v>69</v>
      </c>
      <c r="AE1876" t="s">
        <v>89</v>
      </c>
      <c r="AF1876" t="s">
        <v>56</v>
      </c>
      <c r="AG1876">
        <v>8929758003</v>
      </c>
      <c r="AK1876">
        <v>0</v>
      </c>
      <c r="AL1876">
        <v>0</v>
      </c>
      <c r="AN1876">
        <v>313</v>
      </c>
      <c r="AV1876">
        <v>298</v>
      </c>
      <c r="AW1876">
        <v>7.45</v>
      </c>
      <c r="AX1876">
        <v>298</v>
      </c>
      <c r="AY1876">
        <v>7.45</v>
      </c>
      <c r="AZ1876">
        <v>298</v>
      </c>
    </row>
    <row r="1877" spans="1:55" x14ac:dyDescent="0.25">
      <c r="A1877" t="s">
        <v>54</v>
      </c>
      <c r="B1877">
        <v>110027</v>
      </c>
      <c r="C1877" t="s">
        <v>55</v>
      </c>
      <c r="D1877" t="s">
        <v>56</v>
      </c>
      <c r="E1877" s="1">
        <v>45973</v>
      </c>
      <c r="F1877" t="s">
        <v>2208</v>
      </c>
      <c r="G1877" t="s">
        <v>67</v>
      </c>
      <c r="J1877" s="3">
        <v>45973.816666666666</v>
      </c>
      <c r="K1877" t="s">
        <v>5760</v>
      </c>
      <c r="L1877" t="s">
        <v>59</v>
      </c>
      <c r="M1877">
        <v>217</v>
      </c>
      <c r="N1877">
        <v>0</v>
      </c>
      <c r="O1877">
        <v>0</v>
      </c>
      <c r="P1877">
        <v>217</v>
      </c>
      <c r="Q1877">
        <v>0</v>
      </c>
      <c r="R1877">
        <v>10.86</v>
      </c>
      <c r="S1877">
        <v>0.14000000000000001</v>
      </c>
      <c r="T1877">
        <v>0</v>
      </c>
      <c r="U1877">
        <v>228</v>
      </c>
      <c r="V1877">
        <v>228</v>
      </c>
      <c r="W1877">
        <v>0</v>
      </c>
      <c r="X1877" t="s">
        <v>73</v>
      </c>
      <c r="Y1877">
        <v>59.82</v>
      </c>
      <c r="Z1877">
        <v>4.24</v>
      </c>
      <c r="AA1877" t="s">
        <v>74</v>
      </c>
      <c r="AB1877" t="s">
        <v>75</v>
      </c>
      <c r="AE1877" t="s">
        <v>89</v>
      </c>
      <c r="AF1877" t="s">
        <v>56</v>
      </c>
      <c r="AG1877">
        <v>8929758003</v>
      </c>
      <c r="AK1877">
        <v>0</v>
      </c>
      <c r="AL1877">
        <v>0</v>
      </c>
      <c r="AM1877">
        <v>228</v>
      </c>
      <c r="AV1877">
        <v>217</v>
      </c>
      <c r="AW1877">
        <v>5.43</v>
      </c>
      <c r="AX1877">
        <v>217</v>
      </c>
      <c r="AY1877">
        <v>5.43</v>
      </c>
      <c r="AZ1877">
        <v>217</v>
      </c>
    </row>
    <row r="1878" spans="1:55" x14ac:dyDescent="0.25">
      <c r="A1878" t="s">
        <v>54</v>
      </c>
      <c r="B1878">
        <v>110027</v>
      </c>
      <c r="C1878" t="s">
        <v>55</v>
      </c>
      <c r="D1878" t="s">
        <v>56</v>
      </c>
      <c r="E1878" s="1">
        <v>45973</v>
      </c>
      <c r="F1878" t="s">
        <v>2209</v>
      </c>
      <c r="G1878" t="s">
        <v>67</v>
      </c>
      <c r="J1878" s="3">
        <v>45973.816666666666</v>
      </c>
      <c r="K1878" t="s">
        <v>5760</v>
      </c>
      <c r="L1878" t="s">
        <v>59</v>
      </c>
      <c r="M1878">
        <v>771.29</v>
      </c>
      <c r="N1878">
        <v>0</v>
      </c>
      <c r="O1878">
        <v>0</v>
      </c>
      <c r="P1878">
        <v>771.29</v>
      </c>
      <c r="Q1878">
        <v>0</v>
      </c>
      <c r="R1878">
        <v>38.56</v>
      </c>
      <c r="S1878">
        <v>0.15</v>
      </c>
      <c r="T1878">
        <v>0</v>
      </c>
      <c r="U1878">
        <v>810</v>
      </c>
      <c r="V1878">
        <v>810</v>
      </c>
      <c r="W1878">
        <v>0</v>
      </c>
      <c r="X1878" t="s">
        <v>2210</v>
      </c>
      <c r="Y1878">
        <v>197.48</v>
      </c>
      <c r="Z1878">
        <v>16.809999999999999</v>
      </c>
      <c r="AA1878" t="s">
        <v>69</v>
      </c>
      <c r="AE1878" t="s">
        <v>2211</v>
      </c>
      <c r="AF1878" t="s">
        <v>2212</v>
      </c>
      <c r="AG1878">
        <v>9911664344</v>
      </c>
      <c r="AK1878">
        <v>0</v>
      </c>
      <c r="AL1878">
        <v>0</v>
      </c>
      <c r="AQ1878">
        <v>810</v>
      </c>
      <c r="AV1878">
        <v>771.29</v>
      </c>
      <c r="AW1878">
        <v>19.28</v>
      </c>
      <c r="AX1878">
        <v>771.29</v>
      </c>
      <c r="AY1878">
        <v>19.28</v>
      </c>
      <c r="AZ1878">
        <v>771.29</v>
      </c>
    </row>
    <row r="1879" spans="1:55" x14ac:dyDescent="0.25">
      <c r="A1879" t="s">
        <v>54</v>
      </c>
      <c r="B1879">
        <v>110027</v>
      </c>
      <c r="C1879" t="s">
        <v>55</v>
      </c>
      <c r="D1879" t="s">
        <v>56</v>
      </c>
      <c r="E1879" s="1">
        <v>45973</v>
      </c>
      <c r="F1879" t="s">
        <v>2213</v>
      </c>
      <c r="G1879" t="s">
        <v>63</v>
      </c>
      <c r="H1879" s="4">
        <v>221926000000000</v>
      </c>
      <c r="I1879">
        <v>29811</v>
      </c>
      <c r="J1879" s="3">
        <v>45973.818055555559</v>
      </c>
      <c r="K1879" t="s">
        <v>5760</v>
      </c>
      <c r="L1879" t="s">
        <v>59</v>
      </c>
      <c r="M1879">
        <v>642.28</v>
      </c>
      <c r="N1879">
        <v>-93.75</v>
      </c>
      <c r="O1879">
        <v>0</v>
      </c>
      <c r="P1879">
        <v>548.53</v>
      </c>
      <c r="Q1879">
        <v>32</v>
      </c>
      <c r="R1879">
        <v>0</v>
      </c>
      <c r="S1879">
        <v>0.47</v>
      </c>
      <c r="T1879">
        <v>0</v>
      </c>
      <c r="U1879">
        <v>581</v>
      </c>
      <c r="V1879">
        <v>581</v>
      </c>
      <c r="W1879">
        <v>0</v>
      </c>
      <c r="X1879" t="s">
        <v>64</v>
      </c>
      <c r="Y1879">
        <v>135.46</v>
      </c>
      <c r="Z1879">
        <v>10.5</v>
      </c>
      <c r="AA1879" t="s">
        <v>65</v>
      </c>
      <c r="AB1879" t="s">
        <v>56</v>
      </c>
      <c r="AC1879">
        <v>6316</v>
      </c>
      <c r="AK1879">
        <v>32</v>
      </c>
      <c r="AL1879">
        <v>0</v>
      </c>
      <c r="AS1879">
        <v>581</v>
      </c>
      <c r="AZ1879">
        <v>548.53</v>
      </c>
      <c r="BB1879">
        <v>32</v>
      </c>
    </row>
    <row r="1880" spans="1:55" x14ac:dyDescent="0.25">
      <c r="A1880" t="s">
        <v>54</v>
      </c>
      <c r="B1880">
        <v>110027</v>
      </c>
      <c r="C1880" t="s">
        <v>55</v>
      </c>
      <c r="D1880" t="s">
        <v>56</v>
      </c>
      <c r="E1880" s="1">
        <v>45973</v>
      </c>
      <c r="F1880" t="s">
        <v>2214</v>
      </c>
      <c r="G1880" t="s">
        <v>58</v>
      </c>
      <c r="H1880">
        <v>7475584446</v>
      </c>
      <c r="I1880">
        <v>18528960</v>
      </c>
      <c r="J1880" s="3">
        <v>45973.819444444445</v>
      </c>
      <c r="K1880" t="s">
        <v>5760</v>
      </c>
      <c r="L1880" t="s">
        <v>59</v>
      </c>
      <c r="M1880">
        <v>518</v>
      </c>
      <c r="N1880">
        <v>-75</v>
      </c>
      <c r="O1880">
        <v>0</v>
      </c>
      <c r="P1880">
        <v>443</v>
      </c>
      <c r="Q1880">
        <v>32</v>
      </c>
      <c r="R1880">
        <v>0</v>
      </c>
      <c r="S1880">
        <v>0</v>
      </c>
      <c r="T1880">
        <v>0</v>
      </c>
      <c r="U1880">
        <v>475</v>
      </c>
      <c r="V1880">
        <v>475</v>
      </c>
      <c r="W1880">
        <v>0</v>
      </c>
      <c r="X1880" t="s">
        <v>60</v>
      </c>
      <c r="Y1880">
        <v>107.1</v>
      </c>
      <c r="Z1880">
        <v>8.15</v>
      </c>
      <c r="AA1880" t="s">
        <v>61</v>
      </c>
      <c r="AB1880" t="s">
        <v>56</v>
      </c>
      <c r="AC1880">
        <v>4446</v>
      </c>
      <c r="AK1880">
        <v>32</v>
      </c>
      <c r="AL1880">
        <v>0</v>
      </c>
      <c r="AT1880">
        <v>475</v>
      </c>
      <c r="AZ1880">
        <v>443</v>
      </c>
      <c r="BC1880">
        <v>32</v>
      </c>
    </row>
    <row r="1881" spans="1:55" x14ac:dyDescent="0.25">
      <c r="A1881" t="s">
        <v>54</v>
      </c>
      <c r="B1881">
        <v>110027</v>
      </c>
      <c r="C1881" t="s">
        <v>55</v>
      </c>
      <c r="D1881" t="s">
        <v>56</v>
      </c>
      <c r="E1881" s="1">
        <v>45973</v>
      </c>
      <c r="F1881" t="s">
        <v>2215</v>
      </c>
      <c r="G1881" t="s">
        <v>58</v>
      </c>
      <c r="H1881">
        <v>7465839821</v>
      </c>
      <c r="I1881">
        <v>18528960</v>
      </c>
      <c r="J1881" s="3">
        <v>45973.84652777778</v>
      </c>
      <c r="K1881" t="s">
        <v>5760</v>
      </c>
      <c r="L1881" t="s">
        <v>59</v>
      </c>
      <c r="M1881">
        <v>259</v>
      </c>
      <c r="N1881">
        <v>-100</v>
      </c>
      <c r="O1881">
        <v>0</v>
      </c>
      <c r="P1881">
        <v>159</v>
      </c>
      <c r="Q1881">
        <v>32</v>
      </c>
      <c r="R1881">
        <v>0</v>
      </c>
      <c r="S1881">
        <v>0</v>
      </c>
      <c r="T1881">
        <v>0</v>
      </c>
      <c r="U1881">
        <v>191</v>
      </c>
      <c r="V1881">
        <v>191</v>
      </c>
      <c r="W1881">
        <v>0</v>
      </c>
      <c r="X1881" t="s">
        <v>60</v>
      </c>
      <c r="Y1881">
        <v>49.47</v>
      </c>
      <c r="Z1881">
        <v>4.7699999999999996</v>
      </c>
      <c r="AA1881" t="s">
        <v>61</v>
      </c>
      <c r="AB1881" t="s">
        <v>56</v>
      </c>
      <c r="AC1881">
        <v>9821</v>
      </c>
      <c r="AK1881">
        <v>32</v>
      </c>
      <c r="AL1881">
        <v>0</v>
      </c>
      <c r="AT1881">
        <v>191</v>
      </c>
      <c r="AZ1881">
        <v>159</v>
      </c>
      <c r="BC1881">
        <v>32</v>
      </c>
    </row>
    <row r="1882" spans="1:55" x14ac:dyDescent="0.25">
      <c r="A1882" t="s">
        <v>54</v>
      </c>
      <c r="B1882">
        <v>110027</v>
      </c>
      <c r="C1882" t="s">
        <v>55</v>
      </c>
      <c r="D1882" t="s">
        <v>56</v>
      </c>
      <c r="E1882" s="1">
        <v>45973</v>
      </c>
      <c r="F1882" t="s">
        <v>2216</v>
      </c>
      <c r="G1882" t="s">
        <v>67</v>
      </c>
      <c r="J1882" s="3">
        <v>45973.849305555559</v>
      </c>
      <c r="K1882" t="s">
        <v>5760</v>
      </c>
      <c r="L1882" t="s">
        <v>59</v>
      </c>
      <c r="M1882">
        <v>417.1</v>
      </c>
      <c r="N1882">
        <v>0</v>
      </c>
      <c r="O1882">
        <v>0</v>
      </c>
      <c r="P1882">
        <v>417.1</v>
      </c>
      <c r="Q1882">
        <v>0</v>
      </c>
      <c r="R1882">
        <v>20.86</v>
      </c>
      <c r="S1882">
        <v>0.04</v>
      </c>
      <c r="T1882">
        <v>0</v>
      </c>
      <c r="U1882">
        <v>438</v>
      </c>
      <c r="V1882">
        <v>438</v>
      </c>
      <c r="W1882">
        <v>0</v>
      </c>
      <c r="X1882" t="s">
        <v>73</v>
      </c>
      <c r="Y1882">
        <v>116.01</v>
      </c>
      <c r="Z1882">
        <v>8.7200000000000006</v>
      </c>
      <c r="AA1882" t="s">
        <v>74</v>
      </c>
      <c r="AB1882" t="s">
        <v>75</v>
      </c>
      <c r="AE1882" t="s">
        <v>89</v>
      </c>
      <c r="AF1882" t="s">
        <v>56</v>
      </c>
      <c r="AG1882">
        <v>8929758003</v>
      </c>
      <c r="AK1882">
        <v>0</v>
      </c>
      <c r="AL1882">
        <v>0</v>
      </c>
      <c r="AM1882">
        <v>438</v>
      </c>
      <c r="AV1882">
        <v>417.1</v>
      </c>
      <c r="AW1882">
        <v>10.43</v>
      </c>
      <c r="AX1882">
        <v>417.1</v>
      </c>
      <c r="AY1882">
        <v>10.43</v>
      </c>
      <c r="AZ1882">
        <v>417.1</v>
      </c>
    </row>
    <row r="1883" spans="1:55" x14ac:dyDescent="0.25">
      <c r="A1883" t="s">
        <v>54</v>
      </c>
      <c r="B1883">
        <v>110027</v>
      </c>
      <c r="C1883" t="s">
        <v>55</v>
      </c>
      <c r="D1883" t="s">
        <v>56</v>
      </c>
      <c r="E1883" s="1">
        <v>45973</v>
      </c>
      <c r="F1883" t="s">
        <v>2217</v>
      </c>
      <c r="G1883" t="s">
        <v>58</v>
      </c>
      <c r="H1883">
        <v>7474567059</v>
      </c>
      <c r="I1883">
        <v>18528960</v>
      </c>
      <c r="J1883" s="3">
        <v>45973.859027777777</v>
      </c>
      <c r="K1883" t="s">
        <v>5760</v>
      </c>
      <c r="L1883" t="s">
        <v>59</v>
      </c>
      <c r="M1883">
        <v>747</v>
      </c>
      <c r="N1883">
        <v>-174.5</v>
      </c>
      <c r="O1883">
        <v>0</v>
      </c>
      <c r="P1883">
        <v>572.5</v>
      </c>
      <c r="Q1883">
        <v>32</v>
      </c>
      <c r="R1883">
        <v>0</v>
      </c>
      <c r="S1883">
        <v>0</v>
      </c>
      <c r="T1883">
        <v>0</v>
      </c>
      <c r="U1883">
        <v>604.5</v>
      </c>
      <c r="V1883">
        <v>604.5</v>
      </c>
      <c r="W1883">
        <v>0</v>
      </c>
      <c r="X1883" t="s">
        <v>60</v>
      </c>
      <c r="Y1883">
        <v>168.79</v>
      </c>
      <c r="Z1883">
        <v>14.59</v>
      </c>
      <c r="AA1883" t="s">
        <v>61</v>
      </c>
      <c r="AB1883" t="s">
        <v>56</v>
      </c>
      <c r="AC1883">
        <v>7059</v>
      </c>
      <c r="AK1883">
        <v>32</v>
      </c>
      <c r="AL1883">
        <v>0</v>
      </c>
      <c r="AT1883">
        <v>604.5</v>
      </c>
      <c r="AZ1883">
        <v>572.5</v>
      </c>
      <c r="BC1883">
        <v>32</v>
      </c>
    </row>
    <row r="1884" spans="1:55" x14ac:dyDescent="0.25">
      <c r="A1884" t="s">
        <v>54</v>
      </c>
      <c r="B1884">
        <v>110027</v>
      </c>
      <c r="C1884" t="s">
        <v>55</v>
      </c>
      <c r="D1884" t="s">
        <v>56</v>
      </c>
      <c r="E1884" s="1">
        <v>45973</v>
      </c>
      <c r="F1884" t="s">
        <v>2218</v>
      </c>
      <c r="G1884" t="s">
        <v>58</v>
      </c>
      <c r="H1884">
        <v>7467993349</v>
      </c>
      <c r="I1884">
        <v>18528960</v>
      </c>
      <c r="J1884" s="3">
        <v>45973.863888888889</v>
      </c>
      <c r="K1884" t="s">
        <v>5760</v>
      </c>
      <c r="L1884" t="s">
        <v>59</v>
      </c>
      <c r="M1884">
        <v>796.99</v>
      </c>
      <c r="N1884">
        <v>-274.49</v>
      </c>
      <c r="O1884">
        <v>0</v>
      </c>
      <c r="P1884">
        <v>522.5</v>
      </c>
      <c r="Q1884">
        <v>32</v>
      </c>
      <c r="R1884">
        <v>0</v>
      </c>
      <c r="S1884">
        <v>0</v>
      </c>
      <c r="T1884">
        <v>0</v>
      </c>
      <c r="U1884">
        <v>554.5</v>
      </c>
      <c r="V1884">
        <v>554.5</v>
      </c>
      <c r="W1884">
        <v>0</v>
      </c>
      <c r="X1884" t="s">
        <v>60</v>
      </c>
      <c r="Y1884">
        <v>143.27000000000001</v>
      </c>
      <c r="Z1884">
        <v>11.5</v>
      </c>
      <c r="AA1884" t="s">
        <v>61</v>
      </c>
      <c r="AB1884" t="s">
        <v>56</v>
      </c>
      <c r="AC1884">
        <v>3349</v>
      </c>
      <c r="AK1884">
        <v>32</v>
      </c>
      <c r="AL1884">
        <v>0</v>
      </c>
      <c r="AT1884">
        <v>554.5</v>
      </c>
      <c r="AZ1884">
        <v>522.51</v>
      </c>
      <c r="BC1884">
        <v>32</v>
      </c>
    </row>
    <row r="1885" spans="1:55" x14ac:dyDescent="0.25">
      <c r="A1885" t="s">
        <v>54</v>
      </c>
      <c r="B1885">
        <v>110027</v>
      </c>
      <c r="C1885" t="s">
        <v>55</v>
      </c>
      <c r="D1885" t="s">
        <v>56</v>
      </c>
      <c r="E1885" s="1">
        <v>45973</v>
      </c>
      <c r="F1885" t="s">
        <v>2219</v>
      </c>
      <c r="G1885" t="s">
        <v>63</v>
      </c>
      <c r="H1885" s="4">
        <v>221931000000000</v>
      </c>
      <c r="I1885">
        <v>29811</v>
      </c>
      <c r="J1885" s="3">
        <v>45973.872916666667</v>
      </c>
      <c r="K1885" t="s">
        <v>5760</v>
      </c>
      <c r="L1885" t="s">
        <v>59</v>
      </c>
      <c r="M1885">
        <v>612.28</v>
      </c>
      <c r="N1885">
        <v>-250</v>
      </c>
      <c r="O1885">
        <v>0</v>
      </c>
      <c r="P1885">
        <v>362.28</v>
      </c>
      <c r="Q1885">
        <v>32</v>
      </c>
      <c r="R1885">
        <v>0</v>
      </c>
      <c r="S1885">
        <v>-0.28000000000000003</v>
      </c>
      <c r="T1885">
        <v>0</v>
      </c>
      <c r="U1885">
        <v>394</v>
      </c>
      <c r="V1885">
        <v>394</v>
      </c>
      <c r="W1885">
        <v>0</v>
      </c>
      <c r="X1885" t="s">
        <v>64</v>
      </c>
      <c r="Y1885">
        <v>102.74</v>
      </c>
      <c r="Z1885">
        <v>6.25</v>
      </c>
      <c r="AA1885" t="s">
        <v>65</v>
      </c>
      <c r="AB1885" t="s">
        <v>56</v>
      </c>
      <c r="AC1885">
        <v>8987</v>
      </c>
      <c r="AK1885">
        <v>32</v>
      </c>
      <c r="AL1885">
        <v>0</v>
      </c>
      <c r="AS1885">
        <v>394</v>
      </c>
      <c r="AZ1885">
        <v>362.28</v>
      </c>
      <c r="BB1885">
        <v>32</v>
      </c>
    </row>
    <row r="1886" spans="1:55" x14ac:dyDescent="0.25">
      <c r="A1886" t="s">
        <v>54</v>
      </c>
      <c r="B1886">
        <v>110027</v>
      </c>
      <c r="C1886" t="s">
        <v>55</v>
      </c>
      <c r="D1886" t="s">
        <v>56</v>
      </c>
      <c r="E1886" s="1">
        <v>45973</v>
      </c>
      <c r="F1886" t="s">
        <v>2220</v>
      </c>
      <c r="G1886" t="s">
        <v>63</v>
      </c>
      <c r="H1886" s="4">
        <v>221931000000000</v>
      </c>
      <c r="I1886">
        <v>29811</v>
      </c>
      <c r="J1886" s="3">
        <v>45973.874305555553</v>
      </c>
      <c r="K1886" t="s">
        <v>5760</v>
      </c>
      <c r="L1886" t="s">
        <v>59</v>
      </c>
      <c r="M1886">
        <v>484.66</v>
      </c>
      <c r="N1886">
        <v>0</v>
      </c>
      <c r="O1886">
        <v>0</v>
      </c>
      <c r="P1886">
        <v>484.66</v>
      </c>
      <c r="Q1886">
        <v>32</v>
      </c>
      <c r="R1886">
        <v>0</v>
      </c>
      <c r="S1886">
        <v>0.34</v>
      </c>
      <c r="T1886">
        <v>0</v>
      </c>
      <c r="U1886">
        <v>517</v>
      </c>
      <c r="V1886">
        <v>517</v>
      </c>
      <c r="W1886">
        <v>0</v>
      </c>
      <c r="X1886" t="s">
        <v>64</v>
      </c>
      <c r="Y1886">
        <v>98.17</v>
      </c>
      <c r="Z1886">
        <v>9.09</v>
      </c>
      <c r="AA1886" t="s">
        <v>65</v>
      </c>
      <c r="AB1886" t="s">
        <v>56</v>
      </c>
      <c r="AC1886">
        <v>8727</v>
      </c>
      <c r="AK1886">
        <v>32</v>
      </c>
      <c r="AL1886">
        <v>0</v>
      </c>
      <c r="AS1886">
        <v>517</v>
      </c>
      <c r="AZ1886">
        <v>484.66</v>
      </c>
      <c r="BB1886">
        <v>32</v>
      </c>
    </row>
    <row r="1887" spans="1:55" x14ac:dyDescent="0.25">
      <c r="A1887" t="s">
        <v>54</v>
      </c>
      <c r="B1887">
        <v>110027</v>
      </c>
      <c r="C1887" t="s">
        <v>55</v>
      </c>
      <c r="D1887" t="s">
        <v>56</v>
      </c>
      <c r="E1887" s="1">
        <v>45973</v>
      </c>
      <c r="F1887" t="s">
        <v>2221</v>
      </c>
      <c r="G1887" t="s">
        <v>58</v>
      </c>
      <c r="H1887">
        <v>7475275646</v>
      </c>
      <c r="I1887">
        <v>18528960</v>
      </c>
      <c r="J1887" s="3">
        <v>45973.879166666666</v>
      </c>
      <c r="K1887" t="s">
        <v>5760</v>
      </c>
      <c r="L1887" t="s">
        <v>59</v>
      </c>
      <c r="M1887">
        <v>248</v>
      </c>
      <c r="N1887">
        <v>-100</v>
      </c>
      <c r="O1887">
        <v>0</v>
      </c>
      <c r="P1887">
        <v>148</v>
      </c>
      <c r="Q1887">
        <v>32</v>
      </c>
      <c r="R1887">
        <v>0</v>
      </c>
      <c r="S1887">
        <v>0</v>
      </c>
      <c r="T1887">
        <v>0</v>
      </c>
      <c r="U1887">
        <v>180</v>
      </c>
      <c r="V1887">
        <v>180</v>
      </c>
      <c r="W1887">
        <v>0</v>
      </c>
      <c r="X1887" t="s">
        <v>60</v>
      </c>
      <c r="Y1887">
        <v>52.29</v>
      </c>
      <c r="Z1887">
        <v>5.03</v>
      </c>
      <c r="AA1887" t="s">
        <v>61</v>
      </c>
      <c r="AB1887" t="s">
        <v>56</v>
      </c>
      <c r="AC1887">
        <v>5646</v>
      </c>
      <c r="AK1887">
        <v>32</v>
      </c>
      <c r="AL1887">
        <v>0</v>
      </c>
      <c r="AT1887">
        <v>180</v>
      </c>
      <c r="AZ1887">
        <v>148</v>
      </c>
      <c r="BC1887">
        <v>32</v>
      </c>
    </row>
    <row r="1888" spans="1:55" x14ac:dyDescent="0.25">
      <c r="A1888" t="s">
        <v>54</v>
      </c>
      <c r="B1888">
        <v>110027</v>
      </c>
      <c r="C1888" t="s">
        <v>55</v>
      </c>
      <c r="D1888" t="s">
        <v>56</v>
      </c>
      <c r="E1888" s="1">
        <v>45973</v>
      </c>
      <c r="F1888" t="s">
        <v>2222</v>
      </c>
      <c r="G1888" t="s">
        <v>67</v>
      </c>
      <c r="J1888" s="3">
        <v>45973.886111111111</v>
      </c>
      <c r="K1888" t="s">
        <v>5760</v>
      </c>
      <c r="L1888" t="s">
        <v>59</v>
      </c>
      <c r="M1888">
        <v>99</v>
      </c>
      <c r="N1888">
        <v>0</v>
      </c>
      <c r="O1888">
        <v>0</v>
      </c>
      <c r="P1888">
        <v>99</v>
      </c>
      <c r="Q1888">
        <v>0</v>
      </c>
      <c r="R1888">
        <v>4.96</v>
      </c>
      <c r="S1888">
        <v>0.04</v>
      </c>
      <c r="T1888">
        <v>0</v>
      </c>
      <c r="U1888">
        <v>104</v>
      </c>
      <c r="V1888">
        <v>104</v>
      </c>
      <c r="W1888">
        <v>0</v>
      </c>
      <c r="X1888" t="s">
        <v>68</v>
      </c>
      <c r="Y1888">
        <v>25.04</v>
      </c>
      <c r="Z1888">
        <v>1.96</v>
      </c>
      <c r="AA1888" t="s">
        <v>74</v>
      </c>
      <c r="AB1888" t="s">
        <v>75</v>
      </c>
      <c r="AE1888" t="s">
        <v>730</v>
      </c>
      <c r="AF1888" t="s">
        <v>731</v>
      </c>
      <c r="AG1888">
        <v>9999777722</v>
      </c>
      <c r="AK1888">
        <v>0</v>
      </c>
      <c r="AL1888">
        <v>0</v>
      </c>
      <c r="AN1888">
        <v>104</v>
      </c>
      <c r="AV1888">
        <v>99</v>
      </c>
      <c r="AW1888">
        <v>2.48</v>
      </c>
      <c r="AX1888">
        <v>99</v>
      </c>
      <c r="AY1888">
        <v>2.48</v>
      </c>
      <c r="AZ1888">
        <v>99</v>
      </c>
    </row>
    <row r="1889" spans="1:55" x14ac:dyDescent="0.25">
      <c r="A1889" t="s">
        <v>54</v>
      </c>
      <c r="B1889">
        <v>110027</v>
      </c>
      <c r="C1889" t="s">
        <v>55</v>
      </c>
      <c r="D1889" t="s">
        <v>56</v>
      </c>
      <c r="E1889" s="1">
        <v>45973</v>
      </c>
      <c r="F1889" t="s">
        <v>2223</v>
      </c>
      <c r="G1889" t="s">
        <v>63</v>
      </c>
      <c r="H1889" s="4">
        <v>221932000000000</v>
      </c>
      <c r="I1889">
        <v>29811</v>
      </c>
      <c r="J1889" s="3">
        <v>45973.890277777777</v>
      </c>
      <c r="K1889" t="s">
        <v>5760</v>
      </c>
      <c r="L1889" t="s">
        <v>59</v>
      </c>
      <c r="M1889">
        <v>288</v>
      </c>
      <c r="N1889">
        <v>-93.74</v>
      </c>
      <c r="O1889">
        <v>0</v>
      </c>
      <c r="P1889">
        <v>194.26</v>
      </c>
      <c r="Q1889">
        <v>32</v>
      </c>
      <c r="R1889">
        <v>0</v>
      </c>
      <c r="S1889">
        <v>-0.26</v>
      </c>
      <c r="T1889">
        <v>0</v>
      </c>
      <c r="U1889">
        <v>226</v>
      </c>
      <c r="V1889">
        <v>226</v>
      </c>
      <c r="W1889">
        <v>0</v>
      </c>
      <c r="X1889" t="s">
        <v>64</v>
      </c>
      <c r="Y1889">
        <v>51.6</v>
      </c>
      <c r="Z1889">
        <v>7.53</v>
      </c>
      <c r="AA1889" t="s">
        <v>65</v>
      </c>
      <c r="AB1889" t="s">
        <v>56</v>
      </c>
      <c r="AC1889">
        <v>4888</v>
      </c>
      <c r="AK1889">
        <v>32</v>
      </c>
      <c r="AL1889">
        <v>0</v>
      </c>
      <c r="AS1889">
        <v>226</v>
      </c>
      <c r="AZ1889">
        <v>194.26</v>
      </c>
      <c r="BB1889">
        <v>32</v>
      </c>
    </row>
    <row r="1890" spans="1:55" x14ac:dyDescent="0.25">
      <c r="A1890" t="s">
        <v>54</v>
      </c>
      <c r="B1890">
        <v>110027</v>
      </c>
      <c r="C1890" t="s">
        <v>55</v>
      </c>
      <c r="D1890" t="s">
        <v>56</v>
      </c>
      <c r="E1890" s="1">
        <v>45973</v>
      </c>
      <c r="F1890" t="s">
        <v>2224</v>
      </c>
      <c r="G1890" t="s">
        <v>63</v>
      </c>
      <c r="H1890" s="4">
        <v>221932000000000</v>
      </c>
      <c r="I1890">
        <v>29811</v>
      </c>
      <c r="J1890" s="3">
        <v>45973.890972222223</v>
      </c>
      <c r="K1890" t="s">
        <v>5760</v>
      </c>
      <c r="L1890" t="s">
        <v>59</v>
      </c>
      <c r="M1890">
        <v>418</v>
      </c>
      <c r="N1890">
        <v>-93.74</v>
      </c>
      <c r="O1890">
        <v>0</v>
      </c>
      <c r="P1890">
        <v>324.26</v>
      </c>
      <c r="Q1890">
        <v>32</v>
      </c>
      <c r="R1890">
        <v>0</v>
      </c>
      <c r="S1890">
        <v>-0.26</v>
      </c>
      <c r="T1890">
        <v>0</v>
      </c>
      <c r="U1890">
        <v>356</v>
      </c>
      <c r="V1890">
        <v>356</v>
      </c>
      <c r="W1890">
        <v>0</v>
      </c>
      <c r="X1890" t="s">
        <v>64</v>
      </c>
      <c r="Y1890">
        <v>88.84</v>
      </c>
      <c r="Z1890">
        <v>8.15</v>
      </c>
      <c r="AA1890" t="s">
        <v>65</v>
      </c>
      <c r="AB1890" t="s">
        <v>56</v>
      </c>
      <c r="AC1890">
        <v>5640</v>
      </c>
      <c r="AK1890">
        <v>32</v>
      </c>
      <c r="AL1890">
        <v>0</v>
      </c>
      <c r="AS1890">
        <v>356</v>
      </c>
      <c r="AZ1890">
        <v>324.26</v>
      </c>
      <c r="BB1890">
        <v>32</v>
      </c>
    </row>
    <row r="1891" spans="1:55" x14ac:dyDescent="0.25">
      <c r="A1891" t="s">
        <v>54</v>
      </c>
      <c r="B1891">
        <v>110027</v>
      </c>
      <c r="C1891" t="s">
        <v>55</v>
      </c>
      <c r="D1891" t="s">
        <v>56</v>
      </c>
      <c r="E1891" s="1">
        <v>45973</v>
      </c>
      <c r="F1891" t="s">
        <v>2225</v>
      </c>
      <c r="G1891" t="s">
        <v>67</v>
      </c>
      <c r="J1891" s="3">
        <v>45973.893055555556</v>
      </c>
      <c r="K1891" t="s">
        <v>5760</v>
      </c>
      <c r="L1891" t="s">
        <v>59</v>
      </c>
      <c r="M1891">
        <v>572.28</v>
      </c>
      <c r="N1891">
        <v>0</v>
      </c>
      <c r="O1891">
        <v>0</v>
      </c>
      <c r="P1891">
        <v>572.28</v>
      </c>
      <c r="Q1891">
        <v>0</v>
      </c>
      <c r="R1891">
        <v>28.62</v>
      </c>
      <c r="S1891">
        <v>0.1</v>
      </c>
      <c r="T1891">
        <v>0</v>
      </c>
      <c r="U1891">
        <v>601</v>
      </c>
      <c r="V1891">
        <v>601</v>
      </c>
      <c r="W1891">
        <v>0</v>
      </c>
      <c r="X1891" t="s">
        <v>73</v>
      </c>
      <c r="Y1891">
        <v>144.34</v>
      </c>
      <c r="Z1891">
        <v>5.12</v>
      </c>
      <c r="AA1891" t="s">
        <v>74</v>
      </c>
      <c r="AB1891" t="s">
        <v>75</v>
      </c>
      <c r="AE1891" t="s">
        <v>730</v>
      </c>
      <c r="AF1891" t="s">
        <v>731</v>
      </c>
      <c r="AG1891">
        <v>9999777722</v>
      </c>
      <c r="AK1891">
        <v>0</v>
      </c>
      <c r="AL1891">
        <v>0</v>
      </c>
      <c r="AM1891">
        <v>601</v>
      </c>
      <c r="AV1891">
        <v>572.28</v>
      </c>
      <c r="AW1891">
        <v>14.31</v>
      </c>
      <c r="AX1891">
        <v>572.28</v>
      </c>
      <c r="AY1891">
        <v>14.31</v>
      </c>
      <c r="AZ1891">
        <v>572.28</v>
      </c>
    </row>
    <row r="1892" spans="1:55" x14ac:dyDescent="0.25">
      <c r="A1892" t="s">
        <v>54</v>
      </c>
      <c r="B1892">
        <v>110027</v>
      </c>
      <c r="C1892" t="s">
        <v>55</v>
      </c>
      <c r="D1892" t="s">
        <v>56</v>
      </c>
      <c r="E1892" s="1">
        <v>45973</v>
      </c>
      <c r="F1892" t="s">
        <v>2226</v>
      </c>
      <c r="G1892" t="s">
        <v>58</v>
      </c>
      <c r="H1892">
        <v>7472886169</v>
      </c>
      <c r="I1892">
        <v>18528960</v>
      </c>
      <c r="J1892" s="3">
        <v>45973.895833333336</v>
      </c>
      <c r="K1892" t="s">
        <v>5760</v>
      </c>
      <c r="L1892" t="s">
        <v>59</v>
      </c>
      <c r="M1892">
        <v>497</v>
      </c>
      <c r="N1892">
        <v>-100</v>
      </c>
      <c r="O1892">
        <v>0</v>
      </c>
      <c r="P1892">
        <v>397</v>
      </c>
      <c r="Q1892">
        <v>32</v>
      </c>
      <c r="R1892">
        <v>0</v>
      </c>
      <c r="S1892">
        <v>0</v>
      </c>
      <c r="T1892">
        <v>0</v>
      </c>
      <c r="U1892">
        <v>429</v>
      </c>
      <c r="V1892">
        <v>429</v>
      </c>
      <c r="W1892">
        <v>0</v>
      </c>
      <c r="X1892" t="s">
        <v>60</v>
      </c>
      <c r="Y1892">
        <v>130.51</v>
      </c>
      <c r="Z1892">
        <v>9.82</v>
      </c>
      <c r="AA1892" t="s">
        <v>61</v>
      </c>
      <c r="AB1892" t="s">
        <v>56</v>
      </c>
      <c r="AC1892">
        <v>6169</v>
      </c>
      <c r="AK1892">
        <v>32</v>
      </c>
      <c r="AL1892">
        <v>0</v>
      </c>
      <c r="AT1892">
        <v>429</v>
      </c>
      <c r="AZ1892">
        <v>397</v>
      </c>
      <c r="BC1892">
        <v>32</v>
      </c>
    </row>
    <row r="1893" spans="1:55" x14ac:dyDescent="0.25">
      <c r="A1893" t="s">
        <v>54</v>
      </c>
      <c r="B1893">
        <v>110027</v>
      </c>
      <c r="C1893" t="s">
        <v>55</v>
      </c>
      <c r="D1893" t="s">
        <v>56</v>
      </c>
      <c r="E1893" s="1">
        <v>45973</v>
      </c>
      <c r="F1893" t="s">
        <v>2227</v>
      </c>
      <c r="G1893" t="s">
        <v>58</v>
      </c>
      <c r="H1893">
        <v>7474316302</v>
      </c>
      <c r="I1893">
        <v>18528960</v>
      </c>
      <c r="J1893" s="3">
        <v>45973.90347222222</v>
      </c>
      <c r="K1893" t="s">
        <v>5760</v>
      </c>
      <c r="L1893" t="s">
        <v>59</v>
      </c>
      <c r="M1893">
        <v>248</v>
      </c>
      <c r="N1893">
        <v>-100</v>
      </c>
      <c r="O1893">
        <v>0</v>
      </c>
      <c r="P1893">
        <v>148</v>
      </c>
      <c r="Q1893">
        <v>32</v>
      </c>
      <c r="R1893">
        <v>0</v>
      </c>
      <c r="S1893">
        <v>0</v>
      </c>
      <c r="T1893">
        <v>0</v>
      </c>
      <c r="U1893">
        <v>180</v>
      </c>
      <c r="V1893">
        <v>180</v>
      </c>
      <c r="W1893">
        <v>0</v>
      </c>
      <c r="X1893" t="s">
        <v>60</v>
      </c>
      <c r="Y1893">
        <v>52.05</v>
      </c>
      <c r="Z1893">
        <v>5.03</v>
      </c>
      <c r="AA1893" t="s">
        <v>61</v>
      </c>
      <c r="AB1893" t="s">
        <v>56</v>
      </c>
      <c r="AC1893">
        <v>6302</v>
      </c>
      <c r="AK1893">
        <v>32</v>
      </c>
      <c r="AL1893">
        <v>0</v>
      </c>
      <c r="AT1893">
        <v>180</v>
      </c>
      <c r="AZ1893">
        <v>148</v>
      </c>
      <c r="BC1893">
        <v>32</v>
      </c>
    </row>
    <row r="1894" spans="1:55" x14ac:dyDescent="0.25">
      <c r="A1894" t="s">
        <v>54</v>
      </c>
      <c r="B1894">
        <v>110027</v>
      </c>
      <c r="C1894" t="s">
        <v>55</v>
      </c>
      <c r="D1894" t="s">
        <v>56</v>
      </c>
      <c r="E1894" s="1">
        <v>45973</v>
      </c>
      <c r="F1894" t="s">
        <v>2228</v>
      </c>
      <c r="G1894" t="s">
        <v>67</v>
      </c>
      <c r="J1894" s="3">
        <v>45973.904166666667</v>
      </c>
      <c r="K1894" t="s">
        <v>5760</v>
      </c>
      <c r="L1894" t="s">
        <v>59</v>
      </c>
      <c r="M1894">
        <v>239</v>
      </c>
      <c r="N1894">
        <v>0</v>
      </c>
      <c r="O1894">
        <v>0</v>
      </c>
      <c r="P1894">
        <v>239</v>
      </c>
      <c r="Q1894">
        <v>0</v>
      </c>
      <c r="R1894">
        <v>11.96</v>
      </c>
      <c r="S1894">
        <v>0.04</v>
      </c>
      <c r="T1894">
        <v>0</v>
      </c>
      <c r="U1894">
        <v>251</v>
      </c>
      <c r="V1894">
        <v>251</v>
      </c>
      <c r="W1894">
        <v>0</v>
      </c>
      <c r="X1894" t="s">
        <v>68</v>
      </c>
      <c r="Y1894">
        <v>65.040000000000006</v>
      </c>
      <c r="Z1894">
        <v>2.56</v>
      </c>
      <c r="AA1894" t="s">
        <v>74</v>
      </c>
      <c r="AB1894" t="s">
        <v>75</v>
      </c>
      <c r="AE1894" t="s">
        <v>1035</v>
      </c>
      <c r="AF1894" t="s">
        <v>1036</v>
      </c>
      <c r="AG1894">
        <v>9172548395</v>
      </c>
      <c r="AK1894">
        <v>0</v>
      </c>
      <c r="AL1894">
        <v>0</v>
      </c>
      <c r="AN1894">
        <v>251</v>
      </c>
      <c r="AV1894">
        <v>239</v>
      </c>
      <c r="AW1894">
        <v>5.98</v>
      </c>
      <c r="AX1894">
        <v>239</v>
      </c>
      <c r="AY1894">
        <v>5.98</v>
      </c>
      <c r="AZ1894">
        <v>239</v>
      </c>
    </row>
    <row r="1895" spans="1:55" x14ac:dyDescent="0.25">
      <c r="A1895" t="s">
        <v>54</v>
      </c>
      <c r="B1895">
        <v>110027</v>
      </c>
      <c r="C1895" t="s">
        <v>55</v>
      </c>
      <c r="D1895" t="s">
        <v>56</v>
      </c>
      <c r="E1895" s="1">
        <v>45973</v>
      </c>
      <c r="F1895" t="s">
        <v>2229</v>
      </c>
      <c r="G1895" t="s">
        <v>58</v>
      </c>
      <c r="H1895">
        <v>7444733953</v>
      </c>
      <c r="I1895">
        <v>18528960</v>
      </c>
      <c r="J1895" s="3">
        <v>45973.904861111114</v>
      </c>
      <c r="K1895" t="s">
        <v>5760</v>
      </c>
      <c r="L1895" t="s">
        <v>59</v>
      </c>
      <c r="M1895">
        <v>567</v>
      </c>
      <c r="N1895">
        <v>-274.5</v>
      </c>
      <c r="O1895">
        <v>0</v>
      </c>
      <c r="P1895">
        <v>292.5</v>
      </c>
      <c r="Q1895">
        <v>32</v>
      </c>
      <c r="R1895">
        <v>0</v>
      </c>
      <c r="S1895">
        <v>0</v>
      </c>
      <c r="T1895">
        <v>0</v>
      </c>
      <c r="U1895">
        <v>324.5</v>
      </c>
      <c r="V1895">
        <v>324.5</v>
      </c>
      <c r="W1895">
        <v>0</v>
      </c>
      <c r="X1895" t="s">
        <v>60</v>
      </c>
      <c r="Y1895">
        <v>86.63</v>
      </c>
      <c r="Z1895">
        <v>5.34</v>
      </c>
      <c r="AA1895" t="s">
        <v>61</v>
      </c>
      <c r="AB1895" t="s">
        <v>56</v>
      </c>
      <c r="AC1895">
        <v>3953</v>
      </c>
      <c r="AK1895">
        <v>32</v>
      </c>
      <c r="AL1895">
        <v>0</v>
      </c>
      <c r="AT1895">
        <v>324.5</v>
      </c>
      <c r="AZ1895">
        <v>292.5</v>
      </c>
      <c r="BC1895">
        <v>32</v>
      </c>
    </row>
    <row r="1896" spans="1:55" x14ac:dyDescent="0.25">
      <c r="A1896" t="s">
        <v>54</v>
      </c>
      <c r="B1896">
        <v>110027</v>
      </c>
      <c r="C1896" t="s">
        <v>55</v>
      </c>
      <c r="D1896" t="s">
        <v>56</v>
      </c>
      <c r="E1896" s="1">
        <v>45973</v>
      </c>
      <c r="F1896" t="s">
        <v>2230</v>
      </c>
      <c r="G1896" t="s">
        <v>67</v>
      </c>
      <c r="J1896" s="3">
        <v>45973.905555555553</v>
      </c>
      <c r="K1896" t="s">
        <v>5760</v>
      </c>
      <c r="L1896" t="s">
        <v>59</v>
      </c>
      <c r="M1896">
        <v>169</v>
      </c>
      <c r="N1896">
        <v>0</v>
      </c>
      <c r="O1896">
        <v>0</v>
      </c>
      <c r="P1896">
        <v>169</v>
      </c>
      <c r="Q1896">
        <v>0</v>
      </c>
      <c r="R1896">
        <v>8.4600000000000009</v>
      </c>
      <c r="S1896">
        <v>-0.46</v>
      </c>
      <c r="T1896">
        <v>0</v>
      </c>
      <c r="U1896">
        <v>177</v>
      </c>
      <c r="V1896">
        <v>177</v>
      </c>
      <c r="W1896">
        <v>0</v>
      </c>
      <c r="X1896" t="s">
        <v>466</v>
      </c>
      <c r="Y1896">
        <v>43.4</v>
      </c>
      <c r="Z1896">
        <v>2.2799999999999998</v>
      </c>
      <c r="AA1896" t="s">
        <v>74</v>
      </c>
      <c r="AB1896" t="s">
        <v>75</v>
      </c>
      <c r="AE1896" t="s">
        <v>1035</v>
      </c>
      <c r="AF1896" t="s">
        <v>1036</v>
      </c>
      <c r="AG1896">
        <v>9172548395</v>
      </c>
      <c r="AK1896">
        <v>0</v>
      </c>
      <c r="AL1896">
        <v>0</v>
      </c>
      <c r="AM1896">
        <v>27</v>
      </c>
      <c r="AN1896">
        <v>150</v>
      </c>
      <c r="AV1896">
        <v>169</v>
      </c>
      <c r="AW1896">
        <v>4.2300000000000004</v>
      </c>
      <c r="AX1896">
        <v>169</v>
      </c>
      <c r="AY1896">
        <v>4.2300000000000004</v>
      </c>
      <c r="AZ1896">
        <v>169</v>
      </c>
    </row>
    <row r="1897" spans="1:55" x14ac:dyDescent="0.25">
      <c r="A1897" t="s">
        <v>54</v>
      </c>
      <c r="B1897">
        <v>110027</v>
      </c>
      <c r="C1897" t="s">
        <v>55</v>
      </c>
      <c r="D1897" t="s">
        <v>56</v>
      </c>
      <c r="E1897" s="1">
        <v>45973</v>
      </c>
      <c r="F1897" t="s">
        <v>2231</v>
      </c>
      <c r="G1897" t="s">
        <v>63</v>
      </c>
      <c r="H1897" s="4">
        <v>221934000000000</v>
      </c>
      <c r="I1897">
        <v>29811</v>
      </c>
      <c r="J1897" s="3">
        <v>45973.90625</v>
      </c>
      <c r="K1897" t="s">
        <v>5760</v>
      </c>
      <c r="L1897" t="s">
        <v>59</v>
      </c>
      <c r="M1897">
        <v>228</v>
      </c>
      <c r="N1897">
        <v>-89.99</v>
      </c>
      <c r="O1897">
        <v>0</v>
      </c>
      <c r="P1897">
        <v>138.01</v>
      </c>
      <c r="Q1897">
        <v>32</v>
      </c>
      <c r="R1897">
        <v>0</v>
      </c>
      <c r="S1897">
        <v>-0.01</v>
      </c>
      <c r="T1897">
        <v>0</v>
      </c>
      <c r="U1897">
        <v>170</v>
      </c>
      <c r="V1897">
        <v>170</v>
      </c>
      <c r="W1897">
        <v>0</v>
      </c>
      <c r="X1897" t="s">
        <v>64</v>
      </c>
      <c r="Y1897">
        <v>40.67</v>
      </c>
      <c r="Z1897">
        <v>5.34</v>
      </c>
      <c r="AA1897" t="s">
        <v>65</v>
      </c>
      <c r="AB1897" t="s">
        <v>56</v>
      </c>
      <c r="AC1897">
        <v>5300</v>
      </c>
      <c r="AK1897">
        <v>32</v>
      </c>
      <c r="AL1897">
        <v>0</v>
      </c>
      <c r="AS1897">
        <v>170</v>
      </c>
      <c r="AZ1897">
        <v>138.01</v>
      </c>
      <c r="BB1897">
        <v>32</v>
      </c>
    </row>
    <row r="1898" spans="1:55" x14ac:dyDescent="0.25">
      <c r="A1898" t="s">
        <v>54</v>
      </c>
      <c r="B1898">
        <v>110027</v>
      </c>
      <c r="C1898" t="s">
        <v>55</v>
      </c>
      <c r="D1898" t="s">
        <v>56</v>
      </c>
      <c r="E1898" s="1">
        <v>45973</v>
      </c>
      <c r="F1898" t="s">
        <v>2232</v>
      </c>
      <c r="G1898" t="s">
        <v>63</v>
      </c>
      <c r="H1898" s="4">
        <v>221934000000000</v>
      </c>
      <c r="I1898">
        <v>29811</v>
      </c>
      <c r="J1898" s="3">
        <v>45973.906944444447</v>
      </c>
      <c r="K1898" t="s">
        <v>5760</v>
      </c>
      <c r="L1898" t="s">
        <v>59</v>
      </c>
      <c r="M1898">
        <v>332.28</v>
      </c>
      <c r="N1898">
        <v>-30</v>
      </c>
      <c r="O1898">
        <v>0</v>
      </c>
      <c r="P1898">
        <v>302.27999999999997</v>
      </c>
      <c r="Q1898">
        <v>32</v>
      </c>
      <c r="R1898">
        <v>0</v>
      </c>
      <c r="S1898">
        <v>-0.28000000000000003</v>
      </c>
      <c r="T1898">
        <v>0</v>
      </c>
      <c r="U1898">
        <v>334</v>
      </c>
      <c r="V1898">
        <v>334</v>
      </c>
      <c r="W1898">
        <v>0</v>
      </c>
      <c r="X1898" t="s">
        <v>64</v>
      </c>
      <c r="Y1898">
        <v>71.28</v>
      </c>
      <c r="Z1898">
        <v>6.02</v>
      </c>
      <c r="AA1898" t="s">
        <v>65</v>
      </c>
      <c r="AB1898" t="s">
        <v>56</v>
      </c>
      <c r="AC1898">
        <v>7785</v>
      </c>
      <c r="AK1898">
        <v>32</v>
      </c>
      <c r="AL1898">
        <v>0</v>
      </c>
      <c r="AS1898">
        <v>334</v>
      </c>
      <c r="AZ1898">
        <v>302.27999999999997</v>
      </c>
      <c r="BB1898">
        <v>32</v>
      </c>
    </row>
    <row r="1899" spans="1:55" x14ac:dyDescent="0.25">
      <c r="A1899" t="s">
        <v>54</v>
      </c>
      <c r="B1899">
        <v>110027</v>
      </c>
      <c r="C1899" t="s">
        <v>55</v>
      </c>
      <c r="D1899" t="s">
        <v>56</v>
      </c>
      <c r="E1899" s="1">
        <v>45973</v>
      </c>
      <c r="F1899" t="s">
        <v>2233</v>
      </c>
      <c r="G1899" t="s">
        <v>63</v>
      </c>
      <c r="H1899" s="4">
        <v>221934000000000</v>
      </c>
      <c r="I1899">
        <v>29811</v>
      </c>
      <c r="J1899" s="3">
        <v>45973.911805555559</v>
      </c>
      <c r="K1899" t="s">
        <v>5760</v>
      </c>
      <c r="L1899" t="s">
        <v>59</v>
      </c>
      <c r="M1899">
        <v>258</v>
      </c>
      <c r="N1899">
        <v>-60</v>
      </c>
      <c r="O1899">
        <v>0</v>
      </c>
      <c r="P1899">
        <v>198</v>
      </c>
      <c r="Q1899">
        <v>32</v>
      </c>
      <c r="R1899">
        <v>0</v>
      </c>
      <c r="S1899">
        <v>0</v>
      </c>
      <c r="T1899">
        <v>0</v>
      </c>
      <c r="U1899">
        <v>230</v>
      </c>
      <c r="V1899">
        <v>230</v>
      </c>
      <c r="W1899">
        <v>0</v>
      </c>
      <c r="X1899" t="s">
        <v>64</v>
      </c>
      <c r="Y1899">
        <v>45.56</v>
      </c>
      <c r="Z1899">
        <v>3.92</v>
      </c>
      <c r="AA1899" t="s">
        <v>65</v>
      </c>
      <c r="AB1899" t="s">
        <v>56</v>
      </c>
      <c r="AC1899">
        <v>4684</v>
      </c>
      <c r="AK1899">
        <v>32</v>
      </c>
      <c r="AL1899">
        <v>0</v>
      </c>
      <c r="AS1899">
        <v>230</v>
      </c>
      <c r="AZ1899">
        <v>198</v>
      </c>
      <c r="BB1899">
        <v>32</v>
      </c>
    </row>
    <row r="1900" spans="1:55" x14ac:dyDescent="0.25">
      <c r="A1900" t="s">
        <v>54</v>
      </c>
      <c r="B1900">
        <v>110027</v>
      </c>
      <c r="C1900" t="s">
        <v>55</v>
      </c>
      <c r="D1900" t="s">
        <v>56</v>
      </c>
      <c r="E1900" s="1">
        <v>45973</v>
      </c>
      <c r="F1900" t="s">
        <v>2234</v>
      </c>
      <c r="G1900" t="s">
        <v>63</v>
      </c>
      <c r="H1900" s="4">
        <v>221934000000000</v>
      </c>
      <c r="I1900">
        <v>29811</v>
      </c>
      <c r="J1900" s="3">
        <v>45973.912499999999</v>
      </c>
      <c r="K1900" t="s">
        <v>5760</v>
      </c>
      <c r="L1900" t="s">
        <v>59</v>
      </c>
      <c r="M1900">
        <v>864</v>
      </c>
      <c r="N1900">
        <v>-288.74</v>
      </c>
      <c r="O1900">
        <v>0</v>
      </c>
      <c r="P1900">
        <v>575.26</v>
      </c>
      <c r="Q1900">
        <v>32</v>
      </c>
      <c r="R1900">
        <v>0</v>
      </c>
      <c r="S1900">
        <v>-0.26</v>
      </c>
      <c r="T1900">
        <v>0</v>
      </c>
      <c r="U1900">
        <v>607</v>
      </c>
      <c r="V1900">
        <v>607</v>
      </c>
      <c r="W1900">
        <v>0</v>
      </c>
      <c r="X1900" t="s">
        <v>64</v>
      </c>
      <c r="Y1900">
        <v>139.63</v>
      </c>
      <c r="Z1900">
        <v>16.79</v>
      </c>
      <c r="AA1900" t="s">
        <v>65</v>
      </c>
      <c r="AB1900" t="s">
        <v>56</v>
      </c>
      <c r="AC1900">
        <v>5575</v>
      </c>
      <c r="AK1900">
        <v>32</v>
      </c>
      <c r="AL1900">
        <v>0</v>
      </c>
      <c r="AS1900">
        <v>607</v>
      </c>
      <c r="AZ1900">
        <v>575.24</v>
      </c>
      <c r="BB1900">
        <v>32</v>
      </c>
    </row>
    <row r="1901" spans="1:55" x14ac:dyDescent="0.25">
      <c r="A1901" t="s">
        <v>54</v>
      </c>
      <c r="B1901">
        <v>110027</v>
      </c>
      <c r="C1901" t="s">
        <v>55</v>
      </c>
      <c r="D1901" t="s">
        <v>56</v>
      </c>
      <c r="E1901" s="1">
        <v>45973</v>
      </c>
      <c r="F1901" t="s">
        <v>2235</v>
      </c>
      <c r="G1901" t="s">
        <v>67</v>
      </c>
      <c r="J1901" s="3">
        <v>45973.918055555558</v>
      </c>
      <c r="K1901" t="s">
        <v>5760</v>
      </c>
      <c r="L1901" t="s">
        <v>59</v>
      </c>
      <c r="M1901">
        <v>168</v>
      </c>
      <c r="N1901">
        <v>0</v>
      </c>
      <c r="O1901">
        <v>0</v>
      </c>
      <c r="P1901">
        <v>168</v>
      </c>
      <c r="Q1901">
        <v>0</v>
      </c>
      <c r="R1901">
        <v>8.4</v>
      </c>
      <c r="S1901">
        <v>-0.4</v>
      </c>
      <c r="T1901">
        <v>0</v>
      </c>
      <c r="U1901">
        <v>176</v>
      </c>
      <c r="V1901">
        <v>176</v>
      </c>
      <c r="W1901">
        <v>0</v>
      </c>
      <c r="X1901" t="s">
        <v>73</v>
      </c>
      <c r="Y1901">
        <v>34.200000000000003</v>
      </c>
      <c r="Z1901">
        <v>5.76</v>
      </c>
      <c r="AA1901" t="s">
        <v>74</v>
      </c>
      <c r="AB1901" t="s">
        <v>75</v>
      </c>
      <c r="AE1901" t="s">
        <v>1035</v>
      </c>
      <c r="AF1901" t="s">
        <v>1036</v>
      </c>
      <c r="AG1901">
        <v>9172548395</v>
      </c>
      <c r="AK1901">
        <v>0</v>
      </c>
      <c r="AL1901">
        <v>0</v>
      </c>
      <c r="AM1901">
        <v>176</v>
      </c>
      <c r="AV1901">
        <v>168</v>
      </c>
      <c r="AW1901">
        <v>4.2</v>
      </c>
      <c r="AX1901">
        <v>168</v>
      </c>
      <c r="AY1901">
        <v>4.2</v>
      </c>
      <c r="AZ1901">
        <v>168</v>
      </c>
    </row>
    <row r="1902" spans="1:55" x14ac:dyDescent="0.25">
      <c r="A1902" t="s">
        <v>54</v>
      </c>
      <c r="B1902">
        <v>110027</v>
      </c>
      <c r="C1902" t="s">
        <v>55</v>
      </c>
      <c r="D1902" t="s">
        <v>56</v>
      </c>
      <c r="E1902" s="1">
        <v>45973</v>
      </c>
      <c r="F1902" t="s">
        <v>2236</v>
      </c>
      <c r="G1902" t="s">
        <v>67</v>
      </c>
      <c r="J1902" s="3">
        <v>45973.926388888889</v>
      </c>
      <c r="K1902" t="s">
        <v>5760</v>
      </c>
      <c r="L1902" t="s">
        <v>59</v>
      </c>
      <c r="M1902">
        <v>369</v>
      </c>
      <c r="N1902">
        <v>0</v>
      </c>
      <c r="O1902">
        <v>0</v>
      </c>
      <c r="P1902">
        <v>369</v>
      </c>
      <c r="Q1902">
        <v>0</v>
      </c>
      <c r="R1902">
        <v>18.46</v>
      </c>
      <c r="S1902">
        <v>-0.46</v>
      </c>
      <c r="T1902">
        <v>0</v>
      </c>
      <c r="U1902">
        <v>387</v>
      </c>
      <c r="V1902">
        <v>387</v>
      </c>
      <c r="W1902">
        <v>0</v>
      </c>
      <c r="X1902" t="s">
        <v>68</v>
      </c>
      <c r="Y1902">
        <v>82.96</v>
      </c>
      <c r="Z1902">
        <v>8.7200000000000006</v>
      </c>
      <c r="AA1902" t="s">
        <v>74</v>
      </c>
      <c r="AB1902" t="s">
        <v>75</v>
      </c>
      <c r="AE1902" t="s">
        <v>730</v>
      </c>
      <c r="AF1902" t="s">
        <v>731</v>
      </c>
      <c r="AG1902">
        <v>9999777722</v>
      </c>
      <c r="AK1902">
        <v>0</v>
      </c>
      <c r="AL1902">
        <v>0</v>
      </c>
      <c r="AN1902">
        <v>387</v>
      </c>
      <c r="AV1902">
        <v>369</v>
      </c>
      <c r="AW1902">
        <v>9.23</v>
      </c>
      <c r="AX1902">
        <v>369</v>
      </c>
      <c r="AY1902">
        <v>9.23</v>
      </c>
      <c r="AZ1902">
        <v>369</v>
      </c>
    </row>
    <row r="1903" spans="1:55" x14ac:dyDescent="0.25">
      <c r="A1903" t="s">
        <v>54</v>
      </c>
      <c r="B1903">
        <v>110027</v>
      </c>
      <c r="C1903" t="s">
        <v>55</v>
      </c>
      <c r="D1903" t="s">
        <v>56</v>
      </c>
      <c r="E1903" s="1">
        <v>45973</v>
      </c>
      <c r="F1903" t="s">
        <v>2237</v>
      </c>
      <c r="G1903" t="s">
        <v>63</v>
      </c>
      <c r="H1903" s="4">
        <v>221936000000000</v>
      </c>
      <c r="I1903">
        <v>29811</v>
      </c>
      <c r="J1903" s="3">
        <v>45973.929861111108</v>
      </c>
      <c r="K1903" t="s">
        <v>5760</v>
      </c>
      <c r="L1903" t="s">
        <v>59</v>
      </c>
      <c r="M1903">
        <v>278</v>
      </c>
      <c r="N1903">
        <v>-93.75</v>
      </c>
      <c r="O1903">
        <v>0</v>
      </c>
      <c r="P1903">
        <v>184.25</v>
      </c>
      <c r="Q1903">
        <v>32</v>
      </c>
      <c r="R1903">
        <v>0</v>
      </c>
      <c r="S1903">
        <v>-0.25</v>
      </c>
      <c r="T1903">
        <v>0</v>
      </c>
      <c r="U1903">
        <v>216</v>
      </c>
      <c r="V1903">
        <v>216</v>
      </c>
      <c r="W1903">
        <v>0</v>
      </c>
      <c r="X1903" t="s">
        <v>64</v>
      </c>
      <c r="Y1903">
        <v>54.25</v>
      </c>
      <c r="Z1903">
        <v>7.53</v>
      </c>
      <c r="AA1903" t="s">
        <v>65</v>
      </c>
      <c r="AB1903" t="s">
        <v>56</v>
      </c>
      <c r="AC1903">
        <v>757</v>
      </c>
      <c r="AK1903">
        <v>32</v>
      </c>
      <c r="AL1903">
        <v>0</v>
      </c>
      <c r="AS1903">
        <v>216</v>
      </c>
      <c r="AZ1903">
        <v>184.25</v>
      </c>
      <c r="BB1903">
        <v>32</v>
      </c>
    </row>
    <row r="1904" spans="1:55" x14ac:dyDescent="0.25">
      <c r="A1904" t="s">
        <v>54</v>
      </c>
      <c r="B1904">
        <v>110027</v>
      </c>
      <c r="C1904" t="s">
        <v>55</v>
      </c>
      <c r="D1904" t="s">
        <v>56</v>
      </c>
      <c r="E1904" s="1">
        <v>45973</v>
      </c>
      <c r="F1904" t="s">
        <v>2238</v>
      </c>
      <c r="G1904" t="s">
        <v>63</v>
      </c>
      <c r="H1904" s="4">
        <v>221936000000000</v>
      </c>
      <c r="I1904">
        <v>29811</v>
      </c>
      <c r="J1904" s="3">
        <v>45973.930555555555</v>
      </c>
      <c r="K1904" t="s">
        <v>5760</v>
      </c>
      <c r="L1904" t="s">
        <v>59</v>
      </c>
      <c r="M1904">
        <v>876</v>
      </c>
      <c r="N1904">
        <v>-199.99</v>
      </c>
      <c r="O1904">
        <v>0</v>
      </c>
      <c r="P1904">
        <v>676.01</v>
      </c>
      <c r="Q1904">
        <v>32</v>
      </c>
      <c r="R1904">
        <v>0</v>
      </c>
      <c r="S1904">
        <v>-0.01</v>
      </c>
      <c r="T1904">
        <v>0</v>
      </c>
      <c r="U1904">
        <v>708</v>
      </c>
      <c r="V1904">
        <v>708</v>
      </c>
      <c r="W1904">
        <v>0</v>
      </c>
      <c r="X1904" t="s">
        <v>64</v>
      </c>
      <c r="Y1904">
        <v>165.88</v>
      </c>
      <c r="Z1904">
        <v>18.75</v>
      </c>
      <c r="AA1904" t="s">
        <v>65</v>
      </c>
      <c r="AB1904" t="s">
        <v>56</v>
      </c>
      <c r="AC1904">
        <v>3140</v>
      </c>
      <c r="AK1904">
        <v>32</v>
      </c>
      <c r="AL1904">
        <v>0</v>
      </c>
      <c r="AS1904">
        <v>708</v>
      </c>
      <c r="AZ1904">
        <v>676.01</v>
      </c>
      <c r="BB1904">
        <v>32</v>
      </c>
    </row>
    <row r="1905" spans="1:55" x14ac:dyDescent="0.25">
      <c r="A1905" t="s">
        <v>54</v>
      </c>
      <c r="B1905">
        <v>110027</v>
      </c>
      <c r="C1905" t="s">
        <v>55</v>
      </c>
      <c r="D1905" t="s">
        <v>56</v>
      </c>
      <c r="E1905" s="1">
        <v>45973</v>
      </c>
      <c r="F1905" t="s">
        <v>2239</v>
      </c>
      <c r="G1905" t="s">
        <v>63</v>
      </c>
      <c r="H1905" s="4">
        <v>221937000000000</v>
      </c>
      <c r="I1905">
        <v>29811</v>
      </c>
      <c r="J1905" s="3">
        <v>45973.938888888886</v>
      </c>
      <c r="K1905" t="s">
        <v>5760</v>
      </c>
      <c r="L1905" t="s">
        <v>59</v>
      </c>
      <c r="M1905">
        <v>568</v>
      </c>
      <c r="N1905">
        <v>-250</v>
      </c>
      <c r="O1905">
        <v>0</v>
      </c>
      <c r="P1905">
        <v>318</v>
      </c>
      <c r="Q1905">
        <v>32</v>
      </c>
      <c r="R1905">
        <v>0</v>
      </c>
      <c r="S1905">
        <v>0</v>
      </c>
      <c r="T1905">
        <v>0</v>
      </c>
      <c r="U1905">
        <v>350</v>
      </c>
      <c r="V1905">
        <v>350</v>
      </c>
      <c r="W1905">
        <v>0</v>
      </c>
      <c r="X1905" t="s">
        <v>64</v>
      </c>
      <c r="Y1905">
        <v>102.48</v>
      </c>
      <c r="Z1905">
        <v>9.5399999999999991</v>
      </c>
      <c r="AA1905" t="s">
        <v>65</v>
      </c>
      <c r="AB1905" t="s">
        <v>56</v>
      </c>
      <c r="AC1905">
        <v>7041</v>
      </c>
      <c r="AK1905">
        <v>32</v>
      </c>
      <c r="AL1905">
        <v>0</v>
      </c>
      <c r="AS1905">
        <v>350</v>
      </c>
      <c r="AZ1905">
        <v>318</v>
      </c>
      <c r="BB1905">
        <v>32</v>
      </c>
    </row>
    <row r="1906" spans="1:55" x14ac:dyDescent="0.25">
      <c r="A1906" t="s">
        <v>54</v>
      </c>
      <c r="B1906">
        <v>110027</v>
      </c>
      <c r="C1906" t="s">
        <v>55</v>
      </c>
      <c r="D1906" t="s">
        <v>56</v>
      </c>
      <c r="E1906" s="1">
        <v>45973</v>
      </c>
      <c r="F1906" t="s">
        <v>2240</v>
      </c>
      <c r="G1906" t="s">
        <v>67</v>
      </c>
      <c r="J1906" s="3">
        <v>45973.943749999999</v>
      </c>
      <c r="K1906" t="s">
        <v>5760</v>
      </c>
      <c r="L1906" t="s">
        <v>59</v>
      </c>
      <c r="M1906">
        <v>259</v>
      </c>
      <c r="N1906">
        <v>0</v>
      </c>
      <c r="O1906">
        <v>0</v>
      </c>
      <c r="P1906">
        <v>259</v>
      </c>
      <c r="Q1906">
        <v>0</v>
      </c>
      <c r="R1906">
        <v>12.96</v>
      </c>
      <c r="S1906">
        <v>0.04</v>
      </c>
      <c r="T1906">
        <v>0</v>
      </c>
      <c r="U1906">
        <v>272</v>
      </c>
      <c r="V1906">
        <v>272</v>
      </c>
      <c r="W1906">
        <v>0</v>
      </c>
      <c r="X1906" t="s">
        <v>73</v>
      </c>
      <c r="Y1906">
        <v>66.62</v>
      </c>
      <c r="Z1906">
        <v>2.56</v>
      </c>
      <c r="AA1906" t="s">
        <v>74</v>
      </c>
      <c r="AB1906" t="s">
        <v>75</v>
      </c>
      <c r="AE1906" t="s">
        <v>730</v>
      </c>
      <c r="AF1906" t="s">
        <v>731</v>
      </c>
      <c r="AG1906">
        <v>9999777722</v>
      </c>
      <c r="AK1906">
        <v>0</v>
      </c>
      <c r="AL1906">
        <v>0</v>
      </c>
      <c r="AM1906">
        <v>272</v>
      </c>
      <c r="AV1906">
        <v>259</v>
      </c>
      <c r="AW1906">
        <v>6.48</v>
      </c>
      <c r="AX1906">
        <v>259</v>
      </c>
      <c r="AY1906">
        <v>6.48</v>
      </c>
      <c r="AZ1906">
        <v>259</v>
      </c>
    </row>
    <row r="1907" spans="1:55" x14ac:dyDescent="0.25">
      <c r="A1907" t="s">
        <v>54</v>
      </c>
      <c r="B1907">
        <v>110027</v>
      </c>
      <c r="C1907" t="s">
        <v>55</v>
      </c>
      <c r="D1907" t="s">
        <v>56</v>
      </c>
      <c r="E1907" s="1">
        <v>45973</v>
      </c>
      <c r="F1907" t="s">
        <v>2241</v>
      </c>
      <c r="G1907" t="s">
        <v>67</v>
      </c>
      <c r="J1907" s="3">
        <v>45973.945138888892</v>
      </c>
      <c r="K1907" t="s">
        <v>5760</v>
      </c>
      <c r="L1907" t="s">
        <v>59</v>
      </c>
      <c r="M1907">
        <v>236</v>
      </c>
      <c r="N1907">
        <v>0</v>
      </c>
      <c r="O1907">
        <v>0</v>
      </c>
      <c r="P1907">
        <v>236</v>
      </c>
      <c r="Q1907">
        <v>0</v>
      </c>
      <c r="R1907">
        <v>11.8</v>
      </c>
      <c r="S1907">
        <v>0.2</v>
      </c>
      <c r="T1907">
        <v>0</v>
      </c>
      <c r="U1907">
        <v>248</v>
      </c>
      <c r="V1907">
        <v>248</v>
      </c>
      <c r="W1907">
        <v>0</v>
      </c>
      <c r="X1907" t="s">
        <v>73</v>
      </c>
      <c r="Y1907">
        <v>61.98</v>
      </c>
      <c r="Z1907">
        <v>8.56</v>
      </c>
      <c r="AA1907" t="s">
        <v>74</v>
      </c>
      <c r="AB1907" t="s">
        <v>75</v>
      </c>
      <c r="AE1907" t="s">
        <v>730</v>
      </c>
      <c r="AF1907" t="s">
        <v>731</v>
      </c>
      <c r="AG1907">
        <v>9999777722</v>
      </c>
      <c r="AK1907">
        <v>0</v>
      </c>
      <c r="AL1907">
        <v>0</v>
      </c>
      <c r="AM1907">
        <v>248</v>
      </c>
      <c r="AV1907">
        <v>236</v>
      </c>
      <c r="AW1907">
        <v>5.9</v>
      </c>
      <c r="AX1907">
        <v>236</v>
      </c>
      <c r="AY1907">
        <v>5.9</v>
      </c>
      <c r="AZ1907">
        <v>236</v>
      </c>
    </row>
    <row r="1908" spans="1:55" x14ac:dyDescent="0.25">
      <c r="A1908" t="s">
        <v>54</v>
      </c>
      <c r="B1908">
        <v>110027</v>
      </c>
      <c r="C1908" t="s">
        <v>55</v>
      </c>
      <c r="D1908" t="s">
        <v>56</v>
      </c>
      <c r="E1908" s="1">
        <v>45973</v>
      </c>
      <c r="F1908" t="s">
        <v>2242</v>
      </c>
      <c r="G1908" t="s">
        <v>58</v>
      </c>
      <c r="H1908">
        <v>7469404374</v>
      </c>
      <c r="I1908">
        <v>18528960</v>
      </c>
      <c r="J1908" s="3">
        <v>45973.945138888892</v>
      </c>
      <c r="K1908" t="s">
        <v>5760</v>
      </c>
      <c r="L1908" t="s">
        <v>59</v>
      </c>
      <c r="M1908">
        <v>229</v>
      </c>
      <c r="N1908">
        <v>-100</v>
      </c>
      <c r="O1908">
        <v>0</v>
      </c>
      <c r="P1908">
        <v>129</v>
      </c>
      <c r="Q1908">
        <v>32</v>
      </c>
      <c r="R1908">
        <v>0</v>
      </c>
      <c r="S1908">
        <v>0</v>
      </c>
      <c r="T1908">
        <v>0</v>
      </c>
      <c r="U1908">
        <v>161</v>
      </c>
      <c r="V1908">
        <v>161</v>
      </c>
      <c r="W1908">
        <v>0</v>
      </c>
      <c r="X1908" t="s">
        <v>60</v>
      </c>
      <c r="Y1908">
        <v>50.19</v>
      </c>
      <c r="Z1908">
        <v>4.7699999999999996</v>
      </c>
      <c r="AA1908" t="s">
        <v>61</v>
      </c>
      <c r="AB1908" t="s">
        <v>56</v>
      </c>
      <c r="AC1908">
        <v>4374</v>
      </c>
      <c r="AK1908">
        <v>32</v>
      </c>
      <c r="AL1908">
        <v>0</v>
      </c>
      <c r="AT1908">
        <v>161</v>
      </c>
      <c r="AZ1908">
        <v>129</v>
      </c>
      <c r="BC1908">
        <v>32</v>
      </c>
    </row>
    <row r="1909" spans="1:55" x14ac:dyDescent="0.25">
      <c r="A1909" t="s">
        <v>54</v>
      </c>
      <c r="B1909">
        <v>110027</v>
      </c>
      <c r="C1909" t="s">
        <v>55</v>
      </c>
      <c r="D1909" t="s">
        <v>56</v>
      </c>
      <c r="E1909" s="1">
        <v>45973</v>
      </c>
      <c r="F1909" t="s">
        <v>2243</v>
      </c>
      <c r="G1909" t="s">
        <v>58</v>
      </c>
      <c r="H1909">
        <v>7474409074</v>
      </c>
      <c r="I1909">
        <v>18528960</v>
      </c>
      <c r="J1909" s="3">
        <v>45973.948611111111</v>
      </c>
      <c r="K1909" t="s">
        <v>5760</v>
      </c>
      <c r="L1909" t="s">
        <v>59</v>
      </c>
      <c r="M1909">
        <v>349</v>
      </c>
      <c r="N1909">
        <v>-174.5</v>
      </c>
      <c r="O1909">
        <v>0</v>
      </c>
      <c r="P1909">
        <v>174.5</v>
      </c>
      <c r="Q1909">
        <v>32</v>
      </c>
      <c r="R1909">
        <v>0</v>
      </c>
      <c r="S1909">
        <v>0</v>
      </c>
      <c r="T1909">
        <v>0</v>
      </c>
      <c r="U1909">
        <v>206.5</v>
      </c>
      <c r="V1909">
        <v>206.5</v>
      </c>
      <c r="W1909">
        <v>0</v>
      </c>
      <c r="X1909" t="s">
        <v>60</v>
      </c>
      <c r="Y1909">
        <v>65.040000000000006</v>
      </c>
      <c r="Z1909">
        <v>4.7699999999999996</v>
      </c>
      <c r="AA1909" t="s">
        <v>61</v>
      </c>
      <c r="AB1909" t="s">
        <v>56</v>
      </c>
      <c r="AC1909">
        <v>9074</v>
      </c>
      <c r="AK1909">
        <v>32</v>
      </c>
      <c r="AL1909">
        <v>0</v>
      </c>
      <c r="AT1909">
        <v>206.5</v>
      </c>
      <c r="AZ1909">
        <v>174.5</v>
      </c>
      <c r="BC1909">
        <v>32</v>
      </c>
    </row>
    <row r="1910" spans="1:55" x14ac:dyDescent="0.25">
      <c r="A1910" t="s">
        <v>54</v>
      </c>
      <c r="B1910">
        <v>110027</v>
      </c>
      <c r="C1910" t="s">
        <v>55</v>
      </c>
      <c r="D1910" t="s">
        <v>56</v>
      </c>
      <c r="E1910" s="1">
        <v>45973</v>
      </c>
      <c r="F1910" t="s">
        <v>2244</v>
      </c>
      <c r="G1910" t="s">
        <v>67</v>
      </c>
      <c r="J1910" s="3">
        <v>45973.948611111111</v>
      </c>
      <c r="K1910" t="s">
        <v>5760</v>
      </c>
      <c r="L1910" t="s">
        <v>59</v>
      </c>
      <c r="M1910">
        <v>458</v>
      </c>
      <c r="N1910">
        <v>0</v>
      </c>
      <c r="O1910">
        <v>0</v>
      </c>
      <c r="P1910">
        <v>458</v>
      </c>
      <c r="Q1910">
        <v>0</v>
      </c>
      <c r="R1910">
        <v>22.9</v>
      </c>
      <c r="S1910">
        <v>0.1</v>
      </c>
      <c r="T1910">
        <v>0</v>
      </c>
      <c r="U1910">
        <v>481</v>
      </c>
      <c r="V1910">
        <v>481</v>
      </c>
      <c r="W1910">
        <v>0</v>
      </c>
      <c r="X1910" t="s">
        <v>68</v>
      </c>
      <c r="Y1910">
        <v>115.84</v>
      </c>
      <c r="Z1910">
        <v>5.38</v>
      </c>
      <c r="AA1910" t="s">
        <v>74</v>
      </c>
      <c r="AB1910" t="s">
        <v>75</v>
      </c>
      <c r="AE1910" t="s">
        <v>730</v>
      </c>
      <c r="AF1910" t="s">
        <v>731</v>
      </c>
      <c r="AG1910">
        <v>9999777722</v>
      </c>
      <c r="AK1910">
        <v>0</v>
      </c>
      <c r="AL1910">
        <v>0</v>
      </c>
      <c r="AN1910">
        <v>481</v>
      </c>
      <c r="AV1910">
        <v>458</v>
      </c>
      <c r="AW1910">
        <v>11.45</v>
      </c>
      <c r="AX1910">
        <v>458</v>
      </c>
      <c r="AY1910">
        <v>11.45</v>
      </c>
      <c r="AZ1910">
        <v>458</v>
      </c>
    </row>
    <row r="1911" spans="1:55" x14ac:dyDescent="0.25">
      <c r="A1911" t="s">
        <v>54</v>
      </c>
      <c r="B1911">
        <v>110027</v>
      </c>
      <c r="C1911" t="s">
        <v>55</v>
      </c>
      <c r="D1911" t="s">
        <v>56</v>
      </c>
      <c r="E1911" s="1">
        <v>45973</v>
      </c>
      <c r="F1911" t="s">
        <v>2245</v>
      </c>
      <c r="G1911" t="s">
        <v>58</v>
      </c>
      <c r="H1911">
        <v>7472438390</v>
      </c>
      <c r="I1911">
        <v>18528960</v>
      </c>
      <c r="J1911" s="3">
        <v>45973.95</v>
      </c>
      <c r="K1911" t="s">
        <v>5760</v>
      </c>
      <c r="L1911" t="s">
        <v>59</v>
      </c>
      <c r="M1911">
        <v>288</v>
      </c>
      <c r="N1911">
        <v>-100</v>
      </c>
      <c r="O1911">
        <v>0</v>
      </c>
      <c r="P1911">
        <v>188</v>
      </c>
      <c r="Q1911">
        <v>32</v>
      </c>
      <c r="R1911">
        <v>0</v>
      </c>
      <c r="S1911">
        <v>0</v>
      </c>
      <c r="T1911">
        <v>0</v>
      </c>
      <c r="U1911">
        <v>220</v>
      </c>
      <c r="V1911">
        <v>220</v>
      </c>
      <c r="W1911">
        <v>0</v>
      </c>
      <c r="X1911" t="s">
        <v>60</v>
      </c>
      <c r="Y1911">
        <v>51.6</v>
      </c>
      <c r="Z1911">
        <v>7.53</v>
      </c>
      <c r="AA1911" t="s">
        <v>61</v>
      </c>
      <c r="AB1911" t="s">
        <v>56</v>
      </c>
      <c r="AC1911">
        <v>8390</v>
      </c>
      <c r="AK1911">
        <v>32</v>
      </c>
      <c r="AL1911">
        <v>0</v>
      </c>
      <c r="AT1911">
        <v>220</v>
      </c>
      <c r="AZ1911">
        <v>188</v>
      </c>
      <c r="BC1911">
        <v>32</v>
      </c>
    </row>
    <row r="1912" spans="1:55" x14ac:dyDescent="0.25">
      <c r="A1912" t="s">
        <v>54</v>
      </c>
      <c r="B1912">
        <v>110027</v>
      </c>
      <c r="C1912" t="s">
        <v>55</v>
      </c>
      <c r="D1912" t="s">
        <v>56</v>
      </c>
      <c r="E1912" s="1">
        <v>45973</v>
      </c>
      <c r="F1912" t="s">
        <v>2246</v>
      </c>
      <c r="G1912" t="s">
        <v>67</v>
      </c>
      <c r="J1912" s="3">
        <v>45973.95208333333</v>
      </c>
      <c r="K1912" t="s">
        <v>5760</v>
      </c>
      <c r="L1912" t="s">
        <v>59</v>
      </c>
      <c r="M1912">
        <v>99</v>
      </c>
      <c r="N1912">
        <v>0</v>
      </c>
      <c r="O1912">
        <v>0</v>
      </c>
      <c r="P1912">
        <v>99</v>
      </c>
      <c r="Q1912">
        <v>0</v>
      </c>
      <c r="R1912">
        <v>4.96</v>
      </c>
      <c r="S1912">
        <v>0.04</v>
      </c>
      <c r="T1912">
        <v>0</v>
      </c>
      <c r="U1912">
        <v>104</v>
      </c>
      <c r="V1912">
        <v>104</v>
      </c>
      <c r="W1912">
        <v>0</v>
      </c>
      <c r="X1912" t="s">
        <v>73</v>
      </c>
      <c r="Y1912">
        <v>22.78</v>
      </c>
      <c r="Z1912">
        <v>1.96</v>
      </c>
      <c r="AA1912" t="s">
        <v>74</v>
      </c>
      <c r="AB1912" t="s">
        <v>75</v>
      </c>
      <c r="AE1912" t="s">
        <v>730</v>
      </c>
      <c r="AF1912" t="s">
        <v>731</v>
      </c>
      <c r="AG1912">
        <v>9999777722</v>
      </c>
      <c r="AK1912">
        <v>0</v>
      </c>
      <c r="AL1912">
        <v>0</v>
      </c>
      <c r="AM1912">
        <v>104</v>
      </c>
      <c r="AV1912">
        <v>99</v>
      </c>
      <c r="AW1912">
        <v>2.48</v>
      </c>
      <c r="AX1912">
        <v>99</v>
      </c>
      <c r="AY1912">
        <v>2.48</v>
      </c>
      <c r="AZ1912">
        <v>99</v>
      </c>
    </row>
    <row r="1913" spans="1:55" x14ac:dyDescent="0.25">
      <c r="A1913" t="s">
        <v>54</v>
      </c>
      <c r="B1913">
        <v>110027</v>
      </c>
      <c r="C1913" t="s">
        <v>55</v>
      </c>
      <c r="D1913" t="s">
        <v>56</v>
      </c>
      <c r="E1913" s="1">
        <v>45973</v>
      </c>
      <c r="F1913" t="s">
        <v>2247</v>
      </c>
      <c r="G1913" t="s">
        <v>67</v>
      </c>
      <c r="J1913" s="3">
        <v>45973.952777777777</v>
      </c>
      <c r="K1913" t="s">
        <v>5760</v>
      </c>
      <c r="L1913" t="s">
        <v>59</v>
      </c>
      <c r="M1913">
        <v>99</v>
      </c>
      <c r="N1913">
        <v>0</v>
      </c>
      <c r="O1913">
        <v>0</v>
      </c>
      <c r="P1913">
        <v>99</v>
      </c>
      <c r="Q1913">
        <v>0</v>
      </c>
      <c r="R1913">
        <v>4.96</v>
      </c>
      <c r="S1913">
        <v>0.04</v>
      </c>
      <c r="T1913">
        <v>0</v>
      </c>
      <c r="U1913">
        <v>104</v>
      </c>
      <c r="V1913">
        <v>104</v>
      </c>
      <c r="W1913">
        <v>0</v>
      </c>
      <c r="X1913" t="s">
        <v>68</v>
      </c>
      <c r="Y1913">
        <v>18.899999999999999</v>
      </c>
      <c r="Z1913">
        <v>2.2799999999999998</v>
      </c>
      <c r="AA1913" t="s">
        <v>74</v>
      </c>
      <c r="AB1913" t="s">
        <v>75</v>
      </c>
      <c r="AE1913" t="s">
        <v>730</v>
      </c>
      <c r="AF1913" t="s">
        <v>731</v>
      </c>
      <c r="AG1913">
        <v>9999777722</v>
      </c>
      <c r="AK1913">
        <v>0</v>
      </c>
      <c r="AL1913">
        <v>0</v>
      </c>
      <c r="AN1913">
        <v>104</v>
      </c>
      <c r="AV1913">
        <v>99</v>
      </c>
      <c r="AW1913">
        <v>2.48</v>
      </c>
      <c r="AX1913">
        <v>99</v>
      </c>
      <c r="AY1913">
        <v>2.48</v>
      </c>
      <c r="AZ1913">
        <v>99</v>
      </c>
    </row>
    <row r="1914" spans="1:55" x14ac:dyDescent="0.25">
      <c r="A1914" t="s">
        <v>54</v>
      </c>
      <c r="B1914">
        <v>110027</v>
      </c>
      <c r="C1914" t="s">
        <v>55</v>
      </c>
      <c r="D1914" t="s">
        <v>56</v>
      </c>
      <c r="E1914" s="1">
        <v>45973</v>
      </c>
      <c r="F1914" t="s">
        <v>2248</v>
      </c>
      <c r="G1914" t="s">
        <v>67</v>
      </c>
      <c r="J1914" s="3">
        <v>45973.954861111109</v>
      </c>
      <c r="K1914" t="s">
        <v>5760</v>
      </c>
      <c r="L1914" t="s">
        <v>59</v>
      </c>
      <c r="M1914">
        <v>119</v>
      </c>
      <c r="N1914">
        <v>0</v>
      </c>
      <c r="O1914">
        <v>0</v>
      </c>
      <c r="P1914">
        <v>119</v>
      </c>
      <c r="Q1914">
        <v>0</v>
      </c>
      <c r="R1914">
        <v>5.96</v>
      </c>
      <c r="S1914">
        <v>0.04</v>
      </c>
      <c r="T1914">
        <v>0</v>
      </c>
      <c r="U1914">
        <v>125</v>
      </c>
      <c r="V1914">
        <v>125</v>
      </c>
      <c r="W1914">
        <v>0</v>
      </c>
      <c r="X1914" t="s">
        <v>73</v>
      </c>
      <c r="Y1914">
        <v>21.24</v>
      </c>
      <c r="Z1914">
        <v>2.82</v>
      </c>
      <c r="AA1914" t="s">
        <v>74</v>
      </c>
      <c r="AB1914" t="s">
        <v>75</v>
      </c>
      <c r="AE1914" t="s">
        <v>730</v>
      </c>
      <c r="AF1914" t="s">
        <v>731</v>
      </c>
      <c r="AG1914">
        <v>9999777722</v>
      </c>
      <c r="AK1914">
        <v>0</v>
      </c>
      <c r="AL1914">
        <v>0</v>
      </c>
      <c r="AM1914">
        <v>125</v>
      </c>
      <c r="AV1914">
        <v>119</v>
      </c>
      <c r="AW1914">
        <v>2.98</v>
      </c>
      <c r="AX1914">
        <v>119</v>
      </c>
      <c r="AY1914">
        <v>2.98</v>
      </c>
      <c r="AZ1914">
        <v>119</v>
      </c>
    </row>
    <row r="1915" spans="1:55" x14ac:dyDescent="0.25">
      <c r="A1915" t="s">
        <v>54</v>
      </c>
      <c r="B1915">
        <v>110027</v>
      </c>
      <c r="C1915" t="s">
        <v>55</v>
      </c>
      <c r="D1915" t="s">
        <v>56</v>
      </c>
      <c r="E1915" s="1">
        <v>45973</v>
      </c>
      <c r="F1915" t="s">
        <v>2249</v>
      </c>
      <c r="G1915" t="s">
        <v>67</v>
      </c>
      <c r="J1915" s="3">
        <v>45973.956944444442</v>
      </c>
      <c r="K1915" t="s">
        <v>5760</v>
      </c>
      <c r="L1915" t="s">
        <v>59</v>
      </c>
      <c r="M1915">
        <v>118</v>
      </c>
      <c r="N1915">
        <v>0</v>
      </c>
      <c r="O1915">
        <v>0</v>
      </c>
      <c r="P1915">
        <v>118</v>
      </c>
      <c r="Q1915">
        <v>0</v>
      </c>
      <c r="R1915">
        <v>5.9</v>
      </c>
      <c r="S1915">
        <v>0.1</v>
      </c>
      <c r="T1915">
        <v>0</v>
      </c>
      <c r="U1915">
        <v>124</v>
      </c>
      <c r="V1915">
        <v>124</v>
      </c>
      <c r="W1915">
        <v>0</v>
      </c>
      <c r="X1915" t="s">
        <v>73</v>
      </c>
      <c r="Y1915">
        <v>30.99</v>
      </c>
      <c r="Z1915">
        <v>4.28</v>
      </c>
      <c r="AA1915" t="s">
        <v>74</v>
      </c>
      <c r="AB1915" t="s">
        <v>75</v>
      </c>
      <c r="AE1915" t="s">
        <v>730</v>
      </c>
      <c r="AF1915" t="s">
        <v>731</v>
      </c>
      <c r="AG1915">
        <v>9999777722</v>
      </c>
      <c r="AK1915">
        <v>0</v>
      </c>
      <c r="AL1915">
        <v>0</v>
      </c>
      <c r="AM1915">
        <v>124</v>
      </c>
      <c r="AV1915">
        <v>118</v>
      </c>
      <c r="AW1915">
        <v>2.95</v>
      </c>
      <c r="AX1915">
        <v>118</v>
      </c>
      <c r="AY1915">
        <v>2.95</v>
      </c>
      <c r="AZ1915">
        <v>118</v>
      </c>
    </row>
    <row r="1916" spans="1:55" x14ac:dyDescent="0.25">
      <c r="A1916" t="s">
        <v>54</v>
      </c>
      <c r="B1916">
        <v>110027</v>
      </c>
      <c r="C1916" t="s">
        <v>55</v>
      </c>
      <c r="D1916" t="s">
        <v>56</v>
      </c>
      <c r="E1916" s="1">
        <v>45973</v>
      </c>
      <c r="F1916" t="s">
        <v>2250</v>
      </c>
      <c r="G1916" t="s">
        <v>58</v>
      </c>
      <c r="H1916">
        <v>7474043178</v>
      </c>
      <c r="I1916">
        <v>18528960</v>
      </c>
      <c r="J1916" s="3">
        <v>45973.961805555555</v>
      </c>
      <c r="K1916" t="s">
        <v>5760</v>
      </c>
      <c r="L1916" t="s">
        <v>59</v>
      </c>
      <c r="M1916">
        <v>638</v>
      </c>
      <c r="N1916">
        <v>-75</v>
      </c>
      <c r="O1916">
        <v>0</v>
      </c>
      <c r="P1916">
        <v>563</v>
      </c>
      <c r="Q1916">
        <v>32</v>
      </c>
      <c r="R1916">
        <v>0</v>
      </c>
      <c r="S1916">
        <v>0</v>
      </c>
      <c r="T1916">
        <v>0</v>
      </c>
      <c r="U1916">
        <v>595</v>
      </c>
      <c r="V1916">
        <v>595</v>
      </c>
      <c r="W1916">
        <v>0</v>
      </c>
      <c r="X1916" t="s">
        <v>60</v>
      </c>
      <c r="Y1916">
        <v>133.18</v>
      </c>
      <c r="Z1916">
        <v>9.5399999999999991</v>
      </c>
      <c r="AA1916" t="s">
        <v>61</v>
      </c>
      <c r="AB1916" t="s">
        <v>56</v>
      </c>
      <c r="AC1916">
        <v>3178</v>
      </c>
      <c r="AK1916">
        <v>32</v>
      </c>
      <c r="AL1916">
        <v>0</v>
      </c>
      <c r="AT1916">
        <v>595</v>
      </c>
      <c r="AZ1916">
        <v>563</v>
      </c>
      <c r="BC1916">
        <v>32</v>
      </c>
    </row>
    <row r="1917" spans="1:55" x14ac:dyDescent="0.25">
      <c r="A1917" t="s">
        <v>54</v>
      </c>
      <c r="B1917">
        <v>110027</v>
      </c>
      <c r="C1917" t="s">
        <v>55</v>
      </c>
      <c r="D1917" t="s">
        <v>56</v>
      </c>
      <c r="E1917" s="1">
        <v>45973</v>
      </c>
      <c r="F1917" t="s">
        <v>2251</v>
      </c>
      <c r="G1917" t="s">
        <v>63</v>
      </c>
      <c r="H1917" s="4">
        <v>221939000000000</v>
      </c>
      <c r="I1917">
        <v>29811</v>
      </c>
      <c r="J1917" s="3">
        <v>45973.968055555553</v>
      </c>
      <c r="K1917" t="s">
        <v>5760</v>
      </c>
      <c r="L1917" t="s">
        <v>59</v>
      </c>
      <c r="M1917">
        <v>955</v>
      </c>
      <c r="N1917">
        <v>-199.99</v>
      </c>
      <c r="O1917">
        <v>0</v>
      </c>
      <c r="P1917">
        <v>755.01</v>
      </c>
      <c r="Q1917">
        <v>32</v>
      </c>
      <c r="R1917">
        <v>0</v>
      </c>
      <c r="S1917">
        <v>-0.01</v>
      </c>
      <c r="T1917">
        <v>0</v>
      </c>
      <c r="U1917">
        <v>787</v>
      </c>
      <c r="V1917">
        <v>787</v>
      </c>
      <c r="W1917">
        <v>0</v>
      </c>
      <c r="X1917" t="s">
        <v>64</v>
      </c>
      <c r="Y1917">
        <v>185.54</v>
      </c>
      <c r="Z1917">
        <v>17.690000000000001</v>
      </c>
      <c r="AA1917" t="s">
        <v>65</v>
      </c>
      <c r="AB1917" t="s">
        <v>56</v>
      </c>
      <c r="AC1917">
        <v>1848</v>
      </c>
      <c r="AK1917">
        <v>32</v>
      </c>
      <c r="AL1917">
        <v>0</v>
      </c>
      <c r="AS1917">
        <v>787</v>
      </c>
      <c r="AZ1917">
        <v>755.01</v>
      </c>
      <c r="BB1917">
        <v>32</v>
      </c>
    </row>
    <row r="1918" spans="1:55" x14ac:dyDescent="0.25">
      <c r="A1918" t="s">
        <v>54</v>
      </c>
      <c r="B1918">
        <v>110027</v>
      </c>
      <c r="C1918" t="s">
        <v>55</v>
      </c>
      <c r="D1918" t="s">
        <v>56</v>
      </c>
      <c r="E1918" s="1">
        <v>45973</v>
      </c>
      <c r="F1918" t="s">
        <v>2252</v>
      </c>
      <c r="G1918" t="s">
        <v>67</v>
      </c>
      <c r="J1918" s="3">
        <v>45973.972222222219</v>
      </c>
      <c r="K1918" t="s">
        <v>5760</v>
      </c>
      <c r="L1918" t="s">
        <v>59</v>
      </c>
      <c r="M1918">
        <v>1200</v>
      </c>
      <c r="N1918">
        <v>0</v>
      </c>
      <c r="O1918">
        <v>0</v>
      </c>
      <c r="P1918">
        <v>1200</v>
      </c>
      <c r="Q1918">
        <v>0</v>
      </c>
      <c r="R1918">
        <v>60</v>
      </c>
      <c r="S1918">
        <v>0</v>
      </c>
      <c r="T1918">
        <v>0</v>
      </c>
      <c r="U1918">
        <v>1260</v>
      </c>
      <c r="V1918">
        <v>1260</v>
      </c>
      <c r="W1918">
        <v>0</v>
      </c>
      <c r="X1918" t="s">
        <v>68</v>
      </c>
      <c r="Y1918">
        <v>309.95999999999998</v>
      </c>
      <c r="Z1918">
        <v>18.02</v>
      </c>
      <c r="AA1918" t="s">
        <v>74</v>
      </c>
      <c r="AB1918" t="s">
        <v>75</v>
      </c>
      <c r="AE1918" t="s">
        <v>730</v>
      </c>
      <c r="AF1918" t="s">
        <v>731</v>
      </c>
      <c r="AG1918">
        <v>9999777722</v>
      </c>
      <c r="AK1918">
        <v>0</v>
      </c>
      <c r="AL1918">
        <v>0</v>
      </c>
      <c r="AN1918">
        <v>1260</v>
      </c>
      <c r="AV1918">
        <v>1200</v>
      </c>
      <c r="AW1918">
        <v>30</v>
      </c>
      <c r="AX1918">
        <v>1200</v>
      </c>
      <c r="AY1918">
        <v>30</v>
      </c>
      <c r="AZ1918">
        <v>1200</v>
      </c>
    </row>
    <row r="1919" spans="1:55" x14ac:dyDescent="0.25">
      <c r="A1919" t="s">
        <v>54</v>
      </c>
      <c r="B1919">
        <v>110027</v>
      </c>
      <c r="C1919" t="s">
        <v>55</v>
      </c>
      <c r="D1919" t="s">
        <v>56</v>
      </c>
      <c r="E1919" s="1">
        <v>45973</v>
      </c>
      <c r="F1919" t="s">
        <v>2253</v>
      </c>
      <c r="G1919" t="s">
        <v>58</v>
      </c>
      <c r="H1919">
        <v>7472204712</v>
      </c>
      <c r="I1919">
        <v>18528960</v>
      </c>
      <c r="J1919" s="3">
        <v>45973.974999999999</v>
      </c>
      <c r="K1919" t="s">
        <v>5760</v>
      </c>
      <c r="L1919" t="s">
        <v>59</v>
      </c>
      <c r="M1919">
        <v>437</v>
      </c>
      <c r="N1919">
        <v>-100</v>
      </c>
      <c r="O1919">
        <v>0</v>
      </c>
      <c r="P1919">
        <v>337</v>
      </c>
      <c r="Q1919">
        <v>32</v>
      </c>
      <c r="R1919">
        <v>0</v>
      </c>
      <c r="S1919">
        <v>0</v>
      </c>
      <c r="T1919">
        <v>0</v>
      </c>
      <c r="U1919">
        <v>369</v>
      </c>
      <c r="V1919">
        <v>369</v>
      </c>
      <c r="W1919">
        <v>0</v>
      </c>
      <c r="X1919" t="s">
        <v>60</v>
      </c>
      <c r="Y1919">
        <v>74.459999999999994</v>
      </c>
      <c r="Z1919">
        <v>8.69</v>
      </c>
      <c r="AA1919" t="s">
        <v>61</v>
      </c>
      <c r="AB1919" t="s">
        <v>56</v>
      </c>
      <c r="AC1919">
        <v>4712</v>
      </c>
      <c r="AK1919">
        <v>32</v>
      </c>
      <c r="AL1919">
        <v>0</v>
      </c>
      <c r="AT1919">
        <v>369</v>
      </c>
      <c r="AZ1919">
        <v>337.01</v>
      </c>
      <c r="BC1919">
        <v>32</v>
      </c>
    </row>
    <row r="1920" spans="1:55" x14ac:dyDescent="0.25">
      <c r="A1920" t="s">
        <v>54</v>
      </c>
      <c r="B1920">
        <v>110027</v>
      </c>
      <c r="C1920" t="s">
        <v>55</v>
      </c>
      <c r="D1920" t="s">
        <v>56</v>
      </c>
      <c r="E1920" s="1">
        <v>45973</v>
      </c>
      <c r="F1920" t="s">
        <v>2254</v>
      </c>
      <c r="G1920" t="s">
        <v>67</v>
      </c>
      <c r="J1920" s="3">
        <v>45973.977777777778</v>
      </c>
      <c r="K1920" t="s">
        <v>5760</v>
      </c>
      <c r="L1920" t="s">
        <v>59</v>
      </c>
      <c r="M1920">
        <v>159</v>
      </c>
      <c r="N1920">
        <v>0</v>
      </c>
      <c r="O1920">
        <v>0</v>
      </c>
      <c r="P1920">
        <v>159</v>
      </c>
      <c r="Q1920">
        <v>0</v>
      </c>
      <c r="R1920">
        <v>7.96</v>
      </c>
      <c r="S1920">
        <v>0.04</v>
      </c>
      <c r="T1920">
        <v>0</v>
      </c>
      <c r="U1920">
        <v>167</v>
      </c>
      <c r="V1920">
        <v>167</v>
      </c>
      <c r="W1920">
        <v>0</v>
      </c>
      <c r="X1920" t="s">
        <v>68</v>
      </c>
      <c r="Y1920">
        <v>29.83</v>
      </c>
      <c r="Z1920">
        <v>2.5</v>
      </c>
      <c r="AA1920" t="s">
        <v>74</v>
      </c>
      <c r="AB1920" t="s">
        <v>75</v>
      </c>
      <c r="AE1920" t="s">
        <v>89</v>
      </c>
      <c r="AF1920" t="s">
        <v>56</v>
      </c>
      <c r="AG1920">
        <v>8929758003</v>
      </c>
      <c r="AK1920">
        <v>0</v>
      </c>
      <c r="AL1920">
        <v>0</v>
      </c>
      <c r="AN1920">
        <v>167</v>
      </c>
      <c r="AV1920">
        <v>159</v>
      </c>
      <c r="AW1920">
        <v>3.98</v>
      </c>
      <c r="AX1920">
        <v>159</v>
      </c>
      <c r="AY1920">
        <v>3.98</v>
      </c>
      <c r="AZ1920">
        <v>159</v>
      </c>
    </row>
    <row r="1921" spans="1:55" x14ac:dyDescent="0.25">
      <c r="A1921" t="s">
        <v>54</v>
      </c>
      <c r="B1921">
        <v>110027</v>
      </c>
      <c r="C1921" t="s">
        <v>55</v>
      </c>
      <c r="D1921" t="s">
        <v>56</v>
      </c>
      <c r="E1921" s="1">
        <v>45973</v>
      </c>
      <c r="F1921" t="s">
        <v>2255</v>
      </c>
      <c r="G1921" t="s">
        <v>58</v>
      </c>
      <c r="H1921">
        <v>7467420446</v>
      </c>
      <c r="I1921">
        <v>18528960</v>
      </c>
      <c r="J1921" s="3">
        <v>45973.984027777777</v>
      </c>
      <c r="K1921" t="s">
        <v>5760</v>
      </c>
      <c r="L1921" t="s">
        <v>59</v>
      </c>
      <c r="M1921">
        <v>314.66000000000003</v>
      </c>
      <c r="N1921">
        <v>0</v>
      </c>
      <c r="O1921">
        <v>0</v>
      </c>
      <c r="P1921">
        <v>314.66000000000003</v>
      </c>
      <c r="Q1921">
        <v>32</v>
      </c>
      <c r="R1921">
        <v>0</v>
      </c>
      <c r="S1921">
        <v>0</v>
      </c>
      <c r="T1921">
        <v>0</v>
      </c>
      <c r="U1921">
        <v>346.66</v>
      </c>
      <c r="V1921">
        <v>346.66</v>
      </c>
      <c r="W1921">
        <v>0</v>
      </c>
      <c r="X1921" t="s">
        <v>60</v>
      </c>
      <c r="Y1921">
        <v>67.5</v>
      </c>
      <c r="Z1921">
        <v>5.71</v>
      </c>
      <c r="AA1921" t="s">
        <v>61</v>
      </c>
      <c r="AB1921" t="s">
        <v>56</v>
      </c>
      <c r="AC1921">
        <v>446</v>
      </c>
      <c r="AK1921">
        <v>32</v>
      </c>
      <c r="AL1921">
        <v>0</v>
      </c>
      <c r="AT1921">
        <v>346.66</v>
      </c>
      <c r="AZ1921">
        <v>314.66000000000003</v>
      </c>
      <c r="BC1921">
        <v>32</v>
      </c>
    </row>
    <row r="1922" spans="1:55" x14ac:dyDescent="0.25">
      <c r="A1922" t="s">
        <v>54</v>
      </c>
      <c r="B1922">
        <v>110027</v>
      </c>
      <c r="C1922" t="s">
        <v>55</v>
      </c>
      <c r="D1922" t="s">
        <v>56</v>
      </c>
      <c r="E1922" s="1">
        <v>45973</v>
      </c>
      <c r="F1922" t="s">
        <v>2256</v>
      </c>
      <c r="G1922" t="s">
        <v>67</v>
      </c>
      <c r="J1922" s="3">
        <v>45973.986805555556</v>
      </c>
      <c r="K1922" t="s">
        <v>5760</v>
      </c>
      <c r="L1922" t="s">
        <v>59</v>
      </c>
      <c r="M1922">
        <v>189</v>
      </c>
      <c r="N1922">
        <v>0</v>
      </c>
      <c r="O1922">
        <v>0</v>
      </c>
      <c r="P1922">
        <v>189</v>
      </c>
      <c r="Q1922">
        <v>0</v>
      </c>
      <c r="R1922">
        <v>9.4600000000000009</v>
      </c>
      <c r="S1922">
        <v>-0.46</v>
      </c>
      <c r="T1922">
        <v>0</v>
      </c>
      <c r="U1922">
        <v>198</v>
      </c>
      <c r="V1922">
        <v>198</v>
      </c>
      <c r="W1922">
        <v>0</v>
      </c>
      <c r="X1922" t="s">
        <v>68</v>
      </c>
      <c r="Y1922">
        <v>44.37</v>
      </c>
      <c r="Z1922">
        <v>3.38</v>
      </c>
      <c r="AA1922" t="s">
        <v>69</v>
      </c>
      <c r="AE1922" t="s">
        <v>2257</v>
      </c>
      <c r="AF1922" t="s">
        <v>548</v>
      </c>
      <c r="AG1922">
        <v>9990000109</v>
      </c>
      <c r="AK1922">
        <v>0</v>
      </c>
      <c r="AL1922">
        <v>0</v>
      </c>
      <c r="AN1922">
        <v>198</v>
      </c>
      <c r="AV1922">
        <v>189</v>
      </c>
      <c r="AW1922">
        <v>4.7300000000000004</v>
      </c>
      <c r="AX1922">
        <v>189</v>
      </c>
      <c r="AY1922">
        <v>4.7300000000000004</v>
      </c>
      <c r="AZ1922">
        <v>189</v>
      </c>
    </row>
    <row r="1923" spans="1:55" x14ac:dyDescent="0.25">
      <c r="A1923" t="s">
        <v>54</v>
      </c>
      <c r="B1923">
        <v>110027</v>
      </c>
      <c r="C1923" t="s">
        <v>55</v>
      </c>
      <c r="D1923" t="s">
        <v>56</v>
      </c>
      <c r="E1923" s="1">
        <v>45973</v>
      </c>
      <c r="F1923" t="s">
        <v>2258</v>
      </c>
      <c r="G1923" t="s">
        <v>63</v>
      </c>
      <c r="H1923" s="4">
        <v>221941000000000</v>
      </c>
      <c r="I1923">
        <v>29811</v>
      </c>
      <c r="J1923" s="3">
        <v>45973.990972222222</v>
      </c>
      <c r="K1923" t="s">
        <v>5760</v>
      </c>
      <c r="L1923" t="s">
        <v>59</v>
      </c>
      <c r="M1923">
        <v>248</v>
      </c>
      <c r="N1923">
        <v>-20</v>
      </c>
      <c r="O1923">
        <v>0</v>
      </c>
      <c r="P1923">
        <v>228</v>
      </c>
      <c r="Q1923">
        <v>32</v>
      </c>
      <c r="R1923">
        <v>0</v>
      </c>
      <c r="S1923">
        <v>0</v>
      </c>
      <c r="T1923">
        <v>0</v>
      </c>
      <c r="U1923">
        <v>260</v>
      </c>
      <c r="V1923">
        <v>260</v>
      </c>
      <c r="W1923">
        <v>0</v>
      </c>
      <c r="X1923" t="s">
        <v>64</v>
      </c>
      <c r="Y1923">
        <v>45.32</v>
      </c>
      <c r="Z1923">
        <v>7.53</v>
      </c>
      <c r="AA1923" t="s">
        <v>65</v>
      </c>
      <c r="AB1923" t="s">
        <v>56</v>
      </c>
      <c r="AC1923">
        <v>9132</v>
      </c>
      <c r="AK1923">
        <v>32</v>
      </c>
      <c r="AL1923">
        <v>0</v>
      </c>
      <c r="AS1923">
        <v>260</v>
      </c>
      <c r="AZ1923">
        <v>228</v>
      </c>
      <c r="BB1923">
        <v>32</v>
      </c>
    </row>
    <row r="1924" spans="1:55" x14ac:dyDescent="0.25">
      <c r="A1924" t="s">
        <v>54</v>
      </c>
      <c r="B1924">
        <v>110027</v>
      </c>
      <c r="C1924" t="s">
        <v>55</v>
      </c>
      <c r="D1924" t="s">
        <v>56</v>
      </c>
      <c r="E1924" s="1">
        <v>45973</v>
      </c>
      <c r="F1924" t="s">
        <v>2259</v>
      </c>
      <c r="G1924" t="s">
        <v>58</v>
      </c>
      <c r="H1924">
        <v>7473053947</v>
      </c>
      <c r="I1924">
        <v>18528960</v>
      </c>
      <c r="J1924" s="3">
        <v>45973.993750000001</v>
      </c>
      <c r="K1924" t="s">
        <v>5760</v>
      </c>
      <c r="L1924" t="s">
        <v>59</v>
      </c>
      <c r="M1924">
        <v>1204</v>
      </c>
      <c r="N1924">
        <v>-448.5</v>
      </c>
      <c r="O1924">
        <v>0</v>
      </c>
      <c r="P1924">
        <v>755.5</v>
      </c>
      <c r="Q1924">
        <v>32</v>
      </c>
      <c r="R1924">
        <v>0</v>
      </c>
      <c r="S1924">
        <v>0</v>
      </c>
      <c r="T1924">
        <v>0</v>
      </c>
      <c r="U1924">
        <v>787.5</v>
      </c>
      <c r="V1924">
        <v>787.5</v>
      </c>
      <c r="W1924">
        <v>0</v>
      </c>
      <c r="X1924" t="s">
        <v>60</v>
      </c>
      <c r="Y1924">
        <v>185.28</v>
      </c>
      <c r="Z1924">
        <v>34.6</v>
      </c>
      <c r="AA1924" t="s">
        <v>61</v>
      </c>
      <c r="AB1924" t="s">
        <v>56</v>
      </c>
      <c r="AC1924">
        <v>3947</v>
      </c>
      <c r="AK1924">
        <v>32</v>
      </c>
      <c r="AL1924">
        <v>0</v>
      </c>
      <c r="AT1924">
        <v>787.5</v>
      </c>
      <c r="AZ1924">
        <v>755.5</v>
      </c>
      <c r="BC1924">
        <v>32</v>
      </c>
    </row>
    <row r="1925" spans="1:55" x14ac:dyDescent="0.25">
      <c r="A1925" t="s">
        <v>54</v>
      </c>
      <c r="B1925">
        <v>110027</v>
      </c>
      <c r="C1925" t="s">
        <v>55</v>
      </c>
      <c r="D1925" t="s">
        <v>56</v>
      </c>
      <c r="E1925" s="1">
        <v>45973</v>
      </c>
      <c r="F1925" t="s">
        <v>2260</v>
      </c>
      <c r="G1925" t="s">
        <v>63</v>
      </c>
      <c r="H1925" s="4">
        <v>221941000000000</v>
      </c>
      <c r="I1925">
        <v>29811</v>
      </c>
      <c r="J1925" s="3">
        <v>45973.993750000001</v>
      </c>
      <c r="K1925" t="s">
        <v>5760</v>
      </c>
      <c r="L1925" t="s">
        <v>59</v>
      </c>
      <c r="M1925">
        <v>349</v>
      </c>
      <c r="N1925">
        <v>-175</v>
      </c>
      <c r="O1925">
        <v>0</v>
      </c>
      <c r="P1925">
        <v>174</v>
      </c>
      <c r="Q1925">
        <v>32</v>
      </c>
      <c r="R1925">
        <v>0</v>
      </c>
      <c r="S1925">
        <v>0</v>
      </c>
      <c r="T1925">
        <v>0</v>
      </c>
      <c r="U1925">
        <v>206</v>
      </c>
      <c r="V1925">
        <v>206</v>
      </c>
      <c r="W1925">
        <v>0</v>
      </c>
      <c r="X1925" t="s">
        <v>64</v>
      </c>
      <c r="Y1925">
        <v>53.87</v>
      </c>
      <c r="Z1925">
        <v>4.7699999999999996</v>
      </c>
      <c r="AA1925" t="s">
        <v>65</v>
      </c>
      <c r="AB1925" t="s">
        <v>56</v>
      </c>
      <c r="AC1925">
        <v>2212</v>
      </c>
      <c r="AK1925">
        <v>32</v>
      </c>
      <c r="AL1925">
        <v>0</v>
      </c>
      <c r="AS1925">
        <v>206</v>
      </c>
      <c r="AZ1925">
        <v>174</v>
      </c>
      <c r="BB1925">
        <v>32</v>
      </c>
    </row>
    <row r="1926" spans="1:55" x14ac:dyDescent="0.25">
      <c r="A1926" t="s">
        <v>54</v>
      </c>
      <c r="B1926">
        <v>110027</v>
      </c>
      <c r="C1926" t="s">
        <v>55</v>
      </c>
      <c r="D1926" t="s">
        <v>56</v>
      </c>
      <c r="E1926" s="1">
        <v>45973</v>
      </c>
      <c r="F1926" t="s">
        <v>2261</v>
      </c>
      <c r="G1926" t="s">
        <v>67</v>
      </c>
      <c r="J1926" s="3">
        <v>45973.993750000001</v>
      </c>
      <c r="K1926" t="s">
        <v>5760</v>
      </c>
      <c r="L1926" t="s">
        <v>59</v>
      </c>
      <c r="M1926">
        <v>358</v>
      </c>
      <c r="N1926">
        <v>0</v>
      </c>
      <c r="O1926">
        <v>0</v>
      </c>
      <c r="P1926">
        <v>358</v>
      </c>
      <c r="Q1926">
        <v>0</v>
      </c>
      <c r="R1926">
        <v>17.899999999999999</v>
      </c>
      <c r="S1926">
        <v>0.1</v>
      </c>
      <c r="T1926">
        <v>0</v>
      </c>
      <c r="U1926">
        <v>376</v>
      </c>
      <c r="V1926">
        <v>376</v>
      </c>
      <c r="W1926">
        <v>0</v>
      </c>
      <c r="X1926" t="s">
        <v>68</v>
      </c>
      <c r="Y1926">
        <v>79.040000000000006</v>
      </c>
      <c r="Z1926">
        <v>16.100000000000001</v>
      </c>
      <c r="AA1926" t="s">
        <v>74</v>
      </c>
      <c r="AB1926" t="s">
        <v>75</v>
      </c>
      <c r="AE1926" t="s">
        <v>89</v>
      </c>
      <c r="AF1926" t="s">
        <v>56</v>
      </c>
      <c r="AG1926">
        <v>8929758003</v>
      </c>
      <c r="AK1926">
        <v>0</v>
      </c>
      <c r="AL1926">
        <v>0</v>
      </c>
      <c r="AN1926">
        <v>376</v>
      </c>
      <c r="AV1926">
        <v>358</v>
      </c>
      <c r="AW1926">
        <v>8.9499999999999993</v>
      </c>
      <c r="AX1926">
        <v>358</v>
      </c>
      <c r="AY1926">
        <v>8.9499999999999993</v>
      </c>
      <c r="AZ1926">
        <v>358</v>
      </c>
    </row>
    <row r="1927" spans="1:55" x14ac:dyDescent="0.25">
      <c r="A1927" t="s">
        <v>54</v>
      </c>
      <c r="B1927">
        <v>110027</v>
      </c>
      <c r="C1927" t="s">
        <v>55</v>
      </c>
      <c r="D1927" t="s">
        <v>56</v>
      </c>
      <c r="E1927" s="1">
        <v>45973</v>
      </c>
      <c r="F1927" t="s">
        <v>2262</v>
      </c>
      <c r="G1927" t="s">
        <v>58</v>
      </c>
      <c r="H1927">
        <v>7472722741</v>
      </c>
      <c r="I1927">
        <v>18528960</v>
      </c>
      <c r="J1927" s="3">
        <v>45973.995138888888</v>
      </c>
      <c r="K1927" t="s">
        <v>5760</v>
      </c>
      <c r="L1927" t="s">
        <v>59</v>
      </c>
      <c r="M1927">
        <v>229</v>
      </c>
      <c r="N1927">
        <v>0</v>
      </c>
      <c r="O1927">
        <v>0</v>
      </c>
      <c r="P1927">
        <v>229</v>
      </c>
      <c r="Q1927">
        <v>32</v>
      </c>
      <c r="R1927">
        <v>0</v>
      </c>
      <c r="S1927">
        <v>0</v>
      </c>
      <c r="T1927">
        <v>0</v>
      </c>
      <c r="U1927">
        <v>261</v>
      </c>
      <c r="V1927">
        <v>261</v>
      </c>
      <c r="W1927">
        <v>0</v>
      </c>
      <c r="X1927" t="s">
        <v>60</v>
      </c>
      <c r="Y1927">
        <v>47.44</v>
      </c>
      <c r="Z1927">
        <v>5.03</v>
      </c>
      <c r="AA1927" t="s">
        <v>61</v>
      </c>
      <c r="AB1927" t="s">
        <v>56</v>
      </c>
      <c r="AC1927">
        <v>2741</v>
      </c>
      <c r="AK1927">
        <v>32</v>
      </c>
      <c r="AL1927">
        <v>0</v>
      </c>
      <c r="AT1927">
        <v>261</v>
      </c>
      <c r="AZ1927">
        <v>229</v>
      </c>
      <c r="BC1927">
        <v>32</v>
      </c>
    </row>
    <row r="1928" spans="1:55" x14ac:dyDescent="0.25">
      <c r="A1928" t="s">
        <v>54</v>
      </c>
      <c r="B1928">
        <v>110027</v>
      </c>
      <c r="C1928" t="s">
        <v>55</v>
      </c>
      <c r="D1928" t="s">
        <v>56</v>
      </c>
      <c r="E1928" s="1">
        <v>45973</v>
      </c>
      <c r="F1928" t="s">
        <v>2263</v>
      </c>
      <c r="G1928" t="s">
        <v>67</v>
      </c>
      <c r="J1928" s="3">
        <v>45973.995833333334</v>
      </c>
      <c r="K1928" t="s">
        <v>5760</v>
      </c>
      <c r="L1928" t="s">
        <v>59</v>
      </c>
      <c r="M1928">
        <v>617</v>
      </c>
      <c r="N1928">
        <v>0</v>
      </c>
      <c r="O1928">
        <v>0</v>
      </c>
      <c r="P1928">
        <v>617</v>
      </c>
      <c r="Q1928">
        <v>0</v>
      </c>
      <c r="R1928">
        <v>30.86</v>
      </c>
      <c r="S1928">
        <v>0.14000000000000001</v>
      </c>
      <c r="T1928">
        <v>0</v>
      </c>
      <c r="U1928">
        <v>648</v>
      </c>
      <c r="V1928">
        <v>648</v>
      </c>
      <c r="W1928">
        <v>0</v>
      </c>
      <c r="X1928" t="s">
        <v>68</v>
      </c>
      <c r="Y1928">
        <v>154.94999999999999</v>
      </c>
      <c r="Z1928">
        <v>7.08</v>
      </c>
      <c r="AA1928" t="s">
        <v>74</v>
      </c>
      <c r="AB1928" t="s">
        <v>75</v>
      </c>
      <c r="AE1928" t="s">
        <v>730</v>
      </c>
      <c r="AF1928" t="s">
        <v>731</v>
      </c>
      <c r="AG1928">
        <v>9999777722</v>
      </c>
      <c r="AK1928">
        <v>0</v>
      </c>
      <c r="AL1928">
        <v>0</v>
      </c>
      <c r="AN1928">
        <v>648</v>
      </c>
      <c r="AV1928">
        <v>617</v>
      </c>
      <c r="AW1928">
        <v>15.43</v>
      </c>
      <c r="AX1928">
        <v>617</v>
      </c>
      <c r="AY1928">
        <v>15.43</v>
      </c>
      <c r="AZ1928">
        <v>617</v>
      </c>
    </row>
    <row r="1929" spans="1:55" x14ac:dyDescent="0.25">
      <c r="A1929" t="s">
        <v>54</v>
      </c>
      <c r="B1929">
        <v>110027</v>
      </c>
      <c r="C1929" t="s">
        <v>55</v>
      </c>
      <c r="D1929" t="s">
        <v>56</v>
      </c>
      <c r="E1929" s="1">
        <v>45973</v>
      </c>
      <c r="F1929" t="s">
        <v>2264</v>
      </c>
      <c r="G1929" t="s">
        <v>58</v>
      </c>
      <c r="H1929">
        <v>7448459891</v>
      </c>
      <c r="I1929">
        <v>18528960</v>
      </c>
      <c r="J1929" s="3">
        <v>45973.996527777781</v>
      </c>
      <c r="K1929" t="s">
        <v>5760</v>
      </c>
      <c r="L1929" t="s">
        <v>59</v>
      </c>
      <c r="M1929">
        <v>349</v>
      </c>
      <c r="N1929">
        <v>-174.5</v>
      </c>
      <c r="O1929">
        <v>0</v>
      </c>
      <c r="P1929">
        <v>174.5</v>
      </c>
      <c r="Q1929">
        <v>32</v>
      </c>
      <c r="R1929">
        <v>0</v>
      </c>
      <c r="S1929">
        <v>0</v>
      </c>
      <c r="T1929">
        <v>0</v>
      </c>
      <c r="U1929">
        <v>206.5</v>
      </c>
      <c r="V1929">
        <v>206.5</v>
      </c>
      <c r="W1929">
        <v>0</v>
      </c>
      <c r="X1929" t="s">
        <v>60</v>
      </c>
      <c r="Y1929">
        <v>65.040000000000006</v>
      </c>
      <c r="Z1929">
        <v>4.7699999999999996</v>
      </c>
      <c r="AA1929" t="s">
        <v>61</v>
      </c>
      <c r="AB1929" t="s">
        <v>56</v>
      </c>
      <c r="AC1929">
        <v>9891</v>
      </c>
      <c r="AK1929">
        <v>32</v>
      </c>
      <c r="AL1929">
        <v>0</v>
      </c>
      <c r="AT1929">
        <v>206.5</v>
      </c>
      <c r="AZ1929">
        <v>174.5</v>
      </c>
      <c r="BC1929">
        <v>32</v>
      </c>
    </row>
    <row r="1930" spans="1:55" x14ac:dyDescent="0.25">
      <c r="A1930" t="s">
        <v>54</v>
      </c>
      <c r="B1930">
        <v>110027</v>
      </c>
      <c r="C1930" t="s">
        <v>55</v>
      </c>
      <c r="D1930" t="s">
        <v>56</v>
      </c>
      <c r="E1930" s="1">
        <v>45973</v>
      </c>
      <c r="F1930" t="s">
        <v>2265</v>
      </c>
      <c r="G1930" t="s">
        <v>67</v>
      </c>
      <c r="J1930" s="3">
        <v>45973.99722222222</v>
      </c>
      <c r="K1930" t="s">
        <v>5760</v>
      </c>
      <c r="L1930" t="s">
        <v>59</v>
      </c>
      <c r="M1930">
        <v>288</v>
      </c>
      <c r="N1930">
        <v>0</v>
      </c>
      <c r="O1930">
        <v>0</v>
      </c>
      <c r="P1930">
        <v>288</v>
      </c>
      <c r="Q1930">
        <v>0</v>
      </c>
      <c r="R1930">
        <v>14.4</v>
      </c>
      <c r="S1930">
        <v>-0.4</v>
      </c>
      <c r="T1930">
        <v>0</v>
      </c>
      <c r="U1930">
        <v>302</v>
      </c>
      <c r="V1930">
        <v>302</v>
      </c>
      <c r="W1930">
        <v>0</v>
      </c>
      <c r="X1930" t="s">
        <v>68</v>
      </c>
      <c r="Y1930">
        <v>69.209999999999994</v>
      </c>
      <c r="Z1930">
        <v>3.92</v>
      </c>
      <c r="AA1930" t="s">
        <v>74</v>
      </c>
      <c r="AB1930" t="s">
        <v>75</v>
      </c>
      <c r="AE1930" t="s">
        <v>730</v>
      </c>
      <c r="AF1930" t="s">
        <v>731</v>
      </c>
      <c r="AG1930">
        <v>9999777722</v>
      </c>
      <c r="AK1930">
        <v>0</v>
      </c>
      <c r="AL1930">
        <v>0</v>
      </c>
      <c r="AN1930">
        <v>302</v>
      </c>
      <c r="AV1930">
        <v>288</v>
      </c>
      <c r="AW1930">
        <v>7.2</v>
      </c>
      <c r="AX1930">
        <v>288</v>
      </c>
      <c r="AY1930">
        <v>7.2</v>
      </c>
      <c r="AZ1930">
        <v>288</v>
      </c>
    </row>
    <row r="1931" spans="1:55" x14ac:dyDescent="0.25">
      <c r="A1931" t="s">
        <v>54</v>
      </c>
      <c r="B1931">
        <v>110027</v>
      </c>
      <c r="C1931" t="s">
        <v>55</v>
      </c>
      <c r="D1931" t="s">
        <v>56</v>
      </c>
      <c r="E1931" s="1">
        <v>45973</v>
      </c>
      <c r="F1931" t="s">
        <v>2266</v>
      </c>
      <c r="G1931" t="s">
        <v>58</v>
      </c>
      <c r="H1931">
        <v>7475618119</v>
      </c>
      <c r="I1931">
        <v>18528960</v>
      </c>
      <c r="J1931" s="3">
        <v>45973.997916666667</v>
      </c>
      <c r="K1931" t="s">
        <v>5760</v>
      </c>
      <c r="L1931" t="s">
        <v>59</v>
      </c>
      <c r="M1931">
        <v>1104.99</v>
      </c>
      <c r="N1931">
        <v>-149.99</v>
      </c>
      <c r="O1931">
        <v>0</v>
      </c>
      <c r="P1931">
        <v>955</v>
      </c>
      <c r="Q1931">
        <v>32</v>
      </c>
      <c r="R1931">
        <v>0</v>
      </c>
      <c r="S1931">
        <v>0</v>
      </c>
      <c r="T1931">
        <v>0</v>
      </c>
      <c r="U1931">
        <v>987</v>
      </c>
      <c r="V1931">
        <v>987</v>
      </c>
      <c r="W1931">
        <v>0</v>
      </c>
      <c r="X1931" t="s">
        <v>60</v>
      </c>
      <c r="Y1931">
        <v>210.16</v>
      </c>
      <c r="Z1931">
        <v>20.9</v>
      </c>
      <c r="AA1931" t="s">
        <v>61</v>
      </c>
      <c r="AB1931" t="s">
        <v>56</v>
      </c>
      <c r="AC1931">
        <v>8119</v>
      </c>
      <c r="AK1931">
        <v>32</v>
      </c>
      <c r="AL1931">
        <v>0</v>
      </c>
      <c r="AT1931">
        <v>987</v>
      </c>
      <c r="AZ1931">
        <v>955.01</v>
      </c>
      <c r="BC1931">
        <v>32</v>
      </c>
    </row>
    <row r="1932" spans="1:55" x14ac:dyDescent="0.25">
      <c r="A1932" t="s">
        <v>54</v>
      </c>
      <c r="B1932">
        <v>110027</v>
      </c>
      <c r="C1932" t="s">
        <v>55</v>
      </c>
      <c r="D1932" t="s">
        <v>56</v>
      </c>
      <c r="E1932" s="1">
        <v>45973</v>
      </c>
      <c r="F1932" t="s">
        <v>2267</v>
      </c>
      <c r="G1932" t="s">
        <v>67</v>
      </c>
      <c r="J1932" s="3">
        <v>45974.001388888886</v>
      </c>
      <c r="K1932" t="s">
        <v>5760</v>
      </c>
      <c r="L1932" t="s">
        <v>59</v>
      </c>
      <c r="M1932">
        <v>557</v>
      </c>
      <c r="N1932">
        <v>0</v>
      </c>
      <c r="O1932">
        <v>0</v>
      </c>
      <c r="P1932">
        <v>557</v>
      </c>
      <c r="Q1932">
        <v>0</v>
      </c>
      <c r="R1932">
        <v>27.86</v>
      </c>
      <c r="S1932">
        <v>0.14000000000000001</v>
      </c>
      <c r="T1932">
        <v>0</v>
      </c>
      <c r="U1932">
        <v>585</v>
      </c>
      <c r="V1932">
        <v>585</v>
      </c>
      <c r="W1932">
        <v>0</v>
      </c>
      <c r="X1932" t="s">
        <v>68</v>
      </c>
      <c r="Y1932">
        <v>131.5</v>
      </c>
      <c r="Z1932">
        <v>11.97</v>
      </c>
      <c r="AA1932" t="s">
        <v>74</v>
      </c>
      <c r="AB1932" t="s">
        <v>75</v>
      </c>
      <c r="AE1932" t="s">
        <v>730</v>
      </c>
      <c r="AF1932" t="s">
        <v>731</v>
      </c>
      <c r="AG1932">
        <v>9999777722</v>
      </c>
      <c r="AK1932">
        <v>0</v>
      </c>
      <c r="AL1932">
        <v>0</v>
      </c>
      <c r="AN1932">
        <v>585</v>
      </c>
      <c r="AV1932">
        <v>557</v>
      </c>
      <c r="AW1932">
        <v>13.93</v>
      </c>
      <c r="AX1932">
        <v>557</v>
      </c>
      <c r="AY1932">
        <v>13.93</v>
      </c>
      <c r="AZ1932">
        <v>557</v>
      </c>
    </row>
    <row r="1933" spans="1:55" x14ac:dyDescent="0.25">
      <c r="A1933" t="s">
        <v>54</v>
      </c>
      <c r="B1933">
        <v>110027</v>
      </c>
      <c r="C1933" t="s">
        <v>55</v>
      </c>
      <c r="D1933" t="s">
        <v>56</v>
      </c>
      <c r="E1933" s="1">
        <v>45973</v>
      </c>
      <c r="F1933" t="s">
        <v>2268</v>
      </c>
      <c r="G1933" t="s">
        <v>58</v>
      </c>
      <c r="H1933">
        <v>7475171545</v>
      </c>
      <c r="I1933">
        <v>18528960</v>
      </c>
      <c r="J1933" s="3">
        <v>45974.003472222219</v>
      </c>
      <c r="K1933" t="s">
        <v>5760</v>
      </c>
      <c r="L1933" t="s">
        <v>59</v>
      </c>
      <c r="M1933">
        <v>308</v>
      </c>
      <c r="N1933">
        <v>-100</v>
      </c>
      <c r="O1933">
        <v>0</v>
      </c>
      <c r="P1933">
        <v>208</v>
      </c>
      <c r="Q1933">
        <v>32</v>
      </c>
      <c r="R1933">
        <v>0</v>
      </c>
      <c r="S1933">
        <v>0</v>
      </c>
      <c r="T1933">
        <v>0</v>
      </c>
      <c r="U1933">
        <v>240</v>
      </c>
      <c r="V1933">
        <v>240</v>
      </c>
      <c r="W1933">
        <v>0</v>
      </c>
      <c r="X1933" t="s">
        <v>60</v>
      </c>
      <c r="Y1933">
        <v>56.44</v>
      </c>
      <c r="Z1933">
        <v>10.7</v>
      </c>
      <c r="AA1933" t="s">
        <v>61</v>
      </c>
      <c r="AB1933" t="s">
        <v>56</v>
      </c>
      <c r="AC1933">
        <v>1545</v>
      </c>
      <c r="AK1933">
        <v>32</v>
      </c>
      <c r="AL1933">
        <v>0</v>
      </c>
      <c r="AT1933">
        <v>240</v>
      </c>
      <c r="AZ1933">
        <v>208</v>
      </c>
      <c r="BC1933">
        <v>32</v>
      </c>
    </row>
    <row r="1934" spans="1:55" x14ac:dyDescent="0.25">
      <c r="A1934" t="s">
        <v>54</v>
      </c>
      <c r="B1934">
        <v>110027</v>
      </c>
      <c r="C1934" t="s">
        <v>55</v>
      </c>
      <c r="D1934" t="s">
        <v>56</v>
      </c>
      <c r="E1934" s="1">
        <v>45973</v>
      </c>
      <c r="F1934" t="s">
        <v>2269</v>
      </c>
      <c r="G1934" t="s">
        <v>58</v>
      </c>
      <c r="H1934">
        <v>7473172548</v>
      </c>
      <c r="I1934">
        <v>18528960</v>
      </c>
      <c r="J1934" s="3">
        <v>45974.006249999999</v>
      </c>
      <c r="K1934" t="s">
        <v>5760</v>
      </c>
      <c r="L1934" t="s">
        <v>59</v>
      </c>
      <c r="M1934">
        <v>767</v>
      </c>
      <c r="N1934">
        <v>-249.5</v>
      </c>
      <c r="O1934">
        <v>0</v>
      </c>
      <c r="P1934">
        <v>517.5</v>
      </c>
      <c r="Q1934">
        <v>32</v>
      </c>
      <c r="R1934">
        <v>0</v>
      </c>
      <c r="S1934">
        <v>0</v>
      </c>
      <c r="T1934">
        <v>0</v>
      </c>
      <c r="U1934">
        <v>549.5</v>
      </c>
      <c r="V1934">
        <v>549.5</v>
      </c>
      <c r="W1934">
        <v>0</v>
      </c>
      <c r="X1934" t="s">
        <v>60</v>
      </c>
      <c r="Y1934">
        <v>124.18</v>
      </c>
      <c r="Z1934">
        <v>4.7699999999999996</v>
      </c>
      <c r="AA1934" t="s">
        <v>61</v>
      </c>
      <c r="AB1934" t="s">
        <v>56</v>
      </c>
      <c r="AC1934">
        <v>2548</v>
      </c>
      <c r="AK1934">
        <v>32</v>
      </c>
      <c r="AL1934">
        <v>0</v>
      </c>
      <c r="AT1934">
        <v>549.5</v>
      </c>
      <c r="AZ1934">
        <v>517.5</v>
      </c>
      <c r="BC1934">
        <v>32</v>
      </c>
    </row>
    <row r="1935" spans="1:55" x14ac:dyDescent="0.25">
      <c r="A1935" t="s">
        <v>54</v>
      </c>
      <c r="B1935">
        <v>110027</v>
      </c>
      <c r="C1935" t="s">
        <v>55</v>
      </c>
      <c r="D1935" t="s">
        <v>56</v>
      </c>
      <c r="E1935" s="1">
        <v>45973</v>
      </c>
      <c r="F1935" t="s">
        <v>2270</v>
      </c>
      <c r="G1935" t="s">
        <v>67</v>
      </c>
      <c r="J1935" s="3">
        <v>45974.007638888892</v>
      </c>
      <c r="K1935" t="s">
        <v>5760</v>
      </c>
      <c r="L1935" t="s">
        <v>59</v>
      </c>
      <c r="M1935">
        <v>707</v>
      </c>
      <c r="N1935">
        <v>0</v>
      </c>
      <c r="O1935">
        <v>0</v>
      </c>
      <c r="P1935">
        <v>707</v>
      </c>
      <c r="Q1935">
        <v>0</v>
      </c>
      <c r="R1935">
        <v>35.340000000000003</v>
      </c>
      <c r="S1935">
        <v>-0.34</v>
      </c>
      <c r="T1935">
        <v>0</v>
      </c>
      <c r="U1935">
        <v>742</v>
      </c>
      <c r="V1935">
        <v>742</v>
      </c>
      <c r="W1935">
        <v>0</v>
      </c>
      <c r="X1935" t="s">
        <v>68</v>
      </c>
      <c r="Y1935">
        <v>171.16</v>
      </c>
      <c r="Z1935">
        <v>12.57</v>
      </c>
      <c r="AA1935" t="s">
        <v>74</v>
      </c>
      <c r="AB1935" t="s">
        <v>75</v>
      </c>
      <c r="AE1935" t="s">
        <v>730</v>
      </c>
      <c r="AF1935" t="s">
        <v>731</v>
      </c>
      <c r="AG1935">
        <v>9999777722</v>
      </c>
      <c r="AK1935">
        <v>0</v>
      </c>
      <c r="AL1935">
        <v>0</v>
      </c>
      <c r="AN1935">
        <v>742</v>
      </c>
      <c r="AV1935">
        <v>707</v>
      </c>
      <c r="AW1935">
        <v>17.670000000000002</v>
      </c>
      <c r="AX1935">
        <v>707</v>
      </c>
      <c r="AY1935">
        <v>17.670000000000002</v>
      </c>
      <c r="AZ1935">
        <v>707</v>
      </c>
    </row>
    <row r="1936" spans="1:55" x14ac:dyDescent="0.25">
      <c r="A1936" t="s">
        <v>54</v>
      </c>
      <c r="B1936">
        <v>110027</v>
      </c>
      <c r="C1936" t="s">
        <v>55</v>
      </c>
      <c r="D1936" t="s">
        <v>56</v>
      </c>
      <c r="E1936" s="1">
        <v>45973</v>
      </c>
      <c r="F1936" t="s">
        <v>2271</v>
      </c>
      <c r="G1936" t="s">
        <v>67</v>
      </c>
      <c r="J1936" s="3">
        <v>45974.007638888892</v>
      </c>
      <c r="K1936" t="s">
        <v>5760</v>
      </c>
      <c r="L1936" t="s">
        <v>59</v>
      </c>
      <c r="M1936">
        <v>598</v>
      </c>
      <c r="N1936">
        <v>0</v>
      </c>
      <c r="O1936">
        <v>0</v>
      </c>
      <c r="P1936">
        <v>598</v>
      </c>
      <c r="Q1936">
        <v>0</v>
      </c>
      <c r="R1936">
        <v>29.9</v>
      </c>
      <c r="S1936">
        <v>0.1</v>
      </c>
      <c r="T1936">
        <v>0</v>
      </c>
      <c r="U1936">
        <v>628</v>
      </c>
      <c r="V1936">
        <v>628</v>
      </c>
      <c r="W1936">
        <v>0</v>
      </c>
      <c r="X1936" t="s">
        <v>73</v>
      </c>
      <c r="Y1936">
        <v>127.34</v>
      </c>
      <c r="Z1936">
        <v>17.440000000000001</v>
      </c>
      <c r="AA1936" t="s">
        <v>74</v>
      </c>
      <c r="AB1936" t="s">
        <v>75</v>
      </c>
      <c r="AE1936" t="s">
        <v>2272</v>
      </c>
      <c r="AF1936" t="s">
        <v>2273</v>
      </c>
      <c r="AG1936">
        <v>7947062203</v>
      </c>
      <c r="AK1936">
        <v>0</v>
      </c>
      <c r="AL1936">
        <v>0</v>
      </c>
      <c r="AM1936">
        <v>628</v>
      </c>
      <c r="AV1936">
        <v>598</v>
      </c>
      <c r="AW1936">
        <v>14.95</v>
      </c>
      <c r="AX1936">
        <v>598</v>
      </c>
      <c r="AY1936">
        <v>14.95</v>
      </c>
      <c r="AZ1936">
        <v>598</v>
      </c>
    </row>
    <row r="1937" spans="1:54" x14ac:dyDescent="0.25">
      <c r="A1937" t="s">
        <v>54</v>
      </c>
      <c r="B1937">
        <v>110027</v>
      </c>
      <c r="C1937" t="s">
        <v>55</v>
      </c>
      <c r="D1937" t="s">
        <v>56</v>
      </c>
      <c r="E1937" s="1">
        <v>45973</v>
      </c>
      <c r="F1937" t="s">
        <v>2274</v>
      </c>
      <c r="G1937" t="s">
        <v>67</v>
      </c>
      <c r="J1937" s="3">
        <v>45974.007638888892</v>
      </c>
      <c r="K1937" t="s">
        <v>5760</v>
      </c>
      <c r="L1937" t="s">
        <v>59</v>
      </c>
      <c r="M1937">
        <v>119</v>
      </c>
      <c r="N1937">
        <v>0</v>
      </c>
      <c r="O1937">
        <v>0</v>
      </c>
      <c r="P1937">
        <v>119</v>
      </c>
      <c r="Q1937">
        <v>0</v>
      </c>
      <c r="R1937">
        <v>5.96</v>
      </c>
      <c r="S1937">
        <v>0.04</v>
      </c>
      <c r="T1937">
        <v>0</v>
      </c>
      <c r="U1937">
        <v>125</v>
      </c>
      <c r="V1937">
        <v>125</v>
      </c>
      <c r="W1937">
        <v>0</v>
      </c>
      <c r="X1937" t="s">
        <v>68</v>
      </c>
      <c r="Y1937">
        <v>20.22</v>
      </c>
      <c r="Z1937">
        <v>2.82</v>
      </c>
      <c r="AA1937" t="s">
        <v>74</v>
      </c>
      <c r="AB1937" t="s">
        <v>75</v>
      </c>
      <c r="AE1937" t="s">
        <v>730</v>
      </c>
      <c r="AF1937" t="s">
        <v>731</v>
      </c>
      <c r="AG1937">
        <v>9999777722</v>
      </c>
      <c r="AK1937">
        <v>0</v>
      </c>
      <c r="AL1937">
        <v>0</v>
      </c>
      <c r="AN1937">
        <v>125</v>
      </c>
      <c r="AV1937">
        <v>119</v>
      </c>
      <c r="AW1937">
        <v>2.98</v>
      </c>
      <c r="AX1937">
        <v>119</v>
      </c>
      <c r="AY1937">
        <v>2.98</v>
      </c>
      <c r="AZ1937">
        <v>119</v>
      </c>
    </row>
    <row r="1938" spans="1:54" x14ac:dyDescent="0.25">
      <c r="A1938" t="s">
        <v>54</v>
      </c>
      <c r="B1938">
        <v>110027</v>
      </c>
      <c r="C1938" t="s">
        <v>55</v>
      </c>
      <c r="D1938" t="s">
        <v>56</v>
      </c>
      <c r="E1938" s="1">
        <v>45973</v>
      </c>
      <c r="F1938" t="s">
        <v>2275</v>
      </c>
      <c r="G1938" t="s">
        <v>67</v>
      </c>
      <c r="J1938" s="3">
        <v>45974.015277777777</v>
      </c>
      <c r="K1938" t="s">
        <v>5760</v>
      </c>
      <c r="L1938" t="s">
        <v>59</v>
      </c>
      <c r="M1938">
        <v>308</v>
      </c>
      <c r="N1938">
        <v>0</v>
      </c>
      <c r="O1938">
        <v>0</v>
      </c>
      <c r="P1938">
        <v>308</v>
      </c>
      <c r="Q1938">
        <v>0</v>
      </c>
      <c r="R1938">
        <v>15.4</v>
      </c>
      <c r="S1938">
        <v>-0.4</v>
      </c>
      <c r="T1938">
        <v>0</v>
      </c>
      <c r="U1938">
        <v>323</v>
      </c>
      <c r="V1938">
        <v>323</v>
      </c>
      <c r="W1938">
        <v>0</v>
      </c>
      <c r="X1938" t="s">
        <v>68</v>
      </c>
      <c r="Y1938">
        <v>74.430000000000007</v>
      </c>
      <c r="Z1938">
        <v>4.78</v>
      </c>
      <c r="AA1938" t="s">
        <v>74</v>
      </c>
      <c r="AB1938" t="s">
        <v>75</v>
      </c>
      <c r="AE1938" t="s">
        <v>730</v>
      </c>
      <c r="AF1938" t="s">
        <v>731</v>
      </c>
      <c r="AG1938">
        <v>9999777722</v>
      </c>
      <c r="AK1938">
        <v>0</v>
      </c>
      <c r="AL1938">
        <v>0</v>
      </c>
      <c r="AN1938">
        <v>323</v>
      </c>
      <c r="AV1938">
        <v>308</v>
      </c>
      <c r="AW1938">
        <v>7.7</v>
      </c>
      <c r="AX1938">
        <v>308</v>
      </c>
      <c r="AY1938">
        <v>7.7</v>
      </c>
      <c r="AZ1938">
        <v>308</v>
      </c>
    </row>
    <row r="1939" spans="1:54" x14ac:dyDescent="0.25">
      <c r="A1939" t="s">
        <v>54</v>
      </c>
      <c r="B1939">
        <v>110027</v>
      </c>
      <c r="C1939" t="s">
        <v>55</v>
      </c>
      <c r="D1939" t="s">
        <v>56</v>
      </c>
      <c r="E1939" s="1">
        <v>45973</v>
      </c>
      <c r="F1939" t="s">
        <v>2276</v>
      </c>
      <c r="G1939" t="s">
        <v>63</v>
      </c>
      <c r="H1939" s="4">
        <v>221943000000000</v>
      </c>
      <c r="I1939">
        <v>29811</v>
      </c>
      <c r="J1939" s="3">
        <v>45974.015277777777</v>
      </c>
      <c r="K1939" t="s">
        <v>5760</v>
      </c>
      <c r="L1939" t="s">
        <v>59</v>
      </c>
      <c r="M1939">
        <v>551</v>
      </c>
      <c r="N1939">
        <v>-120</v>
      </c>
      <c r="O1939">
        <v>0</v>
      </c>
      <c r="P1939">
        <v>431</v>
      </c>
      <c r="Q1939">
        <v>32</v>
      </c>
      <c r="R1939">
        <v>0</v>
      </c>
      <c r="S1939">
        <v>0</v>
      </c>
      <c r="T1939">
        <v>0</v>
      </c>
      <c r="U1939">
        <v>463</v>
      </c>
      <c r="V1939">
        <v>463</v>
      </c>
      <c r="W1939">
        <v>0</v>
      </c>
      <c r="X1939" t="s">
        <v>64</v>
      </c>
      <c r="Y1939">
        <v>97.02</v>
      </c>
      <c r="Z1939">
        <v>7.84</v>
      </c>
      <c r="AA1939" t="s">
        <v>65</v>
      </c>
      <c r="AB1939" t="s">
        <v>56</v>
      </c>
      <c r="AC1939">
        <v>9367</v>
      </c>
      <c r="AK1939">
        <v>32</v>
      </c>
      <c r="AL1939">
        <v>0</v>
      </c>
      <c r="AS1939">
        <v>463</v>
      </c>
      <c r="AZ1939">
        <v>431</v>
      </c>
      <c r="BB1939">
        <v>32</v>
      </c>
    </row>
    <row r="1940" spans="1:54" x14ac:dyDescent="0.25">
      <c r="A1940" t="s">
        <v>54</v>
      </c>
      <c r="B1940">
        <v>110027</v>
      </c>
      <c r="C1940" t="s">
        <v>55</v>
      </c>
      <c r="D1940" t="s">
        <v>56</v>
      </c>
      <c r="E1940" s="1">
        <v>45973</v>
      </c>
      <c r="F1940" t="s">
        <v>2277</v>
      </c>
      <c r="G1940" t="s">
        <v>63</v>
      </c>
      <c r="H1940" s="4">
        <v>221943000000000</v>
      </c>
      <c r="I1940">
        <v>29811</v>
      </c>
      <c r="J1940" s="3">
        <v>45974.018055555556</v>
      </c>
      <c r="K1940" t="s">
        <v>5760</v>
      </c>
      <c r="L1940" t="s">
        <v>59</v>
      </c>
      <c r="M1940">
        <v>267</v>
      </c>
      <c r="N1940">
        <v>-93.75</v>
      </c>
      <c r="O1940">
        <v>0</v>
      </c>
      <c r="P1940">
        <v>173.25</v>
      </c>
      <c r="Q1940">
        <v>32</v>
      </c>
      <c r="R1940">
        <v>0</v>
      </c>
      <c r="S1940">
        <v>-0.25</v>
      </c>
      <c r="T1940">
        <v>0</v>
      </c>
      <c r="U1940">
        <v>205</v>
      </c>
      <c r="V1940">
        <v>205</v>
      </c>
      <c r="W1940">
        <v>0</v>
      </c>
      <c r="X1940" t="s">
        <v>64</v>
      </c>
      <c r="Y1940">
        <v>57.99</v>
      </c>
      <c r="Z1940">
        <v>4.7699999999999996</v>
      </c>
      <c r="AA1940" t="s">
        <v>65</v>
      </c>
      <c r="AB1940" t="s">
        <v>56</v>
      </c>
      <c r="AC1940">
        <v>6341</v>
      </c>
      <c r="AK1940">
        <v>32</v>
      </c>
      <c r="AL1940">
        <v>0</v>
      </c>
      <c r="AS1940">
        <v>205</v>
      </c>
      <c r="AZ1940">
        <v>173.25</v>
      </c>
      <c r="BB1940">
        <v>32</v>
      </c>
    </row>
    <row r="1941" spans="1:54" x14ac:dyDescent="0.25">
      <c r="A1941" t="s">
        <v>54</v>
      </c>
      <c r="B1941">
        <v>110027</v>
      </c>
      <c r="C1941" t="s">
        <v>55</v>
      </c>
      <c r="D1941" t="s">
        <v>56</v>
      </c>
      <c r="E1941" s="1">
        <v>45973</v>
      </c>
      <c r="F1941" t="s">
        <v>2278</v>
      </c>
      <c r="G1941" t="s">
        <v>67</v>
      </c>
      <c r="J1941" s="3">
        <v>45974.021527777775</v>
      </c>
      <c r="K1941" t="s">
        <v>5760</v>
      </c>
      <c r="L1941" t="s">
        <v>59</v>
      </c>
      <c r="M1941">
        <v>59</v>
      </c>
      <c r="N1941">
        <v>0</v>
      </c>
      <c r="O1941">
        <v>0</v>
      </c>
      <c r="P1941">
        <v>59</v>
      </c>
      <c r="Q1941">
        <v>0</v>
      </c>
      <c r="R1941">
        <v>2.96</v>
      </c>
      <c r="S1941">
        <v>0.04</v>
      </c>
      <c r="T1941">
        <v>0</v>
      </c>
      <c r="U1941">
        <v>62</v>
      </c>
      <c r="V1941">
        <v>62</v>
      </c>
      <c r="W1941">
        <v>0</v>
      </c>
      <c r="X1941" t="s">
        <v>68</v>
      </c>
      <c r="Y1941">
        <v>15.49</v>
      </c>
      <c r="Z1941">
        <v>2.14</v>
      </c>
      <c r="AA1941" t="s">
        <v>74</v>
      </c>
      <c r="AB1941" t="s">
        <v>75</v>
      </c>
      <c r="AE1941" t="s">
        <v>730</v>
      </c>
      <c r="AF1941" t="s">
        <v>731</v>
      </c>
      <c r="AG1941">
        <v>9999777722</v>
      </c>
      <c r="AK1941">
        <v>0</v>
      </c>
      <c r="AL1941">
        <v>0</v>
      </c>
      <c r="AN1941">
        <v>62</v>
      </c>
      <c r="AV1941">
        <v>59</v>
      </c>
      <c r="AW1941">
        <v>1.48</v>
      </c>
      <c r="AX1941">
        <v>59</v>
      </c>
      <c r="AY1941">
        <v>1.48</v>
      </c>
      <c r="AZ1941">
        <v>59</v>
      </c>
    </row>
    <row r="1942" spans="1:54" x14ac:dyDescent="0.25">
      <c r="A1942" t="s">
        <v>54</v>
      </c>
      <c r="B1942">
        <v>110027</v>
      </c>
      <c r="C1942" t="s">
        <v>55</v>
      </c>
      <c r="D1942" t="s">
        <v>56</v>
      </c>
      <c r="E1942" s="1">
        <v>45973</v>
      </c>
      <c r="F1942" t="s">
        <v>2279</v>
      </c>
      <c r="G1942" t="s">
        <v>63</v>
      </c>
      <c r="H1942" s="4">
        <v>221944000000000</v>
      </c>
      <c r="I1942">
        <v>29811</v>
      </c>
      <c r="J1942" s="3">
        <v>45974.026388888888</v>
      </c>
      <c r="K1942" t="s">
        <v>5760</v>
      </c>
      <c r="L1942" t="s">
        <v>59</v>
      </c>
      <c r="M1942">
        <v>287</v>
      </c>
      <c r="N1942">
        <v>-30</v>
      </c>
      <c r="O1942">
        <v>0</v>
      </c>
      <c r="P1942">
        <v>257</v>
      </c>
      <c r="Q1942">
        <v>32</v>
      </c>
      <c r="R1942">
        <v>0</v>
      </c>
      <c r="S1942">
        <v>0</v>
      </c>
      <c r="T1942">
        <v>0</v>
      </c>
      <c r="U1942">
        <v>289</v>
      </c>
      <c r="V1942">
        <v>289</v>
      </c>
      <c r="W1942">
        <v>0</v>
      </c>
      <c r="X1942" t="s">
        <v>64</v>
      </c>
      <c r="Y1942">
        <v>54.02</v>
      </c>
      <c r="Z1942">
        <v>7.53</v>
      </c>
      <c r="AA1942" t="s">
        <v>65</v>
      </c>
      <c r="AB1942" t="s">
        <v>56</v>
      </c>
      <c r="AC1942">
        <v>3598</v>
      </c>
      <c r="AK1942">
        <v>32</v>
      </c>
      <c r="AL1942">
        <v>0</v>
      </c>
      <c r="AS1942">
        <v>289</v>
      </c>
      <c r="AZ1942">
        <v>257</v>
      </c>
      <c r="BB1942">
        <v>32</v>
      </c>
    </row>
    <row r="1943" spans="1:54" x14ac:dyDescent="0.25">
      <c r="A1943" t="s">
        <v>54</v>
      </c>
      <c r="B1943">
        <v>110027</v>
      </c>
      <c r="C1943" t="s">
        <v>55</v>
      </c>
      <c r="D1943" t="s">
        <v>56</v>
      </c>
      <c r="E1943" s="1">
        <v>45973</v>
      </c>
      <c r="F1943" t="s">
        <v>2280</v>
      </c>
      <c r="G1943" t="s">
        <v>63</v>
      </c>
      <c r="H1943" s="4">
        <v>221945000000000</v>
      </c>
      <c r="I1943">
        <v>29811</v>
      </c>
      <c r="J1943" s="3">
        <v>45974.037499999999</v>
      </c>
      <c r="K1943" t="s">
        <v>5760</v>
      </c>
      <c r="L1943" t="s">
        <v>59</v>
      </c>
      <c r="M1943">
        <v>722</v>
      </c>
      <c r="N1943">
        <v>-142</v>
      </c>
      <c r="O1943">
        <v>0</v>
      </c>
      <c r="P1943">
        <v>580</v>
      </c>
      <c r="Q1943">
        <v>32</v>
      </c>
      <c r="R1943">
        <v>0</v>
      </c>
      <c r="S1943">
        <v>0</v>
      </c>
      <c r="T1943">
        <v>0</v>
      </c>
      <c r="U1943">
        <v>612</v>
      </c>
      <c r="V1943">
        <v>612</v>
      </c>
      <c r="W1943">
        <v>0</v>
      </c>
      <c r="X1943" t="s">
        <v>64</v>
      </c>
      <c r="Y1943">
        <v>140.96</v>
      </c>
      <c r="Z1943">
        <v>20.81</v>
      </c>
      <c r="AA1943" t="s">
        <v>65</v>
      </c>
      <c r="AB1943" t="s">
        <v>56</v>
      </c>
      <c r="AC1943">
        <v>4690</v>
      </c>
      <c r="AK1943">
        <v>32</v>
      </c>
      <c r="AL1943">
        <v>0</v>
      </c>
      <c r="AS1943">
        <v>612</v>
      </c>
      <c r="AZ1943">
        <v>580</v>
      </c>
      <c r="BB1943">
        <v>32</v>
      </c>
    </row>
    <row r="1944" spans="1:54" x14ac:dyDescent="0.25">
      <c r="A1944" t="s">
        <v>54</v>
      </c>
      <c r="B1944">
        <v>110027</v>
      </c>
      <c r="C1944" t="s">
        <v>55</v>
      </c>
      <c r="D1944" t="s">
        <v>56</v>
      </c>
      <c r="E1944" s="1">
        <v>45973</v>
      </c>
      <c r="F1944" t="s">
        <v>2281</v>
      </c>
      <c r="G1944" t="s">
        <v>63</v>
      </c>
      <c r="H1944" s="4">
        <v>221945000000000</v>
      </c>
      <c r="I1944">
        <v>29811</v>
      </c>
      <c r="J1944" s="3">
        <v>45974.039583333331</v>
      </c>
      <c r="K1944" t="s">
        <v>5760</v>
      </c>
      <c r="L1944" t="s">
        <v>59</v>
      </c>
      <c r="M1944">
        <v>265.66000000000003</v>
      </c>
      <c r="N1944">
        <v>0</v>
      </c>
      <c r="O1944">
        <v>0</v>
      </c>
      <c r="P1944">
        <v>265.66000000000003</v>
      </c>
      <c r="Q1944">
        <v>32</v>
      </c>
      <c r="R1944">
        <v>0</v>
      </c>
      <c r="S1944">
        <v>0.34</v>
      </c>
      <c r="T1944">
        <v>0</v>
      </c>
      <c r="U1944">
        <v>298</v>
      </c>
      <c r="V1944">
        <v>298</v>
      </c>
      <c r="W1944">
        <v>0</v>
      </c>
      <c r="X1944" t="s">
        <v>64</v>
      </c>
      <c r="Y1944">
        <v>74.22</v>
      </c>
      <c r="Z1944">
        <v>4.5999999999999996</v>
      </c>
      <c r="AA1944" t="s">
        <v>65</v>
      </c>
      <c r="AB1944" t="s">
        <v>56</v>
      </c>
      <c r="AC1944">
        <v>3685</v>
      </c>
      <c r="AK1944">
        <v>32</v>
      </c>
      <c r="AL1944">
        <v>0</v>
      </c>
      <c r="AS1944">
        <v>298</v>
      </c>
      <c r="AZ1944">
        <v>265.66000000000003</v>
      </c>
      <c r="BB1944">
        <v>32</v>
      </c>
    </row>
    <row r="1945" spans="1:54" x14ac:dyDescent="0.25">
      <c r="A1945" t="s">
        <v>54</v>
      </c>
      <c r="B1945">
        <v>110027</v>
      </c>
      <c r="C1945" t="s">
        <v>55</v>
      </c>
      <c r="D1945" t="s">
        <v>56</v>
      </c>
      <c r="E1945" s="1">
        <v>45973</v>
      </c>
      <c r="F1945" t="s">
        <v>2282</v>
      </c>
      <c r="G1945" t="s">
        <v>67</v>
      </c>
      <c r="J1945" s="3">
        <v>45974.041666666664</v>
      </c>
      <c r="K1945" t="s">
        <v>5760</v>
      </c>
      <c r="L1945" t="s">
        <v>59</v>
      </c>
      <c r="M1945">
        <v>378</v>
      </c>
      <c r="N1945">
        <v>0</v>
      </c>
      <c r="O1945">
        <v>0</v>
      </c>
      <c r="P1945">
        <v>378</v>
      </c>
      <c r="Q1945">
        <v>0</v>
      </c>
      <c r="R1945">
        <v>18.899999999999999</v>
      </c>
      <c r="S1945">
        <v>0.1</v>
      </c>
      <c r="T1945">
        <v>0</v>
      </c>
      <c r="U1945">
        <v>397</v>
      </c>
      <c r="V1945">
        <v>397</v>
      </c>
      <c r="W1945">
        <v>0</v>
      </c>
      <c r="X1945" t="s">
        <v>68</v>
      </c>
      <c r="Y1945">
        <v>82.08</v>
      </c>
      <c r="Z1945">
        <v>4.78</v>
      </c>
      <c r="AA1945" t="s">
        <v>74</v>
      </c>
      <c r="AB1945" t="s">
        <v>75</v>
      </c>
      <c r="AE1945" t="s">
        <v>730</v>
      </c>
      <c r="AF1945" t="s">
        <v>731</v>
      </c>
      <c r="AG1945">
        <v>9999777722</v>
      </c>
      <c r="AK1945">
        <v>0</v>
      </c>
      <c r="AL1945">
        <v>0</v>
      </c>
      <c r="AN1945">
        <v>397</v>
      </c>
      <c r="AV1945">
        <v>378</v>
      </c>
      <c r="AW1945">
        <v>9.4499999999999993</v>
      </c>
      <c r="AX1945">
        <v>378</v>
      </c>
      <c r="AY1945">
        <v>9.4499999999999993</v>
      </c>
      <c r="AZ1945">
        <v>378</v>
      </c>
    </row>
    <row r="1946" spans="1:54" x14ac:dyDescent="0.25">
      <c r="A1946" t="s">
        <v>54</v>
      </c>
      <c r="B1946">
        <v>110027</v>
      </c>
      <c r="C1946" t="s">
        <v>55</v>
      </c>
      <c r="D1946" t="s">
        <v>56</v>
      </c>
      <c r="E1946" s="1">
        <v>45973</v>
      </c>
      <c r="F1946" t="s">
        <v>2283</v>
      </c>
      <c r="G1946" t="s">
        <v>63</v>
      </c>
      <c r="H1946" s="4">
        <v>221946000000000</v>
      </c>
      <c r="I1946">
        <v>29811</v>
      </c>
      <c r="J1946" s="3">
        <v>45974.043055555558</v>
      </c>
      <c r="K1946" t="s">
        <v>5760</v>
      </c>
      <c r="L1946" t="s">
        <v>59</v>
      </c>
      <c r="M1946">
        <v>164</v>
      </c>
      <c r="N1946">
        <v>-30</v>
      </c>
      <c r="O1946">
        <v>0</v>
      </c>
      <c r="P1946">
        <v>134</v>
      </c>
      <c r="Q1946">
        <v>32</v>
      </c>
      <c r="R1946">
        <v>0</v>
      </c>
      <c r="S1946">
        <v>0</v>
      </c>
      <c r="T1946">
        <v>0</v>
      </c>
      <c r="U1946">
        <v>166</v>
      </c>
      <c r="V1946">
        <v>166</v>
      </c>
      <c r="W1946">
        <v>0</v>
      </c>
      <c r="X1946" t="s">
        <v>64</v>
      </c>
      <c r="Y1946">
        <v>28.68</v>
      </c>
      <c r="Z1946">
        <v>1.96</v>
      </c>
      <c r="AA1946" t="s">
        <v>65</v>
      </c>
      <c r="AB1946" t="s">
        <v>56</v>
      </c>
      <c r="AC1946">
        <v>7366</v>
      </c>
      <c r="AK1946">
        <v>32</v>
      </c>
      <c r="AL1946">
        <v>0</v>
      </c>
      <c r="AS1946">
        <v>166</v>
      </c>
      <c r="AZ1946">
        <v>134</v>
      </c>
      <c r="BB1946">
        <v>32</v>
      </c>
    </row>
    <row r="1947" spans="1:54" x14ac:dyDescent="0.25">
      <c r="A1947" t="s">
        <v>54</v>
      </c>
      <c r="B1947">
        <v>110027</v>
      </c>
      <c r="C1947" t="s">
        <v>55</v>
      </c>
      <c r="D1947" t="s">
        <v>56</v>
      </c>
      <c r="E1947" s="1">
        <v>45973</v>
      </c>
      <c r="F1947" t="s">
        <v>2284</v>
      </c>
      <c r="G1947" t="s">
        <v>63</v>
      </c>
      <c r="H1947" s="4">
        <v>221946000000000</v>
      </c>
      <c r="I1947">
        <v>29811</v>
      </c>
      <c r="J1947" s="3">
        <v>45974.045138888891</v>
      </c>
      <c r="K1947" t="s">
        <v>5760</v>
      </c>
      <c r="L1947" t="s">
        <v>59</v>
      </c>
      <c r="M1947">
        <v>697.66</v>
      </c>
      <c r="N1947">
        <v>-93.74</v>
      </c>
      <c r="O1947">
        <v>0</v>
      </c>
      <c r="P1947">
        <v>603.91999999999996</v>
      </c>
      <c r="Q1947">
        <v>32</v>
      </c>
      <c r="R1947">
        <v>0</v>
      </c>
      <c r="S1947">
        <v>0.08</v>
      </c>
      <c r="T1947">
        <v>0</v>
      </c>
      <c r="U1947">
        <v>636</v>
      </c>
      <c r="V1947">
        <v>636</v>
      </c>
      <c r="W1947">
        <v>0</v>
      </c>
      <c r="X1947" t="s">
        <v>64</v>
      </c>
      <c r="Y1947">
        <v>157.06</v>
      </c>
      <c r="Z1947">
        <v>13.86</v>
      </c>
      <c r="AA1947" t="s">
        <v>65</v>
      </c>
      <c r="AB1947" t="s">
        <v>56</v>
      </c>
      <c r="AC1947">
        <v>7290</v>
      </c>
      <c r="AK1947">
        <v>32</v>
      </c>
      <c r="AL1947">
        <v>0</v>
      </c>
      <c r="AS1947">
        <v>636</v>
      </c>
      <c r="AZ1947">
        <v>603.92999999999995</v>
      </c>
      <c r="BB1947">
        <v>32</v>
      </c>
    </row>
    <row r="1948" spans="1:54" x14ac:dyDescent="0.25">
      <c r="A1948" t="s">
        <v>54</v>
      </c>
      <c r="B1948">
        <v>110027</v>
      </c>
      <c r="C1948" t="s">
        <v>55</v>
      </c>
      <c r="D1948" t="s">
        <v>56</v>
      </c>
      <c r="E1948" s="1">
        <v>45973</v>
      </c>
      <c r="F1948" t="s">
        <v>2285</v>
      </c>
      <c r="G1948" t="s">
        <v>67</v>
      </c>
      <c r="J1948" s="3">
        <v>45974.046527777777</v>
      </c>
      <c r="K1948" t="s">
        <v>5760</v>
      </c>
      <c r="L1948" t="s">
        <v>59</v>
      </c>
      <c r="M1948">
        <v>159</v>
      </c>
      <c r="N1948">
        <v>0</v>
      </c>
      <c r="O1948">
        <v>0</v>
      </c>
      <c r="P1948">
        <v>159</v>
      </c>
      <c r="Q1948">
        <v>0</v>
      </c>
      <c r="R1948">
        <v>7.96</v>
      </c>
      <c r="S1948">
        <v>0.04</v>
      </c>
      <c r="T1948">
        <v>0</v>
      </c>
      <c r="U1948">
        <v>167</v>
      </c>
      <c r="V1948">
        <v>167</v>
      </c>
      <c r="W1948">
        <v>0</v>
      </c>
      <c r="X1948" t="s">
        <v>73</v>
      </c>
      <c r="Y1948">
        <v>29.83</v>
      </c>
      <c r="Z1948">
        <v>2.5</v>
      </c>
      <c r="AA1948" t="s">
        <v>74</v>
      </c>
      <c r="AB1948" t="s">
        <v>75</v>
      </c>
      <c r="AE1948" t="s">
        <v>730</v>
      </c>
      <c r="AF1948" t="s">
        <v>731</v>
      </c>
      <c r="AG1948">
        <v>9999777722</v>
      </c>
      <c r="AK1948">
        <v>0</v>
      </c>
      <c r="AL1948">
        <v>0</v>
      </c>
      <c r="AM1948">
        <v>167</v>
      </c>
      <c r="AV1948">
        <v>159</v>
      </c>
      <c r="AW1948">
        <v>3.98</v>
      </c>
      <c r="AX1948">
        <v>159</v>
      </c>
      <c r="AY1948">
        <v>3.98</v>
      </c>
      <c r="AZ1948">
        <v>159</v>
      </c>
    </row>
    <row r="1949" spans="1:54" x14ac:dyDescent="0.25">
      <c r="A1949" t="s">
        <v>54</v>
      </c>
      <c r="B1949">
        <v>110027</v>
      </c>
      <c r="C1949" t="s">
        <v>55</v>
      </c>
      <c r="D1949" t="s">
        <v>56</v>
      </c>
      <c r="E1949" s="1">
        <v>45973</v>
      </c>
      <c r="F1949" t="s">
        <v>2286</v>
      </c>
      <c r="G1949" t="s">
        <v>67</v>
      </c>
      <c r="J1949" s="3">
        <v>45974.056250000001</v>
      </c>
      <c r="K1949" t="s">
        <v>5760</v>
      </c>
      <c r="L1949" t="s">
        <v>59</v>
      </c>
      <c r="M1949">
        <v>187.09</v>
      </c>
      <c r="N1949">
        <v>0</v>
      </c>
      <c r="O1949">
        <v>0</v>
      </c>
      <c r="P1949">
        <v>187.09</v>
      </c>
      <c r="Q1949">
        <v>0</v>
      </c>
      <c r="R1949">
        <v>9.36</v>
      </c>
      <c r="S1949">
        <v>-0.45</v>
      </c>
      <c r="T1949">
        <v>0</v>
      </c>
      <c r="U1949">
        <v>196</v>
      </c>
      <c r="V1949">
        <v>196</v>
      </c>
      <c r="W1949">
        <v>0</v>
      </c>
      <c r="X1949" t="s">
        <v>68</v>
      </c>
      <c r="Y1949">
        <v>43.43</v>
      </c>
      <c r="Z1949">
        <v>2.2799999999999998</v>
      </c>
      <c r="AA1949" t="s">
        <v>74</v>
      </c>
      <c r="AB1949" t="s">
        <v>75</v>
      </c>
      <c r="AE1949" t="s">
        <v>730</v>
      </c>
      <c r="AF1949" t="s">
        <v>731</v>
      </c>
      <c r="AG1949">
        <v>9999777722</v>
      </c>
      <c r="AK1949">
        <v>0</v>
      </c>
      <c r="AL1949">
        <v>0</v>
      </c>
      <c r="AN1949">
        <v>196</v>
      </c>
      <c r="AV1949">
        <v>187.09</v>
      </c>
      <c r="AW1949">
        <v>4.68</v>
      </c>
      <c r="AX1949">
        <v>187.09</v>
      </c>
      <c r="AY1949">
        <v>4.68</v>
      </c>
      <c r="AZ1949">
        <v>187.09</v>
      </c>
    </row>
    <row r="1950" spans="1:54" x14ac:dyDescent="0.25">
      <c r="A1950" t="s">
        <v>54</v>
      </c>
      <c r="B1950">
        <v>110027</v>
      </c>
      <c r="C1950" t="s">
        <v>55</v>
      </c>
      <c r="D1950" t="s">
        <v>56</v>
      </c>
      <c r="E1950" s="1">
        <v>45973</v>
      </c>
      <c r="F1950" t="s">
        <v>2287</v>
      </c>
      <c r="G1950" t="s">
        <v>63</v>
      </c>
      <c r="H1950" s="4">
        <v>221947000000000</v>
      </c>
      <c r="I1950">
        <v>29811</v>
      </c>
      <c r="J1950" s="3">
        <v>45974.056944444441</v>
      </c>
      <c r="K1950" t="s">
        <v>5760</v>
      </c>
      <c r="L1950" t="s">
        <v>59</v>
      </c>
      <c r="M1950">
        <v>268</v>
      </c>
      <c r="N1950">
        <v>-93.74</v>
      </c>
      <c r="O1950">
        <v>0</v>
      </c>
      <c r="P1950">
        <v>174.26</v>
      </c>
      <c r="Q1950">
        <v>32</v>
      </c>
      <c r="R1950">
        <v>0</v>
      </c>
      <c r="S1950">
        <v>-0.26</v>
      </c>
      <c r="T1950">
        <v>0</v>
      </c>
      <c r="U1950">
        <v>206</v>
      </c>
      <c r="V1950">
        <v>206</v>
      </c>
      <c r="W1950">
        <v>0</v>
      </c>
      <c r="X1950" t="s">
        <v>64</v>
      </c>
      <c r="Y1950">
        <v>43.45</v>
      </c>
      <c r="Z1950">
        <v>6.2</v>
      </c>
      <c r="AA1950" t="s">
        <v>65</v>
      </c>
      <c r="AB1950" t="s">
        <v>56</v>
      </c>
      <c r="AC1950">
        <v>8875</v>
      </c>
      <c r="AK1950">
        <v>32</v>
      </c>
      <c r="AL1950">
        <v>0</v>
      </c>
      <c r="AS1950">
        <v>206</v>
      </c>
      <c r="AZ1950">
        <v>174.26</v>
      </c>
      <c r="BB1950">
        <v>32</v>
      </c>
    </row>
    <row r="1951" spans="1:54" x14ac:dyDescent="0.25">
      <c r="A1951" t="s">
        <v>54</v>
      </c>
      <c r="B1951">
        <v>110027</v>
      </c>
      <c r="C1951" t="s">
        <v>55</v>
      </c>
      <c r="D1951" t="s">
        <v>56</v>
      </c>
      <c r="E1951" s="1">
        <v>45973</v>
      </c>
      <c r="F1951" t="s">
        <v>2288</v>
      </c>
      <c r="G1951" t="s">
        <v>67</v>
      </c>
      <c r="J1951" s="3">
        <v>45974.058333333334</v>
      </c>
      <c r="K1951" t="s">
        <v>5760</v>
      </c>
      <c r="L1951" t="s">
        <v>59</v>
      </c>
      <c r="M1951">
        <v>805.1</v>
      </c>
      <c r="N1951">
        <v>0</v>
      </c>
      <c r="O1951">
        <v>0</v>
      </c>
      <c r="P1951">
        <v>805.1</v>
      </c>
      <c r="Q1951">
        <v>0</v>
      </c>
      <c r="R1951">
        <v>40.26</v>
      </c>
      <c r="S1951">
        <v>-0.36</v>
      </c>
      <c r="T1951">
        <v>0</v>
      </c>
      <c r="U1951">
        <v>845</v>
      </c>
      <c r="V1951">
        <v>845</v>
      </c>
      <c r="W1951">
        <v>0</v>
      </c>
      <c r="X1951" t="s">
        <v>68</v>
      </c>
      <c r="Y1951">
        <v>186.83</v>
      </c>
      <c r="Z1951">
        <v>13.24</v>
      </c>
      <c r="AA1951" t="s">
        <v>74</v>
      </c>
      <c r="AB1951" t="s">
        <v>75</v>
      </c>
      <c r="AE1951" t="s">
        <v>730</v>
      </c>
      <c r="AF1951" t="s">
        <v>731</v>
      </c>
      <c r="AG1951">
        <v>9999777722</v>
      </c>
      <c r="AK1951">
        <v>0</v>
      </c>
      <c r="AL1951">
        <v>0</v>
      </c>
      <c r="AN1951">
        <v>845</v>
      </c>
      <c r="AV1951">
        <v>805.1</v>
      </c>
      <c r="AW1951">
        <v>20.13</v>
      </c>
      <c r="AX1951">
        <v>805.1</v>
      </c>
      <c r="AY1951">
        <v>20.13</v>
      </c>
      <c r="AZ1951">
        <v>805.1</v>
      </c>
    </row>
    <row r="1952" spans="1:54" x14ac:dyDescent="0.25">
      <c r="A1952" t="s">
        <v>54</v>
      </c>
      <c r="B1952">
        <v>110027</v>
      </c>
      <c r="C1952" t="s">
        <v>55</v>
      </c>
      <c r="D1952" t="s">
        <v>56</v>
      </c>
      <c r="E1952" s="1">
        <v>45973</v>
      </c>
      <c r="F1952" t="s">
        <v>2289</v>
      </c>
      <c r="G1952" t="s">
        <v>63</v>
      </c>
      <c r="H1952" s="4">
        <v>221948000000000</v>
      </c>
      <c r="I1952">
        <v>29811</v>
      </c>
      <c r="J1952" s="3">
        <v>45974.070138888892</v>
      </c>
      <c r="K1952" t="s">
        <v>5760</v>
      </c>
      <c r="L1952" t="s">
        <v>59</v>
      </c>
      <c r="M1952">
        <v>467</v>
      </c>
      <c r="N1952">
        <v>-93.75</v>
      </c>
      <c r="O1952">
        <v>0</v>
      </c>
      <c r="P1952">
        <v>373.25</v>
      </c>
      <c r="Q1952">
        <v>32</v>
      </c>
      <c r="R1952">
        <v>0</v>
      </c>
      <c r="S1952">
        <v>-0.25</v>
      </c>
      <c r="T1952">
        <v>0</v>
      </c>
      <c r="U1952">
        <v>405</v>
      </c>
      <c r="V1952">
        <v>405</v>
      </c>
      <c r="W1952">
        <v>0</v>
      </c>
      <c r="X1952" t="s">
        <v>64</v>
      </c>
      <c r="Y1952">
        <v>89.12</v>
      </c>
      <c r="Z1952">
        <v>14.94</v>
      </c>
      <c r="AA1952" t="s">
        <v>65</v>
      </c>
      <c r="AB1952" t="s">
        <v>56</v>
      </c>
      <c r="AC1952">
        <v>1560</v>
      </c>
      <c r="AK1952">
        <v>32</v>
      </c>
      <c r="AL1952">
        <v>0</v>
      </c>
      <c r="AS1952">
        <v>405</v>
      </c>
      <c r="AZ1952">
        <v>373.25</v>
      </c>
      <c r="BB1952">
        <v>32</v>
      </c>
    </row>
    <row r="1953" spans="1:55" x14ac:dyDescent="0.25">
      <c r="A1953" t="s">
        <v>54</v>
      </c>
      <c r="B1953">
        <v>110027</v>
      </c>
      <c r="C1953" t="s">
        <v>55</v>
      </c>
      <c r="D1953" t="s">
        <v>56</v>
      </c>
      <c r="E1953" s="1">
        <v>45973</v>
      </c>
      <c r="F1953" t="s">
        <v>2290</v>
      </c>
      <c r="G1953" t="s">
        <v>67</v>
      </c>
      <c r="J1953" s="3">
        <v>45974.080555555556</v>
      </c>
      <c r="K1953" t="s">
        <v>5760</v>
      </c>
      <c r="L1953" t="s">
        <v>59</v>
      </c>
      <c r="M1953">
        <v>727</v>
      </c>
      <c r="N1953">
        <v>0</v>
      </c>
      <c r="O1953">
        <v>0</v>
      </c>
      <c r="P1953">
        <v>727</v>
      </c>
      <c r="Q1953">
        <v>0</v>
      </c>
      <c r="R1953">
        <v>36.340000000000003</v>
      </c>
      <c r="S1953">
        <v>-0.34</v>
      </c>
      <c r="T1953">
        <v>0</v>
      </c>
      <c r="U1953">
        <v>763</v>
      </c>
      <c r="V1953">
        <v>763</v>
      </c>
      <c r="W1953">
        <v>0</v>
      </c>
      <c r="X1953" t="s">
        <v>68</v>
      </c>
      <c r="Y1953">
        <v>180.37</v>
      </c>
      <c r="Z1953">
        <v>7.68</v>
      </c>
      <c r="AA1953" t="s">
        <v>74</v>
      </c>
      <c r="AB1953" t="s">
        <v>75</v>
      </c>
      <c r="AE1953" t="s">
        <v>730</v>
      </c>
      <c r="AF1953" t="s">
        <v>731</v>
      </c>
      <c r="AG1953">
        <v>9999777722</v>
      </c>
      <c r="AK1953">
        <v>0</v>
      </c>
      <c r="AL1953">
        <v>0</v>
      </c>
      <c r="AN1953">
        <v>763</v>
      </c>
      <c r="AV1953">
        <v>727</v>
      </c>
      <c r="AW1953">
        <v>18.170000000000002</v>
      </c>
      <c r="AX1953">
        <v>727</v>
      </c>
      <c r="AY1953">
        <v>18.170000000000002</v>
      </c>
      <c r="AZ1953">
        <v>727</v>
      </c>
    </row>
    <row r="1954" spans="1:55" x14ac:dyDescent="0.25">
      <c r="A1954" t="s">
        <v>54</v>
      </c>
      <c r="B1954">
        <v>110027</v>
      </c>
      <c r="C1954" t="s">
        <v>55</v>
      </c>
      <c r="D1954" t="s">
        <v>56</v>
      </c>
      <c r="E1954" s="1">
        <v>45973</v>
      </c>
      <c r="F1954" t="s">
        <v>2291</v>
      </c>
      <c r="G1954" t="s">
        <v>58</v>
      </c>
      <c r="H1954">
        <v>7475589863</v>
      </c>
      <c r="I1954">
        <v>18528960</v>
      </c>
      <c r="J1954" s="3">
        <v>45974.095138888886</v>
      </c>
      <c r="K1954" t="s">
        <v>5760</v>
      </c>
      <c r="L1954" t="s">
        <v>59</v>
      </c>
      <c r="M1954">
        <v>229</v>
      </c>
      <c r="N1954">
        <v>-100</v>
      </c>
      <c r="O1954">
        <v>0</v>
      </c>
      <c r="P1954">
        <v>129</v>
      </c>
      <c r="Q1954">
        <v>32</v>
      </c>
      <c r="R1954">
        <v>0</v>
      </c>
      <c r="S1954">
        <v>0</v>
      </c>
      <c r="T1954">
        <v>0</v>
      </c>
      <c r="U1954">
        <v>161</v>
      </c>
      <c r="V1954">
        <v>161</v>
      </c>
      <c r="W1954">
        <v>0</v>
      </c>
      <c r="X1954" t="s">
        <v>60</v>
      </c>
      <c r="Y1954">
        <v>34.520000000000003</v>
      </c>
      <c r="Z1954">
        <v>5.03</v>
      </c>
      <c r="AA1954" t="s">
        <v>61</v>
      </c>
      <c r="AB1954" t="s">
        <v>56</v>
      </c>
      <c r="AC1954">
        <v>9863</v>
      </c>
      <c r="AK1954">
        <v>32</v>
      </c>
      <c r="AL1954">
        <v>0</v>
      </c>
      <c r="AT1954">
        <v>161</v>
      </c>
      <c r="AZ1954">
        <v>129</v>
      </c>
      <c r="BC1954">
        <v>32</v>
      </c>
    </row>
    <row r="1955" spans="1:55" x14ac:dyDescent="0.25">
      <c r="A1955" t="s">
        <v>54</v>
      </c>
      <c r="B1955">
        <v>110027</v>
      </c>
      <c r="C1955" t="s">
        <v>55</v>
      </c>
      <c r="D1955" t="s">
        <v>56</v>
      </c>
      <c r="E1955" s="1">
        <v>45973</v>
      </c>
      <c r="F1955" t="s">
        <v>2292</v>
      </c>
      <c r="G1955" t="s">
        <v>67</v>
      </c>
      <c r="J1955" s="3">
        <v>45974.095833333333</v>
      </c>
      <c r="K1955" t="s">
        <v>5760</v>
      </c>
      <c r="L1955" t="s">
        <v>59</v>
      </c>
      <c r="M1955">
        <v>598</v>
      </c>
      <c r="N1955">
        <v>0</v>
      </c>
      <c r="O1955">
        <v>0</v>
      </c>
      <c r="P1955">
        <v>598</v>
      </c>
      <c r="Q1955">
        <v>0</v>
      </c>
      <c r="R1955">
        <v>29.9</v>
      </c>
      <c r="S1955">
        <v>0.1</v>
      </c>
      <c r="T1955">
        <v>0</v>
      </c>
      <c r="U1955">
        <v>628</v>
      </c>
      <c r="V1955">
        <v>628</v>
      </c>
      <c r="W1955">
        <v>0</v>
      </c>
      <c r="X1955" t="s">
        <v>73</v>
      </c>
      <c r="Y1955">
        <v>139.76</v>
      </c>
      <c r="Z1955">
        <v>11.22</v>
      </c>
      <c r="AA1955" t="s">
        <v>74</v>
      </c>
      <c r="AB1955" t="s">
        <v>75</v>
      </c>
      <c r="AE1955" t="s">
        <v>632</v>
      </c>
      <c r="AF1955" t="s">
        <v>633</v>
      </c>
      <c r="AG1955">
        <v>9874123650</v>
      </c>
      <c r="AK1955">
        <v>0</v>
      </c>
      <c r="AL1955">
        <v>0</v>
      </c>
      <c r="AM1955">
        <v>628</v>
      </c>
      <c r="AV1955">
        <v>598</v>
      </c>
      <c r="AW1955">
        <v>14.95</v>
      </c>
      <c r="AX1955">
        <v>598</v>
      </c>
      <c r="AY1955">
        <v>14.95</v>
      </c>
      <c r="AZ1955">
        <v>598</v>
      </c>
    </row>
    <row r="1956" spans="1:55" x14ac:dyDescent="0.25">
      <c r="A1956" t="s">
        <v>54</v>
      </c>
      <c r="B1956">
        <v>110027</v>
      </c>
      <c r="C1956" t="s">
        <v>55</v>
      </c>
      <c r="D1956" t="s">
        <v>56</v>
      </c>
      <c r="E1956" s="1">
        <v>45973</v>
      </c>
      <c r="F1956" t="s">
        <v>2293</v>
      </c>
      <c r="G1956" t="s">
        <v>63</v>
      </c>
      <c r="H1956" s="4">
        <v>221950000000000</v>
      </c>
      <c r="I1956">
        <v>29811</v>
      </c>
      <c r="J1956" s="3">
        <v>45974.097222222219</v>
      </c>
      <c r="K1956" t="s">
        <v>5760</v>
      </c>
      <c r="L1956" t="s">
        <v>59</v>
      </c>
      <c r="M1956">
        <v>323.27999999999997</v>
      </c>
      <c r="N1956">
        <v>-93.74</v>
      </c>
      <c r="O1956">
        <v>0</v>
      </c>
      <c r="P1956">
        <v>229.54</v>
      </c>
      <c r="Q1956">
        <v>32</v>
      </c>
      <c r="R1956">
        <v>0</v>
      </c>
      <c r="S1956">
        <v>0.46</v>
      </c>
      <c r="T1956">
        <v>0</v>
      </c>
      <c r="U1956">
        <v>262</v>
      </c>
      <c r="V1956">
        <v>262</v>
      </c>
      <c r="W1956">
        <v>0</v>
      </c>
      <c r="X1956" t="s">
        <v>64</v>
      </c>
      <c r="Y1956">
        <v>71.44</v>
      </c>
      <c r="Z1956">
        <v>5.71</v>
      </c>
      <c r="AA1956" t="s">
        <v>65</v>
      </c>
      <c r="AB1956" t="s">
        <v>56</v>
      </c>
      <c r="AC1956">
        <v>6824</v>
      </c>
      <c r="AK1956">
        <v>32</v>
      </c>
      <c r="AL1956">
        <v>0</v>
      </c>
      <c r="AS1956">
        <v>262</v>
      </c>
      <c r="AZ1956">
        <v>229.54</v>
      </c>
      <c r="BB1956">
        <v>32</v>
      </c>
    </row>
    <row r="1957" spans="1:55" x14ac:dyDescent="0.25">
      <c r="A1957" t="s">
        <v>54</v>
      </c>
      <c r="B1957">
        <v>110027</v>
      </c>
      <c r="C1957" t="s">
        <v>55</v>
      </c>
      <c r="D1957" t="s">
        <v>56</v>
      </c>
      <c r="E1957" s="1">
        <v>45973</v>
      </c>
      <c r="F1957" t="s">
        <v>2294</v>
      </c>
      <c r="G1957" t="s">
        <v>67</v>
      </c>
      <c r="J1957" s="3">
        <v>45974.102777777778</v>
      </c>
      <c r="K1957" t="s">
        <v>5760</v>
      </c>
      <c r="L1957" t="s">
        <v>59</v>
      </c>
      <c r="M1957">
        <v>259</v>
      </c>
      <c r="N1957">
        <v>0</v>
      </c>
      <c r="O1957">
        <v>0</v>
      </c>
      <c r="P1957">
        <v>259</v>
      </c>
      <c r="Q1957">
        <v>0</v>
      </c>
      <c r="R1957">
        <v>12.96</v>
      </c>
      <c r="S1957">
        <v>0.04</v>
      </c>
      <c r="T1957">
        <v>0</v>
      </c>
      <c r="U1957">
        <v>272</v>
      </c>
      <c r="V1957">
        <v>272</v>
      </c>
      <c r="W1957">
        <v>0</v>
      </c>
      <c r="X1957" t="s">
        <v>68</v>
      </c>
      <c r="Y1957">
        <v>66.62</v>
      </c>
      <c r="Z1957">
        <v>2.56</v>
      </c>
      <c r="AA1957" t="s">
        <v>74</v>
      </c>
      <c r="AB1957" t="s">
        <v>75</v>
      </c>
      <c r="AE1957" t="s">
        <v>632</v>
      </c>
      <c r="AF1957" t="s">
        <v>633</v>
      </c>
      <c r="AG1957">
        <v>9874123650</v>
      </c>
      <c r="AK1957">
        <v>0</v>
      </c>
      <c r="AL1957">
        <v>0</v>
      </c>
      <c r="AN1957">
        <v>272</v>
      </c>
      <c r="AV1957">
        <v>259</v>
      </c>
      <c r="AW1957">
        <v>6.48</v>
      </c>
      <c r="AX1957">
        <v>259</v>
      </c>
      <c r="AY1957">
        <v>6.48</v>
      </c>
      <c r="AZ1957">
        <v>259</v>
      </c>
    </row>
    <row r="1958" spans="1:55" x14ac:dyDescent="0.25">
      <c r="A1958" t="s">
        <v>54</v>
      </c>
      <c r="B1958">
        <v>110027</v>
      </c>
      <c r="C1958" t="s">
        <v>55</v>
      </c>
      <c r="D1958" t="s">
        <v>56</v>
      </c>
      <c r="E1958" s="1">
        <v>45973</v>
      </c>
      <c r="F1958" t="s">
        <v>2295</v>
      </c>
      <c r="G1958" t="s">
        <v>58</v>
      </c>
      <c r="H1958">
        <v>7467309114</v>
      </c>
      <c r="I1958">
        <v>18528960</v>
      </c>
      <c r="J1958" s="3">
        <v>45974.104166666664</v>
      </c>
      <c r="K1958" t="s">
        <v>5760</v>
      </c>
      <c r="L1958" t="s">
        <v>59</v>
      </c>
      <c r="M1958">
        <v>238</v>
      </c>
      <c r="N1958">
        <v>-100</v>
      </c>
      <c r="O1958">
        <v>0</v>
      </c>
      <c r="P1958">
        <v>138</v>
      </c>
      <c r="Q1958">
        <v>32</v>
      </c>
      <c r="R1958">
        <v>0</v>
      </c>
      <c r="S1958">
        <v>0</v>
      </c>
      <c r="T1958">
        <v>0</v>
      </c>
      <c r="U1958">
        <v>170</v>
      </c>
      <c r="V1958">
        <v>170</v>
      </c>
      <c r="W1958">
        <v>0</v>
      </c>
      <c r="X1958" t="s">
        <v>60</v>
      </c>
      <c r="Y1958">
        <v>47.2</v>
      </c>
      <c r="Z1958">
        <v>3.92</v>
      </c>
      <c r="AA1958" t="s">
        <v>61</v>
      </c>
      <c r="AB1958" t="s">
        <v>56</v>
      </c>
      <c r="AC1958">
        <v>9114</v>
      </c>
      <c r="AK1958">
        <v>32</v>
      </c>
      <c r="AL1958">
        <v>0</v>
      </c>
      <c r="AT1958">
        <v>170</v>
      </c>
      <c r="AZ1958">
        <v>138</v>
      </c>
      <c r="BC1958">
        <v>32</v>
      </c>
    </row>
    <row r="1959" spans="1:55" x14ac:dyDescent="0.25">
      <c r="A1959" t="s">
        <v>54</v>
      </c>
      <c r="B1959">
        <v>110027</v>
      </c>
      <c r="C1959" t="s">
        <v>55</v>
      </c>
      <c r="D1959" t="s">
        <v>56</v>
      </c>
      <c r="E1959" s="1">
        <v>45973</v>
      </c>
      <c r="F1959" t="s">
        <v>2296</v>
      </c>
      <c r="G1959" t="s">
        <v>67</v>
      </c>
      <c r="J1959" s="3">
        <v>45974.107638888891</v>
      </c>
      <c r="K1959" t="s">
        <v>5760</v>
      </c>
      <c r="L1959" t="s">
        <v>59</v>
      </c>
      <c r="M1959">
        <v>537</v>
      </c>
      <c r="N1959">
        <v>0</v>
      </c>
      <c r="O1959">
        <v>0</v>
      </c>
      <c r="P1959">
        <v>537</v>
      </c>
      <c r="Q1959">
        <v>0</v>
      </c>
      <c r="R1959">
        <v>26.86</v>
      </c>
      <c r="S1959">
        <v>0.14000000000000001</v>
      </c>
      <c r="T1959">
        <v>0</v>
      </c>
      <c r="U1959">
        <v>564</v>
      </c>
      <c r="V1959">
        <v>564</v>
      </c>
      <c r="W1959">
        <v>0</v>
      </c>
      <c r="X1959" t="s">
        <v>73</v>
      </c>
      <c r="Y1959">
        <v>132.68</v>
      </c>
      <c r="Z1959">
        <v>8.82</v>
      </c>
      <c r="AA1959" t="s">
        <v>74</v>
      </c>
      <c r="AB1959" t="s">
        <v>75</v>
      </c>
      <c r="AE1959" t="s">
        <v>89</v>
      </c>
      <c r="AF1959" t="s">
        <v>56</v>
      </c>
      <c r="AG1959">
        <v>8929758003</v>
      </c>
      <c r="AK1959">
        <v>0</v>
      </c>
      <c r="AL1959">
        <v>0</v>
      </c>
      <c r="AM1959">
        <v>564</v>
      </c>
      <c r="AV1959">
        <v>537</v>
      </c>
      <c r="AW1959">
        <v>13.43</v>
      </c>
      <c r="AX1959">
        <v>537</v>
      </c>
      <c r="AY1959">
        <v>13.43</v>
      </c>
      <c r="AZ1959">
        <v>537</v>
      </c>
    </row>
    <row r="1960" spans="1:55" x14ac:dyDescent="0.25">
      <c r="A1960" t="s">
        <v>54</v>
      </c>
      <c r="B1960">
        <v>110027</v>
      </c>
      <c r="C1960" t="s">
        <v>55</v>
      </c>
      <c r="D1960" t="s">
        <v>56</v>
      </c>
      <c r="E1960" s="1">
        <v>45973</v>
      </c>
      <c r="F1960" t="s">
        <v>2297</v>
      </c>
      <c r="G1960" t="s">
        <v>67</v>
      </c>
      <c r="J1960" s="3">
        <v>45974.113888888889</v>
      </c>
      <c r="K1960" t="s">
        <v>5760</v>
      </c>
      <c r="L1960" t="s">
        <v>59</v>
      </c>
      <c r="M1960">
        <v>198</v>
      </c>
      <c r="N1960">
        <v>0</v>
      </c>
      <c r="O1960">
        <v>0</v>
      </c>
      <c r="P1960">
        <v>198</v>
      </c>
      <c r="Q1960">
        <v>0</v>
      </c>
      <c r="R1960">
        <v>9.9</v>
      </c>
      <c r="S1960">
        <v>0.1</v>
      </c>
      <c r="T1960">
        <v>0</v>
      </c>
      <c r="U1960">
        <v>208</v>
      </c>
      <c r="V1960">
        <v>208</v>
      </c>
      <c r="W1960">
        <v>0</v>
      </c>
      <c r="X1960" t="s">
        <v>466</v>
      </c>
      <c r="Y1960">
        <v>42.32</v>
      </c>
      <c r="Z1960">
        <v>4.5599999999999996</v>
      </c>
      <c r="AA1960" t="s">
        <v>74</v>
      </c>
      <c r="AB1960" t="s">
        <v>75</v>
      </c>
      <c r="AE1960" t="s">
        <v>730</v>
      </c>
      <c r="AF1960" t="s">
        <v>731</v>
      </c>
      <c r="AG1960">
        <v>9999777722</v>
      </c>
      <c r="AK1960">
        <v>0</v>
      </c>
      <c r="AL1960">
        <v>0</v>
      </c>
      <c r="AM1960">
        <v>200</v>
      </c>
      <c r="AN1960">
        <v>8</v>
      </c>
      <c r="AV1960">
        <v>198</v>
      </c>
      <c r="AW1960">
        <v>4.95</v>
      </c>
      <c r="AX1960">
        <v>198</v>
      </c>
      <c r="AY1960">
        <v>4.95</v>
      </c>
      <c r="AZ1960">
        <v>198</v>
      </c>
    </row>
    <row r="1961" spans="1:55" x14ac:dyDescent="0.25">
      <c r="A1961" t="s">
        <v>54</v>
      </c>
      <c r="B1961">
        <v>110027</v>
      </c>
      <c r="C1961" t="s">
        <v>55</v>
      </c>
      <c r="D1961" t="s">
        <v>56</v>
      </c>
      <c r="E1961" s="1">
        <v>45973</v>
      </c>
      <c r="F1961" t="s">
        <v>2298</v>
      </c>
      <c r="G1961" t="s">
        <v>63</v>
      </c>
      <c r="H1961" s="4">
        <v>221954000000000</v>
      </c>
      <c r="I1961">
        <v>29811</v>
      </c>
      <c r="J1961" s="3">
        <v>45974.136805555558</v>
      </c>
      <c r="K1961" t="s">
        <v>5760</v>
      </c>
      <c r="L1961" t="s">
        <v>59</v>
      </c>
      <c r="M1961">
        <v>276</v>
      </c>
      <c r="N1961">
        <v>-93.75</v>
      </c>
      <c r="O1961">
        <v>0</v>
      </c>
      <c r="P1961">
        <v>182.25</v>
      </c>
      <c r="Q1961">
        <v>32</v>
      </c>
      <c r="R1961">
        <v>0</v>
      </c>
      <c r="S1961">
        <v>-0.25</v>
      </c>
      <c r="T1961">
        <v>0</v>
      </c>
      <c r="U1961">
        <v>214</v>
      </c>
      <c r="V1961">
        <v>214</v>
      </c>
      <c r="W1961">
        <v>0</v>
      </c>
      <c r="X1961" t="s">
        <v>64</v>
      </c>
      <c r="Y1961">
        <v>54.72</v>
      </c>
      <c r="Z1961">
        <v>2.4700000000000002</v>
      </c>
      <c r="AA1961" t="s">
        <v>65</v>
      </c>
      <c r="AB1961" t="s">
        <v>56</v>
      </c>
      <c r="AC1961">
        <v>5997</v>
      </c>
      <c r="AK1961">
        <v>32</v>
      </c>
      <c r="AL1961">
        <v>0</v>
      </c>
      <c r="AS1961">
        <v>214</v>
      </c>
      <c r="AZ1961">
        <v>182.26</v>
      </c>
      <c r="BB1961">
        <v>32</v>
      </c>
    </row>
    <row r="1962" spans="1:55" x14ac:dyDescent="0.25">
      <c r="A1962" t="s">
        <v>54</v>
      </c>
      <c r="B1962">
        <v>110027</v>
      </c>
      <c r="C1962" t="s">
        <v>55</v>
      </c>
      <c r="D1962" t="s">
        <v>56</v>
      </c>
      <c r="E1962" s="1">
        <v>45973</v>
      </c>
      <c r="F1962" t="s">
        <v>2299</v>
      </c>
      <c r="G1962" t="s">
        <v>58</v>
      </c>
      <c r="H1962">
        <v>7474652178</v>
      </c>
      <c r="I1962">
        <v>18528960</v>
      </c>
      <c r="J1962" s="3">
        <v>45974.138194444444</v>
      </c>
      <c r="K1962" t="s">
        <v>5760</v>
      </c>
      <c r="L1962" t="s">
        <v>59</v>
      </c>
      <c r="M1962">
        <v>278</v>
      </c>
      <c r="N1962">
        <v>-100</v>
      </c>
      <c r="O1962">
        <v>0</v>
      </c>
      <c r="P1962">
        <v>178</v>
      </c>
      <c r="Q1962">
        <v>32</v>
      </c>
      <c r="R1962">
        <v>0</v>
      </c>
      <c r="S1962">
        <v>0</v>
      </c>
      <c r="T1962">
        <v>0</v>
      </c>
      <c r="U1962">
        <v>210</v>
      </c>
      <c r="V1962">
        <v>210</v>
      </c>
      <c r="W1962">
        <v>0</v>
      </c>
      <c r="X1962" t="s">
        <v>60</v>
      </c>
      <c r="Y1962">
        <v>51.42</v>
      </c>
      <c r="Z1962">
        <v>4.7699999999999996</v>
      </c>
      <c r="AA1962" t="s">
        <v>61</v>
      </c>
      <c r="AB1962" t="s">
        <v>56</v>
      </c>
      <c r="AC1962">
        <v>2178</v>
      </c>
      <c r="AK1962">
        <v>32</v>
      </c>
      <c r="AL1962">
        <v>0</v>
      </c>
      <c r="AT1962">
        <v>210</v>
      </c>
      <c r="AZ1962">
        <v>178</v>
      </c>
      <c r="BC1962">
        <v>32</v>
      </c>
    </row>
    <row r="1963" spans="1:55" x14ac:dyDescent="0.25">
      <c r="A1963" t="s">
        <v>54</v>
      </c>
      <c r="B1963">
        <v>110027</v>
      </c>
      <c r="C1963" t="s">
        <v>55</v>
      </c>
      <c r="D1963" t="s">
        <v>56</v>
      </c>
      <c r="E1963" s="1">
        <v>45973</v>
      </c>
      <c r="F1963" t="s">
        <v>2300</v>
      </c>
      <c r="G1963" t="s">
        <v>63</v>
      </c>
      <c r="H1963" s="4">
        <v>221954000000000</v>
      </c>
      <c r="I1963">
        <v>29811</v>
      </c>
      <c r="J1963" s="3">
        <v>45974.145138888889</v>
      </c>
      <c r="K1963" t="s">
        <v>5760</v>
      </c>
      <c r="L1963" t="s">
        <v>59</v>
      </c>
      <c r="M1963">
        <v>218</v>
      </c>
      <c r="N1963">
        <v>-90</v>
      </c>
      <c r="O1963">
        <v>0</v>
      </c>
      <c r="P1963">
        <v>128</v>
      </c>
      <c r="Q1963">
        <v>32</v>
      </c>
      <c r="R1963">
        <v>0</v>
      </c>
      <c r="S1963">
        <v>0</v>
      </c>
      <c r="T1963">
        <v>0</v>
      </c>
      <c r="U1963">
        <v>160</v>
      </c>
      <c r="V1963">
        <v>160</v>
      </c>
      <c r="W1963">
        <v>0</v>
      </c>
      <c r="X1963" t="s">
        <v>64</v>
      </c>
      <c r="Y1963">
        <v>48.86</v>
      </c>
      <c r="Z1963">
        <v>3.92</v>
      </c>
      <c r="AA1963" t="s">
        <v>65</v>
      </c>
      <c r="AB1963" t="s">
        <v>56</v>
      </c>
      <c r="AC1963">
        <v>2795</v>
      </c>
      <c r="AK1963">
        <v>32</v>
      </c>
      <c r="AL1963">
        <v>0</v>
      </c>
      <c r="AS1963">
        <v>160</v>
      </c>
      <c r="AZ1963">
        <v>128</v>
      </c>
      <c r="BB1963">
        <v>32</v>
      </c>
    </row>
    <row r="1964" spans="1:55" x14ac:dyDescent="0.25">
      <c r="A1964" t="s">
        <v>54</v>
      </c>
      <c r="B1964">
        <v>110027</v>
      </c>
      <c r="C1964" t="s">
        <v>55</v>
      </c>
      <c r="D1964" t="s">
        <v>56</v>
      </c>
      <c r="E1964" s="1">
        <v>45973</v>
      </c>
      <c r="F1964" t="s">
        <v>2301</v>
      </c>
      <c r="G1964" t="s">
        <v>63</v>
      </c>
      <c r="H1964" s="4">
        <v>221955000000000</v>
      </c>
      <c r="I1964">
        <v>29811</v>
      </c>
      <c r="J1964" s="3">
        <v>45974.147916666669</v>
      </c>
      <c r="K1964" t="s">
        <v>5760</v>
      </c>
      <c r="L1964" t="s">
        <v>59</v>
      </c>
      <c r="M1964">
        <v>557</v>
      </c>
      <c r="N1964">
        <v>-200</v>
      </c>
      <c r="O1964">
        <v>0</v>
      </c>
      <c r="P1964">
        <v>357</v>
      </c>
      <c r="Q1964">
        <v>32</v>
      </c>
      <c r="R1964">
        <v>0</v>
      </c>
      <c r="S1964">
        <v>0</v>
      </c>
      <c r="T1964">
        <v>0</v>
      </c>
      <c r="U1964">
        <v>389</v>
      </c>
      <c r="V1964">
        <v>389</v>
      </c>
      <c r="W1964">
        <v>0</v>
      </c>
      <c r="X1964" t="s">
        <v>64</v>
      </c>
      <c r="Y1964">
        <v>80.48</v>
      </c>
      <c r="Z1964">
        <v>5.12</v>
      </c>
      <c r="AA1964" t="s">
        <v>65</v>
      </c>
      <c r="AB1964" t="s">
        <v>56</v>
      </c>
      <c r="AC1964">
        <v>3202</v>
      </c>
      <c r="AK1964">
        <v>32</v>
      </c>
      <c r="AL1964">
        <v>0</v>
      </c>
      <c r="AS1964">
        <v>389</v>
      </c>
      <c r="AZ1964">
        <v>357</v>
      </c>
      <c r="BB1964">
        <v>32</v>
      </c>
    </row>
    <row r="1965" spans="1:55" x14ac:dyDescent="0.25">
      <c r="A1965" t="s">
        <v>54</v>
      </c>
      <c r="B1965">
        <v>110027</v>
      </c>
      <c r="C1965" t="s">
        <v>55</v>
      </c>
      <c r="D1965" t="s">
        <v>56</v>
      </c>
      <c r="E1965" s="1">
        <v>45973</v>
      </c>
      <c r="F1965" t="s">
        <v>2302</v>
      </c>
      <c r="G1965" t="s">
        <v>67</v>
      </c>
      <c r="J1965" s="3">
        <v>45974.154166666667</v>
      </c>
      <c r="K1965" t="s">
        <v>5760</v>
      </c>
      <c r="L1965" t="s">
        <v>59</v>
      </c>
      <c r="M1965">
        <v>297</v>
      </c>
      <c r="N1965">
        <v>0</v>
      </c>
      <c r="O1965">
        <v>0</v>
      </c>
      <c r="P1965">
        <v>297</v>
      </c>
      <c r="Q1965">
        <v>0</v>
      </c>
      <c r="R1965">
        <v>14.86</v>
      </c>
      <c r="S1965">
        <v>0.14000000000000001</v>
      </c>
      <c r="T1965">
        <v>0</v>
      </c>
      <c r="U1965">
        <v>312</v>
      </c>
      <c r="V1965">
        <v>312</v>
      </c>
      <c r="W1965">
        <v>0</v>
      </c>
      <c r="X1965" t="s">
        <v>73</v>
      </c>
      <c r="Y1965">
        <v>75.2</v>
      </c>
      <c r="Z1965">
        <v>5.88</v>
      </c>
      <c r="AA1965" t="s">
        <v>74</v>
      </c>
      <c r="AB1965" t="s">
        <v>75</v>
      </c>
      <c r="AE1965" t="s">
        <v>730</v>
      </c>
      <c r="AF1965" t="s">
        <v>731</v>
      </c>
      <c r="AG1965">
        <v>9999777722</v>
      </c>
      <c r="AK1965">
        <v>0</v>
      </c>
      <c r="AL1965">
        <v>0</v>
      </c>
      <c r="AM1965">
        <v>312</v>
      </c>
      <c r="AV1965">
        <v>297</v>
      </c>
      <c r="AW1965">
        <v>7.43</v>
      </c>
      <c r="AX1965">
        <v>297</v>
      </c>
      <c r="AY1965">
        <v>7.43</v>
      </c>
      <c r="AZ1965">
        <v>297</v>
      </c>
    </row>
    <row r="1966" spans="1:55" x14ac:dyDescent="0.25">
      <c r="A1966" t="s">
        <v>54</v>
      </c>
      <c r="B1966">
        <v>110027</v>
      </c>
      <c r="C1966" t="s">
        <v>55</v>
      </c>
      <c r="D1966" t="s">
        <v>56</v>
      </c>
      <c r="E1966" s="1">
        <v>45973</v>
      </c>
      <c r="F1966" t="s">
        <v>2303</v>
      </c>
      <c r="G1966" t="s">
        <v>63</v>
      </c>
      <c r="H1966" s="4">
        <v>221955000000000</v>
      </c>
      <c r="I1966">
        <v>29811</v>
      </c>
      <c r="J1966" s="3">
        <v>45974.156944444447</v>
      </c>
      <c r="K1966" t="s">
        <v>5760</v>
      </c>
      <c r="L1966" t="s">
        <v>59</v>
      </c>
      <c r="M1966">
        <v>367</v>
      </c>
      <c r="N1966">
        <v>-120</v>
      </c>
      <c r="O1966">
        <v>0</v>
      </c>
      <c r="P1966">
        <v>247</v>
      </c>
      <c r="Q1966">
        <v>32</v>
      </c>
      <c r="R1966">
        <v>0</v>
      </c>
      <c r="S1966">
        <v>0</v>
      </c>
      <c r="T1966">
        <v>0</v>
      </c>
      <c r="U1966">
        <v>279</v>
      </c>
      <c r="V1966">
        <v>279</v>
      </c>
      <c r="W1966">
        <v>0</v>
      </c>
      <c r="X1966" t="s">
        <v>64</v>
      </c>
      <c r="Y1966">
        <v>67.239999999999995</v>
      </c>
      <c r="Z1966">
        <v>6.22</v>
      </c>
      <c r="AA1966" t="s">
        <v>65</v>
      </c>
      <c r="AB1966" t="s">
        <v>56</v>
      </c>
      <c r="AC1966">
        <v>5523</v>
      </c>
      <c r="AK1966">
        <v>32</v>
      </c>
      <c r="AL1966">
        <v>0</v>
      </c>
      <c r="AS1966">
        <v>279</v>
      </c>
      <c r="AZ1966">
        <v>247</v>
      </c>
      <c r="BB1966">
        <v>32</v>
      </c>
    </row>
    <row r="1967" spans="1:55" x14ac:dyDescent="0.25">
      <c r="A1967" t="s">
        <v>54</v>
      </c>
      <c r="B1967">
        <v>110027</v>
      </c>
      <c r="C1967" t="s">
        <v>55</v>
      </c>
      <c r="D1967" t="s">
        <v>56</v>
      </c>
      <c r="E1967" s="1">
        <v>45973</v>
      </c>
      <c r="F1967" t="s">
        <v>2304</v>
      </c>
      <c r="G1967" t="s">
        <v>67</v>
      </c>
      <c r="J1967" s="3">
        <v>45974.166666666664</v>
      </c>
      <c r="K1967" t="s">
        <v>5760</v>
      </c>
      <c r="L1967" t="s">
        <v>59</v>
      </c>
      <c r="M1967">
        <v>424.66</v>
      </c>
      <c r="N1967">
        <v>0</v>
      </c>
      <c r="O1967">
        <v>0</v>
      </c>
      <c r="P1967">
        <v>424.66</v>
      </c>
      <c r="Q1967">
        <v>0</v>
      </c>
      <c r="R1967">
        <v>21.24</v>
      </c>
      <c r="S1967">
        <v>0.1</v>
      </c>
      <c r="T1967">
        <v>0</v>
      </c>
      <c r="U1967">
        <v>446</v>
      </c>
      <c r="V1967">
        <v>446</v>
      </c>
      <c r="W1967">
        <v>0</v>
      </c>
      <c r="X1967" t="s">
        <v>68</v>
      </c>
      <c r="Y1967">
        <v>107.94</v>
      </c>
      <c r="Z1967">
        <v>6.32</v>
      </c>
      <c r="AA1967" t="s">
        <v>74</v>
      </c>
      <c r="AB1967" t="s">
        <v>75</v>
      </c>
      <c r="AE1967" t="s">
        <v>730</v>
      </c>
      <c r="AF1967" t="s">
        <v>731</v>
      </c>
      <c r="AG1967">
        <v>9999777722</v>
      </c>
      <c r="AK1967">
        <v>0</v>
      </c>
      <c r="AL1967">
        <v>0</v>
      </c>
      <c r="AN1967">
        <v>446</v>
      </c>
      <c r="AV1967">
        <v>424.66</v>
      </c>
      <c r="AW1967">
        <v>10.62</v>
      </c>
      <c r="AX1967">
        <v>424.66</v>
      </c>
      <c r="AY1967">
        <v>10.62</v>
      </c>
      <c r="AZ1967">
        <v>424.66</v>
      </c>
    </row>
    <row r="1968" spans="1:55" x14ac:dyDescent="0.25">
      <c r="A1968" t="s">
        <v>54</v>
      </c>
      <c r="B1968">
        <v>110027</v>
      </c>
      <c r="C1968" t="s">
        <v>55</v>
      </c>
      <c r="D1968" t="s">
        <v>56</v>
      </c>
      <c r="E1968" s="1">
        <v>45973</v>
      </c>
      <c r="F1968" t="s">
        <v>2305</v>
      </c>
      <c r="G1968" t="s">
        <v>63</v>
      </c>
      <c r="H1968" s="4">
        <v>221956000000000</v>
      </c>
      <c r="I1968">
        <v>29811</v>
      </c>
      <c r="J1968" s="3">
        <v>45974.167361111111</v>
      </c>
      <c r="K1968" t="s">
        <v>5760</v>
      </c>
      <c r="L1968" t="s">
        <v>59</v>
      </c>
      <c r="M1968">
        <v>248</v>
      </c>
      <c r="N1968">
        <v>-90</v>
      </c>
      <c r="O1968">
        <v>0</v>
      </c>
      <c r="P1968">
        <v>158</v>
      </c>
      <c r="Q1968">
        <v>32</v>
      </c>
      <c r="R1968">
        <v>0</v>
      </c>
      <c r="S1968">
        <v>0</v>
      </c>
      <c r="T1968">
        <v>0</v>
      </c>
      <c r="U1968">
        <v>190</v>
      </c>
      <c r="V1968">
        <v>190</v>
      </c>
      <c r="W1968">
        <v>0</v>
      </c>
      <c r="X1968" t="s">
        <v>64</v>
      </c>
      <c r="Y1968">
        <v>50.13</v>
      </c>
      <c r="Z1968">
        <v>4.7699999999999996</v>
      </c>
      <c r="AA1968" t="s">
        <v>65</v>
      </c>
      <c r="AB1968" t="s">
        <v>56</v>
      </c>
      <c r="AC1968">
        <v>4771</v>
      </c>
      <c r="AK1968">
        <v>32</v>
      </c>
      <c r="AL1968">
        <v>0</v>
      </c>
      <c r="AS1968">
        <v>190</v>
      </c>
      <c r="AZ1968">
        <v>158</v>
      </c>
      <c r="BB1968">
        <v>32</v>
      </c>
    </row>
    <row r="1969" spans="1:55" x14ac:dyDescent="0.25">
      <c r="A1969" t="s">
        <v>54</v>
      </c>
      <c r="B1969">
        <v>110027</v>
      </c>
      <c r="C1969" t="s">
        <v>55</v>
      </c>
      <c r="D1969" t="s">
        <v>56</v>
      </c>
      <c r="E1969" s="1">
        <v>45973</v>
      </c>
      <c r="F1969" t="s">
        <v>2306</v>
      </c>
      <c r="G1969" t="s">
        <v>67</v>
      </c>
      <c r="J1969" s="3">
        <v>45974.172222222223</v>
      </c>
      <c r="K1969" t="s">
        <v>5760</v>
      </c>
      <c r="L1969" t="s">
        <v>59</v>
      </c>
      <c r="M1969">
        <v>99</v>
      </c>
      <c r="N1969">
        <v>-27.72</v>
      </c>
      <c r="O1969">
        <v>0</v>
      </c>
      <c r="P1969">
        <v>71.28</v>
      </c>
      <c r="Q1969">
        <v>0</v>
      </c>
      <c r="R1969">
        <v>3.56</v>
      </c>
      <c r="S1969">
        <v>0.16</v>
      </c>
      <c r="T1969">
        <v>0</v>
      </c>
      <c r="U1969">
        <v>75</v>
      </c>
      <c r="V1969">
        <v>75</v>
      </c>
      <c r="W1969">
        <v>0</v>
      </c>
      <c r="X1969" t="s">
        <v>68</v>
      </c>
      <c r="Y1969">
        <v>25.04</v>
      </c>
      <c r="Z1969">
        <v>1.96</v>
      </c>
      <c r="AA1969" t="s">
        <v>74</v>
      </c>
      <c r="AB1969" t="s">
        <v>75</v>
      </c>
      <c r="AE1969" t="s">
        <v>2307</v>
      </c>
      <c r="AF1969" t="s">
        <v>2308</v>
      </c>
      <c r="AG1969">
        <v>9971758569</v>
      </c>
      <c r="AK1969">
        <v>0</v>
      </c>
      <c r="AL1969">
        <v>0</v>
      </c>
      <c r="AN1969">
        <v>75</v>
      </c>
      <c r="AV1969">
        <v>71.28</v>
      </c>
      <c r="AW1969">
        <v>1.78</v>
      </c>
      <c r="AX1969">
        <v>71.28</v>
      </c>
      <c r="AY1969">
        <v>1.78</v>
      </c>
      <c r="AZ1969">
        <v>71.28</v>
      </c>
    </row>
    <row r="1970" spans="1:55" x14ac:dyDescent="0.25">
      <c r="A1970" t="s">
        <v>54</v>
      </c>
      <c r="B1970">
        <v>110027</v>
      </c>
      <c r="C1970" t="s">
        <v>55</v>
      </c>
      <c r="D1970" t="s">
        <v>56</v>
      </c>
      <c r="E1970" s="1">
        <v>45973</v>
      </c>
      <c r="F1970" t="s">
        <v>2309</v>
      </c>
      <c r="G1970" t="s">
        <v>58</v>
      </c>
      <c r="H1970">
        <v>7476855926</v>
      </c>
      <c r="I1970">
        <v>18528960</v>
      </c>
      <c r="J1970" s="3">
        <v>45974.178472222222</v>
      </c>
      <c r="K1970" t="s">
        <v>5760</v>
      </c>
      <c r="L1970" t="s">
        <v>59</v>
      </c>
      <c r="M1970">
        <v>219</v>
      </c>
      <c r="N1970">
        <v>-100</v>
      </c>
      <c r="O1970">
        <v>0</v>
      </c>
      <c r="P1970">
        <v>119</v>
      </c>
      <c r="Q1970">
        <v>32</v>
      </c>
      <c r="R1970">
        <v>0</v>
      </c>
      <c r="S1970">
        <v>0</v>
      </c>
      <c r="T1970">
        <v>0</v>
      </c>
      <c r="U1970">
        <v>151</v>
      </c>
      <c r="V1970">
        <v>151</v>
      </c>
      <c r="W1970">
        <v>0</v>
      </c>
      <c r="X1970" t="s">
        <v>60</v>
      </c>
      <c r="Y1970">
        <v>37.44</v>
      </c>
      <c r="Z1970">
        <v>4.7699999999999996</v>
      </c>
      <c r="AA1970" t="s">
        <v>61</v>
      </c>
      <c r="AB1970" t="s">
        <v>56</v>
      </c>
      <c r="AC1970">
        <v>5926</v>
      </c>
      <c r="AK1970">
        <v>32</v>
      </c>
      <c r="AL1970">
        <v>0</v>
      </c>
      <c r="AT1970">
        <v>151</v>
      </c>
      <c r="AZ1970">
        <v>119</v>
      </c>
      <c r="BC1970">
        <v>32</v>
      </c>
    </row>
    <row r="1971" spans="1:55" x14ac:dyDescent="0.25">
      <c r="A1971" t="s">
        <v>54</v>
      </c>
      <c r="B1971">
        <v>110027</v>
      </c>
      <c r="C1971" t="s">
        <v>55</v>
      </c>
      <c r="D1971" t="s">
        <v>56</v>
      </c>
      <c r="E1971" s="1">
        <v>45973</v>
      </c>
      <c r="F1971" t="s">
        <v>2310</v>
      </c>
      <c r="G1971" t="s">
        <v>63</v>
      </c>
      <c r="H1971" s="4">
        <v>221957000000000</v>
      </c>
      <c r="I1971">
        <v>29811</v>
      </c>
      <c r="J1971" s="3">
        <v>45974.179166666669</v>
      </c>
      <c r="K1971" t="s">
        <v>5760</v>
      </c>
      <c r="L1971" t="s">
        <v>59</v>
      </c>
      <c r="M1971">
        <v>259</v>
      </c>
      <c r="N1971">
        <v>-93.75</v>
      </c>
      <c r="O1971">
        <v>0</v>
      </c>
      <c r="P1971">
        <v>165.25</v>
      </c>
      <c r="Q1971">
        <v>32</v>
      </c>
      <c r="R1971">
        <v>0</v>
      </c>
      <c r="S1971">
        <v>-0.25</v>
      </c>
      <c r="T1971">
        <v>0</v>
      </c>
      <c r="U1971">
        <v>197</v>
      </c>
      <c r="V1971">
        <v>197</v>
      </c>
      <c r="W1971">
        <v>0</v>
      </c>
      <c r="X1971" t="s">
        <v>64</v>
      </c>
      <c r="Y1971">
        <v>48.47</v>
      </c>
      <c r="Z1971">
        <v>4.7699999999999996</v>
      </c>
      <c r="AA1971" t="s">
        <v>65</v>
      </c>
      <c r="AB1971" t="s">
        <v>56</v>
      </c>
      <c r="AC1971">
        <v>5228</v>
      </c>
      <c r="AK1971">
        <v>32</v>
      </c>
      <c r="AL1971">
        <v>0</v>
      </c>
      <c r="AS1971">
        <v>197</v>
      </c>
      <c r="AZ1971">
        <v>165.25</v>
      </c>
      <c r="BB1971">
        <v>32</v>
      </c>
    </row>
    <row r="1972" spans="1:55" x14ac:dyDescent="0.25">
      <c r="A1972" t="s">
        <v>54</v>
      </c>
      <c r="B1972">
        <v>110027</v>
      </c>
      <c r="C1972" t="s">
        <v>55</v>
      </c>
      <c r="D1972" t="s">
        <v>56</v>
      </c>
      <c r="E1972" s="1">
        <v>45973</v>
      </c>
      <c r="F1972" t="s">
        <v>2311</v>
      </c>
      <c r="G1972" t="s">
        <v>63</v>
      </c>
      <c r="H1972" s="4">
        <v>221958000000000</v>
      </c>
      <c r="I1972">
        <v>29811</v>
      </c>
      <c r="J1972" s="3">
        <v>45974.188194444447</v>
      </c>
      <c r="K1972" t="s">
        <v>5760</v>
      </c>
      <c r="L1972" t="s">
        <v>59</v>
      </c>
      <c r="M1972">
        <v>349</v>
      </c>
      <c r="N1972">
        <v>-175</v>
      </c>
      <c r="O1972">
        <v>0</v>
      </c>
      <c r="P1972">
        <v>174</v>
      </c>
      <c r="Q1972">
        <v>32</v>
      </c>
      <c r="R1972">
        <v>0</v>
      </c>
      <c r="S1972">
        <v>0</v>
      </c>
      <c r="T1972">
        <v>0</v>
      </c>
      <c r="U1972">
        <v>206</v>
      </c>
      <c r="V1972">
        <v>206</v>
      </c>
      <c r="W1972">
        <v>0</v>
      </c>
      <c r="X1972" t="s">
        <v>64</v>
      </c>
      <c r="Y1972">
        <v>65.040000000000006</v>
      </c>
      <c r="Z1972">
        <v>4.7699999999999996</v>
      </c>
      <c r="AA1972" t="s">
        <v>65</v>
      </c>
      <c r="AB1972" t="s">
        <v>56</v>
      </c>
      <c r="AC1972">
        <v>7694</v>
      </c>
      <c r="AK1972">
        <v>32</v>
      </c>
      <c r="AL1972">
        <v>0</v>
      </c>
      <c r="AS1972">
        <v>206</v>
      </c>
      <c r="AZ1972">
        <v>174</v>
      </c>
      <c r="BB1972">
        <v>32</v>
      </c>
    </row>
    <row r="1973" spans="1:55" x14ac:dyDescent="0.25">
      <c r="A1973" t="s">
        <v>54</v>
      </c>
      <c r="B1973">
        <v>110027</v>
      </c>
      <c r="C1973" t="s">
        <v>55</v>
      </c>
      <c r="D1973" t="s">
        <v>56</v>
      </c>
      <c r="E1973" s="1">
        <v>45973</v>
      </c>
      <c r="F1973" t="s">
        <v>2312</v>
      </c>
      <c r="G1973" t="s">
        <v>58</v>
      </c>
      <c r="H1973">
        <v>7473639770</v>
      </c>
      <c r="I1973">
        <v>18528960</v>
      </c>
      <c r="J1973" s="3">
        <v>45974.190972222219</v>
      </c>
      <c r="K1973" t="s">
        <v>5760</v>
      </c>
      <c r="L1973" t="s">
        <v>59</v>
      </c>
      <c r="M1973">
        <v>467</v>
      </c>
      <c r="N1973">
        <v>-100</v>
      </c>
      <c r="O1973">
        <v>0</v>
      </c>
      <c r="P1973">
        <v>367</v>
      </c>
      <c r="Q1973">
        <v>32</v>
      </c>
      <c r="R1973">
        <v>0</v>
      </c>
      <c r="S1973">
        <v>0</v>
      </c>
      <c r="T1973">
        <v>0</v>
      </c>
      <c r="U1973">
        <v>399</v>
      </c>
      <c r="V1973">
        <v>399</v>
      </c>
      <c r="W1973">
        <v>0</v>
      </c>
      <c r="X1973" t="s">
        <v>60</v>
      </c>
      <c r="Y1973">
        <v>93.56</v>
      </c>
      <c r="Z1973">
        <v>9.27</v>
      </c>
      <c r="AA1973" t="s">
        <v>61</v>
      </c>
      <c r="AB1973" t="s">
        <v>56</v>
      </c>
      <c r="AC1973">
        <v>9770</v>
      </c>
      <c r="AK1973">
        <v>32</v>
      </c>
      <c r="AL1973">
        <v>0</v>
      </c>
      <c r="AT1973">
        <v>399</v>
      </c>
      <c r="AZ1973">
        <v>367</v>
      </c>
      <c r="BC1973">
        <v>32</v>
      </c>
    </row>
    <row r="1974" spans="1:55" x14ac:dyDescent="0.25">
      <c r="A1974" t="s">
        <v>54</v>
      </c>
      <c r="B1974">
        <v>110027</v>
      </c>
      <c r="C1974" t="s">
        <v>55</v>
      </c>
      <c r="D1974" t="s">
        <v>56</v>
      </c>
      <c r="E1974" s="1">
        <v>45973</v>
      </c>
      <c r="F1974" t="s">
        <v>2313</v>
      </c>
      <c r="G1974" t="s">
        <v>58</v>
      </c>
      <c r="H1974">
        <v>7476977021</v>
      </c>
      <c r="I1974">
        <v>18528960</v>
      </c>
      <c r="J1974" s="3">
        <v>45974.194444444445</v>
      </c>
      <c r="K1974" t="s">
        <v>5760</v>
      </c>
      <c r="L1974" t="s">
        <v>59</v>
      </c>
      <c r="M1974">
        <v>309</v>
      </c>
      <c r="N1974">
        <v>-75</v>
      </c>
      <c r="O1974">
        <v>0</v>
      </c>
      <c r="P1974">
        <v>234</v>
      </c>
      <c r="Q1974">
        <v>32</v>
      </c>
      <c r="R1974">
        <v>0</v>
      </c>
      <c r="S1974">
        <v>0</v>
      </c>
      <c r="T1974">
        <v>0</v>
      </c>
      <c r="U1974">
        <v>266</v>
      </c>
      <c r="V1974">
        <v>266</v>
      </c>
      <c r="W1974">
        <v>0</v>
      </c>
      <c r="X1974" t="s">
        <v>60</v>
      </c>
      <c r="Y1974">
        <v>63.94</v>
      </c>
      <c r="Z1974">
        <v>9.82</v>
      </c>
      <c r="AA1974" t="s">
        <v>61</v>
      </c>
      <c r="AB1974" t="s">
        <v>56</v>
      </c>
      <c r="AC1974">
        <v>7021</v>
      </c>
      <c r="AK1974">
        <v>32</v>
      </c>
      <c r="AL1974">
        <v>0</v>
      </c>
      <c r="AT1974">
        <v>266</v>
      </c>
      <c r="AZ1974">
        <v>234</v>
      </c>
      <c r="BC1974">
        <v>32</v>
      </c>
    </row>
    <row r="1975" spans="1:55" x14ac:dyDescent="0.25">
      <c r="A1975" t="s">
        <v>54</v>
      </c>
      <c r="B1975">
        <v>110027</v>
      </c>
      <c r="C1975" t="s">
        <v>55</v>
      </c>
      <c r="D1975" t="s">
        <v>56</v>
      </c>
      <c r="E1975" s="1">
        <v>45973</v>
      </c>
      <c r="F1975" t="s">
        <v>2314</v>
      </c>
      <c r="G1975" t="s">
        <v>58</v>
      </c>
      <c r="H1975">
        <v>7474956141</v>
      </c>
      <c r="I1975">
        <v>18528960</v>
      </c>
      <c r="J1975" s="3">
        <v>45974.20208333333</v>
      </c>
      <c r="K1975" t="s">
        <v>5760</v>
      </c>
      <c r="L1975" t="s">
        <v>59</v>
      </c>
      <c r="M1975">
        <v>219</v>
      </c>
      <c r="N1975">
        <v>-100</v>
      </c>
      <c r="O1975">
        <v>0</v>
      </c>
      <c r="P1975">
        <v>119</v>
      </c>
      <c r="Q1975">
        <v>32</v>
      </c>
      <c r="R1975">
        <v>0</v>
      </c>
      <c r="S1975">
        <v>0</v>
      </c>
      <c r="T1975">
        <v>0</v>
      </c>
      <c r="U1975">
        <v>151</v>
      </c>
      <c r="V1975">
        <v>151</v>
      </c>
      <c r="W1975">
        <v>0</v>
      </c>
      <c r="X1975" t="s">
        <v>60</v>
      </c>
      <c r="Y1975">
        <v>37.44</v>
      </c>
      <c r="Z1975">
        <v>4.7699999999999996</v>
      </c>
      <c r="AA1975" t="s">
        <v>61</v>
      </c>
      <c r="AB1975" t="s">
        <v>56</v>
      </c>
      <c r="AC1975">
        <v>6141</v>
      </c>
      <c r="AK1975">
        <v>32</v>
      </c>
      <c r="AL1975">
        <v>0</v>
      </c>
      <c r="AT1975">
        <v>151</v>
      </c>
      <c r="AZ1975">
        <v>119</v>
      </c>
      <c r="BC1975">
        <v>32</v>
      </c>
    </row>
    <row r="1976" spans="1:55" x14ac:dyDescent="0.25">
      <c r="A1976" t="s">
        <v>54</v>
      </c>
      <c r="B1976">
        <v>110027</v>
      </c>
      <c r="C1976" t="s">
        <v>55</v>
      </c>
      <c r="D1976" t="s">
        <v>56</v>
      </c>
      <c r="E1976" s="1">
        <v>45974</v>
      </c>
      <c r="F1976" t="s">
        <v>2315</v>
      </c>
      <c r="G1976" t="s">
        <v>63</v>
      </c>
      <c r="H1976" s="4">
        <v>221982000000000</v>
      </c>
      <c r="I1976">
        <v>29811</v>
      </c>
      <c r="J1976" s="3">
        <v>45974.469444444447</v>
      </c>
      <c r="K1976" t="s">
        <v>5760</v>
      </c>
      <c r="L1976" t="s">
        <v>59</v>
      </c>
      <c r="M1976">
        <v>319</v>
      </c>
      <c r="N1976">
        <v>-93.75</v>
      </c>
      <c r="O1976">
        <v>0</v>
      </c>
      <c r="P1976">
        <v>225.25</v>
      </c>
      <c r="Q1976">
        <v>32</v>
      </c>
      <c r="R1976">
        <v>0</v>
      </c>
      <c r="S1976">
        <v>-0.25</v>
      </c>
      <c r="T1976">
        <v>0</v>
      </c>
      <c r="U1976">
        <v>257</v>
      </c>
      <c r="V1976">
        <v>257</v>
      </c>
      <c r="W1976">
        <v>0</v>
      </c>
      <c r="X1976" t="s">
        <v>64</v>
      </c>
      <c r="Y1976">
        <v>62.5</v>
      </c>
      <c r="Z1976">
        <v>5.01</v>
      </c>
      <c r="AA1976" t="s">
        <v>65</v>
      </c>
      <c r="AB1976" t="s">
        <v>56</v>
      </c>
      <c r="AC1976">
        <v>4889</v>
      </c>
      <c r="AK1976">
        <v>32</v>
      </c>
      <c r="AL1976">
        <v>0</v>
      </c>
      <c r="AS1976">
        <v>257</v>
      </c>
      <c r="AZ1976">
        <v>225.25</v>
      </c>
      <c r="BB1976">
        <v>32</v>
      </c>
    </row>
    <row r="1977" spans="1:55" x14ac:dyDescent="0.25">
      <c r="A1977" t="s">
        <v>54</v>
      </c>
      <c r="B1977">
        <v>110027</v>
      </c>
      <c r="C1977" t="s">
        <v>55</v>
      </c>
      <c r="D1977" t="s">
        <v>56</v>
      </c>
      <c r="E1977" s="1">
        <v>45974</v>
      </c>
      <c r="F1977" t="s">
        <v>2316</v>
      </c>
      <c r="G1977" t="s">
        <v>63</v>
      </c>
      <c r="H1977" s="4">
        <v>221985000000000</v>
      </c>
      <c r="I1977">
        <v>29811</v>
      </c>
      <c r="J1977" s="3">
        <v>45974.497916666667</v>
      </c>
      <c r="K1977" t="s">
        <v>5760</v>
      </c>
      <c r="L1977" t="s">
        <v>59</v>
      </c>
      <c r="M1977">
        <v>496</v>
      </c>
      <c r="N1977">
        <v>-93.75</v>
      </c>
      <c r="O1977">
        <v>0</v>
      </c>
      <c r="P1977">
        <v>402.25</v>
      </c>
      <c r="Q1977">
        <v>32</v>
      </c>
      <c r="R1977">
        <v>0</v>
      </c>
      <c r="S1977">
        <v>-0.25</v>
      </c>
      <c r="T1977">
        <v>0</v>
      </c>
      <c r="U1977">
        <v>434</v>
      </c>
      <c r="V1977">
        <v>434</v>
      </c>
      <c r="W1977">
        <v>0</v>
      </c>
      <c r="X1977" t="s">
        <v>64</v>
      </c>
      <c r="Y1977">
        <v>74.92</v>
      </c>
      <c r="Z1977">
        <v>10.02</v>
      </c>
      <c r="AA1977" t="s">
        <v>65</v>
      </c>
      <c r="AB1977" t="s">
        <v>56</v>
      </c>
      <c r="AC1977">
        <v>9560</v>
      </c>
      <c r="AK1977">
        <v>32</v>
      </c>
      <c r="AL1977">
        <v>0</v>
      </c>
      <c r="AS1977">
        <v>434</v>
      </c>
      <c r="AZ1977">
        <v>402.25</v>
      </c>
      <c r="BB1977">
        <v>32</v>
      </c>
    </row>
    <row r="1978" spans="1:55" x14ac:dyDescent="0.25">
      <c r="A1978" t="s">
        <v>54</v>
      </c>
      <c r="B1978">
        <v>110027</v>
      </c>
      <c r="C1978" t="s">
        <v>55</v>
      </c>
      <c r="D1978" t="s">
        <v>56</v>
      </c>
      <c r="E1978" s="1">
        <v>45974</v>
      </c>
      <c r="F1978" t="s">
        <v>2317</v>
      </c>
      <c r="G1978" t="s">
        <v>67</v>
      </c>
      <c r="J1978" s="3">
        <v>45974.564583333333</v>
      </c>
      <c r="K1978" t="s">
        <v>5760</v>
      </c>
      <c r="L1978" t="s">
        <v>59</v>
      </c>
      <c r="M1978">
        <v>950.29</v>
      </c>
      <c r="N1978">
        <v>0</v>
      </c>
      <c r="O1978">
        <v>0</v>
      </c>
      <c r="P1978">
        <v>950.29</v>
      </c>
      <c r="Q1978">
        <v>0</v>
      </c>
      <c r="R1978">
        <v>47.52</v>
      </c>
      <c r="S1978">
        <v>0.19</v>
      </c>
      <c r="T1978">
        <v>0</v>
      </c>
      <c r="U1978">
        <v>998</v>
      </c>
      <c r="V1978">
        <v>998</v>
      </c>
      <c r="W1978">
        <v>0</v>
      </c>
      <c r="X1978" t="s">
        <v>68</v>
      </c>
      <c r="Y1978">
        <v>227.11</v>
      </c>
      <c r="Z1978">
        <v>23.56</v>
      </c>
      <c r="AA1978" t="s">
        <v>74</v>
      </c>
      <c r="AB1978" t="s">
        <v>75</v>
      </c>
      <c r="AE1978" t="s">
        <v>2318</v>
      </c>
      <c r="AF1978" t="s">
        <v>2319</v>
      </c>
      <c r="AG1978">
        <v>9142569875</v>
      </c>
      <c r="AK1978">
        <v>0</v>
      </c>
      <c r="AL1978">
        <v>0</v>
      </c>
      <c r="AN1978">
        <v>998</v>
      </c>
      <c r="AV1978">
        <v>950.29</v>
      </c>
      <c r="AW1978">
        <v>23.76</v>
      </c>
      <c r="AX1978">
        <v>950.29</v>
      </c>
      <c r="AY1978">
        <v>23.76</v>
      </c>
      <c r="AZ1978">
        <v>950.29</v>
      </c>
    </row>
    <row r="1979" spans="1:55" x14ac:dyDescent="0.25">
      <c r="A1979" t="s">
        <v>54</v>
      </c>
      <c r="B1979">
        <v>110027</v>
      </c>
      <c r="C1979" t="s">
        <v>55</v>
      </c>
      <c r="D1979" t="s">
        <v>56</v>
      </c>
      <c r="E1979" s="1">
        <v>45974</v>
      </c>
      <c r="F1979" t="s">
        <v>2320</v>
      </c>
      <c r="G1979" t="s">
        <v>58</v>
      </c>
      <c r="H1979">
        <v>7468727274</v>
      </c>
      <c r="I1979">
        <v>18528960</v>
      </c>
      <c r="J1979" s="3">
        <v>45974.567361111112</v>
      </c>
      <c r="K1979" t="s">
        <v>5760</v>
      </c>
      <c r="L1979" t="s">
        <v>59</v>
      </c>
      <c r="M1979">
        <v>1322.99</v>
      </c>
      <c r="N1979">
        <v>-299.49</v>
      </c>
      <c r="O1979">
        <v>0</v>
      </c>
      <c r="P1979">
        <v>1023.5</v>
      </c>
      <c r="Q1979">
        <v>32</v>
      </c>
      <c r="R1979">
        <v>0</v>
      </c>
      <c r="S1979">
        <v>0</v>
      </c>
      <c r="T1979">
        <v>0</v>
      </c>
      <c r="U1979">
        <v>1055.5</v>
      </c>
      <c r="V1979">
        <v>1055.5</v>
      </c>
      <c r="W1979">
        <v>0</v>
      </c>
      <c r="X1979" t="s">
        <v>60</v>
      </c>
      <c r="Y1979">
        <v>244.81</v>
      </c>
      <c r="Z1979">
        <v>32.229999999999997</v>
      </c>
      <c r="AA1979" t="s">
        <v>61</v>
      </c>
      <c r="AB1979" t="s">
        <v>56</v>
      </c>
      <c r="AC1979">
        <v>7274</v>
      </c>
      <c r="AK1979">
        <v>32</v>
      </c>
      <c r="AL1979">
        <v>0</v>
      </c>
      <c r="AT1979">
        <v>1055.5</v>
      </c>
      <c r="AZ1979">
        <v>1023.51</v>
      </c>
      <c r="BC1979">
        <v>32</v>
      </c>
    </row>
    <row r="1980" spans="1:55" x14ac:dyDescent="0.25">
      <c r="A1980" t="s">
        <v>54</v>
      </c>
      <c r="B1980">
        <v>110027</v>
      </c>
      <c r="C1980" t="s">
        <v>55</v>
      </c>
      <c r="D1980" t="s">
        <v>56</v>
      </c>
      <c r="E1980" s="1">
        <v>45974</v>
      </c>
      <c r="F1980" t="s">
        <v>2321</v>
      </c>
      <c r="G1980" t="s">
        <v>67</v>
      </c>
      <c r="J1980" s="3">
        <v>45974.579861111109</v>
      </c>
      <c r="K1980" t="s">
        <v>5760</v>
      </c>
      <c r="L1980" t="s">
        <v>59</v>
      </c>
      <c r="M1980">
        <v>189</v>
      </c>
      <c r="N1980">
        <v>0</v>
      </c>
      <c r="O1980">
        <v>0</v>
      </c>
      <c r="P1980">
        <v>189</v>
      </c>
      <c r="Q1980">
        <v>0</v>
      </c>
      <c r="R1980">
        <v>9.4600000000000009</v>
      </c>
      <c r="S1980">
        <v>-0.46</v>
      </c>
      <c r="T1980">
        <v>0</v>
      </c>
      <c r="U1980">
        <v>198</v>
      </c>
      <c r="V1980">
        <v>198</v>
      </c>
      <c r="W1980">
        <v>0</v>
      </c>
      <c r="X1980" t="s">
        <v>73</v>
      </c>
      <c r="Y1980">
        <v>46.22</v>
      </c>
      <c r="Z1980">
        <v>8.0500000000000007</v>
      </c>
      <c r="AA1980" t="s">
        <v>74</v>
      </c>
      <c r="AB1980" t="s">
        <v>75</v>
      </c>
      <c r="AE1980" t="s">
        <v>2322</v>
      </c>
      <c r="AF1980" t="s">
        <v>2319</v>
      </c>
      <c r="AG1980">
        <v>9142587963</v>
      </c>
      <c r="AK1980">
        <v>0</v>
      </c>
      <c r="AL1980">
        <v>0</v>
      </c>
      <c r="AM1980">
        <v>198</v>
      </c>
      <c r="AV1980">
        <v>189</v>
      </c>
      <c r="AW1980">
        <v>4.7300000000000004</v>
      </c>
      <c r="AX1980">
        <v>189</v>
      </c>
      <c r="AY1980">
        <v>4.7300000000000004</v>
      </c>
      <c r="AZ1980">
        <v>189</v>
      </c>
    </row>
    <row r="1981" spans="1:55" x14ac:dyDescent="0.25">
      <c r="A1981" t="s">
        <v>54</v>
      </c>
      <c r="B1981">
        <v>110027</v>
      </c>
      <c r="C1981" t="s">
        <v>55</v>
      </c>
      <c r="D1981" t="s">
        <v>56</v>
      </c>
      <c r="E1981" s="1">
        <v>45974</v>
      </c>
      <c r="F1981" t="s">
        <v>2323</v>
      </c>
      <c r="G1981" t="s">
        <v>58</v>
      </c>
      <c r="H1981">
        <v>7474367574</v>
      </c>
      <c r="I1981">
        <v>18528960</v>
      </c>
      <c r="J1981" s="3">
        <v>45974.584027777775</v>
      </c>
      <c r="K1981" t="s">
        <v>5760</v>
      </c>
      <c r="L1981" t="s">
        <v>59</v>
      </c>
      <c r="M1981">
        <v>561.29</v>
      </c>
      <c r="N1981">
        <v>-100</v>
      </c>
      <c r="O1981">
        <v>0</v>
      </c>
      <c r="P1981">
        <v>461.29</v>
      </c>
      <c r="Q1981">
        <v>32</v>
      </c>
      <c r="R1981">
        <v>0</v>
      </c>
      <c r="S1981">
        <v>0</v>
      </c>
      <c r="T1981">
        <v>0</v>
      </c>
      <c r="U1981">
        <v>493.29</v>
      </c>
      <c r="V1981">
        <v>493.29</v>
      </c>
      <c r="W1981">
        <v>0</v>
      </c>
      <c r="X1981" t="s">
        <v>60</v>
      </c>
      <c r="Y1981">
        <v>123.44</v>
      </c>
      <c r="Z1981">
        <v>12.66</v>
      </c>
      <c r="AA1981" t="s">
        <v>61</v>
      </c>
      <c r="AB1981" t="s">
        <v>56</v>
      </c>
      <c r="AC1981">
        <v>7574</v>
      </c>
      <c r="AK1981">
        <v>32</v>
      </c>
      <c r="AL1981">
        <v>0</v>
      </c>
      <c r="AT1981">
        <v>493.29</v>
      </c>
      <c r="AZ1981">
        <v>461.29</v>
      </c>
      <c r="BC1981">
        <v>32</v>
      </c>
    </row>
    <row r="1982" spans="1:55" x14ac:dyDescent="0.25">
      <c r="A1982" t="s">
        <v>54</v>
      </c>
      <c r="B1982">
        <v>110027</v>
      </c>
      <c r="C1982" t="s">
        <v>55</v>
      </c>
      <c r="D1982" t="s">
        <v>56</v>
      </c>
      <c r="E1982" s="1">
        <v>45974</v>
      </c>
      <c r="F1982" t="s">
        <v>2324</v>
      </c>
      <c r="G1982" t="s">
        <v>67</v>
      </c>
      <c r="J1982" s="3">
        <v>45974.585416666669</v>
      </c>
      <c r="K1982" t="s">
        <v>5760</v>
      </c>
      <c r="L1982" t="s">
        <v>59</v>
      </c>
      <c r="M1982">
        <v>317</v>
      </c>
      <c r="N1982">
        <v>0</v>
      </c>
      <c r="O1982">
        <v>0</v>
      </c>
      <c r="P1982">
        <v>317</v>
      </c>
      <c r="Q1982">
        <v>0</v>
      </c>
      <c r="R1982">
        <v>15.86</v>
      </c>
      <c r="S1982">
        <v>0.14000000000000001</v>
      </c>
      <c r="T1982">
        <v>0</v>
      </c>
      <c r="U1982">
        <v>333</v>
      </c>
      <c r="V1982">
        <v>333</v>
      </c>
      <c r="W1982">
        <v>0</v>
      </c>
      <c r="X1982" t="s">
        <v>73</v>
      </c>
      <c r="Y1982">
        <v>61.2</v>
      </c>
      <c r="Z1982">
        <v>7.24</v>
      </c>
      <c r="AA1982" t="s">
        <v>74</v>
      </c>
      <c r="AB1982" t="s">
        <v>75</v>
      </c>
      <c r="AE1982" t="s">
        <v>2325</v>
      </c>
      <c r="AF1982" t="s">
        <v>2326</v>
      </c>
      <c r="AG1982">
        <v>9547824598</v>
      </c>
      <c r="AK1982">
        <v>0</v>
      </c>
      <c r="AL1982">
        <v>0</v>
      </c>
      <c r="AM1982">
        <v>333</v>
      </c>
      <c r="AV1982">
        <v>317</v>
      </c>
      <c r="AW1982">
        <v>7.93</v>
      </c>
      <c r="AX1982">
        <v>317</v>
      </c>
      <c r="AY1982">
        <v>7.93</v>
      </c>
      <c r="AZ1982">
        <v>317</v>
      </c>
    </row>
    <row r="1983" spans="1:55" x14ac:dyDescent="0.25">
      <c r="A1983" t="s">
        <v>54</v>
      </c>
      <c r="B1983">
        <v>110027</v>
      </c>
      <c r="C1983" t="s">
        <v>55</v>
      </c>
      <c r="D1983" t="s">
        <v>56</v>
      </c>
      <c r="E1983" s="1">
        <v>45974</v>
      </c>
      <c r="F1983" t="s">
        <v>2327</v>
      </c>
      <c r="G1983" t="s">
        <v>58</v>
      </c>
      <c r="H1983">
        <v>7477103147</v>
      </c>
      <c r="I1983">
        <v>18528960</v>
      </c>
      <c r="J1983" s="3">
        <v>45974.595138888886</v>
      </c>
      <c r="K1983" t="s">
        <v>5760</v>
      </c>
      <c r="L1983" t="s">
        <v>59</v>
      </c>
      <c r="M1983">
        <v>349</v>
      </c>
      <c r="N1983">
        <v>-174.5</v>
      </c>
      <c r="O1983">
        <v>0</v>
      </c>
      <c r="P1983">
        <v>174.5</v>
      </c>
      <c r="Q1983">
        <v>32</v>
      </c>
      <c r="R1983">
        <v>0</v>
      </c>
      <c r="S1983">
        <v>0</v>
      </c>
      <c r="T1983">
        <v>0</v>
      </c>
      <c r="U1983">
        <v>206.5</v>
      </c>
      <c r="V1983">
        <v>206.5</v>
      </c>
      <c r="W1983">
        <v>0</v>
      </c>
      <c r="X1983" t="s">
        <v>60</v>
      </c>
      <c r="Y1983">
        <v>53.87</v>
      </c>
      <c r="Z1983">
        <v>4.7699999999999996</v>
      </c>
      <c r="AA1983" t="s">
        <v>61</v>
      </c>
      <c r="AB1983" t="s">
        <v>56</v>
      </c>
      <c r="AC1983">
        <v>3147</v>
      </c>
      <c r="AK1983">
        <v>32</v>
      </c>
      <c r="AL1983">
        <v>0</v>
      </c>
      <c r="AT1983">
        <v>206.5</v>
      </c>
      <c r="AZ1983">
        <v>174.5</v>
      </c>
      <c r="BC1983">
        <v>32</v>
      </c>
    </row>
    <row r="1984" spans="1:55" x14ac:dyDescent="0.25">
      <c r="A1984" t="s">
        <v>54</v>
      </c>
      <c r="B1984">
        <v>110027</v>
      </c>
      <c r="C1984" t="s">
        <v>55</v>
      </c>
      <c r="D1984" t="s">
        <v>56</v>
      </c>
      <c r="E1984" s="1">
        <v>45974</v>
      </c>
      <c r="F1984" t="s">
        <v>2328</v>
      </c>
      <c r="G1984" t="s">
        <v>63</v>
      </c>
      <c r="H1984" s="4">
        <v>221994000000000</v>
      </c>
      <c r="I1984">
        <v>29811</v>
      </c>
      <c r="J1984" s="3">
        <v>45974.602777777778</v>
      </c>
      <c r="K1984" t="s">
        <v>5760</v>
      </c>
      <c r="L1984" t="s">
        <v>59</v>
      </c>
      <c r="M1984">
        <v>547</v>
      </c>
      <c r="N1984">
        <v>-93.74</v>
      </c>
      <c r="O1984">
        <v>0</v>
      </c>
      <c r="P1984">
        <v>453.26</v>
      </c>
      <c r="Q1984">
        <v>32</v>
      </c>
      <c r="R1984">
        <v>0</v>
      </c>
      <c r="S1984">
        <v>-0.26</v>
      </c>
      <c r="T1984">
        <v>0</v>
      </c>
      <c r="U1984">
        <v>485</v>
      </c>
      <c r="V1984">
        <v>485</v>
      </c>
      <c r="W1984">
        <v>0</v>
      </c>
      <c r="X1984" t="s">
        <v>64</v>
      </c>
      <c r="Y1984">
        <v>114.21</v>
      </c>
      <c r="Z1984">
        <v>11.63</v>
      </c>
      <c r="AA1984" t="s">
        <v>65</v>
      </c>
      <c r="AB1984" t="s">
        <v>56</v>
      </c>
      <c r="AC1984">
        <v>893</v>
      </c>
      <c r="AK1984">
        <v>32</v>
      </c>
      <c r="AL1984">
        <v>0</v>
      </c>
      <c r="AS1984">
        <v>485</v>
      </c>
      <c r="AZ1984">
        <v>453.26</v>
      </c>
      <c r="BB1984">
        <v>32</v>
      </c>
    </row>
    <row r="1985" spans="1:55" x14ac:dyDescent="0.25">
      <c r="A1985" t="s">
        <v>54</v>
      </c>
      <c r="B1985">
        <v>110027</v>
      </c>
      <c r="C1985" t="s">
        <v>55</v>
      </c>
      <c r="D1985" t="s">
        <v>56</v>
      </c>
      <c r="E1985" s="1">
        <v>45974</v>
      </c>
      <c r="F1985" t="s">
        <v>2329</v>
      </c>
      <c r="G1985" t="s">
        <v>63</v>
      </c>
      <c r="H1985" s="4">
        <v>221994000000000</v>
      </c>
      <c r="I1985">
        <v>29811</v>
      </c>
      <c r="J1985" s="3">
        <v>45974.607638888891</v>
      </c>
      <c r="K1985" t="s">
        <v>5760</v>
      </c>
      <c r="L1985" t="s">
        <v>59</v>
      </c>
      <c r="M1985">
        <v>867</v>
      </c>
      <c r="N1985">
        <v>-350</v>
      </c>
      <c r="O1985">
        <v>0</v>
      </c>
      <c r="P1985">
        <v>517</v>
      </c>
      <c r="Q1985">
        <v>32</v>
      </c>
      <c r="R1985">
        <v>0</v>
      </c>
      <c r="S1985">
        <v>0</v>
      </c>
      <c r="T1985">
        <v>0</v>
      </c>
      <c r="U1985">
        <v>549</v>
      </c>
      <c r="V1985">
        <v>549</v>
      </c>
      <c r="W1985">
        <v>0</v>
      </c>
      <c r="X1985" t="s">
        <v>64</v>
      </c>
      <c r="Y1985">
        <v>161.81</v>
      </c>
      <c r="Z1985">
        <v>15.09</v>
      </c>
      <c r="AA1985" t="s">
        <v>65</v>
      </c>
      <c r="AB1985" t="s">
        <v>56</v>
      </c>
      <c r="AC1985">
        <v>3563</v>
      </c>
      <c r="AK1985">
        <v>32</v>
      </c>
      <c r="AL1985">
        <v>0</v>
      </c>
      <c r="AS1985">
        <v>549</v>
      </c>
      <c r="AZ1985">
        <v>517</v>
      </c>
      <c r="BB1985">
        <v>32</v>
      </c>
    </row>
    <row r="1986" spans="1:55" x14ac:dyDescent="0.25">
      <c r="A1986" t="s">
        <v>54</v>
      </c>
      <c r="B1986">
        <v>110027</v>
      </c>
      <c r="C1986" t="s">
        <v>55</v>
      </c>
      <c r="D1986" t="s">
        <v>56</v>
      </c>
      <c r="E1986" s="1">
        <v>45974</v>
      </c>
      <c r="F1986" t="s">
        <v>2330</v>
      </c>
      <c r="G1986" t="s">
        <v>63</v>
      </c>
      <c r="H1986" s="4">
        <v>221996000000000</v>
      </c>
      <c r="I1986">
        <v>29811</v>
      </c>
      <c r="J1986" s="3">
        <v>45974.624305555553</v>
      </c>
      <c r="K1986" t="s">
        <v>5760</v>
      </c>
      <c r="L1986" t="s">
        <v>59</v>
      </c>
      <c r="M1986">
        <v>730.32</v>
      </c>
      <c r="N1986">
        <v>-268.75</v>
      </c>
      <c r="O1986">
        <v>0</v>
      </c>
      <c r="P1986">
        <v>461.57</v>
      </c>
      <c r="Q1986">
        <v>32</v>
      </c>
      <c r="R1986">
        <v>0</v>
      </c>
      <c r="S1986">
        <v>0.43</v>
      </c>
      <c r="T1986">
        <v>0</v>
      </c>
      <c r="U1986">
        <v>494</v>
      </c>
      <c r="V1986">
        <v>494</v>
      </c>
      <c r="W1986">
        <v>0</v>
      </c>
      <c r="X1986" t="s">
        <v>64</v>
      </c>
      <c r="Y1986">
        <v>152.51</v>
      </c>
      <c r="Z1986">
        <v>11.14</v>
      </c>
      <c r="AA1986" t="s">
        <v>65</v>
      </c>
      <c r="AB1986" t="s">
        <v>56</v>
      </c>
      <c r="AC1986">
        <v>7313</v>
      </c>
      <c r="AK1986">
        <v>32</v>
      </c>
      <c r="AL1986">
        <v>0</v>
      </c>
      <c r="AS1986">
        <v>494</v>
      </c>
      <c r="AZ1986">
        <v>461.57</v>
      </c>
      <c r="BB1986">
        <v>32</v>
      </c>
    </row>
    <row r="1987" spans="1:55" x14ac:dyDescent="0.25">
      <c r="A1987" t="s">
        <v>54</v>
      </c>
      <c r="B1987">
        <v>110027</v>
      </c>
      <c r="C1987" t="s">
        <v>55</v>
      </c>
      <c r="D1987" t="s">
        <v>56</v>
      </c>
      <c r="E1987" s="1">
        <v>45974</v>
      </c>
      <c r="F1987" t="s">
        <v>2331</v>
      </c>
      <c r="G1987" t="s">
        <v>63</v>
      </c>
      <c r="H1987" s="4">
        <v>221996000000000</v>
      </c>
      <c r="I1987">
        <v>29811</v>
      </c>
      <c r="J1987" s="3">
        <v>45974.629861111112</v>
      </c>
      <c r="K1987" t="s">
        <v>5760</v>
      </c>
      <c r="L1987" t="s">
        <v>59</v>
      </c>
      <c r="M1987">
        <v>268</v>
      </c>
      <c r="N1987">
        <v>-93.75</v>
      </c>
      <c r="O1987">
        <v>0</v>
      </c>
      <c r="P1987">
        <v>174.25</v>
      </c>
      <c r="Q1987">
        <v>32</v>
      </c>
      <c r="R1987">
        <v>0</v>
      </c>
      <c r="S1987">
        <v>-0.25</v>
      </c>
      <c r="T1987">
        <v>0</v>
      </c>
      <c r="U1987">
        <v>206</v>
      </c>
      <c r="V1987">
        <v>206</v>
      </c>
      <c r="W1987">
        <v>0</v>
      </c>
      <c r="X1987" t="s">
        <v>64</v>
      </c>
      <c r="Y1987">
        <v>49.33</v>
      </c>
      <c r="Z1987">
        <v>7.51</v>
      </c>
      <c r="AA1987" t="s">
        <v>65</v>
      </c>
      <c r="AB1987" t="s">
        <v>56</v>
      </c>
      <c r="AC1987">
        <v>1497</v>
      </c>
      <c r="AK1987">
        <v>32</v>
      </c>
      <c r="AL1987">
        <v>0</v>
      </c>
      <c r="AS1987">
        <v>206</v>
      </c>
      <c r="AZ1987">
        <v>174.25</v>
      </c>
      <c r="BB1987">
        <v>32</v>
      </c>
    </row>
    <row r="1988" spans="1:55" x14ac:dyDescent="0.25">
      <c r="A1988" t="s">
        <v>54</v>
      </c>
      <c r="B1988">
        <v>110027</v>
      </c>
      <c r="C1988" t="s">
        <v>55</v>
      </c>
      <c r="D1988" t="s">
        <v>56</v>
      </c>
      <c r="E1988" s="1">
        <v>45974</v>
      </c>
      <c r="F1988" t="s">
        <v>2332</v>
      </c>
      <c r="G1988" t="s">
        <v>67</v>
      </c>
      <c r="J1988" s="3">
        <v>45974.661805555559</v>
      </c>
      <c r="K1988" t="s">
        <v>5760</v>
      </c>
      <c r="L1988" t="s">
        <v>59</v>
      </c>
      <c r="M1988">
        <v>59</v>
      </c>
      <c r="N1988">
        <v>0</v>
      </c>
      <c r="O1988">
        <v>0</v>
      </c>
      <c r="P1988">
        <v>59</v>
      </c>
      <c r="Q1988">
        <v>0</v>
      </c>
      <c r="R1988">
        <v>2.96</v>
      </c>
      <c r="S1988">
        <v>0.04</v>
      </c>
      <c r="T1988">
        <v>0</v>
      </c>
      <c r="U1988">
        <v>62</v>
      </c>
      <c r="V1988">
        <v>62</v>
      </c>
      <c r="W1988">
        <v>0</v>
      </c>
      <c r="X1988" t="s">
        <v>73</v>
      </c>
      <c r="Y1988">
        <v>15.49</v>
      </c>
      <c r="Z1988">
        <v>2.14</v>
      </c>
      <c r="AA1988" t="s">
        <v>74</v>
      </c>
      <c r="AB1988" t="s">
        <v>75</v>
      </c>
      <c r="AE1988" t="s">
        <v>89</v>
      </c>
      <c r="AF1988" t="s">
        <v>56</v>
      </c>
      <c r="AG1988">
        <v>8929758003</v>
      </c>
      <c r="AK1988">
        <v>0</v>
      </c>
      <c r="AL1988">
        <v>0</v>
      </c>
      <c r="AM1988">
        <v>62</v>
      </c>
      <c r="AV1988">
        <v>59</v>
      </c>
      <c r="AW1988">
        <v>1.48</v>
      </c>
      <c r="AX1988">
        <v>59</v>
      </c>
      <c r="AY1988">
        <v>1.48</v>
      </c>
      <c r="AZ1988">
        <v>59</v>
      </c>
    </row>
    <row r="1989" spans="1:55" x14ac:dyDescent="0.25">
      <c r="A1989" t="s">
        <v>54</v>
      </c>
      <c r="B1989">
        <v>110027</v>
      </c>
      <c r="C1989" t="s">
        <v>55</v>
      </c>
      <c r="D1989" t="s">
        <v>56</v>
      </c>
      <c r="E1989" s="1">
        <v>45974</v>
      </c>
      <c r="F1989" t="s">
        <v>2333</v>
      </c>
      <c r="G1989" t="s">
        <v>58</v>
      </c>
      <c r="H1989">
        <v>7470626305</v>
      </c>
      <c r="I1989">
        <v>18528960</v>
      </c>
      <c r="J1989" s="3">
        <v>45974.663888888892</v>
      </c>
      <c r="K1989" t="s">
        <v>5760</v>
      </c>
      <c r="L1989" t="s">
        <v>59</v>
      </c>
      <c r="M1989">
        <v>537</v>
      </c>
      <c r="N1989">
        <v>-100</v>
      </c>
      <c r="O1989">
        <v>0</v>
      </c>
      <c r="P1989">
        <v>437</v>
      </c>
      <c r="Q1989">
        <v>32</v>
      </c>
      <c r="R1989">
        <v>0</v>
      </c>
      <c r="S1989">
        <v>0</v>
      </c>
      <c r="T1989">
        <v>0</v>
      </c>
      <c r="U1989">
        <v>469</v>
      </c>
      <c r="V1989">
        <v>469</v>
      </c>
      <c r="W1989">
        <v>0</v>
      </c>
      <c r="X1989" t="s">
        <v>60</v>
      </c>
      <c r="Y1989">
        <v>84.53</v>
      </c>
      <c r="Z1989">
        <v>11.51</v>
      </c>
      <c r="AA1989" t="s">
        <v>61</v>
      </c>
      <c r="AB1989" t="s">
        <v>56</v>
      </c>
      <c r="AC1989">
        <v>6305</v>
      </c>
      <c r="AK1989">
        <v>32</v>
      </c>
      <c r="AL1989">
        <v>0</v>
      </c>
      <c r="AT1989">
        <v>469</v>
      </c>
      <c r="AZ1989">
        <v>437</v>
      </c>
      <c r="BC1989">
        <v>32</v>
      </c>
    </row>
    <row r="1990" spans="1:55" x14ac:dyDescent="0.25">
      <c r="A1990" t="s">
        <v>54</v>
      </c>
      <c r="B1990">
        <v>110027</v>
      </c>
      <c r="C1990" t="s">
        <v>55</v>
      </c>
      <c r="D1990" t="s">
        <v>56</v>
      </c>
      <c r="E1990" s="1">
        <v>45974</v>
      </c>
      <c r="F1990" t="s">
        <v>2334</v>
      </c>
      <c r="G1990" t="s">
        <v>67</v>
      </c>
      <c r="J1990" s="3">
        <v>45974.664583333331</v>
      </c>
      <c r="K1990" t="s">
        <v>5760</v>
      </c>
      <c r="L1990" t="s">
        <v>59</v>
      </c>
      <c r="M1990">
        <v>438</v>
      </c>
      <c r="N1990">
        <v>0</v>
      </c>
      <c r="O1990">
        <v>0</v>
      </c>
      <c r="P1990">
        <v>438</v>
      </c>
      <c r="Q1990">
        <v>0</v>
      </c>
      <c r="R1990">
        <v>21.9</v>
      </c>
      <c r="S1990">
        <v>0.1</v>
      </c>
      <c r="T1990">
        <v>0</v>
      </c>
      <c r="U1990">
        <v>460</v>
      </c>
      <c r="V1990">
        <v>460</v>
      </c>
      <c r="W1990">
        <v>0</v>
      </c>
      <c r="X1990" t="s">
        <v>68</v>
      </c>
      <c r="Y1990">
        <v>98.46</v>
      </c>
      <c r="Z1990">
        <v>10.68</v>
      </c>
      <c r="AA1990" t="s">
        <v>74</v>
      </c>
      <c r="AB1990" t="s">
        <v>75</v>
      </c>
      <c r="AE1990" t="s">
        <v>89</v>
      </c>
      <c r="AF1990" t="s">
        <v>56</v>
      </c>
      <c r="AG1990">
        <v>8929758003</v>
      </c>
      <c r="AK1990">
        <v>0</v>
      </c>
      <c r="AL1990">
        <v>0</v>
      </c>
      <c r="AN1990">
        <v>460</v>
      </c>
      <c r="AV1990">
        <v>438</v>
      </c>
      <c r="AW1990">
        <v>10.95</v>
      </c>
      <c r="AX1990">
        <v>438</v>
      </c>
      <c r="AY1990">
        <v>10.95</v>
      </c>
      <c r="AZ1990">
        <v>438</v>
      </c>
    </row>
    <row r="1991" spans="1:55" x14ac:dyDescent="0.25">
      <c r="A1991" t="s">
        <v>54</v>
      </c>
      <c r="B1991">
        <v>110027</v>
      </c>
      <c r="C1991" t="s">
        <v>55</v>
      </c>
      <c r="D1991" t="s">
        <v>56</v>
      </c>
      <c r="E1991" s="1">
        <v>45974</v>
      </c>
      <c r="F1991" t="s">
        <v>2335</v>
      </c>
      <c r="G1991" t="s">
        <v>67</v>
      </c>
      <c r="J1991" s="3">
        <v>45974.665277777778</v>
      </c>
      <c r="K1991" t="s">
        <v>5760</v>
      </c>
      <c r="L1991" t="s">
        <v>59</v>
      </c>
      <c r="M1991">
        <v>486</v>
      </c>
      <c r="N1991">
        <v>0</v>
      </c>
      <c r="O1991">
        <v>0</v>
      </c>
      <c r="P1991">
        <v>486</v>
      </c>
      <c r="Q1991">
        <v>0</v>
      </c>
      <c r="R1991">
        <v>24.3</v>
      </c>
      <c r="S1991">
        <v>-0.3</v>
      </c>
      <c r="T1991">
        <v>0</v>
      </c>
      <c r="U1991">
        <v>510</v>
      </c>
      <c r="V1991">
        <v>510</v>
      </c>
      <c r="W1991">
        <v>0</v>
      </c>
      <c r="X1991" t="s">
        <v>73</v>
      </c>
      <c r="Y1991">
        <v>121.41</v>
      </c>
      <c r="Z1991">
        <v>11.74</v>
      </c>
      <c r="AA1991" t="s">
        <v>74</v>
      </c>
      <c r="AB1991" t="s">
        <v>75</v>
      </c>
      <c r="AE1991" t="s">
        <v>89</v>
      </c>
      <c r="AF1991" t="s">
        <v>56</v>
      </c>
      <c r="AG1991">
        <v>8929758003</v>
      </c>
      <c r="AK1991">
        <v>0</v>
      </c>
      <c r="AL1991">
        <v>0</v>
      </c>
      <c r="AM1991">
        <v>510</v>
      </c>
      <c r="AV1991">
        <v>486</v>
      </c>
      <c r="AW1991">
        <v>12.15</v>
      </c>
      <c r="AX1991">
        <v>486</v>
      </c>
      <c r="AY1991">
        <v>12.15</v>
      </c>
      <c r="AZ1991">
        <v>486</v>
      </c>
    </row>
    <row r="1992" spans="1:55" x14ac:dyDescent="0.25">
      <c r="A1992" t="s">
        <v>54</v>
      </c>
      <c r="B1992">
        <v>110027</v>
      </c>
      <c r="C1992" t="s">
        <v>55</v>
      </c>
      <c r="D1992" t="s">
        <v>56</v>
      </c>
      <c r="E1992" s="1">
        <v>45974</v>
      </c>
      <c r="F1992" t="s">
        <v>2336</v>
      </c>
      <c r="G1992" t="s">
        <v>58</v>
      </c>
      <c r="H1992">
        <v>7477752161</v>
      </c>
      <c r="I1992">
        <v>18528960</v>
      </c>
      <c r="J1992" s="3">
        <v>45974.666666666664</v>
      </c>
      <c r="K1992" t="s">
        <v>5760</v>
      </c>
      <c r="L1992" t="s">
        <v>59</v>
      </c>
      <c r="M1992">
        <v>229</v>
      </c>
      <c r="N1992">
        <v>-100</v>
      </c>
      <c r="O1992">
        <v>0</v>
      </c>
      <c r="P1992">
        <v>129</v>
      </c>
      <c r="Q1992">
        <v>32</v>
      </c>
      <c r="R1992">
        <v>0</v>
      </c>
      <c r="S1992">
        <v>0</v>
      </c>
      <c r="T1992">
        <v>0</v>
      </c>
      <c r="U1992">
        <v>161</v>
      </c>
      <c r="V1992">
        <v>161</v>
      </c>
      <c r="W1992">
        <v>0</v>
      </c>
      <c r="X1992" t="s">
        <v>60</v>
      </c>
      <c r="Y1992">
        <v>47.44</v>
      </c>
      <c r="Z1992">
        <v>5.01</v>
      </c>
      <c r="AA1992" t="s">
        <v>61</v>
      </c>
      <c r="AB1992" t="s">
        <v>56</v>
      </c>
      <c r="AC1992">
        <v>2161</v>
      </c>
      <c r="AK1992">
        <v>32</v>
      </c>
      <c r="AL1992">
        <v>0</v>
      </c>
      <c r="AT1992">
        <v>161</v>
      </c>
      <c r="AZ1992">
        <v>129</v>
      </c>
      <c r="BC1992">
        <v>32</v>
      </c>
    </row>
    <row r="1993" spans="1:55" x14ac:dyDescent="0.25">
      <c r="A1993" t="s">
        <v>54</v>
      </c>
      <c r="B1993">
        <v>110027</v>
      </c>
      <c r="C1993" t="s">
        <v>55</v>
      </c>
      <c r="D1993" t="s">
        <v>56</v>
      </c>
      <c r="E1993" s="1">
        <v>45974</v>
      </c>
      <c r="F1993" t="s">
        <v>2337</v>
      </c>
      <c r="G1993" t="s">
        <v>63</v>
      </c>
      <c r="H1993" s="4">
        <v>222000000000000</v>
      </c>
      <c r="I1993">
        <v>29811</v>
      </c>
      <c r="J1993" s="3">
        <v>45974.667361111111</v>
      </c>
      <c r="K1993" t="s">
        <v>5760</v>
      </c>
      <c r="L1993" t="s">
        <v>59</v>
      </c>
      <c r="M1993">
        <v>238</v>
      </c>
      <c r="N1993">
        <v>-90</v>
      </c>
      <c r="O1993">
        <v>0</v>
      </c>
      <c r="P1993">
        <v>148</v>
      </c>
      <c r="Q1993">
        <v>32</v>
      </c>
      <c r="R1993">
        <v>0</v>
      </c>
      <c r="S1993">
        <v>0</v>
      </c>
      <c r="T1993">
        <v>0</v>
      </c>
      <c r="U1993">
        <v>180</v>
      </c>
      <c r="V1993">
        <v>180</v>
      </c>
      <c r="W1993">
        <v>0</v>
      </c>
      <c r="X1993" t="s">
        <v>64</v>
      </c>
      <c r="Y1993">
        <v>43.58</v>
      </c>
      <c r="Z1993">
        <v>3.92</v>
      </c>
      <c r="AA1993" t="s">
        <v>65</v>
      </c>
      <c r="AB1993" t="s">
        <v>56</v>
      </c>
      <c r="AC1993">
        <v>6540</v>
      </c>
      <c r="AK1993">
        <v>32</v>
      </c>
      <c r="AL1993">
        <v>0</v>
      </c>
      <c r="AS1993">
        <v>180</v>
      </c>
      <c r="AZ1993">
        <v>148</v>
      </c>
      <c r="BB1993">
        <v>32</v>
      </c>
    </row>
    <row r="1994" spans="1:55" x14ac:dyDescent="0.25">
      <c r="A1994" t="s">
        <v>54</v>
      </c>
      <c r="B1994">
        <v>110027</v>
      </c>
      <c r="C1994" t="s">
        <v>55</v>
      </c>
      <c r="D1994" t="s">
        <v>56</v>
      </c>
      <c r="E1994" s="1">
        <v>45974</v>
      </c>
      <c r="F1994" t="s">
        <v>2338</v>
      </c>
      <c r="G1994" t="s">
        <v>63</v>
      </c>
      <c r="H1994" s="4">
        <v>222000000000000</v>
      </c>
      <c r="I1994">
        <v>29811</v>
      </c>
      <c r="J1994" s="3">
        <v>45974.668055555558</v>
      </c>
      <c r="K1994" t="s">
        <v>5760</v>
      </c>
      <c r="L1994" t="s">
        <v>59</v>
      </c>
      <c r="M1994">
        <v>398</v>
      </c>
      <c r="N1994">
        <v>-93.75</v>
      </c>
      <c r="O1994">
        <v>0</v>
      </c>
      <c r="P1994">
        <v>304.25</v>
      </c>
      <c r="Q1994">
        <v>32</v>
      </c>
      <c r="R1994">
        <v>0</v>
      </c>
      <c r="S1994">
        <v>-0.25</v>
      </c>
      <c r="T1994">
        <v>0</v>
      </c>
      <c r="U1994">
        <v>336</v>
      </c>
      <c r="V1994">
        <v>336</v>
      </c>
      <c r="W1994">
        <v>0</v>
      </c>
      <c r="X1994" t="s">
        <v>64</v>
      </c>
      <c r="Y1994">
        <v>104.19</v>
      </c>
      <c r="Z1994">
        <v>9.82</v>
      </c>
      <c r="AA1994" t="s">
        <v>65</v>
      </c>
      <c r="AB1994" t="s">
        <v>56</v>
      </c>
      <c r="AC1994">
        <v>4852</v>
      </c>
      <c r="AK1994">
        <v>32</v>
      </c>
      <c r="AL1994">
        <v>0</v>
      </c>
      <c r="AS1994">
        <v>336</v>
      </c>
      <c r="AZ1994">
        <v>304.25</v>
      </c>
      <c r="BB1994">
        <v>32</v>
      </c>
    </row>
    <row r="1995" spans="1:55" x14ac:dyDescent="0.25">
      <c r="A1995" t="s">
        <v>54</v>
      </c>
      <c r="B1995">
        <v>110027</v>
      </c>
      <c r="C1995" t="s">
        <v>55</v>
      </c>
      <c r="D1995" t="s">
        <v>56</v>
      </c>
      <c r="E1995" s="1">
        <v>45974</v>
      </c>
      <c r="F1995" t="s">
        <v>2339</v>
      </c>
      <c r="G1995" t="s">
        <v>63</v>
      </c>
      <c r="H1995" s="4">
        <v>222000000000000</v>
      </c>
      <c r="I1995">
        <v>29811</v>
      </c>
      <c r="J1995" s="3">
        <v>45974.673611111109</v>
      </c>
      <c r="K1995" t="s">
        <v>5760</v>
      </c>
      <c r="L1995" t="s">
        <v>59</v>
      </c>
      <c r="M1995">
        <v>218</v>
      </c>
      <c r="N1995">
        <v>-90</v>
      </c>
      <c r="O1995">
        <v>0</v>
      </c>
      <c r="P1995">
        <v>128</v>
      </c>
      <c r="Q1995">
        <v>32</v>
      </c>
      <c r="R1995">
        <v>0</v>
      </c>
      <c r="S1995">
        <v>0</v>
      </c>
      <c r="T1995">
        <v>0</v>
      </c>
      <c r="U1995">
        <v>160</v>
      </c>
      <c r="V1995">
        <v>160</v>
      </c>
      <c r="W1995">
        <v>0</v>
      </c>
      <c r="X1995" t="s">
        <v>64</v>
      </c>
      <c r="Y1995">
        <v>50.16</v>
      </c>
      <c r="Z1995">
        <v>3.92</v>
      </c>
      <c r="AA1995" t="s">
        <v>65</v>
      </c>
      <c r="AB1995" t="s">
        <v>56</v>
      </c>
      <c r="AC1995">
        <v>1511</v>
      </c>
      <c r="AK1995">
        <v>32</v>
      </c>
      <c r="AL1995">
        <v>0</v>
      </c>
      <c r="AS1995">
        <v>160</v>
      </c>
      <c r="AZ1995">
        <v>128</v>
      </c>
      <c r="BB1995">
        <v>32</v>
      </c>
    </row>
    <row r="1996" spans="1:55" x14ac:dyDescent="0.25">
      <c r="A1996" t="s">
        <v>54</v>
      </c>
      <c r="B1996">
        <v>110027</v>
      </c>
      <c r="C1996" t="s">
        <v>55</v>
      </c>
      <c r="D1996" t="s">
        <v>56</v>
      </c>
      <c r="E1996" s="1">
        <v>45974</v>
      </c>
      <c r="F1996" t="s">
        <v>2340</v>
      </c>
      <c r="G1996" t="s">
        <v>58</v>
      </c>
      <c r="H1996">
        <v>7474345407</v>
      </c>
      <c r="I1996">
        <v>18528960</v>
      </c>
      <c r="J1996" s="3">
        <v>45974.693055555559</v>
      </c>
      <c r="K1996" t="s">
        <v>5760</v>
      </c>
      <c r="L1996" t="s">
        <v>59</v>
      </c>
      <c r="M1996">
        <v>607</v>
      </c>
      <c r="N1996">
        <v>-75</v>
      </c>
      <c r="O1996">
        <v>0</v>
      </c>
      <c r="P1996">
        <v>532</v>
      </c>
      <c r="Q1996">
        <v>32</v>
      </c>
      <c r="R1996">
        <v>0</v>
      </c>
      <c r="S1996">
        <v>0</v>
      </c>
      <c r="T1996">
        <v>0</v>
      </c>
      <c r="U1996">
        <v>564</v>
      </c>
      <c r="V1996">
        <v>564</v>
      </c>
      <c r="W1996">
        <v>0</v>
      </c>
      <c r="X1996" t="s">
        <v>60</v>
      </c>
      <c r="Y1996">
        <v>105.46</v>
      </c>
      <c r="Z1996">
        <v>13.37</v>
      </c>
      <c r="AA1996" t="s">
        <v>61</v>
      </c>
      <c r="AB1996" t="s">
        <v>56</v>
      </c>
      <c r="AC1996">
        <v>5407</v>
      </c>
      <c r="AK1996">
        <v>32</v>
      </c>
      <c r="AL1996">
        <v>0</v>
      </c>
      <c r="AT1996">
        <v>564</v>
      </c>
      <c r="AZ1996">
        <v>532</v>
      </c>
      <c r="BC1996">
        <v>32</v>
      </c>
    </row>
    <row r="1997" spans="1:55" x14ac:dyDescent="0.25">
      <c r="A1997" t="s">
        <v>54</v>
      </c>
      <c r="B1997">
        <v>110027</v>
      </c>
      <c r="C1997" t="s">
        <v>55</v>
      </c>
      <c r="D1997" t="s">
        <v>56</v>
      </c>
      <c r="E1997" s="1">
        <v>45974</v>
      </c>
      <c r="F1997" t="s">
        <v>2341</v>
      </c>
      <c r="G1997" t="s">
        <v>67</v>
      </c>
      <c r="J1997" s="3">
        <v>45974.702777777777</v>
      </c>
      <c r="K1997" t="s">
        <v>5760</v>
      </c>
      <c r="L1997" t="s">
        <v>59</v>
      </c>
      <c r="M1997">
        <v>217</v>
      </c>
      <c r="N1997">
        <v>0</v>
      </c>
      <c r="O1997">
        <v>0</v>
      </c>
      <c r="P1997">
        <v>217</v>
      </c>
      <c r="Q1997">
        <v>0</v>
      </c>
      <c r="R1997">
        <v>10.86</v>
      </c>
      <c r="S1997">
        <v>0.14000000000000001</v>
      </c>
      <c r="T1997">
        <v>0</v>
      </c>
      <c r="U1997">
        <v>228</v>
      </c>
      <c r="V1997">
        <v>228</v>
      </c>
      <c r="W1997">
        <v>0</v>
      </c>
      <c r="X1997" t="s">
        <v>68</v>
      </c>
      <c r="Y1997">
        <v>54.93</v>
      </c>
      <c r="Z1997">
        <v>3.92</v>
      </c>
      <c r="AA1997" t="s">
        <v>74</v>
      </c>
      <c r="AB1997" t="s">
        <v>75</v>
      </c>
      <c r="AE1997" t="s">
        <v>89</v>
      </c>
      <c r="AF1997" t="s">
        <v>56</v>
      </c>
      <c r="AG1997">
        <v>8929758003</v>
      </c>
      <c r="AK1997">
        <v>0</v>
      </c>
      <c r="AL1997">
        <v>0</v>
      </c>
      <c r="AN1997">
        <v>228</v>
      </c>
      <c r="AV1997">
        <v>217</v>
      </c>
      <c r="AW1997">
        <v>5.43</v>
      </c>
      <c r="AX1997">
        <v>217</v>
      </c>
      <c r="AY1997">
        <v>5.43</v>
      </c>
      <c r="AZ1997">
        <v>217</v>
      </c>
    </row>
    <row r="1998" spans="1:55" x14ac:dyDescent="0.25">
      <c r="A1998" t="s">
        <v>54</v>
      </c>
      <c r="B1998">
        <v>110027</v>
      </c>
      <c r="C1998" t="s">
        <v>55</v>
      </c>
      <c r="D1998" t="s">
        <v>56</v>
      </c>
      <c r="E1998" s="1">
        <v>45974</v>
      </c>
      <c r="F1998" t="s">
        <v>2342</v>
      </c>
      <c r="G1998" t="s">
        <v>63</v>
      </c>
      <c r="H1998" s="4">
        <v>222004000000000</v>
      </c>
      <c r="I1998">
        <v>29811</v>
      </c>
      <c r="J1998" s="3">
        <v>45974.71597222222</v>
      </c>
      <c r="K1998" t="s">
        <v>5760</v>
      </c>
      <c r="L1998" t="s">
        <v>59</v>
      </c>
      <c r="M1998">
        <v>527</v>
      </c>
      <c r="N1998">
        <v>-93.74</v>
      </c>
      <c r="O1998">
        <v>0</v>
      </c>
      <c r="P1998">
        <v>433.26</v>
      </c>
      <c r="Q1998">
        <v>32</v>
      </c>
      <c r="R1998">
        <v>0</v>
      </c>
      <c r="S1998">
        <v>-0.26</v>
      </c>
      <c r="T1998">
        <v>0</v>
      </c>
      <c r="U1998">
        <v>465</v>
      </c>
      <c r="V1998">
        <v>465</v>
      </c>
      <c r="W1998">
        <v>0</v>
      </c>
      <c r="X1998" t="s">
        <v>64</v>
      </c>
      <c r="Y1998">
        <v>114.2</v>
      </c>
      <c r="Z1998">
        <v>8.4700000000000006</v>
      </c>
      <c r="AA1998" t="s">
        <v>65</v>
      </c>
      <c r="AB1998" t="s">
        <v>56</v>
      </c>
      <c r="AC1998">
        <v>6412</v>
      </c>
      <c r="AK1998">
        <v>32</v>
      </c>
      <c r="AL1998">
        <v>0</v>
      </c>
      <c r="AS1998">
        <v>465</v>
      </c>
      <c r="AZ1998">
        <v>433.26</v>
      </c>
      <c r="BB1998">
        <v>32</v>
      </c>
    </row>
    <row r="1999" spans="1:55" x14ac:dyDescent="0.25">
      <c r="A1999" t="s">
        <v>54</v>
      </c>
      <c r="B1999">
        <v>110027</v>
      </c>
      <c r="C1999" t="s">
        <v>55</v>
      </c>
      <c r="D1999" t="s">
        <v>56</v>
      </c>
      <c r="E1999" s="1">
        <v>45974</v>
      </c>
      <c r="F1999" t="s">
        <v>2343</v>
      </c>
      <c r="G1999" t="s">
        <v>58</v>
      </c>
      <c r="H1999">
        <v>7478262902</v>
      </c>
      <c r="I1999">
        <v>18528960</v>
      </c>
      <c r="J1999" s="3">
        <v>45974.716666666667</v>
      </c>
      <c r="K1999" t="s">
        <v>5760</v>
      </c>
      <c r="L1999" t="s">
        <v>59</v>
      </c>
      <c r="M1999">
        <v>219</v>
      </c>
      <c r="N1999">
        <v>-100</v>
      </c>
      <c r="O1999">
        <v>0</v>
      </c>
      <c r="P1999">
        <v>119</v>
      </c>
      <c r="Q1999">
        <v>32</v>
      </c>
      <c r="R1999">
        <v>0</v>
      </c>
      <c r="S1999">
        <v>0</v>
      </c>
      <c r="T1999">
        <v>0</v>
      </c>
      <c r="U1999">
        <v>151</v>
      </c>
      <c r="V1999">
        <v>151</v>
      </c>
      <c r="W1999">
        <v>0</v>
      </c>
      <c r="X1999" t="s">
        <v>60</v>
      </c>
      <c r="Y1999">
        <v>37.49</v>
      </c>
      <c r="Z1999">
        <v>4.7699999999999996</v>
      </c>
      <c r="AA1999" t="s">
        <v>61</v>
      </c>
      <c r="AB1999" t="s">
        <v>56</v>
      </c>
      <c r="AC1999">
        <v>2902</v>
      </c>
      <c r="AK1999">
        <v>32</v>
      </c>
      <c r="AL1999">
        <v>0</v>
      </c>
      <c r="AT1999">
        <v>151</v>
      </c>
      <c r="AZ1999">
        <v>119</v>
      </c>
      <c r="BC1999">
        <v>32</v>
      </c>
    </row>
    <row r="2000" spans="1:55" x14ac:dyDescent="0.25">
      <c r="A2000" t="s">
        <v>54</v>
      </c>
      <c r="B2000">
        <v>110027</v>
      </c>
      <c r="C2000" t="s">
        <v>55</v>
      </c>
      <c r="D2000" t="s">
        <v>56</v>
      </c>
      <c r="E2000" s="1">
        <v>45974</v>
      </c>
      <c r="F2000" t="s">
        <v>2344</v>
      </c>
      <c r="G2000" t="s">
        <v>63</v>
      </c>
      <c r="H2000" s="4">
        <v>222005000000000</v>
      </c>
      <c r="I2000">
        <v>29811</v>
      </c>
      <c r="J2000" s="3">
        <v>45974.731249999997</v>
      </c>
      <c r="K2000" t="s">
        <v>5760</v>
      </c>
      <c r="L2000" t="s">
        <v>59</v>
      </c>
      <c r="M2000">
        <v>238</v>
      </c>
      <c r="N2000">
        <v>-90</v>
      </c>
      <c r="O2000">
        <v>0</v>
      </c>
      <c r="P2000">
        <v>148</v>
      </c>
      <c r="Q2000">
        <v>32</v>
      </c>
      <c r="R2000">
        <v>0</v>
      </c>
      <c r="S2000">
        <v>0</v>
      </c>
      <c r="T2000">
        <v>0</v>
      </c>
      <c r="U2000">
        <v>180</v>
      </c>
      <c r="V2000">
        <v>180</v>
      </c>
      <c r="W2000">
        <v>0</v>
      </c>
      <c r="X2000" t="s">
        <v>64</v>
      </c>
      <c r="Y2000">
        <v>46.02</v>
      </c>
      <c r="Z2000">
        <v>3.38</v>
      </c>
      <c r="AA2000" t="s">
        <v>65</v>
      </c>
      <c r="AB2000" t="s">
        <v>56</v>
      </c>
      <c r="AC2000">
        <v>7130</v>
      </c>
      <c r="AK2000">
        <v>32</v>
      </c>
      <c r="AL2000">
        <v>0</v>
      </c>
      <c r="AS2000">
        <v>180</v>
      </c>
      <c r="AZ2000">
        <v>148</v>
      </c>
      <c r="BB2000">
        <v>32</v>
      </c>
    </row>
    <row r="2001" spans="1:55" x14ac:dyDescent="0.25">
      <c r="A2001" t="s">
        <v>54</v>
      </c>
      <c r="B2001">
        <v>110027</v>
      </c>
      <c r="C2001" t="s">
        <v>55</v>
      </c>
      <c r="D2001" t="s">
        <v>56</v>
      </c>
      <c r="E2001" s="1">
        <v>45974</v>
      </c>
      <c r="F2001" t="s">
        <v>2345</v>
      </c>
      <c r="G2001" t="s">
        <v>63</v>
      </c>
      <c r="H2001" s="4">
        <v>222006000000000</v>
      </c>
      <c r="I2001">
        <v>29811</v>
      </c>
      <c r="J2001" s="3">
        <v>45974.737500000003</v>
      </c>
      <c r="K2001" t="s">
        <v>5760</v>
      </c>
      <c r="L2001" t="s">
        <v>59</v>
      </c>
      <c r="M2001">
        <v>449</v>
      </c>
      <c r="N2001">
        <v>-93.75</v>
      </c>
      <c r="O2001">
        <v>0</v>
      </c>
      <c r="P2001">
        <v>355.25</v>
      </c>
      <c r="Q2001">
        <v>32</v>
      </c>
      <c r="R2001">
        <v>0</v>
      </c>
      <c r="S2001">
        <v>-0.25</v>
      </c>
      <c r="T2001">
        <v>0</v>
      </c>
      <c r="U2001">
        <v>387</v>
      </c>
      <c r="V2001">
        <v>387</v>
      </c>
      <c r="W2001">
        <v>0</v>
      </c>
      <c r="X2001" t="s">
        <v>64</v>
      </c>
      <c r="Y2001">
        <v>82.79</v>
      </c>
      <c r="Z2001">
        <v>9.82</v>
      </c>
      <c r="AA2001" t="s">
        <v>65</v>
      </c>
      <c r="AB2001" t="s">
        <v>56</v>
      </c>
      <c r="AC2001">
        <v>683</v>
      </c>
      <c r="AK2001">
        <v>32</v>
      </c>
      <c r="AL2001">
        <v>0</v>
      </c>
      <c r="AS2001">
        <v>387</v>
      </c>
      <c r="AZ2001">
        <v>355.25</v>
      </c>
      <c r="BB2001">
        <v>32</v>
      </c>
    </row>
    <row r="2002" spans="1:55" x14ac:dyDescent="0.25">
      <c r="A2002" t="s">
        <v>54</v>
      </c>
      <c r="B2002">
        <v>110027</v>
      </c>
      <c r="C2002" t="s">
        <v>55</v>
      </c>
      <c r="D2002" t="s">
        <v>56</v>
      </c>
      <c r="E2002" s="1">
        <v>45974</v>
      </c>
      <c r="F2002" t="s">
        <v>2346</v>
      </c>
      <c r="G2002" t="s">
        <v>58</v>
      </c>
      <c r="H2002">
        <v>7472196425</v>
      </c>
      <c r="I2002">
        <v>18528960</v>
      </c>
      <c r="J2002" s="3">
        <v>45974.738888888889</v>
      </c>
      <c r="K2002" t="s">
        <v>5760</v>
      </c>
      <c r="L2002" t="s">
        <v>59</v>
      </c>
      <c r="M2002">
        <v>349</v>
      </c>
      <c r="N2002">
        <v>-174.5</v>
      </c>
      <c r="O2002">
        <v>0</v>
      </c>
      <c r="P2002">
        <v>174.5</v>
      </c>
      <c r="Q2002">
        <v>32</v>
      </c>
      <c r="R2002">
        <v>0</v>
      </c>
      <c r="S2002">
        <v>0</v>
      </c>
      <c r="T2002">
        <v>0</v>
      </c>
      <c r="U2002">
        <v>206.5</v>
      </c>
      <c r="V2002">
        <v>206.5</v>
      </c>
      <c r="W2002">
        <v>0</v>
      </c>
      <c r="X2002" t="s">
        <v>60</v>
      </c>
      <c r="Y2002">
        <v>65.069999999999993</v>
      </c>
      <c r="Z2002">
        <v>4.7699999999999996</v>
      </c>
      <c r="AA2002" t="s">
        <v>61</v>
      </c>
      <c r="AB2002" t="s">
        <v>56</v>
      </c>
      <c r="AC2002">
        <v>6425</v>
      </c>
      <c r="AK2002">
        <v>32</v>
      </c>
      <c r="AL2002">
        <v>0</v>
      </c>
      <c r="AT2002">
        <v>206.5</v>
      </c>
      <c r="AZ2002">
        <v>174.5</v>
      </c>
      <c r="BC2002">
        <v>32</v>
      </c>
    </row>
    <row r="2003" spans="1:55" x14ac:dyDescent="0.25">
      <c r="A2003" t="s">
        <v>54</v>
      </c>
      <c r="B2003">
        <v>110027</v>
      </c>
      <c r="C2003" t="s">
        <v>55</v>
      </c>
      <c r="D2003" t="s">
        <v>56</v>
      </c>
      <c r="E2003" s="1">
        <v>45974</v>
      </c>
      <c r="F2003" t="s">
        <v>2347</v>
      </c>
      <c r="G2003" t="s">
        <v>58</v>
      </c>
      <c r="H2003">
        <v>7476673534</v>
      </c>
      <c r="I2003">
        <v>18528960</v>
      </c>
      <c r="J2003" s="3">
        <v>45974.742361111108</v>
      </c>
      <c r="K2003" t="s">
        <v>5760</v>
      </c>
      <c r="L2003" t="s">
        <v>59</v>
      </c>
      <c r="M2003">
        <v>497</v>
      </c>
      <c r="N2003">
        <v>-75</v>
      </c>
      <c r="O2003">
        <v>0</v>
      </c>
      <c r="P2003">
        <v>422</v>
      </c>
      <c r="Q2003">
        <v>32</v>
      </c>
      <c r="R2003">
        <v>0</v>
      </c>
      <c r="S2003">
        <v>0</v>
      </c>
      <c r="T2003">
        <v>0</v>
      </c>
      <c r="U2003">
        <v>454</v>
      </c>
      <c r="V2003">
        <v>454</v>
      </c>
      <c r="W2003">
        <v>0</v>
      </c>
      <c r="X2003" t="s">
        <v>60</v>
      </c>
      <c r="Y2003">
        <v>131.47999999999999</v>
      </c>
      <c r="Z2003">
        <v>9.82</v>
      </c>
      <c r="AA2003" t="s">
        <v>61</v>
      </c>
      <c r="AB2003" t="s">
        <v>56</v>
      </c>
      <c r="AC2003">
        <v>3534</v>
      </c>
      <c r="AK2003">
        <v>32</v>
      </c>
      <c r="AL2003">
        <v>0</v>
      </c>
      <c r="AT2003">
        <v>454</v>
      </c>
      <c r="AZ2003">
        <v>422</v>
      </c>
      <c r="BC2003">
        <v>32</v>
      </c>
    </row>
    <row r="2004" spans="1:55" x14ac:dyDescent="0.25">
      <c r="A2004" t="s">
        <v>54</v>
      </c>
      <c r="B2004">
        <v>110027</v>
      </c>
      <c r="C2004" t="s">
        <v>55</v>
      </c>
      <c r="D2004" t="s">
        <v>56</v>
      </c>
      <c r="E2004" s="1">
        <v>45974</v>
      </c>
      <c r="F2004" t="s">
        <v>2348</v>
      </c>
      <c r="G2004" t="s">
        <v>58</v>
      </c>
      <c r="H2004">
        <v>7477701148</v>
      </c>
      <c r="I2004">
        <v>18528960</v>
      </c>
      <c r="J2004" s="3">
        <v>45974.759722222225</v>
      </c>
      <c r="K2004" t="s">
        <v>5760</v>
      </c>
      <c r="L2004" t="s">
        <v>59</v>
      </c>
      <c r="M2004">
        <v>229</v>
      </c>
      <c r="N2004">
        <v>-100</v>
      </c>
      <c r="O2004">
        <v>0</v>
      </c>
      <c r="P2004">
        <v>129</v>
      </c>
      <c r="Q2004">
        <v>32</v>
      </c>
      <c r="R2004">
        <v>0</v>
      </c>
      <c r="S2004">
        <v>0</v>
      </c>
      <c r="T2004">
        <v>0</v>
      </c>
      <c r="U2004">
        <v>161</v>
      </c>
      <c r="V2004">
        <v>161</v>
      </c>
      <c r="W2004">
        <v>0</v>
      </c>
      <c r="X2004" t="s">
        <v>60</v>
      </c>
      <c r="Y2004">
        <v>47.24</v>
      </c>
      <c r="Z2004">
        <v>5.01</v>
      </c>
      <c r="AA2004" t="s">
        <v>61</v>
      </c>
      <c r="AB2004" t="s">
        <v>56</v>
      </c>
      <c r="AC2004">
        <v>1148</v>
      </c>
      <c r="AK2004">
        <v>32</v>
      </c>
      <c r="AL2004">
        <v>0</v>
      </c>
      <c r="AT2004">
        <v>161</v>
      </c>
      <c r="AZ2004">
        <v>129</v>
      </c>
      <c r="BC2004">
        <v>32</v>
      </c>
    </row>
    <row r="2005" spans="1:55" x14ac:dyDescent="0.25">
      <c r="A2005" t="s">
        <v>54</v>
      </c>
      <c r="B2005">
        <v>110027</v>
      </c>
      <c r="C2005" t="s">
        <v>55</v>
      </c>
      <c r="D2005" t="s">
        <v>56</v>
      </c>
      <c r="E2005" s="1">
        <v>45974</v>
      </c>
      <c r="F2005" t="s">
        <v>2349</v>
      </c>
      <c r="G2005" t="s">
        <v>67</v>
      </c>
      <c r="J2005" s="3">
        <v>45974.76458333333</v>
      </c>
      <c r="K2005" t="s">
        <v>5760</v>
      </c>
      <c r="L2005" t="s">
        <v>59</v>
      </c>
      <c r="M2005">
        <v>179</v>
      </c>
      <c r="N2005">
        <v>0</v>
      </c>
      <c r="O2005">
        <v>0</v>
      </c>
      <c r="P2005">
        <v>179</v>
      </c>
      <c r="Q2005">
        <v>0</v>
      </c>
      <c r="R2005">
        <v>8.9600000000000009</v>
      </c>
      <c r="S2005">
        <v>0.04</v>
      </c>
      <c r="T2005">
        <v>0</v>
      </c>
      <c r="U2005">
        <v>188</v>
      </c>
      <c r="V2005">
        <v>188</v>
      </c>
      <c r="W2005">
        <v>0</v>
      </c>
      <c r="X2005" t="s">
        <v>68</v>
      </c>
      <c r="Y2005">
        <v>37.49</v>
      </c>
      <c r="Z2005">
        <v>2.56</v>
      </c>
      <c r="AA2005" t="s">
        <v>74</v>
      </c>
      <c r="AB2005" t="s">
        <v>75</v>
      </c>
      <c r="AE2005" t="s">
        <v>89</v>
      </c>
      <c r="AF2005" t="s">
        <v>56</v>
      </c>
      <c r="AG2005">
        <v>8929758003</v>
      </c>
      <c r="AK2005">
        <v>0</v>
      </c>
      <c r="AL2005">
        <v>0</v>
      </c>
      <c r="AN2005">
        <v>188</v>
      </c>
      <c r="AV2005">
        <v>179</v>
      </c>
      <c r="AW2005">
        <v>4.4800000000000004</v>
      </c>
      <c r="AX2005">
        <v>179</v>
      </c>
      <c r="AY2005">
        <v>4.4800000000000004</v>
      </c>
      <c r="AZ2005">
        <v>179</v>
      </c>
    </row>
    <row r="2006" spans="1:55" x14ac:dyDescent="0.25">
      <c r="A2006" t="s">
        <v>54</v>
      </c>
      <c r="B2006">
        <v>110027</v>
      </c>
      <c r="C2006" t="s">
        <v>55</v>
      </c>
      <c r="D2006" t="s">
        <v>56</v>
      </c>
      <c r="E2006" s="1">
        <v>45974</v>
      </c>
      <c r="F2006" t="s">
        <v>2350</v>
      </c>
      <c r="G2006" t="s">
        <v>67</v>
      </c>
      <c r="J2006" s="3">
        <v>45974.76458333333</v>
      </c>
      <c r="K2006" t="s">
        <v>5760</v>
      </c>
      <c r="L2006" t="s">
        <v>59</v>
      </c>
      <c r="M2006">
        <v>158</v>
      </c>
      <c r="N2006">
        <v>0</v>
      </c>
      <c r="O2006">
        <v>0</v>
      </c>
      <c r="P2006">
        <v>158</v>
      </c>
      <c r="Q2006">
        <v>0</v>
      </c>
      <c r="R2006">
        <v>7.9</v>
      </c>
      <c r="S2006">
        <v>0.1</v>
      </c>
      <c r="T2006">
        <v>0</v>
      </c>
      <c r="U2006">
        <v>166</v>
      </c>
      <c r="V2006">
        <v>166</v>
      </c>
      <c r="W2006">
        <v>0</v>
      </c>
      <c r="X2006" t="s">
        <v>73</v>
      </c>
      <c r="Y2006">
        <v>39.01</v>
      </c>
      <c r="Z2006">
        <v>3.92</v>
      </c>
      <c r="AA2006" t="s">
        <v>74</v>
      </c>
      <c r="AB2006" t="s">
        <v>75</v>
      </c>
      <c r="AE2006" t="s">
        <v>89</v>
      </c>
      <c r="AF2006" t="s">
        <v>56</v>
      </c>
      <c r="AG2006">
        <v>8929758003</v>
      </c>
      <c r="AK2006">
        <v>0</v>
      </c>
      <c r="AL2006">
        <v>0</v>
      </c>
      <c r="AM2006">
        <v>166</v>
      </c>
      <c r="AV2006">
        <v>158</v>
      </c>
      <c r="AW2006">
        <v>3.95</v>
      </c>
      <c r="AX2006">
        <v>158</v>
      </c>
      <c r="AY2006">
        <v>3.95</v>
      </c>
      <c r="AZ2006">
        <v>158</v>
      </c>
    </row>
    <row r="2007" spans="1:55" x14ac:dyDescent="0.25">
      <c r="A2007" t="s">
        <v>54</v>
      </c>
      <c r="B2007">
        <v>110027</v>
      </c>
      <c r="C2007" t="s">
        <v>55</v>
      </c>
      <c r="D2007" t="s">
        <v>56</v>
      </c>
      <c r="E2007" s="1">
        <v>45974</v>
      </c>
      <c r="F2007" t="s">
        <v>2351</v>
      </c>
      <c r="G2007" t="s">
        <v>67</v>
      </c>
      <c r="J2007" s="3">
        <v>45974.76458333333</v>
      </c>
      <c r="K2007" t="s">
        <v>5760</v>
      </c>
      <c r="L2007" t="s">
        <v>59</v>
      </c>
      <c r="M2007">
        <v>358</v>
      </c>
      <c r="N2007">
        <v>0</v>
      </c>
      <c r="O2007">
        <v>0</v>
      </c>
      <c r="P2007">
        <v>358</v>
      </c>
      <c r="Q2007">
        <v>0</v>
      </c>
      <c r="R2007">
        <v>17.899999999999999</v>
      </c>
      <c r="S2007">
        <v>0.1</v>
      </c>
      <c r="T2007">
        <v>0</v>
      </c>
      <c r="U2007">
        <v>376</v>
      </c>
      <c r="V2007">
        <v>376</v>
      </c>
      <c r="W2007">
        <v>0</v>
      </c>
      <c r="X2007" t="s">
        <v>73</v>
      </c>
      <c r="Y2007">
        <v>78.349999999999994</v>
      </c>
      <c r="Z2007">
        <v>5.0599999999999996</v>
      </c>
      <c r="AA2007" t="s">
        <v>74</v>
      </c>
      <c r="AB2007" t="s">
        <v>75</v>
      </c>
      <c r="AE2007" t="s">
        <v>89</v>
      </c>
      <c r="AF2007" t="s">
        <v>56</v>
      </c>
      <c r="AG2007">
        <v>8929758003</v>
      </c>
      <c r="AK2007">
        <v>0</v>
      </c>
      <c r="AL2007">
        <v>0</v>
      </c>
      <c r="AM2007">
        <v>376</v>
      </c>
      <c r="AV2007">
        <v>358</v>
      </c>
      <c r="AW2007">
        <v>8.9499999999999993</v>
      </c>
      <c r="AX2007">
        <v>358</v>
      </c>
      <c r="AY2007">
        <v>8.9499999999999993</v>
      </c>
      <c r="AZ2007">
        <v>358</v>
      </c>
    </row>
    <row r="2008" spans="1:55" x14ac:dyDescent="0.25">
      <c r="A2008" t="s">
        <v>54</v>
      </c>
      <c r="B2008">
        <v>110027</v>
      </c>
      <c r="C2008" t="s">
        <v>55</v>
      </c>
      <c r="D2008" t="s">
        <v>56</v>
      </c>
      <c r="E2008" s="1">
        <v>45974</v>
      </c>
      <c r="F2008" t="s">
        <v>2352</v>
      </c>
      <c r="G2008" t="s">
        <v>67</v>
      </c>
      <c r="J2008" s="3">
        <v>45974.76458333333</v>
      </c>
      <c r="K2008" t="s">
        <v>5760</v>
      </c>
      <c r="L2008" t="s">
        <v>59</v>
      </c>
      <c r="M2008">
        <v>369</v>
      </c>
      <c r="N2008">
        <v>0</v>
      </c>
      <c r="O2008">
        <v>0</v>
      </c>
      <c r="P2008">
        <v>369</v>
      </c>
      <c r="Q2008">
        <v>0</v>
      </c>
      <c r="R2008">
        <v>18.46</v>
      </c>
      <c r="S2008">
        <v>-0.46</v>
      </c>
      <c r="T2008">
        <v>0</v>
      </c>
      <c r="U2008">
        <v>387</v>
      </c>
      <c r="V2008">
        <v>387</v>
      </c>
      <c r="W2008">
        <v>0</v>
      </c>
      <c r="X2008" t="s">
        <v>73</v>
      </c>
      <c r="Y2008">
        <v>82.79</v>
      </c>
      <c r="Z2008">
        <v>8.7200000000000006</v>
      </c>
      <c r="AA2008" t="s">
        <v>74</v>
      </c>
      <c r="AB2008" t="s">
        <v>75</v>
      </c>
      <c r="AE2008" t="s">
        <v>573</v>
      </c>
      <c r="AF2008" t="s">
        <v>320</v>
      </c>
      <c r="AG2008">
        <v>9582586969</v>
      </c>
      <c r="AK2008">
        <v>0</v>
      </c>
      <c r="AL2008">
        <v>0</v>
      </c>
      <c r="AM2008">
        <v>387</v>
      </c>
      <c r="AV2008">
        <v>369</v>
      </c>
      <c r="AW2008">
        <v>9.23</v>
      </c>
      <c r="AX2008">
        <v>369</v>
      </c>
      <c r="AY2008">
        <v>9.23</v>
      </c>
      <c r="AZ2008">
        <v>369</v>
      </c>
    </row>
    <row r="2009" spans="1:55" x14ac:dyDescent="0.25">
      <c r="A2009" t="s">
        <v>54</v>
      </c>
      <c r="B2009">
        <v>110027</v>
      </c>
      <c r="C2009" t="s">
        <v>55</v>
      </c>
      <c r="D2009" t="s">
        <v>56</v>
      </c>
      <c r="E2009" s="1">
        <v>45974</v>
      </c>
      <c r="F2009" t="s">
        <v>2353</v>
      </c>
      <c r="G2009" t="s">
        <v>67</v>
      </c>
      <c r="J2009" s="3">
        <v>45974.775694444441</v>
      </c>
      <c r="K2009" t="s">
        <v>5760</v>
      </c>
      <c r="L2009" t="s">
        <v>59</v>
      </c>
      <c r="M2009">
        <v>109</v>
      </c>
      <c r="N2009">
        <v>0</v>
      </c>
      <c r="O2009">
        <v>0</v>
      </c>
      <c r="P2009">
        <v>109</v>
      </c>
      <c r="Q2009">
        <v>0</v>
      </c>
      <c r="R2009">
        <v>5.46</v>
      </c>
      <c r="S2009">
        <v>-0.46</v>
      </c>
      <c r="T2009">
        <v>0</v>
      </c>
      <c r="U2009">
        <v>114</v>
      </c>
      <c r="V2009">
        <v>114</v>
      </c>
      <c r="W2009">
        <v>0</v>
      </c>
      <c r="X2009" t="s">
        <v>73</v>
      </c>
      <c r="Y2009">
        <v>24.63</v>
      </c>
      <c r="Z2009">
        <v>1.96</v>
      </c>
      <c r="AA2009" t="s">
        <v>74</v>
      </c>
      <c r="AB2009" t="s">
        <v>75</v>
      </c>
      <c r="AE2009" t="s">
        <v>89</v>
      </c>
      <c r="AF2009" t="s">
        <v>56</v>
      </c>
      <c r="AG2009">
        <v>8929758003</v>
      </c>
      <c r="AK2009">
        <v>0</v>
      </c>
      <c r="AL2009">
        <v>0</v>
      </c>
      <c r="AM2009">
        <v>114</v>
      </c>
      <c r="AV2009">
        <v>109</v>
      </c>
      <c r="AW2009">
        <v>2.73</v>
      </c>
      <c r="AX2009">
        <v>109</v>
      </c>
      <c r="AY2009">
        <v>2.73</v>
      </c>
      <c r="AZ2009">
        <v>109</v>
      </c>
    </row>
    <row r="2010" spans="1:55" x14ac:dyDescent="0.25">
      <c r="A2010" t="s">
        <v>54</v>
      </c>
      <c r="B2010">
        <v>110027</v>
      </c>
      <c r="C2010" t="s">
        <v>55</v>
      </c>
      <c r="D2010" t="s">
        <v>56</v>
      </c>
      <c r="E2010" s="1">
        <v>45974</v>
      </c>
      <c r="F2010" t="s">
        <v>2354</v>
      </c>
      <c r="G2010" t="s">
        <v>58</v>
      </c>
      <c r="H2010">
        <v>7473237465</v>
      </c>
      <c r="I2010">
        <v>18528960</v>
      </c>
      <c r="J2010" s="3">
        <v>45974.777777777781</v>
      </c>
      <c r="K2010" t="s">
        <v>5760</v>
      </c>
      <c r="L2010" t="s">
        <v>59</v>
      </c>
      <c r="M2010">
        <v>349</v>
      </c>
      <c r="N2010">
        <v>-174.5</v>
      </c>
      <c r="O2010">
        <v>0</v>
      </c>
      <c r="P2010">
        <v>174.5</v>
      </c>
      <c r="Q2010">
        <v>32</v>
      </c>
      <c r="R2010">
        <v>0</v>
      </c>
      <c r="S2010">
        <v>0</v>
      </c>
      <c r="T2010">
        <v>0</v>
      </c>
      <c r="U2010">
        <v>206.5</v>
      </c>
      <c r="V2010">
        <v>206.5</v>
      </c>
      <c r="W2010">
        <v>0</v>
      </c>
      <c r="X2010" t="s">
        <v>60</v>
      </c>
      <c r="Y2010">
        <v>53.92</v>
      </c>
      <c r="Z2010">
        <v>4.7699999999999996</v>
      </c>
      <c r="AA2010" t="s">
        <v>61</v>
      </c>
      <c r="AB2010" t="s">
        <v>56</v>
      </c>
      <c r="AC2010">
        <v>7465</v>
      </c>
      <c r="AK2010">
        <v>32</v>
      </c>
      <c r="AL2010">
        <v>0</v>
      </c>
      <c r="AT2010">
        <v>206.5</v>
      </c>
      <c r="AZ2010">
        <v>174.5</v>
      </c>
      <c r="BC2010">
        <v>32</v>
      </c>
    </row>
    <row r="2011" spans="1:55" x14ac:dyDescent="0.25">
      <c r="A2011" t="s">
        <v>54</v>
      </c>
      <c r="B2011">
        <v>110027</v>
      </c>
      <c r="C2011" t="s">
        <v>55</v>
      </c>
      <c r="D2011" t="s">
        <v>56</v>
      </c>
      <c r="E2011" s="1">
        <v>45974</v>
      </c>
      <c r="F2011" t="s">
        <v>2355</v>
      </c>
      <c r="G2011" t="s">
        <v>58</v>
      </c>
      <c r="H2011">
        <v>7473767939</v>
      </c>
      <c r="I2011">
        <v>18528960</v>
      </c>
      <c r="J2011" s="3">
        <v>45974.783333333333</v>
      </c>
      <c r="K2011" t="s">
        <v>5760</v>
      </c>
      <c r="L2011" t="s">
        <v>59</v>
      </c>
      <c r="M2011">
        <v>229</v>
      </c>
      <c r="N2011">
        <v>-100</v>
      </c>
      <c r="O2011">
        <v>0</v>
      </c>
      <c r="P2011">
        <v>129</v>
      </c>
      <c r="Q2011">
        <v>32</v>
      </c>
      <c r="R2011">
        <v>0</v>
      </c>
      <c r="S2011">
        <v>0</v>
      </c>
      <c r="T2011">
        <v>0</v>
      </c>
      <c r="U2011">
        <v>161</v>
      </c>
      <c r="V2011">
        <v>161</v>
      </c>
      <c r="W2011">
        <v>0</v>
      </c>
      <c r="X2011" t="s">
        <v>60</v>
      </c>
      <c r="Y2011">
        <v>53.79</v>
      </c>
      <c r="Z2011">
        <v>5.01</v>
      </c>
      <c r="AA2011" t="s">
        <v>61</v>
      </c>
      <c r="AB2011" t="s">
        <v>56</v>
      </c>
      <c r="AC2011">
        <v>7939</v>
      </c>
      <c r="AK2011">
        <v>32</v>
      </c>
      <c r="AL2011">
        <v>0</v>
      </c>
      <c r="AT2011">
        <v>161</v>
      </c>
      <c r="AZ2011">
        <v>129</v>
      </c>
      <c r="BC2011">
        <v>32</v>
      </c>
    </row>
    <row r="2012" spans="1:55" x14ac:dyDescent="0.25">
      <c r="A2012" t="s">
        <v>54</v>
      </c>
      <c r="B2012">
        <v>110027</v>
      </c>
      <c r="C2012" t="s">
        <v>55</v>
      </c>
      <c r="D2012" t="s">
        <v>56</v>
      </c>
      <c r="E2012" s="1">
        <v>45974</v>
      </c>
      <c r="F2012" t="s">
        <v>2356</v>
      </c>
      <c r="G2012" t="s">
        <v>58</v>
      </c>
      <c r="H2012">
        <v>7470214687</v>
      </c>
      <c r="I2012">
        <v>18528960</v>
      </c>
      <c r="J2012" s="3">
        <v>45974.786805555559</v>
      </c>
      <c r="K2012" t="s">
        <v>5760</v>
      </c>
      <c r="L2012" t="s">
        <v>59</v>
      </c>
      <c r="M2012">
        <v>518</v>
      </c>
      <c r="N2012">
        <v>-174.5</v>
      </c>
      <c r="O2012">
        <v>0</v>
      </c>
      <c r="P2012">
        <v>343.5</v>
      </c>
      <c r="Q2012">
        <v>32</v>
      </c>
      <c r="R2012">
        <v>0</v>
      </c>
      <c r="S2012">
        <v>0</v>
      </c>
      <c r="T2012">
        <v>0</v>
      </c>
      <c r="U2012">
        <v>375.5</v>
      </c>
      <c r="V2012">
        <v>375.5</v>
      </c>
      <c r="W2012">
        <v>0</v>
      </c>
      <c r="X2012" t="s">
        <v>60</v>
      </c>
      <c r="Y2012">
        <v>94.9</v>
      </c>
      <c r="Z2012">
        <v>10.32</v>
      </c>
      <c r="AA2012" t="s">
        <v>61</v>
      </c>
      <c r="AB2012" t="s">
        <v>56</v>
      </c>
      <c r="AC2012">
        <v>4687</v>
      </c>
      <c r="AK2012">
        <v>32</v>
      </c>
      <c r="AL2012">
        <v>0</v>
      </c>
      <c r="AT2012">
        <v>375.5</v>
      </c>
      <c r="AZ2012">
        <v>343.5</v>
      </c>
      <c r="BC2012">
        <v>32</v>
      </c>
    </row>
    <row r="2013" spans="1:55" x14ac:dyDescent="0.25">
      <c r="A2013" t="s">
        <v>54</v>
      </c>
      <c r="B2013">
        <v>110027</v>
      </c>
      <c r="C2013" t="s">
        <v>55</v>
      </c>
      <c r="D2013" t="s">
        <v>56</v>
      </c>
      <c r="E2013" s="1">
        <v>45974</v>
      </c>
      <c r="F2013" t="s">
        <v>2357</v>
      </c>
      <c r="G2013" t="s">
        <v>67</v>
      </c>
      <c r="J2013" s="3">
        <v>45974.800694444442</v>
      </c>
      <c r="K2013" t="s">
        <v>5760</v>
      </c>
      <c r="L2013" t="s">
        <v>59</v>
      </c>
      <c r="M2013">
        <v>932.66</v>
      </c>
      <c r="N2013">
        <v>0</v>
      </c>
      <c r="O2013">
        <v>0</v>
      </c>
      <c r="P2013">
        <v>932.66</v>
      </c>
      <c r="Q2013">
        <v>0</v>
      </c>
      <c r="R2013">
        <v>46.64</v>
      </c>
      <c r="S2013">
        <v>-0.3</v>
      </c>
      <c r="T2013">
        <v>0</v>
      </c>
      <c r="U2013">
        <v>979</v>
      </c>
      <c r="V2013">
        <v>979</v>
      </c>
      <c r="W2013">
        <v>0</v>
      </c>
      <c r="X2013" t="s">
        <v>68</v>
      </c>
      <c r="Y2013">
        <v>277.43</v>
      </c>
      <c r="Z2013">
        <v>10.66</v>
      </c>
      <c r="AA2013" t="s">
        <v>74</v>
      </c>
      <c r="AB2013" t="s">
        <v>75</v>
      </c>
      <c r="AE2013" t="s">
        <v>89</v>
      </c>
      <c r="AF2013" t="s">
        <v>56</v>
      </c>
      <c r="AG2013">
        <v>8929758003</v>
      </c>
      <c r="AK2013">
        <v>0</v>
      </c>
      <c r="AL2013">
        <v>0</v>
      </c>
      <c r="AN2013">
        <v>979</v>
      </c>
      <c r="AV2013">
        <v>932.66</v>
      </c>
      <c r="AW2013">
        <v>23.32</v>
      </c>
      <c r="AX2013">
        <v>932.66</v>
      </c>
      <c r="AY2013">
        <v>23.32</v>
      </c>
      <c r="AZ2013">
        <v>932.66</v>
      </c>
    </row>
    <row r="2014" spans="1:55" x14ac:dyDescent="0.25">
      <c r="A2014" t="s">
        <v>54</v>
      </c>
      <c r="B2014">
        <v>110027</v>
      </c>
      <c r="C2014" t="s">
        <v>55</v>
      </c>
      <c r="D2014" t="s">
        <v>56</v>
      </c>
      <c r="E2014" s="1">
        <v>45974</v>
      </c>
      <c r="F2014" t="s">
        <v>2358</v>
      </c>
      <c r="G2014" t="s">
        <v>63</v>
      </c>
      <c r="H2014" s="4">
        <v>222011000000000</v>
      </c>
      <c r="I2014">
        <v>29811</v>
      </c>
      <c r="J2014" s="3">
        <v>45974.803472222222</v>
      </c>
      <c r="K2014" t="s">
        <v>5760</v>
      </c>
      <c r="L2014" t="s">
        <v>59</v>
      </c>
      <c r="M2014">
        <v>318</v>
      </c>
      <c r="N2014">
        <v>-93.74</v>
      </c>
      <c r="O2014">
        <v>0</v>
      </c>
      <c r="P2014">
        <v>224.26</v>
      </c>
      <c r="Q2014">
        <v>32</v>
      </c>
      <c r="R2014">
        <v>0</v>
      </c>
      <c r="S2014">
        <v>-0.26</v>
      </c>
      <c r="T2014">
        <v>0</v>
      </c>
      <c r="U2014">
        <v>256</v>
      </c>
      <c r="V2014">
        <v>256</v>
      </c>
      <c r="W2014">
        <v>0</v>
      </c>
      <c r="X2014" t="s">
        <v>64</v>
      </c>
      <c r="Y2014">
        <v>56.99</v>
      </c>
      <c r="Z2014">
        <v>6.73</v>
      </c>
      <c r="AA2014" t="s">
        <v>65</v>
      </c>
      <c r="AB2014" t="s">
        <v>56</v>
      </c>
      <c r="AC2014">
        <v>3446</v>
      </c>
      <c r="AK2014">
        <v>32</v>
      </c>
      <c r="AL2014">
        <v>0</v>
      </c>
      <c r="AS2014">
        <v>256</v>
      </c>
      <c r="AZ2014">
        <v>224.26</v>
      </c>
      <c r="BB2014">
        <v>32</v>
      </c>
    </row>
    <row r="2015" spans="1:55" x14ac:dyDescent="0.25">
      <c r="A2015" t="s">
        <v>54</v>
      </c>
      <c r="B2015">
        <v>110027</v>
      </c>
      <c r="C2015" t="s">
        <v>55</v>
      </c>
      <c r="D2015" t="s">
        <v>56</v>
      </c>
      <c r="E2015" s="1">
        <v>45974</v>
      </c>
      <c r="F2015" t="s">
        <v>2359</v>
      </c>
      <c r="G2015" t="s">
        <v>58</v>
      </c>
      <c r="H2015">
        <v>7476906350</v>
      </c>
      <c r="I2015">
        <v>18528960</v>
      </c>
      <c r="J2015" s="3">
        <v>45974.81527777778</v>
      </c>
      <c r="K2015" t="s">
        <v>5760</v>
      </c>
      <c r="L2015" t="s">
        <v>59</v>
      </c>
      <c r="M2015">
        <v>295</v>
      </c>
      <c r="N2015">
        <v>-83.5</v>
      </c>
      <c r="O2015">
        <v>0</v>
      </c>
      <c r="P2015">
        <v>211.5</v>
      </c>
      <c r="Q2015">
        <v>32</v>
      </c>
      <c r="R2015">
        <v>0</v>
      </c>
      <c r="S2015">
        <v>0</v>
      </c>
      <c r="T2015">
        <v>0</v>
      </c>
      <c r="U2015">
        <v>243.5</v>
      </c>
      <c r="V2015">
        <v>243.5</v>
      </c>
      <c r="W2015">
        <v>0</v>
      </c>
      <c r="X2015" t="s">
        <v>60</v>
      </c>
      <c r="Y2015">
        <v>60.52</v>
      </c>
      <c r="Z2015">
        <v>3.92</v>
      </c>
      <c r="AA2015" t="s">
        <v>61</v>
      </c>
      <c r="AB2015" t="s">
        <v>56</v>
      </c>
      <c r="AC2015">
        <v>6350</v>
      </c>
      <c r="AK2015">
        <v>32</v>
      </c>
      <c r="AL2015">
        <v>0</v>
      </c>
      <c r="AT2015">
        <v>243.5</v>
      </c>
      <c r="AZ2015">
        <v>211.5</v>
      </c>
      <c r="BC2015">
        <v>32</v>
      </c>
    </row>
    <row r="2016" spans="1:55" x14ac:dyDescent="0.25">
      <c r="A2016" t="s">
        <v>54</v>
      </c>
      <c r="B2016">
        <v>110027</v>
      </c>
      <c r="C2016" t="s">
        <v>55</v>
      </c>
      <c r="D2016" t="s">
        <v>56</v>
      </c>
      <c r="E2016" s="1">
        <v>45974</v>
      </c>
      <c r="F2016" t="s">
        <v>2360</v>
      </c>
      <c r="G2016" t="s">
        <v>67</v>
      </c>
      <c r="J2016" s="3">
        <v>45974.820833333331</v>
      </c>
      <c r="K2016" t="s">
        <v>5760</v>
      </c>
      <c r="L2016" t="s">
        <v>59</v>
      </c>
      <c r="M2016">
        <v>496.09</v>
      </c>
      <c r="N2016">
        <v>0</v>
      </c>
      <c r="O2016">
        <v>0</v>
      </c>
      <c r="P2016">
        <v>496.09</v>
      </c>
      <c r="Q2016">
        <v>0</v>
      </c>
      <c r="R2016">
        <v>24.8</v>
      </c>
      <c r="S2016">
        <v>0.11</v>
      </c>
      <c r="T2016">
        <v>0</v>
      </c>
      <c r="U2016">
        <v>521</v>
      </c>
      <c r="V2016">
        <v>521</v>
      </c>
      <c r="W2016">
        <v>0</v>
      </c>
      <c r="X2016" t="s">
        <v>73</v>
      </c>
      <c r="Y2016">
        <v>121.45</v>
      </c>
      <c r="Z2016">
        <v>4.5199999999999996</v>
      </c>
      <c r="AA2016" t="s">
        <v>74</v>
      </c>
      <c r="AB2016" t="s">
        <v>75</v>
      </c>
      <c r="AE2016" t="s">
        <v>89</v>
      </c>
      <c r="AF2016" t="s">
        <v>56</v>
      </c>
      <c r="AG2016">
        <v>8929758003</v>
      </c>
      <c r="AK2016">
        <v>0</v>
      </c>
      <c r="AL2016">
        <v>0</v>
      </c>
      <c r="AM2016">
        <v>521</v>
      </c>
      <c r="AV2016">
        <v>496.09</v>
      </c>
      <c r="AW2016">
        <v>12.4</v>
      </c>
      <c r="AX2016">
        <v>496.09</v>
      </c>
      <c r="AY2016">
        <v>12.4</v>
      </c>
      <c r="AZ2016">
        <v>496.09</v>
      </c>
    </row>
    <row r="2017" spans="1:55" x14ac:dyDescent="0.25">
      <c r="A2017" t="s">
        <v>54</v>
      </c>
      <c r="B2017">
        <v>110027</v>
      </c>
      <c r="C2017" t="s">
        <v>55</v>
      </c>
      <c r="D2017" t="s">
        <v>56</v>
      </c>
      <c r="E2017" s="1">
        <v>45974</v>
      </c>
      <c r="F2017" t="s">
        <v>2361</v>
      </c>
      <c r="G2017" t="s">
        <v>63</v>
      </c>
      <c r="H2017" s="4">
        <v>222013000000000</v>
      </c>
      <c r="I2017">
        <v>29811</v>
      </c>
      <c r="J2017" s="3">
        <v>45974.823611111111</v>
      </c>
      <c r="K2017" t="s">
        <v>5760</v>
      </c>
      <c r="L2017" t="s">
        <v>59</v>
      </c>
      <c r="M2017">
        <v>349</v>
      </c>
      <c r="N2017">
        <v>-175</v>
      </c>
      <c r="O2017">
        <v>0</v>
      </c>
      <c r="P2017">
        <v>174</v>
      </c>
      <c r="Q2017">
        <v>32</v>
      </c>
      <c r="R2017">
        <v>0</v>
      </c>
      <c r="S2017">
        <v>0</v>
      </c>
      <c r="T2017">
        <v>0</v>
      </c>
      <c r="U2017">
        <v>206</v>
      </c>
      <c r="V2017">
        <v>206</v>
      </c>
      <c r="W2017">
        <v>0</v>
      </c>
      <c r="X2017" t="s">
        <v>64</v>
      </c>
      <c r="Y2017">
        <v>65.069999999999993</v>
      </c>
      <c r="Z2017">
        <v>4.7699999999999996</v>
      </c>
      <c r="AA2017" t="s">
        <v>65</v>
      </c>
      <c r="AB2017" t="s">
        <v>56</v>
      </c>
      <c r="AC2017">
        <v>751</v>
      </c>
      <c r="AK2017">
        <v>32</v>
      </c>
      <c r="AL2017">
        <v>0</v>
      </c>
      <c r="AS2017">
        <v>206</v>
      </c>
      <c r="AZ2017">
        <v>174</v>
      </c>
      <c r="BB2017">
        <v>32</v>
      </c>
    </row>
    <row r="2018" spans="1:55" x14ac:dyDescent="0.25">
      <c r="A2018" t="s">
        <v>54</v>
      </c>
      <c r="B2018">
        <v>110027</v>
      </c>
      <c r="C2018" t="s">
        <v>55</v>
      </c>
      <c r="D2018" t="s">
        <v>56</v>
      </c>
      <c r="E2018" s="1">
        <v>45974</v>
      </c>
      <c r="F2018" t="s">
        <v>2362</v>
      </c>
      <c r="G2018" t="s">
        <v>63</v>
      </c>
      <c r="H2018" s="4">
        <v>222013000000000</v>
      </c>
      <c r="I2018">
        <v>29811</v>
      </c>
      <c r="J2018" s="3">
        <v>45974.82708333333</v>
      </c>
      <c r="K2018" t="s">
        <v>5760</v>
      </c>
      <c r="L2018" t="s">
        <v>59</v>
      </c>
      <c r="M2018">
        <v>349</v>
      </c>
      <c r="N2018">
        <v>-175</v>
      </c>
      <c r="O2018">
        <v>0</v>
      </c>
      <c r="P2018">
        <v>174</v>
      </c>
      <c r="Q2018">
        <v>32</v>
      </c>
      <c r="R2018">
        <v>0</v>
      </c>
      <c r="S2018">
        <v>0</v>
      </c>
      <c r="T2018">
        <v>0</v>
      </c>
      <c r="U2018">
        <v>206</v>
      </c>
      <c r="V2018">
        <v>206</v>
      </c>
      <c r="W2018">
        <v>0</v>
      </c>
      <c r="X2018" t="s">
        <v>64</v>
      </c>
      <c r="Y2018">
        <v>65.069999999999993</v>
      </c>
      <c r="Z2018">
        <v>4.7699999999999996</v>
      </c>
      <c r="AA2018" t="s">
        <v>65</v>
      </c>
      <c r="AB2018" t="s">
        <v>56</v>
      </c>
      <c r="AC2018">
        <v>7307</v>
      </c>
      <c r="AK2018">
        <v>32</v>
      </c>
      <c r="AL2018">
        <v>0</v>
      </c>
      <c r="AS2018">
        <v>206</v>
      </c>
      <c r="AZ2018">
        <v>174</v>
      </c>
      <c r="BB2018">
        <v>32</v>
      </c>
    </row>
    <row r="2019" spans="1:55" x14ac:dyDescent="0.25">
      <c r="A2019" t="s">
        <v>54</v>
      </c>
      <c r="B2019">
        <v>110027</v>
      </c>
      <c r="C2019" t="s">
        <v>55</v>
      </c>
      <c r="D2019" t="s">
        <v>56</v>
      </c>
      <c r="E2019" s="1">
        <v>45974</v>
      </c>
      <c r="F2019" t="s">
        <v>2363</v>
      </c>
      <c r="G2019" t="s">
        <v>63</v>
      </c>
      <c r="H2019" s="4">
        <v>222014000000000</v>
      </c>
      <c r="I2019">
        <v>29811</v>
      </c>
      <c r="J2019" s="3">
        <v>45974.834722222222</v>
      </c>
      <c r="K2019" t="s">
        <v>5760</v>
      </c>
      <c r="L2019" t="s">
        <v>59</v>
      </c>
      <c r="M2019">
        <v>327</v>
      </c>
      <c r="N2019">
        <v>-93.74</v>
      </c>
      <c r="O2019">
        <v>0</v>
      </c>
      <c r="P2019">
        <v>233.26</v>
      </c>
      <c r="Q2019">
        <v>32</v>
      </c>
      <c r="R2019">
        <v>0</v>
      </c>
      <c r="S2019">
        <v>-0.26</v>
      </c>
      <c r="T2019">
        <v>0</v>
      </c>
      <c r="U2019">
        <v>265</v>
      </c>
      <c r="V2019">
        <v>265</v>
      </c>
      <c r="W2019">
        <v>0</v>
      </c>
      <c r="X2019" t="s">
        <v>64</v>
      </c>
      <c r="Y2019">
        <v>65.75</v>
      </c>
      <c r="Z2019">
        <v>5.88</v>
      </c>
      <c r="AA2019" t="s">
        <v>65</v>
      </c>
      <c r="AB2019" t="s">
        <v>56</v>
      </c>
      <c r="AC2019">
        <v>3674</v>
      </c>
      <c r="AK2019">
        <v>32</v>
      </c>
      <c r="AL2019">
        <v>0</v>
      </c>
      <c r="AS2019">
        <v>265</v>
      </c>
      <c r="AZ2019">
        <v>233.26</v>
      </c>
      <c r="BB2019">
        <v>32</v>
      </c>
    </row>
    <row r="2020" spans="1:55" x14ac:dyDescent="0.25">
      <c r="A2020" t="s">
        <v>54</v>
      </c>
      <c r="B2020">
        <v>110027</v>
      </c>
      <c r="C2020" t="s">
        <v>55</v>
      </c>
      <c r="D2020" t="s">
        <v>56</v>
      </c>
      <c r="E2020" s="1">
        <v>45974</v>
      </c>
      <c r="F2020" t="s">
        <v>2364</v>
      </c>
      <c r="G2020" t="s">
        <v>58</v>
      </c>
      <c r="H2020">
        <v>7476210312</v>
      </c>
      <c r="I2020">
        <v>18528960</v>
      </c>
      <c r="J2020" s="3">
        <v>45974.834722222222</v>
      </c>
      <c r="K2020" t="s">
        <v>5760</v>
      </c>
      <c r="L2020" t="s">
        <v>59</v>
      </c>
      <c r="M2020">
        <v>219</v>
      </c>
      <c r="N2020">
        <v>-100</v>
      </c>
      <c r="O2020">
        <v>0</v>
      </c>
      <c r="P2020">
        <v>119</v>
      </c>
      <c r="Q2020">
        <v>32</v>
      </c>
      <c r="R2020">
        <v>0</v>
      </c>
      <c r="S2020">
        <v>0</v>
      </c>
      <c r="T2020">
        <v>0</v>
      </c>
      <c r="U2020">
        <v>151</v>
      </c>
      <c r="V2020">
        <v>151</v>
      </c>
      <c r="W2020">
        <v>0</v>
      </c>
      <c r="X2020" t="s">
        <v>60</v>
      </c>
      <c r="Y2020">
        <v>37.49</v>
      </c>
      <c r="Z2020">
        <v>4.7699999999999996</v>
      </c>
      <c r="AA2020" t="s">
        <v>61</v>
      </c>
      <c r="AB2020" t="s">
        <v>56</v>
      </c>
      <c r="AC2020">
        <v>312</v>
      </c>
      <c r="AK2020">
        <v>32</v>
      </c>
      <c r="AL2020">
        <v>0</v>
      </c>
      <c r="AT2020">
        <v>151</v>
      </c>
      <c r="AZ2020">
        <v>119</v>
      </c>
      <c r="BC2020">
        <v>32</v>
      </c>
    </row>
    <row r="2021" spans="1:55" x14ac:dyDescent="0.25">
      <c r="A2021" t="s">
        <v>54</v>
      </c>
      <c r="B2021">
        <v>110027</v>
      </c>
      <c r="C2021" t="s">
        <v>55</v>
      </c>
      <c r="D2021" t="s">
        <v>56</v>
      </c>
      <c r="E2021" s="1">
        <v>45974</v>
      </c>
      <c r="F2021" t="s">
        <v>2365</v>
      </c>
      <c r="G2021" t="s">
        <v>58</v>
      </c>
      <c r="H2021">
        <v>7479027606</v>
      </c>
      <c r="I2021">
        <v>18528960</v>
      </c>
      <c r="J2021" s="3">
        <v>45974.840277777781</v>
      </c>
      <c r="K2021" t="s">
        <v>5760</v>
      </c>
      <c r="L2021" t="s">
        <v>59</v>
      </c>
      <c r="M2021">
        <v>386</v>
      </c>
      <c r="N2021">
        <v>-75</v>
      </c>
      <c r="O2021">
        <v>0</v>
      </c>
      <c r="P2021">
        <v>311</v>
      </c>
      <c r="Q2021">
        <v>32</v>
      </c>
      <c r="R2021">
        <v>0</v>
      </c>
      <c r="S2021">
        <v>0</v>
      </c>
      <c r="T2021">
        <v>0</v>
      </c>
      <c r="U2021">
        <v>343</v>
      </c>
      <c r="V2021">
        <v>343</v>
      </c>
      <c r="W2021">
        <v>0</v>
      </c>
      <c r="X2021" t="s">
        <v>60</v>
      </c>
      <c r="Y2021">
        <v>68.22</v>
      </c>
      <c r="Z2021">
        <v>8.39</v>
      </c>
      <c r="AA2021" t="s">
        <v>61</v>
      </c>
      <c r="AB2021" t="s">
        <v>56</v>
      </c>
      <c r="AC2021">
        <v>7606</v>
      </c>
      <c r="AK2021">
        <v>32</v>
      </c>
      <c r="AL2021">
        <v>0</v>
      </c>
      <c r="AT2021">
        <v>343</v>
      </c>
      <c r="AZ2021">
        <v>311</v>
      </c>
      <c r="BC2021">
        <v>32</v>
      </c>
    </row>
    <row r="2022" spans="1:55" x14ac:dyDescent="0.25">
      <c r="A2022" t="s">
        <v>54</v>
      </c>
      <c r="B2022">
        <v>110027</v>
      </c>
      <c r="C2022" t="s">
        <v>55</v>
      </c>
      <c r="D2022" t="s">
        <v>56</v>
      </c>
      <c r="E2022" s="1">
        <v>45974</v>
      </c>
      <c r="F2022" t="s">
        <v>2366</v>
      </c>
      <c r="G2022" t="s">
        <v>58</v>
      </c>
      <c r="H2022">
        <v>7471892366</v>
      </c>
      <c r="I2022">
        <v>18528960</v>
      </c>
      <c r="J2022" s="3">
        <v>45974.843055555553</v>
      </c>
      <c r="K2022" t="s">
        <v>5760</v>
      </c>
      <c r="L2022" t="s">
        <v>59</v>
      </c>
      <c r="M2022">
        <v>303</v>
      </c>
      <c r="N2022">
        <v>-75</v>
      </c>
      <c r="O2022">
        <v>0</v>
      </c>
      <c r="P2022">
        <v>228</v>
      </c>
      <c r="Q2022">
        <v>32</v>
      </c>
      <c r="R2022">
        <v>0</v>
      </c>
      <c r="S2022">
        <v>0</v>
      </c>
      <c r="T2022">
        <v>0</v>
      </c>
      <c r="U2022">
        <v>260</v>
      </c>
      <c r="V2022">
        <v>260</v>
      </c>
      <c r="W2022">
        <v>0</v>
      </c>
      <c r="X2022" t="s">
        <v>60</v>
      </c>
      <c r="Y2022">
        <v>50.37</v>
      </c>
      <c r="Z2022">
        <v>5.01</v>
      </c>
      <c r="AA2022" t="s">
        <v>61</v>
      </c>
      <c r="AB2022" t="s">
        <v>56</v>
      </c>
      <c r="AC2022">
        <v>2366</v>
      </c>
      <c r="AK2022">
        <v>32</v>
      </c>
      <c r="AL2022">
        <v>0</v>
      </c>
      <c r="AT2022">
        <v>260</v>
      </c>
      <c r="AZ2022">
        <v>228.01</v>
      </c>
      <c r="BC2022">
        <v>32</v>
      </c>
    </row>
    <row r="2023" spans="1:55" x14ac:dyDescent="0.25">
      <c r="A2023" t="s">
        <v>54</v>
      </c>
      <c r="B2023">
        <v>110027</v>
      </c>
      <c r="C2023" t="s">
        <v>55</v>
      </c>
      <c r="D2023" t="s">
        <v>56</v>
      </c>
      <c r="E2023" s="1">
        <v>45974</v>
      </c>
      <c r="F2023" t="s">
        <v>2367</v>
      </c>
      <c r="G2023" t="s">
        <v>63</v>
      </c>
      <c r="H2023" s="4">
        <v>222015000000000</v>
      </c>
      <c r="I2023">
        <v>29811</v>
      </c>
      <c r="J2023" s="3">
        <v>45974.84375</v>
      </c>
      <c r="K2023" t="s">
        <v>5760</v>
      </c>
      <c r="L2023" t="s">
        <v>59</v>
      </c>
      <c r="M2023">
        <v>229</v>
      </c>
      <c r="N2023">
        <v>-90</v>
      </c>
      <c r="O2023">
        <v>0</v>
      </c>
      <c r="P2023">
        <v>139</v>
      </c>
      <c r="Q2023">
        <v>32</v>
      </c>
      <c r="R2023">
        <v>0</v>
      </c>
      <c r="S2023">
        <v>0</v>
      </c>
      <c r="T2023">
        <v>0</v>
      </c>
      <c r="U2023">
        <v>171</v>
      </c>
      <c r="V2023">
        <v>171</v>
      </c>
      <c r="W2023">
        <v>0</v>
      </c>
      <c r="X2023" t="s">
        <v>64</v>
      </c>
      <c r="Y2023">
        <v>50.99</v>
      </c>
      <c r="Z2023">
        <v>4.7699999999999996</v>
      </c>
      <c r="AA2023" t="s">
        <v>65</v>
      </c>
      <c r="AB2023" t="s">
        <v>56</v>
      </c>
      <c r="AC2023">
        <v>5732</v>
      </c>
      <c r="AK2023">
        <v>32</v>
      </c>
      <c r="AL2023">
        <v>0</v>
      </c>
      <c r="AS2023">
        <v>171</v>
      </c>
      <c r="AZ2023">
        <v>139</v>
      </c>
      <c r="BB2023">
        <v>32</v>
      </c>
    </row>
    <row r="2024" spans="1:55" x14ac:dyDescent="0.25">
      <c r="A2024" t="s">
        <v>54</v>
      </c>
      <c r="B2024">
        <v>110027</v>
      </c>
      <c r="C2024" t="s">
        <v>55</v>
      </c>
      <c r="D2024" t="s">
        <v>56</v>
      </c>
      <c r="E2024" s="1">
        <v>45974</v>
      </c>
      <c r="F2024" t="s">
        <v>2368</v>
      </c>
      <c r="G2024" t="s">
        <v>63</v>
      </c>
      <c r="H2024" s="4">
        <v>222015000000000</v>
      </c>
      <c r="I2024">
        <v>29811</v>
      </c>
      <c r="J2024" s="3">
        <v>45974.851388888892</v>
      </c>
      <c r="K2024" t="s">
        <v>5760</v>
      </c>
      <c r="L2024" t="s">
        <v>59</v>
      </c>
      <c r="M2024">
        <v>248</v>
      </c>
      <c r="N2024">
        <v>-90</v>
      </c>
      <c r="O2024">
        <v>0</v>
      </c>
      <c r="P2024">
        <v>158</v>
      </c>
      <c r="Q2024">
        <v>32</v>
      </c>
      <c r="R2024">
        <v>0</v>
      </c>
      <c r="S2024">
        <v>0</v>
      </c>
      <c r="T2024">
        <v>0</v>
      </c>
      <c r="U2024">
        <v>190</v>
      </c>
      <c r="V2024">
        <v>190</v>
      </c>
      <c r="W2024">
        <v>0</v>
      </c>
      <c r="X2024" t="s">
        <v>64</v>
      </c>
      <c r="Y2024">
        <v>50.15</v>
      </c>
      <c r="Z2024">
        <v>4.7699999999999996</v>
      </c>
      <c r="AA2024" t="s">
        <v>65</v>
      </c>
      <c r="AB2024" t="s">
        <v>56</v>
      </c>
      <c r="AC2024">
        <v>4889</v>
      </c>
      <c r="AK2024">
        <v>32</v>
      </c>
      <c r="AL2024">
        <v>0</v>
      </c>
      <c r="AS2024">
        <v>190</v>
      </c>
      <c r="AZ2024">
        <v>158</v>
      </c>
      <c r="BB2024">
        <v>32</v>
      </c>
    </row>
    <row r="2025" spans="1:55" x14ac:dyDescent="0.25">
      <c r="A2025" t="s">
        <v>54</v>
      </c>
      <c r="B2025">
        <v>110027</v>
      </c>
      <c r="C2025" t="s">
        <v>55</v>
      </c>
      <c r="D2025" t="s">
        <v>56</v>
      </c>
      <c r="E2025" s="1">
        <v>45974</v>
      </c>
      <c r="F2025" t="s">
        <v>2369</v>
      </c>
      <c r="G2025" t="s">
        <v>67</v>
      </c>
      <c r="J2025" s="3">
        <v>45974.857638888891</v>
      </c>
      <c r="K2025" t="s">
        <v>5760</v>
      </c>
      <c r="L2025" t="s">
        <v>59</v>
      </c>
      <c r="M2025">
        <v>169</v>
      </c>
      <c r="N2025">
        <v>0</v>
      </c>
      <c r="O2025">
        <v>0</v>
      </c>
      <c r="P2025">
        <v>169</v>
      </c>
      <c r="Q2025">
        <v>0</v>
      </c>
      <c r="R2025">
        <v>8.4600000000000009</v>
      </c>
      <c r="S2025">
        <v>-0.46</v>
      </c>
      <c r="T2025">
        <v>0</v>
      </c>
      <c r="U2025">
        <v>177</v>
      </c>
      <c r="V2025">
        <v>177</v>
      </c>
      <c r="W2025">
        <v>0</v>
      </c>
      <c r="X2025" t="s">
        <v>73</v>
      </c>
      <c r="Y2025">
        <v>42.13</v>
      </c>
      <c r="Z2025">
        <v>2.2799999999999998</v>
      </c>
      <c r="AA2025" t="s">
        <v>74</v>
      </c>
      <c r="AB2025" t="s">
        <v>75</v>
      </c>
      <c r="AE2025" t="s">
        <v>89</v>
      </c>
      <c r="AF2025" t="s">
        <v>56</v>
      </c>
      <c r="AG2025">
        <v>8929758003</v>
      </c>
      <c r="AK2025">
        <v>0</v>
      </c>
      <c r="AL2025">
        <v>0</v>
      </c>
      <c r="AM2025">
        <v>177</v>
      </c>
      <c r="AV2025">
        <v>169</v>
      </c>
      <c r="AW2025">
        <v>4.2300000000000004</v>
      </c>
      <c r="AX2025">
        <v>169</v>
      </c>
      <c r="AY2025">
        <v>4.2300000000000004</v>
      </c>
      <c r="AZ2025">
        <v>169</v>
      </c>
    </row>
    <row r="2026" spans="1:55" x14ac:dyDescent="0.25">
      <c r="A2026" t="s">
        <v>54</v>
      </c>
      <c r="B2026">
        <v>110027</v>
      </c>
      <c r="C2026" t="s">
        <v>55</v>
      </c>
      <c r="D2026" t="s">
        <v>56</v>
      </c>
      <c r="E2026" s="1">
        <v>45974</v>
      </c>
      <c r="F2026" t="s">
        <v>2370</v>
      </c>
      <c r="G2026" t="s">
        <v>67</v>
      </c>
      <c r="J2026" s="3">
        <v>45974.85833333333</v>
      </c>
      <c r="K2026" t="s">
        <v>5760</v>
      </c>
      <c r="L2026" t="s">
        <v>59</v>
      </c>
      <c r="M2026">
        <v>158</v>
      </c>
      <c r="N2026">
        <v>0</v>
      </c>
      <c r="O2026">
        <v>0</v>
      </c>
      <c r="P2026">
        <v>158</v>
      </c>
      <c r="Q2026">
        <v>0</v>
      </c>
      <c r="R2026">
        <v>7.9</v>
      </c>
      <c r="S2026">
        <v>0.1</v>
      </c>
      <c r="T2026">
        <v>0</v>
      </c>
      <c r="U2026">
        <v>166</v>
      </c>
      <c r="V2026">
        <v>166</v>
      </c>
      <c r="W2026">
        <v>0</v>
      </c>
      <c r="X2026" t="s">
        <v>73</v>
      </c>
      <c r="Y2026">
        <v>39.01</v>
      </c>
      <c r="Z2026">
        <v>3.92</v>
      </c>
      <c r="AA2026" t="s">
        <v>74</v>
      </c>
      <c r="AB2026" t="s">
        <v>75</v>
      </c>
      <c r="AE2026" t="s">
        <v>89</v>
      </c>
      <c r="AF2026" t="s">
        <v>56</v>
      </c>
      <c r="AG2026">
        <v>8929758003</v>
      </c>
      <c r="AK2026">
        <v>0</v>
      </c>
      <c r="AL2026">
        <v>0</v>
      </c>
      <c r="AM2026">
        <v>166</v>
      </c>
      <c r="AV2026">
        <v>158</v>
      </c>
      <c r="AW2026">
        <v>3.95</v>
      </c>
      <c r="AX2026">
        <v>158</v>
      </c>
      <c r="AY2026">
        <v>3.95</v>
      </c>
      <c r="AZ2026">
        <v>158</v>
      </c>
    </row>
    <row r="2027" spans="1:55" x14ac:dyDescent="0.25">
      <c r="A2027" t="s">
        <v>54</v>
      </c>
      <c r="B2027">
        <v>110027</v>
      </c>
      <c r="C2027" t="s">
        <v>55</v>
      </c>
      <c r="D2027" t="s">
        <v>56</v>
      </c>
      <c r="E2027" s="1">
        <v>45974</v>
      </c>
      <c r="F2027" t="s">
        <v>2371</v>
      </c>
      <c r="G2027" t="s">
        <v>67</v>
      </c>
      <c r="J2027" s="3">
        <v>45974.85833333333</v>
      </c>
      <c r="K2027" t="s">
        <v>5760</v>
      </c>
      <c r="L2027" t="s">
        <v>59</v>
      </c>
      <c r="M2027">
        <v>99</v>
      </c>
      <c r="N2027">
        <v>0</v>
      </c>
      <c r="O2027">
        <v>0</v>
      </c>
      <c r="P2027">
        <v>99</v>
      </c>
      <c r="Q2027">
        <v>0</v>
      </c>
      <c r="R2027">
        <v>4.96</v>
      </c>
      <c r="S2027">
        <v>0.04</v>
      </c>
      <c r="T2027">
        <v>0</v>
      </c>
      <c r="U2027">
        <v>104</v>
      </c>
      <c r="V2027">
        <v>104</v>
      </c>
      <c r="W2027">
        <v>0</v>
      </c>
      <c r="X2027" t="s">
        <v>68</v>
      </c>
      <c r="Y2027">
        <v>21.83</v>
      </c>
      <c r="Z2027">
        <v>1.96</v>
      </c>
      <c r="AA2027" t="s">
        <v>74</v>
      </c>
      <c r="AB2027" t="s">
        <v>75</v>
      </c>
      <c r="AE2027" t="s">
        <v>89</v>
      </c>
      <c r="AF2027" t="s">
        <v>56</v>
      </c>
      <c r="AG2027">
        <v>8929758003</v>
      </c>
      <c r="AK2027">
        <v>0</v>
      </c>
      <c r="AL2027">
        <v>0</v>
      </c>
      <c r="AN2027">
        <v>104</v>
      </c>
      <c r="AV2027">
        <v>99</v>
      </c>
      <c r="AW2027">
        <v>2.48</v>
      </c>
      <c r="AX2027">
        <v>99</v>
      </c>
      <c r="AY2027">
        <v>2.48</v>
      </c>
      <c r="AZ2027">
        <v>99</v>
      </c>
    </row>
    <row r="2028" spans="1:55" x14ac:dyDescent="0.25">
      <c r="A2028" t="s">
        <v>54</v>
      </c>
      <c r="B2028">
        <v>110027</v>
      </c>
      <c r="C2028" t="s">
        <v>55</v>
      </c>
      <c r="D2028" t="s">
        <v>56</v>
      </c>
      <c r="E2028" s="1">
        <v>45974</v>
      </c>
      <c r="F2028" t="s">
        <v>2372</v>
      </c>
      <c r="G2028" t="s">
        <v>63</v>
      </c>
      <c r="H2028" s="4">
        <v>222016000000000</v>
      </c>
      <c r="I2028">
        <v>29811</v>
      </c>
      <c r="J2028" s="3">
        <v>45974.85833333333</v>
      </c>
      <c r="K2028" t="s">
        <v>5760</v>
      </c>
      <c r="L2028" t="s">
        <v>59</v>
      </c>
      <c r="M2028">
        <v>188</v>
      </c>
      <c r="N2028">
        <v>-84.6</v>
      </c>
      <c r="O2028">
        <v>0</v>
      </c>
      <c r="P2028">
        <v>103.4</v>
      </c>
      <c r="Q2028">
        <v>32</v>
      </c>
      <c r="R2028">
        <v>0</v>
      </c>
      <c r="S2028">
        <v>-0.4</v>
      </c>
      <c r="T2028">
        <v>0</v>
      </c>
      <c r="U2028">
        <v>135</v>
      </c>
      <c r="V2028">
        <v>135</v>
      </c>
      <c r="W2028">
        <v>0</v>
      </c>
      <c r="X2028" t="s">
        <v>64</v>
      </c>
      <c r="Y2028">
        <v>29.41</v>
      </c>
      <c r="Z2028">
        <v>6.85</v>
      </c>
      <c r="AA2028" t="s">
        <v>65</v>
      </c>
      <c r="AB2028" t="s">
        <v>56</v>
      </c>
      <c r="AC2028">
        <v>8866</v>
      </c>
      <c r="AK2028">
        <v>32</v>
      </c>
      <c r="AL2028">
        <v>0</v>
      </c>
      <c r="AS2028">
        <v>135</v>
      </c>
      <c r="AZ2028">
        <v>103.4</v>
      </c>
      <c r="BB2028">
        <v>32</v>
      </c>
    </row>
    <row r="2029" spans="1:55" x14ac:dyDescent="0.25">
      <c r="A2029" t="s">
        <v>54</v>
      </c>
      <c r="B2029">
        <v>110027</v>
      </c>
      <c r="C2029" t="s">
        <v>55</v>
      </c>
      <c r="D2029" t="s">
        <v>56</v>
      </c>
      <c r="E2029" s="1">
        <v>45974</v>
      </c>
      <c r="F2029" t="s">
        <v>2373</v>
      </c>
      <c r="G2029" t="s">
        <v>67</v>
      </c>
      <c r="J2029" s="3">
        <v>45974.867361111108</v>
      </c>
      <c r="K2029" t="s">
        <v>5760</v>
      </c>
      <c r="L2029" t="s">
        <v>59</v>
      </c>
      <c r="M2029">
        <v>179</v>
      </c>
      <c r="N2029">
        <v>0</v>
      </c>
      <c r="O2029">
        <v>0</v>
      </c>
      <c r="P2029">
        <v>179</v>
      </c>
      <c r="Q2029">
        <v>0</v>
      </c>
      <c r="R2029">
        <v>8.9600000000000009</v>
      </c>
      <c r="S2029">
        <v>0.04</v>
      </c>
      <c r="T2029">
        <v>0</v>
      </c>
      <c r="U2029">
        <v>188</v>
      </c>
      <c r="V2029">
        <v>188</v>
      </c>
      <c r="W2029">
        <v>0</v>
      </c>
      <c r="X2029" t="s">
        <v>68</v>
      </c>
      <c r="Y2029">
        <v>37.49</v>
      </c>
      <c r="Z2029">
        <v>2.56</v>
      </c>
      <c r="AA2029" t="s">
        <v>74</v>
      </c>
      <c r="AB2029" t="s">
        <v>75</v>
      </c>
      <c r="AE2029" t="s">
        <v>89</v>
      </c>
      <c r="AF2029" t="s">
        <v>56</v>
      </c>
      <c r="AG2029">
        <v>8929758003</v>
      </c>
      <c r="AK2029">
        <v>0</v>
      </c>
      <c r="AL2029">
        <v>0</v>
      </c>
      <c r="AN2029">
        <v>188</v>
      </c>
      <c r="AV2029">
        <v>179</v>
      </c>
      <c r="AW2029">
        <v>4.4800000000000004</v>
      </c>
      <c r="AX2029">
        <v>179</v>
      </c>
      <c r="AY2029">
        <v>4.4800000000000004</v>
      </c>
      <c r="AZ2029">
        <v>179</v>
      </c>
    </row>
    <row r="2030" spans="1:55" x14ac:dyDescent="0.25">
      <c r="A2030" t="s">
        <v>54</v>
      </c>
      <c r="B2030">
        <v>110027</v>
      </c>
      <c r="C2030" t="s">
        <v>55</v>
      </c>
      <c r="D2030" t="s">
        <v>56</v>
      </c>
      <c r="E2030" s="1">
        <v>45974</v>
      </c>
      <c r="F2030" t="s">
        <v>2374</v>
      </c>
      <c r="G2030" t="s">
        <v>67</v>
      </c>
      <c r="J2030" s="3">
        <v>45974.868750000001</v>
      </c>
      <c r="K2030" t="s">
        <v>5760</v>
      </c>
      <c r="L2030" t="s">
        <v>59</v>
      </c>
      <c r="M2030">
        <v>179</v>
      </c>
      <c r="N2030">
        <v>0</v>
      </c>
      <c r="O2030">
        <v>0</v>
      </c>
      <c r="P2030">
        <v>179</v>
      </c>
      <c r="Q2030">
        <v>0</v>
      </c>
      <c r="R2030">
        <v>8.9600000000000009</v>
      </c>
      <c r="S2030">
        <v>0.04</v>
      </c>
      <c r="T2030">
        <v>0</v>
      </c>
      <c r="U2030">
        <v>188</v>
      </c>
      <c r="V2030">
        <v>188</v>
      </c>
      <c r="W2030">
        <v>0</v>
      </c>
      <c r="X2030" t="s">
        <v>68</v>
      </c>
      <c r="Y2030">
        <v>37.49</v>
      </c>
      <c r="Z2030">
        <v>2.56</v>
      </c>
      <c r="AA2030" t="s">
        <v>74</v>
      </c>
      <c r="AB2030" t="s">
        <v>75</v>
      </c>
      <c r="AE2030" t="s">
        <v>2375</v>
      </c>
      <c r="AF2030" t="s">
        <v>2376</v>
      </c>
      <c r="AG2030">
        <v>9911806868</v>
      </c>
      <c r="AK2030">
        <v>0</v>
      </c>
      <c r="AL2030">
        <v>0</v>
      </c>
      <c r="AN2030">
        <v>188</v>
      </c>
      <c r="AV2030">
        <v>179</v>
      </c>
      <c r="AW2030">
        <v>4.4800000000000004</v>
      </c>
      <c r="AX2030">
        <v>179</v>
      </c>
      <c r="AY2030">
        <v>4.4800000000000004</v>
      </c>
      <c r="AZ2030">
        <v>179</v>
      </c>
    </row>
    <row r="2031" spans="1:55" x14ac:dyDescent="0.25">
      <c r="A2031" t="s">
        <v>54</v>
      </c>
      <c r="B2031">
        <v>110027</v>
      </c>
      <c r="C2031" t="s">
        <v>55</v>
      </c>
      <c r="D2031" t="s">
        <v>56</v>
      </c>
      <c r="E2031" s="1">
        <v>45974</v>
      </c>
      <c r="F2031" t="s">
        <v>2377</v>
      </c>
      <c r="G2031" t="s">
        <v>58</v>
      </c>
      <c r="H2031">
        <v>7468726332</v>
      </c>
      <c r="I2031">
        <v>18528960</v>
      </c>
      <c r="J2031" s="3">
        <v>45974.874305555553</v>
      </c>
      <c r="K2031" t="s">
        <v>5760</v>
      </c>
      <c r="L2031" t="s">
        <v>59</v>
      </c>
      <c r="M2031">
        <v>248</v>
      </c>
      <c r="N2031">
        <v>0</v>
      </c>
      <c r="O2031">
        <v>0</v>
      </c>
      <c r="P2031">
        <v>248</v>
      </c>
      <c r="Q2031">
        <v>32</v>
      </c>
      <c r="R2031">
        <v>0</v>
      </c>
      <c r="S2031">
        <v>0</v>
      </c>
      <c r="T2031">
        <v>0</v>
      </c>
      <c r="U2031">
        <v>280</v>
      </c>
      <c r="V2031">
        <v>280</v>
      </c>
      <c r="W2031">
        <v>0</v>
      </c>
      <c r="X2031" t="s">
        <v>60</v>
      </c>
      <c r="Y2031">
        <v>51.88</v>
      </c>
      <c r="Z2031">
        <v>5.01</v>
      </c>
      <c r="AA2031" t="s">
        <v>61</v>
      </c>
      <c r="AB2031" t="s">
        <v>56</v>
      </c>
      <c r="AC2031">
        <v>6332</v>
      </c>
      <c r="AK2031">
        <v>32</v>
      </c>
      <c r="AL2031">
        <v>0</v>
      </c>
      <c r="AT2031">
        <v>280</v>
      </c>
      <c r="AZ2031">
        <v>248</v>
      </c>
      <c r="BC2031">
        <v>32</v>
      </c>
    </row>
    <row r="2032" spans="1:55" x14ac:dyDescent="0.25">
      <c r="A2032" t="s">
        <v>54</v>
      </c>
      <c r="B2032">
        <v>110027</v>
      </c>
      <c r="C2032" t="s">
        <v>55</v>
      </c>
      <c r="D2032" t="s">
        <v>56</v>
      </c>
      <c r="E2032" s="1">
        <v>45974</v>
      </c>
      <c r="F2032" t="s">
        <v>2378</v>
      </c>
      <c r="G2032" t="s">
        <v>58</v>
      </c>
      <c r="H2032">
        <v>7457162897</v>
      </c>
      <c r="I2032">
        <v>18528960</v>
      </c>
      <c r="J2032" s="3">
        <v>45974.879861111112</v>
      </c>
      <c r="K2032" t="s">
        <v>5760</v>
      </c>
      <c r="L2032" t="s">
        <v>59</v>
      </c>
      <c r="M2032">
        <v>517</v>
      </c>
      <c r="N2032">
        <v>-75</v>
      </c>
      <c r="O2032">
        <v>0</v>
      </c>
      <c r="P2032">
        <v>442</v>
      </c>
      <c r="Q2032">
        <v>32</v>
      </c>
      <c r="R2032">
        <v>0</v>
      </c>
      <c r="S2032">
        <v>0</v>
      </c>
      <c r="T2032">
        <v>0</v>
      </c>
      <c r="U2032">
        <v>474</v>
      </c>
      <c r="V2032">
        <v>474</v>
      </c>
      <c r="W2032">
        <v>0</v>
      </c>
      <c r="X2032" t="s">
        <v>60</v>
      </c>
      <c r="Y2032">
        <v>90.33</v>
      </c>
      <c r="Z2032">
        <v>11.5</v>
      </c>
      <c r="AA2032" t="s">
        <v>61</v>
      </c>
      <c r="AB2032" t="s">
        <v>56</v>
      </c>
      <c r="AC2032">
        <v>2897</v>
      </c>
      <c r="AK2032">
        <v>32</v>
      </c>
      <c r="AL2032">
        <v>0</v>
      </c>
      <c r="AT2032">
        <v>474</v>
      </c>
      <c r="AZ2032">
        <v>442</v>
      </c>
      <c r="BC2032">
        <v>32</v>
      </c>
    </row>
    <row r="2033" spans="1:54" x14ac:dyDescent="0.25">
      <c r="A2033" t="s">
        <v>54</v>
      </c>
      <c r="B2033">
        <v>110027</v>
      </c>
      <c r="C2033" t="s">
        <v>55</v>
      </c>
      <c r="D2033" t="s">
        <v>56</v>
      </c>
      <c r="E2033" s="1">
        <v>45974</v>
      </c>
      <c r="F2033" t="s">
        <v>2379</v>
      </c>
      <c r="G2033" t="s">
        <v>63</v>
      </c>
      <c r="H2033" s="4">
        <v>222018000000000</v>
      </c>
      <c r="I2033">
        <v>29811</v>
      </c>
      <c r="J2033" s="3">
        <v>45974.881249999999</v>
      </c>
      <c r="K2033" t="s">
        <v>5760</v>
      </c>
      <c r="L2033" t="s">
        <v>59</v>
      </c>
      <c r="M2033">
        <v>857</v>
      </c>
      <c r="N2033">
        <v>-199.99</v>
      </c>
      <c r="O2033">
        <v>0</v>
      </c>
      <c r="P2033">
        <v>657.01</v>
      </c>
      <c r="Q2033">
        <v>32</v>
      </c>
      <c r="R2033">
        <v>0</v>
      </c>
      <c r="S2033">
        <v>-0.01</v>
      </c>
      <c r="T2033">
        <v>0</v>
      </c>
      <c r="U2033">
        <v>689</v>
      </c>
      <c r="V2033">
        <v>689</v>
      </c>
      <c r="W2033">
        <v>0</v>
      </c>
      <c r="X2033" t="s">
        <v>64</v>
      </c>
      <c r="Y2033">
        <v>170.67</v>
      </c>
      <c r="Z2033">
        <v>14.31</v>
      </c>
      <c r="AA2033" t="s">
        <v>65</v>
      </c>
      <c r="AB2033" t="s">
        <v>56</v>
      </c>
      <c r="AC2033">
        <v>5538</v>
      </c>
      <c r="AK2033">
        <v>32</v>
      </c>
      <c r="AL2033">
        <v>0</v>
      </c>
      <c r="AS2033">
        <v>689</v>
      </c>
      <c r="AZ2033">
        <v>657.01</v>
      </c>
      <c r="BB2033">
        <v>32</v>
      </c>
    </row>
    <row r="2034" spans="1:54" x14ac:dyDescent="0.25">
      <c r="A2034" t="s">
        <v>54</v>
      </c>
      <c r="B2034">
        <v>110027</v>
      </c>
      <c r="C2034" t="s">
        <v>55</v>
      </c>
      <c r="D2034" t="s">
        <v>56</v>
      </c>
      <c r="E2034" s="1">
        <v>45974</v>
      </c>
      <c r="F2034" t="s">
        <v>2380</v>
      </c>
      <c r="G2034" t="s">
        <v>63</v>
      </c>
      <c r="H2034" s="4">
        <v>222018000000000</v>
      </c>
      <c r="I2034">
        <v>29811</v>
      </c>
      <c r="J2034" s="3">
        <v>45974.886111111111</v>
      </c>
      <c r="K2034" t="s">
        <v>5760</v>
      </c>
      <c r="L2034" t="s">
        <v>59</v>
      </c>
      <c r="M2034">
        <v>963</v>
      </c>
      <c r="N2034">
        <v>-338.75</v>
      </c>
      <c r="O2034">
        <v>0</v>
      </c>
      <c r="P2034">
        <v>624.25</v>
      </c>
      <c r="Q2034">
        <v>32</v>
      </c>
      <c r="R2034">
        <v>0</v>
      </c>
      <c r="S2034">
        <v>-0.25</v>
      </c>
      <c r="T2034">
        <v>0</v>
      </c>
      <c r="U2034">
        <v>656</v>
      </c>
      <c r="V2034">
        <v>656</v>
      </c>
      <c r="W2034">
        <v>0</v>
      </c>
      <c r="X2034" t="s">
        <v>64</v>
      </c>
      <c r="Y2034">
        <v>170.58</v>
      </c>
      <c r="Z2034">
        <v>19.37</v>
      </c>
      <c r="AA2034" t="s">
        <v>65</v>
      </c>
      <c r="AB2034" t="s">
        <v>56</v>
      </c>
      <c r="AC2034">
        <v>5228</v>
      </c>
      <c r="AK2034">
        <v>32</v>
      </c>
      <c r="AL2034">
        <v>0</v>
      </c>
      <c r="AS2034">
        <v>656</v>
      </c>
      <c r="AZ2034">
        <v>624.25</v>
      </c>
      <c r="BB2034">
        <v>32</v>
      </c>
    </row>
    <row r="2035" spans="1:54" x14ac:dyDescent="0.25">
      <c r="A2035" t="s">
        <v>54</v>
      </c>
      <c r="B2035">
        <v>110027</v>
      </c>
      <c r="C2035" t="s">
        <v>55</v>
      </c>
      <c r="D2035" t="s">
        <v>56</v>
      </c>
      <c r="E2035" s="1">
        <v>45974</v>
      </c>
      <c r="F2035" t="s">
        <v>2381</v>
      </c>
      <c r="G2035" t="s">
        <v>63</v>
      </c>
      <c r="H2035" s="4">
        <v>222019000000000</v>
      </c>
      <c r="I2035">
        <v>29811</v>
      </c>
      <c r="J2035" s="3">
        <v>45974.892361111109</v>
      </c>
      <c r="K2035" t="s">
        <v>5760</v>
      </c>
      <c r="L2035" t="s">
        <v>59</v>
      </c>
      <c r="M2035">
        <v>526</v>
      </c>
      <c r="N2035">
        <v>-93.74</v>
      </c>
      <c r="O2035">
        <v>0</v>
      </c>
      <c r="P2035">
        <v>432.26</v>
      </c>
      <c r="Q2035">
        <v>32</v>
      </c>
      <c r="R2035">
        <v>0</v>
      </c>
      <c r="S2035">
        <v>-0.26</v>
      </c>
      <c r="T2035">
        <v>0</v>
      </c>
      <c r="U2035">
        <v>464</v>
      </c>
      <c r="V2035">
        <v>464</v>
      </c>
      <c r="W2035">
        <v>0</v>
      </c>
      <c r="X2035" t="s">
        <v>64</v>
      </c>
      <c r="Y2035">
        <v>95.36</v>
      </c>
      <c r="Z2035">
        <v>11.43</v>
      </c>
      <c r="AA2035" t="s">
        <v>65</v>
      </c>
      <c r="AB2035" t="s">
        <v>56</v>
      </c>
      <c r="AC2035">
        <v>8618</v>
      </c>
      <c r="AK2035">
        <v>32</v>
      </c>
      <c r="AL2035">
        <v>0</v>
      </c>
      <c r="AS2035">
        <v>464</v>
      </c>
      <c r="AZ2035">
        <v>432.26</v>
      </c>
      <c r="BB2035">
        <v>32</v>
      </c>
    </row>
    <row r="2036" spans="1:54" x14ac:dyDescent="0.25">
      <c r="A2036" t="s">
        <v>54</v>
      </c>
      <c r="B2036">
        <v>110027</v>
      </c>
      <c r="C2036" t="s">
        <v>55</v>
      </c>
      <c r="D2036" t="s">
        <v>56</v>
      </c>
      <c r="E2036" s="1">
        <v>45974</v>
      </c>
      <c r="F2036" t="s">
        <v>2382</v>
      </c>
      <c r="G2036" t="s">
        <v>63</v>
      </c>
      <c r="H2036" s="4">
        <v>222019000000000</v>
      </c>
      <c r="I2036">
        <v>29811</v>
      </c>
      <c r="J2036" s="3">
        <v>45974.897916666669</v>
      </c>
      <c r="K2036" t="s">
        <v>5760</v>
      </c>
      <c r="L2036" t="s">
        <v>59</v>
      </c>
      <c r="M2036">
        <v>478</v>
      </c>
      <c r="N2036">
        <v>-205</v>
      </c>
      <c r="O2036">
        <v>0</v>
      </c>
      <c r="P2036">
        <v>273</v>
      </c>
      <c r="Q2036">
        <v>32</v>
      </c>
      <c r="R2036">
        <v>0</v>
      </c>
      <c r="S2036">
        <v>0</v>
      </c>
      <c r="T2036">
        <v>0</v>
      </c>
      <c r="U2036">
        <v>305</v>
      </c>
      <c r="V2036">
        <v>305</v>
      </c>
      <c r="W2036">
        <v>0</v>
      </c>
      <c r="X2036" t="s">
        <v>64</v>
      </c>
      <c r="Y2036">
        <v>76.75</v>
      </c>
      <c r="Z2036">
        <v>6.73</v>
      </c>
      <c r="AA2036" t="s">
        <v>65</v>
      </c>
      <c r="AB2036" t="s">
        <v>56</v>
      </c>
      <c r="AC2036">
        <v>5881</v>
      </c>
      <c r="AK2036">
        <v>32</v>
      </c>
      <c r="AL2036">
        <v>0</v>
      </c>
      <c r="AS2036">
        <v>305</v>
      </c>
      <c r="AZ2036">
        <v>273</v>
      </c>
      <c r="BB2036">
        <v>32</v>
      </c>
    </row>
    <row r="2037" spans="1:54" x14ac:dyDescent="0.25">
      <c r="A2037" t="s">
        <v>54</v>
      </c>
      <c r="B2037">
        <v>110027</v>
      </c>
      <c r="C2037" t="s">
        <v>55</v>
      </c>
      <c r="D2037" t="s">
        <v>56</v>
      </c>
      <c r="E2037" s="1">
        <v>45974</v>
      </c>
      <c r="F2037" t="s">
        <v>2383</v>
      </c>
      <c r="G2037" t="s">
        <v>67</v>
      </c>
      <c r="J2037" s="3">
        <v>45974.898611111108</v>
      </c>
      <c r="K2037" t="s">
        <v>5760</v>
      </c>
      <c r="L2037" t="s">
        <v>59</v>
      </c>
      <c r="M2037">
        <v>597</v>
      </c>
      <c r="N2037">
        <v>0</v>
      </c>
      <c r="O2037">
        <v>0</v>
      </c>
      <c r="P2037">
        <v>597</v>
      </c>
      <c r="Q2037">
        <v>0</v>
      </c>
      <c r="R2037">
        <v>29.86</v>
      </c>
      <c r="S2037">
        <v>0.14000000000000001</v>
      </c>
      <c r="T2037">
        <v>0</v>
      </c>
      <c r="U2037">
        <v>627</v>
      </c>
      <c r="V2037">
        <v>627</v>
      </c>
      <c r="W2037">
        <v>0</v>
      </c>
      <c r="X2037" t="s">
        <v>73</v>
      </c>
      <c r="Y2037">
        <v>146.36000000000001</v>
      </c>
      <c r="Z2037">
        <v>5.88</v>
      </c>
      <c r="AA2037" t="s">
        <v>74</v>
      </c>
      <c r="AB2037" t="s">
        <v>75</v>
      </c>
      <c r="AE2037" t="s">
        <v>730</v>
      </c>
      <c r="AF2037" t="s">
        <v>731</v>
      </c>
      <c r="AG2037">
        <v>9999777722</v>
      </c>
      <c r="AK2037">
        <v>0</v>
      </c>
      <c r="AL2037">
        <v>0</v>
      </c>
      <c r="AM2037">
        <v>627</v>
      </c>
      <c r="AV2037">
        <v>597</v>
      </c>
      <c r="AW2037">
        <v>14.93</v>
      </c>
      <c r="AX2037">
        <v>597</v>
      </c>
      <c r="AY2037">
        <v>14.93</v>
      </c>
      <c r="AZ2037">
        <v>597</v>
      </c>
    </row>
    <row r="2038" spans="1:54" x14ac:dyDescent="0.25">
      <c r="A2038" t="s">
        <v>54</v>
      </c>
      <c r="B2038">
        <v>110027</v>
      </c>
      <c r="C2038" t="s">
        <v>55</v>
      </c>
      <c r="D2038" t="s">
        <v>56</v>
      </c>
      <c r="E2038" s="1">
        <v>45974</v>
      </c>
      <c r="F2038" t="s">
        <v>2384</v>
      </c>
      <c r="G2038" t="s">
        <v>63</v>
      </c>
      <c r="H2038" s="4">
        <v>222021000000000</v>
      </c>
      <c r="I2038">
        <v>29811</v>
      </c>
      <c r="J2038" s="3">
        <v>45974.911111111112</v>
      </c>
      <c r="K2038" t="s">
        <v>5760</v>
      </c>
      <c r="L2038" t="s">
        <v>59</v>
      </c>
      <c r="M2038">
        <v>219</v>
      </c>
      <c r="N2038">
        <v>-90</v>
      </c>
      <c r="O2038">
        <v>0</v>
      </c>
      <c r="P2038">
        <v>129</v>
      </c>
      <c r="Q2038">
        <v>32</v>
      </c>
      <c r="R2038">
        <v>0</v>
      </c>
      <c r="S2038">
        <v>0</v>
      </c>
      <c r="T2038">
        <v>0</v>
      </c>
      <c r="U2038">
        <v>161</v>
      </c>
      <c r="V2038">
        <v>161</v>
      </c>
      <c r="W2038">
        <v>0</v>
      </c>
      <c r="X2038" t="s">
        <v>64</v>
      </c>
      <c r="Y2038">
        <v>37.49</v>
      </c>
      <c r="Z2038">
        <v>4.7699999999999996</v>
      </c>
      <c r="AA2038" t="s">
        <v>65</v>
      </c>
      <c r="AB2038" t="s">
        <v>56</v>
      </c>
      <c r="AC2038">
        <v>2747</v>
      </c>
      <c r="AK2038">
        <v>32</v>
      </c>
      <c r="AL2038">
        <v>0</v>
      </c>
      <c r="AS2038">
        <v>161</v>
      </c>
      <c r="AZ2038">
        <v>129</v>
      </c>
      <c r="BB2038">
        <v>32</v>
      </c>
    </row>
    <row r="2039" spans="1:54" x14ac:dyDescent="0.25">
      <c r="A2039" t="s">
        <v>54</v>
      </c>
      <c r="B2039">
        <v>110027</v>
      </c>
      <c r="C2039" t="s">
        <v>55</v>
      </c>
      <c r="D2039" t="s">
        <v>56</v>
      </c>
      <c r="E2039" s="1">
        <v>45974</v>
      </c>
      <c r="F2039" t="s">
        <v>2385</v>
      </c>
      <c r="G2039" t="s">
        <v>63</v>
      </c>
      <c r="H2039" s="4">
        <v>222021000000000</v>
      </c>
      <c r="I2039">
        <v>29811</v>
      </c>
      <c r="J2039" s="3">
        <v>45974.911805555559</v>
      </c>
      <c r="K2039" t="s">
        <v>5760</v>
      </c>
      <c r="L2039" t="s">
        <v>59</v>
      </c>
      <c r="M2039">
        <v>618</v>
      </c>
      <c r="N2039">
        <v>-93.74</v>
      </c>
      <c r="O2039">
        <v>0</v>
      </c>
      <c r="P2039">
        <v>524.26</v>
      </c>
      <c r="Q2039">
        <v>32</v>
      </c>
      <c r="R2039">
        <v>0</v>
      </c>
      <c r="S2039">
        <v>-0.26</v>
      </c>
      <c r="T2039">
        <v>0</v>
      </c>
      <c r="U2039">
        <v>556</v>
      </c>
      <c r="V2039">
        <v>556</v>
      </c>
      <c r="W2039">
        <v>0</v>
      </c>
      <c r="X2039" t="s">
        <v>64</v>
      </c>
      <c r="Y2039">
        <v>112.66</v>
      </c>
      <c r="Z2039">
        <v>18.100000000000001</v>
      </c>
      <c r="AA2039" t="s">
        <v>65</v>
      </c>
      <c r="AB2039" t="s">
        <v>56</v>
      </c>
      <c r="AC2039">
        <v>8334</v>
      </c>
      <c r="AK2039">
        <v>32</v>
      </c>
      <c r="AL2039">
        <v>0</v>
      </c>
      <c r="AS2039">
        <v>556</v>
      </c>
      <c r="AZ2039">
        <v>524.26</v>
      </c>
      <c r="BB2039">
        <v>32</v>
      </c>
    </row>
    <row r="2040" spans="1:54" x14ac:dyDescent="0.25">
      <c r="A2040" t="s">
        <v>54</v>
      </c>
      <c r="B2040">
        <v>110027</v>
      </c>
      <c r="C2040" t="s">
        <v>55</v>
      </c>
      <c r="D2040" t="s">
        <v>56</v>
      </c>
      <c r="E2040" s="1">
        <v>45974</v>
      </c>
      <c r="F2040" t="s">
        <v>2386</v>
      </c>
      <c r="G2040" t="s">
        <v>67</v>
      </c>
      <c r="J2040" s="3">
        <v>45974.912499999999</v>
      </c>
      <c r="K2040" t="s">
        <v>5760</v>
      </c>
      <c r="L2040" t="s">
        <v>59</v>
      </c>
      <c r="M2040">
        <v>855.58</v>
      </c>
      <c r="N2040">
        <v>0</v>
      </c>
      <c r="O2040">
        <v>0</v>
      </c>
      <c r="P2040">
        <v>855.58</v>
      </c>
      <c r="Q2040">
        <v>0</v>
      </c>
      <c r="R2040">
        <v>42.78</v>
      </c>
      <c r="S2040">
        <v>-0.36</v>
      </c>
      <c r="T2040">
        <v>0</v>
      </c>
      <c r="U2040">
        <v>898</v>
      </c>
      <c r="V2040">
        <v>898</v>
      </c>
      <c r="W2040">
        <v>0</v>
      </c>
      <c r="X2040" t="s">
        <v>73</v>
      </c>
      <c r="Y2040">
        <v>220.34</v>
      </c>
      <c r="Z2040">
        <v>6.88</v>
      </c>
      <c r="AA2040" t="s">
        <v>74</v>
      </c>
      <c r="AB2040" t="s">
        <v>75</v>
      </c>
      <c r="AE2040" t="s">
        <v>89</v>
      </c>
      <c r="AF2040" t="s">
        <v>56</v>
      </c>
      <c r="AG2040">
        <v>8929758003</v>
      </c>
      <c r="AK2040">
        <v>0</v>
      </c>
      <c r="AL2040">
        <v>0</v>
      </c>
      <c r="AM2040">
        <v>898</v>
      </c>
      <c r="AV2040">
        <v>855.58</v>
      </c>
      <c r="AW2040">
        <v>21.39</v>
      </c>
      <c r="AX2040">
        <v>855.58</v>
      </c>
      <c r="AY2040">
        <v>21.39</v>
      </c>
      <c r="AZ2040">
        <v>855.58</v>
      </c>
    </row>
    <row r="2041" spans="1:54" x14ac:dyDescent="0.25">
      <c r="A2041" t="s">
        <v>54</v>
      </c>
      <c r="B2041">
        <v>110027</v>
      </c>
      <c r="C2041" t="s">
        <v>55</v>
      </c>
      <c r="D2041" t="s">
        <v>56</v>
      </c>
      <c r="E2041" s="1">
        <v>45974</v>
      </c>
      <c r="F2041" t="s">
        <v>2387</v>
      </c>
      <c r="G2041" t="s">
        <v>67</v>
      </c>
      <c r="J2041" s="3">
        <v>45974.912499999999</v>
      </c>
      <c r="K2041" t="s">
        <v>5760</v>
      </c>
      <c r="L2041" t="s">
        <v>59</v>
      </c>
      <c r="M2041">
        <v>369</v>
      </c>
      <c r="N2041">
        <v>0</v>
      </c>
      <c r="O2041">
        <v>0</v>
      </c>
      <c r="P2041">
        <v>369</v>
      </c>
      <c r="Q2041">
        <v>0</v>
      </c>
      <c r="R2041">
        <v>18.46</v>
      </c>
      <c r="S2041">
        <v>-0.46</v>
      </c>
      <c r="T2041">
        <v>0</v>
      </c>
      <c r="U2041">
        <v>387</v>
      </c>
      <c r="V2041">
        <v>387</v>
      </c>
      <c r="W2041">
        <v>0</v>
      </c>
      <c r="X2041" t="s">
        <v>73</v>
      </c>
      <c r="Y2041">
        <v>82.41</v>
      </c>
      <c r="Z2041">
        <v>8.7200000000000006</v>
      </c>
      <c r="AA2041" t="s">
        <v>74</v>
      </c>
      <c r="AB2041" t="s">
        <v>75</v>
      </c>
      <c r="AE2041" t="s">
        <v>89</v>
      </c>
      <c r="AF2041" t="s">
        <v>56</v>
      </c>
      <c r="AG2041">
        <v>8929758003</v>
      </c>
      <c r="AK2041">
        <v>0</v>
      </c>
      <c r="AL2041">
        <v>0</v>
      </c>
      <c r="AM2041">
        <v>387</v>
      </c>
      <c r="AV2041">
        <v>369</v>
      </c>
      <c r="AW2041">
        <v>9.23</v>
      </c>
      <c r="AX2041">
        <v>369</v>
      </c>
      <c r="AY2041">
        <v>9.23</v>
      </c>
      <c r="AZ2041">
        <v>369</v>
      </c>
    </row>
    <row r="2042" spans="1:54" x14ac:dyDescent="0.25">
      <c r="A2042" t="s">
        <v>54</v>
      </c>
      <c r="B2042">
        <v>110027</v>
      </c>
      <c r="C2042" t="s">
        <v>55</v>
      </c>
      <c r="D2042" t="s">
        <v>56</v>
      </c>
      <c r="E2042" s="1">
        <v>45974</v>
      </c>
      <c r="F2042" t="s">
        <v>2388</v>
      </c>
      <c r="G2042" t="s">
        <v>67</v>
      </c>
      <c r="J2042" s="3">
        <v>45974.913194444445</v>
      </c>
      <c r="K2042" t="s">
        <v>5760</v>
      </c>
      <c r="L2042" t="s">
        <v>59</v>
      </c>
      <c r="M2042">
        <v>378</v>
      </c>
      <c r="N2042">
        <v>0</v>
      </c>
      <c r="O2042">
        <v>0</v>
      </c>
      <c r="P2042">
        <v>378</v>
      </c>
      <c r="Q2042">
        <v>0</v>
      </c>
      <c r="R2042">
        <v>18.899999999999999</v>
      </c>
      <c r="S2042">
        <v>0.1</v>
      </c>
      <c r="T2042">
        <v>0</v>
      </c>
      <c r="U2042">
        <v>397</v>
      </c>
      <c r="V2042">
        <v>397</v>
      </c>
      <c r="W2042">
        <v>0</v>
      </c>
      <c r="X2042" t="s">
        <v>73</v>
      </c>
      <c r="Y2042">
        <v>93.26</v>
      </c>
      <c r="Z2042">
        <v>4.24</v>
      </c>
      <c r="AA2042" t="s">
        <v>74</v>
      </c>
      <c r="AB2042" t="s">
        <v>75</v>
      </c>
      <c r="AE2042" t="s">
        <v>89</v>
      </c>
      <c r="AF2042" t="s">
        <v>56</v>
      </c>
      <c r="AG2042">
        <v>8929758003</v>
      </c>
      <c r="AK2042">
        <v>0</v>
      </c>
      <c r="AL2042">
        <v>0</v>
      </c>
      <c r="AM2042">
        <v>397</v>
      </c>
      <c r="AV2042">
        <v>378</v>
      </c>
      <c r="AW2042">
        <v>9.4499999999999993</v>
      </c>
      <c r="AX2042">
        <v>378</v>
      </c>
      <c r="AY2042">
        <v>9.4499999999999993</v>
      </c>
      <c r="AZ2042">
        <v>378</v>
      </c>
    </row>
    <row r="2043" spans="1:54" x14ac:dyDescent="0.25">
      <c r="A2043" t="s">
        <v>54</v>
      </c>
      <c r="B2043">
        <v>110027</v>
      </c>
      <c r="C2043" t="s">
        <v>55</v>
      </c>
      <c r="D2043" t="s">
        <v>56</v>
      </c>
      <c r="E2043" s="1">
        <v>45974</v>
      </c>
      <c r="F2043" t="s">
        <v>2389</v>
      </c>
      <c r="G2043" t="s">
        <v>67</v>
      </c>
      <c r="J2043" s="3">
        <v>45974.913888888892</v>
      </c>
      <c r="K2043" t="s">
        <v>5760</v>
      </c>
      <c r="L2043" t="s">
        <v>59</v>
      </c>
      <c r="M2043">
        <v>99</v>
      </c>
      <c r="N2043">
        <v>0</v>
      </c>
      <c r="O2043">
        <v>0</v>
      </c>
      <c r="P2043">
        <v>99</v>
      </c>
      <c r="Q2043">
        <v>0</v>
      </c>
      <c r="R2043">
        <v>4.96</v>
      </c>
      <c r="S2043">
        <v>0.04</v>
      </c>
      <c r="T2043">
        <v>0</v>
      </c>
      <c r="U2043">
        <v>104</v>
      </c>
      <c r="V2043">
        <v>104</v>
      </c>
      <c r="W2043">
        <v>0</v>
      </c>
      <c r="X2043" t="s">
        <v>68</v>
      </c>
      <c r="Y2043">
        <v>22.83</v>
      </c>
      <c r="Z2043">
        <v>1.96</v>
      </c>
      <c r="AA2043" t="s">
        <v>74</v>
      </c>
      <c r="AB2043" t="s">
        <v>75</v>
      </c>
      <c r="AE2043" t="s">
        <v>89</v>
      </c>
      <c r="AF2043" t="s">
        <v>56</v>
      </c>
      <c r="AG2043">
        <v>8929758003</v>
      </c>
      <c r="AK2043">
        <v>0</v>
      </c>
      <c r="AL2043">
        <v>0</v>
      </c>
      <c r="AN2043">
        <v>104</v>
      </c>
      <c r="AV2043">
        <v>99</v>
      </c>
      <c r="AW2043">
        <v>2.48</v>
      </c>
      <c r="AX2043">
        <v>99</v>
      </c>
      <c r="AY2043">
        <v>2.48</v>
      </c>
      <c r="AZ2043">
        <v>99</v>
      </c>
    </row>
    <row r="2044" spans="1:54" x14ac:dyDescent="0.25">
      <c r="A2044" t="s">
        <v>54</v>
      </c>
      <c r="B2044">
        <v>110027</v>
      </c>
      <c r="C2044" t="s">
        <v>55</v>
      </c>
      <c r="D2044" t="s">
        <v>56</v>
      </c>
      <c r="E2044" s="1">
        <v>45974</v>
      </c>
      <c r="F2044" t="s">
        <v>2390</v>
      </c>
      <c r="G2044" t="s">
        <v>63</v>
      </c>
      <c r="H2044" s="4">
        <v>222021000000000</v>
      </c>
      <c r="I2044">
        <v>29811</v>
      </c>
      <c r="J2044" s="3">
        <v>45974.919444444444</v>
      </c>
      <c r="K2044" t="s">
        <v>5760</v>
      </c>
      <c r="L2044" t="s">
        <v>59</v>
      </c>
      <c r="M2044">
        <v>159</v>
      </c>
      <c r="N2044">
        <v>0</v>
      </c>
      <c r="O2044">
        <v>0</v>
      </c>
      <c r="P2044">
        <v>159</v>
      </c>
      <c r="Q2044">
        <v>32</v>
      </c>
      <c r="R2044">
        <v>0</v>
      </c>
      <c r="S2044">
        <v>0</v>
      </c>
      <c r="T2044">
        <v>0</v>
      </c>
      <c r="U2044">
        <v>191</v>
      </c>
      <c r="V2044">
        <v>191</v>
      </c>
      <c r="W2044">
        <v>0</v>
      </c>
      <c r="X2044" t="s">
        <v>64</v>
      </c>
      <c r="Y2044">
        <v>22.54</v>
      </c>
      <c r="Z2044">
        <v>3.92</v>
      </c>
      <c r="AA2044" t="s">
        <v>65</v>
      </c>
      <c r="AB2044" t="s">
        <v>56</v>
      </c>
      <c r="AC2044">
        <v>8485</v>
      </c>
      <c r="AK2044">
        <v>32</v>
      </c>
      <c r="AL2044">
        <v>0</v>
      </c>
      <c r="AS2044">
        <v>191</v>
      </c>
      <c r="AZ2044">
        <v>159</v>
      </c>
      <c r="BB2044">
        <v>32</v>
      </c>
    </row>
    <row r="2045" spans="1:54" x14ac:dyDescent="0.25">
      <c r="A2045" t="s">
        <v>54</v>
      </c>
      <c r="B2045">
        <v>110027</v>
      </c>
      <c r="C2045" t="s">
        <v>55</v>
      </c>
      <c r="D2045" t="s">
        <v>56</v>
      </c>
      <c r="E2045" s="1">
        <v>45974</v>
      </c>
      <c r="F2045" t="s">
        <v>2391</v>
      </c>
      <c r="G2045" t="s">
        <v>67</v>
      </c>
      <c r="J2045" s="3">
        <v>45974.921527777777</v>
      </c>
      <c r="K2045" t="s">
        <v>5760</v>
      </c>
      <c r="L2045" t="s">
        <v>59</v>
      </c>
      <c r="M2045">
        <v>179</v>
      </c>
      <c r="N2045">
        <v>0</v>
      </c>
      <c r="O2045">
        <v>0</v>
      </c>
      <c r="P2045">
        <v>179</v>
      </c>
      <c r="Q2045">
        <v>0</v>
      </c>
      <c r="R2045">
        <v>8.9600000000000009</v>
      </c>
      <c r="S2045">
        <v>0.04</v>
      </c>
      <c r="T2045">
        <v>0</v>
      </c>
      <c r="U2045">
        <v>188</v>
      </c>
      <c r="V2045">
        <v>188</v>
      </c>
      <c r="W2045">
        <v>0</v>
      </c>
      <c r="X2045" t="s">
        <v>68</v>
      </c>
      <c r="Y2045">
        <v>37.49</v>
      </c>
      <c r="Z2045">
        <v>2.56</v>
      </c>
      <c r="AA2045" t="s">
        <v>74</v>
      </c>
      <c r="AB2045" t="s">
        <v>75</v>
      </c>
      <c r="AE2045" t="s">
        <v>89</v>
      </c>
      <c r="AF2045" t="s">
        <v>56</v>
      </c>
      <c r="AG2045">
        <v>8929758003</v>
      </c>
      <c r="AK2045">
        <v>0</v>
      </c>
      <c r="AL2045">
        <v>0</v>
      </c>
      <c r="AN2045">
        <v>188</v>
      </c>
      <c r="AV2045">
        <v>179</v>
      </c>
      <c r="AW2045">
        <v>4.4800000000000004</v>
      </c>
      <c r="AX2045">
        <v>179</v>
      </c>
      <c r="AY2045">
        <v>4.4800000000000004</v>
      </c>
      <c r="AZ2045">
        <v>179</v>
      </c>
    </row>
    <row r="2046" spans="1:54" x14ac:dyDescent="0.25">
      <c r="A2046" t="s">
        <v>54</v>
      </c>
      <c r="B2046">
        <v>110027</v>
      </c>
      <c r="C2046" t="s">
        <v>55</v>
      </c>
      <c r="D2046" t="s">
        <v>56</v>
      </c>
      <c r="E2046" s="1">
        <v>45974</v>
      </c>
      <c r="F2046" t="s">
        <v>2392</v>
      </c>
      <c r="G2046" t="s">
        <v>67</v>
      </c>
      <c r="J2046" s="3">
        <v>45974.927083333336</v>
      </c>
      <c r="K2046" t="s">
        <v>5760</v>
      </c>
      <c r="L2046" t="s">
        <v>59</v>
      </c>
      <c r="M2046">
        <v>188</v>
      </c>
      <c r="N2046">
        <v>0</v>
      </c>
      <c r="O2046">
        <v>0</v>
      </c>
      <c r="P2046">
        <v>188</v>
      </c>
      <c r="Q2046">
        <v>0</v>
      </c>
      <c r="R2046">
        <v>9.4</v>
      </c>
      <c r="S2046">
        <v>-0.4</v>
      </c>
      <c r="T2046">
        <v>0</v>
      </c>
      <c r="U2046">
        <v>197</v>
      </c>
      <c r="V2046">
        <v>197</v>
      </c>
      <c r="W2046">
        <v>0</v>
      </c>
      <c r="X2046" t="s">
        <v>68</v>
      </c>
      <c r="Y2046">
        <v>41.88</v>
      </c>
      <c r="Z2046">
        <v>4.6399999999999997</v>
      </c>
      <c r="AA2046" t="s">
        <v>74</v>
      </c>
      <c r="AB2046" t="s">
        <v>75</v>
      </c>
      <c r="AE2046" t="s">
        <v>730</v>
      </c>
      <c r="AF2046" t="s">
        <v>731</v>
      </c>
      <c r="AG2046">
        <v>9999777722</v>
      </c>
      <c r="AK2046">
        <v>0</v>
      </c>
      <c r="AL2046">
        <v>0</v>
      </c>
      <c r="AN2046">
        <v>197</v>
      </c>
      <c r="AV2046">
        <v>188</v>
      </c>
      <c r="AW2046">
        <v>4.7</v>
      </c>
      <c r="AX2046">
        <v>188</v>
      </c>
      <c r="AY2046">
        <v>4.7</v>
      </c>
      <c r="AZ2046">
        <v>188</v>
      </c>
    </row>
    <row r="2047" spans="1:54" x14ac:dyDescent="0.25">
      <c r="A2047" t="s">
        <v>54</v>
      </c>
      <c r="B2047">
        <v>110027</v>
      </c>
      <c r="C2047" t="s">
        <v>55</v>
      </c>
      <c r="D2047" t="s">
        <v>56</v>
      </c>
      <c r="E2047" s="1">
        <v>45974</v>
      </c>
      <c r="F2047" t="s">
        <v>2393</v>
      </c>
      <c r="G2047" t="s">
        <v>67</v>
      </c>
      <c r="J2047" s="3">
        <v>45974.927083333336</v>
      </c>
      <c r="K2047" t="s">
        <v>5760</v>
      </c>
      <c r="L2047" t="s">
        <v>59</v>
      </c>
      <c r="M2047">
        <v>369</v>
      </c>
      <c r="N2047">
        <v>0</v>
      </c>
      <c r="O2047">
        <v>0</v>
      </c>
      <c r="P2047">
        <v>369</v>
      </c>
      <c r="Q2047">
        <v>0</v>
      </c>
      <c r="R2047">
        <v>18.46</v>
      </c>
      <c r="S2047">
        <v>-0.46</v>
      </c>
      <c r="T2047">
        <v>0</v>
      </c>
      <c r="U2047">
        <v>387</v>
      </c>
      <c r="V2047">
        <v>387</v>
      </c>
      <c r="W2047">
        <v>0</v>
      </c>
      <c r="X2047" t="s">
        <v>68</v>
      </c>
      <c r="Y2047">
        <v>104.37</v>
      </c>
      <c r="Z2047">
        <v>8.7200000000000006</v>
      </c>
      <c r="AA2047" t="s">
        <v>74</v>
      </c>
      <c r="AB2047" t="s">
        <v>75</v>
      </c>
      <c r="AE2047" t="s">
        <v>730</v>
      </c>
      <c r="AF2047" t="s">
        <v>731</v>
      </c>
      <c r="AG2047">
        <v>9999777722</v>
      </c>
      <c r="AK2047">
        <v>0</v>
      </c>
      <c r="AL2047">
        <v>0</v>
      </c>
      <c r="AN2047">
        <v>387</v>
      </c>
      <c r="AV2047">
        <v>369</v>
      </c>
      <c r="AW2047">
        <v>9.23</v>
      </c>
      <c r="AX2047">
        <v>369</v>
      </c>
      <c r="AY2047">
        <v>9.23</v>
      </c>
      <c r="AZ2047">
        <v>369</v>
      </c>
    </row>
    <row r="2048" spans="1:54" x14ac:dyDescent="0.25">
      <c r="A2048" t="s">
        <v>54</v>
      </c>
      <c r="B2048">
        <v>110027</v>
      </c>
      <c r="C2048" t="s">
        <v>55</v>
      </c>
      <c r="D2048" t="s">
        <v>56</v>
      </c>
      <c r="E2048" s="1">
        <v>45974</v>
      </c>
      <c r="F2048" t="s">
        <v>2394</v>
      </c>
      <c r="G2048" t="s">
        <v>63</v>
      </c>
      <c r="H2048" s="4">
        <v>222023000000000</v>
      </c>
      <c r="I2048">
        <v>29811</v>
      </c>
      <c r="J2048" s="3">
        <v>45974.936111111114</v>
      </c>
      <c r="K2048" t="s">
        <v>5760</v>
      </c>
      <c r="L2048" t="s">
        <v>59</v>
      </c>
      <c r="M2048">
        <v>299</v>
      </c>
      <c r="N2048">
        <v>0</v>
      </c>
      <c r="O2048">
        <v>0</v>
      </c>
      <c r="P2048">
        <v>299</v>
      </c>
      <c r="Q2048">
        <v>32</v>
      </c>
      <c r="R2048">
        <v>0</v>
      </c>
      <c r="S2048">
        <v>0</v>
      </c>
      <c r="T2048">
        <v>0</v>
      </c>
      <c r="U2048">
        <v>331</v>
      </c>
      <c r="V2048">
        <v>331</v>
      </c>
      <c r="W2048">
        <v>0</v>
      </c>
      <c r="X2048" t="s">
        <v>64</v>
      </c>
      <c r="Y2048">
        <v>43.24</v>
      </c>
      <c r="Z2048">
        <v>11.59</v>
      </c>
      <c r="AA2048" t="s">
        <v>65</v>
      </c>
      <c r="AB2048" t="s">
        <v>56</v>
      </c>
      <c r="AC2048">
        <v>5114</v>
      </c>
      <c r="AK2048">
        <v>32</v>
      </c>
      <c r="AL2048">
        <v>0</v>
      </c>
      <c r="AS2048">
        <v>331</v>
      </c>
      <c r="AZ2048">
        <v>299</v>
      </c>
      <c r="BB2048">
        <v>32</v>
      </c>
    </row>
    <row r="2049" spans="1:55" x14ac:dyDescent="0.25">
      <c r="A2049" t="s">
        <v>54</v>
      </c>
      <c r="B2049">
        <v>110027</v>
      </c>
      <c r="C2049" t="s">
        <v>55</v>
      </c>
      <c r="D2049" t="s">
        <v>56</v>
      </c>
      <c r="E2049" s="1">
        <v>45974</v>
      </c>
      <c r="F2049" t="s">
        <v>2395</v>
      </c>
      <c r="G2049" t="s">
        <v>63</v>
      </c>
      <c r="H2049" s="4">
        <v>222023000000000</v>
      </c>
      <c r="I2049">
        <v>29811</v>
      </c>
      <c r="J2049" s="3">
        <v>45974.940972222219</v>
      </c>
      <c r="K2049" t="s">
        <v>5760</v>
      </c>
      <c r="L2049" t="s">
        <v>59</v>
      </c>
      <c r="M2049">
        <v>1657.28</v>
      </c>
      <c r="N2049">
        <v>-374.97</v>
      </c>
      <c r="O2049">
        <v>0</v>
      </c>
      <c r="P2049">
        <v>1282.31</v>
      </c>
      <c r="Q2049">
        <v>32</v>
      </c>
      <c r="R2049">
        <v>0</v>
      </c>
      <c r="S2049">
        <v>-0.31</v>
      </c>
      <c r="T2049">
        <v>0</v>
      </c>
      <c r="U2049">
        <v>1314</v>
      </c>
      <c r="V2049">
        <v>1314</v>
      </c>
      <c r="W2049">
        <v>0</v>
      </c>
      <c r="X2049" t="s">
        <v>64</v>
      </c>
      <c r="Y2049">
        <v>328.03</v>
      </c>
      <c r="Z2049">
        <v>34.76</v>
      </c>
      <c r="AA2049" t="s">
        <v>65</v>
      </c>
      <c r="AB2049" t="s">
        <v>56</v>
      </c>
      <c r="AC2049">
        <v>478</v>
      </c>
      <c r="AK2049">
        <v>32</v>
      </c>
      <c r="AL2049">
        <v>0</v>
      </c>
      <c r="AS2049">
        <v>1314</v>
      </c>
      <c r="AZ2049">
        <v>1282.31</v>
      </c>
      <c r="BB2049">
        <v>32</v>
      </c>
    </row>
    <row r="2050" spans="1:55" x14ac:dyDescent="0.25">
      <c r="A2050" t="s">
        <v>54</v>
      </c>
      <c r="B2050">
        <v>110027</v>
      </c>
      <c r="C2050" t="s">
        <v>55</v>
      </c>
      <c r="D2050" t="s">
        <v>56</v>
      </c>
      <c r="E2050" s="1">
        <v>45974</v>
      </c>
      <c r="F2050" t="s">
        <v>2396</v>
      </c>
      <c r="G2050" t="s">
        <v>67</v>
      </c>
      <c r="J2050" s="3">
        <v>45974.95416666667</v>
      </c>
      <c r="K2050" t="s">
        <v>5760</v>
      </c>
      <c r="L2050" t="s">
        <v>59</v>
      </c>
      <c r="M2050">
        <v>139</v>
      </c>
      <c r="N2050">
        <v>0</v>
      </c>
      <c r="O2050">
        <v>0</v>
      </c>
      <c r="P2050">
        <v>139</v>
      </c>
      <c r="Q2050">
        <v>0</v>
      </c>
      <c r="R2050">
        <v>6.96</v>
      </c>
      <c r="S2050">
        <v>0.04</v>
      </c>
      <c r="T2050">
        <v>0</v>
      </c>
      <c r="U2050">
        <v>146</v>
      </c>
      <c r="V2050">
        <v>146</v>
      </c>
      <c r="W2050">
        <v>0</v>
      </c>
      <c r="X2050" t="s">
        <v>73</v>
      </c>
      <c r="Y2050">
        <v>22.54</v>
      </c>
      <c r="Z2050">
        <v>2.82</v>
      </c>
      <c r="AA2050" t="s">
        <v>74</v>
      </c>
      <c r="AB2050" t="s">
        <v>75</v>
      </c>
      <c r="AE2050" t="s">
        <v>89</v>
      </c>
      <c r="AF2050" t="s">
        <v>56</v>
      </c>
      <c r="AG2050">
        <v>8929758003</v>
      </c>
      <c r="AK2050">
        <v>0</v>
      </c>
      <c r="AL2050">
        <v>0</v>
      </c>
      <c r="AM2050">
        <v>146</v>
      </c>
      <c r="AV2050">
        <v>139</v>
      </c>
      <c r="AW2050">
        <v>3.48</v>
      </c>
      <c r="AX2050">
        <v>139</v>
      </c>
      <c r="AY2050">
        <v>3.48</v>
      </c>
      <c r="AZ2050">
        <v>139</v>
      </c>
    </row>
    <row r="2051" spans="1:55" x14ac:dyDescent="0.25">
      <c r="A2051" t="s">
        <v>54</v>
      </c>
      <c r="B2051">
        <v>110027</v>
      </c>
      <c r="C2051" t="s">
        <v>55</v>
      </c>
      <c r="D2051" t="s">
        <v>56</v>
      </c>
      <c r="E2051" s="1">
        <v>45974</v>
      </c>
      <c r="F2051" t="s">
        <v>2397</v>
      </c>
      <c r="G2051" t="s">
        <v>58</v>
      </c>
      <c r="H2051">
        <v>7478188184</v>
      </c>
      <c r="I2051">
        <v>18528960</v>
      </c>
      <c r="J2051" s="3">
        <v>45974.955555555556</v>
      </c>
      <c r="K2051" t="s">
        <v>5760</v>
      </c>
      <c r="L2051" t="s">
        <v>59</v>
      </c>
      <c r="M2051">
        <v>248</v>
      </c>
      <c r="N2051">
        <v>-100</v>
      </c>
      <c r="O2051">
        <v>0</v>
      </c>
      <c r="P2051">
        <v>148</v>
      </c>
      <c r="Q2051">
        <v>32</v>
      </c>
      <c r="R2051">
        <v>0</v>
      </c>
      <c r="S2051">
        <v>0</v>
      </c>
      <c r="T2051">
        <v>0</v>
      </c>
      <c r="U2051">
        <v>180</v>
      </c>
      <c r="V2051">
        <v>180</v>
      </c>
      <c r="W2051">
        <v>0</v>
      </c>
      <c r="X2051" t="s">
        <v>60</v>
      </c>
      <c r="Y2051">
        <v>51.88</v>
      </c>
      <c r="Z2051">
        <v>5.01</v>
      </c>
      <c r="AA2051" t="s">
        <v>61</v>
      </c>
      <c r="AB2051" t="s">
        <v>56</v>
      </c>
      <c r="AC2051">
        <v>8184</v>
      </c>
      <c r="AK2051">
        <v>32</v>
      </c>
      <c r="AL2051">
        <v>0</v>
      </c>
      <c r="AT2051">
        <v>180</v>
      </c>
      <c r="AZ2051">
        <v>148</v>
      </c>
      <c r="BC2051">
        <v>32</v>
      </c>
    </row>
    <row r="2052" spans="1:55" x14ac:dyDescent="0.25">
      <c r="A2052" t="s">
        <v>54</v>
      </c>
      <c r="B2052">
        <v>110027</v>
      </c>
      <c r="C2052" t="s">
        <v>55</v>
      </c>
      <c r="D2052" t="s">
        <v>56</v>
      </c>
      <c r="E2052" s="1">
        <v>45974</v>
      </c>
      <c r="F2052" t="s">
        <v>2398</v>
      </c>
      <c r="G2052" t="s">
        <v>58</v>
      </c>
      <c r="H2052">
        <v>7450508671</v>
      </c>
      <c r="I2052">
        <v>18528960</v>
      </c>
      <c r="J2052" s="3">
        <v>45974.960416666669</v>
      </c>
      <c r="K2052" t="s">
        <v>5760</v>
      </c>
      <c r="L2052" t="s">
        <v>59</v>
      </c>
      <c r="M2052">
        <v>477</v>
      </c>
      <c r="N2052">
        <v>-100</v>
      </c>
      <c r="O2052">
        <v>0</v>
      </c>
      <c r="P2052">
        <v>377</v>
      </c>
      <c r="Q2052">
        <v>32</v>
      </c>
      <c r="R2052">
        <v>0</v>
      </c>
      <c r="S2052">
        <v>0</v>
      </c>
      <c r="T2052">
        <v>0</v>
      </c>
      <c r="U2052">
        <v>409</v>
      </c>
      <c r="V2052">
        <v>409</v>
      </c>
      <c r="W2052">
        <v>0</v>
      </c>
      <c r="X2052" t="s">
        <v>60</v>
      </c>
      <c r="Y2052">
        <v>89.57</v>
      </c>
      <c r="Z2052">
        <v>10.02</v>
      </c>
      <c r="AA2052" t="s">
        <v>61</v>
      </c>
      <c r="AB2052" t="s">
        <v>56</v>
      </c>
      <c r="AC2052">
        <v>8671</v>
      </c>
      <c r="AK2052">
        <v>32</v>
      </c>
      <c r="AL2052">
        <v>0</v>
      </c>
      <c r="AT2052">
        <v>409</v>
      </c>
      <c r="AZ2052">
        <v>377</v>
      </c>
      <c r="BC2052">
        <v>32</v>
      </c>
    </row>
    <row r="2053" spans="1:55" x14ac:dyDescent="0.25">
      <c r="A2053" t="s">
        <v>54</v>
      </c>
      <c r="B2053">
        <v>110027</v>
      </c>
      <c r="C2053" t="s">
        <v>55</v>
      </c>
      <c r="D2053" t="s">
        <v>56</v>
      </c>
      <c r="E2053" s="1">
        <v>45974</v>
      </c>
      <c r="F2053" t="s">
        <v>2399</v>
      </c>
      <c r="G2053" t="s">
        <v>63</v>
      </c>
      <c r="H2053" s="4">
        <v>222025000000000</v>
      </c>
      <c r="I2053">
        <v>29811</v>
      </c>
      <c r="J2053" s="3">
        <v>45974.963194444441</v>
      </c>
      <c r="K2053" t="s">
        <v>5760</v>
      </c>
      <c r="L2053" t="s">
        <v>59</v>
      </c>
      <c r="M2053">
        <v>348</v>
      </c>
      <c r="N2053">
        <v>-93.74</v>
      </c>
      <c r="O2053">
        <v>0</v>
      </c>
      <c r="P2053">
        <v>254.26</v>
      </c>
      <c r="Q2053">
        <v>32</v>
      </c>
      <c r="R2053">
        <v>0</v>
      </c>
      <c r="S2053">
        <v>-0.26</v>
      </c>
      <c r="T2053">
        <v>0</v>
      </c>
      <c r="U2053">
        <v>286</v>
      </c>
      <c r="V2053">
        <v>286</v>
      </c>
      <c r="W2053">
        <v>0</v>
      </c>
      <c r="X2053" t="s">
        <v>64</v>
      </c>
      <c r="Y2053">
        <v>57.71</v>
      </c>
      <c r="Z2053">
        <v>8.69</v>
      </c>
      <c r="AA2053" t="s">
        <v>65</v>
      </c>
      <c r="AB2053" t="s">
        <v>56</v>
      </c>
      <c r="AC2053">
        <v>3966</v>
      </c>
      <c r="AK2053">
        <v>32</v>
      </c>
      <c r="AL2053">
        <v>0</v>
      </c>
      <c r="AS2053">
        <v>286</v>
      </c>
      <c r="AZ2053">
        <v>254.26</v>
      </c>
      <c r="BB2053">
        <v>32</v>
      </c>
    </row>
    <row r="2054" spans="1:55" x14ac:dyDescent="0.25">
      <c r="A2054" t="s">
        <v>54</v>
      </c>
      <c r="B2054">
        <v>110027</v>
      </c>
      <c r="C2054" t="s">
        <v>55</v>
      </c>
      <c r="D2054" t="s">
        <v>56</v>
      </c>
      <c r="E2054" s="1">
        <v>45974</v>
      </c>
      <c r="F2054" t="s">
        <v>2400</v>
      </c>
      <c r="G2054" t="s">
        <v>63</v>
      </c>
      <c r="H2054" s="4">
        <v>222025000000000</v>
      </c>
      <c r="I2054">
        <v>29811</v>
      </c>
      <c r="J2054" s="3">
        <v>45974.963888888888</v>
      </c>
      <c r="K2054" t="s">
        <v>5760</v>
      </c>
      <c r="L2054" t="s">
        <v>59</v>
      </c>
      <c r="M2054">
        <v>606</v>
      </c>
      <c r="N2054">
        <v>-123.74</v>
      </c>
      <c r="O2054">
        <v>0</v>
      </c>
      <c r="P2054">
        <v>482.26</v>
      </c>
      <c r="Q2054">
        <v>32</v>
      </c>
      <c r="R2054">
        <v>0</v>
      </c>
      <c r="S2054">
        <v>-0.26</v>
      </c>
      <c r="T2054">
        <v>0</v>
      </c>
      <c r="U2054">
        <v>514</v>
      </c>
      <c r="V2054">
        <v>514</v>
      </c>
      <c r="W2054">
        <v>0</v>
      </c>
      <c r="X2054" t="s">
        <v>64</v>
      </c>
      <c r="Y2054">
        <v>116.42</v>
      </c>
      <c r="Z2054">
        <v>11.76</v>
      </c>
      <c r="AA2054" t="s">
        <v>65</v>
      </c>
      <c r="AB2054" t="s">
        <v>56</v>
      </c>
      <c r="AC2054">
        <v>9903</v>
      </c>
      <c r="AK2054">
        <v>32</v>
      </c>
      <c r="AL2054">
        <v>0</v>
      </c>
      <c r="AS2054">
        <v>514</v>
      </c>
      <c r="AZ2054">
        <v>482.26</v>
      </c>
      <c r="BB2054">
        <v>32</v>
      </c>
    </row>
    <row r="2055" spans="1:55" x14ac:dyDescent="0.25">
      <c r="A2055" t="s">
        <v>54</v>
      </c>
      <c r="B2055">
        <v>110027</v>
      </c>
      <c r="C2055" t="s">
        <v>55</v>
      </c>
      <c r="D2055" t="s">
        <v>56</v>
      </c>
      <c r="E2055" s="1">
        <v>45974</v>
      </c>
      <c r="F2055" t="s">
        <v>2401</v>
      </c>
      <c r="G2055" t="s">
        <v>63</v>
      </c>
      <c r="H2055" s="4">
        <v>222025000000000</v>
      </c>
      <c r="I2055">
        <v>29811</v>
      </c>
      <c r="J2055" s="3">
        <v>45974.96597222222</v>
      </c>
      <c r="K2055" t="s">
        <v>5760</v>
      </c>
      <c r="L2055" t="s">
        <v>59</v>
      </c>
      <c r="M2055">
        <v>599</v>
      </c>
      <c r="N2055">
        <v>-93.75</v>
      </c>
      <c r="O2055">
        <v>0</v>
      </c>
      <c r="P2055">
        <v>505.25</v>
      </c>
      <c r="Q2055">
        <v>32</v>
      </c>
      <c r="R2055">
        <v>0</v>
      </c>
      <c r="S2055">
        <v>-0.25</v>
      </c>
      <c r="T2055">
        <v>0</v>
      </c>
      <c r="U2055">
        <v>537</v>
      </c>
      <c r="V2055">
        <v>537</v>
      </c>
      <c r="W2055">
        <v>0</v>
      </c>
      <c r="X2055" t="s">
        <v>64</v>
      </c>
      <c r="Y2055">
        <v>147.9</v>
      </c>
      <c r="Z2055">
        <v>11.77</v>
      </c>
      <c r="AA2055" t="s">
        <v>65</v>
      </c>
      <c r="AB2055" t="s">
        <v>56</v>
      </c>
      <c r="AC2055">
        <v>7568</v>
      </c>
      <c r="AK2055">
        <v>32</v>
      </c>
      <c r="AL2055">
        <v>0</v>
      </c>
      <c r="AS2055">
        <v>537</v>
      </c>
      <c r="AZ2055">
        <v>505.25</v>
      </c>
      <c r="BB2055">
        <v>32</v>
      </c>
    </row>
    <row r="2056" spans="1:55" x14ac:dyDescent="0.25">
      <c r="A2056" t="s">
        <v>54</v>
      </c>
      <c r="B2056">
        <v>110027</v>
      </c>
      <c r="C2056" t="s">
        <v>55</v>
      </c>
      <c r="D2056" t="s">
        <v>56</v>
      </c>
      <c r="E2056" s="1">
        <v>45974</v>
      </c>
      <c r="F2056" t="s">
        <v>2402</v>
      </c>
      <c r="G2056" t="s">
        <v>67</v>
      </c>
      <c r="J2056" s="3">
        <v>45974.974999999999</v>
      </c>
      <c r="K2056" t="s">
        <v>5760</v>
      </c>
      <c r="L2056" t="s">
        <v>59</v>
      </c>
      <c r="M2056">
        <v>99</v>
      </c>
      <c r="N2056">
        <v>0</v>
      </c>
      <c r="O2056">
        <v>0</v>
      </c>
      <c r="P2056">
        <v>99</v>
      </c>
      <c r="Q2056">
        <v>0</v>
      </c>
      <c r="R2056">
        <v>4.96</v>
      </c>
      <c r="S2056">
        <v>0.04</v>
      </c>
      <c r="T2056">
        <v>0</v>
      </c>
      <c r="U2056">
        <v>104</v>
      </c>
      <c r="V2056">
        <v>104</v>
      </c>
      <c r="W2056">
        <v>0</v>
      </c>
      <c r="X2056" t="s">
        <v>73</v>
      </c>
      <c r="Y2056">
        <v>22.83</v>
      </c>
      <c r="Z2056">
        <v>1.96</v>
      </c>
      <c r="AA2056" t="s">
        <v>74</v>
      </c>
      <c r="AB2056" t="s">
        <v>75</v>
      </c>
      <c r="AE2056" t="s">
        <v>89</v>
      </c>
      <c r="AF2056" t="s">
        <v>56</v>
      </c>
      <c r="AG2056">
        <v>8929758003</v>
      </c>
      <c r="AK2056">
        <v>0</v>
      </c>
      <c r="AL2056">
        <v>0</v>
      </c>
      <c r="AM2056">
        <v>104</v>
      </c>
      <c r="AV2056">
        <v>99</v>
      </c>
      <c r="AW2056">
        <v>2.48</v>
      </c>
      <c r="AX2056">
        <v>99</v>
      </c>
      <c r="AY2056">
        <v>2.48</v>
      </c>
      <c r="AZ2056">
        <v>99</v>
      </c>
    </row>
    <row r="2057" spans="1:55" x14ac:dyDescent="0.25">
      <c r="A2057" t="s">
        <v>54</v>
      </c>
      <c r="B2057">
        <v>110027</v>
      </c>
      <c r="C2057" t="s">
        <v>55</v>
      </c>
      <c r="D2057" t="s">
        <v>56</v>
      </c>
      <c r="E2057" s="1">
        <v>45974</v>
      </c>
      <c r="F2057" t="s">
        <v>2403</v>
      </c>
      <c r="G2057" t="s">
        <v>67</v>
      </c>
      <c r="J2057" s="3">
        <v>45974.979166666664</v>
      </c>
      <c r="K2057" t="s">
        <v>5760</v>
      </c>
      <c r="L2057" t="s">
        <v>59</v>
      </c>
      <c r="M2057">
        <v>438</v>
      </c>
      <c r="N2057">
        <v>0</v>
      </c>
      <c r="O2057">
        <v>0</v>
      </c>
      <c r="P2057">
        <v>438</v>
      </c>
      <c r="Q2057">
        <v>0</v>
      </c>
      <c r="R2057">
        <v>21.9</v>
      </c>
      <c r="S2057">
        <v>0.1</v>
      </c>
      <c r="T2057">
        <v>0</v>
      </c>
      <c r="U2057">
        <v>460</v>
      </c>
      <c r="V2057">
        <v>460</v>
      </c>
      <c r="W2057">
        <v>0</v>
      </c>
      <c r="X2057" t="s">
        <v>68</v>
      </c>
      <c r="Y2057">
        <v>98.5</v>
      </c>
      <c r="Z2057">
        <v>10.68</v>
      </c>
      <c r="AA2057" t="s">
        <v>74</v>
      </c>
      <c r="AB2057" t="s">
        <v>75</v>
      </c>
      <c r="AE2057" t="s">
        <v>89</v>
      </c>
      <c r="AF2057" t="s">
        <v>56</v>
      </c>
      <c r="AG2057">
        <v>8929758003</v>
      </c>
      <c r="AK2057">
        <v>0</v>
      </c>
      <c r="AL2057">
        <v>0</v>
      </c>
      <c r="AN2057">
        <v>460</v>
      </c>
      <c r="AV2057">
        <v>438</v>
      </c>
      <c r="AW2057">
        <v>10.95</v>
      </c>
      <c r="AX2057">
        <v>438</v>
      </c>
      <c r="AY2057">
        <v>10.95</v>
      </c>
      <c r="AZ2057">
        <v>438</v>
      </c>
    </row>
    <row r="2058" spans="1:55" x14ac:dyDescent="0.25">
      <c r="A2058" t="s">
        <v>54</v>
      </c>
      <c r="B2058">
        <v>110027</v>
      </c>
      <c r="C2058" t="s">
        <v>55</v>
      </c>
      <c r="D2058" t="s">
        <v>56</v>
      </c>
      <c r="E2058" s="1">
        <v>45974</v>
      </c>
      <c r="F2058" t="s">
        <v>2404</v>
      </c>
      <c r="G2058" t="s">
        <v>63</v>
      </c>
      <c r="H2058" s="4">
        <v>222027000000000</v>
      </c>
      <c r="I2058">
        <v>29811</v>
      </c>
      <c r="J2058" s="3">
        <v>45974.981249999997</v>
      </c>
      <c r="K2058" t="s">
        <v>5760</v>
      </c>
      <c r="L2058" t="s">
        <v>59</v>
      </c>
      <c r="M2058">
        <v>1304</v>
      </c>
      <c r="N2058">
        <v>-316.99</v>
      </c>
      <c r="O2058">
        <v>0</v>
      </c>
      <c r="P2058">
        <v>987.01</v>
      </c>
      <c r="Q2058">
        <v>32</v>
      </c>
      <c r="R2058">
        <v>0</v>
      </c>
      <c r="S2058">
        <v>-0.01</v>
      </c>
      <c r="T2058">
        <v>0</v>
      </c>
      <c r="U2058">
        <v>1019</v>
      </c>
      <c r="V2058">
        <v>1019</v>
      </c>
      <c r="W2058">
        <v>0</v>
      </c>
      <c r="X2058" t="s">
        <v>64</v>
      </c>
      <c r="Y2058">
        <v>215.62</v>
      </c>
      <c r="Z2058">
        <v>25.44</v>
      </c>
      <c r="AA2058" t="s">
        <v>65</v>
      </c>
      <c r="AB2058" t="s">
        <v>56</v>
      </c>
      <c r="AC2058">
        <v>4839</v>
      </c>
      <c r="AK2058">
        <v>32</v>
      </c>
      <c r="AL2058">
        <v>0</v>
      </c>
      <c r="AS2058">
        <v>1019</v>
      </c>
      <c r="AZ2058">
        <v>987.01</v>
      </c>
      <c r="BB2058">
        <v>32</v>
      </c>
    </row>
    <row r="2059" spans="1:55" x14ac:dyDescent="0.25">
      <c r="A2059" t="s">
        <v>54</v>
      </c>
      <c r="B2059">
        <v>110027</v>
      </c>
      <c r="C2059" t="s">
        <v>55</v>
      </c>
      <c r="D2059" t="s">
        <v>56</v>
      </c>
      <c r="E2059" s="1">
        <v>45974</v>
      </c>
      <c r="F2059" t="s">
        <v>2405</v>
      </c>
      <c r="G2059" t="s">
        <v>67</v>
      </c>
      <c r="J2059" s="3">
        <v>45974.981249999997</v>
      </c>
      <c r="K2059" t="s">
        <v>5760</v>
      </c>
      <c r="L2059" t="s">
        <v>59</v>
      </c>
      <c r="M2059">
        <v>557</v>
      </c>
      <c r="N2059">
        <v>0</v>
      </c>
      <c r="O2059">
        <v>0</v>
      </c>
      <c r="P2059">
        <v>557</v>
      </c>
      <c r="Q2059">
        <v>0</v>
      </c>
      <c r="R2059">
        <v>27.86</v>
      </c>
      <c r="S2059">
        <v>0.14000000000000001</v>
      </c>
      <c r="T2059">
        <v>0</v>
      </c>
      <c r="U2059">
        <v>585</v>
      </c>
      <c r="V2059">
        <v>585</v>
      </c>
      <c r="W2059">
        <v>0</v>
      </c>
      <c r="X2059" t="s">
        <v>68</v>
      </c>
      <c r="Y2059">
        <v>130.97</v>
      </c>
      <c r="Z2059">
        <v>7.62</v>
      </c>
      <c r="AA2059" t="s">
        <v>74</v>
      </c>
      <c r="AB2059" t="s">
        <v>75</v>
      </c>
      <c r="AE2059" t="s">
        <v>89</v>
      </c>
      <c r="AF2059" t="s">
        <v>56</v>
      </c>
      <c r="AG2059">
        <v>8929758003</v>
      </c>
      <c r="AK2059">
        <v>0</v>
      </c>
      <c r="AL2059">
        <v>0</v>
      </c>
      <c r="AN2059">
        <v>585</v>
      </c>
      <c r="AV2059">
        <v>557</v>
      </c>
      <c r="AW2059">
        <v>13.93</v>
      </c>
      <c r="AX2059">
        <v>557</v>
      </c>
      <c r="AY2059">
        <v>13.93</v>
      </c>
      <c r="AZ2059">
        <v>557</v>
      </c>
    </row>
    <row r="2060" spans="1:55" x14ac:dyDescent="0.25">
      <c r="A2060" t="s">
        <v>54</v>
      </c>
      <c r="B2060">
        <v>110027</v>
      </c>
      <c r="C2060" t="s">
        <v>55</v>
      </c>
      <c r="D2060" t="s">
        <v>56</v>
      </c>
      <c r="E2060" s="1">
        <v>45974</v>
      </c>
      <c r="F2060" t="s">
        <v>2406</v>
      </c>
      <c r="G2060" t="s">
        <v>63</v>
      </c>
      <c r="H2060" s="4">
        <v>222027000000000</v>
      </c>
      <c r="I2060">
        <v>29811</v>
      </c>
      <c r="J2060" s="3">
        <v>45974.986111111109</v>
      </c>
      <c r="K2060" t="s">
        <v>5760</v>
      </c>
      <c r="L2060" t="s">
        <v>59</v>
      </c>
      <c r="M2060">
        <v>418</v>
      </c>
      <c r="N2060">
        <v>-93.74</v>
      </c>
      <c r="O2060">
        <v>0</v>
      </c>
      <c r="P2060">
        <v>324.26</v>
      </c>
      <c r="Q2060">
        <v>32</v>
      </c>
      <c r="R2060">
        <v>0</v>
      </c>
      <c r="S2060">
        <v>-0.26</v>
      </c>
      <c r="T2060">
        <v>0</v>
      </c>
      <c r="U2060">
        <v>356</v>
      </c>
      <c r="V2060">
        <v>356</v>
      </c>
      <c r="W2060">
        <v>0</v>
      </c>
      <c r="X2060" t="s">
        <v>64</v>
      </c>
      <c r="Y2060">
        <v>64.819999999999993</v>
      </c>
      <c r="Z2060">
        <v>11.78</v>
      </c>
      <c r="AA2060" t="s">
        <v>65</v>
      </c>
      <c r="AB2060" t="s">
        <v>56</v>
      </c>
      <c r="AC2060">
        <v>1569</v>
      </c>
      <c r="AK2060">
        <v>32</v>
      </c>
      <c r="AL2060">
        <v>0</v>
      </c>
      <c r="AS2060">
        <v>356</v>
      </c>
      <c r="AZ2060">
        <v>324.26</v>
      </c>
      <c r="BB2060">
        <v>32</v>
      </c>
    </row>
    <row r="2061" spans="1:55" x14ac:dyDescent="0.25">
      <c r="A2061" t="s">
        <v>54</v>
      </c>
      <c r="B2061">
        <v>110027</v>
      </c>
      <c r="C2061" t="s">
        <v>55</v>
      </c>
      <c r="D2061" t="s">
        <v>56</v>
      </c>
      <c r="E2061" s="1">
        <v>45974</v>
      </c>
      <c r="F2061" t="s">
        <v>2407</v>
      </c>
      <c r="G2061" t="s">
        <v>58</v>
      </c>
      <c r="H2061">
        <v>7479738186</v>
      </c>
      <c r="I2061">
        <v>18528960</v>
      </c>
      <c r="J2061" s="3">
        <v>45974.988194444442</v>
      </c>
      <c r="K2061" t="s">
        <v>5760</v>
      </c>
      <c r="L2061" t="s">
        <v>59</v>
      </c>
      <c r="M2061">
        <v>556</v>
      </c>
      <c r="N2061">
        <v>0</v>
      </c>
      <c r="O2061">
        <v>0</v>
      </c>
      <c r="P2061">
        <v>556</v>
      </c>
      <c r="Q2061">
        <v>32</v>
      </c>
      <c r="R2061">
        <v>0</v>
      </c>
      <c r="S2061">
        <v>0</v>
      </c>
      <c r="T2061">
        <v>0</v>
      </c>
      <c r="U2061">
        <v>588</v>
      </c>
      <c r="V2061">
        <v>588</v>
      </c>
      <c r="W2061">
        <v>0</v>
      </c>
      <c r="X2061" t="s">
        <v>60</v>
      </c>
      <c r="Y2061">
        <v>106.88</v>
      </c>
      <c r="Z2061">
        <v>14.27</v>
      </c>
      <c r="AA2061" t="s">
        <v>61</v>
      </c>
      <c r="AB2061" t="s">
        <v>56</v>
      </c>
      <c r="AC2061">
        <v>8186</v>
      </c>
      <c r="AK2061">
        <v>32</v>
      </c>
      <c r="AL2061">
        <v>0</v>
      </c>
      <c r="AT2061">
        <v>588</v>
      </c>
      <c r="AZ2061">
        <v>556</v>
      </c>
      <c r="BC2061">
        <v>32</v>
      </c>
    </row>
    <row r="2062" spans="1:55" x14ac:dyDescent="0.25">
      <c r="A2062" t="s">
        <v>54</v>
      </c>
      <c r="B2062">
        <v>110027</v>
      </c>
      <c r="C2062" t="s">
        <v>55</v>
      </c>
      <c r="D2062" t="s">
        <v>56</v>
      </c>
      <c r="E2062" s="1">
        <v>45974</v>
      </c>
      <c r="F2062" t="s">
        <v>2408</v>
      </c>
      <c r="G2062" t="s">
        <v>67</v>
      </c>
      <c r="J2062" s="3">
        <v>45974.989583333336</v>
      </c>
      <c r="K2062" t="s">
        <v>5760</v>
      </c>
      <c r="L2062" t="s">
        <v>59</v>
      </c>
      <c r="M2062">
        <v>318</v>
      </c>
      <c r="N2062">
        <v>0</v>
      </c>
      <c r="O2062">
        <v>0</v>
      </c>
      <c r="P2062">
        <v>318</v>
      </c>
      <c r="Q2062">
        <v>0</v>
      </c>
      <c r="R2062">
        <v>15.9</v>
      </c>
      <c r="S2062">
        <v>0.1</v>
      </c>
      <c r="T2062">
        <v>0</v>
      </c>
      <c r="U2062">
        <v>334</v>
      </c>
      <c r="V2062">
        <v>334</v>
      </c>
      <c r="W2062">
        <v>0</v>
      </c>
      <c r="X2062" t="s">
        <v>68</v>
      </c>
      <c r="Y2062">
        <v>74.709999999999994</v>
      </c>
      <c r="Z2062">
        <v>3.92</v>
      </c>
      <c r="AA2062" t="s">
        <v>74</v>
      </c>
      <c r="AB2062" t="s">
        <v>75</v>
      </c>
      <c r="AE2062" t="s">
        <v>89</v>
      </c>
      <c r="AF2062" t="s">
        <v>56</v>
      </c>
      <c r="AG2062">
        <v>8929758003</v>
      </c>
      <c r="AK2062">
        <v>0</v>
      </c>
      <c r="AL2062">
        <v>0</v>
      </c>
      <c r="AN2062">
        <v>334</v>
      </c>
      <c r="AV2062">
        <v>318</v>
      </c>
      <c r="AW2062">
        <v>7.95</v>
      </c>
      <c r="AX2062">
        <v>318</v>
      </c>
      <c r="AY2062">
        <v>7.95</v>
      </c>
      <c r="AZ2062">
        <v>318</v>
      </c>
    </row>
    <row r="2063" spans="1:55" x14ac:dyDescent="0.25">
      <c r="A2063" t="s">
        <v>54</v>
      </c>
      <c r="B2063">
        <v>110027</v>
      </c>
      <c r="C2063" t="s">
        <v>55</v>
      </c>
      <c r="D2063" t="s">
        <v>56</v>
      </c>
      <c r="E2063" s="1">
        <v>45974</v>
      </c>
      <c r="F2063" t="s">
        <v>2409</v>
      </c>
      <c r="G2063" t="s">
        <v>63</v>
      </c>
      <c r="H2063" s="4">
        <v>222027000000000</v>
      </c>
      <c r="I2063">
        <v>29811</v>
      </c>
      <c r="J2063" s="3">
        <v>45974.990277777775</v>
      </c>
      <c r="K2063" t="s">
        <v>5760</v>
      </c>
      <c r="L2063" t="s">
        <v>59</v>
      </c>
      <c r="M2063">
        <v>417</v>
      </c>
      <c r="N2063">
        <v>-93.75</v>
      </c>
      <c r="O2063">
        <v>0</v>
      </c>
      <c r="P2063">
        <v>323.25</v>
      </c>
      <c r="Q2063">
        <v>32</v>
      </c>
      <c r="R2063">
        <v>0</v>
      </c>
      <c r="S2063">
        <v>-0.25</v>
      </c>
      <c r="T2063">
        <v>0</v>
      </c>
      <c r="U2063">
        <v>355</v>
      </c>
      <c r="V2063">
        <v>355</v>
      </c>
      <c r="W2063">
        <v>0</v>
      </c>
      <c r="X2063" t="s">
        <v>64</v>
      </c>
      <c r="Y2063">
        <v>86.25</v>
      </c>
      <c r="Z2063">
        <v>11.1</v>
      </c>
      <c r="AA2063" t="s">
        <v>65</v>
      </c>
      <c r="AB2063" t="s">
        <v>56</v>
      </c>
      <c r="AC2063">
        <v>8540</v>
      </c>
      <c r="AK2063">
        <v>32</v>
      </c>
      <c r="AL2063">
        <v>0</v>
      </c>
      <c r="AS2063">
        <v>355</v>
      </c>
      <c r="AZ2063">
        <v>323.25</v>
      </c>
      <c r="BB2063">
        <v>32</v>
      </c>
    </row>
    <row r="2064" spans="1:55" x14ac:dyDescent="0.25">
      <c r="A2064" t="s">
        <v>54</v>
      </c>
      <c r="B2064">
        <v>110027</v>
      </c>
      <c r="C2064" t="s">
        <v>55</v>
      </c>
      <c r="D2064" t="s">
        <v>56</v>
      </c>
      <c r="E2064" s="1">
        <v>45974</v>
      </c>
      <c r="F2064" t="s">
        <v>2410</v>
      </c>
      <c r="G2064" t="s">
        <v>67</v>
      </c>
      <c r="J2064" s="3">
        <v>45974.995138888888</v>
      </c>
      <c r="K2064" t="s">
        <v>5760</v>
      </c>
      <c r="L2064" t="s">
        <v>59</v>
      </c>
      <c r="M2064">
        <v>18.09</v>
      </c>
      <c r="N2064">
        <v>0</v>
      </c>
      <c r="O2064">
        <v>0</v>
      </c>
      <c r="P2064">
        <v>18.09</v>
      </c>
      <c r="Q2064">
        <v>0</v>
      </c>
      <c r="R2064">
        <v>0.9</v>
      </c>
      <c r="S2064">
        <v>0.01</v>
      </c>
      <c r="T2064">
        <v>0</v>
      </c>
      <c r="U2064">
        <v>19</v>
      </c>
      <c r="V2064">
        <v>19</v>
      </c>
      <c r="W2064">
        <v>0</v>
      </c>
      <c r="X2064" t="s">
        <v>68</v>
      </c>
      <c r="Y2064">
        <v>2.95</v>
      </c>
      <c r="Z2064">
        <v>0</v>
      </c>
      <c r="AA2064" t="s">
        <v>74</v>
      </c>
      <c r="AB2064" t="s">
        <v>75</v>
      </c>
      <c r="AE2064" t="s">
        <v>89</v>
      </c>
      <c r="AF2064" t="s">
        <v>56</v>
      </c>
      <c r="AG2064">
        <v>8929758003</v>
      </c>
      <c r="AK2064">
        <v>0</v>
      </c>
      <c r="AL2064">
        <v>0</v>
      </c>
      <c r="AN2064">
        <v>19</v>
      </c>
      <c r="AV2064">
        <v>18.09</v>
      </c>
      <c r="AW2064">
        <v>0.45</v>
      </c>
      <c r="AX2064">
        <v>18.09</v>
      </c>
      <c r="AY2064">
        <v>0.45</v>
      </c>
      <c r="AZ2064">
        <v>18.09</v>
      </c>
    </row>
    <row r="2065" spans="1:55" x14ac:dyDescent="0.25">
      <c r="A2065" t="s">
        <v>54</v>
      </c>
      <c r="B2065">
        <v>110027</v>
      </c>
      <c r="C2065" t="s">
        <v>55</v>
      </c>
      <c r="D2065" t="s">
        <v>56</v>
      </c>
      <c r="E2065" s="1">
        <v>45974</v>
      </c>
      <c r="F2065" t="s">
        <v>2411</v>
      </c>
      <c r="G2065" t="s">
        <v>67</v>
      </c>
      <c r="J2065" s="3">
        <v>45974.995138888888</v>
      </c>
      <c r="K2065" t="s">
        <v>5760</v>
      </c>
      <c r="L2065" t="s">
        <v>59</v>
      </c>
      <c r="M2065">
        <v>199</v>
      </c>
      <c r="N2065">
        <v>0</v>
      </c>
      <c r="O2065">
        <v>0</v>
      </c>
      <c r="P2065">
        <v>199</v>
      </c>
      <c r="Q2065">
        <v>0</v>
      </c>
      <c r="R2065">
        <v>9.9600000000000009</v>
      </c>
      <c r="S2065">
        <v>0.04</v>
      </c>
      <c r="T2065">
        <v>0</v>
      </c>
      <c r="U2065">
        <v>209</v>
      </c>
      <c r="V2065">
        <v>209</v>
      </c>
      <c r="W2065">
        <v>0</v>
      </c>
      <c r="X2065" t="s">
        <v>68</v>
      </c>
      <c r="Y2065">
        <v>48.52</v>
      </c>
      <c r="Z2065">
        <v>2.56</v>
      </c>
      <c r="AA2065" t="s">
        <v>74</v>
      </c>
      <c r="AB2065" t="s">
        <v>75</v>
      </c>
      <c r="AE2065" t="s">
        <v>89</v>
      </c>
      <c r="AF2065" t="s">
        <v>56</v>
      </c>
      <c r="AG2065">
        <v>8929758003</v>
      </c>
      <c r="AK2065">
        <v>0</v>
      </c>
      <c r="AL2065">
        <v>0</v>
      </c>
      <c r="AN2065">
        <v>209</v>
      </c>
      <c r="AV2065">
        <v>199</v>
      </c>
      <c r="AW2065">
        <v>4.9800000000000004</v>
      </c>
      <c r="AX2065">
        <v>199</v>
      </c>
      <c r="AY2065">
        <v>4.9800000000000004</v>
      </c>
      <c r="AZ2065">
        <v>199</v>
      </c>
    </row>
    <row r="2066" spans="1:55" x14ac:dyDescent="0.25">
      <c r="A2066" t="s">
        <v>54</v>
      </c>
      <c r="B2066">
        <v>110027</v>
      </c>
      <c r="C2066" t="s">
        <v>55</v>
      </c>
      <c r="D2066" t="s">
        <v>56</v>
      </c>
      <c r="E2066" s="1">
        <v>45974</v>
      </c>
      <c r="F2066" t="s">
        <v>2412</v>
      </c>
      <c r="G2066" t="s">
        <v>67</v>
      </c>
      <c r="J2066" s="3">
        <v>45974.995833333334</v>
      </c>
      <c r="K2066" t="s">
        <v>5760</v>
      </c>
      <c r="L2066" t="s">
        <v>59</v>
      </c>
      <c r="M2066">
        <v>59</v>
      </c>
      <c r="N2066">
        <v>0</v>
      </c>
      <c r="O2066">
        <v>0</v>
      </c>
      <c r="P2066">
        <v>59</v>
      </c>
      <c r="Q2066">
        <v>0</v>
      </c>
      <c r="R2066">
        <v>2.96</v>
      </c>
      <c r="S2066">
        <v>0.04</v>
      </c>
      <c r="T2066">
        <v>0</v>
      </c>
      <c r="U2066">
        <v>62</v>
      </c>
      <c r="V2066">
        <v>62</v>
      </c>
      <c r="W2066">
        <v>0</v>
      </c>
      <c r="X2066" t="s">
        <v>73</v>
      </c>
      <c r="Y2066">
        <v>15.49</v>
      </c>
      <c r="Z2066">
        <v>2.14</v>
      </c>
      <c r="AA2066" t="s">
        <v>74</v>
      </c>
      <c r="AB2066" t="s">
        <v>75</v>
      </c>
      <c r="AE2066" t="s">
        <v>89</v>
      </c>
      <c r="AF2066" t="s">
        <v>56</v>
      </c>
      <c r="AG2066">
        <v>8929758003</v>
      </c>
      <c r="AK2066">
        <v>0</v>
      </c>
      <c r="AL2066">
        <v>0</v>
      </c>
      <c r="AM2066">
        <v>62</v>
      </c>
      <c r="AV2066">
        <v>59</v>
      </c>
      <c r="AW2066">
        <v>1.48</v>
      </c>
      <c r="AX2066">
        <v>59</v>
      </c>
      <c r="AY2066">
        <v>1.48</v>
      </c>
      <c r="AZ2066">
        <v>59</v>
      </c>
    </row>
    <row r="2067" spans="1:55" x14ac:dyDescent="0.25">
      <c r="A2067" t="s">
        <v>54</v>
      </c>
      <c r="B2067">
        <v>110027</v>
      </c>
      <c r="C2067" t="s">
        <v>55</v>
      </c>
      <c r="D2067" t="s">
        <v>56</v>
      </c>
      <c r="E2067" s="1">
        <v>45974</v>
      </c>
      <c r="F2067" t="s">
        <v>2413</v>
      </c>
      <c r="G2067" t="s">
        <v>67</v>
      </c>
      <c r="J2067" s="3">
        <v>45974.995833333334</v>
      </c>
      <c r="K2067" t="s">
        <v>5760</v>
      </c>
      <c r="L2067" t="s">
        <v>59</v>
      </c>
      <c r="M2067">
        <v>378</v>
      </c>
      <c r="N2067">
        <v>0</v>
      </c>
      <c r="O2067">
        <v>0</v>
      </c>
      <c r="P2067">
        <v>378</v>
      </c>
      <c r="Q2067">
        <v>0</v>
      </c>
      <c r="R2067">
        <v>18.899999999999999</v>
      </c>
      <c r="S2067">
        <v>0.1</v>
      </c>
      <c r="T2067">
        <v>0</v>
      </c>
      <c r="U2067">
        <v>397</v>
      </c>
      <c r="V2067">
        <v>397</v>
      </c>
      <c r="W2067">
        <v>0</v>
      </c>
      <c r="X2067" t="s">
        <v>73</v>
      </c>
      <c r="Y2067">
        <v>81.59</v>
      </c>
      <c r="Z2067">
        <v>3.92</v>
      </c>
      <c r="AA2067" t="s">
        <v>74</v>
      </c>
      <c r="AB2067" t="s">
        <v>75</v>
      </c>
      <c r="AE2067" t="s">
        <v>89</v>
      </c>
      <c r="AF2067" t="s">
        <v>56</v>
      </c>
      <c r="AG2067">
        <v>8929758003</v>
      </c>
      <c r="AK2067">
        <v>0</v>
      </c>
      <c r="AL2067">
        <v>0</v>
      </c>
      <c r="AM2067">
        <v>397</v>
      </c>
      <c r="AV2067">
        <v>378</v>
      </c>
      <c r="AW2067">
        <v>9.4499999999999993</v>
      </c>
      <c r="AX2067">
        <v>378</v>
      </c>
      <c r="AY2067">
        <v>9.4499999999999993</v>
      </c>
      <c r="AZ2067">
        <v>378</v>
      </c>
    </row>
    <row r="2068" spans="1:55" x14ac:dyDescent="0.25">
      <c r="A2068" t="s">
        <v>54</v>
      </c>
      <c r="B2068">
        <v>110027</v>
      </c>
      <c r="C2068" t="s">
        <v>55</v>
      </c>
      <c r="D2068" t="s">
        <v>56</v>
      </c>
      <c r="E2068" s="1">
        <v>45974</v>
      </c>
      <c r="F2068" t="s">
        <v>2414</v>
      </c>
      <c r="G2068" t="s">
        <v>63</v>
      </c>
      <c r="H2068" s="4">
        <v>222028000000000</v>
      </c>
      <c r="I2068">
        <v>29811</v>
      </c>
      <c r="J2068" s="3">
        <v>45974.996527777781</v>
      </c>
      <c r="K2068" t="s">
        <v>5760</v>
      </c>
      <c r="L2068" t="s">
        <v>59</v>
      </c>
      <c r="M2068">
        <v>407</v>
      </c>
      <c r="N2068">
        <v>-93.74</v>
      </c>
      <c r="O2068">
        <v>0</v>
      </c>
      <c r="P2068">
        <v>313.26</v>
      </c>
      <c r="Q2068">
        <v>32</v>
      </c>
      <c r="R2068">
        <v>0</v>
      </c>
      <c r="S2068">
        <v>-0.26</v>
      </c>
      <c r="T2068">
        <v>0</v>
      </c>
      <c r="U2068">
        <v>345</v>
      </c>
      <c r="V2068">
        <v>345</v>
      </c>
      <c r="W2068">
        <v>0</v>
      </c>
      <c r="X2068" t="s">
        <v>64</v>
      </c>
      <c r="Y2068">
        <v>67.39</v>
      </c>
      <c r="Z2068">
        <v>9.0399999999999991</v>
      </c>
      <c r="AA2068" t="s">
        <v>65</v>
      </c>
      <c r="AB2068" t="s">
        <v>56</v>
      </c>
      <c r="AC2068">
        <v>7423</v>
      </c>
      <c r="AK2068">
        <v>32</v>
      </c>
      <c r="AL2068">
        <v>0</v>
      </c>
      <c r="AS2068">
        <v>345</v>
      </c>
      <c r="AZ2068">
        <v>313.26</v>
      </c>
      <c r="BB2068">
        <v>32</v>
      </c>
    </row>
    <row r="2069" spans="1:55" x14ac:dyDescent="0.25">
      <c r="A2069" t="s">
        <v>54</v>
      </c>
      <c r="B2069">
        <v>110027</v>
      </c>
      <c r="C2069" t="s">
        <v>55</v>
      </c>
      <c r="D2069" t="s">
        <v>56</v>
      </c>
      <c r="E2069" s="1">
        <v>45974</v>
      </c>
      <c r="F2069" t="s">
        <v>2415</v>
      </c>
      <c r="G2069" t="s">
        <v>63</v>
      </c>
      <c r="H2069" s="4">
        <v>222028000000000</v>
      </c>
      <c r="I2069">
        <v>29811</v>
      </c>
      <c r="J2069" s="3">
        <v>45974.996527777781</v>
      </c>
      <c r="K2069" t="s">
        <v>5760</v>
      </c>
      <c r="L2069" t="s">
        <v>59</v>
      </c>
      <c r="M2069">
        <v>328</v>
      </c>
      <c r="N2069">
        <v>-93.74</v>
      </c>
      <c r="O2069">
        <v>0</v>
      </c>
      <c r="P2069">
        <v>234.26</v>
      </c>
      <c r="Q2069">
        <v>32</v>
      </c>
      <c r="R2069">
        <v>0</v>
      </c>
      <c r="S2069">
        <v>-0.26</v>
      </c>
      <c r="T2069">
        <v>0</v>
      </c>
      <c r="U2069">
        <v>266</v>
      </c>
      <c r="V2069">
        <v>266</v>
      </c>
      <c r="W2069">
        <v>0</v>
      </c>
      <c r="X2069" t="s">
        <v>64</v>
      </c>
      <c r="Y2069">
        <v>70.489999999999995</v>
      </c>
      <c r="Z2069">
        <v>6.73</v>
      </c>
      <c r="AA2069" t="s">
        <v>65</v>
      </c>
      <c r="AB2069" t="s">
        <v>56</v>
      </c>
      <c r="AC2069">
        <v>2108</v>
      </c>
      <c r="AK2069">
        <v>32</v>
      </c>
      <c r="AL2069">
        <v>0</v>
      </c>
      <c r="AS2069">
        <v>266</v>
      </c>
      <c r="AZ2069">
        <v>234.26</v>
      </c>
      <c r="BB2069">
        <v>32</v>
      </c>
    </row>
    <row r="2070" spans="1:55" x14ac:dyDescent="0.25">
      <c r="A2070" t="s">
        <v>54</v>
      </c>
      <c r="B2070">
        <v>110027</v>
      </c>
      <c r="C2070" t="s">
        <v>55</v>
      </c>
      <c r="D2070" t="s">
        <v>56</v>
      </c>
      <c r="E2070" s="1">
        <v>45974</v>
      </c>
      <c r="F2070" t="s">
        <v>2416</v>
      </c>
      <c r="G2070" t="s">
        <v>58</v>
      </c>
      <c r="H2070">
        <v>7478529106</v>
      </c>
      <c r="I2070">
        <v>18528960</v>
      </c>
      <c r="J2070" s="3">
        <v>45974.999305555553</v>
      </c>
      <c r="K2070" t="s">
        <v>5760</v>
      </c>
      <c r="L2070" t="s">
        <v>59</v>
      </c>
      <c r="M2070">
        <v>268</v>
      </c>
      <c r="N2070">
        <v>-75</v>
      </c>
      <c r="O2070">
        <v>0</v>
      </c>
      <c r="P2070">
        <v>193</v>
      </c>
      <c r="Q2070">
        <v>32</v>
      </c>
      <c r="R2070">
        <v>0</v>
      </c>
      <c r="S2070">
        <v>0</v>
      </c>
      <c r="T2070">
        <v>0</v>
      </c>
      <c r="U2070">
        <v>225</v>
      </c>
      <c r="V2070">
        <v>225</v>
      </c>
      <c r="W2070">
        <v>0</v>
      </c>
      <c r="X2070" t="s">
        <v>60</v>
      </c>
      <c r="Y2070">
        <v>46.96</v>
      </c>
      <c r="Z2070">
        <v>5.88</v>
      </c>
      <c r="AA2070" t="s">
        <v>61</v>
      </c>
      <c r="AB2070" t="s">
        <v>56</v>
      </c>
      <c r="AC2070">
        <v>9106</v>
      </c>
      <c r="AK2070">
        <v>32</v>
      </c>
      <c r="AL2070">
        <v>0</v>
      </c>
      <c r="AT2070">
        <v>225</v>
      </c>
      <c r="AZ2070">
        <v>193</v>
      </c>
      <c r="BC2070">
        <v>32</v>
      </c>
    </row>
    <row r="2071" spans="1:55" x14ac:dyDescent="0.25">
      <c r="A2071" t="s">
        <v>54</v>
      </c>
      <c r="B2071">
        <v>110027</v>
      </c>
      <c r="C2071" t="s">
        <v>55</v>
      </c>
      <c r="D2071" t="s">
        <v>56</v>
      </c>
      <c r="E2071" s="1">
        <v>45974</v>
      </c>
      <c r="F2071" t="s">
        <v>2417</v>
      </c>
      <c r="G2071" t="s">
        <v>63</v>
      </c>
      <c r="H2071" s="4">
        <v>222028000000000</v>
      </c>
      <c r="I2071">
        <v>29811</v>
      </c>
      <c r="J2071" s="3">
        <v>45975.002083333333</v>
      </c>
      <c r="K2071" t="s">
        <v>5760</v>
      </c>
      <c r="L2071" t="s">
        <v>59</v>
      </c>
      <c r="M2071">
        <v>615</v>
      </c>
      <c r="N2071">
        <v>-153.75</v>
      </c>
      <c r="O2071">
        <v>0</v>
      </c>
      <c r="P2071">
        <v>461.25</v>
      </c>
      <c r="Q2071">
        <v>32</v>
      </c>
      <c r="R2071">
        <v>0</v>
      </c>
      <c r="S2071">
        <v>-0.25</v>
      </c>
      <c r="T2071">
        <v>0</v>
      </c>
      <c r="U2071">
        <v>493</v>
      </c>
      <c r="V2071">
        <v>493</v>
      </c>
      <c r="W2071">
        <v>0</v>
      </c>
      <c r="X2071" t="s">
        <v>64</v>
      </c>
      <c r="Y2071">
        <v>123</v>
      </c>
      <c r="Z2071">
        <v>8.18</v>
      </c>
      <c r="AA2071" t="s">
        <v>65</v>
      </c>
      <c r="AB2071" t="s">
        <v>56</v>
      </c>
      <c r="AC2071">
        <v>884</v>
      </c>
      <c r="AK2071">
        <v>32</v>
      </c>
      <c r="AL2071">
        <v>0</v>
      </c>
      <c r="AS2071">
        <v>493</v>
      </c>
      <c r="AZ2071">
        <v>461.25</v>
      </c>
      <c r="BB2071">
        <v>32</v>
      </c>
    </row>
    <row r="2072" spans="1:55" x14ac:dyDescent="0.25">
      <c r="A2072" t="s">
        <v>54</v>
      </c>
      <c r="B2072">
        <v>110027</v>
      </c>
      <c r="C2072" t="s">
        <v>55</v>
      </c>
      <c r="D2072" t="s">
        <v>56</v>
      </c>
      <c r="E2072" s="1">
        <v>45974</v>
      </c>
      <c r="F2072" t="s">
        <v>2418</v>
      </c>
      <c r="G2072" t="s">
        <v>58</v>
      </c>
      <c r="H2072">
        <v>7471971933</v>
      </c>
      <c r="I2072">
        <v>18528960</v>
      </c>
      <c r="J2072" s="3">
        <v>45975.004861111112</v>
      </c>
      <c r="K2072" t="s">
        <v>5760</v>
      </c>
      <c r="L2072" t="s">
        <v>59</v>
      </c>
      <c r="M2072">
        <v>358</v>
      </c>
      <c r="N2072">
        <v>-100</v>
      </c>
      <c r="O2072">
        <v>0</v>
      </c>
      <c r="P2072">
        <v>258</v>
      </c>
      <c r="Q2072">
        <v>32</v>
      </c>
      <c r="R2072">
        <v>0</v>
      </c>
      <c r="S2072">
        <v>0</v>
      </c>
      <c r="T2072">
        <v>0</v>
      </c>
      <c r="U2072">
        <v>290</v>
      </c>
      <c r="V2072">
        <v>290</v>
      </c>
      <c r="W2072">
        <v>0</v>
      </c>
      <c r="X2072" t="s">
        <v>60</v>
      </c>
      <c r="Y2072">
        <v>71.209999999999994</v>
      </c>
      <c r="Z2072">
        <v>8.69</v>
      </c>
      <c r="AA2072" t="s">
        <v>61</v>
      </c>
      <c r="AB2072" t="s">
        <v>56</v>
      </c>
      <c r="AC2072">
        <v>1933</v>
      </c>
      <c r="AK2072">
        <v>32</v>
      </c>
      <c r="AL2072">
        <v>0</v>
      </c>
      <c r="AT2072">
        <v>290</v>
      </c>
      <c r="AZ2072">
        <v>258</v>
      </c>
      <c r="BC2072">
        <v>32</v>
      </c>
    </row>
    <row r="2073" spans="1:55" x14ac:dyDescent="0.25">
      <c r="A2073" t="s">
        <v>54</v>
      </c>
      <c r="B2073">
        <v>110027</v>
      </c>
      <c r="C2073" t="s">
        <v>55</v>
      </c>
      <c r="D2073" t="s">
        <v>56</v>
      </c>
      <c r="E2073" s="1">
        <v>45974</v>
      </c>
      <c r="F2073" t="s">
        <v>2419</v>
      </c>
      <c r="G2073" t="s">
        <v>67</v>
      </c>
      <c r="J2073" s="3">
        <v>45975.005555555559</v>
      </c>
      <c r="K2073" t="s">
        <v>5760</v>
      </c>
      <c r="L2073" t="s">
        <v>59</v>
      </c>
      <c r="M2073">
        <v>425.1</v>
      </c>
      <c r="N2073">
        <v>0</v>
      </c>
      <c r="O2073">
        <v>0</v>
      </c>
      <c r="P2073">
        <v>425.1</v>
      </c>
      <c r="Q2073">
        <v>0</v>
      </c>
      <c r="R2073">
        <v>21.26</v>
      </c>
      <c r="S2073">
        <v>-0.36</v>
      </c>
      <c r="T2073">
        <v>0</v>
      </c>
      <c r="U2073">
        <v>446</v>
      </c>
      <c r="V2073">
        <v>446</v>
      </c>
      <c r="W2073">
        <v>0</v>
      </c>
      <c r="X2073" t="s">
        <v>68</v>
      </c>
      <c r="Y2073">
        <v>106.89</v>
      </c>
      <c r="Z2073">
        <v>6.2</v>
      </c>
      <c r="AA2073" t="s">
        <v>74</v>
      </c>
      <c r="AB2073" t="s">
        <v>75</v>
      </c>
      <c r="AE2073" t="s">
        <v>2420</v>
      </c>
      <c r="AF2073" t="s">
        <v>2160</v>
      </c>
      <c r="AG2073">
        <v>9458962158</v>
      </c>
      <c r="AK2073">
        <v>0</v>
      </c>
      <c r="AL2073">
        <v>0</v>
      </c>
      <c r="AN2073">
        <v>446</v>
      </c>
      <c r="AV2073">
        <v>425.1</v>
      </c>
      <c r="AW2073">
        <v>10.63</v>
      </c>
      <c r="AX2073">
        <v>425.1</v>
      </c>
      <c r="AY2073">
        <v>10.63</v>
      </c>
      <c r="AZ2073">
        <v>425.1</v>
      </c>
    </row>
    <row r="2074" spans="1:55" x14ac:dyDescent="0.25">
      <c r="A2074" t="s">
        <v>54</v>
      </c>
      <c r="B2074">
        <v>110027</v>
      </c>
      <c r="C2074" t="s">
        <v>55</v>
      </c>
      <c r="D2074" t="s">
        <v>56</v>
      </c>
      <c r="E2074" s="1">
        <v>45974</v>
      </c>
      <c r="F2074" t="s">
        <v>2421</v>
      </c>
      <c r="G2074" t="s">
        <v>58</v>
      </c>
      <c r="H2074">
        <v>7477486617</v>
      </c>
      <c r="I2074">
        <v>18528960</v>
      </c>
      <c r="J2074" s="3">
        <v>45975.009027777778</v>
      </c>
      <c r="K2074" t="s">
        <v>5760</v>
      </c>
      <c r="L2074" t="s">
        <v>59</v>
      </c>
      <c r="M2074">
        <v>467</v>
      </c>
      <c r="N2074">
        <v>-100</v>
      </c>
      <c r="O2074">
        <v>0</v>
      </c>
      <c r="P2074">
        <v>367</v>
      </c>
      <c r="Q2074">
        <v>32</v>
      </c>
      <c r="R2074">
        <v>0</v>
      </c>
      <c r="S2074">
        <v>0</v>
      </c>
      <c r="T2074">
        <v>0</v>
      </c>
      <c r="U2074">
        <v>399</v>
      </c>
      <c r="V2074">
        <v>399</v>
      </c>
      <c r="W2074">
        <v>0</v>
      </c>
      <c r="X2074" t="s">
        <v>60</v>
      </c>
      <c r="Y2074">
        <v>83.81</v>
      </c>
      <c r="Z2074">
        <v>9.27</v>
      </c>
      <c r="AA2074" t="s">
        <v>61</v>
      </c>
      <c r="AB2074" t="s">
        <v>56</v>
      </c>
      <c r="AC2074">
        <v>6617</v>
      </c>
      <c r="AK2074">
        <v>32</v>
      </c>
      <c r="AL2074">
        <v>0</v>
      </c>
      <c r="AT2074">
        <v>399</v>
      </c>
      <c r="AZ2074">
        <v>367</v>
      </c>
      <c r="BC2074">
        <v>32</v>
      </c>
    </row>
    <row r="2075" spans="1:55" x14ac:dyDescent="0.25">
      <c r="A2075" t="s">
        <v>54</v>
      </c>
      <c r="B2075">
        <v>110027</v>
      </c>
      <c r="C2075" t="s">
        <v>55</v>
      </c>
      <c r="D2075" t="s">
        <v>56</v>
      </c>
      <c r="E2075" s="1">
        <v>45974</v>
      </c>
      <c r="F2075" t="s">
        <v>2422</v>
      </c>
      <c r="G2075" t="s">
        <v>58</v>
      </c>
      <c r="H2075">
        <v>7478991036</v>
      </c>
      <c r="I2075">
        <v>18528960</v>
      </c>
      <c r="J2075" s="3">
        <v>45975.010416666664</v>
      </c>
      <c r="K2075" t="s">
        <v>5760</v>
      </c>
      <c r="L2075" t="s">
        <v>59</v>
      </c>
      <c r="M2075">
        <v>327</v>
      </c>
      <c r="N2075">
        <v>-100</v>
      </c>
      <c r="O2075">
        <v>0</v>
      </c>
      <c r="P2075">
        <v>227</v>
      </c>
      <c r="Q2075">
        <v>32</v>
      </c>
      <c r="R2075">
        <v>0</v>
      </c>
      <c r="S2075">
        <v>0</v>
      </c>
      <c r="T2075">
        <v>0</v>
      </c>
      <c r="U2075">
        <v>259</v>
      </c>
      <c r="V2075">
        <v>259</v>
      </c>
      <c r="W2075">
        <v>0</v>
      </c>
      <c r="X2075" t="s">
        <v>60</v>
      </c>
      <c r="Y2075">
        <v>70.12</v>
      </c>
      <c r="Z2075">
        <v>5.34</v>
      </c>
      <c r="AA2075" t="s">
        <v>61</v>
      </c>
      <c r="AB2075" t="s">
        <v>56</v>
      </c>
      <c r="AC2075">
        <v>1036</v>
      </c>
      <c r="AK2075">
        <v>32</v>
      </c>
      <c r="AL2075">
        <v>0</v>
      </c>
      <c r="AT2075">
        <v>259</v>
      </c>
      <c r="AZ2075">
        <v>227</v>
      </c>
      <c r="BC2075">
        <v>32</v>
      </c>
    </row>
    <row r="2076" spans="1:55" x14ac:dyDescent="0.25">
      <c r="A2076" t="s">
        <v>54</v>
      </c>
      <c r="B2076">
        <v>110027</v>
      </c>
      <c r="C2076" t="s">
        <v>55</v>
      </c>
      <c r="D2076" t="s">
        <v>56</v>
      </c>
      <c r="E2076" s="1">
        <v>45974</v>
      </c>
      <c r="F2076" t="s">
        <v>2423</v>
      </c>
      <c r="G2076" t="s">
        <v>63</v>
      </c>
      <c r="H2076" s="4">
        <v>222030000000000</v>
      </c>
      <c r="I2076">
        <v>29811</v>
      </c>
      <c r="J2076" s="3">
        <v>45975.018750000003</v>
      </c>
      <c r="K2076" t="s">
        <v>5760</v>
      </c>
      <c r="L2076" t="s">
        <v>59</v>
      </c>
      <c r="M2076">
        <v>229</v>
      </c>
      <c r="N2076">
        <v>-90</v>
      </c>
      <c r="O2076">
        <v>0</v>
      </c>
      <c r="P2076">
        <v>139</v>
      </c>
      <c r="Q2076">
        <v>32</v>
      </c>
      <c r="R2076">
        <v>0</v>
      </c>
      <c r="S2076">
        <v>0</v>
      </c>
      <c r="T2076">
        <v>0</v>
      </c>
      <c r="U2076">
        <v>171</v>
      </c>
      <c r="V2076">
        <v>171</v>
      </c>
      <c r="W2076">
        <v>0</v>
      </c>
      <c r="X2076" t="s">
        <v>64</v>
      </c>
      <c r="Y2076">
        <v>34.47</v>
      </c>
      <c r="Z2076">
        <v>5.01</v>
      </c>
      <c r="AA2076" t="s">
        <v>65</v>
      </c>
      <c r="AB2076" t="s">
        <v>56</v>
      </c>
      <c r="AC2076">
        <v>4146</v>
      </c>
      <c r="AK2076">
        <v>32</v>
      </c>
      <c r="AL2076">
        <v>0</v>
      </c>
      <c r="AS2076">
        <v>171</v>
      </c>
      <c r="AZ2076">
        <v>139</v>
      </c>
      <c r="BB2076">
        <v>32</v>
      </c>
    </row>
    <row r="2077" spans="1:55" x14ac:dyDescent="0.25">
      <c r="A2077" t="s">
        <v>54</v>
      </c>
      <c r="B2077">
        <v>110027</v>
      </c>
      <c r="C2077" t="s">
        <v>55</v>
      </c>
      <c r="D2077" t="s">
        <v>56</v>
      </c>
      <c r="E2077" s="1">
        <v>45974</v>
      </c>
      <c r="F2077" t="s">
        <v>2424</v>
      </c>
      <c r="G2077" t="s">
        <v>63</v>
      </c>
      <c r="H2077" s="4">
        <v>222030000000000</v>
      </c>
      <c r="I2077">
        <v>29811</v>
      </c>
      <c r="J2077" s="3">
        <v>45975.020833333336</v>
      </c>
      <c r="K2077" t="s">
        <v>5760</v>
      </c>
      <c r="L2077" t="s">
        <v>59</v>
      </c>
      <c r="M2077">
        <v>816</v>
      </c>
      <c r="N2077">
        <v>-141.97999999999999</v>
      </c>
      <c r="O2077">
        <v>0</v>
      </c>
      <c r="P2077">
        <v>674.02</v>
      </c>
      <c r="Q2077">
        <v>32</v>
      </c>
      <c r="R2077">
        <v>0</v>
      </c>
      <c r="S2077">
        <v>-0.02</v>
      </c>
      <c r="T2077">
        <v>0</v>
      </c>
      <c r="U2077">
        <v>706</v>
      </c>
      <c r="V2077">
        <v>706</v>
      </c>
      <c r="W2077">
        <v>0</v>
      </c>
      <c r="X2077" t="s">
        <v>64</v>
      </c>
      <c r="Y2077">
        <v>187.86</v>
      </c>
      <c r="Z2077">
        <v>23.02</v>
      </c>
      <c r="AA2077" t="s">
        <v>65</v>
      </c>
      <c r="AB2077" t="s">
        <v>56</v>
      </c>
      <c r="AC2077">
        <v>7493</v>
      </c>
      <c r="AK2077">
        <v>32</v>
      </c>
      <c r="AL2077">
        <v>0</v>
      </c>
      <c r="AS2077">
        <v>706</v>
      </c>
      <c r="AZ2077">
        <v>674.02</v>
      </c>
      <c r="BB2077">
        <v>32</v>
      </c>
    </row>
    <row r="2078" spans="1:55" x14ac:dyDescent="0.25">
      <c r="A2078" t="s">
        <v>54</v>
      </c>
      <c r="B2078">
        <v>110027</v>
      </c>
      <c r="C2078" t="s">
        <v>55</v>
      </c>
      <c r="D2078" t="s">
        <v>56</v>
      </c>
      <c r="E2078" s="1">
        <v>45974</v>
      </c>
      <c r="F2078" t="s">
        <v>2425</v>
      </c>
      <c r="G2078" t="s">
        <v>58</v>
      </c>
      <c r="H2078">
        <v>7478864891</v>
      </c>
      <c r="I2078">
        <v>18528960</v>
      </c>
      <c r="J2078" s="3">
        <v>45975.027777777781</v>
      </c>
      <c r="K2078" t="s">
        <v>5760</v>
      </c>
      <c r="L2078" t="s">
        <v>59</v>
      </c>
      <c r="M2078">
        <v>487</v>
      </c>
      <c r="N2078">
        <v>-224.5</v>
      </c>
      <c r="O2078">
        <v>0</v>
      </c>
      <c r="P2078">
        <v>262.5</v>
      </c>
      <c r="Q2078">
        <v>32</v>
      </c>
      <c r="R2078">
        <v>0</v>
      </c>
      <c r="S2078">
        <v>0</v>
      </c>
      <c r="T2078">
        <v>0</v>
      </c>
      <c r="U2078">
        <v>294.5</v>
      </c>
      <c r="V2078">
        <v>294.5</v>
      </c>
      <c r="W2078">
        <v>0</v>
      </c>
      <c r="X2078" t="s">
        <v>60</v>
      </c>
      <c r="Y2078">
        <v>96.77</v>
      </c>
      <c r="Z2078">
        <v>18.75</v>
      </c>
      <c r="AA2078" t="s">
        <v>61</v>
      </c>
      <c r="AB2078" t="s">
        <v>56</v>
      </c>
      <c r="AC2078">
        <v>4891</v>
      </c>
      <c r="AK2078">
        <v>32</v>
      </c>
      <c r="AL2078">
        <v>0</v>
      </c>
      <c r="AT2078">
        <v>294.5</v>
      </c>
      <c r="AZ2078">
        <v>262.5</v>
      </c>
      <c r="BC2078">
        <v>32</v>
      </c>
    </row>
    <row r="2079" spans="1:55" x14ac:dyDescent="0.25">
      <c r="A2079" t="s">
        <v>54</v>
      </c>
      <c r="B2079">
        <v>110027</v>
      </c>
      <c r="C2079" t="s">
        <v>55</v>
      </c>
      <c r="D2079" t="s">
        <v>56</v>
      </c>
      <c r="E2079" s="1">
        <v>45974</v>
      </c>
      <c r="F2079" t="s">
        <v>2426</v>
      </c>
      <c r="G2079" t="s">
        <v>58</v>
      </c>
      <c r="H2079">
        <v>7479312119</v>
      </c>
      <c r="I2079">
        <v>18528960</v>
      </c>
      <c r="J2079" s="3">
        <v>45975.033333333333</v>
      </c>
      <c r="K2079" t="s">
        <v>5760</v>
      </c>
      <c r="L2079" t="s">
        <v>59</v>
      </c>
      <c r="M2079">
        <v>443.66</v>
      </c>
      <c r="N2079">
        <v>0</v>
      </c>
      <c r="O2079">
        <v>0</v>
      </c>
      <c r="P2079">
        <v>443.66</v>
      </c>
      <c r="Q2079">
        <v>32</v>
      </c>
      <c r="R2079">
        <v>0</v>
      </c>
      <c r="S2079">
        <v>0</v>
      </c>
      <c r="T2079">
        <v>0</v>
      </c>
      <c r="U2079">
        <v>475.66</v>
      </c>
      <c r="V2079">
        <v>475.66</v>
      </c>
      <c r="W2079">
        <v>0</v>
      </c>
      <c r="X2079" t="s">
        <v>60</v>
      </c>
      <c r="Y2079">
        <v>98.27</v>
      </c>
      <c r="Z2079">
        <v>8.83</v>
      </c>
      <c r="AA2079" t="s">
        <v>61</v>
      </c>
      <c r="AB2079" t="s">
        <v>56</v>
      </c>
      <c r="AC2079">
        <v>2119</v>
      </c>
      <c r="AK2079">
        <v>32</v>
      </c>
      <c r="AL2079">
        <v>0</v>
      </c>
      <c r="AT2079">
        <v>475.66</v>
      </c>
      <c r="AZ2079">
        <v>443.66</v>
      </c>
      <c r="BC2079">
        <v>32</v>
      </c>
    </row>
    <row r="2080" spans="1:55" x14ac:dyDescent="0.25">
      <c r="A2080" t="s">
        <v>54</v>
      </c>
      <c r="B2080">
        <v>110027</v>
      </c>
      <c r="C2080" t="s">
        <v>55</v>
      </c>
      <c r="D2080" t="s">
        <v>56</v>
      </c>
      <c r="E2080" s="1">
        <v>45974</v>
      </c>
      <c r="F2080" t="s">
        <v>2427</v>
      </c>
      <c r="G2080" t="s">
        <v>58</v>
      </c>
      <c r="H2080">
        <v>7472472262</v>
      </c>
      <c r="I2080">
        <v>18528960</v>
      </c>
      <c r="J2080" s="3">
        <v>45975.038194444445</v>
      </c>
      <c r="K2080" t="s">
        <v>5760</v>
      </c>
      <c r="L2080" t="s">
        <v>59</v>
      </c>
      <c r="M2080">
        <v>328</v>
      </c>
      <c r="N2080">
        <v>-100</v>
      </c>
      <c r="O2080">
        <v>0</v>
      </c>
      <c r="P2080">
        <v>228</v>
      </c>
      <c r="Q2080">
        <v>32</v>
      </c>
      <c r="R2080">
        <v>0</v>
      </c>
      <c r="S2080">
        <v>0</v>
      </c>
      <c r="T2080">
        <v>0</v>
      </c>
      <c r="U2080">
        <v>260</v>
      </c>
      <c r="V2080">
        <v>260</v>
      </c>
      <c r="W2080">
        <v>0</v>
      </c>
      <c r="X2080" t="s">
        <v>60</v>
      </c>
      <c r="Y2080">
        <v>72.05</v>
      </c>
      <c r="Z2080">
        <v>5.88</v>
      </c>
      <c r="AA2080" t="s">
        <v>61</v>
      </c>
      <c r="AB2080" t="s">
        <v>56</v>
      </c>
      <c r="AC2080">
        <v>2262</v>
      </c>
      <c r="AK2080">
        <v>32</v>
      </c>
      <c r="AL2080">
        <v>0</v>
      </c>
      <c r="AT2080">
        <v>260</v>
      </c>
      <c r="AZ2080">
        <v>228</v>
      </c>
      <c r="BC2080">
        <v>32</v>
      </c>
    </row>
    <row r="2081" spans="1:55" x14ac:dyDescent="0.25">
      <c r="A2081" t="s">
        <v>54</v>
      </c>
      <c r="B2081">
        <v>110027</v>
      </c>
      <c r="C2081" t="s">
        <v>55</v>
      </c>
      <c r="D2081" t="s">
        <v>56</v>
      </c>
      <c r="E2081" s="1">
        <v>45974</v>
      </c>
      <c r="F2081" t="s">
        <v>2428</v>
      </c>
      <c r="G2081" t="s">
        <v>63</v>
      </c>
      <c r="H2081" s="4">
        <v>222032000000000</v>
      </c>
      <c r="I2081">
        <v>29811</v>
      </c>
      <c r="J2081" s="3">
        <v>45975.040277777778</v>
      </c>
      <c r="K2081" t="s">
        <v>5760</v>
      </c>
      <c r="L2081" t="s">
        <v>59</v>
      </c>
      <c r="M2081">
        <v>264</v>
      </c>
      <c r="N2081">
        <v>-93.75</v>
      </c>
      <c r="O2081">
        <v>0</v>
      </c>
      <c r="P2081">
        <v>170.25</v>
      </c>
      <c r="Q2081">
        <v>32</v>
      </c>
      <c r="R2081">
        <v>0</v>
      </c>
      <c r="S2081">
        <v>-0.25</v>
      </c>
      <c r="T2081">
        <v>0</v>
      </c>
      <c r="U2081">
        <v>202</v>
      </c>
      <c r="V2081">
        <v>202</v>
      </c>
      <c r="W2081">
        <v>0</v>
      </c>
      <c r="X2081" t="s">
        <v>64</v>
      </c>
      <c r="Y2081">
        <v>59.99</v>
      </c>
      <c r="Z2081">
        <v>5.01</v>
      </c>
      <c r="AA2081" t="s">
        <v>65</v>
      </c>
      <c r="AB2081" t="s">
        <v>56</v>
      </c>
      <c r="AC2081">
        <v>3451</v>
      </c>
      <c r="AK2081">
        <v>32</v>
      </c>
      <c r="AL2081">
        <v>0</v>
      </c>
      <c r="AS2081">
        <v>202</v>
      </c>
      <c r="AZ2081">
        <v>170.25</v>
      </c>
      <c r="BB2081">
        <v>32</v>
      </c>
    </row>
    <row r="2082" spans="1:55" x14ac:dyDescent="0.25">
      <c r="A2082" t="s">
        <v>54</v>
      </c>
      <c r="B2082">
        <v>110027</v>
      </c>
      <c r="C2082" t="s">
        <v>55</v>
      </c>
      <c r="D2082" t="s">
        <v>56</v>
      </c>
      <c r="E2082" s="1">
        <v>45974</v>
      </c>
      <c r="F2082" t="s">
        <v>2429</v>
      </c>
      <c r="G2082" t="s">
        <v>67</v>
      </c>
      <c r="J2082" s="3">
        <v>45975.040972222225</v>
      </c>
      <c r="K2082" t="s">
        <v>5760</v>
      </c>
      <c r="L2082" t="s">
        <v>59</v>
      </c>
      <c r="M2082">
        <v>406.1</v>
      </c>
      <c r="N2082">
        <v>0</v>
      </c>
      <c r="O2082">
        <v>0</v>
      </c>
      <c r="P2082">
        <v>406.1</v>
      </c>
      <c r="Q2082">
        <v>0</v>
      </c>
      <c r="R2082">
        <v>20.3</v>
      </c>
      <c r="S2082">
        <v>-0.4</v>
      </c>
      <c r="T2082">
        <v>0</v>
      </c>
      <c r="U2082">
        <v>426</v>
      </c>
      <c r="V2082">
        <v>426</v>
      </c>
      <c r="W2082">
        <v>0</v>
      </c>
      <c r="X2082" t="s">
        <v>73</v>
      </c>
      <c r="Y2082">
        <v>95.66</v>
      </c>
      <c r="Z2082">
        <v>16.100000000000001</v>
      </c>
      <c r="AA2082" t="s">
        <v>74</v>
      </c>
      <c r="AB2082" t="s">
        <v>75</v>
      </c>
      <c r="AE2082" t="s">
        <v>89</v>
      </c>
      <c r="AF2082" t="s">
        <v>56</v>
      </c>
      <c r="AG2082">
        <v>8929758003</v>
      </c>
      <c r="AK2082">
        <v>0</v>
      </c>
      <c r="AL2082">
        <v>0</v>
      </c>
      <c r="AM2082">
        <v>426</v>
      </c>
      <c r="AV2082">
        <v>406.1</v>
      </c>
      <c r="AW2082">
        <v>10.15</v>
      </c>
      <c r="AX2082">
        <v>406.1</v>
      </c>
      <c r="AY2082">
        <v>10.15</v>
      </c>
      <c r="AZ2082">
        <v>406.1</v>
      </c>
    </row>
    <row r="2083" spans="1:55" x14ac:dyDescent="0.25">
      <c r="A2083" t="s">
        <v>54</v>
      </c>
      <c r="B2083">
        <v>110027</v>
      </c>
      <c r="C2083" t="s">
        <v>55</v>
      </c>
      <c r="D2083" t="s">
        <v>56</v>
      </c>
      <c r="E2083" s="1">
        <v>45974</v>
      </c>
      <c r="F2083" t="s">
        <v>2430</v>
      </c>
      <c r="G2083" t="s">
        <v>58</v>
      </c>
      <c r="H2083">
        <v>7479257299</v>
      </c>
      <c r="I2083">
        <v>18528960</v>
      </c>
      <c r="J2083" s="3">
        <v>45975.041666666664</v>
      </c>
      <c r="K2083" t="s">
        <v>5760</v>
      </c>
      <c r="L2083" t="s">
        <v>59</v>
      </c>
      <c r="M2083">
        <v>548</v>
      </c>
      <c r="N2083">
        <v>-75</v>
      </c>
      <c r="O2083">
        <v>0</v>
      </c>
      <c r="P2083">
        <v>473</v>
      </c>
      <c r="Q2083">
        <v>32</v>
      </c>
      <c r="R2083">
        <v>0</v>
      </c>
      <c r="S2083">
        <v>0</v>
      </c>
      <c r="T2083">
        <v>0</v>
      </c>
      <c r="U2083">
        <v>505</v>
      </c>
      <c r="V2083">
        <v>505</v>
      </c>
      <c r="W2083">
        <v>0</v>
      </c>
      <c r="X2083" t="s">
        <v>60</v>
      </c>
      <c r="Y2083">
        <v>111.14</v>
      </c>
      <c r="Z2083">
        <v>9.82</v>
      </c>
      <c r="AA2083" t="s">
        <v>61</v>
      </c>
      <c r="AB2083" t="s">
        <v>56</v>
      </c>
      <c r="AC2083">
        <v>7299</v>
      </c>
      <c r="AK2083">
        <v>32</v>
      </c>
      <c r="AL2083">
        <v>0</v>
      </c>
      <c r="AT2083">
        <v>505</v>
      </c>
      <c r="AZ2083">
        <v>473</v>
      </c>
      <c r="BC2083">
        <v>32</v>
      </c>
    </row>
    <row r="2084" spans="1:55" x14ac:dyDescent="0.25">
      <c r="A2084" t="s">
        <v>54</v>
      </c>
      <c r="B2084">
        <v>110027</v>
      </c>
      <c r="C2084" t="s">
        <v>55</v>
      </c>
      <c r="D2084" t="s">
        <v>56</v>
      </c>
      <c r="E2084" s="1">
        <v>45974</v>
      </c>
      <c r="F2084" t="s">
        <v>2431</v>
      </c>
      <c r="G2084" t="s">
        <v>139</v>
      </c>
      <c r="H2084">
        <v>284179893</v>
      </c>
      <c r="J2084" s="3">
        <v>45975.042361111111</v>
      </c>
      <c r="K2084" t="s">
        <v>5760</v>
      </c>
      <c r="L2084" t="s">
        <v>59</v>
      </c>
      <c r="M2084">
        <v>248</v>
      </c>
      <c r="N2084">
        <v>-100</v>
      </c>
      <c r="O2084">
        <v>0</v>
      </c>
      <c r="P2084">
        <v>148</v>
      </c>
      <c r="Q2084">
        <v>0</v>
      </c>
      <c r="R2084">
        <v>0</v>
      </c>
      <c r="S2084">
        <v>-0.01</v>
      </c>
      <c r="T2084">
        <v>0</v>
      </c>
      <c r="U2084">
        <v>147.99</v>
      </c>
      <c r="V2084">
        <v>147.99</v>
      </c>
      <c r="W2084">
        <v>0</v>
      </c>
      <c r="X2084" t="s">
        <v>139</v>
      </c>
      <c r="Y2084">
        <v>44.66</v>
      </c>
      <c r="Z2084">
        <v>3.92</v>
      </c>
      <c r="AA2084" t="s">
        <v>140</v>
      </c>
      <c r="AC2084">
        <v>9893</v>
      </c>
      <c r="AE2084" t="s">
        <v>2432</v>
      </c>
      <c r="AF2084" t="s">
        <v>2433</v>
      </c>
      <c r="AG2084">
        <v>8860867377</v>
      </c>
      <c r="AI2084" t="s">
        <v>143</v>
      </c>
      <c r="AK2084">
        <v>0</v>
      </c>
      <c r="AL2084">
        <v>0</v>
      </c>
      <c r="AP2084">
        <v>147.99</v>
      </c>
      <c r="AZ2084">
        <v>148</v>
      </c>
    </row>
    <row r="2085" spans="1:55" x14ac:dyDescent="0.25">
      <c r="A2085" t="s">
        <v>54</v>
      </c>
      <c r="B2085">
        <v>110027</v>
      </c>
      <c r="C2085" t="s">
        <v>55</v>
      </c>
      <c r="D2085" t="s">
        <v>56</v>
      </c>
      <c r="E2085" s="1">
        <v>45974</v>
      </c>
      <c r="F2085" t="s">
        <v>2434</v>
      </c>
      <c r="G2085" t="s">
        <v>67</v>
      </c>
      <c r="J2085" s="3">
        <v>45975.04583333333</v>
      </c>
      <c r="K2085" t="s">
        <v>5760</v>
      </c>
      <c r="L2085" t="s">
        <v>59</v>
      </c>
      <c r="M2085">
        <v>847</v>
      </c>
      <c r="N2085">
        <v>0</v>
      </c>
      <c r="O2085">
        <v>0</v>
      </c>
      <c r="P2085">
        <v>847</v>
      </c>
      <c r="Q2085">
        <v>0</v>
      </c>
      <c r="R2085">
        <v>42.34</v>
      </c>
      <c r="S2085">
        <v>-0.34</v>
      </c>
      <c r="T2085">
        <v>0</v>
      </c>
      <c r="U2085">
        <v>889</v>
      </c>
      <c r="V2085">
        <v>889</v>
      </c>
      <c r="W2085">
        <v>0</v>
      </c>
      <c r="X2085" t="s">
        <v>68</v>
      </c>
      <c r="Y2085">
        <v>225.39</v>
      </c>
      <c r="Z2085">
        <v>18.73</v>
      </c>
      <c r="AA2085" t="s">
        <v>74</v>
      </c>
      <c r="AB2085" t="s">
        <v>75</v>
      </c>
      <c r="AE2085" t="s">
        <v>632</v>
      </c>
      <c r="AF2085" t="s">
        <v>633</v>
      </c>
      <c r="AG2085">
        <v>9874123650</v>
      </c>
      <c r="AK2085">
        <v>0</v>
      </c>
      <c r="AL2085">
        <v>0</v>
      </c>
      <c r="AN2085">
        <v>889</v>
      </c>
      <c r="AV2085">
        <v>847</v>
      </c>
      <c r="AW2085">
        <v>21.17</v>
      </c>
      <c r="AX2085">
        <v>847</v>
      </c>
      <c r="AY2085">
        <v>21.17</v>
      </c>
      <c r="AZ2085">
        <v>847</v>
      </c>
    </row>
    <row r="2086" spans="1:55" x14ac:dyDescent="0.25">
      <c r="A2086" t="s">
        <v>54</v>
      </c>
      <c r="B2086">
        <v>110027</v>
      </c>
      <c r="C2086" t="s">
        <v>55</v>
      </c>
      <c r="D2086" t="s">
        <v>56</v>
      </c>
      <c r="E2086" s="1">
        <v>45974</v>
      </c>
      <c r="F2086" t="s">
        <v>2435</v>
      </c>
      <c r="G2086" t="s">
        <v>63</v>
      </c>
      <c r="H2086" s="4">
        <v>222032000000000</v>
      </c>
      <c r="I2086">
        <v>29811</v>
      </c>
      <c r="J2086" s="3">
        <v>45975.04583333333</v>
      </c>
      <c r="K2086" t="s">
        <v>5760</v>
      </c>
      <c r="L2086" t="s">
        <v>59</v>
      </c>
      <c r="M2086">
        <v>299</v>
      </c>
      <c r="N2086">
        <v>0</v>
      </c>
      <c r="O2086">
        <v>0</v>
      </c>
      <c r="P2086">
        <v>299</v>
      </c>
      <c r="Q2086">
        <v>32</v>
      </c>
      <c r="R2086">
        <v>0</v>
      </c>
      <c r="S2086">
        <v>0</v>
      </c>
      <c r="T2086">
        <v>0</v>
      </c>
      <c r="U2086">
        <v>331</v>
      </c>
      <c r="V2086">
        <v>331</v>
      </c>
      <c r="W2086">
        <v>0</v>
      </c>
      <c r="X2086" t="s">
        <v>64</v>
      </c>
      <c r="Y2086">
        <v>46.4</v>
      </c>
      <c r="Z2086">
        <v>11.77</v>
      </c>
      <c r="AA2086" t="s">
        <v>65</v>
      </c>
      <c r="AB2086" t="s">
        <v>56</v>
      </c>
      <c r="AC2086">
        <v>1979</v>
      </c>
      <c r="AK2086">
        <v>32</v>
      </c>
      <c r="AL2086">
        <v>0</v>
      </c>
      <c r="AS2086">
        <v>331</v>
      </c>
      <c r="AZ2086">
        <v>299</v>
      </c>
      <c r="BB2086">
        <v>32</v>
      </c>
    </row>
    <row r="2087" spans="1:55" x14ac:dyDescent="0.25">
      <c r="A2087" t="s">
        <v>54</v>
      </c>
      <c r="B2087">
        <v>110027</v>
      </c>
      <c r="C2087" t="s">
        <v>55</v>
      </c>
      <c r="D2087" t="s">
        <v>56</v>
      </c>
      <c r="E2087" s="1">
        <v>45974</v>
      </c>
      <c r="F2087" t="s">
        <v>2436</v>
      </c>
      <c r="G2087" t="s">
        <v>63</v>
      </c>
      <c r="H2087" s="4">
        <v>222032000000000</v>
      </c>
      <c r="I2087">
        <v>29811</v>
      </c>
      <c r="J2087" s="3">
        <v>45975.04583333333</v>
      </c>
      <c r="K2087" t="s">
        <v>5760</v>
      </c>
      <c r="L2087" t="s">
        <v>59</v>
      </c>
      <c r="M2087">
        <v>538</v>
      </c>
      <c r="N2087">
        <v>0</v>
      </c>
      <c r="O2087">
        <v>0</v>
      </c>
      <c r="P2087">
        <v>538</v>
      </c>
      <c r="Q2087">
        <v>32</v>
      </c>
      <c r="R2087">
        <v>0</v>
      </c>
      <c r="S2087">
        <v>0</v>
      </c>
      <c r="T2087">
        <v>0</v>
      </c>
      <c r="U2087">
        <v>570</v>
      </c>
      <c r="V2087">
        <v>570</v>
      </c>
      <c r="W2087">
        <v>0</v>
      </c>
      <c r="X2087" t="s">
        <v>64</v>
      </c>
      <c r="Y2087">
        <v>111.71</v>
      </c>
      <c r="Z2087">
        <v>14.83</v>
      </c>
      <c r="AA2087" t="s">
        <v>65</v>
      </c>
      <c r="AB2087" t="s">
        <v>56</v>
      </c>
      <c r="AC2087">
        <v>9525</v>
      </c>
      <c r="AK2087">
        <v>32</v>
      </c>
      <c r="AL2087">
        <v>0</v>
      </c>
      <c r="AS2087">
        <v>570</v>
      </c>
      <c r="AZ2087">
        <v>538</v>
      </c>
      <c r="BB2087">
        <v>32</v>
      </c>
    </row>
    <row r="2088" spans="1:55" x14ac:dyDescent="0.25">
      <c r="A2088" t="s">
        <v>54</v>
      </c>
      <c r="B2088">
        <v>110027</v>
      </c>
      <c r="C2088" t="s">
        <v>55</v>
      </c>
      <c r="D2088" t="s">
        <v>56</v>
      </c>
      <c r="E2088" s="1">
        <v>45974</v>
      </c>
      <c r="F2088" t="s">
        <v>2437</v>
      </c>
      <c r="G2088" t="s">
        <v>67</v>
      </c>
      <c r="J2088" s="3">
        <v>45975.055555555555</v>
      </c>
      <c r="K2088" t="s">
        <v>5760</v>
      </c>
      <c r="L2088" t="s">
        <v>59</v>
      </c>
      <c r="M2088">
        <v>239</v>
      </c>
      <c r="N2088">
        <v>0</v>
      </c>
      <c r="O2088">
        <v>0</v>
      </c>
      <c r="P2088">
        <v>239</v>
      </c>
      <c r="Q2088">
        <v>0</v>
      </c>
      <c r="R2088">
        <v>11.96</v>
      </c>
      <c r="S2088">
        <v>0.04</v>
      </c>
      <c r="T2088">
        <v>0</v>
      </c>
      <c r="U2088">
        <v>251</v>
      </c>
      <c r="V2088">
        <v>251</v>
      </c>
      <c r="W2088">
        <v>0</v>
      </c>
      <c r="X2088" t="s">
        <v>73</v>
      </c>
      <c r="Y2088">
        <v>67.569999999999993</v>
      </c>
      <c r="Z2088">
        <v>2.9</v>
      </c>
      <c r="AA2088" t="s">
        <v>74</v>
      </c>
      <c r="AB2088" t="s">
        <v>75</v>
      </c>
      <c r="AE2088" t="s">
        <v>730</v>
      </c>
      <c r="AF2088" t="s">
        <v>731</v>
      </c>
      <c r="AG2088">
        <v>9999777722</v>
      </c>
      <c r="AK2088">
        <v>0</v>
      </c>
      <c r="AL2088">
        <v>0</v>
      </c>
      <c r="AM2088">
        <v>251</v>
      </c>
      <c r="AV2088">
        <v>239</v>
      </c>
      <c r="AW2088">
        <v>5.98</v>
      </c>
      <c r="AX2088">
        <v>239</v>
      </c>
      <c r="AY2088">
        <v>5.98</v>
      </c>
      <c r="AZ2088">
        <v>239</v>
      </c>
    </row>
    <row r="2089" spans="1:55" x14ac:dyDescent="0.25">
      <c r="A2089" t="s">
        <v>54</v>
      </c>
      <c r="B2089">
        <v>110027</v>
      </c>
      <c r="C2089" t="s">
        <v>55</v>
      </c>
      <c r="D2089" t="s">
        <v>56</v>
      </c>
      <c r="E2089" s="1">
        <v>45974</v>
      </c>
      <c r="F2089" t="s">
        <v>2438</v>
      </c>
      <c r="G2089" t="s">
        <v>67</v>
      </c>
      <c r="J2089" s="3">
        <v>45975.0625</v>
      </c>
      <c r="K2089" t="s">
        <v>5760</v>
      </c>
      <c r="L2089" t="s">
        <v>59</v>
      </c>
      <c r="M2089">
        <v>438</v>
      </c>
      <c r="N2089">
        <v>0</v>
      </c>
      <c r="O2089">
        <v>0</v>
      </c>
      <c r="P2089">
        <v>438</v>
      </c>
      <c r="Q2089">
        <v>0</v>
      </c>
      <c r="R2089">
        <v>21.9</v>
      </c>
      <c r="S2089">
        <v>0.1</v>
      </c>
      <c r="T2089">
        <v>0</v>
      </c>
      <c r="U2089">
        <v>460</v>
      </c>
      <c r="V2089">
        <v>460</v>
      </c>
      <c r="W2089">
        <v>0</v>
      </c>
      <c r="X2089" t="s">
        <v>68</v>
      </c>
      <c r="Y2089">
        <v>106.28</v>
      </c>
      <c r="Z2089">
        <v>10.61</v>
      </c>
      <c r="AA2089" t="s">
        <v>74</v>
      </c>
      <c r="AB2089" t="s">
        <v>75</v>
      </c>
      <c r="AE2089" t="s">
        <v>730</v>
      </c>
      <c r="AF2089" t="s">
        <v>731</v>
      </c>
      <c r="AG2089">
        <v>9999777722</v>
      </c>
      <c r="AK2089">
        <v>0</v>
      </c>
      <c r="AL2089">
        <v>0</v>
      </c>
      <c r="AN2089">
        <v>460</v>
      </c>
      <c r="AV2089">
        <v>438</v>
      </c>
      <c r="AW2089">
        <v>10.95</v>
      </c>
      <c r="AX2089">
        <v>438</v>
      </c>
      <c r="AY2089">
        <v>10.95</v>
      </c>
      <c r="AZ2089">
        <v>438</v>
      </c>
    </row>
    <row r="2090" spans="1:55" x14ac:dyDescent="0.25">
      <c r="A2090" t="s">
        <v>54</v>
      </c>
      <c r="B2090">
        <v>110027</v>
      </c>
      <c r="C2090" t="s">
        <v>55</v>
      </c>
      <c r="D2090" t="s">
        <v>56</v>
      </c>
      <c r="E2090" s="1">
        <v>45974</v>
      </c>
      <c r="F2090" t="s">
        <v>2439</v>
      </c>
      <c r="G2090" t="s">
        <v>58</v>
      </c>
      <c r="H2090">
        <v>7473201127</v>
      </c>
      <c r="I2090">
        <v>18528960</v>
      </c>
      <c r="J2090" s="3">
        <v>45975.06527777778</v>
      </c>
      <c r="K2090" t="s">
        <v>5760</v>
      </c>
      <c r="L2090" t="s">
        <v>59</v>
      </c>
      <c r="M2090">
        <v>458</v>
      </c>
      <c r="N2090">
        <v>-174.5</v>
      </c>
      <c r="O2090">
        <v>0</v>
      </c>
      <c r="P2090">
        <v>283.5</v>
      </c>
      <c r="Q2090">
        <v>32</v>
      </c>
      <c r="R2090">
        <v>0</v>
      </c>
      <c r="S2090">
        <v>0</v>
      </c>
      <c r="T2090">
        <v>0</v>
      </c>
      <c r="U2090">
        <v>315.5</v>
      </c>
      <c r="V2090">
        <v>315.5</v>
      </c>
      <c r="W2090">
        <v>0</v>
      </c>
      <c r="X2090" t="s">
        <v>60</v>
      </c>
      <c r="Y2090">
        <v>68.3</v>
      </c>
      <c r="Z2090">
        <v>1.96</v>
      </c>
      <c r="AA2090" t="s">
        <v>61</v>
      </c>
      <c r="AB2090" t="s">
        <v>56</v>
      </c>
      <c r="AC2090">
        <v>1127</v>
      </c>
      <c r="AK2090">
        <v>32</v>
      </c>
      <c r="AL2090">
        <v>0</v>
      </c>
      <c r="AT2090">
        <v>315.5</v>
      </c>
      <c r="AZ2090">
        <v>283.5</v>
      </c>
      <c r="BC2090">
        <v>32</v>
      </c>
    </row>
    <row r="2091" spans="1:55" x14ac:dyDescent="0.25">
      <c r="A2091" t="s">
        <v>54</v>
      </c>
      <c r="B2091">
        <v>110027</v>
      </c>
      <c r="C2091" t="s">
        <v>55</v>
      </c>
      <c r="D2091" t="s">
        <v>56</v>
      </c>
      <c r="E2091" s="1">
        <v>45974</v>
      </c>
      <c r="F2091" t="s">
        <v>2440</v>
      </c>
      <c r="G2091" t="s">
        <v>63</v>
      </c>
      <c r="H2091" s="4">
        <v>222034000000000</v>
      </c>
      <c r="I2091">
        <v>29811</v>
      </c>
      <c r="J2091" s="3">
        <v>45975.066666666666</v>
      </c>
      <c r="K2091" t="s">
        <v>5760</v>
      </c>
      <c r="L2091" t="s">
        <v>59</v>
      </c>
      <c r="M2091">
        <v>248</v>
      </c>
      <c r="N2091">
        <v>-90</v>
      </c>
      <c r="O2091">
        <v>0</v>
      </c>
      <c r="P2091">
        <v>158</v>
      </c>
      <c r="Q2091">
        <v>32</v>
      </c>
      <c r="R2091">
        <v>0</v>
      </c>
      <c r="S2091">
        <v>0</v>
      </c>
      <c r="T2091">
        <v>0</v>
      </c>
      <c r="U2091">
        <v>190</v>
      </c>
      <c r="V2091">
        <v>190</v>
      </c>
      <c r="W2091">
        <v>0</v>
      </c>
      <c r="X2091" t="s">
        <v>64</v>
      </c>
      <c r="Y2091">
        <v>52</v>
      </c>
      <c r="Z2091">
        <v>5.01</v>
      </c>
      <c r="AA2091" t="s">
        <v>65</v>
      </c>
      <c r="AB2091" t="s">
        <v>56</v>
      </c>
      <c r="AC2091">
        <v>683</v>
      </c>
      <c r="AK2091">
        <v>32</v>
      </c>
      <c r="AL2091">
        <v>0</v>
      </c>
      <c r="AS2091">
        <v>190</v>
      </c>
      <c r="AZ2091">
        <v>158</v>
      </c>
      <c r="BB2091">
        <v>32</v>
      </c>
    </row>
    <row r="2092" spans="1:55" x14ac:dyDescent="0.25">
      <c r="A2092" t="s">
        <v>54</v>
      </c>
      <c r="B2092">
        <v>110027</v>
      </c>
      <c r="C2092" t="s">
        <v>55</v>
      </c>
      <c r="D2092" t="s">
        <v>56</v>
      </c>
      <c r="E2092" s="1">
        <v>45974</v>
      </c>
      <c r="F2092" t="s">
        <v>2441</v>
      </c>
      <c r="G2092" t="s">
        <v>67</v>
      </c>
      <c r="J2092" s="3">
        <v>45975.066666666666</v>
      </c>
      <c r="K2092" t="s">
        <v>5760</v>
      </c>
      <c r="L2092" t="s">
        <v>59</v>
      </c>
      <c r="M2092">
        <v>238</v>
      </c>
      <c r="N2092">
        <v>0</v>
      </c>
      <c r="O2092">
        <v>0</v>
      </c>
      <c r="P2092">
        <v>238</v>
      </c>
      <c r="Q2092">
        <v>0</v>
      </c>
      <c r="R2092">
        <v>11.9</v>
      </c>
      <c r="S2092">
        <v>0.1</v>
      </c>
      <c r="T2092">
        <v>0</v>
      </c>
      <c r="U2092">
        <v>250</v>
      </c>
      <c r="V2092">
        <v>250</v>
      </c>
      <c r="W2092">
        <v>0</v>
      </c>
      <c r="X2092" t="s">
        <v>68</v>
      </c>
      <c r="Y2092">
        <v>55.64</v>
      </c>
      <c r="Z2092">
        <v>5.98</v>
      </c>
      <c r="AA2092" t="s">
        <v>74</v>
      </c>
      <c r="AB2092" t="s">
        <v>75</v>
      </c>
      <c r="AE2092" t="s">
        <v>730</v>
      </c>
      <c r="AF2092" t="s">
        <v>731</v>
      </c>
      <c r="AG2092">
        <v>9999777722</v>
      </c>
      <c r="AK2092">
        <v>0</v>
      </c>
      <c r="AL2092">
        <v>0</v>
      </c>
      <c r="AN2092">
        <v>250</v>
      </c>
      <c r="AV2092">
        <v>238</v>
      </c>
      <c r="AW2092">
        <v>5.95</v>
      </c>
      <c r="AX2092">
        <v>238</v>
      </c>
      <c r="AY2092">
        <v>5.95</v>
      </c>
      <c r="AZ2092">
        <v>238</v>
      </c>
    </row>
    <row r="2093" spans="1:55" x14ac:dyDescent="0.25">
      <c r="A2093" t="s">
        <v>54</v>
      </c>
      <c r="B2093">
        <v>110027</v>
      </c>
      <c r="C2093" t="s">
        <v>55</v>
      </c>
      <c r="D2093" t="s">
        <v>56</v>
      </c>
      <c r="E2093" s="1">
        <v>45974</v>
      </c>
      <c r="F2093" t="s">
        <v>2442</v>
      </c>
      <c r="G2093" t="s">
        <v>63</v>
      </c>
      <c r="H2093" s="4">
        <v>222035000000000</v>
      </c>
      <c r="I2093">
        <v>29811</v>
      </c>
      <c r="J2093" s="3">
        <v>45975.073611111111</v>
      </c>
      <c r="K2093" t="s">
        <v>5760</v>
      </c>
      <c r="L2093" t="s">
        <v>59</v>
      </c>
      <c r="M2093">
        <v>264</v>
      </c>
      <c r="N2093">
        <v>-93.75</v>
      </c>
      <c r="O2093">
        <v>0</v>
      </c>
      <c r="P2093">
        <v>170.25</v>
      </c>
      <c r="Q2093">
        <v>32</v>
      </c>
      <c r="R2093">
        <v>0</v>
      </c>
      <c r="S2093">
        <v>-0.25</v>
      </c>
      <c r="T2093">
        <v>0</v>
      </c>
      <c r="U2093">
        <v>202</v>
      </c>
      <c r="V2093">
        <v>202</v>
      </c>
      <c r="W2093">
        <v>0</v>
      </c>
      <c r="X2093" t="s">
        <v>64</v>
      </c>
      <c r="Y2093">
        <v>57.04</v>
      </c>
      <c r="Z2093">
        <v>5.01</v>
      </c>
      <c r="AA2093" t="s">
        <v>65</v>
      </c>
      <c r="AB2093" t="s">
        <v>56</v>
      </c>
      <c r="AC2093">
        <v>8173</v>
      </c>
      <c r="AK2093">
        <v>32</v>
      </c>
      <c r="AL2093">
        <v>0</v>
      </c>
      <c r="AS2093">
        <v>202</v>
      </c>
      <c r="AZ2093">
        <v>170.25</v>
      </c>
      <c r="BB2093">
        <v>32</v>
      </c>
    </row>
    <row r="2094" spans="1:55" x14ac:dyDescent="0.25">
      <c r="A2094" t="s">
        <v>54</v>
      </c>
      <c r="B2094">
        <v>110027</v>
      </c>
      <c r="C2094" t="s">
        <v>55</v>
      </c>
      <c r="D2094" t="s">
        <v>56</v>
      </c>
      <c r="E2094" s="1">
        <v>45974</v>
      </c>
      <c r="F2094" t="s">
        <v>2443</v>
      </c>
      <c r="G2094" t="s">
        <v>67</v>
      </c>
      <c r="J2094" s="3">
        <v>45975.076388888891</v>
      </c>
      <c r="K2094" t="s">
        <v>5760</v>
      </c>
      <c r="L2094" t="s">
        <v>59</v>
      </c>
      <c r="M2094">
        <v>59</v>
      </c>
      <c r="N2094">
        <v>0</v>
      </c>
      <c r="O2094">
        <v>0</v>
      </c>
      <c r="P2094">
        <v>59</v>
      </c>
      <c r="Q2094">
        <v>0</v>
      </c>
      <c r="R2094">
        <v>2.96</v>
      </c>
      <c r="S2094">
        <v>0.04</v>
      </c>
      <c r="T2094">
        <v>0</v>
      </c>
      <c r="U2094">
        <v>62</v>
      </c>
      <c r="V2094">
        <v>62</v>
      </c>
      <c r="W2094">
        <v>0</v>
      </c>
      <c r="X2094" t="s">
        <v>73</v>
      </c>
      <c r="Y2094">
        <v>15.49</v>
      </c>
      <c r="Z2094">
        <v>2.14</v>
      </c>
      <c r="AA2094" t="s">
        <v>74</v>
      </c>
      <c r="AB2094" t="s">
        <v>75</v>
      </c>
      <c r="AE2094" t="s">
        <v>730</v>
      </c>
      <c r="AF2094" t="s">
        <v>731</v>
      </c>
      <c r="AG2094">
        <v>9999777722</v>
      </c>
      <c r="AK2094">
        <v>0</v>
      </c>
      <c r="AL2094">
        <v>0</v>
      </c>
      <c r="AM2094">
        <v>62</v>
      </c>
      <c r="AV2094">
        <v>59</v>
      </c>
      <c r="AW2094">
        <v>1.48</v>
      </c>
      <c r="AX2094">
        <v>59</v>
      </c>
      <c r="AY2094">
        <v>1.48</v>
      </c>
      <c r="AZ2094">
        <v>59</v>
      </c>
    </row>
    <row r="2095" spans="1:55" x14ac:dyDescent="0.25">
      <c r="A2095" t="s">
        <v>54</v>
      </c>
      <c r="B2095">
        <v>110027</v>
      </c>
      <c r="C2095" t="s">
        <v>55</v>
      </c>
      <c r="D2095" t="s">
        <v>56</v>
      </c>
      <c r="E2095" s="1">
        <v>45974</v>
      </c>
      <c r="F2095" t="s">
        <v>2444</v>
      </c>
      <c r="G2095" t="s">
        <v>63</v>
      </c>
      <c r="H2095" s="4">
        <v>222035000000000</v>
      </c>
      <c r="I2095">
        <v>29811</v>
      </c>
      <c r="J2095" s="3">
        <v>45975.076388888891</v>
      </c>
      <c r="K2095" t="s">
        <v>5760</v>
      </c>
      <c r="L2095" t="s">
        <v>59</v>
      </c>
      <c r="M2095">
        <v>428</v>
      </c>
      <c r="N2095">
        <v>-195</v>
      </c>
      <c r="O2095">
        <v>0</v>
      </c>
      <c r="P2095">
        <v>233</v>
      </c>
      <c r="Q2095">
        <v>32</v>
      </c>
      <c r="R2095">
        <v>0</v>
      </c>
      <c r="S2095">
        <v>0</v>
      </c>
      <c r="T2095">
        <v>0</v>
      </c>
      <c r="U2095">
        <v>265</v>
      </c>
      <c r="V2095">
        <v>265</v>
      </c>
      <c r="W2095">
        <v>0</v>
      </c>
      <c r="X2095" t="s">
        <v>64</v>
      </c>
      <c r="Y2095">
        <v>58.75</v>
      </c>
      <c r="Z2095">
        <v>1.96</v>
      </c>
      <c r="AA2095" t="s">
        <v>65</v>
      </c>
      <c r="AB2095" t="s">
        <v>56</v>
      </c>
      <c r="AC2095">
        <v>5233</v>
      </c>
      <c r="AK2095">
        <v>32</v>
      </c>
      <c r="AL2095">
        <v>0</v>
      </c>
      <c r="AS2095">
        <v>265</v>
      </c>
      <c r="AZ2095">
        <v>233</v>
      </c>
      <c r="BB2095">
        <v>32</v>
      </c>
    </row>
    <row r="2096" spans="1:55" x14ac:dyDescent="0.25">
      <c r="A2096" t="s">
        <v>54</v>
      </c>
      <c r="B2096">
        <v>110027</v>
      </c>
      <c r="C2096" t="s">
        <v>55</v>
      </c>
      <c r="D2096" t="s">
        <v>56</v>
      </c>
      <c r="E2096" s="1">
        <v>45974</v>
      </c>
      <c r="F2096" t="s">
        <v>2445</v>
      </c>
      <c r="G2096" t="s">
        <v>67</v>
      </c>
      <c r="J2096" s="3">
        <v>45975.101388888892</v>
      </c>
      <c r="K2096" t="s">
        <v>5760</v>
      </c>
      <c r="L2096" t="s">
        <v>59</v>
      </c>
      <c r="M2096">
        <v>179</v>
      </c>
      <c r="N2096">
        <v>0</v>
      </c>
      <c r="O2096">
        <v>0</v>
      </c>
      <c r="P2096">
        <v>179</v>
      </c>
      <c r="Q2096">
        <v>0</v>
      </c>
      <c r="R2096">
        <v>8.9600000000000009</v>
      </c>
      <c r="S2096">
        <v>0.04</v>
      </c>
      <c r="T2096">
        <v>0</v>
      </c>
      <c r="U2096">
        <v>188</v>
      </c>
      <c r="V2096">
        <v>188</v>
      </c>
      <c r="W2096">
        <v>0</v>
      </c>
      <c r="X2096" t="s">
        <v>68</v>
      </c>
      <c r="Y2096">
        <v>37.49</v>
      </c>
      <c r="Z2096">
        <v>2.56</v>
      </c>
      <c r="AA2096" t="s">
        <v>74</v>
      </c>
      <c r="AB2096" t="s">
        <v>75</v>
      </c>
      <c r="AE2096" t="s">
        <v>730</v>
      </c>
      <c r="AF2096" t="s">
        <v>731</v>
      </c>
      <c r="AG2096">
        <v>9999777722</v>
      </c>
      <c r="AK2096">
        <v>0</v>
      </c>
      <c r="AL2096">
        <v>0</v>
      </c>
      <c r="AN2096">
        <v>188</v>
      </c>
      <c r="AV2096">
        <v>179</v>
      </c>
      <c r="AW2096">
        <v>4.4800000000000004</v>
      </c>
      <c r="AX2096">
        <v>179</v>
      </c>
      <c r="AY2096">
        <v>4.4800000000000004</v>
      </c>
      <c r="AZ2096">
        <v>179</v>
      </c>
    </row>
    <row r="2097" spans="1:55" x14ac:dyDescent="0.25">
      <c r="A2097" t="s">
        <v>54</v>
      </c>
      <c r="B2097">
        <v>110027</v>
      </c>
      <c r="C2097" t="s">
        <v>55</v>
      </c>
      <c r="D2097" t="s">
        <v>56</v>
      </c>
      <c r="E2097" s="1">
        <v>45974</v>
      </c>
      <c r="F2097" t="s">
        <v>2446</v>
      </c>
      <c r="G2097" t="s">
        <v>63</v>
      </c>
      <c r="H2097" s="4">
        <v>222037000000000</v>
      </c>
      <c r="I2097">
        <v>29811</v>
      </c>
      <c r="J2097" s="3">
        <v>45975.101388888892</v>
      </c>
      <c r="K2097" t="s">
        <v>5760</v>
      </c>
      <c r="L2097" t="s">
        <v>59</v>
      </c>
      <c r="M2097">
        <v>177</v>
      </c>
      <c r="N2097">
        <v>-40</v>
      </c>
      <c r="O2097">
        <v>0</v>
      </c>
      <c r="P2097">
        <v>137</v>
      </c>
      <c r="Q2097">
        <v>32</v>
      </c>
      <c r="R2097">
        <v>0</v>
      </c>
      <c r="S2097">
        <v>0</v>
      </c>
      <c r="T2097">
        <v>0</v>
      </c>
      <c r="U2097">
        <v>169</v>
      </c>
      <c r="V2097">
        <v>169</v>
      </c>
      <c r="W2097">
        <v>0</v>
      </c>
      <c r="X2097" t="s">
        <v>64</v>
      </c>
      <c r="Y2097">
        <v>35.83</v>
      </c>
      <c r="Z2097">
        <v>3.92</v>
      </c>
      <c r="AA2097" t="s">
        <v>65</v>
      </c>
      <c r="AB2097" t="s">
        <v>56</v>
      </c>
      <c r="AC2097">
        <v>2756</v>
      </c>
      <c r="AK2097">
        <v>32</v>
      </c>
      <c r="AL2097">
        <v>0</v>
      </c>
      <c r="AS2097">
        <v>169</v>
      </c>
      <c r="AZ2097">
        <v>137</v>
      </c>
      <c r="BB2097">
        <v>32</v>
      </c>
    </row>
    <row r="2098" spans="1:55" x14ac:dyDescent="0.25">
      <c r="A2098" t="s">
        <v>54</v>
      </c>
      <c r="B2098">
        <v>110027</v>
      </c>
      <c r="C2098" t="s">
        <v>55</v>
      </c>
      <c r="D2098" t="s">
        <v>56</v>
      </c>
      <c r="E2098" s="1">
        <v>45974</v>
      </c>
      <c r="F2098" t="s">
        <v>2447</v>
      </c>
      <c r="G2098" t="s">
        <v>63</v>
      </c>
      <c r="H2098" s="4">
        <v>222037000000000</v>
      </c>
      <c r="I2098">
        <v>29811</v>
      </c>
      <c r="J2098" s="3">
        <v>45975.103472222225</v>
      </c>
      <c r="K2098" t="s">
        <v>5760</v>
      </c>
      <c r="L2098" t="s">
        <v>59</v>
      </c>
      <c r="M2098">
        <v>347</v>
      </c>
      <c r="N2098">
        <v>-93.75</v>
      </c>
      <c r="O2098">
        <v>0</v>
      </c>
      <c r="P2098">
        <v>253.25</v>
      </c>
      <c r="Q2098">
        <v>32</v>
      </c>
      <c r="R2098">
        <v>0</v>
      </c>
      <c r="S2098">
        <v>-0.25</v>
      </c>
      <c r="T2098">
        <v>0</v>
      </c>
      <c r="U2098">
        <v>285</v>
      </c>
      <c r="V2098">
        <v>285</v>
      </c>
      <c r="W2098">
        <v>0</v>
      </c>
      <c r="X2098" t="s">
        <v>64</v>
      </c>
      <c r="Y2098">
        <v>74.22</v>
      </c>
      <c r="Z2098">
        <v>5.88</v>
      </c>
      <c r="AA2098" t="s">
        <v>65</v>
      </c>
      <c r="AB2098" t="s">
        <v>56</v>
      </c>
      <c r="AC2098">
        <v>4694</v>
      </c>
      <c r="AK2098">
        <v>32</v>
      </c>
      <c r="AL2098">
        <v>0</v>
      </c>
      <c r="AS2098">
        <v>285</v>
      </c>
      <c r="AZ2098">
        <v>253.25</v>
      </c>
      <c r="BB2098">
        <v>32</v>
      </c>
    </row>
    <row r="2099" spans="1:55" x14ac:dyDescent="0.25">
      <c r="A2099" t="s">
        <v>54</v>
      </c>
      <c r="B2099">
        <v>110027</v>
      </c>
      <c r="C2099" t="s">
        <v>55</v>
      </c>
      <c r="D2099" t="s">
        <v>56</v>
      </c>
      <c r="E2099" s="1">
        <v>45974</v>
      </c>
      <c r="F2099" t="s">
        <v>2448</v>
      </c>
      <c r="G2099" t="s">
        <v>63</v>
      </c>
      <c r="H2099" s="4">
        <v>222038000000000</v>
      </c>
      <c r="I2099">
        <v>29811</v>
      </c>
      <c r="J2099" s="3">
        <v>45975.118055555555</v>
      </c>
      <c r="K2099" t="s">
        <v>5760</v>
      </c>
      <c r="L2099" t="s">
        <v>59</v>
      </c>
      <c r="M2099">
        <v>218</v>
      </c>
      <c r="N2099">
        <v>0</v>
      </c>
      <c r="O2099">
        <v>0</v>
      </c>
      <c r="P2099">
        <v>218</v>
      </c>
      <c r="Q2099">
        <v>32</v>
      </c>
      <c r="R2099">
        <v>0</v>
      </c>
      <c r="S2099">
        <v>0</v>
      </c>
      <c r="T2099">
        <v>0</v>
      </c>
      <c r="U2099">
        <v>250</v>
      </c>
      <c r="V2099">
        <v>250</v>
      </c>
      <c r="W2099">
        <v>0</v>
      </c>
      <c r="X2099" t="s">
        <v>64</v>
      </c>
      <c r="Y2099">
        <v>44.13</v>
      </c>
      <c r="Z2099">
        <v>6.97</v>
      </c>
      <c r="AA2099" t="s">
        <v>65</v>
      </c>
      <c r="AB2099" t="s">
        <v>56</v>
      </c>
      <c r="AC2099">
        <v>1571</v>
      </c>
      <c r="AK2099">
        <v>32</v>
      </c>
      <c r="AL2099">
        <v>0</v>
      </c>
      <c r="AS2099">
        <v>250</v>
      </c>
      <c r="AZ2099">
        <v>218</v>
      </c>
      <c r="BB2099">
        <v>32</v>
      </c>
    </row>
    <row r="2100" spans="1:55" x14ac:dyDescent="0.25">
      <c r="A2100" t="s">
        <v>54</v>
      </c>
      <c r="B2100">
        <v>110027</v>
      </c>
      <c r="C2100" t="s">
        <v>55</v>
      </c>
      <c r="D2100" t="s">
        <v>56</v>
      </c>
      <c r="E2100" s="1">
        <v>45974</v>
      </c>
      <c r="F2100" t="s">
        <v>2449</v>
      </c>
      <c r="G2100" t="s">
        <v>67</v>
      </c>
      <c r="J2100" s="3">
        <v>45975.118750000001</v>
      </c>
      <c r="K2100" t="s">
        <v>5760</v>
      </c>
      <c r="L2100" t="s">
        <v>59</v>
      </c>
      <c r="M2100">
        <v>38.1</v>
      </c>
      <c r="N2100">
        <v>0</v>
      </c>
      <c r="O2100">
        <v>0</v>
      </c>
      <c r="P2100">
        <v>38.1</v>
      </c>
      <c r="Q2100">
        <v>0</v>
      </c>
      <c r="R2100">
        <v>1.9</v>
      </c>
      <c r="S2100">
        <v>0</v>
      </c>
      <c r="T2100">
        <v>0</v>
      </c>
      <c r="U2100">
        <v>40</v>
      </c>
      <c r="V2100">
        <v>40</v>
      </c>
      <c r="W2100">
        <v>0</v>
      </c>
      <c r="X2100" t="s">
        <v>73</v>
      </c>
      <c r="Y2100">
        <v>14</v>
      </c>
      <c r="Z2100">
        <v>0</v>
      </c>
      <c r="AA2100" t="s">
        <v>74</v>
      </c>
      <c r="AB2100" t="s">
        <v>75</v>
      </c>
      <c r="AE2100" t="s">
        <v>730</v>
      </c>
      <c r="AF2100" t="s">
        <v>731</v>
      </c>
      <c r="AG2100">
        <v>9999777722</v>
      </c>
      <c r="AK2100">
        <v>0</v>
      </c>
      <c r="AL2100">
        <v>0</v>
      </c>
      <c r="AM2100">
        <v>40</v>
      </c>
      <c r="AV2100">
        <v>38.1</v>
      </c>
      <c r="AW2100">
        <v>0.95</v>
      </c>
      <c r="AX2100">
        <v>38.1</v>
      </c>
      <c r="AY2100">
        <v>0.95</v>
      </c>
      <c r="AZ2100">
        <v>38.1</v>
      </c>
    </row>
    <row r="2101" spans="1:55" x14ac:dyDescent="0.25">
      <c r="A2101" t="s">
        <v>54</v>
      </c>
      <c r="B2101">
        <v>110027</v>
      </c>
      <c r="C2101" t="s">
        <v>55</v>
      </c>
      <c r="D2101" t="s">
        <v>56</v>
      </c>
      <c r="E2101" s="1">
        <v>45974</v>
      </c>
      <c r="F2101" t="s">
        <v>2450</v>
      </c>
      <c r="G2101" t="s">
        <v>67</v>
      </c>
      <c r="J2101" s="3">
        <v>45975.118750000001</v>
      </c>
      <c r="K2101" t="s">
        <v>5760</v>
      </c>
      <c r="L2101" t="s">
        <v>59</v>
      </c>
      <c r="M2101">
        <v>407</v>
      </c>
      <c r="N2101">
        <v>0</v>
      </c>
      <c r="O2101">
        <v>0</v>
      </c>
      <c r="P2101">
        <v>407</v>
      </c>
      <c r="Q2101">
        <v>0</v>
      </c>
      <c r="R2101">
        <v>20.34</v>
      </c>
      <c r="S2101">
        <v>-0.34</v>
      </c>
      <c r="T2101">
        <v>0</v>
      </c>
      <c r="U2101">
        <v>427</v>
      </c>
      <c r="V2101">
        <v>427</v>
      </c>
      <c r="W2101">
        <v>0</v>
      </c>
      <c r="X2101" t="s">
        <v>73</v>
      </c>
      <c r="Y2101">
        <v>90.02</v>
      </c>
      <c r="Z2101">
        <v>10.61</v>
      </c>
      <c r="AA2101" t="s">
        <v>74</v>
      </c>
      <c r="AB2101" t="s">
        <v>75</v>
      </c>
      <c r="AE2101" t="s">
        <v>730</v>
      </c>
      <c r="AF2101" t="s">
        <v>731</v>
      </c>
      <c r="AG2101">
        <v>9999777722</v>
      </c>
      <c r="AK2101">
        <v>0</v>
      </c>
      <c r="AL2101">
        <v>0</v>
      </c>
      <c r="AM2101">
        <v>427</v>
      </c>
      <c r="AV2101">
        <v>407</v>
      </c>
      <c r="AW2101">
        <v>10.17</v>
      </c>
      <c r="AX2101">
        <v>407</v>
      </c>
      <c r="AY2101">
        <v>10.17</v>
      </c>
      <c r="AZ2101">
        <v>407</v>
      </c>
    </row>
    <row r="2102" spans="1:55" x14ac:dyDescent="0.25">
      <c r="A2102" t="s">
        <v>54</v>
      </c>
      <c r="B2102">
        <v>110027</v>
      </c>
      <c r="C2102" t="s">
        <v>55</v>
      </c>
      <c r="D2102" t="s">
        <v>56</v>
      </c>
      <c r="E2102" s="1">
        <v>45974</v>
      </c>
      <c r="F2102" t="s">
        <v>2451</v>
      </c>
      <c r="G2102" t="s">
        <v>63</v>
      </c>
      <c r="H2102" s="4">
        <v>222040000000000</v>
      </c>
      <c r="I2102">
        <v>29811</v>
      </c>
      <c r="J2102" s="3">
        <v>45975.130555555559</v>
      </c>
      <c r="K2102" t="s">
        <v>5760</v>
      </c>
      <c r="L2102" t="s">
        <v>59</v>
      </c>
      <c r="M2102">
        <v>246</v>
      </c>
      <c r="N2102">
        <v>-50</v>
      </c>
      <c r="O2102">
        <v>0</v>
      </c>
      <c r="P2102">
        <v>196</v>
      </c>
      <c r="Q2102">
        <v>32</v>
      </c>
      <c r="R2102">
        <v>0</v>
      </c>
      <c r="S2102">
        <v>0</v>
      </c>
      <c r="T2102">
        <v>0</v>
      </c>
      <c r="U2102">
        <v>228</v>
      </c>
      <c r="V2102">
        <v>228</v>
      </c>
      <c r="W2102">
        <v>0</v>
      </c>
      <c r="X2102" t="s">
        <v>64</v>
      </c>
      <c r="Y2102">
        <v>48.02</v>
      </c>
      <c r="Z2102">
        <v>3.92</v>
      </c>
      <c r="AA2102" t="s">
        <v>65</v>
      </c>
      <c r="AB2102" t="s">
        <v>56</v>
      </c>
      <c r="AC2102">
        <v>1181</v>
      </c>
      <c r="AK2102">
        <v>32</v>
      </c>
      <c r="AL2102">
        <v>0</v>
      </c>
      <c r="AS2102">
        <v>228</v>
      </c>
      <c r="AZ2102">
        <v>196</v>
      </c>
      <c r="BB2102">
        <v>32</v>
      </c>
    </row>
    <row r="2103" spans="1:55" x14ac:dyDescent="0.25">
      <c r="A2103" t="s">
        <v>54</v>
      </c>
      <c r="B2103">
        <v>110027</v>
      </c>
      <c r="C2103" t="s">
        <v>55</v>
      </c>
      <c r="D2103" t="s">
        <v>56</v>
      </c>
      <c r="E2103" s="1">
        <v>45974</v>
      </c>
      <c r="F2103" t="s">
        <v>2452</v>
      </c>
      <c r="G2103" t="s">
        <v>63</v>
      </c>
      <c r="H2103" s="4">
        <v>222040000000000</v>
      </c>
      <c r="I2103">
        <v>29811</v>
      </c>
      <c r="J2103" s="3">
        <v>45975.131944444445</v>
      </c>
      <c r="K2103" t="s">
        <v>5760</v>
      </c>
      <c r="L2103" t="s">
        <v>59</v>
      </c>
      <c r="M2103">
        <v>845</v>
      </c>
      <c r="N2103">
        <v>-268.76</v>
      </c>
      <c r="O2103">
        <v>0</v>
      </c>
      <c r="P2103">
        <v>576.24</v>
      </c>
      <c r="Q2103">
        <v>32</v>
      </c>
      <c r="R2103">
        <v>0</v>
      </c>
      <c r="S2103">
        <v>-0.24</v>
      </c>
      <c r="T2103">
        <v>0</v>
      </c>
      <c r="U2103">
        <v>608</v>
      </c>
      <c r="V2103">
        <v>608</v>
      </c>
      <c r="W2103">
        <v>0</v>
      </c>
      <c r="X2103" t="s">
        <v>64</v>
      </c>
      <c r="Y2103">
        <v>148.37</v>
      </c>
      <c r="Z2103">
        <v>14.79</v>
      </c>
      <c r="AA2103" t="s">
        <v>65</v>
      </c>
      <c r="AB2103" t="s">
        <v>56</v>
      </c>
      <c r="AC2103">
        <v>8194</v>
      </c>
      <c r="AK2103">
        <v>32</v>
      </c>
      <c r="AL2103">
        <v>0</v>
      </c>
      <c r="AS2103">
        <v>608</v>
      </c>
      <c r="AZ2103">
        <v>576.24</v>
      </c>
      <c r="BB2103">
        <v>32</v>
      </c>
    </row>
    <row r="2104" spans="1:55" x14ac:dyDescent="0.25">
      <c r="A2104" t="s">
        <v>54</v>
      </c>
      <c r="B2104">
        <v>110027</v>
      </c>
      <c r="C2104" t="s">
        <v>55</v>
      </c>
      <c r="D2104" t="s">
        <v>56</v>
      </c>
      <c r="E2104" s="1">
        <v>45974</v>
      </c>
      <c r="F2104" t="s">
        <v>2453</v>
      </c>
      <c r="G2104" t="s">
        <v>58</v>
      </c>
      <c r="H2104">
        <v>7480150384</v>
      </c>
      <c r="I2104">
        <v>18528960</v>
      </c>
      <c r="J2104" s="3">
        <v>45975.134722222225</v>
      </c>
      <c r="K2104" t="s">
        <v>5760</v>
      </c>
      <c r="L2104" t="s">
        <v>59</v>
      </c>
      <c r="M2104">
        <v>811.66</v>
      </c>
      <c r="N2104">
        <v>-140</v>
      </c>
      <c r="O2104">
        <v>0</v>
      </c>
      <c r="P2104">
        <v>671.66</v>
      </c>
      <c r="Q2104">
        <v>32</v>
      </c>
      <c r="R2104">
        <v>0</v>
      </c>
      <c r="S2104">
        <v>0</v>
      </c>
      <c r="T2104">
        <v>0</v>
      </c>
      <c r="U2104">
        <v>703.66</v>
      </c>
      <c r="V2104">
        <v>703.66</v>
      </c>
      <c r="W2104">
        <v>0</v>
      </c>
      <c r="X2104" t="s">
        <v>60</v>
      </c>
      <c r="Y2104">
        <v>192.73</v>
      </c>
      <c r="Z2104">
        <v>15.84</v>
      </c>
      <c r="AA2104" t="s">
        <v>61</v>
      </c>
      <c r="AB2104" t="s">
        <v>56</v>
      </c>
      <c r="AC2104">
        <v>384</v>
      </c>
      <c r="AK2104">
        <v>32</v>
      </c>
      <c r="AL2104">
        <v>0</v>
      </c>
      <c r="AT2104">
        <v>703.66</v>
      </c>
      <c r="AZ2104">
        <v>671.66</v>
      </c>
      <c r="BC2104">
        <v>32</v>
      </c>
    </row>
    <row r="2105" spans="1:55" x14ac:dyDescent="0.25">
      <c r="A2105" t="s">
        <v>54</v>
      </c>
      <c r="B2105">
        <v>110027</v>
      </c>
      <c r="C2105" t="s">
        <v>55</v>
      </c>
      <c r="D2105" t="s">
        <v>56</v>
      </c>
      <c r="E2105" s="1">
        <v>45974</v>
      </c>
      <c r="F2105" t="s">
        <v>2454</v>
      </c>
      <c r="G2105" t="s">
        <v>63</v>
      </c>
      <c r="H2105" s="4">
        <v>222040000000000</v>
      </c>
      <c r="I2105">
        <v>29811</v>
      </c>
      <c r="J2105" s="3">
        <v>45975.137499999997</v>
      </c>
      <c r="K2105" t="s">
        <v>5760</v>
      </c>
      <c r="L2105" t="s">
        <v>59</v>
      </c>
      <c r="M2105">
        <v>229</v>
      </c>
      <c r="N2105">
        <v>-90</v>
      </c>
      <c r="O2105">
        <v>0</v>
      </c>
      <c r="P2105">
        <v>139</v>
      </c>
      <c r="Q2105">
        <v>32</v>
      </c>
      <c r="R2105">
        <v>0</v>
      </c>
      <c r="S2105">
        <v>0</v>
      </c>
      <c r="T2105">
        <v>0</v>
      </c>
      <c r="U2105">
        <v>171</v>
      </c>
      <c r="V2105">
        <v>171</v>
      </c>
      <c r="W2105">
        <v>0</v>
      </c>
      <c r="X2105" t="s">
        <v>64</v>
      </c>
      <c r="Y2105">
        <v>54.09</v>
      </c>
      <c r="Z2105">
        <v>5.01</v>
      </c>
      <c r="AA2105" t="s">
        <v>65</v>
      </c>
      <c r="AB2105" t="s">
        <v>56</v>
      </c>
      <c r="AC2105">
        <v>2768</v>
      </c>
      <c r="AK2105">
        <v>32</v>
      </c>
      <c r="AL2105">
        <v>0</v>
      </c>
      <c r="AS2105">
        <v>171</v>
      </c>
      <c r="AZ2105">
        <v>139</v>
      </c>
      <c r="BB2105">
        <v>32</v>
      </c>
    </row>
    <row r="2106" spans="1:55" x14ac:dyDescent="0.25">
      <c r="A2106" t="s">
        <v>54</v>
      </c>
      <c r="B2106">
        <v>110027</v>
      </c>
      <c r="C2106" t="s">
        <v>55</v>
      </c>
      <c r="D2106" t="s">
        <v>56</v>
      </c>
      <c r="E2106" s="1">
        <v>45974</v>
      </c>
      <c r="F2106" t="s">
        <v>2455</v>
      </c>
      <c r="G2106" t="s">
        <v>67</v>
      </c>
      <c r="J2106" s="3">
        <v>45975.146527777775</v>
      </c>
      <c r="K2106" t="s">
        <v>5760</v>
      </c>
      <c r="L2106" t="s">
        <v>59</v>
      </c>
      <c r="M2106">
        <v>498</v>
      </c>
      <c r="N2106">
        <v>0</v>
      </c>
      <c r="O2106">
        <v>0</v>
      </c>
      <c r="P2106">
        <v>498</v>
      </c>
      <c r="Q2106">
        <v>0</v>
      </c>
      <c r="R2106">
        <v>24.9</v>
      </c>
      <c r="S2106">
        <v>0.1</v>
      </c>
      <c r="T2106">
        <v>0</v>
      </c>
      <c r="U2106">
        <v>523</v>
      </c>
      <c r="V2106">
        <v>523</v>
      </c>
      <c r="W2106">
        <v>0</v>
      </c>
      <c r="X2106" t="s">
        <v>68</v>
      </c>
      <c r="Y2106">
        <v>116.42</v>
      </c>
      <c r="Z2106">
        <v>4.5199999999999996</v>
      </c>
      <c r="AA2106" t="s">
        <v>74</v>
      </c>
      <c r="AB2106" t="s">
        <v>75</v>
      </c>
      <c r="AE2106" t="s">
        <v>632</v>
      </c>
      <c r="AF2106" t="s">
        <v>633</v>
      </c>
      <c r="AG2106">
        <v>9874123650</v>
      </c>
      <c r="AK2106">
        <v>0</v>
      </c>
      <c r="AL2106">
        <v>0</v>
      </c>
      <c r="AN2106">
        <v>523</v>
      </c>
      <c r="AV2106">
        <v>498</v>
      </c>
      <c r="AW2106">
        <v>12.45</v>
      </c>
      <c r="AX2106">
        <v>498</v>
      </c>
      <c r="AY2106">
        <v>12.45</v>
      </c>
      <c r="AZ2106">
        <v>498</v>
      </c>
    </row>
    <row r="2107" spans="1:55" x14ac:dyDescent="0.25">
      <c r="A2107" t="s">
        <v>54</v>
      </c>
      <c r="B2107">
        <v>110027</v>
      </c>
      <c r="C2107" t="s">
        <v>55</v>
      </c>
      <c r="D2107" t="s">
        <v>56</v>
      </c>
      <c r="E2107" s="1">
        <v>45974</v>
      </c>
      <c r="F2107" t="s">
        <v>2456</v>
      </c>
      <c r="G2107" t="s">
        <v>63</v>
      </c>
      <c r="H2107" s="4">
        <v>222041000000000</v>
      </c>
      <c r="I2107">
        <v>29811</v>
      </c>
      <c r="J2107" s="3">
        <v>45975.149305555555</v>
      </c>
      <c r="K2107" t="s">
        <v>5760</v>
      </c>
      <c r="L2107" t="s">
        <v>59</v>
      </c>
      <c r="M2107">
        <v>269</v>
      </c>
      <c r="N2107">
        <v>-75</v>
      </c>
      <c r="O2107">
        <v>0</v>
      </c>
      <c r="P2107">
        <v>194</v>
      </c>
      <c r="Q2107">
        <v>32</v>
      </c>
      <c r="R2107">
        <v>0</v>
      </c>
      <c r="S2107">
        <v>0</v>
      </c>
      <c r="T2107">
        <v>0</v>
      </c>
      <c r="U2107">
        <v>226</v>
      </c>
      <c r="V2107">
        <v>226</v>
      </c>
      <c r="W2107">
        <v>0</v>
      </c>
      <c r="X2107" t="s">
        <v>64</v>
      </c>
      <c r="Y2107">
        <v>71.25</v>
      </c>
      <c r="Z2107">
        <v>6.51</v>
      </c>
      <c r="AA2107" t="s">
        <v>65</v>
      </c>
      <c r="AB2107" t="s">
        <v>56</v>
      </c>
      <c r="AC2107">
        <v>4844</v>
      </c>
      <c r="AK2107">
        <v>32</v>
      </c>
      <c r="AL2107">
        <v>0</v>
      </c>
      <c r="AS2107">
        <v>226</v>
      </c>
      <c r="AZ2107">
        <v>194</v>
      </c>
      <c r="BB2107">
        <v>32</v>
      </c>
    </row>
    <row r="2108" spans="1:55" x14ac:dyDescent="0.25">
      <c r="A2108" t="s">
        <v>54</v>
      </c>
      <c r="B2108">
        <v>110027</v>
      </c>
      <c r="C2108" t="s">
        <v>55</v>
      </c>
      <c r="D2108" t="s">
        <v>56</v>
      </c>
      <c r="E2108" s="1">
        <v>45974</v>
      </c>
      <c r="F2108" t="s">
        <v>2457</v>
      </c>
      <c r="G2108" t="s">
        <v>63</v>
      </c>
      <c r="H2108" s="4">
        <v>222042000000000</v>
      </c>
      <c r="I2108">
        <v>29811</v>
      </c>
      <c r="J2108" s="3">
        <v>45975.157638888886</v>
      </c>
      <c r="K2108" t="s">
        <v>5760</v>
      </c>
      <c r="L2108" t="s">
        <v>59</v>
      </c>
      <c r="M2108">
        <v>199</v>
      </c>
      <c r="N2108">
        <v>-74.63</v>
      </c>
      <c r="O2108">
        <v>0</v>
      </c>
      <c r="P2108">
        <v>124.37</v>
      </c>
      <c r="Q2108">
        <v>32</v>
      </c>
      <c r="R2108">
        <v>0</v>
      </c>
      <c r="S2108">
        <v>-0.37</v>
      </c>
      <c r="T2108">
        <v>0</v>
      </c>
      <c r="U2108">
        <v>156</v>
      </c>
      <c r="V2108">
        <v>156</v>
      </c>
      <c r="W2108">
        <v>0</v>
      </c>
      <c r="X2108" t="s">
        <v>64</v>
      </c>
      <c r="Y2108">
        <v>40.479999999999997</v>
      </c>
      <c r="Z2108">
        <v>3.38</v>
      </c>
      <c r="AA2108" t="s">
        <v>65</v>
      </c>
      <c r="AB2108" t="s">
        <v>56</v>
      </c>
      <c r="AC2108">
        <v>3228</v>
      </c>
      <c r="AK2108">
        <v>32</v>
      </c>
      <c r="AL2108">
        <v>0</v>
      </c>
      <c r="AS2108">
        <v>156</v>
      </c>
      <c r="AZ2108">
        <v>124.37</v>
      </c>
      <c r="BB2108">
        <v>32</v>
      </c>
    </row>
    <row r="2109" spans="1:55" x14ac:dyDescent="0.25">
      <c r="A2109" t="s">
        <v>54</v>
      </c>
      <c r="B2109">
        <v>110027</v>
      </c>
      <c r="C2109" t="s">
        <v>55</v>
      </c>
      <c r="D2109" t="s">
        <v>56</v>
      </c>
      <c r="E2109" s="1">
        <v>45974</v>
      </c>
      <c r="F2109" t="s">
        <v>2458</v>
      </c>
      <c r="G2109" t="s">
        <v>63</v>
      </c>
      <c r="H2109" s="4">
        <v>222042000000000</v>
      </c>
      <c r="I2109">
        <v>29811</v>
      </c>
      <c r="J2109" s="3">
        <v>45975.163888888892</v>
      </c>
      <c r="K2109" t="s">
        <v>5760</v>
      </c>
      <c r="L2109" t="s">
        <v>59</v>
      </c>
      <c r="M2109">
        <v>398</v>
      </c>
      <c r="N2109">
        <v>-93.75</v>
      </c>
      <c r="O2109">
        <v>0</v>
      </c>
      <c r="P2109">
        <v>304.25</v>
      </c>
      <c r="Q2109">
        <v>32</v>
      </c>
      <c r="R2109">
        <v>0</v>
      </c>
      <c r="S2109">
        <v>-0.25</v>
      </c>
      <c r="T2109">
        <v>0</v>
      </c>
      <c r="U2109">
        <v>336</v>
      </c>
      <c r="V2109">
        <v>336</v>
      </c>
      <c r="W2109">
        <v>0</v>
      </c>
      <c r="X2109" t="s">
        <v>64</v>
      </c>
      <c r="Y2109">
        <v>102.82</v>
      </c>
      <c r="Z2109">
        <v>9.82</v>
      </c>
      <c r="AA2109" t="s">
        <v>65</v>
      </c>
      <c r="AB2109" t="s">
        <v>56</v>
      </c>
      <c r="AC2109">
        <v>666</v>
      </c>
      <c r="AK2109">
        <v>32</v>
      </c>
      <c r="AL2109">
        <v>0</v>
      </c>
      <c r="AS2109">
        <v>336</v>
      </c>
      <c r="AZ2109">
        <v>304.25</v>
      </c>
      <c r="BB2109">
        <v>32</v>
      </c>
    </row>
    <row r="2110" spans="1:55" x14ac:dyDescent="0.25">
      <c r="A2110" t="s">
        <v>54</v>
      </c>
      <c r="B2110">
        <v>110027</v>
      </c>
      <c r="C2110" t="s">
        <v>55</v>
      </c>
      <c r="D2110" t="s">
        <v>56</v>
      </c>
      <c r="E2110" s="1">
        <v>45974</v>
      </c>
      <c r="F2110" t="s">
        <v>2459</v>
      </c>
      <c r="G2110" t="s">
        <v>58</v>
      </c>
      <c r="H2110">
        <v>7474978606</v>
      </c>
      <c r="I2110">
        <v>18528960</v>
      </c>
      <c r="J2110" s="3">
        <v>45975.164583333331</v>
      </c>
      <c r="K2110" t="s">
        <v>5760</v>
      </c>
      <c r="L2110" t="s">
        <v>59</v>
      </c>
      <c r="M2110">
        <v>358</v>
      </c>
      <c r="N2110">
        <v>-100</v>
      </c>
      <c r="O2110">
        <v>0</v>
      </c>
      <c r="P2110">
        <v>258</v>
      </c>
      <c r="Q2110">
        <v>32</v>
      </c>
      <c r="R2110">
        <v>0</v>
      </c>
      <c r="S2110">
        <v>0</v>
      </c>
      <c r="T2110">
        <v>0</v>
      </c>
      <c r="U2110">
        <v>290</v>
      </c>
      <c r="V2110">
        <v>290</v>
      </c>
      <c r="W2110">
        <v>0</v>
      </c>
      <c r="X2110" t="s">
        <v>60</v>
      </c>
      <c r="Y2110">
        <v>70.95</v>
      </c>
      <c r="Z2110">
        <v>5.28</v>
      </c>
      <c r="AA2110" t="s">
        <v>61</v>
      </c>
      <c r="AB2110" t="s">
        <v>56</v>
      </c>
      <c r="AC2110">
        <v>8606</v>
      </c>
      <c r="AK2110">
        <v>32</v>
      </c>
      <c r="AL2110">
        <v>0</v>
      </c>
      <c r="AT2110">
        <v>290</v>
      </c>
      <c r="AZ2110">
        <v>258</v>
      </c>
      <c r="BC2110">
        <v>32</v>
      </c>
    </row>
    <row r="2111" spans="1:55" x14ac:dyDescent="0.25">
      <c r="A2111" t="s">
        <v>54</v>
      </c>
      <c r="B2111">
        <v>110027</v>
      </c>
      <c r="C2111" t="s">
        <v>55</v>
      </c>
      <c r="D2111" t="s">
        <v>56</v>
      </c>
      <c r="E2111" s="1">
        <v>45974</v>
      </c>
      <c r="F2111" t="s">
        <v>2460</v>
      </c>
      <c r="G2111" t="s">
        <v>63</v>
      </c>
      <c r="H2111" s="4">
        <v>222045000000000</v>
      </c>
      <c r="I2111">
        <v>29811</v>
      </c>
      <c r="J2111" s="3">
        <v>45975.189583333333</v>
      </c>
      <c r="K2111" t="s">
        <v>5760</v>
      </c>
      <c r="L2111" t="s">
        <v>59</v>
      </c>
      <c r="M2111">
        <v>538</v>
      </c>
      <c r="N2111">
        <v>-245.88</v>
      </c>
      <c r="O2111">
        <v>0</v>
      </c>
      <c r="P2111">
        <v>292.12</v>
      </c>
      <c r="Q2111">
        <v>32</v>
      </c>
      <c r="R2111">
        <v>0</v>
      </c>
      <c r="S2111">
        <v>-0.12</v>
      </c>
      <c r="T2111">
        <v>0</v>
      </c>
      <c r="U2111">
        <v>324</v>
      </c>
      <c r="V2111">
        <v>324</v>
      </c>
      <c r="W2111">
        <v>0</v>
      </c>
      <c r="X2111" t="s">
        <v>64</v>
      </c>
      <c r="Y2111">
        <v>81.91</v>
      </c>
      <c r="Z2111">
        <v>3.38</v>
      </c>
      <c r="AA2111" t="s">
        <v>65</v>
      </c>
      <c r="AB2111" t="s">
        <v>56</v>
      </c>
      <c r="AC2111">
        <v>8434</v>
      </c>
      <c r="AK2111">
        <v>32</v>
      </c>
      <c r="AL2111">
        <v>0</v>
      </c>
      <c r="AS2111">
        <v>324</v>
      </c>
      <c r="AZ2111">
        <v>292.12</v>
      </c>
      <c r="BB2111">
        <v>32</v>
      </c>
    </row>
    <row r="2112" spans="1:55" x14ac:dyDescent="0.25">
      <c r="A2112" t="s">
        <v>54</v>
      </c>
      <c r="B2112">
        <v>110027</v>
      </c>
      <c r="C2112" t="s">
        <v>55</v>
      </c>
      <c r="D2112" t="s">
        <v>56</v>
      </c>
      <c r="E2112" s="1">
        <v>45974</v>
      </c>
      <c r="F2112" t="s">
        <v>2461</v>
      </c>
      <c r="G2112" t="s">
        <v>58</v>
      </c>
      <c r="H2112">
        <v>7478755921</v>
      </c>
      <c r="I2112">
        <v>18528960</v>
      </c>
      <c r="J2112" s="3">
        <v>45975.19027777778</v>
      </c>
      <c r="K2112" t="s">
        <v>5760</v>
      </c>
      <c r="L2112" t="s">
        <v>59</v>
      </c>
      <c r="M2112">
        <v>685</v>
      </c>
      <c r="N2112">
        <v>-75</v>
      </c>
      <c r="O2112">
        <v>0</v>
      </c>
      <c r="P2112">
        <v>610</v>
      </c>
      <c r="Q2112">
        <v>32</v>
      </c>
      <c r="R2112">
        <v>0</v>
      </c>
      <c r="S2112">
        <v>0</v>
      </c>
      <c r="T2112">
        <v>0</v>
      </c>
      <c r="U2112">
        <v>642</v>
      </c>
      <c r="V2112">
        <v>642</v>
      </c>
      <c r="W2112">
        <v>0</v>
      </c>
      <c r="X2112" t="s">
        <v>60</v>
      </c>
      <c r="Y2112">
        <v>123.54</v>
      </c>
      <c r="Z2112">
        <v>13.4</v>
      </c>
      <c r="AA2112" t="s">
        <v>61</v>
      </c>
      <c r="AB2112" t="s">
        <v>56</v>
      </c>
      <c r="AC2112">
        <v>5921</v>
      </c>
      <c r="AK2112">
        <v>32</v>
      </c>
      <c r="AL2112">
        <v>0</v>
      </c>
      <c r="AT2112">
        <v>642</v>
      </c>
      <c r="AZ2112">
        <v>610</v>
      </c>
      <c r="BC2112">
        <v>32</v>
      </c>
    </row>
    <row r="2113" spans="1:55" x14ac:dyDescent="0.25">
      <c r="A2113" t="s">
        <v>54</v>
      </c>
      <c r="B2113">
        <v>110027</v>
      </c>
      <c r="C2113" t="s">
        <v>55</v>
      </c>
      <c r="D2113" t="s">
        <v>56</v>
      </c>
      <c r="E2113" s="1">
        <v>45974</v>
      </c>
      <c r="F2113" t="s">
        <v>2462</v>
      </c>
      <c r="G2113" t="s">
        <v>67</v>
      </c>
      <c r="J2113" s="3">
        <v>45975.195138888892</v>
      </c>
      <c r="K2113" t="s">
        <v>5760</v>
      </c>
      <c r="L2113" t="s">
        <v>59</v>
      </c>
      <c r="M2113">
        <v>358</v>
      </c>
      <c r="N2113">
        <v>0</v>
      </c>
      <c r="O2113">
        <v>0</v>
      </c>
      <c r="P2113">
        <v>358</v>
      </c>
      <c r="Q2113">
        <v>0</v>
      </c>
      <c r="R2113">
        <v>17.899999999999999</v>
      </c>
      <c r="S2113">
        <v>0.1</v>
      </c>
      <c r="T2113">
        <v>0</v>
      </c>
      <c r="U2113">
        <v>376</v>
      </c>
      <c r="V2113">
        <v>376</v>
      </c>
      <c r="W2113">
        <v>0</v>
      </c>
      <c r="X2113" t="s">
        <v>68</v>
      </c>
      <c r="Y2113">
        <v>82.88</v>
      </c>
      <c r="Z2113">
        <v>6.32</v>
      </c>
      <c r="AA2113" t="s">
        <v>74</v>
      </c>
      <c r="AB2113" t="s">
        <v>75</v>
      </c>
      <c r="AE2113" t="s">
        <v>730</v>
      </c>
      <c r="AF2113" t="s">
        <v>731</v>
      </c>
      <c r="AG2113">
        <v>9999777722</v>
      </c>
      <c r="AK2113">
        <v>0</v>
      </c>
      <c r="AL2113">
        <v>0</v>
      </c>
      <c r="AN2113">
        <v>376</v>
      </c>
      <c r="AV2113">
        <v>358</v>
      </c>
      <c r="AW2113">
        <v>8.9499999999999993</v>
      </c>
      <c r="AX2113">
        <v>358</v>
      </c>
      <c r="AY2113">
        <v>8.9499999999999993</v>
      </c>
      <c r="AZ2113">
        <v>358</v>
      </c>
    </row>
    <row r="2114" spans="1:55" x14ac:dyDescent="0.25">
      <c r="A2114" t="s">
        <v>54</v>
      </c>
      <c r="B2114">
        <v>110027</v>
      </c>
      <c r="C2114" t="s">
        <v>55</v>
      </c>
      <c r="D2114" t="s">
        <v>56</v>
      </c>
      <c r="E2114" s="1">
        <v>45974</v>
      </c>
      <c r="F2114" t="s">
        <v>2463</v>
      </c>
      <c r="G2114" t="s">
        <v>67</v>
      </c>
      <c r="J2114" s="3">
        <v>45975.219444444447</v>
      </c>
      <c r="K2114" t="s">
        <v>5760</v>
      </c>
      <c r="L2114" t="s">
        <v>59</v>
      </c>
      <c r="M2114">
        <v>188.56</v>
      </c>
      <c r="N2114">
        <v>0</v>
      </c>
      <c r="O2114">
        <v>0</v>
      </c>
      <c r="P2114">
        <v>188.56</v>
      </c>
      <c r="Q2114">
        <v>0</v>
      </c>
      <c r="R2114">
        <v>9.42</v>
      </c>
      <c r="S2114">
        <v>0.02</v>
      </c>
      <c r="T2114">
        <v>0</v>
      </c>
      <c r="U2114">
        <v>198</v>
      </c>
      <c r="V2114">
        <v>198</v>
      </c>
      <c r="W2114">
        <v>0</v>
      </c>
      <c r="X2114" t="s">
        <v>68</v>
      </c>
      <c r="Y2114">
        <v>48</v>
      </c>
      <c r="Z2114">
        <v>0</v>
      </c>
      <c r="AA2114" t="s">
        <v>74</v>
      </c>
      <c r="AB2114" t="s">
        <v>75</v>
      </c>
      <c r="AE2114" t="s">
        <v>730</v>
      </c>
      <c r="AF2114" t="s">
        <v>731</v>
      </c>
      <c r="AG2114">
        <v>9999777722</v>
      </c>
      <c r="AK2114">
        <v>0</v>
      </c>
      <c r="AL2114">
        <v>0</v>
      </c>
      <c r="AN2114">
        <v>198</v>
      </c>
      <c r="AV2114">
        <v>188.56</v>
      </c>
      <c r="AW2114">
        <v>4.71</v>
      </c>
      <c r="AX2114">
        <v>188.56</v>
      </c>
      <c r="AY2114">
        <v>4.71</v>
      </c>
      <c r="AZ2114">
        <v>188.56</v>
      </c>
    </row>
    <row r="2115" spans="1:55" x14ac:dyDescent="0.25">
      <c r="A2115" t="s">
        <v>54</v>
      </c>
      <c r="B2115">
        <v>110027</v>
      </c>
      <c r="C2115" t="s">
        <v>55</v>
      </c>
      <c r="D2115" t="s">
        <v>56</v>
      </c>
      <c r="E2115" s="1">
        <v>45975</v>
      </c>
      <c r="F2115" t="s">
        <v>2464</v>
      </c>
      <c r="G2115" t="s">
        <v>63</v>
      </c>
      <c r="H2115" s="4">
        <v>222075000000000</v>
      </c>
      <c r="I2115">
        <v>29811</v>
      </c>
      <c r="J2115" s="3">
        <v>45975.535416666666</v>
      </c>
      <c r="K2115" t="s">
        <v>5760</v>
      </c>
      <c r="L2115" t="s">
        <v>59</v>
      </c>
      <c r="M2115">
        <v>317</v>
      </c>
      <c r="N2115">
        <v>-93.74</v>
      </c>
      <c r="O2115">
        <v>0</v>
      </c>
      <c r="P2115">
        <v>223.26</v>
      </c>
      <c r="Q2115">
        <v>32</v>
      </c>
      <c r="R2115">
        <v>0</v>
      </c>
      <c r="S2115">
        <v>-0.26</v>
      </c>
      <c r="T2115">
        <v>0</v>
      </c>
      <c r="U2115">
        <v>255</v>
      </c>
      <c r="V2115">
        <v>255</v>
      </c>
      <c r="W2115">
        <v>0</v>
      </c>
      <c r="X2115" t="s">
        <v>64</v>
      </c>
      <c r="Y2115">
        <v>68.36</v>
      </c>
      <c r="Z2115">
        <v>5.88</v>
      </c>
      <c r="AA2115" t="s">
        <v>65</v>
      </c>
      <c r="AB2115" t="s">
        <v>56</v>
      </c>
      <c r="AC2115">
        <v>8648</v>
      </c>
      <c r="AK2115">
        <v>32</v>
      </c>
      <c r="AL2115">
        <v>0</v>
      </c>
      <c r="AS2115">
        <v>255</v>
      </c>
      <c r="AZ2115">
        <v>223.26</v>
      </c>
      <c r="BB2115">
        <v>32</v>
      </c>
    </row>
    <row r="2116" spans="1:55" x14ac:dyDescent="0.25">
      <c r="A2116" t="s">
        <v>54</v>
      </c>
      <c r="B2116">
        <v>110027</v>
      </c>
      <c r="C2116" t="s">
        <v>55</v>
      </c>
      <c r="D2116" t="s">
        <v>56</v>
      </c>
      <c r="E2116" s="1">
        <v>45975</v>
      </c>
      <c r="F2116" t="s">
        <v>2465</v>
      </c>
      <c r="G2116" t="s">
        <v>67</v>
      </c>
      <c r="J2116" s="3">
        <v>45975.543055555558</v>
      </c>
      <c r="K2116" t="s">
        <v>5760</v>
      </c>
      <c r="L2116" t="s">
        <v>59</v>
      </c>
      <c r="M2116">
        <v>59</v>
      </c>
      <c r="N2116">
        <v>-24</v>
      </c>
      <c r="O2116">
        <v>0</v>
      </c>
      <c r="P2116">
        <v>35</v>
      </c>
      <c r="Q2116">
        <v>0</v>
      </c>
      <c r="R2116">
        <v>1.76</v>
      </c>
      <c r="S2116">
        <v>0.24</v>
      </c>
      <c r="T2116">
        <v>0</v>
      </c>
      <c r="U2116">
        <v>37</v>
      </c>
      <c r="V2116">
        <v>37</v>
      </c>
      <c r="W2116">
        <v>0</v>
      </c>
      <c r="X2116" t="s">
        <v>73</v>
      </c>
      <c r="Y2116">
        <v>15.49</v>
      </c>
      <c r="Z2116">
        <v>2.14</v>
      </c>
      <c r="AA2116" t="s">
        <v>74</v>
      </c>
      <c r="AB2116" t="s">
        <v>75</v>
      </c>
      <c r="AE2116" t="s">
        <v>515</v>
      </c>
      <c r="AF2116" t="s">
        <v>516</v>
      </c>
      <c r="AG2116">
        <v>9818357554</v>
      </c>
      <c r="AK2116">
        <v>0</v>
      </c>
      <c r="AL2116">
        <v>0</v>
      </c>
      <c r="AM2116">
        <v>37</v>
      </c>
      <c r="AV2116">
        <v>35</v>
      </c>
      <c r="AW2116">
        <v>0.88</v>
      </c>
      <c r="AX2116">
        <v>35</v>
      </c>
      <c r="AY2116">
        <v>0.88</v>
      </c>
      <c r="AZ2116">
        <v>35</v>
      </c>
    </row>
    <row r="2117" spans="1:55" x14ac:dyDescent="0.25">
      <c r="A2117" t="s">
        <v>54</v>
      </c>
      <c r="B2117">
        <v>110027</v>
      </c>
      <c r="C2117" t="s">
        <v>55</v>
      </c>
      <c r="D2117" t="s">
        <v>56</v>
      </c>
      <c r="E2117" s="1">
        <v>45975</v>
      </c>
      <c r="F2117" t="s">
        <v>2466</v>
      </c>
      <c r="G2117" t="s">
        <v>58</v>
      </c>
      <c r="H2117">
        <v>7476337706</v>
      </c>
      <c r="I2117">
        <v>18528960</v>
      </c>
      <c r="J2117" s="3">
        <v>45975.54583333333</v>
      </c>
      <c r="K2117" t="s">
        <v>5760</v>
      </c>
      <c r="L2117" t="s">
        <v>59</v>
      </c>
      <c r="M2117">
        <v>307</v>
      </c>
      <c r="N2117">
        <v>-100</v>
      </c>
      <c r="O2117">
        <v>0</v>
      </c>
      <c r="P2117">
        <v>207</v>
      </c>
      <c r="Q2117">
        <v>32</v>
      </c>
      <c r="R2117">
        <v>0</v>
      </c>
      <c r="S2117">
        <v>0</v>
      </c>
      <c r="T2117">
        <v>0</v>
      </c>
      <c r="U2117">
        <v>239</v>
      </c>
      <c r="V2117">
        <v>239</v>
      </c>
      <c r="W2117">
        <v>0</v>
      </c>
      <c r="X2117" t="s">
        <v>60</v>
      </c>
      <c r="Y2117">
        <v>60.13</v>
      </c>
      <c r="Z2117">
        <v>7.84</v>
      </c>
      <c r="AA2117" t="s">
        <v>61</v>
      </c>
      <c r="AB2117" t="s">
        <v>56</v>
      </c>
      <c r="AC2117">
        <v>7706</v>
      </c>
      <c r="AK2117">
        <v>32</v>
      </c>
      <c r="AL2117">
        <v>0</v>
      </c>
      <c r="AT2117">
        <v>239</v>
      </c>
      <c r="AZ2117">
        <v>207</v>
      </c>
      <c r="BC2117">
        <v>32</v>
      </c>
    </row>
    <row r="2118" spans="1:55" x14ac:dyDescent="0.25">
      <c r="A2118" t="s">
        <v>54</v>
      </c>
      <c r="B2118">
        <v>110027</v>
      </c>
      <c r="C2118" t="s">
        <v>55</v>
      </c>
      <c r="D2118" t="s">
        <v>56</v>
      </c>
      <c r="E2118" s="1">
        <v>45975</v>
      </c>
      <c r="F2118" t="s">
        <v>2467</v>
      </c>
      <c r="G2118" t="s">
        <v>58</v>
      </c>
      <c r="H2118">
        <v>7479995332</v>
      </c>
      <c r="I2118">
        <v>18528960</v>
      </c>
      <c r="J2118" s="3">
        <v>45975.548611111109</v>
      </c>
      <c r="K2118" t="s">
        <v>5760</v>
      </c>
      <c r="L2118" t="s">
        <v>59</v>
      </c>
      <c r="M2118">
        <v>1036</v>
      </c>
      <c r="N2118">
        <v>-125</v>
      </c>
      <c r="O2118">
        <v>0</v>
      </c>
      <c r="P2118">
        <v>911</v>
      </c>
      <c r="Q2118">
        <v>32</v>
      </c>
      <c r="R2118">
        <v>0</v>
      </c>
      <c r="S2118">
        <v>0</v>
      </c>
      <c r="T2118">
        <v>0</v>
      </c>
      <c r="U2118">
        <v>943</v>
      </c>
      <c r="V2118">
        <v>943</v>
      </c>
      <c r="W2118">
        <v>0</v>
      </c>
      <c r="X2118" t="s">
        <v>60</v>
      </c>
      <c r="Y2118">
        <v>238.65</v>
      </c>
      <c r="Z2118">
        <v>16.29</v>
      </c>
      <c r="AA2118" t="s">
        <v>61</v>
      </c>
      <c r="AB2118" t="s">
        <v>56</v>
      </c>
      <c r="AC2118">
        <v>5332</v>
      </c>
      <c r="AK2118">
        <v>32</v>
      </c>
      <c r="AL2118">
        <v>0</v>
      </c>
      <c r="AT2118">
        <v>943</v>
      </c>
      <c r="AZ2118">
        <v>911</v>
      </c>
      <c r="BC2118">
        <v>32</v>
      </c>
    </row>
    <row r="2119" spans="1:55" x14ac:dyDescent="0.25">
      <c r="A2119" t="s">
        <v>54</v>
      </c>
      <c r="B2119">
        <v>110027</v>
      </c>
      <c r="C2119" t="s">
        <v>55</v>
      </c>
      <c r="D2119" t="s">
        <v>56</v>
      </c>
      <c r="E2119" s="1">
        <v>45975</v>
      </c>
      <c r="F2119" t="s">
        <v>2468</v>
      </c>
      <c r="G2119" t="s">
        <v>63</v>
      </c>
      <c r="H2119" s="4">
        <v>222077000000000</v>
      </c>
      <c r="I2119">
        <v>29811</v>
      </c>
      <c r="J2119" s="3">
        <v>45975.563194444447</v>
      </c>
      <c r="K2119" t="s">
        <v>5760</v>
      </c>
      <c r="L2119" t="s">
        <v>59</v>
      </c>
      <c r="M2119">
        <v>1054</v>
      </c>
      <c r="N2119">
        <v>-199.98</v>
      </c>
      <c r="O2119">
        <v>0</v>
      </c>
      <c r="P2119">
        <v>854.02</v>
      </c>
      <c r="Q2119">
        <v>32</v>
      </c>
      <c r="R2119">
        <v>0</v>
      </c>
      <c r="S2119">
        <v>-0.02</v>
      </c>
      <c r="T2119">
        <v>0</v>
      </c>
      <c r="U2119">
        <v>886</v>
      </c>
      <c r="V2119">
        <v>886</v>
      </c>
      <c r="W2119">
        <v>0</v>
      </c>
      <c r="X2119" t="s">
        <v>64</v>
      </c>
      <c r="Y2119">
        <v>216.6</v>
      </c>
      <c r="Z2119">
        <v>21.74</v>
      </c>
      <c r="AA2119" t="s">
        <v>65</v>
      </c>
      <c r="AB2119" t="s">
        <v>56</v>
      </c>
      <c r="AC2119">
        <v>2655</v>
      </c>
      <c r="AK2119">
        <v>32</v>
      </c>
      <c r="AL2119">
        <v>0</v>
      </c>
      <c r="AS2119">
        <v>886</v>
      </c>
      <c r="AZ2119">
        <v>854.02</v>
      </c>
      <c r="BB2119">
        <v>32</v>
      </c>
    </row>
    <row r="2120" spans="1:55" x14ac:dyDescent="0.25">
      <c r="A2120" t="s">
        <v>54</v>
      </c>
      <c r="B2120">
        <v>110027</v>
      </c>
      <c r="C2120" t="s">
        <v>55</v>
      </c>
      <c r="D2120" t="s">
        <v>56</v>
      </c>
      <c r="E2120" s="1">
        <v>45975</v>
      </c>
      <c r="F2120" t="s">
        <v>2469</v>
      </c>
      <c r="G2120" t="s">
        <v>58</v>
      </c>
      <c r="H2120">
        <v>7477657009</v>
      </c>
      <c r="I2120">
        <v>18528960</v>
      </c>
      <c r="J2120" s="3">
        <v>45975.575694444444</v>
      </c>
      <c r="K2120" t="s">
        <v>5760</v>
      </c>
      <c r="L2120" t="s">
        <v>59</v>
      </c>
      <c r="M2120">
        <v>398</v>
      </c>
      <c r="N2120">
        <v>-75</v>
      </c>
      <c r="O2120">
        <v>0</v>
      </c>
      <c r="P2120">
        <v>323</v>
      </c>
      <c r="Q2120">
        <v>32</v>
      </c>
      <c r="R2120">
        <v>0</v>
      </c>
      <c r="S2120">
        <v>0</v>
      </c>
      <c r="T2120">
        <v>0</v>
      </c>
      <c r="U2120">
        <v>355</v>
      </c>
      <c r="V2120">
        <v>355</v>
      </c>
      <c r="W2120">
        <v>0</v>
      </c>
      <c r="X2120" t="s">
        <v>60</v>
      </c>
      <c r="Y2120">
        <v>102.82</v>
      </c>
      <c r="Z2120">
        <v>9.82</v>
      </c>
      <c r="AA2120" t="s">
        <v>61</v>
      </c>
      <c r="AB2120" t="s">
        <v>56</v>
      </c>
      <c r="AC2120">
        <v>7009</v>
      </c>
      <c r="AK2120">
        <v>32</v>
      </c>
      <c r="AL2120">
        <v>0</v>
      </c>
      <c r="AT2120">
        <v>355</v>
      </c>
      <c r="AZ2120">
        <v>323</v>
      </c>
      <c r="BC2120">
        <v>32</v>
      </c>
    </row>
    <row r="2121" spans="1:55" x14ac:dyDescent="0.25">
      <c r="A2121" t="s">
        <v>54</v>
      </c>
      <c r="B2121">
        <v>110027</v>
      </c>
      <c r="C2121" t="s">
        <v>55</v>
      </c>
      <c r="D2121" t="s">
        <v>56</v>
      </c>
      <c r="E2121" s="1">
        <v>45975</v>
      </c>
      <c r="F2121" t="s">
        <v>2470</v>
      </c>
      <c r="G2121" t="s">
        <v>63</v>
      </c>
      <c r="H2121" s="4">
        <v>222079000000000</v>
      </c>
      <c r="I2121">
        <v>29811</v>
      </c>
      <c r="J2121" s="3">
        <v>45975.588194444441</v>
      </c>
      <c r="K2121" t="s">
        <v>5760</v>
      </c>
      <c r="L2121" t="s">
        <v>59</v>
      </c>
      <c r="M2121">
        <v>362.66</v>
      </c>
      <c r="N2121">
        <v>-93.74</v>
      </c>
      <c r="O2121">
        <v>0</v>
      </c>
      <c r="P2121">
        <v>268.92</v>
      </c>
      <c r="Q2121">
        <v>32</v>
      </c>
      <c r="R2121">
        <v>0</v>
      </c>
      <c r="S2121">
        <v>0.08</v>
      </c>
      <c r="T2121">
        <v>0</v>
      </c>
      <c r="U2121">
        <v>301</v>
      </c>
      <c r="V2121">
        <v>301</v>
      </c>
      <c r="W2121">
        <v>0</v>
      </c>
      <c r="X2121" t="s">
        <v>64</v>
      </c>
      <c r="Y2121">
        <v>76.56</v>
      </c>
      <c r="Z2121">
        <v>4.5999999999999996</v>
      </c>
      <c r="AA2121" t="s">
        <v>65</v>
      </c>
      <c r="AB2121" t="s">
        <v>56</v>
      </c>
      <c r="AC2121">
        <v>345</v>
      </c>
      <c r="AK2121">
        <v>32</v>
      </c>
      <c r="AL2121">
        <v>0</v>
      </c>
      <c r="AS2121">
        <v>301</v>
      </c>
      <c r="AZ2121">
        <v>268.92</v>
      </c>
      <c r="BB2121">
        <v>32</v>
      </c>
    </row>
    <row r="2122" spans="1:55" x14ac:dyDescent="0.25">
      <c r="A2122" t="s">
        <v>54</v>
      </c>
      <c r="B2122">
        <v>110027</v>
      </c>
      <c r="C2122" t="s">
        <v>55</v>
      </c>
      <c r="D2122" t="s">
        <v>56</v>
      </c>
      <c r="E2122" s="1">
        <v>45975</v>
      </c>
      <c r="F2122" t="s">
        <v>2471</v>
      </c>
      <c r="G2122" t="s">
        <v>58</v>
      </c>
      <c r="H2122">
        <v>7471776430</v>
      </c>
      <c r="I2122">
        <v>18528960</v>
      </c>
      <c r="J2122" s="3">
        <v>45975.59652777778</v>
      </c>
      <c r="K2122" t="s">
        <v>5760</v>
      </c>
      <c r="L2122" t="s">
        <v>59</v>
      </c>
      <c r="M2122">
        <v>238</v>
      </c>
      <c r="N2122">
        <v>-100</v>
      </c>
      <c r="O2122">
        <v>0</v>
      </c>
      <c r="P2122">
        <v>138</v>
      </c>
      <c r="Q2122">
        <v>32</v>
      </c>
      <c r="R2122">
        <v>0</v>
      </c>
      <c r="S2122">
        <v>0</v>
      </c>
      <c r="T2122">
        <v>0</v>
      </c>
      <c r="U2122">
        <v>170</v>
      </c>
      <c r="V2122">
        <v>170</v>
      </c>
      <c r="W2122">
        <v>0</v>
      </c>
      <c r="X2122" t="s">
        <v>60</v>
      </c>
      <c r="Y2122">
        <v>47.25</v>
      </c>
      <c r="Z2122">
        <v>3.92</v>
      </c>
      <c r="AA2122" t="s">
        <v>61</v>
      </c>
      <c r="AB2122" t="s">
        <v>56</v>
      </c>
      <c r="AC2122">
        <v>6430</v>
      </c>
      <c r="AK2122">
        <v>32</v>
      </c>
      <c r="AL2122">
        <v>0</v>
      </c>
      <c r="AT2122">
        <v>170</v>
      </c>
      <c r="AZ2122">
        <v>138</v>
      </c>
      <c r="BC2122">
        <v>32</v>
      </c>
    </row>
    <row r="2123" spans="1:55" x14ac:dyDescent="0.25">
      <c r="A2123" t="s">
        <v>54</v>
      </c>
      <c r="B2123">
        <v>110027</v>
      </c>
      <c r="C2123" t="s">
        <v>55</v>
      </c>
      <c r="D2123" t="s">
        <v>56</v>
      </c>
      <c r="E2123" s="1">
        <v>45975</v>
      </c>
      <c r="F2123" t="s">
        <v>2472</v>
      </c>
      <c r="G2123" t="s">
        <v>63</v>
      </c>
      <c r="H2123" s="4">
        <v>222080000000000</v>
      </c>
      <c r="I2123">
        <v>29811</v>
      </c>
      <c r="J2123" s="3">
        <v>45975.597222222219</v>
      </c>
      <c r="K2123" t="s">
        <v>5760</v>
      </c>
      <c r="L2123" t="s">
        <v>59</v>
      </c>
      <c r="M2123">
        <v>248</v>
      </c>
      <c r="N2123">
        <v>-75</v>
      </c>
      <c r="O2123">
        <v>0</v>
      </c>
      <c r="P2123">
        <v>173</v>
      </c>
      <c r="Q2123">
        <v>32</v>
      </c>
      <c r="R2123">
        <v>0</v>
      </c>
      <c r="S2123">
        <v>0</v>
      </c>
      <c r="T2123">
        <v>0</v>
      </c>
      <c r="U2123">
        <v>205</v>
      </c>
      <c r="V2123">
        <v>205</v>
      </c>
      <c r="W2123">
        <v>0</v>
      </c>
      <c r="X2123" t="s">
        <v>64</v>
      </c>
      <c r="Y2123">
        <v>42.45</v>
      </c>
      <c r="Z2123">
        <v>5.01</v>
      </c>
      <c r="AA2123" t="s">
        <v>65</v>
      </c>
      <c r="AB2123" t="s">
        <v>56</v>
      </c>
      <c r="AC2123">
        <v>9018</v>
      </c>
      <c r="AK2123">
        <v>32</v>
      </c>
      <c r="AL2123">
        <v>0</v>
      </c>
      <c r="AS2123">
        <v>205</v>
      </c>
      <c r="AZ2123">
        <v>173</v>
      </c>
      <c r="BB2123">
        <v>32</v>
      </c>
    </row>
    <row r="2124" spans="1:55" x14ac:dyDescent="0.25">
      <c r="A2124" t="s">
        <v>54</v>
      </c>
      <c r="B2124">
        <v>110027</v>
      </c>
      <c r="C2124" t="s">
        <v>55</v>
      </c>
      <c r="D2124" t="s">
        <v>56</v>
      </c>
      <c r="E2124" s="1">
        <v>45975</v>
      </c>
      <c r="F2124" t="s">
        <v>2473</v>
      </c>
      <c r="G2124" t="s">
        <v>139</v>
      </c>
      <c r="H2124">
        <v>284265988</v>
      </c>
      <c r="J2124" s="3">
        <v>45975.597916666666</v>
      </c>
      <c r="K2124" t="s">
        <v>5760</v>
      </c>
      <c r="L2124" t="s">
        <v>59</v>
      </c>
      <c r="M2124">
        <v>319</v>
      </c>
      <c r="N2124">
        <v>-100</v>
      </c>
      <c r="O2124">
        <v>0</v>
      </c>
      <c r="P2124">
        <v>219</v>
      </c>
      <c r="Q2124">
        <v>0</v>
      </c>
      <c r="R2124">
        <v>0</v>
      </c>
      <c r="S2124">
        <v>0</v>
      </c>
      <c r="T2124">
        <v>0</v>
      </c>
      <c r="U2124">
        <v>219</v>
      </c>
      <c r="V2124">
        <v>219</v>
      </c>
      <c r="W2124">
        <v>0</v>
      </c>
      <c r="X2124" t="s">
        <v>139</v>
      </c>
      <c r="Y2124">
        <v>66.62</v>
      </c>
      <c r="Z2124">
        <v>4.7699999999999996</v>
      </c>
      <c r="AA2124" t="s">
        <v>140</v>
      </c>
      <c r="AC2124">
        <v>5988</v>
      </c>
      <c r="AE2124" t="s">
        <v>2474</v>
      </c>
      <c r="AF2124" t="s">
        <v>2475</v>
      </c>
      <c r="AG2124">
        <v>9318434370</v>
      </c>
      <c r="AI2124" t="s">
        <v>143</v>
      </c>
      <c r="AK2124">
        <v>0</v>
      </c>
      <c r="AL2124">
        <v>0</v>
      </c>
      <c r="AP2124">
        <v>219</v>
      </c>
      <c r="AZ2124">
        <v>219</v>
      </c>
    </row>
    <row r="2125" spans="1:55" x14ac:dyDescent="0.25">
      <c r="A2125" t="s">
        <v>54</v>
      </c>
      <c r="B2125">
        <v>110027</v>
      </c>
      <c r="C2125" t="s">
        <v>55</v>
      </c>
      <c r="D2125" t="s">
        <v>56</v>
      </c>
      <c r="E2125" s="1">
        <v>45975</v>
      </c>
      <c r="F2125" t="s">
        <v>2476</v>
      </c>
      <c r="G2125" t="s">
        <v>58</v>
      </c>
      <c r="H2125">
        <v>7471472131</v>
      </c>
      <c r="I2125">
        <v>18528960</v>
      </c>
      <c r="J2125" s="3">
        <v>45975.599305555559</v>
      </c>
      <c r="K2125" t="s">
        <v>5760</v>
      </c>
      <c r="L2125" t="s">
        <v>59</v>
      </c>
      <c r="M2125">
        <v>827.01</v>
      </c>
      <c r="N2125">
        <v>-249.51</v>
      </c>
      <c r="O2125">
        <v>0</v>
      </c>
      <c r="P2125">
        <v>577.5</v>
      </c>
      <c r="Q2125">
        <v>32</v>
      </c>
      <c r="R2125">
        <v>0</v>
      </c>
      <c r="S2125">
        <v>0</v>
      </c>
      <c r="T2125">
        <v>0</v>
      </c>
      <c r="U2125">
        <v>609.5</v>
      </c>
      <c r="V2125">
        <v>609.5</v>
      </c>
      <c r="W2125">
        <v>0</v>
      </c>
      <c r="X2125" t="s">
        <v>60</v>
      </c>
      <c r="Y2125">
        <v>143.08000000000001</v>
      </c>
      <c r="Z2125">
        <v>13.46</v>
      </c>
      <c r="AA2125" t="s">
        <v>61</v>
      </c>
      <c r="AB2125" t="s">
        <v>56</v>
      </c>
      <c r="AC2125">
        <v>2131</v>
      </c>
      <c r="AK2125">
        <v>32</v>
      </c>
      <c r="AL2125">
        <v>0</v>
      </c>
      <c r="AT2125">
        <v>609.5</v>
      </c>
      <c r="AZ2125">
        <v>577.49</v>
      </c>
      <c r="BC2125">
        <v>32</v>
      </c>
    </row>
    <row r="2126" spans="1:55" x14ac:dyDescent="0.25">
      <c r="A2126" t="s">
        <v>54</v>
      </c>
      <c r="B2126">
        <v>110027</v>
      </c>
      <c r="C2126" t="s">
        <v>55</v>
      </c>
      <c r="D2126" t="s">
        <v>56</v>
      </c>
      <c r="E2126" s="1">
        <v>45975</v>
      </c>
      <c r="F2126" t="s">
        <v>2477</v>
      </c>
      <c r="G2126" t="s">
        <v>58</v>
      </c>
      <c r="H2126">
        <v>7473123667</v>
      </c>
      <c r="I2126">
        <v>18528960</v>
      </c>
      <c r="J2126" s="3">
        <v>45975.617361111108</v>
      </c>
      <c r="K2126" t="s">
        <v>5760</v>
      </c>
      <c r="L2126" t="s">
        <v>59</v>
      </c>
      <c r="M2126">
        <v>347</v>
      </c>
      <c r="N2126">
        <v>-100</v>
      </c>
      <c r="O2126">
        <v>0</v>
      </c>
      <c r="P2126">
        <v>247</v>
      </c>
      <c r="Q2126">
        <v>32</v>
      </c>
      <c r="R2126">
        <v>0</v>
      </c>
      <c r="S2126">
        <v>0</v>
      </c>
      <c r="T2126">
        <v>0</v>
      </c>
      <c r="U2126">
        <v>279</v>
      </c>
      <c r="V2126">
        <v>279</v>
      </c>
      <c r="W2126">
        <v>0</v>
      </c>
      <c r="X2126" t="s">
        <v>60</v>
      </c>
      <c r="Y2126">
        <v>66.25</v>
      </c>
      <c r="Z2126">
        <v>5.01</v>
      </c>
      <c r="AA2126" t="s">
        <v>61</v>
      </c>
      <c r="AB2126" t="s">
        <v>56</v>
      </c>
      <c r="AC2126">
        <v>3667</v>
      </c>
      <c r="AK2126">
        <v>32</v>
      </c>
      <c r="AL2126">
        <v>0</v>
      </c>
      <c r="AT2126">
        <v>279</v>
      </c>
      <c r="AZ2126">
        <v>247</v>
      </c>
      <c r="BC2126">
        <v>32</v>
      </c>
    </row>
    <row r="2127" spans="1:55" x14ac:dyDescent="0.25">
      <c r="A2127" t="s">
        <v>54</v>
      </c>
      <c r="B2127">
        <v>110027</v>
      </c>
      <c r="C2127" t="s">
        <v>55</v>
      </c>
      <c r="D2127" t="s">
        <v>56</v>
      </c>
      <c r="E2127" s="1">
        <v>45975</v>
      </c>
      <c r="F2127" t="s">
        <v>2478</v>
      </c>
      <c r="G2127" t="s">
        <v>67</v>
      </c>
      <c r="J2127" s="3">
        <v>45975.645833333336</v>
      </c>
      <c r="K2127" t="s">
        <v>5760</v>
      </c>
      <c r="L2127" t="s">
        <v>59</v>
      </c>
      <c r="M2127">
        <v>332.28</v>
      </c>
      <c r="N2127">
        <v>0</v>
      </c>
      <c r="O2127">
        <v>0</v>
      </c>
      <c r="P2127">
        <v>332.28</v>
      </c>
      <c r="Q2127">
        <v>0</v>
      </c>
      <c r="R2127">
        <v>16.62</v>
      </c>
      <c r="S2127">
        <v>0.1</v>
      </c>
      <c r="T2127">
        <v>0</v>
      </c>
      <c r="U2127">
        <v>349</v>
      </c>
      <c r="V2127">
        <v>349</v>
      </c>
      <c r="W2127">
        <v>0</v>
      </c>
      <c r="X2127" t="s">
        <v>73</v>
      </c>
      <c r="Y2127">
        <v>76.98</v>
      </c>
      <c r="Z2127">
        <v>6.73</v>
      </c>
      <c r="AA2127" t="s">
        <v>69</v>
      </c>
      <c r="AE2127" t="s">
        <v>2479</v>
      </c>
      <c r="AF2127" t="s">
        <v>2480</v>
      </c>
      <c r="AG2127">
        <v>9999029852</v>
      </c>
      <c r="AK2127">
        <v>0</v>
      </c>
      <c r="AL2127">
        <v>0</v>
      </c>
      <c r="AM2127">
        <v>349</v>
      </c>
      <c r="AV2127">
        <v>332.28</v>
      </c>
      <c r="AW2127">
        <v>8.31</v>
      </c>
      <c r="AX2127">
        <v>332.28</v>
      </c>
      <c r="AY2127">
        <v>8.31</v>
      </c>
      <c r="AZ2127">
        <v>332.28</v>
      </c>
    </row>
    <row r="2128" spans="1:55" x14ac:dyDescent="0.25">
      <c r="A2128" t="s">
        <v>54</v>
      </c>
      <c r="B2128">
        <v>110027</v>
      </c>
      <c r="C2128" t="s">
        <v>55</v>
      </c>
      <c r="D2128" t="s">
        <v>56</v>
      </c>
      <c r="E2128" s="1">
        <v>45975</v>
      </c>
      <c r="F2128" t="s">
        <v>2481</v>
      </c>
      <c r="G2128" t="s">
        <v>58</v>
      </c>
      <c r="H2128">
        <v>7477310624</v>
      </c>
      <c r="I2128">
        <v>18528960</v>
      </c>
      <c r="J2128" s="3">
        <v>45975.646527777775</v>
      </c>
      <c r="K2128" t="s">
        <v>5760</v>
      </c>
      <c r="L2128" t="s">
        <v>59</v>
      </c>
      <c r="M2128">
        <v>518</v>
      </c>
      <c r="N2128">
        <v>-75</v>
      </c>
      <c r="O2128">
        <v>0</v>
      </c>
      <c r="P2128">
        <v>443</v>
      </c>
      <c r="Q2128">
        <v>32</v>
      </c>
      <c r="R2128">
        <v>0</v>
      </c>
      <c r="S2128">
        <v>0</v>
      </c>
      <c r="T2128">
        <v>0</v>
      </c>
      <c r="U2128">
        <v>475</v>
      </c>
      <c r="V2128">
        <v>475</v>
      </c>
      <c r="W2128">
        <v>0</v>
      </c>
      <c r="X2128" t="s">
        <v>60</v>
      </c>
      <c r="Y2128">
        <v>116.84</v>
      </c>
      <c r="Z2128">
        <v>8.69</v>
      </c>
      <c r="AA2128" t="s">
        <v>61</v>
      </c>
      <c r="AB2128" t="s">
        <v>56</v>
      </c>
      <c r="AC2128">
        <v>624</v>
      </c>
      <c r="AK2128">
        <v>32</v>
      </c>
      <c r="AL2128">
        <v>0</v>
      </c>
      <c r="AT2128">
        <v>475</v>
      </c>
      <c r="AZ2128">
        <v>443</v>
      </c>
      <c r="BC2128">
        <v>32</v>
      </c>
    </row>
    <row r="2129" spans="1:55" x14ac:dyDescent="0.25">
      <c r="A2129" t="s">
        <v>54</v>
      </c>
      <c r="B2129">
        <v>110027</v>
      </c>
      <c r="C2129" t="s">
        <v>55</v>
      </c>
      <c r="D2129" t="s">
        <v>56</v>
      </c>
      <c r="E2129" s="1">
        <v>45975</v>
      </c>
      <c r="F2129" t="s">
        <v>2482</v>
      </c>
      <c r="G2129" t="s">
        <v>63</v>
      </c>
      <c r="H2129" s="4">
        <v>222084000000000</v>
      </c>
      <c r="I2129">
        <v>29811</v>
      </c>
      <c r="J2129" s="3">
        <v>45975.648611111108</v>
      </c>
      <c r="K2129" t="s">
        <v>5760</v>
      </c>
      <c r="L2129" t="s">
        <v>59</v>
      </c>
      <c r="M2129">
        <v>492.28</v>
      </c>
      <c r="N2129">
        <v>0</v>
      </c>
      <c r="O2129">
        <v>0</v>
      </c>
      <c r="P2129">
        <v>492.28</v>
      </c>
      <c r="Q2129">
        <v>32</v>
      </c>
      <c r="R2129">
        <v>0</v>
      </c>
      <c r="S2129">
        <v>-0.28000000000000003</v>
      </c>
      <c r="T2129">
        <v>0</v>
      </c>
      <c r="U2129">
        <v>524</v>
      </c>
      <c r="V2129">
        <v>524</v>
      </c>
      <c r="W2129">
        <v>0</v>
      </c>
      <c r="X2129" t="s">
        <v>64</v>
      </c>
      <c r="Y2129">
        <v>128.59</v>
      </c>
      <c r="Z2129">
        <v>10.5</v>
      </c>
      <c r="AA2129" t="s">
        <v>65</v>
      </c>
      <c r="AB2129" t="s">
        <v>56</v>
      </c>
      <c r="AC2129">
        <v>754</v>
      </c>
      <c r="AK2129">
        <v>32</v>
      </c>
      <c r="AL2129">
        <v>0</v>
      </c>
      <c r="AS2129">
        <v>524</v>
      </c>
      <c r="AZ2129">
        <v>492.28</v>
      </c>
      <c r="BB2129">
        <v>32</v>
      </c>
    </row>
    <row r="2130" spans="1:55" x14ac:dyDescent="0.25">
      <c r="A2130" t="s">
        <v>54</v>
      </c>
      <c r="B2130">
        <v>110027</v>
      </c>
      <c r="C2130" t="s">
        <v>55</v>
      </c>
      <c r="D2130" t="s">
        <v>56</v>
      </c>
      <c r="E2130" s="1">
        <v>45975</v>
      </c>
      <c r="F2130" t="s">
        <v>2483</v>
      </c>
      <c r="G2130" t="s">
        <v>58</v>
      </c>
      <c r="H2130">
        <v>7479030827</v>
      </c>
      <c r="I2130">
        <v>18528960</v>
      </c>
      <c r="J2130" s="3">
        <v>45975.650694444441</v>
      </c>
      <c r="K2130" t="s">
        <v>5760</v>
      </c>
      <c r="L2130" t="s">
        <v>59</v>
      </c>
      <c r="M2130">
        <v>219</v>
      </c>
      <c r="N2130">
        <v>-100</v>
      </c>
      <c r="O2130">
        <v>0</v>
      </c>
      <c r="P2130">
        <v>119</v>
      </c>
      <c r="Q2130">
        <v>32</v>
      </c>
      <c r="R2130">
        <v>0</v>
      </c>
      <c r="S2130">
        <v>0</v>
      </c>
      <c r="T2130">
        <v>0</v>
      </c>
      <c r="U2130">
        <v>151</v>
      </c>
      <c r="V2130">
        <v>151</v>
      </c>
      <c r="W2130">
        <v>0</v>
      </c>
      <c r="X2130" t="s">
        <v>60</v>
      </c>
      <c r="Y2130">
        <v>37.49</v>
      </c>
      <c r="Z2130">
        <v>4.7699999999999996</v>
      </c>
      <c r="AA2130" t="s">
        <v>61</v>
      </c>
      <c r="AB2130" t="s">
        <v>56</v>
      </c>
      <c r="AC2130">
        <v>827</v>
      </c>
      <c r="AK2130">
        <v>32</v>
      </c>
      <c r="AL2130">
        <v>0</v>
      </c>
      <c r="AT2130">
        <v>151</v>
      </c>
      <c r="AZ2130">
        <v>119</v>
      </c>
      <c r="BC2130">
        <v>32</v>
      </c>
    </row>
    <row r="2131" spans="1:55" x14ac:dyDescent="0.25">
      <c r="A2131" t="s">
        <v>54</v>
      </c>
      <c r="B2131">
        <v>110027</v>
      </c>
      <c r="C2131" t="s">
        <v>55</v>
      </c>
      <c r="D2131" t="s">
        <v>56</v>
      </c>
      <c r="E2131" s="1">
        <v>45975</v>
      </c>
      <c r="F2131" t="s">
        <v>2484</v>
      </c>
      <c r="G2131" t="s">
        <v>63</v>
      </c>
      <c r="H2131" s="4">
        <v>222086000000000</v>
      </c>
      <c r="I2131">
        <v>29811</v>
      </c>
      <c r="J2131" s="3">
        <v>45975.664583333331</v>
      </c>
      <c r="K2131" t="s">
        <v>5760</v>
      </c>
      <c r="L2131" t="s">
        <v>59</v>
      </c>
      <c r="M2131">
        <v>730.32</v>
      </c>
      <c r="N2131">
        <v>-268.75</v>
      </c>
      <c r="O2131">
        <v>0</v>
      </c>
      <c r="P2131">
        <v>461.57</v>
      </c>
      <c r="Q2131">
        <v>32</v>
      </c>
      <c r="R2131">
        <v>0</v>
      </c>
      <c r="S2131">
        <v>0.43</v>
      </c>
      <c r="T2131">
        <v>0</v>
      </c>
      <c r="U2131">
        <v>494</v>
      </c>
      <c r="V2131">
        <v>494</v>
      </c>
      <c r="W2131">
        <v>0</v>
      </c>
      <c r="X2131" t="s">
        <v>64</v>
      </c>
      <c r="Y2131">
        <v>152.47999999999999</v>
      </c>
      <c r="Z2131">
        <v>11.14</v>
      </c>
      <c r="AA2131" t="s">
        <v>65</v>
      </c>
      <c r="AB2131" t="s">
        <v>56</v>
      </c>
      <c r="AC2131">
        <v>1040</v>
      </c>
      <c r="AK2131">
        <v>32</v>
      </c>
      <c r="AL2131">
        <v>0</v>
      </c>
      <c r="AS2131">
        <v>494</v>
      </c>
      <c r="AZ2131">
        <v>461.57</v>
      </c>
      <c r="BB2131">
        <v>32</v>
      </c>
    </row>
    <row r="2132" spans="1:55" x14ac:dyDescent="0.25">
      <c r="A2132" t="s">
        <v>54</v>
      </c>
      <c r="B2132">
        <v>110027</v>
      </c>
      <c r="C2132" t="s">
        <v>55</v>
      </c>
      <c r="D2132" t="s">
        <v>56</v>
      </c>
      <c r="E2132" s="1">
        <v>45975</v>
      </c>
      <c r="F2132" t="s">
        <v>2485</v>
      </c>
      <c r="G2132" t="s">
        <v>63</v>
      </c>
      <c r="H2132" s="4">
        <v>222086000000000</v>
      </c>
      <c r="I2132">
        <v>29811</v>
      </c>
      <c r="J2132" s="3">
        <v>45975.665277777778</v>
      </c>
      <c r="K2132" t="s">
        <v>5760</v>
      </c>
      <c r="L2132" t="s">
        <v>59</v>
      </c>
      <c r="M2132">
        <v>308</v>
      </c>
      <c r="N2132">
        <v>-93.74</v>
      </c>
      <c r="O2132">
        <v>0</v>
      </c>
      <c r="P2132">
        <v>214.26</v>
      </c>
      <c r="Q2132">
        <v>32</v>
      </c>
      <c r="R2132">
        <v>0</v>
      </c>
      <c r="S2132">
        <v>-0.26</v>
      </c>
      <c r="T2132">
        <v>0</v>
      </c>
      <c r="U2132">
        <v>246</v>
      </c>
      <c r="V2132">
        <v>246</v>
      </c>
      <c r="W2132">
        <v>0</v>
      </c>
      <c r="X2132" t="s">
        <v>64</v>
      </c>
      <c r="Y2132">
        <v>69.88</v>
      </c>
      <c r="Z2132">
        <v>4.78</v>
      </c>
      <c r="AA2132" t="s">
        <v>65</v>
      </c>
      <c r="AB2132" t="s">
        <v>56</v>
      </c>
      <c r="AC2132">
        <v>877</v>
      </c>
      <c r="AK2132">
        <v>32</v>
      </c>
      <c r="AL2132">
        <v>0</v>
      </c>
      <c r="AS2132">
        <v>246</v>
      </c>
      <c r="AZ2132">
        <v>214.26</v>
      </c>
      <c r="BB2132">
        <v>32</v>
      </c>
    </row>
    <row r="2133" spans="1:55" x14ac:dyDescent="0.25">
      <c r="A2133" t="s">
        <v>54</v>
      </c>
      <c r="B2133">
        <v>110027</v>
      </c>
      <c r="C2133" t="s">
        <v>55</v>
      </c>
      <c r="D2133" t="s">
        <v>56</v>
      </c>
      <c r="E2133" s="1">
        <v>45975</v>
      </c>
      <c r="F2133" t="s">
        <v>2486</v>
      </c>
      <c r="G2133" t="s">
        <v>58</v>
      </c>
      <c r="H2133">
        <v>7480809915</v>
      </c>
      <c r="I2133">
        <v>18528960</v>
      </c>
      <c r="J2133" s="3">
        <v>45975.666666666664</v>
      </c>
      <c r="K2133" t="s">
        <v>5760</v>
      </c>
      <c r="L2133" t="s">
        <v>59</v>
      </c>
      <c r="M2133">
        <v>249</v>
      </c>
      <c r="N2133">
        <v>-100</v>
      </c>
      <c r="O2133">
        <v>0</v>
      </c>
      <c r="P2133">
        <v>149</v>
      </c>
      <c r="Q2133">
        <v>32</v>
      </c>
      <c r="R2133">
        <v>0</v>
      </c>
      <c r="S2133">
        <v>0</v>
      </c>
      <c r="T2133">
        <v>0</v>
      </c>
      <c r="U2133">
        <v>181</v>
      </c>
      <c r="V2133">
        <v>181</v>
      </c>
      <c r="W2133">
        <v>0</v>
      </c>
      <c r="X2133" t="s">
        <v>60</v>
      </c>
      <c r="Y2133">
        <v>38.57</v>
      </c>
      <c r="Z2133">
        <v>4.45</v>
      </c>
      <c r="AA2133" t="s">
        <v>61</v>
      </c>
      <c r="AB2133" t="s">
        <v>56</v>
      </c>
      <c r="AC2133">
        <v>9915</v>
      </c>
      <c r="AK2133">
        <v>32</v>
      </c>
      <c r="AL2133">
        <v>0</v>
      </c>
      <c r="AT2133">
        <v>181</v>
      </c>
      <c r="AZ2133">
        <v>149</v>
      </c>
      <c r="BC2133">
        <v>32</v>
      </c>
    </row>
    <row r="2134" spans="1:55" x14ac:dyDescent="0.25">
      <c r="A2134" t="s">
        <v>54</v>
      </c>
      <c r="B2134">
        <v>110027</v>
      </c>
      <c r="C2134" t="s">
        <v>55</v>
      </c>
      <c r="D2134" t="s">
        <v>56</v>
      </c>
      <c r="E2134" s="1">
        <v>45975</v>
      </c>
      <c r="F2134" t="s">
        <v>2487</v>
      </c>
      <c r="G2134" t="s">
        <v>63</v>
      </c>
      <c r="H2134" s="4">
        <v>222086000000000</v>
      </c>
      <c r="I2134">
        <v>29811</v>
      </c>
      <c r="J2134" s="3">
        <v>45975.669444444444</v>
      </c>
      <c r="K2134" t="s">
        <v>5760</v>
      </c>
      <c r="L2134" t="s">
        <v>59</v>
      </c>
      <c r="M2134">
        <v>267</v>
      </c>
      <c r="N2134">
        <v>-93.75</v>
      </c>
      <c r="O2134">
        <v>0</v>
      </c>
      <c r="P2134">
        <v>173.25</v>
      </c>
      <c r="Q2134">
        <v>32</v>
      </c>
      <c r="R2134">
        <v>0</v>
      </c>
      <c r="S2134">
        <v>-0.25</v>
      </c>
      <c r="T2134">
        <v>0</v>
      </c>
      <c r="U2134">
        <v>205</v>
      </c>
      <c r="V2134">
        <v>205</v>
      </c>
      <c r="W2134">
        <v>0</v>
      </c>
      <c r="X2134" t="s">
        <v>64</v>
      </c>
      <c r="Y2134">
        <v>47.3</v>
      </c>
      <c r="Z2134">
        <v>5.01</v>
      </c>
      <c r="AA2134" t="s">
        <v>65</v>
      </c>
      <c r="AB2134" t="s">
        <v>56</v>
      </c>
      <c r="AC2134">
        <v>9023</v>
      </c>
      <c r="AK2134">
        <v>32</v>
      </c>
      <c r="AL2134">
        <v>0</v>
      </c>
      <c r="AS2134">
        <v>205</v>
      </c>
      <c r="AZ2134">
        <v>173.25</v>
      </c>
      <c r="BB2134">
        <v>32</v>
      </c>
    </row>
    <row r="2135" spans="1:55" x14ac:dyDescent="0.25">
      <c r="A2135" t="s">
        <v>54</v>
      </c>
      <c r="B2135">
        <v>110027</v>
      </c>
      <c r="C2135" t="s">
        <v>55</v>
      </c>
      <c r="D2135" t="s">
        <v>56</v>
      </c>
      <c r="E2135" s="1">
        <v>45975</v>
      </c>
      <c r="F2135" t="s">
        <v>2488</v>
      </c>
      <c r="G2135" t="s">
        <v>63</v>
      </c>
      <c r="H2135" s="4">
        <v>222087000000000</v>
      </c>
      <c r="I2135">
        <v>29811</v>
      </c>
      <c r="J2135" s="3">
        <v>45975.675000000003</v>
      </c>
      <c r="K2135" t="s">
        <v>5760</v>
      </c>
      <c r="L2135" t="s">
        <v>59</v>
      </c>
      <c r="M2135">
        <v>169</v>
      </c>
      <c r="N2135">
        <v>0</v>
      </c>
      <c r="O2135">
        <v>0</v>
      </c>
      <c r="P2135">
        <v>169</v>
      </c>
      <c r="Q2135">
        <v>32</v>
      </c>
      <c r="R2135">
        <v>0</v>
      </c>
      <c r="S2135">
        <v>0</v>
      </c>
      <c r="T2135">
        <v>0</v>
      </c>
      <c r="U2135">
        <v>201</v>
      </c>
      <c r="V2135">
        <v>201</v>
      </c>
      <c r="W2135">
        <v>0</v>
      </c>
      <c r="X2135" t="s">
        <v>64</v>
      </c>
      <c r="Y2135">
        <v>29.83</v>
      </c>
      <c r="Z2135">
        <v>5.55</v>
      </c>
      <c r="AA2135" t="s">
        <v>65</v>
      </c>
      <c r="AB2135" t="s">
        <v>56</v>
      </c>
      <c r="AC2135">
        <v>585</v>
      </c>
      <c r="AK2135">
        <v>32</v>
      </c>
      <c r="AL2135">
        <v>0</v>
      </c>
      <c r="AS2135">
        <v>201</v>
      </c>
      <c r="AZ2135">
        <v>169</v>
      </c>
      <c r="BB2135">
        <v>32</v>
      </c>
    </row>
    <row r="2136" spans="1:55" x14ac:dyDescent="0.25">
      <c r="A2136" t="s">
        <v>54</v>
      </c>
      <c r="B2136">
        <v>110027</v>
      </c>
      <c r="C2136" t="s">
        <v>55</v>
      </c>
      <c r="D2136" t="s">
        <v>56</v>
      </c>
      <c r="E2136" s="1">
        <v>45975</v>
      </c>
      <c r="F2136" t="s">
        <v>2489</v>
      </c>
      <c r="G2136" t="s">
        <v>58</v>
      </c>
      <c r="H2136">
        <v>7477915510</v>
      </c>
      <c r="I2136">
        <v>18528960</v>
      </c>
      <c r="J2136" s="3">
        <v>45975.678472222222</v>
      </c>
      <c r="K2136" t="s">
        <v>5760</v>
      </c>
      <c r="L2136" t="s">
        <v>59</v>
      </c>
      <c r="M2136">
        <v>349</v>
      </c>
      <c r="N2136">
        <v>-174.5</v>
      </c>
      <c r="O2136">
        <v>0</v>
      </c>
      <c r="P2136">
        <v>174.5</v>
      </c>
      <c r="Q2136">
        <v>32</v>
      </c>
      <c r="R2136">
        <v>0</v>
      </c>
      <c r="S2136">
        <v>0</v>
      </c>
      <c r="T2136">
        <v>0</v>
      </c>
      <c r="U2136">
        <v>206.5</v>
      </c>
      <c r="V2136">
        <v>206.5</v>
      </c>
      <c r="W2136">
        <v>0</v>
      </c>
      <c r="X2136" t="s">
        <v>60</v>
      </c>
      <c r="Y2136">
        <v>53.92</v>
      </c>
      <c r="Z2136">
        <v>4.7699999999999996</v>
      </c>
      <c r="AA2136" t="s">
        <v>61</v>
      </c>
      <c r="AB2136" t="s">
        <v>56</v>
      </c>
      <c r="AC2136">
        <v>5510</v>
      </c>
      <c r="AK2136">
        <v>32</v>
      </c>
      <c r="AL2136">
        <v>0</v>
      </c>
      <c r="AT2136">
        <v>206.5</v>
      </c>
      <c r="AZ2136">
        <v>174.5</v>
      </c>
      <c r="BC2136">
        <v>32</v>
      </c>
    </row>
    <row r="2137" spans="1:55" x14ac:dyDescent="0.25">
      <c r="A2137" t="s">
        <v>54</v>
      </c>
      <c r="B2137">
        <v>110027</v>
      </c>
      <c r="C2137" t="s">
        <v>55</v>
      </c>
      <c r="D2137" t="s">
        <v>56</v>
      </c>
      <c r="E2137" s="1">
        <v>45975</v>
      </c>
      <c r="F2137" t="s">
        <v>2490</v>
      </c>
      <c r="G2137" t="s">
        <v>58</v>
      </c>
      <c r="H2137">
        <v>7479436237</v>
      </c>
      <c r="I2137">
        <v>18528960</v>
      </c>
      <c r="J2137" s="3">
        <v>45975.693749999999</v>
      </c>
      <c r="K2137" t="s">
        <v>5760</v>
      </c>
      <c r="L2137" t="s">
        <v>59</v>
      </c>
      <c r="M2137">
        <v>378</v>
      </c>
      <c r="N2137">
        <v>-100</v>
      </c>
      <c r="O2137">
        <v>0</v>
      </c>
      <c r="P2137">
        <v>278</v>
      </c>
      <c r="Q2137">
        <v>32</v>
      </c>
      <c r="R2137">
        <v>0</v>
      </c>
      <c r="S2137">
        <v>0</v>
      </c>
      <c r="T2137">
        <v>0</v>
      </c>
      <c r="U2137">
        <v>310</v>
      </c>
      <c r="V2137">
        <v>310</v>
      </c>
      <c r="W2137">
        <v>0</v>
      </c>
      <c r="X2137" t="s">
        <v>60</v>
      </c>
      <c r="Y2137">
        <v>71.03</v>
      </c>
      <c r="Z2137">
        <v>8.36</v>
      </c>
      <c r="AA2137" t="s">
        <v>61</v>
      </c>
      <c r="AB2137" t="s">
        <v>56</v>
      </c>
      <c r="AC2137">
        <v>6237</v>
      </c>
      <c r="AK2137">
        <v>32</v>
      </c>
      <c r="AL2137">
        <v>0</v>
      </c>
      <c r="AT2137">
        <v>310</v>
      </c>
      <c r="AZ2137">
        <v>278</v>
      </c>
      <c r="BC2137">
        <v>32</v>
      </c>
    </row>
    <row r="2138" spans="1:55" x14ac:dyDescent="0.25">
      <c r="A2138" t="s">
        <v>54</v>
      </c>
      <c r="B2138">
        <v>110027</v>
      </c>
      <c r="C2138" t="s">
        <v>55</v>
      </c>
      <c r="D2138" t="s">
        <v>56</v>
      </c>
      <c r="E2138" s="1">
        <v>45975</v>
      </c>
      <c r="F2138" t="s">
        <v>2491</v>
      </c>
      <c r="G2138" t="s">
        <v>58</v>
      </c>
      <c r="H2138">
        <v>7479480293</v>
      </c>
      <c r="I2138">
        <v>18528960</v>
      </c>
      <c r="J2138" s="3">
        <v>45975.700694444444</v>
      </c>
      <c r="K2138" t="s">
        <v>5760</v>
      </c>
      <c r="L2138" t="s">
        <v>59</v>
      </c>
      <c r="M2138">
        <v>497</v>
      </c>
      <c r="N2138">
        <v>-75</v>
      </c>
      <c r="O2138">
        <v>0</v>
      </c>
      <c r="P2138">
        <v>422</v>
      </c>
      <c r="Q2138">
        <v>32</v>
      </c>
      <c r="R2138">
        <v>0</v>
      </c>
      <c r="S2138">
        <v>0</v>
      </c>
      <c r="T2138">
        <v>0</v>
      </c>
      <c r="U2138">
        <v>454</v>
      </c>
      <c r="V2138">
        <v>454</v>
      </c>
      <c r="W2138">
        <v>0</v>
      </c>
      <c r="X2138" t="s">
        <v>60</v>
      </c>
      <c r="Y2138">
        <v>131.32</v>
      </c>
      <c r="Z2138">
        <v>9.82</v>
      </c>
      <c r="AA2138" t="s">
        <v>61</v>
      </c>
      <c r="AB2138" t="s">
        <v>56</v>
      </c>
      <c r="AC2138">
        <v>293</v>
      </c>
      <c r="AK2138">
        <v>32</v>
      </c>
      <c r="AL2138">
        <v>0</v>
      </c>
      <c r="AT2138">
        <v>454</v>
      </c>
      <c r="AZ2138">
        <v>422</v>
      </c>
      <c r="BC2138">
        <v>32</v>
      </c>
    </row>
    <row r="2139" spans="1:55" x14ac:dyDescent="0.25">
      <c r="A2139" t="s">
        <v>54</v>
      </c>
      <c r="B2139">
        <v>110027</v>
      </c>
      <c r="C2139" t="s">
        <v>55</v>
      </c>
      <c r="D2139" t="s">
        <v>56</v>
      </c>
      <c r="E2139" s="1">
        <v>45975</v>
      </c>
      <c r="F2139" t="s">
        <v>2492</v>
      </c>
      <c r="G2139" t="s">
        <v>58</v>
      </c>
      <c r="H2139">
        <v>7476417541</v>
      </c>
      <c r="I2139">
        <v>18528960</v>
      </c>
      <c r="J2139" s="3">
        <v>45975.701388888891</v>
      </c>
      <c r="K2139" t="s">
        <v>5760</v>
      </c>
      <c r="L2139" t="s">
        <v>59</v>
      </c>
      <c r="M2139">
        <v>378</v>
      </c>
      <c r="N2139">
        <v>-100</v>
      </c>
      <c r="O2139">
        <v>0</v>
      </c>
      <c r="P2139">
        <v>278</v>
      </c>
      <c r="Q2139">
        <v>32</v>
      </c>
      <c r="R2139">
        <v>0</v>
      </c>
      <c r="S2139">
        <v>0</v>
      </c>
      <c r="T2139">
        <v>0</v>
      </c>
      <c r="U2139">
        <v>310</v>
      </c>
      <c r="V2139">
        <v>310</v>
      </c>
      <c r="W2139">
        <v>0</v>
      </c>
      <c r="X2139" t="s">
        <v>60</v>
      </c>
      <c r="Y2139">
        <v>71.03</v>
      </c>
      <c r="Z2139">
        <v>8.36</v>
      </c>
      <c r="AA2139" t="s">
        <v>61</v>
      </c>
      <c r="AB2139" t="s">
        <v>56</v>
      </c>
      <c r="AC2139">
        <v>7541</v>
      </c>
      <c r="AK2139">
        <v>32</v>
      </c>
      <c r="AL2139">
        <v>0</v>
      </c>
      <c r="AT2139">
        <v>310</v>
      </c>
      <c r="AZ2139">
        <v>278</v>
      </c>
      <c r="BC2139">
        <v>32</v>
      </c>
    </row>
    <row r="2140" spans="1:55" x14ac:dyDescent="0.25">
      <c r="A2140" t="s">
        <v>54</v>
      </c>
      <c r="B2140">
        <v>110027</v>
      </c>
      <c r="C2140" t="s">
        <v>55</v>
      </c>
      <c r="D2140" t="s">
        <v>56</v>
      </c>
      <c r="E2140" s="1">
        <v>45975</v>
      </c>
      <c r="F2140" t="s">
        <v>2493</v>
      </c>
      <c r="G2140" t="s">
        <v>63</v>
      </c>
      <c r="H2140" s="4">
        <v>222089000000000</v>
      </c>
      <c r="I2140">
        <v>29811</v>
      </c>
      <c r="J2140" s="3">
        <v>45975.705555555556</v>
      </c>
      <c r="K2140" t="s">
        <v>5760</v>
      </c>
      <c r="L2140" t="s">
        <v>59</v>
      </c>
      <c r="M2140">
        <v>314.66000000000003</v>
      </c>
      <c r="N2140">
        <v>-113.54</v>
      </c>
      <c r="O2140">
        <v>0</v>
      </c>
      <c r="P2140">
        <v>201.12</v>
      </c>
      <c r="Q2140">
        <v>32</v>
      </c>
      <c r="R2140">
        <v>0</v>
      </c>
      <c r="S2140">
        <v>-0.12</v>
      </c>
      <c r="T2140">
        <v>0</v>
      </c>
      <c r="U2140">
        <v>233</v>
      </c>
      <c r="V2140">
        <v>233</v>
      </c>
      <c r="W2140">
        <v>0</v>
      </c>
      <c r="X2140" t="s">
        <v>64</v>
      </c>
      <c r="Y2140">
        <v>69.66</v>
      </c>
      <c r="Z2140">
        <v>4.5999999999999996</v>
      </c>
      <c r="AA2140" t="s">
        <v>65</v>
      </c>
      <c r="AB2140" t="s">
        <v>56</v>
      </c>
      <c r="AC2140">
        <v>5490</v>
      </c>
      <c r="AK2140">
        <v>32</v>
      </c>
      <c r="AL2140">
        <v>0</v>
      </c>
      <c r="AS2140">
        <v>233</v>
      </c>
      <c r="AZ2140">
        <v>201.12</v>
      </c>
      <c r="BB2140">
        <v>32</v>
      </c>
    </row>
    <row r="2141" spans="1:55" x14ac:dyDescent="0.25">
      <c r="A2141" t="s">
        <v>54</v>
      </c>
      <c r="B2141">
        <v>110027</v>
      </c>
      <c r="C2141" t="s">
        <v>55</v>
      </c>
      <c r="D2141" t="s">
        <v>56</v>
      </c>
      <c r="E2141" s="1">
        <v>45975</v>
      </c>
      <c r="F2141" t="s">
        <v>2494</v>
      </c>
      <c r="G2141" t="s">
        <v>63</v>
      </c>
      <c r="H2141" s="4">
        <v>222090000000000</v>
      </c>
      <c r="I2141">
        <v>29811</v>
      </c>
      <c r="J2141" s="3">
        <v>45975.712500000001</v>
      </c>
      <c r="K2141" t="s">
        <v>5760</v>
      </c>
      <c r="L2141" t="s">
        <v>59</v>
      </c>
      <c r="M2141">
        <v>347</v>
      </c>
      <c r="N2141">
        <v>0</v>
      </c>
      <c r="O2141">
        <v>0</v>
      </c>
      <c r="P2141">
        <v>347</v>
      </c>
      <c r="Q2141">
        <v>32</v>
      </c>
      <c r="R2141">
        <v>0</v>
      </c>
      <c r="S2141">
        <v>0</v>
      </c>
      <c r="T2141">
        <v>0</v>
      </c>
      <c r="U2141">
        <v>379</v>
      </c>
      <c r="V2141">
        <v>379</v>
      </c>
      <c r="W2141">
        <v>0</v>
      </c>
      <c r="X2141" t="s">
        <v>64</v>
      </c>
      <c r="Y2141">
        <v>80.5</v>
      </c>
      <c r="Z2141">
        <v>5.01</v>
      </c>
      <c r="AA2141" t="s">
        <v>65</v>
      </c>
      <c r="AB2141" t="s">
        <v>56</v>
      </c>
      <c r="AC2141">
        <v>3194</v>
      </c>
      <c r="AK2141">
        <v>32</v>
      </c>
      <c r="AL2141">
        <v>0</v>
      </c>
      <c r="AS2141">
        <v>379</v>
      </c>
      <c r="AZ2141">
        <v>347</v>
      </c>
      <c r="BB2141">
        <v>32</v>
      </c>
    </row>
    <row r="2142" spans="1:55" x14ac:dyDescent="0.25">
      <c r="A2142" t="s">
        <v>54</v>
      </c>
      <c r="B2142">
        <v>110027</v>
      </c>
      <c r="C2142" t="s">
        <v>55</v>
      </c>
      <c r="D2142" t="s">
        <v>56</v>
      </c>
      <c r="E2142" s="1">
        <v>45975</v>
      </c>
      <c r="F2142" t="s">
        <v>2495</v>
      </c>
      <c r="G2142" t="s">
        <v>63</v>
      </c>
      <c r="H2142" s="4">
        <v>222090000000000</v>
      </c>
      <c r="I2142">
        <v>29811</v>
      </c>
      <c r="J2142" s="3">
        <v>45975.716666666667</v>
      </c>
      <c r="K2142" t="s">
        <v>5760</v>
      </c>
      <c r="L2142" t="s">
        <v>59</v>
      </c>
      <c r="M2142">
        <v>139</v>
      </c>
      <c r="N2142">
        <v>0</v>
      </c>
      <c r="O2142">
        <v>0</v>
      </c>
      <c r="P2142">
        <v>139</v>
      </c>
      <c r="Q2142">
        <v>32</v>
      </c>
      <c r="R2142">
        <v>0</v>
      </c>
      <c r="S2142">
        <v>0</v>
      </c>
      <c r="T2142">
        <v>0</v>
      </c>
      <c r="U2142">
        <v>171</v>
      </c>
      <c r="V2142">
        <v>171</v>
      </c>
      <c r="W2142">
        <v>0</v>
      </c>
      <c r="X2142" t="s">
        <v>64</v>
      </c>
      <c r="Y2142">
        <v>26.61</v>
      </c>
      <c r="Z2142">
        <v>5.1100000000000003</v>
      </c>
      <c r="AA2142" t="s">
        <v>65</v>
      </c>
      <c r="AB2142" t="s">
        <v>56</v>
      </c>
      <c r="AC2142">
        <v>2227</v>
      </c>
      <c r="AK2142">
        <v>32</v>
      </c>
      <c r="AL2142">
        <v>0</v>
      </c>
      <c r="AS2142">
        <v>171</v>
      </c>
      <c r="AZ2142">
        <v>139</v>
      </c>
      <c r="BB2142">
        <v>32</v>
      </c>
    </row>
    <row r="2143" spans="1:55" x14ac:dyDescent="0.25">
      <c r="A2143" t="s">
        <v>54</v>
      </c>
      <c r="B2143">
        <v>110027</v>
      </c>
      <c r="C2143" t="s">
        <v>55</v>
      </c>
      <c r="D2143" t="s">
        <v>56</v>
      </c>
      <c r="E2143" s="1">
        <v>45975</v>
      </c>
      <c r="F2143" t="s">
        <v>2496</v>
      </c>
      <c r="G2143" t="s">
        <v>67</v>
      </c>
      <c r="J2143" s="3">
        <v>45975.716666666667</v>
      </c>
      <c r="K2143" t="s">
        <v>5760</v>
      </c>
      <c r="L2143" t="s">
        <v>59</v>
      </c>
      <c r="M2143">
        <v>59</v>
      </c>
      <c r="N2143">
        <v>0</v>
      </c>
      <c r="O2143">
        <v>0</v>
      </c>
      <c r="P2143">
        <v>59</v>
      </c>
      <c r="Q2143">
        <v>0</v>
      </c>
      <c r="R2143">
        <v>2.96</v>
      </c>
      <c r="S2143">
        <v>0.04</v>
      </c>
      <c r="T2143">
        <v>0</v>
      </c>
      <c r="U2143">
        <v>62</v>
      </c>
      <c r="V2143">
        <v>62</v>
      </c>
      <c r="W2143">
        <v>0</v>
      </c>
      <c r="X2143" t="s">
        <v>73</v>
      </c>
      <c r="Y2143">
        <v>15.49</v>
      </c>
      <c r="Z2143">
        <v>2.14</v>
      </c>
      <c r="AA2143" t="s">
        <v>74</v>
      </c>
      <c r="AB2143" t="s">
        <v>75</v>
      </c>
      <c r="AE2143" t="s">
        <v>89</v>
      </c>
      <c r="AF2143" t="s">
        <v>56</v>
      </c>
      <c r="AG2143">
        <v>8929758003</v>
      </c>
      <c r="AK2143">
        <v>0</v>
      </c>
      <c r="AL2143">
        <v>0</v>
      </c>
      <c r="AM2143">
        <v>62</v>
      </c>
      <c r="AV2143">
        <v>59</v>
      </c>
      <c r="AW2143">
        <v>1.48</v>
      </c>
      <c r="AX2143">
        <v>59</v>
      </c>
      <c r="AY2143">
        <v>1.48</v>
      </c>
      <c r="AZ2143">
        <v>59</v>
      </c>
    </row>
    <row r="2144" spans="1:55" x14ac:dyDescent="0.25">
      <c r="A2144" t="s">
        <v>54</v>
      </c>
      <c r="B2144">
        <v>110027</v>
      </c>
      <c r="C2144" t="s">
        <v>55</v>
      </c>
      <c r="D2144" t="s">
        <v>56</v>
      </c>
      <c r="E2144" s="1">
        <v>45975</v>
      </c>
      <c r="F2144" t="s">
        <v>2497</v>
      </c>
      <c r="G2144" t="s">
        <v>63</v>
      </c>
      <c r="H2144" s="4">
        <v>222090000000000</v>
      </c>
      <c r="I2144">
        <v>29811</v>
      </c>
      <c r="J2144" s="3">
        <v>45975.71875</v>
      </c>
      <c r="K2144" t="s">
        <v>5760</v>
      </c>
      <c r="L2144" t="s">
        <v>59</v>
      </c>
      <c r="M2144">
        <v>449</v>
      </c>
      <c r="N2144">
        <v>-93.75</v>
      </c>
      <c r="O2144">
        <v>0</v>
      </c>
      <c r="P2144">
        <v>355.25</v>
      </c>
      <c r="Q2144">
        <v>32</v>
      </c>
      <c r="R2144">
        <v>0</v>
      </c>
      <c r="S2144">
        <v>-0.25</v>
      </c>
      <c r="T2144">
        <v>0</v>
      </c>
      <c r="U2144">
        <v>387</v>
      </c>
      <c r="V2144">
        <v>387</v>
      </c>
      <c r="W2144">
        <v>0</v>
      </c>
      <c r="X2144" t="s">
        <v>64</v>
      </c>
      <c r="Y2144">
        <v>82.64</v>
      </c>
      <c r="Z2144">
        <v>9.82</v>
      </c>
      <c r="AA2144" t="s">
        <v>65</v>
      </c>
      <c r="AB2144" t="s">
        <v>56</v>
      </c>
      <c r="AC2144">
        <v>4190</v>
      </c>
      <c r="AK2144">
        <v>32</v>
      </c>
      <c r="AL2144">
        <v>0</v>
      </c>
      <c r="AS2144">
        <v>387</v>
      </c>
      <c r="AZ2144">
        <v>355.25</v>
      </c>
      <c r="BB2144">
        <v>32</v>
      </c>
    </row>
    <row r="2145" spans="1:55" x14ac:dyDescent="0.25">
      <c r="A2145" t="s">
        <v>54</v>
      </c>
      <c r="B2145">
        <v>110027</v>
      </c>
      <c r="C2145" t="s">
        <v>55</v>
      </c>
      <c r="D2145" t="s">
        <v>56</v>
      </c>
      <c r="E2145" s="1">
        <v>45975</v>
      </c>
      <c r="F2145" t="s">
        <v>2498</v>
      </c>
      <c r="G2145" t="s">
        <v>58</v>
      </c>
      <c r="H2145">
        <v>7478266338</v>
      </c>
      <c r="I2145">
        <v>18528960</v>
      </c>
      <c r="J2145" s="3">
        <v>45975.720833333333</v>
      </c>
      <c r="K2145" t="s">
        <v>5760</v>
      </c>
      <c r="L2145" t="s">
        <v>59</v>
      </c>
      <c r="M2145">
        <v>159</v>
      </c>
      <c r="N2145">
        <v>-79.5</v>
      </c>
      <c r="O2145">
        <v>0</v>
      </c>
      <c r="P2145">
        <v>79.5</v>
      </c>
      <c r="Q2145">
        <v>32</v>
      </c>
      <c r="R2145">
        <v>0</v>
      </c>
      <c r="S2145">
        <v>0</v>
      </c>
      <c r="T2145">
        <v>0</v>
      </c>
      <c r="U2145">
        <v>111.5</v>
      </c>
      <c r="V2145">
        <v>111.5</v>
      </c>
      <c r="W2145">
        <v>0</v>
      </c>
      <c r="X2145" t="s">
        <v>60</v>
      </c>
      <c r="Y2145">
        <v>24.55</v>
      </c>
      <c r="Z2145">
        <v>2.82</v>
      </c>
      <c r="AA2145" t="s">
        <v>61</v>
      </c>
      <c r="AB2145" t="s">
        <v>56</v>
      </c>
      <c r="AC2145">
        <v>6338</v>
      </c>
      <c r="AK2145">
        <v>32</v>
      </c>
      <c r="AL2145">
        <v>0</v>
      </c>
      <c r="AT2145">
        <v>111.5</v>
      </c>
      <c r="AZ2145">
        <v>79.5</v>
      </c>
      <c r="BC2145">
        <v>32</v>
      </c>
    </row>
    <row r="2146" spans="1:55" x14ac:dyDescent="0.25">
      <c r="A2146" t="s">
        <v>54</v>
      </c>
      <c r="B2146">
        <v>110027</v>
      </c>
      <c r="C2146" t="s">
        <v>55</v>
      </c>
      <c r="D2146" t="s">
        <v>56</v>
      </c>
      <c r="E2146" s="1">
        <v>45975</v>
      </c>
      <c r="F2146" t="s">
        <v>2499</v>
      </c>
      <c r="G2146" t="s">
        <v>67</v>
      </c>
      <c r="J2146" s="3">
        <v>45975.730555555558</v>
      </c>
      <c r="K2146" t="s">
        <v>5760</v>
      </c>
      <c r="L2146" t="s">
        <v>59</v>
      </c>
      <c r="M2146">
        <v>199</v>
      </c>
      <c r="N2146">
        <v>0</v>
      </c>
      <c r="O2146">
        <v>0</v>
      </c>
      <c r="P2146">
        <v>199</v>
      </c>
      <c r="Q2146">
        <v>0</v>
      </c>
      <c r="R2146">
        <v>9.9600000000000009</v>
      </c>
      <c r="S2146">
        <v>0.04</v>
      </c>
      <c r="T2146">
        <v>0</v>
      </c>
      <c r="U2146">
        <v>209</v>
      </c>
      <c r="V2146">
        <v>209</v>
      </c>
      <c r="W2146">
        <v>0</v>
      </c>
      <c r="X2146" t="s">
        <v>68</v>
      </c>
      <c r="Y2146">
        <v>48.52</v>
      </c>
      <c r="Z2146">
        <v>4.7699999999999996</v>
      </c>
      <c r="AA2146" t="s">
        <v>69</v>
      </c>
      <c r="AE2146" t="s">
        <v>2500</v>
      </c>
      <c r="AF2146" t="s">
        <v>576</v>
      </c>
      <c r="AG2146">
        <v>8860473534</v>
      </c>
      <c r="AK2146">
        <v>0</v>
      </c>
      <c r="AL2146">
        <v>0</v>
      </c>
      <c r="AN2146">
        <v>209</v>
      </c>
      <c r="AV2146">
        <v>199</v>
      </c>
      <c r="AW2146">
        <v>4.9800000000000004</v>
      </c>
      <c r="AX2146">
        <v>199</v>
      </c>
      <c r="AY2146">
        <v>4.9800000000000004</v>
      </c>
      <c r="AZ2146">
        <v>199</v>
      </c>
    </row>
    <row r="2147" spans="1:55" x14ac:dyDescent="0.25">
      <c r="A2147" t="s">
        <v>54</v>
      </c>
      <c r="B2147">
        <v>110027</v>
      </c>
      <c r="C2147" t="s">
        <v>55</v>
      </c>
      <c r="D2147" t="s">
        <v>56</v>
      </c>
      <c r="E2147" s="1">
        <v>45975</v>
      </c>
      <c r="F2147" t="s">
        <v>2501</v>
      </c>
      <c r="G2147" t="s">
        <v>67</v>
      </c>
      <c r="J2147" s="3">
        <v>45975.73333333333</v>
      </c>
      <c r="K2147" t="s">
        <v>5760</v>
      </c>
      <c r="L2147" t="s">
        <v>59</v>
      </c>
      <c r="M2147">
        <v>219</v>
      </c>
      <c r="N2147">
        <v>0</v>
      </c>
      <c r="O2147">
        <v>0</v>
      </c>
      <c r="P2147">
        <v>219</v>
      </c>
      <c r="Q2147">
        <v>0</v>
      </c>
      <c r="R2147">
        <v>10.96</v>
      </c>
      <c r="S2147">
        <v>0.04</v>
      </c>
      <c r="T2147">
        <v>0</v>
      </c>
      <c r="U2147">
        <v>230</v>
      </c>
      <c r="V2147">
        <v>230</v>
      </c>
      <c r="W2147">
        <v>0</v>
      </c>
      <c r="X2147" t="s">
        <v>68</v>
      </c>
      <c r="Y2147">
        <v>52</v>
      </c>
      <c r="Z2147">
        <v>1.96</v>
      </c>
      <c r="AA2147" t="s">
        <v>74</v>
      </c>
      <c r="AB2147" t="s">
        <v>75</v>
      </c>
      <c r="AE2147" t="s">
        <v>89</v>
      </c>
      <c r="AF2147" t="s">
        <v>56</v>
      </c>
      <c r="AG2147">
        <v>8929758003</v>
      </c>
      <c r="AK2147">
        <v>0</v>
      </c>
      <c r="AL2147">
        <v>0</v>
      </c>
      <c r="AN2147">
        <v>230</v>
      </c>
      <c r="AV2147">
        <v>219</v>
      </c>
      <c r="AW2147">
        <v>5.48</v>
      </c>
      <c r="AX2147">
        <v>219</v>
      </c>
      <c r="AY2147">
        <v>5.48</v>
      </c>
      <c r="AZ2147">
        <v>219</v>
      </c>
    </row>
    <row r="2148" spans="1:55" x14ac:dyDescent="0.25">
      <c r="A2148" t="s">
        <v>54</v>
      </c>
      <c r="B2148">
        <v>110027</v>
      </c>
      <c r="C2148" t="s">
        <v>55</v>
      </c>
      <c r="D2148" t="s">
        <v>56</v>
      </c>
      <c r="E2148" s="1">
        <v>45975</v>
      </c>
      <c r="F2148" t="s">
        <v>2502</v>
      </c>
      <c r="G2148" t="s">
        <v>58</v>
      </c>
      <c r="H2148">
        <v>7476793598</v>
      </c>
      <c r="I2148">
        <v>18528960</v>
      </c>
      <c r="J2148" s="3">
        <v>45975.745138888888</v>
      </c>
      <c r="K2148" t="s">
        <v>5760</v>
      </c>
      <c r="L2148" t="s">
        <v>59</v>
      </c>
      <c r="M2148">
        <v>905</v>
      </c>
      <c r="N2148">
        <v>0</v>
      </c>
      <c r="O2148">
        <v>0</v>
      </c>
      <c r="P2148">
        <v>905</v>
      </c>
      <c r="Q2148">
        <v>32</v>
      </c>
      <c r="R2148">
        <v>0</v>
      </c>
      <c r="S2148">
        <v>0</v>
      </c>
      <c r="T2148">
        <v>0</v>
      </c>
      <c r="U2148">
        <v>937</v>
      </c>
      <c r="V2148">
        <v>937</v>
      </c>
      <c r="W2148">
        <v>0</v>
      </c>
      <c r="X2148" t="s">
        <v>60</v>
      </c>
      <c r="Y2148">
        <v>188.36</v>
      </c>
      <c r="Z2148">
        <v>19.84</v>
      </c>
      <c r="AA2148" t="s">
        <v>61</v>
      </c>
      <c r="AB2148" t="s">
        <v>56</v>
      </c>
      <c r="AC2148">
        <v>3598</v>
      </c>
      <c r="AK2148">
        <v>32</v>
      </c>
      <c r="AL2148">
        <v>0</v>
      </c>
      <c r="AT2148">
        <v>937</v>
      </c>
      <c r="AZ2148">
        <v>905</v>
      </c>
      <c r="BC2148">
        <v>32</v>
      </c>
    </row>
    <row r="2149" spans="1:55" x14ac:dyDescent="0.25">
      <c r="A2149" t="s">
        <v>54</v>
      </c>
      <c r="B2149">
        <v>110027</v>
      </c>
      <c r="C2149" t="s">
        <v>55</v>
      </c>
      <c r="D2149" t="s">
        <v>56</v>
      </c>
      <c r="E2149" s="1">
        <v>45975</v>
      </c>
      <c r="F2149" t="s">
        <v>2503</v>
      </c>
      <c r="G2149" t="s">
        <v>58</v>
      </c>
      <c r="H2149">
        <v>7481242085</v>
      </c>
      <c r="I2149">
        <v>18528960</v>
      </c>
      <c r="J2149" s="3">
        <v>45975.745833333334</v>
      </c>
      <c r="K2149" t="s">
        <v>5760</v>
      </c>
      <c r="L2149" t="s">
        <v>59</v>
      </c>
      <c r="M2149">
        <v>189</v>
      </c>
      <c r="N2149">
        <v>0</v>
      </c>
      <c r="O2149">
        <v>0</v>
      </c>
      <c r="P2149">
        <v>189</v>
      </c>
      <c r="Q2149">
        <v>32</v>
      </c>
      <c r="R2149">
        <v>0</v>
      </c>
      <c r="S2149">
        <v>0</v>
      </c>
      <c r="T2149">
        <v>0</v>
      </c>
      <c r="U2149">
        <v>221</v>
      </c>
      <c r="V2149">
        <v>221</v>
      </c>
      <c r="W2149">
        <v>0</v>
      </c>
      <c r="X2149" t="s">
        <v>60</v>
      </c>
      <c r="Y2149">
        <v>38.65</v>
      </c>
      <c r="Z2149">
        <v>3.38</v>
      </c>
      <c r="AA2149" t="s">
        <v>61</v>
      </c>
      <c r="AB2149" t="s">
        <v>56</v>
      </c>
      <c r="AC2149">
        <v>2085</v>
      </c>
      <c r="AK2149">
        <v>32</v>
      </c>
      <c r="AL2149">
        <v>0</v>
      </c>
      <c r="AT2149">
        <v>221</v>
      </c>
      <c r="AZ2149">
        <v>189</v>
      </c>
      <c r="BC2149">
        <v>32</v>
      </c>
    </row>
    <row r="2150" spans="1:55" x14ac:dyDescent="0.25">
      <c r="A2150" t="s">
        <v>54</v>
      </c>
      <c r="B2150">
        <v>110027</v>
      </c>
      <c r="C2150" t="s">
        <v>55</v>
      </c>
      <c r="D2150" t="s">
        <v>56</v>
      </c>
      <c r="E2150" s="1">
        <v>45975</v>
      </c>
      <c r="F2150" t="s">
        <v>2504</v>
      </c>
      <c r="G2150" t="s">
        <v>67</v>
      </c>
      <c r="J2150" s="3">
        <v>45975.745833333334</v>
      </c>
      <c r="K2150" t="s">
        <v>5760</v>
      </c>
      <c r="L2150" t="s">
        <v>59</v>
      </c>
      <c r="M2150">
        <v>498</v>
      </c>
      <c r="N2150">
        <v>0</v>
      </c>
      <c r="O2150">
        <v>0</v>
      </c>
      <c r="P2150">
        <v>498</v>
      </c>
      <c r="Q2150">
        <v>0</v>
      </c>
      <c r="R2150">
        <v>24.9</v>
      </c>
      <c r="S2150">
        <v>0.1</v>
      </c>
      <c r="T2150">
        <v>0</v>
      </c>
      <c r="U2150">
        <v>523</v>
      </c>
      <c r="V2150">
        <v>523</v>
      </c>
      <c r="W2150">
        <v>0</v>
      </c>
      <c r="X2150" t="s">
        <v>73</v>
      </c>
      <c r="Y2150">
        <v>120.74</v>
      </c>
      <c r="Z2150">
        <v>10.68</v>
      </c>
      <c r="AA2150" t="s">
        <v>74</v>
      </c>
      <c r="AB2150" t="s">
        <v>75</v>
      </c>
      <c r="AE2150" t="s">
        <v>89</v>
      </c>
      <c r="AF2150" t="s">
        <v>56</v>
      </c>
      <c r="AG2150">
        <v>8929758003</v>
      </c>
      <c r="AK2150">
        <v>0</v>
      </c>
      <c r="AL2150">
        <v>0</v>
      </c>
      <c r="AM2150">
        <v>523</v>
      </c>
      <c r="AV2150">
        <v>498</v>
      </c>
      <c r="AW2150">
        <v>12.45</v>
      </c>
      <c r="AX2150">
        <v>498</v>
      </c>
      <c r="AY2150">
        <v>12.45</v>
      </c>
      <c r="AZ2150">
        <v>498</v>
      </c>
    </row>
    <row r="2151" spans="1:55" x14ac:dyDescent="0.25">
      <c r="A2151" t="s">
        <v>54</v>
      </c>
      <c r="B2151">
        <v>110027</v>
      </c>
      <c r="C2151" t="s">
        <v>55</v>
      </c>
      <c r="D2151" t="s">
        <v>56</v>
      </c>
      <c r="E2151" s="1">
        <v>45975</v>
      </c>
      <c r="F2151" t="s">
        <v>2505</v>
      </c>
      <c r="G2151" t="s">
        <v>67</v>
      </c>
      <c r="J2151" s="3">
        <v>45975.753472222219</v>
      </c>
      <c r="K2151" t="s">
        <v>5760</v>
      </c>
      <c r="L2151" t="s">
        <v>59</v>
      </c>
      <c r="M2151">
        <v>236</v>
      </c>
      <c r="N2151">
        <v>0</v>
      </c>
      <c r="O2151">
        <v>0</v>
      </c>
      <c r="P2151">
        <v>236</v>
      </c>
      <c r="Q2151">
        <v>0</v>
      </c>
      <c r="R2151">
        <v>11.8</v>
      </c>
      <c r="S2151">
        <v>0.2</v>
      </c>
      <c r="T2151">
        <v>0</v>
      </c>
      <c r="U2151">
        <v>248</v>
      </c>
      <c r="V2151">
        <v>248</v>
      </c>
      <c r="W2151">
        <v>0</v>
      </c>
      <c r="X2151" t="s">
        <v>73</v>
      </c>
      <c r="Y2151">
        <v>61.98</v>
      </c>
      <c r="Z2151">
        <v>7.84</v>
      </c>
      <c r="AA2151" t="s">
        <v>69</v>
      </c>
      <c r="AE2151" t="s">
        <v>2506</v>
      </c>
      <c r="AF2151" t="s">
        <v>2507</v>
      </c>
      <c r="AG2151">
        <v>9899479474</v>
      </c>
      <c r="AK2151">
        <v>0</v>
      </c>
      <c r="AL2151">
        <v>0</v>
      </c>
      <c r="AM2151">
        <v>248</v>
      </c>
      <c r="AV2151">
        <v>236</v>
      </c>
      <c r="AW2151">
        <v>5.9</v>
      </c>
      <c r="AX2151">
        <v>236</v>
      </c>
      <c r="AY2151">
        <v>5.9</v>
      </c>
      <c r="AZ2151">
        <v>236</v>
      </c>
    </row>
    <row r="2152" spans="1:55" x14ac:dyDescent="0.25">
      <c r="A2152" t="s">
        <v>54</v>
      </c>
      <c r="B2152">
        <v>110027</v>
      </c>
      <c r="C2152" t="s">
        <v>55</v>
      </c>
      <c r="D2152" t="s">
        <v>56</v>
      </c>
      <c r="E2152" s="1">
        <v>45975</v>
      </c>
      <c r="F2152" t="s">
        <v>2508</v>
      </c>
      <c r="G2152" t="s">
        <v>67</v>
      </c>
      <c r="J2152" s="3">
        <v>45975.753472222219</v>
      </c>
      <c r="K2152" t="s">
        <v>5760</v>
      </c>
      <c r="L2152" t="s">
        <v>59</v>
      </c>
      <c r="M2152">
        <v>298</v>
      </c>
      <c r="N2152">
        <v>0</v>
      </c>
      <c r="O2152">
        <v>0</v>
      </c>
      <c r="P2152">
        <v>298</v>
      </c>
      <c r="Q2152">
        <v>0</v>
      </c>
      <c r="R2152">
        <v>14.9</v>
      </c>
      <c r="S2152">
        <v>0.1</v>
      </c>
      <c r="T2152">
        <v>0</v>
      </c>
      <c r="U2152">
        <v>313</v>
      </c>
      <c r="V2152">
        <v>313</v>
      </c>
      <c r="W2152">
        <v>0</v>
      </c>
      <c r="X2152" t="s">
        <v>73</v>
      </c>
      <c r="Y2152">
        <v>83.06</v>
      </c>
      <c r="Z2152">
        <v>5.04</v>
      </c>
      <c r="AA2152" t="s">
        <v>74</v>
      </c>
      <c r="AB2152" t="s">
        <v>75</v>
      </c>
      <c r="AE2152" t="s">
        <v>2509</v>
      </c>
      <c r="AF2152" t="s">
        <v>576</v>
      </c>
      <c r="AG2152">
        <v>8860772651</v>
      </c>
      <c r="AK2152">
        <v>0</v>
      </c>
      <c r="AL2152">
        <v>0</v>
      </c>
      <c r="AM2152">
        <v>313</v>
      </c>
      <c r="AV2152">
        <v>298</v>
      </c>
      <c r="AW2152">
        <v>7.45</v>
      </c>
      <c r="AX2152">
        <v>298</v>
      </c>
      <c r="AY2152">
        <v>7.45</v>
      </c>
      <c r="AZ2152">
        <v>298</v>
      </c>
    </row>
    <row r="2153" spans="1:55" x14ac:dyDescent="0.25">
      <c r="A2153" t="s">
        <v>54</v>
      </c>
      <c r="B2153">
        <v>110027</v>
      </c>
      <c r="C2153" t="s">
        <v>55</v>
      </c>
      <c r="D2153" t="s">
        <v>56</v>
      </c>
      <c r="E2153" s="1">
        <v>45975</v>
      </c>
      <c r="F2153" t="s">
        <v>2510</v>
      </c>
      <c r="G2153" t="s">
        <v>67</v>
      </c>
      <c r="J2153" s="3">
        <v>45975.763194444444</v>
      </c>
      <c r="K2153" t="s">
        <v>5760</v>
      </c>
      <c r="L2153" t="s">
        <v>59</v>
      </c>
      <c r="M2153">
        <v>99</v>
      </c>
      <c r="N2153">
        <v>0</v>
      </c>
      <c r="O2153">
        <v>0</v>
      </c>
      <c r="P2153">
        <v>99</v>
      </c>
      <c r="Q2153">
        <v>0</v>
      </c>
      <c r="R2153">
        <v>4.96</v>
      </c>
      <c r="S2153">
        <v>0.04</v>
      </c>
      <c r="T2153">
        <v>0</v>
      </c>
      <c r="U2153">
        <v>104</v>
      </c>
      <c r="V2153">
        <v>104</v>
      </c>
      <c r="W2153">
        <v>0</v>
      </c>
      <c r="X2153" t="s">
        <v>73</v>
      </c>
      <c r="Y2153">
        <v>21.83</v>
      </c>
      <c r="Z2153">
        <v>1.96</v>
      </c>
      <c r="AA2153" t="s">
        <v>74</v>
      </c>
      <c r="AB2153" t="s">
        <v>75</v>
      </c>
      <c r="AE2153" t="s">
        <v>89</v>
      </c>
      <c r="AF2153" t="s">
        <v>56</v>
      </c>
      <c r="AG2153">
        <v>8929758003</v>
      </c>
      <c r="AK2153">
        <v>0</v>
      </c>
      <c r="AL2153">
        <v>0</v>
      </c>
      <c r="AM2153">
        <v>104</v>
      </c>
      <c r="AV2153">
        <v>99</v>
      </c>
      <c r="AW2153">
        <v>2.48</v>
      </c>
      <c r="AX2153">
        <v>99</v>
      </c>
      <c r="AY2153">
        <v>2.48</v>
      </c>
      <c r="AZ2153">
        <v>99</v>
      </c>
    </row>
    <row r="2154" spans="1:55" x14ac:dyDescent="0.25">
      <c r="A2154" t="s">
        <v>54</v>
      </c>
      <c r="B2154">
        <v>110027</v>
      </c>
      <c r="C2154" t="s">
        <v>55</v>
      </c>
      <c r="D2154" t="s">
        <v>56</v>
      </c>
      <c r="E2154" s="1">
        <v>45975</v>
      </c>
      <c r="F2154" t="s">
        <v>2511</v>
      </c>
      <c r="G2154" t="s">
        <v>67</v>
      </c>
      <c r="J2154" s="3">
        <v>45975.779861111114</v>
      </c>
      <c r="K2154" t="s">
        <v>5760</v>
      </c>
      <c r="L2154" t="s">
        <v>59</v>
      </c>
      <c r="M2154">
        <v>1184</v>
      </c>
      <c r="N2154">
        <v>0</v>
      </c>
      <c r="O2154">
        <v>0</v>
      </c>
      <c r="P2154">
        <v>1184</v>
      </c>
      <c r="Q2154">
        <v>0</v>
      </c>
      <c r="R2154">
        <v>59.2</v>
      </c>
      <c r="S2154">
        <v>-0.2</v>
      </c>
      <c r="T2154">
        <v>0</v>
      </c>
      <c r="U2154">
        <v>1243</v>
      </c>
      <c r="V2154">
        <v>1243</v>
      </c>
      <c r="W2154">
        <v>0</v>
      </c>
      <c r="X2154" t="s">
        <v>68</v>
      </c>
      <c r="Y2154">
        <v>241.62</v>
      </c>
      <c r="Z2154">
        <v>20.58</v>
      </c>
      <c r="AA2154" t="s">
        <v>74</v>
      </c>
      <c r="AB2154" t="s">
        <v>75</v>
      </c>
      <c r="AE2154" t="s">
        <v>1142</v>
      </c>
      <c r="AF2154" t="s">
        <v>184</v>
      </c>
      <c r="AG2154">
        <v>9000000076</v>
      </c>
      <c r="AK2154">
        <v>0</v>
      </c>
      <c r="AL2154">
        <v>0</v>
      </c>
      <c r="AN2154">
        <v>1243</v>
      </c>
      <c r="AV2154">
        <v>1184</v>
      </c>
      <c r="AW2154">
        <v>29.6</v>
      </c>
      <c r="AX2154">
        <v>1184</v>
      </c>
      <c r="AY2154">
        <v>29.6</v>
      </c>
      <c r="AZ2154">
        <v>1184</v>
      </c>
    </row>
    <row r="2155" spans="1:55" x14ac:dyDescent="0.25">
      <c r="A2155" t="s">
        <v>54</v>
      </c>
      <c r="B2155">
        <v>110027</v>
      </c>
      <c r="C2155" t="s">
        <v>55</v>
      </c>
      <c r="D2155" t="s">
        <v>56</v>
      </c>
      <c r="E2155" s="1">
        <v>45975</v>
      </c>
      <c r="F2155" t="s">
        <v>2512</v>
      </c>
      <c r="G2155" t="s">
        <v>67</v>
      </c>
      <c r="J2155" s="3">
        <v>45975.78125</v>
      </c>
      <c r="K2155" t="s">
        <v>5760</v>
      </c>
      <c r="L2155" t="s">
        <v>59</v>
      </c>
      <c r="M2155">
        <v>378</v>
      </c>
      <c r="N2155">
        <v>0</v>
      </c>
      <c r="O2155">
        <v>0</v>
      </c>
      <c r="P2155">
        <v>378</v>
      </c>
      <c r="Q2155">
        <v>0</v>
      </c>
      <c r="R2155">
        <v>18.899999999999999</v>
      </c>
      <c r="S2155">
        <v>0.1</v>
      </c>
      <c r="T2155">
        <v>0</v>
      </c>
      <c r="U2155">
        <v>397</v>
      </c>
      <c r="V2155">
        <v>397</v>
      </c>
      <c r="W2155">
        <v>0</v>
      </c>
      <c r="X2155" t="s">
        <v>68</v>
      </c>
      <c r="Y2155">
        <v>87.6</v>
      </c>
      <c r="Z2155">
        <v>5.38</v>
      </c>
      <c r="AA2155" t="s">
        <v>74</v>
      </c>
      <c r="AB2155" t="s">
        <v>75</v>
      </c>
      <c r="AE2155" t="s">
        <v>89</v>
      </c>
      <c r="AF2155" t="s">
        <v>56</v>
      </c>
      <c r="AG2155">
        <v>8929758003</v>
      </c>
      <c r="AK2155">
        <v>0</v>
      </c>
      <c r="AL2155">
        <v>0</v>
      </c>
      <c r="AN2155">
        <v>397</v>
      </c>
      <c r="AV2155">
        <v>378</v>
      </c>
      <c r="AW2155">
        <v>9.4499999999999993</v>
      </c>
      <c r="AX2155">
        <v>378</v>
      </c>
      <c r="AY2155">
        <v>9.4499999999999993</v>
      </c>
      <c r="AZ2155">
        <v>378</v>
      </c>
    </row>
    <row r="2156" spans="1:55" x14ac:dyDescent="0.25">
      <c r="A2156" t="s">
        <v>54</v>
      </c>
      <c r="B2156">
        <v>110027</v>
      </c>
      <c r="C2156" t="s">
        <v>55</v>
      </c>
      <c r="D2156" t="s">
        <v>56</v>
      </c>
      <c r="E2156" s="1">
        <v>45975</v>
      </c>
      <c r="F2156" t="s">
        <v>2513</v>
      </c>
      <c r="G2156" t="s">
        <v>67</v>
      </c>
      <c r="J2156" s="3">
        <v>45975.782638888886</v>
      </c>
      <c r="K2156" t="s">
        <v>5760</v>
      </c>
      <c r="L2156" t="s">
        <v>59</v>
      </c>
      <c r="M2156">
        <v>79</v>
      </c>
      <c r="N2156">
        <v>0</v>
      </c>
      <c r="O2156">
        <v>0</v>
      </c>
      <c r="P2156">
        <v>79</v>
      </c>
      <c r="Q2156">
        <v>0</v>
      </c>
      <c r="R2156">
        <v>3.96</v>
      </c>
      <c r="S2156">
        <v>0.04</v>
      </c>
      <c r="T2156">
        <v>0</v>
      </c>
      <c r="U2156">
        <v>83</v>
      </c>
      <c r="V2156">
        <v>83</v>
      </c>
      <c r="W2156">
        <v>0</v>
      </c>
      <c r="X2156" t="s">
        <v>68</v>
      </c>
      <c r="Y2156">
        <v>19.5</v>
      </c>
      <c r="Z2156">
        <v>1.96</v>
      </c>
      <c r="AA2156" t="s">
        <v>74</v>
      </c>
      <c r="AB2156" t="s">
        <v>75</v>
      </c>
      <c r="AE2156" t="s">
        <v>89</v>
      </c>
      <c r="AF2156" t="s">
        <v>56</v>
      </c>
      <c r="AG2156">
        <v>8929758003</v>
      </c>
      <c r="AK2156">
        <v>0</v>
      </c>
      <c r="AL2156">
        <v>0</v>
      </c>
      <c r="AN2156">
        <v>83</v>
      </c>
      <c r="AV2156">
        <v>79</v>
      </c>
      <c r="AW2156">
        <v>1.98</v>
      </c>
      <c r="AX2156">
        <v>79</v>
      </c>
      <c r="AY2156">
        <v>1.98</v>
      </c>
      <c r="AZ2156">
        <v>79</v>
      </c>
    </row>
    <row r="2157" spans="1:55" x14ac:dyDescent="0.25">
      <c r="A2157" t="s">
        <v>54</v>
      </c>
      <c r="B2157">
        <v>110027</v>
      </c>
      <c r="C2157" t="s">
        <v>55</v>
      </c>
      <c r="D2157" t="s">
        <v>56</v>
      </c>
      <c r="E2157" s="1">
        <v>45975</v>
      </c>
      <c r="F2157" t="s">
        <v>2514</v>
      </c>
      <c r="G2157" t="s">
        <v>63</v>
      </c>
      <c r="H2157" s="4">
        <v>222096000000000</v>
      </c>
      <c r="I2157">
        <v>29811</v>
      </c>
      <c r="J2157" s="3">
        <v>45975.78402777778</v>
      </c>
      <c r="K2157" t="s">
        <v>5760</v>
      </c>
      <c r="L2157" t="s">
        <v>59</v>
      </c>
      <c r="M2157">
        <v>393.28</v>
      </c>
      <c r="N2157">
        <v>-93.75</v>
      </c>
      <c r="O2157">
        <v>0</v>
      </c>
      <c r="P2157">
        <v>299.52999999999997</v>
      </c>
      <c r="Q2157">
        <v>32</v>
      </c>
      <c r="R2157">
        <v>0</v>
      </c>
      <c r="S2157">
        <v>0.47</v>
      </c>
      <c r="T2157">
        <v>0</v>
      </c>
      <c r="U2157">
        <v>332</v>
      </c>
      <c r="V2157">
        <v>332</v>
      </c>
      <c r="W2157">
        <v>0</v>
      </c>
      <c r="X2157" t="s">
        <v>64</v>
      </c>
      <c r="Y2157">
        <v>91.57</v>
      </c>
      <c r="Z2157">
        <v>5.79</v>
      </c>
      <c r="AA2157" t="s">
        <v>65</v>
      </c>
      <c r="AB2157" t="s">
        <v>56</v>
      </c>
      <c r="AC2157">
        <v>6284</v>
      </c>
      <c r="AK2157">
        <v>32</v>
      </c>
      <c r="AL2157">
        <v>0</v>
      </c>
      <c r="AS2157">
        <v>332</v>
      </c>
      <c r="AZ2157">
        <v>299.52999999999997</v>
      </c>
      <c r="BB2157">
        <v>32</v>
      </c>
    </row>
    <row r="2158" spans="1:55" x14ac:dyDescent="0.25">
      <c r="A2158" t="s">
        <v>54</v>
      </c>
      <c r="B2158">
        <v>110027</v>
      </c>
      <c r="C2158" t="s">
        <v>55</v>
      </c>
      <c r="D2158" t="s">
        <v>56</v>
      </c>
      <c r="E2158" s="1">
        <v>45975</v>
      </c>
      <c r="F2158" t="s">
        <v>2515</v>
      </c>
      <c r="G2158" t="s">
        <v>58</v>
      </c>
      <c r="H2158">
        <v>7481718017</v>
      </c>
      <c r="I2158">
        <v>18528960</v>
      </c>
      <c r="J2158" s="3">
        <v>45975.801388888889</v>
      </c>
      <c r="K2158" t="s">
        <v>5760</v>
      </c>
      <c r="L2158" t="s">
        <v>59</v>
      </c>
      <c r="M2158">
        <v>458</v>
      </c>
      <c r="N2158">
        <v>-174.5</v>
      </c>
      <c r="O2158">
        <v>0</v>
      </c>
      <c r="P2158">
        <v>283.5</v>
      </c>
      <c r="Q2158">
        <v>32</v>
      </c>
      <c r="R2158">
        <v>0</v>
      </c>
      <c r="S2158">
        <v>0</v>
      </c>
      <c r="T2158">
        <v>0</v>
      </c>
      <c r="U2158">
        <v>315.5</v>
      </c>
      <c r="V2158">
        <v>315.5</v>
      </c>
      <c r="W2158">
        <v>0</v>
      </c>
      <c r="X2158" t="s">
        <v>60</v>
      </c>
      <c r="Y2158">
        <v>72.819999999999993</v>
      </c>
      <c r="Z2158">
        <v>8.15</v>
      </c>
      <c r="AA2158" t="s">
        <v>61</v>
      </c>
      <c r="AB2158" t="s">
        <v>56</v>
      </c>
      <c r="AC2158">
        <v>8017</v>
      </c>
      <c r="AK2158">
        <v>32</v>
      </c>
      <c r="AL2158">
        <v>0</v>
      </c>
      <c r="AT2158">
        <v>315.5</v>
      </c>
      <c r="AZ2158">
        <v>283.5</v>
      </c>
      <c r="BC2158">
        <v>32</v>
      </c>
    </row>
    <row r="2159" spans="1:55" x14ac:dyDescent="0.25">
      <c r="A2159" t="s">
        <v>54</v>
      </c>
      <c r="B2159">
        <v>110027</v>
      </c>
      <c r="C2159" t="s">
        <v>55</v>
      </c>
      <c r="D2159" t="s">
        <v>56</v>
      </c>
      <c r="E2159" s="1">
        <v>45975</v>
      </c>
      <c r="F2159" t="s">
        <v>2516</v>
      </c>
      <c r="G2159" t="s">
        <v>67</v>
      </c>
      <c r="J2159" s="3">
        <v>45975.803472222222</v>
      </c>
      <c r="K2159" t="s">
        <v>5760</v>
      </c>
      <c r="L2159" t="s">
        <v>59</v>
      </c>
      <c r="M2159">
        <v>457</v>
      </c>
      <c r="N2159">
        <v>0</v>
      </c>
      <c r="O2159">
        <v>0</v>
      </c>
      <c r="P2159">
        <v>457</v>
      </c>
      <c r="Q2159">
        <v>0</v>
      </c>
      <c r="R2159">
        <v>22.86</v>
      </c>
      <c r="S2159">
        <v>0.14000000000000001</v>
      </c>
      <c r="T2159">
        <v>0</v>
      </c>
      <c r="U2159">
        <v>480</v>
      </c>
      <c r="V2159">
        <v>480</v>
      </c>
      <c r="W2159">
        <v>0</v>
      </c>
      <c r="X2159" t="s">
        <v>68</v>
      </c>
      <c r="Y2159">
        <v>115.57</v>
      </c>
      <c r="Z2159">
        <v>6.2</v>
      </c>
      <c r="AA2159" t="s">
        <v>74</v>
      </c>
      <c r="AB2159" t="s">
        <v>75</v>
      </c>
      <c r="AE2159" t="s">
        <v>89</v>
      </c>
      <c r="AF2159" t="s">
        <v>56</v>
      </c>
      <c r="AG2159">
        <v>8929758003</v>
      </c>
      <c r="AK2159">
        <v>0</v>
      </c>
      <c r="AL2159">
        <v>0</v>
      </c>
      <c r="AN2159">
        <v>480</v>
      </c>
      <c r="AV2159">
        <v>457</v>
      </c>
      <c r="AW2159">
        <v>11.43</v>
      </c>
      <c r="AX2159">
        <v>457</v>
      </c>
      <c r="AY2159">
        <v>11.43</v>
      </c>
      <c r="AZ2159">
        <v>457</v>
      </c>
    </row>
    <row r="2160" spans="1:55" x14ac:dyDescent="0.25">
      <c r="A2160" t="s">
        <v>54</v>
      </c>
      <c r="B2160">
        <v>110027</v>
      </c>
      <c r="C2160" t="s">
        <v>55</v>
      </c>
      <c r="D2160" t="s">
        <v>56</v>
      </c>
      <c r="E2160" s="1">
        <v>45975</v>
      </c>
      <c r="F2160" t="s">
        <v>2517</v>
      </c>
      <c r="G2160" t="s">
        <v>63</v>
      </c>
      <c r="H2160" s="4">
        <v>222098000000000</v>
      </c>
      <c r="I2160">
        <v>29811</v>
      </c>
      <c r="J2160" s="3">
        <v>45975.811111111114</v>
      </c>
      <c r="K2160" t="s">
        <v>5760</v>
      </c>
      <c r="L2160" t="s">
        <v>59</v>
      </c>
      <c r="M2160">
        <v>815</v>
      </c>
      <c r="N2160">
        <v>-268.75</v>
      </c>
      <c r="O2160">
        <v>0</v>
      </c>
      <c r="P2160">
        <v>546.25</v>
      </c>
      <c r="Q2160">
        <v>32</v>
      </c>
      <c r="R2160">
        <v>0</v>
      </c>
      <c r="S2160">
        <v>-0.25</v>
      </c>
      <c r="T2160">
        <v>0</v>
      </c>
      <c r="U2160">
        <v>578</v>
      </c>
      <c r="V2160">
        <v>578</v>
      </c>
      <c r="W2160">
        <v>0</v>
      </c>
      <c r="X2160" t="s">
        <v>64</v>
      </c>
      <c r="Y2160">
        <v>153.71</v>
      </c>
      <c r="Z2160">
        <v>12.6</v>
      </c>
      <c r="AA2160" t="s">
        <v>65</v>
      </c>
      <c r="AB2160" t="s">
        <v>56</v>
      </c>
      <c r="AC2160">
        <v>4553</v>
      </c>
      <c r="AK2160">
        <v>32</v>
      </c>
      <c r="AL2160">
        <v>0</v>
      </c>
      <c r="AS2160">
        <v>578</v>
      </c>
      <c r="AZ2160">
        <v>546.25</v>
      </c>
      <c r="BB2160">
        <v>32</v>
      </c>
    </row>
    <row r="2161" spans="1:55" x14ac:dyDescent="0.25">
      <c r="A2161" t="s">
        <v>54</v>
      </c>
      <c r="B2161">
        <v>110027</v>
      </c>
      <c r="C2161" t="s">
        <v>55</v>
      </c>
      <c r="D2161" t="s">
        <v>56</v>
      </c>
      <c r="E2161" s="1">
        <v>45975</v>
      </c>
      <c r="F2161" t="s">
        <v>2518</v>
      </c>
      <c r="G2161" t="s">
        <v>63</v>
      </c>
      <c r="H2161" s="4">
        <v>222098000000000</v>
      </c>
      <c r="I2161">
        <v>29811</v>
      </c>
      <c r="J2161" s="3">
        <v>45975.811111111114</v>
      </c>
      <c r="K2161" t="s">
        <v>5760</v>
      </c>
      <c r="L2161" t="s">
        <v>59</v>
      </c>
      <c r="M2161">
        <v>787</v>
      </c>
      <c r="N2161">
        <v>-141.99</v>
      </c>
      <c r="O2161">
        <v>0</v>
      </c>
      <c r="P2161">
        <v>645.01</v>
      </c>
      <c r="Q2161">
        <v>32</v>
      </c>
      <c r="R2161">
        <v>0</v>
      </c>
      <c r="S2161">
        <v>-0.01</v>
      </c>
      <c r="T2161">
        <v>0</v>
      </c>
      <c r="U2161">
        <v>677</v>
      </c>
      <c r="V2161">
        <v>677</v>
      </c>
      <c r="W2161">
        <v>0</v>
      </c>
      <c r="X2161" t="s">
        <v>64</v>
      </c>
      <c r="Y2161">
        <v>149.47</v>
      </c>
      <c r="Z2161">
        <v>13.99</v>
      </c>
      <c r="AA2161" t="s">
        <v>65</v>
      </c>
      <c r="AB2161" t="s">
        <v>56</v>
      </c>
      <c r="AC2161">
        <v>9775</v>
      </c>
      <c r="AK2161">
        <v>32</v>
      </c>
      <c r="AL2161">
        <v>0</v>
      </c>
      <c r="AS2161">
        <v>677</v>
      </c>
      <c r="AZ2161">
        <v>645.01</v>
      </c>
      <c r="BB2161">
        <v>32</v>
      </c>
    </row>
    <row r="2162" spans="1:55" x14ac:dyDescent="0.25">
      <c r="A2162" t="s">
        <v>54</v>
      </c>
      <c r="B2162">
        <v>110027</v>
      </c>
      <c r="C2162" t="s">
        <v>55</v>
      </c>
      <c r="D2162" t="s">
        <v>56</v>
      </c>
      <c r="E2162" s="1">
        <v>45975</v>
      </c>
      <c r="F2162" t="s">
        <v>2519</v>
      </c>
      <c r="G2162" t="s">
        <v>58</v>
      </c>
      <c r="H2162">
        <v>7476425251</v>
      </c>
      <c r="I2162">
        <v>18528960</v>
      </c>
      <c r="J2162" s="3">
        <v>45975.818055555559</v>
      </c>
      <c r="K2162" t="s">
        <v>5760</v>
      </c>
      <c r="L2162" t="s">
        <v>59</v>
      </c>
      <c r="M2162">
        <v>268</v>
      </c>
      <c r="N2162">
        <v>-100</v>
      </c>
      <c r="O2162">
        <v>0</v>
      </c>
      <c r="P2162">
        <v>168</v>
      </c>
      <c r="Q2162">
        <v>32</v>
      </c>
      <c r="R2162">
        <v>0</v>
      </c>
      <c r="S2162">
        <v>0</v>
      </c>
      <c r="T2162">
        <v>0</v>
      </c>
      <c r="U2162">
        <v>200</v>
      </c>
      <c r="V2162">
        <v>200</v>
      </c>
      <c r="W2162">
        <v>0</v>
      </c>
      <c r="X2162" t="s">
        <v>60</v>
      </c>
      <c r="Y2162">
        <v>44.59</v>
      </c>
      <c r="Z2162">
        <v>5.01</v>
      </c>
      <c r="AA2162" t="s">
        <v>61</v>
      </c>
      <c r="AB2162" t="s">
        <v>56</v>
      </c>
      <c r="AC2162">
        <v>5251</v>
      </c>
      <c r="AK2162">
        <v>32</v>
      </c>
      <c r="AL2162">
        <v>0</v>
      </c>
      <c r="AT2162">
        <v>200</v>
      </c>
      <c r="AZ2162">
        <v>168</v>
      </c>
      <c r="BC2162">
        <v>32</v>
      </c>
    </row>
    <row r="2163" spans="1:55" x14ac:dyDescent="0.25">
      <c r="A2163" t="s">
        <v>54</v>
      </c>
      <c r="B2163">
        <v>110027</v>
      </c>
      <c r="C2163" t="s">
        <v>55</v>
      </c>
      <c r="D2163" t="s">
        <v>56</v>
      </c>
      <c r="E2163" s="1">
        <v>45975</v>
      </c>
      <c r="F2163" t="s">
        <v>2520</v>
      </c>
      <c r="G2163" t="s">
        <v>63</v>
      </c>
      <c r="H2163" s="4">
        <v>222099000000000</v>
      </c>
      <c r="I2163">
        <v>29811</v>
      </c>
      <c r="J2163" s="3">
        <v>45975.823611111111</v>
      </c>
      <c r="K2163" t="s">
        <v>5760</v>
      </c>
      <c r="L2163" t="s">
        <v>59</v>
      </c>
      <c r="M2163">
        <v>366</v>
      </c>
      <c r="N2163">
        <v>-60</v>
      </c>
      <c r="O2163">
        <v>0</v>
      </c>
      <c r="P2163">
        <v>306</v>
      </c>
      <c r="Q2163">
        <v>32</v>
      </c>
      <c r="R2163">
        <v>0</v>
      </c>
      <c r="S2163">
        <v>0</v>
      </c>
      <c r="T2163">
        <v>0</v>
      </c>
      <c r="U2163">
        <v>338</v>
      </c>
      <c r="V2163">
        <v>338</v>
      </c>
      <c r="W2163">
        <v>0</v>
      </c>
      <c r="X2163" t="s">
        <v>64</v>
      </c>
      <c r="Y2163">
        <v>66.7</v>
      </c>
      <c r="Z2163">
        <v>9.8000000000000007</v>
      </c>
      <c r="AA2163" t="s">
        <v>65</v>
      </c>
      <c r="AB2163" t="s">
        <v>56</v>
      </c>
      <c r="AC2163">
        <v>2391</v>
      </c>
      <c r="AK2163">
        <v>32</v>
      </c>
      <c r="AL2163">
        <v>0</v>
      </c>
      <c r="AS2163">
        <v>338</v>
      </c>
      <c r="AZ2163">
        <v>306</v>
      </c>
      <c r="BB2163">
        <v>32</v>
      </c>
    </row>
    <row r="2164" spans="1:55" x14ac:dyDescent="0.25">
      <c r="A2164" t="s">
        <v>54</v>
      </c>
      <c r="B2164">
        <v>110027</v>
      </c>
      <c r="C2164" t="s">
        <v>55</v>
      </c>
      <c r="D2164" t="s">
        <v>56</v>
      </c>
      <c r="E2164" s="1">
        <v>45975</v>
      </c>
      <c r="F2164" t="s">
        <v>2521</v>
      </c>
      <c r="G2164" t="s">
        <v>58</v>
      </c>
      <c r="H2164">
        <v>7481428966</v>
      </c>
      <c r="I2164">
        <v>18528960</v>
      </c>
      <c r="J2164" s="3">
        <v>45975.824999999997</v>
      </c>
      <c r="K2164" t="s">
        <v>5760</v>
      </c>
      <c r="L2164" t="s">
        <v>59</v>
      </c>
      <c r="M2164">
        <v>418</v>
      </c>
      <c r="N2164">
        <v>-75</v>
      </c>
      <c r="O2164">
        <v>0</v>
      </c>
      <c r="P2164">
        <v>343</v>
      </c>
      <c r="Q2164">
        <v>32</v>
      </c>
      <c r="R2164">
        <v>0</v>
      </c>
      <c r="S2164">
        <v>0</v>
      </c>
      <c r="T2164">
        <v>0</v>
      </c>
      <c r="U2164">
        <v>375</v>
      </c>
      <c r="V2164">
        <v>375</v>
      </c>
      <c r="W2164">
        <v>0</v>
      </c>
      <c r="X2164" t="s">
        <v>60</v>
      </c>
      <c r="Y2164">
        <v>71.06</v>
      </c>
      <c r="Z2164">
        <v>8.69</v>
      </c>
      <c r="AA2164" t="s">
        <v>61</v>
      </c>
      <c r="AB2164" t="s">
        <v>56</v>
      </c>
      <c r="AC2164">
        <v>8966</v>
      </c>
      <c r="AK2164">
        <v>32</v>
      </c>
      <c r="AL2164">
        <v>0</v>
      </c>
      <c r="AT2164">
        <v>375</v>
      </c>
      <c r="AZ2164">
        <v>343</v>
      </c>
      <c r="BC2164">
        <v>32</v>
      </c>
    </row>
    <row r="2165" spans="1:55" x14ac:dyDescent="0.25">
      <c r="A2165" t="s">
        <v>54</v>
      </c>
      <c r="B2165">
        <v>110027</v>
      </c>
      <c r="C2165" t="s">
        <v>55</v>
      </c>
      <c r="D2165" t="s">
        <v>56</v>
      </c>
      <c r="E2165" s="1">
        <v>45975</v>
      </c>
      <c r="F2165" t="s">
        <v>2522</v>
      </c>
      <c r="G2165" t="s">
        <v>63</v>
      </c>
      <c r="H2165" s="4">
        <v>222100000000000</v>
      </c>
      <c r="I2165">
        <v>29811</v>
      </c>
      <c r="J2165" s="3">
        <v>45975.826388888891</v>
      </c>
      <c r="K2165" t="s">
        <v>5760</v>
      </c>
      <c r="L2165" t="s">
        <v>59</v>
      </c>
      <c r="M2165">
        <v>513</v>
      </c>
      <c r="N2165">
        <v>-153.75</v>
      </c>
      <c r="O2165">
        <v>0</v>
      </c>
      <c r="P2165">
        <v>359.25</v>
      </c>
      <c r="Q2165">
        <v>32</v>
      </c>
      <c r="R2165">
        <v>0</v>
      </c>
      <c r="S2165">
        <v>-0.25</v>
      </c>
      <c r="T2165">
        <v>0</v>
      </c>
      <c r="U2165">
        <v>391</v>
      </c>
      <c r="V2165">
        <v>391</v>
      </c>
      <c r="W2165">
        <v>0</v>
      </c>
      <c r="X2165" t="s">
        <v>64</v>
      </c>
      <c r="Y2165">
        <v>99.89</v>
      </c>
      <c r="Z2165">
        <v>9.8000000000000007</v>
      </c>
      <c r="AA2165" t="s">
        <v>65</v>
      </c>
      <c r="AB2165" t="s">
        <v>56</v>
      </c>
      <c r="AC2165">
        <v>1123</v>
      </c>
      <c r="AK2165">
        <v>32</v>
      </c>
      <c r="AL2165">
        <v>0</v>
      </c>
      <c r="AS2165">
        <v>391</v>
      </c>
      <c r="AZ2165">
        <v>359.25</v>
      </c>
      <c r="BB2165">
        <v>32</v>
      </c>
    </row>
    <row r="2166" spans="1:55" x14ac:dyDescent="0.25">
      <c r="A2166" t="s">
        <v>54</v>
      </c>
      <c r="B2166">
        <v>110027</v>
      </c>
      <c r="C2166" t="s">
        <v>55</v>
      </c>
      <c r="D2166" t="s">
        <v>56</v>
      </c>
      <c r="E2166" s="1">
        <v>45975</v>
      </c>
      <c r="F2166" t="s">
        <v>2523</v>
      </c>
      <c r="G2166" t="s">
        <v>58</v>
      </c>
      <c r="H2166">
        <v>7481638791</v>
      </c>
      <c r="I2166">
        <v>18528960</v>
      </c>
      <c r="J2166" s="3">
        <v>45975.827777777777</v>
      </c>
      <c r="K2166" t="s">
        <v>5760</v>
      </c>
      <c r="L2166" t="s">
        <v>59</v>
      </c>
      <c r="M2166">
        <v>219</v>
      </c>
      <c r="N2166">
        <v>-100</v>
      </c>
      <c r="O2166">
        <v>0</v>
      </c>
      <c r="P2166">
        <v>119</v>
      </c>
      <c r="Q2166">
        <v>32</v>
      </c>
      <c r="R2166">
        <v>0</v>
      </c>
      <c r="S2166">
        <v>0</v>
      </c>
      <c r="T2166">
        <v>0</v>
      </c>
      <c r="U2166">
        <v>151</v>
      </c>
      <c r="V2166">
        <v>151</v>
      </c>
      <c r="W2166">
        <v>0</v>
      </c>
      <c r="X2166" t="s">
        <v>60</v>
      </c>
      <c r="Y2166">
        <v>37.49</v>
      </c>
      <c r="Z2166">
        <v>4.7699999999999996</v>
      </c>
      <c r="AA2166" t="s">
        <v>61</v>
      </c>
      <c r="AB2166" t="s">
        <v>56</v>
      </c>
      <c r="AC2166">
        <v>8791</v>
      </c>
      <c r="AK2166">
        <v>32</v>
      </c>
      <c r="AL2166">
        <v>0</v>
      </c>
      <c r="AT2166">
        <v>151</v>
      </c>
      <c r="AZ2166">
        <v>119</v>
      </c>
      <c r="BC2166">
        <v>32</v>
      </c>
    </row>
    <row r="2167" spans="1:55" x14ac:dyDescent="0.25">
      <c r="A2167" t="s">
        <v>54</v>
      </c>
      <c r="B2167">
        <v>110027</v>
      </c>
      <c r="C2167" t="s">
        <v>55</v>
      </c>
      <c r="D2167" t="s">
        <v>56</v>
      </c>
      <c r="E2167" s="1">
        <v>45975</v>
      </c>
      <c r="F2167" t="s">
        <v>2524</v>
      </c>
      <c r="G2167" t="s">
        <v>63</v>
      </c>
      <c r="H2167" s="4">
        <v>222100000000000</v>
      </c>
      <c r="I2167">
        <v>29811</v>
      </c>
      <c r="J2167" s="3">
        <v>45975.829861111109</v>
      </c>
      <c r="K2167" t="s">
        <v>5760</v>
      </c>
      <c r="L2167" t="s">
        <v>59</v>
      </c>
      <c r="M2167">
        <v>586</v>
      </c>
      <c r="N2167">
        <v>-93.74</v>
      </c>
      <c r="O2167">
        <v>0</v>
      </c>
      <c r="P2167">
        <v>492.26</v>
      </c>
      <c r="Q2167">
        <v>32</v>
      </c>
      <c r="R2167">
        <v>0</v>
      </c>
      <c r="S2167">
        <v>-0.26</v>
      </c>
      <c r="T2167">
        <v>0</v>
      </c>
      <c r="U2167">
        <v>524</v>
      </c>
      <c r="V2167">
        <v>524</v>
      </c>
      <c r="W2167">
        <v>0</v>
      </c>
      <c r="X2167" t="s">
        <v>64</v>
      </c>
      <c r="Y2167">
        <v>98.21</v>
      </c>
      <c r="Z2167">
        <v>17.649999999999999</v>
      </c>
      <c r="AA2167" t="s">
        <v>65</v>
      </c>
      <c r="AB2167" t="s">
        <v>56</v>
      </c>
      <c r="AC2167">
        <v>8617</v>
      </c>
      <c r="AK2167">
        <v>32</v>
      </c>
      <c r="AL2167">
        <v>0</v>
      </c>
      <c r="AS2167">
        <v>524</v>
      </c>
      <c r="AZ2167">
        <v>492.26</v>
      </c>
      <c r="BB2167">
        <v>32</v>
      </c>
    </row>
    <row r="2168" spans="1:55" x14ac:dyDescent="0.25">
      <c r="A2168" t="s">
        <v>54</v>
      </c>
      <c r="B2168">
        <v>110027</v>
      </c>
      <c r="C2168" t="s">
        <v>55</v>
      </c>
      <c r="D2168" t="s">
        <v>56</v>
      </c>
      <c r="E2168" s="1">
        <v>45975</v>
      </c>
      <c r="F2168" t="s">
        <v>2525</v>
      </c>
      <c r="G2168" t="s">
        <v>63</v>
      </c>
      <c r="H2168" s="4">
        <v>222100000000000</v>
      </c>
      <c r="I2168">
        <v>29811</v>
      </c>
      <c r="J2168" s="3">
        <v>45975.834027777775</v>
      </c>
      <c r="K2168" t="s">
        <v>5760</v>
      </c>
      <c r="L2168" t="s">
        <v>59</v>
      </c>
      <c r="M2168">
        <v>1316</v>
      </c>
      <c r="N2168">
        <v>-443.74</v>
      </c>
      <c r="O2168">
        <v>0</v>
      </c>
      <c r="P2168">
        <v>872.26</v>
      </c>
      <c r="Q2168">
        <v>32</v>
      </c>
      <c r="R2168">
        <v>0</v>
      </c>
      <c r="S2168">
        <v>-0.26</v>
      </c>
      <c r="T2168">
        <v>0</v>
      </c>
      <c r="U2168">
        <v>904</v>
      </c>
      <c r="V2168">
        <v>904</v>
      </c>
      <c r="W2168">
        <v>0</v>
      </c>
      <c r="X2168" t="s">
        <v>64</v>
      </c>
      <c r="Y2168">
        <v>212.22</v>
      </c>
      <c r="Z2168">
        <v>19.36</v>
      </c>
      <c r="AA2168" t="s">
        <v>65</v>
      </c>
      <c r="AB2168" t="s">
        <v>56</v>
      </c>
      <c r="AC2168">
        <v>6329</v>
      </c>
      <c r="AK2168">
        <v>32</v>
      </c>
      <c r="AL2168">
        <v>0</v>
      </c>
      <c r="AS2168">
        <v>904</v>
      </c>
      <c r="AZ2168">
        <v>872.26</v>
      </c>
      <c r="BB2168">
        <v>32</v>
      </c>
    </row>
    <row r="2169" spans="1:55" x14ac:dyDescent="0.25">
      <c r="A2169" t="s">
        <v>54</v>
      </c>
      <c r="B2169">
        <v>110027</v>
      </c>
      <c r="C2169" t="s">
        <v>55</v>
      </c>
      <c r="D2169" t="s">
        <v>56</v>
      </c>
      <c r="E2169" s="1">
        <v>45975</v>
      </c>
      <c r="F2169" t="s">
        <v>2526</v>
      </c>
      <c r="G2169" t="s">
        <v>63</v>
      </c>
      <c r="H2169" s="4">
        <v>222100000000000</v>
      </c>
      <c r="I2169">
        <v>29811</v>
      </c>
      <c r="J2169" s="3">
        <v>45975.834027777775</v>
      </c>
      <c r="K2169" t="s">
        <v>5760</v>
      </c>
      <c r="L2169" t="s">
        <v>59</v>
      </c>
      <c r="M2169">
        <v>427</v>
      </c>
      <c r="N2169">
        <v>-113.74</v>
      </c>
      <c r="O2169">
        <v>0</v>
      </c>
      <c r="P2169">
        <v>313.26</v>
      </c>
      <c r="Q2169">
        <v>32</v>
      </c>
      <c r="R2169">
        <v>0</v>
      </c>
      <c r="S2169">
        <v>-0.26</v>
      </c>
      <c r="T2169">
        <v>0</v>
      </c>
      <c r="U2169">
        <v>345</v>
      </c>
      <c r="V2169">
        <v>345</v>
      </c>
      <c r="W2169">
        <v>0</v>
      </c>
      <c r="X2169" t="s">
        <v>64</v>
      </c>
      <c r="Y2169">
        <v>73.2</v>
      </c>
      <c r="Z2169">
        <v>10.65</v>
      </c>
      <c r="AA2169" t="s">
        <v>65</v>
      </c>
      <c r="AB2169" t="s">
        <v>56</v>
      </c>
      <c r="AC2169">
        <v>9055</v>
      </c>
      <c r="AK2169">
        <v>32</v>
      </c>
      <c r="AL2169">
        <v>0</v>
      </c>
      <c r="AS2169">
        <v>345</v>
      </c>
      <c r="AZ2169">
        <v>313.26</v>
      </c>
      <c r="BB2169">
        <v>32</v>
      </c>
    </row>
    <row r="2170" spans="1:55" x14ac:dyDescent="0.25">
      <c r="A2170" t="s">
        <v>54</v>
      </c>
      <c r="B2170">
        <v>110027</v>
      </c>
      <c r="C2170" t="s">
        <v>55</v>
      </c>
      <c r="D2170" t="s">
        <v>56</v>
      </c>
      <c r="E2170" s="1">
        <v>45975</v>
      </c>
      <c r="F2170" t="s">
        <v>2527</v>
      </c>
      <c r="G2170" t="s">
        <v>63</v>
      </c>
      <c r="H2170" s="4">
        <v>222101000000000</v>
      </c>
      <c r="I2170">
        <v>29811</v>
      </c>
      <c r="J2170" s="3">
        <v>45975.84097222222</v>
      </c>
      <c r="K2170" t="s">
        <v>5760</v>
      </c>
      <c r="L2170" t="s">
        <v>59</v>
      </c>
      <c r="M2170">
        <v>494</v>
      </c>
      <c r="N2170">
        <v>-60</v>
      </c>
      <c r="O2170">
        <v>0</v>
      </c>
      <c r="P2170">
        <v>434</v>
      </c>
      <c r="Q2170">
        <v>32</v>
      </c>
      <c r="R2170">
        <v>0</v>
      </c>
      <c r="S2170">
        <v>0</v>
      </c>
      <c r="T2170">
        <v>0</v>
      </c>
      <c r="U2170">
        <v>466</v>
      </c>
      <c r="V2170">
        <v>466</v>
      </c>
      <c r="W2170">
        <v>0</v>
      </c>
      <c r="X2170" t="s">
        <v>64</v>
      </c>
      <c r="Y2170">
        <v>89.36</v>
      </c>
      <c r="Z2170">
        <v>10.68</v>
      </c>
      <c r="AA2170" t="s">
        <v>65</v>
      </c>
      <c r="AB2170" t="s">
        <v>56</v>
      </c>
      <c r="AC2170">
        <v>8575</v>
      </c>
      <c r="AK2170">
        <v>32</v>
      </c>
      <c r="AL2170">
        <v>0</v>
      </c>
      <c r="AS2170">
        <v>466</v>
      </c>
      <c r="AZ2170">
        <v>433.99</v>
      </c>
      <c r="BB2170">
        <v>32</v>
      </c>
    </row>
    <row r="2171" spans="1:55" x14ac:dyDescent="0.25">
      <c r="A2171" t="s">
        <v>54</v>
      </c>
      <c r="B2171">
        <v>110027</v>
      </c>
      <c r="C2171" t="s">
        <v>55</v>
      </c>
      <c r="D2171" t="s">
        <v>56</v>
      </c>
      <c r="E2171" s="1">
        <v>45975</v>
      </c>
      <c r="F2171" t="s">
        <v>2528</v>
      </c>
      <c r="G2171" t="s">
        <v>67</v>
      </c>
      <c r="J2171" s="3">
        <v>45975.844444444447</v>
      </c>
      <c r="K2171" t="s">
        <v>5760</v>
      </c>
      <c r="L2171" t="s">
        <v>59</v>
      </c>
      <c r="M2171">
        <v>158</v>
      </c>
      <c r="N2171">
        <v>0</v>
      </c>
      <c r="O2171">
        <v>0</v>
      </c>
      <c r="P2171">
        <v>158</v>
      </c>
      <c r="Q2171">
        <v>0</v>
      </c>
      <c r="R2171">
        <v>7.9</v>
      </c>
      <c r="S2171">
        <v>0.1</v>
      </c>
      <c r="T2171">
        <v>0</v>
      </c>
      <c r="U2171">
        <v>166</v>
      </c>
      <c r="V2171">
        <v>166</v>
      </c>
      <c r="W2171">
        <v>0</v>
      </c>
      <c r="X2171" t="s">
        <v>73</v>
      </c>
      <c r="Y2171">
        <v>38.32</v>
      </c>
      <c r="Z2171">
        <v>4.0999999999999996</v>
      </c>
      <c r="AA2171" t="s">
        <v>74</v>
      </c>
      <c r="AB2171" t="s">
        <v>75</v>
      </c>
      <c r="AE2171" t="s">
        <v>89</v>
      </c>
      <c r="AF2171" t="s">
        <v>56</v>
      </c>
      <c r="AG2171">
        <v>8929758003</v>
      </c>
      <c r="AK2171">
        <v>0</v>
      </c>
      <c r="AL2171">
        <v>0</v>
      </c>
      <c r="AM2171">
        <v>166</v>
      </c>
      <c r="AV2171">
        <v>158</v>
      </c>
      <c r="AW2171">
        <v>3.95</v>
      </c>
      <c r="AX2171">
        <v>158</v>
      </c>
      <c r="AY2171">
        <v>3.95</v>
      </c>
      <c r="AZ2171">
        <v>158</v>
      </c>
    </row>
    <row r="2172" spans="1:55" x14ac:dyDescent="0.25">
      <c r="A2172" t="s">
        <v>54</v>
      </c>
      <c r="B2172">
        <v>110027</v>
      </c>
      <c r="C2172" t="s">
        <v>55</v>
      </c>
      <c r="D2172" t="s">
        <v>56</v>
      </c>
      <c r="E2172" s="1">
        <v>45975</v>
      </c>
      <c r="F2172" t="s">
        <v>2529</v>
      </c>
      <c r="G2172" t="s">
        <v>58</v>
      </c>
      <c r="H2172">
        <v>7479930286</v>
      </c>
      <c r="I2172">
        <v>18528960</v>
      </c>
      <c r="J2172" s="3">
        <v>45975.84652777778</v>
      </c>
      <c r="K2172" t="s">
        <v>5760</v>
      </c>
      <c r="L2172" t="s">
        <v>59</v>
      </c>
      <c r="M2172">
        <v>159</v>
      </c>
      <c r="N2172">
        <v>-79.5</v>
      </c>
      <c r="O2172">
        <v>0</v>
      </c>
      <c r="P2172">
        <v>79.5</v>
      </c>
      <c r="Q2172">
        <v>32</v>
      </c>
      <c r="R2172">
        <v>0</v>
      </c>
      <c r="S2172">
        <v>0</v>
      </c>
      <c r="T2172">
        <v>0</v>
      </c>
      <c r="U2172">
        <v>111.5</v>
      </c>
      <c r="V2172">
        <v>111.5</v>
      </c>
      <c r="W2172">
        <v>0</v>
      </c>
      <c r="X2172" t="s">
        <v>60</v>
      </c>
      <c r="Y2172">
        <v>22.54</v>
      </c>
      <c r="Z2172">
        <v>3.92</v>
      </c>
      <c r="AA2172" t="s">
        <v>61</v>
      </c>
      <c r="AB2172" t="s">
        <v>56</v>
      </c>
      <c r="AC2172">
        <v>286</v>
      </c>
      <c r="AK2172">
        <v>32</v>
      </c>
      <c r="AL2172">
        <v>0</v>
      </c>
      <c r="AT2172">
        <v>111.5</v>
      </c>
      <c r="AZ2172">
        <v>79.5</v>
      </c>
      <c r="BC2172">
        <v>32</v>
      </c>
    </row>
    <row r="2173" spans="1:55" x14ac:dyDescent="0.25">
      <c r="A2173" t="s">
        <v>54</v>
      </c>
      <c r="B2173">
        <v>110027</v>
      </c>
      <c r="C2173" t="s">
        <v>55</v>
      </c>
      <c r="D2173" t="s">
        <v>56</v>
      </c>
      <c r="E2173" s="1">
        <v>45975</v>
      </c>
      <c r="F2173" t="s">
        <v>2530</v>
      </c>
      <c r="G2173" t="s">
        <v>67</v>
      </c>
      <c r="J2173" s="3">
        <v>45975.856944444444</v>
      </c>
      <c r="K2173" t="s">
        <v>5760</v>
      </c>
      <c r="L2173" t="s">
        <v>59</v>
      </c>
      <c r="M2173">
        <v>59</v>
      </c>
      <c r="N2173">
        <v>0</v>
      </c>
      <c r="O2173">
        <v>0</v>
      </c>
      <c r="P2173">
        <v>59</v>
      </c>
      <c r="Q2173">
        <v>0</v>
      </c>
      <c r="R2173">
        <v>2.96</v>
      </c>
      <c r="S2173">
        <v>0.04</v>
      </c>
      <c r="T2173">
        <v>0</v>
      </c>
      <c r="U2173">
        <v>62</v>
      </c>
      <c r="V2173">
        <v>62</v>
      </c>
      <c r="W2173">
        <v>0</v>
      </c>
      <c r="X2173" t="s">
        <v>73</v>
      </c>
      <c r="Y2173">
        <v>15.49</v>
      </c>
      <c r="Z2173">
        <v>2.14</v>
      </c>
      <c r="AA2173" t="s">
        <v>74</v>
      </c>
      <c r="AB2173" t="s">
        <v>75</v>
      </c>
      <c r="AE2173" t="s">
        <v>730</v>
      </c>
      <c r="AF2173" t="s">
        <v>731</v>
      </c>
      <c r="AG2173">
        <v>9999777722</v>
      </c>
      <c r="AK2173">
        <v>0</v>
      </c>
      <c r="AL2173">
        <v>0</v>
      </c>
      <c r="AM2173">
        <v>62</v>
      </c>
      <c r="AV2173">
        <v>59</v>
      </c>
      <c r="AW2173">
        <v>1.48</v>
      </c>
      <c r="AX2173">
        <v>59</v>
      </c>
      <c r="AY2173">
        <v>1.48</v>
      </c>
      <c r="AZ2173">
        <v>59</v>
      </c>
    </row>
    <row r="2174" spans="1:55" x14ac:dyDescent="0.25">
      <c r="A2174" t="s">
        <v>54</v>
      </c>
      <c r="B2174">
        <v>110027</v>
      </c>
      <c r="C2174" t="s">
        <v>55</v>
      </c>
      <c r="D2174" t="s">
        <v>56</v>
      </c>
      <c r="E2174" s="1">
        <v>45975</v>
      </c>
      <c r="F2174" t="s">
        <v>2531</v>
      </c>
      <c r="G2174" t="s">
        <v>63</v>
      </c>
      <c r="H2174" s="4">
        <v>222102000000000</v>
      </c>
      <c r="I2174">
        <v>29811</v>
      </c>
      <c r="J2174" s="3">
        <v>45975.857638888891</v>
      </c>
      <c r="K2174" t="s">
        <v>5760</v>
      </c>
      <c r="L2174" t="s">
        <v>59</v>
      </c>
      <c r="M2174">
        <v>1132</v>
      </c>
      <c r="N2174">
        <v>-199.98</v>
      </c>
      <c r="O2174">
        <v>0</v>
      </c>
      <c r="P2174">
        <v>932.02</v>
      </c>
      <c r="Q2174">
        <v>32</v>
      </c>
      <c r="R2174">
        <v>0</v>
      </c>
      <c r="S2174">
        <v>-0.02</v>
      </c>
      <c r="T2174">
        <v>0</v>
      </c>
      <c r="U2174">
        <v>964</v>
      </c>
      <c r="V2174">
        <v>964</v>
      </c>
      <c r="W2174">
        <v>0</v>
      </c>
      <c r="X2174" t="s">
        <v>64</v>
      </c>
      <c r="Y2174">
        <v>236.69</v>
      </c>
      <c r="Z2174">
        <v>18.190000000000001</v>
      </c>
      <c r="AA2174" t="s">
        <v>65</v>
      </c>
      <c r="AB2174" t="s">
        <v>56</v>
      </c>
      <c r="AC2174">
        <v>9658</v>
      </c>
      <c r="AK2174">
        <v>32</v>
      </c>
      <c r="AL2174">
        <v>0</v>
      </c>
      <c r="AS2174">
        <v>964</v>
      </c>
      <c r="AZ2174">
        <v>932.02</v>
      </c>
      <c r="BB2174">
        <v>32</v>
      </c>
    </row>
    <row r="2175" spans="1:55" x14ac:dyDescent="0.25">
      <c r="A2175" t="s">
        <v>54</v>
      </c>
      <c r="B2175">
        <v>110027</v>
      </c>
      <c r="C2175" t="s">
        <v>55</v>
      </c>
      <c r="D2175" t="s">
        <v>56</v>
      </c>
      <c r="E2175" s="1">
        <v>45975</v>
      </c>
      <c r="F2175" t="s">
        <v>2532</v>
      </c>
      <c r="G2175" t="s">
        <v>63</v>
      </c>
      <c r="H2175" s="4">
        <v>222103000000000</v>
      </c>
      <c r="I2175">
        <v>29811</v>
      </c>
      <c r="J2175" s="3">
        <v>45975.869444444441</v>
      </c>
      <c r="K2175" t="s">
        <v>5760</v>
      </c>
      <c r="L2175" t="s">
        <v>59</v>
      </c>
      <c r="M2175">
        <v>827</v>
      </c>
      <c r="N2175">
        <v>-268.74</v>
      </c>
      <c r="O2175">
        <v>0</v>
      </c>
      <c r="P2175">
        <v>558.26</v>
      </c>
      <c r="Q2175">
        <v>32</v>
      </c>
      <c r="R2175">
        <v>0</v>
      </c>
      <c r="S2175">
        <v>-0.26</v>
      </c>
      <c r="T2175">
        <v>0</v>
      </c>
      <c r="U2175">
        <v>590</v>
      </c>
      <c r="V2175">
        <v>590</v>
      </c>
      <c r="W2175">
        <v>0</v>
      </c>
      <c r="X2175" t="s">
        <v>64</v>
      </c>
      <c r="Y2175">
        <v>135.91999999999999</v>
      </c>
      <c r="Z2175">
        <v>9.4600000000000009</v>
      </c>
      <c r="AA2175" t="s">
        <v>65</v>
      </c>
      <c r="AB2175" t="s">
        <v>56</v>
      </c>
      <c r="AC2175">
        <v>6907</v>
      </c>
      <c r="AK2175">
        <v>32</v>
      </c>
      <c r="AL2175">
        <v>0</v>
      </c>
      <c r="AS2175">
        <v>590</v>
      </c>
      <c r="AZ2175">
        <v>558.26</v>
      </c>
      <c r="BB2175">
        <v>32</v>
      </c>
    </row>
    <row r="2176" spans="1:55" x14ac:dyDescent="0.25">
      <c r="A2176" t="s">
        <v>54</v>
      </c>
      <c r="B2176">
        <v>110027</v>
      </c>
      <c r="C2176" t="s">
        <v>55</v>
      </c>
      <c r="D2176" t="s">
        <v>56</v>
      </c>
      <c r="E2176" s="1">
        <v>45975</v>
      </c>
      <c r="F2176" t="s">
        <v>2533</v>
      </c>
      <c r="G2176" t="s">
        <v>63</v>
      </c>
      <c r="H2176" s="4">
        <v>222103000000000</v>
      </c>
      <c r="I2176">
        <v>29811</v>
      </c>
      <c r="J2176" s="3">
        <v>45975.870833333334</v>
      </c>
      <c r="K2176" t="s">
        <v>5760</v>
      </c>
      <c r="L2176" t="s">
        <v>59</v>
      </c>
      <c r="M2176">
        <v>806</v>
      </c>
      <c r="N2176">
        <v>-293.75</v>
      </c>
      <c r="O2176">
        <v>0</v>
      </c>
      <c r="P2176">
        <v>512.25</v>
      </c>
      <c r="Q2176">
        <v>32</v>
      </c>
      <c r="R2176">
        <v>0</v>
      </c>
      <c r="S2176">
        <v>-0.25</v>
      </c>
      <c r="T2176">
        <v>0</v>
      </c>
      <c r="U2176">
        <v>544</v>
      </c>
      <c r="V2176">
        <v>544</v>
      </c>
      <c r="W2176">
        <v>0</v>
      </c>
      <c r="X2176" t="s">
        <v>64</v>
      </c>
      <c r="Y2176">
        <v>136.94</v>
      </c>
      <c r="Z2176">
        <v>7.83</v>
      </c>
      <c r="AA2176" t="s">
        <v>65</v>
      </c>
      <c r="AB2176" t="s">
        <v>56</v>
      </c>
      <c r="AC2176">
        <v>8179</v>
      </c>
      <c r="AK2176">
        <v>32</v>
      </c>
      <c r="AL2176">
        <v>0</v>
      </c>
      <c r="AS2176">
        <v>544</v>
      </c>
      <c r="AZ2176">
        <v>512.25</v>
      </c>
      <c r="BB2176">
        <v>32</v>
      </c>
    </row>
    <row r="2177" spans="1:55" x14ac:dyDescent="0.25">
      <c r="A2177" t="s">
        <v>54</v>
      </c>
      <c r="B2177">
        <v>110027</v>
      </c>
      <c r="C2177" t="s">
        <v>55</v>
      </c>
      <c r="D2177" t="s">
        <v>56</v>
      </c>
      <c r="E2177" s="1">
        <v>45975</v>
      </c>
      <c r="F2177" t="s">
        <v>2534</v>
      </c>
      <c r="G2177" t="s">
        <v>67</v>
      </c>
      <c r="J2177" s="3">
        <v>45975.871527777781</v>
      </c>
      <c r="K2177" t="s">
        <v>5760</v>
      </c>
      <c r="L2177" t="s">
        <v>59</v>
      </c>
      <c r="M2177">
        <v>748</v>
      </c>
      <c r="N2177">
        <v>0</v>
      </c>
      <c r="O2177">
        <v>0</v>
      </c>
      <c r="P2177">
        <v>748</v>
      </c>
      <c r="Q2177">
        <v>0</v>
      </c>
      <c r="R2177">
        <v>37.4</v>
      </c>
      <c r="S2177">
        <v>-0.4</v>
      </c>
      <c r="T2177">
        <v>0</v>
      </c>
      <c r="U2177">
        <v>785</v>
      </c>
      <c r="V2177">
        <v>785</v>
      </c>
      <c r="W2177">
        <v>0</v>
      </c>
      <c r="X2177" t="s">
        <v>68</v>
      </c>
      <c r="Y2177">
        <v>207.41</v>
      </c>
      <c r="Z2177">
        <v>17.440000000000001</v>
      </c>
      <c r="AA2177" t="s">
        <v>74</v>
      </c>
      <c r="AB2177" t="s">
        <v>75</v>
      </c>
      <c r="AE2177" t="s">
        <v>89</v>
      </c>
      <c r="AF2177" t="s">
        <v>56</v>
      </c>
      <c r="AG2177">
        <v>8929758003</v>
      </c>
      <c r="AK2177">
        <v>0</v>
      </c>
      <c r="AL2177">
        <v>0</v>
      </c>
      <c r="AN2177">
        <v>785</v>
      </c>
      <c r="AV2177">
        <v>748</v>
      </c>
      <c r="AW2177">
        <v>18.7</v>
      </c>
      <c r="AX2177">
        <v>748</v>
      </c>
      <c r="AY2177">
        <v>18.7</v>
      </c>
      <c r="AZ2177">
        <v>748</v>
      </c>
    </row>
    <row r="2178" spans="1:55" x14ac:dyDescent="0.25">
      <c r="A2178" t="s">
        <v>54</v>
      </c>
      <c r="B2178">
        <v>110027</v>
      </c>
      <c r="C2178" t="s">
        <v>55</v>
      </c>
      <c r="D2178" t="s">
        <v>56</v>
      </c>
      <c r="E2178" s="1">
        <v>45975</v>
      </c>
      <c r="F2178" t="s">
        <v>2535</v>
      </c>
      <c r="G2178" t="s">
        <v>63</v>
      </c>
      <c r="H2178" s="4">
        <v>222104000000000</v>
      </c>
      <c r="I2178">
        <v>29811</v>
      </c>
      <c r="J2178" s="3">
        <v>45975.873611111114</v>
      </c>
      <c r="K2178" t="s">
        <v>5760</v>
      </c>
      <c r="L2178" t="s">
        <v>59</v>
      </c>
      <c r="M2178">
        <v>319</v>
      </c>
      <c r="N2178">
        <v>0</v>
      </c>
      <c r="O2178">
        <v>0</v>
      </c>
      <c r="P2178">
        <v>319</v>
      </c>
      <c r="Q2178">
        <v>32</v>
      </c>
      <c r="R2178">
        <v>0</v>
      </c>
      <c r="S2178">
        <v>0</v>
      </c>
      <c r="T2178">
        <v>0</v>
      </c>
      <c r="U2178">
        <v>351</v>
      </c>
      <c r="V2178">
        <v>351</v>
      </c>
      <c r="W2178">
        <v>0</v>
      </c>
      <c r="X2178" t="s">
        <v>64</v>
      </c>
      <c r="Y2178">
        <v>67.62</v>
      </c>
      <c r="Z2178">
        <v>4.7699999999999996</v>
      </c>
      <c r="AA2178" t="s">
        <v>65</v>
      </c>
      <c r="AB2178" t="s">
        <v>56</v>
      </c>
      <c r="AC2178">
        <v>2654</v>
      </c>
      <c r="AK2178">
        <v>32</v>
      </c>
      <c r="AL2178">
        <v>0</v>
      </c>
      <c r="AS2178">
        <v>351</v>
      </c>
      <c r="AZ2178">
        <v>319</v>
      </c>
      <c r="BB2178">
        <v>32</v>
      </c>
    </row>
    <row r="2179" spans="1:55" x14ac:dyDescent="0.25">
      <c r="A2179" t="s">
        <v>54</v>
      </c>
      <c r="B2179">
        <v>110027</v>
      </c>
      <c r="C2179" t="s">
        <v>55</v>
      </c>
      <c r="D2179" t="s">
        <v>56</v>
      </c>
      <c r="E2179" s="1">
        <v>45975</v>
      </c>
      <c r="F2179" t="s">
        <v>2536</v>
      </c>
      <c r="G2179" t="s">
        <v>63</v>
      </c>
      <c r="H2179" s="4">
        <v>222104000000000</v>
      </c>
      <c r="I2179">
        <v>29811</v>
      </c>
      <c r="J2179" s="3">
        <v>45975.881249999999</v>
      </c>
      <c r="K2179" t="s">
        <v>5760</v>
      </c>
      <c r="L2179" t="s">
        <v>59</v>
      </c>
      <c r="M2179">
        <v>458</v>
      </c>
      <c r="N2179">
        <v>0</v>
      </c>
      <c r="O2179">
        <v>0</v>
      </c>
      <c r="P2179">
        <v>458</v>
      </c>
      <c r="Q2179">
        <v>32</v>
      </c>
      <c r="R2179">
        <v>0</v>
      </c>
      <c r="S2179">
        <v>0</v>
      </c>
      <c r="T2179">
        <v>0</v>
      </c>
      <c r="U2179">
        <v>490</v>
      </c>
      <c r="V2179">
        <v>490</v>
      </c>
      <c r="W2179">
        <v>0</v>
      </c>
      <c r="X2179" t="s">
        <v>64</v>
      </c>
      <c r="Y2179">
        <v>94.68</v>
      </c>
      <c r="Z2179">
        <v>10.02</v>
      </c>
      <c r="AA2179" t="s">
        <v>65</v>
      </c>
      <c r="AB2179" t="s">
        <v>56</v>
      </c>
      <c r="AC2179">
        <v>1870</v>
      </c>
      <c r="AK2179">
        <v>32</v>
      </c>
      <c r="AL2179">
        <v>0</v>
      </c>
      <c r="AS2179">
        <v>490</v>
      </c>
      <c r="AZ2179">
        <v>458</v>
      </c>
      <c r="BB2179">
        <v>32</v>
      </c>
    </row>
    <row r="2180" spans="1:55" x14ac:dyDescent="0.25">
      <c r="A2180" t="s">
        <v>54</v>
      </c>
      <c r="B2180">
        <v>110027</v>
      </c>
      <c r="C2180" t="s">
        <v>55</v>
      </c>
      <c r="D2180" t="s">
        <v>56</v>
      </c>
      <c r="E2180" s="1">
        <v>45975</v>
      </c>
      <c r="F2180" t="s">
        <v>2537</v>
      </c>
      <c r="G2180" t="s">
        <v>63</v>
      </c>
      <c r="H2180" s="4">
        <v>222105000000000</v>
      </c>
      <c r="I2180">
        <v>29811</v>
      </c>
      <c r="J2180" s="3">
        <v>45975.888194444444</v>
      </c>
      <c r="K2180" t="s">
        <v>5760</v>
      </c>
      <c r="L2180" t="s">
        <v>59</v>
      </c>
      <c r="M2180">
        <v>338</v>
      </c>
      <c r="N2180">
        <v>-93.74</v>
      </c>
      <c r="O2180">
        <v>0</v>
      </c>
      <c r="P2180">
        <v>244.26</v>
      </c>
      <c r="Q2180">
        <v>32</v>
      </c>
      <c r="R2180">
        <v>0</v>
      </c>
      <c r="S2180">
        <v>-0.26</v>
      </c>
      <c r="T2180">
        <v>0</v>
      </c>
      <c r="U2180">
        <v>276</v>
      </c>
      <c r="V2180">
        <v>276</v>
      </c>
      <c r="W2180">
        <v>0</v>
      </c>
      <c r="X2180" t="s">
        <v>64</v>
      </c>
      <c r="Y2180">
        <v>67.09</v>
      </c>
      <c r="Z2180">
        <v>8.49</v>
      </c>
      <c r="AA2180" t="s">
        <v>65</v>
      </c>
      <c r="AB2180" t="s">
        <v>56</v>
      </c>
      <c r="AC2180">
        <v>5077</v>
      </c>
      <c r="AK2180">
        <v>32</v>
      </c>
      <c r="AL2180">
        <v>0</v>
      </c>
      <c r="AS2180">
        <v>276</v>
      </c>
      <c r="AZ2180">
        <v>244.26</v>
      </c>
      <c r="BB2180">
        <v>32</v>
      </c>
    </row>
    <row r="2181" spans="1:55" x14ac:dyDescent="0.25">
      <c r="A2181" t="s">
        <v>54</v>
      </c>
      <c r="B2181">
        <v>110027</v>
      </c>
      <c r="C2181" t="s">
        <v>55</v>
      </c>
      <c r="D2181" t="s">
        <v>56</v>
      </c>
      <c r="E2181" s="1">
        <v>45975</v>
      </c>
      <c r="F2181" t="s">
        <v>2538</v>
      </c>
      <c r="G2181" t="s">
        <v>63</v>
      </c>
      <c r="H2181" s="4">
        <v>222105000000000</v>
      </c>
      <c r="I2181">
        <v>29811</v>
      </c>
      <c r="J2181" s="3">
        <v>45975.890277777777</v>
      </c>
      <c r="K2181" t="s">
        <v>5760</v>
      </c>
      <c r="L2181" t="s">
        <v>59</v>
      </c>
      <c r="M2181">
        <v>1494</v>
      </c>
      <c r="N2181">
        <v>-492</v>
      </c>
      <c r="O2181">
        <v>0</v>
      </c>
      <c r="P2181">
        <v>1002</v>
      </c>
      <c r="Q2181">
        <v>32</v>
      </c>
      <c r="R2181">
        <v>0</v>
      </c>
      <c r="S2181">
        <v>0</v>
      </c>
      <c r="T2181">
        <v>0</v>
      </c>
      <c r="U2181">
        <v>1034</v>
      </c>
      <c r="V2181">
        <v>1034</v>
      </c>
      <c r="W2181">
        <v>0</v>
      </c>
      <c r="X2181" t="s">
        <v>64</v>
      </c>
      <c r="Y2181">
        <v>271.7</v>
      </c>
      <c r="Z2181">
        <v>20.84</v>
      </c>
      <c r="AA2181" t="s">
        <v>65</v>
      </c>
      <c r="AB2181" t="s">
        <v>56</v>
      </c>
      <c r="AC2181">
        <v>1282</v>
      </c>
      <c r="AK2181">
        <v>32</v>
      </c>
      <c r="AL2181">
        <v>0</v>
      </c>
      <c r="AS2181">
        <v>1034</v>
      </c>
      <c r="AZ2181">
        <v>1002</v>
      </c>
      <c r="BB2181">
        <v>32</v>
      </c>
    </row>
    <row r="2182" spans="1:55" x14ac:dyDescent="0.25">
      <c r="A2182" t="s">
        <v>54</v>
      </c>
      <c r="B2182">
        <v>110027</v>
      </c>
      <c r="C2182" t="s">
        <v>55</v>
      </c>
      <c r="D2182" t="s">
        <v>56</v>
      </c>
      <c r="E2182" s="1">
        <v>45975</v>
      </c>
      <c r="F2182" t="s">
        <v>2539</v>
      </c>
      <c r="G2182" t="s">
        <v>67</v>
      </c>
      <c r="J2182" s="3">
        <v>45975.893055555556</v>
      </c>
      <c r="K2182" t="s">
        <v>5760</v>
      </c>
      <c r="L2182" t="s">
        <v>59</v>
      </c>
      <c r="M2182">
        <v>378</v>
      </c>
      <c r="N2182">
        <v>0</v>
      </c>
      <c r="O2182">
        <v>0</v>
      </c>
      <c r="P2182">
        <v>378</v>
      </c>
      <c r="Q2182">
        <v>0</v>
      </c>
      <c r="R2182">
        <v>18.899999999999999</v>
      </c>
      <c r="S2182">
        <v>0.1</v>
      </c>
      <c r="T2182">
        <v>0</v>
      </c>
      <c r="U2182">
        <v>397</v>
      </c>
      <c r="V2182">
        <v>397</v>
      </c>
      <c r="W2182">
        <v>0</v>
      </c>
      <c r="X2182" t="s">
        <v>73</v>
      </c>
      <c r="Y2182">
        <v>94.68</v>
      </c>
      <c r="Z2182">
        <v>10.02</v>
      </c>
      <c r="AA2182" t="s">
        <v>69</v>
      </c>
      <c r="AE2182" t="s">
        <v>89</v>
      </c>
      <c r="AF2182" t="s">
        <v>56</v>
      </c>
      <c r="AG2182">
        <v>8929758003</v>
      </c>
      <c r="AK2182">
        <v>0</v>
      </c>
      <c r="AL2182">
        <v>0</v>
      </c>
      <c r="AM2182">
        <v>397</v>
      </c>
      <c r="AV2182">
        <v>378</v>
      </c>
      <c r="AW2182">
        <v>9.4499999999999993</v>
      </c>
      <c r="AX2182">
        <v>378</v>
      </c>
      <c r="AY2182">
        <v>9.4499999999999993</v>
      </c>
      <c r="AZ2182">
        <v>378</v>
      </c>
    </row>
    <row r="2183" spans="1:55" x14ac:dyDescent="0.25">
      <c r="A2183" t="s">
        <v>54</v>
      </c>
      <c r="B2183">
        <v>110027</v>
      </c>
      <c r="C2183" t="s">
        <v>55</v>
      </c>
      <c r="D2183" t="s">
        <v>56</v>
      </c>
      <c r="E2183" s="1">
        <v>45975</v>
      </c>
      <c r="F2183" t="s">
        <v>2540</v>
      </c>
      <c r="G2183" t="s">
        <v>67</v>
      </c>
      <c r="J2183" s="3">
        <v>45975.893055555556</v>
      </c>
      <c r="K2183" t="s">
        <v>5760</v>
      </c>
      <c r="L2183" t="s">
        <v>59</v>
      </c>
      <c r="M2183">
        <v>129</v>
      </c>
      <c r="N2183">
        <v>0</v>
      </c>
      <c r="O2183">
        <v>0</v>
      </c>
      <c r="P2183">
        <v>129</v>
      </c>
      <c r="Q2183">
        <v>0</v>
      </c>
      <c r="R2183">
        <v>6.46</v>
      </c>
      <c r="S2183">
        <v>-0.46</v>
      </c>
      <c r="T2183">
        <v>0</v>
      </c>
      <c r="U2183">
        <v>135</v>
      </c>
      <c r="V2183">
        <v>135</v>
      </c>
      <c r="W2183">
        <v>0</v>
      </c>
      <c r="X2183" t="s">
        <v>73</v>
      </c>
      <c r="Y2183">
        <v>26.61</v>
      </c>
      <c r="Z2183">
        <v>2.5</v>
      </c>
      <c r="AA2183" t="s">
        <v>74</v>
      </c>
      <c r="AB2183" t="s">
        <v>75</v>
      </c>
      <c r="AE2183" t="s">
        <v>2541</v>
      </c>
      <c r="AF2183" t="s">
        <v>2542</v>
      </c>
      <c r="AG2183">
        <v>9311163134</v>
      </c>
      <c r="AK2183">
        <v>0</v>
      </c>
      <c r="AL2183">
        <v>0</v>
      </c>
      <c r="AM2183">
        <v>135</v>
      </c>
      <c r="AV2183">
        <v>129</v>
      </c>
      <c r="AW2183">
        <v>3.23</v>
      </c>
      <c r="AX2183">
        <v>129</v>
      </c>
      <c r="AY2183">
        <v>3.23</v>
      </c>
      <c r="AZ2183">
        <v>129</v>
      </c>
    </row>
    <row r="2184" spans="1:55" x14ac:dyDescent="0.25">
      <c r="A2184" t="s">
        <v>54</v>
      </c>
      <c r="B2184">
        <v>110027</v>
      </c>
      <c r="C2184" t="s">
        <v>55</v>
      </c>
      <c r="D2184" t="s">
        <v>56</v>
      </c>
      <c r="E2184" s="1">
        <v>45975</v>
      </c>
      <c r="F2184" t="s">
        <v>2543</v>
      </c>
      <c r="G2184" t="s">
        <v>63</v>
      </c>
      <c r="H2184" s="4">
        <v>222106000000000</v>
      </c>
      <c r="I2184">
        <v>29811</v>
      </c>
      <c r="J2184" s="3">
        <v>45975.895138888889</v>
      </c>
      <c r="K2184" t="s">
        <v>5760</v>
      </c>
      <c r="L2184" t="s">
        <v>59</v>
      </c>
      <c r="M2184">
        <v>258</v>
      </c>
      <c r="N2184">
        <v>-60</v>
      </c>
      <c r="O2184">
        <v>0</v>
      </c>
      <c r="P2184">
        <v>198</v>
      </c>
      <c r="Q2184">
        <v>32</v>
      </c>
      <c r="R2184">
        <v>0</v>
      </c>
      <c r="S2184">
        <v>0</v>
      </c>
      <c r="T2184">
        <v>0</v>
      </c>
      <c r="U2184">
        <v>230</v>
      </c>
      <c r="V2184">
        <v>230</v>
      </c>
      <c r="W2184">
        <v>0</v>
      </c>
      <c r="X2184" t="s">
        <v>64</v>
      </c>
      <c r="Y2184">
        <v>45.66</v>
      </c>
      <c r="Z2184">
        <v>3.92</v>
      </c>
      <c r="AA2184" t="s">
        <v>65</v>
      </c>
      <c r="AB2184" t="s">
        <v>56</v>
      </c>
      <c r="AC2184">
        <v>7821</v>
      </c>
      <c r="AK2184">
        <v>32</v>
      </c>
      <c r="AL2184">
        <v>0</v>
      </c>
      <c r="AS2184">
        <v>230</v>
      </c>
      <c r="AZ2184">
        <v>198</v>
      </c>
      <c r="BB2184">
        <v>32</v>
      </c>
    </row>
    <row r="2185" spans="1:55" x14ac:dyDescent="0.25">
      <c r="A2185" t="s">
        <v>54</v>
      </c>
      <c r="B2185">
        <v>110027</v>
      </c>
      <c r="C2185" t="s">
        <v>55</v>
      </c>
      <c r="D2185" t="s">
        <v>56</v>
      </c>
      <c r="E2185" s="1">
        <v>45975</v>
      </c>
      <c r="F2185" t="s">
        <v>2544</v>
      </c>
      <c r="G2185" t="s">
        <v>67</v>
      </c>
      <c r="J2185" s="3">
        <v>45975.895833333336</v>
      </c>
      <c r="K2185" t="s">
        <v>5760</v>
      </c>
      <c r="L2185" t="s">
        <v>59</v>
      </c>
      <c r="M2185">
        <v>189</v>
      </c>
      <c r="N2185">
        <v>0</v>
      </c>
      <c r="O2185">
        <v>0</v>
      </c>
      <c r="P2185">
        <v>189</v>
      </c>
      <c r="Q2185">
        <v>0</v>
      </c>
      <c r="R2185">
        <v>9.4600000000000009</v>
      </c>
      <c r="S2185">
        <v>-0.46</v>
      </c>
      <c r="T2185">
        <v>0</v>
      </c>
      <c r="U2185">
        <v>198</v>
      </c>
      <c r="V2185">
        <v>198</v>
      </c>
      <c r="W2185">
        <v>0</v>
      </c>
      <c r="X2185" t="s">
        <v>68</v>
      </c>
      <c r="Y2185">
        <v>47.29</v>
      </c>
      <c r="Z2185">
        <v>2.2799999999999998</v>
      </c>
      <c r="AA2185" t="s">
        <v>74</v>
      </c>
      <c r="AB2185" t="s">
        <v>75</v>
      </c>
      <c r="AE2185" t="s">
        <v>2545</v>
      </c>
      <c r="AF2185" t="s">
        <v>2546</v>
      </c>
      <c r="AG2185">
        <v>8929985799</v>
      </c>
      <c r="AK2185">
        <v>0</v>
      </c>
      <c r="AL2185">
        <v>0</v>
      </c>
      <c r="AN2185">
        <v>198</v>
      </c>
      <c r="AV2185">
        <v>189</v>
      </c>
      <c r="AW2185">
        <v>4.7300000000000004</v>
      </c>
      <c r="AX2185">
        <v>189</v>
      </c>
      <c r="AY2185">
        <v>4.7300000000000004</v>
      </c>
      <c r="AZ2185">
        <v>189</v>
      </c>
    </row>
    <row r="2186" spans="1:55" x14ac:dyDescent="0.25">
      <c r="A2186" t="s">
        <v>54</v>
      </c>
      <c r="B2186">
        <v>110027</v>
      </c>
      <c r="C2186" t="s">
        <v>55</v>
      </c>
      <c r="D2186" t="s">
        <v>56</v>
      </c>
      <c r="E2186" s="1">
        <v>45975</v>
      </c>
      <c r="F2186" t="s">
        <v>2547</v>
      </c>
      <c r="G2186" t="s">
        <v>58</v>
      </c>
      <c r="H2186">
        <v>7466889163</v>
      </c>
      <c r="I2186">
        <v>18528960</v>
      </c>
      <c r="J2186" s="3">
        <v>45975.897222222222</v>
      </c>
      <c r="K2186" t="s">
        <v>5760</v>
      </c>
      <c r="L2186" t="s">
        <v>59</v>
      </c>
      <c r="M2186">
        <v>378</v>
      </c>
      <c r="N2186">
        <v>-100</v>
      </c>
      <c r="O2186">
        <v>0</v>
      </c>
      <c r="P2186">
        <v>278</v>
      </c>
      <c r="Q2186">
        <v>32</v>
      </c>
      <c r="R2186">
        <v>0</v>
      </c>
      <c r="S2186">
        <v>0</v>
      </c>
      <c r="T2186">
        <v>0</v>
      </c>
      <c r="U2186">
        <v>310</v>
      </c>
      <c r="V2186">
        <v>310</v>
      </c>
      <c r="W2186">
        <v>0</v>
      </c>
      <c r="X2186" t="s">
        <v>60</v>
      </c>
      <c r="Y2186">
        <v>60.03</v>
      </c>
      <c r="Z2186">
        <v>8.69</v>
      </c>
      <c r="AA2186" t="s">
        <v>61</v>
      </c>
      <c r="AB2186" t="s">
        <v>56</v>
      </c>
      <c r="AC2186">
        <v>9163</v>
      </c>
      <c r="AK2186">
        <v>32</v>
      </c>
      <c r="AL2186">
        <v>0</v>
      </c>
      <c r="AT2186">
        <v>310</v>
      </c>
      <c r="AZ2186">
        <v>278</v>
      </c>
      <c r="BC2186">
        <v>32</v>
      </c>
    </row>
    <row r="2187" spans="1:55" x14ac:dyDescent="0.25">
      <c r="A2187" t="s">
        <v>54</v>
      </c>
      <c r="B2187">
        <v>110027</v>
      </c>
      <c r="C2187" t="s">
        <v>55</v>
      </c>
      <c r="D2187" t="s">
        <v>56</v>
      </c>
      <c r="E2187" s="1">
        <v>45975</v>
      </c>
      <c r="F2187" t="s">
        <v>2548</v>
      </c>
      <c r="G2187" t="s">
        <v>67</v>
      </c>
      <c r="J2187" s="3">
        <v>45975.898611111108</v>
      </c>
      <c r="K2187" t="s">
        <v>5760</v>
      </c>
      <c r="L2187" t="s">
        <v>59</v>
      </c>
      <c r="M2187">
        <v>406.09</v>
      </c>
      <c r="N2187">
        <v>0</v>
      </c>
      <c r="O2187">
        <v>0</v>
      </c>
      <c r="P2187">
        <v>406.09</v>
      </c>
      <c r="Q2187">
        <v>0</v>
      </c>
      <c r="R2187">
        <v>20.3</v>
      </c>
      <c r="S2187">
        <v>-0.39</v>
      </c>
      <c r="T2187">
        <v>0</v>
      </c>
      <c r="U2187">
        <v>426</v>
      </c>
      <c r="V2187">
        <v>426</v>
      </c>
      <c r="W2187">
        <v>0</v>
      </c>
      <c r="X2187" t="s">
        <v>68</v>
      </c>
      <c r="Y2187">
        <v>88.8</v>
      </c>
      <c r="Z2187">
        <v>4.24</v>
      </c>
      <c r="AA2187" t="s">
        <v>74</v>
      </c>
      <c r="AB2187" t="s">
        <v>75</v>
      </c>
      <c r="AE2187" t="s">
        <v>89</v>
      </c>
      <c r="AF2187" t="s">
        <v>56</v>
      </c>
      <c r="AG2187">
        <v>8929758003</v>
      </c>
      <c r="AK2187">
        <v>0</v>
      </c>
      <c r="AL2187">
        <v>0</v>
      </c>
      <c r="AN2187">
        <v>426</v>
      </c>
      <c r="AV2187">
        <v>406.09</v>
      </c>
      <c r="AW2187">
        <v>10.15</v>
      </c>
      <c r="AX2187">
        <v>406.09</v>
      </c>
      <c r="AY2187">
        <v>10.15</v>
      </c>
      <c r="AZ2187">
        <v>406.09</v>
      </c>
    </row>
    <row r="2188" spans="1:55" x14ac:dyDescent="0.25">
      <c r="A2188" t="s">
        <v>54</v>
      </c>
      <c r="B2188">
        <v>110027</v>
      </c>
      <c r="C2188" t="s">
        <v>55</v>
      </c>
      <c r="D2188" t="s">
        <v>56</v>
      </c>
      <c r="E2188" s="1">
        <v>45975</v>
      </c>
      <c r="F2188" t="s">
        <v>2549</v>
      </c>
      <c r="G2188" t="s">
        <v>63</v>
      </c>
      <c r="H2188" s="4">
        <v>222106000000000</v>
      </c>
      <c r="I2188">
        <v>29811</v>
      </c>
      <c r="J2188" s="3">
        <v>45975.899305555555</v>
      </c>
      <c r="K2188" t="s">
        <v>5760</v>
      </c>
      <c r="L2188" t="s">
        <v>59</v>
      </c>
      <c r="M2188">
        <v>666</v>
      </c>
      <c r="N2188">
        <v>-93.74</v>
      </c>
      <c r="O2188">
        <v>0</v>
      </c>
      <c r="P2188">
        <v>572.26</v>
      </c>
      <c r="Q2188">
        <v>32</v>
      </c>
      <c r="R2188">
        <v>0</v>
      </c>
      <c r="S2188">
        <v>-0.26</v>
      </c>
      <c r="T2188">
        <v>0</v>
      </c>
      <c r="U2188">
        <v>604</v>
      </c>
      <c r="V2188">
        <v>604</v>
      </c>
      <c r="W2188">
        <v>0</v>
      </c>
      <c r="X2188" t="s">
        <v>64</v>
      </c>
      <c r="Y2188">
        <v>132.06</v>
      </c>
      <c r="Z2188">
        <v>13.4</v>
      </c>
      <c r="AA2188" t="s">
        <v>65</v>
      </c>
      <c r="AB2188" t="s">
        <v>56</v>
      </c>
      <c r="AC2188">
        <v>6162</v>
      </c>
      <c r="AK2188">
        <v>32</v>
      </c>
      <c r="AL2188">
        <v>0</v>
      </c>
      <c r="AS2188">
        <v>604</v>
      </c>
      <c r="AZ2188">
        <v>572.26</v>
      </c>
      <c r="BB2188">
        <v>32</v>
      </c>
    </row>
    <row r="2189" spans="1:55" x14ac:dyDescent="0.25">
      <c r="A2189" t="s">
        <v>54</v>
      </c>
      <c r="B2189">
        <v>110027</v>
      </c>
      <c r="C2189" t="s">
        <v>55</v>
      </c>
      <c r="D2189" t="s">
        <v>56</v>
      </c>
      <c r="E2189" s="1">
        <v>45975</v>
      </c>
      <c r="F2189" t="s">
        <v>2550</v>
      </c>
      <c r="G2189" t="s">
        <v>63</v>
      </c>
      <c r="H2189" s="4">
        <v>222106000000000</v>
      </c>
      <c r="I2189">
        <v>29811</v>
      </c>
      <c r="J2189" s="3">
        <v>45975.905555555553</v>
      </c>
      <c r="K2189" t="s">
        <v>5760</v>
      </c>
      <c r="L2189" t="s">
        <v>59</v>
      </c>
      <c r="M2189">
        <v>297</v>
      </c>
      <c r="N2189">
        <v>0</v>
      </c>
      <c r="O2189">
        <v>0</v>
      </c>
      <c r="P2189">
        <v>297</v>
      </c>
      <c r="Q2189">
        <v>32</v>
      </c>
      <c r="R2189">
        <v>0</v>
      </c>
      <c r="S2189">
        <v>0</v>
      </c>
      <c r="T2189">
        <v>0</v>
      </c>
      <c r="U2189">
        <v>329</v>
      </c>
      <c r="V2189">
        <v>329</v>
      </c>
      <c r="W2189">
        <v>0</v>
      </c>
      <c r="X2189" t="s">
        <v>64</v>
      </c>
      <c r="Y2189">
        <v>57.21</v>
      </c>
      <c r="Z2189">
        <v>10.23</v>
      </c>
      <c r="AA2189" t="s">
        <v>65</v>
      </c>
      <c r="AB2189" t="s">
        <v>56</v>
      </c>
      <c r="AC2189">
        <v>2664</v>
      </c>
      <c r="AK2189">
        <v>32</v>
      </c>
      <c r="AL2189">
        <v>0</v>
      </c>
      <c r="AS2189">
        <v>329</v>
      </c>
      <c r="AZ2189">
        <v>297</v>
      </c>
      <c r="BB2189">
        <v>32</v>
      </c>
    </row>
    <row r="2190" spans="1:55" x14ac:dyDescent="0.25">
      <c r="A2190" t="s">
        <v>54</v>
      </c>
      <c r="B2190">
        <v>110027</v>
      </c>
      <c r="C2190" t="s">
        <v>55</v>
      </c>
      <c r="D2190" t="s">
        <v>56</v>
      </c>
      <c r="E2190" s="1">
        <v>45975</v>
      </c>
      <c r="F2190" t="s">
        <v>2551</v>
      </c>
      <c r="G2190" t="s">
        <v>67</v>
      </c>
      <c r="J2190" s="3">
        <v>45975.908333333333</v>
      </c>
      <c r="K2190" t="s">
        <v>5760</v>
      </c>
      <c r="L2190" t="s">
        <v>59</v>
      </c>
      <c r="M2190">
        <v>1000.66</v>
      </c>
      <c r="N2190">
        <v>0</v>
      </c>
      <c r="O2190">
        <v>0</v>
      </c>
      <c r="P2190">
        <v>1000.66</v>
      </c>
      <c r="Q2190">
        <v>0</v>
      </c>
      <c r="R2190">
        <v>50.04</v>
      </c>
      <c r="S2190">
        <v>0.3</v>
      </c>
      <c r="T2190">
        <v>0</v>
      </c>
      <c r="U2190">
        <v>1051</v>
      </c>
      <c r="V2190">
        <v>1051</v>
      </c>
      <c r="W2190">
        <v>0</v>
      </c>
      <c r="X2190" t="s">
        <v>73</v>
      </c>
      <c r="Y2190">
        <v>215.81</v>
      </c>
      <c r="Z2190">
        <v>23.94</v>
      </c>
      <c r="AA2190" t="s">
        <v>69</v>
      </c>
      <c r="AE2190" t="s">
        <v>221</v>
      </c>
      <c r="AF2190" t="s">
        <v>222</v>
      </c>
      <c r="AG2190">
        <v>7439284537</v>
      </c>
      <c r="AK2190">
        <v>0</v>
      </c>
      <c r="AL2190">
        <v>0</v>
      </c>
      <c r="AM2190">
        <v>1051</v>
      </c>
      <c r="AV2190">
        <v>1000.66</v>
      </c>
      <c r="AW2190">
        <v>25.02</v>
      </c>
      <c r="AX2190">
        <v>1000.66</v>
      </c>
      <c r="AY2190">
        <v>25.02</v>
      </c>
      <c r="AZ2190">
        <v>1000.66</v>
      </c>
    </row>
    <row r="2191" spans="1:55" x14ac:dyDescent="0.25">
      <c r="A2191" t="s">
        <v>54</v>
      </c>
      <c r="B2191">
        <v>110027</v>
      </c>
      <c r="C2191" t="s">
        <v>55</v>
      </c>
      <c r="D2191" t="s">
        <v>56</v>
      </c>
      <c r="E2191" s="1">
        <v>45975</v>
      </c>
      <c r="F2191" t="s">
        <v>2552</v>
      </c>
      <c r="G2191" t="s">
        <v>67</v>
      </c>
      <c r="J2191" s="3">
        <v>45975.90902777778</v>
      </c>
      <c r="K2191" t="s">
        <v>5760</v>
      </c>
      <c r="L2191" t="s">
        <v>59</v>
      </c>
      <c r="M2191">
        <v>159</v>
      </c>
      <c r="N2191">
        <v>0</v>
      </c>
      <c r="O2191">
        <v>0</v>
      </c>
      <c r="P2191">
        <v>159</v>
      </c>
      <c r="Q2191">
        <v>0</v>
      </c>
      <c r="R2191">
        <v>7.96</v>
      </c>
      <c r="S2191">
        <v>0.04</v>
      </c>
      <c r="T2191">
        <v>0</v>
      </c>
      <c r="U2191">
        <v>167</v>
      </c>
      <c r="V2191">
        <v>167</v>
      </c>
      <c r="W2191">
        <v>0</v>
      </c>
      <c r="X2191" t="s">
        <v>109</v>
      </c>
      <c r="Y2191">
        <v>29.83</v>
      </c>
      <c r="Z2191">
        <v>2.5</v>
      </c>
      <c r="AA2191" t="s">
        <v>74</v>
      </c>
      <c r="AB2191" t="s">
        <v>75</v>
      </c>
      <c r="AE2191" t="s">
        <v>89</v>
      </c>
      <c r="AF2191" t="s">
        <v>56</v>
      </c>
      <c r="AG2191">
        <v>8929758003</v>
      </c>
      <c r="AK2191">
        <v>0</v>
      </c>
      <c r="AL2191">
        <v>0</v>
      </c>
      <c r="AM2191">
        <v>67</v>
      </c>
      <c r="AN2191">
        <v>100</v>
      </c>
      <c r="AV2191">
        <v>159</v>
      </c>
      <c r="AW2191">
        <v>3.98</v>
      </c>
      <c r="AX2191">
        <v>159</v>
      </c>
      <c r="AY2191">
        <v>3.98</v>
      </c>
      <c r="AZ2191">
        <v>159</v>
      </c>
    </row>
    <row r="2192" spans="1:55" x14ac:dyDescent="0.25">
      <c r="A2192" t="s">
        <v>54</v>
      </c>
      <c r="B2192">
        <v>110027</v>
      </c>
      <c r="C2192" t="s">
        <v>55</v>
      </c>
      <c r="D2192" t="s">
        <v>56</v>
      </c>
      <c r="E2192" s="1">
        <v>45975</v>
      </c>
      <c r="F2192" t="s">
        <v>2553</v>
      </c>
      <c r="G2192" t="s">
        <v>58</v>
      </c>
      <c r="H2192">
        <v>7481754446</v>
      </c>
      <c r="I2192">
        <v>18528960</v>
      </c>
      <c r="J2192" s="3">
        <v>45975.918055555558</v>
      </c>
      <c r="K2192" t="s">
        <v>5760</v>
      </c>
      <c r="L2192" t="s">
        <v>59</v>
      </c>
      <c r="M2192">
        <v>698</v>
      </c>
      <c r="N2192">
        <v>-349</v>
      </c>
      <c r="O2192">
        <v>0</v>
      </c>
      <c r="P2192">
        <v>349</v>
      </c>
      <c r="Q2192">
        <v>32</v>
      </c>
      <c r="R2192">
        <v>0</v>
      </c>
      <c r="S2192">
        <v>0</v>
      </c>
      <c r="T2192">
        <v>0</v>
      </c>
      <c r="U2192">
        <v>381</v>
      </c>
      <c r="V2192">
        <v>381</v>
      </c>
      <c r="W2192">
        <v>0</v>
      </c>
      <c r="X2192" t="s">
        <v>60</v>
      </c>
      <c r="Y2192">
        <v>97.18</v>
      </c>
      <c r="Z2192">
        <v>4.7699999999999996</v>
      </c>
      <c r="AA2192" t="s">
        <v>61</v>
      </c>
      <c r="AB2192" t="s">
        <v>56</v>
      </c>
      <c r="AC2192">
        <v>4446</v>
      </c>
      <c r="AK2192">
        <v>32</v>
      </c>
      <c r="AL2192">
        <v>0</v>
      </c>
      <c r="AT2192">
        <v>381</v>
      </c>
      <c r="AZ2192">
        <v>349</v>
      </c>
      <c r="BC2192">
        <v>32</v>
      </c>
    </row>
    <row r="2193" spans="1:55" x14ac:dyDescent="0.25">
      <c r="A2193" t="s">
        <v>54</v>
      </c>
      <c r="B2193">
        <v>110027</v>
      </c>
      <c r="C2193" t="s">
        <v>55</v>
      </c>
      <c r="D2193" t="s">
        <v>56</v>
      </c>
      <c r="E2193" s="1">
        <v>45975</v>
      </c>
      <c r="F2193" t="s">
        <v>2554</v>
      </c>
      <c r="G2193" t="s">
        <v>63</v>
      </c>
      <c r="H2193" s="4">
        <v>222108000000000</v>
      </c>
      <c r="I2193">
        <v>29811</v>
      </c>
      <c r="J2193" s="3">
        <v>45975.918749999997</v>
      </c>
      <c r="K2193" t="s">
        <v>5760</v>
      </c>
      <c r="L2193" t="s">
        <v>59</v>
      </c>
      <c r="M2193">
        <v>229</v>
      </c>
      <c r="N2193">
        <v>-75</v>
      </c>
      <c r="O2193">
        <v>0</v>
      </c>
      <c r="P2193">
        <v>154</v>
      </c>
      <c r="Q2193">
        <v>32</v>
      </c>
      <c r="R2193">
        <v>0</v>
      </c>
      <c r="S2193">
        <v>0</v>
      </c>
      <c r="T2193">
        <v>0</v>
      </c>
      <c r="U2193">
        <v>186</v>
      </c>
      <c r="V2193">
        <v>186</v>
      </c>
      <c r="W2193">
        <v>0</v>
      </c>
      <c r="X2193" t="s">
        <v>64</v>
      </c>
      <c r="Y2193">
        <v>34.47</v>
      </c>
      <c r="Z2193">
        <v>5.01</v>
      </c>
      <c r="AA2193" t="s">
        <v>65</v>
      </c>
      <c r="AB2193" t="s">
        <v>56</v>
      </c>
      <c r="AC2193">
        <v>903</v>
      </c>
      <c r="AK2193">
        <v>32</v>
      </c>
      <c r="AL2193">
        <v>0</v>
      </c>
      <c r="AS2193">
        <v>186</v>
      </c>
      <c r="AZ2193">
        <v>154</v>
      </c>
      <c r="BB2193">
        <v>32</v>
      </c>
    </row>
    <row r="2194" spans="1:55" x14ac:dyDescent="0.25">
      <c r="A2194" t="s">
        <v>54</v>
      </c>
      <c r="B2194">
        <v>110027</v>
      </c>
      <c r="C2194" t="s">
        <v>55</v>
      </c>
      <c r="D2194" t="s">
        <v>56</v>
      </c>
      <c r="E2194" s="1">
        <v>45975</v>
      </c>
      <c r="F2194" t="s">
        <v>2555</v>
      </c>
      <c r="G2194" t="s">
        <v>67</v>
      </c>
      <c r="J2194" s="3">
        <v>45975.919444444444</v>
      </c>
      <c r="K2194" t="s">
        <v>5760</v>
      </c>
      <c r="L2194" t="s">
        <v>59</v>
      </c>
      <c r="M2194">
        <v>94.29</v>
      </c>
      <c r="N2194">
        <v>0</v>
      </c>
      <c r="O2194">
        <v>0</v>
      </c>
      <c r="P2194">
        <v>94.29</v>
      </c>
      <c r="Q2194">
        <v>0</v>
      </c>
      <c r="R2194">
        <v>4.72</v>
      </c>
      <c r="S2194">
        <v>-0.01</v>
      </c>
      <c r="T2194">
        <v>0</v>
      </c>
      <c r="U2194">
        <v>99</v>
      </c>
      <c r="V2194">
        <v>99</v>
      </c>
      <c r="W2194">
        <v>0</v>
      </c>
      <c r="X2194" t="s">
        <v>73</v>
      </c>
      <c r="Y2194">
        <v>29.6</v>
      </c>
      <c r="Z2194">
        <v>0</v>
      </c>
      <c r="AA2194" t="s">
        <v>74</v>
      </c>
      <c r="AB2194" t="s">
        <v>75</v>
      </c>
      <c r="AE2194" t="s">
        <v>89</v>
      </c>
      <c r="AF2194" t="s">
        <v>56</v>
      </c>
      <c r="AG2194">
        <v>8929758003</v>
      </c>
      <c r="AK2194">
        <v>0</v>
      </c>
      <c r="AL2194">
        <v>0</v>
      </c>
      <c r="AM2194">
        <v>99</v>
      </c>
      <c r="AV2194">
        <v>94.29</v>
      </c>
      <c r="AW2194">
        <v>2.36</v>
      </c>
      <c r="AX2194">
        <v>94.29</v>
      </c>
      <c r="AY2194">
        <v>2.36</v>
      </c>
      <c r="AZ2194">
        <v>94.29</v>
      </c>
    </row>
    <row r="2195" spans="1:55" x14ac:dyDescent="0.25">
      <c r="A2195" t="s">
        <v>54</v>
      </c>
      <c r="B2195">
        <v>110027</v>
      </c>
      <c r="C2195" t="s">
        <v>55</v>
      </c>
      <c r="D2195" t="s">
        <v>56</v>
      </c>
      <c r="E2195" s="1">
        <v>45975</v>
      </c>
      <c r="F2195" t="s">
        <v>2556</v>
      </c>
      <c r="G2195" t="s">
        <v>58</v>
      </c>
      <c r="H2195">
        <v>7481363078</v>
      </c>
      <c r="I2195">
        <v>18528960</v>
      </c>
      <c r="J2195" s="3">
        <v>45975.919444444444</v>
      </c>
      <c r="K2195" t="s">
        <v>5760</v>
      </c>
      <c r="L2195" t="s">
        <v>59</v>
      </c>
      <c r="M2195">
        <v>349</v>
      </c>
      <c r="N2195">
        <v>-174.5</v>
      </c>
      <c r="O2195">
        <v>0</v>
      </c>
      <c r="P2195">
        <v>174.5</v>
      </c>
      <c r="Q2195">
        <v>32</v>
      </c>
      <c r="R2195">
        <v>0</v>
      </c>
      <c r="S2195">
        <v>0</v>
      </c>
      <c r="T2195">
        <v>0</v>
      </c>
      <c r="U2195">
        <v>206.5</v>
      </c>
      <c r="V2195">
        <v>206.5</v>
      </c>
      <c r="W2195">
        <v>0</v>
      </c>
      <c r="X2195" t="s">
        <v>60</v>
      </c>
      <c r="Y2195">
        <v>53.92</v>
      </c>
      <c r="Z2195">
        <v>4.7699999999999996</v>
      </c>
      <c r="AA2195" t="s">
        <v>61</v>
      </c>
      <c r="AB2195" t="s">
        <v>56</v>
      </c>
      <c r="AC2195">
        <v>3078</v>
      </c>
      <c r="AK2195">
        <v>32</v>
      </c>
      <c r="AL2195">
        <v>0</v>
      </c>
      <c r="AT2195">
        <v>206.5</v>
      </c>
      <c r="AZ2195">
        <v>174.5</v>
      </c>
      <c r="BC2195">
        <v>32</v>
      </c>
    </row>
    <row r="2196" spans="1:55" x14ac:dyDescent="0.25">
      <c r="A2196" t="s">
        <v>54</v>
      </c>
      <c r="B2196">
        <v>110027</v>
      </c>
      <c r="C2196" t="s">
        <v>55</v>
      </c>
      <c r="D2196" t="s">
        <v>56</v>
      </c>
      <c r="E2196" s="1">
        <v>45975</v>
      </c>
      <c r="F2196" t="s">
        <v>2557</v>
      </c>
      <c r="G2196" t="s">
        <v>67</v>
      </c>
      <c r="J2196" s="3">
        <v>45975.919444444444</v>
      </c>
      <c r="K2196" t="s">
        <v>5760</v>
      </c>
      <c r="L2196" t="s">
        <v>59</v>
      </c>
      <c r="M2196">
        <v>179</v>
      </c>
      <c r="N2196">
        <v>0</v>
      </c>
      <c r="O2196">
        <v>0</v>
      </c>
      <c r="P2196">
        <v>179</v>
      </c>
      <c r="Q2196">
        <v>0</v>
      </c>
      <c r="R2196">
        <v>8.9600000000000009</v>
      </c>
      <c r="S2196">
        <v>0.04</v>
      </c>
      <c r="T2196">
        <v>0</v>
      </c>
      <c r="U2196">
        <v>188</v>
      </c>
      <c r="V2196">
        <v>188</v>
      </c>
      <c r="W2196">
        <v>0</v>
      </c>
      <c r="X2196" t="s">
        <v>73</v>
      </c>
      <c r="Y2196">
        <v>37.49</v>
      </c>
      <c r="Z2196">
        <v>2.56</v>
      </c>
      <c r="AA2196" t="s">
        <v>74</v>
      </c>
      <c r="AB2196" t="s">
        <v>75</v>
      </c>
      <c r="AE2196" t="s">
        <v>89</v>
      </c>
      <c r="AF2196" t="s">
        <v>56</v>
      </c>
      <c r="AG2196">
        <v>8929758003</v>
      </c>
      <c r="AK2196">
        <v>0</v>
      </c>
      <c r="AL2196">
        <v>0</v>
      </c>
      <c r="AM2196">
        <v>188</v>
      </c>
      <c r="AV2196">
        <v>179</v>
      </c>
      <c r="AW2196">
        <v>4.4800000000000004</v>
      </c>
      <c r="AX2196">
        <v>179</v>
      </c>
      <c r="AY2196">
        <v>4.4800000000000004</v>
      </c>
      <c r="AZ2196">
        <v>179</v>
      </c>
    </row>
    <row r="2197" spans="1:55" x14ac:dyDescent="0.25">
      <c r="A2197" t="s">
        <v>54</v>
      </c>
      <c r="B2197">
        <v>110027</v>
      </c>
      <c r="C2197" t="s">
        <v>55</v>
      </c>
      <c r="D2197" t="s">
        <v>56</v>
      </c>
      <c r="E2197" s="1">
        <v>45975</v>
      </c>
      <c r="F2197" t="s">
        <v>2558</v>
      </c>
      <c r="G2197" t="s">
        <v>63</v>
      </c>
      <c r="H2197" s="4">
        <v>222108000000000</v>
      </c>
      <c r="I2197">
        <v>29811</v>
      </c>
      <c r="J2197" s="3">
        <v>45975.92083333333</v>
      </c>
      <c r="K2197" t="s">
        <v>5760</v>
      </c>
      <c r="L2197" t="s">
        <v>59</v>
      </c>
      <c r="M2197">
        <v>318</v>
      </c>
      <c r="N2197">
        <v>-75</v>
      </c>
      <c r="O2197">
        <v>0</v>
      </c>
      <c r="P2197">
        <v>243</v>
      </c>
      <c r="Q2197">
        <v>32</v>
      </c>
      <c r="R2197">
        <v>0</v>
      </c>
      <c r="S2197">
        <v>0</v>
      </c>
      <c r="T2197">
        <v>0</v>
      </c>
      <c r="U2197">
        <v>275</v>
      </c>
      <c r="V2197">
        <v>275</v>
      </c>
      <c r="W2197">
        <v>0</v>
      </c>
      <c r="X2197" t="s">
        <v>64</v>
      </c>
      <c r="Y2197">
        <v>56.39</v>
      </c>
      <c r="Z2197">
        <v>8.15</v>
      </c>
      <c r="AA2197" t="s">
        <v>65</v>
      </c>
      <c r="AB2197" t="s">
        <v>56</v>
      </c>
      <c r="AC2197">
        <v>3554</v>
      </c>
      <c r="AK2197">
        <v>32</v>
      </c>
      <c r="AL2197">
        <v>0</v>
      </c>
      <c r="AS2197">
        <v>275</v>
      </c>
      <c r="AZ2197">
        <v>243</v>
      </c>
      <c r="BB2197">
        <v>32</v>
      </c>
    </row>
    <row r="2198" spans="1:55" x14ac:dyDescent="0.25">
      <c r="A2198" t="s">
        <v>54</v>
      </c>
      <c r="B2198">
        <v>110027</v>
      </c>
      <c r="C2198" t="s">
        <v>55</v>
      </c>
      <c r="D2198" t="s">
        <v>56</v>
      </c>
      <c r="E2198" s="1">
        <v>45975</v>
      </c>
      <c r="F2198" t="s">
        <v>2559</v>
      </c>
      <c r="G2198" t="s">
        <v>58</v>
      </c>
      <c r="H2198">
        <v>7482070556</v>
      </c>
      <c r="I2198">
        <v>18528960</v>
      </c>
      <c r="J2198" s="3">
        <v>45975.923611111109</v>
      </c>
      <c r="K2198" t="s">
        <v>5760</v>
      </c>
      <c r="L2198" t="s">
        <v>59</v>
      </c>
      <c r="M2198">
        <v>328</v>
      </c>
      <c r="N2198">
        <v>0</v>
      </c>
      <c r="O2198">
        <v>0</v>
      </c>
      <c r="P2198">
        <v>328</v>
      </c>
      <c r="Q2198">
        <v>32</v>
      </c>
      <c r="R2198">
        <v>0</v>
      </c>
      <c r="S2198">
        <v>0</v>
      </c>
      <c r="T2198">
        <v>0</v>
      </c>
      <c r="U2198">
        <v>360</v>
      </c>
      <c r="V2198">
        <v>360</v>
      </c>
      <c r="W2198">
        <v>0</v>
      </c>
      <c r="X2198" t="s">
        <v>60</v>
      </c>
      <c r="Y2198">
        <v>56.39</v>
      </c>
      <c r="Z2198">
        <v>8.15</v>
      </c>
      <c r="AA2198" t="s">
        <v>61</v>
      </c>
      <c r="AB2198" t="s">
        <v>56</v>
      </c>
      <c r="AC2198">
        <v>556</v>
      </c>
      <c r="AK2198">
        <v>32</v>
      </c>
      <c r="AL2198">
        <v>0</v>
      </c>
      <c r="AT2198">
        <v>360</v>
      </c>
      <c r="AZ2198">
        <v>328</v>
      </c>
      <c r="BC2198">
        <v>32</v>
      </c>
    </row>
    <row r="2199" spans="1:55" x14ac:dyDescent="0.25">
      <c r="A2199" t="s">
        <v>54</v>
      </c>
      <c r="B2199">
        <v>110027</v>
      </c>
      <c r="C2199" t="s">
        <v>55</v>
      </c>
      <c r="D2199" t="s">
        <v>56</v>
      </c>
      <c r="E2199" s="1">
        <v>45975</v>
      </c>
      <c r="F2199" t="s">
        <v>2560</v>
      </c>
      <c r="G2199" t="s">
        <v>63</v>
      </c>
      <c r="H2199" s="4">
        <v>222109000000000</v>
      </c>
      <c r="I2199">
        <v>29811</v>
      </c>
      <c r="J2199" s="3">
        <v>45975.929861111108</v>
      </c>
      <c r="K2199" t="s">
        <v>5760</v>
      </c>
      <c r="L2199" t="s">
        <v>59</v>
      </c>
      <c r="M2199">
        <v>357</v>
      </c>
      <c r="N2199">
        <v>-93.74</v>
      </c>
      <c r="O2199">
        <v>0</v>
      </c>
      <c r="P2199">
        <v>263.26</v>
      </c>
      <c r="Q2199">
        <v>32</v>
      </c>
      <c r="R2199">
        <v>0</v>
      </c>
      <c r="S2199">
        <v>-0.26</v>
      </c>
      <c r="T2199">
        <v>0</v>
      </c>
      <c r="U2199">
        <v>295</v>
      </c>
      <c r="V2199">
        <v>295</v>
      </c>
      <c r="W2199">
        <v>0</v>
      </c>
      <c r="X2199" t="s">
        <v>64</v>
      </c>
      <c r="Y2199">
        <v>76.42</v>
      </c>
      <c r="Z2199">
        <v>6.97</v>
      </c>
      <c r="AA2199" t="s">
        <v>65</v>
      </c>
      <c r="AB2199" t="s">
        <v>56</v>
      </c>
      <c r="AC2199">
        <v>5578</v>
      </c>
      <c r="AK2199">
        <v>32</v>
      </c>
      <c r="AL2199">
        <v>0</v>
      </c>
      <c r="AS2199">
        <v>295</v>
      </c>
      <c r="AZ2199">
        <v>263.26</v>
      </c>
      <c r="BB2199">
        <v>32</v>
      </c>
    </row>
    <row r="2200" spans="1:55" x14ac:dyDescent="0.25">
      <c r="A2200" t="s">
        <v>54</v>
      </c>
      <c r="B2200">
        <v>110027</v>
      </c>
      <c r="C2200" t="s">
        <v>55</v>
      </c>
      <c r="D2200" t="s">
        <v>56</v>
      </c>
      <c r="E2200" s="1">
        <v>45975</v>
      </c>
      <c r="F2200" t="s">
        <v>2561</v>
      </c>
      <c r="G2200" t="s">
        <v>67</v>
      </c>
      <c r="J2200" s="3">
        <v>45975.931250000001</v>
      </c>
      <c r="K2200" t="s">
        <v>5760</v>
      </c>
      <c r="L2200" t="s">
        <v>59</v>
      </c>
      <c r="M2200">
        <v>189</v>
      </c>
      <c r="N2200">
        <v>0</v>
      </c>
      <c r="O2200">
        <v>0</v>
      </c>
      <c r="P2200">
        <v>189</v>
      </c>
      <c r="Q2200">
        <v>0</v>
      </c>
      <c r="R2200">
        <v>9.4600000000000009</v>
      </c>
      <c r="S2200">
        <v>-0.46</v>
      </c>
      <c r="T2200">
        <v>0</v>
      </c>
      <c r="U2200">
        <v>198</v>
      </c>
      <c r="V2200">
        <v>198</v>
      </c>
      <c r="W2200">
        <v>0</v>
      </c>
      <c r="X2200" t="s">
        <v>68</v>
      </c>
      <c r="Y2200">
        <v>34.47</v>
      </c>
      <c r="Z2200">
        <v>1.96</v>
      </c>
      <c r="AA2200" t="s">
        <v>74</v>
      </c>
      <c r="AB2200" t="s">
        <v>75</v>
      </c>
      <c r="AE2200" t="s">
        <v>89</v>
      </c>
      <c r="AF2200" t="s">
        <v>56</v>
      </c>
      <c r="AG2200">
        <v>8929758003</v>
      </c>
      <c r="AK2200">
        <v>0</v>
      </c>
      <c r="AL2200">
        <v>0</v>
      </c>
      <c r="AN2200">
        <v>198</v>
      </c>
      <c r="AV2200">
        <v>189</v>
      </c>
      <c r="AW2200">
        <v>4.7300000000000004</v>
      </c>
      <c r="AX2200">
        <v>189</v>
      </c>
      <c r="AY2200">
        <v>4.7300000000000004</v>
      </c>
      <c r="AZ2200">
        <v>189</v>
      </c>
    </row>
    <row r="2201" spans="1:55" x14ac:dyDescent="0.25">
      <c r="A2201" t="s">
        <v>54</v>
      </c>
      <c r="B2201">
        <v>110027</v>
      </c>
      <c r="C2201" t="s">
        <v>55</v>
      </c>
      <c r="D2201" t="s">
        <v>56</v>
      </c>
      <c r="E2201" s="1">
        <v>45975</v>
      </c>
      <c r="F2201" t="s">
        <v>2562</v>
      </c>
      <c r="G2201" t="s">
        <v>67</v>
      </c>
      <c r="J2201" s="3">
        <v>45975.933333333334</v>
      </c>
      <c r="K2201" t="s">
        <v>5760</v>
      </c>
      <c r="L2201" t="s">
        <v>59</v>
      </c>
      <c r="M2201">
        <v>198</v>
      </c>
      <c r="N2201">
        <v>0</v>
      </c>
      <c r="O2201">
        <v>0</v>
      </c>
      <c r="P2201">
        <v>198</v>
      </c>
      <c r="Q2201">
        <v>0</v>
      </c>
      <c r="R2201">
        <v>9.9</v>
      </c>
      <c r="S2201">
        <v>0.1</v>
      </c>
      <c r="T2201">
        <v>0</v>
      </c>
      <c r="U2201">
        <v>208</v>
      </c>
      <c r="V2201">
        <v>208</v>
      </c>
      <c r="W2201">
        <v>0</v>
      </c>
      <c r="X2201" t="s">
        <v>73</v>
      </c>
      <c r="Y2201">
        <v>45.73</v>
      </c>
      <c r="Z2201">
        <v>4.0199999999999996</v>
      </c>
      <c r="AA2201" t="s">
        <v>74</v>
      </c>
      <c r="AB2201" t="s">
        <v>75</v>
      </c>
      <c r="AE2201" t="s">
        <v>89</v>
      </c>
      <c r="AF2201" t="s">
        <v>56</v>
      </c>
      <c r="AG2201">
        <v>8929758003</v>
      </c>
      <c r="AK2201">
        <v>0</v>
      </c>
      <c r="AL2201">
        <v>0</v>
      </c>
      <c r="AM2201">
        <v>208</v>
      </c>
      <c r="AV2201">
        <v>198</v>
      </c>
      <c r="AW2201">
        <v>4.95</v>
      </c>
      <c r="AX2201">
        <v>198</v>
      </c>
      <c r="AY2201">
        <v>4.95</v>
      </c>
      <c r="AZ2201">
        <v>198</v>
      </c>
    </row>
    <row r="2202" spans="1:55" x14ac:dyDescent="0.25">
      <c r="A2202" t="s">
        <v>54</v>
      </c>
      <c r="B2202">
        <v>110027</v>
      </c>
      <c r="C2202" t="s">
        <v>55</v>
      </c>
      <c r="D2202" t="s">
        <v>56</v>
      </c>
      <c r="E2202" s="1">
        <v>45975</v>
      </c>
      <c r="F2202" t="s">
        <v>2563</v>
      </c>
      <c r="G2202" t="s">
        <v>63</v>
      </c>
      <c r="H2202" s="4">
        <v>222109000000000</v>
      </c>
      <c r="I2202">
        <v>29811</v>
      </c>
      <c r="J2202" s="3">
        <v>45975.936111111114</v>
      </c>
      <c r="K2202" t="s">
        <v>5760</v>
      </c>
      <c r="L2202" t="s">
        <v>59</v>
      </c>
      <c r="M2202">
        <v>278</v>
      </c>
      <c r="N2202">
        <v>-93.75</v>
      </c>
      <c r="O2202">
        <v>0</v>
      </c>
      <c r="P2202">
        <v>184.25</v>
      </c>
      <c r="Q2202">
        <v>32</v>
      </c>
      <c r="R2202">
        <v>0</v>
      </c>
      <c r="S2202">
        <v>-0.25</v>
      </c>
      <c r="T2202">
        <v>0</v>
      </c>
      <c r="U2202">
        <v>216</v>
      </c>
      <c r="V2202">
        <v>216</v>
      </c>
      <c r="W2202">
        <v>0</v>
      </c>
      <c r="X2202" t="s">
        <v>64</v>
      </c>
      <c r="Y2202">
        <v>54.25</v>
      </c>
      <c r="Z2202">
        <v>7.51</v>
      </c>
      <c r="AA2202" t="s">
        <v>65</v>
      </c>
      <c r="AB2202" t="s">
        <v>56</v>
      </c>
      <c r="AC2202">
        <v>6921</v>
      </c>
      <c r="AK2202">
        <v>32</v>
      </c>
      <c r="AL2202">
        <v>0</v>
      </c>
      <c r="AS2202">
        <v>216</v>
      </c>
      <c r="AZ2202">
        <v>184.25</v>
      </c>
      <c r="BB2202">
        <v>32</v>
      </c>
    </row>
    <row r="2203" spans="1:55" x14ac:dyDescent="0.25">
      <c r="A2203" t="s">
        <v>54</v>
      </c>
      <c r="B2203">
        <v>110027</v>
      </c>
      <c r="C2203" t="s">
        <v>55</v>
      </c>
      <c r="D2203" t="s">
        <v>56</v>
      </c>
      <c r="E2203" s="1">
        <v>45975</v>
      </c>
      <c r="F2203" t="s">
        <v>2564</v>
      </c>
      <c r="G2203" t="s">
        <v>58</v>
      </c>
      <c r="H2203">
        <v>7468900147</v>
      </c>
      <c r="I2203">
        <v>18528960</v>
      </c>
      <c r="J2203" s="3">
        <v>45975.939583333333</v>
      </c>
      <c r="K2203" t="s">
        <v>5760</v>
      </c>
      <c r="L2203" t="s">
        <v>59</v>
      </c>
      <c r="M2203">
        <v>507</v>
      </c>
      <c r="N2203">
        <v>-75</v>
      </c>
      <c r="O2203">
        <v>0</v>
      </c>
      <c r="P2203">
        <v>432</v>
      </c>
      <c r="Q2203">
        <v>32</v>
      </c>
      <c r="R2203">
        <v>0</v>
      </c>
      <c r="S2203">
        <v>0</v>
      </c>
      <c r="T2203">
        <v>0</v>
      </c>
      <c r="U2203">
        <v>464</v>
      </c>
      <c r="V2203">
        <v>464</v>
      </c>
      <c r="W2203">
        <v>0</v>
      </c>
      <c r="X2203" t="s">
        <v>60</v>
      </c>
      <c r="Y2203">
        <v>100.52</v>
      </c>
      <c r="Z2203">
        <v>9.7799999999999994</v>
      </c>
      <c r="AA2203" t="s">
        <v>61</v>
      </c>
      <c r="AB2203" t="s">
        <v>56</v>
      </c>
      <c r="AC2203">
        <v>147</v>
      </c>
      <c r="AK2203">
        <v>32</v>
      </c>
      <c r="AL2203">
        <v>0</v>
      </c>
      <c r="AT2203">
        <v>464</v>
      </c>
      <c r="AZ2203">
        <v>432</v>
      </c>
      <c r="BC2203">
        <v>32</v>
      </c>
    </row>
    <row r="2204" spans="1:55" x14ac:dyDescent="0.25">
      <c r="A2204" t="s">
        <v>54</v>
      </c>
      <c r="B2204">
        <v>110027</v>
      </c>
      <c r="C2204" t="s">
        <v>55</v>
      </c>
      <c r="D2204" t="s">
        <v>56</v>
      </c>
      <c r="E2204" s="1">
        <v>45975</v>
      </c>
      <c r="F2204" t="s">
        <v>2565</v>
      </c>
      <c r="G2204" t="s">
        <v>67</v>
      </c>
      <c r="J2204" s="3">
        <v>45975.942361111112</v>
      </c>
      <c r="K2204" t="s">
        <v>5760</v>
      </c>
      <c r="L2204" t="s">
        <v>59</v>
      </c>
      <c r="M2204">
        <v>139</v>
      </c>
      <c r="N2204">
        <v>0</v>
      </c>
      <c r="O2204">
        <v>0</v>
      </c>
      <c r="P2204">
        <v>139</v>
      </c>
      <c r="Q2204">
        <v>0</v>
      </c>
      <c r="R2204">
        <v>6.96</v>
      </c>
      <c r="S2204">
        <v>0.04</v>
      </c>
      <c r="T2204">
        <v>0</v>
      </c>
      <c r="U2204">
        <v>146</v>
      </c>
      <c r="V2204">
        <v>146</v>
      </c>
      <c r="W2204">
        <v>0</v>
      </c>
      <c r="X2204" t="s">
        <v>68</v>
      </c>
      <c r="Y2204">
        <v>22.54</v>
      </c>
      <c r="Z2204">
        <v>2.82</v>
      </c>
      <c r="AA2204" t="s">
        <v>74</v>
      </c>
      <c r="AB2204" t="s">
        <v>75</v>
      </c>
      <c r="AE2204" t="s">
        <v>89</v>
      </c>
      <c r="AF2204" t="s">
        <v>56</v>
      </c>
      <c r="AG2204">
        <v>8929758003</v>
      </c>
      <c r="AK2204">
        <v>0</v>
      </c>
      <c r="AL2204">
        <v>0</v>
      </c>
      <c r="AN2204">
        <v>146</v>
      </c>
      <c r="AV2204">
        <v>139</v>
      </c>
      <c r="AW2204">
        <v>3.48</v>
      </c>
      <c r="AX2204">
        <v>139</v>
      </c>
      <c r="AY2204">
        <v>3.48</v>
      </c>
      <c r="AZ2204">
        <v>139</v>
      </c>
    </row>
    <row r="2205" spans="1:55" x14ac:dyDescent="0.25">
      <c r="A2205" t="s">
        <v>54</v>
      </c>
      <c r="B2205">
        <v>110027</v>
      </c>
      <c r="C2205" t="s">
        <v>55</v>
      </c>
      <c r="D2205" t="s">
        <v>56</v>
      </c>
      <c r="E2205" s="1">
        <v>45975</v>
      </c>
      <c r="F2205" t="s">
        <v>2566</v>
      </c>
      <c r="G2205" t="s">
        <v>63</v>
      </c>
      <c r="H2205" s="4">
        <v>222110000000000</v>
      </c>
      <c r="I2205">
        <v>29811</v>
      </c>
      <c r="J2205" s="3">
        <v>45975.951388888891</v>
      </c>
      <c r="K2205" t="s">
        <v>5760</v>
      </c>
      <c r="L2205" t="s">
        <v>59</v>
      </c>
      <c r="M2205">
        <v>248</v>
      </c>
      <c r="N2205">
        <v>-90</v>
      </c>
      <c r="O2205">
        <v>0</v>
      </c>
      <c r="P2205">
        <v>158</v>
      </c>
      <c r="Q2205">
        <v>32</v>
      </c>
      <c r="R2205">
        <v>0</v>
      </c>
      <c r="S2205">
        <v>0</v>
      </c>
      <c r="T2205">
        <v>0</v>
      </c>
      <c r="U2205">
        <v>190</v>
      </c>
      <c r="V2205">
        <v>190</v>
      </c>
      <c r="W2205">
        <v>0</v>
      </c>
      <c r="X2205" t="s">
        <v>64</v>
      </c>
      <c r="Y2205">
        <v>50.13</v>
      </c>
      <c r="Z2205">
        <v>4.7699999999999996</v>
      </c>
      <c r="AA2205" t="s">
        <v>65</v>
      </c>
      <c r="AB2205" t="s">
        <v>56</v>
      </c>
      <c r="AC2205">
        <v>3097</v>
      </c>
      <c r="AK2205">
        <v>32</v>
      </c>
      <c r="AL2205">
        <v>0</v>
      </c>
      <c r="AS2205">
        <v>190</v>
      </c>
      <c r="AZ2205">
        <v>158</v>
      </c>
      <c r="BB2205">
        <v>32</v>
      </c>
    </row>
    <row r="2206" spans="1:55" x14ac:dyDescent="0.25">
      <c r="A2206" t="s">
        <v>54</v>
      </c>
      <c r="B2206">
        <v>110027</v>
      </c>
      <c r="C2206" t="s">
        <v>55</v>
      </c>
      <c r="D2206" t="s">
        <v>56</v>
      </c>
      <c r="E2206" s="1">
        <v>45975</v>
      </c>
      <c r="F2206" t="s">
        <v>2567</v>
      </c>
      <c r="G2206" t="s">
        <v>63</v>
      </c>
      <c r="H2206" s="4">
        <v>222111000000000</v>
      </c>
      <c r="I2206">
        <v>29811</v>
      </c>
      <c r="J2206" s="3">
        <v>45975.952777777777</v>
      </c>
      <c r="K2206" t="s">
        <v>5760</v>
      </c>
      <c r="L2206" t="s">
        <v>59</v>
      </c>
      <c r="M2206">
        <v>507</v>
      </c>
      <c r="N2206">
        <v>-143.75</v>
      </c>
      <c r="O2206">
        <v>0</v>
      </c>
      <c r="P2206">
        <v>363.25</v>
      </c>
      <c r="Q2206">
        <v>32</v>
      </c>
      <c r="R2206">
        <v>0</v>
      </c>
      <c r="S2206">
        <v>-0.25</v>
      </c>
      <c r="T2206">
        <v>0</v>
      </c>
      <c r="U2206">
        <v>395</v>
      </c>
      <c r="V2206">
        <v>395</v>
      </c>
      <c r="W2206">
        <v>0</v>
      </c>
      <c r="X2206" t="s">
        <v>64</v>
      </c>
      <c r="Y2206">
        <v>81.540000000000006</v>
      </c>
      <c r="Z2206">
        <v>13.74</v>
      </c>
      <c r="AA2206" t="s">
        <v>65</v>
      </c>
      <c r="AB2206" t="s">
        <v>56</v>
      </c>
      <c r="AC2206">
        <v>7203</v>
      </c>
      <c r="AK2206">
        <v>32</v>
      </c>
      <c r="AL2206">
        <v>0</v>
      </c>
      <c r="AS2206">
        <v>395</v>
      </c>
      <c r="AZ2206">
        <v>363.25</v>
      </c>
      <c r="BB2206">
        <v>32</v>
      </c>
    </row>
    <row r="2207" spans="1:55" x14ac:dyDescent="0.25">
      <c r="A2207" t="s">
        <v>54</v>
      </c>
      <c r="B2207">
        <v>110027</v>
      </c>
      <c r="C2207" t="s">
        <v>55</v>
      </c>
      <c r="D2207" t="s">
        <v>56</v>
      </c>
      <c r="E2207" s="1">
        <v>45975</v>
      </c>
      <c r="F2207" t="s">
        <v>2568</v>
      </c>
      <c r="G2207" t="s">
        <v>63</v>
      </c>
      <c r="H2207" s="4">
        <v>222111000000000</v>
      </c>
      <c r="I2207">
        <v>29811</v>
      </c>
      <c r="J2207" s="3">
        <v>45975.953472222223</v>
      </c>
      <c r="K2207" t="s">
        <v>5760</v>
      </c>
      <c r="L2207" t="s">
        <v>59</v>
      </c>
      <c r="M2207">
        <v>398</v>
      </c>
      <c r="N2207">
        <v>-93.75</v>
      </c>
      <c r="O2207">
        <v>0</v>
      </c>
      <c r="P2207">
        <v>304.25</v>
      </c>
      <c r="Q2207">
        <v>32</v>
      </c>
      <c r="R2207">
        <v>0</v>
      </c>
      <c r="S2207">
        <v>-0.25</v>
      </c>
      <c r="T2207">
        <v>0</v>
      </c>
      <c r="U2207">
        <v>336</v>
      </c>
      <c r="V2207">
        <v>336</v>
      </c>
      <c r="W2207">
        <v>0</v>
      </c>
      <c r="X2207" t="s">
        <v>64</v>
      </c>
      <c r="Y2207">
        <v>102.82</v>
      </c>
      <c r="Z2207">
        <v>9.82</v>
      </c>
      <c r="AA2207" t="s">
        <v>65</v>
      </c>
      <c r="AB2207" t="s">
        <v>56</v>
      </c>
      <c r="AC2207">
        <v>3910</v>
      </c>
      <c r="AK2207">
        <v>32</v>
      </c>
      <c r="AL2207">
        <v>0</v>
      </c>
      <c r="AS2207">
        <v>336</v>
      </c>
      <c r="AZ2207">
        <v>304.25</v>
      </c>
      <c r="BB2207">
        <v>32</v>
      </c>
    </row>
    <row r="2208" spans="1:55" x14ac:dyDescent="0.25">
      <c r="A2208" t="s">
        <v>54</v>
      </c>
      <c r="B2208">
        <v>110027</v>
      </c>
      <c r="C2208" t="s">
        <v>55</v>
      </c>
      <c r="D2208" t="s">
        <v>56</v>
      </c>
      <c r="E2208" s="1">
        <v>45975</v>
      </c>
      <c r="F2208" t="s">
        <v>2569</v>
      </c>
      <c r="G2208" t="s">
        <v>58</v>
      </c>
      <c r="H2208">
        <v>7479281969</v>
      </c>
      <c r="I2208">
        <v>18528960</v>
      </c>
      <c r="J2208" s="3">
        <v>45975.956944444442</v>
      </c>
      <c r="K2208" t="s">
        <v>5760</v>
      </c>
      <c r="L2208" t="s">
        <v>59</v>
      </c>
      <c r="M2208">
        <v>1265.99</v>
      </c>
      <c r="N2208">
        <v>-623.49</v>
      </c>
      <c r="O2208">
        <v>0</v>
      </c>
      <c r="P2208">
        <v>642.5</v>
      </c>
      <c r="Q2208">
        <v>32</v>
      </c>
      <c r="R2208">
        <v>0</v>
      </c>
      <c r="S2208">
        <v>0</v>
      </c>
      <c r="T2208">
        <v>0</v>
      </c>
      <c r="U2208">
        <v>674.5</v>
      </c>
      <c r="V2208">
        <v>674.5</v>
      </c>
      <c r="W2208">
        <v>0</v>
      </c>
      <c r="X2208" t="s">
        <v>60</v>
      </c>
      <c r="Y2208">
        <v>181.93</v>
      </c>
      <c r="Z2208">
        <v>9.0299999999999994</v>
      </c>
      <c r="AA2208" t="s">
        <v>61</v>
      </c>
      <c r="AB2208" t="s">
        <v>56</v>
      </c>
      <c r="AC2208">
        <v>1969</v>
      </c>
      <c r="AK2208">
        <v>32</v>
      </c>
      <c r="AL2208">
        <v>0</v>
      </c>
      <c r="AT2208">
        <v>674.5</v>
      </c>
      <c r="AZ2208">
        <v>642.51</v>
      </c>
      <c r="BC2208">
        <v>32</v>
      </c>
    </row>
    <row r="2209" spans="1:55" x14ac:dyDescent="0.25">
      <c r="A2209" t="s">
        <v>54</v>
      </c>
      <c r="B2209">
        <v>110027</v>
      </c>
      <c r="C2209" t="s">
        <v>55</v>
      </c>
      <c r="D2209" t="s">
        <v>56</v>
      </c>
      <c r="E2209" s="1">
        <v>45975</v>
      </c>
      <c r="F2209" t="s">
        <v>2570</v>
      </c>
      <c r="G2209" t="s">
        <v>63</v>
      </c>
      <c r="H2209" s="4">
        <v>222111000000000</v>
      </c>
      <c r="I2209">
        <v>29811</v>
      </c>
      <c r="J2209" s="3">
        <v>45975.960416666669</v>
      </c>
      <c r="K2209" t="s">
        <v>5760</v>
      </c>
      <c r="L2209" t="s">
        <v>59</v>
      </c>
      <c r="M2209">
        <v>1283</v>
      </c>
      <c r="N2209">
        <v>-341.99</v>
      </c>
      <c r="O2209">
        <v>0</v>
      </c>
      <c r="P2209">
        <v>941.01</v>
      </c>
      <c r="Q2209">
        <v>32</v>
      </c>
      <c r="R2209">
        <v>0</v>
      </c>
      <c r="S2209">
        <v>-0.01</v>
      </c>
      <c r="T2209">
        <v>0</v>
      </c>
      <c r="U2209">
        <v>973</v>
      </c>
      <c r="V2209">
        <v>973</v>
      </c>
      <c r="W2209">
        <v>0</v>
      </c>
      <c r="X2209" t="s">
        <v>64</v>
      </c>
      <c r="Y2209">
        <v>245.23</v>
      </c>
      <c r="Z2209">
        <v>14.48</v>
      </c>
      <c r="AA2209" t="s">
        <v>65</v>
      </c>
      <c r="AB2209" t="s">
        <v>56</v>
      </c>
      <c r="AC2209">
        <v>3694</v>
      </c>
      <c r="AK2209">
        <v>32</v>
      </c>
      <c r="AL2209">
        <v>0</v>
      </c>
      <c r="AS2209">
        <v>973</v>
      </c>
      <c r="AZ2209">
        <v>941.01</v>
      </c>
      <c r="BB2209">
        <v>32</v>
      </c>
    </row>
    <row r="2210" spans="1:55" x14ac:dyDescent="0.25">
      <c r="A2210" t="s">
        <v>54</v>
      </c>
      <c r="B2210">
        <v>110027</v>
      </c>
      <c r="C2210" t="s">
        <v>55</v>
      </c>
      <c r="D2210" t="s">
        <v>56</v>
      </c>
      <c r="E2210" s="1">
        <v>45975</v>
      </c>
      <c r="F2210" t="s">
        <v>2571</v>
      </c>
      <c r="G2210" t="s">
        <v>63</v>
      </c>
      <c r="H2210" s="4">
        <v>222111000000000</v>
      </c>
      <c r="I2210">
        <v>29811</v>
      </c>
      <c r="J2210" s="3">
        <v>45975.961111111108</v>
      </c>
      <c r="K2210" t="s">
        <v>5760</v>
      </c>
      <c r="L2210" t="s">
        <v>59</v>
      </c>
      <c r="M2210">
        <v>478</v>
      </c>
      <c r="N2210">
        <v>-205</v>
      </c>
      <c r="O2210">
        <v>0</v>
      </c>
      <c r="P2210">
        <v>273</v>
      </c>
      <c r="Q2210">
        <v>32</v>
      </c>
      <c r="R2210">
        <v>0</v>
      </c>
      <c r="S2210">
        <v>0</v>
      </c>
      <c r="T2210">
        <v>0</v>
      </c>
      <c r="U2210">
        <v>305</v>
      </c>
      <c r="V2210">
        <v>305</v>
      </c>
      <c r="W2210">
        <v>0</v>
      </c>
      <c r="X2210" t="s">
        <v>64</v>
      </c>
      <c r="Y2210">
        <v>76.75</v>
      </c>
      <c r="Z2210">
        <v>6.73</v>
      </c>
      <c r="AA2210" t="s">
        <v>65</v>
      </c>
      <c r="AB2210" t="s">
        <v>56</v>
      </c>
      <c r="AC2210">
        <v>2794</v>
      </c>
      <c r="AK2210">
        <v>32</v>
      </c>
      <c r="AL2210">
        <v>0</v>
      </c>
      <c r="AS2210">
        <v>305</v>
      </c>
      <c r="AZ2210">
        <v>273</v>
      </c>
      <c r="BB2210">
        <v>32</v>
      </c>
    </row>
    <row r="2211" spans="1:55" x14ac:dyDescent="0.25">
      <c r="A2211" t="s">
        <v>54</v>
      </c>
      <c r="B2211">
        <v>110027</v>
      </c>
      <c r="C2211" t="s">
        <v>55</v>
      </c>
      <c r="D2211" t="s">
        <v>56</v>
      </c>
      <c r="E2211" s="1">
        <v>45975</v>
      </c>
      <c r="F2211" t="s">
        <v>2572</v>
      </c>
      <c r="G2211" t="s">
        <v>58</v>
      </c>
      <c r="H2211">
        <v>7476982036</v>
      </c>
      <c r="I2211">
        <v>18528960</v>
      </c>
      <c r="J2211" s="3">
        <v>45975.965277777781</v>
      </c>
      <c r="K2211" t="s">
        <v>5760</v>
      </c>
      <c r="L2211" t="s">
        <v>59</v>
      </c>
      <c r="M2211">
        <v>517</v>
      </c>
      <c r="N2211">
        <v>-100</v>
      </c>
      <c r="O2211">
        <v>0</v>
      </c>
      <c r="P2211">
        <v>417</v>
      </c>
      <c r="Q2211">
        <v>32</v>
      </c>
      <c r="R2211">
        <v>0</v>
      </c>
      <c r="S2211">
        <v>0</v>
      </c>
      <c r="T2211">
        <v>0</v>
      </c>
      <c r="U2211">
        <v>449</v>
      </c>
      <c r="V2211">
        <v>449</v>
      </c>
      <c r="W2211">
        <v>0</v>
      </c>
      <c r="X2211" t="s">
        <v>60</v>
      </c>
      <c r="Y2211">
        <v>97.42</v>
      </c>
      <c r="Z2211">
        <v>13.91</v>
      </c>
      <c r="AA2211" t="s">
        <v>61</v>
      </c>
      <c r="AB2211" t="s">
        <v>56</v>
      </c>
      <c r="AC2211">
        <v>2036</v>
      </c>
      <c r="AK2211">
        <v>32</v>
      </c>
      <c r="AL2211">
        <v>0</v>
      </c>
      <c r="AT2211">
        <v>449</v>
      </c>
      <c r="AZ2211">
        <v>417</v>
      </c>
      <c r="BC2211">
        <v>32</v>
      </c>
    </row>
    <row r="2212" spans="1:55" x14ac:dyDescent="0.25">
      <c r="A2212" t="s">
        <v>54</v>
      </c>
      <c r="B2212">
        <v>110027</v>
      </c>
      <c r="C2212" t="s">
        <v>55</v>
      </c>
      <c r="D2212" t="s">
        <v>56</v>
      </c>
      <c r="E2212" s="1">
        <v>45975</v>
      </c>
      <c r="F2212" t="s">
        <v>2573</v>
      </c>
      <c r="G2212" t="s">
        <v>58</v>
      </c>
      <c r="H2212">
        <v>7481781460</v>
      </c>
      <c r="I2212">
        <v>18528960</v>
      </c>
      <c r="J2212" s="3">
        <v>45975.966666666667</v>
      </c>
      <c r="K2212" t="s">
        <v>5760</v>
      </c>
      <c r="L2212" t="s">
        <v>59</v>
      </c>
      <c r="M2212">
        <v>608</v>
      </c>
      <c r="N2212">
        <v>-274.5</v>
      </c>
      <c r="O2212">
        <v>0</v>
      </c>
      <c r="P2212">
        <v>333.5</v>
      </c>
      <c r="Q2212">
        <v>32</v>
      </c>
      <c r="R2212">
        <v>0</v>
      </c>
      <c r="S2212">
        <v>0</v>
      </c>
      <c r="T2212">
        <v>0</v>
      </c>
      <c r="U2212">
        <v>365.5</v>
      </c>
      <c r="V2212">
        <v>365.5</v>
      </c>
      <c r="W2212">
        <v>0</v>
      </c>
      <c r="X2212" t="s">
        <v>60</v>
      </c>
      <c r="Y2212">
        <v>91.78</v>
      </c>
      <c r="Z2212">
        <v>4.7699999999999996</v>
      </c>
      <c r="AA2212" t="s">
        <v>61</v>
      </c>
      <c r="AB2212" t="s">
        <v>56</v>
      </c>
      <c r="AC2212">
        <v>1460</v>
      </c>
      <c r="AK2212">
        <v>32</v>
      </c>
      <c r="AL2212">
        <v>0</v>
      </c>
      <c r="AT2212">
        <v>365.5</v>
      </c>
      <c r="AZ2212">
        <v>333.5</v>
      </c>
      <c r="BC2212">
        <v>32</v>
      </c>
    </row>
    <row r="2213" spans="1:55" x14ac:dyDescent="0.25">
      <c r="A2213" t="s">
        <v>54</v>
      </c>
      <c r="B2213">
        <v>110027</v>
      </c>
      <c r="C2213" t="s">
        <v>55</v>
      </c>
      <c r="D2213" t="s">
        <v>56</v>
      </c>
      <c r="E2213" s="1">
        <v>45975</v>
      </c>
      <c r="F2213" t="s">
        <v>2574</v>
      </c>
      <c r="G2213" t="s">
        <v>63</v>
      </c>
      <c r="H2213" s="4">
        <v>222112000000000</v>
      </c>
      <c r="I2213">
        <v>29811</v>
      </c>
      <c r="J2213" s="3">
        <v>45975.967361111114</v>
      </c>
      <c r="K2213" t="s">
        <v>5760</v>
      </c>
      <c r="L2213" t="s">
        <v>59</v>
      </c>
      <c r="M2213">
        <v>249.43</v>
      </c>
      <c r="N2213">
        <v>-20</v>
      </c>
      <c r="O2213">
        <v>0</v>
      </c>
      <c r="P2213">
        <v>229.43</v>
      </c>
      <c r="Q2213">
        <v>32</v>
      </c>
      <c r="R2213">
        <v>0</v>
      </c>
      <c r="S2213">
        <v>-0.43</v>
      </c>
      <c r="T2213">
        <v>0</v>
      </c>
      <c r="U2213">
        <v>261</v>
      </c>
      <c r="V2213">
        <v>261</v>
      </c>
      <c r="W2213">
        <v>0</v>
      </c>
      <c r="X2213" t="s">
        <v>64</v>
      </c>
      <c r="Y2213">
        <v>51.4</v>
      </c>
      <c r="Z2213">
        <v>6.02</v>
      </c>
      <c r="AA2213" t="s">
        <v>65</v>
      </c>
      <c r="AB2213" t="s">
        <v>56</v>
      </c>
      <c r="AC2213">
        <v>3045</v>
      </c>
      <c r="AK2213">
        <v>32</v>
      </c>
      <c r="AL2213">
        <v>0</v>
      </c>
      <c r="AS2213">
        <v>261</v>
      </c>
      <c r="AZ2213">
        <v>229.43</v>
      </c>
      <c r="BB2213">
        <v>32</v>
      </c>
    </row>
    <row r="2214" spans="1:55" x14ac:dyDescent="0.25">
      <c r="A2214" t="s">
        <v>54</v>
      </c>
      <c r="B2214">
        <v>110027</v>
      </c>
      <c r="C2214" t="s">
        <v>55</v>
      </c>
      <c r="D2214" t="s">
        <v>56</v>
      </c>
      <c r="E2214" s="1">
        <v>45975</v>
      </c>
      <c r="F2214" t="s">
        <v>2575</v>
      </c>
      <c r="G2214" t="s">
        <v>63</v>
      </c>
      <c r="H2214" s="4">
        <v>222112000000000</v>
      </c>
      <c r="I2214">
        <v>29811</v>
      </c>
      <c r="J2214" s="3">
        <v>45975.967361111114</v>
      </c>
      <c r="K2214" t="s">
        <v>5760</v>
      </c>
      <c r="L2214" t="s">
        <v>59</v>
      </c>
      <c r="M2214">
        <v>248</v>
      </c>
      <c r="N2214">
        <v>-75</v>
      </c>
      <c r="O2214">
        <v>0</v>
      </c>
      <c r="P2214">
        <v>173</v>
      </c>
      <c r="Q2214">
        <v>32</v>
      </c>
      <c r="R2214">
        <v>0</v>
      </c>
      <c r="S2214">
        <v>0</v>
      </c>
      <c r="T2214">
        <v>0</v>
      </c>
      <c r="U2214">
        <v>205</v>
      </c>
      <c r="V2214">
        <v>205</v>
      </c>
      <c r="W2214">
        <v>0</v>
      </c>
      <c r="X2214" t="s">
        <v>64</v>
      </c>
      <c r="Y2214">
        <v>42.45</v>
      </c>
      <c r="Z2214">
        <v>5.01</v>
      </c>
      <c r="AA2214" t="s">
        <v>65</v>
      </c>
      <c r="AB2214" t="s">
        <v>56</v>
      </c>
      <c r="AC2214">
        <v>6181</v>
      </c>
      <c r="AK2214">
        <v>32</v>
      </c>
      <c r="AL2214">
        <v>0</v>
      </c>
      <c r="AS2214">
        <v>205</v>
      </c>
      <c r="AZ2214">
        <v>173</v>
      </c>
      <c r="BB2214">
        <v>32</v>
      </c>
    </row>
    <row r="2215" spans="1:55" x14ac:dyDescent="0.25">
      <c r="A2215" t="s">
        <v>54</v>
      </c>
      <c r="B2215">
        <v>110027</v>
      </c>
      <c r="C2215" t="s">
        <v>55</v>
      </c>
      <c r="D2215" t="s">
        <v>56</v>
      </c>
      <c r="E2215" s="1">
        <v>45975</v>
      </c>
      <c r="F2215" t="s">
        <v>2576</v>
      </c>
      <c r="G2215" t="s">
        <v>67</v>
      </c>
      <c r="J2215" s="3">
        <v>45975.980555555558</v>
      </c>
      <c r="K2215" t="s">
        <v>5760</v>
      </c>
      <c r="L2215" t="s">
        <v>59</v>
      </c>
      <c r="M2215">
        <v>288</v>
      </c>
      <c r="N2215">
        <v>0</v>
      </c>
      <c r="O2215">
        <v>0</v>
      </c>
      <c r="P2215">
        <v>288</v>
      </c>
      <c r="Q2215">
        <v>0</v>
      </c>
      <c r="R2215">
        <v>14.4</v>
      </c>
      <c r="S2215">
        <v>-0.4</v>
      </c>
      <c r="T2215">
        <v>0</v>
      </c>
      <c r="U2215">
        <v>302</v>
      </c>
      <c r="V2215">
        <v>302</v>
      </c>
      <c r="W2215">
        <v>0</v>
      </c>
      <c r="X2215" t="s">
        <v>73</v>
      </c>
      <c r="Y2215">
        <v>90.49</v>
      </c>
      <c r="Z2215">
        <v>8.39</v>
      </c>
      <c r="AA2215" t="s">
        <v>69</v>
      </c>
      <c r="AE2215" t="s">
        <v>89</v>
      </c>
      <c r="AF2215" t="s">
        <v>56</v>
      </c>
      <c r="AG2215">
        <v>8929758003</v>
      </c>
      <c r="AK2215">
        <v>0</v>
      </c>
      <c r="AL2215">
        <v>0</v>
      </c>
      <c r="AM2215">
        <v>302</v>
      </c>
      <c r="AV2215">
        <v>288</v>
      </c>
      <c r="AW2215">
        <v>7.2</v>
      </c>
      <c r="AX2215">
        <v>288</v>
      </c>
      <c r="AY2215">
        <v>7.2</v>
      </c>
      <c r="AZ2215">
        <v>288</v>
      </c>
    </row>
    <row r="2216" spans="1:55" x14ac:dyDescent="0.25">
      <c r="A2216" t="s">
        <v>54</v>
      </c>
      <c r="B2216">
        <v>110027</v>
      </c>
      <c r="C2216" t="s">
        <v>55</v>
      </c>
      <c r="D2216" t="s">
        <v>56</v>
      </c>
      <c r="E2216" s="1">
        <v>45975</v>
      </c>
      <c r="F2216" t="s">
        <v>2577</v>
      </c>
      <c r="G2216" t="s">
        <v>67</v>
      </c>
      <c r="J2216" s="3">
        <v>45975.981249999997</v>
      </c>
      <c r="K2216" t="s">
        <v>5760</v>
      </c>
      <c r="L2216" t="s">
        <v>59</v>
      </c>
      <c r="M2216">
        <v>369</v>
      </c>
      <c r="N2216">
        <v>0</v>
      </c>
      <c r="O2216">
        <v>0</v>
      </c>
      <c r="P2216">
        <v>369</v>
      </c>
      <c r="Q2216">
        <v>0</v>
      </c>
      <c r="R2216">
        <v>18.46</v>
      </c>
      <c r="S2216">
        <v>-0.46</v>
      </c>
      <c r="T2216">
        <v>0</v>
      </c>
      <c r="U2216">
        <v>387</v>
      </c>
      <c r="V2216">
        <v>387</v>
      </c>
      <c r="W2216">
        <v>0</v>
      </c>
      <c r="X2216" t="s">
        <v>68</v>
      </c>
      <c r="Y2216">
        <v>82.64</v>
      </c>
      <c r="Z2216">
        <v>8.7200000000000006</v>
      </c>
      <c r="AA2216" t="s">
        <v>74</v>
      </c>
      <c r="AB2216" t="s">
        <v>75</v>
      </c>
      <c r="AE2216" t="s">
        <v>89</v>
      </c>
      <c r="AF2216" t="s">
        <v>56</v>
      </c>
      <c r="AG2216">
        <v>8929758003</v>
      </c>
      <c r="AK2216">
        <v>0</v>
      </c>
      <c r="AL2216">
        <v>0</v>
      </c>
      <c r="AN2216">
        <v>387</v>
      </c>
      <c r="AV2216">
        <v>369</v>
      </c>
      <c r="AW2216">
        <v>9.23</v>
      </c>
      <c r="AX2216">
        <v>369</v>
      </c>
      <c r="AY2216">
        <v>9.23</v>
      </c>
      <c r="AZ2216">
        <v>369</v>
      </c>
    </row>
    <row r="2217" spans="1:55" x14ac:dyDescent="0.25">
      <c r="A2217" t="s">
        <v>54</v>
      </c>
      <c r="B2217">
        <v>110027</v>
      </c>
      <c r="C2217" t="s">
        <v>55</v>
      </c>
      <c r="D2217" t="s">
        <v>56</v>
      </c>
      <c r="E2217" s="1">
        <v>45975</v>
      </c>
      <c r="F2217" t="s">
        <v>2578</v>
      </c>
      <c r="G2217" t="s">
        <v>67</v>
      </c>
      <c r="J2217" s="3">
        <v>45975.981944444444</v>
      </c>
      <c r="K2217" t="s">
        <v>5760</v>
      </c>
      <c r="L2217" t="s">
        <v>59</v>
      </c>
      <c r="M2217">
        <v>199</v>
      </c>
      <c r="N2217">
        <v>0</v>
      </c>
      <c r="O2217">
        <v>0</v>
      </c>
      <c r="P2217">
        <v>199</v>
      </c>
      <c r="Q2217">
        <v>0</v>
      </c>
      <c r="R2217">
        <v>9.9600000000000009</v>
      </c>
      <c r="S2217">
        <v>0.04</v>
      </c>
      <c r="T2217">
        <v>0</v>
      </c>
      <c r="U2217">
        <v>209</v>
      </c>
      <c r="V2217">
        <v>209</v>
      </c>
      <c r="W2217">
        <v>0</v>
      </c>
      <c r="X2217" t="s">
        <v>73</v>
      </c>
      <c r="Y2217">
        <v>48.52</v>
      </c>
      <c r="Z2217">
        <v>2.56</v>
      </c>
      <c r="AA2217" t="s">
        <v>74</v>
      </c>
      <c r="AB2217" t="s">
        <v>75</v>
      </c>
      <c r="AE2217" t="s">
        <v>89</v>
      </c>
      <c r="AF2217" t="s">
        <v>56</v>
      </c>
      <c r="AG2217">
        <v>8929758003</v>
      </c>
      <c r="AK2217">
        <v>0</v>
      </c>
      <c r="AL2217">
        <v>0</v>
      </c>
      <c r="AM2217">
        <v>209</v>
      </c>
      <c r="AV2217">
        <v>199</v>
      </c>
      <c r="AW2217">
        <v>4.9800000000000004</v>
      </c>
      <c r="AX2217">
        <v>199</v>
      </c>
      <c r="AY2217">
        <v>4.9800000000000004</v>
      </c>
      <c r="AZ2217">
        <v>199</v>
      </c>
    </row>
    <row r="2218" spans="1:55" x14ac:dyDescent="0.25">
      <c r="A2218" t="s">
        <v>54</v>
      </c>
      <c r="B2218">
        <v>110027</v>
      </c>
      <c r="C2218" t="s">
        <v>55</v>
      </c>
      <c r="D2218" t="s">
        <v>56</v>
      </c>
      <c r="E2218" s="1">
        <v>45975</v>
      </c>
      <c r="F2218" t="s">
        <v>2579</v>
      </c>
      <c r="G2218" t="s">
        <v>67</v>
      </c>
      <c r="J2218" s="3">
        <v>45975.981944444444</v>
      </c>
      <c r="K2218" t="s">
        <v>5760</v>
      </c>
      <c r="L2218" t="s">
        <v>59</v>
      </c>
      <c r="M2218">
        <v>239</v>
      </c>
      <c r="N2218">
        <v>0</v>
      </c>
      <c r="O2218">
        <v>0</v>
      </c>
      <c r="P2218">
        <v>239</v>
      </c>
      <c r="Q2218">
        <v>0</v>
      </c>
      <c r="R2218">
        <v>11.96</v>
      </c>
      <c r="S2218">
        <v>0.04</v>
      </c>
      <c r="T2218">
        <v>0</v>
      </c>
      <c r="U2218">
        <v>251</v>
      </c>
      <c r="V2218">
        <v>251</v>
      </c>
      <c r="W2218">
        <v>0</v>
      </c>
      <c r="X2218" t="s">
        <v>68</v>
      </c>
      <c r="Y2218">
        <v>65.06</v>
      </c>
      <c r="Z2218">
        <v>2.56</v>
      </c>
      <c r="AA2218" t="s">
        <v>74</v>
      </c>
      <c r="AB2218" t="s">
        <v>75</v>
      </c>
      <c r="AE2218" t="s">
        <v>89</v>
      </c>
      <c r="AF2218" t="s">
        <v>56</v>
      </c>
      <c r="AG2218">
        <v>8929758003</v>
      </c>
      <c r="AK2218">
        <v>0</v>
      </c>
      <c r="AL2218">
        <v>0</v>
      </c>
      <c r="AN2218">
        <v>251</v>
      </c>
      <c r="AV2218">
        <v>239</v>
      </c>
      <c r="AW2218">
        <v>5.98</v>
      </c>
      <c r="AX2218">
        <v>239</v>
      </c>
      <c r="AY2218">
        <v>5.98</v>
      </c>
      <c r="AZ2218">
        <v>239</v>
      </c>
    </row>
    <row r="2219" spans="1:55" x14ac:dyDescent="0.25">
      <c r="A2219" t="s">
        <v>54</v>
      </c>
      <c r="B2219">
        <v>110027</v>
      </c>
      <c r="C2219" t="s">
        <v>55</v>
      </c>
      <c r="D2219" t="s">
        <v>56</v>
      </c>
      <c r="E2219" s="1">
        <v>45975</v>
      </c>
      <c r="F2219" t="s">
        <v>2580</v>
      </c>
      <c r="G2219" t="s">
        <v>67</v>
      </c>
      <c r="J2219" s="3">
        <v>45975.981944444444</v>
      </c>
      <c r="K2219" t="s">
        <v>5760</v>
      </c>
      <c r="L2219" t="s">
        <v>59</v>
      </c>
      <c r="M2219">
        <v>59</v>
      </c>
      <c r="N2219">
        <v>0</v>
      </c>
      <c r="O2219">
        <v>0</v>
      </c>
      <c r="P2219">
        <v>59</v>
      </c>
      <c r="Q2219">
        <v>0</v>
      </c>
      <c r="R2219">
        <v>2.96</v>
      </c>
      <c r="S2219">
        <v>0.04</v>
      </c>
      <c r="T2219">
        <v>0</v>
      </c>
      <c r="U2219">
        <v>62</v>
      </c>
      <c r="V2219">
        <v>62</v>
      </c>
      <c r="W2219">
        <v>0</v>
      </c>
      <c r="X2219" t="s">
        <v>73</v>
      </c>
      <c r="Y2219">
        <v>15.49</v>
      </c>
      <c r="Z2219">
        <v>2.14</v>
      </c>
      <c r="AA2219" t="s">
        <v>74</v>
      </c>
      <c r="AB2219" t="s">
        <v>75</v>
      </c>
      <c r="AE2219" t="s">
        <v>89</v>
      </c>
      <c r="AF2219" t="s">
        <v>56</v>
      </c>
      <c r="AG2219">
        <v>8929758003</v>
      </c>
      <c r="AK2219">
        <v>0</v>
      </c>
      <c r="AL2219">
        <v>0</v>
      </c>
      <c r="AM2219">
        <v>62</v>
      </c>
      <c r="AV2219">
        <v>59</v>
      </c>
      <c r="AW2219">
        <v>1.48</v>
      </c>
      <c r="AX2219">
        <v>59</v>
      </c>
      <c r="AY2219">
        <v>1.48</v>
      </c>
      <c r="AZ2219">
        <v>59</v>
      </c>
    </row>
    <row r="2220" spans="1:55" x14ac:dyDescent="0.25">
      <c r="A2220" t="s">
        <v>54</v>
      </c>
      <c r="B2220">
        <v>110027</v>
      </c>
      <c r="C2220" t="s">
        <v>55</v>
      </c>
      <c r="D2220" t="s">
        <v>56</v>
      </c>
      <c r="E2220" s="1">
        <v>45975</v>
      </c>
      <c r="F2220" t="s">
        <v>2581</v>
      </c>
      <c r="G2220" t="s">
        <v>67</v>
      </c>
      <c r="J2220" s="3">
        <v>45975.98333333333</v>
      </c>
      <c r="K2220" t="s">
        <v>5760</v>
      </c>
      <c r="L2220" t="s">
        <v>59</v>
      </c>
      <c r="M2220">
        <v>159</v>
      </c>
      <c r="N2220">
        <v>-23.85</v>
      </c>
      <c r="O2220">
        <v>0</v>
      </c>
      <c r="P2220">
        <v>135.15</v>
      </c>
      <c r="Q2220">
        <v>0</v>
      </c>
      <c r="R2220">
        <v>6.76</v>
      </c>
      <c r="S2220">
        <v>0.09</v>
      </c>
      <c r="T2220">
        <v>0</v>
      </c>
      <c r="U2220">
        <v>142</v>
      </c>
      <c r="V2220">
        <v>142</v>
      </c>
      <c r="W2220">
        <v>0</v>
      </c>
      <c r="X2220" t="s">
        <v>68</v>
      </c>
      <c r="Y2220">
        <v>29.83</v>
      </c>
      <c r="Z2220">
        <v>2.5</v>
      </c>
      <c r="AA2220" t="s">
        <v>74</v>
      </c>
      <c r="AB2220" t="s">
        <v>75</v>
      </c>
      <c r="AE2220" t="s">
        <v>2582</v>
      </c>
      <c r="AF2220" t="s">
        <v>2583</v>
      </c>
      <c r="AG2220">
        <v>8287480526</v>
      </c>
      <c r="AK2220">
        <v>0</v>
      </c>
      <c r="AL2220">
        <v>0</v>
      </c>
      <c r="AN2220">
        <v>142</v>
      </c>
      <c r="AV2220">
        <v>135.15</v>
      </c>
      <c r="AW2220">
        <v>3.38</v>
      </c>
      <c r="AX2220">
        <v>135.15</v>
      </c>
      <c r="AY2220">
        <v>3.38</v>
      </c>
      <c r="AZ2220">
        <v>135.15</v>
      </c>
    </row>
    <row r="2221" spans="1:55" x14ac:dyDescent="0.25">
      <c r="A2221" t="s">
        <v>54</v>
      </c>
      <c r="B2221">
        <v>110027</v>
      </c>
      <c r="C2221" t="s">
        <v>55</v>
      </c>
      <c r="D2221" t="s">
        <v>56</v>
      </c>
      <c r="E2221" s="1">
        <v>45975</v>
      </c>
      <c r="F2221" t="s">
        <v>2584</v>
      </c>
      <c r="G2221" t="s">
        <v>67</v>
      </c>
      <c r="J2221" s="3">
        <v>45975.984027777777</v>
      </c>
      <c r="K2221" t="s">
        <v>5760</v>
      </c>
      <c r="L2221" t="s">
        <v>59</v>
      </c>
      <c r="M2221">
        <v>498</v>
      </c>
      <c r="N2221">
        <v>0</v>
      </c>
      <c r="O2221">
        <v>0</v>
      </c>
      <c r="P2221">
        <v>498</v>
      </c>
      <c r="Q2221">
        <v>0</v>
      </c>
      <c r="R2221">
        <v>24.9</v>
      </c>
      <c r="S2221">
        <v>0.1</v>
      </c>
      <c r="T2221">
        <v>0</v>
      </c>
      <c r="U2221">
        <v>523</v>
      </c>
      <c r="V2221">
        <v>523</v>
      </c>
      <c r="W2221">
        <v>0</v>
      </c>
      <c r="X2221" t="s">
        <v>73</v>
      </c>
      <c r="Y2221">
        <v>153.43</v>
      </c>
      <c r="Z2221">
        <v>4.8600000000000003</v>
      </c>
      <c r="AA2221" t="s">
        <v>74</v>
      </c>
      <c r="AB2221" t="s">
        <v>75</v>
      </c>
      <c r="AE2221" t="s">
        <v>89</v>
      </c>
      <c r="AF2221" t="s">
        <v>56</v>
      </c>
      <c r="AG2221">
        <v>8929758003</v>
      </c>
      <c r="AK2221">
        <v>0</v>
      </c>
      <c r="AL2221">
        <v>0</v>
      </c>
      <c r="AM2221">
        <v>523</v>
      </c>
      <c r="AV2221">
        <v>498</v>
      </c>
      <c r="AW2221">
        <v>12.45</v>
      </c>
      <c r="AX2221">
        <v>498</v>
      </c>
      <c r="AY2221">
        <v>12.45</v>
      </c>
      <c r="AZ2221">
        <v>498</v>
      </c>
    </row>
    <row r="2222" spans="1:55" x14ac:dyDescent="0.25">
      <c r="A2222" t="s">
        <v>54</v>
      </c>
      <c r="B2222">
        <v>110027</v>
      </c>
      <c r="C2222" t="s">
        <v>55</v>
      </c>
      <c r="D2222" t="s">
        <v>56</v>
      </c>
      <c r="E2222" s="1">
        <v>45975</v>
      </c>
      <c r="F2222" t="s">
        <v>2585</v>
      </c>
      <c r="G2222" t="s">
        <v>63</v>
      </c>
      <c r="H2222" s="4">
        <v>222114000000000</v>
      </c>
      <c r="I2222">
        <v>29811</v>
      </c>
      <c r="J2222" s="3">
        <v>45975.995833333334</v>
      </c>
      <c r="K2222" t="s">
        <v>5760</v>
      </c>
      <c r="L2222" t="s">
        <v>59</v>
      </c>
      <c r="M2222">
        <v>478</v>
      </c>
      <c r="N2222">
        <v>-175</v>
      </c>
      <c r="O2222">
        <v>0</v>
      </c>
      <c r="P2222">
        <v>303</v>
      </c>
      <c r="Q2222">
        <v>32</v>
      </c>
      <c r="R2222">
        <v>0</v>
      </c>
      <c r="S2222">
        <v>0</v>
      </c>
      <c r="T2222">
        <v>0</v>
      </c>
      <c r="U2222">
        <v>335</v>
      </c>
      <c r="V2222">
        <v>335</v>
      </c>
      <c r="W2222">
        <v>0</v>
      </c>
      <c r="X2222" t="s">
        <v>64</v>
      </c>
      <c r="Y2222">
        <v>85.28</v>
      </c>
      <c r="Z2222">
        <v>8.69</v>
      </c>
      <c r="AA2222" t="s">
        <v>65</v>
      </c>
      <c r="AB2222" t="s">
        <v>56</v>
      </c>
      <c r="AC2222">
        <v>73</v>
      </c>
      <c r="AK2222">
        <v>32</v>
      </c>
      <c r="AL2222">
        <v>0</v>
      </c>
      <c r="AS2222">
        <v>335</v>
      </c>
      <c r="AZ2222">
        <v>303</v>
      </c>
      <c r="BB2222">
        <v>32</v>
      </c>
    </row>
    <row r="2223" spans="1:55" x14ac:dyDescent="0.25">
      <c r="A2223" t="s">
        <v>54</v>
      </c>
      <c r="B2223">
        <v>110027</v>
      </c>
      <c r="C2223" t="s">
        <v>55</v>
      </c>
      <c r="D2223" t="s">
        <v>56</v>
      </c>
      <c r="E2223" s="1">
        <v>45975</v>
      </c>
      <c r="F2223" t="s">
        <v>2586</v>
      </c>
      <c r="G2223" t="s">
        <v>67</v>
      </c>
      <c r="J2223" s="3">
        <v>45975.996527777781</v>
      </c>
      <c r="K2223" t="s">
        <v>5760</v>
      </c>
      <c r="L2223" t="s">
        <v>59</v>
      </c>
      <c r="M2223">
        <v>427</v>
      </c>
      <c r="N2223">
        <v>0</v>
      </c>
      <c r="O2223">
        <v>0</v>
      </c>
      <c r="P2223">
        <v>427</v>
      </c>
      <c r="Q2223">
        <v>0</v>
      </c>
      <c r="R2223">
        <v>21.36</v>
      </c>
      <c r="S2223">
        <v>-0.36</v>
      </c>
      <c r="T2223">
        <v>0</v>
      </c>
      <c r="U2223">
        <v>448</v>
      </c>
      <c r="V2223">
        <v>448</v>
      </c>
      <c r="W2223">
        <v>0</v>
      </c>
      <c r="X2223" t="s">
        <v>73</v>
      </c>
      <c r="Y2223">
        <v>123.86</v>
      </c>
      <c r="Z2223">
        <v>6.48</v>
      </c>
      <c r="AA2223" t="s">
        <v>74</v>
      </c>
      <c r="AB2223" t="s">
        <v>75</v>
      </c>
      <c r="AE2223" t="s">
        <v>89</v>
      </c>
      <c r="AF2223" t="s">
        <v>56</v>
      </c>
      <c r="AG2223">
        <v>8929758003</v>
      </c>
      <c r="AK2223">
        <v>0</v>
      </c>
      <c r="AL2223">
        <v>0</v>
      </c>
      <c r="AM2223">
        <v>448</v>
      </c>
      <c r="AV2223">
        <v>427</v>
      </c>
      <c r="AW2223">
        <v>10.68</v>
      </c>
      <c r="AX2223">
        <v>427</v>
      </c>
      <c r="AY2223">
        <v>10.68</v>
      </c>
      <c r="AZ2223">
        <v>427</v>
      </c>
    </row>
    <row r="2224" spans="1:55" x14ac:dyDescent="0.25">
      <c r="A2224" t="s">
        <v>54</v>
      </c>
      <c r="B2224">
        <v>110027</v>
      </c>
      <c r="C2224" t="s">
        <v>55</v>
      </c>
      <c r="D2224" t="s">
        <v>56</v>
      </c>
      <c r="E2224" s="1">
        <v>45975</v>
      </c>
      <c r="F2224" t="s">
        <v>2587</v>
      </c>
      <c r="G2224" t="s">
        <v>63</v>
      </c>
      <c r="H2224" s="4">
        <v>222114000000000</v>
      </c>
      <c r="I2224">
        <v>29811</v>
      </c>
      <c r="J2224" s="3">
        <v>45975.998611111114</v>
      </c>
      <c r="K2224" t="s">
        <v>5760</v>
      </c>
      <c r="L2224" t="s">
        <v>59</v>
      </c>
      <c r="M2224">
        <v>706</v>
      </c>
      <c r="N2224">
        <v>-270</v>
      </c>
      <c r="O2224">
        <v>0</v>
      </c>
      <c r="P2224">
        <v>436</v>
      </c>
      <c r="Q2224">
        <v>32</v>
      </c>
      <c r="R2224">
        <v>0</v>
      </c>
      <c r="S2224">
        <v>0</v>
      </c>
      <c r="T2224">
        <v>0</v>
      </c>
      <c r="U2224">
        <v>468</v>
      </c>
      <c r="V2224">
        <v>468</v>
      </c>
      <c r="W2224">
        <v>0</v>
      </c>
      <c r="X2224" t="s">
        <v>64</v>
      </c>
      <c r="Y2224">
        <v>113.92</v>
      </c>
      <c r="Z2224">
        <v>15.37</v>
      </c>
      <c r="AA2224" t="s">
        <v>65</v>
      </c>
      <c r="AB2224" t="s">
        <v>56</v>
      </c>
      <c r="AC2224">
        <v>2368</v>
      </c>
      <c r="AK2224">
        <v>32</v>
      </c>
      <c r="AL2224">
        <v>0</v>
      </c>
      <c r="AS2224">
        <v>468</v>
      </c>
      <c r="AZ2224">
        <v>436</v>
      </c>
      <c r="BB2224">
        <v>32</v>
      </c>
    </row>
    <row r="2225" spans="1:55" x14ac:dyDescent="0.25">
      <c r="A2225" t="s">
        <v>54</v>
      </c>
      <c r="B2225">
        <v>110027</v>
      </c>
      <c r="C2225" t="s">
        <v>55</v>
      </c>
      <c r="D2225" t="s">
        <v>56</v>
      </c>
      <c r="E2225" s="1">
        <v>45975</v>
      </c>
      <c r="F2225" t="s">
        <v>2588</v>
      </c>
      <c r="G2225" t="s">
        <v>63</v>
      </c>
      <c r="H2225" s="4">
        <v>222115000000000</v>
      </c>
      <c r="I2225">
        <v>29811</v>
      </c>
      <c r="J2225" s="3">
        <v>45976.001388888886</v>
      </c>
      <c r="K2225" t="s">
        <v>5760</v>
      </c>
      <c r="L2225" t="s">
        <v>59</v>
      </c>
      <c r="M2225">
        <v>973</v>
      </c>
      <c r="N2225">
        <v>-192</v>
      </c>
      <c r="O2225">
        <v>0</v>
      </c>
      <c r="P2225">
        <v>781</v>
      </c>
      <c r="Q2225">
        <v>32</v>
      </c>
      <c r="R2225">
        <v>0</v>
      </c>
      <c r="S2225">
        <v>0</v>
      </c>
      <c r="T2225">
        <v>0</v>
      </c>
      <c r="U2225">
        <v>813</v>
      </c>
      <c r="V2225">
        <v>813</v>
      </c>
      <c r="W2225">
        <v>0</v>
      </c>
      <c r="X2225" t="s">
        <v>64</v>
      </c>
      <c r="Y2225">
        <v>175.07</v>
      </c>
      <c r="Z2225">
        <v>13.7</v>
      </c>
      <c r="AA2225" t="s">
        <v>65</v>
      </c>
      <c r="AB2225" t="s">
        <v>56</v>
      </c>
      <c r="AC2225">
        <v>172</v>
      </c>
      <c r="AK2225">
        <v>32</v>
      </c>
      <c r="AL2225">
        <v>0</v>
      </c>
      <c r="AS2225">
        <v>813</v>
      </c>
      <c r="AZ2225">
        <v>781</v>
      </c>
      <c r="BB2225">
        <v>32</v>
      </c>
    </row>
    <row r="2226" spans="1:55" x14ac:dyDescent="0.25">
      <c r="A2226" t="s">
        <v>54</v>
      </c>
      <c r="B2226">
        <v>110027</v>
      </c>
      <c r="C2226" t="s">
        <v>55</v>
      </c>
      <c r="D2226" t="s">
        <v>56</v>
      </c>
      <c r="E2226" s="1">
        <v>45975</v>
      </c>
      <c r="F2226" t="s">
        <v>2589</v>
      </c>
      <c r="G2226" t="s">
        <v>67</v>
      </c>
      <c r="J2226" s="3">
        <v>45976.004166666666</v>
      </c>
      <c r="K2226" t="s">
        <v>5760</v>
      </c>
      <c r="L2226" t="s">
        <v>59</v>
      </c>
      <c r="M2226">
        <v>249</v>
      </c>
      <c r="N2226">
        <v>0</v>
      </c>
      <c r="O2226">
        <v>0</v>
      </c>
      <c r="P2226">
        <v>249</v>
      </c>
      <c r="Q2226">
        <v>0</v>
      </c>
      <c r="R2226">
        <v>12.46</v>
      </c>
      <c r="S2226">
        <v>-0.46</v>
      </c>
      <c r="T2226">
        <v>0</v>
      </c>
      <c r="U2226">
        <v>261</v>
      </c>
      <c r="V2226">
        <v>261</v>
      </c>
      <c r="W2226">
        <v>0</v>
      </c>
      <c r="X2226" t="s">
        <v>68</v>
      </c>
      <c r="Y2226">
        <v>38.57</v>
      </c>
      <c r="Z2226">
        <v>4.45</v>
      </c>
      <c r="AA2226" t="s">
        <v>74</v>
      </c>
      <c r="AB2226" t="s">
        <v>75</v>
      </c>
      <c r="AE2226" t="s">
        <v>89</v>
      </c>
      <c r="AF2226" t="s">
        <v>56</v>
      </c>
      <c r="AG2226">
        <v>8929758003</v>
      </c>
      <c r="AK2226">
        <v>0</v>
      </c>
      <c r="AL2226">
        <v>0</v>
      </c>
      <c r="AN2226">
        <v>261</v>
      </c>
      <c r="AV2226">
        <v>249</v>
      </c>
      <c r="AW2226">
        <v>6.23</v>
      </c>
      <c r="AX2226">
        <v>249</v>
      </c>
      <c r="AY2226">
        <v>6.23</v>
      </c>
      <c r="AZ2226">
        <v>249</v>
      </c>
    </row>
    <row r="2227" spans="1:55" x14ac:dyDescent="0.25">
      <c r="A2227" t="s">
        <v>54</v>
      </c>
      <c r="B2227">
        <v>110027</v>
      </c>
      <c r="C2227" t="s">
        <v>55</v>
      </c>
      <c r="D2227" t="s">
        <v>56</v>
      </c>
      <c r="E2227" s="1">
        <v>45975</v>
      </c>
      <c r="F2227" t="s">
        <v>2590</v>
      </c>
      <c r="G2227" t="s">
        <v>67</v>
      </c>
      <c r="J2227" s="3">
        <v>45976.006249999999</v>
      </c>
      <c r="K2227" t="s">
        <v>5760</v>
      </c>
      <c r="L2227" t="s">
        <v>59</v>
      </c>
      <c r="M2227">
        <v>189</v>
      </c>
      <c r="N2227">
        <v>0</v>
      </c>
      <c r="O2227">
        <v>0</v>
      </c>
      <c r="P2227">
        <v>189</v>
      </c>
      <c r="Q2227">
        <v>0</v>
      </c>
      <c r="R2227">
        <v>9.4600000000000009</v>
      </c>
      <c r="S2227">
        <v>-0.46</v>
      </c>
      <c r="T2227">
        <v>0</v>
      </c>
      <c r="U2227">
        <v>198</v>
      </c>
      <c r="V2227">
        <v>198</v>
      </c>
      <c r="W2227">
        <v>0</v>
      </c>
      <c r="X2227" t="s">
        <v>73</v>
      </c>
      <c r="Y2227">
        <v>47.34</v>
      </c>
      <c r="Z2227">
        <v>1.96</v>
      </c>
      <c r="AA2227" t="s">
        <v>74</v>
      </c>
      <c r="AB2227" t="s">
        <v>75</v>
      </c>
      <c r="AE2227" t="s">
        <v>89</v>
      </c>
      <c r="AF2227" t="s">
        <v>56</v>
      </c>
      <c r="AG2227">
        <v>8929758003</v>
      </c>
      <c r="AK2227">
        <v>0</v>
      </c>
      <c r="AL2227">
        <v>0</v>
      </c>
      <c r="AM2227">
        <v>198</v>
      </c>
      <c r="AV2227">
        <v>189</v>
      </c>
      <c r="AW2227">
        <v>4.7300000000000004</v>
      </c>
      <c r="AX2227">
        <v>189</v>
      </c>
      <c r="AY2227">
        <v>4.7300000000000004</v>
      </c>
      <c r="AZ2227">
        <v>189</v>
      </c>
    </row>
    <row r="2228" spans="1:55" x14ac:dyDescent="0.25">
      <c r="A2228" t="s">
        <v>54</v>
      </c>
      <c r="B2228">
        <v>110027</v>
      </c>
      <c r="C2228" t="s">
        <v>55</v>
      </c>
      <c r="D2228" t="s">
        <v>56</v>
      </c>
      <c r="E2228" s="1">
        <v>45975</v>
      </c>
      <c r="F2228" t="s">
        <v>2591</v>
      </c>
      <c r="G2228" t="s">
        <v>58</v>
      </c>
      <c r="H2228">
        <v>7482853539</v>
      </c>
      <c r="I2228">
        <v>18528960</v>
      </c>
      <c r="J2228" s="3">
        <v>45976.006249999999</v>
      </c>
      <c r="K2228" t="s">
        <v>5760</v>
      </c>
      <c r="L2228" t="s">
        <v>59</v>
      </c>
      <c r="M2228">
        <v>349</v>
      </c>
      <c r="N2228">
        <v>-100</v>
      </c>
      <c r="O2228">
        <v>0</v>
      </c>
      <c r="P2228">
        <v>249</v>
      </c>
      <c r="Q2228">
        <v>32</v>
      </c>
      <c r="R2228">
        <v>0</v>
      </c>
      <c r="S2228">
        <v>0</v>
      </c>
      <c r="T2228">
        <v>0</v>
      </c>
      <c r="U2228">
        <v>281</v>
      </c>
      <c r="V2228">
        <v>281</v>
      </c>
      <c r="W2228">
        <v>0</v>
      </c>
      <c r="X2228" t="s">
        <v>60</v>
      </c>
      <c r="Y2228">
        <v>83.98</v>
      </c>
      <c r="Z2228">
        <v>5.01</v>
      </c>
      <c r="AA2228" t="s">
        <v>61</v>
      </c>
      <c r="AB2228" t="s">
        <v>56</v>
      </c>
      <c r="AC2228">
        <v>3539</v>
      </c>
      <c r="AK2228">
        <v>32</v>
      </c>
      <c r="AL2228">
        <v>0</v>
      </c>
      <c r="AT2228">
        <v>281</v>
      </c>
      <c r="AZ2228">
        <v>249</v>
      </c>
      <c r="BC2228">
        <v>32</v>
      </c>
    </row>
    <row r="2229" spans="1:55" x14ac:dyDescent="0.25">
      <c r="A2229" t="s">
        <v>54</v>
      </c>
      <c r="B2229">
        <v>110027</v>
      </c>
      <c r="C2229" t="s">
        <v>55</v>
      </c>
      <c r="D2229" t="s">
        <v>56</v>
      </c>
      <c r="E2229" s="1">
        <v>45975</v>
      </c>
      <c r="F2229" t="s">
        <v>2592</v>
      </c>
      <c r="G2229" t="s">
        <v>58</v>
      </c>
      <c r="H2229">
        <v>7481682220</v>
      </c>
      <c r="I2229">
        <v>18528960</v>
      </c>
      <c r="J2229" s="3">
        <v>45976.012499999997</v>
      </c>
      <c r="K2229" t="s">
        <v>5760</v>
      </c>
      <c r="L2229" t="s">
        <v>59</v>
      </c>
      <c r="M2229">
        <v>412.29</v>
      </c>
      <c r="N2229">
        <v>-75</v>
      </c>
      <c r="O2229">
        <v>0</v>
      </c>
      <c r="P2229">
        <v>337.29</v>
      </c>
      <c r="Q2229">
        <v>32</v>
      </c>
      <c r="R2229">
        <v>0</v>
      </c>
      <c r="S2229">
        <v>0</v>
      </c>
      <c r="T2229">
        <v>0</v>
      </c>
      <c r="U2229">
        <v>369.29</v>
      </c>
      <c r="V2229">
        <v>369.29</v>
      </c>
      <c r="W2229">
        <v>0</v>
      </c>
      <c r="X2229" t="s">
        <v>60</v>
      </c>
      <c r="Y2229">
        <v>85.99</v>
      </c>
      <c r="Z2229">
        <v>8.83</v>
      </c>
      <c r="AA2229" t="s">
        <v>61</v>
      </c>
      <c r="AB2229" t="s">
        <v>56</v>
      </c>
      <c r="AC2229">
        <v>2220</v>
      </c>
      <c r="AK2229">
        <v>32</v>
      </c>
      <c r="AL2229">
        <v>0</v>
      </c>
      <c r="AT2229">
        <v>369.29</v>
      </c>
      <c r="AZ2229">
        <v>337.29</v>
      </c>
      <c r="BC2229">
        <v>32</v>
      </c>
    </row>
    <row r="2230" spans="1:55" x14ac:dyDescent="0.25">
      <c r="A2230" t="s">
        <v>54</v>
      </c>
      <c r="B2230">
        <v>110027</v>
      </c>
      <c r="C2230" t="s">
        <v>55</v>
      </c>
      <c r="D2230" t="s">
        <v>56</v>
      </c>
      <c r="E2230" s="1">
        <v>45975</v>
      </c>
      <c r="F2230" t="s">
        <v>2593</v>
      </c>
      <c r="G2230" t="s">
        <v>67</v>
      </c>
      <c r="J2230" s="3">
        <v>45976.015277777777</v>
      </c>
      <c r="K2230" t="s">
        <v>5760</v>
      </c>
      <c r="L2230" t="s">
        <v>59</v>
      </c>
      <c r="M2230">
        <v>118</v>
      </c>
      <c r="N2230">
        <v>-33.93</v>
      </c>
      <c r="O2230">
        <v>0</v>
      </c>
      <c r="P2230">
        <v>84.07</v>
      </c>
      <c r="Q2230">
        <v>0</v>
      </c>
      <c r="R2230">
        <v>4.2</v>
      </c>
      <c r="S2230">
        <v>-0.27</v>
      </c>
      <c r="T2230">
        <v>0</v>
      </c>
      <c r="U2230">
        <v>88</v>
      </c>
      <c r="V2230">
        <v>88</v>
      </c>
      <c r="W2230">
        <v>0</v>
      </c>
      <c r="X2230" t="s">
        <v>68</v>
      </c>
      <c r="Y2230">
        <v>30.99</v>
      </c>
      <c r="Z2230">
        <v>4.28</v>
      </c>
      <c r="AA2230" t="s">
        <v>74</v>
      </c>
      <c r="AB2230" t="s">
        <v>75</v>
      </c>
      <c r="AE2230" t="s">
        <v>1566</v>
      </c>
      <c r="AF2230" t="s">
        <v>1567</v>
      </c>
      <c r="AG2230">
        <v>8178405483</v>
      </c>
      <c r="AK2230">
        <v>0</v>
      </c>
      <c r="AL2230">
        <v>0</v>
      </c>
      <c r="AN2230">
        <v>88</v>
      </c>
      <c r="AV2230">
        <v>84.07</v>
      </c>
      <c r="AW2230">
        <v>2.1</v>
      </c>
      <c r="AX2230">
        <v>84.07</v>
      </c>
      <c r="AY2230">
        <v>2.1</v>
      </c>
      <c r="AZ2230">
        <v>84.07</v>
      </c>
    </row>
    <row r="2231" spans="1:55" x14ac:dyDescent="0.25">
      <c r="A2231" t="s">
        <v>54</v>
      </c>
      <c r="B2231">
        <v>110027</v>
      </c>
      <c r="C2231" t="s">
        <v>55</v>
      </c>
      <c r="D2231" t="s">
        <v>56</v>
      </c>
      <c r="E2231" s="1">
        <v>45975</v>
      </c>
      <c r="F2231" t="s">
        <v>2594</v>
      </c>
      <c r="G2231" t="s">
        <v>58</v>
      </c>
      <c r="H2231">
        <v>7481647618</v>
      </c>
      <c r="I2231">
        <v>18528960</v>
      </c>
      <c r="J2231" s="3">
        <v>45976.015277777777</v>
      </c>
      <c r="K2231" t="s">
        <v>5760</v>
      </c>
      <c r="L2231" t="s">
        <v>59</v>
      </c>
      <c r="M2231">
        <v>368</v>
      </c>
      <c r="N2231">
        <v>0</v>
      </c>
      <c r="O2231">
        <v>0</v>
      </c>
      <c r="P2231">
        <v>368</v>
      </c>
      <c r="Q2231">
        <v>32</v>
      </c>
      <c r="R2231">
        <v>0</v>
      </c>
      <c r="S2231">
        <v>0</v>
      </c>
      <c r="T2231">
        <v>0</v>
      </c>
      <c r="U2231">
        <v>400</v>
      </c>
      <c r="V2231">
        <v>400</v>
      </c>
      <c r="W2231">
        <v>0</v>
      </c>
      <c r="X2231" t="s">
        <v>60</v>
      </c>
      <c r="Y2231">
        <v>76.63</v>
      </c>
      <c r="Z2231">
        <v>8.93</v>
      </c>
      <c r="AA2231" t="s">
        <v>61</v>
      </c>
      <c r="AB2231" t="s">
        <v>56</v>
      </c>
      <c r="AC2231">
        <v>7618</v>
      </c>
      <c r="AK2231">
        <v>32</v>
      </c>
      <c r="AL2231">
        <v>0</v>
      </c>
      <c r="AT2231">
        <v>400</v>
      </c>
      <c r="AZ2231">
        <v>368</v>
      </c>
      <c r="BC2231">
        <v>32</v>
      </c>
    </row>
    <row r="2232" spans="1:55" x14ac:dyDescent="0.25">
      <c r="A2232" t="s">
        <v>54</v>
      </c>
      <c r="B2232">
        <v>110027</v>
      </c>
      <c r="C2232" t="s">
        <v>55</v>
      </c>
      <c r="D2232" t="s">
        <v>56</v>
      </c>
      <c r="E2232" s="1">
        <v>45975</v>
      </c>
      <c r="F2232" t="s">
        <v>2595</v>
      </c>
      <c r="G2232" t="s">
        <v>58</v>
      </c>
      <c r="H2232">
        <v>7473904794</v>
      </c>
      <c r="I2232">
        <v>18528960</v>
      </c>
      <c r="J2232" s="3">
        <v>45976.018055555556</v>
      </c>
      <c r="K2232" t="s">
        <v>5760</v>
      </c>
      <c r="L2232" t="s">
        <v>59</v>
      </c>
      <c r="M2232">
        <v>228</v>
      </c>
      <c r="N2232">
        <v>-100</v>
      </c>
      <c r="O2232">
        <v>0</v>
      </c>
      <c r="P2232">
        <v>128</v>
      </c>
      <c r="Q2232">
        <v>32</v>
      </c>
      <c r="R2232">
        <v>0</v>
      </c>
      <c r="S2232">
        <v>0</v>
      </c>
      <c r="T2232">
        <v>0</v>
      </c>
      <c r="U2232">
        <v>160</v>
      </c>
      <c r="V2232">
        <v>160</v>
      </c>
      <c r="W2232">
        <v>0</v>
      </c>
      <c r="X2232" t="s">
        <v>60</v>
      </c>
      <c r="Y2232">
        <v>41.73</v>
      </c>
      <c r="Z2232">
        <v>5.34</v>
      </c>
      <c r="AA2232" t="s">
        <v>61</v>
      </c>
      <c r="AB2232" t="s">
        <v>56</v>
      </c>
      <c r="AC2232">
        <v>4794</v>
      </c>
      <c r="AK2232">
        <v>32</v>
      </c>
      <c r="AL2232">
        <v>0</v>
      </c>
      <c r="AT2232">
        <v>160</v>
      </c>
      <c r="AZ2232">
        <v>128</v>
      </c>
      <c r="BC2232">
        <v>32</v>
      </c>
    </row>
    <row r="2233" spans="1:55" x14ac:dyDescent="0.25">
      <c r="A2233" t="s">
        <v>54</v>
      </c>
      <c r="B2233">
        <v>110027</v>
      </c>
      <c r="C2233" t="s">
        <v>55</v>
      </c>
      <c r="D2233" t="s">
        <v>56</v>
      </c>
      <c r="E2233" s="1">
        <v>45975</v>
      </c>
      <c r="F2233" t="s">
        <v>2596</v>
      </c>
      <c r="G2233" t="s">
        <v>63</v>
      </c>
      <c r="H2233" s="4">
        <v>222116000000000</v>
      </c>
      <c r="I2233">
        <v>29811</v>
      </c>
      <c r="J2233" s="3">
        <v>45976.019444444442</v>
      </c>
      <c r="K2233" t="s">
        <v>5760</v>
      </c>
      <c r="L2233" t="s">
        <v>59</v>
      </c>
      <c r="M2233">
        <v>308</v>
      </c>
      <c r="N2233">
        <v>-110</v>
      </c>
      <c r="O2233">
        <v>0</v>
      </c>
      <c r="P2233">
        <v>198</v>
      </c>
      <c r="Q2233">
        <v>32</v>
      </c>
      <c r="R2233">
        <v>0</v>
      </c>
      <c r="S2233">
        <v>0</v>
      </c>
      <c r="T2233">
        <v>0</v>
      </c>
      <c r="U2233">
        <v>230</v>
      </c>
      <c r="V2233">
        <v>230</v>
      </c>
      <c r="W2233">
        <v>0</v>
      </c>
      <c r="X2233" t="s">
        <v>64</v>
      </c>
      <c r="Y2233">
        <v>62.83</v>
      </c>
      <c r="Z2233">
        <v>6.97</v>
      </c>
      <c r="AA2233" t="s">
        <v>65</v>
      </c>
      <c r="AB2233" t="s">
        <v>56</v>
      </c>
      <c r="AC2233">
        <v>6670</v>
      </c>
      <c r="AK2233">
        <v>32</v>
      </c>
      <c r="AL2233">
        <v>0</v>
      </c>
      <c r="AS2233">
        <v>230</v>
      </c>
      <c r="AZ2233">
        <v>198</v>
      </c>
      <c r="BB2233">
        <v>32</v>
      </c>
    </row>
    <row r="2234" spans="1:55" x14ac:dyDescent="0.25">
      <c r="A2234" t="s">
        <v>54</v>
      </c>
      <c r="B2234">
        <v>110027</v>
      </c>
      <c r="C2234" t="s">
        <v>55</v>
      </c>
      <c r="D2234" t="s">
        <v>56</v>
      </c>
      <c r="E2234" s="1">
        <v>45975</v>
      </c>
      <c r="F2234" t="s">
        <v>2597</v>
      </c>
      <c r="G2234" t="s">
        <v>58</v>
      </c>
      <c r="H2234">
        <v>7473683257</v>
      </c>
      <c r="I2234">
        <v>18528960</v>
      </c>
      <c r="J2234" s="3">
        <v>45976.020833333336</v>
      </c>
      <c r="K2234" t="s">
        <v>5760</v>
      </c>
      <c r="L2234" t="s">
        <v>59</v>
      </c>
      <c r="M2234">
        <v>508</v>
      </c>
      <c r="N2234">
        <v>-254</v>
      </c>
      <c r="O2234">
        <v>0</v>
      </c>
      <c r="P2234">
        <v>254</v>
      </c>
      <c r="Q2234">
        <v>32</v>
      </c>
      <c r="R2234">
        <v>0</v>
      </c>
      <c r="S2234">
        <v>0</v>
      </c>
      <c r="T2234">
        <v>0</v>
      </c>
      <c r="U2234">
        <v>286</v>
      </c>
      <c r="V2234">
        <v>286</v>
      </c>
      <c r="W2234">
        <v>0</v>
      </c>
      <c r="X2234" t="s">
        <v>60</v>
      </c>
      <c r="Y2234">
        <v>87.6</v>
      </c>
      <c r="Z2234">
        <v>8.69</v>
      </c>
      <c r="AA2234" t="s">
        <v>61</v>
      </c>
      <c r="AB2234" t="s">
        <v>56</v>
      </c>
      <c r="AC2234">
        <v>3257</v>
      </c>
      <c r="AK2234">
        <v>32</v>
      </c>
      <c r="AL2234">
        <v>0</v>
      </c>
      <c r="AT2234">
        <v>286</v>
      </c>
      <c r="AZ2234">
        <v>254</v>
      </c>
      <c r="BC2234">
        <v>32</v>
      </c>
    </row>
    <row r="2235" spans="1:55" x14ac:dyDescent="0.25">
      <c r="A2235" t="s">
        <v>54</v>
      </c>
      <c r="B2235">
        <v>110027</v>
      </c>
      <c r="C2235" t="s">
        <v>55</v>
      </c>
      <c r="D2235" t="s">
        <v>56</v>
      </c>
      <c r="E2235" s="1">
        <v>45975</v>
      </c>
      <c r="F2235" t="s">
        <v>2598</v>
      </c>
      <c r="G2235" t="s">
        <v>63</v>
      </c>
      <c r="H2235" s="4">
        <v>222116000000000</v>
      </c>
      <c r="I2235">
        <v>29811</v>
      </c>
      <c r="J2235" s="3">
        <v>45976.021527777775</v>
      </c>
      <c r="K2235" t="s">
        <v>5760</v>
      </c>
      <c r="L2235" t="s">
        <v>59</v>
      </c>
      <c r="M2235">
        <v>358</v>
      </c>
      <c r="N2235">
        <v>-93.75</v>
      </c>
      <c r="O2235">
        <v>0</v>
      </c>
      <c r="P2235">
        <v>264.25</v>
      </c>
      <c r="Q2235">
        <v>32</v>
      </c>
      <c r="R2235">
        <v>0</v>
      </c>
      <c r="S2235">
        <v>-0.25</v>
      </c>
      <c r="T2235">
        <v>0</v>
      </c>
      <c r="U2235">
        <v>296</v>
      </c>
      <c r="V2235">
        <v>296</v>
      </c>
      <c r="W2235">
        <v>0</v>
      </c>
      <c r="X2235" t="s">
        <v>64</v>
      </c>
      <c r="Y2235">
        <v>64.099999999999994</v>
      </c>
      <c r="Z2235">
        <v>9.8800000000000008</v>
      </c>
      <c r="AA2235" t="s">
        <v>65</v>
      </c>
      <c r="AB2235" t="s">
        <v>56</v>
      </c>
      <c r="AC2235">
        <v>4829</v>
      </c>
      <c r="AK2235">
        <v>32</v>
      </c>
      <c r="AL2235">
        <v>0</v>
      </c>
      <c r="AS2235">
        <v>296</v>
      </c>
      <c r="AZ2235">
        <v>264.25</v>
      </c>
      <c r="BB2235">
        <v>32</v>
      </c>
    </row>
    <row r="2236" spans="1:55" x14ac:dyDescent="0.25">
      <c r="A2236" t="s">
        <v>54</v>
      </c>
      <c r="B2236">
        <v>110027</v>
      </c>
      <c r="C2236" t="s">
        <v>55</v>
      </c>
      <c r="D2236" t="s">
        <v>56</v>
      </c>
      <c r="E2236" s="1">
        <v>45975</v>
      </c>
      <c r="F2236" t="s">
        <v>2599</v>
      </c>
      <c r="G2236" t="s">
        <v>63</v>
      </c>
      <c r="H2236" s="4">
        <v>222117000000000</v>
      </c>
      <c r="I2236">
        <v>29811</v>
      </c>
      <c r="J2236" s="3">
        <v>45976.025000000001</v>
      </c>
      <c r="K2236" t="s">
        <v>5760</v>
      </c>
      <c r="L2236" t="s">
        <v>59</v>
      </c>
      <c r="M2236">
        <v>295.66000000000003</v>
      </c>
      <c r="N2236">
        <v>-90</v>
      </c>
      <c r="O2236">
        <v>0</v>
      </c>
      <c r="P2236">
        <v>205.66</v>
      </c>
      <c r="Q2236">
        <v>32</v>
      </c>
      <c r="R2236">
        <v>0</v>
      </c>
      <c r="S2236">
        <v>0.34</v>
      </c>
      <c r="T2236">
        <v>0</v>
      </c>
      <c r="U2236">
        <v>238</v>
      </c>
      <c r="V2236">
        <v>238</v>
      </c>
      <c r="W2236">
        <v>0</v>
      </c>
      <c r="X2236" t="s">
        <v>64</v>
      </c>
      <c r="Y2236">
        <v>79.09</v>
      </c>
      <c r="Z2236">
        <v>5.69</v>
      </c>
      <c r="AA2236" t="s">
        <v>65</v>
      </c>
      <c r="AB2236" t="s">
        <v>56</v>
      </c>
      <c r="AC2236">
        <v>1447</v>
      </c>
      <c r="AK2236">
        <v>32</v>
      </c>
      <c r="AL2236">
        <v>0</v>
      </c>
      <c r="AS2236">
        <v>238</v>
      </c>
      <c r="AZ2236">
        <v>205.66</v>
      </c>
      <c r="BB2236">
        <v>32</v>
      </c>
    </row>
    <row r="2237" spans="1:55" x14ac:dyDescent="0.25">
      <c r="A2237" t="s">
        <v>54</v>
      </c>
      <c r="B2237">
        <v>110027</v>
      </c>
      <c r="C2237" t="s">
        <v>55</v>
      </c>
      <c r="D2237" t="s">
        <v>56</v>
      </c>
      <c r="E2237" s="1">
        <v>45975</v>
      </c>
      <c r="F2237" t="s">
        <v>2600</v>
      </c>
      <c r="G2237" t="s">
        <v>58</v>
      </c>
      <c r="H2237">
        <v>7475203635</v>
      </c>
      <c r="I2237">
        <v>18528960</v>
      </c>
      <c r="J2237" s="3">
        <v>45976.02847222222</v>
      </c>
      <c r="K2237" t="s">
        <v>5760</v>
      </c>
      <c r="L2237" t="s">
        <v>59</v>
      </c>
      <c r="M2237">
        <v>298</v>
      </c>
      <c r="N2237">
        <v>-75</v>
      </c>
      <c r="O2237">
        <v>0</v>
      </c>
      <c r="P2237">
        <v>223</v>
      </c>
      <c r="Q2237">
        <v>32</v>
      </c>
      <c r="R2237">
        <v>0</v>
      </c>
      <c r="S2237">
        <v>0</v>
      </c>
      <c r="T2237">
        <v>0</v>
      </c>
      <c r="U2237">
        <v>255</v>
      </c>
      <c r="V2237">
        <v>255</v>
      </c>
      <c r="W2237">
        <v>0</v>
      </c>
      <c r="X2237" t="s">
        <v>60</v>
      </c>
      <c r="Y2237">
        <v>52.66</v>
      </c>
      <c r="Z2237">
        <v>7.51</v>
      </c>
      <c r="AA2237" t="s">
        <v>61</v>
      </c>
      <c r="AB2237" t="s">
        <v>56</v>
      </c>
      <c r="AC2237">
        <v>3635</v>
      </c>
      <c r="AK2237">
        <v>32</v>
      </c>
      <c r="AL2237">
        <v>0</v>
      </c>
      <c r="AT2237">
        <v>255</v>
      </c>
      <c r="AZ2237">
        <v>223</v>
      </c>
      <c r="BC2237">
        <v>32</v>
      </c>
    </row>
    <row r="2238" spans="1:55" x14ac:dyDescent="0.25">
      <c r="A2238" t="s">
        <v>54</v>
      </c>
      <c r="B2238">
        <v>110027</v>
      </c>
      <c r="C2238" t="s">
        <v>55</v>
      </c>
      <c r="D2238" t="s">
        <v>56</v>
      </c>
      <c r="E2238" s="1">
        <v>45975</v>
      </c>
      <c r="F2238" t="s">
        <v>2601</v>
      </c>
      <c r="G2238" t="s">
        <v>67</v>
      </c>
      <c r="J2238" s="3">
        <v>45976.034722222219</v>
      </c>
      <c r="K2238" t="s">
        <v>5760</v>
      </c>
      <c r="L2238" t="s">
        <v>59</v>
      </c>
      <c r="M2238">
        <v>109</v>
      </c>
      <c r="N2238">
        <v>0</v>
      </c>
      <c r="O2238">
        <v>0</v>
      </c>
      <c r="P2238">
        <v>109</v>
      </c>
      <c r="Q2238">
        <v>0</v>
      </c>
      <c r="R2238">
        <v>5.46</v>
      </c>
      <c r="S2238">
        <v>-0.46</v>
      </c>
      <c r="T2238">
        <v>0</v>
      </c>
      <c r="U2238">
        <v>114</v>
      </c>
      <c r="V2238">
        <v>114</v>
      </c>
      <c r="W2238">
        <v>0</v>
      </c>
      <c r="X2238" t="s">
        <v>73</v>
      </c>
      <c r="Y2238">
        <v>24.63</v>
      </c>
      <c r="Z2238">
        <v>1.96</v>
      </c>
      <c r="AA2238" t="s">
        <v>74</v>
      </c>
      <c r="AB2238" t="s">
        <v>75</v>
      </c>
      <c r="AE2238" t="s">
        <v>89</v>
      </c>
      <c r="AF2238" t="s">
        <v>56</v>
      </c>
      <c r="AG2238">
        <v>8929758003</v>
      </c>
      <c r="AK2238">
        <v>0</v>
      </c>
      <c r="AL2238">
        <v>0</v>
      </c>
      <c r="AM2238">
        <v>114</v>
      </c>
      <c r="AV2238">
        <v>109</v>
      </c>
      <c r="AW2238">
        <v>2.73</v>
      </c>
      <c r="AX2238">
        <v>109</v>
      </c>
      <c r="AY2238">
        <v>2.73</v>
      </c>
      <c r="AZ2238">
        <v>109</v>
      </c>
    </row>
    <row r="2239" spans="1:55" x14ac:dyDescent="0.25">
      <c r="A2239" t="s">
        <v>54</v>
      </c>
      <c r="B2239">
        <v>110027</v>
      </c>
      <c r="C2239" t="s">
        <v>55</v>
      </c>
      <c r="D2239" t="s">
        <v>56</v>
      </c>
      <c r="E2239" s="1">
        <v>45975</v>
      </c>
      <c r="F2239" t="s">
        <v>2602</v>
      </c>
      <c r="G2239" t="s">
        <v>58</v>
      </c>
      <c r="H2239">
        <v>7482806970</v>
      </c>
      <c r="I2239">
        <v>18528960</v>
      </c>
      <c r="J2239" s="3">
        <v>45976.036111111112</v>
      </c>
      <c r="K2239" t="s">
        <v>5760</v>
      </c>
      <c r="L2239" t="s">
        <v>59</v>
      </c>
      <c r="M2239">
        <v>936</v>
      </c>
      <c r="N2239">
        <v>-249.5</v>
      </c>
      <c r="O2239">
        <v>0</v>
      </c>
      <c r="P2239">
        <v>686.5</v>
      </c>
      <c r="Q2239">
        <v>32</v>
      </c>
      <c r="R2239">
        <v>0</v>
      </c>
      <c r="S2239">
        <v>0</v>
      </c>
      <c r="T2239">
        <v>0</v>
      </c>
      <c r="U2239">
        <v>718.5</v>
      </c>
      <c r="V2239">
        <v>718.5</v>
      </c>
      <c r="W2239">
        <v>0</v>
      </c>
      <c r="X2239" t="s">
        <v>60</v>
      </c>
      <c r="Y2239">
        <v>174.91</v>
      </c>
      <c r="Z2239">
        <v>19.170000000000002</v>
      </c>
      <c r="AA2239" t="s">
        <v>61</v>
      </c>
      <c r="AB2239" t="s">
        <v>56</v>
      </c>
      <c r="AC2239">
        <v>6970</v>
      </c>
      <c r="AK2239">
        <v>32</v>
      </c>
      <c r="AL2239">
        <v>0</v>
      </c>
      <c r="AT2239">
        <v>718.5</v>
      </c>
      <c r="AZ2239">
        <v>686.5</v>
      </c>
      <c r="BC2239">
        <v>32</v>
      </c>
    </row>
    <row r="2240" spans="1:55" x14ac:dyDescent="0.25">
      <c r="A2240" t="s">
        <v>54</v>
      </c>
      <c r="B2240">
        <v>110027</v>
      </c>
      <c r="C2240" t="s">
        <v>55</v>
      </c>
      <c r="D2240" t="s">
        <v>56</v>
      </c>
      <c r="E2240" s="1">
        <v>45975</v>
      </c>
      <c r="F2240" t="s">
        <v>2603</v>
      </c>
      <c r="G2240" t="s">
        <v>58</v>
      </c>
      <c r="H2240">
        <v>7467642602</v>
      </c>
      <c r="I2240">
        <v>18528960</v>
      </c>
      <c r="J2240" s="3">
        <v>45976.036805555559</v>
      </c>
      <c r="K2240" t="s">
        <v>5760</v>
      </c>
      <c r="L2240" t="s">
        <v>59</v>
      </c>
      <c r="M2240">
        <v>378</v>
      </c>
      <c r="N2240">
        <v>-100</v>
      </c>
      <c r="O2240">
        <v>0</v>
      </c>
      <c r="P2240">
        <v>278</v>
      </c>
      <c r="Q2240">
        <v>32</v>
      </c>
      <c r="R2240">
        <v>0</v>
      </c>
      <c r="S2240">
        <v>0</v>
      </c>
      <c r="T2240">
        <v>0</v>
      </c>
      <c r="U2240">
        <v>310</v>
      </c>
      <c r="V2240">
        <v>310</v>
      </c>
      <c r="W2240">
        <v>0</v>
      </c>
      <c r="X2240" t="s">
        <v>60</v>
      </c>
      <c r="Y2240">
        <v>75.03</v>
      </c>
      <c r="Z2240">
        <v>8.15</v>
      </c>
      <c r="AA2240" t="s">
        <v>61</v>
      </c>
      <c r="AB2240" t="s">
        <v>56</v>
      </c>
      <c r="AC2240">
        <v>2602</v>
      </c>
      <c r="AK2240">
        <v>32</v>
      </c>
      <c r="AL2240">
        <v>0</v>
      </c>
      <c r="AT2240">
        <v>310</v>
      </c>
      <c r="AZ2240">
        <v>278</v>
      </c>
      <c r="BC2240">
        <v>32</v>
      </c>
    </row>
    <row r="2241" spans="1:55" x14ac:dyDescent="0.25">
      <c r="A2241" t="s">
        <v>54</v>
      </c>
      <c r="B2241">
        <v>110027</v>
      </c>
      <c r="C2241" t="s">
        <v>55</v>
      </c>
      <c r="D2241" t="s">
        <v>56</v>
      </c>
      <c r="E2241" s="1">
        <v>45975</v>
      </c>
      <c r="F2241" t="s">
        <v>2604</v>
      </c>
      <c r="G2241" t="s">
        <v>67</v>
      </c>
      <c r="J2241" s="3">
        <v>45976.037499999999</v>
      </c>
      <c r="K2241" t="s">
        <v>5760</v>
      </c>
      <c r="L2241" t="s">
        <v>59</v>
      </c>
      <c r="M2241">
        <v>757</v>
      </c>
      <c r="N2241">
        <v>0</v>
      </c>
      <c r="O2241">
        <v>0</v>
      </c>
      <c r="P2241">
        <v>757</v>
      </c>
      <c r="Q2241">
        <v>0</v>
      </c>
      <c r="R2241">
        <v>37.86</v>
      </c>
      <c r="S2241">
        <v>0.14000000000000001</v>
      </c>
      <c r="T2241">
        <v>0</v>
      </c>
      <c r="U2241">
        <v>795</v>
      </c>
      <c r="V2241">
        <v>795</v>
      </c>
      <c r="W2241">
        <v>0</v>
      </c>
      <c r="X2241" t="s">
        <v>68</v>
      </c>
      <c r="Y2241">
        <v>196.92</v>
      </c>
      <c r="Z2241">
        <v>12.42</v>
      </c>
      <c r="AA2241" t="s">
        <v>74</v>
      </c>
      <c r="AB2241" t="s">
        <v>75</v>
      </c>
      <c r="AE2241" t="s">
        <v>89</v>
      </c>
      <c r="AF2241" t="s">
        <v>56</v>
      </c>
      <c r="AG2241">
        <v>8929758003</v>
      </c>
      <c r="AK2241">
        <v>0</v>
      </c>
      <c r="AL2241">
        <v>0</v>
      </c>
      <c r="AN2241">
        <v>795</v>
      </c>
      <c r="AV2241">
        <v>757</v>
      </c>
      <c r="AW2241">
        <v>18.93</v>
      </c>
      <c r="AX2241">
        <v>757</v>
      </c>
      <c r="AY2241">
        <v>18.93</v>
      </c>
      <c r="AZ2241">
        <v>757</v>
      </c>
    </row>
    <row r="2242" spans="1:55" x14ac:dyDescent="0.25">
      <c r="A2242" t="s">
        <v>54</v>
      </c>
      <c r="B2242">
        <v>110027</v>
      </c>
      <c r="C2242" t="s">
        <v>55</v>
      </c>
      <c r="D2242" t="s">
        <v>56</v>
      </c>
      <c r="E2242" s="1">
        <v>45975</v>
      </c>
      <c r="F2242" t="s">
        <v>2605</v>
      </c>
      <c r="G2242" t="s">
        <v>67</v>
      </c>
      <c r="J2242" s="3">
        <v>45976.038194444445</v>
      </c>
      <c r="K2242" t="s">
        <v>5760</v>
      </c>
      <c r="L2242" t="s">
        <v>59</v>
      </c>
      <c r="M2242">
        <v>367</v>
      </c>
      <c r="N2242">
        <v>0</v>
      </c>
      <c r="O2242">
        <v>0</v>
      </c>
      <c r="P2242">
        <v>367</v>
      </c>
      <c r="Q2242">
        <v>0</v>
      </c>
      <c r="R2242">
        <v>18.34</v>
      </c>
      <c r="S2242">
        <v>-0.34</v>
      </c>
      <c r="T2242">
        <v>0</v>
      </c>
      <c r="U2242">
        <v>385</v>
      </c>
      <c r="V2242">
        <v>385</v>
      </c>
      <c r="W2242">
        <v>0</v>
      </c>
      <c r="X2242" t="s">
        <v>73</v>
      </c>
      <c r="Y2242">
        <v>71.33</v>
      </c>
      <c r="Z2242">
        <v>4.5199999999999996</v>
      </c>
      <c r="AA2242" t="s">
        <v>74</v>
      </c>
      <c r="AB2242" t="s">
        <v>75</v>
      </c>
      <c r="AE2242" t="s">
        <v>89</v>
      </c>
      <c r="AF2242" t="s">
        <v>56</v>
      </c>
      <c r="AG2242">
        <v>8929758003</v>
      </c>
      <c r="AK2242">
        <v>0</v>
      </c>
      <c r="AL2242">
        <v>0</v>
      </c>
      <c r="AM2242">
        <v>385</v>
      </c>
      <c r="AV2242">
        <v>367</v>
      </c>
      <c r="AW2242">
        <v>9.17</v>
      </c>
      <c r="AX2242">
        <v>367</v>
      </c>
      <c r="AY2242">
        <v>9.17</v>
      </c>
      <c r="AZ2242">
        <v>367</v>
      </c>
    </row>
    <row r="2243" spans="1:55" x14ac:dyDescent="0.25">
      <c r="A2243" t="s">
        <v>54</v>
      </c>
      <c r="B2243">
        <v>110027</v>
      </c>
      <c r="C2243" t="s">
        <v>55</v>
      </c>
      <c r="D2243" t="s">
        <v>56</v>
      </c>
      <c r="E2243" s="1">
        <v>45975</v>
      </c>
      <c r="F2243" t="s">
        <v>2606</v>
      </c>
      <c r="G2243" t="s">
        <v>67</v>
      </c>
      <c r="J2243" s="3">
        <v>45976.038194444445</v>
      </c>
      <c r="K2243" t="s">
        <v>5760</v>
      </c>
      <c r="L2243" t="s">
        <v>59</v>
      </c>
      <c r="M2243">
        <v>288</v>
      </c>
      <c r="N2243">
        <v>0</v>
      </c>
      <c r="O2243">
        <v>0</v>
      </c>
      <c r="P2243">
        <v>288</v>
      </c>
      <c r="Q2243">
        <v>0</v>
      </c>
      <c r="R2243">
        <v>14.4</v>
      </c>
      <c r="S2243">
        <v>-0.4</v>
      </c>
      <c r="T2243">
        <v>0</v>
      </c>
      <c r="U2243">
        <v>302</v>
      </c>
      <c r="V2243">
        <v>302</v>
      </c>
      <c r="W2243">
        <v>0</v>
      </c>
      <c r="X2243" t="s">
        <v>73</v>
      </c>
      <c r="Y2243">
        <v>67.83</v>
      </c>
      <c r="Z2243">
        <v>4.24</v>
      </c>
      <c r="AA2243" t="s">
        <v>74</v>
      </c>
      <c r="AB2243" t="s">
        <v>75</v>
      </c>
      <c r="AE2243" t="s">
        <v>89</v>
      </c>
      <c r="AF2243" t="s">
        <v>56</v>
      </c>
      <c r="AG2243">
        <v>8929758003</v>
      </c>
      <c r="AK2243">
        <v>0</v>
      </c>
      <c r="AL2243">
        <v>0</v>
      </c>
      <c r="AM2243">
        <v>302</v>
      </c>
      <c r="AV2243">
        <v>288</v>
      </c>
      <c r="AW2243">
        <v>7.2</v>
      </c>
      <c r="AX2243">
        <v>288</v>
      </c>
      <c r="AY2243">
        <v>7.2</v>
      </c>
      <c r="AZ2243">
        <v>288</v>
      </c>
    </row>
    <row r="2244" spans="1:55" x14ac:dyDescent="0.25">
      <c r="A2244" t="s">
        <v>54</v>
      </c>
      <c r="B2244">
        <v>110027</v>
      </c>
      <c r="C2244" t="s">
        <v>55</v>
      </c>
      <c r="D2244" t="s">
        <v>56</v>
      </c>
      <c r="E2244" s="1">
        <v>45975</v>
      </c>
      <c r="F2244" t="s">
        <v>2607</v>
      </c>
      <c r="G2244" t="s">
        <v>67</v>
      </c>
      <c r="J2244" s="3">
        <v>45976.040972222225</v>
      </c>
      <c r="K2244" t="s">
        <v>5760</v>
      </c>
      <c r="L2244" t="s">
        <v>59</v>
      </c>
      <c r="M2244">
        <v>438</v>
      </c>
      <c r="N2244">
        <v>0</v>
      </c>
      <c r="O2244">
        <v>0</v>
      </c>
      <c r="P2244">
        <v>438</v>
      </c>
      <c r="Q2244">
        <v>0</v>
      </c>
      <c r="R2244">
        <v>21.9</v>
      </c>
      <c r="S2244">
        <v>0.1</v>
      </c>
      <c r="T2244">
        <v>0</v>
      </c>
      <c r="U2244">
        <v>460</v>
      </c>
      <c r="V2244">
        <v>460</v>
      </c>
      <c r="W2244">
        <v>0</v>
      </c>
      <c r="X2244" t="s">
        <v>73</v>
      </c>
      <c r="Y2244">
        <v>106.04</v>
      </c>
      <c r="Z2244">
        <v>4.46</v>
      </c>
      <c r="AA2244" t="s">
        <v>74</v>
      </c>
      <c r="AB2244" t="s">
        <v>75</v>
      </c>
      <c r="AE2244" t="s">
        <v>89</v>
      </c>
      <c r="AF2244" t="s">
        <v>56</v>
      </c>
      <c r="AG2244">
        <v>8929758003</v>
      </c>
      <c r="AK2244">
        <v>0</v>
      </c>
      <c r="AL2244">
        <v>0</v>
      </c>
      <c r="AM2244">
        <v>460</v>
      </c>
      <c r="AV2244">
        <v>438</v>
      </c>
      <c r="AW2244">
        <v>10.95</v>
      </c>
      <c r="AX2244">
        <v>438</v>
      </c>
      <c r="AY2244">
        <v>10.95</v>
      </c>
      <c r="AZ2244">
        <v>438</v>
      </c>
    </row>
    <row r="2245" spans="1:55" x14ac:dyDescent="0.25">
      <c r="A2245" t="s">
        <v>54</v>
      </c>
      <c r="B2245">
        <v>110027</v>
      </c>
      <c r="C2245" t="s">
        <v>55</v>
      </c>
      <c r="D2245" t="s">
        <v>56</v>
      </c>
      <c r="E2245" s="1">
        <v>45975</v>
      </c>
      <c r="F2245" t="s">
        <v>2608</v>
      </c>
      <c r="G2245" t="s">
        <v>67</v>
      </c>
      <c r="J2245" s="3">
        <v>45976.05</v>
      </c>
      <c r="K2245" t="s">
        <v>5760</v>
      </c>
      <c r="L2245" t="s">
        <v>59</v>
      </c>
      <c r="M2245">
        <v>408</v>
      </c>
      <c r="N2245">
        <v>0</v>
      </c>
      <c r="O2245">
        <v>0</v>
      </c>
      <c r="P2245">
        <v>408</v>
      </c>
      <c r="Q2245">
        <v>0</v>
      </c>
      <c r="R2245">
        <v>20.399999999999999</v>
      </c>
      <c r="S2245">
        <v>-0.4</v>
      </c>
      <c r="T2245">
        <v>0</v>
      </c>
      <c r="U2245">
        <v>428</v>
      </c>
      <c r="V2245">
        <v>428</v>
      </c>
      <c r="W2245">
        <v>0</v>
      </c>
      <c r="X2245" t="s">
        <v>73</v>
      </c>
      <c r="Y2245">
        <v>116.25</v>
      </c>
      <c r="Z2245">
        <v>4.5199999999999996</v>
      </c>
      <c r="AA2245" t="s">
        <v>74</v>
      </c>
      <c r="AB2245" t="s">
        <v>75</v>
      </c>
      <c r="AE2245" t="s">
        <v>89</v>
      </c>
      <c r="AF2245" t="s">
        <v>56</v>
      </c>
      <c r="AG2245">
        <v>8929758003</v>
      </c>
      <c r="AK2245">
        <v>0</v>
      </c>
      <c r="AL2245">
        <v>0</v>
      </c>
      <c r="AM2245">
        <v>428</v>
      </c>
      <c r="AV2245">
        <v>408</v>
      </c>
      <c r="AW2245">
        <v>10.199999999999999</v>
      </c>
      <c r="AX2245">
        <v>408</v>
      </c>
      <c r="AY2245">
        <v>10.199999999999999</v>
      </c>
      <c r="AZ2245">
        <v>408</v>
      </c>
    </row>
    <row r="2246" spans="1:55" x14ac:dyDescent="0.25">
      <c r="A2246" t="s">
        <v>54</v>
      </c>
      <c r="B2246">
        <v>110027</v>
      </c>
      <c r="C2246" t="s">
        <v>55</v>
      </c>
      <c r="D2246" t="s">
        <v>56</v>
      </c>
      <c r="E2246" s="1">
        <v>45975</v>
      </c>
      <c r="F2246" t="s">
        <v>2609</v>
      </c>
      <c r="G2246" t="s">
        <v>63</v>
      </c>
      <c r="H2246" s="4">
        <v>222119000000000</v>
      </c>
      <c r="I2246">
        <v>29811</v>
      </c>
      <c r="J2246" s="3">
        <v>45976.05</v>
      </c>
      <c r="K2246" t="s">
        <v>5760</v>
      </c>
      <c r="L2246" t="s">
        <v>59</v>
      </c>
      <c r="M2246">
        <v>298</v>
      </c>
      <c r="N2246">
        <v>-30</v>
      </c>
      <c r="O2246">
        <v>0</v>
      </c>
      <c r="P2246">
        <v>268</v>
      </c>
      <c r="Q2246">
        <v>32</v>
      </c>
      <c r="R2246">
        <v>0</v>
      </c>
      <c r="S2246">
        <v>0</v>
      </c>
      <c r="T2246">
        <v>0</v>
      </c>
      <c r="U2246">
        <v>300</v>
      </c>
      <c r="V2246">
        <v>300</v>
      </c>
      <c r="W2246">
        <v>0</v>
      </c>
      <c r="X2246" t="s">
        <v>64</v>
      </c>
      <c r="Y2246">
        <v>52.65</v>
      </c>
      <c r="Z2246">
        <v>7.51</v>
      </c>
      <c r="AA2246" t="s">
        <v>65</v>
      </c>
      <c r="AB2246" t="s">
        <v>56</v>
      </c>
      <c r="AC2246">
        <v>7816</v>
      </c>
      <c r="AK2246">
        <v>32</v>
      </c>
      <c r="AL2246">
        <v>0</v>
      </c>
      <c r="AS2246">
        <v>300</v>
      </c>
      <c r="AZ2246">
        <v>268</v>
      </c>
      <c r="BB2246">
        <v>32</v>
      </c>
    </row>
    <row r="2247" spans="1:55" x14ac:dyDescent="0.25">
      <c r="A2247" t="s">
        <v>54</v>
      </c>
      <c r="B2247">
        <v>110027</v>
      </c>
      <c r="C2247" t="s">
        <v>55</v>
      </c>
      <c r="D2247" t="s">
        <v>56</v>
      </c>
      <c r="E2247" s="1">
        <v>45975</v>
      </c>
      <c r="F2247" t="s">
        <v>2610</v>
      </c>
      <c r="G2247" t="s">
        <v>58</v>
      </c>
      <c r="H2247">
        <v>7483071746</v>
      </c>
      <c r="I2247">
        <v>18528960</v>
      </c>
      <c r="J2247" s="3">
        <v>45976.051388888889</v>
      </c>
      <c r="K2247" t="s">
        <v>5760</v>
      </c>
      <c r="L2247" t="s">
        <v>59</v>
      </c>
      <c r="M2247">
        <v>443.66</v>
      </c>
      <c r="N2247">
        <v>0</v>
      </c>
      <c r="O2247">
        <v>0</v>
      </c>
      <c r="P2247">
        <v>443.66</v>
      </c>
      <c r="Q2247">
        <v>32</v>
      </c>
      <c r="R2247">
        <v>0</v>
      </c>
      <c r="S2247">
        <v>0</v>
      </c>
      <c r="T2247">
        <v>0</v>
      </c>
      <c r="U2247">
        <v>475.66</v>
      </c>
      <c r="V2247">
        <v>475.66</v>
      </c>
      <c r="W2247">
        <v>0</v>
      </c>
      <c r="X2247" t="s">
        <v>60</v>
      </c>
      <c r="Y2247">
        <v>98.26</v>
      </c>
      <c r="Z2247">
        <v>8.83</v>
      </c>
      <c r="AA2247" t="s">
        <v>61</v>
      </c>
      <c r="AB2247" t="s">
        <v>56</v>
      </c>
      <c r="AC2247">
        <v>1746</v>
      </c>
      <c r="AK2247">
        <v>32</v>
      </c>
      <c r="AL2247">
        <v>0</v>
      </c>
      <c r="AT2247">
        <v>475.66</v>
      </c>
      <c r="AZ2247">
        <v>443.66</v>
      </c>
      <c r="BC2247">
        <v>32</v>
      </c>
    </row>
    <row r="2248" spans="1:55" x14ac:dyDescent="0.25">
      <c r="A2248" t="s">
        <v>54</v>
      </c>
      <c r="B2248">
        <v>110027</v>
      </c>
      <c r="C2248" t="s">
        <v>55</v>
      </c>
      <c r="D2248" t="s">
        <v>56</v>
      </c>
      <c r="E2248" s="1">
        <v>45975</v>
      </c>
      <c r="F2248" t="s">
        <v>2611</v>
      </c>
      <c r="G2248" t="s">
        <v>63</v>
      </c>
      <c r="H2248" s="4">
        <v>222119000000000</v>
      </c>
      <c r="I2248">
        <v>29811</v>
      </c>
      <c r="J2248" s="3">
        <v>45976.054861111108</v>
      </c>
      <c r="K2248" t="s">
        <v>5760</v>
      </c>
      <c r="L2248" t="s">
        <v>59</v>
      </c>
      <c r="M2248">
        <v>438</v>
      </c>
      <c r="N2248">
        <v>-93.75</v>
      </c>
      <c r="O2248">
        <v>0</v>
      </c>
      <c r="P2248">
        <v>344.25</v>
      </c>
      <c r="Q2248">
        <v>32</v>
      </c>
      <c r="R2248">
        <v>0</v>
      </c>
      <c r="S2248">
        <v>-0.25</v>
      </c>
      <c r="T2248">
        <v>0</v>
      </c>
      <c r="U2248">
        <v>376</v>
      </c>
      <c r="V2248">
        <v>376</v>
      </c>
      <c r="W2248">
        <v>0</v>
      </c>
      <c r="X2248" t="s">
        <v>64</v>
      </c>
      <c r="Y2248">
        <v>76.81</v>
      </c>
      <c r="Z2248">
        <v>9.5399999999999991</v>
      </c>
      <c r="AA2248" t="s">
        <v>65</v>
      </c>
      <c r="AB2248" t="s">
        <v>56</v>
      </c>
      <c r="AC2248">
        <v>1507</v>
      </c>
      <c r="AK2248">
        <v>32</v>
      </c>
      <c r="AL2248">
        <v>0</v>
      </c>
      <c r="AS2248">
        <v>376</v>
      </c>
      <c r="AZ2248">
        <v>344.25</v>
      </c>
      <c r="BB2248">
        <v>32</v>
      </c>
    </row>
    <row r="2249" spans="1:55" x14ac:dyDescent="0.25">
      <c r="A2249" t="s">
        <v>54</v>
      </c>
      <c r="B2249">
        <v>110027</v>
      </c>
      <c r="C2249" t="s">
        <v>55</v>
      </c>
      <c r="D2249" t="s">
        <v>56</v>
      </c>
      <c r="E2249" s="1">
        <v>45975</v>
      </c>
      <c r="F2249" t="s">
        <v>2612</v>
      </c>
      <c r="G2249" t="s">
        <v>63</v>
      </c>
      <c r="H2249" s="4">
        <v>222119000000000</v>
      </c>
      <c r="I2249">
        <v>29811</v>
      </c>
      <c r="J2249" s="3">
        <v>45976.055555555555</v>
      </c>
      <c r="K2249" t="s">
        <v>5760</v>
      </c>
      <c r="L2249" t="s">
        <v>59</v>
      </c>
      <c r="M2249">
        <v>328</v>
      </c>
      <c r="N2249">
        <v>-93.75</v>
      </c>
      <c r="O2249">
        <v>0</v>
      </c>
      <c r="P2249">
        <v>234.25</v>
      </c>
      <c r="Q2249">
        <v>32</v>
      </c>
      <c r="R2249">
        <v>0</v>
      </c>
      <c r="S2249">
        <v>-0.25</v>
      </c>
      <c r="T2249">
        <v>0</v>
      </c>
      <c r="U2249">
        <v>266</v>
      </c>
      <c r="V2249">
        <v>266</v>
      </c>
      <c r="W2249">
        <v>0</v>
      </c>
      <c r="X2249" t="s">
        <v>64</v>
      </c>
      <c r="Y2249">
        <v>65.900000000000006</v>
      </c>
      <c r="Z2249">
        <v>6.22</v>
      </c>
      <c r="AA2249" t="s">
        <v>65</v>
      </c>
      <c r="AB2249" t="s">
        <v>56</v>
      </c>
      <c r="AC2249">
        <v>9113</v>
      </c>
      <c r="AK2249">
        <v>32</v>
      </c>
      <c r="AL2249">
        <v>0</v>
      </c>
      <c r="AS2249">
        <v>266</v>
      </c>
      <c r="AZ2249">
        <v>234.25</v>
      </c>
      <c r="BB2249">
        <v>32</v>
      </c>
    </row>
    <row r="2250" spans="1:55" x14ac:dyDescent="0.25">
      <c r="A2250" t="s">
        <v>54</v>
      </c>
      <c r="B2250">
        <v>110027</v>
      </c>
      <c r="C2250" t="s">
        <v>55</v>
      </c>
      <c r="D2250" t="s">
        <v>56</v>
      </c>
      <c r="E2250" s="1">
        <v>45975</v>
      </c>
      <c r="F2250" t="s">
        <v>2613</v>
      </c>
      <c r="G2250" t="s">
        <v>58</v>
      </c>
      <c r="H2250">
        <v>7478622998</v>
      </c>
      <c r="I2250">
        <v>18528960</v>
      </c>
      <c r="J2250" s="3">
        <v>45976.056250000001</v>
      </c>
      <c r="K2250" t="s">
        <v>5760</v>
      </c>
      <c r="L2250" t="s">
        <v>59</v>
      </c>
      <c r="M2250">
        <v>229</v>
      </c>
      <c r="N2250">
        <v>-100</v>
      </c>
      <c r="O2250">
        <v>0</v>
      </c>
      <c r="P2250">
        <v>129</v>
      </c>
      <c r="Q2250">
        <v>32</v>
      </c>
      <c r="R2250">
        <v>0</v>
      </c>
      <c r="S2250">
        <v>0</v>
      </c>
      <c r="T2250">
        <v>0</v>
      </c>
      <c r="U2250">
        <v>161</v>
      </c>
      <c r="V2250">
        <v>161</v>
      </c>
      <c r="W2250">
        <v>0</v>
      </c>
      <c r="X2250" t="s">
        <v>60</v>
      </c>
      <c r="Y2250">
        <v>34.159999999999997</v>
      </c>
      <c r="Z2250">
        <v>5.01</v>
      </c>
      <c r="AA2250" t="s">
        <v>61</v>
      </c>
      <c r="AB2250" t="s">
        <v>56</v>
      </c>
      <c r="AC2250">
        <v>2998</v>
      </c>
      <c r="AK2250">
        <v>32</v>
      </c>
      <c r="AL2250">
        <v>0</v>
      </c>
      <c r="AT2250">
        <v>161</v>
      </c>
      <c r="AZ2250">
        <v>129</v>
      </c>
      <c r="BC2250">
        <v>32</v>
      </c>
    </row>
    <row r="2251" spans="1:55" x14ac:dyDescent="0.25">
      <c r="A2251" t="s">
        <v>54</v>
      </c>
      <c r="B2251">
        <v>110027</v>
      </c>
      <c r="C2251" t="s">
        <v>55</v>
      </c>
      <c r="D2251" t="s">
        <v>56</v>
      </c>
      <c r="E2251" s="1">
        <v>45975</v>
      </c>
      <c r="F2251" t="s">
        <v>2614</v>
      </c>
      <c r="G2251" t="s">
        <v>67</v>
      </c>
      <c r="J2251" s="3">
        <v>45976.059027777781</v>
      </c>
      <c r="K2251" t="s">
        <v>5760</v>
      </c>
      <c r="L2251" t="s">
        <v>59</v>
      </c>
      <c r="M2251">
        <v>237</v>
      </c>
      <c r="N2251">
        <v>0</v>
      </c>
      <c r="O2251">
        <v>0</v>
      </c>
      <c r="P2251">
        <v>237</v>
      </c>
      <c r="Q2251">
        <v>0</v>
      </c>
      <c r="R2251">
        <v>11.86</v>
      </c>
      <c r="S2251">
        <v>0.14000000000000001</v>
      </c>
      <c r="T2251">
        <v>0</v>
      </c>
      <c r="U2251">
        <v>249</v>
      </c>
      <c r="V2251">
        <v>249</v>
      </c>
      <c r="W2251">
        <v>0</v>
      </c>
      <c r="X2251" t="s">
        <v>73</v>
      </c>
      <c r="Y2251">
        <v>47.89</v>
      </c>
      <c r="Z2251">
        <v>4.78</v>
      </c>
      <c r="AA2251" t="s">
        <v>74</v>
      </c>
      <c r="AB2251" t="s">
        <v>75</v>
      </c>
      <c r="AE2251" t="s">
        <v>1035</v>
      </c>
      <c r="AF2251" t="s">
        <v>1036</v>
      </c>
      <c r="AG2251">
        <v>9172548395</v>
      </c>
      <c r="AK2251">
        <v>0</v>
      </c>
      <c r="AL2251">
        <v>0</v>
      </c>
      <c r="AM2251">
        <v>249</v>
      </c>
      <c r="AV2251">
        <v>237</v>
      </c>
      <c r="AW2251">
        <v>5.93</v>
      </c>
      <c r="AX2251">
        <v>237</v>
      </c>
      <c r="AY2251">
        <v>5.93</v>
      </c>
      <c r="AZ2251">
        <v>237</v>
      </c>
    </row>
    <row r="2252" spans="1:55" x14ac:dyDescent="0.25">
      <c r="A2252" t="s">
        <v>54</v>
      </c>
      <c r="B2252">
        <v>110027</v>
      </c>
      <c r="C2252" t="s">
        <v>55</v>
      </c>
      <c r="D2252" t="s">
        <v>56</v>
      </c>
      <c r="E2252" s="1">
        <v>45975</v>
      </c>
      <c r="F2252" t="s">
        <v>2615</v>
      </c>
      <c r="G2252" t="s">
        <v>67</v>
      </c>
      <c r="J2252" s="3">
        <v>45976.061805555553</v>
      </c>
      <c r="K2252" t="s">
        <v>5760</v>
      </c>
      <c r="L2252" t="s">
        <v>59</v>
      </c>
      <c r="M2252">
        <v>179</v>
      </c>
      <c r="N2252">
        <v>0</v>
      </c>
      <c r="O2252">
        <v>0</v>
      </c>
      <c r="P2252">
        <v>179</v>
      </c>
      <c r="Q2252">
        <v>0</v>
      </c>
      <c r="R2252">
        <v>8.9600000000000009</v>
      </c>
      <c r="S2252">
        <v>0.04</v>
      </c>
      <c r="T2252">
        <v>0</v>
      </c>
      <c r="U2252">
        <v>188</v>
      </c>
      <c r="V2252">
        <v>188</v>
      </c>
      <c r="W2252">
        <v>0</v>
      </c>
      <c r="X2252" t="s">
        <v>68</v>
      </c>
      <c r="Y2252">
        <v>37.479999999999997</v>
      </c>
      <c r="Z2252">
        <v>2.56</v>
      </c>
      <c r="AA2252" t="s">
        <v>74</v>
      </c>
      <c r="AB2252" t="s">
        <v>75</v>
      </c>
      <c r="AE2252" t="s">
        <v>1035</v>
      </c>
      <c r="AF2252" t="s">
        <v>1036</v>
      </c>
      <c r="AG2252">
        <v>9172548395</v>
      </c>
      <c r="AK2252">
        <v>0</v>
      </c>
      <c r="AL2252">
        <v>0</v>
      </c>
      <c r="AN2252">
        <v>188</v>
      </c>
      <c r="AV2252">
        <v>179</v>
      </c>
      <c r="AW2252">
        <v>4.4800000000000004</v>
      </c>
      <c r="AX2252">
        <v>179</v>
      </c>
      <c r="AY2252">
        <v>4.4800000000000004</v>
      </c>
      <c r="AZ2252">
        <v>179</v>
      </c>
    </row>
    <row r="2253" spans="1:55" x14ac:dyDescent="0.25">
      <c r="A2253" t="s">
        <v>54</v>
      </c>
      <c r="B2253">
        <v>110027</v>
      </c>
      <c r="C2253" t="s">
        <v>55</v>
      </c>
      <c r="D2253" t="s">
        <v>56</v>
      </c>
      <c r="E2253" s="1">
        <v>45975</v>
      </c>
      <c r="F2253" t="s">
        <v>2616</v>
      </c>
      <c r="G2253" t="s">
        <v>67</v>
      </c>
      <c r="J2253" s="3">
        <v>45976.06527777778</v>
      </c>
      <c r="K2253" t="s">
        <v>5760</v>
      </c>
      <c r="L2253" t="s">
        <v>59</v>
      </c>
      <c r="M2253">
        <v>72.36</v>
      </c>
      <c r="N2253">
        <v>0</v>
      </c>
      <c r="O2253">
        <v>0</v>
      </c>
      <c r="P2253">
        <v>72.36</v>
      </c>
      <c r="Q2253">
        <v>0</v>
      </c>
      <c r="R2253">
        <v>3.62</v>
      </c>
      <c r="S2253">
        <v>0.02</v>
      </c>
      <c r="T2253">
        <v>0</v>
      </c>
      <c r="U2253">
        <v>76</v>
      </c>
      <c r="V2253">
        <v>76</v>
      </c>
      <c r="W2253">
        <v>0</v>
      </c>
      <c r="X2253" t="s">
        <v>73</v>
      </c>
      <c r="Y2253">
        <v>11.8</v>
      </c>
      <c r="Z2253">
        <v>0</v>
      </c>
      <c r="AA2253" t="s">
        <v>74</v>
      </c>
      <c r="AB2253" t="s">
        <v>75</v>
      </c>
      <c r="AE2253" t="s">
        <v>730</v>
      </c>
      <c r="AF2253" t="s">
        <v>731</v>
      </c>
      <c r="AG2253">
        <v>9999777722</v>
      </c>
      <c r="AK2253">
        <v>0</v>
      </c>
      <c r="AL2253">
        <v>0</v>
      </c>
      <c r="AM2253">
        <v>76</v>
      </c>
      <c r="AV2253">
        <v>72.36</v>
      </c>
      <c r="AW2253">
        <v>1.81</v>
      </c>
      <c r="AX2253">
        <v>72.36</v>
      </c>
      <c r="AY2253">
        <v>1.81</v>
      </c>
      <c r="AZ2253">
        <v>72.36</v>
      </c>
    </row>
    <row r="2254" spans="1:55" x14ac:dyDescent="0.25">
      <c r="A2254" t="s">
        <v>54</v>
      </c>
      <c r="B2254">
        <v>110027</v>
      </c>
      <c r="C2254" t="s">
        <v>55</v>
      </c>
      <c r="D2254" t="s">
        <v>56</v>
      </c>
      <c r="E2254" s="1">
        <v>45975</v>
      </c>
      <c r="F2254" t="s">
        <v>2617</v>
      </c>
      <c r="G2254" t="s">
        <v>63</v>
      </c>
      <c r="H2254" s="4">
        <v>222121000000000</v>
      </c>
      <c r="I2254">
        <v>29811</v>
      </c>
      <c r="J2254" s="3">
        <v>45976.068749999999</v>
      </c>
      <c r="K2254" t="s">
        <v>5760</v>
      </c>
      <c r="L2254" t="s">
        <v>59</v>
      </c>
      <c r="M2254">
        <v>283</v>
      </c>
      <c r="N2254">
        <v>-93.75</v>
      </c>
      <c r="O2254">
        <v>0</v>
      </c>
      <c r="P2254">
        <v>189.25</v>
      </c>
      <c r="Q2254">
        <v>32</v>
      </c>
      <c r="R2254">
        <v>0</v>
      </c>
      <c r="S2254">
        <v>-0.25</v>
      </c>
      <c r="T2254">
        <v>0</v>
      </c>
      <c r="U2254">
        <v>221</v>
      </c>
      <c r="V2254">
        <v>221</v>
      </c>
      <c r="W2254">
        <v>0</v>
      </c>
      <c r="X2254" t="s">
        <v>64</v>
      </c>
      <c r="Y2254">
        <v>57.59</v>
      </c>
      <c r="Z2254">
        <v>5.01</v>
      </c>
      <c r="AA2254" t="s">
        <v>65</v>
      </c>
      <c r="AB2254" t="s">
        <v>56</v>
      </c>
      <c r="AC2254">
        <v>9076</v>
      </c>
      <c r="AK2254">
        <v>32</v>
      </c>
      <c r="AL2254">
        <v>0</v>
      </c>
      <c r="AS2254">
        <v>221</v>
      </c>
      <c r="AZ2254">
        <v>189.25</v>
      </c>
      <c r="BB2254">
        <v>32</v>
      </c>
    </row>
    <row r="2255" spans="1:55" x14ac:dyDescent="0.25">
      <c r="A2255" t="s">
        <v>54</v>
      </c>
      <c r="B2255">
        <v>110027</v>
      </c>
      <c r="C2255" t="s">
        <v>55</v>
      </c>
      <c r="D2255" t="s">
        <v>56</v>
      </c>
      <c r="E2255" s="1">
        <v>45975</v>
      </c>
      <c r="F2255" t="s">
        <v>2618</v>
      </c>
      <c r="G2255" t="s">
        <v>58</v>
      </c>
      <c r="H2255">
        <v>7483280266</v>
      </c>
      <c r="I2255">
        <v>18528960</v>
      </c>
      <c r="J2255" s="3">
        <v>45976.069444444445</v>
      </c>
      <c r="K2255" t="s">
        <v>5760</v>
      </c>
      <c r="L2255" t="s">
        <v>59</v>
      </c>
      <c r="M2255">
        <v>229</v>
      </c>
      <c r="N2255">
        <v>-100</v>
      </c>
      <c r="O2255">
        <v>0</v>
      </c>
      <c r="P2255">
        <v>129</v>
      </c>
      <c r="Q2255">
        <v>32</v>
      </c>
      <c r="R2255">
        <v>0</v>
      </c>
      <c r="S2255">
        <v>0</v>
      </c>
      <c r="T2255">
        <v>0</v>
      </c>
      <c r="U2255">
        <v>161</v>
      </c>
      <c r="V2255">
        <v>161</v>
      </c>
      <c r="W2255">
        <v>0</v>
      </c>
      <c r="X2255" t="s">
        <v>60</v>
      </c>
      <c r="Y2255">
        <v>47.03</v>
      </c>
      <c r="Z2255">
        <v>5.01</v>
      </c>
      <c r="AA2255" t="s">
        <v>61</v>
      </c>
      <c r="AB2255" t="s">
        <v>56</v>
      </c>
      <c r="AC2255">
        <v>266</v>
      </c>
      <c r="AK2255">
        <v>32</v>
      </c>
      <c r="AL2255">
        <v>0</v>
      </c>
      <c r="AT2255">
        <v>161</v>
      </c>
      <c r="AZ2255">
        <v>129</v>
      </c>
      <c r="BC2255">
        <v>32</v>
      </c>
    </row>
    <row r="2256" spans="1:55" x14ac:dyDescent="0.25">
      <c r="A2256" t="s">
        <v>54</v>
      </c>
      <c r="B2256">
        <v>110027</v>
      </c>
      <c r="C2256" t="s">
        <v>55</v>
      </c>
      <c r="D2256" t="s">
        <v>56</v>
      </c>
      <c r="E2256" s="1">
        <v>45975</v>
      </c>
      <c r="F2256" t="s">
        <v>2619</v>
      </c>
      <c r="G2256" t="s">
        <v>67</v>
      </c>
      <c r="J2256" s="3">
        <v>45976.072222222225</v>
      </c>
      <c r="K2256" t="s">
        <v>5760</v>
      </c>
      <c r="L2256" t="s">
        <v>59</v>
      </c>
      <c r="M2256">
        <v>236</v>
      </c>
      <c r="N2256">
        <v>-35.4</v>
      </c>
      <c r="O2256">
        <v>0</v>
      </c>
      <c r="P2256">
        <v>200.6</v>
      </c>
      <c r="Q2256">
        <v>0</v>
      </c>
      <c r="R2256">
        <v>10.039999999999999</v>
      </c>
      <c r="S2256">
        <v>0.36</v>
      </c>
      <c r="T2256">
        <v>0</v>
      </c>
      <c r="U2256">
        <v>211</v>
      </c>
      <c r="V2256">
        <v>211</v>
      </c>
      <c r="W2256">
        <v>0</v>
      </c>
      <c r="X2256" t="s">
        <v>73</v>
      </c>
      <c r="Y2256">
        <v>61.98</v>
      </c>
      <c r="Z2256">
        <v>8.56</v>
      </c>
      <c r="AA2256" t="s">
        <v>74</v>
      </c>
      <c r="AB2256" t="s">
        <v>75</v>
      </c>
      <c r="AE2256" t="s">
        <v>2620</v>
      </c>
      <c r="AF2256" t="s">
        <v>2621</v>
      </c>
      <c r="AG2256">
        <v>7300803151</v>
      </c>
      <c r="AK2256">
        <v>0</v>
      </c>
      <c r="AL2256">
        <v>0</v>
      </c>
      <c r="AM2256">
        <v>211</v>
      </c>
      <c r="AV2256">
        <v>200.6</v>
      </c>
      <c r="AW2256">
        <v>5.0199999999999996</v>
      </c>
      <c r="AX2256">
        <v>200.6</v>
      </c>
      <c r="AY2256">
        <v>5.0199999999999996</v>
      </c>
      <c r="AZ2256">
        <v>200.6</v>
      </c>
    </row>
    <row r="2257" spans="1:55" x14ac:dyDescent="0.25">
      <c r="A2257" t="s">
        <v>54</v>
      </c>
      <c r="B2257">
        <v>110027</v>
      </c>
      <c r="C2257" t="s">
        <v>55</v>
      </c>
      <c r="D2257" t="s">
        <v>56</v>
      </c>
      <c r="E2257" s="1">
        <v>45975</v>
      </c>
      <c r="F2257" t="s">
        <v>2622</v>
      </c>
      <c r="G2257" t="s">
        <v>58</v>
      </c>
      <c r="H2257">
        <v>7483064537</v>
      </c>
      <c r="I2257">
        <v>18528960</v>
      </c>
      <c r="J2257" s="3">
        <v>45976.074305555558</v>
      </c>
      <c r="K2257" t="s">
        <v>5760</v>
      </c>
      <c r="L2257" t="s">
        <v>59</v>
      </c>
      <c r="M2257">
        <v>608</v>
      </c>
      <c r="N2257">
        <v>-249.5</v>
      </c>
      <c r="O2257">
        <v>0</v>
      </c>
      <c r="P2257">
        <v>358.5</v>
      </c>
      <c r="Q2257">
        <v>32</v>
      </c>
      <c r="R2257">
        <v>0</v>
      </c>
      <c r="S2257">
        <v>0</v>
      </c>
      <c r="T2257">
        <v>0</v>
      </c>
      <c r="U2257">
        <v>390.5</v>
      </c>
      <c r="V2257">
        <v>390.5</v>
      </c>
      <c r="W2257">
        <v>0</v>
      </c>
      <c r="X2257" t="s">
        <v>60</v>
      </c>
      <c r="Y2257">
        <v>102.42</v>
      </c>
      <c r="Z2257">
        <v>9.5399999999999991</v>
      </c>
      <c r="AA2257" t="s">
        <v>61</v>
      </c>
      <c r="AB2257" t="s">
        <v>56</v>
      </c>
      <c r="AC2257">
        <v>4537</v>
      </c>
      <c r="AK2257">
        <v>32</v>
      </c>
      <c r="AL2257">
        <v>0</v>
      </c>
      <c r="AT2257">
        <v>390.5</v>
      </c>
      <c r="AZ2257">
        <v>358.5</v>
      </c>
      <c r="BC2257">
        <v>32</v>
      </c>
    </row>
    <row r="2258" spans="1:55" x14ac:dyDescent="0.25">
      <c r="A2258" t="s">
        <v>54</v>
      </c>
      <c r="B2258">
        <v>110027</v>
      </c>
      <c r="C2258" t="s">
        <v>55</v>
      </c>
      <c r="D2258" t="s">
        <v>56</v>
      </c>
      <c r="E2258" s="1">
        <v>45975</v>
      </c>
      <c r="F2258" t="s">
        <v>2623</v>
      </c>
      <c r="G2258" t="s">
        <v>67</v>
      </c>
      <c r="J2258" s="3">
        <v>45976.077777777777</v>
      </c>
      <c r="K2258" t="s">
        <v>5760</v>
      </c>
      <c r="L2258" t="s">
        <v>59</v>
      </c>
      <c r="M2258">
        <v>189</v>
      </c>
      <c r="N2258">
        <v>0</v>
      </c>
      <c r="O2258">
        <v>0</v>
      </c>
      <c r="P2258">
        <v>189</v>
      </c>
      <c r="Q2258">
        <v>0</v>
      </c>
      <c r="R2258">
        <v>9.4600000000000009</v>
      </c>
      <c r="S2258">
        <v>-0.46</v>
      </c>
      <c r="T2258">
        <v>0</v>
      </c>
      <c r="U2258">
        <v>198</v>
      </c>
      <c r="V2258">
        <v>198</v>
      </c>
      <c r="W2258">
        <v>0</v>
      </c>
      <c r="X2258" t="s">
        <v>68</v>
      </c>
      <c r="Y2258">
        <v>34.159999999999997</v>
      </c>
      <c r="Z2258">
        <v>1.96</v>
      </c>
      <c r="AA2258" t="s">
        <v>74</v>
      </c>
      <c r="AB2258" t="s">
        <v>75</v>
      </c>
      <c r="AE2258" t="s">
        <v>1035</v>
      </c>
      <c r="AF2258" t="s">
        <v>1036</v>
      </c>
      <c r="AG2258">
        <v>9172548395</v>
      </c>
      <c r="AK2258">
        <v>0</v>
      </c>
      <c r="AL2258">
        <v>0</v>
      </c>
      <c r="AN2258">
        <v>198</v>
      </c>
      <c r="AV2258">
        <v>189</v>
      </c>
      <c r="AW2258">
        <v>4.7300000000000004</v>
      </c>
      <c r="AX2258">
        <v>189</v>
      </c>
      <c r="AY2258">
        <v>4.7300000000000004</v>
      </c>
      <c r="AZ2258">
        <v>189</v>
      </c>
    </row>
    <row r="2259" spans="1:55" x14ac:dyDescent="0.25">
      <c r="A2259" t="s">
        <v>54</v>
      </c>
      <c r="B2259">
        <v>110027</v>
      </c>
      <c r="C2259" t="s">
        <v>55</v>
      </c>
      <c r="D2259" t="s">
        <v>56</v>
      </c>
      <c r="E2259" s="1">
        <v>45975</v>
      </c>
      <c r="F2259" t="s">
        <v>2624</v>
      </c>
      <c r="G2259" t="s">
        <v>67</v>
      </c>
      <c r="J2259" s="3">
        <v>45976.077777777777</v>
      </c>
      <c r="K2259" t="s">
        <v>5760</v>
      </c>
      <c r="L2259" t="s">
        <v>59</v>
      </c>
      <c r="M2259">
        <v>408</v>
      </c>
      <c r="N2259">
        <v>0</v>
      </c>
      <c r="O2259">
        <v>0</v>
      </c>
      <c r="P2259">
        <v>408</v>
      </c>
      <c r="Q2259">
        <v>0</v>
      </c>
      <c r="R2259">
        <v>20.399999999999999</v>
      </c>
      <c r="S2259">
        <v>-0.4</v>
      </c>
      <c r="T2259">
        <v>0</v>
      </c>
      <c r="U2259">
        <v>428</v>
      </c>
      <c r="V2259">
        <v>428</v>
      </c>
      <c r="W2259">
        <v>0</v>
      </c>
      <c r="X2259" t="s">
        <v>73</v>
      </c>
      <c r="Y2259">
        <v>109.7</v>
      </c>
      <c r="Z2259">
        <v>5.18</v>
      </c>
      <c r="AA2259" t="s">
        <v>74</v>
      </c>
      <c r="AB2259" t="s">
        <v>75</v>
      </c>
      <c r="AE2259" t="s">
        <v>89</v>
      </c>
      <c r="AF2259" t="s">
        <v>56</v>
      </c>
      <c r="AG2259">
        <v>8929758003</v>
      </c>
      <c r="AK2259">
        <v>0</v>
      </c>
      <c r="AL2259">
        <v>0</v>
      </c>
      <c r="AM2259">
        <v>428</v>
      </c>
      <c r="AV2259">
        <v>408</v>
      </c>
      <c r="AW2259">
        <v>10.199999999999999</v>
      </c>
      <c r="AX2259">
        <v>408</v>
      </c>
      <c r="AY2259">
        <v>10.199999999999999</v>
      </c>
      <c r="AZ2259">
        <v>408</v>
      </c>
    </row>
    <row r="2260" spans="1:55" x14ac:dyDescent="0.25">
      <c r="A2260" t="s">
        <v>54</v>
      </c>
      <c r="B2260">
        <v>110027</v>
      </c>
      <c r="C2260" t="s">
        <v>55</v>
      </c>
      <c r="D2260" t="s">
        <v>56</v>
      </c>
      <c r="E2260" s="1">
        <v>45975</v>
      </c>
      <c r="F2260" t="s">
        <v>2625</v>
      </c>
      <c r="G2260" t="s">
        <v>67</v>
      </c>
      <c r="J2260" s="3">
        <v>45976.085416666669</v>
      </c>
      <c r="K2260" t="s">
        <v>5760</v>
      </c>
      <c r="L2260" t="s">
        <v>59</v>
      </c>
      <c r="M2260">
        <v>198</v>
      </c>
      <c r="N2260">
        <v>0</v>
      </c>
      <c r="O2260">
        <v>0</v>
      </c>
      <c r="P2260">
        <v>198</v>
      </c>
      <c r="Q2260">
        <v>0</v>
      </c>
      <c r="R2260">
        <v>9.9</v>
      </c>
      <c r="S2260">
        <v>0.1</v>
      </c>
      <c r="T2260">
        <v>0</v>
      </c>
      <c r="U2260">
        <v>208</v>
      </c>
      <c r="V2260">
        <v>208</v>
      </c>
      <c r="W2260">
        <v>0</v>
      </c>
      <c r="X2260" t="s">
        <v>68</v>
      </c>
      <c r="Y2260">
        <v>43.67</v>
      </c>
      <c r="Z2260">
        <v>3.92</v>
      </c>
      <c r="AA2260" t="s">
        <v>74</v>
      </c>
      <c r="AB2260" t="s">
        <v>75</v>
      </c>
      <c r="AE2260" t="s">
        <v>1035</v>
      </c>
      <c r="AF2260" t="s">
        <v>1036</v>
      </c>
      <c r="AG2260">
        <v>9172548395</v>
      </c>
      <c r="AK2260">
        <v>0</v>
      </c>
      <c r="AL2260">
        <v>0</v>
      </c>
      <c r="AN2260">
        <v>208</v>
      </c>
      <c r="AV2260">
        <v>198</v>
      </c>
      <c r="AW2260">
        <v>4.95</v>
      </c>
      <c r="AX2260">
        <v>198</v>
      </c>
      <c r="AY2260">
        <v>4.95</v>
      </c>
      <c r="AZ2260">
        <v>198</v>
      </c>
    </row>
    <row r="2261" spans="1:55" x14ac:dyDescent="0.25">
      <c r="A2261" t="s">
        <v>54</v>
      </c>
      <c r="B2261">
        <v>110027</v>
      </c>
      <c r="C2261" t="s">
        <v>55</v>
      </c>
      <c r="D2261" t="s">
        <v>56</v>
      </c>
      <c r="E2261" s="1">
        <v>45975</v>
      </c>
      <c r="F2261" t="s">
        <v>2626</v>
      </c>
      <c r="G2261" t="s">
        <v>58</v>
      </c>
      <c r="H2261">
        <v>7483085166</v>
      </c>
      <c r="I2261">
        <v>18528960</v>
      </c>
      <c r="J2261" s="3">
        <v>45976.086111111108</v>
      </c>
      <c r="K2261" t="s">
        <v>5760</v>
      </c>
      <c r="L2261" t="s">
        <v>59</v>
      </c>
      <c r="M2261">
        <v>229</v>
      </c>
      <c r="N2261">
        <v>-100</v>
      </c>
      <c r="O2261">
        <v>0</v>
      </c>
      <c r="P2261">
        <v>129</v>
      </c>
      <c r="Q2261">
        <v>32</v>
      </c>
      <c r="R2261">
        <v>0</v>
      </c>
      <c r="S2261">
        <v>0</v>
      </c>
      <c r="T2261">
        <v>0</v>
      </c>
      <c r="U2261">
        <v>161</v>
      </c>
      <c r="V2261">
        <v>161</v>
      </c>
      <c r="W2261">
        <v>0</v>
      </c>
      <c r="X2261" t="s">
        <v>60</v>
      </c>
      <c r="Y2261">
        <v>53.97</v>
      </c>
      <c r="Z2261">
        <v>5.01</v>
      </c>
      <c r="AA2261" t="s">
        <v>61</v>
      </c>
      <c r="AB2261" t="s">
        <v>56</v>
      </c>
      <c r="AC2261">
        <v>5166</v>
      </c>
      <c r="AK2261">
        <v>32</v>
      </c>
      <c r="AL2261">
        <v>0</v>
      </c>
      <c r="AT2261">
        <v>161</v>
      </c>
      <c r="AZ2261">
        <v>129</v>
      </c>
      <c r="BC2261">
        <v>32</v>
      </c>
    </row>
    <row r="2262" spans="1:55" x14ac:dyDescent="0.25">
      <c r="A2262" t="s">
        <v>54</v>
      </c>
      <c r="B2262">
        <v>110027</v>
      </c>
      <c r="C2262" t="s">
        <v>55</v>
      </c>
      <c r="D2262" t="s">
        <v>56</v>
      </c>
      <c r="E2262" s="1">
        <v>45975</v>
      </c>
      <c r="F2262" t="s">
        <v>2627</v>
      </c>
      <c r="G2262" t="s">
        <v>63</v>
      </c>
      <c r="H2262" s="4">
        <v>222122000000000</v>
      </c>
      <c r="I2262">
        <v>29811</v>
      </c>
      <c r="J2262" s="3">
        <v>45976.089583333334</v>
      </c>
      <c r="K2262" t="s">
        <v>5760</v>
      </c>
      <c r="L2262" t="s">
        <v>59</v>
      </c>
      <c r="M2262">
        <v>267</v>
      </c>
      <c r="N2262">
        <v>-93.75</v>
      </c>
      <c r="O2262">
        <v>0</v>
      </c>
      <c r="P2262">
        <v>173.25</v>
      </c>
      <c r="Q2262">
        <v>32</v>
      </c>
      <c r="R2262">
        <v>0</v>
      </c>
      <c r="S2262">
        <v>-0.25</v>
      </c>
      <c r="T2262">
        <v>0</v>
      </c>
      <c r="U2262">
        <v>205</v>
      </c>
      <c r="V2262">
        <v>205</v>
      </c>
      <c r="W2262">
        <v>0</v>
      </c>
      <c r="X2262" t="s">
        <v>64</v>
      </c>
      <c r="Y2262">
        <v>56.54</v>
      </c>
      <c r="Z2262">
        <v>5.01</v>
      </c>
      <c r="AA2262" t="s">
        <v>65</v>
      </c>
      <c r="AB2262" t="s">
        <v>56</v>
      </c>
      <c r="AC2262">
        <v>1607</v>
      </c>
      <c r="AK2262">
        <v>32</v>
      </c>
      <c r="AL2262">
        <v>0</v>
      </c>
      <c r="AS2262">
        <v>205</v>
      </c>
      <c r="AZ2262">
        <v>173.25</v>
      </c>
      <c r="BB2262">
        <v>32</v>
      </c>
    </row>
    <row r="2263" spans="1:55" x14ac:dyDescent="0.25">
      <c r="A2263" t="s">
        <v>54</v>
      </c>
      <c r="B2263">
        <v>110027</v>
      </c>
      <c r="C2263" t="s">
        <v>55</v>
      </c>
      <c r="D2263" t="s">
        <v>56</v>
      </c>
      <c r="E2263" s="1">
        <v>45975</v>
      </c>
      <c r="F2263" t="s">
        <v>2628</v>
      </c>
      <c r="G2263" t="s">
        <v>63</v>
      </c>
      <c r="H2263" s="4">
        <v>222122000000000</v>
      </c>
      <c r="I2263">
        <v>29811</v>
      </c>
      <c r="J2263" s="3">
        <v>45976.090277777781</v>
      </c>
      <c r="K2263" t="s">
        <v>5760</v>
      </c>
      <c r="L2263" t="s">
        <v>59</v>
      </c>
      <c r="M2263">
        <v>357</v>
      </c>
      <c r="N2263">
        <v>-93.74</v>
      </c>
      <c r="O2263">
        <v>0</v>
      </c>
      <c r="P2263">
        <v>263.26</v>
      </c>
      <c r="Q2263">
        <v>32</v>
      </c>
      <c r="R2263">
        <v>0</v>
      </c>
      <c r="S2263">
        <v>-0.26</v>
      </c>
      <c r="T2263">
        <v>0</v>
      </c>
      <c r="U2263">
        <v>295</v>
      </c>
      <c r="V2263">
        <v>295</v>
      </c>
      <c r="W2263">
        <v>0</v>
      </c>
      <c r="X2263" t="s">
        <v>64</v>
      </c>
      <c r="Y2263">
        <v>71.739999999999995</v>
      </c>
      <c r="Z2263">
        <v>5.34</v>
      </c>
      <c r="AA2263" t="s">
        <v>65</v>
      </c>
      <c r="AB2263" t="s">
        <v>56</v>
      </c>
      <c r="AC2263">
        <v>5187</v>
      </c>
      <c r="AK2263">
        <v>32</v>
      </c>
      <c r="AL2263">
        <v>0</v>
      </c>
      <c r="AS2263">
        <v>295</v>
      </c>
      <c r="AZ2263">
        <v>263.26</v>
      </c>
      <c r="BB2263">
        <v>32</v>
      </c>
    </row>
    <row r="2264" spans="1:55" x14ac:dyDescent="0.25">
      <c r="A2264" t="s">
        <v>54</v>
      </c>
      <c r="B2264">
        <v>110027</v>
      </c>
      <c r="C2264" t="s">
        <v>55</v>
      </c>
      <c r="D2264" t="s">
        <v>56</v>
      </c>
      <c r="E2264" s="1">
        <v>45975</v>
      </c>
      <c r="F2264" t="s">
        <v>2629</v>
      </c>
      <c r="G2264" t="s">
        <v>58</v>
      </c>
      <c r="H2264">
        <v>7471597118</v>
      </c>
      <c r="I2264">
        <v>18528960</v>
      </c>
      <c r="J2264" s="3">
        <v>45976.09097222222</v>
      </c>
      <c r="K2264" t="s">
        <v>5760</v>
      </c>
      <c r="L2264" t="s">
        <v>59</v>
      </c>
      <c r="M2264">
        <v>169</v>
      </c>
      <c r="N2264">
        <v>-84.5</v>
      </c>
      <c r="O2264">
        <v>0</v>
      </c>
      <c r="P2264">
        <v>84.5</v>
      </c>
      <c r="Q2264">
        <v>32</v>
      </c>
      <c r="R2264">
        <v>0</v>
      </c>
      <c r="S2264">
        <v>0</v>
      </c>
      <c r="T2264">
        <v>0</v>
      </c>
      <c r="U2264">
        <v>116.5</v>
      </c>
      <c r="V2264">
        <v>116.5</v>
      </c>
      <c r="W2264">
        <v>0</v>
      </c>
      <c r="X2264" t="s">
        <v>60</v>
      </c>
      <c r="Y2264">
        <v>29.83</v>
      </c>
      <c r="Z2264">
        <v>5.55</v>
      </c>
      <c r="AA2264" t="s">
        <v>61</v>
      </c>
      <c r="AB2264" t="s">
        <v>56</v>
      </c>
      <c r="AC2264">
        <v>7118</v>
      </c>
      <c r="AK2264">
        <v>32</v>
      </c>
      <c r="AL2264">
        <v>0</v>
      </c>
      <c r="AT2264">
        <v>116.5</v>
      </c>
      <c r="AZ2264">
        <v>84.5</v>
      </c>
      <c r="BC2264">
        <v>32</v>
      </c>
    </row>
    <row r="2265" spans="1:55" x14ac:dyDescent="0.25">
      <c r="A2265" t="s">
        <v>54</v>
      </c>
      <c r="B2265">
        <v>110027</v>
      </c>
      <c r="C2265" t="s">
        <v>55</v>
      </c>
      <c r="D2265" t="s">
        <v>56</v>
      </c>
      <c r="E2265" s="1">
        <v>45975</v>
      </c>
      <c r="F2265" t="s">
        <v>2630</v>
      </c>
      <c r="G2265" t="s">
        <v>63</v>
      </c>
      <c r="H2265" s="4">
        <v>222123000000000</v>
      </c>
      <c r="I2265">
        <v>29811</v>
      </c>
      <c r="J2265" s="3">
        <v>45976.093055555553</v>
      </c>
      <c r="K2265" t="s">
        <v>5760</v>
      </c>
      <c r="L2265" t="s">
        <v>59</v>
      </c>
      <c r="M2265">
        <v>418.43</v>
      </c>
      <c r="N2265">
        <v>-30</v>
      </c>
      <c r="O2265">
        <v>0</v>
      </c>
      <c r="P2265">
        <v>388.43</v>
      </c>
      <c r="Q2265">
        <v>32</v>
      </c>
      <c r="R2265">
        <v>0</v>
      </c>
      <c r="S2265">
        <v>-0.43</v>
      </c>
      <c r="T2265">
        <v>0</v>
      </c>
      <c r="U2265">
        <v>420</v>
      </c>
      <c r="V2265">
        <v>420</v>
      </c>
      <c r="W2265">
        <v>0</v>
      </c>
      <c r="X2265" t="s">
        <v>64</v>
      </c>
      <c r="Y2265">
        <v>82.48</v>
      </c>
      <c r="Z2265">
        <v>6.56</v>
      </c>
      <c r="AA2265" t="s">
        <v>65</v>
      </c>
      <c r="AB2265" t="s">
        <v>56</v>
      </c>
      <c r="AC2265">
        <v>8811</v>
      </c>
      <c r="AK2265">
        <v>32</v>
      </c>
      <c r="AL2265">
        <v>0</v>
      </c>
      <c r="AS2265">
        <v>420</v>
      </c>
      <c r="AZ2265">
        <v>388.43</v>
      </c>
      <c r="BB2265">
        <v>32</v>
      </c>
    </row>
    <row r="2266" spans="1:55" x14ac:dyDescent="0.25">
      <c r="A2266" t="s">
        <v>54</v>
      </c>
      <c r="B2266">
        <v>110027</v>
      </c>
      <c r="C2266" t="s">
        <v>55</v>
      </c>
      <c r="D2266" t="s">
        <v>56</v>
      </c>
      <c r="E2266" s="1">
        <v>45975</v>
      </c>
      <c r="F2266" t="s">
        <v>2631</v>
      </c>
      <c r="G2266" t="s">
        <v>63</v>
      </c>
      <c r="H2266" s="4">
        <v>222123000000000</v>
      </c>
      <c r="I2266">
        <v>29811</v>
      </c>
      <c r="J2266" s="3">
        <v>45976.095833333333</v>
      </c>
      <c r="K2266" t="s">
        <v>5760</v>
      </c>
      <c r="L2266" t="s">
        <v>59</v>
      </c>
      <c r="M2266">
        <v>328</v>
      </c>
      <c r="N2266">
        <v>-30</v>
      </c>
      <c r="O2266">
        <v>0</v>
      </c>
      <c r="P2266">
        <v>298</v>
      </c>
      <c r="Q2266">
        <v>32</v>
      </c>
      <c r="R2266">
        <v>0</v>
      </c>
      <c r="S2266">
        <v>0</v>
      </c>
      <c r="T2266">
        <v>0</v>
      </c>
      <c r="U2266">
        <v>330</v>
      </c>
      <c r="V2266">
        <v>330</v>
      </c>
      <c r="W2266">
        <v>0</v>
      </c>
      <c r="X2266" t="s">
        <v>64</v>
      </c>
      <c r="Y2266">
        <v>64.95</v>
      </c>
      <c r="Z2266">
        <v>5.34</v>
      </c>
      <c r="AA2266" t="s">
        <v>65</v>
      </c>
      <c r="AB2266" t="s">
        <v>56</v>
      </c>
      <c r="AC2266">
        <v>8710</v>
      </c>
      <c r="AK2266">
        <v>32</v>
      </c>
      <c r="AL2266">
        <v>0</v>
      </c>
      <c r="AS2266">
        <v>330</v>
      </c>
      <c r="AZ2266">
        <v>298</v>
      </c>
      <c r="BB2266">
        <v>32</v>
      </c>
    </row>
    <row r="2267" spans="1:55" x14ac:dyDescent="0.25">
      <c r="A2267" t="s">
        <v>54</v>
      </c>
      <c r="B2267">
        <v>110027</v>
      </c>
      <c r="C2267" t="s">
        <v>55</v>
      </c>
      <c r="D2267" t="s">
        <v>56</v>
      </c>
      <c r="E2267" s="1">
        <v>45975</v>
      </c>
      <c r="F2267" t="s">
        <v>2632</v>
      </c>
      <c r="G2267" t="s">
        <v>63</v>
      </c>
      <c r="H2267" s="4">
        <v>222123000000000</v>
      </c>
      <c r="I2267">
        <v>29811</v>
      </c>
      <c r="J2267" s="3">
        <v>45976.099305555559</v>
      </c>
      <c r="K2267" t="s">
        <v>5760</v>
      </c>
      <c r="L2267" t="s">
        <v>59</v>
      </c>
      <c r="M2267">
        <v>576</v>
      </c>
      <c r="N2267">
        <v>-93.74</v>
      </c>
      <c r="O2267">
        <v>0</v>
      </c>
      <c r="P2267">
        <v>482.26</v>
      </c>
      <c r="Q2267">
        <v>32</v>
      </c>
      <c r="R2267">
        <v>0</v>
      </c>
      <c r="S2267">
        <v>-0.26</v>
      </c>
      <c r="T2267">
        <v>0</v>
      </c>
      <c r="U2267">
        <v>514</v>
      </c>
      <c r="V2267">
        <v>514</v>
      </c>
      <c r="W2267">
        <v>0</v>
      </c>
      <c r="X2267" t="s">
        <v>64</v>
      </c>
      <c r="Y2267">
        <v>111.47</v>
      </c>
      <c r="Z2267">
        <v>8.39</v>
      </c>
      <c r="AA2267" t="s">
        <v>65</v>
      </c>
      <c r="AB2267" t="s">
        <v>56</v>
      </c>
      <c r="AC2267">
        <v>1431</v>
      </c>
      <c r="AK2267">
        <v>32</v>
      </c>
      <c r="AL2267">
        <v>0</v>
      </c>
      <c r="AS2267">
        <v>514</v>
      </c>
      <c r="AZ2267">
        <v>482.26</v>
      </c>
      <c r="BB2267">
        <v>32</v>
      </c>
    </row>
    <row r="2268" spans="1:55" x14ac:dyDescent="0.25">
      <c r="A2268" t="s">
        <v>54</v>
      </c>
      <c r="B2268">
        <v>110027</v>
      </c>
      <c r="C2268" t="s">
        <v>55</v>
      </c>
      <c r="D2268" t="s">
        <v>56</v>
      </c>
      <c r="E2268" s="1">
        <v>45975</v>
      </c>
      <c r="F2268" t="s">
        <v>2633</v>
      </c>
      <c r="G2268" t="s">
        <v>139</v>
      </c>
      <c r="H2268">
        <v>284492281</v>
      </c>
      <c r="J2268" s="3">
        <v>45976.103472222225</v>
      </c>
      <c r="K2268" t="s">
        <v>5760</v>
      </c>
      <c r="L2268" t="s">
        <v>59</v>
      </c>
      <c r="M2268">
        <v>198</v>
      </c>
      <c r="N2268">
        <v>-100</v>
      </c>
      <c r="O2268">
        <v>0</v>
      </c>
      <c r="P2268">
        <v>98</v>
      </c>
      <c r="Q2268">
        <v>0</v>
      </c>
      <c r="R2268">
        <v>0</v>
      </c>
      <c r="S2268">
        <v>0</v>
      </c>
      <c r="T2268">
        <v>0</v>
      </c>
      <c r="U2268">
        <v>98</v>
      </c>
      <c r="V2268">
        <v>98</v>
      </c>
      <c r="W2268">
        <v>0</v>
      </c>
      <c r="X2268" t="s">
        <v>139</v>
      </c>
      <c r="Y2268">
        <v>37.299999999999997</v>
      </c>
      <c r="Z2268">
        <v>3.92</v>
      </c>
      <c r="AA2268" t="s">
        <v>140</v>
      </c>
      <c r="AC2268">
        <v>2281</v>
      </c>
      <c r="AE2268" t="s">
        <v>2634</v>
      </c>
      <c r="AF2268" t="s">
        <v>2635</v>
      </c>
      <c r="AG2268">
        <v>7347514182</v>
      </c>
      <c r="AI2268" t="s">
        <v>143</v>
      </c>
      <c r="AK2268">
        <v>0</v>
      </c>
      <c r="AL2268">
        <v>0</v>
      </c>
      <c r="AP2268">
        <v>98</v>
      </c>
      <c r="AZ2268">
        <v>98</v>
      </c>
    </row>
    <row r="2269" spans="1:55" x14ac:dyDescent="0.25">
      <c r="A2269" t="s">
        <v>54</v>
      </c>
      <c r="B2269">
        <v>110027</v>
      </c>
      <c r="C2269" t="s">
        <v>55</v>
      </c>
      <c r="D2269" t="s">
        <v>56</v>
      </c>
      <c r="E2269" s="1">
        <v>45975</v>
      </c>
      <c r="F2269" t="s">
        <v>2636</v>
      </c>
      <c r="G2269" t="s">
        <v>58</v>
      </c>
      <c r="H2269">
        <v>7479187484</v>
      </c>
      <c r="I2269">
        <v>18528960</v>
      </c>
      <c r="J2269" s="3">
        <v>45976.114583333336</v>
      </c>
      <c r="K2269" t="s">
        <v>5760</v>
      </c>
      <c r="L2269" t="s">
        <v>59</v>
      </c>
      <c r="M2269">
        <v>388</v>
      </c>
      <c r="N2269">
        <v>-100</v>
      </c>
      <c r="O2269">
        <v>0</v>
      </c>
      <c r="P2269">
        <v>288</v>
      </c>
      <c r="Q2269">
        <v>32</v>
      </c>
      <c r="R2269">
        <v>0</v>
      </c>
      <c r="S2269">
        <v>0</v>
      </c>
      <c r="T2269">
        <v>0</v>
      </c>
      <c r="U2269">
        <v>320</v>
      </c>
      <c r="V2269">
        <v>320</v>
      </c>
      <c r="W2269">
        <v>0</v>
      </c>
      <c r="X2269" t="s">
        <v>60</v>
      </c>
      <c r="Y2269">
        <v>67.31</v>
      </c>
      <c r="Z2269">
        <v>10.32</v>
      </c>
      <c r="AA2269" t="s">
        <v>61</v>
      </c>
      <c r="AB2269" t="s">
        <v>56</v>
      </c>
      <c r="AC2269">
        <v>7484</v>
      </c>
      <c r="AK2269">
        <v>32</v>
      </c>
      <c r="AL2269">
        <v>0</v>
      </c>
      <c r="AT2269">
        <v>320</v>
      </c>
      <c r="AZ2269">
        <v>288</v>
      </c>
      <c r="BC2269">
        <v>32</v>
      </c>
    </row>
    <row r="2270" spans="1:55" x14ac:dyDescent="0.25">
      <c r="A2270" t="s">
        <v>54</v>
      </c>
      <c r="B2270">
        <v>110027</v>
      </c>
      <c r="C2270" t="s">
        <v>55</v>
      </c>
      <c r="D2270" t="s">
        <v>56</v>
      </c>
      <c r="E2270" s="1">
        <v>45975</v>
      </c>
      <c r="F2270" t="s">
        <v>2637</v>
      </c>
      <c r="G2270" t="s">
        <v>58</v>
      </c>
      <c r="H2270">
        <v>7483236958</v>
      </c>
      <c r="I2270">
        <v>18528960</v>
      </c>
      <c r="J2270" s="3">
        <v>45976.118055555555</v>
      </c>
      <c r="K2270" t="s">
        <v>5760</v>
      </c>
      <c r="L2270" t="s">
        <v>59</v>
      </c>
      <c r="M2270">
        <v>223.28</v>
      </c>
      <c r="N2270">
        <v>-100</v>
      </c>
      <c r="O2270">
        <v>0</v>
      </c>
      <c r="P2270">
        <v>123.28</v>
      </c>
      <c r="Q2270">
        <v>32</v>
      </c>
      <c r="R2270">
        <v>0</v>
      </c>
      <c r="S2270">
        <v>0</v>
      </c>
      <c r="T2270">
        <v>0</v>
      </c>
      <c r="U2270">
        <v>155.28</v>
      </c>
      <c r="V2270">
        <v>155.28</v>
      </c>
      <c r="W2270">
        <v>0</v>
      </c>
      <c r="X2270" t="s">
        <v>60</v>
      </c>
      <c r="Y2270">
        <v>46.82</v>
      </c>
      <c r="Z2270">
        <v>2.64</v>
      </c>
      <c r="AA2270" t="s">
        <v>61</v>
      </c>
      <c r="AB2270" t="s">
        <v>56</v>
      </c>
      <c r="AC2270">
        <v>6958</v>
      </c>
      <c r="AK2270">
        <v>32</v>
      </c>
      <c r="AL2270">
        <v>0</v>
      </c>
      <c r="AT2270">
        <v>155.28</v>
      </c>
      <c r="AZ2270">
        <v>123.28</v>
      </c>
      <c r="BC2270">
        <v>32</v>
      </c>
    </row>
    <row r="2271" spans="1:55" x14ac:dyDescent="0.25">
      <c r="A2271" t="s">
        <v>54</v>
      </c>
      <c r="B2271">
        <v>110027</v>
      </c>
      <c r="C2271" t="s">
        <v>55</v>
      </c>
      <c r="D2271" t="s">
        <v>56</v>
      </c>
      <c r="E2271" s="1">
        <v>45975</v>
      </c>
      <c r="F2271" t="s">
        <v>2638</v>
      </c>
      <c r="G2271" t="s">
        <v>63</v>
      </c>
      <c r="H2271" s="4">
        <v>222125000000000</v>
      </c>
      <c r="I2271">
        <v>29811</v>
      </c>
      <c r="J2271" s="3">
        <v>45976.121527777781</v>
      </c>
      <c r="K2271" t="s">
        <v>5760</v>
      </c>
      <c r="L2271" t="s">
        <v>59</v>
      </c>
      <c r="M2271">
        <v>248</v>
      </c>
      <c r="N2271">
        <v>-75</v>
      </c>
      <c r="O2271">
        <v>0</v>
      </c>
      <c r="P2271">
        <v>173</v>
      </c>
      <c r="Q2271">
        <v>32</v>
      </c>
      <c r="R2271">
        <v>0</v>
      </c>
      <c r="S2271">
        <v>0</v>
      </c>
      <c r="T2271">
        <v>0</v>
      </c>
      <c r="U2271">
        <v>205</v>
      </c>
      <c r="V2271">
        <v>205</v>
      </c>
      <c r="W2271">
        <v>0</v>
      </c>
      <c r="X2271" t="s">
        <v>64</v>
      </c>
      <c r="Y2271">
        <v>51.69</v>
      </c>
      <c r="Z2271">
        <v>5.01</v>
      </c>
      <c r="AA2271" t="s">
        <v>65</v>
      </c>
      <c r="AB2271" t="s">
        <v>56</v>
      </c>
      <c r="AC2271">
        <v>7001</v>
      </c>
      <c r="AK2271">
        <v>32</v>
      </c>
      <c r="AL2271">
        <v>0</v>
      </c>
      <c r="AS2271">
        <v>205</v>
      </c>
      <c r="AZ2271">
        <v>173</v>
      </c>
      <c r="BB2271">
        <v>32</v>
      </c>
    </row>
    <row r="2272" spans="1:55" x14ac:dyDescent="0.25">
      <c r="A2272" t="s">
        <v>54</v>
      </c>
      <c r="B2272">
        <v>110027</v>
      </c>
      <c r="C2272" t="s">
        <v>55</v>
      </c>
      <c r="D2272" t="s">
        <v>56</v>
      </c>
      <c r="E2272" s="1">
        <v>45975</v>
      </c>
      <c r="F2272" t="s">
        <v>2639</v>
      </c>
      <c r="G2272" t="s">
        <v>63</v>
      </c>
      <c r="H2272" s="4">
        <v>222126000000000</v>
      </c>
      <c r="I2272">
        <v>29811</v>
      </c>
      <c r="J2272" s="3">
        <v>45976.12777777778</v>
      </c>
      <c r="K2272" t="s">
        <v>5760</v>
      </c>
      <c r="L2272" t="s">
        <v>59</v>
      </c>
      <c r="M2272">
        <v>333.66</v>
      </c>
      <c r="N2272">
        <v>-74.989999999999995</v>
      </c>
      <c r="O2272">
        <v>0</v>
      </c>
      <c r="P2272">
        <v>258.67</v>
      </c>
      <c r="Q2272">
        <v>32</v>
      </c>
      <c r="R2272">
        <v>0</v>
      </c>
      <c r="S2272">
        <v>0.33</v>
      </c>
      <c r="T2272">
        <v>0</v>
      </c>
      <c r="U2272">
        <v>291</v>
      </c>
      <c r="V2272">
        <v>291</v>
      </c>
      <c r="W2272">
        <v>0</v>
      </c>
      <c r="X2272" t="s">
        <v>64</v>
      </c>
      <c r="Y2272">
        <v>74.19</v>
      </c>
      <c r="Z2272">
        <v>3.15</v>
      </c>
      <c r="AA2272" t="s">
        <v>65</v>
      </c>
      <c r="AB2272" t="s">
        <v>56</v>
      </c>
      <c r="AC2272">
        <v>2394</v>
      </c>
      <c r="AK2272">
        <v>32</v>
      </c>
      <c r="AL2272">
        <v>0</v>
      </c>
      <c r="AS2272">
        <v>291</v>
      </c>
      <c r="AZ2272">
        <v>258.67</v>
      </c>
      <c r="BB2272">
        <v>32</v>
      </c>
    </row>
    <row r="2273" spans="1:55" x14ac:dyDescent="0.25">
      <c r="A2273" t="s">
        <v>54</v>
      </c>
      <c r="B2273">
        <v>110027</v>
      </c>
      <c r="C2273" t="s">
        <v>55</v>
      </c>
      <c r="D2273" t="s">
        <v>56</v>
      </c>
      <c r="E2273" s="1">
        <v>45975</v>
      </c>
      <c r="F2273" t="s">
        <v>2640</v>
      </c>
      <c r="G2273" t="s">
        <v>63</v>
      </c>
      <c r="H2273" s="4">
        <v>222127000000000</v>
      </c>
      <c r="I2273">
        <v>29811</v>
      </c>
      <c r="J2273" s="3">
        <v>45976.142361111109</v>
      </c>
      <c r="K2273" t="s">
        <v>5760</v>
      </c>
      <c r="L2273" t="s">
        <v>59</v>
      </c>
      <c r="M2273">
        <v>593.66</v>
      </c>
      <c r="N2273">
        <v>-123.75</v>
      </c>
      <c r="O2273">
        <v>0</v>
      </c>
      <c r="P2273">
        <v>469.91</v>
      </c>
      <c r="Q2273">
        <v>32</v>
      </c>
      <c r="R2273">
        <v>0</v>
      </c>
      <c r="S2273">
        <v>0.09</v>
      </c>
      <c r="T2273">
        <v>0</v>
      </c>
      <c r="U2273">
        <v>502</v>
      </c>
      <c r="V2273">
        <v>502</v>
      </c>
      <c r="W2273">
        <v>0</v>
      </c>
      <c r="X2273" t="s">
        <v>64</v>
      </c>
      <c r="Y2273">
        <v>124.68</v>
      </c>
      <c r="Z2273">
        <v>13.2</v>
      </c>
      <c r="AA2273" t="s">
        <v>65</v>
      </c>
      <c r="AB2273" t="s">
        <v>56</v>
      </c>
      <c r="AC2273">
        <v>515</v>
      </c>
      <c r="AK2273">
        <v>32</v>
      </c>
      <c r="AL2273">
        <v>0</v>
      </c>
      <c r="AS2273">
        <v>502</v>
      </c>
      <c r="AZ2273">
        <v>469.91</v>
      </c>
      <c r="BB2273">
        <v>32</v>
      </c>
    </row>
    <row r="2274" spans="1:55" x14ac:dyDescent="0.25">
      <c r="A2274" t="s">
        <v>54</v>
      </c>
      <c r="B2274">
        <v>110027</v>
      </c>
      <c r="C2274" t="s">
        <v>55</v>
      </c>
      <c r="D2274" t="s">
        <v>56</v>
      </c>
      <c r="E2274" s="1">
        <v>45975</v>
      </c>
      <c r="F2274" t="s">
        <v>2641</v>
      </c>
      <c r="G2274" t="s">
        <v>63</v>
      </c>
      <c r="H2274" s="4">
        <v>222128000000000</v>
      </c>
      <c r="I2274">
        <v>29811</v>
      </c>
      <c r="J2274" s="3">
        <v>45976.157638888886</v>
      </c>
      <c r="K2274" t="s">
        <v>5760</v>
      </c>
      <c r="L2274" t="s">
        <v>59</v>
      </c>
      <c r="M2274">
        <v>667</v>
      </c>
      <c r="N2274">
        <v>-93.75</v>
      </c>
      <c r="O2274">
        <v>0</v>
      </c>
      <c r="P2274">
        <v>573.25</v>
      </c>
      <c r="Q2274">
        <v>32</v>
      </c>
      <c r="R2274">
        <v>0</v>
      </c>
      <c r="S2274">
        <v>-0.25</v>
      </c>
      <c r="T2274">
        <v>0</v>
      </c>
      <c r="U2274">
        <v>605</v>
      </c>
      <c r="V2274">
        <v>605</v>
      </c>
      <c r="W2274">
        <v>0</v>
      </c>
      <c r="X2274" t="s">
        <v>64</v>
      </c>
      <c r="Y2274">
        <v>138.9</v>
      </c>
      <c r="Z2274">
        <v>9.7799999999999994</v>
      </c>
      <c r="AA2274" t="s">
        <v>65</v>
      </c>
      <c r="AB2274" t="s">
        <v>56</v>
      </c>
      <c r="AC2274">
        <v>357</v>
      </c>
      <c r="AK2274">
        <v>32</v>
      </c>
      <c r="AL2274">
        <v>0</v>
      </c>
      <c r="AS2274">
        <v>605</v>
      </c>
      <c r="AZ2274">
        <v>573.25</v>
      </c>
      <c r="BB2274">
        <v>32</v>
      </c>
    </row>
    <row r="2275" spans="1:55" x14ac:dyDescent="0.25">
      <c r="A2275" t="s">
        <v>54</v>
      </c>
      <c r="B2275">
        <v>110027</v>
      </c>
      <c r="C2275" t="s">
        <v>55</v>
      </c>
      <c r="D2275" t="s">
        <v>56</v>
      </c>
      <c r="E2275" s="1">
        <v>45975</v>
      </c>
      <c r="F2275" t="s">
        <v>2642</v>
      </c>
      <c r="G2275" t="s">
        <v>63</v>
      </c>
      <c r="H2275" s="4">
        <v>222128000000000</v>
      </c>
      <c r="I2275">
        <v>29811</v>
      </c>
      <c r="J2275" s="3">
        <v>45976.160416666666</v>
      </c>
      <c r="K2275" t="s">
        <v>5760</v>
      </c>
      <c r="L2275" t="s">
        <v>59</v>
      </c>
      <c r="M2275">
        <v>657</v>
      </c>
      <c r="N2275">
        <v>-268.74</v>
      </c>
      <c r="O2275">
        <v>0</v>
      </c>
      <c r="P2275">
        <v>388.26</v>
      </c>
      <c r="Q2275">
        <v>32</v>
      </c>
      <c r="R2275">
        <v>0</v>
      </c>
      <c r="S2275">
        <v>-0.26</v>
      </c>
      <c r="T2275">
        <v>0</v>
      </c>
      <c r="U2275">
        <v>420</v>
      </c>
      <c r="V2275">
        <v>420</v>
      </c>
      <c r="W2275">
        <v>0</v>
      </c>
      <c r="X2275" t="s">
        <v>64</v>
      </c>
      <c r="Y2275">
        <v>123.79</v>
      </c>
      <c r="Z2275">
        <v>9.5500000000000007</v>
      </c>
      <c r="AA2275" t="s">
        <v>65</v>
      </c>
      <c r="AB2275" t="s">
        <v>56</v>
      </c>
      <c r="AC2275">
        <v>3096</v>
      </c>
      <c r="AK2275">
        <v>32</v>
      </c>
      <c r="AL2275">
        <v>0</v>
      </c>
      <c r="AS2275">
        <v>420</v>
      </c>
      <c r="AZ2275">
        <v>388.26</v>
      </c>
      <c r="BB2275">
        <v>32</v>
      </c>
    </row>
    <row r="2276" spans="1:55" x14ac:dyDescent="0.25">
      <c r="A2276" t="s">
        <v>54</v>
      </c>
      <c r="B2276">
        <v>110027</v>
      </c>
      <c r="C2276" t="s">
        <v>55</v>
      </c>
      <c r="D2276" t="s">
        <v>56</v>
      </c>
      <c r="E2276" s="1">
        <v>45975</v>
      </c>
      <c r="F2276" t="s">
        <v>2643</v>
      </c>
      <c r="G2276" t="s">
        <v>63</v>
      </c>
      <c r="H2276" s="4">
        <v>222129000000000</v>
      </c>
      <c r="I2276">
        <v>29811</v>
      </c>
      <c r="J2276" s="3">
        <v>45976.168055555558</v>
      </c>
      <c r="K2276" t="s">
        <v>5760</v>
      </c>
      <c r="L2276" t="s">
        <v>59</v>
      </c>
      <c r="M2276">
        <v>208</v>
      </c>
      <c r="N2276">
        <v>-50</v>
      </c>
      <c r="O2276">
        <v>0</v>
      </c>
      <c r="P2276">
        <v>158</v>
      </c>
      <c r="Q2276">
        <v>32</v>
      </c>
      <c r="R2276">
        <v>0</v>
      </c>
      <c r="S2276">
        <v>0</v>
      </c>
      <c r="T2276">
        <v>0</v>
      </c>
      <c r="U2276">
        <v>190</v>
      </c>
      <c r="V2276">
        <v>190</v>
      </c>
      <c r="W2276">
        <v>0</v>
      </c>
      <c r="X2276" t="s">
        <v>64</v>
      </c>
      <c r="Y2276">
        <v>38.31</v>
      </c>
      <c r="Z2276">
        <v>3.92</v>
      </c>
      <c r="AA2276" t="s">
        <v>65</v>
      </c>
      <c r="AB2276" t="s">
        <v>56</v>
      </c>
      <c r="AC2276">
        <v>4325</v>
      </c>
      <c r="AK2276">
        <v>32</v>
      </c>
      <c r="AL2276">
        <v>0</v>
      </c>
      <c r="AS2276">
        <v>190</v>
      </c>
      <c r="AZ2276">
        <v>158</v>
      </c>
      <c r="BB2276">
        <v>32</v>
      </c>
    </row>
    <row r="2277" spans="1:55" x14ac:dyDescent="0.25">
      <c r="A2277" t="s">
        <v>54</v>
      </c>
      <c r="B2277">
        <v>110027</v>
      </c>
      <c r="C2277" t="s">
        <v>55</v>
      </c>
      <c r="D2277" t="s">
        <v>56</v>
      </c>
      <c r="E2277" s="1">
        <v>45975</v>
      </c>
      <c r="F2277" t="s">
        <v>2644</v>
      </c>
      <c r="G2277" t="s">
        <v>58</v>
      </c>
      <c r="H2277">
        <v>7467327338</v>
      </c>
      <c r="I2277">
        <v>18528960</v>
      </c>
      <c r="J2277" s="3">
        <v>45976.181250000001</v>
      </c>
      <c r="K2277" t="s">
        <v>5760</v>
      </c>
      <c r="L2277" t="s">
        <v>59</v>
      </c>
      <c r="M2277">
        <v>1021</v>
      </c>
      <c r="N2277">
        <v>-125</v>
      </c>
      <c r="O2277">
        <v>0</v>
      </c>
      <c r="P2277">
        <v>896</v>
      </c>
      <c r="Q2277">
        <v>32</v>
      </c>
      <c r="R2277">
        <v>0</v>
      </c>
      <c r="S2277">
        <v>0</v>
      </c>
      <c r="T2277">
        <v>0</v>
      </c>
      <c r="U2277">
        <v>928</v>
      </c>
      <c r="V2277">
        <v>928</v>
      </c>
      <c r="W2277">
        <v>0</v>
      </c>
      <c r="X2277" t="s">
        <v>60</v>
      </c>
      <c r="Y2277">
        <v>230.77</v>
      </c>
      <c r="Z2277">
        <v>14.65</v>
      </c>
      <c r="AA2277" t="s">
        <v>61</v>
      </c>
      <c r="AB2277" t="s">
        <v>56</v>
      </c>
      <c r="AC2277">
        <v>7338</v>
      </c>
      <c r="AK2277">
        <v>32</v>
      </c>
      <c r="AL2277">
        <v>0</v>
      </c>
      <c r="AT2277">
        <v>928</v>
      </c>
      <c r="AZ2277">
        <v>896</v>
      </c>
      <c r="BC2277">
        <v>32</v>
      </c>
    </row>
    <row r="2278" spans="1:55" x14ac:dyDescent="0.25">
      <c r="A2278" t="s">
        <v>54</v>
      </c>
      <c r="B2278">
        <v>110027</v>
      </c>
      <c r="C2278" t="s">
        <v>55</v>
      </c>
      <c r="D2278" t="s">
        <v>56</v>
      </c>
      <c r="E2278" s="1">
        <v>45975</v>
      </c>
      <c r="F2278" t="s">
        <v>2645</v>
      </c>
      <c r="G2278" t="s">
        <v>58</v>
      </c>
      <c r="H2278">
        <v>7478844510</v>
      </c>
      <c r="I2278">
        <v>18528960</v>
      </c>
      <c r="J2278" s="3">
        <v>45976.191666666666</v>
      </c>
      <c r="K2278" t="s">
        <v>5760</v>
      </c>
      <c r="L2278" t="s">
        <v>59</v>
      </c>
      <c r="M2278">
        <v>349</v>
      </c>
      <c r="N2278">
        <v>-100</v>
      </c>
      <c r="O2278">
        <v>0</v>
      </c>
      <c r="P2278">
        <v>249</v>
      </c>
      <c r="Q2278">
        <v>32</v>
      </c>
      <c r="R2278">
        <v>0</v>
      </c>
      <c r="S2278">
        <v>0</v>
      </c>
      <c r="T2278">
        <v>0</v>
      </c>
      <c r="U2278">
        <v>281</v>
      </c>
      <c r="V2278">
        <v>281</v>
      </c>
      <c r="W2278">
        <v>0</v>
      </c>
      <c r="X2278" t="s">
        <v>60</v>
      </c>
      <c r="Y2278">
        <v>83.98</v>
      </c>
      <c r="Z2278">
        <v>5.01</v>
      </c>
      <c r="AA2278" t="s">
        <v>61</v>
      </c>
      <c r="AB2278" t="s">
        <v>56</v>
      </c>
      <c r="AC2278">
        <v>4510</v>
      </c>
      <c r="AK2278">
        <v>32</v>
      </c>
      <c r="AL2278">
        <v>0</v>
      </c>
      <c r="AT2278">
        <v>281</v>
      </c>
      <c r="AZ2278">
        <v>249</v>
      </c>
      <c r="BC2278">
        <v>32</v>
      </c>
    </row>
    <row r="2279" spans="1:55" x14ac:dyDescent="0.25">
      <c r="A2279" t="s">
        <v>54</v>
      </c>
      <c r="B2279">
        <v>110027</v>
      </c>
      <c r="C2279" t="s">
        <v>55</v>
      </c>
      <c r="D2279" t="s">
        <v>56</v>
      </c>
      <c r="E2279" s="1">
        <v>45975</v>
      </c>
      <c r="F2279" t="s">
        <v>2646</v>
      </c>
      <c r="G2279" t="s">
        <v>63</v>
      </c>
      <c r="H2279" s="4">
        <v>222132000000000</v>
      </c>
      <c r="I2279">
        <v>29811</v>
      </c>
      <c r="J2279" s="3">
        <v>45976.196527777778</v>
      </c>
      <c r="K2279" t="s">
        <v>5760</v>
      </c>
      <c r="L2279" t="s">
        <v>59</v>
      </c>
      <c r="M2279">
        <v>488</v>
      </c>
      <c r="N2279">
        <v>-93.75</v>
      </c>
      <c r="O2279">
        <v>0</v>
      </c>
      <c r="P2279">
        <v>394.25</v>
      </c>
      <c r="Q2279">
        <v>32</v>
      </c>
      <c r="R2279">
        <v>0</v>
      </c>
      <c r="S2279">
        <v>-0.25</v>
      </c>
      <c r="T2279">
        <v>0</v>
      </c>
      <c r="U2279">
        <v>426</v>
      </c>
      <c r="V2279">
        <v>426</v>
      </c>
      <c r="W2279">
        <v>0</v>
      </c>
      <c r="X2279" t="s">
        <v>64</v>
      </c>
      <c r="Y2279">
        <v>92.88</v>
      </c>
      <c r="Z2279">
        <v>8.15</v>
      </c>
      <c r="AA2279" t="s">
        <v>65</v>
      </c>
      <c r="AB2279" t="s">
        <v>56</v>
      </c>
      <c r="AC2279">
        <v>2739</v>
      </c>
      <c r="AK2279">
        <v>32</v>
      </c>
      <c r="AL2279">
        <v>0</v>
      </c>
      <c r="AS2279">
        <v>426</v>
      </c>
      <c r="AZ2279">
        <v>394.25</v>
      </c>
      <c r="BB2279">
        <v>32</v>
      </c>
    </row>
    <row r="2280" spans="1:55" x14ac:dyDescent="0.25">
      <c r="A2280" t="s">
        <v>54</v>
      </c>
      <c r="B2280">
        <v>110027</v>
      </c>
      <c r="C2280" t="s">
        <v>55</v>
      </c>
      <c r="D2280" t="s">
        <v>56</v>
      </c>
      <c r="E2280" s="1">
        <v>45975</v>
      </c>
      <c r="F2280" t="s">
        <v>2647</v>
      </c>
      <c r="G2280" t="s">
        <v>63</v>
      </c>
      <c r="H2280" s="4">
        <v>222132000000000</v>
      </c>
      <c r="I2280">
        <v>29811</v>
      </c>
      <c r="J2280" s="3">
        <v>45976.196527777778</v>
      </c>
      <c r="K2280" t="s">
        <v>5760</v>
      </c>
      <c r="L2280" t="s">
        <v>59</v>
      </c>
      <c r="M2280">
        <v>357</v>
      </c>
      <c r="N2280">
        <v>-93.75</v>
      </c>
      <c r="O2280">
        <v>0</v>
      </c>
      <c r="P2280">
        <v>263.25</v>
      </c>
      <c r="Q2280">
        <v>32</v>
      </c>
      <c r="R2280">
        <v>0</v>
      </c>
      <c r="S2280">
        <v>-0.25</v>
      </c>
      <c r="T2280">
        <v>0</v>
      </c>
      <c r="U2280">
        <v>295</v>
      </c>
      <c r="V2280">
        <v>295</v>
      </c>
      <c r="W2280">
        <v>0</v>
      </c>
      <c r="X2280" t="s">
        <v>64</v>
      </c>
      <c r="Y2280">
        <v>77.34</v>
      </c>
      <c r="Z2280">
        <v>4.26</v>
      </c>
      <c r="AA2280" t="s">
        <v>65</v>
      </c>
      <c r="AB2280" t="s">
        <v>56</v>
      </c>
      <c r="AC2280">
        <v>344</v>
      </c>
      <c r="AK2280">
        <v>32</v>
      </c>
      <c r="AL2280">
        <v>0</v>
      </c>
      <c r="AS2280">
        <v>295</v>
      </c>
      <c r="AZ2280">
        <v>263.25</v>
      </c>
      <c r="BB2280">
        <v>32</v>
      </c>
    </row>
    <row r="2281" spans="1:55" x14ac:dyDescent="0.25">
      <c r="A2281" t="s">
        <v>54</v>
      </c>
      <c r="B2281">
        <v>110027</v>
      </c>
      <c r="C2281" t="s">
        <v>55</v>
      </c>
      <c r="D2281" t="s">
        <v>56</v>
      </c>
      <c r="E2281" s="1">
        <v>45975</v>
      </c>
      <c r="F2281" t="s">
        <v>2648</v>
      </c>
      <c r="G2281" t="s">
        <v>63</v>
      </c>
      <c r="H2281" s="4">
        <v>222132000000000</v>
      </c>
      <c r="I2281">
        <v>29811</v>
      </c>
      <c r="J2281" s="3">
        <v>45976.198611111111</v>
      </c>
      <c r="K2281" t="s">
        <v>5760</v>
      </c>
      <c r="L2281" t="s">
        <v>59</v>
      </c>
      <c r="M2281">
        <v>218</v>
      </c>
      <c r="N2281">
        <v>-90</v>
      </c>
      <c r="O2281">
        <v>0</v>
      </c>
      <c r="P2281">
        <v>128</v>
      </c>
      <c r="Q2281">
        <v>32</v>
      </c>
      <c r="R2281">
        <v>0</v>
      </c>
      <c r="S2281">
        <v>0</v>
      </c>
      <c r="T2281">
        <v>0</v>
      </c>
      <c r="U2281">
        <v>160</v>
      </c>
      <c r="V2281">
        <v>160</v>
      </c>
      <c r="W2281">
        <v>0</v>
      </c>
      <c r="X2281" t="s">
        <v>64</v>
      </c>
      <c r="Y2281">
        <v>50.16</v>
      </c>
      <c r="Z2281">
        <v>3.92</v>
      </c>
      <c r="AA2281" t="s">
        <v>65</v>
      </c>
      <c r="AB2281" t="s">
        <v>56</v>
      </c>
      <c r="AC2281">
        <v>568</v>
      </c>
      <c r="AK2281">
        <v>32</v>
      </c>
      <c r="AL2281">
        <v>0</v>
      </c>
      <c r="AS2281">
        <v>160</v>
      </c>
      <c r="AZ2281">
        <v>128</v>
      </c>
      <c r="BB2281">
        <v>32</v>
      </c>
    </row>
    <row r="2282" spans="1:55" x14ac:dyDescent="0.25">
      <c r="A2282" t="s">
        <v>54</v>
      </c>
      <c r="B2282">
        <v>110027</v>
      </c>
      <c r="C2282" t="s">
        <v>55</v>
      </c>
      <c r="D2282" t="s">
        <v>56</v>
      </c>
      <c r="E2282" s="1">
        <v>45975</v>
      </c>
      <c r="F2282" t="s">
        <v>2649</v>
      </c>
      <c r="G2282" t="s">
        <v>63</v>
      </c>
      <c r="H2282" s="4">
        <v>222132000000000</v>
      </c>
      <c r="I2282">
        <v>29811</v>
      </c>
      <c r="J2282" s="3">
        <v>45976.199305555558</v>
      </c>
      <c r="K2282" t="s">
        <v>5760</v>
      </c>
      <c r="L2282" t="s">
        <v>59</v>
      </c>
      <c r="M2282">
        <v>705</v>
      </c>
      <c r="N2282">
        <v>-141.99</v>
      </c>
      <c r="O2282">
        <v>0</v>
      </c>
      <c r="P2282">
        <v>563.01</v>
      </c>
      <c r="Q2282">
        <v>32</v>
      </c>
      <c r="R2282">
        <v>0</v>
      </c>
      <c r="S2282">
        <v>-0.01</v>
      </c>
      <c r="T2282">
        <v>0</v>
      </c>
      <c r="U2282">
        <v>595</v>
      </c>
      <c r="V2282">
        <v>595</v>
      </c>
      <c r="W2282">
        <v>0</v>
      </c>
      <c r="X2282" t="s">
        <v>64</v>
      </c>
      <c r="Y2282">
        <v>143.77000000000001</v>
      </c>
      <c r="Z2282">
        <v>8.93</v>
      </c>
      <c r="AA2282" t="s">
        <v>65</v>
      </c>
      <c r="AB2282" t="s">
        <v>56</v>
      </c>
      <c r="AC2282">
        <v>9244</v>
      </c>
      <c r="AK2282">
        <v>32</v>
      </c>
      <c r="AL2282">
        <v>0</v>
      </c>
      <c r="AS2282">
        <v>595</v>
      </c>
      <c r="AZ2282">
        <v>563</v>
      </c>
      <c r="BB2282">
        <v>32</v>
      </c>
    </row>
    <row r="2283" spans="1:55" x14ac:dyDescent="0.25">
      <c r="A2283" t="s">
        <v>54</v>
      </c>
      <c r="B2283">
        <v>110027</v>
      </c>
      <c r="C2283" t="s">
        <v>55</v>
      </c>
      <c r="D2283" t="s">
        <v>56</v>
      </c>
      <c r="E2283" s="1">
        <v>45975</v>
      </c>
      <c r="F2283" t="s">
        <v>2650</v>
      </c>
      <c r="G2283" t="s">
        <v>67</v>
      </c>
      <c r="J2283" s="3">
        <v>45976.2</v>
      </c>
      <c r="K2283" t="s">
        <v>5760</v>
      </c>
      <c r="L2283" t="s">
        <v>59</v>
      </c>
      <c r="M2283">
        <v>572.66</v>
      </c>
      <c r="N2283">
        <v>0</v>
      </c>
      <c r="O2283">
        <v>0</v>
      </c>
      <c r="P2283">
        <v>572.66</v>
      </c>
      <c r="Q2283">
        <v>0</v>
      </c>
      <c r="R2283">
        <v>28.64</v>
      </c>
      <c r="S2283">
        <v>-0.3</v>
      </c>
      <c r="T2283">
        <v>0</v>
      </c>
      <c r="U2283">
        <v>601</v>
      </c>
      <c r="V2283">
        <v>601</v>
      </c>
      <c r="W2283">
        <v>0</v>
      </c>
      <c r="X2283" t="s">
        <v>68</v>
      </c>
      <c r="Y2283">
        <v>135.54</v>
      </c>
      <c r="Z2283">
        <v>9.14</v>
      </c>
      <c r="AA2283" t="s">
        <v>74</v>
      </c>
      <c r="AB2283" t="s">
        <v>75</v>
      </c>
      <c r="AE2283" t="s">
        <v>89</v>
      </c>
      <c r="AF2283" t="s">
        <v>56</v>
      </c>
      <c r="AG2283">
        <v>8929758003</v>
      </c>
      <c r="AK2283">
        <v>0</v>
      </c>
      <c r="AL2283">
        <v>0</v>
      </c>
      <c r="AN2283">
        <v>601</v>
      </c>
      <c r="AV2283">
        <v>572.66</v>
      </c>
      <c r="AW2283">
        <v>14.32</v>
      </c>
      <c r="AX2283">
        <v>572.66</v>
      </c>
      <c r="AY2283">
        <v>14.32</v>
      </c>
      <c r="AZ2283">
        <v>572.66</v>
      </c>
    </row>
    <row r="2284" spans="1:55" x14ac:dyDescent="0.25">
      <c r="A2284" t="s">
        <v>54</v>
      </c>
      <c r="B2284">
        <v>110027</v>
      </c>
      <c r="C2284" t="s">
        <v>55</v>
      </c>
      <c r="D2284" t="s">
        <v>56</v>
      </c>
      <c r="E2284" s="1">
        <v>45975</v>
      </c>
      <c r="F2284" t="s">
        <v>2651</v>
      </c>
      <c r="G2284" t="s">
        <v>63</v>
      </c>
      <c r="H2284" s="4">
        <v>222132000000000</v>
      </c>
      <c r="I2284">
        <v>29811</v>
      </c>
      <c r="J2284" s="3">
        <v>45976.20416666667</v>
      </c>
      <c r="K2284" t="s">
        <v>5760</v>
      </c>
      <c r="L2284" t="s">
        <v>59</v>
      </c>
      <c r="M2284">
        <v>586</v>
      </c>
      <c r="N2284">
        <v>-113.74</v>
      </c>
      <c r="O2284">
        <v>0</v>
      </c>
      <c r="P2284">
        <v>472.26</v>
      </c>
      <c r="Q2284">
        <v>32</v>
      </c>
      <c r="R2284">
        <v>0</v>
      </c>
      <c r="S2284">
        <v>-0.26</v>
      </c>
      <c r="T2284">
        <v>0</v>
      </c>
      <c r="U2284">
        <v>504</v>
      </c>
      <c r="V2284">
        <v>504</v>
      </c>
      <c r="W2284">
        <v>0</v>
      </c>
      <c r="X2284" t="s">
        <v>64</v>
      </c>
      <c r="Y2284">
        <v>122.43</v>
      </c>
      <c r="Z2284">
        <v>13.09</v>
      </c>
      <c r="AA2284" t="s">
        <v>65</v>
      </c>
      <c r="AB2284" t="s">
        <v>56</v>
      </c>
      <c r="AC2284">
        <v>7514</v>
      </c>
      <c r="AK2284">
        <v>32</v>
      </c>
      <c r="AL2284">
        <v>0</v>
      </c>
      <c r="AS2284">
        <v>504</v>
      </c>
      <c r="AZ2284">
        <v>472.26</v>
      </c>
      <c r="BB2284">
        <v>32</v>
      </c>
    </row>
    <row r="2285" spans="1:55" x14ac:dyDescent="0.25">
      <c r="A2285" t="s">
        <v>54</v>
      </c>
      <c r="B2285">
        <v>110027</v>
      </c>
      <c r="C2285" t="s">
        <v>55</v>
      </c>
      <c r="D2285" t="s">
        <v>56</v>
      </c>
      <c r="E2285" s="1">
        <v>45975</v>
      </c>
      <c r="F2285" t="s">
        <v>2652</v>
      </c>
      <c r="G2285" t="s">
        <v>63</v>
      </c>
      <c r="H2285" s="4">
        <v>222132000000000</v>
      </c>
      <c r="I2285">
        <v>29811</v>
      </c>
      <c r="J2285" s="3">
        <v>45976.20416666667</v>
      </c>
      <c r="K2285" t="s">
        <v>5760</v>
      </c>
      <c r="L2285" t="s">
        <v>59</v>
      </c>
      <c r="M2285">
        <v>229</v>
      </c>
      <c r="N2285">
        <v>-90</v>
      </c>
      <c r="O2285">
        <v>0</v>
      </c>
      <c r="P2285">
        <v>139</v>
      </c>
      <c r="Q2285">
        <v>32</v>
      </c>
      <c r="R2285">
        <v>0</v>
      </c>
      <c r="S2285">
        <v>0</v>
      </c>
      <c r="T2285">
        <v>0</v>
      </c>
      <c r="U2285">
        <v>171</v>
      </c>
      <c r="V2285">
        <v>171</v>
      </c>
      <c r="W2285">
        <v>0</v>
      </c>
      <c r="X2285" t="s">
        <v>64</v>
      </c>
      <c r="Y2285">
        <v>47.03</v>
      </c>
      <c r="Z2285">
        <v>5.01</v>
      </c>
      <c r="AA2285" t="s">
        <v>65</v>
      </c>
      <c r="AB2285" t="s">
        <v>56</v>
      </c>
      <c r="AC2285">
        <v>760</v>
      </c>
      <c r="AK2285">
        <v>32</v>
      </c>
      <c r="AL2285">
        <v>0</v>
      </c>
      <c r="AS2285">
        <v>171</v>
      </c>
      <c r="AZ2285">
        <v>139</v>
      </c>
      <c r="BB2285">
        <v>32</v>
      </c>
    </row>
    <row r="2286" spans="1:55" x14ac:dyDescent="0.25">
      <c r="A2286" t="s">
        <v>54</v>
      </c>
      <c r="B2286">
        <v>110027</v>
      </c>
      <c r="C2286" t="s">
        <v>55</v>
      </c>
      <c r="D2286" t="s">
        <v>56</v>
      </c>
      <c r="E2286" s="1">
        <v>45976</v>
      </c>
      <c r="F2286" t="s">
        <v>2653</v>
      </c>
      <c r="G2286" t="s">
        <v>58</v>
      </c>
      <c r="H2286">
        <v>7481680252</v>
      </c>
      <c r="I2286">
        <v>18528960</v>
      </c>
      <c r="J2286" s="3">
        <v>45976.507638888892</v>
      </c>
      <c r="K2286" t="s">
        <v>5760</v>
      </c>
      <c r="L2286" t="s">
        <v>59</v>
      </c>
      <c r="M2286">
        <v>1146.01</v>
      </c>
      <c r="N2286">
        <v>-140.01</v>
      </c>
      <c r="O2286">
        <v>0</v>
      </c>
      <c r="P2286">
        <v>1006</v>
      </c>
      <c r="Q2286">
        <v>32</v>
      </c>
      <c r="R2286">
        <v>0</v>
      </c>
      <c r="S2286">
        <v>0</v>
      </c>
      <c r="T2286">
        <v>0</v>
      </c>
      <c r="U2286">
        <v>1038</v>
      </c>
      <c r="V2286">
        <v>1038</v>
      </c>
      <c r="W2286">
        <v>0</v>
      </c>
      <c r="X2286" t="s">
        <v>60</v>
      </c>
      <c r="Y2286">
        <v>191.02</v>
      </c>
      <c r="Z2286">
        <v>39.869999999999997</v>
      </c>
      <c r="AA2286" t="s">
        <v>61</v>
      </c>
      <c r="AB2286" t="s">
        <v>56</v>
      </c>
      <c r="AC2286">
        <v>252</v>
      </c>
      <c r="AK2286">
        <v>32</v>
      </c>
      <c r="AL2286">
        <v>0</v>
      </c>
      <c r="AT2286">
        <v>1038</v>
      </c>
      <c r="AZ2286">
        <v>1005.99</v>
      </c>
      <c r="BC2286">
        <v>32</v>
      </c>
    </row>
    <row r="2287" spans="1:55" x14ac:dyDescent="0.25">
      <c r="A2287" t="s">
        <v>54</v>
      </c>
      <c r="B2287">
        <v>110027</v>
      </c>
      <c r="C2287" t="s">
        <v>55</v>
      </c>
      <c r="D2287" t="s">
        <v>56</v>
      </c>
      <c r="E2287" s="1">
        <v>45976</v>
      </c>
      <c r="F2287" t="s">
        <v>2654</v>
      </c>
      <c r="G2287" t="s">
        <v>58</v>
      </c>
      <c r="H2287">
        <v>7475683090</v>
      </c>
      <c r="I2287">
        <v>18528960</v>
      </c>
      <c r="J2287" s="3">
        <v>45976.533333333333</v>
      </c>
      <c r="K2287" t="s">
        <v>5760</v>
      </c>
      <c r="L2287" t="s">
        <v>59</v>
      </c>
      <c r="M2287">
        <v>847</v>
      </c>
      <c r="N2287">
        <v>-299.5</v>
      </c>
      <c r="O2287">
        <v>0</v>
      </c>
      <c r="P2287">
        <v>547.5</v>
      </c>
      <c r="Q2287">
        <v>32</v>
      </c>
      <c r="R2287">
        <v>0</v>
      </c>
      <c r="S2287">
        <v>0</v>
      </c>
      <c r="T2287">
        <v>0</v>
      </c>
      <c r="U2287">
        <v>579.5</v>
      </c>
      <c r="V2287">
        <v>579.5</v>
      </c>
      <c r="W2287">
        <v>0</v>
      </c>
      <c r="X2287" t="s">
        <v>60</v>
      </c>
      <c r="Y2287">
        <v>137.37</v>
      </c>
      <c r="Z2287">
        <v>8.93</v>
      </c>
      <c r="AA2287" t="s">
        <v>61</v>
      </c>
      <c r="AB2287" t="s">
        <v>56</v>
      </c>
      <c r="AC2287">
        <v>3090</v>
      </c>
      <c r="AK2287">
        <v>32</v>
      </c>
      <c r="AL2287">
        <v>0</v>
      </c>
      <c r="AT2287">
        <v>579.5</v>
      </c>
      <c r="AZ2287">
        <v>547.5</v>
      </c>
      <c r="BC2287">
        <v>32</v>
      </c>
    </row>
    <row r="2288" spans="1:55" x14ac:dyDescent="0.25">
      <c r="A2288" t="s">
        <v>54</v>
      </c>
      <c r="B2288">
        <v>110027</v>
      </c>
      <c r="C2288" t="s">
        <v>55</v>
      </c>
      <c r="D2288" t="s">
        <v>56</v>
      </c>
      <c r="E2288" s="1">
        <v>45976</v>
      </c>
      <c r="F2288" t="s">
        <v>2655</v>
      </c>
      <c r="G2288" t="s">
        <v>63</v>
      </c>
      <c r="H2288" s="4">
        <v>222162000000000</v>
      </c>
      <c r="I2288">
        <v>29811</v>
      </c>
      <c r="J2288" s="3">
        <v>45976.543055555558</v>
      </c>
      <c r="K2288" t="s">
        <v>5760</v>
      </c>
      <c r="L2288" t="s">
        <v>59</v>
      </c>
      <c r="M2288">
        <v>488</v>
      </c>
      <c r="N2288">
        <v>-175</v>
      </c>
      <c r="O2288">
        <v>0</v>
      </c>
      <c r="P2288">
        <v>313</v>
      </c>
      <c r="Q2288">
        <v>32</v>
      </c>
      <c r="R2288">
        <v>0</v>
      </c>
      <c r="S2288">
        <v>0</v>
      </c>
      <c r="T2288">
        <v>0</v>
      </c>
      <c r="U2288">
        <v>345</v>
      </c>
      <c r="V2288">
        <v>345</v>
      </c>
      <c r="W2288">
        <v>0</v>
      </c>
      <c r="X2288" t="s">
        <v>64</v>
      </c>
      <c r="Y2288">
        <v>80.52</v>
      </c>
      <c r="Z2288">
        <v>9.8800000000000008</v>
      </c>
      <c r="AA2288" t="s">
        <v>65</v>
      </c>
      <c r="AB2288" t="s">
        <v>56</v>
      </c>
      <c r="AC2288">
        <v>8275</v>
      </c>
      <c r="AK2288">
        <v>32</v>
      </c>
      <c r="AL2288">
        <v>0</v>
      </c>
      <c r="AS2288">
        <v>345</v>
      </c>
      <c r="AZ2288">
        <v>313</v>
      </c>
      <c r="BB2288">
        <v>32</v>
      </c>
    </row>
    <row r="2289" spans="1:55" x14ac:dyDescent="0.25">
      <c r="A2289" t="s">
        <v>54</v>
      </c>
      <c r="B2289">
        <v>110027</v>
      </c>
      <c r="C2289" t="s">
        <v>55</v>
      </c>
      <c r="D2289" t="s">
        <v>56</v>
      </c>
      <c r="E2289" s="1">
        <v>45976</v>
      </c>
      <c r="F2289" t="s">
        <v>2656</v>
      </c>
      <c r="G2289" t="s">
        <v>67</v>
      </c>
      <c r="J2289" s="3">
        <v>45976.549305555556</v>
      </c>
      <c r="K2289" t="s">
        <v>5760</v>
      </c>
      <c r="L2289" t="s">
        <v>59</v>
      </c>
      <c r="M2289">
        <v>279</v>
      </c>
      <c r="N2289">
        <v>0</v>
      </c>
      <c r="O2289">
        <v>0</v>
      </c>
      <c r="P2289">
        <v>279</v>
      </c>
      <c r="Q2289">
        <v>0</v>
      </c>
      <c r="R2289">
        <v>13.96</v>
      </c>
      <c r="S2289">
        <v>0.04</v>
      </c>
      <c r="T2289">
        <v>0</v>
      </c>
      <c r="U2289">
        <v>293</v>
      </c>
      <c r="V2289">
        <v>293</v>
      </c>
      <c r="W2289">
        <v>0</v>
      </c>
      <c r="X2289" t="s">
        <v>68</v>
      </c>
      <c r="Y2289">
        <v>77.58</v>
      </c>
      <c r="Z2289">
        <v>8.7200000000000006</v>
      </c>
      <c r="AA2289" t="s">
        <v>74</v>
      </c>
      <c r="AB2289" t="s">
        <v>75</v>
      </c>
      <c r="AE2289" t="s">
        <v>89</v>
      </c>
      <c r="AF2289" t="s">
        <v>56</v>
      </c>
      <c r="AG2289">
        <v>8929758003</v>
      </c>
      <c r="AK2289">
        <v>0</v>
      </c>
      <c r="AL2289">
        <v>0</v>
      </c>
      <c r="AN2289">
        <v>293</v>
      </c>
      <c r="AV2289">
        <v>279</v>
      </c>
      <c r="AW2289">
        <v>6.98</v>
      </c>
      <c r="AX2289">
        <v>279</v>
      </c>
      <c r="AY2289">
        <v>6.98</v>
      </c>
      <c r="AZ2289">
        <v>279</v>
      </c>
    </row>
    <row r="2290" spans="1:55" x14ac:dyDescent="0.25">
      <c r="A2290" t="s">
        <v>54</v>
      </c>
      <c r="B2290">
        <v>110027</v>
      </c>
      <c r="C2290" t="s">
        <v>55</v>
      </c>
      <c r="D2290" t="s">
        <v>56</v>
      </c>
      <c r="E2290" s="1">
        <v>45976</v>
      </c>
      <c r="F2290" t="s">
        <v>2657</v>
      </c>
      <c r="G2290" t="s">
        <v>67</v>
      </c>
      <c r="J2290" s="3">
        <v>45976.550694444442</v>
      </c>
      <c r="K2290" t="s">
        <v>5760</v>
      </c>
      <c r="L2290" t="s">
        <v>59</v>
      </c>
      <c r="M2290">
        <v>398</v>
      </c>
      <c r="N2290">
        <v>-114.43</v>
      </c>
      <c r="O2290">
        <v>0</v>
      </c>
      <c r="P2290">
        <v>283.57</v>
      </c>
      <c r="Q2290">
        <v>0</v>
      </c>
      <c r="R2290">
        <v>14.18</v>
      </c>
      <c r="S2290">
        <v>0.25</v>
      </c>
      <c r="T2290">
        <v>0</v>
      </c>
      <c r="U2290">
        <v>298</v>
      </c>
      <c r="V2290">
        <v>298</v>
      </c>
      <c r="W2290">
        <v>0</v>
      </c>
      <c r="X2290" t="s">
        <v>68</v>
      </c>
      <c r="Y2290">
        <v>100.11</v>
      </c>
      <c r="Z2290">
        <v>5.12</v>
      </c>
      <c r="AA2290" t="s">
        <v>74</v>
      </c>
      <c r="AB2290" t="s">
        <v>75</v>
      </c>
      <c r="AE2290" t="s">
        <v>2658</v>
      </c>
      <c r="AF2290" t="s">
        <v>2659</v>
      </c>
      <c r="AG2290">
        <v>9871552272</v>
      </c>
      <c r="AK2290">
        <v>0</v>
      </c>
      <c r="AL2290">
        <v>0</v>
      </c>
      <c r="AN2290">
        <v>298</v>
      </c>
      <c r="AV2290">
        <v>283.57</v>
      </c>
      <c r="AW2290">
        <v>7.09</v>
      </c>
      <c r="AX2290">
        <v>283.57</v>
      </c>
      <c r="AY2290">
        <v>7.09</v>
      </c>
      <c r="AZ2290">
        <v>283.57</v>
      </c>
    </row>
    <row r="2291" spans="1:55" x14ac:dyDescent="0.25">
      <c r="A2291" t="s">
        <v>54</v>
      </c>
      <c r="B2291">
        <v>110027</v>
      </c>
      <c r="C2291" t="s">
        <v>55</v>
      </c>
      <c r="D2291" t="s">
        <v>56</v>
      </c>
      <c r="E2291" s="1">
        <v>45976</v>
      </c>
      <c r="F2291" t="s">
        <v>2660</v>
      </c>
      <c r="G2291" t="s">
        <v>67</v>
      </c>
      <c r="J2291" s="3">
        <v>45976.550694444442</v>
      </c>
      <c r="K2291" t="s">
        <v>5760</v>
      </c>
      <c r="L2291" t="s">
        <v>59</v>
      </c>
      <c r="M2291">
        <v>590</v>
      </c>
      <c r="N2291">
        <v>-169.63</v>
      </c>
      <c r="O2291">
        <v>0</v>
      </c>
      <c r="P2291">
        <v>420.37</v>
      </c>
      <c r="Q2291">
        <v>0</v>
      </c>
      <c r="R2291">
        <v>21.02</v>
      </c>
      <c r="S2291">
        <v>-0.39</v>
      </c>
      <c r="T2291">
        <v>0</v>
      </c>
      <c r="U2291">
        <v>441</v>
      </c>
      <c r="V2291">
        <v>441</v>
      </c>
      <c r="W2291">
        <v>0</v>
      </c>
      <c r="X2291" t="s">
        <v>68</v>
      </c>
      <c r="Y2291">
        <v>154.97</v>
      </c>
      <c r="Z2291">
        <v>19.600000000000001</v>
      </c>
      <c r="AA2291" t="s">
        <v>69</v>
      </c>
      <c r="AE2291" t="s">
        <v>2661</v>
      </c>
      <c r="AF2291" t="s">
        <v>2662</v>
      </c>
      <c r="AG2291">
        <v>9318495484</v>
      </c>
      <c r="AK2291">
        <v>0</v>
      </c>
      <c r="AL2291">
        <v>0</v>
      </c>
      <c r="AN2291">
        <v>441</v>
      </c>
      <c r="AV2291">
        <v>420.37</v>
      </c>
      <c r="AW2291">
        <v>10.51</v>
      </c>
      <c r="AX2291">
        <v>420.37</v>
      </c>
      <c r="AY2291">
        <v>10.51</v>
      </c>
      <c r="AZ2291">
        <v>420.37</v>
      </c>
    </row>
    <row r="2292" spans="1:55" x14ac:dyDescent="0.25">
      <c r="A2292" t="s">
        <v>54</v>
      </c>
      <c r="B2292">
        <v>110027</v>
      </c>
      <c r="C2292" t="s">
        <v>55</v>
      </c>
      <c r="D2292" t="s">
        <v>56</v>
      </c>
      <c r="E2292" s="1">
        <v>45976</v>
      </c>
      <c r="F2292" t="s">
        <v>2663</v>
      </c>
      <c r="G2292" t="s">
        <v>63</v>
      </c>
      <c r="H2292" s="4">
        <v>222164000000000</v>
      </c>
      <c r="I2292">
        <v>29811</v>
      </c>
      <c r="J2292" s="3">
        <v>45976.574305555558</v>
      </c>
      <c r="K2292" t="s">
        <v>5760</v>
      </c>
      <c r="L2292" t="s">
        <v>59</v>
      </c>
      <c r="M2292">
        <v>219</v>
      </c>
      <c r="N2292">
        <v>-90</v>
      </c>
      <c r="O2292">
        <v>0</v>
      </c>
      <c r="P2292">
        <v>129</v>
      </c>
      <c r="Q2292">
        <v>32</v>
      </c>
      <c r="R2292">
        <v>0</v>
      </c>
      <c r="S2292">
        <v>0</v>
      </c>
      <c r="T2292">
        <v>0</v>
      </c>
      <c r="U2292">
        <v>161</v>
      </c>
      <c r="V2292">
        <v>161</v>
      </c>
      <c r="W2292">
        <v>0</v>
      </c>
      <c r="X2292" t="s">
        <v>64</v>
      </c>
      <c r="Y2292">
        <v>37.479999999999997</v>
      </c>
      <c r="Z2292">
        <v>4.7699999999999996</v>
      </c>
      <c r="AA2292" t="s">
        <v>65</v>
      </c>
      <c r="AB2292" t="s">
        <v>56</v>
      </c>
      <c r="AC2292">
        <v>1791</v>
      </c>
      <c r="AK2292">
        <v>32</v>
      </c>
      <c r="AL2292">
        <v>0</v>
      </c>
      <c r="AS2292">
        <v>161</v>
      </c>
      <c r="AZ2292">
        <v>129</v>
      </c>
      <c r="BB2292">
        <v>32</v>
      </c>
    </row>
    <row r="2293" spans="1:55" x14ac:dyDescent="0.25">
      <c r="A2293" t="s">
        <v>54</v>
      </c>
      <c r="B2293">
        <v>110027</v>
      </c>
      <c r="C2293" t="s">
        <v>55</v>
      </c>
      <c r="D2293" t="s">
        <v>56</v>
      </c>
      <c r="E2293" s="1">
        <v>45976</v>
      </c>
      <c r="F2293" t="s">
        <v>2664</v>
      </c>
      <c r="G2293" t="s">
        <v>58</v>
      </c>
      <c r="H2293">
        <v>7482837621</v>
      </c>
      <c r="I2293">
        <v>18528960</v>
      </c>
      <c r="J2293" s="3">
        <v>45976.584722222222</v>
      </c>
      <c r="K2293" t="s">
        <v>5760</v>
      </c>
      <c r="L2293" t="s">
        <v>59</v>
      </c>
      <c r="M2293">
        <v>248</v>
      </c>
      <c r="N2293">
        <v>-100</v>
      </c>
      <c r="O2293">
        <v>0</v>
      </c>
      <c r="P2293">
        <v>148</v>
      </c>
      <c r="Q2293">
        <v>32</v>
      </c>
      <c r="R2293">
        <v>0</v>
      </c>
      <c r="S2293">
        <v>0</v>
      </c>
      <c r="T2293">
        <v>0</v>
      </c>
      <c r="U2293">
        <v>180</v>
      </c>
      <c r="V2293">
        <v>180</v>
      </c>
      <c r="W2293">
        <v>0</v>
      </c>
      <c r="X2293" t="s">
        <v>60</v>
      </c>
      <c r="Y2293">
        <v>39.01</v>
      </c>
      <c r="Z2293">
        <v>5.01</v>
      </c>
      <c r="AA2293" t="s">
        <v>61</v>
      </c>
      <c r="AB2293" t="s">
        <v>56</v>
      </c>
      <c r="AC2293">
        <v>7621</v>
      </c>
      <c r="AK2293">
        <v>32</v>
      </c>
      <c r="AL2293">
        <v>0</v>
      </c>
      <c r="AT2293">
        <v>180</v>
      </c>
      <c r="AZ2293">
        <v>148</v>
      </c>
      <c r="BC2293">
        <v>32</v>
      </c>
    </row>
    <row r="2294" spans="1:55" x14ac:dyDescent="0.25">
      <c r="A2294" t="s">
        <v>54</v>
      </c>
      <c r="B2294">
        <v>110027</v>
      </c>
      <c r="C2294" t="s">
        <v>55</v>
      </c>
      <c r="D2294" t="s">
        <v>56</v>
      </c>
      <c r="E2294" s="1">
        <v>45976</v>
      </c>
      <c r="F2294" t="s">
        <v>2665</v>
      </c>
      <c r="G2294" t="s">
        <v>58</v>
      </c>
      <c r="H2294">
        <v>7481415312</v>
      </c>
      <c r="I2294">
        <v>18528960</v>
      </c>
      <c r="J2294" s="3">
        <v>45976.604166666664</v>
      </c>
      <c r="K2294" t="s">
        <v>5760</v>
      </c>
      <c r="L2294" t="s">
        <v>59</v>
      </c>
      <c r="M2294">
        <v>417</v>
      </c>
      <c r="N2294">
        <v>-100</v>
      </c>
      <c r="O2294">
        <v>0</v>
      </c>
      <c r="P2294">
        <v>317</v>
      </c>
      <c r="Q2294">
        <v>32</v>
      </c>
      <c r="R2294">
        <v>0</v>
      </c>
      <c r="S2294">
        <v>0</v>
      </c>
      <c r="T2294">
        <v>0</v>
      </c>
      <c r="U2294">
        <v>349</v>
      </c>
      <c r="V2294">
        <v>349</v>
      </c>
      <c r="W2294">
        <v>0</v>
      </c>
      <c r="X2294" t="s">
        <v>60</v>
      </c>
      <c r="Y2294">
        <v>98.68</v>
      </c>
      <c r="Z2294">
        <v>7.84</v>
      </c>
      <c r="AA2294" t="s">
        <v>61</v>
      </c>
      <c r="AB2294" t="s">
        <v>56</v>
      </c>
      <c r="AC2294">
        <v>5312</v>
      </c>
      <c r="AK2294">
        <v>32</v>
      </c>
      <c r="AL2294">
        <v>0</v>
      </c>
      <c r="AT2294">
        <v>349</v>
      </c>
      <c r="AZ2294">
        <v>317</v>
      </c>
      <c r="BC2294">
        <v>32</v>
      </c>
    </row>
    <row r="2295" spans="1:55" x14ac:dyDescent="0.25">
      <c r="A2295" t="s">
        <v>54</v>
      </c>
      <c r="B2295">
        <v>110027</v>
      </c>
      <c r="C2295" t="s">
        <v>55</v>
      </c>
      <c r="D2295" t="s">
        <v>56</v>
      </c>
      <c r="E2295" s="1">
        <v>45976</v>
      </c>
      <c r="F2295" t="s">
        <v>2666</v>
      </c>
      <c r="G2295" t="s">
        <v>58</v>
      </c>
      <c r="H2295">
        <v>7475619665</v>
      </c>
      <c r="I2295">
        <v>18528960</v>
      </c>
      <c r="J2295" s="3">
        <v>45976.604861111111</v>
      </c>
      <c r="K2295" t="s">
        <v>5760</v>
      </c>
      <c r="L2295" t="s">
        <v>59</v>
      </c>
      <c r="M2295">
        <v>347</v>
      </c>
      <c r="N2295">
        <v>-100</v>
      </c>
      <c r="O2295">
        <v>0</v>
      </c>
      <c r="P2295">
        <v>247</v>
      </c>
      <c r="Q2295">
        <v>32</v>
      </c>
      <c r="R2295">
        <v>0</v>
      </c>
      <c r="S2295">
        <v>0</v>
      </c>
      <c r="T2295">
        <v>0</v>
      </c>
      <c r="U2295">
        <v>279</v>
      </c>
      <c r="V2295">
        <v>279</v>
      </c>
      <c r="W2295">
        <v>0</v>
      </c>
      <c r="X2295" t="s">
        <v>60</v>
      </c>
      <c r="Y2295">
        <v>76.89</v>
      </c>
      <c r="Z2295">
        <v>5.88</v>
      </c>
      <c r="AA2295" t="s">
        <v>61</v>
      </c>
      <c r="AB2295" t="s">
        <v>56</v>
      </c>
      <c r="AC2295">
        <v>9665</v>
      </c>
      <c r="AK2295">
        <v>32</v>
      </c>
      <c r="AL2295">
        <v>0</v>
      </c>
      <c r="AT2295">
        <v>279</v>
      </c>
      <c r="AZ2295">
        <v>247</v>
      </c>
      <c r="BC2295">
        <v>32</v>
      </c>
    </row>
    <row r="2296" spans="1:55" x14ac:dyDescent="0.25">
      <c r="A2296" t="s">
        <v>54</v>
      </c>
      <c r="B2296">
        <v>110027</v>
      </c>
      <c r="C2296" t="s">
        <v>55</v>
      </c>
      <c r="D2296" t="s">
        <v>56</v>
      </c>
      <c r="E2296" s="1">
        <v>45976</v>
      </c>
      <c r="F2296" t="s">
        <v>2667</v>
      </c>
      <c r="G2296" t="s">
        <v>63</v>
      </c>
      <c r="H2296" s="4">
        <v>222167000000000</v>
      </c>
      <c r="I2296">
        <v>29811</v>
      </c>
      <c r="J2296" s="3">
        <v>45976.60833333333</v>
      </c>
      <c r="K2296" t="s">
        <v>5760</v>
      </c>
      <c r="L2296" t="s">
        <v>59</v>
      </c>
      <c r="M2296">
        <v>259</v>
      </c>
      <c r="N2296">
        <v>-93.75</v>
      </c>
      <c r="O2296">
        <v>0</v>
      </c>
      <c r="P2296">
        <v>165.25</v>
      </c>
      <c r="Q2296">
        <v>32</v>
      </c>
      <c r="R2296">
        <v>0</v>
      </c>
      <c r="S2296">
        <v>-0.25</v>
      </c>
      <c r="T2296">
        <v>0</v>
      </c>
      <c r="U2296">
        <v>197</v>
      </c>
      <c r="V2296">
        <v>197</v>
      </c>
      <c r="W2296">
        <v>0</v>
      </c>
      <c r="X2296" t="s">
        <v>64</v>
      </c>
      <c r="Y2296">
        <v>48.51</v>
      </c>
      <c r="Z2296">
        <v>4.7699999999999996</v>
      </c>
      <c r="AA2296" t="s">
        <v>65</v>
      </c>
      <c r="AB2296" t="s">
        <v>56</v>
      </c>
      <c r="AC2296">
        <v>4170</v>
      </c>
      <c r="AK2296">
        <v>32</v>
      </c>
      <c r="AL2296">
        <v>0</v>
      </c>
      <c r="AS2296">
        <v>197</v>
      </c>
      <c r="AZ2296">
        <v>165.25</v>
      </c>
      <c r="BB2296">
        <v>32</v>
      </c>
    </row>
    <row r="2297" spans="1:55" x14ac:dyDescent="0.25">
      <c r="A2297" t="s">
        <v>54</v>
      </c>
      <c r="B2297">
        <v>110027</v>
      </c>
      <c r="C2297" t="s">
        <v>55</v>
      </c>
      <c r="D2297" t="s">
        <v>56</v>
      </c>
      <c r="E2297" s="1">
        <v>45976</v>
      </c>
      <c r="F2297" t="s">
        <v>2668</v>
      </c>
      <c r="G2297" t="s">
        <v>63</v>
      </c>
      <c r="H2297" s="4">
        <v>222168000000000</v>
      </c>
      <c r="I2297">
        <v>29811</v>
      </c>
      <c r="J2297" s="3">
        <v>45976.617361111108</v>
      </c>
      <c r="K2297" t="s">
        <v>5760</v>
      </c>
      <c r="L2297" t="s">
        <v>59</v>
      </c>
      <c r="M2297">
        <v>694</v>
      </c>
      <c r="N2297">
        <v>-93.75</v>
      </c>
      <c r="O2297">
        <v>0</v>
      </c>
      <c r="P2297">
        <v>600.25</v>
      </c>
      <c r="Q2297">
        <v>32</v>
      </c>
      <c r="R2297">
        <v>0</v>
      </c>
      <c r="S2297">
        <v>-0.25</v>
      </c>
      <c r="T2297">
        <v>0</v>
      </c>
      <c r="U2297">
        <v>632</v>
      </c>
      <c r="V2297">
        <v>632</v>
      </c>
      <c r="W2297">
        <v>0</v>
      </c>
      <c r="X2297" t="s">
        <v>64</v>
      </c>
      <c r="Y2297">
        <v>117.88</v>
      </c>
      <c r="Z2297">
        <v>10.02</v>
      </c>
      <c r="AA2297" t="s">
        <v>65</v>
      </c>
      <c r="AB2297" t="s">
        <v>56</v>
      </c>
      <c r="AC2297">
        <v>7319</v>
      </c>
      <c r="AK2297">
        <v>32</v>
      </c>
      <c r="AL2297">
        <v>0</v>
      </c>
      <c r="AS2297">
        <v>632</v>
      </c>
      <c r="AZ2297">
        <v>600.25</v>
      </c>
      <c r="BB2297">
        <v>32</v>
      </c>
    </row>
    <row r="2298" spans="1:55" x14ac:dyDescent="0.25">
      <c r="A2298" t="s">
        <v>54</v>
      </c>
      <c r="B2298">
        <v>110027</v>
      </c>
      <c r="C2298" t="s">
        <v>55</v>
      </c>
      <c r="D2298" t="s">
        <v>56</v>
      </c>
      <c r="E2298" s="1">
        <v>45976</v>
      </c>
      <c r="F2298" t="s">
        <v>2669</v>
      </c>
      <c r="G2298" t="s">
        <v>63</v>
      </c>
      <c r="H2298" s="4">
        <v>222169000000000</v>
      </c>
      <c r="I2298">
        <v>29811</v>
      </c>
      <c r="J2298" s="3">
        <v>45976.624305555553</v>
      </c>
      <c r="K2298" t="s">
        <v>5760</v>
      </c>
      <c r="L2298" t="s">
        <v>59</v>
      </c>
      <c r="M2298">
        <v>248</v>
      </c>
      <c r="N2298">
        <v>-90</v>
      </c>
      <c r="O2298">
        <v>0</v>
      </c>
      <c r="P2298">
        <v>158</v>
      </c>
      <c r="Q2298">
        <v>32</v>
      </c>
      <c r="R2298">
        <v>0</v>
      </c>
      <c r="S2298">
        <v>0</v>
      </c>
      <c r="T2298">
        <v>0</v>
      </c>
      <c r="U2298">
        <v>190</v>
      </c>
      <c r="V2298">
        <v>190</v>
      </c>
      <c r="W2298">
        <v>0</v>
      </c>
      <c r="X2298" t="s">
        <v>64</v>
      </c>
      <c r="Y2298">
        <v>51.69</v>
      </c>
      <c r="Z2298">
        <v>5.01</v>
      </c>
      <c r="AA2298" t="s">
        <v>65</v>
      </c>
      <c r="AB2298" t="s">
        <v>56</v>
      </c>
      <c r="AC2298">
        <v>717</v>
      </c>
      <c r="AK2298">
        <v>32</v>
      </c>
      <c r="AL2298">
        <v>0</v>
      </c>
      <c r="AS2298">
        <v>190</v>
      </c>
      <c r="AZ2298">
        <v>158</v>
      </c>
      <c r="BB2298">
        <v>32</v>
      </c>
    </row>
    <row r="2299" spans="1:55" x14ac:dyDescent="0.25">
      <c r="A2299" t="s">
        <v>54</v>
      </c>
      <c r="B2299">
        <v>110027</v>
      </c>
      <c r="C2299" t="s">
        <v>55</v>
      </c>
      <c r="D2299" t="s">
        <v>56</v>
      </c>
      <c r="E2299" s="1">
        <v>45976</v>
      </c>
      <c r="F2299" t="s">
        <v>2670</v>
      </c>
      <c r="G2299" t="s">
        <v>58</v>
      </c>
      <c r="H2299">
        <v>7478255533</v>
      </c>
      <c r="I2299">
        <v>18528960</v>
      </c>
      <c r="J2299" s="3">
        <v>45976.62777777778</v>
      </c>
      <c r="K2299" t="s">
        <v>5760</v>
      </c>
      <c r="L2299" t="s">
        <v>59</v>
      </c>
      <c r="M2299">
        <v>358</v>
      </c>
      <c r="N2299">
        <v>-75</v>
      </c>
      <c r="O2299">
        <v>0</v>
      </c>
      <c r="P2299">
        <v>283</v>
      </c>
      <c r="Q2299">
        <v>32</v>
      </c>
      <c r="R2299">
        <v>0</v>
      </c>
      <c r="S2299">
        <v>0</v>
      </c>
      <c r="T2299">
        <v>0</v>
      </c>
      <c r="U2299">
        <v>315</v>
      </c>
      <c r="V2299">
        <v>315</v>
      </c>
      <c r="W2299">
        <v>0</v>
      </c>
      <c r="X2299" t="s">
        <v>60</v>
      </c>
      <c r="Y2299">
        <v>60.02</v>
      </c>
      <c r="Z2299">
        <v>8.69</v>
      </c>
      <c r="AA2299" t="s">
        <v>61</v>
      </c>
      <c r="AB2299" t="s">
        <v>56</v>
      </c>
      <c r="AC2299">
        <v>5533</v>
      </c>
      <c r="AK2299">
        <v>32</v>
      </c>
      <c r="AL2299">
        <v>0</v>
      </c>
      <c r="AT2299">
        <v>315</v>
      </c>
      <c r="AZ2299">
        <v>283</v>
      </c>
      <c r="BC2299">
        <v>32</v>
      </c>
    </row>
    <row r="2300" spans="1:55" x14ac:dyDescent="0.25">
      <c r="A2300" t="s">
        <v>54</v>
      </c>
      <c r="B2300">
        <v>110027</v>
      </c>
      <c r="C2300" t="s">
        <v>55</v>
      </c>
      <c r="D2300" t="s">
        <v>56</v>
      </c>
      <c r="E2300" s="1">
        <v>45976</v>
      </c>
      <c r="F2300" t="s">
        <v>2671</v>
      </c>
      <c r="G2300" t="s">
        <v>63</v>
      </c>
      <c r="H2300" s="4">
        <v>222169000000000</v>
      </c>
      <c r="I2300">
        <v>29811</v>
      </c>
      <c r="J2300" s="3">
        <v>45976.631249999999</v>
      </c>
      <c r="K2300" t="s">
        <v>5760</v>
      </c>
      <c r="L2300" t="s">
        <v>59</v>
      </c>
      <c r="M2300">
        <v>278</v>
      </c>
      <c r="N2300">
        <v>-93.75</v>
      </c>
      <c r="O2300">
        <v>0</v>
      </c>
      <c r="P2300">
        <v>184.25</v>
      </c>
      <c r="Q2300">
        <v>32</v>
      </c>
      <c r="R2300">
        <v>0</v>
      </c>
      <c r="S2300">
        <v>-0.25</v>
      </c>
      <c r="T2300">
        <v>0</v>
      </c>
      <c r="U2300">
        <v>216</v>
      </c>
      <c r="V2300">
        <v>216</v>
      </c>
      <c r="W2300">
        <v>0</v>
      </c>
      <c r="X2300" t="s">
        <v>64</v>
      </c>
      <c r="Y2300">
        <v>54.87</v>
      </c>
      <c r="Z2300">
        <v>7.51</v>
      </c>
      <c r="AA2300" t="s">
        <v>65</v>
      </c>
      <c r="AB2300" t="s">
        <v>56</v>
      </c>
      <c r="AC2300">
        <v>885</v>
      </c>
      <c r="AK2300">
        <v>32</v>
      </c>
      <c r="AL2300">
        <v>0</v>
      </c>
      <c r="AS2300">
        <v>216</v>
      </c>
      <c r="AZ2300">
        <v>184.25</v>
      </c>
      <c r="BB2300">
        <v>32</v>
      </c>
    </row>
    <row r="2301" spans="1:55" x14ac:dyDescent="0.25">
      <c r="A2301" t="s">
        <v>54</v>
      </c>
      <c r="B2301">
        <v>110027</v>
      </c>
      <c r="C2301" t="s">
        <v>55</v>
      </c>
      <c r="D2301" t="s">
        <v>56</v>
      </c>
      <c r="E2301" s="1">
        <v>45976</v>
      </c>
      <c r="F2301" t="s">
        <v>2672</v>
      </c>
      <c r="G2301" t="s">
        <v>63</v>
      </c>
      <c r="H2301" s="4">
        <v>222169000000000</v>
      </c>
      <c r="I2301">
        <v>29811</v>
      </c>
      <c r="J2301" s="3">
        <v>45976.634027777778</v>
      </c>
      <c r="K2301" t="s">
        <v>5760</v>
      </c>
      <c r="L2301" t="s">
        <v>59</v>
      </c>
      <c r="M2301">
        <v>557</v>
      </c>
      <c r="N2301">
        <v>-93.74</v>
      </c>
      <c r="O2301">
        <v>0</v>
      </c>
      <c r="P2301">
        <v>463.26</v>
      </c>
      <c r="Q2301">
        <v>32</v>
      </c>
      <c r="R2301">
        <v>0</v>
      </c>
      <c r="S2301">
        <v>-0.26</v>
      </c>
      <c r="T2301">
        <v>0</v>
      </c>
      <c r="U2301">
        <v>495</v>
      </c>
      <c r="V2301">
        <v>495</v>
      </c>
      <c r="W2301">
        <v>0</v>
      </c>
      <c r="X2301" t="s">
        <v>64</v>
      </c>
      <c r="Y2301">
        <v>95.18</v>
      </c>
      <c r="Z2301">
        <v>13.46</v>
      </c>
      <c r="AA2301" t="s">
        <v>65</v>
      </c>
      <c r="AB2301" t="s">
        <v>56</v>
      </c>
      <c r="AC2301">
        <v>363</v>
      </c>
      <c r="AK2301">
        <v>32</v>
      </c>
      <c r="AL2301">
        <v>0</v>
      </c>
      <c r="AS2301">
        <v>495</v>
      </c>
      <c r="AZ2301">
        <v>463.26</v>
      </c>
      <c r="BB2301">
        <v>32</v>
      </c>
    </row>
    <row r="2302" spans="1:55" x14ac:dyDescent="0.25">
      <c r="A2302" t="s">
        <v>54</v>
      </c>
      <c r="B2302">
        <v>110027</v>
      </c>
      <c r="C2302" t="s">
        <v>55</v>
      </c>
      <c r="D2302" t="s">
        <v>56</v>
      </c>
      <c r="E2302" s="1">
        <v>45976</v>
      </c>
      <c r="F2302" t="s">
        <v>2673</v>
      </c>
      <c r="G2302" t="s">
        <v>63</v>
      </c>
      <c r="H2302" s="4">
        <v>222169000000000</v>
      </c>
      <c r="I2302">
        <v>29811</v>
      </c>
      <c r="J2302" s="3">
        <v>45976.634027777778</v>
      </c>
      <c r="K2302" t="s">
        <v>5760</v>
      </c>
      <c r="L2302" t="s">
        <v>59</v>
      </c>
      <c r="M2302">
        <v>248</v>
      </c>
      <c r="N2302">
        <v>-75</v>
      </c>
      <c r="O2302">
        <v>0</v>
      </c>
      <c r="P2302">
        <v>173</v>
      </c>
      <c r="Q2302">
        <v>32</v>
      </c>
      <c r="R2302">
        <v>0</v>
      </c>
      <c r="S2302">
        <v>0</v>
      </c>
      <c r="T2302">
        <v>0</v>
      </c>
      <c r="U2302">
        <v>205</v>
      </c>
      <c r="V2302">
        <v>205</v>
      </c>
      <c r="W2302">
        <v>0</v>
      </c>
      <c r="X2302" t="s">
        <v>64</v>
      </c>
      <c r="Y2302">
        <v>50.12</v>
      </c>
      <c r="Z2302">
        <v>4.7699999999999996</v>
      </c>
      <c r="AA2302" t="s">
        <v>65</v>
      </c>
      <c r="AB2302" t="s">
        <v>56</v>
      </c>
      <c r="AC2302">
        <v>1814</v>
      </c>
      <c r="AK2302">
        <v>32</v>
      </c>
      <c r="AL2302">
        <v>0</v>
      </c>
      <c r="AS2302">
        <v>205</v>
      </c>
      <c r="AZ2302">
        <v>173</v>
      </c>
      <c r="BB2302">
        <v>32</v>
      </c>
    </row>
    <row r="2303" spans="1:55" x14ac:dyDescent="0.25">
      <c r="A2303" t="s">
        <v>54</v>
      </c>
      <c r="B2303">
        <v>110027</v>
      </c>
      <c r="C2303" t="s">
        <v>55</v>
      </c>
      <c r="D2303" t="s">
        <v>56</v>
      </c>
      <c r="E2303" s="1">
        <v>45976</v>
      </c>
      <c r="F2303" t="s">
        <v>2674</v>
      </c>
      <c r="G2303" t="s">
        <v>67</v>
      </c>
      <c r="J2303" s="3">
        <v>45976.672222222223</v>
      </c>
      <c r="K2303" t="s">
        <v>5760</v>
      </c>
      <c r="L2303" t="s">
        <v>59</v>
      </c>
      <c r="M2303">
        <v>434</v>
      </c>
      <c r="N2303">
        <v>0</v>
      </c>
      <c r="O2303">
        <v>0</v>
      </c>
      <c r="P2303">
        <v>434</v>
      </c>
      <c r="Q2303">
        <v>0</v>
      </c>
      <c r="R2303">
        <v>21.7</v>
      </c>
      <c r="S2303">
        <v>0.3</v>
      </c>
      <c r="T2303">
        <v>0</v>
      </c>
      <c r="U2303">
        <v>456</v>
      </c>
      <c r="V2303">
        <v>456</v>
      </c>
      <c r="W2303">
        <v>0</v>
      </c>
      <c r="X2303" t="s">
        <v>68</v>
      </c>
      <c r="Y2303">
        <v>134.78</v>
      </c>
      <c r="Z2303">
        <v>14.6</v>
      </c>
      <c r="AA2303" t="s">
        <v>69</v>
      </c>
      <c r="AE2303" t="s">
        <v>2675</v>
      </c>
      <c r="AF2303" t="s">
        <v>92</v>
      </c>
      <c r="AG2303">
        <v>9958798345</v>
      </c>
      <c r="AK2303">
        <v>0</v>
      </c>
      <c r="AL2303">
        <v>0</v>
      </c>
      <c r="AN2303">
        <v>456</v>
      </c>
      <c r="AV2303">
        <v>434</v>
      </c>
      <c r="AW2303">
        <v>10.85</v>
      </c>
      <c r="AX2303">
        <v>434</v>
      </c>
      <c r="AY2303">
        <v>10.85</v>
      </c>
      <c r="AZ2303">
        <v>434</v>
      </c>
    </row>
    <row r="2304" spans="1:55" x14ac:dyDescent="0.25">
      <c r="A2304" t="s">
        <v>54</v>
      </c>
      <c r="B2304">
        <v>110027</v>
      </c>
      <c r="C2304" t="s">
        <v>55</v>
      </c>
      <c r="D2304" t="s">
        <v>56</v>
      </c>
      <c r="E2304" s="1">
        <v>45976</v>
      </c>
      <c r="F2304" t="s">
        <v>2676</v>
      </c>
      <c r="G2304" t="s">
        <v>58</v>
      </c>
      <c r="H2304">
        <v>7484252922</v>
      </c>
      <c r="I2304">
        <v>18528960</v>
      </c>
      <c r="J2304" s="3">
        <v>45976.679861111108</v>
      </c>
      <c r="K2304" t="s">
        <v>5760</v>
      </c>
      <c r="L2304" t="s">
        <v>59</v>
      </c>
      <c r="M2304">
        <v>707</v>
      </c>
      <c r="N2304">
        <v>0</v>
      </c>
      <c r="O2304">
        <v>0</v>
      </c>
      <c r="P2304">
        <v>707</v>
      </c>
      <c r="Q2304">
        <v>32</v>
      </c>
      <c r="R2304">
        <v>0</v>
      </c>
      <c r="S2304">
        <v>0</v>
      </c>
      <c r="T2304">
        <v>0</v>
      </c>
      <c r="U2304">
        <v>739</v>
      </c>
      <c r="V2304">
        <v>739</v>
      </c>
      <c r="W2304">
        <v>0</v>
      </c>
      <c r="X2304" t="s">
        <v>60</v>
      </c>
      <c r="Y2304">
        <v>157.96</v>
      </c>
      <c r="Z2304">
        <v>10.119999999999999</v>
      </c>
      <c r="AA2304" t="s">
        <v>61</v>
      </c>
      <c r="AB2304" t="s">
        <v>56</v>
      </c>
      <c r="AC2304">
        <v>2922</v>
      </c>
      <c r="AK2304">
        <v>32</v>
      </c>
      <c r="AL2304">
        <v>0</v>
      </c>
      <c r="AT2304">
        <v>739</v>
      </c>
      <c r="AZ2304">
        <v>707</v>
      </c>
      <c r="BC2304">
        <v>32</v>
      </c>
    </row>
    <row r="2305" spans="1:55" x14ac:dyDescent="0.25">
      <c r="A2305" t="s">
        <v>54</v>
      </c>
      <c r="B2305">
        <v>110027</v>
      </c>
      <c r="C2305" t="s">
        <v>55</v>
      </c>
      <c r="D2305" t="s">
        <v>56</v>
      </c>
      <c r="E2305" s="1">
        <v>45976</v>
      </c>
      <c r="F2305" t="s">
        <v>2677</v>
      </c>
      <c r="G2305" t="s">
        <v>63</v>
      </c>
      <c r="H2305" s="4">
        <v>222173000000000</v>
      </c>
      <c r="I2305">
        <v>29811</v>
      </c>
      <c r="J2305" s="3">
        <v>45976.679861111108</v>
      </c>
      <c r="K2305" t="s">
        <v>5760</v>
      </c>
      <c r="L2305" t="s">
        <v>59</v>
      </c>
      <c r="M2305">
        <v>476</v>
      </c>
      <c r="N2305">
        <v>-93.76</v>
      </c>
      <c r="O2305">
        <v>0</v>
      </c>
      <c r="P2305">
        <v>382.24</v>
      </c>
      <c r="Q2305">
        <v>32</v>
      </c>
      <c r="R2305">
        <v>0</v>
      </c>
      <c r="S2305">
        <v>-0.24</v>
      </c>
      <c r="T2305">
        <v>0</v>
      </c>
      <c r="U2305">
        <v>414</v>
      </c>
      <c r="V2305">
        <v>414</v>
      </c>
      <c r="W2305">
        <v>0</v>
      </c>
      <c r="X2305" t="s">
        <v>64</v>
      </c>
      <c r="Y2305">
        <v>85.71</v>
      </c>
      <c r="Z2305">
        <v>9.8000000000000007</v>
      </c>
      <c r="AA2305" t="s">
        <v>65</v>
      </c>
      <c r="AB2305" t="s">
        <v>56</v>
      </c>
      <c r="AC2305">
        <v>150</v>
      </c>
      <c r="AK2305">
        <v>32</v>
      </c>
      <c r="AL2305">
        <v>0</v>
      </c>
      <c r="AS2305">
        <v>414</v>
      </c>
      <c r="AZ2305">
        <v>382.24</v>
      </c>
      <c r="BB2305">
        <v>32</v>
      </c>
    </row>
    <row r="2306" spans="1:55" x14ac:dyDescent="0.25">
      <c r="A2306" t="s">
        <v>54</v>
      </c>
      <c r="B2306">
        <v>110027</v>
      </c>
      <c r="C2306" t="s">
        <v>55</v>
      </c>
      <c r="D2306" t="s">
        <v>56</v>
      </c>
      <c r="E2306" s="1">
        <v>45976</v>
      </c>
      <c r="F2306" t="s">
        <v>2678</v>
      </c>
      <c r="G2306" t="s">
        <v>63</v>
      </c>
      <c r="H2306" s="4">
        <v>222174000000000</v>
      </c>
      <c r="I2306">
        <v>29811</v>
      </c>
      <c r="J2306" s="3">
        <v>45976.683333333334</v>
      </c>
      <c r="K2306" t="s">
        <v>5760</v>
      </c>
      <c r="L2306" t="s">
        <v>59</v>
      </c>
      <c r="M2306">
        <v>368</v>
      </c>
      <c r="N2306">
        <v>-93.74</v>
      </c>
      <c r="O2306">
        <v>0</v>
      </c>
      <c r="P2306">
        <v>274.26</v>
      </c>
      <c r="Q2306">
        <v>32</v>
      </c>
      <c r="R2306">
        <v>0</v>
      </c>
      <c r="S2306">
        <v>-0.26</v>
      </c>
      <c r="T2306">
        <v>0</v>
      </c>
      <c r="U2306">
        <v>306</v>
      </c>
      <c r="V2306">
        <v>306</v>
      </c>
      <c r="W2306">
        <v>0</v>
      </c>
      <c r="X2306" t="s">
        <v>64</v>
      </c>
      <c r="Y2306">
        <v>70.31</v>
      </c>
      <c r="Z2306">
        <v>8.93</v>
      </c>
      <c r="AA2306" t="s">
        <v>65</v>
      </c>
      <c r="AB2306" t="s">
        <v>56</v>
      </c>
      <c r="AC2306">
        <v>4704</v>
      </c>
      <c r="AK2306">
        <v>32</v>
      </c>
      <c r="AL2306">
        <v>0</v>
      </c>
      <c r="AS2306">
        <v>306</v>
      </c>
      <c r="AZ2306">
        <v>274.26</v>
      </c>
      <c r="BB2306">
        <v>32</v>
      </c>
    </row>
    <row r="2307" spans="1:55" x14ac:dyDescent="0.25">
      <c r="A2307" t="s">
        <v>54</v>
      </c>
      <c r="B2307">
        <v>110027</v>
      </c>
      <c r="C2307" t="s">
        <v>55</v>
      </c>
      <c r="D2307" t="s">
        <v>56</v>
      </c>
      <c r="E2307" s="1">
        <v>45976</v>
      </c>
      <c r="F2307" t="s">
        <v>2679</v>
      </c>
      <c r="G2307" t="s">
        <v>67</v>
      </c>
      <c r="J2307" s="3">
        <v>45976.693055555559</v>
      </c>
      <c r="K2307" t="s">
        <v>5760</v>
      </c>
      <c r="L2307" t="s">
        <v>59</v>
      </c>
      <c r="M2307">
        <v>59</v>
      </c>
      <c r="N2307">
        <v>0</v>
      </c>
      <c r="O2307">
        <v>0</v>
      </c>
      <c r="P2307">
        <v>59</v>
      </c>
      <c r="Q2307">
        <v>0</v>
      </c>
      <c r="R2307">
        <v>2.96</v>
      </c>
      <c r="S2307">
        <v>0.04</v>
      </c>
      <c r="T2307">
        <v>0</v>
      </c>
      <c r="U2307">
        <v>62</v>
      </c>
      <c r="V2307">
        <v>62</v>
      </c>
      <c r="W2307">
        <v>0</v>
      </c>
      <c r="X2307" t="s">
        <v>73</v>
      </c>
      <c r="Y2307">
        <v>15.49</v>
      </c>
      <c r="Z2307">
        <v>2.14</v>
      </c>
      <c r="AA2307" t="s">
        <v>74</v>
      </c>
      <c r="AB2307" t="s">
        <v>75</v>
      </c>
      <c r="AE2307" t="s">
        <v>89</v>
      </c>
      <c r="AF2307" t="s">
        <v>56</v>
      </c>
      <c r="AG2307">
        <v>8929758003</v>
      </c>
      <c r="AK2307">
        <v>0</v>
      </c>
      <c r="AL2307">
        <v>0</v>
      </c>
      <c r="AM2307">
        <v>62</v>
      </c>
      <c r="AV2307">
        <v>59</v>
      </c>
      <c r="AW2307">
        <v>1.48</v>
      </c>
      <c r="AX2307">
        <v>59</v>
      </c>
      <c r="AY2307">
        <v>1.48</v>
      </c>
      <c r="AZ2307">
        <v>59</v>
      </c>
    </row>
    <row r="2308" spans="1:55" x14ac:dyDescent="0.25">
      <c r="A2308" t="s">
        <v>54</v>
      </c>
      <c r="B2308">
        <v>110027</v>
      </c>
      <c r="C2308" t="s">
        <v>55</v>
      </c>
      <c r="D2308" t="s">
        <v>56</v>
      </c>
      <c r="E2308" s="1">
        <v>45976</v>
      </c>
      <c r="F2308" t="s">
        <v>2680</v>
      </c>
      <c r="G2308" t="s">
        <v>63</v>
      </c>
      <c r="H2308" s="4">
        <v>222175000000000</v>
      </c>
      <c r="I2308">
        <v>29811</v>
      </c>
      <c r="J2308" s="3">
        <v>45976.693749999999</v>
      </c>
      <c r="K2308" t="s">
        <v>5760</v>
      </c>
      <c r="L2308" t="s">
        <v>59</v>
      </c>
      <c r="M2308">
        <v>129</v>
      </c>
      <c r="N2308">
        <v>-30</v>
      </c>
      <c r="O2308">
        <v>0</v>
      </c>
      <c r="P2308">
        <v>99</v>
      </c>
      <c r="Q2308">
        <v>32</v>
      </c>
      <c r="R2308">
        <v>0</v>
      </c>
      <c r="S2308">
        <v>0</v>
      </c>
      <c r="T2308">
        <v>0</v>
      </c>
      <c r="U2308">
        <v>131</v>
      </c>
      <c r="V2308">
        <v>131</v>
      </c>
      <c r="W2308">
        <v>0</v>
      </c>
      <c r="X2308" t="s">
        <v>64</v>
      </c>
      <c r="Y2308">
        <v>22.82</v>
      </c>
      <c r="Z2308">
        <v>1.96</v>
      </c>
      <c r="AA2308" t="s">
        <v>65</v>
      </c>
      <c r="AB2308" t="s">
        <v>56</v>
      </c>
      <c r="AC2308">
        <v>8575</v>
      </c>
      <c r="AK2308">
        <v>32</v>
      </c>
      <c r="AL2308">
        <v>0</v>
      </c>
      <c r="AS2308">
        <v>131</v>
      </c>
      <c r="AZ2308">
        <v>99</v>
      </c>
      <c r="BB2308">
        <v>32</v>
      </c>
    </row>
    <row r="2309" spans="1:55" x14ac:dyDescent="0.25">
      <c r="A2309" t="s">
        <v>54</v>
      </c>
      <c r="B2309">
        <v>110027</v>
      </c>
      <c r="C2309" t="s">
        <v>55</v>
      </c>
      <c r="D2309" t="s">
        <v>56</v>
      </c>
      <c r="E2309" s="1">
        <v>45976</v>
      </c>
      <c r="F2309" t="s">
        <v>2681</v>
      </c>
      <c r="G2309" t="s">
        <v>58</v>
      </c>
      <c r="H2309">
        <v>7478189776</v>
      </c>
      <c r="I2309">
        <v>18528960</v>
      </c>
      <c r="J2309" s="3">
        <v>45976.696527777778</v>
      </c>
      <c r="K2309" t="s">
        <v>5760</v>
      </c>
      <c r="L2309" t="s">
        <v>59</v>
      </c>
      <c r="M2309">
        <v>398</v>
      </c>
      <c r="N2309">
        <v>-100</v>
      </c>
      <c r="O2309">
        <v>0</v>
      </c>
      <c r="P2309">
        <v>298</v>
      </c>
      <c r="Q2309">
        <v>32</v>
      </c>
      <c r="R2309">
        <v>0</v>
      </c>
      <c r="S2309">
        <v>0</v>
      </c>
      <c r="T2309">
        <v>0</v>
      </c>
      <c r="U2309">
        <v>330</v>
      </c>
      <c r="V2309">
        <v>330</v>
      </c>
      <c r="W2309">
        <v>0</v>
      </c>
      <c r="X2309" t="s">
        <v>60</v>
      </c>
      <c r="Y2309">
        <v>102.93</v>
      </c>
      <c r="Z2309">
        <v>9.82</v>
      </c>
      <c r="AA2309" t="s">
        <v>61</v>
      </c>
      <c r="AB2309" t="s">
        <v>56</v>
      </c>
      <c r="AC2309">
        <v>9776</v>
      </c>
      <c r="AK2309">
        <v>32</v>
      </c>
      <c r="AL2309">
        <v>0</v>
      </c>
      <c r="AT2309">
        <v>330</v>
      </c>
      <c r="AZ2309">
        <v>298</v>
      </c>
      <c r="BC2309">
        <v>32</v>
      </c>
    </row>
    <row r="2310" spans="1:55" x14ac:dyDescent="0.25">
      <c r="A2310" t="s">
        <v>54</v>
      </c>
      <c r="B2310">
        <v>110027</v>
      </c>
      <c r="C2310" t="s">
        <v>55</v>
      </c>
      <c r="D2310" t="s">
        <v>56</v>
      </c>
      <c r="E2310" s="1">
        <v>45976</v>
      </c>
      <c r="F2310" t="s">
        <v>2682</v>
      </c>
      <c r="G2310" t="s">
        <v>63</v>
      </c>
      <c r="H2310" s="4">
        <v>222175000000000</v>
      </c>
      <c r="I2310">
        <v>29811</v>
      </c>
      <c r="J2310" s="3">
        <v>45976.7</v>
      </c>
      <c r="K2310" t="s">
        <v>5760</v>
      </c>
      <c r="L2310" t="s">
        <v>59</v>
      </c>
      <c r="M2310">
        <v>458</v>
      </c>
      <c r="N2310">
        <v>-93.75</v>
      </c>
      <c r="O2310">
        <v>0</v>
      </c>
      <c r="P2310">
        <v>364.25</v>
      </c>
      <c r="Q2310">
        <v>32</v>
      </c>
      <c r="R2310">
        <v>0</v>
      </c>
      <c r="S2310">
        <v>-0.25</v>
      </c>
      <c r="T2310">
        <v>0</v>
      </c>
      <c r="U2310">
        <v>396</v>
      </c>
      <c r="V2310">
        <v>396</v>
      </c>
      <c r="W2310">
        <v>0</v>
      </c>
      <c r="X2310" t="s">
        <v>64</v>
      </c>
      <c r="Y2310">
        <v>107.93</v>
      </c>
      <c r="Z2310">
        <v>10.02</v>
      </c>
      <c r="AA2310" t="s">
        <v>65</v>
      </c>
      <c r="AB2310" t="s">
        <v>56</v>
      </c>
      <c r="AC2310">
        <v>2666</v>
      </c>
      <c r="AK2310">
        <v>32</v>
      </c>
      <c r="AL2310">
        <v>0</v>
      </c>
      <c r="AS2310">
        <v>396</v>
      </c>
      <c r="AZ2310">
        <v>364.25</v>
      </c>
      <c r="BB2310">
        <v>32</v>
      </c>
    </row>
    <row r="2311" spans="1:55" x14ac:dyDescent="0.25">
      <c r="A2311" t="s">
        <v>54</v>
      </c>
      <c r="B2311">
        <v>110027</v>
      </c>
      <c r="C2311" t="s">
        <v>55</v>
      </c>
      <c r="D2311" t="s">
        <v>56</v>
      </c>
      <c r="E2311" s="1">
        <v>45976</v>
      </c>
      <c r="F2311" t="s">
        <v>2683</v>
      </c>
      <c r="G2311" t="s">
        <v>58</v>
      </c>
      <c r="H2311">
        <v>7481362391</v>
      </c>
      <c r="I2311">
        <v>18528960</v>
      </c>
      <c r="J2311" s="3">
        <v>45976.703472222223</v>
      </c>
      <c r="K2311" t="s">
        <v>5760</v>
      </c>
      <c r="L2311" t="s">
        <v>59</v>
      </c>
      <c r="M2311">
        <v>388</v>
      </c>
      <c r="N2311">
        <v>0</v>
      </c>
      <c r="O2311">
        <v>0</v>
      </c>
      <c r="P2311">
        <v>388</v>
      </c>
      <c r="Q2311">
        <v>32</v>
      </c>
      <c r="R2311">
        <v>0</v>
      </c>
      <c r="S2311">
        <v>0</v>
      </c>
      <c r="T2311">
        <v>0</v>
      </c>
      <c r="U2311">
        <v>420</v>
      </c>
      <c r="V2311">
        <v>420</v>
      </c>
      <c r="W2311">
        <v>0</v>
      </c>
      <c r="X2311" t="s">
        <v>60</v>
      </c>
      <c r="Y2311">
        <v>71.58</v>
      </c>
      <c r="Z2311">
        <v>7.83</v>
      </c>
      <c r="AA2311" t="s">
        <v>61</v>
      </c>
      <c r="AB2311" t="s">
        <v>56</v>
      </c>
      <c r="AC2311">
        <v>2391</v>
      </c>
      <c r="AK2311">
        <v>32</v>
      </c>
      <c r="AL2311">
        <v>0</v>
      </c>
      <c r="AT2311">
        <v>420</v>
      </c>
      <c r="AZ2311">
        <v>388</v>
      </c>
      <c r="BC2311">
        <v>32</v>
      </c>
    </row>
    <row r="2312" spans="1:55" x14ac:dyDescent="0.25">
      <c r="A2312" t="s">
        <v>54</v>
      </c>
      <c r="B2312">
        <v>110027</v>
      </c>
      <c r="C2312" t="s">
        <v>55</v>
      </c>
      <c r="D2312" t="s">
        <v>56</v>
      </c>
      <c r="E2312" s="1">
        <v>45976</v>
      </c>
      <c r="F2312" t="s">
        <v>2684</v>
      </c>
      <c r="G2312" t="s">
        <v>67</v>
      </c>
      <c r="J2312" s="3">
        <v>45976.706944444442</v>
      </c>
      <c r="K2312" t="s">
        <v>5760</v>
      </c>
      <c r="L2312" t="s">
        <v>59</v>
      </c>
      <c r="M2312">
        <v>118</v>
      </c>
      <c r="N2312">
        <v>0</v>
      </c>
      <c r="O2312">
        <v>0</v>
      </c>
      <c r="P2312">
        <v>118</v>
      </c>
      <c r="Q2312">
        <v>0</v>
      </c>
      <c r="R2312">
        <v>5.9</v>
      </c>
      <c r="S2312">
        <v>0.1</v>
      </c>
      <c r="T2312">
        <v>0</v>
      </c>
      <c r="U2312">
        <v>124</v>
      </c>
      <c r="V2312">
        <v>124</v>
      </c>
      <c r="W2312">
        <v>0</v>
      </c>
      <c r="X2312" t="s">
        <v>68</v>
      </c>
      <c r="Y2312">
        <v>30.99</v>
      </c>
      <c r="Z2312">
        <v>3.92</v>
      </c>
      <c r="AA2312" t="s">
        <v>69</v>
      </c>
      <c r="AE2312" t="s">
        <v>2685</v>
      </c>
      <c r="AF2312" t="s">
        <v>2686</v>
      </c>
      <c r="AG2312">
        <v>9971493342</v>
      </c>
      <c r="AK2312">
        <v>0</v>
      </c>
      <c r="AL2312">
        <v>0</v>
      </c>
      <c r="AN2312">
        <v>124</v>
      </c>
      <c r="AV2312">
        <v>118</v>
      </c>
      <c r="AW2312">
        <v>2.95</v>
      </c>
      <c r="AX2312">
        <v>118</v>
      </c>
      <c r="AY2312">
        <v>2.95</v>
      </c>
      <c r="AZ2312">
        <v>118</v>
      </c>
    </row>
    <row r="2313" spans="1:55" x14ac:dyDescent="0.25">
      <c r="A2313" t="s">
        <v>54</v>
      </c>
      <c r="B2313">
        <v>110027</v>
      </c>
      <c r="C2313" t="s">
        <v>55</v>
      </c>
      <c r="D2313" t="s">
        <v>56</v>
      </c>
      <c r="E2313" s="1">
        <v>45976</v>
      </c>
      <c r="F2313" t="s">
        <v>2687</v>
      </c>
      <c r="G2313" t="s">
        <v>63</v>
      </c>
      <c r="H2313" s="4">
        <v>222177000000000</v>
      </c>
      <c r="I2313">
        <v>29811</v>
      </c>
      <c r="J2313" s="3">
        <v>45976.719444444447</v>
      </c>
      <c r="K2313" t="s">
        <v>5760</v>
      </c>
      <c r="L2313" t="s">
        <v>59</v>
      </c>
      <c r="M2313">
        <v>607</v>
      </c>
      <c r="N2313">
        <v>-93.74</v>
      </c>
      <c r="O2313">
        <v>0</v>
      </c>
      <c r="P2313">
        <v>513.26</v>
      </c>
      <c r="Q2313">
        <v>32</v>
      </c>
      <c r="R2313">
        <v>0</v>
      </c>
      <c r="S2313">
        <v>-0.26</v>
      </c>
      <c r="T2313">
        <v>0</v>
      </c>
      <c r="U2313">
        <v>545</v>
      </c>
      <c r="V2313">
        <v>545</v>
      </c>
      <c r="W2313">
        <v>0</v>
      </c>
      <c r="X2313" t="s">
        <v>64</v>
      </c>
      <c r="Y2313">
        <v>108.05</v>
      </c>
      <c r="Z2313">
        <v>13.7</v>
      </c>
      <c r="AA2313" t="s">
        <v>65</v>
      </c>
      <c r="AB2313" t="s">
        <v>56</v>
      </c>
      <c r="AC2313">
        <v>7063</v>
      </c>
      <c r="AK2313">
        <v>32</v>
      </c>
      <c r="AL2313">
        <v>0</v>
      </c>
      <c r="AS2313">
        <v>545</v>
      </c>
      <c r="AZ2313">
        <v>513.26</v>
      </c>
      <c r="BB2313">
        <v>32</v>
      </c>
    </row>
    <row r="2314" spans="1:55" x14ac:dyDescent="0.25">
      <c r="A2314" t="s">
        <v>54</v>
      </c>
      <c r="B2314">
        <v>110027</v>
      </c>
      <c r="C2314" t="s">
        <v>55</v>
      </c>
      <c r="D2314" t="s">
        <v>56</v>
      </c>
      <c r="E2314" s="1">
        <v>45976</v>
      </c>
      <c r="F2314" t="s">
        <v>2688</v>
      </c>
      <c r="G2314" t="s">
        <v>58</v>
      </c>
      <c r="H2314">
        <v>7482454652</v>
      </c>
      <c r="I2314">
        <v>18528960</v>
      </c>
      <c r="J2314" s="3">
        <v>45976.72152777778</v>
      </c>
      <c r="K2314" t="s">
        <v>5760</v>
      </c>
      <c r="L2314" t="s">
        <v>59</v>
      </c>
      <c r="M2314">
        <v>378</v>
      </c>
      <c r="N2314">
        <v>0</v>
      </c>
      <c r="O2314">
        <v>0</v>
      </c>
      <c r="P2314">
        <v>378</v>
      </c>
      <c r="Q2314">
        <v>32</v>
      </c>
      <c r="R2314">
        <v>0</v>
      </c>
      <c r="S2314">
        <v>0</v>
      </c>
      <c r="T2314">
        <v>0</v>
      </c>
      <c r="U2314">
        <v>410</v>
      </c>
      <c r="V2314">
        <v>410</v>
      </c>
      <c r="W2314">
        <v>0</v>
      </c>
      <c r="X2314" t="s">
        <v>60</v>
      </c>
      <c r="Y2314">
        <v>60.02</v>
      </c>
      <c r="Z2314">
        <v>8.69</v>
      </c>
      <c r="AA2314" t="s">
        <v>61</v>
      </c>
      <c r="AB2314" t="s">
        <v>56</v>
      </c>
      <c r="AC2314">
        <v>4652</v>
      </c>
      <c r="AK2314">
        <v>32</v>
      </c>
      <c r="AL2314">
        <v>0</v>
      </c>
      <c r="AT2314">
        <v>410</v>
      </c>
      <c r="AZ2314">
        <v>378</v>
      </c>
      <c r="BC2314">
        <v>32</v>
      </c>
    </row>
    <row r="2315" spans="1:55" x14ac:dyDescent="0.25">
      <c r="A2315" t="s">
        <v>54</v>
      </c>
      <c r="B2315">
        <v>110027</v>
      </c>
      <c r="C2315" t="s">
        <v>55</v>
      </c>
      <c r="D2315" t="s">
        <v>56</v>
      </c>
      <c r="E2315" s="1">
        <v>45976</v>
      </c>
      <c r="F2315" t="s">
        <v>2689</v>
      </c>
      <c r="G2315" t="s">
        <v>67</v>
      </c>
      <c r="J2315" s="3">
        <v>45976.732638888891</v>
      </c>
      <c r="K2315" t="s">
        <v>5760</v>
      </c>
      <c r="L2315" t="s">
        <v>59</v>
      </c>
      <c r="M2315">
        <v>232.28</v>
      </c>
      <c r="N2315">
        <v>0</v>
      </c>
      <c r="O2315">
        <v>0</v>
      </c>
      <c r="P2315">
        <v>232.28</v>
      </c>
      <c r="Q2315">
        <v>0</v>
      </c>
      <c r="R2315">
        <v>11.62</v>
      </c>
      <c r="S2315">
        <v>0.1</v>
      </c>
      <c r="T2315">
        <v>0</v>
      </c>
      <c r="U2315">
        <v>244</v>
      </c>
      <c r="V2315">
        <v>244</v>
      </c>
      <c r="W2315">
        <v>0</v>
      </c>
      <c r="X2315" t="s">
        <v>68</v>
      </c>
      <c r="Y2315">
        <v>48.63</v>
      </c>
      <c r="Z2315">
        <v>1.96</v>
      </c>
      <c r="AA2315" t="s">
        <v>74</v>
      </c>
      <c r="AB2315" t="s">
        <v>75</v>
      </c>
      <c r="AE2315" t="s">
        <v>89</v>
      </c>
      <c r="AF2315" t="s">
        <v>56</v>
      </c>
      <c r="AG2315">
        <v>8929758003</v>
      </c>
      <c r="AK2315">
        <v>0</v>
      </c>
      <c r="AL2315">
        <v>0</v>
      </c>
      <c r="AN2315">
        <v>244</v>
      </c>
      <c r="AV2315">
        <v>232.28</v>
      </c>
      <c r="AW2315">
        <v>5.81</v>
      </c>
      <c r="AX2315">
        <v>232.28</v>
      </c>
      <c r="AY2315">
        <v>5.81</v>
      </c>
      <c r="AZ2315">
        <v>232.28</v>
      </c>
    </row>
    <row r="2316" spans="1:55" x14ac:dyDescent="0.25">
      <c r="A2316" t="s">
        <v>54</v>
      </c>
      <c r="B2316">
        <v>110027</v>
      </c>
      <c r="C2316" t="s">
        <v>55</v>
      </c>
      <c r="D2316" t="s">
        <v>56</v>
      </c>
      <c r="E2316" s="1">
        <v>45976</v>
      </c>
      <c r="F2316" t="s">
        <v>2690</v>
      </c>
      <c r="G2316" t="s">
        <v>58</v>
      </c>
      <c r="H2316">
        <v>7479535153</v>
      </c>
      <c r="I2316">
        <v>18528960</v>
      </c>
      <c r="J2316" s="3">
        <v>45976.745138888888</v>
      </c>
      <c r="K2316" t="s">
        <v>5760</v>
      </c>
      <c r="L2316" t="s">
        <v>59</v>
      </c>
      <c r="M2316">
        <v>536.01</v>
      </c>
      <c r="N2316">
        <v>-224.51</v>
      </c>
      <c r="O2316">
        <v>0</v>
      </c>
      <c r="P2316">
        <v>311.5</v>
      </c>
      <c r="Q2316">
        <v>32</v>
      </c>
      <c r="R2316">
        <v>0</v>
      </c>
      <c r="S2316">
        <v>0</v>
      </c>
      <c r="T2316">
        <v>0</v>
      </c>
      <c r="U2316">
        <v>343.5</v>
      </c>
      <c r="V2316">
        <v>343.5</v>
      </c>
      <c r="W2316">
        <v>0</v>
      </c>
      <c r="X2316" t="s">
        <v>60</v>
      </c>
      <c r="Y2316">
        <v>98.34</v>
      </c>
      <c r="Z2316">
        <v>17.77</v>
      </c>
      <c r="AA2316" t="s">
        <v>61</v>
      </c>
      <c r="AB2316" t="s">
        <v>56</v>
      </c>
      <c r="AC2316">
        <v>5153</v>
      </c>
      <c r="AK2316">
        <v>32</v>
      </c>
      <c r="AL2316">
        <v>0</v>
      </c>
      <c r="AT2316">
        <v>343.5</v>
      </c>
      <c r="AZ2316">
        <v>311.49</v>
      </c>
      <c r="BC2316">
        <v>32</v>
      </c>
    </row>
    <row r="2317" spans="1:55" x14ac:dyDescent="0.25">
      <c r="A2317" t="s">
        <v>54</v>
      </c>
      <c r="B2317">
        <v>110027</v>
      </c>
      <c r="C2317" t="s">
        <v>55</v>
      </c>
      <c r="D2317" t="s">
        <v>56</v>
      </c>
      <c r="E2317" s="1">
        <v>45976</v>
      </c>
      <c r="F2317" t="s">
        <v>2691</v>
      </c>
      <c r="G2317" t="s">
        <v>63</v>
      </c>
      <c r="H2317" s="4">
        <v>222179000000000</v>
      </c>
      <c r="I2317">
        <v>29811</v>
      </c>
      <c r="J2317" s="3">
        <v>45976.74722222222</v>
      </c>
      <c r="K2317" t="s">
        <v>5760</v>
      </c>
      <c r="L2317" t="s">
        <v>59</v>
      </c>
      <c r="M2317">
        <v>236</v>
      </c>
      <c r="N2317">
        <v>-90</v>
      </c>
      <c r="O2317">
        <v>0</v>
      </c>
      <c r="P2317">
        <v>146</v>
      </c>
      <c r="Q2317">
        <v>32</v>
      </c>
      <c r="R2317">
        <v>0</v>
      </c>
      <c r="S2317">
        <v>0</v>
      </c>
      <c r="T2317">
        <v>0</v>
      </c>
      <c r="U2317">
        <v>178</v>
      </c>
      <c r="V2317">
        <v>178</v>
      </c>
      <c r="W2317">
        <v>0</v>
      </c>
      <c r="X2317" t="s">
        <v>64</v>
      </c>
      <c r="Y2317">
        <v>44.91</v>
      </c>
      <c r="Z2317">
        <v>3.92</v>
      </c>
      <c r="AA2317" t="s">
        <v>65</v>
      </c>
      <c r="AB2317" t="s">
        <v>56</v>
      </c>
      <c r="AC2317">
        <v>4613</v>
      </c>
      <c r="AK2317">
        <v>32</v>
      </c>
      <c r="AL2317">
        <v>0</v>
      </c>
      <c r="AS2317">
        <v>178</v>
      </c>
      <c r="AZ2317">
        <v>146</v>
      </c>
      <c r="BB2317">
        <v>32</v>
      </c>
    </row>
    <row r="2318" spans="1:55" x14ac:dyDescent="0.25">
      <c r="A2318" t="s">
        <v>54</v>
      </c>
      <c r="B2318">
        <v>110027</v>
      </c>
      <c r="C2318" t="s">
        <v>55</v>
      </c>
      <c r="D2318" t="s">
        <v>56</v>
      </c>
      <c r="E2318" s="1">
        <v>45976</v>
      </c>
      <c r="F2318" t="s">
        <v>2692</v>
      </c>
      <c r="G2318" t="s">
        <v>58</v>
      </c>
      <c r="H2318">
        <v>7483900017</v>
      </c>
      <c r="I2318">
        <v>18528960</v>
      </c>
      <c r="J2318" s="3">
        <v>45976.748611111114</v>
      </c>
      <c r="K2318" t="s">
        <v>5760</v>
      </c>
      <c r="L2318" t="s">
        <v>59</v>
      </c>
      <c r="M2318">
        <v>229</v>
      </c>
      <c r="N2318">
        <v>-100</v>
      </c>
      <c r="O2318">
        <v>0</v>
      </c>
      <c r="P2318">
        <v>129</v>
      </c>
      <c r="Q2318">
        <v>32</v>
      </c>
      <c r="R2318">
        <v>0</v>
      </c>
      <c r="S2318">
        <v>0</v>
      </c>
      <c r="T2318">
        <v>0</v>
      </c>
      <c r="U2318">
        <v>161</v>
      </c>
      <c r="V2318">
        <v>161</v>
      </c>
      <c r="W2318">
        <v>0</v>
      </c>
      <c r="X2318" t="s">
        <v>60</v>
      </c>
      <c r="Y2318">
        <v>47.03</v>
      </c>
      <c r="Z2318">
        <v>5.01</v>
      </c>
      <c r="AA2318" t="s">
        <v>61</v>
      </c>
      <c r="AB2318" t="s">
        <v>56</v>
      </c>
      <c r="AC2318">
        <v>17</v>
      </c>
      <c r="AK2318">
        <v>32</v>
      </c>
      <c r="AL2318">
        <v>0</v>
      </c>
      <c r="AT2318">
        <v>161</v>
      </c>
      <c r="AZ2318">
        <v>129</v>
      </c>
      <c r="BC2318">
        <v>32</v>
      </c>
    </row>
    <row r="2319" spans="1:55" x14ac:dyDescent="0.25">
      <c r="A2319" t="s">
        <v>54</v>
      </c>
      <c r="B2319">
        <v>110027</v>
      </c>
      <c r="C2319" t="s">
        <v>55</v>
      </c>
      <c r="D2319" t="s">
        <v>56</v>
      </c>
      <c r="E2319" s="1">
        <v>45976</v>
      </c>
      <c r="F2319" t="s">
        <v>2693</v>
      </c>
      <c r="G2319" t="s">
        <v>63</v>
      </c>
      <c r="H2319" s="4">
        <v>222180000000000</v>
      </c>
      <c r="I2319">
        <v>29811</v>
      </c>
      <c r="J2319" s="3">
        <v>45976.752083333333</v>
      </c>
      <c r="K2319" t="s">
        <v>5760</v>
      </c>
      <c r="L2319" t="s">
        <v>59</v>
      </c>
      <c r="M2319">
        <v>447</v>
      </c>
      <c r="N2319">
        <v>-113.74</v>
      </c>
      <c r="O2319">
        <v>0</v>
      </c>
      <c r="P2319">
        <v>333.26</v>
      </c>
      <c r="Q2319">
        <v>32</v>
      </c>
      <c r="R2319">
        <v>0</v>
      </c>
      <c r="S2319">
        <v>-0.26</v>
      </c>
      <c r="T2319">
        <v>0</v>
      </c>
      <c r="U2319">
        <v>365</v>
      </c>
      <c r="V2319">
        <v>365</v>
      </c>
      <c r="W2319">
        <v>0</v>
      </c>
      <c r="X2319" t="s">
        <v>64</v>
      </c>
      <c r="Y2319">
        <v>76.260000000000005</v>
      </c>
      <c r="Z2319">
        <v>12.08</v>
      </c>
      <c r="AA2319" t="s">
        <v>65</v>
      </c>
      <c r="AB2319" t="s">
        <v>56</v>
      </c>
      <c r="AC2319">
        <v>9555</v>
      </c>
      <c r="AK2319">
        <v>32</v>
      </c>
      <c r="AL2319">
        <v>0</v>
      </c>
      <c r="AS2319">
        <v>365</v>
      </c>
      <c r="AZ2319">
        <v>333.26</v>
      </c>
      <c r="BB2319">
        <v>32</v>
      </c>
    </row>
    <row r="2320" spans="1:55" x14ac:dyDescent="0.25">
      <c r="A2320" t="s">
        <v>54</v>
      </c>
      <c r="B2320">
        <v>110027</v>
      </c>
      <c r="C2320" t="s">
        <v>55</v>
      </c>
      <c r="D2320" t="s">
        <v>56</v>
      </c>
      <c r="E2320" s="1">
        <v>45976</v>
      </c>
      <c r="F2320" t="s">
        <v>2694</v>
      </c>
      <c r="G2320" t="s">
        <v>63</v>
      </c>
      <c r="H2320" s="4">
        <v>222181000000000</v>
      </c>
      <c r="I2320">
        <v>29811</v>
      </c>
      <c r="J2320" s="3">
        <v>45976.773611111108</v>
      </c>
      <c r="K2320" t="s">
        <v>5760</v>
      </c>
      <c r="L2320" t="s">
        <v>59</v>
      </c>
      <c r="M2320">
        <v>438</v>
      </c>
      <c r="N2320">
        <v>-93.75</v>
      </c>
      <c r="O2320">
        <v>0</v>
      </c>
      <c r="P2320">
        <v>344.25</v>
      </c>
      <c r="Q2320">
        <v>32</v>
      </c>
      <c r="R2320">
        <v>0</v>
      </c>
      <c r="S2320">
        <v>-0.25</v>
      </c>
      <c r="T2320">
        <v>0</v>
      </c>
      <c r="U2320">
        <v>376</v>
      </c>
      <c r="V2320">
        <v>376</v>
      </c>
      <c r="W2320">
        <v>0</v>
      </c>
      <c r="X2320" t="s">
        <v>64</v>
      </c>
      <c r="Y2320">
        <v>74.81</v>
      </c>
      <c r="Z2320">
        <v>9.5399999999999991</v>
      </c>
      <c r="AA2320" t="s">
        <v>65</v>
      </c>
      <c r="AB2320" t="s">
        <v>56</v>
      </c>
      <c r="AC2320">
        <v>5419</v>
      </c>
      <c r="AK2320">
        <v>32</v>
      </c>
      <c r="AL2320">
        <v>0</v>
      </c>
      <c r="AS2320">
        <v>376</v>
      </c>
      <c r="AZ2320">
        <v>344.25</v>
      </c>
      <c r="BB2320">
        <v>32</v>
      </c>
    </row>
    <row r="2321" spans="1:55" x14ac:dyDescent="0.25">
      <c r="A2321" t="s">
        <v>54</v>
      </c>
      <c r="B2321">
        <v>110027</v>
      </c>
      <c r="C2321" t="s">
        <v>55</v>
      </c>
      <c r="D2321" t="s">
        <v>56</v>
      </c>
      <c r="E2321" s="1">
        <v>45976</v>
      </c>
      <c r="F2321" t="s">
        <v>2695</v>
      </c>
      <c r="G2321" t="s">
        <v>63</v>
      </c>
      <c r="H2321" s="4">
        <v>222182000000000</v>
      </c>
      <c r="I2321">
        <v>29811</v>
      </c>
      <c r="J2321" s="3">
        <v>45976.775000000001</v>
      </c>
      <c r="K2321" t="s">
        <v>5760</v>
      </c>
      <c r="L2321" t="s">
        <v>59</v>
      </c>
      <c r="M2321">
        <v>358</v>
      </c>
      <c r="N2321">
        <v>-93.74</v>
      </c>
      <c r="O2321">
        <v>0</v>
      </c>
      <c r="P2321">
        <v>264.26</v>
      </c>
      <c r="Q2321">
        <v>32</v>
      </c>
      <c r="R2321">
        <v>0</v>
      </c>
      <c r="S2321">
        <v>-0.26</v>
      </c>
      <c r="T2321">
        <v>0</v>
      </c>
      <c r="U2321">
        <v>296</v>
      </c>
      <c r="V2321">
        <v>296</v>
      </c>
      <c r="W2321">
        <v>0</v>
      </c>
      <c r="X2321" t="s">
        <v>64</v>
      </c>
      <c r="Y2321">
        <v>68.48</v>
      </c>
      <c r="Z2321">
        <v>8.93</v>
      </c>
      <c r="AA2321" t="s">
        <v>65</v>
      </c>
      <c r="AB2321" t="s">
        <v>56</v>
      </c>
      <c r="AC2321">
        <v>7504</v>
      </c>
      <c r="AK2321">
        <v>32</v>
      </c>
      <c r="AL2321">
        <v>0</v>
      </c>
      <c r="AS2321">
        <v>296</v>
      </c>
      <c r="AZ2321">
        <v>264.26</v>
      </c>
      <c r="BB2321">
        <v>32</v>
      </c>
    </row>
    <row r="2322" spans="1:55" x14ac:dyDescent="0.25">
      <c r="A2322" t="s">
        <v>54</v>
      </c>
      <c r="B2322">
        <v>110027</v>
      </c>
      <c r="C2322" t="s">
        <v>55</v>
      </c>
      <c r="D2322" t="s">
        <v>56</v>
      </c>
      <c r="E2322" s="1">
        <v>45976</v>
      </c>
      <c r="F2322" t="s">
        <v>2696</v>
      </c>
      <c r="G2322" t="s">
        <v>63</v>
      </c>
      <c r="H2322" s="4">
        <v>222182000000000</v>
      </c>
      <c r="I2322">
        <v>29811</v>
      </c>
      <c r="J2322" s="3">
        <v>45976.779166666667</v>
      </c>
      <c r="K2322" t="s">
        <v>5760</v>
      </c>
      <c r="L2322" t="s">
        <v>59</v>
      </c>
      <c r="M2322">
        <v>393.28</v>
      </c>
      <c r="N2322">
        <v>-93.75</v>
      </c>
      <c r="O2322">
        <v>0</v>
      </c>
      <c r="P2322">
        <v>299.52999999999997</v>
      </c>
      <c r="Q2322">
        <v>32</v>
      </c>
      <c r="R2322">
        <v>0</v>
      </c>
      <c r="S2322">
        <v>0.47</v>
      </c>
      <c r="T2322">
        <v>0</v>
      </c>
      <c r="U2322">
        <v>332</v>
      </c>
      <c r="V2322">
        <v>332</v>
      </c>
      <c r="W2322">
        <v>0</v>
      </c>
      <c r="X2322" t="s">
        <v>64</v>
      </c>
      <c r="Y2322">
        <v>91.57</v>
      </c>
      <c r="Z2322">
        <v>5.79</v>
      </c>
      <c r="AA2322" t="s">
        <v>65</v>
      </c>
      <c r="AB2322" t="s">
        <v>56</v>
      </c>
      <c r="AC2322">
        <v>5016</v>
      </c>
      <c r="AK2322">
        <v>32</v>
      </c>
      <c r="AL2322">
        <v>0</v>
      </c>
      <c r="AS2322">
        <v>332</v>
      </c>
      <c r="AZ2322">
        <v>299.52999999999997</v>
      </c>
      <c r="BB2322">
        <v>32</v>
      </c>
    </row>
    <row r="2323" spans="1:55" x14ac:dyDescent="0.25">
      <c r="A2323" t="s">
        <v>54</v>
      </c>
      <c r="B2323">
        <v>110027</v>
      </c>
      <c r="C2323" t="s">
        <v>55</v>
      </c>
      <c r="D2323" t="s">
        <v>56</v>
      </c>
      <c r="E2323" s="1">
        <v>45976</v>
      </c>
      <c r="F2323" t="s">
        <v>2697</v>
      </c>
      <c r="G2323" t="s">
        <v>58</v>
      </c>
      <c r="H2323">
        <v>7484467930</v>
      </c>
      <c r="I2323">
        <v>18528960</v>
      </c>
      <c r="J2323" s="3">
        <v>45976.783333333333</v>
      </c>
      <c r="K2323" t="s">
        <v>5760</v>
      </c>
      <c r="L2323" t="s">
        <v>59</v>
      </c>
      <c r="M2323">
        <v>219</v>
      </c>
      <c r="N2323">
        <v>-100</v>
      </c>
      <c r="O2323">
        <v>0</v>
      </c>
      <c r="P2323">
        <v>119</v>
      </c>
      <c r="Q2323">
        <v>32</v>
      </c>
      <c r="R2323">
        <v>0</v>
      </c>
      <c r="S2323">
        <v>0</v>
      </c>
      <c r="T2323">
        <v>0</v>
      </c>
      <c r="U2323">
        <v>151</v>
      </c>
      <c r="V2323">
        <v>151</v>
      </c>
      <c r="W2323">
        <v>0</v>
      </c>
      <c r="X2323" t="s">
        <v>60</v>
      </c>
      <c r="Y2323">
        <v>37.479999999999997</v>
      </c>
      <c r="Z2323">
        <v>4.7699999999999996</v>
      </c>
      <c r="AA2323" t="s">
        <v>61</v>
      </c>
      <c r="AB2323" t="s">
        <v>56</v>
      </c>
      <c r="AC2323">
        <v>7930</v>
      </c>
      <c r="AK2323">
        <v>32</v>
      </c>
      <c r="AL2323">
        <v>0</v>
      </c>
      <c r="AT2323">
        <v>151</v>
      </c>
      <c r="AZ2323">
        <v>119</v>
      </c>
      <c r="BC2323">
        <v>32</v>
      </c>
    </row>
    <row r="2324" spans="1:55" x14ac:dyDescent="0.25">
      <c r="A2324" t="s">
        <v>54</v>
      </c>
      <c r="B2324">
        <v>110027</v>
      </c>
      <c r="C2324" t="s">
        <v>55</v>
      </c>
      <c r="D2324" t="s">
        <v>56</v>
      </c>
      <c r="E2324" s="1">
        <v>45976</v>
      </c>
      <c r="F2324" t="s">
        <v>2698</v>
      </c>
      <c r="G2324" t="s">
        <v>63</v>
      </c>
      <c r="H2324" s="4">
        <v>222183000000000</v>
      </c>
      <c r="I2324">
        <v>29811</v>
      </c>
      <c r="J2324" s="3">
        <v>45976.789583333331</v>
      </c>
      <c r="K2324" t="s">
        <v>5760</v>
      </c>
      <c r="L2324" t="s">
        <v>59</v>
      </c>
      <c r="M2324">
        <v>458</v>
      </c>
      <c r="N2324">
        <v>-93.75</v>
      </c>
      <c r="O2324">
        <v>0</v>
      </c>
      <c r="P2324">
        <v>364.25</v>
      </c>
      <c r="Q2324">
        <v>32</v>
      </c>
      <c r="R2324">
        <v>0</v>
      </c>
      <c r="S2324">
        <v>-0.25</v>
      </c>
      <c r="T2324">
        <v>0</v>
      </c>
      <c r="U2324">
        <v>396</v>
      </c>
      <c r="V2324">
        <v>396</v>
      </c>
      <c r="W2324">
        <v>0</v>
      </c>
      <c r="X2324" t="s">
        <v>64</v>
      </c>
      <c r="Y2324">
        <v>68.31</v>
      </c>
      <c r="Z2324">
        <v>10.02</v>
      </c>
      <c r="AA2324" t="s">
        <v>65</v>
      </c>
      <c r="AB2324" t="s">
        <v>56</v>
      </c>
      <c r="AC2324">
        <v>4512</v>
      </c>
      <c r="AK2324">
        <v>32</v>
      </c>
      <c r="AL2324">
        <v>0</v>
      </c>
      <c r="AS2324">
        <v>396</v>
      </c>
      <c r="AZ2324">
        <v>364.25</v>
      </c>
      <c r="BB2324">
        <v>32</v>
      </c>
    </row>
    <row r="2325" spans="1:55" x14ac:dyDescent="0.25">
      <c r="A2325" t="s">
        <v>54</v>
      </c>
      <c r="B2325">
        <v>110027</v>
      </c>
      <c r="C2325" t="s">
        <v>55</v>
      </c>
      <c r="D2325" t="s">
        <v>56</v>
      </c>
      <c r="E2325" s="1">
        <v>45976</v>
      </c>
      <c r="F2325" t="s">
        <v>2699</v>
      </c>
      <c r="G2325" t="s">
        <v>139</v>
      </c>
      <c r="H2325">
        <v>284668540</v>
      </c>
      <c r="J2325" s="3">
        <v>45976.800000000003</v>
      </c>
      <c r="K2325" t="s">
        <v>5760</v>
      </c>
      <c r="L2325" t="s">
        <v>59</v>
      </c>
      <c r="M2325">
        <v>357</v>
      </c>
      <c r="N2325">
        <v>-100</v>
      </c>
      <c r="O2325">
        <v>0</v>
      </c>
      <c r="P2325">
        <v>257</v>
      </c>
      <c r="Q2325">
        <v>0</v>
      </c>
      <c r="R2325">
        <v>0</v>
      </c>
      <c r="S2325">
        <v>0</v>
      </c>
      <c r="T2325">
        <v>0</v>
      </c>
      <c r="U2325">
        <v>257</v>
      </c>
      <c r="V2325">
        <v>257</v>
      </c>
      <c r="W2325">
        <v>0</v>
      </c>
      <c r="X2325" t="s">
        <v>139</v>
      </c>
      <c r="Y2325">
        <v>60.02</v>
      </c>
      <c r="Z2325">
        <v>8.69</v>
      </c>
      <c r="AA2325" t="s">
        <v>140</v>
      </c>
      <c r="AC2325">
        <v>8540</v>
      </c>
      <c r="AE2325" t="s">
        <v>2700</v>
      </c>
      <c r="AF2325" t="s">
        <v>2701</v>
      </c>
      <c r="AG2325">
        <v>8851910076</v>
      </c>
      <c r="AI2325" t="s">
        <v>562</v>
      </c>
      <c r="AK2325">
        <v>0</v>
      </c>
      <c r="AL2325">
        <v>0</v>
      </c>
      <c r="AP2325">
        <v>257</v>
      </c>
      <c r="AZ2325">
        <v>257</v>
      </c>
    </row>
    <row r="2326" spans="1:55" x14ac:dyDescent="0.25">
      <c r="A2326" t="s">
        <v>54</v>
      </c>
      <c r="B2326">
        <v>110027</v>
      </c>
      <c r="C2326" t="s">
        <v>55</v>
      </c>
      <c r="D2326" t="s">
        <v>56</v>
      </c>
      <c r="E2326" s="1">
        <v>45976</v>
      </c>
      <c r="F2326" t="s">
        <v>2702</v>
      </c>
      <c r="G2326" t="s">
        <v>67</v>
      </c>
      <c r="J2326" s="3">
        <v>45976.800694444442</v>
      </c>
      <c r="K2326" t="s">
        <v>5760</v>
      </c>
      <c r="L2326" t="s">
        <v>59</v>
      </c>
      <c r="M2326">
        <v>59</v>
      </c>
      <c r="N2326">
        <v>0</v>
      </c>
      <c r="O2326">
        <v>0</v>
      </c>
      <c r="P2326">
        <v>59</v>
      </c>
      <c r="Q2326">
        <v>0</v>
      </c>
      <c r="R2326">
        <v>2.96</v>
      </c>
      <c r="S2326">
        <v>0.04</v>
      </c>
      <c r="T2326">
        <v>0</v>
      </c>
      <c r="U2326">
        <v>62</v>
      </c>
      <c r="V2326">
        <v>62</v>
      </c>
      <c r="W2326">
        <v>0</v>
      </c>
      <c r="X2326" t="s">
        <v>73</v>
      </c>
      <c r="Y2326">
        <v>15.49</v>
      </c>
      <c r="Z2326">
        <v>2.14</v>
      </c>
      <c r="AA2326" t="s">
        <v>74</v>
      </c>
      <c r="AB2326" t="s">
        <v>75</v>
      </c>
      <c r="AE2326" t="s">
        <v>2703</v>
      </c>
      <c r="AF2326" t="s">
        <v>2704</v>
      </c>
      <c r="AG2326">
        <v>9158258769</v>
      </c>
      <c r="AK2326">
        <v>0</v>
      </c>
      <c r="AL2326">
        <v>0</v>
      </c>
      <c r="AM2326">
        <v>62</v>
      </c>
      <c r="AV2326">
        <v>59</v>
      </c>
      <c r="AW2326">
        <v>1.48</v>
      </c>
      <c r="AX2326">
        <v>59</v>
      </c>
      <c r="AY2326">
        <v>1.48</v>
      </c>
      <c r="AZ2326">
        <v>59</v>
      </c>
    </row>
    <row r="2327" spans="1:55" x14ac:dyDescent="0.25">
      <c r="A2327" t="s">
        <v>54</v>
      </c>
      <c r="B2327">
        <v>110027</v>
      </c>
      <c r="C2327" t="s">
        <v>55</v>
      </c>
      <c r="D2327" t="s">
        <v>56</v>
      </c>
      <c r="E2327" s="1">
        <v>45976</v>
      </c>
      <c r="F2327" t="s">
        <v>2705</v>
      </c>
      <c r="G2327" t="s">
        <v>67</v>
      </c>
      <c r="J2327" s="3">
        <v>45976.801388888889</v>
      </c>
      <c r="K2327" t="s">
        <v>5760</v>
      </c>
      <c r="L2327" t="s">
        <v>59</v>
      </c>
      <c r="M2327">
        <v>117.09</v>
      </c>
      <c r="N2327">
        <v>0</v>
      </c>
      <c r="O2327">
        <v>0</v>
      </c>
      <c r="P2327">
        <v>117.09</v>
      </c>
      <c r="Q2327">
        <v>0</v>
      </c>
      <c r="R2327">
        <v>5.86</v>
      </c>
      <c r="S2327">
        <v>0.05</v>
      </c>
      <c r="T2327">
        <v>0</v>
      </c>
      <c r="U2327">
        <v>123</v>
      </c>
      <c r="V2327">
        <v>123</v>
      </c>
      <c r="W2327">
        <v>0</v>
      </c>
      <c r="X2327" t="s">
        <v>68</v>
      </c>
      <c r="Y2327">
        <v>24.76</v>
      </c>
      <c r="Z2327">
        <v>1.96</v>
      </c>
      <c r="AA2327" t="s">
        <v>74</v>
      </c>
      <c r="AB2327" t="s">
        <v>75</v>
      </c>
      <c r="AE2327" t="s">
        <v>89</v>
      </c>
      <c r="AF2327" t="s">
        <v>56</v>
      </c>
      <c r="AG2327">
        <v>8929758003</v>
      </c>
      <c r="AK2327">
        <v>0</v>
      </c>
      <c r="AL2327">
        <v>0</v>
      </c>
      <c r="AN2327">
        <v>123</v>
      </c>
      <c r="AV2327">
        <v>117.09</v>
      </c>
      <c r="AW2327">
        <v>2.93</v>
      </c>
      <c r="AX2327">
        <v>117.09</v>
      </c>
      <c r="AY2327">
        <v>2.93</v>
      </c>
      <c r="AZ2327">
        <v>117.09</v>
      </c>
    </row>
    <row r="2328" spans="1:55" x14ac:dyDescent="0.25">
      <c r="A2328" t="s">
        <v>54</v>
      </c>
      <c r="B2328">
        <v>110027</v>
      </c>
      <c r="C2328" t="s">
        <v>55</v>
      </c>
      <c r="D2328" t="s">
        <v>56</v>
      </c>
      <c r="E2328" s="1">
        <v>45976</v>
      </c>
      <c r="F2328" t="s">
        <v>2706</v>
      </c>
      <c r="G2328" t="s">
        <v>67</v>
      </c>
      <c r="J2328" s="3">
        <v>45976.802083333336</v>
      </c>
      <c r="K2328" t="s">
        <v>5760</v>
      </c>
      <c r="L2328" t="s">
        <v>59</v>
      </c>
      <c r="M2328">
        <v>598</v>
      </c>
      <c r="N2328">
        <v>0</v>
      </c>
      <c r="O2328">
        <v>0</v>
      </c>
      <c r="P2328">
        <v>598</v>
      </c>
      <c r="Q2328">
        <v>0</v>
      </c>
      <c r="R2328">
        <v>29.9</v>
      </c>
      <c r="S2328">
        <v>0.1</v>
      </c>
      <c r="T2328">
        <v>0</v>
      </c>
      <c r="U2328">
        <v>628</v>
      </c>
      <c r="V2328">
        <v>628</v>
      </c>
      <c r="W2328">
        <v>0</v>
      </c>
      <c r="X2328" t="s">
        <v>73</v>
      </c>
      <c r="Y2328">
        <v>146.83000000000001</v>
      </c>
      <c r="Z2328">
        <v>19.18</v>
      </c>
      <c r="AA2328" t="s">
        <v>74</v>
      </c>
      <c r="AB2328" t="s">
        <v>75</v>
      </c>
      <c r="AE2328" t="s">
        <v>2707</v>
      </c>
      <c r="AF2328" t="s">
        <v>2708</v>
      </c>
      <c r="AG2328">
        <v>9142596387</v>
      </c>
      <c r="AK2328">
        <v>0</v>
      </c>
      <c r="AL2328">
        <v>0</v>
      </c>
      <c r="AM2328">
        <v>628</v>
      </c>
      <c r="AV2328">
        <v>598</v>
      </c>
      <c r="AW2328">
        <v>14.95</v>
      </c>
      <c r="AX2328">
        <v>598</v>
      </c>
      <c r="AY2328">
        <v>14.95</v>
      </c>
      <c r="AZ2328">
        <v>598</v>
      </c>
    </row>
    <row r="2329" spans="1:55" x14ac:dyDescent="0.25">
      <c r="A2329" t="s">
        <v>54</v>
      </c>
      <c r="B2329">
        <v>110027</v>
      </c>
      <c r="C2329" t="s">
        <v>55</v>
      </c>
      <c r="D2329" t="s">
        <v>56</v>
      </c>
      <c r="E2329" s="1">
        <v>45976</v>
      </c>
      <c r="F2329" t="s">
        <v>2709</v>
      </c>
      <c r="G2329" t="s">
        <v>63</v>
      </c>
      <c r="H2329" s="4">
        <v>222184000000000</v>
      </c>
      <c r="I2329">
        <v>29811</v>
      </c>
      <c r="J2329" s="3">
        <v>45976.805555555555</v>
      </c>
      <c r="K2329" t="s">
        <v>5760</v>
      </c>
      <c r="L2329" t="s">
        <v>59</v>
      </c>
      <c r="M2329">
        <v>1701</v>
      </c>
      <c r="N2329">
        <v>-199.98</v>
      </c>
      <c r="O2329">
        <v>0</v>
      </c>
      <c r="P2329">
        <v>1501.02</v>
      </c>
      <c r="Q2329">
        <v>32</v>
      </c>
      <c r="R2329">
        <v>0</v>
      </c>
      <c r="S2329">
        <v>-0.02</v>
      </c>
      <c r="T2329">
        <v>0</v>
      </c>
      <c r="U2329">
        <v>1533</v>
      </c>
      <c r="V2329">
        <v>1533</v>
      </c>
      <c r="W2329">
        <v>0</v>
      </c>
      <c r="X2329" t="s">
        <v>64</v>
      </c>
      <c r="Y2329">
        <v>353.97</v>
      </c>
      <c r="Z2329">
        <v>39.68</v>
      </c>
      <c r="AA2329" t="s">
        <v>65</v>
      </c>
      <c r="AB2329" t="s">
        <v>56</v>
      </c>
      <c r="AC2329">
        <v>4021</v>
      </c>
      <c r="AK2329">
        <v>32</v>
      </c>
      <c r="AL2329">
        <v>0</v>
      </c>
      <c r="AS2329">
        <v>1533</v>
      </c>
      <c r="AZ2329">
        <v>1501.02</v>
      </c>
      <c r="BB2329">
        <v>32</v>
      </c>
    </row>
    <row r="2330" spans="1:55" x14ac:dyDescent="0.25">
      <c r="A2330" t="s">
        <v>54</v>
      </c>
      <c r="B2330">
        <v>110027</v>
      </c>
      <c r="C2330" t="s">
        <v>55</v>
      </c>
      <c r="D2330" t="s">
        <v>56</v>
      </c>
      <c r="E2330" s="1">
        <v>45976</v>
      </c>
      <c r="F2330" t="s">
        <v>2710</v>
      </c>
      <c r="G2330" t="s">
        <v>58</v>
      </c>
      <c r="H2330">
        <v>7482634054</v>
      </c>
      <c r="I2330">
        <v>18528960</v>
      </c>
      <c r="J2330" s="3">
        <v>45976.811805555553</v>
      </c>
      <c r="K2330" t="s">
        <v>5760</v>
      </c>
      <c r="L2330" t="s">
        <v>59</v>
      </c>
      <c r="M2330">
        <v>497</v>
      </c>
      <c r="N2330">
        <v>-75</v>
      </c>
      <c r="O2330">
        <v>0</v>
      </c>
      <c r="P2330">
        <v>422</v>
      </c>
      <c r="Q2330">
        <v>32</v>
      </c>
      <c r="R2330">
        <v>0</v>
      </c>
      <c r="S2330">
        <v>0</v>
      </c>
      <c r="T2330">
        <v>0</v>
      </c>
      <c r="U2330">
        <v>454</v>
      </c>
      <c r="V2330">
        <v>454</v>
      </c>
      <c r="W2330">
        <v>0</v>
      </c>
      <c r="X2330" t="s">
        <v>60</v>
      </c>
      <c r="Y2330">
        <v>131.43</v>
      </c>
      <c r="Z2330">
        <v>9.82</v>
      </c>
      <c r="AA2330" t="s">
        <v>61</v>
      </c>
      <c r="AB2330" t="s">
        <v>56</v>
      </c>
      <c r="AC2330">
        <v>4054</v>
      </c>
      <c r="AK2330">
        <v>32</v>
      </c>
      <c r="AL2330">
        <v>0</v>
      </c>
      <c r="AT2330">
        <v>454</v>
      </c>
      <c r="AZ2330">
        <v>422</v>
      </c>
      <c r="BC2330">
        <v>32</v>
      </c>
    </row>
    <row r="2331" spans="1:55" x14ac:dyDescent="0.25">
      <c r="A2331" t="s">
        <v>54</v>
      </c>
      <c r="B2331">
        <v>110027</v>
      </c>
      <c r="C2331" t="s">
        <v>55</v>
      </c>
      <c r="D2331" t="s">
        <v>56</v>
      </c>
      <c r="E2331" s="1">
        <v>45976</v>
      </c>
      <c r="F2331" t="s">
        <v>2711</v>
      </c>
      <c r="G2331" t="s">
        <v>67</v>
      </c>
      <c r="J2331" s="3">
        <v>45976.8125</v>
      </c>
      <c r="K2331" t="s">
        <v>5760</v>
      </c>
      <c r="L2331" t="s">
        <v>59</v>
      </c>
      <c r="M2331">
        <v>398</v>
      </c>
      <c r="N2331">
        <v>0</v>
      </c>
      <c r="O2331">
        <v>0</v>
      </c>
      <c r="P2331">
        <v>398</v>
      </c>
      <c r="Q2331">
        <v>0</v>
      </c>
      <c r="R2331">
        <v>19.899999999999999</v>
      </c>
      <c r="S2331">
        <v>0.1</v>
      </c>
      <c r="T2331">
        <v>0</v>
      </c>
      <c r="U2331">
        <v>418</v>
      </c>
      <c r="V2331">
        <v>418</v>
      </c>
      <c r="W2331">
        <v>0</v>
      </c>
      <c r="X2331" t="s">
        <v>73</v>
      </c>
      <c r="Y2331">
        <v>93.17</v>
      </c>
      <c r="Z2331">
        <v>5.12</v>
      </c>
      <c r="AA2331" t="s">
        <v>74</v>
      </c>
      <c r="AB2331" t="s">
        <v>75</v>
      </c>
      <c r="AE2331" t="s">
        <v>2712</v>
      </c>
      <c r="AF2331" t="s">
        <v>2713</v>
      </c>
      <c r="AG2331">
        <v>9310944066</v>
      </c>
      <c r="AK2331">
        <v>0</v>
      </c>
      <c r="AL2331">
        <v>0</v>
      </c>
      <c r="AM2331">
        <v>418</v>
      </c>
      <c r="AV2331">
        <v>398</v>
      </c>
      <c r="AW2331">
        <v>9.9499999999999993</v>
      </c>
      <c r="AX2331">
        <v>398</v>
      </c>
      <c r="AY2331">
        <v>9.9499999999999993</v>
      </c>
      <c r="AZ2331">
        <v>398</v>
      </c>
    </row>
    <row r="2332" spans="1:55" x14ac:dyDescent="0.25">
      <c r="A2332" t="s">
        <v>54</v>
      </c>
      <c r="B2332">
        <v>110027</v>
      </c>
      <c r="C2332" t="s">
        <v>55</v>
      </c>
      <c r="D2332" t="s">
        <v>56</v>
      </c>
      <c r="E2332" s="1">
        <v>45976</v>
      </c>
      <c r="F2332" t="s">
        <v>2714</v>
      </c>
      <c r="G2332" t="s">
        <v>67</v>
      </c>
      <c r="J2332" s="3">
        <v>45976.8125</v>
      </c>
      <c r="K2332" t="s">
        <v>5760</v>
      </c>
      <c r="L2332" t="s">
        <v>59</v>
      </c>
      <c r="M2332">
        <v>587</v>
      </c>
      <c r="N2332">
        <v>0</v>
      </c>
      <c r="O2332">
        <v>0</v>
      </c>
      <c r="P2332">
        <v>587</v>
      </c>
      <c r="Q2332">
        <v>0</v>
      </c>
      <c r="R2332">
        <v>29.36</v>
      </c>
      <c r="S2332">
        <v>-0.36</v>
      </c>
      <c r="T2332">
        <v>0</v>
      </c>
      <c r="U2332">
        <v>616</v>
      </c>
      <c r="V2332">
        <v>616</v>
      </c>
      <c r="W2332">
        <v>0</v>
      </c>
      <c r="X2332" t="s">
        <v>73</v>
      </c>
      <c r="Y2332">
        <v>134.27000000000001</v>
      </c>
      <c r="Z2332">
        <v>7.08</v>
      </c>
      <c r="AA2332" t="s">
        <v>74</v>
      </c>
      <c r="AB2332" t="s">
        <v>75</v>
      </c>
      <c r="AE2332" t="s">
        <v>89</v>
      </c>
      <c r="AF2332" t="s">
        <v>56</v>
      </c>
      <c r="AG2332">
        <v>8929758003</v>
      </c>
      <c r="AK2332">
        <v>0</v>
      </c>
      <c r="AL2332">
        <v>0</v>
      </c>
      <c r="AM2332">
        <v>616</v>
      </c>
      <c r="AV2332">
        <v>587</v>
      </c>
      <c r="AW2332">
        <v>14.68</v>
      </c>
      <c r="AX2332">
        <v>587</v>
      </c>
      <c r="AY2332">
        <v>14.68</v>
      </c>
      <c r="AZ2332">
        <v>587</v>
      </c>
    </row>
    <row r="2333" spans="1:55" x14ac:dyDescent="0.25">
      <c r="A2333" t="s">
        <v>54</v>
      </c>
      <c r="B2333">
        <v>110027</v>
      </c>
      <c r="C2333" t="s">
        <v>55</v>
      </c>
      <c r="D2333" t="s">
        <v>56</v>
      </c>
      <c r="E2333" s="1">
        <v>45976</v>
      </c>
      <c r="F2333" t="s">
        <v>2715</v>
      </c>
      <c r="G2333" t="s">
        <v>58</v>
      </c>
      <c r="H2333">
        <v>7476081651</v>
      </c>
      <c r="I2333">
        <v>18528960</v>
      </c>
      <c r="J2333" s="3">
        <v>45976.8125</v>
      </c>
      <c r="K2333" t="s">
        <v>5760</v>
      </c>
      <c r="L2333" t="s">
        <v>59</v>
      </c>
      <c r="M2333">
        <v>1876.43</v>
      </c>
      <c r="N2333">
        <v>-125</v>
      </c>
      <c r="O2333">
        <v>0</v>
      </c>
      <c r="P2333">
        <v>1751.43</v>
      </c>
      <c r="Q2333">
        <v>32</v>
      </c>
      <c r="R2333">
        <v>0</v>
      </c>
      <c r="S2333">
        <v>0</v>
      </c>
      <c r="T2333">
        <v>0</v>
      </c>
      <c r="U2333">
        <v>1783.43</v>
      </c>
      <c r="V2333">
        <v>1783.43</v>
      </c>
      <c r="W2333">
        <v>0</v>
      </c>
      <c r="X2333" t="s">
        <v>60</v>
      </c>
      <c r="Y2333">
        <v>403.11</v>
      </c>
      <c r="Z2333">
        <v>30.17</v>
      </c>
      <c r="AA2333" t="s">
        <v>61</v>
      </c>
      <c r="AB2333" t="s">
        <v>56</v>
      </c>
      <c r="AC2333">
        <v>1651</v>
      </c>
      <c r="AK2333">
        <v>32</v>
      </c>
      <c r="AL2333">
        <v>0</v>
      </c>
      <c r="AT2333">
        <v>1783.43</v>
      </c>
      <c r="AZ2333">
        <v>1751.43</v>
      </c>
      <c r="BC2333">
        <v>32</v>
      </c>
    </row>
    <row r="2334" spans="1:55" x14ac:dyDescent="0.25">
      <c r="A2334" t="s">
        <v>54</v>
      </c>
      <c r="B2334">
        <v>110027</v>
      </c>
      <c r="C2334" t="s">
        <v>55</v>
      </c>
      <c r="D2334" t="s">
        <v>56</v>
      </c>
      <c r="E2334" s="1">
        <v>45976</v>
      </c>
      <c r="F2334" t="s">
        <v>2716</v>
      </c>
      <c r="G2334" t="s">
        <v>67</v>
      </c>
      <c r="J2334" s="3">
        <v>45976.8125</v>
      </c>
      <c r="K2334" t="s">
        <v>5760</v>
      </c>
      <c r="L2334" t="s">
        <v>59</v>
      </c>
      <c r="M2334">
        <v>199</v>
      </c>
      <c r="N2334">
        <v>0</v>
      </c>
      <c r="O2334">
        <v>0</v>
      </c>
      <c r="P2334">
        <v>199</v>
      </c>
      <c r="Q2334">
        <v>0</v>
      </c>
      <c r="R2334">
        <v>9.9600000000000009</v>
      </c>
      <c r="S2334">
        <v>0.04</v>
      </c>
      <c r="T2334">
        <v>0</v>
      </c>
      <c r="U2334">
        <v>209</v>
      </c>
      <c r="V2334">
        <v>209</v>
      </c>
      <c r="W2334">
        <v>0</v>
      </c>
      <c r="X2334" t="s">
        <v>68</v>
      </c>
      <c r="Y2334">
        <v>50.12</v>
      </c>
      <c r="Z2334">
        <v>2.56</v>
      </c>
      <c r="AA2334" t="s">
        <v>74</v>
      </c>
      <c r="AB2334" t="s">
        <v>75</v>
      </c>
      <c r="AE2334" t="s">
        <v>89</v>
      </c>
      <c r="AF2334" t="s">
        <v>56</v>
      </c>
      <c r="AG2334">
        <v>8929758003</v>
      </c>
      <c r="AK2334">
        <v>0</v>
      </c>
      <c r="AL2334">
        <v>0</v>
      </c>
      <c r="AN2334">
        <v>209</v>
      </c>
      <c r="AV2334">
        <v>199</v>
      </c>
      <c r="AW2334">
        <v>4.9800000000000004</v>
      </c>
      <c r="AX2334">
        <v>199</v>
      </c>
      <c r="AY2334">
        <v>4.9800000000000004</v>
      </c>
      <c r="AZ2334">
        <v>199</v>
      </c>
    </row>
    <row r="2335" spans="1:55" x14ac:dyDescent="0.25">
      <c r="A2335" t="s">
        <v>54</v>
      </c>
      <c r="B2335">
        <v>110027</v>
      </c>
      <c r="C2335" t="s">
        <v>55</v>
      </c>
      <c r="D2335" t="s">
        <v>56</v>
      </c>
      <c r="E2335" s="1">
        <v>45976</v>
      </c>
      <c r="F2335" t="s">
        <v>2717</v>
      </c>
      <c r="G2335" t="s">
        <v>67</v>
      </c>
      <c r="J2335" s="3">
        <v>45976.813194444447</v>
      </c>
      <c r="K2335" t="s">
        <v>5760</v>
      </c>
      <c r="L2335" t="s">
        <v>59</v>
      </c>
      <c r="M2335">
        <v>487</v>
      </c>
      <c r="N2335">
        <v>0</v>
      </c>
      <c r="O2335">
        <v>0</v>
      </c>
      <c r="P2335">
        <v>487</v>
      </c>
      <c r="Q2335">
        <v>0</v>
      </c>
      <c r="R2335">
        <v>24.36</v>
      </c>
      <c r="S2335">
        <v>-0.36</v>
      </c>
      <c r="T2335">
        <v>0</v>
      </c>
      <c r="U2335">
        <v>511</v>
      </c>
      <c r="V2335">
        <v>511</v>
      </c>
      <c r="W2335">
        <v>0</v>
      </c>
      <c r="X2335" t="s">
        <v>73</v>
      </c>
      <c r="Y2335">
        <v>102.67</v>
      </c>
      <c r="Z2335">
        <v>14.89</v>
      </c>
      <c r="AA2335" t="s">
        <v>74</v>
      </c>
      <c r="AB2335" t="s">
        <v>75</v>
      </c>
      <c r="AE2335" t="s">
        <v>89</v>
      </c>
      <c r="AF2335" t="s">
        <v>56</v>
      </c>
      <c r="AG2335">
        <v>8929758003</v>
      </c>
      <c r="AK2335">
        <v>0</v>
      </c>
      <c r="AL2335">
        <v>0</v>
      </c>
      <c r="AM2335">
        <v>511</v>
      </c>
      <c r="AV2335">
        <v>487</v>
      </c>
      <c r="AW2335">
        <v>12.18</v>
      </c>
      <c r="AX2335">
        <v>487</v>
      </c>
      <c r="AY2335">
        <v>12.18</v>
      </c>
      <c r="AZ2335">
        <v>487</v>
      </c>
    </row>
    <row r="2336" spans="1:55" x14ac:dyDescent="0.25">
      <c r="A2336" t="s">
        <v>54</v>
      </c>
      <c r="B2336">
        <v>110027</v>
      </c>
      <c r="C2336" t="s">
        <v>55</v>
      </c>
      <c r="D2336" t="s">
        <v>56</v>
      </c>
      <c r="E2336" s="1">
        <v>45976</v>
      </c>
      <c r="F2336" t="s">
        <v>2718</v>
      </c>
      <c r="G2336" t="s">
        <v>67</v>
      </c>
      <c r="J2336" s="3">
        <v>45976.813194444447</v>
      </c>
      <c r="K2336" t="s">
        <v>5760</v>
      </c>
      <c r="L2336" t="s">
        <v>59</v>
      </c>
      <c r="M2336">
        <v>623</v>
      </c>
      <c r="N2336">
        <v>0</v>
      </c>
      <c r="O2336">
        <v>0</v>
      </c>
      <c r="P2336">
        <v>623</v>
      </c>
      <c r="Q2336">
        <v>0</v>
      </c>
      <c r="R2336">
        <v>31.16</v>
      </c>
      <c r="S2336">
        <v>-0.16</v>
      </c>
      <c r="T2336">
        <v>0</v>
      </c>
      <c r="U2336">
        <v>654</v>
      </c>
      <c r="V2336">
        <v>654</v>
      </c>
      <c r="W2336">
        <v>0</v>
      </c>
      <c r="X2336" t="s">
        <v>68</v>
      </c>
      <c r="Y2336">
        <v>132.13</v>
      </c>
      <c r="Z2336">
        <v>21.59</v>
      </c>
      <c r="AA2336" t="s">
        <v>69</v>
      </c>
      <c r="AE2336" t="s">
        <v>89</v>
      </c>
      <c r="AF2336" t="s">
        <v>56</v>
      </c>
      <c r="AG2336">
        <v>8929758003</v>
      </c>
      <c r="AK2336">
        <v>0</v>
      </c>
      <c r="AL2336">
        <v>0</v>
      </c>
      <c r="AN2336">
        <v>654</v>
      </c>
      <c r="AV2336">
        <v>623</v>
      </c>
      <c r="AW2336">
        <v>15.58</v>
      </c>
      <c r="AX2336">
        <v>623</v>
      </c>
      <c r="AY2336">
        <v>15.58</v>
      </c>
      <c r="AZ2336">
        <v>623</v>
      </c>
    </row>
    <row r="2337" spans="1:55" x14ac:dyDescent="0.25">
      <c r="A2337" t="s">
        <v>54</v>
      </c>
      <c r="B2337">
        <v>110027</v>
      </c>
      <c r="C2337" t="s">
        <v>55</v>
      </c>
      <c r="D2337" t="s">
        <v>56</v>
      </c>
      <c r="E2337" s="1">
        <v>45976</v>
      </c>
      <c r="F2337" t="s">
        <v>2719</v>
      </c>
      <c r="G2337" t="s">
        <v>67</v>
      </c>
      <c r="J2337" s="3">
        <v>45976.813888888886</v>
      </c>
      <c r="K2337" t="s">
        <v>5760</v>
      </c>
      <c r="L2337" t="s">
        <v>59</v>
      </c>
      <c r="M2337">
        <v>297</v>
      </c>
      <c r="N2337">
        <v>0</v>
      </c>
      <c r="O2337">
        <v>0</v>
      </c>
      <c r="P2337">
        <v>297</v>
      </c>
      <c r="Q2337">
        <v>0</v>
      </c>
      <c r="R2337">
        <v>14.84</v>
      </c>
      <c r="S2337">
        <v>0.16</v>
      </c>
      <c r="T2337">
        <v>0</v>
      </c>
      <c r="U2337">
        <v>312</v>
      </c>
      <c r="V2337">
        <v>312</v>
      </c>
      <c r="W2337">
        <v>0</v>
      </c>
      <c r="X2337" t="s">
        <v>466</v>
      </c>
      <c r="Y2337">
        <v>68.459999999999994</v>
      </c>
      <c r="Z2337">
        <v>8.69</v>
      </c>
      <c r="AA2337" t="s">
        <v>69</v>
      </c>
      <c r="AE2337" t="s">
        <v>2720</v>
      </c>
      <c r="AF2337" t="s">
        <v>92</v>
      </c>
      <c r="AG2337">
        <v>9873681401</v>
      </c>
      <c r="AK2337">
        <v>0</v>
      </c>
      <c r="AL2337">
        <v>0</v>
      </c>
      <c r="AM2337">
        <v>12</v>
      </c>
      <c r="AN2337">
        <v>300</v>
      </c>
      <c r="AV2337">
        <v>297</v>
      </c>
      <c r="AW2337">
        <v>7.42</v>
      </c>
      <c r="AX2337">
        <v>297</v>
      </c>
      <c r="AY2337">
        <v>7.42</v>
      </c>
      <c r="AZ2337">
        <v>297</v>
      </c>
    </row>
    <row r="2338" spans="1:55" x14ac:dyDescent="0.25">
      <c r="A2338" t="s">
        <v>54</v>
      </c>
      <c r="B2338">
        <v>110027</v>
      </c>
      <c r="C2338" t="s">
        <v>55</v>
      </c>
      <c r="D2338" t="s">
        <v>56</v>
      </c>
      <c r="E2338" s="1">
        <v>45976</v>
      </c>
      <c r="F2338" t="s">
        <v>2721</v>
      </c>
      <c r="G2338" t="s">
        <v>67</v>
      </c>
      <c r="J2338" s="3">
        <v>45976.813888888886</v>
      </c>
      <c r="K2338" t="s">
        <v>5760</v>
      </c>
      <c r="L2338" t="s">
        <v>59</v>
      </c>
      <c r="M2338">
        <v>288</v>
      </c>
      <c r="N2338">
        <v>0</v>
      </c>
      <c r="O2338">
        <v>0</v>
      </c>
      <c r="P2338">
        <v>288</v>
      </c>
      <c r="Q2338">
        <v>0</v>
      </c>
      <c r="R2338">
        <v>14.4</v>
      </c>
      <c r="S2338">
        <v>-0.4</v>
      </c>
      <c r="T2338">
        <v>0</v>
      </c>
      <c r="U2338">
        <v>302</v>
      </c>
      <c r="V2338">
        <v>302</v>
      </c>
      <c r="W2338">
        <v>0</v>
      </c>
      <c r="X2338" t="s">
        <v>68</v>
      </c>
      <c r="Y2338">
        <v>90.37</v>
      </c>
      <c r="Z2338">
        <v>4.24</v>
      </c>
      <c r="AA2338" t="s">
        <v>74</v>
      </c>
      <c r="AB2338" t="s">
        <v>75</v>
      </c>
      <c r="AE2338" t="s">
        <v>89</v>
      </c>
      <c r="AF2338" t="s">
        <v>56</v>
      </c>
      <c r="AG2338">
        <v>8929758003</v>
      </c>
      <c r="AK2338">
        <v>0</v>
      </c>
      <c r="AL2338">
        <v>0</v>
      </c>
      <c r="AN2338">
        <v>302</v>
      </c>
      <c r="AV2338">
        <v>288</v>
      </c>
      <c r="AW2338">
        <v>7.2</v>
      </c>
      <c r="AX2338">
        <v>288</v>
      </c>
      <c r="AY2338">
        <v>7.2</v>
      </c>
      <c r="AZ2338">
        <v>288</v>
      </c>
    </row>
    <row r="2339" spans="1:55" x14ac:dyDescent="0.25">
      <c r="A2339" t="s">
        <v>54</v>
      </c>
      <c r="B2339">
        <v>110027</v>
      </c>
      <c r="C2339" t="s">
        <v>55</v>
      </c>
      <c r="D2339" t="s">
        <v>56</v>
      </c>
      <c r="E2339" s="1">
        <v>45976</v>
      </c>
      <c r="F2339" t="s">
        <v>2722</v>
      </c>
      <c r="G2339" t="s">
        <v>67</v>
      </c>
      <c r="J2339" s="3">
        <v>45976.814583333333</v>
      </c>
      <c r="K2339" t="s">
        <v>5760</v>
      </c>
      <c r="L2339" t="s">
        <v>59</v>
      </c>
      <c r="M2339">
        <v>288</v>
      </c>
      <c r="N2339">
        <v>0</v>
      </c>
      <c r="O2339">
        <v>0</v>
      </c>
      <c r="P2339">
        <v>288</v>
      </c>
      <c r="Q2339">
        <v>0</v>
      </c>
      <c r="R2339">
        <v>14.4</v>
      </c>
      <c r="S2339">
        <v>-0.4</v>
      </c>
      <c r="T2339">
        <v>0</v>
      </c>
      <c r="U2339">
        <v>302</v>
      </c>
      <c r="V2339">
        <v>302</v>
      </c>
      <c r="W2339">
        <v>0</v>
      </c>
      <c r="X2339" t="s">
        <v>73</v>
      </c>
      <c r="Y2339">
        <v>70.56</v>
      </c>
      <c r="Z2339">
        <v>4.24</v>
      </c>
      <c r="AA2339" t="s">
        <v>74</v>
      </c>
      <c r="AB2339" t="s">
        <v>75</v>
      </c>
      <c r="AE2339" t="s">
        <v>89</v>
      </c>
      <c r="AF2339" t="s">
        <v>56</v>
      </c>
      <c r="AG2339">
        <v>8929758003</v>
      </c>
      <c r="AK2339">
        <v>0</v>
      </c>
      <c r="AL2339">
        <v>0</v>
      </c>
      <c r="AM2339">
        <v>302</v>
      </c>
      <c r="AV2339">
        <v>288</v>
      </c>
      <c r="AW2339">
        <v>7.2</v>
      </c>
      <c r="AX2339">
        <v>288</v>
      </c>
      <c r="AY2339">
        <v>7.2</v>
      </c>
      <c r="AZ2339">
        <v>288</v>
      </c>
    </row>
    <row r="2340" spans="1:55" x14ac:dyDescent="0.25">
      <c r="A2340" t="s">
        <v>54</v>
      </c>
      <c r="B2340">
        <v>110027</v>
      </c>
      <c r="C2340" t="s">
        <v>55</v>
      </c>
      <c r="D2340" t="s">
        <v>56</v>
      </c>
      <c r="E2340" s="1">
        <v>45976</v>
      </c>
      <c r="F2340" t="s">
        <v>2723</v>
      </c>
      <c r="G2340" t="s">
        <v>67</v>
      </c>
      <c r="J2340" s="3">
        <v>45976.814583333333</v>
      </c>
      <c r="K2340" t="s">
        <v>5760</v>
      </c>
      <c r="L2340" t="s">
        <v>59</v>
      </c>
      <c r="M2340">
        <v>265.66000000000003</v>
      </c>
      <c r="N2340">
        <v>0</v>
      </c>
      <c r="O2340">
        <v>0</v>
      </c>
      <c r="P2340">
        <v>265.66000000000003</v>
      </c>
      <c r="Q2340">
        <v>0</v>
      </c>
      <c r="R2340">
        <v>13.28</v>
      </c>
      <c r="S2340">
        <v>0.06</v>
      </c>
      <c r="T2340">
        <v>0</v>
      </c>
      <c r="U2340">
        <v>279</v>
      </c>
      <c r="V2340">
        <v>279</v>
      </c>
      <c r="W2340">
        <v>0</v>
      </c>
      <c r="X2340" t="s">
        <v>73</v>
      </c>
      <c r="Y2340">
        <v>73.510000000000005</v>
      </c>
      <c r="Z2340">
        <v>2.56</v>
      </c>
      <c r="AA2340" t="s">
        <v>74</v>
      </c>
      <c r="AB2340" t="s">
        <v>75</v>
      </c>
      <c r="AE2340" t="s">
        <v>2724</v>
      </c>
      <c r="AF2340" t="s">
        <v>769</v>
      </c>
      <c r="AG2340">
        <v>9811028105</v>
      </c>
      <c r="AK2340">
        <v>0</v>
      </c>
      <c r="AL2340">
        <v>0</v>
      </c>
      <c r="AM2340">
        <v>279</v>
      </c>
      <c r="AV2340">
        <v>265.66000000000003</v>
      </c>
      <c r="AW2340">
        <v>6.64</v>
      </c>
      <c r="AX2340">
        <v>265.66000000000003</v>
      </c>
      <c r="AY2340">
        <v>6.64</v>
      </c>
      <c r="AZ2340">
        <v>265.66000000000003</v>
      </c>
    </row>
    <row r="2341" spans="1:55" x14ac:dyDescent="0.25">
      <c r="A2341" t="s">
        <v>54</v>
      </c>
      <c r="B2341">
        <v>110027</v>
      </c>
      <c r="C2341" t="s">
        <v>55</v>
      </c>
      <c r="D2341" t="s">
        <v>56</v>
      </c>
      <c r="E2341" s="1">
        <v>45976</v>
      </c>
      <c r="F2341" t="s">
        <v>2725</v>
      </c>
      <c r="G2341" t="s">
        <v>58</v>
      </c>
      <c r="H2341">
        <v>7483806066</v>
      </c>
      <c r="I2341">
        <v>18528960</v>
      </c>
      <c r="J2341" s="3">
        <v>45976.826388888891</v>
      </c>
      <c r="K2341" t="s">
        <v>5760</v>
      </c>
      <c r="L2341" t="s">
        <v>59</v>
      </c>
      <c r="M2341">
        <v>248</v>
      </c>
      <c r="N2341">
        <v>-100</v>
      </c>
      <c r="O2341">
        <v>0</v>
      </c>
      <c r="P2341">
        <v>148</v>
      </c>
      <c r="Q2341">
        <v>32</v>
      </c>
      <c r="R2341">
        <v>0</v>
      </c>
      <c r="S2341">
        <v>0</v>
      </c>
      <c r="T2341">
        <v>0</v>
      </c>
      <c r="U2341">
        <v>180</v>
      </c>
      <c r="V2341">
        <v>180</v>
      </c>
      <c r="W2341">
        <v>0</v>
      </c>
      <c r="X2341" t="s">
        <v>60</v>
      </c>
      <c r="Y2341">
        <v>51.03</v>
      </c>
      <c r="Z2341">
        <v>7.07</v>
      </c>
      <c r="AA2341" t="s">
        <v>61</v>
      </c>
      <c r="AB2341" t="s">
        <v>56</v>
      </c>
      <c r="AC2341">
        <v>6066</v>
      </c>
      <c r="AK2341">
        <v>32</v>
      </c>
      <c r="AL2341">
        <v>0</v>
      </c>
      <c r="AT2341">
        <v>180</v>
      </c>
      <c r="AZ2341">
        <v>148</v>
      </c>
      <c r="BC2341">
        <v>32</v>
      </c>
    </row>
    <row r="2342" spans="1:55" x14ac:dyDescent="0.25">
      <c r="A2342" t="s">
        <v>54</v>
      </c>
      <c r="B2342">
        <v>110027</v>
      </c>
      <c r="C2342" t="s">
        <v>55</v>
      </c>
      <c r="D2342" t="s">
        <v>56</v>
      </c>
      <c r="E2342" s="1">
        <v>45976</v>
      </c>
      <c r="F2342" t="s">
        <v>2726</v>
      </c>
      <c r="G2342" t="s">
        <v>58</v>
      </c>
      <c r="H2342">
        <v>7482264693</v>
      </c>
      <c r="I2342">
        <v>18528960</v>
      </c>
      <c r="J2342" s="3">
        <v>45976.833333333336</v>
      </c>
      <c r="K2342" t="s">
        <v>5760</v>
      </c>
      <c r="L2342" t="s">
        <v>59</v>
      </c>
      <c r="M2342">
        <v>458</v>
      </c>
      <c r="N2342">
        <v>-75</v>
      </c>
      <c r="O2342">
        <v>0</v>
      </c>
      <c r="P2342">
        <v>383</v>
      </c>
      <c r="Q2342">
        <v>32</v>
      </c>
      <c r="R2342">
        <v>0</v>
      </c>
      <c r="S2342">
        <v>0</v>
      </c>
      <c r="T2342">
        <v>0</v>
      </c>
      <c r="U2342">
        <v>415</v>
      </c>
      <c r="V2342">
        <v>415</v>
      </c>
      <c r="W2342">
        <v>0</v>
      </c>
      <c r="X2342" t="s">
        <v>60</v>
      </c>
      <c r="Y2342">
        <v>68.31</v>
      </c>
      <c r="Z2342">
        <v>10.02</v>
      </c>
      <c r="AA2342" t="s">
        <v>61</v>
      </c>
      <c r="AB2342" t="s">
        <v>56</v>
      </c>
      <c r="AC2342">
        <v>4693</v>
      </c>
      <c r="AK2342">
        <v>32</v>
      </c>
      <c r="AL2342">
        <v>0</v>
      </c>
      <c r="AT2342">
        <v>415</v>
      </c>
      <c r="AZ2342">
        <v>383</v>
      </c>
      <c r="BC2342">
        <v>32</v>
      </c>
    </row>
    <row r="2343" spans="1:55" x14ac:dyDescent="0.25">
      <c r="A2343" t="s">
        <v>54</v>
      </c>
      <c r="B2343">
        <v>110027</v>
      </c>
      <c r="C2343" t="s">
        <v>55</v>
      </c>
      <c r="D2343" t="s">
        <v>56</v>
      </c>
      <c r="E2343" s="1">
        <v>45976</v>
      </c>
      <c r="F2343" t="s">
        <v>2727</v>
      </c>
      <c r="G2343" t="s">
        <v>58</v>
      </c>
      <c r="H2343">
        <v>7484778882</v>
      </c>
      <c r="I2343">
        <v>18528960</v>
      </c>
      <c r="J2343" s="3">
        <v>45976.834722222222</v>
      </c>
      <c r="K2343" t="s">
        <v>5760</v>
      </c>
      <c r="L2343" t="s">
        <v>59</v>
      </c>
      <c r="M2343">
        <v>378</v>
      </c>
      <c r="N2343">
        <v>-75</v>
      </c>
      <c r="O2343">
        <v>0</v>
      </c>
      <c r="P2343">
        <v>303</v>
      </c>
      <c r="Q2343">
        <v>32</v>
      </c>
      <c r="R2343">
        <v>0</v>
      </c>
      <c r="S2343">
        <v>0</v>
      </c>
      <c r="T2343">
        <v>0</v>
      </c>
      <c r="U2343">
        <v>335</v>
      </c>
      <c r="V2343">
        <v>335</v>
      </c>
      <c r="W2343">
        <v>0</v>
      </c>
      <c r="X2343" t="s">
        <v>60</v>
      </c>
      <c r="Y2343">
        <v>77.3</v>
      </c>
      <c r="Z2343">
        <v>6.76</v>
      </c>
      <c r="AA2343" t="s">
        <v>61</v>
      </c>
      <c r="AB2343" t="s">
        <v>56</v>
      </c>
      <c r="AC2343">
        <v>8882</v>
      </c>
      <c r="AK2343">
        <v>32</v>
      </c>
      <c r="AL2343">
        <v>0</v>
      </c>
      <c r="AT2343">
        <v>335</v>
      </c>
      <c r="AZ2343">
        <v>303</v>
      </c>
      <c r="BC2343">
        <v>32</v>
      </c>
    </row>
    <row r="2344" spans="1:55" x14ac:dyDescent="0.25">
      <c r="A2344" t="s">
        <v>54</v>
      </c>
      <c r="B2344">
        <v>110027</v>
      </c>
      <c r="C2344" t="s">
        <v>55</v>
      </c>
      <c r="D2344" t="s">
        <v>56</v>
      </c>
      <c r="E2344" s="1">
        <v>45976</v>
      </c>
      <c r="F2344" t="s">
        <v>2728</v>
      </c>
      <c r="G2344" t="s">
        <v>58</v>
      </c>
      <c r="H2344">
        <v>7465532050</v>
      </c>
      <c r="I2344">
        <v>18528960</v>
      </c>
      <c r="J2344" s="3">
        <v>45976.837500000001</v>
      </c>
      <c r="K2344" t="s">
        <v>5760</v>
      </c>
      <c r="L2344" t="s">
        <v>59</v>
      </c>
      <c r="M2344">
        <v>278</v>
      </c>
      <c r="N2344">
        <v>-100</v>
      </c>
      <c r="O2344">
        <v>0</v>
      </c>
      <c r="P2344">
        <v>178</v>
      </c>
      <c r="Q2344">
        <v>32</v>
      </c>
      <c r="R2344">
        <v>0</v>
      </c>
      <c r="S2344">
        <v>0</v>
      </c>
      <c r="T2344">
        <v>0</v>
      </c>
      <c r="U2344">
        <v>210</v>
      </c>
      <c r="V2344">
        <v>210</v>
      </c>
      <c r="W2344">
        <v>0</v>
      </c>
      <c r="X2344" t="s">
        <v>60</v>
      </c>
      <c r="Y2344">
        <v>53.21</v>
      </c>
      <c r="Z2344">
        <v>10.220000000000001</v>
      </c>
      <c r="AA2344" t="s">
        <v>61</v>
      </c>
      <c r="AB2344" t="s">
        <v>56</v>
      </c>
      <c r="AC2344">
        <v>2050</v>
      </c>
      <c r="AK2344">
        <v>32</v>
      </c>
      <c r="AL2344">
        <v>0</v>
      </c>
      <c r="AT2344">
        <v>210</v>
      </c>
      <c r="AZ2344">
        <v>178</v>
      </c>
      <c r="BC2344">
        <v>32</v>
      </c>
    </row>
    <row r="2345" spans="1:55" x14ac:dyDescent="0.25">
      <c r="A2345" t="s">
        <v>54</v>
      </c>
      <c r="B2345">
        <v>110027</v>
      </c>
      <c r="C2345" t="s">
        <v>55</v>
      </c>
      <c r="D2345" t="s">
        <v>56</v>
      </c>
      <c r="E2345" s="1">
        <v>45976</v>
      </c>
      <c r="F2345" t="s">
        <v>2729</v>
      </c>
      <c r="G2345" t="s">
        <v>63</v>
      </c>
      <c r="H2345" s="4">
        <v>222187000000000</v>
      </c>
      <c r="I2345">
        <v>29811</v>
      </c>
      <c r="J2345" s="3">
        <v>45976.837500000001</v>
      </c>
      <c r="K2345" t="s">
        <v>5760</v>
      </c>
      <c r="L2345" t="s">
        <v>59</v>
      </c>
      <c r="M2345">
        <v>248</v>
      </c>
      <c r="N2345">
        <v>0</v>
      </c>
      <c r="O2345">
        <v>0</v>
      </c>
      <c r="P2345">
        <v>248</v>
      </c>
      <c r="Q2345">
        <v>32</v>
      </c>
      <c r="R2345">
        <v>0</v>
      </c>
      <c r="S2345">
        <v>0</v>
      </c>
      <c r="T2345">
        <v>0</v>
      </c>
      <c r="U2345">
        <v>280</v>
      </c>
      <c r="V2345">
        <v>280</v>
      </c>
      <c r="W2345">
        <v>0</v>
      </c>
      <c r="X2345" t="s">
        <v>64</v>
      </c>
      <c r="Y2345">
        <v>50.12</v>
      </c>
      <c r="Z2345">
        <v>4.7699999999999996</v>
      </c>
      <c r="AA2345" t="s">
        <v>65</v>
      </c>
      <c r="AB2345" t="s">
        <v>56</v>
      </c>
      <c r="AC2345">
        <v>9361</v>
      </c>
      <c r="AK2345">
        <v>32</v>
      </c>
      <c r="AL2345">
        <v>0</v>
      </c>
      <c r="AS2345">
        <v>280</v>
      </c>
      <c r="AZ2345">
        <v>248</v>
      </c>
      <c r="BB2345">
        <v>32</v>
      </c>
    </row>
    <row r="2346" spans="1:55" x14ac:dyDescent="0.25">
      <c r="A2346" t="s">
        <v>54</v>
      </c>
      <c r="B2346">
        <v>110027</v>
      </c>
      <c r="C2346" t="s">
        <v>55</v>
      </c>
      <c r="D2346" t="s">
        <v>56</v>
      </c>
      <c r="E2346" s="1">
        <v>45976</v>
      </c>
      <c r="F2346" t="s">
        <v>2730</v>
      </c>
      <c r="G2346" t="s">
        <v>63</v>
      </c>
      <c r="H2346" s="4">
        <v>222188000000000</v>
      </c>
      <c r="I2346">
        <v>29811</v>
      </c>
      <c r="J2346" s="3">
        <v>45976.849305555559</v>
      </c>
      <c r="K2346" t="s">
        <v>5760</v>
      </c>
      <c r="L2346" t="s">
        <v>59</v>
      </c>
      <c r="M2346">
        <v>526</v>
      </c>
      <c r="N2346">
        <v>-93.73</v>
      </c>
      <c r="O2346">
        <v>0</v>
      </c>
      <c r="P2346">
        <v>432.27</v>
      </c>
      <c r="Q2346">
        <v>32</v>
      </c>
      <c r="R2346">
        <v>0</v>
      </c>
      <c r="S2346">
        <v>-0.27</v>
      </c>
      <c r="T2346">
        <v>0</v>
      </c>
      <c r="U2346">
        <v>464</v>
      </c>
      <c r="V2346">
        <v>464</v>
      </c>
      <c r="W2346">
        <v>0</v>
      </c>
      <c r="X2346" t="s">
        <v>64</v>
      </c>
      <c r="Y2346">
        <v>113.72</v>
      </c>
      <c r="Z2346">
        <v>13.16</v>
      </c>
      <c r="AA2346" t="s">
        <v>65</v>
      </c>
      <c r="AB2346" t="s">
        <v>56</v>
      </c>
      <c r="AC2346">
        <v>2701</v>
      </c>
      <c r="AK2346">
        <v>32</v>
      </c>
      <c r="AL2346">
        <v>0</v>
      </c>
      <c r="AS2346">
        <v>464</v>
      </c>
      <c r="AZ2346">
        <v>432.27</v>
      </c>
      <c r="BB2346">
        <v>32</v>
      </c>
    </row>
    <row r="2347" spans="1:55" x14ac:dyDescent="0.25">
      <c r="A2347" t="s">
        <v>54</v>
      </c>
      <c r="B2347">
        <v>110027</v>
      </c>
      <c r="C2347" t="s">
        <v>55</v>
      </c>
      <c r="D2347" t="s">
        <v>56</v>
      </c>
      <c r="E2347" s="1">
        <v>45976</v>
      </c>
      <c r="F2347" t="s">
        <v>2731</v>
      </c>
      <c r="G2347" t="s">
        <v>67</v>
      </c>
      <c r="J2347" s="3">
        <v>45976.850694444445</v>
      </c>
      <c r="K2347" t="s">
        <v>5760</v>
      </c>
      <c r="L2347" t="s">
        <v>59</v>
      </c>
      <c r="M2347">
        <v>480.38</v>
      </c>
      <c r="N2347">
        <v>0</v>
      </c>
      <c r="O2347">
        <v>0</v>
      </c>
      <c r="P2347">
        <v>480.38</v>
      </c>
      <c r="Q2347">
        <v>0</v>
      </c>
      <c r="R2347">
        <v>24.02</v>
      </c>
      <c r="S2347">
        <v>-0.4</v>
      </c>
      <c r="T2347">
        <v>0</v>
      </c>
      <c r="U2347">
        <v>504</v>
      </c>
      <c r="V2347">
        <v>504</v>
      </c>
      <c r="W2347">
        <v>0</v>
      </c>
      <c r="X2347" t="s">
        <v>68</v>
      </c>
      <c r="Y2347">
        <v>104.19</v>
      </c>
      <c r="Z2347">
        <v>4.5199999999999996</v>
      </c>
      <c r="AA2347" t="s">
        <v>74</v>
      </c>
      <c r="AB2347" t="s">
        <v>75</v>
      </c>
      <c r="AE2347" t="s">
        <v>2732</v>
      </c>
      <c r="AF2347" t="s">
        <v>769</v>
      </c>
      <c r="AG2347">
        <v>9667412708</v>
      </c>
      <c r="AK2347">
        <v>0</v>
      </c>
      <c r="AL2347">
        <v>0</v>
      </c>
      <c r="AN2347">
        <v>504</v>
      </c>
      <c r="AV2347">
        <v>480.38</v>
      </c>
      <c r="AW2347">
        <v>12.01</v>
      </c>
      <c r="AX2347">
        <v>480.38</v>
      </c>
      <c r="AY2347">
        <v>12.01</v>
      </c>
      <c r="AZ2347">
        <v>480.38</v>
      </c>
    </row>
    <row r="2348" spans="1:55" x14ac:dyDescent="0.25">
      <c r="A2348" t="s">
        <v>54</v>
      </c>
      <c r="B2348">
        <v>110027</v>
      </c>
      <c r="C2348" t="s">
        <v>55</v>
      </c>
      <c r="D2348" t="s">
        <v>56</v>
      </c>
      <c r="E2348" s="1">
        <v>45976</v>
      </c>
      <c r="F2348" t="s">
        <v>2733</v>
      </c>
      <c r="G2348" t="s">
        <v>58</v>
      </c>
      <c r="H2348">
        <v>7482458472</v>
      </c>
      <c r="I2348">
        <v>18528960</v>
      </c>
      <c r="J2348" s="3">
        <v>45976.851388888892</v>
      </c>
      <c r="K2348" t="s">
        <v>5760</v>
      </c>
      <c r="L2348" t="s">
        <v>59</v>
      </c>
      <c r="M2348">
        <v>318</v>
      </c>
      <c r="N2348">
        <v>-100</v>
      </c>
      <c r="O2348">
        <v>0</v>
      </c>
      <c r="P2348">
        <v>218</v>
      </c>
      <c r="Q2348">
        <v>32</v>
      </c>
      <c r="R2348">
        <v>0</v>
      </c>
      <c r="S2348">
        <v>0</v>
      </c>
      <c r="T2348">
        <v>0</v>
      </c>
      <c r="U2348">
        <v>250</v>
      </c>
      <c r="V2348">
        <v>250</v>
      </c>
      <c r="W2348">
        <v>0</v>
      </c>
      <c r="X2348" t="s">
        <v>60</v>
      </c>
      <c r="Y2348">
        <v>57.38</v>
      </c>
      <c r="Z2348">
        <v>8.15</v>
      </c>
      <c r="AA2348" t="s">
        <v>61</v>
      </c>
      <c r="AB2348" t="s">
        <v>56</v>
      </c>
      <c r="AC2348">
        <v>8472</v>
      </c>
      <c r="AK2348">
        <v>32</v>
      </c>
      <c r="AL2348">
        <v>0</v>
      </c>
      <c r="AT2348">
        <v>250</v>
      </c>
      <c r="AZ2348">
        <v>218</v>
      </c>
      <c r="BC2348">
        <v>32</v>
      </c>
    </row>
    <row r="2349" spans="1:55" x14ac:dyDescent="0.25">
      <c r="A2349" t="s">
        <v>54</v>
      </c>
      <c r="B2349">
        <v>110027</v>
      </c>
      <c r="C2349" t="s">
        <v>55</v>
      </c>
      <c r="D2349" t="s">
        <v>56</v>
      </c>
      <c r="E2349" s="1">
        <v>45976</v>
      </c>
      <c r="F2349" t="s">
        <v>2734</v>
      </c>
      <c r="G2349" t="s">
        <v>63</v>
      </c>
      <c r="H2349" s="4">
        <v>222188000000000</v>
      </c>
      <c r="I2349">
        <v>29811</v>
      </c>
      <c r="J2349" s="3">
        <v>45976.853472222225</v>
      </c>
      <c r="K2349" t="s">
        <v>5760</v>
      </c>
      <c r="L2349" t="s">
        <v>59</v>
      </c>
      <c r="M2349">
        <v>663.66</v>
      </c>
      <c r="N2349">
        <v>-205</v>
      </c>
      <c r="O2349">
        <v>0</v>
      </c>
      <c r="P2349">
        <v>458.66</v>
      </c>
      <c r="Q2349">
        <v>32</v>
      </c>
      <c r="R2349">
        <v>0</v>
      </c>
      <c r="S2349">
        <v>0.34</v>
      </c>
      <c r="T2349">
        <v>0</v>
      </c>
      <c r="U2349">
        <v>491</v>
      </c>
      <c r="V2349">
        <v>491</v>
      </c>
      <c r="W2349">
        <v>0</v>
      </c>
      <c r="X2349" t="s">
        <v>64</v>
      </c>
      <c r="Y2349">
        <v>121.95</v>
      </c>
      <c r="Z2349">
        <v>11.33</v>
      </c>
      <c r="AA2349" t="s">
        <v>65</v>
      </c>
      <c r="AB2349" t="s">
        <v>56</v>
      </c>
      <c r="AC2349">
        <v>72</v>
      </c>
      <c r="AK2349">
        <v>32</v>
      </c>
      <c r="AL2349">
        <v>0</v>
      </c>
      <c r="AS2349">
        <v>491</v>
      </c>
      <c r="AZ2349">
        <v>458.66</v>
      </c>
      <c r="BB2349">
        <v>32</v>
      </c>
    </row>
    <row r="2350" spans="1:55" x14ac:dyDescent="0.25">
      <c r="A2350" t="s">
        <v>54</v>
      </c>
      <c r="B2350">
        <v>110027</v>
      </c>
      <c r="C2350" t="s">
        <v>55</v>
      </c>
      <c r="D2350" t="s">
        <v>56</v>
      </c>
      <c r="E2350" s="1">
        <v>45976</v>
      </c>
      <c r="F2350" t="s">
        <v>2735</v>
      </c>
      <c r="G2350" t="s">
        <v>58</v>
      </c>
      <c r="H2350">
        <v>7482474782</v>
      </c>
      <c r="I2350">
        <v>18528960</v>
      </c>
      <c r="J2350" s="3">
        <v>45976.854861111111</v>
      </c>
      <c r="K2350" t="s">
        <v>5760</v>
      </c>
      <c r="L2350" t="s">
        <v>59</v>
      </c>
      <c r="M2350">
        <v>886</v>
      </c>
      <c r="N2350">
        <v>-174.5</v>
      </c>
      <c r="O2350">
        <v>0</v>
      </c>
      <c r="P2350">
        <v>711.5</v>
      </c>
      <c r="Q2350">
        <v>32</v>
      </c>
      <c r="R2350">
        <v>0</v>
      </c>
      <c r="S2350">
        <v>0</v>
      </c>
      <c r="T2350">
        <v>0</v>
      </c>
      <c r="U2350">
        <v>743.5</v>
      </c>
      <c r="V2350">
        <v>743.5</v>
      </c>
      <c r="W2350">
        <v>0</v>
      </c>
      <c r="X2350" t="s">
        <v>60</v>
      </c>
      <c r="Y2350">
        <v>161.91</v>
      </c>
      <c r="Z2350">
        <v>14.65</v>
      </c>
      <c r="AA2350" t="s">
        <v>61</v>
      </c>
      <c r="AB2350" t="s">
        <v>56</v>
      </c>
      <c r="AC2350">
        <v>4782</v>
      </c>
      <c r="AK2350">
        <v>32</v>
      </c>
      <c r="AL2350">
        <v>0</v>
      </c>
      <c r="AT2350">
        <v>743.5</v>
      </c>
      <c r="AZ2350">
        <v>711.5</v>
      </c>
      <c r="BC2350">
        <v>32</v>
      </c>
    </row>
    <row r="2351" spans="1:55" x14ac:dyDescent="0.25">
      <c r="A2351" t="s">
        <v>54</v>
      </c>
      <c r="B2351">
        <v>110027</v>
      </c>
      <c r="C2351" t="s">
        <v>55</v>
      </c>
      <c r="D2351" t="s">
        <v>56</v>
      </c>
      <c r="E2351" s="1">
        <v>45976</v>
      </c>
      <c r="F2351" t="s">
        <v>2736</v>
      </c>
      <c r="G2351" t="s">
        <v>63</v>
      </c>
      <c r="H2351" s="4">
        <v>222189000000000</v>
      </c>
      <c r="I2351">
        <v>29811</v>
      </c>
      <c r="J2351" s="3">
        <v>45976.856944444444</v>
      </c>
      <c r="K2351" t="s">
        <v>5760</v>
      </c>
      <c r="L2351" t="s">
        <v>59</v>
      </c>
      <c r="M2351">
        <v>1096</v>
      </c>
      <c r="N2351">
        <v>-443.76</v>
      </c>
      <c r="O2351">
        <v>0</v>
      </c>
      <c r="P2351">
        <v>652.24</v>
      </c>
      <c r="Q2351">
        <v>32</v>
      </c>
      <c r="R2351">
        <v>0</v>
      </c>
      <c r="S2351">
        <v>-0.24</v>
      </c>
      <c r="T2351">
        <v>0</v>
      </c>
      <c r="U2351">
        <v>684</v>
      </c>
      <c r="V2351">
        <v>684</v>
      </c>
      <c r="W2351">
        <v>0</v>
      </c>
      <c r="X2351" t="s">
        <v>64</v>
      </c>
      <c r="Y2351">
        <v>180.04</v>
      </c>
      <c r="Z2351">
        <v>6.74</v>
      </c>
      <c r="AA2351" t="s">
        <v>65</v>
      </c>
      <c r="AB2351" t="s">
        <v>56</v>
      </c>
      <c r="AC2351">
        <v>6592</v>
      </c>
      <c r="AK2351">
        <v>32</v>
      </c>
      <c r="AL2351">
        <v>0</v>
      </c>
      <c r="AS2351">
        <v>684</v>
      </c>
      <c r="AZ2351">
        <v>652.24</v>
      </c>
      <c r="BB2351">
        <v>32</v>
      </c>
    </row>
    <row r="2352" spans="1:55" x14ac:dyDescent="0.25">
      <c r="A2352" t="s">
        <v>54</v>
      </c>
      <c r="B2352">
        <v>110027</v>
      </c>
      <c r="C2352" t="s">
        <v>55</v>
      </c>
      <c r="D2352" t="s">
        <v>56</v>
      </c>
      <c r="E2352" s="1">
        <v>45976</v>
      </c>
      <c r="F2352" t="s">
        <v>2737</v>
      </c>
      <c r="G2352" t="s">
        <v>58</v>
      </c>
      <c r="H2352">
        <v>7486016403</v>
      </c>
      <c r="I2352">
        <v>18528960</v>
      </c>
      <c r="J2352" s="3">
        <v>45976.85833333333</v>
      </c>
      <c r="K2352" t="s">
        <v>5760</v>
      </c>
      <c r="L2352" t="s">
        <v>59</v>
      </c>
      <c r="M2352">
        <v>258</v>
      </c>
      <c r="N2352">
        <v>-100</v>
      </c>
      <c r="O2352">
        <v>0</v>
      </c>
      <c r="P2352">
        <v>158</v>
      </c>
      <c r="Q2352">
        <v>32</v>
      </c>
      <c r="R2352">
        <v>0</v>
      </c>
      <c r="S2352">
        <v>0</v>
      </c>
      <c r="T2352">
        <v>0</v>
      </c>
      <c r="U2352">
        <v>190</v>
      </c>
      <c r="V2352">
        <v>190</v>
      </c>
      <c r="W2352">
        <v>0</v>
      </c>
      <c r="X2352" t="s">
        <v>60</v>
      </c>
      <c r="Y2352">
        <v>48.42</v>
      </c>
      <c r="Z2352">
        <v>7.07</v>
      </c>
      <c r="AA2352" t="s">
        <v>61</v>
      </c>
      <c r="AB2352" t="s">
        <v>56</v>
      </c>
      <c r="AC2352">
        <v>6403</v>
      </c>
      <c r="AK2352">
        <v>32</v>
      </c>
      <c r="AL2352">
        <v>0</v>
      </c>
      <c r="AT2352">
        <v>190</v>
      </c>
      <c r="AZ2352">
        <v>158</v>
      </c>
      <c r="BC2352">
        <v>32</v>
      </c>
    </row>
    <row r="2353" spans="1:55" x14ac:dyDescent="0.25">
      <c r="A2353" t="s">
        <v>54</v>
      </c>
      <c r="B2353">
        <v>110027</v>
      </c>
      <c r="C2353" t="s">
        <v>55</v>
      </c>
      <c r="D2353" t="s">
        <v>56</v>
      </c>
      <c r="E2353" s="1">
        <v>45976</v>
      </c>
      <c r="F2353" t="s">
        <v>2738</v>
      </c>
      <c r="G2353" t="s">
        <v>63</v>
      </c>
      <c r="H2353" s="4">
        <v>222189000000000</v>
      </c>
      <c r="I2353">
        <v>29811</v>
      </c>
      <c r="J2353" s="3">
        <v>45976.861111111109</v>
      </c>
      <c r="K2353" t="s">
        <v>5760</v>
      </c>
      <c r="L2353" t="s">
        <v>59</v>
      </c>
      <c r="M2353">
        <v>327</v>
      </c>
      <c r="N2353">
        <v>-40</v>
      </c>
      <c r="O2353">
        <v>0</v>
      </c>
      <c r="P2353">
        <v>287</v>
      </c>
      <c r="Q2353">
        <v>32</v>
      </c>
      <c r="R2353">
        <v>0</v>
      </c>
      <c r="S2353">
        <v>0</v>
      </c>
      <c r="T2353">
        <v>0</v>
      </c>
      <c r="U2353">
        <v>319</v>
      </c>
      <c r="V2353">
        <v>319</v>
      </c>
      <c r="W2353">
        <v>0</v>
      </c>
      <c r="X2353" t="s">
        <v>64</v>
      </c>
      <c r="Y2353">
        <v>60.82</v>
      </c>
      <c r="Z2353">
        <v>9.4700000000000006</v>
      </c>
      <c r="AA2353" t="s">
        <v>65</v>
      </c>
      <c r="AB2353" t="s">
        <v>56</v>
      </c>
      <c r="AC2353">
        <v>1490</v>
      </c>
      <c r="AK2353">
        <v>32</v>
      </c>
      <c r="AL2353">
        <v>0</v>
      </c>
      <c r="AS2353">
        <v>319</v>
      </c>
      <c r="AZ2353">
        <v>287</v>
      </c>
      <c r="BB2353">
        <v>32</v>
      </c>
    </row>
    <row r="2354" spans="1:55" x14ac:dyDescent="0.25">
      <c r="A2354" t="s">
        <v>54</v>
      </c>
      <c r="B2354">
        <v>110027</v>
      </c>
      <c r="C2354" t="s">
        <v>55</v>
      </c>
      <c r="D2354" t="s">
        <v>56</v>
      </c>
      <c r="E2354" s="1">
        <v>45976</v>
      </c>
      <c r="F2354" t="s">
        <v>2739</v>
      </c>
      <c r="G2354" t="s">
        <v>67</v>
      </c>
      <c r="J2354" s="3">
        <v>45976.877083333333</v>
      </c>
      <c r="K2354" t="s">
        <v>5760</v>
      </c>
      <c r="L2354" t="s">
        <v>59</v>
      </c>
      <c r="M2354">
        <v>588</v>
      </c>
      <c r="N2354">
        <v>0</v>
      </c>
      <c r="O2354">
        <v>0</v>
      </c>
      <c r="P2354">
        <v>588</v>
      </c>
      <c r="Q2354">
        <v>0</v>
      </c>
      <c r="R2354">
        <v>29.4</v>
      </c>
      <c r="S2354">
        <v>-0.4</v>
      </c>
      <c r="T2354">
        <v>0</v>
      </c>
      <c r="U2354">
        <v>617</v>
      </c>
      <c r="V2354">
        <v>617</v>
      </c>
      <c r="W2354">
        <v>0</v>
      </c>
      <c r="X2354" t="s">
        <v>68</v>
      </c>
      <c r="Y2354">
        <v>133.80000000000001</v>
      </c>
      <c r="Z2354">
        <v>10.68</v>
      </c>
      <c r="AA2354" t="s">
        <v>74</v>
      </c>
      <c r="AB2354" t="s">
        <v>75</v>
      </c>
      <c r="AE2354" t="s">
        <v>2740</v>
      </c>
      <c r="AF2354" t="s">
        <v>2741</v>
      </c>
      <c r="AG2354">
        <v>9810890909</v>
      </c>
      <c r="AK2354">
        <v>0</v>
      </c>
      <c r="AL2354">
        <v>0</v>
      </c>
      <c r="AN2354">
        <v>617</v>
      </c>
      <c r="AV2354">
        <v>588</v>
      </c>
      <c r="AW2354">
        <v>14.7</v>
      </c>
      <c r="AX2354">
        <v>588</v>
      </c>
      <c r="AY2354">
        <v>14.7</v>
      </c>
      <c r="AZ2354">
        <v>588</v>
      </c>
    </row>
    <row r="2355" spans="1:55" x14ac:dyDescent="0.25">
      <c r="A2355" t="s">
        <v>54</v>
      </c>
      <c r="B2355">
        <v>110027</v>
      </c>
      <c r="C2355" t="s">
        <v>55</v>
      </c>
      <c r="D2355" t="s">
        <v>56</v>
      </c>
      <c r="E2355" s="1">
        <v>45976</v>
      </c>
      <c r="F2355" t="s">
        <v>2742</v>
      </c>
      <c r="G2355" t="s">
        <v>67</v>
      </c>
      <c r="J2355" s="3">
        <v>45976.879861111112</v>
      </c>
      <c r="K2355" t="s">
        <v>5760</v>
      </c>
      <c r="L2355" t="s">
        <v>59</v>
      </c>
      <c r="M2355">
        <v>59</v>
      </c>
      <c r="N2355">
        <v>0</v>
      </c>
      <c r="O2355">
        <v>0</v>
      </c>
      <c r="P2355">
        <v>59</v>
      </c>
      <c r="Q2355">
        <v>0</v>
      </c>
      <c r="R2355">
        <v>2.96</v>
      </c>
      <c r="S2355">
        <v>0.04</v>
      </c>
      <c r="T2355">
        <v>0</v>
      </c>
      <c r="U2355">
        <v>62</v>
      </c>
      <c r="V2355">
        <v>62</v>
      </c>
      <c r="W2355">
        <v>0</v>
      </c>
      <c r="X2355" t="s">
        <v>68</v>
      </c>
      <c r="Y2355">
        <v>15.49</v>
      </c>
      <c r="Z2355">
        <v>2.14</v>
      </c>
      <c r="AA2355" t="s">
        <v>74</v>
      </c>
      <c r="AB2355" t="s">
        <v>75</v>
      </c>
      <c r="AE2355" t="s">
        <v>2743</v>
      </c>
      <c r="AF2355" t="s">
        <v>2744</v>
      </c>
      <c r="AG2355">
        <v>9560757611</v>
      </c>
      <c r="AK2355">
        <v>0</v>
      </c>
      <c r="AL2355">
        <v>0</v>
      </c>
      <c r="AN2355">
        <v>62</v>
      </c>
      <c r="AV2355">
        <v>59</v>
      </c>
      <c r="AW2355">
        <v>1.48</v>
      </c>
      <c r="AX2355">
        <v>59</v>
      </c>
      <c r="AY2355">
        <v>1.48</v>
      </c>
      <c r="AZ2355">
        <v>59</v>
      </c>
    </row>
    <row r="2356" spans="1:55" x14ac:dyDescent="0.25">
      <c r="A2356" t="s">
        <v>54</v>
      </c>
      <c r="B2356">
        <v>110027</v>
      </c>
      <c r="C2356" t="s">
        <v>55</v>
      </c>
      <c r="D2356" t="s">
        <v>56</v>
      </c>
      <c r="E2356" s="1">
        <v>45976</v>
      </c>
      <c r="F2356" t="s">
        <v>2745</v>
      </c>
      <c r="G2356" t="s">
        <v>63</v>
      </c>
      <c r="H2356" s="4">
        <v>222191000000000</v>
      </c>
      <c r="I2356">
        <v>29811</v>
      </c>
      <c r="J2356" s="3">
        <v>45976.880555555559</v>
      </c>
      <c r="K2356" t="s">
        <v>5760</v>
      </c>
      <c r="L2356" t="s">
        <v>59</v>
      </c>
      <c r="M2356">
        <v>965</v>
      </c>
      <c r="N2356">
        <v>-268.74</v>
      </c>
      <c r="O2356">
        <v>0</v>
      </c>
      <c r="P2356">
        <v>696.26</v>
      </c>
      <c r="Q2356">
        <v>32</v>
      </c>
      <c r="R2356">
        <v>0</v>
      </c>
      <c r="S2356">
        <v>-0.26</v>
      </c>
      <c r="T2356">
        <v>0</v>
      </c>
      <c r="U2356">
        <v>728</v>
      </c>
      <c r="V2356">
        <v>728</v>
      </c>
      <c r="W2356">
        <v>0</v>
      </c>
      <c r="X2356" t="s">
        <v>64</v>
      </c>
      <c r="Y2356">
        <v>170.72</v>
      </c>
      <c r="Z2356">
        <v>18.149999999999999</v>
      </c>
      <c r="AA2356" t="s">
        <v>65</v>
      </c>
      <c r="AB2356" t="s">
        <v>56</v>
      </c>
      <c r="AC2356">
        <v>440</v>
      </c>
      <c r="AK2356">
        <v>32</v>
      </c>
      <c r="AL2356">
        <v>0</v>
      </c>
      <c r="AS2356">
        <v>728</v>
      </c>
      <c r="AZ2356">
        <v>696.26</v>
      </c>
      <c r="BB2356">
        <v>32</v>
      </c>
    </row>
    <row r="2357" spans="1:55" x14ac:dyDescent="0.25">
      <c r="A2357" t="s">
        <v>54</v>
      </c>
      <c r="B2357">
        <v>110027</v>
      </c>
      <c r="C2357" t="s">
        <v>55</v>
      </c>
      <c r="D2357" t="s">
        <v>56</v>
      </c>
      <c r="E2357" s="1">
        <v>45976</v>
      </c>
      <c r="F2357" t="s">
        <v>2746</v>
      </c>
      <c r="G2357" t="s">
        <v>63</v>
      </c>
      <c r="H2357" s="4">
        <v>222191000000000</v>
      </c>
      <c r="I2357">
        <v>29811</v>
      </c>
      <c r="J2357" s="3">
        <v>45976.883333333331</v>
      </c>
      <c r="K2357" t="s">
        <v>5760</v>
      </c>
      <c r="L2357" t="s">
        <v>59</v>
      </c>
      <c r="M2357">
        <v>248</v>
      </c>
      <c r="N2357">
        <v>-90</v>
      </c>
      <c r="O2357">
        <v>0</v>
      </c>
      <c r="P2357">
        <v>158</v>
      </c>
      <c r="Q2357">
        <v>32</v>
      </c>
      <c r="R2357">
        <v>0</v>
      </c>
      <c r="S2357">
        <v>0</v>
      </c>
      <c r="T2357">
        <v>0</v>
      </c>
      <c r="U2357">
        <v>190</v>
      </c>
      <c r="V2357">
        <v>190</v>
      </c>
      <c r="W2357">
        <v>0</v>
      </c>
      <c r="X2357" t="s">
        <v>64</v>
      </c>
      <c r="Y2357">
        <v>50.12</v>
      </c>
      <c r="Z2357">
        <v>4.7699999999999996</v>
      </c>
      <c r="AA2357" t="s">
        <v>65</v>
      </c>
      <c r="AB2357" t="s">
        <v>56</v>
      </c>
      <c r="AC2357">
        <v>3992</v>
      </c>
      <c r="AK2357">
        <v>32</v>
      </c>
      <c r="AL2357">
        <v>0</v>
      </c>
      <c r="AS2357">
        <v>190</v>
      </c>
      <c r="AZ2357">
        <v>158</v>
      </c>
      <c r="BB2357">
        <v>32</v>
      </c>
    </row>
    <row r="2358" spans="1:55" x14ac:dyDescent="0.25">
      <c r="A2358" t="s">
        <v>54</v>
      </c>
      <c r="B2358">
        <v>110027</v>
      </c>
      <c r="C2358" t="s">
        <v>55</v>
      </c>
      <c r="D2358" t="s">
        <v>56</v>
      </c>
      <c r="E2358" s="1">
        <v>45976</v>
      </c>
      <c r="F2358" t="s">
        <v>2747</v>
      </c>
      <c r="G2358" t="s">
        <v>58</v>
      </c>
      <c r="H2358">
        <v>7483876790</v>
      </c>
      <c r="I2358">
        <v>18528960</v>
      </c>
      <c r="J2358" s="3">
        <v>45976.885416666664</v>
      </c>
      <c r="K2358" t="s">
        <v>5760</v>
      </c>
      <c r="L2358" t="s">
        <v>59</v>
      </c>
      <c r="M2358">
        <v>367</v>
      </c>
      <c r="N2358">
        <v>0</v>
      </c>
      <c r="O2358">
        <v>0</v>
      </c>
      <c r="P2358">
        <v>367</v>
      </c>
      <c r="Q2358">
        <v>32</v>
      </c>
      <c r="R2358">
        <v>0</v>
      </c>
      <c r="S2358">
        <v>0</v>
      </c>
      <c r="T2358">
        <v>0</v>
      </c>
      <c r="U2358">
        <v>399</v>
      </c>
      <c r="V2358">
        <v>399</v>
      </c>
      <c r="W2358">
        <v>0</v>
      </c>
      <c r="X2358" t="s">
        <v>60</v>
      </c>
      <c r="Y2358">
        <v>71.72</v>
      </c>
      <c r="Z2358">
        <v>5.01</v>
      </c>
      <c r="AA2358" t="s">
        <v>61</v>
      </c>
      <c r="AB2358" t="s">
        <v>56</v>
      </c>
      <c r="AC2358">
        <v>6790</v>
      </c>
      <c r="AK2358">
        <v>32</v>
      </c>
      <c r="AL2358">
        <v>0</v>
      </c>
      <c r="AT2358">
        <v>399</v>
      </c>
      <c r="AZ2358">
        <v>367</v>
      </c>
      <c r="BC2358">
        <v>32</v>
      </c>
    </row>
    <row r="2359" spans="1:55" x14ac:dyDescent="0.25">
      <c r="A2359" t="s">
        <v>54</v>
      </c>
      <c r="B2359">
        <v>110027</v>
      </c>
      <c r="C2359" t="s">
        <v>55</v>
      </c>
      <c r="D2359" t="s">
        <v>56</v>
      </c>
      <c r="E2359" s="1">
        <v>45976</v>
      </c>
      <c r="F2359" t="s">
        <v>2748</v>
      </c>
      <c r="G2359" t="s">
        <v>58</v>
      </c>
      <c r="H2359">
        <v>7484662484</v>
      </c>
      <c r="I2359">
        <v>18528960</v>
      </c>
      <c r="J2359" s="3">
        <v>45976.886805555558</v>
      </c>
      <c r="K2359" t="s">
        <v>5760</v>
      </c>
      <c r="L2359" t="s">
        <v>59</v>
      </c>
      <c r="M2359">
        <v>398</v>
      </c>
      <c r="N2359">
        <v>-100</v>
      </c>
      <c r="O2359">
        <v>0</v>
      </c>
      <c r="P2359">
        <v>298</v>
      </c>
      <c r="Q2359">
        <v>32</v>
      </c>
      <c r="R2359">
        <v>0</v>
      </c>
      <c r="S2359">
        <v>0</v>
      </c>
      <c r="T2359">
        <v>0</v>
      </c>
      <c r="U2359">
        <v>330</v>
      </c>
      <c r="V2359">
        <v>330</v>
      </c>
      <c r="W2359">
        <v>0</v>
      </c>
      <c r="X2359" t="s">
        <v>60</v>
      </c>
      <c r="Y2359">
        <v>102.93</v>
      </c>
      <c r="Z2359">
        <v>9.82</v>
      </c>
      <c r="AA2359" t="s">
        <v>61</v>
      </c>
      <c r="AB2359" t="s">
        <v>56</v>
      </c>
      <c r="AC2359">
        <v>2484</v>
      </c>
      <c r="AK2359">
        <v>32</v>
      </c>
      <c r="AL2359">
        <v>0</v>
      </c>
      <c r="AT2359">
        <v>330</v>
      </c>
      <c r="AZ2359">
        <v>298</v>
      </c>
      <c r="BC2359">
        <v>32</v>
      </c>
    </row>
    <row r="2360" spans="1:55" x14ac:dyDescent="0.25">
      <c r="A2360" t="s">
        <v>54</v>
      </c>
      <c r="B2360">
        <v>110027</v>
      </c>
      <c r="C2360" t="s">
        <v>55</v>
      </c>
      <c r="D2360" t="s">
        <v>56</v>
      </c>
      <c r="E2360" s="1">
        <v>45976</v>
      </c>
      <c r="F2360" t="s">
        <v>2749</v>
      </c>
      <c r="G2360" t="s">
        <v>67</v>
      </c>
      <c r="J2360" s="3">
        <v>45976.888194444444</v>
      </c>
      <c r="K2360" t="s">
        <v>5760</v>
      </c>
      <c r="L2360" t="s">
        <v>59</v>
      </c>
      <c r="M2360">
        <v>776</v>
      </c>
      <c r="N2360">
        <v>0</v>
      </c>
      <c r="O2360">
        <v>0</v>
      </c>
      <c r="P2360">
        <v>776</v>
      </c>
      <c r="Q2360">
        <v>0</v>
      </c>
      <c r="R2360">
        <v>38.799999999999997</v>
      </c>
      <c r="S2360">
        <v>0.2</v>
      </c>
      <c r="T2360">
        <v>0</v>
      </c>
      <c r="U2360">
        <v>815</v>
      </c>
      <c r="V2360">
        <v>815</v>
      </c>
      <c r="W2360">
        <v>0</v>
      </c>
      <c r="X2360" t="s">
        <v>68</v>
      </c>
      <c r="Y2360">
        <v>177.33</v>
      </c>
      <c r="Z2360">
        <v>10.24</v>
      </c>
      <c r="AA2360" t="s">
        <v>74</v>
      </c>
      <c r="AB2360" t="s">
        <v>75</v>
      </c>
      <c r="AE2360" t="s">
        <v>378</v>
      </c>
      <c r="AF2360" t="s">
        <v>379</v>
      </c>
      <c r="AG2360">
        <v>7777005090</v>
      </c>
      <c r="AK2360">
        <v>0</v>
      </c>
      <c r="AL2360">
        <v>0</v>
      </c>
      <c r="AN2360">
        <v>815</v>
      </c>
      <c r="AV2360">
        <v>776</v>
      </c>
      <c r="AW2360">
        <v>19.399999999999999</v>
      </c>
      <c r="AX2360">
        <v>776</v>
      </c>
      <c r="AY2360">
        <v>19.399999999999999</v>
      </c>
      <c r="AZ2360">
        <v>776</v>
      </c>
    </row>
    <row r="2361" spans="1:55" x14ac:dyDescent="0.25">
      <c r="A2361" t="s">
        <v>54</v>
      </c>
      <c r="B2361">
        <v>110027</v>
      </c>
      <c r="C2361" t="s">
        <v>55</v>
      </c>
      <c r="D2361" t="s">
        <v>56</v>
      </c>
      <c r="E2361" s="1">
        <v>45976</v>
      </c>
      <c r="F2361" t="s">
        <v>2750</v>
      </c>
      <c r="G2361" t="s">
        <v>63</v>
      </c>
      <c r="H2361" s="4">
        <v>222191000000000</v>
      </c>
      <c r="I2361">
        <v>29811</v>
      </c>
      <c r="J2361" s="3">
        <v>45976.88958333333</v>
      </c>
      <c r="K2361" t="s">
        <v>5760</v>
      </c>
      <c r="L2361" t="s">
        <v>59</v>
      </c>
      <c r="M2361">
        <v>647</v>
      </c>
      <c r="N2361">
        <v>-93.74</v>
      </c>
      <c r="O2361">
        <v>0</v>
      </c>
      <c r="P2361">
        <v>553.26</v>
      </c>
      <c r="Q2361">
        <v>32</v>
      </c>
      <c r="R2361">
        <v>0</v>
      </c>
      <c r="S2361">
        <v>-0.26</v>
      </c>
      <c r="T2361">
        <v>0</v>
      </c>
      <c r="U2361">
        <v>585</v>
      </c>
      <c r="V2361">
        <v>585</v>
      </c>
      <c r="W2361">
        <v>0</v>
      </c>
      <c r="X2361" t="s">
        <v>64</v>
      </c>
      <c r="Y2361">
        <v>125.99</v>
      </c>
      <c r="Z2361">
        <v>13.16</v>
      </c>
      <c r="AA2361" t="s">
        <v>65</v>
      </c>
      <c r="AB2361" t="s">
        <v>56</v>
      </c>
      <c r="AC2361">
        <v>9145</v>
      </c>
      <c r="AK2361">
        <v>32</v>
      </c>
      <c r="AL2361">
        <v>0</v>
      </c>
      <c r="AS2361">
        <v>585</v>
      </c>
      <c r="AZ2361">
        <v>553.26</v>
      </c>
      <c r="BB2361">
        <v>32</v>
      </c>
    </row>
    <row r="2362" spans="1:55" x14ac:dyDescent="0.25">
      <c r="A2362" t="s">
        <v>54</v>
      </c>
      <c r="B2362">
        <v>110027</v>
      </c>
      <c r="C2362" t="s">
        <v>55</v>
      </c>
      <c r="D2362" t="s">
        <v>56</v>
      </c>
      <c r="E2362" s="1">
        <v>45976</v>
      </c>
      <c r="F2362" t="s">
        <v>2751</v>
      </c>
      <c r="G2362" t="s">
        <v>67</v>
      </c>
      <c r="J2362" s="3">
        <v>45976.890277777777</v>
      </c>
      <c r="K2362" t="s">
        <v>5760</v>
      </c>
      <c r="L2362" t="s">
        <v>59</v>
      </c>
      <c r="M2362">
        <v>109</v>
      </c>
      <c r="N2362">
        <v>0</v>
      </c>
      <c r="O2362">
        <v>0</v>
      </c>
      <c r="P2362">
        <v>109</v>
      </c>
      <c r="Q2362">
        <v>0</v>
      </c>
      <c r="R2362">
        <v>5.46</v>
      </c>
      <c r="S2362">
        <v>-0.46</v>
      </c>
      <c r="T2362">
        <v>0</v>
      </c>
      <c r="U2362">
        <v>114</v>
      </c>
      <c r="V2362">
        <v>114</v>
      </c>
      <c r="W2362">
        <v>0</v>
      </c>
      <c r="X2362" t="s">
        <v>73</v>
      </c>
      <c r="Y2362">
        <v>24.63</v>
      </c>
      <c r="Z2362">
        <v>1.96</v>
      </c>
      <c r="AA2362" t="s">
        <v>74</v>
      </c>
      <c r="AB2362" t="s">
        <v>75</v>
      </c>
      <c r="AE2362" t="s">
        <v>2752</v>
      </c>
      <c r="AF2362" t="s">
        <v>320</v>
      </c>
      <c r="AG2362">
        <v>9810333341</v>
      </c>
      <c r="AK2362">
        <v>0</v>
      </c>
      <c r="AL2362">
        <v>0</v>
      </c>
      <c r="AM2362">
        <v>114</v>
      </c>
      <c r="AV2362">
        <v>109</v>
      </c>
      <c r="AW2362">
        <v>2.73</v>
      </c>
      <c r="AX2362">
        <v>109</v>
      </c>
      <c r="AY2362">
        <v>2.73</v>
      </c>
      <c r="AZ2362">
        <v>109</v>
      </c>
    </row>
    <row r="2363" spans="1:55" x14ac:dyDescent="0.25">
      <c r="A2363" t="s">
        <v>54</v>
      </c>
      <c r="B2363">
        <v>110027</v>
      </c>
      <c r="C2363" t="s">
        <v>55</v>
      </c>
      <c r="D2363" t="s">
        <v>56</v>
      </c>
      <c r="E2363" s="1">
        <v>45976</v>
      </c>
      <c r="F2363" t="s">
        <v>2753</v>
      </c>
      <c r="G2363" t="s">
        <v>67</v>
      </c>
      <c r="J2363" s="3">
        <v>45976.890277777777</v>
      </c>
      <c r="K2363" t="s">
        <v>5760</v>
      </c>
      <c r="L2363" t="s">
        <v>59</v>
      </c>
      <c r="M2363">
        <v>139</v>
      </c>
      <c r="N2363">
        <v>0</v>
      </c>
      <c r="O2363">
        <v>0</v>
      </c>
      <c r="P2363">
        <v>139</v>
      </c>
      <c r="Q2363">
        <v>0</v>
      </c>
      <c r="R2363">
        <v>6.96</v>
      </c>
      <c r="S2363">
        <v>0.04</v>
      </c>
      <c r="T2363">
        <v>0</v>
      </c>
      <c r="U2363">
        <v>146</v>
      </c>
      <c r="V2363">
        <v>146</v>
      </c>
      <c r="W2363">
        <v>0</v>
      </c>
      <c r="X2363" t="s">
        <v>73</v>
      </c>
      <c r="Y2363">
        <v>30.6</v>
      </c>
      <c r="Z2363">
        <v>4.0199999999999996</v>
      </c>
      <c r="AA2363" t="s">
        <v>74</v>
      </c>
      <c r="AB2363" t="s">
        <v>75</v>
      </c>
      <c r="AE2363" t="s">
        <v>89</v>
      </c>
      <c r="AF2363" t="s">
        <v>56</v>
      </c>
      <c r="AG2363">
        <v>8929758003</v>
      </c>
      <c r="AK2363">
        <v>0</v>
      </c>
      <c r="AL2363">
        <v>0</v>
      </c>
      <c r="AM2363">
        <v>146</v>
      </c>
      <c r="AV2363">
        <v>139</v>
      </c>
      <c r="AW2363">
        <v>3.48</v>
      </c>
      <c r="AX2363">
        <v>139</v>
      </c>
      <c r="AY2363">
        <v>3.48</v>
      </c>
      <c r="AZ2363">
        <v>139</v>
      </c>
    </row>
    <row r="2364" spans="1:55" x14ac:dyDescent="0.25">
      <c r="A2364" t="s">
        <v>54</v>
      </c>
      <c r="B2364">
        <v>110027</v>
      </c>
      <c r="C2364" t="s">
        <v>55</v>
      </c>
      <c r="D2364" t="s">
        <v>56</v>
      </c>
      <c r="E2364" s="1">
        <v>45976</v>
      </c>
      <c r="F2364" t="s">
        <v>2754</v>
      </c>
      <c r="G2364" t="s">
        <v>67</v>
      </c>
      <c r="J2364" s="3">
        <v>45976.890277777777</v>
      </c>
      <c r="K2364" t="s">
        <v>5760</v>
      </c>
      <c r="L2364" t="s">
        <v>59</v>
      </c>
      <c r="M2364">
        <v>816</v>
      </c>
      <c r="N2364">
        <v>0</v>
      </c>
      <c r="O2364">
        <v>0</v>
      </c>
      <c r="P2364">
        <v>816</v>
      </c>
      <c r="Q2364">
        <v>0</v>
      </c>
      <c r="R2364">
        <v>40.799999999999997</v>
      </c>
      <c r="S2364">
        <v>0.2</v>
      </c>
      <c r="T2364">
        <v>0</v>
      </c>
      <c r="U2364">
        <v>857</v>
      </c>
      <c r="V2364">
        <v>857</v>
      </c>
      <c r="W2364">
        <v>0</v>
      </c>
      <c r="X2364" t="s">
        <v>68</v>
      </c>
      <c r="Y2364">
        <v>197.78</v>
      </c>
      <c r="Z2364">
        <v>9.9</v>
      </c>
      <c r="AA2364" t="s">
        <v>74</v>
      </c>
      <c r="AB2364" t="s">
        <v>75</v>
      </c>
      <c r="AE2364" t="s">
        <v>89</v>
      </c>
      <c r="AF2364" t="s">
        <v>56</v>
      </c>
      <c r="AG2364">
        <v>8929758003</v>
      </c>
      <c r="AK2364">
        <v>0</v>
      </c>
      <c r="AL2364">
        <v>0</v>
      </c>
      <c r="AN2364">
        <v>857</v>
      </c>
      <c r="AV2364">
        <v>816</v>
      </c>
      <c r="AW2364">
        <v>20.399999999999999</v>
      </c>
      <c r="AX2364">
        <v>816</v>
      </c>
      <c r="AY2364">
        <v>20.399999999999999</v>
      </c>
      <c r="AZ2364">
        <v>816</v>
      </c>
    </row>
    <row r="2365" spans="1:55" x14ac:dyDescent="0.25">
      <c r="A2365" t="s">
        <v>54</v>
      </c>
      <c r="B2365">
        <v>110027</v>
      </c>
      <c r="C2365" t="s">
        <v>55</v>
      </c>
      <c r="D2365" t="s">
        <v>56</v>
      </c>
      <c r="E2365" s="1">
        <v>45976</v>
      </c>
      <c r="F2365" t="s">
        <v>2755</v>
      </c>
      <c r="G2365" t="s">
        <v>67</v>
      </c>
      <c r="J2365" s="3">
        <v>45976.890277777777</v>
      </c>
      <c r="K2365" t="s">
        <v>5760</v>
      </c>
      <c r="L2365" t="s">
        <v>59</v>
      </c>
      <c r="M2365">
        <v>229</v>
      </c>
      <c r="N2365">
        <v>0</v>
      </c>
      <c r="O2365">
        <v>0</v>
      </c>
      <c r="P2365">
        <v>229</v>
      </c>
      <c r="Q2365">
        <v>0</v>
      </c>
      <c r="R2365">
        <v>11.46</v>
      </c>
      <c r="S2365">
        <v>-0.46</v>
      </c>
      <c r="T2365">
        <v>0</v>
      </c>
      <c r="U2365">
        <v>240</v>
      </c>
      <c r="V2365">
        <v>240</v>
      </c>
      <c r="W2365">
        <v>0</v>
      </c>
      <c r="X2365" t="s">
        <v>68</v>
      </c>
      <c r="Y2365">
        <v>42.71</v>
      </c>
      <c r="Z2365">
        <v>8.7200000000000006</v>
      </c>
      <c r="AA2365" t="s">
        <v>74</v>
      </c>
      <c r="AB2365" t="s">
        <v>75</v>
      </c>
      <c r="AE2365" t="s">
        <v>89</v>
      </c>
      <c r="AF2365" t="s">
        <v>56</v>
      </c>
      <c r="AG2365">
        <v>8929758003</v>
      </c>
      <c r="AK2365">
        <v>0</v>
      </c>
      <c r="AL2365">
        <v>0</v>
      </c>
      <c r="AN2365">
        <v>240</v>
      </c>
      <c r="AV2365">
        <v>229</v>
      </c>
      <c r="AW2365">
        <v>5.73</v>
      </c>
      <c r="AX2365">
        <v>229</v>
      </c>
      <c r="AY2365">
        <v>5.73</v>
      </c>
      <c r="AZ2365">
        <v>229</v>
      </c>
    </row>
    <row r="2366" spans="1:55" x14ac:dyDescent="0.25">
      <c r="A2366" t="s">
        <v>54</v>
      </c>
      <c r="B2366">
        <v>110027</v>
      </c>
      <c r="C2366" t="s">
        <v>55</v>
      </c>
      <c r="D2366" t="s">
        <v>56</v>
      </c>
      <c r="E2366" s="1">
        <v>45976</v>
      </c>
      <c r="F2366" t="s">
        <v>2756</v>
      </c>
      <c r="G2366" t="s">
        <v>67</v>
      </c>
      <c r="J2366" s="3">
        <v>45976.895138888889</v>
      </c>
      <c r="K2366" t="s">
        <v>5760</v>
      </c>
      <c r="L2366" t="s">
        <v>59</v>
      </c>
      <c r="M2366">
        <v>348</v>
      </c>
      <c r="N2366">
        <v>0</v>
      </c>
      <c r="O2366">
        <v>0</v>
      </c>
      <c r="P2366">
        <v>348</v>
      </c>
      <c r="Q2366">
        <v>0</v>
      </c>
      <c r="R2366">
        <v>17.399999999999999</v>
      </c>
      <c r="S2366">
        <v>-0.4</v>
      </c>
      <c r="T2366">
        <v>0</v>
      </c>
      <c r="U2366">
        <v>365</v>
      </c>
      <c r="V2366">
        <v>365</v>
      </c>
      <c r="W2366">
        <v>0</v>
      </c>
      <c r="X2366" t="s">
        <v>73</v>
      </c>
      <c r="Y2366">
        <v>75.64</v>
      </c>
      <c r="Z2366">
        <v>10.33</v>
      </c>
      <c r="AA2366" t="s">
        <v>74</v>
      </c>
      <c r="AB2366" t="s">
        <v>75</v>
      </c>
      <c r="AE2366" t="s">
        <v>2757</v>
      </c>
      <c r="AF2366" t="s">
        <v>2758</v>
      </c>
      <c r="AG2366">
        <v>7826555544</v>
      </c>
      <c r="AK2366">
        <v>0</v>
      </c>
      <c r="AL2366">
        <v>0</v>
      </c>
      <c r="AM2366">
        <v>365</v>
      </c>
      <c r="AV2366">
        <v>348</v>
      </c>
      <c r="AW2366">
        <v>8.6999999999999993</v>
      </c>
      <c r="AX2366">
        <v>348</v>
      </c>
      <c r="AY2366">
        <v>8.6999999999999993</v>
      </c>
      <c r="AZ2366">
        <v>348</v>
      </c>
    </row>
    <row r="2367" spans="1:55" x14ac:dyDescent="0.25">
      <c r="A2367" t="s">
        <v>54</v>
      </c>
      <c r="B2367">
        <v>110027</v>
      </c>
      <c r="C2367" t="s">
        <v>55</v>
      </c>
      <c r="D2367" t="s">
        <v>56</v>
      </c>
      <c r="E2367" s="1">
        <v>45976</v>
      </c>
      <c r="F2367" t="s">
        <v>2759</v>
      </c>
      <c r="G2367" t="s">
        <v>63</v>
      </c>
      <c r="H2367" s="4">
        <v>222192000000000</v>
      </c>
      <c r="I2367">
        <v>29811</v>
      </c>
      <c r="J2367" s="3">
        <v>45976.895833333336</v>
      </c>
      <c r="K2367" t="s">
        <v>5760</v>
      </c>
      <c r="L2367" t="s">
        <v>59</v>
      </c>
      <c r="M2367">
        <v>438</v>
      </c>
      <c r="N2367">
        <v>-93.75</v>
      </c>
      <c r="O2367">
        <v>0</v>
      </c>
      <c r="P2367">
        <v>344.25</v>
      </c>
      <c r="Q2367">
        <v>32</v>
      </c>
      <c r="R2367">
        <v>0</v>
      </c>
      <c r="S2367">
        <v>-0.25</v>
      </c>
      <c r="T2367">
        <v>0</v>
      </c>
      <c r="U2367">
        <v>376</v>
      </c>
      <c r="V2367">
        <v>376</v>
      </c>
      <c r="W2367">
        <v>0</v>
      </c>
      <c r="X2367" t="s">
        <v>64</v>
      </c>
      <c r="Y2367">
        <v>74.81</v>
      </c>
      <c r="Z2367">
        <v>9.5399999999999991</v>
      </c>
      <c r="AA2367" t="s">
        <v>65</v>
      </c>
      <c r="AB2367" t="s">
        <v>56</v>
      </c>
      <c r="AC2367">
        <v>7297</v>
      </c>
      <c r="AK2367">
        <v>32</v>
      </c>
      <c r="AL2367">
        <v>0</v>
      </c>
      <c r="AS2367">
        <v>376</v>
      </c>
      <c r="AZ2367">
        <v>344.25</v>
      </c>
      <c r="BB2367">
        <v>32</v>
      </c>
    </row>
    <row r="2368" spans="1:55" x14ac:dyDescent="0.25">
      <c r="A2368" t="s">
        <v>54</v>
      </c>
      <c r="B2368">
        <v>110027</v>
      </c>
      <c r="C2368" t="s">
        <v>55</v>
      </c>
      <c r="D2368" t="s">
        <v>56</v>
      </c>
      <c r="E2368" s="1">
        <v>45976</v>
      </c>
      <c r="F2368" t="s">
        <v>2760</v>
      </c>
      <c r="G2368" t="s">
        <v>63</v>
      </c>
      <c r="H2368" s="4">
        <v>222192000000000</v>
      </c>
      <c r="I2368">
        <v>29811</v>
      </c>
      <c r="J2368" s="3">
        <v>45976.897916666669</v>
      </c>
      <c r="K2368" t="s">
        <v>5760</v>
      </c>
      <c r="L2368" t="s">
        <v>59</v>
      </c>
      <c r="M2368">
        <v>218</v>
      </c>
      <c r="N2368">
        <v>-90</v>
      </c>
      <c r="O2368">
        <v>0</v>
      </c>
      <c r="P2368">
        <v>128</v>
      </c>
      <c r="Q2368">
        <v>32</v>
      </c>
      <c r="R2368">
        <v>0</v>
      </c>
      <c r="S2368">
        <v>0</v>
      </c>
      <c r="T2368">
        <v>0</v>
      </c>
      <c r="U2368">
        <v>160</v>
      </c>
      <c r="V2368">
        <v>160</v>
      </c>
      <c r="W2368">
        <v>0</v>
      </c>
      <c r="X2368" t="s">
        <v>64</v>
      </c>
      <c r="Y2368">
        <v>48.86</v>
      </c>
      <c r="Z2368">
        <v>3.92</v>
      </c>
      <c r="AA2368" t="s">
        <v>65</v>
      </c>
      <c r="AB2368" t="s">
        <v>56</v>
      </c>
      <c r="AC2368">
        <v>5587</v>
      </c>
      <c r="AK2368">
        <v>32</v>
      </c>
      <c r="AL2368">
        <v>0</v>
      </c>
      <c r="AS2368">
        <v>160</v>
      </c>
      <c r="AZ2368">
        <v>128</v>
      </c>
      <c r="BB2368">
        <v>32</v>
      </c>
    </row>
    <row r="2369" spans="1:55" x14ac:dyDescent="0.25">
      <c r="A2369" t="s">
        <v>54</v>
      </c>
      <c r="B2369">
        <v>110027</v>
      </c>
      <c r="C2369" t="s">
        <v>55</v>
      </c>
      <c r="D2369" t="s">
        <v>56</v>
      </c>
      <c r="E2369" s="1">
        <v>45976</v>
      </c>
      <c r="F2369" t="s">
        <v>2761</v>
      </c>
      <c r="G2369" t="s">
        <v>67</v>
      </c>
      <c r="J2369" s="3">
        <v>45976.898611111108</v>
      </c>
      <c r="K2369" t="s">
        <v>5760</v>
      </c>
      <c r="L2369" t="s">
        <v>59</v>
      </c>
      <c r="M2369">
        <v>206</v>
      </c>
      <c r="N2369">
        <v>0</v>
      </c>
      <c r="O2369">
        <v>0</v>
      </c>
      <c r="P2369">
        <v>206</v>
      </c>
      <c r="Q2369">
        <v>0</v>
      </c>
      <c r="R2369">
        <v>10.3</v>
      </c>
      <c r="S2369">
        <v>-0.3</v>
      </c>
      <c r="T2369">
        <v>0</v>
      </c>
      <c r="U2369">
        <v>216</v>
      </c>
      <c r="V2369">
        <v>216</v>
      </c>
      <c r="W2369">
        <v>0</v>
      </c>
      <c r="X2369" t="s">
        <v>73</v>
      </c>
      <c r="Y2369">
        <v>50.08</v>
      </c>
      <c r="Z2369">
        <v>8.16</v>
      </c>
      <c r="AA2369" t="s">
        <v>74</v>
      </c>
      <c r="AB2369" t="s">
        <v>75</v>
      </c>
      <c r="AE2369" t="s">
        <v>89</v>
      </c>
      <c r="AF2369" t="s">
        <v>56</v>
      </c>
      <c r="AG2369">
        <v>8929758003</v>
      </c>
      <c r="AK2369">
        <v>0</v>
      </c>
      <c r="AL2369">
        <v>0</v>
      </c>
      <c r="AM2369">
        <v>216</v>
      </c>
      <c r="AV2369">
        <v>206</v>
      </c>
      <c r="AW2369">
        <v>5.15</v>
      </c>
      <c r="AX2369">
        <v>206</v>
      </c>
      <c r="AY2369">
        <v>5.15</v>
      </c>
      <c r="AZ2369">
        <v>206</v>
      </c>
    </row>
    <row r="2370" spans="1:55" x14ac:dyDescent="0.25">
      <c r="A2370" t="s">
        <v>54</v>
      </c>
      <c r="B2370">
        <v>110027</v>
      </c>
      <c r="C2370" t="s">
        <v>55</v>
      </c>
      <c r="D2370" t="s">
        <v>56</v>
      </c>
      <c r="E2370" s="1">
        <v>45976</v>
      </c>
      <c r="F2370" t="s">
        <v>2762</v>
      </c>
      <c r="G2370" t="s">
        <v>58</v>
      </c>
      <c r="H2370">
        <v>7483414241</v>
      </c>
      <c r="I2370">
        <v>18528960</v>
      </c>
      <c r="J2370" s="3">
        <v>45976.899305555555</v>
      </c>
      <c r="K2370" t="s">
        <v>5760</v>
      </c>
      <c r="L2370" t="s">
        <v>59</v>
      </c>
      <c r="M2370">
        <v>946</v>
      </c>
      <c r="N2370">
        <v>-449</v>
      </c>
      <c r="O2370">
        <v>0</v>
      </c>
      <c r="P2370">
        <v>497</v>
      </c>
      <c r="Q2370">
        <v>32</v>
      </c>
      <c r="R2370">
        <v>0</v>
      </c>
      <c r="S2370">
        <v>0</v>
      </c>
      <c r="T2370">
        <v>0</v>
      </c>
      <c r="U2370">
        <v>529</v>
      </c>
      <c r="V2370">
        <v>529</v>
      </c>
      <c r="W2370">
        <v>0</v>
      </c>
      <c r="X2370" t="s">
        <v>60</v>
      </c>
      <c r="Y2370">
        <v>164.09</v>
      </c>
      <c r="Z2370">
        <v>15.09</v>
      </c>
      <c r="AA2370" t="s">
        <v>61</v>
      </c>
      <c r="AB2370" t="s">
        <v>56</v>
      </c>
      <c r="AC2370">
        <v>4241</v>
      </c>
      <c r="AK2370">
        <v>32</v>
      </c>
      <c r="AL2370">
        <v>0</v>
      </c>
      <c r="AT2370">
        <v>529</v>
      </c>
      <c r="AZ2370">
        <v>497</v>
      </c>
      <c r="BC2370">
        <v>32</v>
      </c>
    </row>
    <row r="2371" spans="1:55" x14ac:dyDescent="0.25">
      <c r="A2371" t="s">
        <v>54</v>
      </c>
      <c r="B2371">
        <v>110027</v>
      </c>
      <c r="C2371" t="s">
        <v>55</v>
      </c>
      <c r="D2371" t="s">
        <v>56</v>
      </c>
      <c r="E2371" s="1">
        <v>45976</v>
      </c>
      <c r="F2371" t="s">
        <v>2763</v>
      </c>
      <c r="G2371" t="s">
        <v>63</v>
      </c>
      <c r="H2371" s="4">
        <v>222192000000000</v>
      </c>
      <c r="I2371">
        <v>29811</v>
      </c>
      <c r="J2371" s="3">
        <v>45976.900694444441</v>
      </c>
      <c r="K2371" t="s">
        <v>5760</v>
      </c>
      <c r="L2371" t="s">
        <v>59</v>
      </c>
      <c r="M2371">
        <v>597</v>
      </c>
      <c r="N2371">
        <v>-175</v>
      </c>
      <c r="O2371">
        <v>0</v>
      </c>
      <c r="P2371">
        <v>422</v>
      </c>
      <c r="Q2371">
        <v>32</v>
      </c>
      <c r="R2371">
        <v>0</v>
      </c>
      <c r="S2371">
        <v>0</v>
      </c>
      <c r="T2371">
        <v>0</v>
      </c>
      <c r="U2371">
        <v>454</v>
      </c>
      <c r="V2371">
        <v>454</v>
      </c>
      <c r="W2371">
        <v>0</v>
      </c>
      <c r="X2371" t="s">
        <v>64</v>
      </c>
      <c r="Y2371">
        <v>99.41</v>
      </c>
      <c r="Z2371">
        <v>5.55</v>
      </c>
      <c r="AA2371" t="s">
        <v>65</v>
      </c>
      <c r="AB2371" t="s">
        <v>56</v>
      </c>
      <c r="AC2371">
        <v>5277</v>
      </c>
      <c r="AK2371">
        <v>32</v>
      </c>
      <c r="AL2371">
        <v>0</v>
      </c>
      <c r="AS2371">
        <v>454</v>
      </c>
      <c r="AZ2371">
        <v>422</v>
      </c>
      <c r="BB2371">
        <v>32</v>
      </c>
    </row>
    <row r="2372" spans="1:55" x14ac:dyDescent="0.25">
      <c r="A2372" t="s">
        <v>54</v>
      </c>
      <c r="B2372">
        <v>110027</v>
      </c>
      <c r="C2372" t="s">
        <v>55</v>
      </c>
      <c r="D2372" t="s">
        <v>56</v>
      </c>
      <c r="E2372" s="1">
        <v>45976</v>
      </c>
      <c r="F2372" t="s">
        <v>2764</v>
      </c>
      <c r="G2372" t="s">
        <v>67</v>
      </c>
      <c r="J2372" s="3">
        <v>45976.902083333334</v>
      </c>
      <c r="K2372" t="s">
        <v>5760</v>
      </c>
      <c r="L2372" t="s">
        <v>59</v>
      </c>
      <c r="M2372">
        <v>259</v>
      </c>
      <c r="N2372">
        <v>0</v>
      </c>
      <c r="O2372">
        <v>0</v>
      </c>
      <c r="P2372">
        <v>259</v>
      </c>
      <c r="Q2372">
        <v>0</v>
      </c>
      <c r="R2372">
        <v>12.96</v>
      </c>
      <c r="S2372">
        <v>0.04</v>
      </c>
      <c r="T2372">
        <v>0</v>
      </c>
      <c r="U2372">
        <v>272</v>
      </c>
      <c r="V2372">
        <v>272</v>
      </c>
      <c r="W2372">
        <v>0</v>
      </c>
      <c r="X2372" t="s">
        <v>68</v>
      </c>
      <c r="Y2372">
        <v>66.62</v>
      </c>
      <c r="Z2372">
        <v>2.56</v>
      </c>
      <c r="AA2372" t="s">
        <v>74</v>
      </c>
      <c r="AB2372" t="s">
        <v>75</v>
      </c>
      <c r="AE2372" t="s">
        <v>89</v>
      </c>
      <c r="AF2372" t="s">
        <v>56</v>
      </c>
      <c r="AG2372">
        <v>8929758003</v>
      </c>
      <c r="AK2372">
        <v>0</v>
      </c>
      <c r="AL2372">
        <v>0</v>
      </c>
      <c r="AN2372">
        <v>272</v>
      </c>
      <c r="AV2372">
        <v>259</v>
      </c>
      <c r="AW2372">
        <v>6.48</v>
      </c>
      <c r="AX2372">
        <v>259</v>
      </c>
      <c r="AY2372">
        <v>6.48</v>
      </c>
      <c r="AZ2372">
        <v>259</v>
      </c>
    </row>
    <row r="2373" spans="1:55" x14ac:dyDescent="0.25">
      <c r="A2373" t="s">
        <v>54</v>
      </c>
      <c r="B2373">
        <v>110027</v>
      </c>
      <c r="C2373" t="s">
        <v>55</v>
      </c>
      <c r="D2373" t="s">
        <v>56</v>
      </c>
      <c r="E2373" s="1">
        <v>45976</v>
      </c>
      <c r="F2373" t="s">
        <v>2765</v>
      </c>
      <c r="G2373" t="s">
        <v>67</v>
      </c>
      <c r="J2373" s="3">
        <v>45976.910416666666</v>
      </c>
      <c r="K2373" t="s">
        <v>5760</v>
      </c>
      <c r="L2373" t="s">
        <v>59</v>
      </c>
      <c r="M2373">
        <v>198</v>
      </c>
      <c r="N2373">
        <v>0</v>
      </c>
      <c r="O2373">
        <v>0</v>
      </c>
      <c r="P2373">
        <v>198</v>
      </c>
      <c r="Q2373">
        <v>0</v>
      </c>
      <c r="R2373">
        <v>9.9</v>
      </c>
      <c r="S2373">
        <v>0.1</v>
      </c>
      <c r="T2373">
        <v>0</v>
      </c>
      <c r="U2373">
        <v>208</v>
      </c>
      <c r="V2373">
        <v>208</v>
      </c>
      <c r="W2373">
        <v>0</v>
      </c>
      <c r="X2373" t="s">
        <v>68</v>
      </c>
      <c r="Y2373">
        <v>46.23</v>
      </c>
      <c r="Z2373">
        <v>3.92</v>
      </c>
      <c r="AA2373" t="s">
        <v>74</v>
      </c>
      <c r="AB2373" t="s">
        <v>75</v>
      </c>
      <c r="AE2373" t="s">
        <v>89</v>
      </c>
      <c r="AF2373" t="s">
        <v>56</v>
      </c>
      <c r="AG2373">
        <v>8929758003</v>
      </c>
      <c r="AK2373">
        <v>0</v>
      </c>
      <c r="AL2373">
        <v>0</v>
      </c>
      <c r="AN2373">
        <v>208</v>
      </c>
      <c r="AV2373">
        <v>198</v>
      </c>
      <c r="AW2373">
        <v>4.95</v>
      </c>
      <c r="AX2373">
        <v>198</v>
      </c>
      <c r="AY2373">
        <v>4.95</v>
      </c>
      <c r="AZ2373">
        <v>198</v>
      </c>
    </row>
    <row r="2374" spans="1:55" x14ac:dyDescent="0.25">
      <c r="A2374" t="s">
        <v>54</v>
      </c>
      <c r="B2374">
        <v>110027</v>
      </c>
      <c r="C2374" t="s">
        <v>55</v>
      </c>
      <c r="D2374" t="s">
        <v>56</v>
      </c>
      <c r="E2374" s="1">
        <v>45976</v>
      </c>
      <c r="F2374" t="s">
        <v>2766</v>
      </c>
      <c r="G2374" t="s">
        <v>67</v>
      </c>
      <c r="J2374" s="3">
        <v>45976.911111111112</v>
      </c>
      <c r="K2374" t="s">
        <v>5760</v>
      </c>
      <c r="L2374" t="s">
        <v>59</v>
      </c>
      <c r="M2374">
        <v>349</v>
      </c>
      <c r="N2374">
        <v>0</v>
      </c>
      <c r="O2374">
        <v>0</v>
      </c>
      <c r="P2374">
        <v>349</v>
      </c>
      <c r="Q2374">
        <v>0</v>
      </c>
      <c r="R2374">
        <v>17.46</v>
      </c>
      <c r="S2374">
        <v>-0.46</v>
      </c>
      <c r="T2374">
        <v>0</v>
      </c>
      <c r="U2374">
        <v>366</v>
      </c>
      <c r="V2374">
        <v>366</v>
      </c>
      <c r="W2374">
        <v>0</v>
      </c>
      <c r="X2374" t="s">
        <v>68</v>
      </c>
      <c r="Y2374">
        <v>90.39</v>
      </c>
      <c r="Z2374">
        <v>1.96</v>
      </c>
      <c r="AA2374" t="s">
        <v>74</v>
      </c>
      <c r="AB2374" t="s">
        <v>75</v>
      </c>
      <c r="AE2374" t="s">
        <v>89</v>
      </c>
      <c r="AF2374" t="s">
        <v>56</v>
      </c>
      <c r="AG2374">
        <v>8929758003</v>
      </c>
      <c r="AK2374">
        <v>0</v>
      </c>
      <c r="AL2374">
        <v>0</v>
      </c>
      <c r="AN2374">
        <v>366</v>
      </c>
      <c r="AV2374">
        <v>349</v>
      </c>
      <c r="AW2374">
        <v>8.73</v>
      </c>
      <c r="AX2374">
        <v>349</v>
      </c>
      <c r="AY2374">
        <v>8.73</v>
      </c>
      <c r="AZ2374">
        <v>349</v>
      </c>
    </row>
    <row r="2375" spans="1:55" x14ac:dyDescent="0.25">
      <c r="A2375" t="s">
        <v>54</v>
      </c>
      <c r="B2375">
        <v>110027</v>
      </c>
      <c r="C2375" t="s">
        <v>55</v>
      </c>
      <c r="D2375" t="s">
        <v>56</v>
      </c>
      <c r="E2375" s="1">
        <v>45976</v>
      </c>
      <c r="F2375" t="s">
        <v>2767</v>
      </c>
      <c r="G2375" t="s">
        <v>58</v>
      </c>
      <c r="H2375">
        <v>7485366642</v>
      </c>
      <c r="I2375">
        <v>18528960</v>
      </c>
      <c r="J2375" s="3">
        <v>45976.911805555559</v>
      </c>
      <c r="K2375" t="s">
        <v>5760</v>
      </c>
      <c r="L2375" t="s">
        <v>59</v>
      </c>
      <c r="M2375">
        <v>248</v>
      </c>
      <c r="N2375">
        <v>-100</v>
      </c>
      <c r="O2375">
        <v>0</v>
      </c>
      <c r="P2375">
        <v>148</v>
      </c>
      <c r="Q2375">
        <v>32</v>
      </c>
      <c r="R2375">
        <v>0</v>
      </c>
      <c r="S2375">
        <v>0</v>
      </c>
      <c r="T2375">
        <v>0</v>
      </c>
      <c r="U2375">
        <v>180</v>
      </c>
      <c r="V2375">
        <v>180</v>
      </c>
      <c r="W2375">
        <v>0</v>
      </c>
      <c r="X2375" t="s">
        <v>60</v>
      </c>
      <c r="Y2375">
        <v>43.04</v>
      </c>
      <c r="Z2375">
        <v>5.88</v>
      </c>
      <c r="AA2375" t="s">
        <v>61</v>
      </c>
      <c r="AB2375" t="s">
        <v>56</v>
      </c>
      <c r="AC2375">
        <v>6642</v>
      </c>
      <c r="AK2375">
        <v>32</v>
      </c>
      <c r="AL2375">
        <v>0</v>
      </c>
      <c r="AT2375">
        <v>180</v>
      </c>
      <c r="AZ2375">
        <v>148</v>
      </c>
      <c r="BC2375">
        <v>32</v>
      </c>
    </row>
    <row r="2376" spans="1:55" x14ac:dyDescent="0.25">
      <c r="A2376" t="s">
        <v>54</v>
      </c>
      <c r="B2376">
        <v>110027</v>
      </c>
      <c r="C2376" t="s">
        <v>55</v>
      </c>
      <c r="D2376" t="s">
        <v>56</v>
      </c>
      <c r="E2376" s="1">
        <v>45976</v>
      </c>
      <c r="F2376" t="s">
        <v>2768</v>
      </c>
      <c r="G2376" t="s">
        <v>58</v>
      </c>
      <c r="H2376">
        <v>7486003347</v>
      </c>
      <c r="I2376">
        <v>18528960</v>
      </c>
      <c r="J2376" s="3">
        <v>45976.911805555559</v>
      </c>
      <c r="K2376" t="s">
        <v>5760</v>
      </c>
      <c r="L2376" t="s">
        <v>59</v>
      </c>
      <c r="M2376">
        <v>488</v>
      </c>
      <c r="N2376">
        <v>-174.5</v>
      </c>
      <c r="O2376">
        <v>0</v>
      </c>
      <c r="P2376">
        <v>313.5</v>
      </c>
      <c r="Q2376">
        <v>32</v>
      </c>
      <c r="R2376">
        <v>0</v>
      </c>
      <c r="S2376">
        <v>0</v>
      </c>
      <c r="T2376">
        <v>0</v>
      </c>
      <c r="U2376">
        <v>345.5</v>
      </c>
      <c r="V2376">
        <v>345.5</v>
      </c>
      <c r="W2376">
        <v>0</v>
      </c>
      <c r="X2376" t="s">
        <v>60</v>
      </c>
      <c r="Y2376">
        <v>107.87</v>
      </c>
      <c r="Z2376">
        <v>7.24</v>
      </c>
      <c r="AA2376" t="s">
        <v>61</v>
      </c>
      <c r="AB2376" t="s">
        <v>56</v>
      </c>
      <c r="AC2376">
        <v>3347</v>
      </c>
      <c r="AK2376">
        <v>32</v>
      </c>
      <c r="AL2376">
        <v>0</v>
      </c>
      <c r="AT2376">
        <v>345.5</v>
      </c>
      <c r="AZ2376">
        <v>313.5</v>
      </c>
      <c r="BC2376">
        <v>32</v>
      </c>
    </row>
    <row r="2377" spans="1:55" x14ac:dyDescent="0.25">
      <c r="A2377" t="s">
        <v>54</v>
      </c>
      <c r="B2377">
        <v>110027</v>
      </c>
      <c r="C2377" t="s">
        <v>55</v>
      </c>
      <c r="D2377" t="s">
        <v>56</v>
      </c>
      <c r="E2377" s="1">
        <v>45976</v>
      </c>
      <c r="F2377" t="s">
        <v>2769</v>
      </c>
      <c r="G2377" t="s">
        <v>63</v>
      </c>
      <c r="H2377" s="4">
        <v>222194000000000</v>
      </c>
      <c r="I2377">
        <v>29811</v>
      </c>
      <c r="J2377" s="3">
        <v>45976.913888888892</v>
      </c>
      <c r="K2377" t="s">
        <v>5760</v>
      </c>
      <c r="L2377" t="s">
        <v>59</v>
      </c>
      <c r="M2377">
        <v>557</v>
      </c>
      <c r="N2377">
        <v>0</v>
      </c>
      <c r="O2377">
        <v>0</v>
      </c>
      <c r="P2377">
        <v>557</v>
      </c>
      <c r="Q2377">
        <v>32</v>
      </c>
      <c r="R2377">
        <v>0</v>
      </c>
      <c r="S2377">
        <v>0</v>
      </c>
      <c r="T2377">
        <v>0</v>
      </c>
      <c r="U2377">
        <v>589</v>
      </c>
      <c r="V2377">
        <v>589</v>
      </c>
      <c r="W2377">
        <v>0</v>
      </c>
      <c r="X2377" t="s">
        <v>64</v>
      </c>
      <c r="Y2377">
        <v>90.31</v>
      </c>
      <c r="Z2377">
        <v>14.59</v>
      </c>
      <c r="AA2377" t="s">
        <v>65</v>
      </c>
      <c r="AB2377" t="s">
        <v>56</v>
      </c>
      <c r="AC2377">
        <v>2849</v>
      </c>
      <c r="AK2377">
        <v>32</v>
      </c>
      <c r="AL2377">
        <v>0</v>
      </c>
      <c r="AS2377">
        <v>589</v>
      </c>
      <c r="AZ2377">
        <v>557</v>
      </c>
      <c r="BB2377">
        <v>32</v>
      </c>
    </row>
    <row r="2378" spans="1:55" x14ac:dyDescent="0.25">
      <c r="A2378" t="s">
        <v>54</v>
      </c>
      <c r="B2378">
        <v>110027</v>
      </c>
      <c r="C2378" t="s">
        <v>55</v>
      </c>
      <c r="D2378" t="s">
        <v>56</v>
      </c>
      <c r="E2378" s="1">
        <v>45976</v>
      </c>
      <c r="F2378" t="s">
        <v>2770</v>
      </c>
      <c r="G2378" t="s">
        <v>58</v>
      </c>
      <c r="H2378">
        <v>7481221470</v>
      </c>
      <c r="I2378">
        <v>18528960</v>
      </c>
      <c r="J2378" s="3">
        <v>45976.917361111111</v>
      </c>
      <c r="K2378" t="s">
        <v>5760</v>
      </c>
      <c r="L2378" t="s">
        <v>59</v>
      </c>
      <c r="M2378">
        <v>587</v>
      </c>
      <c r="N2378">
        <v>-75</v>
      </c>
      <c r="O2378">
        <v>0</v>
      </c>
      <c r="P2378">
        <v>512</v>
      </c>
      <c r="Q2378">
        <v>32</v>
      </c>
      <c r="R2378">
        <v>0</v>
      </c>
      <c r="S2378">
        <v>0</v>
      </c>
      <c r="T2378">
        <v>0</v>
      </c>
      <c r="U2378">
        <v>544</v>
      </c>
      <c r="V2378">
        <v>544</v>
      </c>
      <c r="W2378">
        <v>0</v>
      </c>
      <c r="X2378" t="s">
        <v>60</v>
      </c>
      <c r="Y2378">
        <v>120.55</v>
      </c>
      <c r="Z2378">
        <v>10.65</v>
      </c>
      <c r="AA2378" t="s">
        <v>61</v>
      </c>
      <c r="AB2378" t="s">
        <v>56</v>
      </c>
      <c r="AC2378">
        <v>1470</v>
      </c>
      <c r="AK2378">
        <v>32</v>
      </c>
      <c r="AL2378">
        <v>0</v>
      </c>
      <c r="AT2378">
        <v>544</v>
      </c>
      <c r="AZ2378">
        <v>512</v>
      </c>
      <c r="BC2378">
        <v>32</v>
      </c>
    </row>
    <row r="2379" spans="1:55" x14ac:dyDescent="0.25">
      <c r="A2379" t="s">
        <v>54</v>
      </c>
      <c r="B2379">
        <v>110027</v>
      </c>
      <c r="C2379" t="s">
        <v>55</v>
      </c>
      <c r="D2379" t="s">
        <v>56</v>
      </c>
      <c r="E2379" s="1">
        <v>45976</v>
      </c>
      <c r="F2379" t="s">
        <v>2771</v>
      </c>
      <c r="G2379" t="s">
        <v>67</v>
      </c>
      <c r="J2379" s="3">
        <v>45976.918055555558</v>
      </c>
      <c r="K2379" t="s">
        <v>5760</v>
      </c>
      <c r="L2379" t="s">
        <v>59</v>
      </c>
      <c r="M2379">
        <v>378</v>
      </c>
      <c r="N2379">
        <v>0</v>
      </c>
      <c r="O2379">
        <v>0</v>
      </c>
      <c r="P2379">
        <v>378</v>
      </c>
      <c r="Q2379">
        <v>0</v>
      </c>
      <c r="R2379">
        <v>18.899999999999999</v>
      </c>
      <c r="S2379">
        <v>0.1</v>
      </c>
      <c r="T2379">
        <v>0</v>
      </c>
      <c r="U2379">
        <v>397</v>
      </c>
      <c r="V2379">
        <v>397</v>
      </c>
      <c r="W2379">
        <v>0</v>
      </c>
      <c r="X2379" t="s">
        <v>68</v>
      </c>
      <c r="Y2379">
        <v>85.99</v>
      </c>
      <c r="Z2379">
        <v>5.12</v>
      </c>
      <c r="AA2379" t="s">
        <v>74</v>
      </c>
      <c r="AB2379" t="s">
        <v>75</v>
      </c>
      <c r="AE2379" t="s">
        <v>89</v>
      </c>
      <c r="AF2379" t="s">
        <v>56</v>
      </c>
      <c r="AG2379">
        <v>8929758003</v>
      </c>
      <c r="AK2379">
        <v>0</v>
      </c>
      <c r="AL2379">
        <v>0</v>
      </c>
      <c r="AN2379">
        <v>397</v>
      </c>
      <c r="AV2379">
        <v>378</v>
      </c>
      <c r="AW2379">
        <v>9.4499999999999993</v>
      </c>
      <c r="AX2379">
        <v>378</v>
      </c>
      <c r="AY2379">
        <v>9.4499999999999993</v>
      </c>
      <c r="AZ2379">
        <v>378</v>
      </c>
    </row>
    <row r="2380" spans="1:55" x14ac:dyDescent="0.25">
      <c r="A2380" t="s">
        <v>54</v>
      </c>
      <c r="B2380">
        <v>110027</v>
      </c>
      <c r="C2380" t="s">
        <v>55</v>
      </c>
      <c r="D2380" t="s">
        <v>56</v>
      </c>
      <c r="E2380" s="1">
        <v>45976</v>
      </c>
      <c r="F2380" t="s">
        <v>2772</v>
      </c>
      <c r="G2380" t="s">
        <v>63</v>
      </c>
      <c r="H2380" s="4">
        <v>222194000000000</v>
      </c>
      <c r="I2380">
        <v>29811</v>
      </c>
      <c r="J2380" s="3">
        <v>45976.918055555558</v>
      </c>
      <c r="K2380" t="s">
        <v>5760</v>
      </c>
      <c r="L2380" t="s">
        <v>59</v>
      </c>
      <c r="M2380">
        <v>1134</v>
      </c>
      <c r="N2380">
        <v>-443.76</v>
      </c>
      <c r="O2380">
        <v>0</v>
      </c>
      <c r="P2380">
        <v>690.24</v>
      </c>
      <c r="Q2380">
        <v>32</v>
      </c>
      <c r="R2380">
        <v>0</v>
      </c>
      <c r="S2380">
        <v>-0.24</v>
      </c>
      <c r="T2380">
        <v>0</v>
      </c>
      <c r="U2380">
        <v>722</v>
      </c>
      <c r="V2380">
        <v>722</v>
      </c>
      <c r="W2380">
        <v>0</v>
      </c>
      <c r="X2380" t="s">
        <v>64</v>
      </c>
      <c r="Y2380">
        <v>195.63</v>
      </c>
      <c r="Z2380">
        <v>20.22</v>
      </c>
      <c r="AA2380" t="s">
        <v>65</v>
      </c>
      <c r="AB2380" t="s">
        <v>56</v>
      </c>
      <c r="AC2380">
        <v>3683</v>
      </c>
      <c r="AK2380">
        <v>32</v>
      </c>
      <c r="AL2380">
        <v>0</v>
      </c>
      <c r="AS2380">
        <v>722</v>
      </c>
      <c r="AZ2380">
        <v>690.24</v>
      </c>
      <c r="BB2380">
        <v>32</v>
      </c>
    </row>
    <row r="2381" spans="1:55" x14ac:dyDescent="0.25">
      <c r="A2381" t="s">
        <v>54</v>
      </c>
      <c r="B2381">
        <v>110027</v>
      </c>
      <c r="C2381" t="s">
        <v>55</v>
      </c>
      <c r="D2381" t="s">
        <v>56</v>
      </c>
      <c r="E2381" s="1">
        <v>45976</v>
      </c>
      <c r="F2381" t="s">
        <v>2773</v>
      </c>
      <c r="G2381" t="s">
        <v>67</v>
      </c>
      <c r="J2381" s="3">
        <v>45976.918749999997</v>
      </c>
      <c r="K2381" t="s">
        <v>5760</v>
      </c>
      <c r="L2381" t="s">
        <v>59</v>
      </c>
      <c r="M2381">
        <v>257</v>
      </c>
      <c r="N2381">
        <v>0</v>
      </c>
      <c r="O2381">
        <v>0</v>
      </c>
      <c r="P2381">
        <v>257</v>
      </c>
      <c r="Q2381">
        <v>0</v>
      </c>
      <c r="R2381">
        <v>12.86</v>
      </c>
      <c r="S2381">
        <v>0.14000000000000001</v>
      </c>
      <c r="T2381">
        <v>0</v>
      </c>
      <c r="U2381">
        <v>270</v>
      </c>
      <c r="V2381">
        <v>270</v>
      </c>
      <c r="W2381">
        <v>0</v>
      </c>
      <c r="X2381" t="s">
        <v>68</v>
      </c>
      <c r="Y2381">
        <v>61.83</v>
      </c>
      <c r="Z2381">
        <v>5.88</v>
      </c>
      <c r="AA2381" t="s">
        <v>74</v>
      </c>
      <c r="AB2381" t="s">
        <v>75</v>
      </c>
      <c r="AE2381" t="s">
        <v>89</v>
      </c>
      <c r="AF2381" t="s">
        <v>56</v>
      </c>
      <c r="AG2381">
        <v>8929758003</v>
      </c>
      <c r="AK2381">
        <v>0</v>
      </c>
      <c r="AL2381">
        <v>0</v>
      </c>
      <c r="AN2381">
        <v>270</v>
      </c>
      <c r="AV2381">
        <v>257</v>
      </c>
      <c r="AW2381">
        <v>6.43</v>
      </c>
      <c r="AX2381">
        <v>257</v>
      </c>
      <c r="AY2381">
        <v>6.43</v>
      </c>
      <c r="AZ2381">
        <v>257</v>
      </c>
    </row>
    <row r="2382" spans="1:55" x14ac:dyDescent="0.25">
      <c r="A2382" t="s">
        <v>54</v>
      </c>
      <c r="B2382">
        <v>110027</v>
      </c>
      <c r="C2382" t="s">
        <v>55</v>
      </c>
      <c r="D2382" t="s">
        <v>56</v>
      </c>
      <c r="E2382" s="1">
        <v>45976</v>
      </c>
      <c r="F2382" t="s">
        <v>2774</v>
      </c>
      <c r="G2382" t="s">
        <v>58</v>
      </c>
      <c r="H2382">
        <v>7486688978</v>
      </c>
      <c r="I2382">
        <v>18528960</v>
      </c>
      <c r="J2382" s="3">
        <v>45976.921527777777</v>
      </c>
      <c r="K2382" t="s">
        <v>5760</v>
      </c>
      <c r="L2382" t="s">
        <v>59</v>
      </c>
      <c r="M2382">
        <v>276</v>
      </c>
      <c r="N2382">
        <v>-100</v>
      </c>
      <c r="O2382">
        <v>0</v>
      </c>
      <c r="P2382">
        <v>176</v>
      </c>
      <c r="Q2382">
        <v>32</v>
      </c>
      <c r="R2382">
        <v>0</v>
      </c>
      <c r="S2382">
        <v>0</v>
      </c>
      <c r="T2382">
        <v>0</v>
      </c>
      <c r="U2382">
        <v>208</v>
      </c>
      <c r="V2382">
        <v>208</v>
      </c>
      <c r="W2382">
        <v>0</v>
      </c>
      <c r="X2382" t="s">
        <v>60</v>
      </c>
      <c r="Y2382">
        <v>53.37</v>
      </c>
      <c r="Z2382">
        <v>3.92</v>
      </c>
      <c r="AA2382" t="s">
        <v>61</v>
      </c>
      <c r="AB2382" t="s">
        <v>56</v>
      </c>
      <c r="AC2382">
        <v>8978</v>
      </c>
      <c r="AK2382">
        <v>32</v>
      </c>
      <c r="AL2382">
        <v>0</v>
      </c>
      <c r="AT2382">
        <v>208</v>
      </c>
      <c r="AZ2382">
        <v>176</v>
      </c>
      <c r="BC2382">
        <v>32</v>
      </c>
    </row>
    <row r="2383" spans="1:55" x14ac:dyDescent="0.25">
      <c r="A2383" t="s">
        <v>54</v>
      </c>
      <c r="B2383">
        <v>110027</v>
      </c>
      <c r="C2383" t="s">
        <v>55</v>
      </c>
      <c r="D2383" t="s">
        <v>56</v>
      </c>
      <c r="E2383" s="1">
        <v>45976</v>
      </c>
      <c r="F2383" t="s">
        <v>2775</v>
      </c>
      <c r="G2383" t="s">
        <v>67</v>
      </c>
      <c r="J2383" s="3">
        <v>45976.92291666667</v>
      </c>
      <c r="K2383" t="s">
        <v>5760</v>
      </c>
      <c r="L2383" t="s">
        <v>59</v>
      </c>
      <c r="M2383">
        <v>457</v>
      </c>
      <c r="N2383">
        <v>0</v>
      </c>
      <c r="O2383">
        <v>0</v>
      </c>
      <c r="P2383">
        <v>457</v>
      </c>
      <c r="Q2383">
        <v>0</v>
      </c>
      <c r="R2383">
        <v>22.86</v>
      </c>
      <c r="S2383">
        <v>0.14000000000000001</v>
      </c>
      <c r="T2383">
        <v>0</v>
      </c>
      <c r="U2383">
        <v>480</v>
      </c>
      <c r="V2383">
        <v>480</v>
      </c>
      <c r="W2383">
        <v>0</v>
      </c>
      <c r="X2383" t="s">
        <v>73</v>
      </c>
      <c r="Y2383">
        <v>97.48</v>
      </c>
      <c r="Z2383">
        <v>7.34</v>
      </c>
      <c r="AA2383" t="s">
        <v>74</v>
      </c>
      <c r="AB2383" t="s">
        <v>75</v>
      </c>
      <c r="AE2383" t="s">
        <v>89</v>
      </c>
      <c r="AF2383" t="s">
        <v>56</v>
      </c>
      <c r="AG2383">
        <v>8929758003</v>
      </c>
      <c r="AK2383">
        <v>0</v>
      </c>
      <c r="AL2383">
        <v>0</v>
      </c>
      <c r="AM2383">
        <v>480</v>
      </c>
      <c r="AV2383">
        <v>457</v>
      </c>
      <c r="AW2383">
        <v>11.43</v>
      </c>
      <c r="AX2383">
        <v>457</v>
      </c>
      <c r="AY2383">
        <v>11.43</v>
      </c>
      <c r="AZ2383">
        <v>457</v>
      </c>
    </row>
    <row r="2384" spans="1:55" x14ac:dyDescent="0.25">
      <c r="A2384" t="s">
        <v>54</v>
      </c>
      <c r="B2384">
        <v>110027</v>
      </c>
      <c r="C2384" t="s">
        <v>55</v>
      </c>
      <c r="D2384" t="s">
        <v>56</v>
      </c>
      <c r="E2384" s="1">
        <v>45976</v>
      </c>
      <c r="F2384" t="s">
        <v>2776</v>
      </c>
      <c r="G2384" t="s">
        <v>67</v>
      </c>
      <c r="J2384" s="3">
        <v>45976.926388888889</v>
      </c>
      <c r="K2384" t="s">
        <v>5760</v>
      </c>
      <c r="L2384" t="s">
        <v>59</v>
      </c>
      <c r="M2384">
        <v>99</v>
      </c>
      <c r="N2384">
        <v>0</v>
      </c>
      <c r="O2384">
        <v>0</v>
      </c>
      <c r="P2384">
        <v>99</v>
      </c>
      <c r="Q2384">
        <v>0</v>
      </c>
      <c r="R2384">
        <v>4.96</v>
      </c>
      <c r="S2384">
        <v>0.04</v>
      </c>
      <c r="T2384">
        <v>0</v>
      </c>
      <c r="U2384">
        <v>104</v>
      </c>
      <c r="V2384">
        <v>104</v>
      </c>
      <c r="W2384">
        <v>0</v>
      </c>
      <c r="X2384" t="s">
        <v>73</v>
      </c>
      <c r="Y2384">
        <v>18.899999999999999</v>
      </c>
      <c r="Z2384">
        <v>2.2799999999999998</v>
      </c>
      <c r="AA2384" t="s">
        <v>74</v>
      </c>
      <c r="AB2384" t="s">
        <v>75</v>
      </c>
      <c r="AE2384" t="s">
        <v>89</v>
      </c>
      <c r="AF2384" t="s">
        <v>56</v>
      </c>
      <c r="AG2384">
        <v>8929758003</v>
      </c>
      <c r="AK2384">
        <v>0</v>
      </c>
      <c r="AL2384">
        <v>0</v>
      </c>
      <c r="AM2384">
        <v>104</v>
      </c>
      <c r="AV2384">
        <v>99</v>
      </c>
      <c r="AW2384">
        <v>2.48</v>
      </c>
      <c r="AX2384">
        <v>99</v>
      </c>
      <c r="AY2384">
        <v>2.48</v>
      </c>
      <c r="AZ2384">
        <v>99</v>
      </c>
    </row>
    <row r="2385" spans="1:55" x14ac:dyDescent="0.25">
      <c r="A2385" t="s">
        <v>54</v>
      </c>
      <c r="B2385">
        <v>110027</v>
      </c>
      <c r="C2385" t="s">
        <v>55</v>
      </c>
      <c r="D2385" t="s">
        <v>56</v>
      </c>
      <c r="E2385" s="1">
        <v>45976</v>
      </c>
      <c r="F2385" t="s">
        <v>2777</v>
      </c>
      <c r="G2385" t="s">
        <v>63</v>
      </c>
      <c r="H2385" s="4">
        <v>222195000000000</v>
      </c>
      <c r="I2385">
        <v>29811</v>
      </c>
      <c r="J2385" s="3">
        <v>45976.930555555555</v>
      </c>
      <c r="K2385" t="s">
        <v>5760</v>
      </c>
      <c r="L2385" t="s">
        <v>59</v>
      </c>
      <c r="M2385">
        <v>358</v>
      </c>
      <c r="N2385">
        <v>-93.74</v>
      </c>
      <c r="O2385">
        <v>0</v>
      </c>
      <c r="P2385">
        <v>264.26</v>
      </c>
      <c r="Q2385">
        <v>32</v>
      </c>
      <c r="R2385">
        <v>0</v>
      </c>
      <c r="S2385">
        <v>-0.26</v>
      </c>
      <c r="T2385">
        <v>0</v>
      </c>
      <c r="U2385">
        <v>296</v>
      </c>
      <c r="V2385">
        <v>296</v>
      </c>
      <c r="W2385">
        <v>0</v>
      </c>
      <c r="X2385" t="s">
        <v>64</v>
      </c>
      <c r="Y2385">
        <v>54.38</v>
      </c>
      <c r="Z2385">
        <v>8.93</v>
      </c>
      <c r="AA2385" t="s">
        <v>65</v>
      </c>
      <c r="AB2385" t="s">
        <v>56</v>
      </c>
      <c r="AC2385">
        <v>8414</v>
      </c>
      <c r="AK2385">
        <v>32</v>
      </c>
      <c r="AL2385">
        <v>0</v>
      </c>
      <c r="AS2385">
        <v>296</v>
      </c>
      <c r="AZ2385">
        <v>264.26</v>
      </c>
      <c r="BB2385">
        <v>32</v>
      </c>
    </row>
    <row r="2386" spans="1:55" x14ac:dyDescent="0.25">
      <c r="A2386" t="s">
        <v>54</v>
      </c>
      <c r="B2386">
        <v>110027</v>
      </c>
      <c r="C2386" t="s">
        <v>55</v>
      </c>
      <c r="D2386" t="s">
        <v>56</v>
      </c>
      <c r="E2386" s="1">
        <v>45976</v>
      </c>
      <c r="F2386" t="s">
        <v>2778</v>
      </c>
      <c r="G2386" t="s">
        <v>63</v>
      </c>
      <c r="H2386" s="4">
        <v>222195000000000</v>
      </c>
      <c r="I2386">
        <v>29811</v>
      </c>
      <c r="J2386" s="3">
        <v>45976.935416666667</v>
      </c>
      <c r="K2386" t="s">
        <v>5760</v>
      </c>
      <c r="L2386" t="s">
        <v>59</v>
      </c>
      <c r="M2386">
        <v>349</v>
      </c>
      <c r="N2386">
        <v>-93.75</v>
      </c>
      <c r="O2386">
        <v>0</v>
      </c>
      <c r="P2386">
        <v>255.25</v>
      </c>
      <c r="Q2386">
        <v>32</v>
      </c>
      <c r="R2386">
        <v>0</v>
      </c>
      <c r="S2386">
        <v>-0.25</v>
      </c>
      <c r="T2386">
        <v>0</v>
      </c>
      <c r="U2386">
        <v>287</v>
      </c>
      <c r="V2386">
        <v>287</v>
      </c>
      <c r="W2386">
        <v>0</v>
      </c>
      <c r="X2386" t="s">
        <v>64</v>
      </c>
      <c r="Y2386">
        <v>82.33</v>
      </c>
      <c r="Z2386">
        <v>5.01</v>
      </c>
      <c r="AA2386" t="s">
        <v>65</v>
      </c>
      <c r="AB2386" t="s">
        <v>56</v>
      </c>
      <c r="AC2386">
        <v>4519</v>
      </c>
      <c r="AK2386">
        <v>32</v>
      </c>
      <c r="AL2386">
        <v>0</v>
      </c>
      <c r="AS2386">
        <v>287</v>
      </c>
      <c r="AZ2386">
        <v>255.25</v>
      </c>
      <c r="BB2386">
        <v>32</v>
      </c>
    </row>
    <row r="2387" spans="1:55" x14ac:dyDescent="0.25">
      <c r="A2387" t="s">
        <v>54</v>
      </c>
      <c r="B2387">
        <v>110027</v>
      </c>
      <c r="C2387" t="s">
        <v>55</v>
      </c>
      <c r="D2387" t="s">
        <v>56</v>
      </c>
      <c r="E2387" s="1">
        <v>45976</v>
      </c>
      <c r="F2387" t="s">
        <v>2779</v>
      </c>
      <c r="G2387" t="s">
        <v>63</v>
      </c>
      <c r="H2387" s="4">
        <v>222196000000000</v>
      </c>
      <c r="I2387">
        <v>29811</v>
      </c>
      <c r="J2387" s="3">
        <v>45976.936805555553</v>
      </c>
      <c r="K2387" t="s">
        <v>5760</v>
      </c>
      <c r="L2387" t="s">
        <v>59</v>
      </c>
      <c r="M2387">
        <v>349</v>
      </c>
      <c r="N2387">
        <v>-93.75</v>
      </c>
      <c r="O2387">
        <v>0</v>
      </c>
      <c r="P2387">
        <v>255.25</v>
      </c>
      <c r="Q2387">
        <v>32</v>
      </c>
      <c r="R2387">
        <v>0</v>
      </c>
      <c r="S2387">
        <v>-0.25</v>
      </c>
      <c r="T2387">
        <v>0</v>
      </c>
      <c r="U2387">
        <v>287</v>
      </c>
      <c r="V2387">
        <v>287</v>
      </c>
      <c r="W2387">
        <v>0</v>
      </c>
      <c r="X2387" t="s">
        <v>64</v>
      </c>
      <c r="Y2387">
        <v>83.98</v>
      </c>
      <c r="Z2387">
        <v>5.01</v>
      </c>
      <c r="AA2387" t="s">
        <v>65</v>
      </c>
      <c r="AB2387" t="s">
        <v>56</v>
      </c>
      <c r="AC2387">
        <v>318</v>
      </c>
      <c r="AK2387">
        <v>32</v>
      </c>
      <c r="AL2387">
        <v>0</v>
      </c>
      <c r="AS2387">
        <v>287</v>
      </c>
      <c r="AZ2387">
        <v>255.25</v>
      </c>
      <c r="BB2387">
        <v>32</v>
      </c>
    </row>
    <row r="2388" spans="1:55" x14ac:dyDescent="0.25">
      <c r="A2388" t="s">
        <v>54</v>
      </c>
      <c r="B2388">
        <v>110027</v>
      </c>
      <c r="C2388" t="s">
        <v>55</v>
      </c>
      <c r="D2388" t="s">
        <v>56</v>
      </c>
      <c r="E2388" s="1">
        <v>45976</v>
      </c>
      <c r="F2388" t="s">
        <v>2780</v>
      </c>
      <c r="G2388" t="s">
        <v>139</v>
      </c>
      <c r="H2388">
        <v>284756044</v>
      </c>
      <c r="J2388" s="3">
        <v>45976.938194444447</v>
      </c>
      <c r="K2388" t="s">
        <v>5760</v>
      </c>
      <c r="L2388" t="s">
        <v>59</v>
      </c>
      <c r="M2388">
        <v>218</v>
      </c>
      <c r="N2388">
        <v>-100</v>
      </c>
      <c r="O2388">
        <v>0</v>
      </c>
      <c r="P2388">
        <v>118</v>
      </c>
      <c r="Q2388">
        <v>0</v>
      </c>
      <c r="R2388">
        <v>0</v>
      </c>
      <c r="S2388">
        <v>0</v>
      </c>
      <c r="T2388">
        <v>0</v>
      </c>
      <c r="U2388">
        <v>118</v>
      </c>
      <c r="V2388">
        <v>118</v>
      </c>
      <c r="W2388">
        <v>0</v>
      </c>
      <c r="X2388" t="s">
        <v>139</v>
      </c>
      <c r="Y2388">
        <v>45.26</v>
      </c>
      <c r="Z2388">
        <v>5.88</v>
      </c>
      <c r="AA2388" t="s">
        <v>140</v>
      </c>
      <c r="AC2388">
        <v>6044</v>
      </c>
      <c r="AE2388" t="s">
        <v>2781</v>
      </c>
      <c r="AF2388" t="s">
        <v>2782</v>
      </c>
      <c r="AG2388">
        <v>9821122504</v>
      </c>
      <c r="AI2388" t="s">
        <v>143</v>
      </c>
      <c r="AK2388">
        <v>0</v>
      </c>
      <c r="AL2388">
        <v>0</v>
      </c>
      <c r="AP2388">
        <v>118</v>
      </c>
      <c r="AZ2388">
        <v>118</v>
      </c>
    </row>
    <row r="2389" spans="1:55" x14ac:dyDescent="0.25">
      <c r="A2389" t="s">
        <v>54</v>
      </c>
      <c r="B2389">
        <v>110027</v>
      </c>
      <c r="C2389" t="s">
        <v>55</v>
      </c>
      <c r="D2389" t="s">
        <v>56</v>
      </c>
      <c r="E2389" s="1">
        <v>45976</v>
      </c>
      <c r="F2389" t="s">
        <v>2783</v>
      </c>
      <c r="G2389" t="s">
        <v>139</v>
      </c>
      <c r="H2389">
        <v>284757276</v>
      </c>
      <c r="J2389" s="3">
        <v>45976.939583333333</v>
      </c>
      <c r="K2389" t="s">
        <v>5760</v>
      </c>
      <c r="L2389" t="s">
        <v>59</v>
      </c>
      <c r="M2389">
        <v>327</v>
      </c>
      <c r="N2389">
        <v>-100</v>
      </c>
      <c r="O2389">
        <v>0</v>
      </c>
      <c r="P2389">
        <v>227</v>
      </c>
      <c r="Q2389">
        <v>0</v>
      </c>
      <c r="R2389">
        <v>0</v>
      </c>
      <c r="S2389">
        <v>0</v>
      </c>
      <c r="T2389">
        <v>0</v>
      </c>
      <c r="U2389">
        <v>227</v>
      </c>
      <c r="V2389">
        <v>227</v>
      </c>
      <c r="W2389">
        <v>0</v>
      </c>
      <c r="X2389" t="s">
        <v>139</v>
      </c>
      <c r="Y2389">
        <v>64.58</v>
      </c>
      <c r="Z2389">
        <v>5.34</v>
      </c>
      <c r="AA2389" t="s">
        <v>140</v>
      </c>
      <c r="AC2389">
        <v>7276</v>
      </c>
      <c r="AE2389" t="s">
        <v>2784</v>
      </c>
      <c r="AF2389" t="s">
        <v>2785</v>
      </c>
      <c r="AG2389">
        <v>8447739140</v>
      </c>
      <c r="AI2389" t="s">
        <v>143</v>
      </c>
      <c r="AK2389">
        <v>0</v>
      </c>
      <c r="AL2389">
        <v>0</v>
      </c>
      <c r="AP2389">
        <v>227</v>
      </c>
      <c r="AZ2389">
        <v>227</v>
      </c>
    </row>
    <row r="2390" spans="1:55" x14ac:dyDescent="0.25">
      <c r="A2390" t="s">
        <v>54</v>
      </c>
      <c r="B2390">
        <v>110027</v>
      </c>
      <c r="C2390" t="s">
        <v>55</v>
      </c>
      <c r="D2390" t="s">
        <v>56</v>
      </c>
      <c r="E2390" s="1">
        <v>45976</v>
      </c>
      <c r="F2390" t="s">
        <v>2786</v>
      </c>
      <c r="G2390" t="s">
        <v>63</v>
      </c>
      <c r="H2390" s="4">
        <v>222196000000000</v>
      </c>
      <c r="I2390">
        <v>29811</v>
      </c>
      <c r="J2390" s="3">
        <v>45976.939583333333</v>
      </c>
      <c r="K2390" t="s">
        <v>5760</v>
      </c>
      <c r="L2390" t="s">
        <v>59</v>
      </c>
      <c r="M2390">
        <v>79</v>
      </c>
      <c r="N2390">
        <v>-20</v>
      </c>
      <c r="O2390">
        <v>0</v>
      </c>
      <c r="P2390">
        <v>59</v>
      </c>
      <c r="Q2390">
        <v>32</v>
      </c>
      <c r="R2390">
        <v>0</v>
      </c>
      <c r="S2390">
        <v>0</v>
      </c>
      <c r="T2390">
        <v>0</v>
      </c>
      <c r="U2390">
        <v>91</v>
      </c>
      <c r="V2390">
        <v>91</v>
      </c>
      <c r="W2390">
        <v>0</v>
      </c>
      <c r="X2390" t="s">
        <v>64</v>
      </c>
      <c r="Y2390">
        <v>15.49</v>
      </c>
      <c r="Z2390">
        <v>1.96</v>
      </c>
      <c r="AA2390" t="s">
        <v>65</v>
      </c>
      <c r="AB2390" t="s">
        <v>56</v>
      </c>
      <c r="AC2390">
        <v>7809</v>
      </c>
      <c r="AK2390">
        <v>32</v>
      </c>
      <c r="AL2390">
        <v>0</v>
      </c>
      <c r="AS2390">
        <v>91</v>
      </c>
      <c r="AZ2390">
        <v>59</v>
      </c>
      <c r="BB2390">
        <v>32</v>
      </c>
    </row>
    <row r="2391" spans="1:55" x14ac:dyDescent="0.25">
      <c r="A2391" t="s">
        <v>54</v>
      </c>
      <c r="B2391">
        <v>110027</v>
      </c>
      <c r="C2391" t="s">
        <v>55</v>
      </c>
      <c r="D2391" t="s">
        <v>56</v>
      </c>
      <c r="E2391" s="1">
        <v>45976</v>
      </c>
      <c r="F2391" t="s">
        <v>2787</v>
      </c>
      <c r="G2391" t="s">
        <v>58</v>
      </c>
      <c r="H2391">
        <v>7485004149</v>
      </c>
      <c r="I2391">
        <v>18528960</v>
      </c>
      <c r="J2391" s="3">
        <v>45976.941666666666</v>
      </c>
      <c r="K2391" t="s">
        <v>5760</v>
      </c>
      <c r="L2391" t="s">
        <v>59</v>
      </c>
      <c r="M2391">
        <v>308</v>
      </c>
      <c r="N2391">
        <v>-100</v>
      </c>
      <c r="O2391">
        <v>0</v>
      </c>
      <c r="P2391">
        <v>208</v>
      </c>
      <c r="Q2391">
        <v>32</v>
      </c>
      <c r="R2391">
        <v>0</v>
      </c>
      <c r="S2391">
        <v>0</v>
      </c>
      <c r="T2391">
        <v>0</v>
      </c>
      <c r="U2391">
        <v>240</v>
      </c>
      <c r="V2391">
        <v>240</v>
      </c>
      <c r="W2391">
        <v>0</v>
      </c>
      <c r="X2391" t="s">
        <v>60</v>
      </c>
      <c r="Y2391">
        <v>74.260000000000005</v>
      </c>
      <c r="Z2391">
        <v>5.88</v>
      </c>
      <c r="AA2391" t="s">
        <v>61</v>
      </c>
      <c r="AB2391" t="s">
        <v>56</v>
      </c>
      <c r="AC2391">
        <v>4149</v>
      </c>
      <c r="AK2391">
        <v>32</v>
      </c>
      <c r="AL2391">
        <v>0</v>
      </c>
      <c r="AT2391">
        <v>240</v>
      </c>
      <c r="AZ2391">
        <v>208</v>
      </c>
      <c r="BC2391">
        <v>32</v>
      </c>
    </row>
    <row r="2392" spans="1:55" x14ac:dyDescent="0.25">
      <c r="A2392" t="s">
        <v>54</v>
      </c>
      <c r="B2392">
        <v>110027</v>
      </c>
      <c r="C2392" t="s">
        <v>55</v>
      </c>
      <c r="D2392" t="s">
        <v>56</v>
      </c>
      <c r="E2392" s="1">
        <v>45976</v>
      </c>
      <c r="F2392" t="s">
        <v>2788</v>
      </c>
      <c r="G2392" t="s">
        <v>58</v>
      </c>
      <c r="H2392">
        <v>7482826119</v>
      </c>
      <c r="I2392">
        <v>18528960</v>
      </c>
      <c r="J2392" s="3">
        <v>45976.941666666666</v>
      </c>
      <c r="K2392" t="s">
        <v>5760</v>
      </c>
      <c r="L2392" t="s">
        <v>59</v>
      </c>
      <c r="M2392">
        <v>229</v>
      </c>
      <c r="N2392">
        <v>-100</v>
      </c>
      <c r="O2392">
        <v>0</v>
      </c>
      <c r="P2392">
        <v>129</v>
      </c>
      <c r="Q2392">
        <v>32</v>
      </c>
      <c r="R2392">
        <v>0</v>
      </c>
      <c r="S2392">
        <v>0</v>
      </c>
      <c r="T2392">
        <v>0</v>
      </c>
      <c r="U2392">
        <v>161</v>
      </c>
      <c r="V2392">
        <v>161</v>
      </c>
      <c r="W2392">
        <v>0</v>
      </c>
      <c r="X2392" t="s">
        <v>60</v>
      </c>
      <c r="Y2392">
        <v>34.159999999999997</v>
      </c>
      <c r="Z2392">
        <v>5.01</v>
      </c>
      <c r="AA2392" t="s">
        <v>61</v>
      </c>
      <c r="AB2392" t="s">
        <v>56</v>
      </c>
      <c r="AC2392">
        <v>6119</v>
      </c>
      <c r="AK2392">
        <v>32</v>
      </c>
      <c r="AL2392">
        <v>0</v>
      </c>
      <c r="AT2392">
        <v>161</v>
      </c>
      <c r="AZ2392">
        <v>129</v>
      </c>
      <c r="BC2392">
        <v>32</v>
      </c>
    </row>
    <row r="2393" spans="1:55" x14ac:dyDescent="0.25">
      <c r="A2393" t="s">
        <v>54</v>
      </c>
      <c r="B2393">
        <v>110027</v>
      </c>
      <c r="C2393" t="s">
        <v>55</v>
      </c>
      <c r="D2393" t="s">
        <v>56</v>
      </c>
      <c r="E2393" s="1">
        <v>45976</v>
      </c>
      <c r="F2393" t="s">
        <v>2789</v>
      </c>
      <c r="G2393" t="s">
        <v>67</v>
      </c>
      <c r="J2393" s="3">
        <v>45976.942361111112</v>
      </c>
      <c r="K2393" t="s">
        <v>5760</v>
      </c>
      <c r="L2393" t="s">
        <v>59</v>
      </c>
      <c r="M2393">
        <v>598</v>
      </c>
      <c r="N2393">
        <v>0</v>
      </c>
      <c r="O2393">
        <v>0</v>
      </c>
      <c r="P2393">
        <v>598</v>
      </c>
      <c r="Q2393">
        <v>0</v>
      </c>
      <c r="R2393">
        <v>29.9</v>
      </c>
      <c r="S2393">
        <v>0.1</v>
      </c>
      <c r="T2393">
        <v>0</v>
      </c>
      <c r="U2393">
        <v>628</v>
      </c>
      <c r="V2393">
        <v>628</v>
      </c>
      <c r="W2393">
        <v>0</v>
      </c>
      <c r="X2393" t="s">
        <v>68</v>
      </c>
      <c r="Y2393">
        <v>155.96</v>
      </c>
      <c r="Z2393">
        <v>17.440000000000001</v>
      </c>
      <c r="AA2393" t="s">
        <v>74</v>
      </c>
      <c r="AB2393" t="s">
        <v>75</v>
      </c>
      <c r="AE2393" t="s">
        <v>1541</v>
      </c>
      <c r="AF2393" t="s">
        <v>1542</v>
      </c>
      <c r="AG2393">
        <v>9999892160</v>
      </c>
      <c r="AK2393">
        <v>0</v>
      </c>
      <c r="AL2393">
        <v>0</v>
      </c>
      <c r="AN2393">
        <v>628</v>
      </c>
      <c r="AV2393">
        <v>598</v>
      </c>
      <c r="AW2393">
        <v>14.95</v>
      </c>
      <c r="AX2393">
        <v>598</v>
      </c>
      <c r="AY2393">
        <v>14.95</v>
      </c>
      <c r="AZ2393">
        <v>598</v>
      </c>
    </row>
    <row r="2394" spans="1:55" x14ac:dyDescent="0.25">
      <c r="A2394" t="s">
        <v>54</v>
      </c>
      <c r="B2394">
        <v>110027</v>
      </c>
      <c r="C2394" t="s">
        <v>55</v>
      </c>
      <c r="D2394" t="s">
        <v>56</v>
      </c>
      <c r="E2394" s="1">
        <v>45976</v>
      </c>
      <c r="F2394" t="s">
        <v>2790</v>
      </c>
      <c r="G2394" t="s">
        <v>63</v>
      </c>
      <c r="H2394" s="4">
        <v>222196000000000</v>
      </c>
      <c r="I2394">
        <v>29811</v>
      </c>
      <c r="J2394" s="3">
        <v>45976.943055555559</v>
      </c>
      <c r="K2394" t="s">
        <v>5760</v>
      </c>
      <c r="L2394" t="s">
        <v>59</v>
      </c>
      <c r="M2394">
        <v>496</v>
      </c>
      <c r="N2394">
        <v>-93.75</v>
      </c>
      <c r="O2394">
        <v>0</v>
      </c>
      <c r="P2394">
        <v>402.25</v>
      </c>
      <c r="Q2394">
        <v>32</v>
      </c>
      <c r="R2394">
        <v>0</v>
      </c>
      <c r="S2394">
        <v>-0.25</v>
      </c>
      <c r="T2394">
        <v>0</v>
      </c>
      <c r="U2394">
        <v>434</v>
      </c>
      <c r="V2394">
        <v>434</v>
      </c>
      <c r="W2394">
        <v>0</v>
      </c>
      <c r="X2394" t="s">
        <v>64</v>
      </c>
      <c r="Y2394">
        <v>103.38</v>
      </c>
      <c r="Z2394">
        <v>10.02</v>
      </c>
      <c r="AA2394" t="s">
        <v>65</v>
      </c>
      <c r="AB2394" t="s">
        <v>56</v>
      </c>
      <c r="AC2394">
        <v>2955</v>
      </c>
      <c r="AK2394">
        <v>32</v>
      </c>
      <c r="AL2394">
        <v>0</v>
      </c>
      <c r="AS2394">
        <v>434</v>
      </c>
      <c r="AZ2394">
        <v>402.25</v>
      </c>
      <c r="BB2394">
        <v>32</v>
      </c>
    </row>
    <row r="2395" spans="1:55" x14ac:dyDescent="0.25">
      <c r="A2395" t="s">
        <v>54</v>
      </c>
      <c r="B2395">
        <v>110027</v>
      </c>
      <c r="C2395" t="s">
        <v>55</v>
      </c>
      <c r="D2395" t="s">
        <v>56</v>
      </c>
      <c r="E2395" s="1">
        <v>45976</v>
      </c>
      <c r="F2395" t="s">
        <v>2791</v>
      </c>
      <c r="G2395" t="s">
        <v>58</v>
      </c>
      <c r="H2395">
        <v>7485661380</v>
      </c>
      <c r="I2395">
        <v>18528960</v>
      </c>
      <c r="J2395" s="3">
        <v>45976.944444444445</v>
      </c>
      <c r="K2395" t="s">
        <v>5760</v>
      </c>
      <c r="L2395" t="s">
        <v>59</v>
      </c>
      <c r="M2395">
        <v>248</v>
      </c>
      <c r="N2395">
        <v>-100</v>
      </c>
      <c r="O2395">
        <v>0</v>
      </c>
      <c r="P2395">
        <v>148</v>
      </c>
      <c r="Q2395">
        <v>32</v>
      </c>
      <c r="R2395">
        <v>0</v>
      </c>
      <c r="S2395">
        <v>0</v>
      </c>
      <c r="T2395">
        <v>0</v>
      </c>
      <c r="U2395">
        <v>180</v>
      </c>
      <c r="V2395">
        <v>180</v>
      </c>
      <c r="W2395">
        <v>0</v>
      </c>
      <c r="X2395" t="s">
        <v>60</v>
      </c>
      <c r="Y2395">
        <v>51.69</v>
      </c>
      <c r="Z2395">
        <v>5.01</v>
      </c>
      <c r="AA2395" t="s">
        <v>61</v>
      </c>
      <c r="AB2395" t="s">
        <v>56</v>
      </c>
      <c r="AC2395">
        <v>1380</v>
      </c>
      <c r="AK2395">
        <v>32</v>
      </c>
      <c r="AL2395">
        <v>0</v>
      </c>
      <c r="AT2395">
        <v>180</v>
      </c>
      <c r="AZ2395">
        <v>148</v>
      </c>
      <c r="BC2395">
        <v>32</v>
      </c>
    </row>
    <row r="2396" spans="1:55" x14ac:dyDescent="0.25">
      <c r="A2396" t="s">
        <v>54</v>
      </c>
      <c r="B2396">
        <v>110027</v>
      </c>
      <c r="C2396" t="s">
        <v>55</v>
      </c>
      <c r="D2396" t="s">
        <v>56</v>
      </c>
      <c r="E2396" s="1">
        <v>45976</v>
      </c>
      <c r="F2396" t="s">
        <v>2792</v>
      </c>
      <c r="G2396" t="s">
        <v>67</v>
      </c>
      <c r="J2396" s="3">
        <v>45976.947222222225</v>
      </c>
      <c r="K2396" t="s">
        <v>5760</v>
      </c>
      <c r="L2396" t="s">
        <v>59</v>
      </c>
      <c r="M2396">
        <v>29</v>
      </c>
      <c r="N2396">
        <v>0</v>
      </c>
      <c r="O2396">
        <v>0</v>
      </c>
      <c r="P2396">
        <v>29</v>
      </c>
      <c r="Q2396">
        <v>0</v>
      </c>
      <c r="R2396">
        <v>1.46</v>
      </c>
      <c r="S2396">
        <v>-0.46</v>
      </c>
      <c r="T2396">
        <v>0</v>
      </c>
      <c r="U2396">
        <v>30</v>
      </c>
      <c r="V2396">
        <v>30</v>
      </c>
      <c r="W2396">
        <v>0</v>
      </c>
      <c r="X2396" t="s">
        <v>73</v>
      </c>
      <c r="Y2396">
        <v>3.3</v>
      </c>
      <c r="Z2396">
        <v>1.74</v>
      </c>
      <c r="AA2396" t="s">
        <v>74</v>
      </c>
      <c r="AB2396" t="s">
        <v>75</v>
      </c>
      <c r="AE2396" t="s">
        <v>89</v>
      </c>
      <c r="AF2396" t="s">
        <v>56</v>
      </c>
      <c r="AG2396">
        <v>8929758003</v>
      </c>
      <c r="AK2396">
        <v>0</v>
      </c>
      <c r="AL2396">
        <v>0</v>
      </c>
      <c r="AM2396">
        <v>30</v>
      </c>
      <c r="AV2396">
        <v>29</v>
      </c>
      <c r="AW2396">
        <v>0.73</v>
      </c>
      <c r="AX2396">
        <v>29</v>
      </c>
      <c r="AY2396">
        <v>0.73</v>
      </c>
      <c r="AZ2396">
        <v>29</v>
      </c>
    </row>
    <row r="2397" spans="1:55" x14ac:dyDescent="0.25">
      <c r="A2397" t="s">
        <v>54</v>
      </c>
      <c r="B2397">
        <v>110027</v>
      </c>
      <c r="C2397" t="s">
        <v>55</v>
      </c>
      <c r="D2397" t="s">
        <v>56</v>
      </c>
      <c r="E2397" s="1">
        <v>45976</v>
      </c>
      <c r="F2397" t="s">
        <v>2793</v>
      </c>
      <c r="G2397" t="s">
        <v>67</v>
      </c>
      <c r="J2397" s="3">
        <v>45976.948611111111</v>
      </c>
      <c r="K2397" t="s">
        <v>5760</v>
      </c>
      <c r="L2397" t="s">
        <v>59</v>
      </c>
      <c r="M2397">
        <v>118</v>
      </c>
      <c r="N2397">
        <v>-33.93</v>
      </c>
      <c r="O2397">
        <v>0</v>
      </c>
      <c r="P2397">
        <v>84.07</v>
      </c>
      <c r="Q2397">
        <v>0</v>
      </c>
      <c r="R2397">
        <v>4.2</v>
      </c>
      <c r="S2397">
        <v>-0.27</v>
      </c>
      <c r="T2397">
        <v>0</v>
      </c>
      <c r="U2397">
        <v>88</v>
      </c>
      <c r="V2397">
        <v>88</v>
      </c>
      <c r="W2397">
        <v>0</v>
      </c>
      <c r="X2397" t="s">
        <v>466</v>
      </c>
      <c r="Y2397">
        <v>30.99</v>
      </c>
      <c r="Z2397">
        <v>4.28</v>
      </c>
      <c r="AA2397" t="s">
        <v>74</v>
      </c>
      <c r="AB2397" t="s">
        <v>75</v>
      </c>
      <c r="AE2397" t="s">
        <v>478</v>
      </c>
      <c r="AF2397" t="s">
        <v>479</v>
      </c>
      <c r="AG2397">
        <v>7838422700</v>
      </c>
      <c r="AK2397">
        <v>0</v>
      </c>
      <c r="AL2397">
        <v>0</v>
      </c>
      <c r="AM2397">
        <v>80</v>
      </c>
      <c r="AN2397">
        <v>8</v>
      </c>
      <c r="AV2397">
        <v>84.07</v>
      </c>
      <c r="AW2397">
        <v>2.1</v>
      </c>
      <c r="AX2397">
        <v>84.07</v>
      </c>
      <c r="AY2397">
        <v>2.1</v>
      </c>
      <c r="AZ2397">
        <v>84.07</v>
      </c>
    </row>
    <row r="2398" spans="1:55" x14ac:dyDescent="0.25">
      <c r="A2398" t="s">
        <v>54</v>
      </c>
      <c r="B2398">
        <v>110027</v>
      </c>
      <c r="C2398" t="s">
        <v>55</v>
      </c>
      <c r="D2398" t="s">
        <v>56</v>
      </c>
      <c r="E2398" s="1">
        <v>45976</v>
      </c>
      <c r="F2398" t="s">
        <v>2794</v>
      </c>
      <c r="G2398" t="s">
        <v>63</v>
      </c>
      <c r="H2398" s="4">
        <v>222197000000000</v>
      </c>
      <c r="I2398">
        <v>29811</v>
      </c>
      <c r="J2398" s="3">
        <v>45976.950694444444</v>
      </c>
      <c r="K2398" t="s">
        <v>5760</v>
      </c>
      <c r="L2398" t="s">
        <v>59</v>
      </c>
      <c r="M2398">
        <v>478</v>
      </c>
      <c r="N2398">
        <v>-205</v>
      </c>
      <c r="O2398">
        <v>0</v>
      </c>
      <c r="P2398">
        <v>273</v>
      </c>
      <c r="Q2398">
        <v>32</v>
      </c>
      <c r="R2398">
        <v>0</v>
      </c>
      <c r="S2398">
        <v>0</v>
      </c>
      <c r="T2398">
        <v>0</v>
      </c>
      <c r="U2398">
        <v>305</v>
      </c>
      <c r="V2398">
        <v>305</v>
      </c>
      <c r="W2398">
        <v>0</v>
      </c>
      <c r="X2398" t="s">
        <v>64</v>
      </c>
      <c r="Y2398">
        <v>65.81</v>
      </c>
      <c r="Z2398">
        <v>1.96</v>
      </c>
      <c r="AA2398" t="s">
        <v>65</v>
      </c>
      <c r="AB2398" t="s">
        <v>56</v>
      </c>
      <c r="AC2398">
        <v>2509</v>
      </c>
      <c r="AK2398">
        <v>32</v>
      </c>
      <c r="AL2398">
        <v>0</v>
      </c>
      <c r="AS2398">
        <v>305</v>
      </c>
      <c r="AZ2398">
        <v>273</v>
      </c>
      <c r="BB2398">
        <v>32</v>
      </c>
    </row>
    <row r="2399" spans="1:55" x14ac:dyDescent="0.25">
      <c r="A2399" t="s">
        <v>54</v>
      </c>
      <c r="B2399">
        <v>110027</v>
      </c>
      <c r="C2399" t="s">
        <v>55</v>
      </c>
      <c r="D2399" t="s">
        <v>56</v>
      </c>
      <c r="E2399" s="1">
        <v>45976</v>
      </c>
      <c r="F2399" t="s">
        <v>2795</v>
      </c>
      <c r="G2399" t="s">
        <v>58</v>
      </c>
      <c r="H2399">
        <v>7482451580</v>
      </c>
      <c r="I2399">
        <v>18528960</v>
      </c>
      <c r="J2399" s="3">
        <v>45976.95208333333</v>
      </c>
      <c r="K2399" t="s">
        <v>5760</v>
      </c>
      <c r="L2399" t="s">
        <v>59</v>
      </c>
      <c r="M2399">
        <v>736.01</v>
      </c>
      <c r="N2399">
        <v>-274.51</v>
      </c>
      <c r="O2399">
        <v>0</v>
      </c>
      <c r="P2399">
        <v>461.5</v>
      </c>
      <c r="Q2399">
        <v>32</v>
      </c>
      <c r="R2399">
        <v>0</v>
      </c>
      <c r="S2399">
        <v>0</v>
      </c>
      <c r="T2399">
        <v>0</v>
      </c>
      <c r="U2399">
        <v>493.5</v>
      </c>
      <c r="V2399">
        <v>493.5</v>
      </c>
      <c r="W2399">
        <v>0</v>
      </c>
      <c r="X2399" t="s">
        <v>60</v>
      </c>
      <c r="Y2399">
        <v>132.21</v>
      </c>
      <c r="Z2399">
        <v>14.87</v>
      </c>
      <c r="AA2399" t="s">
        <v>61</v>
      </c>
      <c r="AB2399" t="s">
        <v>56</v>
      </c>
      <c r="AC2399">
        <v>1580</v>
      </c>
      <c r="AK2399">
        <v>32</v>
      </c>
      <c r="AL2399">
        <v>0</v>
      </c>
      <c r="AT2399">
        <v>493.5</v>
      </c>
      <c r="AZ2399">
        <v>461.49</v>
      </c>
      <c r="BC2399">
        <v>32</v>
      </c>
    </row>
    <row r="2400" spans="1:55" x14ac:dyDescent="0.25">
      <c r="A2400" t="s">
        <v>54</v>
      </c>
      <c r="B2400">
        <v>110027</v>
      </c>
      <c r="C2400" t="s">
        <v>55</v>
      </c>
      <c r="D2400" t="s">
        <v>56</v>
      </c>
      <c r="E2400" s="1">
        <v>45976</v>
      </c>
      <c r="F2400" t="s">
        <v>2796</v>
      </c>
      <c r="G2400" t="s">
        <v>58</v>
      </c>
      <c r="H2400">
        <v>7485667705</v>
      </c>
      <c r="I2400">
        <v>18528960</v>
      </c>
      <c r="J2400" s="3">
        <v>45976.956944444442</v>
      </c>
      <c r="K2400" t="s">
        <v>5760</v>
      </c>
      <c r="L2400" t="s">
        <v>59</v>
      </c>
      <c r="M2400">
        <v>349</v>
      </c>
      <c r="N2400">
        <v>-174.5</v>
      </c>
      <c r="O2400">
        <v>0</v>
      </c>
      <c r="P2400">
        <v>174.5</v>
      </c>
      <c r="Q2400">
        <v>32</v>
      </c>
      <c r="R2400">
        <v>0</v>
      </c>
      <c r="S2400">
        <v>0</v>
      </c>
      <c r="T2400">
        <v>0</v>
      </c>
      <c r="U2400">
        <v>206.5</v>
      </c>
      <c r="V2400">
        <v>206.5</v>
      </c>
      <c r="W2400">
        <v>0</v>
      </c>
      <c r="X2400" t="s">
        <v>60</v>
      </c>
      <c r="Y2400">
        <v>42.99</v>
      </c>
      <c r="Z2400">
        <v>0</v>
      </c>
      <c r="AA2400" t="s">
        <v>61</v>
      </c>
      <c r="AB2400" t="s">
        <v>56</v>
      </c>
      <c r="AC2400">
        <v>7705</v>
      </c>
      <c r="AK2400">
        <v>32</v>
      </c>
      <c r="AL2400">
        <v>0</v>
      </c>
      <c r="AT2400">
        <v>206.5</v>
      </c>
      <c r="AZ2400">
        <v>174.5</v>
      </c>
      <c r="BC2400">
        <v>32</v>
      </c>
    </row>
    <row r="2401" spans="1:55" x14ac:dyDescent="0.25">
      <c r="A2401" t="s">
        <v>54</v>
      </c>
      <c r="B2401">
        <v>110027</v>
      </c>
      <c r="C2401" t="s">
        <v>55</v>
      </c>
      <c r="D2401" t="s">
        <v>56</v>
      </c>
      <c r="E2401" s="1">
        <v>45976</v>
      </c>
      <c r="F2401" t="s">
        <v>2797</v>
      </c>
      <c r="G2401" t="s">
        <v>58</v>
      </c>
      <c r="H2401">
        <v>7484190107</v>
      </c>
      <c r="I2401">
        <v>18528960</v>
      </c>
      <c r="J2401" s="3">
        <v>45976.967361111114</v>
      </c>
      <c r="K2401" t="s">
        <v>5760</v>
      </c>
      <c r="L2401" t="s">
        <v>59</v>
      </c>
      <c r="M2401">
        <v>159</v>
      </c>
      <c r="N2401">
        <v>-79.5</v>
      </c>
      <c r="O2401">
        <v>0</v>
      </c>
      <c r="P2401">
        <v>79.5</v>
      </c>
      <c r="Q2401">
        <v>32</v>
      </c>
      <c r="R2401">
        <v>0</v>
      </c>
      <c r="S2401">
        <v>0</v>
      </c>
      <c r="T2401">
        <v>0</v>
      </c>
      <c r="U2401">
        <v>111.5</v>
      </c>
      <c r="V2401">
        <v>111.5</v>
      </c>
      <c r="W2401">
        <v>0</v>
      </c>
      <c r="X2401" t="s">
        <v>60</v>
      </c>
      <c r="Y2401">
        <v>24.55</v>
      </c>
      <c r="Z2401">
        <v>2.82</v>
      </c>
      <c r="AA2401" t="s">
        <v>61</v>
      </c>
      <c r="AB2401" t="s">
        <v>56</v>
      </c>
      <c r="AC2401">
        <v>107</v>
      </c>
      <c r="AK2401">
        <v>32</v>
      </c>
      <c r="AL2401">
        <v>0</v>
      </c>
      <c r="AT2401">
        <v>111.5</v>
      </c>
      <c r="AZ2401">
        <v>79.5</v>
      </c>
      <c r="BC2401">
        <v>32</v>
      </c>
    </row>
    <row r="2402" spans="1:55" x14ac:dyDescent="0.25">
      <c r="A2402" t="s">
        <v>54</v>
      </c>
      <c r="B2402">
        <v>110027</v>
      </c>
      <c r="C2402" t="s">
        <v>55</v>
      </c>
      <c r="D2402" t="s">
        <v>56</v>
      </c>
      <c r="E2402" s="1">
        <v>45976</v>
      </c>
      <c r="F2402" t="s">
        <v>2798</v>
      </c>
      <c r="G2402" t="s">
        <v>67</v>
      </c>
      <c r="J2402" s="3">
        <v>45976.97152777778</v>
      </c>
      <c r="K2402" t="s">
        <v>5760</v>
      </c>
      <c r="L2402" t="s">
        <v>59</v>
      </c>
      <c r="M2402">
        <v>528</v>
      </c>
      <c r="N2402">
        <v>0</v>
      </c>
      <c r="O2402">
        <v>0</v>
      </c>
      <c r="P2402">
        <v>528</v>
      </c>
      <c r="Q2402">
        <v>0</v>
      </c>
      <c r="R2402">
        <v>26.4</v>
      </c>
      <c r="S2402">
        <v>-0.4</v>
      </c>
      <c r="T2402">
        <v>0</v>
      </c>
      <c r="U2402">
        <v>554</v>
      </c>
      <c r="V2402">
        <v>554</v>
      </c>
      <c r="W2402">
        <v>0</v>
      </c>
      <c r="X2402" t="s">
        <v>68</v>
      </c>
      <c r="Y2402">
        <v>130.22</v>
      </c>
      <c r="Z2402">
        <v>5.12</v>
      </c>
      <c r="AA2402" t="s">
        <v>74</v>
      </c>
      <c r="AB2402" t="s">
        <v>75</v>
      </c>
      <c r="AE2402" t="s">
        <v>89</v>
      </c>
      <c r="AF2402" t="s">
        <v>56</v>
      </c>
      <c r="AG2402">
        <v>8929758003</v>
      </c>
      <c r="AK2402">
        <v>0</v>
      </c>
      <c r="AL2402">
        <v>0</v>
      </c>
      <c r="AN2402">
        <v>554</v>
      </c>
      <c r="AV2402">
        <v>528</v>
      </c>
      <c r="AW2402">
        <v>13.2</v>
      </c>
      <c r="AX2402">
        <v>528</v>
      </c>
      <c r="AY2402">
        <v>13.2</v>
      </c>
      <c r="AZ2402">
        <v>528</v>
      </c>
    </row>
    <row r="2403" spans="1:55" x14ac:dyDescent="0.25">
      <c r="A2403" t="s">
        <v>54</v>
      </c>
      <c r="B2403">
        <v>110027</v>
      </c>
      <c r="C2403" t="s">
        <v>55</v>
      </c>
      <c r="D2403" t="s">
        <v>56</v>
      </c>
      <c r="E2403" s="1">
        <v>45976</v>
      </c>
      <c r="F2403" t="s">
        <v>2799</v>
      </c>
      <c r="G2403" t="s">
        <v>63</v>
      </c>
      <c r="H2403" s="4">
        <v>222199000000000</v>
      </c>
      <c r="I2403">
        <v>29811</v>
      </c>
      <c r="J2403" s="3">
        <v>45976.977777777778</v>
      </c>
      <c r="K2403" t="s">
        <v>5760</v>
      </c>
      <c r="L2403" t="s">
        <v>59</v>
      </c>
      <c r="M2403">
        <v>995</v>
      </c>
      <c r="N2403">
        <v>-199.99</v>
      </c>
      <c r="O2403">
        <v>0</v>
      </c>
      <c r="P2403">
        <v>795.01</v>
      </c>
      <c r="Q2403">
        <v>32</v>
      </c>
      <c r="R2403">
        <v>0</v>
      </c>
      <c r="S2403">
        <v>-0.01</v>
      </c>
      <c r="T2403">
        <v>0</v>
      </c>
      <c r="U2403">
        <v>827</v>
      </c>
      <c r="V2403">
        <v>827</v>
      </c>
      <c r="W2403">
        <v>0</v>
      </c>
      <c r="X2403" t="s">
        <v>64</v>
      </c>
      <c r="Y2403">
        <v>186.96</v>
      </c>
      <c r="Z2403">
        <v>20.77</v>
      </c>
      <c r="AA2403" t="s">
        <v>65</v>
      </c>
      <c r="AB2403" t="s">
        <v>56</v>
      </c>
      <c r="AC2403">
        <v>5026</v>
      </c>
      <c r="AK2403">
        <v>32</v>
      </c>
      <c r="AL2403">
        <v>0</v>
      </c>
      <c r="AS2403">
        <v>827</v>
      </c>
      <c r="AZ2403">
        <v>795.01</v>
      </c>
      <c r="BB2403">
        <v>32</v>
      </c>
    </row>
    <row r="2404" spans="1:55" x14ac:dyDescent="0.25">
      <c r="A2404" t="s">
        <v>54</v>
      </c>
      <c r="B2404">
        <v>110027</v>
      </c>
      <c r="C2404" t="s">
        <v>55</v>
      </c>
      <c r="D2404" t="s">
        <v>56</v>
      </c>
      <c r="E2404" s="1">
        <v>45976</v>
      </c>
      <c r="F2404" t="s">
        <v>2800</v>
      </c>
      <c r="G2404" t="s">
        <v>63</v>
      </c>
      <c r="H2404" s="4">
        <v>222199000000000</v>
      </c>
      <c r="I2404">
        <v>29811</v>
      </c>
      <c r="J2404" s="3">
        <v>45976.980555555558</v>
      </c>
      <c r="K2404" t="s">
        <v>5760</v>
      </c>
      <c r="L2404" t="s">
        <v>59</v>
      </c>
      <c r="M2404">
        <v>526</v>
      </c>
      <c r="N2404">
        <v>-93.73</v>
      </c>
      <c r="O2404">
        <v>0</v>
      </c>
      <c r="P2404">
        <v>432.27</v>
      </c>
      <c r="Q2404">
        <v>32</v>
      </c>
      <c r="R2404">
        <v>0</v>
      </c>
      <c r="S2404">
        <v>-0.27</v>
      </c>
      <c r="T2404">
        <v>0</v>
      </c>
      <c r="U2404">
        <v>464</v>
      </c>
      <c r="V2404">
        <v>464</v>
      </c>
      <c r="W2404">
        <v>0</v>
      </c>
      <c r="X2404" t="s">
        <v>64</v>
      </c>
      <c r="Y2404">
        <v>98.13</v>
      </c>
      <c r="Z2404">
        <v>14.46</v>
      </c>
      <c r="AA2404" t="s">
        <v>65</v>
      </c>
      <c r="AB2404" t="s">
        <v>56</v>
      </c>
      <c r="AC2404">
        <v>8235</v>
      </c>
      <c r="AK2404">
        <v>32</v>
      </c>
      <c r="AL2404">
        <v>0</v>
      </c>
      <c r="AS2404">
        <v>464</v>
      </c>
      <c r="AZ2404">
        <v>432.27</v>
      </c>
      <c r="BB2404">
        <v>32</v>
      </c>
    </row>
    <row r="2405" spans="1:55" x14ac:dyDescent="0.25">
      <c r="A2405" t="s">
        <v>54</v>
      </c>
      <c r="B2405">
        <v>110027</v>
      </c>
      <c r="C2405" t="s">
        <v>55</v>
      </c>
      <c r="D2405" t="s">
        <v>56</v>
      </c>
      <c r="E2405" s="1">
        <v>45976</v>
      </c>
      <c r="F2405" t="s">
        <v>2801</v>
      </c>
      <c r="G2405" t="s">
        <v>67</v>
      </c>
      <c r="J2405" s="3">
        <v>45976.980555555558</v>
      </c>
      <c r="K2405" t="s">
        <v>5760</v>
      </c>
      <c r="L2405" t="s">
        <v>59</v>
      </c>
      <c r="M2405">
        <v>349</v>
      </c>
      <c r="N2405">
        <v>0</v>
      </c>
      <c r="O2405">
        <v>0</v>
      </c>
      <c r="P2405">
        <v>349</v>
      </c>
      <c r="Q2405">
        <v>0</v>
      </c>
      <c r="R2405">
        <v>17.46</v>
      </c>
      <c r="S2405">
        <v>-0.46</v>
      </c>
      <c r="T2405">
        <v>0</v>
      </c>
      <c r="U2405">
        <v>366</v>
      </c>
      <c r="V2405">
        <v>366</v>
      </c>
      <c r="W2405">
        <v>0</v>
      </c>
      <c r="X2405" t="s">
        <v>73</v>
      </c>
      <c r="Y2405">
        <v>82.35</v>
      </c>
      <c r="Z2405">
        <v>10.46</v>
      </c>
      <c r="AA2405" t="s">
        <v>74</v>
      </c>
      <c r="AB2405" t="s">
        <v>75</v>
      </c>
      <c r="AE2405" t="s">
        <v>730</v>
      </c>
      <c r="AF2405" t="s">
        <v>731</v>
      </c>
      <c r="AG2405">
        <v>9999777722</v>
      </c>
      <c r="AK2405">
        <v>0</v>
      </c>
      <c r="AL2405">
        <v>0</v>
      </c>
      <c r="AM2405">
        <v>366</v>
      </c>
      <c r="AV2405">
        <v>349</v>
      </c>
      <c r="AW2405">
        <v>8.73</v>
      </c>
      <c r="AX2405">
        <v>349</v>
      </c>
      <c r="AY2405">
        <v>8.73</v>
      </c>
      <c r="AZ2405">
        <v>349</v>
      </c>
    </row>
    <row r="2406" spans="1:55" x14ac:dyDescent="0.25">
      <c r="A2406" t="s">
        <v>54</v>
      </c>
      <c r="B2406">
        <v>110027</v>
      </c>
      <c r="C2406" t="s">
        <v>55</v>
      </c>
      <c r="D2406" t="s">
        <v>56</v>
      </c>
      <c r="E2406" s="1">
        <v>45976</v>
      </c>
      <c r="F2406" t="s">
        <v>2802</v>
      </c>
      <c r="G2406" t="s">
        <v>67</v>
      </c>
      <c r="J2406" s="3">
        <v>45976.986805555556</v>
      </c>
      <c r="K2406" t="s">
        <v>5760</v>
      </c>
      <c r="L2406" t="s">
        <v>59</v>
      </c>
      <c r="M2406">
        <v>156</v>
      </c>
      <c r="N2406">
        <v>0</v>
      </c>
      <c r="O2406">
        <v>0</v>
      </c>
      <c r="P2406">
        <v>156</v>
      </c>
      <c r="Q2406">
        <v>0</v>
      </c>
      <c r="R2406">
        <v>7.8</v>
      </c>
      <c r="S2406">
        <v>0.2</v>
      </c>
      <c r="T2406">
        <v>0</v>
      </c>
      <c r="U2406">
        <v>164</v>
      </c>
      <c r="V2406">
        <v>164</v>
      </c>
      <c r="W2406">
        <v>0</v>
      </c>
      <c r="X2406" t="s">
        <v>73</v>
      </c>
      <c r="Y2406">
        <v>40.69</v>
      </c>
      <c r="Z2406">
        <v>4.28</v>
      </c>
      <c r="AA2406" t="s">
        <v>74</v>
      </c>
      <c r="AB2406" t="s">
        <v>75</v>
      </c>
      <c r="AE2406" t="s">
        <v>2803</v>
      </c>
      <c r="AF2406" t="s">
        <v>320</v>
      </c>
      <c r="AG2406">
        <v>9810959941</v>
      </c>
      <c r="AK2406">
        <v>0</v>
      </c>
      <c r="AL2406">
        <v>0</v>
      </c>
      <c r="AM2406">
        <v>164</v>
      </c>
      <c r="AV2406">
        <v>156</v>
      </c>
      <c r="AW2406">
        <v>3.9</v>
      </c>
      <c r="AX2406">
        <v>156</v>
      </c>
      <c r="AY2406">
        <v>3.9</v>
      </c>
      <c r="AZ2406">
        <v>156</v>
      </c>
    </row>
    <row r="2407" spans="1:55" x14ac:dyDescent="0.25">
      <c r="A2407" t="s">
        <v>54</v>
      </c>
      <c r="B2407">
        <v>110027</v>
      </c>
      <c r="C2407" t="s">
        <v>55</v>
      </c>
      <c r="D2407" t="s">
        <v>56</v>
      </c>
      <c r="E2407" s="1">
        <v>45976</v>
      </c>
      <c r="F2407" t="s">
        <v>2804</v>
      </c>
      <c r="G2407" t="s">
        <v>67</v>
      </c>
      <c r="J2407" s="3">
        <v>45976.986805555556</v>
      </c>
      <c r="K2407" t="s">
        <v>5760</v>
      </c>
      <c r="L2407" t="s">
        <v>59</v>
      </c>
      <c r="M2407">
        <v>278</v>
      </c>
      <c r="N2407">
        <v>0</v>
      </c>
      <c r="O2407">
        <v>0</v>
      </c>
      <c r="P2407">
        <v>278</v>
      </c>
      <c r="Q2407">
        <v>0</v>
      </c>
      <c r="R2407">
        <v>13.9</v>
      </c>
      <c r="S2407">
        <v>0.1</v>
      </c>
      <c r="T2407">
        <v>0</v>
      </c>
      <c r="U2407">
        <v>292</v>
      </c>
      <c r="V2407">
        <v>292</v>
      </c>
      <c r="W2407">
        <v>0</v>
      </c>
      <c r="X2407" t="s">
        <v>73</v>
      </c>
      <c r="Y2407">
        <v>73.88</v>
      </c>
      <c r="Z2407">
        <v>4.84</v>
      </c>
      <c r="AA2407" t="s">
        <v>74</v>
      </c>
      <c r="AB2407" t="s">
        <v>75</v>
      </c>
      <c r="AE2407" t="s">
        <v>2805</v>
      </c>
      <c r="AF2407" t="s">
        <v>92</v>
      </c>
      <c r="AG2407">
        <v>9818617535</v>
      </c>
      <c r="AK2407">
        <v>0</v>
      </c>
      <c r="AL2407">
        <v>0</v>
      </c>
      <c r="AM2407">
        <v>292</v>
      </c>
      <c r="AV2407">
        <v>278</v>
      </c>
      <c r="AW2407">
        <v>6.95</v>
      </c>
      <c r="AX2407">
        <v>278</v>
      </c>
      <c r="AY2407">
        <v>6.95</v>
      </c>
      <c r="AZ2407">
        <v>278</v>
      </c>
    </row>
    <row r="2408" spans="1:55" x14ac:dyDescent="0.25">
      <c r="A2408" t="s">
        <v>54</v>
      </c>
      <c r="B2408">
        <v>110027</v>
      </c>
      <c r="C2408" t="s">
        <v>55</v>
      </c>
      <c r="D2408" t="s">
        <v>56</v>
      </c>
      <c r="E2408" s="1">
        <v>45976</v>
      </c>
      <c r="F2408" t="s">
        <v>2806</v>
      </c>
      <c r="G2408" t="s">
        <v>67</v>
      </c>
      <c r="J2408" s="3">
        <v>45976.988888888889</v>
      </c>
      <c r="K2408" t="s">
        <v>5760</v>
      </c>
      <c r="L2408" t="s">
        <v>59</v>
      </c>
      <c r="M2408">
        <v>338</v>
      </c>
      <c r="N2408">
        <v>0</v>
      </c>
      <c r="O2408">
        <v>0</v>
      </c>
      <c r="P2408">
        <v>338</v>
      </c>
      <c r="Q2408">
        <v>0</v>
      </c>
      <c r="R2408">
        <v>16.899999999999999</v>
      </c>
      <c r="S2408">
        <v>0.1</v>
      </c>
      <c r="T2408">
        <v>0</v>
      </c>
      <c r="U2408">
        <v>355</v>
      </c>
      <c r="V2408">
        <v>355</v>
      </c>
      <c r="W2408">
        <v>0</v>
      </c>
      <c r="X2408" t="s">
        <v>73</v>
      </c>
      <c r="Y2408">
        <v>77.3</v>
      </c>
      <c r="Z2408">
        <v>4.5599999999999996</v>
      </c>
      <c r="AA2408" t="s">
        <v>74</v>
      </c>
      <c r="AB2408" t="s">
        <v>75</v>
      </c>
      <c r="AE2408" t="s">
        <v>730</v>
      </c>
      <c r="AF2408" t="s">
        <v>731</v>
      </c>
      <c r="AG2408">
        <v>9999777722</v>
      </c>
      <c r="AK2408">
        <v>0</v>
      </c>
      <c r="AL2408">
        <v>0</v>
      </c>
      <c r="AM2408">
        <v>355</v>
      </c>
      <c r="AV2408">
        <v>338</v>
      </c>
      <c r="AW2408">
        <v>8.4499999999999993</v>
      </c>
      <c r="AX2408">
        <v>338</v>
      </c>
      <c r="AY2408">
        <v>8.4499999999999993</v>
      </c>
      <c r="AZ2408">
        <v>338</v>
      </c>
    </row>
    <row r="2409" spans="1:55" x14ac:dyDescent="0.25">
      <c r="A2409" t="s">
        <v>54</v>
      </c>
      <c r="B2409">
        <v>110027</v>
      </c>
      <c r="C2409" t="s">
        <v>55</v>
      </c>
      <c r="D2409" t="s">
        <v>56</v>
      </c>
      <c r="E2409" s="1">
        <v>45976</v>
      </c>
      <c r="F2409" t="s">
        <v>2807</v>
      </c>
      <c r="G2409" t="s">
        <v>67</v>
      </c>
      <c r="J2409" s="3">
        <v>45976.990277777775</v>
      </c>
      <c r="K2409" t="s">
        <v>5760</v>
      </c>
      <c r="L2409" t="s">
        <v>59</v>
      </c>
      <c r="M2409">
        <v>248</v>
      </c>
      <c r="N2409">
        <v>0</v>
      </c>
      <c r="O2409">
        <v>0</v>
      </c>
      <c r="P2409">
        <v>248</v>
      </c>
      <c r="Q2409">
        <v>0</v>
      </c>
      <c r="R2409">
        <v>12.4</v>
      </c>
      <c r="S2409">
        <v>-0.4</v>
      </c>
      <c r="T2409">
        <v>0</v>
      </c>
      <c r="U2409">
        <v>260</v>
      </c>
      <c r="V2409">
        <v>260</v>
      </c>
      <c r="W2409">
        <v>0</v>
      </c>
      <c r="X2409" t="s">
        <v>68</v>
      </c>
      <c r="Y2409">
        <v>49.65</v>
      </c>
      <c r="Z2409">
        <v>4.0999999999999996</v>
      </c>
      <c r="AA2409" t="s">
        <v>74</v>
      </c>
      <c r="AB2409" t="s">
        <v>75</v>
      </c>
      <c r="AE2409" t="s">
        <v>89</v>
      </c>
      <c r="AF2409" t="s">
        <v>56</v>
      </c>
      <c r="AG2409">
        <v>8929758003</v>
      </c>
      <c r="AK2409">
        <v>0</v>
      </c>
      <c r="AL2409">
        <v>0</v>
      </c>
      <c r="AN2409">
        <v>260</v>
      </c>
      <c r="AV2409">
        <v>248</v>
      </c>
      <c r="AW2409">
        <v>6.2</v>
      </c>
      <c r="AX2409">
        <v>248</v>
      </c>
      <c r="AY2409">
        <v>6.2</v>
      </c>
      <c r="AZ2409">
        <v>248</v>
      </c>
    </row>
    <row r="2410" spans="1:55" x14ac:dyDescent="0.25">
      <c r="A2410" t="s">
        <v>54</v>
      </c>
      <c r="B2410">
        <v>110027</v>
      </c>
      <c r="C2410" t="s">
        <v>55</v>
      </c>
      <c r="D2410" t="s">
        <v>56</v>
      </c>
      <c r="E2410" s="1">
        <v>45976</v>
      </c>
      <c r="F2410" t="s">
        <v>2808</v>
      </c>
      <c r="G2410" t="s">
        <v>67</v>
      </c>
      <c r="J2410" s="3">
        <v>45976.992361111108</v>
      </c>
      <c r="K2410" t="s">
        <v>5760</v>
      </c>
      <c r="L2410" t="s">
        <v>59</v>
      </c>
      <c r="M2410">
        <v>418</v>
      </c>
      <c r="N2410">
        <v>0</v>
      </c>
      <c r="O2410">
        <v>0</v>
      </c>
      <c r="P2410">
        <v>418</v>
      </c>
      <c r="Q2410">
        <v>0</v>
      </c>
      <c r="R2410">
        <v>20.9</v>
      </c>
      <c r="S2410">
        <v>0.1</v>
      </c>
      <c r="T2410">
        <v>0</v>
      </c>
      <c r="U2410">
        <v>439</v>
      </c>
      <c r="V2410">
        <v>439</v>
      </c>
      <c r="W2410">
        <v>0</v>
      </c>
      <c r="X2410" t="s">
        <v>68</v>
      </c>
      <c r="Y2410">
        <v>110.9</v>
      </c>
      <c r="Z2410">
        <v>5.12</v>
      </c>
      <c r="AA2410" t="s">
        <v>74</v>
      </c>
      <c r="AB2410" t="s">
        <v>75</v>
      </c>
      <c r="AE2410" t="s">
        <v>730</v>
      </c>
      <c r="AF2410" t="s">
        <v>731</v>
      </c>
      <c r="AG2410">
        <v>9999777722</v>
      </c>
      <c r="AK2410">
        <v>0</v>
      </c>
      <c r="AL2410">
        <v>0</v>
      </c>
      <c r="AN2410">
        <v>439</v>
      </c>
      <c r="AV2410">
        <v>418</v>
      </c>
      <c r="AW2410">
        <v>10.45</v>
      </c>
      <c r="AX2410">
        <v>418</v>
      </c>
      <c r="AY2410">
        <v>10.45</v>
      </c>
      <c r="AZ2410">
        <v>418</v>
      </c>
    </row>
    <row r="2411" spans="1:55" x14ac:dyDescent="0.25">
      <c r="A2411" t="s">
        <v>54</v>
      </c>
      <c r="B2411">
        <v>110027</v>
      </c>
      <c r="C2411" t="s">
        <v>55</v>
      </c>
      <c r="D2411" t="s">
        <v>56</v>
      </c>
      <c r="E2411" s="1">
        <v>45976</v>
      </c>
      <c r="F2411" t="s">
        <v>2809</v>
      </c>
      <c r="G2411" t="s">
        <v>67</v>
      </c>
      <c r="J2411" s="3">
        <v>45976.996527777781</v>
      </c>
      <c r="K2411" t="s">
        <v>5760</v>
      </c>
      <c r="L2411" t="s">
        <v>59</v>
      </c>
      <c r="M2411">
        <v>109</v>
      </c>
      <c r="N2411">
        <v>0</v>
      </c>
      <c r="O2411">
        <v>0</v>
      </c>
      <c r="P2411">
        <v>109</v>
      </c>
      <c r="Q2411">
        <v>0</v>
      </c>
      <c r="R2411">
        <v>5.46</v>
      </c>
      <c r="S2411">
        <v>-0.46</v>
      </c>
      <c r="T2411">
        <v>0</v>
      </c>
      <c r="U2411">
        <v>114</v>
      </c>
      <c r="V2411">
        <v>114</v>
      </c>
      <c r="W2411">
        <v>0</v>
      </c>
      <c r="X2411" t="s">
        <v>73</v>
      </c>
      <c r="Y2411">
        <v>24.63</v>
      </c>
      <c r="Z2411">
        <v>1.96</v>
      </c>
      <c r="AA2411" t="s">
        <v>74</v>
      </c>
      <c r="AB2411" t="s">
        <v>75</v>
      </c>
      <c r="AE2411" t="s">
        <v>89</v>
      </c>
      <c r="AF2411" t="s">
        <v>56</v>
      </c>
      <c r="AG2411">
        <v>8929758003</v>
      </c>
      <c r="AK2411">
        <v>0</v>
      </c>
      <c r="AL2411">
        <v>0</v>
      </c>
      <c r="AM2411">
        <v>114</v>
      </c>
      <c r="AV2411">
        <v>109</v>
      </c>
      <c r="AW2411">
        <v>2.73</v>
      </c>
      <c r="AX2411">
        <v>109</v>
      </c>
      <c r="AY2411">
        <v>2.73</v>
      </c>
      <c r="AZ2411">
        <v>109</v>
      </c>
    </row>
    <row r="2412" spans="1:55" x14ac:dyDescent="0.25">
      <c r="A2412" t="s">
        <v>54</v>
      </c>
      <c r="B2412">
        <v>110027</v>
      </c>
      <c r="C2412" t="s">
        <v>55</v>
      </c>
      <c r="D2412" t="s">
        <v>56</v>
      </c>
      <c r="E2412" s="1">
        <v>45976</v>
      </c>
      <c r="F2412" t="s">
        <v>2810</v>
      </c>
      <c r="G2412" t="s">
        <v>63</v>
      </c>
      <c r="H2412" s="4">
        <v>222201000000000</v>
      </c>
      <c r="I2412">
        <v>29811</v>
      </c>
      <c r="J2412" s="3">
        <v>45977.000694444447</v>
      </c>
      <c r="K2412" t="s">
        <v>5760</v>
      </c>
      <c r="L2412" t="s">
        <v>59</v>
      </c>
      <c r="M2412">
        <v>768.94</v>
      </c>
      <c r="N2412">
        <v>-268.75</v>
      </c>
      <c r="O2412">
        <v>0</v>
      </c>
      <c r="P2412">
        <v>500.19</v>
      </c>
      <c r="Q2412">
        <v>32</v>
      </c>
      <c r="R2412">
        <v>0</v>
      </c>
      <c r="S2412">
        <v>-0.19</v>
      </c>
      <c r="T2412">
        <v>0</v>
      </c>
      <c r="U2412">
        <v>532</v>
      </c>
      <c r="V2412">
        <v>532</v>
      </c>
      <c r="W2412">
        <v>0</v>
      </c>
      <c r="X2412" t="s">
        <v>64</v>
      </c>
      <c r="Y2412">
        <v>158.02000000000001</v>
      </c>
      <c r="Z2412">
        <v>10.9</v>
      </c>
      <c r="AA2412" t="s">
        <v>65</v>
      </c>
      <c r="AB2412" t="s">
        <v>56</v>
      </c>
      <c r="AC2412">
        <v>4037</v>
      </c>
      <c r="AK2412">
        <v>32</v>
      </c>
      <c r="AL2412">
        <v>0</v>
      </c>
      <c r="AS2412">
        <v>532</v>
      </c>
      <c r="AZ2412">
        <v>500.19</v>
      </c>
      <c r="BB2412">
        <v>32</v>
      </c>
    </row>
    <row r="2413" spans="1:55" x14ac:dyDescent="0.25">
      <c r="A2413" t="s">
        <v>54</v>
      </c>
      <c r="B2413">
        <v>110027</v>
      </c>
      <c r="C2413" t="s">
        <v>55</v>
      </c>
      <c r="D2413" t="s">
        <v>56</v>
      </c>
      <c r="E2413" s="1">
        <v>45976</v>
      </c>
      <c r="F2413" t="s">
        <v>2811</v>
      </c>
      <c r="G2413" t="s">
        <v>58</v>
      </c>
      <c r="H2413">
        <v>7485188701</v>
      </c>
      <c r="I2413">
        <v>18528960</v>
      </c>
      <c r="J2413" s="3">
        <v>45977.006249999999</v>
      </c>
      <c r="K2413" t="s">
        <v>5760</v>
      </c>
      <c r="L2413" t="s">
        <v>59</v>
      </c>
      <c r="M2413">
        <v>417</v>
      </c>
      <c r="N2413">
        <v>-100</v>
      </c>
      <c r="O2413">
        <v>0</v>
      </c>
      <c r="P2413">
        <v>317</v>
      </c>
      <c r="Q2413">
        <v>32</v>
      </c>
      <c r="R2413">
        <v>0</v>
      </c>
      <c r="S2413">
        <v>0</v>
      </c>
      <c r="T2413">
        <v>0</v>
      </c>
      <c r="U2413">
        <v>349</v>
      </c>
      <c r="V2413">
        <v>349</v>
      </c>
      <c r="W2413">
        <v>0</v>
      </c>
      <c r="X2413" t="s">
        <v>60</v>
      </c>
      <c r="Y2413">
        <v>94.51</v>
      </c>
      <c r="Z2413">
        <v>5.85</v>
      </c>
      <c r="AA2413" t="s">
        <v>61</v>
      </c>
      <c r="AB2413" t="s">
        <v>56</v>
      </c>
      <c r="AC2413">
        <v>8701</v>
      </c>
      <c r="AK2413">
        <v>32</v>
      </c>
      <c r="AL2413">
        <v>0</v>
      </c>
      <c r="AT2413">
        <v>349</v>
      </c>
      <c r="AZ2413">
        <v>317</v>
      </c>
      <c r="BC2413">
        <v>32</v>
      </c>
    </row>
    <row r="2414" spans="1:55" x14ac:dyDescent="0.25">
      <c r="A2414" t="s">
        <v>54</v>
      </c>
      <c r="B2414">
        <v>110027</v>
      </c>
      <c r="C2414" t="s">
        <v>55</v>
      </c>
      <c r="D2414" t="s">
        <v>56</v>
      </c>
      <c r="E2414" s="1">
        <v>45976</v>
      </c>
      <c r="F2414" t="s">
        <v>2812</v>
      </c>
      <c r="G2414" t="s">
        <v>63</v>
      </c>
      <c r="H2414" s="4">
        <v>222202000000000</v>
      </c>
      <c r="I2414">
        <v>29811</v>
      </c>
      <c r="J2414" s="3">
        <v>45977.009027777778</v>
      </c>
      <c r="K2414" t="s">
        <v>5760</v>
      </c>
      <c r="L2414" t="s">
        <v>59</v>
      </c>
      <c r="M2414">
        <v>486</v>
      </c>
      <c r="N2414">
        <v>-93.75</v>
      </c>
      <c r="O2414">
        <v>0</v>
      </c>
      <c r="P2414">
        <v>392.25</v>
      </c>
      <c r="Q2414">
        <v>32</v>
      </c>
      <c r="R2414">
        <v>0</v>
      </c>
      <c r="S2414">
        <v>-0.25</v>
      </c>
      <c r="T2414">
        <v>0</v>
      </c>
      <c r="U2414">
        <v>424</v>
      </c>
      <c r="V2414">
        <v>424</v>
      </c>
      <c r="W2414">
        <v>0</v>
      </c>
      <c r="X2414" t="s">
        <v>64</v>
      </c>
      <c r="Y2414">
        <v>84.47</v>
      </c>
      <c r="Z2414">
        <v>10.65</v>
      </c>
      <c r="AA2414" t="s">
        <v>65</v>
      </c>
      <c r="AB2414" t="s">
        <v>56</v>
      </c>
      <c r="AC2414">
        <v>6001</v>
      </c>
      <c r="AK2414">
        <v>32</v>
      </c>
      <c r="AL2414">
        <v>0</v>
      </c>
      <c r="AS2414">
        <v>424</v>
      </c>
      <c r="AZ2414">
        <v>392.25</v>
      </c>
      <c r="BB2414">
        <v>32</v>
      </c>
    </row>
    <row r="2415" spans="1:55" x14ac:dyDescent="0.25">
      <c r="A2415" t="s">
        <v>54</v>
      </c>
      <c r="B2415">
        <v>110027</v>
      </c>
      <c r="C2415" t="s">
        <v>55</v>
      </c>
      <c r="D2415" t="s">
        <v>56</v>
      </c>
      <c r="E2415" s="1">
        <v>45976</v>
      </c>
      <c r="F2415" t="s">
        <v>2813</v>
      </c>
      <c r="G2415" t="s">
        <v>67</v>
      </c>
      <c r="J2415" s="3">
        <v>45977.01666666667</v>
      </c>
      <c r="K2415" t="s">
        <v>5760</v>
      </c>
      <c r="L2415" t="s">
        <v>59</v>
      </c>
      <c r="M2415">
        <v>369</v>
      </c>
      <c r="N2415">
        <v>0</v>
      </c>
      <c r="O2415">
        <v>0</v>
      </c>
      <c r="P2415">
        <v>369</v>
      </c>
      <c r="Q2415">
        <v>0</v>
      </c>
      <c r="R2415">
        <v>18.46</v>
      </c>
      <c r="S2415">
        <v>-0.46</v>
      </c>
      <c r="T2415">
        <v>0</v>
      </c>
      <c r="U2415">
        <v>387</v>
      </c>
      <c r="V2415">
        <v>387</v>
      </c>
      <c r="W2415">
        <v>0</v>
      </c>
      <c r="X2415" t="s">
        <v>68</v>
      </c>
      <c r="Y2415">
        <v>104.7</v>
      </c>
      <c r="Z2415">
        <v>8.7200000000000006</v>
      </c>
      <c r="AA2415" t="s">
        <v>74</v>
      </c>
      <c r="AB2415" t="s">
        <v>75</v>
      </c>
      <c r="AE2415" t="s">
        <v>89</v>
      </c>
      <c r="AF2415" t="s">
        <v>56</v>
      </c>
      <c r="AG2415">
        <v>8929758003</v>
      </c>
      <c r="AK2415">
        <v>0</v>
      </c>
      <c r="AL2415">
        <v>0</v>
      </c>
      <c r="AN2415">
        <v>387</v>
      </c>
      <c r="AV2415">
        <v>369</v>
      </c>
      <c r="AW2415">
        <v>9.23</v>
      </c>
      <c r="AX2415">
        <v>369</v>
      </c>
      <c r="AY2415">
        <v>9.23</v>
      </c>
      <c r="AZ2415">
        <v>369</v>
      </c>
    </row>
    <row r="2416" spans="1:55" x14ac:dyDescent="0.25">
      <c r="A2416" t="s">
        <v>54</v>
      </c>
      <c r="B2416">
        <v>110027</v>
      </c>
      <c r="C2416" t="s">
        <v>55</v>
      </c>
      <c r="D2416" t="s">
        <v>56</v>
      </c>
      <c r="E2416" s="1">
        <v>45976</v>
      </c>
      <c r="F2416" t="s">
        <v>2814</v>
      </c>
      <c r="G2416" t="s">
        <v>67</v>
      </c>
      <c r="J2416" s="3">
        <v>45977.018750000003</v>
      </c>
      <c r="K2416" t="s">
        <v>5760</v>
      </c>
      <c r="L2416" t="s">
        <v>59</v>
      </c>
      <c r="M2416">
        <v>38.1</v>
      </c>
      <c r="N2416">
        <v>0</v>
      </c>
      <c r="O2416">
        <v>0</v>
      </c>
      <c r="P2416">
        <v>38.1</v>
      </c>
      <c r="Q2416">
        <v>0</v>
      </c>
      <c r="R2416">
        <v>1.9</v>
      </c>
      <c r="S2416">
        <v>0</v>
      </c>
      <c r="T2416">
        <v>0</v>
      </c>
      <c r="U2416">
        <v>40</v>
      </c>
      <c r="V2416">
        <v>40</v>
      </c>
      <c r="W2416">
        <v>0</v>
      </c>
      <c r="X2416" t="s">
        <v>68</v>
      </c>
      <c r="Y2416">
        <v>14</v>
      </c>
      <c r="Z2416">
        <v>0</v>
      </c>
      <c r="AA2416" t="s">
        <v>74</v>
      </c>
      <c r="AB2416" t="s">
        <v>75</v>
      </c>
      <c r="AE2416" t="s">
        <v>89</v>
      </c>
      <c r="AF2416" t="s">
        <v>56</v>
      </c>
      <c r="AG2416">
        <v>8929758003</v>
      </c>
      <c r="AK2416">
        <v>0</v>
      </c>
      <c r="AL2416">
        <v>0</v>
      </c>
      <c r="AN2416">
        <v>40</v>
      </c>
      <c r="AV2416">
        <v>38.1</v>
      </c>
      <c r="AW2416">
        <v>0.95</v>
      </c>
      <c r="AX2416">
        <v>38.1</v>
      </c>
      <c r="AY2416">
        <v>0.95</v>
      </c>
      <c r="AZ2416">
        <v>38.1</v>
      </c>
    </row>
    <row r="2417" spans="1:55" x14ac:dyDescent="0.25">
      <c r="A2417" t="s">
        <v>54</v>
      </c>
      <c r="B2417">
        <v>110027</v>
      </c>
      <c r="C2417" t="s">
        <v>55</v>
      </c>
      <c r="D2417" t="s">
        <v>56</v>
      </c>
      <c r="E2417" s="1">
        <v>45976</v>
      </c>
      <c r="F2417" t="s">
        <v>2815</v>
      </c>
      <c r="G2417" t="s">
        <v>58</v>
      </c>
      <c r="H2417">
        <v>7487038253</v>
      </c>
      <c r="I2417">
        <v>18528960</v>
      </c>
      <c r="J2417" s="3">
        <v>45977.019444444442</v>
      </c>
      <c r="K2417" t="s">
        <v>5760</v>
      </c>
      <c r="L2417" t="s">
        <v>59</v>
      </c>
      <c r="M2417">
        <v>2498</v>
      </c>
      <c r="N2417">
        <v>-125</v>
      </c>
      <c r="O2417">
        <v>0</v>
      </c>
      <c r="P2417">
        <v>2373</v>
      </c>
      <c r="Q2417">
        <v>32</v>
      </c>
      <c r="R2417">
        <v>0</v>
      </c>
      <c r="S2417">
        <v>0</v>
      </c>
      <c r="T2417">
        <v>0</v>
      </c>
      <c r="U2417">
        <v>2405</v>
      </c>
      <c r="V2417">
        <v>2405</v>
      </c>
      <c r="W2417">
        <v>0</v>
      </c>
      <c r="X2417" t="s">
        <v>60</v>
      </c>
      <c r="Y2417">
        <v>551.9</v>
      </c>
      <c r="Z2417">
        <v>43.87</v>
      </c>
      <c r="AA2417" t="s">
        <v>61</v>
      </c>
      <c r="AB2417" t="s">
        <v>56</v>
      </c>
      <c r="AC2417">
        <v>8253</v>
      </c>
      <c r="AK2417">
        <v>32</v>
      </c>
      <c r="AL2417">
        <v>0</v>
      </c>
      <c r="AT2417">
        <v>2405</v>
      </c>
      <c r="AZ2417">
        <v>2373</v>
      </c>
      <c r="BC2417">
        <v>32</v>
      </c>
    </row>
    <row r="2418" spans="1:55" x14ac:dyDescent="0.25">
      <c r="A2418" t="s">
        <v>54</v>
      </c>
      <c r="B2418">
        <v>110027</v>
      </c>
      <c r="C2418" t="s">
        <v>55</v>
      </c>
      <c r="D2418" t="s">
        <v>56</v>
      </c>
      <c r="E2418" s="1">
        <v>45976</v>
      </c>
      <c r="F2418" t="s">
        <v>2816</v>
      </c>
      <c r="G2418" t="s">
        <v>63</v>
      </c>
      <c r="H2418" s="4">
        <v>222203000000000</v>
      </c>
      <c r="I2418">
        <v>29811</v>
      </c>
      <c r="J2418" s="3">
        <v>45977.022222222222</v>
      </c>
      <c r="K2418" t="s">
        <v>5760</v>
      </c>
      <c r="L2418" t="s">
        <v>59</v>
      </c>
      <c r="M2418">
        <v>228</v>
      </c>
      <c r="N2418">
        <v>-89.99</v>
      </c>
      <c r="O2418">
        <v>0</v>
      </c>
      <c r="P2418">
        <v>138.01</v>
      </c>
      <c r="Q2418">
        <v>32</v>
      </c>
      <c r="R2418">
        <v>0</v>
      </c>
      <c r="S2418">
        <v>-0.01</v>
      </c>
      <c r="T2418">
        <v>0</v>
      </c>
      <c r="U2418">
        <v>170</v>
      </c>
      <c r="V2418">
        <v>170</v>
      </c>
      <c r="W2418">
        <v>0</v>
      </c>
      <c r="X2418" t="s">
        <v>64</v>
      </c>
      <c r="Y2418">
        <v>46.85</v>
      </c>
      <c r="Z2418">
        <v>3.92</v>
      </c>
      <c r="AA2418" t="s">
        <v>65</v>
      </c>
      <c r="AB2418" t="s">
        <v>56</v>
      </c>
      <c r="AC2418">
        <v>8384</v>
      </c>
      <c r="AK2418">
        <v>32</v>
      </c>
      <c r="AL2418">
        <v>0</v>
      </c>
      <c r="AS2418">
        <v>170</v>
      </c>
      <c r="AZ2418">
        <v>138.01</v>
      </c>
      <c r="BB2418">
        <v>32</v>
      </c>
    </row>
    <row r="2419" spans="1:55" x14ac:dyDescent="0.25">
      <c r="A2419" t="s">
        <v>54</v>
      </c>
      <c r="B2419">
        <v>110027</v>
      </c>
      <c r="C2419" t="s">
        <v>55</v>
      </c>
      <c r="D2419" t="s">
        <v>56</v>
      </c>
      <c r="E2419" s="1">
        <v>45976</v>
      </c>
      <c r="F2419" t="s">
        <v>2817</v>
      </c>
      <c r="G2419" t="s">
        <v>63</v>
      </c>
      <c r="H2419" s="4">
        <v>222203000000000</v>
      </c>
      <c r="I2419">
        <v>29811</v>
      </c>
      <c r="J2419" s="3">
        <v>45977.022916666669</v>
      </c>
      <c r="K2419" t="s">
        <v>5760</v>
      </c>
      <c r="L2419" t="s">
        <v>59</v>
      </c>
      <c r="M2419">
        <v>347</v>
      </c>
      <c r="N2419">
        <v>-93.75</v>
      </c>
      <c r="O2419">
        <v>0</v>
      </c>
      <c r="P2419">
        <v>253.25</v>
      </c>
      <c r="Q2419">
        <v>32</v>
      </c>
      <c r="R2419">
        <v>0</v>
      </c>
      <c r="S2419">
        <v>-0.25</v>
      </c>
      <c r="T2419">
        <v>0</v>
      </c>
      <c r="U2419">
        <v>285</v>
      </c>
      <c r="V2419">
        <v>285</v>
      </c>
      <c r="W2419">
        <v>0</v>
      </c>
      <c r="X2419" t="s">
        <v>64</v>
      </c>
      <c r="Y2419">
        <v>70.59</v>
      </c>
      <c r="Z2419">
        <v>8.3800000000000008</v>
      </c>
      <c r="AA2419" t="s">
        <v>65</v>
      </c>
      <c r="AB2419" t="s">
        <v>56</v>
      </c>
      <c r="AC2419">
        <v>3517</v>
      </c>
      <c r="AK2419">
        <v>32</v>
      </c>
      <c r="AL2419">
        <v>0</v>
      </c>
      <c r="AS2419">
        <v>285</v>
      </c>
      <c r="AZ2419">
        <v>253.25</v>
      </c>
      <c r="BB2419">
        <v>32</v>
      </c>
    </row>
    <row r="2420" spans="1:55" x14ac:dyDescent="0.25">
      <c r="A2420" t="s">
        <v>54</v>
      </c>
      <c r="B2420">
        <v>110027</v>
      </c>
      <c r="C2420" t="s">
        <v>55</v>
      </c>
      <c r="D2420" t="s">
        <v>56</v>
      </c>
      <c r="E2420" s="1">
        <v>45976</v>
      </c>
      <c r="F2420" t="s">
        <v>2818</v>
      </c>
      <c r="G2420" t="s">
        <v>58</v>
      </c>
      <c r="H2420">
        <v>7482391154</v>
      </c>
      <c r="I2420">
        <v>18528960</v>
      </c>
      <c r="J2420" s="3">
        <v>45977.026388888888</v>
      </c>
      <c r="K2420" t="s">
        <v>5760</v>
      </c>
      <c r="L2420" t="s">
        <v>59</v>
      </c>
      <c r="M2420">
        <v>198</v>
      </c>
      <c r="N2420">
        <v>-99</v>
      </c>
      <c r="O2420">
        <v>0</v>
      </c>
      <c r="P2420">
        <v>99</v>
      </c>
      <c r="Q2420">
        <v>32</v>
      </c>
      <c r="R2420">
        <v>0</v>
      </c>
      <c r="S2420">
        <v>0</v>
      </c>
      <c r="T2420">
        <v>0</v>
      </c>
      <c r="U2420">
        <v>131</v>
      </c>
      <c r="V2420">
        <v>131</v>
      </c>
      <c r="W2420">
        <v>0</v>
      </c>
      <c r="X2420" t="s">
        <v>60</v>
      </c>
      <c r="Y2420">
        <v>42.32</v>
      </c>
      <c r="Z2420">
        <v>6.76</v>
      </c>
      <c r="AA2420" t="s">
        <v>61</v>
      </c>
      <c r="AB2420" t="s">
        <v>56</v>
      </c>
      <c r="AC2420">
        <v>1154</v>
      </c>
      <c r="AK2420">
        <v>32</v>
      </c>
      <c r="AL2420">
        <v>0</v>
      </c>
      <c r="AT2420">
        <v>131</v>
      </c>
      <c r="AZ2420">
        <v>99</v>
      </c>
      <c r="BC2420">
        <v>32</v>
      </c>
    </row>
    <row r="2421" spans="1:55" x14ac:dyDescent="0.25">
      <c r="A2421" t="s">
        <v>54</v>
      </c>
      <c r="B2421">
        <v>110027</v>
      </c>
      <c r="C2421" t="s">
        <v>55</v>
      </c>
      <c r="D2421" t="s">
        <v>56</v>
      </c>
      <c r="E2421" s="1">
        <v>45976</v>
      </c>
      <c r="F2421" t="s">
        <v>2819</v>
      </c>
      <c r="G2421" t="s">
        <v>63</v>
      </c>
      <c r="H2421" s="4">
        <v>222203000000000</v>
      </c>
      <c r="I2421">
        <v>29811</v>
      </c>
      <c r="J2421" s="3">
        <v>45977.027777777781</v>
      </c>
      <c r="K2421" t="s">
        <v>5760</v>
      </c>
      <c r="L2421" t="s">
        <v>59</v>
      </c>
      <c r="M2421">
        <v>358</v>
      </c>
      <c r="N2421">
        <v>-93.74</v>
      </c>
      <c r="O2421">
        <v>0</v>
      </c>
      <c r="P2421">
        <v>264.26</v>
      </c>
      <c r="Q2421">
        <v>32</v>
      </c>
      <c r="R2421">
        <v>0</v>
      </c>
      <c r="S2421">
        <v>-0.26</v>
      </c>
      <c r="T2421">
        <v>0</v>
      </c>
      <c r="U2421">
        <v>296</v>
      </c>
      <c r="V2421">
        <v>296</v>
      </c>
      <c r="W2421">
        <v>0</v>
      </c>
      <c r="X2421" t="s">
        <v>64</v>
      </c>
      <c r="Y2421">
        <v>68.48</v>
      </c>
      <c r="Z2421">
        <v>8.92</v>
      </c>
      <c r="AA2421" t="s">
        <v>65</v>
      </c>
      <c r="AB2421" t="s">
        <v>56</v>
      </c>
      <c r="AC2421">
        <v>941</v>
      </c>
      <c r="AK2421">
        <v>32</v>
      </c>
      <c r="AL2421">
        <v>0</v>
      </c>
      <c r="AS2421">
        <v>296</v>
      </c>
      <c r="AZ2421">
        <v>264.26</v>
      </c>
      <c r="BB2421">
        <v>32</v>
      </c>
    </row>
    <row r="2422" spans="1:55" x14ac:dyDescent="0.25">
      <c r="A2422" t="s">
        <v>54</v>
      </c>
      <c r="B2422">
        <v>110027</v>
      </c>
      <c r="C2422" t="s">
        <v>55</v>
      </c>
      <c r="D2422" t="s">
        <v>56</v>
      </c>
      <c r="E2422" s="1">
        <v>45976</v>
      </c>
      <c r="F2422" t="s">
        <v>2820</v>
      </c>
      <c r="G2422" t="s">
        <v>67</v>
      </c>
      <c r="J2422" s="3">
        <v>45977.029166666667</v>
      </c>
      <c r="K2422" t="s">
        <v>5760</v>
      </c>
      <c r="L2422" t="s">
        <v>59</v>
      </c>
      <c r="M2422">
        <v>297</v>
      </c>
      <c r="N2422">
        <v>0</v>
      </c>
      <c r="O2422">
        <v>0</v>
      </c>
      <c r="P2422">
        <v>297</v>
      </c>
      <c r="Q2422">
        <v>0</v>
      </c>
      <c r="R2422">
        <v>14.86</v>
      </c>
      <c r="S2422">
        <v>0.14000000000000001</v>
      </c>
      <c r="T2422">
        <v>0</v>
      </c>
      <c r="U2422">
        <v>312</v>
      </c>
      <c r="V2422">
        <v>312</v>
      </c>
      <c r="W2422">
        <v>0</v>
      </c>
      <c r="X2422" t="s">
        <v>466</v>
      </c>
      <c r="Y2422">
        <v>75.2</v>
      </c>
      <c r="Z2422">
        <v>5.88</v>
      </c>
      <c r="AA2422" t="s">
        <v>69</v>
      </c>
      <c r="AE2422" t="s">
        <v>2821</v>
      </c>
      <c r="AF2422" t="s">
        <v>2822</v>
      </c>
      <c r="AG2422">
        <v>9267941511</v>
      </c>
      <c r="AK2422">
        <v>0</v>
      </c>
      <c r="AL2422">
        <v>0</v>
      </c>
      <c r="AM2422">
        <v>102</v>
      </c>
      <c r="AN2422">
        <v>210</v>
      </c>
      <c r="AV2422">
        <v>297</v>
      </c>
      <c r="AW2422">
        <v>7.43</v>
      </c>
      <c r="AX2422">
        <v>297</v>
      </c>
      <c r="AY2422">
        <v>7.43</v>
      </c>
      <c r="AZ2422">
        <v>297</v>
      </c>
    </row>
    <row r="2423" spans="1:55" x14ac:dyDescent="0.25">
      <c r="A2423" t="s">
        <v>54</v>
      </c>
      <c r="B2423">
        <v>110027</v>
      </c>
      <c r="C2423" t="s">
        <v>55</v>
      </c>
      <c r="D2423" t="s">
        <v>56</v>
      </c>
      <c r="E2423" s="1">
        <v>45976</v>
      </c>
      <c r="F2423" t="s">
        <v>2823</v>
      </c>
      <c r="G2423" t="s">
        <v>67</v>
      </c>
      <c r="J2423" s="3">
        <v>45977.029861111114</v>
      </c>
      <c r="K2423" t="s">
        <v>5760</v>
      </c>
      <c r="L2423" t="s">
        <v>59</v>
      </c>
      <c r="M2423">
        <v>159</v>
      </c>
      <c r="N2423">
        <v>0</v>
      </c>
      <c r="O2423">
        <v>0</v>
      </c>
      <c r="P2423">
        <v>159</v>
      </c>
      <c r="Q2423">
        <v>0</v>
      </c>
      <c r="R2423">
        <v>7.96</v>
      </c>
      <c r="S2423">
        <v>0.04</v>
      </c>
      <c r="T2423">
        <v>0</v>
      </c>
      <c r="U2423">
        <v>167</v>
      </c>
      <c r="V2423">
        <v>167</v>
      </c>
      <c r="W2423">
        <v>0</v>
      </c>
      <c r="X2423" t="s">
        <v>73</v>
      </c>
      <c r="Y2423">
        <v>29.83</v>
      </c>
      <c r="Z2423">
        <v>2.5</v>
      </c>
      <c r="AA2423" t="s">
        <v>74</v>
      </c>
      <c r="AB2423" t="s">
        <v>75</v>
      </c>
      <c r="AE2423" t="s">
        <v>730</v>
      </c>
      <c r="AF2423" t="s">
        <v>731</v>
      </c>
      <c r="AG2423">
        <v>9999777722</v>
      </c>
      <c r="AK2423">
        <v>0</v>
      </c>
      <c r="AL2423">
        <v>0</v>
      </c>
      <c r="AM2423">
        <v>167</v>
      </c>
      <c r="AV2423">
        <v>159</v>
      </c>
      <c r="AW2423">
        <v>3.98</v>
      </c>
      <c r="AX2423">
        <v>159</v>
      </c>
      <c r="AY2423">
        <v>3.98</v>
      </c>
      <c r="AZ2423">
        <v>159</v>
      </c>
    </row>
    <row r="2424" spans="1:55" x14ac:dyDescent="0.25">
      <c r="A2424" t="s">
        <v>54</v>
      </c>
      <c r="B2424">
        <v>110027</v>
      </c>
      <c r="C2424" t="s">
        <v>55</v>
      </c>
      <c r="D2424" t="s">
        <v>56</v>
      </c>
      <c r="E2424" s="1">
        <v>45976</v>
      </c>
      <c r="F2424" t="s">
        <v>2824</v>
      </c>
      <c r="G2424" t="s">
        <v>67</v>
      </c>
      <c r="J2424" s="3">
        <v>45977.037499999999</v>
      </c>
      <c r="K2424" t="s">
        <v>5760</v>
      </c>
      <c r="L2424" t="s">
        <v>59</v>
      </c>
      <c r="M2424">
        <v>189</v>
      </c>
      <c r="N2424">
        <v>0</v>
      </c>
      <c r="O2424">
        <v>0</v>
      </c>
      <c r="P2424">
        <v>189</v>
      </c>
      <c r="Q2424">
        <v>0</v>
      </c>
      <c r="R2424">
        <v>9.4600000000000009</v>
      </c>
      <c r="S2424">
        <v>-0.46</v>
      </c>
      <c r="T2424">
        <v>0</v>
      </c>
      <c r="U2424">
        <v>198</v>
      </c>
      <c r="V2424">
        <v>198</v>
      </c>
      <c r="W2424">
        <v>0</v>
      </c>
      <c r="X2424" t="s">
        <v>109</v>
      </c>
      <c r="Y2424">
        <v>34.31</v>
      </c>
      <c r="Z2424">
        <v>1.96</v>
      </c>
      <c r="AA2424" t="s">
        <v>74</v>
      </c>
      <c r="AB2424" t="s">
        <v>75</v>
      </c>
      <c r="AE2424" t="s">
        <v>89</v>
      </c>
      <c r="AF2424" t="s">
        <v>56</v>
      </c>
      <c r="AG2424">
        <v>8929758003</v>
      </c>
      <c r="AK2424">
        <v>0</v>
      </c>
      <c r="AL2424">
        <v>0</v>
      </c>
      <c r="AM2424">
        <v>23</v>
      </c>
      <c r="AN2424">
        <v>175</v>
      </c>
      <c r="AV2424">
        <v>189</v>
      </c>
      <c r="AW2424">
        <v>4.7300000000000004</v>
      </c>
      <c r="AX2424">
        <v>189</v>
      </c>
      <c r="AY2424">
        <v>4.7300000000000004</v>
      </c>
      <c r="AZ2424">
        <v>189</v>
      </c>
    </row>
    <row r="2425" spans="1:55" x14ac:dyDescent="0.25">
      <c r="A2425" t="s">
        <v>54</v>
      </c>
      <c r="B2425">
        <v>110027</v>
      </c>
      <c r="C2425" t="s">
        <v>55</v>
      </c>
      <c r="D2425" t="s">
        <v>56</v>
      </c>
      <c r="E2425" s="1">
        <v>45976</v>
      </c>
      <c r="F2425" t="s">
        <v>2825</v>
      </c>
      <c r="G2425" t="s">
        <v>58</v>
      </c>
      <c r="H2425">
        <v>7483753271</v>
      </c>
      <c r="I2425">
        <v>18528960</v>
      </c>
      <c r="J2425" s="3">
        <v>45977.039583333331</v>
      </c>
      <c r="K2425" t="s">
        <v>5760</v>
      </c>
      <c r="L2425" t="s">
        <v>59</v>
      </c>
      <c r="M2425">
        <v>349</v>
      </c>
      <c r="N2425">
        <v>-174.5</v>
      </c>
      <c r="O2425">
        <v>0</v>
      </c>
      <c r="P2425">
        <v>174.5</v>
      </c>
      <c r="Q2425">
        <v>32</v>
      </c>
      <c r="R2425">
        <v>0</v>
      </c>
      <c r="S2425">
        <v>0</v>
      </c>
      <c r="T2425">
        <v>0</v>
      </c>
      <c r="U2425">
        <v>206.5</v>
      </c>
      <c r="V2425">
        <v>206.5</v>
      </c>
      <c r="W2425">
        <v>0</v>
      </c>
      <c r="X2425" t="s">
        <v>60</v>
      </c>
      <c r="Y2425">
        <v>53.91</v>
      </c>
      <c r="Z2425">
        <v>4.7699999999999996</v>
      </c>
      <c r="AA2425" t="s">
        <v>61</v>
      </c>
      <c r="AB2425" t="s">
        <v>56</v>
      </c>
      <c r="AC2425">
        <v>3271</v>
      </c>
      <c r="AK2425">
        <v>32</v>
      </c>
      <c r="AL2425">
        <v>0</v>
      </c>
      <c r="AT2425">
        <v>206.5</v>
      </c>
      <c r="AZ2425">
        <v>174.5</v>
      </c>
      <c r="BC2425">
        <v>32</v>
      </c>
    </row>
    <row r="2426" spans="1:55" x14ac:dyDescent="0.25">
      <c r="A2426" t="s">
        <v>54</v>
      </c>
      <c r="B2426">
        <v>110027</v>
      </c>
      <c r="C2426" t="s">
        <v>55</v>
      </c>
      <c r="D2426" t="s">
        <v>56</v>
      </c>
      <c r="E2426" s="1">
        <v>45976</v>
      </c>
      <c r="F2426" t="s">
        <v>2826</v>
      </c>
      <c r="G2426" t="s">
        <v>67</v>
      </c>
      <c r="J2426" s="3">
        <v>45977.040277777778</v>
      </c>
      <c r="K2426" t="s">
        <v>5760</v>
      </c>
      <c r="L2426" t="s">
        <v>59</v>
      </c>
      <c r="M2426">
        <v>79</v>
      </c>
      <c r="N2426">
        <v>0</v>
      </c>
      <c r="O2426">
        <v>0</v>
      </c>
      <c r="P2426">
        <v>79</v>
      </c>
      <c r="Q2426">
        <v>0</v>
      </c>
      <c r="R2426">
        <v>3.96</v>
      </c>
      <c r="S2426">
        <v>0.04</v>
      </c>
      <c r="T2426">
        <v>0</v>
      </c>
      <c r="U2426">
        <v>83</v>
      </c>
      <c r="V2426">
        <v>83</v>
      </c>
      <c r="W2426">
        <v>0</v>
      </c>
      <c r="X2426" t="s">
        <v>73</v>
      </c>
      <c r="Y2426">
        <v>19.5</v>
      </c>
      <c r="Z2426">
        <v>1.96</v>
      </c>
      <c r="AA2426" t="s">
        <v>74</v>
      </c>
      <c r="AB2426" t="s">
        <v>75</v>
      </c>
      <c r="AE2426" t="s">
        <v>632</v>
      </c>
      <c r="AF2426" t="s">
        <v>633</v>
      </c>
      <c r="AG2426">
        <v>9874123650</v>
      </c>
      <c r="AK2426">
        <v>0</v>
      </c>
      <c r="AL2426">
        <v>0</v>
      </c>
      <c r="AM2426">
        <v>83</v>
      </c>
      <c r="AV2426">
        <v>79</v>
      </c>
      <c r="AW2426">
        <v>1.98</v>
      </c>
      <c r="AX2426">
        <v>79</v>
      </c>
      <c r="AY2426">
        <v>1.98</v>
      </c>
      <c r="AZ2426">
        <v>79</v>
      </c>
    </row>
    <row r="2427" spans="1:55" x14ac:dyDescent="0.25">
      <c r="A2427" t="s">
        <v>54</v>
      </c>
      <c r="B2427">
        <v>110027</v>
      </c>
      <c r="C2427" t="s">
        <v>55</v>
      </c>
      <c r="D2427" t="s">
        <v>56</v>
      </c>
      <c r="E2427" s="1">
        <v>45976</v>
      </c>
      <c r="F2427" t="s">
        <v>2827</v>
      </c>
      <c r="G2427" t="s">
        <v>67</v>
      </c>
      <c r="J2427" s="3">
        <v>45977.040972222225</v>
      </c>
      <c r="K2427" t="s">
        <v>5760</v>
      </c>
      <c r="L2427" t="s">
        <v>59</v>
      </c>
      <c r="M2427">
        <v>379</v>
      </c>
      <c r="N2427">
        <v>0</v>
      </c>
      <c r="O2427">
        <v>0</v>
      </c>
      <c r="P2427">
        <v>379</v>
      </c>
      <c r="Q2427">
        <v>0</v>
      </c>
      <c r="R2427">
        <v>18.96</v>
      </c>
      <c r="S2427">
        <v>0.04</v>
      </c>
      <c r="T2427">
        <v>0</v>
      </c>
      <c r="U2427">
        <v>398</v>
      </c>
      <c r="V2427">
        <v>398</v>
      </c>
      <c r="W2427">
        <v>0</v>
      </c>
      <c r="X2427" t="s">
        <v>68</v>
      </c>
      <c r="Y2427">
        <v>102.93</v>
      </c>
      <c r="Z2427">
        <v>8.7200000000000006</v>
      </c>
      <c r="AA2427" t="s">
        <v>74</v>
      </c>
      <c r="AB2427" t="s">
        <v>75</v>
      </c>
      <c r="AE2427" t="s">
        <v>89</v>
      </c>
      <c r="AF2427" t="s">
        <v>56</v>
      </c>
      <c r="AG2427">
        <v>8929758003</v>
      </c>
      <c r="AK2427">
        <v>0</v>
      </c>
      <c r="AL2427">
        <v>0</v>
      </c>
      <c r="AN2427">
        <v>398</v>
      </c>
      <c r="AV2427">
        <v>379</v>
      </c>
      <c r="AW2427">
        <v>9.48</v>
      </c>
      <c r="AX2427">
        <v>379</v>
      </c>
      <c r="AY2427">
        <v>9.48</v>
      </c>
      <c r="AZ2427">
        <v>379</v>
      </c>
    </row>
    <row r="2428" spans="1:55" x14ac:dyDescent="0.25">
      <c r="A2428" t="s">
        <v>54</v>
      </c>
      <c r="B2428">
        <v>110027</v>
      </c>
      <c r="C2428" t="s">
        <v>55</v>
      </c>
      <c r="D2428" t="s">
        <v>56</v>
      </c>
      <c r="E2428" s="1">
        <v>45976</v>
      </c>
      <c r="F2428" t="s">
        <v>2828</v>
      </c>
      <c r="G2428" t="s">
        <v>58</v>
      </c>
      <c r="H2428">
        <v>7480814402</v>
      </c>
      <c r="I2428">
        <v>18528960</v>
      </c>
      <c r="J2428" s="3">
        <v>45977.043055555558</v>
      </c>
      <c r="K2428" t="s">
        <v>5760</v>
      </c>
      <c r="L2428" t="s">
        <v>59</v>
      </c>
      <c r="M2428">
        <v>238</v>
      </c>
      <c r="N2428">
        <v>-100</v>
      </c>
      <c r="O2428">
        <v>0</v>
      </c>
      <c r="P2428">
        <v>138</v>
      </c>
      <c r="Q2428">
        <v>32</v>
      </c>
      <c r="R2428">
        <v>0</v>
      </c>
      <c r="S2428">
        <v>0</v>
      </c>
      <c r="T2428">
        <v>0</v>
      </c>
      <c r="U2428">
        <v>170</v>
      </c>
      <c r="V2428">
        <v>170</v>
      </c>
      <c r="W2428">
        <v>0</v>
      </c>
      <c r="X2428" t="s">
        <v>60</v>
      </c>
      <c r="Y2428">
        <v>42.03</v>
      </c>
      <c r="Z2428">
        <v>5.88</v>
      </c>
      <c r="AA2428" t="s">
        <v>61</v>
      </c>
      <c r="AB2428" t="s">
        <v>56</v>
      </c>
      <c r="AC2428">
        <v>4402</v>
      </c>
      <c r="AK2428">
        <v>32</v>
      </c>
      <c r="AL2428">
        <v>0</v>
      </c>
      <c r="AT2428">
        <v>170</v>
      </c>
      <c r="AZ2428">
        <v>138</v>
      </c>
      <c r="BC2428">
        <v>32</v>
      </c>
    </row>
    <row r="2429" spans="1:55" x14ac:dyDescent="0.25">
      <c r="A2429" t="s">
        <v>54</v>
      </c>
      <c r="B2429">
        <v>110027</v>
      </c>
      <c r="C2429" t="s">
        <v>55</v>
      </c>
      <c r="D2429" t="s">
        <v>56</v>
      </c>
      <c r="E2429" s="1">
        <v>45976</v>
      </c>
      <c r="F2429" t="s">
        <v>2829</v>
      </c>
      <c r="G2429" t="s">
        <v>67</v>
      </c>
      <c r="J2429" s="3">
        <v>45977.04583333333</v>
      </c>
      <c r="K2429" t="s">
        <v>5760</v>
      </c>
      <c r="L2429" t="s">
        <v>59</v>
      </c>
      <c r="M2429">
        <v>189</v>
      </c>
      <c r="N2429">
        <v>0</v>
      </c>
      <c r="O2429">
        <v>0</v>
      </c>
      <c r="P2429">
        <v>189</v>
      </c>
      <c r="Q2429">
        <v>0</v>
      </c>
      <c r="R2429">
        <v>9.4600000000000009</v>
      </c>
      <c r="S2429">
        <v>-0.46</v>
      </c>
      <c r="T2429">
        <v>0</v>
      </c>
      <c r="U2429">
        <v>198</v>
      </c>
      <c r="V2429">
        <v>198</v>
      </c>
      <c r="W2429">
        <v>0</v>
      </c>
      <c r="X2429" t="s">
        <v>68</v>
      </c>
      <c r="Y2429">
        <v>34.31</v>
      </c>
      <c r="Z2429">
        <v>1.96</v>
      </c>
      <c r="AA2429" t="s">
        <v>74</v>
      </c>
      <c r="AB2429" t="s">
        <v>75</v>
      </c>
      <c r="AE2429" t="s">
        <v>89</v>
      </c>
      <c r="AF2429" t="s">
        <v>56</v>
      </c>
      <c r="AG2429">
        <v>8929758003</v>
      </c>
      <c r="AK2429">
        <v>0</v>
      </c>
      <c r="AL2429">
        <v>0</v>
      </c>
      <c r="AN2429">
        <v>198</v>
      </c>
      <c r="AV2429">
        <v>189</v>
      </c>
      <c r="AW2429">
        <v>4.7300000000000004</v>
      </c>
      <c r="AX2429">
        <v>189</v>
      </c>
      <c r="AY2429">
        <v>4.7300000000000004</v>
      </c>
      <c r="AZ2429">
        <v>189</v>
      </c>
    </row>
    <row r="2430" spans="1:55" x14ac:dyDescent="0.25">
      <c r="A2430" t="s">
        <v>54</v>
      </c>
      <c r="B2430">
        <v>110027</v>
      </c>
      <c r="C2430" t="s">
        <v>55</v>
      </c>
      <c r="D2430" t="s">
        <v>56</v>
      </c>
      <c r="E2430" s="1">
        <v>45976</v>
      </c>
      <c r="F2430" t="s">
        <v>2830</v>
      </c>
      <c r="G2430" t="s">
        <v>58</v>
      </c>
      <c r="H2430">
        <v>7482793167</v>
      </c>
      <c r="I2430">
        <v>18528960</v>
      </c>
      <c r="J2430" s="3">
        <v>45977.048611111109</v>
      </c>
      <c r="K2430" t="s">
        <v>5760</v>
      </c>
      <c r="L2430" t="s">
        <v>59</v>
      </c>
      <c r="M2430">
        <v>248</v>
      </c>
      <c r="N2430">
        <v>-100</v>
      </c>
      <c r="O2430">
        <v>0</v>
      </c>
      <c r="P2430">
        <v>148</v>
      </c>
      <c r="Q2430">
        <v>32</v>
      </c>
      <c r="R2430">
        <v>0</v>
      </c>
      <c r="S2430">
        <v>0</v>
      </c>
      <c r="T2430">
        <v>0</v>
      </c>
      <c r="U2430">
        <v>180</v>
      </c>
      <c r="V2430">
        <v>180</v>
      </c>
      <c r="W2430">
        <v>0</v>
      </c>
      <c r="X2430" t="s">
        <v>60</v>
      </c>
      <c r="Y2430">
        <v>51.84</v>
      </c>
      <c r="Z2430">
        <v>5</v>
      </c>
      <c r="AA2430" t="s">
        <v>61</v>
      </c>
      <c r="AB2430" t="s">
        <v>56</v>
      </c>
      <c r="AC2430">
        <v>3167</v>
      </c>
      <c r="AK2430">
        <v>32</v>
      </c>
      <c r="AL2430">
        <v>0</v>
      </c>
      <c r="AT2430">
        <v>180</v>
      </c>
      <c r="AZ2430">
        <v>148</v>
      </c>
      <c r="BC2430">
        <v>32</v>
      </c>
    </row>
    <row r="2431" spans="1:55" x14ac:dyDescent="0.25">
      <c r="A2431" t="s">
        <v>54</v>
      </c>
      <c r="B2431">
        <v>110027</v>
      </c>
      <c r="C2431" t="s">
        <v>55</v>
      </c>
      <c r="D2431" t="s">
        <v>56</v>
      </c>
      <c r="E2431" s="1">
        <v>45976</v>
      </c>
      <c r="F2431" t="s">
        <v>2831</v>
      </c>
      <c r="G2431" t="s">
        <v>63</v>
      </c>
      <c r="H2431" s="4">
        <v>222205000000000</v>
      </c>
      <c r="I2431">
        <v>29811</v>
      </c>
      <c r="J2431" s="3">
        <v>45977.050694444442</v>
      </c>
      <c r="K2431" t="s">
        <v>5760</v>
      </c>
      <c r="L2431" t="s">
        <v>59</v>
      </c>
      <c r="M2431">
        <v>338</v>
      </c>
      <c r="N2431">
        <v>-74.989999999999995</v>
      </c>
      <c r="O2431">
        <v>0</v>
      </c>
      <c r="P2431">
        <v>263.01</v>
      </c>
      <c r="Q2431">
        <v>32</v>
      </c>
      <c r="R2431">
        <v>0</v>
      </c>
      <c r="S2431">
        <v>-0.01</v>
      </c>
      <c r="T2431">
        <v>0</v>
      </c>
      <c r="U2431">
        <v>295</v>
      </c>
      <c r="V2431">
        <v>295</v>
      </c>
      <c r="W2431">
        <v>0</v>
      </c>
      <c r="X2431" t="s">
        <v>64</v>
      </c>
      <c r="Y2431">
        <v>53.21</v>
      </c>
      <c r="Z2431">
        <v>8.3800000000000008</v>
      </c>
      <c r="AA2431" t="s">
        <v>65</v>
      </c>
      <c r="AB2431" t="s">
        <v>56</v>
      </c>
      <c r="AC2431">
        <v>8587</v>
      </c>
      <c r="AK2431">
        <v>32</v>
      </c>
      <c r="AL2431">
        <v>0</v>
      </c>
      <c r="AS2431">
        <v>295</v>
      </c>
      <c r="AZ2431">
        <v>263.01</v>
      </c>
      <c r="BB2431">
        <v>32</v>
      </c>
    </row>
    <row r="2432" spans="1:55" x14ac:dyDescent="0.25">
      <c r="A2432" t="s">
        <v>54</v>
      </c>
      <c r="B2432">
        <v>110027</v>
      </c>
      <c r="C2432" t="s">
        <v>55</v>
      </c>
      <c r="D2432" t="s">
        <v>56</v>
      </c>
      <c r="E2432" s="1">
        <v>45976</v>
      </c>
      <c r="F2432" t="s">
        <v>2832</v>
      </c>
      <c r="G2432" t="s">
        <v>67</v>
      </c>
      <c r="J2432" s="3">
        <v>45977.052083333336</v>
      </c>
      <c r="K2432" t="s">
        <v>5760</v>
      </c>
      <c r="L2432" t="s">
        <v>59</v>
      </c>
      <c r="M2432">
        <v>358</v>
      </c>
      <c r="N2432">
        <v>0</v>
      </c>
      <c r="O2432">
        <v>0</v>
      </c>
      <c r="P2432">
        <v>358</v>
      </c>
      <c r="Q2432">
        <v>0</v>
      </c>
      <c r="R2432">
        <v>17.899999999999999</v>
      </c>
      <c r="S2432">
        <v>0.1</v>
      </c>
      <c r="T2432">
        <v>0</v>
      </c>
      <c r="U2432">
        <v>376</v>
      </c>
      <c r="V2432">
        <v>376</v>
      </c>
      <c r="W2432">
        <v>0</v>
      </c>
      <c r="X2432" t="s">
        <v>73</v>
      </c>
      <c r="Y2432">
        <v>74.81</v>
      </c>
      <c r="Z2432">
        <v>5.12</v>
      </c>
      <c r="AA2432" t="s">
        <v>74</v>
      </c>
      <c r="AB2432" t="s">
        <v>75</v>
      </c>
      <c r="AE2432" t="s">
        <v>730</v>
      </c>
      <c r="AF2432" t="s">
        <v>731</v>
      </c>
      <c r="AG2432">
        <v>9999777722</v>
      </c>
      <c r="AK2432">
        <v>0</v>
      </c>
      <c r="AL2432">
        <v>0</v>
      </c>
      <c r="AM2432">
        <v>376</v>
      </c>
      <c r="AV2432">
        <v>358</v>
      </c>
      <c r="AW2432">
        <v>8.9499999999999993</v>
      </c>
      <c r="AX2432">
        <v>358</v>
      </c>
      <c r="AY2432">
        <v>8.9499999999999993</v>
      </c>
      <c r="AZ2432">
        <v>358</v>
      </c>
    </row>
    <row r="2433" spans="1:55" x14ac:dyDescent="0.25">
      <c r="A2433" t="s">
        <v>54</v>
      </c>
      <c r="B2433">
        <v>110027</v>
      </c>
      <c r="C2433" t="s">
        <v>55</v>
      </c>
      <c r="D2433" t="s">
        <v>56</v>
      </c>
      <c r="E2433" s="1">
        <v>45976</v>
      </c>
      <c r="F2433" t="s">
        <v>2833</v>
      </c>
      <c r="G2433" t="s">
        <v>63</v>
      </c>
      <c r="H2433" s="4">
        <v>222206000000000</v>
      </c>
      <c r="I2433">
        <v>29811</v>
      </c>
      <c r="J2433" s="3">
        <v>45977.052777777775</v>
      </c>
      <c r="K2433" t="s">
        <v>5760</v>
      </c>
      <c r="L2433" t="s">
        <v>59</v>
      </c>
      <c r="M2433">
        <v>776</v>
      </c>
      <c r="N2433">
        <v>-141.99</v>
      </c>
      <c r="O2433">
        <v>0</v>
      </c>
      <c r="P2433">
        <v>634.01</v>
      </c>
      <c r="Q2433">
        <v>32</v>
      </c>
      <c r="R2433">
        <v>0</v>
      </c>
      <c r="S2433">
        <v>-0.01</v>
      </c>
      <c r="T2433">
        <v>0</v>
      </c>
      <c r="U2433">
        <v>666</v>
      </c>
      <c r="V2433">
        <v>666</v>
      </c>
      <c r="W2433">
        <v>0</v>
      </c>
      <c r="X2433" t="s">
        <v>64</v>
      </c>
      <c r="Y2433">
        <v>154.31</v>
      </c>
      <c r="Z2433">
        <v>17.3</v>
      </c>
      <c r="AA2433" t="s">
        <v>65</v>
      </c>
      <c r="AB2433" t="s">
        <v>56</v>
      </c>
      <c r="AC2433">
        <v>4909</v>
      </c>
      <c r="AK2433">
        <v>32</v>
      </c>
      <c r="AL2433">
        <v>0</v>
      </c>
      <c r="AS2433">
        <v>666</v>
      </c>
      <c r="AZ2433">
        <v>634.01</v>
      </c>
      <c r="BB2433">
        <v>32</v>
      </c>
    </row>
    <row r="2434" spans="1:55" x14ac:dyDescent="0.25">
      <c r="A2434" t="s">
        <v>54</v>
      </c>
      <c r="B2434">
        <v>110027</v>
      </c>
      <c r="C2434" t="s">
        <v>55</v>
      </c>
      <c r="D2434" t="s">
        <v>56</v>
      </c>
      <c r="E2434" s="1">
        <v>45976</v>
      </c>
      <c r="F2434" t="s">
        <v>2834</v>
      </c>
      <c r="G2434" t="s">
        <v>58</v>
      </c>
      <c r="H2434">
        <v>7479162623</v>
      </c>
      <c r="I2434">
        <v>18528960</v>
      </c>
      <c r="J2434" s="3">
        <v>45977.054166666669</v>
      </c>
      <c r="K2434" t="s">
        <v>5760</v>
      </c>
      <c r="L2434" t="s">
        <v>59</v>
      </c>
      <c r="M2434">
        <v>387</v>
      </c>
      <c r="N2434">
        <v>-100</v>
      </c>
      <c r="O2434">
        <v>0</v>
      </c>
      <c r="P2434">
        <v>287</v>
      </c>
      <c r="Q2434">
        <v>32</v>
      </c>
      <c r="R2434">
        <v>0</v>
      </c>
      <c r="S2434">
        <v>0</v>
      </c>
      <c r="T2434">
        <v>0</v>
      </c>
      <c r="U2434">
        <v>319</v>
      </c>
      <c r="V2434">
        <v>319</v>
      </c>
      <c r="W2434">
        <v>0</v>
      </c>
      <c r="X2434" t="s">
        <v>60</v>
      </c>
      <c r="Y2434">
        <v>76.5</v>
      </c>
      <c r="Z2434">
        <v>6.73</v>
      </c>
      <c r="AA2434" t="s">
        <v>61</v>
      </c>
      <c r="AB2434" t="s">
        <v>56</v>
      </c>
      <c r="AC2434">
        <v>2623</v>
      </c>
      <c r="AK2434">
        <v>32</v>
      </c>
      <c r="AL2434">
        <v>0</v>
      </c>
      <c r="AT2434">
        <v>319</v>
      </c>
      <c r="AZ2434">
        <v>287</v>
      </c>
      <c r="BC2434">
        <v>32</v>
      </c>
    </row>
    <row r="2435" spans="1:55" x14ac:dyDescent="0.25">
      <c r="A2435" t="s">
        <v>54</v>
      </c>
      <c r="B2435">
        <v>110027</v>
      </c>
      <c r="C2435" t="s">
        <v>55</v>
      </c>
      <c r="D2435" t="s">
        <v>56</v>
      </c>
      <c r="E2435" s="1">
        <v>45976</v>
      </c>
      <c r="F2435" t="s">
        <v>2835</v>
      </c>
      <c r="G2435" t="s">
        <v>67</v>
      </c>
      <c r="J2435" s="3">
        <v>45977.056250000001</v>
      </c>
      <c r="K2435" t="s">
        <v>5760</v>
      </c>
      <c r="L2435" t="s">
        <v>59</v>
      </c>
      <c r="M2435">
        <v>109</v>
      </c>
      <c r="N2435">
        <v>0</v>
      </c>
      <c r="O2435">
        <v>0</v>
      </c>
      <c r="P2435">
        <v>109</v>
      </c>
      <c r="Q2435">
        <v>0</v>
      </c>
      <c r="R2435">
        <v>5.46</v>
      </c>
      <c r="S2435">
        <v>-0.46</v>
      </c>
      <c r="T2435">
        <v>0</v>
      </c>
      <c r="U2435">
        <v>114</v>
      </c>
      <c r="V2435">
        <v>114</v>
      </c>
      <c r="W2435">
        <v>0</v>
      </c>
      <c r="X2435" t="s">
        <v>68</v>
      </c>
      <c r="Y2435">
        <v>24.63</v>
      </c>
      <c r="Z2435">
        <v>1.96</v>
      </c>
      <c r="AA2435" t="s">
        <v>74</v>
      </c>
      <c r="AB2435" t="s">
        <v>75</v>
      </c>
      <c r="AE2435" t="s">
        <v>425</v>
      </c>
      <c r="AF2435" t="s">
        <v>426</v>
      </c>
      <c r="AG2435">
        <v>8287332186</v>
      </c>
      <c r="AK2435">
        <v>0</v>
      </c>
      <c r="AL2435">
        <v>0</v>
      </c>
      <c r="AN2435">
        <v>114</v>
      </c>
      <c r="AV2435">
        <v>109</v>
      </c>
      <c r="AW2435">
        <v>2.73</v>
      </c>
      <c r="AX2435">
        <v>109</v>
      </c>
      <c r="AY2435">
        <v>2.73</v>
      </c>
      <c r="AZ2435">
        <v>109</v>
      </c>
    </row>
    <row r="2436" spans="1:55" x14ac:dyDescent="0.25">
      <c r="A2436" t="s">
        <v>54</v>
      </c>
      <c r="B2436">
        <v>110027</v>
      </c>
      <c r="C2436" t="s">
        <v>55</v>
      </c>
      <c r="D2436" t="s">
        <v>56</v>
      </c>
      <c r="E2436" s="1">
        <v>45976</v>
      </c>
      <c r="F2436" t="s">
        <v>2836</v>
      </c>
      <c r="G2436" t="s">
        <v>58</v>
      </c>
      <c r="H2436">
        <v>7486212710</v>
      </c>
      <c r="I2436">
        <v>18528960</v>
      </c>
      <c r="J2436" s="3">
        <v>45977.059027777781</v>
      </c>
      <c r="K2436" t="s">
        <v>5760</v>
      </c>
      <c r="L2436" t="s">
        <v>59</v>
      </c>
      <c r="M2436">
        <v>411.29</v>
      </c>
      <c r="N2436">
        <v>-100</v>
      </c>
      <c r="O2436">
        <v>0</v>
      </c>
      <c r="P2436">
        <v>311.29000000000002</v>
      </c>
      <c r="Q2436">
        <v>32</v>
      </c>
      <c r="R2436">
        <v>0</v>
      </c>
      <c r="S2436">
        <v>0</v>
      </c>
      <c r="T2436">
        <v>0</v>
      </c>
      <c r="U2436">
        <v>343.29</v>
      </c>
      <c r="V2436">
        <v>343.29</v>
      </c>
      <c r="W2436">
        <v>0</v>
      </c>
      <c r="X2436" t="s">
        <v>60</v>
      </c>
      <c r="Y2436">
        <v>94.62</v>
      </c>
      <c r="Z2436">
        <v>7.98</v>
      </c>
      <c r="AA2436" t="s">
        <v>61</v>
      </c>
      <c r="AB2436" t="s">
        <v>56</v>
      </c>
      <c r="AC2436">
        <v>2710</v>
      </c>
      <c r="AK2436">
        <v>32</v>
      </c>
      <c r="AL2436">
        <v>0</v>
      </c>
      <c r="AT2436">
        <v>343.29</v>
      </c>
      <c r="AZ2436">
        <v>311.29000000000002</v>
      </c>
      <c r="BC2436">
        <v>32</v>
      </c>
    </row>
    <row r="2437" spans="1:55" x14ac:dyDescent="0.25">
      <c r="A2437" t="s">
        <v>54</v>
      </c>
      <c r="B2437">
        <v>110027</v>
      </c>
      <c r="C2437" t="s">
        <v>55</v>
      </c>
      <c r="D2437" t="s">
        <v>56</v>
      </c>
      <c r="E2437" s="1">
        <v>45976</v>
      </c>
      <c r="F2437" t="s">
        <v>2837</v>
      </c>
      <c r="G2437" t="s">
        <v>58</v>
      </c>
      <c r="H2437">
        <v>7482586546</v>
      </c>
      <c r="I2437">
        <v>18528960</v>
      </c>
      <c r="J2437" s="3">
        <v>45977.069444444445</v>
      </c>
      <c r="K2437" t="s">
        <v>5760</v>
      </c>
      <c r="L2437" t="s">
        <v>59</v>
      </c>
      <c r="M2437">
        <v>218</v>
      </c>
      <c r="N2437">
        <v>-100</v>
      </c>
      <c r="O2437">
        <v>0</v>
      </c>
      <c r="P2437">
        <v>118</v>
      </c>
      <c r="Q2437">
        <v>32</v>
      </c>
      <c r="R2437">
        <v>0</v>
      </c>
      <c r="S2437">
        <v>0</v>
      </c>
      <c r="T2437">
        <v>0</v>
      </c>
      <c r="U2437">
        <v>150</v>
      </c>
      <c r="V2437">
        <v>150</v>
      </c>
      <c r="W2437">
        <v>0</v>
      </c>
      <c r="X2437" t="s">
        <v>60</v>
      </c>
      <c r="Y2437">
        <v>48.86</v>
      </c>
      <c r="Z2437">
        <v>3.92</v>
      </c>
      <c r="AA2437" t="s">
        <v>61</v>
      </c>
      <c r="AB2437" t="s">
        <v>56</v>
      </c>
      <c r="AC2437">
        <v>6546</v>
      </c>
      <c r="AK2437">
        <v>32</v>
      </c>
      <c r="AL2437">
        <v>0</v>
      </c>
      <c r="AT2437">
        <v>150</v>
      </c>
      <c r="AZ2437">
        <v>118</v>
      </c>
      <c r="BC2437">
        <v>32</v>
      </c>
    </row>
    <row r="2438" spans="1:55" x14ac:dyDescent="0.25">
      <c r="A2438" t="s">
        <v>54</v>
      </c>
      <c r="B2438">
        <v>110027</v>
      </c>
      <c r="C2438" t="s">
        <v>55</v>
      </c>
      <c r="D2438" t="s">
        <v>56</v>
      </c>
      <c r="E2438" s="1">
        <v>45976</v>
      </c>
      <c r="F2438" t="s">
        <v>2838</v>
      </c>
      <c r="G2438" t="s">
        <v>67</v>
      </c>
      <c r="J2438" s="3">
        <v>45977.081944444442</v>
      </c>
      <c r="K2438" t="s">
        <v>5760</v>
      </c>
      <c r="L2438" t="s">
        <v>59</v>
      </c>
      <c r="M2438">
        <v>59</v>
      </c>
      <c r="N2438">
        <v>0</v>
      </c>
      <c r="O2438">
        <v>0</v>
      </c>
      <c r="P2438">
        <v>59</v>
      </c>
      <c r="Q2438">
        <v>0</v>
      </c>
      <c r="R2438">
        <v>2.96</v>
      </c>
      <c r="S2438">
        <v>0.04</v>
      </c>
      <c r="T2438">
        <v>0</v>
      </c>
      <c r="U2438">
        <v>62</v>
      </c>
      <c r="V2438">
        <v>62</v>
      </c>
      <c r="W2438">
        <v>0</v>
      </c>
      <c r="X2438" t="s">
        <v>68</v>
      </c>
      <c r="Y2438">
        <v>15.49</v>
      </c>
      <c r="Z2438">
        <v>2.14</v>
      </c>
      <c r="AA2438" t="s">
        <v>74</v>
      </c>
      <c r="AB2438" t="s">
        <v>75</v>
      </c>
      <c r="AE2438" t="s">
        <v>730</v>
      </c>
      <c r="AF2438" t="s">
        <v>731</v>
      </c>
      <c r="AG2438">
        <v>9999777722</v>
      </c>
      <c r="AK2438">
        <v>0</v>
      </c>
      <c r="AL2438">
        <v>0</v>
      </c>
      <c r="AN2438">
        <v>62</v>
      </c>
      <c r="AV2438">
        <v>59</v>
      </c>
      <c r="AW2438">
        <v>1.48</v>
      </c>
      <c r="AX2438">
        <v>59</v>
      </c>
      <c r="AY2438">
        <v>1.48</v>
      </c>
      <c r="AZ2438">
        <v>59</v>
      </c>
    </row>
    <row r="2439" spans="1:55" x14ac:dyDescent="0.25">
      <c r="A2439" t="s">
        <v>54</v>
      </c>
      <c r="B2439">
        <v>110027</v>
      </c>
      <c r="C2439" t="s">
        <v>55</v>
      </c>
      <c r="D2439" t="s">
        <v>56</v>
      </c>
      <c r="E2439" s="1">
        <v>45976</v>
      </c>
      <c r="F2439" t="s">
        <v>2839</v>
      </c>
      <c r="G2439" t="s">
        <v>63</v>
      </c>
      <c r="H2439" s="4">
        <v>222208000000000</v>
      </c>
      <c r="I2439">
        <v>29811</v>
      </c>
      <c r="J2439" s="3">
        <v>45977.084027777775</v>
      </c>
      <c r="K2439" t="s">
        <v>5760</v>
      </c>
      <c r="L2439" t="s">
        <v>59</v>
      </c>
      <c r="M2439">
        <v>224.66</v>
      </c>
      <c r="N2439">
        <v>-40</v>
      </c>
      <c r="O2439">
        <v>0</v>
      </c>
      <c r="P2439">
        <v>184.66</v>
      </c>
      <c r="Q2439">
        <v>32</v>
      </c>
      <c r="R2439">
        <v>0</v>
      </c>
      <c r="S2439">
        <v>0.34</v>
      </c>
      <c r="T2439">
        <v>0</v>
      </c>
      <c r="U2439">
        <v>217</v>
      </c>
      <c r="V2439">
        <v>217</v>
      </c>
      <c r="W2439">
        <v>0</v>
      </c>
      <c r="X2439" t="s">
        <v>64</v>
      </c>
      <c r="Y2439">
        <v>55.99</v>
      </c>
      <c r="Z2439">
        <v>4.5999999999999996</v>
      </c>
      <c r="AA2439" t="s">
        <v>65</v>
      </c>
      <c r="AB2439" t="s">
        <v>56</v>
      </c>
      <c r="AC2439">
        <v>3151</v>
      </c>
      <c r="AK2439">
        <v>32</v>
      </c>
      <c r="AL2439">
        <v>0</v>
      </c>
      <c r="AS2439">
        <v>217</v>
      </c>
      <c r="AZ2439">
        <v>184.66</v>
      </c>
      <c r="BB2439">
        <v>32</v>
      </c>
    </row>
    <row r="2440" spans="1:55" x14ac:dyDescent="0.25">
      <c r="A2440" t="s">
        <v>54</v>
      </c>
      <c r="B2440">
        <v>110027</v>
      </c>
      <c r="C2440" t="s">
        <v>55</v>
      </c>
      <c r="D2440" t="s">
        <v>56</v>
      </c>
      <c r="E2440" s="1">
        <v>45976</v>
      </c>
      <c r="F2440" t="s">
        <v>2840</v>
      </c>
      <c r="G2440" t="s">
        <v>67</v>
      </c>
      <c r="J2440" s="3">
        <v>45977.084027777775</v>
      </c>
      <c r="K2440" t="s">
        <v>5760</v>
      </c>
      <c r="L2440" t="s">
        <v>59</v>
      </c>
      <c r="M2440">
        <v>1005</v>
      </c>
      <c r="N2440">
        <v>0</v>
      </c>
      <c r="O2440">
        <v>0</v>
      </c>
      <c r="P2440">
        <v>1005</v>
      </c>
      <c r="Q2440">
        <v>0</v>
      </c>
      <c r="R2440">
        <v>50.26</v>
      </c>
      <c r="S2440">
        <v>-0.26</v>
      </c>
      <c r="T2440">
        <v>0</v>
      </c>
      <c r="U2440">
        <v>1055</v>
      </c>
      <c r="V2440">
        <v>1055</v>
      </c>
      <c r="W2440">
        <v>0</v>
      </c>
      <c r="X2440" t="s">
        <v>68</v>
      </c>
      <c r="Y2440">
        <v>234.96</v>
      </c>
      <c r="Z2440">
        <v>12.08</v>
      </c>
      <c r="AA2440" t="s">
        <v>74</v>
      </c>
      <c r="AB2440" t="s">
        <v>75</v>
      </c>
      <c r="AE2440" t="s">
        <v>2841</v>
      </c>
      <c r="AF2440" t="s">
        <v>2842</v>
      </c>
      <c r="AG2440">
        <v>8076602732</v>
      </c>
      <c r="AI2440" t="s">
        <v>2843</v>
      </c>
      <c r="AK2440">
        <v>0</v>
      </c>
      <c r="AL2440">
        <v>0</v>
      </c>
      <c r="AN2440">
        <v>1055</v>
      </c>
      <c r="AV2440">
        <v>1005</v>
      </c>
      <c r="AW2440">
        <v>25.13</v>
      </c>
      <c r="AX2440">
        <v>1005</v>
      </c>
      <c r="AY2440">
        <v>25.13</v>
      </c>
      <c r="AZ2440">
        <v>1005</v>
      </c>
    </row>
    <row r="2441" spans="1:55" x14ac:dyDescent="0.25">
      <c r="A2441" t="s">
        <v>54</v>
      </c>
      <c r="B2441">
        <v>110027</v>
      </c>
      <c r="C2441" t="s">
        <v>55</v>
      </c>
      <c r="D2441" t="s">
        <v>56</v>
      </c>
      <c r="E2441" s="1">
        <v>45976</v>
      </c>
      <c r="F2441" t="s">
        <v>2844</v>
      </c>
      <c r="G2441" t="s">
        <v>58</v>
      </c>
      <c r="H2441">
        <v>7484407540</v>
      </c>
      <c r="I2441">
        <v>18528960</v>
      </c>
      <c r="J2441" s="3">
        <v>45977.090277777781</v>
      </c>
      <c r="K2441" t="s">
        <v>5760</v>
      </c>
      <c r="L2441" t="s">
        <v>59</v>
      </c>
      <c r="M2441">
        <v>714</v>
      </c>
      <c r="N2441">
        <v>0</v>
      </c>
      <c r="O2441">
        <v>0</v>
      </c>
      <c r="P2441">
        <v>714</v>
      </c>
      <c r="Q2441">
        <v>32</v>
      </c>
      <c r="R2441">
        <v>0</v>
      </c>
      <c r="S2441">
        <v>0</v>
      </c>
      <c r="T2441">
        <v>0</v>
      </c>
      <c r="U2441">
        <v>746</v>
      </c>
      <c r="V2441">
        <v>746</v>
      </c>
      <c r="W2441">
        <v>0</v>
      </c>
      <c r="X2441" t="s">
        <v>60</v>
      </c>
      <c r="Y2441">
        <v>131.03</v>
      </c>
      <c r="Z2441">
        <v>11.76</v>
      </c>
      <c r="AA2441" t="s">
        <v>61</v>
      </c>
      <c r="AB2441" t="s">
        <v>56</v>
      </c>
      <c r="AC2441">
        <v>7540</v>
      </c>
      <c r="AK2441">
        <v>32</v>
      </c>
      <c r="AL2441">
        <v>0</v>
      </c>
      <c r="AT2441">
        <v>746</v>
      </c>
      <c r="AZ2441">
        <v>714</v>
      </c>
      <c r="BC2441">
        <v>32</v>
      </c>
    </row>
    <row r="2442" spans="1:55" x14ac:dyDescent="0.25">
      <c r="A2442" t="s">
        <v>54</v>
      </c>
      <c r="B2442">
        <v>110027</v>
      </c>
      <c r="C2442" t="s">
        <v>55</v>
      </c>
      <c r="D2442" t="s">
        <v>56</v>
      </c>
      <c r="E2442" s="1">
        <v>45976</v>
      </c>
      <c r="F2442" t="s">
        <v>2845</v>
      </c>
      <c r="G2442" t="s">
        <v>63</v>
      </c>
      <c r="H2442" s="4">
        <v>222209000000000</v>
      </c>
      <c r="I2442">
        <v>29811</v>
      </c>
      <c r="J2442" s="3">
        <v>45977.09375</v>
      </c>
      <c r="K2442" t="s">
        <v>5760</v>
      </c>
      <c r="L2442" t="s">
        <v>59</v>
      </c>
      <c r="M2442">
        <v>477</v>
      </c>
      <c r="N2442">
        <v>-175</v>
      </c>
      <c r="O2442">
        <v>0</v>
      </c>
      <c r="P2442">
        <v>302</v>
      </c>
      <c r="Q2442">
        <v>32</v>
      </c>
      <c r="R2442">
        <v>0</v>
      </c>
      <c r="S2442">
        <v>0</v>
      </c>
      <c r="T2442">
        <v>0</v>
      </c>
      <c r="U2442">
        <v>334</v>
      </c>
      <c r="V2442">
        <v>334</v>
      </c>
      <c r="W2442">
        <v>0</v>
      </c>
      <c r="X2442" t="s">
        <v>64</v>
      </c>
      <c r="Y2442">
        <v>73.02</v>
      </c>
      <c r="Z2442">
        <v>1.96</v>
      </c>
      <c r="AA2442" t="s">
        <v>65</v>
      </c>
      <c r="AB2442" t="s">
        <v>56</v>
      </c>
      <c r="AC2442">
        <v>2108</v>
      </c>
      <c r="AK2442">
        <v>32</v>
      </c>
      <c r="AL2442">
        <v>0</v>
      </c>
      <c r="AS2442">
        <v>334</v>
      </c>
      <c r="AZ2442">
        <v>302</v>
      </c>
      <c r="BB2442">
        <v>32</v>
      </c>
    </row>
    <row r="2443" spans="1:55" x14ac:dyDescent="0.25">
      <c r="A2443" t="s">
        <v>54</v>
      </c>
      <c r="B2443">
        <v>110027</v>
      </c>
      <c r="C2443" t="s">
        <v>55</v>
      </c>
      <c r="D2443" t="s">
        <v>56</v>
      </c>
      <c r="E2443" s="1">
        <v>45976</v>
      </c>
      <c r="F2443" t="s">
        <v>2846</v>
      </c>
      <c r="G2443" t="s">
        <v>63</v>
      </c>
      <c r="H2443" s="4">
        <v>222209000000000</v>
      </c>
      <c r="I2443">
        <v>29811</v>
      </c>
      <c r="J2443" s="3">
        <v>45977.095138888886</v>
      </c>
      <c r="K2443" t="s">
        <v>5760</v>
      </c>
      <c r="L2443" t="s">
        <v>59</v>
      </c>
      <c r="M2443">
        <v>218</v>
      </c>
      <c r="N2443">
        <v>-90</v>
      </c>
      <c r="O2443">
        <v>0</v>
      </c>
      <c r="P2443">
        <v>128</v>
      </c>
      <c r="Q2443">
        <v>32</v>
      </c>
      <c r="R2443">
        <v>0</v>
      </c>
      <c r="S2443">
        <v>0</v>
      </c>
      <c r="T2443">
        <v>0</v>
      </c>
      <c r="U2443">
        <v>160</v>
      </c>
      <c r="V2443">
        <v>160</v>
      </c>
      <c r="W2443">
        <v>0</v>
      </c>
      <c r="X2443" t="s">
        <v>64</v>
      </c>
      <c r="Y2443">
        <v>32.630000000000003</v>
      </c>
      <c r="Z2443">
        <v>7.28</v>
      </c>
      <c r="AA2443" t="s">
        <v>65</v>
      </c>
      <c r="AB2443" t="s">
        <v>56</v>
      </c>
      <c r="AC2443">
        <v>1068</v>
      </c>
      <c r="AK2443">
        <v>32</v>
      </c>
      <c r="AL2443">
        <v>0</v>
      </c>
      <c r="AS2443">
        <v>160</v>
      </c>
      <c r="AZ2443">
        <v>128</v>
      </c>
      <c r="BB2443">
        <v>32</v>
      </c>
    </row>
    <row r="2444" spans="1:55" x14ac:dyDescent="0.25">
      <c r="A2444" t="s">
        <v>54</v>
      </c>
      <c r="B2444">
        <v>110027</v>
      </c>
      <c r="C2444" t="s">
        <v>55</v>
      </c>
      <c r="D2444" t="s">
        <v>56</v>
      </c>
      <c r="E2444" s="1">
        <v>45976</v>
      </c>
      <c r="F2444" t="s">
        <v>2847</v>
      </c>
      <c r="G2444" t="s">
        <v>67</v>
      </c>
      <c r="J2444" s="3">
        <v>45977.115277777775</v>
      </c>
      <c r="K2444" t="s">
        <v>5760</v>
      </c>
      <c r="L2444" t="s">
        <v>59</v>
      </c>
      <c r="M2444">
        <v>348</v>
      </c>
      <c r="N2444">
        <v>0</v>
      </c>
      <c r="O2444">
        <v>0</v>
      </c>
      <c r="P2444">
        <v>348</v>
      </c>
      <c r="Q2444">
        <v>0</v>
      </c>
      <c r="R2444">
        <v>17.399999999999999</v>
      </c>
      <c r="S2444">
        <v>-0.4</v>
      </c>
      <c r="T2444">
        <v>0</v>
      </c>
      <c r="U2444">
        <v>365</v>
      </c>
      <c r="V2444">
        <v>365</v>
      </c>
      <c r="W2444">
        <v>0</v>
      </c>
      <c r="X2444" t="s">
        <v>68</v>
      </c>
      <c r="Y2444">
        <v>99.96</v>
      </c>
      <c r="Z2444">
        <v>4.5199999999999996</v>
      </c>
      <c r="AA2444" t="s">
        <v>74</v>
      </c>
      <c r="AB2444" t="s">
        <v>75</v>
      </c>
      <c r="AE2444" t="s">
        <v>89</v>
      </c>
      <c r="AF2444" t="s">
        <v>56</v>
      </c>
      <c r="AG2444">
        <v>8929758003</v>
      </c>
      <c r="AK2444">
        <v>0</v>
      </c>
      <c r="AL2444">
        <v>0</v>
      </c>
      <c r="AN2444">
        <v>365</v>
      </c>
      <c r="AV2444">
        <v>348</v>
      </c>
      <c r="AW2444">
        <v>8.6999999999999993</v>
      </c>
      <c r="AX2444">
        <v>348</v>
      </c>
      <c r="AY2444">
        <v>8.6999999999999993</v>
      </c>
      <c r="AZ2444">
        <v>348</v>
      </c>
    </row>
    <row r="2445" spans="1:55" x14ac:dyDescent="0.25">
      <c r="A2445" t="s">
        <v>54</v>
      </c>
      <c r="B2445">
        <v>110027</v>
      </c>
      <c r="C2445" t="s">
        <v>55</v>
      </c>
      <c r="D2445" t="s">
        <v>56</v>
      </c>
      <c r="E2445" s="1">
        <v>45976</v>
      </c>
      <c r="F2445" t="s">
        <v>2848</v>
      </c>
      <c r="G2445" t="s">
        <v>58</v>
      </c>
      <c r="H2445">
        <v>7484937860</v>
      </c>
      <c r="I2445">
        <v>18528960</v>
      </c>
      <c r="J2445" s="3">
        <v>45977.115277777775</v>
      </c>
      <c r="K2445" t="s">
        <v>5760</v>
      </c>
      <c r="L2445" t="s">
        <v>59</v>
      </c>
      <c r="M2445">
        <v>377</v>
      </c>
      <c r="N2445">
        <v>-100</v>
      </c>
      <c r="O2445">
        <v>0</v>
      </c>
      <c r="P2445">
        <v>277</v>
      </c>
      <c r="Q2445">
        <v>32</v>
      </c>
      <c r="R2445">
        <v>0</v>
      </c>
      <c r="S2445">
        <v>0</v>
      </c>
      <c r="T2445">
        <v>0</v>
      </c>
      <c r="U2445">
        <v>309</v>
      </c>
      <c r="V2445">
        <v>309</v>
      </c>
      <c r="W2445">
        <v>0</v>
      </c>
      <c r="X2445" t="s">
        <v>60</v>
      </c>
      <c r="Y2445">
        <v>62.51</v>
      </c>
      <c r="Z2445">
        <v>8.92</v>
      </c>
      <c r="AA2445" t="s">
        <v>61</v>
      </c>
      <c r="AB2445" t="s">
        <v>56</v>
      </c>
      <c r="AC2445">
        <v>7860</v>
      </c>
      <c r="AK2445">
        <v>32</v>
      </c>
      <c r="AL2445">
        <v>0</v>
      </c>
      <c r="AT2445">
        <v>309</v>
      </c>
      <c r="AZ2445">
        <v>277</v>
      </c>
      <c r="BC2445">
        <v>32</v>
      </c>
    </row>
    <row r="2446" spans="1:55" x14ac:dyDescent="0.25">
      <c r="A2446" t="s">
        <v>54</v>
      </c>
      <c r="B2446">
        <v>110027</v>
      </c>
      <c r="C2446" t="s">
        <v>55</v>
      </c>
      <c r="D2446" t="s">
        <v>56</v>
      </c>
      <c r="E2446" s="1">
        <v>45976</v>
      </c>
      <c r="F2446" t="s">
        <v>2849</v>
      </c>
      <c r="G2446" t="s">
        <v>67</v>
      </c>
      <c r="J2446" s="3">
        <v>45977.12222222222</v>
      </c>
      <c r="K2446" t="s">
        <v>5760</v>
      </c>
      <c r="L2446" t="s">
        <v>59</v>
      </c>
      <c r="M2446">
        <v>396</v>
      </c>
      <c r="N2446">
        <v>0</v>
      </c>
      <c r="O2446">
        <v>0</v>
      </c>
      <c r="P2446">
        <v>396</v>
      </c>
      <c r="Q2446">
        <v>0</v>
      </c>
      <c r="R2446">
        <v>19.8</v>
      </c>
      <c r="S2446">
        <v>0.2</v>
      </c>
      <c r="T2446">
        <v>0</v>
      </c>
      <c r="U2446">
        <v>416</v>
      </c>
      <c r="V2446">
        <v>416</v>
      </c>
      <c r="W2446">
        <v>0</v>
      </c>
      <c r="X2446" t="s">
        <v>68</v>
      </c>
      <c r="Y2446">
        <v>92.97</v>
      </c>
      <c r="Z2446">
        <v>6.92</v>
      </c>
      <c r="AA2446" t="s">
        <v>74</v>
      </c>
      <c r="AB2446" t="s">
        <v>75</v>
      </c>
      <c r="AE2446" t="s">
        <v>632</v>
      </c>
      <c r="AF2446" t="s">
        <v>633</v>
      </c>
      <c r="AG2446">
        <v>9874123650</v>
      </c>
      <c r="AK2446">
        <v>0</v>
      </c>
      <c r="AL2446">
        <v>0</v>
      </c>
      <c r="AN2446">
        <v>416</v>
      </c>
      <c r="AV2446">
        <v>396</v>
      </c>
      <c r="AW2446">
        <v>9.9</v>
      </c>
      <c r="AX2446">
        <v>396</v>
      </c>
      <c r="AY2446">
        <v>9.9</v>
      </c>
      <c r="AZ2446">
        <v>396</v>
      </c>
    </row>
    <row r="2447" spans="1:55" x14ac:dyDescent="0.25">
      <c r="A2447" t="s">
        <v>54</v>
      </c>
      <c r="B2447">
        <v>110027</v>
      </c>
      <c r="C2447" t="s">
        <v>55</v>
      </c>
      <c r="D2447" t="s">
        <v>56</v>
      </c>
      <c r="E2447" s="1">
        <v>45976</v>
      </c>
      <c r="F2447" t="s">
        <v>2850</v>
      </c>
      <c r="G2447" t="s">
        <v>67</v>
      </c>
      <c r="J2447" s="3">
        <v>45977.128472222219</v>
      </c>
      <c r="K2447" t="s">
        <v>5760</v>
      </c>
      <c r="L2447" t="s">
        <v>59</v>
      </c>
      <c r="M2447">
        <v>293.27999999999997</v>
      </c>
      <c r="N2447">
        <v>0</v>
      </c>
      <c r="O2447">
        <v>0</v>
      </c>
      <c r="P2447">
        <v>293.27999999999997</v>
      </c>
      <c r="Q2447">
        <v>0</v>
      </c>
      <c r="R2447">
        <v>14.66</v>
      </c>
      <c r="S2447">
        <v>0.06</v>
      </c>
      <c r="T2447">
        <v>0</v>
      </c>
      <c r="U2447">
        <v>308</v>
      </c>
      <c r="V2447">
        <v>308</v>
      </c>
      <c r="W2447">
        <v>0</v>
      </c>
      <c r="X2447" t="s">
        <v>68</v>
      </c>
      <c r="Y2447">
        <v>75.33</v>
      </c>
      <c r="Z2447">
        <v>2.56</v>
      </c>
      <c r="AA2447" t="s">
        <v>74</v>
      </c>
      <c r="AB2447" t="s">
        <v>75</v>
      </c>
      <c r="AE2447" t="s">
        <v>730</v>
      </c>
      <c r="AF2447" t="s">
        <v>731</v>
      </c>
      <c r="AG2447">
        <v>9999777722</v>
      </c>
      <c r="AK2447">
        <v>0</v>
      </c>
      <c r="AL2447">
        <v>0</v>
      </c>
      <c r="AN2447">
        <v>308</v>
      </c>
      <c r="AV2447">
        <v>293.27999999999997</v>
      </c>
      <c r="AW2447">
        <v>7.33</v>
      </c>
      <c r="AX2447">
        <v>293.27999999999997</v>
      </c>
      <c r="AY2447">
        <v>7.33</v>
      </c>
      <c r="AZ2447">
        <v>293.27999999999997</v>
      </c>
    </row>
    <row r="2448" spans="1:55" x14ac:dyDescent="0.25">
      <c r="A2448" t="s">
        <v>54</v>
      </c>
      <c r="B2448">
        <v>110027</v>
      </c>
      <c r="C2448" t="s">
        <v>55</v>
      </c>
      <c r="D2448" t="s">
        <v>56</v>
      </c>
      <c r="E2448" s="1">
        <v>45976</v>
      </c>
      <c r="F2448" t="s">
        <v>2851</v>
      </c>
      <c r="G2448" t="s">
        <v>67</v>
      </c>
      <c r="J2448" s="3">
        <v>45977.133333333331</v>
      </c>
      <c r="K2448" t="s">
        <v>5760</v>
      </c>
      <c r="L2448" t="s">
        <v>59</v>
      </c>
      <c r="M2448">
        <v>317</v>
      </c>
      <c r="N2448">
        <v>0</v>
      </c>
      <c r="O2448">
        <v>0</v>
      </c>
      <c r="P2448">
        <v>317</v>
      </c>
      <c r="Q2448">
        <v>0</v>
      </c>
      <c r="R2448">
        <v>15.86</v>
      </c>
      <c r="S2448">
        <v>0.14000000000000001</v>
      </c>
      <c r="T2448">
        <v>0</v>
      </c>
      <c r="U2448">
        <v>333</v>
      </c>
      <c r="V2448">
        <v>333</v>
      </c>
      <c r="W2448">
        <v>0</v>
      </c>
      <c r="X2448" t="s">
        <v>73</v>
      </c>
      <c r="Y2448">
        <v>67.069999999999993</v>
      </c>
      <c r="Z2448">
        <v>6.74</v>
      </c>
      <c r="AA2448" t="s">
        <v>74</v>
      </c>
      <c r="AB2448" t="s">
        <v>75</v>
      </c>
      <c r="AE2448" t="s">
        <v>730</v>
      </c>
      <c r="AF2448" t="s">
        <v>731</v>
      </c>
      <c r="AG2448">
        <v>9999777722</v>
      </c>
      <c r="AK2448">
        <v>0</v>
      </c>
      <c r="AL2448">
        <v>0</v>
      </c>
      <c r="AM2448">
        <v>333</v>
      </c>
      <c r="AV2448">
        <v>317</v>
      </c>
      <c r="AW2448">
        <v>7.93</v>
      </c>
      <c r="AX2448">
        <v>317</v>
      </c>
      <c r="AY2448">
        <v>7.93</v>
      </c>
      <c r="AZ2448">
        <v>317</v>
      </c>
    </row>
    <row r="2449" spans="1:55" x14ac:dyDescent="0.25">
      <c r="A2449" t="s">
        <v>54</v>
      </c>
      <c r="B2449">
        <v>110027</v>
      </c>
      <c r="C2449" t="s">
        <v>55</v>
      </c>
      <c r="D2449" t="s">
        <v>56</v>
      </c>
      <c r="E2449" s="1">
        <v>45976</v>
      </c>
      <c r="F2449" t="s">
        <v>2852</v>
      </c>
      <c r="G2449" t="s">
        <v>58</v>
      </c>
      <c r="H2449">
        <v>7485209432</v>
      </c>
      <c r="I2449">
        <v>18528960</v>
      </c>
      <c r="J2449" s="3">
        <v>45977.134722222225</v>
      </c>
      <c r="K2449" t="s">
        <v>5760</v>
      </c>
      <c r="L2449" t="s">
        <v>59</v>
      </c>
      <c r="M2449">
        <v>406</v>
      </c>
      <c r="N2449">
        <v>-100</v>
      </c>
      <c r="O2449">
        <v>0</v>
      </c>
      <c r="P2449">
        <v>306</v>
      </c>
      <c r="Q2449">
        <v>32</v>
      </c>
      <c r="R2449">
        <v>0</v>
      </c>
      <c r="S2449">
        <v>0</v>
      </c>
      <c r="T2449">
        <v>0</v>
      </c>
      <c r="U2449">
        <v>338</v>
      </c>
      <c r="V2449">
        <v>338</v>
      </c>
      <c r="W2449">
        <v>0</v>
      </c>
      <c r="X2449" t="s">
        <v>60</v>
      </c>
      <c r="Y2449">
        <v>75.53</v>
      </c>
      <c r="Z2449">
        <v>10.24</v>
      </c>
      <c r="AA2449" t="s">
        <v>61</v>
      </c>
      <c r="AB2449" t="s">
        <v>56</v>
      </c>
      <c r="AC2449">
        <v>9432</v>
      </c>
      <c r="AK2449">
        <v>32</v>
      </c>
      <c r="AL2449">
        <v>0</v>
      </c>
      <c r="AT2449">
        <v>338</v>
      </c>
      <c r="AZ2449">
        <v>306</v>
      </c>
      <c r="BC2449">
        <v>32</v>
      </c>
    </row>
    <row r="2450" spans="1:55" x14ac:dyDescent="0.25">
      <c r="A2450" t="s">
        <v>54</v>
      </c>
      <c r="B2450">
        <v>110027</v>
      </c>
      <c r="C2450" t="s">
        <v>55</v>
      </c>
      <c r="D2450" t="s">
        <v>56</v>
      </c>
      <c r="E2450" s="1">
        <v>45976</v>
      </c>
      <c r="F2450" t="s">
        <v>2853</v>
      </c>
      <c r="G2450" t="s">
        <v>63</v>
      </c>
      <c r="H2450" s="4">
        <v>222213000000000</v>
      </c>
      <c r="I2450">
        <v>29811</v>
      </c>
      <c r="J2450" s="3">
        <v>45977.140972222223</v>
      </c>
      <c r="K2450" t="s">
        <v>5760</v>
      </c>
      <c r="L2450" t="s">
        <v>59</v>
      </c>
      <c r="M2450">
        <v>388</v>
      </c>
      <c r="N2450">
        <v>-93.74</v>
      </c>
      <c r="O2450">
        <v>0</v>
      </c>
      <c r="P2450">
        <v>294.26</v>
      </c>
      <c r="Q2450">
        <v>32</v>
      </c>
      <c r="R2450">
        <v>0</v>
      </c>
      <c r="S2450">
        <v>-0.26</v>
      </c>
      <c r="T2450">
        <v>0</v>
      </c>
      <c r="U2450">
        <v>326</v>
      </c>
      <c r="V2450">
        <v>326</v>
      </c>
      <c r="W2450">
        <v>0</v>
      </c>
      <c r="X2450" t="s">
        <v>64</v>
      </c>
      <c r="Y2450">
        <v>75.47</v>
      </c>
      <c r="Z2450">
        <v>6.73</v>
      </c>
      <c r="AA2450" t="s">
        <v>65</v>
      </c>
      <c r="AB2450" t="s">
        <v>56</v>
      </c>
      <c r="AC2450">
        <v>3898</v>
      </c>
      <c r="AK2450">
        <v>32</v>
      </c>
      <c r="AL2450">
        <v>0</v>
      </c>
      <c r="AS2450">
        <v>326</v>
      </c>
      <c r="AZ2450">
        <v>294.26</v>
      </c>
      <c r="BB2450">
        <v>32</v>
      </c>
    </row>
    <row r="2451" spans="1:55" x14ac:dyDescent="0.25">
      <c r="A2451" t="s">
        <v>54</v>
      </c>
      <c r="B2451">
        <v>110027</v>
      </c>
      <c r="C2451" t="s">
        <v>55</v>
      </c>
      <c r="D2451" t="s">
        <v>56</v>
      </c>
      <c r="E2451" s="1">
        <v>45976</v>
      </c>
      <c r="F2451" t="s">
        <v>2854</v>
      </c>
      <c r="G2451" t="s">
        <v>67</v>
      </c>
      <c r="J2451" s="3">
        <v>45977.147916666669</v>
      </c>
      <c r="K2451" t="s">
        <v>5760</v>
      </c>
      <c r="L2451" t="s">
        <v>59</v>
      </c>
      <c r="M2451">
        <v>714.1</v>
      </c>
      <c r="N2451">
        <v>0</v>
      </c>
      <c r="O2451">
        <v>0</v>
      </c>
      <c r="P2451">
        <v>714.1</v>
      </c>
      <c r="Q2451">
        <v>0</v>
      </c>
      <c r="R2451">
        <v>35.700000000000003</v>
      </c>
      <c r="S2451">
        <v>0.2</v>
      </c>
      <c r="T2451">
        <v>0</v>
      </c>
      <c r="U2451">
        <v>750</v>
      </c>
      <c r="V2451">
        <v>750</v>
      </c>
      <c r="W2451">
        <v>0</v>
      </c>
      <c r="X2451" t="s">
        <v>68</v>
      </c>
      <c r="Y2451">
        <v>188.61</v>
      </c>
      <c r="Z2451">
        <v>14.6</v>
      </c>
      <c r="AA2451" t="s">
        <v>74</v>
      </c>
      <c r="AB2451" t="s">
        <v>75</v>
      </c>
      <c r="AE2451" t="s">
        <v>632</v>
      </c>
      <c r="AF2451" t="s">
        <v>633</v>
      </c>
      <c r="AG2451">
        <v>9874123650</v>
      </c>
      <c r="AK2451">
        <v>0</v>
      </c>
      <c r="AL2451">
        <v>0</v>
      </c>
      <c r="AN2451">
        <v>750</v>
      </c>
      <c r="AV2451">
        <v>714.1</v>
      </c>
      <c r="AW2451">
        <v>17.850000000000001</v>
      </c>
      <c r="AX2451">
        <v>714.1</v>
      </c>
      <c r="AY2451">
        <v>17.850000000000001</v>
      </c>
      <c r="AZ2451">
        <v>714.1</v>
      </c>
    </row>
    <row r="2452" spans="1:55" x14ac:dyDescent="0.25">
      <c r="A2452" t="s">
        <v>54</v>
      </c>
      <c r="B2452">
        <v>110027</v>
      </c>
      <c r="C2452" t="s">
        <v>55</v>
      </c>
      <c r="D2452" t="s">
        <v>56</v>
      </c>
      <c r="E2452" s="1">
        <v>45976</v>
      </c>
      <c r="F2452" t="s">
        <v>2855</v>
      </c>
      <c r="G2452" t="s">
        <v>63</v>
      </c>
      <c r="H2452" s="4">
        <v>222214000000000</v>
      </c>
      <c r="I2452">
        <v>29811</v>
      </c>
      <c r="J2452" s="3">
        <v>45977.150694444441</v>
      </c>
      <c r="K2452" t="s">
        <v>5760</v>
      </c>
      <c r="L2452" t="s">
        <v>59</v>
      </c>
      <c r="M2452">
        <v>518</v>
      </c>
      <c r="N2452">
        <v>-93.76</v>
      </c>
      <c r="O2452">
        <v>0</v>
      </c>
      <c r="P2452">
        <v>424.24</v>
      </c>
      <c r="Q2452">
        <v>32</v>
      </c>
      <c r="R2452">
        <v>0</v>
      </c>
      <c r="S2452">
        <v>-0.24</v>
      </c>
      <c r="T2452">
        <v>0</v>
      </c>
      <c r="U2452">
        <v>456</v>
      </c>
      <c r="V2452">
        <v>456</v>
      </c>
      <c r="W2452">
        <v>0</v>
      </c>
      <c r="X2452" t="s">
        <v>64</v>
      </c>
      <c r="Y2452">
        <v>91.6</v>
      </c>
      <c r="Z2452">
        <v>9.77</v>
      </c>
      <c r="AA2452" t="s">
        <v>65</v>
      </c>
      <c r="AB2452" t="s">
        <v>56</v>
      </c>
      <c r="AC2452">
        <v>8433</v>
      </c>
      <c r="AK2452">
        <v>32</v>
      </c>
      <c r="AL2452">
        <v>0</v>
      </c>
      <c r="AS2452">
        <v>456</v>
      </c>
      <c r="AZ2452">
        <v>424.24</v>
      </c>
      <c r="BB2452">
        <v>32</v>
      </c>
    </row>
    <row r="2453" spans="1:55" x14ac:dyDescent="0.25">
      <c r="A2453" t="s">
        <v>54</v>
      </c>
      <c r="B2453">
        <v>110027</v>
      </c>
      <c r="C2453" t="s">
        <v>55</v>
      </c>
      <c r="D2453" t="s">
        <v>56</v>
      </c>
      <c r="E2453" s="1">
        <v>45976</v>
      </c>
      <c r="F2453" t="s">
        <v>2856</v>
      </c>
      <c r="G2453" t="s">
        <v>63</v>
      </c>
      <c r="H2453" s="4">
        <v>222214000000000</v>
      </c>
      <c r="I2453">
        <v>29811</v>
      </c>
      <c r="J2453" s="3">
        <v>45977.152777777781</v>
      </c>
      <c r="K2453" t="s">
        <v>5760</v>
      </c>
      <c r="L2453" t="s">
        <v>59</v>
      </c>
      <c r="M2453">
        <v>568</v>
      </c>
      <c r="N2453">
        <v>-265</v>
      </c>
      <c r="O2453">
        <v>0</v>
      </c>
      <c r="P2453">
        <v>303</v>
      </c>
      <c r="Q2453">
        <v>32</v>
      </c>
      <c r="R2453">
        <v>0</v>
      </c>
      <c r="S2453">
        <v>0</v>
      </c>
      <c r="T2453">
        <v>0</v>
      </c>
      <c r="U2453">
        <v>335</v>
      </c>
      <c r="V2453">
        <v>335</v>
      </c>
      <c r="W2453">
        <v>0</v>
      </c>
      <c r="X2453" t="s">
        <v>64</v>
      </c>
      <c r="Y2453">
        <v>102.52</v>
      </c>
      <c r="Z2453">
        <v>9.5399999999999991</v>
      </c>
      <c r="AA2453" t="s">
        <v>65</v>
      </c>
      <c r="AB2453" t="s">
        <v>56</v>
      </c>
      <c r="AC2453">
        <v>9767</v>
      </c>
      <c r="AK2453">
        <v>32</v>
      </c>
      <c r="AL2453">
        <v>0</v>
      </c>
      <c r="AS2453">
        <v>335</v>
      </c>
      <c r="AZ2453">
        <v>303</v>
      </c>
      <c r="BB2453">
        <v>32</v>
      </c>
    </row>
    <row r="2454" spans="1:55" x14ac:dyDescent="0.25">
      <c r="A2454" t="s">
        <v>54</v>
      </c>
      <c r="B2454">
        <v>110027</v>
      </c>
      <c r="C2454" t="s">
        <v>55</v>
      </c>
      <c r="D2454" t="s">
        <v>56</v>
      </c>
      <c r="E2454" s="1">
        <v>45976</v>
      </c>
      <c r="F2454" t="s">
        <v>2857</v>
      </c>
      <c r="G2454" t="s">
        <v>63</v>
      </c>
      <c r="H2454" s="4">
        <v>222214000000000</v>
      </c>
      <c r="I2454">
        <v>29811</v>
      </c>
      <c r="J2454" s="3">
        <v>45977.154861111114</v>
      </c>
      <c r="K2454" t="s">
        <v>5760</v>
      </c>
      <c r="L2454" t="s">
        <v>59</v>
      </c>
      <c r="M2454">
        <v>319</v>
      </c>
      <c r="N2454">
        <v>0</v>
      </c>
      <c r="O2454">
        <v>0</v>
      </c>
      <c r="P2454">
        <v>319</v>
      </c>
      <c r="Q2454">
        <v>32</v>
      </c>
      <c r="R2454">
        <v>0</v>
      </c>
      <c r="S2454">
        <v>0</v>
      </c>
      <c r="T2454">
        <v>0</v>
      </c>
      <c r="U2454">
        <v>351</v>
      </c>
      <c r="V2454">
        <v>351</v>
      </c>
      <c r="W2454">
        <v>0</v>
      </c>
      <c r="X2454" t="s">
        <v>64</v>
      </c>
      <c r="Y2454">
        <v>67.62</v>
      </c>
      <c r="Z2454">
        <v>4.7699999999999996</v>
      </c>
      <c r="AA2454" t="s">
        <v>65</v>
      </c>
      <c r="AB2454" t="s">
        <v>56</v>
      </c>
      <c r="AC2454">
        <v>8809</v>
      </c>
      <c r="AK2454">
        <v>32</v>
      </c>
      <c r="AL2454">
        <v>0</v>
      </c>
      <c r="AS2454">
        <v>351</v>
      </c>
      <c r="AZ2454">
        <v>319</v>
      </c>
      <c r="BB2454">
        <v>32</v>
      </c>
    </row>
    <row r="2455" spans="1:55" x14ac:dyDescent="0.25">
      <c r="A2455" t="s">
        <v>54</v>
      </c>
      <c r="B2455">
        <v>110027</v>
      </c>
      <c r="C2455" t="s">
        <v>55</v>
      </c>
      <c r="D2455" t="s">
        <v>56</v>
      </c>
      <c r="E2455" s="1">
        <v>45976</v>
      </c>
      <c r="F2455" t="s">
        <v>2858</v>
      </c>
      <c r="G2455" t="s">
        <v>67</v>
      </c>
      <c r="J2455" s="3">
        <v>45977.158333333333</v>
      </c>
      <c r="K2455" t="s">
        <v>5760</v>
      </c>
      <c r="L2455" t="s">
        <v>59</v>
      </c>
      <c r="M2455">
        <v>396</v>
      </c>
      <c r="N2455">
        <v>0</v>
      </c>
      <c r="O2455">
        <v>0</v>
      </c>
      <c r="P2455">
        <v>396</v>
      </c>
      <c r="Q2455">
        <v>0</v>
      </c>
      <c r="R2455">
        <v>19.8</v>
      </c>
      <c r="S2455">
        <v>0.2</v>
      </c>
      <c r="T2455">
        <v>0</v>
      </c>
      <c r="U2455">
        <v>416</v>
      </c>
      <c r="V2455">
        <v>416</v>
      </c>
      <c r="W2455">
        <v>0</v>
      </c>
      <c r="X2455" t="s">
        <v>68</v>
      </c>
      <c r="Y2455">
        <v>118.43</v>
      </c>
      <c r="Z2455">
        <v>8.48</v>
      </c>
      <c r="AA2455" t="s">
        <v>74</v>
      </c>
      <c r="AB2455" t="s">
        <v>75</v>
      </c>
      <c r="AE2455" t="s">
        <v>89</v>
      </c>
      <c r="AF2455" t="s">
        <v>56</v>
      </c>
      <c r="AG2455">
        <v>8929758003</v>
      </c>
      <c r="AK2455">
        <v>0</v>
      </c>
      <c r="AL2455">
        <v>0</v>
      </c>
      <c r="AN2455">
        <v>416</v>
      </c>
      <c r="AV2455">
        <v>396</v>
      </c>
      <c r="AW2455">
        <v>9.9</v>
      </c>
      <c r="AX2455">
        <v>396</v>
      </c>
      <c r="AY2455">
        <v>9.9</v>
      </c>
      <c r="AZ2455">
        <v>396</v>
      </c>
    </row>
    <row r="2456" spans="1:55" x14ac:dyDescent="0.25">
      <c r="A2456" t="s">
        <v>54</v>
      </c>
      <c r="B2456">
        <v>110027</v>
      </c>
      <c r="C2456" t="s">
        <v>55</v>
      </c>
      <c r="D2456" t="s">
        <v>56</v>
      </c>
      <c r="E2456" s="1">
        <v>45976</v>
      </c>
      <c r="F2456" t="s">
        <v>2859</v>
      </c>
      <c r="G2456" t="s">
        <v>58</v>
      </c>
      <c r="H2456">
        <v>7483597877</v>
      </c>
      <c r="I2456">
        <v>18528960</v>
      </c>
      <c r="J2456" s="3">
        <v>45977.184027777781</v>
      </c>
      <c r="K2456" t="s">
        <v>5760</v>
      </c>
      <c r="L2456" t="s">
        <v>59</v>
      </c>
      <c r="M2456">
        <v>338</v>
      </c>
      <c r="N2456">
        <v>-100</v>
      </c>
      <c r="O2456">
        <v>0</v>
      </c>
      <c r="P2456">
        <v>238</v>
      </c>
      <c r="Q2456">
        <v>32</v>
      </c>
      <c r="R2456">
        <v>0</v>
      </c>
      <c r="S2456">
        <v>0</v>
      </c>
      <c r="T2456">
        <v>0</v>
      </c>
      <c r="U2456">
        <v>270</v>
      </c>
      <c r="V2456">
        <v>270</v>
      </c>
      <c r="W2456">
        <v>0</v>
      </c>
      <c r="X2456" t="s">
        <v>60</v>
      </c>
      <c r="Y2456">
        <v>59.29</v>
      </c>
      <c r="Z2456">
        <v>6.73</v>
      </c>
      <c r="AA2456" t="s">
        <v>61</v>
      </c>
      <c r="AB2456" t="s">
        <v>56</v>
      </c>
      <c r="AC2456">
        <v>7877</v>
      </c>
      <c r="AK2456">
        <v>32</v>
      </c>
      <c r="AL2456">
        <v>0</v>
      </c>
      <c r="AT2456">
        <v>270</v>
      </c>
      <c r="AZ2456">
        <v>238</v>
      </c>
      <c r="BC2456">
        <v>32</v>
      </c>
    </row>
    <row r="2457" spans="1:55" x14ac:dyDescent="0.25">
      <c r="A2457" t="s">
        <v>54</v>
      </c>
      <c r="B2457">
        <v>110027</v>
      </c>
      <c r="C2457" t="s">
        <v>55</v>
      </c>
      <c r="D2457" t="s">
        <v>56</v>
      </c>
      <c r="E2457" s="1">
        <v>45976</v>
      </c>
      <c r="F2457" t="s">
        <v>2860</v>
      </c>
      <c r="G2457" t="s">
        <v>58</v>
      </c>
      <c r="H2457">
        <v>7486798993</v>
      </c>
      <c r="I2457">
        <v>18528960</v>
      </c>
      <c r="J2457" s="3">
        <v>45977.198611111111</v>
      </c>
      <c r="K2457" t="s">
        <v>5760</v>
      </c>
      <c r="L2457" t="s">
        <v>59</v>
      </c>
      <c r="M2457">
        <v>249</v>
      </c>
      <c r="N2457">
        <v>-100</v>
      </c>
      <c r="O2457">
        <v>0</v>
      </c>
      <c r="P2457">
        <v>149</v>
      </c>
      <c r="Q2457">
        <v>32</v>
      </c>
      <c r="R2457">
        <v>0</v>
      </c>
      <c r="S2457">
        <v>0</v>
      </c>
      <c r="T2457">
        <v>0</v>
      </c>
      <c r="U2457">
        <v>181</v>
      </c>
      <c r="V2457">
        <v>181</v>
      </c>
      <c r="W2457">
        <v>0</v>
      </c>
      <c r="X2457" t="s">
        <v>60</v>
      </c>
      <c r="Y2457">
        <v>50.99</v>
      </c>
      <c r="Z2457">
        <v>8.92</v>
      </c>
      <c r="AA2457" t="s">
        <v>61</v>
      </c>
      <c r="AB2457" t="s">
        <v>56</v>
      </c>
      <c r="AC2457">
        <v>8993</v>
      </c>
      <c r="AK2457">
        <v>32</v>
      </c>
      <c r="AL2457">
        <v>0</v>
      </c>
      <c r="AT2457">
        <v>181</v>
      </c>
      <c r="AZ2457">
        <v>149</v>
      </c>
      <c r="BC2457">
        <v>32</v>
      </c>
    </row>
    <row r="2458" spans="1:55" x14ac:dyDescent="0.25">
      <c r="A2458" t="s">
        <v>54</v>
      </c>
      <c r="B2458">
        <v>110027</v>
      </c>
      <c r="C2458" t="s">
        <v>55</v>
      </c>
      <c r="D2458" t="s">
        <v>56</v>
      </c>
      <c r="E2458" s="1">
        <v>45976</v>
      </c>
      <c r="F2458" t="s">
        <v>2861</v>
      </c>
      <c r="G2458" t="s">
        <v>67</v>
      </c>
      <c r="J2458" s="3">
        <v>45977.25277777778</v>
      </c>
      <c r="K2458" t="s">
        <v>5760</v>
      </c>
      <c r="L2458" t="s">
        <v>59</v>
      </c>
      <c r="M2458">
        <v>38.1</v>
      </c>
      <c r="N2458">
        <v>0</v>
      </c>
      <c r="O2458">
        <v>0</v>
      </c>
      <c r="P2458">
        <v>38.1</v>
      </c>
      <c r="Q2458">
        <v>0</v>
      </c>
      <c r="R2458">
        <v>1.9</v>
      </c>
      <c r="S2458">
        <v>0</v>
      </c>
      <c r="T2458">
        <v>0</v>
      </c>
      <c r="U2458">
        <v>40</v>
      </c>
      <c r="V2458">
        <v>40</v>
      </c>
      <c r="W2458">
        <v>0</v>
      </c>
      <c r="X2458" t="s">
        <v>73</v>
      </c>
      <c r="Y2458">
        <v>14</v>
      </c>
      <c r="Z2458">
        <v>0</v>
      </c>
      <c r="AA2458" t="s">
        <v>74</v>
      </c>
      <c r="AB2458" t="s">
        <v>75</v>
      </c>
      <c r="AE2458" t="s">
        <v>730</v>
      </c>
      <c r="AF2458" t="s">
        <v>731</v>
      </c>
      <c r="AG2458">
        <v>9999777722</v>
      </c>
      <c r="AK2458">
        <v>0</v>
      </c>
      <c r="AL2458">
        <v>0</v>
      </c>
      <c r="AM2458">
        <v>40</v>
      </c>
      <c r="AV2458">
        <v>38.1</v>
      </c>
      <c r="AW2458">
        <v>0.95</v>
      </c>
      <c r="AX2458">
        <v>38.1</v>
      </c>
      <c r="AY2458">
        <v>0.95</v>
      </c>
      <c r="AZ2458">
        <v>38.1</v>
      </c>
    </row>
    <row r="2459" spans="1:55" x14ac:dyDescent="0.25">
      <c r="A2459" t="s">
        <v>54</v>
      </c>
      <c r="B2459">
        <v>110027</v>
      </c>
      <c r="C2459" t="s">
        <v>55</v>
      </c>
      <c r="D2459" t="s">
        <v>56</v>
      </c>
      <c r="E2459" s="1">
        <v>45977</v>
      </c>
      <c r="F2459" t="s">
        <v>2862</v>
      </c>
      <c r="G2459" t="s">
        <v>63</v>
      </c>
      <c r="H2459" s="4">
        <v>222240000000000</v>
      </c>
      <c r="I2459">
        <v>29811</v>
      </c>
      <c r="J2459" s="3">
        <v>45977.458333333336</v>
      </c>
      <c r="K2459" t="s">
        <v>5760</v>
      </c>
      <c r="L2459" t="s">
        <v>59</v>
      </c>
      <c r="M2459">
        <v>349</v>
      </c>
      <c r="N2459">
        <v>-93.75</v>
      </c>
      <c r="O2459">
        <v>0</v>
      </c>
      <c r="P2459">
        <v>255.25</v>
      </c>
      <c r="Q2459">
        <v>32</v>
      </c>
      <c r="R2459">
        <v>0</v>
      </c>
      <c r="S2459">
        <v>-0.25</v>
      </c>
      <c r="T2459">
        <v>0</v>
      </c>
      <c r="U2459">
        <v>287</v>
      </c>
      <c r="V2459">
        <v>287</v>
      </c>
      <c r="W2459">
        <v>0</v>
      </c>
      <c r="X2459" t="s">
        <v>64</v>
      </c>
      <c r="Y2459">
        <v>77.58</v>
      </c>
      <c r="Z2459">
        <v>9.82</v>
      </c>
      <c r="AA2459" t="s">
        <v>65</v>
      </c>
      <c r="AB2459" t="s">
        <v>56</v>
      </c>
      <c r="AC2459">
        <v>2623</v>
      </c>
      <c r="AK2459">
        <v>32</v>
      </c>
      <c r="AL2459">
        <v>0</v>
      </c>
      <c r="AS2459">
        <v>287</v>
      </c>
      <c r="AZ2459">
        <v>255.25</v>
      </c>
      <c r="BB2459">
        <v>32</v>
      </c>
    </row>
    <row r="2460" spans="1:55" x14ac:dyDescent="0.25">
      <c r="A2460" t="s">
        <v>54</v>
      </c>
      <c r="B2460">
        <v>110027</v>
      </c>
      <c r="C2460" t="s">
        <v>55</v>
      </c>
      <c r="D2460" t="s">
        <v>56</v>
      </c>
      <c r="E2460" s="1">
        <v>45977</v>
      </c>
      <c r="F2460" t="s">
        <v>2863</v>
      </c>
      <c r="G2460" t="s">
        <v>58</v>
      </c>
      <c r="H2460">
        <v>7487148819</v>
      </c>
      <c r="I2460">
        <v>18528960</v>
      </c>
      <c r="J2460" s="3">
        <v>45977.541666666664</v>
      </c>
      <c r="K2460" t="s">
        <v>5760</v>
      </c>
      <c r="L2460" t="s">
        <v>59</v>
      </c>
      <c r="M2460">
        <v>378</v>
      </c>
      <c r="N2460">
        <v>-75</v>
      </c>
      <c r="O2460">
        <v>0</v>
      </c>
      <c r="P2460">
        <v>303</v>
      </c>
      <c r="Q2460">
        <v>32</v>
      </c>
      <c r="R2460">
        <v>0</v>
      </c>
      <c r="S2460">
        <v>0</v>
      </c>
      <c r="T2460">
        <v>0</v>
      </c>
      <c r="U2460">
        <v>335</v>
      </c>
      <c r="V2460">
        <v>335</v>
      </c>
      <c r="W2460">
        <v>0</v>
      </c>
      <c r="X2460" t="s">
        <v>60</v>
      </c>
      <c r="Y2460">
        <v>60.02</v>
      </c>
      <c r="Z2460">
        <v>8.69</v>
      </c>
      <c r="AA2460" t="s">
        <v>61</v>
      </c>
      <c r="AB2460" t="s">
        <v>56</v>
      </c>
      <c r="AC2460">
        <v>8819</v>
      </c>
      <c r="AK2460">
        <v>32</v>
      </c>
      <c r="AL2460">
        <v>0</v>
      </c>
      <c r="AT2460">
        <v>335</v>
      </c>
      <c r="AZ2460">
        <v>303</v>
      </c>
      <c r="BC2460">
        <v>32</v>
      </c>
    </row>
    <row r="2461" spans="1:55" x14ac:dyDescent="0.25">
      <c r="A2461" t="s">
        <v>54</v>
      </c>
      <c r="B2461">
        <v>110027</v>
      </c>
      <c r="C2461" t="s">
        <v>55</v>
      </c>
      <c r="D2461" t="s">
        <v>56</v>
      </c>
      <c r="E2461" s="1">
        <v>45977</v>
      </c>
      <c r="F2461" t="s">
        <v>2864</v>
      </c>
      <c r="G2461" t="s">
        <v>58</v>
      </c>
      <c r="H2461">
        <v>7486249019</v>
      </c>
      <c r="I2461">
        <v>18528960</v>
      </c>
      <c r="J2461" s="3">
        <v>45977.55</v>
      </c>
      <c r="K2461" t="s">
        <v>5760</v>
      </c>
      <c r="L2461" t="s">
        <v>59</v>
      </c>
      <c r="M2461">
        <v>568</v>
      </c>
      <c r="N2461">
        <v>-274.5</v>
      </c>
      <c r="O2461">
        <v>0</v>
      </c>
      <c r="P2461">
        <v>293.5</v>
      </c>
      <c r="Q2461">
        <v>32</v>
      </c>
      <c r="R2461">
        <v>0</v>
      </c>
      <c r="S2461">
        <v>0</v>
      </c>
      <c r="T2461">
        <v>0</v>
      </c>
      <c r="U2461">
        <v>325.5</v>
      </c>
      <c r="V2461">
        <v>325.5</v>
      </c>
      <c r="W2461">
        <v>0</v>
      </c>
      <c r="X2461" t="s">
        <v>60</v>
      </c>
      <c r="Y2461">
        <v>96.65</v>
      </c>
      <c r="Z2461">
        <v>9.0299999999999994</v>
      </c>
      <c r="AA2461" t="s">
        <v>61</v>
      </c>
      <c r="AB2461" t="s">
        <v>56</v>
      </c>
      <c r="AC2461">
        <v>9019</v>
      </c>
      <c r="AK2461">
        <v>32</v>
      </c>
      <c r="AL2461">
        <v>0</v>
      </c>
      <c r="AT2461">
        <v>325.5</v>
      </c>
      <c r="AZ2461">
        <v>293.5</v>
      </c>
      <c r="BC2461">
        <v>32</v>
      </c>
    </row>
    <row r="2462" spans="1:55" x14ac:dyDescent="0.25">
      <c r="A2462" t="s">
        <v>54</v>
      </c>
      <c r="B2462">
        <v>110027</v>
      </c>
      <c r="C2462" t="s">
        <v>55</v>
      </c>
      <c r="D2462" t="s">
        <v>56</v>
      </c>
      <c r="E2462" s="1">
        <v>45977</v>
      </c>
      <c r="F2462" t="s">
        <v>2865</v>
      </c>
      <c r="G2462" t="s">
        <v>58</v>
      </c>
      <c r="H2462">
        <v>7486076271</v>
      </c>
      <c r="I2462">
        <v>18528960</v>
      </c>
      <c r="J2462" s="3">
        <v>45977.559027777781</v>
      </c>
      <c r="K2462" t="s">
        <v>5760</v>
      </c>
      <c r="L2462" t="s">
        <v>59</v>
      </c>
      <c r="M2462">
        <v>1064</v>
      </c>
      <c r="N2462">
        <v>-125</v>
      </c>
      <c r="O2462">
        <v>0</v>
      </c>
      <c r="P2462">
        <v>939</v>
      </c>
      <c r="Q2462">
        <v>32</v>
      </c>
      <c r="R2462">
        <v>0</v>
      </c>
      <c r="S2462">
        <v>0</v>
      </c>
      <c r="T2462">
        <v>0</v>
      </c>
      <c r="U2462">
        <v>971</v>
      </c>
      <c r="V2462">
        <v>971</v>
      </c>
      <c r="W2462">
        <v>0</v>
      </c>
      <c r="X2462" t="s">
        <v>60</v>
      </c>
      <c r="Y2462">
        <v>255.91</v>
      </c>
      <c r="Z2462">
        <v>14.98</v>
      </c>
      <c r="AA2462" t="s">
        <v>61</v>
      </c>
      <c r="AB2462" t="s">
        <v>56</v>
      </c>
      <c r="AC2462">
        <v>6271</v>
      </c>
      <c r="AK2462">
        <v>32</v>
      </c>
      <c r="AL2462">
        <v>0</v>
      </c>
      <c r="AT2462">
        <v>971</v>
      </c>
      <c r="AZ2462">
        <v>939</v>
      </c>
      <c r="BC2462">
        <v>32</v>
      </c>
    </row>
    <row r="2463" spans="1:55" x14ac:dyDescent="0.25">
      <c r="A2463" t="s">
        <v>54</v>
      </c>
      <c r="B2463">
        <v>110027</v>
      </c>
      <c r="C2463" t="s">
        <v>55</v>
      </c>
      <c r="D2463" t="s">
        <v>56</v>
      </c>
      <c r="E2463" s="1">
        <v>45977</v>
      </c>
      <c r="F2463" t="s">
        <v>2866</v>
      </c>
      <c r="G2463" t="s">
        <v>67</v>
      </c>
      <c r="J2463" s="3">
        <v>45977.564583333333</v>
      </c>
      <c r="K2463" t="s">
        <v>5760</v>
      </c>
      <c r="L2463" t="s">
        <v>59</v>
      </c>
      <c r="M2463">
        <v>94.29</v>
      </c>
      <c r="N2463">
        <v>0</v>
      </c>
      <c r="O2463">
        <v>0</v>
      </c>
      <c r="P2463">
        <v>94.29</v>
      </c>
      <c r="Q2463">
        <v>0</v>
      </c>
      <c r="R2463">
        <v>4.72</v>
      </c>
      <c r="S2463">
        <v>-0.01</v>
      </c>
      <c r="T2463">
        <v>0</v>
      </c>
      <c r="U2463">
        <v>99</v>
      </c>
      <c r="V2463">
        <v>99</v>
      </c>
      <c r="W2463">
        <v>0</v>
      </c>
      <c r="X2463" t="s">
        <v>73</v>
      </c>
      <c r="Y2463">
        <v>24</v>
      </c>
      <c r="Z2463">
        <v>0.68</v>
      </c>
      <c r="AA2463" t="s">
        <v>74</v>
      </c>
      <c r="AB2463" t="s">
        <v>75</v>
      </c>
      <c r="AE2463" t="s">
        <v>2867</v>
      </c>
      <c r="AF2463" t="s">
        <v>190</v>
      </c>
      <c r="AG2463">
        <v>9000000000</v>
      </c>
      <c r="AK2463">
        <v>0</v>
      </c>
      <c r="AL2463">
        <v>0</v>
      </c>
      <c r="AM2463">
        <v>99</v>
      </c>
      <c r="AV2463">
        <v>94.29</v>
      </c>
      <c r="AW2463">
        <v>2.36</v>
      </c>
      <c r="AX2463">
        <v>94.29</v>
      </c>
      <c r="AY2463">
        <v>2.36</v>
      </c>
      <c r="AZ2463">
        <v>94.29</v>
      </c>
    </row>
    <row r="2464" spans="1:55" x14ac:dyDescent="0.25">
      <c r="A2464" t="s">
        <v>54</v>
      </c>
      <c r="B2464">
        <v>110027</v>
      </c>
      <c r="C2464" t="s">
        <v>55</v>
      </c>
      <c r="D2464" t="s">
        <v>56</v>
      </c>
      <c r="E2464" s="1">
        <v>45977</v>
      </c>
      <c r="F2464" t="s">
        <v>2868</v>
      </c>
      <c r="G2464" t="s">
        <v>63</v>
      </c>
      <c r="H2464" s="4">
        <v>222251000000000</v>
      </c>
      <c r="I2464">
        <v>29811</v>
      </c>
      <c r="J2464" s="3">
        <v>45977.575694444444</v>
      </c>
      <c r="K2464" t="s">
        <v>5760</v>
      </c>
      <c r="L2464" t="s">
        <v>59</v>
      </c>
      <c r="M2464">
        <v>359</v>
      </c>
      <c r="N2464">
        <v>-93.75</v>
      </c>
      <c r="O2464">
        <v>0</v>
      </c>
      <c r="P2464">
        <v>265.25</v>
      </c>
      <c r="Q2464">
        <v>32</v>
      </c>
      <c r="R2464">
        <v>0</v>
      </c>
      <c r="S2464">
        <v>-0.25</v>
      </c>
      <c r="T2464">
        <v>0</v>
      </c>
      <c r="U2464">
        <v>297</v>
      </c>
      <c r="V2464">
        <v>297</v>
      </c>
      <c r="W2464">
        <v>0</v>
      </c>
      <c r="X2464" t="s">
        <v>64</v>
      </c>
      <c r="Y2464">
        <v>78.180000000000007</v>
      </c>
      <c r="Z2464">
        <v>9.82</v>
      </c>
      <c r="AA2464" t="s">
        <v>65</v>
      </c>
      <c r="AB2464" t="s">
        <v>56</v>
      </c>
      <c r="AC2464">
        <v>645</v>
      </c>
      <c r="AK2464">
        <v>32</v>
      </c>
      <c r="AL2464">
        <v>0</v>
      </c>
      <c r="AS2464">
        <v>297</v>
      </c>
      <c r="AZ2464">
        <v>265.25</v>
      </c>
      <c r="BB2464">
        <v>32</v>
      </c>
    </row>
    <row r="2465" spans="1:55" x14ac:dyDescent="0.25">
      <c r="A2465" t="s">
        <v>54</v>
      </c>
      <c r="B2465">
        <v>110027</v>
      </c>
      <c r="C2465" t="s">
        <v>55</v>
      </c>
      <c r="D2465" t="s">
        <v>56</v>
      </c>
      <c r="E2465" s="1">
        <v>45977</v>
      </c>
      <c r="F2465" t="s">
        <v>2869</v>
      </c>
      <c r="G2465" t="s">
        <v>58</v>
      </c>
      <c r="H2465">
        <v>7479272933</v>
      </c>
      <c r="I2465">
        <v>18528960</v>
      </c>
      <c r="J2465" s="3">
        <v>45977.581944444442</v>
      </c>
      <c r="K2465" t="s">
        <v>5760</v>
      </c>
      <c r="L2465" t="s">
        <v>59</v>
      </c>
      <c r="M2465">
        <v>697</v>
      </c>
      <c r="N2465">
        <v>-349</v>
      </c>
      <c r="O2465">
        <v>0</v>
      </c>
      <c r="P2465">
        <v>348</v>
      </c>
      <c r="Q2465">
        <v>32</v>
      </c>
      <c r="R2465">
        <v>0</v>
      </c>
      <c r="S2465">
        <v>0</v>
      </c>
      <c r="T2465">
        <v>0</v>
      </c>
      <c r="U2465">
        <v>380</v>
      </c>
      <c r="V2465">
        <v>380</v>
      </c>
      <c r="W2465">
        <v>0</v>
      </c>
      <c r="X2465" t="s">
        <v>60</v>
      </c>
      <c r="Y2465">
        <v>111.17</v>
      </c>
      <c r="Z2465">
        <v>20.28</v>
      </c>
      <c r="AA2465" t="s">
        <v>61</v>
      </c>
      <c r="AB2465" t="s">
        <v>56</v>
      </c>
      <c r="AC2465">
        <v>2933</v>
      </c>
      <c r="AK2465">
        <v>32</v>
      </c>
      <c r="AL2465">
        <v>0</v>
      </c>
      <c r="AT2465">
        <v>380</v>
      </c>
      <c r="AZ2465">
        <v>348</v>
      </c>
      <c r="BC2465">
        <v>32</v>
      </c>
    </row>
    <row r="2466" spans="1:55" x14ac:dyDescent="0.25">
      <c r="A2466" t="s">
        <v>54</v>
      </c>
      <c r="B2466">
        <v>110027</v>
      </c>
      <c r="C2466" t="s">
        <v>55</v>
      </c>
      <c r="D2466" t="s">
        <v>56</v>
      </c>
      <c r="E2466" s="1">
        <v>45977</v>
      </c>
      <c r="F2466" t="s">
        <v>2870</v>
      </c>
      <c r="G2466" t="s">
        <v>58</v>
      </c>
      <c r="H2466">
        <v>7473206974</v>
      </c>
      <c r="I2466">
        <v>18528960</v>
      </c>
      <c r="J2466" s="3">
        <v>45977.588194444441</v>
      </c>
      <c r="K2466" t="s">
        <v>5760</v>
      </c>
      <c r="L2466" t="s">
        <v>59</v>
      </c>
      <c r="M2466">
        <v>249</v>
      </c>
      <c r="N2466">
        <v>-124.5</v>
      </c>
      <c r="O2466">
        <v>0</v>
      </c>
      <c r="P2466">
        <v>124.5</v>
      </c>
      <c r="Q2466">
        <v>32</v>
      </c>
      <c r="R2466">
        <v>0</v>
      </c>
      <c r="S2466">
        <v>0</v>
      </c>
      <c r="T2466">
        <v>0</v>
      </c>
      <c r="U2466">
        <v>156.5</v>
      </c>
      <c r="V2466">
        <v>156.5</v>
      </c>
      <c r="W2466">
        <v>0</v>
      </c>
      <c r="X2466" t="s">
        <v>60</v>
      </c>
      <c r="Y2466">
        <v>46.54</v>
      </c>
      <c r="Z2466">
        <v>8.73</v>
      </c>
      <c r="AA2466" t="s">
        <v>61</v>
      </c>
      <c r="AB2466" t="s">
        <v>56</v>
      </c>
      <c r="AC2466">
        <v>6974</v>
      </c>
      <c r="AK2466">
        <v>32</v>
      </c>
      <c r="AL2466">
        <v>0</v>
      </c>
      <c r="AT2466">
        <v>156.5</v>
      </c>
      <c r="AZ2466">
        <v>124.5</v>
      </c>
      <c r="BC2466">
        <v>32</v>
      </c>
    </row>
    <row r="2467" spans="1:55" x14ac:dyDescent="0.25">
      <c r="A2467" t="s">
        <v>54</v>
      </c>
      <c r="B2467">
        <v>110027</v>
      </c>
      <c r="C2467" t="s">
        <v>55</v>
      </c>
      <c r="D2467" t="s">
        <v>56</v>
      </c>
      <c r="E2467" s="1">
        <v>45977</v>
      </c>
      <c r="F2467" t="s">
        <v>2871</v>
      </c>
      <c r="G2467" t="s">
        <v>63</v>
      </c>
      <c r="H2467" s="4">
        <v>222254000000000</v>
      </c>
      <c r="I2467">
        <v>29811</v>
      </c>
      <c r="J2467" s="3">
        <v>45977.614583333336</v>
      </c>
      <c r="K2467" t="s">
        <v>5760</v>
      </c>
      <c r="L2467" t="s">
        <v>59</v>
      </c>
      <c r="M2467">
        <v>349</v>
      </c>
      <c r="N2467">
        <v>-175</v>
      </c>
      <c r="O2467">
        <v>0</v>
      </c>
      <c r="P2467">
        <v>174</v>
      </c>
      <c r="Q2467">
        <v>32</v>
      </c>
      <c r="R2467">
        <v>0</v>
      </c>
      <c r="S2467">
        <v>0</v>
      </c>
      <c r="T2467">
        <v>0</v>
      </c>
      <c r="U2467">
        <v>206</v>
      </c>
      <c r="V2467">
        <v>206</v>
      </c>
      <c r="W2467">
        <v>0</v>
      </c>
      <c r="X2467" t="s">
        <v>64</v>
      </c>
      <c r="Y2467">
        <v>53.91</v>
      </c>
      <c r="Z2467">
        <v>4.7699999999999996</v>
      </c>
      <c r="AA2467" t="s">
        <v>65</v>
      </c>
      <c r="AB2467" t="s">
        <v>56</v>
      </c>
      <c r="AC2467">
        <v>4792</v>
      </c>
      <c r="AK2467">
        <v>32</v>
      </c>
      <c r="AL2467">
        <v>0</v>
      </c>
      <c r="AS2467">
        <v>206</v>
      </c>
      <c r="AZ2467">
        <v>174</v>
      </c>
      <c r="BB2467">
        <v>32</v>
      </c>
    </row>
    <row r="2468" spans="1:55" x14ac:dyDescent="0.25">
      <c r="A2468" t="s">
        <v>54</v>
      </c>
      <c r="B2468">
        <v>110027</v>
      </c>
      <c r="C2468" t="s">
        <v>55</v>
      </c>
      <c r="D2468" t="s">
        <v>56</v>
      </c>
      <c r="E2468" s="1">
        <v>45977</v>
      </c>
      <c r="F2468" t="s">
        <v>2872</v>
      </c>
      <c r="G2468" t="s">
        <v>63</v>
      </c>
      <c r="H2468" s="4">
        <v>222255000000000</v>
      </c>
      <c r="I2468">
        <v>29811</v>
      </c>
      <c r="J2468" s="3">
        <v>45977.623611111114</v>
      </c>
      <c r="K2468" t="s">
        <v>5760</v>
      </c>
      <c r="L2468" t="s">
        <v>59</v>
      </c>
      <c r="M2468">
        <v>268</v>
      </c>
      <c r="N2468">
        <v>0</v>
      </c>
      <c r="O2468">
        <v>0</v>
      </c>
      <c r="P2468">
        <v>268</v>
      </c>
      <c r="Q2468">
        <v>32</v>
      </c>
      <c r="R2468">
        <v>0</v>
      </c>
      <c r="S2468">
        <v>0</v>
      </c>
      <c r="T2468">
        <v>0</v>
      </c>
      <c r="U2468">
        <v>300</v>
      </c>
      <c r="V2468">
        <v>300</v>
      </c>
      <c r="W2468">
        <v>0</v>
      </c>
      <c r="X2468" t="s">
        <v>64</v>
      </c>
      <c r="Y2468">
        <v>44.43</v>
      </c>
      <c r="Z2468">
        <v>5</v>
      </c>
      <c r="AA2468" t="s">
        <v>65</v>
      </c>
      <c r="AB2468" t="s">
        <v>56</v>
      </c>
      <c r="AC2468">
        <v>4205</v>
      </c>
      <c r="AK2468">
        <v>32</v>
      </c>
      <c r="AL2468">
        <v>0</v>
      </c>
      <c r="AS2468">
        <v>300</v>
      </c>
      <c r="AZ2468">
        <v>268</v>
      </c>
      <c r="BB2468">
        <v>32</v>
      </c>
    </row>
    <row r="2469" spans="1:55" x14ac:dyDescent="0.25">
      <c r="A2469" t="s">
        <v>54</v>
      </c>
      <c r="B2469">
        <v>110027</v>
      </c>
      <c r="C2469" t="s">
        <v>55</v>
      </c>
      <c r="D2469" t="s">
        <v>56</v>
      </c>
      <c r="E2469" s="1">
        <v>45977</v>
      </c>
      <c r="F2469" t="s">
        <v>2873</v>
      </c>
      <c r="G2469" t="s">
        <v>63</v>
      </c>
      <c r="H2469" s="4">
        <v>222255000000000</v>
      </c>
      <c r="I2469">
        <v>29811</v>
      </c>
      <c r="J2469" s="3">
        <v>45977.62777777778</v>
      </c>
      <c r="K2469" t="s">
        <v>5760</v>
      </c>
      <c r="L2469" t="s">
        <v>59</v>
      </c>
      <c r="M2469">
        <v>357</v>
      </c>
      <c r="N2469">
        <v>-113.75</v>
      </c>
      <c r="O2469">
        <v>0</v>
      </c>
      <c r="P2469">
        <v>243.25</v>
      </c>
      <c r="Q2469">
        <v>32</v>
      </c>
      <c r="R2469">
        <v>0</v>
      </c>
      <c r="S2469">
        <v>-0.25</v>
      </c>
      <c r="T2469">
        <v>0</v>
      </c>
      <c r="U2469">
        <v>275</v>
      </c>
      <c r="V2469">
        <v>275</v>
      </c>
      <c r="W2469">
        <v>0</v>
      </c>
      <c r="X2469" t="s">
        <v>64</v>
      </c>
      <c r="Y2469">
        <v>59.84</v>
      </c>
      <c r="Z2469">
        <v>7.84</v>
      </c>
      <c r="AA2469" t="s">
        <v>65</v>
      </c>
      <c r="AB2469" t="s">
        <v>56</v>
      </c>
      <c r="AC2469">
        <v>6540</v>
      </c>
      <c r="AK2469">
        <v>32</v>
      </c>
      <c r="AL2469">
        <v>0</v>
      </c>
      <c r="AS2469">
        <v>275</v>
      </c>
      <c r="AZ2469">
        <v>243.25</v>
      </c>
      <c r="BB2469">
        <v>32</v>
      </c>
    </row>
    <row r="2470" spans="1:55" x14ac:dyDescent="0.25">
      <c r="A2470" t="s">
        <v>54</v>
      </c>
      <c r="B2470">
        <v>110027</v>
      </c>
      <c r="C2470" t="s">
        <v>55</v>
      </c>
      <c r="D2470" t="s">
        <v>56</v>
      </c>
      <c r="E2470" s="1">
        <v>45977</v>
      </c>
      <c r="F2470" t="s">
        <v>2874</v>
      </c>
      <c r="G2470" t="s">
        <v>58</v>
      </c>
      <c r="H2470">
        <v>7487682131</v>
      </c>
      <c r="I2470">
        <v>18528960</v>
      </c>
      <c r="J2470" s="3">
        <v>45977.628472222219</v>
      </c>
      <c r="K2470" t="s">
        <v>5760</v>
      </c>
      <c r="L2470" t="s">
        <v>59</v>
      </c>
      <c r="M2470">
        <v>219</v>
      </c>
      <c r="N2470">
        <v>-100</v>
      </c>
      <c r="O2470">
        <v>0</v>
      </c>
      <c r="P2470">
        <v>119</v>
      </c>
      <c r="Q2470">
        <v>32</v>
      </c>
      <c r="R2470">
        <v>0</v>
      </c>
      <c r="S2470">
        <v>0</v>
      </c>
      <c r="T2470">
        <v>0</v>
      </c>
      <c r="U2470">
        <v>151</v>
      </c>
      <c r="V2470">
        <v>151</v>
      </c>
      <c r="W2470">
        <v>0</v>
      </c>
      <c r="X2470" t="s">
        <v>60</v>
      </c>
      <c r="Y2470">
        <v>37.479999999999997</v>
      </c>
      <c r="Z2470">
        <v>4.7699999999999996</v>
      </c>
      <c r="AA2470" t="s">
        <v>61</v>
      </c>
      <c r="AB2470" t="s">
        <v>56</v>
      </c>
      <c r="AC2470">
        <v>2131</v>
      </c>
      <c r="AK2470">
        <v>32</v>
      </c>
      <c r="AL2470">
        <v>0</v>
      </c>
      <c r="AT2470">
        <v>151</v>
      </c>
      <c r="AZ2470">
        <v>119</v>
      </c>
      <c r="BC2470">
        <v>32</v>
      </c>
    </row>
    <row r="2471" spans="1:55" x14ac:dyDescent="0.25">
      <c r="A2471" t="s">
        <v>54</v>
      </c>
      <c r="B2471">
        <v>110027</v>
      </c>
      <c r="C2471" t="s">
        <v>55</v>
      </c>
      <c r="D2471" t="s">
        <v>56</v>
      </c>
      <c r="E2471" s="1">
        <v>45977</v>
      </c>
      <c r="F2471" t="s">
        <v>2875</v>
      </c>
      <c r="G2471" t="s">
        <v>63</v>
      </c>
      <c r="H2471" s="4">
        <v>222256000000000</v>
      </c>
      <c r="I2471">
        <v>29811</v>
      </c>
      <c r="J2471" s="3">
        <v>45977.634722222225</v>
      </c>
      <c r="K2471" t="s">
        <v>5760</v>
      </c>
      <c r="L2471" t="s">
        <v>59</v>
      </c>
      <c r="M2471">
        <v>393.28</v>
      </c>
      <c r="N2471">
        <v>-93.75</v>
      </c>
      <c r="O2471">
        <v>0</v>
      </c>
      <c r="P2471">
        <v>299.52999999999997</v>
      </c>
      <c r="Q2471">
        <v>32</v>
      </c>
      <c r="R2471">
        <v>0</v>
      </c>
      <c r="S2471">
        <v>0.47</v>
      </c>
      <c r="T2471">
        <v>0</v>
      </c>
      <c r="U2471">
        <v>332</v>
      </c>
      <c r="V2471">
        <v>332</v>
      </c>
      <c r="W2471">
        <v>0</v>
      </c>
      <c r="X2471" t="s">
        <v>64</v>
      </c>
      <c r="Y2471">
        <v>92.83</v>
      </c>
      <c r="Z2471">
        <v>5.79</v>
      </c>
      <c r="AA2471" t="s">
        <v>65</v>
      </c>
      <c r="AB2471" t="s">
        <v>56</v>
      </c>
      <c r="AC2471">
        <v>9747</v>
      </c>
      <c r="AK2471">
        <v>32</v>
      </c>
      <c r="AL2471">
        <v>0</v>
      </c>
      <c r="AS2471">
        <v>332</v>
      </c>
      <c r="AZ2471">
        <v>299.52999999999997</v>
      </c>
      <c r="BB2471">
        <v>32</v>
      </c>
    </row>
    <row r="2472" spans="1:55" x14ac:dyDescent="0.25">
      <c r="A2472" t="s">
        <v>54</v>
      </c>
      <c r="B2472">
        <v>110027</v>
      </c>
      <c r="C2472" t="s">
        <v>55</v>
      </c>
      <c r="D2472" t="s">
        <v>56</v>
      </c>
      <c r="E2472" s="1">
        <v>45977</v>
      </c>
      <c r="F2472" t="s">
        <v>2876</v>
      </c>
      <c r="G2472" t="s">
        <v>63</v>
      </c>
      <c r="H2472" s="4">
        <v>222257000000000</v>
      </c>
      <c r="I2472">
        <v>29811</v>
      </c>
      <c r="J2472" s="3">
        <v>45977.643750000003</v>
      </c>
      <c r="K2472" t="s">
        <v>5760</v>
      </c>
      <c r="L2472" t="s">
        <v>59</v>
      </c>
      <c r="M2472">
        <v>249.43</v>
      </c>
      <c r="N2472">
        <v>-93.74</v>
      </c>
      <c r="O2472">
        <v>0</v>
      </c>
      <c r="P2472">
        <v>155.69</v>
      </c>
      <c r="Q2472">
        <v>32</v>
      </c>
      <c r="R2472">
        <v>0</v>
      </c>
      <c r="S2472">
        <v>0.31</v>
      </c>
      <c r="T2472">
        <v>0</v>
      </c>
      <c r="U2472">
        <v>188</v>
      </c>
      <c r="V2472">
        <v>188</v>
      </c>
      <c r="W2472">
        <v>0</v>
      </c>
      <c r="X2472" t="s">
        <v>64</v>
      </c>
      <c r="Y2472">
        <v>40.03</v>
      </c>
      <c r="Z2472">
        <v>6.34</v>
      </c>
      <c r="AA2472" t="s">
        <v>65</v>
      </c>
      <c r="AB2472" t="s">
        <v>56</v>
      </c>
      <c r="AC2472">
        <v>2389</v>
      </c>
      <c r="AK2472">
        <v>32</v>
      </c>
      <c r="AL2472">
        <v>0</v>
      </c>
      <c r="AS2472">
        <v>188</v>
      </c>
      <c r="AZ2472">
        <v>155.69</v>
      </c>
      <c r="BB2472">
        <v>32</v>
      </c>
    </row>
    <row r="2473" spans="1:55" x14ac:dyDescent="0.25">
      <c r="A2473" t="s">
        <v>54</v>
      </c>
      <c r="B2473">
        <v>110027</v>
      </c>
      <c r="C2473" t="s">
        <v>55</v>
      </c>
      <c r="D2473" t="s">
        <v>56</v>
      </c>
      <c r="E2473" s="1">
        <v>45977</v>
      </c>
      <c r="F2473" t="s">
        <v>2877</v>
      </c>
      <c r="G2473" t="s">
        <v>63</v>
      </c>
      <c r="H2473" s="4">
        <v>222257000000000</v>
      </c>
      <c r="I2473">
        <v>29811</v>
      </c>
      <c r="J2473" s="3">
        <v>45977.65</v>
      </c>
      <c r="K2473" t="s">
        <v>5760</v>
      </c>
      <c r="L2473" t="s">
        <v>59</v>
      </c>
      <c r="M2473">
        <v>268</v>
      </c>
      <c r="N2473">
        <v>-30</v>
      </c>
      <c r="O2473">
        <v>0</v>
      </c>
      <c r="P2473">
        <v>238</v>
      </c>
      <c r="Q2473">
        <v>32</v>
      </c>
      <c r="R2473">
        <v>0</v>
      </c>
      <c r="S2473">
        <v>0</v>
      </c>
      <c r="T2473">
        <v>0</v>
      </c>
      <c r="U2473">
        <v>270</v>
      </c>
      <c r="V2473">
        <v>270</v>
      </c>
      <c r="W2473">
        <v>0</v>
      </c>
      <c r="X2473" t="s">
        <v>64</v>
      </c>
      <c r="Y2473">
        <v>45.36</v>
      </c>
      <c r="Z2473">
        <v>5.88</v>
      </c>
      <c r="AA2473" t="s">
        <v>65</v>
      </c>
      <c r="AB2473" t="s">
        <v>56</v>
      </c>
      <c r="AC2473">
        <v>1352</v>
      </c>
      <c r="AK2473">
        <v>32</v>
      </c>
      <c r="AL2473">
        <v>0</v>
      </c>
      <c r="AS2473">
        <v>270</v>
      </c>
      <c r="AZ2473">
        <v>238</v>
      </c>
      <c r="BB2473">
        <v>32</v>
      </c>
    </row>
    <row r="2474" spans="1:55" x14ac:dyDescent="0.25">
      <c r="A2474" t="s">
        <v>54</v>
      </c>
      <c r="B2474">
        <v>110027</v>
      </c>
      <c r="C2474" t="s">
        <v>55</v>
      </c>
      <c r="D2474" t="s">
        <v>56</v>
      </c>
      <c r="E2474" s="1">
        <v>45977</v>
      </c>
      <c r="F2474" t="s">
        <v>2878</v>
      </c>
      <c r="G2474" t="s">
        <v>63</v>
      </c>
      <c r="H2474" s="4">
        <v>222257000000000</v>
      </c>
      <c r="I2474">
        <v>29811</v>
      </c>
      <c r="J2474" s="3">
        <v>45977.65</v>
      </c>
      <c r="K2474" t="s">
        <v>5760</v>
      </c>
      <c r="L2474" t="s">
        <v>59</v>
      </c>
      <c r="M2474">
        <v>507</v>
      </c>
      <c r="N2474">
        <v>-93.74</v>
      </c>
      <c r="O2474">
        <v>0</v>
      </c>
      <c r="P2474">
        <v>413.26</v>
      </c>
      <c r="Q2474">
        <v>32</v>
      </c>
      <c r="R2474">
        <v>0</v>
      </c>
      <c r="S2474">
        <v>-0.26</v>
      </c>
      <c r="T2474">
        <v>0</v>
      </c>
      <c r="U2474">
        <v>445</v>
      </c>
      <c r="V2474">
        <v>445</v>
      </c>
      <c r="W2474">
        <v>0</v>
      </c>
      <c r="X2474" t="s">
        <v>64</v>
      </c>
      <c r="Y2474">
        <v>96.09</v>
      </c>
      <c r="Z2474">
        <v>10.65</v>
      </c>
      <c r="AA2474" t="s">
        <v>65</v>
      </c>
      <c r="AB2474" t="s">
        <v>56</v>
      </c>
      <c r="AC2474">
        <v>5111</v>
      </c>
      <c r="AK2474">
        <v>32</v>
      </c>
      <c r="AL2474">
        <v>0</v>
      </c>
      <c r="AS2474">
        <v>445</v>
      </c>
      <c r="AZ2474">
        <v>413.26</v>
      </c>
      <c r="BB2474">
        <v>32</v>
      </c>
    </row>
    <row r="2475" spans="1:55" x14ac:dyDescent="0.25">
      <c r="A2475" t="s">
        <v>54</v>
      </c>
      <c r="B2475">
        <v>110027</v>
      </c>
      <c r="C2475" t="s">
        <v>55</v>
      </c>
      <c r="D2475" t="s">
        <v>56</v>
      </c>
      <c r="E2475" s="1">
        <v>45977</v>
      </c>
      <c r="F2475" t="s">
        <v>2879</v>
      </c>
      <c r="G2475" t="s">
        <v>58</v>
      </c>
      <c r="H2475">
        <v>7486541512</v>
      </c>
      <c r="I2475">
        <v>18528960</v>
      </c>
      <c r="J2475" s="3">
        <v>45977.670138888891</v>
      </c>
      <c r="K2475" t="s">
        <v>5760</v>
      </c>
      <c r="L2475" t="s">
        <v>59</v>
      </c>
      <c r="M2475">
        <v>497</v>
      </c>
      <c r="N2475">
        <v>-100</v>
      </c>
      <c r="O2475">
        <v>0</v>
      </c>
      <c r="P2475">
        <v>397</v>
      </c>
      <c r="Q2475">
        <v>32</v>
      </c>
      <c r="R2475">
        <v>0</v>
      </c>
      <c r="S2475">
        <v>0</v>
      </c>
      <c r="T2475">
        <v>0</v>
      </c>
      <c r="U2475">
        <v>429</v>
      </c>
      <c r="V2475">
        <v>429</v>
      </c>
      <c r="W2475">
        <v>0</v>
      </c>
      <c r="X2475" t="s">
        <v>60</v>
      </c>
      <c r="Y2475">
        <v>131.43</v>
      </c>
      <c r="Z2475">
        <v>9.82</v>
      </c>
      <c r="AA2475" t="s">
        <v>61</v>
      </c>
      <c r="AB2475" t="s">
        <v>56</v>
      </c>
      <c r="AC2475">
        <v>1512</v>
      </c>
      <c r="AK2475">
        <v>32</v>
      </c>
      <c r="AL2475">
        <v>0</v>
      </c>
      <c r="AT2475">
        <v>429</v>
      </c>
      <c r="AZ2475">
        <v>397</v>
      </c>
      <c r="BC2475">
        <v>32</v>
      </c>
    </row>
    <row r="2476" spans="1:55" x14ac:dyDescent="0.25">
      <c r="A2476" t="s">
        <v>54</v>
      </c>
      <c r="B2476">
        <v>110027</v>
      </c>
      <c r="C2476" t="s">
        <v>55</v>
      </c>
      <c r="D2476" t="s">
        <v>56</v>
      </c>
      <c r="E2476" s="1">
        <v>45977</v>
      </c>
      <c r="F2476" t="s">
        <v>2880</v>
      </c>
      <c r="G2476" t="s">
        <v>67</v>
      </c>
      <c r="J2476" s="3">
        <v>45977.679861111108</v>
      </c>
      <c r="K2476" t="s">
        <v>5760</v>
      </c>
      <c r="L2476" t="s">
        <v>59</v>
      </c>
      <c r="M2476">
        <v>298</v>
      </c>
      <c r="N2476">
        <v>0</v>
      </c>
      <c r="O2476">
        <v>0</v>
      </c>
      <c r="P2476">
        <v>298</v>
      </c>
      <c r="Q2476">
        <v>0</v>
      </c>
      <c r="R2476">
        <v>14.9</v>
      </c>
      <c r="S2476">
        <v>0.1</v>
      </c>
      <c r="T2476">
        <v>0</v>
      </c>
      <c r="U2476">
        <v>313</v>
      </c>
      <c r="V2476">
        <v>313</v>
      </c>
      <c r="W2476">
        <v>0</v>
      </c>
      <c r="X2476" t="s">
        <v>73</v>
      </c>
      <c r="Y2476">
        <v>87.73</v>
      </c>
      <c r="Z2476">
        <v>4.84</v>
      </c>
      <c r="AA2476" t="s">
        <v>74</v>
      </c>
      <c r="AB2476" t="s">
        <v>75</v>
      </c>
      <c r="AE2476" t="s">
        <v>2881</v>
      </c>
      <c r="AF2476" t="s">
        <v>2882</v>
      </c>
      <c r="AG2476">
        <v>9389194264</v>
      </c>
      <c r="AK2476">
        <v>0</v>
      </c>
      <c r="AL2476">
        <v>0</v>
      </c>
      <c r="AM2476">
        <v>313</v>
      </c>
      <c r="AV2476">
        <v>298</v>
      </c>
      <c r="AW2476">
        <v>7.45</v>
      </c>
      <c r="AX2476">
        <v>298</v>
      </c>
      <c r="AY2476">
        <v>7.45</v>
      </c>
      <c r="AZ2476">
        <v>298</v>
      </c>
    </row>
    <row r="2477" spans="1:55" x14ac:dyDescent="0.25">
      <c r="A2477" t="s">
        <v>54</v>
      </c>
      <c r="B2477">
        <v>110027</v>
      </c>
      <c r="C2477" t="s">
        <v>55</v>
      </c>
      <c r="D2477" t="s">
        <v>56</v>
      </c>
      <c r="E2477" s="1">
        <v>45977</v>
      </c>
      <c r="F2477" t="s">
        <v>2883</v>
      </c>
      <c r="G2477" t="s">
        <v>67</v>
      </c>
      <c r="J2477" s="3">
        <v>45977.69027777778</v>
      </c>
      <c r="K2477" t="s">
        <v>5760</v>
      </c>
      <c r="L2477" t="s">
        <v>59</v>
      </c>
      <c r="M2477">
        <v>218.52</v>
      </c>
      <c r="N2477">
        <v>0</v>
      </c>
      <c r="O2477">
        <v>0</v>
      </c>
      <c r="P2477">
        <v>218.52</v>
      </c>
      <c r="Q2477">
        <v>0</v>
      </c>
      <c r="R2477">
        <v>10.92</v>
      </c>
      <c r="S2477">
        <v>-0.44</v>
      </c>
      <c r="T2477">
        <v>0</v>
      </c>
      <c r="U2477">
        <v>229</v>
      </c>
      <c r="V2477">
        <v>229</v>
      </c>
      <c r="W2477">
        <v>0</v>
      </c>
      <c r="X2477" t="s">
        <v>73</v>
      </c>
      <c r="Y2477">
        <v>46.35</v>
      </c>
      <c r="Z2477">
        <v>2.5</v>
      </c>
      <c r="AA2477" t="s">
        <v>74</v>
      </c>
      <c r="AB2477" t="s">
        <v>75</v>
      </c>
      <c r="AE2477" t="s">
        <v>2884</v>
      </c>
      <c r="AF2477" t="s">
        <v>2885</v>
      </c>
      <c r="AG2477">
        <v>9999262628</v>
      </c>
      <c r="AK2477">
        <v>0</v>
      </c>
      <c r="AL2477">
        <v>0</v>
      </c>
      <c r="AM2477">
        <v>229</v>
      </c>
      <c r="AV2477">
        <v>218.52</v>
      </c>
      <c r="AW2477">
        <v>5.46</v>
      </c>
      <c r="AX2477">
        <v>218.52</v>
      </c>
      <c r="AY2477">
        <v>5.46</v>
      </c>
      <c r="AZ2477">
        <v>218.52</v>
      </c>
    </row>
    <row r="2478" spans="1:55" x14ac:dyDescent="0.25">
      <c r="A2478" t="s">
        <v>54</v>
      </c>
      <c r="B2478">
        <v>110027</v>
      </c>
      <c r="C2478" t="s">
        <v>55</v>
      </c>
      <c r="D2478" t="s">
        <v>56</v>
      </c>
      <c r="E2478" s="1">
        <v>45977</v>
      </c>
      <c r="F2478" t="s">
        <v>2886</v>
      </c>
      <c r="G2478" t="s">
        <v>67</v>
      </c>
      <c r="J2478" s="3">
        <v>45977.70416666667</v>
      </c>
      <c r="K2478" t="s">
        <v>5760</v>
      </c>
      <c r="L2478" t="s">
        <v>59</v>
      </c>
      <c r="M2478">
        <v>387</v>
      </c>
      <c r="N2478">
        <v>0</v>
      </c>
      <c r="O2478">
        <v>0</v>
      </c>
      <c r="P2478">
        <v>387</v>
      </c>
      <c r="Q2478">
        <v>0</v>
      </c>
      <c r="R2478">
        <v>19.34</v>
      </c>
      <c r="S2478">
        <v>-0.34</v>
      </c>
      <c r="T2478">
        <v>0</v>
      </c>
      <c r="U2478">
        <v>406</v>
      </c>
      <c r="V2478">
        <v>406</v>
      </c>
      <c r="W2478">
        <v>0</v>
      </c>
      <c r="X2478" t="s">
        <v>68</v>
      </c>
      <c r="Y2478">
        <v>100.55</v>
      </c>
      <c r="Z2478">
        <v>4.24</v>
      </c>
      <c r="AA2478" t="s">
        <v>74</v>
      </c>
      <c r="AB2478" t="s">
        <v>75</v>
      </c>
      <c r="AE2478" t="s">
        <v>89</v>
      </c>
      <c r="AF2478" t="s">
        <v>56</v>
      </c>
      <c r="AG2478">
        <v>8929758003</v>
      </c>
      <c r="AK2478">
        <v>0</v>
      </c>
      <c r="AL2478">
        <v>0</v>
      </c>
      <c r="AN2478">
        <v>406</v>
      </c>
      <c r="AV2478">
        <v>387</v>
      </c>
      <c r="AW2478">
        <v>9.67</v>
      </c>
      <c r="AX2478">
        <v>387</v>
      </c>
      <c r="AY2478">
        <v>9.67</v>
      </c>
      <c r="AZ2478">
        <v>387</v>
      </c>
    </row>
    <row r="2479" spans="1:55" x14ac:dyDescent="0.25">
      <c r="A2479" t="s">
        <v>54</v>
      </c>
      <c r="B2479">
        <v>110027</v>
      </c>
      <c r="C2479" t="s">
        <v>55</v>
      </c>
      <c r="D2479" t="s">
        <v>56</v>
      </c>
      <c r="E2479" s="1">
        <v>45977</v>
      </c>
      <c r="F2479" t="s">
        <v>2887</v>
      </c>
      <c r="G2479" t="s">
        <v>63</v>
      </c>
      <c r="H2479" s="4">
        <v>222262000000000</v>
      </c>
      <c r="I2479">
        <v>29811</v>
      </c>
      <c r="J2479" s="3">
        <v>45977.709722222222</v>
      </c>
      <c r="K2479" t="s">
        <v>5760</v>
      </c>
      <c r="L2479" t="s">
        <v>59</v>
      </c>
      <c r="M2479">
        <v>761</v>
      </c>
      <c r="N2479">
        <v>-205</v>
      </c>
      <c r="O2479">
        <v>0</v>
      </c>
      <c r="P2479">
        <v>556</v>
      </c>
      <c r="Q2479">
        <v>32</v>
      </c>
      <c r="R2479">
        <v>0</v>
      </c>
      <c r="S2479">
        <v>0</v>
      </c>
      <c r="T2479">
        <v>0</v>
      </c>
      <c r="U2479">
        <v>588</v>
      </c>
      <c r="V2479">
        <v>588</v>
      </c>
      <c r="W2479">
        <v>0</v>
      </c>
      <c r="X2479" t="s">
        <v>64</v>
      </c>
      <c r="Y2479">
        <v>139.05000000000001</v>
      </c>
      <c r="Z2479">
        <v>12.27</v>
      </c>
      <c r="AA2479" t="s">
        <v>65</v>
      </c>
      <c r="AB2479" t="s">
        <v>56</v>
      </c>
      <c r="AC2479">
        <v>3636</v>
      </c>
      <c r="AK2479">
        <v>32</v>
      </c>
      <c r="AL2479">
        <v>0</v>
      </c>
      <c r="AS2479">
        <v>588</v>
      </c>
      <c r="AZ2479">
        <v>556</v>
      </c>
      <c r="BB2479">
        <v>32</v>
      </c>
    </row>
    <row r="2480" spans="1:55" x14ac:dyDescent="0.25">
      <c r="A2480" t="s">
        <v>54</v>
      </c>
      <c r="B2480">
        <v>110027</v>
      </c>
      <c r="C2480" t="s">
        <v>55</v>
      </c>
      <c r="D2480" t="s">
        <v>56</v>
      </c>
      <c r="E2480" s="1">
        <v>45977</v>
      </c>
      <c r="F2480" t="s">
        <v>2888</v>
      </c>
      <c r="G2480" t="s">
        <v>58</v>
      </c>
      <c r="H2480">
        <v>7487522893</v>
      </c>
      <c r="I2480">
        <v>18528960</v>
      </c>
      <c r="J2480" s="3">
        <v>45977.716666666667</v>
      </c>
      <c r="K2480" t="s">
        <v>5760</v>
      </c>
      <c r="L2480" t="s">
        <v>59</v>
      </c>
      <c r="M2480">
        <v>665</v>
      </c>
      <c r="N2480">
        <v>-140</v>
      </c>
      <c r="O2480">
        <v>0</v>
      </c>
      <c r="P2480">
        <v>525</v>
      </c>
      <c r="Q2480">
        <v>32</v>
      </c>
      <c r="R2480">
        <v>0</v>
      </c>
      <c r="S2480">
        <v>0</v>
      </c>
      <c r="T2480">
        <v>0</v>
      </c>
      <c r="U2480">
        <v>557</v>
      </c>
      <c r="V2480">
        <v>557</v>
      </c>
      <c r="W2480">
        <v>0</v>
      </c>
      <c r="X2480" t="s">
        <v>60</v>
      </c>
      <c r="Y2480">
        <v>157.72</v>
      </c>
      <c r="Z2480">
        <v>14.82</v>
      </c>
      <c r="AA2480" t="s">
        <v>61</v>
      </c>
      <c r="AB2480" t="s">
        <v>56</v>
      </c>
      <c r="AC2480">
        <v>2893</v>
      </c>
      <c r="AK2480">
        <v>32</v>
      </c>
      <c r="AL2480">
        <v>0</v>
      </c>
      <c r="AT2480">
        <v>557</v>
      </c>
      <c r="AZ2480">
        <v>525</v>
      </c>
      <c r="BC2480">
        <v>32</v>
      </c>
    </row>
    <row r="2481" spans="1:55" x14ac:dyDescent="0.25">
      <c r="A2481" t="s">
        <v>54</v>
      </c>
      <c r="B2481">
        <v>110027</v>
      </c>
      <c r="C2481" t="s">
        <v>55</v>
      </c>
      <c r="D2481" t="s">
        <v>56</v>
      </c>
      <c r="E2481" s="1">
        <v>45977</v>
      </c>
      <c r="F2481" t="s">
        <v>2889</v>
      </c>
      <c r="G2481" t="s">
        <v>58</v>
      </c>
      <c r="H2481">
        <v>7488242337</v>
      </c>
      <c r="I2481">
        <v>18528960</v>
      </c>
      <c r="J2481" s="3">
        <v>45977.720833333333</v>
      </c>
      <c r="K2481" t="s">
        <v>5760</v>
      </c>
      <c r="L2481" t="s">
        <v>59</v>
      </c>
      <c r="M2481">
        <v>335</v>
      </c>
      <c r="N2481">
        <v>0</v>
      </c>
      <c r="O2481">
        <v>0</v>
      </c>
      <c r="P2481">
        <v>335</v>
      </c>
      <c r="Q2481">
        <v>32</v>
      </c>
      <c r="R2481">
        <v>0</v>
      </c>
      <c r="S2481">
        <v>0</v>
      </c>
      <c r="T2481">
        <v>0</v>
      </c>
      <c r="U2481">
        <v>367</v>
      </c>
      <c r="V2481">
        <v>367</v>
      </c>
      <c r="W2481">
        <v>0</v>
      </c>
      <c r="X2481" t="s">
        <v>60</v>
      </c>
      <c r="Y2481">
        <v>82.08</v>
      </c>
      <c r="Z2481">
        <v>10.55</v>
      </c>
      <c r="AA2481" t="s">
        <v>61</v>
      </c>
      <c r="AB2481" t="s">
        <v>56</v>
      </c>
      <c r="AC2481">
        <v>2337</v>
      </c>
      <c r="AK2481">
        <v>32</v>
      </c>
      <c r="AL2481">
        <v>0</v>
      </c>
      <c r="AT2481">
        <v>367</v>
      </c>
      <c r="AZ2481">
        <v>335</v>
      </c>
      <c r="BC2481">
        <v>32</v>
      </c>
    </row>
    <row r="2482" spans="1:55" x14ac:dyDescent="0.25">
      <c r="A2482" t="s">
        <v>54</v>
      </c>
      <c r="B2482">
        <v>110027</v>
      </c>
      <c r="C2482" t="s">
        <v>55</v>
      </c>
      <c r="D2482" t="s">
        <v>56</v>
      </c>
      <c r="E2482" s="1">
        <v>45977</v>
      </c>
      <c r="F2482" t="s">
        <v>2890</v>
      </c>
      <c r="G2482" t="s">
        <v>63</v>
      </c>
      <c r="H2482" s="4">
        <v>222264000000000</v>
      </c>
      <c r="I2482">
        <v>29811</v>
      </c>
      <c r="J2482" s="3">
        <v>45977.727083333331</v>
      </c>
      <c r="K2482" t="s">
        <v>5760</v>
      </c>
      <c r="L2482" t="s">
        <v>59</v>
      </c>
      <c r="M2482">
        <v>730.32</v>
      </c>
      <c r="N2482">
        <v>-268.75</v>
      </c>
      <c r="O2482">
        <v>0</v>
      </c>
      <c r="P2482">
        <v>461.57</v>
      </c>
      <c r="Q2482">
        <v>32</v>
      </c>
      <c r="R2482">
        <v>0</v>
      </c>
      <c r="S2482">
        <v>0.43</v>
      </c>
      <c r="T2482">
        <v>0</v>
      </c>
      <c r="U2482">
        <v>494</v>
      </c>
      <c r="V2482">
        <v>494</v>
      </c>
      <c r="W2482">
        <v>0</v>
      </c>
      <c r="X2482" t="s">
        <v>64</v>
      </c>
      <c r="Y2482">
        <v>152.30000000000001</v>
      </c>
      <c r="Z2482">
        <v>11.13</v>
      </c>
      <c r="AA2482" t="s">
        <v>65</v>
      </c>
      <c r="AB2482" t="s">
        <v>56</v>
      </c>
      <c r="AC2482">
        <v>9954</v>
      </c>
      <c r="AK2482">
        <v>32</v>
      </c>
      <c r="AL2482">
        <v>0</v>
      </c>
      <c r="AS2482">
        <v>494</v>
      </c>
      <c r="AZ2482">
        <v>461.57</v>
      </c>
      <c r="BB2482">
        <v>32</v>
      </c>
    </row>
    <row r="2483" spans="1:55" x14ac:dyDescent="0.25">
      <c r="A2483" t="s">
        <v>54</v>
      </c>
      <c r="B2483">
        <v>110027</v>
      </c>
      <c r="C2483" t="s">
        <v>55</v>
      </c>
      <c r="D2483" t="s">
        <v>56</v>
      </c>
      <c r="E2483" s="1">
        <v>45977</v>
      </c>
      <c r="F2483" t="s">
        <v>2891</v>
      </c>
      <c r="G2483" t="s">
        <v>63</v>
      </c>
      <c r="H2483" s="4">
        <v>222264000000000</v>
      </c>
      <c r="I2483">
        <v>29811</v>
      </c>
      <c r="J2483" s="3">
        <v>45977.727777777778</v>
      </c>
      <c r="K2483" t="s">
        <v>5760</v>
      </c>
      <c r="L2483" t="s">
        <v>59</v>
      </c>
      <c r="M2483">
        <v>418</v>
      </c>
      <c r="N2483">
        <v>-93.75</v>
      </c>
      <c r="O2483">
        <v>0</v>
      </c>
      <c r="P2483">
        <v>324.25</v>
      </c>
      <c r="Q2483">
        <v>32</v>
      </c>
      <c r="R2483">
        <v>0</v>
      </c>
      <c r="S2483">
        <v>-0.25</v>
      </c>
      <c r="T2483">
        <v>0</v>
      </c>
      <c r="U2483">
        <v>356</v>
      </c>
      <c r="V2483">
        <v>356</v>
      </c>
      <c r="W2483">
        <v>0</v>
      </c>
      <c r="X2483" t="s">
        <v>64</v>
      </c>
      <c r="Y2483">
        <v>79.7</v>
      </c>
      <c r="Z2483">
        <v>8.92</v>
      </c>
      <c r="AA2483" t="s">
        <v>65</v>
      </c>
      <c r="AB2483" t="s">
        <v>56</v>
      </c>
      <c r="AC2483">
        <v>8260</v>
      </c>
      <c r="AK2483">
        <v>32</v>
      </c>
      <c r="AL2483">
        <v>0</v>
      </c>
      <c r="AS2483">
        <v>356</v>
      </c>
      <c r="AZ2483">
        <v>324.25</v>
      </c>
      <c r="BB2483">
        <v>32</v>
      </c>
    </row>
    <row r="2484" spans="1:55" x14ac:dyDescent="0.25">
      <c r="A2484" t="s">
        <v>54</v>
      </c>
      <c r="B2484">
        <v>110027</v>
      </c>
      <c r="C2484" t="s">
        <v>55</v>
      </c>
      <c r="D2484" t="s">
        <v>56</v>
      </c>
      <c r="E2484" s="1">
        <v>45977</v>
      </c>
      <c r="F2484" t="s">
        <v>2892</v>
      </c>
      <c r="G2484" t="s">
        <v>63</v>
      </c>
      <c r="H2484" s="4">
        <v>222264000000000</v>
      </c>
      <c r="I2484">
        <v>29811</v>
      </c>
      <c r="J2484" s="3">
        <v>45977.728472222225</v>
      </c>
      <c r="K2484" t="s">
        <v>5760</v>
      </c>
      <c r="L2484" t="s">
        <v>59</v>
      </c>
      <c r="M2484">
        <v>267</v>
      </c>
      <c r="N2484">
        <v>-93.75</v>
      </c>
      <c r="O2484">
        <v>0</v>
      </c>
      <c r="P2484">
        <v>173.25</v>
      </c>
      <c r="Q2484">
        <v>32</v>
      </c>
      <c r="R2484">
        <v>0</v>
      </c>
      <c r="S2484">
        <v>-0.25</v>
      </c>
      <c r="T2484">
        <v>0</v>
      </c>
      <c r="U2484">
        <v>205</v>
      </c>
      <c r="V2484">
        <v>205</v>
      </c>
      <c r="W2484">
        <v>0</v>
      </c>
      <c r="X2484" t="s">
        <v>64</v>
      </c>
      <c r="Y2484">
        <v>47.16</v>
      </c>
      <c r="Z2484">
        <v>5</v>
      </c>
      <c r="AA2484" t="s">
        <v>65</v>
      </c>
      <c r="AB2484" t="s">
        <v>56</v>
      </c>
      <c r="AC2484">
        <v>3051</v>
      </c>
      <c r="AK2484">
        <v>32</v>
      </c>
      <c r="AL2484">
        <v>0</v>
      </c>
      <c r="AS2484">
        <v>205</v>
      </c>
      <c r="AZ2484">
        <v>173.25</v>
      </c>
      <c r="BB2484">
        <v>32</v>
      </c>
    </row>
    <row r="2485" spans="1:55" x14ac:dyDescent="0.25">
      <c r="A2485" t="s">
        <v>54</v>
      </c>
      <c r="B2485">
        <v>110027</v>
      </c>
      <c r="C2485" t="s">
        <v>55</v>
      </c>
      <c r="D2485" t="s">
        <v>56</v>
      </c>
      <c r="E2485" s="1">
        <v>45977</v>
      </c>
      <c r="F2485" t="s">
        <v>2893</v>
      </c>
      <c r="G2485" t="s">
        <v>58</v>
      </c>
      <c r="H2485">
        <v>7478544299</v>
      </c>
      <c r="I2485">
        <v>18528960</v>
      </c>
      <c r="J2485" s="3">
        <v>45977.738888888889</v>
      </c>
      <c r="K2485" t="s">
        <v>5760</v>
      </c>
      <c r="L2485" t="s">
        <v>59</v>
      </c>
      <c r="M2485">
        <v>228</v>
      </c>
      <c r="N2485">
        <v>-100</v>
      </c>
      <c r="O2485">
        <v>0</v>
      </c>
      <c r="P2485">
        <v>128</v>
      </c>
      <c r="Q2485">
        <v>32</v>
      </c>
      <c r="R2485">
        <v>0</v>
      </c>
      <c r="S2485">
        <v>0</v>
      </c>
      <c r="T2485">
        <v>0</v>
      </c>
      <c r="U2485">
        <v>160</v>
      </c>
      <c r="V2485">
        <v>160</v>
      </c>
      <c r="W2485">
        <v>0</v>
      </c>
      <c r="X2485" t="s">
        <v>60</v>
      </c>
      <c r="Y2485">
        <v>40.700000000000003</v>
      </c>
      <c r="Z2485">
        <v>5.34</v>
      </c>
      <c r="AA2485" t="s">
        <v>61</v>
      </c>
      <c r="AB2485" t="s">
        <v>56</v>
      </c>
      <c r="AC2485">
        <v>4299</v>
      </c>
      <c r="AK2485">
        <v>32</v>
      </c>
      <c r="AL2485">
        <v>0</v>
      </c>
      <c r="AT2485">
        <v>160</v>
      </c>
      <c r="AZ2485">
        <v>128</v>
      </c>
      <c r="BC2485">
        <v>32</v>
      </c>
    </row>
    <row r="2486" spans="1:55" x14ac:dyDescent="0.25">
      <c r="A2486" t="s">
        <v>54</v>
      </c>
      <c r="B2486">
        <v>110027</v>
      </c>
      <c r="C2486" t="s">
        <v>55</v>
      </c>
      <c r="D2486" t="s">
        <v>56</v>
      </c>
      <c r="E2486" s="1">
        <v>45977</v>
      </c>
      <c r="F2486" t="s">
        <v>2894</v>
      </c>
      <c r="G2486" t="s">
        <v>63</v>
      </c>
      <c r="H2486" s="4">
        <v>222265000000000</v>
      </c>
      <c r="I2486">
        <v>29811</v>
      </c>
      <c r="J2486" s="3">
        <v>45977.741666666669</v>
      </c>
      <c r="K2486" t="s">
        <v>5760</v>
      </c>
      <c r="L2486" t="s">
        <v>59</v>
      </c>
      <c r="M2486">
        <v>507</v>
      </c>
      <c r="N2486">
        <v>-93.74</v>
      </c>
      <c r="O2486">
        <v>0</v>
      </c>
      <c r="P2486">
        <v>413.26</v>
      </c>
      <c r="Q2486">
        <v>32</v>
      </c>
      <c r="R2486">
        <v>0</v>
      </c>
      <c r="S2486">
        <v>-0.26</v>
      </c>
      <c r="T2486">
        <v>0</v>
      </c>
      <c r="U2486">
        <v>445</v>
      </c>
      <c r="V2486">
        <v>445</v>
      </c>
      <c r="W2486">
        <v>0</v>
      </c>
      <c r="X2486" t="s">
        <v>64</v>
      </c>
      <c r="Y2486">
        <v>106.51</v>
      </c>
      <c r="Z2486">
        <v>12.05</v>
      </c>
      <c r="AA2486" t="s">
        <v>65</v>
      </c>
      <c r="AB2486" t="s">
        <v>56</v>
      </c>
      <c r="AC2486">
        <v>8573</v>
      </c>
      <c r="AK2486">
        <v>32</v>
      </c>
      <c r="AL2486">
        <v>0</v>
      </c>
      <c r="AS2486">
        <v>445</v>
      </c>
      <c r="AZ2486">
        <v>413.26</v>
      </c>
      <c r="BB2486">
        <v>32</v>
      </c>
    </row>
    <row r="2487" spans="1:55" x14ac:dyDescent="0.25">
      <c r="A2487" t="s">
        <v>54</v>
      </c>
      <c r="B2487">
        <v>110027</v>
      </c>
      <c r="C2487" t="s">
        <v>55</v>
      </c>
      <c r="D2487" t="s">
        <v>56</v>
      </c>
      <c r="E2487" s="1">
        <v>45977</v>
      </c>
      <c r="F2487" t="s">
        <v>2895</v>
      </c>
      <c r="G2487" t="s">
        <v>63</v>
      </c>
      <c r="H2487" s="4">
        <v>222265000000000</v>
      </c>
      <c r="I2487">
        <v>29811</v>
      </c>
      <c r="J2487" s="3">
        <v>45977.745138888888</v>
      </c>
      <c r="K2487" t="s">
        <v>5760</v>
      </c>
      <c r="L2487" t="s">
        <v>59</v>
      </c>
      <c r="M2487">
        <v>247</v>
      </c>
      <c r="N2487">
        <v>-75</v>
      </c>
      <c r="O2487">
        <v>0</v>
      </c>
      <c r="P2487">
        <v>172</v>
      </c>
      <c r="Q2487">
        <v>32</v>
      </c>
      <c r="R2487">
        <v>0</v>
      </c>
      <c r="S2487">
        <v>0</v>
      </c>
      <c r="T2487">
        <v>0</v>
      </c>
      <c r="U2487">
        <v>204</v>
      </c>
      <c r="V2487">
        <v>204</v>
      </c>
      <c r="W2487">
        <v>0</v>
      </c>
      <c r="X2487" t="s">
        <v>64</v>
      </c>
      <c r="Y2487">
        <v>49.23</v>
      </c>
      <c r="Z2487">
        <v>5.88</v>
      </c>
      <c r="AA2487" t="s">
        <v>65</v>
      </c>
      <c r="AB2487" t="s">
        <v>56</v>
      </c>
      <c r="AC2487">
        <v>3135</v>
      </c>
      <c r="AK2487">
        <v>32</v>
      </c>
      <c r="AL2487">
        <v>0</v>
      </c>
      <c r="AS2487">
        <v>204</v>
      </c>
      <c r="AZ2487">
        <v>172</v>
      </c>
      <c r="BB2487">
        <v>32</v>
      </c>
    </row>
    <row r="2488" spans="1:55" x14ac:dyDescent="0.25">
      <c r="A2488" t="s">
        <v>54</v>
      </c>
      <c r="B2488">
        <v>110027</v>
      </c>
      <c r="C2488" t="s">
        <v>55</v>
      </c>
      <c r="D2488" t="s">
        <v>56</v>
      </c>
      <c r="E2488" s="1">
        <v>45977</v>
      </c>
      <c r="F2488" t="s">
        <v>2896</v>
      </c>
      <c r="G2488" t="s">
        <v>63</v>
      </c>
      <c r="H2488" s="4">
        <v>222267000000000</v>
      </c>
      <c r="I2488">
        <v>29811</v>
      </c>
      <c r="J2488" s="3">
        <v>45977.759722222225</v>
      </c>
      <c r="K2488" t="s">
        <v>5760</v>
      </c>
      <c r="L2488" t="s">
        <v>59</v>
      </c>
      <c r="M2488">
        <v>387</v>
      </c>
      <c r="N2488">
        <v>-90</v>
      </c>
      <c r="O2488">
        <v>0</v>
      </c>
      <c r="P2488">
        <v>297</v>
      </c>
      <c r="Q2488">
        <v>32</v>
      </c>
      <c r="R2488">
        <v>0</v>
      </c>
      <c r="S2488">
        <v>0</v>
      </c>
      <c r="T2488">
        <v>0</v>
      </c>
      <c r="U2488">
        <v>329</v>
      </c>
      <c r="V2488">
        <v>329</v>
      </c>
      <c r="W2488">
        <v>0</v>
      </c>
      <c r="X2488" t="s">
        <v>64</v>
      </c>
      <c r="Y2488">
        <v>68.41</v>
      </c>
      <c r="Z2488">
        <v>5.88</v>
      </c>
      <c r="AA2488" t="s">
        <v>65</v>
      </c>
      <c r="AB2488" t="s">
        <v>56</v>
      </c>
      <c r="AC2488">
        <v>9117</v>
      </c>
      <c r="AK2488">
        <v>32</v>
      </c>
      <c r="AL2488">
        <v>0</v>
      </c>
      <c r="AS2488">
        <v>329</v>
      </c>
      <c r="AZ2488">
        <v>297</v>
      </c>
      <c r="BB2488">
        <v>32</v>
      </c>
    </row>
    <row r="2489" spans="1:55" x14ac:dyDescent="0.25">
      <c r="A2489" t="s">
        <v>54</v>
      </c>
      <c r="B2489">
        <v>110027</v>
      </c>
      <c r="C2489" t="s">
        <v>55</v>
      </c>
      <c r="D2489" t="s">
        <v>56</v>
      </c>
      <c r="E2489" s="1">
        <v>45977</v>
      </c>
      <c r="F2489" t="s">
        <v>2897</v>
      </c>
      <c r="G2489" t="s">
        <v>63</v>
      </c>
      <c r="H2489" s="4">
        <v>222267000000000</v>
      </c>
      <c r="I2489">
        <v>29811</v>
      </c>
      <c r="J2489" s="3">
        <v>45977.765972222223</v>
      </c>
      <c r="K2489" t="s">
        <v>5760</v>
      </c>
      <c r="L2489" t="s">
        <v>59</v>
      </c>
      <c r="M2489">
        <v>765</v>
      </c>
      <c r="N2489">
        <v>0</v>
      </c>
      <c r="O2489">
        <v>0</v>
      </c>
      <c r="P2489">
        <v>765</v>
      </c>
      <c r="Q2489">
        <v>32</v>
      </c>
      <c r="R2489">
        <v>0</v>
      </c>
      <c r="S2489">
        <v>0</v>
      </c>
      <c r="T2489">
        <v>0</v>
      </c>
      <c r="U2489">
        <v>797</v>
      </c>
      <c r="V2489">
        <v>797</v>
      </c>
      <c r="W2489">
        <v>0</v>
      </c>
      <c r="X2489" t="s">
        <v>64</v>
      </c>
      <c r="Y2489">
        <v>170.98</v>
      </c>
      <c r="Z2489">
        <v>16.05</v>
      </c>
      <c r="AA2489" t="s">
        <v>65</v>
      </c>
      <c r="AB2489" t="s">
        <v>56</v>
      </c>
      <c r="AC2489">
        <v>3797</v>
      </c>
      <c r="AK2489">
        <v>32</v>
      </c>
      <c r="AL2489">
        <v>0</v>
      </c>
      <c r="AS2489">
        <v>797</v>
      </c>
      <c r="AZ2489">
        <v>765</v>
      </c>
      <c r="BB2489">
        <v>32</v>
      </c>
    </row>
    <row r="2490" spans="1:55" x14ac:dyDescent="0.25">
      <c r="A2490" t="s">
        <v>54</v>
      </c>
      <c r="B2490">
        <v>110027</v>
      </c>
      <c r="C2490" t="s">
        <v>55</v>
      </c>
      <c r="D2490" t="s">
        <v>56</v>
      </c>
      <c r="E2490" s="1">
        <v>45977</v>
      </c>
      <c r="F2490" t="s">
        <v>2898</v>
      </c>
      <c r="G2490" t="s">
        <v>63</v>
      </c>
      <c r="H2490" s="4">
        <v>222267000000000</v>
      </c>
      <c r="I2490">
        <v>29811</v>
      </c>
      <c r="J2490" s="3">
        <v>45977.768750000003</v>
      </c>
      <c r="K2490" t="s">
        <v>5760</v>
      </c>
      <c r="L2490" t="s">
        <v>59</v>
      </c>
      <c r="M2490">
        <v>348</v>
      </c>
      <c r="N2490">
        <v>-93.75</v>
      </c>
      <c r="O2490">
        <v>0</v>
      </c>
      <c r="P2490">
        <v>254.25</v>
      </c>
      <c r="Q2490">
        <v>32</v>
      </c>
      <c r="R2490">
        <v>0</v>
      </c>
      <c r="S2490">
        <v>-0.25</v>
      </c>
      <c r="T2490">
        <v>0</v>
      </c>
      <c r="U2490">
        <v>286</v>
      </c>
      <c r="V2490">
        <v>286</v>
      </c>
      <c r="W2490">
        <v>0</v>
      </c>
      <c r="X2490" t="s">
        <v>64</v>
      </c>
      <c r="Y2490">
        <v>56.13</v>
      </c>
      <c r="Z2490">
        <v>6.96</v>
      </c>
      <c r="AA2490" t="s">
        <v>65</v>
      </c>
      <c r="AB2490" t="s">
        <v>56</v>
      </c>
      <c r="AC2490">
        <v>2678</v>
      </c>
      <c r="AK2490">
        <v>32</v>
      </c>
      <c r="AL2490">
        <v>0</v>
      </c>
      <c r="AS2490">
        <v>286</v>
      </c>
      <c r="AZ2490">
        <v>254.25</v>
      </c>
      <c r="BB2490">
        <v>32</v>
      </c>
    </row>
    <row r="2491" spans="1:55" x14ac:dyDescent="0.25">
      <c r="A2491" t="s">
        <v>54</v>
      </c>
      <c r="B2491">
        <v>110027</v>
      </c>
      <c r="C2491" t="s">
        <v>55</v>
      </c>
      <c r="D2491" t="s">
        <v>56</v>
      </c>
      <c r="E2491" s="1">
        <v>45977</v>
      </c>
      <c r="F2491" t="s">
        <v>2899</v>
      </c>
      <c r="G2491" t="s">
        <v>67</v>
      </c>
      <c r="J2491" s="3">
        <v>45977.790277777778</v>
      </c>
      <c r="K2491" t="s">
        <v>5760</v>
      </c>
      <c r="L2491" t="s">
        <v>59</v>
      </c>
      <c r="M2491">
        <v>257</v>
      </c>
      <c r="N2491">
        <v>0</v>
      </c>
      <c r="O2491">
        <v>0</v>
      </c>
      <c r="P2491">
        <v>257</v>
      </c>
      <c r="Q2491">
        <v>0</v>
      </c>
      <c r="R2491">
        <v>12.86</v>
      </c>
      <c r="S2491">
        <v>0.14000000000000001</v>
      </c>
      <c r="T2491">
        <v>0</v>
      </c>
      <c r="U2491">
        <v>270</v>
      </c>
      <c r="V2491">
        <v>270</v>
      </c>
      <c r="W2491">
        <v>0</v>
      </c>
      <c r="X2491" t="s">
        <v>73</v>
      </c>
      <c r="Y2491">
        <v>49.19</v>
      </c>
      <c r="Z2491">
        <v>4.78</v>
      </c>
      <c r="AA2491" t="s">
        <v>74</v>
      </c>
      <c r="AB2491" t="s">
        <v>75</v>
      </c>
      <c r="AE2491" t="s">
        <v>2900</v>
      </c>
      <c r="AF2491" t="s">
        <v>2901</v>
      </c>
      <c r="AG2491">
        <v>9560789955</v>
      </c>
      <c r="AK2491">
        <v>0</v>
      </c>
      <c r="AL2491">
        <v>0</v>
      </c>
      <c r="AM2491">
        <v>270</v>
      </c>
      <c r="AV2491">
        <v>257</v>
      </c>
      <c r="AW2491">
        <v>6.43</v>
      </c>
      <c r="AX2491">
        <v>257</v>
      </c>
      <c r="AY2491">
        <v>6.43</v>
      </c>
      <c r="AZ2491">
        <v>257</v>
      </c>
    </row>
    <row r="2492" spans="1:55" x14ac:dyDescent="0.25">
      <c r="A2492" t="s">
        <v>54</v>
      </c>
      <c r="B2492">
        <v>110027</v>
      </c>
      <c r="C2492" t="s">
        <v>55</v>
      </c>
      <c r="D2492" t="s">
        <v>56</v>
      </c>
      <c r="E2492" s="1">
        <v>45977</v>
      </c>
      <c r="F2492" t="s">
        <v>2902</v>
      </c>
      <c r="G2492" t="s">
        <v>67</v>
      </c>
      <c r="J2492" s="3">
        <v>45977.790277777778</v>
      </c>
      <c r="K2492" t="s">
        <v>5760</v>
      </c>
      <c r="L2492" t="s">
        <v>59</v>
      </c>
      <c r="M2492">
        <v>318</v>
      </c>
      <c r="N2492">
        <v>0</v>
      </c>
      <c r="O2492">
        <v>0</v>
      </c>
      <c r="P2492">
        <v>318</v>
      </c>
      <c r="Q2492">
        <v>0</v>
      </c>
      <c r="R2492">
        <v>15.9</v>
      </c>
      <c r="S2492">
        <v>0.1</v>
      </c>
      <c r="T2492">
        <v>0</v>
      </c>
      <c r="U2492">
        <v>334</v>
      </c>
      <c r="V2492">
        <v>334</v>
      </c>
      <c r="W2492">
        <v>0</v>
      </c>
      <c r="X2492" t="s">
        <v>68</v>
      </c>
      <c r="Y2492">
        <v>107.3</v>
      </c>
      <c r="Z2492">
        <v>9.89</v>
      </c>
      <c r="AA2492" t="s">
        <v>69</v>
      </c>
      <c r="AE2492" t="s">
        <v>2903</v>
      </c>
      <c r="AF2492" t="s">
        <v>2904</v>
      </c>
      <c r="AG2492">
        <v>9891419877</v>
      </c>
      <c r="AK2492">
        <v>0</v>
      </c>
      <c r="AL2492">
        <v>0</v>
      </c>
      <c r="AN2492">
        <v>334</v>
      </c>
      <c r="AV2492">
        <v>318</v>
      </c>
      <c r="AW2492">
        <v>7.95</v>
      </c>
      <c r="AX2492">
        <v>318</v>
      </c>
      <c r="AY2492">
        <v>7.95</v>
      </c>
      <c r="AZ2492">
        <v>318</v>
      </c>
    </row>
    <row r="2493" spans="1:55" x14ac:dyDescent="0.25">
      <c r="A2493" t="s">
        <v>54</v>
      </c>
      <c r="B2493">
        <v>110027</v>
      </c>
      <c r="C2493" t="s">
        <v>55</v>
      </c>
      <c r="D2493" t="s">
        <v>56</v>
      </c>
      <c r="E2493" s="1">
        <v>45977</v>
      </c>
      <c r="F2493" t="s">
        <v>2905</v>
      </c>
      <c r="G2493" t="s">
        <v>67</v>
      </c>
      <c r="J2493" s="3">
        <v>45977.790277777778</v>
      </c>
      <c r="K2493" t="s">
        <v>5760</v>
      </c>
      <c r="L2493" t="s">
        <v>59</v>
      </c>
      <c r="M2493">
        <v>189</v>
      </c>
      <c r="N2493">
        <v>0</v>
      </c>
      <c r="O2493">
        <v>0</v>
      </c>
      <c r="P2493">
        <v>189</v>
      </c>
      <c r="Q2493">
        <v>0</v>
      </c>
      <c r="R2493">
        <v>9.4600000000000009</v>
      </c>
      <c r="S2493">
        <v>-0.46</v>
      </c>
      <c r="T2493">
        <v>0</v>
      </c>
      <c r="U2493">
        <v>198</v>
      </c>
      <c r="V2493">
        <v>198</v>
      </c>
      <c r="W2493">
        <v>0</v>
      </c>
      <c r="X2493" t="s">
        <v>73</v>
      </c>
      <c r="Y2493">
        <v>47.19</v>
      </c>
      <c r="Z2493">
        <v>1.96</v>
      </c>
      <c r="AA2493" t="s">
        <v>74</v>
      </c>
      <c r="AB2493" t="s">
        <v>75</v>
      </c>
      <c r="AE2493" t="s">
        <v>2906</v>
      </c>
      <c r="AF2493" t="s">
        <v>2907</v>
      </c>
      <c r="AG2493">
        <v>9650159345</v>
      </c>
      <c r="AK2493">
        <v>0</v>
      </c>
      <c r="AL2493">
        <v>0</v>
      </c>
      <c r="AM2493">
        <v>198</v>
      </c>
      <c r="AV2493">
        <v>189</v>
      </c>
      <c r="AW2493">
        <v>4.7300000000000004</v>
      </c>
      <c r="AX2493">
        <v>189</v>
      </c>
      <c r="AY2493">
        <v>4.7300000000000004</v>
      </c>
      <c r="AZ2493">
        <v>189</v>
      </c>
    </row>
    <row r="2494" spans="1:55" x14ac:dyDescent="0.25">
      <c r="A2494" t="s">
        <v>54</v>
      </c>
      <c r="B2494">
        <v>110027</v>
      </c>
      <c r="C2494" t="s">
        <v>55</v>
      </c>
      <c r="D2494" t="s">
        <v>56</v>
      </c>
      <c r="E2494" s="1">
        <v>45977</v>
      </c>
      <c r="F2494" t="s">
        <v>2908</v>
      </c>
      <c r="G2494" t="s">
        <v>58</v>
      </c>
      <c r="H2494">
        <v>7474009860</v>
      </c>
      <c r="I2494">
        <v>18528960</v>
      </c>
      <c r="J2494" s="3">
        <v>45977.790972222225</v>
      </c>
      <c r="K2494" t="s">
        <v>5760</v>
      </c>
      <c r="L2494" t="s">
        <v>59</v>
      </c>
      <c r="M2494">
        <v>465</v>
      </c>
      <c r="N2494">
        <v>-100</v>
      </c>
      <c r="O2494">
        <v>0</v>
      </c>
      <c r="P2494">
        <v>365</v>
      </c>
      <c r="Q2494">
        <v>32</v>
      </c>
      <c r="R2494">
        <v>0</v>
      </c>
      <c r="S2494">
        <v>0</v>
      </c>
      <c r="T2494">
        <v>0</v>
      </c>
      <c r="U2494">
        <v>397</v>
      </c>
      <c r="V2494">
        <v>397</v>
      </c>
      <c r="W2494">
        <v>0</v>
      </c>
      <c r="X2494" t="s">
        <v>60</v>
      </c>
      <c r="Y2494">
        <v>78.209999999999994</v>
      </c>
      <c r="Z2494">
        <v>5</v>
      </c>
      <c r="AA2494" t="s">
        <v>61</v>
      </c>
      <c r="AB2494" t="s">
        <v>56</v>
      </c>
      <c r="AC2494">
        <v>9860</v>
      </c>
      <c r="AK2494">
        <v>32</v>
      </c>
      <c r="AL2494">
        <v>0</v>
      </c>
      <c r="AT2494">
        <v>397</v>
      </c>
      <c r="AZ2494">
        <v>365</v>
      </c>
      <c r="BC2494">
        <v>32</v>
      </c>
    </row>
    <row r="2495" spans="1:55" x14ac:dyDescent="0.25">
      <c r="A2495" t="s">
        <v>54</v>
      </c>
      <c r="B2495">
        <v>110027</v>
      </c>
      <c r="C2495" t="s">
        <v>55</v>
      </c>
      <c r="D2495" t="s">
        <v>56</v>
      </c>
      <c r="E2495" s="1">
        <v>45977</v>
      </c>
      <c r="F2495" t="s">
        <v>2909</v>
      </c>
      <c r="G2495" t="s">
        <v>67</v>
      </c>
      <c r="J2495" s="3">
        <v>45977.794444444444</v>
      </c>
      <c r="K2495" t="s">
        <v>5760</v>
      </c>
      <c r="L2495" t="s">
        <v>59</v>
      </c>
      <c r="M2495">
        <v>99</v>
      </c>
      <c r="N2495">
        <v>0</v>
      </c>
      <c r="O2495">
        <v>0</v>
      </c>
      <c r="P2495">
        <v>99</v>
      </c>
      <c r="Q2495">
        <v>0</v>
      </c>
      <c r="R2495">
        <v>4.96</v>
      </c>
      <c r="S2495">
        <v>0.04</v>
      </c>
      <c r="T2495">
        <v>0</v>
      </c>
      <c r="U2495">
        <v>104</v>
      </c>
      <c r="V2495">
        <v>104</v>
      </c>
      <c r="W2495">
        <v>0</v>
      </c>
      <c r="X2495" t="s">
        <v>68</v>
      </c>
      <c r="Y2495">
        <v>18.899999999999999</v>
      </c>
      <c r="Z2495">
        <v>2.2799999999999998</v>
      </c>
      <c r="AA2495" t="s">
        <v>74</v>
      </c>
      <c r="AB2495" t="s">
        <v>75</v>
      </c>
      <c r="AE2495" t="s">
        <v>89</v>
      </c>
      <c r="AF2495" t="s">
        <v>56</v>
      </c>
      <c r="AG2495">
        <v>8929758003</v>
      </c>
      <c r="AK2495">
        <v>0</v>
      </c>
      <c r="AL2495">
        <v>0</v>
      </c>
      <c r="AN2495">
        <v>104</v>
      </c>
      <c r="AV2495">
        <v>99</v>
      </c>
      <c r="AW2495">
        <v>2.48</v>
      </c>
      <c r="AX2495">
        <v>99</v>
      </c>
      <c r="AY2495">
        <v>2.48</v>
      </c>
      <c r="AZ2495">
        <v>99</v>
      </c>
    </row>
    <row r="2496" spans="1:55" x14ac:dyDescent="0.25">
      <c r="A2496" t="s">
        <v>54</v>
      </c>
      <c r="B2496">
        <v>110027</v>
      </c>
      <c r="C2496" t="s">
        <v>55</v>
      </c>
      <c r="D2496" t="s">
        <v>56</v>
      </c>
      <c r="E2496" s="1">
        <v>45977</v>
      </c>
      <c r="F2496" t="s">
        <v>2910</v>
      </c>
      <c r="G2496" t="s">
        <v>58</v>
      </c>
      <c r="H2496">
        <v>7489059755</v>
      </c>
      <c r="I2496">
        <v>18528960</v>
      </c>
      <c r="J2496" s="3">
        <v>45977.79791666667</v>
      </c>
      <c r="K2496" t="s">
        <v>5760</v>
      </c>
      <c r="L2496" t="s">
        <v>59</v>
      </c>
      <c r="M2496">
        <v>1895</v>
      </c>
      <c r="N2496">
        <v>-698</v>
      </c>
      <c r="O2496">
        <v>0</v>
      </c>
      <c r="P2496">
        <v>1197</v>
      </c>
      <c r="Q2496">
        <v>32</v>
      </c>
      <c r="R2496">
        <v>0</v>
      </c>
      <c r="S2496">
        <v>0</v>
      </c>
      <c r="T2496">
        <v>0</v>
      </c>
      <c r="U2496">
        <v>1229</v>
      </c>
      <c r="V2496">
        <v>1229</v>
      </c>
      <c r="W2496">
        <v>0</v>
      </c>
      <c r="X2496" t="s">
        <v>60</v>
      </c>
      <c r="Y2496">
        <v>320.38</v>
      </c>
      <c r="Z2496">
        <v>26.08</v>
      </c>
      <c r="AA2496" t="s">
        <v>61</v>
      </c>
      <c r="AB2496" t="s">
        <v>56</v>
      </c>
      <c r="AC2496">
        <v>9755</v>
      </c>
      <c r="AK2496">
        <v>32</v>
      </c>
      <c r="AL2496">
        <v>0</v>
      </c>
      <c r="AT2496">
        <v>1229</v>
      </c>
      <c r="AZ2496">
        <v>1197</v>
      </c>
      <c r="BC2496">
        <v>32</v>
      </c>
    </row>
    <row r="2497" spans="1:55" x14ac:dyDescent="0.25">
      <c r="A2497" t="s">
        <v>54</v>
      </c>
      <c r="B2497">
        <v>110027</v>
      </c>
      <c r="C2497" t="s">
        <v>55</v>
      </c>
      <c r="D2497" t="s">
        <v>56</v>
      </c>
      <c r="E2497" s="1">
        <v>45977</v>
      </c>
      <c r="F2497" t="s">
        <v>2911</v>
      </c>
      <c r="G2497" t="s">
        <v>67</v>
      </c>
      <c r="J2497" s="3">
        <v>45977.800694444442</v>
      </c>
      <c r="K2497" t="s">
        <v>5760</v>
      </c>
      <c r="L2497" t="s">
        <v>59</v>
      </c>
      <c r="M2497">
        <v>198</v>
      </c>
      <c r="N2497">
        <v>-11</v>
      </c>
      <c r="O2497">
        <v>0</v>
      </c>
      <c r="P2497">
        <v>187</v>
      </c>
      <c r="Q2497">
        <v>0</v>
      </c>
      <c r="R2497">
        <v>9.36</v>
      </c>
      <c r="S2497">
        <v>-0.36</v>
      </c>
      <c r="T2497">
        <v>0</v>
      </c>
      <c r="U2497">
        <v>196</v>
      </c>
      <c r="V2497">
        <v>196</v>
      </c>
      <c r="W2497">
        <v>0</v>
      </c>
      <c r="X2497" t="s">
        <v>109</v>
      </c>
      <c r="Y2497">
        <v>47.23</v>
      </c>
      <c r="Z2497">
        <v>3.92</v>
      </c>
      <c r="AA2497" t="s">
        <v>74</v>
      </c>
      <c r="AB2497" t="s">
        <v>75</v>
      </c>
      <c r="AE2497" t="s">
        <v>1707</v>
      </c>
      <c r="AF2497" t="s">
        <v>1708</v>
      </c>
      <c r="AG2497">
        <v>9911957997</v>
      </c>
      <c r="AK2497">
        <v>0</v>
      </c>
      <c r="AL2497">
        <v>0</v>
      </c>
      <c r="AM2497">
        <v>96</v>
      </c>
      <c r="AN2497">
        <v>100</v>
      </c>
      <c r="AV2497">
        <v>187</v>
      </c>
      <c r="AW2497">
        <v>4.68</v>
      </c>
      <c r="AX2497">
        <v>187</v>
      </c>
      <c r="AY2497">
        <v>4.68</v>
      </c>
      <c r="AZ2497">
        <v>187</v>
      </c>
    </row>
    <row r="2498" spans="1:55" x14ac:dyDescent="0.25">
      <c r="A2498" t="s">
        <v>54</v>
      </c>
      <c r="B2498">
        <v>110027</v>
      </c>
      <c r="C2498" t="s">
        <v>55</v>
      </c>
      <c r="D2498" t="s">
        <v>56</v>
      </c>
      <c r="E2498" s="1">
        <v>45977</v>
      </c>
      <c r="F2498" t="s">
        <v>2912</v>
      </c>
      <c r="G2498" t="s">
        <v>67</v>
      </c>
      <c r="J2498" s="3">
        <v>45977.801388888889</v>
      </c>
      <c r="K2498" t="s">
        <v>5760</v>
      </c>
      <c r="L2498" t="s">
        <v>59</v>
      </c>
      <c r="M2498">
        <v>396</v>
      </c>
      <c r="N2498">
        <v>0</v>
      </c>
      <c r="O2498">
        <v>0</v>
      </c>
      <c r="P2498">
        <v>396</v>
      </c>
      <c r="Q2498">
        <v>0</v>
      </c>
      <c r="R2498">
        <v>19.8</v>
      </c>
      <c r="S2498">
        <v>0.2</v>
      </c>
      <c r="T2498">
        <v>0</v>
      </c>
      <c r="U2498">
        <v>416</v>
      </c>
      <c r="V2498">
        <v>416</v>
      </c>
      <c r="W2498">
        <v>0</v>
      </c>
      <c r="X2498" t="s">
        <v>73</v>
      </c>
      <c r="Y2498">
        <v>100.56</v>
      </c>
      <c r="Z2498">
        <v>6.8</v>
      </c>
      <c r="AA2498" t="s">
        <v>74</v>
      </c>
      <c r="AB2498" t="s">
        <v>75</v>
      </c>
      <c r="AE2498" t="s">
        <v>2913</v>
      </c>
      <c r="AF2498" t="s">
        <v>2914</v>
      </c>
      <c r="AG2498">
        <v>8076831220</v>
      </c>
      <c r="AK2498">
        <v>0</v>
      </c>
      <c r="AL2498">
        <v>0</v>
      </c>
      <c r="AM2498">
        <v>416</v>
      </c>
      <c r="AV2498">
        <v>396</v>
      </c>
      <c r="AW2498">
        <v>9.9</v>
      </c>
      <c r="AX2498">
        <v>396</v>
      </c>
      <c r="AY2498">
        <v>9.9</v>
      </c>
      <c r="AZ2498">
        <v>396</v>
      </c>
    </row>
    <row r="2499" spans="1:55" x14ac:dyDescent="0.25">
      <c r="A2499" t="s">
        <v>54</v>
      </c>
      <c r="B2499">
        <v>110027</v>
      </c>
      <c r="C2499" t="s">
        <v>55</v>
      </c>
      <c r="D2499" t="s">
        <v>56</v>
      </c>
      <c r="E2499" s="1">
        <v>45977</v>
      </c>
      <c r="F2499" t="s">
        <v>2915</v>
      </c>
      <c r="G2499" t="s">
        <v>58</v>
      </c>
      <c r="H2499">
        <v>7489555136</v>
      </c>
      <c r="I2499">
        <v>18528960</v>
      </c>
      <c r="J2499" s="3">
        <v>45977.802083333336</v>
      </c>
      <c r="K2499" t="s">
        <v>5760</v>
      </c>
      <c r="L2499" t="s">
        <v>59</v>
      </c>
      <c r="M2499">
        <v>229</v>
      </c>
      <c r="N2499">
        <v>-100</v>
      </c>
      <c r="O2499">
        <v>0</v>
      </c>
      <c r="P2499">
        <v>129</v>
      </c>
      <c r="Q2499">
        <v>32</v>
      </c>
      <c r="R2499">
        <v>0</v>
      </c>
      <c r="S2499">
        <v>0</v>
      </c>
      <c r="T2499">
        <v>0</v>
      </c>
      <c r="U2499">
        <v>161</v>
      </c>
      <c r="V2499">
        <v>161</v>
      </c>
      <c r="W2499">
        <v>0</v>
      </c>
      <c r="X2499" t="s">
        <v>60</v>
      </c>
      <c r="Y2499">
        <v>34.33</v>
      </c>
      <c r="Z2499">
        <v>5</v>
      </c>
      <c r="AA2499" t="s">
        <v>61</v>
      </c>
      <c r="AB2499" t="s">
        <v>56</v>
      </c>
      <c r="AC2499">
        <v>5136</v>
      </c>
      <c r="AK2499">
        <v>32</v>
      </c>
      <c r="AL2499">
        <v>0</v>
      </c>
      <c r="AT2499">
        <v>161</v>
      </c>
      <c r="AZ2499">
        <v>129</v>
      </c>
      <c r="BC2499">
        <v>32</v>
      </c>
    </row>
    <row r="2500" spans="1:55" x14ac:dyDescent="0.25">
      <c r="A2500" t="s">
        <v>54</v>
      </c>
      <c r="B2500">
        <v>110027</v>
      </c>
      <c r="C2500" t="s">
        <v>55</v>
      </c>
      <c r="D2500" t="s">
        <v>56</v>
      </c>
      <c r="E2500" s="1">
        <v>45977</v>
      </c>
      <c r="F2500" t="s">
        <v>2916</v>
      </c>
      <c r="G2500" t="s">
        <v>58</v>
      </c>
      <c r="H2500">
        <v>7487946675</v>
      </c>
      <c r="I2500">
        <v>18528960</v>
      </c>
      <c r="J2500" s="3">
        <v>45977.806250000001</v>
      </c>
      <c r="K2500" t="s">
        <v>5760</v>
      </c>
      <c r="L2500" t="s">
        <v>59</v>
      </c>
      <c r="M2500">
        <v>1047</v>
      </c>
      <c r="N2500">
        <v>-523.5</v>
      </c>
      <c r="O2500">
        <v>0</v>
      </c>
      <c r="P2500">
        <v>523.5</v>
      </c>
      <c r="Q2500">
        <v>32</v>
      </c>
      <c r="R2500">
        <v>0</v>
      </c>
      <c r="S2500">
        <v>0</v>
      </c>
      <c r="T2500">
        <v>0</v>
      </c>
      <c r="U2500">
        <v>555.5</v>
      </c>
      <c r="V2500">
        <v>555.5</v>
      </c>
      <c r="W2500">
        <v>0</v>
      </c>
      <c r="X2500" t="s">
        <v>60</v>
      </c>
      <c r="Y2500">
        <v>197.95</v>
      </c>
      <c r="Z2500">
        <v>14.31</v>
      </c>
      <c r="AA2500" t="s">
        <v>61</v>
      </c>
      <c r="AB2500" t="s">
        <v>56</v>
      </c>
      <c r="AC2500">
        <v>6675</v>
      </c>
      <c r="AK2500">
        <v>32</v>
      </c>
      <c r="AL2500">
        <v>0</v>
      </c>
      <c r="AT2500">
        <v>555.5</v>
      </c>
      <c r="AZ2500">
        <v>523.5</v>
      </c>
      <c r="BC2500">
        <v>32</v>
      </c>
    </row>
    <row r="2501" spans="1:55" x14ac:dyDescent="0.25">
      <c r="A2501" t="s">
        <v>54</v>
      </c>
      <c r="B2501">
        <v>110027</v>
      </c>
      <c r="C2501" t="s">
        <v>55</v>
      </c>
      <c r="D2501" t="s">
        <v>56</v>
      </c>
      <c r="E2501" s="1">
        <v>45977</v>
      </c>
      <c r="F2501" t="s">
        <v>2917</v>
      </c>
      <c r="G2501" t="s">
        <v>58</v>
      </c>
      <c r="H2501">
        <v>7483256741</v>
      </c>
      <c r="I2501">
        <v>18528960</v>
      </c>
      <c r="J2501" s="3">
        <v>45977.806944444441</v>
      </c>
      <c r="K2501" t="s">
        <v>5760</v>
      </c>
      <c r="L2501" t="s">
        <v>59</v>
      </c>
      <c r="M2501">
        <v>637</v>
      </c>
      <c r="N2501">
        <v>-249.5</v>
      </c>
      <c r="O2501">
        <v>0</v>
      </c>
      <c r="P2501">
        <v>387.5</v>
      </c>
      <c r="Q2501">
        <v>32</v>
      </c>
      <c r="R2501">
        <v>0</v>
      </c>
      <c r="S2501">
        <v>0</v>
      </c>
      <c r="T2501">
        <v>0</v>
      </c>
      <c r="U2501">
        <v>419.5</v>
      </c>
      <c r="V2501">
        <v>419.5</v>
      </c>
      <c r="W2501">
        <v>0</v>
      </c>
      <c r="X2501" t="s">
        <v>60</v>
      </c>
      <c r="Y2501">
        <v>124.83</v>
      </c>
      <c r="Z2501">
        <v>11.53</v>
      </c>
      <c r="AA2501" t="s">
        <v>61</v>
      </c>
      <c r="AB2501" t="s">
        <v>56</v>
      </c>
      <c r="AC2501">
        <v>6741</v>
      </c>
      <c r="AK2501">
        <v>32</v>
      </c>
      <c r="AL2501">
        <v>0</v>
      </c>
      <c r="AT2501">
        <v>419.5</v>
      </c>
      <c r="AZ2501">
        <v>387.5</v>
      </c>
      <c r="BC2501">
        <v>32</v>
      </c>
    </row>
    <row r="2502" spans="1:55" x14ac:dyDescent="0.25">
      <c r="A2502" t="s">
        <v>54</v>
      </c>
      <c r="B2502">
        <v>110027</v>
      </c>
      <c r="C2502" t="s">
        <v>55</v>
      </c>
      <c r="D2502" t="s">
        <v>56</v>
      </c>
      <c r="E2502" s="1">
        <v>45977</v>
      </c>
      <c r="F2502" t="s">
        <v>2918</v>
      </c>
      <c r="G2502" t="s">
        <v>63</v>
      </c>
      <c r="H2502" s="4">
        <v>222271000000000</v>
      </c>
      <c r="I2502">
        <v>29811</v>
      </c>
      <c r="J2502" s="3">
        <v>45977.810416666667</v>
      </c>
      <c r="K2502" t="s">
        <v>5760</v>
      </c>
      <c r="L2502" t="s">
        <v>59</v>
      </c>
      <c r="M2502">
        <v>1206</v>
      </c>
      <c r="N2502">
        <v>-199.98</v>
      </c>
      <c r="O2502">
        <v>0</v>
      </c>
      <c r="P2502">
        <v>1006.02</v>
      </c>
      <c r="Q2502">
        <v>32</v>
      </c>
      <c r="R2502">
        <v>0</v>
      </c>
      <c r="S2502">
        <v>-0.02</v>
      </c>
      <c r="T2502">
        <v>0</v>
      </c>
      <c r="U2502">
        <v>1038</v>
      </c>
      <c r="V2502">
        <v>1038</v>
      </c>
      <c r="W2502">
        <v>0</v>
      </c>
      <c r="X2502" t="s">
        <v>64</v>
      </c>
      <c r="Y2502">
        <v>251.75</v>
      </c>
      <c r="Z2502">
        <v>20.079999999999998</v>
      </c>
      <c r="AA2502" t="s">
        <v>65</v>
      </c>
      <c r="AB2502" t="s">
        <v>56</v>
      </c>
      <c r="AC2502">
        <v>9522</v>
      </c>
      <c r="AK2502">
        <v>32</v>
      </c>
      <c r="AL2502">
        <v>0</v>
      </c>
      <c r="AS2502">
        <v>1038</v>
      </c>
      <c r="AZ2502">
        <v>1006.02</v>
      </c>
      <c r="BB2502">
        <v>32</v>
      </c>
    </row>
    <row r="2503" spans="1:55" x14ac:dyDescent="0.25">
      <c r="A2503" t="s">
        <v>54</v>
      </c>
      <c r="B2503">
        <v>110027</v>
      </c>
      <c r="C2503" t="s">
        <v>55</v>
      </c>
      <c r="D2503" t="s">
        <v>56</v>
      </c>
      <c r="E2503" s="1">
        <v>45977</v>
      </c>
      <c r="F2503" t="s">
        <v>2919</v>
      </c>
      <c r="G2503" t="s">
        <v>63</v>
      </c>
      <c r="H2503" s="4">
        <v>222272000000000</v>
      </c>
      <c r="I2503">
        <v>29811</v>
      </c>
      <c r="J2503" s="3">
        <v>45977.816666666666</v>
      </c>
      <c r="K2503" t="s">
        <v>5760</v>
      </c>
      <c r="L2503" t="s">
        <v>59</v>
      </c>
      <c r="M2503">
        <v>158</v>
      </c>
      <c r="N2503">
        <v>-40</v>
      </c>
      <c r="O2503">
        <v>0</v>
      </c>
      <c r="P2503">
        <v>118</v>
      </c>
      <c r="Q2503">
        <v>32</v>
      </c>
      <c r="R2503">
        <v>0</v>
      </c>
      <c r="S2503">
        <v>0</v>
      </c>
      <c r="T2503">
        <v>0</v>
      </c>
      <c r="U2503">
        <v>150</v>
      </c>
      <c r="V2503">
        <v>150</v>
      </c>
      <c r="W2503">
        <v>0</v>
      </c>
      <c r="X2503" t="s">
        <v>64</v>
      </c>
      <c r="Y2503">
        <v>30.99</v>
      </c>
      <c r="Z2503">
        <v>3.92</v>
      </c>
      <c r="AA2503" t="s">
        <v>65</v>
      </c>
      <c r="AB2503" t="s">
        <v>56</v>
      </c>
      <c r="AC2503">
        <v>5727</v>
      </c>
      <c r="AK2503">
        <v>32</v>
      </c>
      <c r="AL2503">
        <v>0</v>
      </c>
      <c r="AS2503">
        <v>150</v>
      </c>
      <c r="AZ2503">
        <v>118</v>
      </c>
      <c r="BB2503">
        <v>32</v>
      </c>
    </row>
    <row r="2504" spans="1:55" x14ac:dyDescent="0.25">
      <c r="A2504" t="s">
        <v>54</v>
      </c>
      <c r="B2504">
        <v>110027</v>
      </c>
      <c r="C2504" t="s">
        <v>55</v>
      </c>
      <c r="D2504" t="s">
        <v>56</v>
      </c>
      <c r="E2504" s="1">
        <v>45977</v>
      </c>
      <c r="F2504" t="s">
        <v>2920</v>
      </c>
      <c r="G2504" t="s">
        <v>67</v>
      </c>
      <c r="J2504" s="3">
        <v>45977.828472222223</v>
      </c>
      <c r="K2504" t="s">
        <v>5760</v>
      </c>
      <c r="L2504" t="s">
        <v>59</v>
      </c>
      <c r="M2504">
        <v>557</v>
      </c>
      <c r="N2504">
        <v>0</v>
      </c>
      <c r="O2504">
        <v>0</v>
      </c>
      <c r="P2504">
        <v>557</v>
      </c>
      <c r="Q2504">
        <v>0</v>
      </c>
      <c r="R2504">
        <v>27.86</v>
      </c>
      <c r="S2504">
        <v>0.14000000000000001</v>
      </c>
      <c r="T2504">
        <v>0</v>
      </c>
      <c r="U2504">
        <v>585</v>
      </c>
      <c r="V2504">
        <v>585</v>
      </c>
      <c r="W2504">
        <v>0</v>
      </c>
      <c r="X2504" t="s">
        <v>73</v>
      </c>
      <c r="Y2504">
        <v>130.04</v>
      </c>
      <c r="Z2504">
        <v>12.57</v>
      </c>
      <c r="AA2504" t="s">
        <v>74</v>
      </c>
      <c r="AB2504" t="s">
        <v>75</v>
      </c>
      <c r="AE2504" t="s">
        <v>2921</v>
      </c>
      <c r="AF2504" t="s">
        <v>576</v>
      </c>
      <c r="AG2504">
        <v>9855455522</v>
      </c>
      <c r="AK2504">
        <v>0</v>
      </c>
      <c r="AL2504">
        <v>0</v>
      </c>
      <c r="AM2504">
        <v>585</v>
      </c>
      <c r="AV2504">
        <v>557</v>
      </c>
      <c r="AW2504">
        <v>13.93</v>
      </c>
      <c r="AX2504">
        <v>557</v>
      </c>
      <c r="AY2504">
        <v>13.93</v>
      </c>
      <c r="AZ2504">
        <v>557</v>
      </c>
    </row>
    <row r="2505" spans="1:55" x14ac:dyDescent="0.25">
      <c r="A2505" t="s">
        <v>54</v>
      </c>
      <c r="B2505">
        <v>110027</v>
      </c>
      <c r="C2505" t="s">
        <v>55</v>
      </c>
      <c r="D2505" t="s">
        <v>56</v>
      </c>
      <c r="E2505" s="1">
        <v>45977</v>
      </c>
      <c r="F2505" t="s">
        <v>2922</v>
      </c>
      <c r="G2505" t="s">
        <v>58</v>
      </c>
      <c r="H2505">
        <v>7489059844</v>
      </c>
      <c r="I2505">
        <v>18528960</v>
      </c>
      <c r="J2505" s="3">
        <v>45977.831250000003</v>
      </c>
      <c r="K2505" t="s">
        <v>5760</v>
      </c>
      <c r="L2505" t="s">
        <v>59</v>
      </c>
      <c r="M2505">
        <v>199</v>
      </c>
      <c r="N2505">
        <v>-100</v>
      </c>
      <c r="O2505">
        <v>0</v>
      </c>
      <c r="P2505">
        <v>99</v>
      </c>
      <c r="Q2505">
        <v>32</v>
      </c>
      <c r="R2505">
        <v>0</v>
      </c>
      <c r="S2505">
        <v>0</v>
      </c>
      <c r="T2505">
        <v>0</v>
      </c>
      <c r="U2505">
        <v>131</v>
      </c>
      <c r="V2505">
        <v>131</v>
      </c>
      <c r="W2505">
        <v>0</v>
      </c>
      <c r="X2505" t="s">
        <v>60</v>
      </c>
      <c r="Y2505">
        <v>40.479999999999997</v>
      </c>
      <c r="Z2505">
        <v>3.38</v>
      </c>
      <c r="AA2505" t="s">
        <v>61</v>
      </c>
      <c r="AB2505" t="s">
        <v>56</v>
      </c>
      <c r="AC2505">
        <v>9844</v>
      </c>
      <c r="AK2505">
        <v>32</v>
      </c>
      <c r="AL2505">
        <v>0</v>
      </c>
      <c r="AT2505">
        <v>131</v>
      </c>
      <c r="AZ2505">
        <v>99</v>
      </c>
      <c r="BC2505">
        <v>32</v>
      </c>
    </row>
    <row r="2506" spans="1:55" x14ac:dyDescent="0.25">
      <c r="A2506" t="s">
        <v>54</v>
      </c>
      <c r="B2506">
        <v>110027</v>
      </c>
      <c r="C2506" t="s">
        <v>55</v>
      </c>
      <c r="D2506" t="s">
        <v>56</v>
      </c>
      <c r="E2506" s="1">
        <v>45977</v>
      </c>
      <c r="F2506" t="s">
        <v>2923</v>
      </c>
      <c r="G2506" t="s">
        <v>63</v>
      </c>
      <c r="H2506" s="4">
        <v>222273000000000</v>
      </c>
      <c r="I2506">
        <v>29811</v>
      </c>
      <c r="J2506" s="3">
        <v>45977.834722222222</v>
      </c>
      <c r="K2506" t="s">
        <v>5760</v>
      </c>
      <c r="L2506" t="s">
        <v>59</v>
      </c>
      <c r="M2506">
        <v>387</v>
      </c>
      <c r="N2506">
        <v>-90</v>
      </c>
      <c r="O2506">
        <v>0</v>
      </c>
      <c r="P2506">
        <v>297</v>
      </c>
      <c r="Q2506">
        <v>32</v>
      </c>
      <c r="R2506">
        <v>0</v>
      </c>
      <c r="S2506">
        <v>0</v>
      </c>
      <c r="T2506">
        <v>0</v>
      </c>
      <c r="U2506">
        <v>329</v>
      </c>
      <c r="V2506">
        <v>329</v>
      </c>
      <c r="W2506">
        <v>0</v>
      </c>
      <c r="X2506" t="s">
        <v>64</v>
      </c>
      <c r="Y2506">
        <v>68.41</v>
      </c>
      <c r="Z2506">
        <v>5.88</v>
      </c>
      <c r="AA2506" t="s">
        <v>65</v>
      </c>
      <c r="AB2506" t="s">
        <v>56</v>
      </c>
      <c r="AC2506">
        <v>7869</v>
      </c>
      <c r="AK2506">
        <v>32</v>
      </c>
      <c r="AL2506">
        <v>0</v>
      </c>
      <c r="AS2506">
        <v>329</v>
      </c>
      <c r="AZ2506">
        <v>297</v>
      </c>
      <c r="BB2506">
        <v>32</v>
      </c>
    </row>
    <row r="2507" spans="1:55" x14ac:dyDescent="0.25">
      <c r="A2507" t="s">
        <v>54</v>
      </c>
      <c r="B2507">
        <v>110027</v>
      </c>
      <c r="C2507" t="s">
        <v>55</v>
      </c>
      <c r="D2507" t="s">
        <v>56</v>
      </c>
      <c r="E2507" s="1">
        <v>45977</v>
      </c>
      <c r="F2507" t="s">
        <v>2924</v>
      </c>
      <c r="G2507" t="s">
        <v>58</v>
      </c>
      <c r="H2507">
        <v>7479685561</v>
      </c>
      <c r="I2507">
        <v>18528960</v>
      </c>
      <c r="J2507" s="3">
        <v>45977.835416666669</v>
      </c>
      <c r="K2507" t="s">
        <v>5760</v>
      </c>
      <c r="L2507" t="s">
        <v>59</v>
      </c>
      <c r="M2507">
        <v>347</v>
      </c>
      <c r="N2507">
        <v>-75</v>
      </c>
      <c r="O2507">
        <v>0</v>
      </c>
      <c r="P2507">
        <v>272</v>
      </c>
      <c r="Q2507">
        <v>32</v>
      </c>
      <c r="R2507">
        <v>0</v>
      </c>
      <c r="S2507">
        <v>0</v>
      </c>
      <c r="T2507">
        <v>0</v>
      </c>
      <c r="U2507">
        <v>304</v>
      </c>
      <c r="V2507">
        <v>304</v>
      </c>
      <c r="W2507">
        <v>0</v>
      </c>
      <c r="X2507" t="s">
        <v>60</v>
      </c>
      <c r="Y2507">
        <v>68.66</v>
      </c>
      <c r="Z2507">
        <v>5</v>
      </c>
      <c r="AA2507" t="s">
        <v>61</v>
      </c>
      <c r="AB2507" t="s">
        <v>56</v>
      </c>
      <c r="AC2507">
        <v>5561</v>
      </c>
      <c r="AK2507">
        <v>32</v>
      </c>
      <c r="AL2507">
        <v>0</v>
      </c>
      <c r="AT2507">
        <v>304</v>
      </c>
      <c r="AZ2507">
        <v>272</v>
      </c>
      <c r="BC2507">
        <v>32</v>
      </c>
    </row>
    <row r="2508" spans="1:55" x14ac:dyDescent="0.25">
      <c r="A2508" t="s">
        <v>54</v>
      </c>
      <c r="B2508">
        <v>110027</v>
      </c>
      <c r="C2508" t="s">
        <v>55</v>
      </c>
      <c r="D2508" t="s">
        <v>56</v>
      </c>
      <c r="E2508" s="1">
        <v>45977</v>
      </c>
      <c r="F2508" t="s">
        <v>2925</v>
      </c>
      <c r="G2508" t="s">
        <v>63</v>
      </c>
      <c r="H2508" s="4">
        <v>222274000000000</v>
      </c>
      <c r="I2508">
        <v>29811</v>
      </c>
      <c r="J2508" s="3">
        <v>45977.840277777781</v>
      </c>
      <c r="K2508" t="s">
        <v>5760</v>
      </c>
      <c r="L2508" t="s">
        <v>59</v>
      </c>
      <c r="M2508">
        <v>228</v>
      </c>
      <c r="N2508">
        <v>-89.99</v>
      </c>
      <c r="O2508">
        <v>0</v>
      </c>
      <c r="P2508">
        <v>138.01</v>
      </c>
      <c r="Q2508">
        <v>32</v>
      </c>
      <c r="R2508">
        <v>0</v>
      </c>
      <c r="S2508">
        <v>-0.01</v>
      </c>
      <c r="T2508">
        <v>0</v>
      </c>
      <c r="U2508">
        <v>170</v>
      </c>
      <c r="V2508">
        <v>170</v>
      </c>
      <c r="W2508">
        <v>0</v>
      </c>
      <c r="X2508" t="s">
        <v>64</v>
      </c>
      <c r="Y2508">
        <v>46.22</v>
      </c>
      <c r="Z2508">
        <v>3.92</v>
      </c>
      <c r="AA2508" t="s">
        <v>65</v>
      </c>
      <c r="AB2508" t="s">
        <v>56</v>
      </c>
      <c r="AC2508">
        <v>2226</v>
      </c>
      <c r="AK2508">
        <v>32</v>
      </c>
      <c r="AL2508">
        <v>0</v>
      </c>
      <c r="AS2508">
        <v>170</v>
      </c>
      <c r="AZ2508">
        <v>138.01</v>
      </c>
      <c r="BB2508">
        <v>32</v>
      </c>
    </row>
    <row r="2509" spans="1:55" x14ac:dyDescent="0.25">
      <c r="A2509" t="s">
        <v>54</v>
      </c>
      <c r="B2509">
        <v>110027</v>
      </c>
      <c r="C2509" t="s">
        <v>55</v>
      </c>
      <c r="D2509" t="s">
        <v>56</v>
      </c>
      <c r="E2509" s="1">
        <v>45977</v>
      </c>
      <c r="F2509" t="s">
        <v>2926</v>
      </c>
      <c r="G2509" t="s">
        <v>58</v>
      </c>
      <c r="H2509">
        <v>7488388691</v>
      </c>
      <c r="I2509">
        <v>18528960</v>
      </c>
      <c r="J2509" s="3">
        <v>45977.845833333333</v>
      </c>
      <c r="K2509" t="s">
        <v>5760</v>
      </c>
      <c r="L2509" t="s">
        <v>59</v>
      </c>
      <c r="M2509">
        <v>1455</v>
      </c>
      <c r="N2509">
        <v>-598</v>
      </c>
      <c r="O2509">
        <v>0</v>
      </c>
      <c r="P2509">
        <v>857</v>
      </c>
      <c r="Q2509">
        <v>32</v>
      </c>
      <c r="R2509">
        <v>0</v>
      </c>
      <c r="S2509">
        <v>0</v>
      </c>
      <c r="T2509">
        <v>0</v>
      </c>
      <c r="U2509">
        <v>889</v>
      </c>
      <c r="V2509">
        <v>889</v>
      </c>
      <c r="W2509">
        <v>0</v>
      </c>
      <c r="X2509" t="s">
        <v>60</v>
      </c>
      <c r="Y2509">
        <v>238.65</v>
      </c>
      <c r="Z2509">
        <v>27</v>
      </c>
      <c r="AA2509" t="s">
        <v>61</v>
      </c>
      <c r="AB2509" t="s">
        <v>56</v>
      </c>
      <c r="AC2509">
        <v>8691</v>
      </c>
      <c r="AK2509">
        <v>32</v>
      </c>
      <c r="AL2509">
        <v>0</v>
      </c>
      <c r="AT2509">
        <v>889</v>
      </c>
      <c r="AZ2509">
        <v>857</v>
      </c>
      <c r="BC2509">
        <v>32</v>
      </c>
    </row>
    <row r="2510" spans="1:55" x14ac:dyDescent="0.25">
      <c r="A2510" t="s">
        <v>54</v>
      </c>
      <c r="B2510">
        <v>110027</v>
      </c>
      <c r="C2510" t="s">
        <v>55</v>
      </c>
      <c r="D2510" t="s">
        <v>56</v>
      </c>
      <c r="E2510" s="1">
        <v>45977</v>
      </c>
      <c r="F2510" t="s">
        <v>2927</v>
      </c>
      <c r="G2510" t="s">
        <v>63</v>
      </c>
      <c r="H2510" s="4">
        <v>222274000000000</v>
      </c>
      <c r="I2510">
        <v>29811</v>
      </c>
      <c r="J2510" s="3">
        <v>45977.847916666666</v>
      </c>
      <c r="K2510" t="s">
        <v>5760</v>
      </c>
      <c r="L2510" t="s">
        <v>59</v>
      </c>
      <c r="M2510">
        <v>307</v>
      </c>
      <c r="N2510">
        <v>-60</v>
      </c>
      <c r="O2510">
        <v>0</v>
      </c>
      <c r="P2510">
        <v>247</v>
      </c>
      <c r="Q2510">
        <v>32</v>
      </c>
      <c r="R2510">
        <v>0</v>
      </c>
      <c r="S2510">
        <v>0</v>
      </c>
      <c r="T2510">
        <v>0</v>
      </c>
      <c r="U2510">
        <v>279</v>
      </c>
      <c r="V2510">
        <v>279</v>
      </c>
      <c r="W2510">
        <v>0</v>
      </c>
      <c r="X2510" t="s">
        <v>64</v>
      </c>
      <c r="Y2510">
        <v>64.650000000000006</v>
      </c>
      <c r="Z2510">
        <v>8.86</v>
      </c>
      <c r="AA2510" t="s">
        <v>65</v>
      </c>
      <c r="AB2510" t="s">
        <v>56</v>
      </c>
      <c r="AC2510">
        <v>3174</v>
      </c>
      <c r="AK2510">
        <v>32</v>
      </c>
      <c r="AL2510">
        <v>0</v>
      </c>
      <c r="AS2510">
        <v>279</v>
      </c>
      <c r="AZ2510">
        <v>247</v>
      </c>
      <c r="BB2510">
        <v>32</v>
      </c>
    </row>
    <row r="2511" spans="1:55" x14ac:dyDescent="0.25">
      <c r="A2511" t="s">
        <v>54</v>
      </c>
      <c r="B2511">
        <v>110027</v>
      </c>
      <c r="C2511" t="s">
        <v>55</v>
      </c>
      <c r="D2511" t="s">
        <v>56</v>
      </c>
      <c r="E2511" s="1">
        <v>45977</v>
      </c>
      <c r="F2511" t="s">
        <v>2928</v>
      </c>
      <c r="G2511" t="s">
        <v>63</v>
      </c>
      <c r="H2511" s="4">
        <v>222275000000000</v>
      </c>
      <c r="I2511">
        <v>29811</v>
      </c>
      <c r="J2511" s="3">
        <v>45977.852777777778</v>
      </c>
      <c r="K2511" t="s">
        <v>5760</v>
      </c>
      <c r="L2511" t="s">
        <v>59</v>
      </c>
      <c r="M2511">
        <v>1182.6600000000001</v>
      </c>
      <c r="N2511">
        <v>-468.75</v>
      </c>
      <c r="O2511">
        <v>0</v>
      </c>
      <c r="P2511">
        <v>713.91</v>
      </c>
      <c r="Q2511">
        <v>32</v>
      </c>
      <c r="R2511">
        <v>0</v>
      </c>
      <c r="S2511">
        <v>0.09</v>
      </c>
      <c r="T2511">
        <v>0</v>
      </c>
      <c r="U2511">
        <v>746</v>
      </c>
      <c r="V2511">
        <v>746</v>
      </c>
      <c r="W2511">
        <v>0</v>
      </c>
      <c r="X2511" t="s">
        <v>64</v>
      </c>
      <c r="Y2511">
        <v>223.41</v>
      </c>
      <c r="Z2511">
        <v>15.32</v>
      </c>
      <c r="AA2511" t="s">
        <v>65</v>
      </c>
      <c r="AB2511" t="s">
        <v>56</v>
      </c>
      <c r="AC2511">
        <v>6645</v>
      </c>
      <c r="AK2511">
        <v>32</v>
      </c>
      <c r="AL2511">
        <v>0</v>
      </c>
      <c r="AS2511">
        <v>746</v>
      </c>
      <c r="AZ2511">
        <v>713.91</v>
      </c>
      <c r="BB2511">
        <v>32</v>
      </c>
    </row>
    <row r="2512" spans="1:55" x14ac:dyDescent="0.25">
      <c r="A2512" t="s">
        <v>54</v>
      </c>
      <c r="B2512">
        <v>110027</v>
      </c>
      <c r="C2512" t="s">
        <v>55</v>
      </c>
      <c r="D2512" t="s">
        <v>56</v>
      </c>
      <c r="E2512" s="1">
        <v>45977</v>
      </c>
      <c r="F2512" t="s">
        <v>2929</v>
      </c>
      <c r="G2512" t="s">
        <v>63</v>
      </c>
      <c r="H2512" s="4">
        <v>222275000000000</v>
      </c>
      <c r="I2512">
        <v>29811</v>
      </c>
      <c r="J2512" s="3">
        <v>45977.859027777777</v>
      </c>
      <c r="K2512" t="s">
        <v>5760</v>
      </c>
      <c r="L2512" t="s">
        <v>59</v>
      </c>
      <c r="M2512">
        <v>697</v>
      </c>
      <c r="N2512">
        <v>-268.74</v>
      </c>
      <c r="O2512">
        <v>0</v>
      </c>
      <c r="P2512">
        <v>428.26</v>
      </c>
      <c r="Q2512">
        <v>32</v>
      </c>
      <c r="R2512">
        <v>0</v>
      </c>
      <c r="S2512">
        <v>-0.26</v>
      </c>
      <c r="T2512">
        <v>0</v>
      </c>
      <c r="U2512">
        <v>460</v>
      </c>
      <c r="V2512">
        <v>460</v>
      </c>
      <c r="W2512">
        <v>0</v>
      </c>
      <c r="X2512" t="s">
        <v>64</v>
      </c>
      <c r="Y2512">
        <v>123.73</v>
      </c>
      <c r="Z2512">
        <v>13.46</v>
      </c>
      <c r="AA2512" t="s">
        <v>65</v>
      </c>
      <c r="AB2512" t="s">
        <v>56</v>
      </c>
      <c r="AC2512">
        <v>4765</v>
      </c>
      <c r="AK2512">
        <v>32</v>
      </c>
      <c r="AL2512">
        <v>0</v>
      </c>
      <c r="AS2512">
        <v>460</v>
      </c>
      <c r="AZ2512">
        <v>428.26</v>
      </c>
      <c r="BB2512">
        <v>32</v>
      </c>
    </row>
    <row r="2513" spans="1:55" x14ac:dyDescent="0.25">
      <c r="A2513" t="s">
        <v>54</v>
      </c>
      <c r="B2513">
        <v>110027</v>
      </c>
      <c r="C2513" t="s">
        <v>55</v>
      </c>
      <c r="D2513" t="s">
        <v>56</v>
      </c>
      <c r="E2513" s="1">
        <v>45977</v>
      </c>
      <c r="F2513" t="s">
        <v>2930</v>
      </c>
      <c r="G2513" t="s">
        <v>58</v>
      </c>
      <c r="H2513">
        <v>7481155054</v>
      </c>
      <c r="I2513">
        <v>18528960</v>
      </c>
      <c r="J2513" s="3">
        <v>45977.859027777777</v>
      </c>
      <c r="K2513" t="s">
        <v>5760</v>
      </c>
      <c r="L2513" t="s">
        <v>59</v>
      </c>
      <c r="M2513">
        <v>199</v>
      </c>
      <c r="N2513">
        <v>-100</v>
      </c>
      <c r="O2513">
        <v>0</v>
      </c>
      <c r="P2513">
        <v>99</v>
      </c>
      <c r="Q2513">
        <v>32</v>
      </c>
      <c r="R2513">
        <v>0</v>
      </c>
      <c r="S2513">
        <v>0</v>
      </c>
      <c r="T2513">
        <v>0</v>
      </c>
      <c r="U2513">
        <v>131</v>
      </c>
      <c r="V2513">
        <v>131</v>
      </c>
      <c r="W2513">
        <v>0</v>
      </c>
      <c r="X2513" t="s">
        <v>60</v>
      </c>
      <c r="Y2513">
        <v>49.22</v>
      </c>
      <c r="Z2513">
        <v>3.92</v>
      </c>
      <c r="AA2513" t="s">
        <v>61</v>
      </c>
      <c r="AB2513" t="s">
        <v>56</v>
      </c>
      <c r="AC2513">
        <v>5054</v>
      </c>
      <c r="AK2513">
        <v>32</v>
      </c>
      <c r="AL2513">
        <v>0</v>
      </c>
      <c r="AT2513">
        <v>131</v>
      </c>
      <c r="AZ2513">
        <v>99</v>
      </c>
      <c r="BC2513">
        <v>32</v>
      </c>
    </row>
    <row r="2514" spans="1:55" x14ac:dyDescent="0.25">
      <c r="A2514" t="s">
        <v>54</v>
      </c>
      <c r="B2514">
        <v>110027</v>
      </c>
      <c r="C2514" t="s">
        <v>55</v>
      </c>
      <c r="D2514" t="s">
        <v>56</v>
      </c>
      <c r="E2514" s="1">
        <v>45977</v>
      </c>
      <c r="F2514" t="s">
        <v>2931</v>
      </c>
      <c r="G2514" t="s">
        <v>58</v>
      </c>
      <c r="H2514">
        <v>7481059086</v>
      </c>
      <c r="I2514">
        <v>18528960</v>
      </c>
      <c r="J2514" s="3">
        <v>45977.861805555556</v>
      </c>
      <c r="K2514" t="s">
        <v>5760</v>
      </c>
      <c r="L2514" t="s">
        <v>59</v>
      </c>
      <c r="M2514">
        <v>1115.99</v>
      </c>
      <c r="N2514">
        <v>-423.99</v>
      </c>
      <c r="O2514">
        <v>0</v>
      </c>
      <c r="P2514">
        <v>692</v>
      </c>
      <c r="Q2514">
        <v>32</v>
      </c>
      <c r="R2514">
        <v>0</v>
      </c>
      <c r="S2514">
        <v>0</v>
      </c>
      <c r="T2514">
        <v>0</v>
      </c>
      <c r="U2514">
        <v>724</v>
      </c>
      <c r="V2514">
        <v>724</v>
      </c>
      <c r="W2514">
        <v>0</v>
      </c>
      <c r="X2514" t="s">
        <v>60</v>
      </c>
      <c r="Y2514">
        <v>180.47</v>
      </c>
      <c r="Z2514">
        <v>9.5399999999999991</v>
      </c>
      <c r="AA2514" t="s">
        <v>61</v>
      </c>
      <c r="AB2514" t="s">
        <v>56</v>
      </c>
      <c r="AC2514">
        <v>9086</v>
      </c>
      <c r="AK2514">
        <v>32</v>
      </c>
      <c r="AL2514">
        <v>0</v>
      </c>
      <c r="AT2514">
        <v>724</v>
      </c>
      <c r="AZ2514">
        <v>692.01</v>
      </c>
      <c r="BC2514">
        <v>32</v>
      </c>
    </row>
    <row r="2515" spans="1:55" x14ac:dyDescent="0.25">
      <c r="A2515" t="s">
        <v>54</v>
      </c>
      <c r="B2515">
        <v>110027</v>
      </c>
      <c r="C2515" t="s">
        <v>55</v>
      </c>
      <c r="D2515" t="s">
        <v>56</v>
      </c>
      <c r="E2515" s="1">
        <v>45977</v>
      </c>
      <c r="F2515" t="s">
        <v>2932</v>
      </c>
      <c r="G2515" t="s">
        <v>58</v>
      </c>
      <c r="H2515">
        <v>7483377392</v>
      </c>
      <c r="I2515">
        <v>18528960</v>
      </c>
      <c r="J2515" s="3">
        <v>45977.867361111108</v>
      </c>
      <c r="K2515" t="s">
        <v>5760</v>
      </c>
      <c r="L2515" t="s">
        <v>59</v>
      </c>
      <c r="M2515">
        <v>1301.01</v>
      </c>
      <c r="N2515">
        <v>-125.01</v>
      </c>
      <c r="O2515">
        <v>0</v>
      </c>
      <c r="P2515">
        <v>1176</v>
      </c>
      <c r="Q2515">
        <v>32</v>
      </c>
      <c r="R2515">
        <v>0</v>
      </c>
      <c r="S2515">
        <v>0</v>
      </c>
      <c r="T2515">
        <v>0</v>
      </c>
      <c r="U2515">
        <v>1208</v>
      </c>
      <c r="V2515">
        <v>1208</v>
      </c>
      <c r="W2515">
        <v>0</v>
      </c>
      <c r="X2515" t="s">
        <v>60</v>
      </c>
      <c r="Y2515">
        <v>235.11</v>
      </c>
      <c r="Z2515">
        <v>30.26</v>
      </c>
      <c r="AA2515" t="s">
        <v>61</v>
      </c>
      <c r="AB2515" t="s">
        <v>56</v>
      </c>
      <c r="AC2515">
        <v>7392</v>
      </c>
      <c r="AK2515">
        <v>32</v>
      </c>
      <c r="AL2515">
        <v>0</v>
      </c>
      <c r="AT2515">
        <v>1208</v>
      </c>
      <c r="AZ2515">
        <v>1175.99</v>
      </c>
      <c r="BC2515">
        <v>32</v>
      </c>
    </row>
    <row r="2516" spans="1:55" x14ac:dyDescent="0.25">
      <c r="A2516" t="s">
        <v>54</v>
      </c>
      <c r="B2516">
        <v>110027</v>
      </c>
      <c r="C2516" t="s">
        <v>55</v>
      </c>
      <c r="D2516" t="s">
        <v>56</v>
      </c>
      <c r="E2516" s="1">
        <v>45977</v>
      </c>
      <c r="F2516" t="s">
        <v>2933</v>
      </c>
      <c r="G2516" t="s">
        <v>63</v>
      </c>
      <c r="H2516" s="4">
        <v>222276000000000</v>
      </c>
      <c r="I2516">
        <v>29811</v>
      </c>
      <c r="J2516" s="3">
        <v>45977.867361111108</v>
      </c>
      <c r="K2516" t="s">
        <v>5760</v>
      </c>
      <c r="L2516" t="s">
        <v>59</v>
      </c>
      <c r="M2516">
        <v>1226</v>
      </c>
      <c r="N2516">
        <v>0</v>
      </c>
      <c r="O2516">
        <v>0</v>
      </c>
      <c r="P2516">
        <v>1226</v>
      </c>
      <c r="Q2516">
        <v>32</v>
      </c>
      <c r="R2516">
        <v>0</v>
      </c>
      <c r="S2516">
        <v>0</v>
      </c>
      <c r="T2516">
        <v>0</v>
      </c>
      <c r="U2516">
        <v>1258</v>
      </c>
      <c r="V2516">
        <v>1258</v>
      </c>
      <c r="W2516">
        <v>0</v>
      </c>
      <c r="X2516" t="s">
        <v>64</v>
      </c>
      <c r="Y2516">
        <v>259.41000000000003</v>
      </c>
      <c r="Z2516">
        <v>24.82</v>
      </c>
      <c r="AA2516" t="s">
        <v>65</v>
      </c>
      <c r="AB2516" t="s">
        <v>56</v>
      </c>
      <c r="AC2516">
        <v>8664</v>
      </c>
      <c r="AK2516">
        <v>32</v>
      </c>
      <c r="AL2516">
        <v>0</v>
      </c>
      <c r="AS2516">
        <v>1258</v>
      </c>
      <c r="AZ2516">
        <v>1226</v>
      </c>
      <c r="BB2516">
        <v>32</v>
      </c>
    </row>
    <row r="2517" spans="1:55" x14ac:dyDescent="0.25">
      <c r="A2517" t="s">
        <v>54</v>
      </c>
      <c r="B2517">
        <v>110027</v>
      </c>
      <c r="C2517" t="s">
        <v>55</v>
      </c>
      <c r="D2517" t="s">
        <v>56</v>
      </c>
      <c r="E2517" s="1">
        <v>45977</v>
      </c>
      <c r="F2517" t="s">
        <v>2934</v>
      </c>
      <c r="G2517" t="s">
        <v>63</v>
      </c>
      <c r="H2517" s="4">
        <v>222276000000000</v>
      </c>
      <c r="I2517">
        <v>29811</v>
      </c>
      <c r="J2517" s="3">
        <v>45977.868750000001</v>
      </c>
      <c r="K2517" t="s">
        <v>5760</v>
      </c>
      <c r="L2517" t="s">
        <v>59</v>
      </c>
      <c r="M2517">
        <v>966</v>
      </c>
      <c r="N2517">
        <v>-443.75</v>
      </c>
      <c r="O2517">
        <v>0</v>
      </c>
      <c r="P2517">
        <v>522.25</v>
      </c>
      <c r="Q2517">
        <v>32</v>
      </c>
      <c r="R2517">
        <v>0</v>
      </c>
      <c r="S2517">
        <v>-0.25</v>
      </c>
      <c r="T2517">
        <v>0</v>
      </c>
      <c r="U2517">
        <v>554</v>
      </c>
      <c r="V2517">
        <v>554</v>
      </c>
      <c r="W2517">
        <v>0</v>
      </c>
      <c r="X2517" t="s">
        <v>64</v>
      </c>
      <c r="Y2517">
        <v>169.25</v>
      </c>
      <c r="Z2517">
        <v>17.04</v>
      </c>
      <c r="AA2517" t="s">
        <v>65</v>
      </c>
      <c r="AB2517" t="s">
        <v>56</v>
      </c>
      <c r="AC2517">
        <v>2006</v>
      </c>
      <c r="AK2517">
        <v>32</v>
      </c>
      <c r="AL2517">
        <v>0</v>
      </c>
      <c r="AS2517">
        <v>554</v>
      </c>
      <c r="AZ2517">
        <v>522.25</v>
      </c>
      <c r="BB2517">
        <v>32</v>
      </c>
    </row>
    <row r="2518" spans="1:55" x14ac:dyDescent="0.25">
      <c r="A2518" t="s">
        <v>54</v>
      </c>
      <c r="B2518">
        <v>110027</v>
      </c>
      <c r="C2518" t="s">
        <v>55</v>
      </c>
      <c r="D2518" t="s">
        <v>56</v>
      </c>
      <c r="E2518" s="1">
        <v>45977</v>
      </c>
      <c r="F2518" t="s">
        <v>2935</v>
      </c>
      <c r="G2518" t="s">
        <v>63</v>
      </c>
      <c r="H2518" s="4">
        <v>222276000000000</v>
      </c>
      <c r="I2518">
        <v>29811</v>
      </c>
      <c r="J2518" s="3">
        <v>45977.871527777781</v>
      </c>
      <c r="K2518" t="s">
        <v>5760</v>
      </c>
      <c r="L2518" t="s">
        <v>59</v>
      </c>
      <c r="M2518">
        <v>426</v>
      </c>
      <c r="N2518">
        <v>-93.74</v>
      </c>
      <c r="O2518">
        <v>0</v>
      </c>
      <c r="P2518">
        <v>332.26</v>
      </c>
      <c r="Q2518">
        <v>32</v>
      </c>
      <c r="R2518">
        <v>0</v>
      </c>
      <c r="S2518">
        <v>-0.26</v>
      </c>
      <c r="T2518">
        <v>0</v>
      </c>
      <c r="U2518">
        <v>364</v>
      </c>
      <c r="V2518">
        <v>364</v>
      </c>
      <c r="W2518">
        <v>0</v>
      </c>
      <c r="X2518" t="s">
        <v>64</v>
      </c>
      <c r="Y2518">
        <v>74.88</v>
      </c>
      <c r="Z2518">
        <v>10.66</v>
      </c>
      <c r="AA2518" t="s">
        <v>65</v>
      </c>
      <c r="AB2518" t="s">
        <v>56</v>
      </c>
      <c r="AC2518">
        <v>2666</v>
      </c>
      <c r="AK2518">
        <v>32</v>
      </c>
      <c r="AL2518">
        <v>0</v>
      </c>
      <c r="AS2518">
        <v>364</v>
      </c>
      <c r="AZ2518">
        <v>332.26</v>
      </c>
      <c r="BB2518">
        <v>32</v>
      </c>
    </row>
    <row r="2519" spans="1:55" x14ac:dyDescent="0.25">
      <c r="A2519" t="s">
        <v>54</v>
      </c>
      <c r="B2519">
        <v>110027</v>
      </c>
      <c r="C2519" t="s">
        <v>55</v>
      </c>
      <c r="D2519" t="s">
        <v>56</v>
      </c>
      <c r="E2519" s="1">
        <v>45977</v>
      </c>
      <c r="F2519" t="s">
        <v>2936</v>
      </c>
      <c r="G2519" t="s">
        <v>63</v>
      </c>
      <c r="H2519" s="4">
        <v>222276000000000</v>
      </c>
      <c r="I2519">
        <v>29811</v>
      </c>
      <c r="J2519" s="3">
        <v>45977.87222222222</v>
      </c>
      <c r="K2519" t="s">
        <v>5760</v>
      </c>
      <c r="L2519" t="s">
        <v>59</v>
      </c>
      <c r="M2519">
        <v>1485</v>
      </c>
      <c r="N2519">
        <v>-615</v>
      </c>
      <c r="O2519">
        <v>0</v>
      </c>
      <c r="P2519">
        <v>870</v>
      </c>
      <c r="Q2519">
        <v>32</v>
      </c>
      <c r="R2519">
        <v>0</v>
      </c>
      <c r="S2519">
        <v>0</v>
      </c>
      <c r="T2519">
        <v>0</v>
      </c>
      <c r="U2519">
        <v>902</v>
      </c>
      <c r="V2519">
        <v>902</v>
      </c>
      <c r="W2519">
        <v>0</v>
      </c>
      <c r="X2519" t="s">
        <v>64</v>
      </c>
      <c r="Y2519">
        <v>204.21</v>
      </c>
      <c r="Z2519">
        <v>9.5399999999999991</v>
      </c>
      <c r="AA2519" t="s">
        <v>65</v>
      </c>
      <c r="AB2519" t="s">
        <v>56</v>
      </c>
      <c r="AC2519">
        <v>3338</v>
      </c>
      <c r="AK2519">
        <v>32</v>
      </c>
      <c r="AL2519">
        <v>0</v>
      </c>
      <c r="AS2519">
        <v>902</v>
      </c>
      <c r="AZ2519">
        <v>870</v>
      </c>
      <c r="BB2519">
        <v>32</v>
      </c>
    </row>
    <row r="2520" spans="1:55" x14ac:dyDescent="0.25">
      <c r="A2520" t="s">
        <v>54</v>
      </c>
      <c r="B2520">
        <v>110027</v>
      </c>
      <c r="C2520" t="s">
        <v>55</v>
      </c>
      <c r="D2520" t="s">
        <v>56</v>
      </c>
      <c r="E2520" s="1">
        <v>45977</v>
      </c>
      <c r="F2520" t="s">
        <v>2937</v>
      </c>
      <c r="G2520" t="s">
        <v>63</v>
      </c>
      <c r="H2520" s="4">
        <v>222277000000000</v>
      </c>
      <c r="I2520">
        <v>29811</v>
      </c>
      <c r="J2520" s="3">
        <v>45977.883333333331</v>
      </c>
      <c r="K2520" t="s">
        <v>5760</v>
      </c>
      <c r="L2520" t="s">
        <v>59</v>
      </c>
      <c r="M2520">
        <v>349</v>
      </c>
      <c r="N2520">
        <v>-175</v>
      </c>
      <c r="O2520">
        <v>0</v>
      </c>
      <c r="P2520">
        <v>174</v>
      </c>
      <c r="Q2520">
        <v>32</v>
      </c>
      <c r="R2520">
        <v>0</v>
      </c>
      <c r="S2520">
        <v>0</v>
      </c>
      <c r="T2520">
        <v>0</v>
      </c>
      <c r="U2520">
        <v>206</v>
      </c>
      <c r="V2520">
        <v>206</v>
      </c>
      <c r="W2520">
        <v>0</v>
      </c>
      <c r="X2520" t="s">
        <v>64</v>
      </c>
      <c r="Y2520">
        <v>65.02</v>
      </c>
      <c r="Z2520">
        <v>4.7699999999999996</v>
      </c>
      <c r="AA2520" t="s">
        <v>65</v>
      </c>
      <c r="AB2520" t="s">
        <v>56</v>
      </c>
      <c r="AC2520">
        <v>6975</v>
      </c>
      <c r="AK2520">
        <v>32</v>
      </c>
      <c r="AL2520">
        <v>0</v>
      </c>
      <c r="AS2520">
        <v>206</v>
      </c>
      <c r="AZ2520">
        <v>174</v>
      </c>
      <c r="BB2520">
        <v>32</v>
      </c>
    </row>
    <row r="2521" spans="1:55" x14ac:dyDescent="0.25">
      <c r="A2521" t="s">
        <v>54</v>
      </c>
      <c r="B2521">
        <v>110027</v>
      </c>
      <c r="C2521" t="s">
        <v>55</v>
      </c>
      <c r="D2521" t="s">
        <v>56</v>
      </c>
      <c r="E2521" s="1">
        <v>45977</v>
      </c>
      <c r="F2521" t="s">
        <v>2938</v>
      </c>
      <c r="G2521" t="s">
        <v>58</v>
      </c>
      <c r="H2521">
        <v>7490590778</v>
      </c>
      <c r="I2521">
        <v>18528960</v>
      </c>
      <c r="J2521" s="3">
        <v>45977.88958333333</v>
      </c>
      <c r="K2521" t="s">
        <v>5760</v>
      </c>
      <c r="L2521" t="s">
        <v>59</v>
      </c>
      <c r="M2521">
        <v>783</v>
      </c>
      <c r="N2521">
        <v>0</v>
      </c>
      <c r="O2521">
        <v>0</v>
      </c>
      <c r="P2521">
        <v>783</v>
      </c>
      <c r="Q2521">
        <v>32</v>
      </c>
      <c r="R2521">
        <v>0</v>
      </c>
      <c r="S2521">
        <v>0</v>
      </c>
      <c r="T2521">
        <v>0</v>
      </c>
      <c r="U2521">
        <v>815</v>
      </c>
      <c r="V2521">
        <v>815</v>
      </c>
      <c r="W2521">
        <v>0</v>
      </c>
      <c r="X2521" t="s">
        <v>60</v>
      </c>
      <c r="Y2521">
        <v>148.80000000000001</v>
      </c>
      <c r="Z2521">
        <v>14.75</v>
      </c>
      <c r="AA2521" t="s">
        <v>61</v>
      </c>
      <c r="AB2521" t="s">
        <v>56</v>
      </c>
      <c r="AC2521">
        <v>778</v>
      </c>
      <c r="AK2521">
        <v>32</v>
      </c>
      <c r="AL2521">
        <v>0</v>
      </c>
      <c r="AT2521">
        <v>815</v>
      </c>
      <c r="AZ2521">
        <v>783</v>
      </c>
      <c r="BC2521">
        <v>32</v>
      </c>
    </row>
    <row r="2522" spans="1:55" x14ac:dyDescent="0.25">
      <c r="A2522" t="s">
        <v>54</v>
      </c>
      <c r="B2522">
        <v>110027</v>
      </c>
      <c r="C2522" t="s">
        <v>55</v>
      </c>
      <c r="D2522" t="s">
        <v>56</v>
      </c>
      <c r="E2522" s="1">
        <v>45977</v>
      </c>
      <c r="F2522" t="s">
        <v>2939</v>
      </c>
      <c r="G2522" t="s">
        <v>63</v>
      </c>
      <c r="H2522" s="4">
        <v>222278000000000</v>
      </c>
      <c r="I2522">
        <v>29811</v>
      </c>
      <c r="J2522" s="3">
        <v>45977.893750000003</v>
      </c>
      <c r="K2522" t="s">
        <v>5760</v>
      </c>
      <c r="L2522" t="s">
        <v>59</v>
      </c>
      <c r="M2522">
        <v>716</v>
      </c>
      <c r="N2522">
        <v>-195</v>
      </c>
      <c r="O2522">
        <v>0</v>
      </c>
      <c r="P2522">
        <v>521</v>
      </c>
      <c r="Q2522">
        <v>32</v>
      </c>
      <c r="R2522">
        <v>0</v>
      </c>
      <c r="S2522">
        <v>0</v>
      </c>
      <c r="T2522">
        <v>0</v>
      </c>
      <c r="U2522">
        <v>553</v>
      </c>
      <c r="V2522">
        <v>553</v>
      </c>
      <c r="W2522">
        <v>0</v>
      </c>
      <c r="X2522" t="s">
        <v>64</v>
      </c>
      <c r="Y2522">
        <v>123.27</v>
      </c>
      <c r="Z2522">
        <v>14.57</v>
      </c>
      <c r="AA2522" t="s">
        <v>65</v>
      </c>
      <c r="AB2522" t="s">
        <v>56</v>
      </c>
      <c r="AC2522">
        <v>9638</v>
      </c>
      <c r="AK2522">
        <v>32</v>
      </c>
      <c r="AL2522">
        <v>0</v>
      </c>
      <c r="AS2522">
        <v>553</v>
      </c>
      <c r="AZ2522">
        <v>521</v>
      </c>
      <c r="BB2522">
        <v>32</v>
      </c>
    </row>
    <row r="2523" spans="1:55" x14ac:dyDescent="0.25">
      <c r="A2523" t="s">
        <v>54</v>
      </c>
      <c r="B2523">
        <v>110027</v>
      </c>
      <c r="C2523" t="s">
        <v>55</v>
      </c>
      <c r="D2523" t="s">
        <v>56</v>
      </c>
      <c r="E2523" s="1">
        <v>45977</v>
      </c>
      <c r="F2523" t="s">
        <v>2940</v>
      </c>
      <c r="G2523" t="s">
        <v>63</v>
      </c>
      <c r="H2523" s="4">
        <v>222278000000000</v>
      </c>
      <c r="I2523">
        <v>29811</v>
      </c>
      <c r="J2523" s="3">
        <v>45977.896527777775</v>
      </c>
      <c r="K2523" t="s">
        <v>5760</v>
      </c>
      <c r="L2523" t="s">
        <v>59</v>
      </c>
      <c r="M2523">
        <v>1165</v>
      </c>
      <c r="N2523">
        <v>-463.75</v>
      </c>
      <c r="O2523">
        <v>0</v>
      </c>
      <c r="P2523">
        <v>701.25</v>
      </c>
      <c r="Q2523">
        <v>32</v>
      </c>
      <c r="R2523">
        <v>0</v>
      </c>
      <c r="S2523">
        <v>-0.25</v>
      </c>
      <c r="T2523">
        <v>0</v>
      </c>
      <c r="U2523">
        <v>733</v>
      </c>
      <c r="V2523">
        <v>733</v>
      </c>
      <c r="W2523">
        <v>0</v>
      </c>
      <c r="X2523" t="s">
        <v>64</v>
      </c>
      <c r="Y2523">
        <v>219.42</v>
      </c>
      <c r="Z2523">
        <v>20.190000000000001</v>
      </c>
      <c r="AA2523" t="s">
        <v>65</v>
      </c>
      <c r="AB2523" t="s">
        <v>56</v>
      </c>
      <c r="AC2523">
        <v>4636</v>
      </c>
      <c r="AK2523">
        <v>32</v>
      </c>
      <c r="AL2523">
        <v>0</v>
      </c>
      <c r="AS2523">
        <v>733</v>
      </c>
      <c r="AZ2523">
        <v>701.25</v>
      </c>
      <c r="BB2523">
        <v>32</v>
      </c>
    </row>
    <row r="2524" spans="1:55" x14ac:dyDescent="0.25">
      <c r="A2524" t="s">
        <v>54</v>
      </c>
      <c r="B2524">
        <v>110027</v>
      </c>
      <c r="C2524" t="s">
        <v>55</v>
      </c>
      <c r="D2524" t="s">
        <v>56</v>
      </c>
      <c r="E2524" s="1">
        <v>45977</v>
      </c>
      <c r="F2524" t="s">
        <v>2941</v>
      </c>
      <c r="G2524" t="s">
        <v>63</v>
      </c>
      <c r="H2524" s="4">
        <v>222279000000000</v>
      </c>
      <c r="I2524">
        <v>29811</v>
      </c>
      <c r="J2524" s="3">
        <v>45977.897222222222</v>
      </c>
      <c r="K2524" t="s">
        <v>5760</v>
      </c>
      <c r="L2524" t="s">
        <v>59</v>
      </c>
      <c r="M2524">
        <v>497</v>
      </c>
      <c r="N2524">
        <v>-93.75</v>
      </c>
      <c r="O2524">
        <v>0</v>
      </c>
      <c r="P2524">
        <v>403.25</v>
      </c>
      <c r="Q2524">
        <v>32</v>
      </c>
      <c r="R2524">
        <v>0</v>
      </c>
      <c r="S2524">
        <v>-0.25</v>
      </c>
      <c r="T2524">
        <v>0</v>
      </c>
      <c r="U2524">
        <v>435</v>
      </c>
      <c r="V2524">
        <v>435</v>
      </c>
      <c r="W2524">
        <v>0</v>
      </c>
      <c r="X2524" t="s">
        <v>64</v>
      </c>
      <c r="Y2524">
        <v>134.63</v>
      </c>
      <c r="Z2524">
        <v>9.82</v>
      </c>
      <c r="AA2524" t="s">
        <v>65</v>
      </c>
      <c r="AB2524" t="s">
        <v>56</v>
      </c>
      <c r="AC2524">
        <v>5783</v>
      </c>
      <c r="AK2524">
        <v>32</v>
      </c>
      <c r="AL2524">
        <v>0</v>
      </c>
      <c r="AS2524">
        <v>435</v>
      </c>
      <c r="AZ2524">
        <v>403.25</v>
      </c>
      <c r="BB2524">
        <v>32</v>
      </c>
    </row>
    <row r="2525" spans="1:55" x14ac:dyDescent="0.25">
      <c r="A2525" t="s">
        <v>54</v>
      </c>
      <c r="B2525">
        <v>110027</v>
      </c>
      <c r="C2525" t="s">
        <v>55</v>
      </c>
      <c r="D2525" t="s">
        <v>56</v>
      </c>
      <c r="E2525" s="1">
        <v>45977</v>
      </c>
      <c r="F2525" t="s">
        <v>2942</v>
      </c>
      <c r="G2525" t="s">
        <v>58</v>
      </c>
      <c r="H2525">
        <v>7490858275</v>
      </c>
      <c r="I2525">
        <v>18528960</v>
      </c>
      <c r="J2525" s="3">
        <v>45977.917361111111</v>
      </c>
      <c r="K2525" t="s">
        <v>5760</v>
      </c>
      <c r="L2525" t="s">
        <v>59</v>
      </c>
      <c r="M2525">
        <v>518</v>
      </c>
      <c r="N2525">
        <v>0</v>
      </c>
      <c r="O2525">
        <v>0</v>
      </c>
      <c r="P2525">
        <v>518</v>
      </c>
      <c r="Q2525">
        <v>32</v>
      </c>
      <c r="R2525">
        <v>0</v>
      </c>
      <c r="S2525">
        <v>0</v>
      </c>
      <c r="T2525">
        <v>0</v>
      </c>
      <c r="U2525">
        <v>550</v>
      </c>
      <c r="V2525">
        <v>550</v>
      </c>
      <c r="W2525">
        <v>0</v>
      </c>
      <c r="X2525" t="s">
        <v>60</v>
      </c>
      <c r="Y2525">
        <v>110.54</v>
      </c>
      <c r="Z2525">
        <v>6.96</v>
      </c>
      <c r="AA2525" t="s">
        <v>61</v>
      </c>
      <c r="AB2525" t="s">
        <v>56</v>
      </c>
      <c r="AC2525">
        <v>8275</v>
      </c>
      <c r="AK2525">
        <v>32</v>
      </c>
      <c r="AL2525">
        <v>0</v>
      </c>
      <c r="AT2525">
        <v>550</v>
      </c>
      <c r="AZ2525">
        <v>518</v>
      </c>
      <c r="BC2525">
        <v>32</v>
      </c>
    </row>
    <row r="2526" spans="1:55" x14ac:dyDescent="0.25">
      <c r="A2526" t="s">
        <v>54</v>
      </c>
      <c r="B2526">
        <v>110027</v>
      </c>
      <c r="C2526" t="s">
        <v>55</v>
      </c>
      <c r="D2526" t="s">
        <v>56</v>
      </c>
      <c r="E2526" s="1">
        <v>45977</v>
      </c>
      <c r="F2526" t="s">
        <v>2943</v>
      </c>
      <c r="G2526" t="s">
        <v>58</v>
      </c>
      <c r="H2526">
        <v>7484303110</v>
      </c>
      <c r="I2526">
        <v>18528960</v>
      </c>
      <c r="J2526" s="3">
        <v>45977.926388888889</v>
      </c>
      <c r="K2526" t="s">
        <v>5760</v>
      </c>
      <c r="L2526" t="s">
        <v>59</v>
      </c>
      <c r="M2526">
        <v>536</v>
      </c>
      <c r="N2526">
        <v>0</v>
      </c>
      <c r="O2526">
        <v>0</v>
      </c>
      <c r="P2526">
        <v>536</v>
      </c>
      <c r="Q2526">
        <v>32</v>
      </c>
      <c r="R2526">
        <v>0</v>
      </c>
      <c r="S2526">
        <v>0</v>
      </c>
      <c r="T2526">
        <v>0</v>
      </c>
      <c r="U2526">
        <v>568</v>
      </c>
      <c r="V2526">
        <v>568</v>
      </c>
      <c r="W2526">
        <v>0</v>
      </c>
      <c r="X2526" t="s">
        <v>60</v>
      </c>
      <c r="Y2526">
        <v>97.21</v>
      </c>
      <c r="Z2526">
        <v>10.88</v>
      </c>
      <c r="AA2526" t="s">
        <v>61</v>
      </c>
      <c r="AB2526" t="s">
        <v>56</v>
      </c>
      <c r="AC2526">
        <v>3110</v>
      </c>
      <c r="AK2526">
        <v>32</v>
      </c>
      <c r="AL2526">
        <v>0</v>
      </c>
      <c r="AT2526">
        <v>568</v>
      </c>
      <c r="AZ2526">
        <v>536</v>
      </c>
      <c r="BC2526">
        <v>32</v>
      </c>
    </row>
    <row r="2527" spans="1:55" x14ac:dyDescent="0.25">
      <c r="A2527" t="s">
        <v>54</v>
      </c>
      <c r="B2527">
        <v>110027</v>
      </c>
      <c r="C2527" t="s">
        <v>55</v>
      </c>
      <c r="D2527" t="s">
        <v>56</v>
      </c>
      <c r="E2527" s="1">
        <v>45977</v>
      </c>
      <c r="F2527" t="s">
        <v>2944</v>
      </c>
      <c r="G2527" t="s">
        <v>58</v>
      </c>
      <c r="H2527">
        <v>7481811626</v>
      </c>
      <c r="I2527">
        <v>18528960</v>
      </c>
      <c r="J2527" s="3">
        <v>45977.929166666669</v>
      </c>
      <c r="K2527" t="s">
        <v>5760</v>
      </c>
      <c r="L2527" t="s">
        <v>59</v>
      </c>
      <c r="M2527">
        <v>398</v>
      </c>
      <c r="N2527">
        <v>-100</v>
      </c>
      <c r="O2527">
        <v>0</v>
      </c>
      <c r="P2527">
        <v>298</v>
      </c>
      <c r="Q2527">
        <v>32</v>
      </c>
      <c r="R2527">
        <v>0</v>
      </c>
      <c r="S2527">
        <v>0</v>
      </c>
      <c r="T2527">
        <v>0</v>
      </c>
      <c r="U2527">
        <v>330</v>
      </c>
      <c r="V2527">
        <v>330</v>
      </c>
      <c r="W2527">
        <v>0</v>
      </c>
      <c r="X2527" t="s">
        <v>60</v>
      </c>
      <c r="Y2527">
        <v>103.1</v>
      </c>
      <c r="Z2527">
        <v>9.82</v>
      </c>
      <c r="AA2527" t="s">
        <v>61</v>
      </c>
      <c r="AB2527" t="s">
        <v>56</v>
      </c>
      <c r="AC2527">
        <v>1626</v>
      </c>
      <c r="AK2527">
        <v>32</v>
      </c>
      <c r="AL2527">
        <v>0</v>
      </c>
      <c r="AT2527">
        <v>330</v>
      </c>
      <c r="AZ2527">
        <v>298</v>
      </c>
      <c r="BC2527">
        <v>32</v>
      </c>
    </row>
    <row r="2528" spans="1:55" x14ac:dyDescent="0.25">
      <c r="A2528" t="s">
        <v>54</v>
      </c>
      <c r="B2528">
        <v>110027</v>
      </c>
      <c r="C2528" t="s">
        <v>55</v>
      </c>
      <c r="D2528" t="s">
        <v>56</v>
      </c>
      <c r="E2528" s="1">
        <v>45977</v>
      </c>
      <c r="F2528" t="s">
        <v>2945</v>
      </c>
      <c r="G2528" t="s">
        <v>63</v>
      </c>
      <c r="H2528" s="4">
        <v>222281000000000</v>
      </c>
      <c r="I2528">
        <v>29811</v>
      </c>
      <c r="J2528" s="3">
        <v>45977.929861111108</v>
      </c>
      <c r="K2528" t="s">
        <v>5760</v>
      </c>
      <c r="L2528" t="s">
        <v>59</v>
      </c>
      <c r="M2528">
        <v>752.66</v>
      </c>
      <c r="N2528">
        <v>-313.02999999999997</v>
      </c>
      <c r="O2528">
        <v>0</v>
      </c>
      <c r="P2528">
        <v>439.63</v>
      </c>
      <c r="Q2528">
        <v>32</v>
      </c>
      <c r="R2528">
        <v>0</v>
      </c>
      <c r="S2528">
        <v>0.37</v>
      </c>
      <c r="T2528">
        <v>0</v>
      </c>
      <c r="U2528">
        <v>472</v>
      </c>
      <c r="V2528">
        <v>472</v>
      </c>
      <c r="W2528">
        <v>0</v>
      </c>
      <c r="X2528" t="s">
        <v>64</v>
      </c>
      <c r="Y2528">
        <v>126.67</v>
      </c>
      <c r="Z2528">
        <v>8.52</v>
      </c>
      <c r="AA2528" t="s">
        <v>65</v>
      </c>
      <c r="AB2528" t="s">
        <v>56</v>
      </c>
      <c r="AC2528">
        <v>477</v>
      </c>
      <c r="AK2528">
        <v>32</v>
      </c>
      <c r="AL2528">
        <v>0</v>
      </c>
      <c r="AS2528">
        <v>472</v>
      </c>
      <c r="AZ2528">
        <v>439.63</v>
      </c>
      <c r="BB2528">
        <v>32</v>
      </c>
    </row>
    <row r="2529" spans="1:55" x14ac:dyDescent="0.25">
      <c r="A2529" t="s">
        <v>54</v>
      </c>
      <c r="B2529">
        <v>110027</v>
      </c>
      <c r="C2529" t="s">
        <v>55</v>
      </c>
      <c r="D2529" t="s">
        <v>56</v>
      </c>
      <c r="E2529" s="1">
        <v>45977</v>
      </c>
      <c r="F2529" t="s">
        <v>2946</v>
      </c>
      <c r="G2529" t="s">
        <v>67</v>
      </c>
      <c r="J2529" s="3">
        <v>45977.930555555555</v>
      </c>
      <c r="K2529" t="s">
        <v>5760</v>
      </c>
      <c r="L2529" t="s">
        <v>59</v>
      </c>
      <c r="M2529">
        <v>436</v>
      </c>
      <c r="N2529">
        <v>0</v>
      </c>
      <c r="O2529">
        <v>0</v>
      </c>
      <c r="P2529">
        <v>436</v>
      </c>
      <c r="Q2529">
        <v>0</v>
      </c>
      <c r="R2529">
        <v>21.8</v>
      </c>
      <c r="S2529">
        <v>0.2</v>
      </c>
      <c r="T2529">
        <v>0</v>
      </c>
      <c r="U2529">
        <v>458</v>
      </c>
      <c r="V2529">
        <v>458</v>
      </c>
      <c r="W2529">
        <v>0</v>
      </c>
      <c r="X2529" t="s">
        <v>68</v>
      </c>
      <c r="Y2529">
        <v>112.17</v>
      </c>
      <c r="Z2529">
        <v>8.94</v>
      </c>
      <c r="AA2529" t="s">
        <v>74</v>
      </c>
      <c r="AB2529" t="s">
        <v>75</v>
      </c>
      <c r="AE2529" t="s">
        <v>2947</v>
      </c>
      <c r="AF2529" t="s">
        <v>516</v>
      </c>
      <c r="AG2529">
        <v>8929758009</v>
      </c>
      <c r="AK2529">
        <v>0</v>
      </c>
      <c r="AL2529">
        <v>0</v>
      </c>
      <c r="AN2529">
        <v>458</v>
      </c>
      <c r="AV2529">
        <v>436</v>
      </c>
      <c r="AW2529">
        <v>10.9</v>
      </c>
      <c r="AX2529">
        <v>436</v>
      </c>
      <c r="AY2529">
        <v>10.9</v>
      </c>
      <c r="AZ2529">
        <v>436</v>
      </c>
    </row>
    <row r="2530" spans="1:55" x14ac:dyDescent="0.25">
      <c r="A2530" t="s">
        <v>54</v>
      </c>
      <c r="B2530">
        <v>110027</v>
      </c>
      <c r="C2530" t="s">
        <v>55</v>
      </c>
      <c r="D2530" t="s">
        <v>56</v>
      </c>
      <c r="E2530" s="1">
        <v>45977</v>
      </c>
      <c r="F2530" t="s">
        <v>2948</v>
      </c>
      <c r="G2530" t="s">
        <v>67</v>
      </c>
      <c r="J2530" s="3">
        <v>45977.930555555555</v>
      </c>
      <c r="K2530" t="s">
        <v>5760</v>
      </c>
      <c r="L2530" t="s">
        <v>59</v>
      </c>
      <c r="M2530">
        <v>388</v>
      </c>
      <c r="N2530">
        <v>0</v>
      </c>
      <c r="O2530">
        <v>0</v>
      </c>
      <c r="P2530">
        <v>388</v>
      </c>
      <c r="Q2530">
        <v>0</v>
      </c>
      <c r="R2530">
        <v>19.399999999999999</v>
      </c>
      <c r="S2530">
        <v>-0.4</v>
      </c>
      <c r="T2530">
        <v>0</v>
      </c>
      <c r="U2530">
        <v>407</v>
      </c>
      <c r="V2530">
        <v>407</v>
      </c>
      <c r="W2530">
        <v>0</v>
      </c>
      <c r="X2530" t="s">
        <v>73</v>
      </c>
      <c r="Y2530">
        <v>104.36</v>
      </c>
      <c r="Z2530">
        <v>4.5199999999999996</v>
      </c>
      <c r="AA2530" t="s">
        <v>74</v>
      </c>
      <c r="AB2530" t="s">
        <v>75</v>
      </c>
      <c r="AE2530" t="s">
        <v>89</v>
      </c>
      <c r="AF2530" t="s">
        <v>56</v>
      </c>
      <c r="AG2530">
        <v>8929758003</v>
      </c>
      <c r="AK2530">
        <v>0</v>
      </c>
      <c r="AL2530">
        <v>0</v>
      </c>
      <c r="AM2530">
        <v>407</v>
      </c>
      <c r="AV2530">
        <v>388</v>
      </c>
      <c r="AW2530">
        <v>9.6999999999999993</v>
      </c>
      <c r="AX2530">
        <v>388</v>
      </c>
      <c r="AY2530">
        <v>9.6999999999999993</v>
      </c>
      <c r="AZ2530">
        <v>388</v>
      </c>
    </row>
    <row r="2531" spans="1:55" x14ac:dyDescent="0.25">
      <c r="A2531" t="s">
        <v>54</v>
      </c>
      <c r="B2531">
        <v>110027</v>
      </c>
      <c r="C2531" t="s">
        <v>55</v>
      </c>
      <c r="D2531" t="s">
        <v>56</v>
      </c>
      <c r="E2531" s="1">
        <v>45977</v>
      </c>
      <c r="F2531" t="s">
        <v>2949</v>
      </c>
      <c r="G2531" t="s">
        <v>63</v>
      </c>
      <c r="H2531" s="4">
        <v>222282000000000</v>
      </c>
      <c r="I2531">
        <v>29811</v>
      </c>
      <c r="J2531" s="3">
        <v>45977.932638888888</v>
      </c>
      <c r="K2531" t="s">
        <v>5760</v>
      </c>
      <c r="L2531" t="s">
        <v>59</v>
      </c>
      <c r="M2531">
        <v>804.56</v>
      </c>
      <c r="N2531">
        <v>-199.98</v>
      </c>
      <c r="O2531">
        <v>0</v>
      </c>
      <c r="P2531">
        <v>604.58000000000004</v>
      </c>
      <c r="Q2531">
        <v>32</v>
      </c>
      <c r="R2531">
        <v>0</v>
      </c>
      <c r="S2531">
        <v>0.42</v>
      </c>
      <c r="T2531">
        <v>0</v>
      </c>
      <c r="U2531">
        <v>637</v>
      </c>
      <c r="V2531">
        <v>637</v>
      </c>
      <c r="W2531">
        <v>0</v>
      </c>
      <c r="X2531" t="s">
        <v>64</v>
      </c>
      <c r="Y2531">
        <v>173.46</v>
      </c>
      <c r="Z2531">
        <v>10.02</v>
      </c>
      <c r="AA2531" t="s">
        <v>65</v>
      </c>
      <c r="AB2531" t="s">
        <v>56</v>
      </c>
      <c r="AC2531">
        <v>4685</v>
      </c>
      <c r="AK2531">
        <v>32</v>
      </c>
      <c r="AL2531">
        <v>0</v>
      </c>
      <c r="AS2531">
        <v>637</v>
      </c>
      <c r="AZ2531">
        <v>604.58000000000004</v>
      </c>
      <c r="BB2531">
        <v>32</v>
      </c>
    </row>
    <row r="2532" spans="1:55" x14ac:dyDescent="0.25">
      <c r="A2532" t="s">
        <v>54</v>
      </c>
      <c r="B2532">
        <v>110027</v>
      </c>
      <c r="C2532" t="s">
        <v>55</v>
      </c>
      <c r="D2532" t="s">
        <v>56</v>
      </c>
      <c r="E2532" s="1">
        <v>45977</v>
      </c>
      <c r="F2532" t="s">
        <v>2950</v>
      </c>
      <c r="G2532" t="s">
        <v>63</v>
      </c>
      <c r="H2532" s="4">
        <v>222282000000000</v>
      </c>
      <c r="I2532">
        <v>29811</v>
      </c>
      <c r="J2532" s="3">
        <v>45977.938888888886</v>
      </c>
      <c r="K2532" t="s">
        <v>5760</v>
      </c>
      <c r="L2532" t="s">
        <v>59</v>
      </c>
      <c r="M2532">
        <v>248</v>
      </c>
      <c r="N2532">
        <v>0</v>
      </c>
      <c r="O2532">
        <v>0</v>
      </c>
      <c r="P2532">
        <v>248</v>
      </c>
      <c r="Q2532">
        <v>32</v>
      </c>
      <c r="R2532">
        <v>0</v>
      </c>
      <c r="S2532">
        <v>0</v>
      </c>
      <c r="T2532">
        <v>0</v>
      </c>
      <c r="U2532">
        <v>280</v>
      </c>
      <c r="V2532">
        <v>280</v>
      </c>
      <c r="W2532">
        <v>0</v>
      </c>
      <c r="X2532" t="s">
        <v>64</v>
      </c>
      <c r="Y2532">
        <v>57.21</v>
      </c>
      <c r="Z2532">
        <v>5</v>
      </c>
      <c r="AA2532" t="s">
        <v>65</v>
      </c>
      <c r="AB2532" t="s">
        <v>56</v>
      </c>
      <c r="AC2532">
        <v>5454</v>
      </c>
      <c r="AK2532">
        <v>32</v>
      </c>
      <c r="AL2532">
        <v>0</v>
      </c>
      <c r="AS2532">
        <v>280</v>
      </c>
      <c r="AZ2532">
        <v>248</v>
      </c>
      <c r="BB2532">
        <v>32</v>
      </c>
    </row>
    <row r="2533" spans="1:55" x14ac:dyDescent="0.25">
      <c r="A2533" t="s">
        <v>54</v>
      </c>
      <c r="B2533">
        <v>110027</v>
      </c>
      <c r="C2533" t="s">
        <v>55</v>
      </c>
      <c r="D2533" t="s">
        <v>56</v>
      </c>
      <c r="E2533" s="1">
        <v>45977</v>
      </c>
      <c r="F2533" t="s">
        <v>2951</v>
      </c>
      <c r="G2533" t="s">
        <v>63</v>
      </c>
      <c r="H2533" s="4">
        <v>222282000000000</v>
      </c>
      <c r="I2533">
        <v>29811</v>
      </c>
      <c r="J2533" s="3">
        <v>45977.942361111112</v>
      </c>
      <c r="K2533" t="s">
        <v>5760</v>
      </c>
      <c r="L2533" t="s">
        <v>59</v>
      </c>
      <c r="M2533">
        <v>766</v>
      </c>
      <c r="N2533">
        <v>-141.97999999999999</v>
      </c>
      <c r="O2533">
        <v>0</v>
      </c>
      <c r="P2533">
        <v>624.02</v>
      </c>
      <c r="Q2533">
        <v>32</v>
      </c>
      <c r="R2533">
        <v>0</v>
      </c>
      <c r="S2533">
        <v>-0.02</v>
      </c>
      <c r="T2533">
        <v>0</v>
      </c>
      <c r="U2533">
        <v>656</v>
      </c>
      <c r="V2533">
        <v>656</v>
      </c>
      <c r="W2533">
        <v>0</v>
      </c>
      <c r="X2533" t="s">
        <v>64</v>
      </c>
      <c r="Y2533">
        <v>150.13999999999999</v>
      </c>
      <c r="Z2533">
        <v>13.46</v>
      </c>
      <c r="AA2533" t="s">
        <v>65</v>
      </c>
      <c r="AB2533" t="s">
        <v>56</v>
      </c>
      <c r="AC2533">
        <v>2421</v>
      </c>
      <c r="AK2533">
        <v>32</v>
      </c>
      <c r="AL2533">
        <v>0</v>
      </c>
      <c r="AS2533">
        <v>656</v>
      </c>
      <c r="AZ2533">
        <v>624.02</v>
      </c>
      <c r="BB2533">
        <v>32</v>
      </c>
    </row>
    <row r="2534" spans="1:55" x14ac:dyDescent="0.25">
      <c r="A2534" t="s">
        <v>54</v>
      </c>
      <c r="B2534">
        <v>110027</v>
      </c>
      <c r="C2534" t="s">
        <v>55</v>
      </c>
      <c r="D2534" t="s">
        <v>56</v>
      </c>
      <c r="E2534" s="1">
        <v>45977</v>
      </c>
      <c r="F2534" t="s">
        <v>2952</v>
      </c>
      <c r="G2534" t="s">
        <v>63</v>
      </c>
      <c r="H2534" s="4">
        <v>222283000000000</v>
      </c>
      <c r="I2534">
        <v>29811</v>
      </c>
      <c r="J2534" s="3">
        <v>45977.943749999999</v>
      </c>
      <c r="K2534" t="s">
        <v>5760</v>
      </c>
      <c r="L2534" t="s">
        <v>59</v>
      </c>
      <c r="M2534">
        <v>438</v>
      </c>
      <c r="N2534">
        <v>-93.75</v>
      </c>
      <c r="O2534">
        <v>0</v>
      </c>
      <c r="P2534">
        <v>344.25</v>
      </c>
      <c r="Q2534">
        <v>32</v>
      </c>
      <c r="R2534">
        <v>0</v>
      </c>
      <c r="S2534">
        <v>-0.25</v>
      </c>
      <c r="T2534">
        <v>0</v>
      </c>
      <c r="U2534">
        <v>376</v>
      </c>
      <c r="V2534">
        <v>376</v>
      </c>
      <c r="W2534">
        <v>0</v>
      </c>
      <c r="X2534" t="s">
        <v>64</v>
      </c>
      <c r="Y2534">
        <v>86.84</v>
      </c>
      <c r="Z2534">
        <v>8.69</v>
      </c>
      <c r="AA2534" t="s">
        <v>65</v>
      </c>
      <c r="AB2534" t="s">
        <v>56</v>
      </c>
      <c r="AC2534">
        <v>6321</v>
      </c>
      <c r="AK2534">
        <v>32</v>
      </c>
      <c r="AL2534">
        <v>0</v>
      </c>
      <c r="AS2534">
        <v>376</v>
      </c>
      <c r="AZ2534">
        <v>344.25</v>
      </c>
      <c r="BB2534">
        <v>32</v>
      </c>
    </row>
    <row r="2535" spans="1:55" x14ac:dyDescent="0.25">
      <c r="A2535" t="s">
        <v>54</v>
      </c>
      <c r="B2535">
        <v>110027</v>
      </c>
      <c r="C2535" t="s">
        <v>55</v>
      </c>
      <c r="D2535" t="s">
        <v>56</v>
      </c>
      <c r="E2535" s="1">
        <v>45977</v>
      </c>
      <c r="F2535" t="s">
        <v>2953</v>
      </c>
      <c r="G2535" t="s">
        <v>63</v>
      </c>
      <c r="H2535" s="4">
        <v>222283000000000</v>
      </c>
      <c r="I2535">
        <v>29811</v>
      </c>
      <c r="J2535" s="3">
        <v>45977.949305555558</v>
      </c>
      <c r="K2535" t="s">
        <v>5760</v>
      </c>
      <c r="L2535" t="s">
        <v>59</v>
      </c>
      <c r="M2535">
        <v>229</v>
      </c>
      <c r="N2535">
        <v>0</v>
      </c>
      <c r="O2535">
        <v>0</v>
      </c>
      <c r="P2535">
        <v>229</v>
      </c>
      <c r="Q2535">
        <v>32</v>
      </c>
      <c r="R2535">
        <v>0</v>
      </c>
      <c r="S2535">
        <v>0</v>
      </c>
      <c r="T2535">
        <v>0</v>
      </c>
      <c r="U2535">
        <v>261</v>
      </c>
      <c r="V2535">
        <v>261</v>
      </c>
      <c r="W2535">
        <v>0</v>
      </c>
      <c r="X2535" t="s">
        <v>64</v>
      </c>
      <c r="Y2535">
        <v>47.19</v>
      </c>
      <c r="Z2535">
        <v>5</v>
      </c>
      <c r="AA2535" t="s">
        <v>65</v>
      </c>
      <c r="AB2535" t="s">
        <v>56</v>
      </c>
      <c r="AC2535">
        <v>9873</v>
      </c>
      <c r="AK2535">
        <v>32</v>
      </c>
      <c r="AL2535">
        <v>0</v>
      </c>
      <c r="AS2535">
        <v>261</v>
      </c>
      <c r="AZ2535">
        <v>229</v>
      </c>
      <c r="BB2535">
        <v>32</v>
      </c>
    </row>
    <row r="2536" spans="1:55" x14ac:dyDescent="0.25">
      <c r="A2536" t="s">
        <v>54</v>
      </c>
      <c r="B2536">
        <v>110027</v>
      </c>
      <c r="C2536" t="s">
        <v>55</v>
      </c>
      <c r="D2536" t="s">
        <v>56</v>
      </c>
      <c r="E2536" s="1">
        <v>45977</v>
      </c>
      <c r="F2536" t="s">
        <v>2954</v>
      </c>
      <c r="G2536" t="s">
        <v>63</v>
      </c>
      <c r="H2536" s="4">
        <v>222283000000000</v>
      </c>
      <c r="I2536">
        <v>29811</v>
      </c>
      <c r="J2536" s="3">
        <v>45977.950694444444</v>
      </c>
      <c r="K2536" t="s">
        <v>5760</v>
      </c>
      <c r="L2536" t="s">
        <v>59</v>
      </c>
      <c r="M2536">
        <v>447</v>
      </c>
      <c r="N2536">
        <v>-93.74</v>
      </c>
      <c r="O2536">
        <v>0</v>
      </c>
      <c r="P2536">
        <v>353.26</v>
      </c>
      <c r="Q2536">
        <v>32</v>
      </c>
      <c r="R2536">
        <v>0</v>
      </c>
      <c r="S2536">
        <v>-0.26</v>
      </c>
      <c r="T2536">
        <v>0</v>
      </c>
      <c r="U2536">
        <v>385</v>
      </c>
      <c r="V2536">
        <v>385</v>
      </c>
      <c r="W2536">
        <v>0</v>
      </c>
      <c r="X2536" t="s">
        <v>64</v>
      </c>
      <c r="Y2536">
        <v>101.08</v>
      </c>
      <c r="Z2536">
        <v>8.92</v>
      </c>
      <c r="AA2536" t="s">
        <v>65</v>
      </c>
      <c r="AB2536" t="s">
        <v>56</v>
      </c>
      <c r="AC2536">
        <v>3992</v>
      </c>
      <c r="AK2536">
        <v>32</v>
      </c>
      <c r="AL2536">
        <v>0</v>
      </c>
      <c r="AS2536">
        <v>385</v>
      </c>
      <c r="AZ2536">
        <v>353.26</v>
      </c>
      <c r="BB2536">
        <v>32</v>
      </c>
    </row>
    <row r="2537" spans="1:55" x14ac:dyDescent="0.25">
      <c r="A2537" t="s">
        <v>54</v>
      </c>
      <c r="B2537">
        <v>110027</v>
      </c>
      <c r="C2537" t="s">
        <v>55</v>
      </c>
      <c r="D2537" t="s">
        <v>56</v>
      </c>
      <c r="E2537" s="1">
        <v>45977</v>
      </c>
      <c r="F2537" t="s">
        <v>2955</v>
      </c>
      <c r="G2537" t="s">
        <v>63</v>
      </c>
      <c r="H2537" s="4">
        <v>222283000000000</v>
      </c>
      <c r="I2537">
        <v>29811</v>
      </c>
      <c r="J2537" s="3">
        <v>45977.950694444444</v>
      </c>
      <c r="K2537" t="s">
        <v>5760</v>
      </c>
      <c r="L2537" t="s">
        <v>59</v>
      </c>
      <c r="M2537">
        <v>298</v>
      </c>
      <c r="N2537">
        <v>-110</v>
      </c>
      <c r="O2537">
        <v>0</v>
      </c>
      <c r="P2537">
        <v>188</v>
      </c>
      <c r="Q2537">
        <v>32</v>
      </c>
      <c r="R2537">
        <v>0</v>
      </c>
      <c r="S2537">
        <v>0</v>
      </c>
      <c r="T2537">
        <v>0</v>
      </c>
      <c r="U2537">
        <v>220</v>
      </c>
      <c r="V2537">
        <v>220</v>
      </c>
      <c r="W2537">
        <v>0</v>
      </c>
      <c r="X2537" t="s">
        <v>64</v>
      </c>
      <c r="Y2537">
        <v>52.96</v>
      </c>
      <c r="Z2537">
        <v>6.73</v>
      </c>
      <c r="AA2537" t="s">
        <v>65</v>
      </c>
      <c r="AB2537" t="s">
        <v>56</v>
      </c>
      <c r="AC2537">
        <v>8722</v>
      </c>
      <c r="AK2537">
        <v>32</v>
      </c>
      <c r="AL2537">
        <v>0</v>
      </c>
      <c r="AS2537">
        <v>220</v>
      </c>
      <c r="AZ2537">
        <v>188</v>
      </c>
      <c r="BB2537">
        <v>32</v>
      </c>
    </row>
    <row r="2538" spans="1:55" x14ac:dyDescent="0.25">
      <c r="A2538" t="s">
        <v>54</v>
      </c>
      <c r="B2538">
        <v>110027</v>
      </c>
      <c r="C2538" t="s">
        <v>55</v>
      </c>
      <c r="D2538" t="s">
        <v>56</v>
      </c>
      <c r="E2538" s="1">
        <v>45977</v>
      </c>
      <c r="F2538" t="s">
        <v>2956</v>
      </c>
      <c r="G2538" t="s">
        <v>63</v>
      </c>
      <c r="H2538" s="4">
        <v>222285000000000</v>
      </c>
      <c r="I2538">
        <v>29811</v>
      </c>
      <c r="J2538" s="3">
        <v>45977.967361111114</v>
      </c>
      <c r="K2538" t="s">
        <v>5760</v>
      </c>
      <c r="L2538" t="s">
        <v>59</v>
      </c>
      <c r="M2538">
        <v>897</v>
      </c>
      <c r="N2538">
        <v>-424.63</v>
      </c>
      <c r="O2538">
        <v>0</v>
      </c>
      <c r="P2538">
        <v>472.37</v>
      </c>
      <c r="Q2538">
        <v>32</v>
      </c>
      <c r="R2538">
        <v>0</v>
      </c>
      <c r="S2538">
        <v>-0.37</v>
      </c>
      <c r="T2538">
        <v>0</v>
      </c>
      <c r="U2538">
        <v>504</v>
      </c>
      <c r="V2538">
        <v>504</v>
      </c>
      <c r="W2538">
        <v>0</v>
      </c>
      <c r="X2538" t="s">
        <v>64</v>
      </c>
      <c r="Y2538">
        <v>135.5</v>
      </c>
      <c r="Z2538">
        <v>3.92</v>
      </c>
      <c r="AA2538" t="s">
        <v>65</v>
      </c>
      <c r="AB2538" t="s">
        <v>56</v>
      </c>
      <c r="AC2538">
        <v>656</v>
      </c>
      <c r="AK2538">
        <v>32</v>
      </c>
      <c r="AL2538">
        <v>0</v>
      </c>
      <c r="AS2538">
        <v>504</v>
      </c>
      <c r="AZ2538">
        <v>472.37</v>
      </c>
      <c r="BB2538">
        <v>32</v>
      </c>
    </row>
    <row r="2539" spans="1:55" x14ac:dyDescent="0.25">
      <c r="A2539" t="s">
        <v>54</v>
      </c>
      <c r="B2539">
        <v>110027</v>
      </c>
      <c r="C2539" t="s">
        <v>55</v>
      </c>
      <c r="D2539" t="s">
        <v>56</v>
      </c>
      <c r="E2539" s="1">
        <v>45977</v>
      </c>
      <c r="F2539" t="s">
        <v>2957</v>
      </c>
      <c r="G2539" t="s">
        <v>63</v>
      </c>
      <c r="H2539" s="4">
        <v>222285000000000</v>
      </c>
      <c r="I2539">
        <v>29811</v>
      </c>
      <c r="J2539" s="3">
        <v>45977.972916666666</v>
      </c>
      <c r="K2539" t="s">
        <v>5760</v>
      </c>
      <c r="L2539" t="s">
        <v>59</v>
      </c>
      <c r="M2539">
        <v>708.28</v>
      </c>
      <c r="N2539">
        <v>-142</v>
      </c>
      <c r="O2539">
        <v>0</v>
      </c>
      <c r="P2539">
        <v>566.28</v>
      </c>
      <c r="Q2539">
        <v>32</v>
      </c>
      <c r="R2539">
        <v>0</v>
      </c>
      <c r="S2539">
        <v>-0.28000000000000003</v>
      </c>
      <c r="T2539">
        <v>0</v>
      </c>
      <c r="U2539">
        <v>598</v>
      </c>
      <c r="V2539">
        <v>598</v>
      </c>
      <c r="W2539">
        <v>0</v>
      </c>
      <c r="X2539" t="s">
        <v>64</v>
      </c>
      <c r="Y2539">
        <v>147.94999999999999</v>
      </c>
      <c r="Z2539">
        <v>13.6</v>
      </c>
      <c r="AA2539" t="s">
        <v>65</v>
      </c>
      <c r="AB2539" t="s">
        <v>56</v>
      </c>
      <c r="AC2539">
        <v>1942</v>
      </c>
      <c r="AK2539">
        <v>32</v>
      </c>
      <c r="AL2539">
        <v>0</v>
      </c>
      <c r="AS2539">
        <v>598</v>
      </c>
      <c r="AZ2539">
        <v>566.28</v>
      </c>
      <c r="BB2539">
        <v>32</v>
      </c>
    </row>
    <row r="2540" spans="1:55" x14ac:dyDescent="0.25">
      <c r="A2540" t="s">
        <v>54</v>
      </c>
      <c r="B2540">
        <v>110027</v>
      </c>
      <c r="C2540" t="s">
        <v>55</v>
      </c>
      <c r="D2540" t="s">
        <v>56</v>
      </c>
      <c r="E2540" s="1">
        <v>45977</v>
      </c>
      <c r="F2540" t="s">
        <v>2958</v>
      </c>
      <c r="G2540" t="s">
        <v>67</v>
      </c>
      <c r="J2540" s="3">
        <v>45977.973611111112</v>
      </c>
      <c r="K2540" t="s">
        <v>5760</v>
      </c>
      <c r="L2540" t="s">
        <v>59</v>
      </c>
      <c r="M2540">
        <v>487</v>
      </c>
      <c r="N2540">
        <v>0</v>
      </c>
      <c r="O2540">
        <v>0</v>
      </c>
      <c r="P2540">
        <v>487</v>
      </c>
      <c r="Q2540">
        <v>0</v>
      </c>
      <c r="R2540">
        <v>24.36</v>
      </c>
      <c r="S2540">
        <v>-0.36</v>
      </c>
      <c r="T2540">
        <v>0</v>
      </c>
      <c r="U2540">
        <v>511</v>
      </c>
      <c r="V2540">
        <v>511</v>
      </c>
      <c r="W2540">
        <v>0</v>
      </c>
      <c r="X2540" t="s">
        <v>73</v>
      </c>
      <c r="Y2540">
        <v>126.94</v>
      </c>
      <c r="Z2540">
        <v>11.28</v>
      </c>
      <c r="AA2540" t="s">
        <v>74</v>
      </c>
      <c r="AB2540" t="s">
        <v>75</v>
      </c>
      <c r="AE2540" t="s">
        <v>89</v>
      </c>
      <c r="AF2540" t="s">
        <v>56</v>
      </c>
      <c r="AG2540">
        <v>8929758003</v>
      </c>
      <c r="AK2540">
        <v>0</v>
      </c>
      <c r="AL2540">
        <v>0</v>
      </c>
      <c r="AM2540">
        <v>511</v>
      </c>
      <c r="AV2540">
        <v>487</v>
      </c>
      <c r="AW2540">
        <v>12.18</v>
      </c>
      <c r="AX2540">
        <v>487</v>
      </c>
      <c r="AY2540">
        <v>12.18</v>
      </c>
      <c r="AZ2540">
        <v>487</v>
      </c>
    </row>
    <row r="2541" spans="1:55" x14ac:dyDescent="0.25">
      <c r="A2541" t="s">
        <v>54</v>
      </c>
      <c r="B2541">
        <v>110027</v>
      </c>
      <c r="C2541" t="s">
        <v>55</v>
      </c>
      <c r="D2541" t="s">
        <v>56</v>
      </c>
      <c r="E2541" s="1">
        <v>45977</v>
      </c>
      <c r="F2541" t="s">
        <v>2959</v>
      </c>
      <c r="G2541" t="s">
        <v>58</v>
      </c>
      <c r="H2541">
        <v>7489876788</v>
      </c>
      <c r="I2541">
        <v>18528960</v>
      </c>
      <c r="J2541" s="3">
        <v>45977.975694444445</v>
      </c>
      <c r="K2541" t="s">
        <v>5760</v>
      </c>
      <c r="L2541" t="s">
        <v>59</v>
      </c>
      <c r="M2541">
        <v>488</v>
      </c>
      <c r="N2541">
        <v>-75</v>
      </c>
      <c r="O2541">
        <v>0</v>
      </c>
      <c r="P2541">
        <v>413</v>
      </c>
      <c r="Q2541">
        <v>32</v>
      </c>
      <c r="R2541">
        <v>0</v>
      </c>
      <c r="S2541">
        <v>0</v>
      </c>
      <c r="T2541">
        <v>0</v>
      </c>
      <c r="U2541">
        <v>445</v>
      </c>
      <c r="V2541">
        <v>445</v>
      </c>
      <c r="W2541">
        <v>0</v>
      </c>
      <c r="X2541" t="s">
        <v>60</v>
      </c>
      <c r="Y2541">
        <v>96.45</v>
      </c>
      <c r="Z2541">
        <v>10.31</v>
      </c>
      <c r="AA2541" t="s">
        <v>61</v>
      </c>
      <c r="AB2541" t="s">
        <v>56</v>
      </c>
      <c r="AC2541">
        <v>6788</v>
      </c>
      <c r="AK2541">
        <v>32</v>
      </c>
      <c r="AL2541">
        <v>0</v>
      </c>
      <c r="AT2541">
        <v>445</v>
      </c>
      <c r="AZ2541">
        <v>413</v>
      </c>
      <c r="BC2541">
        <v>32</v>
      </c>
    </row>
    <row r="2542" spans="1:55" x14ac:dyDescent="0.25">
      <c r="A2542" t="s">
        <v>54</v>
      </c>
      <c r="B2542">
        <v>110027</v>
      </c>
      <c r="C2542" t="s">
        <v>55</v>
      </c>
      <c r="D2542" t="s">
        <v>56</v>
      </c>
      <c r="E2542" s="1">
        <v>45977</v>
      </c>
      <c r="F2542" t="s">
        <v>2960</v>
      </c>
      <c r="G2542" t="s">
        <v>67</v>
      </c>
      <c r="J2542" s="3">
        <v>45977.977083333331</v>
      </c>
      <c r="K2542" t="s">
        <v>5760</v>
      </c>
      <c r="L2542" t="s">
        <v>59</v>
      </c>
      <c r="M2542">
        <v>558</v>
      </c>
      <c r="N2542">
        <v>0</v>
      </c>
      <c r="O2542">
        <v>0</v>
      </c>
      <c r="P2542">
        <v>558</v>
      </c>
      <c r="Q2542">
        <v>0</v>
      </c>
      <c r="R2542">
        <v>27.9</v>
      </c>
      <c r="S2542">
        <v>0.1</v>
      </c>
      <c r="T2542">
        <v>0</v>
      </c>
      <c r="U2542">
        <v>586</v>
      </c>
      <c r="V2542">
        <v>586</v>
      </c>
      <c r="W2542">
        <v>0</v>
      </c>
      <c r="X2542" t="s">
        <v>68</v>
      </c>
      <c r="Y2542">
        <v>126.85</v>
      </c>
      <c r="Z2542">
        <v>11</v>
      </c>
      <c r="AA2542" t="s">
        <v>74</v>
      </c>
      <c r="AB2542" t="s">
        <v>75</v>
      </c>
      <c r="AE2542" t="s">
        <v>89</v>
      </c>
      <c r="AF2542" t="s">
        <v>56</v>
      </c>
      <c r="AG2542">
        <v>8929758003</v>
      </c>
      <c r="AK2542">
        <v>0</v>
      </c>
      <c r="AL2542">
        <v>0</v>
      </c>
      <c r="AN2542">
        <v>586</v>
      </c>
      <c r="AV2542">
        <v>558</v>
      </c>
      <c r="AW2542">
        <v>13.95</v>
      </c>
      <c r="AX2542">
        <v>558</v>
      </c>
      <c r="AY2542">
        <v>13.95</v>
      </c>
      <c r="AZ2542">
        <v>558</v>
      </c>
    </row>
    <row r="2543" spans="1:55" x14ac:dyDescent="0.25">
      <c r="A2543" t="s">
        <v>54</v>
      </c>
      <c r="B2543">
        <v>110027</v>
      </c>
      <c r="C2543" t="s">
        <v>55</v>
      </c>
      <c r="D2543" t="s">
        <v>56</v>
      </c>
      <c r="E2543" s="1">
        <v>45977</v>
      </c>
      <c r="F2543" t="s">
        <v>2961</v>
      </c>
      <c r="G2543" t="s">
        <v>67</v>
      </c>
      <c r="J2543" s="3">
        <v>45977.977777777778</v>
      </c>
      <c r="K2543" t="s">
        <v>5760</v>
      </c>
      <c r="L2543" t="s">
        <v>59</v>
      </c>
      <c r="M2543">
        <v>438</v>
      </c>
      <c r="N2543">
        <v>0</v>
      </c>
      <c r="O2543">
        <v>0</v>
      </c>
      <c r="P2543">
        <v>438</v>
      </c>
      <c r="Q2543">
        <v>0</v>
      </c>
      <c r="R2543">
        <v>21.9</v>
      </c>
      <c r="S2543">
        <v>0.1</v>
      </c>
      <c r="T2543">
        <v>0</v>
      </c>
      <c r="U2543">
        <v>460</v>
      </c>
      <c r="V2543">
        <v>460</v>
      </c>
      <c r="W2543">
        <v>0</v>
      </c>
      <c r="X2543" t="s">
        <v>68</v>
      </c>
      <c r="Y2543">
        <v>120.28</v>
      </c>
      <c r="Z2543">
        <v>5.46</v>
      </c>
      <c r="AA2543" t="s">
        <v>74</v>
      </c>
      <c r="AB2543" t="s">
        <v>75</v>
      </c>
      <c r="AE2543" t="s">
        <v>89</v>
      </c>
      <c r="AF2543" t="s">
        <v>56</v>
      </c>
      <c r="AG2543">
        <v>8929758003</v>
      </c>
      <c r="AK2543">
        <v>0</v>
      </c>
      <c r="AL2543">
        <v>0</v>
      </c>
      <c r="AN2543">
        <v>460</v>
      </c>
      <c r="AV2543">
        <v>438</v>
      </c>
      <c r="AW2543">
        <v>10.95</v>
      </c>
      <c r="AX2543">
        <v>438</v>
      </c>
      <c r="AY2543">
        <v>10.95</v>
      </c>
      <c r="AZ2543">
        <v>438</v>
      </c>
    </row>
    <row r="2544" spans="1:55" x14ac:dyDescent="0.25">
      <c r="A2544" t="s">
        <v>54</v>
      </c>
      <c r="B2544">
        <v>110027</v>
      </c>
      <c r="C2544" t="s">
        <v>55</v>
      </c>
      <c r="D2544" t="s">
        <v>56</v>
      </c>
      <c r="E2544" s="1">
        <v>45977</v>
      </c>
      <c r="F2544" t="s">
        <v>2962</v>
      </c>
      <c r="G2544" t="s">
        <v>63</v>
      </c>
      <c r="H2544" s="4">
        <v>222286000000000</v>
      </c>
      <c r="I2544">
        <v>29811</v>
      </c>
      <c r="J2544" s="3">
        <v>45977.980555555558</v>
      </c>
      <c r="K2544" t="s">
        <v>5760</v>
      </c>
      <c r="L2544" t="s">
        <v>59</v>
      </c>
      <c r="M2544">
        <v>554.66</v>
      </c>
      <c r="N2544">
        <v>-93.75</v>
      </c>
      <c r="O2544">
        <v>0</v>
      </c>
      <c r="P2544">
        <v>460.91</v>
      </c>
      <c r="Q2544">
        <v>32</v>
      </c>
      <c r="R2544">
        <v>0</v>
      </c>
      <c r="S2544">
        <v>0.09</v>
      </c>
      <c r="T2544">
        <v>0</v>
      </c>
      <c r="U2544">
        <v>493</v>
      </c>
      <c r="V2544">
        <v>493</v>
      </c>
      <c r="W2544">
        <v>0</v>
      </c>
      <c r="X2544" t="s">
        <v>64</v>
      </c>
      <c r="Y2544">
        <v>121.45</v>
      </c>
      <c r="Z2544">
        <v>10.99</v>
      </c>
      <c r="AA2544" t="s">
        <v>65</v>
      </c>
      <c r="AB2544" t="s">
        <v>56</v>
      </c>
      <c r="AC2544">
        <v>9426</v>
      </c>
      <c r="AK2544">
        <v>32</v>
      </c>
      <c r="AL2544">
        <v>0</v>
      </c>
      <c r="AS2544">
        <v>493</v>
      </c>
      <c r="AZ2544">
        <v>460.91</v>
      </c>
      <c r="BB2544">
        <v>32</v>
      </c>
    </row>
    <row r="2545" spans="1:55" x14ac:dyDescent="0.25">
      <c r="A2545" t="s">
        <v>54</v>
      </c>
      <c r="B2545">
        <v>110027</v>
      </c>
      <c r="C2545" t="s">
        <v>55</v>
      </c>
      <c r="D2545" t="s">
        <v>56</v>
      </c>
      <c r="E2545" s="1">
        <v>45977</v>
      </c>
      <c r="F2545" t="s">
        <v>2963</v>
      </c>
      <c r="G2545" t="s">
        <v>63</v>
      </c>
      <c r="H2545" s="4">
        <v>222286000000000</v>
      </c>
      <c r="I2545">
        <v>29811</v>
      </c>
      <c r="J2545" s="3">
        <v>45977.981944444444</v>
      </c>
      <c r="K2545" t="s">
        <v>5760</v>
      </c>
      <c r="L2545" t="s">
        <v>59</v>
      </c>
      <c r="M2545">
        <v>398</v>
      </c>
      <c r="N2545">
        <v>-93.75</v>
      </c>
      <c r="O2545">
        <v>0</v>
      </c>
      <c r="P2545">
        <v>304.25</v>
      </c>
      <c r="Q2545">
        <v>32</v>
      </c>
      <c r="R2545">
        <v>0</v>
      </c>
      <c r="S2545">
        <v>-0.25</v>
      </c>
      <c r="T2545">
        <v>0</v>
      </c>
      <c r="U2545">
        <v>336</v>
      </c>
      <c r="V2545">
        <v>336</v>
      </c>
      <c r="W2545">
        <v>0</v>
      </c>
      <c r="X2545" t="s">
        <v>64</v>
      </c>
      <c r="Y2545">
        <v>81.7</v>
      </c>
      <c r="Z2545">
        <v>11.02</v>
      </c>
      <c r="AA2545" t="s">
        <v>65</v>
      </c>
      <c r="AB2545" t="s">
        <v>56</v>
      </c>
      <c r="AC2545">
        <v>9776</v>
      </c>
      <c r="AK2545">
        <v>32</v>
      </c>
      <c r="AL2545">
        <v>0</v>
      </c>
      <c r="AS2545">
        <v>336</v>
      </c>
      <c r="AZ2545">
        <v>304.25</v>
      </c>
      <c r="BB2545">
        <v>32</v>
      </c>
    </row>
    <row r="2546" spans="1:55" x14ac:dyDescent="0.25">
      <c r="A2546" t="s">
        <v>54</v>
      </c>
      <c r="B2546">
        <v>110027</v>
      </c>
      <c r="C2546" t="s">
        <v>55</v>
      </c>
      <c r="D2546" t="s">
        <v>56</v>
      </c>
      <c r="E2546" s="1">
        <v>45977</v>
      </c>
      <c r="F2546" t="s">
        <v>2964</v>
      </c>
      <c r="G2546" t="s">
        <v>58</v>
      </c>
      <c r="H2546">
        <v>7489951313</v>
      </c>
      <c r="I2546">
        <v>18528960</v>
      </c>
      <c r="J2546" s="3">
        <v>45977.988888888889</v>
      </c>
      <c r="K2546" t="s">
        <v>5760</v>
      </c>
      <c r="L2546" t="s">
        <v>59</v>
      </c>
      <c r="M2546">
        <v>835</v>
      </c>
      <c r="N2546">
        <v>-174.5</v>
      </c>
      <c r="O2546">
        <v>0</v>
      </c>
      <c r="P2546">
        <v>660.5</v>
      </c>
      <c r="Q2546">
        <v>32</v>
      </c>
      <c r="R2546">
        <v>0</v>
      </c>
      <c r="S2546">
        <v>0</v>
      </c>
      <c r="T2546">
        <v>0</v>
      </c>
      <c r="U2546">
        <v>692.5</v>
      </c>
      <c r="V2546">
        <v>692.5</v>
      </c>
      <c r="W2546">
        <v>0</v>
      </c>
      <c r="X2546" t="s">
        <v>60</v>
      </c>
      <c r="Y2546">
        <v>128.88</v>
      </c>
      <c r="Z2546">
        <v>15.55</v>
      </c>
      <c r="AA2546" t="s">
        <v>61</v>
      </c>
      <c r="AB2546" t="s">
        <v>56</v>
      </c>
      <c r="AC2546">
        <v>1313</v>
      </c>
      <c r="AK2546">
        <v>32</v>
      </c>
      <c r="AL2546">
        <v>0</v>
      </c>
      <c r="AT2546">
        <v>692.5</v>
      </c>
      <c r="AZ2546">
        <v>660.5</v>
      </c>
      <c r="BC2546">
        <v>32</v>
      </c>
    </row>
    <row r="2547" spans="1:55" x14ac:dyDescent="0.25">
      <c r="A2547" t="s">
        <v>54</v>
      </c>
      <c r="B2547">
        <v>110027</v>
      </c>
      <c r="C2547" t="s">
        <v>55</v>
      </c>
      <c r="D2547" t="s">
        <v>56</v>
      </c>
      <c r="E2547" s="1">
        <v>45977</v>
      </c>
      <c r="F2547" t="s">
        <v>2965</v>
      </c>
      <c r="G2547" t="s">
        <v>67</v>
      </c>
      <c r="J2547" s="3">
        <v>45977.989583333336</v>
      </c>
      <c r="K2547" t="s">
        <v>5760</v>
      </c>
      <c r="L2547" t="s">
        <v>59</v>
      </c>
      <c r="M2547">
        <v>318</v>
      </c>
      <c r="N2547">
        <v>0</v>
      </c>
      <c r="O2547">
        <v>0</v>
      </c>
      <c r="P2547">
        <v>318</v>
      </c>
      <c r="Q2547">
        <v>0</v>
      </c>
      <c r="R2547">
        <v>15.9</v>
      </c>
      <c r="S2547">
        <v>0.1</v>
      </c>
      <c r="T2547">
        <v>0</v>
      </c>
      <c r="U2547">
        <v>334</v>
      </c>
      <c r="V2547">
        <v>334</v>
      </c>
      <c r="W2547">
        <v>0</v>
      </c>
      <c r="X2547" t="s">
        <v>73</v>
      </c>
      <c r="Y2547">
        <v>64.95</v>
      </c>
      <c r="Z2547">
        <v>3.92</v>
      </c>
      <c r="AA2547" t="s">
        <v>74</v>
      </c>
      <c r="AB2547" t="s">
        <v>75</v>
      </c>
      <c r="AE2547" t="s">
        <v>89</v>
      </c>
      <c r="AF2547" t="s">
        <v>56</v>
      </c>
      <c r="AG2547">
        <v>8929758003</v>
      </c>
      <c r="AK2547">
        <v>0</v>
      </c>
      <c r="AL2547">
        <v>0</v>
      </c>
      <c r="AM2547">
        <v>334</v>
      </c>
      <c r="AV2547">
        <v>318</v>
      </c>
      <c r="AW2547">
        <v>7.95</v>
      </c>
      <c r="AX2547">
        <v>318</v>
      </c>
      <c r="AY2547">
        <v>7.95</v>
      </c>
      <c r="AZ2547">
        <v>318</v>
      </c>
    </row>
    <row r="2548" spans="1:55" x14ac:dyDescent="0.25">
      <c r="A2548" t="s">
        <v>54</v>
      </c>
      <c r="B2548">
        <v>110027</v>
      </c>
      <c r="C2548" t="s">
        <v>55</v>
      </c>
      <c r="D2548" t="s">
        <v>56</v>
      </c>
      <c r="E2548" s="1">
        <v>45977</v>
      </c>
      <c r="F2548" t="s">
        <v>2966</v>
      </c>
      <c r="G2548" t="s">
        <v>67</v>
      </c>
      <c r="J2548" s="3">
        <v>45977.990972222222</v>
      </c>
      <c r="K2548" t="s">
        <v>5760</v>
      </c>
      <c r="L2548" t="s">
        <v>59</v>
      </c>
      <c r="M2548">
        <v>497</v>
      </c>
      <c r="N2548">
        <v>0</v>
      </c>
      <c r="O2548">
        <v>0</v>
      </c>
      <c r="P2548">
        <v>497</v>
      </c>
      <c r="Q2548">
        <v>0</v>
      </c>
      <c r="R2548">
        <v>24.86</v>
      </c>
      <c r="S2548">
        <v>0.14000000000000001</v>
      </c>
      <c r="T2548">
        <v>0</v>
      </c>
      <c r="U2548">
        <v>522</v>
      </c>
      <c r="V2548">
        <v>522</v>
      </c>
      <c r="W2548">
        <v>0</v>
      </c>
      <c r="X2548" t="s">
        <v>466</v>
      </c>
      <c r="Y2548">
        <v>133.25</v>
      </c>
      <c r="Z2548">
        <v>12.92</v>
      </c>
      <c r="AA2548" t="s">
        <v>69</v>
      </c>
      <c r="AE2548" t="s">
        <v>89</v>
      </c>
      <c r="AF2548" t="s">
        <v>56</v>
      </c>
      <c r="AG2548">
        <v>8929758003</v>
      </c>
      <c r="AK2548">
        <v>0</v>
      </c>
      <c r="AL2548">
        <v>0</v>
      </c>
      <c r="AM2548">
        <v>12</v>
      </c>
      <c r="AN2548">
        <v>510</v>
      </c>
      <c r="AV2548">
        <v>497</v>
      </c>
      <c r="AW2548">
        <v>12.43</v>
      </c>
      <c r="AX2548">
        <v>497</v>
      </c>
      <c r="AY2548">
        <v>12.43</v>
      </c>
      <c r="AZ2548">
        <v>497</v>
      </c>
    </row>
    <row r="2549" spans="1:55" x14ac:dyDescent="0.25">
      <c r="A2549" t="s">
        <v>54</v>
      </c>
      <c r="B2549">
        <v>110027</v>
      </c>
      <c r="C2549" t="s">
        <v>55</v>
      </c>
      <c r="D2549" t="s">
        <v>56</v>
      </c>
      <c r="E2549" s="1">
        <v>45977</v>
      </c>
      <c r="F2549" t="s">
        <v>2967</v>
      </c>
      <c r="G2549" t="s">
        <v>67</v>
      </c>
      <c r="J2549" s="3">
        <v>45977.990972222222</v>
      </c>
      <c r="K2549" t="s">
        <v>5760</v>
      </c>
      <c r="L2549" t="s">
        <v>59</v>
      </c>
      <c r="M2549">
        <v>676</v>
      </c>
      <c r="N2549">
        <v>0</v>
      </c>
      <c r="O2549">
        <v>0</v>
      </c>
      <c r="P2549">
        <v>676</v>
      </c>
      <c r="Q2549">
        <v>0</v>
      </c>
      <c r="R2549">
        <v>33.799999999999997</v>
      </c>
      <c r="S2549">
        <v>0.2</v>
      </c>
      <c r="T2549">
        <v>0</v>
      </c>
      <c r="U2549">
        <v>710</v>
      </c>
      <c r="V2549">
        <v>710</v>
      </c>
      <c r="W2549">
        <v>0</v>
      </c>
      <c r="X2549" t="s">
        <v>73</v>
      </c>
      <c r="Y2549">
        <v>172.33</v>
      </c>
      <c r="Z2549">
        <v>7.68</v>
      </c>
      <c r="AA2549" t="s">
        <v>74</v>
      </c>
      <c r="AB2549" t="s">
        <v>75</v>
      </c>
      <c r="AE2549" t="s">
        <v>89</v>
      </c>
      <c r="AF2549" t="s">
        <v>56</v>
      </c>
      <c r="AG2549">
        <v>8929758003</v>
      </c>
      <c r="AK2549">
        <v>0</v>
      </c>
      <c r="AL2549">
        <v>0</v>
      </c>
      <c r="AM2549">
        <v>710</v>
      </c>
      <c r="AV2549">
        <v>676</v>
      </c>
      <c r="AW2549">
        <v>16.899999999999999</v>
      </c>
      <c r="AX2549">
        <v>676</v>
      </c>
      <c r="AY2549">
        <v>16.899999999999999</v>
      </c>
      <c r="AZ2549">
        <v>676</v>
      </c>
    </row>
    <row r="2550" spans="1:55" x14ac:dyDescent="0.25">
      <c r="A2550" t="s">
        <v>54</v>
      </c>
      <c r="B2550">
        <v>110027</v>
      </c>
      <c r="C2550" t="s">
        <v>55</v>
      </c>
      <c r="D2550" t="s">
        <v>56</v>
      </c>
      <c r="E2550" s="1">
        <v>45977</v>
      </c>
      <c r="F2550" t="s">
        <v>2968</v>
      </c>
      <c r="G2550" t="s">
        <v>67</v>
      </c>
      <c r="J2550" s="3">
        <v>45977.991666666669</v>
      </c>
      <c r="K2550" t="s">
        <v>5760</v>
      </c>
      <c r="L2550" t="s">
        <v>59</v>
      </c>
      <c r="M2550">
        <v>308</v>
      </c>
      <c r="N2550">
        <v>0</v>
      </c>
      <c r="O2550">
        <v>0</v>
      </c>
      <c r="P2550">
        <v>308</v>
      </c>
      <c r="Q2550">
        <v>0</v>
      </c>
      <c r="R2550">
        <v>15.4</v>
      </c>
      <c r="S2550">
        <v>-0.4</v>
      </c>
      <c r="T2550">
        <v>0</v>
      </c>
      <c r="U2550">
        <v>323</v>
      </c>
      <c r="V2550">
        <v>323</v>
      </c>
      <c r="W2550">
        <v>0</v>
      </c>
      <c r="X2550" t="s">
        <v>73</v>
      </c>
      <c r="Y2550">
        <v>89.47</v>
      </c>
      <c r="Z2550">
        <v>8.7200000000000006</v>
      </c>
      <c r="AA2550" t="s">
        <v>74</v>
      </c>
      <c r="AB2550" t="s">
        <v>75</v>
      </c>
      <c r="AE2550" t="s">
        <v>89</v>
      </c>
      <c r="AF2550" t="s">
        <v>56</v>
      </c>
      <c r="AG2550">
        <v>8929758003</v>
      </c>
      <c r="AK2550">
        <v>0</v>
      </c>
      <c r="AL2550">
        <v>0</v>
      </c>
      <c r="AM2550">
        <v>323</v>
      </c>
      <c r="AV2550">
        <v>308</v>
      </c>
      <c r="AW2550">
        <v>7.7</v>
      </c>
      <c r="AX2550">
        <v>308</v>
      </c>
      <c r="AY2550">
        <v>7.7</v>
      </c>
      <c r="AZ2550">
        <v>308</v>
      </c>
    </row>
    <row r="2551" spans="1:55" x14ac:dyDescent="0.25">
      <c r="A2551" t="s">
        <v>54</v>
      </c>
      <c r="B2551">
        <v>110027</v>
      </c>
      <c r="C2551" t="s">
        <v>55</v>
      </c>
      <c r="D2551" t="s">
        <v>56</v>
      </c>
      <c r="E2551" s="1">
        <v>45977</v>
      </c>
      <c r="F2551" t="s">
        <v>2969</v>
      </c>
      <c r="G2551" t="s">
        <v>67</v>
      </c>
      <c r="J2551" s="3">
        <v>45977.991666666669</v>
      </c>
      <c r="K2551" t="s">
        <v>5760</v>
      </c>
      <c r="L2551" t="s">
        <v>59</v>
      </c>
      <c r="M2551">
        <v>199</v>
      </c>
      <c r="N2551">
        <v>0</v>
      </c>
      <c r="O2551">
        <v>0</v>
      </c>
      <c r="P2551">
        <v>199</v>
      </c>
      <c r="Q2551">
        <v>0</v>
      </c>
      <c r="R2551">
        <v>9.9600000000000009</v>
      </c>
      <c r="S2551">
        <v>0.04</v>
      </c>
      <c r="T2551">
        <v>0</v>
      </c>
      <c r="U2551">
        <v>209</v>
      </c>
      <c r="V2551">
        <v>209</v>
      </c>
      <c r="W2551">
        <v>0</v>
      </c>
      <c r="X2551" t="s">
        <v>68</v>
      </c>
      <c r="Y2551">
        <v>43.09</v>
      </c>
      <c r="Z2551">
        <v>5</v>
      </c>
      <c r="AA2551" t="s">
        <v>69</v>
      </c>
      <c r="AE2551" t="s">
        <v>89</v>
      </c>
      <c r="AF2551" t="s">
        <v>56</v>
      </c>
      <c r="AG2551">
        <v>8929758003</v>
      </c>
      <c r="AK2551">
        <v>0</v>
      </c>
      <c r="AL2551">
        <v>0</v>
      </c>
      <c r="AN2551">
        <v>209</v>
      </c>
      <c r="AV2551">
        <v>199</v>
      </c>
      <c r="AW2551">
        <v>4.9800000000000004</v>
      </c>
      <c r="AX2551">
        <v>199</v>
      </c>
      <c r="AY2551">
        <v>4.9800000000000004</v>
      </c>
      <c r="AZ2551">
        <v>199</v>
      </c>
    </row>
    <row r="2552" spans="1:55" x14ac:dyDescent="0.25">
      <c r="A2552" t="s">
        <v>54</v>
      </c>
      <c r="B2552">
        <v>110027</v>
      </c>
      <c r="C2552" t="s">
        <v>55</v>
      </c>
      <c r="D2552" t="s">
        <v>56</v>
      </c>
      <c r="E2552" s="1">
        <v>45977</v>
      </c>
      <c r="F2552" t="s">
        <v>2970</v>
      </c>
      <c r="G2552" t="s">
        <v>63</v>
      </c>
      <c r="H2552" s="4">
        <v>222287000000000</v>
      </c>
      <c r="I2552">
        <v>29811</v>
      </c>
      <c r="J2552" s="3">
        <v>45977.994444444441</v>
      </c>
      <c r="K2552" t="s">
        <v>5760</v>
      </c>
      <c r="L2552" t="s">
        <v>59</v>
      </c>
      <c r="M2552">
        <v>376</v>
      </c>
      <c r="N2552">
        <v>-93.74</v>
      </c>
      <c r="O2552">
        <v>0</v>
      </c>
      <c r="P2552">
        <v>282.26</v>
      </c>
      <c r="Q2552">
        <v>32</v>
      </c>
      <c r="R2552">
        <v>0</v>
      </c>
      <c r="S2552">
        <v>-0.26</v>
      </c>
      <c r="T2552">
        <v>0</v>
      </c>
      <c r="U2552">
        <v>314</v>
      </c>
      <c r="V2552">
        <v>314</v>
      </c>
      <c r="W2552">
        <v>0</v>
      </c>
      <c r="X2552" t="s">
        <v>64</v>
      </c>
      <c r="Y2552">
        <v>69.680000000000007</v>
      </c>
      <c r="Z2552">
        <v>6.96</v>
      </c>
      <c r="AA2552" t="s">
        <v>65</v>
      </c>
      <c r="AB2552" t="s">
        <v>56</v>
      </c>
      <c r="AC2552">
        <v>1797</v>
      </c>
      <c r="AK2552">
        <v>32</v>
      </c>
      <c r="AL2552">
        <v>0</v>
      </c>
      <c r="AS2552">
        <v>314</v>
      </c>
      <c r="AZ2552">
        <v>282.26</v>
      </c>
      <c r="BB2552">
        <v>32</v>
      </c>
    </row>
    <row r="2553" spans="1:55" x14ac:dyDescent="0.25">
      <c r="A2553" t="s">
        <v>54</v>
      </c>
      <c r="B2553">
        <v>110027</v>
      </c>
      <c r="C2553" t="s">
        <v>55</v>
      </c>
      <c r="D2553" t="s">
        <v>56</v>
      </c>
      <c r="E2553" s="1">
        <v>45977</v>
      </c>
      <c r="F2553" t="s">
        <v>2971</v>
      </c>
      <c r="G2553" t="s">
        <v>67</v>
      </c>
      <c r="J2553" s="3">
        <v>45978.006249999999</v>
      </c>
      <c r="K2553" t="s">
        <v>5760</v>
      </c>
      <c r="L2553" t="s">
        <v>59</v>
      </c>
      <c r="M2553">
        <v>198</v>
      </c>
      <c r="N2553">
        <v>0</v>
      </c>
      <c r="O2553">
        <v>0</v>
      </c>
      <c r="P2553">
        <v>198</v>
      </c>
      <c r="Q2553">
        <v>0</v>
      </c>
      <c r="R2553">
        <v>9.9</v>
      </c>
      <c r="S2553">
        <v>0.1</v>
      </c>
      <c r="T2553">
        <v>0</v>
      </c>
      <c r="U2553">
        <v>208</v>
      </c>
      <c r="V2553">
        <v>208</v>
      </c>
      <c r="W2553">
        <v>0</v>
      </c>
      <c r="X2553" t="s">
        <v>73</v>
      </c>
      <c r="Y2553">
        <v>45.61</v>
      </c>
      <c r="Z2553">
        <v>3.92</v>
      </c>
      <c r="AA2553" t="s">
        <v>74</v>
      </c>
      <c r="AB2553" t="s">
        <v>75</v>
      </c>
      <c r="AE2553" t="s">
        <v>89</v>
      </c>
      <c r="AF2553" t="s">
        <v>56</v>
      </c>
      <c r="AG2553">
        <v>8929758003</v>
      </c>
      <c r="AK2553">
        <v>0</v>
      </c>
      <c r="AL2553">
        <v>0</v>
      </c>
      <c r="AM2553">
        <v>208</v>
      </c>
      <c r="AV2553">
        <v>198</v>
      </c>
      <c r="AW2553">
        <v>4.95</v>
      </c>
      <c r="AX2553">
        <v>198</v>
      </c>
      <c r="AY2553">
        <v>4.95</v>
      </c>
      <c r="AZ2553">
        <v>198</v>
      </c>
    </row>
    <row r="2554" spans="1:55" x14ac:dyDescent="0.25">
      <c r="A2554" t="s">
        <v>54</v>
      </c>
      <c r="B2554">
        <v>110027</v>
      </c>
      <c r="C2554" t="s">
        <v>55</v>
      </c>
      <c r="D2554" t="s">
        <v>56</v>
      </c>
      <c r="E2554" s="1">
        <v>45977</v>
      </c>
      <c r="F2554" t="s">
        <v>2972</v>
      </c>
      <c r="G2554" t="s">
        <v>63</v>
      </c>
      <c r="H2554" s="4">
        <v>222288000000000</v>
      </c>
      <c r="I2554">
        <v>29811</v>
      </c>
      <c r="J2554" s="3">
        <v>45978.006944444445</v>
      </c>
      <c r="K2554" t="s">
        <v>5760</v>
      </c>
      <c r="L2554" t="s">
        <v>59</v>
      </c>
      <c r="M2554">
        <v>219</v>
      </c>
      <c r="N2554">
        <v>-90</v>
      </c>
      <c r="O2554">
        <v>0</v>
      </c>
      <c r="P2554">
        <v>129</v>
      </c>
      <c r="Q2554">
        <v>32</v>
      </c>
      <c r="R2554">
        <v>0</v>
      </c>
      <c r="S2554">
        <v>0</v>
      </c>
      <c r="T2554">
        <v>0</v>
      </c>
      <c r="U2554">
        <v>161</v>
      </c>
      <c r="V2554">
        <v>161</v>
      </c>
      <c r="W2554">
        <v>0</v>
      </c>
      <c r="X2554" t="s">
        <v>64</v>
      </c>
      <c r="Y2554">
        <v>37.47</v>
      </c>
      <c r="Z2554">
        <v>4.7699999999999996</v>
      </c>
      <c r="AA2554" t="s">
        <v>65</v>
      </c>
      <c r="AB2554" t="s">
        <v>56</v>
      </c>
      <c r="AC2554">
        <v>1154</v>
      </c>
      <c r="AK2554">
        <v>32</v>
      </c>
      <c r="AL2554">
        <v>0</v>
      </c>
      <c r="AS2554">
        <v>161</v>
      </c>
      <c r="AZ2554">
        <v>129</v>
      </c>
      <c r="BB2554">
        <v>32</v>
      </c>
    </row>
    <row r="2555" spans="1:55" x14ac:dyDescent="0.25">
      <c r="A2555" t="s">
        <v>54</v>
      </c>
      <c r="B2555">
        <v>110027</v>
      </c>
      <c r="C2555" t="s">
        <v>55</v>
      </c>
      <c r="D2555" t="s">
        <v>56</v>
      </c>
      <c r="E2555" s="1">
        <v>45977</v>
      </c>
      <c r="F2555" t="s">
        <v>2973</v>
      </c>
      <c r="G2555" t="s">
        <v>63</v>
      </c>
      <c r="H2555" s="4">
        <v>222288000000000</v>
      </c>
      <c r="I2555">
        <v>29811</v>
      </c>
      <c r="J2555" s="3">
        <v>45978.009027777778</v>
      </c>
      <c r="K2555" t="s">
        <v>5760</v>
      </c>
      <c r="L2555" t="s">
        <v>59</v>
      </c>
      <c r="M2555">
        <v>223.28</v>
      </c>
      <c r="N2555">
        <v>-30</v>
      </c>
      <c r="O2555">
        <v>0</v>
      </c>
      <c r="P2555">
        <v>193.28</v>
      </c>
      <c r="Q2555">
        <v>32</v>
      </c>
      <c r="R2555">
        <v>0</v>
      </c>
      <c r="S2555">
        <v>-0.28000000000000003</v>
      </c>
      <c r="T2555">
        <v>0</v>
      </c>
      <c r="U2555">
        <v>225</v>
      </c>
      <c r="V2555">
        <v>225</v>
      </c>
      <c r="W2555">
        <v>0</v>
      </c>
      <c r="X2555" t="s">
        <v>64</v>
      </c>
      <c r="Y2555">
        <v>52.41</v>
      </c>
      <c r="Z2555">
        <v>2.64</v>
      </c>
      <c r="AA2555" t="s">
        <v>65</v>
      </c>
      <c r="AB2555" t="s">
        <v>56</v>
      </c>
      <c r="AC2555">
        <v>1893</v>
      </c>
      <c r="AK2555">
        <v>32</v>
      </c>
      <c r="AL2555">
        <v>0</v>
      </c>
      <c r="AS2555">
        <v>225</v>
      </c>
      <c r="AZ2555">
        <v>193.28</v>
      </c>
      <c r="BB2555">
        <v>32</v>
      </c>
    </row>
    <row r="2556" spans="1:55" x14ac:dyDescent="0.25">
      <c r="A2556" t="s">
        <v>54</v>
      </c>
      <c r="B2556">
        <v>110027</v>
      </c>
      <c r="C2556" t="s">
        <v>55</v>
      </c>
      <c r="D2556" t="s">
        <v>56</v>
      </c>
      <c r="E2556" s="1">
        <v>45977</v>
      </c>
      <c r="F2556" t="s">
        <v>2974</v>
      </c>
      <c r="G2556" t="s">
        <v>67</v>
      </c>
      <c r="J2556" s="3">
        <v>45978.01458333333</v>
      </c>
      <c r="K2556" t="s">
        <v>5760</v>
      </c>
      <c r="L2556" t="s">
        <v>59</v>
      </c>
      <c r="M2556">
        <v>474</v>
      </c>
      <c r="N2556">
        <v>0</v>
      </c>
      <c r="O2556">
        <v>0</v>
      </c>
      <c r="P2556">
        <v>474</v>
      </c>
      <c r="Q2556">
        <v>0</v>
      </c>
      <c r="R2556">
        <v>23.7</v>
      </c>
      <c r="S2556">
        <v>0.3</v>
      </c>
      <c r="T2556">
        <v>0</v>
      </c>
      <c r="U2556">
        <v>498</v>
      </c>
      <c r="V2556">
        <v>498</v>
      </c>
      <c r="W2556">
        <v>0</v>
      </c>
      <c r="X2556" t="s">
        <v>68</v>
      </c>
      <c r="Y2556">
        <v>117.04</v>
      </c>
      <c r="Z2556">
        <v>11.76</v>
      </c>
      <c r="AA2556" t="s">
        <v>74</v>
      </c>
      <c r="AB2556" t="s">
        <v>75</v>
      </c>
      <c r="AE2556" t="s">
        <v>89</v>
      </c>
      <c r="AF2556" t="s">
        <v>56</v>
      </c>
      <c r="AG2556">
        <v>8929758003</v>
      </c>
      <c r="AK2556">
        <v>0</v>
      </c>
      <c r="AL2556">
        <v>0</v>
      </c>
      <c r="AN2556">
        <v>498</v>
      </c>
      <c r="AV2556">
        <v>474</v>
      </c>
      <c r="AW2556">
        <v>11.85</v>
      </c>
      <c r="AX2556">
        <v>474</v>
      </c>
      <c r="AY2556">
        <v>11.85</v>
      </c>
      <c r="AZ2556">
        <v>474</v>
      </c>
    </row>
    <row r="2557" spans="1:55" x14ac:dyDescent="0.25">
      <c r="A2557" t="s">
        <v>54</v>
      </c>
      <c r="B2557">
        <v>110027</v>
      </c>
      <c r="C2557" t="s">
        <v>55</v>
      </c>
      <c r="D2557" t="s">
        <v>56</v>
      </c>
      <c r="E2557" s="1">
        <v>45977</v>
      </c>
      <c r="F2557" t="s">
        <v>2975</v>
      </c>
      <c r="G2557" t="s">
        <v>67</v>
      </c>
      <c r="J2557" s="3">
        <v>45978.015277777777</v>
      </c>
      <c r="K2557" t="s">
        <v>5760</v>
      </c>
      <c r="L2557" t="s">
        <v>59</v>
      </c>
      <c r="M2557">
        <v>467</v>
      </c>
      <c r="N2557">
        <v>0</v>
      </c>
      <c r="O2557">
        <v>0</v>
      </c>
      <c r="P2557">
        <v>467</v>
      </c>
      <c r="Q2557">
        <v>0</v>
      </c>
      <c r="R2557">
        <v>23.36</v>
      </c>
      <c r="S2557">
        <v>-0.36</v>
      </c>
      <c r="T2557">
        <v>0</v>
      </c>
      <c r="U2557">
        <v>490</v>
      </c>
      <c r="V2557">
        <v>490</v>
      </c>
      <c r="W2557">
        <v>0</v>
      </c>
      <c r="X2557" t="s">
        <v>73</v>
      </c>
      <c r="Y2557">
        <v>97.13</v>
      </c>
      <c r="Z2557">
        <v>8.08</v>
      </c>
      <c r="AA2557" t="s">
        <v>74</v>
      </c>
      <c r="AB2557" t="s">
        <v>75</v>
      </c>
      <c r="AE2557" t="s">
        <v>89</v>
      </c>
      <c r="AF2557" t="s">
        <v>56</v>
      </c>
      <c r="AG2557">
        <v>8929758003</v>
      </c>
      <c r="AK2557">
        <v>0</v>
      </c>
      <c r="AL2557">
        <v>0</v>
      </c>
      <c r="AM2557">
        <v>490</v>
      </c>
      <c r="AV2557">
        <v>467</v>
      </c>
      <c r="AW2557">
        <v>11.68</v>
      </c>
      <c r="AX2557">
        <v>467</v>
      </c>
      <c r="AY2557">
        <v>11.68</v>
      </c>
      <c r="AZ2557">
        <v>467</v>
      </c>
    </row>
    <row r="2558" spans="1:55" x14ac:dyDescent="0.25">
      <c r="A2558" t="s">
        <v>54</v>
      </c>
      <c r="B2558">
        <v>110027</v>
      </c>
      <c r="C2558" t="s">
        <v>55</v>
      </c>
      <c r="D2558" t="s">
        <v>56</v>
      </c>
      <c r="E2558" s="1">
        <v>45977</v>
      </c>
      <c r="F2558" t="s">
        <v>2976</v>
      </c>
      <c r="G2558" t="s">
        <v>63</v>
      </c>
      <c r="H2558" s="4">
        <v>222289000000000</v>
      </c>
      <c r="I2558">
        <v>29811</v>
      </c>
      <c r="J2558" s="3">
        <v>45978.015277777777</v>
      </c>
      <c r="K2558" t="s">
        <v>5760</v>
      </c>
      <c r="L2558" t="s">
        <v>59</v>
      </c>
      <c r="M2558">
        <v>248</v>
      </c>
      <c r="N2558">
        <v>-30</v>
      </c>
      <c r="O2558">
        <v>0</v>
      </c>
      <c r="P2558">
        <v>218</v>
      </c>
      <c r="Q2558">
        <v>32</v>
      </c>
      <c r="R2558">
        <v>0</v>
      </c>
      <c r="S2558">
        <v>0</v>
      </c>
      <c r="T2558">
        <v>0</v>
      </c>
      <c r="U2558">
        <v>250</v>
      </c>
      <c r="V2558">
        <v>250</v>
      </c>
      <c r="W2558">
        <v>0</v>
      </c>
      <c r="X2558" t="s">
        <v>64</v>
      </c>
      <c r="Y2558">
        <v>52.39</v>
      </c>
      <c r="Z2558">
        <v>1.96</v>
      </c>
      <c r="AA2558" t="s">
        <v>65</v>
      </c>
      <c r="AB2558" t="s">
        <v>56</v>
      </c>
      <c r="AC2558">
        <v>5808</v>
      </c>
      <c r="AK2558">
        <v>32</v>
      </c>
      <c r="AL2558">
        <v>0</v>
      </c>
      <c r="AS2558">
        <v>250</v>
      </c>
      <c r="AZ2558">
        <v>218</v>
      </c>
      <c r="BB2558">
        <v>32</v>
      </c>
    </row>
    <row r="2559" spans="1:55" x14ac:dyDescent="0.25">
      <c r="A2559" t="s">
        <v>54</v>
      </c>
      <c r="B2559">
        <v>110027</v>
      </c>
      <c r="C2559" t="s">
        <v>55</v>
      </c>
      <c r="D2559" t="s">
        <v>56</v>
      </c>
      <c r="E2559" s="1">
        <v>45977</v>
      </c>
      <c r="F2559" t="s">
        <v>2977</v>
      </c>
      <c r="G2559" t="s">
        <v>67</v>
      </c>
      <c r="J2559" s="3">
        <v>45978.01666666667</v>
      </c>
      <c r="K2559" t="s">
        <v>5760</v>
      </c>
      <c r="L2559" t="s">
        <v>59</v>
      </c>
      <c r="M2559">
        <v>787</v>
      </c>
      <c r="N2559">
        <v>0</v>
      </c>
      <c r="O2559">
        <v>0</v>
      </c>
      <c r="P2559">
        <v>787</v>
      </c>
      <c r="Q2559">
        <v>0</v>
      </c>
      <c r="R2559">
        <v>39.340000000000003</v>
      </c>
      <c r="S2559">
        <v>-0.34</v>
      </c>
      <c r="T2559">
        <v>0</v>
      </c>
      <c r="U2559">
        <v>826</v>
      </c>
      <c r="V2559">
        <v>826</v>
      </c>
      <c r="W2559">
        <v>0</v>
      </c>
      <c r="X2559" t="s">
        <v>73</v>
      </c>
      <c r="Y2559">
        <v>183.56</v>
      </c>
      <c r="Z2559">
        <v>13.5</v>
      </c>
      <c r="AA2559" t="s">
        <v>74</v>
      </c>
      <c r="AB2559" t="s">
        <v>75</v>
      </c>
      <c r="AE2559" t="s">
        <v>89</v>
      </c>
      <c r="AF2559" t="s">
        <v>56</v>
      </c>
      <c r="AG2559">
        <v>8929758003</v>
      </c>
      <c r="AK2559">
        <v>0</v>
      </c>
      <c r="AL2559">
        <v>0</v>
      </c>
      <c r="AM2559">
        <v>826</v>
      </c>
      <c r="AV2559">
        <v>787</v>
      </c>
      <c r="AW2559">
        <v>19.670000000000002</v>
      </c>
      <c r="AX2559">
        <v>787</v>
      </c>
      <c r="AY2559">
        <v>19.670000000000002</v>
      </c>
      <c r="AZ2559">
        <v>787</v>
      </c>
    </row>
    <row r="2560" spans="1:55" x14ac:dyDescent="0.25">
      <c r="A2560" t="s">
        <v>54</v>
      </c>
      <c r="B2560">
        <v>110027</v>
      </c>
      <c r="C2560" t="s">
        <v>55</v>
      </c>
      <c r="D2560" t="s">
        <v>56</v>
      </c>
      <c r="E2560" s="1">
        <v>45977</v>
      </c>
      <c r="F2560" t="s">
        <v>2978</v>
      </c>
      <c r="G2560" t="s">
        <v>58</v>
      </c>
      <c r="H2560">
        <v>7488350347</v>
      </c>
      <c r="I2560">
        <v>18528960</v>
      </c>
      <c r="J2560" s="3">
        <v>45978.020833333336</v>
      </c>
      <c r="K2560" t="s">
        <v>5760</v>
      </c>
      <c r="L2560" t="s">
        <v>59</v>
      </c>
      <c r="M2560">
        <v>259</v>
      </c>
      <c r="N2560">
        <v>-75</v>
      </c>
      <c r="O2560">
        <v>0</v>
      </c>
      <c r="P2560">
        <v>184</v>
      </c>
      <c r="Q2560">
        <v>32</v>
      </c>
      <c r="R2560">
        <v>0</v>
      </c>
      <c r="S2560">
        <v>0</v>
      </c>
      <c r="T2560">
        <v>0</v>
      </c>
      <c r="U2560">
        <v>216</v>
      </c>
      <c r="V2560">
        <v>216</v>
      </c>
      <c r="W2560">
        <v>0</v>
      </c>
      <c r="X2560" t="s">
        <v>60</v>
      </c>
      <c r="Y2560">
        <v>48.5</v>
      </c>
      <c r="Z2560">
        <v>4.7699999999999996</v>
      </c>
      <c r="AA2560" t="s">
        <v>61</v>
      </c>
      <c r="AB2560" t="s">
        <v>56</v>
      </c>
      <c r="AC2560">
        <v>347</v>
      </c>
      <c r="AK2560">
        <v>32</v>
      </c>
      <c r="AL2560">
        <v>0</v>
      </c>
      <c r="AT2560">
        <v>216</v>
      </c>
      <c r="AZ2560">
        <v>184</v>
      </c>
      <c r="BC2560">
        <v>32</v>
      </c>
    </row>
    <row r="2561" spans="1:55" x14ac:dyDescent="0.25">
      <c r="A2561" t="s">
        <v>54</v>
      </c>
      <c r="B2561">
        <v>110027</v>
      </c>
      <c r="C2561" t="s">
        <v>55</v>
      </c>
      <c r="D2561" t="s">
        <v>56</v>
      </c>
      <c r="E2561" s="1">
        <v>45977</v>
      </c>
      <c r="F2561" t="s">
        <v>2979</v>
      </c>
      <c r="G2561" t="s">
        <v>63</v>
      </c>
      <c r="H2561" s="4">
        <v>222290000000000</v>
      </c>
      <c r="I2561">
        <v>29811</v>
      </c>
      <c r="J2561" s="3">
        <v>45978.027083333334</v>
      </c>
      <c r="K2561" t="s">
        <v>5760</v>
      </c>
      <c r="L2561" t="s">
        <v>59</v>
      </c>
      <c r="M2561">
        <v>358</v>
      </c>
      <c r="N2561">
        <v>0</v>
      </c>
      <c r="O2561">
        <v>0</v>
      </c>
      <c r="P2561">
        <v>358</v>
      </c>
      <c r="Q2561">
        <v>32</v>
      </c>
      <c r="R2561">
        <v>0</v>
      </c>
      <c r="S2561">
        <v>0</v>
      </c>
      <c r="T2561">
        <v>0</v>
      </c>
      <c r="U2561">
        <v>390</v>
      </c>
      <c r="V2561">
        <v>390</v>
      </c>
      <c r="W2561">
        <v>0</v>
      </c>
      <c r="X2561" t="s">
        <v>64</v>
      </c>
      <c r="Y2561">
        <v>68.48</v>
      </c>
      <c r="Z2561">
        <v>8.92</v>
      </c>
      <c r="AA2561" t="s">
        <v>65</v>
      </c>
      <c r="AB2561" t="s">
        <v>56</v>
      </c>
      <c r="AC2561">
        <v>9447</v>
      </c>
      <c r="AK2561">
        <v>32</v>
      </c>
      <c r="AL2561">
        <v>0</v>
      </c>
      <c r="AS2561">
        <v>390</v>
      </c>
      <c r="AZ2561">
        <v>358</v>
      </c>
      <c r="BB2561">
        <v>32</v>
      </c>
    </row>
    <row r="2562" spans="1:55" x14ac:dyDescent="0.25">
      <c r="A2562" t="s">
        <v>54</v>
      </c>
      <c r="B2562">
        <v>110027</v>
      </c>
      <c r="C2562" t="s">
        <v>55</v>
      </c>
      <c r="D2562" t="s">
        <v>56</v>
      </c>
      <c r="E2562" s="1">
        <v>45977</v>
      </c>
      <c r="F2562" t="s">
        <v>2980</v>
      </c>
      <c r="G2562" t="s">
        <v>67</v>
      </c>
      <c r="J2562" s="3">
        <v>45978.027777777781</v>
      </c>
      <c r="K2562" t="s">
        <v>5760</v>
      </c>
      <c r="L2562" t="s">
        <v>59</v>
      </c>
      <c r="M2562">
        <v>656</v>
      </c>
      <c r="N2562">
        <v>0</v>
      </c>
      <c r="O2562">
        <v>0</v>
      </c>
      <c r="P2562">
        <v>656</v>
      </c>
      <c r="Q2562">
        <v>0</v>
      </c>
      <c r="R2562">
        <v>32.799999999999997</v>
      </c>
      <c r="S2562">
        <v>0.2</v>
      </c>
      <c r="T2562">
        <v>0</v>
      </c>
      <c r="U2562">
        <v>689</v>
      </c>
      <c r="V2562">
        <v>689</v>
      </c>
      <c r="W2562">
        <v>0</v>
      </c>
      <c r="X2562" t="s">
        <v>73</v>
      </c>
      <c r="Y2562">
        <v>182.62</v>
      </c>
      <c r="Z2562">
        <v>6.48</v>
      </c>
      <c r="AA2562" t="s">
        <v>74</v>
      </c>
      <c r="AB2562" t="s">
        <v>75</v>
      </c>
      <c r="AE2562" t="s">
        <v>89</v>
      </c>
      <c r="AF2562" t="s">
        <v>56</v>
      </c>
      <c r="AG2562">
        <v>8929758003</v>
      </c>
      <c r="AK2562">
        <v>0</v>
      </c>
      <c r="AL2562">
        <v>0</v>
      </c>
      <c r="AM2562">
        <v>689</v>
      </c>
      <c r="AV2562">
        <v>656</v>
      </c>
      <c r="AW2562">
        <v>16.399999999999999</v>
      </c>
      <c r="AX2562">
        <v>656</v>
      </c>
      <c r="AY2562">
        <v>16.399999999999999</v>
      </c>
      <c r="AZ2562">
        <v>656</v>
      </c>
    </row>
    <row r="2563" spans="1:55" x14ac:dyDescent="0.25">
      <c r="A2563" t="s">
        <v>54</v>
      </c>
      <c r="B2563">
        <v>110027</v>
      </c>
      <c r="C2563" t="s">
        <v>55</v>
      </c>
      <c r="D2563" t="s">
        <v>56</v>
      </c>
      <c r="E2563" s="1">
        <v>45977</v>
      </c>
      <c r="F2563" t="s">
        <v>2981</v>
      </c>
      <c r="G2563" t="s">
        <v>67</v>
      </c>
      <c r="J2563" s="3">
        <v>45978.027777777781</v>
      </c>
      <c r="K2563" t="s">
        <v>5760</v>
      </c>
      <c r="L2563" t="s">
        <v>59</v>
      </c>
      <c r="M2563">
        <v>199</v>
      </c>
      <c r="N2563">
        <v>0</v>
      </c>
      <c r="O2563">
        <v>0</v>
      </c>
      <c r="P2563">
        <v>199</v>
      </c>
      <c r="Q2563">
        <v>0</v>
      </c>
      <c r="R2563">
        <v>9.9600000000000009</v>
      </c>
      <c r="S2563">
        <v>0.04</v>
      </c>
      <c r="T2563">
        <v>0</v>
      </c>
      <c r="U2563">
        <v>209</v>
      </c>
      <c r="V2563">
        <v>209</v>
      </c>
      <c r="W2563">
        <v>0</v>
      </c>
      <c r="X2563" t="s">
        <v>73</v>
      </c>
      <c r="Y2563">
        <v>49.22</v>
      </c>
      <c r="Z2563">
        <v>2.82</v>
      </c>
      <c r="AA2563" t="s">
        <v>74</v>
      </c>
      <c r="AB2563" t="s">
        <v>75</v>
      </c>
      <c r="AE2563" t="s">
        <v>89</v>
      </c>
      <c r="AF2563" t="s">
        <v>56</v>
      </c>
      <c r="AG2563">
        <v>8929758003</v>
      </c>
      <c r="AK2563">
        <v>0</v>
      </c>
      <c r="AL2563">
        <v>0</v>
      </c>
      <c r="AM2563">
        <v>209</v>
      </c>
      <c r="AV2563">
        <v>199</v>
      </c>
      <c r="AW2563">
        <v>4.9800000000000004</v>
      </c>
      <c r="AX2563">
        <v>199</v>
      </c>
      <c r="AY2563">
        <v>4.9800000000000004</v>
      </c>
      <c r="AZ2563">
        <v>199</v>
      </c>
    </row>
    <row r="2564" spans="1:55" x14ac:dyDescent="0.25">
      <c r="A2564" t="s">
        <v>54</v>
      </c>
      <c r="B2564">
        <v>110027</v>
      </c>
      <c r="C2564" t="s">
        <v>55</v>
      </c>
      <c r="D2564" t="s">
        <v>56</v>
      </c>
      <c r="E2564" s="1">
        <v>45977</v>
      </c>
      <c r="F2564" t="s">
        <v>2982</v>
      </c>
      <c r="G2564" t="s">
        <v>67</v>
      </c>
      <c r="J2564" s="3">
        <v>45978.02847222222</v>
      </c>
      <c r="K2564" t="s">
        <v>5760</v>
      </c>
      <c r="L2564" t="s">
        <v>59</v>
      </c>
      <c r="M2564">
        <v>159</v>
      </c>
      <c r="N2564">
        <v>0</v>
      </c>
      <c r="O2564">
        <v>0</v>
      </c>
      <c r="P2564">
        <v>159</v>
      </c>
      <c r="Q2564">
        <v>0</v>
      </c>
      <c r="R2564">
        <v>7.96</v>
      </c>
      <c r="S2564">
        <v>0.04</v>
      </c>
      <c r="T2564">
        <v>0</v>
      </c>
      <c r="U2564">
        <v>167</v>
      </c>
      <c r="V2564">
        <v>167</v>
      </c>
      <c r="W2564">
        <v>0</v>
      </c>
      <c r="X2564" t="s">
        <v>73</v>
      </c>
      <c r="Y2564">
        <v>29.83</v>
      </c>
      <c r="Z2564">
        <v>2.5</v>
      </c>
      <c r="AA2564" t="s">
        <v>74</v>
      </c>
      <c r="AB2564" t="s">
        <v>75</v>
      </c>
      <c r="AE2564" t="s">
        <v>89</v>
      </c>
      <c r="AF2564" t="s">
        <v>56</v>
      </c>
      <c r="AG2564">
        <v>8929758003</v>
      </c>
      <c r="AK2564">
        <v>0</v>
      </c>
      <c r="AL2564">
        <v>0</v>
      </c>
      <c r="AM2564">
        <v>167</v>
      </c>
      <c r="AV2564">
        <v>159</v>
      </c>
      <c r="AW2564">
        <v>3.98</v>
      </c>
      <c r="AX2564">
        <v>159</v>
      </c>
      <c r="AY2564">
        <v>3.98</v>
      </c>
      <c r="AZ2564">
        <v>159</v>
      </c>
    </row>
    <row r="2565" spans="1:55" x14ac:dyDescent="0.25">
      <c r="A2565" t="s">
        <v>54</v>
      </c>
      <c r="B2565">
        <v>110027</v>
      </c>
      <c r="C2565" t="s">
        <v>55</v>
      </c>
      <c r="D2565" t="s">
        <v>56</v>
      </c>
      <c r="E2565" s="1">
        <v>45977</v>
      </c>
      <c r="F2565" t="s">
        <v>2983</v>
      </c>
      <c r="G2565" t="s">
        <v>63</v>
      </c>
      <c r="H2565" s="4">
        <v>222290000000000</v>
      </c>
      <c r="I2565">
        <v>29811</v>
      </c>
      <c r="J2565" s="3">
        <v>45978.029861111114</v>
      </c>
      <c r="K2565" t="s">
        <v>5760</v>
      </c>
      <c r="L2565" t="s">
        <v>59</v>
      </c>
      <c r="M2565">
        <v>312.66000000000003</v>
      </c>
      <c r="N2565">
        <v>-50</v>
      </c>
      <c r="O2565">
        <v>0</v>
      </c>
      <c r="P2565">
        <v>262.66000000000003</v>
      </c>
      <c r="Q2565">
        <v>32</v>
      </c>
      <c r="R2565">
        <v>0</v>
      </c>
      <c r="S2565">
        <v>0.34</v>
      </c>
      <c r="T2565">
        <v>0</v>
      </c>
      <c r="U2565">
        <v>295</v>
      </c>
      <c r="V2565">
        <v>295</v>
      </c>
      <c r="W2565">
        <v>0</v>
      </c>
      <c r="X2565" t="s">
        <v>64</v>
      </c>
      <c r="Y2565">
        <v>69.2</v>
      </c>
      <c r="Z2565">
        <v>4.5999999999999996</v>
      </c>
      <c r="AA2565" t="s">
        <v>65</v>
      </c>
      <c r="AB2565" t="s">
        <v>56</v>
      </c>
      <c r="AC2565">
        <v>1955</v>
      </c>
      <c r="AK2565">
        <v>32</v>
      </c>
      <c r="AL2565">
        <v>0</v>
      </c>
      <c r="AS2565">
        <v>295</v>
      </c>
      <c r="AZ2565">
        <v>262.66000000000003</v>
      </c>
      <c r="BB2565">
        <v>32</v>
      </c>
    </row>
    <row r="2566" spans="1:55" x14ac:dyDescent="0.25">
      <c r="A2566" t="s">
        <v>54</v>
      </c>
      <c r="B2566">
        <v>110027</v>
      </c>
      <c r="C2566" t="s">
        <v>55</v>
      </c>
      <c r="D2566" t="s">
        <v>56</v>
      </c>
      <c r="E2566" s="1">
        <v>45977</v>
      </c>
      <c r="F2566" t="s">
        <v>2984</v>
      </c>
      <c r="G2566" t="s">
        <v>63</v>
      </c>
      <c r="H2566" s="4">
        <v>222290000000000</v>
      </c>
      <c r="I2566">
        <v>29811</v>
      </c>
      <c r="J2566" s="3">
        <v>45978.029861111114</v>
      </c>
      <c r="K2566" t="s">
        <v>5760</v>
      </c>
      <c r="L2566" t="s">
        <v>59</v>
      </c>
      <c r="M2566">
        <v>415</v>
      </c>
      <c r="N2566">
        <v>-93.74</v>
      </c>
      <c r="O2566">
        <v>0</v>
      </c>
      <c r="P2566">
        <v>321.26</v>
      </c>
      <c r="Q2566">
        <v>32</v>
      </c>
      <c r="R2566">
        <v>0</v>
      </c>
      <c r="S2566">
        <v>-0.26</v>
      </c>
      <c r="T2566">
        <v>0</v>
      </c>
      <c r="U2566">
        <v>353</v>
      </c>
      <c r="V2566">
        <v>353</v>
      </c>
      <c r="W2566">
        <v>0</v>
      </c>
      <c r="X2566" t="s">
        <v>64</v>
      </c>
      <c r="Y2566">
        <v>73.12</v>
      </c>
      <c r="Z2566">
        <v>8.1300000000000008</v>
      </c>
      <c r="AA2566" t="s">
        <v>65</v>
      </c>
      <c r="AB2566" t="s">
        <v>56</v>
      </c>
      <c r="AC2566">
        <v>6253</v>
      </c>
      <c r="AK2566">
        <v>32</v>
      </c>
      <c r="AL2566">
        <v>0</v>
      </c>
      <c r="AS2566">
        <v>353</v>
      </c>
      <c r="AZ2566">
        <v>321.26</v>
      </c>
      <c r="BB2566">
        <v>32</v>
      </c>
    </row>
    <row r="2567" spans="1:55" x14ac:dyDescent="0.25">
      <c r="A2567" t="s">
        <v>54</v>
      </c>
      <c r="B2567">
        <v>110027</v>
      </c>
      <c r="C2567" t="s">
        <v>55</v>
      </c>
      <c r="D2567" t="s">
        <v>56</v>
      </c>
      <c r="E2567" s="1">
        <v>45977</v>
      </c>
      <c r="F2567" t="s">
        <v>2985</v>
      </c>
      <c r="G2567" t="s">
        <v>63</v>
      </c>
      <c r="H2567" s="4">
        <v>222290000000000</v>
      </c>
      <c r="I2567">
        <v>29811</v>
      </c>
      <c r="J2567" s="3">
        <v>45978.029861111114</v>
      </c>
      <c r="K2567" t="s">
        <v>5760</v>
      </c>
      <c r="L2567" t="s">
        <v>59</v>
      </c>
      <c r="M2567">
        <v>303.66000000000003</v>
      </c>
      <c r="N2567">
        <v>-74.989999999999995</v>
      </c>
      <c r="O2567">
        <v>0</v>
      </c>
      <c r="P2567">
        <v>228.67</v>
      </c>
      <c r="Q2567">
        <v>32</v>
      </c>
      <c r="R2567">
        <v>0</v>
      </c>
      <c r="S2567">
        <v>0.33</v>
      </c>
      <c r="T2567">
        <v>0</v>
      </c>
      <c r="U2567">
        <v>261</v>
      </c>
      <c r="V2567">
        <v>261</v>
      </c>
      <c r="W2567">
        <v>0</v>
      </c>
      <c r="X2567" t="s">
        <v>64</v>
      </c>
      <c r="Y2567">
        <v>68.650000000000006</v>
      </c>
      <c r="Z2567">
        <v>6.02</v>
      </c>
      <c r="AA2567" t="s">
        <v>65</v>
      </c>
      <c r="AB2567" t="s">
        <v>56</v>
      </c>
      <c r="AC2567">
        <v>4733</v>
      </c>
      <c r="AK2567">
        <v>32</v>
      </c>
      <c r="AL2567">
        <v>0</v>
      </c>
      <c r="AS2567">
        <v>261</v>
      </c>
      <c r="AZ2567">
        <v>228.67</v>
      </c>
      <c r="BB2567">
        <v>32</v>
      </c>
    </row>
    <row r="2568" spans="1:55" x14ac:dyDescent="0.25">
      <c r="A2568" t="s">
        <v>54</v>
      </c>
      <c r="B2568">
        <v>110027</v>
      </c>
      <c r="C2568" t="s">
        <v>55</v>
      </c>
      <c r="D2568" t="s">
        <v>56</v>
      </c>
      <c r="E2568" s="1">
        <v>45977</v>
      </c>
      <c r="F2568" t="s">
        <v>2986</v>
      </c>
      <c r="G2568" t="s">
        <v>58</v>
      </c>
      <c r="H2568">
        <v>7490007375</v>
      </c>
      <c r="I2568">
        <v>18528960</v>
      </c>
      <c r="J2568" s="3">
        <v>45978.036111111112</v>
      </c>
      <c r="K2568" t="s">
        <v>5760</v>
      </c>
      <c r="L2568" t="s">
        <v>59</v>
      </c>
      <c r="M2568">
        <v>198</v>
      </c>
      <c r="N2568">
        <v>0</v>
      </c>
      <c r="O2568">
        <v>0</v>
      </c>
      <c r="P2568">
        <v>198</v>
      </c>
      <c r="Q2568">
        <v>32</v>
      </c>
      <c r="R2568">
        <v>0</v>
      </c>
      <c r="S2568">
        <v>0</v>
      </c>
      <c r="T2568">
        <v>0</v>
      </c>
      <c r="U2568">
        <v>230</v>
      </c>
      <c r="V2568">
        <v>230</v>
      </c>
      <c r="W2568">
        <v>0</v>
      </c>
      <c r="X2568" t="s">
        <v>60</v>
      </c>
      <c r="Y2568">
        <v>35.71</v>
      </c>
      <c r="Z2568">
        <v>5.88</v>
      </c>
      <c r="AA2568" t="s">
        <v>61</v>
      </c>
      <c r="AB2568" t="s">
        <v>56</v>
      </c>
      <c r="AC2568">
        <v>7375</v>
      </c>
      <c r="AK2568">
        <v>32</v>
      </c>
      <c r="AL2568">
        <v>0</v>
      </c>
      <c r="AT2568">
        <v>230</v>
      </c>
      <c r="AZ2568">
        <v>198</v>
      </c>
      <c r="BC2568">
        <v>32</v>
      </c>
    </row>
    <row r="2569" spans="1:55" x14ac:dyDescent="0.25">
      <c r="A2569" t="s">
        <v>54</v>
      </c>
      <c r="B2569">
        <v>110027</v>
      </c>
      <c r="C2569" t="s">
        <v>55</v>
      </c>
      <c r="D2569" t="s">
        <v>56</v>
      </c>
      <c r="E2569" s="1">
        <v>45977</v>
      </c>
      <c r="F2569" t="s">
        <v>2987</v>
      </c>
      <c r="G2569" t="s">
        <v>67</v>
      </c>
      <c r="J2569" s="3">
        <v>45978.037499999999</v>
      </c>
      <c r="K2569" t="s">
        <v>5760</v>
      </c>
      <c r="L2569" t="s">
        <v>59</v>
      </c>
      <c r="M2569">
        <v>1107</v>
      </c>
      <c r="N2569">
        <v>0</v>
      </c>
      <c r="O2569">
        <v>0</v>
      </c>
      <c r="P2569">
        <v>1107</v>
      </c>
      <c r="Q2569">
        <v>0</v>
      </c>
      <c r="R2569">
        <v>55.36</v>
      </c>
      <c r="S2569">
        <v>-0.36</v>
      </c>
      <c r="T2569">
        <v>0</v>
      </c>
      <c r="U2569">
        <v>1162</v>
      </c>
      <c r="V2569">
        <v>1162</v>
      </c>
      <c r="W2569">
        <v>0</v>
      </c>
      <c r="X2569" t="s">
        <v>68</v>
      </c>
      <c r="Y2569">
        <v>318.38</v>
      </c>
      <c r="Z2569">
        <v>26.16</v>
      </c>
      <c r="AA2569" t="s">
        <v>74</v>
      </c>
      <c r="AB2569" t="s">
        <v>75</v>
      </c>
      <c r="AE2569" t="s">
        <v>89</v>
      </c>
      <c r="AF2569" t="s">
        <v>56</v>
      </c>
      <c r="AG2569">
        <v>8929758003</v>
      </c>
      <c r="AK2569">
        <v>0</v>
      </c>
      <c r="AL2569">
        <v>0</v>
      </c>
      <c r="AN2569">
        <v>1162</v>
      </c>
      <c r="AV2569">
        <v>1107</v>
      </c>
      <c r="AW2569">
        <v>27.68</v>
      </c>
      <c r="AX2569">
        <v>1107</v>
      </c>
      <c r="AY2569">
        <v>27.68</v>
      </c>
      <c r="AZ2569">
        <v>1107</v>
      </c>
    </row>
    <row r="2570" spans="1:55" x14ac:dyDescent="0.25">
      <c r="A2570" t="s">
        <v>54</v>
      </c>
      <c r="B2570">
        <v>110027</v>
      </c>
      <c r="C2570" t="s">
        <v>55</v>
      </c>
      <c r="D2570" t="s">
        <v>56</v>
      </c>
      <c r="E2570" s="1">
        <v>45977</v>
      </c>
      <c r="F2570" t="s">
        <v>2988</v>
      </c>
      <c r="G2570" t="s">
        <v>67</v>
      </c>
      <c r="J2570" s="3">
        <v>45978.037499999999</v>
      </c>
      <c r="K2570" t="s">
        <v>5760</v>
      </c>
      <c r="L2570" t="s">
        <v>59</v>
      </c>
      <c r="M2570">
        <v>198</v>
      </c>
      <c r="N2570">
        <v>0</v>
      </c>
      <c r="O2570">
        <v>0</v>
      </c>
      <c r="P2570">
        <v>198</v>
      </c>
      <c r="Q2570">
        <v>0</v>
      </c>
      <c r="R2570">
        <v>9.9</v>
      </c>
      <c r="S2570">
        <v>0.1</v>
      </c>
      <c r="T2570">
        <v>0</v>
      </c>
      <c r="U2570">
        <v>208</v>
      </c>
      <c r="V2570">
        <v>208</v>
      </c>
      <c r="W2570">
        <v>0</v>
      </c>
      <c r="X2570" t="s">
        <v>73</v>
      </c>
      <c r="Y2570">
        <v>50.16</v>
      </c>
      <c r="Z2570">
        <v>3.92</v>
      </c>
      <c r="AA2570" t="s">
        <v>74</v>
      </c>
      <c r="AB2570" t="s">
        <v>75</v>
      </c>
      <c r="AE2570" t="s">
        <v>730</v>
      </c>
      <c r="AF2570" t="s">
        <v>731</v>
      </c>
      <c r="AG2570">
        <v>9999777722</v>
      </c>
      <c r="AK2570">
        <v>0</v>
      </c>
      <c r="AL2570">
        <v>0</v>
      </c>
      <c r="AM2570">
        <v>208</v>
      </c>
      <c r="AV2570">
        <v>198</v>
      </c>
      <c r="AW2570">
        <v>4.95</v>
      </c>
      <c r="AX2570">
        <v>198</v>
      </c>
      <c r="AY2570">
        <v>4.95</v>
      </c>
      <c r="AZ2570">
        <v>198</v>
      </c>
    </row>
    <row r="2571" spans="1:55" x14ac:dyDescent="0.25">
      <c r="A2571" t="s">
        <v>54</v>
      </c>
      <c r="B2571">
        <v>110027</v>
      </c>
      <c r="C2571" t="s">
        <v>55</v>
      </c>
      <c r="D2571" t="s">
        <v>56</v>
      </c>
      <c r="E2571" s="1">
        <v>45977</v>
      </c>
      <c r="F2571" t="s">
        <v>2989</v>
      </c>
      <c r="G2571" t="s">
        <v>58</v>
      </c>
      <c r="H2571">
        <v>7488855544</v>
      </c>
      <c r="I2571">
        <v>18528960</v>
      </c>
      <c r="J2571" s="3">
        <v>45978.038888888892</v>
      </c>
      <c r="K2571" t="s">
        <v>5760</v>
      </c>
      <c r="L2571" t="s">
        <v>59</v>
      </c>
      <c r="M2571">
        <v>229</v>
      </c>
      <c r="N2571">
        <v>-100</v>
      </c>
      <c r="O2571">
        <v>0</v>
      </c>
      <c r="P2571">
        <v>129</v>
      </c>
      <c r="Q2571">
        <v>32</v>
      </c>
      <c r="R2571">
        <v>0</v>
      </c>
      <c r="S2571">
        <v>0</v>
      </c>
      <c r="T2571">
        <v>0</v>
      </c>
      <c r="U2571">
        <v>161</v>
      </c>
      <c r="V2571">
        <v>161</v>
      </c>
      <c r="W2571">
        <v>0</v>
      </c>
      <c r="X2571" t="s">
        <v>60</v>
      </c>
      <c r="Y2571">
        <v>47.19</v>
      </c>
      <c r="Z2571">
        <v>5</v>
      </c>
      <c r="AA2571" t="s">
        <v>61</v>
      </c>
      <c r="AB2571" t="s">
        <v>56</v>
      </c>
      <c r="AC2571">
        <v>5544</v>
      </c>
      <c r="AK2571">
        <v>32</v>
      </c>
      <c r="AL2571">
        <v>0</v>
      </c>
      <c r="AT2571">
        <v>161</v>
      </c>
      <c r="AZ2571">
        <v>129</v>
      </c>
      <c r="BC2571">
        <v>32</v>
      </c>
    </row>
    <row r="2572" spans="1:55" x14ac:dyDescent="0.25">
      <c r="A2572" t="s">
        <v>54</v>
      </c>
      <c r="B2572">
        <v>110027</v>
      </c>
      <c r="C2572" t="s">
        <v>55</v>
      </c>
      <c r="D2572" t="s">
        <v>56</v>
      </c>
      <c r="E2572" s="1">
        <v>45977</v>
      </c>
      <c r="F2572" t="s">
        <v>2990</v>
      </c>
      <c r="G2572" t="s">
        <v>63</v>
      </c>
      <c r="H2572" s="4">
        <v>222291000000000</v>
      </c>
      <c r="I2572">
        <v>29811</v>
      </c>
      <c r="J2572" s="3">
        <v>45978.038888888892</v>
      </c>
      <c r="K2572" t="s">
        <v>5760</v>
      </c>
      <c r="L2572" t="s">
        <v>59</v>
      </c>
      <c r="M2572">
        <v>1119</v>
      </c>
      <c r="N2572">
        <v>-133.74</v>
      </c>
      <c r="O2572">
        <v>0</v>
      </c>
      <c r="P2572">
        <v>985.26</v>
      </c>
      <c r="Q2572">
        <v>32</v>
      </c>
      <c r="R2572">
        <v>0</v>
      </c>
      <c r="S2572">
        <v>-0.26</v>
      </c>
      <c r="T2572">
        <v>0</v>
      </c>
      <c r="U2572">
        <v>1017</v>
      </c>
      <c r="V2572">
        <v>1017</v>
      </c>
      <c r="W2572">
        <v>0</v>
      </c>
      <c r="X2572" t="s">
        <v>64</v>
      </c>
      <c r="Y2572">
        <v>220.65</v>
      </c>
      <c r="Z2572">
        <v>19.57</v>
      </c>
      <c r="AA2572" t="s">
        <v>65</v>
      </c>
      <c r="AB2572" t="s">
        <v>56</v>
      </c>
      <c r="AC2572">
        <v>7111</v>
      </c>
      <c r="AK2572">
        <v>32</v>
      </c>
      <c r="AL2572">
        <v>0</v>
      </c>
      <c r="AS2572">
        <v>1017</v>
      </c>
      <c r="AZ2572">
        <v>985.27</v>
      </c>
      <c r="BB2572">
        <v>32</v>
      </c>
    </row>
    <row r="2573" spans="1:55" x14ac:dyDescent="0.25">
      <c r="A2573" t="s">
        <v>54</v>
      </c>
      <c r="B2573">
        <v>110027</v>
      </c>
      <c r="C2573" t="s">
        <v>55</v>
      </c>
      <c r="D2573" t="s">
        <v>56</v>
      </c>
      <c r="E2573" s="1">
        <v>45977</v>
      </c>
      <c r="F2573" t="s">
        <v>2991</v>
      </c>
      <c r="G2573" t="s">
        <v>63</v>
      </c>
      <c r="H2573" s="4">
        <v>222291000000000</v>
      </c>
      <c r="I2573">
        <v>29811</v>
      </c>
      <c r="J2573" s="3">
        <v>45978.040277777778</v>
      </c>
      <c r="K2573" t="s">
        <v>5760</v>
      </c>
      <c r="L2573" t="s">
        <v>59</v>
      </c>
      <c r="M2573">
        <v>229</v>
      </c>
      <c r="N2573">
        <v>-90</v>
      </c>
      <c r="O2573">
        <v>0</v>
      </c>
      <c r="P2573">
        <v>139</v>
      </c>
      <c r="Q2573">
        <v>32</v>
      </c>
      <c r="R2573">
        <v>0</v>
      </c>
      <c r="S2573">
        <v>0</v>
      </c>
      <c r="T2573">
        <v>0</v>
      </c>
      <c r="U2573">
        <v>171</v>
      </c>
      <c r="V2573">
        <v>171</v>
      </c>
      <c r="W2573">
        <v>0</v>
      </c>
      <c r="X2573" t="s">
        <v>64</v>
      </c>
      <c r="Y2573">
        <v>51.45</v>
      </c>
      <c r="Z2573">
        <v>4.7699999999999996</v>
      </c>
      <c r="AA2573" t="s">
        <v>65</v>
      </c>
      <c r="AB2573" t="s">
        <v>56</v>
      </c>
      <c r="AC2573">
        <v>5686</v>
      </c>
      <c r="AK2573">
        <v>32</v>
      </c>
      <c r="AL2573">
        <v>0</v>
      </c>
      <c r="AS2573">
        <v>171</v>
      </c>
      <c r="AZ2573">
        <v>139</v>
      </c>
      <c r="BB2573">
        <v>32</v>
      </c>
    </row>
    <row r="2574" spans="1:55" x14ac:dyDescent="0.25">
      <c r="A2574" t="s">
        <v>54</v>
      </c>
      <c r="B2574">
        <v>110027</v>
      </c>
      <c r="C2574" t="s">
        <v>55</v>
      </c>
      <c r="D2574" t="s">
        <v>56</v>
      </c>
      <c r="E2574" s="1">
        <v>45977</v>
      </c>
      <c r="F2574" t="s">
        <v>2992</v>
      </c>
      <c r="G2574" t="s">
        <v>63</v>
      </c>
      <c r="H2574" s="4">
        <v>222291000000000</v>
      </c>
      <c r="I2574">
        <v>29811</v>
      </c>
      <c r="J2574" s="3">
        <v>45978.044444444444</v>
      </c>
      <c r="K2574" t="s">
        <v>5760</v>
      </c>
      <c r="L2574" t="s">
        <v>59</v>
      </c>
      <c r="M2574">
        <v>308</v>
      </c>
      <c r="N2574">
        <v>-20</v>
      </c>
      <c r="O2574">
        <v>0</v>
      </c>
      <c r="P2574">
        <v>288</v>
      </c>
      <c r="Q2574">
        <v>32</v>
      </c>
      <c r="R2574">
        <v>0</v>
      </c>
      <c r="S2574">
        <v>0</v>
      </c>
      <c r="T2574">
        <v>0</v>
      </c>
      <c r="U2574">
        <v>320</v>
      </c>
      <c r="V2574">
        <v>320</v>
      </c>
      <c r="W2574">
        <v>0</v>
      </c>
      <c r="X2574" t="s">
        <v>64</v>
      </c>
      <c r="Y2574">
        <v>49.82</v>
      </c>
      <c r="Z2574">
        <v>6.96</v>
      </c>
      <c r="AA2574" t="s">
        <v>65</v>
      </c>
      <c r="AB2574" t="s">
        <v>56</v>
      </c>
      <c r="AC2574">
        <v>8486</v>
      </c>
      <c r="AK2574">
        <v>32</v>
      </c>
      <c r="AL2574">
        <v>0</v>
      </c>
      <c r="AS2574">
        <v>320</v>
      </c>
      <c r="AZ2574">
        <v>288</v>
      </c>
      <c r="BB2574">
        <v>32</v>
      </c>
    </row>
    <row r="2575" spans="1:55" x14ac:dyDescent="0.25">
      <c r="A2575" t="s">
        <v>54</v>
      </c>
      <c r="B2575">
        <v>110027</v>
      </c>
      <c r="C2575" t="s">
        <v>55</v>
      </c>
      <c r="D2575" t="s">
        <v>56</v>
      </c>
      <c r="E2575" s="1">
        <v>45977</v>
      </c>
      <c r="F2575" t="s">
        <v>2993</v>
      </c>
      <c r="G2575" t="s">
        <v>63</v>
      </c>
      <c r="H2575" s="4">
        <v>222292000000000</v>
      </c>
      <c r="I2575">
        <v>29811</v>
      </c>
      <c r="J2575" s="3">
        <v>45978.04791666667</v>
      </c>
      <c r="K2575" t="s">
        <v>5760</v>
      </c>
      <c r="L2575" t="s">
        <v>59</v>
      </c>
      <c r="M2575">
        <v>398</v>
      </c>
      <c r="N2575">
        <v>-93.75</v>
      </c>
      <c r="O2575">
        <v>0</v>
      </c>
      <c r="P2575">
        <v>304.25</v>
      </c>
      <c r="Q2575">
        <v>32</v>
      </c>
      <c r="R2575">
        <v>0</v>
      </c>
      <c r="S2575">
        <v>-0.25</v>
      </c>
      <c r="T2575">
        <v>0</v>
      </c>
      <c r="U2575">
        <v>336</v>
      </c>
      <c r="V2575">
        <v>336</v>
      </c>
      <c r="W2575">
        <v>0</v>
      </c>
      <c r="X2575" t="s">
        <v>64</v>
      </c>
      <c r="Y2575">
        <v>103.1</v>
      </c>
      <c r="Z2575">
        <v>9.82</v>
      </c>
      <c r="AA2575" t="s">
        <v>65</v>
      </c>
      <c r="AB2575" t="s">
        <v>56</v>
      </c>
      <c r="AC2575">
        <v>6382</v>
      </c>
      <c r="AK2575">
        <v>32</v>
      </c>
      <c r="AL2575">
        <v>0</v>
      </c>
      <c r="AS2575">
        <v>336</v>
      </c>
      <c r="AZ2575">
        <v>304.25</v>
      </c>
      <c r="BB2575">
        <v>32</v>
      </c>
    </row>
    <row r="2576" spans="1:55" x14ac:dyDescent="0.25">
      <c r="A2576" t="s">
        <v>54</v>
      </c>
      <c r="B2576">
        <v>110027</v>
      </c>
      <c r="C2576" t="s">
        <v>55</v>
      </c>
      <c r="D2576" t="s">
        <v>56</v>
      </c>
      <c r="E2576" s="1">
        <v>45977</v>
      </c>
      <c r="F2576" t="s">
        <v>2994</v>
      </c>
      <c r="G2576" t="s">
        <v>63</v>
      </c>
      <c r="H2576" s="4">
        <v>222292000000000</v>
      </c>
      <c r="I2576">
        <v>29811</v>
      </c>
      <c r="J2576" s="3">
        <v>45978.050694444442</v>
      </c>
      <c r="K2576" t="s">
        <v>5760</v>
      </c>
      <c r="L2576" t="s">
        <v>59</v>
      </c>
      <c r="M2576">
        <v>358</v>
      </c>
      <c r="N2576">
        <v>-93.75</v>
      </c>
      <c r="O2576">
        <v>0</v>
      </c>
      <c r="P2576">
        <v>264.25</v>
      </c>
      <c r="Q2576">
        <v>32</v>
      </c>
      <c r="R2576">
        <v>0</v>
      </c>
      <c r="S2576">
        <v>-0.25</v>
      </c>
      <c r="T2576">
        <v>0</v>
      </c>
      <c r="U2576">
        <v>296</v>
      </c>
      <c r="V2576">
        <v>296</v>
      </c>
      <c r="W2576">
        <v>0</v>
      </c>
      <c r="X2576" t="s">
        <v>64</v>
      </c>
      <c r="Y2576">
        <v>60.01</v>
      </c>
      <c r="Z2576">
        <v>8.69</v>
      </c>
      <c r="AA2576" t="s">
        <v>65</v>
      </c>
      <c r="AB2576" t="s">
        <v>56</v>
      </c>
      <c r="AC2576">
        <v>6721</v>
      </c>
      <c r="AK2576">
        <v>32</v>
      </c>
      <c r="AL2576">
        <v>0</v>
      </c>
      <c r="AS2576">
        <v>296</v>
      </c>
      <c r="AZ2576">
        <v>264.25</v>
      </c>
      <c r="BB2576">
        <v>32</v>
      </c>
    </row>
    <row r="2577" spans="1:55" x14ac:dyDescent="0.25">
      <c r="A2577" t="s">
        <v>54</v>
      </c>
      <c r="B2577">
        <v>110027</v>
      </c>
      <c r="C2577" t="s">
        <v>55</v>
      </c>
      <c r="D2577" t="s">
        <v>56</v>
      </c>
      <c r="E2577" s="1">
        <v>45977</v>
      </c>
      <c r="F2577" t="s">
        <v>2995</v>
      </c>
      <c r="G2577" t="s">
        <v>58</v>
      </c>
      <c r="H2577">
        <v>7487761028</v>
      </c>
      <c r="I2577">
        <v>18528960</v>
      </c>
      <c r="J2577" s="3">
        <v>45978.057638888888</v>
      </c>
      <c r="K2577" t="s">
        <v>5760</v>
      </c>
      <c r="L2577" t="s">
        <v>59</v>
      </c>
      <c r="M2577">
        <v>219</v>
      </c>
      <c r="N2577">
        <v>-100</v>
      </c>
      <c r="O2577">
        <v>0</v>
      </c>
      <c r="P2577">
        <v>119</v>
      </c>
      <c r="Q2577">
        <v>32</v>
      </c>
      <c r="R2577">
        <v>0</v>
      </c>
      <c r="S2577">
        <v>0</v>
      </c>
      <c r="T2577">
        <v>0</v>
      </c>
      <c r="U2577">
        <v>151</v>
      </c>
      <c r="V2577">
        <v>151</v>
      </c>
      <c r="W2577">
        <v>0</v>
      </c>
      <c r="X2577" t="s">
        <v>60</v>
      </c>
      <c r="Y2577">
        <v>38.47</v>
      </c>
      <c r="Z2577">
        <v>4.7699999999999996</v>
      </c>
      <c r="AA2577" t="s">
        <v>61</v>
      </c>
      <c r="AB2577" t="s">
        <v>56</v>
      </c>
      <c r="AC2577">
        <v>1028</v>
      </c>
      <c r="AK2577">
        <v>32</v>
      </c>
      <c r="AL2577">
        <v>0</v>
      </c>
      <c r="AT2577">
        <v>151</v>
      </c>
      <c r="AZ2577">
        <v>119</v>
      </c>
      <c r="BC2577">
        <v>32</v>
      </c>
    </row>
    <row r="2578" spans="1:55" x14ac:dyDescent="0.25">
      <c r="A2578" t="s">
        <v>54</v>
      </c>
      <c r="B2578">
        <v>110027</v>
      </c>
      <c r="C2578" t="s">
        <v>55</v>
      </c>
      <c r="D2578" t="s">
        <v>56</v>
      </c>
      <c r="E2578" s="1">
        <v>45977</v>
      </c>
      <c r="F2578" t="s">
        <v>2996</v>
      </c>
      <c r="G2578" t="s">
        <v>58</v>
      </c>
      <c r="H2578">
        <v>7488507136</v>
      </c>
      <c r="I2578">
        <v>18528960</v>
      </c>
      <c r="J2578" s="3">
        <v>45978.080555555556</v>
      </c>
      <c r="K2578" t="s">
        <v>5760</v>
      </c>
      <c r="L2578" t="s">
        <v>59</v>
      </c>
      <c r="M2578">
        <v>716</v>
      </c>
      <c r="N2578">
        <v>0</v>
      </c>
      <c r="O2578">
        <v>0</v>
      </c>
      <c r="P2578">
        <v>716</v>
      </c>
      <c r="Q2578">
        <v>32</v>
      </c>
      <c r="R2578">
        <v>0</v>
      </c>
      <c r="S2578">
        <v>0</v>
      </c>
      <c r="T2578">
        <v>0</v>
      </c>
      <c r="U2578">
        <v>748</v>
      </c>
      <c r="V2578">
        <v>748</v>
      </c>
      <c r="W2578">
        <v>0</v>
      </c>
      <c r="X2578" t="s">
        <v>60</v>
      </c>
      <c r="Y2578">
        <v>119.87</v>
      </c>
      <c r="Z2578">
        <v>17.38</v>
      </c>
      <c r="AA2578" t="s">
        <v>61</v>
      </c>
      <c r="AB2578" t="s">
        <v>56</v>
      </c>
      <c r="AC2578">
        <v>7136</v>
      </c>
      <c r="AK2578">
        <v>32</v>
      </c>
      <c r="AL2578">
        <v>0</v>
      </c>
      <c r="AT2578">
        <v>748</v>
      </c>
      <c r="AZ2578">
        <v>716</v>
      </c>
      <c r="BC2578">
        <v>32</v>
      </c>
    </row>
    <row r="2579" spans="1:55" x14ac:dyDescent="0.25">
      <c r="A2579" t="s">
        <v>54</v>
      </c>
      <c r="B2579">
        <v>110027</v>
      </c>
      <c r="C2579" t="s">
        <v>55</v>
      </c>
      <c r="D2579" t="s">
        <v>56</v>
      </c>
      <c r="E2579" s="1">
        <v>45977</v>
      </c>
      <c r="F2579" t="s">
        <v>2997</v>
      </c>
      <c r="G2579" t="s">
        <v>63</v>
      </c>
      <c r="H2579" s="4">
        <v>222295000000000</v>
      </c>
      <c r="I2579">
        <v>29811</v>
      </c>
      <c r="J2579" s="3">
        <v>45978.088194444441</v>
      </c>
      <c r="K2579" t="s">
        <v>5760</v>
      </c>
      <c r="L2579" t="s">
        <v>59</v>
      </c>
      <c r="M2579">
        <v>327</v>
      </c>
      <c r="N2579">
        <v>-110</v>
      </c>
      <c r="O2579">
        <v>0</v>
      </c>
      <c r="P2579">
        <v>217</v>
      </c>
      <c r="Q2579">
        <v>32</v>
      </c>
      <c r="R2579">
        <v>0</v>
      </c>
      <c r="S2579">
        <v>0</v>
      </c>
      <c r="T2579">
        <v>0</v>
      </c>
      <c r="U2579">
        <v>249</v>
      </c>
      <c r="V2579">
        <v>249</v>
      </c>
      <c r="W2579">
        <v>0</v>
      </c>
      <c r="X2579" t="s">
        <v>64</v>
      </c>
      <c r="Y2579">
        <v>65.59</v>
      </c>
      <c r="Z2579">
        <v>6.73</v>
      </c>
      <c r="AA2579" t="s">
        <v>65</v>
      </c>
      <c r="AB2579" t="s">
        <v>56</v>
      </c>
      <c r="AC2579">
        <v>353</v>
      </c>
      <c r="AK2579">
        <v>32</v>
      </c>
      <c r="AL2579">
        <v>0</v>
      </c>
      <c r="AS2579">
        <v>249</v>
      </c>
      <c r="AZ2579">
        <v>217</v>
      </c>
      <c r="BB2579">
        <v>32</v>
      </c>
    </row>
    <row r="2580" spans="1:55" x14ac:dyDescent="0.25">
      <c r="A2580" t="s">
        <v>54</v>
      </c>
      <c r="B2580">
        <v>110027</v>
      </c>
      <c r="C2580" t="s">
        <v>55</v>
      </c>
      <c r="D2580" t="s">
        <v>56</v>
      </c>
      <c r="E2580" s="1">
        <v>45977</v>
      </c>
      <c r="F2580" t="s">
        <v>2998</v>
      </c>
      <c r="G2580" t="s">
        <v>63</v>
      </c>
      <c r="H2580" s="4">
        <v>222295000000000</v>
      </c>
      <c r="I2580">
        <v>29811</v>
      </c>
      <c r="J2580" s="3">
        <v>45978.088194444441</v>
      </c>
      <c r="K2580" t="s">
        <v>5760</v>
      </c>
      <c r="L2580" t="s">
        <v>59</v>
      </c>
      <c r="M2580">
        <v>768.32</v>
      </c>
      <c r="N2580">
        <v>-141.99</v>
      </c>
      <c r="O2580">
        <v>0</v>
      </c>
      <c r="P2580">
        <v>626.33000000000004</v>
      </c>
      <c r="Q2580">
        <v>32</v>
      </c>
      <c r="R2580">
        <v>0</v>
      </c>
      <c r="S2580">
        <v>-0.33</v>
      </c>
      <c r="T2580">
        <v>0</v>
      </c>
      <c r="U2580">
        <v>658</v>
      </c>
      <c r="V2580">
        <v>658</v>
      </c>
      <c r="W2580">
        <v>0</v>
      </c>
      <c r="X2580" t="s">
        <v>64</v>
      </c>
      <c r="Y2580">
        <v>161.38999999999999</v>
      </c>
      <c r="Z2580">
        <v>16.36</v>
      </c>
      <c r="AA2580" t="s">
        <v>65</v>
      </c>
      <c r="AB2580" t="s">
        <v>56</v>
      </c>
      <c r="AC2580">
        <v>5415</v>
      </c>
      <c r="AK2580">
        <v>32</v>
      </c>
      <c r="AL2580">
        <v>0</v>
      </c>
      <c r="AS2580">
        <v>658</v>
      </c>
      <c r="AZ2580">
        <v>626.33000000000004</v>
      </c>
      <c r="BB2580">
        <v>32</v>
      </c>
    </row>
    <row r="2581" spans="1:55" x14ac:dyDescent="0.25">
      <c r="A2581" t="s">
        <v>54</v>
      </c>
      <c r="B2581">
        <v>110027</v>
      </c>
      <c r="C2581" t="s">
        <v>55</v>
      </c>
      <c r="D2581" t="s">
        <v>56</v>
      </c>
      <c r="E2581" s="1">
        <v>45977</v>
      </c>
      <c r="F2581" t="s">
        <v>2999</v>
      </c>
      <c r="G2581" t="s">
        <v>63</v>
      </c>
      <c r="H2581" s="4">
        <v>222295000000000</v>
      </c>
      <c r="I2581">
        <v>29811</v>
      </c>
      <c r="J2581" s="3">
        <v>45978.089583333334</v>
      </c>
      <c r="K2581" t="s">
        <v>5760</v>
      </c>
      <c r="L2581" t="s">
        <v>59</v>
      </c>
      <c r="M2581">
        <v>317</v>
      </c>
      <c r="N2581">
        <v>-50</v>
      </c>
      <c r="O2581">
        <v>0</v>
      </c>
      <c r="P2581">
        <v>267</v>
      </c>
      <c r="Q2581">
        <v>32</v>
      </c>
      <c r="R2581">
        <v>0</v>
      </c>
      <c r="S2581">
        <v>0</v>
      </c>
      <c r="T2581">
        <v>0</v>
      </c>
      <c r="U2581">
        <v>299</v>
      </c>
      <c r="V2581">
        <v>299</v>
      </c>
      <c r="W2581">
        <v>0</v>
      </c>
      <c r="X2581" t="s">
        <v>64</v>
      </c>
      <c r="Y2581">
        <v>57.2</v>
      </c>
      <c r="Z2581">
        <v>7.3</v>
      </c>
      <c r="AA2581" t="s">
        <v>65</v>
      </c>
      <c r="AB2581" t="s">
        <v>56</v>
      </c>
      <c r="AC2581">
        <v>521</v>
      </c>
      <c r="AK2581">
        <v>32</v>
      </c>
      <c r="AL2581">
        <v>0</v>
      </c>
      <c r="AS2581">
        <v>299</v>
      </c>
      <c r="AZ2581">
        <v>267</v>
      </c>
      <c r="BB2581">
        <v>32</v>
      </c>
    </row>
    <row r="2582" spans="1:55" x14ac:dyDescent="0.25">
      <c r="A2582" t="s">
        <v>54</v>
      </c>
      <c r="B2582">
        <v>110027</v>
      </c>
      <c r="C2582" t="s">
        <v>55</v>
      </c>
      <c r="D2582" t="s">
        <v>56</v>
      </c>
      <c r="E2582" s="1">
        <v>45977</v>
      </c>
      <c r="F2582" t="s">
        <v>3000</v>
      </c>
      <c r="G2582" t="s">
        <v>63</v>
      </c>
      <c r="H2582" s="4">
        <v>222296000000000</v>
      </c>
      <c r="I2582">
        <v>29811</v>
      </c>
      <c r="J2582" s="3">
        <v>45978.095138888886</v>
      </c>
      <c r="K2582" t="s">
        <v>5760</v>
      </c>
      <c r="L2582" t="s">
        <v>59</v>
      </c>
      <c r="M2582">
        <v>268</v>
      </c>
      <c r="N2582">
        <v>-30</v>
      </c>
      <c r="O2582">
        <v>0</v>
      </c>
      <c r="P2582">
        <v>238</v>
      </c>
      <c r="Q2582">
        <v>32</v>
      </c>
      <c r="R2582">
        <v>0</v>
      </c>
      <c r="S2582">
        <v>0</v>
      </c>
      <c r="T2582">
        <v>0</v>
      </c>
      <c r="U2582">
        <v>270</v>
      </c>
      <c r="V2582">
        <v>270</v>
      </c>
      <c r="W2582">
        <v>0</v>
      </c>
      <c r="X2582" t="s">
        <v>64</v>
      </c>
      <c r="Y2582">
        <v>45.35</v>
      </c>
      <c r="Z2582">
        <v>5.88</v>
      </c>
      <c r="AA2582" t="s">
        <v>65</v>
      </c>
      <c r="AB2582" t="s">
        <v>56</v>
      </c>
      <c r="AC2582">
        <v>7264</v>
      </c>
      <c r="AK2582">
        <v>32</v>
      </c>
      <c r="AL2582">
        <v>0</v>
      </c>
      <c r="AS2582">
        <v>270</v>
      </c>
      <c r="AZ2582">
        <v>238</v>
      </c>
      <c r="BB2582">
        <v>32</v>
      </c>
    </row>
    <row r="2583" spans="1:55" x14ac:dyDescent="0.25">
      <c r="A2583" t="s">
        <v>54</v>
      </c>
      <c r="B2583">
        <v>110027</v>
      </c>
      <c r="C2583" t="s">
        <v>55</v>
      </c>
      <c r="D2583" t="s">
        <v>56</v>
      </c>
      <c r="E2583" s="1">
        <v>45977</v>
      </c>
      <c r="F2583" t="s">
        <v>3001</v>
      </c>
      <c r="G2583" t="s">
        <v>58</v>
      </c>
      <c r="H2583">
        <v>7488339508</v>
      </c>
      <c r="I2583">
        <v>18528960</v>
      </c>
      <c r="J2583" s="3">
        <v>45978.107638888891</v>
      </c>
      <c r="K2583" t="s">
        <v>5760</v>
      </c>
      <c r="L2583" t="s">
        <v>59</v>
      </c>
      <c r="M2583">
        <v>139</v>
      </c>
      <c r="N2583">
        <v>0</v>
      </c>
      <c r="O2583">
        <v>0</v>
      </c>
      <c r="P2583">
        <v>139</v>
      </c>
      <c r="Q2583">
        <v>32</v>
      </c>
      <c r="R2583">
        <v>0</v>
      </c>
      <c r="S2583">
        <v>0</v>
      </c>
      <c r="T2583">
        <v>0</v>
      </c>
      <c r="U2583">
        <v>171</v>
      </c>
      <c r="V2583">
        <v>171</v>
      </c>
      <c r="W2583">
        <v>0</v>
      </c>
      <c r="X2583" t="s">
        <v>60</v>
      </c>
      <c r="Y2583">
        <v>26.61</v>
      </c>
      <c r="Z2583">
        <v>5.0999999999999996</v>
      </c>
      <c r="AA2583" t="s">
        <v>61</v>
      </c>
      <c r="AB2583" t="s">
        <v>56</v>
      </c>
      <c r="AC2583">
        <v>9508</v>
      </c>
      <c r="AK2583">
        <v>32</v>
      </c>
      <c r="AL2583">
        <v>0</v>
      </c>
      <c r="AT2583">
        <v>171</v>
      </c>
      <c r="AZ2583">
        <v>139</v>
      </c>
      <c r="BC2583">
        <v>32</v>
      </c>
    </row>
    <row r="2584" spans="1:55" x14ac:dyDescent="0.25">
      <c r="A2584" t="s">
        <v>54</v>
      </c>
      <c r="B2584">
        <v>110027</v>
      </c>
      <c r="C2584" t="s">
        <v>55</v>
      </c>
      <c r="D2584" t="s">
        <v>56</v>
      </c>
      <c r="E2584" s="1">
        <v>45977</v>
      </c>
      <c r="F2584" t="s">
        <v>3002</v>
      </c>
      <c r="G2584" t="s">
        <v>67</v>
      </c>
      <c r="J2584" s="3">
        <v>45978.112500000003</v>
      </c>
      <c r="K2584" t="s">
        <v>5760</v>
      </c>
      <c r="L2584" t="s">
        <v>59</v>
      </c>
      <c r="M2584">
        <v>348</v>
      </c>
      <c r="N2584">
        <v>-11</v>
      </c>
      <c r="O2584">
        <v>0</v>
      </c>
      <c r="P2584">
        <v>337</v>
      </c>
      <c r="Q2584">
        <v>0</v>
      </c>
      <c r="R2584">
        <v>16.86</v>
      </c>
      <c r="S2584">
        <v>0.14000000000000001</v>
      </c>
      <c r="T2584">
        <v>0</v>
      </c>
      <c r="U2584">
        <v>354</v>
      </c>
      <c r="V2584">
        <v>354</v>
      </c>
      <c r="W2584">
        <v>0</v>
      </c>
      <c r="X2584" t="s">
        <v>213</v>
      </c>
      <c r="Y2584">
        <v>61.38</v>
      </c>
      <c r="Z2584">
        <v>6.4</v>
      </c>
      <c r="AA2584" t="s">
        <v>74</v>
      </c>
      <c r="AB2584" t="s">
        <v>75</v>
      </c>
      <c r="AE2584" t="s">
        <v>1707</v>
      </c>
      <c r="AF2584" t="s">
        <v>1708</v>
      </c>
      <c r="AG2584">
        <v>9911957997</v>
      </c>
      <c r="AK2584">
        <v>0</v>
      </c>
      <c r="AL2584">
        <v>0</v>
      </c>
      <c r="AO2584">
        <v>354</v>
      </c>
      <c r="AV2584">
        <v>337</v>
      </c>
      <c r="AW2584">
        <v>8.43</v>
      </c>
      <c r="AX2584">
        <v>337</v>
      </c>
      <c r="AY2584">
        <v>8.43</v>
      </c>
      <c r="AZ2584">
        <v>337</v>
      </c>
    </row>
    <row r="2585" spans="1:55" x14ac:dyDescent="0.25">
      <c r="A2585" t="s">
        <v>54</v>
      </c>
      <c r="B2585">
        <v>110027</v>
      </c>
      <c r="C2585" t="s">
        <v>55</v>
      </c>
      <c r="D2585" t="s">
        <v>56</v>
      </c>
      <c r="E2585" s="1">
        <v>45977</v>
      </c>
      <c r="F2585" t="s">
        <v>3003</v>
      </c>
      <c r="G2585" t="s">
        <v>67</v>
      </c>
      <c r="J2585" s="3">
        <v>45978.116666666669</v>
      </c>
      <c r="K2585" t="s">
        <v>5760</v>
      </c>
      <c r="L2585" t="s">
        <v>59</v>
      </c>
      <c r="M2585">
        <v>806</v>
      </c>
      <c r="N2585">
        <v>0</v>
      </c>
      <c r="O2585">
        <v>0</v>
      </c>
      <c r="P2585">
        <v>806</v>
      </c>
      <c r="Q2585">
        <v>0</v>
      </c>
      <c r="R2585">
        <v>40.299999999999997</v>
      </c>
      <c r="S2585">
        <v>-0.3</v>
      </c>
      <c r="T2585">
        <v>0</v>
      </c>
      <c r="U2585">
        <v>846</v>
      </c>
      <c r="V2585">
        <v>846</v>
      </c>
      <c r="W2585">
        <v>0</v>
      </c>
      <c r="X2585" t="s">
        <v>109</v>
      </c>
      <c r="Y2585">
        <v>199.94</v>
      </c>
      <c r="Z2585">
        <v>8.98</v>
      </c>
      <c r="AA2585" t="s">
        <v>74</v>
      </c>
      <c r="AB2585" t="s">
        <v>75</v>
      </c>
      <c r="AE2585" t="s">
        <v>89</v>
      </c>
      <c r="AF2585" t="s">
        <v>56</v>
      </c>
      <c r="AG2585">
        <v>8929758003</v>
      </c>
      <c r="AK2585">
        <v>0</v>
      </c>
      <c r="AL2585">
        <v>0</v>
      </c>
      <c r="AM2585">
        <v>346</v>
      </c>
      <c r="AN2585">
        <v>500</v>
      </c>
      <c r="AV2585">
        <v>806</v>
      </c>
      <c r="AW2585">
        <v>20.149999999999999</v>
      </c>
      <c r="AX2585">
        <v>806</v>
      </c>
      <c r="AY2585">
        <v>20.149999999999999</v>
      </c>
      <c r="AZ2585">
        <v>806</v>
      </c>
    </row>
    <row r="2586" spans="1:55" x14ac:dyDescent="0.25">
      <c r="A2586" t="s">
        <v>54</v>
      </c>
      <c r="B2586">
        <v>110027</v>
      </c>
      <c r="C2586" t="s">
        <v>55</v>
      </c>
      <c r="D2586" t="s">
        <v>56</v>
      </c>
      <c r="E2586" s="1">
        <v>45977</v>
      </c>
      <c r="F2586" t="s">
        <v>3004</v>
      </c>
      <c r="G2586" t="s">
        <v>67</v>
      </c>
      <c r="J2586" s="3">
        <v>45978.116666666669</v>
      </c>
      <c r="K2586" t="s">
        <v>5760</v>
      </c>
      <c r="L2586" t="s">
        <v>59</v>
      </c>
      <c r="M2586">
        <v>99</v>
      </c>
      <c r="N2586">
        <v>0</v>
      </c>
      <c r="O2586">
        <v>0</v>
      </c>
      <c r="P2586">
        <v>99</v>
      </c>
      <c r="Q2586">
        <v>0</v>
      </c>
      <c r="R2586">
        <v>4.96</v>
      </c>
      <c r="S2586">
        <v>0.04</v>
      </c>
      <c r="T2586">
        <v>0</v>
      </c>
      <c r="U2586">
        <v>104</v>
      </c>
      <c r="V2586">
        <v>104</v>
      </c>
      <c r="W2586">
        <v>0</v>
      </c>
      <c r="X2586" t="s">
        <v>73</v>
      </c>
      <c r="Y2586">
        <v>22.81</v>
      </c>
      <c r="Z2586">
        <v>1.96</v>
      </c>
      <c r="AA2586" t="s">
        <v>74</v>
      </c>
      <c r="AB2586" t="s">
        <v>75</v>
      </c>
      <c r="AE2586" t="s">
        <v>89</v>
      </c>
      <c r="AF2586" t="s">
        <v>56</v>
      </c>
      <c r="AG2586">
        <v>8929758003</v>
      </c>
      <c r="AK2586">
        <v>0</v>
      </c>
      <c r="AL2586">
        <v>0</v>
      </c>
      <c r="AM2586">
        <v>104</v>
      </c>
      <c r="AV2586">
        <v>99</v>
      </c>
      <c r="AW2586">
        <v>2.48</v>
      </c>
      <c r="AX2586">
        <v>99</v>
      </c>
      <c r="AY2586">
        <v>2.48</v>
      </c>
      <c r="AZ2586">
        <v>99</v>
      </c>
    </row>
    <row r="2587" spans="1:55" x14ac:dyDescent="0.25">
      <c r="A2587" t="s">
        <v>54</v>
      </c>
      <c r="B2587">
        <v>110027</v>
      </c>
      <c r="C2587" t="s">
        <v>55</v>
      </c>
      <c r="D2587" t="s">
        <v>56</v>
      </c>
      <c r="E2587" s="1">
        <v>45977</v>
      </c>
      <c r="F2587" t="s">
        <v>3005</v>
      </c>
      <c r="G2587" t="s">
        <v>58</v>
      </c>
      <c r="H2587">
        <v>7486312843</v>
      </c>
      <c r="I2587">
        <v>18528960</v>
      </c>
      <c r="J2587" s="3">
        <v>45978.130555555559</v>
      </c>
      <c r="K2587" t="s">
        <v>5760</v>
      </c>
      <c r="L2587" t="s">
        <v>59</v>
      </c>
      <c r="M2587">
        <v>219</v>
      </c>
      <c r="N2587">
        <v>-100</v>
      </c>
      <c r="O2587">
        <v>0</v>
      </c>
      <c r="P2587">
        <v>119</v>
      </c>
      <c r="Q2587">
        <v>32</v>
      </c>
      <c r="R2587">
        <v>0</v>
      </c>
      <c r="S2587">
        <v>0</v>
      </c>
      <c r="T2587">
        <v>0</v>
      </c>
      <c r="U2587">
        <v>151</v>
      </c>
      <c r="V2587">
        <v>151</v>
      </c>
      <c r="W2587">
        <v>0</v>
      </c>
      <c r="X2587" t="s">
        <v>60</v>
      </c>
      <c r="Y2587">
        <v>37.47</v>
      </c>
      <c r="Z2587">
        <v>4.7699999999999996</v>
      </c>
      <c r="AA2587" t="s">
        <v>61</v>
      </c>
      <c r="AB2587" t="s">
        <v>56</v>
      </c>
      <c r="AC2587">
        <v>2843</v>
      </c>
      <c r="AK2587">
        <v>32</v>
      </c>
      <c r="AL2587">
        <v>0</v>
      </c>
      <c r="AT2587">
        <v>151</v>
      </c>
      <c r="AZ2587">
        <v>119</v>
      </c>
      <c r="BC2587">
        <v>32</v>
      </c>
    </row>
    <row r="2588" spans="1:55" x14ac:dyDescent="0.25">
      <c r="A2588" t="s">
        <v>54</v>
      </c>
      <c r="B2588">
        <v>110027</v>
      </c>
      <c r="C2588" t="s">
        <v>55</v>
      </c>
      <c r="D2588" t="s">
        <v>56</v>
      </c>
      <c r="E2588" s="1">
        <v>45977</v>
      </c>
      <c r="F2588" t="s">
        <v>3006</v>
      </c>
      <c r="G2588" t="s">
        <v>63</v>
      </c>
      <c r="H2588" s="4">
        <v>222300000000000</v>
      </c>
      <c r="I2588">
        <v>29811</v>
      </c>
      <c r="J2588" s="3">
        <v>45978.143055555556</v>
      </c>
      <c r="K2588" t="s">
        <v>5760</v>
      </c>
      <c r="L2588" t="s">
        <v>59</v>
      </c>
      <c r="M2588">
        <v>208</v>
      </c>
      <c r="N2588">
        <v>-50</v>
      </c>
      <c r="O2588">
        <v>0</v>
      </c>
      <c r="P2588">
        <v>158</v>
      </c>
      <c r="Q2588">
        <v>32</v>
      </c>
      <c r="R2588">
        <v>0</v>
      </c>
      <c r="S2588">
        <v>0</v>
      </c>
      <c r="T2588">
        <v>0</v>
      </c>
      <c r="U2588">
        <v>190</v>
      </c>
      <c r="V2588">
        <v>190</v>
      </c>
      <c r="W2588">
        <v>0</v>
      </c>
      <c r="X2588" t="s">
        <v>64</v>
      </c>
      <c r="Y2588">
        <v>38.299999999999997</v>
      </c>
      <c r="Z2588">
        <v>3.92</v>
      </c>
      <c r="AA2588" t="s">
        <v>65</v>
      </c>
      <c r="AB2588" t="s">
        <v>56</v>
      </c>
      <c r="AC2588">
        <v>8272</v>
      </c>
      <c r="AK2588">
        <v>32</v>
      </c>
      <c r="AL2588">
        <v>0</v>
      </c>
      <c r="AS2588">
        <v>190</v>
      </c>
      <c r="AZ2588">
        <v>158</v>
      </c>
      <c r="BB2588">
        <v>32</v>
      </c>
    </row>
    <row r="2589" spans="1:55" x14ac:dyDescent="0.25">
      <c r="A2589" t="s">
        <v>54</v>
      </c>
      <c r="B2589">
        <v>110027</v>
      </c>
      <c r="C2589" t="s">
        <v>55</v>
      </c>
      <c r="D2589" t="s">
        <v>56</v>
      </c>
      <c r="E2589" s="1">
        <v>45977</v>
      </c>
      <c r="F2589" t="s">
        <v>3007</v>
      </c>
      <c r="G2589" t="s">
        <v>63</v>
      </c>
      <c r="H2589" s="4">
        <v>222300000000000</v>
      </c>
      <c r="I2589">
        <v>29811</v>
      </c>
      <c r="J2589" s="3">
        <v>45978.143055555556</v>
      </c>
      <c r="K2589" t="s">
        <v>5760</v>
      </c>
      <c r="L2589" t="s">
        <v>59</v>
      </c>
      <c r="M2589">
        <v>556</v>
      </c>
      <c r="N2589">
        <v>-113.75</v>
      </c>
      <c r="O2589">
        <v>0</v>
      </c>
      <c r="P2589">
        <v>442.25</v>
      </c>
      <c r="Q2589">
        <v>32</v>
      </c>
      <c r="R2589">
        <v>0</v>
      </c>
      <c r="S2589">
        <v>-0.25</v>
      </c>
      <c r="T2589">
        <v>0</v>
      </c>
      <c r="U2589">
        <v>474</v>
      </c>
      <c r="V2589">
        <v>474</v>
      </c>
      <c r="W2589">
        <v>0</v>
      </c>
      <c r="X2589" t="s">
        <v>64</v>
      </c>
      <c r="Y2589">
        <v>101.68</v>
      </c>
      <c r="Z2589">
        <v>11.96</v>
      </c>
      <c r="AA2589" t="s">
        <v>65</v>
      </c>
      <c r="AB2589" t="s">
        <v>56</v>
      </c>
      <c r="AC2589">
        <v>4387</v>
      </c>
      <c r="AK2589">
        <v>32</v>
      </c>
      <c r="AL2589">
        <v>0</v>
      </c>
      <c r="AS2589">
        <v>474</v>
      </c>
      <c r="AZ2589">
        <v>442.25</v>
      </c>
      <c r="BB2589">
        <v>32</v>
      </c>
    </row>
    <row r="2590" spans="1:55" x14ac:dyDescent="0.25">
      <c r="A2590" t="s">
        <v>54</v>
      </c>
      <c r="B2590">
        <v>110027</v>
      </c>
      <c r="C2590" t="s">
        <v>55</v>
      </c>
      <c r="D2590" t="s">
        <v>56</v>
      </c>
      <c r="E2590" s="1">
        <v>45977</v>
      </c>
      <c r="F2590" t="s">
        <v>3008</v>
      </c>
      <c r="G2590" t="s">
        <v>67</v>
      </c>
      <c r="J2590" s="3">
        <v>45978.144444444442</v>
      </c>
      <c r="K2590" t="s">
        <v>5760</v>
      </c>
      <c r="L2590" t="s">
        <v>59</v>
      </c>
      <c r="M2590">
        <v>199</v>
      </c>
      <c r="N2590">
        <v>0</v>
      </c>
      <c r="O2590">
        <v>0</v>
      </c>
      <c r="P2590">
        <v>199</v>
      </c>
      <c r="Q2590">
        <v>0</v>
      </c>
      <c r="R2590">
        <v>9.9600000000000009</v>
      </c>
      <c r="S2590">
        <v>0.04</v>
      </c>
      <c r="T2590">
        <v>0</v>
      </c>
      <c r="U2590">
        <v>209</v>
      </c>
      <c r="V2590">
        <v>209</v>
      </c>
      <c r="W2590">
        <v>0</v>
      </c>
      <c r="X2590" t="s">
        <v>73</v>
      </c>
      <c r="Y2590">
        <v>48.5</v>
      </c>
      <c r="Z2590">
        <v>4.7699999999999996</v>
      </c>
      <c r="AA2590" t="s">
        <v>69</v>
      </c>
      <c r="AE2590" t="s">
        <v>730</v>
      </c>
      <c r="AF2590" t="s">
        <v>731</v>
      </c>
      <c r="AG2590">
        <v>9999777722</v>
      </c>
      <c r="AK2590">
        <v>0</v>
      </c>
      <c r="AL2590">
        <v>0</v>
      </c>
      <c r="AM2590">
        <v>209</v>
      </c>
      <c r="AV2590">
        <v>199</v>
      </c>
      <c r="AW2590">
        <v>4.9800000000000004</v>
      </c>
      <c r="AX2590">
        <v>199</v>
      </c>
      <c r="AY2590">
        <v>4.9800000000000004</v>
      </c>
      <c r="AZ2590">
        <v>199</v>
      </c>
    </row>
    <row r="2591" spans="1:55" x14ac:dyDescent="0.25">
      <c r="A2591" t="s">
        <v>54</v>
      </c>
      <c r="B2591">
        <v>110027</v>
      </c>
      <c r="C2591" t="s">
        <v>55</v>
      </c>
      <c r="D2591" t="s">
        <v>56</v>
      </c>
      <c r="E2591" s="1">
        <v>45977</v>
      </c>
      <c r="F2591" t="s">
        <v>3009</v>
      </c>
      <c r="G2591" t="s">
        <v>67</v>
      </c>
      <c r="J2591" s="3">
        <v>45978.145138888889</v>
      </c>
      <c r="K2591" t="s">
        <v>5760</v>
      </c>
      <c r="L2591" t="s">
        <v>59</v>
      </c>
      <c r="M2591">
        <v>647</v>
      </c>
      <c r="N2591">
        <v>0</v>
      </c>
      <c r="O2591">
        <v>0</v>
      </c>
      <c r="P2591">
        <v>647</v>
      </c>
      <c r="Q2591">
        <v>0</v>
      </c>
      <c r="R2591">
        <v>32.340000000000003</v>
      </c>
      <c r="S2591">
        <v>-0.34</v>
      </c>
      <c r="T2591">
        <v>0</v>
      </c>
      <c r="U2591">
        <v>679</v>
      </c>
      <c r="V2591">
        <v>679</v>
      </c>
      <c r="W2591">
        <v>0</v>
      </c>
      <c r="X2591" t="s">
        <v>73</v>
      </c>
      <c r="Y2591">
        <v>143.25</v>
      </c>
      <c r="Z2591">
        <v>15.79</v>
      </c>
      <c r="AA2591" t="s">
        <v>74</v>
      </c>
      <c r="AB2591" t="s">
        <v>75</v>
      </c>
      <c r="AE2591" t="s">
        <v>730</v>
      </c>
      <c r="AF2591" t="s">
        <v>731</v>
      </c>
      <c r="AG2591">
        <v>9999777722</v>
      </c>
      <c r="AK2591">
        <v>0</v>
      </c>
      <c r="AL2591">
        <v>0</v>
      </c>
      <c r="AM2591">
        <v>679</v>
      </c>
      <c r="AV2591">
        <v>647</v>
      </c>
      <c r="AW2591">
        <v>16.170000000000002</v>
      </c>
      <c r="AX2591">
        <v>647</v>
      </c>
      <c r="AY2591">
        <v>16.170000000000002</v>
      </c>
      <c r="AZ2591">
        <v>647</v>
      </c>
    </row>
    <row r="2592" spans="1:55" x14ac:dyDescent="0.25">
      <c r="A2592" t="s">
        <v>54</v>
      </c>
      <c r="B2592">
        <v>110027</v>
      </c>
      <c r="C2592" t="s">
        <v>55</v>
      </c>
      <c r="D2592" t="s">
        <v>56</v>
      </c>
      <c r="E2592" s="1">
        <v>45977</v>
      </c>
      <c r="F2592" t="s">
        <v>3010</v>
      </c>
      <c r="G2592" t="s">
        <v>58</v>
      </c>
      <c r="H2592">
        <v>7485791454</v>
      </c>
      <c r="I2592">
        <v>18528960</v>
      </c>
      <c r="J2592" s="3">
        <v>45978.149305555555</v>
      </c>
      <c r="K2592" t="s">
        <v>5760</v>
      </c>
      <c r="L2592" t="s">
        <v>59</v>
      </c>
      <c r="M2592">
        <v>238</v>
      </c>
      <c r="N2592">
        <v>-100</v>
      </c>
      <c r="O2592">
        <v>0</v>
      </c>
      <c r="P2592">
        <v>138</v>
      </c>
      <c r="Q2592">
        <v>32</v>
      </c>
      <c r="R2592">
        <v>0</v>
      </c>
      <c r="S2592">
        <v>0</v>
      </c>
      <c r="T2592">
        <v>0</v>
      </c>
      <c r="U2592">
        <v>170</v>
      </c>
      <c r="V2592">
        <v>170</v>
      </c>
      <c r="W2592">
        <v>0</v>
      </c>
      <c r="X2592" t="s">
        <v>60</v>
      </c>
      <c r="Y2592">
        <v>43.04</v>
      </c>
      <c r="Z2592">
        <v>5.88</v>
      </c>
      <c r="AA2592" t="s">
        <v>61</v>
      </c>
      <c r="AB2592" t="s">
        <v>56</v>
      </c>
      <c r="AC2592">
        <v>1454</v>
      </c>
      <c r="AK2592">
        <v>32</v>
      </c>
      <c r="AL2592">
        <v>0</v>
      </c>
      <c r="AT2592">
        <v>170</v>
      </c>
      <c r="AZ2592">
        <v>138</v>
      </c>
      <c r="BC2592">
        <v>32</v>
      </c>
    </row>
    <row r="2593" spans="1:55" x14ac:dyDescent="0.25">
      <c r="A2593" t="s">
        <v>54</v>
      </c>
      <c r="B2593">
        <v>110027</v>
      </c>
      <c r="C2593" t="s">
        <v>55</v>
      </c>
      <c r="D2593" t="s">
        <v>56</v>
      </c>
      <c r="E2593" s="1">
        <v>45977</v>
      </c>
      <c r="F2593" t="s">
        <v>3011</v>
      </c>
      <c r="G2593" t="s">
        <v>63</v>
      </c>
      <c r="H2593" s="4">
        <v>222301000000000</v>
      </c>
      <c r="I2593">
        <v>29811</v>
      </c>
      <c r="J2593" s="3">
        <v>45978.155555555553</v>
      </c>
      <c r="K2593" t="s">
        <v>5760</v>
      </c>
      <c r="L2593" t="s">
        <v>59</v>
      </c>
      <c r="M2593">
        <v>347</v>
      </c>
      <c r="N2593">
        <v>-93.75</v>
      </c>
      <c r="O2593">
        <v>0</v>
      </c>
      <c r="P2593">
        <v>253.25</v>
      </c>
      <c r="Q2593">
        <v>32</v>
      </c>
      <c r="R2593">
        <v>0</v>
      </c>
      <c r="S2593">
        <v>-0.25</v>
      </c>
      <c r="T2593">
        <v>0</v>
      </c>
      <c r="U2593">
        <v>285</v>
      </c>
      <c r="V2593">
        <v>285</v>
      </c>
      <c r="W2593">
        <v>0</v>
      </c>
      <c r="X2593" t="s">
        <v>64</v>
      </c>
      <c r="Y2593">
        <v>74.22</v>
      </c>
      <c r="Z2593">
        <v>5.88</v>
      </c>
      <c r="AA2593" t="s">
        <v>65</v>
      </c>
      <c r="AB2593" t="s">
        <v>56</v>
      </c>
      <c r="AC2593">
        <v>3219</v>
      </c>
      <c r="AK2593">
        <v>32</v>
      </c>
      <c r="AL2593">
        <v>0</v>
      </c>
      <c r="AS2593">
        <v>285</v>
      </c>
      <c r="AZ2593">
        <v>253.25</v>
      </c>
      <c r="BB2593">
        <v>32</v>
      </c>
    </row>
    <row r="2594" spans="1:55" x14ac:dyDescent="0.25">
      <c r="A2594" t="s">
        <v>54</v>
      </c>
      <c r="B2594">
        <v>110027</v>
      </c>
      <c r="C2594" t="s">
        <v>55</v>
      </c>
      <c r="D2594" t="s">
        <v>56</v>
      </c>
      <c r="E2594" s="1">
        <v>45977</v>
      </c>
      <c r="F2594" t="s">
        <v>3012</v>
      </c>
      <c r="G2594" t="s">
        <v>63</v>
      </c>
      <c r="H2594" s="4">
        <v>222301000000000</v>
      </c>
      <c r="I2594">
        <v>29811</v>
      </c>
      <c r="J2594" s="3">
        <v>45978.156944444447</v>
      </c>
      <c r="K2594" t="s">
        <v>5760</v>
      </c>
      <c r="L2594" t="s">
        <v>59</v>
      </c>
      <c r="M2594">
        <v>267</v>
      </c>
      <c r="N2594">
        <v>-93.75</v>
      </c>
      <c r="O2594">
        <v>0</v>
      </c>
      <c r="P2594">
        <v>173.25</v>
      </c>
      <c r="Q2594">
        <v>32</v>
      </c>
      <c r="R2594">
        <v>0</v>
      </c>
      <c r="S2594">
        <v>-0.25</v>
      </c>
      <c r="T2594">
        <v>0</v>
      </c>
      <c r="U2594">
        <v>205</v>
      </c>
      <c r="V2594">
        <v>205</v>
      </c>
      <c r="W2594">
        <v>0</v>
      </c>
      <c r="X2594" t="s">
        <v>64</v>
      </c>
      <c r="Y2594">
        <v>54.05</v>
      </c>
      <c r="Z2594">
        <v>4.7699999999999996</v>
      </c>
      <c r="AA2594" t="s">
        <v>65</v>
      </c>
      <c r="AB2594" t="s">
        <v>56</v>
      </c>
      <c r="AC2594">
        <v>7104</v>
      </c>
      <c r="AK2594">
        <v>32</v>
      </c>
      <c r="AL2594">
        <v>0</v>
      </c>
      <c r="AS2594">
        <v>205</v>
      </c>
      <c r="AZ2594">
        <v>173.25</v>
      </c>
      <c r="BB2594">
        <v>32</v>
      </c>
    </row>
    <row r="2595" spans="1:55" x14ac:dyDescent="0.25">
      <c r="A2595" t="s">
        <v>54</v>
      </c>
      <c r="B2595">
        <v>110027</v>
      </c>
      <c r="C2595" t="s">
        <v>55</v>
      </c>
      <c r="D2595" t="s">
        <v>56</v>
      </c>
      <c r="E2595" s="1">
        <v>45977</v>
      </c>
      <c r="F2595" t="s">
        <v>3013</v>
      </c>
      <c r="G2595" t="s">
        <v>58</v>
      </c>
      <c r="H2595">
        <v>7489512092</v>
      </c>
      <c r="I2595">
        <v>18528960</v>
      </c>
      <c r="J2595" s="3">
        <v>45978.163194444445</v>
      </c>
      <c r="K2595" t="s">
        <v>5760</v>
      </c>
      <c r="L2595" t="s">
        <v>59</v>
      </c>
      <c r="M2595">
        <v>417</v>
      </c>
      <c r="N2595">
        <v>-100</v>
      </c>
      <c r="O2595">
        <v>0</v>
      </c>
      <c r="P2595">
        <v>317</v>
      </c>
      <c r="Q2595">
        <v>32</v>
      </c>
      <c r="R2595">
        <v>0</v>
      </c>
      <c r="S2595">
        <v>0</v>
      </c>
      <c r="T2595">
        <v>0</v>
      </c>
      <c r="U2595">
        <v>349</v>
      </c>
      <c r="V2595">
        <v>349</v>
      </c>
      <c r="W2595">
        <v>0</v>
      </c>
      <c r="X2595" t="s">
        <v>60</v>
      </c>
      <c r="Y2595">
        <v>81.69</v>
      </c>
      <c r="Z2595">
        <v>10.54</v>
      </c>
      <c r="AA2595" t="s">
        <v>61</v>
      </c>
      <c r="AB2595" t="s">
        <v>56</v>
      </c>
      <c r="AC2595">
        <v>2092</v>
      </c>
      <c r="AK2595">
        <v>32</v>
      </c>
      <c r="AL2595">
        <v>0</v>
      </c>
      <c r="AT2595">
        <v>349</v>
      </c>
      <c r="AZ2595">
        <v>317</v>
      </c>
      <c r="BC2595">
        <v>32</v>
      </c>
    </row>
    <row r="2596" spans="1:55" x14ac:dyDescent="0.25">
      <c r="A2596" t="s">
        <v>54</v>
      </c>
      <c r="B2596">
        <v>110027</v>
      </c>
      <c r="C2596" t="s">
        <v>55</v>
      </c>
      <c r="D2596" t="s">
        <v>56</v>
      </c>
      <c r="E2596" s="1">
        <v>45977</v>
      </c>
      <c r="F2596" t="s">
        <v>3014</v>
      </c>
      <c r="G2596" t="s">
        <v>58</v>
      </c>
      <c r="H2596">
        <v>7490761847</v>
      </c>
      <c r="I2596">
        <v>18528960</v>
      </c>
      <c r="J2596" s="3">
        <v>45978.165277777778</v>
      </c>
      <c r="K2596" t="s">
        <v>5760</v>
      </c>
      <c r="L2596" t="s">
        <v>59</v>
      </c>
      <c r="M2596">
        <v>248</v>
      </c>
      <c r="N2596">
        <v>-100</v>
      </c>
      <c r="O2596">
        <v>0</v>
      </c>
      <c r="P2596">
        <v>148</v>
      </c>
      <c r="Q2596">
        <v>32</v>
      </c>
      <c r="R2596">
        <v>0</v>
      </c>
      <c r="S2596">
        <v>0</v>
      </c>
      <c r="T2596">
        <v>0</v>
      </c>
      <c r="U2596">
        <v>180</v>
      </c>
      <c r="V2596">
        <v>180</v>
      </c>
      <c r="W2596">
        <v>0</v>
      </c>
      <c r="X2596" t="s">
        <v>60</v>
      </c>
      <c r="Y2596">
        <v>51.86</v>
      </c>
      <c r="Z2596">
        <v>5</v>
      </c>
      <c r="AA2596" t="s">
        <v>61</v>
      </c>
      <c r="AB2596" t="s">
        <v>56</v>
      </c>
      <c r="AC2596">
        <v>1847</v>
      </c>
      <c r="AK2596">
        <v>32</v>
      </c>
      <c r="AL2596">
        <v>0</v>
      </c>
      <c r="AT2596">
        <v>180</v>
      </c>
      <c r="AZ2596">
        <v>148</v>
      </c>
      <c r="BC2596">
        <v>32</v>
      </c>
    </row>
    <row r="2597" spans="1:55" x14ac:dyDescent="0.25">
      <c r="A2597" t="s">
        <v>54</v>
      </c>
      <c r="B2597">
        <v>110027</v>
      </c>
      <c r="C2597" t="s">
        <v>55</v>
      </c>
      <c r="D2597" t="s">
        <v>56</v>
      </c>
      <c r="E2597" s="1">
        <v>45977</v>
      </c>
      <c r="F2597" t="s">
        <v>3015</v>
      </c>
      <c r="G2597" t="s">
        <v>63</v>
      </c>
      <c r="H2597" s="4">
        <v>222302000000000</v>
      </c>
      <c r="I2597">
        <v>29811</v>
      </c>
      <c r="J2597" s="3">
        <v>45978.174305555556</v>
      </c>
      <c r="K2597" t="s">
        <v>5760</v>
      </c>
      <c r="L2597" t="s">
        <v>59</v>
      </c>
      <c r="M2597">
        <v>219</v>
      </c>
      <c r="N2597">
        <v>-90</v>
      </c>
      <c r="O2597">
        <v>0</v>
      </c>
      <c r="P2597">
        <v>129</v>
      </c>
      <c r="Q2597">
        <v>32</v>
      </c>
      <c r="R2597">
        <v>0</v>
      </c>
      <c r="S2597">
        <v>0</v>
      </c>
      <c r="T2597">
        <v>0</v>
      </c>
      <c r="U2597">
        <v>161</v>
      </c>
      <c r="V2597">
        <v>161</v>
      </c>
      <c r="W2597">
        <v>0</v>
      </c>
      <c r="X2597" t="s">
        <v>64</v>
      </c>
      <c r="Y2597">
        <v>42.74</v>
      </c>
      <c r="Z2597">
        <v>4.26</v>
      </c>
      <c r="AA2597" t="s">
        <v>65</v>
      </c>
      <c r="AB2597" t="s">
        <v>56</v>
      </c>
      <c r="AC2597">
        <v>7296</v>
      </c>
      <c r="AK2597">
        <v>32</v>
      </c>
      <c r="AL2597">
        <v>0</v>
      </c>
      <c r="AS2597">
        <v>161</v>
      </c>
      <c r="AZ2597">
        <v>129</v>
      </c>
      <c r="BB2597">
        <v>32</v>
      </c>
    </row>
    <row r="2598" spans="1:55" x14ac:dyDescent="0.25">
      <c r="A2598" t="s">
        <v>54</v>
      </c>
      <c r="B2598">
        <v>110027</v>
      </c>
      <c r="C2598" t="s">
        <v>55</v>
      </c>
      <c r="D2598" t="s">
        <v>56</v>
      </c>
      <c r="E2598" s="1">
        <v>45977</v>
      </c>
      <c r="F2598" t="s">
        <v>3016</v>
      </c>
      <c r="G2598" t="s">
        <v>58</v>
      </c>
      <c r="H2598">
        <v>7490841266</v>
      </c>
      <c r="I2598">
        <v>18528960</v>
      </c>
      <c r="J2598" s="3">
        <v>45978.177777777775</v>
      </c>
      <c r="K2598" t="s">
        <v>5760</v>
      </c>
      <c r="L2598" t="s">
        <v>59</v>
      </c>
      <c r="M2598">
        <v>428</v>
      </c>
      <c r="N2598">
        <v>-100</v>
      </c>
      <c r="O2598">
        <v>0</v>
      </c>
      <c r="P2598">
        <v>328</v>
      </c>
      <c r="Q2598">
        <v>32</v>
      </c>
      <c r="R2598">
        <v>0</v>
      </c>
      <c r="S2598">
        <v>0</v>
      </c>
      <c r="T2598">
        <v>0</v>
      </c>
      <c r="U2598">
        <v>360</v>
      </c>
      <c r="V2598">
        <v>360</v>
      </c>
      <c r="W2598">
        <v>0</v>
      </c>
      <c r="X2598" t="s">
        <v>60</v>
      </c>
      <c r="Y2598">
        <v>87.54</v>
      </c>
      <c r="Z2598">
        <v>6.96</v>
      </c>
      <c r="AA2598" t="s">
        <v>61</v>
      </c>
      <c r="AB2598" t="s">
        <v>56</v>
      </c>
      <c r="AC2598">
        <v>1266</v>
      </c>
      <c r="AK2598">
        <v>32</v>
      </c>
      <c r="AL2598">
        <v>0</v>
      </c>
      <c r="AT2598">
        <v>360</v>
      </c>
      <c r="AZ2598">
        <v>328</v>
      </c>
      <c r="BC2598">
        <v>32</v>
      </c>
    </row>
    <row r="2599" spans="1:55" x14ac:dyDescent="0.25">
      <c r="A2599" t="s">
        <v>54</v>
      </c>
      <c r="B2599">
        <v>110027</v>
      </c>
      <c r="C2599" t="s">
        <v>55</v>
      </c>
      <c r="D2599" t="s">
        <v>56</v>
      </c>
      <c r="E2599" s="1">
        <v>45977</v>
      </c>
      <c r="F2599" t="s">
        <v>3017</v>
      </c>
      <c r="G2599" t="s">
        <v>63</v>
      </c>
      <c r="H2599" s="4">
        <v>222303000000000</v>
      </c>
      <c r="I2599">
        <v>29811</v>
      </c>
      <c r="J2599" s="3">
        <v>45978.179861111108</v>
      </c>
      <c r="K2599" t="s">
        <v>5760</v>
      </c>
      <c r="L2599" t="s">
        <v>59</v>
      </c>
      <c r="M2599">
        <v>730.32</v>
      </c>
      <c r="N2599">
        <v>-268.75</v>
      </c>
      <c r="O2599">
        <v>0</v>
      </c>
      <c r="P2599">
        <v>461.57</v>
      </c>
      <c r="Q2599">
        <v>32</v>
      </c>
      <c r="R2599">
        <v>0</v>
      </c>
      <c r="S2599">
        <v>0.43</v>
      </c>
      <c r="T2599">
        <v>0</v>
      </c>
      <c r="U2599">
        <v>494</v>
      </c>
      <c r="V2599">
        <v>494</v>
      </c>
      <c r="W2599">
        <v>0</v>
      </c>
      <c r="X2599" t="s">
        <v>64</v>
      </c>
      <c r="Y2599">
        <v>146.21</v>
      </c>
      <c r="Z2599">
        <v>11.13</v>
      </c>
      <c r="AA2599" t="s">
        <v>65</v>
      </c>
      <c r="AB2599" t="s">
        <v>56</v>
      </c>
      <c r="AC2599">
        <v>8661</v>
      </c>
      <c r="AK2599">
        <v>32</v>
      </c>
      <c r="AL2599">
        <v>0</v>
      </c>
      <c r="AS2599">
        <v>494</v>
      </c>
      <c r="AZ2599">
        <v>461.57</v>
      </c>
      <c r="BB2599">
        <v>32</v>
      </c>
    </row>
    <row r="2600" spans="1:55" x14ac:dyDescent="0.25">
      <c r="A2600" t="s">
        <v>54</v>
      </c>
      <c r="B2600">
        <v>110027</v>
      </c>
      <c r="C2600" t="s">
        <v>55</v>
      </c>
      <c r="D2600" t="s">
        <v>56</v>
      </c>
      <c r="E2600" s="1">
        <v>45977</v>
      </c>
      <c r="F2600" t="s">
        <v>3018</v>
      </c>
      <c r="G2600" t="s">
        <v>63</v>
      </c>
      <c r="H2600" s="4">
        <v>222304000000000</v>
      </c>
      <c r="I2600">
        <v>29811</v>
      </c>
      <c r="J2600" s="3">
        <v>45978.193055555559</v>
      </c>
      <c r="K2600" t="s">
        <v>5760</v>
      </c>
      <c r="L2600" t="s">
        <v>59</v>
      </c>
      <c r="M2600">
        <v>219</v>
      </c>
      <c r="N2600">
        <v>-90</v>
      </c>
      <c r="O2600">
        <v>0</v>
      </c>
      <c r="P2600">
        <v>129</v>
      </c>
      <c r="Q2600">
        <v>32</v>
      </c>
      <c r="R2600">
        <v>0</v>
      </c>
      <c r="S2600">
        <v>0</v>
      </c>
      <c r="T2600">
        <v>0</v>
      </c>
      <c r="U2600">
        <v>161</v>
      </c>
      <c r="V2600">
        <v>161</v>
      </c>
      <c r="W2600">
        <v>0</v>
      </c>
      <c r="X2600" t="s">
        <v>64</v>
      </c>
      <c r="Y2600">
        <v>38.47</v>
      </c>
      <c r="Z2600">
        <v>4.7699999999999996</v>
      </c>
      <c r="AA2600" t="s">
        <v>65</v>
      </c>
      <c r="AB2600" t="s">
        <v>56</v>
      </c>
      <c r="AC2600">
        <v>9019</v>
      </c>
      <c r="AK2600">
        <v>32</v>
      </c>
      <c r="AL2600">
        <v>0</v>
      </c>
      <c r="AS2600">
        <v>161</v>
      </c>
      <c r="AZ2600">
        <v>129</v>
      </c>
      <c r="BB2600">
        <v>32</v>
      </c>
    </row>
    <row r="2601" spans="1:55" x14ac:dyDescent="0.25">
      <c r="A2601" t="s">
        <v>54</v>
      </c>
      <c r="B2601">
        <v>110027</v>
      </c>
      <c r="C2601" t="s">
        <v>55</v>
      </c>
      <c r="D2601" t="s">
        <v>56</v>
      </c>
      <c r="E2601" s="1">
        <v>45977</v>
      </c>
      <c r="F2601" t="s">
        <v>3019</v>
      </c>
      <c r="G2601" t="s">
        <v>58</v>
      </c>
      <c r="H2601">
        <v>7491427226</v>
      </c>
      <c r="I2601">
        <v>18528960</v>
      </c>
      <c r="J2601" s="3">
        <v>45978.193749999999</v>
      </c>
      <c r="K2601" t="s">
        <v>5760</v>
      </c>
      <c r="L2601" t="s">
        <v>59</v>
      </c>
      <c r="M2601">
        <v>199</v>
      </c>
      <c r="N2601">
        <v>-100</v>
      </c>
      <c r="O2601">
        <v>0</v>
      </c>
      <c r="P2601">
        <v>99</v>
      </c>
      <c r="Q2601">
        <v>32</v>
      </c>
      <c r="R2601">
        <v>0</v>
      </c>
      <c r="S2601">
        <v>0</v>
      </c>
      <c r="T2601">
        <v>0</v>
      </c>
      <c r="U2601">
        <v>131</v>
      </c>
      <c r="V2601">
        <v>131</v>
      </c>
      <c r="W2601">
        <v>0</v>
      </c>
      <c r="X2601" t="s">
        <v>60</v>
      </c>
      <c r="Y2601">
        <v>49.22</v>
      </c>
      <c r="Z2601">
        <v>3.92</v>
      </c>
      <c r="AA2601" t="s">
        <v>61</v>
      </c>
      <c r="AB2601" t="s">
        <v>56</v>
      </c>
      <c r="AC2601">
        <v>7226</v>
      </c>
      <c r="AK2601">
        <v>32</v>
      </c>
      <c r="AL2601">
        <v>0</v>
      </c>
      <c r="AT2601">
        <v>131</v>
      </c>
      <c r="AZ2601">
        <v>99</v>
      </c>
      <c r="BC2601">
        <v>32</v>
      </c>
    </row>
    <row r="2602" spans="1:55" x14ac:dyDescent="0.25">
      <c r="A2602" t="s">
        <v>54</v>
      </c>
      <c r="B2602">
        <v>110027</v>
      </c>
      <c r="C2602" t="s">
        <v>55</v>
      </c>
      <c r="D2602" t="s">
        <v>56</v>
      </c>
      <c r="E2602" s="1">
        <v>45977</v>
      </c>
      <c r="F2602" t="s">
        <v>3020</v>
      </c>
      <c r="G2602" t="s">
        <v>58</v>
      </c>
      <c r="H2602">
        <v>7466635029</v>
      </c>
      <c r="I2602">
        <v>18528960</v>
      </c>
      <c r="J2602" s="3">
        <v>45978.194444444445</v>
      </c>
      <c r="K2602" t="s">
        <v>5760</v>
      </c>
      <c r="L2602" t="s">
        <v>59</v>
      </c>
      <c r="M2602">
        <v>796</v>
      </c>
      <c r="N2602">
        <v>-140</v>
      </c>
      <c r="O2602">
        <v>0</v>
      </c>
      <c r="P2602">
        <v>656</v>
      </c>
      <c r="Q2602">
        <v>32</v>
      </c>
      <c r="R2602">
        <v>0</v>
      </c>
      <c r="S2602">
        <v>0</v>
      </c>
      <c r="T2602">
        <v>0</v>
      </c>
      <c r="U2602">
        <v>688</v>
      </c>
      <c r="V2602">
        <v>688</v>
      </c>
      <c r="W2602">
        <v>0</v>
      </c>
      <c r="X2602" t="s">
        <v>60</v>
      </c>
      <c r="Y2602">
        <v>206.26</v>
      </c>
      <c r="Z2602">
        <v>19.64</v>
      </c>
      <c r="AA2602" t="s">
        <v>61</v>
      </c>
      <c r="AB2602" t="s">
        <v>56</v>
      </c>
      <c r="AC2602">
        <v>5029</v>
      </c>
      <c r="AK2602">
        <v>32</v>
      </c>
      <c r="AL2602">
        <v>0</v>
      </c>
      <c r="AT2602">
        <v>688</v>
      </c>
      <c r="AZ2602">
        <v>656</v>
      </c>
      <c r="BC2602">
        <v>32</v>
      </c>
    </row>
    <row r="2603" spans="1:55" x14ac:dyDescent="0.25">
      <c r="A2603" t="s">
        <v>54</v>
      </c>
      <c r="B2603">
        <v>110027</v>
      </c>
      <c r="C2603" t="s">
        <v>55</v>
      </c>
      <c r="D2603" t="s">
        <v>56</v>
      </c>
      <c r="E2603" s="1">
        <v>45977</v>
      </c>
      <c r="F2603" t="s">
        <v>3021</v>
      </c>
      <c r="G2603" t="s">
        <v>63</v>
      </c>
      <c r="H2603" s="4">
        <v>222304000000000</v>
      </c>
      <c r="I2603">
        <v>29811</v>
      </c>
      <c r="J2603" s="3">
        <v>45978.195833333331</v>
      </c>
      <c r="K2603" t="s">
        <v>5760</v>
      </c>
      <c r="L2603" t="s">
        <v>59</v>
      </c>
      <c r="M2603">
        <v>404</v>
      </c>
      <c r="N2603">
        <v>-113.74</v>
      </c>
      <c r="O2603">
        <v>0</v>
      </c>
      <c r="P2603">
        <v>290.26</v>
      </c>
      <c r="Q2603">
        <v>32</v>
      </c>
      <c r="R2603">
        <v>0</v>
      </c>
      <c r="S2603">
        <v>-0.26</v>
      </c>
      <c r="T2603">
        <v>0</v>
      </c>
      <c r="U2603">
        <v>322</v>
      </c>
      <c r="V2603">
        <v>322</v>
      </c>
      <c r="W2603">
        <v>0</v>
      </c>
      <c r="X2603" t="s">
        <v>64</v>
      </c>
      <c r="Y2603">
        <v>70.3</v>
      </c>
      <c r="Z2603">
        <v>10.76</v>
      </c>
      <c r="AA2603" t="s">
        <v>65</v>
      </c>
      <c r="AB2603" t="s">
        <v>56</v>
      </c>
      <c r="AC2603">
        <v>7965</v>
      </c>
      <c r="AK2603">
        <v>32</v>
      </c>
      <c r="AL2603">
        <v>0</v>
      </c>
      <c r="AS2603">
        <v>322</v>
      </c>
      <c r="AZ2603">
        <v>290.26</v>
      </c>
      <c r="BB2603">
        <v>32</v>
      </c>
    </row>
    <row r="2604" spans="1:55" x14ac:dyDescent="0.25">
      <c r="A2604" t="s">
        <v>54</v>
      </c>
      <c r="B2604">
        <v>110027</v>
      </c>
      <c r="C2604" t="s">
        <v>55</v>
      </c>
      <c r="D2604" t="s">
        <v>56</v>
      </c>
      <c r="E2604" s="1">
        <v>45977</v>
      </c>
      <c r="F2604" t="s">
        <v>3022</v>
      </c>
      <c r="G2604" t="s">
        <v>58</v>
      </c>
      <c r="H2604">
        <v>7462848873</v>
      </c>
      <c r="I2604">
        <v>18528960</v>
      </c>
      <c r="J2604" s="3">
        <v>45978.205555555556</v>
      </c>
      <c r="K2604" t="s">
        <v>5760</v>
      </c>
      <c r="L2604" t="s">
        <v>59</v>
      </c>
      <c r="M2604">
        <v>408</v>
      </c>
      <c r="N2604">
        <v>-75</v>
      </c>
      <c r="O2604">
        <v>0</v>
      </c>
      <c r="P2604">
        <v>333</v>
      </c>
      <c r="Q2604">
        <v>32</v>
      </c>
      <c r="R2604">
        <v>0</v>
      </c>
      <c r="S2604">
        <v>0</v>
      </c>
      <c r="T2604">
        <v>0</v>
      </c>
      <c r="U2604">
        <v>365</v>
      </c>
      <c r="V2604">
        <v>365</v>
      </c>
      <c r="W2604">
        <v>0</v>
      </c>
      <c r="X2604" t="s">
        <v>60</v>
      </c>
      <c r="Y2604">
        <v>90.39</v>
      </c>
      <c r="Z2604">
        <v>5</v>
      </c>
      <c r="AA2604" t="s">
        <v>61</v>
      </c>
      <c r="AB2604" t="s">
        <v>56</v>
      </c>
      <c r="AC2604">
        <v>8873</v>
      </c>
      <c r="AK2604">
        <v>32</v>
      </c>
      <c r="AL2604">
        <v>0</v>
      </c>
      <c r="AT2604">
        <v>365</v>
      </c>
      <c r="AZ2604">
        <v>333</v>
      </c>
      <c r="BC2604">
        <v>32</v>
      </c>
    </row>
    <row r="2605" spans="1:55" x14ac:dyDescent="0.25">
      <c r="A2605" t="s">
        <v>54</v>
      </c>
      <c r="B2605">
        <v>110027</v>
      </c>
      <c r="C2605" t="s">
        <v>55</v>
      </c>
      <c r="D2605" t="s">
        <v>56</v>
      </c>
      <c r="E2605" s="1">
        <v>45978</v>
      </c>
      <c r="F2605" t="s">
        <v>3023</v>
      </c>
      <c r="G2605" t="s">
        <v>63</v>
      </c>
      <c r="H2605" s="4">
        <v>222326000000000</v>
      </c>
      <c r="I2605">
        <v>29811</v>
      </c>
      <c r="J2605" s="3">
        <v>45978.458333333336</v>
      </c>
      <c r="K2605" t="s">
        <v>5760</v>
      </c>
      <c r="L2605" t="s">
        <v>59</v>
      </c>
      <c r="M2605">
        <v>238</v>
      </c>
      <c r="N2605">
        <v>-20</v>
      </c>
      <c r="O2605">
        <v>0</v>
      </c>
      <c r="P2605">
        <v>218</v>
      </c>
      <c r="Q2605">
        <v>32</v>
      </c>
      <c r="R2605">
        <v>0</v>
      </c>
      <c r="S2605">
        <v>0</v>
      </c>
      <c r="T2605">
        <v>0</v>
      </c>
      <c r="U2605">
        <v>250</v>
      </c>
      <c r="V2605">
        <v>250</v>
      </c>
      <c r="W2605">
        <v>0</v>
      </c>
      <c r="X2605" t="s">
        <v>64</v>
      </c>
      <c r="Y2605">
        <v>38.03</v>
      </c>
      <c r="Z2605">
        <v>5.88</v>
      </c>
      <c r="AA2605" t="s">
        <v>65</v>
      </c>
      <c r="AB2605" t="s">
        <v>56</v>
      </c>
      <c r="AC2605">
        <v>1989</v>
      </c>
      <c r="AK2605">
        <v>32</v>
      </c>
      <c r="AL2605">
        <v>0</v>
      </c>
      <c r="AS2605">
        <v>250</v>
      </c>
      <c r="AZ2605">
        <v>218</v>
      </c>
      <c r="BB2605">
        <v>32</v>
      </c>
    </row>
    <row r="2606" spans="1:55" x14ac:dyDescent="0.25">
      <c r="A2606" t="s">
        <v>54</v>
      </c>
      <c r="B2606">
        <v>110027</v>
      </c>
      <c r="C2606" t="s">
        <v>55</v>
      </c>
      <c r="D2606" t="s">
        <v>56</v>
      </c>
      <c r="E2606" s="1">
        <v>45978</v>
      </c>
      <c r="F2606" t="s">
        <v>3024</v>
      </c>
      <c r="G2606" t="s">
        <v>63</v>
      </c>
      <c r="H2606" s="4">
        <v>222336000000000</v>
      </c>
      <c r="I2606">
        <v>29811</v>
      </c>
      <c r="J2606" s="3">
        <v>45978.559027777781</v>
      </c>
      <c r="K2606" t="s">
        <v>5760</v>
      </c>
      <c r="L2606" t="s">
        <v>59</v>
      </c>
      <c r="M2606">
        <v>229</v>
      </c>
      <c r="N2606">
        <v>0</v>
      </c>
      <c r="O2606">
        <v>0</v>
      </c>
      <c r="P2606">
        <v>229</v>
      </c>
      <c r="Q2606">
        <v>32</v>
      </c>
      <c r="R2606">
        <v>0</v>
      </c>
      <c r="S2606">
        <v>0</v>
      </c>
      <c r="T2606">
        <v>0</v>
      </c>
      <c r="U2606">
        <v>261</v>
      </c>
      <c r="V2606">
        <v>261</v>
      </c>
      <c r="W2606">
        <v>0</v>
      </c>
      <c r="X2606" t="s">
        <v>64</v>
      </c>
      <c r="Y2606">
        <v>34.33</v>
      </c>
      <c r="Z2606">
        <v>5</v>
      </c>
      <c r="AA2606" t="s">
        <v>65</v>
      </c>
      <c r="AB2606" t="s">
        <v>56</v>
      </c>
      <c r="AC2606">
        <v>2119</v>
      </c>
      <c r="AK2606">
        <v>32</v>
      </c>
      <c r="AL2606">
        <v>0</v>
      </c>
      <c r="AS2606">
        <v>261</v>
      </c>
      <c r="AZ2606">
        <v>229</v>
      </c>
      <c r="BB2606">
        <v>32</v>
      </c>
    </row>
    <row r="2607" spans="1:55" x14ac:dyDescent="0.25">
      <c r="A2607" t="s">
        <v>54</v>
      </c>
      <c r="B2607">
        <v>110027</v>
      </c>
      <c r="C2607" t="s">
        <v>55</v>
      </c>
      <c r="D2607" t="s">
        <v>56</v>
      </c>
      <c r="E2607" s="1">
        <v>45978</v>
      </c>
      <c r="F2607" t="s">
        <v>3025</v>
      </c>
      <c r="G2607" t="s">
        <v>58</v>
      </c>
      <c r="H2607">
        <v>7490631875</v>
      </c>
      <c r="I2607">
        <v>18528960</v>
      </c>
      <c r="J2607" s="3">
        <v>45978.55972222222</v>
      </c>
      <c r="K2607" t="s">
        <v>5760</v>
      </c>
      <c r="L2607" t="s">
        <v>59</v>
      </c>
      <c r="M2607">
        <v>169</v>
      </c>
      <c r="N2607">
        <v>-84.5</v>
      </c>
      <c r="O2607">
        <v>0</v>
      </c>
      <c r="P2607">
        <v>84.5</v>
      </c>
      <c r="Q2607">
        <v>32</v>
      </c>
      <c r="R2607">
        <v>0</v>
      </c>
      <c r="S2607">
        <v>0</v>
      </c>
      <c r="T2607">
        <v>0</v>
      </c>
      <c r="U2607">
        <v>116.5</v>
      </c>
      <c r="V2607">
        <v>116.5</v>
      </c>
      <c r="W2607">
        <v>0</v>
      </c>
      <c r="X2607" t="s">
        <v>60</v>
      </c>
      <c r="Y2607">
        <v>29.83</v>
      </c>
      <c r="Z2607">
        <v>5.54</v>
      </c>
      <c r="AA2607" t="s">
        <v>61</v>
      </c>
      <c r="AB2607" t="s">
        <v>56</v>
      </c>
      <c r="AC2607">
        <v>1875</v>
      </c>
      <c r="AK2607">
        <v>32</v>
      </c>
      <c r="AL2607">
        <v>0</v>
      </c>
      <c r="AT2607">
        <v>116.5</v>
      </c>
      <c r="AZ2607">
        <v>84.5</v>
      </c>
      <c r="BC2607">
        <v>32</v>
      </c>
    </row>
    <row r="2608" spans="1:55" x14ac:dyDescent="0.25">
      <c r="A2608" t="s">
        <v>54</v>
      </c>
      <c r="B2608">
        <v>110027</v>
      </c>
      <c r="C2608" t="s">
        <v>55</v>
      </c>
      <c r="D2608" t="s">
        <v>56</v>
      </c>
      <c r="E2608" s="1">
        <v>45978</v>
      </c>
      <c r="F2608" t="s">
        <v>3026</v>
      </c>
      <c r="G2608" t="s">
        <v>67</v>
      </c>
      <c r="J2608" s="3">
        <v>45978.561111111114</v>
      </c>
      <c r="K2608" t="s">
        <v>5760</v>
      </c>
      <c r="L2608" t="s">
        <v>59</v>
      </c>
      <c r="M2608">
        <v>59</v>
      </c>
      <c r="N2608">
        <v>-13</v>
      </c>
      <c r="O2608">
        <v>0</v>
      </c>
      <c r="P2608">
        <v>46</v>
      </c>
      <c r="Q2608">
        <v>0</v>
      </c>
      <c r="R2608">
        <v>2.2999999999999998</v>
      </c>
      <c r="S2608">
        <v>-0.3</v>
      </c>
      <c r="T2608">
        <v>0</v>
      </c>
      <c r="U2608">
        <v>48</v>
      </c>
      <c r="V2608">
        <v>48</v>
      </c>
      <c r="W2608">
        <v>0</v>
      </c>
      <c r="X2608" t="s">
        <v>73</v>
      </c>
      <c r="Y2608">
        <v>15.49</v>
      </c>
      <c r="Z2608">
        <v>2.14</v>
      </c>
      <c r="AA2608" t="s">
        <v>74</v>
      </c>
      <c r="AB2608" t="s">
        <v>75</v>
      </c>
      <c r="AE2608" t="s">
        <v>515</v>
      </c>
      <c r="AF2608" t="s">
        <v>516</v>
      </c>
      <c r="AG2608">
        <v>9818357554</v>
      </c>
      <c r="AK2608">
        <v>0</v>
      </c>
      <c r="AL2608">
        <v>0</v>
      </c>
      <c r="AM2608">
        <v>48</v>
      </c>
      <c r="AV2608">
        <v>46</v>
      </c>
      <c r="AW2608">
        <v>1.1499999999999999</v>
      </c>
      <c r="AX2608">
        <v>46</v>
      </c>
      <c r="AY2608">
        <v>1.1499999999999999</v>
      </c>
      <c r="AZ2608">
        <v>46</v>
      </c>
    </row>
    <row r="2609" spans="1:55" x14ac:dyDescent="0.25">
      <c r="A2609" t="s">
        <v>54</v>
      </c>
      <c r="B2609">
        <v>110027</v>
      </c>
      <c r="C2609" t="s">
        <v>55</v>
      </c>
      <c r="D2609" t="s">
        <v>56</v>
      </c>
      <c r="E2609" s="1">
        <v>45978</v>
      </c>
      <c r="F2609" t="s">
        <v>3027</v>
      </c>
      <c r="G2609" t="s">
        <v>58</v>
      </c>
      <c r="H2609">
        <v>7488835575</v>
      </c>
      <c r="I2609">
        <v>18528960</v>
      </c>
      <c r="J2609" s="3">
        <v>45978.580555555556</v>
      </c>
      <c r="K2609" t="s">
        <v>5760</v>
      </c>
      <c r="L2609" t="s">
        <v>59</v>
      </c>
      <c r="M2609">
        <v>836</v>
      </c>
      <c r="N2609">
        <v>-100</v>
      </c>
      <c r="O2609">
        <v>0</v>
      </c>
      <c r="P2609">
        <v>736</v>
      </c>
      <c r="Q2609">
        <v>32</v>
      </c>
      <c r="R2609">
        <v>0</v>
      </c>
      <c r="S2609">
        <v>0</v>
      </c>
      <c r="T2609">
        <v>0</v>
      </c>
      <c r="U2609">
        <v>768</v>
      </c>
      <c r="V2609">
        <v>768</v>
      </c>
      <c r="W2609">
        <v>0</v>
      </c>
      <c r="X2609" t="s">
        <v>60</v>
      </c>
      <c r="Y2609">
        <v>145.94999999999999</v>
      </c>
      <c r="Z2609">
        <v>16.760000000000002</v>
      </c>
      <c r="AA2609" t="s">
        <v>61</v>
      </c>
      <c r="AB2609" t="s">
        <v>56</v>
      </c>
      <c r="AC2609">
        <v>5575</v>
      </c>
      <c r="AK2609">
        <v>32</v>
      </c>
      <c r="AL2609">
        <v>0</v>
      </c>
      <c r="AT2609">
        <v>768</v>
      </c>
      <c r="AZ2609">
        <v>736</v>
      </c>
      <c r="BC2609">
        <v>32</v>
      </c>
    </row>
    <row r="2610" spans="1:55" x14ac:dyDescent="0.25">
      <c r="A2610" t="s">
        <v>54</v>
      </c>
      <c r="B2610">
        <v>110027</v>
      </c>
      <c r="C2610" t="s">
        <v>55</v>
      </c>
      <c r="D2610" t="s">
        <v>56</v>
      </c>
      <c r="E2610" s="1">
        <v>45978</v>
      </c>
      <c r="F2610" t="s">
        <v>3028</v>
      </c>
      <c r="G2610" t="s">
        <v>58</v>
      </c>
      <c r="H2610">
        <v>7488086534</v>
      </c>
      <c r="I2610">
        <v>18528960</v>
      </c>
      <c r="J2610" s="3">
        <v>45978.589583333334</v>
      </c>
      <c r="K2610" t="s">
        <v>5760</v>
      </c>
      <c r="L2610" t="s">
        <v>59</v>
      </c>
      <c r="M2610">
        <v>676</v>
      </c>
      <c r="N2610">
        <v>-140</v>
      </c>
      <c r="O2610">
        <v>0</v>
      </c>
      <c r="P2610">
        <v>536</v>
      </c>
      <c r="Q2610">
        <v>32</v>
      </c>
      <c r="R2610">
        <v>0</v>
      </c>
      <c r="S2610">
        <v>0</v>
      </c>
      <c r="T2610">
        <v>0</v>
      </c>
      <c r="U2610">
        <v>568</v>
      </c>
      <c r="V2610">
        <v>568</v>
      </c>
      <c r="W2610">
        <v>0</v>
      </c>
      <c r="X2610" t="s">
        <v>60</v>
      </c>
      <c r="Y2610">
        <v>116.38</v>
      </c>
      <c r="Z2610">
        <v>16.84</v>
      </c>
      <c r="AA2610" t="s">
        <v>61</v>
      </c>
      <c r="AB2610" t="s">
        <v>56</v>
      </c>
      <c r="AC2610">
        <v>6534</v>
      </c>
      <c r="AK2610">
        <v>32</v>
      </c>
      <c r="AL2610">
        <v>0</v>
      </c>
      <c r="AT2610">
        <v>568</v>
      </c>
      <c r="AZ2610">
        <v>536</v>
      </c>
      <c r="BC2610">
        <v>32</v>
      </c>
    </row>
    <row r="2611" spans="1:55" x14ac:dyDescent="0.25">
      <c r="A2611" t="s">
        <v>54</v>
      </c>
      <c r="B2611">
        <v>110027</v>
      </c>
      <c r="C2611" t="s">
        <v>55</v>
      </c>
      <c r="D2611" t="s">
        <v>56</v>
      </c>
      <c r="E2611" s="1">
        <v>45978</v>
      </c>
      <c r="F2611" t="s">
        <v>3029</v>
      </c>
      <c r="G2611" t="s">
        <v>58</v>
      </c>
      <c r="H2611">
        <v>7489454205</v>
      </c>
      <c r="I2611">
        <v>18528960</v>
      </c>
      <c r="J2611" s="3">
        <v>45978.593055555553</v>
      </c>
      <c r="K2611" t="s">
        <v>5760</v>
      </c>
      <c r="L2611" t="s">
        <v>59</v>
      </c>
      <c r="M2611">
        <v>418</v>
      </c>
      <c r="N2611">
        <v>-100</v>
      </c>
      <c r="O2611">
        <v>0</v>
      </c>
      <c r="P2611">
        <v>318</v>
      </c>
      <c r="Q2611">
        <v>32</v>
      </c>
      <c r="R2611">
        <v>0</v>
      </c>
      <c r="S2611">
        <v>0</v>
      </c>
      <c r="T2611">
        <v>0</v>
      </c>
      <c r="U2611">
        <v>350</v>
      </c>
      <c r="V2611">
        <v>350</v>
      </c>
      <c r="W2611">
        <v>0</v>
      </c>
      <c r="X2611" t="s">
        <v>60</v>
      </c>
      <c r="Y2611">
        <v>80.87</v>
      </c>
      <c r="Z2611">
        <v>4.7699999999999996</v>
      </c>
      <c r="AA2611" t="s">
        <v>61</v>
      </c>
      <c r="AB2611" t="s">
        <v>56</v>
      </c>
      <c r="AC2611">
        <v>4205</v>
      </c>
      <c r="AK2611">
        <v>32</v>
      </c>
      <c r="AL2611">
        <v>0</v>
      </c>
      <c r="AT2611">
        <v>350</v>
      </c>
      <c r="AZ2611">
        <v>318</v>
      </c>
      <c r="BC2611">
        <v>32</v>
      </c>
    </row>
    <row r="2612" spans="1:55" x14ac:dyDescent="0.25">
      <c r="A2612" t="s">
        <v>54</v>
      </c>
      <c r="B2612">
        <v>110027</v>
      </c>
      <c r="C2612" t="s">
        <v>55</v>
      </c>
      <c r="D2612" t="s">
        <v>56</v>
      </c>
      <c r="E2612" s="1">
        <v>45978</v>
      </c>
      <c r="F2612" t="s">
        <v>3030</v>
      </c>
      <c r="G2612" t="s">
        <v>58</v>
      </c>
      <c r="H2612">
        <v>7491715144</v>
      </c>
      <c r="I2612">
        <v>18528960</v>
      </c>
      <c r="J2612" s="3">
        <v>45978.605555555558</v>
      </c>
      <c r="K2612" t="s">
        <v>5760</v>
      </c>
      <c r="L2612" t="s">
        <v>59</v>
      </c>
      <c r="M2612">
        <v>229</v>
      </c>
      <c r="N2612">
        <v>-100</v>
      </c>
      <c r="O2612">
        <v>0</v>
      </c>
      <c r="P2612">
        <v>129</v>
      </c>
      <c r="Q2612">
        <v>32</v>
      </c>
      <c r="R2612">
        <v>0</v>
      </c>
      <c r="S2612">
        <v>0</v>
      </c>
      <c r="T2612">
        <v>0</v>
      </c>
      <c r="U2612">
        <v>161</v>
      </c>
      <c r="V2612">
        <v>161</v>
      </c>
      <c r="W2612">
        <v>0</v>
      </c>
      <c r="X2612" t="s">
        <v>60</v>
      </c>
      <c r="Y2612">
        <v>34.33</v>
      </c>
      <c r="Z2612">
        <v>5</v>
      </c>
      <c r="AA2612" t="s">
        <v>61</v>
      </c>
      <c r="AB2612" t="s">
        <v>56</v>
      </c>
      <c r="AC2612">
        <v>5144</v>
      </c>
      <c r="AK2612">
        <v>32</v>
      </c>
      <c r="AL2612">
        <v>0</v>
      </c>
      <c r="AT2612">
        <v>161</v>
      </c>
      <c r="AZ2612">
        <v>129</v>
      </c>
      <c r="BC2612">
        <v>32</v>
      </c>
    </row>
    <row r="2613" spans="1:55" x14ac:dyDescent="0.25">
      <c r="A2613" t="s">
        <v>54</v>
      </c>
      <c r="B2613">
        <v>110027</v>
      </c>
      <c r="C2613" t="s">
        <v>55</v>
      </c>
      <c r="D2613" t="s">
        <v>56</v>
      </c>
      <c r="E2613" s="1">
        <v>45978</v>
      </c>
      <c r="F2613" t="s">
        <v>3031</v>
      </c>
      <c r="G2613" t="s">
        <v>67</v>
      </c>
      <c r="J2613" s="3">
        <v>45978.611805555556</v>
      </c>
      <c r="K2613" t="s">
        <v>5760</v>
      </c>
      <c r="L2613" t="s">
        <v>59</v>
      </c>
      <c r="M2613">
        <v>159</v>
      </c>
      <c r="N2613">
        <v>0</v>
      </c>
      <c r="O2613">
        <v>0</v>
      </c>
      <c r="P2613">
        <v>159</v>
      </c>
      <c r="Q2613">
        <v>0</v>
      </c>
      <c r="R2613">
        <v>7.96</v>
      </c>
      <c r="S2613">
        <v>0.04</v>
      </c>
      <c r="T2613">
        <v>0</v>
      </c>
      <c r="U2613">
        <v>167</v>
      </c>
      <c r="V2613">
        <v>167</v>
      </c>
      <c r="W2613">
        <v>0</v>
      </c>
      <c r="X2613" t="s">
        <v>73</v>
      </c>
      <c r="Y2613">
        <v>29.83</v>
      </c>
      <c r="Z2613">
        <v>2.5</v>
      </c>
      <c r="AA2613" t="s">
        <v>74</v>
      </c>
      <c r="AB2613" t="s">
        <v>75</v>
      </c>
      <c r="AE2613" t="s">
        <v>3032</v>
      </c>
      <c r="AF2613" t="s">
        <v>3033</v>
      </c>
      <c r="AG2613">
        <v>9958605508</v>
      </c>
      <c r="AK2613">
        <v>0</v>
      </c>
      <c r="AL2613">
        <v>0</v>
      </c>
      <c r="AM2613">
        <v>167</v>
      </c>
      <c r="AV2613">
        <v>159</v>
      </c>
      <c r="AW2613">
        <v>3.98</v>
      </c>
      <c r="AX2613">
        <v>159</v>
      </c>
      <c r="AY2613">
        <v>3.98</v>
      </c>
      <c r="AZ2613">
        <v>159</v>
      </c>
    </row>
    <row r="2614" spans="1:55" x14ac:dyDescent="0.25">
      <c r="A2614" t="s">
        <v>54</v>
      </c>
      <c r="B2614">
        <v>110027</v>
      </c>
      <c r="C2614" t="s">
        <v>55</v>
      </c>
      <c r="D2614" t="s">
        <v>56</v>
      </c>
      <c r="E2614" s="1">
        <v>45978</v>
      </c>
      <c r="F2614" t="s">
        <v>3034</v>
      </c>
      <c r="G2614" t="s">
        <v>58</v>
      </c>
      <c r="H2614">
        <v>7491681994</v>
      </c>
      <c r="I2614">
        <v>18528960</v>
      </c>
      <c r="J2614" s="3">
        <v>45978.611805555556</v>
      </c>
      <c r="K2614" t="s">
        <v>5760</v>
      </c>
      <c r="L2614" t="s">
        <v>59</v>
      </c>
      <c r="M2614">
        <v>292</v>
      </c>
      <c r="N2614">
        <v>-75</v>
      </c>
      <c r="O2614">
        <v>0</v>
      </c>
      <c r="P2614">
        <v>217</v>
      </c>
      <c r="Q2614">
        <v>32</v>
      </c>
      <c r="R2614">
        <v>0</v>
      </c>
      <c r="S2614">
        <v>0</v>
      </c>
      <c r="T2614">
        <v>0</v>
      </c>
      <c r="U2614">
        <v>249</v>
      </c>
      <c r="V2614">
        <v>249</v>
      </c>
      <c r="W2614">
        <v>0</v>
      </c>
      <c r="X2614" t="s">
        <v>60</v>
      </c>
      <c r="Y2614">
        <v>52.77</v>
      </c>
      <c r="Z2614">
        <v>5.88</v>
      </c>
      <c r="AA2614" t="s">
        <v>61</v>
      </c>
      <c r="AB2614" t="s">
        <v>56</v>
      </c>
      <c r="AC2614">
        <v>1994</v>
      </c>
      <c r="AK2614">
        <v>32</v>
      </c>
      <c r="AL2614">
        <v>0</v>
      </c>
      <c r="AT2614">
        <v>249</v>
      </c>
      <c r="AZ2614">
        <v>216.99</v>
      </c>
      <c r="BC2614">
        <v>32</v>
      </c>
    </row>
    <row r="2615" spans="1:55" x14ac:dyDescent="0.25">
      <c r="A2615" t="s">
        <v>54</v>
      </c>
      <c r="B2615">
        <v>110027</v>
      </c>
      <c r="C2615" t="s">
        <v>55</v>
      </c>
      <c r="D2615" t="s">
        <v>56</v>
      </c>
      <c r="E2615" s="1">
        <v>45978</v>
      </c>
      <c r="F2615" t="s">
        <v>3035</v>
      </c>
      <c r="G2615" t="s">
        <v>67</v>
      </c>
      <c r="J2615" s="3">
        <v>45978.620833333334</v>
      </c>
      <c r="K2615" t="s">
        <v>5760</v>
      </c>
      <c r="L2615" t="s">
        <v>59</v>
      </c>
      <c r="M2615">
        <v>288</v>
      </c>
      <c r="N2615">
        <v>0</v>
      </c>
      <c r="O2615">
        <v>0</v>
      </c>
      <c r="P2615">
        <v>288</v>
      </c>
      <c r="Q2615">
        <v>0</v>
      </c>
      <c r="R2615">
        <v>14.4</v>
      </c>
      <c r="S2615">
        <v>-0.4</v>
      </c>
      <c r="T2615">
        <v>0</v>
      </c>
      <c r="U2615">
        <v>302</v>
      </c>
      <c r="V2615">
        <v>302</v>
      </c>
      <c r="W2615">
        <v>0</v>
      </c>
      <c r="X2615" t="s">
        <v>73</v>
      </c>
      <c r="Y2615">
        <v>70.77</v>
      </c>
      <c r="Z2615">
        <v>8.3800000000000008</v>
      </c>
      <c r="AA2615" t="s">
        <v>69</v>
      </c>
      <c r="AE2615" t="s">
        <v>3036</v>
      </c>
      <c r="AF2615" t="s">
        <v>3037</v>
      </c>
      <c r="AG2615">
        <v>9811348803</v>
      </c>
      <c r="AK2615">
        <v>0</v>
      </c>
      <c r="AL2615">
        <v>0</v>
      </c>
      <c r="AM2615">
        <v>302</v>
      </c>
      <c r="AV2615">
        <v>288</v>
      </c>
      <c r="AW2615">
        <v>7.2</v>
      </c>
      <c r="AX2615">
        <v>288</v>
      </c>
      <c r="AY2615">
        <v>7.2</v>
      </c>
      <c r="AZ2615">
        <v>288</v>
      </c>
    </row>
    <row r="2616" spans="1:55" x14ac:dyDescent="0.25">
      <c r="A2616" t="s">
        <v>54</v>
      </c>
      <c r="B2616">
        <v>110027</v>
      </c>
      <c r="C2616" t="s">
        <v>55</v>
      </c>
      <c r="D2616" t="s">
        <v>56</v>
      </c>
      <c r="E2616" s="1">
        <v>45978</v>
      </c>
      <c r="F2616" t="s">
        <v>3038</v>
      </c>
      <c r="G2616" t="s">
        <v>67</v>
      </c>
      <c r="J2616" s="3">
        <v>45978.62222222222</v>
      </c>
      <c r="K2616" t="s">
        <v>5760</v>
      </c>
      <c r="L2616" t="s">
        <v>59</v>
      </c>
      <c r="M2616">
        <v>408</v>
      </c>
      <c r="N2616">
        <v>-117.3</v>
      </c>
      <c r="O2616">
        <v>0</v>
      </c>
      <c r="P2616">
        <v>290.7</v>
      </c>
      <c r="Q2616">
        <v>0</v>
      </c>
      <c r="R2616">
        <v>14.54</v>
      </c>
      <c r="S2616">
        <v>-0.24</v>
      </c>
      <c r="T2616">
        <v>0</v>
      </c>
      <c r="U2616">
        <v>305</v>
      </c>
      <c r="V2616">
        <v>305</v>
      </c>
      <c r="W2616">
        <v>0</v>
      </c>
      <c r="X2616" t="s">
        <v>68</v>
      </c>
      <c r="Y2616">
        <v>99.13</v>
      </c>
      <c r="Z2616">
        <v>10</v>
      </c>
      <c r="AA2616" t="s">
        <v>69</v>
      </c>
      <c r="AE2616" t="s">
        <v>3039</v>
      </c>
      <c r="AF2616" t="s">
        <v>3040</v>
      </c>
      <c r="AG2616">
        <v>9811644373</v>
      </c>
      <c r="AK2616">
        <v>0</v>
      </c>
      <c r="AL2616">
        <v>0</v>
      </c>
      <c r="AN2616">
        <v>305</v>
      </c>
      <c r="AV2616">
        <v>290.7</v>
      </c>
      <c r="AW2616">
        <v>7.27</v>
      </c>
      <c r="AX2616">
        <v>290.7</v>
      </c>
      <c r="AY2616">
        <v>7.27</v>
      </c>
      <c r="AZ2616">
        <v>290.7</v>
      </c>
    </row>
    <row r="2617" spans="1:55" x14ac:dyDescent="0.25">
      <c r="A2617" t="s">
        <v>54</v>
      </c>
      <c r="B2617">
        <v>110027</v>
      </c>
      <c r="C2617" t="s">
        <v>55</v>
      </c>
      <c r="D2617" t="s">
        <v>56</v>
      </c>
      <c r="E2617" s="1">
        <v>45978</v>
      </c>
      <c r="F2617" t="s">
        <v>3041</v>
      </c>
      <c r="G2617" t="s">
        <v>67</v>
      </c>
      <c r="J2617" s="3">
        <v>45978.623611111114</v>
      </c>
      <c r="K2617" t="s">
        <v>5760</v>
      </c>
      <c r="L2617" t="s">
        <v>59</v>
      </c>
      <c r="M2617">
        <v>477</v>
      </c>
      <c r="N2617">
        <v>-133.56</v>
      </c>
      <c r="O2617">
        <v>0</v>
      </c>
      <c r="P2617">
        <v>343.44</v>
      </c>
      <c r="Q2617">
        <v>0</v>
      </c>
      <c r="R2617">
        <v>17.18</v>
      </c>
      <c r="S2617">
        <v>0.38</v>
      </c>
      <c r="T2617">
        <v>0</v>
      </c>
      <c r="U2617">
        <v>361</v>
      </c>
      <c r="V2617">
        <v>361</v>
      </c>
      <c r="W2617">
        <v>0</v>
      </c>
      <c r="X2617" t="s">
        <v>73</v>
      </c>
      <c r="Y2617">
        <v>101.98</v>
      </c>
      <c r="Z2617">
        <v>10.89</v>
      </c>
      <c r="AA2617" t="s">
        <v>74</v>
      </c>
      <c r="AB2617" t="s">
        <v>75</v>
      </c>
      <c r="AE2617" t="s">
        <v>3042</v>
      </c>
      <c r="AF2617" t="s">
        <v>3043</v>
      </c>
      <c r="AG2617">
        <v>9354992449</v>
      </c>
      <c r="AK2617">
        <v>0</v>
      </c>
      <c r="AL2617">
        <v>0</v>
      </c>
      <c r="AM2617">
        <v>361</v>
      </c>
      <c r="AV2617">
        <v>343.44</v>
      </c>
      <c r="AW2617">
        <v>8.59</v>
      </c>
      <c r="AX2617">
        <v>343.44</v>
      </c>
      <c r="AY2617">
        <v>8.59</v>
      </c>
      <c r="AZ2617">
        <v>343.44</v>
      </c>
    </row>
    <row r="2618" spans="1:55" x14ac:dyDescent="0.25">
      <c r="A2618" t="s">
        <v>54</v>
      </c>
      <c r="B2618">
        <v>110027</v>
      </c>
      <c r="C2618" t="s">
        <v>55</v>
      </c>
      <c r="D2618" t="s">
        <v>56</v>
      </c>
      <c r="E2618" s="1">
        <v>45978</v>
      </c>
      <c r="F2618" t="s">
        <v>3044</v>
      </c>
      <c r="G2618" t="s">
        <v>67</v>
      </c>
      <c r="J2618" s="3">
        <v>45978.625694444447</v>
      </c>
      <c r="K2618" t="s">
        <v>5760</v>
      </c>
      <c r="L2618" t="s">
        <v>59</v>
      </c>
      <c r="M2618">
        <v>189</v>
      </c>
      <c r="N2618">
        <v>0</v>
      </c>
      <c r="O2618">
        <v>0</v>
      </c>
      <c r="P2618">
        <v>189</v>
      </c>
      <c r="Q2618">
        <v>0</v>
      </c>
      <c r="R2618">
        <v>9.4600000000000009</v>
      </c>
      <c r="S2618">
        <v>-0.46</v>
      </c>
      <c r="T2618">
        <v>0</v>
      </c>
      <c r="U2618">
        <v>198</v>
      </c>
      <c r="V2618">
        <v>198</v>
      </c>
      <c r="W2618">
        <v>0</v>
      </c>
      <c r="X2618" t="s">
        <v>68</v>
      </c>
      <c r="Y2618">
        <v>45.98</v>
      </c>
      <c r="Z2618">
        <v>8.0500000000000007</v>
      </c>
      <c r="AA2618" t="s">
        <v>74</v>
      </c>
      <c r="AB2618" t="s">
        <v>75</v>
      </c>
      <c r="AE2618" t="s">
        <v>89</v>
      </c>
      <c r="AF2618" t="s">
        <v>56</v>
      </c>
      <c r="AG2618">
        <v>8929758003</v>
      </c>
      <c r="AK2618">
        <v>0</v>
      </c>
      <c r="AL2618">
        <v>0</v>
      </c>
      <c r="AN2618">
        <v>198</v>
      </c>
      <c r="AV2618">
        <v>189</v>
      </c>
      <c r="AW2618">
        <v>4.7300000000000004</v>
      </c>
      <c r="AX2618">
        <v>189</v>
      </c>
      <c r="AY2618">
        <v>4.7300000000000004</v>
      </c>
      <c r="AZ2618">
        <v>189</v>
      </c>
    </row>
    <row r="2619" spans="1:55" x14ac:dyDescent="0.25">
      <c r="A2619" t="s">
        <v>54</v>
      </c>
      <c r="B2619">
        <v>110027</v>
      </c>
      <c r="C2619" t="s">
        <v>55</v>
      </c>
      <c r="D2619" t="s">
        <v>56</v>
      </c>
      <c r="E2619" s="1">
        <v>45978</v>
      </c>
      <c r="F2619" t="s">
        <v>3045</v>
      </c>
      <c r="G2619" t="s">
        <v>67</v>
      </c>
      <c r="J2619" s="3">
        <v>45978.625694444447</v>
      </c>
      <c r="K2619" t="s">
        <v>5760</v>
      </c>
      <c r="L2619" t="s">
        <v>59</v>
      </c>
      <c r="M2619">
        <v>308</v>
      </c>
      <c r="N2619">
        <v>-88.55</v>
      </c>
      <c r="O2619">
        <v>0</v>
      </c>
      <c r="P2619">
        <v>219.45</v>
      </c>
      <c r="Q2619">
        <v>0</v>
      </c>
      <c r="R2619">
        <v>10.98</v>
      </c>
      <c r="S2619">
        <v>-0.43</v>
      </c>
      <c r="T2619">
        <v>0</v>
      </c>
      <c r="U2619">
        <v>230</v>
      </c>
      <c r="V2619">
        <v>230</v>
      </c>
      <c r="W2619">
        <v>0</v>
      </c>
      <c r="X2619" t="s">
        <v>68</v>
      </c>
      <c r="Y2619">
        <v>66.2</v>
      </c>
      <c r="Z2619">
        <v>10.87</v>
      </c>
      <c r="AA2619" t="s">
        <v>74</v>
      </c>
      <c r="AB2619" t="s">
        <v>75</v>
      </c>
      <c r="AE2619" t="s">
        <v>89</v>
      </c>
      <c r="AF2619" t="s">
        <v>56</v>
      </c>
      <c r="AG2619">
        <v>8929758003</v>
      </c>
      <c r="AK2619">
        <v>0</v>
      </c>
      <c r="AL2619">
        <v>0</v>
      </c>
      <c r="AN2619">
        <v>230</v>
      </c>
      <c r="AV2619">
        <v>219.45</v>
      </c>
      <c r="AW2619">
        <v>5.49</v>
      </c>
      <c r="AX2619">
        <v>219.45</v>
      </c>
      <c r="AY2619">
        <v>5.49</v>
      </c>
      <c r="AZ2619">
        <v>219.45</v>
      </c>
    </row>
    <row r="2620" spans="1:55" x14ac:dyDescent="0.25">
      <c r="A2620" t="s">
        <v>54</v>
      </c>
      <c r="B2620">
        <v>110027</v>
      </c>
      <c r="C2620" t="s">
        <v>55</v>
      </c>
      <c r="D2620" t="s">
        <v>56</v>
      </c>
      <c r="E2620" s="1">
        <v>45978</v>
      </c>
      <c r="F2620" t="s">
        <v>3046</v>
      </c>
      <c r="G2620" t="s">
        <v>67</v>
      </c>
      <c r="J2620" s="3">
        <v>45978.625694444447</v>
      </c>
      <c r="K2620" t="s">
        <v>5760</v>
      </c>
      <c r="L2620" t="s">
        <v>59</v>
      </c>
      <c r="M2620">
        <v>189</v>
      </c>
      <c r="N2620">
        <v>0</v>
      </c>
      <c r="O2620">
        <v>0</v>
      </c>
      <c r="P2620">
        <v>189</v>
      </c>
      <c r="Q2620">
        <v>0</v>
      </c>
      <c r="R2620">
        <v>9.4600000000000009</v>
      </c>
      <c r="S2620">
        <v>-0.46</v>
      </c>
      <c r="T2620">
        <v>0</v>
      </c>
      <c r="U2620">
        <v>198</v>
      </c>
      <c r="V2620">
        <v>198</v>
      </c>
      <c r="W2620">
        <v>0</v>
      </c>
      <c r="X2620" t="s">
        <v>68</v>
      </c>
      <c r="Y2620">
        <v>44.37</v>
      </c>
      <c r="Z2620">
        <v>2.2799999999999998</v>
      </c>
      <c r="AA2620" t="s">
        <v>74</v>
      </c>
      <c r="AB2620" t="s">
        <v>75</v>
      </c>
      <c r="AE2620" t="s">
        <v>425</v>
      </c>
      <c r="AF2620" t="s">
        <v>426</v>
      </c>
      <c r="AG2620">
        <v>8287332186</v>
      </c>
      <c r="AK2620">
        <v>0</v>
      </c>
      <c r="AL2620">
        <v>0</v>
      </c>
      <c r="AN2620">
        <v>198</v>
      </c>
      <c r="AV2620">
        <v>189</v>
      </c>
      <c r="AW2620">
        <v>4.7300000000000004</v>
      </c>
      <c r="AX2620">
        <v>189</v>
      </c>
      <c r="AY2620">
        <v>4.7300000000000004</v>
      </c>
      <c r="AZ2620">
        <v>189</v>
      </c>
    </row>
    <row r="2621" spans="1:55" x14ac:dyDescent="0.25">
      <c r="A2621" t="s">
        <v>54</v>
      </c>
      <c r="B2621">
        <v>110027</v>
      </c>
      <c r="C2621" t="s">
        <v>55</v>
      </c>
      <c r="D2621" t="s">
        <v>56</v>
      </c>
      <c r="E2621" s="1">
        <v>45978</v>
      </c>
      <c r="F2621" t="s">
        <v>3047</v>
      </c>
      <c r="G2621" t="s">
        <v>67</v>
      </c>
      <c r="J2621" s="3">
        <v>45978.626388888886</v>
      </c>
      <c r="K2621" t="s">
        <v>5760</v>
      </c>
      <c r="L2621" t="s">
        <v>59</v>
      </c>
      <c r="M2621">
        <v>219</v>
      </c>
      <c r="N2621">
        <v>0</v>
      </c>
      <c r="O2621">
        <v>0</v>
      </c>
      <c r="P2621">
        <v>219</v>
      </c>
      <c r="Q2621">
        <v>0</v>
      </c>
      <c r="R2621">
        <v>10.96</v>
      </c>
      <c r="S2621">
        <v>0.04</v>
      </c>
      <c r="T2621">
        <v>0</v>
      </c>
      <c r="U2621">
        <v>230</v>
      </c>
      <c r="V2621">
        <v>230</v>
      </c>
      <c r="W2621">
        <v>0</v>
      </c>
      <c r="X2621" t="s">
        <v>68</v>
      </c>
      <c r="Y2621">
        <v>51.9</v>
      </c>
      <c r="Z2621">
        <v>1.96</v>
      </c>
      <c r="AA2621" t="s">
        <v>74</v>
      </c>
      <c r="AB2621" t="s">
        <v>75</v>
      </c>
      <c r="AE2621" t="s">
        <v>425</v>
      </c>
      <c r="AF2621" t="s">
        <v>426</v>
      </c>
      <c r="AG2621">
        <v>8287332186</v>
      </c>
      <c r="AK2621">
        <v>0</v>
      </c>
      <c r="AL2621">
        <v>0</v>
      </c>
      <c r="AN2621">
        <v>230</v>
      </c>
      <c r="AV2621">
        <v>219</v>
      </c>
      <c r="AW2621">
        <v>5.48</v>
      </c>
      <c r="AX2621">
        <v>219</v>
      </c>
      <c r="AY2621">
        <v>5.48</v>
      </c>
      <c r="AZ2621">
        <v>219</v>
      </c>
    </row>
    <row r="2622" spans="1:55" x14ac:dyDescent="0.25">
      <c r="A2622" t="s">
        <v>54</v>
      </c>
      <c r="B2622">
        <v>110027</v>
      </c>
      <c r="C2622" t="s">
        <v>55</v>
      </c>
      <c r="D2622" t="s">
        <v>56</v>
      </c>
      <c r="E2622" s="1">
        <v>45978</v>
      </c>
      <c r="F2622" t="s">
        <v>3048</v>
      </c>
      <c r="G2622" t="s">
        <v>67</v>
      </c>
      <c r="J2622" s="3">
        <v>45978.627083333333</v>
      </c>
      <c r="K2622" t="s">
        <v>5760</v>
      </c>
      <c r="L2622" t="s">
        <v>59</v>
      </c>
      <c r="M2622">
        <v>2212.29</v>
      </c>
      <c r="N2622">
        <v>-951.29</v>
      </c>
      <c r="O2622">
        <v>0</v>
      </c>
      <c r="P2622">
        <v>1261</v>
      </c>
      <c r="Q2622">
        <v>0</v>
      </c>
      <c r="R2622">
        <v>63.06</v>
      </c>
      <c r="S2622">
        <v>-0.06</v>
      </c>
      <c r="T2622">
        <v>0</v>
      </c>
      <c r="U2622">
        <v>1324</v>
      </c>
      <c r="V2622">
        <v>1324</v>
      </c>
      <c r="W2622">
        <v>0</v>
      </c>
      <c r="X2622" t="s">
        <v>68</v>
      </c>
      <c r="Y2622">
        <v>565.27</v>
      </c>
      <c r="Z2622">
        <v>29.26</v>
      </c>
      <c r="AA2622" t="s">
        <v>74</v>
      </c>
      <c r="AB2622" t="s">
        <v>75</v>
      </c>
      <c r="AE2622" t="s">
        <v>3049</v>
      </c>
      <c r="AF2622" t="s">
        <v>3050</v>
      </c>
      <c r="AG2622">
        <v>9999304060</v>
      </c>
      <c r="AK2622">
        <v>0</v>
      </c>
      <c r="AL2622">
        <v>0</v>
      </c>
      <c r="AN2622">
        <v>1324</v>
      </c>
      <c r="AV2622">
        <v>1261</v>
      </c>
      <c r="AW2622">
        <v>31.53</v>
      </c>
      <c r="AX2622">
        <v>1261</v>
      </c>
      <c r="AY2622">
        <v>31.53</v>
      </c>
      <c r="AZ2622">
        <v>1261</v>
      </c>
    </row>
    <row r="2623" spans="1:55" x14ac:dyDescent="0.25">
      <c r="A2623" t="s">
        <v>54</v>
      </c>
      <c r="B2623">
        <v>110027</v>
      </c>
      <c r="C2623" t="s">
        <v>55</v>
      </c>
      <c r="D2623" t="s">
        <v>56</v>
      </c>
      <c r="E2623" s="1">
        <v>45978</v>
      </c>
      <c r="F2623" t="s">
        <v>3051</v>
      </c>
      <c r="G2623" t="s">
        <v>67</v>
      </c>
      <c r="J2623" s="3">
        <v>45978.634722222225</v>
      </c>
      <c r="K2623" t="s">
        <v>5760</v>
      </c>
      <c r="L2623" t="s">
        <v>59</v>
      </c>
      <c r="M2623">
        <v>568</v>
      </c>
      <c r="N2623">
        <v>-244.24</v>
      </c>
      <c r="O2623">
        <v>0</v>
      </c>
      <c r="P2623">
        <v>323.76</v>
      </c>
      <c r="Q2623">
        <v>0</v>
      </c>
      <c r="R2623">
        <v>16.18</v>
      </c>
      <c r="S2623">
        <v>0.06</v>
      </c>
      <c r="T2623">
        <v>0</v>
      </c>
      <c r="U2623">
        <v>340</v>
      </c>
      <c r="V2623">
        <v>340</v>
      </c>
      <c r="W2623">
        <v>0</v>
      </c>
      <c r="X2623" t="s">
        <v>68</v>
      </c>
      <c r="Y2623">
        <v>147.47</v>
      </c>
      <c r="Z2623">
        <v>11</v>
      </c>
      <c r="AA2623" t="s">
        <v>74</v>
      </c>
      <c r="AB2623" t="s">
        <v>75</v>
      </c>
      <c r="AE2623" t="s">
        <v>89</v>
      </c>
      <c r="AF2623" t="s">
        <v>56</v>
      </c>
      <c r="AG2623">
        <v>8929758003</v>
      </c>
      <c r="AK2623">
        <v>0</v>
      </c>
      <c r="AL2623">
        <v>0</v>
      </c>
      <c r="AN2623">
        <v>340</v>
      </c>
      <c r="AV2623">
        <v>323.76</v>
      </c>
      <c r="AW2623">
        <v>8.09</v>
      </c>
      <c r="AX2623">
        <v>323.76</v>
      </c>
      <c r="AY2623">
        <v>8.09</v>
      </c>
      <c r="AZ2623">
        <v>323.76</v>
      </c>
    </row>
    <row r="2624" spans="1:55" x14ac:dyDescent="0.25">
      <c r="A2624" t="s">
        <v>54</v>
      </c>
      <c r="B2624">
        <v>110027</v>
      </c>
      <c r="C2624" t="s">
        <v>55</v>
      </c>
      <c r="D2624" t="s">
        <v>56</v>
      </c>
      <c r="E2624" s="1">
        <v>45978</v>
      </c>
      <c r="F2624" t="s">
        <v>3052</v>
      </c>
      <c r="G2624" t="s">
        <v>67</v>
      </c>
      <c r="J2624" s="3">
        <v>45978.634722222225</v>
      </c>
      <c r="K2624" t="s">
        <v>5760</v>
      </c>
      <c r="L2624" t="s">
        <v>59</v>
      </c>
      <c r="M2624">
        <v>189</v>
      </c>
      <c r="N2624">
        <v>0</v>
      </c>
      <c r="O2624">
        <v>0</v>
      </c>
      <c r="P2624">
        <v>189</v>
      </c>
      <c r="Q2624">
        <v>0</v>
      </c>
      <c r="R2624">
        <v>9.4600000000000009</v>
      </c>
      <c r="S2624">
        <v>-0.46</v>
      </c>
      <c r="T2624">
        <v>0</v>
      </c>
      <c r="U2624">
        <v>198</v>
      </c>
      <c r="V2624">
        <v>198</v>
      </c>
      <c r="W2624">
        <v>0</v>
      </c>
      <c r="X2624" t="s">
        <v>73</v>
      </c>
      <c r="Y2624">
        <v>47.14</v>
      </c>
      <c r="Z2624">
        <v>8.0500000000000007</v>
      </c>
      <c r="AA2624" t="s">
        <v>74</v>
      </c>
      <c r="AB2624" t="s">
        <v>75</v>
      </c>
      <c r="AE2624" t="s">
        <v>89</v>
      </c>
      <c r="AF2624" t="s">
        <v>56</v>
      </c>
      <c r="AG2624">
        <v>8929758003</v>
      </c>
      <c r="AK2624">
        <v>0</v>
      </c>
      <c r="AL2624">
        <v>0</v>
      </c>
      <c r="AM2624">
        <v>198</v>
      </c>
      <c r="AV2624">
        <v>189</v>
      </c>
      <c r="AW2624">
        <v>4.7300000000000004</v>
      </c>
      <c r="AX2624">
        <v>189</v>
      </c>
      <c r="AY2624">
        <v>4.7300000000000004</v>
      </c>
      <c r="AZ2624">
        <v>189</v>
      </c>
    </row>
    <row r="2625" spans="1:55" x14ac:dyDescent="0.25">
      <c r="A2625" t="s">
        <v>54</v>
      </c>
      <c r="B2625">
        <v>110027</v>
      </c>
      <c r="C2625" t="s">
        <v>55</v>
      </c>
      <c r="D2625" t="s">
        <v>56</v>
      </c>
      <c r="E2625" s="1">
        <v>45978</v>
      </c>
      <c r="F2625" t="s">
        <v>3053</v>
      </c>
      <c r="G2625" t="s">
        <v>67</v>
      </c>
      <c r="J2625" s="3">
        <v>45978.634722222225</v>
      </c>
      <c r="K2625" t="s">
        <v>5760</v>
      </c>
      <c r="L2625" t="s">
        <v>59</v>
      </c>
      <c r="M2625">
        <v>614</v>
      </c>
      <c r="N2625">
        <v>0</v>
      </c>
      <c r="O2625">
        <v>0</v>
      </c>
      <c r="P2625">
        <v>614</v>
      </c>
      <c r="Q2625">
        <v>0</v>
      </c>
      <c r="R2625">
        <v>30.7</v>
      </c>
      <c r="S2625">
        <v>0.3</v>
      </c>
      <c r="T2625">
        <v>0</v>
      </c>
      <c r="U2625">
        <v>645</v>
      </c>
      <c r="V2625">
        <v>645</v>
      </c>
      <c r="W2625">
        <v>0</v>
      </c>
      <c r="X2625" t="s">
        <v>68</v>
      </c>
      <c r="Y2625">
        <v>137.06</v>
      </c>
      <c r="Z2625">
        <v>12.36</v>
      </c>
      <c r="AA2625" t="s">
        <v>74</v>
      </c>
      <c r="AB2625" t="s">
        <v>75</v>
      </c>
      <c r="AE2625" t="s">
        <v>89</v>
      </c>
      <c r="AF2625" t="s">
        <v>56</v>
      </c>
      <c r="AG2625">
        <v>8929758003</v>
      </c>
      <c r="AK2625">
        <v>0</v>
      </c>
      <c r="AL2625">
        <v>0</v>
      </c>
      <c r="AN2625">
        <v>645</v>
      </c>
      <c r="AV2625">
        <v>614</v>
      </c>
      <c r="AW2625">
        <v>15.35</v>
      </c>
      <c r="AX2625">
        <v>614</v>
      </c>
      <c r="AY2625">
        <v>15.35</v>
      </c>
      <c r="AZ2625">
        <v>614</v>
      </c>
    </row>
    <row r="2626" spans="1:55" x14ac:dyDescent="0.25">
      <c r="A2626" t="s">
        <v>54</v>
      </c>
      <c r="B2626">
        <v>110027</v>
      </c>
      <c r="C2626" t="s">
        <v>55</v>
      </c>
      <c r="D2626" t="s">
        <v>56</v>
      </c>
      <c r="E2626" s="1">
        <v>45978</v>
      </c>
      <c r="F2626" t="s">
        <v>3054</v>
      </c>
      <c r="G2626" t="s">
        <v>58</v>
      </c>
      <c r="H2626">
        <v>7486159991</v>
      </c>
      <c r="I2626">
        <v>18528960</v>
      </c>
      <c r="J2626" s="3">
        <v>45978.643055555556</v>
      </c>
      <c r="K2626" t="s">
        <v>5760</v>
      </c>
      <c r="L2626" t="s">
        <v>59</v>
      </c>
      <c r="M2626">
        <v>815</v>
      </c>
      <c r="N2626">
        <v>-125</v>
      </c>
      <c r="O2626">
        <v>0</v>
      </c>
      <c r="P2626">
        <v>690</v>
      </c>
      <c r="Q2626">
        <v>32</v>
      </c>
      <c r="R2626">
        <v>0</v>
      </c>
      <c r="S2626">
        <v>0</v>
      </c>
      <c r="T2626">
        <v>0</v>
      </c>
      <c r="U2626">
        <v>722</v>
      </c>
      <c r="V2626">
        <v>722</v>
      </c>
      <c r="W2626">
        <v>0</v>
      </c>
      <c r="X2626" t="s">
        <v>60</v>
      </c>
      <c r="Y2626">
        <v>146.93</v>
      </c>
      <c r="Z2626">
        <v>17.38</v>
      </c>
      <c r="AA2626" t="s">
        <v>61</v>
      </c>
      <c r="AB2626" t="s">
        <v>56</v>
      </c>
      <c r="AC2626">
        <v>9991</v>
      </c>
      <c r="AK2626">
        <v>32</v>
      </c>
      <c r="AL2626">
        <v>0</v>
      </c>
      <c r="AT2626">
        <v>722</v>
      </c>
      <c r="AZ2626">
        <v>690</v>
      </c>
      <c r="BC2626">
        <v>32</v>
      </c>
    </row>
    <row r="2627" spans="1:55" x14ac:dyDescent="0.25">
      <c r="A2627" t="s">
        <v>54</v>
      </c>
      <c r="B2627">
        <v>110027</v>
      </c>
      <c r="C2627" t="s">
        <v>55</v>
      </c>
      <c r="D2627" t="s">
        <v>56</v>
      </c>
      <c r="E2627" s="1">
        <v>45978</v>
      </c>
      <c r="F2627" t="s">
        <v>3055</v>
      </c>
      <c r="G2627" t="s">
        <v>58</v>
      </c>
      <c r="H2627">
        <v>7485397873</v>
      </c>
      <c r="I2627">
        <v>18528960</v>
      </c>
      <c r="J2627" s="3">
        <v>45978.681250000001</v>
      </c>
      <c r="K2627" t="s">
        <v>5760</v>
      </c>
      <c r="L2627" t="s">
        <v>59</v>
      </c>
      <c r="M2627">
        <v>229</v>
      </c>
      <c r="N2627">
        <v>-100</v>
      </c>
      <c r="O2627">
        <v>0</v>
      </c>
      <c r="P2627">
        <v>129</v>
      </c>
      <c r="Q2627">
        <v>32</v>
      </c>
      <c r="R2627">
        <v>0</v>
      </c>
      <c r="S2627">
        <v>0</v>
      </c>
      <c r="T2627">
        <v>0</v>
      </c>
      <c r="U2627">
        <v>161</v>
      </c>
      <c r="V2627">
        <v>161</v>
      </c>
      <c r="W2627">
        <v>0</v>
      </c>
      <c r="X2627" t="s">
        <v>60</v>
      </c>
      <c r="Y2627">
        <v>34.369999999999997</v>
      </c>
      <c r="Z2627">
        <v>5</v>
      </c>
      <c r="AA2627" t="s">
        <v>61</v>
      </c>
      <c r="AB2627" t="s">
        <v>56</v>
      </c>
      <c r="AC2627">
        <v>7873</v>
      </c>
      <c r="AK2627">
        <v>32</v>
      </c>
      <c r="AL2627">
        <v>0</v>
      </c>
      <c r="AT2627">
        <v>161</v>
      </c>
      <c r="AZ2627">
        <v>129</v>
      </c>
      <c r="BC2627">
        <v>32</v>
      </c>
    </row>
    <row r="2628" spans="1:55" x14ac:dyDescent="0.25">
      <c r="A2628" t="s">
        <v>54</v>
      </c>
      <c r="B2628">
        <v>110027</v>
      </c>
      <c r="C2628" t="s">
        <v>55</v>
      </c>
      <c r="D2628" t="s">
        <v>56</v>
      </c>
      <c r="E2628" s="1">
        <v>45978</v>
      </c>
      <c r="F2628" t="s">
        <v>3056</v>
      </c>
      <c r="G2628" t="s">
        <v>58</v>
      </c>
      <c r="H2628">
        <v>7487875137</v>
      </c>
      <c r="I2628">
        <v>18528960</v>
      </c>
      <c r="J2628" s="3">
        <v>45978.681250000001</v>
      </c>
      <c r="K2628" t="s">
        <v>5760</v>
      </c>
      <c r="L2628" t="s">
        <v>59</v>
      </c>
      <c r="M2628">
        <v>667</v>
      </c>
      <c r="N2628">
        <v>-140</v>
      </c>
      <c r="O2628">
        <v>0</v>
      </c>
      <c r="P2628">
        <v>527</v>
      </c>
      <c r="Q2628">
        <v>32</v>
      </c>
      <c r="R2628">
        <v>0</v>
      </c>
      <c r="S2628">
        <v>0</v>
      </c>
      <c r="T2628">
        <v>0</v>
      </c>
      <c r="U2628">
        <v>559</v>
      </c>
      <c r="V2628">
        <v>559</v>
      </c>
      <c r="W2628">
        <v>0</v>
      </c>
      <c r="X2628" t="s">
        <v>60</v>
      </c>
      <c r="Y2628">
        <v>145.78</v>
      </c>
      <c r="Z2628">
        <v>9.77</v>
      </c>
      <c r="AA2628" t="s">
        <v>61</v>
      </c>
      <c r="AB2628" t="s">
        <v>56</v>
      </c>
      <c r="AC2628">
        <v>5137</v>
      </c>
      <c r="AK2628">
        <v>32</v>
      </c>
      <c r="AL2628">
        <v>0</v>
      </c>
      <c r="AT2628">
        <v>559</v>
      </c>
      <c r="AZ2628">
        <v>527</v>
      </c>
      <c r="BC2628">
        <v>32</v>
      </c>
    </row>
    <row r="2629" spans="1:55" x14ac:dyDescent="0.25">
      <c r="A2629" t="s">
        <v>54</v>
      </c>
      <c r="B2629">
        <v>110027</v>
      </c>
      <c r="C2629" t="s">
        <v>55</v>
      </c>
      <c r="D2629" t="s">
        <v>56</v>
      </c>
      <c r="E2629" s="1">
        <v>45978</v>
      </c>
      <c r="F2629" t="s">
        <v>3057</v>
      </c>
      <c r="G2629" t="s">
        <v>58</v>
      </c>
      <c r="H2629">
        <v>7490823981</v>
      </c>
      <c r="I2629">
        <v>18528960</v>
      </c>
      <c r="J2629" s="3">
        <v>45978.691666666666</v>
      </c>
      <c r="K2629" t="s">
        <v>5760</v>
      </c>
      <c r="L2629" t="s">
        <v>59</v>
      </c>
      <c r="M2629">
        <v>248</v>
      </c>
      <c r="N2629">
        <v>-100</v>
      </c>
      <c r="O2629">
        <v>0</v>
      </c>
      <c r="P2629">
        <v>148</v>
      </c>
      <c r="Q2629">
        <v>32</v>
      </c>
      <c r="R2629">
        <v>0</v>
      </c>
      <c r="S2629">
        <v>0</v>
      </c>
      <c r="T2629">
        <v>0</v>
      </c>
      <c r="U2629">
        <v>180</v>
      </c>
      <c r="V2629">
        <v>180</v>
      </c>
      <c r="W2629">
        <v>0</v>
      </c>
      <c r="X2629" t="s">
        <v>60</v>
      </c>
      <c r="Y2629">
        <v>42.35</v>
      </c>
      <c r="Z2629">
        <v>5</v>
      </c>
      <c r="AA2629" t="s">
        <v>61</v>
      </c>
      <c r="AB2629" t="s">
        <v>56</v>
      </c>
      <c r="AC2629">
        <v>3981</v>
      </c>
      <c r="AK2629">
        <v>32</v>
      </c>
      <c r="AL2629">
        <v>0</v>
      </c>
      <c r="AT2629">
        <v>180</v>
      </c>
      <c r="AZ2629">
        <v>148</v>
      </c>
      <c r="BC2629">
        <v>32</v>
      </c>
    </row>
    <row r="2630" spans="1:55" x14ac:dyDescent="0.25">
      <c r="A2630" t="s">
        <v>54</v>
      </c>
      <c r="B2630">
        <v>110027</v>
      </c>
      <c r="C2630" t="s">
        <v>55</v>
      </c>
      <c r="D2630" t="s">
        <v>56</v>
      </c>
      <c r="E2630" s="1">
        <v>45978</v>
      </c>
      <c r="F2630" t="s">
        <v>3058</v>
      </c>
      <c r="G2630" t="s">
        <v>67</v>
      </c>
      <c r="J2630" s="3">
        <v>45978.701388888891</v>
      </c>
      <c r="K2630" t="s">
        <v>5760</v>
      </c>
      <c r="L2630" t="s">
        <v>59</v>
      </c>
      <c r="M2630">
        <v>99</v>
      </c>
      <c r="N2630">
        <v>0</v>
      </c>
      <c r="O2630">
        <v>0</v>
      </c>
      <c r="P2630">
        <v>99</v>
      </c>
      <c r="Q2630">
        <v>0</v>
      </c>
      <c r="R2630">
        <v>4.96</v>
      </c>
      <c r="S2630">
        <v>0.04</v>
      </c>
      <c r="T2630">
        <v>0</v>
      </c>
      <c r="U2630">
        <v>104</v>
      </c>
      <c r="V2630">
        <v>104</v>
      </c>
      <c r="W2630">
        <v>0</v>
      </c>
      <c r="X2630" t="s">
        <v>73</v>
      </c>
      <c r="Y2630">
        <v>24.42</v>
      </c>
      <c r="Z2630">
        <v>1.96</v>
      </c>
      <c r="AA2630" t="s">
        <v>74</v>
      </c>
      <c r="AB2630" t="s">
        <v>75</v>
      </c>
      <c r="AE2630" t="s">
        <v>3059</v>
      </c>
      <c r="AF2630" t="s">
        <v>450</v>
      </c>
      <c r="AG2630">
        <v>8377988204</v>
      </c>
      <c r="AK2630">
        <v>0</v>
      </c>
      <c r="AL2630">
        <v>0</v>
      </c>
      <c r="AM2630">
        <v>104</v>
      </c>
      <c r="AV2630">
        <v>99</v>
      </c>
      <c r="AW2630">
        <v>2.48</v>
      </c>
      <c r="AX2630">
        <v>99</v>
      </c>
      <c r="AY2630">
        <v>2.48</v>
      </c>
      <c r="AZ2630">
        <v>99</v>
      </c>
    </row>
    <row r="2631" spans="1:55" x14ac:dyDescent="0.25">
      <c r="A2631" t="s">
        <v>54</v>
      </c>
      <c r="B2631">
        <v>110027</v>
      </c>
      <c r="C2631" t="s">
        <v>55</v>
      </c>
      <c r="D2631" t="s">
        <v>56</v>
      </c>
      <c r="E2631" s="1">
        <v>45978</v>
      </c>
      <c r="F2631" t="s">
        <v>3060</v>
      </c>
      <c r="G2631" t="s">
        <v>67</v>
      </c>
      <c r="J2631" s="3">
        <v>45978.70208333333</v>
      </c>
      <c r="K2631" t="s">
        <v>5760</v>
      </c>
      <c r="L2631" t="s">
        <v>59</v>
      </c>
      <c r="M2631">
        <v>503.66</v>
      </c>
      <c r="N2631">
        <v>0</v>
      </c>
      <c r="O2631">
        <v>0</v>
      </c>
      <c r="P2631">
        <v>503.66</v>
      </c>
      <c r="Q2631">
        <v>0</v>
      </c>
      <c r="R2631">
        <v>25.18</v>
      </c>
      <c r="S2631">
        <v>0.16</v>
      </c>
      <c r="T2631">
        <v>0</v>
      </c>
      <c r="U2631">
        <v>529</v>
      </c>
      <c r="V2631">
        <v>529</v>
      </c>
      <c r="W2631">
        <v>0</v>
      </c>
      <c r="X2631" t="s">
        <v>68</v>
      </c>
      <c r="Y2631">
        <v>143.29</v>
      </c>
      <c r="Z2631">
        <v>6.82</v>
      </c>
      <c r="AA2631" t="s">
        <v>74</v>
      </c>
      <c r="AB2631" t="s">
        <v>75</v>
      </c>
      <c r="AE2631" t="s">
        <v>3061</v>
      </c>
      <c r="AF2631" t="s">
        <v>3062</v>
      </c>
      <c r="AG2631">
        <v>9910645006</v>
      </c>
      <c r="AK2631">
        <v>0</v>
      </c>
      <c r="AL2631">
        <v>0</v>
      </c>
      <c r="AN2631">
        <v>529</v>
      </c>
      <c r="AV2631">
        <v>503.66</v>
      </c>
      <c r="AW2631">
        <v>12.59</v>
      </c>
      <c r="AX2631">
        <v>503.66</v>
      </c>
      <c r="AY2631">
        <v>12.59</v>
      </c>
      <c r="AZ2631">
        <v>503.66</v>
      </c>
    </row>
    <row r="2632" spans="1:55" x14ac:dyDescent="0.25">
      <c r="A2632" t="s">
        <v>54</v>
      </c>
      <c r="B2632">
        <v>110027</v>
      </c>
      <c r="C2632" t="s">
        <v>55</v>
      </c>
      <c r="D2632" t="s">
        <v>56</v>
      </c>
      <c r="E2632" s="1">
        <v>45978</v>
      </c>
      <c r="F2632" t="s">
        <v>3063</v>
      </c>
      <c r="G2632" t="s">
        <v>63</v>
      </c>
      <c r="H2632" s="4">
        <v>222348000000000</v>
      </c>
      <c r="I2632">
        <v>29811</v>
      </c>
      <c r="J2632" s="3">
        <v>45978.702777777777</v>
      </c>
      <c r="K2632" t="s">
        <v>5760</v>
      </c>
      <c r="L2632" t="s">
        <v>59</v>
      </c>
      <c r="M2632">
        <v>248</v>
      </c>
      <c r="N2632">
        <v>-90</v>
      </c>
      <c r="O2632">
        <v>0</v>
      </c>
      <c r="P2632">
        <v>158</v>
      </c>
      <c r="Q2632">
        <v>32</v>
      </c>
      <c r="R2632">
        <v>0</v>
      </c>
      <c r="S2632">
        <v>0</v>
      </c>
      <c r="T2632">
        <v>0</v>
      </c>
      <c r="U2632">
        <v>190</v>
      </c>
      <c r="V2632">
        <v>190</v>
      </c>
      <c r="W2632">
        <v>0</v>
      </c>
      <c r="X2632" t="s">
        <v>64</v>
      </c>
      <c r="Y2632">
        <v>42.35</v>
      </c>
      <c r="Z2632">
        <v>5</v>
      </c>
      <c r="AA2632" t="s">
        <v>65</v>
      </c>
      <c r="AB2632" t="s">
        <v>56</v>
      </c>
      <c r="AC2632">
        <v>1323</v>
      </c>
      <c r="AK2632">
        <v>32</v>
      </c>
      <c r="AL2632">
        <v>0</v>
      </c>
      <c r="AS2632">
        <v>190</v>
      </c>
      <c r="AZ2632">
        <v>158</v>
      </c>
      <c r="BB2632">
        <v>32</v>
      </c>
    </row>
    <row r="2633" spans="1:55" x14ac:dyDescent="0.25">
      <c r="A2633" t="s">
        <v>54</v>
      </c>
      <c r="B2633">
        <v>110027</v>
      </c>
      <c r="C2633" t="s">
        <v>55</v>
      </c>
      <c r="D2633" t="s">
        <v>56</v>
      </c>
      <c r="E2633" s="1">
        <v>45978</v>
      </c>
      <c r="F2633" t="s">
        <v>3064</v>
      </c>
      <c r="G2633" t="s">
        <v>67</v>
      </c>
      <c r="J2633" s="3">
        <v>45978.70416666667</v>
      </c>
      <c r="K2633" t="s">
        <v>5760</v>
      </c>
      <c r="L2633" t="s">
        <v>59</v>
      </c>
      <c r="M2633">
        <v>219</v>
      </c>
      <c r="N2633">
        <v>0</v>
      </c>
      <c r="O2633">
        <v>0</v>
      </c>
      <c r="P2633">
        <v>219</v>
      </c>
      <c r="Q2633">
        <v>0</v>
      </c>
      <c r="R2633">
        <v>10.96</v>
      </c>
      <c r="S2633">
        <v>0.04</v>
      </c>
      <c r="T2633">
        <v>0</v>
      </c>
      <c r="U2633">
        <v>230</v>
      </c>
      <c r="V2633">
        <v>230</v>
      </c>
      <c r="W2633">
        <v>0</v>
      </c>
      <c r="X2633" t="s">
        <v>68</v>
      </c>
      <c r="Y2633">
        <v>51.9</v>
      </c>
      <c r="Z2633">
        <v>1.96</v>
      </c>
      <c r="AA2633" t="s">
        <v>74</v>
      </c>
      <c r="AB2633" t="s">
        <v>75</v>
      </c>
      <c r="AE2633" t="s">
        <v>89</v>
      </c>
      <c r="AF2633" t="s">
        <v>56</v>
      </c>
      <c r="AG2633">
        <v>8929758003</v>
      </c>
      <c r="AK2633">
        <v>0</v>
      </c>
      <c r="AL2633">
        <v>0</v>
      </c>
      <c r="AN2633">
        <v>230</v>
      </c>
      <c r="AV2633">
        <v>219</v>
      </c>
      <c r="AW2633">
        <v>5.48</v>
      </c>
      <c r="AX2633">
        <v>219</v>
      </c>
      <c r="AY2633">
        <v>5.48</v>
      </c>
      <c r="AZ2633">
        <v>219</v>
      </c>
    </row>
    <row r="2634" spans="1:55" x14ac:dyDescent="0.25">
      <c r="A2634" t="s">
        <v>54</v>
      </c>
      <c r="B2634">
        <v>110027</v>
      </c>
      <c r="C2634" t="s">
        <v>55</v>
      </c>
      <c r="D2634" t="s">
        <v>56</v>
      </c>
      <c r="E2634" s="1">
        <v>45978</v>
      </c>
      <c r="F2634" t="s">
        <v>3065</v>
      </c>
      <c r="G2634" t="s">
        <v>58</v>
      </c>
      <c r="H2634">
        <v>7488803998</v>
      </c>
      <c r="I2634">
        <v>18528960</v>
      </c>
      <c r="J2634" s="3">
        <v>45978.716666666667</v>
      </c>
      <c r="K2634" t="s">
        <v>5760</v>
      </c>
      <c r="L2634" t="s">
        <v>59</v>
      </c>
      <c r="M2634">
        <v>298</v>
      </c>
      <c r="N2634">
        <v>-94.5</v>
      </c>
      <c r="O2634">
        <v>0</v>
      </c>
      <c r="P2634">
        <v>203.5</v>
      </c>
      <c r="Q2634">
        <v>32</v>
      </c>
      <c r="R2634">
        <v>0</v>
      </c>
      <c r="S2634">
        <v>0</v>
      </c>
      <c r="T2634">
        <v>0</v>
      </c>
      <c r="U2634">
        <v>235.5</v>
      </c>
      <c r="V2634">
        <v>235.5</v>
      </c>
      <c r="W2634">
        <v>0</v>
      </c>
      <c r="X2634" t="s">
        <v>60</v>
      </c>
      <c r="Y2634">
        <v>63.69</v>
      </c>
      <c r="Z2634">
        <v>5.34</v>
      </c>
      <c r="AA2634" t="s">
        <v>61</v>
      </c>
      <c r="AB2634" t="s">
        <v>56</v>
      </c>
      <c r="AC2634">
        <v>3998</v>
      </c>
      <c r="AK2634">
        <v>32</v>
      </c>
      <c r="AL2634">
        <v>0</v>
      </c>
      <c r="AT2634">
        <v>235.5</v>
      </c>
      <c r="AZ2634">
        <v>203.5</v>
      </c>
      <c r="BC2634">
        <v>32</v>
      </c>
    </row>
    <row r="2635" spans="1:55" x14ac:dyDescent="0.25">
      <c r="A2635" t="s">
        <v>54</v>
      </c>
      <c r="B2635">
        <v>110027</v>
      </c>
      <c r="C2635" t="s">
        <v>55</v>
      </c>
      <c r="D2635" t="s">
        <v>56</v>
      </c>
      <c r="E2635" s="1">
        <v>45978</v>
      </c>
      <c r="F2635" t="s">
        <v>3066</v>
      </c>
      <c r="G2635" t="s">
        <v>63</v>
      </c>
      <c r="H2635" s="4">
        <v>222350000000000</v>
      </c>
      <c r="I2635">
        <v>29811</v>
      </c>
      <c r="J2635" s="3">
        <v>45978.719444444447</v>
      </c>
      <c r="K2635" t="s">
        <v>5760</v>
      </c>
      <c r="L2635" t="s">
        <v>59</v>
      </c>
      <c r="M2635">
        <v>1054</v>
      </c>
      <c r="N2635">
        <v>-229.98</v>
      </c>
      <c r="O2635">
        <v>0</v>
      </c>
      <c r="P2635">
        <v>824.02</v>
      </c>
      <c r="Q2635">
        <v>32</v>
      </c>
      <c r="R2635">
        <v>0</v>
      </c>
      <c r="S2635">
        <v>-0.02</v>
      </c>
      <c r="T2635">
        <v>0</v>
      </c>
      <c r="U2635">
        <v>856</v>
      </c>
      <c r="V2635">
        <v>856</v>
      </c>
      <c r="W2635">
        <v>0</v>
      </c>
      <c r="X2635" t="s">
        <v>64</v>
      </c>
      <c r="Y2635">
        <v>195.85</v>
      </c>
      <c r="Z2635">
        <v>20.99</v>
      </c>
      <c r="AA2635" t="s">
        <v>65</v>
      </c>
      <c r="AB2635" t="s">
        <v>56</v>
      </c>
      <c r="AC2635">
        <v>598</v>
      </c>
      <c r="AK2635">
        <v>32</v>
      </c>
      <c r="AL2635">
        <v>0</v>
      </c>
      <c r="AS2635">
        <v>856</v>
      </c>
      <c r="AZ2635">
        <v>824.02</v>
      </c>
      <c r="BB2635">
        <v>32</v>
      </c>
    </row>
    <row r="2636" spans="1:55" x14ac:dyDescent="0.25">
      <c r="A2636" t="s">
        <v>54</v>
      </c>
      <c r="B2636">
        <v>110027</v>
      </c>
      <c r="C2636" t="s">
        <v>55</v>
      </c>
      <c r="D2636" t="s">
        <v>56</v>
      </c>
      <c r="E2636" s="1">
        <v>45978</v>
      </c>
      <c r="F2636" t="s">
        <v>3067</v>
      </c>
      <c r="G2636" t="s">
        <v>67</v>
      </c>
      <c r="J2636" s="3">
        <v>45978.740972222222</v>
      </c>
      <c r="K2636" t="s">
        <v>5760</v>
      </c>
      <c r="L2636" t="s">
        <v>59</v>
      </c>
      <c r="M2636">
        <v>237</v>
      </c>
      <c r="N2636">
        <v>0</v>
      </c>
      <c r="O2636">
        <v>0</v>
      </c>
      <c r="P2636">
        <v>237</v>
      </c>
      <c r="Q2636">
        <v>0</v>
      </c>
      <c r="R2636">
        <v>11.86</v>
      </c>
      <c r="S2636">
        <v>0.14000000000000001</v>
      </c>
      <c r="T2636">
        <v>0</v>
      </c>
      <c r="U2636">
        <v>249</v>
      </c>
      <c r="V2636">
        <v>249</v>
      </c>
      <c r="W2636">
        <v>0</v>
      </c>
      <c r="X2636" t="s">
        <v>68</v>
      </c>
      <c r="Y2636">
        <v>58.51</v>
      </c>
      <c r="Z2636">
        <v>5.88</v>
      </c>
      <c r="AA2636" t="s">
        <v>69</v>
      </c>
      <c r="AE2636" t="s">
        <v>89</v>
      </c>
      <c r="AF2636" t="s">
        <v>56</v>
      </c>
      <c r="AG2636">
        <v>8929758003</v>
      </c>
      <c r="AK2636">
        <v>0</v>
      </c>
      <c r="AL2636">
        <v>0</v>
      </c>
      <c r="AN2636">
        <v>249</v>
      </c>
      <c r="AV2636">
        <v>237</v>
      </c>
      <c r="AW2636">
        <v>5.93</v>
      </c>
      <c r="AX2636">
        <v>237</v>
      </c>
      <c r="AY2636">
        <v>5.93</v>
      </c>
      <c r="AZ2636">
        <v>237</v>
      </c>
    </row>
    <row r="2637" spans="1:55" x14ac:dyDescent="0.25">
      <c r="A2637" t="s">
        <v>54</v>
      </c>
      <c r="B2637">
        <v>110027</v>
      </c>
      <c r="C2637" t="s">
        <v>55</v>
      </c>
      <c r="D2637" t="s">
        <v>56</v>
      </c>
      <c r="E2637" s="1">
        <v>45978</v>
      </c>
      <c r="F2637" t="s">
        <v>3068</v>
      </c>
      <c r="G2637" t="s">
        <v>67</v>
      </c>
      <c r="J2637" s="3">
        <v>45978.740972222222</v>
      </c>
      <c r="K2637" t="s">
        <v>5760</v>
      </c>
      <c r="L2637" t="s">
        <v>59</v>
      </c>
      <c r="M2637">
        <v>139</v>
      </c>
      <c r="N2637">
        <v>0</v>
      </c>
      <c r="O2637">
        <v>0</v>
      </c>
      <c r="P2637">
        <v>139</v>
      </c>
      <c r="Q2637">
        <v>0</v>
      </c>
      <c r="R2637">
        <v>6.96</v>
      </c>
      <c r="S2637">
        <v>0.04</v>
      </c>
      <c r="T2637">
        <v>0</v>
      </c>
      <c r="U2637">
        <v>146</v>
      </c>
      <c r="V2637">
        <v>146</v>
      </c>
      <c r="W2637">
        <v>0</v>
      </c>
      <c r="X2637" t="s">
        <v>68</v>
      </c>
      <c r="Y2637">
        <v>22.54</v>
      </c>
      <c r="Z2637">
        <v>2.82</v>
      </c>
      <c r="AA2637" t="s">
        <v>74</v>
      </c>
      <c r="AB2637" t="s">
        <v>75</v>
      </c>
      <c r="AE2637" t="s">
        <v>89</v>
      </c>
      <c r="AF2637" t="s">
        <v>56</v>
      </c>
      <c r="AG2637">
        <v>8929758003</v>
      </c>
      <c r="AK2637">
        <v>0</v>
      </c>
      <c r="AL2637">
        <v>0</v>
      </c>
      <c r="AN2637">
        <v>146</v>
      </c>
      <c r="AV2637">
        <v>139</v>
      </c>
      <c r="AW2637">
        <v>3.48</v>
      </c>
      <c r="AX2637">
        <v>139</v>
      </c>
      <c r="AY2637">
        <v>3.48</v>
      </c>
      <c r="AZ2637">
        <v>139</v>
      </c>
    </row>
    <row r="2638" spans="1:55" x14ac:dyDescent="0.25">
      <c r="A2638" t="s">
        <v>54</v>
      </c>
      <c r="B2638">
        <v>110027</v>
      </c>
      <c r="C2638" t="s">
        <v>55</v>
      </c>
      <c r="D2638" t="s">
        <v>56</v>
      </c>
      <c r="E2638" s="1">
        <v>45978</v>
      </c>
      <c r="F2638" t="s">
        <v>3069</v>
      </c>
      <c r="G2638" t="s">
        <v>63</v>
      </c>
      <c r="H2638" s="4">
        <v>222353000000000</v>
      </c>
      <c r="I2638">
        <v>29811</v>
      </c>
      <c r="J2638" s="3">
        <v>45978.757638888892</v>
      </c>
      <c r="K2638" t="s">
        <v>5760</v>
      </c>
      <c r="L2638" t="s">
        <v>59</v>
      </c>
      <c r="M2638">
        <v>349</v>
      </c>
      <c r="N2638">
        <v>-175</v>
      </c>
      <c r="O2638">
        <v>0</v>
      </c>
      <c r="P2638">
        <v>174</v>
      </c>
      <c r="Q2638">
        <v>32</v>
      </c>
      <c r="R2638">
        <v>0</v>
      </c>
      <c r="S2638">
        <v>0</v>
      </c>
      <c r="T2638">
        <v>0</v>
      </c>
      <c r="U2638">
        <v>206</v>
      </c>
      <c r="V2638">
        <v>206</v>
      </c>
      <c r="W2638">
        <v>0</v>
      </c>
      <c r="X2638" t="s">
        <v>64</v>
      </c>
      <c r="Y2638">
        <v>53.9</v>
      </c>
      <c r="Z2638">
        <v>4.7699999999999996</v>
      </c>
      <c r="AA2638" t="s">
        <v>65</v>
      </c>
      <c r="AB2638" t="s">
        <v>56</v>
      </c>
      <c r="AC2638">
        <v>9241</v>
      </c>
      <c r="AK2638">
        <v>32</v>
      </c>
      <c r="AL2638">
        <v>0</v>
      </c>
      <c r="AS2638">
        <v>206</v>
      </c>
      <c r="AZ2638">
        <v>174</v>
      </c>
      <c r="BB2638">
        <v>32</v>
      </c>
    </row>
    <row r="2639" spans="1:55" x14ac:dyDescent="0.25">
      <c r="A2639" t="s">
        <v>54</v>
      </c>
      <c r="B2639">
        <v>110027</v>
      </c>
      <c r="C2639" t="s">
        <v>55</v>
      </c>
      <c r="D2639" t="s">
        <v>56</v>
      </c>
      <c r="E2639" s="1">
        <v>45978</v>
      </c>
      <c r="F2639" t="s">
        <v>3070</v>
      </c>
      <c r="G2639" t="s">
        <v>63</v>
      </c>
      <c r="H2639" s="4">
        <v>222353000000000</v>
      </c>
      <c r="I2639">
        <v>29811</v>
      </c>
      <c r="J2639" s="3">
        <v>45978.761111111111</v>
      </c>
      <c r="K2639" t="s">
        <v>5760</v>
      </c>
      <c r="L2639" t="s">
        <v>59</v>
      </c>
      <c r="M2639">
        <v>398</v>
      </c>
      <c r="N2639">
        <v>-93.75</v>
      </c>
      <c r="O2639">
        <v>0</v>
      </c>
      <c r="P2639">
        <v>304.25</v>
      </c>
      <c r="Q2639">
        <v>32</v>
      </c>
      <c r="R2639">
        <v>0</v>
      </c>
      <c r="S2639">
        <v>-0.25</v>
      </c>
      <c r="T2639">
        <v>0</v>
      </c>
      <c r="U2639">
        <v>336</v>
      </c>
      <c r="V2639">
        <v>336</v>
      </c>
      <c r="W2639">
        <v>0</v>
      </c>
      <c r="X2639" t="s">
        <v>64</v>
      </c>
      <c r="Y2639">
        <v>103.1</v>
      </c>
      <c r="Z2639">
        <v>9.82</v>
      </c>
      <c r="AA2639" t="s">
        <v>65</v>
      </c>
      <c r="AB2639" t="s">
        <v>56</v>
      </c>
      <c r="AC2639">
        <v>4763</v>
      </c>
      <c r="AK2639">
        <v>32</v>
      </c>
      <c r="AL2639">
        <v>0</v>
      </c>
      <c r="AS2639">
        <v>336</v>
      </c>
      <c r="AZ2639">
        <v>304.25</v>
      </c>
      <c r="BB2639">
        <v>32</v>
      </c>
    </row>
    <row r="2640" spans="1:55" x14ac:dyDescent="0.25">
      <c r="A2640" t="s">
        <v>54</v>
      </c>
      <c r="B2640">
        <v>110027</v>
      </c>
      <c r="C2640" t="s">
        <v>55</v>
      </c>
      <c r="D2640" t="s">
        <v>56</v>
      </c>
      <c r="E2640" s="1">
        <v>45978</v>
      </c>
      <c r="F2640" t="s">
        <v>3071</v>
      </c>
      <c r="G2640" t="s">
        <v>58</v>
      </c>
      <c r="H2640">
        <v>7491173661</v>
      </c>
      <c r="I2640">
        <v>18528960</v>
      </c>
      <c r="J2640" s="3">
        <v>45978.769444444442</v>
      </c>
      <c r="K2640" t="s">
        <v>5760</v>
      </c>
      <c r="L2640" t="s">
        <v>59</v>
      </c>
      <c r="M2640">
        <v>497</v>
      </c>
      <c r="N2640">
        <v>-100</v>
      </c>
      <c r="O2640">
        <v>0</v>
      </c>
      <c r="P2640">
        <v>397</v>
      </c>
      <c r="Q2640">
        <v>32</v>
      </c>
      <c r="R2640">
        <v>0</v>
      </c>
      <c r="S2640">
        <v>0</v>
      </c>
      <c r="T2640">
        <v>0</v>
      </c>
      <c r="U2640">
        <v>429</v>
      </c>
      <c r="V2640">
        <v>429</v>
      </c>
      <c r="W2640">
        <v>0</v>
      </c>
      <c r="X2640" t="s">
        <v>60</v>
      </c>
      <c r="Y2640">
        <v>131.6</v>
      </c>
      <c r="Z2640">
        <v>9.82</v>
      </c>
      <c r="AA2640" t="s">
        <v>61</v>
      </c>
      <c r="AB2640" t="s">
        <v>56</v>
      </c>
      <c r="AC2640">
        <v>3661</v>
      </c>
      <c r="AK2640">
        <v>32</v>
      </c>
      <c r="AL2640">
        <v>0</v>
      </c>
      <c r="AT2640">
        <v>429</v>
      </c>
      <c r="AZ2640">
        <v>397</v>
      </c>
      <c r="BC2640">
        <v>32</v>
      </c>
    </row>
    <row r="2641" spans="1:55" x14ac:dyDescent="0.25">
      <c r="A2641" t="s">
        <v>54</v>
      </c>
      <c r="B2641">
        <v>110027</v>
      </c>
      <c r="C2641" t="s">
        <v>55</v>
      </c>
      <c r="D2641" t="s">
        <v>56</v>
      </c>
      <c r="E2641" s="1">
        <v>45978</v>
      </c>
      <c r="F2641" t="s">
        <v>3072</v>
      </c>
      <c r="G2641" t="s">
        <v>63</v>
      </c>
      <c r="H2641" s="4">
        <v>222354000000000</v>
      </c>
      <c r="I2641">
        <v>29811</v>
      </c>
      <c r="J2641" s="3">
        <v>45978.770138888889</v>
      </c>
      <c r="K2641" t="s">
        <v>5760</v>
      </c>
      <c r="L2641" t="s">
        <v>59</v>
      </c>
      <c r="M2641">
        <v>393.28</v>
      </c>
      <c r="N2641">
        <v>-93.75</v>
      </c>
      <c r="O2641">
        <v>0</v>
      </c>
      <c r="P2641">
        <v>299.52999999999997</v>
      </c>
      <c r="Q2641">
        <v>32</v>
      </c>
      <c r="R2641">
        <v>0</v>
      </c>
      <c r="S2641">
        <v>0.47</v>
      </c>
      <c r="T2641">
        <v>0</v>
      </c>
      <c r="U2641">
        <v>332</v>
      </c>
      <c r="V2641">
        <v>332</v>
      </c>
      <c r="W2641">
        <v>0</v>
      </c>
      <c r="X2641" t="s">
        <v>64</v>
      </c>
      <c r="Y2641">
        <v>92.83</v>
      </c>
      <c r="Z2641">
        <v>5.79</v>
      </c>
      <c r="AA2641" t="s">
        <v>65</v>
      </c>
      <c r="AB2641" t="s">
        <v>56</v>
      </c>
      <c r="AC2641">
        <v>5054</v>
      </c>
      <c r="AK2641">
        <v>32</v>
      </c>
      <c r="AL2641">
        <v>0</v>
      </c>
      <c r="AS2641">
        <v>332</v>
      </c>
      <c r="AZ2641">
        <v>299.52999999999997</v>
      </c>
      <c r="BB2641">
        <v>32</v>
      </c>
    </row>
    <row r="2642" spans="1:55" x14ac:dyDescent="0.25">
      <c r="A2642" t="s">
        <v>54</v>
      </c>
      <c r="B2642">
        <v>110027</v>
      </c>
      <c r="C2642" t="s">
        <v>55</v>
      </c>
      <c r="D2642" t="s">
        <v>56</v>
      </c>
      <c r="E2642" s="1">
        <v>45978</v>
      </c>
      <c r="F2642" t="s">
        <v>3073</v>
      </c>
      <c r="G2642" t="s">
        <v>58</v>
      </c>
      <c r="H2642">
        <v>7485666998</v>
      </c>
      <c r="I2642">
        <v>18528960</v>
      </c>
      <c r="J2642" s="3">
        <v>45978.777777777781</v>
      </c>
      <c r="K2642" t="s">
        <v>5760</v>
      </c>
      <c r="L2642" t="s">
        <v>59</v>
      </c>
      <c r="M2642">
        <v>248</v>
      </c>
      <c r="N2642">
        <v>-100</v>
      </c>
      <c r="O2642">
        <v>0</v>
      </c>
      <c r="P2642">
        <v>148</v>
      </c>
      <c r="Q2642">
        <v>32</v>
      </c>
      <c r="R2642">
        <v>0</v>
      </c>
      <c r="S2642">
        <v>0</v>
      </c>
      <c r="T2642">
        <v>0</v>
      </c>
      <c r="U2642">
        <v>180</v>
      </c>
      <c r="V2642">
        <v>180</v>
      </c>
      <c r="W2642">
        <v>0</v>
      </c>
      <c r="X2642" t="s">
        <v>60</v>
      </c>
      <c r="Y2642">
        <v>56.42</v>
      </c>
      <c r="Z2642">
        <v>5.54</v>
      </c>
      <c r="AA2642" t="s">
        <v>61</v>
      </c>
      <c r="AB2642" t="s">
        <v>56</v>
      </c>
      <c r="AC2642">
        <v>6998</v>
      </c>
      <c r="AK2642">
        <v>32</v>
      </c>
      <c r="AL2642">
        <v>0</v>
      </c>
      <c r="AT2642">
        <v>180</v>
      </c>
      <c r="AZ2642">
        <v>148</v>
      </c>
      <c r="BC2642">
        <v>32</v>
      </c>
    </row>
    <row r="2643" spans="1:55" x14ac:dyDescent="0.25">
      <c r="A2643" t="s">
        <v>54</v>
      </c>
      <c r="B2643">
        <v>110027</v>
      </c>
      <c r="C2643" t="s">
        <v>55</v>
      </c>
      <c r="D2643" t="s">
        <v>56</v>
      </c>
      <c r="E2643" s="1">
        <v>45978</v>
      </c>
      <c r="F2643" t="s">
        <v>3074</v>
      </c>
      <c r="G2643" t="s">
        <v>58</v>
      </c>
      <c r="H2643">
        <v>7489369656</v>
      </c>
      <c r="I2643">
        <v>18528960</v>
      </c>
      <c r="J2643" s="3">
        <v>45978.780555555553</v>
      </c>
      <c r="K2643" t="s">
        <v>5760</v>
      </c>
      <c r="L2643" t="s">
        <v>59</v>
      </c>
      <c r="M2643">
        <v>349</v>
      </c>
      <c r="N2643">
        <v>-174.5</v>
      </c>
      <c r="O2643">
        <v>0</v>
      </c>
      <c r="P2643">
        <v>174.5</v>
      </c>
      <c r="Q2643">
        <v>32</v>
      </c>
      <c r="R2643">
        <v>0</v>
      </c>
      <c r="S2643">
        <v>0</v>
      </c>
      <c r="T2643">
        <v>0</v>
      </c>
      <c r="U2643">
        <v>206.5</v>
      </c>
      <c r="V2643">
        <v>206.5</v>
      </c>
      <c r="W2643">
        <v>0</v>
      </c>
      <c r="X2643" t="s">
        <v>60</v>
      </c>
      <c r="Y2643">
        <v>65.02</v>
      </c>
      <c r="Z2643">
        <v>4.7699999999999996</v>
      </c>
      <c r="AA2643" t="s">
        <v>61</v>
      </c>
      <c r="AB2643" t="s">
        <v>56</v>
      </c>
      <c r="AC2643">
        <v>9656</v>
      </c>
      <c r="AK2643">
        <v>32</v>
      </c>
      <c r="AL2643">
        <v>0</v>
      </c>
      <c r="AT2643">
        <v>206.5</v>
      </c>
      <c r="AZ2643">
        <v>174.5</v>
      </c>
      <c r="BC2643">
        <v>32</v>
      </c>
    </row>
    <row r="2644" spans="1:55" x14ac:dyDescent="0.25">
      <c r="A2644" t="s">
        <v>54</v>
      </c>
      <c r="B2644">
        <v>110027</v>
      </c>
      <c r="C2644" t="s">
        <v>55</v>
      </c>
      <c r="D2644" t="s">
        <v>56</v>
      </c>
      <c r="E2644" s="1">
        <v>45978</v>
      </c>
      <c r="F2644" t="s">
        <v>3075</v>
      </c>
      <c r="G2644" t="s">
        <v>67</v>
      </c>
      <c r="J2644" s="3">
        <v>45978.797222222223</v>
      </c>
      <c r="K2644" t="s">
        <v>5760</v>
      </c>
      <c r="L2644" t="s">
        <v>59</v>
      </c>
      <c r="M2644">
        <v>118</v>
      </c>
      <c r="N2644">
        <v>0</v>
      </c>
      <c r="O2644">
        <v>0</v>
      </c>
      <c r="P2644">
        <v>118</v>
      </c>
      <c r="Q2644">
        <v>0</v>
      </c>
      <c r="R2644">
        <v>5.9</v>
      </c>
      <c r="S2644">
        <v>0.1</v>
      </c>
      <c r="T2644">
        <v>0</v>
      </c>
      <c r="U2644">
        <v>124</v>
      </c>
      <c r="V2644">
        <v>124</v>
      </c>
      <c r="W2644">
        <v>0</v>
      </c>
      <c r="X2644" t="s">
        <v>68</v>
      </c>
      <c r="Y2644">
        <v>30.99</v>
      </c>
      <c r="Z2644">
        <v>3.92</v>
      </c>
      <c r="AA2644" t="s">
        <v>69</v>
      </c>
      <c r="AE2644" t="s">
        <v>3076</v>
      </c>
      <c r="AF2644" t="s">
        <v>3077</v>
      </c>
      <c r="AG2644">
        <v>9955519849</v>
      </c>
      <c r="AK2644">
        <v>0</v>
      </c>
      <c r="AL2644">
        <v>0</v>
      </c>
      <c r="AN2644">
        <v>124</v>
      </c>
      <c r="AV2644">
        <v>118</v>
      </c>
      <c r="AW2644">
        <v>2.95</v>
      </c>
      <c r="AX2644">
        <v>118</v>
      </c>
      <c r="AY2644">
        <v>2.95</v>
      </c>
      <c r="AZ2644">
        <v>118</v>
      </c>
    </row>
    <row r="2645" spans="1:55" x14ac:dyDescent="0.25">
      <c r="A2645" t="s">
        <v>54</v>
      </c>
      <c r="B2645">
        <v>110027</v>
      </c>
      <c r="C2645" t="s">
        <v>55</v>
      </c>
      <c r="D2645" t="s">
        <v>56</v>
      </c>
      <c r="E2645" s="1">
        <v>45978</v>
      </c>
      <c r="F2645" t="s">
        <v>3078</v>
      </c>
      <c r="G2645" t="s">
        <v>67</v>
      </c>
      <c r="J2645" s="3">
        <v>45978.797222222223</v>
      </c>
      <c r="K2645" t="s">
        <v>5760</v>
      </c>
      <c r="L2645" t="s">
        <v>59</v>
      </c>
      <c r="M2645">
        <v>299</v>
      </c>
      <c r="N2645">
        <v>0</v>
      </c>
      <c r="O2645">
        <v>0</v>
      </c>
      <c r="P2645">
        <v>299</v>
      </c>
      <c r="Q2645">
        <v>0</v>
      </c>
      <c r="R2645">
        <v>14.96</v>
      </c>
      <c r="S2645">
        <v>0.04</v>
      </c>
      <c r="T2645">
        <v>0</v>
      </c>
      <c r="U2645">
        <v>314</v>
      </c>
      <c r="V2645">
        <v>314</v>
      </c>
      <c r="W2645">
        <v>0</v>
      </c>
      <c r="X2645" t="s">
        <v>73</v>
      </c>
      <c r="Y2645">
        <v>63.19</v>
      </c>
      <c r="Z2645">
        <v>8.7200000000000006</v>
      </c>
      <c r="AA2645" t="s">
        <v>74</v>
      </c>
      <c r="AB2645" t="s">
        <v>75</v>
      </c>
      <c r="AE2645" t="s">
        <v>89</v>
      </c>
      <c r="AF2645" t="s">
        <v>56</v>
      </c>
      <c r="AG2645">
        <v>8929758003</v>
      </c>
      <c r="AK2645">
        <v>0</v>
      </c>
      <c r="AL2645">
        <v>0</v>
      </c>
      <c r="AM2645">
        <v>314</v>
      </c>
      <c r="AV2645">
        <v>299</v>
      </c>
      <c r="AW2645">
        <v>7.48</v>
      </c>
      <c r="AX2645">
        <v>299</v>
      </c>
      <c r="AY2645">
        <v>7.48</v>
      </c>
      <c r="AZ2645">
        <v>299</v>
      </c>
    </row>
    <row r="2646" spans="1:55" x14ac:dyDescent="0.25">
      <c r="A2646" t="s">
        <v>54</v>
      </c>
      <c r="B2646">
        <v>110027</v>
      </c>
      <c r="C2646" t="s">
        <v>55</v>
      </c>
      <c r="D2646" t="s">
        <v>56</v>
      </c>
      <c r="E2646" s="1">
        <v>45978</v>
      </c>
      <c r="F2646" t="s">
        <v>3079</v>
      </c>
      <c r="G2646" t="s">
        <v>58</v>
      </c>
      <c r="H2646">
        <v>7483157772</v>
      </c>
      <c r="I2646">
        <v>18528960</v>
      </c>
      <c r="J2646" s="3">
        <v>45978.798611111109</v>
      </c>
      <c r="K2646" t="s">
        <v>5760</v>
      </c>
      <c r="L2646" t="s">
        <v>59</v>
      </c>
      <c r="M2646">
        <v>796</v>
      </c>
      <c r="N2646">
        <v>-75</v>
      </c>
      <c r="O2646">
        <v>0</v>
      </c>
      <c r="P2646">
        <v>721</v>
      </c>
      <c r="Q2646">
        <v>32</v>
      </c>
      <c r="R2646">
        <v>0</v>
      </c>
      <c r="S2646">
        <v>0</v>
      </c>
      <c r="T2646">
        <v>0</v>
      </c>
      <c r="U2646">
        <v>753</v>
      </c>
      <c r="V2646">
        <v>753</v>
      </c>
      <c r="W2646">
        <v>0</v>
      </c>
      <c r="X2646" t="s">
        <v>60</v>
      </c>
      <c r="Y2646">
        <v>169.32</v>
      </c>
      <c r="Z2646">
        <v>19.64</v>
      </c>
      <c r="AA2646" t="s">
        <v>61</v>
      </c>
      <c r="AB2646" t="s">
        <v>56</v>
      </c>
      <c r="AC2646">
        <v>7772</v>
      </c>
      <c r="AK2646">
        <v>32</v>
      </c>
      <c r="AL2646">
        <v>0</v>
      </c>
      <c r="AT2646">
        <v>753</v>
      </c>
      <c r="AZ2646">
        <v>721</v>
      </c>
      <c r="BC2646">
        <v>32</v>
      </c>
    </row>
    <row r="2647" spans="1:55" x14ac:dyDescent="0.25">
      <c r="A2647" t="s">
        <v>54</v>
      </c>
      <c r="B2647">
        <v>110027</v>
      </c>
      <c r="C2647" t="s">
        <v>55</v>
      </c>
      <c r="D2647" t="s">
        <v>56</v>
      </c>
      <c r="E2647" s="1">
        <v>45978</v>
      </c>
      <c r="F2647" t="s">
        <v>3080</v>
      </c>
      <c r="G2647" t="s">
        <v>63</v>
      </c>
      <c r="H2647" s="4">
        <v>222357000000000</v>
      </c>
      <c r="I2647">
        <v>29811</v>
      </c>
      <c r="J2647" s="3">
        <v>45978.801388888889</v>
      </c>
      <c r="K2647" t="s">
        <v>5760</v>
      </c>
      <c r="L2647" t="s">
        <v>59</v>
      </c>
      <c r="M2647">
        <v>258</v>
      </c>
      <c r="N2647">
        <v>-60</v>
      </c>
      <c r="O2647">
        <v>0</v>
      </c>
      <c r="P2647">
        <v>198</v>
      </c>
      <c r="Q2647">
        <v>32</v>
      </c>
      <c r="R2647">
        <v>0</v>
      </c>
      <c r="S2647">
        <v>0</v>
      </c>
      <c r="T2647">
        <v>0</v>
      </c>
      <c r="U2647">
        <v>230</v>
      </c>
      <c r="V2647">
        <v>230</v>
      </c>
      <c r="W2647">
        <v>0</v>
      </c>
      <c r="X2647" t="s">
        <v>64</v>
      </c>
      <c r="Y2647">
        <v>45.61</v>
      </c>
      <c r="Z2647">
        <v>3.92</v>
      </c>
      <c r="AA2647" t="s">
        <v>65</v>
      </c>
      <c r="AB2647" t="s">
        <v>56</v>
      </c>
      <c r="AC2647">
        <v>8094</v>
      </c>
      <c r="AK2647">
        <v>32</v>
      </c>
      <c r="AL2647">
        <v>0</v>
      </c>
      <c r="AS2647">
        <v>230</v>
      </c>
      <c r="AZ2647">
        <v>198</v>
      </c>
      <c r="BB2647">
        <v>32</v>
      </c>
    </row>
    <row r="2648" spans="1:55" x14ac:dyDescent="0.25">
      <c r="A2648" t="s">
        <v>54</v>
      </c>
      <c r="B2648">
        <v>110027</v>
      </c>
      <c r="C2648" t="s">
        <v>55</v>
      </c>
      <c r="D2648" t="s">
        <v>56</v>
      </c>
      <c r="E2648" s="1">
        <v>45978</v>
      </c>
      <c r="F2648" t="s">
        <v>3081</v>
      </c>
      <c r="G2648" t="s">
        <v>58</v>
      </c>
      <c r="H2648">
        <v>7487562587</v>
      </c>
      <c r="I2648">
        <v>18528960</v>
      </c>
      <c r="J2648" s="3">
        <v>45978.801388888889</v>
      </c>
      <c r="K2648" t="s">
        <v>5760</v>
      </c>
      <c r="L2648" t="s">
        <v>59</v>
      </c>
      <c r="M2648">
        <v>259</v>
      </c>
      <c r="N2648">
        <v>-100</v>
      </c>
      <c r="O2648">
        <v>0</v>
      </c>
      <c r="P2648">
        <v>159</v>
      </c>
      <c r="Q2648">
        <v>32</v>
      </c>
      <c r="R2648">
        <v>0</v>
      </c>
      <c r="S2648">
        <v>0</v>
      </c>
      <c r="T2648">
        <v>0</v>
      </c>
      <c r="U2648">
        <v>191</v>
      </c>
      <c r="V2648">
        <v>191</v>
      </c>
      <c r="W2648">
        <v>0</v>
      </c>
      <c r="X2648" t="s">
        <v>60</v>
      </c>
      <c r="Y2648">
        <v>48.5</v>
      </c>
      <c r="Z2648">
        <v>4.7699999999999996</v>
      </c>
      <c r="AA2648" t="s">
        <v>61</v>
      </c>
      <c r="AB2648" t="s">
        <v>56</v>
      </c>
      <c r="AC2648">
        <v>2587</v>
      </c>
      <c r="AK2648">
        <v>32</v>
      </c>
      <c r="AL2648">
        <v>0</v>
      </c>
      <c r="AT2648">
        <v>191</v>
      </c>
      <c r="AZ2648">
        <v>159</v>
      </c>
      <c r="BC2648">
        <v>32</v>
      </c>
    </row>
    <row r="2649" spans="1:55" x14ac:dyDescent="0.25">
      <c r="A2649" t="s">
        <v>54</v>
      </c>
      <c r="B2649">
        <v>110027</v>
      </c>
      <c r="C2649" t="s">
        <v>55</v>
      </c>
      <c r="D2649" t="s">
        <v>56</v>
      </c>
      <c r="E2649" s="1">
        <v>45978</v>
      </c>
      <c r="F2649" t="s">
        <v>3082</v>
      </c>
      <c r="G2649" t="s">
        <v>58</v>
      </c>
      <c r="H2649">
        <v>7479776056</v>
      </c>
      <c r="I2649">
        <v>18528960</v>
      </c>
      <c r="J2649" s="3">
        <v>45978.802083333336</v>
      </c>
      <c r="K2649" t="s">
        <v>5760</v>
      </c>
      <c r="L2649" t="s">
        <v>59</v>
      </c>
      <c r="M2649">
        <v>238</v>
      </c>
      <c r="N2649">
        <v>-100</v>
      </c>
      <c r="O2649">
        <v>0</v>
      </c>
      <c r="P2649">
        <v>138</v>
      </c>
      <c r="Q2649">
        <v>32</v>
      </c>
      <c r="R2649">
        <v>0</v>
      </c>
      <c r="S2649">
        <v>0</v>
      </c>
      <c r="T2649">
        <v>0</v>
      </c>
      <c r="U2649">
        <v>170</v>
      </c>
      <c r="V2649">
        <v>170</v>
      </c>
      <c r="W2649">
        <v>0</v>
      </c>
      <c r="X2649" t="s">
        <v>60</v>
      </c>
      <c r="Y2649">
        <v>42.02</v>
      </c>
      <c r="Z2649">
        <v>5.88</v>
      </c>
      <c r="AA2649" t="s">
        <v>61</v>
      </c>
      <c r="AB2649" t="s">
        <v>56</v>
      </c>
      <c r="AC2649">
        <v>6056</v>
      </c>
      <c r="AK2649">
        <v>32</v>
      </c>
      <c r="AL2649">
        <v>0</v>
      </c>
      <c r="AT2649">
        <v>170</v>
      </c>
      <c r="AZ2649">
        <v>138</v>
      </c>
      <c r="BC2649">
        <v>32</v>
      </c>
    </row>
    <row r="2650" spans="1:55" x14ac:dyDescent="0.25">
      <c r="A2650" t="s">
        <v>54</v>
      </c>
      <c r="B2650">
        <v>110027</v>
      </c>
      <c r="C2650" t="s">
        <v>55</v>
      </c>
      <c r="D2650" t="s">
        <v>56</v>
      </c>
      <c r="E2650" s="1">
        <v>45978</v>
      </c>
      <c r="F2650" t="s">
        <v>3083</v>
      </c>
      <c r="G2650" t="s">
        <v>67</v>
      </c>
      <c r="J2650" s="3">
        <v>45978.807638888888</v>
      </c>
      <c r="K2650" t="s">
        <v>5760</v>
      </c>
      <c r="L2650" t="s">
        <v>59</v>
      </c>
      <c r="M2650">
        <v>78</v>
      </c>
      <c r="N2650">
        <v>0</v>
      </c>
      <c r="O2650">
        <v>0</v>
      </c>
      <c r="P2650">
        <v>78</v>
      </c>
      <c r="Q2650">
        <v>0</v>
      </c>
      <c r="R2650">
        <v>3.9</v>
      </c>
      <c r="S2650">
        <v>0.1</v>
      </c>
      <c r="T2650">
        <v>0</v>
      </c>
      <c r="U2650">
        <v>82</v>
      </c>
      <c r="V2650">
        <v>82</v>
      </c>
      <c r="W2650">
        <v>0</v>
      </c>
      <c r="X2650" t="s">
        <v>68</v>
      </c>
      <c r="Y2650">
        <v>20.34</v>
      </c>
      <c r="Z2650">
        <v>1.96</v>
      </c>
      <c r="AA2650" t="s">
        <v>69</v>
      </c>
      <c r="AE2650" t="s">
        <v>1508</v>
      </c>
      <c r="AF2650" t="s">
        <v>1509</v>
      </c>
      <c r="AG2650">
        <v>8800556349</v>
      </c>
      <c r="AK2650">
        <v>0</v>
      </c>
      <c r="AL2650">
        <v>0</v>
      </c>
      <c r="AN2650">
        <v>82</v>
      </c>
      <c r="AV2650">
        <v>78</v>
      </c>
      <c r="AW2650">
        <v>1.95</v>
      </c>
      <c r="AX2650">
        <v>78</v>
      </c>
      <c r="AY2650">
        <v>1.95</v>
      </c>
      <c r="AZ2650">
        <v>78</v>
      </c>
    </row>
    <row r="2651" spans="1:55" x14ac:dyDescent="0.25">
      <c r="A2651" t="s">
        <v>54</v>
      </c>
      <c r="B2651">
        <v>110027</v>
      </c>
      <c r="C2651" t="s">
        <v>55</v>
      </c>
      <c r="D2651" t="s">
        <v>56</v>
      </c>
      <c r="E2651" s="1">
        <v>45978</v>
      </c>
      <c r="F2651" t="s">
        <v>3084</v>
      </c>
      <c r="G2651" t="s">
        <v>67</v>
      </c>
      <c r="J2651" s="3">
        <v>45978.809027777781</v>
      </c>
      <c r="K2651" t="s">
        <v>5760</v>
      </c>
      <c r="L2651" t="s">
        <v>59</v>
      </c>
      <c r="M2651">
        <v>159</v>
      </c>
      <c r="N2651">
        <v>0</v>
      </c>
      <c r="O2651">
        <v>0</v>
      </c>
      <c r="P2651">
        <v>159</v>
      </c>
      <c r="Q2651">
        <v>0</v>
      </c>
      <c r="R2651">
        <v>7.96</v>
      </c>
      <c r="S2651">
        <v>0.04</v>
      </c>
      <c r="T2651">
        <v>0</v>
      </c>
      <c r="U2651">
        <v>167</v>
      </c>
      <c r="V2651">
        <v>167</v>
      </c>
      <c r="W2651">
        <v>0</v>
      </c>
      <c r="X2651" t="s">
        <v>68</v>
      </c>
      <c r="Y2651">
        <v>24.55</v>
      </c>
      <c r="Z2651">
        <v>2.82</v>
      </c>
      <c r="AA2651" t="s">
        <v>74</v>
      </c>
      <c r="AB2651" t="s">
        <v>75</v>
      </c>
      <c r="AE2651" t="s">
        <v>89</v>
      </c>
      <c r="AF2651" t="s">
        <v>56</v>
      </c>
      <c r="AG2651">
        <v>8929758003</v>
      </c>
      <c r="AK2651">
        <v>0</v>
      </c>
      <c r="AL2651">
        <v>0</v>
      </c>
      <c r="AN2651">
        <v>167</v>
      </c>
      <c r="AV2651">
        <v>159</v>
      </c>
      <c r="AW2651">
        <v>3.98</v>
      </c>
      <c r="AX2651">
        <v>159</v>
      </c>
      <c r="AY2651">
        <v>3.98</v>
      </c>
      <c r="AZ2651">
        <v>159</v>
      </c>
    </row>
    <row r="2652" spans="1:55" x14ac:dyDescent="0.25">
      <c r="A2652" t="s">
        <v>54</v>
      </c>
      <c r="B2652">
        <v>110027</v>
      </c>
      <c r="C2652" t="s">
        <v>55</v>
      </c>
      <c r="D2652" t="s">
        <v>56</v>
      </c>
      <c r="E2652" s="1">
        <v>45978</v>
      </c>
      <c r="F2652" t="s">
        <v>3085</v>
      </c>
      <c r="G2652" t="s">
        <v>63</v>
      </c>
      <c r="H2652" s="4">
        <v>222358000000000</v>
      </c>
      <c r="I2652">
        <v>29811</v>
      </c>
      <c r="J2652" s="3">
        <v>45978.816666666666</v>
      </c>
      <c r="K2652" t="s">
        <v>5760</v>
      </c>
      <c r="L2652" t="s">
        <v>59</v>
      </c>
      <c r="M2652">
        <v>209.43</v>
      </c>
      <c r="N2652">
        <v>-89.99</v>
      </c>
      <c r="O2652">
        <v>0</v>
      </c>
      <c r="P2652">
        <v>119.44</v>
      </c>
      <c r="Q2652">
        <v>32</v>
      </c>
      <c r="R2652">
        <v>0</v>
      </c>
      <c r="S2652">
        <v>-0.44</v>
      </c>
      <c r="T2652">
        <v>0</v>
      </c>
      <c r="U2652">
        <v>151</v>
      </c>
      <c r="V2652">
        <v>151</v>
      </c>
      <c r="W2652">
        <v>0</v>
      </c>
      <c r="X2652" t="s">
        <v>64</v>
      </c>
      <c r="Y2652">
        <v>43.66</v>
      </c>
      <c r="Z2652">
        <v>2.64</v>
      </c>
      <c r="AA2652" t="s">
        <v>65</v>
      </c>
      <c r="AB2652" t="s">
        <v>56</v>
      </c>
      <c r="AC2652">
        <v>8877</v>
      </c>
      <c r="AK2652">
        <v>32</v>
      </c>
      <c r="AL2652">
        <v>0</v>
      </c>
      <c r="AS2652">
        <v>151</v>
      </c>
      <c r="AZ2652">
        <v>119.44</v>
      </c>
      <c r="BB2652">
        <v>32</v>
      </c>
    </row>
    <row r="2653" spans="1:55" x14ac:dyDescent="0.25">
      <c r="A2653" t="s">
        <v>54</v>
      </c>
      <c r="B2653">
        <v>110027</v>
      </c>
      <c r="C2653" t="s">
        <v>55</v>
      </c>
      <c r="D2653" t="s">
        <v>56</v>
      </c>
      <c r="E2653" s="1">
        <v>45978</v>
      </c>
      <c r="F2653" t="s">
        <v>3086</v>
      </c>
      <c r="G2653" t="s">
        <v>63</v>
      </c>
      <c r="H2653" s="4">
        <v>222358000000000</v>
      </c>
      <c r="I2653">
        <v>29811</v>
      </c>
      <c r="J2653" s="3">
        <v>45978.818749999999</v>
      </c>
      <c r="K2653" t="s">
        <v>5760</v>
      </c>
      <c r="L2653" t="s">
        <v>59</v>
      </c>
      <c r="M2653">
        <v>264</v>
      </c>
      <c r="N2653">
        <v>-93.75</v>
      </c>
      <c r="O2653">
        <v>0</v>
      </c>
      <c r="P2653">
        <v>170.25</v>
      </c>
      <c r="Q2653">
        <v>32</v>
      </c>
      <c r="R2653">
        <v>0</v>
      </c>
      <c r="S2653">
        <v>-0.25</v>
      </c>
      <c r="T2653">
        <v>0</v>
      </c>
      <c r="U2653">
        <v>202</v>
      </c>
      <c r="V2653">
        <v>202</v>
      </c>
      <c r="W2653">
        <v>0</v>
      </c>
      <c r="X2653" t="s">
        <v>64</v>
      </c>
      <c r="Y2653">
        <v>40.270000000000003</v>
      </c>
      <c r="Z2653">
        <v>5</v>
      </c>
      <c r="AA2653" t="s">
        <v>65</v>
      </c>
      <c r="AB2653" t="s">
        <v>56</v>
      </c>
      <c r="AC2653">
        <v>3661</v>
      </c>
      <c r="AK2653">
        <v>32</v>
      </c>
      <c r="AL2653">
        <v>0</v>
      </c>
      <c r="AS2653">
        <v>202</v>
      </c>
      <c r="AZ2653">
        <v>170.25</v>
      </c>
      <c r="BB2653">
        <v>32</v>
      </c>
    </row>
    <row r="2654" spans="1:55" x14ac:dyDescent="0.25">
      <c r="A2654" t="s">
        <v>54</v>
      </c>
      <c r="B2654">
        <v>110027</v>
      </c>
      <c r="C2654" t="s">
        <v>55</v>
      </c>
      <c r="D2654" t="s">
        <v>56</v>
      </c>
      <c r="E2654" s="1">
        <v>45978</v>
      </c>
      <c r="F2654" t="s">
        <v>3087</v>
      </c>
      <c r="G2654" t="s">
        <v>58</v>
      </c>
      <c r="H2654">
        <v>7480599658</v>
      </c>
      <c r="I2654">
        <v>18528960</v>
      </c>
      <c r="J2654" s="3">
        <v>45978.820138888892</v>
      </c>
      <c r="K2654" t="s">
        <v>5760</v>
      </c>
      <c r="L2654" t="s">
        <v>59</v>
      </c>
      <c r="M2654">
        <v>1061</v>
      </c>
      <c r="N2654">
        <v>-125</v>
      </c>
      <c r="O2654">
        <v>0</v>
      </c>
      <c r="P2654">
        <v>936</v>
      </c>
      <c r="Q2654">
        <v>32</v>
      </c>
      <c r="R2654">
        <v>0</v>
      </c>
      <c r="S2654">
        <v>0</v>
      </c>
      <c r="T2654">
        <v>0</v>
      </c>
      <c r="U2654">
        <v>968</v>
      </c>
      <c r="V2654">
        <v>968</v>
      </c>
      <c r="W2654">
        <v>0</v>
      </c>
      <c r="X2654" t="s">
        <v>60</v>
      </c>
      <c r="Y2654">
        <v>218.79</v>
      </c>
      <c r="Z2654">
        <v>13.52</v>
      </c>
      <c r="AA2654" t="s">
        <v>61</v>
      </c>
      <c r="AB2654" t="s">
        <v>56</v>
      </c>
      <c r="AC2654">
        <v>9658</v>
      </c>
      <c r="AK2654">
        <v>32</v>
      </c>
      <c r="AL2654">
        <v>0</v>
      </c>
      <c r="AT2654">
        <v>968</v>
      </c>
      <c r="AZ2654">
        <v>936.01</v>
      </c>
      <c r="BC2654">
        <v>32</v>
      </c>
    </row>
    <row r="2655" spans="1:55" x14ac:dyDescent="0.25">
      <c r="A2655" t="s">
        <v>54</v>
      </c>
      <c r="B2655">
        <v>110027</v>
      </c>
      <c r="C2655" t="s">
        <v>55</v>
      </c>
      <c r="D2655" t="s">
        <v>56</v>
      </c>
      <c r="E2655" s="1">
        <v>45978</v>
      </c>
      <c r="F2655" t="s">
        <v>3088</v>
      </c>
      <c r="G2655" t="s">
        <v>63</v>
      </c>
      <c r="H2655" s="4">
        <v>222359000000000</v>
      </c>
      <c r="I2655">
        <v>29811</v>
      </c>
      <c r="J2655" s="3">
        <v>45978.822916666664</v>
      </c>
      <c r="K2655" t="s">
        <v>5760</v>
      </c>
      <c r="L2655" t="s">
        <v>59</v>
      </c>
      <c r="M2655">
        <v>259</v>
      </c>
      <c r="N2655">
        <v>-90</v>
      </c>
      <c r="O2655">
        <v>0</v>
      </c>
      <c r="P2655">
        <v>169</v>
      </c>
      <c r="Q2655">
        <v>32</v>
      </c>
      <c r="R2655">
        <v>0</v>
      </c>
      <c r="S2655">
        <v>0</v>
      </c>
      <c r="T2655">
        <v>0</v>
      </c>
      <c r="U2655">
        <v>201</v>
      </c>
      <c r="V2655">
        <v>201</v>
      </c>
      <c r="W2655">
        <v>0</v>
      </c>
      <c r="X2655" t="s">
        <v>64</v>
      </c>
      <c r="Y2655">
        <v>43.09</v>
      </c>
      <c r="Z2655">
        <v>5</v>
      </c>
      <c r="AA2655" t="s">
        <v>65</v>
      </c>
      <c r="AB2655" t="s">
        <v>56</v>
      </c>
      <c r="AC2655">
        <v>4730</v>
      </c>
      <c r="AK2655">
        <v>32</v>
      </c>
      <c r="AL2655">
        <v>0</v>
      </c>
      <c r="AS2655">
        <v>201</v>
      </c>
      <c r="AZ2655">
        <v>169</v>
      </c>
      <c r="BB2655">
        <v>32</v>
      </c>
    </row>
    <row r="2656" spans="1:55" x14ac:dyDescent="0.25">
      <c r="A2656" t="s">
        <v>54</v>
      </c>
      <c r="B2656">
        <v>110027</v>
      </c>
      <c r="C2656" t="s">
        <v>55</v>
      </c>
      <c r="D2656" t="s">
        <v>56</v>
      </c>
      <c r="E2656" s="1">
        <v>45978</v>
      </c>
      <c r="F2656" t="s">
        <v>3089</v>
      </c>
      <c r="G2656" t="s">
        <v>67</v>
      </c>
      <c r="J2656" s="3">
        <v>45978.822916666664</v>
      </c>
      <c r="K2656" t="s">
        <v>5760</v>
      </c>
      <c r="L2656" t="s">
        <v>59</v>
      </c>
      <c r="M2656">
        <v>59</v>
      </c>
      <c r="N2656">
        <v>0</v>
      </c>
      <c r="O2656">
        <v>0</v>
      </c>
      <c r="P2656">
        <v>59</v>
      </c>
      <c r="Q2656">
        <v>0</v>
      </c>
      <c r="R2656">
        <v>2.96</v>
      </c>
      <c r="S2656">
        <v>0.04</v>
      </c>
      <c r="T2656">
        <v>0</v>
      </c>
      <c r="U2656">
        <v>62</v>
      </c>
      <c r="V2656">
        <v>62</v>
      </c>
      <c r="W2656">
        <v>0</v>
      </c>
      <c r="X2656" t="s">
        <v>68</v>
      </c>
      <c r="Y2656">
        <v>15.49</v>
      </c>
      <c r="Z2656">
        <v>2.14</v>
      </c>
      <c r="AA2656" t="s">
        <v>74</v>
      </c>
      <c r="AB2656" t="s">
        <v>75</v>
      </c>
      <c r="AE2656" t="s">
        <v>89</v>
      </c>
      <c r="AF2656" t="s">
        <v>56</v>
      </c>
      <c r="AG2656">
        <v>8929758003</v>
      </c>
      <c r="AK2656">
        <v>0</v>
      </c>
      <c r="AL2656">
        <v>0</v>
      </c>
      <c r="AN2656">
        <v>62</v>
      </c>
      <c r="AV2656">
        <v>59</v>
      </c>
      <c r="AW2656">
        <v>1.48</v>
      </c>
      <c r="AX2656">
        <v>59</v>
      </c>
      <c r="AY2656">
        <v>1.48</v>
      </c>
      <c r="AZ2656">
        <v>59</v>
      </c>
    </row>
    <row r="2657" spans="1:55" x14ac:dyDescent="0.25">
      <c r="A2657" t="s">
        <v>54</v>
      </c>
      <c r="B2657">
        <v>110027</v>
      </c>
      <c r="C2657" t="s">
        <v>55</v>
      </c>
      <c r="D2657" t="s">
        <v>56</v>
      </c>
      <c r="E2657" s="1">
        <v>45978</v>
      </c>
      <c r="F2657" t="s">
        <v>3090</v>
      </c>
      <c r="G2657" t="s">
        <v>67</v>
      </c>
      <c r="J2657" s="3">
        <v>45978.822916666664</v>
      </c>
      <c r="K2657" t="s">
        <v>5760</v>
      </c>
      <c r="L2657" t="s">
        <v>59</v>
      </c>
      <c r="M2657">
        <v>349</v>
      </c>
      <c r="N2657">
        <v>0</v>
      </c>
      <c r="O2657">
        <v>0</v>
      </c>
      <c r="P2657">
        <v>349</v>
      </c>
      <c r="Q2657">
        <v>0</v>
      </c>
      <c r="R2657">
        <v>17.46</v>
      </c>
      <c r="S2657">
        <v>-0.46</v>
      </c>
      <c r="T2657">
        <v>0</v>
      </c>
      <c r="U2657">
        <v>366</v>
      </c>
      <c r="V2657">
        <v>366</v>
      </c>
      <c r="W2657">
        <v>0</v>
      </c>
      <c r="X2657" t="s">
        <v>73</v>
      </c>
      <c r="Y2657">
        <v>104.8</v>
      </c>
      <c r="Z2657">
        <v>2.9</v>
      </c>
      <c r="AA2657" t="s">
        <v>74</v>
      </c>
      <c r="AB2657" t="s">
        <v>75</v>
      </c>
      <c r="AE2657" t="s">
        <v>89</v>
      </c>
      <c r="AF2657" t="s">
        <v>56</v>
      </c>
      <c r="AG2657">
        <v>8929758003</v>
      </c>
      <c r="AK2657">
        <v>0</v>
      </c>
      <c r="AL2657">
        <v>0</v>
      </c>
      <c r="AM2657">
        <v>366</v>
      </c>
      <c r="AV2657">
        <v>349</v>
      </c>
      <c r="AW2657">
        <v>8.73</v>
      </c>
      <c r="AX2657">
        <v>349</v>
      </c>
      <c r="AY2657">
        <v>8.73</v>
      </c>
      <c r="AZ2657">
        <v>349</v>
      </c>
    </row>
    <row r="2658" spans="1:55" x14ac:dyDescent="0.25">
      <c r="A2658" t="s">
        <v>54</v>
      </c>
      <c r="B2658">
        <v>110027</v>
      </c>
      <c r="C2658" t="s">
        <v>55</v>
      </c>
      <c r="D2658" t="s">
        <v>56</v>
      </c>
      <c r="E2658" s="1">
        <v>45978</v>
      </c>
      <c r="F2658" t="s">
        <v>3091</v>
      </c>
      <c r="G2658" t="s">
        <v>63</v>
      </c>
      <c r="H2658" s="4">
        <v>222359000000000</v>
      </c>
      <c r="I2658">
        <v>29811</v>
      </c>
      <c r="J2658" s="3">
        <v>45978.82916666667</v>
      </c>
      <c r="K2658" t="s">
        <v>5760</v>
      </c>
      <c r="L2658" t="s">
        <v>59</v>
      </c>
      <c r="M2658">
        <v>486</v>
      </c>
      <c r="N2658">
        <v>-93.74</v>
      </c>
      <c r="O2658">
        <v>0</v>
      </c>
      <c r="P2658">
        <v>392.26</v>
      </c>
      <c r="Q2658">
        <v>32</v>
      </c>
      <c r="R2658">
        <v>0</v>
      </c>
      <c r="S2658">
        <v>-0.26</v>
      </c>
      <c r="T2658">
        <v>0</v>
      </c>
      <c r="U2658">
        <v>424</v>
      </c>
      <c r="V2658">
        <v>424</v>
      </c>
      <c r="W2658">
        <v>0</v>
      </c>
      <c r="X2658" t="s">
        <v>64</v>
      </c>
      <c r="Y2658">
        <v>85.66</v>
      </c>
      <c r="Z2658">
        <v>9.8000000000000007</v>
      </c>
      <c r="AA2658" t="s">
        <v>65</v>
      </c>
      <c r="AB2658" t="s">
        <v>56</v>
      </c>
      <c r="AC2658">
        <v>7951</v>
      </c>
      <c r="AK2658">
        <v>32</v>
      </c>
      <c r="AL2658">
        <v>0</v>
      </c>
      <c r="AS2658">
        <v>424</v>
      </c>
      <c r="AZ2658">
        <v>392.26</v>
      </c>
      <c r="BB2658">
        <v>32</v>
      </c>
    </row>
    <row r="2659" spans="1:55" x14ac:dyDescent="0.25">
      <c r="A2659" t="s">
        <v>54</v>
      </c>
      <c r="B2659">
        <v>110027</v>
      </c>
      <c r="C2659" t="s">
        <v>55</v>
      </c>
      <c r="D2659" t="s">
        <v>56</v>
      </c>
      <c r="E2659" s="1">
        <v>45978</v>
      </c>
      <c r="F2659" t="s">
        <v>3092</v>
      </c>
      <c r="G2659" t="s">
        <v>58</v>
      </c>
      <c r="H2659">
        <v>7488752759</v>
      </c>
      <c r="I2659">
        <v>18528960</v>
      </c>
      <c r="J2659" s="3">
        <v>45978.834027777775</v>
      </c>
      <c r="K2659" t="s">
        <v>5760</v>
      </c>
      <c r="L2659" t="s">
        <v>59</v>
      </c>
      <c r="M2659">
        <v>307</v>
      </c>
      <c r="N2659">
        <v>-75</v>
      </c>
      <c r="O2659">
        <v>0</v>
      </c>
      <c r="P2659">
        <v>232</v>
      </c>
      <c r="Q2659">
        <v>32</v>
      </c>
      <c r="R2659">
        <v>0</v>
      </c>
      <c r="S2659">
        <v>0</v>
      </c>
      <c r="T2659">
        <v>0</v>
      </c>
      <c r="U2659">
        <v>264</v>
      </c>
      <c r="V2659">
        <v>264</v>
      </c>
      <c r="W2659">
        <v>0</v>
      </c>
      <c r="X2659" t="s">
        <v>60</v>
      </c>
      <c r="Y2659">
        <v>64.260000000000005</v>
      </c>
      <c r="Z2659">
        <v>10.06</v>
      </c>
      <c r="AA2659" t="s">
        <v>61</v>
      </c>
      <c r="AB2659" t="s">
        <v>56</v>
      </c>
      <c r="AC2659">
        <v>2759</v>
      </c>
      <c r="AK2659">
        <v>32</v>
      </c>
      <c r="AL2659">
        <v>0</v>
      </c>
      <c r="AT2659">
        <v>264</v>
      </c>
      <c r="AZ2659">
        <v>232</v>
      </c>
      <c r="BC2659">
        <v>32</v>
      </c>
    </row>
    <row r="2660" spans="1:55" x14ac:dyDescent="0.25">
      <c r="A2660" t="s">
        <v>54</v>
      </c>
      <c r="B2660">
        <v>110027</v>
      </c>
      <c r="C2660" t="s">
        <v>55</v>
      </c>
      <c r="D2660" t="s">
        <v>56</v>
      </c>
      <c r="E2660" s="1">
        <v>45978</v>
      </c>
      <c r="F2660" t="s">
        <v>3093</v>
      </c>
      <c r="G2660" t="s">
        <v>67</v>
      </c>
      <c r="J2660" s="3">
        <v>45978.834722222222</v>
      </c>
      <c r="K2660" t="s">
        <v>5760</v>
      </c>
      <c r="L2660" t="s">
        <v>59</v>
      </c>
      <c r="M2660">
        <v>557</v>
      </c>
      <c r="N2660">
        <v>0</v>
      </c>
      <c r="O2660">
        <v>0</v>
      </c>
      <c r="P2660">
        <v>557</v>
      </c>
      <c r="Q2660">
        <v>0</v>
      </c>
      <c r="R2660">
        <v>27.86</v>
      </c>
      <c r="S2660">
        <v>0.14000000000000001</v>
      </c>
      <c r="T2660">
        <v>0</v>
      </c>
      <c r="U2660">
        <v>585</v>
      </c>
      <c r="V2660">
        <v>585</v>
      </c>
      <c r="W2660">
        <v>0</v>
      </c>
      <c r="X2660" t="s">
        <v>73</v>
      </c>
      <c r="Y2660">
        <v>166.99</v>
      </c>
      <c r="Z2660">
        <v>14.89</v>
      </c>
      <c r="AA2660" t="s">
        <v>69</v>
      </c>
      <c r="AE2660" t="s">
        <v>3094</v>
      </c>
      <c r="AF2660" t="s">
        <v>320</v>
      </c>
      <c r="AG2660">
        <v>9999277850</v>
      </c>
      <c r="AK2660">
        <v>0</v>
      </c>
      <c r="AL2660">
        <v>0</v>
      </c>
      <c r="AM2660">
        <v>585</v>
      </c>
      <c r="AV2660">
        <v>557</v>
      </c>
      <c r="AW2660">
        <v>13.93</v>
      </c>
      <c r="AX2660">
        <v>557</v>
      </c>
      <c r="AY2660">
        <v>13.93</v>
      </c>
      <c r="AZ2660">
        <v>557</v>
      </c>
    </row>
    <row r="2661" spans="1:55" x14ac:dyDescent="0.25">
      <c r="A2661" t="s">
        <v>54</v>
      </c>
      <c r="B2661">
        <v>110027</v>
      </c>
      <c r="C2661" t="s">
        <v>55</v>
      </c>
      <c r="D2661" t="s">
        <v>56</v>
      </c>
      <c r="E2661" s="1">
        <v>45978</v>
      </c>
      <c r="F2661" t="s">
        <v>3095</v>
      </c>
      <c r="G2661" t="s">
        <v>67</v>
      </c>
      <c r="J2661" s="3">
        <v>45978.834722222222</v>
      </c>
      <c r="K2661" t="s">
        <v>5760</v>
      </c>
      <c r="L2661" t="s">
        <v>59</v>
      </c>
      <c r="M2661">
        <v>378</v>
      </c>
      <c r="N2661">
        <v>0</v>
      </c>
      <c r="O2661">
        <v>0</v>
      </c>
      <c r="P2661">
        <v>378</v>
      </c>
      <c r="Q2661">
        <v>0</v>
      </c>
      <c r="R2661">
        <v>18.899999999999999</v>
      </c>
      <c r="S2661">
        <v>0.1</v>
      </c>
      <c r="T2661">
        <v>0</v>
      </c>
      <c r="U2661">
        <v>397</v>
      </c>
      <c r="V2661">
        <v>397</v>
      </c>
      <c r="W2661">
        <v>0</v>
      </c>
      <c r="X2661" t="s">
        <v>73</v>
      </c>
      <c r="Y2661">
        <v>81.599999999999994</v>
      </c>
      <c r="Z2661">
        <v>10</v>
      </c>
      <c r="AA2661" t="s">
        <v>69</v>
      </c>
      <c r="AE2661" t="s">
        <v>3096</v>
      </c>
      <c r="AF2661" t="s">
        <v>1509</v>
      </c>
      <c r="AG2661">
        <v>9220169589</v>
      </c>
      <c r="AK2661">
        <v>0</v>
      </c>
      <c r="AL2661">
        <v>0</v>
      </c>
      <c r="AM2661">
        <v>397</v>
      </c>
      <c r="AV2661">
        <v>378</v>
      </c>
      <c r="AW2661">
        <v>9.4499999999999993</v>
      </c>
      <c r="AX2661">
        <v>378</v>
      </c>
      <c r="AY2661">
        <v>9.4499999999999993</v>
      </c>
      <c r="AZ2661">
        <v>378</v>
      </c>
    </row>
    <row r="2662" spans="1:55" x14ac:dyDescent="0.25">
      <c r="A2662" t="s">
        <v>54</v>
      </c>
      <c r="B2662">
        <v>110027</v>
      </c>
      <c r="C2662" t="s">
        <v>55</v>
      </c>
      <c r="D2662" t="s">
        <v>56</v>
      </c>
      <c r="E2662" s="1">
        <v>45978</v>
      </c>
      <c r="F2662" t="s">
        <v>3097</v>
      </c>
      <c r="G2662" t="s">
        <v>63</v>
      </c>
      <c r="H2662" s="4">
        <v>222360000000000</v>
      </c>
      <c r="I2662">
        <v>29811</v>
      </c>
      <c r="J2662" s="3">
        <v>45978.835416666669</v>
      </c>
      <c r="K2662" t="s">
        <v>5760</v>
      </c>
      <c r="L2662" t="s">
        <v>59</v>
      </c>
      <c r="M2662">
        <v>348</v>
      </c>
      <c r="N2662">
        <v>-93.74</v>
      </c>
      <c r="O2662">
        <v>0</v>
      </c>
      <c r="P2662">
        <v>254.26</v>
      </c>
      <c r="Q2662">
        <v>32</v>
      </c>
      <c r="R2662">
        <v>0</v>
      </c>
      <c r="S2662">
        <v>-0.26</v>
      </c>
      <c r="T2662">
        <v>0</v>
      </c>
      <c r="U2662">
        <v>286</v>
      </c>
      <c r="V2662">
        <v>286</v>
      </c>
      <c r="W2662">
        <v>0</v>
      </c>
      <c r="X2662" t="s">
        <v>64</v>
      </c>
      <c r="Y2662">
        <v>57.69</v>
      </c>
      <c r="Z2662">
        <v>8.69</v>
      </c>
      <c r="AA2662" t="s">
        <v>65</v>
      </c>
      <c r="AB2662" t="s">
        <v>56</v>
      </c>
      <c r="AC2662">
        <v>3102</v>
      </c>
      <c r="AK2662">
        <v>32</v>
      </c>
      <c r="AL2662">
        <v>0</v>
      </c>
      <c r="AS2662">
        <v>286</v>
      </c>
      <c r="AZ2662">
        <v>254.26</v>
      </c>
      <c r="BB2662">
        <v>32</v>
      </c>
    </row>
    <row r="2663" spans="1:55" x14ac:dyDescent="0.25">
      <c r="A2663" t="s">
        <v>54</v>
      </c>
      <c r="B2663">
        <v>110027</v>
      </c>
      <c r="C2663" t="s">
        <v>55</v>
      </c>
      <c r="D2663" t="s">
        <v>56</v>
      </c>
      <c r="E2663" s="1">
        <v>45978</v>
      </c>
      <c r="F2663" t="s">
        <v>3098</v>
      </c>
      <c r="G2663" t="s">
        <v>58</v>
      </c>
      <c r="H2663">
        <v>7483972942</v>
      </c>
      <c r="I2663">
        <v>18528960</v>
      </c>
      <c r="J2663" s="3">
        <v>45978.839583333334</v>
      </c>
      <c r="K2663" t="s">
        <v>5760</v>
      </c>
      <c r="L2663" t="s">
        <v>59</v>
      </c>
      <c r="M2663">
        <v>258</v>
      </c>
      <c r="N2663">
        <v>-100</v>
      </c>
      <c r="O2663">
        <v>0</v>
      </c>
      <c r="P2663">
        <v>158</v>
      </c>
      <c r="Q2663">
        <v>32</v>
      </c>
      <c r="R2663">
        <v>0</v>
      </c>
      <c r="S2663">
        <v>0</v>
      </c>
      <c r="T2663">
        <v>0</v>
      </c>
      <c r="U2663">
        <v>190</v>
      </c>
      <c r="V2663">
        <v>190</v>
      </c>
      <c r="W2663">
        <v>0</v>
      </c>
      <c r="X2663" t="s">
        <v>60</v>
      </c>
      <c r="Y2663">
        <v>45.61</v>
      </c>
      <c r="Z2663">
        <v>3.92</v>
      </c>
      <c r="AA2663" t="s">
        <v>61</v>
      </c>
      <c r="AB2663" t="s">
        <v>56</v>
      </c>
      <c r="AC2663">
        <v>2942</v>
      </c>
      <c r="AK2663">
        <v>32</v>
      </c>
      <c r="AL2663">
        <v>0</v>
      </c>
      <c r="AT2663">
        <v>190</v>
      </c>
      <c r="AZ2663">
        <v>158</v>
      </c>
      <c r="BC2663">
        <v>32</v>
      </c>
    </row>
    <row r="2664" spans="1:55" x14ac:dyDescent="0.25">
      <c r="A2664" t="s">
        <v>54</v>
      </c>
      <c r="B2664">
        <v>110027</v>
      </c>
      <c r="C2664" t="s">
        <v>55</v>
      </c>
      <c r="D2664" t="s">
        <v>56</v>
      </c>
      <c r="E2664" s="1">
        <v>45978</v>
      </c>
      <c r="F2664" t="s">
        <v>3099</v>
      </c>
      <c r="G2664" t="s">
        <v>58</v>
      </c>
      <c r="H2664">
        <v>7493297002</v>
      </c>
      <c r="I2664">
        <v>18528960</v>
      </c>
      <c r="J2664" s="3">
        <v>45978.847916666666</v>
      </c>
      <c r="K2664" t="s">
        <v>5760</v>
      </c>
      <c r="L2664" t="s">
        <v>59</v>
      </c>
      <c r="M2664">
        <v>458</v>
      </c>
      <c r="N2664">
        <v>-75</v>
      </c>
      <c r="O2664">
        <v>0</v>
      </c>
      <c r="P2664">
        <v>383</v>
      </c>
      <c r="Q2664">
        <v>32</v>
      </c>
      <c r="R2664">
        <v>0</v>
      </c>
      <c r="S2664">
        <v>0</v>
      </c>
      <c r="T2664">
        <v>0</v>
      </c>
      <c r="U2664">
        <v>415</v>
      </c>
      <c r="V2664">
        <v>415</v>
      </c>
      <c r="W2664">
        <v>0</v>
      </c>
      <c r="X2664" t="s">
        <v>60</v>
      </c>
      <c r="Y2664">
        <v>88.66</v>
      </c>
      <c r="Z2664">
        <v>10</v>
      </c>
      <c r="AA2664" t="s">
        <v>61</v>
      </c>
      <c r="AB2664" t="s">
        <v>56</v>
      </c>
      <c r="AC2664">
        <v>7002</v>
      </c>
      <c r="AK2664">
        <v>32</v>
      </c>
      <c r="AL2664">
        <v>0</v>
      </c>
      <c r="AT2664">
        <v>415</v>
      </c>
      <c r="AZ2664">
        <v>383</v>
      </c>
      <c r="BC2664">
        <v>32</v>
      </c>
    </row>
    <row r="2665" spans="1:55" x14ac:dyDescent="0.25">
      <c r="A2665" t="s">
        <v>54</v>
      </c>
      <c r="B2665">
        <v>110027</v>
      </c>
      <c r="C2665" t="s">
        <v>55</v>
      </c>
      <c r="D2665" t="s">
        <v>56</v>
      </c>
      <c r="E2665" s="1">
        <v>45978</v>
      </c>
      <c r="F2665" t="s">
        <v>3100</v>
      </c>
      <c r="G2665" t="s">
        <v>63</v>
      </c>
      <c r="H2665" s="4">
        <v>222361000000000</v>
      </c>
      <c r="I2665">
        <v>29811</v>
      </c>
      <c r="J2665" s="3">
        <v>45978.852083333331</v>
      </c>
      <c r="K2665" t="s">
        <v>5760</v>
      </c>
      <c r="L2665" t="s">
        <v>59</v>
      </c>
      <c r="M2665">
        <v>299</v>
      </c>
      <c r="N2665">
        <v>-93.75</v>
      </c>
      <c r="O2665">
        <v>0</v>
      </c>
      <c r="P2665">
        <v>205.25</v>
      </c>
      <c r="Q2665">
        <v>32</v>
      </c>
      <c r="R2665">
        <v>0</v>
      </c>
      <c r="S2665">
        <v>-0.25</v>
      </c>
      <c r="T2665">
        <v>0</v>
      </c>
      <c r="U2665">
        <v>237</v>
      </c>
      <c r="V2665">
        <v>237</v>
      </c>
      <c r="W2665">
        <v>0</v>
      </c>
      <c r="X2665" t="s">
        <v>64</v>
      </c>
      <c r="Y2665">
        <v>58.07</v>
      </c>
      <c r="Z2665">
        <v>14.59</v>
      </c>
      <c r="AA2665" t="s">
        <v>65</v>
      </c>
      <c r="AB2665" t="s">
        <v>56</v>
      </c>
      <c r="AC2665">
        <v>969</v>
      </c>
      <c r="AK2665">
        <v>32</v>
      </c>
      <c r="AL2665">
        <v>0</v>
      </c>
      <c r="AS2665">
        <v>237</v>
      </c>
      <c r="AZ2665">
        <v>205.25</v>
      </c>
      <c r="BB2665">
        <v>32</v>
      </c>
    </row>
    <row r="2666" spans="1:55" x14ac:dyDescent="0.25">
      <c r="A2666" t="s">
        <v>54</v>
      </c>
      <c r="B2666">
        <v>110027</v>
      </c>
      <c r="C2666" t="s">
        <v>55</v>
      </c>
      <c r="D2666" t="s">
        <v>56</v>
      </c>
      <c r="E2666" s="1">
        <v>45978</v>
      </c>
      <c r="F2666" t="s">
        <v>3101</v>
      </c>
      <c r="G2666" t="s">
        <v>67</v>
      </c>
      <c r="J2666" s="3">
        <v>45978.856944444444</v>
      </c>
      <c r="K2666" t="s">
        <v>5760</v>
      </c>
      <c r="L2666" t="s">
        <v>59</v>
      </c>
      <c r="M2666">
        <v>299</v>
      </c>
      <c r="N2666">
        <v>0</v>
      </c>
      <c r="O2666">
        <v>0</v>
      </c>
      <c r="P2666">
        <v>299</v>
      </c>
      <c r="Q2666">
        <v>0</v>
      </c>
      <c r="R2666">
        <v>14.96</v>
      </c>
      <c r="S2666">
        <v>0.04</v>
      </c>
      <c r="T2666">
        <v>0</v>
      </c>
      <c r="U2666">
        <v>314</v>
      </c>
      <c r="V2666">
        <v>314</v>
      </c>
      <c r="W2666">
        <v>0</v>
      </c>
      <c r="X2666" t="s">
        <v>68</v>
      </c>
      <c r="Y2666">
        <v>78.14</v>
      </c>
      <c r="Z2666">
        <v>8.7200000000000006</v>
      </c>
      <c r="AA2666" t="s">
        <v>74</v>
      </c>
      <c r="AB2666" t="s">
        <v>75</v>
      </c>
      <c r="AE2666" t="s">
        <v>3102</v>
      </c>
      <c r="AF2666" t="s">
        <v>769</v>
      </c>
      <c r="AG2666">
        <v>9999466469</v>
      </c>
      <c r="AK2666">
        <v>0</v>
      </c>
      <c r="AL2666">
        <v>0</v>
      </c>
      <c r="AN2666">
        <v>314</v>
      </c>
      <c r="AV2666">
        <v>299</v>
      </c>
      <c r="AW2666">
        <v>7.48</v>
      </c>
      <c r="AX2666">
        <v>299</v>
      </c>
      <c r="AY2666">
        <v>7.48</v>
      </c>
      <c r="AZ2666">
        <v>299</v>
      </c>
    </row>
    <row r="2667" spans="1:55" x14ac:dyDescent="0.25">
      <c r="A2667" t="s">
        <v>54</v>
      </c>
      <c r="B2667">
        <v>110027</v>
      </c>
      <c r="C2667" t="s">
        <v>55</v>
      </c>
      <c r="D2667" t="s">
        <v>56</v>
      </c>
      <c r="E2667" s="1">
        <v>45978</v>
      </c>
      <c r="F2667" t="s">
        <v>3103</v>
      </c>
      <c r="G2667" t="s">
        <v>67</v>
      </c>
      <c r="J2667" s="3">
        <v>45978.857638888891</v>
      </c>
      <c r="K2667" t="s">
        <v>5760</v>
      </c>
      <c r="L2667" t="s">
        <v>59</v>
      </c>
      <c r="M2667">
        <v>189</v>
      </c>
      <c r="N2667">
        <v>0</v>
      </c>
      <c r="O2667">
        <v>0</v>
      </c>
      <c r="P2667">
        <v>189</v>
      </c>
      <c r="Q2667">
        <v>0</v>
      </c>
      <c r="R2667">
        <v>9.4600000000000009</v>
      </c>
      <c r="S2667">
        <v>-0.46</v>
      </c>
      <c r="T2667">
        <v>0</v>
      </c>
      <c r="U2667">
        <v>198</v>
      </c>
      <c r="V2667">
        <v>198</v>
      </c>
      <c r="W2667">
        <v>0</v>
      </c>
      <c r="X2667" t="s">
        <v>68</v>
      </c>
      <c r="Y2667">
        <v>34.369999999999997</v>
      </c>
      <c r="Z2667">
        <v>1.96</v>
      </c>
      <c r="AA2667" t="s">
        <v>74</v>
      </c>
      <c r="AB2667" t="s">
        <v>75</v>
      </c>
      <c r="AE2667" t="s">
        <v>3104</v>
      </c>
      <c r="AF2667" t="s">
        <v>3105</v>
      </c>
      <c r="AG2667">
        <v>9999057563</v>
      </c>
      <c r="AK2667">
        <v>0</v>
      </c>
      <c r="AL2667">
        <v>0</v>
      </c>
      <c r="AN2667">
        <v>198</v>
      </c>
      <c r="AV2667">
        <v>189</v>
      </c>
      <c r="AW2667">
        <v>4.7300000000000004</v>
      </c>
      <c r="AX2667">
        <v>189</v>
      </c>
      <c r="AY2667">
        <v>4.7300000000000004</v>
      </c>
      <c r="AZ2667">
        <v>189</v>
      </c>
    </row>
    <row r="2668" spans="1:55" x14ac:dyDescent="0.25">
      <c r="A2668" t="s">
        <v>54</v>
      </c>
      <c r="B2668">
        <v>110027</v>
      </c>
      <c r="C2668" t="s">
        <v>55</v>
      </c>
      <c r="D2668" t="s">
        <v>56</v>
      </c>
      <c r="E2668" s="1">
        <v>45978</v>
      </c>
      <c r="F2668" t="s">
        <v>3106</v>
      </c>
      <c r="G2668" t="s">
        <v>67</v>
      </c>
      <c r="J2668" s="3">
        <v>45978.859722222223</v>
      </c>
      <c r="K2668" t="s">
        <v>5760</v>
      </c>
      <c r="L2668" t="s">
        <v>59</v>
      </c>
      <c r="M2668">
        <v>324.66000000000003</v>
      </c>
      <c r="N2668">
        <v>0</v>
      </c>
      <c r="O2668">
        <v>0</v>
      </c>
      <c r="P2668">
        <v>324.66000000000003</v>
      </c>
      <c r="Q2668">
        <v>0</v>
      </c>
      <c r="R2668">
        <v>16.239999999999998</v>
      </c>
      <c r="S2668">
        <v>0.1</v>
      </c>
      <c r="T2668">
        <v>0</v>
      </c>
      <c r="U2668">
        <v>341</v>
      </c>
      <c r="V2668">
        <v>341</v>
      </c>
      <c r="W2668">
        <v>0</v>
      </c>
      <c r="X2668" t="s">
        <v>68</v>
      </c>
      <c r="Y2668">
        <v>77.64</v>
      </c>
      <c r="Z2668">
        <v>4.46</v>
      </c>
      <c r="AA2668" t="s">
        <v>74</v>
      </c>
      <c r="AB2668" t="s">
        <v>75</v>
      </c>
      <c r="AE2668" t="s">
        <v>89</v>
      </c>
      <c r="AF2668" t="s">
        <v>56</v>
      </c>
      <c r="AG2668">
        <v>8929758003</v>
      </c>
      <c r="AK2668">
        <v>0</v>
      </c>
      <c r="AL2668">
        <v>0</v>
      </c>
      <c r="AN2668">
        <v>341</v>
      </c>
      <c r="AV2668">
        <v>324.66000000000003</v>
      </c>
      <c r="AW2668">
        <v>8.1199999999999992</v>
      </c>
      <c r="AX2668">
        <v>324.66000000000003</v>
      </c>
      <c r="AY2668">
        <v>8.1199999999999992</v>
      </c>
      <c r="AZ2668">
        <v>324.66000000000003</v>
      </c>
    </row>
    <row r="2669" spans="1:55" x14ac:dyDescent="0.25">
      <c r="A2669" t="s">
        <v>54</v>
      </c>
      <c r="B2669">
        <v>110027</v>
      </c>
      <c r="C2669" t="s">
        <v>55</v>
      </c>
      <c r="D2669" t="s">
        <v>56</v>
      </c>
      <c r="E2669" s="1">
        <v>45978</v>
      </c>
      <c r="F2669" t="s">
        <v>3107</v>
      </c>
      <c r="G2669" t="s">
        <v>58</v>
      </c>
      <c r="H2669">
        <v>7487414596</v>
      </c>
      <c r="I2669">
        <v>18528960</v>
      </c>
      <c r="J2669" s="3">
        <v>45978.865972222222</v>
      </c>
      <c r="K2669" t="s">
        <v>5760</v>
      </c>
      <c r="L2669" t="s">
        <v>59</v>
      </c>
      <c r="M2669">
        <v>494</v>
      </c>
      <c r="N2669">
        <v>-94</v>
      </c>
      <c r="O2669">
        <v>0</v>
      </c>
      <c r="P2669">
        <v>400</v>
      </c>
      <c r="Q2669">
        <v>32</v>
      </c>
      <c r="R2669">
        <v>0</v>
      </c>
      <c r="S2669">
        <v>0</v>
      </c>
      <c r="T2669">
        <v>0</v>
      </c>
      <c r="U2669">
        <v>432</v>
      </c>
      <c r="V2669">
        <v>432</v>
      </c>
      <c r="W2669">
        <v>0</v>
      </c>
      <c r="X2669" t="s">
        <v>60</v>
      </c>
      <c r="Y2669">
        <v>95.82</v>
      </c>
      <c r="Z2669">
        <v>10.76</v>
      </c>
      <c r="AA2669" t="s">
        <v>61</v>
      </c>
      <c r="AB2669" t="s">
        <v>56</v>
      </c>
      <c r="AC2669">
        <v>4596</v>
      </c>
      <c r="AK2669">
        <v>32</v>
      </c>
      <c r="AL2669">
        <v>0</v>
      </c>
      <c r="AT2669">
        <v>432</v>
      </c>
      <c r="AZ2669">
        <v>400</v>
      </c>
      <c r="BC2669">
        <v>32</v>
      </c>
    </row>
    <row r="2670" spans="1:55" x14ac:dyDescent="0.25">
      <c r="A2670" t="s">
        <v>54</v>
      </c>
      <c r="B2670">
        <v>110027</v>
      </c>
      <c r="C2670" t="s">
        <v>55</v>
      </c>
      <c r="D2670" t="s">
        <v>56</v>
      </c>
      <c r="E2670" s="1">
        <v>45978</v>
      </c>
      <c r="F2670" t="s">
        <v>3108</v>
      </c>
      <c r="G2670" t="s">
        <v>58</v>
      </c>
      <c r="H2670">
        <v>7493002136</v>
      </c>
      <c r="I2670">
        <v>18528960</v>
      </c>
      <c r="J2670" s="3">
        <v>45978.875</v>
      </c>
      <c r="K2670" t="s">
        <v>5760</v>
      </c>
      <c r="L2670" t="s">
        <v>59</v>
      </c>
      <c r="M2670">
        <v>698</v>
      </c>
      <c r="N2670">
        <v>-349</v>
      </c>
      <c r="O2670">
        <v>0</v>
      </c>
      <c r="P2670">
        <v>349</v>
      </c>
      <c r="Q2670">
        <v>32</v>
      </c>
      <c r="R2670">
        <v>0</v>
      </c>
      <c r="S2670">
        <v>0</v>
      </c>
      <c r="T2670">
        <v>0</v>
      </c>
      <c r="U2670">
        <v>381</v>
      </c>
      <c r="V2670">
        <v>381</v>
      </c>
      <c r="W2670">
        <v>0</v>
      </c>
      <c r="X2670" t="s">
        <v>60</v>
      </c>
      <c r="Y2670">
        <v>118.92</v>
      </c>
      <c r="Z2670">
        <v>9.5399999999999991</v>
      </c>
      <c r="AA2670" t="s">
        <v>61</v>
      </c>
      <c r="AB2670" t="s">
        <v>56</v>
      </c>
      <c r="AC2670">
        <v>2136</v>
      </c>
      <c r="AK2670">
        <v>32</v>
      </c>
      <c r="AL2670">
        <v>0</v>
      </c>
      <c r="AT2670">
        <v>381</v>
      </c>
      <c r="AZ2670">
        <v>349</v>
      </c>
      <c r="BC2670">
        <v>32</v>
      </c>
    </row>
    <row r="2671" spans="1:55" x14ac:dyDescent="0.25">
      <c r="A2671" t="s">
        <v>54</v>
      </c>
      <c r="B2671">
        <v>110027</v>
      </c>
      <c r="C2671" t="s">
        <v>55</v>
      </c>
      <c r="D2671" t="s">
        <v>56</v>
      </c>
      <c r="E2671" s="1">
        <v>45978</v>
      </c>
      <c r="F2671" t="s">
        <v>3109</v>
      </c>
      <c r="G2671" t="s">
        <v>58</v>
      </c>
      <c r="H2671">
        <v>7493121786</v>
      </c>
      <c r="I2671">
        <v>18528960</v>
      </c>
      <c r="J2671" s="3">
        <v>45978.877083333333</v>
      </c>
      <c r="K2671" t="s">
        <v>5760</v>
      </c>
      <c r="L2671" t="s">
        <v>59</v>
      </c>
      <c r="M2671">
        <v>527.29</v>
      </c>
      <c r="N2671">
        <v>-100</v>
      </c>
      <c r="O2671">
        <v>0</v>
      </c>
      <c r="P2671">
        <v>427.29</v>
      </c>
      <c r="Q2671">
        <v>32</v>
      </c>
      <c r="R2671">
        <v>0</v>
      </c>
      <c r="S2671">
        <v>0</v>
      </c>
      <c r="T2671">
        <v>0</v>
      </c>
      <c r="U2671">
        <v>459.29</v>
      </c>
      <c r="V2671">
        <v>459.29</v>
      </c>
      <c r="W2671">
        <v>0</v>
      </c>
      <c r="X2671" t="s">
        <v>60</v>
      </c>
      <c r="Y2671">
        <v>138.5</v>
      </c>
      <c r="Z2671">
        <v>5.79</v>
      </c>
      <c r="AA2671" t="s">
        <v>61</v>
      </c>
      <c r="AB2671" t="s">
        <v>56</v>
      </c>
      <c r="AC2671">
        <v>1786</v>
      </c>
      <c r="AK2671">
        <v>32</v>
      </c>
      <c r="AL2671">
        <v>0</v>
      </c>
      <c r="AT2671">
        <v>459.29</v>
      </c>
      <c r="AZ2671">
        <v>427.29</v>
      </c>
      <c r="BC2671">
        <v>32</v>
      </c>
    </row>
    <row r="2672" spans="1:55" x14ac:dyDescent="0.25">
      <c r="A2672" t="s">
        <v>54</v>
      </c>
      <c r="B2672">
        <v>110027</v>
      </c>
      <c r="C2672" t="s">
        <v>55</v>
      </c>
      <c r="D2672" t="s">
        <v>56</v>
      </c>
      <c r="E2672" s="1">
        <v>45978</v>
      </c>
      <c r="F2672" t="s">
        <v>3110</v>
      </c>
      <c r="G2672" t="s">
        <v>63</v>
      </c>
      <c r="H2672" s="4">
        <v>222364000000000</v>
      </c>
      <c r="I2672">
        <v>29811</v>
      </c>
      <c r="J2672" s="3">
        <v>45978.886805555558</v>
      </c>
      <c r="K2672" t="s">
        <v>5760</v>
      </c>
      <c r="L2672" t="s">
        <v>59</v>
      </c>
      <c r="M2672">
        <v>398</v>
      </c>
      <c r="N2672">
        <v>-93.75</v>
      </c>
      <c r="O2672">
        <v>0</v>
      </c>
      <c r="P2672">
        <v>304.25</v>
      </c>
      <c r="Q2672">
        <v>32</v>
      </c>
      <c r="R2672">
        <v>0</v>
      </c>
      <c r="S2672">
        <v>-0.25</v>
      </c>
      <c r="T2672">
        <v>0</v>
      </c>
      <c r="U2672">
        <v>336</v>
      </c>
      <c r="V2672">
        <v>336</v>
      </c>
      <c r="W2672">
        <v>0</v>
      </c>
      <c r="X2672" t="s">
        <v>64</v>
      </c>
      <c r="Y2672">
        <v>103.1</v>
      </c>
      <c r="Z2672">
        <v>9.82</v>
      </c>
      <c r="AA2672" t="s">
        <v>65</v>
      </c>
      <c r="AB2672" t="s">
        <v>56</v>
      </c>
      <c r="AC2672">
        <v>5424</v>
      </c>
      <c r="AK2672">
        <v>32</v>
      </c>
      <c r="AL2672">
        <v>0</v>
      </c>
      <c r="AS2672">
        <v>336</v>
      </c>
      <c r="AZ2672">
        <v>304.25</v>
      </c>
      <c r="BB2672">
        <v>32</v>
      </c>
    </row>
    <row r="2673" spans="1:55" x14ac:dyDescent="0.25">
      <c r="A2673" t="s">
        <v>54</v>
      </c>
      <c r="B2673">
        <v>110027</v>
      </c>
      <c r="C2673" t="s">
        <v>55</v>
      </c>
      <c r="D2673" t="s">
        <v>56</v>
      </c>
      <c r="E2673" s="1">
        <v>45978</v>
      </c>
      <c r="F2673" t="s">
        <v>3111</v>
      </c>
      <c r="G2673" t="s">
        <v>58</v>
      </c>
      <c r="H2673">
        <v>7488504108</v>
      </c>
      <c r="I2673">
        <v>18528960</v>
      </c>
      <c r="J2673" s="3">
        <v>45978.890277777777</v>
      </c>
      <c r="K2673" t="s">
        <v>5760</v>
      </c>
      <c r="L2673" t="s">
        <v>59</v>
      </c>
      <c r="M2673">
        <v>567</v>
      </c>
      <c r="N2673">
        <v>-274.5</v>
      </c>
      <c r="O2673">
        <v>0</v>
      </c>
      <c r="P2673">
        <v>292.5</v>
      </c>
      <c r="Q2673">
        <v>32</v>
      </c>
      <c r="R2673">
        <v>0</v>
      </c>
      <c r="S2673">
        <v>0</v>
      </c>
      <c r="T2673">
        <v>0</v>
      </c>
      <c r="U2673">
        <v>324.5</v>
      </c>
      <c r="V2673">
        <v>324.5</v>
      </c>
      <c r="W2673">
        <v>0</v>
      </c>
      <c r="X2673" t="s">
        <v>60</v>
      </c>
      <c r="Y2673">
        <v>94.85</v>
      </c>
      <c r="Z2673">
        <v>10.31</v>
      </c>
      <c r="AA2673" t="s">
        <v>61</v>
      </c>
      <c r="AB2673" t="s">
        <v>56</v>
      </c>
      <c r="AC2673">
        <v>4108</v>
      </c>
      <c r="AK2673">
        <v>32</v>
      </c>
      <c r="AL2673">
        <v>0</v>
      </c>
      <c r="AT2673">
        <v>324.5</v>
      </c>
      <c r="AZ2673">
        <v>292.5</v>
      </c>
      <c r="BC2673">
        <v>32</v>
      </c>
    </row>
    <row r="2674" spans="1:55" x14ac:dyDescent="0.25">
      <c r="A2674" t="s">
        <v>54</v>
      </c>
      <c r="B2674">
        <v>110027</v>
      </c>
      <c r="C2674" t="s">
        <v>55</v>
      </c>
      <c r="D2674" t="s">
        <v>56</v>
      </c>
      <c r="E2674" s="1">
        <v>45978</v>
      </c>
      <c r="F2674" t="s">
        <v>3112</v>
      </c>
      <c r="G2674" t="s">
        <v>67</v>
      </c>
      <c r="J2674" s="3">
        <v>45978.895138888889</v>
      </c>
      <c r="K2674" t="s">
        <v>5760</v>
      </c>
      <c r="L2674" t="s">
        <v>59</v>
      </c>
      <c r="M2674">
        <v>118</v>
      </c>
      <c r="N2674">
        <v>0</v>
      </c>
      <c r="O2674">
        <v>0</v>
      </c>
      <c r="P2674">
        <v>118</v>
      </c>
      <c r="Q2674">
        <v>0</v>
      </c>
      <c r="R2674">
        <v>5.9</v>
      </c>
      <c r="S2674">
        <v>0.1</v>
      </c>
      <c r="T2674">
        <v>0</v>
      </c>
      <c r="U2674">
        <v>124</v>
      </c>
      <c r="V2674">
        <v>124</v>
      </c>
      <c r="W2674">
        <v>0</v>
      </c>
      <c r="X2674" t="s">
        <v>68</v>
      </c>
      <c r="Y2674">
        <v>30.98</v>
      </c>
      <c r="Z2674">
        <v>4.28</v>
      </c>
      <c r="AA2674" t="s">
        <v>74</v>
      </c>
      <c r="AB2674" t="s">
        <v>75</v>
      </c>
      <c r="AE2674" t="s">
        <v>3113</v>
      </c>
      <c r="AF2674" t="s">
        <v>833</v>
      </c>
      <c r="AG2674">
        <v>8586898915</v>
      </c>
      <c r="AK2674">
        <v>0</v>
      </c>
      <c r="AL2674">
        <v>0</v>
      </c>
      <c r="AN2674">
        <v>124</v>
      </c>
      <c r="AV2674">
        <v>118</v>
      </c>
      <c r="AW2674">
        <v>2.95</v>
      </c>
      <c r="AX2674">
        <v>118</v>
      </c>
      <c r="AY2674">
        <v>2.95</v>
      </c>
      <c r="AZ2674">
        <v>118</v>
      </c>
    </row>
    <row r="2675" spans="1:55" x14ac:dyDescent="0.25">
      <c r="A2675" t="s">
        <v>54</v>
      </c>
      <c r="B2675">
        <v>110027</v>
      </c>
      <c r="C2675" t="s">
        <v>55</v>
      </c>
      <c r="D2675" t="s">
        <v>56</v>
      </c>
      <c r="E2675" s="1">
        <v>45978</v>
      </c>
      <c r="F2675" t="s">
        <v>3114</v>
      </c>
      <c r="G2675" t="s">
        <v>67</v>
      </c>
      <c r="J2675" s="3">
        <v>45978.895833333336</v>
      </c>
      <c r="K2675" t="s">
        <v>5760</v>
      </c>
      <c r="L2675" t="s">
        <v>59</v>
      </c>
      <c r="M2675">
        <v>425</v>
      </c>
      <c r="N2675">
        <v>0</v>
      </c>
      <c r="O2675">
        <v>0</v>
      </c>
      <c r="P2675">
        <v>425</v>
      </c>
      <c r="Q2675">
        <v>0</v>
      </c>
      <c r="R2675">
        <v>21.26</v>
      </c>
      <c r="S2675">
        <v>-0.26</v>
      </c>
      <c r="T2675">
        <v>0</v>
      </c>
      <c r="U2675">
        <v>446</v>
      </c>
      <c r="V2675">
        <v>446</v>
      </c>
      <c r="W2675">
        <v>0</v>
      </c>
      <c r="X2675" t="s">
        <v>68</v>
      </c>
      <c r="Y2675">
        <v>109.21</v>
      </c>
      <c r="Z2675">
        <v>12.84</v>
      </c>
      <c r="AA2675" t="s">
        <v>69</v>
      </c>
      <c r="AE2675" t="s">
        <v>3115</v>
      </c>
      <c r="AF2675" t="s">
        <v>3116</v>
      </c>
      <c r="AG2675">
        <v>8178890581</v>
      </c>
      <c r="AK2675">
        <v>0</v>
      </c>
      <c r="AL2675">
        <v>0</v>
      </c>
      <c r="AN2675">
        <v>446</v>
      </c>
      <c r="AV2675">
        <v>425</v>
      </c>
      <c r="AW2675">
        <v>10.63</v>
      </c>
      <c r="AX2675">
        <v>425</v>
      </c>
      <c r="AY2675">
        <v>10.63</v>
      </c>
      <c r="AZ2675">
        <v>425</v>
      </c>
    </row>
    <row r="2676" spans="1:55" x14ac:dyDescent="0.25">
      <c r="A2676" t="s">
        <v>54</v>
      </c>
      <c r="B2676">
        <v>110027</v>
      </c>
      <c r="C2676" t="s">
        <v>55</v>
      </c>
      <c r="D2676" t="s">
        <v>56</v>
      </c>
      <c r="E2676" s="1">
        <v>45978</v>
      </c>
      <c r="F2676" t="s">
        <v>3117</v>
      </c>
      <c r="G2676" t="s">
        <v>67</v>
      </c>
      <c r="J2676" s="3">
        <v>45978.896527777775</v>
      </c>
      <c r="K2676" t="s">
        <v>5760</v>
      </c>
      <c r="L2676" t="s">
        <v>59</v>
      </c>
      <c r="M2676">
        <v>827</v>
      </c>
      <c r="N2676">
        <v>0</v>
      </c>
      <c r="O2676">
        <v>0</v>
      </c>
      <c r="P2676">
        <v>827</v>
      </c>
      <c r="Q2676">
        <v>0</v>
      </c>
      <c r="R2676">
        <v>41.34</v>
      </c>
      <c r="S2676">
        <v>-0.34</v>
      </c>
      <c r="T2676">
        <v>0</v>
      </c>
      <c r="U2676">
        <v>868</v>
      </c>
      <c r="V2676">
        <v>868</v>
      </c>
      <c r="W2676">
        <v>0</v>
      </c>
      <c r="X2676" t="s">
        <v>68</v>
      </c>
      <c r="Y2676">
        <v>203.29</v>
      </c>
      <c r="Z2676">
        <v>13.58</v>
      </c>
      <c r="AA2676" t="s">
        <v>74</v>
      </c>
      <c r="AB2676" t="s">
        <v>75</v>
      </c>
      <c r="AE2676" t="s">
        <v>89</v>
      </c>
      <c r="AF2676" t="s">
        <v>56</v>
      </c>
      <c r="AG2676">
        <v>8929758003</v>
      </c>
      <c r="AK2676">
        <v>0</v>
      </c>
      <c r="AL2676">
        <v>0</v>
      </c>
      <c r="AN2676">
        <v>868</v>
      </c>
      <c r="AV2676">
        <v>827</v>
      </c>
      <c r="AW2676">
        <v>20.67</v>
      </c>
      <c r="AX2676">
        <v>827</v>
      </c>
      <c r="AY2676">
        <v>20.67</v>
      </c>
      <c r="AZ2676">
        <v>827</v>
      </c>
    </row>
    <row r="2677" spans="1:55" x14ac:dyDescent="0.25">
      <c r="A2677" t="s">
        <v>54</v>
      </c>
      <c r="B2677">
        <v>110027</v>
      </c>
      <c r="C2677" t="s">
        <v>55</v>
      </c>
      <c r="D2677" t="s">
        <v>56</v>
      </c>
      <c r="E2677" s="1">
        <v>45978</v>
      </c>
      <c r="F2677" t="s">
        <v>3118</v>
      </c>
      <c r="G2677" t="s">
        <v>67</v>
      </c>
      <c r="J2677" s="3">
        <v>45978.896527777775</v>
      </c>
      <c r="K2677" t="s">
        <v>5760</v>
      </c>
      <c r="L2677" t="s">
        <v>59</v>
      </c>
      <c r="M2677">
        <v>219</v>
      </c>
      <c r="N2677">
        <v>0</v>
      </c>
      <c r="O2677">
        <v>0</v>
      </c>
      <c r="P2677">
        <v>219</v>
      </c>
      <c r="Q2677">
        <v>0</v>
      </c>
      <c r="R2677">
        <v>10.96</v>
      </c>
      <c r="S2677">
        <v>0.04</v>
      </c>
      <c r="T2677">
        <v>0</v>
      </c>
      <c r="U2677">
        <v>230</v>
      </c>
      <c r="V2677">
        <v>230</v>
      </c>
      <c r="W2677">
        <v>0</v>
      </c>
      <c r="X2677" t="s">
        <v>68</v>
      </c>
      <c r="Y2677">
        <v>51.9</v>
      </c>
      <c r="Z2677">
        <v>1.96</v>
      </c>
      <c r="AA2677" t="s">
        <v>74</v>
      </c>
      <c r="AB2677" t="s">
        <v>75</v>
      </c>
      <c r="AE2677" t="s">
        <v>3119</v>
      </c>
      <c r="AF2677" t="s">
        <v>320</v>
      </c>
      <c r="AG2677">
        <v>8800541317</v>
      </c>
      <c r="AK2677">
        <v>0</v>
      </c>
      <c r="AL2677">
        <v>0</v>
      </c>
      <c r="AN2677">
        <v>230</v>
      </c>
      <c r="AV2677">
        <v>219</v>
      </c>
      <c r="AW2677">
        <v>5.48</v>
      </c>
      <c r="AX2677">
        <v>219</v>
      </c>
      <c r="AY2677">
        <v>5.48</v>
      </c>
      <c r="AZ2677">
        <v>219</v>
      </c>
    </row>
    <row r="2678" spans="1:55" x14ac:dyDescent="0.25">
      <c r="A2678" t="s">
        <v>54</v>
      </c>
      <c r="B2678">
        <v>110027</v>
      </c>
      <c r="C2678" t="s">
        <v>55</v>
      </c>
      <c r="D2678" t="s">
        <v>56</v>
      </c>
      <c r="E2678" s="1">
        <v>45978</v>
      </c>
      <c r="F2678" t="s">
        <v>3120</v>
      </c>
      <c r="G2678" t="s">
        <v>67</v>
      </c>
      <c r="J2678" s="3">
        <v>45978.896527777775</v>
      </c>
      <c r="K2678" t="s">
        <v>5760</v>
      </c>
      <c r="L2678" t="s">
        <v>59</v>
      </c>
      <c r="M2678">
        <v>549</v>
      </c>
      <c r="N2678">
        <v>0</v>
      </c>
      <c r="O2678">
        <v>0</v>
      </c>
      <c r="P2678">
        <v>549</v>
      </c>
      <c r="Q2678">
        <v>0</v>
      </c>
      <c r="R2678">
        <v>27.46</v>
      </c>
      <c r="S2678">
        <v>-0.46</v>
      </c>
      <c r="T2678">
        <v>0</v>
      </c>
      <c r="U2678">
        <v>576</v>
      </c>
      <c r="V2678">
        <v>576</v>
      </c>
      <c r="W2678">
        <v>0</v>
      </c>
      <c r="X2678" t="s">
        <v>68</v>
      </c>
      <c r="Y2678">
        <v>139.83000000000001</v>
      </c>
      <c r="Z2678">
        <v>10.67</v>
      </c>
      <c r="AA2678" t="s">
        <v>74</v>
      </c>
      <c r="AB2678" t="s">
        <v>75</v>
      </c>
      <c r="AE2678" t="s">
        <v>89</v>
      </c>
      <c r="AF2678" t="s">
        <v>56</v>
      </c>
      <c r="AG2678">
        <v>8929758003</v>
      </c>
      <c r="AK2678">
        <v>0</v>
      </c>
      <c r="AL2678">
        <v>0</v>
      </c>
      <c r="AN2678">
        <v>576</v>
      </c>
      <c r="AV2678">
        <v>549</v>
      </c>
      <c r="AW2678">
        <v>13.73</v>
      </c>
      <c r="AX2678">
        <v>549</v>
      </c>
      <c r="AY2678">
        <v>13.73</v>
      </c>
      <c r="AZ2678">
        <v>549</v>
      </c>
    </row>
    <row r="2679" spans="1:55" x14ac:dyDescent="0.25">
      <c r="A2679" t="s">
        <v>54</v>
      </c>
      <c r="B2679">
        <v>110027</v>
      </c>
      <c r="C2679" t="s">
        <v>55</v>
      </c>
      <c r="D2679" t="s">
        <v>56</v>
      </c>
      <c r="E2679" s="1">
        <v>45978</v>
      </c>
      <c r="F2679" t="s">
        <v>3121</v>
      </c>
      <c r="G2679" t="s">
        <v>67</v>
      </c>
      <c r="J2679" s="3">
        <v>45978.896527777775</v>
      </c>
      <c r="K2679" t="s">
        <v>5760</v>
      </c>
      <c r="L2679" t="s">
        <v>59</v>
      </c>
      <c r="M2679">
        <v>498</v>
      </c>
      <c r="N2679">
        <v>0</v>
      </c>
      <c r="O2679">
        <v>0</v>
      </c>
      <c r="P2679">
        <v>498</v>
      </c>
      <c r="Q2679">
        <v>0</v>
      </c>
      <c r="R2679">
        <v>24.9</v>
      </c>
      <c r="S2679">
        <v>0.1</v>
      </c>
      <c r="T2679">
        <v>0</v>
      </c>
      <c r="U2679">
        <v>523</v>
      </c>
      <c r="V2679">
        <v>523</v>
      </c>
      <c r="W2679">
        <v>0</v>
      </c>
      <c r="X2679" t="s">
        <v>73</v>
      </c>
      <c r="Y2679">
        <v>129.63</v>
      </c>
      <c r="Z2679">
        <v>10.68</v>
      </c>
      <c r="AA2679" t="s">
        <v>74</v>
      </c>
      <c r="AB2679" t="s">
        <v>75</v>
      </c>
      <c r="AE2679" t="s">
        <v>89</v>
      </c>
      <c r="AF2679" t="s">
        <v>56</v>
      </c>
      <c r="AG2679">
        <v>8929758003</v>
      </c>
      <c r="AK2679">
        <v>0</v>
      </c>
      <c r="AL2679">
        <v>0</v>
      </c>
      <c r="AM2679">
        <v>523</v>
      </c>
      <c r="AV2679">
        <v>498</v>
      </c>
      <c r="AW2679">
        <v>12.45</v>
      </c>
      <c r="AX2679">
        <v>498</v>
      </c>
      <c r="AY2679">
        <v>12.45</v>
      </c>
      <c r="AZ2679">
        <v>498</v>
      </c>
    </row>
    <row r="2680" spans="1:55" x14ac:dyDescent="0.25">
      <c r="A2680" t="s">
        <v>54</v>
      </c>
      <c r="B2680">
        <v>110027</v>
      </c>
      <c r="C2680" t="s">
        <v>55</v>
      </c>
      <c r="D2680" t="s">
        <v>56</v>
      </c>
      <c r="E2680" s="1">
        <v>45978</v>
      </c>
      <c r="F2680" t="s">
        <v>3122</v>
      </c>
      <c r="G2680" t="s">
        <v>67</v>
      </c>
      <c r="J2680" s="3">
        <v>45978.897916666669</v>
      </c>
      <c r="K2680" t="s">
        <v>5760</v>
      </c>
      <c r="L2680" t="s">
        <v>59</v>
      </c>
      <c r="M2680">
        <v>169</v>
      </c>
      <c r="N2680">
        <v>0</v>
      </c>
      <c r="O2680">
        <v>0</v>
      </c>
      <c r="P2680">
        <v>169</v>
      </c>
      <c r="Q2680">
        <v>0</v>
      </c>
      <c r="R2680">
        <v>8.4600000000000009</v>
      </c>
      <c r="S2680">
        <v>-0.46</v>
      </c>
      <c r="T2680">
        <v>0</v>
      </c>
      <c r="U2680">
        <v>177</v>
      </c>
      <c r="V2680">
        <v>177</v>
      </c>
      <c r="W2680">
        <v>0</v>
      </c>
      <c r="X2680" t="s">
        <v>68</v>
      </c>
      <c r="Y2680">
        <v>38.65</v>
      </c>
      <c r="Z2680">
        <v>2.2799999999999998</v>
      </c>
      <c r="AA2680" t="s">
        <v>74</v>
      </c>
      <c r="AB2680" t="s">
        <v>75</v>
      </c>
      <c r="AE2680" t="s">
        <v>89</v>
      </c>
      <c r="AF2680" t="s">
        <v>56</v>
      </c>
      <c r="AG2680">
        <v>8929758003</v>
      </c>
      <c r="AK2680">
        <v>0</v>
      </c>
      <c r="AL2680">
        <v>0</v>
      </c>
      <c r="AN2680">
        <v>177</v>
      </c>
      <c r="AV2680">
        <v>169</v>
      </c>
      <c r="AW2680">
        <v>4.2300000000000004</v>
      </c>
      <c r="AX2680">
        <v>169</v>
      </c>
      <c r="AY2680">
        <v>4.2300000000000004</v>
      </c>
      <c r="AZ2680">
        <v>169</v>
      </c>
    </row>
    <row r="2681" spans="1:55" x14ac:dyDescent="0.25">
      <c r="A2681" t="s">
        <v>54</v>
      </c>
      <c r="B2681">
        <v>110027</v>
      </c>
      <c r="C2681" t="s">
        <v>55</v>
      </c>
      <c r="D2681" t="s">
        <v>56</v>
      </c>
      <c r="E2681" s="1">
        <v>45978</v>
      </c>
      <c r="F2681" t="s">
        <v>3123</v>
      </c>
      <c r="G2681" t="s">
        <v>63</v>
      </c>
      <c r="H2681" s="4">
        <v>222365000000000</v>
      </c>
      <c r="I2681">
        <v>29811</v>
      </c>
      <c r="J2681" s="3">
        <v>45978.899305555555</v>
      </c>
      <c r="K2681" t="s">
        <v>5760</v>
      </c>
      <c r="L2681" t="s">
        <v>59</v>
      </c>
      <c r="M2681">
        <v>492.28</v>
      </c>
      <c r="N2681">
        <v>-93.74</v>
      </c>
      <c r="O2681">
        <v>0</v>
      </c>
      <c r="P2681">
        <v>398.54</v>
      </c>
      <c r="Q2681">
        <v>32</v>
      </c>
      <c r="R2681">
        <v>0</v>
      </c>
      <c r="S2681">
        <v>0.46</v>
      </c>
      <c r="T2681">
        <v>0</v>
      </c>
      <c r="U2681">
        <v>431</v>
      </c>
      <c r="V2681">
        <v>431</v>
      </c>
      <c r="W2681">
        <v>0</v>
      </c>
      <c r="X2681" t="s">
        <v>64</v>
      </c>
      <c r="Y2681">
        <v>132.69999999999999</v>
      </c>
      <c r="Z2681">
        <v>10.5</v>
      </c>
      <c r="AA2681" t="s">
        <v>65</v>
      </c>
      <c r="AB2681" t="s">
        <v>56</v>
      </c>
      <c r="AC2681">
        <v>9024</v>
      </c>
      <c r="AK2681">
        <v>32</v>
      </c>
      <c r="AL2681">
        <v>0</v>
      </c>
      <c r="AS2681">
        <v>431</v>
      </c>
      <c r="AZ2681">
        <v>398.54</v>
      </c>
      <c r="BB2681">
        <v>32</v>
      </c>
    </row>
    <row r="2682" spans="1:55" x14ac:dyDescent="0.25">
      <c r="A2682" t="s">
        <v>54</v>
      </c>
      <c r="B2682">
        <v>110027</v>
      </c>
      <c r="C2682" t="s">
        <v>55</v>
      </c>
      <c r="D2682" t="s">
        <v>56</v>
      </c>
      <c r="E2682" s="1">
        <v>45978</v>
      </c>
      <c r="F2682" t="s">
        <v>3124</v>
      </c>
      <c r="G2682" t="s">
        <v>58</v>
      </c>
      <c r="H2682">
        <v>7471079848</v>
      </c>
      <c r="I2682">
        <v>18528960</v>
      </c>
      <c r="J2682" s="3">
        <v>45978.900694444441</v>
      </c>
      <c r="K2682" t="s">
        <v>5760</v>
      </c>
      <c r="L2682" t="s">
        <v>59</v>
      </c>
      <c r="M2682">
        <v>299</v>
      </c>
      <c r="N2682">
        <v>-100</v>
      </c>
      <c r="O2682">
        <v>0</v>
      </c>
      <c r="P2682">
        <v>199</v>
      </c>
      <c r="Q2682">
        <v>32</v>
      </c>
      <c r="R2682">
        <v>0</v>
      </c>
      <c r="S2682">
        <v>0</v>
      </c>
      <c r="T2682">
        <v>0</v>
      </c>
      <c r="U2682">
        <v>231</v>
      </c>
      <c r="V2682">
        <v>231</v>
      </c>
      <c r="W2682">
        <v>0</v>
      </c>
      <c r="X2682" t="s">
        <v>60</v>
      </c>
      <c r="Y2682">
        <v>43.18</v>
      </c>
      <c r="Z2682">
        <v>9.82</v>
      </c>
      <c r="AA2682" t="s">
        <v>61</v>
      </c>
      <c r="AB2682" t="s">
        <v>56</v>
      </c>
      <c r="AC2682">
        <v>9848</v>
      </c>
      <c r="AK2682">
        <v>32</v>
      </c>
      <c r="AL2682">
        <v>0</v>
      </c>
      <c r="AT2682">
        <v>231</v>
      </c>
      <c r="AZ2682">
        <v>199</v>
      </c>
      <c r="BC2682">
        <v>32</v>
      </c>
    </row>
    <row r="2683" spans="1:55" x14ac:dyDescent="0.25">
      <c r="A2683" t="s">
        <v>54</v>
      </c>
      <c r="B2683">
        <v>110027</v>
      </c>
      <c r="C2683" t="s">
        <v>55</v>
      </c>
      <c r="D2683" t="s">
        <v>56</v>
      </c>
      <c r="E2683" s="1">
        <v>45978</v>
      </c>
      <c r="F2683" t="s">
        <v>3125</v>
      </c>
      <c r="G2683" t="s">
        <v>67</v>
      </c>
      <c r="J2683" s="3">
        <v>45978.911805555559</v>
      </c>
      <c r="K2683" t="s">
        <v>5760</v>
      </c>
      <c r="L2683" t="s">
        <v>59</v>
      </c>
      <c r="M2683">
        <v>159</v>
      </c>
      <c r="N2683">
        <v>0</v>
      </c>
      <c r="O2683">
        <v>0</v>
      </c>
      <c r="P2683">
        <v>159</v>
      </c>
      <c r="Q2683">
        <v>0</v>
      </c>
      <c r="R2683">
        <v>7.96</v>
      </c>
      <c r="S2683">
        <v>0.04</v>
      </c>
      <c r="T2683">
        <v>0</v>
      </c>
      <c r="U2683">
        <v>167</v>
      </c>
      <c r="V2683">
        <v>167</v>
      </c>
      <c r="W2683">
        <v>0</v>
      </c>
      <c r="X2683" t="s">
        <v>73</v>
      </c>
      <c r="Y2683">
        <v>29.83</v>
      </c>
      <c r="Z2683">
        <v>2.5</v>
      </c>
      <c r="AA2683" t="s">
        <v>74</v>
      </c>
      <c r="AB2683" t="s">
        <v>75</v>
      </c>
      <c r="AE2683" t="s">
        <v>89</v>
      </c>
      <c r="AF2683" t="s">
        <v>56</v>
      </c>
      <c r="AG2683">
        <v>8929758003</v>
      </c>
      <c r="AK2683">
        <v>0</v>
      </c>
      <c r="AL2683">
        <v>0</v>
      </c>
      <c r="AM2683">
        <v>167</v>
      </c>
      <c r="AV2683">
        <v>159</v>
      </c>
      <c r="AW2683">
        <v>3.98</v>
      </c>
      <c r="AX2683">
        <v>159</v>
      </c>
      <c r="AY2683">
        <v>3.98</v>
      </c>
      <c r="AZ2683">
        <v>159</v>
      </c>
    </row>
    <row r="2684" spans="1:55" x14ac:dyDescent="0.25">
      <c r="A2684" t="s">
        <v>54</v>
      </c>
      <c r="B2684">
        <v>110027</v>
      </c>
      <c r="C2684" t="s">
        <v>55</v>
      </c>
      <c r="D2684" t="s">
        <v>56</v>
      </c>
      <c r="E2684" s="1">
        <v>45978</v>
      </c>
      <c r="F2684" t="s">
        <v>3126</v>
      </c>
      <c r="G2684" t="s">
        <v>67</v>
      </c>
      <c r="J2684" s="3">
        <v>45978.913888888892</v>
      </c>
      <c r="K2684" t="s">
        <v>5760</v>
      </c>
      <c r="L2684" t="s">
        <v>59</v>
      </c>
      <c r="M2684">
        <v>338</v>
      </c>
      <c r="N2684">
        <v>0</v>
      </c>
      <c r="O2684">
        <v>0</v>
      </c>
      <c r="P2684">
        <v>338</v>
      </c>
      <c r="Q2684">
        <v>0</v>
      </c>
      <c r="R2684">
        <v>16.899999999999999</v>
      </c>
      <c r="S2684">
        <v>0.1</v>
      </c>
      <c r="T2684">
        <v>0</v>
      </c>
      <c r="U2684">
        <v>355</v>
      </c>
      <c r="V2684">
        <v>355</v>
      </c>
      <c r="W2684">
        <v>0</v>
      </c>
      <c r="X2684" t="s">
        <v>68</v>
      </c>
      <c r="Y2684">
        <v>91.73</v>
      </c>
      <c r="Z2684">
        <v>4.84</v>
      </c>
      <c r="AA2684" t="s">
        <v>74</v>
      </c>
      <c r="AB2684" t="s">
        <v>75</v>
      </c>
      <c r="AE2684" t="s">
        <v>89</v>
      </c>
      <c r="AF2684" t="s">
        <v>56</v>
      </c>
      <c r="AG2684">
        <v>8929758003</v>
      </c>
      <c r="AK2684">
        <v>0</v>
      </c>
      <c r="AL2684">
        <v>0</v>
      </c>
      <c r="AN2684">
        <v>355</v>
      </c>
      <c r="AV2684">
        <v>338</v>
      </c>
      <c r="AW2684">
        <v>8.4499999999999993</v>
      </c>
      <c r="AX2684">
        <v>338</v>
      </c>
      <c r="AY2684">
        <v>8.4499999999999993</v>
      </c>
      <c r="AZ2684">
        <v>338</v>
      </c>
    </row>
    <row r="2685" spans="1:55" x14ac:dyDescent="0.25">
      <c r="A2685" t="s">
        <v>54</v>
      </c>
      <c r="B2685">
        <v>110027</v>
      </c>
      <c r="C2685" t="s">
        <v>55</v>
      </c>
      <c r="D2685" t="s">
        <v>56</v>
      </c>
      <c r="E2685" s="1">
        <v>45978</v>
      </c>
      <c r="F2685" t="s">
        <v>3127</v>
      </c>
      <c r="G2685" t="s">
        <v>58</v>
      </c>
      <c r="H2685">
        <v>7480884311</v>
      </c>
      <c r="I2685">
        <v>18528960</v>
      </c>
      <c r="J2685" s="3">
        <v>45978.925694444442</v>
      </c>
      <c r="K2685" t="s">
        <v>5760</v>
      </c>
      <c r="L2685" t="s">
        <v>59</v>
      </c>
      <c r="M2685">
        <v>219</v>
      </c>
      <c r="N2685">
        <v>-100</v>
      </c>
      <c r="O2685">
        <v>0</v>
      </c>
      <c r="P2685">
        <v>119</v>
      </c>
      <c r="Q2685">
        <v>32</v>
      </c>
      <c r="R2685">
        <v>0</v>
      </c>
      <c r="S2685">
        <v>0</v>
      </c>
      <c r="T2685">
        <v>0</v>
      </c>
      <c r="U2685">
        <v>151</v>
      </c>
      <c r="V2685">
        <v>151</v>
      </c>
      <c r="W2685">
        <v>0</v>
      </c>
      <c r="X2685" t="s">
        <v>60</v>
      </c>
      <c r="Y2685">
        <v>38.47</v>
      </c>
      <c r="Z2685">
        <v>4.7699999999999996</v>
      </c>
      <c r="AA2685" t="s">
        <v>61</v>
      </c>
      <c r="AB2685" t="s">
        <v>56</v>
      </c>
      <c r="AC2685">
        <v>4311</v>
      </c>
      <c r="AK2685">
        <v>32</v>
      </c>
      <c r="AL2685">
        <v>0</v>
      </c>
      <c r="AT2685">
        <v>151</v>
      </c>
      <c r="AZ2685">
        <v>119</v>
      </c>
      <c r="BC2685">
        <v>32</v>
      </c>
    </row>
    <row r="2686" spans="1:55" x14ac:dyDescent="0.25">
      <c r="A2686" t="s">
        <v>54</v>
      </c>
      <c r="B2686">
        <v>110027</v>
      </c>
      <c r="C2686" t="s">
        <v>55</v>
      </c>
      <c r="D2686" t="s">
        <v>56</v>
      </c>
      <c r="E2686" s="1">
        <v>45978</v>
      </c>
      <c r="F2686" t="s">
        <v>3128</v>
      </c>
      <c r="G2686" t="s">
        <v>58</v>
      </c>
      <c r="H2686">
        <v>7485435206</v>
      </c>
      <c r="I2686">
        <v>18528960</v>
      </c>
      <c r="J2686" s="3">
        <v>45978.932638888888</v>
      </c>
      <c r="K2686" t="s">
        <v>5760</v>
      </c>
      <c r="L2686" t="s">
        <v>59</v>
      </c>
      <c r="M2686">
        <v>219</v>
      </c>
      <c r="N2686">
        <v>-100</v>
      </c>
      <c r="O2686">
        <v>0</v>
      </c>
      <c r="P2686">
        <v>119</v>
      </c>
      <c r="Q2686">
        <v>32</v>
      </c>
      <c r="R2686">
        <v>0</v>
      </c>
      <c r="S2686">
        <v>0</v>
      </c>
      <c r="T2686">
        <v>0</v>
      </c>
      <c r="U2686">
        <v>151</v>
      </c>
      <c r="V2686">
        <v>151</v>
      </c>
      <c r="W2686">
        <v>0</v>
      </c>
      <c r="X2686" t="s">
        <v>60</v>
      </c>
      <c r="Y2686">
        <v>42.74</v>
      </c>
      <c r="Z2686">
        <v>4.26</v>
      </c>
      <c r="AA2686" t="s">
        <v>61</v>
      </c>
      <c r="AB2686" t="s">
        <v>56</v>
      </c>
      <c r="AC2686">
        <v>5206</v>
      </c>
      <c r="AK2686">
        <v>32</v>
      </c>
      <c r="AL2686">
        <v>0</v>
      </c>
      <c r="AT2686">
        <v>151</v>
      </c>
      <c r="AZ2686">
        <v>119</v>
      </c>
      <c r="BC2686">
        <v>32</v>
      </c>
    </row>
    <row r="2687" spans="1:55" x14ac:dyDescent="0.25">
      <c r="A2687" t="s">
        <v>54</v>
      </c>
      <c r="B2687">
        <v>110027</v>
      </c>
      <c r="C2687" t="s">
        <v>55</v>
      </c>
      <c r="D2687" t="s">
        <v>56</v>
      </c>
      <c r="E2687" s="1">
        <v>45978</v>
      </c>
      <c r="F2687" t="s">
        <v>3129</v>
      </c>
      <c r="G2687" t="s">
        <v>58</v>
      </c>
      <c r="H2687">
        <v>7490729755</v>
      </c>
      <c r="I2687">
        <v>18528960</v>
      </c>
      <c r="J2687" s="3">
        <v>45978.939583333333</v>
      </c>
      <c r="K2687" t="s">
        <v>5760</v>
      </c>
      <c r="L2687" t="s">
        <v>59</v>
      </c>
      <c r="M2687">
        <v>478</v>
      </c>
      <c r="N2687">
        <v>-199.5</v>
      </c>
      <c r="O2687">
        <v>0</v>
      </c>
      <c r="P2687">
        <v>278.5</v>
      </c>
      <c r="Q2687">
        <v>32</v>
      </c>
      <c r="R2687">
        <v>0</v>
      </c>
      <c r="S2687">
        <v>0</v>
      </c>
      <c r="T2687">
        <v>0</v>
      </c>
      <c r="U2687">
        <v>310.5</v>
      </c>
      <c r="V2687">
        <v>310.5</v>
      </c>
      <c r="W2687">
        <v>0</v>
      </c>
      <c r="X2687" t="s">
        <v>60</v>
      </c>
      <c r="Y2687">
        <v>70.819999999999993</v>
      </c>
      <c r="Z2687">
        <v>1.96</v>
      </c>
      <c r="AA2687" t="s">
        <v>61</v>
      </c>
      <c r="AB2687" t="s">
        <v>56</v>
      </c>
      <c r="AC2687">
        <v>9755</v>
      </c>
      <c r="AK2687">
        <v>32</v>
      </c>
      <c r="AL2687">
        <v>0</v>
      </c>
      <c r="AT2687">
        <v>310.5</v>
      </c>
      <c r="AZ2687">
        <v>278.5</v>
      </c>
      <c r="BC2687">
        <v>32</v>
      </c>
    </row>
    <row r="2688" spans="1:55" x14ac:dyDescent="0.25">
      <c r="A2688" t="s">
        <v>54</v>
      </c>
      <c r="B2688">
        <v>110027</v>
      </c>
      <c r="C2688" t="s">
        <v>55</v>
      </c>
      <c r="D2688" t="s">
        <v>56</v>
      </c>
      <c r="E2688" s="1">
        <v>45978</v>
      </c>
      <c r="F2688" t="s">
        <v>3130</v>
      </c>
      <c r="G2688" t="s">
        <v>67</v>
      </c>
      <c r="J2688" s="3">
        <v>45978.939583333333</v>
      </c>
      <c r="K2688" t="s">
        <v>5760</v>
      </c>
      <c r="L2688" t="s">
        <v>59</v>
      </c>
      <c r="M2688">
        <v>705.1</v>
      </c>
      <c r="N2688">
        <v>0</v>
      </c>
      <c r="O2688">
        <v>0</v>
      </c>
      <c r="P2688">
        <v>705.1</v>
      </c>
      <c r="Q2688">
        <v>0</v>
      </c>
      <c r="R2688">
        <v>35.26</v>
      </c>
      <c r="S2688">
        <v>-0.36</v>
      </c>
      <c r="T2688">
        <v>0</v>
      </c>
      <c r="U2688">
        <v>740</v>
      </c>
      <c r="V2688">
        <v>740</v>
      </c>
      <c r="W2688">
        <v>0</v>
      </c>
      <c r="X2688" t="s">
        <v>68</v>
      </c>
      <c r="Y2688">
        <v>165.28</v>
      </c>
      <c r="Z2688">
        <v>7.02</v>
      </c>
      <c r="AA2688" t="s">
        <v>74</v>
      </c>
      <c r="AB2688" t="s">
        <v>75</v>
      </c>
      <c r="AE2688" t="s">
        <v>89</v>
      </c>
      <c r="AF2688" t="s">
        <v>56</v>
      </c>
      <c r="AG2688">
        <v>8929758003</v>
      </c>
      <c r="AK2688">
        <v>0</v>
      </c>
      <c r="AL2688">
        <v>0</v>
      </c>
      <c r="AN2688">
        <v>740</v>
      </c>
      <c r="AV2688">
        <v>705.1</v>
      </c>
      <c r="AW2688">
        <v>17.63</v>
      </c>
      <c r="AX2688">
        <v>705.1</v>
      </c>
      <c r="AY2688">
        <v>17.63</v>
      </c>
      <c r="AZ2688">
        <v>705.1</v>
      </c>
    </row>
    <row r="2689" spans="1:55" x14ac:dyDescent="0.25">
      <c r="A2689" t="s">
        <v>54</v>
      </c>
      <c r="B2689">
        <v>110027</v>
      </c>
      <c r="C2689" t="s">
        <v>55</v>
      </c>
      <c r="D2689" t="s">
        <v>56</v>
      </c>
      <c r="E2689" s="1">
        <v>45978</v>
      </c>
      <c r="F2689" t="s">
        <v>3131</v>
      </c>
      <c r="G2689" t="s">
        <v>58</v>
      </c>
      <c r="H2689">
        <v>7492094009</v>
      </c>
      <c r="I2689">
        <v>18528960</v>
      </c>
      <c r="J2689" s="3">
        <v>45978.94027777778</v>
      </c>
      <c r="K2689" t="s">
        <v>5760</v>
      </c>
      <c r="L2689" t="s">
        <v>59</v>
      </c>
      <c r="M2689">
        <v>159</v>
      </c>
      <c r="N2689">
        <v>-79.5</v>
      </c>
      <c r="O2689">
        <v>0</v>
      </c>
      <c r="P2689">
        <v>79.5</v>
      </c>
      <c r="Q2689">
        <v>32</v>
      </c>
      <c r="R2689">
        <v>0</v>
      </c>
      <c r="S2689">
        <v>0</v>
      </c>
      <c r="T2689">
        <v>0</v>
      </c>
      <c r="U2689">
        <v>111.5</v>
      </c>
      <c r="V2689">
        <v>111.5</v>
      </c>
      <c r="W2689">
        <v>0</v>
      </c>
      <c r="X2689" t="s">
        <v>60</v>
      </c>
      <c r="Y2689">
        <v>24.55</v>
      </c>
      <c r="Z2689">
        <v>2.82</v>
      </c>
      <c r="AA2689" t="s">
        <v>61</v>
      </c>
      <c r="AB2689" t="s">
        <v>56</v>
      </c>
      <c r="AC2689">
        <v>4009</v>
      </c>
      <c r="AK2689">
        <v>32</v>
      </c>
      <c r="AL2689">
        <v>0</v>
      </c>
      <c r="AT2689">
        <v>111.5</v>
      </c>
      <c r="AZ2689">
        <v>79.5</v>
      </c>
      <c r="BC2689">
        <v>32</v>
      </c>
    </row>
    <row r="2690" spans="1:55" x14ac:dyDescent="0.25">
      <c r="A2690" t="s">
        <v>54</v>
      </c>
      <c r="B2690">
        <v>110027</v>
      </c>
      <c r="C2690" t="s">
        <v>55</v>
      </c>
      <c r="D2690" t="s">
        <v>56</v>
      </c>
      <c r="E2690" s="1">
        <v>45978</v>
      </c>
      <c r="F2690" t="s">
        <v>3132</v>
      </c>
      <c r="G2690" t="s">
        <v>58</v>
      </c>
      <c r="H2690">
        <v>7494063253</v>
      </c>
      <c r="I2690">
        <v>18528960</v>
      </c>
      <c r="J2690" s="3">
        <v>45978.946527777778</v>
      </c>
      <c r="K2690" t="s">
        <v>5760</v>
      </c>
      <c r="L2690" t="s">
        <v>59</v>
      </c>
      <c r="M2690">
        <v>338</v>
      </c>
      <c r="N2690">
        <v>-75</v>
      </c>
      <c r="O2690">
        <v>0</v>
      </c>
      <c r="P2690">
        <v>263</v>
      </c>
      <c r="Q2690">
        <v>32</v>
      </c>
      <c r="R2690">
        <v>0</v>
      </c>
      <c r="S2690">
        <v>0</v>
      </c>
      <c r="T2690">
        <v>0</v>
      </c>
      <c r="U2690">
        <v>295</v>
      </c>
      <c r="V2690">
        <v>295</v>
      </c>
      <c r="W2690">
        <v>0</v>
      </c>
      <c r="X2690" t="s">
        <v>60</v>
      </c>
      <c r="Y2690">
        <v>53.3</v>
      </c>
      <c r="Z2690">
        <v>9.82</v>
      </c>
      <c r="AA2690" t="s">
        <v>61</v>
      </c>
      <c r="AB2690" t="s">
        <v>56</v>
      </c>
      <c r="AC2690">
        <v>3253</v>
      </c>
      <c r="AK2690">
        <v>32</v>
      </c>
      <c r="AL2690">
        <v>0</v>
      </c>
      <c r="AT2690">
        <v>295</v>
      </c>
      <c r="AZ2690">
        <v>263</v>
      </c>
      <c r="BC2690">
        <v>32</v>
      </c>
    </row>
    <row r="2691" spans="1:55" x14ac:dyDescent="0.25">
      <c r="A2691" t="s">
        <v>54</v>
      </c>
      <c r="B2691">
        <v>110027</v>
      </c>
      <c r="C2691" t="s">
        <v>55</v>
      </c>
      <c r="D2691" t="s">
        <v>56</v>
      </c>
      <c r="E2691" s="1">
        <v>45978</v>
      </c>
      <c r="F2691" t="s">
        <v>3133</v>
      </c>
      <c r="G2691" t="s">
        <v>63</v>
      </c>
      <c r="H2691" s="4">
        <v>222370000000000</v>
      </c>
      <c r="I2691">
        <v>29811</v>
      </c>
      <c r="J2691" s="3">
        <v>45978.952777777777</v>
      </c>
      <c r="K2691" t="s">
        <v>5760</v>
      </c>
      <c r="L2691" t="s">
        <v>59</v>
      </c>
      <c r="M2691">
        <v>408</v>
      </c>
      <c r="N2691">
        <v>-93.75</v>
      </c>
      <c r="O2691">
        <v>0</v>
      </c>
      <c r="P2691">
        <v>314.25</v>
      </c>
      <c r="Q2691">
        <v>32</v>
      </c>
      <c r="R2691">
        <v>0</v>
      </c>
      <c r="S2691">
        <v>-0.25</v>
      </c>
      <c r="T2691">
        <v>0</v>
      </c>
      <c r="U2691">
        <v>346</v>
      </c>
      <c r="V2691">
        <v>346</v>
      </c>
      <c r="W2691">
        <v>0</v>
      </c>
      <c r="X2691" t="s">
        <v>64</v>
      </c>
      <c r="Y2691">
        <v>93.01</v>
      </c>
      <c r="Z2691">
        <v>6.74</v>
      </c>
      <c r="AA2691" t="s">
        <v>65</v>
      </c>
      <c r="AB2691" t="s">
        <v>56</v>
      </c>
      <c r="AC2691">
        <v>4996</v>
      </c>
      <c r="AK2691">
        <v>32</v>
      </c>
      <c r="AL2691">
        <v>0</v>
      </c>
      <c r="AS2691">
        <v>346</v>
      </c>
      <c r="AZ2691">
        <v>314.25</v>
      </c>
      <c r="BB2691">
        <v>32</v>
      </c>
    </row>
    <row r="2692" spans="1:55" x14ac:dyDescent="0.25">
      <c r="A2692" t="s">
        <v>54</v>
      </c>
      <c r="B2692">
        <v>110027</v>
      </c>
      <c r="C2692" t="s">
        <v>55</v>
      </c>
      <c r="D2692" t="s">
        <v>56</v>
      </c>
      <c r="E2692" s="1">
        <v>45978</v>
      </c>
      <c r="F2692" t="s">
        <v>3134</v>
      </c>
      <c r="G2692" t="s">
        <v>63</v>
      </c>
      <c r="H2692" s="4">
        <v>222370000000000</v>
      </c>
      <c r="I2692">
        <v>29811</v>
      </c>
      <c r="J2692" s="3">
        <v>45978.953472222223</v>
      </c>
      <c r="K2692" t="s">
        <v>5760</v>
      </c>
      <c r="L2692" t="s">
        <v>59</v>
      </c>
      <c r="M2692">
        <v>267</v>
      </c>
      <c r="N2692">
        <v>-93.75</v>
      </c>
      <c r="O2692">
        <v>0</v>
      </c>
      <c r="P2692">
        <v>173.25</v>
      </c>
      <c r="Q2692">
        <v>32</v>
      </c>
      <c r="R2692">
        <v>0</v>
      </c>
      <c r="S2692">
        <v>-0.25</v>
      </c>
      <c r="T2692">
        <v>0</v>
      </c>
      <c r="U2692">
        <v>205</v>
      </c>
      <c r="V2692">
        <v>205</v>
      </c>
      <c r="W2692">
        <v>0</v>
      </c>
      <c r="X2692" t="s">
        <v>64</v>
      </c>
      <c r="Y2692">
        <v>54.85</v>
      </c>
      <c r="Z2692">
        <v>5</v>
      </c>
      <c r="AA2692" t="s">
        <v>65</v>
      </c>
      <c r="AB2692" t="s">
        <v>56</v>
      </c>
      <c r="AC2692">
        <v>2491</v>
      </c>
      <c r="AK2692">
        <v>32</v>
      </c>
      <c r="AL2692">
        <v>0</v>
      </c>
      <c r="AS2692">
        <v>205</v>
      </c>
      <c r="AZ2692">
        <v>173.25</v>
      </c>
      <c r="BB2692">
        <v>32</v>
      </c>
    </row>
    <row r="2693" spans="1:55" x14ac:dyDescent="0.25">
      <c r="A2693" t="s">
        <v>54</v>
      </c>
      <c r="B2693">
        <v>110027</v>
      </c>
      <c r="C2693" t="s">
        <v>55</v>
      </c>
      <c r="D2693" t="s">
        <v>56</v>
      </c>
      <c r="E2693" s="1">
        <v>45978</v>
      </c>
      <c r="F2693" t="s">
        <v>3135</v>
      </c>
      <c r="G2693" t="s">
        <v>63</v>
      </c>
      <c r="H2693" s="4">
        <v>222370000000000</v>
      </c>
      <c r="I2693">
        <v>29811</v>
      </c>
      <c r="J2693" s="3">
        <v>45978.957638888889</v>
      </c>
      <c r="K2693" t="s">
        <v>5760</v>
      </c>
      <c r="L2693" t="s">
        <v>59</v>
      </c>
      <c r="M2693">
        <v>79</v>
      </c>
      <c r="N2693">
        <v>-20</v>
      </c>
      <c r="O2693">
        <v>0</v>
      </c>
      <c r="P2693">
        <v>59</v>
      </c>
      <c r="Q2693">
        <v>32</v>
      </c>
      <c r="R2693">
        <v>0</v>
      </c>
      <c r="S2693">
        <v>0</v>
      </c>
      <c r="T2693">
        <v>0</v>
      </c>
      <c r="U2693">
        <v>91</v>
      </c>
      <c r="V2693">
        <v>91</v>
      </c>
      <c r="W2693">
        <v>0</v>
      </c>
      <c r="X2693" t="s">
        <v>64</v>
      </c>
      <c r="Y2693">
        <v>15.49</v>
      </c>
      <c r="Z2693">
        <v>1.96</v>
      </c>
      <c r="AA2693" t="s">
        <v>65</v>
      </c>
      <c r="AB2693" t="s">
        <v>56</v>
      </c>
      <c r="AC2693">
        <v>6081</v>
      </c>
      <c r="AK2693">
        <v>32</v>
      </c>
      <c r="AL2693">
        <v>0</v>
      </c>
      <c r="AS2693">
        <v>91</v>
      </c>
      <c r="AZ2693">
        <v>59</v>
      </c>
      <c r="BB2693">
        <v>32</v>
      </c>
    </row>
    <row r="2694" spans="1:55" x14ac:dyDescent="0.25">
      <c r="A2694" t="s">
        <v>54</v>
      </c>
      <c r="B2694">
        <v>110027</v>
      </c>
      <c r="C2694" t="s">
        <v>55</v>
      </c>
      <c r="D2694" t="s">
        <v>56</v>
      </c>
      <c r="E2694" s="1">
        <v>45978</v>
      </c>
      <c r="F2694" t="s">
        <v>3136</v>
      </c>
      <c r="G2694" t="s">
        <v>58</v>
      </c>
      <c r="H2694">
        <v>7491863530</v>
      </c>
      <c r="I2694">
        <v>18528960</v>
      </c>
      <c r="J2694" s="3">
        <v>45978.964583333334</v>
      </c>
      <c r="K2694" t="s">
        <v>5760</v>
      </c>
      <c r="L2694" t="s">
        <v>59</v>
      </c>
      <c r="M2694">
        <v>129</v>
      </c>
      <c r="N2694">
        <v>0</v>
      </c>
      <c r="O2694">
        <v>0</v>
      </c>
      <c r="P2694">
        <v>129</v>
      </c>
      <c r="Q2694">
        <v>32</v>
      </c>
      <c r="R2694">
        <v>0</v>
      </c>
      <c r="S2694">
        <v>0</v>
      </c>
      <c r="T2694">
        <v>0</v>
      </c>
      <c r="U2694">
        <v>161</v>
      </c>
      <c r="V2694">
        <v>161</v>
      </c>
      <c r="W2694">
        <v>0</v>
      </c>
      <c r="X2694" t="s">
        <v>60</v>
      </c>
      <c r="Y2694">
        <v>20.22</v>
      </c>
      <c r="Z2694">
        <v>3.92</v>
      </c>
      <c r="AA2694" t="s">
        <v>61</v>
      </c>
      <c r="AB2694" t="s">
        <v>56</v>
      </c>
      <c r="AC2694">
        <v>3530</v>
      </c>
      <c r="AK2694">
        <v>32</v>
      </c>
      <c r="AL2694">
        <v>0</v>
      </c>
      <c r="AT2694">
        <v>161</v>
      </c>
      <c r="AZ2694">
        <v>129</v>
      </c>
      <c r="BC2694">
        <v>32</v>
      </c>
    </row>
    <row r="2695" spans="1:55" x14ac:dyDescent="0.25">
      <c r="A2695" t="s">
        <v>54</v>
      </c>
      <c r="B2695">
        <v>110027</v>
      </c>
      <c r="C2695" t="s">
        <v>55</v>
      </c>
      <c r="D2695" t="s">
        <v>56</v>
      </c>
      <c r="E2695" s="1">
        <v>45978</v>
      </c>
      <c r="F2695" t="s">
        <v>3137</v>
      </c>
      <c r="G2695" t="s">
        <v>67</v>
      </c>
      <c r="J2695" s="3">
        <v>45978.96597222222</v>
      </c>
      <c r="K2695" t="s">
        <v>5760</v>
      </c>
      <c r="L2695" t="s">
        <v>59</v>
      </c>
      <c r="M2695">
        <v>407</v>
      </c>
      <c r="N2695">
        <v>0</v>
      </c>
      <c r="O2695">
        <v>0</v>
      </c>
      <c r="P2695">
        <v>407</v>
      </c>
      <c r="Q2695">
        <v>0</v>
      </c>
      <c r="R2695">
        <v>20.34</v>
      </c>
      <c r="S2695">
        <v>-0.34</v>
      </c>
      <c r="T2695">
        <v>0</v>
      </c>
      <c r="U2695">
        <v>427</v>
      </c>
      <c r="V2695">
        <v>427</v>
      </c>
      <c r="W2695">
        <v>0</v>
      </c>
      <c r="X2695" t="s">
        <v>73</v>
      </c>
      <c r="Y2695">
        <v>119.11</v>
      </c>
      <c r="Z2695">
        <v>4.8600000000000003</v>
      </c>
      <c r="AA2695" t="s">
        <v>74</v>
      </c>
      <c r="AB2695" t="s">
        <v>75</v>
      </c>
      <c r="AE2695" t="s">
        <v>89</v>
      </c>
      <c r="AF2695" t="s">
        <v>56</v>
      </c>
      <c r="AG2695">
        <v>8929758003</v>
      </c>
      <c r="AK2695">
        <v>0</v>
      </c>
      <c r="AL2695">
        <v>0</v>
      </c>
      <c r="AM2695">
        <v>427</v>
      </c>
      <c r="AV2695">
        <v>407</v>
      </c>
      <c r="AW2695">
        <v>10.17</v>
      </c>
      <c r="AX2695">
        <v>407</v>
      </c>
      <c r="AY2695">
        <v>10.17</v>
      </c>
      <c r="AZ2695">
        <v>407</v>
      </c>
    </row>
    <row r="2696" spans="1:55" x14ac:dyDescent="0.25">
      <c r="A2696" t="s">
        <v>54</v>
      </c>
      <c r="B2696">
        <v>110027</v>
      </c>
      <c r="C2696" t="s">
        <v>55</v>
      </c>
      <c r="D2696" t="s">
        <v>56</v>
      </c>
      <c r="E2696" s="1">
        <v>45978</v>
      </c>
      <c r="F2696" t="s">
        <v>3138</v>
      </c>
      <c r="G2696" t="s">
        <v>63</v>
      </c>
      <c r="H2696" s="4">
        <v>222371000000000</v>
      </c>
      <c r="I2696">
        <v>29811</v>
      </c>
      <c r="J2696" s="3">
        <v>45978.967361111114</v>
      </c>
      <c r="K2696" t="s">
        <v>5760</v>
      </c>
      <c r="L2696" t="s">
        <v>59</v>
      </c>
      <c r="M2696">
        <v>219</v>
      </c>
      <c r="N2696">
        <v>-90</v>
      </c>
      <c r="O2696">
        <v>0</v>
      </c>
      <c r="P2696">
        <v>129</v>
      </c>
      <c r="Q2696">
        <v>32</v>
      </c>
      <c r="R2696">
        <v>0</v>
      </c>
      <c r="S2696">
        <v>0</v>
      </c>
      <c r="T2696">
        <v>0</v>
      </c>
      <c r="U2696">
        <v>161</v>
      </c>
      <c r="V2696">
        <v>161</v>
      </c>
      <c r="W2696">
        <v>0</v>
      </c>
      <c r="X2696" t="s">
        <v>64</v>
      </c>
      <c r="Y2696">
        <v>37.47</v>
      </c>
      <c r="Z2696">
        <v>4.7699999999999996</v>
      </c>
      <c r="AA2696" t="s">
        <v>65</v>
      </c>
      <c r="AB2696" t="s">
        <v>56</v>
      </c>
      <c r="AC2696">
        <v>4285</v>
      </c>
      <c r="AK2696">
        <v>32</v>
      </c>
      <c r="AL2696">
        <v>0</v>
      </c>
      <c r="AS2696">
        <v>161</v>
      </c>
      <c r="AZ2696">
        <v>129</v>
      </c>
      <c r="BB2696">
        <v>32</v>
      </c>
    </row>
    <row r="2697" spans="1:55" x14ac:dyDescent="0.25">
      <c r="A2697" t="s">
        <v>54</v>
      </c>
      <c r="B2697">
        <v>110027</v>
      </c>
      <c r="C2697" t="s">
        <v>55</v>
      </c>
      <c r="D2697" t="s">
        <v>56</v>
      </c>
      <c r="E2697" s="1">
        <v>45978</v>
      </c>
      <c r="F2697" t="s">
        <v>3139</v>
      </c>
      <c r="G2697" t="s">
        <v>67</v>
      </c>
      <c r="J2697" s="3">
        <v>45978.968055555553</v>
      </c>
      <c r="K2697" t="s">
        <v>5760</v>
      </c>
      <c r="L2697" t="s">
        <v>59</v>
      </c>
      <c r="M2697">
        <v>468</v>
      </c>
      <c r="N2697">
        <v>0</v>
      </c>
      <c r="O2697">
        <v>0</v>
      </c>
      <c r="P2697">
        <v>468</v>
      </c>
      <c r="Q2697">
        <v>0</v>
      </c>
      <c r="R2697">
        <v>23.4</v>
      </c>
      <c r="S2697">
        <v>-0.4</v>
      </c>
      <c r="T2697">
        <v>0</v>
      </c>
      <c r="U2697">
        <v>491</v>
      </c>
      <c r="V2697">
        <v>491</v>
      </c>
      <c r="W2697">
        <v>0</v>
      </c>
      <c r="X2697" t="s">
        <v>73</v>
      </c>
      <c r="Y2697">
        <v>105.37</v>
      </c>
      <c r="Z2697">
        <v>10.68</v>
      </c>
      <c r="AA2697" t="s">
        <v>74</v>
      </c>
      <c r="AB2697" t="s">
        <v>75</v>
      </c>
      <c r="AE2697" t="s">
        <v>89</v>
      </c>
      <c r="AF2697" t="s">
        <v>56</v>
      </c>
      <c r="AG2697">
        <v>8929758003</v>
      </c>
      <c r="AK2697">
        <v>0</v>
      </c>
      <c r="AL2697">
        <v>0</v>
      </c>
      <c r="AM2697">
        <v>491</v>
      </c>
      <c r="AV2697">
        <v>468</v>
      </c>
      <c r="AW2697">
        <v>11.7</v>
      </c>
      <c r="AX2697">
        <v>468</v>
      </c>
      <c r="AY2697">
        <v>11.7</v>
      </c>
      <c r="AZ2697">
        <v>468</v>
      </c>
    </row>
    <row r="2698" spans="1:55" x14ac:dyDescent="0.25">
      <c r="A2698" t="s">
        <v>54</v>
      </c>
      <c r="B2698">
        <v>110027</v>
      </c>
      <c r="C2698" t="s">
        <v>55</v>
      </c>
      <c r="D2698" t="s">
        <v>56</v>
      </c>
      <c r="E2698" s="1">
        <v>45978</v>
      </c>
      <c r="F2698" t="s">
        <v>3140</v>
      </c>
      <c r="G2698" t="s">
        <v>63</v>
      </c>
      <c r="H2698" s="4">
        <v>222371000000000</v>
      </c>
      <c r="I2698">
        <v>29811</v>
      </c>
      <c r="J2698" s="3">
        <v>45978.96875</v>
      </c>
      <c r="K2698" t="s">
        <v>5760</v>
      </c>
      <c r="L2698" t="s">
        <v>59</v>
      </c>
      <c r="M2698">
        <v>325.66000000000003</v>
      </c>
      <c r="N2698">
        <v>-75</v>
      </c>
      <c r="O2698">
        <v>0</v>
      </c>
      <c r="P2698">
        <v>250.66</v>
      </c>
      <c r="Q2698">
        <v>32</v>
      </c>
      <c r="R2698">
        <v>0</v>
      </c>
      <c r="S2698">
        <v>0.34</v>
      </c>
      <c r="T2698">
        <v>0</v>
      </c>
      <c r="U2698">
        <v>283</v>
      </c>
      <c r="V2698">
        <v>283</v>
      </c>
      <c r="W2698">
        <v>0</v>
      </c>
      <c r="X2698" t="s">
        <v>64</v>
      </c>
      <c r="Y2698">
        <v>73.5</v>
      </c>
      <c r="Z2698">
        <v>5.45</v>
      </c>
      <c r="AA2698" t="s">
        <v>65</v>
      </c>
      <c r="AB2698" t="s">
        <v>56</v>
      </c>
      <c r="AC2698">
        <v>2234</v>
      </c>
      <c r="AK2698">
        <v>32</v>
      </c>
      <c r="AL2698">
        <v>0</v>
      </c>
      <c r="AS2698">
        <v>283</v>
      </c>
      <c r="AZ2698">
        <v>250.66</v>
      </c>
      <c r="BB2698">
        <v>32</v>
      </c>
    </row>
    <row r="2699" spans="1:55" x14ac:dyDescent="0.25">
      <c r="A2699" t="s">
        <v>54</v>
      </c>
      <c r="B2699">
        <v>110027</v>
      </c>
      <c r="C2699" t="s">
        <v>55</v>
      </c>
      <c r="D2699" t="s">
        <v>56</v>
      </c>
      <c r="E2699" s="1">
        <v>45978</v>
      </c>
      <c r="F2699" t="s">
        <v>3141</v>
      </c>
      <c r="G2699" t="s">
        <v>67</v>
      </c>
      <c r="J2699" s="3">
        <v>45978.977777777778</v>
      </c>
      <c r="K2699" t="s">
        <v>5760</v>
      </c>
      <c r="L2699" t="s">
        <v>59</v>
      </c>
      <c r="M2699">
        <v>189</v>
      </c>
      <c r="N2699">
        <v>0</v>
      </c>
      <c r="O2699">
        <v>0</v>
      </c>
      <c r="P2699">
        <v>189</v>
      </c>
      <c r="Q2699">
        <v>0</v>
      </c>
      <c r="R2699">
        <v>9.4600000000000009</v>
      </c>
      <c r="S2699">
        <v>-0.46</v>
      </c>
      <c r="T2699">
        <v>0</v>
      </c>
      <c r="U2699">
        <v>198</v>
      </c>
      <c r="V2699">
        <v>198</v>
      </c>
      <c r="W2699">
        <v>0</v>
      </c>
      <c r="X2699" t="s">
        <v>73</v>
      </c>
      <c r="Y2699">
        <v>45.98</v>
      </c>
      <c r="Z2699">
        <v>8.0500000000000007</v>
      </c>
      <c r="AA2699" t="s">
        <v>74</v>
      </c>
      <c r="AB2699" t="s">
        <v>75</v>
      </c>
      <c r="AE2699" t="s">
        <v>89</v>
      </c>
      <c r="AF2699" t="s">
        <v>56</v>
      </c>
      <c r="AG2699">
        <v>8929758003</v>
      </c>
      <c r="AK2699">
        <v>0</v>
      </c>
      <c r="AL2699">
        <v>0</v>
      </c>
      <c r="AM2699">
        <v>198</v>
      </c>
      <c r="AV2699">
        <v>189</v>
      </c>
      <c r="AW2699">
        <v>4.7300000000000004</v>
      </c>
      <c r="AX2699">
        <v>189</v>
      </c>
      <c r="AY2699">
        <v>4.7300000000000004</v>
      </c>
      <c r="AZ2699">
        <v>189</v>
      </c>
    </row>
    <row r="2700" spans="1:55" x14ac:dyDescent="0.25">
      <c r="A2700" t="s">
        <v>54</v>
      </c>
      <c r="B2700">
        <v>110027</v>
      </c>
      <c r="C2700" t="s">
        <v>55</v>
      </c>
      <c r="D2700" t="s">
        <v>56</v>
      </c>
      <c r="E2700" s="1">
        <v>45978</v>
      </c>
      <c r="F2700" t="s">
        <v>3142</v>
      </c>
      <c r="G2700" t="s">
        <v>67</v>
      </c>
      <c r="J2700" s="3">
        <v>45978.98541666667</v>
      </c>
      <c r="K2700" t="s">
        <v>5760</v>
      </c>
      <c r="L2700" t="s">
        <v>59</v>
      </c>
      <c r="M2700">
        <v>118</v>
      </c>
      <c r="N2700">
        <v>0</v>
      </c>
      <c r="O2700">
        <v>0</v>
      </c>
      <c r="P2700">
        <v>118</v>
      </c>
      <c r="Q2700">
        <v>0</v>
      </c>
      <c r="R2700">
        <v>5.9</v>
      </c>
      <c r="S2700">
        <v>0.1</v>
      </c>
      <c r="T2700">
        <v>0</v>
      </c>
      <c r="U2700">
        <v>124</v>
      </c>
      <c r="V2700">
        <v>124</v>
      </c>
      <c r="W2700">
        <v>0</v>
      </c>
      <c r="X2700" t="s">
        <v>68</v>
      </c>
      <c r="Y2700">
        <v>30.99</v>
      </c>
      <c r="Z2700">
        <v>4.28</v>
      </c>
      <c r="AA2700" t="s">
        <v>74</v>
      </c>
      <c r="AB2700" t="s">
        <v>75</v>
      </c>
      <c r="AE2700" t="s">
        <v>89</v>
      </c>
      <c r="AF2700" t="s">
        <v>56</v>
      </c>
      <c r="AG2700">
        <v>8929758003</v>
      </c>
      <c r="AK2700">
        <v>0</v>
      </c>
      <c r="AL2700">
        <v>0</v>
      </c>
      <c r="AN2700">
        <v>124</v>
      </c>
      <c r="AV2700">
        <v>118</v>
      </c>
      <c r="AW2700">
        <v>2.95</v>
      </c>
      <c r="AX2700">
        <v>118</v>
      </c>
      <c r="AY2700">
        <v>2.95</v>
      </c>
      <c r="AZ2700">
        <v>118</v>
      </c>
    </row>
    <row r="2701" spans="1:55" x14ac:dyDescent="0.25">
      <c r="A2701" t="s">
        <v>54</v>
      </c>
      <c r="B2701">
        <v>110027</v>
      </c>
      <c r="C2701" t="s">
        <v>55</v>
      </c>
      <c r="D2701" t="s">
        <v>56</v>
      </c>
      <c r="E2701" s="1">
        <v>45978</v>
      </c>
      <c r="F2701" t="s">
        <v>3143</v>
      </c>
      <c r="G2701" t="s">
        <v>67</v>
      </c>
      <c r="J2701" s="3">
        <v>45978.986805555556</v>
      </c>
      <c r="K2701" t="s">
        <v>5760</v>
      </c>
      <c r="L2701" t="s">
        <v>59</v>
      </c>
      <c r="M2701">
        <v>189</v>
      </c>
      <c r="N2701">
        <v>0</v>
      </c>
      <c r="O2701">
        <v>0</v>
      </c>
      <c r="P2701">
        <v>189</v>
      </c>
      <c r="Q2701">
        <v>0</v>
      </c>
      <c r="R2701">
        <v>9.4600000000000009</v>
      </c>
      <c r="S2701">
        <v>-0.46</v>
      </c>
      <c r="T2701">
        <v>0</v>
      </c>
      <c r="U2701">
        <v>198</v>
      </c>
      <c r="V2701">
        <v>198</v>
      </c>
      <c r="W2701">
        <v>0</v>
      </c>
      <c r="X2701" t="s">
        <v>73</v>
      </c>
      <c r="Y2701">
        <v>45.98</v>
      </c>
      <c r="Z2701">
        <v>8.0500000000000007</v>
      </c>
      <c r="AA2701" t="s">
        <v>74</v>
      </c>
      <c r="AB2701" t="s">
        <v>75</v>
      </c>
      <c r="AE2701" t="s">
        <v>89</v>
      </c>
      <c r="AF2701" t="s">
        <v>56</v>
      </c>
      <c r="AG2701">
        <v>8929758003</v>
      </c>
      <c r="AK2701">
        <v>0</v>
      </c>
      <c r="AL2701">
        <v>0</v>
      </c>
      <c r="AM2701">
        <v>198</v>
      </c>
      <c r="AV2701">
        <v>189</v>
      </c>
      <c r="AW2701">
        <v>4.7300000000000004</v>
      </c>
      <c r="AX2701">
        <v>189</v>
      </c>
      <c r="AY2701">
        <v>4.7300000000000004</v>
      </c>
      <c r="AZ2701">
        <v>189</v>
      </c>
    </row>
    <row r="2702" spans="1:55" x14ac:dyDescent="0.25">
      <c r="A2702" t="s">
        <v>54</v>
      </c>
      <c r="B2702">
        <v>110027</v>
      </c>
      <c r="C2702" t="s">
        <v>55</v>
      </c>
      <c r="D2702" t="s">
        <v>56</v>
      </c>
      <c r="E2702" s="1">
        <v>45978</v>
      </c>
      <c r="F2702" t="s">
        <v>3144</v>
      </c>
      <c r="G2702" t="s">
        <v>63</v>
      </c>
      <c r="H2702" s="4">
        <v>222374000000000</v>
      </c>
      <c r="I2702">
        <v>29811</v>
      </c>
      <c r="J2702" s="3">
        <v>45978.996527777781</v>
      </c>
      <c r="K2702" t="s">
        <v>5760</v>
      </c>
      <c r="L2702" t="s">
        <v>59</v>
      </c>
      <c r="M2702">
        <v>357</v>
      </c>
      <c r="N2702">
        <v>-93.74</v>
      </c>
      <c r="O2702">
        <v>0</v>
      </c>
      <c r="P2702">
        <v>263.26</v>
      </c>
      <c r="Q2702">
        <v>32</v>
      </c>
      <c r="R2702">
        <v>0</v>
      </c>
      <c r="S2702">
        <v>-0.26</v>
      </c>
      <c r="T2702">
        <v>0</v>
      </c>
      <c r="U2702">
        <v>295</v>
      </c>
      <c r="V2702">
        <v>295</v>
      </c>
      <c r="W2702">
        <v>0</v>
      </c>
      <c r="X2702" t="s">
        <v>64</v>
      </c>
      <c r="Y2702">
        <v>76.94</v>
      </c>
      <c r="Z2702">
        <v>6.96</v>
      </c>
      <c r="AA2702" t="s">
        <v>65</v>
      </c>
      <c r="AB2702" t="s">
        <v>56</v>
      </c>
      <c r="AC2702">
        <v>9124</v>
      </c>
      <c r="AK2702">
        <v>32</v>
      </c>
      <c r="AL2702">
        <v>0</v>
      </c>
      <c r="AS2702">
        <v>295</v>
      </c>
      <c r="AZ2702">
        <v>263.26</v>
      </c>
      <c r="BB2702">
        <v>32</v>
      </c>
    </row>
    <row r="2703" spans="1:55" x14ac:dyDescent="0.25">
      <c r="A2703" t="s">
        <v>54</v>
      </c>
      <c r="B2703">
        <v>110027</v>
      </c>
      <c r="C2703" t="s">
        <v>55</v>
      </c>
      <c r="D2703" t="s">
        <v>56</v>
      </c>
      <c r="E2703" s="1">
        <v>45978</v>
      </c>
      <c r="F2703" t="s">
        <v>3145</v>
      </c>
      <c r="G2703" t="s">
        <v>63</v>
      </c>
      <c r="H2703" s="4">
        <v>222374000000000</v>
      </c>
      <c r="I2703">
        <v>29811</v>
      </c>
      <c r="J2703" s="3">
        <v>45978.998611111114</v>
      </c>
      <c r="K2703" t="s">
        <v>5760</v>
      </c>
      <c r="L2703" t="s">
        <v>59</v>
      </c>
      <c r="M2703">
        <v>299</v>
      </c>
      <c r="N2703">
        <v>-93.75</v>
      </c>
      <c r="O2703">
        <v>0</v>
      </c>
      <c r="P2703">
        <v>205.25</v>
      </c>
      <c r="Q2703">
        <v>32</v>
      </c>
      <c r="R2703">
        <v>0</v>
      </c>
      <c r="S2703">
        <v>-0.25</v>
      </c>
      <c r="T2703">
        <v>0</v>
      </c>
      <c r="U2703">
        <v>237</v>
      </c>
      <c r="V2703">
        <v>237</v>
      </c>
      <c r="W2703">
        <v>0</v>
      </c>
      <c r="X2703" t="s">
        <v>64</v>
      </c>
      <c r="Y2703">
        <v>68.83</v>
      </c>
      <c r="Z2703">
        <v>5.1100000000000003</v>
      </c>
      <c r="AA2703" t="s">
        <v>65</v>
      </c>
      <c r="AB2703" t="s">
        <v>56</v>
      </c>
      <c r="AC2703">
        <v>5348</v>
      </c>
      <c r="AK2703">
        <v>32</v>
      </c>
      <c r="AL2703">
        <v>0</v>
      </c>
      <c r="AS2703">
        <v>237</v>
      </c>
      <c r="AZ2703">
        <v>205.25</v>
      </c>
      <c r="BB2703">
        <v>32</v>
      </c>
    </row>
    <row r="2704" spans="1:55" x14ac:dyDescent="0.25">
      <c r="A2704" t="s">
        <v>54</v>
      </c>
      <c r="B2704">
        <v>110027</v>
      </c>
      <c r="C2704" t="s">
        <v>55</v>
      </c>
      <c r="D2704" t="s">
        <v>56</v>
      </c>
      <c r="E2704" s="1">
        <v>45978</v>
      </c>
      <c r="F2704" t="s">
        <v>3146</v>
      </c>
      <c r="G2704" t="s">
        <v>67</v>
      </c>
      <c r="J2704" s="3">
        <v>45978.999305555553</v>
      </c>
      <c r="K2704" t="s">
        <v>5760</v>
      </c>
      <c r="L2704" t="s">
        <v>59</v>
      </c>
      <c r="M2704">
        <v>272.29000000000002</v>
      </c>
      <c r="N2704">
        <v>0</v>
      </c>
      <c r="O2704">
        <v>0</v>
      </c>
      <c r="P2704">
        <v>272.29000000000002</v>
      </c>
      <c r="Q2704">
        <v>0</v>
      </c>
      <c r="R2704">
        <v>13.62</v>
      </c>
      <c r="S2704">
        <v>0.09</v>
      </c>
      <c r="T2704">
        <v>0</v>
      </c>
      <c r="U2704">
        <v>286</v>
      </c>
      <c r="V2704">
        <v>286</v>
      </c>
      <c r="W2704">
        <v>0</v>
      </c>
      <c r="X2704" t="s">
        <v>109</v>
      </c>
      <c r="Y2704">
        <v>70.900000000000006</v>
      </c>
      <c r="Z2704">
        <v>3.92</v>
      </c>
      <c r="AA2704" t="s">
        <v>74</v>
      </c>
      <c r="AB2704" t="s">
        <v>75</v>
      </c>
      <c r="AE2704" t="s">
        <v>89</v>
      </c>
      <c r="AF2704" t="s">
        <v>56</v>
      </c>
      <c r="AG2704">
        <v>8929758003</v>
      </c>
      <c r="AK2704">
        <v>0</v>
      </c>
      <c r="AL2704">
        <v>0</v>
      </c>
      <c r="AM2704">
        <v>86</v>
      </c>
      <c r="AN2704">
        <v>200</v>
      </c>
      <c r="AV2704">
        <v>272.29000000000002</v>
      </c>
      <c r="AW2704">
        <v>6.81</v>
      </c>
      <c r="AX2704">
        <v>272.29000000000002</v>
      </c>
      <c r="AY2704">
        <v>6.81</v>
      </c>
      <c r="AZ2704">
        <v>272.29000000000002</v>
      </c>
    </row>
    <row r="2705" spans="1:55" x14ac:dyDescent="0.25">
      <c r="A2705" t="s">
        <v>54</v>
      </c>
      <c r="B2705">
        <v>110027</v>
      </c>
      <c r="C2705" t="s">
        <v>55</v>
      </c>
      <c r="D2705" t="s">
        <v>56</v>
      </c>
      <c r="E2705" s="1">
        <v>45978</v>
      </c>
      <c r="F2705" t="s">
        <v>3147</v>
      </c>
      <c r="G2705" t="s">
        <v>67</v>
      </c>
      <c r="J2705" s="3">
        <v>45979.002083333333</v>
      </c>
      <c r="K2705" t="s">
        <v>5760</v>
      </c>
      <c r="L2705" t="s">
        <v>59</v>
      </c>
      <c r="M2705">
        <v>876</v>
      </c>
      <c r="N2705">
        <v>0</v>
      </c>
      <c r="O2705">
        <v>0</v>
      </c>
      <c r="P2705">
        <v>876</v>
      </c>
      <c r="Q2705">
        <v>0</v>
      </c>
      <c r="R2705">
        <v>43.8</v>
      </c>
      <c r="S2705">
        <v>0.2</v>
      </c>
      <c r="T2705">
        <v>0</v>
      </c>
      <c r="U2705">
        <v>920</v>
      </c>
      <c r="V2705">
        <v>920</v>
      </c>
      <c r="W2705">
        <v>0</v>
      </c>
      <c r="X2705" t="s">
        <v>68</v>
      </c>
      <c r="Y2705">
        <v>220.08</v>
      </c>
      <c r="Z2705">
        <v>20.02</v>
      </c>
      <c r="AA2705" t="s">
        <v>74</v>
      </c>
      <c r="AB2705" t="s">
        <v>75</v>
      </c>
      <c r="AE2705" t="s">
        <v>3148</v>
      </c>
      <c r="AF2705" t="s">
        <v>3149</v>
      </c>
      <c r="AG2705">
        <v>8130844962</v>
      </c>
      <c r="AK2705">
        <v>0</v>
      </c>
      <c r="AL2705">
        <v>0</v>
      </c>
      <c r="AN2705">
        <v>920</v>
      </c>
      <c r="AV2705">
        <v>876</v>
      </c>
      <c r="AW2705">
        <v>21.9</v>
      </c>
      <c r="AX2705">
        <v>876</v>
      </c>
      <c r="AY2705">
        <v>21.9</v>
      </c>
      <c r="AZ2705">
        <v>876</v>
      </c>
    </row>
    <row r="2706" spans="1:55" x14ac:dyDescent="0.25">
      <c r="A2706" t="s">
        <v>54</v>
      </c>
      <c r="B2706">
        <v>110027</v>
      </c>
      <c r="C2706" t="s">
        <v>55</v>
      </c>
      <c r="D2706" t="s">
        <v>56</v>
      </c>
      <c r="E2706" s="1">
        <v>45978</v>
      </c>
      <c r="F2706" t="s">
        <v>3150</v>
      </c>
      <c r="G2706" t="s">
        <v>67</v>
      </c>
      <c r="J2706" s="3">
        <v>45979.002083333333</v>
      </c>
      <c r="K2706" t="s">
        <v>5760</v>
      </c>
      <c r="L2706" t="s">
        <v>59</v>
      </c>
      <c r="M2706">
        <v>398</v>
      </c>
      <c r="N2706">
        <v>0</v>
      </c>
      <c r="O2706">
        <v>0</v>
      </c>
      <c r="P2706">
        <v>398</v>
      </c>
      <c r="Q2706">
        <v>0</v>
      </c>
      <c r="R2706">
        <v>19.899999999999999</v>
      </c>
      <c r="S2706">
        <v>0.1</v>
      </c>
      <c r="T2706">
        <v>0</v>
      </c>
      <c r="U2706">
        <v>418</v>
      </c>
      <c r="V2706">
        <v>418</v>
      </c>
      <c r="W2706">
        <v>0</v>
      </c>
      <c r="X2706" t="s">
        <v>73</v>
      </c>
      <c r="Y2706">
        <v>86.19</v>
      </c>
      <c r="Z2706">
        <v>3.92</v>
      </c>
      <c r="AA2706" t="s">
        <v>74</v>
      </c>
      <c r="AB2706" t="s">
        <v>75</v>
      </c>
      <c r="AE2706" t="s">
        <v>89</v>
      </c>
      <c r="AF2706" t="s">
        <v>56</v>
      </c>
      <c r="AG2706">
        <v>8929758003</v>
      </c>
      <c r="AK2706">
        <v>0</v>
      </c>
      <c r="AL2706">
        <v>0</v>
      </c>
      <c r="AM2706">
        <v>418</v>
      </c>
      <c r="AV2706">
        <v>398</v>
      </c>
      <c r="AW2706">
        <v>9.9499999999999993</v>
      </c>
      <c r="AX2706">
        <v>398</v>
      </c>
      <c r="AY2706">
        <v>9.9499999999999993</v>
      </c>
      <c r="AZ2706">
        <v>398</v>
      </c>
    </row>
    <row r="2707" spans="1:55" x14ac:dyDescent="0.25">
      <c r="A2707" t="s">
        <v>54</v>
      </c>
      <c r="B2707">
        <v>110027</v>
      </c>
      <c r="C2707" t="s">
        <v>55</v>
      </c>
      <c r="D2707" t="s">
        <v>56</v>
      </c>
      <c r="E2707" s="1">
        <v>45978</v>
      </c>
      <c r="F2707" t="s">
        <v>3151</v>
      </c>
      <c r="G2707" t="s">
        <v>67</v>
      </c>
      <c r="J2707" s="3">
        <v>45979.002083333333</v>
      </c>
      <c r="K2707" t="s">
        <v>5760</v>
      </c>
      <c r="L2707" t="s">
        <v>59</v>
      </c>
      <c r="M2707">
        <v>338</v>
      </c>
      <c r="N2707">
        <v>0</v>
      </c>
      <c r="O2707">
        <v>0</v>
      </c>
      <c r="P2707">
        <v>338</v>
      </c>
      <c r="Q2707">
        <v>0</v>
      </c>
      <c r="R2707">
        <v>16.899999999999999</v>
      </c>
      <c r="S2707">
        <v>0.1</v>
      </c>
      <c r="T2707">
        <v>0</v>
      </c>
      <c r="U2707">
        <v>355</v>
      </c>
      <c r="V2707">
        <v>355</v>
      </c>
      <c r="W2707">
        <v>0</v>
      </c>
      <c r="X2707" t="s">
        <v>68</v>
      </c>
      <c r="Y2707">
        <v>91.73</v>
      </c>
      <c r="Z2707">
        <v>4.84</v>
      </c>
      <c r="AA2707" t="s">
        <v>74</v>
      </c>
      <c r="AB2707" t="s">
        <v>75</v>
      </c>
      <c r="AE2707" t="s">
        <v>89</v>
      </c>
      <c r="AF2707" t="s">
        <v>56</v>
      </c>
      <c r="AG2707">
        <v>8929758003</v>
      </c>
      <c r="AK2707">
        <v>0</v>
      </c>
      <c r="AL2707">
        <v>0</v>
      </c>
      <c r="AN2707">
        <v>355</v>
      </c>
      <c r="AV2707">
        <v>338</v>
      </c>
      <c r="AW2707">
        <v>8.4499999999999993</v>
      </c>
      <c r="AX2707">
        <v>338</v>
      </c>
      <c r="AY2707">
        <v>8.4499999999999993</v>
      </c>
      <c r="AZ2707">
        <v>338</v>
      </c>
    </row>
    <row r="2708" spans="1:55" x14ac:dyDescent="0.25">
      <c r="A2708" t="s">
        <v>54</v>
      </c>
      <c r="B2708">
        <v>110027</v>
      </c>
      <c r="C2708" t="s">
        <v>55</v>
      </c>
      <c r="D2708" t="s">
        <v>56</v>
      </c>
      <c r="E2708" s="1">
        <v>45978</v>
      </c>
      <c r="F2708" t="s">
        <v>3152</v>
      </c>
      <c r="G2708" t="s">
        <v>63</v>
      </c>
      <c r="H2708" s="4">
        <v>222375000000000</v>
      </c>
      <c r="I2708">
        <v>29811</v>
      </c>
      <c r="J2708" s="3">
        <v>45979.01458333333</v>
      </c>
      <c r="K2708" t="s">
        <v>5760</v>
      </c>
      <c r="L2708" t="s">
        <v>59</v>
      </c>
      <c r="M2708">
        <v>129</v>
      </c>
      <c r="N2708">
        <v>-30</v>
      </c>
      <c r="O2708">
        <v>0</v>
      </c>
      <c r="P2708">
        <v>99</v>
      </c>
      <c r="Q2708">
        <v>32</v>
      </c>
      <c r="R2708">
        <v>0</v>
      </c>
      <c r="S2708">
        <v>0</v>
      </c>
      <c r="T2708">
        <v>0</v>
      </c>
      <c r="U2708">
        <v>131</v>
      </c>
      <c r="V2708">
        <v>131</v>
      </c>
      <c r="W2708">
        <v>0</v>
      </c>
      <c r="X2708" t="s">
        <v>64</v>
      </c>
      <c r="Y2708">
        <v>22.81</v>
      </c>
      <c r="Z2708">
        <v>1.96</v>
      </c>
      <c r="AA2708" t="s">
        <v>65</v>
      </c>
      <c r="AB2708" t="s">
        <v>56</v>
      </c>
      <c r="AC2708">
        <v>8463</v>
      </c>
      <c r="AK2708">
        <v>32</v>
      </c>
      <c r="AL2708">
        <v>0</v>
      </c>
      <c r="AS2708">
        <v>131</v>
      </c>
      <c r="AZ2708">
        <v>99</v>
      </c>
      <c r="BB2708">
        <v>32</v>
      </c>
    </row>
    <row r="2709" spans="1:55" x14ac:dyDescent="0.25">
      <c r="A2709" t="s">
        <v>54</v>
      </c>
      <c r="B2709">
        <v>110027</v>
      </c>
      <c r="C2709" t="s">
        <v>55</v>
      </c>
      <c r="D2709" t="s">
        <v>56</v>
      </c>
      <c r="E2709" s="1">
        <v>45978</v>
      </c>
      <c r="F2709" t="s">
        <v>3153</v>
      </c>
      <c r="G2709" t="s">
        <v>58</v>
      </c>
      <c r="H2709">
        <v>7486747366</v>
      </c>
      <c r="I2709">
        <v>18528960</v>
      </c>
      <c r="J2709" s="3">
        <v>45979.018750000003</v>
      </c>
      <c r="K2709" t="s">
        <v>5760</v>
      </c>
      <c r="L2709" t="s">
        <v>59</v>
      </c>
      <c r="M2709">
        <v>269</v>
      </c>
      <c r="N2709">
        <v>-100</v>
      </c>
      <c r="O2709">
        <v>0</v>
      </c>
      <c r="P2709">
        <v>169</v>
      </c>
      <c r="Q2709">
        <v>32</v>
      </c>
      <c r="R2709">
        <v>0</v>
      </c>
      <c r="S2709">
        <v>0</v>
      </c>
      <c r="T2709">
        <v>0</v>
      </c>
      <c r="U2709">
        <v>201</v>
      </c>
      <c r="V2709">
        <v>201</v>
      </c>
      <c r="W2709">
        <v>0</v>
      </c>
      <c r="X2709" t="s">
        <v>60</v>
      </c>
      <c r="Y2709">
        <v>56.13</v>
      </c>
      <c r="Z2709">
        <v>4.7699999999999996</v>
      </c>
      <c r="AA2709" t="s">
        <v>61</v>
      </c>
      <c r="AB2709" t="s">
        <v>56</v>
      </c>
      <c r="AC2709">
        <v>7366</v>
      </c>
      <c r="AK2709">
        <v>32</v>
      </c>
      <c r="AL2709">
        <v>0</v>
      </c>
      <c r="AT2709">
        <v>201</v>
      </c>
      <c r="AZ2709">
        <v>169</v>
      </c>
      <c r="BC2709">
        <v>32</v>
      </c>
    </row>
    <row r="2710" spans="1:55" x14ac:dyDescent="0.25">
      <c r="A2710" t="s">
        <v>54</v>
      </c>
      <c r="B2710">
        <v>110027</v>
      </c>
      <c r="C2710" t="s">
        <v>55</v>
      </c>
      <c r="D2710" t="s">
        <v>56</v>
      </c>
      <c r="E2710" s="1">
        <v>45978</v>
      </c>
      <c r="F2710" t="s">
        <v>3154</v>
      </c>
      <c r="G2710" t="s">
        <v>63</v>
      </c>
      <c r="H2710" s="4">
        <v>222377000000000</v>
      </c>
      <c r="I2710">
        <v>29811</v>
      </c>
      <c r="J2710" s="3">
        <v>45979.037499999999</v>
      </c>
      <c r="K2710" t="s">
        <v>5760</v>
      </c>
      <c r="L2710" t="s">
        <v>59</v>
      </c>
      <c r="M2710">
        <v>349</v>
      </c>
      <c r="N2710">
        <v>-175</v>
      </c>
      <c r="O2710">
        <v>0</v>
      </c>
      <c r="P2710">
        <v>174</v>
      </c>
      <c r="Q2710">
        <v>32</v>
      </c>
      <c r="R2710">
        <v>0</v>
      </c>
      <c r="S2710">
        <v>0</v>
      </c>
      <c r="T2710">
        <v>0</v>
      </c>
      <c r="U2710">
        <v>206</v>
      </c>
      <c r="V2710">
        <v>206</v>
      </c>
      <c r="W2710">
        <v>0</v>
      </c>
      <c r="X2710" t="s">
        <v>64</v>
      </c>
      <c r="Y2710">
        <v>65.02</v>
      </c>
      <c r="Z2710">
        <v>4.7699999999999996</v>
      </c>
      <c r="AA2710" t="s">
        <v>65</v>
      </c>
      <c r="AB2710" t="s">
        <v>56</v>
      </c>
      <c r="AC2710">
        <v>4812</v>
      </c>
      <c r="AK2710">
        <v>32</v>
      </c>
      <c r="AL2710">
        <v>0</v>
      </c>
      <c r="AS2710">
        <v>206</v>
      </c>
      <c r="AZ2710">
        <v>174</v>
      </c>
      <c r="BB2710">
        <v>32</v>
      </c>
    </row>
    <row r="2711" spans="1:55" x14ac:dyDescent="0.25">
      <c r="A2711" t="s">
        <v>54</v>
      </c>
      <c r="B2711">
        <v>110027</v>
      </c>
      <c r="C2711" t="s">
        <v>55</v>
      </c>
      <c r="D2711" t="s">
        <v>56</v>
      </c>
      <c r="E2711" s="1">
        <v>45978</v>
      </c>
      <c r="F2711" t="s">
        <v>3155</v>
      </c>
      <c r="G2711" t="s">
        <v>67</v>
      </c>
      <c r="J2711" s="3">
        <v>45979.04583333333</v>
      </c>
      <c r="K2711" t="s">
        <v>5760</v>
      </c>
      <c r="L2711" t="s">
        <v>59</v>
      </c>
      <c r="M2711">
        <v>239</v>
      </c>
      <c r="N2711">
        <v>0</v>
      </c>
      <c r="O2711">
        <v>0</v>
      </c>
      <c r="P2711">
        <v>239</v>
      </c>
      <c r="Q2711">
        <v>0</v>
      </c>
      <c r="R2711">
        <v>11.96</v>
      </c>
      <c r="S2711">
        <v>0.04</v>
      </c>
      <c r="T2711">
        <v>0</v>
      </c>
      <c r="U2711">
        <v>251</v>
      </c>
      <c r="V2711">
        <v>251</v>
      </c>
      <c r="W2711">
        <v>0</v>
      </c>
      <c r="X2711" t="s">
        <v>68</v>
      </c>
      <c r="Y2711">
        <v>59.48</v>
      </c>
      <c r="Z2711">
        <v>1.96</v>
      </c>
      <c r="AA2711" t="s">
        <v>74</v>
      </c>
      <c r="AB2711" t="s">
        <v>75</v>
      </c>
      <c r="AE2711" t="s">
        <v>632</v>
      </c>
      <c r="AF2711" t="s">
        <v>633</v>
      </c>
      <c r="AG2711">
        <v>9874123650</v>
      </c>
      <c r="AK2711">
        <v>0</v>
      </c>
      <c r="AL2711">
        <v>0</v>
      </c>
      <c r="AN2711">
        <v>251</v>
      </c>
      <c r="AV2711">
        <v>239</v>
      </c>
      <c r="AW2711">
        <v>5.98</v>
      </c>
      <c r="AX2711">
        <v>239</v>
      </c>
      <c r="AY2711">
        <v>5.98</v>
      </c>
      <c r="AZ2711">
        <v>239</v>
      </c>
    </row>
    <row r="2712" spans="1:55" x14ac:dyDescent="0.25">
      <c r="A2712" t="s">
        <v>54</v>
      </c>
      <c r="B2712">
        <v>110027</v>
      </c>
      <c r="C2712" t="s">
        <v>55</v>
      </c>
      <c r="D2712" t="s">
        <v>56</v>
      </c>
      <c r="E2712" s="1">
        <v>45978</v>
      </c>
      <c r="F2712" t="s">
        <v>3156</v>
      </c>
      <c r="G2712" t="s">
        <v>58</v>
      </c>
      <c r="H2712">
        <v>7491102760</v>
      </c>
      <c r="I2712">
        <v>18528960</v>
      </c>
      <c r="J2712" s="3">
        <v>45979.048611111109</v>
      </c>
      <c r="K2712" t="s">
        <v>5760</v>
      </c>
      <c r="L2712" t="s">
        <v>59</v>
      </c>
      <c r="M2712">
        <v>317</v>
      </c>
      <c r="N2712">
        <v>-100</v>
      </c>
      <c r="O2712">
        <v>0</v>
      </c>
      <c r="P2712">
        <v>217</v>
      </c>
      <c r="Q2712">
        <v>32</v>
      </c>
      <c r="R2712">
        <v>0</v>
      </c>
      <c r="S2712">
        <v>0</v>
      </c>
      <c r="T2712">
        <v>0</v>
      </c>
      <c r="U2712">
        <v>249</v>
      </c>
      <c r="V2712">
        <v>249</v>
      </c>
      <c r="W2712">
        <v>0</v>
      </c>
      <c r="X2712" t="s">
        <v>60</v>
      </c>
      <c r="Y2712">
        <v>57.51</v>
      </c>
      <c r="Z2712">
        <v>7.84</v>
      </c>
      <c r="AA2712" t="s">
        <v>61</v>
      </c>
      <c r="AB2712" t="s">
        <v>56</v>
      </c>
      <c r="AC2712">
        <v>2760</v>
      </c>
      <c r="AK2712">
        <v>32</v>
      </c>
      <c r="AL2712">
        <v>0</v>
      </c>
      <c r="AT2712">
        <v>249</v>
      </c>
      <c r="AZ2712">
        <v>217</v>
      </c>
      <c r="BC2712">
        <v>32</v>
      </c>
    </row>
    <row r="2713" spans="1:55" x14ac:dyDescent="0.25">
      <c r="A2713" t="s">
        <v>54</v>
      </c>
      <c r="B2713">
        <v>110027</v>
      </c>
      <c r="C2713" t="s">
        <v>55</v>
      </c>
      <c r="D2713" t="s">
        <v>56</v>
      </c>
      <c r="E2713" s="1">
        <v>45978</v>
      </c>
      <c r="F2713" t="s">
        <v>3157</v>
      </c>
      <c r="G2713" t="s">
        <v>63</v>
      </c>
      <c r="H2713" s="4">
        <v>222378000000000</v>
      </c>
      <c r="I2713">
        <v>29811</v>
      </c>
      <c r="J2713" s="3">
        <v>45979.049305555556</v>
      </c>
      <c r="K2713" t="s">
        <v>5760</v>
      </c>
      <c r="L2713" t="s">
        <v>59</v>
      </c>
      <c r="M2713">
        <v>229</v>
      </c>
      <c r="N2713">
        <v>0</v>
      </c>
      <c r="O2713">
        <v>0</v>
      </c>
      <c r="P2713">
        <v>229</v>
      </c>
      <c r="Q2713">
        <v>32</v>
      </c>
      <c r="R2713">
        <v>0</v>
      </c>
      <c r="S2713">
        <v>0</v>
      </c>
      <c r="T2713">
        <v>0</v>
      </c>
      <c r="U2713">
        <v>261</v>
      </c>
      <c r="V2713">
        <v>261</v>
      </c>
      <c r="W2713">
        <v>0</v>
      </c>
      <c r="X2713" t="s">
        <v>64</v>
      </c>
      <c r="Y2713">
        <v>47.23</v>
      </c>
      <c r="Z2713">
        <v>5</v>
      </c>
      <c r="AA2713" t="s">
        <v>65</v>
      </c>
      <c r="AB2713" t="s">
        <v>56</v>
      </c>
      <c r="AC2713">
        <v>5994</v>
      </c>
      <c r="AK2713">
        <v>32</v>
      </c>
      <c r="AL2713">
        <v>0</v>
      </c>
      <c r="AS2713">
        <v>261</v>
      </c>
      <c r="AZ2713">
        <v>229</v>
      </c>
      <c r="BB2713">
        <v>32</v>
      </c>
    </row>
    <row r="2714" spans="1:55" x14ac:dyDescent="0.25">
      <c r="A2714" t="s">
        <v>54</v>
      </c>
      <c r="B2714">
        <v>110027</v>
      </c>
      <c r="C2714" t="s">
        <v>55</v>
      </c>
      <c r="D2714" t="s">
        <v>56</v>
      </c>
      <c r="E2714" s="1">
        <v>45978</v>
      </c>
      <c r="F2714" t="s">
        <v>3158</v>
      </c>
      <c r="G2714" t="s">
        <v>63</v>
      </c>
      <c r="H2714" s="4">
        <v>222379000000000</v>
      </c>
      <c r="I2714">
        <v>29811</v>
      </c>
      <c r="J2714" s="3">
        <v>45979.056250000001</v>
      </c>
      <c r="K2714" t="s">
        <v>5760</v>
      </c>
      <c r="L2714" t="s">
        <v>59</v>
      </c>
      <c r="M2714">
        <v>237</v>
      </c>
      <c r="N2714">
        <v>-60</v>
      </c>
      <c r="O2714">
        <v>0</v>
      </c>
      <c r="P2714">
        <v>177</v>
      </c>
      <c r="Q2714">
        <v>32</v>
      </c>
      <c r="R2714">
        <v>0</v>
      </c>
      <c r="S2714">
        <v>0</v>
      </c>
      <c r="T2714">
        <v>0</v>
      </c>
      <c r="U2714">
        <v>209</v>
      </c>
      <c r="V2714">
        <v>209</v>
      </c>
      <c r="W2714">
        <v>0</v>
      </c>
      <c r="X2714" t="s">
        <v>64</v>
      </c>
      <c r="Y2714">
        <v>46.48</v>
      </c>
      <c r="Z2714">
        <v>5.88</v>
      </c>
      <c r="AA2714" t="s">
        <v>65</v>
      </c>
      <c r="AB2714" t="s">
        <v>56</v>
      </c>
      <c r="AC2714">
        <v>5327</v>
      </c>
      <c r="AK2714">
        <v>32</v>
      </c>
      <c r="AL2714">
        <v>0</v>
      </c>
      <c r="AS2714">
        <v>209</v>
      </c>
      <c r="AZ2714">
        <v>177</v>
      </c>
      <c r="BB2714">
        <v>32</v>
      </c>
    </row>
    <row r="2715" spans="1:55" x14ac:dyDescent="0.25">
      <c r="A2715" t="s">
        <v>54</v>
      </c>
      <c r="B2715">
        <v>110027</v>
      </c>
      <c r="C2715" t="s">
        <v>55</v>
      </c>
      <c r="D2715" t="s">
        <v>56</v>
      </c>
      <c r="E2715" s="1">
        <v>45978</v>
      </c>
      <c r="F2715" t="s">
        <v>3159</v>
      </c>
      <c r="G2715" t="s">
        <v>67</v>
      </c>
      <c r="J2715" s="3">
        <v>45979.060416666667</v>
      </c>
      <c r="K2715" t="s">
        <v>5760</v>
      </c>
      <c r="L2715" t="s">
        <v>59</v>
      </c>
      <c r="M2715">
        <v>458</v>
      </c>
      <c r="N2715">
        <v>0</v>
      </c>
      <c r="O2715">
        <v>0</v>
      </c>
      <c r="P2715">
        <v>458</v>
      </c>
      <c r="Q2715">
        <v>0</v>
      </c>
      <c r="R2715">
        <v>22.9</v>
      </c>
      <c r="S2715">
        <v>0.1</v>
      </c>
      <c r="T2715">
        <v>0</v>
      </c>
      <c r="U2715">
        <v>481</v>
      </c>
      <c r="V2715">
        <v>481</v>
      </c>
      <c r="W2715">
        <v>0</v>
      </c>
      <c r="X2715" t="s">
        <v>73</v>
      </c>
      <c r="Y2715">
        <v>107.65</v>
      </c>
      <c r="Z2715">
        <v>5.12</v>
      </c>
      <c r="AA2715" t="s">
        <v>74</v>
      </c>
      <c r="AB2715" t="s">
        <v>75</v>
      </c>
      <c r="AE2715" t="s">
        <v>89</v>
      </c>
      <c r="AF2715" t="s">
        <v>56</v>
      </c>
      <c r="AG2715">
        <v>8929758003</v>
      </c>
      <c r="AK2715">
        <v>0</v>
      </c>
      <c r="AL2715">
        <v>0</v>
      </c>
      <c r="AM2715">
        <v>481</v>
      </c>
      <c r="AV2715">
        <v>458</v>
      </c>
      <c r="AW2715">
        <v>11.45</v>
      </c>
      <c r="AX2715">
        <v>458</v>
      </c>
      <c r="AY2715">
        <v>11.45</v>
      </c>
      <c r="AZ2715">
        <v>458</v>
      </c>
    </row>
    <row r="2716" spans="1:55" x14ac:dyDescent="0.25">
      <c r="A2716" t="s">
        <v>54</v>
      </c>
      <c r="B2716">
        <v>110027</v>
      </c>
      <c r="C2716" t="s">
        <v>55</v>
      </c>
      <c r="D2716" t="s">
        <v>56</v>
      </c>
      <c r="E2716" s="1">
        <v>45978</v>
      </c>
      <c r="F2716" t="s">
        <v>3160</v>
      </c>
      <c r="G2716" t="s">
        <v>63</v>
      </c>
      <c r="H2716" s="4">
        <v>222379000000000</v>
      </c>
      <c r="I2716">
        <v>29811</v>
      </c>
      <c r="J2716" s="3">
        <v>45979.061805555553</v>
      </c>
      <c r="K2716" t="s">
        <v>5760</v>
      </c>
      <c r="L2716" t="s">
        <v>59</v>
      </c>
      <c r="M2716">
        <v>711.66</v>
      </c>
      <c r="N2716">
        <v>-141.99</v>
      </c>
      <c r="O2716">
        <v>0</v>
      </c>
      <c r="P2716">
        <v>569.66999999999996</v>
      </c>
      <c r="Q2716">
        <v>32</v>
      </c>
      <c r="R2716">
        <v>0</v>
      </c>
      <c r="S2716">
        <v>0.33</v>
      </c>
      <c r="T2716">
        <v>0</v>
      </c>
      <c r="U2716">
        <v>602</v>
      </c>
      <c r="V2716">
        <v>602</v>
      </c>
      <c r="W2716">
        <v>0</v>
      </c>
      <c r="X2716" t="s">
        <v>64</v>
      </c>
      <c r="Y2716">
        <v>179.81</v>
      </c>
      <c r="Z2716">
        <v>10.89</v>
      </c>
      <c r="AA2716" t="s">
        <v>65</v>
      </c>
      <c r="AB2716" t="s">
        <v>56</v>
      </c>
      <c r="AC2716">
        <v>6169</v>
      </c>
      <c r="AK2716">
        <v>32</v>
      </c>
      <c r="AL2716">
        <v>0</v>
      </c>
      <c r="AS2716">
        <v>602</v>
      </c>
      <c r="AZ2716">
        <v>569.67999999999995</v>
      </c>
      <c r="BB2716">
        <v>32</v>
      </c>
    </row>
    <row r="2717" spans="1:55" x14ac:dyDescent="0.25">
      <c r="A2717" t="s">
        <v>54</v>
      </c>
      <c r="B2717">
        <v>110027</v>
      </c>
      <c r="C2717" t="s">
        <v>55</v>
      </c>
      <c r="D2717" t="s">
        <v>56</v>
      </c>
      <c r="E2717" s="1">
        <v>45978</v>
      </c>
      <c r="F2717" t="s">
        <v>3161</v>
      </c>
      <c r="G2717" t="s">
        <v>63</v>
      </c>
      <c r="H2717" s="4">
        <v>222380000000000</v>
      </c>
      <c r="I2717">
        <v>29811</v>
      </c>
      <c r="J2717" s="3">
        <v>45979.066666666666</v>
      </c>
      <c r="K2717" t="s">
        <v>5760</v>
      </c>
      <c r="L2717" t="s">
        <v>59</v>
      </c>
      <c r="M2717">
        <v>278</v>
      </c>
      <c r="N2717">
        <v>-93.75</v>
      </c>
      <c r="O2717">
        <v>0</v>
      </c>
      <c r="P2717">
        <v>184.25</v>
      </c>
      <c r="Q2717">
        <v>32</v>
      </c>
      <c r="R2717">
        <v>0</v>
      </c>
      <c r="S2717">
        <v>-0.25</v>
      </c>
      <c r="T2717">
        <v>0</v>
      </c>
      <c r="U2717">
        <v>216</v>
      </c>
      <c r="V2717">
        <v>216</v>
      </c>
      <c r="W2717">
        <v>0</v>
      </c>
      <c r="X2717" t="s">
        <v>64</v>
      </c>
      <c r="Y2717">
        <v>44.34</v>
      </c>
      <c r="Z2717">
        <v>5.88</v>
      </c>
      <c r="AA2717" t="s">
        <v>65</v>
      </c>
      <c r="AB2717" t="s">
        <v>56</v>
      </c>
      <c r="AC2717">
        <v>2165</v>
      </c>
      <c r="AK2717">
        <v>32</v>
      </c>
      <c r="AL2717">
        <v>0</v>
      </c>
      <c r="AS2717">
        <v>216</v>
      </c>
      <c r="AZ2717">
        <v>184.25</v>
      </c>
      <c r="BB2717">
        <v>32</v>
      </c>
    </row>
    <row r="2718" spans="1:55" x14ac:dyDescent="0.25">
      <c r="A2718" t="s">
        <v>54</v>
      </c>
      <c r="B2718">
        <v>110027</v>
      </c>
      <c r="C2718" t="s">
        <v>55</v>
      </c>
      <c r="D2718" t="s">
        <v>56</v>
      </c>
      <c r="E2718" s="1">
        <v>45978</v>
      </c>
      <c r="F2718" t="s">
        <v>3162</v>
      </c>
      <c r="G2718" t="s">
        <v>63</v>
      </c>
      <c r="H2718" s="4">
        <v>222380000000000</v>
      </c>
      <c r="I2718">
        <v>29811</v>
      </c>
      <c r="J2718" s="3">
        <v>45979.068055555559</v>
      </c>
      <c r="K2718" t="s">
        <v>5760</v>
      </c>
      <c r="L2718" t="s">
        <v>59</v>
      </c>
      <c r="M2718">
        <v>517</v>
      </c>
      <c r="N2718">
        <v>-60</v>
      </c>
      <c r="O2718">
        <v>0</v>
      </c>
      <c r="P2718">
        <v>457</v>
      </c>
      <c r="Q2718">
        <v>32</v>
      </c>
      <c r="R2718">
        <v>0</v>
      </c>
      <c r="S2718">
        <v>0</v>
      </c>
      <c r="T2718">
        <v>0</v>
      </c>
      <c r="U2718">
        <v>489</v>
      </c>
      <c r="V2718">
        <v>489</v>
      </c>
      <c r="W2718">
        <v>0</v>
      </c>
      <c r="X2718" t="s">
        <v>64</v>
      </c>
      <c r="Y2718">
        <v>94.11</v>
      </c>
      <c r="Z2718">
        <v>8.69</v>
      </c>
      <c r="AA2718" t="s">
        <v>65</v>
      </c>
      <c r="AB2718" t="s">
        <v>56</v>
      </c>
      <c r="AC2718">
        <v>1913</v>
      </c>
      <c r="AK2718">
        <v>32</v>
      </c>
      <c r="AL2718">
        <v>0</v>
      </c>
      <c r="AS2718">
        <v>489</v>
      </c>
      <c r="AZ2718">
        <v>457</v>
      </c>
      <c r="BB2718">
        <v>32</v>
      </c>
    </row>
    <row r="2719" spans="1:55" x14ac:dyDescent="0.25">
      <c r="A2719" t="s">
        <v>54</v>
      </c>
      <c r="B2719">
        <v>110027</v>
      </c>
      <c r="C2719" t="s">
        <v>55</v>
      </c>
      <c r="D2719" t="s">
        <v>56</v>
      </c>
      <c r="E2719" s="1">
        <v>45978</v>
      </c>
      <c r="F2719" t="s">
        <v>3163</v>
      </c>
      <c r="G2719" t="s">
        <v>63</v>
      </c>
      <c r="H2719" s="4">
        <v>222380000000000</v>
      </c>
      <c r="I2719">
        <v>29811</v>
      </c>
      <c r="J2719" s="3">
        <v>45979.074305555558</v>
      </c>
      <c r="K2719" t="s">
        <v>5760</v>
      </c>
      <c r="L2719" t="s">
        <v>59</v>
      </c>
      <c r="M2719">
        <v>367</v>
      </c>
      <c r="N2719">
        <v>-93.75</v>
      </c>
      <c r="O2719">
        <v>0</v>
      </c>
      <c r="P2719">
        <v>273.25</v>
      </c>
      <c r="Q2719">
        <v>32</v>
      </c>
      <c r="R2719">
        <v>0</v>
      </c>
      <c r="S2719">
        <v>-0.25</v>
      </c>
      <c r="T2719">
        <v>0</v>
      </c>
      <c r="U2719">
        <v>305</v>
      </c>
      <c r="V2719">
        <v>305</v>
      </c>
      <c r="W2719">
        <v>0</v>
      </c>
      <c r="X2719" t="s">
        <v>64</v>
      </c>
      <c r="Y2719">
        <v>74.73</v>
      </c>
      <c r="Z2719">
        <v>9.77</v>
      </c>
      <c r="AA2719" t="s">
        <v>65</v>
      </c>
      <c r="AB2719" t="s">
        <v>56</v>
      </c>
      <c r="AC2719">
        <v>333</v>
      </c>
      <c r="AK2719">
        <v>32</v>
      </c>
      <c r="AL2719">
        <v>0</v>
      </c>
      <c r="AS2719">
        <v>305</v>
      </c>
      <c r="AZ2719">
        <v>273.25</v>
      </c>
      <c r="BB2719">
        <v>32</v>
      </c>
    </row>
    <row r="2720" spans="1:55" x14ac:dyDescent="0.25">
      <c r="A2720" t="s">
        <v>54</v>
      </c>
      <c r="B2720">
        <v>110027</v>
      </c>
      <c r="C2720" t="s">
        <v>55</v>
      </c>
      <c r="D2720" t="s">
        <v>56</v>
      </c>
      <c r="E2720" s="1">
        <v>45978</v>
      </c>
      <c r="F2720" t="s">
        <v>3164</v>
      </c>
      <c r="G2720" t="s">
        <v>63</v>
      </c>
      <c r="H2720" s="4">
        <v>222381000000000</v>
      </c>
      <c r="I2720">
        <v>29811</v>
      </c>
      <c r="J2720" s="3">
        <v>45979.085416666669</v>
      </c>
      <c r="K2720" t="s">
        <v>5760</v>
      </c>
      <c r="L2720" t="s">
        <v>59</v>
      </c>
      <c r="M2720">
        <v>219</v>
      </c>
      <c r="N2720">
        <v>-90</v>
      </c>
      <c r="O2720">
        <v>0</v>
      </c>
      <c r="P2720">
        <v>129</v>
      </c>
      <c r="Q2720">
        <v>32</v>
      </c>
      <c r="R2720">
        <v>0</v>
      </c>
      <c r="S2720">
        <v>0</v>
      </c>
      <c r="T2720">
        <v>0</v>
      </c>
      <c r="U2720">
        <v>161</v>
      </c>
      <c r="V2720">
        <v>161</v>
      </c>
      <c r="W2720">
        <v>0</v>
      </c>
      <c r="X2720" t="s">
        <v>64</v>
      </c>
      <c r="Y2720">
        <v>37.47</v>
      </c>
      <c r="Z2720">
        <v>4.7699999999999996</v>
      </c>
      <c r="AA2720" t="s">
        <v>65</v>
      </c>
      <c r="AB2720" t="s">
        <v>56</v>
      </c>
      <c r="AC2720">
        <v>6741</v>
      </c>
      <c r="AK2720">
        <v>32</v>
      </c>
      <c r="AL2720">
        <v>0</v>
      </c>
      <c r="AS2720">
        <v>161</v>
      </c>
      <c r="AZ2720">
        <v>129</v>
      </c>
      <c r="BB2720">
        <v>32</v>
      </c>
    </row>
    <row r="2721" spans="1:55" x14ac:dyDescent="0.25">
      <c r="A2721" t="s">
        <v>54</v>
      </c>
      <c r="B2721">
        <v>110027</v>
      </c>
      <c r="C2721" t="s">
        <v>55</v>
      </c>
      <c r="D2721" t="s">
        <v>56</v>
      </c>
      <c r="E2721" s="1">
        <v>45978</v>
      </c>
      <c r="F2721" t="s">
        <v>3165</v>
      </c>
      <c r="G2721" t="s">
        <v>58</v>
      </c>
      <c r="H2721">
        <v>7492617372</v>
      </c>
      <c r="I2721">
        <v>18528960</v>
      </c>
      <c r="J2721" s="3">
        <v>45979.091666666667</v>
      </c>
      <c r="K2721" t="s">
        <v>5760</v>
      </c>
      <c r="L2721" t="s">
        <v>59</v>
      </c>
      <c r="M2721">
        <v>267</v>
      </c>
      <c r="N2721">
        <v>-100</v>
      </c>
      <c r="O2721">
        <v>0</v>
      </c>
      <c r="P2721">
        <v>167</v>
      </c>
      <c r="Q2721">
        <v>32</v>
      </c>
      <c r="R2721">
        <v>0</v>
      </c>
      <c r="S2721">
        <v>0</v>
      </c>
      <c r="T2721">
        <v>0</v>
      </c>
      <c r="U2721">
        <v>199</v>
      </c>
      <c r="V2721">
        <v>199</v>
      </c>
      <c r="W2721">
        <v>0</v>
      </c>
      <c r="X2721" t="s">
        <v>60</v>
      </c>
      <c r="Y2721">
        <v>54.95</v>
      </c>
      <c r="Z2721">
        <v>4.7699999999999996</v>
      </c>
      <c r="AA2721" t="s">
        <v>61</v>
      </c>
      <c r="AB2721" t="s">
        <v>56</v>
      </c>
      <c r="AC2721">
        <v>7372</v>
      </c>
      <c r="AK2721">
        <v>32</v>
      </c>
      <c r="AL2721">
        <v>0</v>
      </c>
      <c r="AT2721">
        <v>199</v>
      </c>
      <c r="AZ2721">
        <v>167</v>
      </c>
      <c r="BC2721">
        <v>32</v>
      </c>
    </row>
    <row r="2722" spans="1:55" x14ac:dyDescent="0.25">
      <c r="A2722" t="s">
        <v>54</v>
      </c>
      <c r="B2722">
        <v>110027</v>
      </c>
      <c r="C2722" t="s">
        <v>55</v>
      </c>
      <c r="D2722" t="s">
        <v>56</v>
      </c>
      <c r="E2722" s="1">
        <v>45978</v>
      </c>
      <c r="F2722" t="s">
        <v>3166</v>
      </c>
      <c r="G2722" t="s">
        <v>67</v>
      </c>
      <c r="J2722" s="3">
        <v>45979.09375</v>
      </c>
      <c r="K2722" t="s">
        <v>5760</v>
      </c>
      <c r="L2722" t="s">
        <v>59</v>
      </c>
      <c r="M2722">
        <v>189</v>
      </c>
      <c r="N2722">
        <v>0</v>
      </c>
      <c r="O2722">
        <v>0</v>
      </c>
      <c r="P2722">
        <v>189</v>
      </c>
      <c r="Q2722">
        <v>0</v>
      </c>
      <c r="R2722">
        <v>9.4600000000000009</v>
      </c>
      <c r="S2722">
        <v>-0.46</v>
      </c>
      <c r="T2722">
        <v>0</v>
      </c>
      <c r="U2722">
        <v>198</v>
      </c>
      <c r="V2722">
        <v>198</v>
      </c>
      <c r="W2722">
        <v>0</v>
      </c>
      <c r="X2722" t="s">
        <v>68</v>
      </c>
      <c r="Y2722">
        <v>47.23</v>
      </c>
      <c r="Z2722">
        <v>1.96</v>
      </c>
      <c r="AA2722" t="s">
        <v>74</v>
      </c>
      <c r="AB2722" t="s">
        <v>75</v>
      </c>
      <c r="AE2722" t="s">
        <v>89</v>
      </c>
      <c r="AF2722" t="s">
        <v>56</v>
      </c>
      <c r="AG2722">
        <v>8929758003</v>
      </c>
      <c r="AK2722">
        <v>0</v>
      </c>
      <c r="AL2722">
        <v>0</v>
      </c>
      <c r="AN2722">
        <v>198</v>
      </c>
      <c r="AV2722">
        <v>189</v>
      </c>
      <c r="AW2722">
        <v>4.7300000000000004</v>
      </c>
      <c r="AX2722">
        <v>189</v>
      </c>
      <c r="AY2722">
        <v>4.7300000000000004</v>
      </c>
      <c r="AZ2722">
        <v>189</v>
      </c>
    </row>
    <row r="2723" spans="1:55" x14ac:dyDescent="0.25">
      <c r="A2723" t="s">
        <v>54</v>
      </c>
      <c r="B2723">
        <v>110027</v>
      </c>
      <c r="C2723" t="s">
        <v>55</v>
      </c>
      <c r="D2723" t="s">
        <v>56</v>
      </c>
      <c r="E2723" s="1">
        <v>45978</v>
      </c>
      <c r="F2723" t="s">
        <v>3167</v>
      </c>
      <c r="G2723" t="s">
        <v>58</v>
      </c>
      <c r="H2723">
        <v>7492934947</v>
      </c>
      <c r="I2723">
        <v>18528960</v>
      </c>
      <c r="J2723" s="3">
        <v>45979.100694444445</v>
      </c>
      <c r="K2723" t="s">
        <v>5760</v>
      </c>
      <c r="L2723" t="s">
        <v>59</v>
      </c>
      <c r="M2723">
        <v>358</v>
      </c>
      <c r="N2723">
        <v>-100</v>
      </c>
      <c r="O2723">
        <v>0</v>
      </c>
      <c r="P2723">
        <v>258</v>
      </c>
      <c r="Q2723">
        <v>32</v>
      </c>
      <c r="R2723">
        <v>0</v>
      </c>
      <c r="S2723">
        <v>0</v>
      </c>
      <c r="T2723">
        <v>0</v>
      </c>
      <c r="U2723">
        <v>290</v>
      </c>
      <c r="V2723">
        <v>290</v>
      </c>
      <c r="W2723">
        <v>0</v>
      </c>
      <c r="X2723" t="s">
        <v>60</v>
      </c>
      <c r="Y2723">
        <v>68.47</v>
      </c>
      <c r="Z2723">
        <v>8.92</v>
      </c>
      <c r="AA2723" t="s">
        <v>61</v>
      </c>
      <c r="AB2723" t="s">
        <v>56</v>
      </c>
      <c r="AC2723">
        <v>4947</v>
      </c>
      <c r="AK2723">
        <v>32</v>
      </c>
      <c r="AL2723">
        <v>0</v>
      </c>
      <c r="AT2723">
        <v>290</v>
      </c>
      <c r="AZ2723">
        <v>258</v>
      </c>
      <c r="BC2723">
        <v>32</v>
      </c>
    </row>
    <row r="2724" spans="1:55" x14ac:dyDescent="0.25">
      <c r="A2724" t="s">
        <v>54</v>
      </c>
      <c r="B2724">
        <v>110027</v>
      </c>
      <c r="C2724" t="s">
        <v>55</v>
      </c>
      <c r="D2724" t="s">
        <v>56</v>
      </c>
      <c r="E2724" s="1">
        <v>45978</v>
      </c>
      <c r="F2724" t="s">
        <v>3168</v>
      </c>
      <c r="G2724" t="s">
        <v>63</v>
      </c>
      <c r="H2724" s="4">
        <v>222384000000000</v>
      </c>
      <c r="I2724">
        <v>29811</v>
      </c>
      <c r="J2724" s="3">
        <v>45979.118055555555</v>
      </c>
      <c r="K2724" t="s">
        <v>5760</v>
      </c>
      <c r="L2724" t="s">
        <v>59</v>
      </c>
      <c r="M2724">
        <v>328</v>
      </c>
      <c r="N2724">
        <v>-119.55</v>
      </c>
      <c r="O2724">
        <v>0</v>
      </c>
      <c r="P2724">
        <v>208.45</v>
      </c>
      <c r="Q2724">
        <v>32</v>
      </c>
      <c r="R2724">
        <v>0</v>
      </c>
      <c r="S2724">
        <v>-0.45</v>
      </c>
      <c r="T2724">
        <v>0</v>
      </c>
      <c r="U2724">
        <v>240</v>
      </c>
      <c r="V2724">
        <v>240</v>
      </c>
      <c r="W2724">
        <v>0</v>
      </c>
      <c r="X2724" t="s">
        <v>64</v>
      </c>
      <c r="Y2724">
        <v>72.03</v>
      </c>
      <c r="Z2724">
        <v>5.88</v>
      </c>
      <c r="AA2724" t="s">
        <v>65</v>
      </c>
      <c r="AB2724" t="s">
        <v>56</v>
      </c>
      <c r="AC2724">
        <v>7459</v>
      </c>
      <c r="AK2724">
        <v>32</v>
      </c>
      <c r="AL2724">
        <v>0</v>
      </c>
      <c r="AS2724">
        <v>240</v>
      </c>
      <c r="AZ2724">
        <v>208.45</v>
      </c>
      <c r="BB2724">
        <v>32</v>
      </c>
    </row>
    <row r="2725" spans="1:55" x14ac:dyDescent="0.25">
      <c r="A2725" t="s">
        <v>54</v>
      </c>
      <c r="B2725">
        <v>110027</v>
      </c>
      <c r="C2725" t="s">
        <v>55</v>
      </c>
      <c r="D2725" t="s">
        <v>56</v>
      </c>
      <c r="E2725" s="1">
        <v>45978</v>
      </c>
      <c r="F2725" t="s">
        <v>3169</v>
      </c>
      <c r="G2725" t="s">
        <v>67</v>
      </c>
      <c r="J2725" s="3">
        <v>45979.120138888888</v>
      </c>
      <c r="K2725" t="s">
        <v>5760</v>
      </c>
      <c r="L2725" t="s">
        <v>59</v>
      </c>
      <c r="M2725">
        <v>199</v>
      </c>
      <c r="N2725">
        <v>0</v>
      </c>
      <c r="O2725">
        <v>0</v>
      </c>
      <c r="P2725">
        <v>199</v>
      </c>
      <c r="Q2725">
        <v>0</v>
      </c>
      <c r="R2725">
        <v>9.9600000000000009</v>
      </c>
      <c r="S2725">
        <v>0.04</v>
      </c>
      <c r="T2725">
        <v>0</v>
      </c>
      <c r="U2725">
        <v>209</v>
      </c>
      <c r="V2725">
        <v>209</v>
      </c>
      <c r="W2725">
        <v>0</v>
      </c>
      <c r="X2725" t="s">
        <v>73</v>
      </c>
      <c r="Y2725">
        <v>48.5</v>
      </c>
      <c r="Z2725">
        <v>2.56</v>
      </c>
      <c r="AA2725" t="s">
        <v>74</v>
      </c>
      <c r="AB2725" t="s">
        <v>75</v>
      </c>
      <c r="AE2725" t="s">
        <v>89</v>
      </c>
      <c r="AF2725" t="s">
        <v>56</v>
      </c>
      <c r="AG2725">
        <v>8929758003</v>
      </c>
      <c r="AK2725">
        <v>0</v>
      </c>
      <c r="AL2725">
        <v>0</v>
      </c>
      <c r="AM2725">
        <v>209</v>
      </c>
      <c r="AV2725">
        <v>199</v>
      </c>
      <c r="AW2725">
        <v>4.9800000000000004</v>
      </c>
      <c r="AX2725">
        <v>199</v>
      </c>
      <c r="AY2725">
        <v>4.9800000000000004</v>
      </c>
      <c r="AZ2725">
        <v>199</v>
      </c>
    </row>
    <row r="2726" spans="1:55" x14ac:dyDescent="0.25">
      <c r="A2726" t="s">
        <v>54</v>
      </c>
      <c r="B2726">
        <v>110027</v>
      </c>
      <c r="C2726" t="s">
        <v>55</v>
      </c>
      <c r="D2726" t="s">
        <v>56</v>
      </c>
      <c r="E2726" s="1">
        <v>45978</v>
      </c>
      <c r="F2726" t="s">
        <v>3170</v>
      </c>
      <c r="G2726" t="s">
        <v>63</v>
      </c>
      <c r="H2726" s="4">
        <v>222384000000000</v>
      </c>
      <c r="I2726">
        <v>29811</v>
      </c>
      <c r="J2726" s="3">
        <v>45979.120138888888</v>
      </c>
      <c r="K2726" t="s">
        <v>5760</v>
      </c>
      <c r="L2726" t="s">
        <v>59</v>
      </c>
      <c r="M2726">
        <v>218</v>
      </c>
      <c r="N2726">
        <v>-90</v>
      </c>
      <c r="O2726">
        <v>0</v>
      </c>
      <c r="P2726">
        <v>128</v>
      </c>
      <c r="Q2726">
        <v>32</v>
      </c>
      <c r="R2726">
        <v>0</v>
      </c>
      <c r="S2726">
        <v>0</v>
      </c>
      <c r="T2726">
        <v>0</v>
      </c>
      <c r="U2726">
        <v>160</v>
      </c>
      <c r="V2726">
        <v>160</v>
      </c>
      <c r="W2726">
        <v>0</v>
      </c>
      <c r="X2726" t="s">
        <v>64</v>
      </c>
      <c r="Y2726">
        <v>49.46</v>
      </c>
      <c r="Z2726">
        <v>3.92</v>
      </c>
      <c r="AA2726" t="s">
        <v>65</v>
      </c>
      <c r="AB2726" t="s">
        <v>56</v>
      </c>
      <c r="AC2726">
        <v>6572</v>
      </c>
      <c r="AK2726">
        <v>32</v>
      </c>
      <c r="AL2726">
        <v>0</v>
      </c>
      <c r="AS2726">
        <v>160</v>
      </c>
      <c r="AZ2726">
        <v>128</v>
      </c>
      <c r="BB2726">
        <v>32</v>
      </c>
    </row>
    <row r="2727" spans="1:55" x14ac:dyDescent="0.25">
      <c r="A2727" t="s">
        <v>54</v>
      </c>
      <c r="B2727">
        <v>110027</v>
      </c>
      <c r="C2727" t="s">
        <v>55</v>
      </c>
      <c r="D2727" t="s">
        <v>56</v>
      </c>
      <c r="E2727" s="1">
        <v>45978</v>
      </c>
      <c r="F2727" t="s">
        <v>3171</v>
      </c>
      <c r="G2727" t="s">
        <v>58</v>
      </c>
      <c r="H2727">
        <v>7494381431</v>
      </c>
      <c r="I2727">
        <v>18528960</v>
      </c>
      <c r="J2727" s="3">
        <v>45979.136805555558</v>
      </c>
      <c r="K2727" t="s">
        <v>5760</v>
      </c>
      <c r="L2727" t="s">
        <v>59</v>
      </c>
      <c r="M2727">
        <v>657.01</v>
      </c>
      <c r="N2727">
        <v>-75.010000000000005</v>
      </c>
      <c r="O2727">
        <v>0</v>
      </c>
      <c r="P2727">
        <v>582</v>
      </c>
      <c r="Q2727">
        <v>32</v>
      </c>
      <c r="R2727">
        <v>0</v>
      </c>
      <c r="S2727">
        <v>0</v>
      </c>
      <c r="T2727">
        <v>0</v>
      </c>
      <c r="U2727">
        <v>614</v>
      </c>
      <c r="V2727">
        <v>614</v>
      </c>
      <c r="W2727">
        <v>0</v>
      </c>
      <c r="X2727" t="s">
        <v>60</v>
      </c>
      <c r="Y2727">
        <v>138.19999999999999</v>
      </c>
      <c r="Z2727">
        <v>12.07</v>
      </c>
      <c r="AA2727" t="s">
        <v>61</v>
      </c>
      <c r="AB2727" t="s">
        <v>56</v>
      </c>
      <c r="AC2727">
        <v>1431</v>
      </c>
      <c r="AK2727">
        <v>32</v>
      </c>
      <c r="AL2727">
        <v>0</v>
      </c>
      <c r="AT2727">
        <v>614</v>
      </c>
      <c r="AZ2727">
        <v>581.99</v>
      </c>
      <c r="BC2727">
        <v>32</v>
      </c>
    </row>
    <row r="2728" spans="1:55" x14ac:dyDescent="0.25">
      <c r="A2728" t="s">
        <v>54</v>
      </c>
      <c r="B2728">
        <v>110027</v>
      </c>
      <c r="C2728" t="s">
        <v>55</v>
      </c>
      <c r="D2728" t="s">
        <v>56</v>
      </c>
      <c r="E2728" s="1">
        <v>45978</v>
      </c>
      <c r="F2728" t="s">
        <v>3172</v>
      </c>
      <c r="G2728" t="s">
        <v>58</v>
      </c>
      <c r="H2728">
        <v>7487438778</v>
      </c>
      <c r="I2728">
        <v>18528960</v>
      </c>
      <c r="J2728" s="3">
        <v>45979.158333333333</v>
      </c>
      <c r="K2728" t="s">
        <v>5760</v>
      </c>
      <c r="L2728" t="s">
        <v>59</v>
      </c>
      <c r="M2728">
        <v>328</v>
      </c>
      <c r="N2728">
        <v>-100</v>
      </c>
      <c r="O2728">
        <v>0</v>
      </c>
      <c r="P2728">
        <v>228</v>
      </c>
      <c r="Q2728">
        <v>32</v>
      </c>
      <c r="R2728">
        <v>0</v>
      </c>
      <c r="S2728">
        <v>0</v>
      </c>
      <c r="T2728">
        <v>0</v>
      </c>
      <c r="U2728">
        <v>260</v>
      </c>
      <c r="V2728">
        <v>260</v>
      </c>
      <c r="W2728">
        <v>0</v>
      </c>
      <c r="X2728" t="s">
        <v>60</v>
      </c>
      <c r="Y2728">
        <v>69.66</v>
      </c>
      <c r="Z2728">
        <v>5.51</v>
      </c>
      <c r="AA2728" t="s">
        <v>61</v>
      </c>
      <c r="AB2728" t="s">
        <v>56</v>
      </c>
      <c r="AC2728">
        <v>8778</v>
      </c>
      <c r="AK2728">
        <v>32</v>
      </c>
      <c r="AL2728">
        <v>0</v>
      </c>
      <c r="AT2728">
        <v>260</v>
      </c>
      <c r="AZ2728">
        <v>228</v>
      </c>
      <c r="BC2728">
        <v>32</v>
      </c>
    </row>
    <row r="2729" spans="1:55" x14ac:dyDescent="0.25">
      <c r="A2729" t="s">
        <v>54</v>
      </c>
      <c r="B2729">
        <v>110027</v>
      </c>
      <c r="C2729" t="s">
        <v>55</v>
      </c>
      <c r="D2729" t="s">
        <v>56</v>
      </c>
      <c r="E2729" s="1">
        <v>45978</v>
      </c>
      <c r="F2729" t="s">
        <v>3173</v>
      </c>
      <c r="G2729" t="s">
        <v>58</v>
      </c>
      <c r="H2729">
        <v>7451947597</v>
      </c>
      <c r="I2729">
        <v>18528960</v>
      </c>
      <c r="J2729" s="3">
        <v>45979.158333333333</v>
      </c>
      <c r="K2729" t="s">
        <v>5760</v>
      </c>
      <c r="L2729" t="s">
        <v>59</v>
      </c>
      <c r="M2729">
        <v>237</v>
      </c>
      <c r="N2729">
        <v>-100</v>
      </c>
      <c r="O2729">
        <v>0</v>
      </c>
      <c r="P2729">
        <v>137</v>
      </c>
      <c r="Q2729">
        <v>32</v>
      </c>
      <c r="R2729">
        <v>0</v>
      </c>
      <c r="S2729">
        <v>0</v>
      </c>
      <c r="T2729">
        <v>0</v>
      </c>
      <c r="U2729">
        <v>169</v>
      </c>
      <c r="V2729">
        <v>169</v>
      </c>
      <c r="W2729">
        <v>0</v>
      </c>
      <c r="X2729" t="s">
        <v>60</v>
      </c>
      <c r="Y2729">
        <v>43.65</v>
      </c>
      <c r="Z2729">
        <v>5.34</v>
      </c>
      <c r="AA2729" t="s">
        <v>61</v>
      </c>
      <c r="AB2729" t="s">
        <v>56</v>
      </c>
      <c r="AC2729">
        <v>7597</v>
      </c>
      <c r="AK2729">
        <v>32</v>
      </c>
      <c r="AL2729">
        <v>0</v>
      </c>
      <c r="AT2729">
        <v>169</v>
      </c>
      <c r="AZ2729">
        <v>137</v>
      </c>
      <c r="BC2729">
        <v>32</v>
      </c>
    </row>
    <row r="2730" spans="1:55" x14ac:dyDescent="0.25">
      <c r="A2730" t="s">
        <v>54</v>
      </c>
      <c r="B2730">
        <v>110027</v>
      </c>
      <c r="C2730" t="s">
        <v>55</v>
      </c>
      <c r="D2730" t="s">
        <v>56</v>
      </c>
      <c r="E2730" s="1">
        <v>45978</v>
      </c>
      <c r="F2730" t="s">
        <v>3174</v>
      </c>
      <c r="G2730" t="s">
        <v>63</v>
      </c>
      <c r="H2730" s="4">
        <v>222388000000000</v>
      </c>
      <c r="I2730">
        <v>29811</v>
      </c>
      <c r="J2730" s="3">
        <v>45979.168749999997</v>
      </c>
      <c r="K2730" t="s">
        <v>5760</v>
      </c>
      <c r="L2730" t="s">
        <v>59</v>
      </c>
      <c r="M2730">
        <v>253.28</v>
      </c>
      <c r="N2730">
        <v>-90</v>
      </c>
      <c r="O2730">
        <v>0</v>
      </c>
      <c r="P2730">
        <v>163.28</v>
      </c>
      <c r="Q2730">
        <v>32</v>
      </c>
      <c r="R2730">
        <v>0</v>
      </c>
      <c r="S2730">
        <v>-0.28000000000000003</v>
      </c>
      <c r="T2730">
        <v>0</v>
      </c>
      <c r="U2730">
        <v>195</v>
      </c>
      <c r="V2730">
        <v>195</v>
      </c>
      <c r="W2730">
        <v>0</v>
      </c>
      <c r="X2730" t="s">
        <v>64</v>
      </c>
      <c r="Y2730">
        <v>52.14</v>
      </c>
      <c r="Z2730">
        <v>4.5999999999999996</v>
      </c>
      <c r="AA2730" t="s">
        <v>65</v>
      </c>
      <c r="AB2730" t="s">
        <v>56</v>
      </c>
      <c r="AC2730">
        <v>2688</v>
      </c>
      <c r="AK2730">
        <v>32</v>
      </c>
      <c r="AL2730">
        <v>0</v>
      </c>
      <c r="AS2730">
        <v>195</v>
      </c>
      <c r="AZ2730">
        <v>163.28</v>
      </c>
      <c r="BB2730">
        <v>32</v>
      </c>
    </row>
    <row r="2731" spans="1:55" x14ac:dyDescent="0.25">
      <c r="A2731" t="s">
        <v>54</v>
      </c>
      <c r="B2731">
        <v>110027</v>
      </c>
      <c r="C2731" t="s">
        <v>55</v>
      </c>
      <c r="D2731" t="s">
        <v>56</v>
      </c>
      <c r="E2731" s="1">
        <v>45978</v>
      </c>
      <c r="F2731" t="s">
        <v>3175</v>
      </c>
      <c r="G2731" t="s">
        <v>63</v>
      </c>
      <c r="H2731" s="4">
        <v>222389000000000</v>
      </c>
      <c r="I2731">
        <v>29811</v>
      </c>
      <c r="J2731" s="3">
        <v>45979.17083333333</v>
      </c>
      <c r="K2731" t="s">
        <v>5760</v>
      </c>
      <c r="L2731" t="s">
        <v>59</v>
      </c>
      <c r="M2731">
        <v>592.66</v>
      </c>
      <c r="N2731">
        <v>-90</v>
      </c>
      <c r="O2731">
        <v>0</v>
      </c>
      <c r="P2731">
        <v>502.66</v>
      </c>
      <c r="Q2731">
        <v>32</v>
      </c>
      <c r="R2731">
        <v>0</v>
      </c>
      <c r="S2731">
        <v>0.34</v>
      </c>
      <c r="T2731">
        <v>0</v>
      </c>
      <c r="U2731">
        <v>535</v>
      </c>
      <c r="V2731">
        <v>535</v>
      </c>
      <c r="W2731">
        <v>0</v>
      </c>
      <c r="X2731" t="s">
        <v>64</v>
      </c>
      <c r="Y2731">
        <v>119.8</v>
      </c>
      <c r="Z2731">
        <v>12.1</v>
      </c>
      <c r="AA2731" t="s">
        <v>65</v>
      </c>
      <c r="AB2731" t="s">
        <v>56</v>
      </c>
      <c r="AC2731">
        <v>9342</v>
      </c>
      <c r="AK2731">
        <v>32</v>
      </c>
      <c r="AL2731">
        <v>0</v>
      </c>
      <c r="AS2731">
        <v>535</v>
      </c>
      <c r="AZ2731">
        <v>502.66</v>
      </c>
      <c r="BB2731">
        <v>32</v>
      </c>
    </row>
    <row r="2732" spans="1:55" x14ac:dyDescent="0.25">
      <c r="A2732" t="s">
        <v>54</v>
      </c>
      <c r="B2732">
        <v>110027</v>
      </c>
      <c r="C2732" t="s">
        <v>55</v>
      </c>
      <c r="D2732" t="s">
        <v>56</v>
      </c>
      <c r="E2732" s="1">
        <v>45978</v>
      </c>
      <c r="F2732" t="s">
        <v>3176</v>
      </c>
      <c r="G2732" t="s">
        <v>63</v>
      </c>
      <c r="H2732" s="4">
        <v>222389000000000</v>
      </c>
      <c r="I2732">
        <v>29811</v>
      </c>
      <c r="J2732" s="3">
        <v>45979.171527777777</v>
      </c>
      <c r="K2732" t="s">
        <v>5760</v>
      </c>
      <c r="L2732" t="s">
        <v>59</v>
      </c>
      <c r="M2732">
        <v>327</v>
      </c>
      <c r="N2732">
        <v>-95</v>
      </c>
      <c r="O2732">
        <v>0</v>
      </c>
      <c r="P2732">
        <v>232</v>
      </c>
      <c r="Q2732">
        <v>32</v>
      </c>
      <c r="R2732">
        <v>0</v>
      </c>
      <c r="S2732">
        <v>0</v>
      </c>
      <c r="T2732">
        <v>0</v>
      </c>
      <c r="U2732">
        <v>264</v>
      </c>
      <c r="V2732">
        <v>264</v>
      </c>
      <c r="W2732">
        <v>0</v>
      </c>
      <c r="X2732" t="s">
        <v>64</v>
      </c>
      <c r="Y2732">
        <v>62.81</v>
      </c>
      <c r="Z2732">
        <v>5.34</v>
      </c>
      <c r="AA2732" t="s">
        <v>65</v>
      </c>
      <c r="AB2732" t="s">
        <v>56</v>
      </c>
      <c r="AC2732">
        <v>4588</v>
      </c>
      <c r="AK2732">
        <v>32</v>
      </c>
      <c r="AL2732">
        <v>0</v>
      </c>
      <c r="AS2732">
        <v>264</v>
      </c>
      <c r="AZ2732">
        <v>232</v>
      </c>
      <c r="BB2732">
        <v>32</v>
      </c>
    </row>
    <row r="2733" spans="1:55" x14ac:dyDescent="0.25">
      <c r="A2733" t="s">
        <v>54</v>
      </c>
      <c r="B2733">
        <v>110027</v>
      </c>
      <c r="C2733" t="s">
        <v>55</v>
      </c>
      <c r="D2733" t="s">
        <v>56</v>
      </c>
      <c r="E2733" s="1">
        <v>45978</v>
      </c>
      <c r="F2733" t="s">
        <v>3177</v>
      </c>
      <c r="G2733" t="s">
        <v>63</v>
      </c>
      <c r="H2733" s="4">
        <v>222389000000000</v>
      </c>
      <c r="I2733">
        <v>29811</v>
      </c>
      <c r="J2733" s="3">
        <v>45979.172222222223</v>
      </c>
      <c r="K2733" t="s">
        <v>5760</v>
      </c>
      <c r="L2733" t="s">
        <v>59</v>
      </c>
      <c r="M2733">
        <v>465.66</v>
      </c>
      <c r="N2733">
        <v>-200</v>
      </c>
      <c r="O2733">
        <v>0</v>
      </c>
      <c r="P2733">
        <v>265.66000000000003</v>
      </c>
      <c r="Q2733">
        <v>32</v>
      </c>
      <c r="R2733">
        <v>0</v>
      </c>
      <c r="S2733">
        <v>0.34</v>
      </c>
      <c r="T2733">
        <v>0</v>
      </c>
      <c r="U2733">
        <v>298</v>
      </c>
      <c r="V2733">
        <v>298</v>
      </c>
      <c r="W2733">
        <v>0</v>
      </c>
      <c r="X2733" t="s">
        <v>64</v>
      </c>
      <c r="Y2733">
        <v>80.33</v>
      </c>
      <c r="Z2733">
        <v>0.68</v>
      </c>
      <c r="AA2733" t="s">
        <v>65</v>
      </c>
      <c r="AB2733" t="s">
        <v>56</v>
      </c>
      <c r="AC2733">
        <v>6296</v>
      </c>
      <c r="AK2733">
        <v>32</v>
      </c>
      <c r="AL2733">
        <v>0</v>
      </c>
      <c r="AS2733">
        <v>298</v>
      </c>
      <c r="AZ2733">
        <v>265.66000000000003</v>
      </c>
      <c r="BB2733">
        <v>32</v>
      </c>
    </row>
    <row r="2734" spans="1:55" x14ac:dyDescent="0.25">
      <c r="A2734" t="s">
        <v>54</v>
      </c>
      <c r="B2734">
        <v>110027</v>
      </c>
      <c r="C2734" t="s">
        <v>55</v>
      </c>
      <c r="D2734" t="s">
        <v>56</v>
      </c>
      <c r="E2734" s="1">
        <v>45978</v>
      </c>
      <c r="F2734" t="s">
        <v>3178</v>
      </c>
      <c r="G2734" t="s">
        <v>58</v>
      </c>
      <c r="H2734">
        <v>7492922944</v>
      </c>
      <c r="I2734">
        <v>18528960</v>
      </c>
      <c r="J2734" s="3">
        <v>45979.193749999999</v>
      </c>
      <c r="K2734" t="s">
        <v>5760</v>
      </c>
      <c r="L2734" t="s">
        <v>59</v>
      </c>
      <c r="M2734">
        <v>367</v>
      </c>
      <c r="N2734">
        <v>-100</v>
      </c>
      <c r="O2734">
        <v>0</v>
      </c>
      <c r="P2734">
        <v>267</v>
      </c>
      <c r="Q2734">
        <v>32</v>
      </c>
      <c r="R2734">
        <v>0</v>
      </c>
      <c r="S2734">
        <v>0</v>
      </c>
      <c r="T2734">
        <v>0</v>
      </c>
      <c r="U2734">
        <v>299</v>
      </c>
      <c r="V2734">
        <v>299</v>
      </c>
      <c r="W2734">
        <v>0</v>
      </c>
      <c r="X2734" t="s">
        <v>60</v>
      </c>
      <c r="Y2734">
        <v>73.7</v>
      </c>
      <c r="Z2734">
        <v>6.96</v>
      </c>
      <c r="AA2734" t="s">
        <v>61</v>
      </c>
      <c r="AB2734" t="s">
        <v>56</v>
      </c>
      <c r="AC2734">
        <v>2944</v>
      </c>
      <c r="AK2734">
        <v>32</v>
      </c>
      <c r="AL2734">
        <v>0</v>
      </c>
      <c r="AT2734">
        <v>299</v>
      </c>
      <c r="AZ2734">
        <v>267</v>
      </c>
      <c r="BC2734">
        <v>32</v>
      </c>
    </row>
    <row r="2735" spans="1:55" x14ac:dyDescent="0.25">
      <c r="A2735" t="s">
        <v>54</v>
      </c>
      <c r="B2735">
        <v>110027</v>
      </c>
      <c r="C2735" t="s">
        <v>55</v>
      </c>
      <c r="D2735" t="s">
        <v>56</v>
      </c>
      <c r="E2735" s="1">
        <v>45978</v>
      </c>
      <c r="F2735" t="s">
        <v>3179</v>
      </c>
      <c r="G2735" t="s">
        <v>58</v>
      </c>
      <c r="H2735">
        <v>7492227733</v>
      </c>
      <c r="I2735">
        <v>18528960</v>
      </c>
      <c r="J2735" s="3">
        <v>45979.207638888889</v>
      </c>
      <c r="K2735" t="s">
        <v>5760</v>
      </c>
      <c r="L2735" t="s">
        <v>59</v>
      </c>
      <c r="M2735">
        <v>378</v>
      </c>
      <c r="N2735">
        <v>0</v>
      </c>
      <c r="O2735">
        <v>0</v>
      </c>
      <c r="P2735">
        <v>378</v>
      </c>
      <c r="Q2735">
        <v>32</v>
      </c>
      <c r="R2735">
        <v>0</v>
      </c>
      <c r="S2735">
        <v>0</v>
      </c>
      <c r="T2735">
        <v>0</v>
      </c>
      <c r="U2735">
        <v>410</v>
      </c>
      <c r="V2735">
        <v>410</v>
      </c>
      <c r="W2735">
        <v>0</v>
      </c>
      <c r="X2735" t="s">
        <v>60</v>
      </c>
      <c r="Y2735">
        <v>70.989999999999995</v>
      </c>
      <c r="Z2735">
        <v>8.36</v>
      </c>
      <c r="AA2735" t="s">
        <v>61</v>
      </c>
      <c r="AB2735" t="s">
        <v>56</v>
      </c>
      <c r="AC2735">
        <v>7733</v>
      </c>
      <c r="AK2735">
        <v>32</v>
      </c>
      <c r="AL2735">
        <v>0</v>
      </c>
      <c r="AT2735">
        <v>410</v>
      </c>
      <c r="AZ2735">
        <v>378</v>
      </c>
      <c r="BC2735">
        <v>32</v>
      </c>
    </row>
    <row r="2736" spans="1:55" x14ac:dyDescent="0.25">
      <c r="A2736" t="s">
        <v>54</v>
      </c>
      <c r="B2736">
        <v>110027</v>
      </c>
      <c r="C2736" t="s">
        <v>55</v>
      </c>
      <c r="D2736" t="s">
        <v>56</v>
      </c>
      <c r="E2736" s="1">
        <v>45978</v>
      </c>
      <c r="F2736" t="s">
        <v>3180</v>
      </c>
      <c r="G2736" t="s">
        <v>67</v>
      </c>
      <c r="J2736" s="3">
        <v>45979.225694444445</v>
      </c>
      <c r="K2736" t="s">
        <v>5760</v>
      </c>
      <c r="L2736" t="s">
        <v>59</v>
      </c>
      <c r="M2736">
        <v>396</v>
      </c>
      <c r="N2736">
        <v>0</v>
      </c>
      <c r="O2736">
        <v>0</v>
      </c>
      <c r="P2736">
        <v>396</v>
      </c>
      <c r="Q2736">
        <v>0</v>
      </c>
      <c r="R2736">
        <v>19.8</v>
      </c>
      <c r="S2736">
        <v>0.2</v>
      </c>
      <c r="T2736">
        <v>0</v>
      </c>
      <c r="U2736">
        <v>416</v>
      </c>
      <c r="V2736">
        <v>416</v>
      </c>
      <c r="W2736">
        <v>0</v>
      </c>
      <c r="X2736" t="s">
        <v>68</v>
      </c>
      <c r="Y2736">
        <v>100.31</v>
      </c>
      <c r="Z2736">
        <v>7.84</v>
      </c>
      <c r="AA2736" t="s">
        <v>74</v>
      </c>
      <c r="AB2736" t="s">
        <v>75</v>
      </c>
      <c r="AE2736" t="s">
        <v>632</v>
      </c>
      <c r="AF2736" t="s">
        <v>633</v>
      </c>
      <c r="AG2736">
        <v>9874123650</v>
      </c>
      <c r="AK2736">
        <v>0</v>
      </c>
      <c r="AL2736">
        <v>0</v>
      </c>
      <c r="AN2736">
        <v>416</v>
      </c>
      <c r="AV2736">
        <v>396</v>
      </c>
      <c r="AW2736">
        <v>9.9</v>
      </c>
      <c r="AX2736">
        <v>396</v>
      </c>
      <c r="AY2736">
        <v>9.9</v>
      </c>
      <c r="AZ2736">
        <v>396</v>
      </c>
    </row>
    <row r="2737" spans="1:55" x14ac:dyDescent="0.25">
      <c r="A2737" t="s">
        <v>54</v>
      </c>
      <c r="B2737">
        <v>110027</v>
      </c>
      <c r="C2737" t="s">
        <v>55</v>
      </c>
      <c r="D2737" t="s">
        <v>56</v>
      </c>
      <c r="E2737" s="1">
        <v>45979</v>
      </c>
      <c r="F2737" t="s">
        <v>3181</v>
      </c>
      <c r="G2737" t="s">
        <v>67</v>
      </c>
      <c r="J2737" s="3">
        <v>45979.509722222225</v>
      </c>
      <c r="K2737" t="s">
        <v>5760</v>
      </c>
      <c r="L2737" t="s">
        <v>59</v>
      </c>
      <c r="M2737">
        <v>59</v>
      </c>
      <c r="N2737">
        <v>0</v>
      </c>
      <c r="O2737">
        <v>0</v>
      </c>
      <c r="P2737">
        <v>59</v>
      </c>
      <c r="Q2737">
        <v>0</v>
      </c>
      <c r="R2737">
        <v>2.96</v>
      </c>
      <c r="S2737">
        <v>0.04</v>
      </c>
      <c r="T2737">
        <v>0</v>
      </c>
      <c r="U2737">
        <v>62</v>
      </c>
      <c r="V2737">
        <v>62</v>
      </c>
      <c r="W2737">
        <v>0</v>
      </c>
      <c r="X2737" t="s">
        <v>73</v>
      </c>
      <c r="Y2737">
        <v>15.49</v>
      </c>
      <c r="Z2737">
        <v>2.14</v>
      </c>
      <c r="AA2737" t="s">
        <v>74</v>
      </c>
      <c r="AB2737" t="s">
        <v>75</v>
      </c>
      <c r="AE2737" t="s">
        <v>89</v>
      </c>
      <c r="AF2737" t="s">
        <v>56</v>
      </c>
      <c r="AG2737">
        <v>8929758003</v>
      </c>
      <c r="AK2737">
        <v>0</v>
      </c>
      <c r="AL2737">
        <v>0</v>
      </c>
      <c r="AM2737">
        <v>62</v>
      </c>
      <c r="AV2737">
        <v>59</v>
      </c>
      <c r="AW2737">
        <v>1.48</v>
      </c>
      <c r="AX2737">
        <v>59</v>
      </c>
      <c r="AY2737">
        <v>1.48</v>
      </c>
      <c r="AZ2737">
        <v>59</v>
      </c>
    </row>
    <row r="2738" spans="1:55" x14ac:dyDescent="0.25">
      <c r="A2738" t="s">
        <v>54</v>
      </c>
      <c r="B2738">
        <v>110027</v>
      </c>
      <c r="C2738" t="s">
        <v>55</v>
      </c>
      <c r="D2738" t="s">
        <v>56</v>
      </c>
      <c r="E2738" s="1">
        <v>45979</v>
      </c>
      <c r="F2738" t="s">
        <v>3182</v>
      </c>
      <c r="G2738" t="s">
        <v>63</v>
      </c>
      <c r="H2738" s="4">
        <v>222422000000000</v>
      </c>
      <c r="I2738">
        <v>29811</v>
      </c>
      <c r="J2738" s="3">
        <v>45979.563194444447</v>
      </c>
      <c r="K2738" t="s">
        <v>5760</v>
      </c>
      <c r="L2738" t="s">
        <v>59</v>
      </c>
      <c r="M2738">
        <v>347</v>
      </c>
      <c r="N2738">
        <v>-75</v>
      </c>
      <c r="O2738">
        <v>0</v>
      </c>
      <c r="P2738">
        <v>272</v>
      </c>
      <c r="Q2738">
        <v>32</v>
      </c>
      <c r="R2738">
        <v>0</v>
      </c>
      <c r="S2738">
        <v>0</v>
      </c>
      <c r="T2738">
        <v>0</v>
      </c>
      <c r="U2738">
        <v>304</v>
      </c>
      <c r="V2738">
        <v>304</v>
      </c>
      <c r="W2738">
        <v>0</v>
      </c>
      <c r="X2738" t="s">
        <v>64</v>
      </c>
      <c r="Y2738">
        <v>59.15</v>
      </c>
      <c r="Z2738">
        <v>5</v>
      </c>
      <c r="AA2738" t="s">
        <v>65</v>
      </c>
      <c r="AB2738" t="s">
        <v>56</v>
      </c>
      <c r="AC2738">
        <v>3531</v>
      </c>
      <c r="AK2738">
        <v>32</v>
      </c>
      <c r="AL2738">
        <v>0</v>
      </c>
      <c r="AS2738">
        <v>304</v>
      </c>
      <c r="AZ2738">
        <v>272</v>
      </c>
      <c r="BB2738">
        <v>32</v>
      </c>
    </row>
    <row r="2739" spans="1:55" x14ac:dyDescent="0.25">
      <c r="A2739" t="s">
        <v>54</v>
      </c>
      <c r="B2739">
        <v>110027</v>
      </c>
      <c r="C2739" t="s">
        <v>55</v>
      </c>
      <c r="D2739" t="s">
        <v>56</v>
      </c>
      <c r="E2739" s="1">
        <v>45979</v>
      </c>
      <c r="F2739" t="s">
        <v>3183</v>
      </c>
      <c r="G2739" t="s">
        <v>63</v>
      </c>
      <c r="H2739" s="4">
        <v>222425000000000</v>
      </c>
      <c r="I2739">
        <v>29811</v>
      </c>
      <c r="J2739" s="3">
        <v>45979.592361111114</v>
      </c>
      <c r="K2739" t="s">
        <v>5760</v>
      </c>
      <c r="L2739" t="s">
        <v>59</v>
      </c>
      <c r="M2739">
        <v>308</v>
      </c>
      <c r="N2739">
        <v>-75</v>
      </c>
      <c r="O2739">
        <v>0</v>
      </c>
      <c r="P2739">
        <v>233</v>
      </c>
      <c r="Q2739">
        <v>32</v>
      </c>
      <c r="R2739">
        <v>0</v>
      </c>
      <c r="S2739">
        <v>0</v>
      </c>
      <c r="T2739">
        <v>0</v>
      </c>
      <c r="U2739">
        <v>265</v>
      </c>
      <c r="V2739">
        <v>265</v>
      </c>
      <c r="W2739">
        <v>0</v>
      </c>
      <c r="X2739" t="s">
        <v>64</v>
      </c>
      <c r="Y2739">
        <v>65.31</v>
      </c>
      <c r="Z2739">
        <v>5</v>
      </c>
      <c r="AA2739" t="s">
        <v>65</v>
      </c>
      <c r="AB2739" t="s">
        <v>56</v>
      </c>
      <c r="AC2739">
        <v>289</v>
      </c>
      <c r="AK2739">
        <v>32</v>
      </c>
      <c r="AL2739">
        <v>0</v>
      </c>
      <c r="AS2739">
        <v>265</v>
      </c>
      <c r="AZ2739">
        <v>233</v>
      </c>
      <c r="BB2739">
        <v>32</v>
      </c>
    </row>
    <row r="2740" spans="1:55" x14ac:dyDescent="0.25">
      <c r="A2740" t="s">
        <v>54</v>
      </c>
      <c r="B2740">
        <v>110027</v>
      </c>
      <c r="C2740" t="s">
        <v>55</v>
      </c>
      <c r="D2740" t="s">
        <v>56</v>
      </c>
      <c r="E2740" s="1">
        <v>45979</v>
      </c>
      <c r="F2740" t="s">
        <v>3184</v>
      </c>
      <c r="G2740" t="s">
        <v>63</v>
      </c>
      <c r="H2740" s="4">
        <v>222427000000000</v>
      </c>
      <c r="I2740">
        <v>29811</v>
      </c>
      <c r="J2740" s="3">
        <v>45979.612500000003</v>
      </c>
      <c r="K2740" t="s">
        <v>5760</v>
      </c>
      <c r="L2740" t="s">
        <v>59</v>
      </c>
      <c r="M2740">
        <v>158</v>
      </c>
      <c r="N2740">
        <v>-40</v>
      </c>
      <c r="O2740">
        <v>0</v>
      </c>
      <c r="P2740">
        <v>118</v>
      </c>
      <c r="Q2740">
        <v>32</v>
      </c>
      <c r="R2740">
        <v>0</v>
      </c>
      <c r="S2740">
        <v>0</v>
      </c>
      <c r="T2740">
        <v>0</v>
      </c>
      <c r="U2740">
        <v>150</v>
      </c>
      <c r="V2740">
        <v>150</v>
      </c>
      <c r="W2740">
        <v>0</v>
      </c>
      <c r="X2740" t="s">
        <v>64</v>
      </c>
      <c r="Y2740">
        <v>30.99</v>
      </c>
      <c r="Z2740">
        <v>3.92</v>
      </c>
      <c r="AA2740" t="s">
        <v>65</v>
      </c>
      <c r="AB2740" t="s">
        <v>56</v>
      </c>
      <c r="AC2740">
        <v>1308</v>
      </c>
      <c r="AK2740">
        <v>32</v>
      </c>
      <c r="AL2740">
        <v>0</v>
      </c>
      <c r="AS2740">
        <v>150</v>
      </c>
      <c r="AZ2740">
        <v>118</v>
      </c>
      <c r="BB2740">
        <v>32</v>
      </c>
    </row>
    <row r="2741" spans="1:55" x14ac:dyDescent="0.25">
      <c r="A2741" t="s">
        <v>54</v>
      </c>
      <c r="B2741">
        <v>110027</v>
      </c>
      <c r="C2741" t="s">
        <v>55</v>
      </c>
      <c r="D2741" t="s">
        <v>56</v>
      </c>
      <c r="E2741" s="1">
        <v>45979</v>
      </c>
      <c r="F2741" t="s">
        <v>3185</v>
      </c>
      <c r="G2741" t="s">
        <v>67</v>
      </c>
      <c r="J2741" s="3">
        <v>45979.617361111108</v>
      </c>
      <c r="K2741" t="s">
        <v>5760</v>
      </c>
      <c r="L2741" t="s">
        <v>59</v>
      </c>
      <c r="M2741">
        <v>239</v>
      </c>
      <c r="N2741">
        <v>0</v>
      </c>
      <c r="O2741">
        <v>0</v>
      </c>
      <c r="P2741">
        <v>239</v>
      </c>
      <c r="Q2741">
        <v>0</v>
      </c>
      <c r="R2741">
        <v>11.96</v>
      </c>
      <c r="S2741">
        <v>0.04</v>
      </c>
      <c r="T2741">
        <v>0</v>
      </c>
      <c r="U2741">
        <v>251</v>
      </c>
      <c r="V2741">
        <v>251</v>
      </c>
      <c r="W2741">
        <v>0</v>
      </c>
      <c r="X2741" t="s">
        <v>73</v>
      </c>
      <c r="Y2741">
        <v>68.83</v>
      </c>
      <c r="Z2741">
        <v>5.1100000000000003</v>
      </c>
      <c r="AA2741" t="s">
        <v>69</v>
      </c>
      <c r="AE2741" t="s">
        <v>3186</v>
      </c>
      <c r="AF2741" t="s">
        <v>3187</v>
      </c>
      <c r="AG2741">
        <v>7829788349</v>
      </c>
      <c r="AK2741">
        <v>0</v>
      </c>
      <c r="AL2741">
        <v>0</v>
      </c>
      <c r="AM2741">
        <v>251</v>
      </c>
      <c r="AV2741">
        <v>239</v>
      </c>
      <c r="AW2741">
        <v>5.98</v>
      </c>
      <c r="AX2741">
        <v>239</v>
      </c>
      <c r="AY2741">
        <v>5.98</v>
      </c>
      <c r="AZ2741">
        <v>239</v>
      </c>
    </row>
    <row r="2742" spans="1:55" x14ac:dyDescent="0.25">
      <c r="A2742" t="s">
        <v>54</v>
      </c>
      <c r="B2742">
        <v>110027</v>
      </c>
      <c r="C2742" t="s">
        <v>55</v>
      </c>
      <c r="D2742" t="s">
        <v>56</v>
      </c>
      <c r="E2742" s="1">
        <v>45979</v>
      </c>
      <c r="F2742" t="s">
        <v>3188</v>
      </c>
      <c r="G2742" t="s">
        <v>67</v>
      </c>
      <c r="J2742" s="3">
        <v>45979.617361111108</v>
      </c>
      <c r="K2742" t="s">
        <v>5760</v>
      </c>
      <c r="L2742" t="s">
        <v>59</v>
      </c>
      <c r="M2742">
        <v>198</v>
      </c>
      <c r="N2742">
        <v>0</v>
      </c>
      <c r="O2742">
        <v>0</v>
      </c>
      <c r="P2742">
        <v>198</v>
      </c>
      <c r="Q2742">
        <v>0</v>
      </c>
      <c r="R2742">
        <v>9.9</v>
      </c>
      <c r="S2742">
        <v>0.1</v>
      </c>
      <c r="T2742">
        <v>0</v>
      </c>
      <c r="U2742">
        <v>208</v>
      </c>
      <c r="V2742">
        <v>208</v>
      </c>
      <c r="W2742">
        <v>0</v>
      </c>
      <c r="X2742" t="s">
        <v>68</v>
      </c>
      <c r="Y2742">
        <v>45.61</v>
      </c>
      <c r="Z2742">
        <v>3.92</v>
      </c>
      <c r="AA2742" t="s">
        <v>69</v>
      </c>
      <c r="AE2742" t="s">
        <v>3189</v>
      </c>
      <c r="AF2742" t="s">
        <v>3190</v>
      </c>
      <c r="AG2742">
        <v>9999330085</v>
      </c>
      <c r="AK2742">
        <v>0</v>
      </c>
      <c r="AL2742">
        <v>0</v>
      </c>
      <c r="AN2742">
        <v>208</v>
      </c>
      <c r="AV2742">
        <v>198</v>
      </c>
      <c r="AW2742">
        <v>4.95</v>
      </c>
      <c r="AX2742">
        <v>198</v>
      </c>
      <c r="AY2742">
        <v>4.95</v>
      </c>
      <c r="AZ2742">
        <v>198</v>
      </c>
    </row>
    <row r="2743" spans="1:55" x14ac:dyDescent="0.25">
      <c r="A2743" t="s">
        <v>54</v>
      </c>
      <c r="B2743">
        <v>110027</v>
      </c>
      <c r="C2743" t="s">
        <v>55</v>
      </c>
      <c r="D2743" t="s">
        <v>56</v>
      </c>
      <c r="E2743" s="1">
        <v>45979</v>
      </c>
      <c r="F2743" t="s">
        <v>3191</v>
      </c>
      <c r="G2743" t="s">
        <v>63</v>
      </c>
      <c r="H2743" s="4">
        <v>222427000000000</v>
      </c>
      <c r="I2743">
        <v>29811</v>
      </c>
      <c r="J2743" s="3">
        <v>45979.619444444441</v>
      </c>
      <c r="K2743" t="s">
        <v>5760</v>
      </c>
      <c r="L2743" t="s">
        <v>59</v>
      </c>
      <c r="M2743">
        <v>314.66000000000003</v>
      </c>
      <c r="N2743">
        <v>-109.99</v>
      </c>
      <c r="O2743">
        <v>0</v>
      </c>
      <c r="P2743">
        <v>204.67</v>
      </c>
      <c r="Q2743">
        <v>32</v>
      </c>
      <c r="R2743">
        <v>0</v>
      </c>
      <c r="S2743">
        <v>0.33</v>
      </c>
      <c r="T2743">
        <v>0</v>
      </c>
      <c r="U2743">
        <v>237</v>
      </c>
      <c r="V2743">
        <v>237</v>
      </c>
      <c r="W2743">
        <v>0</v>
      </c>
      <c r="X2743" t="s">
        <v>64</v>
      </c>
      <c r="Y2743">
        <v>70.319999999999993</v>
      </c>
      <c r="Z2743">
        <v>8.18</v>
      </c>
      <c r="AA2743" t="s">
        <v>65</v>
      </c>
      <c r="AB2743" t="s">
        <v>56</v>
      </c>
      <c r="AC2743">
        <v>8325</v>
      </c>
      <c r="AK2743">
        <v>32</v>
      </c>
      <c r="AL2743">
        <v>0</v>
      </c>
      <c r="AS2743">
        <v>237</v>
      </c>
      <c r="AZ2743">
        <v>204.67</v>
      </c>
      <c r="BB2743">
        <v>32</v>
      </c>
    </row>
    <row r="2744" spans="1:55" x14ac:dyDescent="0.25">
      <c r="A2744" t="s">
        <v>54</v>
      </c>
      <c r="B2744">
        <v>110027</v>
      </c>
      <c r="C2744" t="s">
        <v>55</v>
      </c>
      <c r="D2744" t="s">
        <v>56</v>
      </c>
      <c r="E2744" s="1">
        <v>45979</v>
      </c>
      <c r="F2744" t="s">
        <v>3192</v>
      </c>
      <c r="G2744" t="s">
        <v>139</v>
      </c>
      <c r="H2744">
        <v>285451738</v>
      </c>
      <c r="J2744" s="3">
        <v>45979.629861111112</v>
      </c>
      <c r="K2744" t="s">
        <v>5760</v>
      </c>
      <c r="L2744" t="s">
        <v>59</v>
      </c>
      <c r="M2744">
        <v>227</v>
      </c>
      <c r="N2744">
        <v>-100</v>
      </c>
      <c r="O2744">
        <v>0</v>
      </c>
      <c r="P2744">
        <v>127</v>
      </c>
      <c r="Q2744">
        <v>0</v>
      </c>
      <c r="R2744">
        <v>0</v>
      </c>
      <c r="S2744">
        <v>0</v>
      </c>
      <c r="T2744">
        <v>0</v>
      </c>
      <c r="U2744">
        <v>127</v>
      </c>
      <c r="V2744">
        <v>127</v>
      </c>
      <c r="W2744">
        <v>0</v>
      </c>
      <c r="X2744" t="s">
        <v>139</v>
      </c>
      <c r="Y2744">
        <v>38.03</v>
      </c>
      <c r="Z2744">
        <v>5.88</v>
      </c>
      <c r="AA2744" t="s">
        <v>140</v>
      </c>
      <c r="AC2744">
        <v>1738</v>
      </c>
      <c r="AE2744" t="s">
        <v>3193</v>
      </c>
      <c r="AF2744" t="s">
        <v>3194</v>
      </c>
      <c r="AG2744">
        <v>8076423830</v>
      </c>
      <c r="AI2744" t="s">
        <v>562</v>
      </c>
      <c r="AK2744">
        <v>0</v>
      </c>
      <c r="AL2744">
        <v>0</v>
      </c>
      <c r="AP2744">
        <v>127</v>
      </c>
      <c r="AZ2744">
        <v>127</v>
      </c>
    </row>
    <row r="2745" spans="1:55" x14ac:dyDescent="0.25">
      <c r="A2745" t="s">
        <v>54</v>
      </c>
      <c r="B2745">
        <v>110027</v>
      </c>
      <c r="C2745" t="s">
        <v>55</v>
      </c>
      <c r="D2745" t="s">
        <v>56</v>
      </c>
      <c r="E2745" s="1">
        <v>45979</v>
      </c>
      <c r="F2745" t="s">
        <v>3195</v>
      </c>
      <c r="G2745" t="s">
        <v>63</v>
      </c>
      <c r="H2745" s="4">
        <v>222429000000000</v>
      </c>
      <c r="I2745">
        <v>29811</v>
      </c>
      <c r="J2745" s="3">
        <v>45979.637499999997</v>
      </c>
      <c r="K2745" t="s">
        <v>5760</v>
      </c>
      <c r="L2745" t="s">
        <v>59</v>
      </c>
      <c r="M2745">
        <v>268</v>
      </c>
      <c r="N2745">
        <v>-93.75</v>
      </c>
      <c r="O2745">
        <v>0</v>
      </c>
      <c r="P2745">
        <v>174.25</v>
      </c>
      <c r="Q2745">
        <v>32</v>
      </c>
      <c r="R2745">
        <v>0</v>
      </c>
      <c r="S2745">
        <v>-0.25</v>
      </c>
      <c r="T2745">
        <v>0</v>
      </c>
      <c r="U2745">
        <v>206</v>
      </c>
      <c r="V2745">
        <v>206</v>
      </c>
      <c r="W2745">
        <v>0</v>
      </c>
      <c r="X2745" t="s">
        <v>64</v>
      </c>
      <c r="Y2745">
        <v>49.33</v>
      </c>
      <c r="Z2745">
        <v>7.5</v>
      </c>
      <c r="AA2745" t="s">
        <v>65</v>
      </c>
      <c r="AB2745" t="s">
        <v>56</v>
      </c>
      <c r="AC2745">
        <v>8922</v>
      </c>
      <c r="AK2745">
        <v>32</v>
      </c>
      <c r="AL2745">
        <v>0</v>
      </c>
      <c r="AS2745">
        <v>206</v>
      </c>
      <c r="AZ2745">
        <v>174.25</v>
      </c>
      <c r="BB2745">
        <v>32</v>
      </c>
    </row>
    <row r="2746" spans="1:55" x14ac:dyDescent="0.25">
      <c r="A2746" t="s">
        <v>54</v>
      </c>
      <c r="B2746">
        <v>110027</v>
      </c>
      <c r="C2746" t="s">
        <v>55</v>
      </c>
      <c r="D2746" t="s">
        <v>56</v>
      </c>
      <c r="E2746" s="1">
        <v>45979</v>
      </c>
      <c r="F2746" t="s">
        <v>3196</v>
      </c>
      <c r="G2746" t="s">
        <v>58</v>
      </c>
      <c r="H2746">
        <v>7491685287</v>
      </c>
      <c r="I2746">
        <v>18528960</v>
      </c>
      <c r="J2746" s="3">
        <v>45979.63958333333</v>
      </c>
      <c r="K2746" t="s">
        <v>5760</v>
      </c>
      <c r="L2746" t="s">
        <v>59</v>
      </c>
      <c r="M2746">
        <v>248</v>
      </c>
      <c r="N2746">
        <v>0</v>
      </c>
      <c r="O2746">
        <v>0</v>
      </c>
      <c r="P2746">
        <v>248</v>
      </c>
      <c r="Q2746">
        <v>32</v>
      </c>
      <c r="R2746">
        <v>0</v>
      </c>
      <c r="S2746">
        <v>0</v>
      </c>
      <c r="T2746">
        <v>0</v>
      </c>
      <c r="U2746">
        <v>280</v>
      </c>
      <c r="V2746">
        <v>280</v>
      </c>
      <c r="W2746">
        <v>0</v>
      </c>
      <c r="X2746" t="s">
        <v>60</v>
      </c>
      <c r="Y2746">
        <v>51.9</v>
      </c>
      <c r="Z2746">
        <v>5</v>
      </c>
      <c r="AA2746" t="s">
        <v>61</v>
      </c>
      <c r="AB2746" t="s">
        <v>56</v>
      </c>
      <c r="AC2746">
        <v>5287</v>
      </c>
      <c r="AK2746">
        <v>32</v>
      </c>
      <c r="AL2746">
        <v>0</v>
      </c>
      <c r="AT2746">
        <v>280</v>
      </c>
      <c r="AZ2746">
        <v>248</v>
      </c>
      <c r="BC2746">
        <v>32</v>
      </c>
    </row>
    <row r="2747" spans="1:55" x14ac:dyDescent="0.25">
      <c r="A2747" t="s">
        <v>54</v>
      </c>
      <c r="B2747">
        <v>110027</v>
      </c>
      <c r="C2747" t="s">
        <v>55</v>
      </c>
      <c r="D2747" t="s">
        <v>56</v>
      </c>
      <c r="E2747" s="1">
        <v>45979</v>
      </c>
      <c r="F2747" t="s">
        <v>3197</v>
      </c>
      <c r="G2747" t="s">
        <v>58</v>
      </c>
      <c r="H2747">
        <v>7492528675</v>
      </c>
      <c r="I2747">
        <v>18528960</v>
      </c>
      <c r="J2747" s="3">
        <v>45979.640972222223</v>
      </c>
      <c r="K2747" t="s">
        <v>5760</v>
      </c>
      <c r="L2747" t="s">
        <v>59</v>
      </c>
      <c r="M2747">
        <v>408</v>
      </c>
      <c r="N2747">
        <v>0</v>
      </c>
      <c r="O2747">
        <v>0</v>
      </c>
      <c r="P2747">
        <v>408</v>
      </c>
      <c r="Q2747">
        <v>32</v>
      </c>
      <c r="R2747">
        <v>0</v>
      </c>
      <c r="S2747">
        <v>0</v>
      </c>
      <c r="T2747">
        <v>0</v>
      </c>
      <c r="U2747">
        <v>440</v>
      </c>
      <c r="V2747">
        <v>440</v>
      </c>
      <c r="W2747">
        <v>0</v>
      </c>
      <c r="X2747" t="s">
        <v>60</v>
      </c>
      <c r="Y2747">
        <v>74.17</v>
      </c>
      <c r="Z2747">
        <v>16.23</v>
      </c>
      <c r="AA2747" t="s">
        <v>61</v>
      </c>
      <c r="AB2747" t="s">
        <v>56</v>
      </c>
      <c r="AC2747">
        <v>8675</v>
      </c>
      <c r="AK2747">
        <v>32</v>
      </c>
      <c r="AL2747">
        <v>0</v>
      </c>
      <c r="AT2747">
        <v>440</v>
      </c>
      <c r="AZ2747">
        <v>408</v>
      </c>
      <c r="BC2747">
        <v>32</v>
      </c>
    </row>
    <row r="2748" spans="1:55" x14ac:dyDescent="0.25">
      <c r="A2748" t="s">
        <v>54</v>
      </c>
      <c r="B2748">
        <v>110027</v>
      </c>
      <c r="C2748" t="s">
        <v>55</v>
      </c>
      <c r="D2748" t="s">
        <v>56</v>
      </c>
      <c r="E2748" s="1">
        <v>45979</v>
      </c>
      <c r="F2748" t="s">
        <v>3198</v>
      </c>
      <c r="G2748" t="s">
        <v>67</v>
      </c>
      <c r="J2748" s="3">
        <v>45979.647222222222</v>
      </c>
      <c r="K2748" t="s">
        <v>5760</v>
      </c>
      <c r="L2748" t="s">
        <v>59</v>
      </c>
      <c r="M2748">
        <v>517</v>
      </c>
      <c r="N2748">
        <v>0</v>
      </c>
      <c r="O2748">
        <v>0</v>
      </c>
      <c r="P2748">
        <v>517</v>
      </c>
      <c r="Q2748">
        <v>0</v>
      </c>
      <c r="R2748">
        <v>25.86</v>
      </c>
      <c r="S2748">
        <v>0.14000000000000001</v>
      </c>
      <c r="T2748">
        <v>0</v>
      </c>
      <c r="U2748">
        <v>543</v>
      </c>
      <c r="V2748">
        <v>543</v>
      </c>
      <c r="W2748">
        <v>0</v>
      </c>
      <c r="X2748" t="s">
        <v>73</v>
      </c>
      <c r="Y2748">
        <v>102.89</v>
      </c>
      <c r="Z2748">
        <v>12.83</v>
      </c>
      <c r="AA2748" t="s">
        <v>74</v>
      </c>
      <c r="AB2748" t="s">
        <v>75</v>
      </c>
      <c r="AE2748" t="s">
        <v>89</v>
      </c>
      <c r="AF2748" t="s">
        <v>56</v>
      </c>
      <c r="AG2748">
        <v>8929758003</v>
      </c>
      <c r="AK2748">
        <v>0</v>
      </c>
      <c r="AL2748">
        <v>0</v>
      </c>
      <c r="AM2748">
        <v>543</v>
      </c>
      <c r="AV2748">
        <v>517</v>
      </c>
      <c r="AW2748">
        <v>12.93</v>
      </c>
      <c r="AX2748">
        <v>517</v>
      </c>
      <c r="AY2748">
        <v>12.93</v>
      </c>
      <c r="AZ2748">
        <v>517</v>
      </c>
    </row>
    <row r="2749" spans="1:55" x14ac:dyDescent="0.25">
      <c r="A2749" t="s">
        <v>54</v>
      </c>
      <c r="B2749">
        <v>110027</v>
      </c>
      <c r="C2749" t="s">
        <v>55</v>
      </c>
      <c r="D2749" t="s">
        <v>56</v>
      </c>
      <c r="E2749" s="1">
        <v>45979</v>
      </c>
      <c r="F2749" t="s">
        <v>3199</v>
      </c>
      <c r="G2749" t="s">
        <v>63</v>
      </c>
      <c r="H2749" s="4">
        <v>222430000000000</v>
      </c>
      <c r="I2749">
        <v>29811</v>
      </c>
      <c r="J2749" s="3">
        <v>45979.650694444441</v>
      </c>
      <c r="K2749" t="s">
        <v>5760</v>
      </c>
      <c r="L2749" t="s">
        <v>59</v>
      </c>
      <c r="M2749">
        <v>1055</v>
      </c>
      <c r="N2749">
        <v>-410</v>
      </c>
      <c r="O2749">
        <v>0</v>
      </c>
      <c r="P2749">
        <v>645</v>
      </c>
      <c r="Q2749">
        <v>32</v>
      </c>
      <c r="R2749">
        <v>0</v>
      </c>
      <c r="S2749">
        <v>0</v>
      </c>
      <c r="T2749">
        <v>0</v>
      </c>
      <c r="U2749">
        <v>677</v>
      </c>
      <c r="V2749">
        <v>677</v>
      </c>
      <c r="W2749">
        <v>0</v>
      </c>
      <c r="X2749" t="s">
        <v>64</v>
      </c>
      <c r="Y2749">
        <v>174.42</v>
      </c>
      <c r="Z2749">
        <v>16.84</v>
      </c>
      <c r="AA2749" t="s">
        <v>65</v>
      </c>
      <c r="AB2749" t="s">
        <v>56</v>
      </c>
      <c r="AC2749">
        <v>4138</v>
      </c>
      <c r="AK2749">
        <v>32</v>
      </c>
      <c r="AL2749">
        <v>0</v>
      </c>
      <c r="AS2749">
        <v>677</v>
      </c>
      <c r="AZ2749">
        <v>645</v>
      </c>
      <c r="BB2749">
        <v>32</v>
      </c>
    </row>
    <row r="2750" spans="1:55" x14ac:dyDescent="0.25">
      <c r="A2750" t="s">
        <v>54</v>
      </c>
      <c r="B2750">
        <v>110027</v>
      </c>
      <c r="C2750" t="s">
        <v>55</v>
      </c>
      <c r="D2750" t="s">
        <v>56</v>
      </c>
      <c r="E2750" s="1">
        <v>45979</v>
      </c>
      <c r="F2750" t="s">
        <v>3200</v>
      </c>
      <c r="G2750" t="s">
        <v>58</v>
      </c>
      <c r="H2750">
        <v>7485216109</v>
      </c>
      <c r="I2750">
        <v>18528960</v>
      </c>
      <c r="J2750" s="3">
        <v>45979.652083333334</v>
      </c>
      <c r="K2750" t="s">
        <v>5760</v>
      </c>
      <c r="L2750" t="s">
        <v>59</v>
      </c>
      <c r="M2750">
        <v>349</v>
      </c>
      <c r="N2750">
        <v>-174.5</v>
      </c>
      <c r="O2750">
        <v>0</v>
      </c>
      <c r="P2750">
        <v>174.5</v>
      </c>
      <c r="Q2750">
        <v>32</v>
      </c>
      <c r="R2750">
        <v>0</v>
      </c>
      <c r="S2750">
        <v>0</v>
      </c>
      <c r="T2750">
        <v>0</v>
      </c>
      <c r="U2750">
        <v>206.5</v>
      </c>
      <c r="V2750">
        <v>206.5</v>
      </c>
      <c r="W2750">
        <v>0</v>
      </c>
      <c r="X2750" t="s">
        <v>60</v>
      </c>
      <c r="Y2750">
        <v>65.02</v>
      </c>
      <c r="Z2750">
        <v>4.7699999999999996</v>
      </c>
      <c r="AA2750" t="s">
        <v>61</v>
      </c>
      <c r="AB2750" t="s">
        <v>56</v>
      </c>
      <c r="AC2750">
        <v>6109</v>
      </c>
      <c r="AK2750">
        <v>32</v>
      </c>
      <c r="AL2750">
        <v>0</v>
      </c>
      <c r="AT2750">
        <v>206.5</v>
      </c>
      <c r="AZ2750">
        <v>174.5</v>
      </c>
      <c r="BC2750">
        <v>32</v>
      </c>
    </row>
    <row r="2751" spans="1:55" x14ac:dyDescent="0.25">
      <c r="A2751" t="s">
        <v>54</v>
      </c>
      <c r="B2751">
        <v>110027</v>
      </c>
      <c r="C2751" t="s">
        <v>55</v>
      </c>
      <c r="D2751" t="s">
        <v>56</v>
      </c>
      <c r="E2751" s="1">
        <v>45979</v>
      </c>
      <c r="F2751" t="s">
        <v>3201</v>
      </c>
      <c r="G2751" t="s">
        <v>58</v>
      </c>
      <c r="H2751">
        <v>7494272386</v>
      </c>
      <c r="I2751">
        <v>18528960</v>
      </c>
      <c r="J2751" s="3">
        <v>45979.654166666667</v>
      </c>
      <c r="K2751" t="s">
        <v>5760</v>
      </c>
      <c r="L2751" t="s">
        <v>59</v>
      </c>
      <c r="M2751">
        <v>748</v>
      </c>
      <c r="N2751">
        <v>-374</v>
      </c>
      <c r="O2751">
        <v>0</v>
      </c>
      <c r="P2751">
        <v>374</v>
      </c>
      <c r="Q2751">
        <v>32</v>
      </c>
      <c r="R2751">
        <v>0</v>
      </c>
      <c r="S2751">
        <v>0</v>
      </c>
      <c r="T2751">
        <v>0</v>
      </c>
      <c r="U2751">
        <v>406</v>
      </c>
      <c r="V2751">
        <v>406</v>
      </c>
      <c r="W2751">
        <v>0</v>
      </c>
      <c r="X2751" t="s">
        <v>60</v>
      </c>
      <c r="Y2751">
        <v>109.23</v>
      </c>
      <c r="Z2751">
        <v>4.7699999999999996</v>
      </c>
      <c r="AA2751" t="s">
        <v>61</v>
      </c>
      <c r="AB2751" t="s">
        <v>56</v>
      </c>
      <c r="AC2751">
        <v>2386</v>
      </c>
      <c r="AK2751">
        <v>32</v>
      </c>
      <c r="AL2751">
        <v>0</v>
      </c>
      <c r="AT2751">
        <v>406</v>
      </c>
      <c r="AZ2751">
        <v>374</v>
      </c>
      <c r="BC2751">
        <v>32</v>
      </c>
    </row>
    <row r="2752" spans="1:55" x14ac:dyDescent="0.25">
      <c r="A2752" t="s">
        <v>54</v>
      </c>
      <c r="B2752">
        <v>110027</v>
      </c>
      <c r="C2752" t="s">
        <v>55</v>
      </c>
      <c r="D2752" t="s">
        <v>56</v>
      </c>
      <c r="E2752" s="1">
        <v>45979</v>
      </c>
      <c r="F2752" t="s">
        <v>3202</v>
      </c>
      <c r="G2752" t="s">
        <v>58</v>
      </c>
      <c r="H2752">
        <v>7492560742</v>
      </c>
      <c r="I2752">
        <v>18528960</v>
      </c>
      <c r="J2752" s="3">
        <v>45979.659722222219</v>
      </c>
      <c r="K2752" t="s">
        <v>5760</v>
      </c>
      <c r="L2752" t="s">
        <v>59</v>
      </c>
      <c r="M2752">
        <v>567</v>
      </c>
      <c r="N2752">
        <v>-75</v>
      </c>
      <c r="O2752">
        <v>0</v>
      </c>
      <c r="P2752">
        <v>492</v>
      </c>
      <c r="Q2752">
        <v>32</v>
      </c>
      <c r="R2752">
        <v>0</v>
      </c>
      <c r="S2752">
        <v>0</v>
      </c>
      <c r="T2752">
        <v>0</v>
      </c>
      <c r="U2752">
        <v>524</v>
      </c>
      <c r="V2752">
        <v>524</v>
      </c>
      <c r="W2752">
        <v>0</v>
      </c>
      <c r="X2752" t="s">
        <v>60</v>
      </c>
      <c r="Y2752">
        <v>98.03</v>
      </c>
      <c r="Z2752">
        <v>18.52</v>
      </c>
      <c r="AA2752" t="s">
        <v>61</v>
      </c>
      <c r="AB2752" t="s">
        <v>56</v>
      </c>
      <c r="AC2752">
        <v>742</v>
      </c>
      <c r="AK2752">
        <v>32</v>
      </c>
      <c r="AL2752">
        <v>0</v>
      </c>
      <c r="AT2752">
        <v>524</v>
      </c>
      <c r="AZ2752">
        <v>492</v>
      </c>
      <c r="BC2752">
        <v>32</v>
      </c>
    </row>
    <row r="2753" spans="1:55" x14ac:dyDescent="0.25">
      <c r="A2753" t="s">
        <v>54</v>
      </c>
      <c r="B2753">
        <v>110027</v>
      </c>
      <c r="C2753" t="s">
        <v>55</v>
      </c>
      <c r="D2753" t="s">
        <v>56</v>
      </c>
      <c r="E2753" s="1">
        <v>45979</v>
      </c>
      <c r="F2753" t="s">
        <v>3203</v>
      </c>
      <c r="G2753" t="s">
        <v>58</v>
      </c>
      <c r="H2753">
        <v>7490804484</v>
      </c>
      <c r="I2753">
        <v>18528960</v>
      </c>
      <c r="J2753" s="3">
        <v>45979.662499999999</v>
      </c>
      <c r="K2753" t="s">
        <v>5760</v>
      </c>
      <c r="L2753" t="s">
        <v>59</v>
      </c>
      <c r="M2753">
        <v>229</v>
      </c>
      <c r="N2753">
        <v>-100</v>
      </c>
      <c r="O2753">
        <v>0</v>
      </c>
      <c r="P2753">
        <v>129</v>
      </c>
      <c r="Q2753">
        <v>32</v>
      </c>
      <c r="R2753">
        <v>0</v>
      </c>
      <c r="S2753">
        <v>0</v>
      </c>
      <c r="T2753">
        <v>0</v>
      </c>
      <c r="U2753">
        <v>161</v>
      </c>
      <c r="V2753">
        <v>161</v>
      </c>
      <c r="W2753">
        <v>0</v>
      </c>
      <c r="X2753" t="s">
        <v>60</v>
      </c>
      <c r="Y2753">
        <v>47.23</v>
      </c>
      <c r="Z2753">
        <v>5</v>
      </c>
      <c r="AA2753" t="s">
        <v>61</v>
      </c>
      <c r="AB2753" t="s">
        <v>56</v>
      </c>
      <c r="AC2753">
        <v>4484</v>
      </c>
      <c r="AK2753">
        <v>32</v>
      </c>
      <c r="AL2753">
        <v>0</v>
      </c>
      <c r="AT2753">
        <v>161</v>
      </c>
      <c r="AZ2753">
        <v>129</v>
      </c>
      <c r="BC2753">
        <v>32</v>
      </c>
    </row>
    <row r="2754" spans="1:55" x14ac:dyDescent="0.25">
      <c r="A2754" t="s">
        <v>54</v>
      </c>
      <c r="B2754">
        <v>110027</v>
      </c>
      <c r="C2754" t="s">
        <v>55</v>
      </c>
      <c r="D2754" t="s">
        <v>56</v>
      </c>
      <c r="E2754" s="1">
        <v>45979</v>
      </c>
      <c r="F2754" t="s">
        <v>3204</v>
      </c>
      <c r="G2754" t="s">
        <v>58</v>
      </c>
      <c r="H2754">
        <v>7483835182</v>
      </c>
      <c r="I2754">
        <v>18528960</v>
      </c>
      <c r="J2754" s="3">
        <v>45979.681944444441</v>
      </c>
      <c r="K2754" t="s">
        <v>5760</v>
      </c>
      <c r="L2754" t="s">
        <v>59</v>
      </c>
      <c r="M2754">
        <v>298</v>
      </c>
      <c r="N2754">
        <v>-100</v>
      </c>
      <c r="O2754">
        <v>0</v>
      </c>
      <c r="P2754">
        <v>198</v>
      </c>
      <c r="Q2754">
        <v>32</v>
      </c>
      <c r="R2754">
        <v>0</v>
      </c>
      <c r="S2754">
        <v>0</v>
      </c>
      <c r="T2754">
        <v>0</v>
      </c>
      <c r="U2754">
        <v>230</v>
      </c>
      <c r="V2754">
        <v>230</v>
      </c>
      <c r="W2754">
        <v>0</v>
      </c>
      <c r="X2754" t="s">
        <v>60</v>
      </c>
      <c r="Y2754">
        <v>52.96</v>
      </c>
      <c r="Z2754">
        <v>6.73</v>
      </c>
      <c r="AA2754" t="s">
        <v>61</v>
      </c>
      <c r="AB2754" t="s">
        <v>56</v>
      </c>
      <c r="AC2754">
        <v>5182</v>
      </c>
      <c r="AK2754">
        <v>32</v>
      </c>
      <c r="AL2754">
        <v>0</v>
      </c>
      <c r="AT2754">
        <v>230</v>
      </c>
      <c r="AZ2754">
        <v>198</v>
      </c>
      <c r="BC2754">
        <v>32</v>
      </c>
    </row>
    <row r="2755" spans="1:55" x14ac:dyDescent="0.25">
      <c r="A2755" t="s">
        <v>54</v>
      </c>
      <c r="B2755">
        <v>110027</v>
      </c>
      <c r="C2755" t="s">
        <v>55</v>
      </c>
      <c r="D2755" t="s">
        <v>56</v>
      </c>
      <c r="E2755" s="1">
        <v>45979</v>
      </c>
      <c r="F2755" t="s">
        <v>3205</v>
      </c>
      <c r="G2755" t="s">
        <v>67</v>
      </c>
      <c r="J2755" s="3">
        <v>45979.686111111114</v>
      </c>
      <c r="K2755" t="s">
        <v>5760</v>
      </c>
      <c r="L2755" t="s">
        <v>59</v>
      </c>
      <c r="M2755">
        <v>236</v>
      </c>
      <c r="N2755">
        <v>0</v>
      </c>
      <c r="O2755">
        <v>0</v>
      </c>
      <c r="P2755">
        <v>236</v>
      </c>
      <c r="Q2755">
        <v>0</v>
      </c>
      <c r="R2755">
        <v>11.8</v>
      </c>
      <c r="S2755">
        <v>0.2</v>
      </c>
      <c r="T2755">
        <v>0</v>
      </c>
      <c r="U2755">
        <v>248</v>
      </c>
      <c r="V2755">
        <v>248</v>
      </c>
      <c r="W2755">
        <v>0</v>
      </c>
      <c r="X2755" t="s">
        <v>68</v>
      </c>
      <c r="Y2755">
        <v>53.34</v>
      </c>
      <c r="Z2755">
        <v>3.92</v>
      </c>
      <c r="AA2755" t="s">
        <v>74</v>
      </c>
      <c r="AB2755" t="s">
        <v>75</v>
      </c>
      <c r="AE2755" t="s">
        <v>89</v>
      </c>
      <c r="AF2755" t="s">
        <v>56</v>
      </c>
      <c r="AG2755">
        <v>8929758003</v>
      </c>
      <c r="AK2755">
        <v>0</v>
      </c>
      <c r="AL2755">
        <v>0</v>
      </c>
      <c r="AN2755">
        <v>248</v>
      </c>
      <c r="AV2755">
        <v>236</v>
      </c>
      <c r="AW2755">
        <v>5.9</v>
      </c>
      <c r="AX2755">
        <v>236</v>
      </c>
      <c r="AY2755">
        <v>5.9</v>
      </c>
      <c r="AZ2755">
        <v>236</v>
      </c>
    </row>
    <row r="2756" spans="1:55" x14ac:dyDescent="0.25">
      <c r="A2756" t="s">
        <v>54</v>
      </c>
      <c r="B2756">
        <v>110027</v>
      </c>
      <c r="C2756" t="s">
        <v>55</v>
      </c>
      <c r="D2756" t="s">
        <v>56</v>
      </c>
      <c r="E2756" s="1">
        <v>45979</v>
      </c>
      <c r="F2756" t="s">
        <v>3206</v>
      </c>
      <c r="G2756" t="s">
        <v>67</v>
      </c>
      <c r="J2756" s="3">
        <v>45979.686805555553</v>
      </c>
      <c r="K2756" t="s">
        <v>5760</v>
      </c>
      <c r="L2756" t="s">
        <v>59</v>
      </c>
      <c r="M2756">
        <v>436</v>
      </c>
      <c r="N2756">
        <v>0</v>
      </c>
      <c r="O2756">
        <v>0</v>
      </c>
      <c r="P2756">
        <v>436</v>
      </c>
      <c r="Q2756">
        <v>0</v>
      </c>
      <c r="R2756">
        <v>21.8</v>
      </c>
      <c r="S2756">
        <v>0.2</v>
      </c>
      <c r="T2756">
        <v>0</v>
      </c>
      <c r="U2756">
        <v>458</v>
      </c>
      <c r="V2756">
        <v>458</v>
      </c>
      <c r="W2756">
        <v>0</v>
      </c>
      <c r="X2756" t="s">
        <v>73</v>
      </c>
      <c r="Y2756">
        <v>117.57</v>
      </c>
      <c r="Z2756">
        <v>6.2</v>
      </c>
      <c r="AA2756" t="s">
        <v>74</v>
      </c>
      <c r="AB2756" t="s">
        <v>75</v>
      </c>
      <c r="AE2756" t="s">
        <v>89</v>
      </c>
      <c r="AF2756" t="s">
        <v>56</v>
      </c>
      <c r="AG2756">
        <v>8929758003</v>
      </c>
      <c r="AK2756">
        <v>0</v>
      </c>
      <c r="AL2756">
        <v>0</v>
      </c>
      <c r="AM2756">
        <v>458</v>
      </c>
      <c r="AV2756">
        <v>436</v>
      </c>
      <c r="AW2756">
        <v>10.9</v>
      </c>
      <c r="AX2756">
        <v>436</v>
      </c>
      <c r="AY2756">
        <v>10.9</v>
      </c>
      <c r="AZ2756">
        <v>436</v>
      </c>
    </row>
    <row r="2757" spans="1:55" x14ac:dyDescent="0.25">
      <c r="A2757" t="s">
        <v>54</v>
      </c>
      <c r="B2757">
        <v>110027</v>
      </c>
      <c r="C2757" t="s">
        <v>55</v>
      </c>
      <c r="D2757" t="s">
        <v>56</v>
      </c>
      <c r="E2757" s="1">
        <v>45979</v>
      </c>
      <c r="F2757" t="s">
        <v>3207</v>
      </c>
      <c r="G2757" t="s">
        <v>58</v>
      </c>
      <c r="H2757">
        <v>7481283360</v>
      </c>
      <c r="I2757">
        <v>18528960</v>
      </c>
      <c r="J2757" s="3">
        <v>45979.695833333331</v>
      </c>
      <c r="K2757" t="s">
        <v>5760</v>
      </c>
      <c r="L2757" t="s">
        <v>59</v>
      </c>
      <c r="M2757">
        <v>367</v>
      </c>
      <c r="N2757">
        <v>-100</v>
      </c>
      <c r="O2757">
        <v>0</v>
      </c>
      <c r="P2757">
        <v>267</v>
      </c>
      <c r="Q2757">
        <v>32</v>
      </c>
      <c r="R2757">
        <v>0</v>
      </c>
      <c r="S2757">
        <v>0</v>
      </c>
      <c r="T2757">
        <v>0</v>
      </c>
      <c r="U2757">
        <v>299</v>
      </c>
      <c r="V2757">
        <v>299</v>
      </c>
      <c r="W2757">
        <v>0</v>
      </c>
      <c r="X2757" t="s">
        <v>60</v>
      </c>
      <c r="Y2757">
        <v>72.12</v>
      </c>
      <c r="Z2757">
        <v>8.92</v>
      </c>
      <c r="AA2757" t="s">
        <v>61</v>
      </c>
      <c r="AB2757" t="s">
        <v>56</v>
      </c>
      <c r="AC2757">
        <v>3360</v>
      </c>
      <c r="AK2757">
        <v>32</v>
      </c>
      <c r="AL2757">
        <v>0</v>
      </c>
      <c r="AT2757">
        <v>299</v>
      </c>
      <c r="AZ2757">
        <v>267</v>
      </c>
      <c r="BC2757">
        <v>32</v>
      </c>
    </row>
    <row r="2758" spans="1:55" x14ac:dyDescent="0.25">
      <c r="A2758" t="s">
        <v>54</v>
      </c>
      <c r="B2758">
        <v>110027</v>
      </c>
      <c r="C2758" t="s">
        <v>55</v>
      </c>
      <c r="D2758" t="s">
        <v>56</v>
      </c>
      <c r="E2758" s="1">
        <v>45979</v>
      </c>
      <c r="F2758" t="s">
        <v>3208</v>
      </c>
      <c r="G2758" t="s">
        <v>58</v>
      </c>
      <c r="H2758">
        <v>7494149479</v>
      </c>
      <c r="I2758">
        <v>18528960</v>
      </c>
      <c r="J2758" s="3">
        <v>45979.695833333331</v>
      </c>
      <c r="K2758" t="s">
        <v>5760</v>
      </c>
      <c r="L2758" t="s">
        <v>59</v>
      </c>
      <c r="M2758">
        <v>747</v>
      </c>
      <c r="N2758">
        <v>-274.5</v>
      </c>
      <c r="O2758">
        <v>0</v>
      </c>
      <c r="P2758">
        <v>472.5</v>
      </c>
      <c r="Q2758">
        <v>32</v>
      </c>
      <c r="R2758">
        <v>0</v>
      </c>
      <c r="S2758">
        <v>0</v>
      </c>
      <c r="T2758">
        <v>0</v>
      </c>
      <c r="U2758">
        <v>504.5</v>
      </c>
      <c r="V2758">
        <v>504.5</v>
      </c>
      <c r="W2758">
        <v>0</v>
      </c>
      <c r="X2758" t="s">
        <v>60</v>
      </c>
      <c r="Y2758">
        <v>142.08000000000001</v>
      </c>
      <c r="Z2758">
        <v>15.31</v>
      </c>
      <c r="AA2758" t="s">
        <v>61</v>
      </c>
      <c r="AB2758" t="s">
        <v>56</v>
      </c>
      <c r="AC2758">
        <v>9479</v>
      </c>
      <c r="AK2758">
        <v>32</v>
      </c>
      <c r="AL2758">
        <v>0</v>
      </c>
      <c r="AT2758">
        <v>504.5</v>
      </c>
      <c r="AZ2758">
        <v>472.5</v>
      </c>
      <c r="BC2758">
        <v>32</v>
      </c>
    </row>
    <row r="2759" spans="1:55" x14ac:dyDescent="0.25">
      <c r="A2759" t="s">
        <v>54</v>
      </c>
      <c r="B2759">
        <v>110027</v>
      </c>
      <c r="C2759" t="s">
        <v>55</v>
      </c>
      <c r="D2759" t="s">
        <v>56</v>
      </c>
      <c r="E2759" s="1">
        <v>45979</v>
      </c>
      <c r="F2759" t="s">
        <v>3209</v>
      </c>
      <c r="G2759" t="s">
        <v>67</v>
      </c>
      <c r="J2759" s="3">
        <v>45979.7</v>
      </c>
      <c r="K2759" t="s">
        <v>5760</v>
      </c>
      <c r="L2759" t="s">
        <v>59</v>
      </c>
      <c r="M2759">
        <v>177</v>
      </c>
      <c r="N2759">
        <v>0</v>
      </c>
      <c r="O2759">
        <v>0</v>
      </c>
      <c r="P2759">
        <v>177</v>
      </c>
      <c r="Q2759">
        <v>0</v>
      </c>
      <c r="R2759">
        <v>8.86</v>
      </c>
      <c r="S2759">
        <v>0.14000000000000001</v>
      </c>
      <c r="T2759">
        <v>0</v>
      </c>
      <c r="U2759">
        <v>186</v>
      </c>
      <c r="V2759">
        <v>186</v>
      </c>
      <c r="W2759">
        <v>0</v>
      </c>
      <c r="X2759" t="s">
        <v>73</v>
      </c>
      <c r="Y2759">
        <v>46.48</v>
      </c>
      <c r="Z2759">
        <v>5.88</v>
      </c>
      <c r="AA2759" t="s">
        <v>69</v>
      </c>
      <c r="AE2759" t="s">
        <v>3210</v>
      </c>
      <c r="AF2759" t="s">
        <v>3211</v>
      </c>
      <c r="AG2759">
        <v>9354454102</v>
      </c>
      <c r="AK2759">
        <v>0</v>
      </c>
      <c r="AL2759">
        <v>0</v>
      </c>
      <c r="AM2759">
        <v>186</v>
      </c>
      <c r="AV2759">
        <v>177</v>
      </c>
      <c r="AW2759">
        <v>4.43</v>
      </c>
      <c r="AX2759">
        <v>177</v>
      </c>
      <c r="AY2759">
        <v>4.43</v>
      </c>
      <c r="AZ2759">
        <v>177</v>
      </c>
    </row>
    <row r="2760" spans="1:55" x14ac:dyDescent="0.25">
      <c r="A2760" t="s">
        <v>54</v>
      </c>
      <c r="B2760">
        <v>110027</v>
      </c>
      <c r="C2760" t="s">
        <v>55</v>
      </c>
      <c r="D2760" t="s">
        <v>56</v>
      </c>
      <c r="E2760" s="1">
        <v>45979</v>
      </c>
      <c r="F2760" t="s">
        <v>3212</v>
      </c>
      <c r="G2760" t="s">
        <v>67</v>
      </c>
      <c r="J2760" s="3">
        <v>45979.7</v>
      </c>
      <c r="K2760" t="s">
        <v>5760</v>
      </c>
      <c r="L2760" t="s">
        <v>59</v>
      </c>
      <c r="M2760">
        <v>667</v>
      </c>
      <c r="N2760">
        <v>0</v>
      </c>
      <c r="O2760">
        <v>0</v>
      </c>
      <c r="P2760">
        <v>667</v>
      </c>
      <c r="Q2760">
        <v>0</v>
      </c>
      <c r="R2760">
        <v>33.340000000000003</v>
      </c>
      <c r="S2760">
        <v>-0.34</v>
      </c>
      <c r="T2760">
        <v>0</v>
      </c>
      <c r="U2760">
        <v>700</v>
      </c>
      <c r="V2760">
        <v>700</v>
      </c>
      <c r="W2760">
        <v>0</v>
      </c>
      <c r="X2760" t="s">
        <v>73</v>
      </c>
      <c r="Y2760">
        <v>164.3</v>
      </c>
      <c r="Z2760">
        <v>14.54</v>
      </c>
      <c r="AA2760" t="s">
        <v>69</v>
      </c>
      <c r="AE2760" t="s">
        <v>3213</v>
      </c>
      <c r="AF2760" t="s">
        <v>3214</v>
      </c>
      <c r="AG2760">
        <v>9667144280</v>
      </c>
      <c r="AK2760">
        <v>0</v>
      </c>
      <c r="AL2760">
        <v>0</v>
      </c>
      <c r="AM2760">
        <v>700</v>
      </c>
      <c r="AV2760">
        <v>667</v>
      </c>
      <c r="AW2760">
        <v>16.670000000000002</v>
      </c>
      <c r="AX2760">
        <v>667</v>
      </c>
      <c r="AY2760">
        <v>16.670000000000002</v>
      </c>
      <c r="AZ2760">
        <v>667</v>
      </c>
    </row>
    <row r="2761" spans="1:55" x14ac:dyDescent="0.25">
      <c r="A2761" t="s">
        <v>54</v>
      </c>
      <c r="B2761">
        <v>110027</v>
      </c>
      <c r="C2761" t="s">
        <v>55</v>
      </c>
      <c r="D2761" t="s">
        <v>56</v>
      </c>
      <c r="E2761" s="1">
        <v>45979</v>
      </c>
      <c r="F2761" t="s">
        <v>3215</v>
      </c>
      <c r="G2761" t="s">
        <v>67</v>
      </c>
      <c r="J2761" s="3">
        <v>45979.700694444444</v>
      </c>
      <c r="K2761" t="s">
        <v>5760</v>
      </c>
      <c r="L2761" t="s">
        <v>59</v>
      </c>
      <c r="M2761">
        <v>1324</v>
      </c>
      <c r="N2761">
        <v>-198.6</v>
      </c>
      <c r="O2761">
        <v>0</v>
      </c>
      <c r="P2761">
        <v>1125.4000000000001</v>
      </c>
      <c r="Q2761">
        <v>0</v>
      </c>
      <c r="R2761">
        <v>56.28</v>
      </c>
      <c r="S2761">
        <v>0.32</v>
      </c>
      <c r="T2761">
        <v>0</v>
      </c>
      <c r="U2761">
        <v>1182</v>
      </c>
      <c r="V2761">
        <v>1182</v>
      </c>
      <c r="W2761">
        <v>0</v>
      </c>
      <c r="X2761" t="s">
        <v>73</v>
      </c>
      <c r="Y2761">
        <v>318.42</v>
      </c>
      <c r="Z2761">
        <v>27.56</v>
      </c>
      <c r="AA2761" t="s">
        <v>74</v>
      </c>
      <c r="AB2761" t="s">
        <v>75</v>
      </c>
      <c r="AE2761" t="s">
        <v>3216</v>
      </c>
      <c r="AF2761" t="s">
        <v>3217</v>
      </c>
      <c r="AG2761">
        <v>9811834789</v>
      </c>
      <c r="AK2761">
        <v>0</v>
      </c>
      <c r="AL2761">
        <v>0</v>
      </c>
      <c r="AM2761">
        <v>1182</v>
      </c>
      <c r="AV2761">
        <v>1125.4000000000001</v>
      </c>
      <c r="AW2761">
        <v>28.14</v>
      </c>
      <c r="AX2761">
        <v>1125.4000000000001</v>
      </c>
      <c r="AY2761">
        <v>28.14</v>
      </c>
      <c r="AZ2761">
        <v>1125.4000000000001</v>
      </c>
    </row>
    <row r="2762" spans="1:55" x14ac:dyDescent="0.25">
      <c r="A2762" t="s">
        <v>54</v>
      </c>
      <c r="B2762">
        <v>110027</v>
      </c>
      <c r="C2762" t="s">
        <v>55</v>
      </c>
      <c r="D2762" t="s">
        <v>56</v>
      </c>
      <c r="E2762" s="1">
        <v>45979</v>
      </c>
      <c r="F2762" t="s">
        <v>3218</v>
      </c>
      <c r="G2762" t="s">
        <v>67</v>
      </c>
      <c r="J2762" s="3">
        <v>45979.710416666669</v>
      </c>
      <c r="K2762" t="s">
        <v>5760</v>
      </c>
      <c r="L2762" t="s">
        <v>59</v>
      </c>
      <c r="M2762">
        <v>236</v>
      </c>
      <c r="N2762">
        <v>0</v>
      </c>
      <c r="O2762">
        <v>0</v>
      </c>
      <c r="P2762">
        <v>236</v>
      </c>
      <c r="Q2762">
        <v>0</v>
      </c>
      <c r="R2762">
        <v>11.8</v>
      </c>
      <c r="S2762">
        <v>0.2</v>
      </c>
      <c r="T2762">
        <v>0</v>
      </c>
      <c r="U2762">
        <v>248</v>
      </c>
      <c r="V2762">
        <v>248</v>
      </c>
      <c r="W2762">
        <v>0</v>
      </c>
      <c r="X2762" t="s">
        <v>73</v>
      </c>
      <c r="Y2762">
        <v>55.31</v>
      </c>
      <c r="Z2762">
        <v>3.92</v>
      </c>
      <c r="AA2762" t="s">
        <v>74</v>
      </c>
      <c r="AB2762" t="s">
        <v>75</v>
      </c>
      <c r="AE2762" t="s">
        <v>89</v>
      </c>
      <c r="AF2762" t="s">
        <v>56</v>
      </c>
      <c r="AG2762">
        <v>8929758003</v>
      </c>
      <c r="AK2762">
        <v>0</v>
      </c>
      <c r="AL2762">
        <v>0</v>
      </c>
      <c r="AM2762">
        <v>248</v>
      </c>
      <c r="AV2762">
        <v>236</v>
      </c>
      <c r="AW2762">
        <v>5.9</v>
      </c>
      <c r="AX2762">
        <v>236</v>
      </c>
      <c r="AY2762">
        <v>5.9</v>
      </c>
      <c r="AZ2762">
        <v>236</v>
      </c>
    </row>
    <row r="2763" spans="1:55" x14ac:dyDescent="0.25">
      <c r="A2763" t="s">
        <v>54</v>
      </c>
      <c r="B2763">
        <v>110027</v>
      </c>
      <c r="C2763" t="s">
        <v>55</v>
      </c>
      <c r="D2763" t="s">
        <v>56</v>
      </c>
      <c r="E2763" s="1">
        <v>45979</v>
      </c>
      <c r="F2763" t="s">
        <v>3219</v>
      </c>
      <c r="G2763" t="s">
        <v>67</v>
      </c>
      <c r="J2763" s="3">
        <v>45979.713194444441</v>
      </c>
      <c r="K2763" t="s">
        <v>5760</v>
      </c>
      <c r="L2763" t="s">
        <v>59</v>
      </c>
      <c r="M2763">
        <v>198</v>
      </c>
      <c r="N2763">
        <v>0</v>
      </c>
      <c r="O2763">
        <v>0</v>
      </c>
      <c r="P2763">
        <v>198</v>
      </c>
      <c r="Q2763">
        <v>0</v>
      </c>
      <c r="R2763">
        <v>9.9</v>
      </c>
      <c r="S2763">
        <v>0.1</v>
      </c>
      <c r="T2763">
        <v>0</v>
      </c>
      <c r="U2763">
        <v>208</v>
      </c>
      <c r="V2763">
        <v>208</v>
      </c>
      <c r="W2763">
        <v>0</v>
      </c>
      <c r="X2763" t="s">
        <v>68</v>
      </c>
      <c r="Y2763">
        <v>43.64</v>
      </c>
      <c r="Z2763">
        <v>3.92</v>
      </c>
      <c r="AA2763" t="s">
        <v>74</v>
      </c>
      <c r="AB2763" t="s">
        <v>75</v>
      </c>
      <c r="AE2763" t="s">
        <v>89</v>
      </c>
      <c r="AF2763" t="s">
        <v>56</v>
      </c>
      <c r="AG2763">
        <v>8929758003</v>
      </c>
      <c r="AK2763">
        <v>0</v>
      </c>
      <c r="AL2763">
        <v>0</v>
      </c>
      <c r="AN2763">
        <v>208</v>
      </c>
      <c r="AV2763">
        <v>198</v>
      </c>
      <c r="AW2763">
        <v>4.95</v>
      </c>
      <c r="AX2763">
        <v>198</v>
      </c>
      <c r="AY2763">
        <v>4.95</v>
      </c>
      <c r="AZ2763">
        <v>198</v>
      </c>
    </row>
    <row r="2764" spans="1:55" x14ac:dyDescent="0.25">
      <c r="A2764" t="s">
        <v>54</v>
      </c>
      <c r="B2764">
        <v>110027</v>
      </c>
      <c r="C2764" t="s">
        <v>55</v>
      </c>
      <c r="D2764" t="s">
        <v>56</v>
      </c>
      <c r="E2764" s="1">
        <v>45979</v>
      </c>
      <c r="F2764" t="s">
        <v>3220</v>
      </c>
      <c r="G2764" t="s">
        <v>58</v>
      </c>
      <c r="H2764">
        <v>7487092494</v>
      </c>
      <c r="I2764">
        <v>18528960</v>
      </c>
      <c r="J2764" s="3">
        <v>45979.720138888886</v>
      </c>
      <c r="K2764" t="s">
        <v>5760</v>
      </c>
      <c r="L2764" t="s">
        <v>59</v>
      </c>
      <c r="M2764">
        <v>497</v>
      </c>
      <c r="N2764">
        <v>-100</v>
      </c>
      <c r="O2764">
        <v>0</v>
      </c>
      <c r="P2764">
        <v>397</v>
      </c>
      <c r="Q2764">
        <v>32</v>
      </c>
      <c r="R2764">
        <v>0</v>
      </c>
      <c r="S2764">
        <v>0</v>
      </c>
      <c r="T2764">
        <v>0</v>
      </c>
      <c r="U2764">
        <v>429</v>
      </c>
      <c r="V2764">
        <v>429</v>
      </c>
      <c r="W2764">
        <v>0</v>
      </c>
      <c r="X2764" t="s">
        <v>60</v>
      </c>
      <c r="Y2764">
        <v>131.6</v>
      </c>
      <c r="Z2764">
        <v>9.82</v>
      </c>
      <c r="AA2764" t="s">
        <v>61</v>
      </c>
      <c r="AB2764" t="s">
        <v>56</v>
      </c>
      <c r="AC2764">
        <v>2494</v>
      </c>
      <c r="AK2764">
        <v>32</v>
      </c>
      <c r="AL2764">
        <v>0</v>
      </c>
      <c r="AT2764">
        <v>429</v>
      </c>
      <c r="AZ2764">
        <v>397</v>
      </c>
      <c r="BC2764">
        <v>32</v>
      </c>
    </row>
    <row r="2765" spans="1:55" x14ac:dyDescent="0.25">
      <c r="A2765" t="s">
        <v>54</v>
      </c>
      <c r="B2765">
        <v>110027</v>
      </c>
      <c r="C2765" t="s">
        <v>55</v>
      </c>
      <c r="D2765" t="s">
        <v>56</v>
      </c>
      <c r="E2765" s="1">
        <v>45979</v>
      </c>
      <c r="F2765" t="s">
        <v>3221</v>
      </c>
      <c r="G2765" t="s">
        <v>67</v>
      </c>
      <c r="J2765" s="3">
        <v>45979.727777777778</v>
      </c>
      <c r="K2765" t="s">
        <v>5760</v>
      </c>
      <c r="L2765" t="s">
        <v>59</v>
      </c>
      <c r="M2765">
        <v>318</v>
      </c>
      <c r="N2765">
        <v>0</v>
      </c>
      <c r="O2765">
        <v>0</v>
      </c>
      <c r="P2765">
        <v>318</v>
      </c>
      <c r="Q2765">
        <v>0</v>
      </c>
      <c r="R2765">
        <v>15.9</v>
      </c>
      <c r="S2765">
        <v>0.1</v>
      </c>
      <c r="T2765">
        <v>0</v>
      </c>
      <c r="U2765">
        <v>334</v>
      </c>
      <c r="V2765">
        <v>334</v>
      </c>
      <c r="W2765">
        <v>0</v>
      </c>
      <c r="X2765" t="s">
        <v>73</v>
      </c>
      <c r="Y2765">
        <v>78.75</v>
      </c>
      <c r="Z2765">
        <v>4.24</v>
      </c>
      <c r="AA2765" t="s">
        <v>74</v>
      </c>
      <c r="AB2765" t="s">
        <v>75</v>
      </c>
      <c r="AE2765" t="s">
        <v>89</v>
      </c>
      <c r="AF2765" t="s">
        <v>56</v>
      </c>
      <c r="AG2765">
        <v>8929758003</v>
      </c>
      <c r="AK2765">
        <v>0</v>
      </c>
      <c r="AL2765">
        <v>0</v>
      </c>
      <c r="AM2765">
        <v>334</v>
      </c>
      <c r="AV2765">
        <v>318</v>
      </c>
      <c r="AW2765">
        <v>7.95</v>
      </c>
      <c r="AX2765">
        <v>318</v>
      </c>
      <c r="AY2765">
        <v>7.95</v>
      </c>
      <c r="AZ2765">
        <v>318</v>
      </c>
    </row>
    <row r="2766" spans="1:55" x14ac:dyDescent="0.25">
      <c r="A2766" t="s">
        <v>54</v>
      </c>
      <c r="B2766">
        <v>110027</v>
      </c>
      <c r="C2766" t="s">
        <v>55</v>
      </c>
      <c r="D2766" t="s">
        <v>56</v>
      </c>
      <c r="E2766" s="1">
        <v>45979</v>
      </c>
      <c r="F2766" t="s">
        <v>3222</v>
      </c>
      <c r="G2766" t="s">
        <v>63</v>
      </c>
      <c r="H2766" s="4">
        <v>222437000000000</v>
      </c>
      <c r="I2766">
        <v>29811</v>
      </c>
      <c r="J2766" s="3">
        <v>45979.736805555556</v>
      </c>
      <c r="K2766" t="s">
        <v>5760</v>
      </c>
      <c r="L2766" t="s">
        <v>59</v>
      </c>
      <c r="M2766">
        <v>707</v>
      </c>
      <c r="N2766">
        <v>-141.99</v>
      </c>
      <c r="O2766">
        <v>0</v>
      </c>
      <c r="P2766">
        <v>565.01</v>
      </c>
      <c r="Q2766">
        <v>32</v>
      </c>
      <c r="R2766">
        <v>0</v>
      </c>
      <c r="S2766">
        <v>-0.01</v>
      </c>
      <c r="T2766">
        <v>0</v>
      </c>
      <c r="U2766">
        <v>597</v>
      </c>
      <c r="V2766">
        <v>597</v>
      </c>
      <c r="W2766">
        <v>0</v>
      </c>
      <c r="X2766" t="s">
        <v>64</v>
      </c>
      <c r="Y2766">
        <v>145.9</v>
      </c>
      <c r="Z2766">
        <v>16.05</v>
      </c>
      <c r="AA2766" t="s">
        <v>65</v>
      </c>
      <c r="AB2766" t="s">
        <v>56</v>
      </c>
      <c r="AC2766">
        <v>2144</v>
      </c>
      <c r="AK2766">
        <v>32</v>
      </c>
      <c r="AL2766">
        <v>0</v>
      </c>
      <c r="AS2766">
        <v>597</v>
      </c>
      <c r="AZ2766">
        <v>565.01</v>
      </c>
      <c r="BB2766">
        <v>32</v>
      </c>
    </row>
    <row r="2767" spans="1:55" x14ac:dyDescent="0.25">
      <c r="A2767" t="s">
        <v>54</v>
      </c>
      <c r="B2767">
        <v>110027</v>
      </c>
      <c r="C2767" t="s">
        <v>55</v>
      </c>
      <c r="D2767" t="s">
        <v>56</v>
      </c>
      <c r="E2767" s="1">
        <v>45979</v>
      </c>
      <c r="F2767" t="s">
        <v>3223</v>
      </c>
      <c r="G2767" t="s">
        <v>67</v>
      </c>
      <c r="J2767" s="3">
        <v>45979.739583333336</v>
      </c>
      <c r="K2767" t="s">
        <v>5760</v>
      </c>
      <c r="L2767" t="s">
        <v>59</v>
      </c>
      <c r="M2767">
        <v>198</v>
      </c>
      <c r="N2767">
        <v>0</v>
      </c>
      <c r="O2767">
        <v>0</v>
      </c>
      <c r="P2767">
        <v>198</v>
      </c>
      <c r="Q2767">
        <v>0</v>
      </c>
      <c r="R2767">
        <v>9.9</v>
      </c>
      <c r="S2767">
        <v>0.1</v>
      </c>
      <c r="T2767">
        <v>0</v>
      </c>
      <c r="U2767">
        <v>208</v>
      </c>
      <c r="V2767">
        <v>208</v>
      </c>
      <c r="W2767">
        <v>0</v>
      </c>
      <c r="X2767" t="s">
        <v>73</v>
      </c>
      <c r="Y2767">
        <v>43.64</v>
      </c>
      <c r="Z2767">
        <v>3.92</v>
      </c>
      <c r="AA2767" t="s">
        <v>69</v>
      </c>
      <c r="AE2767" t="s">
        <v>3224</v>
      </c>
      <c r="AF2767" t="s">
        <v>3225</v>
      </c>
      <c r="AG2767">
        <v>9315416075</v>
      </c>
      <c r="AK2767">
        <v>0</v>
      </c>
      <c r="AL2767">
        <v>0</v>
      </c>
      <c r="AM2767">
        <v>208</v>
      </c>
      <c r="AV2767">
        <v>198</v>
      </c>
      <c r="AW2767">
        <v>4.95</v>
      </c>
      <c r="AX2767">
        <v>198</v>
      </c>
      <c r="AY2767">
        <v>4.95</v>
      </c>
      <c r="AZ2767">
        <v>198</v>
      </c>
    </row>
    <row r="2768" spans="1:55" x14ac:dyDescent="0.25">
      <c r="A2768" t="s">
        <v>54</v>
      </c>
      <c r="B2768">
        <v>110027</v>
      </c>
      <c r="C2768" t="s">
        <v>55</v>
      </c>
      <c r="D2768" t="s">
        <v>56</v>
      </c>
      <c r="E2768" s="1">
        <v>45979</v>
      </c>
      <c r="F2768" t="s">
        <v>3226</v>
      </c>
      <c r="G2768" t="s">
        <v>67</v>
      </c>
      <c r="J2768" s="3">
        <v>45979.744444444441</v>
      </c>
      <c r="K2768" t="s">
        <v>5760</v>
      </c>
      <c r="L2768" t="s">
        <v>59</v>
      </c>
      <c r="M2768">
        <v>815</v>
      </c>
      <c r="N2768">
        <v>0</v>
      </c>
      <c r="O2768">
        <v>0</v>
      </c>
      <c r="P2768">
        <v>815</v>
      </c>
      <c r="Q2768">
        <v>0</v>
      </c>
      <c r="R2768">
        <v>40.76</v>
      </c>
      <c r="S2768">
        <v>0.24</v>
      </c>
      <c r="T2768">
        <v>0</v>
      </c>
      <c r="U2768">
        <v>856</v>
      </c>
      <c r="V2768">
        <v>856</v>
      </c>
      <c r="W2768">
        <v>0</v>
      </c>
      <c r="X2768" t="s">
        <v>73</v>
      </c>
      <c r="Y2768">
        <v>199.63</v>
      </c>
      <c r="Z2768">
        <v>11</v>
      </c>
      <c r="AA2768" t="s">
        <v>74</v>
      </c>
      <c r="AB2768" t="s">
        <v>75</v>
      </c>
      <c r="AE2768" t="s">
        <v>3227</v>
      </c>
      <c r="AF2768" t="s">
        <v>320</v>
      </c>
      <c r="AG2768">
        <v>8527548081</v>
      </c>
      <c r="AK2768">
        <v>0</v>
      </c>
      <c r="AL2768">
        <v>0</v>
      </c>
      <c r="AM2768">
        <v>856</v>
      </c>
      <c r="AV2768">
        <v>815</v>
      </c>
      <c r="AW2768">
        <v>20.38</v>
      </c>
      <c r="AX2768">
        <v>815</v>
      </c>
      <c r="AY2768">
        <v>20.38</v>
      </c>
      <c r="AZ2768">
        <v>815</v>
      </c>
    </row>
    <row r="2769" spans="1:55" x14ac:dyDescent="0.25">
      <c r="A2769" t="s">
        <v>54</v>
      </c>
      <c r="B2769">
        <v>110027</v>
      </c>
      <c r="C2769" t="s">
        <v>55</v>
      </c>
      <c r="D2769" t="s">
        <v>56</v>
      </c>
      <c r="E2769" s="1">
        <v>45979</v>
      </c>
      <c r="F2769" t="s">
        <v>3228</v>
      </c>
      <c r="G2769" t="s">
        <v>58</v>
      </c>
      <c r="H2769">
        <v>7495401786</v>
      </c>
      <c r="I2769">
        <v>18528960</v>
      </c>
      <c r="J2769" s="3">
        <v>45979.744444444441</v>
      </c>
      <c r="K2769" t="s">
        <v>5760</v>
      </c>
      <c r="L2769" t="s">
        <v>59</v>
      </c>
      <c r="M2769">
        <v>854</v>
      </c>
      <c r="N2769">
        <v>-75</v>
      </c>
      <c r="O2769">
        <v>0</v>
      </c>
      <c r="P2769">
        <v>779</v>
      </c>
      <c r="Q2769">
        <v>32</v>
      </c>
      <c r="R2769">
        <v>0</v>
      </c>
      <c r="S2769">
        <v>0</v>
      </c>
      <c r="T2769">
        <v>0</v>
      </c>
      <c r="U2769">
        <v>811</v>
      </c>
      <c r="V2769">
        <v>811</v>
      </c>
      <c r="W2769">
        <v>0</v>
      </c>
      <c r="X2769" t="s">
        <v>60</v>
      </c>
      <c r="Y2769">
        <v>149.07</v>
      </c>
      <c r="Z2769">
        <v>19.02</v>
      </c>
      <c r="AA2769" t="s">
        <v>61</v>
      </c>
      <c r="AB2769" t="s">
        <v>56</v>
      </c>
      <c r="AC2769">
        <v>1786</v>
      </c>
      <c r="AK2769">
        <v>32</v>
      </c>
      <c r="AL2769">
        <v>0</v>
      </c>
      <c r="AT2769">
        <v>811</v>
      </c>
      <c r="AZ2769">
        <v>779</v>
      </c>
      <c r="BC2769">
        <v>32</v>
      </c>
    </row>
    <row r="2770" spans="1:55" x14ac:dyDescent="0.25">
      <c r="A2770" t="s">
        <v>54</v>
      </c>
      <c r="B2770">
        <v>110027</v>
      </c>
      <c r="C2770" t="s">
        <v>55</v>
      </c>
      <c r="D2770" t="s">
        <v>56</v>
      </c>
      <c r="E2770" s="1">
        <v>45979</v>
      </c>
      <c r="F2770" t="s">
        <v>3229</v>
      </c>
      <c r="G2770" t="s">
        <v>63</v>
      </c>
      <c r="H2770" s="4">
        <v>222439000000000</v>
      </c>
      <c r="I2770">
        <v>29811</v>
      </c>
      <c r="J2770" s="3">
        <v>45979.759722222225</v>
      </c>
      <c r="K2770" t="s">
        <v>5760</v>
      </c>
      <c r="L2770" t="s">
        <v>59</v>
      </c>
      <c r="M2770">
        <v>1095</v>
      </c>
      <c r="N2770">
        <v>-298.74</v>
      </c>
      <c r="O2770">
        <v>0</v>
      </c>
      <c r="P2770">
        <v>796.26</v>
      </c>
      <c r="Q2770">
        <v>32</v>
      </c>
      <c r="R2770">
        <v>0</v>
      </c>
      <c r="S2770">
        <v>-0.26</v>
      </c>
      <c r="T2770">
        <v>0</v>
      </c>
      <c r="U2770">
        <v>828</v>
      </c>
      <c r="V2770">
        <v>828</v>
      </c>
      <c r="W2770">
        <v>0</v>
      </c>
      <c r="X2770" t="s">
        <v>64</v>
      </c>
      <c r="Y2770">
        <v>195.71</v>
      </c>
      <c r="Z2770">
        <v>19.55</v>
      </c>
      <c r="AA2770" t="s">
        <v>65</v>
      </c>
      <c r="AB2770" t="s">
        <v>56</v>
      </c>
      <c r="AC2770">
        <v>9492</v>
      </c>
      <c r="AK2770">
        <v>32</v>
      </c>
      <c r="AL2770">
        <v>0</v>
      </c>
      <c r="AS2770">
        <v>828</v>
      </c>
      <c r="AZ2770">
        <v>796.26</v>
      </c>
      <c r="BB2770">
        <v>32</v>
      </c>
    </row>
    <row r="2771" spans="1:55" x14ac:dyDescent="0.25">
      <c r="A2771" t="s">
        <v>54</v>
      </c>
      <c r="B2771">
        <v>110027</v>
      </c>
      <c r="C2771" t="s">
        <v>55</v>
      </c>
      <c r="D2771" t="s">
        <v>56</v>
      </c>
      <c r="E2771" s="1">
        <v>45979</v>
      </c>
      <c r="F2771" t="s">
        <v>3230</v>
      </c>
      <c r="G2771" t="s">
        <v>67</v>
      </c>
      <c r="J2771" s="3">
        <v>45979.760416666664</v>
      </c>
      <c r="K2771" t="s">
        <v>5760</v>
      </c>
      <c r="L2771" t="s">
        <v>59</v>
      </c>
      <c r="M2771">
        <v>397</v>
      </c>
      <c r="N2771">
        <v>0</v>
      </c>
      <c r="O2771">
        <v>0</v>
      </c>
      <c r="P2771">
        <v>397</v>
      </c>
      <c r="Q2771">
        <v>0</v>
      </c>
      <c r="R2771">
        <v>19.84</v>
      </c>
      <c r="S2771">
        <v>0.16</v>
      </c>
      <c r="T2771">
        <v>0</v>
      </c>
      <c r="U2771">
        <v>417</v>
      </c>
      <c r="V2771">
        <v>417</v>
      </c>
      <c r="W2771">
        <v>0</v>
      </c>
      <c r="X2771" t="s">
        <v>73</v>
      </c>
      <c r="Y2771">
        <v>110.92</v>
      </c>
      <c r="Z2771">
        <v>6.8</v>
      </c>
      <c r="AA2771" t="s">
        <v>74</v>
      </c>
      <c r="AB2771" t="s">
        <v>75</v>
      </c>
      <c r="AE2771" t="s">
        <v>89</v>
      </c>
      <c r="AF2771" t="s">
        <v>56</v>
      </c>
      <c r="AG2771">
        <v>8929758003</v>
      </c>
      <c r="AK2771">
        <v>0</v>
      </c>
      <c r="AL2771">
        <v>0</v>
      </c>
      <c r="AM2771">
        <v>417</v>
      </c>
      <c r="AV2771">
        <v>397</v>
      </c>
      <c r="AW2771">
        <v>9.92</v>
      </c>
      <c r="AX2771">
        <v>397</v>
      </c>
      <c r="AY2771">
        <v>9.92</v>
      </c>
      <c r="AZ2771">
        <v>397</v>
      </c>
    </row>
    <row r="2772" spans="1:55" x14ac:dyDescent="0.25">
      <c r="A2772" t="s">
        <v>54</v>
      </c>
      <c r="B2772">
        <v>110027</v>
      </c>
      <c r="C2772" t="s">
        <v>55</v>
      </c>
      <c r="D2772" t="s">
        <v>56</v>
      </c>
      <c r="E2772" s="1">
        <v>45979</v>
      </c>
      <c r="F2772" t="s">
        <v>3231</v>
      </c>
      <c r="G2772" t="s">
        <v>58</v>
      </c>
      <c r="H2772">
        <v>7491224810</v>
      </c>
      <c r="I2772">
        <v>18528960</v>
      </c>
      <c r="J2772" s="3">
        <v>45979.773611111108</v>
      </c>
      <c r="K2772" t="s">
        <v>5760</v>
      </c>
      <c r="L2772" t="s">
        <v>59</v>
      </c>
      <c r="M2772">
        <v>478</v>
      </c>
      <c r="N2772">
        <v>-75</v>
      </c>
      <c r="O2772">
        <v>0</v>
      </c>
      <c r="P2772">
        <v>403</v>
      </c>
      <c r="Q2772">
        <v>32</v>
      </c>
      <c r="R2772">
        <v>0</v>
      </c>
      <c r="S2772">
        <v>0</v>
      </c>
      <c r="T2772">
        <v>0</v>
      </c>
      <c r="U2772">
        <v>435</v>
      </c>
      <c r="V2772">
        <v>435</v>
      </c>
      <c r="W2772">
        <v>0</v>
      </c>
      <c r="X2772" t="s">
        <v>60</v>
      </c>
      <c r="Y2772">
        <v>81.17</v>
      </c>
      <c r="Z2772">
        <v>9.77</v>
      </c>
      <c r="AA2772" t="s">
        <v>61</v>
      </c>
      <c r="AB2772" t="s">
        <v>56</v>
      </c>
      <c r="AC2772">
        <v>4810</v>
      </c>
      <c r="AK2772">
        <v>32</v>
      </c>
      <c r="AL2772">
        <v>0</v>
      </c>
      <c r="AT2772">
        <v>435</v>
      </c>
      <c r="AZ2772">
        <v>403</v>
      </c>
      <c r="BC2772">
        <v>32</v>
      </c>
    </row>
    <row r="2773" spans="1:55" x14ac:dyDescent="0.25">
      <c r="A2773" t="s">
        <v>54</v>
      </c>
      <c r="B2773">
        <v>110027</v>
      </c>
      <c r="C2773" t="s">
        <v>55</v>
      </c>
      <c r="D2773" t="s">
        <v>56</v>
      </c>
      <c r="E2773" s="1">
        <v>45979</v>
      </c>
      <c r="F2773" t="s">
        <v>3232</v>
      </c>
      <c r="G2773" t="s">
        <v>63</v>
      </c>
      <c r="H2773" s="4">
        <v>222441000000000</v>
      </c>
      <c r="I2773">
        <v>29811</v>
      </c>
      <c r="J2773" s="3">
        <v>45979.775000000001</v>
      </c>
      <c r="K2773" t="s">
        <v>5760</v>
      </c>
      <c r="L2773" t="s">
        <v>59</v>
      </c>
      <c r="M2773">
        <v>393.28</v>
      </c>
      <c r="N2773">
        <v>-93.75</v>
      </c>
      <c r="O2773">
        <v>0</v>
      </c>
      <c r="P2773">
        <v>299.52999999999997</v>
      </c>
      <c r="Q2773">
        <v>32</v>
      </c>
      <c r="R2773">
        <v>0</v>
      </c>
      <c r="S2773">
        <v>0.47</v>
      </c>
      <c r="T2773">
        <v>0</v>
      </c>
      <c r="U2773">
        <v>332</v>
      </c>
      <c r="V2773">
        <v>332</v>
      </c>
      <c r="W2773">
        <v>0</v>
      </c>
      <c r="X2773" t="s">
        <v>64</v>
      </c>
      <c r="Y2773">
        <v>92.83</v>
      </c>
      <c r="Z2773">
        <v>5.79</v>
      </c>
      <c r="AA2773" t="s">
        <v>65</v>
      </c>
      <c r="AB2773" t="s">
        <v>56</v>
      </c>
      <c r="AC2773">
        <v>7533</v>
      </c>
      <c r="AK2773">
        <v>32</v>
      </c>
      <c r="AL2773">
        <v>0</v>
      </c>
      <c r="AS2773">
        <v>332</v>
      </c>
      <c r="AZ2773">
        <v>299.52999999999997</v>
      </c>
      <c r="BB2773">
        <v>32</v>
      </c>
    </row>
    <row r="2774" spans="1:55" x14ac:dyDescent="0.25">
      <c r="A2774" t="s">
        <v>54</v>
      </c>
      <c r="B2774">
        <v>110027</v>
      </c>
      <c r="C2774" t="s">
        <v>55</v>
      </c>
      <c r="D2774" t="s">
        <v>56</v>
      </c>
      <c r="E2774" s="1">
        <v>45979</v>
      </c>
      <c r="F2774" t="s">
        <v>3233</v>
      </c>
      <c r="G2774" t="s">
        <v>58</v>
      </c>
      <c r="H2774">
        <v>7487101611</v>
      </c>
      <c r="I2774">
        <v>18528960</v>
      </c>
      <c r="J2774" s="3">
        <v>45979.804861111108</v>
      </c>
      <c r="K2774" t="s">
        <v>5760</v>
      </c>
      <c r="L2774" t="s">
        <v>59</v>
      </c>
      <c r="M2774">
        <v>288</v>
      </c>
      <c r="N2774">
        <v>0</v>
      </c>
      <c r="O2774">
        <v>0</v>
      </c>
      <c r="P2774">
        <v>288</v>
      </c>
      <c r="Q2774">
        <v>32</v>
      </c>
      <c r="R2774">
        <v>0</v>
      </c>
      <c r="S2774">
        <v>0</v>
      </c>
      <c r="T2774">
        <v>0</v>
      </c>
      <c r="U2774">
        <v>320</v>
      </c>
      <c r="V2774">
        <v>320</v>
      </c>
      <c r="W2774">
        <v>0</v>
      </c>
      <c r="X2774" t="s">
        <v>60</v>
      </c>
      <c r="Y2774">
        <v>51.88</v>
      </c>
      <c r="Z2774">
        <v>7.5</v>
      </c>
      <c r="AA2774" t="s">
        <v>61</v>
      </c>
      <c r="AB2774" t="s">
        <v>56</v>
      </c>
      <c r="AC2774">
        <v>1611</v>
      </c>
      <c r="AK2774">
        <v>32</v>
      </c>
      <c r="AL2774">
        <v>0</v>
      </c>
      <c r="AT2774">
        <v>320</v>
      </c>
      <c r="AZ2774">
        <v>288</v>
      </c>
      <c r="BC2774">
        <v>32</v>
      </c>
    </row>
    <row r="2775" spans="1:55" x14ac:dyDescent="0.25">
      <c r="A2775" t="s">
        <v>54</v>
      </c>
      <c r="B2775">
        <v>110027</v>
      </c>
      <c r="C2775" t="s">
        <v>55</v>
      </c>
      <c r="D2775" t="s">
        <v>56</v>
      </c>
      <c r="E2775" s="1">
        <v>45979</v>
      </c>
      <c r="F2775" t="s">
        <v>3234</v>
      </c>
      <c r="G2775" t="s">
        <v>58</v>
      </c>
      <c r="H2775">
        <v>7495076743</v>
      </c>
      <c r="I2775">
        <v>18528960</v>
      </c>
      <c r="J2775" s="3">
        <v>45979.810416666667</v>
      </c>
      <c r="K2775" t="s">
        <v>5760</v>
      </c>
      <c r="L2775" t="s">
        <v>59</v>
      </c>
      <c r="M2775">
        <v>638</v>
      </c>
      <c r="N2775">
        <v>-100</v>
      </c>
      <c r="O2775">
        <v>0</v>
      </c>
      <c r="P2775">
        <v>538</v>
      </c>
      <c r="Q2775">
        <v>32</v>
      </c>
      <c r="R2775">
        <v>0</v>
      </c>
      <c r="S2775">
        <v>0</v>
      </c>
      <c r="T2775">
        <v>0</v>
      </c>
      <c r="U2775">
        <v>570</v>
      </c>
      <c r="V2775">
        <v>570</v>
      </c>
      <c r="W2775">
        <v>0</v>
      </c>
      <c r="X2775" t="s">
        <v>60</v>
      </c>
      <c r="Y2775">
        <v>133.91</v>
      </c>
      <c r="Z2775">
        <v>9.5399999999999991</v>
      </c>
      <c r="AA2775" t="s">
        <v>61</v>
      </c>
      <c r="AB2775" t="s">
        <v>56</v>
      </c>
      <c r="AC2775">
        <v>6743</v>
      </c>
      <c r="AK2775">
        <v>32</v>
      </c>
      <c r="AL2775">
        <v>0</v>
      </c>
      <c r="AT2775">
        <v>570</v>
      </c>
      <c r="AZ2775">
        <v>538</v>
      </c>
      <c r="BC2775">
        <v>32</v>
      </c>
    </row>
    <row r="2776" spans="1:55" x14ac:dyDescent="0.25">
      <c r="A2776" t="s">
        <v>54</v>
      </c>
      <c r="B2776">
        <v>110027</v>
      </c>
      <c r="C2776" t="s">
        <v>55</v>
      </c>
      <c r="D2776" t="s">
        <v>56</v>
      </c>
      <c r="E2776" s="1">
        <v>45979</v>
      </c>
      <c r="F2776" t="s">
        <v>3235</v>
      </c>
      <c r="G2776" t="s">
        <v>63</v>
      </c>
      <c r="H2776" s="4">
        <v>222444000000000</v>
      </c>
      <c r="I2776">
        <v>29811</v>
      </c>
      <c r="J2776" s="3">
        <v>45979.8125</v>
      </c>
      <c r="K2776" t="s">
        <v>5760</v>
      </c>
      <c r="L2776" t="s">
        <v>59</v>
      </c>
      <c r="M2776">
        <v>626</v>
      </c>
      <c r="N2776">
        <v>-93.74</v>
      </c>
      <c r="O2776">
        <v>0</v>
      </c>
      <c r="P2776">
        <v>532.26</v>
      </c>
      <c r="Q2776">
        <v>32</v>
      </c>
      <c r="R2776">
        <v>0</v>
      </c>
      <c r="S2776">
        <v>-0.26</v>
      </c>
      <c r="T2776">
        <v>0</v>
      </c>
      <c r="U2776">
        <v>564</v>
      </c>
      <c r="V2776">
        <v>564</v>
      </c>
      <c r="W2776">
        <v>0</v>
      </c>
      <c r="X2776" t="s">
        <v>64</v>
      </c>
      <c r="Y2776">
        <v>133.66</v>
      </c>
      <c r="Z2776">
        <v>12.98</v>
      </c>
      <c r="AA2776" t="s">
        <v>65</v>
      </c>
      <c r="AB2776" t="s">
        <v>56</v>
      </c>
      <c r="AC2776">
        <v>8086</v>
      </c>
      <c r="AK2776">
        <v>32</v>
      </c>
      <c r="AL2776">
        <v>0</v>
      </c>
      <c r="AS2776">
        <v>564</v>
      </c>
      <c r="AZ2776">
        <v>532.26</v>
      </c>
      <c r="BB2776">
        <v>32</v>
      </c>
    </row>
    <row r="2777" spans="1:55" x14ac:dyDescent="0.25">
      <c r="A2777" t="s">
        <v>54</v>
      </c>
      <c r="B2777">
        <v>110027</v>
      </c>
      <c r="C2777" t="s">
        <v>55</v>
      </c>
      <c r="D2777" t="s">
        <v>56</v>
      </c>
      <c r="E2777" s="1">
        <v>45979</v>
      </c>
      <c r="F2777" t="s">
        <v>3236</v>
      </c>
      <c r="G2777" t="s">
        <v>63</v>
      </c>
      <c r="H2777" s="4">
        <v>222445000000000</v>
      </c>
      <c r="I2777">
        <v>29811</v>
      </c>
      <c r="J2777" s="3">
        <v>45979.820138888892</v>
      </c>
      <c r="K2777" t="s">
        <v>5760</v>
      </c>
      <c r="L2777" t="s">
        <v>59</v>
      </c>
      <c r="M2777">
        <v>714</v>
      </c>
      <c r="N2777">
        <v>-141.99</v>
      </c>
      <c r="O2777">
        <v>0</v>
      </c>
      <c r="P2777">
        <v>572.01</v>
      </c>
      <c r="Q2777">
        <v>32</v>
      </c>
      <c r="R2777">
        <v>0</v>
      </c>
      <c r="S2777">
        <v>-0.01</v>
      </c>
      <c r="T2777">
        <v>0</v>
      </c>
      <c r="U2777">
        <v>604</v>
      </c>
      <c r="V2777">
        <v>604</v>
      </c>
      <c r="W2777">
        <v>0</v>
      </c>
      <c r="X2777" t="s">
        <v>64</v>
      </c>
      <c r="Y2777">
        <v>120.84</v>
      </c>
      <c r="Z2777">
        <v>17.05</v>
      </c>
      <c r="AA2777" t="s">
        <v>65</v>
      </c>
      <c r="AB2777" t="s">
        <v>56</v>
      </c>
      <c r="AC2777">
        <v>7541</v>
      </c>
      <c r="AK2777">
        <v>32</v>
      </c>
      <c r="AL2777">
        <v>0</v>
      </c>
      <c r="AS2777">
        <v>604</v>
      </c>
      <c r="AZ2777">
        <v>572.01</v>
      </c>
      <c r="BB2777">
        <v>32</v>
      </c>
    </row>
    <row r="2778" spans="1:55" x14ac:dyDescent="0.25">
      <c r="A2778" t="s">
        <v>54</v>
      </c>
      <c r="B2778">
        <v>110027</v>
      </c>
      <c r="C2778" t="s">
        <v>55</v>
      </c>
      <c r="D2778" t="s">
        <v>56</v>
      </c>
      <c r="E2778" s="1">
        <v>45979</v>
      </c>
      <c r="F2778" t="s">
        <v>3237</v>
      </c>
      <c r="G2778" t="s">
        <v>63</v>
      </c>
      <c r="H2778" s="4">
        <v>222445000000000</v>
      </c>
      <c r="I2778">
        <v>29811</v>
      </c>
      <c r="J2778" s="3">
        <v>45979.822222222225</v>
      </c>
      <c r="K2778" t="s">
        <v>5760</v>
      </c>
      <c r="L2778" t="s">
        <v>59</v>
      </c>
      <c r="M2778">
        <v>349</v>
      </c>
      <c r="N2778">
        <v>0</v>
      </c>
      <c r="O2778">
        <v>0</v>
      </c>
      <c r="P2778">
        <v>349</v>
      </c>
      <c r="Q2778">
        <v>32</v>
      </c>
      <c r="R2778">
        <v>0</v>
      </c>
      <c r="S2778">
        <v>0</v>
      </c>
      <c r="T2778">
        <v>0</v>
      </c>
      <c r="U2778">
        <v>381</v>
      </c>
      <c r="V2778">
        <v>381</v>
      </c>
      <c r="W2778">
        <v>0</v>
      </c>
      <c r="X2778" t="s">
        <v>64</v>
      </c>
      <c r="Y2778">
        <v>77.84</v>
      </c>
      <c r="Z2778">
        <v>9.82</v>
      </c>
      <c r="AA2778" t="s">
        <v>65</v>
      </c>
      <c r="AB2778" t="s">
        <v>56</v>
      </c>
      <c r="AC2778">
        <v>916</v>
      </c>
      <c r="AK2778">
        <v>32</v>
      </c>
      <c r="AL2778">
        <v>0</v>
      </c>
      <c r="AS2778">
        <v>381</v>
      </c>
      <c r="AZ2778">
        <v>349</v>
      </c>
      <c r="BB2778">
        <v>32</v>
      </c>
    </row>
    <row r="2779" spans="1:55" x14ac:dyDescent="0.25">
      <c r="A2779" t="s">
        <v>54</v>
      </c>
      <c r="B2779">
        <v>110027</v>
      </c>
      <c r="C2779" t="s">
        <v>55</v>
      </c>
      <c r="D2779" t="s">
        <v>56</v>
      </c>
      <c r="E2779" s="1">
        <v>45979</v>
      </c>
      <c r="F2779" t="s">
        <v>3238</v>
      </c>
      <c r="G2779" t="s">
        <v>67</v>
      </c>
      <c r="J2779" s="3">
        <v>45979.825694444444</v>
      </c>
      <c r="K2779" t="s">
        <v>5760</v>
      </c>
      <c r="L2779" t="s">
        <v>59</v>
      </c>
      <c r="M2779">
        <v>119</v>
      </c>
      <c r="N2779">
        <v>0</v>
      </c>
      <c r="O2779">
        <v>0</v>
      </c>
      <c r="P2779">
        <v>119</v>
      </c>
      <c r="Q2779">
        <v>0</v>
      </c>
      <c r="R2779">
        <v>5.96</v>
      </c>
      <c r="S2779">
        <v>0.04</v>
      </c>
      <c r="T2779">
        <v>0</v>
      </c>
      <c r="U2779">
        <v>125</v>
      </c>
      <c r="V2779">
        <v>125</v>
      </c>
      <c r="W2779">
        <v>0</v>
      </c>
      <c r="X2779" t="s">
        <v>68</v>
      </c>
      <c r="Y2779">
        <v>21.24</v>
      </c>
      <c r="Z2779">
        <v>2.82</v>
      </c>
      <c r="AA2779" t="s">
        <v>74</v>
      </c>
      <c r="AB2779" t="s">
        <v>75</v>
      </c>
      <c r="AE2779" t="s">
        <v>3239</v>
      </c>
      <c r="AF2779" t="s">
        <v>3240</v>
      </c>
      <c r="AG2779">
        <v>7827019264</v>
      </c>
      <c r="AK2779">
        <v>0</v>
      </c>
      <c r="AL2779">
        <v>0</v>
      </c>
      <c r="AN2779">
        <v>125</v>
      </c>
      <c r="AV2779">
        <v>119</v>
      </c>
      <c r="AW2779">
        <v>2.98</v>
      </c>
      <c r="AX2779">
        <v>119</v>
      </c>
      <c r="AY2779">
        <v>2.98</v>
      </c>
      <c r="AZ2779">
        <v>119</v>
      </c>
    </row>
    <row r="2780" spans="1:55" x14ac:dyDescent="0.25">
      <c r="A2780" t="s">
        <v>54</v>
      </c>
      <c r="B2780">
        <v>110027</v>
      </c>
      <c r="C2780" t="s">
        <v>55</v>
      </c>
      <c r="D2780" t="s">
        <v>56</v>
      </c>
      <c r="E2780" s="1">
        <v>45979</v>
      </c>
      <c r="F2780" t="s">
        <v>3241</v>
      </c>
      <c r="G2780" t="s">
        <v>67</v>
      </c>
      <c r="J2780" s="3">
        <v>45979.825694444444</v>
      </c>
      <c r="K2780" t="s">
        <v>5760</v>
      </c>
      <c r="L2780" t="s">
        <v>59</v>
      </c>
      <c r="M2780">
        <v>99</v>
      </c>
      <c r="N2780">
        <v>0</v>
      </c>
      <c r="O2780">
        <v>0</v>
      </c>
      <c r="P2780">
        <v>99</v>
      </c>
      <c r="Q2780">
        <v>0</v>
      </c>
      <c r="R2780">
        <v>4.96</v>
      </c>
      <c r="S2780">
        <v>0.04</v>
      </c>
      <c r="T2780">
        <v>0</v>
      </c>
      <c r="U2780">
        <v>104</v>
      </c>
      <c r="V2780">
        <v>104</v>
      </c>
      <c r="W2780">
        <v>0</v>
      </c>
      <c r="X2780" t="s">
        <v>73</v>
      </c>
      <c r="Y2780">
        <v>22.05</v>
      </c>
      <c r="Z2780">
        <v>1.96</v>
      </c>
      <c r="AA2780" t="s">
        <v>74</v>
      </c>
      <c r="AB2780" t="s">
        <v>75</v>
      </c>
      <c r="AE2780" t="s">
        <v>3242</v>
      </c>
      <c r="AF2780" t="s">
        <v>3243</v>
      </c>
      <c r="AG2780">
        <v>9773967672</v>
      </c>
      <c r="AK2780">
        <v>0</v>
      </c>
      <c r="AL2780">
        <v>0</v>
      </c>
      <c r="AM2780">
        <v>104</v>
      </c>
      <c r="AV2780">
        <v>99</v>
      </c>
      <c r="AW2780">
        <v>2.48</v>
      </c>
      <c r="AX2780">
        <v>99</v>
      </c>
      <c r="AY2780">
        <v>2.48</v>
      </c>
      <c r="AZ2780">
        <v>99</v>
      </c>
    </row>
    <row r="2781" spans="1:55" x14ac:dyDescent="0.25">
      <c r="A2781" t="s">
        <v>54</v>
      </c>
      <c r="B2781">
        <v>110027</v>
      </c>
      <c r="C2781" t="s">
        <v>55</v>
      </c>
      <c r="D2781" t="s">
        <v>56</v>
      </c>
      <c r="E2781" s="1">
        <v>45979</v>
      </c>
      <c r="F2781" t="s">
        <v>3244</v>
      </c>
      <c r="G2781" t="s">
        <v>67</v>
      </c>
      <c r="J2781" s="3">
        <v>45979.825694444444</v>
      </c>
      <c r="K2781" t="s">
        <v>5760</v>
      </c>
      <c r="L2781" t="s">
        <v>59</v>
      </c>
      <c r="M2781">
        <v>397</v>
      </c>
      <c r="N2781">
        <v>0</v>
      </c>
      <c r="O2781">
        <v>0</v>
      </c>
      <c r="P2781">
        <v>397</v>
      </c>
      <c r="Q2781">
        <v>0</v>
      </c>
      <c r="R2781">
        <v>19.84</v>
      </c>
      <c r="S2781">
        <v>0.16</v>
      </c>
      <c r="T2781">
        <v>0</v>
      </c>
      <c r="U2781">
        <v>417</v>
      </c>
      <c r="V2781">
        <v>417</v>
      </c>
      <c r="W2781">
        <v>0</v>
      </c>
      <c r="X2781" t="s">
        <v>68</v>
      </c>
      <c r="Y2781">
        <v>108.31</v>
      </c>
      <c r="Z2781">
        <v>6.8</v>
      </c>
      <c r="AA2781" t="s">
        <v>74</v>
      </c>
      <c r="AB2781" t="s">
        <v>75</v>
      </c>
      <c r="AE2781" t="s">
        <v>89</v>
      </c>
      <c r="AF2781" t="s">
        <v>56</v>
      </c>
      <c r="AG2781">
        <v>8929758003</v>
      </c>
      <c r="AK2781">
        <v>0</v>
      </c>
      <c r="AL2781">
        <v>0</v>
      </c>
      <c r="AN2781">
        <v>417</v>
      </c>
      <c r="AV2781">
        <v>397</v>
      </c>
      <c r="AW2781">
        <v>9.92</v>
      </c>
      <c r="AX2781">
        <v>397</v>
      </c>
      <c r="AY2781">
        <v>9.92</v>
      </c>
      <c r="AZ2781">
        <v>397</v>
      </c>
    </row>
    <row r="2782" spans="1:55" x14ac:dyDescent="0.25">
      <c r="A2782" t="s">
        <v>54</v>
      </c>
      <c r="B2782">
        <v>110027</v>
      </c>
      <c r="C2782" t="s">
        <v>55</v>
      </c>
      <c r="D2782" t="s">
        <v>56</v>
      </c>
      <c r="E2782" s="1">
        <v>45979</v>
      </c>
      <c r="F2782" t="s">
        <v>3245</v>
      </c>
      <c r="G2782" t="s">
        <v>67</v>
      </c>
      <c r="J2782" s="3">
        <v>45979.825694444444</v>
      </c>
      <c r="K2782" t="s">
        <v>5760</v>
      </c>
      <c r="L2782" t="s">
        <v>59</v>
      </c>
      <c r="M2782">
        <v>369</v>
      </c>
      <c r="N2782">
        <v>0</v>
      </c>
      <c r="O2782">
        <v>0</v>
      </c>
      <c r="P2782">
        <v>369</v>
      </c>
      <c r="Q2782">
        <v>0</v>
      </c>
      <c r="R2782">
        <v>18.46</v>
      </c>
      <c r="S2782">
        <v>-0.46</v>
      </c>
      <c r="T2782">
        <v>0</v>
      </c>
      <c r="U2782">
        <v>387</v>
      </c>
      <c r="V2782">
        <v>387</v>
      </c>
      <c r="W2782">
        <v>0</v>
      </c>
      <c r="X2782" t="s">
        <v>68</v>
      </c>
      <c r="Y2782">
        <v>82.07</v>
      </c>
      <c r="Z2782">
        <v>8.7200000000000006</v>
      </c>
      <c r="AA2782" t="s">
        <v>74</v>
      </c>
      <c r="AB2782" t="s">
        <v>75</v>
      </c>
      <c r="AE2782" t="s">
        <v>89</v>
      </c>
      <c r="AF2782" t="s">
        <v>56</v>
      </c>
      <c r="AG2782">
        <v>8929758003</v>
      </c>
      <c r="AK2782">
        <v>0</v>
      </c>
      <c r="AL2782">
        <v>0</v>
      </c>
      <c r="AN2782">
        <v>387</v>
      </c>
      <c r="AV2782">
        <v>369</v>
      </c>
      <c r="AW2782">
        <v>9.23</v>
      </c>
      <c r="AX2782">
        <v>369</v>
      </c>
      <c r="AY2782">
        <v>9.23</v>
      </c>
      <c r="AZ2782">
        <v>369</v>
      </c>
    </row>
    <row r="2783" spans="1:55" x14ac:dyDescent="0.25">
      <c r="A2783" t="s">
        <v>54</v>
      </c>
      <c r="B2783">
        <v>110027</v>
      </c>
      <c r="C2783" t="s">
        <v>55</v>
      </c>
      <c r="D2783" t="s">
        <v>56</v>
      </c>
      <c r="E2783" s="1">
        <v>45979</v>
      </c>
      <c r="F2783" t="s">
        <v>3246</v>
      </c>
      <c r="G2783" t="s">
        <v>67</v>
      </c>
      <c r="J2783" s="3">
        <v>45979.826388888891</v>
      </c>
      <c r="K2783" t="s">
        <v>5760</v>
      </c>
      <c r="L2783" t="s">
        <v>59</v>
      </c>
      <c r="M2783">
        <v>517</v>
      </c>
      <c r="N2783">
        <v>0</v>
      </c>
      <c r="O2783">
        <v>0</v>
      </c>
      <c r="P2783">
        <v>517</v>
      </c>
      <c r="Q2783">
        <v>0</v>
      </c>
      <c r="R2783">
        <v>25.86</v>
      </c>
      <c r="S2783">
        <v>0.14000000000000001</v>
      </c>
      <c r="T2783">
        <v>0</v>
      </c>
      <c r="U2783">
        <v>543</v>
      </c>
      <c r="V2783">
        <v>543</v>
      </c>
      <c r="W2783">
        <v>0</v>
      </c>
      <c r="X2783" t="s">
        <v>73</v>
      </c>
      <c r="Y2783">
        <v>105.31</v>
      </c>
      <c r="Z2783">
        <v>7.62</v>
      </c>
      <c r="AA2783" t="s">
        <v>74</v>
      </c>
      <c r="AB2783" t="s">
        <v>75</v>
      </c>
      <c r="AE2783" t="s">
        <v>89</v>
      </c>
      <c r="AF2783" t="s">
        <v>56</v>
      </c>
      <c r="AG2783">
        <v>8929758003</v>
      </c>
      <c r="AK2783">
        <v>0</v>
      </c>
      <c r="AL2783">
        <v>0</v>
      </c>
      <c r="AM2783">
        <v>543</v>
      </c>
      <c r="AV2783">
        <v>517</v>
      </c>
      <c r="AW2783">
        <v>12.93</v>
      </c>
      <c r="AX2783">
        <v>517</v>
      </c>
      <c r="AY2783">
        <v>12.93</v>
      </c>
      <c r="AZ2783">
        <v>517</v>
      </c>
    </row>
    <row r="2784" spans="1:55" x14ac:dyDescent="0.25">
      <c r="A2784" t="s">
        <v>54</v>
      </c>
      <c r="B2784">
        <v>110027</v>
      </c>
      <c r="C2784" t="s">
        <v>55</v>
      </c>
      <c r="D2784" t="s">
        <v>56</v>
      </c>
      <c r="E2784" s="1">
        <v>45979</v>
      </c>
      <c r="F2784" t="s">
        <v>3247</v>
      </c>
      <c r="G2784" t="s">
        <v>67</v>
      </c>
      <c r="J2784" s="3">
        <v>45979.834027777775</v>
      </c>
      <c r="K2784" t="s">
        <v>5760</v>
      </c>
      <c r="L2784" t="s">
        <v>59</v>
      </c>
      <c r="M2784">
        <v>328</v>
      </c>
      <c r="N2784">
        <v>0</v>
      </c>
      <c r="O2784">
        <v>0</v>
      </c>
      <c r="P2784">
        <v>328</v>
      </c>
      <c r="Q2784">
        <v>0</v>
      </c>
      <c r="R2784">
        <v>16.399999999999999</v>
      </c>
      <c r="S2784">
        <v>-0.4</v>
      </c>
      <c r="T2784">
        <v>0</v>
      </c>
      <c r="U2784">
        <v>344</v>
      </c>
      <c r="V2784">
        <v>344</v>
      </c>
      <c r="W2784">
        <v>0</v>
      </c>
      <c r="X2784" t="s">
        <v>68</v>
      </c>
      <c r="Y2784">
        <v>79.13</v>
      </c>
      <c r="Z2784">
        <v>11</v>
      </c>
      <c r="AA2784" t="s">
        <v>74</v>
      </c>
      <c r="AB2784" t="s">
        <v>75</v>
      </c>
      <c r="AE2784" t="s">
        <v>3248</v>
      </c>
      <c r="AF2784" t="s">
        <v>3249</v>
      </c>
      <c r="AG2784">
        <v>9899428989</v>
      </c>
      <c r="AK2784">
        <v>0</v>
      </c>
      <c r="AL2784">
        <v>0</v>
      </c>
      <c r="AN2784">
        <v>344</v>
      </c>
      <c r="AV2784">
        <v>328</v>
      </c>
      <c r="AW2784">
        <v>8.1999999999999993</v>
      </c>
      <c r="AX2784">
        <v>328</v>
      </c>
      <c r="AY2784">
        <v>8.1999999999999993</v>
      </c>
      <c r="AZ2784">
        <v>328</v>
      </c>
    </row>
    <row r="2785" spans="1:55" x14ac:dyDescent="0.25">
      <c r="A2785" t="s">
        <v>54</v>
      </c>
      <c r="B2785">
        <v>110027</v>
      </c>
      <c r="C2785" t="s">
        <v>55</v>
      </c>
      <c r="D2785" t="s">
        <v>56</v>
      </c>
      <c r="E2785" s="1">
        <v>45979</v>
      </c>
      <c r="F2785" t="s">
        <v>3250</v>
      </c>
      <c r="G2785" t="s">
        <v>63</v>
      </c>
      <c r="H2785" s="4">
        <v>222446000000000</v>
      </c>
      <c r="I2785">
        <v>29811</v>
      </c>
      <c r="J2785" s="3">
        <v>45979.835416666669</v>
      </c>
      <c r="K2785" t="s">
        <v>5760</v>
      </c>
      <c r="L2785" t="s">
        <v>59</v>
      </c>
      <c r="M2785">
        <v>518</v>
      </c>
      <c r="N2785">
        <v>-93.74</v>
      </c>
      <c r="O2785">
        <v>0</v>
      </c>
      <c r="P2785">
        <v>424.26</v>
      </c>
      <c r="Q2785">
        <v>32</v>
      </c>
      <c r="R2785">
        <v>0</v>
      </c>
      <c r="S2785">
        <v>-0.26</v>
      </c>
      <c r="T2785">
        <v>0</v>
      </c>
      <c r="U2785">
        <v>456</v>
      </c>
      <c r="V2785">
        <v>456</v>
      </c>
      <c r="W2785">
        <v>0</v>
      </c>
      <c r="X2785" t="s">
        <v>64</v>
      </c>
      <c r="Y2785">
        <v>93.09</v>
      </c>
      <c r="Z2785">
        <v>17.62</v>
      </c>
      <c r="AA2785" t="s">
        <v>65</v>
      </c>
      <c r="AB2785" t="s">
        <v>56</v>
      </c>
      <c r="AC2785">
        <v>7154</v>
      </c>
      <c r="AK2785">
        <v>32</v>
      </c>
      <c r="AL2785">
        <v>0</v>
      </c>
      <c r="AS2785">
        <v>456</v>
      </c>
      <c r="AZ2785">
        <v>424.26</v>
      </c>
      <c r="BB2785">
        <v>32</v>
      </c>
    </row>
    <row r="2786" spans="1:55" x14ac:dyDescent="0.25">
      <c r="A2786" t="s">
        <v>54</v>
      </c>
      <c r="B2786">
        <v>110027</v>
      </c>
      <c r="C2786" t="s">
        <v>55</v>
      </c>
      <c r="D2786" t="s">
        <v>56</v>
      </c>
      <c r="E2786" s="1">
        <v>45979</v>
      </c>
      <c r="F2786" t="s">
        <v>3251</v>
      </c>
      <c r="G2786" t="s">
        <v>63</v>
      </c>
      <c r="H2786" s="4">
        <v>222446000000000</v>
      </c>
      <c r="I2786">
        <v>29811</v>
      </c>
      <c r="J2786" s="3">
        <v>45979.839583333334</v>
      </c>
      <c r="K2786" t="s">
        <v>5760</v>
      </c>
      <c r="L2786" t="s">
        <v>59</v>
      </c>
      <c r="M2786">
        <v>268</v>
      </c>
      <c r="N2786">
        <v>-93.75</v>
      </c>
      <c r="O2786">
        <v>0</v>
      </c>
      <c r="P2786">
        <v>174.25</v>
      </c>
      <c r="Q2786">
        <v>32</v>
      </c>
      <c r="R2786">
        <v>0</v>
      </c>
      <c r="S2786">
        <v>-0.25</v>
      </c>
      <c r="T2786">
        <v>0</v>
      </c>
      <c r="U2786">
        <v>206</v>
      </c>
      <c r="V2786">
        <v>206</v>
      </c>
      <c r="W2786">
        <v>0</v>
      </c>
      <c r="X2786" t="s">
        <v>64</v>
      </c>
      <c r="Y2786">
        <v>49.33</v>
      </c>
      <c r="Z2786">
        <v>7.5</v>
      </c>
      <c r="AA2786" t="s">
        <v>65</v>
      </c>
      <c r="AB2786" t="s">
        <v>56</v>
      </c>
      <c r="AC2786">
        <v>8396</v>
      </c>
      <c r="AK2786">
        <v>32</v>
      </c>
      <c r="AL2786">
        <v>0</v>
      </c>
      <c r="AS2786">
        <v>206</v>
      </c>
      <c r="AZ2786">
        <v>174.25</v>
      </c>
      <c r="BB2786">
        <v>32</v>
      </c>
    </row>
    <row r="2787" spans="1:55" x14ac:dyDescent="0.25">
      <c r="A2787" t="s">
        <v>54</v>
      </c>
      <c r="B2787">
        <v>110027</v>
      </c>
      <c r="C2787" t="s">
        <v>55</v>
      </c>
      <c r="D2787" t="s">
        <v>56</v>
      </c>
      <c r="E2787" s="1">
        <v>45979</v>
      </c>
      <c r="F2787" t="s">
        <v>3252</v>
      </c>
      <c r="G2787" t="s">
        <v>58</v>
      </c>
      <c r="H2787">
        <v>7494611612</v>
      </c>
      <c r="I2787">
        <v>18528960</v>
      </c>
      <c r="J2787" s="3">
        <v>45979.844444444447</v>
      </c>
      <c r="K2787" t="s">
        <v>5760</v>
      </c>
      <c r="L2787" t="s">
        <v>59</v>
      </c>
      <c r="M2787">
        <v>210.43</v>
      </c>
      <c r="N2787">
        <v>-100</v>
      </c>
      <c r="O2787">
        <v>0</v>
      </c>
      <c r="P2787">
        <v>110.43</v>
      </c>
      <c r="Q2787">
        <v>32</v>
      </c>
      <c r="R2787">
        <v>0</v>
      </c>
      <c r="S2787">
        <v>0</v>
      </c>
      <c r="T2787">
        <v>0</v>
      </c>
      <c r="U2787">
        <v>142.43</v>
      </c>
      <c r="V2787">
        <v>142.43</v>
      </c>
      <c r="W2787">
        <v>0</v>
      </c>
      <c r="X2787" t="s">
        <v>60</v>
      </c>
      <c r="Y2787">
        <v>43.62</v>
      </c>
      <c r="Z2787">
        <v>5.78</v>
      </c>
      <c r="AA2787" t="s">
        <v>61</v>
      </c>
      <c r="AB2787" t="s">
        <v>56</v>
      </c>
      <c r="AC2787">
        <v>1612</v>
      </c>
      <c r="AK2787">
        <v>32</v>
      </c>
      <c r="AL2787">
        <v>0</v>
      </c>
      <c r="AT2787">
        <v>142.43</v>
      </c>
      <c r="AZ2787">
        <v>110.43</v>
      </c>
      <c r="BC2787">
        <v>32</v>
      </c>
    </row>
    <row r="2788" spans="1:55" x14ac:dyDescent="0.25">
      <c r="A2788" t="s">
        <v>54</v>
      </c>
      <c r="B2788">
        <v>110027</v>
      </c>
      <c r="C2788" t="s">
        <v>55</v>
      </c>
      <c r="D2788" t="s">
        <v>56</v>
      </c>
      <c r="E2788" s="1">
        <v>45979</v>
      </c>
      <c r="F2788" t="s">
        <v>3253</v>
      </c>
      <c r="G2788" t="s">
        <v>63</v>
      </c>
      <c r="H2788" s="4">
        <v>222447000000000</v>
      </c>
      <c r="I2788">
        <v>29811</v>
      </c>
      <c r="J2788" s="3">
        <v>45979.845138888886</v>
      </c>
      <c r="K2788" t="s">
        <v>5760</v>
      </c>
      <c r="L2788" t="s">
        <v>59</v>
      </c>
      <c r="M2788">
        <v>578</v>
      </c>
      <c r="N2788">
        <v>-250</v>
      </c>
      <c r="O2788">
        <v>0</v>
      </c>
      <c r="P2788">
        <v>328</v>
      </c>
      <c r="Q2788">
        <v>32</v>
      </c>
      <c r="R2788">
        <v>0</v>
      </c>
      <c r="S2788">
        <v>0</v>
      </c>
      <c r="T2788">
        <v>0</v>
      </c>
      <c r="U2788">
        <v>360</v>
      </c>
      <c r="V2788">
        <v>360</v>
      </c>
      <c r="W2788">
        <v>0</v>
      </c>
      <c r="X2788" t="s">
        <v>64</v>
      </c>
      <c r="Y2788">
        <v>113.04</v>
      </c>
      <c r="Z2788">
        <v>9.77</v>
      </c>
      <c r="AA2788" t="s">
        <v>65</v>
      </c>
      <c r="AB2788" t="s">
        <v>56</v>
      </c>
      <c r="AC2788">
        <v>2697</v>
      </c>
      <c r="AK2788">
        <v>32</v>
      </c>
      <c r="AL2788">
        <v>0</v>
      </c>
      <c r="AS2788">
        <v>360</v>
      </c>
      <c r="AZ2788">
        <v>328</v>
      </c>
      <c r="BB2788">
        <v>32</v>
      </c>
    </row>
    <row r="2789" spans="1:55" x14ac:dyDescent="0.25">
      <c r="A2789" t="s">
        <v>54</v>
      </c>
      <c r="B2789">
        <v>110027</v>
      </c>
      <c r="C2789" t="s">
        <v>55</v>
      </c>
      <c r="D2789" t="s">
        <v>56</v>
      </c>
      <c r="E2789" s="1">
        <v>45979</v>
      </c>
      <c r="F2789" t="s">
        <v>3254</v>
      </c>
      <c r="G2789" t="s">
        <v>63</v>
      </c>
      <c r="H2789" s="4">
        <v>222448000000000</v>
      </c>
      <c r="I2789">
        <v>29811</v>
      </c>
      <c r="J2789" s="3">
        <v>45979.86041666667</v>
      </c>
      <c r="K2789" t="s">
        <v>5760</v>
      </c>
      <c r="L2789" t="s">
        <v>59</v>
      </c>
      <c r="M2789">
        <v>225.66</v>
      </c>
      <c r="N2789">
        <v>-89.99</v>
      </c>
      <c r="O2789">
        <v>0</v>
      </c>
      <c r="P2789">
        <v>135.66999999999999</v>
      </c>
      <c r="Q2789">
        <v>32</v>
      </c>
      <c r="R2789">
        <v>0</v>
      </c>
      <c r="S2789">
        <v>0.33</v>
      </c>
      <c r="T2789">
        <v>0</v>
      </c>
      <c r="U2789">
        <v>168</v>
      </c>
      <c r="V2789">
        <v>168</v>
      </c>
      <c r="W2789">
        <v>0</v>
      </c>
      <c r="X2789" t="s">
        <v>64</v>
      </c>
      <c r="Y2789">
        <v>47.54</v>
      </c>
      <c r="Z2789">
        <v>4.5999999999999996</v>
      </c>
      <c r="AA2789" t="s">
        <v>65</v>
      </c>
      <c r="AB2789" t="s">
        <v>56</v>
      </c>
      <c r="AC2789">
        <v>6285</v>
      </c>
      <c r="AK2789">
        <v>32</v>
      </c>
      <c r="AL2789">
        <v>0</v>
      </c>
      <c r="AS2789">
        <v>168</v>
      </c>
      <c r="AZ2789">
        <v>135.66999999999999</v>
      </c>
      <c r="BB2789">
        <v>32</v>
      </c>
    </row>
    <row r="2790" spans="1:55" x14ac:dyDescent="0.25">
      <c r="A2790" t="s">
        <v>54</v>
      </c>
      <c r="B2790">
        <v>110027</v>
      </c>
      <c r="C2790" t="s">
        <v>55</v>
      </c>
      <c r="D2790" t="s">
        <v>56</v>
      </c>
      <c r="E2790" s="1">
        <v>45979</v>
      </c>
      <c r="F2790" t="s">
        <v>3255</v>
      </c>
      <c r="G2790" t="s">
        <v>58</v>
      </c>
      <c r="H2790">
        <v>7493818982</v>
      </c>
      <c r="I2790">
        <v>18528960</v>
      </c>
      <c r="J2790" s="3">
        <v>45979.861111111109</v>
      </c>
      <c r="K2790" t="s">
        <v>5760</v>
      </c>
      <c r="L2790" t="s">
        <v>59</v>
      </c>
      <c r="M2790">
        <v>367</v>
      </c>
      <c r="N2790">
        <v>-100</v>
      </c>
      <c r="O2790">
        <v>0</v>
      </c>
      <c r="P2790">
        <v>267</v>
      </c>
      <c r="Q2790">
        <v>32</v>
      </c>
      <c r="R2790">
        <v>0</v>
      </c>
      <c r="S2790">
        <v>0</v>
      </c>
      <c r="T2790">
        <v>0</v>
      </c>
      <c r="U2790">
        <v>299</v>
      </c>
      <c r="V2790">
        <v>299</v>
      </c>
      <c r="W2790">
        <v>0</v>
      </c>
      <c r="X2790" t="s">
        <v>60</v>
      </c>
      <c r="Y2790">
        <v>72.489999999999995</v>
      </c>
      <c r="Z2790">
        <v>6.73</v>
      </c>
      <c r="AA2790" t="s">
        <v>61</v>
      </c>
      <c r="AB2790" t="s">
        <v>56</v>
      </c>
      <c r="AC2790">
        <v>8982</v>
      </c>
      <c r="AK2790">
        <v>32</v>
      </c>
      <c r="AL2790">
        <v>0</v>
      </c>
      <c r="AT2790">
        <v>299</v>
      </c>
      <c r="AZ2790">
        <v>267</v>
      </c>
      <c r="BC2790">
        <v>32</v>
      </c>
    </row>
    <row r="2791" spans="1:55" x14ac:dyDescent="0.25">
      <c r="A2791" t="s">
        <v>54</v>
      </c>
      <c r="B2791">
        <v>110027</v>
      </c>
      <c r="C2791" t="s">
        <v>55</v>
      </c>
      <c r="D2791" t="s">
        <v>56</v>
      </c>
      <c r="E2791" s="1">
        <v>45979</v>
      </c>
      <c r="F2791" t="s">
        <v>3256</v>
      </c>
      <c r="G2791" t="s">
        <v>67</v>
      </c>
      <c r="J2791" s="3">
        <v>45979.87222222222</v>
      </c>
      <c r="K2791" t="s">
        <v>5760</v>
      </c>
      <c r="L2791" t="s">
        <v>59</v>
      </c>
      <c r="M2791">
        <v>78</v>
      </c>
      <c r="N2791">
        <v>0</v>
      </c>
      <c r="O2791">
        <v>0</v>
      </c>
      <c r="P2791">
        <v>78</v>
      </c>
      <c r="Q2791">
        <v>0</v>
      </c>
      <c r="R2791">
        <v>3.9</v>
      </c>
      <c r="S2791">
        <v>0.1</v>
      </c>
      <c r="T2791">
        <v>0</v>
      </c>
      <c r="U2791">
        <v>82</v>
      </c>
      <c r="V2791">
        <v>82</v>
      </c>
      <c r="W2791">
        <v>0</v>
      </c>
      <c r="X2791" t="s">
        <v>68</v>
      </c>
      <c r="Y2791">
        <v>20.34</v>
      </c>
      <c r="Z2791">
        <v>2.14</v>
      </c>
      <c r="AA2791" t="s">
        <v>74</v>
      </c>
      <c r="AB2791" t="s">
        <v>75</v>
      </c>
      <c r="AE2791" t="s">
        <v>730</v>
      </c>
      <c r="AF2791" t="s">
        <v>731</v>
      </c>
      <c r="AG2791">
        <v>9999777722</v>
      </c>
      <c r="AK2791">
        <v>0</v>
      </c>
      <c r="AL2791">
        <v>0</v>
      </c>
      <c r="AN2791">
        <v>82</v>
      </c>
      <c r="AV2791">
        <v>78</v>
      </c>
      <c r="AW2791">
        <v>1.95</v>
      </c>
      <c r="AX2791">
        <v>78</v>
      </c>
      <c r="AY2791">
        <v>1.95</v>
      </c>
      <c r="AZ2791">
        <v>78</v>
      </c>
    </row>
    <row r="2792" spans="1:55" x14ac:dyDescent="0.25">
      <c r="A2792" t="s">
        <v>54</v>
      </c>
      <c r="B2792">
        <v>110027</v>
      </c>
      <c r="C2792" t="s">
        <v>55</v>
      </c>
      <c r="D2792" t="s">
        <v>56</v>
      </c>
      <c r="E2792" s="1">
        <v>45979</v>
      </c>
      <c r="F2792" t="s">
        <v>3257</v>
      </c>
      <c r="G2792" t="s">
        <v>58</v>
      </c>
      <c r="H2792">
        <v>7494771377</v>
      </c>
      <c r="I2792">
        <v>18528960</v>
      </c>
      <c r="J2792" s="3">
        <v>45979.874305555553</v>
      </c>
      <c r="K2792" t="s">
        <v>5760</v>
      </c>
      <c r="L2792" t="s">
        <v>59</v>
      </c>
      <c r="M2792">
        <v>518</v>
      </c>
      <c r="N2792">
        <v>-100</v>
      </c>
      <c r="O2792">
        <v>0</v>
      </c>
      <c r="P2792">
        <v>418</v>
      </c>
      <c r="Q2792">
        <v>32</v>
      </c>
      <c r="R2792">
        <v>0</v>
      </c>
      <c r="S2792">
        <v>0</v>
      </c>
      <c r="T2792">
        <v>0</v>
      </c>
      <c r="U2792">
        <v>450</v>
      </c>
      <c r="V2792">
        <v>450</v>
      </c>
      <c r="W2792">
        <v>0</v>
      </c>
      <c r="X2792" t="s">
        <v>60</v>
      </c>
      <c r="Y2792">
        <v>107.47</v>
      </c>
      <c r="Z2792">
        <v>8.15</v>
      </c>
      <c r="AA2792" t="s">
        <v>61</v>
      </c>
      <c r="AB2792" t="s">
        <v>56</v>
      </c>
      <c r="AC2792">
        <v>1377</v>
      </c>
      <c r="AK2792">
        <v>32</v>
      </c>
      <c r="AL2792">
        <v>0</v>
      </c>
      <c r="AT2792">
        <v>450</v>
      </c>
      <c r="AZ2792">
        <v>418</v>
      </c>
      <c r="BC2792">
        <v>32</v>
      </c>
    </row>
    <row r="2793" spans="1:55" x14ac:dyDescent="0.25">
      <c r="A2793" t="s">
        <v>54</v>
      </c>
      <c r="B2793">
        <v>110027</v>
      </c>
      <c r="C2793" t="s">
        <v>55</v>
      </c>
      <c r="D2793" t="s">
        <v>56</v>
      </c>
      <c r="E2793" s="1">
        <v>45979</v>
      </c>
      <c r="F2793" t="s">
        <v>3258</v>
      </c>
      <c r="G2793" t="s">
        <v>67</v>
      </c>
      <c r="J2793" s="3">
        <v>45979.882638888892</v>
      </c>
      <c r="K2793" t="s">
        <v>5760</v>
      </c>
      <c r="L2793" t="s">
        <v>59</v>
      </c>
      <c r="M2793">
        <v>189</v>
      </c>
      <c r="N2793">
        <v>0</v>
      </c>
      <c r="O2793">
        <v>0</v>
      </c>
      <c r="P2793">
        <v>189</v>
      </c>
      <c r="Q2793">
        <v>0</v>
      </c>
      <c r="R2793">
        <v>9.4600000000000009</v>
      </c>
      <c r="S2793">
        <v>-0.46</v>
      </c>
      <c r="T2793">
        <v>0</v>
      </c>
      <c r="U2793">
        <v>198</v>
      </c>
      <c r="V2793">
        <v>198</v>
      </c>
      <c r="W2793">
        <v>0</v>
      </c>
      <c r="X2793" t="s">
        <v>68</v>
      </c>
      <c r="Y2793">
        <v>34.82</v>
      </c>
      <c r="Z2793">
        <v>1.96</v>
      </c>
      <c r="AA2793" t="s">
        <v>74</v>
      </c>
      <c r="AB2793" t="s">
        <v>75</v>
      </c>
      <c r="AE2793" t="s">
        <v>3259</v>
      </c>
      <c r="AF2793" t="s">
        <v>3260</v>
      </c>
      <c r="AG2793">
        <v>9787845494</v>
      </c>
      <c r="AK2793">
        <v>0</v>
      </c>
      <c r="AL2793">
        <v>0</v>
      </c>
      <c r="AN2793">
        <v>198</v>
      </c>
      <c r="AV2793">
        <v>189</v>
      </c>
      <c r="AW2793">
        <v>4.7300000000000004</v>
      </c>
      <c r="AX2793">
        <v>189</v>
      </c>
      <c r="AY2793">
        <v>4.7300000000000004</v>
      </c>
      <c r="AZ2793">
        <v>189</v>
      </c>
    </row>
    <row r="2794" spans="1:55" x14ac:dyDescent="0.25">
      <c r="A2794" t="s">
        <v>54</v>
      </c>
      <c r="B2794">
        <v>110027</v>
      </c>
      <c r="C2794" t="s">
        <v>55</v>
      </c>
      <c r="D2794" t="s">
        <v>56</v>
      </c>
      <c r="E2794" s="1">
        <v>45979</v>
      </c>
      <c r="F2794" t="s">
        <v>3261</v>
      </c>
      <c r="G2794" t="s">
        <v>63</v>
      </c>
      <c r="H2794" s="4">
        <v>222450000000000</v>
      </c>
      <c r="I2794">
        <v>29811</v>
      </c>
      <c r="J2794" s="3">
        <v>45979.884027777778</v>
      </c>
      <c r="K2794" t="s">
        <v>5760</v>
      </c>
      <c r="L2794" t="s">
        <v>59</v>
      </c>
      <c r="M2794">
        <v>218</v>
      </c>
      <c r="N2794">
        <v>0</v>
      </c>
      <c r="O2794">
        <v>0</v>
      </c>
      <c r="P2794">
        <v>218</v>
      </c>
      <c r="Q2794">
        <v>32</v>
      </c>
      <c r="R2794">
        <v>0</v>
      </c>
      <c r="S2794">
        <v>0</v>
      </c>
      <c r="T2794">
        <v>0</v>
      </c>
      <c r="U2794">
        <v>250</v>
      </c>
      <c r="V2794">
        <v>250</v>
      </c>
      <c r="W2794">
        <v>0</v>
      </c>
      <c r="X2794" t="s">
        <v>64</v>
      </c>
      <c r="Y2794">
        <v>41.55</v>
      </c>
      <c r="Z2794">
        <v>3.92</v>
      </c>
      <c r="AA2794" t="s">
        <v>65</v>
      </c>
      <c r="AB2794" t="s">
        <v>56</v>
      </c>
      <c r="AC2794">
        <v>6420</v>
      </c>
      <c r="AK2794">
        <v>32</v>
      </c>
      <c r="AL2794">
        <v>0</v>
      </c>
      <c r="AS2794">
        <v>250</v>
      </c>
      <c r="AZ2794">
        <v>218</v>
      </c>
      <c r="BB2794">
        <v>32</v>
      </c>
    </row>
    <row r="2795" spans="1:55" x14ac:dyDescent="0.25">
      <c r="A2795" t="s">
        <v>54</v>
      </c>
      <c r="B2795">
        <v>110027</v>
      </c>
      <c r="C2795" t="s">
        <v>55</v>
      </c>
      <c r="D2795" t="s">
        <v>56</v>
      </c>
      <c r="E2795" s="1">
        <v>45979</v>
      </c>
      <c r="F2795" t="s">
        <v>3262</v>
      </c>
      <c r="G2795" t="s">
        <v>67</v>
      </c>
      <c r="J2795" s="3">
        <v>45979.893055555556</v>
      </c>
      <c r="K2795" t="s">
        <v>5760</v>
      </c>
      <c r="L2795" t="s">
        <v>59</v>
      </c>
      <c r="M2795">
        <v>36.18</v>
      </c>
      <c r="N2795">
        <v>0</v>
      </c>
      <c r="O2795">
        <v>0</v>
      </c>
      <c r="P2795">
        <v>36.18</v>
      </c>
      <c r="Q2795">
        <v>0</v>
      </c>
      <c r="R2795">
        <v>1.8</v>
      </c>
      <c r="S2795">
        <v>0.02</v>
      </c>
      <c r="T2795">
        <v>0</v>
      </c>
      <c r="U2795">
        <v>38</v>
      </c>
      <c r="V2795">
        <v>38</v>
      </c>
      <c r="W2795">
        <v>0</v>
      </c>
      <c r="X2795" t="s">
        <v>68</v>
      </c>
      <c r="Y2795">
        <v>5.9</v>
      </c>
      <c r="Z2795">
        <v>0</v>
      </c>
      <c r="AA2795" t="s">
        <v>74</v>
      </c>
      <c r="AB2795" t="s">
        <v>75</v>
      </c>
      <c r="AE2795" t="s">
        <v>89</v>
      </c>
      <c r="AF2795" t="s">
        <v>56</v>
      </c>
      <c r="AG2795">
        <v>8929758003</v>
      </c>
      <c r="AK2795">
        <v>0</v>
      </c>
      <c r="AL2795">
        <v>0</v>
      </c>
      <c r="AN2795">
        <v>38</v>
      </c>
      <c r="AV2795">
        <v>36.18</v>
      </c>
      <c r="AW2795">
        <v>0.9</v>
      </c>
      <c r="AX2795">
        <v>36.18</v>
      </c>
      <c r="AY2795">
        <v>0.9</v>
      </c>
      <c r="AZ2795">
        <v>36.18</v>
      </c>
    </row>
    <row r="2796" spans="1:55" x14ac:dyDescent="0.25">
      <c r="A2796" t="s">
        <v>54</v>
      </c>
      <c r="B2796">
        <v>110027</v>
      </c>
      <c r="C2796" t="s">
        <v>55</v>
      </c>
      <c r="D2796" t="s">
        <v>56</v>
      </c>
      <c r="E2796" s="1">
        <v>45979</v>
      </c>
      <c r="F2796" t="s">
        <v>3263</v>
      </c>
      <c r="G2796" t="s">
        <v>58</v>
      </c>
      <c r="H2796">
        <v>7496580081</v>
      </c>
      <c r="I2796">
        <v>18528960</v>
      </c>
      <c r="J2796" s="3">
        <v>45979.893750000003</v>
      </c>
      <c r="K2796" t="s">
        <v>5760</v>
      </c>
      <c r="L2796" t="s">
        <v>59</v>
      </c>
      <c r="M2796">
        <v>1026</v>
      </c>
      <c r="N2796">
        <v>-449</v>
      </c>
      <c r="O2796">
        <v>0</v>
      </c>
      <c r="P2796">
        <v>577</v>
      </c>
      <c r="Q2796">
        <v>32</v>
      </c>
      <c r="R2796">
        <v>0</v>
      </c>
      <c r="S2796">
        <v>0</v>
      </c>
      <c r="T2796">
        <v>0</v>
      </c>
      <c r="U2796">
        <v>609</v>
      </c>
      <c r="V2796">
        <v>609</v>
      </c>
      <c r="W2796">
        <v>0</v>
      </c>
      <c r="X2796" t="s">
        <v>60</v>
      </c>
      <c r="Y2796">
        <v>165.65</v>
      </c>
      <c r="Z2796">
        <v>9.5500000000000007</v>
      </c>
      <c r="AA2796" t="s">
        <v>61</v>
      </c>
      <c r="AB2796" t="s">
        <v>56</v>
      </c>
      <c r="AC2796">
        <v>81</v>
      </c>
      <c r="AK2796">
        <v>32</v>
      </c>
      <c r="AL2796">
        <v>0</v>
      </c>
      <c r="AT2796">
        <v>609</v>
      </c>
      <c r="AZ2796">
        <v>577</v>
      </c>
      <c r="BC2796">
        <v>32</v>
      </c>
    </row>
    <row r="2797" spans="1:55" x14ac:dyDescent="0.25">
      <c r="A2797" t="s">
        <v>54</v>
      </c>
      <c r="B2797">
        <v>110027</v>
      </c>
      <c r="C2797" t="s">
        <v>55</v>
      </c>
      <c r="D2797" t="s">
        <v>56</v>
      </c>
      <c r="E2797" s="1">
        <v>45979</v>
      </c>
      <c r="F2797" t="s">
        <v>3264</v>
      </c>
      <c r="G2797" t="s">
        <v>58</v>
      </c>
      <c r="H2797">
        <v>7495408785</v>
      </c>
      <c r="I2797">
        <v>18528960</v>
      </c>
      <c r="J2797" s="3">
        <v>45979.90902777778</v>
      </c>
      <c r="K2797" t="s">
        <v>5760</v>
      </c>
      <c r="L2797" t="s">
        <v>59</v>
      </c>
      <c r="M2797">
        <v>587</v>
      </c>
      <c r="N2797">
        <v>-100</v>
      </c>
      <c r="O2797">
        <v>0</v>
      </c>
      <c r="P2797">
        <v>487</v>
      </c>
      <c r="Q2797">
        <v>32</v>
      </c>
      <c r="R2797">
        <v>0</v>
      </c>
      <c r="S2797">
        <v>0</v>
      </c>
      <c r="T2797">
        <v>0</v>
      </c>
      <c r="U2797">
        <v>519</v>
      </c>
      <c r="V2797">
        <v>519</v>
      </c>
      <c r="W2797">
        <v>0</v>
      </c>
      <c r="X2797" t="s">
        <v>60</v>
      </c>
      <c r="Y2797">
        <v>109.65</v>
      </c>
      <c r="Z2797">
        <v>13.92</v>
      </c>
      <c r="AA2797" t="s">
        <v>61</v>
      </c>
      <c r="AB2797" t="s">
        <v>56</v>
      </c>
      <c r="AC2797">
        <v>8785</v>
      </c>
      <c r="AK2797">
        <v>32</v>
      </c>
      <c r="AL2797">
        <v>0</v>
      </c>
      <c r="AT2797">
        <v>519</v>
      </c>
      <c r="AZ2797">
        <v>487</v>
      </c>
      <c r="BC2797">
        <v>32</v>
      </c>
    </row>
    <row r="2798" spans="1:55" x14ac:dyDescent="0.25">
      <c r="A2798" t="s">
        <v>54</v>
      </c>
      <c r="B2798">
        <v>110027</v>
      </c>
      <c r="C2798" t="s">
        <v>55</v>
      </c>
      <c r="D2798" t="s">
        <v>56</v>
      </c>
      <c r="E2798" s="1">
        <v>45979</v>
      </c>
      <c r="F2798" t="s">
        <v>3265</v>
      </c>
      <c r="G2798" t="s">
        <v>67</v>
      </c>
      <c r="J2798" s="3">
        <v>45979.90902777778</v>
      </c>
      <c r="K2798" t="s">
        <v>5760</v>
      </c>
      <c r="L2798" t="s">
        <v>59</v>
      </c>
      <c r="M2798">
        <v>94.29</v>
      </c>
      <c r="N2798">
        <v>0</v>
      </c>
      <c r="O2798">
        <v>0</v>
      </c>
      <c r="P2798">
        <v>94.29</v>
      </c>
      <c r="Q2798">
        <v>0</v>
      </c>
      <c r="R2798">
        <v>4.72</v>
      </c>
      <c r="S2798">
        <v>-0.01</v>
      </c>
      <c r="T2798">
        <v>0</v>
      </c>
      <c r="U2798">
        <v>99</v>
      </c>
      <c r="V2798">
        <v>99</v>
      </c>
      <c r="W2798">
        <v>0</v>
      </c>
      <c r="X2798" t="s">
        <v>68</v>
      </c>
      <c r="Y2798">
        <v>29.6</v>
      </c>
      <c r="Z2798">
        <v>0</v>
      </c>
      <c r="AA2798" t="s">
        <v>74</v>
      </c>
      <c r="AB2798" t="s">
        <v>75</v>
      </c>
      <c r="AE2798" t="s">
        <v>89</v>
      </c>
      <c r="AF2798" t="s">
        <v>56</v>
      </c>
      <c r="AG2798">
        <v>8929758003</v>
      </c>
      <c r="AK2798">
        <v>0</v>
      </c>
      <c r="AL2798">
        <v>0</v>
      </c>
      <c r="AN2798">
        <v>99</v>
      </c>
      <c r="AV2798">
        <v>94.29</v>
      </c>
      <c r="AW2798">
        <v>2.36</v>
      </c>
      <c r="AX2798">
        <v>94.29</v>
      </c>
      <c r="AY2798">
        <v>2.36</v>
      </c>
      <c r="AZ2798">
        <v>94.29</v>
      </c>
    </row>
    <row r="2799" spans="1:55" x14ac:dyDescent="0.25">
      <c r="A2799" t="s">
        <v>54</v>
      </c>
      <c r="B2799">
        <v>110027</v>
      </c>
      <c r="C2799" t="s">
        <v>55</v>
      </c>
      <c r="D2799" t="s">
        <v>56</v>
      </c>
      <c r="E2799" s="1">
        <v>45979</v>
      </c>
      <c r="F2799" t="s">
        <v>3266</v>
      </c>
      <c r="G2799" t="s">
        <v>63</v>
      </c>
      <c r="H2799" s="4">
        <v>222453000000000</v>
      </c>
      <c r="I2799">
        <v>29811</v>
      </c>
      <c r="J2799" s="3">
        <v>45979.914583333331</v>
      </c>
      <c r="K2799" t="s">
        <v>5760</v>
      </c>
      <c r="L2799" t="s">
        <v>59</v>
      </c>
      <c r="M2799">
        <v>448</v>
      </c>
      <c r="N2799">
        <v>-93.75</v>
      </c>
      <c r="O2799">
        <v>0</v>
      </c>
      <c r="P2799">
        <v>354.25</v>
      </c>
      <c r="Q2799">
        <v>32</v>
      </c>
      <c r="R2799">
        <v>0</v>
      </c>
      <c r="S2799">
        <v>-0.25</v>
      </c>
      <c r="T2799">
        <v>0</v>
      </c>
      <c r="U2799">
        <v>386</v>
      </c>
      <c r="V2799">
        <v>386</v>
      </c>
      <c r="W2799">
        <v>0</v>
      </c>
      <c r="X2799" t="s">
        <v>64</v>
      </c>
      <c r="Y2799">
        <v>93.01</v>
      </c>
      <c r="Z2799">
        <v>6.74</v>
      </c>
      <c r="AA2799" t="s">
        <v>65</v>
      </c>
      <c r="AB2799" t="s">
        <v>56</v>
      </c>
      <c r="AC2799">
        <v>8327</v>
      </c>
      <c r="AK2799">
        <v>32</v>
      </c>
      <c r="AL2799">
        <v>0</v>
      </c>
      <c r="AS2799">
        <v>386</v>
      </c>
      <c r="AZ2799">
        <v>354.25</v>
      </c>
      <c r="BB2799">
        <v>32</v>
      </c>
    </row>
    <row r="2800" spans="1:55" x14ac:dyDescent="0.25">
      <c r="A2800" t="s">
        <v>54</v>
      </c>
      <c r="B2800">
        <v>110027</v>
      </c>
      <c r="C2800" t="s">
        <v>55</v>
      </c>
      <c r="D2800" t="s">
        <v>56</v>
      </c>
      <c r="E2800" s="1">
        <v>45979</v>
      </c>
      <c r="F2800" t="s">
        <v>3267</v>
      </c>
      <c r="G2800" t="s">
        <v>67</v>
      </c>
      <c r="J2800" s="3">
        <v>45979.915972222225</v>
      </c>
      <c r="K2800" t="s">
        <v>5760</v>
      </c>
      <c r="L2800" t="s">
        <v>59</v>
      </c>
      <c r="M2800">
        <v>547</v>
      </c>
      <c r="N2800">
        <v>0</v>
      </c>
      <c r="O2800">
        <v>0</v>
      </c>
      <c r="P2800">
        <v>547</v>
      </c>
      <c r="Q2800">
        <v>0</v>
      </c>
      <c r="R2800">
        <v>27.36</v>
      </c>
      <c r="S2800">
        <v>-0.36</v>
      </c>
      <c r="T2800">
        <v>0</v>
      </c>
      <c r="U2800">
        <v>574</v>
      </c>
      <c r="V2800">
        <v>574</v>
      </c>
      <c r="W2800">
        <v>0</v>
      </c>
      <c r="X2800" t="s">
        <v>68</v>
      </c>
      <c r="Y2800">
        <v>150.38</v>
      </c>
      <c r="Z2800">
        <v>15.22</v>
      </c>
      <c r="AA2800" t="s">
        <v>69</v>
      </c>
      <c r="AE2800" t="s">
        <v>3268</v>
      </c>
      <c r="AF2800" t="s">
        <v>3269</v>
      </c>
      <c r="AG2800">
        <v>9999659940</v>
      </c>
      <c r="AK2800">
        <v>0</v>
      </c>
      <c r="AL2800">
        <v>0</v>
      </c>
      <c r="AN2800">
        <v>574</v>
      </c>
      <c r="AV2800">
        <v>547</v>
      </c>
      <c r="AW2800">
        <v>13.68</v>
      </c>
      <c r="AX2800">
        <v>547</v>
      </c>
      <c r="AY2800">
        <v>13.68</v>
      </c>
      <c r="AZ2800">
        <v>547</v>
      </c>
    </row>
    <row r="2801" spans="1:55" x14ac:dyDescent="0.25">
      <c r="A2801" t="s">
        <v>54</v>
      </c>
      <c r="B2801">
        <v>110027</v>
      </c>
      <c r="C2801" t="s">
        <v>55</v>
      </c>
      <c r="D2801" t="s">
        <v>56</v>
      </c>
      <c r="E2801" s="1">
        <v>45979</v>
      </c>
      <c r="F2801" t="s">
        <v>3270</v>
      </c>
      <c r="G2801" t="s">
        <v>67</v>
      </c>
      <c r="J2801" s="3">
        <v>45979.915972222225</v>
      </c>
      <c r="K2801" t="s">
        <v>5760</v>
      </c>
      <c r="L2801" t="s">
        <v>59</v>
      </c>
      <c r="M2801">
        <v>159</v>
      </c>
      <c r="N2801">
        <v>0</v>
      </c>
      <c r="O2801">
        <v>0</v>
      </c>
      <c r="P2801">
        <v>159</v>
      </c>
      <c r="Q2801">
        <v>0</v>
      </c>
      <c r="R2801">
        <v>7.96</v>
      </c>
      <c r="S2801">
        <v>0.04</v>
      </c>
      <c r="T2801">
        <v>0</v>
      </c>
      <c r="U2801">
        <v>167</v>
      </c>
      <c r="V2801">
        <v>167</v>
      </c>
      <c r="W2801">
        <v>0</v>
      </c>
      <c r="X2801" t="s">
        <v>73</v>
      </c>
      <c r="Y2801">
        <v>29.83</v>
      </c>
      <c r="Z2801">
        <v>2.5</v>
      </c>
      <c r="AA2801" t="s">
        <v>74</v>
      </c>
      <c r="AB2801" t="s">
        <v>75</v>
      </c>
      <c r="AE2801" t="s">
        <v>3271</v>
      </c>
      <c r="AF2801" t="s">
        <v>320</v>
      </c>
      <c r="AG2801">
        <v>9315716861</v>
      </c>
      <c r="AK2801">
        <v>0</v>
      </c>
      <c r="AL2801">
        <v>0</v>
      </c>
      <c r="AM2801">
        <v>167</v>
      </c>
      <c r="AV2801">
        <v>159</v>
      </c>
      <c r="AW2801">
        <v>3.98</v>
      </c>
      <c r="AX2801">
        <v>159</v>
      </c>
      <c r="AY2801">
        <v>3.98</v>
      </c>
      <c r="AZ2801">
        <v>159</v>
      </c>
    </row>
    <row r="2802" spans="1:55" x14ac:dyDescent="0.25">
      <c r="A2802" t="s">
        <v>54</v>
      </c>
      <c r="B2802">
        <v>110027</v>
      </c>
      <c r="C2802" t="s">
        <v>55</v>
      </c>
      <c r="D2802" t="s">
        <v>56</v>
      </c>
      <c r="E2802" s="1">
        <v>45979</v>
      </c>
      <c r="F2802" t="s">
        <v>3272</v>
      </c>
      <c r="G2802" t="s">
        <v>67</v>
      </c>
      <c r="J2802" s="3">
        <v>45979.916666666664</v>
      </c>
      <c r="K2802" t="s">
        <v>5760</v>
      </c>
      <c r="L2802" t="s">
        <v>59</v>
      </c>
      <c r="M2802">
        <v>229</v>
      </c>
      <c r="N2802">
        <v>0</v>
      </c>
      <c r="O2802">
        <v>0</v>
      </c>
      <c r="P2802">
        <v>229</v>
      </c>
      <c r="Q2802">
        <v>0</v>
      </c>
      <c r="R2802">
        <v>11.46</v>
      </c>
      <c r="S2802">
        <v>-0.46</v>
      </c>
      <c r="T2802">
        <v>0</v>
      </c>
      <c r="U2802">
        <v>240</v>
      </c>
      <c r="V2802">
        <v>240</v>
      </c>
      <c r="W2802">
        <v>0</v>
      </c>
      <c r="X2802" t="s">
        <v>68</v>
      </c>
      <c r="Y2802">
        <v>56.42</v>
      </c>
      <c r="Z2802">
        <v>2.5</v>
      </c>
      <c r="AA2802" t="s">
        <v>74</v>
      </c>
      <c r="AB2802" t="s">
        <v>75</v>
      </c>
      <c r="AE2802" t="s">
        <v>89</v>
      </c>
      <c r="AF2802" t="s">
        <v>56</v>
      </c>
      <c r="AG2802">
        <v>8929758003</v>
      </c>
      <c r="AK2802">
        <v>0</v>
      </c>
      <c r="AL2802">
        <v>0</v>
      </c>
      <c r="AN2802">
        <v>240</v>
      </c>
      <c r="AV2802">
        <v>229</v>
      </c>
      <c r="AW2802">
        <v>5.73</v>
      </c>
      <c r="AX2802">
        <v>229</v>
      </c>
      <c r="AY2802">
        <v>5.73</v>
      </c>
      <c r="AZ2802">
        <v>229</v>
      </c>
    </row>
    <row r="2803" spans="1:55" x14ac:dyDescent="0.25">
      <c r="A2803" t="s">
        <v>54</v>
      </c>
      <c r="B2803">
        <v>110027</v>
      </c>
      <c r="C2803" t="s">
        <v>55</v>
      </c>
      <c r="D2803" t="s">
        <v>56</v>
      </c>
      <c r="E2803" s="1">
        <v>45979</v>
      </c>
      <c r="F2803" t="s">
        <v>3273</v>
      </c>
      <c r="G2803" t="s">
        <v>67</v>
      </c>
      <c r="J2803" s="3">
        <v>45979.917361111111</v>
      </c>
      <c r="K2803" t="s">
        <v>5760</v>
      </c>
      <c r="L2803" t="s">
        <v>59</v>
      </c>
      <c r="M2803">
        <v>118</v>
      </c>
      <c r="N2803">
        <v>-19</v>
      </c>
      <c r="O2803">
        <v>0</v>
      </c>
      <c r="P2803">
        <v>99</v>
      </c>
      <c r="Q2803">
        <v>0</v>
      </c>
      <c r="R2803">
        <v>4.96</v>
      </c>
      <c r="S2803">
        <v>0.04</v>
      </c>
      <c r="T2803">
        <v>0</v>
      </c>
      <c r="U2803">
        <v>104</v>
      </c>
      <c r="V2803">
        <v>104</v>
      </c>
      <c r="W2803">
        <v>0</v>
      </c>
      <c r="X2803" t="s">
        <v>73</v>
      </c>
      <c r="Y2803">
        <v>30.99</v>
      </c>
      <c r="Z2803">
        <v>3.92</v>
      </c>
      <c r="AA2803" t="s">
        <v>69</v>
      </c>
      <c r="AE2803" t="s">
        <v>755</v>
      </c>
      <c r="AF2803" t="s">
        <v>756</v>
      </c>
      <c r="AG2803">
        <v>8766397084</v>
      </c>
      <c r="AK2803">
        <v>0</v>
      </c>
      <c r="AL2803">
        <v>0</v>
      </c>
      <c r="AM2803">
        <v>104</v>
      </c>
      <c r="AV2803">
        <v>99</v>
      </c>
      <c r="AW2803">
        <v>2.48</v>
      </c>
      <c r="AX2803">
        <v>99</v>
      </c>
      <c r="AY2803">
        <v>2.48</v>
      </c>
      <c r="AZ2803">
        <v>99</v>
      </c>
    </row>
    <row r="2804" spans="1:55" x14ac:dyDescent="0.25">
      <c r="A2804" t="s">
        <v>54</v>
      </c>
      <c r="B2804">
        <v>110027</v>
      </c>
      <c r="C2804" t="s">
        <v>55</v>
      </c>
      <c r="D2804" t="s">
        <v>56</v>
      </c>
      <c r="E2804" s="1">
        <v>45979</v>
      </c>
      <c r="F2804" t="s">
        <v>3274</v>
      </c>
      <c r="G2804" t="s">
        <v>67</v>
      </c>
      <c r="J2804" s="3">
        <v>45979.918055555558</v>
      </c>
      <c r="K2804" t="s">
        <v>5760</v>
      </c>
      <c r="L2804" t="s">
        <v>59</v>
      </c>
      <c r="M2804">
        <v>575</v>
      </c>
      <c r="N2804">
        <v>0</v>
      </c>
      <c r="O2804">
        <v>0</v>
      </c>
      <c r="P2804">
        <v>575</v>
      </c>
      <c r="Q2804">
        <v>0</v>
      </c>
      <c r="R2804">
        <v>28.74</v>
      </c>
      <c r="S2804">
        <v>0.26</v>
      </c>
      <c r="T2804">
        <v>0</v>
      </c>
      <c r="U2804">
        <v>604</v>
      </c>
      <c r="V2804">
        <v>604</v>
      </c>
      <c r="W2804">
        <v>0</v>
      </c>
      <c r="X2804" t="s">
        <v>68</v>
      </c>
      <c r="Y2804">
        <v>144.22</v>
      </c>
      <c r="Z2804">
        <v>14.88</v>
      </c>
      <c r="AA2804" t="s">
        <v>69</v>
      </c>
      <c r="AE2804" t="s">
        <v>3275</v>
      </c>
      <c r="AF2804" t="s">
        <v>3276</v>
      </c>
      <c r="AG2804">
        <v>9412234589</v>
      </c>
      <c r="AK2804">
        <v>0</v>
      </c>
      <c r="AL2804">
        <v>0</v>
      </c>
      <c r="AN2804">
        <v>604</v>
      </c>
      <c r="AV2804">
        <v>575</v>
      </c>
      <c r="AW2804">
        <v>14.37</v>
      </c>
      <c r="AX2804">
        <v>575</v>
      </c>
      <c r="AY2804">
        <v>14.37</v>
      </c>
      <c r="AZ2804">
        <v>575</v>
      </c>
    </row>
    <row r="2805" spans="1:55" x14ac:dyDescent="0.25">
      <c r="A2805" t="s">
        <v>54</v>
      </c>
      <c r="B2805">
        <v>110027</v>
      </c>
      <c r="C2805" t="s">
        <v>55</v>
      </c>
      <c r="D2805" t="s">
        <v>56</v>
      </c>
      <c r="E2805" s="1">
        <v>45979</v>
      </c>
      <c r="F2805" t="s">
        <v>3277</v>
      </c>
      <c r="G2805" t="s">
        <v>67</v>
      </c>
      <c r="J2805" s="3">
        <v>45979.918749999997</v>
      </c>
      <c r="K2805" t="s">
        <v>5760</v>
      </c>
      <c r="L2805" t="s">
        <v>59</v>
      </c>
      <c r="M2805">
        <v>216</v>
      </c>
      <c r="N2805">
        <v>0</v>
      </c>
      <c r="O2805">
        <v>0</v>
      </c>
      <c r="P2805">
        <v>216</v>
      </c>
      <c r="Q2805">
        <v>0</v>
      </c>
      <c r="R2805">
        <v>10.8</v>
      </c>
      <c r="S2805">
        <v>0.2</v>
      </c>
      <c r="T2805">
        <v>0</v>
      </c>
      <c r="U2805">
        <v>227</v>
      </c>
      <c r="V2805">
        <v>227</v>
      </c>
      <c r="W2805">
        <v>0</v>
      </c>
      <c r="X2805" t="s">
        <v>68</v>
      </c>
      <c r="Y2805">
        <v>51.25</v>
      </c>
      <c r="Z2805">
        <v>3.92</v>
      </c>
      <c r="AA2805" t="s">
        <v>69</v>
      </c>
      <c r="AE2805" t="s">
        <v>3278</v>
      </c>
      <c r="AF2805" t="s">
        <v>3279</v>
      </c>
      <c r="AG2805">
        <v>9999236875</v>
      </c>
      <c r="AK2805">
        <v>0</v>
      </c>
      <c r="AL2805">
        <v>0</v>
      </c>
      <c r="AN2805">
        <v>227</v>
      </c>
      <c r="AV2805">
        <v>216</v>
      </c>
      <c r="AW2805">
        <v>5.4</v>
      </c>
      <c r="AX2805">
        <v>216</v>
      </c>
      <c r="AY2805">
        <v>5.4</v>
      </c>
      <c r="AZ2805">
        <v>216</v>
      </c>
    </row>
    <row r="2806" spans="1:55" x14ac:dyDescent="0.25">
      <c r="A2806" t="s">
        <v>54</v>
      </c>
      <c r="B2806">
        <v>110027</v>
      </c>
      <c r="C2806" t="s">
        <v>55</v>
      </c>
      <c r="D2806" t="s">
        <v>56</v>
      </c>
      <c r="E2806" s="1">
        <v>45979</v>
      </c>
      <c r="F2806" t="s">
        <v>3280</v>
      </c>
      <c r="G2806" t="s">
        <v>67</v>
      </c>
      <c r="J2806" s="3">
        <v>45979.919444444444</v>
      </c>
      <c r="K2806" t="s">
        <v>5760</v>
      </c>
      <c r="L2806" t="s">
        <v>59</v>
      </c>
      <c r="M2806">
        <v>239</v>
      </c>
      <c r="N2806">
        <v>0</v>
      </c>
      <c r="O2806">
        <v>0</v>
      </c>
      <c r="P2806">
        <v>239</v>
      </c>
      <c r="Q2806">
        <v>0</v>
      </c>
      <c r="R2806">
        <v>11.96</v>
      </c>
      <c r="S2806">
        <v>0.04</v>
      </c>
      <c r="T2806">
        <v>0</v>
      </c>
      <c r="U2806">
        <v>251</v>
      </c>
      <c r="V2806">
        <v>251</v>
      </c>
      <c r="W2806">
        <v>0</v>
      </c>
      <c r="X2806" t="s">
        <v>68</v>
      </c>
      <c r="Y2806">
        <v>59.84</v>
      </c>
      <c r="Z2806">
        <v>1.96</v>
      </c>
      <c r="AA2806" t="s">
        <v>74</v>
      </c>
      <c r="AB2806" t="s">
        <v>75</v>
      </c>
      <c r="AE2806" t="s">
        <v>89</v>
      </c>
      <c r="AF2806" t="s">
        <v>56</v>
      </c>
      <c r="AG2806">
        <v>8929758003</v>
      </c>
      <c r="AK2806">
        <v>0</v>
      </c>
      <c r="AL2806">
        <v>0</v>
      </c>
      <c r="AN2806">
        <v>251</v>
      </c>
      <c r="AV2806">
        <v>239</v>
      </c>
      <c r="AW2806">
        <v>5.98</v>
      </c>
      <c r="AX2806">
        <v>239</v>
      </c>
      <c r="AY2806">
        <v>5.98</v>
      </c>
      <c r="AZ2806">
        <v>239</v>
      </c>
    </row>
    <row r="2807" spans="1:55" x14ac:dyDescent="0.25">
      <c r="A2807" t="s">
        <v>54</v>
      </c>
      <c r="B2807">
        <v>110027</v>
      </c>
      <c r="C2807" t="s">
        <v>55</v>
      </c>
      <c r="D2807" t="s">
        <v>56</v>
      </c>
      <c r="E2807" s="1">
        <v>45979</v>
      </c>
      <c r="F2807" t="s">
        <v>3281</v>
      </c>
      <c r="G2807" t="s">
        <v>63</v>
      </c>
      <c r="H2807" s="4">
        <v>222454000000000</v>
      </c>
      <c r="I2807">
        <v>29811</v>
      </c>
      <c r="J2807" s="3">
        <v>45979.925000000003</v>
      </c>
      <c r="K2807" t="s">
        <v>5760</v>
      </c>
      <c r="L2807" t="s">
        <v>59</v>
      </c>
      <c r="M2807">
        <v>219</v>
      </c>
      <c r="N2807">
        <v>-75</v>
      </c>
      <c r="O2807">
        <v>0</v>
      </c>
      <c r="P2807">
        <v>144</v>
      </c>
      <c r="Q2807">
        <v>32</v>
      </c>
      <c r="R2807">
        <v>0</v>
      </c>
      <c r="S2807">
        <v>0</v>
      </c>
      <c r="T2807">
        <v>0</v>
      </c>
      <c r="U2807">
        <v>176</v>
      </c>
      <c r="V2807">
        <v>176</v>
      </c>
      <c r="W2807">
        <v>0</v>
      </c>
      <c r="X2807" t="s">
        <v>64</v>
      </c>
      <c r="Y2807">
        <v>37.82</v>
      </c>
      <c r="Z2807">
        <v>4.7699999999999996</v>
      </c>
      <c r="AA2807" t="s">
        <v>65</v>
      </c>
      <c r="AB2807" t="s">
        <v>56</v>
      </c>
      <c r="AC2807">
        <v>1206</v>
      </c>
      <c r="AK2807">
        <v>32</v>
      </c>
      <c r="AL2807">
        <v>0</v>
      </c>
      <c r="AS2807">
        <v>176</v>
      </c>
      <c r="AZ2807">
        <v>144</v>
      </c>
      <c r="BB2807">
        <v>32</v>
      </c>
    </row>
    <row r="2808" spans="1:55" x14ac:dyDescent="0.25">
      <c r="A2808" t="s">
        <v>54</v>
      </c>
      <c r="B2808">
        <v>110027</v>
      </c>
      <c r="C2808" t="s">
        <v>55</v>
      </c>
      <c r="D2808" t="s">
        <v>56</v>
      </c>
      <c r="E2808" s="1">
        <v>45979</v>
      </c>
      <c r="F2808" t="s">
        <v>3282</v>
      </c>
      <c r="G2808" t="s">
        <v>67</v>
      </c>
      <c r="J2808" s="3">
        <v>45979.925000000003</v>
      </c>
      <c r="K2808" t="s">
        <v>5760</v>
      </c>
      <c r="L2808" t="s">
        <v>59</v>
      </c>
      <c r="M2808">
        <v>298</v>
      </c>
      <c r="N2808">
        <v>0</v>
      </c>
      <c r="O2808">
        <v>0</v>
      </c>
      <c r="P2808">
        <v>298</v>
      </c>
      <c r="Q2808">
        <v>0</v>
      </c>
      <c r="R2808">
        <v>14.9</v>
      </c>
      <c r="S2808">
        <v>0.1</v>
      </c>
      <c r="T2808">
        <v>0</v>
      </c>
      <c r="U2808">
        <v>313</v>
      </c>
      <c r="V2808">
        <v>313</v>
      </c>
      <c r="W2808">
        <v>0</v>
      </c>
      <c r="X2808" t="s">
        <v>68</v>
      </c>
      <c r="Y2808">
        <v>59.45</v>
      </c>
      <c r="Z2808">
        <v>3.92</v>
      </c>
      <c r="AA2808" t="s">
        <v>74</v>
      </c>
      <c r="AB2808" t="s">
        <v>75</v>
      </c>
      <c r="AE2808" t="s">
        <v>89</v>
      </c>
      <c r="AF2808" t="s">
        <v>56</v>
      </c>
      <c r="AG2808">
        <v>8929758003</v>
      </c>
      <c r="AK2808">
        <v>0</v>
      </c>
      <c r="AL2808">
        <v>0</v>
      </c>
      <c r="AN2808">
        <v>313</v>
      </c>
      <c r="AV2808">
        <v>298</v>
      </c>
      <c r="AW2808">
        <v>7.45</v>
      </c>
      <c r="AX2808">
        <v>298</v>
      </c>
      <c r="AY2808">
        <v>7.45</v>
      </c>
      <c r="AZ2808">
        <v>298</v>
      </c>
    </row>
    <row r="2809" spans="1:55" x14ac:dyDescent="0.25">
      <c r="A2809" t="s">
        <v>54</v>
      </c>
      <c r="B2809">
        <v>110027</v>
      </c>
      <c r="C2809" t="s">
        <v>55</v>
      </c>
      <c r="D2809" t="s">
        <v>56</v>
      </c>
      <c r="E2809" s="1">
        <v>45979</v>
      </c>
      <c r="F2809" t="s">
        <v>3283</v>
      </c>
      <c r="G2809" t="s">
        <v>58</v>
      </c>
      <c r="H2809">
        <v>7490985856</v>
      </c>
      <c r="I2809">
        <v>18528960</v>
      </c>
      <c r="J2809" s="3">
        <v>45979.929861111108</v>
      </c>
      <c r="K2809" t="s">
        <v>5760</v>
      </c>
      <c r="L2809" t="s">
        <v>59</v>
      </c>
      <c r="M2809">
        <v>348</v>
      </c>
      <c r="N2809">
        <v>-100</v>
      </c>
      <c r="O2809">
        <v>0</v>
      </c>
      <c r="P2809">
        <v>248</v>
      </c>
      <c r="Q2809">
        <v>32</v>
      </c>
      <c r="R2809">
        <v>0</v>
      </c>
      <c r="S2809">
        <v>0</v>
      </c>
      <c r="T2809">
        <v>0</v>
      </c>
      <c r="U2809">
        <v>280</v>
      </c>
      <c r="V2809">
        <v>280</v>
      </c>
      <c r="W2809">
        <v>0</v>
      </c>
      <c r="X2809" t="s">
        <v>60</v>
      </c>
      <c r="Y2809">
        <v>56.87</v>
      </c>
      <c r="Z2809">
        <v>6.96</v>
      </c>
      <c r="AA2809" t="s">
        <v>61</v>
      </c>
      <c r="AB2809" t="s">
        <v>56</v>
      </c>
      <c r="AC2809">
        <v>5856</v>
      </c>
      <c r="AK2809">
        <v>32</v>
      </c>
      <c r="AL2809">
        <v>0</v>
      </c>
      <c r="AT2809">
        <v>280</v>
      </c>
      <c r="AZ2809">
        <v>248</v>
      </c>
      <c r="BC2809">
        <v>32</v>
      </c>
    </row>
    <row r="2810" spans="1:55" x14ac:dyDescent="0.25">
      <c r="A2810" t="s">
        <v>54</v>
      </c>
      <c r="B2810">
        <v>110027</v>
      </c>
      <c r="C2810" t="s">
        <v>55</v>
      </c>
      <c r="D2810" t="s">
        <v>56</v>
      </c>
      <c r="E2810" s="1">
        <v>45979</v>
      </c>
      <c r="F2810" t="s">
        <v>3284</v>
      </c>
      <c r="G2810" t="s">
        <v>63</v>
      </c>
      <c r="H2810" s="4">
        <v>222454000000000</v>
      </c>
      <c r="I2810">
        <v>29811</v>
      </c>
      <c r="J2810" s="3">
        <v>45979.930555555555</v>
      </c>
      <c r="K2810" t="s">
        <v>5760</v>
      </c>
      <c r="L2810" t="s">
        <v>59</v>
      </c>
      <c r="M2810">
        <v>248</v>
      </c>
      <c r="N2810">
        <v>-90</v>
      </c>
      <c r="O2810">
        <v>0</v>
      </c>
      <c r="P2810">
        <v>158</v>
      </c>
      <c r="Q2810">
        <v>32</v>
      </c>
      <c r="R2810">
        <v>0</v>
      </c>
      <c r="S2810">
        <v>0</v>
      </c>
      <c r="T2810">
        <v>0</v>
      </c>
      <c r="U2810">
        <v>190</v>
      </c>
      <c r="V2810">
        <v>190</v>
      </c>
      <c r="W2810">
        <v>0</v>
      </c>
      <c r="X2810" t="s">
        <v>64</v>
      </c>
      <c r="Y2810">
        <v>50.62</v>
      </c>
      <c r="Z2810">
        <v>5</v>
      </c>
      <c r="AA2810" t="s">
        <v>65</v>
      </c>
      <c r="AB2810" t="s">
        <v>56</v>
      </c>
      <c r="AC2810">
        <v>7131</v>
      </c>
      <c r="AK2810">
        <v>32</v>
      </c>
      <c r="AL2810">
        <v>0</v>
      </c>
      <c r="AS2810">
        <v>190</v>
      </c>
      <c r="AZ2810">
        <v>158</v>
      </c>
      <c r="BB2810">
        <v>32</v>
      </c>
    </row>
    <row r="2811" spans="1:55" x14ac:dyDescent="0.25">
      <c r="A2811" t="s">
        <v>54</v>
      </c>
      <c r="B2811">
        <v>110027</v>
      </c>
      <c r="C2811" t="s">
        <v>55</v>
      </c>
      <c r="D2811" t="s">
        <v>56</v>
      </c>
      <c r="E2811" s="1">
        <v>45979</v>
      </c>
      <c r="F2811" t="s">
        <v>3285</v>
      </c>
      <c r="G2811" t="s">
        <v>63</v>
      </c>
      <c r="H2811" s="4">
        <v>222454000000000</v>
      </c>
      <c r="I2811">
        <v>29811</v>
      </c>
      <c r="J2811" s="3">
        <v>45979.932638888888</v>
      </c>
      <c r="K2811" t="s">
        <v>5760</v>
      </c>
      <c r="L2811" t="s">
        <v>59</v>
      </c>
      <c r="M2811">
        <v>387</v>
      </c>
      <c r="N2811">
        <v>-93.75</v>
      </c>
      <c r="O2811">
        <v>0</v>
      </c>
      <c r="P2811">
        <v>293.25</v>
      </c>
      <c r="Q2811">
        <v>32</v>
      </c>
      <c r="R2811">
        <v>0</v>
      </c>
      <c r="S2811">
        <v>-0.25</v>
      </c>
      <c r="T2811">
        <v>0</v>
      </c>
      <c r="U2811">
        <v>325</v>
      </c>
      <c r="V2811">
        <v>325</v>
      </c>
      <c r="W2811">
        <v>0</v>
      </c>
      <c r="X2811" t="s">
        <v>64</v>
      </c>
      <c r="Y2811">
        <v>74.89</v>
      </c>
      <c r="Z2811">
        <v>8.92</v>
      </c>
      <c r="AA2811" t="s">
        <v>65</v>
      </c>
      <c r="AB2811" t="s">
        <v>56</v>
      </c>
      <c r="AC2811">
        <v>2076</v>
      </c>
      <c r="AK2811">
        <v>32</v>
      </c>
      <c r="AL2811">
        <v>0</v>
      </c>
      <c r="AS2811">
        <v>325</v>
      </c>
      <c r="AZ2811">
        <v>293.25</v>
      </c>
      <c r="BB2811">
        <v>32</v>
      </c>
    </row>
    <row r="2812" spans="1:55" x14ac:dyDescent="0.25">
      <c r="A2812" t="s">
        <v>54</v>
      </c>
      <c r="B2812">
        <v>110027</v>
      </c>
      <c r="C2812" t="s">
        <v>55</v>
      </c>
      <c r="D2812" t="s">
        <v>56</v>
      </c>
      <c r="E2812" s="1">
        <v>45979</v>
      </c>
      <c r="F2812" t="s">
        <v>3286</v>
      </c>
      <c r="G2812" t="s">
        <v>67</v>
      </c>
      <c r="J2812" s="3">
        <v>45979.93472222222</v>
      </c>
      <c r="K2812" t="s">
        <v>5760</v>
      </c>
      <c r="L2812" t="s">
        <v>59</v>
      </c>
      <c r="M2812">
        <v>138</v>
      </c>
      <c r="N2812">
        <v>0</v>
      </c>
      <c r="O2812">
        <v>0</v>
      </c>
      <c r="P2812">
        <v>138</v>
      </c>
      <c r="Q2812">
        <v>0</v>
      </c>
      <c r="R2812">
        <v>6.9</v>
      </c>
      <c r="S2812">
        <v>0.1</v>
      </c>
      <c r="T2812">
        <v>0</v>
      </c>
      <c r="U2812">
        <v>145</v>
      </c>
      <c r="V2812">
        <v>145</v>
      </c>
      <c r="W2812">
        <v>0</v>
      </c>
      <c r="X2812" t="s">
        <v>68</v>
      </c>
      <c r="Y2812">
        <v>27.93</v>
      </c>
      <c r="Z2812">
        <v>3.7</v>
      </c>
      <c r="AA2812" t="s">
        <v>74</v>
      </c>
      <c r="AB2812" t="s">
        <v>75</v>
      </c>
      <c r="AE2812" t="s">
        <v>89</v>
      </c>
      <c r="AF2812" t="s">
        <v>56</v>
      </c>
      <c r="AG2812">
        <v>8929758003</v>
      </c>
      <c r="AK2812">
        <v>0</v>
      </c>
      <c r="AL2812">
        <v>0</v>
      </c>
      <c r="AN2812">
        <v>145</v>
      </c>
      <c r="AV2812">
        <v>138</v>
      </c>
      <c r="AW2812">
        <v>3.45</v>
      </c>
      <c r="AX2812">
        <v>138</v>
      </c>
      <c r="AY2812">
        <v>3.45</v>
      </c>
      <c r="AZ2812">
        <v>138</v>
      </c>
    </row>
    <row r="2813" spans="1:55" x14ac:dyDescent="0.25">
      <c r="A2813" t="s">
        <v>54</v>
      </c>
      <c r="B2813">
        <v>110027</v>
      </c>
      <c r="C2813" t="s">
        <v>55</v>
      </c>
      <c r="D2813" t="s">
        <v>56</v>
      </c>
      <c r="E2813" s="1">
        <v>45979</v>
      </c>
      <c r="F2813" t="s">
        <v>3287</v>
      </c>
      <c r="G2813" t="s">
        <v>67</v>
      </c>
      <c r="J2813" s="3">
        <v>45979.938888888886</v>
      </c>
      <c r="K2813" t="s">
        <v>5760</v>
      </c>
      <c r="L2813" t="s">
        <v>59</v>
      </c>
      <c r="M2813">
        <v>588</v>
      </c>
      <c r="N2813">
        <v>0</v>
      </c>
      <c r="O2813">
        <v>0</v>
      </c>
      <c r="P2813">
        <v>588</v>
      </c>
      <c r="Q2813">
        <v>0</v>
      </c>
      <c r="R2813">
        <v>29.4</v>
      </c>
      <c r="S2813">
        <v>-0.4</v>
      </c>
      <c r="T2813">
        <v>0</v>
      </c>
      <c r="U2813">
        <v>617</v>
      </c>
      <c r="V2813">
        <v>617</v>
      </c>
      <c r="W2813">
        <v>0</v>
      </c>
      <c r="X2813" t="s">
        <v>68</v>
      </c>
      <c r="Y2813">
        <v>134.41999999999999</v>
      </c>
      <c r="Z2813">
        <v>10.68</v>
      </c>
      <c r="AA2813" t="s">
        <v>74</v>
      </c>
      <c r="AB2813" t="s">
        <v>75</v>
      </c>
      <c r="AE2813" t="s">
        <v>89</v>
      </c>
      <c r="AF2813" t="s">
        <v>56</v>
      </c>
      <c r="AG2813">
        <v>8929758003</v>
      </c>
      <c r="AK2813">
        <v>0</v>
      </c>
      <c r="AL2813">
        <v>0</v>
      </c>
      <c r="AN2813">
        <v>617</v>
      </c>
      <c r="AV2813">
        <v>588</v>
      </c>
      <c r="AW2813">
        <v>14.7</v>
      </c>
      <c r="AX2813">
        <v>588</v>
      </c>
      <c r="AY2813">
        <v>14.7</v>
      </c>
      <c r="AZ2813">
        <v>588</v>
      </c>
    </row>
    <row r="2814" spans="1:55" x14ac:dyDescent="0.25">
      <c r="A2814" t="s">
        <v>54</v>
      </c>
      <c r="B2814">
        <v>110027</v>
      </c>
      <c r="C2814" t="s">
        <v>55</v>
      </c>
      <c r="D2814" t="s">
        <v>56</v>
      </c>
      <c r="E2814" s="1">
        <v>45979</v>
      </c>
      <c r="F2814" t="s">
        <v>3288</v>
      </c>
      <c r="G2814" t="s">
        <v>67</v>
      </c>
      <c r="J2814" s="3">
        <v>45979.938888888886</v>
      </c>
      <c r="K2814" t="s">
        <v>5760</v>
      </c>
      <c r="L2814" t="s">
        <v>59</v>
      </c>
      <c r="M2814">
        <v>109</v>
      </c>
      <c r="N2814">
        <v>0</v>
      </c>
      <c r="O2814">
        <v>0</v>
      </c>
      <c r="P2814">
        <v>109</v>
      </c>
      <c r="Q2814">
        <v>0</v>
      </c>
      <c r="R2814">
        <v>5.46</v>
      </c>
      <c r="S2814">
        <v>-0.46</v>
      </c>
      <c r="T2814">
        <v>0</v>
      </c>
      <c r="U2814">
        <v>114</v>
      </c>
      <c r="V2814">
        <v>114</v>
      </c>
      <c r="W2814">
        <v>0</v>
      </c>
      <c r="X2814" t="s">
        <v>73</v>
      </c>
      <c r="Y2814">
        <v>24.63</v>
      </c>
      <c r="Z2814">
        <v>1.96</v>
      </c>
      <c r="AA2814" t="s">
        <v>74</v>
      </c>
      <c r="AB2814" t="s">
        <v>75</v>
      </c>
      <c r="AE2814" t="s">
        <v>89</v>
      </c>
      <c r="AF2814" t="s">
        <v>56</v>
      </c>
      <c r="AG2814">
        <v>8929758003</v>
      </c>
      <c r="AK2814">
        <v>0</v>
      </c>
      <c r="AL2814">
        <v>0</v>
      </c>
      <c r="AM2814">
        <v>114</v>
      </c>
      <c r="AV2814">
        <v>109</v>
      </c>
      <c r="AW2814">
        <v>2.73</v>
      </c>
      <c r="AX2814">
        <v>109</v>
      </c>
      <c r="AY2814">
        <v>2.73</v>
      </c>
      <c r="AZ2814">
        <v>109</v>
      </c>
    </row>
    <row r="2815" spans="1:55" x14ac:dyDescent="0.25">
      <c r="A2815" t="s">
        <v>54</v>
      </c>
      <c r="B2815">
        <v>110027</v>
      </c>
      <c r="C2815" t="s">
        <v>55</v>
      </c>
      <c r="D2815" t="s">
        <v>56</v>
      </c>
      <c r="E2815" s="1">
        <v>45979</v>
      </c>
      <c r="F2815" t="s">
        <v>3289</v>
      </c>
      <c r="G2815" t="s">
        <v>63</v>
      </c>
      <c r="H2815" s="4">
        <v>222455000000000</v>
      </c>
      <c r="I2815">
        <v>29811</v>
      </c>
      <c r="J2815" s="3">
        <v>45979.943055555559</v>
      </c>
      <c r="K2815" t="s">
        <v>5760</v>
      </c>
      <c r="L2815" t="s">
        <v>59</v>
      </c>
      <c r="M2815">
        <v>585</v>
      </c>
      <c r="N2815">
        <v>-113.73</v>
      </c>
      <c r="O2815">
        <v>0</v>
      </c>
      <c r="P2815">
        <v>471.27</v>
      </c>
      <c r="Q2815">
        <v>32</v>
      </c>
      <c r="R2815">
        <v>0</v>
      </c>
      <c r="S2815">
        <v>-0.27</v>
      </c>
      <c r="T2815">
        <v>0</v>
      </c>
      <c r="U2815">
        <v>503</v>
      </c>
      <c r="V2815">
        <v>503</v>
      </c>
      <c r="W2815">
        <v>0</v>
      </c>
      <c r="X2815" t="s">
        <v>64</v>
      </c>
      <c r="Y2815">
        <v>108.97</v>
      </c>
      <c r="Z2815">
        <v>12.61</v>
      </c>
      <c r="AA2815" t="s">
        <v>65</v>
      </c>
      <c r="AB2815" t="s">
        <v>56</v>
      </c>
      <c r="AC2815">
        <v>3592</v>
      </c>
      <c r="AK2815">
        <v>32</v>
      </c>
      <c r="AL2815">
        <v>0</v>
      </c>
      <c r="AS2815">
        <v>503</v>
      </c>
      <c r="AZ2815">
        <v>471.27</v>
      </c>
      <c r="BB2815">
        <v>32</v>
      </c>
    </row>
    <row r="2816" spans="1:55" x14ac:dyDescent="0.25">
      <c r="A2816" t="s">
        <v>54</v>
      </c>
      <c r="B2816">
        <v>110027</v>
      </c>
      <c r="C2816" t="s">
        <v>55</v>
      </c>
      <c r="D2816" t="s">
        <v>56</v>
      </c>
      <c r="E2816" s="1">
        <v>45979</v>
      </c>
      <c r="F2816" t="s">
        <v>3290</v>
      </c>
      <c r="G2816" t="s">
        <v>63</v>
      </c>
      <c r="H2816" s="4">
        <v>222456000000000</v>
      </c>
      <c r="I2816">
        <v>29811</v>
      </c>
      <c r="J2816" s="3">
        <v>45979.946527777778</v>
      </c>
      <c r="K2816" t="s">
        <v>5760</v>
      </c>
      <c r="L2816" t="s">
        <v>59</v>
      </c>
      <c r="M2816">
        <v>398</v>
      </c>
      <c r="N2816">
        <v>-93.74</v>
      </c>
      <c r="O2816">
        <v>0</v>
      </c>
      <c r="P2816">
        <v>304.26</v>
      </c>
      <c r="Q2816">
        <v>32</v>
      </c>
      <c r="R2816">
        <v>0</v>
      </c>
      <c r="S2816">
        <v>-0.26</v>
      </c>
      <c r="T2816">
        <v>0</v>
      </c>
      <c r="U2816">
        <v>336</v>
      </c>
      <c r="V2816">
        <v>336</v>
      </c>
      <c r="W2816">
        <v>0</v>
      </c>
      <c r="X2816" t="s">
        <v>64</v>
      </c>
      <c r="Y2816">
        <v>84.99</v>
      </c>
      <c r="Z2816">
        <v>15.37</v>
      </c>
      <c r="AA2816" t="s">
        <v>65</v>
      </c>
      <c r="AB2816" t="s">
        <v>56</v>
      </c>
      <c r="AC2816">
        <v>7269</v>
      </c>
      <c r="AK2816">
        <v>32</v>
      </c>
      <c r="AL2816">
        <v>0</v>
      </c>
      <c r="AS2816">
        <v>336</v>
      </c>
      <c r="AZ2816">
        <v>304.26</v>
      </c>
      <c r="BB2816">
        <v>32</v>
      </c>
    </row>
    <row r="2817" spans="1:55" x14ac:dyDescent="0.25">
      <c r="A2817" t="s">
        <v>54</v>
      </c>
      <c r="B2817">
        <v>110027</v>
      </c>
      <c r="C2817" t="s">
        <v>55</v>
      </c>
      <c r="D2817" t="s">
        <v>56</v>
      </c>
      <c r="E2817" s="1">
        <v>45979</v>
      </c>
      <c r="F2817" t="s">
        <v>3291</v>
      </c>
      <c r="G2817" t="s">
        <v>58</v>
      </c>
      <c r="H2817">
        <v>7481192473</v>
      </c>
      <c r="I2817">
        <v>18528960</v>
      </c>
      <c r="J2817" s="3">
        <v>45979.95208333333</v>
      </c>
      <c r="K2817" t="s">
        <v>5760</v>
      </c>
      <c r="L2817" t="s">
        <v>59</v>
      </c>
      <c r="M2817">
        <v>229</v>
      </c>
      <c r="N2817">
        <v>-100</v>
      </c>
      <c r="O2817">
        <v>0</v>
      </c>
      <c r="P2817">
        <v>129</v>
      </c>
      <c r="Q2817">
        <v>32</v>
      </c>
      <c r="R2817">
        <v>0</v>
      </c>
      <c r="S2817">
        <v>0</v>
      </c>
      <c r="T2817">
        <v>0</v>
      </c>
      <c r="U2817">
        <v>161</v>
      </c>
      <c r="V2817">
        <v>161</v>
      </c>
      <c r="W2817">
        <v>0</v>
      </c>
      <c r="X2817" t="s">
        <v>60</v>
      </c>
      <c r="Y2817">
        <v>54.61</v>
      </c>
      <c r="Z2817">
        <v>5</v>
      </c>
      <c r="AA2817" t="s">
        <v>61</v>
      </c>
      <c r="AB2817" t="s">
        <v>56</v>
      </c>
      <c r="AC2817">
        <v>2473</v>
      </c>
      <c r="AK2817">
        <v>32</v>
      </c>
      <c r="AL2817">
        <v>0</v>
      </c>
      <c r="AT2817">
        <v>161</v>
      </c>
      <c r="AZ2817">
        <v>129</v>
      </c>
      <c r="BC2817">
        <v>32</v>
      </c>
    </row>
    <row r="2818" spans="1:55" x14ac:dyDescent="0.25">
      <c r="A2818" t="s">
        <v>54</v>
      </c>
      <c r="B2818">
        <v>110027</v>
      </c>
      <c r="C2818" t="s">
        <v>55</v>
      </c>
      <c r="D2818" t="s">
        <v>56</v>
      </c>
      <c r="E2818" s="1">
        <v>45979</v>
      </c>
      <c r="F2818" t="s">
        <v>3292</v>
      </c>
      <c r="G2818" t="s">
        <v>67</v>
      </c>
      <c r="J2818" s="3">
        <v>45979.954861111109</v>
      </c>
      <c r="K2818" t="s">
        <v>5760</v>
      </c>
      <c r="L2818" t="s">
        <v>59</v>
      </c>
      <c r="M2818">
        <v>295</v>
      </c>
      <c r="N2818">
        <v>-70.8</v>
      </c>
      <c r="O2818">
        <v>0</v>
      </c>
      <c r="P2818">
        <v>224.2</v>
      </c>
      <c r="Q2818">
        <v>0</v>
      </c>
      <c r="R2818">
        <v>11.22</v>
      </c>
      <c r="S2818">
        <v>-0.42</v>
      </c>
      <c r="T2818">
        <v>0</v>
      </c>
      <c r="U2818">
        <v>235</v>
      </c>
      <c r="V2818">
        <v>235</v>
      </c>
      <c r="W2818">
        <v>0</v>
      </c>
      <c r="X2818" t="s">
        <v>73</v>
      </c>
      <c r="Y2818">
        <v>77.5</v>
      </c>
      <c r="Z2818">
        <v>10.7</v>
      </c>
      <c r="AA2818" t="s">
        <v>74</v>
      </c>
      <c r="AB2818" t="s">
        <v>75</v>
      </c>
      <c r="AE2818" t="s">
        <v>3293</v>
      </c>
      <c r="AF2818" t="s">
        <v>3294</v>
      </c>
      <c r="AG2818">
        <v>9999864355</v>
      </c>
      <c r="AK2818">
        <v>0</v>
      </c>
      <c r="AL2818">
        <v>0</v>
      </c>
      <c r="AM2818">
        <v>235</v>
      </c>
      <c r="AV2818">
        <v>224.2</v>
      </c>
      <c r="AW2818">
        <v>5.61</v>
      </c>
      <c r="AX2818">
        <v>224.2</v>
      </c>
      <c r="AY2818">
        <v>5.61</v>
      </c>
      <c r="AZ2818">
        <v>224.2</v>
      </c>
    </row>
    <row r="2819" spans="1:55" x14ac:dyDescent="0.25">
      <c r="A2819" t="s">
        <v>54</v>
      </c>
      <c r="B2819">
        <v>110027</v>
      </c>
      <c r="C2819" t="s">
        <v>55</v>
      </c>
      <c r="D2819" t="s">
        <v>56</v>
      </c>
      <c r="E2819" s="1">
        <v>45979</v>
      </c>
      <c r="F2819" t="s">
        <v>3295</v>
      </c>
      <c r="G2819" t="s">
        <v>63</v>
      </c>
      <c r="H2819" s="4">
        <v>222457000000000</v>
      </c>
      <c r="I2819">
        <v>29811</v>
      </c>
      <c r="J2819" s="3">
        <v>45979.957638888889</v>
      </c>
      <c r="K2819" t="s">
        <v>5760</v>
      </c>
      <c r="L2819" t="s">
        <v>59</v>
      </c>
      <c r="M2819">
        <v>348</v>
      </c>
      <c r="N2819">
        <v>-93.75</v>
      </c>
      <c r="O2819">
        <v>0</v>
      </c>
      <c r="P2819">
        <v>254.25</v>
      </c>
      <c r="Q2819">
        <v>32</v>
      </c>
      <c r="R2819">
        <v>0</v>
      </c>
      <c r="S2819">
        <v>-0.25</v>
      </c>
      <c r="T2819">
        <v>0</v>
      </c>
      <c r="U2819">
        <v>286</v>
      </c>
      <c r="V2819">
        <v>286</v>
      </c>
      <c r="W2819">
        <v>0</v>
      </c>
      <c r="X2819" t="s">
        <v>64</v>
      </c>
      <c r="Y2819">
        <v>72.3</v>
      </c>
      <c r="Z2819">
        <v>10</v>
      </c>
      <c r="AA2819" t="s">
        <v>65</v>
      </c>
      <c r="AB2819" t="s">
        <v>56</v>
      </c>
      <c r="AC2819">
        <v>8707</v>
      </c>
      <c r="AK2819">
        <v>32</v>
      </c>
      <c r="AL2819">
        <v>0</v>
      </c>
      <c r="AS2819">
        <v>286</v>
      </c>
      <c r="AZ2819">
        <v>254.25</v>
      </c>
      <c r="BB2819">
        <v>32</v>
      </c>
    </row>
    <row r="2820" spans="1:55" x14ac:dyDescent="0.25">
      <c r="A2820" t="s">
        <v>54</v>
      </c>
      <c r="B2820">
        <v>110027</v>
      </c>
      <c r="C2820" t="s">
        <v>55</v>
      </c>
      <c r="D2820" t="s">
        <v>56</v>
      </c>
      <c r="E2820" s="1">
        <v>45979</v>
      </c>
      <c r="F2820" t="s">
        <v>3296</v>
      </c>
      <c r="G2820" t="s">
        <v>67</v>
      </c>
      <c r="J2820" s="3">
        <v>45979.958333333336</v>
      </c>
      <c r="K2820" t="s">
        <v>5760</v>
      </c>
      <c r="L2820" t="s">
        <v>59</v>
      </c>
      <c r="M2820">
        <v>276</v>
      </c>
      <c r="N2820">
        <v>0</v>
      </c>
      <c r="O2820">
        <v>0</v>
      </c>
      <c r="P2820">
        <v>276</v>
      </c>
      <c r="Q2820">
        <v>0</v>
      </c>
      <c r="R2820">
        <v>13.8</v>
      </c>
      <c r="S2820">
        <v>0.2</v>
      </c>
      <c r="T2820">
        <v>0</v>
      </c>
      <c r="U2820">
        <v>290</v>
      </c>
      <c r="V2820">
        <v>290</v>
      </c>
      <c r="W2820">
        <v>0</v>
      </c>
      <c r="X2820" t="s">
        <v>68</v>
      </c>
      <c r="Y2820">
        <v>82.88</v>
      </c>
      <c r="Z2820">
        <v>8.6999999999999993</v>
      </c>
      <c r="AA2820" t="s">
        <v>74</v>
      </c>
      <c r="AB2820" t="s">
        <v>75</v>
      </c>
      <c r="AE2820" t="s">
        <v>89</v>
      </c>
      <c r="AF2820" t="s">
        <v>56</v>
      </c>
      <c r="AG2820">
        <v>8929758003</v>
      </c>
      <c r="AK2820">
        <v>0</v>
      </c>
      <c r="AL2820">
        <v>0</v>
      </c>
      <c r="AN2820">
        <v>290</v>
      </c>
      <c r="AV2820">
        <v>276</v>
      </c>
      <c r="AW2820">
        <v>6.9</v>
      </c>
      <c r="AX2820">
        <v>276</v>
      </c>
      <c r="AY2820">
        <v>6.9</v>
      </c>
      <c r="AZ2820">
        <v>276</v>
      </c>
    </row>
    <row r="2821" spans="1:55" x14ac:dyDescent="0.25">
      <c r="A2821" t="s">
        <v>54</v>
      </c>
      <c r="B2821">
        <v>110027</v>
      </c>
      <c r="C2821" t="s">
        <v>55</v>
      </c>
      <c r="D2821" t="s">
        <v>56</v>
      </c>
      <c r="E2821" s="1">
        <v>45979</v>
      </c>
      <c r="F2821" t="s">
        <v>3297</v>
      </c>
      <c r="G2821" t="s">
        <v>67</v>
      </c>
      <c r="J2821" s="3">
        <v>45979.958333333336</v>
      </c>
      <c r="K2821" t="s">
        <v>5760</v>
      </c>
      <c r="L2821" t="s">
        <v>59</v>
      </c>
      <c r="M2821">
        <v>189</v>
      </c>
      <c r="N2821">
        <v>0</v>
      </c>
      <c r="O2821">
        <v>0</v>
      </c>
      <c r="P2821">
        <v>189</v>
      </c>
      <c r="Q2821">
        <v>0</v>
      </c>
      <c r="R2821">
        <v>9.4600000000000009</v>
      </c>
      <c r="S2821">
        <v>-0.46</v>
      </c>
      <c r="T2821">
        <v>0</v>
      </c>
      <c r="U2821">
        <v>198</v>
      </c>
      <c r="V2821">
        <v>198</v>
      </c>
      <c r="W2821">
        <v>0</v>
      </c>
      <c r="X2821" t="s">
        <v>68</v>
      </c>
      <c r="Y2821">
        <v>47.67</v>
      </c>
      <c r="Z2821">
        <v>1.96</v>
      </c>
      <c r="AA2821" t="s">
        <v>74</v>
      </c>
      <c r="AB2821" t="s">
        <v>75</v>
      </c>
      <c r="AE2821" t="s">
        <v>89</v>
      </c>
      <c r="AF2821" t="s">
        <v>56</v>
      </c>
      <c r="AG2821">
        <v>8929758003</v>
      </c>
      <c r="AK2821">
        <v>0</v>
      </c>
      <c r="AL2821">
        <v>0</v>
      </c>
      <c r="AN2821">
        <v>198</v>
      </c>
      <c r="AV2821">
        <v>189</v>
      </c>
      <c r="AW2821">
        <v>4.7300000000000004</v>
      </c>
      <c r="AX2821">
        <v>189</v>
      </c>
      <c r="AY2821">
        <v>4.7300000000000004</v>
      </c>
      <c r="AZ2821">
        <v>189</v>
      </c>
    </row>
    <row r="2822" spans="1:55" x14ac:dyDescent="0.25">
      <c r="A2822" t="s">
        <v>54</v>
      </c>
      <c r="B2822">
        <v>110027</v>
      </c>
      <c r="C2822" t="s">
        <v>55</v>
      </c>
      <c r="D2822" t="s">
        <v>56</v>
      </c>
      <c r="E2822" s="1">
        <v>45979</v>
      </c>
      <c r="F2822" t="s">
        <v>3298</v>
      </c>
      <c r="G2822" t="s">
        <v>58</v>
      </c>
      <c r="H2822">
        <v>7494233299</v>
      </c>
      <c r="I2822">
        <v>18528960</v>
      </c>
      <c r="J2822" s="3">
        <v>45979.959027777775</v>
      </c>
      <c r="K2822" t="s">
        <v>5760</v>
      </c>
      <c r="L2822" t="s">
        <v>59</v>
      </c>
      <c r="M2822">
        <v>377</v>
      </c>
      <c r="N2822">
        <v>-100</v>
      </c>
      <c r="O2822">
        <v>0</v>
      </c>
      <c r="P2822">
        <v>277</v>
      </c>
      <c r="Q2822">
        <v>32</v>
      </c>
      <c r="R2822">
        <v>0</v>
      </c>
      <c r="S2822">
        <v>0</v>
      </c>
      <c r="T2822">
        <v>0</v>
      </c>
      <c r="U2822">
        <v>309</v>
      </c>
      <c r="V2822">
        <v>309</v>
      </c>
      <c r="W2822">
        <v>0</v>
      </c>
      <c r="X2822" t="s">
        <v>60</v>
      </c>
      <c r="Y2822">
        <v>68.95</v>
      </c>
      <c r="Z2822">
        <v>4.7699999999999996</v>
      </c>
      <c r="AA2822" t="s">
        <v>61</v>
      </c>
      <c r="AB2822" t="s">
        <v>56</v>
      </c>
      <c r="AC2822">
        <v>3299</v>
      </c>
      <c r="AK2822">
        <v>32</v>
      </c>
      <c r="AL2822">
        <v>0</v>
      </c>
      <c r="AT2822">
        <v>309</v>
      </c>
      <c r="AZ2822">
        <v>277</v>
      </c>
      <c r="BC2822">
        <v>32</v>
      </c>
    </row>
    <row r="2823" spans="1:55" x14ac:dyDescent="0.25">
      <c r="A2823" t="s">
        <v>54</v>
      </c>
      <c r="B2823">
        <v>110027</v>
      </c>
      <c r="C2823" t="s">
        <v>55</v>
      </c>
      <c r="D2823" t="s">
        <v>56</v>
      </c>
      <c r="E2823" s="1">
        <v>45979</v>
      </c>
      <c r="F2823" t="s">
        <v>3299</v>
      </c>
      <c r="G2823" t="s">
        <v>58</v>
      </c>
      <c r="H2823">
        <v>7494910679</v>
      </c>
      <c r="I2823">
        <v>18528960</v>
      </c>
      <c r="J2823" s="3">
        <v>45979.961111111108</v>
      </c>
      <c r="K2823" t="s">
        <v>5760</v>
      </c>
      <c r="L2823" t="s">
        <v>59</v>
      </c>
      <c r="M2823">
        <v>397</v>
      </c>
      <c r="N2823">
        <v>-75</v>
      </c>
      <c r="O2823">
        <v>0</v>
      </c>
      <c r="P2823">
        <v>322</v>
      </c>
      <c r="Q2823">
        <v>32</v>
      </c>
      <c r="R2823">
        <v>0</v>
      </c>
      <c r="S2823">
        <v>0</v>
      </c>
      <c r="T2823">
        <v>0</v>
      </c>
      <c r="U2823">
        <v>354</v>
      </c>
      <c r="V2823">
        <v>354</v>
      </c>
      <c r="W2823">
        <v>0</v>
      </c>
      <c r="X2823" t="s">
        <v>60</v>
      </c>
      <c r="Y2823">
        <v>59.04</v>
      </c>
      <c r="Z2823">
        <v>8.69</v>
      </c>
      <c r="AA2823" t="s">
        <v>61</v>
      </c>
      <c r="AB2823" t="s">
        <v>56</v>
      </c>
      <c r="AC2823">
        <v>679</v>
      </c>
      <c r="AK2823">
        <v>32</v>
      </c>
      <c r="AL2823">
        <v>0</v>
      </c>
      <c r="AT2823">
        <v>354</v>
      </c>
      <c r="AZ2823">
        <v>322</v>
      </c>
      <c r="BC2823">
        <v>32</v>
      </c>
    </row>
    <row r="2824" spans="1:55" x14ac:dyDescent="0.25">
      <c r="A2824" t="s">
        <v>54</v>
      </c>
      <c r="B2824">
        <v>110027</v>
      </c>
      <c r="C2824" t="s">
        <v>55</v>
      </c>
      <c r="D2824" t="s">
        <v>56</v>
      </c>
      <c r="E2824" s="1">
        <v>45979</v>
      </c>
      <c r="F2824" t="s">
        <v>3300</v>
      </c>
      <c r="G2824" t="s">
        <v>67</v>
      </c>
      <c r="J2824" s="3">
        <v>45979.961805555555</v>
      </c>
      <c r="K2824" t="s">
        <v>5760</v>
      </c>
      <c r="L2824" t="s">
        <v>59</v>
      </c>
      <c r="M2824">
        <v>528</v>
      </c>
      <c r="N2824">
        <v>0</v>
      </c>
      <c r="O2824">
        <v>0</v>
      </c>
      <c r="P2824">
        <v>528</v>
      </c>
      <c r="Q2824">
        <v>0</v>
      </c>
      <c r="R2824">
        <v>26.4</v>
      </c>
      <c r="S2824">
        <v>-0.4</v>
      </c>
      <c r="T2824">
        <v>0</v>
      </c>
      <c r="U2824">
        <v>554</v>
      </c>
      <c r="V2824">
        <v>554</v>
      </c>
      <c r="W2824">
        <v>0</v>
      </c>
      <c r="X2824" t="s">
        <v>213</v>
      </c>
      <c r="Y2824">
        <v>118.64</v>
      </c>
      <c r="Z2824">
        <v>17.440000000000001</v>
      </c>
      <c r="AA2824" t="s">
        <v>74</v>
      </c>
      <c r="AB2824" t="s">
        <v>75</v>
      </c>
      <c r="AE2824" t="s">
        <v>89</v>
      </c>
      <c r="AF2824" t="s">
        <v>56</v>
      </c>
      <c r="AG2824">
        <v>8929758003</v>
      </c>
      <c r="AK2824">
        <v>0</v>
      </c>
      <c r="AL2824">
        <v>0</v>
      </c>
      <c r="AO2824">
        <v>554</v>
      </c>
      <c r="AV2824">
        <v>528</v>
      </c>
      <c r="AW2824">
        <v>13.2</v>
      </c>
      <c r="AX2824">
        <v>528</v>
      </c>
      <c r="AY2824">
        <v>13.2</v>
      </c>
      <c r="AZ2824">
        <v>528</v>
      </c>
    </row>
    <row r="2825" spans="1:55" x14ac:dyDescent="0.25">
      <c r="A2825" t="s">
        <v>54</v>
      </c>
      <c r="B2825">
        <v>110027</v>
      </c>
      <c r="C2825" t="s">
        <v>55</v>
      </c>
      <c r="D2825" t="s">
        <v>56</v>
      </c>
      <c r="E2825" s="1">
        <v>45979</v>
      </c>
      <c r="F2825" t="s">
        <v>3301</v>
      </c>
      <c r="G2825" t="s">
        <v>67</v>
      </c>
      <c r="J2825" s="3">
        <v>45979.962500000001</v>
      </c>
      <c r="K2825" t="s">
        <v>5760</v>
      </c>
      <c r="L2825" t="s">
        <v>59</v>
      </c>
      <c r="M2825">
        <v>308</v>
      </c>
      <c r="N2825">
        <v>0</v>
      </c>
      <c r="O2825">
        <v>0</v>
      </c>
      <c r="P2825">
        <v>308</v>
      </c>
      <c r="Q2825">
        <v>0</v>
      </c>
      <c r="R2825">
        <v>15.4</v>
      </c>
      <c r="S2825">
        <v>-0.4</v>
      </c>
      <c r="T2825">
        <v>0</v>
      </c>
      <c r="U2825">
        <v>323</v>
      </c>
      <c r="V2825">
        <v>323</v>
      </c>
      <c r="W2825">
        <v>0</v>
      </c>
      <c r="X2825" t="s">
        <v>73</v>
      </c>
      <c r="Y2825">
        <v>88.47</v>
      </c>
      <c r="Z2825">
        <v>8.7200000000000006</v>
      </c>
      <c r="AA2825" t="s">
        <v>74</v>
      </c>
      <c r="AB2825" t="s">
        <v>75</v>
      </c>
      <c r="AE2825" t="s">
        <v>598</v>
      </c>
      <c r="AF2825" t="s">
        <v>599</v>
      </c>
      <c r="AG2825">
        <v>9711702030</v>
      </c>
      <c r="AK2825">
        <v>0</v>
      </c>
      <c r="AL2825">
        <v>0</v>
      </c>
      <c r="AM2825">
        <v>323</v>
      </c>
      <c r="AV2825">
        <v>308</v>
      </c>
      <c r="AW2825">
        <v>7.7</v>
      </c>
      <c r="AX2825">
        <v>308</v>
      </c>
      <c r="AY2825">
        <v>7.7</v>
      </c>
      <c r="AZ2825">
        <v>308</v>
      </c>
    </row>
    <row r="2826" spans="1:55" x14ac:dyDescent="0.25">
      <c r="A2826" t="s">
        <v>54</v>
      </c>
      <c r="B2826">
        <v>110027</v>
      </c>
      <c r="C2826" t="s">
        <v>55</v>
      </c>
      <c r="D2826" t="s">
        <v>56</v>
      </c>
      <c r="E2826" s="1">
        <v>45979</v>
      </c>
      <c r="F2826" t="s">
        <v>3302</v>
      </c>
      <c r="G2826" t="s">
        <v>58</v>
      </c>
      <c r="H2826">
        <v>7490698399</v>
      </c>
      <c r="I2826">
        <v>18528960</v>
      </c>
      <c r="J2826" s="3">
        <v>45979.963888888888</v>
      </c>
      <c r="K2826" t="s">
        <v>5760</v>
      </c>
      <c r="L2826" t="s">
        <v>59</v>
      </c>
      <c r="M2826">
        <v>598</v>
      </c>
      <c r="N2826">
        <v>-299</v>
      </c>
      <c r="O2826">
        <v>0</v>
      </c>
      <c r="P2826">
        <v>299</v>
      </c>
      <c r="Q2826">
        <v>32</v>
      </c>
      <c r="R2826">
        <v>0</v>
      </c>
      <c r="S2826">
        <v>0</v>
      </c>
      <c r="T2826">
        <v>0</v>
      </c>
      <c r="U2826">
        <v>331</v>
      </c>
      <c r="V2826">
        <v>331</v>
      </c>
      <c r="W2826">
        <v>0</v>
      </c>
      <c r="X2826" t="s">
        <v>60</v>
      </c>
      <c r="Y2826">
        <v>101.39</v>
      </c>
      <c r="Z2826">
        <v>13.5</v>
      </c>
      <c r="AA2826" t="s">
        <v>61</v>
      </c>
      <c r="AB2826" t="s">
        <v>56</v>
      </c>
      <c r="AC2826">
        <v>8399</v>
      </c>
      <c r="AK2826">
        <v>32</v>
      </c>
      <c r="AL2826">
        <v>0</v>
      </c>
      <c r="AT2826">
        <v>331</v>
      </c>
      <c r="AZ2826">
        <v>299</v>
      </c>
      <c r="BC2826">
        <v>32</v>
      </c>
    </row>
    <row r="2827" spans="1:55" x14ac:dyDescent="0.25">
      <c r="A2827" t="s">
        <v>54</v>
      </c>
      <c r="B2827">
        <v>110027</v>
      </c>
      <c r="C2827" t="s">
        <v>55</v>
      </c>
      <c r="D2827" t="s">
        <v>56</v>
      </c>
      <c r="E2827" s="1">
        <v>45979</v>
      </c>
      <c r="F2827" t="s">
        <v>3303</v>
      </c>
      <c r="G2827" t="s">
        <v>67</v>
      </c>
      <c r="J2827" s="3">
        <v>45979.965277777781</v>
      </c>
      <c r="K2827" t="s">
        <v>5760</v>
      </c>
      <c r="L2827" t="s">
        <v>59</v>
      </c>
      <c r="M2827">
        <v>337</v>
      </c>
      <c r="N2827">
        <v>0</v>
      </c>
      <c r="O2827">
        <v>0</v>
      </c>
      <c r="P2827">
        <v>337</v>
      </c>
      <c r="Q2827">
        <v>0</v>
      </c>
      <c r="R2827">
        <v>16.86</v>
      </c>
      <c r="S2827">
        <v>0.14000000000000001</v>
      </c>
      <c r="T2827">
        <v>0</v>
      </c>
      <c r="U2827">
        <v>354</v>
      </c>
      <c r="V2827">
        <v>354</v>
      </c>
      <c r="W2827">
        <v>0</v>
      </c>
      <c r="X2827" t="s">
        <v>68</v>
      </c>
      <c r="Y2827">
        <v>70.489999999999995</v>
      </c>
      <c r="Z2827">
        <v>6.74</v>
      </c>
      <c r="AA2827" t="s">
        <v>74</v>
      </c>
      <c r="AB2827" t="s">
        <v>75</v>
      </c>
      <c r="AE2827" t="s">
        <v>89</v>
      </c>
      <c r="AF2827" t="s">
        <v>56</v>
      </c>
      <c r="AG2827">
        <v>8929758003</v>
      </c>
      <c r="AK2827">
        <v>0</v>
      </c>
      <c r="AL2827">
        <v>0</v>
      </c>
      <c r="AN2827">
        <v>354</v>
      </c>
      <c r="AV2827">
        <v>337</v>
      </c>
      <c r="AW2827">
        <v>8.43</v>
      </c>
      <c r="AX2827">
        <v>337</v>
      </c>
      <c r="AY2827">
        <v>8.43</v>
      </c>
      <c r="AZ2827">
        <v>337</v>
      </c>
    </row>
    <row r="2828" spans="1:55" x14ac:dyDescent="0.25">
      <c r="A2828" t="s">
        <v>54</v>
      </c>
      <c r="B2828">
        <v>110027</v>
      </c>
      <c r="C2828" t="s">
        <v>55</v>
      </c>
      <c r="D2828" t="s">
        <v>56</v>
      </c>
      <c r="E2828" s="1">
        <v>45979</v>
      </c>
      <c r="F2828" t="s">
        <v>3304</v>
      </c>
      <c r="G2828" t="s">
        <v>58</v>
      </c>
      <c r="H2828">
        <v>7496943760</v>
      </c>
      <c r="I2828">
        <v>18528960</v>
      </c>
      <c r="J2828" s="3">
        <v>45979.977777777778</v>
      </c>
      <c r="K2828" t="s">
        <v>5760</v>
      </c>
      <c r="L2828" t="s">
        <v>59</v>
      </c>
      <c r="M2828">
        <v>267</v>
      </c>
      <c r="N2828">
        <v>-100</v>
      </c>
      <c r="O2828">
        <v>0</v>
      </c>
      <c r="P2828">
        <v>167</v>
      </c>
      <c r="Q2828">
        <v>32</v>
      </c>
      <c r="R2828">
        <v>0</v>
      </c>
      <c r="S2828">
        <v>0</v>
      </c>
      <c r="T2828">
        <v>0</v>
      </c>
      <c r="U2828">
        <v>199</v>
      </c>
      <c r="V2828">
        <v>199</v>
      </c>
      <c r="W2828">
        <v>0</v>
      </c>
      <c r="X2828" t="s">
        <v>60</v>
      </c>
      <c r="Y2828">
        <v>53.98</v>
      </c>
      <c r="Z2828">
        <v>7.06</v>
      </c>
      <c r="AA2828" t="s">
        <v>61</v>
      </c>
      <c r="AB2828" t="s">
        <v>56</v>
      </c>
      <c r="AC2828">
        <v>3760</v>
      </c>
      <c r="AK2828">
        <v>32</v>
      </c>
      <c r="AL2828">
        <v>0</v>
      </c>
      <c r="AT2828">
        <v>199</v>
      </c>
      <c r="AZ2828">
        <v>167</v>
      </c>
      <c r="BC2828">
        <v>32</v>
      </c>
    </row>
    <row r="2829" spans="1:55" x14ac:dyDescent="0.25">
      <c r="A2829" t="s">
        <v>54</v>
      </c>
      <c r="B2829">
        <v>110027</v>
      </c>
      <c r="C2829" t="s">
        <v>55</v>
      </c>
      <c r="D2829" t="s">
        <v>56</v>
      </c>
      <c r="E2829" s="1">
        <v>45979</v>
      </c>
      <c r="F2829" t="s">
        <v>3305</v>
      </c>
      <c r="G2829" t="s">
        <v>58</v>
      </c>
      <c r="H2829">
        <v>7493474824</v>
      </c>
      <c r="I2829">
        <v>18528960</v>
      </c>
      <c r="J2829" s="3">
        <v>45979.980555555558</v>
      </c>
      <c r="K2829" t="s">
        <v>5760</v>
      </c>
      <c r="L2829" t="s">
        <v>59</v>
      </c>
      <c r="M2829">
        <v>936.01</v>
      </c>
      <c r="N2829">
        <v>-449.01</v>
      </c>
      <c r="O2829">
        <v>0</v>
      </c>
      <c r="P2829">
        <v>487</v>
      </c>
      <c r="Q2829">
        <v>32</v>
      </c>
      <c r="R2829">
        <v>0</v>
      </c>
      <c r="S2829">
        <v>0</v>
      </c>
      <c r="T2829">
        <v>0</v>
      </c>
      <c r="U2829">
        <v>519</v>
      </c>
      <c r="V2829">
        <v>519</v>
      </c>
      <c r="W2829">
        <v>0</v>
      </c>
      <c r="X2829" t="s">
        <v>60</v>
      </c>
      <c r="Y2829">
        <v>143.77000000000001</v>
      </c>
      <c r="Z2829">
        <v>8.15</v>
      </c>
      <c r="AA2829" t="s">
        <v>61</v>
      </c>
      <c r="AB2829" t="s">
        <v>56</v>
      </c>
      <c r="AC2829">
        <v>4824</v>
      </c>
      <c r="AK2829">
        <v>32</v>
      </c>
      <c r="AL2829">
        <v>0</v>
      </c>
      <c r="AT2829">
        <v>519</v>
      </c>
      <c r="AZ2829">
        <v>486.99</v>
      </c>
      <c r="BC2829">
        <v>32</v>
      </c>
    </row>
    <row r="2830" spans="1:55" x14ac:dyDescent="0.25">
      <c r="A2830" t="s">
        <v>54</v>
      </c>
      <c r="B2830">
        <v>110027</v>
      </c>
      <c r="C2830" t="s">
        <v>55</v>
      </c>
      <c r="D2830" t="s">
        <v>56</v>
      </c>
      <c r="E2830" s="1">
        <v>45979</v>
      </c>
      <c r="F2830" t="s">
        <v>3306</v>
      </c>
      <c r="G2830" t="s">
        <v>67</v>
      </c>
      <c r="J2830" s="3">
        <v>45979.98333333333</v>
      </c>
      <c r="K2830" t="s">
        <v>5760</v>
      </c>
      <c r="L2830" t="s">
        <v>59</v>
      </c>
      <c r="M2830">
        <v>549</v>
      </c>
      <c r="N2830">
        <v>0</v>
      </c>
      <c r="O2830">
        <v>0</v>
      </c>
      <c r="P2830">
        <v>549</v>
      </c>
      <c r="Q2830">
        <v>0</v>
      </c>
      <c r="R2830">
        <v>27.46</v>
      </c>
      <c r="S2830">
        <v>-0.46</v>
      </c>
      <c r="T2830">
        <v>0</v>
      </c>
      <c r="U2830">
        <v>576</v>
      </c>
      <c r="V2830">
        <v>576</v>
      </c>
      <c r="W2830">
        <v>0</v>
      </c>
      <c r="X2830" t="s">
        <v>109</v>
      </c>
      <c r="Y2830">
        <v>147.9</v>
      </c>
      <c r="Z2830">
        <v>10.67</v>
      </c>
      <c r="AA2830" t="s">
        <v>74</v>
      </c>
      <c r="AB2830" t="s">
        <v>75</v>
      </c>
      <c r="AE2830" t="s">
        <v>89</v>
      </c>
      <c r="AF2830" t="s">
        <v>56</v>
      </c>
      <c r="AG2830">
        <v>8929758003</v>
      </c>
      <c r="AK2830">
        <v>0</v>
      </c>
      <c r="AL2830">
        <v>0</v>
      </c>
      <c r="AM2830">
        <v>26</v>
      </c>
      <c r="AN2830">
        <v>550</v>
      </c>
      <c r="AV2830">
        <v>549</v>
      </c>
      <c r="AW2830">
        <v>13.73</v>
      </c>
      <c r="AX2830">
        <v>549</v>
      </c>
      <c r="AY2830">
        <v>13.73</v>
      </c>
      <c r="AZ2830">
        <v>549</v>
      </c>
    </row>
    <row r="2831" spans="1:55" x14ac:dyDescent="0.25">
      <c r="A2831" t="s">
        <v>54</v>
      </c>
      <c r="B2831">
        <v>110027</v>
      </c>
      <c r="C2831" t="s">
        <v>55</v>
      </c>
      <c r="D2831" t="s">
        <v>56</v>
      </c>
      <c r="E2831" s="1">
        <v>45979</v>
      </c>
      <c r="F2831" t="s">
        <v>3307</v>
      </c>
      <c r="G2831" t="s">
        <v>63</v>
      </c>
      <c r="H2831" s="4">
        <v>222459000000000</v>
      </c>
      <c r="I2831">
        <v>29811</v>
      </c>
      <c r="J2831" s="3">
        <v>45979.987500000003</v>
      </c>
      <c r="K2831" t="s">
        <v>5760</v>
      </c>
      <c r="L2831" t="s">
        <v>59</v>
      </c>
      <c r="M2831">
        <v>129</v>
      </c>
      <c r="N2831">
        <v>-30</v>
      </c>
      <c r="O2831">
        <v>0</v>
      </c>
      <c r="P2831">
        <v>99</v>
      </c>
      <c r="Q2831">
        <v>32</v>
      </c>
      <c r="R2831">
        <v>0</v>
      </c>
      <c r="S2831">
        <v>0</v>
      </c>
      <c r="T2831">
        <v>0</v>
      </c>
      <c r="U2831">
        <v>131</v>
      </c>
      <c r="V2831">
        <v>131</v>
      </c>
      <c r="W2831">
        <v>0</v>
      </c>
      <c r="X2831" t="s">
        <v>64</v>
      </c>
      <c r="Y2831">
        <v>23.06</v>
      </c>
      <c r="Z2831">
        <v>1.96</v>
      </c>
      <c r="AA2831" t="s">
        <v>65</v>
      </c>
      <c r="AB2831" t="s">
        <v>56</v>
      </c>
      <c r="AC2831">
        <v>7571</v>
      </c>
      <c r="AK2831">
        <v>32</v>
      </c>
      <c r="AL2831">
        <v>0</v>
      </c>
      <c r="AS2831">
        <v>131</v>
      </c>
      <c r="AZ2831">
        <v>99</v>
      </c>
      <c r="BB2831">
        <v>32</v>
      </c>
    </row>
    <row r="2832" spans="1:55" x14ac:dyDescent="0.25">
      <c r="A2832" t="s">
        <v>54</v>
      </c>
      <c r="B2832">
        <v>110027</v>
      </c>
      <c r="C2832" t="s">
        <v>55</v>
      </c>
      <c r="D2832" t="s">
        <v>56</v>
      </c>
      <c r="E2832" s="1">
        <v>45979</v>
      </c>
      <c r="F2832" t="s">
        <v>3308</v>
      </c>
      <c r="G2832" t="s">
        <v>58</v>
      </c>
      <c r="H2832">
        <v>7494184826</v>
      </c>
      <c r="I2832">
        <v>18528960</v>
      </c>
      <c r="J2832" s="3">
        <v>45979.993750000001</v>
      </c>
      <c r="K2832" t="s">
        <v>5760</v>
      </c>
      <c r="L2832" t="s">
        <v>59</v>
      </c>
      <c r="M2832">
        <v>1216</v>
      </c>
      <c r="N2832">
        <v>-399</v>
      </c>
      <c r="O2832">
        <v>0</v>
      </c>
      <c r="P2832">
        <v>817</v>
      </c>
      <c r="Q2832">
        <v>32</v>
      </c>
      <c r="R2832">
        <v>0</v>
      </c>
      <c r="S2832">
        <v>0</v>
      </c>
      <c r="T2832">
        <v>0</v>
      </c>
      <c r="U2832">
        <v>849</v>
      </c>
      <c r="V2832">
        <v>849</v>
      </c>
      <c r="W2832">
        <v>0</v>
      </c>
      <c r="X2832" t="s">
        <v>60</v>
      </c>
      <c r="Y2832">
        <v>184.68</v>
      </c>
      <c r="Z2832">
        <v>8.3800000000000008</v>
      </c>
      <c r="AA2832" t="s">
        <v>61</v>
      </c>
      <c r="AB2832" t="s">
        <v>56</v>
      </c>
      <c r="AC2832">
        <v>4826</v>
      </c>
      <c r="AK2832">
        <v>32</v>
      </c>
      <c r="AL2832">
        <v>0</v>
      </c>
      <c r="AT2832">
        <v>849</v>
      </c>
      <c r="AZ2832">
        <v>817</v>
      </c>
      <c r="BC2832">
        <v>32</v>
      </c>
    </row>
    <row r="2833" spans="1:55" x14ac:dyDescent="0.25">
      <c r="A2833" t="s">
        <v>54</v>
      </c>
      <c r="B2833">
        <v>110027</v>
      </c>
      <c r="C2833" t="s">
        <v>55</v>
      </c>
      <c r="D2833" t="s">
        <v>56</v>
      </c>
      <c r="E2833" s="1">
        <v>45979</v>
      </c>
      <c r="F2833" t="s">
        <v>3309</v>
      </c>
      <c r="G2833" t="s">
        <v>63</v>
      </c>
      <c r="H2833" s="4">
        <v>222460000000000</v>
      </c>
      <c r="I2833">
        <v>29811</v>
      </c>
      <c r="J2833" s="3">
        <v>45979.995833333334</v>
      </c>
      <c r="K2833" t="s">
        <v>5760</v>
      </c>
      <c r="L2833" t="s">
        <v>59</v>
      </c>
      <c r="M2833">
        <v>249</v>
      </c>
      <c r="N2833">
        <v>-93.75</v>
      </c>
      <c r="O2833">
        <v>0</v>
      </c>
      <c r="P2833">
        <v>155.25</v>
      </c>
      <c r="Q2833">
        <v>32</v>
      </c>
      <c r="R2833">
        <v>0</v>
      </c>
      <c r="S2833">
        <v>-0.25</v>
      </c>
      <c r="T2833">
        <v>0</v>
      </c>
      <c r="U2833">
        <v>187</v>
      </c>
      <c r="V2833">
        <v>187</v>
      </c>
      <c r="W2833">
        <v>0</v>
      </c>
      <c r="X2833" t="s">
        <v>64</v>
      </c>
      <c r="Y2833">
        <v>38.57</v>
      </c>
      <c r="Z2833">
        <v>4.4400000000000004</v>
      </c>
      <c r="AA2833" t="s">
        <v>65</v>
      </c>
      <c r="AB2833" t="s">
        <v>56</v>
      </c>
      <c r="AC2833">
        <v>2532</v>
      </c>
      <c r="AK2833">
        <v>32</v>
      </c>
      <c r="AL2833">
        <v>0</v>
      </c>
      <c r="AS2833">
        <v>187</v>
      </c>
      <c r="AZ2833">
        <v>155.25</v>
      </c>
      <c r="BB2833">
        <v>32</v>
      </c>
    </row>
    <row r="2834" spans="1:55" x14ac:dyDescent="0.25">
      <c r="A2834" t="s">
        <v>54</v>
      </c>
      <c r="B2834">
        <v>110027</v>
      </c>
      <c r="C2834" t="s">
        <v>55</v>
      </c>
      <c r="D2834" t="s">
        <v>56</v>
      </c>
      <c r="E2834" s="1">
        <v>45979</v>
      </c>
      <c r="F2834" t="s">
        <v>3310</v>
      </c>
      <c r="G2834" t="s">
        <v>67</v>
      </c>
      <c r="J2834" s="3">
        <v>45979.996527777781</v>
      </c>
      <c r="K2834" t="s">
        <v>5760</v>
      </c>
      <c r="L2834" t="s">
        <v>59</v>
      </c>
      <c r="M2834">
        <v>358</v>
      </c>
      <c r="N2834">
        <v>0</v>
      </c>
      <c r="O2834">
        <v>0</v>
      </c>
      <c r="P2834">
        <v>358</v>
      </c>
      <c r="Q2834">
        <v>0</v>
      </c>
      <c r="R2834">
        <v>17.899999999999999</v>
      </c>
      <c r="S2834">
        <v>0.1</v>
      </c>
      <c r="T2834">
        <v>0</v>
      </c>
      <c r="U2834">
        <v>376</v>
      </c>
      <c r="V2834">
        <v>376</v>
      </c>
      <c r="W2834">
        <v>0</v>
      </c>
      <c r="X2834" t="s">
        <v>68</v>
      </c>
      <c r="Y2834">
        <v>73.47</v>
      </c>
      <c r="Z2834">
        <v>4.24</v>
      </c>
      <c r="AA2834" t="s">
        <v>74</v>
      </c>
      <c r="AB2834" t="s">
        <v>75</v>
      </c>
      <c r="AE2834" t="s">
        <v>89</v>
      </c>
      <c r="AF2834" t="s">
        <v>56</v>
      </c>
      <c r="AG2834">
        <v>8929758003</v>
      </c>
      <c r="AK2834">
        <v>0</v>
      </c>
      <c r="AL2834">
        <v>0</v>
      </c>
      <c r="AN2834">
        <v>376</v>
      </c>
      <c r="AV2834">
        <v>358</v>
      </c>
      <c r="AW2834">
        <v>8.9499999999999993</v>
      </c>
      <c r="AX2834">
        <v>358</v>
      </c>
      <c r="AY2834">
        <v>8.9499999999999993</v>
      </c>
      <c r="AZ2834">
        <v>358</v>
      </c>
    </row>
    <row r="2835" spans="1:55" x14ac:dyDescent="0.25">
      <c r="A2835" t="s">
        <v>54</v>
      </c>
      <c r="B2835">
        <v>110027</v>
      </c>
      <c r="C2835" t="s">
        <v>55</v>
      </c>
      <c r="D2835" t="s">
        <v>56</v>
      </c>
      <c r="E2835" s="1">
        <v>45979</v>
      </c>
      <c r="F2835" t="s">
        <v>3311</v>
      </c>
      <c r="G2835" t="s">
        <v>67</v>
      </c>
      <c r="J2835" s="3">
        <v>45979.999305555553</v>
      </c>
      <c r="K2835" t="s">
        <v>5760</v>
      </c>
      <c r="L2835" t="s">
        <v>59</v>
      </c>
      <c r="M2835">
        <v>229</v>
      </c>
      <c r="N2835">
        <v>0</v>
      </c>
      <c r="O2835">
        <v>0</v>
      </c>
      <c r="P2835">
        <v>229</v>
      </c>
      <c r="Q2835">
        <v>0</v>
      </c>
      <c r="R2835">
        <v>11.46</v>
      </c>
      <c r="S2835">
        <v>-0.46</v>
      </c>
      <c r="T2835">
        <v>0</v>
      </c>
      <c r="U2835">
        <v>240</v>
      </c>
      <c r="V2835">
        <v>240</v>
      </c>
      <c r="W2835">
        <v>0</v>
      </c>
      <c r="X2835" t="s">
        <v>73</v>
      </c>
      <c r="Y2835">
        <v>56.42</v>
      </c>
      <c r="Z2835">
        <v>2.5</v>
      </c>
      <c r="AA2835" t="s">
        <v>74</v>
      </c>
      <c r="AB2835" t="s">
        <v>75</v>
      </c>
      <c r="AE2835" t="s">
        <v>89</v>
      </c>
      <c r="AF2835" t="s">
        <v>56</v>
      </c>
      <c r="AG2835">
        <v>8929758003</v>
      </c>
      <c r="AK2835">
        <v>0</v>
      </c>
      <c r="AL2835">
        <v>0</v>
      </c>
      <c r="AM2835">
        <v>240</v>
      </c>
      <c r="AV2835">
        <v>229</v>
      </c>
      <c r="AW2835">
        <v>5.73</v>
      </c>
      <c r="AX2835">
        <v>229</v>
      </c>
      <c r="AY2835">
        <v>5.73</v>
      </c>
      <c r="AZ2835">
        <v>229</v>
      </c>
    </row>
    <row r="2836" spans="1:55" x14ac:dyDescent="0.25">
      <c r="A2836" t="s">
        <v>54</v>
      </c>
      <c r="B2836">
        <v>110027</v>
      </c>
      <c r="C2836" t="s">
        <v>55</v>
      </c>
      <c r="D2836" t="s">
        <v>56</v>
      </c>
      <c r="E2836" s="1">
        <v>45979</v>
      </c>
      <c r="F2836" t="s">
        <v>3312</v>
      </c>
      <c r="G2836" t="s">
        <v>67</v>
      </c>
      <c r="J2836" s="3">
        <v>45979.999305555553</v>
      </c>
      <c r="K2836" t="s">
        <v>5760</v>
      </c>
      <c r="L2836" t="s">
        <v>59</v>
      </c>
      <c r="M2836">
        <v>745</v>
      </c>
      <c r="N2836">
        <v>0</v>
      </c>
      <c r="O2836">
        <v>0</v>
      </c>
      <c r="P2836">
        <v>745</v>
      </c>
      <c r="Q2836">
        <v>0</v>
      </c>
      <c r="R2836">
        <v>37.26</v>
      </c>
      <c r="S2836">
        <v>-0.26</v>
      </c>
      <c r="T2836">
        <v>0</v>
      </c>
      <c r="U2836">
        <v>782</v>
      </c>
      <c r="V2836">
        <v>782</v>
      </c>
      <c r="W2836">
        <v>0</v>
      </c>
      <c r="X2836" t="s">
        <v>73</v>
      </c>
      <c r="Y2836">
        <v>215.13</v>
      </c>
      <c r="Z2836">
        <v>7.08</v>
      </c>
      <c r="AA2836" t="s">
        <v>74</v>
      </c>
      <c r="AB2836" t="s">
        <v>75</v>
      </c>
      <c r="AE2836" t="s">
        <v>89</v>
      </c>
      <c r="AF2836" t="s">
        <v>56</v>
      </c>
      <c r="AG2836">
        <v>8929758003</v>
      </c>
      <c r="AK2836">
        <v>0</v>
      </c>
      <c r="AL2836">
        <v>0</v>
      </c>
      <c r="AM2836">
        <v>782</v>
      </c>
      <c r="AV2836">
        <v>745</v>
      </c>
      <c r="AW2836">
        <v>18.63</v>
      </c>
      <c r="AX2836">
        <v>745</v>
      </c>
      <c r="AY2836">
        <v>18.63</v>
      </c>
      <c r="AZ2836">
        <v>745</v>
      </c>
    </row>
    <row r="2837" spans="1:55" x14ac:dyDescent="0.25">
      <c r="A2837" t="s">
        <v>54</v>
      </c>
      <c r="B2837">
        <v>110027</v>
      </c>
      <c r="C2837" t="s">
        <v>55</v>
      </c>
      <c r="D2837" t="s">
        <v>56</v>
      </c>
      <c r="E2837" s="1">
        <v>45979</v>
      </c>
      <c r="F2837" t="s">
        <v>3313</v>
      </c>
      <c r="G2837" t="s">
        <v>63</v>
      </c>
      <c r="H2837" s="4">
        <v>222461000000000</v>
      </c>
      <c r="I2837">
        <v>29811</v>
      </c>
      <c r="J2837" s="3">
        <v>45980.009027777778</v>
      </c>
      <c r="K2837" t="s">
        <v>5760</v>
      </c>
      <c r="L2837" t="s">
        <v>59</v>
      </c>
      <c r="M2837">
        <v>304.66000000000003</v>
      </c>
      <c r="N2837">
        <v>-93.74</v>
      </c>
      <c r="O2837">
        <v>0</v>
      </c>
      <c r="P2837">
        <v>210.92</v>
      </c>
      <c r="Q2837">
        <v>32</v>
      </c>
      <c r="R2837">
        <v>0</v>
      </c>
      <c r="S2837">
        <v>0.08</v>
      </c>
      <c r="T2837">
        <v>0</v>
      </c>
      <c r="U2837">
        <v>243</v>
      </c>
      <c r="V2837">
        <v>243</v>
      </c>
      <c r="W2837">
        <v>0</v>
      </c>
      <c r="X2837" t="s">
        <v>64</v>
      </c>
      <c r="Y2837">
        <v>72.77</v>
      </c>
      <c r="Z2837">
        <v>9.16</v>
      </c>
      <c r="AA2837" t="s">
        <v>65</v>
      </c>
      <c r="AB2837" t="s">
        <v>56</v>
      </c>
      <c r="AC2837">
        <v>4356</v>
      </c>
      <c r="AK2837">
        <v>32</v>
      </c>
      <c r="AL2837">
        <v>0</v>
      </c>
      <c r="AS2837">
        <v>243</v>
      </c>
      <c r="AZ2837">
        <v>210.92</v>
      </c>
      <c r="BB2837">
        <v>32</v>
      </c>
    </row>
    <row r="2838" spans="1:55" x14ac:dyDescent="0.25">
      <c r="A2838" t="s">
        <v>54</v>
      </c>
      <c r="B2838">
        <v>110027</v>
      </c>
      <c r="C2838" t="s">
        <v>55</v>
      </c>
      <c r="D2838" t="s">
        <v>56</v>
      </c>
      <c r="E2838" s="1">
        <v>45979</v>
      </c>
      <c r="F2838" t="s">
        <v>3314</v>
      </c>
      <c r="G2838" t="s">
        <v>63</v>
      </c>
      <c r="H2838" s="4">
        <v>222462000000000</v>
      </c>
      <c r="I2838">
        <v>29811</v>
      </c>
      <c r="J2838" s="3">
        <v>45980.015277777777</v>
      </c>
      <c r="K2838" t="s">
        <v>5760</v>
      </c>
      <c r="L2838" t="s">
        <v>59</v>
      </c>
      <c r="M2838">
        <v>278</v>
      </c>
      <c r="N2838">
        <v>-93.75</v>
      </c>
      <c r="O2838">
        <v>0</v>
      </c>
      <c r="P2838">
        <v>184.25</v>
      </c>
      <c r="Q2838">
        <v>32</v>
      </c>
      <c r="R2838">
        <v>0</v>
      </c>
      <c r="S2838">
        <v>-0.25</v>
      </c>
      <c r="T2838">
        <v>0</v>
      </c>
      <c r="U2838">
        <v>216</v>
      </c>
      <c r="V2838">
        <v>216</v>
      </c>
      <c r="W2838">
        <v>0</v>
      </c>
      <c r="X2838" t="s">
        <v>64</v>
      </c>
      <c r="Y2838">
        <v>44.59</v>
      </c>
      <c r="Z2838">
        <v>5.88</v>
      </c>
      <c r="AA2838" t="s">
        <v>65</v>
      </c>
      <c r="AB2838" t="s">
        <v>56</v>
      </c>
      <c r="AC2838">
        <v>2764</v>
      </c>
      <c r="AK2838">
        <v>32</v>
      </c>
      <c r="AL2838">
        <v>0</v>
      </c>
      <c r="AS2838">
        <v>216</v>
      </c>
      <c r="AZ2838">
        <v>184.25</v>
      </c>
      <c r="BB2838">
        <v>32</v>
      </c>
    </row>
    <row r="2839" spans="1:55" x14ac:dyDescent="0.25">
      <c r="A2839" t="s">
        <v>54</v>
      </c>
      <c r="B2839">
        <v>110027</v>
      </c>
      <c r="C2839" t="s">
        <v>55</v>
      </c>
      <c r="D2839" t="s">
        <v>56</v>
      </c>
      <c r="E2839" s="1">
        <v>45979</v>
      </c>
      <c r="F2839" t="s">
        <v>3315</v>
      </c>
      <c r="G2839" t="s">
        <v>67</v>
      </c>
      <c r="J2839" s="3">
        <v>45980.015972222223</v>
      </c>
      <c r="K2839" t="s">
        <v>5760</v>
      </c>
      <c r="L2839" t="s">
        <v>59</v>
      </c>
      <c r="M2839">
        <v>428</v>
      </c>
      <c r="N2839">
        <v>0</v>
      </c>
      <c r="O2839">
        <v>0</v>
      </c>
      <c r="P2839">
        <v>428</v>
      </c>
      <c r="Q2839">
        <v>0</v>
      </c>
      <c r="R2839">
        <v>21.4</v>
      </c>
      <c r="S2839">
        <v>-0.4</v>
      </c>
      <c r="T2839">
        <v>0</v>
      </c>
      <c r="U2839">
        <v>449</v>
      </c>
      <c r="V2839">
        <v>449</v>
      </c>
      <c r="W2839">
        <v>0</v>
      </c>
      <c r="X2839" t="s">
        <v>68</v>
      </c>
      <c r="Y2839">
        <v>100.19</v>
      </c>
      <c r="Z2839">
        <v>4.5199999999999996</v>
      </c>
      <c r="AA2839" t="s">
        <v>74</v>
      </c>
      <c r="AB2839" t="s">
        <v>75</v>
      </c>
      <c r="AE2839" t="s">
        <v>89</v>
      </c>
      <c r="AF2839" t="s">
        <v>56</v>
      </c>
      <c r="AG2839">
        <v>8929758003</v>
      </c>
      <c r="AK2839">
        <v>0</v>
      </c>
      <c r="AL2839">
        <v>0</v>
      </c>
      <c r="AN2839">
        <v>449</v>
      </c>
      <c r="AV2839">
        <v>428</v>
      </c>
      <c r="AW2839">
        <v>10.7</v>
      </c>
      <c r="AX2839">
        <v>428</v>
      </c>
      <c r="AY2839">
        <v>10.7</v>
      </c>
      <c r="AZ2839">
        <v>428</v>
      </c>
    </row>
    <row r="2840" spans="1:55" x14ac:dyDescent="0.25">
      <c r="A2840" t="s">
        <v>54</v>
      </c>
      <c r="B2840">
        <v>110027</v>
      </c>
      <c r="C2840" t="s">
        <v>55</v>
      </c>
      <c r="D2840" t="s">
        <v>56</v>
      </c>
      <c r="E2840" s="1">
        <v>45979</v>
      </c>
      <c r="F2840" t="s">
        <v>3316</v>
      </c>
      <c r="G2840" t="s">
        <v>67</v>
      </c>
      <c r="J2840" s="3">
        <v>45980.024305555555</v>
      </c>
      <c r="K2840" t="s">
        <v>5760</v>
      </c>
      <c r="L2840" t="s">
        <v>59</v>
      </c>
      <c r="M2840">
        <v>198</v>
      </c>
      <c r="N2840">
        <v>0</v>
      </c>
      <c r="O2840">
        <v>0</v>
      </c>
      <c r="P2840">
        <v>198</v>
      </c>
      <c r="Q2840">
        <v>0</v>
      </c>
      <c r="R2840">
        <v>9.9</v>
      </c>
      <c r="S2840">
        <v>0.1</v>
      </c>
      <c r="T2840">
        <v>0</v>
      </c>
      <c r="U2840">
        <v>208</v>
      </c>
      <c r="V2840">
        <v>208</v>
      </c>
      <c r="W2840">
        <v>0</v>
      </c>
      <c r="X2840" t="s">
        <v>73</v>
      </c>
      <c r="Y2840">
        <v>48.37</v>
      </c>
      <c r="Z2840">
        <v>3.92</v>
      </c>
      <c r="AA2840" t="s">
        <v>74</v>
      </c>
      <c r="AB2840" t="s">
        <v>75</v>
      </c>
      <c r="AE2840" t="s">
        <v>89</v>
      </c>
      <c r="AF2840" t="s">
        <v>56</v>
      </c>
      <c r="AG2840">
        <v>8929758003</v>
      </c>
      <c r="AK2840">
        <v>0</v>
      </c>
      <c r="AL2840">
        <v>0</v>
      </c>
      <c r="AM2840">
        <v>208</v>
      </c>
      <c r="AV2840">
        <v>198</v>
      </c>
      <c r="AW2840">
        <v>4.95</v>
      </c>
      <c r="AX2840">
        <v>198</v>
      </c>
      <c r="AY2840">
        <v>4.95</v>
      </c>
      <c r="AZ2840">
        <v>198</v>
      </c>
    </row>
    <row r="2841" spans="1:55" x14ac:dyDescent="0.25">
      <c r="A2841" t="s">
        <v>54</v>
      </c>
      <c r="B2841">
        <v>110027</v>
      </c>
      <c r="C2841" t="s">
        <v>55</v>
      </c>
      <c r="D2841" t="s">
        <v>56</v>
      </c>
      <c r="E2841" s="1">
        <v>45979</v>
      </c>
      <c r="F2841" t="s">
        <v>3317</v>
      </c>
      <c r="G2841" t="s">
        <v>67</v>
      </c>
      <c r="J2841" s="3">
        <v>45980.025000000001</v>
      </c>
      <c r="K2841" t="s">
        <v>5760</v>
      </c>
      <c r="L2841" t="s">
        <v>59</v>
      </c>
      <c r="M2841">
        <v>379</v>
      </c>
      <c r="N2841">
        <v>0</v>
      </c>
      <c r="O2841">
        <v>0</v>
      </c>
      <c r="P2841">
        <v>379</v>
      </c>
      <c r="Q2841">
        <v>0</v>
      </c>
      <c r="R2841">
        <v>18.96</v>
      </c>
      <c r="S2841">
        <v>0.04</v>
      </c>
      <c r="T2841">
        <v>0</v>
      </c>
      <c r="U2841">
        <v>398</v>
      </c>
      <c r="V2841">
        <v>398</v>
      </c>
      <c r="W2841">
        <v>0</v>
      </c>
      <c r="X2841" t="s">
        <v>73</v>
      </c>
      <c r="Y2841">
        <v>102.11</v>
      </c>
      <c r="Z2841">
        <v>8.7200000000000006</v>
      </c>
      <c r="AA2841" t="s">
        <v>74</v>
      </c>
      <c r="AB2841" t="s">
        <v>75</v>
      </c>
      <c r="AE2841" t="s">
        <v>89</v>
      </c>
      <c r="AF2841" t="s">
        <v>56</v>
      </c>
      <c r="AG2841">
        <v>8929758003</v>
      </c>
      <c r="AK2841">
        <v>0</v>
      </c>
      <c r="AL2841">
        <v>0</v>
      </c>
      <c r="AM2841">
        <v>398</v>
      </c>
      <c r="AV2841">
        <v>379</v>
      </c>
      <c r="AW2841">
        <v>9.48</v>
      </c>
      <c r="AX2841">
        <v>379</v>
      </c>
      <c r="AY2841">
        <v>9.48</v>
      </c>
      <c r="AZ2841">
        <v>379</v>
      </c>
    </row>
    <row r="2842" spans="1:55" x14ac:dyDescent="0.25">
      <c r="A2842" t="s">
        <v>54</v>
      </c>
      <c r="B2842">
        <v>110027</v>
      </c>
      <c r="C2842" t="s">
        <v>55</v>
      </c>
      <c r="D2842" t="s">
        <v>56</v>
      </c>
      <c r="E2842" s="1">
        <v>45979</v>
      </c>
      <c r="F2842" t="s">
        <v>3318</v>
      </c>
      <c r="G2842" t="s">
        <v>58</v>
      </c>
      <c r="H2842">
        <v>7495578996</v>
      </c>
      <c r="I2842">
        <v>18528960</v>
      </c>
      <c r="J2842" s="3">
        <v>45980.027777777781</v>
      </c>
      <c r="K2842" t="s">
        <v>5760</v>
      </c>
      <c r="L2842" t="s">
        <v>59</v>
      </c>
      <c r="M2842">
        <v>348</v>
      </c>
      <c r="N2842">
        <v>-100</v>
      </c>
      <c r="O2842">
        <v>0</v>
      </c>
      <c r="P2842">
        <v>248</v>
      </c>
      <c r="Q2842">
        <v>32</v>
      </c>
      <c r="R2842">
        <v>0</v>
      </c>
      <c r="S2842">
        <v>0</v>
      </c>
      <c r="T2842">
        <v>0</v>
      </c>
      <c r="U2842">
        <v>280</v>
      </c>
      <c r="V2842">
        <v>280</v>
      </c>
      <c r="W2842">
        <v>0</v>
      </c>
      <c r="X2842" t="s">
        <v>60</v>
      </c>
      <c r="Y2842">
        <v>67.89</v>
      </c>
      <c r="Z2842">
        <v>8.92</v>
      </c>
      <c r="AA2842" t="s">
        <v>61</v>
      </c>
      <c r="AB2842" t="s">
        <v>56</v>
      </c>
      <c r="AC2842">
        <v>8996</v>
      </c>
      <c r="AK2842">
        <v>32</v>
      </c>
      <c r="AL2842">
        <v>0</v>
      </c>
      <c r="AT2842">
        <v>280</v>
      </c>
      <c r="AZ2842">
        <v>248</v>
      </c>
      <c r="BC2842">
        <v>32</v>
      </c>
    </row>
    <row r="2843" spans="1:55" x14ac:dyDescent="0.25">
      <c r="A2843" t="s">
        <v>54</v>
      </c>
      <c r="B2843">
        <v>110027</v>
      </c>
      <c r="C2843" t="s">
        <v>55</v>
      </c>
      <c r="D2843" t="s">
        <v>56</v>
      </c>
      <c r="E2843" s="1">
        <v>45979</v>
      </c>
      <c r="F2843" t="s">
        <v>3319</v>
      </c>
      <c r="G2843" t="s">
        <v>63</v>
      </c>
      <c r="H2843" s="4">
        <v>222463000000000</v>
      </c>
      <c r="I2843">
        <v>29811</v>
      </c>
      <c r="J2843" s="3">
        <v>45980.02847222222</v>
      </c>
      <c r="K2843" t="s">
        <v>5760</v>
      </c>
      <c r="L2843" t="s">
        <v>59</v>
      </c>
      <c r="M2843">
        <v>844</v>
      </c>
      <c r="N2843">
        <v>-142</v>
      </c>
      <c r="O2843">
        <v>0</v>
      </c>
      <c r="P2843">
        <v>702</v>
      </c>
      <c r="Q2843">
        <v>32</v>
      </c>
      <c r="R2843">
        <v>0</v>
      </c>
      <c r="S2843">
        <v>0</v>
      </c>
      <c r="T2843">
        <v>0</v>
      </c>
      <c r="U2843">
        <v>734</v>
      </c>
      <c r="V2843">
        <v>734</v>
      </c>
      <c r="W2843">
        <v>0</v>
      </c>
      <c r="X2843" t="s">
        <v>64</v>
      </c>
      <c r="Y2843">
        <v>165.76</v>
      </c>
      <c r="Z2843">
        <v>19.739999999999998</v>
      </c>
      <c r="AA2843" t="s">
        <v>65</v>
      </c>
      <c r="AB2843" t="s">
        <v>56</v>
      </c>
      <c r="AC2843">
        <v>7287</v>
      </c>
      <c r="AK2843">
        <v>32</v>
      </c>
      <c r="AL2843">
        <v>0</v>
      </c>
      <c r="AS2843">
        <v>734</v>
      </c>
      <c r="AZ2843">
        <v>702</v>
      </c>
      <c r="BB2843">
        <v>32</v>
      </c>
    </row>
    <row r="2844" spans="1:55" x14ac:dyDescent="0.25">
      <c r="A2844" t="s">
        <v>54</v>
      </c>
      <c r="B2844">
        <v>110027</v>
      </c>
      <c r="C2844" t="s">
        <v>55</v>
      </c>
      <c r="D2844" t="s">
        <v>56</v>
      </c>
      <c r="E2844" s="1">
        <v>45979</v>
      </c>
      <c r="F2844" t="s">
        <v>3320</v>
      </c>
      <c r="G2844" t="s">
        <v>67</v>
      </c>
      <c r="J2844" s="3">
        <v>45980.030555555553</v>
      </c>
      <c r="K2844" t="s">
        <v>5760</v>
      </c>
      <c r="L2844" t="s">
        <v>59</v>
      </c>
      <c r="M2844">
        <v>369</v>
      </c>
      <c r="N2844">
        <v>0</v>
      </c>
      <c r="O2844">
        <v>0</v>
      </c>
      <c r="P2844">
        <v>369</v>
      </c>
      <c r="Q2844">
        <v>0</v>
      </c>
      <c r="R2844">
        <v>18.46</v>
      </c>
      <c r="S2844">
        <v>-0.46</v>
      </c>
      <c r="T2844">
        <v>0</v>
      </c>
      <c r="U2844">
        <v>387</v>
      </c>
      <c r="V2844">
        <v>387</v>
      </c>
      <c r="W2844">
        <v>0</v>
      </c>
      <c r="X2844" t="s">
        <v>68</v>
      </c>
      <c r="Y2844">
        <v>82.07</v>
      </c>
      <c r="Z2844">
        <v>8.7200000000000006</v>
      </c>
      <c r="AA2844" t="s">
        <v>74</v>
      </c>
      <c r="AB2844" t="s">
        <v>75</v>
      </c>
      <c r="AE2844" t="s">
        <v>89</v>
      </c>
      <c r="AF2844" t="s">
        <v>56</v>
      </c>
      <c r="AG2844">
        <v>8929758003</v>
      </c>
      <c r="AK2844">
        <v>0</v>
      </c>
      <c r="AL2844">
        <v>0</v>
      </c>
      <c r="AN2844">
        <v>387</v>
      </c>
      <c r="AV2844">
        <v>369</v>
      </c>
      <c r="AW2844">
        <v>9.23</v>
      </c>
      <c r="AX2844">
        <v>369</v>
      </c>
      <c r="AY2844">
        <v>9.23</v>
      </c>
      <c r="AZ2844">
        <v>369</v>
      </c>
    </row>
    <row r="2845" spans="1:55" x14ac:dyDescent="0.25">
      <c r="A2845" t="s">
        <v>54</v>
      </c>
      <c r="B2845">
        <v>110027</v>
      </c>
      <c r="C2845" t="s">
        <v>55</v>
      </c>
      <c r="D2845" t="s">
        <v>56</v>
      </c>
      <c r="E2845" s="1">
        <v>45979</v>
      </c>
      <c r="F2845" t="s">
        <v>3321</v>
      </c>
      <c r="G2845" t="s">
        <v>58</v>
      </c>
      <c r="H2845">
        <v>7489272394</v>
      </c>
      <c r="I2845">
        <v>18528960</v>
      </c>
      <c r="J2845" s="3">
        <v>45980.03125</v>
      </c>
      <c r="K2845" t="s">
        <v>5760</v>
      </c>
      <c r="L2845" t="s">
        <v>59</v>
      </c>
      <c r="M2845">
        <v>307</v>
      </c>
      <c r="N2845">
        <v>-100</v>
      </c>
      <c r="O2845">
        <v>0</v>
      </c>
      <c r="P2845">
        <v>207</v>
      </c>
      <c r="Q2845">
        <v>32</v>
      </c>
      <c r="R2845">
        <v>0</v>
      </c>
      <c r="S2845">
        <v>0</v>
      </c>
      <c r="T2845">
        <v>0</v>
      </c>
      <c r="U2845">
        <v>239</v>
      </c>
      <c r="V2845">
        <v>239</v>
      </c>
      <c r="W2845">
        <v>0</v>
      </c>
      <c r="X2845" t="s">
        <v>60</v>
      </c>
      <c r="Y2845">
        <v>60.13</v>
      </c>
      <c r="Z2845">
        <v>7.84</v>
      </c>
      <c r="AA2845" t="s">
        <v>61</v>
      </c>
      <c r="AB2845" t="s">
        <v>56</v>
      </c>
      <c r="AC2845">
        <v>2394</v>
      </c>
      <c r="AK2845">
        <v>32</v>
      </c>
      <c r="AL2845">
        <v>0</v>
      </c>
      <c r="AT2845">
        <v>239</v>
      </c>
      <c r="AZ2845">
        <v>207</v>
      </c>
      <c r="BC2845">
        <v>32</v>
      </c>
    </row>
    <row r="2846" spans="1:55" x14ac:dyDescent="0.25">
      <c r="A2846" t="s">
        <v>54</v>
      </c>
      <c r="B2846">
        <v>110027</v>
      </c>
      <c r="C2846" t="s">
        <v>55</v>
      </c>
      <c r="D2846" t="s">
        <v>56</v>
      </c>
      <c r="E2846" s="1">
        <v>45979</v>
      </c>
      <c r="F2846" t="s">
        <v>3322</v>
      </c>
      <c r="G2846" t="s">
        <v>67</v>
      </c>
      <c r="J2846" s="3">
        <v>45980.032638888886</v>
      </c>
      <c r="K2846" t="s">
        <v>5760</v>
      </c>
      <c r="L2846" t="s">
        <v>59</v>
      </c>
      <c r="M2846">
        <v>189</v>
      </c>
      <c r="N2846">
        <v>0</v>
      </c>
      <c r="O2846">
        <v>0</v>
      </c>
      <c r="P2846">
        <v>189</v>
      </c>
      <c r="Q2846">
        <v>0</v>
      </c>
      <c r="R2846">
        <v>9.4600000000000009</v>
      </c>
      <c r="S2846">
        <v>-0.46</v>
      </c>
      <c r="T2846">
        <v>0</v>
      </c>
      <c r="U2846">
        <v>198</v>
      </c>
      <c r="V2846">
        <v>198</v>
      </c>
      <c r="W2846">
        <v>0</v>
      </c>
      <c r="X2846" t="s">
        <v>73</v>
      </c>
      <c r="Y2846">
        <v>34.82</v>
      </c>
      <c r="Z2846">
        <v>1.96</v>
      </c>
      <c r="AA2846" t="s">
        <v>74</v>
      </c>
      <c r="AB2846" t="s">
        <v>75</v>
      </c>
      <c r="AE2846" t="s">
        <v>89</v>
      </c>
      <c r="AF2846" t="s">
        <v>56</v>
      </c>
      <c r="AG2846">
        <v>8929758003</v>
      </c>
      <c r="AK2846">
        <v>0</v>
      </c>
      <c r="AL2846">
        <v>0</v>
      </c>
      <c r="AM2846">
        <v>198</v>
      </c>
      <c r="AV2846">
        <v>189</v>
      </c>
      <c r="AW2846">
        <v>4.7300000000000004</v>
      </c>
      <c r="AX2846">
        <v>189</v>
      </c>
      <c r="AY2846">
        <v>4.7300000000000004</v>
      </c>
      <c r="AZ2846">
        <v>189</v>
      </c>
    </row>
    <row r="2847" spans="1:55" x14ac:dyDescent="0.25">
      <c r="A2847" t="s">
        <v>54</v>
      </c>
      <c r="B2847">
        <v>110027</v>
      </c>
      <c r="C2847" t="s">
        <v>55</v>
      </c>
      <c r="D2847" t="s">
        <v>56</v>
      </c>
      <c r="E2847" s="1">
        <v>45979</v>
      </c>
      <c r="F2847" t="s">
        <v>3323</v>
      </c>
      <c r="G2847" t="s">
        <v>63</v>
      </c>
      <c r="H2847" s="4">
        <v>222463000000000</v>
      </c>
      <c r="I2847">
        <v>29811</v>
      </c>
      <c r="J2847" s="3">
        <v>45980.033333333333</v>
      </c>
      <c r="K2847" t="s">
        <v>5760</v>
      </c>
      <c r="L2847" t="s">
        <v>59</v>
      </c>
      <c r="M2847">
        <v>892.66</v>
      </c>
      <c r="N2847">
        <v>-288.75</v>
      </c>
      <c r="O2847">
        <v>0</v>
      </c>
      <c r="P2847">
        <v>603.91</v>
      </c>
      <c r="Q2847">
        <v>32</v>
      </c>
      <c r="R2847">
        <v>0</v>
      </c>
      <c r="S2847">
        <v>0.09</v>
      </c>
      <c r="T2847">
        <v>0</v>
      </c>
      <c r="U2847">
        <v>636</v>
      </c>
      <c r="V2847">
        <v>636</v>
      </c>
      <c r="W2847">
        <v>0</v>
      </c>
      <c r="X2847" t="s">
        <v>64</v>
      </c>
      <c r="Y2847">
        <v>173.69</v>
      </c>
      <c r="Z2847">
        <v>9.94</v>
      </c>
      <c r="AA2847" t="s">
        <v>65</v>
      </c>
      <c r="AB2847" t="s">
        <v>56</v>
      </c>
      <c r="AC2847">
        <v>6783</v>
      </c>
      <c r="AK2847">
        <v>32</v>
      </c>
      <c r="AL2847">
        <v>0</v>
      </c>
      <c r="AS2847">
        <v>636</v>
      </c>
      <c r="AZ2847">
        <v>603.91</v>
      </c>
      <c r="BB2847">
        <v>32</v>
      </c>
    </row>
    <row r="2848" spans="1:55" x14ac:dyDescent="0.25">
      <c r="A2848" t="s">
        <v>54</v>
      </c>
      <c r="B2848">
        <v>110027</v>
      </c>
      <c r="C2848" t="s">
        <v>55</v>
      </c>
      <c r="D2848" t="s">
        <v>56</v>
      </c>
      <c r="E2848" s="1">
        <v>45979</v>
      </c>
      <c r="F2848" t="s">
        <v>3324</v>
      </c>
      <c r="G2848" t="s">
        <v>58</v>
      </c>
      <c r="H2848">
        <v>7491758382</v>
      </c>
      <c r="I2848">
        <v>18528960</v>
      </c>
      <c r="J2848" s="3">
        <v>45980.038194444445</v>
      </c>
      <c r="K2848" t="s">
        <v>5760</v>
      </c>
      <c r="L2848" t="s">
        <v>59</v>
      </c>
      <c r="M2848">
        <v>398</v>
      </c>
      <c r="N2848">
        <v>-100</v>
      </c>
      <c r="O2848">
        <v>0</v>
      </c>
      <c r="P2848">
        <v>298</v>
      </c>
      <c r="Q2848">
        <v>32</v>
      </c>
      <c r="R2848">
        <v>0</v>
      </c>
      <c r="S2848">
        <v>0</v>
      </c>
      <c r="T2848">
        <v>0</v>
      </c>
      <c r="U2848">
        <v>330</v>
      </c>
      <c r="V2848">
        <v>330</v>
      </c>
      <c r="W2848">
        <v>0</v>
      </c>
      <c r="X2848" t="s">
        <v>60</v>
      </c>
      <c r="Y2848">
        <v>102.11</v>
      </c>
      <c r="Z2848">
        <v>9.82</v>
      </c>
      <c r="AA2848" t="s">
        <v>61</v>
      </c>
      <c r="AB2848" t="s">
        <v>56</v>
      </c>
      <c r="AC2848">
        <v>8382</v>
      </c>
      <c r="AK2848">
        <v>32</v>
      </c>
      <c r="AL2848">
        <v>0</v>
      </c>
      <c r="AT2848">
        <v>330</v>
      </c>
      <c r="AZ2848">
        <v>298</v>
      </c>
      <c r="BC2848">
        <v>32</v>
      </c>
    </row>
    <row r="2849" spans="1:55" x14ac:dyDescent="0.25">
      <c r="A2849" t="s">
        <v>54</v>
      </c>
      <c r="B2849">
        <v>110027</v>
      </c>
      <c r="C2849" t="s">
        <v>55</v>
      </c>
      <c r="D2849" t="s">
        <v>56</v>
      </c>
      <c r="E2849" s="1">
        <v>45979</v>
      </c>
      <c r="F2849" t="s">
        <v>3325</v>
      </c>
      <c r="G2849" t="s">
        <v>63</v>
      </c>
      <c r="H2849" s="4">
        <v>222464000000000</v>
      </c>
      <c r="I2849">
        <v>29811</v>
      </c>
      <c r="J2849" s="3">
        <v>45980.040277777778</v>
      </c>
      <c r="K2849" t="s">
        <v>5760</v>
      </c>
      <c r="L2849" t="s">
        <v>59</v>
      </c>
      <c r="M2849">
        <v>347</v>
      </c>
      <c r="N2849">
        <v>-75</v>
      </c>
      <c r="O2849">
        <v>0</v>
      </c>
      <c r="P2849">
        <v>272</v>
      </c>
      <c r="Q2849">
        <v>32</v>
      </c>
      <c r="R2849">
        <v>0</v>
      </c>
      <c r="S2849">
        <v>0</v>
      </c>
      <c r="T2849">
        <v>0</v>
      </c>
      <c r="U2849">
        <v>304</v>
      </c>
      <c r="V2849">
        <v>304</v>
      </c>
      <c r="W2849">
        <v>0</v>
      </c>
      <c r="X2849" t="s">
        <v>64</v>
      </c>
      <c r="Y2849">
        <v>69.25</v>
      </c>
      <c r="Z2849">
        <v>8.5</v>
      </c>
      <c r="AA2849" t="s">
        <v>65</v>
      </c>
      <c r="AB2849" t="s">
        <v>56</v>
      </c>
      <c r="AC2849">
        <v>9128</v>
      </c>
      <c r="AK2849">
        <v>32</v>
      </c>
      <c r="AL2849">
        <v>0</v>
      </c>
      <c r="AS2849">
        <v>304</v>
      </c>
      <c r="AZ2849">
        <v>272</v>
      </c>
      <c r="BB2849">
        <v>32</v>
      </c>
    </row>
    <row r="2850" spans="1:55" x14ac:dyDescent="0.25">
      <c r="A2850" t="s">
        <v>54</v>
      </c>
      <c r="B2850">
        <v>110027</v>
      </c>
      <c r="C2850" t="s">
        <v>55</v>
      </c>
      <c r="D2850" t="s">
        <v>56</v>
      </c>
      <c r="E2850" s="1">
        <v>45979</v>
      </c>
      <c r="F2850" t="s">
        <v>3326</v>
      </c>
      <c r="G2850" t="s">
        <v>63</v>
      </c>
      <c r="H2850" s="4">
        <v>222464000000000</v>
      </c>
      <c r="I2850">
        <v>29811</v>
      </c>
      <c r="J2850" s="3">
        <v>45980.041666666664</v>
      </c>
      <c r="K2850" t="s">
        <v>5760</v>
      </c>
      <c r="L2850" t="s">
        <v>59</v>
      </c>
      <c r="M2850">
        <v>197</v>
      </c>
      <c r="N2850">
        <v>-20</v>
      </c>
      <c r="O2850">
        <v>0</v>
      </c>
      <c r="P2850">
        <v>177</v>
      </c>
      <c r="Q2850">
        <v>32</v>
      </c>
      <c r="R2850">
        <v>0</v>
      </c>
      <c r="S2850">
        <v>0</v>
      </c>
      <c r="T2850">
        <v>0</v>
      </c>
      <c r="U2850">
        <v>209</v>
      </c>
      <c r="V2850">
        <v>209</v>
      </c>
      <c r="W2850">
        <v>0</v>
      </c>
      <c r="X2850" t="s">
        <v>64</v>
      </c>
      <c r="Y2850">
        <v>37.340000000000003</v>
      </c>
      <c r="Z2850">
        <v>5.34</v>
      </c>
      <c r="AA2850" t="s">
        <v>65</v>
      </c>
      <c r="AB2850" t="s">
        <v>56</v>
      </c>
      <c r="AC2850">
        <v>358</v>
      </c>
      <c r="AK2850">
        <v>32</v>
      </c>
      <c r="AL2850">
        <v>0</v>
      </c>
      <c r="AS2850">
        <v>209</v>
      </c>
      <c r="AZ2850">
        <v>177</v>
      </c>
      <c r="BB2850">
        <v>32</v>
      </c>
    </row>
    <row r="2851" spans="1:55" x14ac:dyDescent="0.25">
      <c r="A2851" t="s">
        <v>54</v>
      </c>
      <c r="B2851">
        <v>110027</v>
      </c>
      <c r="C2851" t="s">
        <v>55</v>
      </c>
      <c r="D2851" t="s">
        <v>56</v>
      </c>
      <c r="E2851" s="1">
        <v>45979</v>
      </c>
      <c r="F2851" t="s">
        <v>3327</v>
      </c>
      <c r="G2851" t="s">
        <v>63</v>
      </c>
      <c r="H2851" s="4">
        <v>222464000000000</v>
      </c>
      <c r="I2851">
        <v>29811</v>
      </c>
      <c r="J2851" s="3">
        <v>45980.048611111109</v>
      </c>
      <c r="K2851" t="s">
        <v>5760</v>
      </c>
      <c r="L2851" t="s">
        <v>59</v>
      </c>
      <c r="M2851">
        <v>408</v>
      </c>
      <c r="N2851">
        <v>-93.75</v>
      </c>
      <c r="O2851">
        <v>0</v>
      </c>
      <c r="P2851">
        <v>314.25</v>
      </c>
      <c r="Q2851">
        <v>32</v>
      </c>
      <c r="R2851">
        <v>0</v>
      </c>
      <c r="S2851">
        <v>-0.25</v>
      </c>
      <c r="T2851">
        <v>0</v>
      </c>
      <c r="U2851">
        <v>346</v>
      </c>
      <c r="V2851">
        <v>346</v>
      </c>
      <c r="W2851">
        <v>0</v>
      </c>
      <c r="X2851" t="s">
        <v>64</v>
      </c>
      <c r="Y2851">
        <v>90.39</v>
      </c>
      <c r="Z2851">
        <v>5</v>
      </c>
      <c r="AA2851" t="s">
        <v>65</v>
      </c>
      <c r="AB2851" t="s">
        <v>56</v>
      </c>
      <c r="AC2851">
        <v>3793</v>
      </c>
      <c r="AK2851">
        <v>32</v>
      </c>
      <c r="AL2851">
        <v>0</v>
      </c>
      <c r="AS2851">
        <v>346</v>
      </c>
      <c r="AZ2851">
        <v>314.25</v>
      </c>
      <c r="BB2851">
        <v>32</v>
      </c>
    </row>
    <row r="2852" spans="1:55" x14ac:dyDescent="0.25">
      <c r="A2852" t="s">
        <v>54</v>
      </c>
      <c r="B2852">
        <v>110027</v>
      </c>
      <c r="C2852" t="s">
        <v>55</v>
      </c>
      <c r="D2852" t="s">
        <v>56</v>
      </c>
      <c r="E2852" s="1">
        <v>45979</v>
      </c>
      <c r="F2852" t="s">
        <v>3328</v>
      </c>
      <c r="G2852" t="s">
        <v>58</v>
      </c>
      <c r="H2852">
        <v>7486836725</v>
      </c>
      <c r="I2852">
        <v>18528960</v>
      </c>
      <c r="J2852" s="3">
        <v>45980.050694444442</v>
      </c>
      <c r="K2852" t="s">
        <v>5760</v>
      </c>
      <c r="L2852" t="s">
        <v>59</v>
      </c>
      <c r="M2852">
        <v>338</v>
      </c>
      <c r="N2852">
        <v>-100</v>
      </c>
      <c r="O2852">
        <v>0</v>
      </c>
      <c r="P2852">
        <v>238</v>
      </c>
      <c r="Q2852">
        <v>32</v>
      </c>
      <c r="R2852">
        <v>0</v>
      </c>
      <c r="S2852">
        <v>0</v>
      </c>
      <c r="T2852">
        <v>0</v>
      </c>
      <c r="U2852">
        <v>270</v>
      </c>
      <c r="V2852">
        <v>270</v>
      </c>
      <c r="W2852">
        <v>0</v>
      </c>
      <c r="X2852" t="s">
        <v>60</v>
      </c>
      <c r="Y2852">
        <v>59.62</v>
      </c>
      <c r="Z2852">
        <v>11.08</v>
      </c>
      <c r="AA2852" t="s">
        <v>61</v>
      </c>
      <c r="AB2852" t="s">
        <v>56</v>
      </c>
      <c r="AC2852">
        <v>6725</v>
      </c>
      <c r="AK2852">
        <v>32</v>
      </c>
      <c r="AL2852">
        <v>0</v>
      </c>
      <c r="AT2852">
        <v>270</v>
      </c>
      <c r="AZ2852">
        <v>238</v>
      </c>
      <c r="BC2852">
        <v>32</v>
      </c>
    </row>
    <row r="2853" spans="1:55" x14ac:dyDescent="0.25">
      <c r="A2853" t="s">
        <v>54</v>
      </c>
      <c r="B2853">
        <v>110027</v>
      </c>
      <c r="C2853" t="s">
        <v>55</v>
      </c>
      <c r="D2853" t="s">
        <v>56</v>
      </c>
      <c r="E2853" s="1">
        <v>45979</v>
      </c>
      <c r="F2853" t="s">
        <v>3329</v>
      </c>
      <c r="G2853" t="s">
        <v>63</v>
      </c>
      <c r="H2853" s="4">
        <v>222465000000000</v>
      </c>
      <c r="I2853">
        <v>29811</v>
      </c>
      <c r="J2853" s="3">
        <v>45980.051388888889</v>
      </c>
      <c r="K2853" t="s">
        <v>5760</v>
      </c>
      <c r="L2853" t="s">
        <v>59</v>
      </c>
      <c r="M2853">
        <v>267</v>
      </c>
      <c r="N2853">
        <v>-93.75</v>
      </c>
      <c r="O2853">
        <v>0</v>
      </c>
      <c r="P2853">
        <v>173.25</v>
      </c>
      <c r="Q2853">
        <v>32</v>
      </c>
      <c r="R2853">
        <v>0</v>
      </c>
      <c r="S2853">
        <v>-0.25</v>
      </c>
      <c r="T2853">
        <v>0</v>
      </c>
      <c r="U2853">
        <v>205</v>
      </c>
      <c r="V2853">
        <v>205</v>
      </c>
      <c r="W2853">
        <v>0</v>
      </c>
      <c r="X2853" t="s">
        <v>64</v>
      </c>
      <c r="Y2853">
        <v>55.3</v>
      </c>
      <c r="Z2853">
        <v>5</v>
      </c>
      <c r="AA2853" t="s">
        <v>65</v>
      </c>
      <c r="AB2853" t="s">
        <v>56</v>
      </c>
      <c r="AC2853">
        <v>3491</v>
      </c>
      <c r="AK2853">
        <v>32</v>
      </c>
      <c r="AL2853">
        <v>0</v>
      </c>
      <c r="AS2853">
        <v>205</v>
      </c>
      <c r="AZ2853">
        <v>173.25</v>
      </c>
      <c r="BB2853">
        <v>32</v>
      </c>
    </row>
    <row r="2854" spans="1:55" x14ac:dyDescent="0.25">
      <c r="A2854" t="s">
        <v>54</v>
      </c>
      <c r="B2854">
        <v>110027</v>
      </c>
      <c r="C2854" t="s">
        <v>55</v>
      </c>
      <c r="D2854" t="s">
        <v>56</v>
      </c>
      <c r="E2854" s="1">
        <v>45979</v>
      </c>
      <c r="F2854" t="s">
        <v>3330</v>
      </c>
      <c r="G2854" t="s">
        <v>58</v>
      </c>
      <c r="H2854">
        <v>7495557575</v>
      </c>
      <c r="I2854">
        <v>18528960</v>
      </c>
      <c r="J2854" s="3">
        <v>45980.052083333336</v>
      </c>
      <c r="K2854" t="s">
        <v>5760</v>
      </c>
      <c r="L2854" t="s">
        <v>59</v>
      </c>
      <c r="M2854">
        <v>548</v>
      </c>
      <c r="N2854">
        <v>-100</v>
      </c>
      <c r="O2854">
        <v>0</v>
      </c>
      <c r="P2854">
        <v>448</v>
      </c>
      <c r="Q2854">
        <v>32</v>
      </c>
      <c r="R2854">
        <v>0</v>
      </c>
      <c r="S2854">
        <v>0</v>
      </c>
      <c r="T2854">
        <v>0</v>
      </c>
      <c r="U2854">
        <v>480</v>
      </c>
      <c r="V2854">
        <v>480</v>
      </c>
      <c r="W2854">
        <v>0</v>
      </c>
      <c r="X2854" t="s">
        <v>60</v>
      </c>
      <c r="Y2854">
        <v>110.57</v>
      </c>
      <c r="Z2854">
        <v>9.82</v>
      </c>
      <c r="AA2854" t="s">
        <v>61</v>
      </c>
      <c r="AB2854" t="s">
        <v>56</v>
      </c>
      <c r="AC2854">
        <v>7575</v>
      </c>
      <c r="AK2854">
        <v>32</v>
      </c>
      <c r="AL2854">
        <v>0</v>
      </c>
      <c r="AT2854">
        <v>480</v>
      </c>
      <c r="AZ2854">
        <v>448</v>
      </c>
      <c r="BC2854">
        <v>32</v>
      </c>
    </row>
    <row r="2855" spans="1:55" x14ac:dyDescent="0.25">
      <c r="A2855" t="s">
        <v>54</v>
      </c>
      <c r="B2855">
        <v>110027</v>
      </c>
      <c r="C2855" t="s">
        <v>55</v>
      </c>
      <c r="D2855" t="s">
        <v>56</v>
      </c>
      <c r="E2855" s="1">
        <v>45979</v>
      </c>
      <c r="F2855" t="s">
        <v>3331</v>
      </c>
      <c r="G2855" t="s">
        <v>63</v>
      </c>
      <c r="H2855" s="4">
        <v>222465000000000</v>
      </c>
      <c r="I2855">
        <v>29811</v>
      </c>
      <c r="J2855" s="3">
        <v>45980.054166666669</v>
      </c>
      <c r="K2855" t="s">
        <v>5760</v>
      </c>
      <c r="L2855" t="s">
        <v>59</v>
      </c>
      <c r="M2855">
        <v>337</v>
      </c>
      <c r="N2855">
        <v>-80</v>
      </c>
      <c r="O2855">
        <v>0</v>
      </c>
      <c r="P2855">
        <v>257</v>
      </c>
      <c r="Q2855">
        <v>32</v>
      </c>
      <c r="R2855">
        <v>0</v>
      </c>
      <c r="S2855">
        <v>0</v>
      </c>
      <c r="T2855">
        <v>0</v>
      </c>
      <c r="U2855">
        <v>289</v>
      </c>
      <c r="V2855">
        <v>289</v>
      </c>
      <c r="W2855">
        <v>0</v>
      </c>
      <c r="X2855" t="s">
        <v>64</v>
      </c>
      <c r="Y2855">
        <v>61.61</v>
      </c>
      <c r="Z2855">
        <v>5.88</v>
      </c>
      <c r="AA2855" t="s">
        <v>65</v>
      </c>
      <c r="AB2855" t="s">
        <v>56</v>
      </c>
      <c r="AC2855">
        <v>6755</v>
      </c>
      <c r="AK2855">
        <v>32</v>
      </c>
      <c r="AL2855">
        <v>0</v>
      </c>
      <c r="AS2855">
        <v>289</v>
      </c>
      <c r="AZ2855">
        <v>257</v>
      </c>
      <c r="BB2855">
        <v>32</v>
      </c>
    </row>
    <row r="2856" spans="1:55" x14ac:dyDescent="0.25">
      <c r="A2856" t="s">
        <v>54</v>
      </c>
      <c r="B2856">
        <v>110027</v>
      </c>
      <c r="C2856" t="s">
        <v>55</v>
      </c>
      <c r="D2856" t="s">
        <v>56</v>
      </c>
      <c r="E2856" s="1">
        <v>45979</v>
      </c>
      <c r="F2856" t="s">
        <v>3332</v>
      </c>
      <c r="G2856" t="s">
        <v>58</v>
      </c>
      <c r="H2856">
        <v>7495703029</v>
      </c>
      <c r="I2856">
        <v>18528960</v>
      </c>
      <c r="J2856" s="3">
        <v>45980.057638888888</v>
      </c>
      <c r="K2856" t="s">
        <v>5760</v>
      </c>
      <c r="L2856" t="s">
        <v>59</v>
      </c>
      <c r="M2856">
        <v>518</v>
      </c>
      <c r="N2856">
        <v>-259</v>
      </c>
      <c r="O2856">
        <v>0</v>
      </c>
      <c r="P2856">
        <v>259</v>
      </c>
      <c r="Q2856">
        <v>32</v>
      </c>
      <c r="R2856">
        <v>0</v>
      </c>
      <c r="S2856">
        <v>0</v>
      </c>
      <c r="T2856">
        <v>0</v>
      </c>
      <c r="U2856">
        <v>291</v>
      </c>
      <c r="V2856">
        <v>291</v>
      </c>
      <c r="W2856">
        <v>0</v>
      </c>
      <c r="X2856" t="s">
        <v>60</v>
      </c>
      <c r="Y2856">
        <v>96.2</v>
      </c>
      <c r="Z2856">
        <v>10.31</v>
      </c>
      <c r="AA2856" t="s">
        <v>61</v>
      </c>
      <c r="AB2856" t="s">
        <v>56</v>
      </c>
      <c r="AC2856">
        <v>3029</v>
      </c>
      <c r="AK2856">
        <v>32</v>
      </c>
      <c r="AL2856">
        <v>0</v>
      </c>
      <c r="AT2856">
        <v>291</v>
      </c>
      <c r="AZ2856">
        <v>259</v>
      </c>
      <c r="BC2856">
        <v>32</v>
      </c>
    </row>
    <row r="2857" spans="1:55" x14ac:dyDescent="0.25">
      <c r="A2857" t="s">
        <v>54</v>
      </c>
      <c r="B2857">
        <v>110027</v>
      </c>
      <c r="C2857" t="s">
        <v>55</v>
      </c>
      <c r="D2857" t="s">
        <v>56</v>
      </c>
      <c r="E2857" s="1">
        <v>45979</v>
      </c>
      <c r="F2857" t="s">
        <v>3333</v>
      </c>
      <c r="G2857" t="s">
        <v>63</v>
      </c>
      <c r="H2857" s="4">
        <v>222465000000000</v>
      </c>
      <c r="I2857">
        <v>29811</v>
      </c>
      <c r="J2857" s="3">
        <v>45980.058333333334</v>
      </c>
      <c r="K2857" t="s">
        <v>5760</v>
      </c>
      <c r="L2857" t="s">
        <v>59</v>
      </c>
      <c r="M2857">
        <v>711.66</v>
      </c>
      <c r="N2857">
        <v>-141.99</v>
      </c>
      <c r="O2857">
        <v>0</v>
      </c>
      <c r="P2857">
        <v>569.66999999999996</v>
      </c>
      <c r="Q2857">
        <v>32</v>
      </c>
      <c r="R2857">
        <v>0</v>
      </c>
      <c r="S2857">
        <v>0.33</v>
      </c>
      <c r="T2857">
        <v>0</v>
      </c>
      <c r="U2857">
        <v>602</v>
      </c>
      <c r="V2857">
        <v>602</v>
      </c>
      <c r="W2857">
        <v>0</v>
      </c>
      <c r="X2857" t="s">
        <v>64</v>
      </c>
      <c r="Y2857">
        <v>179.81</v>
      </c>
      <c r="Z2857">
        <v>10.89</v>
      </c>
      <c r="AA2857" t="s">
        <v>65</v>
      </c>
      <c r="AB2857" t="s">
        <v>56</v>
      </c>
      <c r="AC2857">
        <v>3425</v>
      </c>
      <c r="AK2857">
        <v>32</v>
      </c>
      <c r="AL2857">
        <v>0</v>
      </c>
      <c r="AS2857">
        <v>602</v>
      </c>
      <c r="AZ2857">
        <v>569.67999999999995</v>
      </c>
      <c r="BB2857">
        <v>32</v>
      </c>
    </row>
    <row r="2858" spans="1:55" x14ac:dyDescent="0.25">
      <c r="A2858" t="s">
        <v>54</v>
      </c>
      <c r="B2858">
        <v>110027</v>
      </c>
      <c r="C2858" t="s">
        <v>55</v>
      </c>
      <c r="D2858" t="s">
        <v>56</v>
      </c>
      <c r="E2858" s="1">
        <v>45979</v>
      </c>
      <c r="F2858" t="s">
        <v>3334</v>
      </c>
      <c r="G2858" t="s">
        <v>58</v>
      </c>
      <c r="H2858">
        <v>7496220777</v>
      </c>
      <c r="I2858">
        <v>18528960</v>
      </c>
      <c r="J2858" s="3">
        <v>45980.05972222222</v>
      </c>
      <c r="K2858" t="s">
        <v>5760</v>
      </c>
      <c r="L2858" t="s">
        <v>59</v>
      </c>
      <c r="M2858">
        <v>308</v>
      </c>
      <c r="N2858">
        <v>-100</v>
      </c>
      <c r="O2858">
        <v>0</v>
      </c>
      <c r="P2858">
        <v>208</v>
      </c>
      <c r="Q2858">
        <v>32</v>
      </c>
      <c r="R2858">
        <v>0</v>
      </c>
      <c r="S2858">
        <v>0</v>
      </c>
      <c r="T2858">
        <v>0</v>
      </c>
      <c r="U2858">
        <v>240</v>
      </c>
      <c r="V2858">
        <v>240</v>
      </c>
      <c r="W2858">
        <v>0</v>
      </c>
      <c r="X2858" t="s">
        <v>60</v>
      </c>
      <c r="Y2858">
        <v>63.16</v>
      </c>
      <c r="Z2858">
        <v>6.96</v>
      </c>
      <c r="AA2858" t="s">
        <v>61</v>
      </c>
      <c r="AB2858" t="s">
        <v>56</v>
      </c>
      <c r="AC2858">
        <v>777</v>
      </c>
      <c r="AK2858">
        <v>32</v>
      </c>
      <c r="AL2858">
        <v>0</v>
      </c>
      <c r="AT2858">
        <v>240</v>
      </c>
      <c r="AZ2858">
        <v>208</v>
      </c>
      <c r="BC2858">
        <v>32</v>
      </c>
    </row>
    <row r="2859" spans="1:55" x14ac:dyDescent="0.25">
      <c r="A2859" t="s">
        <v>54</v>
      </c>
      <c r="B2859">
        <v>110027</v>
      </c>
      <c r="C2859" t="s">
        <v>55</v>
      </c>
      <c r="D2859" t="s">
        <v>56</v>
      </c>
      <c r="E2859" s="1">
        <v>45979</v>
      </c>
      <c r="F2859" t="s">
        <v>3335</v>
      </c>
      <c r="G2859" t="s">
        <v>63</v>
      </c>
      <c r="H2859" s="4">
        <v>222466000000000</v>
      </c>
      <c r="I2859">
        <v>29811</v>
      </c>
      <c r="J2859" s="3">
        <v>45980.061111111114</v>
      </c>
      <c r="K2859" t="s">
        <v>5760</v>
      </c>
      <c r="L2859" t="s">
        <v>59</v>
      </c>
      <c r="M2859">
        <v>273</v>
      </c>
      <c r="N2859">
        <v>-75</v>
      </c>
      <c r="O2859">
        <v>0</v>
      </c>
      <c r="P2859">
        <v>198</v>
      </c>
      <c r="Q2859">
        <v>32</v>
      </c>
      <c r="R2859">
        <v>0</v>
      </c>
      <c r="S2859">
        <v>0</v>
      </c>
      <c r="T2859">
        <v>0</v>
      </c>
      <c r="U2859">
        <v>230</v>
      </c>
      <c r="V2859">
        <v>230</v>
      </c>
      <c r="W2859">
        <v>0</v>
      </c>
      <c r="X2859" t="s">
        <v>64</v>
      </c>
      <c r="Y2859">
        <v>51.56</v>
      </c>
      <c r="Z2859">
        <v>5.88</v>
      </c>
      <c r="AA2859" t="s">
        <v>65</v>
      </c>
      <c r="AB2859" t="s">
        <v>56</v>
      </c>
      <c r="AC2859">
        <v>250</v>
      </c>
      <c r="AK2859">
        <v>32</v>
      </c>
      <c r="AL2859">
        <v>0</v>
      </c>
      <c r="AS2859">
        <v>230</v>
      </c>
      <c r="AZ2859">
        <v>198</v>
      </c>
      <c r="BB2859">
        <v>32</v>
      </c>
    </row>
    <row r="2860" spans="1:55" x14ac:dyDescent="0.25">
      <c r="A2860" t="s">
        <v>54</v>
      </c>
      <c r="B2860">
        <v>110027</v>
      </c>
      <c r="C2860" t="s">
        <v>55</v>
      </c>
      <c r="D2860" t="s">
        <v>56</v>
      </c>
      <c r="E2860" s="1">
        <v>45979</v>
      </c>
      <c r="F2860" t="s">
        <v>3336</v>
      </c>
      <c r="G2860" t="s">
        <v>67</v>
      </c>
      <c r="J2860" s="3">
        <v>45980.065972222219</v>
      </c>
      <c r="K2860" t="s">
        <v>5760</v>
      </c>
      <c r="L2860" t="s">
        <v>59</v>
      </c>
      <c r="M2860">
        <v>1246</v>
      </c>
      <c r="N2860">
        <v>0</v>
      </c>
      <c r="O2860">
        <v>0</v>
      </c>
      <c r="P2860">
        <v>1246</v>
      </c>
      <c r="Q2860">
        <v>0</v>
      </c>
      <c r="R2860">
        <v>62.3</v>
      </c>
      <c r="S2860">
        <v>-0.3</v>
      </c>
      <c r="T2860">
        <v>0</v>
      </c>
      <c r="U2860">
        <v>1308</v>
      </c>
      <c r="V2860">
        <v>1308</v>
      </c>
      <c r="W2860">
        <v>0</v>
      </c>
      <c r="X2860" t="s">
        <v>73</v>
      </c>
      <c r="Y2860">
        <v>319.11</v>
      </c>
      <c r="Z2860">
        <v>18.07</v>
      </c>
      <c r="AA2860" t="s">
        <v>74</v>
      </c>
      <c r="AB2860" t="s">
        <v>75</v>
      </c>
      <c r="AE2860" t="s">
        <v>3337</v>
      </c>
      <c r="AF2860" t="s">
        <v>320</v>
      </c>
      <c r="AG2860">
        <v>9650719285</v>
      </c>
      <c r="AK2860">
        <v>0</v>
      </c>
      <c r="AL2860">
        <v>0</v>
      </c>
      <c r="AM2860">
        <v>1308</v>
      </c>
      <c r="AV2860">
        <v>1246</v>
      </c>
      <c r="AW2860">
        <v>31.15</v>
      </c>
      <c r="AX2860">
        <v>1246</v>
      </c>
      <c r="AY2860">
        <v>31.15</v>
      </c>
      <c r="AZ2860">
        <v>1246</v>
      </c>
    </row>
    <row r="2861" spans="1:55" x14ac:dyDescent="0.25">
      <c r="A2861" t="s">
        <v>54</v>
      </c>
      <c r="B2861">
        <v>110027</v>
      </c>
      <c r="C2861" t="s">
        <v>55</v>
      </c>
      <c r="D2861" t="s">
        <v>56</v>
      </c>
      <c r="E2861" s="1">
        <v>45979</v>
      </c>
      <c r="F2861" t="s">
        <v>3338</v>
      </c>
      <c r="G2861" t="s">
        <v>67</v>
      </c>
      <c r="J2861" s="3">
        <v>45980.068055555559</v>
      </c>
      <c r="K2861" t="s">
        <v>5760</v>
      </c>
      <c r="L2861" t="s">
        <v>59</v>
      </c>
      <c r="M2861">
        <v>219</v>
      </c>
      <c r="N2861">
        <v>0</v>
      </c>
      <c r="O2861">
        <v>0</v>
      </c>
      <c r="P2861">
        <v>219</v>
      </c>
      <c r="Q2861">
        <v>0</v>
      </c>
      <c r="R2861">
        <v>10.96</v>
      </c>
      <c r="S2861">
        <v>0.04</v>
      </c>
      <c r="T2861">
        <v>0</v>
      </c>
      <c r="U2861">
        <v>230</v>
      </c>
      <c r="V2861">
        <v>230</v>
      </c>
      <c r="W2861">
        <v>0</v>
      </c>
      <c r="X2861" t="s">
        <v>68</v>
      </c>
      <c r="Y2861">
        <v>42.8</v>
      </c>
      <c r="Z2861">
        <v>1.96</v>
      </c>
      <c r="AA2861" t="s">
        <v>74</v>
      </c>
      <c r="AB2861" t="s">
        <v>75</v>
      </c>
      <c r="AE2861" t="s">
        <v>89</v>
      </c>
      <c r="AF2861" t="s">
        <v>56</v>
      </c>
      <c r="AG2861">
        <v>8929758003</v>
      </c>
      <c r="AK2861">
        <v>0</v>
      </c>
      <c r="AL2861">
        <v>0</v>
      </c>
      <c r="AN2861">
        <v>230</v>
      </c>
      <c r="AV2861">
        <v>219</v>
      </c>
      <c r="AW2861">
        <v>5.48</v>
      </c>
      <c r="AX2861">
        <v>219</v>
      </c>
      <c r="AY2861">
        <v>5.48</v>
      </c>
      <c r="AZ2861">
        <v>219</v>
      </c>
    </row>
    <row r="2862" spans="1:55" x14ac:dyDescent="0.25">
      <c r="A2862" t="s">
        <v>54</v>
      </c>
      <c r="B2862">
        <v>110027</v>
      </c>
      <c r="C2862" t="s">
        <v>55</v>
      </c>
      <c r="D2862" t="s">
        <v>56</v>
      </c>
      <c r="E2862" s="1">
        <v>45979</v>
      </c>
      <c r="F2862" t="s">
        <v>3339</v>
      </c>
      <c r="G2862" t="s">
        <v>63</v>
      </c>
      <c r="H2862" s="4">
        <v>222466000000000</v>
      </c>
      <c r="I2862">
        <v>29811</v>
      </c>
      <c r="J2862" s="3">
        <v>45980.069444444445</v>
      </c>
      <c r="K2862" t="s">
        <v>5760</v>
      </c>
      <c r="L2862" t="s">
        <v>59</v>
      </c>
      <c r="M2862">
        <v>632</v>
      </c>
      <c r="N2862">
        <v>-268.75</v>
      </c>
      <c r="O2862">
        <v>0</v>
      </c>
      <c r="P2862">
        <v>363.25</v>
      </c>
      <c r="Q2862">
        <v>32</v>
      </c>
      <c r="R2862">
        <v>0</v>
      </c>
      <c r="S2862">
        <v>-0.25</v>
      </c>
      <c r="T2862">
        <v>0</v>
      </c>
      <c r="U2862">
        <v>395</v>
      </c>
      <c r="V2862">
        <v>395</v>
      </c>
      <c r="W2862">
        <v>0</v>
      </c>
      <c r="X2862" t="s">
        <v>64</v>
      </c>
      <c r="Y2862">
        <v>125.51</v>
      </c>
      <c r="Z2862">
        <v>9.5399999999999991</v>
      </c>
      <c r="AA2862" t="s">
        <v>65</v>
      </c>
      <c r="AB2862" t="s">
        <v>56</v>
      </c>
      <c r="AC2862">
        <v>3270</v>
      </c>
      <c r="AK2862">
        <v>32</v>
      </c>
      <c r="AL2862">
        <v>0</v>
      </c>
      <c r="AS2862">
        <v>395</v>
      </c>
      <c r="AZ2862">
        <v>363.25</v>
      </c>
      <c r="BB2862">
        <v>32</v>
      </c>
    </row>
    <row r="2863" spans="1:55" x14ac:dyDescent="0.25">
      <c r="A2863" t="s">
        <v>54</v>
      </c>
      <c r="B2863">
        <v>110027</v>
      </c>
      <c r="C2863" t="s">
        <v>55</v>
      </c>
      <c r="D2863" t="s">
        <v>56</v>
      </c>
      <c r="E2863" s="1">
        <v>45979</v>
      </c>
      <c r="F2863" t="s">
        <v>3340</v>
      </c>
      <c r="G2863" t="s">
        <v>63</v>
      </c>
      <c r="H2863" s="4">
        <v>222466000000000</v>
      </c>
      <c r="I2863">
        <v>29811</v>
      </c>
      <c r="J2863" s="3">
        <v>45980.069444444445</v>
      </c>
      <c r="K2863" t="s">
        <v>5760</v>
      </c>
      <c r="L2863" t="s">
        <v>59</v>
      </c>
      <c r="M2863">
        <v>316</v>
      </c>
      <c r="N2863">
        <v>-80</v>
      </c>
      <c r="O2863">
        <v>0</v>
      </c>
      <c r="P2863">
        <v>236</v>
      </c>
      <c r="Q2863">
        <v>32</v>
      </c>
      <c r="R2863">
        <v>0</v>
      </c>
      <c r="S2863">
        <v>0</v>
      </c>
      <c r="T2863">
        <v>0</v>
      </c>
      <c r="U2863">
        <v>268</v>
      </c>
      <c r="V2863">
        <v>268</v>
      </c>
      <c r="W2863">
        <v>0</v>
      </c>
      <c r="X2863" t="s">
        <v>64</v>
      </c>
      <c r="Y2863">
        <v>61.98</v>
      </c>
      <c r="Z2863">
        <v>7.84</v>
      </c>
      <c r="AA2863" t="s">
        <v>65</v>
      </c>
      <c r="AB2863" t="s">
        <v>56</v>
      </c>
      <c r="AC2863">
        <v>9971</v>
      </c>
      <c r="AK2863">
        <v>32</v>
      </c>
      <c r="AL2863">
        <v>0</v>
      </c>
      <c r="AS2863">
        <v>268</v>
      </c>
      <c r="AZ2863">
        <v>236</v>
      </c>
      <c r="BB2863">
        <v>32</v>
      </c>
    </row>
    <row r="2864" spans="1:55" x14ac:dyDescent="0.25">
      <c r="A2864" t="s">
        <v>54</v>
      </c>
      <c r="B2864">
        <v>110027</v>
      </c>
      <c r="C2864" t="s">
        <v>55</v>
      </c>
      <c r="D2864" t="s">
        <v>56</v>
      </c>
      <c r="E2864" s="1">
        <v>45979</v>
      </c>
      <c r="F2864" t="s">
        <v>3341</v>
      </c>
      <c r="G2864" t="s">
        <v>63</v>
      </c>
      <c r="H2864" s="4">
        <v>222468000000000</v>
      </c>
      <c r="I2864">
        <v>29811</v>
      </c>
      <c r="J2864" s="3">
        <v>45980.085416666669</v>
      </c>
      <c r="K2864" t="s">
        <v>5760</v>
      </c>
      <c r="L2864" t="s">
        <v>59</v>
      </c>
      <c r="M2864">
        <v>427</v>
      </c>
      <c r="N2864">
        <v>-93.74</v>
      </c>
      <c r="O2864">
        <v>0</v>
      </c>
      <c r="P2864">
        <v>333.26</v>
      </c>
      <c r="Q2864">
        <v>32</v>
      </c>
      <c r="R2864">
        <v>0</v>
      </c>
      <c r="S2864">
        <v>-0.26</v>
      </c>
      <c r="T2864">
        <v>0</v>
      </c>
      <c r="U2864">
        <v>365</v>
      </c>
      <c r="V2864">
        <v>365</v>
      </c>
      <c r="W2864">
        <v>0</v>
      </c>
      <c r="X2864" t="s">
        <v>64</v>
      </c>
      <c r="Y2864">
        <v>63.16</v>
      </c>
      <c r="Z2864">
        <v>10.43</v>
      </c>
      <c r="AA2864" t="s">
        <v>65</v>
      </c>
      <c r="AB2864" t="s">
        <v>56</v>
      </c>
      <c r="AC2864">
        <v>8590</v>
      </c>
      <c r="AK2864">
        <v>32</v>
      </c>
      <c r="AL2864">
        <v>0</v>
      </c>
      <c r="AS2864">
        <v>365</v>
      </c>
      <c r="AZ2864">
        <v>333.26</v>
      </c>
      <c r="BB2864">
        <v>32</v>
      </c>
    </row>
    <row r="2865" spans="1:55" x14ac:dyDescent="0.25">
      <c r="A2865" t="s">
        <v>54</v>
      </c>
      <c r="B2865">
        <v>110027</v>
      </c>
      <c r="C2865" t="s">
        <v>55</v>
      </c>
      <c r="D2865" t="s">
        <v>56</v>
      </c>
      <c r="E2865" s="1">
        <v>45979</v>
      </c>
      <c r="F2865" t="s">
        <v>3342</v>
      </c>
      <c r="G2865" t="s">
        <v>63</v>
      </c>
      <c r="H2865" s="4">
        <v>222468000000000</v>
      </c>
      <c r="I2865">
        <v>29811</v>
      </c>
      <c r="J2865" s="3">
        <v>45980.086805555555</v>
      </c>
      <c r="K2865" t="s">
        <v>5760</v>
      </c>
      <c r="L2865" t="s">
        <v>59</v>
      </c>
      <c r="M2865">
        <v>219</v>
      </c>
      <c r="N2865">
        <v>-90</v>
      </c>
      <c r="O2865">
        <v>0</v>
      </c>
      <c r="P2865">
        <v>129</v>
      </c>
      <c r="Q2865">
        <v>32</v>
      </c>
      <c r="R2865">
        <v>0</v>
      </c>
      <c r="S2865">
        <v>0</v>
      </c>
      <c r="T2865">
        <v>0</v>
      </c>
      <c r="U2865">
        <v>161</v>
      </c>
      <c r="V2865">
        <v>161</v>
      </c>
      <c r="W2865">
        <v>0</v>
      </c>
      <c r="X2865" t="s">
        <v>64</v>
      </c>
      <c r="Y2865">
        <v>38.82</v>
      </c>
      <c r="Z2865">
        <v>4.7699999999999996</v>
      </c>
      <c r="AA2865" t="s">
        <v>65</v>
      </c>
      <c r="AB2865" t="s">
        <v>56</v>
      </c>
      <c r="AC2865">
        <v>9209</v>
      </c>
      <c r="AK2865">
        <v>32</v>
      </c>
      <c r="AL2865">
        <v>0</v>
      </c>
      <c r="AS2865">
        <v>161</v>
      </c>
      <c r="AZ2865">
        <v>129</v>
      </c>
      <c r="BB2865">
        <v>32</v>
      </c>
    </row>
    <row r="2866" spans="1:55" x14ac:dyDescent="0.25">
      <c r="A2866" t="s">
        <v>54</v>
      </c>
      <c r="B2866">
        <v>110027</v>
      </c>
      <c r="C2866" t="s">
        <v>55</v>
      </c>
      <c r="D2866" t="s">
        <v>56</v>
      </c>
      <c r="E2866" s="1">
        <v>45979</v>
      </c>
      <c r="F2866" t="s">
        <v>3343</v>
      </c>
      <c r="G2866" t="s">
        <v>58</v>
      </c>
      <c r="H2866">
        <v>7496627942</v>
      </c>
      <c r="I2866">
        <v>18528960</v>
      </c>
      <c r="J2866" s="3">
        <v>45980.088194444441</v>
      </c>
      <c r="K2866" t="s">
        <v>5760</v>
      </c>
      <c r="L2866" t="s">
        <v>59</v>
      </c>
      <c r="M2866">
        <v>219</v>
      </c>
      <c r="N2866">
        <v>-100</v>
      </c>
      <c r="O2866">
        <v>0</v>
      </c>
      <c r="P2866">
        <v>119</v>
      </c>
      <c r="Q2866">
        <v>32</v>
      </c>
      <c r="R2866">
        <v>0</v>
      </c>
      <c r="S2866">
        <v>0</v>
      </c>
      <c r="T2866">
        <v>0</v>
      </c>
      <c r="U2866">
        <v>151</v>
      </c>
      <c r="V2866">
        <v>151</v>
      </c>
      <c r="W2866">
        <v>0</v>
      </c>
      <c r="X2866" t="s">
        <v>60</v>
      </c>
      <c r="Y2866">
        <v>38.82</v>
      </c>
      <c r="Z2866">
        <v>4.7699999999999996</v>
      </c>
      <c r="AA2866" t="s">
        <v>61</v>
      </c>
      <c r="AB2866" t="s">
        <v>56</v>
      </c>
      <c r="AC2866">
        <v>7942</v>
      </c>
      <c r="AK2866">
        <v>32</v>
      </c>
      <c r="AL2866">
        <v>0</v>
      </c>
      <c r="AT2866">
        <v>151</v>
      </c>
      <c r="AZ2866">
        <v>119</v>
      </c>
      <c r="BC2866">
        <v>32</v>
      </c>
    </row>
    <row r="2867" spans="1:55" x14ac:dyDescent="0.25">
      <c r="A2867" t="s">
        <v>54</v>
      </c>
      <c r="B2867">
        <v>110027</v>
      </c>
      <c r="C2867" t="s">
        <v>55</v>
      </c>
      <c r="D2867" t="s">
        <v>56</v>
      </c>
      <c r="E2867" s="1">
        <v>45979</v>
      </c>
      <c r="F2867" t="s">
        <v>3344</v>
      </c>
      <c r="G2867" t="s">
        <v>58</v>
      </c>
      <c r="H2867">
        <v>7493191735</v>
      </c>
      <c r="I2867">
        <v>18528960</v>
      </c>
      <c r="J2867" s="3">
        <v>45980.089583333334</v>
      </c>
      <c r="K2867" t="s">
        <v>5760</v>
      </c>
      <c r="L2867" t="s">
        <v>59</v>
      </c>
      <c r="M2867">
        <v>516</v>
      </c>
      <c r="N2867">
        <v>0</v>
      </c>
      <c r="O2867">
        <v>0</v>
      </c>
      <c r="P2867">
        <v>516</v>
      </c>
      <c r="Q2867">
        <v>32</v>
      </c>
      <c r="R2867">
        <v>0</v>
      </c>
      <c r="S2867">
        <v>0</v>
      </c>
      <c r="T2867">
        <v>0</v>
      </c>
      <c r="U2867">
        <v>548</v>
      </c>
      <c r="V2867">
        <v>548</v>
      </c>
      <c r="W2867">
        <v>0</v>
      </c>
      <c r="X2867" t="s">
        <v>60</v>
      </c>
      <c r="Y2867">
        <v>95.92</v>
      </c>
      <c r="Z2867">
        <v>14.04</v>
      </c>
      <c r="AA2867" t="s">
        <v>61</v>
      </c>
      <c r="AB2867" t="s">
        <v>56</v>
      </c>
      <c r="AC2867">
        <v>1735</v>
      </c>
      <c r="AK2867">
        <v>32</v>
      </c>
      <c r="AL2867">
        <v>0</v>
      </c>
      <c r="AT2867">
        <v>548</v>
      </c>
      <c r="AZ2867">
        <v>516</v>
      </c>
      <c r="BC2867">
        <v>32</v>
      </c>
    </row>
    <row r="2868" spans="1:55" x14ac:dyDescent="0.25">
      <c r="A2868" t="s">
        <v>54</v>
      </c>
      <c r="B2868">
        <v>110027</v>
      </c>
      <c r="C2868" t="s">
        <v>55</v>
      </c>
      <c r="D2868" t="s">
        <v>56</v>
      </c>
      <c r="E2868" s="1">
        <v>45979</v>
      </c>
      <c r="F2868" t="s">
        <v>3345</v>
      </c>
      <c r="G2868" t="s">
        <v>58</v>
      </c>
      <c r="H2868">
        <v>7494798477</v>
      </c>
      <c r="I2868">
        <v>18528960</v>
      </c>
      <c r="J2868" s="3">
        <v>45980.09375</v>
      </c>
      <c r="K2868" t="s">
        <v>5760</v>
      </c>
      <c r="L2868" t="s">
        <v>59</v>
      </c>
      <c r="M2868">
        <v>258</v>
      </c>
      <c r="N2868">
        <v>-100</v>
      </c>
      <c r="O2868">
        <v>0</v>
      </c>
      <c r="P2868">
        <v>158</v>
      </c>
      <c r="Q2868">
        <v>32</v>
      </c>
      <c r="R2868">
        <v>0</v>
      </c>
      <c r="S2868">
        <v>0</v>
      </c>
      <c r="T2868">
        <v>0</v>
      </c>
      <c r="U2868">
        <v>190</v>
      </c>
      <c r="V2868">
        <v>190</v>
      </c>
      <c r="W2868">
        <v>0</v>
      </c>
      <c r="X2868" t="s">
        <v>60</v>
      </c>
      <c r="Y2868">
        <v>46.12</v>
      </c>
      <c r="Z2868">
        <v>3.92</v>
      </c>
      <c r="AA2868" t="s">
        <v>61</v>
      </c>
      <c r="AB2868" t="s">
        <v>56</v>
      </c>
      <c r="AC2868">
        <v>8477</v>
      </c>
      <c r="AK2868">
        <v>32</v>
      </c>
      <c r="AL2868">
        <v>0</v>
      </c>
      <c r="AT2868">
        <v>190</v>
      </c>
      <c r="AZ2868">
        <v>158</v>
      </c>
      <c r="BC2868">
        <v>32</v>
      </c>
    </row>
    <row r="2869" spans="1:55" x14ac:dyDescent="0.25">
      <c r="A2869" t="s">
        <v>54</v>
      </c>
      <c r="B2869">
        <v>110027</v>
      </c>
      <c r="C2869" t="s">
        <v>55</v>
      </c>
      <c r="D2869" t="s">
        <v>56</v>
      </c>
      <c r="E2869" s="1">
        <v>45979</v>
      </c>
      <c r="F2869" t="s">
        <v>3346</v>
      </c>
      <c r="G2869" t="s">
        <v>63</v>
      </c>
      <c r="H2869" s="4">
        <v>222468000000000</v>
      </c>
      <c r="I2869">
        <v>29811</v>
      </c>
      <c r="J2869" s="3">
        <v>45980.09375</v>
      </c>
      <c r="K2869" t="s">
        <v>5760</v>
      </c>
      <c r="L2869" t="s">
        <v>59</v>
      </c>
      <c r="M2869">
        <v>349.66</v>
      </c>
      <c r="N2869">
        <v>-93.74</v>
      </c>
      <c r="O2869">
        <v>0</v>
      </c>
      <c r="P2869">
        <v>255.92</v>
      </c>
      <c r="Q2869">
        <v>32</v>
      </c>
      <c r="R2869">
        <v>0</v>
      </c>
      <c r="S2869">
        <v>0.08</v>
      </c>
      <c r="T2869">
        <v>0</v>
      </c>
      <c r="U2869">
        <v>288</v>
      </c>
      <c r="V2869">
        <v>288</v>
      </c>
      <c r="W2869">
        <v>0</v>
      </c>
      <c r="X2869" t="s">
        <v>64</v>
      </c>
      <c r="Y2869">
        <v>73.7</v>
      </c>
      <c r="Z2869">
        <v>5.68</v>
      </c>
      <c r="AA2869" t="s">
        <v>65</v>
      </c>
      <c r="AB2869" t="s">
        <v>56</v>
      </c>
      <c r="AC2869">
        <v>4126</v>
      </c>
      <c r="AK2869">
        <v>32</v>
      </c>
      <c r="AL2869">
        <v>0</v>
      </c>
      <c r="AS2869">
        <v>288</v>
      </c>
      <c r="AZ2869">
        <v>255.92</v>
      </c>
      <c r="BB2869">
        <v>32</v>
      </c>
    </row>
    <row r="2870" spans="1:55" x14ac:dyDescent="0.25">
      <c r="A2870" t="s">
        <v>54</v>
      </c>
      <c r="B2870">
        <v>110027</v>
      </c>
      <c r="C2870" t="s">
        <v>55</v>
      </c>
      <c r="D2870" t="s">
        <v>56</v>
      </c>
      <c r="E2870" s="1">
        <v>45979</v>
      </c>
      <c r="F2870" t="s">
        <v>3347</v>
      </c>
      <c r="G2870" t="s">
        <v>67</v>
      </c>
      <c r="J2870" s="3">
        <v>45980.09375</v>
      </c>
      <c r="K2870" t="s">
        <v>5760</v>
      </c>
      <c r="L2870" t="s">
        <v>59</v>
      </c>
      <c r="M2870">
        <v>118</v>
      </c>
      <c r="N2870">
        <v>-33.93</v>
      </c>
      <c r="O2870">
        <v>0</v>
      </c>
      <c r="P2870">
        <v>84.07</v>
      </c>
      <c r="Q2870">
        <v>0</v>
      </c>
      <c r="R2870">
        <v>4.2</v>
      </c>
      <c r="S2870">
        <v>-0.27</v>
      </c>
      <c r="T2870">
        <v>0</v>
      </c>
      <c r="U2870">
        <v>88</v>
      </c>
      <c r="V2870">
        <v>88</v>
      </c>
      <c r="W2870">
        <v>0</v>
      </c>
      <c r="X2870" t="s">
        <v>68</v>
      </c>
      <c r="Y2870">
        <v>30.99</v>
      </c>
      <c r="Z2870">
        <v>4.28</v>
      </c>
      <c r="AA2870" t="s">
        <v>74</v>
      </c>
      <c r="AB2870" t="s">
        <v>75</v>
      </c>
      <c r="AE2870" t="s">
        <v>2307</v>
      </c>
      <c r="AF2870" t="s">
        <v>2308</v>
      </c>
      <c r="AG2870">
        <v>9971758569</v>
      </c>
      <c r="AK2870">
        <v>0</v>
      </c>
      <c r="AL2870">
        <v>0</v>
      </c>
      <c r="AN2870">
        <v>88</v>
      </c>
      <c r="AV2870">
        <v>84.07</v>
      </c>
      <c r="AW2870">
        <v>2.1</v>
      </c>
      <c r="AX2870">
        <v>84.07</v>
      </c>
      <c r="AY2870">
        <v>2.1</v>
      </c>
      <c r="AZ2870">
        <v>84.07</v>
      </c>
    </row>
    <row r="2871" spans="1:55" x14ac:dyDescent="0.25">
      <c r="A2871" t="s">
        <v>54</v>
      </c>
      <c r="B2871">
        <v>110027</v>
      </c>
      <c r="C2871" t="s">
        <v>55</v>
      </c>
      <c r="D2871" t="s">
        <v>56</v>
      </c>
      <c r="E2871" s="1">
        <v>45979</v>
      </c>
      <c r="F2871" t="s">
        <v>3348</v>
      </c>
      <c r="G2871" t="s">
        <v>63</v>
      </c>
      <c r="H2871" s="4">
        <v>222468000000000</v>
      </c>
      <c r="I2871">
        <v>29811</v>
      </c>
      <c r="J2871" s="3">
        <v>45980.095138888886</v>
      </c>
      <c r="K2871" t="s">
        <v>5760</v>
      </c>
      <c r="L2871" t="s">
        <v>59</v>
      </c>
      <c r="M2871">
        <v>338</v>
      </c>
      <c r="N2871">
        <v>-93.75</v>
      </c>
      <c r="O2871">
        <v>0</v>
      </c>
      <c r="P2871">
        <v>244.25</v>
      </c>
      <c r="Q2871">
        <v>32</v>
      </c>
      <c r="R2871">
        <v>0</v>
      </c>
      <c r="S2871">
        <v>-0.25</v>
      </c>
      <c r="T2871">
        <v>0</v>
      </c>
      <c r="U2871">
        <v>276</v>
      </c>
      <c r="V2871">
        <v>276</v>
      </c>
      <c r="W2871">
        <v>0</v>
      </c>
      <c r="X2871" t="s">
        <v>64</v>
      </c>
      <c r="Y2871">
        <v>59.04</v>
      </c>
      <c r="Z2871">
        <v>8.69</v>
      </c>
      <c r="AA2871" t="s">
        <v>65</v>
      </c>
      <c r="AB2871" t="s">
        <v>56</v>
      </c>
      <c r="AC2871">
        <v>5422</v>
      </c>
      <c r="AK2871">
        <v>32</v>
      </c>
      <c r="AL2871">
        <v>0</v>
      </c>
      <c r="AS2871">
        <v>276</v>
      </c>
      <c r="AZ2871">
        <v>244.25</v>
      </c>
      <c r="BB2871">
        <v>32</v>
      </c>
    </row>
    <row r="2872" spans="1:55" x14ac:dyDescent="0.25">
      <c r="A2872" t="s">
        <v>54</v>
      </c>
      <c r="B2872">
        <v>110027</v>
      </c>
      <c r="C2872" t="s">
        <v>55</v>
      </c>
      <c r="D2872" t="s">
        <v>56</v>
      </c>
      <c r="E2872" s="1">
        <v>45979</v>
      </c>
      <c r="F2872" t="s">
        <v>3349</v>
      </c>
      <c r="G2872" t="s">
        <v>63</v>
      </c>
      <c r="H2872" s="4">
        <v>222469000000000</v>
      </c>
      <c r="I2872">
        <v>29811</v>
      </c>
      <c r="J2872" s="3">
        <v>45980.097222222219</v>
      </c>
      <c r="K2872" t="s">
        <v>5760</v>
      </c>
      <c r="L2872" t="s">
        <v>59</v>
      </c>
      <c r="M2872">
        <v>288</v>
      </c>
      <c r="N2872">
        <v>-93.74</v>
      </c>
      <c r="O2872">
        <v>0</v>
      </c>
      <c r="P2872">
        <v>194.26</v>
      </c>
      <c r="Q2872">
        <v>32</v>
      </c>
      <c r="R2872">
        <v>0</v>
      </c>
      <c r="S2872">
        <v>-0.26</v>
      </c>
      <c r="T2872">
        <v>0</v>
      </c>
      <c r="U2872">
        <v>226</v>
      </c>
      <c r="V2872">
        <v>226</v>
      </c>
      <c r="W2872">
        <v>0</v>
      </c>
      <c r="X2872" t="s">
        <v>64</v>
      </c>
      <c r="Y2872">
        <v>51.88</v>
      </c>
      <c r="Z2872">
        <v>7.5</v>
      </c>
      <c r="AA2872" t="s">
        <v>65</v>
      </c>
      <c r="AB2872" t="s">
        <v>56</v>
      </c>
      <c r="AC2872">
        <v>2824</v>
      </c>
      <c r="AK2872">
        <v>32</v>
      </c>
      <c r="AL2872">
        <v>0</v>
      </c>
      <c r="AS2872">
        <v>226</v>
      </c>
      <c r="AZ2872">
        <v>194.26</v>
      </c>
      <c r="BB2872">
        <v>32</v>
      </c>
    </row>
    <row r="2873" spans="1:55" x14ac:dyDescent="0.25">
      <c r="A2873" t="s">
        <v>54</v>
      </c>
      <c r="B2873">
        <v>110027</v>
      </c>
      <c r="C2873" t="s">
        <v>55</v>
      </c>
      <c r="D2873" t="s">
        <v>56</v>
      </c>
      <c r="E2873" s="1">
        <v>45979</v>
      </c>
      <c r="F2873" t="s">
        <v>3350</v>
      </c>
      <c r="G2873" t="s">
        <v>63</v>
      </c>
      <c r="H2873" s="4">
        <v>222469000000000</v>
      </c>
      <c r="I2873">
        <v>29811</v>
      </c>
      <c r="J2873" s="3">
        <v>45980.1</v>
      </c>
      <c r="K2873" t="s">
        <v>5760</v>
      </c>
      <c r="L2873" t="s">
        <v>59</v>
      </c>
      <c r="M2873">
        <v>268</v>
      </c>
      <c r="N2873">
        <v>-93.75</v>
      </c>
      <c r="O2873">
        <v>0</v>
      </c>
      <c r="P2873">
        <v>174.25</v>
      </c>
      <c r="Q2873">
        <v>32</v>
      </c>
      <c r="R2873">
        <v>0</v>
      </c>
      <c r="S2873">
        <v>-0.25</v>
      </c>
      <c r="T2873">
        <v>0</v>
      </c>
      <c r="U2873">
        <v>206</v>
      </c>
      <c r="V2873">
        <v>206</v>
      </c>
      <c r="W2873">
        <v>0</v>
      </c>
      <c r="X2873" t="s">
        <v>64</v>
      </c>
      <c r="Y2873">
        <v>49.33</v>
      </c>
      <c r="Z2873">
        <v>7.5</v>
      </c>
      <c r="AA2873" t="s">
        <v>65</v>
      </c>
      <c r="AB2873" t="s">
        <v>56</v>
      </c>
      <c r="AC2873">
        <v>1374</v>
      </c>
      <c r="AK2873">
        <v>32</v>
      </c>
      <c r="AL2873">
        <v>0</v>
      </c>
      <c r="AS2873">
        <v>206</v>
      </c>
      <c r="AZ2873">
        <v>174.25</v>
      </c>
      <c r="BB2873">
        <v>32</v>
      </c>
    </row>
    <row r="2874" spans="1:55" x14ac:dyDescent="0.25">
      <c r="A2874" t="s">
        <v>54</v>
      </c>
      <c r="B2874">
        <v>110027</v>
      </c>
      <c r="C2874" t="s">
        <v>55</v>
      </c>
      <c r="D2874" t="s">
        <v>56</v>
      </c>
      <c r="E2874" s="1">
        <v>45979</v>
      </c>
      <c r="F2874" t="s">
        <v>3351</v>
      </c>
      <c r="G2874" t="s">
        <v>63</v>
      </c>
      <c r="H2874" s="4">
        <v>222470000000000</v>
      </c>
      <c r="I2874">
        <v>29811</v>
      </c>
      <c r="J2874" s="3">
        <v>45980.107638888891</v>
      </c>
      <c r="K2874" t="s">
        <v>5760</v>
      </c>
      <c r="L2874" t="s">
        <v>59</v>
      </c>
      <c r="M2874">
        <v>696</v>
      </c>
      <c r="N2874">
        <v>-250</v>
      </c>
      <c r="O2874">
        <v>0</v>
      </c>
      <c r="P2874">
        <v>446</v>
      </c>
      <c r="Q2874">
        <v>32</v>
      </c>
      <c r="R2874">
        <v>0</v>
      </c>
      <c r="S2874">
        <v>0</v>
      </c>
      <c r="T2874">
        <v>0</v>
      </c>
      <c r="U2874">
        <v>478</v>
      </c>
      <c r="V2874">
        <v>478</v>
      </c>
      <c r="W2874">
        <v>0</v>
      </c>
      <c r="X2874" t="s">
        <v>64</v>
      </c>
      <c r="Y2874">
        <v>112.21</v>
      </c>
      <c r="Z2874">
        <v>10.24</v>
      </c>
      <c r="AA2874" t="s">
        <v>65</v>
      </c>
      <c r="AB2874" t="s">
        <v>56</v>
      </c>
      <c r="AC2874">
        <v>1065</v>
      </c>
      <c r="AK2874">
        <v>32</v>
      </c>
      <c r="AL2874">
        <v>0</v>
      </c>
      <c r="AS2874">
        <v>478</v>
      </c>
      <c r="AZ2874">
        <v>446</v>
      </c>
      <c r="BB2874">
        <v>32</v>
      </c>
    </row>
    <row r="2875" spans="1:55" x14ac:dyDescent="0.25">
      <c r="A2875" t="s">
        <v>54</v>
      </c>
      <c r="B2875">
        <v>110027</v>
      </c>
      <c r="C2875" t="s">
        <v>55</v>
      </c>
      <c r="D2875" t="s">
        <v>56</v>
      </c>
      <c r="E2875" s="1">
        <v>45979</v>
      </c>
      <c r="F2875" t="s">
        <v>3352</v>
      </c>
      <c r="G2875" t="s">
        <v>63</v>
      </c>
      <c r="H2875" s="4">
        <v>222470000000000</v>
      </c>
      <c r="I2875">
        <v>29811</v>
      </c>
      <c r="J2875" s="3">
        <v>45980.107638888891</v>
      </c>
      <c r="K2875" t="s">
        <v>5760</v>
      </c>
      <c r="L2875" t="s">
        <v>59</v>
      </c>
      <c r="M2875">
        <v>1112</v>
      </c>
      <c r="N2875">
        <v>-260</v>
      </c>
      <c r="O2875">
        <v>0</v>
      </c>
      <c r="P2875">
        <v>852</v>
      </c>
      <c r="Q2875">
        <v>32</v>
      </c>
      <c r="R2875">
        <v>0</v>
      </c>
      <c r="S2875">
        <v>0</v>
      </c>
      <c r="T2875">
        <v>0</v>
      </c>
      <c r="U2875">
        <v>884</v>
      </c>
      <c r="V2875">
        <v>884</v>
      </c>
      <c r="W2875">
        <v>0</v>
      </c>
      <c r="X2875" t="s">
        <v>64</v>
      </c>
      <c r="Y2875">
        <v>232.8</v>
      </c>
      <c r="Z2875">
        <v>13.92</v>
      </c>
      <c r="AA2875" t="s">
        <v>65</v>
      </c>
      <c r="AB2875" t="s">
        <v>56</v>
      </c>
      <c r="AC2875">
        <v>6480</v>
      </c>
      <c r="AK2875">
        <v>32</v>
      </c>
      <c r="AL2875">
        <v>0</v>
      </c>
      <c r="AS2875">
        <v>884</v>
      </c>
      <c r="AZ2875">
        <v>852</v>
      </c>
      <c r="BB2875">
        <v>32</v>
      </c>
    </row>
    <row r="2876" spans="1:55" x14ac:dyDescent="0.25">
      <c r="A2876" t="s">
        <v>54</v>
      </c>
      <c r="B2876">
        <v>110027</v>
      </c>
      <c r="C2876" t="s">
        <v>55</v>
      </c>
      <c r="D2876" t="s">
        <v>56</v>
      </c>
      <c r="E2876" s="1">
        <v>45979</v>
      </c>
      <c r="F2876" t="s">
        <v>3353</v>
      </c>
      <c r="G2876" t="s">
        <v>63</v>
      </c>
      <c r="H2876" s="4">
        <v>222470000000000</v>
      </c>
      <c r="I2876">
        <v>29811</v>
      </c>
      <c r="J2876" s="3">
        <v>45980.109027777777</v>
      </c>
      <c r="K2876" t="s">
        <v>5760</v>
      </c>
      <c r="L2876" t="s">
        <v>59</v>
      </c>
      <c r="M2876">
        <v>661.28</v>
      </c>
      <c r="N2876">
        <v>-268.74</v>
      </c>
      <c r="O2876">
        <v>0</v>
      </c>
      <c r="P2876">
        <v>392.54</v>
      </c>
      <c r="Q2876">
        <v>32</v>
      </c>
      <c r="R2876">
        <v>0</v>
      </c>
      <c r="S2876">
        <v>0.46</v>
      </c>
      <c r="T2876">
        <v>0</v>
      </c>
      <c r="U2876">
        <v>425</v>
      </c>
      <c r="V2876">
        <v>425</v>
      </c>
      <c r="W2876">
        <v>0</v>
      </c>
      <c r="X2876" t="s">
        <v>64</v>
      </c>
      <c r="Y2876">
        <v>122.73</v>
      </c>
      <c r="Z2876">
        <v>7.92</v>
      </c>
      <c r="AA2876" t="s">
        <v>65</v>
      </c>
      <c r="AB2876" t="s">
        <v>56</v>
      </c>
      <c r="AC2876">
        <v>8961</v>
      </c>
      <c r="AK2876">
        <v>32</v>
      </c>
      <c r="AL2876">
        <v>0</v>
      </c>
      <c r="AS2876">
        <v>425</v>
      </c>
      <c r="AZ2876">
        <v>392.54</v>
      </c>
      <c r="BB2876">
        <v>32</v>
      </c>
    </row>
    <row r="2877" spans="1:55" x14ac:dyDescent="0.25">
      <c r="A2877" t="s">
        <v>54</v>
      </c>
      <c r="B2877">
        <v>110027</v>
      </c>
      <c r="C2877" t="s">
        <v>55</v>
      </c>
      <c r="D2877" t="s">
        <v>56</v>
      </c>
      <c r="E2877" s="1">
        <v>45979</v>
      </c>
      <c r="F2877" t="s">
        <v>3354</v>
      </c>
      <c r="G2877" t="s">
        <v>58</v>
      </c>
      <c r="H2877">
        <v>7495716068</v>
      </c>
      <c r="I2877">
        <v>18528960</v>
      </c>
      <c r="J2877" s="3">
        <v>45980.111805555556</v>
      </c>
      <c r="K2877" t="s">
        <v>5760</v>
      </c>
      <c r="L2877" t="s">
        <v>59</v>
      </c>
      <c r="M2877">
        <v>398</v>
      </c>
      <c r="N2877">
        <v>-100</v>
      </c>
      <c r="O2877">
        <v>0</v>
      </c>
      <c r="P2877">
        <v>298</v>
      </c>
      <c r="Q2877">
        <v>32</v>
      </c>
      <c r="R2877">
        <v>0</v>
      </c>
      <c r="S2877">
        <v>0</v>
      </c>
      <c r="T2877">
        <v>0</v>
      </c>
      <c r="U2877">
        <v>330</v>
      </c>
      <c r="V2877">
        <v>330</v>
      </c>
      <c r="W2877">
        <v>0</v>
      </c>
      <c r="X2877" t="s">
        <v>60</v>
      </c>
      <c r="Y2877">
        <v>102.11</v>
      </c>
      <c r="Z2877">
        <v>9.82</v>
      </c>
      <c r="AA2877" t="s">
        <v>61</v>
      </c>
      <c r="AB2877" t="s">
        <v>56</v>
      </c>
      <c r="AC2877">
        <v>6068</v>
      </c>
      <c r="AK2877">
        <v>32</v>
      </c>
      <c r="AL2877">
        <v>0</v>
      </c>
      <c r="AT2877">
        <v>330</v>
      </c>
      <c r="AZ2877">
        <v>298</v>
      </c>
      <c r="BC2877">
        <v>32</v>
      </c>
    </row>
    <row r="2878" spans="1:55" x14ac:dyDescent="0.25">
      <c r="A2878" t="s">
        <v>54</v>
      </c>
      <c r="B2878">
        <v>110027</v>
      </c>
      <c r="C2878" t="s">
        <v>55</v>
      </c>
      <c r="D2878" t="s">
        <v>56</v>
      </c>
      <c r="E2878" s="1">
        <v>45979</v>
      </c>
      <c r="F2878" t="s">
        <v>3355</v>
      </c>
      <c r="G2878" t="s">
        <v>58</v>
      </c>
      <c r="H2878">
        <v>7489981172</v>
      </c>
      <c r="I2878">
        <v>18528960</v>
      </c>
      <c r="J2878" s="3">
        <v>45980.130555555559</v>
      </c>
      <c r="K2878" t="s">
        <v>5760</v>
      </c>
      <c r="L2878" t="s">
        <v>59</v>
      </c>
      <c r="M2878">
        <v>258</v>
      </c>
      <c r="N2878">
        <v>-100</v>
      </c>
      <c r="O2878">
        <v>0</v>
      </c>
      <c r="P2878">
        <v>158</v>
      </c>
      <c r="Q2878">
        <v>32</v>
      </c>
      <c r="R2878">
        <v>0</v>
      </c>
      <c r="S2878">
        <v>0</v>
      </c>
      <c r="T2878">
        <v>0</v>
      </c>
      <c r="U2878">
        <v>190</v>
      </c>
      <c r="V2878">
        <v>190</v>
      </c>
      <c r="W2878">
        <v>0</v>
      </c>
      <c r="X2878" t="s">
        <v>60</v>
      </c>
      <c r="Y2878">
        <v>46.12</v>
      </c>
      <c r="Z2878">
        <v>3.92</v>
      </c>
      <c r="AA2878" t="s">
        <v>61</v>
      </c>
      <c r="AB2878" t="s">
        <v>56</v>
      </c>
      <c r="AC2878">
        <v>1172</v>
      </c>
      <c r="AK2878">
        <v>32</v>
      </c>
      <c r="AL2878">
        <v>0</v>
      </c>
      <c r="AT2878">
        <v>190</v>
      </c>
      <c r="AZ2878">
        <v>158</v>
      </c>
      <c r="BC2878">
        <v>32</v>
      </c>
    </row>
    <row r="2879" spans="1:55" x14ac:dyDescent="0.25">
      <c r="A2879" t="s">
        <v>54</v>
      </c>
      <c r="B2879">
        <v>110027</v>
      </c>
      <c r="C2879" t="s">
        <v>55</v>
      </c>
      <c r="D2879" t="s">
        <v>56</v>
      </c>
      <c r="E2879" s="1">
        <v>45979</v>
      </c>
      <c r="F2879" t="s">
        <v>3356</v>
      </c>
      <c r="G2879" t="s">
        <v>63</v>
      </c>
      <c r="H2879" s="4">
        <v>222472000000000</v>
      </c>
      <c r="I2879">
        <v>29811</v>
      </c>
      <c r="J2879" s="3">
        <v>45980.133333333331</v>
      </c>
      <c r="K2879" t="s">
        <v>5760</v>
      </c>
      <c r="L2879" t="s">
        <v>59</v>
      </c>
      <c r="M2879">
        <v>349</v>
      </c>
      <c r="N2879">
        <v>-175</v>
      </c>
      <c r="O2879">
        <v>0</v>
      </c>
      <c r="P2879">
        <v>174</v>
      </c>
      <c r="Q2879">
        <v>32</v>
      </c>
      <c r="R2879">
        <v>0</v>
      </c>
      <c r="S2879">
        <v>0</v>
      </c>
      <c r="T2879">
        <v>0</v>
      </c>
      <c r="U2879">
        <v>206</v>
      </c>
      <c r="V2879">
        <v>206</v>
      </c>
      <c r="W2879">
        <v>0</v>
      </c>
      <c r="X2879" t="s">
        <v>64</v>
      </c>
      <c r="Y2879">
        <v>43.5</v>
      </c>
      <c r="Z2879">
        <v>0</v>
      </c>
      <c r="AA2879" t="s">
        <v>65</v>
      </c>
      <c r="AB2879" t="s">
        <v>56</v>
      </c>
      <c r="AC2879">
        <v>7104</v>
      </c>
      <c r="AK2879">
        <v>32</v>
      </c>
      <c r="AL2879">
        <v>0</v>
      </c>
      <c r="AS2879">
        <v>206</v>
      </c>
      <c r="AZ2879">
        <v>174</v>
      </c>
      <c r="BB2879">
        <v>32</v>
      </c>
    </row>
    <row r="2880" spans="1:55" x14ac:dyDescent="0.25">
      <c r="A2880" t="s">
        <v>54</v>
      </c>
      <c r="B2880">
        <v>110027</v>
      </c>
      <c r="C2880" t="s">
        <v>55</v>
      </c>
      <c r="D2880" t="s">
        <v>56</v>
      </c>
      <c r="E2880" s="1">
        <v>45979</v>
      </c>
      <c r="F2880" t="s">
        <v>3357</v>
      </c>
      <c r="G2880" t="s">
        <v>58</v>
      </c>
      <c r="H2880">
        <v>7496493965</v>
      </c>
      <c r="I2880">
        <v>18528960</v>
      </c>
      <c r="J2880" s="3">
        <v>45980.135416666664</v>
      </c>
      <c r="K2880" t="s">
        <v>5760</v>
      </c>
      <c r="L2880" t="s">
        <v>59</v>
      </c>
      <c r="M2880">
        <v>229</v>
      </c>
      <c r="N2880">
        <v>-100</v>
      </c>
      <c r="O2880">
        <v>0</v>
      </c>
      <c r="P2880">
        <v>129</v>
      </c>
      <c r="Q2880">
        <v>32</v>
      </c>
      <c r="R2880">
        <v>0</v>
      </c>
      <c r="S2880">
        <v>0</v>
      </c>
      <c r="T2880">
        <v>0</v>
      </c>
      <c r="U2880">
        <v>161</v>
      </c>
      <c r="V2880">
        <v>161</v>
      </c>
      <c r="W2880">
        <v>0</v>
      </c>
      <c r="X2880" t="s">
        <v>60</v>
      </c>
      <c r="Y2880">
        <v>47.67</v>
      </c>
      <c r="Z2880">
        <v>5</v>
      </c>
      <c r="AA2880" t="s">
        <v>61</v>
      </c>
      <c r="AB2880" t="s">
        <v>56</v>
      </c>
      <c r="AC2880">
        <v>3965</v>
      </c>
      <c r="AK2880">
        <v>32</v>
      </c>
      <c r="AL2880">
        <v>0</v>
      </c>
      <c r="AT2880">
        <v>161</v>
      </c>
      <c r="AZ2880">
        <v>129</v>
      </c>
      <c r="BC2880">
        <v>32</v>
      </c>
    </row>
    <row r="2881" spans="1:55" x14ac:dyDescent="0.25">
      <c r="A2881" t="s">
        <v>54</v>
      </c>
      <c r="B2881">
        <v>110027</v>
      </c>
      <c r="C2881" t="s">
        <v>55</v>
      </c>
      <c r="D2881" t="s">
        <v>56</v>
      </c>
      <c r="E2881" s="1">
        <v>45979</v>
      </c>
      <c r="F2881" t="s">
        <v>3358</v>
      </c>
      <c r="G2881" t="s">
        <v>63</v>
      </c>
      <c r="H2881" s="4">
        <v>222472000000000</v>
      </c>
      <c r="I2881">
        <v>29811</v>
      </c>
      <c r="J2881" s="3">
        <v>45980.140277777777</v>
      </c>
      <c r="K2881" t="s">
        <v>5760</v>
      </c>
      <c r="L2881" t="s">
        <v>59</v>
      </c>
      <c r="M2881">
        <v>816</v>
      </c>
      <c r="N2881">
        <v>-199.99</v>
      </c>
      <c r="O2881">
        <v>0</v>
      </c>
      <c r="P2881">
        <v>616.01</v>
      </c>
      <c r="Q2881">
        <v>32</v>
      </c>
      <c r="R2881">
        <v>0</v>
      </c>
      <c r="S2881">
        <v>-0.01</v>
      </c>
      <c r="T2881">
        <v>0</v>
      </c>
      <c r="U2881">
        <v>648</v>
      </c>
      <c r="V2881">
        <v>648</v>
      </c>
      <c r="W2881">
        <v>0</v>
      </c>
      <c r="X2881" t="s">
        <v>64</v>
      </c>
      <c r="Y2881">
        <v>198.39</v>
      </c>
      <c r="Z2881">
        <v>10.11</v>
      </c>
      <c r="AA2881" t="s">
        <v>65</v>
      </c>
      <c r="AB2881" t="s">
        <v>56</v>
      </c>
      <c r="AC2881">
        <v>3420</v>
      </c>
      <c r="AK2881">
        <v>32</v>
      </c>
      <c r="AL2881">
        <v>0</v>
      </c>
      <c r="AS2881">
        <v>648</v>
      </c>
      <c r="AZ2881">
        <v>616.01</v>
      </c>
      <c r="BB2881">
        <v>32</v>
      </c>
    </row>
    <row r="2882" spans="1:55" x14ac:dyDescent="0.25">
      <c r="A2882" t="s">
        <v>54</v>
      </c>
      <c r="B2882">
        <v>110027</v>
      </c>
      <c r="C2882" t="s">
        <v>55</v>
      </c>
      <c r="D2882" t="s">
        <v>56</v>
      </c>
      <c r="E2882" s="1">
        <v>45979</v>
      </c>
      <c r="F2882" t="s">
        <v>3359</v>
      </c>
      <c r="G2882" t="s">
        <v>58</v>
      </c>
      <c r="H2882">
        <v>7492431533</v>
      </c>
      <c r="I2882">
        <v>18528960</v>
      </c>
      <c r="J2882" s="3">
        <v>45980.145138888889</v>
      </c>
      <c r="K2882" t="s">
        <v>5760</v>
      </c>
      <c r="L2882" t="s">
        <v>59</v>
      </c>
      <c r="M2882">
        <v>349</v>
      </c>
      <c r="N2882">
        <v>-75</v>
      </c>
      <c r="O2882">
        <v>0</v>
      </c>
      <c r="P2882">
        <v>274</v>
      </c>
      <c r="Q2882">
        <v>32</v>
      </c>
      <c r="R2882">
        <v>0</v>
      </c>
      <c r="S2882">
        <v>0</v>
      </c>
      <c r="T2882">
        <v>0</v>
      </c>
      <c r="U2882">
        <v>306</v>
      </c>
      <c r="V2882">
        <v>306</v>
      </c>
      <c r="W2882">
        <v>0</v>
      </c>
      <c r="X2882" t="s">
        <v>60</v>
      </c>
      <c r="Y2882">
        <v>43.5</v>
      </c>
      <c r="Z2882">
        <v>0</v>
      </c>
      <c r="AA2882" t="s">
        <v>61</v>
      </c>
      <c r="AB2882" t="s">
        <v>56</v>
      </c>
      <c r="AC2882">
        <v>1533</v>
      </c>
      <c r="AK2882">
        <v>32</v>
      </c>
      <c r="AL2882">
        <v>0</v>
      </c>
      <c r="AT2882">
        <v>306</v>
      </c>
      <c r="AZ2882">
        <v>274</v>
      </c>
      <c r="BC2882">
        <v>32</v>
      </c>
    </row>
    <row r="2883" spans="1:55" x14ac:dyDescent="0.25">
      <c r="A2883" t="s">
        <v>54</v>
      </c>
      <c r="B2883">
        <v>110027</v>
      </c>
      <c r="C2883" t="s">
        <v>55</v>
      </c>
      <c r="D2883" t="s">
        <v>56</v>
      </c>
      <c r="E2883" s="1">
        <v>45979</v>
      </c>
      <c r="F2883" t="s">
        <v>3360</v>
      </c>
      <c r="G2883" t="s">
        <v>67</v>
      </c>
      <c r="J2883" s="3">
        <v>45980.151388888888</v>
      </c>
      <c r="K2883" t="s">
        <v>5760</v>
      </c>
      <c r="L2883" t="s">
        <v>59</v>
      </c>
      <c r="M2883">
        <v>502.28</v>
      </c>
      <c r="N2883">
        <v>-140.63999999999999</v>
      </c>
      <c r="O2883">
        <v>0</v>
      </c>
      <c r="P2883">
        <v>361.64</v>
      </c>
      <c r="Q2883">
        <v>0</v>
      </c>
      <c r="R2883">
        <v>18.079999999999998</v>
      </c>
      <c r="S2883">
        <v>0.28000000000000003</v>
      </c>
      <c r="T2883">
        <v>0</v>
      </c>
      <c r="U2883">
        <v>380</v>
      </c>
      <c r="V2883">
        <v>380</v>
      </c>
      <c r="W2883">
        <v>0</v>
      </c>
      <c r="X2883" t="s">
        <v>68</v>
      </c>
      <c r="Y2883">
        <v>113.48</v>
      </c>
      <c r="Z2883">
        <v>10.01</v>
      </c>
      <c r="AA2883" t="s">
        <v>74</v>
      </c>
      <c r="AB2883" t="s">
        <v>75</v>
      </c>
      <c r="AE2883" t="s">
        <v>730</v>
      </c>
      <c r="AF2883" t="s">
        <v>731</v>
      </c>
      <c r="AG2883">
        <v>9999777722</v>
      </c>
      <c r="AK2883">
        <v>0</v>
      </c>
      <c r="AL2883">
        <v>0</v>
      </c>
      <c r="AN2883">
        <v>380</v>
      </c>
      <c r="AV2883">
        <v>361.64</v>
      </c>
      <c r="AW2883">
        <v>9.0399999999999991</v>
      </c>
      <c r="AX2883">
        <v>361.64</v>
      </c>
      <c r="AY2883">
        <v>9.0399999999999991</v>
      </c>
      <c r="AZ2883">
        <v>361.64</v>
      </c>
    </row>
    <row r="2884" spans="1:55" x14ac:dyDescent="0.25">
      <c r="A2884" t="s">
        <v>54</v>
      </c>
      <c r="B2884">
        <v>110027</v>
      </c>
      <c r="C2884" t="s">
        <v>55</v>
      </c>
      <c r="D2884" t="s">
        <v>56</v>
      </c>
      <c r="E2884" s="1">
        <v>45979</v>
      </c>
      <c r="F2884" t="s">
        <v>3361</v>
      </c>
      <c r="G2884" t="s">
        <v>63</v>
      </c>
      <c r="H2884" s="4">
        <v>222474000000000</v>
      </c>
      <c r="I2884">
        <v>29811</v>
      </c>
      <c r="J2884" s="3">
        <v>45980.154166666667</v>
      </c>
      <c r="K2884" t="s">
        <v>5760</v>
      </c>
      <c r="L2884" t="s">
        <v>59</v>
      </c>
      <c r="M2884">
        <v>467</v>
      </c>
      <c r="N2884">
        <v>-93.74</v>
      </c>
      <c r="O2884">
        <v>0</v>
      </c>
      <c r="P2884">
        <v>373.26</v>
      </c>
      <c r="Q2884">
        <v>32</v>
      </c>
      <c r="R2884">
        <v>0</v>
      </c>
      <c r="S2884">
        <v>-0.26</v>
      </c>
      <c r="T2884">
        <v>0</v>
      </c>
      <c r="U2884">
        <v>405</v>
      </c>
      <c r="V2884">
        <v>405</v>
      </c>
      <c r="W2884">
        <v>0</v>
      </c>
      <c r="X2884" t="s">
        <v>64</v>
      </c>
      <c r="Y2884">
        <v>91.17</v>
      </c>
      <c r="Z2884">
        <v>9.77</v>
      </c>
      <c r="AA2884" t="s">
        <v>65</v>
      </c>
      <c r="AB2884" t="s">
        <v>56</v>
      </c>
      <c r="AC2884">
        <v>7532</v>
      </c>
      <c r="AK2884">
        <v>32</v>
      </c>
      <c r="AL2884">
        <v>0</v>
      </c>
      <c r="AS2884">
        <v>405</v>
      </c>
      <c r="AZ2884">
        <v>373.26</v>
      </c>
      <c r="BB2884">
        <v>32</v>
      </c>
    </row>
    <row r="2885" spans="1:55" x14ac:dyDescent="0.25">
      <c r="A2885" t="s">
        <v>54</v>
      </c>
      <c r="B2885">
        <v>110027</v>
      </c>
      <c r="C2885" t="s">
        <v>55</v>
      </c>
      <c r="D2885" t="s">
        <v>56</v>
      </c>
      <c r="E2885" s="1">
        <v>45979</v>
      </c>
      <c r="F2885" t="s">
        <v>3362</v>
      </c>
      <c r="G2885" t="s">
        <v>58</v>
      </c>
      <c r="H2885">
        <v>7497209474</v>
      </c>
      <c r="I2885">
        <v>18528960</v>
      </c>
      <c r="J2885" s="3">
        <v>45980.156944444447</v>
      </c>
      <c r="K2885" t="s">
        <v>5760</v>
      </c>
      <c r="L2885" t="s">
        <v>59</v>
      </c>
      <c r="M2885">
        <v>344.66</v>
      </c>
      <c r="N2885">
        <v>-100</v>
      </c>
      <c r="O2885">
        <v>0</v>
      </c>
      <c r="P2885">
        <v>244.66</v>
      </c>
      <c r="Q2885">
        <v>32</v>
      </c>
      <c r="R2885">
        <v>0</v>
      </c>
      <c r="S2885">
        <v>0</v>
      </c>
      <c r="T2885">
        <v>0</v>
      </c>
      <c r="U2885">
        <v>276.66000000000003</v>
      </c>
      <c r="V2885">
        <v>276.66000000000003</v>
      </c>
      <c r="W2885">
        <v>0</v>
      </c>
      <c r="X2885" t="s">
        <v>60</v>
      </c>
      <c r="Y2885">
        <v>69.59</v>
      </c>
      <c r="Z2885">
        <v>6.56</v>
      </c>
      <c r="AA2885" t="s">
        <v>61</v>
      </c>
      <c r="AB2885" t="s">
        <v>56</v>
      </c>
      <c r="AC2885">
        <v>9474</v>
      </c>
      <c r="AK2885">
        <v>32</v>
      </c>
      <c r="AL2885">
        <v>0</v>
      </c>
      <c r="AT2885">
        <v>276.66000000000003</v>
      </c>
      <c r="AZ2885">
        <v>244.66</v>
      </c>
      <c r="BC2885">
        <v>32</v>
      </c>
    </row>
    <row r="2886" spans="1:55" x14ac:dyDescent="0.25">
      <c r="A2886" t="s">
        <v>54</v>
      </c>
      <c r="B2886">
        <v>110027</v>
      </c>
      <c r="C2886" t="s">
        <v>55</v>
      </c>
      <c r="D2886" t="s">
        <v>56</v>
      </c>
      <c r="E2886" s="1">
        <v>45979</v>
      </c>
      <c r="F2886" t="s">
        <v>3363</v>
      </c>
      <c r="G2886" t="s">
        <v>63</v>
      </c>
      <c r="H2886" s="4">
        <v>222476000000000</v>
      </c>
      <c r="I2886">
        <v>29811</v>
      </c>
      <c r="J2886" s="3">
        <v>45980.179861111108</v>
      </c>
      <c r="K2886" t="s">
        <v>5760</v>
      </c>
      <c r="L2886" t="s">
        <v>59</v>
      </c>
      <c r="M2886">
        <v>312.27999999999997</v>
      </c>
      <c r="N2886">
        <v>-93.74</v>
      </c>
      <c r="O2886">
        <v>0</v>
      </c>
      <c r="P2886">
        <v>218.54</v>
      </c>
      <c r="Q2886">
        <v>32</v>
      </c>
      <c r="R2886">
        <v>0</v>
      </c>
      <c r="S2886">
        <v>0.46</v>
      </c>
      <c r="T2886">
        <v>0</v>
      </c>
      <c r="U2886">
        <v>251</v>
      </c>
      <c r="V2886">
        <v>251</v>
      </c>
      <c r="W2886">
        <v>0</v>
      </c>
      <c r="X2886" t="s">
        <v>64</v>
      </c>
      <c r="Y2886">
        <v>79.33</v>
      </c>
      <c r="Z2886">
        <v>4.5999999999999996</v>
      </c>
      <c r="AA2886" t="s">
        <v>65</v>
      </c>
      <c r="AB2886" t="s">
        <v>56</v>
      </c>
      <c r="AC2886">
        <v>6403</v>
      </c>
      <c r="AK2886">
        <v>32</v>
      </c>
      <c r="AL2886">
        <v>0</v>
      </c>
      <c r="AS2886">
        <v>251</v>
      </c>
      <c r="AZ2886">
        <v>218.54</v>
      </c>
      <c r="BB2886">
        <v>32</v>
      </c>
    </row>
    <row r="2887" spans="1:55" x14ac:dyDescent="0.25">
      <c r="A2887" t="s">
        <v>54</v>
      </c>
      <c r="B2887">
        <v>110027</v>
      </c>
      <c r="C2887" t="s">
        <v>55</v>
      </c>
      <c r="D2887" t="s">
        <v>56</v>
      </c>
      <c r="E2887" s="1">
        <v>45979</v>
      </c>
      <c r="F2887" t="s">
        <v>3364</v>
      </c>
      <c r="G2887" t="s">
        <v>63</v>
      </c>
      <c r="H2887" s="4">
        <v>222477000000000</v>
      </c>
      <c r="I2887">
        <v>29811</v>
      </c>
      <c r="J2887" s="3">
        <v>45980.193749999999</v>
      </c>
      <c r="K2887" t="s">
        <v>5760</v>
      </c>
      <c r="L2887" t="s">
        <v>59</v>
      </c>
      <c r="M2887">
        <v>316</v>
      </c>
      <c r="N2887">
        <v>-80</v>
      </c>
      <c r="O2887">
        <v>0</v>
      </c>
      <c r="P2887">
        <v>236</v>
      </c>
      <c r="Q2887">
        <v>32</v>
      </c>
      <c r="R2887">
        <v>0</v>
      </c>
      <c r="S2887">
        <v>0</v>
      </c>
      <c r="T2887">
        <v>0</v>
      </c>
      <c r="U2887">
        <v>268</v>
      </c>
      <c r="V2887">
        <v>268</v>
      </c>
      <c r="W2887">
        <v>0</v>
      </c>
      <c r="X2887" t="s">
        <v>64</v>
      </c>
      <c r="Y2887">
        <v>61.98</v>
      </c>
      <c r="Z2887">
        <v>7.84</v>
      </c>
      <c r="AA2887" t="s">
        <v>65</v>
      </c>
      <c r="AB2887" t="s">
        <v>56</v>
      </c>
      <c r="AC2887">
        <v>8662</v>
      </c>
      <c r="AK2887">
        <v>32</v>
      </c>
      <c r="AL2887">
        <v>0</v>
      </c>
      <c r="AS2887">
        <v>268</v>
      </c>
      <c r="AZ2887">
        <v>236</v>
      </c>
      <c r="BB2887">
        <v>32</v>
      </c>
    </row>
    <row r="2888" spans="1:55" x14ac:dyDescent="0.25">
      <c r="A2888" t="s">
        <v>54</v>
      </c>
      <c r="B2888">
        <v>110027</v>
      </c>
      <c r="C2888" t="s">
        <v>55</v>
      </c>
      <c r="D2888" t="s">
        <v>56</v>
      </c>
      <c r="E2888" s="1">
        <v>45979</v>
      </c>
      <c r="F2888" t="s">
        <v>3365</v>
      </c>
      <c r="G2888" t="s">
        <v>63</v>
      </c>
      <c r="H2888" s="4">
        <v>222477000000000</v>
      </c>
      <c r="I2888">
        <v>29811</v>
      </c>
      <c r="J2888" s="3">
        <v>45980.197916666664</v>
      </c>
      <c r="K2888" t="s">
        <v>5760</v>
      </c>
      <c r="L2888" t="s">
        <v>59</v>
      </c>
      <c r="M2888">
        <v>398</v>
      </c>
      <c r="N2888">
        <v>-93.75</v>
      </c>
      <c r="O2888">
        <v>0</v>
      </c>
      <c r="P2888">
        <v>304.25</v>
      </c>
      <c r="Q2888">
        <v>32</v>
      </c>
      <c r="R2888">
        <v>0</v>
      </c>
      <c r="S2888">
        <v>-0.25</v>
      </c>
      <c r="T2888">
        <v>0</v>
      </c>
      <c r="U2888">
        <v>336</v>
      </c>
      <c r="V2888">
        <v>336</v>
      </c>
      <c r="W2888">
        <v>0</v>
      </c>
      <c r="X2888" t="s">
        <v>64</v>
      </c>
      <c r="Y2888">
        <v>82.1</v>
      </c>
      <c r="Z2888">
        <v>11.02</v>
      </c>
      <c r="AA2888" t="s">
        <v>65</v>
      </c>
      <c r="AB2888" t="s">
        <v>56</v>
      </c>
      <c r="AC2888">
        <v>2117</v>
      </c>
      <c r="AK2888">
        <v>32</v>
      </c>
      <c r="AL2888">
        <v>0</v>
      </c>
      <c r="AS2888">
        <v>336</v>
      </c>
      <c r="AZ2888">
        <v>304.25</v>
      </c>
      <c r="BB2888">
        <v>32</v>
      </c>
    </row>
    <row r="2889" spans="1:55" x14ac:dyDescent="0.25">
      <c r="A2889" t="s">
        <v>54</v>
      </c>
      <c r="B2889">
        <v>110027</v>
      </c>
      <c r="C2889" t="s">
        <v>55</v>
      </c>
      <c r="D2889" t="s">
        <v>56</v>
      </c>
      <c r="E2889" s="1">
        <v>45979</v>
      </c>
      <c r="F2889" t="s">
        <v>3366</v>
      </c>
      <c r="G2889" t="s">
        <v>63</v>
      </c>
      <c r="H2889" s="4">
        <v>222478000000000</v>
      </c>
      <c r="I2889">
        <v>29811</v>
      </c>
      <c r="J2889" s="3">
        <v>45980.20416666667</v>
      </c>
      <c r="K2889" t="s">
        <v>5760</v>
      </c>
      <c r="L2889" t="s">
        <v>59</v>
      </c>
      <c r="M2889">
        <v>314.66000000000003</v>
      </c>
      <c r="N2889">
        <v>0</v>
      </c>
      <c r="O2889">
        <v>0</v>
      </c>
      <c r="P2889">
        <v>314.66000000000003</v>
      </c>
      <c r="Q2889">
        <v>32</v>
      </c>
      <c r="R2889">
        <v>0</v>
      </c>
      <c r="S2889">
        <v>0.34</v>
      </c>
      <c r="T2889">
        <v>0</v>
      </c>
      <c r="U2889">
        <v>347</v>
      </c>
      <c r="V2889">
        <v>347</v>
      </c>
      <c r="W2889">
        <v>0</v>
      </c>
      <c r="X2889" t="s">
        <v>64</v>
      </c>
      <c r="Y2889">
        <v>81.42</v>
      </c>
      <c r="Z2889">
        <v>6.22</v>
      </c>
      <c r="AA2889" t="s">
        <v>65</v>
      </c>
      <c r="AB2889" t="s">
        <v>56</v>
      </c>
      <c r="AC2889">
        <v>7477</v>
      </c>
      <c r="AK2889">
        <v>32</v>
      </c>
      <c r="AL2889">
        <v>0</v>
      </c>
      <c r="AS2889">
        <v>347</v>
      </c>
      <c r="AZ2889">
        <v>314.66000000000003</v>
      </c>
      <c r="BB2889">
        <v>32</v>
      </c>
    </row>
    <row r="2890" spans="1:55" x14ac:dyDescent="0.25">
      <c r="A2890" t="s">
        <v>54</v>
      </c>
      <c r="B2890">
        <v>110027</v>
      </c>
      <c r="C2890" t="s">
        <v>55</v>
      </c>
      <c r="D2890" t="s">
        <v>56</v>
      </c>
      <c r="E2890" s="1">
        <v>45979</v>
      </c>
      <c r="F2890" t="s">
        <v>3367</v>
      </c>
      <c r="G2890" t="s">
        <v>63</v>
      </c>
      <c r="H2890" s="4">
        <v>222478000000000</v>
      </c>
      <c r="I2890">
        <v>29811</v>
      </c>
      <c r="J2890" s="3">
        <v>45980.206944444442</v>
      </c>
      <c r="K2890" t="s">
        <v>5760</v>
      </c>
      <c r="L2890" t="s">
        <v>59</v>
      </c>
      <c r="M2890">
        <v>398</v>
      </c>
      <c r="N2890">
        <v>-93.75</v>
      </c>
      <c r="O2890">
        <v>0</v>
      </c>
      <c r="P2890">
        <v>304.25</v>
      </c>
      <c r="Q2890">
        <v>32</v>
      </c>
      <c r="R2890">
        <v>0</v>
      </c>
      <c r="S2890">
        <v>-0.25</v>
      </c>
      <c r="T2890">
        <v>0</v>
      </c>
      <c r="U2890">
        <v>336</v>
      </c>
      <c r="V2890">
        <v>336</v>
      </c>
      <c r="W2890">
        <v>0</v>
      </c>
      <c r="X2890" t="s">
        <v>64</v>
      </c>
      <c r="Y2890">
        <v>105.3</v>
      </c>
      <c r="Z2890">
        <v>9.82</v>
      </c>
      <c r="AA2890" t="s">
        <v>65</v>
      </c>
      <c r="AB2890" t="s">
        <v>56</v>
      </c>
      <c r="AC2890">
        <v>4240</v>
      </c>
      <c r="AK2890">
        <v>32</v>
      </c>
      <c r="AL2890">
        <v>0</v>
      </c>
      <c r="AS2890">
        <v>336</v>
      </c>
      <c r="AZ2890">
        <v>304.25</v>
      </c>
      <c r="BB2890">
        <v>32</v>
      </c>
    </row>
    <row r="2891" spans="1:55" x14ac:dyDescent="0.25">
      <c r="A2891" t="s">
        <v>54</v>
      </c>
      <c r="B2891">
        <v>110027</v>
      </c>
      <c r="C2891" t="s">
        <v>55</v>
      </c>
      <c r="D2891" t="s">
        <v>56</v>
      </c>
      <c r="E2891" s="1">
        <v>45979</v>
      </c>
      <c r="F2891" t="s">
        <v>3368</v>
      </c>
      <c r="G2891" t="s">
        <v>67</v>
      </c>
      <c r="J2891" s="3">
        <v>45980.243750000001</v>
      </c>
      <c r="K2891" t="s">
        <v>5760</v>
      </c>
      <c r="L2891" t="s">
        <v>59</v>
      </c>
      <c r="M2891">
        <v>387</v>
      </c>
      <c r="N2891">
        <v>0</v>
      </c>
      <c r="O2891">
        <v>0</v>
      </c>
      <c r="P2891">
        <v>387</v>
      </c>
      <c r="Q2891">
        <v>0</v>
      </c>
      <c r="R2891">
        <v>19.34</v>
      </c>
      <c r="S2891">
        <v>-0.34</v>
      </c>
      <c r="T2891">
        <v>0</v>
      </c>
      <c r="U2891">
        <v>406</v>
      </c>
      <c r="V2891">
        <v>406</v>
      </c>
      <c r="W2891">
        <v>0</v>
      </c>
      <c r="X2891" t="s">
        <v>109</v>
      </c>
      <c r="Y2891">
        <v>92.02</v>
      </c>
      <c r="Z2891">
        <v>6.32</v>
      </c>
      <c r="AA2891" t="s">
        <v>74</v>
      </c>
      <c r="AB2891" t="s">
        <v>75</v>
      </c>
      <c r="AE2891" t="s">
        <v>632</v>
      </c>
      <c r="AF2891" t="s">
        <v>633</v>
      </c>
      <c r="AG2891">
        <v>9874123650</v>
      </c>
      <c r="AK2891">
        <v>0</v>
      </c>
      <c r="AL2891">
        <v>0</v>
      </c>
      <c r="AM2891">
        <v>46</v>
      </c>
      <c r="AN2891">
        <v>360</v>
      </c>
      <c r="AV2891">
        <v>387</v>
      </c>
      <c r="AW2891">
        <v>9.67</v>
      </c>
      <c r="AX2891">
        <v>387</v>
      </c>
      <c r="AY2891">
        <v>9.67</v>
      </c>
      <c r="AZ2891">
        <v>387</v>
      </c>
    </row>
    <row r="2892" spans="1:55" x14ac:dyDescent="0.25">
      <c r="A2892" t="s">
        <v>54</v>
      </c>
      <c r="B2892">
        <v>110027</v>
      </c>
      <c r="C2892" t="s">
        <v>55</v>
      </c>
      <c r="D2892" t="s">
        <v>56</v>
      </c>
      <c r="E2892" s="1">
        <v>45979</v>
      </c>
      <c r="F2892" t="s">
        <v>3369</v>
      </c>
      <c r="G2892" t="s">
        <v>67</v>
      </c>
      <c r="J2892" s="3">
        <v>45980.25</v>
      </c>
      <c r="K2892" t="s">
        <v>5760</v>
      </c>
      <c r="L2892" t="s">
        <v>59</v>
      </c>
      <c r="M2892">
        <v>99</v>
      </c>
      <c r="N2892">
        <v>-27.72</v>
      </c>
      <c r="O2892">
        <v>0</v>
      </c>
      <c r="P2892">
        <v>71.28</v>
      </c>
      <c r="Q2892">
        <v>0</v>
      </c>
      <c r="R2892">
        <v>3.56</v>
      </c>
      <c r="S2892">
        <v>0.16</v>
      </c>
      <c r="T2892">
        <v>0</v>
      </c>
      <c r="U2892">
        <v>75</v>
      </c>
      <c r="V2892">
        <v>75</v>
      </c>
      <c r="W2892">
        <v>0</v>
      </c>
      <c r="X2892" t="s">
        <v>68</v>
      </c>
      <c r="Y2892">
        <v>24.42</v>
      </c>
      <c r="Z2892">
        <v>1.96</v>
      </c>
      <c r="AA2892" t="s">
        <v>74</v>
      </c>
      <c r="AB2892" t="s">
        <v>75</v>
      </c>
      <c r="AE2892" t="s">
        <v>2307</v>
      </c>
      <c r="AF2892" t="s">
        <v>2308</v>
      </c>
      <c r="AG2892">
        <v>9971758569</v>
      </c>
      <c r="AK2892">
        <v>0</v>
      </c>
      <c r="AL2892">
        <v>0</v>
      </c>
      <c r="AN2892">
        <v>75</v>
      </c>
      <c r="AV2892">
        <v>71.28</v>
      </c>
      <c r="AW2892">
        <v>1.78</v>
      </c>
      <c r="AX2892">
        <v>71.28</v>
      </c>
      <c r="AY2892">
        <v>1.78</v>
      </c>
      <c r="AZ2892">
        <v>71.28</v>
      </c>
    </row>
    <row r="2893" spans="1:55" x14ac:dyDescent="0.25">
      <c r="A2893" t="s">
        <v>54</v>
      </c>
      <c r="B2893">
        <v>110027</v>
      </c>
      <c r="C2893" t="s">
        <v>55</v>
      </c>
      <c r="D2893" t="s">
        <v>56</v>
      </c>
      <c r="E2893" s="1">
        <v>45980</v>
      </c>
      <c r="F2893" t="s">
        <v>3370</v>
      </c>
      <c r="G2893" t="s">
        <v>63</v>
      </c>
      <c r="H2893" s="4">
        <v>222498000000000</v>
      </c>
      <c r="I2893">
        <v>29811</v>
      </c>
      <c r="J2893" s="3">
        <v>45980.458333333336</v>
      </c>
      <c r="K2893" t="s">
        <v>5760</v>
      </c>
      <c r="L2893" t="s">
        <v>59</v>
      </c>
      <c r="M2893">
        <v>349</v>
      </c>
      <c r="N2893">
        <v>-175</v>
      </c>
      <c r="O2893">
        <v>0</v>
      </c>
      <c r="P2893">
        <v>174</v>
      </c>
      <c r="Q2893">
        <v>32</v>
      </c>
      <c r="R2893">
        <v>0</v>
      </c>
      <c r="S2893">
        <v>0</v>
      </c>
      <c r="T2893">
        <v>0</v>
      </c>
      <c r="U2893">
        <v>206</v>
      </c>
      <c r="V2893">
        <v>206</v>
      </c>
      <c r="W2893">
        <v>0</v>
      </c>
      <c r="X2893" t="s">
        <v>64</v>
      </c>
      <c r="Y2893">
        <v>54.25</v>
      </c>
      <c r="Z2893">
        <v>4.7699999999999996</v>
      </c>
      <c r="AA2893" t="s">
        <v>65</v>
      </c>
      <c r="AB2893" t="s">
        <v>56</v>
      </c>
      <c r="AC2893">
        <v>9584</v>
      </c>
      <c r="AK2893">
        <v>32</v>
      </c>
      <c r="AL2893">
        <v>0</v>
      </c>
      <c r="AS2893">
        <v>206</v>
      </c>
      <c r="AZ2893">
        <v>174</v>
      </c>
      <c r="BB2893">
        <v>32</v>
      </c>
    </row>
    <row r="2894" spans="1:55" x14ac:dyDescent="0.25">
      <c r="A2894" t="s">
        <v>54</v>
      </c>
      <c r="B2894">
        <v>110027</v>
      </c>
      <c r="C2894" t="s">
        <v>55</v>
      </c>
      <c r="D2894" t="s">
        <v>56</v>
      </c>
      <c r="E2894" s="1">
        <v>45980</v>
      </c>
      <c r="F2894" t="s">
        <v>3371</v>
      </c>
      <c r="G2894" t="s">
        <v>58</v>
      </c>
      <c r="H2894">
        <v>7495932761</v>
      </c>
      <c r="I2894">
        <v>18528960</v>
      </c>
      <c r="J2894" s="3">
        <v>45980.466666666667</v>
      </c>
      <c r="K2894" t="s">
        <v>5760</v>
      </c>
      <c r="L2894" t="s">
        <v>59</v>
      </c>
      <c r="M2894">
        <v>468</v>
      </c>
      <c r="N2894">
        <v>-174.5</v>
      </c>
      <c r="O2894">
        <v>0</v>
      </c>
      <c r="P2894">
        <v>293.5</v>
      </c>
      <c r="Q2894">
        <v>32</v>
      </c>
      <c r="R2894">
        <v>0</v>
      </c>
      <c r="S2894">
        <v>0</v>
      </c>
      <c r="T2894">
        <v>0</v>
      </c>
      <c r="U2894">
        <v>325.5</v>
      </c>
      <c r="V2894">
        <v>325.5</v>
      </c>
      <c r="W2894">
        <v>0</v>
      </c>
      <c r="X2894" t="s">
        <v>60</v>
      </c>
      <c r="Y2894">
        <v>78.88</v>
      </c>
      <c r="Z2894">
        <v>9.77</v>
      </c>
      <c r="AA2894" t="s">
        <v>61</v>
      </c>
      <c r="AB2894" t="s">
        <v>56</v>
      </c>
      <c r="AC2894">
        <v>2761</v>
      </c>
      <c r="AK2894">
        <v>32</v>
      </c>
      <c r="AL2894">
        <v>0</v>
      </c>
      <c r="AT2894">
        <v>325.5</v>
      </c>
      <c r="AZ2894">
        <v>293.5</v>
      </c>
      <c r="BC2894">
        <v>32</v>
      </c>
    </row>
    <row r="2895" spans="1:55" x14ac:dyDescent="0.25">
      <c r="A2895" t="s">
        <v>54</v>
      </c>
      <c r="B2895">
        <v>110027</v>
      </c>
      <c r="C2895" t="s">
        <v>55</v>
      </c>
      <c r="D2895" t="s">
        <v>56</v>
      </c>
      <c r="E2895" s="1">
        <v>45980</v>
      </c>
      <c r="F2895" t="s">
        <v>3372</v>
      </c>
      <c r="G2895" t="s">
        <v>63</v>
      </c>
      <c r="H2895" s="4">
        <v>222501000000000</v>
      </c>
      <c r="I2895">
        <v>29811</v>
      </c>
      <c r="J2895" s="3">
        <v>45980.470833333333</v>
      </c>
      <c r="K2895" t="s">
        <v>5760</v>
      </c>
      <c r="L2895" t="s">
        <v>59</v>
      </c>
      <c r="M2895">
        <v>309</v>
      </c>
      <c r="N2895">
        <v>-93.75</v>
      </c>
      <c r="O2895">
        <v>0</v>
      </c>
      <c r="P2895">
        <v>215.25</v>
      </c>
      <c r="Q2895">
        <v>32</v>
      </c>
      <c r="R2895">
        <v>0</v>
      </c>
      <c r="S2895">
        <v>-0.25</v>
      </c>
      <c r="T2895">
        <v>0</v>
      </c>
      <c r="U2895">
        <v>247</v>
      </c>
      <c r="V2895">
        <v>247</v>
      </c>
      <c r="W2895">
        <v>0</v>
      </c>
      <c r="X2895" t="s">
        <v>64</v>
      </c>
      <c r="Y2895">
        <v>63.97</v>
      </c>
      <c r="Z2895">
        <v>5</v>
      </c>
      <c r="AA2895" t="s">
        <v>65</v>
      </c>
      <c r="AB2895" t="s">
        <v>56</v>
      </c>
      <c r="AC2895">
        <v>4345</v>
      </c>
      <c r="AK2895">
        <v>32</v>
      </c>
      <c r="AL2895">
        <v>0</v>
      </c>
      <c r="AS2895">
        <v>247</v>
      </c>
      <c r="AZ2895">
        <v>215.25</v>
      </c>
      <c r="BB2895">
        <v>32</v>
      </c>
    </row>
    <row r="2896" spans="1:55" x14ac:dyDescent="0.25">
      <c r="A2896" t="s">
        <v>54</v>
      </c>
      <c r="B2896">
        <v>110027</v>
      </c>
      <c r="C2896" t="s">
        <v>55</v>
      </c>
      <c r="D2896" t="s">
        <v>56</v>
      </c>
      <c r="E2896" s="1">
        <v>45980</v>
      </c>
      <c r="F2896" t="s">
        <v>3373</v>
      </c>
      <c r="G2896" t="s">
        <v>63</v>
      </c>
      <c r="H2896" s="4">
        <v>222505000000000</v>
      </c>
      <c r="I2896">
        <v>29811</v>
      </c>
      <c r="J2896" s="3">
        <v>45980.51666666667</v>
      </c>
      <c r="K2896" t="s">
        <v>5760</v>
      </c>
      <c r="L2896" t="s">
        <v>59</v>
      </c>
      <c r="M2896">
        <v>199</v>
      </c>
      <c r="N2896">
        <v>-89.55</v>
      </c>
      <c r="O2896">
        <v>0</v>
      </c>
      <c r="P2896">
        <v>109.45</v>
      </c>
      <c r="Q2896">
        <v>32</v>
      </c>
      <c r="R2896">
        <v>0</v>
      </c>
      <c r="S2896">
        <v>-0.45</v>
      </c>
      <c r="T2896">
        <v>0</v>
      </c>
      <c r="U2896">
        <v>141</v>
      </c>
      <c r="V2896">
        <v>141</v>
      </c>
      <c r="W2896">
        <v>0</v>
      </c>
      <c r="X2896" t="s">
        <v>64</v>
      </c>
      <c r="Y2896">
        <v>40.479999999999997</v>
      </c>
      <c r="Z2896">
        <v>3.38</v>
      </c>
      <c r="AA2896" t="s">
        <v>65</v>
      </c>
      <c r="AB2896" t="s">
        <v>56</v>
      </c>
      <c r="AC2896">
        <v>380</v>
      </c>
      <c r="AK2896">
        <v>32</v>
      </c>
      <c r="AL2896">
        <v>0</v>
      </c>
      <c r="AS2896">
        <v>141</v>
      </c>
      <c r="AZ2896">
        <v>109.45</v>
      </c>
      <c r="BB2896">
        <v>32</v>
      </c>
    </row>
    <row r="2897" spans="1:55" x14ac:dyDescent="0.25">
      <c r="A2897" t="s">
        <v>54</v>
      </c>
      <c r="B2897">
        <v>110027</v>
      </c>
      <c r="C2897" t="s">
        <v>55</v>
      </c>
      <c r="D2897" t="s">
        <v>56</v>
      </c>
      <c r="E2897" s="1">
        <v>45980</v>
      </c>
      <c r="F2897" t="s">
        <v>3374</v>
      </c>
      <c r="G2897" t="s">
        <v>63</v>
      </c>
      <c r="H2897" s="4">
        <v>222505000000000</v>
      </c>
      <c r="I2897">
        <v>29811</v>
      </c>
      <c r="J2897" s="3">
        <v>45980.523611111108</v>
      </c>
      <c r="K2897" t="s">
        <v>5760</v>
      </c>
      <c r="L2897" t="s">
        <v>59</v>
      </c>
      <c r="M2897">
        <v>378</v>
      </c>
      <c r="N2897">
        <v>-93.75</v>
      </c>
      <c r="O2897">
        <v>0</v>
      </c>
      <c r="P2897">
        <v>284.25</v>
      </c>
      <c r="Q2897">
        <v>32</v>
      </c>
      <c r="R2897">
        <v>0</v>
      </c>
      <c r="S2897">
        <v>-0.25</v>
      </c>
      <c r="T2897">
        <v>0</v>
      </c>
      <c r="U2897">
        <v>316</v>
      </c>
      <c r="V2897">
        <v>316</v>
      </c>
      <c r="W2897">
        <v>0</v>
      </c>
      <c r="X2897" t="s">
        <v>64</v>
      </c>
      <c r="Y2897">
        <v>62.37</v>
      </c>
      <c r="Z2897">
        <v>7.59</v>
      </c>
      <c r="AA2897" t="s">
        <v>65</v>
      </c>
      <c r="AB2897" t="s">
        <v>56</v>
      </c>
      <c r="AC2897">
        <v>8613</v>
      </c>
      <c r="AK2897">
        <v>32</v>
      </c>
      <c r="AL2897">
        <v>0</v>
      </c>
      <c r="AS2897">
        <v>316</v>
      </c>
      <c r="AZ2897">
        <v>284.25</v>
      </c>
      <c r="BB2897">
        <v>32</v>
      </c>
    </row>
    <row r="2898" spans="1:55" x14ac:dyDescent="0.25">
      <c r="A2898" t="s">
        <v>54</v>
      </c>
      <c r="B2898">
        <v>110027</v>
      </c>
      <c r="C2898" t="s">
        <v>55</v>
      </c>
      <c r="D2898" t="s">
        <v>56</v>
      </c>
      <c r="E2898" s="1">
        <v>45980</v>
      </c>
      <c r="F2898" t="s">
        <v>3375</v>
      </c>
      <c r="G2898" t="s">
        <v>63</v>
      </c>
      <c r="H2898" s="4">
        <v>222505000000000</v>
      </c>
      <c r="I2898">
        <v>29811</v>
      </c>
      <c r="J2898" s="3">
        <v>45980.523611111108</v>
      </c>
      <c r="K2898" t="s">
        <v>5760</v>
      </c>
      <c r="L2898" t="s">
        <v>59</v>
      </c>
      <c r="M2898">
        <v>496</v>
      </c>
      <c r="N2898">
        <v>0</v>
      </c>
      <c r="O2898">
        <v>0</v>
      </c>
      <c r="P2898">
        <v>496</v>
      </c>
      <c r="Q2898">
        <v>32</v>
      </c>
      <c r="R2898">
        <v>0</v>
      </c>
      <c r="S2898">
        <v>0</v>
      </c>
      <c r="T2898">
        <v>0</v>
      </c>
      <c r="U2898">
        <v>528</v>
      </c>
      <c r="V2898">
        <v>528</v>
      </c>
      <c r="W2898">
        <v>0</v>
      </c>
      <c r="X2898" t="s">
        <v>64</v>
      </c>
      <c r="Y2898">
        <v>100.75</v>
      </c>
      <c r="Z2898">
        <v>9.5399999999999991</v>
      </c>
      <c r="AA2898" t="s">
        <v>65</v>
      </c>
      <c r="AB2898" t="s">
        <v>56</v>
      </c>
      <c r="AC2898">
        <v>3465</v>
      </c>
      <c r="AK2898">
        <v>32</v>
      </c>
      <c r="AL2898">
        <v>0</v>
      </c>
      <c r="AS2898">
        <v>528</v>
      </c>
      <c r="AZ2898">
        <v>496</v>
      </c>
      <c r="BB2898">
        <v>32</v>
      </c>
    </row>
    <row r="2899" spans="1:55" x14ac:dyDescent="0.25">
      <c r="A2899" t="s">
        <v>54</v>
      </c>
      <c r="B2899">
        <v>110027</v>
      </c>
      <c r="C2899" t="s">
        <v>55</v>
      </c>
      <c r="D2899" t="s">
        <v>56</v>
      </c>
      <c r="E2899" s="1">
        <v>45980</v>
      </c>
      <c r="F2899" t="s">
        <v>3376</v>
      </c>
      <c r="G2899" t="s">
        <v>63</v>
      </c>
      <c r="H2899" s="4">
        <v>222507000000000</v>
      </c>
      <c r="I2899">
        <v>29811</v>
      </c>
      <c r="J2899" s="3">
        <v>45980.539583333331</v>
      </c>
      <c r="K2899" t="s">
        <v>5760</v>
      </c>
      <c r="L2899" t="s">
        <v>59</v>
      </c>
      <c r="M2899">
        <v>518</v>
      </c>
      <c r="N2899">
        <v>-175</v>
      </c>
      <c r="O2899">
        <v>0</v>
      </c>
      <c r="P2899">
        <v>343</v>
      </c>
      <c r="Q2899">
        <v>32</v>
      </c>
      <c r="R2899">
        <v>0</v>
      </c>
      <c r="S2899">
        <v>0</v>
      </c>
      <c r="T2899">
        <v>0</v>
      </c>
      <c r="U2899">
        <v>375</v>
      </c>
      <c r="V2899">
        <v>375</v>
      </c>
      <c r="W2899">
        <v>0</v>
      </c>
      <c r="X2899" t="s">
        <v>64</v>
      </c>
      <c r="Y2899">
        <v>73.33</v>
      </c>
      <c r="Z2899">
        <v>5.54</v>
      </c>
      <c r="AA2899" t="s">
        <v>65</v>
      </c>
      <c r="AB2899" t="s">
        <v>56</v>
      </c>
      <c r="AC2899">
        <v>2992</v>
      </c>
      <c r="AK2899">
        <v>32</v>
      </c>
      <c r="AL2899">
        <v>0</v>
      </c>
      <c r="AS2899">
        <v>375</v>
      </c>
      <c r="AZ2899">
        <v>343</v>
      </c>
      <c r="BB2899">
        <v>32</v>
      </c>
    </row>
    <row r="2900" spans="1:55" x14ac:dyDescent="0.25">
      <c r="A2900" t="s">
        <v>54</v>
      </c>
      <c r="B2900">
        <v>110027</v>
      </c>
      <c r="C2900" t="s">
        <v>55</v>
      </c>
      <c r="D2900" t="s">
        <v>56</v>
      </c>
      <c r="E2900" s="1">
        <v>45980</v>
      </c>
      <c r="F2900" t="s">
        <v>3377</v>
      </c>
      <c r="G2900" t="s">
        <v>58</v>
      </c>
      <c r="H2900">
        <v>7497922246</v>
      </c>
      <c r="I2900">
        <v>18528960</v>
      </c>
      <c r="J2900" s="3">
        <v>45980.539583333331</v>
      </c>
      <c r="K2900" t="s">
        <v>5760</v>
      </c>
      <c r="L2900" t="s">
        <v>59</v>
      </c>
      <c r="M2900">
        <v>219</v>
      </c>
      <c r="N2900">
        <v>-100</v>
      </c>
      <c r="O2900">
        <v>0</v>
      </c>
      <c r="P2900">
        <v>119</v>
      </c>
      <c r="Q2900">
        <v>32</v>
      </c>
      <c r="R2900">
        <v>0</v>
      </c>
      <c r="S2900">
        <v>0</v>
      </c>
      <c r="T2900">
        <v>0</v>
      </c>
      <c r="U2900">
        <v>151</v>
      </c>
      <c r="V2900">
        <v>151</v>
      </c>
      <c r="W2900">
        <v>0</v>
      </c>
      <c r="X2900" t="s">
        <v>60</v>
      </c>
      <c r="Y2900">
        <v>38.82</v>
      </c>
      <c r="Z2900">
        <v>4.7699999999999996</v>
      </c>
      <c r="AA2900" t="s">
        <v>61</v>
      </c>
      <c r="AB2900" t="s">
        <v>56</v>
      </c>
      <c r="AC2900">
        <v>2246</v>
      </c>
      <c r="AK2900">
        <v>32</v>
      </c>
      <c r="AL2900">
        <v>0</v>
      </c>
      <c r="AT2900">
        <v>151</v>
      </c>
      <c r="AZ2900">
        <v>119</v>
      </c>
      <c r="BC2900">
        <v>32</v>
      </c>
    </row>
    <row r="2901" spans="1:55" x14ac:dyDescent="0.25">
      <c r="A2901" t="s">
        <v>54</v>
      </c>
      <c r="B2901">
        <v>110027</v>
      </c>
      <c r="C2901" t="s">
        <v>55</v>
      </c>
      <c r="D2901" t="s">
        <v>56</v>
      </c>
      <c r="E2901" s="1">
        <v>45980</v>
      </c>
      <c r="F2901" t="s">
        <v>3378</v>
      </c>
      <c r="G2901" t="s">
        <v>67</v>
      </c>
      <c r="J2901" s="3">
        <v>45980.554861111108</v>
      </c>
      <c r="K2901" t="s">
        <v>5760</v>
      </c>
      <c r="L2901" t="s">
        <v>59</v>
      </c>
      <c r="M2901">
        <v>99</v>
      </c>
      <c r="N2901">
        <v>0</v>
      </c>
      <c r="O2901">
        <v>0</v>
      </c>
      <c r="P2901">
        <v>99</v>
      </c>
      <c r="Q2901">
        <v>0</v>
      </c>
      <c r="R2901">
        <v>4.96</v>
      </c>
      <c r="S2901">
        <v>0.04</v>
      </c>
      <c r="T2901">
        <v>0</v>
      </c>
      <c r="U2901">
        <v>104</v>
      </c>
      <c r="V2901">
        <v>104</v>
      </c>
      <c r="W2901">
        <v>0</v>
      </c>
      <c r="X2901" t="s">
        <v>68</v>
      </c>
      <c r="Y2901">
        <v>22.05</v>
      </c>
      <c r="Z2901">
        <v>1.96</v>
      </c>
      <c r="AA2901" t="s">
        <v>74</v>
      </c>
      <c r="AB2901" t="s">
        <v>75</v>
      </c>
      <c r="AE2901" t="s">
        <v>89</v>
      </c>
      <c r="AF2901" t="s">
        <v>56</v>
      </c>
      <c r="AG2901">
        <v>8929758003</v>
      </c>
      <c r="AK2901">
        <v>0</v>
      </c>
      <c r="AL2901">
        <v>0</v>
      </c>
      <c r="AN2901">
        <v>104</v>
      </c>
      <c r="AV2901">
        <v>99</v>
      </c>
      <c r="AW2901">
        <v>2.48</v>
      </c>
      <c r="AX2901">
        <v>99</v>
      </c>
      <c r="AY2901">
        <v>2.48</v>
      </c>
      <c r="AZ2901">
        <v>99</v>
      </c>
    </row>
    <row r="2902" spans="1:55" x14ac:dyDescent="0.25">
      <c r="A2902" t="s">
        <v>54</v>
      </c>
      <c r="B2902">
        <v>110027</v>
      </c>
      <c r="C2902" t="s">
        <v>55</v>
      </c>
      <c r="D2902" t="s">
        <v>56</v>
      </c>
      <c r="E2902" s="1">
        <v>45980</v>
      </c>
      <c r="F2902" t="s">
        <v>3379</v>
      </c>
      <c r="G2902" t="s">
        <v>63</v>
      </c>
      <c r="H2902" s="4">
        <v>222508000000000</v>
      </c>
      <c r="I2902">
        <v>29811</v>
      </c>
      <c r="J2902" s="3">
        <v>45980.556944444441</v>
      </c>
      <c r="K2902" t="s">
        <v>5760</v>
      </c>
      <c r="L2902" t="s">
        <v>59</v>
      </c>
      <c r="M2902">
        <v>158</v>
      </c>
      <c r="N2902">
        <v>-40</v>
      </c>
      <c r="O2902">
        <v>0</v>
      </c>
      <c r="P2902">
        <v>118</v>
      </c>
      <c r="Q2902">
        <v>32</v>
      </c>
      <c r="R2902">
        <v>0</v>
      </c>
      <c r="S2902">
        <v>0</v>
      </c>
      <c r="T2902">
        <v>0</v>
      </c>
      <c r="U2902">
        <v>150</v>
      </c>
      <c r="V2902">
        <v>150</v>
      </c>
      <c r="W2902">
        <v>0</v>
      </c>
      <c r="X2902" t="s">
        <v>64</v>
      </c>
      <c r="Y2902">
        <v>30.99</v>
      </c>
      <c r="Z2902">
        <v>3.92</v>
      </c>
      <c r="AA2902" t="s">
        <v>65</v>
      </c>
      <c r="AB2902" t="s">
        <v>56</v>
      </c>
      <c r="AC2902">
        <v>1951</v>
      </c>
      <c r="AK2902">
        <v>32</v>
      </c>
      <c r="AL2902">
        <v>0</v>
      </c>
      <c r="AS2902">
        <v>150</v>
      </c>
      <c r="AZ2902">
        <v>118</v>
      </c>
      <c r="BB2902">
        <v>32</v>
      </c>
    </row>
    <row r="2903" spans="1:55" x14ac:dyDescent="0.25">
      <c r="A2903" t="s">
        <v>54</v>
      </c>
      <c r="B2903">
        <v>110027</v>
      </c>
      <c r="C2903" t="s">
        <v>55</v>
      </c>
      <c r="D2903" t="s">
        <v>56</v>
      </c>
      <c r="E2903" s="1">
        <v>45980</v>
      </c>
      <c r="F2903" t="s">
        <v>3380</v>
      </c>
      <c r="G2903" t="s">
        <v>63</v>
      </c>
      <c r="H2903" s="4">
        <v>222509000000000</v>
      </c>
      <c r="I2903">
        <v>29811</v>
      </c>
      <c r="J2903" s="3">
        <v>45980.563888888886</v>
      </c>
      <c r="K2903" t="s">
        <v>5760</v>
      </c>
      <c r="L2903" t="s">
        <v>59</v>
      </c>
      <c r="M2903">
        <v>349</v>
      </c>
      <c r="N2903">
        <v>-93.75</v>
      </c>
      <c r="O2903">
        <v>0</v>
      </c>
      <c r="P2903">
        <v>255.25</v>
      </c>
      <c r="Q2903">
        <v>32</v>
      </c>
      <c r="R2903">
        <v>0</v>
      </c>
      <c r="S2903">
        <v>-0.25</v>
      </c>
      <c r="T2903">
        <v>0</v>
      </c>
      <c r="U2903">
        <v>287</v>
      </c>
      <c r="V2903">
        <v>287</v>
      </c>
      <c r="W2903">
        <v>0</v>
      </c>
      <c r="X2903" t="s">
        <v>64</v>
      </c>
      <c r="Y2903">
        <v>82.33</v>
      </c>
      <c r="Z2903">
        <v>5</v>
      </c>
      <c r="AA2903" t="s">
        <v>65</v>
      </c>
      <c r="AB2903" t="s">
        <v>56</v>
      </c>
      <c r="AC2903">
        <v>4383</v>
      </c>
      <c r="AK2903">
        <v>32</v>
      </c>
      <c r="AL2903">
        <v>0</v>
      </c>
      <c r="AS2903">
        <v>287</v>
      </c>
      <c r="AZ2903">
        <v>255.25</v>
      </c>
      <c r="BB2903">
        <v>32</v>
      </c>
    </row>
    <row r="2904" spans="1:55" x14ac:dyDescent="0.25">
      <c r="A2904" t="s">
        <v>54</v>
      </c>
      <c r="B2904">
        <v>110027</v>
      </c>
      <c r="C2904" t="s">
        <v>55</v>
      </c>
      <c r="D2904" t="s">
        <v>56</v>
      </c>
      <c r="E2904" s="1">
        <v>45980</v>
      </c>
      <c r="F2904" t="s">
        <v>3381</v>
      </c>
      <c r="G2904" t="s">
        <v>63</v>
      </c>
      <c r="H2904" s="4">
        <v>222512000000000</v>
      </c>
      <c r="I2904">
        <v>29811</v>
      </c>
      <c r="J2904" s="3">
        <v>45980.598611111112</v>
      </c>
      <c r="K2904" t="s">
        <v>5760</v>
      </c>
      <c r="L2904" t="s">
        <v>59</v>
      </c>
      <c r="M2904">
        <v>278</v>
      </c>
      <c r="N2904">
        <v>-109.55</v>
      </c>
      <c r="O2904">
        <v>0</v>
      </c>
      <c r="P2904">
        <v>168.45</v>
      </c>
      <c r="Q2904">
        <v>32</v>
      </c>
      <c r="R2904">
        <v>0</v>
      </c>
      <c r="S2904">
        <v>-0.45</v>
      </c>
      <c r="T2904">
        <v>0</v>
      </c>
      <c r="U2904">
        <v>200</v>
      </c>
      <c r="V2904">
        <v>200</v>
      </c>
      <c r="W2904">
        <v>0</v>
      </c>
      <c r="X2904" t="s">
        <v>64</v>
      </c>
      <c r="Y2904">
        <v>55.97</v>
      </c>
      <c r="Z2904">
        <v>5.34</v>
      </c>
      <c r="AA2904" t="s">
        <v>65</v>
      </c>
      <c r="AB2904" t="s">
        <v>56</v>
      </c>
      <c r="AC2904">
        <v>6376</v>
      </c>
      <c r="AK2904">
        <v>32</v>
      </c>
      <c r="AL2904">
        <v>0</v>
      </c>
      <c r="AS2904">
        <v>200</v>
      </c>
      <c r="AZ2904">
        <v>168.45</v>
      </c>
      <c r="BB2904">
        <v>32</v>
      </c>
    </row>
    <row r="2905" spans="1:55" x14ac:dyDescent="0.25">
      <c r="A2905" t="s">
        <v>54</v>
      </c>
      <c r="B2905">
        <v>110027</v>
      </c>
      <c r="C2905" t="s">
        <v>55</v>
      </c>
      <c r="D2905" t="s">
        <v>56</v>
      </c>
      <c r="E2905" s="1">
        <v>45980</v>
      </c>
      <c r="F2905" t="s">
        <v>3382</v>
      </c>
      <c r="G2905" t="s">
        <v>63</v>
      </c>
      <c r="H2905" s="4">
        <v>222513000000000</v>
      </c>
      <c r="I2905">
        <v>29811</v>
      </c>
      <c r="J2905" s="3">
        <v>45980.611111111109</v>
      </c>
      <c r="K2905" t="s">
        <v>5760</v>
      </c>
      <c r="L2905" t="s">
        <v>59</v>
      </c>
      <c r="M2905">
        <v>218</v>
      </c>
      <c r="N2905">
        <v>-90</v>
      </c>
      <c r="O2905">
        <v>0</v>
      </c>
      <c r="P2905">
        <v>128</v>
      </c>
      <c r="Q2905">
        <v>32</v>
      </c>
      <c r="R2905">
        <v>0</v>
      </c>
      <c r="S2905">
        <v>0</v>
      </c>
      <c r="T2905">
        <v>0</v>
      </c>
      <c r="U2905">
        <v>160</v>
      </c>
      <c r="V2905">
        <v>160</v>
      </c>
      <c r="W2905">
        <v>0</v>
      </c>
      <c r="X2905" t="s">
        <v>64</v>
      </c>
      <c r="Y2905">
        <v>50.71</v>
      </c>
      <c r="Z2905">
        <v>3.92</v>
      </c>
      <c r="AA2905" t="s">
        <v>65</v>
      </c>
      <c r="AB2905" t="s">
        <v>56</v>
      </c>
      <c r="AC2905">
        <v>8113</v>
      </c>
      <c r="AK2905">
        <v>32</v>
      </c>
      <c r="AL2905">
        <v>0</v>
      </c>
      <c r="AS2905">
        <v>160</v>
      </c>
      <c r="AZ2905">
        <v>128</v>
      </c>
      <c r="BB2905">
        <v>32</v>
      </c>
    </row>
    <row r="2906" spans="1:55" x14ac:dyDescent="0.25">
      <c r="A2906" t="s">
        <v>54</v>
      </c>
      <c r="B2906">
        <v>110027</v>
      </c>
      <c r="C2906" t="s">
        <v>55</v>
      </c>
      <c r="D2906" t="s">
        <v>56</v>
      </c>
      <c r="E2906" s="1">
        <v>45980</v>
      </c>
      <c r="F2906" t="s">
        <v>3383</v>
      </c>
      <c r="G2906" t="s">
        <v>58</v>
      </c>
      <c r="H2906">
        <v>7481360994</v>
      </c>
      <c r="I2906">
        <v>18528960</v>
      </c>
      <c r="J2906" s="3">
        <v>45980.618055555555</v>
      </c>
      <c r="K2906" t="s">
        <v>5760</v>
      </c>
      <c r="L2906" t="s">
        <v>59</v>
      </c>
      <c r="M2906">
        <v>548</v>
      </c>
      <c r="N2906">
        <v>-274.5</v>
      </c>
      <c r="O2906">
        <v>0</v>
      </c>
      <c r="P2906">
        <v>273.5</v>
      </c>
      <c r="Q2906">
        <v>32</v>
      </c>
      <c r="R2906">
        <v>0</v>
      </c>
      <c r="S2906">
        <v>0</v>
      </c>
      <c r="T2906">
        <v>0</v>
      </c>
      <c r="U2906">
        <v>305.5</v>
      </c>
      <c r="V2906">
        <v>305.5</v>
      </c>
      <c r="W2906">
        <v>0</v>
      </c>
      <c r="X2906" t="s">
        <v>60</v>
      </c>
      <c r="Y2906">
        <v>94.73</v>
      </c>
      <c r="Z2906">
        <v>8.15</v>
      </c>
      <c r="AA2906" t="s">
        <v>61</v>
      </c>
      <c r="AB2906" t="s">
        <v>56</v>
      </c>
      <c r="AC2906">
        <v>994</v>
      </c>
      <c r="AK2906">
        <v>32</v>
      </c>
      <c r="AL2906">
        <v>0</v>
      </c>
      <c r="AT2906">
        <v>305.5</v>
      </c>
      <c r="AZ2906">
        <v>273.5</v>
      </c>
      <c r="BC2906">
        <v>32</v>
      </c>
    </row>
    <row r="2907" spans="1:55" x14ac:dyDescent="0.25">
      <c r="A2907" t="s">
        <v>54</v>
      </c>
      <c r="B2907">
        <v>110027</v>
      </c>
      <c r="C2907" t="s">
        <v>55</v>
      </c>
      <c r="D2907" t="s">
        <v>56</v>
      </c>
      <c r="E2907" s="1">
        <v>45980</v>
      </c>
      <c r="F2907" t="s">
        <v>3384</v>
      </c>
      <c r="G2907" t="s">
        <v>63</v>
      </c>
      <c r="H2907" s="4">
        <v>222514000000000</v>
      </c>
      <c r="I2907">
        <v>29811</v>
      </c>
      <c r="J2907" s="3">
        <v>45980.619444444441</v>
      </c>
      <c r="K2907" t="s">
        <v>5760</v>
      </c>
      <c r="L2907" t="s">
        <v>59</v>
      </c>
      <c r="M2907">
        <v>295.66000000000003</v>
      </c>
      <c r="N2907">
        <v>-93.75</v>
      </c>
      <c r="O2907">
        <v>0</v>
      </c>
      <c r="P2907">
        <v>201.91</v>
      </c>
      <c r="Q2907">
        <v>32</v>
      </c>
      <c r="R2907">
        <v>0</v>
      </c>
      <c r="S2907">
        <v>0.09</v>
      </c>
      <c r="T2907">
        <v>0</v>
      </c>
      <c r="U2907">
        <v>234</v>
      </c>
      <c r="V2907">
        <v>234</v>
      </c>
      <c r="W2907">
        <v>0</v>
      </c>
      <c r="X2907" t="s">
        <v>64</v>
      </c>
      <c r="Y2907">
        <v>59.82</v>
      </c>
      <c r="Z2907">
        <v>5.68</v>
      </c>
      <c r="AA2907" t="s">
        <v>65</v>
      </c>
      <c r="AB2907" t="s">
        <v>56</v>
      </c>
      <c r="AC2907">
        <v>8248</v>
      </c>
      <c r="AK2907">
        <v>32</v>
      </c>
      <c r="AL2907">
        <v>0</v>
      </c>
      <c r="AS2907">
        <v>234</v>
      </c>
      <c r="AZ2907">
        <v>201.91</v>
      </c>
      <c r="BB2907">
        <v>32</v>
      </c>
    </row>
    <row r="2908" spans="1:55" x14ac:dyDescent="0.25">
      <c r="A2908" t="s">
        <v>54</v>
      </c>
      <c r="B2908">
        <v>110027</v>
      </c>
      <c r="C2908" t="s">
        <v>55</v>
      </c>
      <c r="D2908" t="s">
        <v>56</v>
      </c>
      <c r="E2908" s="1">
        <v>45980</v>
      </c>
      <c r="F2908" t="s">
        <v>3385</v>
      </c>
      <c r="G2908" t="s">
        <v>67</v>
      </c>
      <c r="J2908" s="3">
        <v>45980.651388888888</v>
      </c>
      <c r="K2908" t="s">
        <v>5760</v>
      </c>
      <c r="L2908" t="s">
        <v>59</v>
      </c>
      <c r="M2908">
        <v>199</v>
      </c>
      <c r="N2908">
        <v>0</v>
      </c>
      <c r="O2908">
        <v>0</v>
      </c>
      <c r="P2908">
        <v>199</v>
      </c>
      <c r="Q2908">
        <v>0</v>
      </c>
      <c r="R2908">
        <v>9.9600000000000009</v>
      </c>
      <c r="S2908">
        <v>0.04</v>
      </c>
      <c r="T2908">
        <v>0</v>
      </c>
      <c r="U2908">
        <v>209</v>
      </c>
      <c r="V2908">
        <v>209</v>
      </c>
      <c r="W2908">
        <v>0</v>
      </c>
      <c r="X2908" t="s">
        <v>68</v>
      </c>
      <c r="Y2908">
        <v>49.22</v>
      </c>
      <c r="Z2908">
        <v>3.92</v>
      </c>
      <c r="AA2908" t="s">
        <v>69</v>
      </c>
      <c r="AE2908" t="s">
        <v>89</v>
      </c>
      <c r="AF2908" t="s">
        <v>56</v>
      </c>
      <c r="AG2908">
        <v>8929758003</v>
      </c>
      <c r="AK2908">
        <v>0</v>
      </c>
      <c r="AL2908">
        <v>0</v>
      </c>
      <c r="AN2908">
        <v>209</v>
      </c>
      <c r="AV2908">
        <v>199</v>
      </c>
      <c r="AW2908">
        <v>4.9800000000000004</v>
      </c>
      <c r="AX2908">
        <v>199</v>
      </c>
      <c r="AY2908">
        <v>4.9800000000000004</v>
      </c>
      <c r="AZ2908">
        <v>199</v>
      </c>
    </row>
    <row r="2909" spans="1:55" x14ac:dyDescent="0.25">
      <c r="A2909" t="s">
        <v>54</v>
      </c>
      <c r="B2909">
        <v>110027</v>
      </c>
      <c r="C2909" t="s">
        <v>55</v>
      </c>
      <c r="D2909" t="s">
        <v>56</v>
      </c>
      <c r="E2909" s="1">
        <v>45980</v>
      </c>
      <c r="F2909" t="s">
        <v>3386</v>
      </c>
      <c r="G2909" t="s">
        <v>63</v>
      </c>
      <c r="H2909" s="4">
        <v>222517000000000</v>
      </c>
      <c r="I2909">
        <v>29811</v>
      </c>
      <c r="J2909" s="3">
        <v>45980.651388888888</v>
      </c>
      <c r="K2909" t="s">
        <v>5760</v>
      </c>
      <c r="L2909" t="s">
        <v>59</v>
      </c>
      <c r="M2909">
        <v>219</v>
      </c>
      <c r="N2909">
        <v>0</v>
      </c>
      <c r="O2909">
        <v>0</v>
      </c>
      <c r="P2909">
        <v>219</v>
      </c>
      <c r="Q2909">
        <v>32</v>
      </c>
      <c r="R2909">
        <v>0</v>
      </c>
      <c r="S2909">
        <v>0</v>
      </c>
      <c r="T2909">
        <v>0</v>
      </c>
      <c r="U2909">
        <v>251</v>
      </c>
      <c r="V2909">
        <v>251</v>
      </c>
      <c r="W2909">
        <v>0</v>
      </c>
      <c r="X2909" t="s">
        <v>64</v>
      </c>
      <c r="Y2909">
        <v>42.17</v>
      </c>
      <c r="Z2909">
        <v>4.26</v>
      </c>
      <c r="AA2909" t="s">
        <v>65</v>
      </c>
      <c r="AB2909" t="s">
        <v>56</v>
      </c>
      <c r="AC2909">
        <v>5511</v>
      </c>
      <c r="AK2909">
        <v>32</v>
      </c>
      <c r="AL2909">
        <v>0</v>
      </c>
      <c r="AS2909">
        <v>251</v>
      </c>
      <c r="AZ2909">
        <v>219</v>
      </c>
      <c r="BB2909">
        <v>32</v>
      </c>
    </row>
    <row r="2910" spans="1:55" x14ac:dyDescent="0.25">
      <c r="A2910" t="s">
        <v>54</v>
      </c>
      <c r="B2910">
        <v>110027</v>
      </c>
      <c r="C2910" t="s">
        <v>55</v>
      </c>
      <c r="D2910" t="s">
        <v>56</v>
      </c>
      <c r="E2910" s="1">
        <v>45980</v>
      </c>
      <c r="F2910" t="s">
        <v>3387</v>
      </c>
      <c r="G2910" t="s">
        <v>63</v>
      </c>
      <c r="H2910" s="4">
        <v>222517000000000</v>
      </c>
      <c r="I2910">
        <v>29811</v>
      </c>
      <c r="J2910" s="3">
        <v>45980.654861111114</v>
      </c>
      <c r="K2910" t="s">
        <v>5760</v>
      </c>
      <c r="L2910" t="s">
        <v>59</v>
      </c>
      <c r="M2910">
        <v>328</v>
      </c>
      <c r="N2910">
        <v>-93.75</v>
      </c>
      <c r="O2910">
        <v>0</v>
      </c>
      <c r="P2910">
        <v>234.25</v>
      </c>
      <c r="Q2910">
        <v>32</v>
      </c>
      <c r="R2910">
        <v>0</v>
      </c>
      <c r="S2910">
        <v>-0.25</v>
      </c>
      <c r="T2910">
        <v>0</v>
      </c>
      <c r="U2910">
        <v>266</v>
      </c>
      <c r="V2910">
        <v>266</v>
      </c>
      <c r="W2910">
        <v>0</v>
      </c>
      <c r="X2910" t="s">
        <v>64</v>
      </c>
      <c r="Y2910">
        <v>66.59</v>
      </c>
      <c r="Z2910">
        <v>6.22</v>
      </c>
      <c r="AA2910" t="s">
        <v>65</v>
      </c>
      <c r="AB2910" t="s">
        <v>56</v>
      </c>
      <c r="AC2910">
        <v>416</v>
      </c>
      <c r="AK2910">
        <v>32</v>
      </c>
      <c r="AL2910">
        <v>0</v>
      </c>
      <c r="AS2910">
        <v>266</v>
      </c>
      <c r="AZ2910">
        <v>234.25</v>
      </c>
      <c r="BB2910">
        <v>32</v>
      </c>
    </row>
    <row r="2911" spans="1:55" x14ac:dyDescent="0.25">
      <c r="A2911" t="s">
        <v>54</v>
      </c>
      <c r="B2911">
        <v>110027</v>
      </c>
      <c r="C2911" t="s">
        <v>55</v>
      </c>
      <c r="D2911" t="s">
        <v>56</v>
      </c>
      <c r="E2911" s="1">
        <v>45980</v>
      </c>
      <c r="F2911" t="s">
        <v>3388</v>
      </c>
      <c r="G2911" t="s">
        <v>63</v>
      </c>
      <c r="H2911" s="4">
        <v>222517000000000</v>
      </c>
      <c r="I2911">
        <v>29811</v>
      </c>
      <c r="J2911" s="3">
        <v>45980.655555555553</v>
      </c>
      <c r="K2911" t="s">
        <v>5760</v>
      </c>
      <c r="L2911" t="s">
        <v>59</v>
      </c>
      <c r="M2911">
        <v>398</v>
      </c>
      <c r="N2911">
        <v>-93.75</v>
      </c>
      <c r="O2911">
        <v>0</v>
      </c>
      <c r="P2911">
        <v>304.25</v>
      </c>
      <c r="Q2911">
        <v>32</v>
      </c>
      <c r="R2911">
        <v>0</v>
      </c>
      <c r="S2911">
        <v>-0.25</v>
      </c>
      <c r="T2911">
        <v>0</v>
      </c>
      <c r="U2911">
        <v>336</v>
      </c>
      <c r="V2911">
        <v>336</v>
      </c>
      <c r="W2911">
        <v>0</v>
      </c>
      <c r="X2911" t="s">
        <v>64</v>
      </c>
      <c r="Y2911">
        <v>102.11</v>
      </c>
      <c r="Z2911">
        <v>9.82</v>
      </c>
      <c r="AA2911" t="s">
        <v>65</v>
      </c>
      <c r="AB2911" t="s">
        <v>56</v>
      </c>
      <c r="AC2911">
        <v>5033</v>
      </c>
      <c r="AK2911">
        <v>32</v>
      </c>
      <c r="AL2911">
        <v>0</v>
      </c>
      <c r="AS2911">
        <v>336</v>
      </c>
      <c r="AZ2911">
        <v>304.25</v>
      </c>
      <c r="BB2911">
        <v>32</v>
      </c>
    </row>
    <row r="2912" spans="1:55" x14ac:dyDescent="0.25">
      <c r="A2912" t="s">
        <v>54</v>
      </c>
      <c r="B2912">
        <v>110027</v>
      </c>
      <c r="C2912" t="s">
        <v>55</v>
      </c>
      <c r="D2912" t="s">
        <v>56</v>
      </c>
      <c r="E2912" s="1">
        <v>45980</v>
      </c>
      <c r="F2912" t="s">
        <v>3389</v>
      </c>
      <c r="G2912" t="s">
        <v>58</v>
      </c>
      <c r="H2912">
        <v>7494196250</v>
      </c>
      <c r="I2912">
        <v>18528960</v>
      </c>
      <c r="J2912" s="3">
        <v>45980.65625</v>
      </c>
      <c r="K2912" t="s">
        <v>5760</v>
      </c>
      <c r="L2912" t="s">
        <v>59</v>
      </c>
      <c r="M2912">
        <v>463.66</v>
      </c>
      <c r="N2912">
        <v>-75</v>
      </c>
      <c r="O2912">
        <v>0</v>
      </c>
      <c r="P2912">
        <v>388.66</v>
      </c>
      <c r="Q2912">
        <v>32</v>
      </c>
      <c r="R2912">
        <v>0</v>
      </c>
      <c r="S2912">
        <v>0</v>
      </c>
      <c r="T2912">
        <v>0</v>
      </c>
      <c r="U2912">
        <v>420.66</v>
      </c>
      <c r="V2912">
        <v>420.66</v>
      </c>
      <c r="W2912">
        <v>0</v>
      </c>
      <c r="X2912" t="s">
        <v>60</v>
      </c>
      <c r="Y2912">
        <v>88.99</v>
      </c>
      <c r="Z2912">
        <v>9.7200000000000006</v>
      </c>
      <c r="AA2912" t="s">
        <v>61</v>
      </c>
      <c r="AB2912" t="s">
        <v>56</v>
      </c>
      <c r="AC2912">
        <v>6250</v>
      </c>
      <c r="AK2912">
        <v>32</v>
      </c>
      <c r="AL2912">
        <v>0</v>
      </c>
      <c r="AT2912">
        <v>420.66</v>
      </c>
      <c r="AZ2912">
        <v>388.66</v>
      </c>
      <c r="BC2912">
        <v>32</v>
      </c>
    </row>
    <row r="2913" spans="1:55" x14ac:dyDescent="0.25">
      <c r="A2913" t="s">
        <v>54</v>
      </c>
      <c r="B2913">
        <v>110027</v>
      </c>
      <c r="C2913" t="s">
        <v>55</v>
      </c>
      <c r="D2913" t="s">
        <v>56</v>
      </c>
      <c r="E2913" s="1">
        <v>45980</v>
      </c>
      <c r="F2913" t="s">
        <v>3390</v>
      </c>
      <c r="G2913" t="s">
        <v>58</v>
      </c>
      <c r="H2913">
        <v>7498544618</v>
      </c>
      <c r="I2913">
        <v>18528960</v>
      </c>
      <c r="J2913" s="3">
        <v>45980.662499999999</v>
      </c>
      <c r="K2913" t="s">
        <v>5760</v>
      </c>
      <c r="L2913" t="s">
        <v>59</v>
      </c>
      <c r="M2913">
        <v>308</v>
      </c>
      <c r="N2913">
        <v>-100</v>
      </c>
      <c r="O2913">
        <v>0</v>
      </c>
      <c r="P2913">
        <v>208</v>
      </c>
      <c r="Q2913">
        <v>32</v>
      </c>
      <c r="R2913">
        <v>0</v>
      </c>
      <c r="S2913">
        <v>0</v>
      </c>
      <c r="T2913">
        <v>0</v>
      </c>
      <c r="U2913">
        <v>240</v>
      </c>
      <c r="V2913">
        <v>240</v>
      </c>
      <c r="W2913">
        <v>0</v>
      </c>
      <c r="X2913" t="s">
        <v>60</v>
      </c>
      <c r="Y2913">
        <v>73.64</v>
      </c>
      <c r="Z2913">
        <v>5.88</v>
      </c>
      <c r="AA2913" t="s">
        <v>61</v>
      </c>
      <c r="AB2913" t="s">
        <v>56</v>
      </c>
      <c r="AC2913">
        <v>4618</v>
      </c>
      <c r="AK2913">
        <v>32</v>
      </c>
      <c r="AL2913">
        <v>0</v>
      </c>
      <c r="AT2913">
        <v>240</v>
      </c>
      <c r="AZ2913">
        <v>208</v>
      </c>
      <c r="BC2913">
        <v>32</v>
      </c>
    </row>
    <row r="2914" spans="1:55" x14ac:dyDescent="0.25">
      <c r="A2914" t="s">
        <v>54</v>
      </c>
      <c r="B2914">
        <v>110027</v>
      </c>
      <c r="C2914" t="s">
        <v>55</v>
      </c>
      <c r="D2914" t="s">
        <v>56</v>
      </c>
      <c r="E2914" s="1">
        <v>45980</v>
      </c>
      <c r="F2914" t="s">
        <v>3391</v>
      </c>
      <c r="G2914" t="s">
        <v>63</v>
      </c>
      <c r="H2914" s="4">
        <v>222518000000000</v>
      </c>
      <c r="I2914">
        <v>29811</v>
      </c>
      <c r="J2914" s="3">
        <v>45980.665972222225</v>
      </c>
      <c r="K2914" t="s">
        <v>5760</v>
      </c>
      <c r="L2914" t="s">
        <v>59</v>
      </c>
      <c r="M2914">
        <v>479.43</v>
      </c>
      <c r="N2914">
        <v>-93.75</v>
      </c>
      <c r="O2914">
        <v>0</v>
      </c>
      <c r="P2914">
        <v>385.68</v>
      </c>
      <c r="Q2914">
        <v>32</v>
      </c>
      <c r="R2914">
        <v>0</v>
      </c>
      <c r="S2914">
        <v>0.32</v>
      </c>
      <c r="T2914">
        <v>0</v>
      </c>
      <c r="U2914">
        <v>418</v>
      </c>
      <c r="V2914">
        <v>418</v>
      </c>
      <c r="W2914">
        <v>0</v>
      </c>
      <c r="X2914" t="s">
        <v>64</v>
      </c>
      <c r="Y2914">
        <v>96.05</v>
      </c>
      <c r="Z2914">
        <v>9.3699999999999992</v>
      </c>
      <c r="AA2914" t="s">
        <v>65</v>
      </c>
      <c r="AB2914" t="s">
        <v>56</v>
      </c>
      <c r="AC2914">
        <v>3701</v>
      </c>
      <c r="AK2914">
        <v>32</v>
      </c>
      <c r="AL2914">
        <v>0</v>
      </c>
      <c r="AS2914">
        <v>418</v>
      </c>
      <c r="AZ2914">
        <v>385.68</v>
      </c>
      <c r="BB2914">
        <v>32</v>
      </c>
    </row>
    <row r="2915" spans="1:55" x14ac:dyDescent="0.25">
      <c r="A2915" t="s">
        <v>54</v>
      </c>
      <c r="B2915">
        <v>110027</v>
      </c>
      <c r="C2915" t="s">
        <v>55</v>
      </c>
      <c r="D2915" t="s">
        <v>56</v>
      </c>
      <c r="E2915" s="1">
        <v>45980</v>
      </c>
      <c r="F2915" t="s">
        <v>3392</v>
      </c>
      <c r="G2915" t="s">
        <v>58</v>
      </c>
      <c r="H2915">
        <v>7480647959</v>
      </c>
      <c r="I2915">
        <v>18528960</v>
      </c>
      <c r="J2915" s="3">
        <v>45980.675000000003</v>
      </c>
      <c r="K2915" t="s">
        <v>5760</v>
      </c>
      <c r="L2915" t="s">
        <v>59</v>
      </c>
      <c r="M2915">
        <v>458</v>
      </c>
      <c r="N2915">
        <v>-100</v>
      </c>
      <c r="O2915">
        <v>0</v>
      </c>
      <c r="P2915">
        <v>358</v>
      </c>
      <c r="Q2915">
        <v>32</v>
      </c>
      <c r="R2915">
        <v>0</v>
      </c>
      <c r="S2915">
        <v>0</v>
      </c>
      <c r="T2915">
        <v>0</v>
      </c>
      <c r="U2915">
        <v>390</v>
      </c>
      <c r="V2915">
        <v>390</v>
      </c>
      <c r="W2915">
        <v>0</v>
      </c>
      <c r="X2915" t="s">
        <v>60</v>
      </c>
      <c r="Y2915">
        <v>69.64</v>
      </c>
      <c r="Z2915">
        <v>10</v>
      </c>
      <c r="AA2915" t="s">
        <v>61</v>
      </c>
      <c r="AB2915" t="s">
        <v>56</v>
      </c>
      <c r="AC2915">
        <v>7959</v>
      </c>
      <c r="AK2915">
        <v>32</v>
      </c>
      <c r="AL2915">
        <v>0</v>
      </c>
      <c r="AT2915">
        <v>390</v>
      </c>
      <c r="AZ2915">
        <v>358</v>
      </c>
      <c r="BC2915">
        <v>32</v>
      </c>
    </row>
    <row r="2916" spans="1:55" x14ac:dyDescent="0.25">
      <c r="A2916" t="s">
        <v>54</v>
      </c>
      <c r="B2916">
        <v>110027</v>
      </c>
      <c r="C2916" t="s">
        <v>55</v>
      </c>
      <c r="D2916" t="s">
        <v>56</v>
      </c>
      <c r="E2916" s="1">
        <v>45980</v>
      </c>
      <c r="F2916" t="s">
        <v>3393</v>
      </c>
      <c r="G2916" t="s">
        <v>63</v>
      </c>
      <c r="H2916" s="4">
        <v>222520000000000</v>
      </c>
      <c r="I2916">
        <v>29811</v>
      </c>
      <c r="J2916" s="3">
        <v>45980.686805555553</v>
      </c>
      <c r="K2916" t="s">
        <v>5760</v>
      </c>
      <c r="L2916" t="s">
        <v>59</v>
      </c>
      <c r="M2916">
        <v>347</v>
      </c>
      <c r="N2916">
        <v>-93.75</v>
      </c>
      <c r="O2916">
        <v>0</v>
      </c>
      <c r="P2916">
        <v>253.25</v>
      </c>
      <c r="Q2916">
        <v>32</v>
      </c>
      <c r="R2916">
        <v>0</v>
      </c>
      <c r="S2916">
        <v>-0.25</v>
      </c>
      <c r="T2916">
        <v>0</v>
      </c>
      <c r="U2916">
        <v>285</v>
      </c>
      <c r="V2916">
        <v>285</v>
      </c>
      <c r="W2916">
        <v>0</v>
      </c>
      <c r="X2916" t="s">
        <v>64</v>
      </c>
      <c r="Y2916">
        <v>80.849999999999994</v>
      </c>
      <c r="Z2916">
        <v>5</v>
      </c>
      <c r="AA2916" t="s">
        <v>65</v>
      </c>
      <c r="AB2916" t="s">
        <v>56</v>
      </c>
      <c r="AC2916">
        <v>1783</v>
      </c>
      <c r="AK2916">
        <v>32</v>
      </c>
      <c r="AL2916">
        <v>0</v>
      </c>
      <c r="AS2916">
        <v>285</v>
      </c>
      <c r="AZ2916">
        <v>253.25</v>
      </c>
      <c r="BB2916">
        <v>32</v>
      </c>
    </row>
    <row r="2917" spans="1:55" x14ac:dyDescent="0.25">
      <c r="A2917" t="s">
        <v>54</v>
      </c>
      <c r="B2917">
        <v>110027</v>
      </c>
      <c r="C2917" t="s">
        <v>55</v>
      </c>
      <c r="D2917" t="s">
        <v>56</v>
      </c>
      <c r="E2917" s="1">
        <v>45980</v>
      </c>
      <c r="F2917" t="s">
        <v>3394</v>
      </c>
      <c r="G2917" t="s">
        <v>63</v>
      </c>
      <c r="H2917" s="4">
        <v>222520000000000</v>
      </c>
      <c r="I2917">
        <v>29811</v>
      </c>
      <c r="J2917" s="3">
        <v>45980.693749999999</v>
      </c>
      <c r="K2917" t="s">
        <v>5760</v>
      </c>
      <c r="L2917" t="s">
        <v>59</v>
      </c>
      <c r="M2917">
        <v>328</v>
      </c>
      <c r="N2917">
        <v>-119.55</v>
      </c>
      <c r="O2917">
        <v>0</v>
      </c>
      <c r="P2917">
        <v>208.45</v>
      </c>
      <c r="Q2917">
        <v>32</v>
      </c>
      <c r="R2917">
        <v>0</v>
      </c>
      <c r="S2917">
        <v>-0.45</v>
      </c>
      <c r="T2917">
        <v>0</v>
      </c>
      <c r="U2917">
        <v>240</v>
      </c>
      <c r="V2917">
        <v>240</v>
      </c>
      <c r="W2917">
        <v>0</v>
      </c>
      <c r="X2917" t="s">
        <v>64</v>
      </c>
      <c r="Y2917">
        <v>72.28</v>
      </c>
      <c r="Z2917">
        <v>5.88</v>
      </c>
      <c r="AA2917" t="s">
        <v>65</v>
      </c>
      <c r="AB2917" t="s">
        <v>56</v>
      </c>
      <c r="AC2917">
        <v>6560</v>
      </c>
      <c r="AK2917">
        <v>32</v>
      </c>
      <c r="AL2917">
        <v>0</v>
      </c>
      <c r="AS2917">
        <v>240</v>
      </c>
      <c r="AZ2917">
        <v>208.45</v>
      </c>
      <c r="BB2917">
        <v>32</v>
      </c>
    </row>
    <row r="2918" spans="1:55" x14ac:dyDescent="0.25">
      <c r="A2918" t="s">
        <v>54</v>
      </c>
      <c r="B2918">
        <v>110027</v>
      </c>
      <c r="C2918" t="s">
        <v>55</v>
      </c>
      <c r="D2918" t="s">
        <v>56</v>
      </c>
      <c r="E2918" s="1">
        <v>45980</v>
      </c>
      <c r="F2918" t="s">
        <v>3395</v>
      </c>
      <c r="G2918" t="s">
        <v>63</v>
      </c>
      <c r="H2918" s="4">
        <v>222521000000000</v>
      </c>
      <c r="I2918">
        <v>29811</v>
      </c>
      <c r="J2918" s="3">
        <v>45980.709027777775</v>
      </c>
      <c r="K2918" t="s">
        <v>5760</v>
      </c>
      <c r="L2918" t="s">
        <v>59</v>
      </c>
      <c r="M2918">
        <v>219</v>
      </c>
      <c r="N2918">
        <v>-75</v>
      </c>
      <c r="O2918">
        <v>0</v>
      </c>
      <c r="P2918">
        <v>144</v>
      </c>
      <c r="Q2918">
        <v>32</v>
      </c>
      <c r="R2918">
        <v>0</v>
      </c>
      <c r="S2918">
        <v>0</v>
      </c>
      <c r="T2918">
        <v>0</v>
      </c>
      <c r="U2918">
        <v>176</v>
      </c>
      <c r="V2918">
        <v>176</v>
      </c>
      <c r="W2918">
        <v>0</v>
      </c>
      <c r="X2918" t="s">
        <v>64</v>
      </c>
      <c r="Y2918">
        <v>37.82</v>
      </c>
      <c r="Z2918">
        <v>4.7699999999999996</v>
      </c>
      <c r="AA2918" t="s">
        <v>65</v>
      </c>
      <c r="AB2918" t="s">
        <v>56</v>
      </c>
      <c r="AC2918">
        <v>915</v>
      </c>
      <c r="AK2918">
        <v>32</v>
      </c>
      <c r="AL2918">
        <v>0</v>
      </c>
      <c r="AS2918">
        <v>176</v>
      </c>
      <c r="AZ2918">
        <v>144</v>
      </c>
      <c r="BB2918">
        <v>32</v>
      </c>
    </row>
    <row r="2919" spans="1:55" x14ac:dyDescent="0.25">
      <c r="A2919" t="s">
        <v>54</v>
      </c>
      <c r="B2919">
        <v>110027</v>
      </c>
      <c r="C2919" t="s">
        <v>55</v>
      </c>
      <c r="D2919" t="s">
        <v>56</v>
      </c>
      <c r="E2919" s="1">
        <v>45980</v>
      </c>
      <c r="F2919" t="s">
        <v>3396</v>
      </c>
      <c r="G2919" t="s">
        <v>63</v>
      </c>
      <c r="H2919" s="4">
        <v>222523000000000</v>
      </c>
      <c r="I2919">
        <v>29811</v>
      </c>
      <c r="J2919" s="3">
        <v>45980.731944444444</v>
      </c>
      <c r="K2919" t="s">
        <v>5760</v>
      </c>
      <c r="L2919" t="s">
        <v>59</v>
      </c>
      <c r="M2919">
        <v>733</v>
      </c>
      <c r="N2919">
        <v>-203.74</v>
      </c>
      <c r="O2919">
        <v>0</v>
      </c>
      <c r="P2919">
        <v>529.26</v>
      </c>
      <c r="Q2919">
        <v>32</v>
      </c>
      <c r="R2919">
        <v>0</v>
      </c>
      <c r="S2919">
        <v>-0.26</v>
      </c>
      <c r="T2919">
        <v>0</v>
      </c>
      <c r="U2919">
        <v>561</v>
      </c>
      <c r="V2919">
        <v>561</v>
      </c>
      <c r="W2919">
        <v>0</v>
      </c>
      <c r="X2919" t="s">
        <v>64</v>
      </c>
      <c r="Y2919">
        <v>128.75</v>
      </c>
      <c r="Z2919">
        <v>16.34</v>
      </c>
      <c r="AA2919" t="s">
        <v>65</v>
      </c>
      <c r="AB2919" t="s">
        <v>56</v>
      </c>
      <c r="AC2919">
        <v>2850</v>
      </c>
      <c r="AK2919">
        <v>32</v>
      </c>
      <c r="AL2919">
        <v>0</v>
      </c>
      <c r="AS2919">
        <v>561</v>
      </c>
      <c r="AZ2919">
        <v>529.26</v>
      </c>
      <c r="BB2919">
        <v>32</v>
      </c>
    </row>
    <row r="2920" spans="1:55" x14ac:dyDescent="0.25">
      <c r="A2920" t="s">
        <v>54</v>
      </c>
      <c r="B2920">
        <v>110027</v>
      </c>
      <c r="C2920" t="s">
        <v>55</v>
      </c>
      <c r="D2920" t="s">
        <v>56</v>
      </c>
      <c r="E2920" s="1">
        <v>45980</v>
      </c>
      <c r="F2920" t="s">
        <v>3397</v>
      </c>
      <c r="G2920" t="s">
        <v>58</v>
      </c>
      <c r="H2920">
        <v>7492150182</v>
      </c>
      <c r="I2920">
        <v>18528960</v>
      </c>
      <c r="J2920" s="3">
        <v>45980.73541666667</v>
      </c>
      <c r="K2920" t="s">
        <v>5760</v>
      </c>
      <c r="L2920" t="s">
        <v>59</v>
      </c>
      <c r="M2920">
        <v>219</v>
      </c>
      <c r="N2920">
        <v>-100</v>
      </c>
      <c r="O2920">
        <v>0</v>
      </c>
      <c r="P2920">
        <v>119</v>
      </c>
      <c r="Q2920">
        <v>32</v>
      </c>
      <c r="R2920">
        <v>0</v>
      </c>
      <c r="S2920">
        <v>0</v>
      </c>
      <c r="T2920">
        <v>0</v>
      </c>
      <c r="U2920">
        <v>151</v>
      </c>
      <c r="V2920">
        <v>151</v>
      </c>
      <c r="W2920">
        <v>0</v>
      </c>
      <c r="X2920" t="s">
        <v>60</v>
      </c>
      <c r="Y2920">
        <v>37.82</v>
      </c>
      <c r="Z2920">
        <v>4.7699999999999996</v>
      </c>
      <c r="AA2920" t="s">
        <v>61</v>
      </c>
      <c r="AB2920" t="s">
        <v>56</v>
      </c>
      <c r="AC2920">
        <v>182</v>
      </c>
      <c r="AK2920">
        <v>32</v>
      </c>
      <c r="AL2920">
        <v>0</v>
      </c>
      <c r="AT2920">
        <v>151</v>
      </c>
      <c r="AZ2920">
        <v>119</v>
      </c>
      <c r="BC2920">
        <v>32</v>
      </c>
    </row>
    <row r="2921" spans="1:55" x14ac:dyDescent="0.25">
      <c r="A2921" t="s">
        <v>54</v>
      </c>
      <c r="B2921">
        <v>110027</v>
      </c>
      <c r="C2921" t="s">
        <v>55</v>
      </c>
      <c r="D2921" t="s">
        <v>56</v>
      </c>
      <c r="E2921" s="1">
        <v>45980</v>
      </c>
      <c r="F2921" t="s">
        <v>3398</v>
      </c>
      <c r="G2921" t="s">
        <v>67</v>
      </c>
      <c r="J2921" s="3">
        <v>45980.749305555553</v>
      </c>
      <c r="K2921" t="s">
        <v>5760</v>
      </c>
      <c r="L2921" t="s">
        <v>59</v>
      </c>
      <c r="M2921">
        <v>199</v>
      </c>
      <c r="N2921">
        <v>0</v>
      </c>
      <c r="O2921">
        <v>0</v>
      </c>
      <c r="P2921">
        <v>199</v>
      </c>
      <c r="Q2921">
        <v>0</v>
      </c>
      <c r="R2921">
        <v>9.9600000000000009</v>
      </c>
      <c r="S2921">
        <v>0.04</v>
      </c>
      <c r="T2921">
        <v>0</v>
      </c>
      <c r="U2921">
        <v>209</v>
      </c>
      <c r="V2921">
        <v>209</v>
      </c>
      <c r="W2921">
        <v>0</v>
      </c>
      <c r="X2921" t="s">
        <v>68</v>
      </c>
      <c r="Y2921">
        <v>48.85</v>
      </c>
      <c r="Z2921">
        <v>2.56</v>
      </c>
      <c r="AA2921" t="s">
        <v>74</v>
      </c>
      <c r="AB2921" t="s">
        <v>75</v>
      </c>
      <c r="AE2921" t="s">
        <v>3399</v>
      </c>
      <c r="AF2921" t="s">
        <v>3400</v>
      </c>
      <c r="AG2921">
        <v>7947062782</v>
      </c>
      <c r="AK2921">
        <v>0</v>
      </c>
      <c r="AL2921">
        <v>0</v>
      </c>
      <c r="AN2921">
        <v>209</v>
      </c>
      <c r="AV2921">
        <v>199</v>
      </c>
      <c r="AW2921">
        <v>4.9800000000000004</v>
      </c>
      <c r="AX2921">
        <v>199</v>
      </c>
      <c r="AY2921">
        <v>4.9800000000000004</v>
      </c>
      <c r="AZ2921">
        <v>199</v>
      </c>
    </row>
    <row r="2922" spans="1:55" x14ac:dyDescent="0.25">
      <c r="A2922" t="s">
        <v>54</v>
      </c>
      <c r="B2922">
        <v>110027</v>
      </c>
      <c r="C2922" t="s">
        <v>55</v>
      </c>
      <c r="D2922" t="s">
        <v>56</v>
      </c>
      <c r="E2922" s="1">
        <v>45980</v>
      </c>
      <c r="F2922" t="s">
        <v>3401</v>
      </c>
      <c r="G2922" t="s">
        <v>63</v>
      </c>
      <c r="H2922" s="4">
        <v>222525000000000</v>
      </c>
      <c r="I2922">
        <v>29811</v>
      </c>
      <c r="J2922" s="3">
        <v>45980.753472222219</v>
      </c>
      <c r="K2922" t="s">
        <v>5760</v>
      </c>
      <c r="L2922" t="s">
        <v>59</v>
      </c>
      <c r="M2922">
        <v>358</v>
      </c>
      <c r="N2922">
        <v>-105</v>
      </c>
      <c r="O2922">
        <v>0</v>
      </c>
      <c r="P2922">
        <v>253</v>
      </c>
      <c r="Q2922">
        <v>32</v>
      </c>
      <c r="R2922">
        <v>0</v>
      </c>
      <c r="S2922">
        <v>0</v>
      </c>
      <c r="T2922">
        <v>0</v>
      </c>
      <c r="U2922">
        <v>285</v>
      </c>
      <c r="V2922">
        <v>285</v>
      </c>
      <c r="W2922">
        <v>0</v>
      </c>
      <c r="X2922" t="s">
        <v>64</v>
      </c>
      <c r="Y2922">
        <v>78.22</v>
      </c>
      <c r="Z2922">
        <v>11.79</v>
      </c>
      <c r="AA2922" t="s">
        <v>65</v>
      </c>
      <c r="AB2922" t="s">
        <v>56</v>
      </c>
      <c r="AC2922">
        <v>1243</v>
      </c>
      <c r="AK2922">
        <v>32</v>
      </c>
      <c r="AL2922">
        <v>0</v>
      </c>
      <c r="AS2922">
        <v>285</v>
      </c>
      <c r="AZ2922">
        <v>253</v>
      </c>
      <c r="BB2922">
        <v>32</v>
      </c>
    </row>
    <row r="2923" spans="1:55" x14ac:dyDescent="0.25">
      <c r="A2923" t="s">
        <v>54</v>
      </c>
      <c r="B2923">
        <v>110027</v>
      </c>
      <c r="C2923" t="s">
        <v>55</v>
      </c>
      <c r="D2923" t="s">
        <v>56</v>
      </c>
      <c r="E2923" s="1">
        <v>45980</v>
      </c>
      <c r="F2923" t="s">
        <v>3402</v>
      </c>
      <c r="G2923" t="s">
        <v>58</v>
      </c>
      <c r="H2923">
        <v>7478779618</v>
      </c>
      <c r="I2923">
        <v>18528960</v>
      </c>
      <c r="J2923" s="3">
        <v>45980.763194444444</v>
      </c>
      <c r="K2923" t="s">
        <v>5760</v>
      </c>
      <c r="L2923" t="s">
        <v>59</v>
      </c>
      <c r="M2923">
        <v>357</v>
      </c>
      <c r="N2923">
        <v>-100</v>
      </c>
      <c r="O2923">
        <v>0</v>
      </c>
      <c r="P2923">
        <v>257</v>
      </c>
      <c r="Q2923">
        <v>32</v>
      </c>
      <c r="R2923">
        <v>0</v>
      </c>
      <c r="S2923">
        <v>0</v>
      </c>
      <c r="T2923">
        <v>0</v>
      </c>
      <c r="U2923">
        <v>289</v>
      </c>
      <c r="V2923">
        <v>289</v>
      </c>
      <c r="W2923">
        <v>0</v>
      </c>
      <c r="X2923" t="s">
        <v>60</v>
      </c>
      <c r="Y2923">
        <v>80.84</v>
      </c>
      <c r="Z2923">
        <v>7.5</v>
      </c>
      <c r="AA2923" t="s">
        <v>61</v>
      </c>
      <c r="AB2923" t="s">
        <v>56</v>
      </c>
      <c r="AC2923">
        <v>9618</v>
      </c>
      <c r="AK2923">
        <v>32</v>
      </c>
      <c r="AL2923">
        <v>0</v>
      </c>
      <c r="AT2923">
        <v>289</v>
      </c>
      <c r="AZ2923">
        <v>257</v>
      </c>
      <c r="BC2923">
        <v>32</v>
      </c>
    </row>
    <row r="2924" spans="1:55" x14ac:dyDescent="0.25">
      <c r="A2924" t="s">
        <v>54</v>
      </c>
      <c r="B2924">
        <v>110027</v>
      </c>
      <c r="C2924" t="s">
        <v>55</v>
      </c>
      <c r="D2924" t="s">
        <v>56</v>
      </c>
      <c r="E2924" s="1">
        <v>45980</v>
      </c>
      <c r="F2924" t="s">
        <v>3403</v>
      </c>
      <c r="G2924" t="s">
        <v>63</v>
      </c>
      <c r="H2924" s="4">
        <v>222527000000000</v>
      </c>
      <c r="I2924">
        <v>29811</v>
      </c>
      <c r="J2924" s="3">
        <v>45980.768750000003</v>
      </c>
      <c r="K2924" t="s">
        <v>5760</v>
      </c>
      <c r="L2924" t="s">
        <v>59</v>
      </c>
      <c r="M2924">
        <v>687</v>
      </c>
      <c r="N2924">
        <v>-93.75</v>
      </c>
      <c r="O2924">
        <v>0</v>
      </c>
      <c r="P2924">
        <v>593.25</v>
      </c>
      <c r="Q2924">
        <v>32</v>
      </c>
      <c r="R2924">
        <v>0</v>
      </c>
      <c r="S2924">
        <v>-0.25</v>
      </c>
      <c r="T2924">
        <v>0</v>
      </c>
      <c r="U2924">
        <v>625</v>
      </c>
      <c r="V2924">
        <v>625</v>
      </c>
      <c r="W2924">
        <v>0</v>
      </c>
      <c r="X2924" t="s">
        <v>64</v>
      </c>
      <c r="Y2924">
        <v>104.57</v>
      </c>
      <c r="Z2924">
        <v>15</v>
      </c>
      <c r="AA2924" t="s">
        <v>65</v>
      </c>
      <c r="AB2924" t="s">
        <v>56</v>
      </c>
      <c r="AC2924">
        <v>3835</v>
      </c>
      <c r="AK2924">
        <v>32</v>
      </c>
      <c r="AL2924">
        <v>0</v>
      </c>
      <c r="AS2924">
        <v>625</v>
      </c>
      <c r="AZ2924">
        <v>593.25</v>
      </c>
      <c r="BB2924">
        <v>32</v>
      </c>
    </row>
    <row r="2925" spans="1:55" x14ac:dyDescent="0.25">
      <c r="A2925" t="s">
        <v>54</v>
      </c>
      <c r="B2925">
        <v>110027</v>
      </c>
      <c r="C2925" t="s">
        <v>55</v>
      </c>
      <c r="D2925" t="s">
        <v>56</v>
      </c>
      <c r="E2925" s="1">
        <v>45980</v>
      </c>
      <c r="F2925" t="s">
        <v>3404</v>
      </c>
      <c r="G2925" t="s">
        <v>63</v>
      </c>
      <c r="H2925" s="4">
        <v>222527000000000</v>
      </c>
      <c r="I2925">
        <v>29811</v>
      </c>
      <c r="J2925" s="3">
        <v>45980.772916666669</v>
      </c>
      <c r="K2925" t="s">
        <v>5760</v>
      </c>
      <c r="L2925" t="s">
        <v>59</v>
      </c>
      <c r="M2925">
        <v>208</v>
      </c>
      <c r="N2925">
        <v>-50</v>
      </c>
      <c r="O2925">
        <v>0</v>
      </c>
      <c r="P2925">
        <v>158</v>
      </c>
      <c r="Q2925">
        <v>32</v>
      </c>
      <c r="R2925">
        <v>0</v>
      </c>
      <c r="S2925">
        <v>0</v>
      </c>
      <c r="T2925">
        <v>0</v>
      </c>
      <c r="U2925">
        <v>190</v>
      </c>
      <c r="V2925">
        <v>190</v>
      </c>
      <c r="W2925">
        <v>0</v>
      </c>
      <c r="X2925" t="s">
        <v>64</v>
      </c>
      <c r="Y2925">
        <v>38.549999999999997</v>
      </c>
      <c r="Z2925">
        <v>3.92</v>
      </c>
      <c r="AA2925" t="s">
        <v>65</v>
      </c>
      <c r="AB2925" t="s">
        <v>56</v>
      </c>
      <c r="AC2925">
        <v>5610</v>
      </c>
      <c r="AK2925">
        <v>32</v>
      </c>
      <c r="AL2925">
        <v>0</v>
      </c>
      <c r="AS2925">
        <v>190</v>
      </c>
      <c r="AZ2925">
        <v>158</v>
      </c>
      <c r="BB2925">
        <v>32</v>
      </c>
    </row>
    <row r="2926" spans="1:55" x14ac:dyDescent="0.25">
      <c r="A2926" t="s">
        <v>54</v>
      </c>
      <c r="B2926">
        <v>110027</v>
      </c>
      <c r="C2926" t="s">
        <v>55</v>
      </c>
      <c r="D2926" t="s">
        <v>56</v>
      </c>
      <c r="E2926" s="1">
        <v>45980</v>
      </c>
      <c r="F2926" t="s">
        <v>3405</v>
      </c>
      <c r="G2926" t="s">
        <v>63</v>
      </c>
      <c r="H2926" s="4">
        <v>222527000000000</v>
      </c>
      <c r="I2926">
        <v>29811</v>
      </c>
      <c r="J2926" s="3">
        <v>45980.777777777781</v>
      </c>
      <c r="K2926" t="s">
        <v>5760</v>
      </c>
      <c r="L2926" t="s">
        <v>59</v>
      </c>
      <c r="M2926">
        <v>218</v>
      </c>
      <c r="N2926">
        <v>-90</v>
      </c>
      <c r="O2926">
        <v>0</v>
      </c>
      <c r="P2926">
        <v>128</v>
      </c>
      <c r="Q2926">
        <v>32</v>
      </c>
      <c r="R2926">
        <v>0</v>
      </c>
      <c r="S2926">
        <v>0</v>
      </c>
      <c r="T2926">
        <v>0</v>
      </c>
      <c r="U2926">
        <v>160</v>
      </c>
      <c r="V2926">
        <v>160</v>
      </c>
      <c r="W2926">
        <v>0</v>
      </c>
      <c r="X2926" t="s">
        <v>64</v>
      </c>
      <c r="Y2926">
        <v>32.630000000000003</v>
      </c>
      <c r="Z2926">
        <v>7.28</v>
      </c>
      <c r="AA2926" t="s">
        <v>65</v>
      </c>
      <c r="AB2926" t="s">
        <v>56</v>
      </c>
      <c r="AC2926">
        <v>1011</v>
      </c>
      <c r="AK2926">
        <v>32</v>
      </c>
      <c r="AL2926">
        <v>0</v>
      </c>
      <c r="AS2926">
        <v>160</v>
      </c>
      <c r="AZ2926">
        <v>128</v>
      </c>
      <c r="BB2926">
        <v>32</v>
      </c>
    </row>
    <row r="2927" spans="1:55" x14ac:dyDescent="0.25">
      <c r="A2927" t="s">
        <v>54</v>
      </c>
      <c r="B2927">
        <v>110027</v>
      </c>
      <c r="C2927" t="s">
        <v>55</v>
      </c>
      <c r="D2927" t="s">
        <v>56</v>
      </c>
      <c r="E2927" s="1">
        <v>45980</v>
      </c>
      <c r="F2927" t="s">
        <v>3406</v>
      </c>
      <c r="G2927" t="s">
        <v>63</v>
      </c>
      <c r="H2927" s="4">
        <v>222528000000000</v>
      </c>
      <c r="I2927">
        <v>29811</v>
      </c>
      <c r="J2927" s="3">
        <v>45980.781944444447</v>
      </c>
      <c r="K2927" t="s">
        <v>5760</v>
      </c>
      <c r="L2927" t="s">
        <v>59</v>
      </c>
      <c r="M2927">
        <v>415.66</v>
      </c>
      <c r="N2927">
        <v>-175</v>
      </c>
      <c r="O2927">
        <v>0</v>
      </c>
      <c r="P2927">
        <v>240.66</v>
      </c>
      <c r="Q2927">
        <v>32</v>
      </c>
      <c r="R2927">
        <v>0</v>
      </c>
      <c r="S2927">
        <v>0.34</v>
      </c>
      <c r="T2927">
        <v>0</v>
      </c>
      <c r="U2927">
        <v>273</v>
      </c>
      <c r="V2927">
        <v>273</v>
      </c>
      <c r="W2927">
        <v>0</v>
      </c>
      <c r="X2927" t="s">
        <v>64</v>
      </c>
      <c r="Y2927">
        <v>68.5</v>
      </c>
      <c r="Z2927">
        <v>0.68</v>
      </c>
      <c r="AA2927" t="s">
        <v>65</v>
      </c>
      <c r="AB2927" t="s">
        <v>56</v>
      </c>
      <c r="AC2927">
        <v>5451</v>
      </c>
      <c r="AK2927">
        <v>32</v>
      </c>
      <c r="AL2927">
        <v>0</v>
      </c>
      <c r="AS2927">
        <v>273</v>
      </c>
      <c r="AZ2927">
        <v>240.66</v>
      </c>
      <c r="BB2927">
        <v>32</v>
      </c>
    </row>
    <row r="2928" spans="1:55" x14ac:dyDescent="0.25">
      <c r="A2928" t="s">
        <v>54</v>
      </c>
      <c r="B2928">
        <v>110027</v>
      </c>
      <c r="C2928" t="s">
        <v>55</v>
      </c>
      <c r="D2928" t="s">
        <v>56</v>
      </c>
      <c r="E2928" s="1">
        <v>45980</v>
      </c>
      <c r="F2928" t="s">
        <v>3407</v>
      </c>
      <c r="G2928" t="s">
        <v>58</v>
      </c>
      <c r="H2928">
        <v>7498225650</v>
      </c>
      <c r="I2928">
        <v>18528960</v>
      </c>
      <c r="J2928" s="3">
        <v>45980.783333333333</v>
      </c>
      <c r="K2928" t="s">
        <v>5760</v>
      </c>
      <c r="L2928" t="s">
        <v>59</v>
      </c>
      <c r="M2928">
        <v>598</v>
      </c>
      <c r="N2928">
        <v>-299</v>
      </c>
      <c r="O2928">
        <v>0</v>
      </c>
      <c r="P2928">
        <v>299</v>
      </c>
      <c r="Q2928">
        <v>32</v>
      </c>
      <c r="R2928">
        <v>0</v>
      </c>
      <c r="S2928">
        <v>0</v>
      </c>
      <c r="T2928">
        <v>0</v>
      </c>
      <c r="U2928">
        <v>331</v>
      </c>
      <c r="V2928">
        <v>331</v>
      </c>
      <c r="W2928">
        <v>0</v>
      </c>
      <c r="X2928" t="s">
        <v>60</v>
      </c>
      <c r="Y2928">
        <v>101.39</v>
      </c>
      <c r="Z2928">
        <v>13.5</v>
      </c>
      <c r="AA2928" t="s">
        <v>61</v>
      </c>
      <c r="AB2928" t="s">
        <v>56</v>
      </c>
      <c r="AC2928">
        <v>5650</v>
      </c>
      <c r="AK2928">
        <v>32</v>
      </c>
      <c r="AL2928">
        <v>0</v>
      </c>
      <c r="AT2928">
        <v>331</v>
      </c>
      <c r="AZ2928">
        <v>299</v>
      </c>
      <c r="BC2928">
        <v>32</v>
      </c>
    </row>
    <row r="2929" spans="1:55" x14ac:dyDescent="0.25">
      <c r="A2929" t="s">
        <v>54</v>
      </c>
      <c r="B2929">
        <v>110027</v>
      </c>
      <c r="C2929" t="s">
        <v>55</v>
      </c>
      <c r="D2929" t="s">
        <v>56</v>
      </c>
      <c r="E2929" s="1">
        <v>45980</v>
      </c>
      <c r="F2929" t="s">
        <v>3408</v>
      </c>
      <c r="G2929" t="s">
        <v>58</v>
      </c>
      <c r="H2929">
        <v>7481269513</v>
      </c>
      <c r="I2929">
        <v>18528960</v>
      </c>
      <c r="J2929" s="3">
        <v>45980.785416666666</v>
      </c>
      <c r="K2929" t="s">
        <v>5760</v>
      </c>
      <c r="L2929" t="s">
        <v>59</v>
      </c>
      <c r="M2929">
        <v>646</v>
      </c>
      <c r="N2929">
        <v>-75</v>
      </c>
      <c r="O2929">
        <v>0</v>
      </c>
      <c r="P2929">
        <v>571</v>
      </c>
      <c r="Q2929">
        <v>32</v>
      </c>
      <c r="R2929">
        <v>0</v>
      </c>
      <c r="S2929">
        <v>0</v>
      </c>
      <c r="T2929">
        <v>0</v>
      </c>
      <c r="U2929">
        <v>603</v>
      </c>
      <c r="V2929">
        <v>603</v>
      </c>
      <c r="W2929">
        <v>0</v>
      </c>
      <c r="X2929" t="s">
        <v>60</v>
      </c>
      <c r="Y2929">
        <v>136.41</v>
      </c>
      <c r="Z2929">
        <v>8.3800000000000008</v>
      </c>
      <c r="AA2929" t="s">
        <v>61</v>
      </c>
      <c r="AB2929" t="s">
        <v>56</v>
      </c>
      <c r="AC2929">
        <v>9513</v>
      </c>
      <c r="AK2929">
        <v>32</v>
      </c>
      <c r="AL2929">
        <v>0</v>
      </c>
      <c r="AT2929">
        <v>603</v>
      </c>
      <c r="AZ2929">
        <v>571</v>
      </c>
      <c r="BC2929">
        <v>32</v>
      </c>
    </row>
    <row r="2930" spans="1:55" x14ac:dyDescent="0.25">
      <c r="A2930" t="s">
        <v>54</v>
      </c>
      <c r="B2930">
        <v>110027</v>
      </c>
      <c r="C2930" t="s">
        <v>55</v>
      </c>
      <c r="D2930" t="s">
        <v>56</v>
      </c>
      <c r="E2930" s="1">
        <v>45980</v>
      </c>
      <c r="F2930" t="s">
        <v>3409</v>
      </c>
      <c r="G2930" t="s">
        <v>63</v>
      </c>
      <c r="H2930" s="4">
        <v>222529000000000</v>
      </c>
      <c r="I2930">
        <v>29811</v>
      </c>
      <c r="J2930" s="3">
        <v>45980.792361111111</v>
      </c>
      <c r="K2930" t="s">
        <v>5760</v>
      </c>
      <c r="L2930" t="s">
        <v>59</v>
      </c>
      <c r="M2930">
        <v>258</v>
      </c>
      <c r="N2930">
        <v>-30</v>
      </c>
      <c r="O2930">
        <v>0</v>
      </c>
      <c r="P2930">
        <v>228</v>
      </c>
      <c r="Q2930">
        <v>32</v>
      </c>
      <c r="R2930">
        <v>0</v>
      </c>
      <c r="S2930">
        <v>0</v>
      </c>
      <c r="T2930">
        <v>0</v>
      </c>
      <c r="U2930">
        <v>260</v>
      </c>
      <c r="V2930">
        <v>260</v>
      </c>
      <c r="W2930">
        <v>0</v>
      </c>
      <c r="X2930" t="s">
        <v>64</v>
      </c>
      <c r="Y2930">
        <v>43.28</v>
      </c>
      <c r="Z2930">
        <v>5.88</v>
      </c>
      <c r="AA2930" t="s">
        <v>65</v>
      </c>
      <c r="AB2930" t="s">
        <v>56</v>
      </c>
      <c r="AC2930">
        <v>1422</v>
      </c>
      <c r="AK2930">
        <v>32</v>
      </c>
      <c r="AL2930">
        <v>0</v>
      </c>
      <c r="AS2930">
        <v>260</v>
      </c>
      <c r="AZ2930">
        <v>228</v>
      </c>
      <c r="BB2930">
        <v>32</v>
      </c>
    </row>
    <row r="2931" spans="1:55" x14ac:dyDescent="0.25">
      <c r="A2931" t="s">
        <v>54</v>
      </c>
      <c r="B2931">
        <v>110027</v>
      </c>
      <c r="C2931" t="s">
        <v>55</v>
      </c>
      <c r="D2931" t="s">
        <v>56</v>
      </c>
      <c r="E2931" s="1">
        <v>45980</v>
      </c>
      <c r="F2931" t="s">
        <v>3410</v>
      </c>
      <c r="G2931" t="s">
        <v>63</v>
      </c>
      <c r="H2931" s="4">
        <v>222529000000000</v>
      </c>
      <c r="I2931">
        <v>29811</v>
      </c>
      <c r="J2931" s="3">
        <v>45980.793055555558</v>
      </c>
      <c r="K2931" t="s">
        <v>5760</v>
      </c>
      <c r="L2931" t="s">
        <v>59</v>
      </c>
      <c r="M2931">
        <v>748</v>
      </c>
      <c r="N2931">
        <v>-142</v>
      </c>
      <c r="O2931">
        <v>0</v>
      </c>
      <c r="P2931">
        <v>606</v>
      </c>
      <c r="Q2931">
        <v>32</v>
      </c>
      <c r="R2931">
        <v>0</v>
      </c>
      <c r="S2931">
        <v>0</v>
      </c>
      <c r="T2931">
        <v>0</v>
      </c>
      <c r="U2931">
        <v>638</v>
      </c>
      <c r="V2931">
        <v>638</v>
      </c>
      <c r="W2931">
        <v>0</v>
      </c>
      <c r="X2931" t="s">
        <v>64</v>
      </c>
      <c r="Y2931">
        <v>124.8</v>
      </c>
      <c r="Z2931">
        <v>19.64</v>
      </c>
      <c r="AA2931" t="s">
        <v>65</v>
      </c>
      <c r="AB2931" t="s">
        <v>56</v>
      </c>
      <c r="AC2931">
        <v>1573</v>
      </c>
      <c r="AK2931">
        <v>32</v>
      </c>
      <c r="AL2931">
        <v>0</v>
      </c>
      <c r="AS2931">
        <v>638</v>
      </c>
      <c r="AZ2931">
        <v>606</v>
      </c>
      <c r="BB2931">
        <v>32</v>
      </c>
    </row>
    <row r="2932" spans="1:55" x14ac:dyDescent="0.25">
      <c r="A2932" t="s">
        <v>54</v>
      </c>
      <c r="B2932">
        <v>110027</v>
      </c>
      <c r="C2932" t="s">
        <v>55</v>
      </c>
      <c r="D2932" t="s">
        <v>56</v>
      </c>
      <c r="E2932" s="1">
        <v>45980</v>
      </c>
      <c r="F2932" t="s">
        <v>3411</v>
      </c>
      <c r="G2932" t="s">
        <v>58</v>
      </c>
      <c r="H2932">
        <v>7497775521</v>
      </c>
      <c r="I2932">
        <v>18528960</v>
      </c>
      <c r="J2932" s="3">
        <v>45980.822222222225</v>
      </c>
      <c r="K2932" t="s">
        <v>5760</v>
      </c>
      <c r="L2932" t="s">
        <v>59</v>
      </c>
      <c r="M2932">
        <v>1414</v>
      </c>
      <c r="N2932">
        <v>-598.5</v>
      </c>
      <c r="O2932">
        <v>0</v>
      </c>
      <c r="P2932">
        <v>815.5</v>
      </c>
      <c r="Q2932">
        <v>32</v>
      </c>
      <c r="R2932">
        <v>0</v>
      </c>
      <c r="S2932">
        <v>0</v>
      </c>
      <c r="T2932">
        <v>0</v>
      </c>
      <c r="U2932">
        <v>847.5</v>
      </c>
      <c r="V2932">
        <v>847.5</v>
      </c>
      <c r="W2932">
        <v>0</v>
      </c>
      <c r="X2932" t="s">
        <v>60</v>
      </c>
      <c r="Y2932">
        <v>226.24</v>
      </c>
      <c r="Z2932">
        <v>16.5</v>
      </c>
      <c r="AA2932" t="s">
        <v>61</v>
      </c>
      <c r="AB2932" t="s">
        <v>56</v>
      </c>
      <c r="AC2932">
        <v>5521</v>
      </c>
      <c r="AK2932">
        <v>32</v>
      </c>
      <c r="AL2932">
        <v>0</v>
      </c>
      <c r="AT2932">
        <v>847.5</v>
      </c>
      <c r="AZ2932">
        <v>815.5</v>
      </c>
      <c r="BC2932">
        <v>32</v>
      </c>
    </row>
    <row r="2933" spans="1:55" x14ac:dyDescent="0.25">
      <c r="A2933" t="s">
        <v>54</v>
      </c>
      <c r="B2933">
        <v>110027</v>
      </c>
      <c r="C2933" t="s">
        <v>55</v>
      </c>
      <c r="D2933" t="s">
        <v>56</v>
      </c>
      <c r="E2933" s="1">
        <v>45980</v>
      </c>
      <c r="F2933" t="s">
        <v>3412</v>
      </c>
      <c r="G2933" t="s">
        <v>58</v>
      </c>
      <c r="H2933">
        <v>7480541266</v>
      </c>
      <c r="I2933">
        <v>18528960</v>
      </c>
      <c r="J2933" s="3">
        <v>45980.823611111111</v>
      </c>
      <c r="K2933" t="s">
        <v>5760</v>
      </c>
      <c r="L2933" t="s">
        <v>59</v>
      </c>
      <c r="M2933">
        <v>537</v>
      </c>
      <c r="N2933">
        <v>-100</v>
      </c>
      <c r="O2933">
        <v>0</v>
      </c>
      <c r="P2933">
        <v>437</v>
      </c>
      <c r="Q2933">
        <v>32</v>
      </c>
      <c r="R2933">
        <v>0</v>
      </c>
      <c r="S2933">
        <v>0</v>
      </c>
      <c r="T2933">
        <v>0</v>
      </c>
      <c r="U2933">
        <v>469</v>
      </c>
      <c r="V2933">
        <v>469</v>
      </c>
      <c r="W2933">
        <v>0</v>
      </c>
      <c r="X2933" t="s">
        <v>60</v>
      </c>
      <c r="Y2933">
        <v>94.01</v>
      </c>
      <c r="Z2933">
        <v>12.28</v>
      </c>
      <c r="AA2933" t="s">
        <v>61</v>
      </c>
      <c r="AB2933" t="s">
        <v>56</v>
      </c>
      <c r="AC2933">
        <v>1266</v>
      </c>
      <c r="AK2933">
        <v>32</v>
      </c>
      <c r="AL2933">
        <v>0</v>
      </c>
      <c r="AT2933">
        <v>469</v>
      </c>
      <c r="AZ2933">
        <v>437</v>
      </c>
      <c r="BC2933">
        <v>32</v>
      </c>
    </row>
    <row r="2934" spans="1:55" x14ac:dyDescent="0.25">
      <c r="A2934" t="s">
        <v>54</v>
      </c>
      <c r="B2934">
        <v>110027</v>
      </c>
      <c r="C2934" t="s">
        <v>55</v>
      </c>
      <c r="D2934" t="s">
        <v>56</v>
      </c>
      <c r="E2934" s="1">
        <v>45980</v>
      </c>
      <c r="F2934" t="s">
        <v>3413</v>
      </c>
      <c r="G2934" t="s">
        <v>58</v>
      </c>
      <c r="H2934">
        <v>7498888618</v>
      </c>
      <c r="I2934">
        <v>18528960</v>
      </c>
      <c r="J2934" s="3">
        <v>45980.823611111111</v>
      </c>
      <c r="K2934" t="s">
        <v>5760</v>
      </c>
      <c r="L2934" t="s">
        <v>59</v>
      </c>
      <c r="M2934">
        <v>497</v>
      </c>
      <c r="N2934">
        <v>-100</v>
      </c>
      <c r="O2934">
        <v>0</v>
      </c>
      <c r="P2934">
        <v>397</v>
      </c>
      <c r="Q2934">
        <v>32</v>
      </c>
      <c r="R2934">
        <v>0</v>
      </c>
      <c r="S2934">
        <v>0</v>
      </c>
      <c r="T2934">
        <v>0</v>
      </c>
      <c r="U2934">
        <v>429</v>
      </c>
      <c r="V2934">
        <v>429</v>
      </c>
      <c r="W2934">
        <v>0</v>
      </c>
      <c r="X2934" t="s">
        <v>60</v>
      </c>
      <c r="Y2934">
        <v>130.61000000000001</v>
      </c>
      <c r="Z2934">
        <v>9.82</v>
      </c>
      <c r="AA2934" t="s">
        <v>61</v>
      </c>
      <c r="AB2934" t="s">
        <v>56</v>
      </c>
      <c r="AC2934">
        <v>8618</v>
      </c>
      <c r="AK2934">
        <v>32</v>
      </c>
      <c r="AL2934">
        <v>0</v>
      </c>
      <c r="AT2934">
        <v>429</v>
      </c>
      <c r="AZ2934">
        <v>397</v>
      </c>
      <c r="BC2934">
        <v>32</v>
      </c>
    </row>
    <row r="2935" spans="1:55" x14ac:dyDescent="0.25">
      <c r="A2935" t="s">
        <v>54</v>
      </c>
      <c r="B2935">
        <v>110027</v>
      </c>
      <c r="C2935" t="s">
        <v>55</v>
      </c>
      <c r="D2935" t="s">
        <v>56</v>
      </c>
      <c r="E2935" s="1">
        <v>45980</v>
      </c>
      <c r="F2935" t="s">
        <v>3414</v>
      </c>
      <c r="G2935" t="s">
        <v>67</v>
      </c>
      <c r="J2935" s="3">
        <v>45980.824999999997</v>
      </c>
      <c r="K2935" t="s">
        <v>5760</v>
      </c>
      <c r="L2935" t="s">
        <v>59</v>
      </c>
      <c r="M2935">
        <v>378</v>
      </c>
      <c r="N2935">
        <v>0</v>
      </c>
      <c r="O2935">
        <v>0</v>
      </c>
      <c r="P2935">
        <v>378</v>
      </c>
      <c r="Q2935">
        <v>0</v>
      </c>
      <c r="R2935">
        <v>18.899999999999999</v>
      </c>
      <c r="S2935">
        <v>0.1</v>
      </c>
      <c r="T2935">
        <v>0</v>
      </c>
      <c r="U2935">
        <v>397</v>
      </c>
      <c r="V2935">
        <v>397</v>
      </c>
      <c r="W2935">
        <v>0</v>
      </c>
      <c r="X2935" t="s">
        <v>68</v>
      </c>
      <c r="Y2935">
        <v>91.97</v>
      </c>
      <c r="Z2935">
        <v>16.100000000000001</v>
      </c>
      <c r="AA2935" t="s">
        <v>74</v>
      </c>
      <c r="AB2935" t="s">
        <v>75</v>
      </c>
      <c r="AE2935" t="s">
        <v>89</v>
      </c>
      <c r="AF2935" t="s">
        <v>190</v>
      </c>
      <c r="AG2935">
        <v>8929758003</v>
      </c>
      <c r="AK2935">
        <v>0</v>
      </c>
      <c r="AL2935">
        <v>0</v>
      </c>
      <c r="AN2935">
        <v>397</v>
      </c>
      <c r="AV2935">
        <v>378</v>
      </c>
      <c r="AW2935">
        <v>9.4499999999999993</v>
      </c>
      <c r="AX2935">
        <v>378</v>
      </c>
      <c r="AY2935">
        <v>9.4499999999999993</v>
      </c>
      <c r="AZ2935">
        <v>378</v>
      </c>
    </row>
    <row r="2936" spans="1:55" x14ac:dyDescent="0.25">
      <c r="A2936" t="s">
        <v>54</v>
      </c>
      <c r="B2936">
        <v>110027</v>
      </c>
      <c r="C2936" t="s">
        <v>55</v>
      </c>
      <c r="D2936" t="s">
        <v>56</v>
      </c>
      <c r="E2936" s="1">
        <v>45980</v>
      </c>
      <c r="F2936" t="s">
        <v>3415</v>
      </c>
      <c r="G2936" t="s">
        <v>67</v>
      </c>
      <c r="J2936" s="3">
        <v>45980.839583333334</v>
      </c>
      <c r="K2936" t="s">
        <v>5760</v>
      </c>
      <c r="L2936" t="s">
        <v>59</v>
      </c>
      <c r="M2936">
        <v>418</v>
      </c>
      <c r="N2936">
        <v>0</v>
      </c>
      <c r="O2936">
        <v>0</v>
      </c>
      <c r="P2936">
        <v>418</v>
      </c>
      <c r="Q2936">
        <v>0</v>
      </c>
      <c r="R2936">
        <v>20.9</v>
      </c>
      <c r="S2936">
        <v>0.1</v>
      </c>
      <c r="T2936">
        <v>0</v>
      </c>
      <c r="U2936">
        <v>439</v>
      </c>
      <c r="V2936">
        <v>439</v>
      </c>
      <c r="W2936">
        <v>0</v>
      </c>
      <c r="X2936" t="s">
        <v>68</v>
      </c>
      <c r="Y2936">
        <v>121.81</v>
      </c>
      <c r="Z2936">
        <v>6.86</v>
      </c>
      <c r="AA2936" t="s">
        <v>74</v>
      </c>
      <c r="AB2936" t="s">
        <v>75</v>
      </c>
      <c r="AE2936" t="s">
        <v>89</v>
      </c>
      <c r="AF2936" t="s">
        <v>190</v>
      </c>
      <c r="AG2936">
        <v>8929758003</v>
      </c>
      <c r="AK2936">
        <v>0</v>
      </c>
      <c r="AL2936">
        <v>0</v>
      </c>
      <c r="AN2936">
        <v>439</v>
      </c>
      <c r="AV2936">
        <v>418</v>
      </c>
      <c r="AW2936">
        <v>10.45</v>
      </c>
      <c r="AX2936">
        <v>418</v>
      </c>
      <c r="AY2936">
        <v>10.45</v>
      </c>
      <c r="AZ2936">
        <v>418</v>
      </c>
    </row>
    <row r="2937" spans="1:55" x14ac:dyDescent="0.25">
      <c r="A2937" t="s">
        <v>54</v>
      </c>
      <c r="B2937">
        <v>110027</v>
      </c>
      <c r="C2937" t="s">
        <v>55</v>
      </c>
      <c r="D2937" t="s">
        <v>56</v>
      </c>
      <c r="E2937" s="1">
        <v>45980</v>
      </c>
      <c r="F2937" t="s">
        <v>3416</v>
      </c>
      <c r="G2937" t="s">
        <v>67</v>
      </c>
      <c r="J2937" s="3">
        <v>45980.842361111114</v>
      </c>
      <c r="K2937" t="s">
        <v>5760</v>
      </c>
      <c r="L2937" t="s">
        <v>59</v>
      </c>
      <c r="M2937">
        <v>118</v>
      </c>
      <c r="N2937">
        <v>0</v>
      </c>
      <c r="O2937">
        <v>0</v>
      </c>
      <c r="P2937">
        <v>118</v>
      </c>
      <c r="Q2937">
        <v>0</v>
      </c>
      <c r="R2937">
        <v>5.9</v>
      </c>
      <c r="S2937">
        <v>0.1</v>
      </c>
      <c r="T2937">
        <v>0</v>
      </c>
      <c r="U2937">
        <v>124</v>
      </c>
      <c r="V2937">
        <v>124</v>
      </c>
      <c r="W2937">
        <v>0</v>
      </c>
      <c r="X2937" t="s">
        <v>68</v>
      </c>
      <c r="Y2937">
        <v>30.99</v>
      </c>
      <c r="Z2937">
        <v>4.28</v>
      </c>
      <c r="AA2937" t="s">
        <v>74</v>
      </c>
      <c r="AB2937" t="s">
        <v>75</v>
      </c>
      <c r="AE2937" t="s">
        <v>89</v>
      </c>
      <c r="AF2937" t="s">
        <v>190</v>
      </c>
      <c r="AG2937">
        <v>8929758003</v>
      </c>
      <c r="AK2937">
        <v>0</v>
      </c>
      <c r="AL2937">
        <v>0</v>
      </c>
      <c r="AN2937">
        <v>124</v>
      </c>
      <c r="AV2937">
        <v>118</v>
      </c>
      <c r="AW2937">
        <v>2.95</v>
      </c>
      <c r="AX2937">
        <v>118</v>
      </c>
      <c r="AY2937">
        <v>2.95</v>
      </c>
      <c r="AZ2937">
        <v>118</v>
      </c>
    </row>
    <row r="2938" spans="1:55" x14ac:dyDescent="0.25">
      <c r="A2938" t="s">
        <v>54</v>
      </c>
      <c r="B2938">
        <v>110027</v>
      </c>
      <c r="C2938" t="s">
        <v>55</v>
      </c>
      <c r="D2938" t="s">
        <v>56</v>
      </c>
      <c r="E2938" s="1">
        <v>45980</v>
      </c>
      <c r="F2938" t="s">
        <v>3417</v>
      </c>
      <c r="G2938" t="s">
        <v>63</v>
      </c>
      <c r="H2938" s="4">
        <v>222533000000000</v>
      </c>
      <c r="I2938">
        <v>29811</v>
      </c>
      <c r="J2938" s="3">
        <v>45980.847916666666</v>
      </c>
      <c r="K2938" t="s">
        <v>5760</v>
      </c>
      <c r="L2938" t="s">
        <v>59</v>
      </c>
      <c r="M2938">
        <v>595</v>
      </c>
      <c r="N2938">
        <v>-93.75</v>
      </c>
      <c r="O2938">
        <v>0</v>
      </c>
      <c r="P2938">
        <v>501.25</v>
      </c>
      <c r="Q2938">
        <v>32</v>
      </c>
      <c r="R2938">
        <v>0</v>
      </c>
      <c r="S2938">
        <v>-0.25</v>
      </c>
      <c r="T2938">
        <v>0</v>
      </c>
      <c r="U2938">
        <v>533</v>
      </c>
      <c r="V2938">
        <v>533</v>
      </c>
      <c r="W2938">
        <v>0</v>
      </c>
      <c r="X2938" t="s">
        <v>64</v>
      </c>
      <c r="Y2938">
        <v>108.03</v>
      </c>
      <c r="Z2938">
        <v>10.51</v>
      </c>
      <c r="AA2938" t="s">
        <v>65</v>
      </c>
      <c r="AB2938" t="s">
        <v>56</v>
      </c>
      <c r="AC2938">
        <v>7378</v>
      </c>
      <c r="AK2938">
        <v>32</v>
      </c>
      <c r="AL2938">
        <v>0</v>
      </c>
      <c r="AS2938">
        <v>533</v>
      </c>
      <c r="AZ2938">
        <v>501.25</v>
      </c>
      <c r="BB2938">
        <v>32</v>
      </c>
    </row>
    <row r="2939" spans="1:55" x14ac:dyDescent="0.25">
      <c r="A2939" t="s">
        <v>54</v>
      </c>
      <c r="B2939">
        <v>110027</v>
      </c>
      <c r="C2939" t="s">
        <v>55</v>
      </c>
      <c r="D2939" t="s">
        <v>56</v>
      </c>
      <c r="E2939" s="1">
        <v>45980</v>
      </c>
      <c r="F2939" t="s">
        <v>3418</v>
      </c>
      <c r="G2939" t="s">
        <v>63</v>
      </c>
      <c r="H2939" s="4">
        <v>222534000000000</v>
      </c>
      <c r="I2939">
        <v>29811</v>
      </c>
      <c r="J2939" s="3">
        <v>45980.850694444445</v>
      </c>
      <c r="K2939" t="s">
        <v>5760</v>
      </c>
      <c r="L2939" t="s">
        <v>59</v>
      </c>
      <c r="M2939">
        <v>238</v>
      </c>
      <c r="N2939">
        <v>-90</v>
      </c>
      <c r="O2939">
        <v>0</v>
      </c>
      <c r="P2939">
        <v>148</v>
      </c>
      <c r="Q2939">
        <v>32</v>
      </c>
      <c r="R2939">
        <v>0</v>
      </c>
      <c r="S2939">
        <v>0</v>
      </c>
      <c r="T2939">
        <v>0</v>
      </c>
      <c r="U2939">
        <v>180</v>
      </c>
      <c r="V2939">
        <v>180</v>
      </c>
      <c r="W2939">
        <v>0</v>
      </c>
      <c r="X2939" t="s">
        <v>64</v>
      </c>
      <c r="Y2939">
        <v>44.15</v>
      </c>
      <c r="Z2939">
        <v>3.92</v>
      </c>
      <c r="AA2939" t="s">
        <v>65</v>
      </c>
      <c r="AB2939" t="s">
        <v>56</v>
      </c>
      <c r="AC2939">
        <v>9968</v>
      </c>
      <c r="AK2939">
        <v>32</v>
      </c>
      <c r="AL2939">
        <v>0</v>
      </c>
      <c r="AS2939">
        <v>180</v>
      </c>
      <c r="AZ2939">
        <v>148</v>
      </c>
      <c r="BB2939">
        <v>32</v>
      </c>
    </row>
    <row r="2940" spans="1:55" x14ac:dyDescent="0.25">
      <c r="A2940" t="s">
        <v>54</v>
      </c>
      <c r="B2940">
        <v>110027</v>
      </c>
      <c r="C2940" t="s">
        <v>55</v>
      </c>
      <c r="D2940" t="s">
        <v>56</v>
      </c>
      <c r="E2940" s="1">
        <v>45980</v>
      </c>
      <c r="F2940" t="s">
        <v>3419</v>
      </c>
      <c r="G2940" t="s">
        <v>63</v>
      </c>
      <c r="H2940" s="4">
        <v>222534000000000</v>
      </c>
      <c r="I2940">
        <v>29811</v>
      </c>
      <c r="J2940" s="3">
        <v>45980.854861111111</v>
      </c>
      <c r="K2940" t="s">
        <v>5760</v>
      </c>
      <c r="L2940" t="s">
        <v>59</v>
      </c>
      <c r="M2940">
        <v>597</v>
      </c>
      <c r="N2940">
        <v>-265</v>
      </c>
      <c r="O2940">
        <v>0</v>
      </c>
      <c r="P2940">
        <v>332</v>
      </c>
      <c r="Q2940">
        <v>32</v>
      </c>
      <c r="R2940">
        <v>0</v>
      </c>
      <c r="S2940">
        <v>0</v>
      </c>
      <c r="T2940">
        <v>0</v>
      </c>
      <c r="U2940">
        <v>364</v>
      </c>
      <c r="V2940">
        <v>364</v>
      </c>
      <c r="W2940">
        <v>0</v>
      </c>
      <c r="X2940" t="s">
        <v>64</v>
      </c>
      <c r="Y2940">
        <v>115.81</v>
      </c>
      <c r="Z2940">
        <v>9.5399999999999991</v>
      </c>
      <c r="AA2940" t="s">
        <v>65</v>
      </c>
      <c r="AB2940" t="s">
        <v>56</v>
      </c>
      <c r="AC2940">
        <v>3192</v>
      </c>
      <c r="AK2940">
        <v>32</v>
      </c>
      <c r="AL2940">
        <v>0</v>
      </c>
      <c r="AS2940">
        <v>364</v>
      </c>
      <c r="AZ2940">
        <v>332</v>
      </c>
      <c r="BB2940">
        <v>32</v>
      </c>
    </row>
    <row r="2941" spans="1:55" x14ac:dyDescent="0.25">
      <c r="A2941" t="s">
        <v>54</v>
      </c>
      <c r="B2941">
        <v>110027</v>
      </c>
      <c r="C2941" t="s">
        <v>55</v>
      </c>
      <c r="D2941" t="s">
        <v>56</v>
      </c>
      <c r="E2941" s="1">
        <v>45980</v>
      </c>
      <c r="F2941" t="s">
        <v>3420</v>
      </c>
      <c r="G2941" t="s">
        <v>67</v>
      </c>
      <c r="J2941" s="3">
        <v>45980.862500000003</v>
      </c>
      <c r="K2941" t="s">
        <v>5760</v>
      </c>
      <c r="L2941" t="s">
        <v>59</v>
      </c>
      <c r="M2941">
        <v>257</v>
      </c>
      <c r="N2941">
        <v>0</v>
      </c>
      <c r="O2941">
        <v>0</v>
      </c>
      <c r="P2941">
        <v>257</v>
      </c>
      <c r="Q2941">
        <v>0</v>
      </c>
      <c r="R2941">
        <v>12.86</v>
      </c>
      <c r="S2941">
        <v>0.14000000000000001</v>
      </c>
      <c r="T2941">
        <v>0</v>
      </c>
      <c r="U2941">
        <v>270</v>
      </c>
      <c r="V2941">
        <v>270</v>
      </c>
      <c r="W2941">
        <v>0</v>
      </c>
      <c r="X2941" t="s">
        <v>68</v>
      </c>
      <c r="Y2941">
        <v>73.94</v>
      </c>
      <c r="Z2941">
        <v>7.3</v>
      </c>
      <c r="AA2941" t="s">
        <v>69</v>
      </c>
      <c r="AE2941" t="s">
        <v>3421</v>
      </c>
      <c r="AF2941" t="s">
        <v>320</v>
      </c>
      <c r="AG2941">
        <v>9643541891</v>
      </c>
      <c r="AK2941">
        <v>0</v>
      </c>
      <c r="AL2941">
        <v>0</v>
      </c>
      <c r="AN2941">
        <v>270</v>
      </c>
      <c r="AV2941">
        <v>257</v>
      </c>
      <c r="AW2941">
        <v>6.43</v>
      </c>
      <c r="AX2941">
        <v>257</v>
      </c>
      <c r="AY2941">
        <v>6.43</v>
      </c>
      <c r="AZ2941">
        <v>257</v>
      </c>
    </row>
    <row r="2942" spans="1:55" x14ac:dyDescent="0.25">
      <c r="A2942" t="s">
        <v>54</v>
      </c>
      <c r="B2942">
        <v>110027</v>
      </c>
      <c r="C2942" t="s">
        <v>55</v>
      </c>
      <c r="D2942" t="s">
        <v>56</v>
      </c>
      <c r="E2942" s="1">
        <v>45980</v>
      </c>
      <c r="F2942" t="s">
        <v>3422</v>
      </c>
      <c r="G2942" t="s">
        <v>67</v>
      </c>
      <c r="J2942" s="3">
        <v>45980.863194444442</v>
      </c>
      <c r="K2942" t="s">
        <v>5760</v>
      </c>
      <c r="L2942" t="s">
        <v>59</v>
      </c>
      <c r="M2942">
        <v>198</v>
      </c>
      <c r="N2942">
        <v>0</v>
      </c>
      <c r="O2942">
        <v>0</v>
      </c>
      <c r="P2942">
        <v>198</v>
      </c>
      <c r="Q2942">
        <v>0</v>
      </c>
      <c r="R2942">
        <v>9.9</v>
      </c>
      <c r="S2942">
        <v>0.1</v>
      </c>
      <c r="T2942">
        <v>0</v>
      </c>
      <c r="U2942">
        <v>208</v>
      </c>
      <c r="V2942">
        <v>208</v>
      </c>
      <c r="W2942">
        <v>0</v>
      </c>
      <c r="X2942" t="s">
        <v>68</v>
      </c>
      <c r="Y2942">
        <v>58.45</v>
      </c>
      <c r="Z2942">
        <v>4.24</v>
      </c>
      <c r="AA2942" t="s">
        <v>74</v>
      </c>
      <c r="AB2942" t="s">
        <v>75</v>
      </c>
      <c r="AE2942" t="s">
        <v>3423</v>
      </c>
      <c r="AF2942" t="s">
        <v>769</v>
      </c>
      <c r="AG2942">
        <v>9643481276</v>
      </c>
      <c r="AK2942">
        <v>0</v>
      </c>
      <c r="AL2942">
        <v>0</v>
      </c>
      <c r="AN2942">
        <v>208</v>
      </c>
      <c r="AV2942">
        <v>198</v>
      </c>
      <c r="AW2942">
        <v>4.95</v>
      </c>
      <c r="AX2942">
        <v>198</v>
      </c>
      <c r="AY2942">
        <v>4.95</v>
      </c>
      <c r="AZ2942">
        <v>198</v>
      </c>
    </row>
    <row r="2943" spans="1:55" x14ac:dyDescent="0.25">
      <c r="A2943" t="s">
        <v>54</v>
      </c>
      <c r="B2943">
        <v>110027</v>
      </c>
      <c r="C2943" t="s">
        <v>55</v>
      </c>
      <c r="D2943" t="s">
        <v>56</v>
      </c>
      <c r="E2943" s="1">
        <v>45980</v>
      </c>
      <c r="F2943" t="s">
        <v>3424</v>
      </c>
      <c r="G2943" t="s">
        <v>67</v>
      </c>
      <c r="J2943" s="3">
        <v>45980.863194444442</v>
      </c>
      <c r="K2943" t="s">
        <v>5760</v>
      </c>
      <c r="L2943" t="s">
        <v>59</v>
      </c>
      <c r="M2943">
        <v>964</v>
      </c>
      <c r="N2943">
        <v>0</v>
      </c>
      <c r="O2943">
        <v>0</v>
      </c>
      <c r="P2943">
        <v>964</v>
      </c>
      <c r="Q2943">
        <v>0</v>
      </c>
      <c r="R2943">
        <v>48.2</v>
      </c>
      <c r="S2943">
        <v>-0.2</v>
      </c>
      <c r="T2943">
        <v>0</v>
      </c>
      <c r="U2943">
        <v>1012</v>
      </c>
      <c r="V2943">
        <v>1012</v>
      </c>
      <c r="W2943">
        <v>0</v>
      </c>
      <c r="X2943" t="s">
        <v>213</v>
      </c>
      <c r="Y2943">
        <v>197.25</v>
      </c>
      <c r="Z2943">
        <v>12.28</v>
      </c>
      <c r="AA2943" t="s">
        <v>74</v>
      </c>
      <c r="AB2943" t="s">
        <v>75</v>
      </c>
      <c r="AE2943" t="s">
        <v>3425</v>
      </c>
      <c r="AF2943" t="s">
        <v>3426</v>
      </c>
      <c r="AG2943">
        <v>9650550006</v>
      </c>
      <c r="AK2943">
        <v>0</v>
      </c>
      <c r="AL2943">
        <v>0</v>
      </c>
      <c r="AO2943">
        <v>1012</v>
      </c>
      <c r="AV2943">
        <v>964</v>
      </c>
      <c r="AW2943">
        <v>24.1</v>
      </c>
      <c r="AX2943">
        <v>964</v>
      </c>
      <c r="AY2943">
        <v>24.1</v>
      </c>
      <c r="AZ2943">
        <v>964</v>
      </c>
    </row>
    <row r="2944" spans="1:55" x14ac:dyDescent="0.25">
      <c r="A2944" t="s">
        <v>54</v>
      </c>
      <c r="B2944">
        <v>110027</v>
      </c>
      <c r="C2944" t="s">
        <v>55</v>
      </c>
      <c r="D2944" t="s">
        <v>56</v>
      </c>
      <c r="E2944" s="1">
        <v>45980</v>
      </c>
      <c r="F2944" t="s">
        <v>3427</v>
      </c>
      <c r="G2944" t="s">
        <v>67</v>
      </c>
      <c r="J2944" s="3">
        <v>45980.863194444442</v>
      </c>
      <c r="K2944" t="s">
        <v>5760</v>
      </c>
      <c r="L2944" t="s">
        <v>59</v>
      </c>
      <c r="M2944">
        <v>189</v>
      </c>
      <c r="N2944">
        <v>0</v>
      </c>
      <c r="O2944">
        <v>0</v>
      </c>
      <c r="P2944">
        <v>189</v>
      </c>
      <c r="Q2944">
        <v>0</v>
      </c>
      <c r="R2944">
        <v>9.4600000000000009</v>
      </c>
      <c r="S2944">
        <v>-0.46</v>
      </c>
      <c r="T2944">
        <v>0</v>
      </c>
      <c r="U2944">
        <v>198</v>
      </c>
      <c r="V2944">
        <v>198</v>
      </c>
      <c r="W2944">
        <v>0</v>
      </c>
      <c r="X2944" t="s">
        <v>68</v>
      </c>
      <c r="Y2944">
        <v>54.61</v>
      </c>
      <c r="Z2944">
        <v>1.96</v>
      </c>
      <c r="AA2944" t="s">
        <v>74</v>
      </c>
      <c r="AB2944" t="s">
        <v>75</v>
      </c>
      <c r="AE2944" t="s">
        <v>89</v>
      </c>
      <c r="AF2944" t="s">
        <v>190</v>
      </c>
      <c r="AG2944">
        <v>8929758003</v>
      </c>
      <c r="AK2944">
        <v>0</v>
      </c>
      <c r="AL2944">
        <v>0</v>
      </c>
      <c r="AN2944">
        <v>198</v>
      </c>
      <c r="AV2944">
        <v>189</v>
      </c>
      <c r="AW2944">
        <v>4.7300000000000004</v>
      </c>
      <c r="AX2944">
        <v>189</v>
      </c>
      <c r="AY2944">
        <v>4.7300000000000004</v>
      </c>
      <c r="AZ2944">
        <v>189</v>
      </c>
    </row>
    <row r="2945" spans="1:55" x14ac:dyDescent="0.25">
      <c r="A2945" t="s">
        <v>54</v>
      </c>
      <c r="B2945">
        <v>110027</v>
      </c>
      <c r="C2945" t="s">
        <v>55</v>
      </c>
      <c r="D2945" t="s">
        <v>56</v>
      </c>
      <c r="E2945" s="1">
        <v>45980</v>
      </c>
      <c r="F2945" t="s">
        <v>3428</v>
      </c>
      <c r="G2945" t="s">
        <v>67</v>
      </c>
      <c r="J2945" s="3">
        <v>45980.863194444442</v>
      </c>
      <c r="K2945" t="s">
        <v>5760</v>
      </c>
      <c r="L2945" t="s">
        <v>59</v>
      </c>
      <c r="M2945">
        <v>99</v>
      </c>
      <c r="N2945">
        <v>0</v>
      </c>
      <c r="O2945">
        <v>0</v>
      </c>
      <c r="P2945">
        <v>99</v>
      </c>
      <c r="Q2945">
        <v>0</v>
      </c>
      <c r="R2945">
        <v>4.96</v>
      </c>
      <c r="S2945">
        <v>0.04</v>
      </c>
      <c r="T2945">
        <v>0</v>
      </c>
      <c r="U2945">
        <v>104</v>
      </c>
      <c r="V2945">
        <v>104</v>
      </c>
      <c r="W2945">
        <v>0</v>
      </c>
      <c r="X2945" t="s">
        <v>73</v>
      </c>
      <c r="Y2945">
        <v>22.05</v>
      </c>
      <c r="Z2945">
        <v>1.96</v>
      </c>
      <c r="AA2945" t="s">
        <v>74</v>
      </c>
      <c r="AB2945" t="s">
        <v>75</v>
      </c>
      <c r="AE2945" t="s">
        <v>89</v>
      </c>
      <c r="AF2945" t="s">
        <v>190</v>
      </c>
      <c r="AG2945">
        <v>8929758003</v>
      </c>
      <c r="AK2945">
        <v>0</v>
      </c>
      <c r="AL2945">
        <v>0</v>
      </c>
      <c r="AM2945">
        <v>104</v>
      </c>
      <c r="AV2945">
        <v>99</v>
      </c>
      <c r="AW2945">
        <v>2.48</v>
      </c>
      <c r="AX2945">
        <v>99</v>
      </c>
      <c r="AY2945">
        <v>2.48</v>
      </c>
      <c r="AZ2945">
        <v>99</v>
      </c>
    </row>
    <row r="2946" spans="1:55" x14ac:dyDescent="0.25">
      <c r="A2946" t="s">
        <v>54</v>
      </c>
      <c r="B2946">
        <v>110027</v>
      </c>
      <c r="C2946" t="s">
        <v>55</v>
      </c>
      <c r="D2946" t="s">
        <v>56</v>
      </c>
      <c r="E2946" s="1">
        <v>45980</v>
      </c>
      <c r="F2946" t="s">
        <v>3429</v>
      </c>
      <c r="G2946" t="s">
        <v>67</v>
      </c>
      <c r="J2946" s="3">
        <v>45980.863194444442</v>
      </c>
      <c r="K2946" t="s">
        <v>5760</v>
      </c>
      <c r="L2946" t="s">
        <v>59</v>
      </c>
      <c r="M2946">
        <v>379</v>
      </c>
      <c r="N2946">
        <v>0</v>
      </c>
      <c r="O2946">
        <v>0</v>
      </c>
      <c r="P2946">
        <v>379</v>
      </c>
      <c r="Q2946">
        <v>0</v>
      </c>
      <c r="R2946">
        <v>18.96</v>
      </c>
      <c r="S2946">
        <v>0.04</v>
      </c>
      <c r="T2946">
        <v>0</v>
      </c>
      <c r="U2946">
        <v>398</v>
      </c>
      <c r="V2946">
        <v>398</v>
      </c>
      <c r="W2946">
        <v>0</v>
      </c>
      <c r="X2946" t="s">
        <v>68</v>
      </c>
      <c r="Y2946">
        <v>102.11</v>
      </c>
      <c r="Z2946">
        <v>8.7200000000000006</v>
      </c>
      <c r="AA2946" t="s">
        <v>74</v>
      </c>
      <c r="AB2946" t="s">
        <v>75</v>
      </c>
      <c r="AE2946" t="s">
        <v>89</v>
      </c>
      <c r="AF2946" t="s">
        <v>190</v>
      </c>
      <c r="AG2946">
        <v>8929758003</v>
      </c>
      <c r="AK2946">
        <v>0</v>
      </c>
      <c r="AL2946">
        <v>0</v>
      </c>
      <c r="AN2946">
        <v>398</v>
      </c>
      <c r="AV2946">
        <v>379</v>
      </c>
      <c r="AW2946">
        <v>9.48</v>
      </c>
      <c r="AX2946">
        <v>379</v>
      </c>
      <c r="AY2946">
        <v>9.48</v>
      </c>
      <c r="AZ2946">
        <v>379</v>
      </c>
    </row>
    <row r="2947" spans="1:55" x14ac:dyDescent="0.25">
      <c r="A2947" t="s">
        <v>54</v>
      </c>
      <c r="B2947">
        <v>110027</v>
      </c>
      <c r="C2947" t="s">
        <v>55</v>
      </c>
      <c r="D2947" t="s">
        <v>56</v>
      </c>
      <c r="E2947" s="1">
        <v>45980</v>
      </c>
      <c r="F2947" t="s">
        <v>3430</v>
      </c>
      <c r="G2947" t="s">
        <v>67</v>
      </c>
      <c r="J2947" s="3">
        <v>45980.863194444442</v>
      </c>
      <c r="K2947" t="s">
        <v>5760</v>
      </c>
      <c r="L2947" t="s">
        <v>59</v>
      </c>
      <c r="M2947">
        <v>59</v>
      </c>
      <c r="N2947">
        <v>0</v>
      </c>
      <c r="O2947">
        <v>0</v>
      </c>
      <c r="P2947">
        <v>59</v>
      </c>
      <c r="Q2947">
        <v>0</v>
      </c>
      <c r="R2947">
        <v>2.96</v>
      </c>
      <c r="S2947">
        <v>0.04</v>
      </c>
      <c r="T2947">
        <v>0</v>
      </c>
      <c r="U2947">
        <v>62</v>
      </c>
      <c r="V2947">
        <v>62</v>
      </c>
      <c r="W2947">
        <v>0</v>
      </c>
      <c r="X2947" t="s">
        <v>68</v>
      </c>
      <c r="Y2947">
        <v>15.49</v>
      </c>
      <c r="Z2947">
        <v>2.14</v>
      </c>
      <c r="AA2947" t="s">
        <v>74</v>
      </c>
      <c r="AB2947" t="s">
        <v>75</v>
      </c>
      <c r="AE2947" t="s">
        <v>3431</v>
      </c>
      <c r="AF2947" t="s">
        <v>3432</v>
      </c>
      <c r="AG2947">
        <v>9654732285</v>
      </c>
      <c r="AK2947">
        <v>0</v>
      </c>
      <c r="AL2947">
        <v>0</v>
      </c>
      <c r="AN2947">
        <v>62</v>
      </c>
      <c r="AV2947">
        <v>59</v>
      </c>
      <c r="AW2947">
        <v>1.48</v>
      </c>
      <c r="AX2947">
        <v>59</v>
      </c>
      <c r="AY2947">
        <v>1.48</v>
      </c>
      <c r="AZ2947">
        <v>59</v>
      </c>
    </row>
    <row r="2948" spans="1:55" x14ac:dyDescent="0.25">
      <c r="A2948" t="s">
        <v>54</v>
      </c>
      <c r="B2948">
        <v>110027</v>
      </c>
      <c r="C2948" t="s">
        <v>55</v>
      </c>
      <c r="D2948" t="s">
        <v>56</v>
      </c>
      <c r="E2948" s="1">
        <v>45980</v>
      </c>
      <c r="F2948" t="s">
        <v>3433</v>
      </c>
      <c r="G2948" t="s">
        <v>67</v>
      </c>
      <c r="J2948" s="3">
        <v>45980.863888888889</v>
      </c>
      <c r="K2948" t="s">
        <v>5760</v>
      </c>
      <c r="L2948" t="s">
        <v>59</v>
      </c>
      <c r="M2948">
        <v>318</v>
      </c>
      <c r="N2948">
        <v>0</v>
      </c>
      <c r="O2948">
        <v>0</v>
      </c>
      <c r="P2948">
        <v>318</v>
      </c>
      <c r="Q2948">
        <v>0</v>
      </c>
      <c r="R2948">
        <v>15.9</v>
      </c>
      <c r="S2948">
        <v>0.1</v>
      </c>
      <c r="T2948">
        <v>0</v>
      </c>
      <c r="U2948">
        <v>334</v>
      </c>
      <c r="V2948">
        <v>334</v>
      </c>
      <c r="W2948">
        <v>0</v>
      </c>
      <c r="X2948" t="s">
        <v>73</v>
      </c>
      <c r="Y2948">
        <v>60</v>
      </c>
      <c r="Z2948">
        <v>10.119999999999999</v>
      </c>
      <c r="AA2948" t="s">
        <v>69</v>
      </c>
      <c r="AE2948" t="s">
        <v>3434</v>
      </c>
      <c r="AF2948" t="s">
        <v>3435</v>
      </c>
      <c r="AG2948">
        <v>9711455889</v>
      </c>
      <c r="AK2948">
        <v>0</v>
      </c>
      <c r="AL2948">
        <v>0</v>
      </c>
      <c r="AM2948">
        <v>334</v>
      </c>
      <c r="AV2948">
        <v>318</v>
      </c>
      <c r="AW2948">
        <v>7.95</v>
      </c>
      <c r="AX2948">
        <v>318</v>
      </c>
      <c r="AY2948">
        <v>7.95</v>
      </c>
      <c r="AZ2948">
        <v>318</v>
      </c>
    </row>
    <row r="2949" spans="1:55" x14ac:dyDescent="0.25">
      <c r="A2949" t="s">
        <v>54</v>
      </c>
      <c r="B2949">
        <v>110027</v>
      </c>
      <c r="C2949" t="s">
        <v>55</v>
      </c>
      <c r="D2949" t="s">
        <v>56</v>
      </c>
      <c r="E2949" s="1">
        <v>45980</v>
      </c>
      <c r="F2949" t="s">
        <v>3436</v>
      </c>
      <c r="G2949" t="s">
        <v>67</v>
      </c>
      <c r="J2949" s="3">
        <v>45980.863888888889</v>
      </c>
      <c r="K2949" t="s">
        <v>5760</v>
      </c>
      <c r="L2949" t="s">
        <v>59</v>
      </c>
      <c r="M2949">
        <v>428</v>
      </c>
      <c r="N2949">
        <v>0</v>
      </c>
      <c r="O2949">
        <v>0</v>
      </c>
      <c r="P2949">
        <v>428</v>
      </c>
      <c r="Q2949">
        <v>0</v>
      </c>
      <c r="R2949">
        <v>21.4</v>
      </c>
      <c r="S2949">
        <v>-0.4</v>
      </c>
      <c r="T2949">
        <v>0</v>
      </c>
      <c r="U2949">
        <v>449</v>
      </c>
      <c r="V2949">
        <v>449</v>
      </c>
      <c r="W2949">
        <v>0</v>
      </c>
      <c r="X2949" t="s">
        <v>73</v>
      </c>
      <c r="Y2949">
        <v>103.1</v>
      </c>
      <c r="Z2949">
        <v>5.12</v>
      </c>
      <c r="AA2949" t="s">
        <v>74</v>
      </c>
      <c r="AB2949" t="s">
        <v>75</v>
      </c>
      <c r="AE2949" t="s">
        <v>89</v>
      </c>
      <c r="AF2949" t="s">
        <v>190</v>
      </c>
      <c r="AG2949">
        <v>8929758003</v>
      </c>
      <c r="AK2949">
        <v>0</v>
      </c>
      <c r="AL2949">
        <v>0</v>
      </c>
      <c r="AM2949">
        <v>449</v>
      </c>
      <c r="AV2949">
        <v>428</v>
      </c>
      <c r="AW2949">
        <v>10.7</v>
      </c>
      <c r="AX2949">
        <v>428</v>
      </c>
      <c r="AY2949">
        <v>10.7</v>
      </c>
      <c r="AZ2949">
        <v>428</v>
      </c>
    </row>
    <row r="2950" spans="1:55" x14ac:dyDescent="0.25">
      <c r="A2950" t="s">
        <v>54</v>
      </c>
      <c r="B2950">
        <v>110027</v>
      </c>
      <c r="C2950" t="s">
        <v>55</v>
      </c>
      <c r="D2950" t="s">
        <v>56</v>
      </c>
      <c r="E2950" s="1">
        <v>45980</v>
      </c>
      <c r="F2950" t="s">
        <v>3437</v>
      </c>
      <c r="G2950" t="s">
        <v>67</v>
      </c>
      <c r="J2950" s="3">
        <v>45980.863888888889</v>
      </c>
      <c r="K2950" t="s">
        <v>5760</v>
      </c>
      <c r="L2950" t="s">
        <v>59</v>
      </c>
      <c r="M2950">
        <v>338</v>
      </c>
      <c r="N2950">
        <v>0</v>
      </c>
      <c r="O2950">
        <v>0</v>
      </c>
      <c r="P2950">
        <v>338</v>
      </c>
      <c r="Q2950">
        <v>0</v>
      </c>
      <c r="R2950">
        <v>16.899999999999999</v>
      </c>
      <c r="S2950">
        <v>0.1</v>
      </c>
      <c r="T2950">
        <v>0</v>
      </c>
      <c r="U2950">
        <v>355</v>
      </c>
      <c r="V2950">
        <v>355</v>
      </c>
      <c r="W2950">
        <v>0</v>
      </c>
      <c r="X2950" t="s">
        <v>68</v>
      </c>
      <c r="Y2950">
        <v>104.29</v>
      </c>
      <c r="Z2950">
        <v>5.18</v>
      </c>
      <c r="AA2950" t="s">
        <v>74</v>
      </c>
      <c r="AB2950" t="s">
        <v>75</v>
      </c>
      <c r="AE2950" t="s">
        <v>89</v>
      </c>
      <c r="AF2950" t="s">
        <v>190</v>
      </c>
      <c r="AG2950">
        <v>8929758003</v>
      </c>
      <c r="AK2950">
        <v>0</v>
      </c>
      <c r="AL2950">
        <v>0</v>
      </c>
      <c r="AN2950">
        <v>355</v>
      </c>
      <c r="AV2950">
        <v>338</v>
      </c>
      <c r="AW2950">
        <v>8.4499999999999993</v>
      </c>
      <c r="AX2950">
        <v>338</v>
      </c>
      <c r="AY2950">
        <v>8.4499999999999993</v>
      </c>
      <c r="AZ2950">
        <v>338</v>
      </c>
    </row>
    <row r="2951" spans="1:55" x14ac:dyDescent="0.25">
      <c r="A2951" t="s">
        <v>54</v>
      </c>
      <c r="B2951">
        <v>110027</v>
      </c>
      <c r="C2951" t="s">
        <v>55</v>
      </c>
      <c r="D2951" t="s">
        <v>56</v>
      </c>
      <c r="E2951" s="1">
        <v>45980</v>
      </c>
      <c r="F2951" t="s">
        <v>3438</v>
      </c>
      <c r="G2951" t="s">
        <v>67</v>
      </c>
      <c r="J2951" s="3">
        <v>45980.863888888889</v>
      </c>
      <c r="K2951" t="s">
        <v>5760</v>
      </c>
      <c r="L2951" t="s">
        <v>59</v>
      </c>
      <c r="M2951">
        <v>229</v>
      </c>
      <c r="N2951">
        <v>0</v>
      </c>
      <c r="O2951">
        <v>0</v>
      </c>
      <c r="P2951">
        <v>229</v>
      </c>
      <c r="Q2951">
        <v>0</v>
      </c>
      <c r="R2951">
        <v>11.46</v>
      </c>
      <c r="S2951">
        <v>-0.46</v>
      </c>
      <c r="T2951">
        <v>0</v>
      </c>
      <c r="U2951">
        <v>240</v>
      </c>
      <c r="V2951">
        <v>240</v>
      </c>
      <c r="W2951">
        <v>0</v>
      </c>
      <c r="X2951" t="s">
        <v>68</v>
      </c>
      <c r="Y2951">
        <v>54.25</v>
      </c>
      <c r="Z2951">
        <v>2.56</v>
      </c>
      <c r="AA2951" t="s">
        <v>74</v>
      </c>
      <c r="AB2951" t="s">
        <v>75</v>
      </c>
      <c r="AE2951" t="s">
        <v>89</v>
      </c>
      <c r="AF2951" t="s">
        <v>56</v>
      </c>
      <c r="AG2951">
        <v>8929758003</v>
      </c>
      <c r="AK2951">
        <v>0</v>
      </c>
      <c r="AL2951">
        <v>0</v>
      </c>
      <c r="AN2951">
        <v>240</v>
      </c>
      <c r="AV2951">
        <v>229</v>
      </c>
      <c r="AW2951">
        <v>5.73</v>
      </c>
      <c r="AX2951">
        <v>229</v>
      </c>
      <c r="AY2951">
        <v>5.73</v>
      </c>
      <c r="AZ2951">
        <v>229</v>
      </c>
    </row>
    <row r="2952" spans="1:55" x14ac:dyDescent="0.25">
      <c r="A2952" t="s">
        <v>54</v>
      </c>
      <c r="B2952">
        <v>110027</v>
      </c>
      <c r="C2952" t="s">
        <v>55</v>
      </c>
      <c r="D2952" t="s">
        <v>56</v>
      </c>
      <c r="E2952" s="1">
        <v>45980</v>
      </c>
      <c r="F2952" t="s">
        <v>3439</v>
      </c>
      <c r="G2952" t="s">
        <v>67</v>
      </c>
      <c r="J2952" s="3">
        <v>45980.863888888889</v>
      </c>
      <c r="K2952" t="s">
        <v>5760</v>
      </c>
      <c r="L2952" t="s">
        <v>59</v>
      </c>
      <c r="M2952">
        <v>369</v>
      </c>
      <c r="N2952">
        <v>0</v>
      </c>
      <c r="O2952">
        <v>0</v>
      </c>
      <c r="P2952">
        <v>369</v>
      </c>
      <c r="Q2952">
        <v>0</v>
      </c>
      <c r="R2952">
        <v>18.46</v>
      </c>
      <c r="S2952">
        <v>-0.46</v>
      </c>
      <c r="T2952">
        <v>0</v>
      </c>
      <c r="U2952">
        <v>387</v>
      </c>
      <c r="V2952">
        <v>387</v>
      </c>
      <c r="W2952">
        <v>0</v>
      </c>
      <c r="X2952" t="s">
        <v>73</v>
      </c>
      <c r="Y2952">
        <v>105.3</v>
      </c>
      <c r="Z2952">
        <v>8.7200000000000006</v>
      </c>
      <c r="AA2952" t="s">
        <v>74</v>
      </c>
      <c r="AB2952" t="s">
        <v>75</v>
      </c>
      <c r="AE2952" t="s">
        <v>89</v>
      </c>
      <c r="AF2952" t="s">
        <v>56</v>
      </c>
      <c r="AG2952">
        <v>8929758003</v>
      </c>
      <c r="AK2952">
        <v>0</v>
      </c>
      <c r="AL2952">
        <v>0</v>
      </c>
      <c r="AM2952">
        <v>387</v>
      </c>
      <c r="AV2952">
        <v>369</v>
      </c>
      <c r="AW2952">
        <v>9.23</v>
      </c>
      <c r="AX2952">
        <v>369</v>
      </c>
      <c r="AY2952">
        <v>9.23</v>
      </c>
      <c r="AZ2952">
        <v>369</v>
      </c>
    </row>
    <row r="2953" spans="1:55" x14ac:dyDescent="0.25">
      <c r="A2953" t="s">
        <v>54</v>
      </c>
      <c r="B2953">
        <v>110027</v>
      </c>
      <c r="C2953" t="s">
        <v>55</v>
      </c>
      <c r="D2953" t="s">
        <v>56</v>
      </c>
      <c r="E2953" s="1">
        <v>45980</v>
      </c>
      <c r="F2953" t="s">
        <v>3440</v>
      </c>
      <c r="G2953" t="s">
        <v>67</v>
      </c>
      <c r="J2953" s="3">
        <v>45980.863888888889</v>
      </c>
      <c r="K2953" t="s">
        <v>5760</v>
      </c>
      <c r="L2953" t="s">
        <v>59</v>
      </c>
      <c r="M2953">
        <v>99</v>
      </c>
      <c r="N2953">
        <v>0</v>
      </c>
      <c r="O2953">
        <v>0</v>
      </c>
      <c r="P2953">
        <v>99</v>
      </c>
      <c r="Q2953">
        <v>0</v>
      </c>
      <c r="R2953">
        <v>4.96</v>
      </c>
      <c r="S2953">
        <v>0.04</v>
      </c>
      <c r="T2953">
        <v>0</v>
      </c>
      <c r="U2953">
        <v>104</v>
      </c>
      <c r="V2953">
        <v>104</v>
      </c>
      <c r="W2953">
        <v>0</v>
      </c>
      <c r="X2953" t="s">
        <v>73</v>
      </c>
      <c r="Y2953">
        <v>22.05</v>
      </c>
      <c r="Z2953">
        <v>1.96</v>
      </c>
      <c r="AA2953" t="s">
        <v>74</v>
      </c>
      <c r="AB2953" t="s">
        <v>75</v>
      </c>
      <c r="AE2953" t="s">
        <v>89</v>
      </c>
      <c r="AF2953" t="s">
        <v>56</v>
      </c>
      <c r="AG2953">
        <v>8929758003</v>
      </c>
      <c r="AK2953">
        <v>0</v>
      </c>
      <c r="AL2953">
        <v>0</v>
      </c>
      <c r="AM2953">
        <v>104</v>
      </c>
      <c r="AV2953">
        <v>99</v>
      </c>
      <c r="AW2953">
        <v>2.48</v>
      </c>
      <c r="AX2953">
        <v>99</v>
      </c>
      <c r="AY2953">
        <v>2.48</v>
      </c>
      <c r="AZ2953">
        <v>99</v>
      </c>
    </row>
    <row r="2954" spans="1:55" x14ac:dyDescent="0.25">
      <c r="A2954" t="s">
        <v>54</v>
      </c>
      <c r="B2954">
        <v>110027</v>
      </c>
      <c r="C2954" t="s">
        <v>55</v>
      </c>
      <c r="D2954" t="s">
        <v>56</v>
      </c>
      <c r="E2954" s="1">
        <v>45980</v>
      </c>
      <c r="F2954" t="s">
        <v>3441</v>
      </c>
      <c r="G2954" t="s">
        <v>67</v>
      </c>
      <c r="J2954" s="3">
        <v>45980.864583333336</v>
      </c>
      <c r="K2954" t="s">
        <v>5760</v>
      </c>
      <c r="L2954" t="s">
        <v>59</v>
      </c>
      <c r="M2954">
        <v>239</v>
      </c>
      <c r="N2954">
        <v>0</v>
      </c>
      <c r="O2954">
        <v>0</v>
      </c>
      <c r="P2954">
        <v>239</v>
      </c>
      <c r="Q2954">
        <v>0</v>
      </c>
      <c r="R2954">
        <v>11.96</v>
      </c>
      <c r="S2954">
        <v>0.04</v>
      </c>
      <c r="T2954">
        <v>0</v>
      </c>
      <c r="U2954">
        <v>251</v>
      </c>
      <c r="V2954">
        <v>251</v>
      </c>
      <c r="W2954">
        <v>0</v>
      </c>
      <c r="X2954" t="s">
        <v>73</v>
      </c>
      <c r="Y2954">
        <v>59.84</v>
      </c>
      <c r="Z2954">
        <v>1.96</v>
      </c>
      <c r="AA2954" t="s">
        <v>74</v>
      </c>
      <c r="AB2954" t="s">
        <v>75</v>
      </c>
      <c r="AE2954" t="s">
        <v>89</v>
      </c>
      <c r="AF2954" t="s">
        <v>190</v>
      </c>
      <c r="AG2954">
        <v>8929758003</v>
      </c>
      <c r="AK2954">
        <v>0</v>
      </c>
      <c r="AL2954">
        <v>0</v>
      </c>
      <c r="AM2954">
        <v>251</v>
      </c>
      <c r="AV2954">
        <v>239</v>
      </c>
      <c r="AW2954">
        <v>5.98</v>
      </c>
      <c r="AX2954">
        <v>239</v>
      </c>
      <c r="AY2954">
        <v>5.98</v>
      </c>
      <c r="AZ2954">
        <v>239</v>
      </c>
    </row>
    <row r="2955" spans="1:55" x14ac:dyDescent="0.25">
      <c r="A2955" t="s">
        <v>54</v>
      </c>
      <c r="B2955">
        <v>110027</v>
      </c>
      <c r="C2955" t="s">
        <v>55</v>
      </c>
      <c r="D2955" t="s">
        <v>56</v>
      </c>
      <c r="E2955" s="1">
        <v>45980</v>
      </c>
      <c r="F2955" t="s">
        <v>3442</v>
      </c>
      <c r="G2955" t="s">
        <v>63</v>
      </c>
      <c r="H2955" s="4">
        <v>222535000000000</v>
      </c>
      <c r="I2955">
        <v>29811</v>
      </c>
      <c r="J2955" s="3">
        <v>45980.870833333334</v>
      </c>
      <c r="K2955" t="s">
        <v>5760</v>
      </c>
      <c r="L2955" t="s">
        <v>59</v>
      </c>
      <c r="M2955">
        <v>538</v>
      </c>
      <c r="N2955">
        <v>-93.74</v>
      </c>
      <c r="O2955">
        <v>0</v>
      </c>
      <c r="P2955">
        <v>444.26</v>
      </c>
      <c r="Q2955">
        <v>32</v>
      </c>
      <c r="R2955">
        <v>0</v>
      </c>
      <c r="S2955">
        <v>-0.26</v>
      </c>
      <c r="T2955">
        <v>0</v>
      </c>
      <c r="U2955">
        <v>476</v>
      </c>
      <c r="V2955">
        <v>476</v>
      </c>
      <c r="W2955">
        <v>0</v>
      </c>
      <c r="X2955" t="s">
        <v>64</v>
      </c>
      <c r="Y2955">
        <v>104.81</v>
      </c>
      <c r="Z2955">
        <v>9.5399999999999991</v>
      </c>
      <c r="AA2955" t="s">
        <v>65</v>
      </c>
      <c r="AB2955" t="s">
        <v>56</v>
      </c>
      <c r="AC2955">
        <v>5526</v>
      </c>
      <c r="AK2955">
        <v>32</v>
      </c>
      <c r="AL2955">
        <v>0</v>
      </c>
      <c r="AS2955">
        <v>476</v>
      </c>
      <c r="AZ2955">
        <v>444.26</v>
      </c>
      <c r="BB2955">
        <v>32</v>
      </c>
    </row>
    <row r="2956" spans="1:55" x14ac:dyDescent="0.25">
      <c r="A2956" t="s">
        <v>54</v>
      </c>
      <c r="B2956">
        <v>110027</v>
      </c>
      <c r="C2956" t="s">
        <v>55</v>
      </c>
      <c r="D2956" t="s">
        <v>56</v>
      </c>
      <c r="E2956" s="1">
        <v>45980</v>
      </c>
      <c r="F2956" t="s">
        <v>3443</v>
      </c>
      <c r="G2956" t="s">
        <v>63</v>
      </c>
      <c r="H2956" s="4">
        <v>222536000000000</v>
      </c>
      <c r="I2956">
        <v>29811</v>
      </c>
      <c r="J2956" s="3">
        <v>45980.875</v>
      </c>
      <c r="K2956" t="s">
        <v>5760</v>
      </c>
      <c r="L2956" t="s">
        <v>59</v>
      </c>
      <c r="M2956">
        <v>705</v>
      </c>
      <c r="N2956">
        <v>-220</v>
      </c>
      <c r="O2956">
        <v>0</v>
      </c>
      <c r="P2956">
        <v>485</v>
      </c>
      <c r="Q2956">
        <v>32</v>
      </c>
      <c r="R2956">
        <v>0</v>
      </c>
      <c r="S2956">
        <v>0</v>
      </c>
      <c r="T2956">
        <v>0</v>
      </c>
      <c r="U2956">
        <v>517</v>
      </c>
      <c r="V2956">
        <v>517</v>
      </c>
      <c r="W2956">
        <v>0</v>
      </c>
      <c r="X2956" t="s">
        <v>64</v>
      </c>
      <c r="Y2956">
        <v>99.46</v>
      </c>
      <c r="Z2956">
        <v>7.62</v>
      </c>
      <c r="AA2956" t="s">
        <v>65</v>
      </c>
      <c r="AB2956" t="s">
        <v>56</v>
      </c>
      <c r="AC2956">
        <v>383</v>
      </c>
      <c r="AK2956">
        <v>32</v>
      </c>
      <c r="AL2956">
        <v>0</v>
      </c>
      <c r="AS2956">
        <v>517</v>
      </c>
      <c r="AZ2956">
        <v>485</v>
      </c>
      <c r="BB2956">
        <v>32</v>
      </c>
    </row>
    <row r="2957" spans="1:55" x14ac:dyDescent="0.25">
      <c r="A2957" t="s">
        <v>54</v>
      </c>
      <c r="B2957">
        <v>110027</v>
      </c>
      <c r="C2957" t="s">
        <v>55</v>
      </c>
      <c r="D2957" t="s">
        <v>56</v>
      </c>
      <c r="E2957" s="1">
        <v>45980</v>
      </c>
      <c r="F2957" t="s">
        <v>3444</v>
      </c>
      <c r="G2957" t="s">
        <v>63</v>
      </c>
      <c r="H2957" s="4">
        <v>222536000000000</v>
      </c>
      <c r="I2957">
        <v>29811</v>
      </c>
      <c r="J2957" s="3">
        <v>45980.875</v>
      </c>
      <c r="K2957" t="s">
        <v>5760</v>
      </c>
      <c r="L2957" t="s">
        <v>59</v>
      </c>
      <c r="M2957">
        <v>1036</v>
      </c>
      <c r="N2957">
        <v>-175</v>
      </c>
      <c r="O2957">
        <v>0</v>
      </c>
      <c r="P2957">
        <v>861</v>
      </c>
      <c r="Q2957">
        <v>32</v>
      </c>
      <c r="R2957">
        <v>0</v>
      </c>
      <c r="S2957">
        <v>0</v>
      </c>
      <c r="T2957">
        <v>0</v>
      </c>
      <c r="U2957">
        <v>893</v>
      </c>
      <c r="V2957">
        <v>893</v>
      </c>
      <c r="W2957">
        <v>0</v>
      </c>
      <c r="X2957" t="s">
        <v>64</v>
      </c>
      <c r="Y2957">
        <v>180.8</v>
      </c>
      <c r="Z2957">
        <v>13.69</v>
      </c>
      <c r="AA2957" t="s">
        <v>65</v>
      </c>
      <c r="AB2957" t="s">
        <v>56</v>
      </c>
      <c r="AC2957">
        <v>8104</v>
      </c>
      <c r="AK2957">
        <v>32</v>
      </c>
      <c r="AL2957">
        <v>0</v>
      </c>
      <c r="AS2957">
        <v>893</v>
      </c>
      <c r="AZ2957">
        <v>861</v>
      </c>
      <c r="BB2957">
        <v>32</v>
      </c>
    </row>
    <row r="2958" spans="1:55" x14ac:dyDescent="0.25">
      <c r="A2958" t="s">
        <v>54</v>
      </c>
      <c r="B2958">
        <v>110027</v>
      </c>
      <c r="C2958" t="s">
        <v>55</v>
      </c>
      <c r="D2958" t="s">
        <v>56</v>
      </c>
      <c r="E2958" s="1">
        <v>45980</v>
      </c>
      <c r="F2958" t="s">
        <v>3445</v>
      </c>
      <c r="G2958" t="s">
        <v>58</v>
      </c>
      <c r="H2958">
        <v>7490751658</v>
      </c>
      <c r="I2958">
        <v>18528960</v>
      </c>
      <c r="J2958" s="3">
        <v>45980.878472222219</v>
      </c>
      <c r="K2958" t="s">
        <v>5760</v>
      </c>
      <c r="L2958" t="s">
        <v>59</v>
      </c>
      <c r="M2958">
        <v>219</v>
      </c>
      <c r="N2958">
        <v>-100</v>
      </c>
      <c r="O2958">
        <v>0</v>
      </c>
      <c r="P2958">
        <v>119</v>
      </c>
      <c r="Q2958">
        <v>32</v>
      </c>
      <c r="R2958">
        <v>0</v>
      </c>
      <c r="S2958">
        <v>0</v>
      </c>
      <c r="T2958">
        <v>0</v>
      </c>
      <c r="U2958">
        <v>151</v>
      </c>
      <c r="V2958">
        <v>151</v>
      </c>
      <c r="W2958">
        <v>0</v>
      </c>
      <c r="X2958" t="s">
        <v>60</v>
      </c>
      <c r="Y2958">
        <v>37.82</v>
      </c>
      <c r="Z2958">
        <v>4.7699999999999996</v>
      </c>
      <c r="AA2958" t="s">
        <v>61</v>
      </c>
      <c r="AB2958" t="s">
        <v>56</v>
      </c>
      <c r="AC2958">
        <v>1658</v>
      </c>
      <c r="AK2958">
        <v>32</v>
      </c>
      <c r="AL2958">
        <v>0</v>
      </c>
      <c r="AT2958">
        <v>151</v>
      </c>
      <c r="AZ2958">
        <v>119</v>
      </c>
      <c r="BC2958">
        <v>32</v>
      </c>
    </row>
    <row r="2959" spans="1:55" x14ac:dyDescent="0.25">
      <c r="A2959" t="s">
        <v>54</v>
      </c>
      <c r="B2959">
        <v>110027</v>
      </c>
      <c r="C2959" t="s">
        <v>55</v>
      </c>
      <c r="D2959" t="s">
        <v>56</v>
      </c>
      <c r="E2959" s="1">
        <v>45980</v>
      </c>
      <c r="F2959" t="s">
        <v>3446</v>
      </c>
      <c r="G2959" t="s">
        <v>63</v>
      </c>
      <c r="H2959" s="4">
        <v>222537000000000</v>
      </c>
      <c r="I2959">
        <v>29811</v>
      </c>
      <c r="J2959" s="3">
        <v>45980.887499999997</v>
      </c>
      <c r="K2959" t="s">
        <v>5760</v>
      </c>
      <c r="L2959" t="s">
        <v>59</v>
      </c>
      <c r="M2959">
        <v>398</v>
      </c>
      <c r="N2959">
        <v>-93.75</v>
      </c>
      <c r="O2959">
        <v>0</v>
      </c>
      <c r="P2959">
        <v>304.25</v>
      </c>
      <c r="Q2959">
        <v>32</v>
      </c>
      <c r="R2959">
        <v>0</v>
      </c>
      <c r="S2959">
        <v>-0.25</v>
      </c>
      <c r="T2959">
        <v>0</v>
      </c>
      <c r="U2959">
        <v>336</v>
      </c>
      <c r="V2959">
        <v>336</v>
      </c>
      <c r="W2959">
        <v>0</v>
      </c>
      <c r="X2959" t="s">
        <v>64</v>
      </c>
      <c r="Y2959">
        <v>102.11</v>
      </c>
      <c r="Z2959">
        <v>9.82</v>
      </c>
      <c r="AA2959" t="s">
        <v>65</v>
      </c>
      <c r="AB2959" t="s">
        <v>56</v>
      </c>
      <c r="AC2959">
        <v>5369</v>
      </c>
      <c r="AK2959">
        <v>32</v>
      </c>
      <c r="AL2959">
        <v>0</v>
      </c>
      <c r="AS2959">
        <v>336</v>
      </c>
      <c r="AZ2959">
        <v>304.25</v>
      </c>
      <c r="BB2959">
        <v>32</v>
      </c>
    </row>
    <row r="2960" spans="1:55" x14ac:dyDescent="0.25">
      <c r="A2960" t="s">
        <v>54</v>
      </c>
      <c r="B2960">
        <v>110027</v>
      </c>
      <c r="C2960" t="s">
        <v>55</v>
      </c>
      <c r="D2960" t="s">
        <v>56</v>
      </c>
      <c r="E2960" s="1">
        <v>45980</v>
      </c>
      <c r="F2960" t="s">
        <v>3447</v>
      </c>
      <c r="G2960" t="s">
        <v>63</v>
      </c>
      <c r="H2960" s="4">
        <v>222537000000000</v>
      </c>
      <c r="I2960">
        <v>29811</v>
      </c>
      <c r="J2960" s="3">
        <v>45980.887499999997</v>
      </c>
      <c r="K2960" t="s">
        <v>5760</v>
      </c>
      <c r="L2960" t="s">
        <v>59</v>
      </c>
      <c r="M2960">
        <v>199</v>
      </c>
      <c r="N2960">
        <v>-74.63</v>
      </c>
      <c r="O2960">
        <v>0</v>
      </c>
      <c r="P2960">
        <v>124.37</v>
      </c>
      <c r="Q2960">
        <v>32</v>
      </c>
      <c r="R2960">
        <v>0</v>
      </c>
      <c r="S2960">
        <v>-0.37</v>
      </c>
      <c r="T2960">
        <v>0</v>
      </c>
      <c r="U2960">
        <v>156</v>
      </c>
      <c r="V2960">
        <v>156</v>
      </c>
      <c r="W2960">
        <v>0</v>
      </c>
      <c r="X2960" t="s">
        <v>64</v>
      </c>
      <c r="Y2960">
        <v>49.22</v>
      </c>
      <c r="Z2960">
        <v>3.92</v>
      </c>
      <c r="AA2960" t="s">
        <v>65</v>
      </c>
      <c r="AB2960" t="s">
        <v>56</v>
      </c>
      <c r="AC2960">
        <v>4903</v>
      </c>
      <c r="AK2960">
        <v>32</v>
      </c>
      <c r="AL2960">
        <v>0</v>
      </c>
      <c r="AS2960">
        <v>156</v>
      </c>
      <c r="AZ2960">
        <v>124.37</v>
      </c>
      <c r="BB2960">
        <v>32</v>
      </c>
    </row>
    <row r="2961" spans="1:55" x14ac:dyDescent="0.25">
      <c r="A2961" t="s">
        <v>54</v>
      </c>
      <c r="B2961">
        <v>110027</v>
      </c>
      <c r="C2961" t="s">
        <v>55</v>
      </c>
      <c r="D2961" t="s">
        <v>56</v>
      </c>
      <c r="E2961" s="1">
        <v>45980</v>
      </c>
      <c r="F2961" t="s">
        <v>3448</v>
      </c>
      <c r="G2961" t="s">
        <v>58</v>
      </c>
      <c r="H2961">
        <v>7498808829</v>
      </c>
      <c r="I2961">
        <v>18528960</v>
      </c>
      <c r="J2961" s="3">
        <v>45980.888194444444</v>
      </c>
      <c r="K2961" t="s">
        <v>5760</v>
      </c>
      <c r="L2961" t="s">
        <v>59</v>
      </c>
      <c r="M2961">
        <v>398</v>
      </c>
      <c r="N2961">
        <v>-75</v>
      </c>
      <c r="O2961">
        <v>0</v>
      </c>
      <c r="P2961">
        <v>323</v>
      </c>
      <c r="Q2961">
        <v>32</v>
      </c>
      <c r="R2961">
        <v>0</v>
      </c>
      <c r="S2961">
        <v>0</v>
      </c>
      <c r="T2961">
        <v>0</v>
      </c>
      <c r="U2961">
        <v>355</v>
      </c>
      <c r="V2961">
        <v>355</v>
      </c>
      <c r="W2961">
        <v>0</v>
      </c>
      <c r="X2961" t="s">
        <v>60</v>
      </c>
      <c r="Y2961">
        <v>104.8</v>
      </c>
      <c r="Z2961">
        <v>5.1100000000000003</v>
      </c>
      <c r="AA2961" t="s">
        <v>61</v>
      </c>
      <c r="AB2961" t="s">
        <v>56</v>
      </c>
      <c r="AC2961">
        <v>8829</v>
      </c>
      <c r="AK2961">
        <v>32</v>
      </c>
      <c r="AL2961">
        <v>0</v>
      </c>
      <c r="AT2961">
        <v>355</v>
      </c>
      <c r="AZ2961">
        <v>323</v>
      </c>
      <c r="BC2961">
        <v>32</v>
      </c>
    </row>
    <row r="2962" spans="1:55" x14ac:dyDescent="0.25">
      <c r="A2962" t="s">
        <v>54</v>
      </c>
      <c r="B2962">
        <v>110027</v>
      </c>
      <c r="C2962" t="s">
        <v>55</v>
      </c>
      <c r="D2962" t="s">
        <v>56</v>
      </c>
      <c r="E2962" s="1">
        <v>45980</v>
      </c>
      <c r="F2962" t="s">
        <v>3449</v>
      </c>
      <c r="G2962" t="s">
        <v>67</v>
      </c>
      <c r="J2962" s="3">
        <v>45980.893055555556</v>
      </c>
      <c r="K2962" t="s">
        <v>5760</v>
      </c>
      <c r="L2962" t="s">
        <v>59</v>
      </c>
      <c r="M2962">
        <v>556</v>
      </c>
      <c r="N2962">
        <v>0</v>
      </c>
      <c r="O2962">
        <v>0</v>
      </c>
      <c r="P2962">
        <v>556</v>
      </c>
      <c r="Q2962">
        <v>0</v>
      </c>
      <c r="R2962">
        <v>27.8</v>
      </c>
      <c r="S2962">
        <v>0.2</v>
      </c>
      <c r="T2962">
        <v>0</v>
      </c>
      <c r="U2962">
        <v>584</v>
      </c>
      <c r="V2962">
        <v>584</v>
      </c>
      <c r="W2962">
        <v>0</v>
      </c>
      <c r="X2962" t="s">
        <v>68</v>
      </c>
      <c r="Y2962">
        <v>125.55</v>
      </c>
      <c r="Z2962">
        <v>13.81</v>
      </c>
      <c r="AA2962" t="s">
        <v>69</v>
      </c>
      <c r="AE2962" t="s">
        <v>89</v>
      </c>
      <c r="AF2962" t="s">
        <v>190</v>
      </c>
      <c r="AG2962">
        <v>8929758003</v>
      </c>
      <c r="AK2962">
        <v>0</v>
      </c>
      <c r="AL2962">
        <v>0</v>
      </c>
      <c r="AN2962">
        <v>584</v>
      </c>
      <c r="AV2962">
        <v>556</v>
      </c>
      <c r="AW2962">
        <v>13.9</v>
      </c>
      <c r="AX2962">
        <v>556</v>
      </c>
      <c r="AY2962">
        <v>13.9</v>
      </c>
      <c r="AZ2962">
        <v>556</v>
      </c>
    </row>
    <row r="2963" spans="1:55" x14ac:dyDescent="0.25">
      <c r="A2963" t="s">
        <v>54</v>
      </c>
      <c r="B2963">
        <v>110027</v>
      </c>
      <c r="C2963" t="s">
        <v>55</v>
      </c>
      <c r="D2963" t="s">
        <v>56</v>
      </c>
      <c r="E2963" s="1">
        <v>45980</v>
      </c>
      <c r="F2963" t="s">
        <v>3450</v>
      </c>
      <c r="G2963" t="s">
        <v>63</v>
      </c>
      <c r="H2963" s="4">
        <v>222538000000000</v>
      </c>
      <c r="I2963">
        <v>29811</v>
      </c>
      <c r="J2963" s="3">
        <v>45980.897916666669</v>
      </c>
      <c r="K2963" t="s">
        <v>5760</v>
      </c>
      <c r="L2963" t="s">
        <v>59</v>
      </c>
      <c r="M2963">
        <v>119</v>
      </c>
      <c r="N2963">
        <v>0</v>
      </c>
      <c r="O2963">
        <v>0</v>
      </c>
      <c r="P2963">
        <v>119</v>
      </c>
      <c r="Q2963">
        <v>32</v>
      </c>
      <c r="R2963">
        <v>0</v>
      </c>
      <c r="S2963">
        <v>0</v>
      </c>
      <c r="T2963">
        <v>0</v>
      </c>
      <c r="U2963">
        <v>151</v>
      </c>
      <c r="V2963">
        <v>151</v>
      </c>
      <c r="W2963">
        <v>0</v>
      </c>
      <c r="X2963" t="s">
        <v>64</v>
      </c>
      <c r="Y2963">
        <v>24.63</v>
      </c>
      <c r="Z2963">
        <v>5</v>
      </c>
      <c r="AA2963" t="s">
        <v>65</v>
      </c>
      <c r="AB2963" t="s">
        <v>56</v>
      </c>
      <c r="AC2963">
        <v>9553</v>
      </c>
      <c r="AK2963">
        <v>32</v>
      </c>
      <c r="AL2963">
        <v>0</v>
      </c>
      <c r="AS2963">
        <v>151</v>
      </c>
      <c r="AZ2963">
        <v>119</v>
      </c>
      <c r="BB2963">
        <v>32</v>
      </c>
    </row>
    <row r="2964" spans="1:55" x14ac:dyDescent="0.25">
      <c r="A2964" t="s">
        <v>54</v>
      </c>
      <c r="B2964">
        <v>110027</v>
      </c>
      <c r="C2964" t="s">
        <v>55</v>
      </c>
      <c r="D2964" t="s">
        <v>56</v>
      </c>
      <c r="E2964" s="1">
        <v>45980</v>
      </c>
      <c r="F2964" t="s">
        <v>3451</v>
      </c>
      <c r="G2964" t="s">
        <v>63</v>
      </c>
      <c r="H2964" s="4">
        <v>222538000000000</v>
      </c>
      <c r="I2964">
        <v>29811</v>
      </c>
      <c r="J2964" s="3">
        <v>45980.902083333334</v>
      </c>
      <c r="K2964" t="s">
        <v>5760</v>
      </c>
      <c r="L2964" t="s">
        <v>59</v>
      </c>
      <c r="M2964">
        <v>507</v>
      </c>
      <c r="N2964">
        <v>-93.74</v>
      </c>
      <c r="O2964">
        <v>0</v>
      </c>
      <c r="P2964">
        <v>413.26</v>
      </c>
      <c r="Q2964">
        <v>32</v>
      </c>
      <c r="R2964">
        <v>0</v>
      </c>
      <c r="S2964">
        <v>-0.26</v>
      </c>
      <c r="T2964">
        <v>0</v>
      </c>
      <c r="U2964">
        <v>445</v>
      </c>
      <c r="V2964">
        <v>445</v>
      </c>
      <c r="W2964">
        <v>0</v>
      </c>
      <c r="X2964" t="s">
        <v>64</v>
      </c>
      <c r="Y2964">
        <v>101.2</v>
      </c>
      <c r="Z2964">
        <v>9.77</v>
      </c>
      <c r="AA2964" t="s">
        <v>65</v>
      </c>
      <c r="AB2964" t="s">
        <v>56</v>
      </c>
      <c r="AC2964">
        <v>9241</v>
      </c>
      <c r="AK2964">
        <v>32</v>
      </c>
      <c r="AL2964">
        <v>0</v>
      </c>
      <c r="AS2964">
        <v>445</v>
      </c>
      <c r="AZ2964">
        <v>413.26</v>
      </c>
      <c r="BB2964">
        <v>32</v>
      </c>
    </row>
    <row r="2965" spans="1:55" x14ac:dyDescent="0.25">
      <c r="A2965" t="s">
        <v>54</v>
      </c>
      <c r="B2965">
        <v>110027</v>
      </c>
      <c r="C2965" t="s">
        <v>55</v>
      </c>
      <c r="D2965" t="s">
        <v>56</v>
      </c>
      <c r="E2965" s="1">
        <v>45980</v>
      </c>
      <c r="F2965" t="s">
        <v>3452</v>
      </c>
      <c r="G2965" t="s">
        <v>63</v>
      </c>
      <c r="H2965" s="4">
        <v>222539000000000</v>
      </c>
      <c r="I2965">
        <v>29811</v>
      </c>
      <c r="J2965" s="3">
        <v>45980.90625</v>
      </c>
      <c r="K2965" t="s">
        <v>5760</v>
      </c>
      <c r="L2965" t="s">
        <v>59</v>
      </c>
      <c r="M2965">
        <v>237</v>
      </c>
      <c r="N2965">
        <v>-60</v>
      </c>
      <c r="O2965">
        <v>0</v>
      </c>
      <c r="P2965">
        <v>177</v>
      </c>
      <c r="Q2965">
        <v>32</v>
      </c>
      <c r="R2965">
        <v>0</v>
      </c>
      <c r="S2965">
        <v>0</v>
      </c>
      <c r="T2965">
        <v>0</v>
      </c>
      <c r="U2965">
        <v>209</v>
      </c>
      <c r="V2965">
        <v>209</v>
      </c>
      <c r="W2965">
        <v>0</v>
      </c>
      <c r="X2965" t="s">
        <v>64</v>
      </c>
      <c r="Y2965">
        <v>46.48</v>
      </c>
      <c r="Z2965">
        <v>5.88</v>
      </c>
      <c r="AA2965" t="s">
        <v>65</v>
      </c>
      <c r="AB2965" t="s">
        <v>56</v>
      </c>
      <c r="AC2965">
        <v>7567</v>
      </c>
      <c r="AK2965">
        <v>32</v>
      </c>
      <c r="AL2965">
        <v>0</v>
      </c>
      <c r="AS2965">
        <v>209</v>
      </c>
      <c r="AZ2965">
        <v>177</v>
      </c>
      <c r="BB2965">
        <v>32</v>
      </c>
    </row>
    <row r="2966" spans="1:55" x14ac:dyDescent="0.25">
      <c r="A2966" t="s">
        <v>54</v>
      </c>
      <c r="B2966">
        <v>110027</v>
      </c>
      <c r="C2966" t="s">
        <v>55</v>
      </c>
      <c r="D2966" t="s">
        <v>56</v>
      </c>
      <c r="E2966" s="1">
        <v>45980</v>
      </c>
      <c r="F2966" t="s">
        <v>3453</v>
      </c>
      <c r="G2966" t="s">
        <v>63</v>
      </c>
      <c r="H2966" s="4">
        <v>222539000000000</v>
      </c>
      <c r="I2966">
        <v>29811</v>
      </c>
      <c r="J2966" s="3">
        <v>45980.914583333331</v>
      </c>
      <c r="K2966" t="s">
        <v>5760</v>
      </c>
      <c r="L2966" t="s">
        <v>59</v>
      </c>
      <c r="M2966">
        <v>607</v>
      </c>
      <c r="N2966">
        <v>-235</v>
      </c>
      <c r="O2966">
        <v>0</v>
      </c>
      <c r="P2966">
        <v>372</v>
      </c>
      <c r="Q2966">
        <v>32</v>
      </c>
      <c r="R2966">
        <v>0</v>
      </c>
      <c r="S2966">
        <v>0</v>
      </c>
      <c r="T2966">
        <v>0</v>
      </c>
      <c r="U2966">
        <v>404</v>
      </c>
      <c r="V2966">
        <v>404</v>
      </c>
      <c r="W2966">
        <v>0</v>
      </c>
      <c r="X2966" t="s">
        <v>64</v>
      </c>
      <c r="Y2966">
        <v>111.49</v>
      </c>
      <c r="Z2966">
        <v>8.69</v>
      </c>
      <c r="AA2966" t="s">
        <v>65</v>
      </c>
      <c r="AB2966" t="s">
        <v>56</v>
      </c>
      <c r="AC2966">
        <v>5823</v>
      </c>
      <c r="AK2966">
        <v>32</v>
      </c>
      <c r="AL2966">
        <v>0</v>
      </c>
      <c r="AS2966">
        <v>404</v>
      </c>
      <c r="AZ2966">
        <v>372</v>
      </c>
      <c r="BB2966">
        <v>32</v>
      </c>
    </row>
    <row r="2967" spans="1:55" x14ac:dyDescent="0.25">
      <c r="A2967" t="s">
        <v>54</v>
      </c>
      <c r="B2967">
        <v>110027</v>
      </c>
      <c r="C2967" t="s">
        <v>55</v>
      </c>
      <c r="D2967" t="s">
        <v>56</v>
      </c>
      <c r="E2967" s="1">
        <v>45980</v>
      </c>
      <c r="F2967" t="s">
        <v>3454</v>
      </c>
      <c r="G2967" t="s">
        <v>63</v>
      </c>
      <c r="H2967" s="4">
        <v>222539000000000</v>
      </c>
      <c r="I2967">
        <v>29811</v>
      </c>
      <c r="J2967" s="3">
        <v>45980.915972222225</v>
      </c>
      <c r="K2967" t="s">
        <v>5760</v>
      </c>
      <c r="L2967" t="s">
        <v>59</v>
      </c>
      <c r="M2967">
        <v>327</v>
      </c>
      <c r="N2967">
        <v>-74.989999999999995</v>
      </c>
      <c r="O2967">
        <v>0</v>
      </c>
      <c r="P2967">
        <v>252.01</v>
      </c>
      <c r="Q2967">
        <v>32</v>
      </c>
      <c r="R2967">
        <v>0</v>
      </c>
      <c r="S2967">
        <v>-0.01</v>
      </c>
      <c r="T2967">
        <v>0</v>
      </c>
      <c r="U2967">
        <v>284</v>
      </c>
      <c r="V2967">
        <v>284</v>
      </c>
      <c r="W2967">
        <v>0</v>
      </c>
      <c r="X2967" t="s">
        <v>64</v>
      </c>
      <c r="Y2967">
        <v>77.48</v>
      </c>
      <c r="Z2967">
        <v>5.88</v>
      </c>
      <c r="AA2967" t="s">
        <v>65</v>
      </c>
      <c r="AB2967" t="s">
        <v>56</v>
      </c>
      <c r="AC2967">
        <v>500</v>
      </c>
      <c r="AK2967">
        <v>32</v>
      </c>
      <c r="AL2967">
        <v>0</v>
      </c>
      <c r="AS2967">
        <v>284</v>
      </c>
      <c r="AZ2967">
        <v>252.01</v>
      </c>
      <c r="BB2967">
        <v>32</v>
      </c>
    </row>
    <row r="2968" spans="1:55" x14ac:dyDescent="0.25">
      <c r="A2968" t="s">
        <v>54</v>
      </c>
      <c r="B2968">
        <v>110027</v>
      </c>
      <c r="C2968" t="s">
        <v>55</v>
      </c>
      <c r="D2968" t="s">
        <v>56</v>
      </c>
      <c r="E2968" s="1">
        <v>45980</v>
      </c>
      <c r="F2968" t="s">
        <v>3455</v>
      </c>
      <c r="G2968" t="s">
        <v>67</v>
      </c>
      <c r="J2968" s="3">
        <v>45980.917361111111</v>
      </c>
      <c r="K2968" t="s">
        <v>5760</v>
      </c>
      <c r="L2968" t="s">
        <v>59</v>
      </c>
      <c r="M2968">
        <v>118</v>
      </c>
      <c r="N2968">
        <v>0</v>
      </c>
      <c r="O2968">
        <v>0</v>
      </c>
      <c r="P2968">
        <v>118</v>
      </c>
      <c r="Q2968">
        <v>0</v>
      </c>
      <c r="R2968">
        <v>5.9</v>
      </c>
      <c r="S2968">
        <v>0.1</v>
      </c>
      <c r="T2968">
        <v>0</v>
      </c>
      <c r="U2968">
        <v>124</v>
      </c>
      <c r="V2968">
        <v>124</v>
      </c>
      <c r="W2968">
        <v>0</v>
      </c>
      <c r="X2968" t="s">
        <v>68</v>
      </c>
      <c r="Y2968">
        <v>30.99</v>
      </c>
      <c r="Z2968">
        <v>4.28</v>
      </c>
      <c r="AA2968" t="s">
        <v>74</v>
      </c>
      <c r="AB2968" t="s">
        <v>75</v>
      </c>
      <c r="AE2968" t="s">
        <v>89</v>
      </c>
      <c r="AF2968" t="s">
        <v>190</v>
      </c>
      <c r="AG2968">
        <v>8929758003</v>
      </c>
      <c r="AK2968">
        <v>0</v>
      </c>
      <c r="AL2968">
        <v>0</v>
      </c>
      <c r="AN2968">
        <v>124</v>
      </c>
      <c r="AV2968">
        <v>118</v>
      </c>
      <c r="AW2968">
        <v>2.95</v>
      </c>
      <c r="AX2968">
        <v>118</v>
      </c>
      <c r="AY2968">
        <v>2.95</v>
      </c>
      <c r="AZ2968">
        <v>118</v>
      </c>
    </row>
    <row r="2969" spans="1:55" x14ac:dyDescent="0.25">
      <c r="A2969" t="s">
        <v>54</v>
      </c>
      <c r="B2969">
        <v>110027</v>
      </c>
      <c r="C2969" t="s">
        <v>55</v>
      </c>
      <c r="D2969" t="s">
        <v>56</v>
      </c>
      <c r="E2969" s="1">
        <v>45980</v>
      </c>
      <c r="F2969" t="s">
        <v>3456</v>
      </c>
      <c r="G2969" t="s">
        <v>63</v>
      </c>
      <c r="H2969" s="4">
        <v>222539000000000</v>
      </c>
      <c r="I2969">
        <v>29811</v>
      </c>
      <c r="J2969" s="3">
        <v>45980.918055555558</v>
      </c>
      <c r="K2969" t="s">
        <v>5760</v>
      </c>
      <c r="L2969" t="s">
        <v>59</v>
      </c>
      <c r="M2969">
        <v>438</v>
      </c>
      <c r="N2969">
        <v>-93.75</v>
      </c>
      <c r="O2969">
        <v>0</v>
      </c>
      <c r="P2969">
        <v>344.25</v>
      </c>
      <c r="Q2969">
        <v>32</v>
      </c>
      <c r="R2969">
        <v>0</v>
      </c>
      <c r="S2969">
        <v>-0.25</v>
      </c>
      <c r="T2969">
        <v>0</v>
      </c>
      <c r="U2969">
        <v>376</v>
      </c>
      <c r="V2969">
        <v>376</v>
      </c>
      <c r="W2969">
        <v>0</v>
      </c>
      <c r="X2969" t="s">
        <v>64</v>
      </c>
      <c r="Y2969">
        <v>84.25</v>
      </c>
      <c r="Z2969">
        <v>8.52</v>
      </c>
      <c r="AA2969" t="s">
        <v>65</v>
      </c>
      <c r="AB2969" t="s">
        <v>56</v>
      </c>
      <c r="AC2969">
        <v>5083</v>
      </c>
      <c r="AK2969">
        <v>32</v>
      </c>
      <c r="AL2969">
        <v>0</v>
      </c>
      <c r="AS2969">
        <v>376</v>
      </c>
      <c r="AZ2969">
        <v>344.25</v>
      </c>
      <c r="BB2969">
        <v>32</v>
      </c>
    </row>
    <row r="2970" spans="1:55" x14ac:dyDescent="0.25">
      <c r="A2970" t="s">
        <v>54</v>
      </c>
      <c r="B2970">
        <v>110027</v>
      </c>
      <c r="C2970" t="s">
        <v>55</v>
      </c>
      <c r="D2970" t="s">
        <v>56</v>
      </c>
      <c r="E2970" s="1">
        <v>45980</v>
      </c>
      <c r="F2970" t="s">
        <v>3457</v>
      </c>
      <c r="G2970" t="s">
        <v>63</v>
      </c>
      <c r="H2970" s="4">
        <v>222540000000000</v>
      </c>
      <c r="I2970">
        <v>29811</v>
      </c>
      <c r="J2970" s="3">
        <v>45980.927083333336</v>
      </c>
      <c r="K2970" t="s">
        <v>5760</v>
      </c>
      <c r="L2970" t="s">
        <v>59</v>
      </c>
      <c r="M2970">
        <v>377</v>
      </c>
      <c r="N2970">
        <v>-105</v>
      </c>
      <c r="O2970">
        <v>0</v>
      </c>
      <c r="P2970">
        <v>272</v>
      </c>
      <c r="Q2970">
        <v>32</v>
      </c>
      <c r="R2970">
        <v>0</v>
      </c>
      <c r="S2970">
        <v>0</v>
      </c>
      <c r="T2970">
        <v>0</v>
      </c>
      <c r="U2970">
        <v>304</v>
      </c>
      <c r="V2970">
        <v>304</v>
      </c>
      <c r="W2970">
        <v>0</v>
      </c>
      <c r="X2970" t="s">
        <v>64</v>
      </c>
      <c r="Y2970">
        <v>75.41</v>
      </c>
      <c r="Z2970">
        <v>6.96</v>
      </c>
      <c r="AA2970" t="s">
        <v>65</v>
      </c>
      <c r="AB2970" t="s">
        <v>56</v>
      </c>
      <c r="AC2970">
        <v>6998</v>
      </c>
      <c r="AK2970">
        <v>32</v>
      </c>
      <c r="AL2970">
        <v>0</v>
      </c>
      <c r="AS2970">
        <v>304</v>
      </c>
      <c r="AZ2970">
        <v>272</v>
      </c>
      <c r="BB2970">
        <v>32</v>
      </c>
    </row>
    <row r="2971" spans="1:55" x14ac:dyDescent="0.25">
      <c r="A2971" t="s">
        <v>54</v>
      </c>
      <c r="B2971">
        <v>110027</v>
      </c>
      <c r="C2971" t="s">
        <v>55</v>
      </c>
      <c r="D2971" t="s">
        <v>56</v>
      </c>
      <c r="E2971" s="1">
        <v>45980</v>
      </c>
      <c r="F2971" t="s">
        <v>3458</v>
      </c>
      <c r="G2971" t="s">
        <v>58</v>
      </c>
      <c r="H2971">
        <v>7491717557</v>
      </c>
      <c r="I2971">
        <v>18528960</v>
      </c>
      <c r="J2971" s="3">
        <v>45980.929861111108</v>
      </c>
      <c r="K2971" t="s">
        <v>5760</v>
      </c>
      <c r="L2971" t="s">
        <v>59</v>
      </c>
      <c r="M2971">
        <v>388</v>
      </c>
      <c r="N2971">
        <v>0</v>
      </c>
      <c r="O2971">
        <v>0</v>
      </c>
      <c r="P2971">
        <v>388</v>
      </c>
      <c r="Q2971">
        <v>32</v>
      </c>
      <c r="R2971">
        <v>0</v>
      </c>
      <c r="S2971">
        <v>0</v>
      </c>
      <c r="T2971">
        <v>0</v>
      </c>
      <c r="U2971">
        <v>420</v>
      </c>
      <c r="V2971">
        <v>420</v>
      </c>
      <c r="W2971">
        <v>0</v>
      </c>
      <c r="X2971" t="s">
        <v>60</v>
      </c>
      <c r="Y2971">
        <v>67.650000000000006</v>
      </c>
      <c r="Z2971">
        <v>10.31</v>
      </c>
      <c r="AA2971" t="s">
        <v>61</v>
      </c>
      <c r="AB2971" t="s">
        <v>56</v>
      </c>
      <c r="AC2971">
        <v>7557</v>
      </c>
      <c r="AK2971">
        <v>32</v>
      </c>
      <c r="AL2971">
        <v>0</v>
      </c>
      <c r="AT2971">
        <v>420</v>
      </c>
      <c r="AZ2971">
        <v>388</v>
      </c>
      <c r="BC2971">
        <v>32</v>
      </c>
    </row>
    <row r="2972" spans="1:55" x14ac:dyDescent="0.25">
      <c r="A2972" t="s">
        <v>54</v>
      </c>
      <c r="B2972">
        <v>110027</v>
      </c>
      <c r="C2972" t="s">
        <v>55</v>
      </c>
      <c r="D2972" t="s">
        <v>56</v>
      </c>
      <c r="E2972" s="1">
        <v>45980</v>
      </c>
      <c r="F2972" t="s">
        <v>3459</v>
      </c>
      <c r="G2972" t="s">
        <v>67</v>
      </c>
      <c r="J2972" s="3">
        <v>45980.931250000001</v>
      </c>
      <c r="K2972" t="s">
        <v>5760</v>
      </c>
      <c r="L2972" t="s">
        <v>59</v>
      </c>
      <c r="M2972">
        <v>248</v>
      </c>
      <c r="N2972">
        <v>0</v>
      </c>
      <c r="O2972">
        <v>0</v>
      </c>
      <c r="P2972">
        <v>248</v>
      </c>
      <c r="Q2972">
        <v>0</v>
      </c>
      <c r="R2972">
        <v>12.4</v>
      </c>
      <c r="S2972">
        <v>-0.4</v>
      </c>
      <c r="T2972">
        <v>0</v>
      </c>
      <c r="U2972">
        <v>260</v>
      </c>
      <c r="V2972">
        <v>260</v>
      </c>
      <c r="W2972">
        <v>0</v>
      </c>
      <c r="X2972" t="s">
        <v>73</v>
      </c>
      <c r="Y2972">
        <v>58.07</v>
      </c>
      <c r="Z2972">
        <v>2.5</v>
      </c>
      <c r="AA2972" t="s">
        <v>74</v>
      </c>
      <c r="AB2972" t="s">
        <v>75</v>
      </c>
      <c r="AE2972" t="s">
        <v>89</v>
      </c>
      <c r="AF2972" t="s">
        <v>190</v>
      </c>
      <c r="AG2972">
        <v>8929758003</v>
      </c>
      <c r="AK2972">
        <v>0</v>
      </c>
      <c r="AL2972">
        <v>0</v>
      </c>
      <c r="AM2972">
        <v>260</v>
      </c>
      <c r="AV2972">
        <v>248</v>
      </c>
      <c r="AW2972">
        <v>6.2</v>
      </c>
      <c r="AX2972">
        <v>248</v>
      </c>
      <c r="AY2972">
        <v>6.2</v>
      </c>
      <c r="AZ2972">
        <v>248</v>
      </c>
    </row>
    <row r="2973" spans="1:55" x14ac:dyDescent="0.25">
      <c r="A2973" t="s">
        <v>54</v>
      </c>
      <c r="B2973">
        <v>110027</v>
      </c>
      <c r="C2973" t="s">
        <v>55</v>
      </c>
      <c r="D2973" t="s">
        <v>56</v>
      </c>
      <c r="E2973" s="1">
        <v>45980</v>
      </c>
      <c r="F2973" t="s">
        <v>3460</v>
      </c>
      <c r="G2973" t="s">
        <v>67</v>
      </c>
      <c r="J2973" s="3">
        <v>45980.931944444441</v>
      </c>
      <c r="K2973" t="s">
        <v>5760</v>
      </c>
      <c r="L2973" t="s">
        <v>59</v>
      </c>
      <c r="M2973">
        <v>307</v>
      </c>
      <c r="N2973">
        <v>0</v>
      </c>
      <c r="O2973">
        <v>0</v>
      </c>
      <c r="P2973">
        <v>307</v>
      </c>
      <c r="Q2973">
        <v>0</v>
      </c>
      <c r="R2973">
        <v>15.36</v>
      </c>
      <c r="S2973">
        <v>-0.36</v>
      </c>
      <c r="T2973">
        <v>0</v>
      </c>
      <c r="U2973">
        <v>322</v>
      </c>
      <c r="V2973">
        <v>322</v>
      </c>
      <c r="W2973">
        <v>0</v>
      </c>
      <c r="X2973" t="s">
        <v>73</v>
      </c>
      <c r="Y2973">
        <v>78.66</v>
      </c>
      <c r="Z2973">
        <v>6.24</v>
      </c>
      <c r="AA2973" t="s">
        <v>74</v>
      </c>
      <c r="AB2973" t="s">
        <v>75</v>
      </c>
      <c r="AE2973" t="s">
        <v>89</v>
      </c>
      <c r="AF2973" t="s">
        <v>190</v>
      </c>
      <c r="AG2973">
        <v>8929758003</v>
      </c>
      <c r="AK2973">
        <v>0</v>
      </c>
      <c r="AL2973">
        <v>0</v>
      </c>
      <c r="AM2973">
        <v>322</v>
      </c>
      <c r="AV2973">
        <v>307</v>
      </c>
      <c r="AW2973">
        <v>7.68</v>
      </c>
      <c r="AX2973">
        <v>307</v>
      </c>
      <c r="AY2973">
        <v>7.68</v>
      </c>
      <c r="AZ2973">
        <v>307</v>
      </c>
    </row>
    <row r="2974" spans="1:55" x14ac:dyDescent="0.25">
      <c r="A2974" t="s">
        <v>54</v>
      </c>
      <c r="B2974">
        <v>110027</v>
      </c>
      <c r="C2974" t="s">
        <v>55</v>
      </c>
      <c r="D2974" t="s">
        <v>56</v>
      </c>
      <c r="E2974" s="1">
        <v>45980</v>
      </c>
      <c r="F2974" t="s">
        <v>3461</v>
      </c>
      <c r="G2974" t="s">
        <v>67</v>
      </c>
      <c r="J2974" s="3">
        <v>45980.931944444441</v>
      </c>
      <c r="K2974" t="s">
        <v>5760</v>
      </c>
      <c r="L2974" t="s">
        <v>59</v>
      </c>
      <c r="M2974">
        <v>536.09</v>
      </c>
      <c r="N2974">
        <v>0</v>
      </c>
      <c r="O2974">
        <v>0</v>
      </c>
      <c r="P2974">
        <v>536.09</v>
      </c>
      <c r="Q2974">
        <v>0</v>
      </c>
      <c r="R2974">
        <v>26.8</v>
      </c>
      <c r="S2974">
        <v>0.11</v>
      </c>
      <c r="T2974">
        <v>0</v>
      </c>
      <c r="U2974">
        <v>563</v>
      </c>
      <c r="V2974">
        <v>563</v>
      </c>
      <c r="W2974">
        <v>0</v>
      </c>
      <c r="X2974" t="s">
        <v>73</v>
      </c>
      <c r="Y2974">
        <v>136.86000000000001</v>
      </c>
      <c r="Z2974">
        <v>9.5399999999999991</v>
      </c>
      <c r="AA2974" t="s">
        <v>69</v>
      </c>
      <c r="AE2974" t="s">
        <v>3462</v>
      </c>
      <c r="AF2974" t="s">
        <v>3463</v>
      </c>
      <c r="AG2974">
        <v>9667457426</v>
      </c>
      <c r="AK2974">
        <v>0</v>
      </c>
      <c r="AL2974">
        <v>0</v>
      </c>
      <c r="AM2974">
        <v>563</v>
      </c>
      <c r="AV2974">
        <v>536.09</v>
      </c>
      <c r="AW2974">
        <v>13.4</v>
      </c>
      <c r="AX2974">
        <v>536.09</v>
      </c>
      <c r="AY2974">
        <v>13.4</v>
      </c>
      <c r="AZ2974">
        <v>536.09</v>
      </c>
    </row>
    <row r="2975" spans="1:55" x14ac:dyDescent="0.25">
      <c r="A2975" t="s">
        <v>54</v>
      </c>
      <c r="B2975">
        <v>110027</v>
      </c>
      <c r="C2975" t="s">
        <v>55</v>
      </c>
      <c r="D2975" t="s">
        <v>56</v>
      </c>
      <c r="E2975" s="1">
        <v>45980</v>
      </c>
      <c r="F2975" t="s">
        <v>3464</v>
      </c>
      <c r="G2975" t="s">
        <v>63</v>
      </c>
      <c r="H2975" s="4">
        <v>222541000000000</v>
      </c>
      <c r="I2975">
        <v>29811</v>
      </c>
      <c r="J2975" s="3">
        <v>45980.934027777781</v>
      </c>
      <c r="K2975" t="s">
        <v>5760</v>
      </c>
      <c r="L2975" t="s">
        <v>59</v>
      </c>
      <c r="M2975">
        <v>616</v>
      </c>
      <c r="N2975">
        <v>-113.74</v>
      </c>
      <c r="O2975">
        <v>0</v>
      </c>
      <c r="P2975">
        <v>502.26</v>
      </c>
      <c r="Q2975">
        <v>32</v>
      </c>
      <c r="R2975">
        <v>0</v>
      </c>
      <c r="S2975">
        <v>-0.26</v>
      </c>
      <c r="T2975">
        <v>0</v>
      </c>
      <c r="U2975">
        <v>534</v>
      </c>
      <c r="V2975">
        <v>534</v>
      </c>
      <c r="W2975">
        <v>0</v>
      </c>
      <c r="X2975" t="s">
        <v>64</v>
      </c>
      <c r="Y2975">
        <v>127.85</v>
      </c>
      <c r="Z2975">
        <v>11.96</v>
      </c>
      <c r="AA2975" t="s">
        <v>65</v>
      </c>
      <c r="AB2975" t="s">
        <v>56</v>
      </c>
      <c r="AC2975">
        <v>1202</v>
      </c>
      <c r="AK2975">
        <v>32</v>
      </c>
      <c r="AL2975">
        <v>0</v>
      </c>
      <c r="AS2975">
        <v>534</v>
      </c>
      <c r="AZ2975">
        <v>502.26</v>
      </c>
      <c r="BB2975">
        <v>32</v>
      </c>
    </row>
    <row r="2976" spans="1:55" x14ac:dyDescent="0.25">
      <c r="A2976" t="s">
        <v>54</v>
      </c>
      <c r="B2976">
        <v>110027</v>
      </c>
      <c r="C2976" t="s">
        <v>55</v>
      </c>
      <c r="D2976" t="s">
        <v>56</v>
      </c>
      <c r="E2976" s="1">
        <v>45980</v>
      </c>
      <c r="F2976" t="s">
        <v>3465</v>
      </c>
      <c r="G2976" t="s">
        <v>63</v>
      </c>
      <c r="H2976" s="4">
        <v>222541000000000</v>
      </c>
      <c r="I2976">
        <v>29811</v>
      </c>
      <c r="J2976" s="3">
        <v>45980.938194444447</v>
      </c>
      <c r="K2976" t="s">
        <v>5760</v>
      </c>
      <c r="L2976" t="s">
        <v>59</v>
      </c>
      <c r="M2976">
        <v>293.27999999999997</v>
      </c>
      <c r="N2976">
        <v>-89.99</v>
      </c>
      <c r="O2976">
        <v>0</v>
      </c>
      <c r="P2976">
        <v>203.29</v>
      </c>
      <c r="Q2976">
        <v>32</v>
      </c>
      <c r="R2976">
        <v>0</v>
      </c>
      <c r="S2976">
        <v>-0.28999999999999998</v>
      </c>
      <c r="T2976">
        <v>0</v>
      </c>
      <c r="U2976">
        <v>235</v>
      </c>
      <c r="V2976">
        <v>235</v>
      </c>
      <c r="W2976">
        <v>0</v>
      </c>
      <c r="X2976" t="s">
        <v>64</v>
      </c>
      <c r="Y2976">
        <v>78.819999999999993</v>
      </c>
      <c r="Z2976">
        <v>4.5999999999999996</v>
      </c>
      <c r="AA2976" t="s">
        <v>65</v>
      </c>
      <c r="AB2976" t="s">
        <v>56</v>
      </c>
      <c r="AC2976">
        <v>7684</v>
      </c>
      <c r="AK2976">
        <v>32</v>
      </c>
      <c r="AL2976">
        <v>0</v>
      </c>
      <c r="AS2976">
        <v>235</v>
      </c>
      <c r="AZ2976">
        <v>203.29</v>
      </c>
      <c r="BB2976">
        <v>32</v>
      </c>
    </row>
    <row r="2977" spans="1:55" x14ac:dyDescent="0.25">
      <c r="A2977" t="s">
        <v>54</v>
      </c>
      <c r="B2977">
        <v>110027</v>
      </c>
      <c r="C2977" t="s">
        <v>55</v>
      </c>
      <c r="D2977" t="s">
        <v>56</v>
      </c>
      <c r="E2977" s="1">
        <v>45980</v>
      </c>
      <c r="F2977" t="s">
        <v>3466</v>
      </c>
      <c r="G2977" t="s">
        <v>58</v>
      </c>
      <c r="H2977">
        <v>7494629989</v>
      </c>
      <c r="I2977">
        <v>18528960</v>
      </c>
      <c r="J2977" s="3">
        <v>45980.938194444447</v>
      </c>
      <c r="K2977" t="s">
        <v>5760</v>
      </c>
      <c r="L2977" t="s">
        <v>59</v>
      </c>
      <c r="M2977">
        <v>259</v>
      </c>
      <c r="N2977">
        <v>-100</v>
      </c>
      <c r="O2977">
        <v>0</v>
      </c>
      <c r="P2977">
        <v>159</v>
      </c>
      <c r="Q2977">
        <v>32</v>
      </c>
      <c r="R2977">
        <v>0</v>
      </c>
      <c r="S2977">
        <v>0</v>
      </c>
      <c r="T2977">
        <v>0</v>
      </c>
      <c r="U2977">
        <v>191</v>
      </c>
      <c r="V2977">
        <v>191</v>
      </c>
      <c r="W2977">
        <v>0</v>
      </c>
      <c r="X2977" t="s">
        <v>60</v>
      </c>
      <c r="Y2977">
        <v>43.35</v>
      </c>
      <c r="Z2977">
        <v>5</v>
      </c>
      <c r="AA2977" t="s">
        <v>61</v>
      </c>
      <c r="AB2977" t="s">
        <v>56</v>
      </c>
      <c r="AC2977">
        <v>9989</v>
      </c>
      <c r="AK2977">
        <v>32</v>
      </c>
      <c r="AL2977">
        <v>0</v>
      </c>
      <c r="AT2977">
        <v>191</v>
      </c>
      <c r="AZ2977">
        <v>159</v>
      </c>
      <c r="BC2977">
        <v>32</v>
      </c>
    </row>
    <row r="2978" spans="1:55" x14ac:dyDescent="0.25">
      <c r="A2978" t="s">
        <v>54</v>
      </c>
      <c r="B2978">
        <v>110027</v>
      </c>
      <c r="C2978" t="s">
        <v>55</v>
      </c>
      <c r="D2978" t="s">
        <v>56</v>
      </c>
      <c r="E2978" s="1">
        <v>45980</v>
      </c>
      <c r="F2978" t="s">
        <v>3467</v>
      </c>
      <c r="G2978" t="s">
        <v>63</v>
      </c>
      <c r="H2978" s="4">
        <v>222542000000000</v>
      </c>
      <c r="I2978">
        <v>29811</v>
      </c>
      <c r="J2978" s="3">
        <v>45980.944444444445</v>
      </c>
      <c r="K2978" t="s">
        <v>5760</v>
      </c>
      <c r="L2978" t="s">
        <v>59</v>
      </c>
      <c r="M2978">
        <v>897</v>
      </c>
      <c r="N2978">
        <v>-424.63</v>
      </c>
      <c r="O2978">
        <v>0</v>
      </c>
      <c r="P2978">
        <v>472.37</v>
      </c>
      <c r="Q2978">
        <v>32</v>
      </c>
      <c r="R2978">
        <v>0</v>
      </c>
      <c r="S2978">
        <v>-0.37</v>
      </c>
      <c r="T2978">
        <v>0</v>
      </c>
      <c r="U2978">
        <v>504</v>
      </c>
      <c r="V2978">
        <v>504</v>
      </c>
      <c r="W2978">
        <v>0</v>
      </c>
      <c r="X2978" t="s">
        <v>64</v>
      </c>
      <c r="Y2978">
        <v>136.21</v>
      </c>
      <c r="Z2978">
        <v>3.92</v>
      </c>
      <c r="AA2978" t="s">
        <v>65</v>
      </c>
      <c r="AB2978" t="s">
        <v>56</v>
      </c>
      <c r="AC2978">
        <v>5946</v>
      </c>
      <c r="AK2978">
        <v>32</v>
      </c>
      <c r="AL2978">
        <v>0</v>
      </c>
      <c r="AS2978">
        <v>504</v>
      </c>
      <c r="AZ2978">
        <v>472.37</v>
      </c>
      <c r="BB2978">
        <v>32</v>
      </c>
    </row>
    <row r="2979" spans="1:55" x14ac:dyDescent="0.25">
      <c r="A2979" t="s">
        <v>54</v>
      </c>
      <c r="B2979">
        <v>110027</v>
      </c>
      <c r="C2979" t="s">
        <v>55</v>
      </c>
      <c r="D2979" t="s">
        <v>56</v>
      </c>
      <c r="E2979" s="1">
        <v>45980</v>
      </c>
      <c r="F2979" t="s">
        <v>3468</v>
      </c>
      <c r="G2979" t="s">
        <v>63</v>
      </c>
      <c r="H2979" s="4">
        <v>222542000000000</v>
      </c>
      <c r="I2979">
        <v>29811</v>
      </c>
      <c r="J2979" s="3">
        <v>45980.946527777778</v>
      </c>
      <c r="K2979" t="s">
        <v>5760</v>
      </c>
      <c r="L2979" t="s">
        <v>59</v>
      </c>
      <c r="M2979">
        <v>219</v>
      </c>
      <c r="N2979">
        <v>-75</v>
      </c>
      <c r="O2979">
        <v>0</v>
      </c>
      <c r="P2979">
        <v>144</v>
      </c>
      <c r="Q2979">
        <v>32</v>
      </c>
      <c r="R2979">
        <v>0</v>
      </c>
      <c r="S2979">
        <v>0</v>
      </c>
      <c r="T2979">
        <v>0</v>
      </c>
      <c r="U2979">
        <v>176</v>
      </c>
      <c r="V2979">
        <v>176</v>
      </c>
      <c r="W2979">
        <v>0</v>
      </c>
      <c r="X2979" t="s">
        <v>64</v>
      </c>
      <c r="Y2979">
        <v>37.82</v>
      </c>
      <c r="Z2979">
        <v>4.7699999999999996</v>
      </c>
      <c r="AA2979" t="s">
        <v>65</v>
      </c>
      <c r="AB2979" t="s">
        <v>56</v>
      </c>
      <c r="AC2979">
        <v>3514</v>
      </c>
      <c r="AK2979">
        <v>32</v>
      </c>
      <c r="AL2979">
        <v>0</v>
      </c>
      <c r="AS2979">
        <v>176</v>
      </c>
      <c r="AZ2979">
        <v>144</v>
      </c>
      <c r="BB2979">
        <v>32</v>
      </c>
    </row>
    <row r="2980" spans="1:55" x14ac:dyDescent="0.25">
      <c r="A2980" t="s">
        <v>54</v>
      </c>
      <c r="B2980">
        <v>110027</v>
      </c>
      <c r="C2980" t="s">
        <v>55</v>
      </c>
      <c r="D2980" t="s">
        <v>56</v>
      </c>
      <c r="E2980" s="1">
        <v>45980</v>
      </c>
      <c r="F2980" t="s">
        <v>3469</v>
      </c>
      <c r="G2980" t="s">
        <v>67</v>
      </c>
      <c r="J2980" s="3">
        <v>45980.947222222225</v>
      </c>
      <c r="K2980" t="s">
        <v>5760</v>
      </c>
      <c r="L2980" t="s">
        <v>59</v>
      </c>
      <c r="M2980">
        <v>349</v>
      </c>
      <c r="N2980">
        <v>0</v>
      </c>
      <c r="O2980">
        <v>0</v>
      </c>
      <c r="P2980">
        <v>349</v>
      </c>
      <c r="Q2980">
        <v>0</v>
      </c>
      <c r="R2980">
        <v>17.46</v>
      </c>
      <c r="S2980">
        <v>-0.46</v>
      </c>
      <c r="T2980">
        <v>0</v>
      </c>
      <c r="U2980">
        <v>366</v>
      </c>
      <c r="V2980">
        <v>366</v>
      </c>
      <c r="W2980">
        <v>0</v>
      </c>
      <c r="X2980" t="s">
        <v>73</v>
      </c>
      <c r="Y2980">
        <v>88.74</v>
      </c>
      <c r="Z2980">
        <v>1.96</v>
      </c>
      <c r="AA2980" t="s">
        <v>74</v>
      </c>
      <c r="AB2980" t="s">
        <v>75</v>
      </c>
      <c r="AE2980" t="s">
        <v>89</v>
      </c>
      <c r="AF2980" t="s">
        <v>190</v>
      </c>
      <c r="AG2980">
        <v>8929758003</v>
      </c>
      <c r="AK2980">
        <v>0</v>
      </c>
      <c r="AL2980">
        <v>0</v>
      </c>
      <c r="AM2980">
        <v>366</v>
      </c>
      <c r="AV2980">
        <v>349</v>
      </c>
      <c r="AW2980">
        <v>8.73</v>
      </c>
      <c r="AX2980">
        <v>349</v>
      </c>
      <c r="AY2980">
        <v>8.73</v>
      </c>
      <c r="AZ2980">
        <v>349</v>
      </c>
    </row>
    <row r="2981" spans="1:55" x14ac:dyDescent="0.25">
      <c r="A2981" t="s">
        <v>54</v>
      </c>
      <c r="B2981">
        <v>110027</v>
      </c>
      <c r="C2981" t="s">
        <v>55</v>
      </c>
      <c r="D2981" t="s">
        <v>56</v>
      </c>
      <c r="E2981" s="1">
        <v>45980</v>
      </c>
      <c r="F2981" t="s">
        <v>3470</v>
      </c>
      <c r="G2981" t="s">
        <v>58</v>
      </c>
      <c r="H2981">
        <v>7498848121</v>
      </c>
      <c r="I2981">
        <v>18528960</v>
      </c>
      <c r="J2981" s="3">
        <v>45980.954861111109</v>
      </c>
      <c r="K2981" t="s">
        <v>5760</v>
      </c>
      <c r="L2981" t="s">
        <v>59</v>
      </c>
      <c r="M2981">
        <v>904</v>
      </c>
      <c r="N2981">
        <v>-150</v>
      </c>
      <c r="O2981">
        <v>0</v>
      </c>
      <c r="P2981">
        <v>754</v>
      </c>
      <c r="Q2981">
        <v>32</v>
      </c>
      <c r="R2981">
        <v>0</v>
      </c>
      <c r="S2981">
        <v>0</v>
      </c>
      <c r="T2981">
        <v>0</v>
      </c>
      <c r="U2981">
        <v>786</v>
      </c>
      <c r="V2981">
        <v>786</v>
      </c>
      <c r="W2981">
        <v>0</v>
      </c>
      <c r="X2981" t="s">
        <v>60</v>
      </c>
      <c r="Y2981">
        <v>210.92</v>
      </c>
      <c r="Z2981">
        <v>24.5</v>
      </c>
      <c r="AA2981" t="s">
        <v>61</v>
      </c>
      <c r="AB2981" t="s">
        <v>56</v>
      </c>
      <c r="AC2981">
        <v>8121</v>
      </c>
      <c r="AK2981">
        <v>32</v>
      </c>
      <c r="AL2981">
        <v>0</v>
      </c>
      <c r="AT2981">
        <v>786</v>
      </c>
      <c r="AZ2981">
        <v>754</v>
      </c>
      <c r="BC2981">
        <v>32</v>
      </c>
    </row>
    <row r="2982" spans="1:55" x14ac:dyDescent="0.25">
      <c r="A2982" t="s">
        <v>54</v>
      </c>
      <c r="B2982">
        <v>110027</v>
      </c>
      <c r="C2982" t="s">
        <v>55</v>
      </c>
      <c r="D2982" t="s">
        <v>56</v>
      </c>
      <c r="E2982" s="1">
        <v>45980</v>
      </c>
      <c r="F2982" t="s">
        <v>3471</v>
      </c>
      <c r="G2982" t="s">
        <v>63</v>
      </c>
      <c r="H2982" s="4">
        <v>222543000000000</v>
      </c>
      <c r="I2982">
        <v>29811</v>
      </c>
      <c r="J2982" s="3">
        <v>45980.963194444441</v>
      </c>
      <c r="K2982" t="s">
        <v>5760</v>
      </c>
      <c r="L2982" t="s">
        <v>59</v>
      </c>
      <c r="M2982">
        <v>572.66</v>
      </c>
      <c r="N2982">
        <v>-173.54</v>
      </c>
      <c r="O2982">
        <v>0</v>
      </c>
      <c r="P2982">
        <v>399.12</v>
      </c>
      <c r="Q2982">
        <v>32</v>
      </c>
      <c r="R2982">
        <v>0</v>
      </c>
      <c r="S2982">
        <v>-0.12</v>
      </c>
      <c r="T2982">
        <v>0</v>
      </c>
      <c r="U2982">
        <v>431</v>
      </c>
      <c r="V2982">
        <v>431</v>
      </c>
      <c r="W2982">
        <v>0</v>
      </c>
      <c r="X2982" t="s">
        <v>64</v>
      </c>
      <c r="Y2982">
        <v>116.23</v>
      </c>
      <c r="Z2982">
        <v>8.52</v>
      </c>
      <c r="AA2982" t="s">
        <v>65</v>
      </c>
      <c r="AB2982" t="s">
        <v>56</v>
      </c>
      <c r="AC2982">
        <v>9976</v>
      </c>
      <c r="AK2982">
        <v>32</v>
      </c>
      <c r="AL2982">
        <v>0</v>
      </c>
      <c r="AS2982">
        <v>431</v>
      </c>
      <c r="AZ2982">
        <v>399.12</v>
      </c>
      <c r="BB2982">
        <v>32</v>
      </c>
    </row>
    <row r="2983" spans="1:55" x14ac:dyDescent="0.25">
      <c r="A2983" t="s">
        <v>54</v>
      </c>
      <c r="B2983">
        <v>110027</v>
      </c>
      <c r="C2983" t="s">
        <v>55</v>
      </c>
      <c r="D2983" t="s">
        <v>56</v>
      </c>
      <c r="E2983" s="1">
        <v>45980</v>
      </c>
      <c r="F2983" t="s">
        <v>3472</v>
      </c>
      <c r="G2983" t="s">
        <v>63</v>
      </c>
      <c r="H2983" s="4">
        <v>222544000000000</v>
      </c>
      <c r="I2983">
        <v>29811</v>
      </c>
      <c r="J2983" s="3">
        <v>45980.965277777781</v>
      </c>
      <c r="K2983" t="s">
        <v>5760</v>
      </c>
      <c r="L2983" t="s">
        <v>59</v>
      </c>
      <c r="M2983">
        <v>259</v>
      </c>
      <c r="N2983">
        <v>-75</v>
      </c>
      <c r="O2983">
        <v>0</v>
      </c>
      <c r="P2983">
        <v>184</v>
      </c>
      <c r="Q2983">
        <v>32</v>
      </c>
      <c r="R2983">
        <v>0</v>
      </c>
      <c r="S2983">
        <v>0</v>
      </c>
      <c r="T2983">
        <v>0</v>
      </c>
      <c r="U2983">
        <v>216</v>
      </c>
      <c r="V2983">
        <v>216</v>
      </c>
      <c r="W2983">
        <v>0</v>
      </c>
      <c r="X2983" t="s">
        <v>64</v>
      </c>
      <c r="Y2983">
        <v>49.85</v>
      </c>
      <c r="Z2983">
        <v>4.7699999999999996</v>
      </c>
      <c r="AA2983" t="s">
        <v>65</v>
      </c>
      <c r="AB2983" t="s">
        <v>56</v>
      </c>
      <c r="AC2983">
        <v>2095</v>
      </c>
      <c r="AK2983">
        <v>32</v>
      </c>
      <c r="AL2983">
        <v>0</v>
      </c>
      <c r="AS2983">
        <v>216</v>
      </c>
      <c r="AZ2983">
        <v>184</v>
      </c>
      <c r="BB2983">
        <v>32</v>
      </c>
    </row>
    <row r="2984" spans="1:55" x14ac:dyDescent="0.25">
      <c r="A2984" t="s">
        <v>54</v>
      </c>
      <c r="B2984">
        <v>110027</v>
      </c>
      <c r="C2984" t="s">
        <v>55</v>
      </c>
      <c r="D2984" t="s">
        <v>56</v>
      </c>
      <c r="E2984" s="1">
        <v>45980</v>
      </c>
      <c r="F2984" t="s">
        <v>3473</v>
      </c>
      <c r="G2984" t="s">
        <v>67</v>
      </c>
      <c r="J2984" s="3">
        <v>45980.965277777781</v>
      </c>
      <c r="K2984" t="s">
        <v>5760</v>
      </c>
      <c r="L2984" t="s">
        <v>59</v>
      </c>
      <c r="M2984">
        <v>478</v>
      </c>
      <c r="N2984">
        <v>0</v>
      </c>
      <c r="O2984">
        <v>0</v>
      </c>
      <c r="P2984">
        <v>478</v>
      </c>
      <c r="Q2984">
        <v>0</v>
      </c>
      <c r="R2984">
        <v>23.9</v>
      </c>
      <c r="S2984">
        <v>0.1</v>
      </c>
      <c r="T2984">
        <v>0</v>
      </c>
      <c r="U2984">
        <v>502</v>
      </c>
      <c r="V2984">
        <v>502</v>
      </c>
      <c r="W2984">
        <v>0</v>
      </c>
      <c r="X2984" t="s">
        <v>68</v>
      </c>
      <c r="Y2984">
        <v>94.99</v>
      </c>
      <c r="Z2984">
        <v>6.94</v>
      </c>
      <c r="AA2984" t="s">
        <v>74</v>
      </c>
      <c r="AB2984" t="s">
        <v>75</v>
      </c>
      <c r="AE2984" t="s">
        <v>89</v>
      </c>
      <c r="AF2984" t="s">
        <v>190</v>
      </c>
      <c r="AG2984">
        <v>8929758003</v>
      </c>
      <c r="AK2984">
        <v>0</v>
      </c>
      <c r="AL2984">
        <v>0</v>
      </c>
      <c r="AN2984">
        <v>502</v>
      </c>
      <c r="AV2984">
        <v>478</v>
      </c>
      <c r="AW2984">
        <v>11.95</v>
      </c>
      <c r="AX2984">
        <v>478</v>
      </c>
      <c r="AY2984">
        <v>11.95</v>
      </c>
      <c r="AZ2984">
        <v>478</v>
      </c>
    </row>
    <row r="2985" spans="1:55" x14ac:dyDescent="0.25">
      <c r="A2985" t="s">
        <v>54</v>
      </c>
      <c r="B2985">
        <v>110027</v>
      </c>
      <c r="C2985" t="s">
        <v>55</v>
      </c>
      <c r="D2985" t="s">
        <v>56</v>
      </c>
      <c r="E2985" s="1">
        <v>45980</v>
      </c>
      <c r="F2985" t="s">
        <v>3474</v>
      </c>
      <c r="G2985" t="s">
        <v>67</v>
      </c>
      <c r="J2985" s="3">
        <v>45980.96597222222</v>
      </c>
      <c r="K2985" t="s">
        <v>5760</v>
      </c>
      <c r="L2985" t="s">
        <v>59</v>
      </c>
      <c r="M2985">
        <v>59</v>
      </c>
      <c r="N2985">
        <v>0</v>
      </c>
      <c r="O2985">
        <v>0</v>
      </c>
      <c r="P2985">
        <v>59</v>
      </c>
      <c r="Q2985">
        <v>0</v>
      </c>
      <c r="R2985">
        <v>2.96</v>
      </c>
      <c r="S2985">
        <v>0.04</v>
      </c>
      <c r="T2985">
        <v>0</v>
      </c>
      <c r="U2985">
        <v>62</v>
      </c>
      <c r="V2985">
        <v>62</v>
      </c>
      <c r="W2985">
        <v>0</v>
      </c>
      <c r="X2985" t="s">
        <v>68</v>
      </c>
      <c r="Y2985">
        <v>15.49</v>
      </c>
      <c r="Z2985">
        <v>2.14</v>
      </c>
      <c r="AA2985" t="s">
        <v>74</v>
      </c>
      <c r="AB2985" t="s">
        <v>75</v>
      </c>
      <c r="AE2985" t="s">
        <v>89</v>
      </c>
      <c r="AF2985" t="s">
        <v>190</v>
      </c>
      <c r="AG2985">
        <v>8929758003</v>
      </c>
      <c r="AK2985">
        <v>0</v>
      </c>
      <c r="AL2985">
        <v>0</v>
      </c>
      <c r="AN2985">
        <v>62</v>
      </c>
      <c r="AV2985">
        <v>59</v>
      </c>
      <c r="AW2985">
        <v>1.48</v>
      </c>
      <c r="AX2985">
        <v>59</v>
      </c>
      <c r="AY2985">
        <v>1.48</v>
      </c>
      <c r="AZ2985">
        <v>59</v>
      </c>
    </row>
    <row r="2986" spans="1:55" x14ac:dyDescent="0.25">
      <c r="A2986" t="s">
        <v>54</v>
      </c>
      <c r="B2986">
        <v>110027</v>
      </c>
      <c r="C2986" t="s">
        <v>55</v>
      </c>
      <c r="D2986" t="s">
        <v>56</v>
      </c>
      <c r="E2986" s="1">
        <v>45980</v>
      </c>
      <c r="F2986" t="s">
        <v>3475</v>
      </c>
      <c r="G2986" t="s">
        <v>58</v>
      </c>
      <c r="H2986">
        <v>7496235927</v>
      </c>
      <c r="I2986">
        <v>18528960</v>
      </c>
      <c r="J2986" s="3">
        <v>45980.96597222222</v>
      </c>
      <c r="K2986" t="s">
        <v>5760</v>
      </c>
      <c r="L2986" t="s">
        <v>59</v>
      </c>
      <c r="M2986">
        <v>496</v>
      </c>
      <c r="N2986">
        <v>0</v>
      </c>
      <c r="O2986">
        <v>0</v>
      </c>
      <c r="P2986">
        <v>496</v>
      </c>
      <c r="Q2986">
        <v>32</v>
      </c>
      <c r="R2986">
        <v>0</v>
      </c>
      <c r="S2986">
        <v>0</v>
      </c>
      <c r="T2986">
        <v>0</v>
      </c>
      <c r="U2986">
        <v>528</v>
      </c>
      <c r="V2986">
        <v>528</v>
      </c>
      <c r="W2986">
        <v>0</v>
      </c>
      <c r="X2986" t="s">
        <v>60</v>
      </c>
      <c r="Y2986">
        <v>104.71</v>
      </c>
      <c r="Z2986">
        <v>10</v>
      </c>
      <c r="AA2986" t="s">
        <v>61</v>
      </c>
      <c r="AB2986" t="s">
        <v>56</v>
      </c>
      <c r="AC2986">
        <v>5927</v>
      </c>
      <c r="AK2986">
        <v>32</v>
      </c>
      <c r="AL2986">
        <v>0</v>
      </c>
      <c r="AT2986">
        <v>528</v>
      </c>
      <c r="AZ2986">
        <v>496</v>
      </c>
      <c r="BC2986">
        <v>32</v>
      </c>
    </row>
    <row r="2987" spans="1:55" x14ac:dyDescent="0.25">
      <c r="A2987" t="s">
        <v>54</v>
      </c>
      <c r="B2987">
        <v>110027</v>
      </c>
      <c r="C2987" t="s">
        <v>55</v>
      </c>
      <c r="D2987" t="s">
        <v>56</v>
      </c>
      <c r="E2987" s="1">
        <v>45980</v>
      </c>
      <c r="F2987" t="s">
        <v>3476</v>
      </c>
      <c r="G2987" t="s">
        <v>58</v>
      </c>
      <c r="H2987">
        <v>7483704365</v>
      </c>
      <c r="I2987">
        <v>18528960</v>
      </c>
      <c r="J2987" s="3">
        <v>45980.969444444447</v>
      </c>
      <c r="K2987" t="s">
        <v>5760</v>
      </c>
      <c r="L2987" t="s">
        <v>59</v>
      </c>
      <c r="M2987">
        <v>267</v>
      </c>
      <c r="N2987">
        <v>-100</v>
      </c>
      <c r="O2987">
        <v>0</v>
      </c>
      <c r="P2987">
        <v>167</v>
      </c>
      <c r="Q2987">
        <v>32</v>
      </c>
      <c r="R2987">
        <v>0</v>
      </c>
      <c r="S2987">
        <v>0</v>
      </c>
      <c r="T2987">
        <v>0</v>
      </c>
      <c r="U2987">
        <v>199</v>
      </c>
      <c r="V2987">
        <v>199</v>
      </c>
      <c r="W2987">
        <v>0</v>
      </c>
      <c r="X2987" t="s">
        <v>60</v>
      </c>
      <c r="Y2987">
        <v>53.98</v>
      </c>
      <c r="Z2987">
        <v>7.06</v>
      </c>
      <c r="AA2987" t="s">
        <v>61</v>
      </c>
      <c r="AB2987" t="s">
        <v>56</v>
      </c>
      <c r="AC2987">
        <v>4365</v>
      </c>
      <c r="AK2987">
        <v>32</v>
      </c>
      <c r="AL2987">
        <v>0</v>
      </c>
      <c r="AT2987">
        <v>199</v>
      </c>
      <c r="AZ2987">
        <v>167</v>
      </c>
      <c r="BC2987">
        <v>32</v>
      </c>
    </row>
    <row r="2988" spans="1:55" x14ac:dyDescent="0.25">
      <c r="A2988" t="s">
        <v>54</v>
      </c>
      <c r="B2988">
        <v>110027</v>
      </c>
      <c r="C2988" t="s">
        <v>55</v>
      </c>
      <c r="D2988" t="s">
        <v>56</v>
      </c>
      <c r="E2988" s="1">
        <v>45980</v>
      </c>
      <c r="F2988" t="s">
        <v>3477</v>
      </c>
      <c r="G2988" t="s">
        <v>63</v>
      </c>
      <c r="H2988" s="4">
        <v>222546000000000</v>
      </c>
      <c r="I2988">
        <v>29811</v>
      </c>
      <c r="J2988" s="3">
        <v>45980.988888888889</v>
      </c>
      <c r="K2988" t="s">
        <v>5760</v>
      </c>
      <c r="L2988" t="s">
        <v>59</v>
      </c>
      <c r="M2988">
        <v>950.28</v>
      </c>
      <c r="N2988">
        <v>-425</v>
      </c>
      <c r="O2988">
        <v>0</v>
      </c>
      <c r="P2988">
        <v>525.28</v>
      </c>
      <c r="Q2988">
        <v>32</v>
      </c>
      <c r="R2988">
        <v>0</v>
      </c>
      <c r="S2988">
        <v>-0.28000000000000003</v>
      </c>
      <c r="T2988">
        <v>0</v>
      </c>
      <c r="U2988">
        <v>557</v>
      </c>
      <c r="V2988">
        <v>557</v>
      </c>
      <c r="W2988">
        <v>0</v>
      </c>
      <c r="X2988" t="s">
        <v>64</v>
      </c>
      <c r="Y2988">
        <v>185.22</v>
      </c>
      <c r="Z2988">
        <v>15.32</v>
      </c>
      <c r="AA2988" t="s">
        <v>65</v>
      </c>
      <c r="AB2988" t="s">
        <v>56</v>
      </c>
      <c r="AC2988">
        <v>9510</v>
      </c>
      <c r="AK2988">
        <v>32</v>
      </c>
      <c r="AL2988">
        <v>0</v>
      </c>
      <c r="AS2988">
        <v>557</v>
      </c>
      <c r="AZ2988">
        <v>525.28</v>
      </c>
      <c r="BB2988">
        <v>32</v>
      </c>
    </row>
    <row r="2989" spans="1:55" x14ac:dyDescent="0.25">
      <c r="A2989" t="s">
        <v>54</v>
      </c>
      <c r="B2989">
        <v>110027</v>
      </c>
      <c r="C2989" t="s">
        <v>55</v>
      </c>
      <c r="D2989" t="s">
        <v>56</v>
      </c>
      <c r="E2989" s="1">
        <v>45980</v>
      </c>
      <c r="F2989" t="s">
        <v>3478</v>
      </c>
      <c r="G2989" t="s">
        <v>67</v>
      </c>
      <c r="J2989" s="3">
        <v>45980.995138888888</v>
      </c>
      <c r="K2989" t="s">
        <v>5760</v>
      </c>
      <c r="L2989" t="s">
        <v>59</v>
      </c>
      <c r="M2989">
        <v>407</v>
      </c>
      <c r="N2989">
        <v>0</v>
      </c>
      <c r="O2989">
        <v>0</v>
      </c>
      <c r="P2989">
        <v>407</v>
      </c>
      <c r="Q2989">
        <v>0</v>
      </c>
      <c r="R2989">
        <v>20.34</v>
      </c>
      <c r="S2989">
        <v>-0.34</v>
      </c>
      <c r="T2989">
        <v>0</v>
      </c>
      <c r="U2989">
        <v>427</v>
      </c>
      <c r="V2989">
        <v>427</v>
      </c>
      <c r="W2989">
        <v>0</v>
      </c>
      <c r="X2989" t="s">
        <v>68</v>
      </c>
      <c r="Y2989">
        <v>106.74</v>
      </c>
      <c r="Z2989">
        <v>12.74</v>
      </c>
      <c r="AA2989" t="s">
        <v>74</v>
      </c>
      <c r="AB2989" t="s">
        <v>75</v>
      </c>
      <c r="AE2989" t="s">
        <v>89</v>
      </c>
      <c r="AF2989" t="s">
        <v>190</v>
      </c>
      <c r="AG2989">
        <v>8929758003</v>
      </c>
      <c r="AK2989">
        <v>0</v>
      </c>
      <c r="AL2989">
        <v>0</v>
      </c>
      <c r="AN2989">
        <v>427</v>
      </c>
      <c r="AV2989">
        <v>407</v>
      </c>
      <c r="AW2989">
        <v>10.17</v>
      </c>
      <c r="AX2989">
        <v>407</v>
      </c>
      <c r="AY2989">
        <v>10.17</v>
      </c>
      <c r="AZ2989">
        <v>407</v>
      </c>
    </row>
    <row r="2990" spans="1:55" x14ac:dyDescent="0.25">
      <c r="A2990" t="s">
        <v>54</v>
      </c>
      <c r="B2990">
        <v>110027</v>
      </c>
      <c r="C2990" t="s">
        <v>55</v>
      </c>
      <c r="D2990" t="s">
        <v>56</v>
      </c>
      <c r="E2990" s="1">
        <v>45980</v>
      </c>
      <c r="F2990" t="s">
        <v>3479</v>
      </c>
      <c r="G2990" t="s">
        <v>67</v>
      </c>
      <c r="J2990" s="3">
        <v>45981</v>
      </c>
      <c r="K2990" t="s">
        <v>5760</v>
      </c>
      <c r="L2990" t="s">
        <v>59</v>
      </c>
      <c r="M2990">
        <v>418</v>
      </c>
      <c r="N2990">
        <v>0</v>
      </c>
      <c r="O2990">
        <v>0</v>
      </c>
      <c r="P2990">
        <v>418</v>
      </c>
      <c r="Q2990">
        <v>0</v>
      </c>
      <c r="R2990">
        <v>20.9</v>
      </c>
      <c r="S2990">
        <v>0.1</v>
      </c>
      <c r="T2990">
        <v>0</v>
      </c>
      <c r="U2990">
        <v>439</v>
      </c>
      <c r="V2990">
        <v>439</v>
      </c>
      <c r="W2990">
        <v>0</v>
      </c>
      <c r="X2990" t="s">
        <v>68</v>
      </c>
      <c r="Y2990">
        <v>105.71</v>
      </c>
      <c r="Z2990">
        <v>5.46</v>
      </c>
      <c r="AA2990" t="s">
        <v>74</v>
      </c>
      <c r="AB2990" t="s">
        <v>75</v>
      </c>
      <c r="AE2990" t="s">
        <v>632</v>
      </c>
      <c r="AF2990" t="s">
        <v>633</v>
      </c>
      <c r="AG2990">
        <v>9874123650</v>
      </c>
      <c r="AK2990">
        <v>0</v>
      </c>
      <c r="AL2990">
        <v>0</v>
      </c>
      <c r="AN2990">
        <v>439</v>
      </c>
      <c r="AV2990">
        <v>418</v>
      </c>
      <c r="AW2990">
        <v>10.45</v>
      </c>
      <c r="AX2990">
        <v>418</v>
      </c>
      <c r="AY2990">
        <v>10.45</v>
      </c>
      <c r="AZ2990">
        <v>418</v>
      </c>
    </row>
    <row r="2991" spans="1:55" x14ac:dyDescent="0.25">
      <c r="A2991" t="s">
        <v>54</v>
      </c>
      <c r="B2991">
        <v>110027</v>
      </c>
      <c r="C2991" t="s">
        <v>55</v>
      </c>
      <c r="D2991" t="s">
        <v>56</v>
      </c>
      <c r="E2991" s="1">
        <v>45980</v>
      </c>
      <c r="F2991" t="s">
        <v>3480</v>
      </c>
      <c r="G2991" t="s">
        <v>63</v>
      </c>
      <c r="H2991" s="4">
        <v>222547000000000</v>
      </c>
      <c r="I2991">
        <v>29811</v>
      </c>
      <c r="J2991" s="3">
        <v>45981.00277777778</v>
      </c>
      <c r="K2991" t="s">
        <v>5760</v>
      </c>
      <c r="L2991" t="s">
        <v>59</v>
      </c>
      <c r="M2991">
        <v>198</v>
      </c>
      <c r="N2991">
        <v>-20</v>
      </c>
      <c r="O2991">
        <v>0</v>
      </c>
      <c r="P2991">
        <v>178</v>
      </c>
      <c r="Q2991">
        <v>32</v>
      </c>
      <c r="R2991">
        <v>0</v>
      </c>
      <c r="S2991">
        <v>0</v>
      </c>
      <c r="T2991">
        <v>0</v>
      </c>
      <c r="U2991">
        <v>210</v>
      </c>
      <c r="V2991">
        <v>210</v>
      </c>
      <c r="W2991">
        <v>0</v>
      </c>
      <c r="X2991" t="s">
        <v>64</v>
      </c>
      <c r="Y2991">
        <v>37.54</v>
      </c>
      <c r="Z2991">
        <v>3.92</v>
      </c>
      <c r="AA2991" t="s">
        <v>65</v>
      </c>
      <c r="AB2991" t="s">
        <v>56</v>
      </c>
      <c r="AC2991">
        <v>7528</v>
      </c>
      <c r="AK2991">
        <v>32</v>
      </c>
      <c r="AL2991">
        <v>0</v>
      </c>
      <c r="AS2991">
        <v>210</v>
      </c>
      <c r="AZ2991">
        <v>178</v>
      </c>
      <c r="BB2991">
        <v>32</v>
      </c>
    </row>
    <row r="2992" spans="1:55" x14ac:dyDescent="0.25">
      <c r="A2992" t="s">
        <v>54</v>
      </c>
      <c r="B2992">
        <v>110027</v>
      </c>
      <c r="C2992" t="s">
        <v>55</v>
      </c>
      <c r="D2992" t="s">
        <v>56</v>
      </c>
      <c r="E2992" s="1">
        <v>45980</v>
      </c>
      <c r="F2992" t="s">
        <v>3481</v>
      </c>
      <c r="G2992" t="s">
        <v>67</v>
      </c>
      <c r="J2992" s="3">
        <v>45981.005555555559</v>
      </c>
      <c r="K2992" t="s">
        <v>5760</v>
      </c>
      <c r="L2992" t="s">
        <v>59</v>
      </c>
      <c r="M2992">
        <v>299</v>
      </c>
      <c r="N2992">
        <v>0</v>
      </c>
      <c r="O2992">
        <v>0</v>
      </c>
      <c r="P2992">
        <v>299</v>
      </c>
      <c r="Q2992">
        <v>0</v>
      </c>
      <c r="R2992">
        <v>14.96</v>
      </c>
      <c r="S2992">
        <v>0.04</v>
      </c>
      <c r="T2992">
        <v>0</v>
      </c>
      <c r="U2992">
        <v>314</v>
      </c>
      <c r="V2992">
        <v>314</v>
      </c>
      <c r="W2992">
        <v>0</v>
      </c>
      <c r="X2992" t="s">
        <v>68</v>
      </c>
      <c r="Y2992">
        <v>61.67</v>
      </c>
      <c r="Z2992">
        <v>8.7200000000000006</v>
      </c>
      <c r="AA2992" t="s">
        <v>74</v>
      </c>
      <c r="AB2992" t="s">
        <v>75</v>
      </c>
      <c r="AE2992" t="s">
        <v>632</v>
      </c>
      <c r="AF2992" t="s">
        <v>633</v>
      </c>
      <c r="AG2992">
        <v>9874123650</v>
      </c>
      <c r="AK2992">
        <v>0</v>
      </c>
      <c r="AL2992">
        <v>0</v>
      </c>
      <c r="AN2992">
        <v>314</v>
      </c>
      <c r="AV2992">
        <v>299</v>
      </c>
      <c r="AW2992">
        <v>7.48</v>
      </c>
      <c r="AX2992">
        <v>299</v>
      </c>
      <c r="AY2992">
        <v>7.48</v>
      </c>
      <c r="AZ2992">
        <v>299</v>
      </c>
    </row>
    <row r="2993" spans="1:55" x14ac:dyDescent="0.25">
      <c r="A2993" t="s">
        <v>54</v>
      </c>
      <c r="B2993">
        <v>110027</v>
      </c>
      <c r="C2993" t="s">
        <v>55</v>
      </c>
      <c r="D2993" t="s">
        <v>56</v>
      </c>
      <c r="E2993" s="1">
        <v>45980</v>
      </c>
      <c r="F2993" t="s">
        <v>3482</v>
      </c>
      <c r="G2993" t="s">
        <v>67</v>
      </c>
      <c r="J2993" s="3">
        <v>45981.011111111111</v>
      </c>
      <c r="K2993" t="s">
        <v>5760</v>
      </c>
      <c r="L2993" t="s">
        <v>59</v>
      </c>
      <c r="M2993">
        <v>189</v>
      </c>
      <c r="N2993">
        <v>0</v>
      </c>
      <c r="O2993">
        <v>0</v>
      </c>
      <c r="P2993">
        <v>189</v>
      </c>
      <c r="Q2993">
        <v>0</v>
      </c>
      <c r="R2993">
        <v>9.4600000000000009</v>
      </c>
      <c r="S2993">
        <v>-0.46</v>
      </c>
      <c r="T2993">
        <v>0</v>
      </c>
      <c r="U2993">
        <v>198</v>
      </c>
      <c r="V2993">
        <v>198</v>
      </c>
      <c r="W2993">
        <v>0</v>
      </c>
      <c r="X2993" t="s">
        <v>68</v>
      </c>
      <c r="Y2993">
        <v>47.67</v>
      </c>
      <c r="Z2993">
        <v>1.96</v>
      </c>
      <c r="AA2993" t="s">
        <v>74</v>
      </c>
      <c r="AB2993" t="s">
        <v>75</v>
      </c>
      <c r="AE2993" t="s">
        <v>89</v>
      </c>
      <c r="AF2993" t="s">
        <v>190</v>
      </c>
      <c r="AG2993">
        <v>8929758003</v>
      </c>
      <c r="AK2993">
        <v>0</v>
      </c>
      <c r="AL2993">
        <v>0</v>
      </c>
      <c r="AN2993">
        <v>198</v>
      </c>
      <c r="AV2993">
        <v>189</v>
      </c>
      <c r="AW2993">
        <v>4.7300000000000004</v>
      </c>
      <c r="AX2993">
        <v>189</v>
      </c>
      <c r="AY2993">
        <v>4.7300000000000004</v>
      </c>
      <c r="AZ2993">
        <v>189</v>
      </c>
    </row>
    <row r="2994" spans="1:55" x14ac:dyDescent="0.25">
      <c r="A2994" t="s">
        <v>54</v>
      </c>
      <c r="B2994">
        <v>110027</v>
      </c>
      <c r="C2994" t="s">
        <v>55</v>
      </c>
      <c r="D2994" t="s">
        <v>56</v>
      </c>
      <c r="E2994" s="1">
        <v>45980</v>
      </c>
      <c r="F2994" t="s">
        <v>3483</v>
      </c>
      <c r="G2994" t="s">
        <v>67</v>
      </c>
      <c r="J2994" s="3">
        <v>45981.011111111111</v>
      </c>
      <c r="K2994" t="s">
        <v>5760</v>
      </c>
      <c r="L2994" t="s">
        <v>59</v>
      </c>
      <c r="M2994">
        <v>278</v>
      </c>
      <c r="N2994">
        <v>0</v>
      </c>
      <c r="O2994">
        <v>0</v>
      </c>
      <c r="P2994">
        <v>278</v>
      </c>
      <c r="Q2994">
        <v>0</v>
      </c>
      <c r="R2994">
        <v>13.9</v>
      </c>
      <c r="S2994">
        <v>0.1</v>
      </c>
      <c r="T2994">
        <v>0</v>
      </c>
      <c r="U2994">
        <v>292</v>
      </c>
      <c r="V2994">
        <v>292</v>
      </c>
      <c r="W2994">
        <v>0</v>
      </c>
      <c r="X2994" t="s">
        <v>68</v>
      </c>
      <c r="Y2994">
        <v>46.04</v>
      </c>
      <c r="Z2994">
        <v>12.23</v>
      </c>
      <c r="AA2994" t="s">
        <v>74</v>
      </c>
      <c r="AB2994" t="s">
        <v>75</v>
      </c>
      <c r="AE2994" t="s">
        <v>632</v>
      </c>
      <c r="AF2994" t="s">
        <v>633</v>
      </c>
      <c r="AG2994">
        <v>9874123650</v>
      </c>
      <c r="AK2994">
        <v>0</v>
      </c>
      <c r="AL2994">
        <v>0</v>
      </c>
      <c r="AN2994">
        <v>292</v>
      </c>
      <c r="AV2994">
        <v>278</v>
      </c>
      <c r="AW2994">
        <v>6.95</v>
      </c>
      <c r="AX2994">
        <v>278</v>
      </c>
      <c r="AY2994">
        <v>6.95</v>
      </c>
      <c r="AZ2994">
        <v>278</v>
      </c>
    </row>
    <row r="2995" spans="1:55" x14ac:dyDescent="0.25">
      <c r="A2995" t="s">
        <v>54</v>
      </c>
      <c r="B2995">
        <v>110027</v>
      </c>
      <c r="C2995" t="s">
        <v>55</v>
      </c>
      <c r="D2995" t="s">
        <v>56</v>
      </c>
      <c r="E2995" s="1">
        <v>45980</v>
      </c>
      <c r="F2995" t="s">
        <v>3484</v>
      </c>
      <c r="G2995" t="s">
        <v>63</v>
      </c>
      <c r="H2995" s="4">
        <v>222548000000000</v>
      </c>
      <c r="I2995">
        <v>29811</v>
      </c>
      <c r="J2995" s="3">
        <v>45981.011805555558</v>
      </c>
      <c r="K2995" t="s">
        <v>5760</v>
      </c>
      <c r="L2995" t="s">
        <v>59</v>
      </c>
      <c r="M2995">
        <v>248</v>
      </c>
      <c r="N2995">
        <v>-90</v>
      </c>
      <c r="O2995">
        <v>0</v>
      </c>
      <c r="P2995">
        <v>158</v>
      </c>
      <c r="Q2995">
        <v>32</v>
      </c>
      <c r="R2995">
        <v>0</v>
      </c>
      <c r="S2995">
        <v>0</v>
      </c>
      <c r="T2995">
        <v>0</v>
      </c>
      <c r="U2995">
        <v>190</v>
      </c>
      <c r="V2995">
        <v>190</v>
      </c>
      <c r="W2995">
        <v>0</v>
      </c>
      <c r="X2995" t="s">
        <v>64</v>
      </c>
      <c r="Y2995">
        <v>56.42</v>
      </c>
      <c r="Z2995">
        <v>5.53</v>
      </c>
      <c r="AA2995" t="s">
        <v>65</v>
      </c>
      <c r="AB2995" t="s">
        <v>56</v>
      </c>
      <c r="AC2995">
        <v>7063</v>
      </c>
      <c r="AK2995">
        <v>32</v>
      </c>
      <c r="AL2995">
        <v>0</v>
      </c>
      <c r="AS2995">
        <v>190</v>
      </c>
      <c r="AZ2995">
        <v>158</v>
      </c>
      <c r="BB2995">
        <v>32</v>
      </c>
    </row>
    <row r="2996" spans="1:55" x14ac:dyDescent="0.25">
      <c r="A2996" t="s">
        <v>54</v>
      </c>
      <c r="B2996">
        <v>110027</v>
      </c>
      <c r="C2996" t="s">
        <v>55</v>
      </c>
      <c r="D2996" t="s">
        <v>56</v>
      </c>
      <c r="E2996" s="1">
        <v>45980</v>
      </c>
      <c r="F2996" t="s">
        <v>3485</v>
      </c>
      <c r="G2996" t="s">
        <v>67</v>
      </c>
      <c r="J2996" s="3">
        <v>45981.019444444442</v>
      </c>
      <c r="K2996" t="s">
        <v>5760</v>
      </c>
      <c r="L2996" t="s">
        <v>59</v>
      </c>
      <c r="M2996">
        <v>99</v>
      </c>
      <c r="N2996">
        <v>0</v>
      </c>
      <c r="O2996">
        <v>0</v>
      </c>
      <c r="P2996">
        <v>99</v>
      </c>
      <c r="Q2996">
        <v>0</v>
      </c>
      <c r="R2996">
        <v>4.96</v>
      </c>
      <c r="S2996">
        <v>0.04</v>
      </c>
      <c r="T2996">
        <v>0</v>
      </c>
      <c r="U2996">
        <v>104</v>
      </c>
      <c r="V2996">
        <v>104</v>
      </c>
      <c r="W2996">
        <v>0</v>
      </c>
      <c r="X2996" t="s">
        <v>68</v>
      </c>
      <c r="Y2996">
        <v>22.05</v>
      </c>
      <c r="Z2996">
        <v>1.96</v>
      </c>
      <c r="AA2996" t="s">
        <v>74</v>
      </c>
      <c r="AB2996" t="s">
        <v>75</v>
      </c>
      <c r="AE2996" t="s">
        <v>730</v>
      </c>
      <c r="AF2996" t="s">
        <v>731</v>
      </c>
      <c r="AG2996">
        <v>9999777722</v>
      </c>
      <c r="AK2996">
        <v>0</v>
      </c>
      <c r="AL2996">
        <v>0</v>
      </c>
      <c r="AN2996">
        <v>104</v>
      </c>
      <c r="AV2996">
        <v>99</v>
      </c>
      <c r="AW2996">
        <v>2.48</v>
      </c>
      <c r="AX2996">
        <v>99</v>
      </c>
      <c r="AY2996">
        <v>2.48</v>
      </c>
      <c r="AZ2996">
        <v>99</v>
      </c>
    </row>
    <row r="2997" spans="1:55" x14ac:dyDescent="0.25">
      <c r="A2997" t="s">
        <v>54</v>
      </c>
      <c r="B2997">
        <v>110027</v>
      </c>
      <c r="C2997" t="s">
        <v>55</v>
      </c>
      <c r="D2997" t="s">
        <v>56</v>
      </c>
      <c r="E2997" s="1">
        <v>45980</v>
      </c>
      <c r="F2997" t="s">
        <v>3486</v>
      </c>
      <c r="G2997" t="s">
        <v>63</v>
      </c>
      <c r="H2997" s="4">
        <v>222548000000000</v>
      </c>
      <c r="I2997">
        <v>29811</v>
      </c>
      <c r="J2997" s="3">
        <v>45981.020833333336</v>
      </c>
      <c r="K2997" t="s">
        <v>5760</v>
      </c>
      <c r="L2997" t="s">
        <v>59</v>
      </c>
      <c r="M2997">
        <v>556</v>
      </c>
      <c r="N2997">
        <v>-93.74</v>
      </c>
      <c r="O2997">
        <v>0</v>
      </c>
      <c r="P2997">
        <v>462.26</v>
      </c>
      <c r="Q2997">
        <v>32</v>
      </c>
      <c r="R2997">
        <v>0</v>
      </c>
      <c r="S2997">
        <v>-0.26</v>
      </c>
      <c r="T2997">
        <v>0</v>
      </c>
      <c r="U2997">
        <v>494</v>
      </c>
      <c r="V2997">
        <v>494</v>
      </c>
      <c r="W2997">
        <v>0</v>
      </c>
      <c r="X2997" t="s">
        <v>64</v>
      </c>
      <c r="Y2997">
        <v>106.08</v>
      </c>
      <c r="Z2997">
        <v>13.36</v>
      </c>
      <c r="AA2997" t="s">
        <v>65</v>
      </c>
      <c r="AB2997" t="s">
        <v>56</v>
      </c>
      <c r="AC2997">
        <v>5304</v>
      </c>
      <c r="AK2997">
        <v>32</v>
      </c>
      <c r="AL2997">
        <v>0</v>
      </c>
      <c r="AS2997">
        <v>494</v>
      </c>
      <c r="AZ2997">
        <v>462.26</v>
      </c>
      <c r="BB2997">
        <v>32</v>
      </c>
    </row>
    <row r="2998" spans="1:55" x14ac:dyDescent="0.25">
      <c r="A2998" t="s">
        <v>54</v>
      </c>
      <c r="B2998">
        <v>110027</v>
      </c>
      <c r="C2998" t="s">
        <v>55</v>
      </c>
      <c r="D2998" t="s">
        <v>56</v>
      </c>
      <c r="E2998" s="1">
        <v>45980</v>
      </c>
      <c r="F2998" t="s">
        <v>3487</v>
      </c>
      <c r="G2998" t="s">
        <v>63</v>
      </c>
      <c r="H2998" s="4">
        <v>222549000000000</v>
      </c>
      <c r="I2998">
        <v>29811</v>
      </c>
      <c r="J2998" s="3">
        <v>45981.027083333334</v>
      </c>
      <c r="K2998" t="s">
        <v>5760</v>
      </c>
      <c r="L2998" t="s">
        <v>59</v>
      </c>
      <c r="M2998">
        <v>219</v>
      </c>
      <c r="N2998">
        <v>-90</v>
      </c>
      <c r="O2998">
        <v>0</v>
      </c>
      <c r="P2998">
        <v>129</v>
      </c>
      <c r="Q2998">
        <v>32</v>
      </c>
      <c r="R2998">
        <v>0</v>
      </c>
      <c r="S2998">
        <v>0</v>
      </c>
      <c r="T2998">
        <v>0</v>
      </c>
      <c r="U2998">
        <v>161</v>
      </c>
      <c r="V2998">
        <v>161</v>
      </c>
      <c r="W2998">
        <v>0</v>
      </c>
      <c r="X2998" t="s">
        <v>64</v>
      </c>
      <c r="Y2998">
        <v>42.17</v>
      </c>
      <c r="Z2998">
        <v>4.26</v>
      </c>
      <c r="AA2998" t="s">
        <v>65</v>
      </c>
      <c r="AB2998" t="s">
        <v>56</v>
      </c>
      <c r="AC2998">
        <v>3563</v>
      </c>
      <c r="AK2998">
        <v>32</v>
      </c>
      <c r="AL2998">
        <v>0</v>
      </c>
      <c r="AS2998">
        <v>161</v>
      </c>
      <c r="AZ2998">
        <v>129</v>
      </c>
      <c r="BB2998">
        <v>32</v>
      </c>
    </row>
    <row r="2999" spans="1:55" x14ac:dyDescent="0.25">
      <c r="A2999" t="s">
        <v>54</v>
      </c>
      <c r="B2999">
        <v>110027</v>
      </c>
      <c r="C2999" t="s">
        <v>55</v>
      </c>
      <c r="D2999" t="s">
        <v>56</v>
      </c>
      <c r="E2999" s="1">
        <v>45980</v>
      </c>
      <c r="F2999" t="s">
        <v>3488</v>
      </c>
      <c r="G2999" t="s">
        <v>63</v>
      </c>
      <c r="H2999" s="4">
        <v>222549000000000</v>
      </c>
      <c r="I2999">
        <v>29811</v>
      </c>
      <c r="J2999" s="3">
        <v>45981.027083333334</v>
      </c>
      <c r="K2999" t="s">
        <v>5760</v>
      </c>
      <c r="L2999" t="s">
        <v>59</v>
      </c>
      <c r="M2999">
        <v>285.66000000000003</v>
      </c>
      <c r="N2999">
        <v>-93.74</v>
      </c>
      <c r="O2999">
        <v>0</v>
      </c>
      <c r="P2999">
        <v>191.92</v>
      </c>
      <c r="Q2999">
        <v>32</v>
      </c>
      <c r="R2999">
        <v>0</v>
      </c>
      <c r="S2999">
        <v>0.08</v>
      </c>
      <c r="T2999">
        <v>0</v>
      </c>
      <c r="U2999">
        <v>224</v>
      </c>
      <c r="V2999">
        <v>224</v>
      </c>
      <c r="W2999">
        <v>0</v>
      </c>
      <c r="X2999" t="s">
        <v>64</v>
      </c>
      <c r="Y2999">
        <v>62.82</v>
      </c>
      <c r="Z2999">
        <v>5.44</v>
      </c>
      <c r="AA2999" t="s">
        <v>65</v>
      </c>
      <c r="AB2999" t="s">
        <v>56</v>
      </c>
      <c r="AC2999">
        <v>4491</v>
      </c>
      <c r="AK2999">
        <v>32</v>
      </c>
      <c r="AL2999">
        <v>0</v>
      </c>
      <c r="AS2999">
        <v>224</v>
      </c>
      <c r="AZ2999">
        <v>191.92</v>
      </c>
      <c r="BB2999">
        <v>32</v>
      </c>
    </row>
    <row r="3000" spans="1:55" x14ac:dyDescent="0.25">
      <c r="A3000" t="s">
        <v>54</v>
      </c>
      <c r="B3000">
        <v>110027</v>
      </c>
      <c r="C3000" t="s">
        <v>55</v>
      </c>
      <c r="D3000" t="s">
        <v>56</v>
      </c>
      <c r="E3000" s="1">
        <v>45980</v>
      </c>
      <c r="F3000" t="s">
        <v>3489</v>
      </c>
      <c r="G3000" t="s">
        <v>58</v>
      </c>
      <c r="H3000">
        <v>7486717035</v>
      </c>
      <c r="I3000">
        <v>18528960</v>
      </c>
      <c r="J3000" s="3">
        <v>45981.029861111114</v>
      </c>
      <c r="K3000" t="s">
        <v>5760</v>
      </c>
      <c r="L3000" t="s">
        <v>59</v>
      </c>
      <c r="M3000">
        <v>638</v>
      </c>
      <c r="N3000">
        <v>-174.5</v>
      </c>
      <c r="O3000">
        <v>0</v>
      </c>
      <c r="P3000">
        <v>463.5</v>
      </c>
      <c r="Q3000">
        <v>32</v>
      </c>
      <c r="R3000">
        <v>0</v>
      </c>
      <c r="S3000">
        <v>0</v>
      </c>
      <c r="T3000">
        <v>0</v>
      </c>
      <c r="U3000">
        <v>495.5</v>
      </c>
      <c r="V3000">
        <v>495.5</v>
      </c>
      <c r="W3000">
        <v>0</v>
      </c>
      <c r="X3000" t="s">
        <v>60</v>
      </c>
      <c r="Y3000">
        <v>126.21</v>
      </c>
      <c r="Z3000">
        <v>9.75</v>
      </c>
      <c r="AA3000" t="s">
        <v>61</v>
      </c>
      <c r="AB3000" t="s">
        <v>56</v>
      </c>
      <c r="AC3000">
        <v>7035</v>
      </c>
      <c r="AK3000">
        <v>32</v>
      </c>
      <c r="AL3000">
        <v>0</v>
      </c>
      <c r="AT3000">
        <v>495.5</v>
      </c>
      <c r="AZ3000">
        <v>463.5</v>
      </c>
      <c r="BC3000">
        <v>32</v>
      </c>
    </row>
    <row r="3001" spans="1:55" x14ac:dyDescent="0.25">
      <c r="A3001" t="s">
        <v>54</v>
      </c>
      <c r="B3001">
        <v>110027</v>
      </c>
      <c r="C3001" t="s">
        <v>55</v>
      </c>
      <c r="D3001" t="s">
        <v>56</v>
      </c>
      <c r="E3001" s="1">
        <v>45980</v>
      </c>
      <c r="F3001" t="s">
        <v>3490</v>
      </c>
      <c r="G3001" t="s">
        <v>58</v>
      </c>
      <c r="H3001">
        <v>7499388479</v>
      </c>
      <c r="I3001">
        <v>18528960</v>
      </c>
      <c r="J3001" s="3">
        <v>45981.03402777778</v>
      </c>
      <c r="K3001" t="s">
        <v>5760</v>
      </c>
      <c r="L3001" t="s">
        <v>59</v>
      </c>
      <c r="M3001">
        <v>259</v>
      </c>
      <c r="N3001">
        <v>-100</v>
      </c>
      <c r="O3001">
        <v>0</v>
      </c>
      <c r="P3001">
        <v>159</v>
      </c>
      <c r="Q3001">
        <v>32</v>
      </c>
      <c r="R3001">
        <v>0</v>
      </c>
      <c r="S3001">
        <v>0</v>
      </c>
      <c r="T3001">
        <v>0</v>
      </c>
      <c r="U3001">
        <v>191</v>
      </c>
      <c r="V3001">
        <v>191</v>
      </c>
      <c r="W3001">
        <v>0</v>
      </c>
      <c r="X3001" t="s">
        <v>60</v>
      </c>
      <c r="Y3001">
        <v>48.85</v>
      </c>
      <c r="Z3001">
        <v>4.76</v>
      </c>
      <c r="AA3001" t="s">
        <v>61</v>
      </c>
      <c r="AB3001" t="s">
        <v>56</v>
      </c>
      <c r="AC3001">
        <v>8479</v>
      </c>
      <c r="AK3001">
        <v>32</v>
      </c>
      <c r="AL3001">
        <v>0</v>
      </c>
      <c r="AT3001">
        <v>191</v>
      </c>
      <c r="AZ3001">
        <v>159</v>
      </c>
      <c r="BC3001">
        <v>32</v>
      </c>
    </row>
    <row r="3002" spans="1:55" x14ac:dyDescent="0.25">
      <c r="A3002" t="s">
        <v>54</v>
      </c>
      <c r="B3002">
        <v>110027</v>
      </c>
      <c r="C3002" t="s">
        <v>55</v>
      </c>
      <c r="D3002" t="s">
        <v>56</v>
      </c>
      <c r="E3002" s="1">
        <v>45980</v>
      </c>
      <c r="F3002" t="s">
        <v>3491</v>
      </c>
      <c r="G3002" t="s">
        <v>58</v>
      </c>
      <c r="H3002">
        <v>7497844825</v>
      </c>
      <c r="I3002">
        <v>18528960</v>
      </c>
      <c r="J3002" s="3">
        <v>45981.034722222219</v>
      </c>
      <c r="K3002" t="s">
        <v>5760</v>
      </c>
      <c r="L3002" t="s">
        <v>59</v>
      </c>
      <c r="M3002">
        <v>744</v>
      </c>
      <c r="N3002">
        <v>-140</v>
      </c>
      <c r="O3002">
        <v>0</v>
      </c>
      <c r="P3002">
        <v>604</v>
      </c>
      <c r="Q3002">
        <v>32</v>
      </c>
      <c r="R3002">
        <v>0</v>
      </c>
      <c r="S3002">
        <v>0</v>
      </c>
      <c r="T3002">
        <v>0</v>
      </c>
      <c r="U3002">
        <v>636</v>
      </c>
      <c r="V3002">
        <v>636</v>
      </c>
      <c r="W3002">
        <v>0</v>
      </c>
      <c r="X3002" t="s">
        <v>60</v>
      </c>
      <c r="Y3002">
        <v>128.52000000000001</v>
      </c>
      <c r="Z3002">
        <v>14.97</v>
      </c>
      <c r="AA3002" t="s">
        <v>61</v>
      </c>
      <c r="AB3002" t="s">
        <v>56</v>
      </c>
      <c r="AC3002">
        <v>4825</v>
      </c>
      <c r="AK3002">
        <v>32</v>
      </c>
      <c r="AL3002">
        <v>0</v>
      </c>
      <c r="AT3002">
        <v>636</v>
      </c>
      <c r="AZ3002">
        <v>604</v>
      </c>
      <c r="BC3002">
        <v>32</v>
      </c>
    </row>
    <row r="3003" spans="1:55" x14ac:dyDescent="0.25">
      <c r="A3003" t="s">
        <v>54</v>
      </c>
      <c r="B3003">
        <v>110027</v>
      </c>
      <c r="C3003" t="s">
        <v>55</v>
      </c>
      <c r="D3003" t="s">
        <v>56</v>
      </c>
      <c r="E3003" s="1">
        <v>45980</v>
      </c>
      <c r="F3003" t="s">
        <v>3492</v>
      </c>
      <c r="G3003" t="s">
        <v>58</v>
      </c>
      <c r="H3003">
        <v>7500037070</v>
      </c>
      <c r="I3003">
        <v>18528960</v>
      </c>
      <c r="J3003" s="3">
        <v>45981.034722222219</v>
      </c>
      <c r="K3003" t="s">
        <v>5760</v>
      </c>
      <c r="L3003" t="s">
        <v>59</v>
      </c>
      <c r="M3003">
        <v>159</v>
      </c>
      <c r="N3003">
        <v>-79.5</v>
      </c>
      <c r="O3003">
        <v>0</v>
      </c>
      <c r="P3003">
        <v>79.5</v>
      </c>
      <c r="Q3003">
        <v>32</v>
      </c>
      <c r="R3003">
        <v>0</v>
      </c>
      <c r="S3003">
        <v>0</v>
      </c>
      <c r="T3003">
        <v>0</v>
      </c>
      <c r="U3003">
        <v>111.5</v>
      </c>
      <c r="V3003">
        <v>111.5</v>
      </c>
      <c r="W3003">
        <v>0</v>
      </c>
      <c r="X3003" t="s">
        <v>60</v>
      </c>
      <c r="Y3003">
        <v>22.54</v>
      </c>
      <c r="Z3003">
        <v>3.92</v>
      </c>
      <c r="AA3003" t="s">
        <v>61</v>
      </c>
      <c r="AB3003" t="s">
        <v>56</v>
      </c>
      <c r="AC3003">
        <v>7070</v>
      </c>
      <c r="AK3003">
        <v>32</v>
      </c>
      <c r="AL3003">
        <v>0</v>
      </c>
      <c r="AT3003">
        <v>111.5</v>
      </c>
      <c r="AZ3003">
        <v>79.5</v>
      </c>
      <c r="BC3003">
        <v>32</v>
      </c>
    </row>
    <row r="3004" spans="1:55" x14ac:dyDescent="0.25">
      <c r="A3004" t="s">
        <v>54</v>
      </c>
      <c r="B3004">
        <v>110027</v>
      </c>
      <c r="C3004" t="s">
        <v>55</v>
      </c>
      <c r="D3004" t="s">
        <v>56</v>
      </c>
      <c r="E3004" s="1">
        <v>45980</v>
      </c>
      <c r="F3004" t="s">
        <v>3493</v>
      </c>
      <c r="G3004" t="s">
        <v>67</v>
      </c>
      <c r="J3004" s="3">
        <v>45981.038194444445</v>
      </c>
      <c r="K3004" t="s">
        <v>5760</v>
      </c>
      <c r="L3004" t="s">
        <v>59</v>
      </c>
      <c r="M3004">
        <v>368</v>
      </c>
      <c r="N3004">
        <v>0</v>
      </c>
      <c r="O3004">
        <v>0</v>
      </c>
      <c r="P3004">
        <v>368</v>
      </c>
      <c r="Q3004">
        <v>0</v>
      </c>
      <c r="R3004">
        <v>18.399999999999999</v>
      </c>
      <c r="S3004">
        <v>-0.4</v>
      </c>
      <c r="T3004">
        <v>0</v>
      </c>
      <c r="U3004">
        <v>386</v>
      </c>
      <c r="V3004">
        <v>386</v>
      </c>
      <c r="W3004">
        <v>0</v>
      </c>
      <c r="X3004" t="s">
        <v>73</v>
      </c>
      <c r="Y3004">
        <v>83.49</v>
      </c>
      <c r="Z3004">
        <v>5.0999999999999996</v>
      </c>
      <c r="AA3004" t="s">
        <v>74</v>
      </c>
      <c r="AB3004" t="s">
        <v>75</v>
      </c>
      <c r="AE3004" t="s">
        <v>730</v>
      </c>
      <c r="AF3004" t="s">
        <v>731</v>
      </c>
      <c r="AG3004">
        <v>9999777722</v>
      </c>
      <c r="AK3004">
        <v>0</v>
      </c>
      <c r="AL3004">
        <v>0</v>
      </c>
      <c r="AM3004">
        <v>386</v>
      </c>
      <c r="AV3004">
        <v>368</v>
      </c>
      <c r="AW3004">
        <v>9.1999999999999993</v>
      </c>
      <c r="AX3004">
        <v>368</v>
      </c>
      <c r="AY3004">
        <v>9.1999999999999993</v>
      </c>
      <c r="AZ3004">
        <v>368</v>
      </c>
    </row>
    <row r="3005" spans="1:55" x14ac:dyDescent="0.25">
      <c r="A3005" t="s">
        <v>54</v>
      </c>
      <c r="B3005">
        <v>110027</v>
      </c>
      <c r="C3005" t="s">
        <v>55</v>
      </c>
      <c r="D3005" t="s">
        <v>56</v>
      </c>
      <c r="E3005" s="1">
        <v>45980</v>
      </c>
      <c r="F3005" t="s">
        <v>3494</v>
      </c>
      <c r="G3005" t="s">
        <v>63</v>
      </c>
      <c r="H3005" s="4">
        <v>222550000000000</v>
      </c>
      <c r="I3005">
        <v>29811</v>
      </c>
      <c r="J3005" s="3">
        <v>45981.040972222225</v>
      </c>
      <c r="K3005" t="s">
        <v>5760</v>
      </c>
      <c r="L3005" t="s">
        <v>59</v>
      </c>
      <c r="M3005">
        <v>897</v>
      </c>
      <c r="N3005">
        <v>-424.63</v>
      </c>
      <c r="O3005">
        <v>0</v>
      </c>
      <c r="P3005">
        <v>472.37</v>
      </c>
      <c r="Q3005">
        <v>32</v>
      </c>
      <c r="R3005">
        <v>0</v>
      </c>
      <c r="S3005">
        <v>-0.37</v>
      </c>
      <c r="T3005">
        <v>0</v>
      </c>
      <c r="U3005">
        <v>504</v>
      </c>
      <c r="V3005">
        <v>504</v>
      </c>
      <c r="W3005">
        <v>0</v>
      </c>
      <c r="X3005" t="s">
        <v>64</v>
      </c>
      <c r="Y3005">
        <v>148.82</v>
      </c>
      <c r="Z3005">
        <v>12.9</v>
      </c>
      <c r="AA3005" t="s">
        <v>65</v>
      </c>
      <c r="AB3005" t="s">
        <v>56</v>
      </c>
      <c r="AC3005">
        <v>5817</v>
      </c>
      <c r="AK3005">
        <v>32</v>
      </c>
      <c r="AL3005">
        <v>0</v>
      </c>
      <c r="AS3005">
        <v>504</v>
      </c>
      <c r="AZ3005">
        <v>472.37</v>
      </c>
      <c r="BB3005">
        <v>32</v>
      </c>
    </row>
    <row r="3006" spans="1:55" x14ac:dyDescent="0.25">
      <c r="A3006" t="s">
        <v>54</v>
      </c>
      <c r="B3006">
        <v>110027</v>
      </c>
      <c r="C3006" t="s">
        <v>55</v>
      </c>
      <c r="D3006" t="s">
        <v>56</v>
      </c>
      <c r="E3006" s="1">
        <v>45980</v>
      </c>
      <c r="F3006" t="s">
        <v>3495</v>
      </c>
      <c r="G3006" t="s">
        <v>63</v>
      </c>
      <c r="H3006" s="4">
        <v>222550000000000</v>
      </c>
      <c r="I3006">
        <v>29811</v>
      </c>
      <c r="J3006" s="3">
        <v>45981.041666666664</v>
      </c>
      <c r="K3006" t="s">
        <v>5760</v>
      </c>
      <c r="L3006" t="s">
        <v>59</v>
      </c>
      <c r="M3006">
        <v>248</v>
      </c>
      <c r="N3006">
        <v>-90</v>
      </c>
      <c r="O3006">
        <v>0</v>
      </c>
      <c r="P3006">
        <v>158</v>
      </c>
      <c r="Q3006">
        <v>32</v>
      </c>
      <c r="R3006">
        <v>0</v>
      </c>
      <c r="S3006">
        <v>0</v>
      </c>
      <c r="T3006">
        <v>0</v>
      </c>
      <c r="U3006">
        <v>190</v>
      </c>
      <c r="V3006">
        <v>190</v>
      </c>
      <c r="W3006">
        <v>0</v>
      </c>
      <c r="X3006" t="s">
        <v>64</v>
      </c>
      <c r="Y3006">
        <v>52.35</v>
      </c>
      <c r="Z3006">
        <v>4.99</v>
      </c>
      <c r="AA3006" t="s">
        <v>65</v>
      </c>
      <c r="AB3006" t="s">
        <v>56</v>
      </c>
      <c r="AC3006">
        <v>8608</v>
      </c>
      <c r="AK3006">
        <v>32</v>
      </c>
      <c r="AL3006">
        <v>0</v>
      </c>
      <c r="AS3006">
        <v>190</v>
      </c>
      <c r="AZ3006">
        <v>158</v>
      </c>
      <c r="BB3006">
        <v>32</v>
      </c>
    </row>
    <row r="3007" spans="1:55" x14ac:dyDescent="0.25">
      <c r="A3007" t="s">
        <v>54</v>
      </c>
      <c r="B3007">
        <v>110027</v>
      </c>
      <c r="C3007" t="s">
        <v>55</v>
      </c>
      <c r="D3007" t="s">
        <v>56</v>
      </c>
      <c r="E3007" s="1">
        <v>45980</v>
      </c>
      <c r="F3007" t="s">
        <v>3496</v>
      </c>
      <c r="G3007" t="s">
        <v>63</v>
      </c>
      <c r="H3007" s="4">
        <v>222550000000000</v>
      </c>
      <c r="I3007">
        <v>29811</v>
      </c>
      <c r="J3007" s="3">
        <v>45981.041666666664</v>
      </c>
      <c r="K3007" t="s">
        <v>5760</v>
      </c>
      <c r="L3007" t="s">
        <v>59</v>
      </c>
      <c r="M3007">
        <v>496</v>
      </c>
      <c r="N3007">
        <v>-93.75</v>
      </c>
      <c r="O3007">
        <v>0</v>
      </c>
      <c r="P3007">
        <v>402.25</v>
      </c>
      <c r="Q3007">
        <v>32</v>
      </c>
      <c r="R3007">
        <v>0</v>
      </c>
      <c r="S3007">
        <v>-0.25</v>
      </c>
      <c r="T3007">
        <v>0</v>
      </c>
      <c r="U3007">
        <v>434</v>
      </c>
      <c r="V3007">
        <v>434</v>
      </c>
      <c r="W3007">
        <v>0</v>
      </c>
      <c r="X3007" t="s">
        <v>64</v>
      </c>
      <c r="Y3007">
        <v>104.71</v>
      </c>
      <c r="Z3007">
        <v>9.98</v>
      </c>
      <c r="AA3007" t="s">
        <v>65</v>
      </c>
      <c r="AB3007" t="s">
        <v>56</v>
      </c>
      <c r="AC3007">
        <v>771</v>
      </c>
      <c r="AK3007">
        <v>32</v>
      </c>
      <c r="AL3007">
        <v>0</v>
      </c>
      <c r="AS3007">
        <v>434</v>
      </c>
      <c r="AZ3007">
        <v>402.25</v>
      </c>
      <c r="BB3007">
        <v>32</v>
      </c>
    </row>
    <row r="3008" spans="1:55" x14ac:dyDescent="0.25">
      <c r="A3008" t="s">
        <v>54</v>
      </c>
      <c r="B3008">
        <v>110027</v>
      </c>
      <c r="C3008" t="s">
        <v>55</v>
      </c>
      <c r="D3008" t="s">
        <v>56</v>
      </c>
      <c r="E3008" s="1">
        <v>45980</v>
      </c>
      <c r="F3008" t="s">
        <v>3497</v>
      </c>
      <c r="G3008" t="s">
        <v>58</v>
      </c>
      <c r="H3008">
        <v>7490008911</v>
      </c>
      <c r="I3008">
        <v>18528960</v>
      </c>
      <c r="J3008" s="3">
        <v>45981.042361111111</v>
      </c>
      <c r="K3008" t="s">
        <v>5760</v>
      </c>
      <c r="L3008" t="s">
        <v>59</v>
      </c>
      <c r="M3008">
        <v>397</v>
      </c>
      <c r="N3008">
        <v>-100</v>
      </c>
      <c r="O3008">
        <v>0</v>
      </c>
      <c r="P3008">
        <v>297</v>
      </c>
      <c r="Q3008">
        <v>32</v>
      </c>
      <c r="R3008">
        <v>0</v>
      </c>
      <c r="S3008">
        <v>0</v>
      </c>
      <c r="T3008">
        <v>0</v>
      </c>
      <c r="U3008">
        <v>329</v>
      </c>
      <c r="V3008">
        <v>329</v>
      </c>
      <c r="W3008">
        <v>0</v>
      </c>
      <c r="X3008" t="s">
        <v>60</v>
      </c>
      <c r="Y3008">
        <v>75.099999999999994</v>
      </c>
      <c r="Z3008">
        <v>11.72</v>
      </c>
      <c r="AA3008" t="s">
        <v>61</v>
      </c>
      <c r="AB3008" t="s">
        <v>56</v>
      </c>
      <c r="AC3008">
        <v>8911</v>
      </c>
      <c r="AK3008">
        <v>32</v>
      </c>
      <c r="AL3008">
        <v>0</v>
      </c>
      <c r="AT3008">
        <v>329</v>
      </c>
      <c r="AZ3008">
        <v>297</v>
      </c>
      <c r="BC3008">
        <v>32</v>
      </c>
    </row>
    <row r="3009" spans="1:55" x14ac:dyDescent="0.25">
      <c r="A3009" t="s">
        <v>54</v>
      </c>
      <c r="B3009">
        <v>110027</v>
      </c>
      <c r="C3009" t="s">
        <v>55</v>
      </c>
      <c r="D3009" t="s">
        <v>56</v>
      </c>
      <c r="E3009" s="1">
        <v>45980</v>
      </c>
      <c r="F3009" t="s">
        <v>3498</v>
      </c>
      <c r="G3009" t="s">
        <v>67</v>
      </c>
      <c r="J3009" s="3">
        <v>45981.05</v>
      </c>
      <c r="K3009" t="s">
        <v>5760</v>
      </c>
      <c r="L3009" t="s">
        <v>59</v>
      </c>
      <c r="M3009">
        <v>514.17999999999995</v>
      </c>
      <c r="N3009">
        <v>0</v>
      </c>
      <c r="O3009">
        <v>0</v>
      </c>
      <c r="P3009">
        <v>514.17999999999995</v>
      </c>
      <c r="Q3009">
        <v>0</v>
      </c>
      <c r="R3009">
        <v>25.7</v>
      </c>
      <c r="S3009">
        <v>0.12</v>
      </c>
      <c r="T3009">
        <v>0</v>
      </c>
      <c r="U3009">
        <v>540</v>
      </c>
      <c r="V3009">
        <v>540</v>
      </c>
      <c r="W3009">
        <v>0</v>
      </c>
      <c r="X3009" t="s">
        <v>68</v>
      </c>
      <c r="Y3009">
        <v>135.54</v>
      </c>
      <c r="Z3009">
        <v>11.28</v>
      </c>
      <c r="AA3009" t="s">
        <v>74</v>
      </c>
      <c r="AB3009" t="s">
        <v>75</v>
      </c>
      <c r="AE3009" t="s">
        <v>730</v>
      </c>
      <c r="AF3009" t="s">
        <v>731</v>
      </c>
      <c r="AG3009">
        <v>9999777722</v>
      </c>
      <c r="AK3009">
        <v>0</v>
      </c>
      <c r="AL3009">
        <v>0</v>
      </c>
      <c r="AN3009">
        <v>540</v>
      </c>
      <c r="AV3009">
        <v>514.17999999999995</v>
      </c>
      <c r="AW3009">
        <v>12.85</v>
      </c>
      <c r="AX3009">
        <v>514.17999999999995</v>
      </c>
      <c r="AY3009">
        <v>12.85</v>
      </c>
      <c r="AZ3009">
        <v>514.17999999999995</v>
      </c>
    </row>
    <row r="3010" spans="1:55" x14ac:dyDescent="0.25">
      <c r="A3010" t="s">
        <v>54</v>
      </c>
      <c r="B3010">
        <v>110027</v>
      </c>
      <c r="C3010" t="s">
        <v>55</v>
      </c>
      <c r="D3010" t="s">
        <v>56</v>
      </c>
      <c r="E3010" s="1">
        <v>45980</v>
      </c>
      <c r="F3010" t="s">
        <v>3499</v>
      </c>
      <c r="G3010" t="s">
        <v>63</v>
      </c>
      <c r="H3010" s="4">
        <v>222551000000000</v>
      </c>
      <c r="I3010">
        <v>29811</v>
      </c>
      <c r="J3010" s="3">
        <v>45981.054166666669</v>
      </c>
      <c r="K3010" t="s">
        <v>5760</v>
      </c>
      <c r="L3010" t="s">
        <v>59</v>
      </c>
      <c r="M3010">
        <v>327</v>
      </c>
      <c r="N3010">
        <v>-110</v>
      </c>
      <c r="O3010">
        <v>0</v>
      </c>
      <c r="P3010">
        <v>217</v>
      </c>
      <c r="Q3010">
        <v>32</v>
      </c>
      <c r="R3010">
        <v>0</v>
      </c>
      <c r="S3010">
        <v>0</v>
      </c>
      <c r="T3010">
        <v>0</v>
      </c>
      <c r="U3010">
        <v>249</v>
      </c>
      <c r="V3010">
        <v>249</v>
      </c>
      <c r="W3010">
        <v>0</v>
      </c>
      <c r="X3010" t="s">
        <v>64</v>
      </c>
      <c r="Y3010">
        <v>58.29</v>
      </c>
      <c r="Z3010">
        <v>6.95</v>
      </c>
      <c r="AA3010" t="s">
        <v>65</v>
      </c>
      <c r="AB3010" t="s">
        <v>56</v>
      </c>
      <c r="AC3010">
        <v>6547</v>
      </c>
      <c r="AK3010">
        <v>32</v>
      </c>
      <c r="AL3010">
        <v>0</v>
      </c>
      <c r="AS3010">
        <v>249</v>
      </c>
      <c r="AZ3010">
        <v>217</v>
      </c>
      <c r="BB3010">
        <v>32</v>
      </c>
    </row>
    <row r="3011" spans="1:55" x14ac:dyDescent="0.25">
      <c r="A3011" t="s">
        <v>54</v>
      </c>
      <c r="B3011">
        <v>110027</v>
      </c>
      <c r="C3011" t="s">
        <v>55</v>
      </c>
      <c r="D3011" t="s">
        <v>56</v>
      </c>
      <c r="E3011" s="1">
        <v>45980</v>
      </c>
      <c r="F3011" t="s">
        <v>3500</v>
      </c>
      <c r="G3011" t="s">
        <v>58</v>
      </c>
      <c r="H3011">
        <v>7489521996</v>
      </c>
      <c r="I3011">
        <v>18528960</v>
      </c>
      <c r="J3011" s="3">
        <v>45981.061805555553</v>
      </c>
      <c r="K3011" t="s">
        <v>5760</v>
      </c>
      <c r="L3011" t="s">
        <v>59</v>
      </c>
      <c r="M3011">
        <v>815</v>
      </c>
      <c r="N3011">
        <v>-224.5</v>
      </c>
      <c r="O3011">
        <v>0</v>
      </c>
      <c r="P3011">
        <v>590.5</v>
      </c>
      <c r="Q3011">
        <v>32</v>
      </c>
      <c r="R3011">
        <v>0</v>
      </c>
      <c r="S3011">
        <v>0</v>
      </c>
      <c r="T3011">
        <v>0</v>
      </c>
      <c r="U3011">
        <v>622.5</v>
      </c>
      <c r="V3011">
        <v>622.5</v>
      </c>
      <c r="W3011">
        <v>0</v>
      </c>
      <c r="X3011" t="s">
        <v>60</v>
      </c>
      <c r="Y3011">
        <v>154.91999999999999</v>
      </c>
      <c r="Z3011">
        <v>19.059999999999999</v>
      </c>
      <c r="AA3011" t="s">
        <v>61</v>
      </c>
      <c r="AB3011" t="s">
        <v>56</v>
      </c>
      <c r="AC3011">
        <v>1996</v>
      </c>
      <c r="AK3011">
        <v>32</v>
      </c>
      <c r="AL3011">
        <v>0</v>
      </c>
      <c r="AT3011">
        <v>622.5</v>
      </c>
      <c r="AZ3011">
        <v>590.5</v>
      </c>
      <c r="BC3011">
        <v>32</v>
      </c>
    </row>
    <row r="3012" spans="1:55" x14ac:dyDescent="0.25">
      <c r="A3012" t="s">
        <v>54</v>
      </c>
      <c r="B3012">
        <v>110027</v>
      </c>
      <c r="C3012" t="s">
        <v>55</v>
      </c>
      <c r="D3012" t="s">
        <v>56</v>
      </c>
      <c r="E3012" s="1">
        <v>45980</v>
      </c>
      <c r="F3012" t="s">
        <v>3501</v>
      </c>
      <c r="G3012" t="s">
        <v>67</v>
      </c>
      <c r="J3012" s="3">
        <v>45981.0625</v>
      </c>
      <c r="K3012" t="s">
        <v>5760</v>
      </c>
      <c r="L3012" t="s">
        <v>59</v>
      </c>
      <c r="M3012">
        <v>398</v>
      </c>
      <c r="N3012">
        <v>0</v>
      </c>
      <c r="O3012">
        <v>0</v>
      </c>
      <c r="P3012">
        <v>398</v>
      </c>
      <c r="Q3012">
        <v>0</v>
      </c>
      <c r="R3012">
        <v>19.899999999999999</v>
      </c>
      <c r="S3012">
        <v>0.1</v>
      </c>
      <c r="T3012">
        <v>0</v>
      </c>
      <c r="U3012">
        <v>418</v>
      </c>
      <c r="V3012">
        <v>418</v>
      </c>
      <c r="W3012">
        <v>0</v>
      </c>
      <c r="X3012" t="s">
        <v>73</v>
      </c>
      <c r="Y3012">
        <v>97.54</v>
      </c>
      <c r="Z3012">
        <v>5.12</v>
      </c>
      <c r="AA3012" t="s">
        <v>74</v>
      </c>
      <c r="AB3012" t="s">
        <v>75</v>
      </c>
      <c r="AE3012" t="s">
        <v>1073</v>
      </c>
      <c r="AF3012" t="s">
        <v>1074</v>
      </c>
      <c r="AG3012">
        <v>9999777700</v>
      </c>
      <c r="AK3012">
        <v>0</v>
      </c>
      <c r="AL3012">
        <v>0</v>
      </c>
      <c r="AM3012">
        <v>418</v>
      </c>
      <c r="AV3012">
        <v>398</v>
      </c>
      <c r="AW3012">
        <v>9.9499999999999993</v>
      </c>
      <c r="AX3012">
        <v>398</v>
      </c>
      <c r="AY3012">
        <v>9.9499999999999993</v>
      </c>
      <c r="AZ3012">
        <v>398</v>
      </c>
    </row>
    <row r="3013" spans="1:55" x14ac:dyDescent="0.25">
      <c r="A3013" t="s">
        <v>54</v>
      </c>
      <c r="B3013">
        <v>110027</v>
      </c>
      <c r="C3013" t="s">
        <v>55</v>
      </c>
      <c r="D3013" t="s">
        <v>56</v>
      </c>
      <c r="E3013" s="1">
        <v>45980</v>
      </c>
      <c r="F3013" t="s">
        <v>3502</v>
      </c>
      <c r="G3013" t="s">
        <v>139</v>
      </c>
      <c r="H3013">
        <v>285973683</v>
      </c>
      <c r="J3013" s="3">
        <v>45981.064583333333</v>
      </c>
      <c r="K3013" t="s">
        <v>5760</v>
      </c>
      <c r="L3013" t="s">
        <v>59</v>
      </c>
      <c r="M3013">
        <v>198</v>
      </c>
      <c r="N3013">
        <v>-100</v>
      </c>
      <c r="O3013">
        <v>0</v>
      </c>
      <c r="P3013">
        <v>98</v>
      </c>
      <c r="Q3013">
        <v>0</v>
      </c>
      <c r="R3013">
        <v>0</v>
      </c>
      <c r="S3013">
        <v>0</v>
      </c>
      <c r="T3013">
        <v>0</v>
      </c>
      <c r="U3013">
        <v>98</v>
      </c>
      <c r="V3013">
        <v>98</v>
      </c>
      <c r="W3013">
        <v>0</v>
      </c>
      <c r="X3013" t="s">
        <v>139</v>
      </c>
      <c r="Y3013">
        <v>35.71</v>
      </c>
      <c r="Z3013">
        <v>5.88</v>
      </c>
      <c r="AA3013" t="s">
        <v>140</v>
      </c>
      <c r="AC3013">
        <v>3683</v>
      </c>
      <c r="AE3013" t="s">
        <v>3503</v>
      </c>
      <c r="AF3013" t="s">
        <v>3504</v>
      </c>
      <c r="AG3013">
        <v>7827704549</v>
      </c>
      <c r="AI3013" t="s">
        <v>143</v>
      </c>
      <c r="AK3013">
        <v>0</v>
      </c>
      <c r="AL3013">
        <v>0</v>
      </c>
      <c r="AP3013">
        <v>98</v>
      </c>
      <c r="AZ3013">
        <v>98</v>
      </c>
    </row>
    <row r="3014" spans="1:55" x14ac:dyDescent="0.25">
      <c r="A3014" t="s">
        <v>54</v>
      </c>
      <c r="B3014">
        <v>110027</v>
      </c>
      <c r="C3014" t="s">
        <v>55</v>
      </c>
      <c r="D3014" t="s">
        <v>56</v>
      </c>
      <c r="E3014" s="1">
        <v>45980</v>
      </c>
      <c r="F3014" t="s">
        <v>3505</v>
      </c>
      <c r="G3014" t="s">
        <v>63</v>
      </c>
      <c r="H3014" s="4">
        <v>222553000000000</v>
      </c>
      <c r="I3014">
        <v>29811</v>
      </c>
      <c r="J3014" s="3">
        <v>45981.070138888892</v>
      </c>
      <c r="K3014" t="s">
        <v>5760</v>
      </c>
      <c r="L3014" t="s">
        <v>59</v>
      </c>
      <c r="M3014">
        <v>248</v>
      </c>
      <c r="N3014">
        <v>0</v>
      </c>
      <c r="O3014">
        <v>0</v>
      </c>
      <c r="P3014">
        <v>248</v>
      </c>
      <c r="Q3014">
        <v>32</v>
      </c>
      <c r="R3014">
        <v>0</v>
      </c>
      <c r="S3014">
        <v>0</v>
      </c>
      <c r="T3014">
        <v>0</v>
      </c>
      <c r="U3014">
        <v>280</v>
      </c>
      <c r="V3014">
        <v>280</v>
      </c>
      <c r="W3014">
        <v>0</v>
      </c>
      <c r="X3014" t="s">
        <v>64</v>
      </c>
      <c r="Y3014">
        <v>52.35</v>
      </c>
      <c r="Z3014">
        <v>4.99</v>
      </c>
      <c r="AA3014" t="s">
        <v>65</v>
      </c>
      <c r="AB3014" t="s">
        <v>56</v>
      </c>
      <c r="AC3014">
        <v>2286</v>
      </c>
      <c r="AK3014">
        <v>32</v>
      </c>
      <c r="AL3014">
        <v>0</v>
      </c>
      <c r="AS3014">
        <v>280</v>
      </c>
      <c r="AZ3014">
        <v>248</v>
      </c>
      <c r="BB3014">
        <v>32</v>
      </c>
    </row>
    <row r="3015" spans="1:55" x14ac:dyDescent="0.25">
      <c r="A3015" t="s">
        <v>54</v>
      </c>
      <c r="B3015">
        <v>110027</v>
      </c>
      <c r="C3015" t="s">
        <v>55</v>
      </c>
      <c r="D3015" t="s">
        <v>56</v>
      </c>
      <c r="E3015" s="1">
        <v>45980</v>
      </c>
      <c r="F3015" t="s">
        <v>3506</v>
      </c>
      <c r="G3015" t="s">
        <v>63</v>
      </c>
      <c r="H3015" s="4">
        <v>222553000000000</v>
      </c>
      <c r="I3015">
        <v>29811</v>
      </c>
      <c r="J3015" s="3">
        <v>45981.070833333331</v>
      </c>
      <c r="K3015" t="s">
        <v>5760</v>
      </c>
      <c r="L3015" t="s">
        <v>59</v>
      </c>
      <c r="M3015">
        <v>417</v>
      </c>
      <c r="N3015">
        <v>-113.74</v>
      </c>
      <c r="O3015">
        <v>0</v>
      </c>
      <c r="P3015">
        <v>303.26</v>
      </c>
      <c r="Q3015">
        <v>32</v>
      </c>
      <c r="R3015">
        <v>0</v>
      </c>
      <c r="S3015">
        <v>-0.26</v>
      </c>
      <c r="T3015">
        <v>0</v>
      </c>
      <c r="U3015">
        <v>335</v>
      </c>
      <c r="V3015">
        <v>335</v>
      </c>
      <c r="W3015">
        <v>0</v>
      </c>
      <c r="X3015" t="s">
        <v>64</v>
      </c>
      <c r="Y3015">
        <v>69.209999999999994</v>
      </c>
      <c r="Z3015">
        <v>10.33</v>
      </c>
      <c r="AA3015" t="s">
        <v>65</v>
      </c>
      <c r="AB3015" t="s">
        <v>56</v>
      </c>
      <c r="AC3015">
        <v>903</v>
      </c>
      <c r="AK3015">
        <v>32</v>
      </c>
      <c r="AL3015">
        <v>0</v>
      </c>
      <c r="AS3015">
        <v>335</v>
      </c>
      <c r="AZ3015">
        <v>303.26</v>
      </c>
      <c r="BB3015">
        <v>32</v>
      </c>
    </row>
    <row r="3016" spans="1:55" x14ac:dyDescent="0.25">
      <c r="A3016" t="s">
        <v>54</v>
      </c>
      <c r="B3016">
        <v>110027</v>
      </c>
      <c r="C3016" t="s">
        <v>55</v>
      </c>
      <c r="D3016" t="s">
        <v>56</v>
      </c>
      <c r="E3016" s="1">
        <v>45980</v>
      </c>
      <c r="F3016" t="s">
        <v>3507</v>
      </c>
      <c r="G3016" t="s">
        <v>63</v>
      </c>
      <c r="H3016" s="4">
        <v>222553000000000</v>
      </c>
      <c r="I3016">
        <v>29811</v>
      </c>
      <c r="J3016" s="3">
        <v>45981.071527777778</v>
      </c>
      <c r="K3016" t="s">
        <v>5760</v>
      </c>
      <c r="L3016" t="s">
        <v>59</v>
      </c>
      <c r="M3016">
        <v>317</v>
      </c>
      <c r="N3016">
        <v>-93.74</v>
      </c>
      <c r="O3016">
        <v>0</v>
      </c>
      <c r="P3016">
        <v>223.26</v>
      </c>
      <c r="Q3016">
        <v>32</v>
      </c>
      <c r="R3016">
        <v>0</v>
      </c>
      <c r="S3016">
        <v>-0.26</v>
      </c>
      <c r="T3016">
        <v>0</v>
      </c>
      <c r="U3016">
        <v>255</v>
      </c>
      <c r="V3016">
        <v>255</v>
      </c>
      <c r="W3016">
        <v>0</v>
      </c>
      <c r="X3016" t="s">
        <v>64</v>
      </c>
      <c r="Y3016">
        <v>60.45</v>
      </c>
      <c r="Z3016">
        <v>7.3</v>
      </c>
      <c r="AA3016" t="s">
        <v>65</v>
      </c>
      <c r="AB3016" t="s">
        <v>56</v>
      </c>
      <c r="AC3016">
        <v>1217</v>
      </c>
      <c r="AK3016">
        <v>32</v>
      </c>
      <c r="AL3016">
        <v>0</v>
      </c>
      <c r="AS3016">
        <v>255</v>
      </c>
      <c r="AZ3016">
        <v>223.25</v>
      </c>
      <c r="BB3016">
        <v>32</v>
      </c>
    </row>
    <row r="3017" spans="1:55" x14ac:dyDescent="0.25">
      <c r="A3017" t="s">
        <v>54</v>
      </c>
      <c r="B3017">
        <v>110027</v>
      </c>
      <c r="C3017" t="s">
        <v>55</v>
      </c>
      <c r="D3017" t="s">
        <v>56</v>
      </c>
      <c r="E3017" s="1">
        <v>45980</v>
      </c>
      <c r="F3017" t="s">
        <v>3508</v>
      </c>
      <c r="G3017" t="s">
        <v>67</v>
      </c>
      <c r="J3017" s="3">
        <v>45981.072222222225</v>
      </c>
      <c r="K3017" t="s">
        <v>5760</v>
      </c>
      <c r="L3017" t="s">
        <v>59</v>
      </c>
      <c r="M3017">
        <v>199</v>
      </c>
      <c r="N3017">
        <v>0</v>
      </c>
      <c r="O3017">
        <v>0</v>
      </c>
      <c r="P3017">
        <v>199</v>
      </c>
      <c r="Q3017">
        <v>0</v>
      </c>
      <c r="R3017">
        <v>9.9600000000000009</v>
      </c>
      <c r="S3017">
        <v>0.04</v>
      </c>
      <c r="T3017">
        <v>0</v>
      </c>
      <c r="U3017">
        <v>209</v>
      </c>
      <c r="V3017">
        <v>209</v>
      </c>
      <c r="W3017">
        <v>0</v>
      </c>
      <c r="X3017" t="s">
        <v>73</v>
      </c>
      <c r="Y3017">
        <v>48.85</v>
      </c>
      <c r="Z3017">
        <v>2.56</v>
      </c>
      <c r="AA3017" t="s">
        <v>74</v>
      </c>
      <c r="AB3017" t="s">
        <v>75</v>
      </c>
      <c r="AE3017" t="s">
        <v>730</v>
      </c>
      <c r="AF3017" t="s">
        <v>731</v>
      </c>
      <c r="AG3017">
        <v>9999777722</v>
      </c>
      <c r="AK3017">
        <v>0</v>
      </c>
      <c r="AL3017">
        <v>0</v>
      </c>
      <c r="AM3017">
        <v>209</v>
      </c>
      <c r="AV3017">
        <v>199</v>
      </c>
      <c r="AW3017">
        <v>4.9800000000000004</v>
      </c>
      <c r="AX3017">
        <v>199</v>
      </c>
      <c r="AY3017">
        <v>4.9800000000000004</v>
      </c>
      <c r="AZ3017">
        <v>199</v>
      </c>
    </row>
    <row r="3018" spans="1:55" x14ac:dyDescent="0.25">
      <c r="A3018" t="s">
        <v>54</v>
      </c>
      <c r="B3018">
        <v>110027</v>
      </c>
      <c r="C3018" t="s">
        <v>55</v>
      </c>
      <c r="D3018" t="s">
        <v>56</v>
      </c>
      <c r="E3018" s="1">
        <v>45980</v>
      </c>
      <c r="F3018" t="s">
        <v>3509</v>
      </c>
      <c r="G3018" t="s">
        <v>63</v>
      </c>
      <c r="H3018" s="4">
        <v>222553000000000</v>
      </c>
      <c r="I3018">
        <v>29811</v>
      </c>
      <c r="J3018" s="3">
        <v>45981.072916666664</v>
      </c>
      <c r="K3018" t="s">
        <v>5760</v>
      </c>
      <c r="L3018" t="s">
        <v>59</v>
      </c>
      <c r="M3018">
        <v>229</v>
      </c>
      <c r="N3018">
        <v>-90</v>
      </c>
      <c r="O3018">
        <v>0</v>
      </c>
      <c r="P3018">
        <v>139</v>
      </c>
      <c r="Q3018">
        <v>32</v>
      </c>
      <c r="R3018">
        <v>0</v>
      </c>
      <c r="S3018">
        <v>0</v>
      </c>
      <c r="T3018">
        <v>0</v>
      </c>
      <c r="U3018">
        <v>171</v>
      </c>
      <c r="V3018">
        <v>171</v>
      </c>
      <c r="W3018">
        <v>0</v>
      </c>
      <c r="X3018" t="s">
        <v>64</v>
      </c>
      <c r="Y3018">
        <v>47.67</v>
      </c>
      <c r="Z3018">
        <v>4.99</v>
      </c>
      <c r="AA3018" t="s">
        <v>65</v>
      </c>
      <c r="AB3018" t="s">
        <v>56</v>
      </c>
      <c r="AC3018">
        <v>6350</v>
      </c>
      <c r="AK3018">
        <v>32</v>
      </c>
      <c r="AL3018">
        <v>0</v>
      </c>
      <c r="AS3018">
        <v>171</v>
      </c>
      <c r="AZ3018">
        <v>139</v>
      </c>
      <c r="BB3018">
        <v>32</v>
      </c>
    </row>
    <row r="3019" spans="1:55" x14ac:dyDescent="0.25">
      <c r="A3019" t="s">
        <v>54</v>
      </c>
      <c r="B3019">
        <v>110027</v>
      </c>
      <c r="C3019" t="s">
        <v>55</v>
      </c>
      <c r="D3019" t="s">
        <v>56</v>
      </c>
      <c r="E3019" s="1">
        <v>45980</v>
      </c>
      <c r="F3019" t="s">
        <v>3510</v>
      </c>
      <c r="G3019" t="s">
        <v>58</v>
      </c>
      <c r="H3019">
        <v>7498788004</v>
      </c>
      <c r="I3019">
        <v>18528960</v>
      </c>
      <c r="J3019" s="3">
        <v>45981.089583333334</v>
      </c>
      <c r="K3019" t="s">
        <v>5760</v>
      </c>
      <c r="L3019" t="s">
        <v>59</v>
      </c>
      <c r="M3019">
        <v>417</v>
      </c>
      <c r="N3019">
        <v>-100</v>
      </c>
      <c r="O3019">
        <v>0</v>
      </c>
      <c r="P3019">
        <v>317</v>
      </c>
      <c r="Q3019">
        <v>32</v>
      </c>
      <c r="R3019">
        <v>0</v>
      </c>
      <c r="S3019">
        <v>0</v>
      </c>
      <c r="T3019">
        <v>0</v>
      </c>
      <c r="U3019">
        <v>349</v>
      </c>
      <c r="V3019">
        <v>349</v>
      </c>
      <c r="W3019">
        <v>0</v>
      </c>
      <c r="X3019" t="s">
        <v>60</v>
      </c>
      <c r="Y3019">
        <v>82.18</v>
      </c>
      <c r="Z3019">
        <v>10.52</v>
      </c>
      <c r="AA3019" t="s">
        <v>61</v>
      </c>
      <c r="AB3019" t="s">
        <v>56</v>
      </c>
      <c r="AC3019">
        <v>8004</v>
      </c>
      <c r="AK3019">
        <v>32</v>
      </c>
      <c r="AL3019">
        <v>0</v>
      </c>
      <c r="AT3019">
        <v>349</v>
      </c>
      <c r="AZ3019">
        <v>317</v>
      </c>
      <c r="BC3019">
        <v>32</v>
      </c>
    </row>
    <row r="3020" spans="1:55" x14ac:dyDescent="0.25">
      <c r="A3020" t="s">
        <v>54</v>
      </c>
      <c r="B3020">
        <v>110027</v>
      </c>
      <c r="C3020" t="s">
        <v>55</v>
      </c>
      <c r="D3020" t="s">
        <v>56</v>
      </c>
      <c r="E3020" s="1">
        <v>45980</v>
      </c>
      <c r="F3020" t="s">
        <v>3511</v>
      </c>
      <c r="G3020" t="s">
        <v>58</v>
      </c>
      <c r="H3020">
        <v>7498851346</v>
      </c>
      <c r="I3020">
        <v>18528960</v>
      </c>
      <c r="J3020" s="3">
        <v>45981.090277777781</v>
      </c>
      <c r="K3020" t="s">
        <v>5760</v>
      </c>
      <c r="L3020" t="s">
        <v>59</v>
      </c>
      <c r="M3020">
        <v>358</v>
      </c>
      <c r="N3020">
        <v>-100</v>
      </c>
      <c r="O3020">
        <v>0</v>
      </c>
      <c r="P3020">
        <v>258</v>
      </c>
      <c r="Q3020">
        <v>32</v>
      </c>
      <c r="R3020">
        <v>0</v>
      </c>
      <c r="S3020">
        <v>0</v>
      </c>
      <c r="T3020">
        <v>0</v>
      </c>
      <c r="U3020">
        <v>290</v>
      </c>
      <c r="V3020">
        <v>290</v>
      </c>
      <c r="W3020">
        <v>0</v>
      </c>
      <c r="X3020" t="s">
        <v>60</v>
      </c>
      <c r="Y3020">
        <v>67.430000000000007</v>
      </c>
      <c r="Z3020">
        <v>5.34</v>
      </c>
      <c r="AA3020" t="s">
        <v>61</v>
      </c>
      <c r="AB3020" t="s">
        <v>56</v>
      </c>
      <c r="AC3020">
        <v>1346</v>
      </c>
      <c r="AK3020">
        <v>32</v>
      </c>
      <c r="AL3020">
        <v>0</v>
      </c>
      <c r="AT3020">
        <v>290</v>
      </c>
      <c r="AZ3020">
        <v>258</v>
      </c>
      <c r="BC3020">
        <v>32</v>
      </c>
    </row>
    <row r="3021" spans="1:55" x14ac:dyDescent="0.25">
      <c r="A3021" t="s">
        <v>54</v>
      </c>
      <c r="B3021">
        <v>110027</v>
      </c>
      <c r="C3021" t="s">
        <v>55</v>
      </c>
      <c r="D3021" t="s">
        <v>56</v>
      </c>
      <c r="E3021" s="1">
        <v>45980</v>
      </c>
      <c r="F3021" t="s">
        <v>3512</v>
      </c>
      <c r="G3021" t="s">
        <v>63</v>
      </c>
      <c r="H3021" s="4">
        <v>222555000000000</v>
      </c>
      <c r="I3021">
        <v>29811</v>
      </c>
      <c r="J3021" s="3">
        <v>45981.094444444447</v>
      </c>
      <c r="K3021" t="s">
        <v>5760</v>
      </c>
      <c r="L3021" t="s">
        <v>59</v>
      </c>
      <c r="M3021">
        <v>953</v>
      </c>
      <c r="N3021">
        <v>-143.75</v>
      </c>
      <c r="O3021">
        <v>0</v>
      </c>
      <c r="P3021">
        <v>809.25</v>
      </c>
      <c r="Q3021">
        <v>32</v>
      </c>
      <c r="R3021">
        <v>0</v>
      </c>
      <c r="S3021">
        <v>-0.25</v>
      </c>
      <c r="T3021">
        <v>0</v>
      </c>
      <c r="U3021">
        <v>841</v>
      </c>
      <c r="V3021">
        <v>841</v>
      </c>
      <c r="W3021">
        <v>0</v>
      </c>
      <c r="X3021" t="s">
        <v>64</v>
      </c>
      <c r="Y3021">
        <v>196.04</v>
      </c>
      <c r="Z3021">
        <v>21.04</v>
      </c>
      <c r="AA3021" t="s">
        <v>65</v>
      </c>
      <c r="AB3021" t="s">
        <v>56</v>
      </c>
      <c r="AC3021">
        <v>6507</v>
      </c>
      <c r="AK3021">
        <v>32</v>
      </c>
      <c r="AL3021">
        <v>0</v>
      </c>
      <c r="AS3021">
        <v>841</v>
      </c>
      <c r="AZ3021">
        <v>809.25</v>
      </c>
      <c r="BB3021">
        <v>32</v>
      </c>
    </row>
    <row r="3022" spans="1:55" x14ac:dyDescent="0.25">
      <c r="A3022" t="s">
        <v>54</v>
      </c>
      <c r="B3022">
        <v>110027</v>
      </c>
      <c r="C3022" t="s">
        <v>55</v>
      </c>
      <c r="D3022" t="s">
        <v>56</v>
      </c>
      <c r="E3022" s="1">
        <v>45980</v>
      </c>
      <c r="F3022" t="s">
        <v>3513</v>
      </c>
      <c r="G3022" t="s">
        <v>67</v>
      </c>
      <c r="J3022" s="3">
        <v>45981.095833333333</v>
      </c>
      <c r="K3022" t="s">
        <v>5760</v>
      </c>
      <c r="L3022" t="s">
        <v>59</v>
      </c>
      <c r="M3022">
        <v>376</v>
      </c>
      <c r="N3022">
        <v>0</v>
      </c>
      <c r="O3022">
        <v>0</v>
      </c>
      <c r="P3022">
        <v>376</v>
      </c>
      <c r="Q3022">
        <v>0</v>
      </c>
      <c r="R3022">
        <v>18.8</v>
      </c>
      <c r="S3022">
        <v>0.2</v>
      </c>
      <c r="T3022">
        <v>0</v>
      </c>
      <c r="U3022">
        <v>395</v>
      </c>
      <c r="V3022">
        <v>395</v>
      </c>
      <c r="W3022">
        <v>0</v>
      </c>
      <c r="X3022" t="s">
        <v>68</v>
      </c>
      <c r="Y3022">
        <v>74.260000000000005</v>
      </c>
      <c r="Z3022">
        <v>7.12</v>
      </c>
      <c r="AA3022" t="s">
        <v>74</v>
      </c>
      <c r="AB3022" t="s">
        <v>75</v>
      </c>
      <c r="AE3022" t="s">
        <v>730</v>
      </c>
      <c r="AF3022" t="s">
        <v>731</v>
      </c>
      <c r="AG3022">
        <v>9999777722</v>
      </c>
      <c r="AK3022">
        <v>0</v>
      </c>
      <c r="AL3022">
        <v>0</v>
      </c>
      <c r="AN3022">
        <v>395</v>
      </c>
      <c r="AV3022">
        <v>376</v>
      </c>
      <c r="AW3022">
        <v>9.4</v>
      </c>
      <c r="AX3022">
        <v>376</v>
      </c>
      <c r="AY3022">
        <v>9.4</v>
      </c>
      <c r="AZ3022">
        <v>376</v>
      </c>
    </row>
    <row r="3023" spans="1:55" x14ac:dyDescent="0.25">
      <c r="A3023" t="s">
        <v>54</v>
      </c>
      <c r="B3023">
        <v>110027</v>
      </c>
      <c r="C3023" t="s">
        <v>55</v>
      </c>
      <c r="D3023" t="s">
        <v>56</v>
      </c>
      <c r="E3023" s="1">
        <v>45980</v>
      </c>
      <c r="F3023" t="s">
        <v>3514</v>
      </c>
      <c r="G3023" t="s">
        <v>58</v>
      </c>
      <c r="H3023">
        <v>7497220700</v>
      </c>
      <c r="I3023">
        <v>18528960</v>
      </c>
      <c r="J3023" s="3">
        <v>45981.097222222219</v>
      </c>
      <c r="K3023" t="s">
        <v>5760</v>
      </c>
      <c r="L3023" t="s">
        <v>59</v>
      </c>
      <c r="M3023">
        <v>258</v>
      </c>
      <c r="N3023">
        <v>-100</v>
      </c>
      <c r="O3023">
        <v>0</v>
      </c>
      <c r="P3023">
        <v>158</v>
      </c>
      <c r="Q3023">
        <v>32</v>
      </c>
      <c r="R3023">
        <v>0</v>
      </c>
      <c r="S3023">
        <v>0</v>
      </c>
      <c r="T3023">
        <v>0</v>
      </c>
      <c r="U3023">
        <v>190</v>
      </c>
      <c r="V3023">
        <v>190</v>
      </c>
      <c r="W3023">
        <v>0</v>
      </c>
      <c r="X3023" t="s">
        <v>60</v>
      </c>
      <c r="Y3023">
        <v>51.24</v>
      </c>
      <c r="Z3023">
        <v>10.08</v>
      </c>
      <c r="AA3023" t="s">
        <v>61</v>
      </c>
      <c r="AB3023" t="s">
        <v>56</v>
      </c>
      <c r="AC3023">
        <v>700</v>
      </c>
      <c r="AK3023">
        <v>32</v>
      </c>
      <c r="AL3023">
        <v>0</v>
      </c>
      <c r="AT3023">
        <v>190</v>
      </c>
      <c r="AZ3023">
        <v>158</v>
      </c>
      <c r="BC3023">
        <v>32</v>
      </c>
    </row>
    <row r="3024" spans="1:55" x14ac:dyDescent="0.25">
      <c r="A3024" t="s">
        <v>54</v>
      </c>
      <c r="B3024">
        <v>110027</v>
      </c>
      <c r="C3024" t="s">
        <v>55</v>
      </c>
      <c r="D3024" t="s">
        <v>56</v>
      </c>
      <c r="E3024" s="1">
        <v>45980</v>
      </c>
      <c r="F3024" t="s">
        <v>3515</v>
      </c>
      <c r="G3024" t="s">
        <v>67</v>
      </c>
      <c r="J3024" s="3">
        <v>45981.102083333331</v>
      </c>
      <c r="K3024" t="s">
        <v>5760</v>
      </c>
      <c r="L3024" t="s">
        <v>59</v>
      </c>
      <c r="M3024">
        <v>817</v>
      </c>
      <c r="N3024">
        <v>0</v>
      </c>
      <c r="O3024">
        <v>0</v>
      </c>
      <c r="P3024">
        <v>817</v>
      </c>
      <c r="Q3024">
        <v>0</v>
      </c>
      <c r="R3024">
        <v>40.840000000000003</v>
      </c>
      <c r="S3024">
        <v>0.16</v>
      </c>
      <c r="T3024">
        <v>0</v>
      </c>
      <c r="U3024">
        <v>858</v>
      </c>
      <c r="V3024">
        <v>858</v>
      </c>
      <c r="W3024">
        <v>0</v>
      </c>
      <c r="X3024" t="s">
        <v>466</v>
      </c>
      <c r="Y3024">
        <v>213.44</v>
      </c>
      <c r="Z3024">
        <v>19.399999999999999</v>
      </c>
      <c r="AA3024" t="s">
        <v>74</v>
      </c>
      <c r="AB3024" t="s">
        <v>75</v>
      </c>
      <c r="AE3024" t="s">
        <v>730</v>
      </c>
      <c r="AF3024" t="s">
        <v>731</v>
      </c>
      <c r="AG3024">
        <v>9999777722</v>
      </c>
      <c r="AK3024">
        <v>0</v>
      </c>
      <c r="AL3024">
        <v>0</v>
      </c>
      <c r="AM3024">
        <v>850</v>
      </c>
      <c r="AN3024">
        <v>8</v>
      </c>
      <c r="AV3024">
        <v>817</v>
      </c>
      <c r="AW3024">
        <v>20.420000000000002</v>
      </c>
      <c r="AX3024">
        <v>817</v>
      </c>
      <c r="AY3024">
        <v>20.420000000000002</v>
      </c>
      <c r="AZ3024">
        <v>817</v>
      </c>
    </row>
    <row r="3025" spans="1:55" x14ac:dyDescent="0.25">
      <c r="A3025" t="s">
        <v>54</v>
      </c>
      <c r="B3025">
        <v>110027</v>
      </c>
      <c r="C3025" t="s">
        <v>55</v>
      </c>
      <c r="D3025" t="s">
        <v>56</v>
      </c>
      <c r="E3025" s="1">
        <v>45980</v>
      </c>
      <c r="F3025" t="s">
        <v>3516</v>
      </c>
      <c r="G3025" t="s">
        <v>58</v>
      </c>
      <c r="H3025">
        <v>7498966678</v>
      </c>
      <c r="I3025">
        <v>18528960</v>
      </c>
      <c r="J3025" s="3">
        <v>45981.104166666664</v>
      </c>
      <c r="K3025" t="s">
        <v>5760</v>
      </c>
      <c r="L3025" t="s">
        <v>59</v>
      </c>
      <c r="M3025">
        <v>289</v>
      </c>
      <c r="N3025">
        <v>-100</v>
      </c>
      <c r="O3025">
        <v>0</v>
      </c>
      <c r="P3025">
        <v>189</v>
      </c>
      <c r="Q3025">
        <v>32</v>
      </c>
      <c r="R3025">
        <v>0</v>
      </c>
      <c r="S3025">
        <v>0</v>
      </c>
      <c r="T3025">
        <v>0</v>
      </c>
      <c r="U3025">
        <v>221</v>
      </c>
      <c r="V3025">
        <v>221</v>
      </c>
      <c r="W3025">
        <v>0</v>
      </c>
      <c r="X3025" t="s">
        <v>60</v>
      </c>
      <c r="Y3025">
        <v>59.84</v>
      </c>
      <c r="Z3025">
        <v>4.99</v>
      </c>
      <c r="AA3025" t="s">
        <v>61</v>
      </c>
      <c r="AB3025" t="s">
        <v>56</v>
      </c>
      <c r="AC3025">
        <v>6678</v>
      </c>
      <c r="AK3025">
        <v>32</v>
      </c>
      <c r="AL3025">
        <v>0</v>
      </c>
      <c r="AT3025">
        <v>221</v>
      </c>
      <c r="AZ3025">
        <v>189</v>
      </c>
      <c r="BC3025">
        <v>32</v>
      </c>
    </row>
    <row r="3026" spans="1:55" x14ac:dyDescent="0.25">
      <c r="A3026" t="s">
        <v>54</v>
      </c>
      <c r="B3026">
        <v>110027</v>
      </c>
      <c r="C3026" t="s">
        <v>55</v>
      </c>
      <c r="D3026" t="s">
        <v>56</v>
      </c>
      <c r="E3026" s="1">
        <v>45980</v>
      </c>
      <c r="F3026" t="s">
        <v>3517</v>
      </c>
      <c r="G3026" t="s">
        <v>63</v>
      </c>
      <c r="H3026" s="4">
        <v>222556000000000</v>
      </c>
      <c r="I3026">
        <v>29811</v>
      </c>
      <c r="J3026" s="3">
        <v>45981.109027777777</v>
      </c>
      <c r="K3026" t="s">
        <v>5760</v>
      </c>
      <c r="L3026" t="s">
        <v>59</v>
      </c>
      <c r="M3026">
        <v>238</v>
      </c>
      <c r="N3026">
        <v>-30</v>
      </c>
      <c r="O3026">
        <v>0</v>
      </c>
      <c r="P3026">
        <v>208</v>
      </c>
      <c r="Q3026">
        <v>32</v>
      </c>
      <c r="R3026">
        <v>0</v>
      </c>
      <c r="S3026">
        <v>0</v>
      </c>
      <c r="T3026">
        <v>0</v>
      </c>
      <c r="U3026">
        <v>240</v>
      </c>
      <c r="V3026">
        <v>240</v>
      </c>
      <c r="W3026">
        <v>0</v>
      </c>
      <c r="X3026" t="s">
        <v>64</v>
      </c>
      <c r="Y3026">
        <v>47.48</v>
      </c>
      <c r="Z3026">
        <v>3.92</v>
      </c>
      <c r="AA3026" t="s">
        <v>65</v>
      </c>
      <c r="AB3026" t="s">
        <v>56</v>
      </c>
      <c r="AC3026">
        <v>9345</v>
      </c>
      <c r="AK3026">
        <v>32</v>
      </c>
      <c r="AL3026">
        <v>0</v>
      </c>
      <c r="AS3026">
        <v>240</v>
      </c>
      <c r="AZ3026">
        <v>208</v>
      </c>
      <c r="BB3026">
        <v>32</v>
      </c>
    </row>
    <row r="3027" spans="1:55" x14ac:dyDescent="0.25">
      <c r="A3027" t="s">
        <v>54</v>
      </c>
      <c r="B3027">
        <v>110027</v>
      </c>
      <c r="C3027" t="s">
        <v>55</v>
      </c>
      <c r="D3027" t="s">
        <v>56</v>
      </c>
      <c r="E3027" s="1">
        <v>45980</v>
      </c>
      <c r="F3027" t="s">
        <v>3518</v>
      </c>
      <c r="G3027" t="s">
        <v>58</v>
      </c>
      <c r="H3027">
        <v>7500456434</v>
      </c>
      <c r="I3027">
        <v>18528960</v>
      </c>
      <c r="J3027" s="3">
        <v>45981.109027777777</v>
      </c>
      <c r="K3027" t="s">
        <v>5760</v>
      </c>
      <c r="L3027" t="s">
        <v>59</v>
      </c>
      <c r="M3027">
        <v>408</v>
      </c>
      <c r="N3027">
        <v>-75</v>
      </c>
      <c r="O3027">
        <v>0</v>
      </c>
      <c r="P3027">
        <v>333</v>
      </c>
      <c r="Q3027">
        <v>32</v>
      </c>
      <c r="R3027">
        <v>0</v>
      </c>
      <c r="S3027">
        <v>0</v>
      </c>
      <c r="T3027">
        <v>0</v>
      </c>
      <c r="U3027">
        <v>365</v>
      </c>
      <c r="V3027">
        <v>365</v>
      </c>
      <c r="W3027">
        <v>0</v>
      </c>
      <c r="X3027" t="s">
        <v>60</v>
      </c>
      <c r="Y3027">
        <v>90.39</v>
      </c>
      <c r="Z3027">
        <v>4.99</v>
      </c>
      <c r="AA3027" t="s">
        <v>61</v>
      </c>
      <c r="AB3027" t="s">
        <v>56</v>
      </c>
      <c r="AC3027">
        <v>6434</v>
      </c>
      <c r="AK3027">
        <v>32</v>
      </c>
      <c r="AL3027">
        <v>0</v>
      </c>
      <c r="AT3027">
        <v>365</v>
      </c>
      <c r="AZ3027">
        <v>333</v>
      </c>
      <c r="BC3027">
        <v>32</v>
      </c>
    </row>
    <row r="3028" spans="1:55" x14ac:dyDescent="0.25">
      <c r="A3028" t="s">
        <v>54</v>
      </c>
      <c r="B3028">
        <v>110027</v>
      </c>
      <c r="C3028" t="s">
        <v>55</v>
      </c>
      <c r="D3028" t="s">
        <v>56</v>
      </c>
      <c r="E3028" s="1">
        <v>45980</v>
      </c>
      <c r="F3028" t="s">
        <v>3519</v>
      </c>
      <c r="G3028" t="s">
        <v>58</v>
      </c>
      <c r="H3028">
        <v>7482739713</v>
      </c>
      <c r="I3028">
        <v>18528960</v>
      </c>
      <c r="J3028" s="3">
        <v>45981.119444444441</v>
      </c>
      <c r="K3028" t="s">
        <v>5760</v>
      </c>
      <c r="L3028" t="s">
        <v>59</v>
      </c>
      <c r="M3028">
        <v>426</v>
      </c>
      <c r="N3028">
        <v>-74.400000000000006</v>
      </c>
      <c r="O3028">
        <v>0</v>
      </c>
      <c r="P3028">
        <v>351.6</v>
      </c>
      <c r="Q3028">
        <v>32</v>
      </c>
      <c r="R3028">
        <v>0</v>
      </c>
      <c r="S3028">
        <v>0</v>
      </c>
      <c r="T3028">
        <v>0</v>
      </c>
      <c r="U3028">
        <v>383.6</v>
      </c>
      <c r="V3028">
        <v>383.6</v>
      </c>
      <c r="W3028">
        <v>0</v>
      </c>
      <c r="X3028" t="s">
        <v>60</v>
      </c>
      <c r="Y3028">
        <v>84.83</v>
      </c>
      <c r="Z3028">
        <v>10.1</v>
      </c>
      <c r="AA3028" t="s">
        <v>61</v>
      </c>
      <c r="AB3028" t="s">
        <v>56</v>
      </c>
      <c r="AC3028">
        <v>9713</v>
      </c>
      <c r="AK3028">
        <v>32</v>
      </c>
      <c r="AL3028">
        <v>0</v>
      </c>
      <c r="AT3028">
        <v>383.6</v>
      </c>
      <c r="AZ3028">
        <v>351.6</v>
      </c>
      <c r="BC3028">
        <v>32</v>
      </c>
    </row>
    <row r="3029" spans="1:55" x14ac:dyDescent="0.25">
      <c r="A3029" t="s">
        <v>54</v>
      </c>
      <c r="B3029">
        <v>110027</v>
      </c>
      <c r="C3029" t="s">
        <v>55</v>
      </c>
      <c r="D3029" t="s">
        <v>56</v>
      </c>
      <c r="E3029" s="1">
        <v>45980</v>
      </c>
      <c r="F3029" t="s">
        <v>3520</v>
      </c>
      <c r="G3029" t="s">
        <v>67</v>
      </c>
      <c r="J3029" s="3">
        <v>45981.121527777781</v>
      </c>
      <c r="K3029" t="s">
        <v>5760</v>
      </c>
      <c r="L3029" t="s">
        <v>59</v>
      </c>
      <c r="M3029">
        <v>695</v>
      </c>
      <c r="N3029">
        <v>0</v>
      </c>
      <c r="O3029">
        <v>0</v>
      </c>
      <c r="P3029">
        <v>695</v>
      </c>
      <c r="Q3029">
        <v>0</v>
      </c>
      <c r="R3029">
        <v>34.76</v>
      </c>
      <c r="S3029">
        <v>0.24</v>
      </c>
      <c r="T3029">
        <v>0</v>
      </c>
      <c r="U3029">
        <v>730</v>
      </c>
      <c r="V3029">
        <v>730</v>
      </c>
      <c r="W3029">
        <v>0</v>
      </c>
      <c r="X3029" t="s">
        <v>68</v>
      </c>
      <c r="Y3029">
        <v>182.83</v>
      </c>
      <c r="Z3029">
        <v>16.920000000000002</v>
      </c>
      <c r="AA3029" t="s">
        <v>74</v>
      </c>
      <c r="AB3029" t="s">
        <v>75</v>
      </c>
      <c r="AE3029" t="s">
        <v>730</v>
      </c>
      <c r="AF3029" t="s">
        <v>731</v>
      </c>
      <c r="AG3029">
        <v>9999777722</v>
      </c>
      <c r="AK3029">
        <v>0</v>
      </c>
      <c r="AL3029">
        <v>0</v>
      </c>
      <c r="AN3029">
        <v>730</v>
      </c>
      <c r="AV3029">
        <v>695</v>
      </c>
      <c r="AW3029">
        <v>17.38</v>
      </c>
      <c r="AX3029">
        <v>695</v>
      </c>
      <c r="AY3029">
        <v>17.38</v>
      </c>
      <c r="AZ3029">
        <v>695</v>
      </c>
    </row>
    <row r="3030" spans="1:55" x14ac:dyDescent="0.25">
      <c r="A3030" t="s">
        <v>54</v>
      </c>
      <c r="B3030">
        <v>110027</v>
      </c>
      <c r="C3030" t="s">
        <v>55</v>
      </c>
      <c r="D3030" t="s">
        <v>56</v>
      </c>
      <c r="E3030" s="1">
        <v>45980</v>
      </c>
      <c r="F3030" t="s">
        <v>3521</v>
      </c>
      <c r="G3030" t="s">
        <v>58</v>
      </c>
      <c r="H3030">
        <v>7498853928</v>
      </c>
      <c r="I3030">
        <v>18528960</v>
      </c>
      <c r="J3030" s="3">
        <v>45981.12222222222</v>
      </c>
      <c r="K3030" t="s">
        <v>5760</v>
      </c>
      <c r="L3030" t="s">
        <v>59</v>
      </c>
      <c r="M3030">
        <v>248</v>
      </c>
      <c r="N3030">
        <v>-100</v>
      </c>
      <c r="O3030">
        <v>0</v>
      </c>
      <c r="P3030">
        <v>148</v>
      </c>
      <c r="Q3030">
        <v>32</v>
      </c>
      <c r="R3030">
        <v>0</v>
      </c>
      <c r="S3030">
        <v>0</v>
      </c>
      <c r="T3030">
        <v>0</v>
      </c>
      <c r="U3030">
        <v>180</v>
      </c>
      <c r="V3030">
        <v>180</v>
      </c>
      <c r="W3030">
        <v>0</v>
      </c>
      <c r="X3030" t="s">
        <v>60</v>
      </c>
      <c r="Y3030">
        <v>52.35</v>
      </c>
      <c r="Z3030">
        <v>4.99</v>
      </c>
      <c r="AA3030" t="s">
        <v>61</v>
      </c>
      <c r="AB3030" t="s">
        <v>56</v>
      </c>
      <c r="AC3030">
        <v>3928</v>
      </c>
      <c r="AK3030">
        <v>32</v>
      </c>
      <c r="AL3030">
        <v>0</v>
      </c>
      <c r="AT3030">
        <v>180</v>
      </c>
      <c r="AZ3030">
        <v>148</v>
      </c>
      <c r="BC3030">
        <v>32</v>
      </c>
    </row>
    <row r="3031" spans="1:55" x14ac:dyDescent="0.25">
      <c r="A3031" t="s">
        <v>54</v>
      </c>
      <c r="B3031">
        <v>110027</v>
      </c>
      <c r="C3031" t="s">
        <v>55</v>
      </c>
      <c r="D3031" t="s">
        <v>56</v>
      </c>
      <c r="E3031" s="1">
        <v>45980</v>
      </c>
      <c r="F3031" t="s">
        <v>3522</v>
      </c>
      <c r="G3031" t="s">
        <v>63</v>
      </c>
      <c r="H3031" s="4">
        <v>222557000000000</v>
      </c>
      <c r="I3031">
        <v>29811</v>
      </c>
      <c r="J3031" s="3">
        <v>45981.125</v>
      </c>
      <c r="K3031" t="s">
        <v>5760</v>
      </c>
      <c r="L3031" t="s">
        <v>59</v>
      </c>
      <c r="M3031">
        <v>378</v>
      </c>
      <c r="N3031">
        <v>-93.74</v>
      </c>
      <c r="O3031">
        <v>0</v>
      </c>
      <c r="P3031">
        <v>284.26</v>
      </c>
      <c r="Q3031">
        <v>32</v>
      </c>
      <c r="R3031">
        <v>0</v>
      </c>
      <c r="S3031">
        <v>-0.26</v>
      </c>
      <c r="T3031">
        <v>0</v>
      </c>
      <c r="U3031">
        <v>316</v>
      </c>
      <c r="V3031">
        <v>316</v>
      </c>
      <c r="W3031">
        <v>0</v>
      </c>
      <c r="X3031" t="s">
        <v>64</v>
      </c>
      <c r="Y3031">
        <v>60.36</v>
      </c>
      <c r="Z3031">
        <v>8.68</v>
      </c>
      <c r="AA3031" t="s">
        <v>65</v>
      </c>
      <c r="AB3031" t="s">
        <v>56</v>
      </c>
      <c r="AC3031">
        <v>7468</v>
      </c>
      <c r="AK3031">
        <v>32</v>
      </c>
      <c r="AL3031">
        <v>0</v>
      </c>
      <c r="AS3031">
        <v>316</v>
      </c>
      <c r="AZ3031">
        <v>284.26</v>
      </c>
      <c r="BB3031">
        <v>32</v>
      </c>
    </row>
    <row r="3032" spans="1:55" x14ac:dyDescent="0.25">
      <c r="A3032" t="s">
        <v>54</v>
      </c>
      <c r="B3032">
        <v>110027</v>
      </c>
      <c r="C3032" t="s">
        <v>55</v>
      </c>
      <c r="D3032" t="s">
        <v>56</v>
      </c>
      <c r="E3032" s="1">
        <v>45980</v>
      </c>
      <c r="F3032" t="s">
        <v>3523</v>
      </c>
      <c r="G3032" t="s">
        <v>58</v>
      </c>
      <c r="H3032">
        <v>7492432306</v>
      </c>
      <c r="I3032">
        <v>18528960</v>
      </c>
      <c r="J3032" s="3">
        <v>45981.129166666666</v>
      </c>
      <c r="K3032" t="s">
        <v>5760</v>
      </c>
      <c r="L3032" t="s">
        <v>59</v>
      </c>
      <c r="M3032">
        <v>248</v>
      </c>
      <c r="N3032">
        <v>-100</v>
      </c>
      <c r="O3032">
        <v>0</v>
      </c>
      <c r="P3032">
        <v>148</v>
      </c>
      <c r="Q3032">
        <v>32</v>
      </c>
      <c r="R3032">
        <v>0</v>
      </c>
      <c r="S3032">
        <v>0</v>
      </c>
      <c r="T3032">
        <v>0</v>
      </c>
      <c r="U3032">
        <v>180</v>
      </c>
      <c r="V3032">
        <v>180</v>
      </c>
      <c r="W3032">
        <v>0</v>
      </c>
      <c r="X3032" t="s">
        <v>60</v>
      </c>
      <c r="Y3032">
        <v>52.35</v>
      </c>
      <c r="Z3032">
        <v>4.99</v>
      </c>
      <c r="AA3032" t="s">
        <v>61</v>
      </c>
      <c r="AB3032" t="s">
        <v>56</v>
      </c>
      <c r="AC3032">
        <v>2306</v>
      </c>
      <c r="AK3032">
        <v>32</v>
      </c>
      <c r="AL3032">
        <v>0</v>
      </c>
      <c r="AT3032">
        <v>180</v>
      </c>
      <c r="AZ3032">
        <v>148</v>
      </c>
      <c r="BC3032">
        <v>32</v>
      </c>
    </row>
    <row r="3033" spans="1:55" x14ac:dyDescent="0.25">
      <c r="A3033" t="s">
        <v>54</v>
      </c>
      <c r="B3033">
        <v>110027</v>
      </c>
      <c r="C3033" t="s">
        <v>55</v>
      </c>
      <c r="D3033" t="s">
        <v>56</v>
      </c>
      <c r="E3033" s="1">
        <v>45980</v>
      </c>
      <c r="F3033" t="s">
        <v>3524</v>
      </c>
      <c r="G3033" t="s">
        <v>58</v>
      </c>
      <c r="H3033">
        <v>7498691898</v>
      </c>
      <c r="I3033">
        <v>18528960</v>
      </c>
      <c r="J3033" s="3">
        <v>45981.135416666664</v>
      </c>
      <c r="K3033" t="s">
        <v>5760</v>
      </c>
      <c r="L3033" t="s">
        <v>59</v>
      </c>
      <c r="M3033">
        <v>229</v>
      </c>
      <c r="N3033">
        <v>-100</v>
      </c>
      <c r="O3033">
        <v>0</v>
      </c>
      <c r="P3033">
        <v>129</v>
      </c>
      <c r="Q3033">
        <v>32</v>
      </c>
      <c r="R3033">
        <v>0</v>
      </c>
      <c r="S3033">
        <v>0</v>
      </c>
      <c r="T3033">
        <v>0</v>
      </c>
      <c r="U3033">
        <v>161</v>
      </c>
      <c r="V3033">
        <v>161</v>
      </c>
      <c r="W3033">
        <v>0</v>
      </c>
      <c r="X3033" t="s">
        <v>60</v>
      </c>
      <c r="Y3033">
        <v>47.67</v>
      </c>
      <c r="Z3033">
        <v>4.99</v>
      </c>
      <c r="AA3033" t="s">
        <v>61</v>
      </c>
      <c r="AB3033" t="s">
        <v>56</v>
      </c>
      <c r="AC3033">
        <v>1898</v>
      </c>
      <c r="AK3033">
        <v>32</v>
      </c>
      <c r="AL3033">
        <v>0</v>
      </c>
      <c r="AT3033">
        <v>161</v>
      </c>
      <c r="AZ3033">
        <v>129</v>
      </c>
      <c r="BC3033">
        <v>32</v>
      </c>
    </row>
    <row r="3034" spans="1:55" x14ac:dyDescent="0.25">
      <c r="A3034" t="s">
        <v>54</v>
      </c>
      <c r="B3034">
        <v>110027</v>
      </c>
      <c r="C3034" t="s">
        <v>55</v>
      </c>
      <c r="D3034" t="s">
        <v>56</v>
      </c>
      <c r="E3034" s="1">
        <v>45980</v>
      </c>
      <c r="F3034" t="s">
        <v>3525</v>
      </c>
      <c r="G3034" t="s">
        <v>63</v>
      </c>
      <c r="H3034" s="4">
        <v>222559000000000</v>
      </c>
      <c r="I3034">
        <v>29811</v>
      </c>
      <c r="J3034" s="3">
        <v>45981.142361111109</v>
      </c>
      <c r="K3034" t="s">
        <v>5760</v>
      </c>
      <c r="L3034" t="s">
        <v>59</v>
      </c>
      <c r="M3034">
        <v>349</v>
      </c>
      <c r="N3034">
        <v>-175</v>
      </c>
      <c r="O3034">
        <v>0</v>
      </c>
      <c r="P3034">
        <v>174</v>
      </c>
      <c r="Q3034">
        <v>32</v>
      </c>
      <c r="R3034">
        <v>0</v>
      </c>
      <c r="S3034">
        <v>0</v>
      </c>
      <c r="T3034">
        <v>0</v>
      </c>
      <c r="U3034">
        <v>206</v>
      </c>
      <c r="V3034">
        <v>206</v>
      </c>
      <c r="W3034">
        <v>0</v>
      </c>
      <c r="X3034" t="s">
        <v>64</v>
      </c>
      <c r="Y3034">
        <v>65.37</v>
      </c>
      <c r="Z3034">
        <v>4.76</v>
      </c>
      <c r="AA3034" t="s">
        <v>65</v>
      </c>
      <c r="AB3034" t="s">
        <v>56</v>
      </c>
      <c r="AC3034">
        <v>1604</v>
      </c>
      <c r="AK3034">
        <v>32</v>
      </c>
      <c r="AL3034">
        <v>0</v>
      </c>
      <c r="AS3034">
        <v>206</v>
      </c>
      <c r="AZ3034">
        <v>174</v>
      </c>
      <c r="BB3034">
        <v>32</v>
      </c>
    </row>
    <row r="3035" spans="1:55" x14ac:dyDescent="0.25">
      <c r="A3035" t="s">
        <v>54</v>
      </c>
      <c r="B3035">
        <v>110027</v>
      </c>
      <c r="C3035" t="s">
        <v>55</v>
      </c>
      <c r="D3035" t="s">
        <v>56</v>
      </c>
      <c r="E3035" s="1">
        <v>45980</v>
      </c>
      <c r="F3035" t="s">
        <v>3526</v>
      </c>
      <c r="G3035" t="s">
        <v>58</v>
      </c>
      <c r="H3035">
        <v>7495448424</v>
      </c>
      <c r="I3035">
        <v>18528960</v>
      </c>
      <c r="J3035" s="3">
        <v>45981.145138888889</v>
      </c>
      <c r="K3035" t="s">
        <v>5760</v>
      </c>
      <c r="L3035" t="s">
        <v>59</v>
      </c>
      <c r="M3035">
        <v>448</v>
      </c>
      <c r="N3035">
        <v>-75</v>
      </c>
      <c r="O3035">
        <v>0</v>
      </c>
      <c r="P3035">
        <v>373</v>
      </c>
      <c r="Q3035">
        <v>32</v>
      </c>
      <c r="R3035">
        <v>0</v>
      </c>
      <c r="S3035">
        <v>0</v>
      </c>
      <c r="T3035">
        <v>0</v>
      </c>
      <c r="U3035">
        <v>405</v>
      </c>
      <c r="V3035">
        <v>405</v>
      </c>
      <c r="W3035">
        <v>0</v>
      </c>
      <c r="X3035" t="s">
        <v>60</v>
      </c>
      <c r="Y3035">
        <v>85.49</v>
      </c>
      <c r="Z3035">
        <v>9.75</v>
      </c>
      <c r="AA3035" t="s">
        <v>61</v>
      </c>
      <c r="AB3035" t="s">
        <v>56</v>
      </c>
      <c r="AC3035">
        <v>8424</v>
      </c>
      <c r="AK3035">
        <v>32</v>
      </c>
      <c r="AL3035">
        <v>0</v>
      </c>
      <c r="AT3035">
        <v>405</v>
      </c>
      <c r="AZ3035">
        <v>373</v>
      </c>
      <c r="BC3035">
        <v>32</v>
      </c>
    </row>
    <row r="3036" spans="1:55" x14ac:dyDescent="0.25">
      <c r="A3036" t="s">
        <v>54</v>
      </c>
      <c r="B3036">
        <v>110027</v>
      </c>
      <c r="C3036" t="s">
        <v>55</v>
      </c>
      <c r="D3036" t="s">
        <v>56</v>
      </c>
      <c r="E3036" s="1">
        <v>45980</v>
      </c>
      <c r="F3036" t="s">
        <v>3527</v>
      </c>
      <c r="G3036" t="s">
        <v>58</v>
      </c>
      <c r="H3036">
        <v>7500355840</v>
      </c>
      <c r="I3036">
        <v>18528960</v>
      </c>
      <c r="J3036" s="3">
        <v>45981.147222222222</v>
      </c>
      <c r="K3036" t="s">
        <v>5760</v>
      </c>
      <c r="L3036" t="s">
        <v>59</v>
      </c>
      <c r="M3036">
        <v>229</v>
      </c>
      <c r="N3036">
        <v>-100</v>
      </c>
      <c r="O3036">
        <v>0</v>
      </c>
      <c r="P3036">
        <v>129</v>
      </c>
      <c r="Q3036">
        <v>32</v>
      </c>
      <c r="R3036">
        <v>0</v>
      </c>
      <c r="S3036">
        <v>0</v>
      </c>
      <c r="T3036">
        <v>0</v>
      </c>
      <c r="U3036">
        <v>161</v>
      </c>
      <c r="V3036">
        <v>161</v>
      </c>
      <c r="W3036">
        <v>0</v>
      </c>
      <c r="X3036" t="s">
        <v>60</v>
      </c>
      <c r="Y3036">
        <v>54.61</v>
      </c>
      <c r="Z3036">
        <v>4.99</v>
      </c>
      <c r="AA3036" t="s">
        <v>61</v>
      </c>
      <c r="AB3036" t="s">
        <v>56</v>
      </c>
      <c r="AC3036">
        <v>5840</v>
      </c>
      <c r="AK3036">
        <v>32</v>
      </c>
      <c r="AL3036">
        <v>0</v>
      </c>
      <c r="AT3036">
        <v>161</v>
      </c>
      <c r="AZ3036">
        <v>129</v>
      </c>
      <c r="BC3036">
        <v>32</v>
      </c>
    </row>
    <row r="3037" spans="1:55" x14ac:dyDescent="0.25">
      <c r="A3037" t="s">
        <v>54</v>
      </c>
      <c r="B3037">
        <v>110027</v>
      </c>
      <c r="C3037" t="s">
        <v>55</v>
      </c>
      <c r="D3037" t="s">
        <v>56</v>
      </c>
      <c r="E3037" s="1">
        <v>45980</v>
      </c>
      <c r="F3037" t="s">
        <v>3528</v>
      </c>
      <c r="G3037" t="s">
        <v>63</v>
      </c>
      <c r="H3037" s="4">
        <v>222561000000000</v>
      </c>
      <c r="I3037">
        <v>29811</v>
      </c>
      <c r="J3037" s="3">
        <v>45981.166666666664</v>
      </c>
      <c r="K3037" t="s">
        <v>5760</v>
      </c>
      <c r="L3037" t="s">
        <v>59</v>
      </c>
      <c r="M3037">
        <v>307</v>
      </c>
      <c r="N3037">
        <v>-93.74</v>
      </c>
      <c r="O3037">
        <v>0</v>
      </c>
      <c r="P3037">
        <v>213.26</v>
      </c>
      <c r="Q3037">
        <v>32</v>
      </c>
      <c r="R3037">
        <v>0</v>
      </c>
      <c r="S3037">
        <v>-0.26</v>
      </c>
      <c r="T3037">
        <v>0</v>
      </c>
      <c r="U3037">
        <v>245</v>
      </c>
      <c r="V3037">
        <v>245</v>
      </c>
      <c r="W3037">
        <v>0</v>
      </c>
      <c r="X3037" t="s">
        <v>64</v>
      </c>
      <c r="Y3037">
        <v>53.82</v>
      </c>
      <c r="Z3037">
        <v>12.26</v>
      </c>
      <c r="AA3037" t="s">
        <v>65</v>
      </c>
      <c r="AB3037" t="s">
        <v>56</v>
      </c>
      <c r="AC3037">
        <v>6708</v>
      </c>
      <c r="AK3037">
        <v>32</v>
      </c>
      <c r="AL3037">
        <v>0</v>
      </c>
      <c r="AS3037">
        <v>245</v>
      </c>
      <c r="AZ3037">
        <v>213.26</v>
      </c>
      <c r="BB3037">
        <v>32</v>
      </c>
    </row>
    <row r="3038" spans="1:55" x14ac:dyDescent="0.25">
      <c r="A3038" t="s">
        <v>54</v>
      </c>
      <c r="B3038">
        <v>110027</v>
      </c>
      <c r="C3038" t="s">
        <v>55</v>
      </c>
      <c r="D3038" t="s">
        <v>56</v>
      </c>
      <c r="E3038" s="1">
        <v>45980</v>
      </c>
      <c r="F3038" t="s">
        <v>3529</v>
      </c>
      <c r="G3038" t="s">
        <v>58</v>
      </c>
      <c r="H3038">
        <v>7490846590</v>
      </c>
      <c r="I3038">
        <v>18528960</v>
      </c>
      <c r="J3038" s="3">
        <v>45981.168749999997</v>
      </c>
      <c r="K3038" t="s">
        <v>5760</v>
      </c>
      <c r="L3038" t="s">
        <v>59</v>
      </c>
      <c r="M3038">
        <v>665</v>
      </c>
      <c r="N3038">
        <v>-75</v>
      </c>
      <c r="O3038">
        <v>0</v>
      </c>
      <c r="P3038">
        <v>590</v>
      </c>
      <c r="Q3038">
        <v>32</v>
      </c>
      <c r="R3038">
        <v>0</v>
      </c>
      <c r="S3038">
        <v>0</v>
      </c>
      <c r="T3038">
        <v>0</v>
      </c>
      <c r="U3038">
        <v>622</v>
      </c>
      <c r="V3038">
        <v>622</v>
      </c>
      <c r="W3038">
        <v>0</v>
      </c>
      <c r="X3038" t="s">
        <v>60</v>
      </c>
      <c r="Y3038">
        <v>119.83</v>
      </c>
      <c r="Z3038">
        <v>12.25</v>
      </c>
      <c r="AA3038" t="s">
        <v>61</v>
      </c>
      <c r="AB3038" t="s">
        <v>56</v>
      </c>
      <c r="AC3038">
        <v>6590</v>
      </c>
      <c r="AK3038">
        <v>32</v>
      </c>
      <c r="AL3038">
        <v>0</v>
      </c>
      <c r="AT3038">
        <v>622</v>
      </c>
      <c r="AZ3038">
        <v>590</v>
      </c>
      <c r="BC3038">
        <v>32</v>
      </c>
    </row>
    <row r="3039" spans="1:55" x14ac:dyDescent="0.25">
      <c r="A3039" t="s">
        <v>54</v>
      </c>
      <c r="B3039">
        <v>110027</v>
      </c>
      <c r="C3039" t="s">
        <v>55</v>
      </c>
      <c r="D3039" t="s">
        <v>56</v>
      </c>
      <c r="E3039" s="1">
        <v>45980</v>
      </c>
      <c r="F3039" t="s">
        <v>3530</v>
      </c>
      <c r="G3039" t="s">
        <v>58</v>
      </c>
      <c r="H3039">
        <v>7495915774</v>
      </c>
      <c r="I3039">
        <v>18528960</v>
      </c>
      <c r="J3039" s="3">
        <v>45981.173611111109</v>
      </c>
      <c r="K3039" t="s">
        <v>5760</v>
      </c>
      <c r="L3039" t="s">
        <v>59</v>
      </c>
      <c r="M3039">
        <v>447</v>
      </c>
      <c r="N3039">
        <v>0</v>
      </c>
      <c r="O3039">
        <v>0</v>
      </c>
      <c r="P3039">
        <v>447</v>
      </c>
      <c r="Q3039">
        <v>32</v>
      </c>
      <c r="R3039">
        <v>0</v>
      </c>
      <c r="S3039">
        <v>0</v>
      </c>
      <c r="T3039">
        <v>0</v>
      </c>
      <c r="U3039">
        <v>479</v>
      </c>
      <c r="V3039">
        <v>479</v>
      </c>
      <c r="W3039">
        <v>0</v>
      </c>
      <c r="X3039" t="s">
        <v>60</v>
      </c>
      <c r="Y3039">
        <v>87.64</v>
      </c>
      <c r="Z3039">
        <v>7.81</v>
      </c>
      <c r="AA3039" t="s">
        <v>61</v>
      </c>
      <c r="AB3039" t="s">
        <v>56</v>
      </c>
      <c r="AC3039">
        <v>5774</v>
      </c>
      <c r="AK3039">
        <v>32</v>
      </c>
      <c r="AL3039">
        <v>0</v>
      </c>
      <c r="AT3039">
        <v>479</v>
      </c>
      <c r="AZ3039">
        <v>447</v>
      </c>
      <c r="BC3039">
        <v>32</v>
      </c>
    </row>
    <row r="3040" spans="1:55" x14ac:dyDescent="0.25">
      <c r="A3040" t="s">
        <v>54</v>
      </c>
      <c r="B3040">
        <v>110027</v>
      </c>
      <c r="C3040" t="s">
        <v>55</v>
      </c>
      <c r="D3040" t="s">
        <v>56</v>
      </c>
      <c r="E3040" s="1">
        <v>45980</v>
      </c>
      <c r="F3040" t="s">
        <v>3531</v>
      </c>
      <c r="G3040" t="s">
        <v>58</v>
      </c>
      <c r="H3040">
        <v>7488051448</v>
      </c>
      <c r="I3040">
        <v>18528960</v>
      </c>
      <c r="J3040" s="3">
        <v>45981.178472222222</v>
      </c>
      <c r="K3040" t="s">
        <v>5760</v>
      </c>
      <c r="L3040" t="s">
        <v>59</v>
      </c>
      <c r="M3040">
        <v>578</v>
      </c>
      <c r="N3040">
        <v>-75</v>
      </c>
      <c r="O3040">
        <v>0</v>
      </c>
      <c r="P3040">
        <v>503</v>
      </c>
      <c r="Q3040">
        <v>32</v>
      </c>
      <c r="R3040">
        <v>0</v>
      </c>
      <c r="S3040">
        <v>0</v>
      </c>
      <c r="T3040">
        <v>0</v>
      </c>
      <c r="U3040">
        <v>535</v>
      </c>
      <c r="V3040">
        <v>535</v>
      </c>
      <c r="W3040">
        <v>0</v>
      </c>
      <c r="X3040" t="s">
        <v>60</v>
      </c>
      <c r="Y3040">
        <v>109.74</v>
      </c>
      <c r="Z3040">
        <v>8.14</v>
      </c>
      <c r="AA3040" t="s">
        <v>61</v>
      </c>
      <c r="AB3040" t="s">
        <v>56</v>
      </c>
      <c r="AC3040">
        <v>1448</v>
      </c>
      <c r="AK3040">
        <v>32</v>
      </c>
      <c r="AL3040">
        <v>0</v>
      </c>
      <c r="AT3040">
        <v>535</v>
      </c>
      <c r="AZ3040">
        <v>503</v>
      </c>
      <c r="BC3040">
        <v>32</v>
      </c>
    </row>
    <row r="3041" spans="1:55" x14ac:dyDescent="0.25">
      <c r="A3041" t="s">
        <v>54</v>
      </c>
      <c r="B3041">
        <v>110027</v>
      </c>
      <c r="C3041" t="s">
        <v>55</v>
      </c>
      <c r="D3041" t="s">
        <v>56</v>
      </c>
      <c r="E3041" s="1">
        <v>45980</v>
      </c>
      <c r="F3041" t="s">
        <v>3532</v>
      </c>
      <c r="G3041" t="s">
        <v>58</v>
      </c>
      <c r="H3041">
        <v>7491151829</v>
      </c>
      <c r="I3041">
        <v>18528960</v>
      </c>
      <c r="J3041" s="3">
        <v>45981.181250000001</v>
      </c>
      <c r="K3041" t="s">
        <v>5760</v>
      </c>
      <c r="L3041" t="s">
        <v>59</v>
      </c>
      <c r="M3041">
        <v>219</v>
      </c>
      <c r="N3041">
        <v>-100</v>
      </c>
      <c r="O3041">
        <v>0</v>
      </c>
      <c r="P3041">
        <v>119</v>
      </c>
      <c r="Q3041">
        <v>32</v>
      </c>
      <c r="R3041">
        <v>0</v>
      </c>
      <c r="S3041">
        <v>0</v>
      </c>
      <c r="T3041">
        <v>0</v>
      </c>
      <c r="U3041">
        <v>151</v>
      </c>
      <c r="V3041">
        <v>151</v>
      </c>
      <c r="W3041">
        <v>0</v>
      </c>
      <c r="X3041" t="s">
        <v>60</v>
      </c>
      <c r="Y3041">
        <v>37.82</v>
      </c>
      <c r="Z3041">
        <v>4.76</v>
      </c>
      <c r="AA3041" t="s">
        <v>61</v>
      </c>
      <c r="AB3041" t="s">
        <v>56</v>
      </c>
      <c r="AC3041">
        <v>1829</v>
      </c>
      <c r="AK3041">
        <v>32</v>
      </c>
      <c r="AL3041">
        <v>0</v>
      </c>
      <c r="AT3041">
        <v>151</v>
      </c>
      <c r="AZ3041">
        <v>119</v>
      </c>
      <c r="BC3041">
        <v>32</v>
      </c>
    </row>
    <row r="3042" spans="1:55" x14ac:dyDescent="0.25">
      <c r="A3042" t="s">
        <v>54</v>
      </c>
      <c r="B3042">
        <v>110027</v>
      </c>
      <c r="C3042" t="s">
        <v>55</v>
      </c>
      <c r="D3042" t="s">
        <v>56</v>
      </c>
      <c r="E3042" s="1">
        <v>45980</v>
      </c>
      <c r="F3042" t="s">
        <v>3533</v>
      </c>
      <c r="G3042" t="s">
        <v>63</v>
      </c>
      <c r="H3042" s="4">
        <v>222562000000000</v>
      </c>
      <c r="I3042">
        <v>29811</v>
      </c>
      <c r="J3042" s="3">
        <v>45981.182638888888</v>
      </c>
      <c r="K3042" t="s">
        <v>5760</v>
      </c>
      <c r="L3042" t="s">
        <v>59</v>
      </c>
      <c r="M3042">
        <v>359</v>
      </c>
      <c r="N3042">
        <v>-93.75</v>
      </c>
      <c r="O3042">
        <v>0</v>
      </c>
      <c r="P3042">
        <v>265.25</v>
      </c>
      <c r="Q3042">
        <v>32</v>
      </c>
      <c r="R3042">
        <v>0</v>
      </c>
      <c r="S3042">
        <v>-0.25</v>
      </c>
      <c r="T3042">
        <v>0</v>
      </c>
      <c r="U3042">
        <v>297</v>
      </c>
      <c r="V3042">
        <v>297</v>
      </c>
      <c r="W3042">
        <v>0</v>
      </c>
      <c r="X3042" t="s">
        <v>64</v>
      </c>
      <c r="Y3042">
        <v>75.91</v>
      </c>
      <c r="Z3042">
        <v>9.82</v>
      </c>
      <c r="AA3042" t="s">
        <v>65</v>
      </c>
      <c r="AB3042" t="s">
        <v>56</v>
      </c>
      <c r="AC3042">
        <v>607</v>
      </c>
      <c r="AK3042">
        <v>32</v>
      </c>
      <c r="AL3042">
        <v>0</v>
      </c>
      <c r="AS3042">
        <v>297</v>
      </c>
      <c r="AZ3042">
        <v>265.25</v>
      </c>
      <c r="BB3042">
        <v>32</v>
      </c>
    </row>
    <row r="3043" spans="1:55" x14ac:dyDescent="0.25">
      <c r="A3043" t="s">
        <v>54</v>
      </c>
      <c r="B3043">
        <v>110027</v>
      </c>
      <c r="C3043" t="s">
        <v>55</v>
      </c>
      <c r="D3043" t="s">
        <v>56</v>
      </c>
      <c r="E3043" s="1">
        <v>45980</v>
      </c>
      <c r="F3043" t="s">
        <v>3534</v>
      </c>
      <c r="G3043" t="s">
        <v>58</v>
      </c>
      <c r="H3043">
        <v>7498055371</v>
      </c>
      <c r="I3043">
        <v>18528960</v>
      </c>
      <c r="J3043" s="3">
        <v>45981.18472222222</v>
      </c>
      <c r="K3043" t="s">
        <v>5760</v>
      </c>
      <c r="L3043" t="s">
        <v>59</v>
      </c>
      <c r="M3043">
        <v>199</v>
      </c>
      <c r="N3043">
        <v>-100</v>
      </c>
      <c r="O3043">
        <v>0</v>
      </c>
      <c r="P3043">
        <v>99</v>
      </c>
      <c r="Q3043">
        <v>32</v>
      </c>
      <c r="R3043">
        <v>0</v>
      </c>
      <c r="S3043">
        <v>0</v>
      </c>
      <c r="T3043">
        <v>0</v>
      </c>
      <c r="U3043">
        <v>131</v>
      </c>
      <c r="V3043">
        <v>131</v>
      </c>
      <c r="W3043">
        <v>0</v>
      </c>
      <c r="X3043" t="s">
        <v>60</v>
      </c>
      <c r="Y3043">
        <v>49.22</v>
      </c>
      <c r="Z3043">
        <v>3.92</v>
      </c>
      <c r="AA3043" t="s">
        <v>61</v>
      </c>
      <c r="AB3043" t="s">
        <v>56</v>
      </c>
      <c r="AC3043">
        <v>5371</v>
      </c>
      <c r="AK3043">
        <v>32</v>
      </c>
      <c r="AL3043">
        <v>0</v>
      </c>
      <c r="AT3043">
        <v>131</v>
      </c>
      <c r="AZ3043">
        <v>99</v>
      </c>
      <c r="BC3043">
        <v>32</v>
      </c>
    </row>
    <row r="3044" spans="1:55" x14ac:dyDescent="0.25">
      <c r="A3044" t="s">
        <v>54</v>
      </c>
      <c r="B3044">
        <v>110027</v>
      </c>
      <c r="C3044" t="s">
        <v>55</v>
      </c>
      <c r="D3044" t="s">
        <v>56</v>
      </c>
      <c r="E3044" s="1">
        <v>45980</v>
      </c>
      <c r="F3044" t="s">
        <v>3535</v>
      </c>
      <c r="G3044" t="s">
        <v>63</v>
      </c>
      <c r="H3044" s="4">
        <v>222563000000000</v>
      </c>
      <c r="I3044">
        <v>29811</v>
      </c>
      <c r="J3044" s="3">
        <v>45981.191666666666</v>
      </c>
      <c r="K3044" t="s">
        <v>5760</v>
      </c>
      <c r="L3044" t="s">
        <v>59</v>
      </c>
      <c r="M3044">
        <v>397</v>
      </c>
      <c r="N3044">
        <v>-93.74</v>
      </c>
      <c r="O3044">
        <v>0</v>
      </c>
      <c r="P3044">
        <v>303.26</v>
      </c>
      <c r="Q3044">
        <v>32</v>
      </c>
      <c r="R3044">
        <v>0</v>
      </c>
      <c r="S3044">
        <v>-0.26</v>
      </c>
      <c r="T3044">
        <v>0</v>
      </c>
      <c r="U3044">
        <v>335</v>
      </c>
      <c r="V3044">
        <v>335</v>
      </c>
      <c r="W3044">
        <v>0</v>
      </c>
      <c r="X3044" t="s">
        <v>64</v>
      </c>
      <c r="Y3044">
        <v>69.22</v>
      </c>
      <c r="Z3044">
        <v>7.08</v>
      </c>
      <c r="AA3044" t="s">
        <v>65</v>
      </c>
      <c r="AB3044" t="s">
        <v>56</v>
      </c>
      <c r="AC3044">
        <v>536</v>
      </c>
      <c r="AK3044">
        <v>32</v>
      </c>
      <c r="AL3044">
        <v>0</v>
      </c>
      <c r="AS3044">
        <v>335</v>
      </c>
      <c r="AZ3044">
        <v>303.26</v>
      </c>
      <c r="BB3044">
        <v>32</v>
      </c>
    </row>
    <row r="3045" spans="1:55" x14ac:dyDescent="0.25">
      <c r="A3045" t="s">
        <v>54</v>
      </c>
      <c r="B3045">
        <v>110027</v>
      </c>
      <c r="C3045" t="s">
        <v>55</v>
      </c>
      <c r="D3045" t="s">
        <v>56</v>
      </c>
      <c r="E3045" s="1">
        <v>45980</v>
      </c>
      <c r="F3045" t="s">
        <v>3536</v>
      </c>
      <c r="G3045" t="s">
        <v>58</v>
      </c>
      <c r="H3045">
        <v>7497267957</v>
      </c>
      <c r="I3045">
        <v>18528960</v>
      </c>
      <c r="J3045" s="3">
        <v>45981.192361111112</v>
      </c>
      <c r="K3045" t="s">
        <v>5760</v>
      </c>
      <c r="L3045" t="s">
        <v>59</v>
      </c>
      <c r="M3045">
        <v>268</v>
      </c>
      <c r="N3045">
        <v>-100</v>
      </c>
      <c r="O3045">
        <v>0</v>
      </c>
      <c r="P3045">
        <v>168</v>
      </c>
      <c r="Q3045">
        <v>32</v>
      </c>
      <c r="R3045">
        <v>0</v>
      </c>
      <c r="S3045">
        <v>0</v>
      </c>
      <c r="T3045">
        <v>0</v>
      </c>
      <c r="U3045">
        <v>200</v>
      </c>
      <c r="V3045">
        <v>200</v>
      </c>
      <c r="W3045">
        <v>0</v>
      </c>
      <c r="X3045" t="s">
        <v>60</v>
      </c>
      <c r="Y3045">
        <v>44.94</v>
      </c>
      <c r="Z3045">
        <v>4.99</v>
      </c>
      <c r="AA3045" t="s">
        <v>61</v>
      </c>
      <c r="AB3045" t="s">
        <v>56</v>
      </c>
      <c r="AC3045">
        <v>7957</v>
      </c>
      <c r="AK3045">
        <v>32</v>
      </c>
      <c r="AL3045">
        <v>0</v>
      </c>
      <c r="AT3045">
        <v>200</v>
      </c>
      <c r="AZ3045">
        <v>168</v>
      </c>
      <c r="BC3045">
        <v>32</v>
      </c>
    </row>
    <row r="3046" spans="1:55" x14ac:dyDescent="0.25">
      <c r="A3046" t="s">
        <v>54</v>
      </c>
      <c r="B3046">
        <v>110027</v>
      </c>
      <c r="C3046" t="s">
        <v>55</v>
      </c>
      <c r="D3046" t="s">
        <v>56</v>
      </c>
      <c r="E3046" s="1">
        <v>45980</v>
      </c>
      <c r="F3046" t="s">
        <v>3537</v>
      </c>
      <c r="G3046" t="s">
        <v>67</v>
      </c>
      <c r="J3046" s="3">
        <v>45981.213194444441</v>
      </c>
      <c r="K3046" t="s">
        <v>5760</v>
      </c>
      <c r="L3046" t="s">
        <v>59</v>
      </c>
      <c r="M3046">
        <v>318</v>
      </c>
      <c r="N3046">
        <v>0</v>
      </c>
      <c r="O3046">
        <v>0</v>
      </c>
      <c r="P3046">
        <v>318</v>
      </c>
      <c r="Q3046">
        <v>0</v>
      </c>
      <c r="R3046">
        <v>15.9</v>
      </c>
      <c r="S3046">
        <v>0.1</v>
      </c>
      <c r="T3046">
        <v>0</v>
      </c>
      <c r="U3046">
        <v>334</v>
      </c>
      <c r="V3046">
        <v>334</v>
      </c>
      <c r="W3046">
        <v>0</v>
      </c>
      <c r="X3046" t="s">
        <v>68</v>
      </c>
      <c r="Y3046">
        <v>70.66</v>
      </c>
      <c r="Z3046">
        <v>5.38</v>
      </c>
      <c r="AA3046" t="s">
        <v>74</v>
      </c>
      <c r="AB3046" t="s">
        <v>75</v>
      </c>
      <c r="AE3046" t="s">
        <v>730</v>
      </c>
      <c r="AF3046" t="s">
        <v>731</v>
      </c>
      <c r="AG3046">
        <v>9999777722</v>
      </c>
      <c r="AK3046">
        <v>0</v>
      </c>
      <c r="AL3046">
        <v>0</v>
      </c>
      <c r="AN3046">
        <v>334</v>
      </c>
      <c r="AV3046">
        <v>318</v>
      </c>
      <c r="AW3046">
        <v>7.95</v>
      </c>
      <c r="AX3046">
        <v>318</v>
      </c>
      <c r="AY3046">
        <v>7.95</v>
      </c>
      <c r="AZ3046">
        <v>318</v>
      </c>
    </row>
    <row r="3047" spans="1:55" x14ac:dyDescent="0.25">
      <c r="A3047" t="s">
        <v>54</v>
      </c>
      <c r="B3047">
        <v>110027</v>
      </c>
      <c r="C3047" t="s">
        <v>55</v>
      </c>
      <c r="D3047" t="s">
        <v>56</v>
      </c>
      <c r="E3047" s="1">
        <v>45980</v>
      </c>
      <c r="F3047" t="s">
        <v>3538</v>
      </c>
      <c r="G3047" t="s">
        <v>67</v>
      </c>
      <c r="J3047" s="3">
        <v>45981.214583333334</v>
      </c>
      <c r="K3047" t="s">
        <v>5760</v>
      </c>
      <c r="L3047" t="s">
        <v>59</v>
      </c>
      <c r="M3047">
        <v>544.66</v>
      </c>
      <c r="N3047">
        <v>0</v>
      </c>
      <c r="O3047">
        <v>0</v>
      </c>
      <c r="P3047">
        <v>544.66</v>
      </c>
      <c r="Q3047">
        <v>0</v>
      </c>
      <c r="R3047">
        <v>27.24</v>
      </c>
      <c r="S3047">
        <v>0.1</v>
      </c>
      <c r="T3047">
        <v>0</v>
      </c>
      <c r="U3047">
        <v>572</v>
      </c>
      <c r="V3047">
        <v>572</v>
      </c>
      <c r="W3047">
        <v>0</v>
      </c>
      <c r="X3047" t="s">
        <v>68</v>
      </c>
      <c r="Y3047">
        <v>150.43</v>
      </c>
      <c r="Z3047">
        <v>4.5199999999999996</v>
      </c>
      <c r="AA3047" t="s">
        <v>74</v>
      </c>
      <c r="AB3047" t="s">
        <v>75</v>
      </c>
      <c r="AE3047" t="s">
        <v>730</v>
      </c>
      <c r="AF3047" t="s">
        <v>731</v>
      </c>
      <c r="AG3047">
        <v>9999777722</v>
      </c>
      <c r="AK3047">
        <v>0</v>
      </c>
      <c r="AL3047">
        <v>0</v>
      </c>
      <c r="AN3047">
        <v>572</v>
      </c>
      <c r="AV3047">
        <v>544.66</v>
      </c>
      <c r="AW3047">
        <v>13.62</v>
      </c>
      <c r="AX3047">
        <v>544.66</v>
      </c>
      <c r="AY3047">
        <v>13.62</v>
      </c>
      <c r="AZ3047">
        <v>544.66</v>
      </c>
    </row>
    <row r="3048" spans="1:55" x14ac:dyDescent="0.25">
      <c r="A3048" t="s">
        <v>54</v>
      </c>
      <c r="B3048">
        <v>110027</v>
      </c>
      <c r="C3048" t="s">
        <v>55</v>
      </c>
      <c r="D3048" t="s">
        <v>56</v>
      </c>
      <c r="E3048" s="1">
        <v>45981</v>
      </c>
      <c r="F3048" t="s">
        <v>3539</v>
      </c>
      <c r="G3048" t="s">
        <v>67</v>
      </c>
      <c r="J3048" s="3">
        <v>45981.470833333333</v>
      </c>
      <c r="K3048" t="s">
        <v>5760</v>
      </c>
      <c r="L3048" t="s">
        <v>59</v>
      </c>
      <c r="M3048">
        <v>59</v>
      </c>
      <c r="N3048">
        <v>0</v>
      </c>
      <c r="O3048">
        <v>0</v>
      </c>
      <c r="P3048">
        <v>59</v>
      </c>
      <c r="Q3048">
        <v>0</v>
      </c>
      <c r="R3048">
        <v>2.96</v>
      </c>
      <c r="S3048">
        <v>0.04</v>
      </c>
      <c r="T3048">
        <v>0</v>
      </c>
      <c r="U3048">
        <v>62</v>
      </c>
      <c r="V3048">
        <v>62</v>
      </c>
      <c r="W3048">
        <v>0</v>
      </c>
      <c r="X3048" t="s">
        <v>73</v>
      </c>
      <c r="Y3048">
        <v>15.49</v>
      </c>
      <c r="Z3048">
        <v>2.14</v>
      </c>
      <c r="AA3048" t="s">
        <v>74</v>
      </c>
      <c r="AB3048" t="s">
        <v>75</v>
      </c>
      <c r="AE3048" t="s">
        <v>3540</v>
      </c>
      <c r="AF3048" t="s">
        <v>3541</v>
      </c>
      <c r="AG3048">
        <v>8926758003</v>
      </c>
      <c r="AK3048">
        <v>0</v>
      </c>
      <c r="AL3048">
        <v>0</v>
      </c>
      <c r="AM3048">
        <v>62</v>
      </c>
      <c r="AV3048">
        <v>59</v>
      </c>
      <c r="AW3048">
        <v>1.48</v>
      </c>
      <c r="AX3048">
        <v>59</v>
      </c>
      <c r="AY3048">
        <v>1.48</v>
      </c>
      <c r="AZ3048">
        <v>59</v>
      </c>
    </row>
    <row r="3049" spans="1:55" x14ac:dyDescent="0.25">
      <c r="A3049" t="s">
        <v>54</v>
      </c>
      <c r="B3049">
        <v>110027</v>
      </c>
      <c r="C3049" t="s">
        <v>55</v>
      </c>
      <c r="D3049" t="s">
        <v>56</v>
      </c>
      <c r="E3049" s="1">
        <v>45981</v>
      </c>
      <c r="F3049" t="s">
        <v>3542</v>
      </c>
      <c r="G3049" t="s">
        <v>63</v>
      </c>
      <c r="H3049" s="4">
        <v>222590000000000</v>
      </c>
      <c r="I3049">
        <v>29811</v>
      </c>
      <c r="J3049" s="3">
        <v>45981.500694444447</v>
      </c>
      <c r="K3049" t="s">
        <v>5760</v>
      </c>
      <c r="L3049" t="s">
        <v>59</v>
      </c>
      <c r="M3049">
        <v>158</v>
      </c>
      <c r="N3049">
        <v>-40</v>
      </c>
      <c r="O3049">
        <v>0</v>
      </c>
      <c r="P3049">
        <v>118</v>
      </c>
      <c r="Q3049">
        <v>32</v>
      </c>
      <c r="R3049">
        <v>0</v>
      </c>
      <c r="S3049">
        <v>0</v>
      </c>
      <c r="T3049">
        <v>0</v>
      </c>
      <c r="U3049">
        <v>150</v>
      </c>
      <c r="V3049">
        <v>150</v>
      </c>
      <c r="W3049">
        <v>0</v>
      </c>
      <c r="X3049" t="s">
        <v>64</v>
      </c>
      <c r="Y3049">
        <v>30.99</v>
      </c>
      <c r="Z3049">
        <v>3.92</v>
      </c>
      <c r="AA3049" t="s">
        <v>65</v>
      </c>
      <c r="AB3049" t="s">
        <v>56</v>
      </c>
      <c r="AC3049">
        <v>7797</v>
      </c>
      <c r="AK3049">
        <v>32</v>
      </c>
      <c r="AL3049">
        <v>0</v>
      </c>
      <c r="AS3049">
        <v>150</v>
      </c>
      <c r="AZ3049">
        <v>118</v>
      </c>
      <c r="BB3049">
        <v>32</v>
      </c>
    </row>
    <row r="3050" spans="1:55" x14ac:dyDescent="0.25">
      <c r="A3050" t="s">
        <v>54</v>
      </c>
      <c r="B3050">
        <v>110027</v>
      </c>
      <c r="C3050" t="s">
        <v>55</v>
      </c>
      <c r="D3050" t="s">
        <v>56</v>
      </c>
      <c r="E3050" s="1">
        <v>45981</v>
      </c>
      <c r="F3050" t="s">
        <v>3543</v>
      </c>
      <c r="G3050" t="s">
        <v>58</v>
      </c>
      <c r="H3050">
        <v>7492035291</v>
      </c>
      <c r="I3050">
        <v>18528960</v>
      </c>
      <c r="J3050" s="3">
        <v>45981.527777777781</v>
      </c>
      <c r="K3050" t="s">
        <v>5760</v>
      </c>
      <c r="L3050" t="s">
        <v>59</v>
      </c>
      <c r="M3050">
        <v>248</v>
      </c>
      <c r="N3050">
        <v>-100</v>
      </c>
      <c r="O3050">
        <v>0</v>
      </c>
      <c r="P3050">
        <v>148</v>
      </c>
      <c r="Q3050">
        <v>32</v>
      </c>
      <c r="R3050">
        <v>0</v>
      </c>
      <c r="S3050">
        <v>0</v>
      </c>
      <c r="T3050">
        <v>0</v>
      </c>
      <c r="U3050">
        <v>180</v>
      </c>
      <c r="V3050">
        <v>180</v>
      </c>
      <c r="W3050">
        <v>0</v>
      </c>
      <c r="X3050" t="s">
        <v>60</v>
      </c>
      <c r="Y3050">
        <v>42.8</v>
      </c>
      <c r="Z3050">
        <v>4.99</v>
      </c>
      <c r="AA3050" t="s">
        <v>61</v>
      </c>
      <c r="AB3050" t="s">
        <v>56</v>
      </c>
      <c r="AC3050">
        <v>5291</v>
      </c>
      <c r="AK3050">
        <v>32</v>
      </c>
      <c r="AL3050">
        <v>0</v>
      </c>
      <c r="AT3050">
        <v>180</v>
      </c>
      <c r="AZ3050">
        <v>148</v>
      </c>
      <c r="BC3050">
        <v>32</v>
      </c>
    </row>
    <row r="3051" spans="1:55" x14ac:dyDescent="0.25">
      <c r="A3051" t="s">
        <v>54</v>
      </c>
      <c r="B3051">
        <v>110027</v>
      </c>
      <c r="C3051" t="s">
        <v>55</v>
      </c>
      <c r="D3051" t="s">
        <v>56</v>
      </c>
      <c r="E3051" s="1">
        <v>45981</v>
      </c>
      <c r="F3051" t="s">
        <v>3544</v>
      </c>
      <c r="G3051" t="s">
        <v>63</v>
      </c>
      <c r="H3051" s="4">
        <v>222592000000000</v>
      </c>
      <c r="I3051">
        <v>29811</v>
      </c>
      <c r="J3051" s="3">
        <v>45981.527777777781</v>
      </c>
      <c r="K3051" t="s">
        <v>5760</v>
      </c>
      <c r="L3051" t="s">
        <v>59</v>
      </c>
      <c r="M3051">
        <v>229</v>
      </c>
      <c r="N3051">
        <v>-90</v>
      </c>
      <c r="O3051">
        <v>0</v>
      </c>
      <c r="P3051">
        <v>139</v>
      </c>
      <c r="Q3051">
        <v>32</v>
      </c>
      <c r="R3051">
        <v>0</v>
      </c>
      <c r="S3051">
        <v>0</v>
      </c>
      <c r="T3051">
        <v>0</v>
      </c>
      <c r="U3051">
        <v>171</v>
      </c>
      <c r="V3051">
        <v>171</v>
      </c>
      <c r="W3051">
        <v>0</v>
      </c>
      <c r="X3051" t="s">
        <v>64</v>
      </c>
      <c r="Y3051">
        <v>34.82</v>
      </c>
      <c r="Z3051">
        <v>4.99</v>
      </c>
      <c r="AA3051" t="s">
        <v>65</v>
      </c>
      <c r="AB3051" t="s">
        <v>56</v>
      </c>
      <c r="AC3051">
        <v>5696</v>
      </c>
      <c r="AK3051">
        <v>32</v>
      </c>
      <c r="AL3051">
        <v>0</v>
      </c>
      <c r="AS3051">
        <v>171</v>
      </c>
      <c r="AZ3051">
        <v>139</v>
      </c>
      <c r="BB3051">
        <v>32</v>
      </c>
    </row>
    <row r="3052" spans="1:55" x14ac:dyDescent="0.25">
      <c r="A3052" t="s">
        <v>54</v>
      </c>
      <c r="B3052">
        <v>110027</v>
      </c>
      <c r="C3052" t="s">
        <v>55</v>
      </c>
      <c r="D3052" t="s">
        <v>56</v>
      </c>
      <c r="E3052" s="1">
        <v>45981</v>
      </c>
      <c r="F3052" t="s">
        <v>3545</v>
      </c>
      <c r="G3052" t="s">
        <v>58</v>
      </c>
      <c r="H3052">
        <v>7478016941</v>
      </c>
      <c r="I3052">
        <v>18528960</v>
      </c>
      <c r="J3052" s="3">
        <v>45981.537499999999</v>
      </c>
      <c r="K3052" t="s">
        <v>5760</v>
      </c>
      <c r="L3052" t="s">
        <v>59</v>
      </c>
      <c r="M3052">
        <v>229</v>
      </c>
      <c r="N3052">
        <v>-100</v>
      </c>
      <c r="O3052">
        <v>0</v>
      </c>
      <c r="P3052">
        <v>129</v>
      </c>
      <c r="Q3052">
        <v>32</v>
      </c>
      <c r="R3052">
        <v>0</v>
      </c>
      <c r="S3052">
        <v>0</v>
      </c>
      <c r="T3052">
        <v>0</v>
      </c>
      <c r="U3052">
        <v>161</v>
      </c>
      <c r="V3052">
        <v>161</v>
      </c>
      <c r="W3052">
        <v>0</v>
      </c>
      <c r="X3052" t="s">
        <v>60</v>
      </c>
      <c r="Y3052">
        <v>47.67</v>
      </c>
      <c r="Z3052">
        <v>4.99</v>
      </c>
      <c r="AA3052" t="s">
        <v>61</v>
      </c>
      <c r="AB3052" t="s">
        <v>56</v>
      </c>
      <c r="AC3052">
        <v>6941</v>
      </c>
      <c r="AK3052">
        <v>32</v>
      </c>
      <c r="AL3052">
        <v>0</v>
      </c>
      <c r="AT3052">
        <v>161</v>
      </c>
      <c r="AZ3052">
        <v>129</v>
      </c>
      <c r="BC3052">
        <v>32</v>
      </c>
    </row>
    <row r="3053" spans="1:55" x14ac:dyDescent="0.25">
      <c r="A3053" t="s">
        <v>54</v>
      </c>
      <c r="B3053">
        <v>110027</v>
      </c>
      <c r="C3053" t="s">
        <v>55</v>
      </c>
      <c r="D3053" t="s">
        <v>56</v>
      </c>
      <c r="E3053" s="1">
        <v>45981</v>
      </c>
      <c r="F3053" t="s">
        <v>3546</v>
      </c>
      <c r="G3053" t="s">
        <v>63</v>
      </c>
      <c r="H3053" s="4">
        <v>222594000000000</v>
      </c>
      <c r="I3053">
        <v>29811</v>
      </c>
      <c r="J3053" s="3">
        <v>45981.544444444444</v>
      </c>
      <c r="K3053" t="s">
        <v>5760</v>
      </c>
      <c r="L3053" t="s">
        <v>59</v>
      </c>
      <c r="M3053">
        <v>428</v>
      </c>
      <c r="N3053">
        <v>-93.74</v>
      </c>
      <c r="O3053">
        <v>0</v>
      </c>
      <c r="P3053">
        <v>334.26</v>
      </c>
      <c r="Q3053">
        <v>32</v>
      </c>
      <c r="R3053">
        <v>0</v>
      </c>
      <c r="S3053">
        <v>-0.26</v>
      </c>
      <c r="T3053">
        <v>0</v>
      </c>
      <c r="U3053">
        <v>366</v>
      </c>
      <c r="V3053">
        <v>366</v>
      </c>
      <c r="W3053">
        <v>0</v>
      </c>
      <c r="X3053" t="s">
        <v>64</v>
      </c>
      <c r="Y3053">
        <v>88.99</v>
      </c>
      <c r="Z3053">
        <v>14.82</v>
      </c>
      <c r="AA3053" t="s">
        <v>65</v>
      </c>
      <c r="AB3053" t="s">
        <v>56</v>
      </c>
      <c r="AC3053">
        <v>1897</v>
      </c>
      <c r="AK3053">
        <v>32</v>
      </c>
      <c r="AL3053">
        <v>0</v>
      </c>
      <c r="AS3053">
        <v>366</v>
      </c>
      <c r="AZ3053">
        <v>334.26</v>
      </c>
      <c r="BB3053">
        <v>32</v>
      </c>
    </row>
    <row r="3054" spans="1:55" x14ac:dyDescent="0.25">
      <c r="A3054" t="s">
        <v>54</v>
      </c>
      <c r="B3054">
        <v>110027</v>
      </c>
      <c r="C3054" t="s">
        <v>55</v>
      </c>
      <c r="D3054" t="s">
        <v>56</v>
      </c>
      <c r="E3054" s="1">
        <v>45981</v>
      </c>
      <c r="F3054" t="s">
        <v>3547</v>
      </c>
      <c r="G3054" t="s">
        <v>63</v>
      </c>
      <c r="H3054" s="4">
        <v>222594000000000</v>
      </c>
      <c r="I3054">
        <v>29811</v>
      </c>
      <c r="J3054" s="3">
        <v>45981.552777777775</v>
      </c>
      <c r="K3054" t="s">
        <v>5760</v>
      </c>
      <c r="L3054" t="s">
        <v>59</v>
      </c>
      <c r="M3054">
        <v>506</v>
      </c>
      <c r="N3054">
        <v>-80</v>
      </c>
      <c r="O3054">
        <v>0</v>
      </c>
      <c r="P3054">
        <v>426</v>
      </c>
      <c r="Q3054">
        <v>32</v>
      </c>
      <c r="R3054">
        <v>0</v>
      </c>
      <c r="S3054">
        <v>0</v>
      </c>
      <c r="T3054">
        <v>0</v>
      </c>
      <c r="U3054">
        <v>458</v>
      </c>
      <c r="V3054">
        <v>458</v>
      </c>
      <c r="W3054">
        <v>0</v>
      </c>
      <c r="X3054" t="s">
        <v>64</v>
      </c>
      <c r="Y3054">
        <v>91.44</v>
      </c>
      <c r="Z3054">
        <v>11.41</v>
      </c>
      <c r="AA3054" t="s">
        <v>65</v>
      </c>
      <c r="AB3054" t="s">
        <v>56</v>
      </c>
      <c r="AC3054">
        <v>8908</v>
      </c>
      <c r="AK3054">
        <v>32</v>
      </c>
      <c r="AL3054">
        <v>0</v>
      </c>
      <c r="AS3054">
        <v>458</v>
      </c>
      <c r="AZ3054">
        <v>426</v>
      </c>
      <c r="BB3054">
        <v>32</v>
      </c>
    </row>
    <row r="3055" spans="1:55" x14ac:dyDescent="0.25">
      <c r="A3055" t="s">
        <v>54</v>
      </c>
      <c r="B3055">
        <v>110027</v>
      </c>
      <c r="C3055" t="s">
        <v>55</v>
      </c>
      <c r="D3055" t="s">
        <v>56</v>
      </c>
      <c r="E3055" s="1">
        <v>45981</v>
      </c>
      <c r="F3055" t="s">
        <v>3548</v>
      </c>
      <c r="G3055" t="s">
        <v>58</v>
      </c>
      <c r="H3055">
        <v>7498574865</v>
      </c>
      <c r="I3055">
        <v>18528960</v>
      </c>
      <c r="J3055" s="3">
        <v>45981.55972222222</v>
      </c>
      <c r="K3055" t="s">
        <v>5760</v>
      </c>
      <c r="L3055" t="s">
        <v>59</v>
      </c>
      <c r="M3055">
        <v>357</v>
      </c>
      <c r="N3055">
        <v>-100</v>
      </c>
      <c r="O3055">
        <v>0</v>
      </c>
      <c r="P3055">
        <v>257</v>
      </c>
      <c r="Q3055">
        <v>32</v>
      </c>
      <c r="R3055">
        <v>0</v>
      </c>
      <c r="S3055">
        <v>0</v>
      </c>
      <c r="T3055">
        <v>0</v>
      </c>
      <c r="U3055">
        <v>289</v>
      </c>
      <c r="V3055">
        <v>289</v>
      </c>
      <c r="W3055">
        <v>0</v>
      </c>
      <c r="X3055" t="s">
        <v>60</v>
      </c>
      <c r="Y3055">
        <v>76.77</v>
      </c>
      <c r="Z3055">
        <v>6.95</v>
      </c>
      <c r="AA3055" t="s">
        <v>61</v>
      </c>
      <c r="AB3055" t="s">
        <v>56</v>
      </c>
      <c r="AC3055">
        <v>4865</v>
      </c>
      <c r="AK3055">
        <v>32</v>
      </c>
      <c r="AL3055">
        <v>0</v>
      </c>
      <c r="AT3055">
        <v>289</v>
      </c>
      <c r="AZ3055">
        <v>257</v>
      </c>
      <c r="BC3055">
        <v>32</v>
      </c>
    </row>
    <row r="3056" spans="1:55" x14ac:dyDescent="0.25">
      <c r="A3056" t="s">
        <v>54</v>
      </c>
      <c r="B3056">
        <v>110027</v>
      </c>
      <c r="C3056" t="s">
        <v>55</v>
      </c>
      <c r="D3056" t="s">
        <v>56</v>
      </c>
      <c r="E3056" s="1">
        <v>45981</v>
      </c>
      <c r="F3056" t="s">
        <v>3549</v>
      </c>
      <c r="G3056" t="s">
        <v>63</v>
      </c>
      <c r="H3056" s="4">
        <v>222595000000000</v>
      </c>
      <c r="I3056">
        <v>29811</v>
      </c>
      <c r="J3056" s="3">
        <v>45981.561805555553</v>
      </c>
      <c r="K3056" t="s">
        <v>5760</v>
      </c>
      <c r="L3056" t="s">
        <v>59</v>
      </c>
      <c r="M3056">
        <v>299</v>
      </c>
      <c r="N3056">
        <v>-75</v>
      </c>
      <c r="O3056">
        <v>0</v>
      </c>
      <c r="P3056">
        <v>224</v>
      </c>
      <c r="Q3056">
        <v>32</v>
      </c>
      <c r="R3056">
        <v>0</v>
      </c>
      <c r="S3056">
        <v>0</v>
      </c>
      <c r="T3056">
        <v>0</v>
      </c>
      <c r="U3056">
        <v>256</v>
      </c>
      <c r="V3056">
        <v>256</v>
      </c>
      <c r="W3056">
        <v>0</v>
      </c>
      <c r="X3056" t="s">
        <v>64</v>
      </c>
      <c r="Y3056">
        <v>42.73</v>
      </c>
      <c r="Z3056">
        <v>9.82</v>
      </c>
      <c r="AA3056" t="s">
        <v>65</v>
      </c>
      <c r="AB3056" t="s">
        <v>56</v>
      </c>
      <c r="AC3056">
        <v>2904</v>
      </c>
      <c r="AK3056">
        <v>32</v>
      </c>
      <c r="AL3056">
        <v>0</v>
      </c>
      <c r="AS3056">
        <v>256</v>
      </c>
      <c r="AZ3056">
        <v>224</v>
      </c>
      <c r="BB3056">
        <v>32</v>
      </c>
    </row>
    <row r="3057" spans="1:55" x14ac:dyDescent="0.25">
      <c r="A3057" t="s">
        <v>54</v>
      </c>
      <c r="B3057">
        <v>110027</v>
      </c>
      <c r="C3057" t="s">
        <v>55</v>
      </c>
      <c r="D3057" t="s">
        <v>56</v>
      </c>
      <c r="E3057" s="1">
        <v>45981</v>
      </c>
      <c r="F3057" t="s">
        <v>3550</v>
      </c>
      <c r="G3057" t="s">
        <v>63</v>
      </c>
      <c r="H3057" s="4">
        <v>222596000000000</v>
      </c>
      <c r="I3057">
        <v>29811</v>
      </c>
      <c r="J3057" s="3">
        <v>45981.570833333331</v>
      </c>
      <c r="K3057" t="s">
        <v>5760</v>
      </c>
      <c r="L3057" t="s">
        <v>59</v>
      </c>
      <c r="M3057">
        <v>158</v>
      </c>
      <c r="N3057">
        <v>-40</v>
      </c>
      <c r="O3057">
        <v>0</v>
      </c>
      <c r="P3057">
        <v>118</v>
      </c>
      <c r="Q3057">
        <v>32</v>
      </c>
      <c r="R3057">
        <v>0</v>
      </c>
      <c r="S3057">
        <v>0</v>
      </c>
      <c r="T3057">
        <v>0</v>
      </c>
      <c r="U3057">
        <v>150</v>
      </c>
      <c r="V3057">
        <v>150</v>
      </c>
      <c r="W3057">
        <v>0</v>
      </c>
      <c r="X3057" t="s">
        <v>64</v>
      </c>
      <c r="Y3057">
        <v>30.99</v>
      </c>
      <c r="Z3057">
        <v>3.92</v>
      </c>
      <c r="AA3057" t="s">
        <v>65</v>
      </c>
      <c r="AB3057" t="s">
        <v>56</v>
      </c>
      <c r="AC3057">
        <v>2459</v>
      </c>
      <c r="AK3057">
        <v>32</v>
      </c>
      <c r="AL3057">
        <v>0</v>
      </c>
      <c r="AS3057">
        <v>150</v>
      </c>
      <c r="AZ3057">
        <v>118</v>
      </c>
      <c r="BB3057">
        <v>32</v>
      </c>
    </row>
    <row r="3058" spans="1:55" x14ac:dyDescent="0.25">
      <c r="A3058" t="s">
        <v>54</v>
      </c>
      <c r="B3058">
        <v>110027</v>
      </c>
      <c r="C3058" t="s">
        <v>55</v>
      </c>
      <c r="D3058" t="s">
        <v>56</v>
      </c>
      <c r="E3058" s="1">
        <v>45981</v>
      </c>
      <c r="F3058" t="s">
        <v>3551</v>
      </c>
      <c r="G3058" t="s">
        <v>58</v>
      </c>
      <c r="H3058">
        <v>7499252714</v>
      </c>
      <c r="I3058">
        <v>18528960</v>
      </c>
      <c r="J3058" s="3">
        <v>45981.589583333334</v>
      </c>
      <c r="K3058" t="s">
        <v>5760</v>
      </c>
      <c r="L3058" t="s">
        <v>59</v>
      </c>
      <c r="M3058">
        <v>1285</v>
      </c>
      <c r="N3058">
        <v>0</v>
      </c>
      <c r="O3058">
        <v>0</v>
      </c>
      <c r="P3058">
        <v>1285</v>
      </c>
      <c r="Q3058">
        <v>32</v>
      </c>
      <c r="R3058">
        <v>0</v>
      </c>
      <c r="S3058">
        <v>0</v>
      </c>
      <c r="T3058">
        <v>0</v>
      </c>
      <c r="U3058">
        <v>1317</v>
      </c>
      <c r="V3058">
        <v>1317</v>
      </c>
      <c r="W3058">
        <v>0</v>
      </c>
      <c r="X3058" t="s">
        <v>60</v>
      </c>
      <c r="Y3058">
        <v>292.99</v>
      </c>
      <c r="Z3058">
        <v>29.16</v>
      </c>
      <c r="AA3058" t="s">
        <v>61</v>
      </c>
      <c r="AB3058" t="s">
        <v>56</v>
      </c>
      <c r="AC3058">
        <v>2714</v>
      </c>
      <c r="AK3058">
        <v>32</v>
      </c>
      <c r="AL3058">
        <v>0</v>
      </c>
      <c r="AT3058">
        <v>1317</v>
      </c>
      <c r="AZ3058">
        <v>1285</v>
      </c>
      <c r="BC3058">
        <v>32</v>
      </c>
    </row>
    <row r="3059" spans="1:55" x14ac:dyDescent="0.25">
      <c r="A3059" t="s">
        <v>54</v>
      </c>
      <c r="B3059">
        <v>110027</v>
      </c>
      <c r="C3059" t="s">
        <v>55</v>
      </c>
      <c r="D3059" t="s">
        <v>56</v>
      </c>
      <c r="E3059" s="1">
        <v>45981</v>
      </c>
      <c r="F3059" t="s">
        <v>3552</v>
      </c>
      <c r="G3059" t="s">
        <v>58</v>
      </c>
      <c r="H3059">
        <v>7497226043</v>
      </c>
      <c r="I3059">
        <v>18528960</v>
      </c>
      <c r="J3059" s="3">
        <v>45981.589583333334</v>
      </c>
      <c r="K3059" t="s">
        <v>5760</v>
      </c>
      <c r="L3059" t="s">
        <v>59</v>
      </c>
      <c r="M3059">
        <v>237</v>
      </c>
      <c r="N3059">
        <v>0</v>
      </c>
      <c r="O3059">
        <v>0</v>
      </c>
      <c r="P3059">
        <v>237</v>
      </c>
      <c r="Q3059">
        <v>32</v>
      </c>
      <c r="R3059">
        <v>0</v>
      </c>
      <c r="S3059">
        <v>0</v>
      </c>
      <c r="T3059">
        <v>0</v>
      </c>
      <c r="U3059">
        <v>269</v>
      </c>
      <c r="V3059">
        <v>269</v>
      </c>
      <c r="W3059">
        <v>0</v>
      </c>
      <c r="X3059" t="s">
        <v>60</v>
      </c>
      <c r="Y3059">
        <v>46.09</v>
      </c>
      <c r="Z3059">
        <v>7.08</v>
      </c>
      <c r="AA3059" t="s">
        <v>61</v>
      </c>
      <c r="AB3059" t="s">
        <v>56</v>
      </c>
      <c r="AC3059">
        <v>6043</v>
      </c>
      <c r="AK3059">
        <v>32</v>
      </c>
      <c r="AL3059">
        <v>0</v>
      </c>
      <c r="AT3059">
        <v>269</v>
      </c>
      <c r="AZ3059">
        <v>237</v>
      </c>
      <c r="BC3059">
        <v>32</v>
      </c>
    </row>
    <row r="3060" spans="1:55" x14ac:dyDescent="0.25">
      <c r="A3060" t="s">
        <v>54</v>
      </c>
      <c r="B3060">
        <v>110027</v>
      </c>
      <c r="C3060" t="s">
        <v>55</v>
      </c>
      <c r="D3060" t="s">
        <v>56</v>
      </c>
      <c r="E3060" s="1">
        <v>45981</v>
      </c>
      <c r="F3060" t="s">
        <v>3553</v>
      </c>
      <c r="G3060" t="s">
        <v>58</v>
      </c>
      <c r="H3060">
        <v>7497485832</v>
      </c>
      <c r="I3060">
        <v>18528960</v>
      </c>
      <c r="J3060" s="3">
        <v>45981.612500000003</v>
      </c>
      <c r="K3060" t="s">
        <v>5760</v>
      </c>
      <c r="L3060" t="s">
        <v>59</v>
      </c>
      <c r="M3060">
        <v>518</v>
      </c>
      <c r="N3060">
        <v>-65.7</v>
      </c>
      <c r="O3060">
        <v>0</v>
      </c>
      <c r="P3060">
        <v>452.3</v>
      </c>
      <c r="Q3060">
        <v>32</v>
      </c>
      <c r="R3060">
        <v>0</v>
      </c>
      <c r="S3060">
        <v>0</v>
      </c>
      <c r="T3060">
        <v>0</v>
      </c>
      <c r="U3060">
        <v>484.3</v>
      </c>
      <c r="V3060">
        <v>484.3</v>
      </c>
      <c r="W3060">
        <v>0</v>
      </c>
      <c r="X3060" t="s">
        <v>60</v>
      </c>
      <c r="Y3060">
        <v>95.9</v>
      </c>
      <c r="Z3060">
        <v>19.350000000000001</v>
      </c>
      <c r="AA3060" t="s">
        <v>61</v>
      </c>
      <c r="AB3060" t="s">
        <v>56</v>
      </c>
      <c r="AC3060">
        <v>5832</v>
      </c>
      <c r="AK3060">
        <v>32</v>
      </c>
      <c r="AL3060">
        <v>0</v>
      </c>
      <c r="AT3060">
        <v>484.3</v>
      </c>
      <c r="AZ3060">
        <v>452.3</v>
      </c>
      <c r="BC3060">
        <v>32</v>
      </c>
    </row>
    <row r="3061" spans="1:55" x14ac:dyDescent="0.25">
      <c r="A3061" t="s">
        <v>54</v>
      </c>
      <c r="B3061">
        <v>110027</v>
      </c>
      <c r="C3061" t="s">
        <v>55</v>
      </c>
      <c r="D3061" t="s">
        <v>56</v>
      </c>
      <c r="E3061" s="1">
        <v>45981</v>
      </c>
      <c r="F3061" t="s">
        <v>3554</v>
      </c>
      <c r="G3061" t="s">
        <v>63</v>
      </c>
      <c r="H3061" s="4">
        <v>222600000000000</v>
      </c>
      <c r="I3061">
        <v>29811</v>
      </c>
      <c r="J3061" s="3">
        <v>45981.620833333334</v>
      </c>
      <c r="K3061" t="s">
        <v>5760</v>
      </c>
      <c r="L3061" t="s">
        <v>59</v>
      </c>
      <c r="M3061">
        <v>283</v>
      </c>
      <c r="N3061">
        <v>-93.75</v>
      </c>
      <c r="O3061">
        <v>0</v>
      </c>
      <c r="P3061">
        <v>189.25</v>
      </c>
      <c r="Q3061">
        <v>32</v>
      </c>
      <c r="R3061">
        <v>0</v>
      </c>
      <c r="S3061">
        <v>-0.25</v>
      </c>
      <c r="T3061">
        <v>0</v>
      </c>
      <c r="U3061">
        <v>221</v>
      </c>
      <c r="V3061">
        <v>221</v>
      </c>
      <c r="W3061">
        <v>0</v>
      </c>
      <c r="X3061" t="s">
        <v>64</v>
      </c>
      <c r="Y3061">
        <v>62.05</v>
      </c>
      <c r="Z3061">
        <v>4.99</v>
      </c>
      <c r="AA3061" t="s">
        <v>65</v>
      </c>
      <c r="AB3061" t="s">
        <v>56</v>
      </c>
      <c r="AC3061">
        <v>8852</v>
      </c>
      <c r="AK3061">
        <v>32</v>
      </c>
      <c r="AL3061">
        <v>0</v>
      </c>
      <c r="AS3061">
        <v>221</v>
      </c>
      <c r="AZ3061">
        <v>189.25</v>
      </c>
      <c r="BB3061">
        <v>32</v>
      </c>
    </row>
    <row r="3062" spans="1:55" x14ac:dyDescent="0.25">
      <c r="A3062" t="s">
        <v>54</v>
      </c>
      <c r="B3062">
        <v>110027</v>
      </c>
      <c r="C3062" t="s">
        <v>55</v>
      </c>
      <c r="D3062" t="s">
        <v>56</v>
      </c>
      <c r="E3062" s="1">
        <v>45981</v>
      </c>
      <c r="F3062" t="s">
        <v>3555</v>
      </c>
      <c r="G3062" t="s">
        <v>58</v>
      </c>
      <c r="H3062">
        <v>7498978680</v>
      </c>
      <c r="I3062">
        <v>18528960</v>
      </c>
      <c r="J3062" s="3">
        <v>45981.631944444445</v>
      </c>
      <c r="K3062" t="s">
        <v>5760</v>
      </c>
      <c r="L3062" t="s">
        <v>59</v>
      </c>
      <c r="M3062">
        <v>248</v>
      </c>
      <c r="N3062">
        <v>-100</v>
      </c>
      <c r="O3062">
        <v>0</v>
      </c>
      <c r="P3062">
        <v>148</v>
      </c>
      <c r="Q3062">
        <v>32</v>
      </c>
      <c r="R3062">
        <v>0</v>
      </c>
      <c r="S3062">
        <v>0</v>
      </c>
      <c r="T3062">
        <v>0</v>
      </c>
      <c r="U3062">
        <v>180</v>
      </c>
      <c r="V3062">
        <v>180</v>
      </c>
      <c r="W3062">
        <v>0</v>
      </c>
      <c r="X3062" t="s">
        <v>60</v>
      </c>
      <c r="Y3062">
        <v>52.35</v>
      </c>
      <c r="Z3062">
        <v>4.99</v>
      </c>
      <c r="AA3062" t="s">
        <v>61</v>
      </c>
      <c r="AB3062" t="s">
        <v>56</v>
      </c>
      <c r="AC3062">
        <v>8680</v>
      </c>
      <c r="AK3062">
        <v>32</v>
      </c>
      <c r="AL3062">
        <v>0</v>
      </c>
      <c r="AT3062">
        <v>180</v>
      </c>
      <c r="AZ3062">
        <v>148</v>
      </c>
      <c r="BC3062">
        <v>32</v>
      </c>
    </row>
    <row r="3063" spans="1:55" x14ac:dyDescent="0.25">
      <c r="A3063" t="s">
        <v>54</v>
      </c>
      <c r="B3063">
        <v>110027</v>
      </c>
      <c r="C3063" t="s">
        <v>55</v>
      </c>
      <c r="D3063" t="s">
        <v>56</v>
      </c>
      <c r="E3063" s="1">
        <v>45981</v>
      </c>
      <c r="F3063" t="s">
        <v>3556</v>
      </c>
      <c r="G3063" t="s">
        <v>63</v>
      </c>
      <c r="H3063" s="4">
        <v>222602000000000</v>
      </c>
      <c r="I3063">
        <v>29811</v>
      </c>
      <c r="J3063" s="3">
        <v>45981.63958333333</v>
      </c>
      <c r="K3063" t="s">
        <v>5760</v>
      </c>
      <c r="L3063" t="s">
        <v>59</v>
      </c>
      <c r="M3063">
        <v>392.28</v>
      </c>
      <c r="N3063">
        <v>0</v>
      </c>
      <c r="O3063">
        <v>0</v>
      </c>
      <c r="P3063">
        <v>392.28</v>
      </c>
      <c r="Q3063">
        <v>32</v>
      </c>
      <c r="R3063">
        <v>0</v>
      </c>
      <c r="S3063">
        <v>-0.28000000000000003</v>
      </c>
      <c r="T3063">
        <v>0</v>
      </c>
      <c r="U3063">
        <v>424</v>
      </c>
      <c r="V3063">
        <v>424</v>
      </c>
      <c r="W3063">
        <v>0</v>
      </c>
      <c r="X3063" t="s">
        <v>64</v>
      </c>
      <c r="Y3063">
        <v>83.07</v>
      </c>
      <c r="Z3063">
        <v>5.67</v>
      </c>
      <c r="AA3063" t="s">
        <v>65</v>
      </c>
      <c r="AB3063" t="s">
        <v>56</v>
      </c>
      <c r="AC3063">
        <v>8368</v>
      </c>
      <c r="AK3063">
        <v>32</v>
      </c>
      <c r="AL3063">
        <v>0</v>
      </c>
      <c r="AS3063">
        <v>424</v>
      </c>
      <c r="AZ3063">
        <v>392.28</v>
      </c>
      <c r="BB3063">
        <v>32</v>
      </c>
    </row>
    <row r="3064" spans="1:55" x14ac:dyDescent="0.25">
      <c r="A3064" t="s">
        <v>54</v>
      </c>
      <c r="B3064">
        <v>110027</v>
      </c>
      <c r="C3064" t="s">
        <v>55</v>
      </c>
      <c r="D3064" t="s">
        <v>56</v>
      </c>
      <c r="E3064" s="1">
        <v>45981</v>
      </c>
      <c r="F3064" t="s">
        <v>3557</v>
      </c>
      <c r="G3064" t="s">
        <v>63</v>
      </c>
      <c r="H3064" s="4">
        <v>222602000000000</v>
      </c>
      <c r="I3064">
        <v>29811</v>
      </c>
      <c r="J3064" s="3">
        <v>45981.640972222223</v>
      </c>
      <c r="K3064" t="s">
        <v>5760</v>
      </c>
      <c r="L3064" t="s">
        <v>59</v>
      </c>
      <c r="M3064">
        <v>387</v>
      </c>
      <c r="N3064">
        <v>-93.74</v>
      </c>
      <c r="O3064">
        <v>0</v>
      </c>
      <c r="P3064">
        <v>293.26</v>
      </c>
      <c r="Q3064">
        <v>32</v>
      </c>
      <c r="R3064">
        <v>0</v>
      </c>
      <c r="S3064">
        <v>-0.26</v>
      </c>
      <c r="T3064">
        <v>0</v>
      </c>
      <c r="U3064">
        <v>325</v>
      </c>
      <c r="V3064">
        <v>325</v>
      </c>
      <c r="W3064">
        <v>0</v>
      </c>
      <c r="X3064" t="s">
        <v>64</v>
      </c>
      <c r="Y3064">
        <v>60</v>
      </c>
      <c r="Z3064">
        <v>10.11</v>
      </c>
      <c r="AA3064" t="s">
        <v>65</v>
      </c>
      <c r="AB3064" t="s">
        <v>56</v>
      </c>
      <c r="AC3064">
        <v>6648</v>
      </c>
      <c r="AK3064">
        <v>32</v>
      </c>
      <c r="AL3064">
        <v>0</v>
      </c>
      <c r="AS3064">
        <v>325</v>
      </c>
      <c r="AZ3064">
        <v>293.26</v>
      </c>
      <c r="BB3064">
        <v>32</v>
      </c>
    </row>
    <row r="3065" spans="1:55" x14ac:dyDescent="0.25">
      <c r="A3065" t="s">
        <v>54</v>
      </c>
      <c r="B3065">
        <v>110027</v>
      </c>
      <c r="C3065" t="s">
        <v>55</v>
      </c>
      <c r="D3065" t="s">
        <v>56</v>
      </c>
      <c r="E3065" s="1">
        <v>45981</v>
      </c>
      <c r="F3065" t="s">
        <v>3558</v>
      </c>
      <c r="G3065" t="s">
        <v>63</v>
      </c>
      <c r="H3065" s="4">
        <v>222602000000000</v>
      </c>
      <c r="I3065">
        <v>29811</v>
      </c>
      <c r="J3065" s="3">
        <v>45981.64166666667</v>
      </c>
      <c r="K3065" t="s">
        <v>5760</v>
      </c>
      <c r="L3065" t="s">
        <v>59</v>
      </c>
      <c r="M3065">
        <v>656</v>
      </c>
      <c r="N3065">
        <v>-153.75</v>
      </c>
      <c r="O3065">
        <v>0</v>
      </c>
      <c r="P3065">
        <v>502.25</v>
      </c>
      <c r="Q3065">
        <v>32</v>
      </c>
      <c r="R3065">
        <v>0</v>
      </c>
      <c r="S3065">
        <v>-0.25</v>
      </c>
      <c r="T3065">
        <v>0</v>
      </c>
      <c r="U3065">
        <v>534</v>
      </c>
      <c r="V3065">
        <v>534</v>
      </c>
      <c r="W3065">
        <v>0</v>
      </c>
      <c r="X3065" t="s">
        <v>64</v>
      </c>
      <c r="Y3065">
        <v>144.56</v>
      </c>
      <c r="Z3065">
        <v>11.76</v>
      </c>
      <c r="AA3065" t="s">
        <v>65</v>
      </c>
      <c r="AB3065" t="s">
        <v>56</v>
      </c>
      <c r="AC3065">
        <v>941</v>
      </c>
      <c r="AK3065">
        <v>32</v>
      </c>
      <c r="AL3065">
        <v>0</v>
      </c>
      <c r="AS3065">
        <v>534</v>
      </c>
      <c r="AZ3065">
        <v>502.25</v>
      </c>
      <c r="BB3065">
        <v>32</v>
      </c>
    </row>
    <row r="3066" spans="1:55" x14ac:dyDescent="0.25">
      <c r="A3066" t="s">
        <v>54</v>
      </c>
      <c r="B3066">
        <v>110027</v>
      </c>
      <c r="C3066" t="s">
        <v>55</v>
      </c>
      <c r="D3066" t="s">
        <v>56</v>
      </c>
      <c r="E3066" s="1">
        <v>45981</v>
      </c>
      <c r="F3066" t="s">
        <v>3559</v>
      </c>
      <c r="G3066" t="s">
        <v>63</v>
      </c>
      <c r="H3066" s="4">
        <v>222602000000000</v>
      </c>
      <c r="I3066">
        <v>29811</v>
      </c>
      <c r="J3066" s="3">
        <v>45981.643055555556</v>
      </c>
      <c r="K3066" t="s">
        <v>5760</v>
      </c>
      <c r="L3066" t="s">
        <v>59</v>
      </c>
      <c r="M3066">
        <v>398</v>
      </c>
      <c r="N3066">
        <v>-93.75</v>
      </c>
      <c r="O3066">
        <v>0</v>
      </c>
      <c r="P3066">
        <v>304.25</v>
      </c>
      <c r="Q3066">
        <v>32</v>
      </c>
      <c r="R3066">
        <v>0</v>
      </c>
      <c r="S3066">
        <v>-0.25</v>
      </c>
      <c r="T3066">
        <v>0</v>
      </c>
      <c r="U3066">
        <v>336</v>
      </c>
      <c r="V3066">
        <v>336</v>
      </c>
      <c r="W3066">
        <v>0</v>
      </c>
      <c r="X3066" t="s">
        <v>64</v>
      </c>
      <c r="Y3066">
        <v>83.46</v>
      </c>
      <c r="Z3066">
        <v>11.02</v>
      </c>
      <c r="AA3066" t="s">
        <v>65</v>
      </c>
      <c r="AB3066" t="s">
        <v>56</v>
      </c>
      <c r="AC3066">
        <v>539</v>
      </c>
      <c r="AK3066">
        <v>32</v>
      </c>
      <c r="AL3066">
        <v>0</v>
      </c>
      <c r="AS3066">
        <v>336</v>
      </c>
      <c r="AZ3066">
        <v>304.25</v>
      </c>
      <c r="BB3066">
        <v>32</v>
      </c>
    </row>
    <row r="3067" spans="1:55" x14ac:dyDescent="0.25">
      <c r="A3067" t="s">
        <v>54</v>
      </c>
      <c r="B3067">
        <v>110027</v>
      </c>
      <c r="C3067" t="s">
        <v>55</v>
      </c>
      <c r="D3067" t="s">
        <v>56</v>
      </c>
      <c r="E3067" s="1">
        <v>45981</v>
      </c>
      <c r="F3067" t="s">
        <v>3560</v>
      </c>
      <c r="G3067" t="s">
        <v>58</v>
      </c>
      <c r="H3067">
        <v>7499437504</v>
      </c>
      <c r="I3067">
        <v>18528960</v>
      </c>
      <c r="J3067" s="3">
        <v>45981.661805555559</v>
      </c>
      <c r="K3067" t="s">
        <v>5760</v>
      </c>
      <c r="L3067" t="s">
        <v>59</v>
      </c>
      <c r="M3067">
        <v>458</v>
      </c>
      <c r="N3067">
        <v>0</v>
      </c>
      <c r="O3067">
        <v>0</v>
      </c>
      <c r="P3067">
        <v>458</v>
      </c>
      <c r="Q3067">
        <v>32</v>
      </c>
      <c r="R3067">
        <v>0</v>
      </c>
      <c r="S3067">
        <v>0</v>
      </c>
      <c r="T3067">
        <v>0</v>
      </c>
      <c r="U3067">
        <v>490</v>
      </c>
      <c r="V3067">
        <v>490</v>
      </c>
      <c r="W3067">
        <v>0</v>
      </c>
      <c r="X3067" t="s">
        <v>60</v>
      </c>
      <c r="Y3067">
        <v>98.07</v>
      </c>
      <c r="Z3067">
        <v>8.68</v>
      </c>
      <c r="AA3067" t="s">
        <v>61</v>
      </c>
      <c r="AB3067" t="s">
        <v>56</v>
      </c>
      <c r="AC3067">
        <v>7504</v>
      </c>
      <c r="AK3067">
        <v>32</v>
      </c>
      <c r="AL3067">
        <v>0</v>
      </c>
      <c r="AT3067">
        <v>490</v>
      </c>
      <c r="AZ3067">
        <v>458</v>
      </c>
      <c r="BC3067">
        <v>32</v>
      </c>
    </row>
    <row r="3068" spans="1:55" x14ac:dyDescent="0.25">
      <c r="A3068" t="s">
        <v>54</v>
      </c>
      <c r="B3068">
        <v>110027</v>
      </c>
      <c r="C3068" t="s">
        <v>55</v>
      </c>
      <c r="D3068" t="s">
        <v>56</v>
      </c>
      <c r="E3068" s="1">
        <v>45981</v>
      </c>
      <c r="F3068" t="s">
        <v>3561</v>
      </c>
      <c r="G3068" t="s">
        <v>58</v>
      </c>
      <c r="H3068">
        <v>7501371038</v>
      </c>
      <c r="I3068">
        <v>18528960</v>
      </c>
      <c r="J3068" s="3">
        <v>45981.672222222223</v>
      </c>
      <c r="K3068" t="s">
        <v>5760</v>
      </c>
      <c r="L3068" t="s">
        <v>59</v>
      </c>
      <c r="M3068">
        <v>598</v>
      </c>
      <c r="N3068">
        <v>-299</v>
      </c>
      <c r="O3068">
        <v>0</v>
      </c>
      <c r="P3068">
        <v>299</v>
      </c>
      <c r="Q3068">
        <v>32</v>
      </c>
      <c r="R3068">
        <v>0</v>
      </c>
      <c r="S3068">
        <v>0</v>
      </c>
      <c r="T3068">
        <v>0</v>
      </c>
      <c r="U3068">
        <v>331</v>
      </c>
      <c r="V3068">
        <v>331</v>
      </c>
      <c r="W3068">
        <v>0</v>
      </c>
      <c r="X3068" t="s">
        <v>60</v>
      </c>
      <c r="Y3068">
        <v>101.17</v>
      </c>
      <c r="Z3068">
        <v>13.49</v>
      </c>
      <c r="AA3068" t="s">
        <v>61</v>
      </c>
      <c r="AB3068" t="s">
        <v>56</v>
      </c>
      <c r="AC3068">
        <v>1038</v>
      </c>
      <c r="AK3068">
        <v>32</v>
      </c>
      <c r="AL3068">
        <v>0</v>
      </c>
      <c r="AT3068">
        <v>331</v>
      </c>
      <c r="AZ3068">
        <v>299</v>
      </c>
      <c r="BC3068">
        <v>32</v>
      </c>
    </row>
    <row r="3069" spans="1:55" x14ac:dyDescent="0.25">
      <c r="A3069" t="s">
        <v>54</v>
      </c>
      <c r="B3069">
        <v>110027</v>
      </c>
      <c r="C3069" t="s">
        <v>55</v>
      </c>
      <c r="D3069" t="s">
        <v>56</v>
      </c>
      <c r="E3069" s="1">
        <v>45981</v>
      </c>
      <c r="F3069" t="s">
        <v>3562</v>
      </c>
      <c r="G3069" t="s">
        <v>63</v>
      </c>
      <c r="H3069" s="4">
        <v>222605000000000</v>
      </c>
      <c r="I3069">
        <v>29811</v>
      </c>
      <c r="J3069" s="3">
        <v>45981.680555555555</v>
      </c>
      <c r="K3069" t="s">
        <v>5760</v>
      </c>
      <c r="L3069" t="s">
        <v>59</v>
      </c>
      <c r="M3069">
        <v>826</v>
      </c>
      <c r="N3069">
        <v>-199.98</v>
      </c>
      <c r="O3069">
        <v>0</v>
      </c>
      <c r="P3069">
        <v>626.02</v>
      </c>
      <c r="Q3069">
        <v>32</v>
      </c>
      <c r="R3069">
        <v>0</v>
      </c>
      <c r="S3069">
        <v>-0.02</v>
      </c>
      <c r="T3069">
        <v>0</v>
      </c>
      <c r="U3069">
        <v>658</v>
      </c>
      <c r="V3069">
        <v>658</v>
      </c>
      <c r="W3069">
        <v>0</v>
      </c>
      <c r="X3069" t="s">
        <v>64</v>
      </c>
      <c r="Y3069">
        <v>169.5</v>
      </c>
      <c r="Z3069">
        <v>14.97</v>
      </c>
      <c r="AA3069" t="s">
        <v>65</v>
      </c>
      <c r="AB3069" t="s">
        <v>56</v>
      </c>
      <c r="AC3069">
        <v>1181</v>
      </c>
      <c r="AK3069">
        <v>32</v>
      </c>
      <c r="AL3069">
        <v>0</v>
      </c>
      <c r="AS3069">
        <v>658</v>
      </c>
      <c r="AZ3069">
        <v>626.02</v>
      </c>
      <c r="BB3069">
        <v>32</v>
      </c>
    </row>
    <row r="3070" spans="1:55" x14ac:dyDescent="0.25">
      <c r="A3070" t="s">
        <v>54</v>
      </c>
      <c r="B3070">
        <v>110027</v>
      </c>
      <c r="C3070" t="s">
        <v>55</v>
      </c>
      <c r="D3070" t="s">
        <v>56</v>
      </c>
      <c r="E3070" s="1">
        <v>45981</v>
      </c>
      <c r="F3070" t="s">
        <v>3563</v>
      </c>
      <c r="G3070" t="s">
        <v>58</v>
      </c>
      <c r="H3070">
        <v>7499577863</v>
      </c>
      <c r="I3070">
        <v>18528960</v>
      </c>
      <c r="J3070" s="3">
        <v>45981.688888888886</v>
      </c>
      <c r="K3070" t="s">
        <v>5760</v>
      </c>
      <c r="L3070" t="s">
        <v>59</v>
      </c>
      <c r="M3070">
        <v>229</v>
      </c>
      <c r="N3070">
        <v>-68.7</v>
      </c>
      <c r="O3070">
        <v>0</v>
      </c>
      <c r="P3070">
        <v>160.30000000000001</v>
      </c>
      <c r="Q3070">
        <v>32</v>
      </c>
      <c r="R3070">
        <v>0</v>
      </c>
      <c r="S3070">
        <v>0</v>
      </c>
      <c r="T3070">
        <v>0</v>
      </c>
      <c r="U3070">
        <v>192.3</v>
      </c>
      <c r="V3070">
        <v>192.3</v>
      </c>
      <c r="W3070">
        <v>0</v>
      </c>
      <c r="X3070" t="s">
        <v>60</v>
      </c>
      <c r="Y3070">
        <v>47.67</v>
      </c>
      <c r="Z3070">
        <v>4.99</v>
      </c>
      <c r="AA3070" t="s">
        <v>61</v>
      </c>
      <c r="AB3070" t="s">
        <v>56</v>
      </c>
      <c r="AC3070">
        <v>7863</v>
      </c>
      <c r="AK3070">
        <v>32</v>
      </c>
      <c r="AL3070">
        <v>0</v>
      </c>
      <c r="AT3070">
        <v>192.3</v>
      </c>
      <c r="AZ3070">
        <v>160.30000000000001</v>
      </c>
      <c r="BC3070">
        <v>32</v>
      </c>
    </row>
    <row r="3071" spans="1:55" x14ac:dyDescent="0.25">
      <c r="A3071" t="s">
        <v>54</v>
      </c>
      <c r="B3071">
        <v>110027</v>
      </c>
      <c r="C3071" t="s">
        <v>55</v>
      </c>
      <c r="D3071" t="s">
        <v>56</v>
      </c>
      <c r="E3071" s="1">
        <v>45981</v>
      </c>
      <c r="F3071" t="s">
        <v>3564</v>
      </c>
      <c r="G3071" t="s">
        <v>67</v>
      </c>
      <c r="J3071" s="3">
        <v>45981.69027777778</v>
      </c>
      <c r="K3071" t="s">
        <v>5760</v>
      </c>
      <c r="L3071" t="s">
        <v>59</v>
      </c>
      <c r="M3071">
        <v>198</v>
      </c>
      <c r="N3071">
        <v>0</v>
      </c>
      <c r="O3071">
        <v>0</v>
      </c>
      <c r="P3071">
        <v>198</v>
      </c>
      <c r="Q3071">
        <v>0</v>
      </c>
      <c r="R3071">
        <v>9.9</v>
      </c>
      <c r="S3071">
        <v>0.1</v>
      </c>
      <c r="T3071">
        <v>0</v>
      </c>
      <c r="U3071">
        <v>208</v>
      </c>
      <c r="V3071">
        <v>208</v>
      </c>
      <c r="W3071">
        <v>0</v>
      </c>
      <c r="X3071" t="s">
        <v>68</v>
      </c>
      <c r="Y3071">
        <v>59.46</v>
      </c>
      <c r="Z3071">
        <v>5.34</v>
      </c>
      <c r="AA3071" t="s">
        <v>69</v>
      </c>
      <c r="AE3071" t="s">
        <v>3565</v>
      </c>
      <c r="AF3071" t="s">
        <v>92</v>
      </c>
      <c r="AG3071">
        <v>9205222114</v>
      </c>
      <c r="AK3071">
        <v>0</v>
      </c>
      <c r="AL3071">
        <v>0</v>
      </c>
      <c r="AN3071">
        <v>208</v>
      </c>
      <c r="AV3071">
        <v>198</v>
      </c>
      <c r="AW3071">
        <v>4.95</v>
      </c>
      <c r="AX3071">
        <v>198</v>
      </c>
      <c r="AY3071">
        <v>4.95</v>
      </c>
      <c r="AZ3071">
        <v>198</v>
      </c>
    </row>
    <row r="3072" spans="1:55" x14ac:dyDescent="0.25">
      <c r="A3072" t="s">
        <v>54</v>
      </c>
      <c r="B3072">
        <v>110027</v>
      </c>
      <c r="C3072" t="s">
        <v>55</v>
      </c>
      <c r="D3072" t="s">
        <v>56</v>
      </c>
      <c r="E3072" s="1">
        <v>45981</v>
      </c>
      <c r="F3072" t="s">
        <v>3566</v>
      </c>
      <c r="G3072" t="s">
        <v>67</v>
      </c>
      <c r="J3072" s="3">
        <v>45981.690972222219</v>
      </c>
      <c r="K3072" t="s">
        <v>5760</v>
      </c>
      <c r="L3072" t="s">
        <v>59</v>
      </c>
      <c r="M3072">
        <v>397</v>
      </c>
      <c r="N3072">
        <v>0</v>
      </c>
      <c r="O3072">
        <v>0</v>
      </c>
      <c r="P3072">
        <v>397</v>
      </c>
      <c r="Q3072">
        <v>0</v>
      </c>
      <c r="R3072">
        <v>19.86</v>
      </c>
      <c r="S3072">
        <v>0.14000000000000001</v>
      </c>
      <c r="T3072">
        <v>0</v>
      </c>
      <c r="U3072">
        <v>417</v>
      </c>
      <c r="V3072">
        <v>417</v>
      </c>
      <c r="W3072">
        <v>0</v>
      </c>
      <c r="X3072" t="s">
        <v>73</v>
      </c>
      <c r="Y3072">
        <v>95.34</v>
      </c>
      <c r="Z3072">
        <v>6.74</v>
      </c>
      <c r="AA3072" t="s">
        <v>74</v>
      </c>
      <c r="AB3072" t="s">
        <v>75</v>
      </c>
      <c r="AE3072" t="s">
        <v>3567</v>
      </c>
      <c r="AF3072" t="s">
        <v>320</v>
      </c>
      <c r="AG3072">
        <v>9820437304</v>
      </c>
      <c r="AK3072">
        <v>0</v>
      </c>
      <c r="AL3072">
        <v>0</v>
      </c>
      <c r="AM3072">
        <v>417</v>
      </c>
      <c r="AV3072">
        <v>397</v>
      </c>
      <c r="AW3072">
        <v>9.93</v>
      </c>
      <c r="AX3072">
        <v>397</v>
      </c>
      <c r="AY3072">
        <v>9.93</v>
      </c>
      <c r="AZ3072">
        <v>397</v>
      </c>
    </row>
    <row r="3073" spans="1:55" x14ac:dyDescent="0.25">
      <c r="A3073" t="s">
        <v>54</v>
      </c>
      <c r="B3073">
        <v>110027</v>
      </c>
      <c r="C3073" t="s">
        <v>55</v>
      </c>
      <c r="D3073" t="s">
        <v>56</v>
      </c>
      <c r="E3073" s="1">
        <v>45981</v>
      </c>
      <c r="F3073" t="s">
        <v>3568</v>
      </c>
      <c r="G3073" t="s">
        <v>58</v>
      </c>
      <c r="H3073">
        <v>7501009027</v>
      </c>
      <c r="I3073">
        <v>18528960</v>
      </c>
      <c r="J3073" s="3">
        <v>45981.707638888889</v>
      </c>
      <c r="K3073" t="s">
        <v>5760</v>
      </c>
      <c r="L3073" t="s">
        <v>59</v>
      </c>
      <c r="M3073">
        <v>349</v>
      </c>
      <c r="N3073">
        <v>-174.5</v>
      </c>
      <c r="O3073">
        <v>0</v>
      </c>
      <c r="P3073">
        <v>174.5</v>
      </c>
      <c r="Q3073">
        <v>32</v>
      </c>
      <c r="R3073">
        <v>0</v>
      </c>
      <c r="S3073">
        <v>0</v>
      </c>
      <c r="T3073">
        <v>0</v>
      </c>
      <c r="U3073">
        <v>206.5</v>
      </c>
      <c r="V3073">
        <v>206.5</v>
      </c>
      <c r="W3073">
        <v>0</v>
      </c>
      <c r="X3073" t="s">
        <v>60</v>
      </c>
      <c r="Y3073">
        <v>54.25</v>
      </c>
      <c r="Z3073">
        <v>4.76</v>
      </c>
      <c r="AA3073" t="s">
        <v>61</v>
      </c>
      <c r="AB3073" t="s">
        <v>56</v>
      </c>
      <c r="AC3073">
        <v>9027</v>
      </c>
      <c r="AK3073">
        <v>32</v>
      </c>
      <c r="AL3073">
        <v>0</v>
      </c>
      <c r="AT3073">
        <v>206.5</v>
      </c>
      <c r="AZ3073">
        <v>174.5</v>
      </c>
      <c r="BC3073">
        <v>32</v>
      </c>
    </row>
    <row r="3074" spans="1:55" x14ac:dyDescent="0.25">
      <c r="A3074" t="s">
        <v>54</v>
      </c>
      <c r="B3074">
        <v>110027</v>
      </c>
      <c r="C3074" t="s">
        <v>55</v>
      </c>
      <c r="D3074" t="s">
        <v>56</v>
      </c>
      <c r="E3074" s="1">
        <v>45981</v>
      </c>
      <c r="F3074" t="s">
        <v>3569</v>
      </c>
      <c r="G3074" t="s">
        <v>63</v>
      </c>
      <c r="H3074" s="4">
        <v>222608000000000</v>
      </c>
      <c r="I3074">
        <v>29811</v>
      </c>
      <c r="J3074" s="3">
        <v>45981.71597222222</v>
      </c>
      <c r="K3074" t="s">
        <v>5760</v>
      </c>
      <c r="L3074" t="s">
        <v>59</v>
      </c>
      <c r="M3074">
        <v>349</v>
      </c>
      <c r="N3074">
        <v>-175</v>
      </c>
      <c r="O3074">
        <v>0</v>
      </c>
      <c r="P3074">
        <v>174</v>
      </c>
      <c r="Q3074">
        <v>32</v>
      </c>
      <c r="R3074">
        <v>0</v>
      </c>
      <c r="S3074">
        <v>0</v>
      </c>
      <c r="T3074">
        <v>0</v>
      </c>
      <c r="U3074">
        <v>206</v>
      </c>
      <c r="V3074">
        <v>206</v>
      </c>
      <c r="W3074">
        <v>0</v>
      </c>
      <c r="X3074" t="s">
        <v>64</v>
      </c>
      <c r="Y3074">
        <v>54.25</v>
      </c>
      <c r="Z3074">
        <v>4.76</v>
      </c>
      <c r="AA3074" t="s">
        <v>65</v>
      </c>
      <c r="AB3074" t="s">
        <v>56</v>
      </c>
      <c r="AC3074">
        <v>6412</v>
      </c>
      <c r="AK3074">
        <v>32</v>
      </c>
      <c r="AL3074">
        <v>0</v>
      </c>
      <c r="AS3074">
        <v>206</v>
      </c>
      <c r="AZ3074">
        <v>174</v>
      </c>
      <c r="BB3074">
        <v>32</v>
      </c>
    </row>
    <row r="3075" spans="1:55" x14ac:dyDescent="0.25">
      <c r="A3075" t="s">
        <v>54</v>
      </c>
      <c r="B3075">
        <v>110027</v>
      </c>
      <c r="C3075" t="s">
        <v>55</v>
      </c>
      <c r="D3075" t="s">
        <v>56</v>
      </c>
      <c r="E3075" s="1">
        <v>45981</v>
      </c>
      <c r="F3075" t="s">
        <v>3570</v>
      </c>
      <c r="G3075" t="s">
        <v>58</v>
      </c>
      <c r="H3075">
        <v>7500809336</v>
      </c>
      <c r="I3075">
        <v>18528960</v>
      </c>
      <c r="J3075" s="3">
        <v>45981.71875</v>
      </c>
      <c r="K3075" t="s">
        <v>5760</v>
      </c>
      <c r="L3075" t="s">
        <v>59</v>
      </c>
      <c r="M3075">
        <v>657</v>
      </c>
      <c r="N3075">
        <v>0</v>
      </c>
      <c r="O3075">
        <v>0</v>
      </c>
      <c r="P3075">
        <v>657</v>
      </c>
      <c r="Q3075">
        <v>32</v>
      </c>
      <c r="R3075">
        <v>0</v>
      </c>
      <c r="S3075">
        <v>0</v>
      </c>
      <c r="T3075">
        <v>0</v>
      </c>
      <c r="U3075">
        <v>689</v>
      </c>
      <c r="V3075">
        <v>689</v>
      </c>
      <c r="W3075">
        <v>0</v>
      </c>
      <c r="X3075" t="s">
        <v>60</v>
      </c>
      <c r="Y3075">
        <v>154.15</v>
      </c>
      <c r="Z3075">
        <v>14.58</v>
      </c>
      <c r="AA3075" t="s">
        <v>61</v>
      </c>
      <c r="AB3075" t="s">
        <v>56</v>
      </c>
      <c r="AC3075">
        <v>9336</v>
      </c>
      <c r="AK3075">
        <v>32</v>
      </c>
      <c r="AL3075">
        <v>0</v>
      </c>
      <c r="AT3075">
        <v>689</v>
      </c>
      <c r="AZ3075">
        <v>657</v>
      </c>
      <c r="BC3075">
        <v>32</v>
      </c>
    </row>
    <row r="3076" spans="1:55" x14ac:dyDescent="0.25">
      <c r="A3076" t="s">
        <v>54</v>
      </c>
      <c r="B3076">
        <v>110027</v>
      </c>
      <c r="C3076" t="s">
        <v>55</v>
      </c>
      <c r="D3076" t="s">
        <v>56</v>
      </c>
      <c r="E3076" s="1">
        <v>45981</v>
      </c>
      <c r="F3076" t="s">
        <v>3571</v>
      </c>
      <c r="G3076" t="s">
        <v>63</v>
      </c>
      <c r="H3076" s="4">
        <v>222609000000000</v>
      </c>
      <c r="I3076">
        <v>29811</v>
      </c>
      <c r="J3076" s="3">
        <v>45981.719444444447</v>
      </c>
      <c r="K3076" t="s">
        <v>5760</v>
      </c>
      <c r="L3076" t="s">
        <v>59</v>
      </c>
      <c r="M3076">
        <v>737</v>
      </c>
      <c r="N3076">
        <v>-268.75</v>
      </c>
      <c r="O3076">
        <v>0</v>
      </c>
      <c r="P3076">
        <v>468.25</v>
      </c>
      <c r="Q3076">
        <v>32</v>
      </c>
      <c r="R3076">
        <v>0</v>
      </c>
      <c r="S3076">
        <v>-0.25</v>
      </c>
      <c r="T3076">
        <v>0</v>
      </c>
      <c r="U3076">
        <v>500</v>
      </c>
      <c r="V3076">
        <v>500</v>
      </c>
      <c r="W3076">
        <v>0</v>
      </c>
      <c r="X3076" t="s">
        <v>64</v>
      </c>
      <c r="Y3076">
        <v>145.11000000000001</v>
      </c>
      <c r="Z3076">
        <v>18.510000000000002</v>
      </c>
      <c r="AA3076" t="s">
        <v>65</v>
      </c>
      <c r="AB3076" t="s">
        <v>56</v>
      </c>
      <c r="AC3076">
        <v>7214</v>
      </c>
      <c r="AK3076">
        <v>32</v>
      </c>
      <c r="AL3076">
        <v>0</v>
      </c>
      <c r="AS3076">
        <v>500</v>
      </c>
      <c r="AZ3076">
        <v>468.25</v>
      </c>
      <c r="BB3076">
        <v>32</v>
      </c>
    </row>
    <row r="3077" spans="1:55" x14ac:dyDescent="0.25">
      <c r="A3077" t="s">
        <v>54</v>
      </c>
      <c r="B3077">
        <v>110027</v>
      </c>
      <c r="C3077" t="s">
        <v>55</v>
      </c>
      <c r="D3077" t="s">
        <v>56</v>
      </c>
      <c r="E3077" s="1">
        <v>45981</v>
      </c>
      <c r="F3077" t="s">
        <v>3572</v>
      </c>
      <c r="G3077" t="s">
        <v>63</v>
      </c>
      <c r="H3077" s="4">
        <v>222609000000000</v>
      </c>
      <c r="I3077">
        <v>29811</v>
      </c>
      <c r="J3077" s="3">
        <v>45981.720138888886</v>
      </c>
      <c r="K3077" t="s">
        <v>5760</v>
      </c>
      <c r="L3077" t="s">
        <v>59</v>
      </c>
      <c r="M3077">
        <v>388</v>
      </c>
      <c r="N3077">
        <v>-93.74</v>
      </c>
      <c r="O3077">
        <v>0</v>
      </c>
      <c r="P3077">
        <v>294.26</v>
      </c>
      <c r="Q3077">
        <v>32</v>
      </c>
      <c r="R3077">
        <v>0</v>
      </c>
      <c r="S3077">
        <v>-0.26</v>
      </c>
      <c r="T3077">
        <v>0</v>
      </c>
      <c r="U3077">
        <v>326</v>
      </c>
      <c r="V3077">
        <v>326</v>
      </c>
      <c r="W3077">
        <v>0</v>
      </c>
      <c r="X3077" t="s">
        <v>64</v>
      </c>
      <c r="Y3077">
        <v>67.650000000000006</v>
      </c>
      <c r="Z3077">
        <v>10.29</v>
      </c>
      <c r="AA3077" t="s">
        <v>65</v>
      </c>
      <c r="AB3077" t="s">
        <v>56</v>
      </c>
      <c r="AC3077">
        <v>6502</v>
      </c>
      <c r="AK3077">
        <v>32</v>
      </c>
      <c r="AL3077">
        <v>0</v>
      </c>
      <c r="AS3077">
        <v>326</v>
      </c>
      <c r="AZ3077">
        <v>294.26</v>
      </c>
      <c r="BB3077">
        <v>32</v>
      </c>
    </row>
    <row r="3078" spans="1:55" x14ac:dyDescent="0.25">
      <c r="A3078" t="s">
        <v>54</v>
      </c>
      <c r="B3078">
        <v>110027</v>
      </c>
      <c r="C3078" t="s">
        <v>55</v>
      </c>
      <c r="D3078" t="s">
        <v>56</v>
      </c>
      <c r="E3078" s="1">
        <v>45981</v>
      </c>
      <c r="F3078" t="s">
        <v>3573</v>
      </c>
      <c r="G3078" t="s">
        <v>63</v>
      </c>
      <c r="H3078" s="4">
        <v>222609000000000</v>
      </c>
      <c r="I3078">
        <v>29811</v>
      </c>
      <c r="J3078" s="3">
        <v>45981.725694444445</v>
      </c>
      <c r="K3078" t="s">
        <v>5760</v>
      </c>
      <c r="L3078" t="s">
        <v>59</v>
      </c>
      <c r="M3078">
        <v>237</v>
      </c>
      <c r="N3078">
        <v>-89.99</v>
      </c>
      <c r="O3078">
        <v>0</v>
      </c>
      <c r="P3078">
        <v>147.01</v>
      </c>
      <c r="Q3078">
        <v>32</v>
      </c>
      <c r="R3078">
        <v>0</v>
      </c>
      <c r="S3078">
        <v>-0.01</v>
      </c>
      <c r="T3078">
        <v>0</v>
      </c>
      <c r="U3078">
        <v>179</v>
      </c>
      <c r="V3078">
        <v>179</v>
      </c>
      <c r="W3078">
        <v>0</v>
      </c>
      <c r="X3078" t="s">
        <v>64</v>
      </c>
      <c r="Y3078">
        <v>44.5</v>
      </c>
      <c r="Z3078">
        <v>3.92</v>
      </c>
      <c r="AA3078" t="s">
        <v>65</v>
      </c>
      <c r="AB3078" t="s">
        <v>56</v>
      </c>
      <c r="AC3078">
        <v>9531</v>
      </c>
      <c r="AK3078">
        <v>32</v>
      </c>
      <c r="AL3078">
        <v>0</v>
      </c>
      <c r="AS3078">
        <v>179</v>
      </c>
      <c r="AZ3078">
        <v>147.01</v>
      </c>
      <c r="BB3078">
        <v>32</v>
      </c>
    </row>
    <row r="3079" spans="1:55" x14ac:dyDescent="0.25">
      <c r="A3079" t="s">
        <v>54</v>
      </c>
      <c r="B3079">
        <v>110027</v>
      </c>
      <c r="C3079" t="s">
        <v>55</v>
      </c>
      <c r="D3079" t="s">
        <v>56</v>
      </c>
      <c r="E3079" s="1">
        <v>45981</v>
      </c>
      <c r="F3079" t="s">
        <v>3574</v>
      </c>
      <c r="G3079" t="s">
        <v>63</v>
      </c>
      <c r="H3079" s="4">
        <v>222609000000000</v>
      </c>
      <c r="I3079">
        <v>29811</v>
      </c>
      <c r="J3079" s="3">
        <v>45981.726388888892</v>
      </c>
      <c r="K3079" t="s">
        <v>5760</v>
      </c>
      <c r="L3079" t="s">
        <v>59</v>
      </c>
      <c r="M3079">
        <v>428</v>
      </c>
      <c r="N3079">
        <v>0</v>
      </c>
      <c r="O3079">
        <v>0</v>
      </c>
      <c r="P3079">
        <v>428</v>
      </c>
      <c r="Q3079">
        <v>32</v>
      </c>
      <c r="R3079">
        <v>0</v>
      </c>
      <c r="S3079">
        <v>0</v>
      </c>
      <c r="T3079">
        <v>0</v>
      </c>
      <c r="U3079">
        <v>460</v>
      </c>
      <c r="V3079">
        <v>460</v>
      </c>
      <c r="W3079">
        <v>0</v>
      </c>
      <c r="X3079" t="s">
        <v>64</v>
      </c>
      <c r="Y3079">
        <v>78.680000000000007</v>
      </c>
      <c r="Z3079">
        <v>10.29</v>
      </c>
      <c r="AA3079" t="s">
        <v>65</v>
      </c>
      <c r="AB3079" t="s">
        <v>56</v>
      </c>
      <c r="AC3079">
        <v>4027</v>
      </c>
      <c r="AK3079">
        <v>32</v>
      </c>
      <c r="AL3079">
        <v>0</v>
      </c>
      <c r="AS3079">
        <v>460</v>
      </c>
      <c r="AZ3079">
        <v>428</v>
      </c>
      <c r="BB3079">
        <v>32</v>
      </c>
    </row>
    <row r="3080" spans="1:55" x14ac:dyDescent="0.25">
      <c r="A3080" t="s">
        <v>54</v>
      </c>
      <c r="B3080">
        <v>110027</v>
      </c>
      <c r="C3080" t="s">
        <v>55</v>
      </c>
      <c r="D3080" t="s">
        <v>56</v>
      </c>
      <c r="E3080" s="1">
        <v>45981</v>
      </c>
      <c r="F3080" t="s">
        <v>3575</v>
      </c>
      <c r="G3080" t="s">
        <v>58</v>
      </c>
      <c r="H3080">
        <v>7501745003</v>
      </c>
      <c r="I3080">
        <v>18528960</v>
      </c>
      <c r="J3080" s="3">
        <v>45981.736111111109</v>
      </c>
      <c r="K3080" t="s">
        <v>5760</v>
      </c>
      <c r="L3080" t="s">
        <v>59</v>
      </c>
      <c r="M3080">
        <v>468</v>
      </c>
      <c r="N3080">
        <v>-224.5</v>
      </c>
      <c r="O3080">
        <v>0</v>
      </c>
      <c r="P3080">
        <v>243.5</v>
      </c>
      <c r="Q3080">
        <v>32</v>
      </c>
      <c r="R3080">
        <v>0</v>
      </c>
      <c r="S3080">
        <v>0</v>
      </c>
      <c r="T3080">
        <v>0</v>
      </c>
      <c r="U3080">
        <v>275.5</v>
      </c>
      <c r="V3080">
        <v>275.5</v>
      </c>
      <c r="W3080">
        <v>0</v>
      </c>
      <c r="X3080" t="s">
        <v>60</v>
      </c>
      <c r="Y3080">
        <v>87</v>
      </c>
      <c r="Z3080">
        <v>13.49</v>
      </c>
      <c r="AA3080" t="s">
        <v>61</v>
      </c>
      <c r="AB3080" t="s">
        <v>56</v>
      </c>
      <c r="AC3080">
        <v>5003</v>
      </c>
      <c r="AK3080">
        <v>32</v>
      </c>
      <c r="AL3080">
        <v>0</v>
      </c>
      <c r="AT3080">
        <v>275.5</v>
      </c>
      <c r="AZ3080">
        <v>243.5</v>
      </c>
      <c r="BC3080">
        <v>32</v>
      </c>
    </row>
    <row r="3081" spans="1:55" x14ac:dyDescent="0.25">
      <c r="A3081" t="s">
        <v>54</v>
      </c>
      <c r="B3081">
        <v>110027</v>
      </c>
      <c r="C3081" t="s">
        <v>55</v>
      </c>
      <c r="D3081" t="s">
        <v>56</v>
      </c>
      <c r="E3081" s="1">
        <v>45981</v>
      </c>
      <c r="F3081" t="s">
        <v>3576</v>
      </c>
      <c r="G3081" t="s">
        <v>58</v>
      </c>
      <c r="H3081">
        <v>7497737704</v>
      </c>
      <c r="I3081">
        <v>18528960</v>
      </c>
      <c r="J3081" s="3">
        <v>45981.736805555556</v>
      </c>
      <c r="K3081" t="s">
        <v>5760</v>
      </c>
      <c r="L3081" t="s">
        <v>59</v>
      </c>
      <c r="M3081">
        <v>408</v>
      </c>
      <c r="N3081">
        <v>-75</v>
      </c>
      <c r="O3081">
        <v>0</v>
      </c>
      <c r="P3081">
        <v>333</v>
      </c>
      <c r="Q3081">
        <v>32</v>
      </c>
      <c r="R3081">
        <v>0</v>
      </c>
      <c r="S3081">
        <v>0</v>
      </c>
      <c r="T3081">
        <v>0</v>
      </c>
      <c r="U3081">
        <v>365</v>
      </c>
      <c r="V3081">
        <v>365</v>
      </c>
      <c r="W3081">
        <v>0</v>
      </c>
      <c r="X3081" t="s">
        <v>60</v>
      </c>
      <c r="Y3081">
        <v>92.31</v>
      </c>
      <c r="Z3081">
        <v>7.06</v>
      </c>
      <c r="AA3081" t="s">
        <v>61</v>
      </c>
      <c r="AB3081" t="s">
        <v>56</v>
      </c>
      <c r="AC3081">
        <v>7704</v>
      </c>
      <c r="AK3081">
        <v>32</v>
      </c>
      <c r="AL3081">
        <v>0</v>
      </c>
      <c r="AT3081">
        <v>365</v>
      </c>
      <c r="AZ3081">
        <v>333</v>
      </c>
      <c r="BC3081">
        <v>32</v>
      </c>
    </row>
    <row r="3082" spans="1:55" x14ac:dyDescent="0.25">
      <c r="A3082" t="s">
        <v>54</v>
      </c>
      <c r="B3082">
        <v>110027</v>
      </c>
      <c r="C3082" t="s">
        <v>55</v>
      </c>
      <c r="D3082" t="s">
        <v>56</v>
      </c>
      <c r="E3082" s="1">
        <v>45981</v>
      </c>
      <c r="F3082" t="s">
        <v>3577</v>
      </c>
      <c r="G3082" t="s">
        <v>63</v>
      </c>
      <c r="H3082" s="4">
        <v>222611000000000</v>
      </c>
      <c r="I3082">
        <v>29811</v>
      </c>
      <c r="J3082" s="3">
        <v>45981.750694444447</v>
      </c>
      <c r="K3082" t="s">
        <v>5760</v>
      </c>
      <c r="L3082" t="s">
        <v>59</v>
      </c>
      <c r="M3082">
        <v>368</v>
      </c>
      <c r="N3082">
        <v>-93.75</v>
      </c>
      <c r="O3082">
        <v>0</v>
      </c>
      <c r="P3082">
        <v>274.25</v>
      </c>
      <c r="Q3082">
        <v>32</v>
      </c>
      <c r="R3082">
        <v>0</v>
      </c>
      <c r="S3082">
        <v>-0.25</v>
      </c>
      <c r="T3082">
        <v>0</v>
      </c>
      <c r="U3082">
        <v>306</v>
      </c>
      <c r="V3082">
        <v>306</v>
      </c>
      <c r="W3082">
        <v>0</v>
      </c>
      <c r="X3082" t="s">
        <v>64</v>
      </c>
      <c r="Y3082">
        <v>74.34</v>
      </c>
      <c r="Z3082">
        <v>8.68</v>
      </c>
      <c r="AA3082" t="s">
        <v>65</v>
      </c>
      <c r="AB3082" t="s">
        <v>56</v>
      </c>
      <c r="AC3082">
        <v>3673</v>
      </c>
      <c r="AK3082">
        <v>32</v>
      </c>
      <c r="AL3082">
        <v>0</v>
      </c>
      <c r="AS3082">
        <v>306</v>
      </c>
      <c r="AZ3082">
        <v>274.25</v>
      </c>
      <c r="BB3082">
        <v>32</v>
      </c>
    </row>
    <row r="3083" spans="1:55" x14ac:dyDescent="0.25">
      <c r="A3083" t="s">
        <v>54</v>
      </c>
      <c r="B3083">
        <v>110027</v>
      </c>
      <c r="C3083" t="s">
        <v>55</v>
      </c>
      <c r="D3083" t="s">
        <v>56</v>
      </c>
      <c r="E3083" s="1">
        <v>45981</v>
      </c>
      <c r="F3083" t="s">
        <v>3578</v>
      </c>
      <c r="G3083" t="s">
        <v>58</v>
      </c>
      <c r="H3083">
        <v>7494542996</v>
      </c>
      <c r="I3083">
        <v>18528960</v>
      </c>
      <c r="J3083" s="3">
        <v>45981.751388888886</v>
      </c>
      <c r="K3083" t="s">
        <v>5760</v>
      </c>
      <c r="L3083" t="s">
        <v>59</v>
      </c>
      <c r="M3083">
        <v>936</v>
      </c>
      <c r="N3083">
        <v>-449</v>
      </c>
      <c r="O3083">
        <v>0</v>
      </c>
      <c r="P3083">
        <v>487</v>
      </c>
      <c r="Q3083">
        <v>32</v>
      </c>
      <c r="R3083">
        <v>0</v>
      </c>
      <c r="S3083">
        <v>0</v>
      </c>
      <c r="T3083">
        <v>0</v>
      </c>
      <c r="U3083">
        <v>519</v>
      </c>
      <c r="V3083">
        <v>519</v>
      </c>
      <c r="W3083">
        <v>0</v>
      </c>
      <c r="X3083" t="s">
        <v>60</v>
      </c>
      <c r="Y3083">
        <v>126.11</v>
      </c>
      <c r="Z3083">
        <v>7.3</v>
      </c>
      <c r="AA3083" t="s">
        <v>61</v>
      </c>
      <c r="AB3083" t="s">
        <v>56</v>
      </c>
      <c r="AC3083">
        <v>2996</v>
      </c>
      <c r="AK3083">
        <v>32</v>
      </c>
      <c r="AL3083">
        <v>0</v>
      </c>
      <c r="AT3083">
        <v>519</v>
      </c>
      <c r="AZ3083">
        <v>487</v>
      </c>
      <c r="BC3083">
        <v>32</v>
      </c>
    </row>
    <row r="3084" spans="1:55" x14ac:dyDescent="0.25">
      <c r="A3084" t="s">
        <v>54</v>
      </c>
      <c r="B3084">
        <v>110027</v>
      </c>
      <c r="C3084" t="s">
        <v>55</v>
      </c>
      <c r="D3084" t="s">
        <v>56</v>
      </c>
      <c r="E3084" s="1">
        <v>45981</v>
      </c>
      <c r="F3084" t="s">
        <v>3579</v>
      </c>
      <c r="G3084" t="s">
        <v>58</v>
      </c>
      <c r="H3084">
        <v>7498271533</v>
      </c>
      <c r="I3084">
        <v>18528960</v>
      </c>
      <c r="J3084" s="3">
        <v>45981.757638888892</v>
      </c>
      <c r="K3084" t="s">
        <v>5760</v>
      </c>
      <c r="L3084" t="s">
        <v>59</v>
      </c>
      <c r="M3084">
        <v>349</v>
      </c>
      <c r="N3084">
        <v>-174.5</v>
      </c>
      <c r="O3084">
        <v>0</v>
      </c>
      <c r="P3084">
        <v>174.5</v>
      </c>
      <c r="Q3084">
        <v>32</v>
      </c>
      <c r="R3084">
        <v>0</v>
      </c>
      <c r="S3084">
        <v>0</v>
      </c>
      <c r="T3084">
        <v>0</v>
      </c>
      <c r="U3084">
        <v>206.5</v>
      </c>
      <c r="V3084">
        <v>206.5</v>
      </c>
      <c r="W3084">
        <v>0</v>
      </c>
      <c r="X3084" t="s">
        <v>60</v>
      </c>
      <c r="Y3084">
        <v>65.37</v>
      </c>
      <c r="Z3084">
        <v>4.76</v>
      </c>
      <c r="AA3084" t="s">
        <v>61</v>
      </c>
      <c r="AB3084" t="s">
        <v>56</v>
      </c>
      <c r="AC3084">
        <v>1533</v>
      </c>
      <c r="AK3084">
        <v>32</v>
      </c>
      <c r="AL3084">
        <v>0</v>
      </c>
      <c r="AT3084">
        <v>206.5</v>
      </c>
      <c r="AZ3084">
        <v>174.5</v>
      </c>
      <c r="BC3084">
        <v>32</v>
      </c>
    </row>
    <row r="3085" spans="1:55" x14ac:dyDescent="0.25">
      <c r="A3085" t="s">
        <v>54</v>
      </c>
      <c r="B3085">
        <v>110027</v>
      </c>
      <c r="C3085" t="s">
        <v>55</v>
      </c>
      <c r="D3085" t="s">
        <v>56</v>
      </c>
      <c r="E3085" s="1">
        <v>45981</v>
      </c>
      <c r="F3085" t="s">
        <v>3580</v>
      </c>
      <c r="G3085" t="s">
        <v>58</v>
      </c>
      <c r="H3085">
        <v>7501624011</v>
      </c>
      <c r="I3085">
        <v>18528960</v>
      </c>
      <c r="J3085" s="3">
        <v>45981.761805555558</v>
      </c>
      <c r="K3085" t="s">
        <v>5760</v>
      </c>
      <c r="L3085" t="s">
        <v>59</v>
      </c>
      <c r="M3085">
        <v>238</v>
      </c>
      <c r="N3085">
        <v>-100</v>
      </c>
      <c r="O3085">
        <v>0</v>
      </c>
      <c r="P3085">
        <v>138</v>
      </c>
      <c r="Q3085">
        <v>32</v>
      </c>
      <c r="R3085">
        <v>0</v>
      </c>
      <c r="S3085">
        <v>0</v>
      </c>
      <c r="T3085">
        <v>0</v>
      </c>
      <c r="U3085">
        <v>170</v>
      </c>
      <c r="V3085">
        <v>170</v>
      </c>
      <c r="W3085">
        <v>0</v>
      </c>
      <c r="X3085" t="s">
        <v>60</v>
      </c>
      <c r="Y3085">
        <v>44.15</v>
      </c>
      <c r="Z3085">
        <v>3.92</v>
      </c>
      <c r="AA3085" t="s">
        <v>61</v>
      </c>
      <c r="AB3085" t="s">
        <v>56</v>
      </c>
      <c r="AC3085">
        <v>4011</v>
      </c>
      <c r="AK3085">
        <v>32</v>
      </c>
      <c r="AL3085">
        <v>0</v>
      </c>
      <c r="AT3085">
        <v>170</v>
      </c>
      <c r="AZ3085">
        <v>138</v>
      </c>
      <c r="BC3085">
        <v>32</v>
      </c>
    </row>
    <row r="3086" spans="1:55" x14ac:dyDescent="0.25">
      <c r="A3086" t="s">
        <v>54</v>
      </c>
      <c r="B3086">
        <v>110027</v>
      </c>
      <c r="C3086" t="s">
        <v>55</v>
      </c>
      <c r="D3086" t="s">
        <v>56</v>
      </c>
      <c r="E3086" s="1">
        <v>45981</v>
      </c>
      <c r="F3086" t="s">
        <v>3581</v>
      </c>
      <c r="G3086" t="s">
        <v>63</v>
      </c>
      <c r="H3086" s="4">
        <v>222612000000000</v>
      </c>
      <c r="I3086">
        <v>29811</v>
      </c>
      <c r="J3086" s="3">
        <v>45981.762499999997</v>
      </c>
      <c r="K3086" t="s">
        <v>5760</v>
      </c>
      <c r="L3086" t="s">
        <v>59</v>
      </c>
      <c r="M3086">
        <v>267</v>
      </c>
      <c r="N3086">
        <v>-93.75</v>
      </c>
      <c r="O3086">
        <v>0</v>
      </c>
      <c r="P3086">
        <v>173.25</v>
      </c>
      <c r="Q3086">
        <v>32</v>
      </c>
      <c r="R3086">
        <v>0</v>
      </c>
      <c r="S3086">
        <v>-0.25</v>
      </c>
      <c r="T3086">
        <v>0</v>
      </c>
      <c r="U3086">
        <v>205</v>
      </c>
      <c r="V3086">
        <v>205</v>
      </c>
      <c r="W3086">
        <v>0</v>
      </c>
      <c r="X3086" t="s">
        <v>64</v>
      </c>
      <c r="Y3086">
        <v>47.65</v>
      </c>
      <c r="Z3086">
        <v>4.99</v>
      </c>
      <c r="AA3086" t="s">
        <v>65</v>
      </c>
      <c r="AB3086" t="s">
        <v>56</v>
      </c>
      <c r="AC3086">
        <v>4072</v>
      </c>
      <c r="AK3086">
        <v>32</v>
      </c>
      <c r="AL3086">
        <v>0</v>
      </c>
      <c r="AS3086">
        <v>205</v>
      </c>
      <c r="AZ3086">
        <v>173.25</v>
      </c>
      <c r="BB3086">
        <v>32</v>
      </c>
    </row>
    <row r="3087" spans="1:55" x14ac:dyDescent="0.25">
      <c r="A3087" t="s">
        <v>54</v>
      </c>
      <c r="B3087">
        <v>110027</v>
      </c>
      <c r="C3087" t="s">
        <v>55</v>
      </c>
      <c r="D3087" t="s">
        <v>56</v>
      </c>
      <c r="E3087" s="1">
        <v>45981</v>
      </c>
      <c r="F3087" t="s">
        <v>3582</v>
      </c>
      <c r="G3087" t="s">
        <v>58</v>
      </c>
      <c r="H3087">
        <v>7502020595</v>
      </c>
      <c r="I3087">
        <v>18528960</v>
      </c>
      <c r="J3087" s="3">
        <v>45981.768750000003</v>
      </c>
      <c r="K3087" t="s">
        <v>5760</v>
      </c>
      <c r="L3087" t="s">
        <v>59</v>
      </c>
      <c r="M3087">
        <v>349</v>
      </c>
      <c r="N3087">
        <v>-75</v>
      </c>
      <c r="O3087">
        <v>0</v>
      </c>
      <c r="P3087">
        <v>274</v>
      </c>
      <c r="Q3087">
        <v>32</v>
      </c>
      <c r="R3087">
        <v>0</v>
      </c>
      <c r="S3087">
        <v>0</v>
      </c>
      <c r="T3087">
        <v>0</v>
      </c>
      <c r="U3087">
        <v>306</v>
      </c>
      <c r="V3087">
        <v>306</v>
      </c>
      <c r="W3087">
        <v>0</v>
      </c>
      <c r="X3087" t="s">
        <v>60</v>
      </c>
      <c r="Y3087">
        <v>77.84</v>
      </c>
      <c r="Z3087">
        <v>9.82</v>
      </c>
      <c r="AA3087" t="s">
        <v>61</v>
      </c>
      <c r="AB3087" t="s">
        <v>56</v>
      </c>
      <c r="AC3087">
        <v>595</v>
      </c>
      <c r="AK3087">
        <v>32</v>
      </c>
      <c r="AL3087">
        <v>0</v>
      </c>
      <c r="AT3087">
        <v>306</v>
      </c>
      <c r="AZ3087">
        <v>274</v>
      </c>
      <c r="BC3087">
        <v>32</v>
      </c>
    </row>
    <row r="3088" spans="1:55" x14ac:dyDescent="0.25">
      <c r="A3088" t="s">
        <v>54</v>
      </c>
      <c r="B3088">
        <v>110027</v>
      </c>
      <c r="C3088" t="s">
        <v>55</v>
      </c>
      <c r="D3088" t="s">
        <v>56</v>
      </c>
      <c r="E3088" s="1">
        <v>45981</v>
      </c>
      <c r="F3088" t="s">
        <v>3583</v>
      </c>
      <c r="G3088" t="s">
        <v>58</v>
      </c>
      <c r="H3088">
        <v>7499740338</v>
      </c>
      <c r="I3088">
        <v>18528960</v>
      </c>
      <c r="J3088" s="3">
        <v>45981.770138888889</v>
      </c>
      <c r="K3088" t="s">
        <v>5760</v>
      </c>
      <c r="L3088" t="s">
        <v>59</v>
      </c>
      <c r="M3088">
        <v>387</v>
      </c>
      <c r="N3088">
        <v>-75</v>
      </c>
      <c r="O3088">
        <v>0</v>
      </c>
      <c r="P3088">
        <v>312</v>
      </c>
      <c r="Q3088">
        <v>32</v>
      </c>
      <c r="R3088">
        <v>0</v>
      </c>
      <c r="S3088">
        <v>0</v>
      </c>
      <c r="T3088">
        <v>0</v>
      </c>
      <c r="U3088">
        <v>344</v>
      </c>
      <c r="V3088">
        <v>344</v>
      </c>
      <c r="W3088">
        <v>0</v>
      </c>
      <c r="X3088" t="s">
        <v>60</v>
      </c>
      <c r="Y3088">
        <v>72.98</v>
      </c>
      <c r="Z3088">
        <v>8.68</v>
      </c>
      <c r="AA3088" t="s">
        <v>61</v>
      </c>
      <c r="AB3088" t="s">
        <v>56</v>
      </c>
      <c r="AC3088">
        <v>338</v>
      </c>
      <c r="AK3088">
        <v>32</v>
      </c>
      <c r="AL3088">
        <v>0</v>
      </c>
      <c r="AT3088">
        <v>344</v>
      </c>
      <c r="AZ3088">
        <v>312</v>
      </c>
      <c r="BC3088">
        <v>32</v>
      </c>
    </row>
    <row r="3089" spans="1:55" x14ac:dyDescent="0.25">
      <c r="A3089" t="s">
        <v>54</v>
      </c>
      <c r="B3089">
        <v>110027</v>
      </c>
      <c r="C3089" t="s">
        <v>55</v>
      </c>
      <c r="D3089" t="s">
        <v>56</v>
      </c>
      <c r="E3089" s="1">
        <v>45981</v>
      </c>
      <c r="F3089" t="s">
        <v>3584</v>
      </c>
      <c r="G3089" t="s">
        <v>67</v>
      </c>
      <c r="J3089" s="3">
        <v>45981.770138888889</v>
      </c>
      <c r="K3089" t="s">
        <v>5760</v>
      </c>
      <c r="L3089" t="s">
        <v>59</v>
      </c>
      <c r="M3089">
        <v>229</v>
      </c>
      <c r="N3089">
        <v>0</v>
      </c>
      <c r="O3089">
        <v>0</v>
      </c>
      <c r="P3089">
        <v>229</v>
      </c>
      <c r="Q3089">
        <v>0</v>
      </c>
      <c r="R3089">
        <v>11.46</v>
      </c>
      <c r="S3089">
        <v>-0.46</v>
      </c>
      <c r="T3089">
        <v>0</v>
      </c>
      <c r="U3089">
        <v>240</v>
      </c>
      <c r="V3089">
        <v>240</v>
      </c>
      <c r="W3089">
        <v>0</v>
      </c>
      <c r="X3089" t="s">
        <v>68</v>
      </c>
      <c r="Y3089">
        <v>49.67</v>
      </c>
      <c r="Z3089">
        <v>4.76</v>
      </c>
      <c r="AA3089" t="s">
        <v>74</v>
      </c>
      <c r="AB3089" t="s">
        <v>75</v>
      </c>
      <c r="AE3089" t="s">
        <v>3585</v>
      </c>
      <c r="AF3089" t="s">
        <v>3586</v>
      </c>
      <c r="AG3089">
        <v>9145879982</v>
      </c>
      <c r="AK3089">
        <v>0</v>
      </c>
      <c r="AL3089">
        <v>0</v>
      </c>
      <c r="AN3089">
        <v>240</v>
      </c>
      <c r="AV3089">
        <v>229</v>
      </c>
      <c r="AW3089">
        <v>5.73</v>
      </c>
      <c r="AX3089">
        <v>229</v>
      </c>
      <c r="AY3089">
        <v>5.73</v>
      </c>
      <c r="AZ3089">
        <v>229</v>
      </c>
    </row>
    <row r="3090" spans="1:55" x14ac:dyDescent="0.25">
      <c r="A3090" t="s">
        <v>54</v>
      </c>
      <c r="B3090">
        <v>110027</v>
      </c>
      <c r="C3090" t="s">
        <v>55</v>
      </c>
      <c r="D3090" t="s">
        <v>56</v>
      </c>
      <c r="E3090" s="1">
        <v>45981</v>
      </c>
      <c r="F3090" t="s">
        <v>3587</v>
      </c>
      <c r="G3090" t="s">
        <v>67</v>
      </c>
      <c r="J3090" s="3">
        <v>45981.774305555555</v>
      </c>
      <c r="K3090" t="s">
        <v>5760</v>
      </c>
      <c r="L3090" t="s">
        <v>59</v>
      </c>
      <c r="M3090">
        <v>18.09</v>
      </c>
      <c r="N3090">
        <v>0</v>
      </c>
      <c r="O3090">
        <v>0</v>
      </c>
      <c r="P3090">
        <v>18.09</v>
      </c>
      <c r="Q3090">
        <v>0</v>
      </c>
      <c r="R3090">
        <v>0.9</v>
      </c>
      <c r="S3090">
        <v>0.01</v>
      </c>
      <c r="T3090">
        <v>0</v>
      </c>
      <c r="U3090">
        <v>19</v>
      </c>
      <c r="V3090">
        <v>19</v>
      </c>
      <c r="W3090">
        <v>0</v>
      </c>
      <c r="X3090" t="s">
        <v>68</v>
      </c>
      <c r="Y3090">
        <v>2.95</v>
      </c>
      <c r="Z3090">
        <v>0</v>
      </c>
      <c r="AA3090" t="s">
        <v>74</v>
      </c>
      <c r="AB3090" t="s">
        <v>75</v>
      </c>
      <c r="AE3090" t="s">
        <v>3588</v>
      </c>
      <c r="AF3090" t="s">
        <v>3589</v>
      </c>
      <c r="AG3090">
        <v>9145892695</v>
      </c>
      <c r="AK3090">
        <v>0</v>
      </c>
      <c r="AL3090">
        <v>0</v>
      </c>
      <c r="AN3090">
        <v>19</v>
      </c>
      <c r="AV3090">
        <v>18.09</v>
      </c>
      <c r="AW3090">
        <v>0.45</v>
      </c>
      <c r="AX3090">
        <v>18.09</v>
      </c>
      <c r="AY3090">
        <v>0.45</v>
      </c>
      <c r="AZ3090">
        <v>18.09</v>
      </c>
    </row>
    <row r="3091" spans="1:55" x14ac:dyDescent="0.25">
      <c r="A3091" t="s">
        <v>54</v>
      </c>
      <c r="B3091">
        <v>110027</v>
      </c>
      <c r="C3091" t="s">
        <v>55</v>
      </c>
      <c r="D3091" t="s">
        <v>56</v>
      </c>
      <c r="E3091" s="1">
        <v>45981</v>
      </c>
      <c r="F3091" t="s">
        <v>3590</v>
      </c>
      <c r="G3091" t="s">
        <v>63</v>
      </c>
      <c r="H3091" s="4">
        <v>222614000000000</v>
      </c>
      <c r="I3091">
        <v>29811</v>
      </c>
      <c r="J3091" s="3">
        <v>45981.77847222222</v>
      </c>
      <c r="K3091" t="s">
        <v>5760</v>
      </c>
      <c r="L3091" t="s">
        <v>59</v>
      </c>
      <c r="M3091">
        <v>219</v>
      </c>
      <c r="N3091">
        <v>-90</v>
      </c>
      <c r="O3091">
        <v>0</v>
      </c>
      <c r="P3091">
        <v>129</v>
      </c>
      <c r="Q3091">
        <v>32</v>
      </c>
      <c r="R3091">
        <v>0</v>
      </c>
      <c r="S3091">
        <v>0</v>
      </c>
      <c r="T3091">
        <v>0</v>
      </c>
      <c r="U3091">
        <v>161</v>
      </c>
      <c r="V3091">
        <v>161</v>
      </c>
      <c r="W3091">
        <v>0</v>
      </c>
      <c r="X3091" t="s">
        <v>64</v>
      </c>
      <c r="Y3091">
        <v>37.82</v>
      </c>
      <c r="Z3091">
        <v>4.76</v>
      </c>
      <c r="AA3091" t="s">
        <v>65</v>
      </c>
      <c r="AB3091" t="s">
        <v>56</v>
      </c>
      <c r="AC3091">
        <v>6498</v>
      </c>
      <c r="AK3091">
        <v>32</v>
      </c>
      <c r="AL3091">
        <v>0</v>
      </c>
      <c r="AS3091">
        <v>161</v>
      </c>
      <c r="AZ3091">
        <v>129</v>
      </c>
      <c r="BB3091">
        <v>32</v>
      </c>
    </row>
    <row r="3092" spans="1:55" x14ac:dyDescent="0.25">
      <c r="A3092" t="s">
        <v>54</v>
      </c>
      <c r="B3092">
        <v>110027</v>
      </c>
      <c r="C3092" t="s">
        <v>55</v>
      </c>
      <c r="D3092" t="s">
        <v>56</v>
      </c>
      <c r="E3092" s="1">
        <v>45981</v>
      </c>
      <c r="F3092" t="s">
        <v>3591</v>
      </c>
      <c r="G3092" t="s">
        <v>63</v>
      </c>
      <c r="H3092" s="4">
        <v>222614000000000</v>
      </c>
      <c r="I3092">
        <v>29811</v>
      </c>
      <c r="J3092" s="3">
        <v>45981.780555555553</v>
      </c>
      <c r="K3092" t="s">
        <v>5760</v>
      </c>
      <c r="L3092" t="s">
        <v>59</v>
      </c>
      <c r="M3092">
        <v>393.28</v>
      </c>
      <c r="N3092">
        <v>-93.75</v>
      </c>
      <c r="O3092">
        <v>0</v>
      </c>
      <c r="P3092">
        <v>299.52999999999997</v>
      </c>
      <c r="Q3092">
        <v>32</v>
      </c>
      <c r="R3092">
        <v>0</v>
      </c>
      <c r="S3092">
        <v>0.47</v>
      </c>
      <c r="T3092">
        <v>0</v>
      </c>
      <c r="U3092">
        <v>332</v>
      </c>
      <c r="V3092">
        <v>332</v>
      </c>
      <c r="W3092">
        <v>0</v>
      </c>
      <c r="X3092" t="s">
        <v>64</v>
      </c>
      <c r="Y3092">
        <v>91.89</v>
      </c>
      <c r="Z3092">
        <v>5.78</v>
      </c>
      <c r="AA3092" t="s">
        <v>65</v>
      </c>
      <c r="AB3092" t="s">
        <v>56</v>
      </c>
      <c r="AC3092">
        <v>9284</v>
      </c>
      <c r="AK3092">
        <v>32</v>
      </c>
      <c r="AL3092">
        <v>0</v>
      </c>
      <c r="AS3092">
        <v>332</v>
      </c>
      <c r="AZ3092">
        <v>299.52999999999997</v>
      </c>
      <c r="BB3092">
        <v>32</v>
      </c>
    </row>
    <row r="3093" spans="1:55" x14ac:dyDescent="0.25">
      <c r="A3093" t="s">
        <v>54</v>
      </c>
      <c r="B3093">
        <v>110027</v>
      </c>
      <c r="C3093" t="s">
        <v>55</v>
      </c>
      <c r="D3093" t="s">
        <v>56</v>
      </c>
      <c r="E3093" s="1">
        <v>45981</v>
      </c>
      <c r="F3093" t="s">
        <v>3592</v>
      </c>
      <c r="G3093" t="s">
        <v>67</v>
      </c>
      <c r="J3093" s="3">
        <v>45981.78402777778</v>
      </c>
      <c r="K3093" t="s">
        <v>5760</v>
      </c>
      <c r="L3093" t="s">
        <v>59</v>
      </c>
      <c r="M3093">
        <v>139</v>
      </c>
      <c r="N3093">
        <v>0</v>
      </c>
      <c r="O3093">
        <v>0</v>
      </c>
      <c r="P3093">
        <v>139</v>
      </c>
      <c r="Q3093">
        <v>0</v>
      </c>
      <c r="R3093">
        <v>6.96</v>
      </c>
      <c r="S3093">
        <v>0.04</v>
      </c>
      <c r="T3093">
        <v>0</v>
      </c>
      <c r="U3093">
        <v>146</v>
      </c>
      <c r="V3093">
        <v>146</v>
      </c>
      <c r="W3093">
        <v>0</v>
      </c>
      <c r="X3093" t="s">
        <v>68</v>
      </c>
      <c r="Y3093">
        <v>22.54</v>
      </c>
      <c r="Z3093">
        <v>2.82</v>
      </c>
      <c r="AA3093" t="s">
        <v>74</v>
      </c>
      <c r="AB3093" t="s">
        <v>75</v>
      </c>
      <c r="AE3093" t="s">
        <v>3593</v>
      </c>
      <c r="AF3093" t="s">
        <v>3594</v>
      </c>
      <c r="AG3093">
        <v>9145896325</v>
      </c>
      <c r="AK3093">
        <v>0</v>
      </c>
      <c r="AL3093">
        <v>0</v>
      </c>
      <c r="AN3093">
        <v>146</v>
      </c>
      <c r="AV3093">
        <v>139</v>
      </c>
      <c r="AW3093">
        <v>3.48</v>
      </c>
      <c r="AX3093">
        <v>139</v>
      </c>
      <c r="AY3093">
        <v>3.48</v>
      </c>
      <c r="AZ3093">
        <v>139</v>
      </c>
    </row>
    <row r="3094" spans="1:55" x14ac:dyDescent="0.25">
      <c r="A3094" t="s">
        <v>54</v>
      </c>
      <c r="B3094">
        <v>110027</v>
      </c>
      <c r="C3094" t="s">
        <v>55</v>
      </c>
      <c r="D3094" t="s">
        <v>56</v>
      </c>
      <c r="E3094" s="1">
        <v>45981</v>
      </c>
      <c r="F3094" t="s">
        <v>3595</v>
      </c>
      <c r="G3094" t="s">
        <v>67</v>
      </c>
      <c r="J3094" s="3">
        <v>45981.793749999997</v>
      </c>
      <c r="K3094" t="s">
        <v>5760</v>
      </c>
      <c r="L3094" t="s">
        <v>59</v>
      </c>
      <c r="M3094">
        <v>610.28</v>
      </c>
      <c r="N3094">
        <v>0</v>
      </c>
      <c r="O3094">
        <v>0</v>
      </c>
      <c r="P3094">
        <v>610.28</v>
      </c>
      <c r="Q3094">
        <v>0</v>
      </c>
      <c r="R3094">
        <v>30.52</v>
      </c>
      <c r="S3094">
        <v>0.2</v>
      </c>
      <c r="T3094">
        <v>0</v>
      </c>
      <c r="U3094">
        <v>641</v>
      </c>
      <c r="V3094">
        <v>641</v>
      </c>
      <c r="W3094">
        <v>0</v>
      </c>
      <c r="X3094" t="s">
        <v>73</v>
      </c>
      <c r="Y3094">
        <v>143.06</v>
      </c>
      <c r="Z3094">
        <v>8.6999999999999993</v>
      </c>
      <c r="AA3094" t="s">
        <v>74</v>
      </c>
      <c r="AB3094" t="s">
        <v>75</v>
      </c>
      <c r="AE3094" t="s">
        <v>3596</v>
      </c>
      <c r="AF3094" t="s">
        <v>3597</v>
      </c>
      <c r="AG3094">
        <v>9145879265</v>
      </c>
      <c r="AK3094">
        <v>0</v>
      </c>
      <c r="AL3094">
        <v>0</v>
      </c>
      <c r="AM3094">
        <v>641</v>
      </c>
      <c r="AV3094">
        <v>610.28</v>
      </c>
      <c r="AW3094">
        <v>15.26</v>
      </c>
      <c r="AX3094">
        <v>610.28</v>
      </c>
      <c r="AY3094">
        <v>15.26</v>
      </c>
      <c r="AZ3094">
        <v>610.28</v>
      </c>
    </row>
    <row r="3095" spans="1:55" x14ac:dyDescent="0.25">
      <c r="A3095" t="s">
        <v>54</v>
      </c>
      <c r="B3095">
        <v>110027</v>
      </c>
      <c r="C3095" t="s">
        <v>55</v>
      </c>
      <c r="D3095" t="s">
        <v>56</v>
      </c>
      <c r="E3095" s="1">
        <v>45981</v>
      </c>
      <c r="F3095" t="s">
        <v>3598</v>
      </c>
      <c r="G3095" t="s">
        <v>67</v>
      </c>
      <c r="J3095" s="3">
        <v>45981.794444444444</v>
      </c>
      <c r="K3095" t="s">
        <v>5760</v>
      </c>
      <c r="L3095" t="s">
        <v>59</v>
      </c>
      <c r="M3095">
        <v>827</v>
      </c>
      <c r="N3095">
        <v>0</v>
      </c>
      <c r="O3095">
        <v>0</v>
      </c>
      <c r="P3095">
        <v>827</v>
      </c>
      <c r="Q3095">
        <v>0</v>
      </c>
      <c r="R3095">
        <v>41.36</v>
      </c>
      <c r="S3095">
        <v>-0.36</v>
      </c>
      <c r="T3095">
        <v>0</v>
      </c>
      <c r="U3095">
        <v>868</v>
      </c>
      <c r="V3095">
        <v>868</v>
      </c>
      <c r="W3095">
        <v>0</v>
      </c>
      <c r="X3095" t="s">
        <v>73</v>
      </c>
      <c r="Y3095">
        <v>232.72</v>
      </c>
      <c r="Z3095">
        <v>17.440000000000001</v>
      </c>
      <c r="AA3095" t="s">
        <v>74</v>
      </c>
      <c r="AB3095" t="s">
        <v>75</v>
      </c>
      <c r="AE3095" t="s">
        <v>3599</v>
      </c>
      <c r="AF3095" t="s">
        <v>3600</v>
      </c>
      <c r="AG3095">
        <v>9147859235</v>
      </c>
      <c r="AK3095">
        <v>0</v>
      </c>
      <c r="AL3095">
        <v>0</v>
      </c>
      <c r="AM3095">
        <v>868</v>
      </c>
      <c r="AV3095">
        <v>827</v>
      </c>
      <c r="AW3095">
        <v>20.68</v>
      </c>
      <c r="AX3095">
        <v>827</v>
      </c>
      <c r="AY3095">
        <v>20.68</v>
      </c>
      <c r="AZ3095">
        <v>827</v>
      </c>
    </row>
    <row r="3096" spans="1:55" x14ac:dyDescent="0.25">
      <c r="A3096" t="s">
        <v>54</v>
      </c>
      <c r="B3096">
        <v>110027</v>
      </c>
      <c r="C3096" t="s">
        <v>55</v>
      </c>
      <c r="D3096" t="s">
        <v>56</v>
      </c>
      <c r="E3096" s="1">
        <v>45981</v>
      </c>
      <c r="F3096" t="s">
        <v>3601</v>
      </c>
      <c r="G3096" t="s">
        <v>58</v>
      </c>
      <c r="H3096">
        <v>7502037952</v>
      </c>
      <c r="I3096">
        <v>18528960</v>
      </c>
      <c r="J3096" s="3">
        <v>45981.802777777775</v>
      </c>
      <c r="K3096" t="s">
        <v>5760</v>
      </c>
      <c r="L3096" t="s">
        <v>59</v>
      </c>
      <c r="M3096">
        <v>1085</v>
      </c>
      <c r="N3096">
        <v>-125</v>
      </c>
      <c r="O3096">
        <v>0</v>
      </c>
      <c r="P3096">
        <v>960</v>
      </c>
      <c r="Q3096">
        <v>32</v>
      </c>
      <c r="R3096">
        <v>0</v>
      </c>
      <c r="S3096">
        <v>0</v>
      </c>
      <c r="T3096">
        <v>0</v>
      </c>
      <c r="U3096">
        <v>992</v>
      </c>
      <c r="V3096">
        <v>992</v>
      </c>
      <c r="W3096">
        <v>0</v>
      </c>
      <c r="X3096" t="s">
        <v>60</v>
      </c>
      <c r="Y3096">
        <v>232.17</v>
      </c>
      <c r="Z3096">
        <v>20.149999999999999</v>
      </c>
      <c r="AA3096" t="s">
        <v>61</v>
      </c>
      <c r="AB3096" t="s">
        <v>56</v>
      </c>
      <c r="AC3096">
        <v>7952</v>
      </c>
      <c r="AK3096">
        <v>32</v>
      </c>
      <c r="AL3096">
        <v>0</v>
      </c>
      <c r="AT3096">
        <v>992</v>
      </c>
      <c r="AZ3096">
        <v>960</v>
      </c>
      <c r="BC3096">
        <v>32</v>
      </c>
    </row>
    <row r="3097" spans="1:55" x14ac:dyDescent="0.25">
      <c r="A3097" t="s">
        <v>54</v>
      </c>
      <c r="B3097">
        <v>110027</v>
      </c>
      <c r="C3097" t="s">
        <v>55</v>
      </c>
      <c r="D3097" t="s">
        <v>56</v>
      </c>
      <c r="E3097" s="1">
        <v>45981</v>
      </c>
      <c r="F3097" t="s">
        <v>3602</v>
      </c>
      <c r="G3097" t="s">
        <v>58</v>
      </c>
      <c r="H3097">
        <v>7493923673</v>
      </c>
      <c r="I3097">
        <v>18528960</v>
      </c>
      <c r="J3097" s="3">
        <v>45981.807638888888</v>
      </c>
      <c r="K3097" t="s">
        <v>5760</v>
      </c>
      <c r="L3097" t="s">
        <v>59</v>
      </c>
      <c r="M3097">
        <v>536</v>
      </c>
      <c r="N3097">
        <v>-75</v>
      </c>
      <c r="O3097">
        <v>0</v>
      </c>
      <c r="P3097">
        <v>461</v>
      </c>
      <c r="Q3097">
        <v>32</v>
      </c>
      <c r="R3097">
        <v>0</v>
      </c>
      <c r="S3097">
        <v>0</v>
      </c>
      <c r="T3097">
        <v>0</v>
      </c>
      <c r="U3097">
        <v>493</v>
      </c>
      <c r="V3097">
        <v>493</v>
      </c>
      <c r="W3097">
        <v>0</v>
      </c>
      <c r="X3097" t="s">
        <v>60</v>
      </c>
      <c r="Y3097">
        <v>128.99</v>
      </c>
      <c r="Z3097">
        <v>9.02</v>
      </c>
      <c r="AA3097" t="s">
        <v>61</v>
      </c>
      <c r="AB3097" t="s">
        <v>56</v>
      </c>
      <c r="AC3097">
        <v>3673</v>
      </c>
      <c r="AK3097">
        <v>32</v>
      </c>
      <c r="AL3097">
        <v>0</v>
      </c>
      <c r="AT3097">
        <v>493</v>
      </c>
      <c r="AZ3097">
        <v>461</v>
      </c>
      <c r="BC3097">
        <v>32</v>
      </c>
    </row>
    <row r="3098" spans="1:55" x14ac:dyDescent="0.25">
      <c r="A3098" t="s">
        <v>54</v>
      </c>
      <c r="B3098">
        <v>110027</v>
      </c>
      <c r="C3098" t="s">
        <v>55</v>
      </c>
      <c r="D3098" t="s">
        <v>56</v>
      </c>
      <c r="E3098" s="1">
        <v>45981</v>
      </c>
      <c r="F3098" t="s">
        <v>3603</v>
      </c>
      <c r="G3098" t="s">
        <v>58</v>
      </c>
      <c r="H3098">
        <v>7486660306</v>
      </c>
      <c r="I3098">
        <v>18528960</v>
      </c>
      <c r="J3098" s="3">
        <v>45981.807638888888</v>
      </c>
      <c r="K3098" t="s">
        <v>5760</v>
      </c>
      <c r="L3098" t="s">
        <v>59</v>
      </c>
      <c r="M3098">
        <v>557</v>
      </c>
      <c r="N3098">
        <v>-274.5</v>
      </c>
      <c r="O3098">
        <v>0</v>
      </c>
      <c r="P3098">
        <v>282.5</v>
      </c>
      <c r="Q3098">
        <v>32</v>
      </c>
      <c r="R3098">
        <v>0</v>
      </c>
      <c r="S3098">
        <v>0</v>
      </c>
      <c r="T3098">
        <v>0</v>
      </c>
      <c r="U3098">
        <v>314.5</v>
      </c>
      <c r="V3098">
        <v>314.5</v>
      </c>
      <c r="W3098">
        <v>0</v>
      </c>
      <c r="X3098" t="s">
        <v>60</v>
      </c>
      <c r="Y3098">
        <v>92.18</v>
      </c>
      <c r="Z3098">
        <v>10.42</v>
      </c>
      <c r="AA3098" t="s">
        <v>61</v>
      </c>
      <c r="AB3098" t="s">
        <v>56</v>
      </c>
      <c r="AC3098">
        <v>306</v>
      </c>
      <c r="AK3098">
        <v>32</v>
      </c>
      <c r="AL3098">
        <v>0</v>
      </c>
      <c r="AT3098">
        <v>314.5</v>
      </c>
      <c r="AZ3098">
        <v>282.5</v>
      </c>
      <c r="BC3098">
        <v>32</v>
      </c>
    </row>
    <row r="3099" spans="1:55" x14ac:dyDescent="0.25">
      <c r="A3099" t="s">
        <v>54</v>
      </c>
      <c r="B3099">
        <v>110027</v>
      </c>
      <c r="C3099" t="s">
        <v>55</v>
      </c>
      <c r="D3099" t="s">
        <v>56</v>
      </c>
      <c r="E3099" s="1">
        <v>45981</v>
      </c>
      <c r="F3099" t="s">
        <v>3604</v>
      </c>
      <c r="G3099" t="s">
        <v>67</v>
      </c>
      <c r="J3099" s="3">
        <v>45981.808333333334</v>
      </c>
      <c r="K3099" t="s">
        <v>5760</v>
      </c>
      <c r="L3099" t="s">
        <v>59</v>
      </c>
      <c r="M3099">
        <v>363.28</v>
      </c>
      <c r="N3099">
        <v>0</v>
      </c>
      <c r="O3099">
        <v>0</v>
      </c>
      <c r="P3099">
        <v>363.28</v>
      </c>
      <c r="Q3099">
        <v>0</v>
      </c>
      <c r="R3099">
        <v>18.16</v>
      </c>
      <c r="S3099">
        <v>-0.44</v>
      </c>
      <c r="T3099">
        <v>0</v>
      </c>
      <c r="U3099">
        <v>381</v>
      </c>
      <c r="V3099">
        <v>381</v>
      </c>
      <c r="W3099">
        <v>0</v>
      </c>
      <c r="X3099" t="s">
        <v>73</v>
      </c>
      <c r="Y3099">
        <v>86.87</v>
      </c>
      <c r="Z3099">
        <v>1.96</v>
      </c>
      <c r="AA3099" t="s">
        <v>74</v>
      </c>
      <c r="AB3099" t="s">
        <v>75</v>
      </c>
      <c r="AE3099" t="s">
        <v>3605</v>
      </c>
      <c r="AF3099" t="s">
        <v>2319</v>
      </c>
      <c r="AG3099">
        <v>9147859926</v>
      </c>
      <c r="AK3099">
        <v>0</v>
      </c>
      <c r="AL3099">
        <v>0</v>
      </c>
      <c r="AM3099">
        <v>381</v>
      </c>
      <c r="AV3099">
        <v>363.28</v>
      </c>
      <c r="AW3099">
        <v>9.08</v>
      </c>
      <c r="AX3099">
        <v>363.28</v>
      </c>
      <c r="AY3099">
        <v>9.08</v>
      </c>
      <c r="AZ3099">
        <v>363.28</v>
      </c>
    </row>
    <row r="3100" spans="1:55" x14ac:dyDescent="0.25">
      <c r="A3100" t="s">
        <v>54</v>
      </c>
      <c r="B3100">
        <v>110027</v>
      </c>
      <c r="C3100" t="s">
        <v>55</v>
      </c>
      <c r="D3100" t="s">
        <v>56</v>
      </c>
      <c r="E3100" s="1">
        <v>45981</v>
      </c>
      <c r="F3100" t="s">
        <v>3606</v>
      </c>
      <c r="G3100" t="s">
        <v>67</v>
      </c>
      <c r="J3100" s="3">
        <v>45981.808333333334</v>
      </c>
      <c r="K3100" t="s">
        <v>5760</v>
      </c>
      <c r="L3100" t="s">
        <v>59</v>
      </c>
      <c r="M3100">
        <v>687</v>
      </c>
      <c r="N3100">
        <v>0</v>
      </c>
      <c r="O3100">
        <v>0</v>
      </c>
      <c r="P3100">
        <v>687</v>
      </c>
      <c r="Q3100">
        <v>0</v>
      </c>
      <c r="R3100">
        <v>34.36</v>
      </c>
      <c r="S3100">
        <v>-0.36</v>
      </c>
      <c r="T3100">
        <v>0</v>
      </c>
      <c r="U3100">
        <v>721</v>
      </c>
      <c r="V3100">
        <v>721</v>
      </c>
      <c r="W3100">
        <v>0</v>
      </c>
      <c r="X3100" t="s">
        <v>68</v>
      </c>
      <c r="Y3100">
        <v>184.25</v>
      </c>
      <c r="Z3100">
        <v>9.48</v>
      </c>
      <c r="AA3100" t="s">
        <v>74</v>
      </c>
      <c r="AB3100" t="s">
        <v>75</v>
      </c>
      <c r="AE3100" t="s">
        <v>2318</v>
      </c>
      <c r="AF3100" t="s">
        <v>2319</v>
      </c>
      <c r="AG3100">
        <v>9142569875</v>
      </c>
      <c r="AK3100">
        <v>0</v>
      </c>
      <c r="AL3100">
        <v>0</v>
      </c>
      <c r="AN3100">
        <v>721</v>
      </c>
      <c r="AV3100">
        <v>687</v>
      </c>
      <c r="AW3100">
        <v>17.18</v>
      </c>
      <c r="AX3100">
        <v>687</v>
      </c>
      <c r="AY3100">
        <v>17.18</v>
      </c>
      <c r="AZ3100">
        <v>687</v>
      </c>
    </row>
    <row r="3101" spans="1:55" x14ac:dyDescent="0.25">
      <c r="A3101" t="s">
        <v>54</v>
      </c>
      <c r="B3101">
        <v>110027</v>
      </c>
      <c r="C3101" t="s">
        <v>55</v>
      </c>
      <c r="D3101" t="s">
        <v>56</v>
      </c>
      <c r="E3101" s="1">
        <v>45981</v>
      </c>
      <c r="F3101" t="s">
        <v>3607</v>
      </c>
      <c r="G3101" t="s">
        <v>58</v>
      </c>
      <c r="H3101">
        <v>7497139227</v>
      </c>
      <c r="I3101">
        <v>18528960</v>
      </c>
      <c r="J3101" s="3">
        <v>45981.808333333334</v>
      </c>
      <c r="K3101" t="s">
        <v>5760</v>
      </c>
      <c r="L3101" t="s">
        <v>59</v>
      </c>
      <c r="M3101">
        <v>597</v>
      </c>
      <c r="N3101">
        <v>-174.5</v>
      </c>
      <c r="O3101">
        <v>0</v>
      </c>
      <c r="P3101">
        <v>422.5</v>
      </c>
      <c r="Q3101">
        <v>32</v>
      </c>
      <c r="R3101">
        <v>0</v>
      </c>
      <c r="S3101">
        <v>0</v>
      </c>
      <c r="T3101">
        <v>0</v>
      </c>
      <c r="U3101">
        <v>454.5</v>
      </c>
      <c r="V3101">
        <v>454.5</v>
      </c>
      <c r="W3101">
        <v>0</v>
      </c>
      <c r="X3101" t="s">
        <v>60</v>
      </c>
      <c r="Y3101">
        <v>97.05</v>
      </c>
      <c r="Z3101">
        <v>9.75</v>
      </c>
      <c r="AA3101" t="s">
        <v>61</v>
      </c>
      <c r="AB3101" t="s">
        <v>56</v>
      </c>
      <c r="AC3101">
        <v>9227</v>
      </c>
      <c r="AK3101">
        <v>32</v>
      </c>
      <c r="AL3101">
        <v>0</v>
      </c>
      <c r="AT3101">
        <v>454.5</v>
      </c>
      <c r="AZ3101">
        <v>422.5</v>
      </c>
      <c r="BC3101">
        <v>32</v>
      </c>
    </row>
    <row r="3102" spans="1:55" x14ac:dyDescent="0.25">
      <c r="A3102" t="s">
        <v>54</v>
      </c>
      <c r="B3102">
        <v>110027</v>
      </c>
      <c r="C3102" t="s">
        <v>55</v>
      </c>
      <c r="D3102" t="s">
        <v>56</v>
      </c>
      <c r="E3102" s="1">
        <v>45981</v>
      </c>
      <c r="F3102" t="s">
        <v>3608</v>
      </c>
      <c r="G3102" t="s">
        <v>58</v>
      </c>
      <c r="H3102">
        <v>7499575913</v>
      </c>
      <c r="I3102">
        <v>18528960</v>
      </c>
      <c r="J3102" s="3">
        <v>45981.808333333334</v>
      </c>
      <c r="K3102" t="s">
        <v>5760</v>
      </c>
      <c r="L3102" t="s">
        <v>59</v>
      </c>
      <c r="M3102">
        <v>169</v>
      </c>
      <c r="N3102">
        <v>0</v>
      </c>
      <c r="O3102">
        <v>0</v>
      </c>
      <c r="P3102">
        <v>169</v>
      </c>
      <c r="Q3102">
        <v>32</v>
      </c>
      <c r="R3102">
        <v>0</v>
      </c>
      <c r="S3102">
        <v>0</v>
      </c>
      <c r="T3102">
        <v>0</v>
      </c>
      <c r="U3102">
        <v>201</v>
      </c>
      <c r="V3102">
        <v>201</v>
      </c>
      <c r="W3102">
        <v>0</v>
      </c>
      <c r="X3102" t="s">
        <v>60</v>
      </c>
      <c r="Y3102">
        <v>29.83</v>
      </c>
      <c r="Z3102">
        <v>5.53</v>
      </c>
      <c r="AA3102" t="s">
        <v>61</v>
      </c>
      <c r="AB3102" t="s">
        <v>56</v>
      </c>
      <c r="AC3102">
        <v>5913</v>
      </c>
      <c r="AK3102">
        <v>32</v>
      </c>
      <c r="AL3102">
        <v>0</v>
      </c>
      <c r="AT3102">
        <v>201</v>
      </c>
      <c r="AZ3102">
        <v>169</v>
      </c>
      <c r="BC3102">
        <v>32</v>
      </c>
    </row>
    <row r="3103" spans="1:55" x14ac:dyDescent="0.25">
      <c r="A3103" t="s">
        <v>54</v>
      </c>
      <c r="B3103">
        <v>110027</v>
      </c>
      <c r="C3103" t="s">
        <v>55</v>
      </c>
      <c r="D3103" t="s">
        <v>56</v>
      </c>
      <c r="E3103" s="1">
        <v>45981</v>
      </c>
      <c r="F3103" t="s">
        <v>3609</v>
      </c>
      <c r="G3103" t="s">
        <v>58</v>
      </c>
      <c r="H3103">
        <v>7497768825</v>
      </c>
      <c r="I3103">
        <v>18528960</v>
      </c>
      <c r="J3103" s="3">
        <v>45981.808333333334</v>
      </c>
      <c r="K3103" t="s">
        <v>5760</v>
      </c>
      <c r="L3103" t="s">
        <v>59</v>
      </c>
      <c r="M3103">
        <v>357</v>
      </c>
      <c r="N3103">
        <v>-100</v>
      </c>
      <c r="O3103">
        <v>0</v>
      </c>
      <c r="P3103">
        <v>257</v>
      </c>
      <c r="Q3103">
        <v>32</v>
      </c>
      <c r="R3103">
        <v>0</v>
      </c>
      <c r="S3103">
        <v>0</v>
      </c>
      <c r="T3103">
        <v>0</v>
      </c>
      <c r="U3103">
        <v>289</v>
      </c>
      <c r="V3103">
        <v>289</v>
      </c>
      <c r="W3103">
        <v>0</v>
      </c>
      <c r="X3103" t="s">
        <v>60</v>
      </c>
      <c r="Y3103">
        <v>80.84</v>
      </c>
      <c r="Z3103">
        <v>7.49</v>
      </c>
      <c r="AA3103" t="s">
        <v>61</v>
      </c>
      <c r="AB3103" t="s">
        <v>56</v>
      </c>
      <c r="AC3103">
        <v>8825</v>
      </c>
      <c r="AK3103">
        <v>32</v>
      </c>
      <c r="AL3103">
        <v>0</v>
      </c>
      <c r="AT3103">
        <v>289</v>
      </c>
      <c r="AZ3103">
        <v>257</v>
      </c>
      <c r="BC3103">
        <v>32</v>
      </c>
    </row>
    <row r="3104" spans="1:55" x14ac:dyDescent="0.25">
      <c r="A3104" t="s">
        <v>54</v>
      </c>
      <c r="B3104">
        <v>110027</v>
      </c>
      <c r="C3104" t="s">
        <v>55</v>
      </c>
      <c r="D3104" t="s">
        <v>56</v>
      </c>
      <c r="E3104" s="1">
        <v>45981</v>
      </c>
      <c r="F3104" t="s">
        <v>3610</v>
      </c>
      <c r="G3104" t="s">
        <v>67</v>
      </c>
      <c r="J3104" s="3">
        <v>45981.813888888886</v>
      </c>
      <c r="K3104" t="s">
        <v>5760</v>
      </c>
      <c r="L3104" t="s">
        <v>59</v>
      </c>
      <c r="M3104">
        <v>916</v>
      </c>
      <c r="N3104">
        <v>0</v>
      </c>
      <c r="O3104">
        <v>0</v>
      </c>
      <c r="P3104">
        <v>916</v>
      </c>
      <c r="Q3104">
        <v>0</v>
      </c>
      <c r="R3104">
        <v>45.8</v>
      </c>
      <c r="S3104">
        <v>0.2</v>
      </c>
      <c r="T3104">
        <v>0</v>
      </c>
      <c r="U3104">
        <v>962</v>
      </c>
      <c r="V3104">
        <v>962</v>
      </c>
      <c r="W3104">
        <v>0</v>
      </c>
      <c r="X3104" t="s">
        <v>68</v>
      </c>
      <c r="Y3104">
        <v>217.76</v>
      </c>
      <c r="Z3104">
        <v>16.66</v>
      </c>
      <c r="AA3104" t="s">
        <v>74</v>
      </c>
      <c r="AB3104" t="s">
        <v>75</v>
      </c>
      <c r="AE3104" t="s">
        <v>3611</v>
      </c>
      <c r="AF3104" t="s">
        <v>3612</v>
      </c>
      <c r="AG3104">
        <v>9148936589</v>
      </c>
      <c r="AK3104">
        <v>0</v>
      </c>
      <c r="AL3104">
        <v>0</v>
      </c>
      <c r="AN3104">
        <v>962</v>
      </c>
      <c r="AV3104">
        <v>916</v>
      </c>
      <c r="AW3104">
        <v>22.9</v>
      </c>
      <c r="AX3104">
        <v>916</v>
      </c>
      <c r="AY3104">
        <v>22.9</v>
      </c>
      <c r="AZ3104">
        <v>916</v>
      </c>
    </row>
    <row r="3105" spans="1:55" x14ac:dyDescent="0.25">
      <c r="A3105" t="s">
        <v>54</v>
      </c>
      <c r="B3105">
        <v>110027</v>
      </c>
      <c r="C3105" t="s">
        <v>55</v>
      </c>
      <c r="D3105" t="s">
        <v>56</v>
      </c>
      <c r="E3105" s="1">
        <v>45981</v>
      </c>
      <c r="F3105" t="s">
        <v>3613</v>
      </c>
      <c r="G3105" t="s">
        <v>63</v>
      </c>
      <c r="H3105" s="4">
        <v>222617000000000</v>
      </c>
      <c r="I3105">
        <v>29811</v>
      </c>
      <c r="J3105" s="3">
        <v>45981.815972222219</v>
      </c>
      <c r="K3105" t="s">
        <v>5760</v>
      </c>
      <c r="L3105" t="s">
        <v>59</v>
      </c>
      <c r="M3105">
        <v>317</v>
      </c>
      <c r="N3105">
        <v>-110</v>
      </c>
      <c r="O3105">
        <v>0</v>
      </c>
      <c r="P3105">
        <v>207</v>
      </c>
      <c r="Q3105">
        <v>32</v>
      </c>
      <c r="R3105">
        <v>0</v>
      </c>
      <c r="S3105">
        <v>0</v>
      </c>
      <c r="T3105">
        <v>0</v>
      </c>
      <c r="U3105">
        <v>239</v>
      </c>
      <c r="V3105">
        <v>239</v>
      </c>
      <c r="W3105">
        <v>0</v>
      </c>
      <c r="X3105" t="s">
        <v>64</v>
      </c>
      <c r="Y3105">
        <v>59.64</v>
      </c>
      <c r="Z3105">
        <v>5.88</v>
      </c>
      <c r="AA3105" t="s">
        <v>65</v>
      </c>
      <c r="AB3105" t="s">
        <v>56</v>
      </c>
      <c r="AC3105">
        <v>5926</v>
      </c>
      <c r="AK3105">
        <v>32</v>
      </c>
      <c r="AL3105">
        <v>0</v>
      </c>
      <c r="AS3105">
        <v>239</v>
      </c>
      <c r="AZ3105">
        <v>207</v>
      </c>
      <c r="BB3105">
        <v>32</v>
      </c>
    </row>
    <row r="3106" spans="1:55" x14ac:dyDescent="0.25">
      <c r="A3106" t="s">
        <v>54</v>
      </c>
      <c r="B3106">
        <v>110027</v>
      </c>
      <c r="C3106" t="s">
        <v>55</v>
      </c>
      <c r="D3106" t="s">
        <v>56</v>
      </c>
      <c r="E3106" s="1">
        <v>45981</v>
      </c>
      <c r="F3106" t="s">
        <v>3614</v>
      </c>
      <c r="G3106" t="s">
        <v>58</v>
      </c>
      <c r="H3106">
        <v>7501144401</v>
      </c>
      <c r="I3106">
        <v>18528960</v>
      </c>
      <c r="J3106" s="3">
        <v>45981.818749999999</v>
      </c>
      <c r="K3106" t="s">
        <v>5760</v>
      </c>
      <c r="L3106" t="s">
        <v>59</v>
      </c>
      <c r="M3106">
        <v>349</v>
      </c>
      <c r="N3106">
        <v>-174.5</v>
      </c>
      <c r="O3106">
        <v>0</v>
      </c>
      <c r="P3106">
        <v>174.5</v>
      </c>
      <c r="Q3106">
        <v>32</v>
      </c>
      <c r="R3106">
        <v>0</v>
      </c>
      <c r="S3106">
        <v>0</v>
      </c>
      <c r="T3106">
        <v>0</v>
      </c>
      <c r="U3106">
        <v>206.5</v>
      </c>
      <c r="V3106">
        <v>206.5</v>
      </c>
      <c r="W3106">
        <v>0</v>
      </c>
      <c r="X3106" t="s">
        <v>60</v>
      </c>
      <c r="Y3106">
        <v>65.37</v>
      </c>
      <c r="Z3106">
        <v>4.76</v>
      </c>
      <c r="AA3106" t="s">
        <v>61</v>
      </c>
      <c r="AB3106" t="s">
        <v>56</v>
      </c>
      <c r="AC3106">
        <v>4401</v>
      </c>
      <c r="AK3106">
        <v>32</v>
      </c>
      <c r="AL3106">
        <v>0</v>
      </c>
      <c r="AT3106">
        <v>206.5</v>
      </c>
      <c r="AZ3106">
        <v>174.5</v>
      </c>
      <c r="BC3106">
        <v>32</v>
      </c>
    </row>
    <row r="3107" spans="1:55" x14ac:dyDescent="0.25">
      <c r="A3107" t="s">
        <v>54</v>
      </c>
      <c r="B3107">
        <v>110027</v>
      </c>
      <c r="C3107" t="s">
        <v>55</v>
      </c>
      <c r="D3107" t="s">
        <v>56</v>
      </c>
      <c r="E3107" s="1">
        <v>45981</v>
      </c>
      <c r="F3107" t="s">
        <v>3615</v>
      </c>
      <c r="G3107" t="s">
        <v>58</v>
      </c>
      <c r="H3107">
        <v>7501854352</v>
      </c>
      <c r="I3107">
        <v>18528960</v>
      </c>
      <c r="J3107" s="3">
        <v>45981.820138888892</v>
      </c>
      <c r="K3107" t="s">
        <v>5760</v>
      </c>
      <c r="L3107" t="s">
        <v>59</v>
      </c>
      <c r="M3107">
        <v>288</v>
      </c>
      <c r="N3107">
        <v>-100</v>
      </c>
      <c r="O3107">
        <v>0</v>
      </c>
      <c r="P3107">
        <v>188</v>
      </c>
      <c r="Q3107">
        <v>32</v>
      </c>
      <c r="R3107">
        <v>0</v>
      </c>
      <c r="S3107">
        <v>0</v>
      </c>
      <c r="T3107">
        <v>0</v>
      </c>
      <c r="U3107">
        <v>220</v>
      </c>
      <c r="V3107">
        <v>220</v>
      </c>
      <c r="W3107">
        <v>0</v>
      </c>
      <c r="X3107" t="s">
        <v>60</v>
      </c>
      <c r="Y3107">
        <v>45.6</v>
      </c>
      <c r="Z3107">
        <v>5.88</v>
      </c>
      <c r="AA3107" t="s">
        <v>61</v>
      </c>
      <c r="AB3107" t="s">
        <v>56</v>
      </c>
      <c r="AC3107">
        <v>4352</v>
      </c>
      <c r="AK3107">
        <v>32</v>
      </c>
      <c r="AL3107">
        <v>0</v>
      </c>
      <c r="AT3107">
        <v>220</v>
      </c>
      <c r="AZ3107">
        <v>188</v>
      </c>
      <c r="BC3107">
        <v>32</v>
      </c>
    </row>
    <row r="3108" spans="1:55" x14ac:dyDescent="0.25">
      <c r="A3108" t="s">
        <v>54</v>
      </c>
      <c r="B3108">
        <v>110027</v>
      </c>
      <c r="C3108" t="s">
        <v>55</v>
      </c>
      <c r="D3108" t="s">
        <v>56</v>
      </c>
      <c r="E3108" s="1">
        <v>45981</v>
      </c>
      <c r="F3108" t="s">
        <v>3616</v>
      </c>
      <c r="G3108" t="s">
        <v>58</v>
      </c>
      <c r="H3108">
        <v>7498719936</v>
      </c>
      <c r="I3108">
        <v>18528960</v>
      </c>
      <c r="J3108" s="3">
        <v>45981.824999999997</v>
      </c>
      <c r="K3108" t="s">
        <v>5760</v>
      </c>
      <c r="L3108" t="s">
        <v>59</v>
      </c>
      <c r="M3108">
        <v>547</v>
      </c>
      <c r="N3108">
        <v>-75</v>
      </c>
      <c r="O3108">
        <v>0</v>
      </c>
      <c r="P3108">
        <v>472</v>
      </c>
      <c r="Q3108">
        <v>32</v>
      </c>
      <c r="R3108">
        <v>0</v>
      </c>
      <c r="S3108">
        <v>0</v>
      </c>
      <c r="T3108">
        <v>0</v>
      </c>
      <c r="U3108">
        <v>504</v>
      </c>
      <c r="V3108">
        <v>504</v>
      </c>
      <c r="W3108">
        <v>0</v>
      </c>
      <c r="X3108" t="s">
        <v>60</v>
      </c>
      <c r="Y3108">
        <v>94.38</v>
      </c>
      <c r="Z3108">
        <v>12.9</v>
      </c>
      <c r="AA3108" t="s">
        <v>61</v>
      </c>
      <c r="AB3108" t="s">
        <v>56</v>
      </c>
      <c r="AC3108">
        <v>9936</v>
      </c>
      <c r="AK3108">
        <v>32</v>
      </c>
      <c r="AL3108">
        <v>0</v>
      </c>
      <c r="AT3108">
        <v>504</v>
      </c>
      <c r="AZ3108">
        <v>472</v>
      </c>
      <c r="BC3108">
        <v>32</v>
      </c>
    </row>
    <row r="3109" spans="1:55" x14ac:dyDescent="0.25">
      <c r="A3109" t="s">
        <v>54</v>
      </c>
      <c r="B3109">
        <v>110027</v>
      </c>
      <c r="C3109" t="s">
        <v>55</v>
      </c>
      <c r="D3109" t="s">
        <v>56</v>
      </c>
      <c r="E3109" s="1">
        <v>45981</v>
      </c>
      <c r="F3109" t="s">
        <v>3617</v>
      </c>
      <c r="G3109" t="s">
        <v>63</v>
      </c>
      <c r="H3109" s="4">
        <v>222618000000000</v>
      </c>
      <c r="I3109">
        <v>29811</v>
      </c>
      <c r="J3109" s="3">
        <v>45981.82708333333</v>
      </c>
      <c r="K3109" t="s">
        <v>5760</v>
      </c>
      <c r="L3109" t="s">
        <v>59</v>
      </c>
      <c r="M3109">
        <v>258</v>
      </c>
      <c r="N3109">
        <v>-90</v>
      </c>
      <c r="O3109">
        <v>0</v>
      </c>
      <c r="P3109">
        <v>168</v>
      </c>
      <c r="Q3109">
        <v>32</v>
      </c>
      <c r="R3109">
        <v>0</v>
      </c>
      <c r="S3109">
        <v>0</v>
      </c>
      <c r="T3109">
        <v>0</v>
      </c>
      <c r="U3109">
        <v>200</v>
      </c>
      <c r="V3109">
        <v>200</v>
      </c>
      <c r="W3109">
        <v>0</v>
      </c>
      <c r="X3109" t="s">
        <v>64</v>
      </c>
      <c r="Y3109">
        <v>44.59</v>
      </c>
      <c r="Z3109">
        <v>5.88</v>
      </c>
      <c r="AA3109" t="s">
        <v>65</v>
      </c>
      <c r="AB3109" t="s">
        <v>56</v>
      </c>
      <c r="AC3109">
        <v>3489</v>
      </c>
      <c r="AK3109">
        <v>32</v>
      </c>
      <c r="AL3109">
        <v>0</v>
      </c>
      <c r="AS3109">
        <v>200</v>
      </c>
      <c r="AZ3109">
        <v>168</v>
      </c>
      <c r="BB3109">
        <v>32</v>
      </c>
    </row>
    <row r="3110" spans="1:55" x14ac:dyDescent="0.25">
      <c r="A3110" t="s">
        <v>54</v>
      </c>
      <c r="B3110">
        <v>110027</v>
      </c>
      <c r="C3110" t="s">
        <v>55</v>
      </c>
      <c r="D3110" t="s">
        <v>56</v>
      </c>
      <c r="E3110" s="1">
        <v>45981</v>
      </c>
      <c r="F3110" t="s">
        <v>3618</v>
      </c>
      <c r="G3110" t="s">
        <v>58</v>
      </c>
      <c r="H3110">
        <v>7499684548</v>
      </c>
      <c r="I3110">
        <v>18528960</v>
      </c>
      <c r="J3110" s="3">
        <v>45981.827777777777</v>
      </c>
      <c r="K3110" t="s">
        <v>5760</v>
      </c>
      <c r="L3110" t="s">
        <v>59</v>
      </c>
      <c r="M3110">
        <v>443.29</v>
      </c>
      <c r="N3110">
        <v>-174.5</v>
      </c>
      <c r="O3110">
        <v>0</v>
      </c>
      <c r="P3110">
        <v>268.79000000000002</v>
      </c>
      <c r="Q3110">
        <v>32</v>
      </c>
      <c r="R3110">
        <v>0</v>
      </c>
      <c r="S3110">
        <v>0</v>
      </c>
      <c r="T3110">
        <v>0</v>
      </c>
      <c r="U3110">
        <v>300.79000000000002</v>
      </c>
      <c r="V3110">
        <v>300.79000000000002</v>
      </c>
      <c r="W3110">
        <v>0</v>
      </c>
      <c r="X3110" t="s">
        <v>60</v>
      </c>
      <c r="Y3110">
        <v>78.25</v>
      </c>
      <c r="Z3110">
        <v>5.44</v>
      </c>
      <c r="AA3110" t="s">
        <v>61</v>
      </c>
      <c r="AB3110" t="s">
        <v>56</v>
      </c>
      <c r="AC3110">
        <v>4548</v>
      </c>
      <c r="AK3110">
        <v>32</v>
      </c>
      <c r="AL3110">
        <v>0</v>
      </c>
      <c r="AT3110">
        <v>300.79000000000002</v>
      </c>
      <c r="AZ3110">
        <v>268.79000000000002</v>
      </c>
      <c r="BC3110">
        <v>32</v>
      </c>
    </row>
    <row r="3111" spans="1:55" x14ac:dyDescent="0.25">
      <c r="A3111" t="s">
        <v>54</v>
      </c>
      <c r="B3111">
        <v>110027</v>
      </c>
      <c r="C3111" t="s">
        <v>55</v>
      </c>
      <c r="D3111" t="s">
        <v>56</v>
      </c>
      <c r="E3111" s="1">
        <v>45981</v>
      </c>
      <c r="F3111" t="s">
        <v>3619</v>
      </c>
      <c r="G3111" t="s">
        <v>63</v>
      </c>
      <c r="H3111" s="4">
        <v>222619000000000</v>
      </c>
      <c r="I3111">
        <v>29811</v>
      </c>
      <c r="J3111" s="3">
        <v>45981.833333333336</v>
      </c>
      <c r="K3111" t="s">
        <v>5760</v>
      </c>
      <c r="L3111" t="s">
        <v>59</v>
      </c>
      <c r="M3111">
        <v>807</v>
      </c>
      <c r="N3111">
        <v>-199.99</v>
      </c>
      <c r="O3111">
        <v>0</v>
      </c>
      <c r="P3111">
        <v>607.01</v>
      </c>
      <c r="Q3111">
        <v>32</v>
      </c>
      <c r="R3111">
        <v>0</v>
      </c>
      <c r="S3111">
        <v>-0.01</v>
      </c>
      <c r="T3111">
        <v>0</v>
      </c>
      <c r="U3111">
        <v>639</v>
      </c>
      <c r="V3111">
        <v>639</v>
      </c>
      <c r="W3111">
        <v>0</v>
      </c>
      <c r="X3111" t="s">
        <v>64</v>
      </c>
      <c r="Y3111">
        <v>179.13</v>
      </c>
      <c r="Z3111">
        <v>9.98</v>
      </c>
      <c r="AA3111" t="s">
        <v>65</v>
      </c>
      <c r="AB3111" t="s">
        <v>56</v>
      </c>
      <c r="AC3111">
        <v>3029</v>
      </c>
      <c r="AK3111">
        <v>32</v>
      </c>
      <c r="AL3111">
        <v>0</v>
      </c>
      <c r="AS3111">
        <v>639</v>
      </c>
      <c r="AZ3111">
        <v>607.01</v>
      </c>
      <c r="BB3111">
        <v>32</v>
      </c>
    </row>
    <row r="3112" spans="1:55" x14ac:dyDescent="0.25">
      <c r="A3112" t="s">
        <v>54</v>
      </c>
      <c r="B3112">
        <v>110027</v>
      </c>
      <c r="C3112" t="s">
        <v>55</v>
      </c>
      <c r="D3112" t="s">
        <v>56</v>
      </c>
      <c r="E3112" s="1">
        <v>45981</v>
      </c>
      <c r="F3112" t="s">
        <v>3620</v>
      </c>
      <c r="G3112" t="s">
        <v>63</v>
      </c>
      <c r="H3112" s="4">
        <v>222619000000000</v>
      </c>
      <c r="I3112">
        <v>29811</v>
      </c>
      <c r="J3112" s="3">
        <v>45981.834027777775</v>
      </c>
      <c r="K3112" t="s">
        <v>5760</v>
      </c>
      <c r="L3112" t="s">
        <v>59</v>
      </c>
      <c r="M3112">
        <v>964</v>
      </c>
      <c r="N3112">
        <v>-199.98</v>
      </c>
      <c r="O3112">
        <v>0</v>
      </c>
      <c r="P3112">
        <v>764.02</v>
      </c>
      <c r="Q3112">
        <v>32</v>
      </c>
      <c r="R3112">
        <v>0</v>
      </c>
      <c r="S3112">
        <v>-0.02</v>
      </c>
      <c r="T3112">
        <v>0</v>
      </c>
      <c r="U3112">
        <v>796</v>
      </c>
      <c r="V3112">
        <v>796</v>
      </c>
      <c r="W3112">
        <v>0</v>
      </c>
      <c r="X3112" t="s">
        <v>64</v>
      </c>
      <c r="Y3112">
        <v>204.9</v>
      </c>
      <c r="Z3112">
        <v>24.8</v>
      </c>
      <c r="AA3112" t="s">
        <v>65</v>
      </c>
      <c r="AB3112" t="s">
        <v>56</v>
      </c>
      <c r="AC3112">
        <v>1943</v>
      </c>
      <c r="AK3112">
        <v>32</v>
      </c>
      <c r="AL3112">
        <v>0</v>
      </c>
      <c r="AS3112">
        <v>796</v>
      </c>
      <c r="AZ3112">
        <v>764.02</v>
      </c>
      <c r="BB3112">
        <v>32</v>
      </c>
    </row>
    <row r="3113" spans="1:55" x14ac:dyDescent="0.25">
      <c r="A3113" t="s">
        <v>54</v>
      </c>
      <c r="B3113">
        <v>110027</v>
      </c>
      <c r="C3113" t="s">
        <v>55</v>
      </c>
      <c r="D3113" t="s">
        <v>56</v>
      </c>
      <c r="E3113" s="1">
        <v>45981</v>
      </c>
      <c r="F3113" t="s">
        <v>3621</v>
      </c>
      <c r="G3113" t="s">
        <v>58</v>
      </c>
      <c r="H3113">
        <v>7501210953</v>
      </c>
      <c r="I3113">
        <v>18528960</v>
      </c>
      <c r="J3113" s="3">
        <v>45981.834722222222</v>
      </c>
      <c r="K3113" t="s">
        <v>5760</v>
      </c>
      <c r="L3113" t="s">
        <v>59</v>
      </c>
      <c r="M3113">
        <v>497</v>
      </c>
      <c r="N3113">
        <v>-100</v>
      </c>
      <c r="O3113">
        <v>0</v>
      </c>
      <c r="P3113">
        <v>397</v>
      </c>
      <c r="Q3113">
        <v>32</v>
      </c>
      <c r="R3113">
        <v>0</v>
      </c>
      <c r="S3113">
        <v>0</v>
      </c>
      <c r="T3113">
        <v>0</v>
      </c>
      <c r="U3113">
        <v>429</v>
      </c>
      <c r="V3113">
        <v>429</v>
      </c>
      <c r="W3113">
        <v>0</v>
      </c>
      <c r="X3113" t="s">
        <v>60</v>
      </c>
      <c r="Y3113">
        <v>130.61000000000001</v>
      </c>
      <c r="Z3113">
        <v>9.82</v>
      </c>
      <c r="AA3113" t="s">
        <v>61</v>
      </c>
      <c r="AB3113" t="s">
        <v>56</v>
      </c>
      <c r="AC3113">
        <v>953</v>
      </c>
      <c r="AK3113">
        <v>32</v>
      </c>
      <c r="AL3113">
        <v>0</v>
      </c>
      <c r="AT3113">
        <v>429</v>
      </c>
      <c r="AZ3113">
        <v>397</v>
      </c>
      <c r="BC3113">
        <v>32</v>
      </c>
    </row>
    <row r="3114" spans="1:55" x14ac:dyDescent="0.25">
      <c r="A3114" t="s">
        <v>54</v>
      </c>
      <c r="B3114">
        <v>110027</v>
      </c>
      <c r="C3114" t="s">
        <v>55</v>
      </c>
      <c r="D3114" t="s">
        <v>56</v>
      </c>
      <c r="E3114" s="1">
        <v>45981</v>
      </c>
      <c r="F3114" t="s">
        <v>3622</v>
      </c>
      <c r="G3114" t="s">
        <v>67</v>
      </c>
      <c r="J3114" s="3">
        <v>45981.850694444445</v>
      </c>
      <c r="K3114" t="s">
        <v>5760</v>
      </c>
      <c r="L3114" t="s">
        <v>59</v>
      </c>
      <c r="M3114">
        <v>118</v>
      </c>
      <c r="N3114">
        <v>0</v>
      </c>
      <c r="O3114">
        <v>0</v>
      </c>
      <c r="P3114">
        <v>118</v>
      </c>
      <c r="Q3114">
        <v>0</v>
      </c>
      <c r="R3114">
        <v>5.9</v>
      </c>
      <c r="S3114">
        <v>0.1</v>
      </c>
      <c r="T3114">
        <v>0</v>
      </c>
      <c r="U3114">
        <v>124</v>
      </c>
      <c r="V3114">
        <v>124</v>
      </c>
      <c r="W3114">
        <v>0</v>
      </c>
      <c r="X3114" t="s">
        <v>68</v>
      </c>
      <c r="Y3114">
        <v>30.98</v>
      </c>
      <c r="Z3114">
        <v>4.28</v>
      </c>
      <c r="AA3114" t="s">
        <v>74</v>
      </c>
      <c r="AB3114" t="s">
        <v>75</v>
      </c>
      <c r="AE3114" t="s">
        <v>3623</v>
      </c>
      <c r="AF3114" t="s">
        <v>3624</v>
      </c>
      <c r="AG3114">
        <v>9147825692</v>
      </c>
      <c r="AK3114">
        <v>0</v>
      </c>
      <c r="AL3114">
        <v>0</v>
      </c>
      <c r="AN3114">
        <v>124</v>
      </c>
      <c r="AV3114">
        <v>118</v>
      </c>
      <c r="AW3114">
        <v>2.95</v>
      </c>
      <c r="AX3114">
        <v>118</v>
      </c>
      <c r="AY3114">
        <v>2.95</v>
      </c>
      <c r="AZ3114">
        <v>118</v>
      </c>
    </row>
    <row r="3115" spans="1:55" x14ac:dyDescent="0.25">
      <c r="A3115" t="s">
        <v>54</v>
      </c>
      <c r="B3115">
        <v>110027</v>
      </c>
      <c r="C3115" t="s">
        <v>55</v>
      </c>
      <c r="D3115" t="s">
        <v>56</v>
      </c>
      <c r="E3115" s="1">
        <v>45981</v>
      </c>
      <c r="F3115" t="s">
        <v>3625</v>
      </c>
      <c r="G3115" t="s">
        <v>67</v>
      </c>
      <c r="J3115" s="3">
        <v>45981.850694444445</v>
      </c>
      <c r="K3115" t="s">
        <v>5760</v>
      </c>
      <c r="L3115" t="s">
        <v>59</v>
      </c>
      <c r="M3115">
        <v>199</v>
      </c>
      <c r="N3115">
        <v>0</v>
      </c>
      <c r="O3115">
        <v>0</v>
      </c>
      <c r="P3115">
        <v>199</v>
      </c>
      <c r="Q3115">
        <v>0</v>
      </c>
      <c r="R3115">
        <v>9.9600000000000009</v>
      </c>
      <c r="S3115">
        <v>0.04</v>
      </c>
      <c r="T3115">
        <v>0</v>
      </c>
      <c r="U3115">
        <v>209</v>
      </c>
      <c r="V3115">
        <v>209</v>
      </c>
      <c r="W3115">
        <v>0</v>
      </c>
      <c r="X3115" t="s">
        <v>68</v>
      </c>
      <c r="Y3115">
        <v>50.44</v>
      </c>
      <c r="Z3115">
        <v>2.56</v>
      </c>
      <c r="AA3115" t="s">
        <v>74</v>
      </c>
      <c r="AB3115" t="s">
        <v>75</v>
      </c>
      <c r="AE3115" t="s">
        <v>3626</v>
      </c>
      <c r="AF3115" t="s">
        <v>3627</v>
      </c>
      <c r="AG3115">
        <v>9147852965</v>
      </c>
      <c r="AK3115">
        <v>0</v>
      </c>
      <c r="AL3115">
        <v>0</v>
      </c>
      <c r="AN3115">
        <v>209</v>
      </c>
      <c r="AV3115">
        <v>199</v>
      </c>
      <c r="AW3115">
        <v>4.9800000000000004</v>
      </c>
      <c r="AX3115">
        <v>199</v>
      </c>
      <c r="AY3115">
        <v>4.9800000000000004</v>
      </c>
      <c r="AZ3115">
        <v>199</v>
      </c>
    </row>
    <row r="3116" spans="1:55" x14ac:dyDescent="0.25">
      <c r="A3116" t="s">
        <v>54</v>
      </c>
      <c r="B3116">
        <v>110027</v>
      </c>
      <c r="C3116" t="s">
        <v>55</v>
      </c>
      <c r="D3116" t="s">
        <v>56</v>
      </c>
      <c r="E3116" s="1">
        <v>45981</v>
      </c>
      <c r="F3116" t="s">
        <v>3628</v>
      </c>
      <c r="G3116" t="s">
        <v>67</v>
      </c>
      <c r="J3116" s="3">
        <v>45981.851388888892</v>
      </c>
      <c r="K3116" t="s">
        <v>5760</v>
      </c>
      <c r="L3116" t="s">
        <v>59</v>
      </c>
      <c r="M3116">
        <v>169</v>
      </c>
      <c r="N3116">
        <v>0</v>
      </c>
      <c r="O3116">
        <v>0</v>
      </c>
      <c r="P3116">
        <v>169</v>
      </c>
      <c r="Q3116">
        <v>0</v>
      </c>
      <c r="R3116">
        <v>8.4600000000000009</v>
      </c>
      <c r="S3116">
        <v>-0.46</v>
      </c>
      <c r="T3116">
        <v>0</v>
      </c>
      <c r="U3116">
        <v>177</v>
      </c>
      <c r="V3116">
        <v>177</v>
      </c>
      <c r="W3116">
        <v>0</v>
      </c>
      <c r="X3116" t="s">
        <v>68</v>
      </c>
      <c r="Y3116">
        <v>38.65</v>
      </c>
      <c r="Z3116">
        <v>3.38</v>
      </c>
      <c r="AA3116" t="s">
        <v>69</v>
      </c>
      <c r="AE3116" t="s">
        <v>3629</v>
      </c>
      <c r="AF3116" t="s">
        <v>320</v>
      </c>
      <c r="AG3116">
        <v>9821889689</v>
      </c>
      <c r="AK3116">
        <v>0</v>
      </c>
      <c r="AL3116">
        <v>0</v>
      </c>
      <c r="AN3116">
        <v>177</v>
      </c>
      <c r="AV3116">
        <v>169</v>
      </c>
      <c r="AW3116">
        <v>4.2300000000000004</v>
      </c>
      <c r="AX3116">
        <v>169</v>
      </c>
      <c r="AY3116">
        <v>4.2300000000000004</v>
      </c>
      <c r="AZ3116">
        <v>169</v>
      </c>
    </row>
    <row r="3117" spans="1:55" x14ac:dyDescent="0.25">
      <c r="A3117" t="s">
        <v>54</v>
      </c>
      <c r="B3117">
        <v>110027</v>
      </c>
      <c r="C3117" t="s">
        <v>55</v>
      </c>
      <c r="D3117" t="s">
        <v>56</v>
      </c>
      <c r="E3117" s="1">
        <v>45981</v>
      </c>
      <c r="F3117" t="s">
        <v>3630</v>
      </c>
      <c r="G3117" t="s">
        <v>67</v>
      </c>
      <c r="J3117" s="3">
        <v>45981.853472222225</v>
      </c>
      <c r="K3117" t="s">
        <v>5760</v>
      </c>
      <c r="L3117" t="s">
        <v>59</v>
      </c>
      <c r="M3117">
        <v>179</v>
      </c>
      <c r="N3117">
        <v>0</v>
      </c>
      <c r="O3117">
        <v>0</v>
      </c>
      <c r="P3117">
        <v>179</v>
      </c>
      <c r="Q3117">
        <v>0</v>
      </c>
      <c r="R3117">
        <v>8.9600000000000009</v>
      </c>
      <c r="S3117">
        <v>0.04</v>
      </c>
      <c r="T3117">
        <v>0</v>
      </c>
      <c r="U3117">
        <v>188</v>
      </c>
      <c r="V3117">
        <v>188</v>
      </c>
      <c r="W3117">
        <v>0</v>
      </c>
      <c r="X3117" t="s">
        <v>68</v>
      </c>
      <c r="Y3117">
        <v>37.82</v>
      </c>
      <c r="Z3117">
        <v>2.56</v>
      </c>
      <c r="AA3117" t="s">
        <v>74</v>
      </c>
      <c r="AB3117" t="s">
        <v>75</v>
      </c>
      <c r="AE3117" t="s">
        <v>3631</v>
      </c>
      <c r="AF3117" t="s">
        <v>3632</v>
      </c>
      <c r="AG3117">
        <v>9811192044</v>
      </c>
      <c r="AK3117">
        <v>0</v>
      </c>
      <c r="AL3117">
        <v>0</v>
      </c>
      <c r="AN3117">
        <v>188</v>
      </c>
      <c r="AV3117">
        <v>179</v>
      </c>
      <c r="AW3117">
        <v>4.4800000000000004</v>
      </c>
      <c r="AX3117">
        <v>179</v>
      </c>
      <c r="AY3117">
        <v>4.4800000000000004</v>
      </c>
      <c r="AZ3117">
        <v>179</v>
      </c>
    </row>
    <row r="3118" spans="1:55" x14ac:dyDescent="0.25">
      <c r="A3118" t="s">
        <v>54</v>
      </c>
      <c r="B3118">
        <v>110027</v>
      </c>
      <c r="C3118" t="s">
        <v>55</v>
      </c>
      <c r="D3118" t="s">
        <v>56</v>
      </c>
      <c r="E3118" s="1">
        <v>45981</v>
      </c>
      <c r="F3118" t="s">
        <v>3633</v>
      </c>
      <c r="G3118" t="s">
        <v>67</v>
      </c>
      <c r="J3118" s="3">
        <v>45981.853472222225</v>
      </c>
      <c r="K3118" t="s">
        <v>5760</v>
      </c>
      <c r="L3118" t="s">
        <v>59</v>
      </c>
      <c r="M3118">
        <v>458</v>
      </c>
      <c r="N3118">
        <v>0</v>
      </c>
      <c r="O3118">
        <v>0</v>
      </c>
      <c r="P3118">
        <v>458</v>
      </c>
      <c r="Q3118">
        <v>0</v>
      </c>
      <c r="R3118">
        <v>22.9</v>
      </c>
      <c r="S3118">
        <v>0.1</v>
      </c>
      <c r="T3118">
        <v>0</v>
      </c>
      <c r="U3118">
        <v>481</v>
      </c>
      <c r="V3118">
        <v>481</v>
      </c>
      <c r="W3118">
        <v>0</v>
      </c>
      <c r="X3118" t="s">
        <v>68</v>
      </c>
      <c r="Y3118">
        <v>108.34</v>
      </c>
      <c r="Z3118">
        <v>5.12</v>
      </c>
      <c r="AA3118" t="s">
        <v>74</v>
      </c>
      <c r="AB3118" t="s">
        <v>75</v>
      </c>
      <c r="AE3118" t="s">
        <v>89</v>
      </c>
      <c r="AF3118" t="s">
        <v>190</v>
      </c>
      <c r="AG3118">
        <v>8929758003</v>
      </c>
      <c r="AK3118">
        <v>0</v>
      </c>
      <c r="AL3118">
        <v>0</v>
      </c>
      <c r="AN3118">
        <v>481</v>
      </c>
      <c r="AV3118">
        <v>458</v>
      </c>
      <c r="AW3118">
        <v>11.45</v>
      </c>
      <c r="AX3118">
        <v>458</v>
      </c>
      <c r="AY3118">
        <v>11.45</v>
      </c>
      <c r="AZ3118">
        <v>458</v>
      </c>
    </row>
    <row r="3119" spans="1:55" x14ac:dyDescent="0.25">
      <c r="A3119" t="s">
        <v>54</v>
      </c>
      <c r="B3119">
        <v>110027</v>
      </c>
      <c r="C3119" t="s">
        <v>55</v>
      </c>
      <c r="D3119" t="s">
        <v>56</v>
      </c>
      <c r="E3119" s="1">
        <v>45981</v>
      </c>
      <c r="F3119" t="s">
        <v>3634</v>
      </c>
      <c r="G3119" t="s">
        <v>67</v>
      </c>
      <c r="J3119" s="3">
        <v>45981.853472222225</v>
      </c>
      <c r="K3119" t="s">
        <v>5760</v>
      </c>
      <c r="L3119" t="s">
        <v>59</v>
      </c>
      <c r="M3119">
        <v>198</v>
      </c>
      <c r="N3119">
        <v>0</v>
      </c>
      <c r="O3119">
        <v>0</v>
      </c>
      <c r="P3119">
        <v>198</v>
      </c>
      <c r="Q3119">
        <v>0</v>
      </c>
      <c r="R3119">
        <v>9.9</v>
      </c>
      <c r="S3119">
        <v>0.1</v>
      </c>
      <c r="T3119">
        <v>0</v>
      </c>
      <c r="U3119">
        <v>208</v>
      </c>
      <c r="V3119">
        <v>208</v>
      </c>
      <c r="W3119">
        <v>0</v>
      </c>
      <c r="X3119" t="s">
        <v>68</v>
      </c>
      <c r="Y3119">
        <v>46.12</v>
      </c>
      <c r="Z3119">
        <v>3.92</v>
      </c>
      <c r="AA3119" t="s">
        <v>74</v>
      </c>
      <c r="AB3119" t="s">
        <v>75</v>
      </c>
      <c r="AE3119" t="s">
        <v>89</v>
      </c>
      <c r="AF3119" t="s">
        <v>190</v>
      </c>
      <c r="AG3119">
        <v>8929758003</v>
      </c>
      <c r="AK3119">
        <v>0</v>
      </c>
      <c r="AL3119">
        <v>0</v>
      </c>
      <c r="AN3119">
        <v>208</v>
      </c>
      <c r="AV3119">
        <v>198</v>
      </c>
      <c r="AW3119">
        <v>4.95</v>
      </c>
      <c r="AX3119">
        <v>198</v>
      </c>
      <c r="AY3119">
        <v>4.95</v>
      </c>
      <c r="AZ3119">
        <v>198</v>
      </c>
    </row>
    <row r="3120" spans="1:55" x14ac:dyDescent="0.25">
      <c r="A3120" t="s">
        <v>54</v>
      </c>
      <c r="B3120">
        <v>110027</v>
      </c>
      <c r="C3120" t="s">
        <v>55</v>
      </c>
      <c r="D3120" t="s">
        <v>56</v>
      </c>
      <c r="E3120" s="1">
        <v>45981</v>
      </c>
      <c r="F3120" t="s">
        <v>3635</v>
      </c>
      <c r="G3120" t="s">
        <v>67</v>
      </c>
      <c r="J3120" s="3">
        <v>45981.853472222225</v>
      </c>
      <c r="K3120" t="s">
        <v>5760</v>
      </c>
      <c r="L3120" t="s">
        <v>59</v>
      </c>
      <c r="M3120">
        <v>229</v>
      </c>
      <c r="N3120">
        <v>0</v>
      </c>
      <c r="O3120">
        <v>0</v>
      </c>
      <c r="P3120">
        <v>229</v>
      </c>
      <c r="Q3120">
        <v>0</v>
      </c>
      <c r="R3120">
        <v>11.46</v>
      </c>
      <c r="S3120">
        <v>-0.46</v>
      </c>
      <c r="T3120">
        <v>0</v>
      </c>
      <c r="U3120">
        <v>240</v>
      </c>
      <c r="V3120">
        <v>240</v>
      </c>
      <c r="W3120">
        <v>0</v>
      </c>
      <c r="X3120" t="s">
        <v>68</v>
      </c>
      <c r="Y3120">
        <v>49.67</v>
      </c>
      <c r="Z3120">
        <v>4.76</v>
      </c>
      <c r="AA3120" t="s">
        <v>74</v>
      </c>
      <c r="AB3120" t="s">
        <v>75</v>
      </c>
      <c r="AE3120" t="s">
        <v>89</v>
      </c>
      <c r="AF3120" t="s">
        <v>190</v>
      </c>
      <c r="AG3120">
        <v>8929758003</v>
      </c>
      <c r="AK3120">
        <v>0</v>
      </c>
      <c r="AL3120">
        <v>0</v>
      </c>
      <c r="AN3120">
        <v>240</v>
      </c>
      <c r="AV3120">
        <v>229</v>
      </c>
      <c r="AW3120">
        <v>5.73</v>
      </c>
      <c r="AX3120">
        <v>229</v>
      </c>
      <c r="AY3120">
        <v>5.73</v>
      </c>
      <c r="AZ3120">
        <v>229</v>
      </c>
    </row>
    <row r="3121" spans="1:55" x14ac:dyDescent="0.25">
      <c r="A3121" t="s">
        <v>54</v>
      </c>
      <c r="B3121">
        <v>110027</v>
      </c>
      <c r="C3121" t="s">
        <v>55</v>
      </c>
      <c r="D3121" t="s">
        <v>56</v>
      </c>
      <c r="E3121" s="1">
        <v>45981</v>
      </c>
      <c r="F3121" t="s">
        <v>3636</v>
      </c>
      <c r="G3121" t="s">
        <v>67</v>
      </c>
      <c r="J3121" s="3">
        <v>45981.854166666664</v>
      </c>
      <c r="K3121" t="s">
        <v>5760</v>
      </c>
      <c r="L3121" t="s">
        <v>59</v>
      </c>
      <c r="M3121">
        <v>59</v>
      </c>
      <c r="N3121">
        <v>0</v>
      </c>
      <c r="O3121">
        <v>0</v>
      </c>
      <c r="P3121">
        <v>59</v>
      </c>
      <c r="Q3121">
        <v>0</v>
      </c>
      <c r="R3121">
        <v>2.96</v>
      </c>
      <c r="S3121">
        <v>0.04</v>
      </c>
      <c r="T3121">
        <v>0</v>
      </c>
      <c r="U3121">
        <v>62</v>
      </c>
      <c r="V3121">
        <v>62</v>
      </c>
      <c r="W3121">
        <v>0</v>
      </c>
      <c r="X3121" t="s">
        <v>68</v>
      </c>
      <c r="Y3121">
        <v>15.49</v>
      </c>
      <c r="Z3121">
        <v>2.14</v>
      </c>
      <c r="AA3121" t="s">
        <v>74</v>
      </c>
      <c r="AB3121" t="s">
        <v>75</v>
      </c>
      <c r="AE3121" t="s">
        <v>89</v>
      </c>
      <c r="AF3121" t="s">
        <v>190</v>
      </c>
      <c r="AG3121">
        <v>8929758003</v>
      </c>
      <c r="AK3121">
        <v>0</v>
      </c>
      <c r="AL3121">
        <v>0</v>
      </c>
      <c r="AN3121">
        <v>62</v>
      </c>
      <c r="AV3121">
        <v>59</v>
      </c>
      <c r="AW3121">
        <v>1.48</v>
      </c>
      <c r="AX3121">
        <v>59</v>
      </c>
      <c r="AY3121">
        <v>1.48</v>
      </c>
      <c r="AZ3121">
        <v>59</v>
      </c>
    </row>
    <row r="3122" spans="1:55" x14ac:dyDescent="0.25">
      <c r="A3122" t="s">
        <v>54</v>
      </c>
      <c r="B3122">
        <v>110027</v>
      </c>
      <c r="C3122" t="s">
        <v>55</v>
      </c>
      <c r="D3122" t="s">
        <v>56</v>
      </c>
      <c r="E3122" s="1">
        <v>45981</v>
      </c>
      <c r="F3122" t="s">
        <v>3637</v>
      </c>
      <c r="G3122" t="s">
        <v>63</v>
      </c>
      <c r="H3122" s="4">
        <v>222620000000000</v>
      </c>
      <c r="I3122">
        <v>29811</v>
      </c>
      <c r="J3122" s="3">
        <v>45981.854166666664</v>
      </c>
      <c r="K3122" t="s">
        <v>5760</v>
      </c>
      <c r="L3122" t="s">
        <v>59</v>
      </c>
      <c r="M3122">
        <v>399</v>
      </c>
      <c r="N3122">
        <v>-200</v>
      </c>
      <c r="O3122">
        <v>0</v>
      </c>
      <c r="P3122">
        <v>199</v>
      </c>
      <c r="Q3122">
        <v>32</v>
      </c>
      <c r="R3122">
        <v>0</v>
      </c>
      <c r="S3122">
        <v>0</v>
      </c>
      <c r="T3122">
        <v>0</v>
      </c>
      <c r="U3122">
        <v>231</v>
      </c>
      <c r="V3122">
        <v>231</v>
      </c>
      <c r="W3122">
        <v>0</v>
      </c>
      <c r="X3122" t="s">
        <v>64</v>
      </c>
      <c r="Y3122">
        <v>55.68</v>
      </c>
      <c r="Z3122">
        <v>0</v>
      </c>
      <c r="AA3122" t="s">
        <v>65</v>
      </c>
      <c r="AB3122" t="s">
        <v>56</v>
      </c>
      <c r="AC3122">
        <v>7947</v>
      </c>
      <c r="AK3122">
        <v>32</v>
      </c>
      <c r="AL3122">
        <v>0</v>
      </c>
      <c r="AS3122">
        <v>231</v>
      </c>
      <c r="AZ3122">
        <v>199</v>
      </c>
      <c r="BB3122">
        <v>32</v>
      </c>
    </row>
    <row r="3123" spans="1:55" x14ac:dyDescent="0.25">
      <c r="A3123" t="s">
        <v>54</v>
      </c>
      <c r="B3123">
        <v>110027</v>
      </c>
      <c r="C3123" t="s">
        <v>55</v>
      </c>
      <c r="D3123" t="s">
        <v>56</v>
      </c>
      <c r="E3123" s="1">
        <v>45981</v>
      </c>
      <c r="F3123" t="s">
        <v>3638</v>
      </c>
      <c r="G3123" t="s">
        <v>58</v>
      </c>
      <c r="H3123">
        <v>7478494512</v>
      </c>
      <c r="I3123">
        <v>18528960</v>
      </c>
      <c r="J3123" s="3">
        <v>45981.861805555556</v>
      </c>
      <c r="K3123" t="s">
        <v>5760</v>
      </c>
      <c r="L3123" t="s">
        <v>59</v>
      </c>
      <c r="M3123">
        <v>359</v>
      </c>
      <c r="N3123">
        <v>-100</v>
      </c>
      <c r="O3123">
        <v>0</v>
      </c>
      <c r="P3123">
        <v>259</v>
      </c>
      <c r="Q3123">
        <v>32</v>
      </c>
      <c r="R3123">
        <v>0</v>
      </c>
      <c r="S3123">
        <v>0</v>
      </c>
      <c r="T3123">
        <v>0</v>
      </c>
      <c r="U3123">
        <v>291</v>
      </c>
      <c r="V3123">
        <v>291</v>
      </c>
      <c r="W3123">
        <v>0</v>
      </c>
      <c r="X3123" t="s">
        <v>60</v>
      </c>
      <c r="Y3123">
        <v>75.91</v>
      </c>
      <c r="Z3123">
        <v>9.82</v>
      </c>
      <c r="AA3123" t="s">
        <v>61</v>
      </c>
      <c r="AB3123" t="s">
        <v>56</v>
      </c>
      <c r="AC3123">
        <v>4512</v>
      </c>
      <c r="AK3123">
        <v>32</v>
      </c>
      <c r="AL3123">
        <v>0</v>
      </c>
      <c r="AT3123">
        <v>291</v>
      </c>
      <c r="AZ3123">
        <v>259</v>
      </c>
      <c r="BC3123">
        <v>32</v>
      </c>
    </row>
    <row r="3124" spans="1:55" x14ac:dyDescent="0.25">
      <c r="A3124" t="s">
        <v>54</v>
      </c>
      <c r="B3124">
        <v>110027</v>
      </c>
      <c r="C3124" t="s">
        <v>55</v>
      </c>
      <c r="D3124" t="s">
        <v>56</v>
      </c>
      <c r="E3124" s="1">
        <v>45981</v>
      </c>
      <c r="F3124" t="s">
        <v>3639</v>
      </c>
      <c r="G3124" t="s">
        <v>58</v>
      </c>
      <c r="H3124">
        <v>7502669489</v>
      </c>
      <c r="I3124">
        <v>18528960</v>
      </c>
      <c r="J3124" s="3">
        <v>45981.863194444442</v>
      </c>
      <c r="K3124" t="s">
        <v>5760</v>
      </c>
      <c r="L3124" t="s">
        <v>59</v>
      </c>
      <c r="M3124">
        <v>229</v>
      </c>
      <c r="N3124">
        <v>-68.7</v>
      </c>
      <c r="O3124">
        <v>0</v>
      </c>
      <c r="P3124">
        <v>160.30000000000001</v>
      </c>
      <c r="Q3124">
        <v>32</v>
      </c>
      <c r="R3124">
        <v>0</v>
      </c>
      <c r="S3124">
        <v>0</v>
      </c>
      <c r="T3124">
        <v>0</v>
      </c>
      <c r="U3124">
        <v>192.3</v>
      </c>
      <c r="V3124">
        <v>192.3</v>
      </c>
      <c r="W3124">
        <v>0</v>
      </c>
      <c r="X3124" t="s">
        <v>60</v>
      </c>
      <c r="Y3124">
        <v>34.82</v>
      </c>
      <c r="Z3124">
        <v>4.99</v>
      </c>
      <c r="AA3124" t="s">
        <v>61</v>
      </c>
      <c r="AB3124" t="s">
        <v>56</v>
      </c>
      <c r="AC3124">
        <v>9489</v>
      </c>
      <c r="AK3124">
        <v>32</v>
      </c>
      <c r="AL3124">
        <v>0</v>
      </c>
      <c r="AT3124">
        <v>192.3</v>
      </c>
      <c r="AZ3124">
        <v>160.30000000000001</v>
      </c>
      <c r="BC3124">
        <v>32</v>
      </c>
    </row>
    <row r="3125" spans="1:55" x14ac:dyDescent="0.25">
      <c r="A3125" t="s">
        <v>54</v>
      </c>
      <c r="B3125">
        <v>110027</v>
      </c>
      <c r="C3125" t="s">
        <v>55</v>
      </c>
      <c r="D3125" t="s">
        <v>56</v>
      </c>
      <c r="E3125" s="1">
        <v>45981</v>
      </c>
      <c r="F3125" t="s">
        <v>3640</v>
      </c>
      <c r="G3125" t="s">
        <v>58</v>
      </c>
      <c r="H3125">
        <v>7497619152</v>
      </c>
      <c r="I3125">
        <v>18528960</v>
      </c>
      <c r="J3125" s="3">
        <v>45981.866666666669</v>
      </c>
      <c r="K3125" t="s">
        <v>5760</v>
      </c>
      <c r="L3125" t="s">
        <v>59</v>
      </c>
      <c r="M3125">
        <v>169</v>
      </c>
      <c r="N3125">
        <v>-84.5</v>
      </c>
      <c r="O3125">
        <v>0</v>
      </c>
      <c r="P3125">
        <v>84.5</v>
      </c>
      <c r="Q3125">
        <v>32</v>
      </c>
      <c r="R3125">
        <v>0</v>
      </c>
      <c r="S3125">
        <v>0</v>
      </c>
      <c r="T3125">
        <v>0</v>
      </c>
      <c r="U3125">
        <v>116.5</v>
      </c>
      <c r="V3125">
        <v>116.5</v>
      </c>
      <c r="W3125">
        <v>0</v>
      </c>
      <c r="X3125" t="s">
        <v>60</v>
      </c>
      <c r="Y3125">
        <v>29.83</v>
      </c>
      <c r="Z3125">
        <v>5.53</v>
      </c>
      <c r="AA3125" t="s">
        <v>61</v>
      </c>
      <c r="AB3125" t="s">
        <v>56</v>
      </c>
      <c r="AC3125">
        <v>9152</v>
      </c>
      <c r="AK3125">
        <v>32</v>
      </c>
      <c r="AL3125">
        <v>0</v>
      </c>
      <c r="AT3125">
        <v>116.5</v>
      </c>
      <c r="AZ3125">
        <v>84.5</v>
      </c>
      <c r="BC3125">
        <v>32</v>
      </c>
    </row>
    <row r="3126" spans="1:55" x14ac:dyDescent="0.25">
      <c r="A3126" t="s">
        <v>54</v>
      </c>
      <c r="B3126">
        <v>110027</v>
      </c>
      <c r="C3126" t="s">
        <v>55</v>
      </c>
      <c r="D3126" t="s">
        <v>56</v>
      </c>
      <c r="E3126" s="1">
        <v>45981</v>
      </c>
      <c r="F3126" t="s">
        <v>3641</v>
      </c>
      <c r="G3126" t="s">
        <v>58</v>
      </c>
      <c r="H3126">
        <v>7501861472</v>
      </c>
      <c r="I3126">
        <v>18528960</v>
      </c>
      <c r="J3126" s="3">
        <v>45981.868055555555</v>
      </c>
      <c r="K3126" t="s">
        <v>5760</v>
      </c>
      <c r="L3126" t="s">
        <v>59</v>
      </c>
      <c r="M3126">
        <v>798</v>
      </c>
      <c r="N3126">
        <v>-399</v>
      </c>
      <c r="O3126">
        <v>0</v>
      </c>
      <c r="P3126">
        <v>399</v>
      </c>
      <c r="Q3126">
        <v>32</v>
      </c>
      <c r="R3126">
        <v>0</v>
      </c>
      <c r="S3126">
        <v>0</v>
      </c>
      <c r="T3126">
        <v>0</v>
      </c>
      <c r="U3126">
        <v>431</v>
      </c>
      <c r="V3126">
        <v>431</v>
      </c>
      <c r="W3126">
        <v>0</v>
      </c>
      <c r="X3126" t="s">
        <v>60</v>
      </c>
      <c r="Y3126">
        <v>111.21</v>
      </c>
      <c r="Z3126">
        <v>0</v>
      </c>
      <c r="AA3126" t="s">
        <v>61</v>
      </c>
      <c r="AB3126" t="s">
        <v>56</v>
      </c>
      <c r="AC3126">
        <v>1472</v>
      </c>
      <c r="AK3126">
        <v>32</v>
      </c>
      <c r="AL3126">
        <v>0</v>
      </c>
      <c r="AT3126">
        <v>431</v>
      </c>
      <c r="AZ3126">
        <v>399</v>
      </c>
      <c r="BC3126">
        <v>32</v>
      </c>
    </row>
    <row r="3127" spans="1:55" x14ac:dyDescent="0.25">
      <c r="A3127" t="s">
        <v>54</v>
      </c>
      <c r="B3127">
        <v>110027</v>
      </c>
      <c r="C3127" t="s">
        <v>55</v>
      </c>
      <c r="D3127" t="s">
        <v>56</v>
      </c>
      <c r="E3127" s="1">
        <v>45981</v>
      </c>
      <c r="F3127" t="s">
        <v>3642</v>
      </c>
      <c r="G3127" t="s">
        <v>63</v>
      </c>
      <c r="H3127" s="4">
        <v>222622000000000</v>
      </c>
      <c r="I3127">
        <v>29811</v>
      </c>
      <c r="J3127" s="3">
        <v>45981.87222222222</v>
      </c>
      <c r="K3127" t="s">
        <v>5760</v>
      </c>
      <c r="L3127" t="s">
        <v>59</v>
      </c>
      <c r="M3127">
        <v>697</v>
      </c>
      <c r="N3127">
        <v>-268.74</v>
      </c>
      <c r="O3127">
        <v>0</v>
      </c>
      <c r="P3127">
        <v>428.26</v>
      </c>
      <c r="Q3127">
        <v>32</v>
      </c>
      <c r="R3127">
        <v>0</v>
      </c>
      <c r="S3127">
        <v>-0.26</v>
      </c>
      <c r="T3127">
        <v>0</v>
      </c>
      <c r="U3127">
        <v>460</v>
      </c>
      <c r="V3127">
        <v>460</v>
      </c>
      <c r="W3127">
        <v>0</v>
      </c>
      <c r="X3127" t="s">
        <v>64</v>
      </c>
      <c r="Y3127">
        <v>124.43</v>
      </c>
      <c r="Z3127">
        <v>13.44</v>
      </c>
      <c r="AA3127" t="s">
        <v>65</v>
      </c>
      <c r="AB3127" t="s">
        <v>56</v>
      </c>
      <c r="AC3127">
        <v>2271</v>
      </c>
      <c r="AK3127">
        <v>32</v>
      </c>
      <c r="AL3127">
        <v>0</v>
      </c>
      <c r="AS3127">
        <v>460</v>
      </c>
      <c r="AZ3127">
        <v>428.26</v>
      </c>
      <c r="BB3127">
        <v>32</v>
      </c>
    </row>
    <row r="3128" spans="1:55" x14ac:dyDescent="0.25">
      <c r="A3128" t="s">
        <v>54</v>
      </c>
      <c r="B3128">
        <v>110027</v>
      </c>
      <c r="C3128" t="s">
        <v>55</v>
      </c>
      <c r="D3128" t="s">
        <v>56</v>
      </c>
      <c r="E3128" s="1">
        <v>45981</v>
      </c>
      <c r="F3128" t="s">
        <v>3643</v>
      </c>
      <c r="G3128" t="s">
        <v>63</v>
      </c>
      <c r="H3128" s="4">
        <v>222622000000000</v>
      </c>
      <c r="I3128">
        <v>29811</v>
      </c>
      <c r="J3128" s="3">
        <v>45981.875694444447</v>
      </c>
      <c r="K3128" t="s">
        <v>5760</v>
      </c>
      <c r="L3128" t="s">
        <v>59</v>
      </c>
      <c r="M3128">
        <v>533</v>
      </c>
      <c r="N3128">
        <v>-93.74</v>
      </c>
      <c r="O3128">
        <v>0</v>
      </c>
      <c r="P3128">
        <v>439.26</v>
      </c>
      <c r="Q3128">
        <v>32</v>
      </c>
      <c r="R3128">
        <v>0</v>
      </c>
      <c r="S3128">
        <v>-0.26</v>
      </c>
      <c r="T3128">
        <v>0</v>
      </c>
      <c r="U3128">
        <v>471</v>
      </c>
      <c r="V3128">
        <v>471</v>
      </c>
      <c r="W3128">
        <v>0</v>
      </c>
      <c r="X3128" t="s">
        <v>64</v>
      </c>
      <c r="Y3128">
        <v>102.8</v>
      </c>
      <c r="Z3128">
        <v>7.84</v>
      </c>
      <c r="AA3128" t="s">
        <v>65</v>
      </c>
      <c r="AB3128" t="s">
        <v>56</v>
      </c>
      <c r="AC3128">
        <v>7272</v>
      </c>
      <c r="AK3128">
        <v>32</v>
      </c>
      <c r="AL3128">
        <v>0</v>
      </c>
      <c r="AS3128">
        <v>471</v>
      </c>
      <c r="AZ3128">
        <v>439.26</v>
      </c>
      <c r="BB3128">
        <v>32</v>
      </c>
    </row>
    <row r="3129" spans="1:55" x14ac:dyDescent="0.25">
      <c r="A3129" t="s">
        <v>54</v>
      </c>
      <c r="B3129">
        <v>110027</v>
      </c>
      <c r="C3129" t="s">
        <v>55</v>
      </c>
      <c r="D3129" t="s">
        <v>56</v>
      </c>
      <c r="E3129" s="1">
        <v>45981</v>
      </c>
      <c r="F3129" t="s">
        <v>3644</v>
      </c>
      <c r="G3129" t="s">
        <v>63</v>
      </c>
      <c r="H3129" s="4">
        <v>222622000000000</v>
      </c>
      <c r="I3129">
        <v>29811</v>
      </c>
      <c r="J3129" s="3">
        <v>45981.878472222219</v>
      </c>
      <c r="K3129" t="s">
        <v>5760</v>
      </c>
      <c r="L3129" t="s">
        <v>59</v>
      </c>
      <c r="M3129">
        <v>797</v>
      </c>
      <c r="N3129">
        <v>-268.74</v>
      </c>
      <c r="O3129">
        <v>0</v>
      </c>
      <c r="P3129">
        <v>528.26</v>
      </c>
      <c r="Q3129">
        <v>32</v>
      </c>
      <c r="R3129">
        <v>0</v>
      </c>
      <c r="S3129">
        <v>-0.26</v>
      </c>
      <c r="T3129">
        <v>0</v>
      </c>
      <c r="U3129">
        <v>560</v>
      </c>
      <c r="V3129">
        <v>560</v>
      </c>
      <c r="W3129">
        <v>0</v>
      </c>
      <c r="X3129" t="s">
        <v>64</v>
      </c>
      <c r="Y3129">
        <v>144.87</v>
      </c>
      <c r="Z3129">
        <v>15.05</v>
      </c>
      <c r="AA3129" t="s">
        <v>65</v>
      </c>
      <c r="AB3129" t="s">
        <v>56</v>
      </c>
      <c r="AC3129">
        <v>9971</v>
      </c>
      <c r="AK3129">
        <v>32</v>
      </c>
      <c r="AL3129">
        <v>0</v>
      </c>
      <c r="AS3129">
        <v>560</v>
      </c>
      <c r="AZ3129">
        <v>528.26</v>
      </c>
      <c r="BB3129">
        <v>32</v>
      </c>
    </row>
    <row r="3130" spans="1:55" x14ac:dyDescent="0.25">
      <c r="A3130" t="s">
        <v>54</v>
      </c>
      <c r="B3130">
        <v>110027</v>
      </c>
      <c r="C3130" t="s">
        <v>55</v>
      </c>
      <c r="D3130" t="s">
        <v>56</v>
      </c>
      <c r="E3130" s="1">
        <v>45981</v>
      </c>
      <c r="F3130" t="s">
        <v>3645</v>
      </c>
      <c r="G3130" t="s">
        <v>63</v>
      </c>
      <c r="H3130" s="4">
        <v>222623000000000</v>
      </c>
      <c r="I3130">
        <v>29811</v>
      </c>
      <c r="J3130" s="3">
        <v>45981.880555555559</v>
      </c>
      <c r="K3130" t="s">
        <v>5760</v>
      </c>
      <c r="L3130" t="s">
        <v>59</v>
      </c>
      <c r="M3130">
        <v>796</v>
      </c>
      <c r="N3130">
        <v>-142</v>
      </c>
      <c r="O3130">
        <v>0</v>
      </c>
      <c r="P3130">
        <v>654</v>
      </c>
      <c r="Q3130">
        <v>32</v>
      </c>
      <c r="R3130">
        <v>0</v>
      </c>
      <c r="S3130">
        <v>0</v>
      </c>
      <c r="T3130">
        <v>0</v>
      </c>
      <c r="U3130">
        <v>686</v>
      </c>
      <c r="V3130">
        <v>686</v>
      </c>
      <c r="W3130">
        <v>0</v>
      </c>
      <c r="X3130" t="s">
        <v>64</v>
      </c>
      <c r="Y3130">
        <v>204.3</v>
      </c>
      <c r="Z3130">
        <v>19.64</v>
      </c>
      <c r="AA3130" t="s">
        <v>65</v>
      </c>
      <c r="AB3130" t="s">
        <v>56</v>
      </c>
      <c r="AC3130">
        <v>896</v>
      </c>
      <c r="AK3130">
        <v>32</v>
      </c>
      <c r="AL3130">
        <v>0</v>
      </c>
      <c r="AS3130">
        <v>686</v>
      </c>
      <c r="AZ3130">
        <v>654</v>
      </c>
      <c r="BB3130">
        <v>32</v>
      </c>
    </row>
    <row r="3131" spans="1:55" x14ac:dyDescent="0.25">
      <c r="A3131" t="s">
        <v>54</v>
      </c>
      <c r="B3131">
        <v>110027</v>
      </c>
      <c r="C3131" t="s">
        <v>55</v>
      </c>
      <c r="D3131" t="s">
        <v>56</v>
      </c>
      <c r="E3131" s="1">
        <v>45981</v>
      </c>
      <c r="F3131" t="s">
        <v>3646</v>
      </c>
      <c r="G3131" t="s">
        <v>63</v>
      </c>
      <c r="H3131" s="4">
        <v>222623000000000</v>
      </c>
      <c r="I3131">
        <v>29811</v>
      </c>
      <c r="J3131" s="3">
        <v>45981.881249999999</v>
      </c>
      <c r="K3131" t="s">
        <v>5760</v>
      </c>
      <c r="L3131" t="s">
        <v>59</v>
      </c>
      <c r="M3131">
        <v>348</v>
      </c>
      <c r="N3131">
        <v>-93.74</v>
      </c>
      <c r="O3131">
        <v>0</v>
      </c>
      <c r="P3131">
        <v>254.26</v>
      </c>
      <c r="Q3131">
        <v>32</v>
      </c>
      <c r="R3131">
        <v>0</v>
      </c>
      <c r="S3131">
        <v>-0.26</v>
      </c>
      <c r="T3131">
        <v>0</v>
      </c>
      <c r="U3131">
        <v>286</v>
      </c>
      <c r="V3131">
        <v>286</v>
      </c>
      <c r="W3131">
        <v>0</v>
      </c>
      <c r="X3131" t="s">
        <v>64</v>
      </c>
      <c r="Y3131">
        <v>58.04</v>
      </c>
      <c r="Z3131">
        <v>8.68</v>
      </c>
      <c r="AA3131" t="s">
        <v>65</v>
      </c>
      <c r="AB3131" t="s">
        <v>56</v>
      </c>
      <c r="AC3131">
        <v>3271</v>
      </c>
      <c r="AK3131">
        <v>32</v>
      </c>
      <c r="AL3131">
        <v>0</v>
      </c>
      <c r="AS3131">
        <v>286</v>
      </c>
      <c r="AZ3131">
        <v>254.26</v>
      </c>
      <c r="BB3131">
        <v>32</v>
      </c>
    </row>
    <row r="3132" spans="1:55" x14ac:dyDescent="0.25">
      <c r="A3132" t="s">
        <v>54</v>
      </c>
      <c r="B3132">
        <v>110027</v>
      </c>
      <c r="C3132" t="s">
        <v>55</v>
      </c>
      <c r="D3132" t="s">
        <v>56</v>
      </c>
      <c r="E3132" s="1">
        <v>45981</v>
      </c>
      <c r="F3132" t="s">
        <v>3647</v>
      </c>
      <c r="G3132" t="s">
        <v>67</v>
      </c>
      <c r="J3132" s="3">
        <v>45981.885416666664</v>
      </c>
      <c r="K3132" t="s">
        <v>5760</v>
      </c>
      <c r="L3132" t="s">
        <v>59</v>
      </c>
      <c r="M3132">
        <v>179</v>
      </c>
      <c r="N3132">
        <v>0</v>
      </c>
      <c r="O3132">
        <v>0</v>
      </c>
      <c r="P3132">
        <v>179</v>
      </c>
      <c r="Q3132">
        <v>0</v>
      </c>
      <c r="R3132">
        <v>8.9600000000000009</v>
      </c>
      <c r="S3132">
        <v>0.04</v>
      </c>
      <c r="T3132">
        <v>0</v>
      </c>
      <c r="U3132">
        <v>188</v>
      </c>
      <c r="V3132">
        <v>188</v>
      </c>
      <c r="W3132">
        <v>0</v>
      </c>
      <c r="X3132" t="s">
        <v>68</v>
      </c>
      <c r="Y3132">
        <v>37.82</v>
      </c>
      <c r="Z3132">
        <v>2.56</v>
      </c>
      <c r="AA3132" t="s">
        <v>74</v>
      </c>
      <c r="AB3132" t="s">
        <v>75</v>
      </c>
      <c r="AE3132" t="s">
        <v>730</v>
      </c>
      <c r="AF3132" t="s">
        <v>731</v>
      </c>
      <c r="AG3132">
        <v>9999777722</v>
      </c>
      <c r="AK3132">
        <v>0</v>
      </c>
      <c r="AL3132">
        <v>0</v>
      </c>
      <c r="AN3132">
        <v>188</v>
      </c>
      <c r="AV3132">
        <v>179</v>
      </c>
      <c r="AW3132">
        <v>4.4800000000000004</v>
      </c>
      <c r="AX3132">
        <v>179</v>
      </c>
      <c r="AY3132">
        <v>4.4800000000000004</v>
      </c>
      <c r="AZ3132">
        <v>179</v>
      </c>
    </row>
    <row r="3133" spans="1:55" x14ac:dyDescent="0.25">
      <c r="A3133" t="s">
        <v>54</v>
      </c>
      <c r="B3133">
        <v>110027</v>
      </c>
      <c r="C3133" t="s">
        <v>55</v>
      </c>
      <c r="D3133" t="s">
        <v>56</v>
      </c>
      <c r="E3133" s="1">
        <v>45981</v>
      </c>
      <c r="F3133" t="s">
        <v>3648</v>
      </c>
      <c r="G3133" t="s">
        <v>67</v>
      </c>
      <c r="J3133" s="3">
        <v>45981.887499999997</v>
      </c>
      <c r="K3133" t="s">
        <v>5760</v>
      </c>
      <c r="L3133" t="s">
        <v>59</v>
      </c>
      <c r="M3133">
        <v>239</v>
      </c>
      <c r="N3133">
        <v>0</v>
      </c>
      <c r="O3133">
        <v>0</v>
      </c>
      <c r="P3133">
        <v>239</v>
      </c>
      <c r="Q3133">
        <v>0</v>
      </c>
      <c r="R3133">
        <v>11.96</v>
      </c>
      <c r="S3133">
        <v>0.04</v>
      </c>
      <c r="T3133">
        <v>0</v>
      </c>
      <c r="U3133">
        <v>251</v>
      </c>
      <c r="V3133">
        <v>251</v>
      </c>
      <c r="W3133">
        <v>0</v>
      </c>
      <c r="X3133" t="s">
        <v>73</v>
      </c>
      <c r="Y3133">
        <v>59.84</v>
      </c>
      <c r="Z3133">
        <v>1.96</v>
      </c>
      <c r="AA3133" t="s">
        <v>74</v>
      </c>
      <c r="AB3133" t="s">
        <v>75</v>
      </c>
      <c r="AE3133" t="s">
        <v>730</v>
      </c>
      <c r="AF3133" t="s">
        <v>731</v>
      </c>
      <c r="AG3133">
        <v>9999777722</v>
      </c>
      <c r="AK3133">
        <v>0</v>
      </c>
      <c r="AL3133">
        <v>0</v>
      </c>
      <c r="AM3133">
        <v>251</v>
      </c>
      <c r="AV3133">
        <v>239</v>
      </c>
      <c r="AW3133">
        <v>5.98</v>
      </c>
      <c r="AX3133">
        <v>239</v>
      </c>
      <c r="AY3133">
        <v>5.98</v>
      </c>
      <c r="AZ3133">
        <v>239</v>
      </c>
    </row>
    <row r="3134" spans="1:55" x14ac:dyDescent="0.25">
      <c r="A3134" t="s">
        <v>54</v>
      </c>
      <c r="B3134">
        <v>110027</v>
      </c>
      <c r="C3134" t="s">
        <v>55</v>
      </c>
      <c r="D3134" t="s">
        <v>56</v>
      </c>
      <c r="E3134" s="1">
        <v>45981</v>
      </c>
      <c r="F3134" t="s">
        <v>3649</v>
      </c>
      <c r="G3134" t="s">
        <v>67</v>
      </c>
      <c r="J3134" s="3">
        <v>45981.888194444444</v>
      </c>
      <c r="K3134" t="s">
        <v>5760</v>
      </c>
      <c r="L3134" t="s">
        <v>59</v>
      </c>
      <c r="M3134">
        <v>278</v>
      </c>
      <c r="N3134">
        <v>0</v>
      </c>
      <c r="O3134">
        <v>0</v>
      </c>
      <c r="P3134">
        <v>278</v>
      </c>
      <c r="Q3134">
        <v>0</v>
      </c>
      <c r="R3134">
        <v>13.9</v>
      </c>
      <c r="S3134">
        <v>0.1</v>
      </c>
      <c r="T3134">
        <v>0</v>
      </c>
      <c r="U3134">
        <v>292</v>
      </c>
      <c r="V3134">
        <v>292</v>
      </c>
      <c r="W3134">
        <v>0</v>
      </c>
      <c r="X3134" t="s">
        <v>73</v>
      </c>
      <c r="Y3134">
        <v>65.739999999999995</v>
      </c>
      <c r="Z3134">
        <v>10.01</v>
      </c>
      <c r="AA3134" t="s">
        <v>74</v>
      </c>
      <c r="AB3134" t="s">
        <v>75</v>
      </c>
      <c r="AE3134" t="s">
        <v>3650</v>
      </c>
      <c r="AF3134" t="s">
        <v>3651</v>
      </c>
      <c r="AG3134">
        <v>8506056632</v>
      </c>
      <c r="AK3134">
        <v>0</v>
      </c>
      <c r="AL3134">
        <v>0</v>
      </c>
      <c r="AM3134">
        <v>292</v>
      </c>
      <c r="AV3134">
        <v>278</v>
      </c>
      <c r="AW3134">
        <v>6.95</v>
      </c>
      <c r="AX3134">
        <v>278</v>
      </c>
      <c r="AY3134">
        <v>6.95</v>
      </c>
      <c r="AZ3134">
        <v>278</v>
      </c>
    </row>
    <row r="3135" spans="1:55" x14ac:dyDescent="0.25">
      <c r="A3135" t="s">
        <v>54</v>
      </c>
      <c r="B3135">
        <v>110027</v>
      </c>
      <c r="C3135" t="s">
        <v>55</v>
      </c>
      <c r="D3135" t="s">
        <v>56</v>
      </c>
      <c r="E3135" s="1">
        <v>45981</v>
      </c>
      <c r="F3135" t="s">
        <v>3652</v>
      </c>
      <c r="G3135" t="s">
        <v>67</v>
      </c>
      <c r="J3135" s="3">
        <v>45981.888194444444</v>
      </c>
      <c r="K3135" t="s">
        <v>5760</v>
      </c>
      <c r="L3135" t="s">
        <v>59</v>
      </c>
      <c r="M3135">
        <v>362.32</v>
      </c>
      <c r="N3135">
        <v>0</v>
      </c>
      <c r="O3135">
        <v>0</v>
      </c>
      <c r="P3135">
        <v>362.32</v>
      </c>
      <c r="Q3135">
        <v>0</v>
      </c>
      <c r="R3135">
        <v>18.12</v>
      </c>
      <c r="S3135">
        <v>-0.44</v>
      </c>
      <c r="T3135">
        <v>0</v>
      </c>
      <c r="U3135">
        <v>380</v>
      </c>
      <c r="V3135">
        <v>380</v>
      </c>
      <c r="W3135">
        <v>0</v>
      </c>
      <c r="X3135" t="s">
        <v>73</v>
      </c>
      <c r="Y3135">
        <v>106.42</v>
      </c>
      <c r="Z3135">
        <v>2.5</v>
      </c>
      <c r="AA3135" t="s">
        <v>74</v>
      </c>
      <c r="AB3135" t="s">
        <v>75</v>
      </c>
      <c r="AE3135" t="s">
        <v>3653</v>
      </c>
      <c r="AF3135" t="s">
        <v>3654</v>
      </c>
      <c r="AG3135">
        <v>9289184506</v>
      </c>
      <c r="AK3135">
        <v>0</v>
      </c>
      <c r="AL3135">
        <v>0</v>
      </c>
      <c r="AM3135">
        <v>380</v>
      </c>
      <c r="AV3135">
        <v>362.32</v>
      </c>
      <c r="AW3135">
        <v>9.06</v>
      </c>
      <c r="AX3135">
        <v>362.32</v>
      </c>
      <c r="AY3135">
        <v>9.06</v>
      </c>
      <c r="AZ3135">
        <v>362.32</v>
      </c>
    </row>
    <row r="3136" spans="1:55" x14ac:dyDescent="0.25">
      <c r="A3136" t="s">
        <v>54</v>
      </c>
      <c r="B3136">
        <v>110027</v>
      </c>
      <c r="C3136" t="s">
        <v>55</v>
      </c>
      <c r="D3136" t="s">
        <v>56</v>
      </c>
      <c r="E3136" s="1">
        <v>45981</v>
      </c>
      <c r="F3136" t="s">
        <v>3655</v>
      </c>
      <c r="G3136" t="s">
        <v>63</v>
      </c>
      <c r="H3136" s="4">
        <v>222623000000000</v>
      </c>
      <c r="I3136">
        <v>29811</v>
      </c>
      <c r="J3136" s="3">
        <v>45981.888888888891</v>
      </c>
      <c r="K3136" t="s">
        <v>5760</v>
      </c>
      <c r="L3136" t="s">
        <v>59</v>
      </c>
      <c r="M3136">
        <v>219</v>
      </c>
      <c r="N3136">
        <v>0</v>
      </c>
      <c r="O3136">
        <v>0</v>
      </c>
      <c r="P3136">
        <v>219</v>
      </c>
      <c r="Q3136">
        <v>32</v>
      </c>
      <c r="R3136">
        <v>0</v>
      </c>
      <c r="S3136">
        <v>0</v>
      </c>
      <c r="T3136">
        <v>0</v>
      </c>
      <c r="U3136">
        <v>251</v>
      </c>
      <c r="V3136">
        <v>251</v>
      </c>
      <c r="W3136">
        <v>0</v>
      </c>
      <c r="X3136" t="s">
        <v>64</v>
      </c>
      <c r="Y3136">
        <v>37.82</v>
      </c>
      <c r="Z3136">
        <v>4.76</v>
      </c>
      <c r="AA3136" t="s">
        <v>65</v>
      </c>
      <c r="AB3136" t="s">
        <v>56</v>
      </c>
      <c r="AC3136">
        <v>7765</v>
      </c>
      <c r="AK3136">
        <v>32</v>
      </c>
      <c r="AL3136">
        <v>0</v>
      </c>
      <c r="AS3136">
        <v>251</v>
      </c>
      <c r="AZ3136">
        <v>219</v>
      </c>
      <c r="BB3136">
        <v>32</v>
      </c>
    </row>
    <row r="3137" spans="1:55" x14ac:dyDescent="0.25">
      <c r="A3137" t="s">
        <v>54</v>
      </c>
      <c r="B3137">
        <v>110027</v>
      </c>
      <c r="C3137" t="s">
        <v>55</v>
      </c>
      <c r="D3137" t="s">
        <v>56</v>
      </c>
      <c r="E3137" s="1">
        <v>45981</v>
      </c>
      <c r="F3137" t="s">
        <v>3656</v>
      </c>
      <c r="G3137" t="s">
        <v>63</v>
      </c>
      <c r="H3137" s="4">
        <v>222623000000000</v>
      </c>
      <c r="I3137">
        <v>29811</v>
      </c>
      <c r="J3137" s="3">
        <v>45981.888888888891</v>
      </c>
      <c r="K3137" t="s">
        <v>5760</v>
      </c>
      <c r="L3137" t="s">
        <v>59</v>
      </c>
      <c r="M3137">
        <v>477</v>
      </c>
      <c r="N3137">
        <v>-150</v>
      </c>
      <c r="O3137">
        <v>0</v>
      </c>
      <c r="P3137">
        <v>327</v>
      </c>
      <c r="Q3137">
        <v>32</v>
      </c>
      <c r="R3137">
        <v>0</v>
      </c>
      <c r="S3137">
        <v>0</v>
      </c>
      <c r="T3137">
        <v>0</v>
      </c>
      <c r="U3137">
        <v>359</v>
      </c>
      <c r="V3137">
        <v>359</v>
      </c>
      <c r="W3137">
        <v>0</v>
      </c>
      <c r="X3137" t="s">
        <v>64</v>
      </c>
      <c r="Y3137">
        <v>88.29</v>
      </c>
      <c r="Z3137">
        <v>8.18</v>
      </c>
      <c r="AA3137" t="s">
        <v>65</v>
      </c>
      <c r="AB3137" t="s">
        <v>56</v>
      </c>
      <c r="AC3137">
        <v>3693</v>
      </c>
      <c r="AK3137">
        <v>32</v>
      </c>
      <c r="AL3137">
        <v>0</v>
      </c>
      <c r="AS3137">
        <v>359</v>
      </c>
      <c r="AZ3137">
        <v>327</v>
      </c>
      <c r="BB3137">
        <v>32</v>
      </c>
    </row>
    <row r="3138" spans="1:55" x14ac:dyDescent="0.25">
      <c r="A3138" t="s">
        <v>54</v>
      </c>
      <c r="B3138">
        <v>110027</v>
      </c>
      <c r="C3138" t="s">
        <v>55</v>
      </c>
      <c r="D3138" t="s">
        <v>56</v>
      </c>
      <c r="E3138" s="1">
        <v>45981</v>
      </c>
      <c r="F3138" t="s">
        <v>3657</v>
      </c>
      <c r="G3138" t="s">
        <v>63</v>
      </c>
      <c r="H3138" s="4">
        <v>222624000000000</v>
      </c>
      <c r="I3138">
        <v>29811</v>
      </c>
      <c r="J3138" s="3">
        <v>45981.893750000003</v>
      </c>
      <c r="K3138" t="s">
        <v>5760</v>
      </c>
      <c r="L3138" t="s">
        <v>59</v>
      </c>
      <c r="M3138">
        <v>348</v>
      </c>
      <c r="N3138">
        <v>-93.75</v>
      </c>
      <c r="O3138">
        <v>0</v>
      </c>
      <c r="P3138">
        <v>254.25</v>
      </c>
      <c r="Q3138">
        <v>32</v>
      </c>
      <c r="R3138">
        <v>0</v>
      </c>
      <c r="S3138">
        <v>-0.25</v>
      </c>
      <c r="T3138">
        <v>0</v>
      </c>
      <c r="U3138">
        <v>286</v>
      </c>
      <c r="V3138">
        <v>286</v>
      </c>
      <c r="W3138">
        <v>0</v>
      </c>
      <c r="X3138" t="s">
        <v>64</v>
      </c>
      <c r="Y3138">
        <v>72.3</v>
      </c>
      <c r="Z3138">
        <v>9.98</v>
      </c>
      <c r="AA3138" t="s">
        <v>65</v>
      </c>
      <c r="AB3138" t="s">
        <v>56</v>
      </c>
      <c r="AC3138">
        <v>776</v>
      </c>
      <c r="AK3138">
        <v>32</v>
      </c>
      <c r="AL3138">
        <v>0</v>
      </c>
      <c r="AS3138">
        <v>286</v>
      </c>
      <c r="AZ3138">
        <v>254.25</v>
      </c>
      <c r="BB3138">
        <v>32</v>
      </c>
    </row>
    <row r="3139" spans="1:55" x14ac:dyDescent="0.25">
      <c r="A3139" t="s">
        <v>54</v>
      </c>
      <c r="B3139">
        <v>110027</v>
      </c>
      <c r="C3139" t="s">
        <v>55</v>
      </c>
      <c r="D3139" t="s">
        <v>56</v>
      </c>
      <c r="E3139" s="1">
        <v>45981</v>
      </c>
      <c r="F3139" t="s">
        <v>3658</v>
      </c>
      <c r="G3139" t="s">
        <v>67</v>
      </c>
      <c r="J3139" s="3">
        <v>45981.895138888889</v>
      </c>
      <c r="K3139" t="s">
        <v>5760</v>
      </c>
      <c r="L3139" t="s">
        <v>59</v>
      </c>
      <c r="M3139">
        <v>218</v>
      </c>
      <c r="N3139">
        <v>0</v>
      </c>
      <c r="O3139">
        <v>0</v>
      </c>
      <c r="P3139">
        <v>218</v>
      </c>
      <c r="Q3139">
        <v>0</v>
      </c>
      <c r="R3139">
        <v>10.9</v>
      </c>
      <c r="S3139">
        <v>0.1</v>
      </c>
      <c r="T3139">
        <v>0</v>
      </c>
      <c r="U3139">
        <v>229</v>
      </c>
      <c r="V3139">
        <v>229</v>
      </c>
      <c r="W3139">
        <v>0</v>
      </c>
      <c r="X3139" t="s">
        <v>73</v>
      </c>
      <c r="Y3139">
        <v>44.64</v>
      </c>
      <c r="Z3139">
        <v>5.88</v>
      </c>
      <c r="AA3139" t="s">
        <v>69</v>
      </c>
      <c r="AE3139" t="s">
        <v>730</v>
      </c>
      <c r="AF3139" t="s">
        <v>731</v>
      </c>
      <c r="AG3139">
        <v>9999777722</v>
      </c>
      <c r="AK3139">
        <v>0</v>
      </c>
      <c r="AL3139">
        <v>0</v>
      </c>
      <c r="AM3139">
        <v>229</v>
      </c>
      <c r="AV3139">
        <v>218</v>
      </c>
      <c r="AW3139">
        <v>5.45</v>
      </c>
      <c r="AX3139">
        <v>218</v>
      </c>
      <c r="AY3139">
        <v>5.45</v>
      </c>
      <c r="AZ3139">
        <v>218</v>
      </c>
    </row>
    <row r="3140" spans="1:55" x14ac:dyDescent="0.25">
      <c r="A3140" t="s">
        <v>54</v>
      </c>
      <c r="B3140">
        <v>110027</v>
      </c>
      <c r="C3140" t="s">
        <v>55</v>
      </c>
      <c r="D3140" t="s">
        <v>56</v>
      </c>
      <c r="E3140" s="1">
        <v>45981</v>
      </c>
      <c r="F3140" t="s">
        <v>3659</v>
      </c>
      <c r="G3140" t="s">
        <v>67</v>
      </c>
      <c r="J3140" s="3">
        <v>45981.895833333336</v>
      </c>
      <c r="K3140" t="s">
        <v>5760</v>
      </c>
      <c r="L3140" t="s">
        <v>59</v>
      </c>
      <c r="M3140">
        <v>99</v>
      </c>
      <c r="N3140">
        <v>0</v>
      </c>
      <c r="O3140">
        <v>0</v>
      </c>
      <c r="P3140">
        <v>99</v>
      </c>
      <c r="Q3140">
        <v>0</v>
      </c>
      <c r="R3140">
        <v>4.96</v>
      </c>
      <c r="S3140">
        <v>0.04</v>
      </c>
      <c r="T3140">
        <v>0</v>
      </c>
      <c r="U3140">
        <v>104</v>
      </c>
      <c r="V3140">
        <v>104</v>
      </c>
      <c r="W3140">
        <v>0</v>
      </c>
      <c r="X3140" t="s">
        <v>73</v>
      </c>
      <c r="Y3140">
        <v>24.42</v>
      </c>
      <c r="Z3140">
        <v>1.96</v>
      </c>
      <c r="AA3140" t="s">
        <v>74</v>
      </c>
      <c r="AB3140" t="s">
        <v>75</v>
      </c>
      <c r="AE3140" t="s">
        <v>3660</v>
      </c>
      <c r="AF3140" t="s">
        <v>3661</v>
      </c>
      <c r="AG3140">
        <v>9856555651</v>
      </c>
      <c r="AK3140">
        <v>0</v>
      </c>
      <c r="AL3140">
        <v>0</v>
      </c>
      <c r="AM3140">
        <v>104</v>
      </c>
      <c r="AV3140">
        <v>99</v>
      </c>
      <c r="AW3140">
        <v>2.48</v>
      </c>
      <c r="AX3140">
        <v>99</v>
      </c>
      <c r="AY3140">
        <v>2.48</v>
      </c>
      <c r="AZ3140">
        <v>99</v>
      </c>
    </row>
    <row r="3141" spans="1:55" x14ac:dyDescent="0.25">
      <c r="A3141" t="s">
        <v>54</v>
      </c>
      <c r="B3141">
        <v>110027</v>
      </c>
      <c r="C3141" t="s">
        <v>55</v>
      </c>
      <c r="D3141" t="s">
        <v>56</v>
      </c>
      <c r="E3141" s="1">
        <v>45981</v>
      </c>
      <c r="F3141" t="s">
        <v>3662</v>
      </c>
      <c r="G3141" t="s">
        <v>63</v>
      </c>
      <c r="H3141" s="4">
        <v>222624000000000</v>
      </c>
      <c r="I3141">
        <v>29811</v>
      </c>
      <c r="J3141" s="3">
        <v>45981.896527777775</v>
      </c>
      <c r="K3141" t="s">
        <v>5760</v>
      </c>
      <c r="L3141" t="s">
        <v>59</v>
      </c>
      <c r="M3141">
        <v>477</v>
      </c>
      <c r="N3141">
        <v>-93.75</v>
      </c>
      <c r="O3141">
        <v>0</v>
      </c>
      <c r="P3141">
        <v>383.25</v>
      </c>
      <c r="Q3141">
        <v>32</v>
      </c>
      <c r="R3141">
        <v>0</v>
      </c>
      <c r="S3141">
        <v>-0.25</v>
      </c>
      <c r="T3141">
        <v>0</v>
      </c>
      <c r="U3141">
        <v>415</v>
      </c>
      <c r="V3141">
        <v>415</v>
      </c>
      <c r="W3141">
        <v>0</v>
      </c>
      <c r="X3141" t="s">
        <v>64</v>
      </c>
      <c r="Y3141">
        <v>105.23</v>
      </c>
      <c r="Z3141">
        <v>9.98</v>
      </c>
      <c r="AA3141" t="s">
        <v>65</v>
      </c>
      <c r="AB3141" t="s">
        <v>56</v>
      </c>
      <c r="AC3141">
        <v>6985</v>
      </c>
      <c r="AK3141">
        <v>32</v>
      </c>
      <c r="AL3141">
        <v>0</v>
      </c>
      <c r="AS3141">
        <v>415</v>
      </c>
      <c r="AZ3141">
        <v>383.25</v>
      </c>
      <c r="BB3141">
        <v>32</v>
      </c>
    </row>
    <row r="3142" spans="1:55" x14ac:dyDescent="0.25">
      <c r="A3142" t="s">
        <v>54</v>
      </c>
      <c r="B3142">
        <v>110027</v>
      </c>
      <c r="C3142" t="s">
        <v>55</v>
      </c>
      <c r="D3142" t="s">
        <v>56</v>
      </c>
      <c r="E3142" s="1">
        <v>45981</v>
      </c>
      <c r="F3142" t="s">
        <v>3663</v>
      </c>
      <c r="G3142" t="s">
        <v>67</v>
      </c>
      <c r="J3142" s="3">
        <v>45981.908333333333</v>
      </c>
      <c r="K3142" t="s">
        <v>5760</v>
      </c>
      <c r="L3142" t="s">
        <v>59</v>
      </c>
      <c r="M3142">
        <v>189</v>
      </c>
      <c r="N3142">
        <v>0</v>
      </c>
      <c r="O3142">
        <v>0</v>
      </c>
      <c r="P3142">
        <v>189</v>
      </c>
      <c r="Q3142">
        <v>0</v>
      </c>
      <c r="R3142">
        <v>9.4600000000000009</v>
      </c>
      <c r="S3142">
        <v>-0.46</v>
      </c>
      <c r="T3142">
        <v>0</v>
      </c>
      <c r="U3142">
        <v>198</v>
      </c>
      <c r="V3142">
        <v>198</v>
      </c>
      <c r="W3142">
        <v>0</v>
      </c>
      <c r="X3142" t="s">
        <v>68</v>
      </c>
      <c r="Y3142">
        <v>34.82</v>
      </c>
      <c r="Z3142">
        <v>1.96</v>
      </c>
      <c r="AA3142" t="s">
        <v>74</v>
      </c>
      <c r="AB3142" t="s">
        <v>75</v>
      </c>
      <c r="AE3142" t="s">
        <v>730</v>
      </c>
      <c r="AF3142" t="s">
        <v>731</v>
      </c>
      <c r="AG3142">
        <v>9999777722</v>
      </c>
      <c r="AK3142">
        <v>0</v>
      </c>
      <c r="AL3142">
        <v>0</v>
      </c>
      <c r="AN3142">
        <v>198</v>
      </c>
      <c r="AV3142">
        <v>189</v>
      </c>
      <c r="AW3142">
        <v>4.7300000000000004</v>
      </c>
      <c r="AX3142">
        <v>189</v>
      </c>
      <c r="AY3142">
        <v>4.7300000000000004</v>
      </c>
      <c r="AZ3142">
        <v>189</v>
      </c>
    </row>
    <row r="3143" spans="1:55" x14ac:dyDescent="0.25">
      <c r="A3143" t="s">
        <v>54</v>
      </c>
      <c r="B3143">
        <v>110027</v>
      </c>
      <c r="C3143" t="s">
        <v>55</v>
      </c>
      <c r="D3143" t="s">
        <v>56</v>
      </c>
      <c r="E3143" s="1">
        <v>45981</v>
      </c>
      <c r="F3143" t="s">
        <v>3664</v>
      </c>
      <c r="G3143" t="s">
        <v>67</v>
      </c>
      <c r="J3143" s="3">
        <v>45981.911805555559</v>
      </c>
      <c r="K3143" t="s">
        <v>5760</v>
      </c>
      <c r="L3143" t="s">
        <v>59</v>
      </c>
      <c r="M3143">
        <v>297</v>
      </c>
      <c r="N3143">
        <v>0</v>
      </c>
      <c r="O3143">
        <v>0</v>
      </c>
      <c r="P3143">
        <v>297</v>
      </c>
      <c r="Q3143">
        <v>0</v>
      </c>
      <c r="R3143">
        <v>14.86</v>
      </c>
      <c r="S3143">
        <v>0.14000000000000001</v>
      </c>
      <c r="T3143">
        <v>0</v>
      </c>
      <c r="U3143">
        <v>312</v>
      </c>
      <c r="V3143">
        <v>312</v>
      </c>
      <c r="W3143">
        <v>0</v>
      </c>
      <c r="X3143" t="s">
        <v>73</v>
      </c>
      <c r="Y3143">
        <v>76.02</v>
      </c>
      <c r="Z3143">
        <v>5.88</v>
      </c>
      <c r="AA3143" t="s">
        <v>74</v>
      </c>
      <c r="AB3143" t="s">
        <v>75</v>
      </c>
      <c r="AE3143" t="s">
        <v>3665</v>
      </c>
      <c r="AF3143" t="s">
        <v>245</v>
      </c>
      <c r="AG3143">
        <v>9565695565</v>
      </c>
      <c r="AK3143">
        <v>0</v>
      </c>
      <c r="AL3143">
        <v>0</v>
      </c>
      <c r="AM3143">
        <v>312</v>
      </c>
      <c r="AV3143">
        <v>297</v>
      </c>
      <c r="AW3143">
        <v>7.43</v>
      </c>
      <c r="AX3143">
        <v>297</v>
      </c>
      <c r="AY3143">
        <v>7.43</v>
      </c>
      <c r="AZ3143">
        <v>297</v>
      </c>
    </row>
    <row r="3144" spans="1:55" x14ac:dyDescent="0.25">
      <c r="A3144" t="s">
        <v>54</v>
      </c>
      <c r="B3144">
        <v>110027</v>
      </c>
      <c r="C3144" t="s">
        <v>55</v>
      </c>
      <c r="D3144" t="s">
        <v>56</v>
      </c>
      <c r="E3144" s="1">
        <v>45981</v>
      </c>
      <c r="F3144" t="s">
        <v>3666</v>
      </c>
      <c r="G3144" t="s">
        <v>58</v>
      </c>
      <c r="H3144">
        <v>7475560068</v>
      </c>
      <c r="I3144">
        <v>18528960</v>
      </c>
      <c r="J3144" s="3">
        <v>45981.914583333331</v>
      </c>
      <c r="K3144" t="s">
        <v>5760</v>
      </c>
      <c r="L3144" t="s">
        <v>59</v>
      </c>
      <c r="M3144">
        <v>259</v>
      </c>
      <c r="N3144">
        <v>0</v>
      </c>
      <c r="O3144">
        <v>0</v>
      </c>
      <c r="P3144">
        <v>259</v>
      </c>
      <c r="Q3144">
        <v>32</v>
      </c>
      <c r="R3144">
        <v>0</v>
      </c>
      <c r="S3144">
        <v>0</v>
      </c>
      <c r="T3144">
        <v>0</v>
      </c>
      <c r="U3144">
        <v>291</v>
      </c>
      <c r="V3144">
        <v>291</v>
      </c>
      <c r="W3144">
        <v>0</v>
      </c>
      <c r="X3144" t="s">
        <v>60</v>
      </c>
      <c r="Y3144">
        <v>48.85</v>
      </c>
      <c r="Z3144">
        <v>4.76</v>
      </c>
      <c r="AA3144" t="s">
        <v>61</v>
      </c>
      <c r="AB3144" t="s">
        <v>56</v>
      </c>
      <c r="AC3144">
        <v>68</v>
      </c>
      <c r="AK3144">
        <v>32</v>
      </c>
      <c r="AL3144">
        <v>0</v>
      </c>
      <c r="AT3144">
        <v>291</v>
      </c>
      <c r="AZ3144">
        <v>259</v>
      </c>
      <c r="BC3144">
        <v>32</v>
      </c>
    </row>
    <row r="3145" spans="1:55" x14ac:dyDescent="0.25">
      <c r="A3145" t="s">
        <v>54</v>
      </c>
      <c r="B3145">
        <v>110027</v>
      </c>
      <c r="C3145" t="s">
        <v>55</v>
      </c>
      <c r="D3145" t="s">
        <v>56</v>
      </c>
      <c r="E3145" s="1">
        <v>45981</v>
      </c>
      <c r="F3145" t="s">
        <v>3667</v>
      </c>
      <c r="G3145" t="s">
        <v>67</v>
      </c>
      <c r="J3145" s="3">
        <v>45981.915277777778</v>
      </c>
      <c r="K3145" t="s">
        <v>5760</v>
      </c>
      <c r="L3145" t="s">
        <v>59</v>
      </c>
      <c r="M3145">
        <v>556</v>
      </c>
      <c r="N3145">
        <v>0</v>
      </c>
      <c r="O3145">
        <v>0</v>
      </c>
      <c r="P3145">
        <v>556</v>
      </c>
      <c r="Q3145">
        <v>0</v>
      </c>
      <c r="R3145">
        <v>27.8</v>
      </c>
      <c r="S3145">
        <v>0.2</v>
      </c>
      <c r="T3145">
        <v>0</v>
      </c>
      <c r="U3145">
        <v>584</v>
      </c>
      <c r="V3145">
        <v>584</v>
      </c>
      <c r="W3145">
        <v>0</v>
      </c>
      <c r="X3145" t="s">
        <v>68</v>
      </c>
      <c r="Y3145">
        <v>134.72</v>
      </c>
      <c r="Z3145">
        <v>7.62</v>
      </c>
      <c r="AA3145" t="s">
        <v>74</v>
      </c>
      <c r="AB3145" t="s">
        <v>75</v>
      </c>
      <c r="AE3145" t="s">
        <v>730</v>
      </c>
      <c r="AF3145" t="s">
        <v>731</v>
      </c>
      <c r="AG3145">
        <v>9999777722</v>
      </c>
      <c r="AK3145">
        <v>0</v>
      </c>
      <c r="AL3145">
        <v>0</v>
      </c>
      <c r="AN3145">
        <v>584</v>
      </c>
      <c r="AV3145">
        <v>556</v>
      </c>
      <c r="AW3145">
        <v>13.9</v>
      </c>
      <c r="AX3145">
        <v>556</v>
      </c>
      <c r="AY3145">
        <v>13.9</v>
      </c>
      <c r="AZ3145">
        <v>556</v>
      </c>
    </row>
    <row r="3146" spans="1:55" x14ac:dyDescent="0.25">
      <c r="A3146" t="s">
        <v>54</v>
      </c>
      <c r="B3146">
        <v>110027</v>
      </c>
      <c r="C3146" t="s">
        <v>55</v>
      </c>
      <c r="D3146" t="s">
        <v>56</v>
      </c>
      <c r="E3146" s="1">
        <v>45981</v>
      </c>
      <c r="F3146" t="s">
        <v>3668</v>
      </c>
      <c r="G3146" t="s">
        <v>58</v>
      </c>
      <c r="H3146">
        <v>7499388650</v>
      </c>
      <c r="I3146">
        <v>18528960</v>
      </c>
      <c r="J3146" s="3">
        <v>45981.915277777778</v>
      </c>
      <c r="K3146" t="s">
        <v>5760</v>
      </c>
      <c r="L3146" t="s">
        <v>59</v>
      </c>
      <c r="M3146">
        <v>349</v>
      </c>
      <c r="N3146">
        <v>-100</v>
      </c>
      <c r="O3146">
        <v>0</v>
      </c>
      <c r="P3146">
        <v>249</v>
      </c>
      <c r="Q3146">
        <v>32</v>
      </c>
      <c r="R3146">
        <v>0</v>
      </c>
      <c r="S3146">
        <v>0</v>
      </c>
      <c r="T3146">
        <v>0</v>
      </c>
      <c r="U3146">
        <v>281</v>
      </c>
      <c r="V3146">
        <v>281</v>
      </c>
      <c r="W3146">
        <v>0</v>
      </c>
      <c r="X3146" t="s">
        <v>60</v>
      </c>
      <c r="Y3146">
        <v>77.84</v>
      </c>
      <c r="Z3146">
        <v>9.82</v>
      </c>
      <c r="AA3146" t="s">
        <v>61</v>
      </c>
      <c r="AB3146" t="s">
        <v>56</v>
      </c>
      <c r="AC3146">
        <v>8650</v>
      </c>
      <c r="AK3146">
        <v>32</v>
      </c>
      <c r="AL3146">
        <v>0</v>
      </c>
      <c r="AT3146">
        <v>281</v>
      </c>
      <c r="AZ3146">
        <v>249</v>
      </c>
      <c r="BC3146">
        <v>32</v>
      </c>
    </row>
    <row r="3147" spans="1:55" x14ac:dyDescent="0.25">
      <c r="A3147" t="s">
        <v>54</v>
      </c>
      <c r="B3147">
        <v>110027</v>
      </c>
      <c r="C3147" t="s">
        <v>55</v>
      </c>
      <c r="D3147" t="s">
        <v>56</v>
      </c>
      <c r="E3147" s="1">
        <v>45981</v>
      </c>
      <c r="F3147" t="s">
        <v>3669</v>
      </c>
      <c r="G3147" t="s">
        <v>67</v>
      </c>
      <c r="J3147" s="3">
        <v>45981.924305555556</v>
      </c>
      <c r="K3147" t="s">
        <v>5760</v>
      </c>
      <c r="L3147" t="s">
        <v>59</v>
      </c>
      <c r="M3147">
        <v>198</v>
      </c>
      <c r="N3147">
        <v>-24</v>
      </c>
      <c r="O3147">
        <v>0</v>
      </c>
      <c r="P3147">
        <v>174</v>
      </c>
      <c r="Q3147">
        <v>0</v>
      </c>
      <c r="R3147">
        <v>8.6999999999999993</v>
      </c>
      <c r="S3147">
        <v>0.3</v>
      </c>
      <c r="T3147">
        <v>0</v>
      </c>
      <c r="U3147">
        <v>183</v>
      </c>
      <c r="V3147">
        <v>183</v>
      </c>
      <c r="W3147">
        <v>0</v>
      </c>
      <c r="X3147" t="s">
        <v>213</v>
      </c>
      <c r="Y3147">
        <v>47.48</v>
      </c>
      <c r="Z3147">
        <v>3.92</v>
      </c>
      <c r="AA3147" t="s">
        <v>69</v>
      </c>
      <c r="AE3147" t="s">
        <v>832</v>
      </c>
      <c r="AF3147" t="s">
        <v>833</v>
      </c>
      <c r="AG3147">
        <v>9315705639</v>
      </c>
      <c r="AK3147">
        <v>0</v>
      </c>
      <c r="AL3147">
        <v>0</v>
      </c>
      <c r="AO3147">
        <v>183</v>
      </c>
      <c r="AV3147">
        <v>174</v>
      </c>
      <c r="AW3147">
        <v>4.3499999999999996</v>
      </c>
      <c r="AX3147">
        <v>174</v>
      </c>
      <c r="AY3147">
        <v>4.3499999999999996</v>
      </c>
      <c r="AZ3147">
        <v>174</v>
      </c>
    </row>
    <row r="3148" spans="1:55" x14ac:dyDescent="0.25">
      <c r="A3148" t="s">
        <v>54</v>
      </c>
      <c r="B3148">
        <v>110027</v>
      </c>
      <c r="C3148" t="s">
        <v>55</v>
      </c>
      <c r="D3148" t="s">
        <v>56</v>
      </c>
      <c r="E3148" s="1">
        <v>45981</v>
      </c>
      <c r="F3148" t="s">
        <v>3670</v>
      </c>
      <c r="G3148" t="s">
        <v>58</v>
      </c>
      <c r="H3148">
        <v>7502281557</v>
      </c>
      <c r="I3148">
        <v>18528960</v>
      </c>
      <c r="J3148" s="3">
        <v>45981.930555555555</v>
      </c>
      <c r="K3148" t="s">
        <v>5760</v>
      </c>
      <c r="L3148" t="s">
        <v>59</v>
      </c>
      <c r="M3148">
        <v>558</v>
      </c>
      <c r="N3148">
        <v>-279</v>
      </c>
      <c r="O3148">
        <v>0</v>
      </c>
      <c r="P3148">
        <v>279</v>
      </c>
      <c r="Q3148">
        <v>32</v>
      </c>
      <c r="R3148">
        <v>0</v>
      </c>
      <c r="S3148">
        <v>0</v>
      </c>
      <c r="T3148">
        <v>0</v>
      </c>
      <c r="U3148">
        <v>311</v>
      </c>
      <c r="V3148">
        <v>311</v>
      </c>
      <c r="W3148">
        <v>0</v>
      </c>
      <c r="X3148" t="s">
        <v>60</v>
      </c>
      <c r="Y3148">
        <v>78.22</v>
      </c>
      <c r="Z3148">
        <v>3.92</v>
      </c>
      <c r="AA3148" t="s">
        <v>61</v>
      </c>
      <c r="AB3148" t="s">
        <v>56</v>
      </c>
      <c r="AC3148">
        <v>1557</v>
      </c>
      <c r="AK3148">
        <v>32</v>
      </c>
      <c r="AL3148">
        <v>0</v>
      </c>
      <c r="AT3148">
        <v>311</v>
      </c>
      <c r="AZ3148">
        <v>279</v>
      </c>
      <c r="BC3148">
        <v>32</v>
      </c>
    </row>
    <row r="3149" spans="1:55" x14ac:dyDescent="0.25">
      <c r="A3149" t="s">
        <v>54</v>
      </c>
      <c r="B3149">
        <v>110027</v>
      </c>
      <c r="C3149" t="s">
        <v>55</v>
      </c>
      <c r="D3149" t="s">
        <v>56</v>
      </c>
      <c r="E3149" s="1">
        <v>45981</v>
      </c>
      <c r="F3149" t="s">
        <v>3671</v>
      </c>
      <c r="G3149" t="s">
        <v>63</v>
      </c>
      <c r="H3149" s="4">
        <v>222627000000000</v>
      </c>
      <c r="I3149">
        <v>29811</v>
      </c>
      <c r="J3149" s="3">
        <v>45981.930555555555</v>
      </c>
      <c r="K3149" t="s">
        <v>5760</v>
      </c>
      <c r="L3149" t="s">
        <v>59</v>
      </c>
      <c r="M3149">
        <v>352.28</v>
      </c>
      <c r="N3149">
        <v>-93.75</v>
      </c>
      <c r="O3149">
        <v>0</v>
      </c>
      <c r="P3149">
        <v>258.52999999999997</v>
      </c>
      <c r="Q3149">
        <v>32</v>
      </c>
      <c r="R3149">
        <v>0</v>
      </c>
      <c r="S3149">
        <v>0.47</v>
      </c>
      <c r="T3149">
        <v>0</v>
      </c>
      <c r="U3149">
        <v>291</v>
      </c>
      <c r="V3149">
        <v>291</v>
      </c>
      <c r="W3149">
        <v>0</v>
      </c>
      <c r="X3149" t="s">
        <v>64</v>
      </c>
      <c r="Y3149">
        <v>74.63</v>
      </c>
      <c r="Z3149">
        <v>6.85</v>
      </c>
      <c r="AA3149" t="s">
        <v>65</v>
      </c>
      <c r="AB3149" t="s">
        <v>56</v>
      </c>
      <c r="AC3149">
        <v>6862</v>
      </c>
      <c r="AK3149">
        <v>32</v>
      </c>
      <c r="AL3149">
        <v>0</v>
      </c>
      <c r="AS3149">
        <v>291</v>
      </c>
      <c r="AZ3149">
        <v>258.52999999999997</v>
      </c>
      <c r="BB3149">
        <v>32</v>
      </c>
    </row>
    <row r="3150" spans="1:55" x14ac:dyDescent="0.25">
      <c r="A3150" t="s">
        <v>54</v>
      </c>
      <c r="B3150">
        <v>110027</v>
      </c>
      <c r="C3150" t="s">
        <v>55</v>
      </c>
      <c r="D3150" t="s">
        <v>56</v>
      </c>
      <c r="E3150" s="1">
        <v>45981</v>
      </c>
      <c r="F3150" t="s">
        <v>3672</v>
      </c>
      <c r="G3150" t="s">
        <v>58</v>
      </c>
      <c r="H3150">
        <v>7484091594</v>
      </c>
      <c r="I3150">
        <v>18528960</v>
      </c>
      <c r="J3150" s="3">
        <v>45981.934027777781</v>
      </c>
      <c r="K3150" t="s">
        <v>5760</v>
      </c>
      <c r="L3150" t="s">
        <v>59</v>
      </c>
      <c r="M3150">
        <v>449</v>
      </c>
      <c r="N3150">
        <v>-100</v>
      </c>
      <c r="O3150">
        <v>0</v>
      </c>
      <c r="P3150">
        <v>349</v>
      </c>
      <c r="Q3150">
        <v>32</v>
      </c>
      <c r="R3150">
        <v>0</v>
      </c>
      <c r="S3150">
        <v>0</v>
      </c>
      <c r="T3150">
        <v>0</v>
      </c>
      <c r="U3150">
        <v>381</v>
      </c>
      <c r="V3150">
        <v>381</v>
      </c>
      <c r="W3150">
        <v>0</v>
      </c>
      <c r="X3150" t="s">
        <v>60</v>
      </c>
      <c r="Y3150">
        <v>82.07</v>
      </c>
      <c r="Z3150">
        <v>9.82</v>
      </c>
      <c r="AA3150" t="s">
        <v>61</v>
      </c>
      <c r="AB3150" t="s">
        <v>56</v>
      </c>
      <c r="AC3150">
        <v>1594</v>
      </c>
      <c r="AK3150">
        <v>32</v>
      </c>
      <c r="AL3150">
        <v>0</v>
      </c>
      <c r="AT3150">
        <v>381</v>
      </c>
      <c r="AZ3150">
        <v>349</v>
      </c>
      <c r="BC3150">
        <v>32</v>
      </c>
    </row>
    <row r="3151" spans="1:55" x14ac:dyDescent="0.25">
      <c r="A3151" t="s">
        <v>54</v>
      </c>
      <c r="B3151">
        <v>110027</v>
      </c>
      <c r="C3151" t="s">
        <v>55</v>
      </c>
      <c r="D3151" t="s">
        <v>56</v>
      </c>
      <c r="E3151" s="1">
        <v>45981</v>
      </c>
      <c r="F3151" t="s">
        <v>3673</v>
      </c>
      <c r="G3151" t="s">
        <v>58</v>
      </c>
      <c r="H3151">
        <v>7502448047</v>
      </c>
      <c r="I3151">
        <v>18528960</v>
      </c>
      <c r="J3151" s="3">
        <v>45981.936805555553</v>
      </c>
      <c r="K3151" t="s">
        <v>5760</v>
      </c>
      <c r="L3151" t="s">
        <v>59</v>
      </c>
      <c r="M3151">
        <v>668</v>
      </c>
      <c r="N3151">
        <v>-274.5</v>
      </c>
      <c r="O3151">
        <v>0</v>
      </c>
      <c r="P3151">
        <v>393.5</v>
      </c>
      <c r="Q3151">
        <v>32</v>
      </c>
      <c r="R3151">
        <v>0</v>
      </c>
      <c r="S3151">
        <v>0</v>
      </c>
      <c r="T3151">
        <v>0</v>
      </c>
      <c r="U3151">
        <v>425.5</v>
      </c>
      <c r="V3151">
        <v>425.5</v>
      </c>
      <c r="W3151">
        <v>0</v>
      </c>
      <c r="X3151" t="s">
        <v>60</v>
      </c>
      <c r="Y3151">
        <v>110.49</v>
      </c>
      <c r="Z3151">
        <v>4.76</v>
      </c>
      <c r="AA3151" t="s">
        <v>61</v>
      </c>
      <c r="AB3151" t="s">
        <v>56</v>
      </c>
      <c r="AC3151">
        <v>8047</v>
      </c>
      <c r="AK3151">
        <v>32</v>
      </c>
      <c r="AL3151">
        <v>0</v>
      </c>
      <c r="AT3151">
        <v>425.5</v>
      </c>
      <c r="AZ3151">
        <v>393.5</v>
      </c>
      <c r="BC3151">
        <v>32</v>
      </c>
    </row>
    <row r="3152" spans="1:55" x14ac:dyDescent="0.25">
      <c r="A3152" t="s">
        <v>54</v>
      </c>
      <c r="B3152">
        <v>110027</v>
      </c>
      <c r="C3152" t="s">
        <v>55</v>
      </c>
      <c r="D3152" t="s">
        <v>56</v>
      </c>
      <c r="E3152" s="1">
        <v>45981</v>
      </c>
      <c r="F3152" t="s">
        <v>3674</v>
      </c>
      <c r="G3152" t="s">
        <v>58</v>
      </c>
      <c r="H3152">
        <v>7500470271</v>
      </c>
      <c r="I3152">
        <v>18528960</v>
      </c>
      <c r="J3152" s="3">
        <v>45981.938888888886</v>
      </c>
      <c r="K3152" t="s">
        <v>5760</v>
      </c>
      <c r="L3152" t="s">
        <v>59</v>
      </c>
      <c r="M3152">
        <v>267</v>
      </c>
      <c r="N3152">
        <v>-100</v>
      </c>
      <c r="O3152">
        <v>0</v>
      </c>
      <c r="P3152">
        <v>167</v>
      </c>
      <c r="Q3152">
        <v>32</v>
      </c>
      <c r="R3152">
        <v>0</v>
      </c>
      <c r="S3152">
        <v>0</v>
      </c>
      <c r="T3152">
        <v>0</v>
      </c>
      <c r="U3152">
        <v>199</v>
      </c>
      <c r="V3152">
        <v>199</v>
      </c>
      <c r="W3152">
        <v>0</v>
      </c>
      <c r="X3152" t="s">
        <v>60</v>
      </c>
      <c r="Y3152">
        <v>53.98</v>
      </c>
      <c r="Z3152">
        <v>7.05</v>
      </c>
      <c r="AA3152" t="s">
        <v>61</v>
      </c>
      <c r="AB3152" t="s">
        <v>56</v>
      </c>
      <c r="AC3152">
        <v>271</v>
      </c>
      <c r="AK3152">
        <v>32</v>
      </c>
      <c r="AL3152">
        <v>0</v>
      </c>
      <c r="AT3152">
        <v>199</v>
      </c>
      <c r="AZ3152">
        <v>167</v>
      </c>
      <c r="BC3152">
        <v>32</v>
      </c>
    </row>
    <row r="3153" spans="1:55" x14ac:dyDescent="0.25">
      <c r="A3153" t="s">
        <v>54</v>
      </c>
      <c r="B3153">
        <v>110027</v>
      </c>
      <c r="C3153" t="s">
        <v>55</v>
      </c>
      <c r="D3153" t="s">
        <v>56</v>
      </c>
      <c r="E3153" s="1">
        <v>45981</v>
      </c>
      <c r="F3153" t="s">
        <v>3675</v>
      </c>
      <c r="G3153" t="s">
        <v>67</v>
      </c>
      <c r="J3153" s="3">
        <v>45981.943055555559</v>
      </c>
      <c r="K3153" t="s">
        <v>5760</v>
      </c>
      <c r="L3153" t="s">
        <v>59</v>
      </c>
      <c r="M3153">
        <v>189</v>
      </c>
      <c r="N3153">
        <v>-52.92</v>
      </c>
      <c r="O3153">
        <v>0</v>
      </c>
      <c r="P3153">
        <v>136.08000000000001</v>
      </c>
      <c r="Q3153">
        <v>0</v>
      </c>
      <c r="R3153">
        <v>6.8</v>
      </c>
      <c r="S3153">
        <v>0.12</v>
      </c>
      <c r="T3153">
        <v>0</v>
      </c>
      <c r="U3153">
        <v>143</v>
      </c>
      <c r="V3153">
        <v>143</v>
      </c>
      <c r="W3153">
        <v>0</v>
      </c>
      <c r="X3153" t="s">
        <v>73</v>
      </c>
      <c r="Y3153">
        <v>47.67</v>
      </c>
      <c r="Z3153">
        <v>1.96</v>
      </c>
      <c r="AA3153" t="s">
        <v>74</v>
      </c>
      <c r="AB3153" t="s">
        <v>75</v>
      </c>
      <c r="AE3153" t="s">
        <v>2307</v>
      </c>
      <c r="AF3153" t="s">
        <v>2308</v>
      </c>
      <c r="AG3153">
        <v>9971758569</v>
      </c>
      <c r="AK3153">
        <v>0</v>
      </c>
      <c r="AL3153">
        <v>0</v>
      </c>
      <c r="AM3153">
        <v>143</v>
      </c>
      <c r="AV3153">
        <v>136.08000000000001</v>
      </c>
      <c r="AW3153">
        <v>3.4</v>
      </c>
      <c r="AX3153">
        <v>136.08000000000001</v>
      </c>
      <c r="AY3153">
        <v>3.4</v>
      </c>
      <c r="AZ3153">
        <v>136.08000000000001</v>
      </c>
    </row>
    <row r="3154" spans="1:55" x14ac:dyDescent="0.25">
      <c r="A3154" t="s">
        <v>54</v>
      </c>
      <c r="B3154">
        <v>110027</v>
      </c>
      <c r="C3154" t="s">
        <v>55</v>
      </c>
      <c r="D3154" t="s">
        <v>56</v>
      </c>
      <c r="E3154" s="1">
        <v>45981</v>
      </c>
      <c r="F3154" t="s">
        <v>3676</v>
      </c>
      <c r="G3154" t="s">
        <v>58</v>
      </c>
      <c r="H3154">
        <v>7502212439</v>
      </c>
      <c r="I3154">
        <v>18528960</v>
      </c>
      <c r="J3154" s="3">
        <v>45981.946527777778</v>
      </c>
      <c r="K3154" t="s">
        <v>5760</v>
      </c>
      <c r="L3154" t="s">
        <v>59</v>
      </c>
      <c r="M3154">
        <v>219</v>
      </c>
      <c r="N3154">
        <v>-100</v>
      </c>
      <c r="O3154">
        <v>0</v>
      </c>
      <c r="P3154">
        <v>119</v>
      </c>
      <c r="Q3154">
        <v>32</v>
      </c>
      <c r="R3154">
        <v>0</v>
      </c>
      <c r="S3154">
        <v>0</v>
      </c>
      <c r="T3154">
        <v>0</v>
      </c>
      <c r="U3154">
        <v>151</v>
      </c>
      <c r="V3154">
        <v>151</v>
      </c>
      <c r="W3154">
        <v>0</v>
      </c>
      <c r="X3154" t="s">
        <v>60</v>
      </c>
      <c r="Y3154">
        <v>37.82</v>
      </c>
      <c r="Z3154">
        <v>4.76</v>
      </c>
      <c r="AA3154" t="s">
        <v>61</v>
      </c>
      <c r="AB3154" t="s">
        <v>56</v>
      </c>
      <c r="AC3154">
        <v>2439</v>
      </c>
      <c r="AK3154">
        <v>32</v>
      </c>
      <c r="AL3154">
        <v>0</v>
      </c>
      <c r="AT3154">
        <v>151</v>
      </c>
      <c r="AZ3154">
        <v>119</v>
      </c>
      <c r="BC3154">
        <v>32</v>
      </c>
    </row>
    <row r="3155" spans="1:55" x14ac:dyDescent="0.25">
      <c r="A3155" t="s">
        <v>54</v>
      </c>
      <c r="B3155">
        <v>110027</v>
      </c>
      <c r="C3155" t="s">
        <v>55</v>
      </c>
      <c r="D3155" t="s">
        <v>56</v>
      </c>
      <c r="E3155" s="1">
        <v>45981</v>
      </c>
      <c r="F3155" t="s">
        <v>3677</v>
      </c>
      <c r="G3155" t="s">
        <v>58</v>
      </c>
      <c r="H3155">
        <v>7496889730</v>
      </c>
      <c r="I3155">
        <v>18528960</v>
      </c>
      <c r="J3155" s="3">
        <v>45981.947222222225</v>
      </c>
      <c r="K3155" t="s">
        <v>5760</v>
      </c>
      <c r="L3155" t="s">
        <v>59</v>
      </c>
      <c r="M3155">
        <v>597</v>
      </c>
      <c r="N3155">
        <v>-248.9</v>
      </c>
      <c r="O3155">
        <v>0</v>
      </c>
      <c r="P3155">
        <v>348.1</v>
      </c>
      <c r="Q3155">
        <v>32</v>
      </c>
      <c r="R3155">
        <v>0</v>
      </c>
      <c r="S3155">
        <v>0</v>
      </c>
      <c r="T3155">
        <v>0</v>
      </c>
      <c r="U3155">
        <v>380.1</v>
      </c>
      <c r="V3155">
        <v>380.1</v>
      </c>
      <c r="W3155">
        <v>0</v>
      </c>
      <c r="X3155" t="s">
        <v>60</v>
      </c>
      <c r="Y3155">
        <v>106.6</v>
      </c>
      <c r="Z3155">
        <v>9.75</v>
      </c>
      <c r="AA3155" t="s">
        <v>61</v>
      </c>
      <c r="AB3155" t="s">
        <v>56</v>
      </c>
      <c r="AC3155">
        <v>9730</v>
      </c>
      <c r="AK3155">
        <v>32</v>
      </c>
      <c r="AL3155">
        <v>0</v>
      </c>
      <c r="AT3155">
        <v>380.1</v>
      </c>
      <c r="AZ3155">
        <v>348.1</v>
      </c>
      <c r="BC3155">
        <v>32</v>
      </c>
    </row>
    <row r="3156" spans="1:55" x14ac:dyDescent="0.25">
      <c r="A3156" t="s">
        <v>54</v>
      </c>
      <c r="B3156">
        <v>110027</v>
      </c>
      <c r="C3156" t="s">
        <v>55</v>
      </c>
      <c r="D3156" t="s">
        <v>56</v>
      </c>
      <c r="E3156" s="1">
        <v>45981</v>
      </c>
      <c r="F3156" t="s">
        <v>3678</v>
      </c>
      <c r="G3156" t="s">
        <v>63</v>
      </c>
      <c r="H3156" s="4">
        <v>222629000000000</v>
      </c>
      <c r="I3156">
        <v>29811</v>
      </c>
      <c r="J3156" s="3">
        <v>45981.949305555558</v>
      </c>
      <c r="K3156" t="s">
        <v>5760</v>
      </c>
      <c r="L3156" t="s">
        <v>59</v>
      </c>
      <c r="M3156">
        <v>316</v>
      </c>
      <c r="N3156">
        <v>-80</v>
      </c>
      <c r="O3156">
        <v>0</v>
      </c>
      <c r="P3156">
        <v>236</v>
      </c>
      <c r="Q3156">
        <v>32</v>
      </c>
      <c r="R3156">
        <v>0</v>
      </c>
      <c r="S3156">
        <v>0</v>
      </c>
      <c r="T3156">
        <v>0</v>
      </c>
      <c r="U3156">
        <v>268</v>
      </c>
      <c r="V3156">
        <v>268</v>
      </c>
      <c r="W3156">
        <v>0</v>
      </c>
      <c r="X3156" t="s">
        <v>64</v>
      </c>
      <c r="Y3156">
        <v>61.98</v>
      </c>
      <c r="Z3156">
        <v>7.84</v>
      </c>
      <c r="AA3156" t="s">
        <v>65</v>
      </c>
      <c r="AB3156" t="s">
        <v>56</v>
      </c>
      <c r="AC3156">
        <v>8501</v>
      </c>
      <c r="AK3156">
        <v>32</v>
      </c>
      <c r="AL3156">
        <v>0</v>
      </c>
      <c r="AS3156">
        <v>268</v>
      </c>
      <c r="AZ3156">
        <v>236</v>
      </c>
      <c r="BB3156">
        <v>32</v>
      </c>
    </row>
    <row r="3157" spans="1:55" x14ac:dyDescent="0.25">
      <c r="A3157" t="s">
        <v>54</v>
      </c>
      <c r="B3157">
        <v>110027</v>
      </c>
      <c r="C3157" t="s">
        <v>55</v>
      </c>
      <c r="D3157" t="s">
        <v>56</v>
      </c>
      <c r="E3157" s="1">
        <v>45981</v>
      </c>
      <c r="F3157" t="s">
        <v>3679</v>
      </c>
      <c r="G3157" t="s">
        <v>63</v>
      </c>
      <c r="H3157" s="4">
        <v>222629000000000</v>
      </c>
      <c r="I3157">
        <v>29811</v>
      </c>
      <c r="J3157" s="3">
        <v>45981.949305555558</v>
      </c>
      <c r="K3157" t="s">
        <v>5760</v>
      </c>
      <c r="L3157" t="s">
        <v>59</v>
      </c>
      <c r="M3157">
        <v>425</v>
      </c>
      <c r="N3157">
        <v>-50</v>
      </c>
      <c r="O3157">
        <v>0</v>
      </c>
      <c r="P3157">
        <v>375</v>
      </c>
      <c r="Q3157">
        <v>32</v>
      </c>
      <c r="R3157">
        <v>0</v>
      </c>
      <c r="S3157">
        <v>0</v>
      </c>
      <c r="T3157">
        <v>0</v>
      </c>
      <c r="U3157">
        <v>407</v>
      </c>
      <c r="V3157">
        <v>407</v>
      </c>
      <c r="W3157">
        <v>0</v>
      </c>
      <c r="X3157" t="s">
        <v>64</v>
      </c>
      <c r="Y3157">
        <v>80.73</v>
      </c>
      <c r="Z3157">
        <v>4.43</v>
      </c>
      <c r="AA3157" t="s">
        <v>65</v>
      </c>
      <c r="AB3157" t="s">
        <v>56</v>
      </c>
      <c r="AC3157">
        <v>6231</v>
      </c>
      <c r="AK3157">
        <v>32</v>
      </c>
      <c r="AL3157">
        <v>0</v>
      </c>
      <c r="AS3157">
        <v>407</v>
      </c>
      <c r="AZ3157">
        <v>375</v>
      </c>
      <c r="BB3157">
        <v>32</v>
      </c>
    </row>
    <row r="3158" spans="1:55" x14ac:dyDescent="0.25">
      <c r="A3158" t="s">
        <v>54</v>
      </c>
      <c r="B3158">
        <v>110027</v>
      </c>
      <c r="C3158" t="s">
        <v>55</v>
      </c>
      <c r="D3158" t="s">
        <v>56</v>
      </c>
      <c r="E3158" s="1">
        <v>45981</v>
      </c>
      <c r="F3158" t="s">
        <v>3680</v>
      </c>
      <c r="G3158" t="s">
        <v>67</v>
      </c>
      <c r="J3158" s="3">
        <v>45981.959722222222</v>
      </c>
      <c r="K3158" t="s">
        <v>5760</v>
      </c>
      <c r="L3158" t="s">
        <v>59</v>
      </c>
      <c r="M3158">
        <v>567.17999999999995</v>
      </c>
      <c r="N3158">
        <v>0</v>
      </c>
      <c r="O3158">
        <v>0</v>
      </c>
      <c r="P3158">
        <v>567.17999999999995</v>
      </c>
      <c r="Q3158">
        <v>0</v>
      </c>
      <c r="R3158">
        <v>28.36</v>
      </c>
      <c r="S3158">
        <v>0.46</v>
      </c>
      <c r="T3158">
        <v>0</v>
      </c>
      <c r="U3158">
        <v>596</v>
      </c>
      <c r="V3158">
        <v>596</v>
      </c>
      <c r="W3158">
        <v>0</v>
      </c>
      <c r="X3158" t="s">
        <v>68</v>
      </c>
      <c r="Y3158">
        <v>166.54</v>
      </c>
      <c r="Z3158">
        <v>13.26</v>
      </c>
      <c r="AA3158" t="s">
        <v>74</v>
      </c>
      <c r="AB3158" t="s">
        <v>75</v>
      </c>
      <c r="AE3158" t="s">
        <v>89</v>
      </c>
      <c r="AF3158" t="s">
        <v>190</v>
      </c>
      <c r="AG3158">
        <v>8929758003</v>
      </c>
      <c r="AK3158">
        <v>0</v>
      </c>
      <c r="AL3158">
        <v>0</v>
      </c>
      <c r="AN3158">
        <v>596</v>
      </c>
      <c r="AV3158">
        <v>567.17999999999995</v>
      </c>
      <c r="AW3158">
        <v>14.18</v>
      </c>
      <c r="AX3158">
        <v>567.17999999999995</v>
      </c>
      <c r="AY3158">
        <v>14.18</v>
      </c>
      <c r="AZ3158">
        <v>567.17999999999995</v>
      </c>
    </row>
    <row r="3159" spans="1:55" x14ac:dyDescent="0.25">
      <c r="A3159" t="s">
        <v>54</v>
      </c>
      <c r="B3159">
        <v>110027</v>
      </c>
      <c r="C3159" t="s">
        <v>55</v>
      </c>
      <c r="D3159" t="s">
        <v>56</v>
      </c>
      <c r="E3159" s="1">
        <v>45981</v>
      </c>
      <c r="F3159" t="s">
        <v>3681</v>
      </c>
      <c r="G3159" t="s">
        <v>63</v>
      </c>
      <c r="H3159" s="4">
        <v>222630000000000</v>
      </c>
      <c r="I3159">
        <v>29811</v>
      </c>
      <c r="J3159" s="3">
        <v>45981.961805555555</v>
      </c>
      <c r="K3159" t="s">
        <v>5760</v>
      </c>
      <c r="L3159" t="s">
        <v>59</v>
      </c>
      <c r="M3159">
        <v>348</v>
      </c>
      <c r="N3159">
        <v>-93.75</v>
      </c>
      <c r="O3159">
        <v>0</v>
      </c>
      <c r="P3159">
        <v>254.25</v>
      </c>
      <c r="Q3159">
        <v>32</v>
      </c>
      <c r="R3159">
        <v>0</v>
      </c>
      <c r="S3159">
        <v>-0.25</v>
      </c>
      <c r="T3159">
        <v>0</v>
      </c>
      <c r="U3159">
        <v>286</v>
      </c>
      <c r="V3159">
        <v>286</v>
      </c>
      <c r="W3159">
        <v>0</v>
      </c>
      <c r="X3159" t="s">
        <v>64</v>
      </c>
      <c r="Y3159">
        <v>74.83</v>
      </c>
      <c r="Z3159">
        <v>8.91</v>
      </c>
      <c r="AA3159" t="s">
        <v>65</v>
      </c>
      <c r="AB3159" t="s">
        <v>56</v>
      </c>
      <c r="AC3159">
        <v>3665</v>
      </c>
      <c r="AK3159">
        <v>32</v>
      </c>
      <c r="AL3159">
        <v>0</v>
      </c>
      <c r="AS3159">
        <v>286</v>
      </c>
      <c r="AZ3159">
        <v>254.25</v>
      </c>
      <c r="BB3159">
        <v>32</v>
      </c>
    </row>
    <row r="3160" spans="1:55" x14ac:dyDescent="0.25">
      <c r="A3160" t="s">
        <v>54</v>
      </c>
      <c r="B3160">
        <v>110027</v>
      </c>
      <c r="C3160" t="s">
        <v>55</v>
      </c>
      <c r="D3160" t="s">
        <v>56</v>
      </c>
      <c r="E3160" s="1">
        <v>45981</v>
      </c>
      <c r="F3160" t="s">
        <v>3682</v>
      </c>
      <c r="G3160" t="s">
        <v>58</v>
      </c>
      <c r="H3160">
        <v>7503359661</v>
      </c>
      <c r="I3160">
        <v>18528960</v>
      </c>
      <c r="J3160" s="3">
        <v>45981.963888888888</v>
      </c>
      <c r="K3160" t="s">
        <v>5760</v>
      </c>
      <c r="L3160" t="s">
        <v>59</v>
      </c>
      <c r="M3160">
        <v>289</v>
      </c>
      <c r="N3160">
        <v>-100</v>
      </c>
      <c r="O3160">
        <v>0</v>
      </c>
      <c r="P3160">
        <v>189</v>
      </c>
      <c r="Q3160">
        <v>32</v>
      </c>
      <c r="R3160">
        <v>0</v>
      </c>
      <c r="S3160">
        <v>0</v>
      </c>
      <c r="T3160">
        <v>0</v>
      </c>
      <c r="U3160">
        <v>221</v>
      </c>
      <c r="V3160">
        <v>221</v>
      </c>
      <c r="W3160">
        <v>0</v>
      </c>
      <c r="X3160" t="s">
        <v>60</v>
      </c>
      <c r="Y3160">
        <v>59.84</v>
      </c>
      <c r="Z3160">
        <v>4.99</v>
      </c>
      <c r="AA3160" t="s">
        <v>61</v>
      </c>
      <c r="AB3160" t="s">
        <v>56</v>
      </c>
      <c r="AC3160">
        <v>9661</v>
      </c>
      <c r="AK3160">
        <v>32</v>
      </c>
      <c r="AL3160">
        <v>0</v>
      </c>
      <c r="AT3160">
        <v>221</v>
      </c>
      <c r="AZ3160">
        <v>189</v>
      </c>
      <c r="BC3160">
        <v>32</v>
      </c>
    </row>
    <row r="3161" spans="1:55" x14ac:dyDescent="0.25">
      <c r="A3161" t="s">
        <v>54</v>
      </c>
      <c r="B3161">
        <v>110027</v>
      </c>
      <c r="C3161" t="s">
        <v>55</v>
      </c>
      <c r="D3161" t="s">
        <v>56</v>
      </c>
      <c r="E3161" s="1">
        <v>45981</v>
      </c>
      <c r="F3161" t="s">
        <v>3683</v>
      </c>
      <c r="G3161" t="s">
        <v>67</v>
      </c>
      <c r="J3161" s="3">
        <v>45981.966666666667</v>
      </c>
      <c r="K3161" t="s">
        <v>5760</v>
      </c>
      <c r="L3161" t="s">
        <v>59</v>
      </c>
      <c r="M3161">
        <v>189</v>
      </c>
      <c r="N3161">
        <v>0</v>
      </c>
      <c r="O3161">
        <v>0</v>
      </c>
      <c r="P3161">
        <v>189</v>
      </c>
      <c r="Q3161">
        <v>0</v>
      </c>
      <c r="R3161">
        <v>9.4600000000000009</v>
      </c>
      <c r="S3161">
        <v>-0.46</v>
      </c>
      <c r="T3161">
        <v>0</v>
      </c>
      <c r="U3161">
        <v>198</v>
      </c>
      <c r="V3161">
        <v>198</v>
      </c>
      <c r="W3161">
        <v>0</v>
      </c>
      <c r="X3161" t="s">
        <v>68</v>
      </c>
      <c r="Y3161">
        <v>48.02</v>
      </c>
      <c r="Z3161">
        <v>8.0500000000000007</v>
      </c>
      <c r="AA3161" t="s">
        <v>74</v>
      </c>
      <c r="AB3161" t="s">
        <v>75</v>
      </c>
      <c r="AE3161" t="s">
        <v>730</v>
      </c>
      <c r="AF3161" t="s">
        <v>731</v>
      </c>
      <c r="AG3161">
        <v>9999777722</v>
      </c>
      <c r="AK3161">
        <v>0</v>
      </c>
      <c r="AL3161">
        <v>0</v>
      </c>
      <c r="AN3161">
        <v>198</v>
      </c>
      <c r="AV3161">
        <v>189</v>
      </c>
      <c r="AW3161">
        <v>4.7300000000000004</v>
      </c>
      <c r="AX3161">
        <v>189</v>
      </c>
      <c r="AY3161">
        <v>4.7300000000000004</v>
      </c>
      <c r="AZ3161">
        <v>189</v>
      </c>
    </row>
    <row r="3162" spans="1:55" x14ac:dyDescent="0.25">
      <c r="A3162" t="s">
        <v>54</v>
      </c>
      <c r="B3162">
        <v>110027</v>
      </c>
      <c r="C3162" t="s">
        <v>55</v>
      </c>
      <c r="D3162" t="s">
        <v>56</v>
      </c>
      <c r="E3162" s="1">
        <v>45981</v>
      </c>
      <c r="F3162" t="s">
        <v>3684</v>
      </c>
      <c r="G3162" t="s">
        <v>67</v>
      </c>
      <c r="J3162" s="3">
        <v>45981.966666666667</v>
      </c>
      <c r="K3162" t="s">
        <v>5760</v>
      </c>
      <c r="L3162" t="s">
        <v>59</v>
      </c>
      <c r="M3162">
        <v>79</v>
      </c>
      <c r="N3162">
        <v>0</v>
      </c>
      <c r="O3162">
        <v>0</v>
      </c>
      <c r="P3162">
        <v>79</v>
      </c>
      <c r="Q3162">
        <v>0</v>
      </c>
      <c r="R3162">
        <v>3.96</v>
      </c>
      <c r="S3162">
        <v>0.04</v>
      </c>
      <c r="T3162">
        <v>0</v>
      </c>
      <c r="U3162">
        <v>83</v>
      </c>
      <c r="V3162">
        <v>83</v>
      </c>
      <c r="W3162">
        <v>0</v>
      </c>
      <c r="X3162" t="s">
        <v>68</v>
      </c>
      <c r="Y3162">
        <v>19.5</v>
      </c>
      <c r="Z3162">
        <v>1.96</v>
      </c>
      <c r="AA3162" t="s">
        <v>74</v>
      </c>
      <c r="AB3162" t="s">
        <v>75</v>
      </c>
      <c r="AE3162" t="s">
        <v>730</v>
      </c>
      <c r="AF3162" t="s">
        <v>731</v>
      </c>
      <c r="AG3162">
        <v>9999777722</v>
      </c>
      <c r="AK3162">
        <v>0</v>
      </c>
      <c r="AL3162">
        <v>0</v>
      </c>
      <c r="AN3162">
        <v>83</v>
      </c>
      <c r="AV3162">
        <v>79</v>
      </c>
      <c r="AW3162">
        <v>1.98</v>
      </c>
      <c r="AX3162">
        <v>79</v>
      </c>
      <c r="AY3162">
        <v>1.98</v>
      </c>
      <c r="AZ3162">
        <v>79</v>
      </c>
    </row>
    <row r="3163" spans="1:55" x14ac:dyDescent="0.25">
      <c r="A3163" t="s">
        <v>54</v>
      </c>
      <c r="B3163">
        <v>110027</v>
      </c>
      <c r="C3163" t="s">
        <v>55</v>
      </c>
      <c r="D3163" t="s">
        <v>56</v>
      </c>
      <c r="E3163" s="1">
        <v>45981</v>
      </c>
      <c r="F3163" t="s">
        <v>3685</v>
      </c>
      <c r="G3163" t="s">
        <v>63</v>
      </c>
      <c r="H3163" s="4">
        <v>222630000000000</v>
      </c>
      <c r="I3163">
        <v>29811</v>
      </c>
      <c r="J3163" s="3">
        <v>45981.96875</v>
      </c>
      <c r="K3163" t="s">
        <v>5760</v>
      </c>
      <c r="L3163" t="s">
        <v>59</v>
      </c>
      <c r="M3163">
        <v>737</v>
      </c>
      <c r="N3163">
        <v>-93.74</v>
      </c>
      <c r="O3163">
        <v>0</v>
      </c>
      <c r="P3163">
        <v>643.26</v>
      </c>
      <c r="Q3163">
        <v>32</v>
      </c>
      <c r="R3163">
        <v>0</v>
      </c>
      <c r="S3163">
        <v>-0.26</v>
      </c>
      <c r="T3163">
        <v>0</v>
      </c>
      <c r="U3163">
        <v>675</v>
      </c>
      <c r="V3163">
        <v>675</v>
      </c>
      <c r="W3163">
        <v>0</v>
      </c>
      <c r="X3163" t="s">
        <v>64</v>
      </c>
      <c r="Y3163">
        <v>159.83000000000001</v>
      </c>
      <c r="Z3163">
        <v>18.190000000000001</v>
      </c>
      <c r="AA3163" t="s">
        <v>65</v>
      </c>
      <c r="AB3163" t="s">
        <v>56</v>
      </c>
      <c r="AC3163">
        <v>5640</v>
      </c>
      <c r="AK3163">
        <v>32</v>
      </c>
      <c r="AL3163">
        <v>0</v>
      </c>
      <c r="AS3163">
        <v>675</v>
      </c>
      <c r="AZ3163">
        <v>643.26</v>
      </c>
      <c r="BB3163">
        <v>32</v>
      </c>
    </row>
    <row r="3164" spans="1:55" x14ac:dyDescent="0.25">
      <c r="A3164" t="s">
        <v>54</v>
      </c>
      <c r="B3164">
        <v>110027</v>
      </c>
      <c r="C3164" t="s">
        <v>55</v>
      </c>
      <c r="D3164" t="s">
        <v>56</v>
      </c>
      <c r="E3164" s="1">
        <v>45981</v>
      </c>
      <c r="F3164" t="s">
        <v>3686</v>
      </c>
      <c r="G3164" t="s">
        <v>63</v>
      </c>
      <c r="H3164" s="4">
        <v>222630000000000</v>
      </c>
      <c r="I3164">
        <v>29811</v>
      </c>
      <c r="J3164" s="3">
        <v>45981.970833333333</v>
      </c>
      <c r="K3164" t="s">
        <v>5760</v>
      </c>
      <c r="L3164" t="s">
        <v>59</v>
      </c>
      <c r="M3164">
        <v>418</v>
      </c>
      <c r="N3164">
        <v>-93.75</v>
      </c>
      <c r="O3164">
        <v>0</v>
      </c>
      <c r="P3164">
        <v>324.25</v>
      </c>
      <c r="Q3164">
        <v>32</v>
      </c>
      <c r="R3164">
        <v>0</v>
      </c>
      <c r="S3164">
        <v>-0.25</v>
      </c>
      <c r="T3164">
        <v>0</v>
      </c>
      <c r="U3164">
        <v>356</v>
      </c>
      <c r="V3164">
        <v>356</v>
      </c>
      <c r="W3164">
        <v>0</v>
      </c>
      <c r="X3164" t="s">
        <v>64</v>
      </c>
      <c r="Y3164">
        <v>82.65</v>
      </c>
      <c r="Z3164">
        <v>7.64</v>
      </c>
      <c r="AA3164" t="s">
        <v>65</v>
      </c>
      <c r="AB3164" t="s">
        <v>56</v>
      </c>
      <c r="AC3164">
        <v>9184</v>
      </c>
      <c r="AK3164">
        <v>32</v>
      </c>
      <c r="AL3164">
        <v>0</v>
      </c>
      <c r="AS3164">
        <v>356</v>
      </c>
      <c r="AZ3164">
        <v>324.25</v>
      </c>
      <c r="BB3164">
        <v>32</v>
      </c>
    </row>
    <row r="3165" spans="1:55" x14ac:dyDescent="0.25">
      <c r="A3165" t="s">
        <v>54</v>
      </c>
      <c r="B3165">
        <v>110027</v>
      </c>
      <c r="C3165" t="s">
        <v>55</v>
      </c>
      <c r="D3165" t="s">
        <v>56</v>
      </c>
      <c r="E3165" s="1">
        <v>45981</v>
      </c>
      <c r="F3165" t="s">
        <v>3687</v>
      </c>
      <c r="G3165" t="s">
        <v>58</v>
      </c>
      <c r="H3165">
        <v>7503349520</v>
      </c>
      <c r="I3165">
        <v>18528960</v>
      </c>
      <c r="J3165" s="3">
        <v>45981.972916666666</v>
      </c>
      <c r="K3165" t="s">
        <v>5760</v>
      </c>
      <c r="L3165" t="s">
        <v>59</v>
      </c>
      <c r="M3165">
        <v>674</v>
      </c>
      <c r="N3165">
        <v>-75</v>
      </c>
      <c r="O3165">
        <v>0</v>
      </c>
      <c r="P3165">
        <v>599</v>
      </c>
      <c r="Q3165">
        <v>32</v>
      </c>
      <c r="R3165">
        <v>0</v>
      </c>
      <c r="S3165">
        <v>0</v>
      </c>
      <c r="T3165">
        <v>0</v>
      </c>
      <c r="U3165">
        <v>631</v>
      </c>
      <c r="V3165">
        <v>631</v>
      </c>
      <c r="W3165">
        <v>0</v>
      </c>
      <c r="X3165" t="s">
        <v>60</v>
      </c>
      <c r="Y3165">
        <v>149.62</v>
      </c>
      <c r="Z3165">
        <v>16.55</v>
      </c>
      <c r="AA3165" t="s">
        <v>61</v>
      </c>
      <c r="AB3165" t="s">
        <v>56</v>
      </c>
      <c r="AC3165">
        <v>9520</v>
      </c>
      <c r="AK3165">
        <v>32</v>
      </c>
      <c r="AL3165">
        <v>0</v>
      </c>
      <c r="AT3165">
        <v>631</v>
      </c>
      <c r="AZ3165">
        <v>599.01</v>
      </c>
      <c r="BC3165">
        <v>32</v>
      </c>
    </row>
    <row r="3166" spans="1:55" x14ac:dyDescent="0.25">
      <c r="A3166" t="s">
        <v>54</v>
      </c>
      <c r="B3166">
        <v>110027</v>
      </c>
      <c r="C3166" t="s">
        <v>55</v>
      </c>
      <c r="D3166" t="s">
        <v>56</v>
      </c>
      <c r="E3166" s="1">
        <v>45981</v>
      </c>
      <c r="F3166" t="s">
        <v>3688</v>
      </c>
      <c r="G3166" t="s">
        <v>63</v>
      </c>
      <c r="H3166" s="4">
        <v>222631000000000</v>
      </c>
      <c r="I3166">
        <v>29811</v>
      </c>
      <c r="J3166" s="3">
        <v>45981.973611111112</v>
      </c>
      <c r="K3166" t="s">
        <v>5760</v>
      </c>
      <c r="L3166" t="s">
        <v>59</v>
      </c>
      <c r="M3166">
        <v>1163</v>
      </c>
      <c r="N3166">
        <v>-410</v>
      </c>
      <c r="O3166">
        <v>0</v>
      </c>
      <c r="P3166">
        <v>753</v>
      </c>
      <c r="Q3166">
        <v>32</v>
      </c>
      <c r="R3166">
        <v>0</v>
      </c>
      <c r="S3166">
        <v>0</v>
      </c>
      <c r="T3166">
        <v>0</v>
      </c>
      <c r="U3166">
        <v>785</v>
      </c>
      <c r="V3166">
        <v>785</v>
      </c>
      <c r="W3166">
        <v>0</v>
      </c>
      <c r="X3166" t="s">
        <v>64</v>
      </c>
      <c r="Y3166">
        <v>190.19</v>
      </c>
      <c r="Z3166">
        <v>18.97</v>
      </c>
      <c r="AA3166" t="s">
        <v>65</v>
      </c>
      <c r="AB3166" t="s">
        <v>56</v>
      </c>
      <c r="AC3166">
        <v>2241</v>
      </c>
      <c r="AK3166">
        <v>32</v>
      </c>
      <c r="AL3166">
        <v>0</v>
      </c>
      <c r="AS3166">
        <v>785</v>
      </c>
      <c r="AZ3166">
        <v>753</v>
      </c>
      <c r="BB3166">
        <v>32</v>
      </c>
    </row>
    <row r="3167" spans="1:55" x14ac:dyDescent="0.25">
      <c r="A3167" t="s">
        <v>54</v>
      </c>
      <c r="B3167">
        <v>110027</v>
      </c>
      <c r="C3167" t="s">
        <v>55</v>
      </c>
      <c r="D3167" t="s">
        <v>56</v>
      </c>
      <c r="E3167" s="1">
        <v>45981</v>
      </c>
      <c r="F3167" t="s">
        <v>3689</v>
      </c>
      <c r="G3167" t="s">
        <v>63</v>
      </c>
      <c r="H3167" s="4">
        <v>222631000000000</v>
      </c>
      <c r="I3167">
        <v>29811</v>
      </c>
      <c r="J3167" s="3">
        <v>45981.977083333331</v>
      </c>
      <c r="K3167" t="s">
        <v>5760</v>
      </c>
      <c r="L3167" t="s">
        <v>59</v>
      </c>
      <c r="M3167">
        <v>418</v>
      </c>
      <c r="N3167">
        <v>-93.74</v>
      </c>
      <c r="O3167">
        <v>0</v>
      </c>
      <c r="P3167">
        <v>324.26</v>
      </c>
      <c r="Q3167">
        <v>32</v>
      </c>
      <c r="R3167">
        <v>0</v>
      </c>
      <c r="S3167">
        <v>-0.26</v>
      </c>
      <c r="T3167">
        <v>0</v>
      </c>
      <c r="U3167">
        <v>356</v>
      </c>
      <c r="V3167">
        <v>356</v>
      </c>
      <c r="W3167">
        <v>0</v>
      </c>
      <c r="X3167" t="s">
        <v>64</v>
      </c>
      <c r="Y3167">
        <v>86.32</v>
      </c>
      <c r="Z3167">
        <v>8.3699999999999992</v>
      </c>
      <c r="AA3167" t="s">
        <v>65</v>
      </c>
      <c r="AB3167" t="s">
        <v>56</v>
      </c>
      <c r="AC3167">
        <v>4061</v>
      </c>
      <c r="AK3167">
        <v>32</v>
      </c>
      <c r="AL3167">
        <v>0</v>
      </c>
      <c r="AS3167">
        <v>356</v>
      </c>
      <c r="AZ3167">
        <v>324.26</v>
      </c>
      <c r="BB3167">
        <v>32</v>
      </c>
    </row>
    <row r="3168" spans="1:55" x14ac:dyDescent="0.25">
      <c r="A3168" t="s">
        <v>54</v>
      </c>
      <c r="B3168">
        <v>110027</v>
      </c>
      <c r="C3168" t="s">
        <v>55</v>
      </c>
      <c r="D3168" t="s">
        <v>56</v>
      </c>
      <c r="E3168" s="1">
        <v>45981</v>
      </c>
      <c r="F3168" t="s">
        <v>3690</v>
      </c>
      <c r="G3168" t="s">
        <v>63</v>
      </c>
      <c r="H3168" s="4">
        <v>222631000000000</v>
      </c>
      <c r="I3168">
        <v>29811</v>
      </c>
      <c r="J3168" s="3">
        <v>45981.978472222225</v>
      </c>
      <c r="K3168" t="s">
        <v>5760</v>
      </c>
      <c r="L3168" t="s">
        <v>59</v>
      </c>
      <c r="M3168">
        <v>349</v>
      </c>
      <c r="N3168">
        <v>-175</v>
      </c>
      <c r="O3168">
        <v>0</v>
      </c>
      <c r="P3168">
        <v>174</v>
      </c>
      <c r="Q3168">
        <v>32</v>
      </c>
      <c r="R3168">
        <v>0</v>
      </c>
      <c r="S3168">
        <v>0</v>
      </c>
      <c r="T3168">
        <v>0</v>
      </c>
      <c r="U3168">
        <v>206</v>
      </c>
      <c r="V3168">
        <v>206</v>
      </c>
      <c r="W3168">
        <v>0</v>
      </c>
      <c r="X3168" t="s">
        <v>64</v>
      </c>
      <c r="Y3168">
        <v>65.37</v>
      </c>
      <c r="Z3168">
        <v>4.76</v>
      </c>
      <c r="AA3168" t="s">
        <v>65</v>
      </c>
      <c r="AB3168" t="s">
        <v>56</v>
      </c>
      <c r="AC3168">
        <v>9981</v>
      </c>
      <c r="AK3168">
        <v>32</v>
      </c>
      <c r="AL3168">
        <v>0</v>
      </c>
      <c r="AS3168">
        <v>206</v>
      </c>
      <c r="AZ3168">
        <v>174</v>
      </c>
      <c r="BB3168">
        <v>32</v>
      </c>
    </row>
    <row r="3169" spans="1:55" x14ac:dyDescent="0.25">
      <c r="A3169" t="s">
        <v>54</v>
      </c>
      <c r="B3169">
        <v>110027</v>
      </c>
      <c r="C3169" t="s">
        <v>55</v>
      </c>
      <c r="D3169" t="s">
        <v>56</v>
      </c>
      <c r="E3169" s="1">
        <v>45981</v>
      </c>
      <c r="F3169" t="s">
        <v>3691</v>
      </c>
      <c r="G3169" t="s">
        <v>63</v>
      </c>
      <c r="H3169" s="4">
        <v>222632000000000</v>
      </c>
      <c r="I3169">
        <v>29811</v>
      </c>
      <c r="J3169" s="3">
        <v>45981.982638888891</v>
      </c>
      <c r="K3169" t="s">
        <v>5760</v>
      </c>
      <c r="L3169" t="s">
        <v>59</v>
      </c>
      <c r="M3169">
        <v>248</v>
      </c>
      <c r="N3169">
        <v>-90</v>
      </c>
      <c r="O3169">
        <v>0</v>
      </c>
      <c r="P3169">
        <v>158</v>
      </c>
      <c r="Q3169">
        <v>32</v>
      </c>
      <c r="R3169">
        <v>0</v>
      </c>
      <c r="S3169">
        <v>0</v>
      </c>
      <c r="T3169">
        <v>0</v>
      </c>
      <c r="U3169">
        <v>190</v>
      </c>
      <c r="V3169">
        <v>190</v>
      </c>
      <c r="W3169">
        <v>0</v>
      </c>
      <c r="X3169" t="s">
        <v>64</v>
      </c>
      <c r="Y3169">
        <v>42.8</v>
      </c>
      <c r="Z3169">
        <v>4.99</v>
      </c>
      <c r="AA3169" t="s">
        <v>65</v>
      </c>
      <c r="AB3169" t="s">
        <v>56</v>
      </c>
      <c r="AC3169">
        <v>8575</v>
      </c>
      <c r="AK3169">
        <v>32</v>
      </c>
      <c r="AL3169">
        <v>0</v>
      </c>
      <c r="AS3169">
        <v>190</v>
      </c>
      <c r="AZ3169">
        <v>158</v>
      </c>
      <c r="BB3169">
        <v>32</v>
      </c>
    </row>
    <row r="3170" spans="1:55" x14ac:dyDescent="0.25">
      <c r="A3170" t="s">
        <v>54</v>
      </c>
      <c r="B3170">
        <v>110027</v>
      </c>
      <c r="C3170" t="s">
        <v>55</v>
      </c>
      <c r="D3170" t="s">
        <v>56</v>
      </c>
      <c r="E3170" s="1">
        <v>45981</v>
      </c>
      <c r="F3170" t="s">
        <v>3692</v>
      </c>
      <c r="G3170" t="s">
        <v>67</v>
      </c>
      <c r="J3170" s="3">
        <v>45981.984027777777</v>
      </c>
      <c r="K3170" t="s">
        <v>5760</v>
      </c>
      <c r="L3170" t="s">
        <v>59</v>
      </c>
      <c r="M3170">
        <v>347.56</v>
      </c>
      <c r="N3170">
        <v>0</v>
      </c>
      <c r="O3170">
        <v>0</v>
      </c>
      <c r="P3170">
        <v>347.56</v>
      </c>
      <c r="Q3170">
        <v>0</v>
      </c>
      <c r="R3170">
        <v>17.38</v>
      </c>
      <c r="S3170">
        <v>0.06</v>
      </c>
      <c r="T3170">
        <v>0</v>
      </c>
      <c r="U3170">
        <v>365</v>
      </c>
      <c r="V3170">
        <v>365</v>
      </c>
      <c r="W3170">
        <v>0</v>
      </c>
      <c r="X3170" t="s">
        <v>68</v>
      </c>
      <c r="Y3170">
        <v>77.83</v>
      </c>
      <c r="Z3170">
        <v>2.5</v>
      </c>
      <c r="AA3170" t="s">
        <v>74</v>
      </c>
      <c r="AB3170" t="s">
        <v>75</v>
      </c>
      <c r="AE3170" t="s">
        <v>89</v>
      </c>
      <c r="AF3170" t="s">
        <v>190</v>
      </c>
      <c r="AG3170">
        <v>8929758003</v>
      </c>
      <c r="AK3170">
        <v>0</v>
      </c>
      <c r="AL3170">
        <v>0</v>
      </c>
      <c r="AN3170">
        <v>365</v>
      </c>
      <c r="AV3170">
        <v>347.56</v>
      </c>
      <c r="AW3170">
        <v>8.69</v>
      </c>
      <c r="AX3170">
        <v>347.56</v>
      </c>
      <c r="AY3170">
        <v>8.69</v>
      </c>
      <c r="AZ3170">
        <v>347.56</v>
      </c>
    </row>
    <row r="3171" spans="1:55" x14ac:dyDescent="0.25">
      <c r="A3171" t="s">
        <v>54</v>
      </c>
      <c r="B3171">
        <v>110027</v>
      </c>
      <c r="C3171" t="s">
        <v>55</v>
      </c>
      <c r="D3171" t="s">
        <v>56</v>
      </c>
      <c r="E3171" s="1">
        <v>45981</v>
      </c>
      <c r="F3171" t="s">
        <v>3693</v>
      </c>
      <c r="G3171" t="s">
        <v>63</v>
      </c>
      <c r="H3171" s="4">
        <v>222632000000000</v>
      </c>
      <c r="I3171">
        <v>29811</v>
      </c>
      <c r="J3171" s="3">
        <v>45981.98541666667</v>
      </c>
      <c r="K3171" t="s">
        <v>5760</v>
      </c>
      <c r="L3171" t="s">
        <v>59</v>
      </c>
      <c r="M3171">
        <v>548</v>
      </c>
      <c r="N3171">
        <v>-264.55</v>
      </c>
      <c r="O3171">
        <v>0</v>
      </c>
      <c r="P3171">
        <v>283.45</v>
      </c>
      <c r="Q3171">
        <v>32</v>
      </c>
      <c r="R3171">
        <v>0</v>
      </c>
      <c r="S3171">
        <v>-0.45</v>
      </c>
      <c r="T3171">
        <v>0</v>
      </c>
      <c r="U3171">
        <v>315</v>
      </c>
      <c r="V3171">
        <v>315</v>
      </c>
      <c r="W3171">
        <v>0</v>
      </c>
      <c r="X3171" t="s">
        <v>64</v>
      </c>
      <c r="Y3171">
        <v>114.59</v>
      </c>
      <c r="Z3171">
        <v>8.68</v>
      </c>
      <c r="AA3171" t="s">
        <v>65</v>
      </c>
      <c r="AB3171" t="s">
        <v>56</v>
      </c>
      <c r="AC3171">
        <v>6327</v>
      </c>
      <c r="AK3171">
        <v>32</v>
      </c>
      <c r="AL3171">
        <v>0</v>
      </c>
      <c r="AS3171">
        <v>315</v>
      </c>
      <c r="AZ3171">
        <v>283.45</v>
      </c>
      <c r="BB3171">
        <v>32</v>
      </c>
    </row>
    <row r="3172" spans="1:55" x14ac:dyDescent="0.25">
      <c r="A3172" t="s">
        <v>54</v>
      </c>
      <c r="B3172">
        <v>110027</v>
      </c>
      <c r="C3172" t="s">
        <v>55</v>
      </c>
      <c r="D3172" t="s">
        <v>56</v>
      </c>
      <c r="E3172" s="1">
        <v>45981</v>
      </c>
      <c r="F3172" t="s">
        <v>3694</v>
      </c>
      <c r="G3172" t="s">
        <v>139</v>
      </c>
      <c r="H3172">
        <v>286270269</v>
      </c>
      <c r="J3172" s="3">
        <v>45981.993750000001</v>
      </c>
      <c r="K3172" t="s">
        <v>5760</v>
      </c>
      <c r="L3172" t="s">
        <v>59</v>
      </c>
      <c r="M3172">
        <v>258</v>
      </c>
      <c r="N3172">
        <v>-100</v>
      </c>
      <c r="O3172">
        <v>0</v>
      </c>
      <c r="P3172">
        <v>158</v>
      </c>
      <c r="Q3172">
        <v>0</v>
      </c>
      <c r="R3172">
        <v>0</v>
      </c>
      <c r="S3172">
        <v>0</v>
      </c>
      <c r="T3172">
        <v>0</v>
      </c>
      <c r="U3172">
        <v>158</v>
      </c>
      <c r="V3172">
        <v>158</v>
      </c>
      <c r="W3172">
        <v>0</v>
      </c>
      <c r="X3172" t="s">
        <v>139</v>
      </c>
      <c r="Y3172">
        <v>46.12</v>
      </c>
      <c r="Z3172">
        <v>3.92</v>
      </c>
      <c r="AA3172" t="s">
        <v>140</v>
      </c>
      <c r="AC3172">
        <v>269</v>
      </c>
      <c r="AE3172" t="s">
        <v>3695</v>
      </c>
      <c r="AF3172" t="s">
        <v>3696</v>
      </c>
      <c r="AG3172">
        <v>9811429370</v>
      </c>
      <c r="AI3172" t="s">
        <v>143</v>
      </c>
      <c r="AK3172">
        <v>0</v>
      </c>
      <c r="AL3172">
        <v>0</v>
      </c>
      <c r="AP3172">
        <v>158</v>
      </c>
      <c r="AZ3172">
        <v>158</v>
      </c>
    </row>
    <row r="3173" spans="1:55" x14ac:dyDescent="0.25">
      <c r="A3173" t="s">
        <v>54</v>
      </c>
      <c r="B3173">
        <v>110027</v>
      </c>
      <c r="C3173" t="s">
        <v>55</v>
      </c>
      <c r="D3173" t="s">
        <v>56</v>
      </c>
      <c r="E3173" s="1">
        <v>45981</v>
      </c>
      <c r="F3173" t="s">
        <v>3697</v>
      </c>
      <c r="G3173" t="s">
        <v>63</v>
      </c>
      <c r="H3173" s="4">
        <v>222633000000000</v>
      </c>
      <c r="I3173">
        <v>29811</v>
      </c>
      <c r="J3173" s="3">
        <v>45981.996527777781</v>
      </c>
      <c r="K3173" t="s">
        <v>5760</v>
      </c>
      <c r="L3173" t="s">
        <v>59</v>
      </c>
      <c r="M3173">
        <v>398</v>
      </c>
      <c r="N3173">
        <v>-113.75</v>
      </c>
      <c r="O3173">
        <v>0</v>
      </c>
      <c r="P3173">
        <v>284.25</v>
      </c>
      <c r="Q3173">
        <v>32</v>
      </c>
      <c r="R3173">
        <v>0</v>
      </c>
      <c r="S3173">
        <v>-0.25</v>
      </c>
      <c r="T3173">
        <v>0</v>
      </c>
      <c r="U3173">
        <v>316</v>
      </c>
      <c r="V3173">
        <v>316</v>
      </c>
      <c r="W3173">
        <v>0</v>
      </c>
      <c r="X3173" t="s">
        <v>64</v>
      </c>
      <c r="Y3173">
        <v>83.48</v>
      </c>
      <c r="Z3173">
        <v>6.72</v>
      </c>
      <c r="AA3173" t="s">
        <v>65</v>
      </c>
      <c r="AB3173" t="s">
        <v>56</v>
      </c>
      <c r="AC3173">
        <v>7275</v>
      </c>
      <c r="AK3173">
        <v>32</v>
      </c>
      <c r="AL3173">
        <v>0</v>
      </c>
      <c r="AS3173">
        <v>316</v>
      </c>
      <c r="AZ3173">
        <v>284.25</v>
      </c>
      <c r="BB3173">
        <v>32</v>
      </c>
    </row>
    <row r="3174" spans="1:55" x14ac:dyDescent="0.25">
      <c r="A3174" t="s">
        <v>54</v>
      </c>
      <c r="B3174">
        <v>110027</v>
      </c>
      <c r="C3174" t="s">
        <v>55</v>
      </c>
      <c r="D3174" t="s">
        <v>56</v>
      </c>
      <c r="E3174" s="1">
        <v>45981</v>
      </c>
      <c r="F3174" t="s">
        <v>3698</v>
      </c>
      <c r="G3174" t="s">
        <v>63</v>
      </c>
      <c r="H3174" s="4">
        <v>222633000000000</v>
      </c>
      <c r="I3174">
        <v>29811</v>
      </c>
      <c r="J3174" s="3">
        <v>45982.000694444447</v>
      </c>
      <c r="K3174" t="s">
        <v>5760</v>
      </c>
      <c r="L3174" t="s">
        <v>59</v>
      </c>
      <c r="M3174">
        <v>434.66</v>
      </c>
      <c r="N3174">
        <v>-93.75</v>
      </c>
      <c r="O3174">
        <v>0</v>
      </c>
      <c r="P3174">
        <v>340.91</v>
      </c>
      <c r="Q3174">
        <v>32</v>
      </c>
      <c r="R3174">
        <v>0</v>
      </c>
      <c r="S3174">
        <v>0.09</v>
      </c>
      <c r="T3174">
        <v>0</v>
      </c>
      <c r="U3174">
        <v>373</v>
      </c>
      <c r="V3174">
        <v>373</v>
      </c>
      <c r="W3174">
        <v>0</v>
      </c>
      <c r="X3174" t="s">
        <v>64</v>
      </c>
      <c r="Y3174">
        <v>104.05</v>
      </c>
      <c r="Z3174">
        <v>10.130000000000001</v>
      </c>
      <c r="AA3174" t="s">
        <v>65</v>
      </c>
      <c r="AB3174" t="s">
        <v>56</v>
      </c>
      <c r="AC3174">
        <v>4178</v>
      </c>
      <c r="AK3174">
        <v>32</v>
      </c>
      <c r="AL3174">
        <v>0</v>
      </c>
      <c r="AS3174">
        <v>373</v>
      </c>
      <c r="AZ3174">
        <v>340.91</v>
      </c>
      <c r="BB3174">
        <v>32</v>
      </c>
    </row>
    <row r="3175" spans="1:55" x14ac:dyDescent="0.25">
      <c r="A3175" t="s">
        <v>54</v>
      </c>
      <c r="B3175">
        <v>110027</v>
      </c>
      <c r="C3175" t="s">
        <v>55</v>
      </c>
      <c r="D3175" t="s">
        <v>56</v>
      </c>
      <c r="E3175" s="1">
        <v>45981</v>
      </c>
      <c r="F3175" t="s">
        <v>3699</v>
      </c>
      <c r="G3175" t="s">
        <v>63</v>
      </c>
      <c r="H3175" s="4">
        <v>222633000000000</v>
      </c>
      <c r="I3175">
        <v>29811</v>
      </c>
      <c r="J3175" s="3">
        <v>45982.001388888886</v>
      </c>
      <c r="K3175" t="s">
        <v>5760</v>
      </c>
      <c r="L3175" t="s">
        <v>59</v>
      </c>
      <c r="M3175">
        <v>406</v>
      </c>
      <c r="N3175">
        <v>-93.74</v>
      </c>
      <c r="O3175">
        <v>0</v>
      </c>
      <c r="P3175">
        <v>312.26</v>
      </c>
      <c r="Q3175">
        <v>32</v>
      </c>
      <c r="R3175">
        <v>0</v>
      </c>
      <c r="S3175">
        <v>-0.26</v>
      </c>
      <c r="T3175">
        <v>0</v>
      </c>
      <c r="U3175">
        <v>344</v>
      </c>
      <c r="V3175">
        <v>344</v>
      </c>
      <c r="W3175">
        <v>0</v>
      </c>
      <c r="X3175" t="s">
        <v>64</v>
      </c>
      <c r="Y3175">
        <v>81.91</v>
      </c>
      <c r="Z3175">
        <v>10.08</v>
      </c>
      <c r="AA3175" t="s">
        <v>65</v>
      </c>
      <c r="AB3175" t="s">
        <v>56</v>
      </c>
      <c r="AC3175">
        <v>4829</v>
      </c>
      <c r="AK3175">
        <v>32</v>
      </c>
      <c r="AL3175">
        <v>0</v>
      </c>
      <c r="AS3175">
        <v>344</v>
      </c>
      <c r="AZ3175">
        <v>312.26</v>
      </c>
      <c r="BB3175">
        <v>32</v>
      </c>
    </row>
    <row r="3176" spans="1:55" x14ac:dyDescent="0.25">
      <c r="A3176" t="s">
        <v>54</v>
      </c>
      <c r="B3176">
        <v>110027</v>
      </c>
      <c r="C3176" t="s">
        <v>55</v>
      </c>
      <c r="D3176" t="s">
        <v>56</v>
      </c>
      <c r="E3176" s="1">
        <v>45981</v>
      </c>
      <c r="F3176" t="s">
        <v>3700</v>
      </c>
      <c r="G3176" t="s">
        <v>58</v>
      </c>
      <c r="H3176">
        <v>7471234454</v>
      </c>
      <c r="I3176">
        <v>18528960</v>
      </c>
      <c r="J3176" s="3">
        <v>45982.00277777778</v>
      </c>
      <c r="K3176" t="s">
        <v>5760</v>
      </c>
      <c r="L3176" t="s">
        <v>59</v>
      </c>
      <c r="M3176">
        <v>698</v>
      </c>
      <c r="N3176">
        <v>-349</v>
      </c>
      <c r="O3176">
        <v>0</v>
      </c>
      <c r="P3176">
        <v>349</v>
      </c>
      <c r="Q3176">
        <v>32</v>
      </c>
      <c r="R3176">
        <v>0</v>
      </c>
      <c r="S3176">
        <v>0</v>
      </c>
      <c r="T3176">
        <v>0</v>
      </c>
      <c r="U3176">
        <v>381</v>
      </c>
      <c r="V3176">
        <v>381</v>
      </c>
      <c r="W3176">
        <v>0</v>
      </c>
      <c r="X3176" t="s">
        <v>60</v>
      </c>
      <c r="Y3176">
        <v>108.87</v>
      </c>
      <c r="Z3176">
        <v>4.76</v>
      </c>
      <c r="AA3176" t="s">
        <v>61</v>
      </c>
      <c r="AB3176" t="s">
        <v>56</v>
      </c>
      <c r="AC3176">
        <v>4454</v>
      </c>
      <c r="AK3176">
        <v>32</v>
      </c>
      <c r="AL3176">
        <v>0</v>
      </c>
      <c r="AT3176">
        <v>381</v>
      </c>
      <c r="AZ3176">
        <v>349</v>
      </c>
      <c r="BC3176">
        <v>32</v>
      </c>
    </row>
    <row r="3177" spans="1:55" x14ac:dyDescent="0.25">
      <c r="A3177" t="s">
        <v>54</v>
      </c>
      <c r="B3177">
        <v>110027</v>
      </c>
      <c r="C3177" t="s">
        <v>55</v>
      </c>
      <c r="D3177" t="s">
        <v>56</v>
      </c>
      <c r="E3177" s="1">
        <v>45981</v>
      </c>
      <c r="F3177" t="s">
        <v>3701</v>
      </c>
      <c r="G3177" t="s">
        <v>67</v>
      </c>
      <c r="J3177" s="3">
        <v>45982.00277777778</v>
      </c>
      <c r="K3177" t="s">
        <v>5760</v>
      </c>
      <c r="L3177" t="s">
        <v>59</v>
      </c>
      <c r="M3177">
        <v>797</v>
      </c>
      <c r="N3177">
        <v>0</v>
      </c>
      <c r="O3177">
        <v>0</v>
      </c>
      <c r="P3177">
        <v>797</v>
      </c>
      <c r="Q3177">
        <v>0</v>
      </c>
      <c r="R3177">
        <v>39.86</v>
      </c>
      <c r="S3177">
        <v>0.14000000000000001</v>
      </c>
      <c r="T3177">
        <v>0</v>
      </c>
      <c r="U3177">
        <v>837</v>
      </c>
      <c r="V3177">
        <v>837</v>
      </c>
      <c r="W3177">
        <v>0</v>
      </c>
      <c r="X3177" t="s">
        <v>73</v>
      </c>
      <c r="Y3177">
        <v>231.64</v>
      </c>
      <c r="Z3177">
        <v>7.76</v>
      </c>
      <c r="AA3177" t="s">
        <v>74</v>
      </c>
      <c r="AB3177" t="s">
        <v>75</v>
      </c>
      <c r="AE3177" t="s">
        <v>730</v>
      </c>
      <c r="AF3177" t="s">
        <v>731</v>
      </c>
      <c r="AG3177">
        <v>9999777722</v>
      </c>
      <c r="AK3177">
        <v>0</v>
      </c>
      <c r="AL3177">
        <v>0</v>
      </c>
      <c r="AM3177">
        <v>837</v>
      </c>
      <c r="AV3177">
        <v>797</v>
      </c>
      <c r="AW3177">
        <v>19.93</v>
      </c>
      <c r="AX3177">
        <v>797</v>
      </c>
      <c r="AY3177">
        <v>19.93</v>
      </c>
      <c r="AZ3177">
        <v>797</v>
      </c>
    </row>
    <row r="3178" spans="1:55" x14ac:dyDescent="0.25">
      <c r="A3178" t="s">
        <v>54</v>
      </c>
      <c r="B3178">
        <v>110027</v>
      </c>
      <c r="C3178" t="s">
        <v>55</v>
      </c>
      <c r="D3178" t="s">
        <v>56</v>
      </c>
      <c r="E3178" s="1">
        <v>45981</v>
      </c>
      <c r="F3178" t="s">
        <v>3702</v>
      </c>
      <c r="G3178" t="s">
        <v>67</v>
      </c>
      <c r="J3178" s="3">
        <v>45982.008333333331</v>
      </c>
      <c r="K3178" t="s">
        <v>5760</v>
      </c>
      <c r="L3178" t="s">
        <v>59</v>
      </c>
      <c r="M3178">
        <v>718.28</v>
      </c>
      <c r="N3178">
        <v>0</v>
      </c>
      <c r="O3178">
        <v>0</v>
      </c>
      <c r="P3178">
        <v>718.28</v>
      </c>
      <c r="Q3178">
        <v>0</v>
      </c>
      <c r="R3178">
        <v>35.92</v>
      </c>
      <c r="S3178">
        <v>-0.2</v>
      </c>
      <c r="T3178">
        <v>0</v>
      </c>
      <c r="U3178">
        <v>754</v>
      </c>
      <c r="V3178">
        <v>754</v>
      </c>
      <c r="W3178">
        <v>0</v>
      </c>
      <c r="X3178" t="s">
        <v>73</v>
      </c>
      <c r="Y3178">
        <v>173.46</v>
      </c>
      <c r="Z3178">
        <v>9.48</v>
      </c>
      <c r="AA3178" t="s">
        <v>74</v>
      </c>
      <c r="AB3178" t="s">
        <v>75</v>
      </c>
      <c r="AE3178" t="s">
        <v>89</v>
      </c>
      <c r="AF3178" t="s">
        <v>190</v>
      </c>
      <c r="AG3178">
        <v>8929758003</v>
      </c>
      <c r="AK3178">
        <v>0</v>
      </c>
      <c r="AL3178">
        <v>0</v>
      </c>
      <c r="AM3178">
        <v>754</v>
      </c>
      <c r="AV3178">
        <v>718.28</v>
      </c>
      <c r="AW3178">
        <v>17.96</v>
      </c>
      <c r="AX3178">
        <v>718.28</v>
      </c>
      <c r="AY3178">
        <v>17.96</v>
      </c>
      <c r="AZ3178">
        <v>718.28</v>
      </c>
    </row>
    <row r="3179" spans="1:55" x14ac:dyDescent="0.25">
      <c r="A3179" t="s">
        <v>54</v>
      </c>
      <c r="B3179">
        <v>110027</v>
      </c>
      <c r="C3179" t="s">
        <v>55</v>
      </c>
      <c r="D3179" t="s">
        <v>56</v>
      </c>
      <c r="E3179" s="1">
        <v>45981</v>
      </c>
      <c r="F3179" t="s">
        <v>3703</v>
      </c>
      <c r="G3179" t="s">
        <v>67</v>
      </c>
      <c r="J3179" s="3">
        <v>45982.009722222225</v>
      </c>
      <c r="K3179" t="s">
        <v>5760</v>
      </c>
      <c r="L3179" t="s">
        <v>59</v>
      </c>
      <c r="M3179">
        <v>258</v>
      </c>
      <c r="N3179">
        <v>0</v>
      </c>
      <c r="O3179">
        <v>0</v>
      </c>
      <c r="P3179">
        <v>258</v>
      </c>
      <c r="Q3179">
        <v>0</v>
      </c>
      <c r="R3179">
        <v>12.9</v>
      </c>
      <c r="S3179">
        <v>0.1</v>
      </c>
      <c r="T3179">
        <v>0</v>
      </c>
      <c r="U3179">
        <v>271</v>
      </c>
      <c r="V3179">
        <v>271</v>
      </c>
      <c r="W3179">
        <v>0</v>
      </c>
      <c r="X3179" t="s">
        <v>73</v>
      </c>
      <c r="Y3179">
        <v>52.89</v>
      </c>
      <c r="Z3179">
        <v>4.46</v>
      </c>
      <c r="AA3179" t="s">
        <v>74</v>
      </c>
      <c r="AB3179" t="s">
        <v>75</v>
      </c>
      <c r="AE3179" t="s">
        <v>89</v>
      </c>
      <c r="AF3179" t="s">
        <v>190</v>
      </c>
      <c r="AG3179">
        <v>8929758003</v>
      </c>
      <c r="AK3179">
        <v>0</v>
      </c>
      <c r="AL3179">
        <v>0</v>
      </c>
      <c r="AM3179">
        <v>271</v>
      </c>
      <c r="AV3179">
        <v>258</v>
      </c>
      <c r="AW3179">
        <v>6.45</v>
      </c>
      <c r="AX3179">
        <v>258</v>
      </c>
      <c r="AY3179">
        <v>6.45</v>
      </c>
      <c r="AZ3179">
        <v>258</v>
      </c>
    </row>
    <row r="3180" spans="1:55" x14ac:dyDescent="0.25">
      <c r="A3180" t="s">
        <v>54</v>
      </c>
      <c r="B3180">
        <v>110027</v>
      </c>
      <c r="C3180" t="s">
        <v>55</v>
      </c>
      <c r="D3180" t="s">
        <v>56</v>
      </c>
      <c r="E3180" s="1">
        <v>45981</v>
      </c>
      <c r="F3180" t="s">
        <v>3704</v>
      </c>
      <c r="G3180" t="s">
        <v>58</v>
      </c>
      <c r="H3180">
        <v>7502567175</v>
      </c>
      <c r="I3180">
        <v>18528960</v>
      </c>
      <c r="J3180" s="3">
        <v>45982.010416666664</v>
      </c>
      <c r="K3180" t="s">
        <v>5760</v>
      </c>
      <c r="L3180" t="s">
        <v>59</v>
      </c>
      <c r="M3180">
        <v>438</v>
      </c>
      <c r="N3180">
        <v>-100</v>
      </c>
      <c r="O3180">
        <v>0</v>
      </c>
      <c r="P3180">
        <v>338</v>
      </c>
      <c r="Q3180">
        <v>32</v>
      </c>
      <c r="R3180">
        <v>0</v>
      </c>
      <c r="S3180">
        <v>0</v>
      </c>
      <c r="T3180">
        <v>0</v>
      </c>
      <c r="U3180">
        <v>370</v>
      </c>
      <c r="V3180">
        <v>370</v>
      </c>
      <c r="W3180">
        <v>0</v>
      </c>
      <c r="X3180" t="s">
        <v>60</v>
      </c>
      <c r="Y3180">
        <v>96.57</v>
      </c>
      <c r="Z3180">
        <v>4.76</v>
      </c>
      <c r="AA3180" t="s">
        <v>61</v>
      </c>
      <c r="AB3180" t="s">
        <v>56</v>
      </c>
      <c r="AC3180">
        <v>7175</v>
      </c>
      <c r="AK3180">
        <v>32</v>
      </c>
      <c r="AL3180">
        <v>0</v>
      </c>
      <c r="AT3180">
        <v>370</v>
      </c>
      <c r="AZ3180">
        <v>338</v>
      </c>
      <c r="BC3180">
        <v>32</v>
      </c>
    </row>
    <row r="3181" spans="1:55" x14ac:dyDescent="0.25">
      <c r="A3181" t="s">
        <v>54</v>
      </c>
      <c r="B3181">
        <v>110027</v>
      </c>
      <c r="C3181" t="s">
        <v>55</v>
      </c>
      <c r="D3181" t="s">
        <v>56</v>
      </c>
      <c r="E3181" s="1">
        <v>45981</v>
      </c>
      <c r="F3181" t="s">
        <v>3705</v>
      </c>
      <c r="G3181" t="s">
        <v>67</v>
      </c>
      <c r="J3181" s="3">
        <v>45982.013194444444</v>
      </c>
      <c r="K3181" t="s">
        <v>5760</v>
      </c>
      <c r="L3181" t="s">
        <v>59</v>
      </c>
      <c r="M3181">
        <v>189</v>
      </c>
      <c r="N3181">
        <v>0</v>
      </c>
      <c r="O3181">
        <v>0</v>
      </c>
      <c r="P3181">
        <v>189</v>
      </c>
      <c r="Q3181">
        <v>0</v>
      </c>
      <c r="R3181">
        <v>9.4600000000000009</v>
      </c>
      <c r="S3181">
        <v>-0.46</v>
      </c>
      <c r="T3181">
        <v>0</v>
      </c>
      <c r="U3181">
        <v>198</v>
      </c>
      <c r="V3181">
        <v>198</v>
      </c>
      <c r="W3181">
        <v>0</v>
      </c>
      <c r="X3181" t="s">
        <v>68</v>
      </c>
      <c r="Y3181">
        <v>47.67</v>
      </c>
      <c r="Z3181">
        <v>1.96</v>
      </c>
      <c r="AA3181" t="s">
        <v>74</v>
      </c>
      <c r="AB3181" t="s">
        <v>75</v>
      </c>
      <c r="AE3181" t="s">
        <v>3706</v>
      </c>
      <c r="AF3181" t="s">
        <v>769</v>
      </c>
      <c r="AG3181">
        <v>9896555336</v>
      </c>
      <c r="AK3181">
        <v>0</v>
      </c>
      <c r="AL3181">
        <v>0</v>
      </c>
      <c r="AN3181">
        <v>198</v>
      </c>
      <c r="AV3181">
        <v>189</v>
      </c>
      <c r="AW3181">
        <v>4.7300000000000004</v>
      </c>
      <c r="AX3181">
        <v>189</v>
      </c>
      <c r="AY3181">
        <v>4.7300000000000004</v>
      </c>
      <c r="AZ3181">
        <v>189</v>
      </c>
    </row>
    <row r="3182" spans="1:55" x14ac:dyDescent="0.25">
      <c r="A3182" t="s">
        <v>54</v>
      </c>
      <c r="B3182">
        <v>110027</v>
      </c>
      <c r="C3182" t="s">
        <v>55</v>
      </c>
      <c r="D3182" t="s">
        <v>56</v>
      </c>
      <c r="E3182" s="1">
        <v>45981</v>
      </c>
      <c r="F3182" t="s">
        <v>3707</v>
      </c>
      <c r="G3182" t="s">
        <v>58</v>
      </c>
      <c r="H3182">
        <v>7495642423</v>
      </c>
      <c r="I3182">
        <v>18528960</v>
      </c>
      <c r="J3182" s="3">
        <v>45982.013888888891</v>
      </c>
      <c r="K3182" t="s">
        <v>5760</v>
      </c>
      <c r="L3182" t="s">
        <v>59</v>
      </c>
      <c r="M3182">
        <v>449</v>
      </c>
      <c r="N3182">
        <v>-75</v>
      </c>
      <c r="O3182">
        <v>0</v>
      </c>
      <c r="P3182">
        <v>374</v>
      </c>
      <c r="Q3182">
        <v>32</v>
      </c>
      <c r="R3182">
        <v>0</v>
      </c>
      <c r="S3182">
        <v>0</v>
      </c>
      <c r="T3182">
        <v>0</v>
      </c>
      <c r="U3182">
        <v>406</v>
      </c>
      <c r="V3182">
        <v>406</v>
      </c>
      <c r="W3182">
        <v>0</v>
      </c>
      <c r="X3182" t="s">
        <v>60</v>
      </c>
      <c r="Y3182">
        <v>82.07</v>
      </c>
      <c r="Z3182">
        <v>9.82</v>
      </c>
      <c r="AA3182" t="s">
        <v>61</v>
      </c>
      <c r="AB3182" t="s">
        <v>56</v>
      </c>
      <c r="AC3182">
        <v>2423</v>
      </c>
      <c r="AK3182">
        <v>32</v>
      </c>
      <c r="AL3182">
        <v>0</v>
      </c>
      <c r="AT3182">
        <v>406</v>
      </c>
      <c r="AZ3182">
        <v>374</v>
      </c>
      <c r="BC3182">
        <v>32</v>
      </c>
    </row>
    <row r="3183" spans="1:55" x14ac:dyDescent="0.25">
      <c r="A3183" t="s">
        <v>54</v>
      </c>
      <c r="B3183">
        <v>110027</v>
      </c>
      <c r="C3183" t="s">
        <v>55</v>
      </c>
      <c r="D3183" t="s">
        <v>56</v>
      </c>
      <c r="E3183" s="1">
        <v>45981</v>
      </c>
      <c r="F3183" t="s">
        <v>3708</v>
      </c>
      <c r="G3183" t="s">
        <v>58</v>
      </c>
      <c r="H3183">
        <v>7492045107</v>
      </c>
      <c r="I3183">
        <v>18528960</v>
      </c>
      <c r="J3183" s="3">
        <v>45982.015277777777</v>
      </c>
      <c r="K3183" t="s">
        <v>5760</v>
      </c>
      <c r="L3183" t="s">
        <v>59</v>
      </c>
      <c r="M3183">
        <v>349</v>
      </c>
      <c r="N3183">
        <v>-174.5</v>
      </c>
      <c r="O3183">
        <v>0</v>
      </c>
      <c r="P3183">
        <v>174.5</v>
      </c>
      <c r="Q3183">
        <v>32</v>
      </c>
      <c r="R3183">
        <v>0</v>
      </c>
      <c r="S3183">
        <v>0</v>
      </c>
      <c r="T3183">
        <v>0</v>
      </c>
      <c r="U3183">
        <v>206.5</v>
      </c>
      <c r="V3183">
        <v>206.5</v>
      </c>
      <c r="W3183">
        <v>0</v>
      </c>
      <c r="X3183" t="s">
        <v>60</v>
      </c>
      <c r="Y3183">
        <v>54.25</v>
      </c>
      <c r="Z3183">
        <v>4.76</v>
      </c>
      <c r="AA3183" t="s">
        <v>61</v>
      </c>
      <c r="AB3183" t="s">
        <v>56</v>
      </c>
      <c r="AC3183">
        <v>5107</v>
      </c>
      <c r="AK3183">
        <v>32</v>
      </c>
      <c r="AL3183">
        <v>0</v>
      </c>
      <c r="AT3183">
        <v>206.5</v>
      </c>
      <c r="AZ3183">
        <v>174.5</v>
      </c>
      <c r="BC3183">
        <v>32</v>
      </c>
    </row>
    <row r="3184" spans="1:55" x14ac:dyDescent="0.25">
      <c r="A3184" t="s">
        <v>54</v>
      </c>
      <c r="B3184">
        <v>110027</v>
      </c>
      <c r="C3184" t="s">
        <v>55</v>
      </c>
      <c r="D3184" t="s">
        <v>56</v>
      </c>
      <c r="E3184" s="1">
        <v>45981</v>
      </c>
      <c r="F3184" t="s">
        <v>3709</v>
      </c>
      <c r="G3184" t="s">
        <v>58</v>
      </c>
      <c r="H3184">
        <v>7501696072</v>
      </c>
      <c r="I3184">
        <v>18528960</v>
      </c>
      <c r="J3184" s="3">
        <v>45982.015972222223</v>
      </c>
      <c r="K3184" t="s">
        <v>5760</v>
      </c>
      <c r="L3184" t="s">
        <v>59</v>
      </c>
      <c r="M3184">
        <v>219</v>
      </c>
      <c r="N3184">
        <v>-100</v>
      </c>
      <c r="O3184">
        <v>0</v>
      </c>
      <c r="P3184">
        <v>119</v>
      </c>
      <c r="Q3184">
        <v>32</v>
      </c>
      <c r="R3184">
        <v>0</v>
      </c>
      <c r="S3184">
        <v>0</v>
      </c>
      <c r="T3184">
        <v>0</v>
      </c>
      <c r="U3184">
        <v>151</v>
      </c>
      <c r="V3184">
        <v>151</v>
      </c>
      <c r="W3184">
        <v>0</v>
      </c>
      <c r="X3184" t="s">
        <v>60</v>
      </c>
      <c r="Y3184">
        <v>37.82</v>
      </c>
      <c r="Z3184">
        <v>4.76</v>
      </c>
      <c r="AA3184" t="s">
        <v>61</v>
      </c>
      <c r="AB3184" t="s">
        <v>56</v>
      </c>
      <c r="AC3184">
        <v>6072</v>
      </c>
      <c r="AK3184">
        <v>32</v>
      </c>
      <c r="AL3184">
        <v>0</v>
      </c>
      <c r="AT3184">
        <v>151</v>
      </c>
      <c r="AZ3184">
        <v>119</v>
      </c>
      <c r="BC3184">
        <v>32</v>
      </c>
    </row>
    <row r="3185" spans="1:55" x14ac:dyDescent="0.25">
      <c r="A3185" t="s">
        <v>54</v>
      </c>
      <c r="B3185">
        <v>110027</v>
      </c>
      <c r="C3185" t="s">
        <v>55</v>
      </c>
      <c r="D3185" t="s">
        <v>56</v>
      </c>
      <c r="E3185" s="1">
        <v>45981</v>
      </c>
      <c r="F3185" t="s">
        <v>3710</v>
      </c>
      <c r="G3185" t="s">
        <v>58</v>
      </c>
      <c r="H3185">
        <v>7492459186</v>
      </c>
      <c r="I3185">
        <v>18528960</v>
      </c>
      <c r="J3185" s="3">
        <v>45982.019444444442</v>
      </c>
      <c r="K3185" t="s">
        <v>5760</v>
      </c>
      <c r="L3185" t="s">
        <v>59</v>
      </c>
      <c r="M3185">
        <v>507</v>
      </c>
      <c r="N3185">
        <v>-100</v>
      </c>
      <c r="O3185">
        <v>0</v>
      </c>
      <c r="P3185">
        <v>407</v>
      </c>
      <c r="Q3185">
        <v>32</v>
      </c>
      <c r="R3185">
        <v>0</v>
      </c>
      <c r="S3185">
        <v>0</v>
      </c>
      <c r="T3185">
        <v>0</v>
      </c>
      <c r="U3185">
        <v>439</v>
      </c>
      <c r="V3185">
        <v>439</v>
      </c>
      <c r="W3185">
        <v>0</v>
      </c>
      <c r="X3185" t="s">
        <v>60</v>
      </c>
      <c r="Y3185">
        <v>121.01</v>
      </c>
      <c r="Z3185">
        <v>13.2</v>
      </c>
      <c r="AA3185" t="s">
        <v>61</v>
      </c>
      <c r="AB3185" t="s">
        <v>56</v>
      </c>
      <c r="AC3185">
        <v>9186</v>
      </c>
      <c r="AK3185">
        <v>32</v>
      </c>
      <c r="AL3185">
        <v>0</v>
      </c>
      <c r="AT3185">
        <v>439</v>
      </c>
      <c r="AZ3185">
        <v>407</v>
      </c>
      <c r="BC3185">
        <v>32</v>
      </c>
    </row>
    <row r="3186" spans="1:55" x14ac:dyDescent="0.25">
      <c r="A3186" t="s">
        <v>54</v>
      </c>
      <c r="B3186">
        <v>110027</v>
      </c>
      <c r="C3186" t="s">
        <v>55</v>
      </c>
      <c r="D3186" t="s">
        <v>56</v>
      </c>
      <c r="E3186" s="1">
        <v>45981</v>
      </c>
      <c r="F3186" t="s">
        <v>3711</v>
      </c>
      <c r="G3186" t="s">
        <v>67</v>
      </c>
      <c r="J3186" s="3">
        <v>45982.023611111108</v>
      </c>
      <c r="K3186" t="s">
        <v>5760</v>
      </c>
      <c r="L3186" t="s">
        <v>59</v>
      </c>
      <c r="M3186">
        <v>189</v>
      </c>
      <c r="N3186">
        <v>0</v>
      </c>
      <c r="O3186">
        <v>0</v>
      </c>
      <c r="P3186">
        <v>189</v>
      </c>
      <c r="Q3186">
        <v>0</v>
      </c>
      <c r="R3186">
        <v>9.4600000000000009</v>
      </c>
      <c r="S3186">
        <v>-0.46</v>
      </c>
      <c r="T3186">
        <v>0</v>
      </c>
      <c r="U3186">
        <v>198</v>
      </c>
      <c r="V3186">
        <v>198</v>
      </c>
      <c r="W3186">
        <v>0</v>
      </c>
      <c r="X3186" t="s">
        <v>68</v>
      </c>
      <c r="Y3186">
        <v>34.82</v>
      </c>
      <c r="Z3186">
        <v>1.96</v>
      </c>
      <c r="AA3186" t="s">
        <v>74</v>
      </c>
      <c r="AB3186" t="s">
        <v>75</v>
      </c>
      <c r="AE3186" t="s">
        <v>3712</v>
      </c>
      <c r="AF3186" t="s">
        <v>3713</v>
      </c>
      <c r="AG3186">
        <v>9894455656</v>
      </c>
      <c r="AK3186">
        <v>0</v>
      </c>
      <c r="AL3186">
        <v>0</v>
      </c>
      <c r="AN3186">
        <v>198</v>
      </c>
      <c r="AV3186">
        <v>189</v>
      </c>
      <c r="AW3186">
        <v>4.7300000000000004</v>
      </c>
      <c r="AX3186">
        <v>189</v>
      </c>
      <c r="AY3186">
        <v>4.7300000000000004</v>
      </c>
      <c r="AZ3186">
        <v>189</v>
      </c>
    </row>
    <row r="3187" spans="1:55" x14ac:dyDescent="0.25">
      <c r="A3187" t="s">
        <v>54</v>
      </c>
      <c r="B3187">
        <v>110027</v>
      </c>
      <c r="C3187" t="s">
        <v>55</v>
      </c>
      <c r="D3187" t="s">
        <v>56</v>
      </c>
      <c r="E3187" s="1">
        <v>45981</v>
      </c>
      <c r="F3187" t="s">
        <v>3714</v>
      </c>
      <c r="G3187" t="s">
        <v>67</v>
      </c>
      <c r="J3187" s="3">
        <v>45982.023611111108</v>
      </c>
      <c r="K3187" t="s">
        <v>5760</v>
      </c>
      <c r="L3187" t="s">
        <v>59</v>
      </c>
      <c r="M3187">
        <v>218</v>
      </c>
      <c r="N3187">
        <v>0</v>
      </c>
      <c r="O3187">
        <v>0</v>
      </c>
      <c r="P3187">
        <v>218</v>
      </c>
      <c r="Q3187">
        <v>0</v>
      </c>
      <c r="R3187">
        <v>10.9</v>
      </c>
      <c r="S3187">
        <v>0.1</v>
      </c>
      <c r="T3187">
        <v>0</v>
      </c>
      <c r="U3187">
        <v>229</v>
      </c>
      <c r="V3187">
        <v>229</v>
      </c>
      <c r="W3187">
        <v>0</v>
      </c>
      <c r="X3187" t="s">
        <v>73</v>
      </c>
      <c r="Y3187">
        <v>57.67</v>
      </c>
      <c r="Z3187">
        <v>3.7</v>
      </c>
      <c r="AA3187" t="s">
        <v>74</v>
      </c>
      <c r="AB3187" t="s">
        <v>75</v>
      </c>
      <c r="AE3187" t="s">
        <v>3715</v>
      </c>
      <c r="AF3187" t="s">
        <v>3716</v>
      </c>
      <c r="AG3187">
        <v>9878555566</v>
      </c>
      <c r="AK3187">
        <v>0</v>
      </c>
      <c r="AL3187">
        <v>0</v>
      </c>
      <c r="AM3187">
        <v>229</v>
      </c>
      <c r="AV3187">
        <v>218</v>
      </c>
      <c r="AW3187">
        <v>5.45</v>
      </c>
      <c r="AX3187">
        <v>218</v>
      </c>
      <c r="AY3187">
        <v>5.45</v>
      </c>
      <c r="AZ3187">
        <v>218</v>
      </c>
    </row>
    <row r="3188" spans="1:55" x14ac:dyDescent="0.25">
      <c r="A3188" t="s">
        <v>54</v>
      </c>
      <c r="B3188">
        <v>110027</v>
      </c>
      <c r="C3188" t="s">
        <v>55</v>
      </c>
      <c r="D3188" t="s">
        <v>56</v>
      </c>
      <c r="E3188" s="1">
        <v>45981</v>
      </c>
      <c r="F3188" t="s">
        <v>3717</v>
      </c>
      <c r="G3188" t="s">
        <v>58</v>
      </c>
      <c r="H3188">
        <v>7498478478</v>
      </c>
      <c r="I3188">
        <v>18528960</v>
      </c>
      <c r="J3188" s="3">
        <v>45982.038194444445</v>
      </c>
      <c r="K3188" t="s">
        <v>5760</v>
      </c>
      <c r="L3188" t="s">
        <v>59</v>
      </c>
      <c r="M3188">
        <v>538</v>
      </c>
      <c r="N3188">
        <v>-75</v>
      </c>
      <c r="O3188">
        <v>0</v>
      </c>
      <c r="P3188">
        <v>463</v>
      </c>
      <c r="Q3188">
        <v>32</v>
      </c>
      <c r="R3188">
        <v>0</v>
      </c>
      <c r="S3188">
        <v>0</v>
      </c>
      <c r="T3188">
        <v>0</v>
      </c>
      <c r="U3188">
        <v>495</v>
      </c>
      <c r="V3188">
        <v>495</v>
      </c>
      <c r="W3188">
        <v>0</v>
      </c>
      <c r="X3188" t="s">
        <v>60</v>
      </c>
      <c r="Y3188">
        <v>103.86</v>
      </c>
      <c r="Z3188">
        <v>9.52</v>
      </c>
      <c r="AA3188" t="s">
        <v>61</v>
      </c>
      <c r="AB3188" t="s">
        <v>56</v>
      </c>
      <c r="AC3188">
        <v>8478</v>
      </c>
      <c r="AK3188">
        <v>32</v>
      </c>
      <c r="AL3188">
        <v>0</v>
      </c>
      <c r="AT3188">
        <v>495</v>
      </c>
      <c r="AZ3188">
        <v>463</v>
      </c>
      <c r="BC3188">
        <v>32</v>
      </c>
    </row>
    <row r="3189" spans="1:55" x14ac:dyDescent="0.25">
      <c r="A3189" t="s">
        <v>54</v>
      </c>
      <c r="B3189">
        <v>110027</v>
      </c>
      <c r="C3189" t="s">
        <v>55</v>
      </c>
      <c r="D3189" t="s">
        <v>56</v>
      </c>
      <c r="E3189" s="1">
        <v>45981</v>
      </c>
      <c r="F3189" t="s">
        <v>3718</v>
      </c>
      <c r="G3189" t="s">
        <v>67</v>
      </c>
      <c r="J3189" s="3">
        <v>45982.040972222225</v>
      </c>
      <c r="K3189" t="s">
        <v>5760</v>
      </c>
      <c r="L3189" t="s">
        <v>59</v>
      </c>
      <c r="M3189">
        <v>790.32</v>
      </c>
      <c r="N3189">
        <v>0</v>
      </c>
      <c r="O3189">
        <v>0</v>
      </c>
      <c r="P3189">
        <v>790.32</v>
      </c>
      <c r="Q3189">
        <v>0</v>
      </c>
      <c r="R3189">
        <v>39.520000000000003</v>
      </c>
      <c r="S3189">
        <v>0.16</v>
      </c>
      <c r="T3189">
        <v>0</v>
      </c>
      <c r="U3189">
        <v>830</v>
      </c>
      <c r="V3189">
        <v>830</v>
      </c>
      <c r="W3189">
        <v>0</v>
      </c>
      <c r="X3189" t="s">
        <v>2210</v>
      </c>
      <c r="Y3189">
        <v>201.88</v>
      </c>
      <c r="Z3189">
        <v>9.8800000000000008</v>
      </c>
      <c r="AA3189" t="s">
        <v>74</v>
      </c>
      <c r="AB3189" t="s">
        <v>75</v>
      </c>
      <c r="AE3189" t="s">
        <v>3719</v>
      </c>
      <c r="AF3189" t="s">
        <v>3720</v>
      </c>
      <c r="AG3189">
        <v>9859964958</v>
      </c>
      <c r="AK3189">
        <v>0</v>
      </c>
      <c r="AL3189">
        <v>0</v>
      </c>
      <c r="AQ3189">
        <v>830</v>
      </c>
      <c r="AV3189">
        <v>790.32</v>
      </c>
      <c r="AW3189">
        <v>19.760000000000002</v>
      </c>
      <c r="AX3189">
        <v>790.32</v>
      </c>
      <c r="AY3189">
        <v>19.760000000000002</v>
      </c>
      <c r="AZ3189">
        <v>790.32</v>
      </c>
    </row>
    <row r="3190" spans="1:55" x14ac:dyDescent="0.25">
      <c r="A3190" t="s">
        <v>54</v>
      </c>
      <c r="B3190">
        <v>110027</v>
      </c>
      <c r="C3190" t="s">
        <v>55</v>
      </c>
      <c r="D3190" t="s">
        <v>56</v>
      </c>
      <c r="E3190" s="1">
        <v>45981</v>
      </c>
      <c r="F3190" t="s">
        <v>3721</v>
      </c>
      <c r="G3190" t="s">
        <v>63</v>
      </c>
      <c r="H3190" s="4">
        <v>222637000000000</v>
      </c>
      <c r="I3190">
        <v>29811</v>
      </c>
      <c r="J3190" s="3">
        <v>45982.041666666664</v>
      </c>
      <c r="K3190" t="s">
        <v>5760</v>
      </c>
      <c r="L3190" t="s">
        <v>59</v>
      </c>
      <c r="M3190">
        <v>238</v>
      </c>
      <c r="N3190">
        <v>-90</v>
      </c>
      <c r="O3190">
        <v>0</v>
      </c>
      <c r="P3190">
        <v>148</v>
      </c>
      <c r="Q3190">
        <v>32</v>
      </c>
      <c r="R3190">
        <v>0</v>
      </c>
      <c r="S3190">
        <v>0</v>
      </c>
      <c r="T3190">
        <v>0</v>
      </c>
      <c r="U3190">
        <v>180</v>
      </c>
      <c r="V3190">
        <v>180</v>
      </c>
      <c r="W3190">
        <v>0</v>
      </c>
      <c r="X3190" t="s">
        <v>64</v>
      </c>
      <c r="Y3190">
        <v>46.26</v>
      </c>
      <c r="Z3190">
        <v>6.95</v>
      </c>
      <c r="AA3190" t="s">
        <v>65</v>
      </c>
      <c r="AB3190" t="s">
        <v>56</v>
      </c>
      <c r="AC3190">
        <v>5054</v>
      </c>
      <c r="AK3190">
        <v>32</v>
      </c>
      <c r="AL3190">
        <v>0</v>
      </c>
      <c r="AS3190">
        <v>180</v>
      </c>
      <c r="AZ3190">
        <v>148</v>
      </c>
      <c r="BB3190">
        <v>32</v>
      </c>
    </row>
    <row r="3191" spans="1:55" x14ac:dyDescent="0.25">
      <c r="A3191" t="s">
        <v>54</v>
      </c>
      <c r="B3191">
        <v>110027</v>
      </c>
      <c r="C3191" t="s">
        <v>55</v>
      </c>
      <c r="D3191" t="s">
        <v>56</v>
      </c>
      <c r="E3191" s="1">
        <v>45981</v>
      </c>
      <c r="F3191" t="s">
        <v>3722</v>
      </c>
      <c r="G3191" t="s">
        <v>58</v>
      </c>
      <c r="H3191">
        <v>7501105265</v>
      </c>
      <c r="I3191">
        <v>18528960</v>
      </c>
      <c r="J3191" s="3">
        <v>45982.046527777777</v>
      </c>
      <c r="K3191" t="s">
        <v>5760</v>
      </c>
      <c r="L3191" t="s">
        <v>59</v>
      </c>
      <c r="M3191">
        <v>578</v>
      </c>
      <c r="N3191">
        <v>-274.5</v>
      </c>
      <c r="O3191">
        <v>0</v>
      </c>
      <c r="P3191">
        <v>303.5</v>
      </c>
      <c r="Q3191">
        <v>32</v>
      </c>
      <c r="R3191">
        <v>0</v>
      </c>
      <c r="S3191">
        <v>0</v>
      </c>
      <c r="T3191">
        <v>0</v>
      </c>
      <c r="U3191">
        <v>335.5</v>
      </c>
      <c r="V3191">
        <v>335.5</v>
      </c>
      <c r="W3191">
        <v>0</v>
      </c>
      <c r="X3191" t="s">
        <v>60</v>
      </c>
      <c r="Y3191">
        <v>112.2</v>
      </c>
      <c r="Z3191">
        <v>9.75</v>
      </c>
      <c r="AA3191" t="s">
        <v>61</v>
      </c>
      <c r="AB3191" t="s">
        <v>56</v>
      </c>
      <c r="AC3191">
        <v>5265</v>
      </c>
      <c r="AK3191">
        <v>32</v>
      </c>
      <c r="AL3191">
        <v>0</v>
      </c>
      <c r="AT3191">
        <v>335.5</v>
      </c>
      <c r="AZ3191">
        <v>303.5</v>
      </c>
      <c r="BC3191">
        <v>32</v>
      </c>
    </row>
    <row r="3192" spans="1:55" x14ac:dyDescent="0.25">
      <c r="A3192" t="s">
        <v>54</v>
      </c>
      <c r="B3192">
        <v>110027</v>
      </c>
      <c r="C3192" t="s">
        <v>55</v>
      </c>
      <c r="D3192" t="s">
        <v>56</v>
      </c>
      <c r="E3192" s="1">
        <v>45981</v>
      </c>
      <c r="F3192" t="s">
        <v>3723</v>
      </c>
      <c r="G3192" t="s">
        <v>63</v>
      </c>
      <c r="H3192" s="4">
        <v>222638000000000</v>
      </c>
      <c r="I3192">
        <v>29811</v>
      </c>
      <c r="J3192" s="3">
        <v>45982.054166666669</v>
      </c>
      <c r="K3192" t="s">
        <v>5760</v>
      </c>
      <c r="L3192" t="s">
        <v>59</v>
      </c>
      <c r="M3192">
        <v>278</v>
      </c>
      <c r="N3192">
        <v>-109.55</v>
      </c>
      <c r="O3192">
        <v>0</v>
      </c>
      <c r="P3192">
        <v>168.45</v>
      </c>
      <c r="Q3192">
        <v>32</v>
      </c>
      <c r="R3192">
        <v>0</v>
      </c>
      <c r="S3192">
        <v>-0.45</v>
      </c>
      <c r="T3192">
        <v>0</v>
      </c>
      <c r="U3192">
        <v>200</v>
      </c>
      <c r="V3192">
        <v>200</v>
      </c>
      <c r="W3192">
        <v>0</v>
      </c>
      <c r="X3192" t="s">
        <v>64</v>
      </c>
      <c r="Y3192">
        <v>64.709999999999994</v>
      </c>
      <c r="Z3192">
        <v>5.88</v>
      </c>
      <c r="AA3192" t="s">
        <v>65</v>
      </c>
      <c r="AB3192" t="s">
        <v>56</v>
      </c>
      <c r="AC3192">
        <v>1784</v>
      </c>
      <c r="AK3192">
        <v>32</v>
      </c>
      <c r="AL3192">
        <v>0</v>
      </c>
      <c r="AS3192">
        <v>200</v>
      </c>
      <c r="AZ3192">
        <v>168.45</v>
      </c>
      <c r="BB3192">
        <v>32</v>
      </c>
    </row>
    <row r="3193" spans="1:55" x14ac:dyDescent="0.25">
      <c r="A3193" t="s">
        <v>54</v>
      </c>
      <c r="B3193">
        <v>110027</v>
      </c>
      <c r="C3193" t="s">
        <v>55</v>
      </c>
      <c r="D3193" t="s">
        <v>56</v>
      </c>
      <c r="E3193" s="1">
        <v>45981</v>
      </c>
      <c r="F3193" t="s">
        <v>3724</v>
      </c>
      <c r="G3193" t="s">
        <v>58</v>
      </c>
      <c r="H3193">
        <v>7499519360</v>
      </c>
      <c r="I3193">
        <v>18528960</v>
      </c>
      <c r="J3193" s="3">
        <v>45982.058333333334</v>
      </c>
      <c r="K3193" t="s">
        <v>5760</v>
      </c>
      <c r="L3193" t="s">
        <v>59</v>
      </c>
      <c r="M3193">
        <v>218</v>
      </c>
      <c r="N3193">
        <v>-100</v>
      </c>
      <c r="O3193">
        <v>0</v>
      </c>
      <c r="P3193">
        <v>118</v>
      </c>
      <c r="Q3193">
        <v>32</v>
      </c>
      <c r="R3193">
        <v>0</v>
      </c>
      <c r="S3193">
        <v>0</v>
      </c>
      <c r="T3193">
        <v>0</v>
      </c>
      <c r="U3193">
        <v>150</v>
      </c>
      <c r="V3193">
        <v>150</v>
      </c>
      <c r="W3193">
        <v>0</v>
      </c>
      <c r="X3193" t="s">
        <v>60</v>
      </c>
      <c r="Y3193">
        <v>48.37</v>
      </c>
      <c r="Z3193">
        <v>3.92</v>
      </c>
      <c r="AA3193" t="s">
        <v>61</v>
      </c>
      <c r="AB3193" t="s">
        <v>56</v>
      </c>
      <c r="AC3193">
        <v>9360</v>
      </c>
      <c r="AK3193">
        <v>32</v>
      </c>
      <c r="AL3193">
        <v>0</v>
      </c>
      <c r="AT3193">
        <v>150</v>
      </c>
      <c r="AZ3193">
        <v>118</v>
      </c>
      <c r="BC3193">
        <v>32</v>
      </c>
    </row>
    <row r="3194" spans="1:55" x14ac:dyDescent="0.25">
      <c r="A3194" t="s">
        <v>54</v>
      </c>
      <c r="B3194">
        <v>110027</v>
      </c>
      <c r="C3194" t="s">
        <v>55</v>
      </c>
      <c r="D3194" t="s">
        <v>56</v>
      </c>
      <c r="E3194" s="1">
        <v>45981</v>
      </c>
      <c r="F3194" t="s">
        <v>3725</v>
      </c>
      <c r="G3194" t="s">
        <v>67</v>
      </c>
      <c r="J3194" s="3">
        <v>45982.067361111112</v>
      </c>
      <c r="K3194" t="s">
        <v>5760</v>
      </c>
      <c r="L3194" t="s">
        <v>59</v>
      </c>
      <c r="M3194">
        <v>199</v>
      </c>
      <c r="N3194">
        <v>0</v>
      </c>
      <c r="O3194">
        <v>0</v>
      </c>
      <c r="P3194">
        <v>199</v>
      </c>
      <c r="Q3194">
        <v>0</v>
      </c>
      <c r="R3194">
        <v>9.9600000000000009</v>
      </c>
      <c r="S3194">
        <v>0.04</v>
      </c>
      <c r="T3194">
        <v>0</v>
      </c>
      <c r="U3194">
        <v>209</v>
      </c>
      <c r="V3194">
        <v>209</v>
      </c>
      <c r="W3194">
        <v>0</v>
      </c>
      <c r="X3194" t="s">
        <v>68</v>
      </c>
      <c r="Y3194">
        <v>48.61</v>
      </c>
      <c r="Z3194">
        <v>2.56</v>
      </c>
      <c r="AA3194" t="s">
        <v>74</v>
      </c>
      <c r="AB3194" t="s">
        <v>75</v>
      </c>
      <c r="AE3194" t="s">
        <v>89</v>
      </c>
      <c r="AF3194" t="s">
        <v>190</v>
      </c>
      <c r="AG3194">
        <v>8929758003</v>
      </c>
      <c r="AK3194">
        <v>0</v>
      </c>
      <c r="AL3194">
        <v>0</v>
      </c>
      <c r="AN3194">
        <v>209</v>
      </c>
      <c r="AV3194">
        <v>199</v>
      </c>
      <c r="AW3194">
        <v>4.9800000000000004</v>
      </c>
      <c r="AX3194">
        <v>199</v>
      </c>
      <c r="AY3194">
        <v>4.9800000000000004</v>
      </c>
      <c r="AZ3194">
        <v>199</v>
      </c>
    </row>
    <row r="3195" spans="1:55" x14ac:dyDescent="0.25">
      <c r="A3195" t="s">
        <v>54</v>
      </c>
      <c r="B3195">
        <v>110027</v>
      </c>
      <c r="C3195" t="s">
        <v>55</v>
      </c>
      <c r="D3195" t="s">
        <v>56</v>
      </c>
      <c r="E3195" s="1">
        <v>45981</v>
      </c>
      <c r="F3195" t="s">
        <v>3726</v>
      </c>
      <c r="G3195" t="s">
        <v>63</v>
      </c>
      <c r="H3195" s="4">
        <v>222639000000000</v>
      </c>
      <c r="I3195">
        <v>29811</v>
      </c>
      <c r="J3195" s="3">
        <v>45982.070138888892</v>
      </c>
      <c r="K3195" t="s">
        <v>5760</v>
      </c>
      <c r="L3195" t="s">
        <v>59</v>
      </c>
      <c r="M3195">
        <v>218</v>
      </c>
      <c r="N3195">
        <v>-90</v>
      </c>
      <c r="O3195">
        <v>0</v>
      </c>
      <c r="P3195">
        <v>128</v>
      </c>
      <c r="Q3195">
        <v>32</v>
      </c>
      <c r="R3195">
        <v>0</v>
      </c>
      <c r="S3195">
        <v>0</v>
      </c>
      <c r="T3195">
        <v>0</v>
      </c>
      <c r="U3195">
        <v>160</v>
      </c>
      <c r="V3195">
        <v>160</v>
      </c>
      <c r="W3195">
        <v>0</v>
      </c>
      <c r="X3195" t="s">
        <v>64</v>
      </c>
      <c r="Y3195">
        <v>40.89</v>
      </c>
      <c r="Z3195">
        <v>3.92</v>
      </c>
      <c r="AA3195" t="s">
        <v>65</v>
      </c>
      <c r="AB3195" t="s">
        <v>56</v>
      </c>
      <c r="AC3195">
        <v>1894</v>
      </c>
      <c r="AK3195">
        <v>32</v>
      </c>
      <c r="AL3195">
        <v>0</v>
      </c>
      <c r="AS3195">
        <v>160</v>
      </c>
      <c r="AZ3195">
        <v>128</v>
      </c>
      <c r="BB3195">
        <v>32</v>
      </c>
    </row>
    <row r="3196" spans="1:55" x14ac:dyDescent="0.25">
      <c r="A3196" t="s">
        <v>54</v>
      </c>
      <c r="B3196">
        <v>110027</v>
      </c>
      <c r="C3196" t="s">
        <v>55</v>
      </c>
      <c r="D3196" t="s">
        <v>56</v>
      </c>
      <c r="E3196" s="1">
        <v>45981</v>
      </c>
      <c r="F3196" t="s">
        <v>3727</v>
      </c>
      <c r="G3196" t="s">
        <v>63</v>
      </c>
      <c r="H3196" s="4">
        <v>222639000000000</v>
      </c>
      <c r="I3196">
        <v>29811</v>
      </c>
      <c r="J3196" s="3">
        <v>45982.074305555558</v>
      </c>
      <c r="K3196" t="s">
        <v>5760</v>
      </c>
      <c r="L3196" t="s">
        <v>59</v>
      </c>
      <c r="M3196">
        <v>557</v>
      </c>
      <c r="N3196">
        <v>-93.75</v>
      </c>
      <c r="O3196">
        <v>0</v>
      </c>
      <c r="P3196">
        <v>463.25</v>
      </c>
      <c r="Q3196">
        <v>32</v>
      </c>
      <c r="R3196">
        <v>0</v>
      </c>
      <c r="S3196">
        <v>-0.25</v>
      </c>
      <c r="T3196">
        <v>0</v>
      </c>
      <c r="U3196">
        <v>495</v>
      </c>
      <c r="V3196">
        <v>495</v>
      </c>
      <c r="W3196">
        <v>0</v>
      </c>
      <c r="X3196" t="s">
        <v>64</v>
      </c>
      <c r="Y3196">
        <v>109.82</v>
      </c>
      <c r="Z3196">
        <v>8.68</v>
      </c>
      <c r="AA3196" t="s">
        <v>65</v>
      </c>
      <c r="AB3196" t="s">
        <v>56</v>
      </c>
      <c r="AC3196">
        <v>4982</v>
      </c>
      <c r="AK3196">
        <v>32</v>
      </c>
      <c r="AL3196">
        <v>0</v>
      </c>
      <c r="AS3196">
        <v>495</v>
      </c>
      <c r="AZ3196">
        <v>463.25</v>
      </c>
      <c r="BB3196">
        <v>32</v>
      </c>
    </row>
    <row r="3197" spans="1:55" x14ac:dyDescent="0.25">
      <c r="A3197" t="s">
        <v>54</v>
      </c>
      <c r="B3197">
        <v>110027</v>
      </c>
      <c r="C3197" t="s">
        <v>55</v>
      </c>
      <c r="D3197" t="s">
        <v>56</v>
      </c>
      <c r="E3197" s="1">
        <v>45981</v>
      </c>
      <c r="F3197" t="s">
        <v>3728</v>
      </c>
      <c r="G3197" t="s">
        <v>58</v>
      </c>
      <c r="H3197">
        <v>7501555752</v>
      </c>
      <c r="I3197">
        <v>18528960</v>
      </c>
      <c r="J3197" s="3">
        <v>45982.074305555558</v>
      </c>
      <c r="K3197" t="s">
        <v>5760</v>
      </c>
      <c r="L3197" t="s">
        <v>59</v>
      </c>
      <c r="M3197">
        <v>985</v>
      </c>
      <c r="N3197">
        <v>-150</v>
      </c>
      <c r="O3197">
        <v>0</v>
      </c>
      <c r="P3197">
        <v>835</v>
      </c>
      <c r="Q3197">
        <v>32</v>
      </c>
      <c r="R3197">
        <v>0</v>
      </c>
      <c r="S3197">
        <v>0</v>
      </c>
      <c r="T3197">
        <v>0</v>
      </c>
      <c r="U3197">
        <v>867</v>
      </c>
      <c r="V3197">
        <v>867</v>
      </c>
      <c r="W3197">
        <v>0</v>
      </c>
      <c r="X3197" t="s">
        <v>60</v>
      </c>
      <c r="Y3197">
        <v>203.15</v>
      </c>
      <c r="Z3197">
        <v>25.58</v>
      </c>
      <c r="AA3197" t="s">
        <v>61</v>
      </c>
      <c r="AB3197" t="s">
        <v>56</v>
      </c>
      <c r="AC3197">
        <v>5752</v>
      </c>
      <c r="AK3197">
        <v>32</v>
      </c>
      <c r="AL3197">
        <v>0</v>
      </c>
      <c r="AT3197">
        <v>867</v>
      </c>
      <c r="AZ3197">
        <v>835</v>
      </c>
      <c r="BC3197">
        <v>32</v>
      </c>
    </row>
    <row r="3198" spans="1:55" x14ac:dyDescent="0.25">
      <c r="A3198" t="s">
        <v>54</v>
      </c>
      <c r="B3198">
        <v>110027</v>
      </c>
      <c r="C3198" t="s">
        <v>55</v>
      </c>
      <c r="D3198" t="s">
        <v>56</v>
      </c>
      <c r="E3198" s="1">
        <v>45981</v>
      </c>
      <c r="F3198" t="s">
        <v>3729</v>
      </c>
      <c r="G3198" t="s">
        <v>58</v>
      </c>
      <c r="H3198">
        <v>7502979701</v>
      </c>
      <c r="I3198">
        <v>18528960</v>
      </c>
      <c r="J3198" s="3">
        <v>45982.074305555558</v>
      </c>
      <c r="K3198" t="s">
        <v>5760</v>
      </c>
      <c r="L3198" t="s">
        <v>59</v>
      </c>
      <c r="M3198">
        <v>667.01</v>
      </c>
      <c r="N3198">
        <v>-140.01</v>
      </c>
      <c r="O3198">
        <v>0</v>
      </c>
      <c r="P3198">
        <v>527</v>
      </c>
      <c r="Q3198">
        <v>32</v>
      </c>
      <c r="R3198">
        <v>0</v>
      </c>
      <c r="S3198">
        <v>0</v>
      </c>
      <c r="T3198">
        <v>0</v>
      </c>
      <c r="U3198">
        <v>559</v>
      </c>
      <c r="V3198">
        <v>559</v>
      </c>
      <c r="W3198">
        <v>0</v>
      </c>
      <c r="X3198" t="s">
        <v>60</v>
      </c>
      <c r="Y3198">
        <v>124.08</v>
      </c>
      <c r="Z3198">
        <v>13.44</v>
      </c>
      <c r="AA3198" t="s">
        <v>61</v>
      </c>
      <c r="AB3198" t="s">
        <v>56</v>
      </c>
      <c r="AC3198">
        <v>9701</v>
      </c>
      <c r="AK3198">
        <v>32</v>
      </c>
      <c r="AL3198">
        <v>0</v>
      </c>
      <c r="AT3198">
        <v>559</v>
      </c>
      <c r="AZ3198">
        <v>526.99</v>
      </c>
      <c r="BC3198">
        <v>32</v>
      </c>
    </row>
    <row r="3199" spans="1:55" x14ac:dyDescent="0.25">
      <c r="A3199" t="s">
        <v>54</v>
      </c>
      <c r="B3199">
        <v>110027</v>
      </c>
      <c r="C3199" t="s">
        <v>55</v>
      </c>
      <c r="D3199" t="s">
        <v>56</v>
      </c>
      <c r="E3199" s="1">
        <v>45981</v>
      </c>
      <c r="F3199" t="s">
        <v>3730</v>
      </c>
      <c r="G3199" t="s">
        <v>63</v>
      </c>
      <c r="H3199" s="4">
        <v>222640000000000</v>
      </c>
      <c r="I3199">
        <v>29811</v>
      </c>
      <c r="J3199" s="3">
        <v>45982.075694444444</v>
      </c>
      <c r="K3199" t="s">
        <v>5760</v>
      </c>
      <c r="L3199" t="s">
        <v>59</v>
      </c>
      <c r="M3199">
        <v>208</v>
      </c>
      <c r="N3199">
        <v>-90</v>
      </c>
      <c r="O3199">
        <v>0</v>
      </c>
      <c r="P3199">
        <v>118</v>
      </c>
      <c r="Q3199">
        <v>32</v>
      </c>
      <c r="R3199">
        <v>0</v>
      </c>
      <c r="S3199">
        <v>0</v>
      </c>
      <c r="T3199">
        <v>0</v>
      </c>
      <c r="U3199">
        <v>150</v>
      </c>
      <c r="V3199">
        <v>150</v>
      </c>
      <c r="W3199">
        <v>0</v>
      </c>
      <c r="X3199" t="s">
        <v>64</v>
      </c>
      <c r="Y3199">
        <v>43.08</v>
      </c>
      <c r="Z3199">
        <v>5.34</v>
      </c>
      <c r="AA3199" t="s">
        <v>65</v>
      </c>
      <c r="AB3199" t="s">
        <v>56</v>
      </c>
      <c r="AC3199">
        <v>9120</v>
      </c>
      <c r="AK3199">
        <v>32</v>
      </c>
      <c r="AL3199">
        <v>0</v>
      </c>
      <c r="AS3199">
        <v>150</v>
      </c>
      <c r="AZ3199">
        <v>118</v>
      </c>
      <c r="BB3199">
        <v>32</v>
      </c>
    </row>
    <row r="3200" spans="1:55" x14ac:dyDescent="0.25">
      <c r="A3200" t="s">
        <v>54</v>
      </c>
      <c r="B3200">
        <v>110027</v>
      </c>
      <c r="C3200" t="s">
        <v>55</v>
      </c>
      <c r="D3200" t="s">
        <v>56</v>
      </c>
      <c r="E3200" s="1">
        <v>45981</v>
      </c>
      <c r="F3200" t="s">
        <v>3731</v>
      </c>
      <c r="G3200" t="s">
        <v>58</v>
      </c>
      <c r="H3200">
        <v>7497114465</v>
      </c>
      <c r="I3200">
        <v>18528960</v>
      </c>
      <c r="J3200" s="3">
        <v>45982.09652777778</v>
      </c>
      <c r="K3200" t="s">
        <v>5760</v>
      </c>
      <c r="L3200" t="s">
        <v>59</v>
      </c>
      <c r="M3200">
        <v>387</v>
      </c>
      <c r="N3200">
        <v>-100</v>
      </c>
      <c r="O3200">
        <v>0</v>
      </c>
      <c r="P3200">
        <v>287</v>
      </c>
      <c r="Q3200">
        <v>32</v>
      </c>
      <c r="R3200">
        <v>0</v>
      </c>
      <c r="S3200">
        <v>0</v>
      </c>
      <c r="T3200">
        <v>0</v>
      </c>
      <c r="U3200">
        <v>319</v>
      </c>
      <c r="V3200">
        <v>319</v>
      </c>
      <c r="W3200">
        <v>0</v>
      </c>
      <c r="X3200" t="s">
        <v>60</v>
      </c>
      <c r="Y3200">
        <v>68.650000000000006</v>
      </c>
      <c r="Z3200">
        <v>5.88</v>
      </c>
      <c r="AA3200" t="s">
        <v>61</v>
      </c>
      <c r="AB3200" t="s">
        <v>56</v>
      </c>
      <c r="AC3200">
        <v>4465</v>
      </c>
      <c r="AK3200">
        <v>32</v>
      </c>
      <c r="AL3200">
        <v>0</v>
      </c>
      <c r="AT3200">
        <v>319</v>
      </c>
      <c r="AZ3200">
        <v>287</v>
      </c>
      <c r="BC3200">
        <v>32</v>
      </c>
    </row>
    <row r="3201" spans="1:55" x14ac:dyDescent="0.25">
      <c r="A3201" t="s">
        <v>54</v>
      </c>
      <c r="B3201">
        <v>110027</v>
      </c>
      <c r="C3201" t="s">
        <v>55</v>
      </c>
      <c r="D3201" t="s">
        <v>56</v>
      </c>
      <c r="E3201" s="1">
        <v>45981</v>
      </c>
      <c r="F3201" t="s">
        <v>3732</v>
      </c>
      <c r="G3201" t="s">
        <v>58</v>
      </c>
      <c r="H3201">
        <v>7495061722</v>
      </c>
      <c r="I3201">
        <v>18528960</v>
      </c>
      <c r="J3201" s="3">
        <v>45982.104166666664</v>
      </c>
      <c r="K3201" t="s">
        <v>5760</v>
      </c>
      <c r="L3201" t="s">
        <v>59</v>
      </c>
      <c r="M3201">
        <v>398</v>
      </c>
      <c r="N3201">
        <v>-75</v>
      </c>
      <c r="O3201">
        <v>0</v>
      </c>
      <c r="P3201">
        <v>323</v>
      </c>
      <c r="Q3201">
        <v>32</v>
      </c>
      <c r="R3201">
        <v>0</v>
      </c>
      <c r="S3201">
        <v>0</v>
      </c>
      <c r="T3201">
        <v>0</v>
      </c>
      <c r="U3201">
        <v>355</v>
      </c>
      <c r="V3201">
        <v>355</v>
      </c>
      <c r="W3201">
        <v>0</v>
      </c>
      <c r="X3201" t="s">
        <v>60</v>
      </c>
      <c r="Y3201">
        <v>104.8</v>
      </c>
      <c r="Z3201">
        <v>5.0999999999999996</v>
      </c>
      <c r="AA3201" t="s">
        <v>61</v>
      </c>
      <c r="AB3201" t="s">
        <v>56</v>
      </c>
      <c r="AC3201">
        <v>1722</v>
      </c>
      <c r="AK3201">
        <v>32</v>
      </c>
      <c r="AL3201">
        <v>0</v>
      </c>
      <c r="AT3201">
        <v>355</v>
      </c>
      <c r="AZ3201">
        <v>323</v>
      </c>
      <c r="BC3201">
        <v>32</v>
      </c>
    </row>
    <row r="3202" spans="1:55" x14ac:dyDescent="0.25">
      <c r="A3202" t="s">
        <v>54</v>
      </c>
      <c r="B3202">
        <v>110027</v>
      </c>
      <c r="C3202" t="s">
        <v>55</v>
      </c>
      <c r="D3202" t="s">
        <v>56</v>
      </c>
      <c r="E3202" s="1">
        <v>45981</v>
      </c>
      <c r="F3202" t="s">
        <v>3733</v>
      </c>
      <c r="G3202" t="s">
        <v>67</v>
      </c>
      <c r="J3202" s="3">
        <v>45982.107638888891</v>
      </c>
      <c r="K3202" t="s">
        <v>5760</v>
      </c>
      <c r="L3202" t="s">
        <v>59</v>
      </c>
      <c r="M3202">
        <v>467</v>
      </c>
      <c r="N3202">
        <v>0</v>
      </c>
      <c r="O3202">
        <v>0</v>
      </c>
      <c r="P3202">
        <v>467</v>
      </c>
      <c r="Q3202">
        <v>0</v>
      </c>
      <c r="R3202">
        <v>23.36</v>
      </c>
      <c r="S3202">
        <v>-0.36</v>
      </c>
      <c r="T3202">
        <v>0</v>
      </c>
      <c r="U3202">
        <v>490</v>
      </c>
      <c r="V3202">
        <v>490</v>
      </c>
      <c r="W3202">
        <v>0</v>
      </c>
      <c r="X3202" t="s">
        <v>68</v>
      </c>
      <c r="Y3202">
        <v>112.16</v>
      </c>
      <c r="Z3202">
        <v>6.8</v>
      </c>
      <c r="AA3202" t="s">
        <v>74</v>
      </c>
      <c r="AB3202" t="s">
        <v>75</v>
      </c>
      <c r="AE3202" t="s">
        <v>730</v>
      </c>
      <c r="AF3202" t="s">
        <v>731</v>
      </c>
      <c r="AG3202">
        <v>9999777722</v>
      </c>
      <c r="AK3202">
        <v>0</v>
      </c>
      <c r="AL3202">
        <v>0</v>
      </c>
      <c r="AN3202">
        <v>490</v>
      </c>
      <c r="AV3202">
        <v>467</v>
      </c>
      <c r="AW3202">
        <v>11.68</v>
      </c>
      <c r="AX3202">
        <v>467</v>
      </c>
      <c r="AY3202">
        <v>11.68</v>
      </c>
      <c r="AZ3202">
        <v>467</v>
      </c>
    </row>
    <row r="3203" spans="1:55" x14ac:dyDescent="0.25">
      <c r="A3203" t="s">
        <v>54</v>
      </c>
      <c r="B3203">
        <v>110027</v>
      </c>
      <c r="C3203" t="s">
        <v>55</v>
      </c>
      <c r="D3203" t="s">
        <v>56</v>
      </c>
      <c r="E3203" s="1">
        <v>45981</v>
      </c>
      <c r="F3203" t="s">
        <v>3734</v>
      </c>
      <c r="G3203" t="s">
        <v>58</v>
      </c>
      <c r="H3203">
        <v>7500844205</v>
      </c>
      <c r="I3203">
        <v>18528960</v>
      </c>
      <c r="J3203" s="3">
        <v>45982.111805555556</v>
      </c>
      <c r="K3203" t="s">
        <v>5760</v>
      </c>
      <c r="L3203" t="s">
        <v>59</v>
      </c>
      <c r="M3203">
        <v>258</v>
      </c>
      <c r="N3203">
        <v>-100</v>
      </c>
      <c r="O3203">
        <v>0</v>
      </c>
      <c r="P3203">
        <v>158</v>
      </c>
      <c r="Q3203">
        <v>32</v>
      </c>
      <c r="R3203">
        <v>0</v>
      </c>
      <c r="S3203">
        <v>0</v>
      </c>
      <c r="T3203">
        <v>0</v>
      </c>
      <c r="U3203">
        <v>190</v>
      </c>
      <c r="V3203">
        <v>190</v>
      </c>
      <c r="W3203">
        <v>0</v>
      </c>
      <c r="X3203" t="s">
        <v>60</v>
      </c>
      <c r="Y3203">
        <v>45.77</v>
      </c>
      <c r="Z3203">
        <v>3.92</v>
      </c>
      <c r="AA3203" t="s">
        <v>61</v>
      </c>
      <c r="AB3203" t="s">
        <v>56</v>
      </c>
      <c r="AC3203">
        <v>4205</v>
      </c>
      <c r="AK3203">
        <v>32</v>
      </c>
      <c r="AL3203">
        <v>0</v>
      </c>
      <c r="AT3203">
        <v>190</v>
      </c>
      <c r="AZ3203">
        <v>158</v>
      </c>
      <c r="BC3203">
        <v>32</v>
      </c>
    </row>
    <row r="3204" spans="1:55" x14ac:dyDescent="0.25">
      <c r="A3204" t="s">
        <v>54</v>
      </c>
      <c r="B3204">
        <v>110027</v>
      </c>
      <c r="C3204" t="s">
        <v>55</v>
      </c>
      <c r="D3204" t="s">
        <v>56</v>
      </c>
      <c r="E3204" s="1">
        <v>45981</v>
      </c>
      <c r="F3204" t="s">
        <v>3735</v>
      </c>
      <c r="G3204" t="s">
        <v>58</v>
      </c>
      <c r="H3204">
        <v>7499227577</v>
      </c>
      <c r="I3204">
        <v>18528960</v>
      </c>
      <c r="J3204" s="3">
        <v>45982.120138888888</v>
      </c>
      <c r="K3204" t="s">
        <v>5760</v>
      </c>
      <c r="L3204" t="s">
        <v>59</v>
      </c>
      <c r="M3204">
        <v>169</v>
      </c>
      <c r="N3204">
        <v>-84.5</v>
      </c>
      <c r="O3204">
        <v>0</v>
      </c>
      <c r="P3204">
        <v>84.5</v>
      </c>
      <c r="Q3204">
        <v>32</v>
      </c>
      <c r="R3204">
        <v>0</v>
      </c>
      <c r="S3204">
        <v>0</v>
      </c>
      <c r="T3204">
        <v>0</v>
      </c>
      <c r="U3204">
        <v>116.5</v>
      </c>
      <c r="V3204">
        <v>116.5</v>
      </c>
      <c r="W3204">
        <v>0</v>
      </c>
      <c r="X3204" t="s">
        <v>60</v>
      </c>
      <c r="Y3204">
        <v>29.83</v>
      </c>
      <c r="Z3204">
        <v>5.53</v>
      </c>
      <c r="AA3204" t="s">
        <v>61</v>
      </c>
      <c r="AB3204" t="s">
        <v>56</v>
      </c>
      <c r="AC3204">
        <v>7577</v>
      </c>
      <c r="AK3204">
        <v>32</v>
      </c>
      <c r="AL3204">
        <v>0</v>
      </c>
      <c r="AT3204">
        <v>116.5</v>
      </c>
      <c r="AZ3204">
        <v>84.5</v>
      </c>
      <c r="BC3204">
        <v>32</v>
      </c>
    </row>
    <row r="3205" spans="1:55" x14ac:dyDescent="0.25">
      <c r="A3205" t="s">
        <v>54</v>
      </c>
      <c r="B3205">
        <v>110027</v>
      </c>
      <c r="C3205" t="s">
        <v>55</v>
      </c>
      <c r="D3205" t="s">
        <v>56</v>
      </c>
      <c r="E3205" s="1">
        <v>45981</v>
      </c>
      <c r="F3205" t="s">
        <v>3736</v>
      </c>
      <c r="G3205" t="s">
        <v>58</v>
      </c>
      <c r="H3205">
        <v>7497096251</v>
      </c>
      <c r="I3205">
        <v>18528960</v>
      </c>
      <c r="J3205" s="3">
        <v>45982.129166666666</v>
      </c>
      <c r="K3205" t="s">
        <v>5760</v>
      </c>
      <c r="L3205" t="s">
        <v>59</v>
      </c>
      <c r="M3205">
        <v>248</v>
      </c>
      <c r="N3205">
        <v>-100</v>
      </c>
      <c r="O3205">
        <v>0</v>
      </c>
      <c r="P3205">
        <v>148</v>
      </c>
      <c r="Q3205">
        <v>32</v>
      </c>
      <c r="R3205">
        <v>0</v>
      </c>
      <c r="S3205">
        <v>0</v>
      </c>
      <c r="T3205">
        <v>0</v>
      </c>
      <c r="U3205">
        <v>180</v>
      </c>
      <c r="V3205">
        <v>180</v>
      </c>
      <c r="W3205">
        <v>0</v>
      </c>
      <c r="X3205" t="s">
        <v>60</v>
      </c>
      <c r="Y3205">
        <v>56.42</v>
      </c>
      <c r="Z3205">
        <v>5.53</v>
      </c>
      <c r="AA3205" t="s">
        <v>61</v>
      </c>
      <c r="AB3205" t="s">
        <v>56</v>
      </c>
      <c r="AC3205">
        <v>6251</v>
      </c>
      <c r="AK3205">
        <v>32</v>
      </c>
      <c r="AL3205">
        <v>0</v>
      </c>
      <c r="AT3205">
        <v>180</v>
      </c>
      <c r="AZ3205">
        <v>148</v>
      </c>
      <c r="BC3205">
        <v>32</v>
      </c>
    </row>
    <row r="3206" spans="1:55" x14ac:dyDescent="0.25">
      <c r="A3206" t="s">
        <v>54</v>
      </c>
      <c r="B3206">
        <v>110027</v>
      </c>
      <c r="C3206" t="s">
        <v>55</v>
      </c>
      <c r="D3206" t="s">
        <v>56</v>
      </c>
      <c r="E3206" s="1">
        <v>45981</v>
      </c>
      <c r="F3206" t="s">
        <v>3737</v>
      </c>
      <c r="G3206" t="s">
        <v>58</v>
      </c>
      <c r="H3206">
        <v>7492559804</v>
      </c>
      <c r="I3206">
        <v>18528960</v>
      </c>
      <c r="J3206" s="3">
        <v>45982.133333333331</v>
      </c>
      <c r="K3206" t="s">
        <v>5760</v>
      </c>
      <c r="L3206" t="s">
        <v>59</v>
      </c>
      <c r="M3206">
        <v>347</v>
      </c>
      <c r="N3206">
        <v>-100</v>
      </c>
      <c r="O3206">
        <v>0</v>
      </c>
      <c r="P3206">
        <v>247</v>
      </c>
      <c r="Q3206">
        <v>32</v>
      </c>
      <c r="R3206">
        <v>0</v>
      </c>
      <c r="S3206">
        <v>0</v>
      </c>
      <c r="T3206">
        <v>0</v>
      </c>
      <c r="U3206">
        <v>279</v>
      </c>
      <c r="V3206">
        <v>279</v>
      </c>
      <c r="W3206">
        <v>0</v>
      </c>
      <c r="X3206" t="s">
        <v>60</v>
      </c>
      <c r="Y3206">
        <v>76.95</v>
      </c>
      <c r="Z3206">
        <v>5.88</v>
      </c>
      <c r="AA3206" t="s">
        <v>61</v>
      </c>
      <c r="AB3206" t="s">
        <v>56</v>
      </c>
      <c r="AC3206">
        <v>9804</v>
      </c>
      <c r="AK3206">
        <v>32</v>
      </c>
      <c r="AL3206">
        <v>0</v>
      </c>
      <c r="AT3206">
        <v>279</v>
      </c>
      <c r="AZ3206">
        <v>247</v>
      </c>
      <c r="BC3206">
        <v>32</v>
      </c>
    </row>
    <row r="3207" spans="1:55" x14ac:dyDescent="0.25">
      <c r="A3207" t="s">
        <v>54</v>
      </c>
      <c r="B3207">
        <v>110027</v>
      </c>
      <c r="C3207" t="s">
        <v>55</v>
      </c>
      <c r="D3207" t="s">
        <v>56</v>
      </c>
      <c r="E3207" s="1">
        <v>45981</v>
      </c>
      <c r="F3207" t="s">
        <v>3738</v>
      </c>
      <c r="G3207" t="s">
        <v>58</v>
      </c>
      <c r="H3207">
        <v>7499648820</v>
      </c>
      <c r="I3207">
        <v>18528960</v>
      </c>
      <c r="J3207" s="3">
        <v>45982.133333333331</v>
      </c>
      <c r="K3207" t="s">
        <v>5760</v>
      </c>
      <c r="L3207" t="s">
        <v>59</v>
      </c>
      <c r="M3207">
        <v>833.66</v>
      </c>
      <c r="N3207">
        <v>0</v>
      </c>
      <c r="O3207">
        <v>0</v>
      </c>
      <c r="P3207">
        <v>833.66</v>
      </c>
      <c r="Q3207">
        <v>32</v>
      </c>
      <c r="R3207">
        <v>0</v>
      </c>
      <c r="S3207">
        <v>0</v>
      </c>
      <c r="T3207">
        <v>0</v>
      </c>
      <c r="U3207">
        <v>865.66</v>
      </c>
      <c r="V3207">
        <v>865.66</v>
      </c>
      <c r="W3207">
        <v>0</v>
      </c>
      <c r="X3207" t="s">
        <v>60</v>
      </c>
      <c r="Y3207">
        <v>180.86</v>
      </c>
      <c r="Z3207">
        <v>12.16</v>
      </c>
      <c r="AA3207" t="s">
        <v>61</v>
      </c>
      <c r="AB3207" t="s">
        <v>56</v>
      </c>
      <c r="AC3207">
        <v>8820</v>
      </c>
      <c r="AK3207">
        <v>32</v>
      </c>
      <c r="AL3207">
        <v>0</v>
      </c>
      <c r="AT3207">
        <v>865.66</v>
      </c>
      <c r="AZ3207">
        <v>833.66</v>
      </c>
      <c r="BC3207">
        <v>32</v>
      </c>
    </row>
    <row r="3208" spans="1:55" x14ac:dyDescent="0.25">
      <c r="A3208" t="s">
        <v>54</v>
      </c>
      <c r="B3208">
        <v>110027</v>
      </c>
      <c r="C3208" t="s">
        <v>55</v>
      </c>
      <c r="D3208" t="s">
        <v>56</v>
      </c>
      <c r="E3208" s="1">
        <v>45981</v>
      </c>
      <c r="F3208" t="s">
        <v>3739</v>
      </c>
      <c r="G3208" t="s">
        <v>67</v>
      </c>
      <c r="J3208" s="3">
        <v>45982.134027777778</v>
      </c>
      <c r="K3208" t="s">
        <v>5760</v>
      </c>
      <c r="L3208" t="s">
        <v>59</v>
      </c>
      <c r="M3208">
        <v>2911.84</v>
      </c>
      <c r="N3208">
        <v>0</v>
      </c>
      <c r="O3208">
        <v>0</v>
      </c>
      <c r="P3208">
        <v>2911.84</v>
      </c>
      <c r="Q3208">
        <v>0</v>
      </c>
      <c r="R3208">
        <v>145.6</v>
      </c>
      <c r="S3208">
        <v>-0.44</v>
      </c>
      <c r="T3208">
        <v>0</v>
      </c>
      <c r="U3208">
        <v>3057</v>
      </c>
      <c r="V3208">
        <v>3057</v>
      </c>
      <c r="W3208">
        <v>0</v>
      </c>
      <c r="X3208" t="s">
        <v>109</v>
      </c>
      <c r="Y3208">
        <v>739.53</v>
      </c>
      <c r="Z3208">
        <v>54.15</v>
      </c>
      <c r="AA3208" t="s">
        <v>74</v>
      </c>
      <c r="AB3208" t="s">
        <v>75</v>
      </c>
      <c r="AE3208" t="s">
        <v>632</v>
      </c>
      <c r="AF3208" t="s">
        <v>633</v>
      </c>
      <c r="AG3208">
        <v>9874123650</v>
      </c>
      <c r="AK3208">
        <v>0</v>
      </c>
      <c r="AL3208">
        <v>0</v>
      </c>
      <c r="AM3208">
        <v>57</v>
      </c>
      <c r="AN3208">
        <v>3000</v>
      </c>
      <c r="AV3208">
        <v>2911.84</v>
      </c>
      <c r="AW3208">
        <v>72.8</v>
      </c>
      <c r="AX3208">
        <v>2911.84</v>
      </c>
      <c r="AY3208">
        <v>72.8</v>
      </c>
      <c r="AZ3208">
        <v>2911.84</v>
      </c>
    </row>
    <row r="3209" spans="1:55" x14ac:dyDescent="0.25">
      <c r="A3209" t="s">
        <v>54</v>
      </c>
      <c r="B3209">
        <v>110027</v>
      </c>
      <c r="C3209" t="s">
        <v>55</v>
      </c>
      <c r="D3209" t="s">
        <v>56</v>
      </c>
      <c r="E3209" s="1">
        <v>45981</v>
      </c>
      <c r="F3209" t="s">
        <v>3740</v>
      </c>
      <c r="G3209" t="s">
        <v>67</v>
      </c>
      <c r="J3209" s="3">
        <v>45982.146527777775</v>
      </c>
      <c r="K3209" t="s">
        <v>5760</v>
      </c>
      <c r="L3209" t="s">
        <v>59</v>
      </c>
      <c r="M3209">
        <v>676</v>
      </c>
      <c r="N3209">
        <v>0</v>
      </c>
      <c r="O3209">
        <v>0</v>
      </c>
      <c r="P3209">
        <v>676</v>
      </c>
      <c r="Q3209">
        <v>0</v>
      </c>
      <c r="R3209">
        <v>33.799999999999997</v>
      </c>
      <c r="S3209">
        <v>0.2</v>
      </c>
      <c r="T3209">
        <v>0</v>
      </c>
      <c r="U3209">
        <v>710</v>
      </c>
      <c r="V3209">
        <v>710</v>
      </c>
      <c r="W3209">
        <v>0</v>
      </c>
      <c r="X3209" t="s">
        <v>68</v>
      </c>
      <c r="Y3209">
        <v>181.72</v>
      </c>
      <c r="Z3209">
        <v>3.92</v>
      </c>
      <c r="AA3209" t="s">
        <v>74</v>
      </c>
      <c r="AB3209" t="s">
        <v>75</v>
      </c>
      <c r="AE3209" t="s">
        <v>3741</v>
      </c>
      <c r="AF3209" t="s">
        <v>3742</v>
      </c>
      <c r="AG3209">
        <v>9688585524</v>
      </c>
      <c r="AK3209">
        <v>0</v>
      </c>
      <c r="AL3209">
        <v>0</v>
      </c>
      <c r="AN3209">
        <v>710</v>
      </c>
      <c r="AV3209">
        <v>676</v>
      </c>
      <c r="AW3209">
        <v>16.899999999999999</v>
      </c>
      <c r="AX3209">
        <v>676</v>
      </c>
      <c r="AY3209">
        <v>16.899999999999999</v>
      </c>
      <c r="AZ3209">
        <v>676</v>
      </c>
    </row>
    <row r="3210" spans="1:55" x14ac:dyDescent="0.25">
      <c r="A3210" t="s">
        <v>54</v>
      </c>
      <c r="B3210">
        <v>110027</v>
      </c>
      <c r="C3210" t="s">
        <v>55</v>
      </c>
      <c r="D3210" t="s">
        <v>56</v>
      </c>
      <c r="E3210" s="1">
        <v>45981</v>
      </c>
      <c r="F3210" t="s">
        <v>3743</v>
      </c>
      <c r="G3210" t="s">
        <v>58</v>
      </c>
      <c r="H3210">
        <v>7503499332</v>
      </c>
      <c r="I3210">
        <v>18528960</v>
      </c>
      <c r="J3210" s="3">
        <v>45982.146527777775</v>
      </c>
      <c r="K3210" t="s">
        <v>5760</v>
      </c>
      <c r="L3210" t="s">
        <v>59</v>
      </c>
      <c r="M3210">
        <v>199</v>
      </c>
      <c r="N3210">
        <v>-100</v>
      </c>
      <c r="O3210">
        <v>0</v>
      </c>
      <c r="P3210">
        <v>99</v>
      </c>
      <c r="Q3210">
        <v>32</v>
      </c>
      <c r="R3210">
        <v>0</v>
      </c>
      <c r="S3210">
        <v>0</v>
      </c>
      <c r="T3210">
        <v>0</v>
      </c>
      <c r="U3210">
        <v>131</v>
      </c>
      <c r="V3210">
        <v>131</v>
      </c>
      <c r="W3210">
        <v>0</v>
      </c>
      <c r="X3210" t="s">
        <v>60</v>
      </c>
      <c r="Y3210">
        <v>44.75</v>
      </c>
      <c r="Z3210">
        <v>5.12</v>
      </c>
      <c r="AA3210" t="s">
        <v>61</v>
      </c>
      <c r="AB3210" t="s">
        <v>56</v>
      </c>
      <c r="AC3210">
        <v>9332</v>
      </c>
      <c r="AK3210">
        <v>32</v>
      </c>
      <c r="AL3210">
        <v>0</v>
      </c>
      <c r="AT3210">
        <v>131</v>
      </c>
      <c r="AZ3210">
        <v>99</v>
      </c>
      <c r="BC3210">
        <v>32</v>
      </c>
    </row>
    <row r="3211" spans="1:55" x14ac:dyDescent="0.25">
      <c r="A3211" t="s">
        <v>54</v>
      </c>
      <c r="B3211">
        <v>110027</v>
      </c>
      <c r="C3211" t="s">
        <v>55</v>
      </c>
      <c r="D3211" t="s">
        <v>56</v>
      </c>
      <c r="E3211" s="1">
        <v>45981</v>
      </c>
      <c r="F3211" t="s">
        <v>3744</v>
      </c>
      <c r="G3211" t="s">
        <v>63</v>
      </c>
      <c r="H3211" s="4">
        <v>222646000000000</v>
      </c>
      <c r="I3211">
        <v>29811</v>
      </c>
      <c r="J3211" s="3">
        <v>45982.147222222222</v>
      </c>
      <c r="K3211" t="s">
        <v>5760</v>
      </c>
      <c r="L3211" t="s">
        <v>59</v>
      </c>
      <c r="M3211">
        <v>308</v>
      </c>
      <c r="N3211">
        <v>-93.74</v>
      </c>
      <c r="O3211">
        <v>0</v>
      </c>
      <c r="P3211">
        <v>214.26</v>
      </c>
      <c r="Q3211">
        <v>32</v>
      </c>
      <c r="R3211">
        <v>0</v>
      </c>
      <c r="S3211">
        <v>-0.26</v>
      </c>
      <c r="T3211">
        <v>0</v>
      </c>
      <c r="U3211">
        <v>246</v>
      </c>
      <c r="V3211">
        <v>246</v>
      </c>
      <c r="W3211">
        <v>0</v>
      </c>
      <c r="X3211" t="s">
        <v>64</v>
      </c>
      <c r="Y3211">
        <v>73.400000000000006</v>
      </c>
      <c r="Z3211">
        <v>5.88</v>
      </c>
      <c r="AA3211" t="s">
        <v>65</v>
      </c>
      <c r="AB3211" t="s">
        <v>56</v>
      </c>
      <c r="AC3211">
        <v>4967</v>
      </c>
      <c r="AK3211">
        <v>32</v>
      </c>
      <c r="AL3211">
        <v>0</v>
      </c>
      <c r="AS3211">
        <v>246</v>
      </c>
      <c r="AZ3211">
        <v>214.26</v>
      </c>
      <c r="BB3211">
        <v>32</v>
      </c>
    </row>
    <row r="3212" spans="1:55" x14ac:dyDescent="0.25">
      <c r="A3212" t="s">
        <v>54</v>
      </c>
      <c r="B3212">
        <v>110027</v>
      </c>
      <c r="C3212" t="s">
        <v>55</v>
      </c>
      <c r="D3212" t="s">
        <v>56</v>
      </c>
      <c r="E3212" s="1">
        <v>45981</v>
      </c>
      <c r="F3212" t="s">
        <v>3745</v>
      </c>
      <c r="G3212" t="s">
        <v>58</v>
      </c>
      <c r="H3212">
        <v>7502287418</v>
      </c>
      <c r="I3212">
        <v>18528960</v>
      </c>
      <c r="J3212" s="3">
        <v>45982.148611111108</v>
      </c>
      <c r="K3212" t="s">
        <v>5760</v>
      </c>
      <c r="L3212" t="s">
        <v>59</v>
      </c>
      <c r="M3212">
        <v>258</v>
      </c>
      <c r="N3212">
        <v>-100</v>
      </c>
      <c r="O3212">
        <v>0</v>
      </c>
      <c r="P3212">
        <v>158</v>
      </c>
      <c r="Q3212">
        <v>32</v>
      </c>
      <c r="R3212">
        <v>0</v>
      </c>
      <c r="S3212">
        <v>0</v>
      </c>
      <c r="T3212">
        <v>0</v>
      </c>
      <c r="U3212">
        <v>190</v>
      </c>
      <c r="V3212">
        <v>190</v>
      </c>
      <c r="W3212">
        <v>0</v>
      </c>
      <c r="X3212" t="s">
        <v>60</v>
      </c>
      <c r="Y3212">
        <v>45.77</v>
      </c>
      <c r="Z3212">
        <v>3.92</v>
      </c>
      <c r="AA3212" t="s">
        <v>61</v>
      </c>
      <c r="AB3212" t="s">
        <v>56</v>
      </c>
      <c r="AC3212">
        <v>7418</v>
      </c>
      <c r="AK3212">
        <v>32</v>
      </c>
      <c r="AL3212">
        <v>0</v>
      </c>
      <c r="AT3212">
        <v>190</v>
      </c>
      <c r="AZ3212">
        <v>158</v>
      </c>
      <c r="BC3212">
        <v>32</v>
      </c>
    </row>
    <row r="3213" spans="1:55" x14ac:dyDescent="0.25">
      <c r="A3213" t="s">
        <v>54</v>
      </c>
      <c r="B3213">
        <v>110027</v>
      </c>
      <c r="C3213" t="s">
        <v>55</v>
      </c>
      <c r="D3213" t="s">
        <v>56</v>
      </c>
      <c r="E3213" s="1">
        <v>45981</v>
      </c>
      <c r="F3213" t="s">
        <v>3746</v>
      </c>
      <c r="G3213" t="s">
        <v>63</v>
      </c>
      <c r="H3213" s="4">
        <v>222646000000000</v>
      </c>
      <c r="I3213">
        <v>29811</v>
      </c>
      <c r="J3213" s="3">
        <v>45982.150694444441</v>
      </c>
      <c r="K3213" t="s">
        <v>5760</v>
      </c>
      <c r="L3213" t="s">
        <v>59</v>
      </c>
      <c r="M3213">
        <v>387</v>
      </c>
      <c r="N3213">
        <v>-93.74</v>
      </c>
      <c r="O3213">
        <v>0</v>
      </c>
      <c r="P3213">
        <v>293.26</v>
      </c>
      <c r="Q3213">
        <v>32</v>
      </c>
      <c r="R3213">
        <v>0</v>
      </c>
      <c r="S3213">
        <v>-0.26</v>
      </c>
      <c r="T3213">
        <v>0</v>
      </c>
      <c r="U3213">
        <v>325</v>
      </c>
      <c r="V3213">
        <v>325</v>
      </c>
      <c r="W3213">
        <v>0</v>
      </c>
      <c r="X3213" t="s">
        <v>64</v>
      </c>
      <c r="Y3213">
        <v>79.959999999999994</v>
      </c>
      <c r="Z3213">
        <v>10.11</v>
      </c>
      <c r="AA3213" t="s">
        <v>65</v>
      </c>
      <c r="AB3213" t="s">
        <v>56</v>
      </c>
      <c r="AC3213">
        <v>4332</v>
      </c>
      <c r="AK3213">
        <v>32</v>
      </c>
      <c r="AL3213">
        <v>0</v>
      </c>
      <c r="AS3213">
        <v>325</v>
      </c>
      <c r="AZ3213">
        <v>293.26</v>
      </c>
      <c r="BB3213">
        <v>32</v>
      </c>
    </row>
    <row r="3214" spans="1:55" x14ac:dyDescent="0.25">
      <c r="A3214" t="s">
        <v>54</v>
      </c>
      <c r="B3214">
        <v>110027</v>
      </c>
      <c r="C3214" t="s">
        <v>55</v>
      </c>
      <c r="D3214" t="s">
        <v>56</v>
      </c>
      <c r="E3214" s="1">
        <v>45981</v>
      </c>
      <c r="F3214" t="s">
        <v>3747</v>
      </c>
      <c r="G3214" t="s">
        <v>63</v>
      </c>
      <c r="H3214" s="4">
        <v>222646000000000</v>
      </c>
      <c r="I3214">
        <v>29811</v>
      </c>
      <c r="J3214" s="3">
        <v>45982.152777777781</v>
      </c>
      <c r="K3214" t="s">
        <v>5760</v>
      </c>
      <c r="L3214" t="s">
        <v>59</v>
      </c>
      <c r="M3214">
        <v>934</v>
      </c>
      <c r="N3214">
        <v>-199.99</v>
      </c>
      <c r="O3214">
        <v>0</v>
      </c>
      <c r="P3214">
        <v>734.01</v>
      </c>
      <c r="Q3214">
        <v>32</v>
      </c>
      <c r="R3214">
        <v>0</v>
      </c>
      <c r="S3214">
        <v>-0.01</v>
      </c>
      <c r="T3214">
        <v>0</v>
      </c>
      <c r="U3214">
        <v>766</v>
      </c>
      <c r="V3214">
        <v>766</v>
      </c>
      <c r="W3214">
        <v>0</v>
      </c>
      <c r="X3214" t="s">
        <v>64</v>
      </c>
      <c r="Y3214">
        <v>172.92</v>
      </c>
      <c r="Z3214">
        <v>20.53</v>
      </c>
      <c r="AA3214" t="s">
        <v>65</v>
      </c>
      <c r="AB3214" t="s">
        <v>56</v>
      </c>
      <c r="AC3214">
        <v>8797</v>
      </c>
      <c r="AK3214">
        <v>32</v>
      </c>
      <c r="AL3214">
        <v>0</v>
      </c>
      <c r="AS3214">
        <v>766</v>
      </c>
      <c r="AZ3214">
        <v>734.01</v>
      </c>
      <c r="BB3214">
        <v>32</v>
      </c>
    </row>
    <row r="3215" spans="1:55" x14ac:dyDescent="0.25">
      <c r="A3215" t="s">
        <v>54</v>
      </c>
      <c r="B3215">
        <v>110027</v>
      </c>
      <c r="C3215" t="s">
        <v>55</v>
      </c>
      <c r="D3215" t="s">
        <v>56</v>
      </c>
      <c r="E3215" s="1">
        <v>45981</v>
      </c>
      <c r="F3215" t="s">
        <v>3748</v>
      </c>
      <c r="G3215" t="s">
        <v>63</v>
      </c>
      <c r="H3215" s="4">
        <v>222646000000000</v>
      </c>
      <c r="I3215">
        <v>29811</v>
      </c>
      <c r="J3215" s="3">
        <v>45982.154861111114</v>
      </c>
      <c r="K3215" t="s">
        <v>5760</v>
      </c>
      <c r="L3215" t="s">
        <v>59</v>
      </c>
      <c r="M3215">
        <v>258</v>
      </c>
      <c r="N3215">
        <v>-93.75</v>
      </c>
      <c r="O3215">
        <v>0</v>
      </c>
      <c r="P3215">
        <v>164.25</v>
      </c>
      <c r="Q3215">
        <v>32</v>
      </c>
      <c r="R3215">
        <v>0</v>
      </c>
      <c r="S3215">
        <v>-0.25</v>
      </c>
      <c r="T3215">
        <v>0</v>
      </c>
      <c r="U3215">
        <v>196</v>
      </c>
      <c r="V3215">
        <v>196</v>
      </c>
      <c r="W3215">
        <v>0</v>
      </c>
      <c r="X3215" t="s">
        <v>64</v>
      </c>
      <c r="Y3215">
        <v>45.77</v>
      </c>
      <c r="Z3215">
        <v>3.92</v>
      </c>
      <c r="AA3215" t="s">
        <v>65</v>
      </c>
      <c r="AB3215" t="s">
        <v>56</v>
      </c>
      <c r="AC3215">
        <v>1350</v>
      </c>
      <c r="AK3215">
        <v>32</v>
      </c>
      <c r="AL3215">
        <v>0</v>
      </c>
      <c r="AS3215">
        <v>196</v>
      </c>
      <c r="AZ3215">
        <v>164.25</v>
      </c>
      <c r="BB3215">
        <v>32</v>
      </c>
    </row>
    <row r="3216" spans="1:55" x14ac:dyDescent="0.25">
      <c r="A3216" t="s">
        <v>54</v>
      </c>
      <c r="B3216">
        <v>110027</v>
      </c>
      <c r="C3216" t="s">
        <v>55</v>
      </c>
      <c r="D3216" t="s">
        <v>56</v>
      </c>
      <c r="E3216" s="1">
        <v>45981</v>
      </c>
      <c r="F3216" t="s">
        <v>3749</v>
      </c>
      <c r="G3216" t="s">
        <v>58</v>
      </c>
      <c r="H3216">
        <v>7501767569</v>
      </c>
      <c r="I3216">
        <v>18528960</v>
      </c>
      <c r="J3216" s="3">
        <v>45982.158333333333</v>
      </c>
      <c r="K3216" t="s">
        <v>5760</v>
      </c>
      <c r="L3216" t="s">
        <v>59</v>
      </c>
      <c r="M3216">
        <v>717</v>
      </c>
      <c r="N3216">
        <v>-140</v>
      </c>
      <c r="O3216">
        <v>0</v>
      </c>
      <c r="P3216">
        <v>577</v>
      </c>
      <c r="Q3216">
        <v>32</v>
      </c>
      <c r="R3216">
        <v>0</v>
      </c>
      <c r="S3216">
        <v>0</v>
      </c>
      <c r="T3216">
        <v>0</v>
      </c>
      <c r="U3216">
        <v>609</v>
      </c>
      <c r="V3216">
        <v>609</v>
      </c>
      <c r="W3216">
        <v>0</v>
      </c>
      <c r="X3216" t="s">
        <v>60</v>
      </c>
      <c r="Y3216">
        <v>171.32</v>
      </c>
      <c r="Z3216">
        <v>9.86</v>
      </c>
      <c r="AA3216" t="s">
        <v>61</v>
      </c>
      <c r="AB3216" t="s">
        <v>56</v>
      </c>
      <c r="AC3216">
        <v>7569</v>
      </c>
      <c r="AK3216">
        <v>32</v>
      </c>
      <c r="AL3216">
        <v>0</v>
      </c>
      <c r="AT3216">
        <v>609</v>
      </c>
      <c r="AZ3216">
        <v>577</v>
      </c>
      <c r="BC3216">
        <v>32</v>
      </c>
    </row>
    <row r="3217" spans="1:55" x14ac:dyDescent="0.25">
      <c r="A3217" t="s">
        <v>54</v>
      </c>
      <c r="B3217">
        <v>110027</v>
      </c>
      <c r="C3217" t="s">
        <v>55</v>
      </c>
      <c r="D3217" t="s">
        <v>56</v>
      </c>
      <c r="E3217" s="1">
        <v>45981</v>
      </c>
      <c r="F3217" t="s">
        <v>3750</v>
      </c>
      <c r="G3217" t="s">
        <v>58</v>
      </c>
      <c r="H3217">
        <v>7503255504</v>
      </c>
      <c r="I3217">
        <v>18528960</v>
      </c>
      <c r="J3217" s="3">
        <v>45982.175694444442</v>
      </c>
      <c r="K3217" t="s">
        <v>5760</v>
      </c>
      <c r="L3217" t="s">
        <v>59</v>
      </c>
      <c r="M3217">
        <v>347</v>
      </c>
      <c r="N3217">
        <v>-100</v>
      </c>
      <c r="O3217">
        <v>0</v>
      </c>
      <c r="P3217">
        <v>247</v>
      </c>
      <c r="Q3217">
        <v>32</v>
      </c>
      <c r="R3217">
        <v>0</v>
      </c>
      <c r="S3217">
        <v>0</v>
      </c>
      <c r="T3217">
        <v>0</v>
      </c>
      <c r="U3217">
        <v>279</v>
      </c>
      <c r="V3217">
        <v>279</v>
      </c>
      <c r="W3217">
        <v>0</v>
      </c>
      <c r="X3217" t="s">
        <v>60</v>
      </c>
      <c r="Y3217">
        <v>71.69</v>
      </c>
      <c r="Z3217">
        <v>6.22</v>
      </c>
      <c r="AA3217" t="s">
        <v>61</v>
      </c>
      <c r="AB3217" t="s">
        <v>56</v>
      </c>
      <c r="AC3217">
        <v>5504</v>
      </c>
      <c r="AK3217">
        <v>32</v>
      </c>
      <c r="AL3217">
        <v>0</v>
      </c>
      <c r="AT3217">
        <v>279</v>
      </c>
      <c r="AZ3217">
        <v>247</v>
      </c>
      <c r="BC3217">
        <v>32</v>
      </c>
    </row>
    <row r="3218" spans="1:55" x14ac:dyDescent="0.25">
      <c r="A3218" t="s">
        <v>54</v>
      </c>
      <c r="B3218">
        <v>110027</v>
      </c>
      <c r="C3218" t="s">
        <v>55</v>
      </c>
      <c r="D3218" t="s">
        <v>56</v>
      </c>
      <c r="E3218" s="1">
        <v>45981</v>
      </c>
      <c r="F3218" t="s">
        <v>3751</v>
      </c>
      <c r="G3218" t="s">
        <v>63</v>
      </c>
      <c r="H3218" s="4">
        <v>222649000000000</v>
      </c>
      <c r="I3218">
        <v>29811</v>
      </c>
      <c r="J3218" s="3">
        <v>45982.185416666667</v>
      </c>
      <c r="K3218" t="s">
        <v>5760</v>
      </c>
      <c r="L3218" t="s">
        <v>59</v>
      </c>
      <c r="M3218">
        <v>382</v>
      </c>
      <c r="N3218">
        <v>-93.75</v>
      </c>
      <c r="O3218">
        <v>0</v>
      </c>
      <c r="P3218">
        <v>288.25</v>
      </c>
      <c r="Q3218">
        <v>32</v>
      </c>
      <c r="R3218">
        <v>0</v>
      </c>
      <c r="S3218">
        <v>-0.25</v>
      </c>
      <c r="T3218">
        <v>0</v>
      </c>
      <c r="U3218">
        <v>320</v>
      </c>
      <c r="V3218">
        <v>320</v>
      </c>
      <c r="W3218">
        <v>0</v>
      </c>
      <c r="X3218" t="s">
        <v>64</v>
      </c>
      <c r="Y3218">
        <v>90.19</v>
      </c>
      <c r="Z3218">
        <v>4.99</v>
      </c>
      <c r="AA3218" t="s">
        <v>65</v>
      </c>
      <c r="AB3218" t="s">
        <v>56</v>
      </c>
      <c r="AC3218">
        <v>2604</v>
      </c>
      <c r="AK3218">
        <v>32</v>
      </c>
      <c r="AL3218">
        <v>0</v>
      </c>
      <c r="AS3218">
        <v>320</v>
      </c>
      <c r="AZ3218">
        <v>288.25</v>
      </c>
      <c r="BB3218">
        <v>32</v>
      </c>
    </row>
    <row r="3219" spans="1:55" x14ac:dyDescent="0.25">
      <c r="A3219" t="s">
        <v>54</v>
      </c>
      <c r="B3219">
        <v>110027</v>
      </c>
      <c r="C3219" t="s">
        <v>55</v>
      </c>
      <c r="D3219" t="s">
        <v>56</v>
      </c>
      <c r="E3219" s="1">
        <v>45981</v>
      </c>
      <c r="F3219" t="s">
        <v>3752</v>
      </c>
      <c r="G3219" t="s">
        <v>67</v>
      </c>
      <c r="J3219" s="3">
        <v>45982.186805555553</v>
      </c>
      <c r="K3219" t="s">
        <v>5760</v>
      </c>
      <c r="L3219" t="s">
        <v>59</v>
      </c>
      <c r="M3219">
        <v>358</v>
      </c>
      <c r="N3219">
        <v>0</v>
      </c>
      <c r="O3219">
        <v>0</v>
      </c>
      <c r="P3219">
        <v>358</v>
      </c>
      <c r="Q3219">
        <v>0</v>
      </c>
      <c r="R3219">
        <v>17.899999999999999</v>
      </c>
      <c r="S3219">
        <v>0.1</v>
      </c>
      <c r="T3219">
        <v>0</v>
      </c>
      <c r="U3219">
        <v>376</v>
      </c>
      <c r="V3219">
        <v>376</v>
      </c>
      <c r="W3219">
        <v>0</v>
      </c>
      <c r="X3219" t="s">
        <v>68</v>
      </c>
      <c r="Y3219">
        <v>83.88</v>
      </c>
      <c r="Z3219">
        <v>6.32</v>
      </c>
      <c r="AA3219" t="s">
        <v>74</v>
      </c>
      <c r="AB3219" t="s">
        <v>75</v>
      </c>
      <c r="AE3219" t="s">
        <v>3753</v>
      </c>
      <c r="AF3219" t="s">
        <v>3754</v>
      </c>
      <c r="AG3219">
        <v>7989750031</v>
      </c>
      <c r="AK3219">
        <v>0</v>
      </c>
      <c r="AL3219">
        <v>0</v>
      </c>
      <c r="AN3219">
        <v>376</v>
      </c>
      <c r="AV3219">
        <v>358</v>
      </c>
      <c r="AW3219">
        <v>8.9499999999999993</v>
      </c>
      <c r="AX3219">
        <v>358</v>
      </c>
      <c r="AY3219">
        <v>8.9499999999999993</v>
      </c>
      <c r="AZ3219">
        <v>358</v>
      </c>
    </row>
    <row r="3220" spans="1:55" x14ac:dyDescent="0.25">
      <c r="A3220" t="s">
        <v>54</v>
      </c>
      <c r="B3220">
        <v>110027</v>
      </c>
      <c r="C3220" t="s">
        <v>55</v>
      </c>
      <c r="D3220" t="s">
        <v>56</v>
      </c>
      <c r="E3220" s="1">
        <v>45981</v>
      </c>
      <c r="F3220" t="s">
        <v>3755</v>
      </c>
      <c r="G3220" t="s">
        <v>63</v>
      </c>
      <c r="H3220" s="4">
        <v>222651000000000</v>
      </c>
      <c r="I3220">
        <v>29811</v>
      </c>
      <c r="J3220" s="3">
        <v>45982.202777777777</v>
      </c>
      <c r="K3220" t="s">
        <v>5760</v>
      </c>
      <c r="L3220" t="s">
        <v>59</v>
      </c>
      <c r="M3220">
        <v>219</v>
      </c>
      <c r="N3220">
        <v>0</v>
      </c>
      <c r="O3220">
        <v>0</v>
      </c>
      <c r="P3220">
        <v>219</v>
      </c>
      <c r="Q3220">
        <v>32</v>
      </c>
      <c r="R3220">
        <v>0</v>
      </c>
      <c r="S3220">
        <v>0</v>
      </c>
      <c r="T3220">
        <v>0</v>
      </c>
      <c r="U3220">
        <v>251</v>
      </c>
      <c r="V3220">
        <v>251</v>
      </c>
      <c r="W3220">
        <v>0</v>
      </c>
      <c r="X3220" t="s">
        <v>64</v>
      </c>
      <c r="Y3220">
        <v>37.340000000000003</v>
      </c>
      <c r="Z3220">
        <v>4.76</v>
      </c>
      <c r="AA3220" t="s">
        <v>65</v>
      </c>
      <c r="AB3220" t="s">
        <v>56</v>
      </c>
      <c r="AC3220">
        <v>6670</v>
      </c>
      <c r="AK3220">
        <v>32</v>
      </c>
      <c r="AL3220">
        <v>0</v>
      </c>
      <c r="AS3220">
        <v>251</v>
      </c>
      <c r="AZ3220">
        <v>219</v>
      </c>
      <c r="BB3220">
        <v>32</v>
      </c>
    </row>
    <row r="3221" spans="1:55" x14ac:dyDescent="0.25">
      <c r="A3221" t="s">
        <v>54</v>
      </c>
      <c r="B3221">
        <v>110027</v>
      </c>
      <c r="C3221" t="s">
        <v>55</v>
      </c>
      <c r="D3221" t="s">
        <v>56</v>
      </c>
      <c r="E3221" s="1">
        <v>45981</v>
      </c>
      <c r="F3221" t="s">
        <v>3756</v>
      </c>
      <c r="G3221" t="s">
        <v>58</v>
      </c>
      <c r="H3221">
        <v>7497013456</v>
      </c>
      <c r="I3221">
        <v>18528960</v>
      </c>
      <c r="J3221" s="3">
        <v>45982.202777777777</v>
      </c>
      <c r="K3221" t="s">
        <v>5760</v>
      </c>
      <c r="L3221" t="s">
        <v>59</v>
      </c>
      <c r="M3221">
        <v>164</v>
      </c>
      <c r="N3221">
        <v>-82</v>
      </c>
      <c r="O3221">
        <v>0</v>
      </c>
      <c r="P3221">
        <v>82</v>
      </c>
      <c r="Q3221">
        <v>32</v>
      </c>
      <c r="R3221">
        <v>0</v>
      </c>
      <c r="S3221">
        <v>0</v>
      </c>
      <c r="T3221">
        <v>0</v>
      </c>
      <c r="U3221">
        <v>114</v>
      </c>
      <c r="V3221">
        <v>114</v>
      </c>
      <c r="W3221">
        <v>0</v>
      </c>
      <c r="X3221" t="s">
        <v>60</v>
      </c>
      <c r="Y3221">
        <v>28.78</v>
      </c>
      <c r="Z3221">
        <v>1.96</v>
      </c>
      <c r="AA3221" t="s">
        <v>61</v>
      </c>
      <c r="AB3221" t="s">
        <v>56</v>
      </c>
      <c r="AC3221">
        <v>3456</v>
      </c>
      <c r="AK3221">
        <v>32</v>
      </c>
      <c r="AL3221">
        <v>0</v>
      </c>
      <c r="AT3221">
        <v>114</v>
      </c>
      <c r="AZ3221">
        <v>82</v>
      </c>
      <c r="BC3221">
        <v>32</v>
      </c>
    </row>
    <row r="3222" spans="1:55" x14ac:dyDescent="0.25">
      <c r="A3222" t="s">
        <v>54</v>
      </c>
      <c r="B3222">
        <v>110027</v>
      </c>
      <c r="C3222" t="s">
        <v>55</v>
      </c>
      <c r="D3222" t="s">
        <v>56</v>
      </c>
      <c r="E3222" s="1">
        <v>45981</v>
      </c>
      <c r="F3222" t="s">
        <v>3757</v>
      </c>
      <c r="G3222" t="s">
        <v>67</v>
      </c>
      <c r="J3222" s="3">
        <v>45982.20416666667</v>
      </c>
      <c r="K3222" t="s">
        <v>5760</v>
      </c>
      <c r="L3222" t="s">
        <v>59</v>
      </c>
      <c r="M3222">
        <v>148</v>
      </c>
      <c r="N3222">
        <v>-29.6</v>
      </c>
      <c r="O3222">
        <v>0</v>
      </c>
      <c r="P3222">
        <v>118.4</v>
      </c>
      <c r="Q3222">
        <v>0</v>
      </c>
      <c r="R3222">
        <v>5.92</v>
      </c>
      <c r="S3222">
        <v>-0.32</v>
      </c>
      <c r="T3222">
        <v>0</v>
      </c>
      <c r="U3222">
        <v>124</v>
      </c>
      <c r="V3222">
        <v>124</v>
      </c>
      <c r="W3222">
        <v>0</v>
      </c>
      <c r="X3222" t="s">
        <v>68</v>
      </c>
      <c r="Y3222">
        <v>35.479999999999997</v>
      </c>
      <c r="Z3222">
        <v>1.96</v>
      </c>
      <c r="AA3222" t="s">
        <v>74</v>
      </c>
      <c r="AB3222" t="s">
        <v>75</v>
      </c>
      <c r="AE3222" t="s">
        <v>478</v>
      </c>
      <c r="AF3222" t="s">
        <v>479</v>
      </c>
      <c r="AG3222">
        <v>7838422700</v>
      </c>
      <c r="AK3222">
        <v>0</v>
      </c>
      <c r="AL3222">
        <v>0</v>
      </c>
      <c r="AN3222">
        <v>124</v>
      </c>
      <c r="AV3222">
        <v>118.4</v>
      </c>
      <c r="AW3222">
        <v>2.96</v>
      </c>
      <c r="AX3222">
        <v>118.4</v>
      </c>
      <c r="AY3222">
        <v>2.96</v>
      </c>
      <c r="AZ3222">
        <v>118.4</v>
      </c>
    </row>
    <row r="3223" spans="1:55" x14ac:dyDescent="0.25">
      <c r="A3223" t="s">
        <v>54</v>
      </c>
      <c r="B3223">
        <v>110027</v>
      </c>
      <c r="C3223" t="s">
        <v>55</v>
      </c>
      <c r="D3223" t="s">
        <v>56</v>
      </c>
      <c r="E3223" s="1">
        <v>45981</v>
      </c>
      <c r="F3223" t="s">
        <v>3758</v>
      </c>
      <c r="G3223" t="s">
        <v>58</v>
      </c>
      <c r="H3223">
        <v>7502419107</v>
      </c>
      <c r="I3223">
        <v>18528960</v>
      </c>
      <c r="J3223" s="3">
        <v>45982.204861111109</v>
      </c>
      <c r="K3223" t="s">
        <v>5760</v>
      </c>
      <c r="L3223" t="s">
        <v>59</v>
      </c>
      <c r="M3223">
        <v>248</v>
      </c>
      <c r="N3223">
        <v>-74.400000000000006</v>
      </c>
      <c r="O3223">
        <v>0</v>
      </c>
      <c r="P3223">
        <v>173.6</v>
      </c>
      <c r="Q3223">
        <v>32</v>
      </c>
      <c r="R3223">
        <v>0</v>
      </c>
      <c r="S3223">
        <v>0</v>
      </c>
      <c r="T3223">
        <v>0</v>
      </c>
      <c r="U3223">
        <v>205.6</v>
      </c>
      <c r="V3223">
        <v>205.6</v>
      </c>
      <c r="W3223">
        <v>0</v>
      </c>
      <c r="X3223" t="s">
        <v>60</v>
      </c>
      <c r="Y3223">
        <v>56.42</v>
      </c>
      <c r="Z3223">
        <v>5.53</v>
      </c>
      <c r="AA3223" t="s">
        <v>61</v>
      </c>
      <c r="AB3223" t="s">
        <v>56</v>
      </c>
      <c r="AC3223">
        <v>9107</v>
      </c>
      <c r="AK3223">
        <v>32</v>
      </c>
      <c r="AL3223">
        <v>0</v>
      </c>
      <c r="AT3223">
        <v>205.6</v>
      </c>
      <c r="AZ3223">
        <v>173.6</v>
      </c>
      <c r="BC3223">
        <v>32</v>
      </c>
    </row>
    <row r="3224" spans="1:55" x14ac:dyDescent="0.25">
      <c r="A3224" t="s">
        <v>54</v>
      </c>
      <c r="B3224">
        <v>110027</v>
      </c>
      <c r="C3224" t="s">
        <v>55</v>
      </c>
      <c r="D3224" t="s">
        <v>56</v>
      </c>
      <c r="E3224" s="1">
        <v>45982</v>
      </c>
      <c r="F3224" t="s">
        <v>3759</v>
      </c>
      <c r="G3224" t="s">
        <v>63</v>
      </c>
      <c r="H3224" s="4">
        <v>222678000000000</v>
      </c>
      <c r="I3224">
        <v>29811</v>
      </c>
      <c r="J3224" s="3">
        <v>45982.522222222222</v>
      </c>
      <c r="K3224" t="s">
        <v>5760</v>
      </c>
      <c r="L3224" t="s">
        <v>59</v>
      </c>
      <c r="M3224">
        <v>338</v>
      </c>
      <c r="N3224">
        <v>-93.75</v>
      </c>
      <c r="O3224">
        <v>0</v>
      </c>
      <c r="P3224">
        <v>244.25</v>
      </c>
      <c r="Q3224">
        <v>32</v>
      </c>
      <c r="R3224">
        <v>0</v>
      </c>
      <c r="S3224">
        <v>-0.25</v>
      </c>
      <c r="T3224">
        <v>0</v>
      </c>
      <c r="U3224">
        <v>276</v>
      </c>
      <c r="V3224">
        <v>276</v>
      </c>
      <c r="W3224">
        <v>0</v>
      </c>
      <c r="X3224" t="s">
        <v>64</v>
      </c>
      <c r="Y3224">
        <v>58.58</v>
      </c>
      <c r="Z3224">
        <v>8.68</v>
      </c>
      <c r="AA3224" t="s">
        <v>65</v>
      </c>
      <c r="AB3224" t="s">
        <v>56</v>
      </c>
      <c r="AC3224">
        <v>3250</v>
      </c>
      <c r="AK3224">
        <v>32</v>
      </c>
      <c r="AL3224">
        <v>0</v>
      </c>
      <c r="AS3224">
        <v>276</v>
      </c>
      <c r="AZ3224">
        <v>244.25</v>
      </c>
      <c r="BB3224">
        <v>32</v>
      </c>
    </row>
    <row r="3225" spans="1:55" x14ac:dyDescent="0.25">
      <c r="A3225" t="s">
        <v>54</v>
      </c>
      <c r="B3225">
        <v>110027</v>
      </c>
      <c r="C3225" t="s">
        <v>55</v>
      </c>
      <c r="D3225" t="s">
        <v>56</v>
      </c>
      <c r="E3225" s="1">
        <v>45982</v>
      </c>
      <c r="F3225" t="s">
        <v>3760</v>
      </c>
      <c r="G3225" t="s">
        <v>58</v>
      </c>
      <c r="H3225">
        <v>7493177013</v>
      </c>
      <c r="I3225">
        <v>18528960</v>
      </c>
      <c r="J3225" s="3">
        <v>45982.527777777781</v>
      </c>
      <c r="K3225" t="s">
        <v>5760</v>
      </c>
      <c r="L3225" t="s">
        <v>59</v>
      </c>
      <c r="M3225">
        <v>1247</v>
      </c>
      <c r="N3225">
        <v>-474</v>
      </c>
      <c r="O3225">
        <v>0</v>
      </c>
      <c r="P3225">
        <v>773</v>
      </c>
      <c r="Q3225">
        <v>32</v>
      </c>
      <c r="R3225">
        <v>0</v>
      </c>
      <c r="S3225">
        <v>0</v>
      </c>
      <c r="T3225">
        <v>0</v>
      </c>
      <c r="U3225">
        <v>805</v>
      </c>
      <c r="V3225">
        <v>805</v>
      </c>
      <c r="W3225">
        <v>0</v>
      </c>
      <c r="X3225" t="s">
        <v>60</v>
      </c>
      <c r="Y3225">
        <v>192.29</v>
      </c>
      <c r="Z3225">
        <v>9.82</v>
      </c>
      <c r="AA3225" t="s">
        <v>61</v>
      </c>
      <c r="AB3225" t="s">
        <v>56</v>
      </c>
      <c r="AC3225">
        <v>7013</v>
      </c>
      <c r="AK3225">
        <v>32</v>
      </c>
      <c r="AL3225">
        <v>0</v>
      </c>
      <c r="AT3225">
        <v>805</v>
      </c>
      <c r="AZ3225">
        <v>773</v>
      </c>
      <c r="BC3225">
        <v>32</v>
      </c>
    </row>
    <row r="3226" spans="1:55" x14ac:dyDescent="0.25">
      <c r="A3226" t="s">
        <v>54</v>
      </c>
      <c r="B3226">
        <v>110027</v>
      </c>
      <c r="C3226" t="s">
        <v>55</v>
      </c>
      <c r="D3226" t="s">
        <v>56</v>
      </c>
      <c r="E3226" s="1">
        <v>45982</v>
      </c>
      <c r="F3226" t="s">
        <v>3761</v>
      </c>
      <c r="G3226" t="s">
        <v>63</v>
      </c>
      <c r="H3226" s="4">
        <v>222679000000000</v>
      </c>
      <c r="I3226">
        <v>29811</v>
      </c>
      <c r="J3226" s="3">
        <v>45982.536805555559</v>
      </c>
      <c r="K3226" t="s">
        <v>5760</v>
      </c>
      <c r="L3226" t="s">
        <v>59</v>
      </c>
      <c r="M3226">
        <v>357</v>
      </c>
      <c r="N3226">
        <v>-93.74</v>
      </c>
      <c r="O3226">
        <v>0</v>
      </c>
      <c r="P3226">
        <v>263.26</v>
      </c>
      <c r="Q3226">
        <v>32</v>
      </c>
      <c r="R3226">
        <v>0</v>
      </c>
      <c r="S3226">
        <v>-0.26</v>
      </c>
      <c r="T3226">
        <v>0</v>
      </c>
      <c r="U3226">
        <v>295</v>
      </c>
      <c r="V3226">
        <v>295</v>
      </c>
      <c r="W3226">
        <v>0</v>
      </c>
      <c r="X3226" t="s">
        <v>64</v>
      </c>
      <c r="Y3226">
        <v>62.18</v>
      </c>
      <c r="Z3226">
        <v>8.5</v>
      </c>
      <c r="AA3226" t="s">
        <v>65</v>
      </c>
      <c r="AB3226" t="s">
        <v>56</v>
      </c>
      <c r="AC3226">
        <v>5249</v>
      </c>
      <c r="AK3226">
        <v>32</v>
      </c>
      <c r="AL3226">
        <v>0</v>
      </c>
      <c r="AS3226">
        <v>295</v>
      </c>
      <c r="AZ3226">
        <v>263.26</v>
      </c>
      <c r="BB3226">
        <v>32</v>
      </c>
    </row>
    <row r="3227" spans="1:55" x14ac:dyDescent="0.25">
      <c r="A3227" t="s">
        <v>54</v>
      </c>
      <c r="B3227">
        <v>110027</v>
      </c>
      <c r="C3227" t="s">
        <v>55</v>
      </c>
      <c r="D3227" t="s">
        <v>56</v>
      </c>
      <c r="E3227" s="1">
        <v>45982</v>
      </c>
      <c r="F3227" t="s">
        <v>3762</v>
      </c>
      <c r="G3227" t="s">
        <v>67</v>
      </c>
      <c r="J3227" s="3">
        <v>45982.549305555556</v>
      </c>
      <c r="K3227" t="s">
        <v>5760</v>
      </c>
      <c r="L3227" t="s">
        <v>59</v>
      </c>
      <c r="M3227">
        <v>427</v>
      </c>
      <c r="N3227">
        <v>0</v>
      </c>
      <c r="O3227">
        <v>0</v>
      </c>
      <c r="P3227">
        <v>427</v>
      </c>
      <c r="Q3227">
        <v>0</v>
      </c>
      <c r="R3227">
        <v>21.36</v>
      </c>
      <c r="S3227">
        <v>-0.36</v>
      </c>
      <c r="T3227">
        <v>0</v>
      </c>
      <c r="U3227">
        <v>448</v>
      </c>
      <c r="V3227">
        <v>448</v>
      </c>
      <c r="W3227">
        <v>0</v>
      </c>
      <c r="X3227" t="s">
        <v>68</v>
      </c>
      <c r="Y3227">
        <v>106.85</v>
      </c>
      <c r="Z3227">
        <v>12.64</v>
      </c>
      <c r="AA3227" t="s">
        <v>74</v>
      </c>
      <c r="AB3227" t="s">
        <v>75</v>
      </c>
      <c r="AE3227" t="s">
        <v>3763</v>
      </c>
      <c r="AF3227" t="s">
        <v>3764</v>
      </c>
      <c r="AG3227">
        <v>8076964435</v>
      </c>
      <c r="AK3227">
        <v>0</v>
      </c>
      <c r="AL3227">
        <v>0</v>
      </c>
      <c r="AN3227">
        <v>448</v>
      </c>
      <c r="AV3227">
        <v>427</v>
      </c>
      <c r="AW3227">
        <v>10.68</v>
      </c>
      <c r="AX3227">
        <v>427</v>
      </c>
      <c r="AY3227">
        <v>10.68</v>
      </c>
      <c r="AZ3227">
        <v>427</v>
      </c>
    </row>
    <row r="3228" spans="1:55" x14ac:dyDescent="0.25">
      <c r="A3228" t="s">
        <v>54</v>
      </c>
      <c r="B3228">
        <v>110027</v>
      </c>
      <c r="C3228" t="s">
        <v>55</v>
      </c>
      <c r="D3228" t="s">
        <v>56</v>
      </c>
      <c r="E3228" s="1">
        <v>45982</v>
      </c>
      <c r="F3228" t="s">
        <v>3765</v>
      </c>
      <c r="G3228" t="s">
        <v>63</v>
      </c>
      <c r="H3228" s="4">
        <v>222682000000000</v>
      </c>
      <c r="I3228">
        <v>29811</v>
      </c>
      <c r="J3228" s="3">
        <v>45982.565972222219</v>
      </c>
      <c r="K3228" t="s">
        <v>5760</v>
      </c>
      <c r="L3228" t="s">
        <v>59</v>
      </c>
      <c r="M3228">
        <v>349</v>
      </c>
      <c r="N3228">
        <v>-175</v>
      </c>
      <c r="O3228">
        <v>0</v>
      </c>
      <c r="P3228">
        <v>174</v>
      </c>
      <c r="Q3228">
        <v>32</v>
      </c>
      <c r="R3228">
        <v>0</v>
      </c>
      <c r="S3228">
        <v>0</v>
      </c>
      <c r="T3228">
        <v>0</v>
      </c>
      <c r="U3228">
        <v>206</v>
      </c>
      <c r="V3228">
        <v>206</v>
      </c>
      <c r="W3228">
        <v>0</v>
      </c>
      <c r="X3228" t="s">
        <v>64</v>
      </c>
      <c r="Y3228">
        <v>53.77</v>
      </c>
      <c r="Z3228">
        <v>4.76</v>
      </c>
      <c r="AA3228" t="s">
        <v>65</v>
      </c>
      <c r="AB3228" t="s">
        <v>56</v>
      </c>
      <c r="AC3228">
        <v>9823</v>
      </c>
      <c r="AK3228">
        <v>32</v>
      </c>
      <c r="AL3228">
        <v>0</v>
      </c>
      <c r="AS3228">
        <v>206</v>
      </c>
      <c r="AZ3228">
        <v>174</v>
      </c>
      <c r="BB3228">
        <v>32</v>
      </c>
    </row>
    <row r="3229" spans="1:55" x14ac:dyDescent="0.25">
      <c r="A3229" t="s">
        <v>54</v>
      </c>
      <c r="B3229">
        <v>110027</v>
      </c>
      <c r="C3229" t="s">
        <v>55</v>
      </c>
      <c r="D3229" t="s">
        <v>56</v>
      </c>
      <c r="E3229" s="1">
        <v>45982</v>
      </c>
      <c r="F3229" t="s">
        <v>3766</v>
      </c>
      <c r="G3229" t="s">
        <v>58</v>
      </c>
      <c r="H3229">
        <v>7481878569</v>
      </c>
      <c r="I3229">
        <v>18528960</v>
      </c>
      <c r="J3229" s="3">
        <v>45982.582638888889</v>
      </c>
      <c r="K3229" t="s">
        <v>5760</v>
      </c>
      <c r="L3229" t="s">
        <v>59</v>
      </c>
      <c r="M3229">
        <v>398</v>
      </c>
      <c r="N3229">
        <v>-100</v>
      </c>
      <c r="O3229">
        <v>0</v>
      </c>
      <c r="P3229">
        <v>298</v>
      </c>
      <c r="Q3229">
        <v>32</v>
      </c>
      <c r="R3229">
        <v>0</v>
      </c>
      <c r="S3229">
        <v>0</v>
      </c>
      <c r="T3229">
        <v>0</v>
      </c>
      <c r="U3229">
        <v>330</v>
      </c>
      <c r="V3229">
        <v>330</v>
      </c>
      <c r="W3229">
        <v>0</v>
      </c>
      <c r="X3229" t="s">
        <v>60</v>
      </c>
      <c r="Y3229">
        <v>105.23</v>
      </c>
      <c r="Z3229">
        <v>9.82</v>
      </c>
      <c r="AA3229" t="s">
        <v>61</v>
      </c>
      <c r="AB3229" t="s">
        <v>56</v>
      </c>
      <c r="AC3229">
        <v>8569</v>
      </c>
      <c r="AK3229">
        <v>32</v>
      </c>
      <c r="AL3229">
        <v>0</v>
      </c>
      <c r="AT3229">
        <v>330</v>
      </c>
      <c r="AZ3229">
        <v>298</v>
      </c>
      <c r="BC3229">
        <v>32</v>
      </c>
    </row>
    <row r="3230" spans="1:55" x14ac:dyDescent="0.25">
      <c r="A3230" t="s">
        <v>54</v>
      </c>
      <c r="B3230">
        <v>110027</v>
      </c>
      <c r="C3230" t="s">
        <v>55</v>
      </c>
      <c r="D3230" t="s">
        <v>56</v>
      </c>
      <c r="E3230" s="1">
        <v>45982</v>
      </c>
      <c r="F3230" t="s">
        <v>3767</v>
      </c>
      <c r="G3230" t="s">
        <v>67</v>
      </c>
      <c r="J3230" s="3">
        <v>45982.584027777775</v>
      </c>
      <c r="K3230" t="s">
        <v>5760</v>
      </c>
      <c r="L3230" t="s">
        <v>59</v>
      </c>
      <c r="M3230">
        <v>229</v>
      </c>
      <c r="N3230">
        <v>0</v>
      </c>
      <c r="O3230">
        <v>0</v>
      </c>
      <c r="P3230">
        <v>229</v>
      </c>
      <c r="Q3230">
        <v>0</v>
      </c>
      <c r="R3230">
        <v>11.46</v>
      </c>
      <c r="S3230">
        <v>-0.46</v>
      </c>
      <c r="T3230">
        <v>0</v>
      </c>
      <c r="U3230">
        <v>240</v>
      </c>
      <c r="V3230">
        <v>240</v>
      </c>
      <c r="W3230">
        <v>0</v>
      </c>
      <c r="X3230" t="s">
        <v>73</v>
      </c>
      <c r="Y3230">
        <v>53.77</v>
      </c>
      <c r="Z3230">
        <v>2.56</v>
      </c>
      <c r="AA3230" t="s">
        <v>74</v>
      </c>
      <c r="AB3230" t="s">
        <v>75</v>
      </c>
      <c r="AE3230" t="s">
        <v>89</v>
      </c>
      <c r="AF3230" t="s">
        <v>190</v>
      </c>
      <c r="AG3230">
        <v>8929758003</v>
      </c>
      <c r="AK3230">
        <v>0</v>
      </c>
      <c r="AL3230">
        <v>0</v>
      </c>
      <c r="AM3230">
        <v>240</v>
      </c>
      <c r="AV3230">
        <v>229</v>
      </c>
      <c r="AW3230">
        <v>5.73</v>
      </c>
      <c r="AX3230">
        <v>229</v>
      </c>
      <c r="AY3230">
        <v>5.73</v>
      </c>
      <c r="AZ3230">
        <v>229</v>
      </c>
    </row>
    <row r="3231" spans="1:55" x14ac:dyDescent="0.25">
      <c r="A3231" t="s">
        <v>54</v>
      </c>
      <c r="B3231">
        <v>110027</v>
      </c>
      <c r="C3231" t="s">
        <v>55</v>
      </c>
      <c r="D3231" t="s">
        <v>56</v>
      </c>
      <c r="E3231" s="1">
        <v>45982</v>
      </c>
      <c r="F3231" t="s">
        <v>3768</v>
      </c>
      <c r="G3231" t="s">
        <v>58</v>
      </c>
      <c r="H3231">
        <v>7503728542</v>
      </c>
      <c r="I3231">
        <v>18528960</v>
      </c>
      <c r="J3231" s="3">
        <v>45982.595833333333</v>
      </c>
      <c r="K3231" t="s">
        <v>5760</v>
      </c>
      <c r="L3231" t="s">
        <v>59</v>
      </c>
      <c r="M3231">
        <v>378</v>
      </c>
      <c r="N3231">
        <v>-100</v>
      </c>
      <c r="O3231">
        <v>0</v>
      </c>
      <c r="P3231">
        <v>278</v>
      </c>
      <c r="Q3231">
        <v>32</v>
      </c>
      <c r="R3231">
        <v>0</v>
      </c>
      <c r="S3231">
        <v>0</v>
      </c>
      <c r="T3231">
        <v>0</v>
      </c>
      <c r="U3231">
        <v>310</v>
      </c>
      <c r="V3231">
        <v>310</v>
      </c>
      <c r="W3231">
        <v>0</v>
      </c>
      <c r="X3231" t="s">
        <v>60</v>
      </c>
      <c r="Y3231">
        <v>59.88</v>
      </c>
      <c r="Z3231">
        <v>8.68</v>
      </c>
      <c r="AA3231" t="s">
        <v>61</v>
      </c>
      <c r="AB3231" t="s">
        <v>56</v>
      </c>
      <c r="AC3231">
        <v>8542</v>
      </c>
      <c r="AK3231">
        <v>32</v>
      </c>
      <c r="AL3231">
        <v>0</v>
      </c>
      <c r="AT3231">
        <v>310</v>
      </c>
      <c r="AZ3231">
        <v>278</v>
      </c>
      <c r="BC3231">
        <v>32</v>
      </c>
    </row>
    <row r="3232" spans="1:55" x14ac:dyDescent="0.25">
      <c r="A3232" t="s">
        <v>54</v>
      </c>
      <c r="B3232">
        <v>110027</v>
      </c>
      <c r="C3232" t="s">
        <v>55</v>
      </c>
      <c r="D3232" t="s">
        <v>56</v>
      </c>
      <c r="E3232" s="1">
        <v>45982</v>
      </c>
      <c r="F3232" t="s">
        <v>3769</v>
      </c>
      <c r="G3232" t="s">
        <v>63</v>
      </c>
      <c r="H3232" s="4">
        <v>222685000000000</v>
      </c>
      <c r="I3232">
        <v>29811</v>
      </c>
      <c r="J3232" s="3">
        <v>45982.606249999997</v>
      </c>
      <c r="K3232" t="s">
        <v>5760</v>
      </c>
      <c r="L3232" t="s">
        <v>59</v>
      </c>
      <c r="M3232">
        <v>646</v>
      </c>
      <c r="N3232">
        <v>0</v>
      </c>
      <c r="O3232">
        <v>0</v>
      </c>
      <c r="P3232">
        <v>646</v>
      </c>
      <c r="Q3232">
        <v>32</v>
      </c>
      <c r="R3232">
        <v>0</v>
      </c>
      <c r="S3232">
        <v>0</v>
      </c>
      <c r="T3232">
        <v>0</v>
      </c>
      <c r="U3232">
        <v>678</v>
      </c>
      <c r="V3232">
        <v>678</v>
      </c>
      <c r="W3232">
        <v>0</v>
      </c>
      <c r="X3232" t="s">
        <v>64</v>
      </c>
      <c r="Y3232">
        <v>157.22</v>
      </c>
      <c r="Z3232">
        <v>14.81</v>
      </c>
      <c r="AA3232" t="s">
        <v>65</v>
      </c>
      <c r="AB3232" t="s">
        <v>56</v>
      </c>
      <c r="AC3232">
        <v>1452</v>
      </c>
      <c r="AK3232">
        <v>32</v>
      </c>
      <c r="AL3232">
        <v>0</v>
      </c>
      <c r="AS3232">
        <v>678</v>
      </c>
      <c r="AZ3232">
        <v>646</v>
      </c>
      <c r="BB3232">
        <v>32</v>
      </c>
    </row>
    <row r="3233" spans="1:55" x14ac:dyDescent="0.25">
      <c r="A3233" t="s">
        <v>54</v>
      </c>
      <c r="B3233">
        <v>110027</v>
      </c>
      <c r="C3233" t="s">
        <v>55</v>
      </c>
      <c r="D3233" t="s">
        <v>56</v>
      </c>
      <c r="E3233" s="1">
        <v>45982</v>
      </c>
      <c r="F3233" t="s">
        <v>3770</v>
      </c>
      <c r="G3233" t="s">
        <v>58</v>
      </c>
      <c r="H3233">
        <v>7504043666</v>
      </c>
      <c r="I3233">
        <v>18528960</v>
      </c>
      <c r="J3233" s="3">
        <v>45982.616666666669</v>
      </c>
      <c r="K3233" t="s">
        <v>5760</v>
      </c>
      <c r="L3233" t="s">
        <v>59</v>
      </c>
      <c r="M3233">
        <v>567</v>
      </c>
      <c r="N3233">
        <v>-274.5</v>
      </c>
      <c r="O3233">
        <v>0</v>
      </c>
      <c r="P3233">
        <v>292.5</v>
      </c>
      <c r="Q3233">
        <v>32</v>
      </c>
      <c r="R3233">
        <v>0</v>
      </c>
      <c r="S3233">
        <v>0</v>
      </c>
      <c r="T3233">
        <v>0</v>
      </c>
      <c r="U3233">
        <v>324.5</v>
      </c>
      <c r="V3233">
        <v>324.5</v>
      </c>
      <c r="W3233">
        <v>0</v>
      </c>
      <c r="X3233" t="s">
        <v>60</v>
      </c>
      <c r="Y3233">
        <v>102.14</v>
      </c>
      <c r="Z3233">
        <v>8.68</v>
      </c>
      <c r="AA3233" t="s">
        <v>61</v>
      </c>
      <c r="AB3233" t="s">
        <v>56</v>
      </c>
      <c r="AC3233">
        <v>3666</v>
      </c>
      <c r="AK3233">
        <v>32</v>
      </c>
      <c r="AL3233">
        <v>0</v>
      </c>
      <c r="AT3233">
        <v>324.5</v>
      </c>
      <c r="AZ3233">
        <v>292.5</v>
      </c>
      <c r="BC3233">
        <v>32</v>
      </c>
    </row>
    <row r="3234" spans="1:55" x14ac:dyDescent="0.25">
      <c r="A3234" t="s">
        <v>54</v>
      </c>
      <c r="B3234">
        <v>110027</v>
      </c>
      <c r="C3234" t="s">
        <v>55</v>
      </c>
      <c r="D3234" t="s">
        <v>56</v>
      </c>
      <c r="E3234" s="1">
        <v>45982</v>
      </c>
      <c r="F3234" t="s">
        <v>3771</v>
      </c>
      <c r="G3234" t="s">
        <v>67</v>
      </c>
      <c r="J3234" s="3">
        <v>45982.627083333333</v>
      </c>
      <c r="K3234" t="s">
        <v>5760</v>
      </c>
      <c r="L3234" t="s">
        <v>59</v>
      </c>
      <c r="M3234">
        <v>236</v>
      </c>
      <c r="N3234">
        <v>0</v>
      </c>
      <c r="O3234">
        <v>0</v>
      </c>
      <c r="P3234">
        <v>236</v>
      </c>
      <c r="Q3234">
        <v>0</v>
      </c>
      <c r="R3234">
        <v>11.8</v>
      </c>
      <c r="S3234">
        <v>0.2</v>
      </c>
      <c r="T3234">
        <v>0</v>
      </c>
      <c r="U3234">
        <v>248</v>
      </c>
      <c r="V3234">
        <v>248</v>
      </c>
      <c r="W3234">
        <v>0</v>
      </c>
      <c r="X3234" t="s">
        <v>73</v>
      </c>
      <c r="Y3234">
        <v>61.98</v>
      </c>
      <c r="Z3234">
        <v>7.84</v>
      </c>
      <c r="AA3234" t="s">
        <v>69</v>
      </c>
      <c r="AE3234" t="s">
        <v>89</v>
      </c>
      <c r="AF3234" t="s">
        <v>190</v>
      </c>
      <c r="AG3234">
        <v>8929758003</v>
      </c>
      <c r="AK3234">
        <v>0</v>
      </c>
      <c r="AL3234">
        <v>0</v>
      </c>
      <c r="AM3234">
        <v>248</v>
      </c>
      <c r="AV3234">
        <v>236</v>
      </c>
      <c r="AW3234">
        <v>5.9</v>
      </c>
      <c r="AX3234">
        <v>236</v>
      </c>
      <c r="AY3234">
        <v>5.9</v>
      </c>
      <c r="AZ3234">
        <v>236</v>
      </c>
    </row>
    <row r="3235" spans="1:55" x14ac:dyDescent="0.25">
      <c r="A3235" t="s">
        <v>54</v>
      </c>
      <c r="B3235">
        <v>110027</v>
      </c>
      <c r="C3235" t="s">
        <v>55</v>
      </c>
      <c r="D3235" t="s">
        <v>56</v>
      </c>
      <c r="E3235" s="1">
        <v>45982</v>
      </c>
      <c r="F3235" t="s">
        <v>3772</v>
      </c>
      <c r="G3235" t="s">
        <v>67</v>
      </c>
      <c r="J3235" s="3">
        <v>45982.628472222219</v>
      </c>
      <c r="K3235" t="s">
        <v>5760</v>
      </c>
      <c r="L3235" t="s">
        <v>59</v>
      </c>
      <c r="M3235">
        <v>787</v>
      </c>
      <c r="N3235">
        <v>0</v>
      </c>
      <c r="O3235">
        <v>0</v>
      </c>
      <c r="P3235">
        <v>787</v>
      </c>
      <c r="Q3235">
        <v>0</v>
      </c>
      <c r="R3235">
        <v>39.340000000000003</v>
      </c>
      <c r="S3235">
        <v>-0.34</v>
      </c>
      <c r="T3235">
        <v>0</v>
      </c>
      <c r="U3235">
        <v>826</v>
      </c>
      <c r="V3235">
        <v>826</v>
      </c>
      <c r="W3235">
        <v>0</v>
      </c>
      <c r="X3235" t="s">
        <v>73</v>
      </c>
      <c r="Y3235">
        <v>198.22</v>
      </c>
      <c r="Z3235">
        <v>29.46</v>
      </c>
      <c r="AA3235" t="s">
        <v>69</v>
      </c>
      <c r="AE3235" t="s">
        <v>89</v>
      </c>
      <c r="AF3235" t="s">
        <v>190</v>
      </c>
      <c r="AG3235">
        <v>8929758003</v>
      </c>
      <c r="AK3235">
        <v>0</v>
      </c>
      <c r="AL3235">
        <v>0</v>
      </c>
      <c r="AM3235">
        <v>826</v>
      </c>
      <c r="AV3235">
        <v>787</v>
      </c>
      <c r="AW3235">
        <v>19.670000000000002</v>
      </c>
      <c r="AX3235">
        <v>787</v>
      </c>
      <c r="AY3235">
        <v>19.670000000000002</v>
      </c>
      <c r="AZ3235">
        <v>787</v>
      </c>
    </row>
    <row r="3236" spans="1:55" x14ac:dyDescent="0.25">
      <c r="A3236" t="s">
        <v>54</v>
      </c>
      <c r="B3236">
        <v>110027</v>
      </c>
      <c r="C3236" t="s">
        <v>55</v>
      </c>
      <c r="D3236" t="s">
        <v>56</v>
      </c>
      <c r="E3236" s="1">
        <v>45982</v>
      </c>
      <c r="F3236" t="s">
        <v>3773</v>
      </c>
      <c r="G3236" t="s">
        <v>58</v>
      </c>
      <c r="H3236">
        <v>7494963597</v>
      </c>
      <c r="I3236">
        <v>18528960</v>
      </c>
      <c r="J3236" s="3">
        <v>45982.634027777778</v>
      </c>
      <c r="K3236" t="s">
        <v>5760</v>
      </c>
      <c r="L3236" t="s">
        <v>59</v>
      </c>
      <c r="M3236">
        <v>866</v>
      </c>
      <c r="N3236">
        <v>-125</v>
      </c>
      <c r="O3236">
        <v>0</v>
      </c>
      <c r="P3236">
        <v>741</v>
      </c>
      <c r="Q3236">
        <v>32</v>
      </c>
      <c r="R3236">
        <v>0</v>
      </c>
      <c r="S3236">
        <v>0</v>
      </c>
      <c r="T3236">
        <v>0</v>
      </c>
      <c r="U3236">
        <v>773</v>
      </c>
      <c r="V3236">
        <v>773</v>
      </c>
      <c r="W3236">
        <v>0</v>
      </c>
      <c r="X3236" t="s">
        <v>60</v>
      </c>
      <c r="Y3236">
        <v>202.52</v>
      </c>
      <c r="Z3236">
        <v>15.73</v>
      </c>
      <c r="AA3236" t="s">
        <v>61</v>
      </c>
      <c r="AB3236" t="s">
        <v>56</v>
      </c>
      <c r="AC3236">
        <v>3597</v>
      </c>
      <c r="AK3236">
        <v>32</v>
      </c>
      <c r="AL3236">
        <v>0</v>
      </c>
      <c r="AT3236">
        <v>773</v>
      </c>
      <c r="AZ3236">
        <v>741</v>
      </c>
      <c r="BC3236">
        <v>32</v>
      </c>
    </row>
    <row r="3237" spans="1:55" x14ac:dyDescent="0.25">
      <c r="A3237" t="s">
        <v>54</v>
      </c>
      <c r="B3237">
        <v>110027</v>
      </c>
      <c r="C3237" t="s">
        <v>55</v>
      </c>
      <c r="D3237" t="s">
        <v>56</v>
      </c>
      <c r="E3237" s="1">
        <v>45982</v>
      </c>
      <c r="F3237" t="s">
        <v>3774</v>
      </c>
      <c r="G3237" t="s">
        <v>63</v>
      </c>
      <c r="H3237" s="4">
        <v>222689000000000</v>
      </c>
      <c r="I3237">
        <v>29811</v>
      </c>
      <c r="J3237" s="3">
        <v>45982.650694444441</v>
      </c>
      <c r="K3237" t="s">
        <v>5760</v>
      </c>
      <c r="L3237" t="s">
        <v>59</v>
      </c>
      <c r="M3237">
        <v>366</v>
      </c>
      <c r="N3237">
        <v>-93.75</v>
      </c>
      <c r="O3237">
        <v>0</v>
      </c>
      <c r="P3237">
        <v>272.25</v>
      </c>
      <c r="Q3237">
        <v>32</v>
      </c>
      <c r="R3237">
        <v>0</v>
      </c>
      <c r="S3237">
        <v>-0.25</v>
      </c>
      <c r="T3237">
        <v>0</v>
      </c>
      <c r="U3237">
        <v>304</v>
      </c>
      <c r="V3237">
        <v>304</v>
      </c>
      <c r="W3237">
        <v>0</v>
      </c>
      <c r="X3237" t="s">
        <v>64</v>
      </c>
      <c r="Y3237">
        <v>83.44</v>
      </c>
      <c r="Z3237">
        <v>4.99</v>
      </c>
      <c r="AA3237" t="s">
        <v>65</v>
      </c>
      <c r="AB3237" t="s">
        <v>56</v>
      </c>
      <c r="AC3237">
        <v>1600</v>
      </c>
      <c r="AK3237">
        <v>32</v>
      </c>
      <c r="AL3237">
        <v>0</v>
      </c>
      <c r="AS3237">
        <v>304</v>
      </c>
      <c r="AZ3237">
        <v>272.25</v>
      </c>
      <c r="BB3237">
        <v>32</v>
      </c>
    </row>
    <row r="3238" spans="1:55" x14ac:dyDescent="0.25">
      <c r="A3238" t="s">
        <v>54</v>
      </c>
      <c r="B3238">
        <v>110027</v>
      </c>
      <c r="C3238" t="s">
        <v>55</v>
      </c>
      <c r="D3238" t="s">
        <v>56</v>
      </c>
      <c r="E3238" s="1">
        <v>45982</v>
      </c>
      <c r="F3238" t="s">
        <v>3775</v>
      </c>
      <c r="G3238" t="s">
        <v>58</v>
      </c>
      <c r="H3238">
        <v>7500526664</v>
      </c>
      <c r="I3238">
        <v>18528960</v>
      </c>
      <c r="J3238" s="3">
        <v>45982.656944444447</v>
      </c>
      <c r="K3238" t="s">
        <v>5760</v>
      </c>
      <c r="L3238" t="s">
        <v>59</v>
      </c>
      <c r="M3238">
        <v>597</v>
      </c>
      <c r="N3238">
        <v>0</v>
      </c>
      <c r="O3238">
        <v>0</v>
      </c>
      <c r="P3238">
        <v>597</v>
      </c>
      <c r="Q3238">
        <v>32</v>
      </c>
      <c r="R3238">
        <v>0</v>
      </c>
      <c r="S3238">
        <v>0</v>
      </c>
      <c r="T3238">
        <v>0</v>
      </c>
      <c r="U3238">
        <v>629</v>
      </c>
      <c r="V3238">
        <v>629</v>
      </c>
      <c r="W3238">
        <v>0</v>
      </c>
      <c r="X3238" t="s">
        <v>60</v>
      </c>
      <c r="Y3238">
        <v>135.97</v>
      </c>
      <c r="Z3238">
        <v>9.98</v>
      </c>
      <c r="AA3238" t="s">
        <v>61</v>
      </c>
      <c r="AB3238" t="s">
        <v>56</v>
      </c>
      <c r="AC3238">
        <v>6664</v>
      </c>
      <c r="AK3238">
        <v>32</v>
      </c>
      <c r="AL3238">
        <v>0</v>
      </c>
      <c r="AT3238">
        <v>629</v>
      </c>
      <c r="AZ3238">
        <v>597</v>
      </c>
      <c r="BC3238">
        <v>32</v>
      </c>
    </row>
    <row r="3239" spans="1:55" x14ac:dyDescent="0.25">
      <c r="A3239" t="s">
        <v>54</v>
      </c>
      <c r="B3239">
        <v>110027</v>
      </c>
      <c r="C3239" t="s">
        <v>55</v>
      </c>
      <c r="D3239" t="s">
        <v>56</v>
      </c>
      <c r="E3239" s="1">
        <v>45982</v>
      </c>
      <c r="F3239" t="s">
        <v>3776</v>
      </c>
      <c r="G3239" t="s">
        <v>67</v>
      </c>
      <c r="J3239" s="3">
        <v>45982.663888888892</v>
      </c>
      <c r="K3239" t="s">
        <v>5760</v>
      </c>
      <c r="L3239" t="s">
        <v>59</v>
      </c>
      <c r="M3239">
        <v>598</v>
      </c>
      <c r="N3239">
        <v>0</v>
      </c>
      <c r="O3239">
        <v>0</v>
      </c>
      <c r="P3239">
        <v>598</v>
      </c>
      <c r="Q3239">
        <v>0</v>
      </c>
      <c r="R3239">
        <v>29.9</v>
      </c>
      <c r="S3239">
        <v>0.1</v>
      </c>
      <c r="T3239">
        <v>0</v>
      </c>
      <c r="U3239">
        <v>628</v>
      </c>
      <c r="V3239">
        <v>628</v>
      </c>
      <c r="W3239">
        <v>0</v>
      </c>
      <c r="X3239" t="s">
        <v>68</v>
      </c>
      <c r="Y3239">
        <v>145.46</v>
      </c>
      <c r="Z3239">
        <v>14.81</v>
      </c>
      <c r="AA3239" t="s">
        <v>69</v>
      </c>
      <c r="AE3239" t="s">
        <v>89</v>
      </c>
      <c r="AF3239" t="s">
        <v>190</v>
      </c>
      <c r="AG3239">
        <v>8929758003</v>
      </c>
      <c r="AK3239">
        <v>0</v>
      </c>
      <c r="AL3239">
        <v>0</v>
      </c>
      <c r="AN3239">
        <v>628</v>
      </c>
      <c r="AV3239">
        <v>598</v>
      </c>
      <c r="AW3239">
        <v>14.95</v>
      </c>
      <c r="AX3239">
        <v>598</v>
      </c>
      <c r="AY3239">
        <v>14.95</v>
      </c>
      <c r="AZ3239">
        <v>598</v>
      </c>
    </row>
    <row r="3240" spans="1:55" x14ac:dyDescent="0.25">
      <c r="A3240" t="s">
        <v>54</v>
      </c>
      <c r="B3240">
        <v>110027</v>
      </c>
      <c r="C3240" t="s">
        <v>55</v>
      </c>
      <c r="D3240" t="s">
        <v>56</v>
      </c>
      <c r="E3240" s="1">
        <v>45982</v>
      </c>
      <c r="F3240" t="s">
        <v>3777</v>
      </c>
      <c r="G3240" t="s">
        <v>58</v>
      </c>
      <c r="H3240">
        <v>7500932929</v>
      </c>
      <c r="I3240">
        <v>18528960</v>
      </c>
      <c r="J3240" s="3">
        <v>45982.665277777778</v>
      </c>
      <c r="K3240" t="s">
        <v>5760</v>
      </c>
      <c r="L3240" t="s">
        <v>59</v>
      </c>
      <c r="M3240">
        <v>289</v>
      </c>
      <c r="N3240">
        <v>-100</v>
      </c>
      <c r="O3240">
        <v>0</v>
      </c>
      <c r="P3240">
        <v>189</v>
      </c>
      <c r="Q3240">
        <v>32</v>
      </c>
      <c r="R3240">
        <v>0</v>
      </c>
      <c r="S3240">
        <v>0</v>
      </c>
      <c r="T3240">
        <v>0</v>
      </c>
      <c r="U3240">
        <v>221</v>
      </c>
      <c r="V3240">
        <v>221</v>
      </c>
      <c r="W3240">
        <v>0</v>
      </c>
      <c r="X3240" t="s">
        <v>60</v>
      </c>
      <c r="Y3240">
        <v>59.37</v>
      </c>
      <c r="Z3240">
        <v>4.99</v>
      </c>
      <c r="AA3240" t="s">
        <v>61</v>
      </c>
      <c r="AB3240" t="s">
        <v>56</v>
      </c>
      <c r="AC3240">
        <v>2929</v>
      </c>
      <c r="AK3240">
        <v>32</v>
      </c>
      <c r="AL3240">
        <v>0</v>
      </c>
      <c r="AT3240">
        <v>221</v>
      </c>
      <c r="AZ3240">
        <v>189</v>
      </c>
      <c r="BC3240">
        <v>32</v>
      </c>
    </row>
    <row r="3241" spans="1:55" x14ac:dyDescent="0.25">
      <c r="A3241" t="s">
        <v>54</v>
      </c>
      <c r="B3241">
        <v>110027</v>
      </c>
      <c r="C3241" t="s">
        <v>55</v>
      </c>
      <c r="D3241" t="s">
        <v>56</v>
      </c>
      <c r="E3241" s="1">
        <v>45982</v>
      </c>
      <c r="F3241" t="s">
        <v>3778</v>
      </c>
      <c r="G3241" t="s">
        <v>58</v>
      </c>
      <c r="H3241">
        <v>7488511223</v>
      </c>
      <c r="I3241">
        <v>18528960</v>
      </c>
      <c r="J3241" s="3">
        <v>45982.669444444444</v>
      </c>
      <c r="K3241" t="s">
        <v>5760</v>
      </c>
      <c r="L3241" t="s">
        <v>59</v>
      </c>
      <c r="M3241">
        <v>1049.32</v>
      </c>
      <c r="N3241">
        <v>0</v>
      </c>
      <c r="O3241">
        <v>0</v>
      </c>
      <c r="P3241">
        <v>1049.32</v>
      </c>
      <c r="Q3241">
        <v>32</v>
      </c>
      <c r="R3241">
        <v>0</v>
      </c>
      <c r="S3241">
        <v>0</v>
      </c>
      <c r="T3241">
        <v>0</v>
      </c>
      <c r="U3241">
        <v>1081.32</v>
      </c>
      <c r="V3241">
        <v>1081.32</v>
      </c>
      <c r="W3241">
        <v>0</v>
      </c>
      <c r="X3241" t="s">
        <v>60</v>
      </c>
      <c r="Y3241">
        <v>268.77</v>
      </c>
      <c r="Z3241">
        <v>19.86</v>
      </c>
      <c r="AA3241" t="s">
        <v>61</v>
      </c>
      <c r="AB3241" t="s">
        <v>56</v>
      </c>
      <c r="AC3241">
        <v>1223</v>
      </c>
      <c r="AK3241">
        <v>32</v>
      </c>
      <c r="AL3241">
        <v>0</v>
      </c>
      <c r="AT3241">
        <v>1081.32</v>
      </c>
      <c r="AZ3241">
        <v>1049.32</v>
      </c>
      <c r="BC3241">
        <v>32</v>
      </c>
    </row>
    <row r="3242" spans="1:55" x14ac:dyDescent="0.25">
      <c r="A3242" t="s">
        <v>54</v>
      </c>
      <c r="B3242">
        <v>110027</v>
      </c>
      <c r="C3242" t="s">
        <v>55</v>
      </c>
      <c r="D3242" t="s">
        <v>56</v>
      </c>
      <c r="E3242" s="1">
        <v>45982</v>
      </c>
      <c r="F3242" t="s">
        <v>3779</v>
      </c>
      <c r="G3242" t="s">
        <v>63</v>
      </c>
      <c r="H3242" s="4">
        <v>222692000000000</v>
      </c>
      <c r="I3242">
        <v>29811</v>
      </c>
      <c r="J3242" s="3">
        <v>45982.678472222222</v>
      </c>
      <c r="K3242" t="s">
        <v>5760</v>
      </c>
      <c r="L3242" t="s">
        <v>59</v>
      </c>
      <c r="M3242">
        <v>378</v>
      </c>
      <c r="N3242">
        <v>-93.75</v>
      </c>
      <c r="O3242">
        <v>0</v>
      </c>
      <c r="P3242">
        <v>284.25</v>
      </c>
      <c r="Q3242">
        <v>32</v>
      </c>
      <c r="R3242">
        <v>0</v>
      </c>
      <c r="S3242">
        <v>-0.25</v>
      </c>
      <c r="T3242">
        <v>0</v>
      </c>
      <c r="U3242">
        <v>316</v>
      </c>
      <c r="V3242">
        <v>316</v>
      </c>
      <c r="W3242">
        <v>0</v>
      </c>
      <c r="X3242" t="s">
        <v>64</v>
      </c>
      <c r="Y3242">
        <v>78.19</v>
      </c>
      <c r="Z3242">
        <v>4.76</v>
      </c>
      <c r="AA3242" t="s">
        <v>65</v>
      </c>
      <c r="AB3242" t="s">
        <v>56</v>
      </c>
      <c r="AC3242">
        <v>3502</v>
      </c>
      <c r="AK3242">
        <v>32</v>
      </c>
      <c r="AL3242">
        <v>0</v>
      </c>
      <c r="AS3242">
        <v>316</v>
      </c>
      <c r="AZ3242">
        <v>284.25</v>
      </c>
      <c r="BB3242">
        <v>32</v>
      </c>
    </row>
    <row r="3243" spans="1:55" x14ac:dyDescent="0.25">
      <c r="A3243" t="s">
        <v>54</v>
      </c>
      <c r="B3243">
        <v>110027</v>
      </c>
      <c r="C3243" t="s">
        <v>55</v>
      </c>
      <c r="D3243" t="s">
        <v>56</v>
      </c>
      <c r="E3243" s="1">
        <v>45982</v>
      </c>
      <c r="F3243" t="s">
        <v>3780</v>
      </c>
      <c r="G3243" t="s">
        <v>67</v>
      </c>
      <c r="J3243" s="3">
        <v>45982.680555555555</v>
      </c>
      <c r="K3243" t="s">
        <v>5760</v>
      </c>
      <c r="L3243" t="s">
        <v>59</v>
      </c>
      <c r="M3243">
        <v>435.66</v>
      </c>
      <c r="N3243">
        <v>0</v>
      </c>
      <c r="O3243">
        <v>0</v>
      </c>
      <c r="P3243">
        <v>435.66</v>
      </c>
      <c r="Q3243">
        <v>0</v>
      </c>
      <c r="R3243">
        <v>21.78</v>
      </c>
      <c r="S3243">
        <v>-0.44</v>
      </c>
      <c r="T3243">
        <v>0</v>
      </c>
      <c r="U3243">
        <v>457</v>
      </c>
      <c r="V3243">
        <v>457</v>
      </c>
      <c r="W3243">
        <v>0</v>
      </c>
      <c r="X3243" t="s">
        <v>68</v>
      </c>
      <c r="Y3243">
        <v>130.22999999999999</v>
      </c>
      <c r="Z3243">
        <v>8.7200000000000006</v>
      </c>
      <c r="AA3243" t="s">
        <v>74</v>
      </c>
      <c r="AB3243" t="s">
        <v>75</v>
      </c>
      <c r="AE3243" t="s">
        <v>89</v>
      </c>
      <c r="AF3243" t="s">
        <v>190</v>
      </c>
      <c r="AG3243">
        <v>8929758003</v>
      </c>
      <c r="AK3243">
        <v>0</v>
      </c>
      <c r="AL3243">
        <v>0</v>
      </c>
      <c r="AN3243">
        <v>457</v>
      </c>
      <c r="AV3243">
        <v>435.66</v>
      </c>
      <c r="AW3243">
        <v>10.89</v>
      </c>
      <c r="AX3243">
        <v>435.66</v>
      </c>
      <c r="AY3243">
        <v>10.89</v>
      </c>
      <c r="AZ3243">
        <v>435.66</v>
      </c>
    </row>
    <row r="3244" spans="1:55" x14ac:dyDescent="0.25">
      <c r="A3244" t="s">
        <v>54</v>
      </c>
      <c r="B3244">
        <v>110027</v>
      </c>
      <c r="C3244" t="s">
        <v>55</v>
      </c>
      <c r="D3244" t="s">
        <v>56</v>
      </c>
      <c r="E3244" s="1">
        <v>45982</v>
      </c>
      <c r="F3244" t="s">
        <v>3781</v>
      </c>
      <c r="G3244" t="s">
        <v>58</v>
      </c>
      <c r="H3244">
        <v>7500219106</v>
      </c>
      <c r="I3244">
        <v>18528960</v>
      </c>
      <c r="J3244" s="3">
        <v>45982.684027777781</v>
      </c>
      <c r="K3244" t="s">
        <v>5760</v>
      </c>
      <c r="L3244" t="s">
        <v>59</v>
      </c>
      <c r="M3244">
        <v>248</v>
      </c>
      <c r="N3244">
        <v>-100</v>
      </c>
      <c r="O3244">
        <v>0</v>
      </c>
      <c r="P3244">
        <v>148</v>
      </c>
      <c r="Q3244">
        <v>32</v>
      </c>
      <c r="R3244">
        <v>0</v>
      </c>
      <c r="S3244">
        <v>0</v>
      </c>
      <c r="T3244">
        <v>0</v>
      </c>
      <c r="U3244">
        <v>180</v>
      </c>
      <c r="V3244">
        <v>180</v>
      </c>
      <c r="W3244">
        <v>0</v>
      </c>
      <c r="X3244" t="s">
        <v>60</v>
      </c>
      <c r="Y3244">
        <v>51.99</v>
      </c>
      <c r="Z3244">
        <v>4.99</v>
      </c>
      <c r="AA3244" t="s">
        <v>61</v>
      </c>
      <c r="AB3244" t="s">
        <v>56</v>
      </c>
      <c r="AC3244">
        <v>9106</v>
      </c>
      <c r="AK3244">
        <v>32</v>
      </c>
      <c r="AL3244">
        <v>0</v>
      </c>
      <c r="AT3244">
        <v>180</v>
      </c>
      <c r="AZ3244">
        <v>148</v>
      </c>
      <c r="BC3244">
        <v>32</v>
      </c>
    </row>
    <row r="3245" spans="1:55" x14ac:dyDescent="0.25">
      <c r="A3245" t="s">
        <v>54</v>
      </c>
      <c r="B3245">
        <v>110027</v>
      </c>
      <c r="C3245" t="s">
        <v>55</v>
      </c>
      <c r="D3245" t="s">
        <v>56</v>
      </c>
      <c r="E3245" s="1">
        <v>45982</v>
      </c>
      <c r="F3245" t="s">
        <v>3782</v>
      </c>
      <c r="G3245" t="s">
        <v>58</v>
      </c>
      <c r="H3245">
        <v>7502083497</v>
      </c>
      <c r="I3245">
        <v>18528960</v>
      </c>
      <c r="J3245" s="3">
        <v>45982.686805555553</v>
      </c>
      <c r="K3245" t="s">
        <v>5760</v>
      </c>
      <c r="L3245" t="s">
        <v>59</v>
      </c>
      <c r="M3245">
        <v>698</v>
      </c>
      <c r="N3245">
        <v>-349</v>
      </c>
      <c r="O3245">
        <v>0</v>
      </c>
      <c r="P3245">
        <v>349</v>
      </c>
      <c r="Q3245">
        <v>32</v>
      </c>
      <c r="R3245">
        <v>0</v>
      </c>
      <c r="S3245">
        <v>0</v>
      </c>
      <c r="T3245">
        <v>0</v>
      </c>
      <c r="U3245">
        <v>381</v>
      </c>
      <c r="V3245">
        <v>381</v>
      </c>
      <c r="W3245">
        <v>0</v>
      </c>
      <c r="X3245" t="s">
        <v>60</v>
      </c>
      <c r="Y3245">
        <v>129.66999999999999</v>
      </c>
      <c r="Z3245">
        <v>9.52</v>
      </c>
      <c r="AA3245" t="s">
        <v>61</v>
      </c>
      <c r="AB3245" t="s">
        <v>56</v>
      </c>
      <c r="AC3245">
        <v>3497</v>
      </c>
      <c r="AK3245">
        <v>32</v>
      </c>
      <c r="AL3245">
        <v>0</v>
      </c>
      <c r="AT3245">
        <v>381</v>
      </c>
      <c r="AZ3245">
        <v>349</v>
      </c>
      <c r="BC3245">
        <v>32</v>
      </c>
    </row>
    <row r="3246" spans="1:55" x14ac:dyDescent="0.25">
      <c r="A3246" t="s">
        <v>54</v>
      </c>
      <c r="B3246">
        <v>110027</v>
      </c>
      <c r="C3246" t="s">
        <v>55</v>
      </c>
      <c r="D3246" t="s">
        <v>56</v>
      </c>
      <c r="E3246" s="1">
        <v>45982</v>
      </c>
      <c r="F3246" t="s">
        <v>3783</v>
      </c>
      <c r="G3246" t="s">
        <v>58</v>
      </c>
      <c r="H3246">
        <v>7498114795</v>
      </c>
      <c r="I3246">
        <v>18528960</v>
      </c>
      <c r="J3246" s="3">
        <v>45982.6875</v>
      </c>
      <c r="K3246" t="s">
        <v>5760</v>
      </c>
      <c r="L3246" t="s">
        <v>59</v>
      </c>
      <c r="M3246">
        <v>229</v>
      </c>
      <c r="N3246">
        <v>-100</v>
      </c>
      <c r="O3246">
        <v>0</v>
      </c>
      <c r="P3246">
        <v>129</v>
      </c>
      <c r="Q3246">
        <v>32</v>
      </c>
      <c r="R3246">
        <v>0</v>
      </c>
      <c r="S3246">
        <v>0</v>
      </c>
      <c r="T3246">
        <v>0</v>
      </c>
      <c r="U3246">
        <v>161</v>
      </c>
      <c r="V3246">
        <v>161</v>
      </c>
      <c r="W3246">
        <v>0</v>
      </c>
      <c r="X3246" t="s">
        <v>60</v>
      </c>
      <c r="Y3246">
        <v>54.78</v>
      </c>
      <c r="Z3246">
        <v>4.99</v>
      </c>
      <c r="AA3246" t="s">
        <v>61</v>
      </c>
      <c r="AB3246" t="s">
        <v>56</v>
      </c>
      <c r="AC3246">
        <v>4795</v>
      </c>
      <c r="AK3246">
        <v>32</v>
      </c>
      <c r="AL3246">
        <v>0</v>
      </c>
      <c r="AT3246">
        <v>161</v>
      </c>
      <c r="AZ3246">
        <v>129</v>
      </c>
      <c r="BC3246">
        <v>32</v>
      </c>
    </row>
    <row r="3247" spans="1:55" x14ac:dyDescent="0.25">
      <c r="A3247" t="s">
        <v>54</v>
      </c>
      <c r="B3247">
        <v>110027</v>
      </c>
      <c r="C3247" t="s">
        <v>55</v>
      </c>
      <c r="D3247" t="s">
        <v>56</v>
      </c>
      <c r="E3247" s="1">
        <v>45982</v>
      </c>
      <c r="F3247" t="s">
        <v>3784</v>
      </c>
      <c r="G3247" t="s">
        <v>67</v>
      </c>
      <c r="J3247" s="3">
        <v>45982.6875</v>
      </c>
      <c r="K3247" t="s">
        <v>5760</v>
      </c>
      <c r="L3247" t="s">
        <v>59</v>
      </c>
      <c r="M3247">
        <v>248</v>
      </c>
      <c r="N3247">
        <v>0</v>
      </c>
      <c r="O3247">
        <v>0</v>
      </c>
      <c r="P3247">
        <v>248</v>
      </c>
      <c r="Q3247">
        <v>0</v>
      </c>
      <c r="R3247">
        <v>12.4</v>
      </c>
      <c r="S3247">
        <v>-0.4</v>
      </c>
      <c r="T3247">
        <v>0</v>
      </c>
      <c r="U3247">
        <v>260</v>
      </c>
      <c r="V3247">
        <v>260</v>
      </c>
      <c r="W3247">
        <v>0</v>
      </c>
      <c r="X3247" t="s">
        <v>73</v>
      </c>
      <c r="Y3247">
        <v>78.41</v>
      </c>
      <c r="Z3247">
        <v>3.92</v>
      </c>
      <c r="AA3247" t="s">
        <v>74</v>
      </c>
      <c r="AB3247" t="s">
        <v>75</v>
      </c>
      <c r="AE3247" t="s">
        <v>89</v>
      </c>
      <c r="AF3247" t="s">
        <v>190</v>
      </c>
      <c r="AG3247">
        <v>8929758003</v>
      </c>
      <c r="AK3247">
        <v>0</v>
      </c>
      <c r="AL3247">
        <v>0</v>
      </c>
      <c r="AM3247">
        <v>260</v>
      </c>
      <c r="AV3247">
        <v>248</v>
      </c>
      <c r="AW3247">
        <v>6.2</v>
      </c>
      <c r="AX3247">
        <v>248</v>
      </c>
      <c r="AY3247">
        <v>6.2</v>
      </c>
      <c r="AZ3247">
        <v>248</v>
      </c>
    </row>
    <row r="3248" spans="1:55" x14ac:dyDescent="0.25">
      <c r="A3248" t="s">
        <v>54</v>
      </c>
      <c r="B3248">
        <v>110027</v>
      </c>
      <c r="C3248" t="s">
        <v>55</v>
      </c>
      <c r="D3248" t="s">
        <v>56</v>
      </c>
      <c r="E3248" s="1">
        <v>45982</v>
      </c>
      <c r="F3248" t="s">
        <v>3785</v>
      </c>
      <c r="G3248" t="s">
        <v>67</v>
      </c>
      <c r="J3248" s="3">
        <v>45982.6875</v>
      </c>
      <c r="K3248" t="s">
        <v>5760</v>
      </c>
      <c r="L3248" t="s">
        <v>59</v>
      </c>
      <c r="M3248">
        <v>128</v>
      </c>
      <c r="N3248">
        <v>0</v>
      </c>
      <c r="O3248">
        <v>0</v>
      </c>
      <c r="P3248">
        <v>128</v>
      </c>
      <c r="Q3248">
        <v>0</v>
      </c>
      <c r="R3248">
        <v>6.4</v>
      </c>
      <c r="S3248">
        <v>-0.4</v>
      </c>
      <c r="T3248">
        <v>0</v>
      </c>
      <c r="U3248">
        <v>134</v>
      </c>
      <c r="V3248">
        <v>134</v>
      </c>
      <c r="W3248">
        <v>0</v>
      </c>
      <c r="X3248" t="s">
        <v>73</v>
      </c>
      <c r="Y3248">
        <v>27.48</v>
      </c>
      <c r="Z3248">
        <v>3.7</v>
      </c>
      <c r="AA3248" t="s">
        <v>74</v>
      </c>
      <c r="AB3248" t="s">
        <v>75</v>
      </c>
      <c r="AE3248" t="s">
        <v>89</v>
      </c>
      <c r="AF3248" t="s">
        <v>190</v>
      </c>
      <c r="AG3248">
        <v>8929758003</v>
      </c>
      <c r="AK3248">
        <v>0</v>
      </c>
      <c r="AL3248">
        <v>0</v>
      </c>
      <c r="AM3248">
        <v>134</v>
      </c>
      <c r="AV3248">
        <v>128</v>
      </c>
      <c r="AW3248">
        <v>3.2</v>
      </c>
      <c r="AX3248">
        <v>128</v>
      </c>
      <c r="AY3248">
        <v>3.2</v>
      </c>
      <c r="AZ3248">
        <v>128</v>
      </c>
    </row>
    <row r="3249" spans="1:55" x14ac:dyDescent="0.25">
      <c r="A3249" t="s">
        <v>54</v>
      </c>
      <c r="B3249">
        <v>110027</v>
      </c>
      <c r="C3249" t="s">
        <v>55</v>
      </c>
      <c r="D3249" t="s">
        <v>56</v>
      </c>
      <c r="E3249" s="1">
        <v>45982</v>
      </c>
      <c r="F3249" t="s">
        <v>3786</v>
      </c>
      <c r="G3249" t="s">
        <v>67</v>
      </c>
      <c r="J3249" s="3">
        <v>45982.688194444447</v>
      </c>
      <c r="K3249" t="s">
        <v>5760</v>
      </c>
      <c r="L3249" t="s">
        <v>59</v>
      </c>
      <c r="M3249">
        <v>179</v>
      </c>
      <c r="N3249">
        <v>0</v>
      </c>
      <c r="O3249">
        <v>0</v>
      </c>
      <c r="P3249">
        <v>179</v>
      </c>
      <c r="Q3249">
        <v>0</v>
      </c>
      <c r="R3249">
        <v>8.9600000000000009</v>
      </c>
      <c r="S3249">
        <v>0.04</v>
      </c>
      <c r="T3249">
        <v>0</v>
      </c>
      <c r="U3249">
        <v>188</v>
      </c>
      <c r="V3249">
        <v>188</v>
      </c>
      <c r="W3249">
        <v>0</v>
      </c>
      <c r="X3249" t="s">
        <v>68</v>
      </c>
      <c r="Y3249">
        <v>37.340000000000003</v>
      </c>
      <c r="Z3249">
        <v>2.56</v>
      </c>
      <c r="AA3249" t="s">
        <v>74</v>
      </c>
      <c r="AB3249" t="s">
        <v>75</v>
      </c>
      <c r="AE3249" t="s">
        <v>89</v>
      </c>
      <c r="AF3249" t="s">
        <v>190</v>
      </c>
      <c r="AG3249">
        <v>8929758003</v>
      </c>
      <c r="AK3249">
        <v>0</v>
      </c>
      <c r="AL3249">
        <v>0</v>
      </c>
      <c r="AN3249">
        <v>188</v>
      </c>
      <c r="AV3249">
        <v>179</v>
      </c>
      <c r="AW3249">
        <v>4.4800000000000004</v>
      </c>
      <c r="AX3249">
        <v>179</v>
      </c>
      <c r="AY3249">
        <v>4.4800000000000004</v>
      </c>
      <c r="AZ3249">
        <v>179</v>
      </c>
    </row>
    <row r="3250" spans="1:55" x14ac:dyDescent="0.25">
      <c r="A3250" t="s">
        <v>54</v>
      </c>
      <c r="B3250">
        <v>110027</v>
      </c>
      <c r="C3250" t="s">
        <v>55</v>
      </c>
      <c r="D3250" t="s">
        <v>56</v>
      </c>
      <c r="E3250" s="1">
        <v>45982</v>
      </c>
      <c r="F3250" t="s">
        <v>3787</v>
      </c>
      <c r="G3250" t="s">
        <v>67</v>
      </c>
      <c r="J3250" s="3">
        <v>45982.688194444447</v>
      </c>
      <c r="K3250" t="s">
        <v>5760</v>
      </c>
      <c r="L3250" t="s">
        <v>59</v>
      </c>
      <c r="M3250">
        <v>418</v>
      </c>
      <c r="N3250">
        <v>0</v>
      </c>
      <c r="O3250">
        <v>0</v>
      </c>
      <c r="P3250">
        <v>418</v>
      </c>
      <c r="Q3250">
        <v>0</v>
      </c>
      <c r="R3250">
        <v>20.9</v>
      </c>
      <c r="S3250">
        <v>0.1</v>
      </c>
      <c r="T3250">
        <v>0</v>
      </c>
      <c r="U3250">
        <v>439</v>
      </c>
      <c r="V3250">
        <v>439</v>
      </c>
      <c r="W3250">
        <v>0</v>
      </c>
      <c r="X3250" t="s">
        <v>68</v>
      </c>
      <c r="Y3250">
        <v>99.91</v>
      </c>
      <c r="Z3250">
        <v>10.61</v>
      </c>
      <c r="AA3250" t="s">
        <v>74</v>
      </c>
      <c r="AB3250" t="s">
        <v>75</v>
      </c>
      <c r="AE3250" t="s">
        <v>89</v>
      </c>
      <c r="AF3250" t="s">
        <v>190</v>
      </c>
      <c r="AG3250">
        <v>8929758003</v>
      </c>
      <c r="AK3250">
        <v>0</v>
      </c>
      <c r="AL3250">
        <v>0</v>
      </c>
      <c r="AN3250">
        <v>439</v>
      </c>
      <c r="AV3250">
        <v>418</v>
      </c>
      <c r="AW3250">
        <v>10.45</v>
      </c>
      <c r="AX3250">
        <v>418</v>
      </c>
      <c r="AY3250">
        <v>10.45</v>
      </c>
      <c r="AZ3250">
        <v>418</v>
      </c>
    </row>
    <row r="3251" spans="1:55" x14ac:dyDescent="0.25">
      <c r="A3251" t="s">
        <v>54</v>
      </c>
      <c r="B3251">
        <v>110027</v>
      </c>
      <c r="C3251" t="s">
        <v>55</v>
      </c>
      <c r="D3251" t="s">
        <v>56</v>
      </c>
      <c r="E3251" s="1">
        <v>45982</v>
      </c>
      <c r="F3251" t="s">
        <v>3788</v>
      </c>
      <c r="G3251" t="s">
        <v>67</v>
      </c>
      <c r="J3251" s="3">
        <v>45982.688194444447</v>
      </c>
      <c r="K3251" t="s">
        <v>5760</v>
      </c>
      <c r="L3251" t="s">
        <v>59</v>
      </c>
      <c r="M3251">
        <v>128</v>
      </c>
      <c r="N3251">
        <v>0</v>
      </c>
      <c r="O3251">
        <v>0</v>
      </c>
      <c r="P3251">
        <v>128</v>
      </c>
      <c r="Q3251">
        <v>0</v>
      </c>
      <c r="R3251">
        <v>6.4</v>
      </c>
      <c r="S3251">
        <v>-0.4</v>
      </c>
      <c r="T3251">
        <v>0</v>
      </c>
      <c r="U3251">
        <v>134</v>
      </c>
      <c r="V3251">
        <v>134</v>
      </c>
      <c r="W3251">
        <v>0</v>
      </c>
      <c r="X3251" t="s">
        <v>73</v>
      </c>
      <c r="Y3251">
        <v>24.93</v>
      </c>
      <c r="Z3251">
        <v>3.7</v>
      </c>
      <c r="AA3251" t="s">
        <v>74</v>
      </c>
      <c r="AB3251" t="s">
        <v>75</v>
      </c>
      <c r="AE3251" t="s">
        <v>89</v>
      </c>
      <c r="AF3251" t="s">
        <v>190</v>
      </c>
      <c r="AG3251">
        <v>8929758003</v>
      </c>
      <c r="AK3251">
        <v>0</v>
      </c>
      <c r="AL3251">
        <v>0</v>
      </c>
      <c r="AM3251">
        <v>134</v>
      </c>
      <c r="AV3251">
        <v>128</v>
      </c>
      <c r="AW3251">
        <v>3.2</v>
      </c>
      <c r="AX3251">
        <v>128</v>
      </c>
      <c r="AY3251">
        <v>3.2</v>
      </c>
      <c r="AZ3251">
        <v>128</v>
      </c>
    </row>
    <row r="3252" spans="1:55" x14ac:dyDescent="0.25">
      <c r="A3252" t="s">
        <v>54</v>
      </c>
      <c r="B3252">
        <v>110027</v>
      </c>
      <c r="C3252" t="s">
        <v>55</v>
      </c>
      <c r="D3252" t="s">
        <v>56</v>
      </c>
      <c r="E3252" s="1">
        <v>45982</v>
      </c>
      <c r="F3252" t="s">
        <v>3789</v>
      </c>
      <c r="G3252" t="s">
        <v>58</v>
      </c>
      <c r="H3252">
        <v>7502721925</v>
      </c>
      <c r="I3252">
        <v>18528960</v>
      </c>
      <c r="J3252" s="3">
        <v>45982.689583333333</v>
      </c>
      <c r="K3252" t="s">
        <v>5760</v>
      </c>
      <c r="L3252" t="s">
        <v>59</v>
      </c>
      <c r="M3252">
        <v>259</v>
      </c>
      <c r="N3252">
        <v>-100</v>
      </c>
      <c r="O3252">
        <v>0</v>
      </c>
      <c r="P3252">
        <v>159</v>
      </c>
      <c r="Q3252">
        <v>32</v>
      </c>
      <c r="R3252">
        <v>0</v>
      </c>
      <c r="S3252">
        <v>0</v>
      </c>
      <c r="T3252">
        <v>0</v>
      </c>
      <c r="U3252">
        <v>191</v>
      </c>
      <c r="V3252">
        <v>191</v>
      </c>
      <c r="W3252">
        <v>0</v>
      </c>
      <c r="X3252" t="s">
        <v>60</v>
      </c>
      <c r="Y3252">
        <v>49.61</v>
      </c>
      <c r="Z3252">
        <v>4.76</v>
      </c>
      <c r="AA3252" t="s">
        <v>61</v>
      </c>
      <c r="AB3252" t="s">
        <v>56</v>
      </c>
      <c r="AC3252">
        <v>1925</v>
      </c>
      <c r="AK3252">
        <v>32</v>
      </c>
      <c r="AL3252">
        <v>0</v>
      </c>
      <c r="AT3252">
        <v>191</v>
      </c>
      <c r="AZ3252">
        <v>159</v>
      </c>
      <c r="BC3252">
        <v>32</v>
      </c>
    </row>
    <row r="3253" spans="1:55" x14ac:dyDescent="0.25">
      <c r="A3253" t="s">
        <v>54</v>
      </c>
      <c r="B3253">
        <v>110027</v>
      </c>
      <c r="C3253" t="s">
        <v>55</v>
      </c>
      <c r="D3253" t="s">
        <v>56</v>
      </c>
      <c r="E3253" s="1">
        <v>45982</v>
      </c>
      <c r="F3253" t="s">
        <v>3790</v>
      </c>
      <c r="G3253" t="s">
        <v>63</v>
      </c>
      <c r="H3253" s="4">
        <v>222693000000000</v>
      </c>
      <c r="I3253">
        <v>29811</v>
      </c>
      <c r="J3253" s="3">
        <v>45982.69027777778</v>
      </c>
      <c r="K3253" t="s">
        <v>5760</v>
      </c>
      <c r="L3253" t="s">
        <v>59</v>
      </c>
      <c r="M3253">
        <v>367</v>
      </c>
      <c r="N3253">
        <v>-74.989999999999995</v>
      </c>
      <c r="O3253">
        <v>0</v>
      </c>
      <c r="P3253">
        <v>292.01</v>
      </c>
      <c r="Q3253">
        <v>32</v>
      </c>
      <c r="R3253">
        <v>0</v>
      </c>
      <c r="S3253">
        <v>-0.01</v>
      </c>
      <c r="T3253">
        <v>0</v>
      </c>
      <c r="U3253">
        <v>324</v>
      </c>
      <c r="V3253">
        <v>324</v>
      </c>
      <c r="W3253">
        <v>0</v>
      </c>
      <c r="X3253" t="s">
        <v>64</v>
      </c>
      <c r="Y3253">
        <v>66.239999999999995</v>
      </c>
      <c r="Z3253">
        <v>7.3</v>
      </c>
      <c r="AA3253" t="s">
        <v>65</v>
      </c>
      <c r="AB3253" t="s">
        <v>56</v>
      </c>
      <c r="AC3253">
        <v>3927</v>
      </c>
      <c r="AK3253">
        <v>32</v>
      </c>
      <c r="AL3253">
        <v>0</v>
      </c>
      <c r="AS3253">
        <v>324</v>
      </c>
      <c r="AZ3253">
        <v>292.01</v>
      </c>
      <c r="BB3253">
        <v>32</v>
      </c>
    </row>
    <row r="3254" spans="1:55" x14ac:dyDescent="0.25">
      <c r="A3254" t="s">
        <v>54</v>
      </c>
      <c r="B3254">
        <v>110027</v>
      </c>
      <c r="C3254" t="s">
        <v>55</v>
      </c>
      <c r="D3254" t="s">
        <v>56</v>
      </c>
      <c r="E3254" s="1">
        <v>45982</v>
      </c>
      <c r="F3254" t="s">
        <v>3791</v>
      </c>
      <c r="G3254" t="s">
        <v>58</v>
      </c>
      <c r="H3254">
        <v>7504894996</v>
      </c>
      <c r="I3254">
        <v>18528960</v>
      </c>
      <c r="J3254" s="3">
        <v>45982.690972222219</v>
      </c>
      <c r="K3254" t="s">
        <v>5760</v>
      </c>
      <c r="L3254" t="s">
        <v>59</v>
      </c>
      <c r="M3254">
        <v>229</v>
      </c>
      <c r="N3254">
        <v>-100</v>
      </c>
      <c r="O3254">
        <v>0</v>
      </c>
      <c r="P3254">
        <v>129</v>
      </c>
      <c r="Q3254">
        <v>32</v>
      </c>
      <c r="R3254">
        <v>0</v>
      </c>
      <c r="S3254">
        <v>0</v>
      </c>
      <c r="T3254">
        <v>0</v>
      </c>
      <c r="U3254">
        <v>161</v>
      </c>
      <c r="V3254">
        <v>161</v>
      </c>
      <c r="W3254">
        <v>0</v>
      </c>
      <c r="X3254" t="s">
        <v>60</v>
      </c>
      <c r="Y3254">
        <v>34.340000000000003</v>
      </c>
      <c r="Z3254">
        <v>4.99</v>
      </c>
      <c r="AA3254" t="s">
        <v>61</v>
      </c>
      <c r="AB3254" t="s">
        <v>56</v>
      </c>
      <c r="AC3254">
        <v>4996</v>
      </c>
      <c r="AK3254">
        <v>32</v>
      </c>
      <c r="AL3254">
        <v>0</v>
      </c>
      <c r="AT3254">
        <v>161</v>
      </c>
      <c r="AZ3254">
        <v>129</v>
      </c>
      <c r="BC3254">
        <v>32</v>
      </c>
    </row>
    <row r="3255" spans="1:55" x14ac:dyDescent="0.25">
      <c r="A3255" t="s">
        <v>54</v>
      </c>
      <c r="B3255">
        <v>110027</v>
      </c>
      <c r="C3255" t="s">
        <v>55</v>
      </c>
      <c r="D3255" t="s">
        <v>56</v>
      </c>
      <c r="E3255" s="1">
        <v>45982</v>
      </c>
      <c r="F3255" t="s">
        <v>3792</v>
      </c>
      <c r="G3255" t="s">
        <v>63</v>
      </c>
      <c r="H3255" s="4">
        <v>222693000000000</v>
      </c>
      <c r="I3255">
        <v>29811</v>
      </c>
      <c r="J3255" s="3">
        <v>45982.699305555558</v>
      </c>
      <c r="K3255" t="s">
        <v>5760</v>
      </c>
      <c r="L3255" t="s">
        <v>59</v>
      </c>
      <c r="M3255">
        <v>876</v>
      </c>
      <c r="N3255">
        <v>-298.75</v>
      </c>
      <c r="O3255">
        <v>0</v>
      </c>
      <c r="P3255">
        <v>577.25</v>
      </c>
      <c r="Q3255">
        <v>32</v>
      </c>
      <c r="R3255">
        <v>0</v>
      </c>
      <c r="S3255">
        <v>-0.25</v>
      </c>
      <c r="T3255">
        <v>0</v>
      </c>
      <c r="U3255">
        <v>609</v>
      </c>
      <c r="V3255">
        <v>609</v>
      </c>
      <c r="W3255">
        <v>0</v>
      </c>
      <c r="X3255" t="s">
        <v>64</v>
      </c>
      <c r="Y3255">
        <v>158.72</v>
      </c>
      <c r="Z3255">
        <v>17.739999999999998</v>
      </c>
      <c r="AA3255" t="s">
        <v>65</v>
      </c>
      <c r="AB3255" t="s">
        <v>56</v>
      </c>
      <c r="AC3255">
        <v>1175</v>
      </c>
      <c r="AK3255">
        <v>32</v>
      </c>
      <c r="AL3255">
        <v>0</v>
      </c>
      <c r="AS3255">
        <v>609</v>
      </c>
      <c r="AZ3255">
        <v>577.25</v>
      </c>
      <c r="BB3255">
        <v>32</v>
      </c>
    </row>
    <row r="3256" spans="1:55" x14ac:dyDescent="0.25">
      <c r="A3256" t="s">
        <v>54</v>
      </c>
      <c r="B3256">
        <v>110027</v>
      </c>
      <c r="C3256" t="s">
        <v>55</v>
      </c>
      <c r="D3256" t="s">
        <v>56</v>
      </c>
      <c r="E3256" s="1">
        <v>45982</v>
      </c>
      <c r="F3256" t="s">
        <v>3793</v>
      </c>
      <c r="G3256" t="s">
        <v>67</v>
      </c>
      <c r="J3256" s="3">
        <v>45982.714583333334</v>
      </c>
      <c r="K3256" t="s">
        <v>5760</v>
      </c>
      <c r="L3256" t="s">
        <v>59</v>
      </c>
      <c r="M3256">
        <v>219</v>
      </c>
      <c r="N3256">
        <v>0</v>
      </c>
      <c r="O3256">
        <v>0</v>
      </c>
      <c r="P3256">
        <v>219</v>
      </c>
      <c r="Q3256">
        <v>0</v>
      </c>
      <c r="R3256">
        <v>10.96</v>
      </c>
      <c r="S3256">
        <v>0.04</v>
      </c>
      <c r="T3256">
        <v>0</v>
      </c>
      <c r="U3256">
        <v>230</v>
      </c>
      <c r="V3256">
        <v>230</v>
      </c>
      <c r="W3256">
        <v>0</v>
      </c>
      <c r="X3256" t="s">
        <v>68</v>
      </c>
      <c r="Y3256">
        <v>51.99</v>
      </c>
      <c r="Z3256">
        <v>1.96</v>
      </c>
      <c r="AA3256" t="s">
        <v>74</v>
      </c>
      <c r="AB3256" t="s">
        <v>75</v>
      </c>
      <c r="AE3256" t="s">
        <v>89</v>
      </c>
      <c r="AF3256" t="s">
        <v>190</v>
      </c>
      <c r="AG3256">
        <v>8929758003</v>
      </c>
      <c r="AK3256">
        <v>0</v>
      </c>
      <c r="AL3256">
        <v>0</v>
      </c>
      <c r="AN3256">
        <v>230</v>
      </c>
      <c r="AV3256">
        <v>219</v>
      </c>
      <c r="AW3256">
        <v>5.48</v>
      </c>
      <c r="AX3256">
        <v>219</v>
      </c>
      <c r="AY3256">
        <v>5.48</v>
      </c>
      <c r="AZ3256">
        <v>219</v>
      </c>
    </row>
    <row r="3257" spans="1:55" x14ac:dyDescent="0.25">
      <c r="A3257" t="s">
        <v>54</v>
      </c>
      <c r="B3257">
        <v>110027</v>
      </c>
      <c r="C3257" t="s">
        <v>55</v>
      </c>
      <c r="D3257" t="s">
        <v>56</v>
      </c>
      <c r="E3257" s="1">
        <v>45982</v>
      </c>
      <c r="F3257" t="s">
        <v>3794</v>
      </c>
      <c r="G3257" t="s">
        <v>67</v>
      </c>
      <c r="J3257" s="3">
        <v>45982.71875</v>
      </c>
      <c r="K3257" t="s">
        <v>5760</v>
      </c>
      <c r="L3257" t="s">
        <v>59</v>
      </c>
      <c r="M3257">
        <v>189</v>
      </c>
      <c r="N3257">
        <v>0</v>
      </c>
      <c r="O3257">
        <v>0</v>
      </c>
      <c r="P3257">
        <v>189</v>
      </c>
      <c r="Q3257">
        <v>0</v>
      </c>
      <c r="R3257">
        <v>9.4600000000000009</v>
      </c>
      <c r="S3257">
        <v>-0.46</v>
      </c>
      <c r="T3257">
        <v>0</v>
      </c>
      <c r="U3257">
        <v>198</v>
      </c>
      <c r="V3257">
        <v>198</v>
      </c>
      <c r="W3257">
        <v>0</v>
      </c>
      <c r="X3257" t="s">
        <v>68</v>
      </c>
      <c r="Y3257">
        <v>54.78</v>
      </c>
      <c r="Z3257">
        <v>1.96</v>
      </c>
      <c r="AA3257" t="s">
        <v>74</v>
      </c>
      <c r="AB3257" t="s">
        <v>75</v>
      </c>
      <c r="AE3257" t="s">
        <v>89</v>
      </c>
      <c r="AF3257" t="s">
        <v>190</v>
      </c>
      <c r="AG3257">
        <v>8929758003</v>
      </c>
      <c r="AK3257">
        <v>0</v>
      </c>
      <c r="AL3257">
        <v>0</v>
      </c>
      <c r="AN3257">
        <v>198</v>
      </c>
      <c r="AV3257">
        <v>189</v>
      </c>
      <c r="AW3257">
        <v>4.7300000000000004</v>
      </c>
      <c r="AX3257">
        <v>189</v>
      </c>
      <c r="AY3257">
        <v>4.7300000000000004</v>
      </c>
      <c r="AZ3257">
        <v>189</v>
      </c>
    </row>
    <row r="3258" spans="1:55" x14ac:dyDescent="0.25">
      <c r="A3258" t="s">
        <v>54</v>
      </c>
      <c r="B3258">
        <v>110027</v>
      </c>
      <c r="C3258" t="s">
        <v>55</v>
      </c>
      <c r="D3258" t="s">
        <v>56</v>
      </c>
      <c r="E3258" s="1">
        <v>45982</v>
      </c>
      <c r="F3258" t="s">
        <v>3795</v>
      </c>
      <c r="G3258" t="s">
        <v>67</v>
      </c>
      <c r="J3258" s="3">
        <v>45982.71875</v>
      </c>
      <c r="K3258" t="s">
        <v>5760</v>
      </c>
      <c r="L3258" t="s">
        <v>59</v>
      </c>
      <c r="M3258">
        <v>238</v>
      </c>
      <c r="N3258">
        <v>0</v>
      </c>
      <c r="O3258">
        <v>0</v>
      </c>
      <c r="P3258">
        <v>238</v>
      </c>
      <c r="Q3258">
        <v>0</v>
      </c>
      <c r="R3258">
        <v>11.9</v>
      </c>
      <c r="S3258">
        <v>0.1</v>
      </c>
      <c r="T3258">
        <v>0</v>
      </c>
      <c r="U3258">
        <v>250</v>
      </c>
      <c r="V3258">
        <v>250</v>
      </c>
      <c r="W3258">
        <v>0</v>
      </c>
      <c r="X3258" t="s">
        <v>68</v>
      </c>
      <c r="Y3258">
        <v>51.02</v>
      </c>
      <c r="Z3258">
        <v>4.46</v>
      </c>
      <c r="AA3258" t="s">
        <v>74</v>
      </c>
      <c r="AB3258" t="s">
        <v>75</v>
      </c>
      <c r="AE3258" t="s">
        <v>89</v>
      </c>
      <c r="AF3258" t="s">
        <v>190</v>
      </c>
      <c r="AG3258">
        <v>8929758003</v>
      </c>
      <c r="AK3258">
        <v>0</v>
      </c>
      <c r="AL3258">
        <v>0</v>
      </c>
      <c r="AN3258">
        <v>250</v>
      </c>
      <c r="AV3258">
        <v>238</v>
      </c>
      <c r="AW3258">
        <v>5.95</v>
      </c>
      <c r="AX3258">
        <v>238</v>
      </c>
      <c r="AY3258">
        <v>5.95</v>
      </c>
      <c r="AZ3258">
        <v>238</v>
      </c>
    </row>
    <row r="3259" spans="1:55" x14ac:dyDescent="0.25">
      <c r="A3259" t="s">
        <v>54</v>
      </c>
      <c r="B3259">
        <v>110027</v>
      </c>
      <c r="C3259" t="s">
        <v>55</v>
      </c>
      <c r="D3259" t="s">
        <v>56</v>
      </c>
      <c r="E3259" s="1">
        <v>45982</v>
      </c>
      <c r="F3259" t="s">
        <v>3796</v>
      </c>
      <c r="G3259" t="s">
        <v>63</v>
      </c>
      <c r="H3259" s="4">
        <v>222696000000000</v>
      </c>
      <c r="I3259">
        <v>29811</v>
      </c>
      <c r="J3259" s="3">
        <v>45982.724999999999</v>
      </c>
      <c r="K3259" t="s">
        <v>5760</v>
      </c>
      <c r="L3259" t="s">
        <v>59</v>
      </c>
      <c r="M3259">
        <v>308</v>
      </c>
      <c r="N3259">
        <v>-93.74</v>
      </c>
      <c r="O3259">
        <v>0</v>
      </c>
      <c r="P3259">
        <v>214.26</v>
      </c>
      <c r="Q3259">
        <v>32</v>
      </c>
      <c r="R3259">
        <v>0</v>
      </c>
      <c r="S3259">
        <v>-0.26</v>
      </c>
      <c r="T3259">
        <v>0</v>
      </c>
      <c r="U3259">
        <v>246</v>
      </c>
      <c r="V3259">
        <v>246</v>
      </c>
      <c r="W3259">
        <v>0</v>
      </c>
      <c r="X3259" t="s">
        <v>64</v>
      </c>
      <c r="Y3259">
        <v>69.739999999999995</v>
      </c>
      <c r="Z3259">
        <v>4.78</v>
      </c>
      <c r="AA3259" t="s">
        <v>65</v>
      </c>
      <c r="AB3259" t="s">
        <v>56</v>
      </c>
      <c r="AC3259">
        <v>1493</v>
      </c>
      <c r="AK3259">
        <v>32</v>
      </c>
      <c r="AL3259">
        <v>0</v>
      </c>
      <c r="AS3259">
        <v>246</v>
      </c>
      <c r="AZ3259">
        <v>214.26</v>
      </c>
      <c r="BB3259">
        <v>32</v>
      </c>
    </row>
    <row r="3260" spans="1:55" x14ac:dyDescent="0.25">
      <c r="A3260" t="s">
        <v>54</v>
      </c>
      <c r="B3260">
        <v>110027</v>
      </c>
      <c r="C3260" t="s">
        <v>55</v>
      </c>
      <c r="D3260" t="s">
        <v>56</v>
      </c>
      <c r="E3260" s="1">
        <v>45982</v>
      </c>
      <c r="F3260" t="s">
        <v>3797</v>
      </c>
      <c r="G3260" t="s">
        <v>63</v>
      </c>
      <c r="H3260" s="4">
        <v>222696000000000</v>
      </c>
      <c r="I3260">
        <v>29811</v>
      </c>
      <c r="J3260" s="3">
        <v>45982.725694444445</v>
      </c>
      <c r="K3260" t="s">
        <v>5760</v>
      </c>
      <c r="L3260" t="s">
        <v>59</v>
      </c>
      <c r="M3260">
        <v>698</v>
      </c>
      <c r="N3260">
        <v>-350</v>
      </c>
      <c r="O3260">
        <v>0</v>
      </c>
      <c r="P3260">
        <v>348</v>
      </c>
      <c r="Q3260">
        <v>32</v>
      </c>
      <c r="R3260">
        <v>0</v>
      </c>
      <c r="S3260">
        <v>0</v>
      </c>
      <c r="T3260">
        <v>0</v>
      </c>
      <c r="U3260">
        <v>380</v>
      </c>
      <c r="V3260">
        <v>380</v>
      </c>
      <c r="W3260">
        <v>0</v>
      </c>
      <c r="X3260" t="s">
        <v>64</v>
      </c>
      <c r="Y3260">
        <v>97.2</v>
      </c>
      <c r="Z3260">
        <v>4.76</v>
      </c>
      <c r="AA3260" t="s">
        <v>65</v>
      </c>
      <c r="AB3260" t="s">
        <v>56</v>
      </c>
      <c r="AC3260">
        <v>5633</v>
      </c>
      <c r="AK3260">
        <v>32</v>
      </c>
      <c r="AL3260">
        <v>0</v>
      </c>
      <c r="AS3260">
        <v>380</v>
      </c>
      <c r="AZ3260">
        <v>348</v>
      </c>
      <c r="BB3260">
        <v>32</v>
      </c>
    </row>
    <row r="3261" spans="1:55" x14ac:dyDescent="0.25">
      <c r="A3261" t="s">
        <v>54</v>
      </c>
      <c r="B3261">
        <v>110027</v>
      </c>
      <c r="C3261" t="s">
        <v>55</v>
      </c>
      <c r="D3261" t="s">
        <v>56</v>
      </c>
      <c r="E3261" s="1">
        <v>45982</v>
      </c>
      <c r="F3261" t="s">
        <v>3798</v>
      </c>
      <c r="G3261" t="s">
        <v>58</v>
      </c>
      <c r="H3261">
        <v>7503286842</v>
      </c>
      <c r="I3261">
        <v>18528960</v>
      </c>
      <c r="J3261" s="3">
        <v>45982.727083333331</v>
      </c>
      <c r="K3261" t="s">
        <v>5760</v>
      </c>
      <c r="L3261" t="s">
        <v>59</v>
      </c>
      <c r="M3261">
        <v>357</v>
      </c>
      <c r="N3261">
        <v>-100</v>
      </c>
      <c r="O3261">
        <v>0</v>
      </c>
      <c r="P3261">
        <v>257</v>
      </c>
      <c r="Q3261">
        <v>32</v>
      </c>
      <c r="R3261">
        <v>0</v>
      </c>
      <c r="S3261">
        <v>0</v>
      </c>
      <c r="T3261">
        <v>0</v>
      </c>
      <c r="U3261">
        <v>289</v>
      </c>
      <c r="V3261">
        <v>289</v>
      </c>
      <c r="W3261">
        <v>0</v>
      </c>
      <c r="X3261" t="s">
        <v>60</v>
      </c>
      <c r="Y3261">
        <v>80.599999999999994</v>
      </c>
      <c r="Z3261">
        <v>7.49</v>
      </c>
      <c r="AA3261" t="s">
        <v>61</v>
      </c>
      <c r="AB3261" t="s">
        <v>56</v>
      </c>
      <c r="AC3261">
        <v>6842</v>
      </c>
      <c r="AK3261">
        <v>32</v>
      </c>
      <c r="AL3261">
        <v>0</v>
      </c>
      <c r="AT3261">
        <v>289</v>
      </c>
      <c r="AZ3261">
        <v>257</v>
      </c>
      <c r="BC3261">
        <v>32</v>
      </c>
    </row>
    <row r="3262" spans="1:55" x14ac:dyDescent="0.25">
      <c r="A3262" t="s">
        <v>54</v>
      </c>
      <c r="B3262">
        <v>110027</v>
      </c>
      <c r="C3262" t="s">
        <v>55</v>
      </c>
      <c r="D3262" t="s">
        <v>56</v>
      </c>
      <c r="E3262" s="1">
        <v>45982</v>
      </c>
      <c r="F3262" t="s">
        <v>3799</v>
      </c>
      <c r="G3262" t="s">
        <v>58</v>
      </c>
      <c r="H3262">
        <v>7500176157</v>
      </c>
      <c r="I3262">
        <v>18528960</v>
      </c>
      <c r="J3262" s="3">
        <v>45982.729861111111</v>
      </c>
      <c r="K3262" t="s">
        <v>5760</v>
      </c>
      <c r="L3262" t="s">
        <v>59</v>
      </c>
      <c r="M3262">
        <v>1396</v>
      </c>
      <c r="N3262">
        <v>-698</v>
      </c>
      <c r="O3262">
        <v>0</v>
      </c>
      <c r="P3262">
        <v>698</v>
      </c>
      <c r="Q3262">
        <v>32</v>
      </c>
      <c r="R3262">
        <v>0</v>
      </c>
      <c r="S3262">
        <v>0</v>
      </c>
      <c r="T3262">
        <v>0</v>
      </c>
      <c r="U3262">
        <v>730</v>
      </c>
      <c r="V3262">
        <v>730</v>
      </c>
      <c r="W3262">
        <v>0</v>
      </c>
      <c r="X3262" t="s">
        <v>60</v>
      </c>
      <c r="Y3262">
        <v>259.38</v>
      </c>
      <c r="Z3262">
        <v>19.04</v>
      </c>
      <c r="AA3262" t="s">
        <v>61</v>
      </c>
      <c r="AB3262" t="s">
        <v>56</v>
      </c>
      <c r="AC3262">
        <v>6157</v>
      </c>
      <c r="AK3262">
        <v>32</v>
      </c>
      <c r="AL3262">
        <v>0</v>
      </c>
      <c r="AT3262">
        <v>730</v>
      </c>
      <c r="AZ3262">
        <v>698</v>
      </c>
      <c r="BC3262">
        <v>32</v>
      </c>
    </row>
    <row r="3263" spans="1:55" x14ac:dyDescent="0.25">
      <c r="A3263" t="s">
        <v>54</v>
      </c>
      <c r="B3263">
        <v>110027</v>
      </c>
      <c r="C3263" t="s">
        <v>55</v>
      </c>
      <c r="D3263" t="s">
        <v>56</v>
      </c>
      <c r="E3263" s="1">
        <v>45982</v>
      </c>
      <c r="F3263" t="s">
        <v>3800</v>
      </c>
      <c r="G3263" t="s">
        <v>67</v>
      </c>
      <c r="J3263" s="3">
        <v>45982.736111111109</v>
      </c>
      <c r="K3263" t="s">
        <v>5760</v>
      </c>
      <c r="L3263" t="s">
        <v>59</v>
      </c>
      <c r="M3263">
        <v>259</v>
      </c>
      <c r="N3263">
        <v>0</v>
      </c>
      <c r="O3263">
        <v>0</v>
      </c>
      <c r="P3263">
        <v>259</v>
      </c>
      <c r="Q3263">
        <v>0</v>
      </c>
      <c r="R3263">
        <v>12.96</v>
      </c>
      <c r="S3263">
        <v>0.04</v>
      </c>
      <c r="T3263">
        <v>0</v>
      </c>
      <c r="U3263">
        <v>272</v>
      </c>
      <c r="V3263">
        <v>272</v>
      </c>
      <c r="W3263">
        <v>0</v>
      </c>
      <c r="X3263" t="s">
        <v>68</v>
      </c>
      <c r="Y3263">
        <v>66.52</v>
      </c>
      <c r="Z3263">
        <v>2.56</v>
      </c>
      <c r="AA3263" t="s">
        <v>74</v>
      </c>
      <c r="AB3263" t="s">
        <v>75</v>
      </c>
      <c r="AE3263" t="s">
        <v>89</v>
      </c>
      <c r="AF3263" t="s">
        <v>190</v>
      </c>
      <c r="AG3263">
        <v>8929758003</v>
      </c>
      <c r="AK3263">
        <v>0</v>
      </c>
      <c r="AL3263">
        <v>0</v>
      </c>
      <c r="AN3263">
        <v>272</v>
      </c>
      <c r="AV3263">
        <v>259</v>
      </c>
      <c r="AW3263">
        <v>6.48</v>
      </c>
      <c r="AX3263">
        <v>259</v>
      </c>
      <c r="AY3263">
        <v>6.48</v>
      </c>
      <c r="AZ3263">
        <v>259</v>
      </c>
    </row>
    <row r="3264" spans="1:55" x14ac:dyDescent="0.25">
      <c r="A3264" t="s">
        <v>54</v>
      </c>
      <c r="B3264">
        <v>110027</v>
      </c>
      <c r="C3264" t="s">
        <v>55</v>
      </c>
      <c r="D3264" t="s">
        <v>56</v>
      </c>
      <c r="E3264" s="1">
        <v>45982</v>
      </c>
      <c r="F3264" t="s">
        <v>3801</v>
      </c>
      <c r="G3264" t="s">
        <v>63</v>
      </c>
      <c r="H3264" s="4">
        <v>222697000000000</v>
      </c>
      <c r="I3264">
        <v>29811</v>
      </c>
      <c r="J3264" s="3">
        <v>45982.744444444441</v>
      </c>
      <c r="K3264" t="s">
        <v>5760</v>
      </c>
      <c r="L3264" t="s">
        <v>59</v>
      </c>
      <c r="M3264">
        <v>1403</v>
      </c>
      <c r="N3264">
        <v>-199.98</v>
      </c>
      <c r="O3264">
        <v>0</v>
      </c>
      <c r="P3264">
        <v>1203.02</v>
      </c>
      <c r="Q3264">
        <v>32</v>
      </c>
      <c r="R3264">
        <v>0</v>
      </c>
      <c r="S3264">
        <v>-0.02</v>
      </c>
      <c r="T3264">
        <v>0</v>
      </c>
      <c r="U3264">
        <v>1235</v>
      </c>
      <c r="V3264">
        <v>1235</v>
      </c>
      <c r="W3264">
        <v>0</v>
      </c>
      <c r="X3264" t="s">
        <v>64</v>
      </c>
      <c r="Y3264">
        <v>259.56</v>
      </c>
      <c r="Z3264">
        <v>40.68</v>
      </c>
      <c r="AA3264" t="s">
        <v>65</v>
      </c>
      <c r="AB3264" t="s">
        <v>56</v>
      </c>
      <c r="AC3264">
        <v>5542</v>
      </c>
      <c r="AK3264">
        <v>32</v>
      </c>
      <c r="AL3264">
        <v>0</v>
      </c>
      <c r="AS3264">
        <v>1235</v>
      </c>
      <c r="AZ3264">
        <v>1203.02</v>
      </c>
      <c r="BB3264">
        <v>32</v>
      </c>
    </row>
    <row r="3265" spans="1:55" x14ac:dyDescent="0.25">
      <c r="A3265" t="s">
        <v>54</v>
      </c>
      <c r="B3265">
        <v>110027</v>
      </c>
      <c r="C3265" t="s">
        <v>55</v>
      </c>
      <c r="D3265" t="s">
        <v>56</v>
      </c>
      <c r="E3265" s="1">
        <v>45982</v>
      </c>
      <c r="F3265" t="s">
        <v>3802</v>
      </c>
      <c r="G3265" t="s">
        <v>58</v>
      </c>
      <c r="H3265">
        <v>7502798355</v>
      </c>
      <c r="I3265">
        <v>18528960</v>
      </c>
      <c r="J3265" s="3">
        <v>45982.748611111114</v>
      </c>
      <c r="K3265" t="s">
        <v>5760</v>
      </c>
      <c r="L3265" t="s">
        <v>59</v>
      </c>
      <c r="M3265">
        <v>538</v>
      </c>
      <c r="N3265">
        <v>-174.5</v>
      </c>
      <c r="O3265">
        <v>0</v>
      </c>
      <c r="P3265">
        <v>363.5</v>
      </c>
      <c r="Q3265">
        <v>32</v>
      </c>
      <c r="R3265">
        <v>0</v>
      </c>
      <c r="S3265">
        <v>0</v>
      </c>
      <c r="T3265">
        <v>0</v>
      </c>
      <c r="U3265">
        <v>395.5</v>
      </c>
      <c r="V3265">
        <v>395.5</v>
      </c>
      <c r="W3265">
        <v>0</v>
      </c>
      <c r="X3265" t="s">
        <v>60</v>
      </c>
      <c r="Y3265">
        <v>92.42</v>
      </c>
      <c r="Z3265">
        <v>8.14</v>
      </c>
      <c r="AA3265" t="s">
        <v>61</v>
      </c>
      <c r="AB3265" t="s">
        <v>56</v>
      </c>
      <c r="AC3265">
        <v>8355</v>
      </c>
      <c r="AK3265">
        <v>32</v>
      </c>
      <c r="AL3265">
        <v>0</v>
      </c>
      <c r="AT3265">
        <v>395.5</v>
      </c>
      <c r="AZ3265">
        <v>363.5</v>
      </c>
      <c r="BC3265">
        <v>32</v>
      </c>
    </row>
    <row r="3266" spans="1:55" x14ac:dyDescent="0.25">
      <c r="A3266" t="s">
        <v>54</v>
      </c>
      <c r="B3266">
        <v>110027</v>
      </c>
      <c r="C3266" t="s">
        <v>55</v>
      </c>
      <c r="D3266" t="s">
        <v>56</v>
      </c>
      <c r="E3266" s="1">
        <v>45982</v>
      </c>
      <c r="F3266" t="s">
        <v>3803</v>
      </c>
      <c r="G3266" t="s">
        <v>67</v>
      </c>
      <c r="J3266" s="3">
        <v>45982.75277777778</v>
      </c>
      <c r="K3266" t="s">
        <v>5760</v>
      </c>
      <c r="L3266" t="s">
        <v>59</v>
      </c>
      <c r="M3266">
        <v>199</v>
      </c>
      <c r="N3266">
        <v>0</v>
      </c>
      <c r="O3266">
        <v>0</v>
      </c>
      <c r="P3266">
        <v>199</v>
      </c>
      <c r="Q3266">
        <v>0</v>
      </c>
      <c r="R3266">
        <v>9.9600000000000009</v>
      </c>
      <c r="S3266">
        <v>0.04</v>
      </c>
      <c r="T3266">
        <v>0</v>
      </c>
      <c r="U3266">
        <v>209</v>
      </c>
      <c r="V3266">
        <v>209</v>
      </c>
      <c r="W3266">
        <v>0</v>
      </c>
      <c r="X3266" t="s">
        <v>68</v>
      </c>
      <c r="Y3266">
        <v>49.22</v>
      </c>
      <c r="Z3266">
        <v>2.82</v>
      </c>
      <c r="AA3266" t="s">
        <v>74</v>
      </c>
      <c r="AB3266" t="s">
        <v>75</v>
      </c>
      <c r="AE3266" t="s">
        <v>89</v>
      </c>
      <c r="AF3266" t="s">
        <v>190</v>
      </c>
      <c r="AG3266">
        <v>8929758003</v>
      </c>
      <c r="AK3266">
        <v>0</v>
      </c>
      <c r="AL3266">
        <v>0</v>
      </c>
      <c r="AN3266">
        <v>209</v>
      </c>
      <c r="AV3266">
        <v>199</v>
      </c>
      <c r="AW3266">
        <v>4.9800000000000004</v>
      </c>
      <c r="AX3266">
        <v>199</v>
      </c>
      <c r="AY3266">
        <v>4.9800000000000004</v>
      </c>
      <c r="AZ3266">
        <v>199</v>
      </c>
    </row>
    <row r="3267" spans="1:55" x14ac:dyDescent="0.25">
      <c r="A3267" t="s">
        <v>54</v>
      </c>
      <c r="B3267">
        <v>110027</v>
      </c>
      <c r="C3267" t="s">
        <v>55</v>
      </c>
      <c r="D3267" t="s">
        <v>56</v>
      </c>
      <c r="E3267" s="1">
        <v>45982</v>
      </c>
      <c r="F3267" t="s">
        <v>3804</v>
      </c>
      <c r="G3267" t="s">
        <v>58</v>
      </c>
      <c r="H3267">
        <v>7495972091</v>
      </c>
      <c r="I3267">
        <v>18528960</v>
      </c>
      <c r="J3267" s="3">
        <v>45982.753472222219</v>
      </c>
      <c r="K3267" t="s">
        <v>5760</v>
      </c>
      <c r="L3267" t="s">
        <v>59</v>
      </c>
      <c r="M3267">
        <v>698</v>
      </c>
      <c r="N3267">
        <v>-349</v>
      </c>
      <c r="O3267">
        <v>0</v>
      </c>
      <c r="P3267">
        <v>349</v>
      </c>
      <c r="Q3267">
        <v>32</v>
      </c>
      <c r="R3267">
        <v>0</v>
      </c>
      <c r="S3267">
        <v>0</v>
      </c>
      <c r="T3267">
        <v>0</v>
      </c>
      <c r="U3267">
        <v>381</v>
      </c>
      <c r="V3267">
        <v>381</v>
      </c>
      <c r="W3267">
        <v>0</v>
      </c>
      <c r="X3267" t="s">
        <v>60</v>
      </c>
      <c r="Y3267">
        <v>97.2</v>
      </c>
      <c r="Z3267">
        <v>4.76</v>
      </c>
      <c r="AA3267" t="s">
        <v>61</v>
      </c>
      <c r="AB3267" t="s">
        <v>56</v>
      </c>
      <c r="AC3267">
        <v>2091</v>
      </c>
      <c r="AK3267">
        <v>32</v>
      </c>
      <c r="AL3267">
        <v>0</v>
      </c>
      <c r="AT3267">
        <v>381</v>
      </c>
      <c r="AZ3267">
        <v>349</v>
      </c>
      <c r="BC3267">
        <v>32</v>
      </c>
    </row>
    <row r="3268" spans="1:55" x14ac:dyDescent="0.25">
      <c r="A3268" t="s">
        <v>54</v>
      </c>
      <c r="B3268">
        <v>110027</v>
      </c>
      <c r="C3268" t="s">
        <v>55</v>
      </c>
      <c r="D3268" t="s">
        <v>56</v>
      </c>
      <c r="E3268" s="1">
        <v>45982</v>
      </c>
      <c r="F3268" t="s">
        <v>3805</v>
      </c>
      <c r="G3268" t="s">
        <v>63</v>
      </c>
      <c r="H3268" s="4">
        <v>222698000000000</v>
      </c>
      <c r="I3268">
        <v>29811</v>
      </c>
      <c r="J3268" s="3">
        <v>45982.754861111112</v>
      </c>
      <c r="K3268" t="s">
        <v>5760</v>
      </c>
      <c r="L3268" t="s">
        <v>59</v>
      </c>
      <c r="M3268">
        <v>347</v>
      </c>
      <c r="N3268">
        <v>-93.75</v>
      </c>
      <c r="O3268">
        <v>0</v>
      </c>
      <c r="P3268">
        <v>253.25</v>
      </c>
      <c r="Q3268">
        <v>32</v>
      </c>
      <c r="R3268">
        <v>0</v>
      </c>
      <c r="S3268">
        <v>-0.25</v>
      </c>
      <c r="T3268">
        <v>0</v>
      </c>
      <c r="U3268">
        <v>285</v>
      </c>
      <c r="V3268">
        <v>285</v>
      </c>
      <c r="W3268">
        <v>0</v>
      </c>
      <c r="X3268" t="s">
        <v>64</v>
      </c>
      <c r="Y3268">
        <v>80.489999999999995</v>
      </c>
      <c r="Z3268">
        <v>4.99</v>
      </c>
      <c r="AA3268" t="s">
        <v>65</v>
      </c>
      <c r="AB3268" t="s">
        <v>56</v>
      </c>
      <c r="AC3268">
        <v>868</v>
      </c>
      <c r="AK3268">
        <v>32</v>
      </c>
      <c r="AL3268">
        <v>0</v>
      </c>
      <c r="AS3268">
        <v>285</v>
      </c>
      <c r="AZ3268">
        <v>253.25</v>
      </c>
      <c r="BB3268">
        <v>32</v>
      </c>
    </row>
    <row r="3269" spans="1:55" x14ac:dyDescent="0.25">
      <c r="A3269" t="s">
        <v>54</v>
      </c>
      <c r="B3269">
        <v>110027</v>
      </c>
      <c r="C3269" t="s">
        <v>55</v>
      </c>
      <c r="D3269" t="s">
        <v>56</v>
      </c>
      <c r="E3269" s="1">
        <v>45982</v>
      </c>
      <c r="F3269" t="s">
        <v>3806</v>
      </c>
      <c r="G3269" t="s">
        <v>67</v>
      </c>
      <c r="J3269" s="3">
        <v>45982.756249999999</v>
      </c>
      <c r="K3269" t="s">
        <v>5760</v>
      </c>
      <c r="L3269" t="s">
        <v>59</v>
      </c>
      <c r="M3269">
        <v>295</v>
      </c>
      <c r="N3269">
        <v>0</v>
      </c>
      <c r="O3269">
        <v>0</v>
      </c>
      <c r="P3269">
        <v>295</v>
      </c>
      <c r="Q3269">
        <v>0</v>
      </c>
      <c r="R3269">
        <v>14.76</v>
      </c>
      <c r="S3269">
        <v>0.24</v>
      </c>
      <c r="T3269">
        <v>0</v>
      </c>
      <c r="U3269">
        <v>310</v>
      </c>
      <c r="V3269">
        <v>310</v>
      </c>
      <c r="W3269">
        <v>0</v>
      </c>
      <c r="X3269" t="s">
        <v>68</v>
      </c>
      <c r="Y3269">
        <v>77.5</v>
      </c>
      <c r="Z3269">
        <v>9.8000000000000007</v>
      </c>
      <c r="AA3269" t="s">
        <v>69</v>
      </c>
      <c r="AE3269" t="s">
        <v>89</v>
      </c>
      <c r="AF3269" t="s">
        <v>190</v>
      </c>
      <c r="AG3269">
        <v>8929758003</v>
      </c>
      <c r="AK3269">
        <v>0</v>
      </c>
      <c r="AL3269">
        <v>0</v>
      </c>
      <c r="AN3269">
        <v>310</v>
      </c>
      <c r="AV3269">
        <v>295</v>
      </c>
      <c r="AW3269">
        <v>7.38</v>
      </c>
      <c r="AX3269">
        <v>295</v>
      </c>
      <c r="AY3269">
        <v>7.38</v>
      </c>
      <c r="AZ3269">
        <v>295</v>
      </c>
    </row>
    <row r="3270" spans="1:55" x14ac:dyDescent="0.25">
      <c r="A3270" t="s">
        <v>54</v>
      </c>
      <c r="B3270">
        <v>110027</v>
      </c>
      <c r="C3270" t="s">
        <v>55</v>
      </c>
      <c r="D3270" t="s">
        <v>56</v>
      </c>
      <c r="E3270" s="1">
        <v>45982</v>
      </c>
      <c r="F3270" t="s">
        <v>3807</v>
      </c>
      <c r="G3270" t="s">
        <v>58</v>
      </c>
      <c r="H3270">
        <v>7504998889</v>
      </c>
      <c r="I3270">
        <v>18528960</v>
      </c>
      <c r="J3270" s="3">
        <v>45982.763194444444</v>
      </c>
      <c r="K3270" t="s">
        <v>5760</v>
      </c>
      <c r="L3270" t="s">
        <v>59</v>
      </c>
      <c r="M3270">
        <v>568</v>
      </c>
      <c r="N3270">
        <v>-274.5</v>
      </c>
      <c r="O3270">
        <v>0</v>
      </c>
      <c r="P3270">
        <v>293.5</v>
      </c>
      <c r="Q3270">
        <v>32</v>
      </c>
      <c r="R3270">
        <v>0</v>
      </c>
      <c r="S3270">
        <v>0</v>
      </c>
      <c r="T3270">
        <v>0</v>
      </c>
      <c r="U3270">
        <v>325.5</v>
      </c>
      <c r="V3270">
        <v>325.5</v>
      </c>
      <c r="W3270">
        <v>0</v>
      </c>
      <c r="X3270" t="s">
        <v>60</v>
      </c>
      <c r="Y3270">
        <v>95.71</v>
      </c>
      <c r="Z3270">
        <v>9.02</v>
      </c>
      <c r="AA3270" t="s">
        <v>61</v>
      </c>
      <c r="AB3270" t="s">
        <v>56</v>
      </c>
      <c r="AC3270">
        <v>8889</v>
      </c>
      <c r="AK3270">
        <v>32</v>
      </c>
      <c r="AL3270">
        <v>0</v>
      </c>
      <c r="AT3270">
        <v>325.5</v>
      </c>
      <c r="AZ3270">
        <v>293.5</v>
      </c>
      <c r="BC3270">
        <v>32</v>
      </c>
    </row>
    <row r="3271" spans="1:55" x14ac:dyDescent="0.25">
      <c r="A3271" t="s">
        <v>54</v>
      </c>
      <c r="B3271">
        <v>110027</v>
      </c>
      <c r="C3271" t="s">
        <v>55</v>
      </c>
      <c r="D3271" t="s">
        <v>56</v>
      </c>
      <c r="E3271" s="1">
        <v>45982</v>
      </c>
      <c r="F3271" t="s">
        <v>3808</v>
      </c>
      <c r="G3271" t="s">
        <v>63</v>
      </c>
      <c r="H3271" s="4">
        <v>222699000000000</v>
      </c>
      <c r="I3271">
        <v>29811</v>
      </c>
      <c r="J3271" s="3">
        <v>45982.765277777777</v>
      </c>
      <c r="K3271" t="s">
        <v>5760</v>
      </c>
      <c r="L3271" t="s">
        <v>59</v>
      </c>
      <c r="M3271">
        <v>393.28</v>
      </c>
      <c r="N3271">
        <v>-93.75</v>
      </c>
      <c r="O3271">
        <v>0</v>
      </c>
      <c r="P3271">
        <v>299.52999999999997</v>
      </c>
      <c r="Q3271">
        <v>32</v>
      </c>
      <c r="R3271">
        <v>0</v>
      </c>
      <c r="S3271">
        <v>0.47</v>
      </c>
      <c r="T3271">
        <v>0</v>
      </c>
      <c r="U3271">
        <v>332</v>
      </c>
      <c r="V3271">
        <v>332</v>
      </c>
      <c r="W3271">
        <v>0</v>
      </c>
      <c r="X3271" t="s">
        <v>64</v>
      </c>
      <c r="Y3271">
        <v>91.89</v>
      </c>
      <c r="Z3271">
        <v>5.78</v>
      </c>
      <c r="AA3271" t="s">
        <v>65</v>
      </c>
      <c r="AB3271" t="s">
        <v>56</v>
      </c>
      <c r="AC3271">
        <v>2800</v>
      </c>
      <c r="AK3271">
        <v>32</v>
      </c>
      <c r="AL3271">
        <v>0</v>
      </c>
      <c r="AS3271">
        <v>332</v>
      </c>
      <c r="AZ3271">
        <v>299.52999999999997</v>
      </c>
      <c r="BB3271">
        <v>32</v>
      </c>
    </row>
    <row r="3272" spans="1:55" x14ac:dyDescent="0.25">
      <c r="A3272" t="s">
        <v>54</v>
      </c>
      <c r="B3272">
        <v>110027</v>
      </c>
      <c r="C3272" t="s">
        <v>55</v>
      </c>
      <c r="D3272" t="s">
        <v>56</v>
      </c>
      <c r="E3272" s="1">
        <v>45982</v>
      </c>
      <c r="F3272" t="s">
        <v>3809</v>
      </c>
      <c r="G3272" t="s">
        <v>67</v>
      </c>
      <c r="J3272" s="3">
        <v>45982.765972222223</v>
      </c>
      <c r="K3272" t="s">
        <v>5760</v>
      </c>
      <c r="L3272" t="s">
        <v>59</v>
      </c>
      <c r="M3272">
        <v>437</v>
      </c>
      <c r="N3272">
        <v>0</v>
      </c>
      <c r="O3272">
        <v>0</v>
      </c>
      <c r="P3272">
        <v>437</v>
      </c>
      <c r="Q3272">
        <v>0</v>
      </c>
      <c r="R3272">
        <v>21.86</v>
      </c>
      <c r="S3272">
        <v>0.14000000000000001</v>
      </c>
      <c r="T3272">
        <v>0</v>
      </c>
      <c r="U3272">
        <v>459</v>
      </c>
      <c r="V3272">
        <v>459</v>
      </c>
      <c r="W3272">
        <v>0</v>
      </c>
      <c r="X3272" t="s">
        <v>68</v>
      </c>
      <c r="Y3272">
        <v>112.68</v>
      </c>
      <c r="Z3272">
        <v>3.92</v>
      </c>
      <c r="AA3272" t="s">
        <v>74</v>
      </c>
      <c r="AB3272" t="s">
        <v>75</v>
      </c>
      <c r="AE3272" t="s">
        <v>89</v>
      </c>
      <c r="AF3272" t="s">
        <v>190</v>
      </c>
      <c r="AG3272">
        <v>8929758003</v>
      </c>
      <c r="AK3272">
        <v>0</v>
      </c>
      <c r="AL3272">
        <v>0</v>
      </c>
      <c r="AN3272">
        <v>459</v>
      </c>
      <c r="AV3272">
        <v>437</v>
      </c>
      <c r="AW3272">
        <v>10.93</v>
      </c>
      <c r="AX3272">
        <v>437</v>
      </c>
      <c r="AY3272">
        <v>10.93</v>
      </c>
      <c r="AZ3272">
        <v>437</v>
      </c>
    </row>
    <row r="3273" spans="1:55" x14ac:dyDescent="0.25">
      <c r="A3273" t="s">
        <v>54</v>
      </c>
      <c r="B3273">
        <v>110027</v>
      </c>
      <c r="C3273" t="s">
        <v>55</v>
      </c>
      <c r="D3273" t="s">
        <v>56</v>
      </c>
      <c r="E3273" s="1">
        <v>45982</v>
      </c>
      <c r="F3273" t="s">
        <v>3810</v>
      </c>
      <c r="G3273" t="s">
        <v>67</v>
      </c>
      <c r="J3273" s="3">
        <v>45982.765972222223</v>
      </c>
      <c r="K3273" t="s">
        <v>5760</v>
      </c>
      <c r="L3273" t="s">
        <v>59</v>
      </c>
      <c r="M3273">
        <v>59</v>
      </c>
      <c r="N3273">
        <v>0</v>
      </c>
      <c r="O3273">
        <v>0</v>
      </c>
      <c r="P3273">
        <v>59</v>
      </c>
      <c r="Q3273">
        <v>0</v>
      </c>
      <c r="R3273">
        <v>2.96</v>
      </c>
      <c r="S3273">
        <v>0.04</v>
      </c>
      <c r="T3273">
        <v>0</v>
      </c>
      <c r="U3273">
        <v>62</v>
      </c>
      <c r="V3273">
        <v>62</v>
      </c>
      <c r="W3273">
        <v>0</v>
      </c>
      <c r="X3273" t="s">
        <v>73</v>
      </c>
      <c r="Y3273">
        <v>15.49</v>
      </c>
      <c r="Z3273">
        <v>2.14</v>
      </c>
      <c r="AA3273" t="s">
        <v>74</v>
      </c>
      <c r="AB3273" t="s">
        <v>75</v>
      </c>
      <c r="AE3273" t="s">
        <v>89</v>
      </c>
      <c r="AF3273" t="s">
        <v>190</v>
      </c>
      <c r="AG3273">
        <v>8929758003</v>
      </c>
      <c r="AK3273">
        <v>0</v>
      </c>
      <c r="AL3273">
        <v>0</v>
      </c>
      <c r="AM3273">
        <v>62</v>
      </c>
      <c r="AV3273">
        <v>59</v>
      </c>
      <c r="AW3273">
        <v>1.48</v>
      </c>
      <c r="AX3273">
        <v>59</v>
      </c>
      <c r="AY3273">
        <v>1.48</v>
      </c>
      <c r="AZ3273">
        <v>59</v>
      </c>
    </row>
    <row r="3274" spans="1:55" x14ac:dyDescent="0.25">
      <c r="A3274" t="s">
        <v>54</v>
      </c>
      <c r="B3274">
        <v>110027</v>
      </c>
      <c r="C3274" t="s">
        <v>55</v>
      </c>
      <c r="D3274" t="s">
        <v>56</v>
      </c>
      <c r="E3274" s="1">
        <v>45982</v>
      </c>
      <c r="F3274" t="s">
        <v>3811</v>
      </c>
      <c r="G3274" t="s">
        <v>63</v>
      </c>
      <c r="H3274" s="4">
        <v>222699000000000</v>
      </c>
      <c r="I3274">
        <v>29811</v>
      </c>
      <c r="J3274" s="3">
        <v>45982.768055555556</v>
      </c>
      <c r="K3274" t="s">
        <v>5760</v>
      </c>
      <c r="L3274" t="s">
        <v>59</v>
      </c>
      <c r="M3274">
        <v>299</v>
      </c>
      <c r="N3274">
        <v>-93.75</v>
      </c>
      <c r="O3274">
        <v>0</v>
      </c>
      <c r="P3274">
        <v>205.25</v>
      </c>
      <c r="Q3274">
        <v>32</v>
      </c>
      <c r="R3274">
        <v>0</v>
      </c>
      <c r="S3274">
        <v>-0.25</v>
      </c>
      <c r="T3274">
        <v>0</v>
      </c>
      <c r="U3274">
        <v>237</v>
      </c>
      <c r="V3274">
        <v>237</v>
      </c>
      <c r="W3274">
        <v>0</v>
      </c>
      <c r="X3274" t="s">
        <v>64</v>
      </c>
      <c r="Y3274">
        <v>46.41</v>
      </c>
      <c r="Z3274">
        <v>11.77</v>
      </c>
      <c r="AA3274" t="s">
        <v>65</v>
      </c>
      <c r="AB3274" t="s">
        <v>56</v>
      </c>
      <c r="AC3274">
        <v>3052</v>
      </c>
      <c r="AK3274">
        <v>32</v>
      </c>
      <c r="AL3274">
        <v>0</v>
      </c>
      <c r="AS3274">
        <v>237</v>
      </c>
      <c r="AZ3274">
        <v>205.25</v>
      </c>
      <c r="BB3274">
        <v>32</v>
      </c>
    </row>
    <row r="3275" spans="1:55" x14ac:dyDescent="0.25">
      <c r="A3275" t="s">
        <v>54</v>
      </c>
      <c r="B3275">
        <v>110027</v>
      </c>
      <c r="C3275" t="s">
        <v>55</v>
      </c>
      <c r="D3275" t="s">
        <v>56</v>
      </c>
      <c r="E3275" s="1">
        <v>45982</v>
      </c>
      <c r="F3275" t="s">
        <v>3812</v>
      </c>
      <c r="G3275" t="s">
        <v>58</v>
      </c>
      <c r="H3275">
        <v>7504031603</v>
      </c>
      <c r="I3275">
        <v>18528960</v>
      </c>
      <c r="J3275" s="3">
        <v>45982.773611111108</v>
      </c>
      <c r="K3275" t="s">
        <v>5760</v>
      </c>
      <c r="L3275" t="s">
        <v>59</v>
      </c>
      <c r="M3275">
        <v>596</v>
      </c>
      <c r="N3275">
        <v>-75</v>
      </c>
      <c r="O3275">
        <v>0</v>
      </c>
      <c r="P3275">
        <v>521</v>
      </c>
      <c r="Q3275">
        <v>32</v>
      </c>
      <c r="R3275">
        <v>0</v>
      </c>
      <c r="S3275">
        <v>0</v>
      </c>
      <c r="T3275">
        <v>0</v>
      </c>
      <c r="U3275">
        <v>553</v>
      </c>
      <c r="V3275">
        <v>553</v>
      </c>
      <c r="W3275">
        <v>0</v>
      </c>
      <c r="X3275" t="s">
        <v>60</v>
      </c>
      <c r="Y3275">
        <v>119.52</v>
      </c>
      <c r="Z3275">
        <v>13.9</v>
      </c>
      <c r="AA3275" t="s">
        <v>61</v>
      </c>
      <c r="AB3275" t="s">
        <v>56</v>
      </c>
      <c r="AC3275">
        <v>1603</v>
      </c>
      <c r="AK3275">
        <v>32</v>
      </c>
      <c r="AL3275">
        <v>0</v>
      </c>
      <c r="AT3275">
        <v>553</v>
      </c>
      <c r="AZ3275">
        <v>521</v>
      </c>
      <c r="BC3275">
        <v>32</v>
      </c>
    </row>
    <row r="3276" spans="1:55" x14ac:dyDescent="0.25">
      <c r="A3276" t="s">
        <v>54</v>
      </c>
      <c r="B3276">
        <v>110027</v>
      </c>
      <c r="C3276" t="s">
        <v>55</v>
      </c>
      <c r="D3276" t="s">
        <v>56</v>
      </c>
      <c r="E3276" s="1">
        <v>45982</v>
      </c>
      <c r="F3276" t="s">
        <v>3813</v>
      </c>
      <c r="G3276" t="s">
        <v>63</v>
      </c>
      <c r="H3276" s="4">
        <v>222700000000000</v>
      </c>
      <c r="I3276">
        <v>29811</v>
      </c>
      <c r="J3276" s="3">
        <v>45982.774305555555</v>
      </c>
      <c r="K3276" t="s">
        <v>5760</v>
      </c>
      <c r="L3276" t="s">
        <v>59</v>
      </c>
      <c r="M3276">
        <v>219</v>
      </c>
      <c r="N3276">
        <v>-90</v>
      </c>
      <c r="O3276">
        <v>0</v>
      </c>
      <c r="P3276">
        <v>129</v>
      </c>
      <c r="Q3276">
        <v>32</v>
      </c>
      <c r="R3276">
        <v>0</v>
      </c>
      <c r="S3276">
        <v>0</v>
      </c>
      <c r="T3276">
        <v>0</v>
      </c>
      <c r="U3276">
        <v>161</v>
      </c>
      <c r="V3276">
        <v>161</v>
      </c>
      <c r="W3276">
        <v>0</v>
      </c>
      <c r="X3276" t="s">
        <v>64</v>
      </c>
      <c r="Y3276">
        <v>37.340000000000003</v>
      </c>
      <c r="Z3276">
        <v>4.76</v>
      </c>
      <c r="AA3276" t="s">
        <v>65</v>
      </c>
      <c r="AB3276" t="s">
        <v>56</v>
      </c>
      <c r="AC3276">
        <v>6526</v>
      </c>
      <c r="AK3276">
        <v>32</v>
      </c>
      <c r="AL3276">
        <v>0</v>
      </c>
      <c r="AS3276">
        <v>161</v>
      </c>
      <c r="AZ3276">
        <v>129</v>
      </c>
      <c r="BB3276">
        <v>32</v>
      </c>
    </row>
    <row r="3277" spans="1:55" x14ac:dyDescent="0.25">
      <c r="A3277" t="s">
        <v>54</v>
      </c>
      <c r="B3277">
        <v>110027</v>
      </c>
      <c r="C3277" t="s">
        <v>55</v>
      </c>
      <c r="D3277" t="s">
        <v>56</v>
      </c>
      <c r="E3277" s="1">
        <v>45982</v>
      </c>
      <c r="F3277" t="s">
        <v>3814</v>
      </c>
      <c r="G3277" t="s">
        <v>58</v>
      </c>
      <c r="H3277">
        <v>7504205368</v>
      </c>
      <c r="I3277">
        <v>18528960</v>
      </c>
      <c r="J3277" s="3">
        <v>45982.776388888888</v>
      </c>
      <c r="K3277" t="s">
        <v>5760</v>
      </c>
      <c r="L3277" t="s">
        <v>59</v>
      </c>
      <c r="M3277">
        <v>199</v>
      </c>
      <c r="N3277">
        <v>-100</v>
      </c>
      <c r="O3277">
        <v>0</v>
      </c>
      <c r="P3277">
        <v>99</v>
      </c>
      <c r="Q3277">
        <v>32</v>
      </c>
      <c r="R3277">
        <v>0</v>
      </c>
      <c r="S3277">
        <v>0</v>
      </c>
      <c r="T3277">
        <v>0</v>
      </c>
      <c r="U3277">
        <v>131</v>
      </c>
      <c r="V3277">
        <v>131</v>
      </c>
      <c r="W3277">
        <v>0</v>
      </c>
      <c r="X3277" t="s">
        <v>60</v>
      </c>
      <c r="Y3277">
        <v>49.22</v>
      </c>
      <c r="Z3277">
        <v>3.92</v>
      </c>
      <c r="AA3277" t="s">
        <v>61</v>
      </c>
      <c r="AB3277" t="s">
        <v>56</v>
      </c>
      <c r="AC3277">
        <v>5368</v>
      </c>
      <c r="AK3277">
        <v>32</v>
      </c>
      <c r="AL3277">
        <v>0</v>
      </c>
      <c r="AT3277">
        <v>131</v>
      </c>
      <c r="AZ3277">
        <v>99</v>
      </c>
      <c r="BC3277">
        <v>32</v>
      </c>
    </row>
    <row r="3278" spans="1:55" x14ac:dyDescent="0.25">
      <c r="A3278" t="s">
        <v>54</v>
      </c>
      <c r="B3278">
        <v>110027</v>
      </c>
      <c r="C3278" t="s">
        <v>55</v>
      </c>
      <c r="D3278" t="s">
        <v>56</v>
      </c>
      <c r="E3278" s="1">
        <v>45982</v>
      </c>
      <c r="F3278" t="s">
        <v>3815</v>
      </c>
      <c r="G3278" t="s">
        <v>63</v>
      </c>
      <c r="H3278" s="4">
        <v>222701000000000</v>
      </c>
      <c r="I3278">
        <v>29811</v>
      </c>
      <c r="J3278" s="3">
        <v>45982.792361111111</v>
      </c>
      <c r="K3278" t="s">
        <v>5760</v>
      </c>
      <c r="L3278" t="s">
        <v>59</v>
      </c>
      <c r="M3278">
        <v>129</v>
      </c>
      <c r="N3278">
        <v>-30</v>
      </c>
      <c r="O3278">
        <v>0</v>
      </c>
      <c r="P3278">
        <v>99</v>
      </c>
      <c r="Q3278">
        <v>32</v>
      </c>
      <c r="R3278">
        <v>0</v>
      </c>
      <c r="S3278">
        <v>0</v>
      </c>
      <c r="T3278">
        <v>0</v>
      </c>
      <c r="U3278">
        <v>131</v>
      </c>
      <c r="V3278">
        <v>131</v>
      </c>
      <c r="W3278">
        <v>0</v>
      </c>
      <c r="X3278" t="s">
        <v>64</v>
      </c>
      <c r="Y3278">
        <v>22.88</v>
      </c>
      <c r="Z3278">
        <v>1.96</v>
      </c>
      <c r="AA3278" t="s">
        <v>65</v>
      </c>
      <c r="AB3278" t="s">
        <v>56</v>
      </c>
      <c r="AC3278">
        <v>5141</v>
      </c>
      <c r="AK3278">
        <v>32</v>
      </c>
      <c r="AL3278">
        <v>0</v>
      </c>
      <c r="AS3278">
        <v>131</v>
      </c>
      <c r="AZ3278">
        <v>99</v>
      </c>
      <c r="BB3278">
        <v>32</v>
      </c>
    </row>
    <row r="3279" spans="1:55" x14ac:dyDescent="0.25">
      <c r="A3279" t="s">
        <v>54</v>
      </c>
      <c r="B3279">
        <v>110027</v>
      </c>
      <c r="C3279" t="s">
        <v>55</v>
      </c>
      <c r="D3279" t="s">
        <v>56</v>
      </c>
      <c r="E3279" s="1">
        <v>45982</v>
      </c>
      <c r="F3279" t="s">
        <v>3816</v>
      </c>
      <c r="G3279" t="s">
        <v>58</v>
      </c>
      <c r="H3279">
        <v>7496379414</v>
      </c>
      <c r="I3279">
        <v>18528960</v>
      </c>
      <c r="J3279" s="3">
        <v>45982.799305555556</v>
      </c>
      <c r="K3279" t="s">
        <v>5760</v>
      </c>
      <c r="L3279" t="s">
        <v>59</v>
      </c>
      <c r="M3279">
        <v>238</v>
      </c>
      <c r="N3279">
        <v>-71.400000000000006</v>
      </c>
      <c r="O3279">
        <v>0</v>
      </c>
      <c r="P3279">
        <v>166.6</v>
      </c>
      <c r="Q3279">
        <v>32</v>
      </c>
      <c r="R3279">
        <v>0</v>
      </c>
      <c r="S3279">
        <v>0</v>
      </c>
      <c r="T3279">
        <v>0</v>
      </c>
      <c r="U3279">
        <v>198.6</v>
      </c>
      <c r="V3279">
        <v>198.6</v>
      </c>
      <c r="W3279">
        <v>0</v>
      </c>
      <c r="X3279" t="s">
        <v>60</v>
      </c>
      <c r="Y3279">
        <v>43.3</v>
      </c>
      <c r="Z3279">
        <v>3.92</v>
      </c>
      <c r="AA3279" t="s">
        <v>61</v>
      </c>
      <c r="AB3279" t="s">
        <v>56</v>
      </c>
      <c r="AC3279">
        <v>9414</v>
      </c>
      <c r="AK3279">
        <v>32</v>
      </c>
      <c r="AL3279">
        <v>0</v>
      </c>
      <c r="AT3279">
        <v>198.6</v>
      </c>
      <c r="AZ3279">
        <v>166.6</v>
      </c>
      <c r="BC3279">
        <v>32</v>
      </c>
    </row>
    <row r="3280" spans="1:55" x14ac:dyDescent="0.25">
      <c r="A3280" t="s">
        <v>54</v>
      </c>
      <c r="B3280">
        <v>110027</v>
      </c>
      <c r="C3280" t="s">
        <v>55</v>
      </c>
      <c r="D3280" t="s">
        <v>56</v>
      </c>
      <c r="E3280" s="1">
        <v>45982</v>
      </c>
      <c r="F3280" t="s">
        <v>3817</v>
      </c>
      <c r="G3280" t="s">
        <v>63</v>
      </c>
      <c r="H3280" s="4">
        <v>222703000000000</v>
      </c>
      <c r="I3280">
        <v>29811</v>
      </c>
      <c r="J3280" s="3">
        <v>45982.80972222222</v>
      </c>
      <c r="K3280" t="s">
        <v>5760</v>
      </c>
      <c r="L3280" t="s">
        <v>59</v>
      </c>
      <c r="M3280">
        <v>265.66000000000003</v>
      </c>
      <c r="N3280">
        <v>-93.74</v>
      </c>
      <c r="O3280">
        <v>0</v>
      </c>
      <c r="P3280">
        <v>171.92</v>
      </c>
      <c r="Q3280">
        <v>32</v>
      </c>
      <c r="R3280">
        <v>0</v>
      </c>
      <c r="S3280">
        <v>0.08</v>
      </c>
      <c r="T3280">
        <v>0</v>
      </c>
      <c r="U3280">
        <v>204</v>
      </c>
      <c r="V3280">
        <v>204</v>
      </c>
      <c r="W3280">
        <v>0</v>
      </c>
      <c r="X3280" t="s">
        <v>64</v>
      </c>
      <c r="Y3280">
        <v>67.13</v>
      </c>
      <c r="Z3280">
        <v>4.0599999999999996</v>
      </c>
      <c r="AA3280" t="s">
        <v>65</v>
      </c>
      <c r="AB3280" t="s">
        <v>56</v>
      </c>
      <c r="AC3280">
        <v>1530</v>
      </c>
      <c r="AK3280">
        <v>32</v>
      </c>
      <c r="AL3280">
        <v>0</v>
      </c>
      <c r="AS3280">
        <v>204</v>
      </c>
      <c r="AZ3280">
        <v>171.92</v>
      </c>
      <c r="BB3280">
        <v>32</v>
      </c>
    </row>
    <row r="3281" spans="1:55" x14ac:dyDescent="0.25">
      <c r="A3281" t="s">
        <v>54</v>
      </c>
      <c r="B3281">
        <v>110027</v>
      </c>
      <c r="C3281" t="s">
        <v>55</v>
      </c>
      <c r="D3281" t="s">
        <v>56</v>
      </c>
      <c r="E3281" s="1">
        <v>45982</v>
      </c>
      <c r="F3281" t="s">
        <v>3818</v>
      </c>
      <c r="G3281" t="s">
        <v>67</v>
      </c>
      <c r="J3281" s="3">
        <v>45982.817361111112</v>
      </c>
      <c r="K3281" t="s">
        <v>5760</v>
      </c>
      <c r="L3281" t="s">
        <v>59</v>
      </c>
      <c r="M3281">
        <v>269.43</v>
      </c>
      <c r="N3281">
        <v>0</v>
      </c>
      <c r="O3281">
        <v>0</v>
      </c>
      <c r="P3281">
        <v>269.43</v>
      </c>
      <c r="Q3281">
        <v>0</v>
      </c>
      <c r="R3281">
        <v>13.48</v>
      </c>
      <c r="S3281">
        <v>0.09</v>
      </c>
      <c r="T3281">
        <v>0</v>
      </c>
      <c r="U3281">
        <v>283</v>
      </c>
      <c r="V3281">
        <v>283</v>
      </c>
      <c r="W3281">
        <v>0</v>
      </c>
      <c r="X3281" t="s">
        <v>68</v>
      </c>
      <c r="Y3281">
        <v>66.89</v>
      </c>
      <c r="Z3281">
        <v>3.92</v>
      </c>
      <c r="AA3281" t="s">
        <v>74</v>
      </c>
      <c r="AB3281" t="s">
        <v>75</v>
      </c>
      <c r="AE3281" t="s">
        <v>89</v>
      </c>
      <c r="AF3281" t="s">
        <v>190</v>
      </c>
      <c r="AG3281">
        <v>8929758003</v>
      </c>
      <c r="AK3281">
        <v>0</v>
      </c>
      <c r="AL3281">
        <v>0</v>
      </c>
      <c r="AN3281">
        <v>283</v>
      </c>
      <c r="AV3281">
        <v>269.43</v>
      </c>
      <c r="AW3281">
        <v>6.74</v>
      </c>
      <c r="AX3281">
        <v>269.43</v>
      </c>
      <c r="AY3281">
        <v>6.74</v>
      </c>
      <c r="AZ3281">
        <v>269.43</v>
      </c>
    </row>
    <row r="3282" spans="1:55" x14ac:dyDescent="0.25">
      <c r="A3282" t="s">
        <v>54</v>
      </c>
      <c r="B3282">
        <v>110027</v>
      </c>
      <c r="C3282" t="s">
        <v>55</v>
      </c>
      <c r="D3282" t="s">
        <v>56</v>
      </c>
      <c r="E3282" s="1">
        <v>45982</v>
      </c>
      <c r="F3282" t="s">
        <v>3819</v>
      </c>
      <c r="G3282" t="s">
        <v>58</v>
      </c>
      <c r="H3282">
        <v>7502725482</v>
      </c>
      <c r="I3282">
        <v>18528960</v>
      </c>
      <c r="J3282" s="3">
        <v>45982.821527777778</v>
      </c>
      <c r="K3282" t="s">
        <v>5760</v>
      </c>
      <c r="L3282" t="s">
        <v>59</v>
      </c>
      <c r="M3282">
        <v>696</v>
      </c>
      <c r="N3282">
        <v>-75</v>
      </c>
      <c r="O3282">
        <v>0</v>
      </c>
      <c r="P3282">
        <v>621</v>
      </c>
      <c r="Q3282">
        <v>32</v>
      </c>
      <c r="R3282">
        <v>0</v>
      </c>
      <c r="S3282">
        <v>0</v>
      </c>
      <c r="T3282">
        <v>0</v>
      </c>
      <c r="U3282">
        <v>653</v>
      </c>
      <c r="V3282">
        <v>653</v>
      </c>
      <c r="W3282">
        <v>0</v>
      </c>
      <c r="X3282" t="s">
        <v>60</v>
      </c>
      <c r="Y3282">
        <v>117</v>
      </c>
      <c r="Z3282">
        <v>17.239999999999998</v>
      </c>
      <c r="AA3282" t="s">
        <v>61</v>
      </c>
      <c r="AB3282" t="s">
        <v>56</v>
      </c>
      <c r="AC3282">
        <v>5482</v>
      </c>
      <c r="AK3282">
        <v>32</v>
      </c>
      <c r="AL3282">
        <v>0</v>
      </c>
      <c r="AT3282">
        <v>653</v>
      </c>
      <c r="AZ3282">
        <v>621</v>
      </c>
      <c r="BC3282">
        <v>32</v>
      </c>
    </row>
    <row r="3283" spans="1:55" x14ac:dyDescent="0.25">
      <c r="A3283" t="s">
        <v>54</v>
      </c>
      <c r="B3283">
        <v>110027</v>
      </c>
      <c r="C3283" t="s">
        <v>55</v>
      </c>
      <c r="D3283" t="s">
        <v>56</v>
      </c>
      <c r="E3283" s="1">
        <v>45982</v>
      </c>
      <c r="F3283" t="s">
        <v>3820</v>
      </c>
      <c r="G3283" t="s">
        <v>58</v>
      </c>
      <c r="H3283">
        <v>7499102993</v>
      </c>
      <c r="I3283">
        <v>18528960</v>
      </c>
      <c r="J3283" s="3">
        <v>45982.824305555558</v>
      </c>
      <c r="K3283" t="s">
        <v>5760</v>
      </c>
      <c r="L3283" t="s">
        <v>59</v>
      </c>
      <c r="M3283">
        <v>248</v>
      </c>
      <c r="N3283">
        <v>-100</v>
      </c>
      <c r="O3283">
        <v>0</v>
      </c>
      <c r="P3283">
        <v>148</v>
      </c>
      <c r="Q3283">
        <v>32</v>
      </c>
      <c r="R3283">
        <v>0</v>
      </c>
      <c r="S3283">
        <v>0</v>
      </c>
      <c r="T3283">
        <v>0</v>
      </c>
      <c r="U3283">
        <v>180</v>
      </c>
      <c r="V3283">
        <v>180</v>
      </c>
      <c r="W3283">
        <v>0</v>
      </c>
      <c r="X3283" t="s">
        <v>60</v>
      </c>
      <c r="Y3283">
        <v>42.44</v>
      </c>
      <c r="Z3283">
        <v>4.99</v>
      </c>
      <c r="AA3283" t="s">
        <v>61</v>
      </c>
      <c r="AB3283" t="s">
        <v>56</v>
      </c>
      <c r="AC3283">
        <v>2993</v>
      </c>
      <c r="AK3283">
        <v>32</v>
      </c>
      <c r="AL3283">
        <v>0</v>
      </c>
      <c r="AT3283">
        <v>180</v>
      </c>
      <c r="AZ3283">
        <v>148</v>
      </c>
      <c r="BC3283">
        <v>32</v>
      </c>
    </row>
    <row r="3284" spans="1:55" x14ac:dyDescent="0.25">
      <c r="A3284" t="s">
        <v>54</v>
      </c>
      <c r="B3284">
        <v>110027</v>
      </c>
      <c r="C3284" t="s">
        <v>55</v>
      </c>
      <c r="D3284" t="s">
        <v>56</v>
      </c>
      <c r="E3284" s="1">
        <v>45982</v>
      </c>
      <c r="F3284" t="s">
        <v>3821</v>
      </c>
      <c r="G3284" t="s">
        <v>58</v>
      </c>
      <c r="H3284">
        <v>7503812934</v>
      </c>
      <c r="I3284">
        <v>18528960</v>
      </c>
      <c r="J3284" s="3">
        <v>45982.824305555558</v>
      </c>
      <c r="K3284" t="s">
        <v>5760</v>
      </c>
      <c r="L3284" t="s">
        <v>59</v>
      </c>
      <c r="M3284">
        <v>449</v>
      </c>
      <c r="N3284">
        <v>-75</v>
      </c>
      <c r="O3284">
        <v>0</v>
      </c>
      <c r="P3284">
        <v>374</v>
      </c>
      <c r="Q3284">
        <v>32</v>
      </c>
      <c r="R3284">
        <v>0</v>
      </c>
      <c r="S3284">
        <v>0</v>
      </c>
      <c r="T3284">
        <v>0</v>
      </c>
      <c r="U3284">
        <v>406</v>
      </c>
      <c r="V3284">
        <v>406</v>
      </c>
      <c r="W3284">
        <v>0</v>
      </c>
      <c r="X3284" t="s">
        <v>60</v>
      </c>
      <c r="Y3284">
        <v>82.03</v>
      </c>
      <c r="Z3284">
        <v>9.82</v>
      </c>
      <c r="AA3284" t="s">
        <v>61</v>
      </c>
      <c r="AB3284" t="s">
        <v>56</v>
      </c>
      <c r="AC3284">
        <v>2934</v>
      </c>
      <c r="AK3284">
        <v>32</v>
      </c>
      <c r="AL3284">
        <v>0</v>
      </c>
      <c r="AT3284">
        <v>406</v>
      </c>
      <c r="AZ3284">
        <v>374</v>
      </c>
      <c r="BC3284">
        <v>32</v>
      </c>
    </row>
    <row r="3285" spans="1:55" x14ac:dyDescent="0.25">
      <c r="A3285" t="s">
        <v>54</v>
      </c>
      <c r="B3285">
        <v>110027</v>
      </c>
      <c r="C3285" t="s">
        <v>55</v>
      </c>
      <c r="D3285" t="s">
        <v>56</v>
      </c>
      <c r="E3285" s="1">
        <v>45982</v>
      </c>
      <c r="F3285" t="s">
        <v>3822</v>
      </c>
      <c r="G3285" t="s">
        <v>63</v>
      </c>
      <c r="H3285" s="4">
        <v>222704000000000</v>
      </c>
      <c r="I3285">
        <v>29811</v>
      </c>
      <c r="J3285" s="3">
        <v>45982.824999999997</v>
      </c>
      <c r="K3285" t="s">
        <v>5760</v>
      </c>
      <c r="L3285" t="s">
        <v>59</v>
      </c>
      <c r="M3285">
        <v>229</v>
      </c>
      <c r="N3285">
        <v>-90</v>
      </c>
      <c r="O3285">
        <v>0</v>
      </c>
      <c r="P3285">
        <v>139</v>
      </c>
      <c r="Q3285">
        <v>32</v>
      </c>
      <c r="R3285">
        <v>0</v>
      </c>
      <c r="S3285">
        <v>0</v>
      </c>
      <c r="T3285">
        <v>0</v>
      </c>
      <c r="U3285">
        <v>171</v>
      </c>
      <c r="V3285">
        <v>171</v>
      </c>
      <c r="W3285">
        <v>0</v>
      </c>
      <c r="X3285" t="s">
        <v>64</v>
      </c>
      <c r="Y3285">
        <v>54.78</v>
      </c>
      <c r="Z3285">
        <v>4.99</v>
      </c>
      <c r="AA3285" t="s">
        <v>65</v>
      </c>
      <c r="AB3285" t="s">
        <v>56</v>
      </c>
      <c r="AC3285">
        <v>5289</v>
      </c>
      <c r="AK3285">
        <v>32</v>
      </c>
      <c r="AL3285">
        <v>0</v>
      </c>
      <c r="AS3285">
        <v>171</v>
      </c>
      <c r="AZ3285">
        <v>139</v>
      </c>
      <c r="BB3285">
        <v>32</v>
      </c>
    </row>
    <row r="3286" spans="1:55" x14ac:dyDescent="0.25">
      <c r="A3286" t="s">
        <v>54</v>
      </c>
      <c r="B3286">
        <v>110027</v>
      </c>
      <c r="C3286" t="s">
        <v>55</v>
      </c>
      <c r="D3286" t="s">
        <v>56</v>
      </c>
      <c r="E3286" s="1">
        <v>45982</v>
      </c>
      <c r="F3286" t="s">
        <v>3823</v>
      </c>
      <c r="G3286" t="s">
        <v>63</v>
      </c>
      <c r="H3286" s="4">
        <v>222705000000000</v>
      </c>
      <c r="I3286">
        <v>29811</v>
      </c>
      <c r="J3286" s="3">
        <v>45982.832638888889</v>
      </c>
      <c r="K3286" t="s">
        <v>5760</v>
      </c>
      <c r="L3286" t="s">
        <v>59</v>
      </c>
      <c r="M3286">
        <v>518</v>
      </c>
      <c r="N3286">
        <v>-93.74</v>
      </c>
      <c r="O3286">
        <v>0</v>
      </c>
      <c r="P3286">
        <v>424.26</v>
      </c>
      <c r="Q3286">
        <v>32</v>
      </c>
      <c r="R3286">
        <v>0</v>
      </c>
      <c r="S3286">
        <v>-0.26</v>
      </c>
      <c r="T3286">
        <v>0</v>
      </c>
      <c r="U3286">
        <v>456</v>
      </c>
      <c r="V3286">
        <v>456</v>
      </c>
      <c r="W3286">
        <v>0</v>
      </c>
      <c r="X3286" t="s">
        <v>64</v>
      </c>
      <c r="Y3286">
        <v>115.74</v>
      </c>
      <c r="Z3286">
        <v>8.68</v>
      </c>
      <c r="AA3286" t="s">
        <v>65</v>
      </c>
      <c r="AB3286" t="s">
        <v>56</v>
      </c>
      <c r="AC3286">
        <v>1331</v>
      </c>
      <c r="AK3286">
        <v>32</v>
      </c>
      <c r="AL3286">
        <v>0</v>
      </c>
      <c r="AS3286">
        <v>456</v>
      </c>
      <c r="AZ3286">
        <v>424.26</v>
      </c>
      <c r="BB3286">
        <v>32</v>
      </c>
    </row>
    <row r="3287" spans="1:55" x14ac:dyDescent="0.25">
      <c r="A3287" t="s">
        <v>54</v>
      </c>
      <c r="B3287">
        <v>110027</v>
      </c>
      <c r="C3287" t="s">
        <v>55</v>
      </c>
      <c r="D3287" t="s">
        <v>56</v>
      </c>
      <c r="E3287" s="1">
        <v>45982</v>
      </c>
      <c r="F3287" t="s">
        <v>3824</v>
      </c>
      <c r="G3287" t="s">
        <v>63</v>
      </c>
      <c r="H3287" s="4">
        <v>222705000000000</v>
      </c>
      <c r="I3287">
        <v>29811</v>
      </c>
      <c r="J3287" s="3">
        <v>45982.832638888889</v>
      </c>
      <c r="K3287" t="s">
        <v>5760</v>
      </c>
      <c r="L3287" t="s">
        <v>59</v>
      </c>
      <c r="M3287">
        <v>567</v>
      </c>
      <c r="N3287">
        <v>-93.74</v>
      </c>
      <c r="O3287">
        <v>0</v>
      </c>
      <c r="P3287">
        <v>473.26</v>
      </c>
      <c r="Q3287">
        <v>32</v>
      </c>
      <c r="R3287">
        <v>0</v>
      </c>
      <c r="S3287">
        <v>-0.26</v>
      </c>
      <c r="T3287">
        <v>0</v>
      </c>
      <c r="U3287">
        <v>505</v>
      </c>
      <c r="V3287">
        <v>505</v>
      </c>
      <c r="W3287">
        <v>0</v>
      </c>
      <c r="X3287" t="s">
        <v>64</v>
      </c>
      <c r="Y3287">
        <v>109.96</v>
      </c>
      <c r="Z3287">
        <v>9.75</v>
      </c>
      <c r="AA3287" t="s">
        <v>65</v>
      </c>
      <c r="AB3287" t="s">
        <v>56</v>
      </c>
      <c r="AC3287">
        <v>3120</v>
      </c>
      <c r="AK3287">
        <v>32</v>
      </c>
      <c r="AL3287">
        <v>0</v>
      </c>
      <c r="AS3287">
        <v>505</v>
      </c>
      <c r="AZ3287">
        <v>473.26</v>
      </c>
      <c r="BB3287">
        <v>32</v>
      </c>
    </row>
    <row r="3288" spans="1:55" x14ac:dyDescent="0.25">
      <c r="A3288" t="s">
        <v>54</v>
      </c>
      <c r="B3288">
        <v>110027</v>
      </c>
      <c r="C3288" t="s">
        <v>55</v>
      </c>
      <c r="D3288" t="s">
        <v>56</v>
      </c>
      <c r="E3288" s="1">
        <v>45982</v>
      </c>
      <c r="F3288" t="s">
        <v>3825</v>
      </c>
      <c r="G3288" t="s">
        <v>63</v>
      </c>
      <c r="H3288" s="4">
        <v>222706000000000</v>
      </c>
      <c r="I3288">
        <v>29811</v>
      </c>
      <c r="J3288" s="3">
        <v>45982.84375</v>
      </c>
      <c r="K3288" t="s">
        <v>5760</v>
      </c>
      <c r="L3288" t="s">
        <v>59</v>
      </c>
      <c r="M3288">
        <v>407</v>
      </c>
      <c r="N3288">
        <v>-93.74</v>
      </c>
      <c r="O3288">
        <v>0</v>
      </c>
      <c r="P3288">
        <v>313.26</v>
      </c>
      <c r="Q3288">
        <v>32</v>
      </c>
      <c r="R3288">
        <v>0</v>
      </c>
      <c r="S3288">
        <v>-0.26</v>
      </c>
      <c r="T3288">
        <v>0</v>
      </c>
      <c r="U3288">
        <v>345</v>
      </c>
      <c r="V3288">
        <v>345</v>
      </c>
      <c r="W3288">
        <v>0</v>
      </c>
      <c r="X3288" t="s">
        <v>64</v>
      </c>
      <c r="Y3288">
        <v>73.13</v>
      </c>
      <c r="Z3288">
        <v>9.4499999999999993</v>
      </c>
      <c r="AA3288" t="s">
        <v>65</v>
      </c>
      <c r="AB3288" t="s">
        <v>56</v>
      </c>
      <c r="AC3288">
        <v>4319</v>
      </c>
      <c r="AK3288">
        <v>32</v>
      </c>
      <c r="AL3288">
        <v>0</v>
      </c>
      <c r="AS3288">
        <v>345</v>
      </c>
      <c r="AZ3288">
        <v>313.26</v>
      </c>
      <c r="BB3288">
        <v>32</v>
      </c>
    </row>
    <row r="3289" spans="1:55" x14ac:dyDescent="0.25">
      <c r="A3289" t="s">
        <v>54</v>
      </c>
      <c r="B3289">
        <v>110027</v>
      </c>
      <c r="C3289" t="s">
        <v>55</v>
      </c>
      <c r="D3289" t="s">
        <v>56</v>
      </c>
      <c r="E3289" s="1">
        <v>45982</v>
      </c>
      <c r="F3289" t="s">
        <v>3826</v>
      </c>
      <c r="G3289" t="s">
        <v>63</v>
      </c>
      <c r="H3289" s="4">
        <v>222706000000000</v>
      </c>
      <c r="I3289">
        <v>29811</v>
      </c>
      <c r="J3289" s="3">
        <v>45982.84652777778</v>
      </c>
      <c r="K3289" t="s">
        <v>5760</v>
      </c>
      <c r="L3289" t="s">
        <v>59</v>
      </c>
      <c r="M3289">
        <v>267</v>
      </c>
      <c r="N3289">
        <v>-93.75</v>
      </c>
      <c r="O3289">
        <v>0</v>
      </c>
      <c r="P3289">
        <v>173.25</v>
      </c>
      <c r="Q3289">
        <v>32</v>
      </c>
      <c r="R3289">
        <v>0</v>
      </c>
      <c r="S3289">
        <v>-0.25</v>
      </c>
      <c r="T3289">
        <v>0</v>
      </c>
      <c r="U3289">
        <v>205</v>
      </c>
      <c r="V3289">
        <v>205</v>
      </c>
      <c r="W3289">
        <v>0</v>
      </c>
      <c r="X3289" t="s">
        <v>64</v>
      </c>
      <c r="Y3289">
        <v>54.94</v>
      </c>
      <c r="Z3289">
        <v>4.99</v>
      </c>
      <c r="AA3289" t="s">
        <v>65</v>
      </c>
      <c r="AB3289" t="s">
        <v>56</v>
      </c>
      <c r="AC3289">
        <v>3569</v>
      </c>
      <c r="AK3289">
        <v>32</v>
      </c>
      <c r="AL3289">
        <v>0</v>
      </c>
      <c r="AS3289">
        <v>205</v>
      </c>
      <c r="AZ3289">
        <v>173.25</v>
      </c>
      <c r="BB3289">
        <v>32</v>
      </c>
    </row>
    <row r="3290" spans="1:55" x14ac:dyDescent="0.25">
      <c r="A3290" t="s">
        <v>54</v>
      </c>
      <c r="B3290">
        <v>110027</v>
      </c>
      <c r="C3290" t="s">
        <v>55</v>
      </c>
      <c r="D3290" t="s">
        <v>56</v>
      </c>
      <c r="E3290" s="1">
        <v>45982</v>
      </c>
      <c r="F3290" t="s">
        <v>3827</v>
      </c>
      <c r="G3290" t="s">
        <v>58</v>
      </c>
      <c r="H3290">
        <v>7502182919</v>
      </c>
      <c r="I3290">
        <v>18528960</v>
      </c>
      <c r="J3290" s="3">
        <v>45982.847916666666</v>
      </c>
      <c r="K3290" t="s">
        <v>5760</v>
      </c>
      <c r="L3290" t="s">
        <v>59</v>
      </c>
      <c r="M3290">
        <v>294</v>
      </c>
      <c r="N3290">
        <v>0</v>
      </c>
      <c r="O3290">
        <v>0</v>
      </c>
      <c r="P3290">
        <v>294</v>
      </c>
      <c r="Q3290">
        <v>32</v>
      </c>
      <c r="R3290">
        <v>0</v>
      </c>
      <c r="S3290">
        <v>0</v>
      </c>
      <c r="T3290">
        <v>0</v>
      </c>
      <c r="U3290">
        <v>326</v>
      </c>
      <c r="V3290">
        <v>326</v>
      </c>
      <c r="W3290">
        <v>0</v>
      </c>
      <c r="X3290" t="s">
        <v>60</v>
      </c>
      <c r="Y3290">
        <v>61.03</v>
      </c>
      <c r="Z3290">
        <v>5.88</v>
      </c>
      <c r="AA3290" t="s">
        <v>61</v>
      </c>
      <c r="AB3290" t="s">
        <v>56</v>
      </c>
      <c r="AC3290">
        <v>2919</v>
      </c>
      <c r="AK3290">
        <v>32</v>
      </c>
      <c r="AL3290">
        <v>0</v>
      </c>
      <c r="AT3290">
        <v>326</v>
      </c>
      <c r="AZ3290">
        <v>294</v>
      </c>
      <c r="BC3290">
        <v>32</v>
      </c>
    </row>
    <row r="3291" spans="1:55" x14ac:dyDescent="0.25">
      <c r="A3291" t="s">
        <v>54</v>
      </c>
      <c r="B3291">
        <v>110027</v>
      </c>
      <c r="C3291" t="s">
        <v>55</v>
      </c>
      <c r="D3291" t="s">
        <v>56</v>
      </c>
      <c r="E3291" s="1">
        <v>45982</v>
      </c>
      <c r="F3291" t="s">
        <v>3828</v>
      </c>
      <c r="G3291" t="s">
        <v>67</v>
      </c>
      <c r="J3291" s="3">
        <v>45982.85</v>
      </c>
      <c r="K3291" t="s">
        <v>5760</v>
      </c>
      <c r="L3291" t="s">
        <v>59</v>
      </c>
      <c r="M3291">
        <v>488</v>
      </c>
      <c r="N3291">
        <v>0</v>
      </c>
      <c r="O3291">
        <v>0</v>
      </c>
      <c r="P3291">
        <v>488</v>
      </c>
      <c r="Q3291">
        <v>0</v>
      </c>
      <c r="R3291">
        <v>24.4</v>
      </c>
      <c r="S3291">
        <v>-0.4</v>
      </c>
      <c r="T3291">
        <v>0</v>
      </c>
      <c r="U3291">
        <v>512</v>
      </c>
      <c r="V3291">
        <v>512</v>
      </c>
      <c r="W3291">
        <v>0</v>
      </c>
      <c r="X3291" t="s">
        <v>73</v>
      </c>
      <c r="Y3291">
        <v>132.38</v>
      </c>
      <c r="Z3291">
        <v>4.5199999999999996</v>
      </c>
      <c r="AA3291" t="s">
        <v>74</v>
      </c>
      <c r="AB3291" t="s">
        <v>75</v>
      </c>
      <c r="AE3291" t="s">
        <v>3829</v>
      </c>
      <c r="AF3291" t="s">
        <v>3830</v>
      </c>
      <c r="AG3291">
        <v>9147852695</v>
      </c>
      <c r="AK3291">
        <v>0</v>
      </c>
      <c r="AL3291">
        <v>0</v>
      </c>
      <c r="AM3291">
        <v>512</v>
      </c>
      <c r="AV3291">
        <v>488</v>
      </c>
      <c r="AW3291">
        <v>12.2</v>
      </c>
      <c r="AX3291">
        <v>488</v>
      </c>
      <c r="AY3291">
        <v>12.2</v>
      </c>
      <c r="AZ3291">
        <v>488</v>
      </c>
    </row>
    <row r="3292" spans="1:55" x14ac:dyDescent="0.25">
      <c r="A3292" t="s">
        <v>54</v>
      </c>
      <c r="B3292">
        <v>110027</v>
      </c>
      <c r="C3292" t="s">
        <v>55</v>
      </c>
      <c r="D3292" t="s">
        <v>56</v>
      </c>
      <c r="E3292" s="1">
        <v>45982</v>
      </c>
      <c r="F3292" t="s">
        <v>3831</v>
      </c>
      <c r="G3292" t="s">
        <v>63</v>
      </c>
      <c r="H3292" s="4">
        <v>222707000000000</v>
      </c>
      <c r="I3292">
        <v>29811</v>
      </c>
      <c r="J3292" s="3">
        <v>45982.855555555558</v>
      </c>
      <c r="K3292" t="s">
        <v>5760</v>
      </c>
      <c r="L3292" t="s">
        <v>59</v>
      </c>
      <c r="M3292">
        <v>367</v>
      </c>
      <c r="N3292">
        <v>-93.75</v>
      </c>
      <c r="O3292">
        <v>0</v>
      </c>
      <c r="P3292">
        <v>273.25</v>
      </c>
      <c r="Q3292">
        <v>32</v>
      </c>
      <c r="R3292">
        <v>0</v>
      </c>
      <c r="S3292">
        <v>-0.25</v>
      </c>
      <c r="T3292">
        <v>0</v>
      </c>
      <c r="U3292">
        <v>305</v>
      </c>
      <c r="V3292">
        <v>305</v>
      </c>
      <c r="W3292">
        <v>0</v>
      </c>
      <c r="X3292" t="s">
        <v>64</v>
      </c>
      <c r="Y3292">
        <v>74.59</v>
      </c>
      <c r="Z3292">
        <v>9.75</v>
      </c>
      <c r="AA3292" t="s">
        <v>65</v>
      </c>
      <c r="AB3292" t="s">
        <v>56</v>
      </c>
      <c r="AC3292">
        <v>4560</v>
      </c>
      <c r="AK3292">
        <v>32</v>
      </c>
      <c r="AL3292">
        <v>0</v>
      </c>
      <c r="AS3292">
        <v>305</v>
      </c>
      <c r="AZ3292">
        <v>273.25</v>
      </c>
      <c r="BB3292">
        <v>32</v>
      </c>
    </row>
    <row r="3293" spans="1:55" x14ac:dyDescent="0.25">
      <c r="A3293" t="s">
        <v>54</v>
      </c>
      <c r="B3293">
        <v>110027</v>
      </c>
      <c r="C3293" t="s">
        <v>55</v>
      </c>
      <c r="D3293" t="s">
        <v>56</v>
      </c>
      <c r="E3293" s="1">
        <v>45982</v>
      </c>
      <c r="F3293" t="s">
        <v>3832</v>
      </c>
      <c r="G3293" t="s">
        <v>58</v>
      </c>
      <c r="H3293">
        <v>7487239366</v>
      </c>
      <c r="I3293">
        <v>18528960</v>
      </c>
      <c r="J3293" s="3">
        <v>45982.859027777777</v>
      </c>
      <c r="K3293" t="s">
        <v>5760</v>
      </c>
      <c r="L3293" t="s">
        <v>59</v>
      </c>
      <c r="M3293">
        <v>497</v>
      </c>
      <c r="N3293">
        <v>-75</v>
      </c>
      <c r="O3293">
        <v>0</v>
      </c>
      <c r="P3293">
        <v>422</v>
      </c>
      <c r="Q3293">
        <v>32</v>
      </c>
      <c r="R3293">
        <v>0</v>
      </c>
      <c r="S3293">
        <v>0</v>
      </c>
      <c r="T3293">
        <v>0</v>
      </c>
      <c r="U3293">
        <v>454</v>
      </c>
      <c r="V3293">
        <v>454</v>
      </c>
      <c r="W3293">
        <v>0</v>
      </c>
      <c r="X3293" t="s">
        <v>60</v>
      </c>
      <c r="Y3293">
        <v>130.53</v>
      </c>
      <c r="Z3293">
        <v>9.82</v>
      </c>
      <c r="AA3293" t="s">
        <v>61</v>
      </c>
      <c r="AB3293" t="s">
        <v>56</v>
      </c>
      <c r="AC3293">
        <v>9366</v>
      </c>
      <c r="AK3293">
        <v>32</v>
      </c>
      <c r="AL3293">
        <v>0</v>
      </c>
      <c r="AT3293">
        <v>454</v>
      </c>
      <c r="AZ3293">
        <v>422</v>
      </c>
      <c r="BC3293">
        <v>32</v>
      </c>
    </row>
    <row r="3294" spans="1:55" x14ac:dyDescent="0.25">
      <c r="A3294" t="s">
        <v>54</v>
      </c>
      <c r="B3294">
        <v>110027</v>
      </c>
      <c r="C3294" t="s">
        <v>55</v>
      </c>
      <c r="D3294" t="s">
        <v>56</v>
      </c>
      <c r="E3294" s="1">
        <v>45982</v>
      </c>
      <c r="F3294" t="s">
        <v>3833</v>
      </c>
      <c r="G3294" t="s">
        <v>58</v>
      </c>
      <c r="H3294">
        <v>7506034283</v>
      </c>
      <c r="I3294">
        <v>18528960</v>
      </c>
      <c r="J3294" s="3">
        <v>45982.86041666667</v>
      </c>
      <c r="K3294" t="s">
        <v>5760</v>
      </c>
      <c r="L3294" t="s">
        <v>59</v>
      </c>
      <c r="M3294">
        <v>466</v>
      </c>
      <c r="N3294">
        <v>-100</v>
      </c>
      <c r="O3294">
        <v>0</v>
      </c>
      <c r="P3294">
        <v>366</v>
      </c>
      <c r="Q3294">
        <v>32</v>
      </c>
      <c r="R3294">
        <v>0</v>
      </c>
      <c r="S3294">
        <v>0</v>
      </c>
      <c r="T3294">
        <v>0</v>
      </c>
      <c r="U3294">
        <v>398</v>
      </c>
      <c r="V3294">
        <v>398</v>
      </c>
      <c r="W3294">
        <v>0</v>
      </c>
      <c r="X3294" t="s">
        <v>60</v>
      </c>
      <c r="Y3294">
        <v>95.42</v>
      </c>
      <c r="Z3294">
        <v>8.3699999999999992</v>
      </c>
      <c r="AA3294" t="s">
        <v>61</v>
      </c>
      <c r="AB3294" t="s">
        <v>56</v>
      </c>
      <c r="AC3294">
        <v>4283</v>
      </c>
      <c r="AK3294">
        <v>32</v>
      </c>
      <c r="AL3294">
        <v>0</v>
      </c>
      <c r="AT3294">
        <v>398</v>
      </c>
      <c r="AZ3294">
        <v>366</v>
      </c>
      <c r="BC3294">
        <v>32</v>
      </c>
    </row>
    <row r="3295" spans="1:55" x14ac:dyDescent="0.25">
      <c r="A3295" t="s">
        <v>54</v>
      </c>
      <c r="B3295">
        <v>110027</v>
      </c>
      <c r="C3295" t="s">
        <v>55</v>
      </c>
      <c r="D3295" t="s">
        <v>56</v>
      </c>
      <c r="E3295" s="1">
        <v>45982</v>
      </c>
      <c r="F3295" t="s">
        <v>3834</v>
      </c>
      <c r="G3295" t="s">
        <v>63</v>
      </c>
      <c r="H3295" s="4">
        <v>222708000000000</v>
      </c>
      <c r="I3295">
        <v>29811</v>
      </c>
      <c r="J3295" s="3">
        <v>45982.866666666669</v>
      </c>
      <c r="K3295" t="s">
        <v>5760</v>
      </c>
      <c r="L3295" t="s">
        <v>59</v>
      </c>
      <c r="M3295">
        <v>158</v>
      </c>
      <c r="N3295">
        <v>-40</v>
      </c>
      <c r="O3295">
        <v>0</v>
      </c>
      <c r="P3295">
        <v>118</v>
      </c>
      <c r="Q3295">
        <v>32</v>
      </c>
      <c r="R3295">
        <v>0</v>
      </c>
      <c r="S3295">
        <v>0</v>
      </c>
      <c r="T3295">
        <v>0</v>
      </c>
      <c r="U3295">
        <v>150</v>
      </c>
      <c r="V3295">
        <v>150</v>
      </c>
      <c r="W3295">
        <v>0</v>
      </c>
      <c r="X3295" t="s">
        <v>64</v>
      </c>
      <c r="Y3295">
        <v>30.99</v>
      </c>
      <c r="Z3295">
        <v>3.92</v>
      </c>
      <c r="AA3295" t="s">
        <v>65</v>
      </c>
      <c r="AB3295" t="s">
        <v>56</v>
      </c>
      <c r="AC3295">
        <v>1569</v>
      </c>
      <c r="AK3295">
        <v>32</v>
      </c>
      <c r="AL3295">
        <v>0</v>
      </c>
      <c r="AS3295">
        <v>150</v>
      </c>
      <c r="AZ3295">
        <v>118</v>
      </c>
      <c r="BB3295">
        <v>32</v>
      </c>
    </row>
    <row r="3296" spans="1:55" x14ac:dyDescent="0.25">
      <c r="A3296" t="s">
        <v>54</v>
      </c>
      <c r="B3296">
        <v>110027</v>
      </c>
      <c r="C3296" t="s">
        <v>55</v>
      </c>
      <c r="D3296" t="s">
        <v>56</v>
      </c>
      <c r="E3296" s="1">
        <v>45982</v>
      </c>
      <c r="F3296" t="s">
        <v>3835</v>
      </c>
      <c r="G3296" t="s">
        <v>67</v>
      </c>
      <c r="J3296" s="3">
        <v>45982.87222222222</v>
      </c>
      <c r="K3296" t="s">
        <v>5760</v>
      </c>
      <c r="L3296" t="s">
        <v>59</v>
      </c>
      <c r="M3296">
        <v>118</v>
      </c>
      <c r="N3296">
        <v>0</v>
      </c>
      <c r="O3296">
        <v>0</v>
      </c>
      <c r="P3296">
        <v>118</v>
      </c>
      <c r="Q3296">
        <v>0</v>
      </c>
      <c r="R3296">
        <v>5.9</v>
      </c>
      <c r="S3296">
        <v>0.1</v>
      </c>
      <c r="T3296">
        <v>0</v>
      </c>
      <c r="U3296">
        <v>124</v>
      </c>
      <c r="V3296">
        <v>124</v>
      </c>
      <c r="W3296">
        <v>0</v>
      </c>
      <c r="X3296" t="s">
        <v>68</v>
      </c>
      <c r="Y3296">
        <v>30.98</v>
      </c>
      <c r="Z3296">
        <v>4.28</v>
      </c>
      <c r="AA3296" t="s">
        <v>74</v>
      </c>
      <c r="AB3296" t="s">
        <v>75</v>
      </c>
      <c r="AE3296" t="s">
        <v>3836</v>
      </c>
      <c r="AF3296" t="s">
        <v>3837</v>
      </c>
      <c r="AG3296">
        <v>9658742598</v>
      </c>
      <c r="AK3296">
        <v>0</v>
      </c>
      <c r="AL3296">
        <v>0</v>
      </c>
      <c r="AN3296">
        <v>124</v>
      </c>
      <c r="AV3296">
        <v>118</v>
      </c>
      <c r="AW3296">
        <v>2.95</v>
      </c>
      <c r="AX3296">
        <v>118</v>
      </c>
      <c r="AY3296">
        <v>2.95</v>
      </c>
      <c r="AZ3296">
        <v>118</v>
      </c>
    </row>
    <row r="3297" spans="1:55" x14ac:dyDescent="0.25">
      <c r="A3297" t="s">
        <v>54</v>
      </c>
      <c r="B3297">
        <v>110027</v>
      </c>
      <c r="C3297" t="s">
        <v>55</v>
      </c>
      <c r="D3297" t="s">
        <v>56</v>
      </c>
      <c r="E3297" s="1">
        <v>45982</v>
      </c>
      <c r="F3297" t="s">
        <v>3838</v>
      </c>
      <c r="G3297" t="s">
        <v>63</v>
      </c>
      <c r="H3297" s="4">
        <v>222709000000000</v>
      </c>
      <c r="I3297">
        <v>29811</v>
      </c>
      <c r="J3297" s="3">
        <v>45982.873611111114</v>
      </c>
      <c r="K3297" t="s">
        <v>5760</v>
      </c>
      <c r="L3297" t="s">
        <v>59</v>
      </c>
      <c r="M3297">
        <v>790.28</v>
      </c>
      <c r="N3297">
        <v>-141.97999999999999</v>
      </c>
      <c r="O3297">
        <v>0</v>
      </c>
      <c r="P3297">
        <v>648.29999999999995</v>
      </c>
      <c r="Q3297">
        <v>32</v>
      </c>
      <c r="R3297">
        <v>0</v>
      </c>
      <c r="S3297">
        <v>-0.3</v>
      </c>
      <c r="T3297">
        <v>0</v>
      </c>
      <c r="U3297">
        <v>680</v>
      </c>
      <c r="V3297">
        <v>680</v>
      </c>
      <c r="W3297">
        <v>0</v>
      </c>
      <c r="X3297" t="s">
        <v>64</v>
      </c>
      <c r="Y3297">
        <v>165.66</v>
      </c>
      <c r="Z3297">
        <v>17.96</v>
      </c>
      <c r="AA3297" t="s">
        <v>65</v>
      </c>
      <c r="AB3297" t="s">
        <v>56</v>
      </c>
      <c r="AC3297">
        <v>7750</v>
      </c>
      <c r="AK3297">
        <v>32</v>
      </c>
      <c r="AL3297">
        <v>0</v>
      </c>
      <c r="AS3297">
        <v>680</v>
      </c>
      <c r="AZ3297">
        <v>648.29999999999995</v>
      </c>
      <c r="BB3297">
        <v>32</v>
      </c>
    </row>
    <row r="3298" spans="1:55" x14ac:dyDescent="0.25">
      <c r="A3298" t="s">
        <v>54</v>
      </c>
      <c r="B3298">
        <v>110027</v>
      </c>
      <c r="C3298" t="s">
        <v>55</v>
      </c>
      <c r="D3298" t="s">
        <v>56</v>
      </c>
      <c r="E3298" s="1">
        <v>45982</v>
      </c>
      <c r="F3298" t="s">
        <v>3839</v>
      </c>
      <c r="G3298" t="s">
        <v>63</v>
      </c>
      <c r="H3298" s="4">
        <v>222709000000000</v>
      </c>
      <c r="I3298">
        <v>29811</v>
      </c>
      <c r="J3298" s="3">
        <v>45982.875</v>
      </c>
      <c r="K3298" t="s">
        <v>5760</v>
      </c>
      <c r="L3298" t="s">
        <v>59</v>
      </c>
      <c r="M3298">
        <v>1373</v>
      </c>
      <c r="N3298">
        <v>-239.96</v>
      </c>
      <c r="O3298">
        <v>0</v>
      </c>
      <c r="P3298">
        <v>1133.04</v>
      </c>
      <c r="Q3298">
        <v>32</v>
      </c>
      <c r="R3298">
        <v>0</v>
      </c>
      <c r="S3298">
        <v>-0.04</v>
      </c>
      <c r="T3298">
        <v>0</v>
      </c>
      <c r="U3298">
        <v>1165</v>
      </c>
      <c r="V3298">
        <v>1165</v>
      </c>
      <c r="W3298">
        <v>0</v>
      </c>
      <c r="X3298" t="s">
        <v>64</v>
      </c>
      <c r="Y3298">
        <v>278.44</v>
      </c>
      <c r="Z3298">
        <v>38.729999999999997</v>
      </c>
      <c r="AA3298" t="s">
        <v>65</v>
      </c>
      <c r="AB3298" t="s">
        <v>56</v>
      </c>
      <c r="AC3298">
        <v>8743</v>
      </c>
      <c r="AK3298">
        <v>32</v>
      </c>
      <c r="AL3298">
        <v>0</v>
      </c>
      <c r="AS3298">
        <v>1165</v>
      </c>
      <c r="AZ3298">
        <v>1133.04</v>
      </c>
      <c r="BB3298">
        <v>32</v>
      </c>
    </row>
    <row r="3299" spans="1:55" x14ac:dyDescent="0.25">
      <c r="A3299" t="s">
        <v>54</v>
      </c>
      <c r="B3299">
        <v>110027</v>
      </c>
      <c r="C3299" t="s">
        <v>55</v>
      </c>
      <c r="D3299" t="s">
        <v>56</v>
      </c>
      <c r="E3299" s="1">
        <v>45982</v>
      </c>
      <c r="F3299" t="s">
        <v>3840</v>
      </c>
      <c r="G3299" t="s">
        <v>58</v>
      </c>
      <c r="H3299">
        <v>7504028436</v>
      </c>
      <c r="I3299">
        <v>18528960</v>
      </c>
      <c r="J3299" s="3">
        <v>45982.875694444447</v>
      </c>
      <c r="K3299" t="s">
        <v>5760</v>
      </c>
      <c r="L3299" t="s">
        <v>59</v>
      </c>
      <c r="M3299">
        <v>556</v>
      </c>
      <c r="N3299">
        <v>0</v>
      </c>
      <c r="O3299">
        <v>0</v>
      </c>
      <c r="P3299">
        <v>556</v>
      </c>
      <c r="Q3299">
        <v>32</v>
      </c>
      <c r="R3299">
        <v>0</v>
      </c>
      <c r="S3299">
        <v>0</v>
      </c>
      <c r="T3299">
        <v>0</v>
      </c>
      <c r="U3299">
        <v>588</v>
      </c>
      <c r="V3299">
        <v>588</v>
      </c>
      <c r="W3299">
        <v>0</v>
      </c>
      <c r="X3299" t="s">
        <v>60</v>
      </c>
      <c r="Y3299">
        <v>116.54</v>
      </c>
      <c r="Z3299">
        <v>12.06</v>
      </c>
      <c r="AA3299" t="s">
        <v>61</v>
      </c>
      <c r="AB3299" t="s">
        <v>56</v>
      </c>
      <c r="AC3299">
        <v>8436</v>
      </c>
      <c r="AK3299">
        <v>32</v>
      </c>
      <c r="AL3299">
        <v>0</v>
      </c>
      <c r="AT3299">
        <v>588</v>
      </c>
      <c r="AZ3299">
        <v>556</v>
      </c>
      <c r="BC3299">
        <v>32</v>
      </c>
    </row>
    <row r="3300" spans="1:55" x14ac:dyDescent="0.25">
      <c r="A3300" t="s">
        <v>54</v>
      </c>
      <c r="B3300">
        <v>110027</v>
      </c>
      <c r="C3300" t="s">
        <v>55</v>
      </c>
      <c r="D3300" t="s">
        <v>56</v>
      </c>
      <c r="E3300" s="1">
        <v>45982</v>
      </c>
      <c r="F3300" t="s">
        <v>3841</v>
      </c>
      <c r="G3300" t="s">
        <v>63</v>
      </c>
      <c r="H3300" s="4">
        <v>222709000000000</v>
      </c>
      <c r="I3300">
        <v>29811</v>
      </c>
      <c r="J3300" s="3">
        <v>45982.881249999999</v>
      </c>
      <c r="K3300" t="s">
        <v>5760</v>
      </c>
      <c r="L3300" t="s">
        <v>59</v>
      </c>
      <c r="M3300">
        <v>327</v>
      </c>
      <c r="N3300">
        <v>-93.75</v>
      </c>
      <c r="O3300">
        <v>0</v>
      </c>
      <c r="P3300">
        <v>233.25</v>
      </c>
      <c r="Q3300">
        <v>32</v>
      </c>
      <c r="R3300">
        <v>0</v>
      </c>
      <c r="S3300">
        <v>-0.25</v>
      </c>
      <c r="T3300">
        <v>0</v>
      </c>
      <c r="U3300">
        <v>265</v>
      </c>
      <c r="V3300">
        <v>265</v>
      </c>
      <c r="W3300">
        <v>0</v>
      </c>
      <c r="X3300" t="s">
        <v>64</v>
      </c>
      <c r="Y3300">
        <v>64.709999999999994</v>
      </c>
      <c r="Z3300">
        <v>7.3</v>
      </c>
      <c r="AA3300" t="s">
        <v>65</v>
      </c>
      <c r="AB3300" t="s">
        <v>56</v>
      </c>
      <c r="AC3300">
        <v>85</v>
      </c>
      <c r="AK3300">
        <v>32</v>
      </c>
      <c r="AL3300">
        <v>0</v>
      </c>
      <c r="AS3300">
        <v>265</v>
      </c>
      <c r="AZ3300">
        <v>233.25</v>
      </c>
      <c r="BB3300">
        <v>32</v>
      </c>
    </row>
    <row r="3301" spans="1:55" x14ac:dyDescent="0.25">
      <c r="A3301" t="s">
        <v>54</v>
      </c>
      <c r="B3301">
        <v>110027</v>
      </c>
      <c r="C3301" t="s">
        <v>55</v>
      </c>
      <c r="D3301" t="s">
        <v>56</v>
      </c>
      <c r="E3301" s="1">
        <v>45982</v>
      </c>
      <c r="F3301" t="s">
        <v>3842</v>
      </c>
      <c r="G3301" t="s">
        <v>58</v>
      </c>
      <c r="H3301">
        <v>7504011658</v>
      </c>
      <c r="I3301">
        <v>18528960</v>
      </c>
      <c r="J3301" s="3">
        <v>45982.883333333331</v>
      </c>
      <c r="K3301" t="s">
        <v>5760</v>
      </c>
      <c r="L3301" t="s">
        <v>59</v>
      </c>
      <c r="M3301">
        <v>1314</v>
      </c>
      <c r="N3301">
        <v>-374</v>
      </c>
      <c r="O3301">
        <v>0</v>
      </c>
      <c r="P3301">
        <v>940</v>
      </c>
      <c r="Q3301">
        <v>32</v>
      </c>
      <c r="R3301">
        <v>0</v>
      </c>
      <c r="S3301">
        <v>0</v>
      </c>
      <c r="T3301">
        <v>0</v>
      </c>
      <c r="U3301">
        <v>972</v>
      </c>
      <c r="V3301">
        <v>972</v>
      </c>
      <c r="W3301">
        <v>0</v>
      </c>
      <c r="X3301" t="s">
        <v>60</v>
      </c>
      <c r="Y3301">
        <v>222.2</v>
      </c>
      <c r="Z3301">
        <v>21.63</v>
      </c>
      <c r="AA3301" t="s">
        <v>61</v>
      </c>
      <c r="AB3301" t="s">
        <v>56</v>
      </c>
      <c r="AC3301">
        <v>1658</v>
      </c>
      <c r="AK3301">
        <v>32</v>
      </c>
      <c r="AL3301">
        <v>0</v>
      </c>
      <c r="AT3301">
        <v>972</v>
      </c>
      <c r="AZ3301">
        <v>939.99</v>
      </c>
      <c r="BC3301">
        <v>32</v>
      </c>
    </row>
    <row r="3302" spans="1:55" x14ac:dyDescent="0.25">
      <c r="A3302" t="s">
        <v>54</v>
      </c>
      <c r="B3302">
        <v>110027</v>
      </c>
      <c r="C3302" t="s">
        <v>55</v>
      </c>
      <c r="D3302" t="s">
        <v>56</v>
      </c>
      <c r="E3302" s="1">
        <v>45982</v>
      </c>
      <c r="F3302" t="s">
        <v>3843</v>
      </c>
      <c r="G3302" t="s">
        <v>63</v>
      </c>
      <c r="H3302" s="4">
        <v>222709000000000</v>
      </c>
      <c r="I3302">
        <v>29811</v>
      </c>
      <c r="J3302" s="3">
        <v>45982.883333333331</v>
      </c>
      <c r="K3302" t="s">
        <v>5760</v>
      </c>
      <c r="L3302" t="s">
        <v>59</v>
      </c>
      <c r="M3302">
        <v>358</v>
      </c>
      <c r="N3302">
        <v>-93.75</v>
      </c>
      <c r="O3302">
        <v>0</v>
      </c>
      <c r="P3302">
        <v>264.25</v>
      </c>
      <c r="Q3302">
        <v>32</v>
      </c>
      <c r="R3302">
        <v>0</v>
      </c>
      <c r="S3302">
        <v>-0.25</v>
      </c>
      <c r="T3302">
        <v>0</v>
      </c>
      <c r="U3302">
        <v>296</v>
      </c>
      <c r="V3302">
        <v>296</v>
      </c>
      <c r="W3302">
        <v>0</v>
      </c>
      <c r="X3302" t="s">
        <v>64</v>
      </c>
      <c r="Y3302">
        <v>68.55</v>
      </c>
      <c r="Z3302">
        <v>9.35</v>
      </c>
      <c r="AA3302" t="s">
        <v>65</v>
      </c>
      <c r="AB3302" t="s">
        <v>56</v>
      </c>
      <c r="AC3302">
        <v>6778</v>
      </c>
      <c r="AK3302">
        <v>32</v>
      </c>
      <c r="AL3302">
        <v>0</v>
      </c>
      <c r="AS3302">
        <v>296</v>
      </c>
      <c r="AZ3302">
        <v>264.25</v>
      </c>
      <c r="BB3302">
        <v>32</v>
      </c>
    </row>
    <row r="3303" spans="1:55" x14ac:dyDescent="0.25">
      <c r="A3303" t="s">
        <v>54</v>
      </c>
      <c r="B3303">
        <v>110027</v>
      </c>
      <c r="C3303" t="s">
        <v>55</v>
      </c>
      <c r="D3303" t="s">
        <v>56</v>
      </c>
      <c r="E3303" s="1">
        <v>45982</v>
      </c>
      <c r="F3303" t="s">
        <v>3844</v>
      </c>
      <c r="G3303" t="s">
        <v>67</v>
      </c>
      <c r="J3303" s="3">
        <v>45982.884027777778</v>
      </c>
      <c r="K3303" t="s">
        <v>5760</v>
      </c>
      <c r="L3303" t="s">
        <v>59</v>
      </c>
      <c r="M3303">
        <v>159</v>
      </c>
      <c r="N3303">
        <v>0</v>
      </c>
      <c r="O3303">
        <v>0</v>
      </c>
      <c r="P3303">
        <v>159</v>
      </c>
      <c r="Q3303">
        <v>0</v>
      </c>
      <c r="R3303">
        <v>7.96</v>
      </c>
      <c r="S3303">
        <v>0.04</v>
      </c>
      <c r="T3303">
        <v>0</v>
      </c>
      <c r="U3303">
        <v>167</v>
      </c>
      <c r="V3303">
        <v>167</v>
      </c>
      <c r="W3303">
        <v>0</v>
      </c>
      <c r="X3303" t="s">
        <v>68</v>
      </c>
      <c r="Y3303">
        <v>29.83</v>
      </c>
      <c r="Z3303">
        <v>2.5</v>
      </c>
      <c r="AA3303" t="s">
        <v>74</v>
      </c>
      <c r="AB3303" t="s">
        <v>75</v>
      </c>
      <c r="AE3303" t="s">
        <v>3845</v>
      </c>
      <c r="AF3303" t="s">
        <v>3846</v>
      </c>
      <c r="AG3303">
        <v>9845554514</v>
      </c>
      <c r="AK3303">
        <v>0</v>
      </c>
      <c r="AL3303">
        <v>0</v>
      </c>
      <c r="AN3303">
        <v>167</v>
      </c>
      <c r="AV3303">
        <v>159</v>
      </c>
      <c r="AW3303">
        <v>3.98</v>
      </c>
      <c r="AX3303">
        <v>159</v>
      </c>
      <c r="AY3303">
        <v>3.98</v>
      </c>
      <c r="AZ3303">
        <v>159</v>
      </c>
    </row>
    <row r="3304" spans="1:55" x14ac:dyDescent="0.25">
      <c r="A3304" t="s">
        <v>54</v>
      </c>
      <c r="B3304">
        <v>110027</v>
      </c>
      <c r="C3304" t="s">
        <v>55</v>
      </c>
      <c r="D3304" t="s">
        <v>56</v>
      </c>
      <c r="E3304" s="1">
        <v>45982</v>
      </c>
      <c r="F3304" t="s">
        <v>3847</v>
      </c>
      <c r="G3304" t="s">
        <v>67</v>
      </c>
      <c r="J3304" s="3">
        <v>45982.884027777778</v>
      </c>
      <c r="K3304" t="s">
        <v>5760</v>
      </c>
      <c r="L3304" t="s">
        <v>59</v>
      </c>
      <c r="M3304">
        <v>868.28</v>
      </c>
      <c r="N3304">
        <v>0</v>
      </c>
      <c r="O3304">
        <v>0</v>
      </c>
      <c r="P3304">
        <v>868.28</v>
      </c>
      <c r="Q3304">
        <v>0</v>
      </c>
      <c r="R3304">
        <v>43.42</v>
      </c>
      <c r="S3304">
        <v>0.3</v>
      </c>
      <c r="T3304">
        <v>0</v>
      </c>
      <c r="U3304">
        <v>912</v>
      </c>
      <c r="V3304">
        <v>912</v>
      </c>
      <c r="W3304">
        <v>0</v>
      </c>
      <c r="X3304" t="s">
        <v>73</v>
      </c>
      <c r="Y3304">
        <v>195.06</v>
      </c>
      <c r="Z3304">
        <v>15.34</v>
      </c>
      <c r="AA3304" t="s">
        <v>74</v>
      </c>
      <c r="AB3304" t="s">
        <v>75</v>
      </c>
      <c r="AE3304" t="s">
        <v>730</v>
      </c>
      <c r="AF3304" t="s">
        <v>731</v>
      </c>
      <c r="AG3304">
        <v>9999777722</v>
      </c>
      <c r="AK3304">
        <v>0</v>
      </c>
      <c r="AL3304">
        <v>0</v>
      </c>
      <c r="AM3304">
        <v>912</v>
      </c>
      <c r="AV3304">
        <v>868.28</v>
      </c>
      <c r="AW3304">
        <v>21.71</v>
      </c>
      <c r="AX3304">
        <v>868.28</v>
      </c>
      <c r="AY3304">
        <v>21.71</v>
      </c>
      <c r="AZ3304">
        <v>868.28</v>
      </c>
    </row>
    <row r="3305" spans="1:55" x14ac:dyDescent="0.25">
      <c r="A3305" t="s">
        <v>54</v>
      </c>
      <c r="B3305">
        <v>110027</v>
      </c>
      <c r="C3305" t="s">
        <v>55</v>
      </c>
      <c r="D3305" t="s">
        <v>56</v>
      </c>
      <c r="E3305" s="1">
        <v>45982</v>
      </c>
      <c r="F3305" t="s">
        <v>3848</v>
      </c>
      <c r="G3305" t="s">
        <v>67</v>
      </c>
      <c r="J3305" s="3">
        <v>45982.888194444444</v>
      </c>
      <c r="K3305" t="s">
        <v>5760</v>
      </c>
      <c r="L3305" t="s">
        <v>59</v>
      </c>
      <c r="M3305">
        <v>209</v>
      </c>
      <c r="N3305">
        <v>0</v>
      </c>
      <c r="O3305">
        <v>0</v>
      </c>
      <c r="P3305">
        <v>209</v>
      </c>
      <c r="Q3305">
        <v>0</v>
      </c>
      <c r="R3305">
        <v>10.46</v>
      </c>
      <c r="S3305">
        <v>-0.46</v>
      </c>
      <c r="T3305">
        <v>0</v>
      </c>
      <c r="U3305">
        <v>219</v>
      </c>
      <c r="V3305">
        <v>219</v>
      </c>
      <c r="W3305">
        <v>0</v>
      </c>
      <c r="X3305" t="s">
        <v>68</v>
      </c>
      <c r="Y3305">
        <v>32.53</v>
      </c>
      <c r="Z3305">
        <v>4.43</v>
      </c>
      <c r="AA3305" t="s">
        <v>74</v>
      </c>
      <c r="AB3305" t="s">
        <v>75</v>
      </c>
      <c r="AE3305" t="s">
        <v>1073</v>
      </c>
      <c r="AF3305" t="s">
        <v>1074</v>
      </c>
      <c r="AG3305">
        <v>9999777700</v>
      </c>
      <c r="AK3305">
        <v>0</v>
      </c>
      <c r="AL3305">
        <v>0</v>
      </c>
      <c r="AN3305">
        <v>219</v>
      </c>
      <c r="AV3305">
        <v>209</v>
      </c>
      <c r="AW3305">
        <v>5.23</v>
      </c>
      <c r="AX3305">
        <v>209</v>
      </c>
      <c r="AY3305">
        <v>5.23</v>
      </c>
      <c r="AZ3305">
        <v>209</v>
      </c>
    </row>
    <row r="3306" spans="1:55" x14ac:dyDescent="0.25">
      <c r="A3306" t="s">
        <v>54</v>
      </c>
      <c r="B3306">
        <v>110027</v>
      </c>
      <c r="C3306" t="s">
        <v>55</v>
      </c>
      <c r="D3306" t="s">
        <v>56</v>
      </c>
      <c r="E3306" s="1">
        <v>45982</v>
      </c>
      <c r="F3306" t="s">
        <v>3849</v>
      </c>
      <c r="G3306" t="s">
        <v>67</v>
      </c>
      <c r="J3306" s="3">
        <v>45982.88958333333</v>
      </c>
      <c r="K3306" t="s">
        <v>5760</v>
      </c>
      <c r="L3306" t="s">
        <v>59</v>
      </c>
      <c r="M3306">
        <v>139</v>
      </c>
      <c r="N3306">
        <v>0</v>
      </c>
      <c r="O3306">
        <v>0</v>
      </c>
      <c r="P3306">
        <v>139</v>
      </c>
      <c r="Q3306">
        <v>0</v>
      </c>
      <c r="R3306">
        <v>6.96</v>
      </c>
      <c r="S3306">
        <v>0.04</v>
      </c>
      <c r="T3306">
        <v>0</v>
      </c>
      <c r="U3306">
        <v>146</v>
      </c>
      <c r="V3306">
        <v>146</v>
      </c>
      <c r="W3306">
        <v>0</v>
      </c>
      <c r="X3306" t="s">
        <v>73</v>
      </c>
      <c r="Y3306">
        <v>22.54</v>
      </c>
      <c r="Z3306">
        <v>3.92</v>
      </c>
      <c r="AA3306" t="s">
        <v>69</v>
      </c>
      <c r="AE3306" t="s">
        <v>730</v>
      </c>
      <c r="AF3306" t="s">
        <v>731</v>
      </c>
      <c r="AG3306">
        <v>9999777722</v>
      </c>
      <c r="AK3306">
        <v>0</v>
      </c>
      <c r="AL3306">
        <v>0</v>
      </c>
      <c r="AM3306">
        <v>146</v>
      </c>
      <c r="AV3306">
        <v>139</v>
      </c>
      <c r="AW3306">
        <v>3.48</v>
      </c>
      <c r="AX3306">
        <v>139</v>
      </c>
      <c r="AY3306">
        <v>3.48</v>
      </c>
      <c r="AZ3306">
        <v>139</v>
      </c>
    </row>
    <row r="3307" spans="1:55" x14ac:dyDescent="0.25">
      <c r="A3307" t="s">
        <v>54</v>
      </c>
      <c r="B3307">
        <v>110027</v>
      </c>
      <c r="C3307" t="s">
        <v>55</v>
      </c>
      <c r="D3307" t="s">
        <v>56</v>
      </c>
      <c r="E3307" s="1">
        <v>45982</v>
      </c>
      <c r="F3307" t="s">
        <v>3850</v>
      </c>
      <c r="G3307" t="s">
        <v>63</v>
      </c>
      <c r="H3307" s="4">
        <v>222710000000000</v>
      </c>
      <c r="I3307">
        <v>29811</v>
      </c>
      <c r="J3307" s="3">
        <v>45982.890972222223</v>
      </c>
      <c r="K3307" t="s">
        <v>5760</v>
      </c>
      <c r="L3307" t="s">
        <v>59</v>
      </c>
      <c r="M3307">
        <v>912</v>
      </c>
      <c r="N3307">
        <v>-105.05</v>
      </c>
      <c r="O3307">
        <v>0</v>
      </c>
      <c r="P3307">
        <v>806.95</v>
      </c>
      <c r="Q3307">
        <v>15.91</v>
      </c>
      <c r="R3307">
        <v>0</v>
      </c>
      <c r="S3307">
        <v>0.14000000000000001</v>
      </c>
      <c r="T3307">
        <v>0</v>
      </c>
      <c r="U3307">
        <v>823</v>
      </c>
      <c r="V3307">
        <v>823</v>
      </c>
      <c r="W3307">
        <v>0</v>
      </c>
      <c r="X3307" t="s">
        <v>64</v>
      </c>
      <c r="Y3307">
        <v>192.54</v>
      </c>
      <c r="Z3307">
        <v>23.03</v>
      </c>
      <c r="AA3307" t="s">
        <v>65</v>
      </c>
      <c r="AB3307" t="s">
        <v>56</v>
      </c>
      <c r="AC3307">
        <v>585</v>
      </c>
      <c r="AK3307">
        <v>15.91</v>
      </c>
      <c r="AL3307">
        <v>0</v>
      </c>
      <c r="AS3307">
        <v>823</v>
      </c>
      <c r="AZ3307">
        <v>806.95</v>
      </c>
      <c r="BB3307">
        <v>15.91</v>
      </c>
    </row>
    <row r="3308" spans="1:55" x14ac:dyDescent="0.25">
      <c r="A3308" t="s">
        <v>54</v>
      </c>
      <c r="B3308">
        <v>110027</v>
      </c>
      <c r="C3308" t="s">
        <v>55</v>
      </c>
      <c r="D3308" t="s">
        <v>56</v>
      </c>
      <c r="E3308" s="1">
        <v>45982</v>
      </c>
      <c r="F3308" t="s">
        <v>3851</v>
      </c>
      <c r="G3308" t="s">
        <v>63</v>
      </c>
      <c r="H3308" s="4">
        <v>222710000000000</v>
      </c>
      <c r="I3308">
        <v>29811</v>
      </c>
      <c r="J3308" s="3">
        <v>45982.890972222223</v>
      </c>
      <c r="K3308" t="s">
        <v>5760</v>
      </c>
      <c r="L3308" t="s">
        <v>59</v>
      </c>
      <c r="M3308">
        <v>922</v>
      </c>
      <c r="N3308">
        <v>-114.92</v>
      </c>
      <c r="O3308">
        <v>0</v>
      </c>
      <c r="P3308">
        <v>807.08</v>
      </c>
      <c r="Q3308">
        <v>16.09</v>
      </c>
      <c r="R3308">
        <v>0</v>
      </c>
      <c r="S3308">
        <v>-0.17</v>
      </c>
      <c r="T3308">
        <v>0</v>
      </c>
      <c r="U3308">
        <v>823</v>
      </c>
      <c r="V3308">
        <v>823</v>
      </c>
      <c r="W3308">
        <v>0</v>
      </c>
      <c r="X3308" t="s">
        <v>64</v>
      </c>
      <c r="Y3308">
        <v>171.05</v>
      </c>
      <c r="Z3308">
        <v>27.46</v>
      </c>
      <c r="AA3308" t="s">
        <v>65</v>
      </c>
      <c r="AB3308" t="s">
        <v>56</v>
      </c>
      <c r="AC3308">
        <v>6565</v>
      </c>
      <c r="AK3308">
        <v>16.09</v>
      </c>
      <c r="AL3308">
        <v>0</v>
      </c>
      <c r="AS3308">
        <v>823</v>
      </c>
      <c r="AZ3308">
        <v>807.08</v>
      </c>
      <c r="BB3308">
        <v>16.09</v>
      </c>
    </row>
    <row r="3309" spans="1:55" x14ac:dyDescent="0.25">
      <c r="A3309" t="s">
        <v>54</v>
      </c>
      <c r="B3309">
        <v>110027</v>
      </c>
      <c r="C3309" t="s">
        <v>55</v>
      </c>
      <c r="D3309" t="s">
        <v>56</v>
      </c>
      <c r="E3309" s="1">
        <v>45982</v>
      </c>
      <c r="F3309" t="s">
        <v>3852</v>
      </c>
      <c r="G3309" t="s">
        <v>63</v>
      </c>
      <c r="H3309" s="4">
        <v>222710000000000</v>
      </c>
      <c r="I3309">
        <v>29811</v>
      </c>
      <c r="J3309" s="3">
        <v>45982.89166666667</v>
      </c>
      <c r="K3309" t="s">
        <v>5760</v>
      </c>
      <c r="L3309" t="s">
        <v>59</v>
      </c>
      <c r="M3309">
        <v>418</v>
      </c>
      <c r="N3309">
        <v>-93.75</v>
      </c>
      <c r="O3309">
        <v>0</v>
      </c>
      <c r="P3309">
        <v>324.25</v>
      </c>
      <c r="Q3309">
        <v>32</v>
      </c>
      <c r="R3309">
        <v>0</v>
      </c>
      <c r="S3309">
        <v>-0.25</v>
      </c>
      <c r="T3309">
        <v>0</v>
      </c>
      <c r="U3309">
        <v>356</v>
      </c>
      <c r="V3309">
        <v>356</v>
      </c>
      <c r="W3309">
        <v>0</v>
      </c>
      <c r="X3309" t="s">
        <v>64</v>
      </c>
      <c r="Y3309">
        <v>88.95</v>
      </c>
      <c r="Z3309">
        <v>5.27</v>
      </c>
      <c r="AA3309" t="s">
        <v>65</v>
      </c>
      <c r="AB3309" t="s">
        <v>56</v>
      </c>
      <c r="AC3309">
        <v>7385</v>
      </c>
      <c r="AK3309">
        <v>32</v>
      </c>
      <c r="AL3309">
        <v>0</v>
      </c>
      <c r="AS3309">
        <v>356</v>
      </c>
      <c r="AZ3309">
        <v>324.25</v>
      </c>
      <c r="BB3309">
        <v>32</v>
      </c>
    </row>
    <row r="3310" spans="1:55" x14ac:dyDescent="0.25">
      <c r="A3310" t="s">
        <v>54</v>
      </c>
      <c r="B3310">
        <v>110027</v>
      </c>
      <c r="C3310" t="s">
        <v>55</v>
      </c>
      <c r="D3310" t="s">
        <v>56</v>
      </c>
      <c r="E3310" s="1">
        <v>45982</v>
      </c>
      <c r="F3310" t="s">
        <v>3853</v>
      </c>
      <c r="G3310" t="s">
        <v>58</v>
      </c>
      <c r="H3310">
        <v>7502993435</v>
      </c>
      <c r="I3310">
        <v>18528960</v>
      </c>
      <c r="J3310" s="3">
        <v>45982.902777777781</v>
      </c>
      <c r="K3310" t="s">
        <v>5760</v>
      </c>
      <c r="L3310" t="s">
        <v>59</v>
      </c>
      <c r="M3310">
        <v>717</v>
      </c>
      <c r="N3310">
        <v>-299</v>
      </c>
      <c r="O3310">
        <v>0</v>
      </c>
      <c r="P3310">
        <v>418</v>
      </c>
      <c r="Q3310">
        <v>32</v>
      </c>
      <c r="R3310">
        <v>0</v>
      </c>
      <c r="S3310">
        <v>0</v>
      </c>
      <c r="T3310">
        <v>0</v>
      </c>
      <c r="U3310">
        <v>450</v>
      </c>
      <c r="V3310">
        <v>450</v>
      </c>
      <c r="W3310">
        <v>0</v>
      </c>
      <c r="X3310" t="s">
        <v>60</v>
      </c>
      <c r="Y3310">
        <v>126.8</v>
      </c>
      <c r="Z3310">
        <v>18.48</v>
      </c>
      <c r="AA3310" t="s">
        <v>61</v>
      </c>
      <c r="AB3310" t="s">
        <v>56</v>
      </c>
      <c r="AC3310">
        <v>3435</v>
      </c>
      <c r="AK3310">
        <v>32</v>
      </c>
      <c r="AL3310">
        <v>0</v>
      </c>
      <c r="AT3310">
        <v>450</v>
      </c>
      <c r="AZ3310">
        <v>418</v>
      </c>
      <c r="BC3310">
        <v>32</v>
      </c>
    </row>
    <row r="3311" spans="1:55" x14ac:dyDescent="0.25">
      <c r="A3311" t="s">
        <v>54</v>
      </c>
      <c r="B3311">
        <v>110027</v>
      </c>
      <c r="C3311" t="s">
        <v>55</v>
      </c>
      <c r="D3311" t="s">
        <v>56</v>
      </c>
      <c r="E3311" s="1">
        <v>45982</v>
      </c>
      <c r="F3311" t="s">
        <v>3854</v>
      </c>
      <c r="G3311" t="s">
        <v>67</v>
      </c>
      <c r="J3311" s="3">
        <v>45982.904166666667</v>
      </c>
      <c r="K3311" t="s">
        <v>5760</v>
      </c>
      <c r="L3311" t="s">
        <v>59</v>
      </c>
      <c r="M3311">
        <v>472.29</v>
      </c>
      <c r="N3311">
        <v>0</v>
      </c>
      <c r="O3311">
        <v>0</v>
      </c>
      <c r="P3311">
        <v>472.29</v>
      </c>
      <c r="Q3311">
        <v>0</v>
      </c>
      <c r="R3311">
        <v>23.62</v>
      </c>
      <c r="S3311">
        <v>0.09</v>
      </c>
      <c r="T3311">
        <v>0</v>
      </c>
      <c r="U3311">
        <v>496</v>
      </c>
      <c r="V3311">
        <v>496</v>
      </c>
      <c r="W3311">
        <v>0</v>
      </c>
      <c r="X3311" t="s">
        <v>73</v>
      </c>
      <c r="Y3311">
        <v>124.19</v>
      </c>
      <c r="Z3311">
        <v>9.98</v>
      </c>
      <c r="AA3311" t="s">
        <v>69</v>
      </c>
      <c r="AE3311" t="s">
        <v>3855</v>
      </c>
      <c r="AF3311" t="s">
        <v>693</v>
      </c>
      <c r="AG3311">
        <v>9034079845</v>
      </c>
      <c r="AK3311">
        <v>0</v>
      </c>
      <c r="AL3311">
        <v>0</v>
      </c>
      <c r="AM3311">
        <v>496</v>
      </c>
      <c r="AV3311">
        <v>472.29</v>
      </c>
      <c r="AW3311">
        <v>11.81</v>
      </c>
      <c r="AX3311">
        <v>472.29</v>
      </c>
      <c r="AY3311">
        <v>11.81</v>
      </c>
      <c r="AZ3311">
        <v>472.29</v>
      </c>
    </row>
    <row r="3312" spans="1:55" x14ac:dyDescent="0.25">
      <c r="A3312" t="s">
        <v>54</v>
      </c>
      <c r="B3312">
        <v>110027</v>
      </c>
      <c r="C3312" t="s">
        <v>55</v>
      </c>
      <c r="D3312" t="s">
        <v>56</v>
      </c>
      <c r="E3312" s="1">
        <v>45982</v>
      </c>
      <c r="F3312" t="s">
        <v>3856</v>
      </c>
      <c r="G3312" t="s">
        <v>67</v>
      </c>
      <c r="J3312" s="3">
        <v>45982.904166666667</v>
      </c>
      <c r="K3312" t="s">
        <v>5760</v>
      </c>
      <c r="L3312" t="s">
        <v>59</v>
      </c>
      <c r="M3312">
        <v>169</v>
      </c>
      <c r="N3312">
        <v>0</v>
      </c>
      <c r="O3312">
        <v>0</v>
      </c>
      <c r="P3312">
        <v>169</v>
      </c>
      <c r="Q3312">
        <v>0</v>
      </c>
      <c r="R3312">
        <v>8.4600000000000009</v>
      </c>
      <c r="S3312">
        <v>-0.46</v>
      </c>
      <c r="T3312">
        <v>0</v>
      </c>
      <c r="U3312">
        <v>177</v>
      </c>
      <c r="V3312">
        <v>177</v>
      </c>
      <c r="W3312">
        <v>0</v>
      </c>
      <c r="X3312" t="s">
        <v>68</v>
      </c>
      <c r="Y3312">
        <v>38.65</v>
      </c>
      <c r="Z3312">
        <v>2.2799999999999998</v>
      </c>
      <c r="AA3312" t="s">
        <v>74</v>
      </c>
      <c r="AB3312" t="s">
        <v>75</v>
      </c>
      <c r="AE3312" t="s">
        <v>3857</v>
      </c>
      <c r="AF3312" t="s">
        <v>3858</v>
      </c>
      <c r="AG3312">
        <v>8928758003</v>
      </c>
      <c r="AK3312">
        <v>0</v>
      </c>
      <c r="AL3312">
        <v>0</v>
      </c>
      <c r="AN3312">
        <v>177</v>
      </c>
      <c r="AV3312">
        <v>169</v>
      </c>
      <c r="AW3312">
        <v>4.2300000000000004</v>
      </c>
      <c r="AX3312">
        <v>169</v>
      </c>
      <c r="AY3312">
        <v>4.2300000000000004</v>
      </c>
      <c r="AZ3312">
        <v>169</v>
      </c>
    </row>
    <row r="3313" spans="1:55" x14ac:dyDescent="0.25">
      <c r="A3313" t="s">
        <v>54</v>
      </c>
      <c r="B3313">
        <v>110027</v>
      </c>
      <c r="C3313" t="s">
        <v>55</v>
      </c>
      <c r="D3313" t="s">
        <v>56</v>
      </c>
      <c r="E3313" s="1">
        <v>45982</v>
      </c>
      <c r="F3313" t="s">
        <v>3859</v>
      </c>
      <c r="G3313" t="s">
        <v>67</v>
      </c>
      <c r="J3313" s="3">
        <v>45982.904166666667</v>
      </c>
      <c r="K3313" t="s">
        <v>5760</v>
      </c>
      <c r="L3313" t="s">
        <v>59</v>
      </c>
      <c r="M3313">
        <v>497</v>
      </c>
      <c r="N3313">
        <v>0</v>
      </c>
      <c r="O3313">
        <v>0</v>
      </c>
      <c r="P3313">
        <v>497</v>
      </c>
      <c r="Q3313">
        <v>0</v>
      </c>
      <c r="R3313">
        <v>24.86</v>
      </c>
      <c r="S3313">
        <v>0.14000000000000001</v>
      </c>
      <c r="T3313">
        <v>0</v>
      </c>
      <c r="U3313">
        <v>522</v>
      </c>
      <c r="V3313">
        <v>522</v>
      </c>
      <c r="W3313">
        <v>0</v>
      </c>
      <c r="X3313" t="s">
        <v>73</v>
      </c>
      <c r="Y3313">
        <v>132.63</v>
      </c>
      <c r="Z3313">
        <v>6.56</v>
      </c>
      <c r="AA3313" t="s">
        <v>74</v>
      </c>
      <c r="AB3313" t="s">
        <v>75</v>
      </c>
      <c r="AE3313" t="s">
        <v>730</v>
      </c>
      <c r="AF3313" t="s">
        <v>731</v>
      </c>
      <c r="AG3313">
        <v>9999777722</v>
      </c>
      <c r="AK3313">
        <v>0</v>
      </c>
      <c r="AL3313">
        <v>0</v>
      </c>
      <c r="AM3313">
        <v>522</v>
      </c>
      <c r="AV3313">
        <v>497</v>
      </c>
      <c r="AW3313">
        <v>12.43</v>
      </c>
      <c r="AX3313">
        <v>497</v>
      </c>
      <c r="AY3313">
        <v>12.43</v>
      </c>
      <c r="AZ3313">
        <v>497</v>
      </c>
    </row>
    <row r="3314" spans="1:55" x14ac:dyDescent="0.25">
      <c r="A3314" t="s">
        <v>54</v>
      </c>
      <c r="B3314">
        <v>110027</v>
      </c>
      <c r="C3314" t="s">
        <v>55</v>
      </c>
      <c r="D3314" t="s">
        <v>56</v>
      </c>
      <c r="E3314" s="1">
        <v>45982</v>
      </c>
      <c r="F3314" t="s">
        <v>3860</v>
      </c>
      <c r="G3314" t="s">
        <v>139</v>
      </c>
      <c r="H3314">
        <v>286545024</v>
      </c>
      <c r="J3314" s="3">
        <v>45982.907638888886</v>
      </c>
      <c r="K3314" t="s">
        <v>5760</v>
      </c>
      <c r="L3314" t="s">
        <v>59</v>
      </c>
      <c r="M3314">
        <v>178</v>
      </c>
      <c r="N3314">
        <v>-100</v>
      </c>
      <c r="O3314">
        <v>0</v>
      </c>
      <c r="P3314">
        <v>78</v>
      </c>
      <c r="Q3314">
        <v>0</v>
      </c>
      <c r="R3314">
        <v>0</v>
      </c>
      <c r="S3314">
        <v>0</v>
      </c>
      <c r="T3314">
        <v>0</v>
      </c>
      <c r="U3314">
        <v>78</v>
      </c>
      <c r="V3314">
        <v>78</v>
      </c>
      <c r="W3314">
        <v>0</v>
      </c>
      <c r="X3314" t="s">
        <v>139</v>
      </c>
      <c r="Y3314">
        <v>34.75</v>
      </c>
      <c r="Z3314">
        <v>3.92</v>
      </c>
      <c r="AA3314" t="s">
        <v>140</v>
      </c>
      <c r="AC3314">
        <v>5024</v>
      </c>
      <c r="AE3314" t="s">
        <v>3861</v>
      </c>
      <c r="AF3314" t="s">
        <v>3862</v>
      </c>
      <c r="AG3314">
        <v>8287818237</v>
      </c>
      <c r="AI3314" t="s">
        <v>143</v>
      </c>
      <c r="AK3314">
        <v>0</v>
      </c>
      <c r="AL3314">
        <v>0</v>
      </c>
      <c r="AP3314">
        <v>78</v>
      </c>
      <c r="AZ3314">
        <v>78</v>
      </c>
    </row>
    <row r="3315" spans="1:55" x14ac:dyDescent="0.25">
      <c r="A3315" t="s">
        <v>54</v>
      </c>
      <c r="B3315">
        <v>110027</v>
      </c>
      <c r="C3315" t="s">
        <v>55</v>
      </c>
      <c r="D3315" t="s">
        <v>56</v>
      </c>
      <c r="E3315" s="1">
        <v>45982</v>
      </c>
      <c r="F3315" t="s">
        <v>3863</v>
      </c>
      <c r="G3315" t="s">
        <v>58</v>
      </c>
      <c r="H3315">
        <v>7502726387</v>
      </c>
      <c r="I3315">
        <v>18528960</v>
      </c>
      <c r="J3315" s="3">
        <v>45982.908333333333</v>
      </c>
      <c r="K3315" t="s">
        <v>5760</v>
      </c>
      <c r="L3315" t="s">
        <v>59</v>
      </c>
      <c r="M3315">
        <v>497</v>
      </c>
      <c r="N3315">
        <v>-100</v>
      </c>
      <c r="O3315">
        <v>0</v>
      </c>
      <c r="P3315">
        <v>397</v>
      </c>
      <c r="Q3315">
        <v>32</v>
      </c>
      <c r="R3315">
        <v>0</v>
      </c>
      <c r="S3315">
        <v>0</v>
      </c>
      <c r="T3315">
        <v>0</v>
      </c>
      <c r="U3315">
        <v>429</v>
      </c>
      <c r="V3315">
        <v>429</v>
      </c>
      <c r="W3315">
        <v>0</v>
      </c>
      <c r="X3315" t="s">
        <v>60</v>
      </c>
      <c r="Y3315">
        <v>130.53</v>
      </c>
      <c r="Z3315">
        <v>9.82</v>
      </c>
      <c r="AA3315" t="s">
        <v>61</v>
      </c>
      <c r="AB3315" t="s">
        <v>56</v>
      </c>
      <c r="AC3315">
        <v>6387</v>
      </c>
      <c r="AK3315">
        <v>32</v>
      </c>
      <c r="AL3315">
        <v>0</v>
      </c>
      <c r="AT3315">
        <v>429</v>
      </c>
      <c r="AZ3315">
        <v>397</v>
      </c>
      <c r="BC3315">
        <v>32</v>
      </c>
    </row>
    <row r="3316" spans="1:55" x14ac:dyDescent="0.25">
      <c r="A3316" t="s">
        <v>54</v>
      </c>
      <c r="B3316">
        <v>110027</v>
      </c>
      <c r="C3316" t="s">
        <v>55</v>
      </c>
      <c r="D3316" t="s">
        <v>56</v>
      </c>
      <c r="E3316" s="1">
        <v>45982</v>
      </c>
      <c r="F3316" t="s">
        <v>3864</v>
      </c>
      <c r="G3316" t="s">
        <v>58</v>
      </c>
      <c r="H3316">
        <v>7506304170</v>
      </c>
      <c r="I3316">
        <v>18528960</v>
      </c>
      <c r="J3316" s="3">
        <v>45982.909722222219</v>
      </c>
      <c r="K3316" t="s">
        <v>5760</v>
      </c>
      <c r="L3316" t="s">
        <v>59</v>
      </c>
      <c r="M3316">
        <v>219</v>
      </c>
      <c r="N3316">
        <v>-100</v>
      </c>
      <c r="O3316">
        <v>0</v>
      </c>
      <c r="P3316">
        <v>119</v>
      </c>
      <c r="Q3316">
        <v>32</v>
      </c>
      <c r="R3316">
        <v>0</v>
      </c>
      <c r="S3316">
        <v>0</v>
      </c>
      <c r="T3316">
        <v>0</v>
      </c>
      <c r="U3316">
        <v>151</v>
      </c>
      <c r="V3316">
        <v>151</v>
      </c>
      <c r="W3316">
        <v>0</v>
      </c>
      <c r="X3316" t="s">
        <v>60</v>
      </c>
      <c r="Y3316">
        <v>37.340000000000003</v>
      </c>
      <c r="Z3316">
        <v>4.76</v>
      </c>
      <c r="AA3316" t="s">
        <v>61</v>
      </c>
      <c r="AB3316" t="s">
        <v>56</v>
      </c>
      <c r="AC3316">
        <v>4170</v>
      </c>
      <c r="AK3316">
        <v>32</v>
      </c>
      <c r="AL3316">
        <v>0</v>
      </c>
      <c r="AT3316">
        <v>151</v>
      </c>
      <c r="AZ3316">
        <v>119</v>
      </c>
      <c r="BC3316">
        <v>32</v>
      </c>
    </row>
    <row r="3317" spans="1:55" x14ac:dyDescent="0.25">
      <c r="A3317" t="s">
        <v>54</v>
      </c>
      <c r="B3317">
        <v>110027</v>
      </c>
      <c r="C3317" t="s">
        <v>55</v>
      </c>
      <c r="D3317" t="s">
        <v>56</v>
      </c>
      <c r="E3317" s="1">
        <v>45982</v>
      </c>
      <c r="F3317" t="s">
        <v>3865</v>
      </c>
      <c r="G3317" t="s">
        <v>58</v>
      </c>
      <c r="H3317">
        <v>7494060977</v>
      </c>
      <c r="I3317">
        <v>18528960</v>
      </c>
      <c r="J3317" s="3">
        <v>45982.919444444444</v>
      </c>
      <c r="K3317" t="s">
        <v>5760</v>
      </c>
      <c r="L3317" t="s">
        <v>59</v>
      </c>
      <c r="M3317">
        <v>508</v>
      </c>
      <c r="N3317">
        <v>-174.5</v>
      </c>
      <c r="O3317">
        <v>0</v>
      </c>
      <c r="P3317">
        <v>333.5</v>
      </c>
      <c r="Q3317">
        <v>32</v>
      </c>
      <c r="R3317">
        <v>0</v>
      </c>
      <c r="S3317">
        <v>0</v>
      </c>
      <c r="T3317">
        <v>0</v>
      </c>
      <c r="U3317">
        <v>365.5</v>
      </c>
      <c r="V3317">
        <v>365.5</v>
      </c>
      <c r="W3317">
        <v>0</v>
      </c>
      <c r="X3317" t="s">
        <v>60</v>
      </c>
      <c r="Y3317">
        <v>76.31</v>
      </c>
      <c r="Z3317">
        <v>8.68</v>
      </c>
      <c r="AA3317" t="s">
        <v>61</v>
      </c>
      <c r="AB3317" t="s">
        <v>56</v>
      </c>
      <c r="AC3317">
        <v>977</v>
      </c>
      <c r="AK3317">
        <v>32</v>
      </c>
      <c r="AL3317">
        <v>0</v>
      </c>
      <c r="AT3317">
        <v>365.5</v>
      </c>
      <c r="AZ3317">
        <v>333.5</v>
      </c>
      <c r="BC3317">
        <v>32</v>
      </c>
    </row>
    <row r="3318" spans="1:55" x14ac:dyDescent="0.25">
      <c r="A3318" t="s">
        <v>54</v>
      </c>
      <c r="B3318">
        <v>110027</v>
      </c>
      <c r="C3318" t="s">
        <v>55</v>
      </c>
      <c r="D3318" t="s">
        <v>56</v>
      </c>
      <c r="E3318" s="1">
        <v>45982</v>
      </c>
      <c r="F3318" t="s">
        <v>3866</v>
      </c>
      <c r="G3318" t="s">
        <v>58</v>
      </c>
      <c r="H3318">
        <v>7504246165</v>
      </c>
      <c r="I3318">
        <v>18528960</v>
      </c>
      <c r="J3318" s="3">
        <v>45982.926388888889</v>
      </c>
      <c r="K3318" t="s">
        <v>5760</v>
      </c>
      <c r="L3318" t="s">
        <v>59</v>
      </c>
      <c r="M3318">
        <v>676</v>
      </c>
      <c r="N3318">
        <v>-140</v>
      </c>
      <c r="O3318">
        <v>0</v>
      </c>
      <c r="P3318">
        <v>536</v>
      </c>
      <c r="Q3318">
        <v>32</v>
      </c>
      <c r="R3318">
        <v>0</v>
      </c>
      <c r="S3318">
        <v>0</v>
      </c>
      <c r="T3318">
        <v>0</v>
      </c>
      <c r="U3318">
        <v>568</v>
      </c>
      <c r="V3318">
        <v>568</v>
      </c>
      <c r="W3318">
        <v>0</v>
      </c>
      <c r="X3318" t="s">
        <v>60</v>
      </c>
      <c r="Y3318">
        <v>153.59</v>
      </c>
      <c r="Z3318">
        <v>14.58</v>
      </c>
      <c r="AA3318" t="s">
        <v>61</v>
      </c>
      <c r="AB3318" t="s">
        <v>56</v>
      </c>
      <c r="AC3318">
        <v>6165</v>
      </c>
      <c r="AK3318">
        <v>32</v>
      </c>
      <c r="AL3318">
        <v>0</v>
      </c>
      <c r="AT3318">
        <v>568</v>
      </c>
      <c r="AZ3318">
        <v>536</v>
      </c>
      <c r="BC3318">
        <v>32</v>
      </c>
    </row>
    <row r="3319" spans="1:55" x14ac:dyDescent="0.25">
      <c r="A3319" t="s">
        <v>54</v>
      </c>
      <c r="B3319">
        <v>110027</v>
      </c>
      <c r="C3319" t="s">
        <v>55</v>
      </c>
      <c r="D3319" t="s">
        <v>56</v>
      </c>
      <c r="E3319" s="1">
        <v>45982</v>
      </c>
      <c r="F3319" t="s">
        <v>3867</v>
      </c>
      <c r="G3319" t="s">
        <v>67</v>
      </c>
      <c r="J3319" s="3">
        <v>45982.935416666667</v>
      </c>
      <c r="K3319" t="s">
        <v>5760</v>
      </c>
      <c r="L3319" t="s">
        <v>59</v>
      </c>
      <c r="M3319">
        <v>298</v>
      </c>
      <c r="N3319">
        <v>0</v>
      </c>
      <c r="O3319">
        <v>0</v>
      </c>
      <c r="P3319">
        <v>298</v>
      </c>
      <c r="Q3319">
        <v>0</v>
      </c>
      <c r="R3319">
        <v>14.9</v>
      </c>
      <c r="S3319">
        <v>0.1</v>
      </c>
      <c r="T3319">
        <v>0</v>
      </c>
      <c r="U3319">
        <v>313</v>
      </c>
      <c r="V3319">
        <v>313</v>
      </c>
      <c r="W3319">
        <v>0</v>
      </c>
      <c r="X3319" t="s">
        <v>68</v>
      </c>
      <c r="Y3319">
        <v>85.01</v>
      </c>
      <c r="Z3319">
        <v>8.14</v>
      </c>
      <c r="AA3319" t="s">
        <v>69</v>
      </c>
      <c r="AE3319" t="s">
        <v>3868</v>
      </c>
      <c r="AF3319" t="s">
        <v>3869</v>
      </c>
      <c r="AG3319">
        <v>9999777764</v>
      </c>
      <c r="AK3319">
        <v>0</v>
      </c>
      <c r="AL3319">
        <v>0</v>
      </c>
      <c r="AN3319">
        <v>313</v>
      </c>
      <c r="AV3319">
        <v>298</v>
      </c>
      <c r="AW3319">
        <v>7.45</v>
      </c>
      <c r="AX3319">
        <v>298</v>
      </c>
      <c r="AY3319">
        <v>7.45</v>
      </c>
      <c r="AZ3319">
        <v>298</v>
      </c>
    </row>
    <row r="3320" spans="1:55" x14ac:dyDescent="0.25">
      <c r="A3320" t="s">
        <v>54</v>
      </c>
      <c r="B3320">
        <v>110027</v>
      </c>
      <c r="C3320" t="s">
        <v>55</v>
      </c>
      <c r="D3320" t="s">
        <v>56</v>
      </c>
      <c r="E3320" s="1">
        <v>45982</v>
      </c>
      <c r="F3320" t="s">
        <v>3870</v>
      </c>
      <c r="G3320" t="s">
        <v>63</v>
      </c>
      <c r="H3320" s="4">
        <v>222714000000000</v>
      </c>
      <c r="I3320">
        <v>29811</v>
      </c>
      <c r="J3320" s="3">
        <v>45982.935416666667</v>
      </c>
      <c r="K3320" t="s">
        <v>5760</v>
      </c>
      <c r="L3320" t="s">
        <v>59</v>
      </c>
      <c r="M3320">
        <v>386</v>
      </c>
      <c r="N3320">
        <v>-93.75</v>
      </c>
      <c r="O3320">
        <v>0</v>
      </c>
      <c r="P3320">
        <v>292.25</v>
      </c>
      <c r="Q3320">
        <v>32</v>
      </c>
      <c r="R3320">
        <v>0</v>
      </c>
      <c r="S3320">
        <v>-0.25</v>
      </c>
      <c r="T3320">
        <v>0</v>
      </c>
      <c r="U3320">
        <v>324</v>
      </c>
      <c r="V3320">
        <v>324</v>
      </c>
      <c r="W3320">
        <v>0</v>
      </c>
      <c r="X3320" t="s">
        <v>64</v>
      </c>
      <c r="Y3320">
        <v>74.97</v>
      </c>
      <c r="Z3320">
        <v>4.99</v>
      </c>
      <c r="AA3320" t="s">
        <v>65</v>
      </c>
      <c r="AB3320" t="s">
        <v>56</v>
      </c>
      <c r="AC3320">
        <v>262</v>
      </c>
      <c r="AK3320">
        <v>32</v>
      </c>
      <c r="AL3320">
        <v>0</v>
      </c>
      <c r="AS3320">
        <v>324</v>
      </c>
      <c r="AZ3320">
        <v>292.26</v>
      </c>
      <c r="BB3320">
        <v>32</v>
      </c>
    </row>
    <row r="3321" spans="1:55" x14ac:dyDescent="0.25">
      <c r="A3321" t="s">
        <v>54</v>
      </c>
      <c r="B3321">
        <v>110027</v>
      </c>
      <c r="C3321" t="s">
        <v>55</v>
      </c>
      <c r="D3321" t="s">
        <v>56</v>
      </c>
      <c r="E3321" s="1">
        <v>45982</v>
      </c>
      <c r="F3321" t="s">
        <v>3871</v>
      </c>
      <c r="G3321" t="s">
        <v>67</v>
      </c>
      <c r="J3321" s="3">
        <v>45982.9375</v>
      </c>
      <c r="K3321" t="s">
        <v>5760</v>
      </c>
      <c r="L3321" t="s">
        <v>59</v>
      </c>
      <c r="M3321">
        <v>746</v>
      </c>
      <c r="N3321">
        <v>0</v>
      </c>
      <c r="O3321">
        <v>0</v>
      </c>
      <c r="P3321">
        <v>746</v>
      </c>
      <c r="Q3321">
        <v>0</v>
      </c>
      <c r="R3321">
        <v>37.299999999999997</v>
      </c>
      <c r="S3321">
        <v>-0.3</v>
      </c>
      <c r="T3321">
        <v>0</v>
      </c>
      <c r="U3321">
        <v>783</v>
      </c>
      <c r="V3321">
        <v>783</v>
      </c>
      <c r="W3321">
        <v>0</v>
      </c>
      <c r="X3321" t="s">
        <v>68</v>
      </c>
      <c r="Y3321">
        <v>160.76</v>
      </c>
      <c r="Z3321">
        <v>17.559999999999999</v>
      </c>
      <c r="AA3321" t="s">
        <v>69</v>
      </c>
      <c r="AE3321" t="s">
        <v>3872</v>
      </c>
      <c r="AF3321" t="s">
        <v>3873</v>
      </c>
      <c r="AG3321">
        <v>9856722566</v>
      </c>
      <c r="AK3321">
        <v>0</v>
      </c>
      <c r="AL3321">
        <v>0</v>
      </c>
      <c r="AN3321">
        <v>783</v>
      </c>
      <c r="AV3321">
        <v>746</v>
      </c>
      <c r="AW3321">
        <v>18.649999999999999</v>
      </c>
      <c r="AX3321">
        <v>746</v>
      </c>
      <c r="AY3321">
        <v>18.649999999999999</v>
      </c>
      <c r="AZ3321">
        <v>746</v>
      </c>
    </row>
    <row r="3322" spans="1:55" x14ac:dyDescent="0.25">
      <c r="A3322" t="s">
        <v>54</v>
      </c>
      <c r="B3322">
        <v>110027</v>
      </c>
      <c r="C3322" t="s">
        <v>55</v>
      </c>
      <c r="D3322" t="s">
        <v>56</v>
      </c>
      <c r="E3322" s="1">
        <v>45982</v>
      </c>
      <c r="F3322" t="s">
        <v>3874</v>
      </c>
      <c r="G3322" t="s">
        <v>63</v>
      </c>
      <c r="H3322" s="4">
        <v>222714000000000</v>
      </c>
      <c r="I3322">
        <v>29811</v>
      </c>
      <c r="J3322" s="3">
        <v>45982.9375</v>
      </c>
      <c r="K3322" t="s">
        <v>5760</v>
      </c>
      <c r="L3322" t="s">
        <v>59</v>
      </c>
      <c r="M3322">
        <v>527</v>
      </c>
      <c r="N3322">
        <v>-93.74</v>
      </c>
      <c r="O3322">
        <v>0</v>
      </c>
      <c r="P3322">
        <v>433.26</v>
      </c>
      <c r="Q3322">
        <v>32</v>
      </c>
      <c r="R3322">
        <v>0</v>
      </c>
      <c r="S3322">
        <v>-0.26</v>
      </c>
      <c r="T3322">
        <v>0</v>
      </c>
      <c r="U3322">
        <v>465</v>
      </c>
      <c r="V3322">
        <v>465</v>
      </c>
      <c r="W3322">
        <v>0</v>
      </c>
      <c r="X3322" t="s">
        <v>64</v>
      </c>
      <c r="Y3322">
        <v>99.6</v>
      </c>
      <c r="Z3322">
        <v>13.67</v>
      </c>
      <c r="AA3322" t="s">
        <v>65</v>
      </c>
      <c r="AB3322" t="s">
        <v>56</v>
      </c>
      <c r="AC3322">
        <v>8649</v>
      </c>
      <c r="AK3322">
        <v>32</v>
      </c>
      <c r="AL3322">
        <v>0</v>
      </c>
      <c r="AS3322">
        <v>465</v>
      </c>
      <c r="AZ3322">
        <v>433.26</v>
      </c>
      <c r="BB3322">
        <v>32</v>
      </c>
    </row>
    <row r="3323" spans="1:55" x14ac:dyDescent="0.25">
      <c r="A3323" t="s">
        <v>54</v>
      </c>
      <c r="B3323">
        <v>110027</v>
      </c>
      <c r="C3323" t="s">
        <v>55</v>
      </c>
      <c r="D3323" t="s">
        <v>56</v>
      </c>
      <c r="E3323" s="1">
        <v>45982</v>
      </c>
      <c r="F3323" t="s">
        <v>3875</v>
      </c>
      <c r="G3323" t="s">
        <v>67</v>
      </c>
      <c r="J3323" s="3">
        <v>45982.938888888886</v>
      </c>
      <c r="K3323" t="s">
        <v>5760</v>
      </c>
      <c r="L3323" t="s">
        <v>59</v>
      </c>
      <c r="M3323">
        <v>139</v>
      </c>
      <c r="N3323">
        <v>0</v>
      </c>
      <c r="O3323">
        <v>0</v>
      </c>
      <c r="P3323">
        <v>139</v>
      </c>
      <c r="Q3323">
        <v>0</v>
      </c>
      <c r="R3323">
        <v>6.96</v>
      </c>
      <c r="S3323">
        <v>0.04</v>
      </c>
      <c r="T3323">
        <v>0</v>
      </c>
      <c r="U3323">
        <v>146</v>
      </c>
      <c r="V3323">
        <v>146</v>
      </c>
      <c r="W3323">
        <v>0</v>
      </c>
      <c r="X3323" t="s">
        <v>73</v>
      </c>
      <c r="Y3323">
        <v>22.54</v>
      </c>
      <c r="Z3323">
        <v>3.92</v>
      </c>
      <c r="AA3323" t="s">
        <v>69</v>
      </c>
      <c r="AE3323" t="s">
        <v>1073</v>
      </c>
      <c r="AF3323" t="s">
        <v>1074</v>
      </c>
      <c r="AG3323">
        <v>9999777700</v>
      </c>
      <c r="AK3323">
        <v>0</v>
      </c>
      <c r="AL3323">
        <v>0</v>
      </c>
      <c r="AM3323">
        <v>146</v>
      </c>
      <c r="AV3323">
        <v>139</v>
      </c>
      <c r="AW3323">
        <v>3.48</v>
      </c>
      <c r="AX3323">
        <v>139</v>
      </c>
      <c r="AY3323">
        <v>3.48</v>
      </c>
      <c r="AZ3323">
        <v>139</v>
      </c>
    </row>
    <row r="3324" spans="1:55" x14ac:dyDescent="0.25">
      <c r="A3324" t="s">
        <v>54</v>
      </c>
      <c r="B3324">
        <v>110027</v>
      </c>
      <c r="C3324" t="s">
        <v>55</v>
      </c>
      <c r="D3324" t="s">
        <v>56</v>
      </c>
      <c r="E3324" s="1">
        <v>45982</v>
      </c>
      <c r="F3324" t="s">
        <v>3876</v>
      </c>
      <c r="G3324" t="s">
        <v>67</v>
      </c>
      <c r="J3324" s="3">
        <v>45982.942361111112</v>
      </c>
      <c r="K3324" t="s">
        <v>5760</v>
      </c>
      <c r="L3324" t="s">
        <v>59</v>
      </c>
      <c r="M3324">
        <v>278</v>
      </c>
      <c r="N3324">
        <v>0</v>
      </c>
      <c r="O3324">
        <v>0</v>
      </c>
      <c r="P3324">
        <v>278</v>
      </c>
      <c r="Q3324">
        <v>0</v>
      </c>
      <c r="R3324">
        <v>13.9</v>
      </c>
      <c r="S3324">
        <v>0.1</v>
      </c>
      <c r="T3324">
        <v>0</v>
      </c>
      <c r="U3324">
        <v>292</v>
      </c>
      <c r="V3324">
        <v>292</v>
      </c>
      <c r="W3324">
        <v>0</v>
      </c>
      <c r="X3324" t="s">
        <v>68</v>
      </c>
      <c r="Y3324">
        <v>66.12</v>
      </c>
      <c r="Z3324">
        <v>6.22</v>
      </c>
      <c r="AA3324" t="s">
        <v>69</v>
      </c>
      <c r="AE3324" t="s">
        <v>1073</v>
      </c>
      <c r="AF3324" t="s">
        <v>1074</v>
      </c>
      <c r="AG3324">
        <v>9999777700</v>
      </c>
      <c r="AK3324">
        <v>0</v>
      </c>
      <c r="AL3324">
        <v>0</v>
      </c>
      <c r="AN3324">
        <v>292</v>
      </c>
      <c r="AV3324">
        <v>278</v>
      </c>
      <c r="AW3324">
        <v>6.95</v>
      </c>
      <c r="AX3324">
        <v>278</v>
      </c>
      <c r="AY3324">
        <v>6.95</v>
      </c>
      <c r="AZ3324">
        <v>278</v>
      </c>
    </row>
    <row r="3325" spans="1:55" x14ac:dyDescent="0.25">
      <c r="A3325" t="s">
        <v>54</v>
      </c>
      <c r="B3325">
        <v>110027</v>
      </c>
      <c r="C3325" t="s">
        <v>55</v>
      </c>
      <c r="D3325" t="s">
        <v>56</v>
      </c>
      <c r="E3325" s="1">
        <v>45982</v>
      </c>
      <c r="F3325" t="s">
        <v>3877</v>
      </c>
      <c r="G3325" t="s">
        <v>63</v>
      </c>
      <c r="H3325" s="4">
        <v>222715000000000</v>
      </c>
      <c r="I3325">
        <v>29811</v>
      </c>
      <c r="J3325" s="3">
        <v>45982.943749999999</v>
      </c>
      <c r="K3325" t="s">
        <v>5760</v>
      </c>
      <c r="L3325" t="s">
        <v>59</v>
      </c>
      <c r="M3325">
        <v>956</v>
      </c>
      <c r="N3325">
        <v>-199.98</v>
      </c>
      <c r="O3325">
        <v>0</v>
      </c>
      <c r="P3325">
        <v>756.02</v>
      </c>
      <c r="Q3325">
        <v>32</v>
      </c>
      <c r="R3325">
        <v>0</v>
      </c>
      <c r="S3325">
        <v>-0.02</v>
      </c>
      <c r="T3325">
        <v>0</v>
      </c>
      <c r="U3325">
        <v>788</v>
      </c>
      <c r="V3325">
        <v>788</v>
      </c>
      <c r="W3325">
        <v>0</v>
      </c>
      <c r="X3325" t="s">
        <v>64</v>
      </c>
      <c r="Y3325">
        <v>172.29</v>
      </c>
      <c r="Z3325">
        <v>23.18</v>
      </c>
      <c r="AA3325" t="s">
        <v>65</v>
      </c>
      <c r="AB3325" t="s">
        <v>56</v>
      </c>
      <c r="AC3325">
        <v>2428</v>
      </c>
      <c r="AK3325">
        <v>32</v>
      </c>
      <c r="AL3325">
        <v>0</v>
      </c>
      <c r="AS3325">
        <v>788</v>
      </c>
      <c r="AZ3325">
        <v>756.02</v>
      </c>
      <c r="BB3325">
        <v>32</v>
      </c>
    </row>
    <row r="3326" spans="1:55" x14ac:dyDescent="0.25">
      <c r="A3326" t="s">
        <v>54</v>
      </c>
      <c r="B3326">
        <v>110027</v>
      </c>
      <c r="C3326" t="s">
        <v>55</v>
      </c>
      <c r="D3326" t="s">
        <v>56</v>
      </c>
      <c r="E3326" s="1">
        <v>45982</v>
      </c>
      <c r="F3326" t="s">
        <v>3878</v>
      </c>
      <c r="G3326" t="s">
        <v>67</v>
      </c>
      <c r="J3326" s="3">
        <v>45982.947916666664</v>
      </c>
      <c r="K3326" t="s">
        <v>5760</v>
      </c>
      <c r="L3326" t="s">
        <v>59</v>
      </c>
      <c r="M3326">
        <v>269</v>
      </c>
      <c r="N3326">
        <v>0</v>
      </c>
      <c r="O3326">
        <v>0</v>
      </c>
      <c r="P3326">
        <v>269</v>
      </c>
      <c r="Q3326">
        <v>0</v>
      </c>
      <c r="R3326">
        <v>13.46</v>
      </c>
      <c r="S3326">
        <v>-0.46</v>
      </c>
      <c r="T3326">
        <v>0</v>
      </c>
      <c r="U3326">
        <v>282</v>
      </c>
      <c r="V3326">
        <v>282</v>
      </c>
      <c r="W3326">
        <v>0</v>
      </c>
      <c r="X3326" t="s">
        <v>73</v>
      </c>
      <c r="Y3326">
        <v>62.4</v>
      </c>
      <c r="Z3326">
        <v>4.99</v>
      </c>
      <c r="AA3326" t="s">
        <v>69</v>
      </c>
      <c r="AE3326" t="s">
        <v>730</v>
      </c>
      <c r="AF3326" t="s">
        <v>731</v>
      </c>
      <c r="AG3326">
        <v>9999777722</v>
      </c>
      <c r="AK3326">
        <v>0</v>
      </c>
      <c r="AL3326">
        <v>0</v>
      </c>
      <c r="AM3326">
        <v>282</v>
      </c>
      <c r="AV3326">
        <v>269</v>
      </c>
      <c r="AW3326">
        <v>6.73</v>
      </c>
      <c r="AX3326">
        <v>269</v>
      </c>
      <c r="AY3326">
        <v>6.73</v>
      </c>
      <c r="AZ3326">
        <v>269</v>
      </c>
    </row>
    <row r="3327" spans="1:55" x14ac:dyDescent="0.25">
      <c r="A3327" t="s">
        <v>54</v>
      </c>
      <c r="B3327">
        <v>110027</v>
      </c>
      <c r="C3327" t="s">
        <v>55</v>
      </c>
      <c r="D3327" t="s">
        <v>56</v>
      </c>
      <c r="E3327" s="1">
        <v>45982</v>
      </c>
      <c r="F3327" t="s">
        <v>3879</v>
      </c>
      <c r="G3327" t="s">
        <v>58</v>
      </c>
      <c r="H3327">
        <v>7506532517</v>
      </c>
      <c r="I3327">
        <v>18528960</v>
      </c>
      <c r="J3327" s="3">
        <v>45982.947916666664</v>
      </c>
      <c r="K3327" t="s">
        <v>5760</v>
      </c>
      <c r="L3327" t="s">
        <v>59</v>
      </c>
      <c r="M3327">
        <v>267</v>
      </c>
      <c r="N3327">
        <v>-100</v>
      </c>
      <c r="O3327">
        <v>0</v>
      </c>
      <c r="P3327">
        <v>167</v>
      </c>
      <c r="Q3327">
        <v>32</v>
      </c>
      <c r="R3327">
        <v>0</v>
      </c>
      <c r="S3327">
        <v>0</v>
      </c>
      <c r="T3327">
        <v>0</v>
      </c>
      <c r="U3327">
        <v>199</v>
      </c>
      <c r="V3327">
        <v>199</v>
      </c>
      <c r="W3327">
        <v>0</v>
      </c>
      <c r="X3327" t="s">
        <v>60</v>
      </c>
      <c r="Y3327">
        <v>54.94</v>
      </c>
      <c r="Z3327">
        <v>4.99</v>
      </c>
      <c r="AA3327" t="s">
        <v>61</v>
      </c>
      <c r="AB3327" t="s">
        <v>56</v>
      </c>
      <c r="AC3327">
        <v>2517</v>
      </c>
      <c r="AK3327">
        <v>32</v>
      </c>
      <c r="AL3327">
        <v>0</v>
      </c>
      <c r="AT3327">
        <v>199</v>
      </c>
      <c r="AZ3327">
        <v>167</v>
      </c>
      <c r="BC3327">
        <v>32</v>
      </c>
    </row>
    <row r="3328" spans="1:55" x14ac:dyDescent="0.25">
      <c r="A3328" t="s">
        <v>54</v>
      </c>
      <c r="B3328">
        <v>110027</v>
      </c>
      <c r="C3328" t="s">
        <v>55</v>
      </c>
      <c r="D3328" t="s">
        <v>56</v>
      </c>
      <c r="E3328" s="1">
        <v>45982</v>
      </c>
      <c r="F3328" t="s">
        <v>3880</v>
      </c>
      <c r="G3328" t="s">
        <v>63</v>
      </c>
      <c r="H3328" s="4">
        <v>222715000000000</v>
      </c>
      <c r="I3328">
        <v>29811</v>
      </c>
      <c r="J3328" s="3">
        <v>45982.95</v>
      </c>
      <c r="K3328" t="s">
        <v>5760</v>
      </c>
      <c r="L3328" t="s">
        <v>59</v>
      </c>
      <c r="M3328">
        <v>248</v>
      </c>
      <c r="N3328">
        <v>0</v>
      </c>
      <c r="O3328">
        <v>0</v>
      </c>
      <c r="P3328">
        <v>248</v>
      </c>
      <c r="Q3328">
        <v>32</v>
      </c>
      <c r="R3328">
        <v>0</v>
      </c>
      <c r="S3328">
        <v>0</v>
      </c>
      <c r="T3328">
        <v>0</v>
      </c>
      <c r="U3328">
        <v>280</v>
      </c>
      <c r="V3328">
        <v>280</v>
      </c>
      <c r="W3328">
        <v>0</v>
      </c>
      <c r="X3328" t="s">
        <v>64</v>
      </c>
      <c r="Y3328">
        <v>51.99</v>
      </c>
      <c r="Z3328">
        <v>4.99</v>
      </c>
      <c r="AA3328" t="s">
        <v>65</v>
      </c>
      <c r="AB3328" t="s">
        <v>56</v>
      </c>
      <c r="AC3328">
        <v>8741</v>
      </c>
      <c r="AK3328">
        <v>32</v>
      </c>
      <c r="AL3328">
        <v>0</v>
      </c>
      <c r="AS3328">
        <v>280</v>
      </c>
      <c r="AZ3328">
        <v>248</v>
      </c>
      <c r="BB3328">
        <v>32</v>
      </c>
    </row>
    <row r="3329" spans="1:55" x14ac:dyDescent="0.25">
      <c r="A3329" t="s">
        <v>54</v>
      </c>
      <c r="B3329">
        <v>110027</v>
      </c>
      <c r="C3329" t="s">
        <v>55</v>
      </c>
      <c r="D3329" t="s">
        <v>56</v>
      </c>
      <c r="E3329" s="1">
        <v>45982</v>
      </c>
      <c r="F3329" t="s">
        <v>3881</v>
      </c>
      <c r="G3329" t="s">
        <v>63</v>
      </c>
      <c r="H3329" s="4">
        <v>222715000000000</v>
      </c>
      <c r="I3329">
        <v>29811</v>
      </c>
      <c r="J3329" s="3">
        <v>45982.951388888891</v>
      </c>
      <c r="K3329" t="s">
        <v>5760</v>
      </c>
      <c r="L3329" t="s">
        <v>59</v>
      </c>
      <c r="M3329">
        <v>2179</v>
      </c>
      <c r="N3329">
        <v>-350</v>
      </c>
      <c r="O3329">
        <v>0</v>
      </c>
      <c r="P3329">
        <v>1829</v>
      </c>
      <c r="Q3329">
        <v>32</v>
      </c>
      <c r="R3329">
        <v>0</v>
      </c>
      <c r="S3329">
        <v>0</v>
      </c>
      <c r="T3329">
        <v>0</v>
      </c>
      <c r="U3329">
        <v>1861</v>
      </c>
      <c r="V3329">
        <v>1861</v>
      </c>
      <c r="W3329">
        <v>0</v>
      </c>
      <c r="X3329" t="s">
        <v>64</v>
      </c>
      <c r="Y3329">
        <v>349.94</v>
      </c>
      <c r="Z3329">
        <v>34.78</v>
      </c>
      <c r="AA3329" t="s">
        <v>65</v>
      </c>
      <c r="AB3329" t="s">
        <v>56</v>
      </c>
      <c r="AC3329">
        <v>3215</v>
      </c>
      <c r="AK3329">
        <v>32</v>
      </c>
      <c r="AL3329">
        <v>0</v>
      </c>
      <c r="AS3329">
        <v>1861</v>
      </c>
      <c r="AZ3329">
        <v>1829</v>
      </c>
      <c r="BB3329">
        <v>32</v>
      </c>
    </row>
    <row r="3330" spans="1:55" x14ac:dyDescent="0.25">
      <c r="A3330" t="s">
        <v>54</v>
      </c>
      <c r="B3330">
        <v>110027</v>
      </c>
      <c r="C3330" t="s">
        <v>55</v>
      </c>
      <c r="D3330" t="s">
        <v>56</v>
      </c>
      <c r="E3330" s="1">
        <v>45982</v>
      </c>
      <c r="F3330" t="s">
        <v>3882</v>
      </c>
      <c r="G3330" t="s">
        <v>63</v>
      </c>
      <c r="H3330" s="4">
        <v>222716000000000</v>
      </c>
      <c r="I3330">
        <v>29811</v>
      </c>
      <c r="J3330" s="3">
        <v>45982.955555555556</v>
      </c>
      <c r="K3330" t="s">
        <v>5760</v>
      </c>
      <c r="L3330" t="s">
        <v>59</v>
      </c>
      <c r="M3330">
        <v>538</v>
      </c>
      <c r="N3330">
        <v>-260.05</v>
      </c>
      <c r="O3330">
        <v>0</v>
      </c>
      <c r="P3330">
        <v>277.95</v>
      </c>
      <c r="Q3330">
        <v>32</v>
      </c>
      <c r="R3330">
        <v>0</v>
      </c>
      <c r="S3330">
        <v>0.05</v>
      </c>
      <c r="T3330">
        <v>0</v>
      </c>
      <c r="U3330">
        <v>310</v>
      </c>
      <c r="V3330">
        <v>310</v>
      </c>
      <c r="W3330">
        <v>0</v>
      </c>
      <c r="X3330" t="s">
        <v>64</v>
      </c>
      <c r="Y3330">
        <v>92.42</v>
      </c>
      <c r="Z3330">
        <v>8.14</v>
      </c>
      <c r="AA3330" t="s">
        <v>65</v>
      </c>
      <c r="AB3330" t="s">
        <v>56</v>
      </c>
      <c r="AC3330">
        <v>824</v>
      </c>
      <c r="AK3330">
        <v>32</v>
      </c>
      <c r="AL3330">
        <v>0</v>
      </c>
      <c r="AS3330">
        <v>310</v>
      </c>
      <c r="AZ3330">
        <v>277.95</v>
      </c>
      <c r="BB3330">
        <v>32</v>
      </c>
    </row>
    <row r="3331" spans="1:55" x14ac:dyDescent="0.25">
      <c r="A3331" t="s">
        <v>54</v>
      </c>
      <c r="B3331">
        <v>110027</v>
      </c>
      <c r="C3331" t="s">
        <v>55</v>
      </c>
      <c r="D3331" t="s">
        <v>56</v>
      </c>
      <c r="E3331" s="1">
        <v>45982</v>
      </c>
      <c r="F3331" t="s">
        <v>3883</v>
      </c>
      <c r="G3331" t="s">
        <v>67</v>
      </c>
      <c r="J3331" s="3">
        <v>45982.957638888889</v>
      </c>
      <c r="K3331" t="s">
        <v>5760</v>
      </c>
      <c r="L3331" t="s">
        <v>59</v>
      </c>
      <c r="M3331">
        <v>99</v>
      </c>
      <c r="N3331">
        <v>0</v>
      </c>
      <c r="O3331">
        <v>0</v>
      </c>
      <c r="P3331">
        <v>99</v>
      </c>
      <c r="Q3331">
        <v>0</v>
      </c>
      <c r="R3331">
        <v>4.96</v>
      </c>
      <c r="S3331">
        <v>0.04</v>
      </c>
      <c r="T3331">
        <v>0</v>
      </c>
      <c r="U3331">
        <v>104</v>
      </c>
      <c r="V3331">
        <v>104</v>
      </c>
      <c r="W3331">
        <v>0</v>
      </c>
      <c r="X3331" t="s">
        <v>73</v>
      </c>
      <c r="Y3331">
        <v>24.18</v>
      </c>
      <c r="Z3331">
        <v>1.96</v>
      </c>
      <c r="AA3331" t="s">
        <v>69</v>
      </c>
      <c r="AE3331" t="s">
        <v>1073</v>
      </c>
      <c r="AF3331" t="s">
        <v>1074</v>
      </c>
      <c r="AG3331">
        <v>9999777700</v>
      </c>
      <c r="AK3331">
        <v>0</v>
      </c>
      <c r="AL3331">
        <v>0</v>
      </c>
      <c r="AM3331">
        <v>104</v>
      </c>
      <c r="AV3331">
        <v>99</v>
      </c>
      <c r="AW3331">
        <v>2.48</v>
      </c>
      <c r="AX3331">
        <v>99</v>
      </c>
      <c r="AY3331">
        <v>2.48</v>
      </c>
      <c r="AZ3331">
        <v>99</v>
      </c>
    </row>
    <row r="3332" spans="1:55" x14ac:dyDescent="0.25">
      <c r="A3332" t="s">
        <v>54</v>
      </c>
      <c r="B3332">
        <v>110027</v>
      </c>
      <c r="C3332" t="s">
        <v>55</v>
      </c>
      <c r="D3332" t="s">
        <v>56</v>
      </c>
      <c r="E3332" s="1">
        <v>45982</v>
      </c>
      <c r="F3332" t="s">
        <v>3884</v>
      </c>
      <c r="G3332" t="s">
        <v>63</v>
      </c>
      <c r="H3332" s="4">
        <v>222716000000000</v>
      </c>
      <c r="I3332">
        <v>29811</v>
      </c>
      <c r="J3332" s="3">
        <v>45982.958333333336</v>
      </c>
      <c r="K3332" t="s">
        <v>5760</v>
      </c>
      <c r="L3332" t="s">
        <v>59</v>
      </c>
      <c r="M3332">
        <v>597</v>
      </c>
      <c r="N3332">
        <v>-205</v>
      </c>
      <c r="O3332">
        <v>0</v>
      </c>
      <c r="P3332">
        <v>392</v>
      </c>
      <c r="Q3332">
        <v>32</v>
      </c>
      <c r="R3332">
        <v>0</v>
      </c>
      <c r="S3332">
        <v>0</v>
      </c>
      <c r="T3332">
        <v>0</v>
      </c>
      <c r="U3332">
        <v>424</v>
      </c>
      <c r="V3332">
        <v>424</v>
      </c>
      <c r="W3332">
        <v>0</v>
      </c>
      <c r="X3332" t="s">
        <v>64</v>
      </c>
      <c r="Y3332">
        <v>98.28</v>
      </c>
      <c r="Z3332">
        <v>8.68</v>
      </c>
      <c r="AA3332" t="s">
        <v>65</v>
      </c>
      <c r="AB3332" t="s">
        <v>56</v>
      </c>
      <c r="AC3332">
        <v>6989</v>
      </c>
      <c r="AK3332">
        <v>32</v>
      </c>
      <c r="AL3332">
        <v>0</v>
      </c>
      <c r="AS3332">
        <v>424</v>
      </c>
      <c r="AZ3332">
        <v>392</v>
      </c>
      <c r="BB3332">
        <v>32</v>
      </c>
    </row>
    <row r="3333" spans="1:55" x14ac:dyDescent="0.25">
      <c r="A3333" t="s">
        <v>54</v>
      </c>
      <c r="B3333">
        <v>110027</v>
      </c>
      <c r="C3333" t="s">
        <v>55</v>
      </c>
      <c r="D3333" t="s">
        <v>56</v>
      </c>
      <c r="E3333" s="1">
        <v>45982</v>
      </c>
      <c r="F3333" t="s">
        <v>3885</v>
      </c>
      <c r="G3333" t="s">
        <v>67</v>
      </c>
      <c r="J3333" s="3">
        <v>45982.962500000001</v>
      </c>
      <c r="K3333" t="s">
        <v>5760</v>
      </c>
      <c r="L3333" t="s">
        <v>59</v>
      </c>
      <c r="M3333">
        <v>1287.32</v>
      </c>
      <c r="N3333">
        <v>0</v>
      </c>
      <c r="O3333">
        <v>0</v>
      </c>
      <c r="P3333">
        <v>1287.32</v>
      </c>
      <c r="Q3333">
        <v>0</v>
      </c>
      <c r="R3333">
        <v>64.36</v>
      </c>
      <c r="S3333">
        <v>0.32</v>
      </c>
      <c r="T3333">
        <v>0</v>
      </c>
      <c r="U3333">
        <v>1352</v>
      </c>
      <c r="V3333">
        <v>1352</v>
      </c>
      <c r="W3333">
        <v>0</v>
      </c>
      <c r="X3333" t="s">
        <v>73</v>
      </c>
      <c r="Y3333">
        <v>319.94</v>
      </c>
      <c r="Z3333">
        <v>32.14</v>
      </c>
      <c r="AA3333" t="s">
        <v>69</v>
      </c>
      <c r="AE3333" t="s">
        <v>1073</v>
      </c>
      <c r="AF3333" t="s">
        <v>1074</v>
      </c>
      <c r="AG3333">
        <v>9999777700</v>
      </c>
      <c r="AK3333">
        <v>0</v>
      </c>
      <c r="AL3333">
        <v>0</v>
      </c>
      <c r="AM3333">
        <v>1352</v>
      </c>
      <c r="AV3333">
        <v>1287.32</v>
      </c>
      <c r="AW3333">
        <v>32.18</v>
      </c>
      <c r="AX3333">
        <v>1287.32</v>
      </c>
      <c r="AY3333">
        <v>32.18</v>
      </c>
      <c r="AZ3333">
        <v>1287.32</v>
      </c>
    </row>
    <row r="3334" spans="1:55" x14ac:dyDescent="0.25">
      <c r="A3334" t="s">
        <v>54</v>
      </c>
      <c r="B3334">
        <v>110027</v>
      </c>
      <c r="C3334" t="s">
        <v>55</v>
      </c>
      <c r="D3334" t="s">
        <v>56</v>
      </c>
      <c r="E3334" s="1">
        <v>45982</v>
      </c>
      <c r="F3334" t="s">
        <v>3886</v>
      </c>
      <c r="G3334" t="s">
        <v>63</v>
      </c>
      <c r="H3334" s="4">
        <v>222716000000000</v>
      </c>
      <c r="I3334">
        <v>29811</v>
      </c>
      <c r="J3334" s="3">
        <v>45982.963194444441</v>
      </c>
      <c r="K3334" t="s">
        <v>5760</v>
      </c>
      <c r="L3334" t="s">
        <v>59</v>
      </c>
      <c r="M3334">
        <v>219</v>
      </c>
      <c r="N3334">
        <v>-75</v>
      </c>
      <c r="O3334">
        <v>0</v>
      </c>
      <c r="P3334">
        <v>144</v>
      </c>
      <c r="Q3334">
        <v>32</v>
      </c>
      <c r="R3334">
        <v>0</v>
      </c>
      <c r="S3334">
        <v>0</v>
      </c>
      <c r="T3334">
        <v>0</v>
      </c>
      <c r="U3334">
        <v>176</v>
      </c>
      <c r="V3334">
        <v>176</v>
      </c>
      <c r="W3334">
        <v>0</v>
      </c>
      <c r="X3334" t="s">
        <v>64</v>
      </c>
      <c r="Y3334">
        <v>37.340000000000003</v>
      </c>
      <c r="Z3334">
        <v>4.76</v>
      </c>
      <c r="AA3334" t="s">
        <v>65</v>
      </c>
      <c r="AB3334" t="s">
        <v>56</v>
      </c>
      <c r="AC3334">
        <v>2246</v>
      </c>
      <c r="AK3334">
        <v>32</v>
      </c>
      <c r="AL3334">
        <v>0</v>
      </c>
      <c r="AS3334">
        <v>176</v>
      </c>
      <c r="AZ3334">
        <v>144</v>
      </c>
      <c r="BB3334">
        <v>32</v>
      </c>
    </row>
    <row r="3335" spans="1:55" x14ac:dyDescent="0.25">
      <c r="A3335" t="s">
        <v>54</v>
      </c>
      <c r="B3335">
        <v>110027</v>
      </c>
      <c r="C3335" t="s">
        <v>55</v>
      </c>
      <c r="D3335" t="s">
        <v>56</v>
      </c>
      <c r="E3335" s="1">
        <v>45982</v>
      </c>
      <c r="F3335" t="s">
        <v>3887</v>
      </c>
      <c r="G3335" t="s">
        <v>67</v>
      </c>
      <c r="J3335" s="3">
        <v>45982.965277777781</v>
      </c>
      <c r="K3335" t="s">
        <v>5760</v>
      </c>
      <c r="L3335" t="s">
        <v>59</v>
      </c>
      <c r="M3335">
        <v>59</v>
      </c>
      <c r="N3335">
        <v>0</v>
      </c>
      <c r="O3335">
        <v>0</v>
      </c>
      <c r="P3335">
        <v>59</v>
      </c>
      <c r="Q3335">
        <v>0</v>
      </c>
      <c r="R3335">
        <v>2.96</v>
      </c>
      <c r="S3335">
        <v>0.04</v>
      </c>
      <c r="T3335">
        <v>0</v>
      </c>
      <c r="U3335">
        <v>62</v>
      </c>
      <c r="V3335">
        <v>62</v>
      </c>
      <c r="W3335">
        <v>0</v>
      </c>
      <c r="X3335" t="s">
        <v>73</v>
      </c>
      <c r="Y3335">
        <v>15.49</v>
      </c>
      <c r="Z3335">
        <v>1.96</v>
      </c>
      <c r="AA3335" t="s">
        <v>69</v>
      </c>
      <c r="AE3335" t="s">
        <v>1073</v>
      </c>
      <c r="AF3335" t="s">
        <v>1074</v>
      </c>
      <c r="AG3335">
        <v>9999777700</v>
      </c>
      <c r="AK3335">
        <v>0</v>
      </c>
      <c r="AL3335">
        <v>0</v>
      </c>
      <c r="AM3335">
        <v>62</v>
      </c>
      <c r="AV3335">
        <v>59</v>
      </c>
      <c r="AW3335">
        <v>1.48</v>
      </c>
      <c r="AX3335">
        <v>59</v>
      </c>
      <c r="AY3335">
        <v>1.48</v>
      </c>
      <c r="AZ3335">
        <v>59</v>
      </c>
    </row>
    <row r="3336" spans="1:55" x14ac:dyDescent="0.25">
      <c r="A3336" t="s">
        <v>54</v>
      </c>
      <c r="B3336">
        <v>110027</v>
      </c>
      <c r="C3336" t="s">
        <v>55</v>
      </c>
      <c r="D3336" t="s">
        <v>56</v>
      </c>
      <c r="E3336" s="1">
        <v>45982</v>
      </c>
      <c r="F3336" t="s">
        <v>3888</v>
      </c>
      <c r="G3336" t="s">
        <v>63</v>
      </c>
      <c r="H3336" s="4">
        <v>222717000000000</v>
      </c>
      <c r="I3336">
        <v>29811</v>
      </c>
      <c r="J3336" s="3">
        <v>45982.968055555553</v>
      </c>
      <c r="K3336" t="s">
        <v>5760</v>
      </c>
      <c r="L3336" t="s">
        <v>59</v>
      </c>
      <c r="M3336">
        <v>268</v>
      </c>
      <c r="N3336">
        <v>-74.989999999999995</v>
      </c>
      <c r="O3336">
        <v>0</v>
      </c>
      <c r="P3336">
        <v>193.01</v>
      </c>
      <c r="Q3336">
        <v>32</v>
      </c>
      <c r="R3336">
        <v>0</v>
      </c>
      <c r="S3336">
        <v>-0.01</v>
      </c>
      <c r="T3336">
        <v>0</v>
      </c>
      <c r="U3336">
        <v>225</v>
      </c>
      <c r="V3336">
        <v>225</v>
      </c>
      <c r="W3336">
        <v>0</v>
      </c>
      <c r="X3336" t="s">
        <v>64</v>
      </c>
      <c r="Y3336">
        <v>49.09</v>
      </c>
      <c r="Z3336">
        <v>7.49</v>
      </c>
      <c r="AA3336" t="s">
        <v>65</v>
      </c>
      <c r="AB3336" t="s">
        <v>56</v>
      </c>
      <c r="AC3336">
        <v>6220</v>
      </c>
      <c r="AK3336">
        <v>32</v>
      </c>
      <c r="AL3336">
        <v>0</v>
      </c>
      <c r="AS3336">
        <v>225</v>
      </c>
      <c r="AZ3336">
        <v>193.01</v>
      </c>
      <c r="BB3336">
        <v>32</v>
      </c>
    </row>
    <row r="3337" spans="1:55" x14ac:dyDescent="0.25">
      <c r="A3337" t="s">
        <v>54</v>
      </c>
      <c r="B3337">
        <v>110027</v>
      </c>
      <c r="C3337" t="s">
        <v>55</v>
      </c>
      <c r="D3337" t="s">
        <v>56</v>
      </c>
      <c r="E3337" s="1">
        <v>45982</v>
      </c>
      <c r="F3337" t="s">
        <v>3889</v>
      </c>
      <c r="G3337" t="s">
        <v>63</v>
      </c>
      <c r="H3337" s="4">
        <v>222717000000000</v>
      </c>
      <c r="I3337">
        <v>29811</v>
      </c>
      <c r="J3337" s="3">
        <v>45982.972916666666</v>
      </c>
      <c r="K3337" t="s">
        <v>5760</v>
      </c>
      <c r="L3337" t="s">
        <v>59</v>
      </c>
      <c r="M3337">
        <v>396</v>
      </c>
      <c r="N3337">
        <v>-130</v>
      </c>
      <c r="O3337">
        <v>0</v>
      </c>
      <c r="P3337">
        <v>266</v>
      </c>
      <c r="Q3337">
        <v>32</v>
      </c>
      <c r="R3337">
        <v>0</v>
      </c>
      <c r="S3337">
        <v>0</v>
      </c>
      <c r="T3337">
        <v>0</v>
      </c>
      <c r="U3337">
        <v>298</v>
      </c>
      <c r="V3337">
        <v>298</v>
      </c>
      <c r="W3337">
        <v>0</v>
      </c>
      <c r="X3337" t="s">
        <v>64</v>
      </c>
      <c r="Y3337">
        <v>74.290000000000006</v>
      </c>
      <c r="Z3337">
        <v>7.84</v>
      </c>
      <c r="AA3337" t="s">
        <v>65</v>
      </c>
      <c r="AB3337" t="s">
        <v>56</v>
      </c>
      <c r="AC3337">
        <v>4372</v>
      </c>
      <c r="AK3337">
        <v>32</v>
      </c>
      <c r="AL3337">
        <v>0</v>
      </c>
      <c r="AS3337">
        <v>298</v>
      </c>
      <c r="AZ3337">
        <v>266</v>
      </c>
      <c r="BB3337">
        <v>32</v>
      </c>
    </row>
    <row r="3338" spans="1:55" x14ac:dyDescent="0.25">
      <c r="A3338" t="s">
        <v>54</v>
      </c>
      <c r="B3338">
        <v>110027</v>
      </c>
      <c r="C3338" t="s">
        <v>55</v>
      </c>
      <c r="D3338" t="s">
        <v>56</v>
      </c>
      <c r="E3338" s="1">
        <v>45982</v>
      </c>
      <c r="F3338" t="s">
        <v>3890</v>
      </c>
      <c r="G3338" t="s">
        <v>58</v>
      </c>
      <c r="H3338">
        <v>7501804556</v>
      </c>
      <c r="I3338">
        <v>18528960</v>
      </c>
      <c r="J3338" s="3">
        <v>45982.977777777778</v>
      </c>
      <c r="K3338" t="s">
        <v>5760</v>
      </c>
      <c r="L3338" t="s">
        <v>59</v>
      </c>
      <c r="M3338">
        <v>198</v>
      </c>
      <c r="N3338">
        <v>0</v>
      </c>
      <c r="O3338">
        <v>0</v>
      </c>
      <c r="P3338">
        <v>198</v>
      </c>
      <c r="Q3338">
        <v>32</v>
      </c>
      <c r="R3338">
        <v>0</v>
      </c>
      <c r="S3338">
        <v>0</v>
      </c>
      <c r="T3338">
        <v>0</v>
      </c>
      <c r="U3338">
        <v>230</v>
      </c>
      <c r="V3338">
        <v>230</v>
      </c>
      <c r="W3338">
        <v>0</v>
      </c>
      <c r="X3338" t="s">
        <v>60</v>
      </c>
      <c r="Y3338">
        <v>38.520000000000003</v>
      </c>
      <c r="Z3338">
        <v>3.92</v>
      </c>
      <c r="AA3338" t="s">
        <v>61</v>
      </c>
      <c r="AB3338" t="s">
        <v>56</v>
      </c>
      <c r="AC3338">
        <v>4556</v>
      </c>
      <c r="AK3338">
        <v>32</v>
      </c>
      <c r="AL3338">
        <v>0</v>
      </c>
      <c r="AT3338">
        <v>230</v>
      </c>
      <c r="AZ3338">
        <v>198</v>
      </c>
      <c r="BC3338">
        <v>32</v>
      </c>
    </row>
    <row r="3339" spans="1:55" x14ac:dyDescent="0.25">
      <c r="A3339" t="s">
        <v>54</v>
      </c>
      <c r="B3339">
        <v>110027</v>
      </c>
      <c r="C3339" t="s">
        <v>55</v>
      </c>
      <c r="D3339" t="s">
        <v>56</v>
      </c>
      <c r="E3339" s="1">
        <v>45982</v>
      </c>
      <c r="F3339" t="s">
        <v>3891</v>
      </c>
      <c r="G3339" t="s">
        <v>67</v>
      </c>
      <c r="J3339" s="3">
        <v>45982.978472222225</v>
      </c>
      <c r="K3339" t="s">
        <v>5760</v>
      </c>
      <c r="L3339" t="s">
        <v>59</v>
      </c>
      <c r="M3339">
        <v>497</v>
      </c>
      <c r="N3339">
        <v>0</v>
      </c>
      <c r="O3339">
        <v>0</v>
      </c>
      <c r="P3339">
        <v>497</v>
      </c>
      <c r="Q3339">
        <v>0</v>
      </c>
      <c r="R3339">
        <v>24.86</v>
      </c>
      <c r="S3339">
        <v>0.14000000000000001</v>
      </c>
      <c r="T3339">
        <v>0</v>
      </c>
      <c r="U3339">
        <v>522</v>
      </c>
      <c r="V3339">
        <v>522</v>
      </c>
      <c r="W3339">
        <v>0</v>
      </c>
      <c r="X3339" t="s">
        <v>73</v>
      </c>
      <c r="Y3339">
        <v>121.4</v>
      </c>
      <c r="Z3339">
        <v>11.84</v>
      </c>
      <c r="AA3339" t="s">
        <v>69</v>
      </c>
      <c r="AE3339" t="s">
        <v>89</v>
      </c>
      <c r="AF3339" t="s">
        <v>190</v>
      </c>
      <c r="AG3339">
        <v>8929758003</v>
      </c>
      <c r="AK3339">
        <v>0</v>
      </c>
      <c r="AL3339">
        <v>0</v>
      </c>
      <c r="AM3339">
        <v>522</v>
      </c>
      <c r="AV3339">
        <v>497</v>
      </c>
      <c r="AW3339">
        <v>12.43</v>
      </c>
      <c r="AX3339">
        <v>497</v>
      </c>
      <c r="AY3339">
        <v>12.43</v>
      </c>
      <c r="AZ3339">
        <v>497</v>
      </c>
    </row>
    <row r="3340" spans="1:55" x14ac:dyDescent="0.25">
      <c r="A3340" t="s">
        <v>54</v>
      </c>
      <c r="B3340">
        <v>110027</v>
      </c>
      <c r="C3340" t="s">
        <v>55</v>
      </c>
      <c r="D3340" t="s">
        <v>56</v>
      </c>
      <c r="E3340" s="1">
        <v>45982</v>
      </c>
      <c r="F3340" t="s">
        <v>3892</v>
      </c>
      <c r="G3340" t="s">
        <v>67</v>
      </c>
      <c r="J3340" s="3">
        <v>45982.98333333333</v>
      </c>
      <c r="K3340" t="s">
        <v>5760</v>
      </c>
      <c r="L3340" t="s">
        <v>59</v>
      </c>
      <c r="M3340">
        <v>288</v>
      </c>
      <c r="N3340">
        <v>0</v>
      </c>
      <c r="O3340">
        <v>0</v>
      </c>
      <c r="P3340">
        <v>288</v>
      </c>
      <c r="Q3340">
        <v>0</v>
      </c>
      <c r="R3340">
        <v>14.4</v>
      </c>
      <c r="S3340">
        <v>-0.4</v>
      </c>
      <c r="T3340">
        <v>0</v>
      </c>
      <c r="U3340">
        <v>302</v>
      </c>
      <c r="V3340">
        <v>302</v>
      </c>
      <c r="W3340">
        <v>0</v>
      </c>
      <c r="X3340" t="s">
        <v>68</v>
      </c>
      <c r="Y3340">
        <v>56.44</v>
      </c>
      <c r="Z3340">
        <v>5</v>
      </c>
      <c r="AA3340" t="s">
        <v>74</v>
      </c>
      <c r="AB3340" t="s">
        <v>75</v>
      </c>
      <c r="AE3340" t="s">
        <v>89</v>
      </c>
      <c r="AF3340" t="s">
        <v>190</v>
      </c>
      <c r="AG3340">
        <v>8929758003</v>
      </c>
      <c r="AK3340">
        <v>0</v>
      </c>
      <c r="AL3340">
        <v>0</v>
      </c>
      <c r="AN3340">
        <v>302</v>
      </c>
      <c r="AV3340">
        <v>288</v>
      </c>
      <c r="AW3340">
        <v>7.2</v>
      </c>
      <c r="AX3340">
        <v>288</v>
      </c>
      <c r="AY3340">
        <v>7.2</v>
      </c>
      <c r="AZ3340">
        <v>288</v>
      </c>
    </row>
    <row r="3341" spans="1:55" x14ac:dyDescent="0.25">
      <c r="A3341" t="s">
        <v>54</v>
      </c>
      <c r="B3341">
        <v>110027</v>
      </c>
      <c r="C3341" t="s">
        <v>55</v>
      </c>
      <c r="D3341" t="s">
        <v>56</v>
      </c>
      <c r="E3341" s="1">
        <v>45982</v>
      </c>
      <c r="F3341" t="s">
        <v>3893</v>
      </c>
      <c r="G3341" t="s">
        <v>58</v>
      </c>
      <c r="H3341">
        <v>7504176246</v>
      </c>
      <c r="I3341">
        <v>18528960</v>
      </c>
      <c r="J3341" s="3">
        <v>45982.98333333333</v>
      </c>
      <c r="K3341" t="s">
        <v>5760</v>
      </c>
      <c r="L3341" t="s">
        <v>59</v>
      </c>
      <c r="M3341">
        <v>219</v>
      </c>
      <c r="N3341">
        <v>-100</v>
      </c>
      <c r="O3341">
        <v>0</v>
      </c>
      <c r="P3341">
        <v>119</v>
      </c>
      <c r="Q3341">
        <v>32</v>
      </c>
      <c r="R3341">
        <v>0</v>
      </c>
      <c r="S3341">
        <v>0</v>
      </c>
      <c r="T3341">
        <v>0</v>
      </c>
      <c r="U3341">
        <v>151</v>
      </c>
      <c r="V3341">
        <v>151</v>
      </c>
      <c r="W3341">
        <v>0</v>
      </c>
      <c r="X3341" t="s">
        <v>60</v>
      </c>
      <c r="Y3341">
        <v>41.94</v>
      </c>
      <c r="Z3341">
        <v>4.26</v>
      </c>
      <c r="AA3341" t="s">
        <v>61</v>
      </c>
      <c r="AB3341" t="s">
        <v>56</v>
      </c>
      <c r="AC3341">
        <v>6246</v>
      </c>
      <c r="AK3341">
        <v>32</v>
      </c>
      <c r="AL3341">
        <v>0</v>
      </c>
      <c r="AT3341">
        <v>151</v>
      </c>
      <c r="AZ3341">
        <v>119</v>
      </c>
      <c r="BC3341">
        <v>32</v>
      </c>
    </row>
    <row r="3342" spans="1:55" x14ac:dyDescent="0.25">
      <c r="A3342" t="s">
        <v>54</v>
      </c>
      <c r="B3342">
        <v>110027</v>
      </c>
      <c r="C3342" t="s">
        <v>55</v>
      </c>
      <c r="D3342" t="s">
        <v>56</v>
      </c>
      <c r="E3342" s="1">
        <v>45982</v>
      </c>
      <c r="F3342" t="s">
        <v>3894</v>
      </c>
      <c r="G3342" t="s">
        <v>63</v>
      </c>
      <c r="H3342" s="4">
        <v>222718000000000</v>
      </c>
      <c r="I3342">
        <v>29811</v>
      </c>
      <c r="J3342" s="3">
        <v>45982.98333333333</v>
      </c>
      <c r="K3342" t="s">
        <v>5760</v>
      </c>
      <c r="L3342" t="s">
        <v>59</v>
      </c>
      <c r="M3342">
        <v>478</v>
      </c>
      <c r="N3342">
        <v>-205</v>
      </c>
      <c r="O3342">
        <v>0</v>
      </c>
      <c r="P3342">
        <v>273</v>
      </c>
      <c r="Q3342">
        <v>32</v>
      </c>
      <c r="R3342">
        <v>0</v>
      </c>
      <c r="S3342">
        <v>0</v>
      </c>
      <c r="T3342">
        <v>0</v>
      </c>
      <c r="U3342">
        <v>305</v>
      </c>
      <c r="V3342">
        <v>305</v>
      </c>
      <c r="W3342">
        <v>0</v>
      </c>
      <c r="X3342" t="s">
        <v>64</v>
      </c>
      <c r="Y3342">
        <v>76.650000000000006</v>
      </c>
      <c r="Z3342">
        <v>6.72</v>
      </c>
      <c r="AA3342" t="s">
        <v>65</v>
      </c>
      <c r="AB3342" t="s">
        <v>56</v>
      </c>
      <c r="AC3342">
        <v>7776</v>
      </c>
      <c r="AK3342">
        <v>32</v>
      </c>
      <c r="AL3342">
        <v>0</v>
      </c>
      <c r="AS3342">
        <v>305</v>
      </c>
      <c r="AZ3342">
        <v>273</v>
      </c>
      <c r="BB3342">
        <v>32</v>
      </c>
    </row>
    <row r="3343" spans="1:55" x14ac:dyDescent="0.25">
      <c r="A3343" t="s">
        <v>54</v>
      </c>
      <c r="B3343">
        <v>110027</v>
      </c>
      <c r="C3343" t="s">
        <v>55</v>
      </c>
      <c r="D3343" t="s">
        <v>56</v>
      </c>
      <c r="E3343" s="1">
        <v>45982</v>
      </c>
      <c r="F3343" t="s">
        <v>3895</v>
      </c>
      <c r="G3343" t="s">
        <v>67</v>
      </c>
      <c r="J3343" s="3">
        <v>45982.98333333333</v>
      </c>
      <c r="K3343" t="s">
        <v>5760</v>
      </c>
      <c r="L3343" t="s">
        <v>59</v>
      </c>
      <c r="M3343">
        <v>199</v>
      </c>
      <c r="N3343">
        <v>0</v>
      </c>
      <c r="O3343">
        <v>0</v>
      </c>
      <c r="P3343">
        <v>199</v>
      </c>
      <c r="Q3343">
        <v>0</v>
      </c>
      <c r="R3343">
        <v>9.9600000000000009</v>
      </c>
      <c r="S3343">
        <v>0.04</v>
      </c>
      <c r="T3343">
        <v>0</v>
      </c>
      <c r="U3343">
        <v>209</v>
      </c>
      <c r="V3343">
        <v>209</v>
      </c>
      <c r="W3343">
        <v>0</v>
      </c>
      <c r="X3343" t="s">
        <v>109</v>
      </c>
      <c r="Y3343">
        <v>48.61</v>
      </c>
      <c r="Z3343">
        <v>2.56</v>
      </c>
      <c r="AA3343" t="s">
        <v>74</v>
      </c>
      <c r="AB3343" t="s">
        <v>75</v>
      </c>
      <c r="AE3343" t="s">
        <v>89</v>
      </c>
      <c r="AF3343" t="s">
        <v>190</v>
      </c>
      <c r="AG3343">
        <v>8929758003</v>
      </c>
      <c r="AK3343">
        <v>0</v>
      </c>
      <c r="AL3343">
        <v>0</v>
      </c>
      <c r="AM3343">
        <v>9</v>
      </c>
      <c r="AN3343">
        <v>200</v>
      </c>
      <c r="AV3343">
        <v>199</v>
      </c>
      <c r="AW3343">
        <v>4.9800000000000004</v>
      </c>
      <c r="AX3343">
        <v>199</v>
      </c>
      <c r="AY3343">
        <v>4.9800000000000004</v>
      </c>
      <c r="AZ3343">
        <v>199</v>
      </c>
    </row>
    <row r="3344" spans="1:55" x14ac:dyDescent="0.25">
      <c r="A3344" t="s">
        <v>54</v>
      </c>
      <c r="B3344">
        <v>110027</v>
      </c>
      <c r="C3344" t="s">
        <v>55</v>
      </c>
      <c r="D3344" t="s">
        <v>56</v>
      </c>
      <c r="E3344" s="1">
        <v>45982</v>
      </c>
      <c r="F3344" t="s">
        <v>3896</v>
      </c>
      <c r="G3344" t="s">
        <v>63</v>
      </c>
      <c r="H3344" s="4">
        <v>222718000000000</v>
      </c>
      <c r="I3344">
        <v>29811</v>
      </c>
      <c r="J3344" s="3">
        <v>45982.988194444442</v>
      </c>
      <c r="K3344" t="s">
        <v>5760</v>
      </c>
      <c r="L3344" t="s">
        <v>59</v>
      </c>
      <c r="M3344">
        <v>427</v>
      </c>
      <c r="N3344">
        <v>-93.75</v>
      </c>
      <c r="O3344">
        <v>0</v>
      </c>
      <c r="P3344">
        <v>333.25</v>
      </c>
      <c r="Q3344">
        <v>32</v>
      </c>
      <c r="R3344">
        <v>0</v>
      </c>
      <c r="S3344">
        <v>-0.25</v>
      </c>
      <c r="T3344">
        <v>0</v>
      </c>
      <c r="U3344">
        <v>365</v>
      </c>
      <c r="V3344">
        <v>365</v>
      </c>
      <c r="W3344">
        <v>0</v>
      </c>
      <c r="X3344" t="s">
        <v>64</v>
      </c>
      <c r="Y3344">
        <v>60.19</v>
      </c>
      <c r="Z3344">
        <v>5.27</v>
      </c>
      <c r="AA3344" t="s">
        <v>65</v>
      </c>
      <c r="AB3344" t="s">
        <v>56</v>
      </c>
      <c r="AC3344">
        <v>604</v>
      </c>
      <c r="AK3344">
        <v>32</v>
      </c>
      <c r="AL3344">
        <v>0</v>
      </c>
      <c r="AS3344">
        <v>365</v>
      </c>
      <c r="AZ3344">
        <v>333.25</v>
      </c>
      <c r="BB3344">
        <v>32</v>
      </c>
    </row>
    <row r="3345" spans="1:55" x14ac:dyDescent="0.25">
      <c r="A3345" t="s">
        <v>54</v>
      </c>
      <c r="B3345">
        <v>110027</v>
      </c>
      <c r="C3345" t="s">
        <v>55</v>
      </c>
      <c r="D3345" t="s">
        <v>56</v>
      </c>
      <c r="E3345" s="1">
        <v>45982</v>
      </c>
      <c r="F3345" t="s">
        <v>3897</v>
      </c>
      <c r="G3345" t="s">
        <v>63</v>
      </c>
      <c r="H3345" s="4">
        <v>222718000000000</v>
      </c>
      <c r="I3345">
        <v>29811</v>
      </c>
      <c r="J3345" s="3">
        <v>45982.988888888889</v>
      </c>
      <c r="K3345" t="s">
        <v>5760</v>
      </c>
      <c r="L3345" t="s">
        <v>59</v>
      </c>
      <c r="M3345">
        <v>428</v>
      </c>
      <c r="N3345">
        <v>-195</v>
      </c>
      <c r="O3345">
        <v>0</v>
      </c>
      <c r="P3345">
        <v>233</v>
      </c>
      <c r="Q3345">
        <v>32</v>
      </c>
      <c r="R3345">
        <v>0</v>
      </c>
      <c r="S3345">
        <v>0</v>
      </c>
      <c r="T3345">
        <v>0</v>
      </c>
      <c r="U3345">
        <v>265</v>
      </c>
      <c r="V3345">
        <v>265</v>
      </c>
      <c r="W3345">
        <v>0</v>
      </c>
      <c r="X3345" t="s">
        <v>64</v>
      </c>
      <c r="Y3345">
        <v>69.260000000000005</v>
      </c>
      <c r="Z3345">
        <v>6.72</v>
      </c>
      <c r="AA3345" t="s">
        <v>65</v>
      </c>
      <c r="AB3345" t="s">
        <v>56</v>
      </c>
      <c r="AC3345">
        <v>3205</v>
      </c>
      <c r="AK3345">
        <v>32</v>
      </c>
      <c r="AL3345">
        <v>0</v>
      </c>
      <c r="AS3345">
        <v>265</v>
      </c>
      <c r="AZ3345">
        <v>233</v>
      </c>
      <c r="BB3345">
        <v>32</v>
      </c>
    </row>
    <row r="3346" spans="1:55" x14ac:dyDescent="0.25">
      <c r="A3346" t="s">
        <v>54</v>
      </c>
      <c r="B3346">
        <v>110027</v>
      </c>
      <c r="C3346" t="s">
        <v>55</v>
      </c>
      <c r="D3346" t="s">
        <v>56</v>
      </c>
      <c r="E3346" s="1">
        <v>45982</v>
      </c>
      <c r="F3346" t="s">
        <v>3898</v>
      </c>
      <c r="G3346" t="s">
        <v>58</v>
      </c>
      <c r="H3346">
        <v>7506718614</v>
      </c>
      <c r="I3346">
        <v>18528960</v>
      </c>
      <c r="J3346" s="3">
        <v>45982.989583333336</v>
      </c>
      <c r="K3346" t="s">
        <v>5760</v>
      </c>
      <c r="L3346" t="s">
        <v>59</v>
      </c>
      <c r="M3346">
        <v>648</v>
      </c>
      <c r="N3346">
        <v>-249.5</v>
      </c>
      <c r="O3346">
        <v>0</v>
      </c>
      <c r="P3346">
        <v>398.5</v>
      </c>
      <c r="Q3346">
        <v>32</v>
      </c>
      <c r="R3346">
        <v>0</v>
      </c>
      <c r="S3346">
        <v>0</v>
      </c>
      <c r="T3346">
        <v>0</v>
      </c>
      <c r="U3346">
        <v>430.5</v>
      </c>
      <c r="V3346">
        <v>430.5</v>
      </c>
      <c r="W3346">
        <v>0</v>
      </c>
      <c r="X3346" t="s">
        <v>60</v>
      </c>
      <c r="Y3346">
        <v>123.8</v>
      </c>
      <c r="Z3346">
        <v>18.27</v>
      </c>
      <c r="AA3346" t="s">
        <v>61</v>
      </c>
      <c r="AB3346" t="s">
        <v>56</v>
      </c>
      <c r="AC3346">
        <v>8614</v>
      </c>
      <c r="AK3346">
        <v>32</v>
      </c>
      <c r="AL3346">
        <v>0</v>
      </c>
      <c r="AT3346">
        <v>430.5</v>
      </c>
      <c r="AZ3346">
        <v>398.5</v>
      </c>
      <c r="BC3346">
        <v>32</v>
      </c>
    </row>
    <row r="3347" spans="1:55" x14ac:dyDescent="0.25">
      <c r="A3347" t="s">
        <v>54</v>
      </c>
      <c r="B3347">
        <v>110027</v>
      </c>
      <c r="C3347" t="s">
        <v>55</v>
      </c>
      <c r="D3347" t="s">
        <v>56</v>
      </c>
      <c r="E3347" s="1">
        <v>45982</v>
      </c>
      <c r="F3347" t="s">
        <v>3899</v>
      </c>
      <c r="G3347" t="s">
        <v>67</v>
      </c>
      <c r="J3347" s="3">
        <v>45982.993055555555</v>
      </c>
      <c r="K3347" t="s">
        <v>5760</v>
      </c>
      <c r="L3347" t="s">
        <v>59</v>
      </c>
      <c r="M3347">
        <v>705</v>
      </c>
      <c r="N3347">
        <v>0</v>
      </c>
      <c r="O3347">
        <v>0</v>
      </c>
      <c r="P3347">
        <v>705</v>
      </c>
      <c r="Q3347">
        <v>0</v>
      </c>
      <c r="R3347">
        <v>35.26</v>
      </c>
      <c r="S3347">
        <v>-0.26</v>
      </c>
      <c r="T3347">
        <v>0</v>
      </c>
      <c r="U3347">
        <v>740</v>
      </c>
      <c r="V3347">
        <v>740</v>
      </c>
      <c r="W3347">
        <v>0</v>
      </c>
      <c r="X3347" t="s">
        <v>466</v>
      </c>
      <c r="Y3347">
        <v>184.97</v>
      </c>
      <c r="Z3347">
        <v>15.86</v>
      </c>
      <c r="AA3347" t="s">
        <v>69</v>
      </c>
      <c r="AE3347" t="s">
        <v>3900</v>
      </c>
      <c r="AF3347" t="s">
        <v>3901</v>
      </c>
      <c r="AG3347">
        <v>9999092288</v>
      </c>
      <c r="AK3347">
        <v>0</v>
      </c>
      <c r="AL3347">
        <v>0</v>
      </c>
      <c r="AM3347">
        <v>640</v>
      </c>
      <c r="AN3347">
        <v>100</v>
      </c>
      <c r="AV3347">
        <v>705</v>
      </c>
      <c r="AW3347">
        <v>17.63</v>
      </c>
      <c r="AX3347">
        <v>705</v>
      </c>
      <c r="AY3347">
        <v>17.63</v>
      </c>
      <c r="AZ3347">
        <v>705</v>
      </c>
    </row>
    <row r="3348" spans="1:55" x14ac:dyDescent="0.25">
      <c r="A3348" t="s">
        <v>54</v>
      </c>
      <c r="B3348">
        <v>110027</v>
      </c>
      <c r="C3348" t="s">
        <v>55</v>
      </c>
      <c r="D3348" t="s">
        <v>56</v>
      </c>
      <c r="E3348" s="1">
        <v>45982</v>
      </c>
      <c r="F3348" t="s">
        <v>3902</v>
      </c>
      <c r="G3348" t="s">
        <v>67</v>
      </c>
      <c r="J3348" s="3">
        <v>45982.993055555555</v>
      </c>
      <c r="K3348" t="s">
        <v>5760</v>
      </c>
      <c r="L3348" t="s">
        <v>59</v>
      </c>
      <c r="M3348">
        <v>438</v>
      </c>
      <c r="N3348">
        <v>0</v>
      </c>
      <c r="O3348">
        <v>0</v>
      </c>
      <c r="P3348">
        <v>438</v>
      </c>
      <c r="Q3348">
        <v>0</v>
      </c>
      <c r="R3348">
        <v>21.9</v>
      </c>
      <c r="S3348">
        <v>0.1</v>
      </c>
      <c r="T3348">
        <v>0</v>
      </c>
      <c r="U3348">
        <v>460</v>
      </c>
      <c r="V3348">
        <v>460</v>
      </c>
      <c r="W3348">
        <v>0</v>
      </c>
      <c r="X3348" t="s">
        <v>68</v>
      </c>
      <c r="Y3348">
        <v>84.85</v>
      </c>
      <c r="Z3348">
        <v>9.98</v>
      </c>
      <c r="AA3348" t="s">
        <v>69</v>
      </c>
      <c r="AE3348" t="s">
        <v>3903</v>
      </c>
      <c r="AF3348" t="s">
        <v>3904</v>
      </c>
      <c r="AG3348">
        <v>8800562509</v>
      </c>
      <c r="AK3348">
        <v>0</v>
      </c>
      <c r="AL3348">
        <v>0</v>
      </c>
      <c r="AN3348">
        <v>460</v>
      </c>
      <c r="AV3348">
        <v>438</v>
      </c>
      <c r="AW3348">
        <v>10.95</v>
      </c>
      <c r="AX3348">
        <v>438</v>
      </c>
      <c r="AY3348">
        <v>10.95</v>
      </c>
      <c r="AZ3348">
        <v>438</v>
      </c>
    </row>
    <row r="3349" spans="1:55" x14ac:dyDescent="0.25">
      <c r="A3349" t="s">
        <v>54</v>
      </c>
      <c r="B3349">
        <v>110027</v>
      </c>
      <c r="C3349" t="s">
        <v>55</v>
      </c>
      <c r="D3349" t="s">
        <v>56</v>
      </c>
      <c r="E3349" s="1">
        <v>45982</v>
      </c>
      <c r="F3349" t="s">
        <v>3905</v>
      </c>
      <c r="G3349" t="s">
        <v>63</v>
      </c>
      <c r="H3349" s="4">
        <v>222719000000000</v>
      </c>
      <c r="I3349">
        <v>29811</v>
      </c>
      <c r="J3349" s="3">
        <v>45982.994444444441</v>
      </c>
      <c r="K3349" t="s">
        <v>5760</v>
      </c>
      <c r="L3349" t="s">
        <v>59</v>
      </c>
      <c r="M3349">
        <v>786</v>
      </c>
      <c r="N3349">
        <v>-249.99</v>
      </c>
      <c r="O3349">
        <v>0</v>
      </c>
      <c r="P3349">
        <v>536.01</v>
      </c>
      <c r="Q3349">
        <v>32</v>
      </c>
      <c r="R3349">
        <v>0</v>
      </c>
      <c r="S3349">
        <v>-0.01</v>
      </c>
      <c r="T3349">
        <v>0</v>
      </c>
      <c r="U3349">
        <v>568</v>
      </c>
      <c r="V3349">
        <v>568</v>
      </c>
      <c r="W3349">
        <v>0</v>
      </c>
      <c r="X3349" t="s">
        <v>64</v>
      </c>
      <c r="Y3349">
        <v>134.07</v>
      </c>
      <c r="Z3349">
        <v>8.3699999999999992</v>
      </c>
      <c r="AA3349" t="s">
        <v>65</v>
      </c>
      <c r="AB3349" t="s">
        <v>56</v>
      </c>
      <c r="AC3349">
        <v>6807</v>
      </c>
      <c r="AK3349">
        <v>32</v>
      </c>
      <c r="AL3349">
        <v>0</v>
      </c>
      <c r="AS3349">
        <v>568</v>
      </c>
      <c r="AZ3349">
        <v>536.01</v>
      </c>
      <c r="BB3349">
        <v>32</v>
      </c>
    </row>
    <row r="3350" spans="1:55" x14ac:dyDescent="0.25">
      <c r="A3350" t="s">
        <v>54</v>
      </c>
      <c r="B3350">
        <v>110027</v>
      </c>
      <c r="C3350" t="s">
        <v>55</v>
      </c>
      <c r="D3350" t="s">
        <v>56</v>
      </c>
      <c r="E3350" s="1">
        <v>45982</v>
      </c>
      <c r="F3350" t="s">
        <v>3906</v>
      </c>
      <c r="G3350" t="s">
        <v>67</v>
      </c>
      <c r="J3350" s="3">
        <v>45983.004166666666</v>
      </c>
      <c r="K3350" t="s">
        <v>5760</v>
      </c>
      <c r="L3350" t="s">
        <v>59</v>
      </c>
      <c r="M3350">
        <v>159</v>
      </c>
      <c r="N3350">
        <v>0</v>
      </c>
      <c r="O3350">
        <v>0</v>
      </c>
      <c r="P3350">
        <v>159</v>
      </c>
      <c r="Q3350">
        <v>0</v>
      </c>
      <c r="R3350">
        <v>7.96</v>
      </c>
      <c r="S3350">
        <v>0.04</v>
      </c>
      <c r="T3350">
        <v>0</v>
      </c>
      <c r="U3350">
        <v>167</v>
      </c>
      <c r="V3350">
        <v>167</v>
      </c>
      <c r="W3350">
        <v>0</v>
      </c>
      <c r="X3350" t="s">
        <v>73</v>
      </c>
      <c r="Y3350">
        <v>29.83</v>
      </c>
      <c r="Z3350">
        <v>5.53</v>
      </c>
      <c r="AA3350" t="s">
        <v>69</v>
      </c>
      <c r="AE3350" t="s">
        <v>89</v>
      </c>
      <c r="AF3350" t="s">
        <v>190</v>
      </c>
      <c r="AG3350">
        <v>8929758003</v>
      </c>
      <c r="AK3350">
        <v>0</v>
      </c>
      <c r="AL3350">
        <v>0</v>
      </c>
      <c r="AM3350">
        <v>167</v>
      </c>
      <c r="AV3350">
        <v>159</v>
      </c>
      <c r="AW3350">
        <v>3.98</v>
      </c>
      <c r="AX3350">
        <v>159</v>
      </c>
      <c r="AY3350">
        <v>3.98</v>
      </c>
      <c r="AZ3350">
        <v>159</v>
      </c>
    </row>
    <row r="3351" spans="1:55" x14ac:dyDescent="0.25">
      <c r="A3351" t="s">
        <v>54</v>
      </c>
      <c r="B3351">
        <v>110027</v>
      </c>
      <c r="C3351" t="s">
        <v>55</v>
      </c>
      <c r="D3351" t="s">
        <v>56</v>
      </c>
      <c r="E3351" s="1">
        <v>45982</v>
      </c>
      <c r="F3351" t="s">
        <v>3907</v>
      </c>
      <c r="G3351" t="s">
        <v>139</v>
      </c>
      <c r="H3351">
        <v>286585087</v>
      </c>
      <c r="J3351" s="3">
        <v>45983.008333333331</v>
      </c>
      <c r="K3351" t="s">
        <v>5760</v>
      </c>
      <c r="L3351" t="s">
        <v>59</v>
      </c>
      <c r="M3351">
        <v>275</v>
      </c>
      <c r="N3351">
        <v>-100</v>
      </c>
      <c r="O3351">
        <v>0</v>
      </c>
      <c r="P3351">
        <v>175</v>
      </c>
      <c r="Q3351">
        <v>0</v>
      </c>
      <c r="R3351">
        <v>0</v>
      </c>
      <c r="S3351">
        <v>0</v>
      </c>
      <c r="T3351">
        <v>0</v>
      </c>
      <c r="U3351">
        <v>175</v>
      </c>
      <c r="V3351">
        <v>175</v>
      </c>
      <c r="W3351">
        <v>0</v>
      </c>
      <c r="X3351" t="s">
        <v>139</v>
      </c>
      <c r="Y3351">
        <v>56.18</v>
      </c>
      <c r="Z3351">
        <v>5.88</v>
      </c>
      <c r="AA3351" t="s">
        <v>140</v>
      </c>
      <c r="AC3351">
        <v>5087</v>
      </c>
      <c r="AE3351" t="s">
        <v>3908</v>
      </c>
      <c r="AF3351" t="s">
        <v>3909</v>
      </c>
      <c r="AG3351">
        <v>9711054716</v>
      </c>
      <c r="AI3351" t="s">
        <v>143</v>
      </c>
      <c r="AK3351">
        <v>0</v>
      </c>
      <c r="AL3351">
        <v>0</v>
      </c>
      <c r="AP3351">
        <v>175</v>
      </c>
      <c r="AZ3351">
        <v>175</v>
      </c>
    </row>
    <row r="3352" spans="1:55" x14ac:dyDescent="0.25">
      <c r="A3352" t="s">
        <v>54</v>
      </c>
      <c r="B3352">
        <v>110027</v>
      </c>
      <c r="C3352" t="s">
        <v>55</v>
      </c>
      <c r="D3352" t="s">
        <v>56</v>
      </c>
      <c r="E3352" s="1">
        <v>45982</v>
      </c>
      <c r="F3352" t="s">
        <v>3910</v>
      </c>
      <c r="G3352" t="s">
        <v>63</v>
      </c>
      <c r="H3352" s="4">
        <v>222720000000000</v>
      </c>
      <c r="I3352">
        <v>29811</v>
      </c>
      <c r="J3352" s="3">
        <v>45983.011111111111</v>
      </c>
      <c r="K3352" t="s">
        <v>5760</v>
      </c>
      <c r="L3352" t="s">
        <v>59</v>
      </c>
      <c r="M3352">
        <v>428</v>
      </c>
      <c r="N3352">
        <v>-175</v>
      </c>
      <c r="O3352">
        <v>0</v>
      </c>
      <c r="P3352">
        <v>253</v>
      </c>
      <c r="Q3352">
        <v>32</v>
      </c>
      <c r="R3352">
        <v>0</v>
      </c>
      <c r="S3352">
        <v>0</v>
      </c>
      <c r="T3352">
        <v>0</v>
      </c>
      <c r="U3352">
        <v>285</v>
      </c>
      <c r="V3352">
        <v>285</v>
      </c>
      <c r="W3352">
        <v>0</v>
      </c>
      <c r="X3352" t="s">
        <v>64</v>
      </c>
      <c r="Y3352">
        <v>69.260000000000005</v>
      </c>
      <c r="Z3352">
        <v>6.72</v>
      </c>
      <c r="AA3352" t="s">
        <v>65</v>
      </c>
      <c r="AB3352" t="s">
        <v>56</v>
      </c>
      <c r="AC3352">
        <v>5377</v>
      </c>
      <c r="AK3352">
        <v>32</v>
      </c>
      <c r="AL3352">
        <v>0</v>
      </c>
      <c r="AS3352">
        <v>285</v>
      </c>
      <c r="AZ3352">
        <v>253</v>
      </c>
      <c r="BB3352">
        <v>32</v>
      </c>
    </row>
    <row r="3353" spans="1:55" x14ac:dyDescent="0.25">
      <c r="A3353" t="s">
        <v>54</v>
      </c>
      <c r="B3353">
        <v>110027</v>
      </c>
      <c r="C3353" t="s">
        <v>55</v>
      </c>
      <c r="D3353" t="s">
        <v>56</v>
      </c>
      <c r="E3353" s="1">
        <v>45982</v>
      </c>
      <c r="F3353" t="s">
        <v>3911</v>
      </c>
      <c r="G3353" t="s">
        <v>58</v>
      </c>
      <c r="H3353">
        <v>7501878251</v>
      </c>
      <c r="I3353">
        <v>18528960</v>
      </c>
      <c r="J3353" s="3">
        <v>45983.01458333333</v>
      </c>
      <c r="K3353" t="s">
        <v>5760</v>
      </c>
      <c r="L3353" t="s">
        <v>59</v>
      </c>
      <c r="M3353">
        <v>289</v>
      </c>
      <c r="N3353">
        <v>-75</v>
      </c>
      <c r="O3353">
        <v>0</v>
      </c>
      <c r="P3353">
        <v>214</v>
      </c>
      <c r="Q3353">
        <v>32</v>
      </c>
      <c r="R3353">
        <v>0</v>
      </c>
      <c r="S3353">
        <v>0</v>
      </c>
      <c r="T3353">
        <v>0</v>
      </c>
      <c r="U3353">
        <v>246</v>
      </c>
      <c r="V3353">
        <v>246</v>
      </c>
      <c r="W3353">
        <v>0</v>
      </c>
      <c r="X3353" t="s">
        <v>60</v>
      </c>
      <c r="Y3353">
        <v>59.37</v>
      </c>
      <c r="Z3353">
        <v>4.99</v>
      </c>
      <c r="AA3353" t="s">
        <v>61</v>
      </c>
      <c r="AB3353" t="s">
        <v>56</v>
      </c>
      <c r="AC3353">
        <v>8251</v>
      </c>
      <c r="AK3353">
        <v>32</v>
      </c>
      <c r="AL3353">
        <v>0</v>
      </c>
      <c r="AT3353">
        <v>246</v>
      </c>
      <c r="AZ3353">
        <v>214</v>
      </c>
      <c r="BC3353">
        <v>32</v>
      </c>
    </row>
    <row r="3354" spans="1:55" x14ac:dyDescent="0.25">
      <c r="A3354" t="s">
        <v>54</v>
      </c>
      <c r="B3354">
        <v>110027</v>
      </c>
      <c r="C3354" t="s">
        <v>55</v>
      </c>
      <c r="D3354" t="s">
        <v>56</v>
      </c>
      <c r="E3354" s="1">
        <v>45982</v>
      </c>
      <c r="F3354" t="s">
        <v>3912</v>
      </c>
      <c r="G3354" t="s">
        <v>58</v>
      </c>
      <c r="H3354">
        <v>7503865920</v>
      </c>
      <c r="I3354">
        <v>18528960</v>
      </c>
      <c r="J3354" s="3">
        <v>45983.01458333333</v>
      </c>
      <c r="K3354" t="s">
        <v>5760</v>
      </c>
      <c r="L3354" t="s">
        <v>59</v>
      </c>
      <c r="M3354">
        <v>229</v>
      </c>
      <c r="N3354">
        <v>-100</v>
      </c>
      <c r="O3354">
        <v>0</v>
      </c>
      <c r="P3354">
        <v>129</v>
      </c>
      <c r="Q3354">
        <v>32</v>
      </c>
      <c r="R3354">
        <v>0</v>
      </c>
      <c r="S3354">
        <v>0</v>
      </c>
      <c r="T3354">
        <v>0</v>
      </c>
      <c r="U3354">
        <v>161</v>
      </c>
      <c r="V3354">
        <v>161</v>
      </c>
      <c r="W3354">
        <v>0</v>
      </c>
      <c r="X3354" t="s">
        <v>60</v>
      </c>
      <c r="Y3354">
        <v>47.31</v>
      </c>
      <c r="Z3354">
        <v>4.99</v>
      </c>
      <c r="AA3354" t="s">
        <v>61</v>
      </c>
      <c r="AB3354" t="s">
        <v>56</v>
      </c>
      <c r="AC3354">
        <v>5920</v>
      </c>
      <c r="AK3354">
        <v>32</v>
      </c>
      <c r="AL3354">
        <v>0</v>
      </c>
      <c r="AT3354">
        <v>161</v>
      </c>
      <c r="AZ3354">
        <v>129</v>
      </c>
      <c r="BC3354">
        <v>32</v>
      </c>
    </row>
    <row r="3355" spans="1:55" x14ac:dyDescent="0.25">
      <c r="A3355" t="s">
        <v>54</v>
      </c>
      <c r="B3355">
        <v>110027</v>
      </c>
      <c r="C3355" t="s">
        <v>55</v>
      </c>
      <c r="D3355" t="s">
        <v>56</v>
      </c>
      <c r="E3355" s="1">
        <v>45982</v>
      </c>
      <c r="F3355" t="s">
        <v>3913</v>
      </c>
      <c r="G3355" t="s">
        <v>58</v>
      </c>
      <c r="H3355">
        <v>7504551570</v>
      </c>
      <c r="I3355">
        <v>18528960</v>
      </c>
      <c r="J3355" s="3">
        <v>45983.015277777777</v>
      </c>
      <c r="K3355" t="s">
        <v>5760</v>
      </c>
      <c r="L3355" t="s">
        <v>59</v>
      </c>
      <c r="M3355">
        <v>323.29000000000002</v>
      </c>
      <c r="N3355">
        <v>-100</v>
      </c>
      <c r="O3355">
        <v>0</v>
      </c>
      <c r="P3355">
        <v>223.29</v>
      </c>
      <c r="Q3355">
        <v>32</v>
      </c>
      <c r="R3355">
        <v>0</v>
      </c>
      <c r="S3355">
        <v>0</v>
      </c>
      <c r="T3355">
        <v>0</v>
      </c>
      <c r="U3355">
        <v>255.29</v>
      </c>
      <c r="V3355">
        <v>255.29</v>
      </c>
      <c r="W3355">
        <v>0</v>
      </c>
      <c r="X3355" t="s">
        <v>60</v>
      </c>
      <c r="Y3355">
        <v>71.31</v>
      </c>
      <c r="Z3355">
        <v>5.67</v>
      </c>
      <c r="AA3355" t="s">
        <v>61</v>
      </c>
      <c r="AB3355" t="s">
        <v>56</v>
      </c>
      <c r="AC3355">
        <v>1570</v>
      </c>
      <c r="AK3355">
        <v>32</v>
      </c>
      <c r="AL3355">
        <v>0</v>
      </c>
      <c r="AT3355">
        <v>255.29</v>
      </c>
      <c r="AZ3355">
        <v>223.29</v>
      </c>
      <c r="BC3355">
        <v>32</v>
      </c>
    </row>
    <row r="3356" spans="1:55" x14ac:dyDescent="0.25">
      <c r="A3356" t="s">
        <v>54</v>
      </c>
      <c r="B3356">
        <v>110027</v>
      </c>
      <c r="C3356" t="s">
        <v>55</v>
      </c>
      <c r="D3356" t="s">
        <v>56</v>
      </c>
      <c r="E3356" s="1">
        <v>45982</v>
      </c>
      <c r="F3356" t="s">
        <v>3914</v>
      </c>
      <c r="G3356" t="s">
        <v>67</v>
      </c>
      <c r="J3356" s="3">
        <v>45983.015972222223</v>
      </c>
      <c r="K3356" t="s">
        <v>5760</v>
      </c>
      <c r="L3356" t="s">
        <v>59</v>
      </c>
      <c r="M3356">
        <v>368</v>
      </c>
      <c r="N3356">
        <v>0</v>
      </c>
      <c r="O3356">
        <v>0</v>
      </c>
      <c r="P3356">
        <v>368</v>
      </c>
      <c r="Q3356">
        <v>0</v>
      </c>
      <c r="R3356">
        <v>18.399999999999999</v>
      </c>
      <c r="S3356">
        <v>-0.4</v>
      </c>
      <c r="T3356">
        <v>0</v>
      </c>
      <c r="U3356">
        <v>386</v>
      </c>
      <c r="V3356">
        <v>386</v>
      </c>
      <c r="W3356">
        <v>0</v>
      </c>
      <c r="X3356" t="s">
        <v>68</v>
      </c>
      <c r="Y3356">
        <v>71.680000000000007</v>
      </c>
      <c r="Z3356">
        <v>9.75</v>
      </c>
      <c r="AA3356" t="s">
        <v>69</v>
      </c>
      <c r="AE3356" t="s">
        <v>89</v>
      </c>
      <c r="AF3356" t="s">
        <v>190</v>
      </c>
      <c r="AG3356">
        <v>8929758003</v>
      </c>
      <c r="AK3356">
        <v>0</v>
      </c>
      <c r="AL3356">
        <v>0</v>
      </c>
      <c r="AN3356">
        <v>386</v>
      </c>
      <c r="AV3356">
        <v>368</v>
      </c>
      <c r="AW3356">
        <v>9.1999999999999993</v>
      </c>
      <c r="AX3356">
        <v>368</v>
      </c>
      <c r="AY3356">
        <v>9.1999999999999993</v>
      </c>
      <c r="AZ3356">
        <v>368</v>
      </c>
    </row>
    <row r="3357" spans="1:55" x14ac:dyDescent="0.25">
      <c r="A3357" t="s">
        <v>54</v>
      </c>
      <c r="B3357">
        <v>110027</v>
      </c>
      <c r="C3357" t="s">
        <v>55</v>
      </c>
      <c r="D3357" t="s">
        <v>56</v>
      </c>
      <c r="E3357" s="1">
        <v>45982</v>
      </c>
      <c r="F3357" t="s">
        <v>3915</v>
      </c>
      <c r="G3357" t="s">
        <v>63</v>
      </c>
      <c r="H3357" s="4">
        <v>222721000000000</v>
      </c>
      <c r="I3357">
        <v>29811</v>
      </c>
      <c r="J3357" s="3">
        <v>45983.019444444442</v>
      </c>
      <c r="K3357" t="s">
        <v>5760</v>
      </c>
      <c r="L3357" t="s">
        <v>59</v>
      </c>
      <c r="M3357">
        <v>428</v>
      </c>
      <c r="N3357">
        <v>-93.74</v>
      </c>
      <c r="O3357">
        <v>0</v>
      </c>
      <c r="P3357">
        <v>334.26</v>
      </c>
      <c r="Q3357">
        <v>32</v>
      </c>
      <c r="R3357">
        <v>0</v>
      </c>
      <c r="S3357">
        <v>-0.26</v>
      </c>
      <c r="T3357">
        <v>0</v>
      </c>
      <c r="U3357">
        <v>366</v>
      </c>
      <c r="V3357">
        <v>366</v>
      </c>
      <c r="W3357">
        <v>0</v>
      </c>
      <c r="X3357" t="s">
        <v>64</v>
      </c>
      <c r="Y3357">
        <v>78.44</v>
      </c>
      <c r="Z3357">
        <v>10.29</v>
      </c>
      <c r="AA3357" t="s">
        <v>65</v>
      </c>
      <c r="AB3357" t="s">
        <v>56</v>
      </c>
      <c r="AC3357">
        <v>4526</v>
      </c>
      <c r="AK3357">
        <v>32</v>
      </c>
      <c r="AL3357">
        <v>0</v>
      </c>
      <c r="AS3357">
        <v>366</v>
      </c>
      <c r="AZ3357">
        <v>334.26</v>
      </c>
      <c r="BB3357">
        <v>32</v>
      </c>
    </row>
    <row r="3358" spans="1:55" x14ac:dyDescent="0.25">
      <c r="A3358" t="s">
        <v>54</v>
      </c>
      <c r="B3358">
        <v>110027</v>
      </c>
      <c r="C3358" t="s">
        <v>55</v>
      </c>
      <c r="D3358" t="s">
        <v>56</v>
      </c>
      <c r="E3358" s="1">
        <v>45982</v>
      </c>
      <c r="F3358" t="s">
        <v>3916</v>
      </c>
      <c r="G3358" t="s">
        <v>139</v>
      </c>
      <c r="H3358">
        <v>286586867</v>
      </c>
      <c r="J3358" s="3">
        <v>45983.020138888889</v>
      </c>
      <c r="K3358" t="s">
        <v>5760</v>
      </c>
      <c r="L3358" t="s">
        <v>59</v>
      </c>
      <c r="M3358">
        <v>385</v>
      </c>
      <c r="N3358">
        <v>-100</v>
      </c>
      <c r="O3358">
        <v>0</v>
      </c>
      <c r="P3358">
        <v>285</v>
      </c>
      <c r="Q3358">
        <v>0</v>
      </c>
      <c r="R3358">
        <v>0</v>
      </c>
      <c r="S3358">
        <v>0</v>
      </c>
      <c r="T3358">
        <v>0</v>
      </c>
      <c r="U3358">
        <v>285</v>
      </c>
      <c r="V3358">
        <v>285</v>
      </c>
      <c r="W3358">
        <v>0</v>
      </c>
      <c r="X3358" t="s">
        <v>139</v>
      </c>
      <c r="Y3358">
        <v>69.02</v>
      </c>
      <c r="Z3358">
        <v>9.8000000000000007</v>
      </c>
      <c r="AA3358" t="s">
        <v>140</v>
      </c>
      <c r="AC3358">
        <v>6867</v>
      </c>
      <c r="AE3358" t="s">
        <v>3503</v>
      </c>
      <c r="AF3358" t="s">
        <v>3504</v>
      </c>
      <c r="AG3358">
        <v>7827704549</v>
      </c>
      <c r="AI3358" t="s">
        <v>143</v>
      </c>
      <c r="AK3358">
        <v>0</v>
      </c>
      <c r="AL3358">
        <v>0</v>
      </c>
      <c r="AP3358">
        <v>285</v>
      </c>
      <c r="AZ3358">
        <v>285</v>
      </c>
    </row>
    <row r="3359" spans="1:55" x14ac:dyDescent="0.25">
      <c r="A3359" t="s">
        <v>54</v>
      </c>
      <c r="B3359">
        <v>110027</v>
      </c>
      <c r="C3359" t="s">
        <v>55</v>
      </c>
      <c r="D3359" t="s">
        <v>56</v>
      </c>
      <c r="E3359" s="1">
        <v>45982</v>
      </c>
      <c r="F3359" t="s">
        <v>3917</v>
      </c>
      <c r="G3359" t="s">
        <v>63</v>
      </c>
      <c r="H3359" s="4">
        <v>222721000000000</v>
      </c>
      <c r="I3359">
        <v>29811</v>
      </c>
      <c r="J3359" s="3">
        <v>45983.021527777775</v>
      </c>
      <c r="K3359" t="s">
        <v>5760</v>
      </c>
      <c r="L3359" t="s">
        <v>59</v>
      </c>
      <c r="M3359">
        <v>299</v>
      </c>
      <c r="N3359">
        <v>-93.75</v>
      </c>
      <c r="O3359">
        <v>0</v>
      </c>
      <c r="P3359">
        <v>205.25</v>
      </c>
      <c r="Q3359">
        <v>32</v>
      </c>
      <c r="R3359">
        <v>0</v>
      </c>
      <c r="S3359">
        <v>-0.25</v>
      </c>
      <c r="T3359">
        <v>0</v>
      </c>
      <c r="U3359">
        <v>237</v>
      </c>
      <c r="V3359">
        <v>237</v>
      </c>
      <c r="W3359">
        <v>0</v>
      </c>
      <c r="X3359" t="s">
        <v>64</v>
      </c>
      <c r="Y3359">
        <v>46.41</v>
      </c>
      <c r="Z3359">
        <v>11.77</v>
      </c>
      <c r="AA3359" t="s">
        <v>65</v>
      </c>
      <c r="AB3359" t="s">
        <v>56</v>
      </c>
      <c r="AC3359">
        <v>4437</v>
      </c>
      <c r="AK3359">
        <v>32</v>
      </c>
      <c r="AL3359">
        <v>0</v>
      </c>
      <c r="AS3359">
        <v>237</v>
      </c>
      <c r="AZ3359">
        <v>205.25</v>
      </c>
      <c r="BB3359">
        <v>32</v>
      </c>
    </row>
    <row r="3360" spans="1:55" x14ac:dyDescent="0.25">
      <c r="A3360" t="s">
        <v>54</v>
      </c>
      <c r="B3360">
        <v>110027</v>
      </c>
      <c r="C3360" t="s">
        <v>55</v>
      </c>
      <c r="D3360" t="s">
        <v>56</v>
      </c>
      <c r="E3360" s="1">
        <v>45982</v>
      </c>
      <c r="F3360" t="s">
        <v>3918</v>
      </c>
      <c r="G3360" t="s">
        <v>63</v>
      </c>
      <c r="H3360" s="4">
        <v>222721000000000</v>
      </c>
      <c r="I3360">
        <v>29811</v>
      </c>
      <c r="J3360" s="3">
        <v>45983.022916666669</v>
      </c>
      <c r="K3360" t="s">
        <v>5760</v>
      </c>
      <c r="L3360" t="s">
        <v>59</v>
      </c>
      <c r="M3360">
        <v>383.66</v>
      </c>
      <c r="N3360">
        <v>-129.99</v>
      </c>
      <c r="O3360">
        <v>0</v>
      </c>
      <c r="P3360">
        <v>253.67</v>
      </c>
      <c r="Q3360">
        <v>32</v>
      </c>
      <c r="R3360">
        <v>0</v>
      </c>
      <c r="S3360">
        <v>0.33</v>
      </c>
      <c r="T3360">
        <v>0</v>
      </c>
      <c r="U3360">
        <v>286</v>
      </c>
      <c r="V3360">
        <v>286</v>
      </c>
      <c r="W3360">
        <v>0</v>
      </c>
      <c r="X3360" t="s">
        <v>64</v>
      </c>
      <c r="Y3360">
        <v>78.53</v>
      </c>
      <c r="Z3360">
        <v>8.52</v>
      </c>
      <c r="AA3360" t="s">
        <v>65</v>
      </c>
      <c r="AB3360" t="s">
        <v>56</v>
      </c>
      <c r="AC3360">
        <v>6655</v>
      </c>
      <c r="AK3360">
        <v>32</v>
      </c>
      <c r="AL3360">
        <v>0</v>
      </c>
      <c r="AS3360">
        <v>286</v>
      </c>
      <c r="AZ3360">
        <v>253.67</v>
      </c>
      <c r="BB3360">
        <v>32</v>
      </c>
    </row>
    <row r="3361" spans="1:55" x14ac:dyDescent="0.25">
      <c r="A3361" t="s">
        <v>54</v>
      </c>
      <c r="B3361">
        <v>110027</v>
      </c>
      <c r="C3361" t="s">
        <v>55</v>
      </c>
      <c r="D3361" t="s">
        <v>56</v>
      </c>
      <c r="E3361" s="1">
        <v>45982</v>
      </c>
      <c r="F3361" t="s">
        <v>3919</v>
      </c>
      <c r="G3361" t="s">
        <v>58</v>
      </c>
      <c r="H3361">
        <v>7506993672</v>
      </c>
      <c r="I3361">
        <v>18528960</v>
      </c>
      <c r="J3361" s="3">
        <v>45983.022916666669</v>
      </c>
      <c r="K3361" t="s">
        <v>5760</v>
      </c>
      <c r="L3361" t="s">
        <v>59</v>
      </c>
      <c r="M3361">
        <v>349</v>
      </c>
      <c r="N3361">
        <v>-100</v>
      </c>
      <c r="O3361">
        <v>0</v>
      </c>
      <c r="P3361">
        <v>249</v>
      </c>
      <c r="Q3361">
        <v>32</v>
      </c>
      <c r="R3361">
        <v>0</v>
      </c>
      <c r="S3361">
        <v>0</v>
      </c>
      <c r="T3361">
        <v>0</v>
      </c>
      <c r="U3361">
        <v>281</v>
      </c>
      <c r="V3361">
        <v>281</v>
      </c>
      <c r="W3361">
        <v>0</v>
      </c>
      <c r="X3361" t="s">
        <v>60</v>
      </c>
      <c r="Y3361">
        <v>83.98</v>
      </c>
      <c r="Z3361">
        <v>4.99</v>
      </c>
      <c r="AA3361" t="s">
        <v>61</v>
      </c>
      <c r="AB3361" t="s">
        <v>56</v>
      </c>
      <c r="AC3361">
        <v>3672</v>
      </c>
      <c r="AK3361">
        <v>32</v>
      </c>
      <c r="AL3361">
        <v>0</v>
      </c>
      <c r="AT3361">
        <v>281</v>
      </c>
      <c r="AZ3361">
        <v>249</v>
      </c>
      <c r="BC3361">
        <v>32</v>
      </c>
    </row>
    <row r="3362" spans="1:55" x14ac:dyDescent="0.25">
      <c r="A3362" t="s">
        <v>54</v>
      </c>
      <c r="B3362">
        <v>110027</v>
      </c>
      <c r="C3362" t="s">
        <v>55</v>
      </c>
      <c r="D3362" t="s">
        <v>56</v>
      </c>
      <c r="E3362" s="1">
        <v>45982</v>
      </c>
      <c r="F3362" t="s">
        <v>3920</v>
      </c>
      <c r="G3362" t="s">
        <v>63</v>
      </c>
      <c r="H3362" s="4">
        <v>222721000000000</v>
      </c>
      <c r="I3362">
        <v>29811</v>
      </c>
      <c r="J3362" s="3">
        <v>45983.023611111108</v>
      </c>
      <c r="K3362" t="s">
        <v>5760</v>
      </c>
      <c r="L3362" t="s">
        <v>59</v>
      </c>
      <c r="M3362">
        <v>1396</v>
      </c>
      <c r="N3362">
        <v>-700</v>
      </c>
      <c r="O3362">
        <v>0</v>
      </c>
      <c r="P3362">
        <v>696</v>
      </c>
      <c r="Q3362">
        <v>32</v>
      </c>
      <c r="R3362">
        <v>0</v>
      </c>
      <c r="S3362">
        <v>0</v>
      </c>
      <c r="T3362">
        <v>0</v>
      </c>
      <c r="U3362">
        <v>728</v>
      </c>
      <c r="V3362">
        <v>728</v>
      </c>
      <c r="W3362">
        <v>0</v>
      </c>
      <c r="X3362" t="s">
        <v>64</v>
      </c>
      <c r="Y3362">
        <v>214.87</v>
      </c>
      <c r="Z3362">
        <v>19.04</v>
      </c>
      <c r="AA3362" t="s">
        <v>65</v>
      </c>
      <c r="AB3362" t="s">
        <v>56</v>
      </c>
      <c r="AC3362">
        <v>8564</v>
      </c>
      <c r="AK3362">
        <v>32</v>
      </c>
      <c r="AL3362">
        <v>0</v>
      </c>
      <c r="AS3362">
        <v>728</v>
      </c>
      <c r="AZ3362">
        <v>696</v>
      </c>
      <c r="BB3362">
        <v>32</v>
      </c>
    </row>
    <row r="3363" spans="1:55" x14ac:dyDescent="0.25">
      <c r="A3363" t="s">
        <v>54</v>
      </c>
      <c r="B3363">
        <v>110027</v>
      </c>
      <c r="C3363" t="s">
        <v>55</v>
      </c>
      <c r="D3363" t="s">
        <v>56</v>
      </c>
      <c r="E3363" s="1">
        <v>45982</v>
      </c>
      <c r="F3363" t="s">
        <v>3921</v>
      </c>
      <c r="G3363" t="s">
        <v>63</v>
      </c>
      <c r="H3363" s="4">
        <v>222722000000000</v>
      </c>
      <c r="I3363">
        <v>29811</v>
      </c>
      <c r="J3363" s="3">
        <v>45983.027083333334</v>
      </c>
      <c r="K3363" t="s">
        <v>5760</v>
      </c>
      <c r="L3363" t="s">
        <v>59</v>
      </c>
      <c r="M3363">
        <v>530</v>
      </c>
      <c r="N3363">
        <v>-93.75</v>
      </c>
      <c r="O3363">
        <v>0</v>
      </c>
      <c r="P3363">
        <v>436.25</v>
      </c>
      <c r="Q3363">
        <v>32</v>
      </c>
      <c r="R3363">
        <v>0</v>
      </c>
      <c r="S3363">
        <v>-0.25</v>
      </c>
      <c r="T3363">
        <v>0</v>
      </c>
      <c r="U3363">
        <v>468</v>
      </c>
      <c r="V3363">
        <v>468</v>
      </c>
      <c r="W3363">
        <v>0</v>
      </c>
      <c r="X3363" t="s">
        <v>64</v>
      </c>
      <c r="Y3363">
        <v>109.96</v>
      </c>
      <c r="Z3363">
        <v>8.68</v>
      </c>
      <c r="AA3363" t="s">
        <v>65</v>
      </c>
      <c r="AB3363" t="s">
        <v>56</v>
      </c>
      <c r="AC3363">
        <v>5486</v>
      </c>
      <c r="AK3363">
        <v>32</v>
      </c>
      <c r="AL3363">
        <v>0</v>
      </c>
      <c r="AS3363">
        <v>468</v>
      </c>
      <c r="AZ3363">
        <v>436.25</v>
      </c>
      <c r="BB3363">
        <v>32</v>
      </c>
    </row>
    <row r="3364" spans="1:55" x14ac:dyDescent="0.25">
      <c r="A3364" t="s">
        <v>54</v>
      </c>
      <c r="B3364">
        <v>110027</v>
      </c>
      <c r="C3364" t="s">
        <v>55</v>
      </c>
      <c r="D3364" t="s">
        <v>56</v>
      </c>
      <c r="E3364" s="1">
        <v>45982</v>
      </c>
      <c r="F3364" t="s">
        <v>3922</v>
      </c>
      <c r="G3364" t="s">
        <v>63</v>
      </c>
      <c r="H3364" s="4">
        <v>222722000000000</v>
      </c>
      <c r="I3364">
        <v>29811</v>
      </c>
      <c r="J3364" s="3">
        <v>45983.027777777781</v>
      </c>
      <c r="K3364" t="s">
        <v>5760</v>
      </c>
      <c r="L3364" t="s">
        <v>59</v>
      </c>
      <c r="M3364">
        <v>158</v>
      </c>
      <c r="N3364">
        <v>-40</v>
      </c>
      <c r="O3364">
        <v>0</v>
      </c>
      <c r="P3364">
        <v>118</v>
      </c>
      <c r="Q3364">
        <v>32</v>
      </c>
      <c r="R3364">
        <v>0</v>
      </c>
      <c r="S3364">
        <v>0</v>
      </c>
      <c r="T3364">
        <v>0</v>
      </c>
      <c r="U3364">
        <v>150</v>
      </c>
      <c r="V3364">
        <v>150</v>
      </c>
      <c r="W3364">
        <v>0</v>
      </c>
      <c r="X3364" t="s">
        <v>64</v>
      </c>
      <c r="Y3364">
        <v>30.99</v>
      </c>
      <c r="Z3364">
        <v>3.92</v>
      </c>
      <c r="AA3364" t="s">
        <v>65</v>
      </c>
      <c r="AB3364" t="s">
        <v>56</v>
      </c>
      <c r="AC3364">
        <v>1167</v>
      </c>
      <c r="AK3364">
        <v>32</v>
      </c>
      <c r="AL3364">
        <v>0</v>
      </c>
      <c r="AS3364">
        <v>150</v>
      </c>
      <c r="AZ3364">
        <v>118</v>
      </c>
      <c r="BB3364">
        <v>32</v>
      </c>
    </row>
    <row r="3365" spans="1:55" x14ac:dyDescent="0.25">
      <c r="A3365" t="s">
        <v>54</v>
      </c>
      <c r="B3365">
        <v>110027</v>
      </c>
      <c r="C3365" t="s">
        <v>55</v>
      </c>
      <c r="D3365" t="s">
        <v>56</v>
      </c>
      <c r="E3365" s="1">
        <v>45982</v>
      </c>
      <c r="F3365" t="s">
        <v>3923</v>
      </c>
      <c r="G3365" t="s">
        <v>67</v>
      </c>
      <c r="J3365" s="3">
        <v>45983.032638888886</v>
      </c>
      <c r="K3365" t="s">
        <v>5760</v>
      </c>
      <c r="L3365" t="s">
        <v>59</v>
      </c>
      <c r="M3365">
        <v>118</v>
      </c>
      <c r="N3365">
        <v>0</v>
      </c>
      <c r="O3365">
        <v>0</v>
      </c>
      <c r="P3365">
        <v>118</v>
      </c>
      <c r="Q3365">
        <v>0</v>
      </c>
      <c r="R3365">
        <v>5.9</v>
      </c>
      <c r="S3365">
        <v>0.1</v>
      </c>
      <c r="T3365">
        <v>0</v>
      </c>
      <c r="U3365">
        <v>124</v>
      </c>
      <c r="V3365">
        <v>124</v>
      </c>
      <c r="W3365">
        <v>0</v>
      </c>
      <c r="X3365" t="s">
        <v>73</v>
      </c>
      <c r="Y3365">
        <v>26.48</v>
      </c>
      <c r="Z3365">
        <v>1.96</v>
      </c>
      <c r="AA3365" t="s">
        <v>69</v>
      </c>
      <c r="AE3365" t="s">
        <v>89</v>
      </c>
      <c r="AF3365" t="s">
        <v>190</v>
      </c>
      <c r="AG3365">
        <v>8929758003</v>
      </c>
      <c r="AK3365">
        <v>0</v>
      </c>
      <c r="AL3365">
        <v>0</v>
      </c>
      <c r="AM3365">
        <v>124</v>
      </c>
      <c r="AV3365">
        <v>118</v>
      </c>
      <c r="AW3365">
        <v>2.95</v>
      </c>
      <c r="AX3365">
        <v>118</v>
      </c>
      <c r="AY3365">
        <v>2.95</v>
      </c>
      <c r="AZ3365">
        <v>118</v>
      </c>
    </row>
    <row r="3366" spans="1:55" x14ac:dyDescent="0.25">
      <c r="A3366" t="s">
        <v>54</v>
      </c>
      <c r="B3366">
        <v>110027</v>
      </c>
      <c r="C3366" t="s">
        <v>55</v>
      </c>
      <c r="D3366" t="s">
        <v>56</v>
      </c>
      <c r="E3366" s="1">
        <v>45982</v>
      </c>
      <c r="F3366" t="s">
        <v>3924</v>
      </c>
      <c r="G3366" t="s">
        <v>67</v>
      </c>
      <c r="J3366" s="3">
        <v>45983.032638888886</v>
      </c>
      <c r="K3366" t="s">
        <v>5760</v>
      </c>
      <c r="L3366" t="s">
        <v>59</v>
      </c>
      <c r="M3366">
        <v>78</v>
      </c>
      <c r="N3366">
        <v>0</v>
      </c>
      <c r="O3366">
        <v>0</v>
      </c>
      <c r="P3366">
        <v>78</v>
      </c>
      <c r="Q3366">
        <v>0</v>
      </c>
      <c r="R3366">
        <v>3.9</v>
      </c>
      <c r="S3366">
        <v>0.1</v>
      </c>
      <c r="T3366">
        <v>0</v>
      </c>
      <c r="U3366">
        <v>82</v>
      </c>
      <c r="V3366">
        <v>82</v>
      </c>
      <c r="W3366">
        <v>0</v>
      </c>
      <c r="X3366" t="s">
        <v>73</v>
      </c>
      <c r="Y3366">
        <v>20.34</v>
      </c>
      <c r="Z3366">
        <v>1.96</v>
      </c>
      <c r="AA3366" t="s">
        <v>69</v>
      </c>
      <c r="AE3366" t="s">
        <v>89</v>
      </c>
      <c r="AF3366" t="s">
        <v>190</v>
      </c>
      <c r="AG3366">
        <v>8929758003</v>
      </c>
      <c r="AK3366">
        <v>0</v>
      </c>
      <c r="AL3366">
        <v>0</v>
      </c>
      <c r="AM3366">
        <v>82</v>
      </c>
      <c r="AV3366">
        <v>78</v>
      </c>
      <c r="AW3366">
        <v>1.95</v>
      </c>
      <c r="AX3366">
        <v>78</v>
      </c>
      <c r="AY3366">
        <v>1.95</v>
      </c>
      <c r="AZ3366">
        <v>78</v>
      </c>
    </row>
    <row r="3367" spans="1:55" x14ac:dyDescent="0.25">
      <c r="A3367" t="s">
        <v>54</v>
      </c>
      <c r="B3367">
        <v>110027</v>
      </c>
      <c r="C3367" t="s">
        <v>55</v>
      </c>
      <c r="D3367" t="s">
        <v>56</v>
      </c>
      <c r="E3367" s="1">
        <v>45982</v>
      </c>
      <c r="F3367" t="s">
        <v>3925</v>
      </c>
      <c r="G3367" t="s">
        <v>58</v>
      </c>
      <c r="H3367">
        <v>7505871431</v>
      </c>
      <c r="I3367">
        <v>18528960</v>
      </c>
      <c r="J3367" s="3">
        <v>45983.03402777778</v>
      </c>
      <c r="K3367" t="s">
        <v>5760</v>
      </c>
      <c r="L3367" t="s">
        <v>59</v>
      </c>
      <c r="M3367">
        <v>518</v>
      </c>
      <c r="N3367">
        <v>-174.5</v>
      </c>
      <c r="O3367">
        <v>0</v>
      </c>
      <c r="P3367">
        <v>343.5</v>
      </c>
      <c r="Q3367">
        <v>32</v>
      </c>
      <c r="R3367">
        <v>0</v>
      </c>
      <c r="S3367">
        <v>0</v>
      </c>
      <c r="T3367">
        <v>0</v>
      </c>
      <c r="U3367">
        <v>375.5</v>
      </c>
      <c r="V3367">
        <v>375.5</v>
      </c>
      <c r="W3367">
        <v>0</v>
      </c>
      <c r="X3367" t="s">
        <v>60</v>
      </c>
      <c r="Y3367">
        <v>94.72</v>
      </c>
      <c r="Z3367">
        <v>10.29</v>
      </c>
      <c r="AA3367" t="s">
        <v>61</v>
      </c>
      <c r="AB3367" t="s">
        <v>56</v>
      </c>
      <c r="AC3367">
        <v>1431</v>
      </c>
      <c r="AK3367">
        <v>32</v>
      </c>
      <c r="AL3367">
        <v>0</v>
      </c>
      <c r="AT3367">
        <v>375.5</v>
      </c>
      <c r="AZ3367">
        <v>343.5</v>
      </c>
      <c r="BC3367">
        <v>32</v>
      </c>
    </row>
    <row r="3368" spans="1:55" x14ac:dyDescent="0.25">
      <c r="A3368" t="s">
        <v>54</v>
      </c>
      <c r="B3368">
        <v>110027</v>
      </c>
      <c r="C3368" t="s">
        <v>55</v>
      </c>
      <c r="D3368" t="s">
        <v>56</v>
      </c>
      <c r="E3368" s="1">
        <v>45982</v>
      </c>
      <c r="F3368" t="s">
        <v>3926</v>
      </c>
      <c r="G3368" t="s">
        <v>63</v>
      </c>
      <c r="H3368" s="4">
        <v>222723000000000</v>
      </c>
      <c r="I3368">
        <v>29811</v>
      </c>
      <c r="J3368" s="3">
        <v>45983.038194444445</v>
      </c>
      <c r="K3368" t="s">
        <v>5760</v>
      </c>
      <c r="L3368" t="s">
        <v>59</v>
      </c>
      <c r="M3368">
        <v>484.66</v>
      </c>
      <c r="N3368">
        <v>-93.74</v>
      </c>
      <c r="O3368">
        <v>0</v>
      </c>
      <c r="P3368">
        <v>390.92</v>
      </c>
      <c r="Q3368">
        <v>32</v>
      </c>
      <c r="R3368">
        <v>0</v>
      </c>
      <c r="S3368">
        <v>0.08</v>
      </c>
      <c r="T3368">
        <v>0</v>
      </c>
      <c r="U3368">
        <v>423</v>
      </c>
      <c r="V3368">
        <v>423</v>
      </c>
      <c r="W3368">
        <v>0</v>
      </c>
      <c r="X3368" t="s">
        <v>64</v>
      </c>
      <c r="Y3368">
        <v>105.77</v>
      </c>
      <c r="Z3368">
        <v>5.44</v>
      </c>
      <c r="AA3368" t="s">
        <v>65</v>
      </c>
      <c r="AB3368" t="s">
        <v>56</v>
      </c>
      <c r="AC3368">
        <v>9634</v>
      </c>
      <c r="AK3368">
        <v>32</v>
      </c>
      <c r="AL3368">
        <v>0</v>
      </c>
      <c r="AS3368">
        <v>423</v>
      </c>
      <c r="AZ3368">
        <v>390.92</v>
      </c>
      <c r="BB3368">
        <v>32</v>
      </c>
    </row>
    <row r="3369" spans="1:55" x14ac:dyDescent="0.25">
      <c r="A3369" t="s">
        <v>54</v>
      </c>
      <c r="B3369">
        <v>110027</v>
      </c>
      <c r="C3369" t="s">
        <v>55</v>
      </c>
      <c r="D3369" t="s">
        <v>56</v>
      </c>
      <c r="E3369" s="1">
        <v>45982</v>
      </c>
      <c r="F3369" t="s">
        <v>3927</v>
      </c>
      <c r="G3369" t="s">
        <v>58</v>
      </c>
      <c r="H3369">
        <v>7500747852</v>
      </c>
      <c r="I3369">
        <v>18528960</v>
      </c>
      <c r="J3369" s="3">
        <v>45983.038888888892</v>
      </c>
      <c r="K3369" t="s">
        <v>5760</v>
      </c>
      <c r="L3369" t="s">
        <v>59</v>
      </c>
      <c r="M3369">
        <v>717</v>
      </c>
      <c r="N3369">
        <v>-274.5</v>
      </c>
      <c r="O3369">
        <v>0</v>
      </c>
      <c r="P3369">
        <v>442.5</v>
      </c>
      <c r="Q3369">
        <v>32</v>
      </c>
      <c r="R3369">
        <v>0</v>
      </c>
      <c r="S3369">
        <v>0</v>
      </c>
      <c r="T3369">
        <v>0</v>
      </c>
      <c r="U3369">
        <v>474.5</v>
      </c>
      <c r="V3369">
        <v>474.5</v>
      </c>
      <c r="W3369">
        <v>0</v>
      </c>
      <c r="X3369" t="s">
        <v>60</v>
      </c>
      <c r="Y3369">
        <v>121.28</v>
      </c>
      <c r="Z3369">
        <v>12.9</v>
      </c>
      <c r="AA3369" t="s">
        <v>61</v>
      </c>
      <c r="AB3369" t="s">
        <v>56</v>
      </c>
      <c r="AC3369">
        <v>7852</v>
      </c>
      <c r="AK3369">
        <v>32</v>
      </c>
      <c r="AL3369">
        <v>0</v>
      </c>
      <c r="AT3369">
        <v>474.5</v>
      </c>
      <c r="AZ3369">
        <v>442.5</v>
      </c>
      <c r="BC3369">
        <v>32</v>
      </c>
    </row>
    <row r="3370" spans="1:55" x14ac:dyDescent="0.25">
      <c r="A3370" t="s">
        <v>54</v>
      </c>
      <c r="B3370">
        <v>110027</v>
      </c>
      <c r="C3370" t="s">
        <v>55</v>
      </c>
      <c r="D3370" t="s">
        <v>56</v>
      </c>
      <c r="E3370" s="1">
        <v>45982</v>
      </c>
      <c r="F3370" t="s">
        <v>3928</v>
      </c>
      <c r="G3370" t="s">
        <v>58</v>
      </c>
      <c r="H3370">
        <v>7505481599</v>
      </c>
      <c r="I3370">
        <v>18528960</v>
      </c>
      <c r="J3370" s="3">
        <v>45983.040972222225</v>
      </c>
      <c r="K3370" t="s">
        <v>5760</v>
      </c>
      <c r="L3370" t="s">
        <v>59</v>
      </c>
      <c r="M3370">
        <v>756</v>
      </c>
      <c r="N3370">
        <v>-174.5</v>
      </c>
      <c r="O3370">
        <v>0</v>
      </c>
      <c r="P3370">
        <v>581.5</v>
      </c>
      <c r="Q3370">
        <v>32</v>
      </c>
      <c r="R3370">
        <v>0</v>
      </c>
      <c r="S3370">
        <v>0</v>
      </c>
      <c r="T3370">
        <v>0</v>
      </c>
      <c r="U3370">
        <v>613.5</v>
      </c>
      <c r="V3370">
        <v>613.5</v>
      </c>
      <c r="W3370">
        <v>0</v>
      </c>
      <c r="X3370" t="s">
        <v>60</v>
      </c>
      <c r="Y3370">
        <v>128.30000000000001</v>
      </c>
      <c r="Z3370">
        <v>13.67</v>
      </c>
      <c r="AA3370" t="s">
        <v>61</v>
      </c>
      <c r="AB3370" t="s">
        <v>56</v>
      </c>
      <c r="AC3370">
        <v>1599</v>
      </c>
      <c r="AK3370">
        <v>32</v>
      </c>
      <c r="AL3370">
        <v>0</v>
      </c>
      <c r="AT3370">
        <v>613.5</v>
      </c>
      <c r="AZ3370">
        <v>581.5</v>
      </c>
      <c r="BC3370">
        <v>32</v>
      </c>
    </row>
    <row r="3371" spans="1:55" x14ac:dyDescent="0.25">
      <c r="A3371" t="s">
        <v>54</v>
      </c>
      <c r="B3371">
        <v>110027</v>
      </c>
      <c r="C3371" t="s">
        <v>55</v>
      </c>
      <c r="D3371" t="s">
        <v>56</v>
      </c>
      <c r="E3371" s="1">
        <v>45982</v>
      </c>
      <c r="F3371" t="s">
        <v>3929</v>
      </c>
      <c r="G3371" t="s">
        <v>67</v>
      </c>
      <c r="J3371" s="3">
        <v>45983.044444444444</v>
      </c>
      <c r="K3371" t="s">
        <v>5760</v>
      </c>
      <c r="L3371" t="s">
        <v>59</v>
      </c>
      <c r="M3371">
        <v>118</v>
      </c>
      <c r="N3371">
        <v>-29</v>
      </c>
      <c r="O3371">
        <v>0</v>
      </c>
      <c r="P3371">
        <v>89</v>
      </c>
      <c r="Q3371">
        <v>0</v>
      </c>
      <c r="R3371">
        <v>4.46</v>
      </c>
      <c r="S3371">
        <v>-0.46</v>
      </c>
      <c r="T3371">
        <v>0</v>
      </c>
      <c r="U3371">
        <v>93</v>
      </c>
      <c r="V3371">
        <v>93</v>
      </c>
      <c r="W3371">
        <v>0</v>
      </c>
      <c r="X3371" t="s">
        <v>213</v>
      </c>
      <c r="Y3371">
        <v>30.99</v>
      </c>
      <c r="Z3371">
        <v>3.92</v>
      </c>
      <c r="AA3371" t="s">
        <v>69</v>
      </c>
      <c r="AE3371" t="s">
        <v>280</v>
      </c>
      <c r="AF3371" t="s">
        <v>281</v>
      </c>
      <c r="AG3371">
        <v>8447267077</v>
      </c>
      <c r="AK3371">
        <v>0</v>
      </c>
      <c r="AL3371">
        <v>0</v>
      </c>
      <c r="AO3371">
        <v>93</v>
      </c>
      <c r="AV3371">
        <v>89</v>
      </c>
      <c r="AW3371">
        <v>2.23</v>
      </c>
      <c r="AX3371">
        <v>89</v>
      </c>
      <c r="AY3371">
        <v>2.23</v>
      </c>
      <c r="AZ3371">
        <v>89</v>
      </c>
    </row>
    <row r="3372" spans="1:55" x14ac:dyDescent="0.25">
      <c r="A3372" t="s">
        <v>54</v>
      </c>
      <c r="B3372">
        <v>110027</v>
      </c>
      <c r="C3372" t="s">
        <v>55</v>
      </c>
      <c r="D3372" t="s">
        <v>56</v>
      </c>
      <c r="E3372" s="1">
        <v>45982</v>
      </c>
      <c r="F3372" t="s">
        <v>3930</v>
      </c>
      <c r="G3372" t="s">
        <v>67</v>
      </c>
      <c r="J3372" s="3">
        <v>45983.044444444444</v>
      </c>
      <c r="K3372" t="s">
        <v>5760</v>
      </c>
      <c r="L3372" t="s">
        <v>59</v>
      </c>
      <c r="M3372">
        <v>234</v>
      </c>
      <c r="N3372">
        <v>-29</v>
      </c>
      <c r="O3372">
        <v>0</v>
      </c>
      <c r="P3372">
        <v>205</v>
      </c>
      <c r="Q3372">
        <v>0</v>
      </c>
      <c r="R3372">
        <v>10.26</v>
      </c>
      <c r="S3372">
        <v>-0.26</v>
      </c>
      <c r="T3372">
        <v>0</v>
      </c>
      <c r="U3372">
        <v>215</v>
      </c>
      <c r="V3372">
        <v>215</v>
      </c>
      <c r="W3372">
        <v>0</v>
      </c>
      <c r="X3372" t="s">
        <v>213</v>
      </c>
      <c r="Y3372">
        <v>61.03</v>
      </c>
      <c r="Z3372">
        <v>5.88</v>
      </c>
      <c r="AA3372" t="s">
        <v>69</v>
      </c>
      <c r="AE3372" t="s">
        <v>280</v>
      </c>
      <c r="AF3372" t="s">
        <v>281</v>
      </c>
      <c r="AG3372">
        <v>8447267077</v>
      </c>
      <c r="AK3372">
        <v>0</v>
      </c>
      <c r="AL3372">
        <v>0</v>
      </c>
      <c r="AO3372">
        <v>215</v>
      </c>
      <c r="AV3372">
        <v>205</v>
      </c>
      <c r="AW3372">
        <v>5.13</v>
      </c>
      <c r="AX3372">
        <v>205</v>
      </c>
      <c r="AY3372">
        <v>5.13</v>
      </c>
      <c r="AZ3372">
        <v>205</v>
      </c>
    </row>
    <row r="3373" spans="1:55" x14ac:dyDescent="0.25">
      <c r="A3373" t="s">
        <v>54</v>
      </c>
      <c r="B3373">
        <v>110027</v>
      </c>
      <c r="C3373" t="s">
        <v>55</v>
      </c>
      <c r="D3373" t="s">
        <v>56</v>
      </c>
      <c r="E3373" s="1">
        <v>45982</v>
      </c>
      <c r="F3373" t="s">
        <v>3931</v>
      </c>
      <c r="G3373" t="s">
        <v>58</v>
      </c>
      <c r="H3373">
        <v>7505016787</v>
      </c>
      <c r="I3373">
        <v>18528960</v>
      </c>
      <c r="J3373" s="3">
        <v>45983.048611111109</v>
      </c>
      <c r="K3373" t="s">
        <v>5760</v>
      </c>
      <c r="L3373" t="s">
        <v>59</v>
      </c>
      <c r="M3373">
        <v>1072.6600000000001</v>
      </c>
      <c r="N3373">
        <v>-199.5</v>
      </c>
      <c r="O3373">
        <v>0</v>
      </c>
      <c r="P3373">
        <v>873.16</v>
      </c>
      <c r="Q3373">
        <v>32</v>
      </c>
      <c r="R3373">
        <v>0</v>
      </c>
      <c r="S3373">
        <v>0</v>
      </c>
      <c r="T3373">
        <v>0</v>
      </c>
      <c r="U3373">
        <v>905.16</v>
      </c>
      <c r="V3373">
        <v>905.16</v>
      </c>
      <c r="W3373">
        <v>0</v>
      </c>
      <c r="X3373" t="s">
        <v>60</v>
      </c>
      <c r="Y3373">
        <v>196.75</v>
      </c>
      <c r="Z3373">
        <v>11.33</v>
      </c>
      <c r="AA3373" t="s">
        <v>61</v>
      </c>
      <c r="AB3373" t="s">
        <v>56</v>
      </c>
      <c r="AC3373">
        <v>6787</v>
      </c>
      <c r="AK3373">
        <v>32</v>
      </c>
      <c r="AL3373">
        <v>0</v>
      </c>
      <c r="AT3373">
        <v>905.16</v>
      </c>
      <c r="AZ3373">
        <v>873.16</v>
      </c>
      <c r="BC3373">
        <v>32</v>
      </c>
    </row>
    <row r="3374" spans="1:55" x14ac:dyDescent="0.25">
      <c r="A3374" t="s">
        <v>54</v>
      </c>
      <c r="B3374">
        <v>110027</v>
      </c>
      <c r="C3374" t="s">
        <v>55</v>
      </c>
      <c r="D3374" t="s">
        <v>56</v>
      </c>
      <c r="E3374" s="1">
        <v>45982</v>
      </c>
      <c r="F3374" t="s">
        <v>3932</v>
      </c>
      <c r="G3374" t="s">
        <v>63</v>
      </c>
      <c r="H3374" s="4">
        <v>222724000000000</v>
      </c>
      <c r="I3374">
        <v>29811</v>
      </c>
      <c r="J3374" s="3">
        <v>45983.049305555556</v>
      </c>
      <c r="K3374" t="s">
        <v>5760</v>
      </c>
      <c r="L3374" t="s">
        <v>59</v>
      </c>
      <c r="M3374">
        <v>711.66</v>
      </c>
      <c r="N3374">
        <v>-141.99</v>
      </c>
      <c r="O3374">
        <v>0</v>
      </c>
      <c r="P3374">
        <v>569.66999999999996</v>
      </c>
      <c r="Q3374">
        <v>32</v>
      </c>
      <c r="R3374">
        <v>0</v>
      </c>
      <c r="S3374">
        <v>0.33</v>
      </c>
      <c r="T3374">
        <v>0</v>
      </c>
      <c r="U3374">
        <v>602</v>
      </c>
      <c r="V3374">
        <v>602</v>
      </c>
      <c r="W3374">
        <v>0</v>
      </c>
      <c r="X3374" t="s">
        <v>64</v>
      </c>
      <c r="Y3374">
        <v>179.81</v>
      </c>
      <c r="Z3374">
        <v>10.87</v>
      </c>
      <c r="AA3374" t="s">
        <v>65</v>
      </c>
      <c r="AB3374" t="s">
        <v>56</v>
      </c>
      <c r="AC3374">
        <v>6544</v>
      </c>
      <c r="AK3374">
        <v>32</v>
      </c>
      <c r="AL3374">
        <v>0</v>
      </c>
      <c r="AS3374">
        <v>602</v>
      </c>
      <c r="AZ3374">
        <v>569.67999999999995</v>
      </c>
      <c r="BB3374">
        <v>32</v>
      </c>
    </row>
    <row r="3375" spans="1:55" x14ac:dyDescent="0.25">
      <c r="A3375" t="s">
        <v>54</v>
      </c>
      <c r="B3375">
        <v>110027</v>
      </c>
      <c r="C3375" t="s">
        <v>55</v>
      </c>
      <c r="D3375" t="s">
        <v>56</v>
      </c>
      <c r="E3375" s="1">
        <v>45982</v>
      </c>
      <c r="F3375" t="s">
        <v>3933</v>
      </c>
      <c r="G3375" t="s">
        <v>63</v>
      </c>
      <c r="H3375" s="4">
        <v>222724000000000</v>
      </c>
      <c r="I3375">
        <v>29811</v>
      </c>
      <c r="J3375" s="3">
        <v>45983.055555555555</v>
      </c>
      <c r="K3375" t="s">
        <v>5760</v>
      </c>
      <c r="L3375" t="s">
        <v>59</v>
      </c>
      <c r="M3375">
        <v>567</v>
      </c>
      <c r="N3375">
        <v>-250</v>
      </c>
      <c r="O3375">
        <v>0</v>
      </c>
      <c r="P3375">
        <v>317</v>
      </c>
      <c r="Q3375">
        <v>32</v>
      </c>
      <c r="R3375">
        <v>0</v>
      </c>
      <c r="S3375">
        <v>0</v>
      </c>
      <c r="T3375">
        <v>0</v>
      </c>
      <c r="U3375">
        <v>349</v>
      </c>
      <c r="V3375">
        <v>349</v>
      </c>
      <c r="W3375">
        <v>0</v>
      </c>
      <c r="X3375" t="s">
        <v>64</v>
      </c>
      <c r="Y3375">
        <v>94.72</v>
      </c>
      <c r="Z3375">
        <v>10.29</v>
      </c>
      <c r="AA3375" t="s">
        <v>65</v>
      </c>
      <c r="AB3375" t="s">
        <v>56</v>
      </c>
      <c r="AC3375">
        <v>7078</v>
      </c>
      <c r="AK3375">
        <v>32</v>
      </c>
      <c r="AL3375">
        <v>0</v>
      </c>
      <c r="AS3375">
        <v>349</v>
      </c>
      <c r="AZ3375">
        <v>317</v>
      </c>
      <c r="BB3375">
        <v>32</v>
      </c>
    </row>
    <row r="3376" spans="1:55" x14ac:dyDescent="0.25">
      <c r="A3376" t="s">
        <v>54</v>
      </c>
      <c r="B3376">
        <v>110027</v>
      </c>
      <c r="C3376" t="s">
        <v>55</v>
      </c>
      <c r="D3376" t="s">
        <v>56</v>
      </c>
      <c r="E3376" s="1">
        <v>45982</v>
      </c>
      <c r="F3376" t="s">
        <v>3934</v>
      </c>
      <c r="G3376" t="s">
        <v>63</v>
      </c>
      <c r="H3376" s="4">
        <v>222724000000000</v>
      </c>
      <c r="I3376">
        <v>29811</v>
      </c>
      <c r="J3376" s="3">
        <v>45983.056944444441</v>
      </c>
      <c r="K3376" t="s">
        <v>5760</v>
      </c>
      <c r="L3376" t="s">
        <v>59</v>
      </c>
      <c r="M3376">
        <v>496</v>
      </c>
      <c r="N3376">
        <v>-93.74</v>
      </c>
      <c r="O3376">
        <v>0</v>
      </c>
      <c r="P3376">
        <v>402.26</v>
      </c>
      <c r="Q3376">
        <v>32</v>
      </c>
      <c r="R3376">
        <v>0</v>
      </c>
      <c r="S3376">
        <v>-0.26</v>
      </c>
      <c r="T3376">
        <v>0</v>
      </c>
      <c r="U3376">
        <v>434</v>
      </c>
      <c r="V3376">
        <v>434</v>
      </c>
      <c r="W3376">
        <v>0</v>
      </c>
      <c r="X3376" t="s">
        <v>64</v>
      </c>
      <c r="Y3376">
        <v>87.55</v>
      </c>
      <c r="Z3376">
        <v>9.26</v>
      </c>
      <c r="AA3376" t="s">
        <v>65</v>
      </c>
      <c r="AB3376" t="s">
        <v>56</v>
      </c>
      <c r="AC3376">
        <v>9133</v>
      </c>
      <c r="AK3376">
        <v>32</v>
      </c>
      <c r="AL3376">
        <v>0</v>
      </c>
      <c r="AS3376">
        <v>434</v>
      </c>
      <c r="AZ3376">
        <v>402.26</v>
      </c>
      <c r="BB3376">
        <v>32</v>
      </c>
    </row>
    <row r="3377" spans="1:55" x14ac:dyDescent="0.25">
      <c r="A3377" t="s">
        <v>54</v>
      </c>
      <c r="B3377">
        <v>110027</v>
      </c>
      <c r="C3377" t="s">
        <v>55</v>
      </c>
      <c r="D3377" t="s">
        <v>56</v>
      </c>
      <c r="E3377" s="1">
        <v>45982</v>
      </c>
      <c r="F3377" t="s">
        <v>3935</v>
      </c>
      <c r="G3377" t="s">
        <v>58</v>
      </c>
      <c r="H3377">
        <v>7506483583</v>
      </c>
      <c r="I3377">
        <v>18528960</v>
      </c>
      <c r="J3377" s="3">
        <v>45983.057638888888</v>
      </c>
      <c r="K3377" t="s">
        <v>5760</v>
      </c>
      <c r="L3377" t="s">
        <v>59</v>
      </c>
      <c r="M3377">
        <v>229</v>
      </c>
      <c r="N3377">
        <v>-100</v>
      </c>
      <c r="O3377">
        <v>0</v>
      </c>
      <c r="P3377">
        <v>129</v>
      </c>
      <c r="Q3377">
        <v>32</v>
      </c>
      <c r="R3377">
        <v>0</v>
      </c>
      <c r="S3377">
        <v>0</v>
      </c>
      <c r="T3377">
        <v>0</v>
      </c>
      <c r="U3377">
        <v>161</v>
      </c>
      <c r="V3377">
        <v>161</v>
      </c>
      <c r="W3377">
        <v>0</v>
      </c>
      <c r="X3377" t="s">
        <v>60</v>
      </c>
      <c r="Y3377">
        <v>54.78</v>
      </c>
      <c r="Z3377">
        <v>4.99</v>
      </c>
      <c r="AA3377" t="s">
        <v>61</v>
      </c>
      <c r="AB3377" t="s">
        <v>56</v>
      </c>
      <c r="AC3377">
        <v>3583</v>
      </c>
      <c r="AK3377">
        <v>32</v>
      </c>
      <c r="AL3377">
        <v>0</v>
      </c>
      <c r="AT3377">
        <v>161</v>
      </c>
      <c r="AZ3377">
        <v>129</v>
      </c>
      <c r="BC3377">
        <v>32</v>
      </c>
    </row>
    <row r="3378" spans="1:55" x14ac:dyDescent="0.25">
      <c r="A3378" t="s">
        <v>54</v>
      </c>
      <c r="B3378">
        <v>110027</v>
      </c>
      <c r="C3378" t="s">
        <v>55</v>
      </c>
      <c r="D3378" t="s">
        <v>56</v>
      </c>
      <c r="E3378" s="1">
        <v>45982</v>
      </c>
      <c r="F3378" t="s">
        <v>3936</v>
      </c>
      <c r="G3378" t="s">
        <v>58</v>
      </c>
      <c r="H3378">
        <v>7502048537</v>
      </c>
      <c r="I3378">
        <v>18528960</v>
      </c>
      <c r="J3378" s="3">
        <v>45983.059027777781</v>
      </c>
      <c r="K3378" t="s">
        <v>5760</v>
      </c>
      <c r="L3378" t="s">
        <v>59</v>
      </c>
      <c r="M3378">
        <v>359</v>
      </c>
      <c r="N3378">
        <v>-75</v>
      </c>
      <c r="O3378">
        <v>0</v>
      </c>
      <c r="P3378">
        <v>284</v>
      </c>
      <c r="Q3378">
        <v>32</v>
      </c>
      <c r="R3378">
        <v>0</v>
      </c>
      <c r="S3378">
        <v>0</v>
      </c>
      <c r="T3378">
        <v>0</v>
      </c>
      <c r="U3378">
        <v>316</v>
      </c>
      <c r="V3378">
        <v>316</v>
      </c>
      <c r="W3378">
        <v>0</v>
      </c>
      <c r="X3378" t="s">
        <v>60</v>
      </c>
      <c r="Y3378">
        <v>75.540000000000006</v>
      </c>
      <c r="Z3378">
        <v>9.82</v>
      </c>
      <c r="AA3378" t="s">
        <v>61</v>
      </c>
      <c r="AB3378" t="s">
        <v>56</v>
      </c>
      <c r="AC3378">
        <v>8537</v>
      </c>
      <c r="AK3378">
        <v>32</v>
      </c>
      <c r="AL3378">
        <v>0</v>
      </c>
      <c r="AT3378">
        <v>316</v>
      </c>
      <c r="AZ3378">
        <v>284</v>
      </c>
      <c r="BC3378">
        <v>32</v>
      </c>
    </row>
    <row r="3379" spans="1:55" x14ac:dyDescent="0.25">
      <c r="A3379" t="s">
        <v>54</v>
      </c>
      <c r="B3379">
        <v>110027</v>
      </c>
      <c r="C3379" t="s">
        <v>55</v>
      </c>
      <c r="D3379" t="s">
        <v>56</v>
      </c>
      <c r="E3379" s="1">
        <v>45982</v>
      </c>
      <c r="F3379" t="s">
        <v>3937</v>
      </c>
      <c r="G3379" t="s">
        <v>58</v>
      </c>
      <c r="H3379">
        <v>7501821265</v>
      </c>
      <c r="I3379">
        <v>18528960</v>
      </c>
      <c r="J3379" s="3">
        <v>45983.05972222222</v>
      </c>
      <c r="K3379" t="s">
        <v>5760</v>
      </c>
      <c r="L3379" t="s">
        <v>59</v>
      </c>
      <c r="M3379">
        <v>349</v>
      </c>
      <c r="N3379">
        <v>-174.5</v>
      </c>
      <c r="O3379">
        <v>0</v>
      </c>
      <c r="P3379">
        <v>174.5</v>
      </c>
      <c r="Q3379">
        <v>32</v>
      </c>
      <c r="R3379">
        <v>0</v>
      </c>
      <c r="S3379">
        <v>0</v>
      </c>
      <c r="T3379">
        <v>0</v>
      </c>
      <c r="U3379">
        <v>206.5</v>
      </c>
      <c r="V3379">
        <v>206.5</v>
      </c>
      <c r="W3379">
        <v>0</v>
      </c>
      <c r="X3379" t="s">
        <v>60</v>
      </c>
      <c r="Y3379">
        <v>64.89</v>
      </c>
      <c r="Z3379">
        <v>4.76</v>
      </c>
      <c r="AA3379" t="s">
        <v>61</v>
      </c>
      <c r="AB3379" t="s">
        <v>56</v>
      </c>
      <c r="AC3379">
        <v>1265</v>
      </c>
      <c r="AK3379">
        <v>32</v>
      </c>
      <c r="AL3379">
        <v>0</v>
      </c>
      <c r="AT3379">
        <v>206.5</v>
      </c>
      <c r="AZ3379">
        <v>174.5</v>
      </c>
      <c r="BC3379">
        <v>32</v>
      </c>
    </row>
    <row r="3380" spans="1:55" x14ac:dyDescent="0.25">
      <c r="A3380" t="s">
        <v>54</v>
      </c>
      <c r="B3380">
        <v>110027</v>
      </c>
      <c r="C3380" t="s">
        <v>55</v>
      </c>
      <c r="D3380" t="s">
        <v>56</v>
      </c>
      <c r="E3380" s="1">
        <v>45982</v>
      </c>
      <c r="F3380" t="s">
        <v>3938</v>
      </c>
      <c r="G3380" t="s">
        <v>58</v>
      </c>
      <c r="H3380">
        <v>7502620376</v>
      </c>
      <c r="I3380">
        <v>18528960</v>
      </c>
      <c r="J3380" s="3">
        <v>45983.060416666667</v>
      </c>
      <c r="K3380" t="s">
        <v>5760</v>
      </c>
      <c r="L3380" t="s">
        <v>59</v>
      </c>
      <c r="M3380">
        <v>169</v>
      </c>
      <c r="N3380">
        <v>-84.5</v>
      </c>
      <c r="O3380">
        <v>0</v>
      </c>
      <c r="P3380">
        <v>84.5</v>
      </c>
      <c r="Q3380">
        <v>32</v>
      </c>
      <c r="R3380">
        <v>0</v>
      </c>
      <c r="S3380">
        <v>0</v>
      </c>
      <c r="T3380">
        <v>0</v>
      </c>
      <c r="U3380">
        <v>116.5</v>
      </c>
      <c r="V3380">
        <v>116.5</v>
      </c>
      <c r="W3380">
        <v>0</v>
      </c>
      <c r="X3380" t="s">
        <v>60</v>
      </c>
      <c r="Y3380">
        <v>29.83</v>
      </c>
      <c r="Z3380">
        <v>5.53</v>
      </c>
      <c r="AA3380" t="s">
        <v>61</v>
      </c>
      <c r="AB3380" t="s">
        <v>56</v>
      </c>
      <c r="AC3380">
        <v>376</v>
      </c>
      <c r="AK3380">
        <v>32</v>
      </c>
      <c r="AL3380">
        <v>0</v>
      </c>
      <c r="AT3380">
        <v>116.5</v>
      </c>
      <c r="AZ3380">
        <v>84.5</v>
      </c>
      <c r="BC3380">
        <v>32</v>
      </c>
    </row>
    <row r="3381" spans="1:55" x14ac:dyDescent="0.25">
      <c r="A3381" t="s">
        <v>54</v>
      </c>
      <c r="B3381">
        <v>110027</v>
      </c>
      <c r="C3381" t="s">
        <v>55</v>
      </c>
      <c r="D3381" t="s">
        <v>56</v>
      </c>
      <c r="E3381" s="1">
        <v>45982</v>
      </c>
      <c r="F3381" t="s">
        <v>3939</v>
      </c>
      <c r="G3381" t="s">
        <v>67</v>
      </c>
      <c r="J3381" s="3">
        <v>45983.063194444447</v>
      </c>
      <c r="K3381" t="s">
        <v>5760</v>
      </c>
      <c r="L3381" t="s">
        <v>59</v>
      </c>
      <c r="M3381">
        <v>159</v>
      </c>
      <c r="N3381">
        <v>0</v>
      </c>
      <c r="O3381">
        <v>0</v>
      </c>
      <c r="P3381">
        <v>159</v>
      </c>
      <c r="Q3381">
        <v>0</v>
      </c>
      <c r="R3381">
        <v>7.96</v>
      </c>
      <c r="S3381">
        <v>0.04</v>
      </c>
      <c r="T3381">
        <v>0</v>
      </c>
      <c r="U3381">
        <v>167</v>
      </c>
      <c r="V3381">
        <v>167</v>
      </c>
      <c r="W3381">
        <v>0</v>
      </c>
      <c r="X3381" t="s">
        <v>73</v>
      </c>
      <c r="Y3381">
        <v>29.83</v>
      </c>
      <c r="Z3381">
        <v>5.53</v>
      </c>
      <c r="AA3381" t="s">
        <v>69</v>
      </c>
      <c r="AE3381" t="s">
        <v>1073</v>
      </c>
      <c r="AF3381" t="s">
        <v>1074</v>
      </c>
      <c r="AG3381">
        <v>9999777700</v>
      </c>
      <c r="AK3381">
        <v>0</v>
      </c>
      <c r="AL3381">
        <v>0</v>
      </c>
      <c r="AM3381">
        <v>167</v>
      </c>
      <c r="AV3381">
        <v>159</v>
      </c>
      <c r="AW3381">
        <v>3.98</v>
      </c>
      <c r="AX3381">
        <v>159</v>
      </c>
      <c r="AY3381">
        <v>3.98</v>
      </c>
      <c r="AZ3381">
        <v>159</v>
      </c>
    </row>
    <row r="3382" spans="1:55" x14ac:dyDescent="0.25">
      <c r="A3382" t="s">
        <v>54</v>
      </c>
      <c r="B3382">
        <v>110027</v>
      </c>
      <c r="C3382" t="s">
        <v>55</v>
      </c>
      <c r="D3382" t="s">
        <v>56</v>
      </c>
      <c r="E3382" s="1">
        <v>45982</v>
      </c>
      <c r="F3382" t="s">
        <v>3940</v>
      </c>
      <c r="G3382" t="s">
        <v>67</v>
      </c>
      <c r="J3382" s="3">
        <v>45983.063888888886</v>
      </c>
      <c r="K3382" t="s">
        <v>5760</v>
      </c>
      <c r="L3382" t="s">
        <v>59</v>
      </c>
      <c r="M3382">
        <v>59</v>
      </c>
      <c r="N3382">
        <v>0</v>
      </c>
      <c r="O3382">
        <v>0</v>
      </c>
      <c r="P3382">
        <v>59</v>
      </c>
      <c r="Q3382">
        <v>0</v>
      </c>
      <c r="R3382">
        <v>2.96</v>
      </c>
      <c r="S3382">
        <v>0.04</v>
      </c>
      <c r="T3382">
        <v>0</v>
      </c>
      <c r="U3382">
        <v>62</v>
      </c>
      <c r="V3382">
        <v>62</v>
      </c>
      <c r="W3382">
        <v>0</v>
      </c>
      <c r="X3382" t="s">
        <v>73</v>
      </c>
      <c r="Y3382">
        <v>15.49</v>
      </c>
      <c r="Z3382">
        <v>2.14</v>
      </c>
      <c r="AA3382" t="s">
        <v>74</v>
      </c>
      <c r="AB3382" t="s">
        <v>75</v>
      </c>
      <c r="AE3382" t="s">
        <v>89</v>
      </c>
      <c r="AF3382" t="s">
        <v>190</v>
      </c>
      <c r="AG3382">
        <v>8929758003</v>
      </c>
      <c r="AK3382">
        <v>0</v>
      </c>
      <c r="AL3382">
        <v>0</v>
      </c>
      <c r="AM3382">
        <v>62</v>
      </c>
      <c r="AV3382">
        <v>59</v>
      </c>
      <c r="AW3382">
        <v>1.48</v>
      </c>
      <c r="AX3382">
        <v>59</v>
      </c>
      <c r="AY3382">
        <v>1.48</v>
      </c>
      <c r="AZ3382">
        <v>59</v>
      </c>
    </row>
    <row r="3383" spans="1:55" x14ac:dyDescent="0.25">
      <c r="A3383" t="s">
        <v>54</v>
      </c>
      <c r="B3383">
        <v>110027</v>
      </c>
      <c r="C3383" t="s">
        <v>55</v>
      </c>
      <c r="D3383" t="s">
        <v>56</v>
      </c>
      <c r="E3383" s="1">
        <v>45982</v>
      </c>
      <c r="F3383" t="s">
        <v>3941</v>
      </c>
      <c r="G3383" t="s">
        <v>67</v>
      </c>
      <c r="J3383" s="3">
        <v>45983.063888888886</v>
      </c>
      <c r="K3383" t="s">
        <v>5760</v>
      </c>
      <c r="L3383" t="s">
        <v>59</v>
      </c>
      <c r="M3383">
        <v>549</v>
      </c>
      <c r="N3383">
        <v>0</v>
      </c>
      <c r="O3383">
        <v>0</v>
      </c>
      <c r="P3383">
        <v>549</v>
      </c>
      <c r="Q3383">
        <v>0</v>
      </c>
      <c r="R3383">
        <v>27.46</v>
      </c>
      <c r="S3383">
        <v>-0.46</v>
      </c>
      <c r="T3383">
        <v>0</v>
      </c>
      <c r="U3383">
        <v>576</v>
      </c>
      <c r="V3383">
        <v>576</v>
      </c>
      <c r="W3383">
        <v>0</v>
      </c>
      <c r="X3383" t="s">
        <v>73</v>
      </c>
      <c r="Y3383">
        <v>147.9</v>
      </c>
      <c r="Z3383">
        <v>11.77</v>
      </c>
      <c r="AA3383" t="s">
        <v>69</v>
      </c>
      <c r="AE3383" t="s">
        <v>1073</v>
      </c>
      <c r="AF3383" t="s">
        <v>1074</v>
      </c>
      <c r="AG3383">
        <v>9999777700</v>
      </c>
      <c r="AK3383">
        <v>0</v>
      </c>
      <c r="AL3383">
        <v>0</v>
      </c>
      <c r="AM3383">
        <v>576</v>
      </c>
      <c r="AV3383">
        <v>549</v>
      </c>
      <c r="AW3383">
        <v>13.73</v>
      </c>
      <c r="AX3383">
        <v>549</v>
      </c>
      <c r="AY3383">
        <v>13.73</v>
      </c>
      <c r="AZ3383">
        <v>549</v>
      </c>
    </row>
    <row r="3384" spans="1:55" x14ac:dyDescent="0.25">
      <c r="A3384" t="s">
        <v>54</v>
      </c>
      <c r="B3384">
        <v>110027</v>
      </c>
      <c r="C3384" t="s">
        <v>55</v>
      </c>
      <c r="D3384" t="s">
        <v>56</v>
      </c>
      <c r="E3384" s="1">
        <v>45982</v>
      </c>
      <c r="F3384" t="s">
        <v>3942</v>
      </c>
      <c r="G3384" t="s">
        <v>67</v>
      </c>
      <c r="J3384" s="3">
        <v>45983.064583333333</v>
      </c>
      <c r="K3384" t="s">
        <v>5760</v>
      </c>
      <c r="L3384" t="s">
        <v>59</v>
      </c>
      <c r="M3384">
        <v>427</v>
      </c>
      <c r="N3384">
        <v>0</v>
      </c>
      <c r="O3384">
        <v>0</v>
      </c>
      <c r="P3384">
        <v>427</v>
      </c>
      <c r="Q3384">
        <v>0</v>
      </c>
      <c r="R3384">
        <v>21.36</v>
      </c>
      <c r="S3384">
        <v>-0.36</v>
      </c>
      <c r="T3384">
        <v>0</v>
      </c>
      <c r="U3384">
        <v>448</v>
      </c>
      <c r="V3384">
        <v>448</v>
      </c>
      <c r="W3384">
        <v>0</v>
      </c>
      <c r="X3384" t="s">
        <v>73</v>
      </c>
      <c r="Y3384">
        <v>93.28</v>
      </c>
      <c r="Z3384">
        <v>12.29</v>
      </c>
      <c r="AA3384" t="s">
        <v>69</v>
      </c>
      <c r="AE3384" t="s">
        <v>89</v>
      </c>
      <c r="AF3384" t="s">
        <v>190</v>
      </c>
      <c r="AG3384">
        <v>8929758003</v>
      </c>
      <c r="AK3384">
        <v>0</v>
      </c>
      <c r="AL3384">
        <v>0</v>
      </c>
      <c r="AM3384">
        <v>448</v>
      </c>
      <c r="AV3384">
        <v>427</v>
      </c>
      <c r="AW3384">
        <v>10.68</v>
      </c>
      <c r="AX3384">
        <v>427</v>
      </c>
      <c r="AY3384">
        <v>10.68</v>
      </c>
      <c r="AZ3384">
        <v>427</v>
      </c>
    </row>
    <row r="3385" spans="1:55" x14ac:dyDescent="0.25">
      <c r="A3385" t="s">
        <v>54</v>
      </c>
      <c r="B3385">
        <v>110027</v>
      </c>
      <c r="C3385" t="s">
        <v>55</v>
      </c>
      <c r="D3385" t="s">
        <v>56</v>
      </c>
      <c r="E3385" s="1">
        <v>45982</v>
      </c>
      <c r="F3385" t="s">
        <v>3943</v>
      </c>
      <c r="G3385" t="s">
        <v>67</v>
      </c>
      <c r="J3385" s="3">
        <v>45983.064583333333</v>
      </c>
      <c r="K3385" t="s">
        <v>5760</v>
      </c>
      <c r="L3385" t="s">
        <v>59</v>
      </c>
      <c r="M3385">
        <v>159</v>
      </c>
      <c r="N3385">
        <v>0</v>
      </c>
      <c r="O3385">
        <v>0</v>
      </c>
      <c r="P3385">
        <v>159</v>
      </c>
      <c r="Q3385">
        <v>0</v>
      </c>
      <c r="R3385">
        <v>7.96</v>
      </c>
      <c r="S3385">
        <v>0.04</v>
      </c>
      <c r="T3385">
        <v>0</v>
      </c>
      <c r="U3385">
        <v>167</v>
      </c>
      <c r="V3385">
        <v>167</v>
      </c>
      <c r="W3385">
        <v>0</v>
      </c>
      <c r="X3385" t="s">
        <v>73</v>
      </c>
      <c r="Y3385">
        <v>29.83</v>
      </c>
      <c r="Z3385">
        <v>5.53</v>
      </c>
      <c r="AA3385" t="s">
        <v>69</v>
      </c>
      <c r="AE3385" t="s">
        <v>89</v>
      </c>
      <c r="AF3385" t="s">
        <v>190</v>
      </c>
      <c r="AG3385">
        <v>8929758003</v>
      </c>
      <c r="AK3385">
        <v>0</v>
      </c>
      <c r="AL3385">
        <v>0</v>
      </c>
      <c r="AM3385">
        <v>167</v>
      </c>
      <c r="AV3385">
        <v>159</v>
      </c>
      <c r="AW3385">
        <v>3.98</v>
      </c>
      <c r="AX3385">
        <v>159</v>
      </c>
      <c r="AY3385">
        <v>3.98</v>
      </c>
      <c r="AZ3385">
        <v>159</v>
      </c>
    </row>
    <row r="3386" spans="1:55" x14ac:dyDescent="0.25">
      <c r="A3386" t="s">
        <v>54</v>
      </c>
      <c r="B3386">
        <v>110027</v>
      </c>
      <c r="C3386" t="s">
        <v>55</v>
      </c>
      <c r="D3386" t="s">
        <v>56</v>
      </c>
      <c r="E3386" s="1">
        <v>45982</v>
      </c>
      <c r="F3386" t="s">
        <v>3944</v>
      </c>
      <c r="G3386" t="s">
        <v>67</v>
      </c>
      <c r="J3386" s="3">
        <v>45983.064583333333</v>
      </c>
      <c r="K3386" t="s">
        <v>5760</v>
      </c>
      <c r="L3386" t="s">
        <v>59</v>
      </c>
      <c r="M3386">
        <v>293.29000000000002</v>
      </c>
      <c r="N3386">
        <v>0</v>
      </c>
      <c r="O3386">
        <v>0</v>
      </c>
      <c r="P3386">
        <v>293.29000000000002</v>
      </c>
      <c r="Q3386">
        <v>0</v>
      </c>
      <c r="R3386">
        <v>14.66</v>
      </c>
      <c r="S3386">
        <v>0.05</v>
      </c>
      <c r="T3386">
        <v>0</v>
      </c>
      <c r="U3386">
        <v>308</v>
      </c>
      <c r="V3386">
        <v>308</v>
      </c>
      <c r="W3386">
        <v>0</v>
      </c>
      <c r="X3386" t="s">
        <v>68</v>
      </c>
      <c r="Y3386">
        <v>78.209999999999994</v>
      </c>
      <c r="Z3386">
        <v>4.76</v>
      </c>
      <c r="AA3386" t="s">
        <v>69</v>
      </c>
      <c r="AE3386" t="s">
        <v>89</v>
      </c>
      <c r="AF3386" t="s">
        <v>190</v>
      </c>
      <c r="AG3386">
        <v>8929758003</v>
      </c>
      <c r="AK3386">
        <v>0</v>
      </c>
      <c r="AL3386">
        <v>0</v>
      </c>
      <c r="AN3386">
        <v>308</v>
      </c>
      <c r="AV3386">
        <v>293.29000000000002</v>
      </c>
      <c r="AW3386">
        <v>7.33</v>
      </c>
      <c r="AX3386">
        <v>293.29000000000002</v>
      </c>
      <c r="AY3386">
        <v>7.33</v>
      </c>
      <c r="AZ3386">
        <v>293.29000000000002</v>
      </c>
    </row>
    <row r="3387" spans="1:55" x14ac:dyDescent="0.25">
      <c r="A3387" t="s">
        <v>54</v>
      </c>
      <c r="B3387">
        <v>110027</v>
      </c>
      <c r="C3387" t="s">
        <v>55</v>
      </c>
      <c r="D3387" t="s">
        <v>56</v>
      </c>
      <c r="E3387" s="1">
        <v>45982</v>
      </c>
      <c r="F3387" t="s">
        <v>3945</v>
      </c>
      <c r="G3387" t="s">
        <v>67</v>
      </c>
      <c r="J3387" s="3">
        <v>45983.06527777778</v>
      </c>
      <c r="K3387" t="s">
        <v>5760</v>
      </c>
      <c r="L3387" t="s">
        <v>59</v>
      </c>
      <c r="M3387">
        <v>159</v>
      </c>
      <c r="N3387">
        <v>-25</v>
      </c>
      <c r="O3387">
        <v>0</v>
      </c>
      <c r="P3387">
        <v>134</v>
      </c>
      <c r="Q3387">
        <v>0</v>
      </c>
      <c r="R3387">
        <v>6.7</v>
      </c>
      <c r="S3387">
        <v>0.3</v>
      </c>
      <c r="T3387">
        <v>0</v>
      </c>
      <c r="U3387">
        <v>141</v>
      </c>
      <c r="V3387">
        <v>141</v>
      </c>
      <c r="W3387">
        <v>0</v>
      </c>
      <c r="X3387" t="s">
        <v>213</v>
      </c>
      <c r="Y3387">
        <v>29.83</v>
      </c>
      <c r="Z3387">
        <v>5.53</v>
      </c>
      <c r="AA3387" t="s">
        <v>69</v>
      </c>
      <c r="AE3387" t="s">
        <v>3946</v>
      </c>
      <c r="AF3387" t="s">
        <v>3947</v>
      </c>
      <c r="AG3387">
        <v>9354579683</v>
      </c>
      <c r="AK3387">
        <v>0</v>
      </c>
      <c r="AL3387">
        <v>0</v>
      </c>
      <c r="AO3387">
        <v>141</v>
      </c>
      <c r="AV3387">
        <v>134</v>
      </c>
      <c r="AW3387">
        <v>3.35</v>
      </c>
      <c r="AX3387">
        <v>134</v>
      </c>
      <c r="AY3387">
        <v>3.35</v>
      </c>
      <c r="AZ3387">
        <v>134</v>
      </c>
    </row>
    <row r="3388" spans="1:55" x14ac:dyDescent="0.25">
      <c r="A3388" t="s">
        <v>54</v>
      </c>
      <c r="B3388">
        <v>110027</v>
      </c>
      <c r="C3388" t="s">
        <v>55</v>
      </c>
      <c r="D3388" t="s">
        <v>56</v>
      </c>
      <c r="E3388" s="1">
        <v>45982</v>
      </c>
      <c r="F3388" t="s">
        <v>3948</v>
      </c>
      <c r="G3388" t="s">
        <v>67</v>
      </c>
      <c r="J3388" s="3">
        <v>45983.06527777778</v>
      </c>
      <c r="K3388" t="s">
        <v>5760</v>
      </c>
      <c r="L3388" t="s">
        <v>59</v>
      </c>
      <c r="M3388">
        <v>517</v>
      </c>
      <c r="N3388">
        <v>0</v>
      </c>
      <c r="O3388">
        <v>0</v>
      </c>
      <c r="P3388">
        <v>517</v>
      </c>
      <c r="Q3388">
        <v>0</v>
      </c>
      <c r="R3388">
        <v>25.86</v>
      </c>
      <c r="S3388">
        <v>0.14000000000000001</v>
      </c>
      <c r="T3388">
        <v>0</v>
      </c>
      <c r="U3388">
        <v>543</v>
      </c>
      <c r="V3388">
        <v>543</v>
      </c>
      <c r="W3388">
        <v>0</v>
      </c>
      <c r="X3388" t="s">
        <v>213</v>
      </c>
      <c r="Y3388">
        <v>104.36</v>
      </c>
      <c r="Z3388">
        <v>15.05</v>
      </c>
      <c r="AA3388" t="s">
        <v>69</v>
      </c>
      <c r="AE3388" t="s">
        <v>89</v>
      </c>
      <c r="AF3388" t="s">
        <v>190</v>
      </c>
      <c r="AG3388">
        <v>8929758003</v>
      </c>
      <c r="AK3388">
        <v>0</v>
      </c>
      <c r="AL3388">
        <v>0</v>
      </c>
      <c r="AO3388">
        <v>543</v>
      </c>
      <c r="AV3388">
        <v>517</v>
      </c>
      <c r="AW3388">
        <v>12.93</v>
      </c>
      <c r="AX3388">
        <v>517</v>
      </c>
      <c r="AY3388">
        <v>12.93</v>
      </c>
      <c r="AZ3388">
        <v>517</v>
      </c>
    </row>
    <row r="3389" spans="1:55" x14ac:dyDescent="0.25">
      <c r="A3389" t="s">
        <v>54</v>
      </c>
      <c r="B3389">
        <v>110027</v>
      </c>
      <c r="C3389" t="s">
        <v>55</v>
      </c>
      <c r="D3389" t="s">
        <v>56</v>
      </c>
      <c r="E3389" s="1">
        <v>45982</v>
      </c>
      <c r="F3389" t="s">
        <v>3949</v>
      </c>
      <c r="G3389" t="s">
        <v>63</v>
      </c>
      <c r="H3389" s="4">
        <v>222726000000000</v>
      </c>
      <c r="I3389">
        <v>29811</v>
      </c>
      <c r="J3389" s="3">
        <v>45983.071527777778</v>
      </c>
      <c r="K3389" t="s">
        <v>5760</v>
      </c>
      <c r="L3389" t="s">
        <v>59</v>
      </c>
      <c r="M3389">
        <v>816</v>
      </c>
      <c r="N3389">
        <v>-199.98</v>
      </c>
      <c r="O3389">
        <v>0</v>
      </c>
      <c r="P3389">
        <v>616.02</v>
      </c>
      <c r="Q3389">
        <v>32</v>
      </c>
      <c r="R3389">
        <v>0</v>
      </c>
      <c r="S3389">
        <v>-0.02</v>
      </c>
      <c r="T3389">
        <v>0</v>
      </c>
      <c r="U3389">
        <v>648</v>
      </c>
      <c r="V3389">
        <v>648</v>
      </c>
      <c r="W3389">
        <v>0</v>
      </c>
      <c r="X3389" t="s">
        <v>64</v>
      </c>
      <c r="Y3389">
        <v>157.13999999999999</v>
      </c>
      <c r="Z3389">
        <v>16.18</v>
      </c>
      <c r="AA3389" t="s">
        <v>65</v>
      </c>
      <c r="AB3389" t="s">
        <v>56</v>
      </c>
      <c r="AC3389">
        <v>4657</v>
      </c>
      <c r="AK3389">
        <v>32</v>
      </c>
      <c r="AL3389">
        <v>0</v>
      </c>
      <c r="AS3389">
        <v>648</v>
      </c>
      <c r="AZ3389">
        <v>616.02</v>
      </c>
      <c r="BB3389">
        <v>32</v>
      </c>
    </row>
    <row r="3390" spans="1:55" x14ac:dyDescent="0.25">
      <c r="A3390" t="s">
        <v>54</v>
      </c>
      <c r="B3390">
        <v>110027</v>
      </c>
      <c r="C3390" t="s">
        <v>55</v>
      </c>
      <c r="D3390" t="s">
        <v>56</v>
      </c>
      <c r="E3390" s="1">
        <v>45982</v>
      </c>
      <c r="F3390" t="s">
        <v>3950</v>
      </c>
      <c r="G3390" t="s">
        <v>139</v>
      </c>
      <c r="H3390">
        <v>286596549</v>
      </c>
      <c r="J3390" s="3">
        <v>45983.075694444444</v>
      </c>
      <c r="K3390" t="s">
        <v>5760</v>
      </c>
      <c r="L3390" t="s">
        <v>59</v>
      </c>
      <c r="M3390">
        <v>205.66</v>
      </c>
      <c r="N3390">
        <v>-68</v>
      </c>
      <c r="O3390">
        <v>0</v>
      </c>
      <c r="P3390">
        <v>137.66</v>
      </c>
      <c r="Q3390">
        <v>0</v>
      </c>
      <c r="R3390">
        <v>0</v>
      </c>
      <c r="S3390">
        <v>0</v>
      </c>
      <c r="T3390">
        <v>0</v>
      </c>
      <c r="U3390">
        <v>137.66</v>
      </c>
      <c r="V3390">
        <v>137.66</v>
      </c>
      <c r="W3390">
        <v>0</v>
      </c>
      <c r="X3390" t="s">
        <v>139</v>
      </c>
      <c r="Y3390">
        <v>51.61</v>
      </c>
      <c r="Z3390">
        <v>5.77</v>
      </c>
      <c r="AA3390" t="s">
        <v>140</v>
      </c>
      <c r="AC3390">
        <v>6549</v>
      </c>
      <c r="AE3390" t="s">
        <v>3503</v>
      </c>
      <c r="AF3390" t="s">
        <v>3504</v>
      </c>
      <c r="AG3390">
        <v>7827704549</v>
      </c>
      <c r="AI3390" t="s">
        <v>143</v>
      </c>
      <c r="AK3390">
        <v>0</v>
      </c>
      <c r="AL3390">
        <v>0</v>
      </c>
      <c r="AP3390">
        <v>137.66</v>
      </c>
      <c r="AZ3390">
        <v>137.66</v>
      </c>
    </row>
    <row r="3391" spans="1:55" x14ac:dyDescent="0.25">
      <c r="A3391" t="s">
        <v>54</v>
      </c>
      <c r="B3391">
        <v>110027</v>
      </c>
      <c r="C3391" t="s">
        <v>55</v>
      </c>
      <c r="D3391" t="s">
        <v>56</v>
      </c>
      <c r="E3391" s="1">
        <v>45982</v>
      </c>
      <c r="F3391" t="s">
        <v>3951</v>
      </c>
      <c r="G3391" t="s">
        <v>63</v>
      </c>
      <c r="H3391" s="4">
        <v>222726000000000</v>
      </c>
      <c r="I3391">
        <v>29811</v>
      </c>
      <c r="J3391" s="3">
        <v>45983.076388888891</v>
      </c>
      <c r="K3391" t="s">
        <v>5760</v>
      </c>
      <c r="L3391" t="s">
        <v>59</v>
      </c>
      <c r="M3391">
        <v>218</v>
      </c>
      <c r="N3391">
        <v>-90</v>
      </c>
      <c r="O3391">
        <v>0</v>
      </c>
      <c r="P3391">
        <v>128</v>
      </c>
      <c r="Q3391">
        <v>32</v>
      </c>
      <c r="R3391">
        <v>0</v>
      </c>
      <c r="S3391">
        <v>0</v>
      </c>
      <c r="T3391">
        <v>0</v>
      </c>
      <c r="U3391">
        <v>160</v>
      </c>
      <c r="V3391">
        <v>160</v>
      </c>
      <c r="W3391">
        <v>0</v>
      </c>
      <c r="X3391" t="s">
        <v>64</v>
      </c>
      <c r="Y3391">
        <v>49.88</v>
      </c>
      <c r="Z3391">
        <v>3.92</v>
      </c>
      <c r="AA3391" t="s">
        <v>65</v>
      </c>
      <c r="AB3391" t="s">
        <v>56</v>
      </c>
      <c r="AC3391">
        <v>719</v>
      </c>
      <c r="AK3391">
        <v>32</v>
      </c>
      <c r="AL3391">
        <v>0</v>
      </c>
      <c r="AS3391">
        <v>160</v>
      </c>
      <c r="AZ3391">
        <v>128</v>
      </c>
      <c r="BB3391">
        <v>32</v>
      </c>
    </row>
    <row r="3392" spans="1:55" x14ac:dyDescent="0.25">
      <c r="A3392" t="s">
        <v>54</v>
      </c>
      <c r="B3392">
        <v>110027</v>
      </c>
      <c r="C3392" t="s">
        <v>55</v>
      </c>
      <c r="D3392" t="s">
        <v>56</v>
      </c>
      <c r="E3392" s="1">
        <v>45982</v>
      </c>
      <c r="F3392" t="s">
        <v>3952</v>
      </c>
      <c r="G3392" t="s">
        <v>58</v>
      </c>
      <c r="H3392">
        <v>7502174933</v>
      </c>
      <c r="I3392">
        <v>18528960</v>
      </c>
      <c r="J3392" s="3">
        <v>45983.079861111109</v>
      </c>
      <c r="K3392" t="s">
        <v>5760</v>
      </c>
      <c r="L3392" t="s">
        <v>59</v>
      </c>
      <c r="M3392">
        <v>199</v>
      </c>
      <c r="N3392">
        <v>-100</v>
      </c>
      <c r="O3392">
        <v>0</v>
      </c>
      <c r="P3392">
        <v>99</v>
      </c>
      <c r="Q3392">
        <v>32</v>
      </c>
      <c r="R3392">
        <v>0</v>
      </c>
      <c r="S3392">
        <v>0</v>
      </c>
      <c r="T3392">
        <v>0</v>
      </c>
      <c r="U3392">
        <v>131</v>
      </c>
      <c r="V3392">
        <v>131</v>
      </c>
      <c r="W3392">
        <v>0</v>
      </c>
      <c r="X3392" t="s">
        <v>60</v>
      </c>
      <c r="Y3392">
        <v>44.84</v>
      </c>
      <c r="Z3392">
        <v>2.82</v>
      </c>
      <c r="AA3392" t="s">
        <v>61</v>
      </c>
      <c r="AB3392" t="s">
        <v>56</v>
      </c>
      <c r="AC3392">
        <v>4933</v>
      </c>
      <c r="AK3392">
        <v>32</v>
      </c>
      <c r="AL3392">
        <v>0</v>
      </c>
      <c r="AT3392">
        <v>131</v>
      </c>
      <c r="AZ3392">
        <v>99</v>
      </c>
      <c r="BC3392">
        <v>32</v>
      </c>
    </row>
    <row r="3393" spans="1:55" x14ac:dyDescent="0.25">
      <c r="A3393" t="s">
        <v>54</v>
      </c>
      <c r="B3393">
        <v>110027</v>
      </c>
      <c r="C3393" t="s">
        <v>55</v>
      </c>
      <c r="D3393" t="s">
        <v>56</v>
      </c>
      <c r="E3393" s="1">
        <v>45982</v>
      </c>
      <c r="F3393" t="s">
        <v>3953</v>
      </c>
      <c r="G3393" t="s">
        <v>58</v>
      </c>
      <c r="H3393">
        <v>7505959527</v>
      </c>
      <c r="I3393">
        <v>18528960</v>
      </c>
      <c r="J3393" s="3">
        <v>45983.081250000003</v>
      </c>
      <c r="K3393" t="s">
        <v>5760</v>
      </c>
      <c r="L3393" t="s">
        <v>59</v>
      </c>
      <c r="M3393">
        <v>237</v>
      </c>
      <c r="N3393">
        <v>0</v>
      </c>
      <c r="O3393">
        <v>0</v>
      </c>
      <c r="P3393">
        <v>237</v>
      </c>
      <c r="Q3393">
        <v>32</v>
      </c>
      <c r="R3393">
        <v>0</v>
      </c>
      <c r="S3393">
        <v>0</v>
      </c>
      <c r="T3393">
        <v>0</v>
      </c>
      <c r="U3393">
        <v>269</v>
      </c>
      <c r="V3393">
        <v>269</v>
      </c>
      <c r="W3393">
        <v>0</v>
      </c>
      <c r="X3393" t="s">
        <v>60</v>
      </c>
      <c r="Y3393">
        <v>46.48</v>
      </c>
      <c r="Z3393">
        <v>5.88</v>
      </c>
      <c r="AA3393" t="s">
        <v>61</v>
      </c>
      <c r="AB3393" t="s">
        <v>56</v>
      </c>
      <c r="AC3393">
        <v>9527</v>
      </c>
      <c r="AK3393">
        <v>32</v>
      </c>
      <c r="AL3393">
        <v>0</v>
      </c>
      <c r="AT3393">
        <v>269</v>
      </c>
      <c r="AZ3393">
        <v>237</v>
      </c>
      <c r="BC3393">
        <v>32</v>
      </c>
    </row>
    <row r="3394" spans="1:55" x14ac:dyDescent="0.25">
      <c r="A3394" t="s">
        <v>54</v>
      </c>
      <c r="B3394">
        <v>110027</v>
      </c>
      <c r="C3394" t="s">
        <v>55</v>
      </c>
      <c r="D3394" t="s">
        <v>56</v>
      </c>
      <c r="E3394" s="1">
        <v>45982</v>
      </c>
      <c r="F3394" t="s">
        <v>3954</v>
      </c>
      <c r="G3394" t="s">
        <v>58</v>
      </c>
      <c r="H3394">
        <v>7501977310</v>
      </c>
      <c r="I3394">
        <v>18528960</v>
      </c>
      <c r="J3394" s="3">
        <v>45983.087500000001</v>
      </c>
      <c r="K3394" t="s">
        <v>5760</v>
      </c>
      <c r="L3394" t="s">
        <v>59</v>
      </c>
      <c r="M3394">
        <v>229</v>
      </c>
      <c r="N3394">
        <v>-100</v>
      </c>
      <c r="O3394">
        <v>0</v>
      </c>
      <c r="P3394">
        <v>129</v>
      </c>
      <c r="Q3394">
        <v>32</v>
      </c>
      <c r="R3394">
        <v>0</v>
      </c>
      <c r="S3394">
        <v>0</v>
      </c>
      <c r="T3394">
        <v>0</v>
      </c>
      <c r="U3394">
        <v>161</v>
      </c>
      <c r="V3394">
        <v>161</v>
      </c>
      <c r="W3394">
        <v>0</v>
      </c>
      <c r="X3394" t="s">
        <v>60</v>
      </c>
      <c r="Y3394">
        <v>52.8</v>
      </c>
      <c r="Z3394">
        <v>4.76</v>
      </c>
      <c r="AA3394" t="s">
        <v>61</v>
      </c>
      <c r="AB3394" t="s">
        <v>56</v>
      </c>
      <c r="AC3394">
        <v>7310</v>
      </c>
      <c r="AK3394">
        <v>32</v>
      </c>
      <c r="AL3394">
        <v>0</v>
      </c>
      <c r="AT3394">
        <v>161</v>
      </c>
      <c r="AZ3394">
        <v>129</v>
      </c>
      <c r="BC3394">
        <v>32</v>
      </c>
    </row>
    <row r="3395" spans="1:55" x14ac:dyDescent="0.25">
      <c r="A3395" t="s">
        <v>54</v>
      </c>
      <c r="B3395">
        <v>110027</v>
      </c>
      <c r="C3395" t="s">
        <v>55</v>
      </c>
      <c r="D3395" t="s">
        <v>56</v>
      </c>
      <c r="E3395" s="1">
        <v>45982</v>
      </c>
      <c r="F3395" t="s">
        <v>3955</v>
      </c>
      <c r="G3395" t="s">
        <v>63</v>
      </c>
      <c r="H3395" s="4">
        <v>222727000000000</v>
      </c>
      <c r="I3395">
        <v>29811</v>
      </c>
      <c r="J3395" s="3">
        <v>45983.087500000001</v>
      </c>
      <c r="K3395" t="s">
        <v>5760</v>
      </c>
      <c r="L3395" t="s">
        <v>59</v>
      </c>
      <c r="M3395">
        <v>537</v>
      </c>
      <c r="N3395">
        <v>-259.60000000000002</v>
      </c>
      <c r="O3395">
        <v>0</v>
      </c>
      <c r="P3395">
        <v>277.39999999999998</v>
      </c>
      <c r="Q3395">
        <v>32</v>
      </c>
      <c r="R3395">
        <v>0</v>
      </c>
      <c r="S3395">
        <v>-0.4</v>
      </c>
      <c r="T3395">
        <v>0</v>
      </c>
      <c r="U3395">
        <v>309</v>
      </c>
      <c r="V3395">
        <v>309</v>
      </c>
      <c r="W3395">
        <v>0</v>
      </c>
      <c r="X3395" t="s">
        <v>64</v>
      </c>
      <c r="Y3395">
        <v>94.3</v>
      </c>
      <c r="Z3395">
        <v>11.59</v>
      </c>
      <c r="AA3395" t="s">
        <v>65</v>
      </c>
      <c r="AB3395" t="s">
        <v>56</v>
      </c>
      <c r="AC3395">
        <v>4268</v>
      </c>
      <c r="AK3395">
        <v>32</v>
      </c>
      <c r="AL3395">
        <v>0</v>
      </c>
      <c r="AS3395">
        <v>309</v>
      </c>
      <c r="AZ3395">
        <v>277.39999999999998</v>
      </c>
      <c r="BB3395">
        <v>32</v>
      </c>
    </row>
    <row r="3396" spans="1:55" x14ac:dyDescent="0.25">
      <c r="A3396" t="s">
        <v>54</v>
      </c>
      <c r="B3396">
        <v>110027</v>
      </c>
      <c r="C3396" t="s">
        <v>55</v>
      </c>
      <c r="D3396" t="s">
        <v>56</v>
      </c>
      <c r="E3396" s="1">
        <v>45982</v>
      </c>
      <c r="F3396" t="s">
        <v>3956</v>
      </c>
      <c r="G3396" t="s">
        <v>67</v>
      </c>
      <c r="J3396" s="3">
        <v>45983.094444444447</v>
      </c>
      <c r="K3396" t="s">
        <v>5760</v>
      </c>
      <c r="L3396" t="s">
        <v>59</v>
      </c>
      <c r="M3396">
        <v>594</v>
      </c>
      <c r="N3396">
        <v>0</v>
      </c>
      <c r="O3396">
        <v>0</v>
      </c>
      <c r="P3396">
        <v>594</v>
      </c>
      <c r="Q3396">
        <v>0</v>
      </c>
      <c r="R3396">
        <v>29.7</v>
      </c>
      <c r="S3396">
        <v>0.3</v>
      </c>
      <c r="T3396">
        <v>0</v>
      </c>
      <c r="U3396">
        <v>624</v>
      </c>
      <c r="V3396">
        <v>624</v>
      </c>
      <c r="W3396">
        <v>0</v>
      </c>
      <c r="X3396" t="s">
        <v>68</v>
      </c>
      <c r="Y3396">
        <v>149.65</v>
      </c>
      <c r="Z3396">
        <v>11.76</v>
      </c>
      <c r="AA3396" t="s">
        <v>69</v>
      </c>
      <c r="AE3396" t="s">
        <v>89</v>
      </c>
      <c r="AF3396" t="s">
        <v>190</v>
      </c>
      <c r="AG3396">
        <v>8929758003</v>
      </c>
      <c r="AK3396">
        <v>0</v>
      </c>
      <c r="AL3396">
        <v>0</v>
      </c>
      <c r="AN3396">
        <v>624</v>
      </c>
      <c r="AV3396">
        <v>594</v>
      </c>
      <c r="AW3396">
        <v>14.85</v>
      </c>
      <c r="AX3396">
        <v>594</v>
      </c>
      <c r="AY3396">
        <v>14.85</v>
      </c>
      <c r="AZ3396">
        <v>594</v>
      </c>
    </row>
    <row r="3397" spans="1:55" x14ac:dyDescent="0.25">
      <c r="A3397" t="s">
        <v>54</v>
      </c>
      <c r="B3397">
        <v>110027</v>
      </c>
      <c r="C3397" t="s">
        <v>55</v>
      </c>
      <c r="D3397" t="s">
        <v>56</v>
      </c>
      <c r="E3397" s="1">
        <v>45982</v>
      </c>
      <c r="F3397" t="s">
        <v>3957</v>
      </c>
      <c r="G3397" t="s">
        <v>67</v>
      </c>
      <c r="J3397" s="3">
        <v>45983.100694444445</v>
      </c>
      <c r="K3397" t="s">
        <v>5760</v>
      </c>
      <c r="L3397" t="s">
        <v>59</v>
      </c>
      <c r="M3397">
        <v>1133</v>
      </c>
      <c r="N3397">
        <v>0</v>
      </c>
      <c r="O3397">
        <v>0</v>
      </c>
      <c r="P3397">
        <v>1133</v>
      </c>
      <c r="Q3397">
        <v>0</v>
      </c>
      <c r="R3397">
        <v>56.66</v>
      </c>
      <c r="S3397">
        <v>0.34</v>
      </c>
      <c r="T3397">
        <v>0</v>
      </c>
      <c r="U3397">
        <v>1190</v>
      </c>
      <c r="V3397">
        <v>1190</v>
      </c>
      <c r="W3397">
        <v>0</v>
      </c>
      <c r="X3397" t="s">
        <v>68</v>
      </c>
      <c r="Y3397">
        <v>255.11</v>
      </c>
      <c r="Z3397">
        <v>29.69</v>
      </c>
      <c r="AA3397" t="s">
        <v>69</v>
      </c>
      <c r="AE3397" t="s">
        <v>730</v>
      </c>
      <c r="AF3397" t="s">
        <v>731</v>
      </c>
      <c r="AG3397">
        <v>9999777722</v>
      </c>
      <c r="AK3397">
        <v>0</v>
      </c>
      <c r="AL3397">
        <v>0</v>
      </c>
      <c r="AN3397">
        <v>1190</v>
      </c>
      <c r="AV3397">
        <v>1133</v>
      </c>
      <c r="AW3397">
        <v>28.33</v>
      </c>
      <c r="AX3397">
        <v>1133</v>
      </c>
      <c r="AY3397">
        <v>28.33</v>
      </c>
      <c r="AZ3397">
        <v>1133</v>
      </c>
    </row>
    <row r="3398" spans="1:55" x14ac:dyDescent="0.25">
      <c r="A3398" t="s">
        <v>54</v>
      </c>
      <c r="B3398">
        <v>110027</v>
      </c>
      <c r="C3398" t="s">
        <v>55</v>
      </c>
      <c r="D3398" t="s">
        <v>56</v>
      </c>
      <c r="E3398" s="1">
        <v>45982</v>
      </c>
      <c r="F3398" t="s">
        <v>3958</v>
      </c>
      <c r="G3398" t="s">
        <v>63</v>
      </c>
      <c r="H3398" s="4">
        <v>222728000000000</v>
      </c>
      <c r="I3398">
        <v>29811</v>
      </c>
      <c r="J3398" s="3">
        <v>45983.101388888892</v>
      </c>
      <c r="K3398" t="s">
        <v>5760</v>
      </c>
      <c r="L3398" t="s">
        <v>59</v>
      </c>
      <c r="M3398">
        <v>415.66</v>
      </c>
      <c r="N3398">
        <v>-175</v>
      </c>
      <c r="O3398">
        <v>0</v>
      </c>
      <c r="P3398">
        <v>240.66</v>
      </c>
      <c r="Q3398">
        <v>32</v>
      </c>
      <c r="R3398">
        <v>0</v>
      </c>
      <c r="S3398">
        <v>0.34</v>
      </c>
      <c r="T3398">
        <v>0</v>
      </c>
      <c r="U3398">
        <v>273</v>
      </c>
      <c r="V3398">
        <v>273</v>
      </c>
      <c r="W3398">
        <v>0</v>
      </c>
      <c r="X3398" t="s">
        <v>64</v>
      </c>
      <c r="Y3398">
        <v>89.89</v>
      </c>
      <c r="Z3398">
        <v>5.44</v>
      </c>
      <c r="AA3398" t="s">
        <v>65</v>
      </c>
      <c r="AB3398" t="s">
        <v>56</v>
      </c>
      <c r="AC3398">
        <v>9639</v>
      </c>
      <c r="AK3398">
        <v>32</v>
      </c>
      <c r="AL3398">
        <v>0</v>
      </c>
      <c r="AS3398">
        <v>273</v>
      </c>
      <c r="AZ3398">
        <v>240.66</v>
      </c>
      <c r="BB3398">
        <v>32</v>
      </c>
    </row>
    <row r="3399" spans="1:55" x14ac:dyDescent="0.25">
      <c r="A3399" t="s">
        <v>54</v>
      </c>
      <c r="B3399">
        <v>110027</v>
      </c>
      <c r="C3399" t="s">
        <v>55</v>
      </c>
      <c r="D3399" t="s">
        <v>56</v>
      </c>
      <c r="E3399" s="1">
        <v>45982</v>
      </c>
      <c r="F3399" t="s">
        <v>3959</v>
      </c>
      <c r="G3399" t="s">
        <v>58</v>
      </c>
      <c r="H3399">
        <v>7500242716</v>
      </c>
      <c r="I3399">
        <v>18528960</v>
      </c>
      <c r="J3399" s="3">
        <v>45983.103472222225</v>
      </c>
      <c r="K3399" t="s">
        <v>5760</v>
      </c>
      <c r="L3399" t="s">
        <v>59</v>
      </c>
      <c r="M3399">
        <v>663.66</v>
      </c>
      <c r="N3399">
        <v>-75</v>
      </c>
      <c r="O3399">
        <v>0</v>
      </c>
      <c r="P3399">
        <v>588.66</v>
      </c>
      <c r="Q3399">
        <v>32</v>
      </c>
      <c r="R3399">
        <v>0</v>
      </c>
      <c r="S3399">
        <v>0</v>
      </c>
      <c r="T3399">
        <v>0</v>
      </c>
      <c r="U3399">
        <v>620.66</v>
      </c>
      <c r="V3399">
        <v>620.66</v>
      </c>
      <c r="W3399">
        <v>0</v>
      </c>
      <c r="X3399" t="s">
        <v>60</v>
      </c>
      <c r="Y3399">
        <v>159.32</v>
      </c>
      <c r="Z3399">
        <v>10.66</v>
      </c>
      <c r="AA3399" t="s">
        <v>61</v>
      </c>
      <c r="AB3399" t="s">
        <v>56</v>
      </c>
      <c r="AC3399">
        <v>2716</v>
      </c>
      <c r="AK3399">
        <v>32</v>
      </c>
      <c r="AL3399">
        <v>0</v>
      </c>
      <c r="AT3399">
        <v>620.66</v>
      </c>
      <c r="AZ3399">
        <v>588.66</v>
      </c>
      <c r="BC3399">
        <v>32</v>
      </c>
    </row>
    <row r="3400" spans="1:55" x14ac:dyDescent="0.25">
      <c r="A3400" t="s">
        <v>54</v>
      </c>
      <c r="B3400">
        <v>110027</v>
      </c>
      <c r="C3400" t="s">
        <v>55</v>
      </c>
      <c r="D3400" t="s">
        <v>56</v>
      </c>
      <c r="E3400" s="1">
        <v>45982</v>
      </c>
      <c r="F3400" t="s">
        <v>3960</v>
      </c>
      <c r="G3400" t="s">
        <v>58</v>
      </c>
      <c r="H3400">
        <v>7498225771</v>
      </c>
      <c r="I3400">
        <v>18528960</v>
      </c>
      <c r="J3400" s="3">
        <v>45983.104861111111</v>
      </c>
      <c r="K3400" t="s">
        <v>5760</v>
      </c>
      <c r="L3400" t="s">
        <v>59</v>
      </c>
      <c r="M3400">
        <v>259</v>
      </c>
      <c r="N3400">
        <v>-100</v>
      </c>
      <c r="O3400">
        <v>0</v>
      </c>
      <c r="P3400">
        <v>159</v>
      </c>
      <c r="Q3400">
        <v>32</v>
      </c>
      <c r="R3400">
        <v>0</v>
      </c>
      <c r="S3400">
        <v>0</v>
      </c>
      <c r="T3400">
        <v>0</v>
      </c>
      <c r="U3400">
        <v>191</v>
      </c>
      <c r="V3400">
        <v>191</v>
      </c>
      <c r="W3400">
        <v>0</v>
      </c>
      <c r="X3400" t="s">
        <v>60</v>
      </c>
      <c r="Y3400">
        <v>48.61</v>
      </c>
      <c r="Z3400">
        <v>4.76</v>
      </c>
      <c r="AA3400" t="s">
        <v>61</v>
      </c>
      <c r="AB3400" t="s">
        <v>56</v>
      </c>
      <c r="AC3400">
        <v>5771</v>
      </c>
      <c r="AK3400">
        <v>32</v>
      </c>
      <c r="AL3400">
        <v>0</v>
      </c>
      <c r="AT3400">
        <v>191</v>
      </c>
      <c r="AZ3400">
        <v>159</v>
      </c>
      <c r="BC3400">
        <v>32</v>
      </c>
    </row>
    <row r="3401" spans="1:55" x14ac:dyDescent="0.25">
      <c r="A3401" t="s">
        <v>54</v>
      </c>
      <c r="B3401">
        <v>110027</v>
      </c>
      <c r="C3401" t="s">
        <v>55</v>
      </c>
      <c r="D3401" t="s">
        <v>56</v>
      </c>
      <c r="E3401" s="1">
        <v>45982</v>
      </c>
      <c r="F3401" t="s">
        <v>3961</v>
      </c>
      <c r="G3401" t="s">
        <v>63</v>
      </c>
      <c r="H3401" s="4">
        <v>222729000000000</v>
      </c>
      <c r="I3401">
        <v>29811</v>
      </c>
      <c r="J3401" s="3">
        <v>45983.111111111109</v>
      </c>
      <c r="K3401" t="s">
        <v>5760</v>
      </c>
      <c r="L3401" t="s">
        <v>59</v>
      </c>
      <c r="M3401">
        <v>198</v>
      </c>
      <c r="N3401">
        <v>-89.1</v>
      </c>
      <c r="O3401">
        <v>0</v>
      </c>
      <c r="P3401">
        <v>108.9</v>
      </c>
      <c r="Q3401">
        <v>32</v>
      </c>
      <c r="R3401">
        <v>0</v>
      </c>
      <c r="S3401">
        <v>0.1</v>
      </c>
      <c r="T3401">
        <v>0</v>
      </c>
      <c r="U3401">
        <v>141</v>
      </c>
      <c r="V3401">
        <v>141</v>
      </c>
      <c r="W3401">
        <v>0</v>
      </c>
      <c r="X3401" t="s">
        <v>64</v>
      </c>
      <c r="Y3401">
        <v>38.520000000000003</v>
      </c>
      <c r="Z3401">
        <v>3.92</v>
      </c>
      <c r="AA3401" t="s">
        <v>65</v>
      </c>
      <c r="AB3401" t="s">
        <v>56</v>
      </c>
      <c r="AC3401">
        <v>86</v>
      </c>
      <c r="AK3401">
        <v>32</v>
      </c>
      <c r="AL3401">
        <v>0</v>
      </c>
      <c r="AS3401">
        <v>141</v>
      </c>
      <c r="AZ3401">
        <v>108.9</v>
      </c>
      <c r="BB3401">
        <v>32</v>
      </c>
    </row>
    <row r="3402" spans="1:55" x14ac:dyDescent="0.25">
      <c r="A3402" t="s">
        <v>54</v>
      </c>
      <c r="B3402">
        <v>110027</v>
      </c>
      <c r="C3402" t="s">
        <v>55</v>
      </c>
      <c r="D3402" t="s">
        <v>56</v>
      </c>
      <c r="E3402" s="1">
        <v>45982</v>
      </c>
      <c r="F3402" t="s">
        <v>3962</v>
      </c>
      <c r="G3402" t="s">
        <v>63</v>
      </c>
      <c r="H3402" s="4">
        <v>222729000000000</v>
      </c>
      <c r="I3402">
        <v>29811</v>
      </c>
      <c r="J3402" s="3">
        <v>45983.112500000003</v>
      </c>
      <c r="K3402" t="s">
        <v>5760</v>
      </c>
      <c r="L3402" t="s">
        <v>59</v>
      </c>
      <c r="M3402">
        <v>327</v>
      </c>
      <c r="N3402">
        <v>-110</v>
      </c>
      <c r="O3402">
        <v>0</v>
      </c>
      <c r="P3402">
        <v>217</v>
      </c>
      <c r="Q3402">
        <v>32</v>
      </c>
      <c r="R3402">
        <v>0</v>
      </c>
      <c r="S3402">
        <v>0</v>
      </c>
      <c r="T3402">
        <v>0</v>
      </c>
      <c r="U3402">
        <v>249</v>
      </c>
      <c r="V3402">
        <v>249</v>
      </c>
      <c r="W3402">
        <v>0</v>
      </c>
      <c r="X3402" t="s">
        <v>64</v>
      </c>
      <c r="Y3402">
        <v>67.48</v>
      </c>
      <c r="Z3402">
        <v>6.95</v>
      </c>
      <c r="AA3402" t="s">
        <v>65</v>
      </c>
      <c r="AB3402" t="s">
        <v>56</v>
      </c>
      <c r="AC3402">
        <v>3010</v>
      </c>
      <c r="AK3402">
        <v>32</v>
      </c>
      <c r="AL3402">
        <v>0</v>
      </c>
      <c r="AS3402">
        <v>249</v>
      </c>
      <c r="AZ3402">
        <v>217</v>
      </c>
      <c r="BB3402">
        <v>32</v>
      </c>
    </row>
    <row r="3403" spans="1:55" x14ac:dyDescent="0.25">
      <c r="A3403" t="s">
        <v>54</v>
      </c>
      <c r="B3403">
        <v>110027</v>
      </c>
      <c r="C3403" t="s">
        <v>55</v>
      </c>
      <c r="D3403" t="s">
        <v>56</v>
      </c>
      <c r="E3403" s="1">
        <v>45982</v>
      </c>
      <c r="F3403" t="s">
        <v>3963</v>
      </c>
      <c r="G3403" t="s">
        <v>63</v>
      </c>
      <c r="H3403" s="4">
        <v>222729000000000</v>
      </c>
      <c r="I3403">
        <v>29811</v>
      </c>
      <c r="J3403" s="3">
        <v>45983.113888888889</v>
      </c>
      <c r="K3403" t="s">
        <v>5760</v>
      </c>
      <c r="L3403" t="s">
        <v>59</v>
      </c>
      <c r="M3403">
        <v>219</v>
      </c>
      <c r="N3403">
        <v>-90</v>
      </c>
      <c r="O3403">
        <v>0</v>
      </c>
      <c r="P3403">
        <v>129</v>
      </c>
      <c r="Q3403">
        <v>32</v>
      </c>
      <c r="R3403">
        <v>0</v>
      </c>
      <c r="S3403">
        <v>0</v>
      </c>
      <c r="T3403">
        <v>0</v>
      </c>
      <c r="U3403">
        <v>161</v>
      </c>
      <c r="V3403">
        <v>161</v>
      </c>
      <c r="W3403">
        <v>0</v>
      </c>
      <c r="X3403" t="s">
        <v>64</v>
      </c>
      <c r="Y3403">
        <v>37.340000000000003</v>
      </c>
      <c r="Z3403">
        <v>4.76</v>
      </c>
      <c r="AA3403" t="s">
        <v>65</v>
      </c>
      <c r="AB3403" t="s">
        <v>56</v>
      </c>
      <c r="AC3403">
        <v>2155</v>
      </c>
      <c r="AK3403">
        <v>32</v>
      </c>
      <c r="AL3403">
        <v>0</v>
      </c>
      <c r="AS3403">
        <v>161</v>
      </c>
      <c r="AZ3403">
        <v>129</v>
      </c>
      <c r="BB3403">
        <v>32</v>
      </c>
    </row>
    <row r="3404" spans="1:55" x14ac:dyDescent="0.25">
      <c r="A3404" t="s">
        <v>54</v>
      </c>
      <c r="B3404">
        <v>110027</v>
      </c>
      <c r="C3404" t="s">
        <v>55</v>
      </c>
      <c r="D3404" t="s">
        <v>56</v>
      </c>
      <c r="E3404" s="1">
        <v>45982</v>
      </c>
      <c r="F3404" t="s">
        <v>3964</v>
      </c>
      <c r="G3404" t="s">
        <v>63</v>
      </c>
      <c r="H3404" s="4">
        <v>222729000000000</v>
      </c>
      <c r="I3404">
        <v>29811</v>
      </c>
      <c r="J3404" s="3">
        <v>45983.113888888889</v>
      </c>
      <c r="K3404" t="s">
        <v>5760</v>
      </c>
      <c r="L3404" t="s">
        <v>59</v>
      </c>
      <c r="M3404">
        <v>406</v>
      </c>
      <c r="N3404">
        <v>-93.74</v>
      </c>
      <c r="O3404">
        <v>0</v>
      </c>
      <c r="P3404">
        <v>312.26</v>
      </c>
      <c r="Q3404">
        <v>32</v>
      </c>
      <c r="R3404">
        <v>0</v>
      </c>
      <c r="S3404">
        <v>-0.26</v>
      </c>
      <c r="T3404">
        <v>0</v>
      </c>
      <c r="U3404">
        <v>344</v>
      </c>
      <c r="V3404">
        <v>344</v>
      </c>
      <c r="W3404">
        <v>0</v>
      </c>
      <c r="X3404" t="s">
        <v>64</v>
      </c>
      <c r="Y3404">
        <v>67.62</v>
      </c>
      <c r="Z3404">
        <v>10.11</v>
      </c>
      <c r="AA3404" t="s">
        <v>65</v>
      </c>
      <c r="AB3404" t="s">
        <v>56</v>
      </c>
      <c r="AC3404">
        <v>9765</v>
      </c>
      <c r="AK3404">
        <v>32</v>
      </c>
      <c r="AL3404">
        <v>0</v>
      </c>
      <c r="AS3404">
        <v>344</v>
      </c>
      <c r="AZ3404">
        <v>312.26</v>
      </c>
      <c r="BB3404">
        <v>32</v>
      </c>
    </row>
    <row r="3405" spans="1:55" x14ac:dyDescent="0.25">
      <c r="A3405" t="s">
        <v>54</v>
      </c>
      <c r="B3405">
        <v>110027</v>
      </c>
      <c r="C3405" t="s">
        <v>55</v>
      </c>
      <c r="D3405" t="s">
        <v>56</v>
      </c>
      <c r="E3405" s="1">
        <v>45982</v>
      </c>
      <c r="F3405" t="s">
        <v>3965</v>
      </c>
      <c r="G3405" t="s">
        <v>67</v>
      </c>
      <c r="J3405" s="3">
        <v>45983.124305555553</v>
      </c>
      <c r="K3405" t="s">
        <v>5760</v>
      </c>
      <c r="L3405" t="s">
        <v>59</v>
      </c>
      <c r="M3405">
        <v>379</v>
      </c>
      <c r="N3405">
        <v>0</v>
      </c>
      <c r="O3405">
        <v>0</v>
      </c>
      <c r="P3405">
        <v>379</v>
      </c>
      <c r="Q3405">
        <v>0</v>
      </c>
      <c r="R3405">
        <v>18.96</v>
      </c>
      <c r="S3405">
        <v>0.04</v>
      </c>
      <c r="T3405">
        <v>0</v>
      </c>
      <c r="U3405">
        <v>398</v>
      </c>
      <c r="V3405">
        <v>398</v>
      </c>
      <c r="W3405">
        <v>0</v>
      </c>
      <c r="X3405" t="s">
        <v>68</v>
      </c>
      <c r="Y3405">
        <v>102.03</v>
      </c>
      <c r="Z3405">
        <v>9.82</v>
      </c>
      <c r="AA3405" t="s">
        <v>69</v>
      </c>
      <c r="AE3405" t="s">
        <v>89</v>
      </c>
      <c r="AF3405" t="s">
        <v>190</v>
      </c>
      <c r="AG3405">
        <v>8929758003</v>
      </c>
      <c r="AK3405">
        <v>0</v>
      </c>
      <c r="AL3405">
        <v>0</v>
      </c>
      <c r="AN3405">
        <v>398</v>
      </c>
      <c r="AV3405">
        <v>379</v>
      </c>
      <c r="AW3405">
        <v>9.48</v>
      </c>
      <c r="AX3405">
        <v>379</v>
      </c>
      <c r="AY3405">
        <v>9.48</v>
      </c>
      <c r="AZ3405">
        <v>379</v>
      </c>
    </row>
    <row r="3406" spans="1:55" x14ac:dyDescent="0.25">
      <c r="A3406" t="s">
        <v>54</v>
      </c>
      <c r="B3406">
        <v>110027</v>
      </c>
      <c r="C3406" t="s">
        <v>55</v>
      </c>
      <c r="D3406" t="s">
        <v>56</v>
      </c>
      <c r="E3406" s="1">
        <v>45982</v>
      </c>
      <c r="F3406" t="s">
        <v>3966</v>
      </c>
      <c r="G3406" t="s">
        <v>67</v>
      </c>
      <c r="J3406" s="3">
        <v>45983.124305555553</v>
      </c>
      <c r="K3406" t="s">
        <v>5760</v>
      </c>
      <c r="L3406" t="s">
        <v>59</v>
      </c>
      <c r="M3406">
        <v>476.09</v>
      </c>
      <c r="N3406">
        <v>0</v>
      </c>
      <c r="O3406">
        <v>0</v>
      </c>
      <c r="P3406">
        <v>476.09</v>
      </c>
      <c r="Q3406">
        <v>0</v>
      </c>
      <c r="R3406">
        <v>23.8</v>
      </c>
      <c r="S3406">
        <v>0.11</v>
      </c>
      <c r="T3406">
        <v>0</v>
      </c>
      <c r="U3406">
        <v>500</v>
      </c>
      <c r="V3406">
        <v>500</v>
      </c>
      <c r="W3406">
        <v>0</v>
      </c>
      <c r="X3406" t="s">
        <v>73</v>
      </c>
      <c r="Y3406">
        <v>132.38</v>
      </c>
      <c r="Z3406">
        <v>10.09</v>
      </c>
      <c r="AA3406" t="s">
        <v>69</v>
      </c>
      <c r="AE3406" t="s">
        <v>89</v>
      </c>
      <c r="AF3406" t="s">
        <v>190</v>
      </c>
      <c r="AG3406">
        <v>8929758003</v>
      </c>
      <c r="AK3406">
        <v>0</v>
      </c>
      <c r="AL3406">
        <v>0</v>
      </c>
      <c r="AM3406">
        <v>500</v>
      </c>
      <c r="AV3406">
        <v>476.09</v>
      </c>
      <c r="AW3406">
        <v>11.9</v>
      </c>
      <c r="AX3406">
        <v>476.09</v>
      </c>
      <c r="AY3406">
        <v>11.9</v>
      </c>
      <c r="AZ3406">
        <v>476.09</v>
      </c>
    </row>
    <row r="3407" spans="1:55" x14ac:dyDescent="0.25">
      <c r="A3407" t="s">
        <v>54</v>
      </c>
      <c r="B3407">
        <v>110027</v>
      </c>
      <c r="C3407" t="s">
        <v>55</v>
      </c>
      <c r="D3407" t="s">
        <v>56</v>
      </c>
      <c r="E3407" s="1">
        <v>45982</v>
      </c>
      <c r="F3407" t="s">
        <v>3967</v>
      </c>
      <c r="G3407" t="s">
        <v>67</v>
      </c>
      <c r="J3407" s="3">
        <v>45983.125</v>
      </c>
      <c r="K3407" t="s">
        <v>5760</v>
      </c>
      <c r="L3407" t="s">
        <v>59</v>
      </c>
      <c r="M3407">
        <v>955</v>
      </c>
      <c r="N3407">
        <v>0</v>
      </c>
      <c r="O3407">
        <v>0</v>
      </c>
      <c r="P3407">
        <v>955</v>
      </c>
      <c r="Q3407">
        <v>0</v>
      </c>
      <c r="R3407">
        <v>47.76</v>
      </c>
      <c r="S3407">
        <v>0.24</v>
      </c>
      <c r="T3407">
        <v>0</v>
      </c>
      <c r="U3407">
        <v>1003</v>
      </c>
      <c r="V3407">
        <v>1003</v>
      </c>
      <c r="W3407">
        <v>0</v>
      </c>
      <c r="X3407" t="s">
        <v>213</v>
      </c>
      <c r="Y3407">
        <v>238.12</v>
      </c>
      <c r="Z3407">
        <v>19.27</v>
      </c>
      <c r="AA3407" t="s">
        <v>69</v>
      </c>
      <c r="AE3407" t="s">
        <v>89</v>
      </c>
      <c r="AF3407" t="s">
        <v>190</v>
      </c>
      <c r="AG3407">
        <v>8929758003</v>
      </c>
      <c r="AK3407">
        <v>0</v>
      </c>
      <c r="AL3407">
        <v>0</v>
      </c>
      <c r="AO3407">
        <v>1003</v>
      </c>
      <c r="AV3407">
        <v>955</v>
      </c>
      <c r="AW3407">
        <v>23.88</v>
      </c>
      <c r="AX3407">
        <v>955</v>
      </c>
      <c r="AY3407">
        <v>23.88</v>
      </c>
      <c r="AZ3407">
        <v>955</v>
      </c>
    </row>
    <row r="3408" spans="1:55" x14ac:dyDescent="0.25">
      <c r="A3408" t="s">
        <v>54</v>
      </c>
      <c r="B3408">
        <v>110027</v>
      </c>
      <c r="C3408" t="s">
        <v>55</v>
      </c>
      <c r="D3408" t="s">
        <v>56</v>
      </c>
      <c r="E3408" s="1">
        <v>45982</v>
      </c>
      <c r="F3408" t="s">
        <v>3968</v>
      </c>
      <c r="G3408" t="s">
        <v>67</v>
      </c>
      <c r="J3408" s="3">
        <v>45983.125</v>
      </c>
      <c r="K3408" t="s">
        <v>5760</v>
      </c>
      <c r="L3408" t="s">
        <v>59</v>
      </c>
      <c r="M3408">
        <v>219</v>
      </c>
      <c r="N3408">
        <v>-61.32</v>
      </c>
      <c r="O3408">
        <v>0</v>
      </c>
      <c r="P3408">
        <v>157.68</v>
      </c>
      <c r="Q3408">
        <v>0</v>
      </c>
      <c r="R3408">
        <v>7.88</v>
      </c>
      <c r="S3408">
        <v>0.44</v>
      </c>
      <c r="T3408">
        <v>0</v>
      </c>
      <c r="U3408">
        <v>166</v>
      </c>
      <c r="V3408">
        <v>166</v>
      </c>
      <c r="W3408">
        <v>0</v>
      </c>
      <c r="X3408" t="s">
        <v>68</v>
      </c>
      <c r="Y3408">
        <v>51.99</v>
      </c>
      <c r="Z3408">
        <v>4.99</v>
      </c>
      <c r="AA3408" t="s">
        <v>69</v>
      </c>
      <c r="AE3408" t="s">
        <v>425</v>
      </c>
      <c r="AF3408" t="s">
        <v>426</v>
      </c>
      <c r="AG3408">
        <v>8287332186</v>
      </c>
      <c r="AK3408">
        <v>0</v>
      </c>
      <c r="AL3408">
        <v>0</v>
      </c>
      <c r="AN3408">
        <v>166</v>
      </c>
      <c r="AV3408">
        <v>157.68</v>
      </c>
      <c r="AW3408">
        <v>3.94</v>
      </c>
      <c r="AX3408">
        <v>157.68</v>
      </c>
      <c r="AY3408">
        <v>3.94</v>
      </c>
      <c r="AZ3408">
        <v>157.68</v>
      </c>
    </row>
    <row r="3409" spans="1:55" x14ac:dyDescent="0.25">
      <c r="A3409" t="s">
        <v>54</v>
      </c>
      <c r="B3409">
        <v>110027</v>
      </c>
      <c r="C3409" t="s">
        <v>55</v>
      </c>
      <c r="D3409" t="s">
        <v>56</v>
      </c>
      <c r="E3409" s="1">
        <v>45982</v>
      </c>
      <c r="F3409" t="s">
        <v>3969</v>
      </c>
      <c r="G3409" t="s">
        <v>58</v>
      </c>
      <c r="H3409">
        <v>7503291194</v>
      </c>
      <c r="I3409">
        <v>18528960</v>
      </c>
      <c r="J3409" s="3">
        <v>45983.125694444447</v>
      </c>
      <c r="K3409" t="s">
        <v>5760</v>
      </c>
      <c r="L3409" t="s">
        <v>59</v>
      </c>
      <c r="M3409">
        <v>248</v>
      </c>
      <c r="N3409">
        <v>0</v>
      </c>
      <c r="O3409">
        <v>0</v>
      </c>
      <c r="P3409">
        <v>248</v>
      </c>
      <c r="Q3409">
        <v>32</v>
      </c>
      <c r="R3409">
        <v>0</v>
      </c>
      <c r="S3409">
        <v>0</v>
      </c>
      <c r="T3409">
        <v>0</v>
      </c>
      <c r="U3409">
        <v>280</v>
      </c>
      <c r="V3409">
        <v>280</v>
      </c>
      <c r="W3409">
        <v>0</v>
      </c>
      <c r="X3409" t="s">
        <v>60</v>
      </c>
      <c r="Y3409">
        <v>51.99</v>
      </c>
      <c r="Z3409">
        <v>4.99</v>
      </c>
      <c r="AA3409" t="s">
        <v>61</v>
      </c>
      <c r="AB3409" t="s">
        <v>56</v>
      </c>
      <c r="AC3409">
        <v>1194</v>
      </c>
      <c r="AK3409">
        <v>32</v>
      </c>
      <c r="AL3409">
        <v>0</v>
      </c>
      <c r="AT3409">
        <v>280</v>
      </c>
      <c r="AZ3409">
        <v>248</v>
      </c>
      <c r="BC3409">
        <v>32</v>
      </c>
    </row>
    <row r="3410" spans="1:55" x14ac:dyDescent="0.25">
      <c r="A3410" t="s">
        <v>54</v>
      </c>
      <c r="B3410">
        <v>110027</v>
      </c>
      <c r="C3410" t="s">
        <v>55</v>
      </c>
      <c r="D3410" t="s">
        <v>56</v>
      </c>
      <c r="E3410" s="1">
        <v>45982</v>
      </c>
      <c r="F3410" t="s">
        <v>3970</v>
      </c>
      <c r="G3410" t="s">
        <v>67</v>
      </c>
      <c r="J3410" s="3">
        <v>45983.126388888886</v>
      </c>
      <c r="K3410" t="s">
        <v>5760</v>
      </c>
      <c r="L3410" t="s">
        <v>59</v>
      </c>
      <c r="M3410">
        <v>378</v>
      </c>
      <c r="N3410">
        <v>0</v>
      </c>
      <c r="O3410">
        <v>0</v>
      </c>
      <c r="P3410">
        <v>378</v>
      </c>
      <c r="Q3410">
        <v>0</v>
      </c>
      <c r="R3410">
        <v>18.899999999999999</v>
      </c>
      <c r="S3410">
        <v>0.1</v>
      </c>
      <c r="T3410">
        <v>0</v>
      </c>
      <c r="U3410">
        <v>397</v>
      </c>
      <c r="V3410">
        <v>397</v>
      </c>
      <c r="W3410">
        <v>0</v>
      </c>
      <c r="X3410" t="s">
        <v>68</v>
      </c>
      <c r="Y3410">
        <v>86.48</v>
      </c>
      <c r="Z3410">
        <v>14.59</v>
      </c>
      <c r="AA3410" t="s">
        <v>69</v>
      </c>
      <c r="AE3410" t="s">
        <v>730</v>
      </c>
      <c r="AF3410" t="s">
        <v>731</v>
      </c>
      <c r="AG3410">
        <v>9999777722</v>
      </c>
      <c r="AK3410">
        <v>0</v>
      </c>
      <c r="AL3410">
        <v>0</v>
      </c>
      <c r="AN3410">
        <v>397</v>
      </c>
      <c r="AV3410">
        <v>378</v>
      </c>
      <c r="AW3410">
        <v>9.4499999999999993</v>
      </c>
      <c r="AX3410">
        <v>378</v>
      </c>
      <c r="AY3410">
        <v>9.4499999999999993</v>
      </c>
      <c r="AZ3410">
        <v>378</v>
      </c>
    </row>
    <row r="3411" spans="1:55" x14ac:dyDescent="0.25">
      <c r="A3411" t="s">
        <v>54</v>
      </c>
      <c r="B3411">
        <v>110027</v>
      </c>
      <c r="C3411" t="s">
        <v>55</v>
      </c>
      <c r="D3411" t="s">
        <v>56</v>
      </c>
      <c r="E3411" s="1">
        <v>45982</v>
      </c>
      <c r="F3411" t="s">
        <v>3971</v>
      </c>
      <c r="G3411" t="s">
        <v>63</v>
      </c>
      <c r="H3411" s="4">
        <v>222731000000000</v>
      </c>
      <c r="I3411">
        <v>29811</v>
      </c>
      <c r="J3411" s="3">
        <v>45983.129166666666</v>
      </c>
      <c r="K3411" t="s">
        <v>5760</v>
      </c>
      <c r="L3411" t="s">
        <v>59</v>
      </c>
      <c r="M3411">
        <v>357</v>
      </c>
      <c r="N3411">
        <v>-93.74</v>
      </c>
      <c r="O3411">
        <v>0</v>
      </c>
      <c r="P3411">
        <v>263.26</v>
      </c>
      <c r="Q3411">
        <v>32</v>
      </c>
      <c r="R3411">
        <v>0</v>
      </c>
      <c r="S3411">
        <v>-0.26</v>
      </c>
      <c r="T3411">
        <v>0</v>
      </c>
      <c r="U3411">
        <v>295</v>
      </c>
      <c r="V3411">
        <v>295</v>
      </c>
      <c r="W3411">
        <v>0</v>
      </c>
      <c r="X3411" t="s">
        <v>64</v>
      </c>
      <c r="Y3411">
        <v>81.319999999999993</v>
      </c>
      <c r="Z3411">
        <v>7.49</v>
      </c>
      <c r="AA3411" t="s">
        <v>65</v>
      </c>
      <c r="AB3411" t="s">
        <v>56</v>
      </c>
      <c r="AC3411">
        <v>5682</v>
      </c>
      <c r="AK3411">
        <v>32</v>
      </c>
      <c r="AL3411">
        <v>0</v>
      </c>
      <c r="AS3411">
        <v>295</v>
      </c>
      <c r="AZ3411">
        <v>263.26</v>
      </c>
      <c r="BB3411">
        <v>32</v>
      </c>
    </row>
    <row r="3412" spans="1:55" x14ac:dyDescent="0.25">
      <c r="A3412" t="s">
        <v>54</v>
      </c>
      <c r="B3412">
        <v>110027</v>
      </c>
      <c r="C3412" t="s">
        <v>55</v>
      </c>
      <c r="D3412" t="s">
        <v>56</v>
      </c>
      <c r="E3412" s="1">
        <v>45982</v>
      </c>
      <c r="F3412" t="s">
        <v>3972</v>
      </c>
      <c r="G3412" t="s">
        <v>63</v>
      </c>
      <c r="H3412" s="4">
        <v>222731000000000</v>
      </c>
      <c r="I3412">
        <v>29811</v>
      </c>
      <c r="J3412" s="3">
        <v>45983.129861111112</v>
      </c>
      <c r="K3412" t="s">
        <v>5760</v>
      </c>
      <c r="L3412" t="s">
        <v>59</v>
      </c>
      <c r="M3412">
        <v>542.66</v>
      </c>
      <c r="N3412">
        <v>-93.73</v>
      </c>
      <c r="O3412">
        <v>0</v>
      </c>
      <c r="P3412">
        <v>448.93</v>
      </c>
      <c r="Q3412">
        <v>32</v>
      </c>
      <c r="R3412">
        <v>0</v>
      </c>
      <c r="S3412">
        <v>7.0000000000000007E-2</v>
      </c>
      <c r="T3412">
        <v>0</v>
      </c>
      <c r="U3412">
        <v>481</v>
      </c>
      <c r="V3412">
        <v>481</v>
      </c>
      <c r="W3412">
        <v>0</v>
      </c>
      <c r="X3412" t="s">
        <v>64</v>
      </c>
      <c r="Y3412">
        <v>131.47</v>
      </c>
      <c r="Z3412">
        <v>7.63</v>
      </c>
      <c r="AA3412" t="s">
        <v>65</v>
      </c>
      <c r="AB3412" t="s">
        <v>56</v>
      </c>
      <c r="AC3412">
        <v>1206</v>
      </c>
      <c r="AK3412">
        <v>32</v>
      </c>
      <c r="AL3412">
        <v>0</v>
      </c>
      <c r="AS3412">
        <v>481</v>
      </c>
      <c r="AZ3412">
        <v>448.93</v>
      </c>
      <c r="BB3412">
        <v>32</v>
      </c>
    </row>
    <row r="3413" spans="1:55" x14ac:dyDescent="0.25">
      <c r="A3413" t="s">
        <v>54</v>
      </c>
      <c r="B3413">
        <v>110027</v>
      </c>
      <c r="C3413" t="s">
        <v>55</v>
      </c>
      <c r="D3413" t="s">
        <v>56</v>
      </c>
      <c r="E3413" s="1">
        <v>45982</v>
      </c>
      <c r="F3413" t="s">
        <v>3973</v>
      </c>
      <c r="G3413" t="s">
        <v>58</v>
      </c>
      <c r="H3413">
        <v>7505255133</v>
      </c>
      <c r="I3413">
        <v>18528960</v>
      </c>
      <c r="J3413" s="3">
        <v>45983.130555555559</v>
      </c>
      <c r="K3413" t="s">
        <v>5760</v>
      </c>
      <c r="L3413" t="s">
        <v>59</v>
      </c>
      <c r="M3413">
        <v>408</v>
      </c>
      <c r="N3413">
        <v>-75</v>
      </c>
      <c r="O3413">
        <v>0</v>
      </c>
      <c r="P3413">
        <v>333</v>
      </c>
      <c r="Q3413">
        <v>32</v>
      </c>
      <c r="R3413">
        <v>0</v>
      </c>
      <c r="S3413">
        <v>0</v>
      </c>
      <c r="T3413">
        <v>0</v>
      </c>
      <c r="U3413">
        <v>365</v>
      </c>
      <c r="V3413">
        <v>365</v>
      </c>
      <c r="W3413">
        <v>0</v>
      </c>
      <c r="X3413" t="s">
        <v>60</v>
      </c>
      <c r="Y3413">
        <v>90.39</v>
      </c>
      <c r="Z3413">
        <v>4.99</v>
      </c>
      <c r="AA3413" t="s">
        <v>61</v>
      </c>
      <c r="AB3413" t="s">
        <v>56</v>
      </c>
      <c r="AC3413">
        <v>5133</v>
      </c>
      <c r="AK3413">
        <v>32</v>
      </c>
      <c r="AL3413">
        <v>0</v>
      </c>
      <c r="AT3413">
        <v>365</v>
      </c>
      <c r="AZ3413">
        <v>333</v>
      </c>
      <c r="BC3413">
        <v>32</v>
      </c>
    </row>
    <row r="3414" spans="1:55" x14ac:dyDescent="0.25">
      <c r="A3414" t="s">
        <v>54</v>
      </c>
      <c r="B3414">
        <v>110027</v>
      </c>
      <c r="C3414" t="s">
        <v>55</v>
      </c>
      <c r="D3414" t="s">
        <v>56</v>
      </c>
      <c r="E3414" s="1">
        <v>45982</v>
      </c>
      <c r="F3414" t="s">
        <v>3974</v>
      </c>
      <c r="G3414" t="s">
        <v>63</v>
      </c>
      <c r="H3414" s="4">
        <v>222731000000000</v>
      </c>
      <c r="I3414">
        <v>29811</v>
      </c>
      <c r="J3414" s="3">
        <v>45983.131944444445</v>
      </c>
      <c r="K3414" t="s">
        <v>5760</v>
      </c>
      <c r="L3414" t="s">
        <v>59</v>
      </c>
      <c r="M3414">
        <v>349</v>
      </c>
      <c r="N3414">
        <v>-175</v>
      </c>
      <c r="O3414">
        <v>0</v>
      </c>
      <c r="P3414">
        <v>174</v>
      </c>
      <c r="Q3414">
        <v>32</v>
      </c>
      <c r="R3414">
        <v>0</v>
      </c>
      <c r="S3414">
        <v>0</v>
      </c>
      <c r="T3414">
        <v>0</v>
      </c>
      <c r="U3414">
        <v>206</v>
      </c>
      <c r="V3414">
        <v>206</v>
      </c>
      <c r="W3414">
        <v>0</v>
      </c>
      <c r="X3414" t="s">
        <v>64</v>
      </c>
      <c r="Y3414">
        <v>53.77</v>
      </c>
      <c r="Z3414">
        <v>4.76</v>
      </c>
      <c r="AA3414" t="s">
        <v>65</v>
      </c>
      <c r="AB3414" t="s">
        <v>56</v>
      </c>
      <c r="AC3414">
        <v>7400</v>
      </c>
      <c r="AK3414">
        <v>32</v>
      </c>
      <c r="AL3414">
        <v>0</v>
      </c>
      <c r="AS3414">
        <v>206</v>
      </c>
      <c r="AZ3414">
        <v>174</v>
      </c>
      <c r="BB3414">
        <v>32</v>
      </c>
    </row>
    <row r="3415" spans="1:55" x14ac:dyDescent="0.25">
      <c r="A3415" t="s">
        <v>54</v>
      </c>
      <c r="B3415">
        <v>110027</v>
      </c>
      <c r="C3415" t="s">
        <v>55</v>
      </c>
      <c r="D3415" t="s">
        <v>56</v>
      </c>
      <c r="E3415" s="1">
        <v>45982</v>
      </c>
      <c r="F3415" t="s">
        <v>3975</v>
      </c>
      <c r="G3415" t="s">
        <v>58</v>
      </c>
      <c r="H3415">
        <v>7506660400</v>
      </c>
      <c r="I3415">
        <v>18528960</v>
      </c>
      <c r="J3415" s="3">
        <v>45983.132638888892</v>
      </c>
      <c r="K3415" t="s">
        <v>5760</v>
      </c>
      <c r="L3415" t="s">
        <v>59</v>
      </c>
      <c r="M3415">
        <v>258</v>
      </c>
      <c r="N3415">
        <v>-100</v>
      </c>
      <c r="O3415">
        <v>0</v>
      </c>
      <c r="P3415">
        <v>158</v>
      </c>
      <c r="Q3415">
        <v>32</v>
      </c>
      <c r="R3415">
        <v>0</v>
      </c>
      <c r="S3415">
        <v>0</v>
      </c>
      <c r="T3415">
        <v>0</v>
      </c>
      <c r="U3415">
        <v>190</v>
      </c>
      <c r="V3415">
        <v>190</v>
      </c>
      <c r="W3415">
        <v>0</v>
      </c>
      <c r="X3415" t="s">
        <v>60</v>
      </c>
      <c r="Y3415">
        <v>45.77</v>
      </c>
      <c r="Z3415">
        <v>3.92</v>
      </c>
      <c r="AA3415" t="s">
        <v>61</v>
      </c>
      <c r="AB3415" t="s">
        <v>56</v>
      </c>
      <c r="AC3415">
        <v>400</v>
      </c>
      <c r="AK3415">
        <v>32</v>
      </c>
      <c r="AL3415">
        <v>0</v>
      </c>
      <c r="AT3415">
        <v>190</v>
      </c>
      <c r="AZ3415">
        <v>158</v>
      </c>
      <c r="BC3415">
        <v>32</v>
      </c>
    </row>
    <row r="3416" spans="1:55" x14ac:dyDescent="0.25">
      <c r="A3416" t="s">
        <v>54</v>
      </c>
      <c r="B3416">
        <v>110027</v>
      </c>
      <c r="C3416" t="s">
        <v>55</v>
      </c>
      <c r="D3416" t="s">
        <v>56</v>
      </c>
      <c r="E3416" s="1">
        <v>45982</v>
      </c>
      <c r="F3416" t="s">
        <v>3976</v>
      </c>
      <c r="G3416" t="s">
        <v>58</v>
      </c>
      <c r="H3416">
        <v>7505971331</v>
      </c>
      <c r="I3416">
        <v>18528960</v>
      </c>
      <c r="J3416" s="3">
        <v>45983.134722222225</v>
      </c>
      <c r="K3416" t="s">
        <v>5760</v>
      </c>
      <c r="L3416" t="s">
        <v>59</v>
      </c>
      <c r="M3416">
        <v>691.28</v>
      </c>
      <c r="N3416">
        <v>-75</v>
      </c>
      <c r="O3416">
        <v>0</v>
      </c>
      <c r="P3416">
        <v>616.28</v>
      </c>
      <c r="Q3416">
        <v>32</v>
      </c>
      <c r="R3416">
        <v>0</v>
      </c>
      <c r="S3416">
        <v>0</v>
      </c>
      <c r="T3416">
        <v>0</v>
      </c>
      <c r="U3416">
        <v>648.28</v>
      </c>
      <c r="V3416">
        <v>648.28</v>
      </c>
      <c r="W3416">
        <v>0</v>
      </c>
      <c r="X3416" t="s">
        <v>60</v>
      </c>
      <c r="Y3416">
        <v>159.82</v>
      </c>
      <c r="Z3416">
        <v>9.36</v>
      </c>
      <c r="AA3416" t="s">
        <v>61</v>
      </c>
      <c r="AB3416" t="s">
        <v>56</v>
      </c>
      <c r="AC3416">
        <v>1331</v>
      </c>
      <c r="AK3416">
        <v>32</v>
      </c>
      <c r="AL3416">
        <v>0</v>
      </c>
      <c r="AT3416">
        <v>648.28</v>
      </c>
      <c r="AZ3416">
        <v>616.28</v>
      </c>
      <c r="BC3416">
        <v>32</v>
      </c>
    </row>
    <row r="3417" spans="1:55" x14ac:dyDescent="0.25">
      <c r="A3417" t="s">
        <v>54</v>
      </c>
      <c r="B3417">
        <v>110027</v>
      </c>
      <c r="C3417" t="s">
        <v>55</v>
      </c>
      <c r="D3417" t="s">
        <v>56</v>
      </c>
      <c r="E3417" s="1">
        <v>45982</v>
      </c>
      <c r="F3417" t="s">
        <v>3977</v>
      </c>
      <c r="G3417" t="s">
        <v>67</v>
      </c>
      <c r="J3417" s="3">
        <v>45983.137499999997</v>
      </c>
      <c r="K3417" t="s">
        <v>5760</v>
      </c>
      <c r="L3417" t="s">
        <v>59</v>
      </c>
      <c r="M3417">
        <v>408</v>
      </c>
      <c r="N3417">
        <v>0</v>
      </c>
      <c r="O3417">
        <v>0</v>
      </c>
      <c r="P3417">
        <v>408</v>
      </c>
      <c r="Q3417">
        <v>0</v>
      </c>
      <c r="R3417">
        <v>20.399999999999999</v>
      </c>
      <c r="S3417">
        <v>-0.4</v>
      </c>
      <c r="T3417">
        <v>0</v>
      </c>
      <c r="U3417">
        <v>428</v>
      </c>
      <c r="V3417">
        <v>428</v>
      </c>
      <c r="W3417">
        <v>0</v>
      </c>
      <c r="X3417" t="s">
        <v>68</v>
      </c>
      <c r="Y3417">
        <v>99.3</v>
      </c>
      <c r="Z3417">
        <v>9.98</v>
      </c>
      <c r="AA3417" t="s">
        <v>69</v>
      </c>
      <c r="AE3417" t="s">
        <v>730</v>
      </c>
      <c r="AF3417" t="s">
        <v>731</v>
      </c>
      <c r="AG3417">
        <v>9999777722</v>
      </c>
      <c r="AK3417">
        <v>0</v>
      </c>
      <c r="AL3417">
        <v>0</v>
      </c>
      <c r="AN3417">
        <v>428</v>
      </c>
      <c r="AV3417">
        <v>408</v>
      </c>
      <c r="AW3417">
        <v>10.199999999999999</v>
      </c>
      <c r="AX3417">
        <v>408</v>
      </c>
      <c r="AY3417">
        <v>10.199999999999999</v>
      </c>
      <c r="AZ3417">
        <v>408</v>
      </c>
    </row>
    <row r="3418" spans="1:55" x14ac:dyDescent="0.25">
      <c r="A3418" t="s">
        <v>54</v>
      </c>
      <c r="B3418">
        <v>110027</v>
      </c>
      <c r="C3418" t="s">
        <v>55</v>
      </c>
      <c r="D3418" t="s">
        <v>56</v>
      </c>
      <c r="E3418" s="1">
        <v>45982</v>
      </c>
      <c r="F3418" t="s">
        <v>3978</v>
      </c>
      <c r="G3418" t="s">
        <v>67</v>
      </c>
      <c r="J3418" s="3">
        <v>45983.137499999997</v>
      </c>
      <c r="K3418" t="s">
        <v>5760</v>
      </c>
      <c r="L3418" t="s">
        <v>59</v>
      </c>
      <c r="M3418">
        <v>36.18</v>
      </c>
      <c r="N3418">
        <v>0</v>
      </c>
      <c r="O3418">
        <v>0</v>
      </c>
      <c r="P3418">
        <v>36.18</v>
      </c>
      <c r="Q3418">
        <v>0</v>
      </c>
      <c r="R3418">
        <v>1.8</v>
      </c>
      <c r="S3418">
        <v>0.02</v>
      </c>
      <c r="T3418">
        <v>0</v>
      </c>
      <c r="U3418">
        <v>38</v>
      </c>
      <c r="V3418">
        <v>38</v>
      </c>
      <c r="W3418">
        <v>0</v>
      </c>
      <c r="X3418" t="s">
        <v>73</v>
      </c>
      <c r="Y3418">
        <v>5.9</v>
      </c>
      <c r="Z3418">
        <v>0</v>
      </c>
      <c r="AA3418" t="s">
        <v>69</v>
      </c>
      <c r="AE3418" t="s">
        <v>730</v>
      </c>
      <c r="AF3418" t="s">
        <v>731</v>
      </c>
      <c r="AG3418">
        <v>9999777722</v>
      </c>
      <c r="AK3418">
        <v>0</v>
      </c>
      <c r="AL3418">
        <v>0</v>
      </c>
      <c r="AM3418">
        <v>38</v>
      </c>
      <c r="AV3418">
        <v>36.18</v>
      </c>
      <c r="AW3418">
        <v>0.9</v>
      </c>
      <c r="AX3418">
        <v>36.18</v>
      </c>
      <c r="AY3418">
        <v>0.9</v>
      </c>
      <c r="AZ3418">
        <v>36.18</v>
      </c>
    </row>
    <row r="3419" spans="1:55" x14ac:dyDescent="0.25">
      <c r="A3419" t="s">
        <v>54</v>
      </c>
      <c r="B3419">
        <v>110027</v>
      </c>
      <c r="C3419" t="s">
        <v>55</v>
      </c>
      <c r="D3419" t="s">
        <v>56</v>
      </c>
      <c r="E3419" s="1">
        <v>45982</v>
      </c>
      <c r="F3419" t="s">
        <v>3979</v>
      </c>
      <c r="G3419" t="s">
        <v>63</v>
      </c>
      <c r="H3419" s="4">
        <v>222734000000000</v>
      </c>
      <c r="I3419">
        <v>29811</v>
      </c>
      <c r="J3419" s="3">
        <v>45983.165277777778</v>
      </c>
      <c r="K3419" t="s">
        <v>5760</v>
      </c>
      <c r="L3419" t="s">
        <v>59</v>
      </c>
      <c r="M3419">
        <v>886</v>
      </c>
      <c r="N3419">
        <v>-199.99</v>
      </c>
      <c r="O3419">
        <v>0</v>
      </c>
      <c r="P3419">
        <v>686.01</v>
      </c>
      <c r="Q3419">
        <v>32</v>
      </c>
      <c r="R3419">
        <v>0</v>
      </c>
      <c r="S3419">
        <v>-0.01</v>
      </c>
      <c r="T3419">
        <v>0</v>
      </c>
      <c r="U3419">
        <v>718</v>
      </c>
      <c r="V3419">
        <v>718</v>
      </c>
      <c r="W3419">
        <v>0</v>
      </c>
      <c r="X3419" t="s">
        <v>64</v>
      </c>
      <c r="Y3419">
        <v>189.4</v>
      </c>
      <c r="Z3419">
        <v>15.05</v>
      </c>
      <c r="AA3419" t="s">
        <v>65</v>
      </c>
      <c r="AB3419" t="s">
        <v>56</v>
      </c>
      <c r="AC3419">
        <v>6577</v>
      </c>
      <c r="AK3419">
        <v>32</v>
      </c>
      <c r="AL3419">
        <v>0</v>
      </c>
      <c r="AS3419">
        <v>718</v>
      </c>
      <c r="AZ3419">
        <v>686.01</v>
      </c>
      <c r="BB3419">
        <v>32</v>
      </c>
    </row>
    <row r="3420" spans="1:55" x14ac:dyDescent="0.25">
      <c r="A3420" t="s">
        <v>54</v>
      </c>
      <c r="B3420">
        <v>110027</v>
      </c>
      <c r="C3420" t="s">
        <v>55</v>
      </c>
      <c r="D3420" t="s">
        <v>56</v>
      </c>
      <c r="E3420" s="1">
        <v>45982</v>
      </c>
      <c r="F3420" t="s">
        <v>3980</v>
      </c>
      <c r="G3420" t="s">
        <v>63</v>
      </c>
      <c r="H3420" s="4">
        <v>222734000000000</v>
      </c>
      <c r="I3420">
        <v>29811</v>
      </c>
      <c r="J3420" s="3">
        <v>45983.165972222225</v>
      </c>
      <c r="K3420" t="s">
        <v>5760</v>
      </c>
      <c r="L3420" t="s">
        <v>59</v>
      </c>
      <c r="M3420">
        <v>437</v>
      </c>
      <c r="N3420">
        <v>0</v>
      </c>
      <c r="O3420">
        <v>0</v>
      </c>
      <c r="P3420">
        <v>437</v>
      </c>
      <c r="Q3420">
        <v>32</v>
      </c>
      <c r="R3420">
        <v>0</v>
      </c>
      <c r="S3420">
        <v>0</v>
      </c>
      <c r="T3420">
        <v>0</v>
      </c>
      <c r="U3420">
        <v>469</v>
      </c>
      <c r="V3420">
        <v>469</v>
      </c>
      <c r="W3420">
        <v>0</v>
      </c>
      <c r="X3420" t="s">
        <v>64</v>
      </c>
      <c r="Y3420">
        <v>93.28</v>
      </c>
      <c r="Z3420">
        <v>8.5</v>
      </c>
      <c r="AA3420" t="s">
        <v>65</v>
      </c>
      <c r="AB3420" t="s">
        <v>56</v>
      </c>
      <c r="AC3420">
        <v>2000</v>
      </c>
      <c r="AK3420">
        <v>32</v>
      </c>
      <c r="AL3420">
        <v>0</v>
      </c>
      <c r="AS3420">
        <v>469</v>
      </c>
      <c r="AZ3420">
        <v>437</v>
      </c>
      <c r="BB3420">
        <v>32</v>
      </c>
    </row>
    <row r="3421" spans="1:55" x14ac:dyDescent="0.25">
      <c r="A3421" t="s">
        <v>54</v>
      </c>
      <c r="B3421">
        <v>110027</v>
      </c>
      <c r="C3421" t="s">
        <v>55</v>
      </c>
      <c r="D3421" t="s">
        <v>56</v>
      </c>
      <c r="E3421" s="1">
        <v>45982</v>
      </c>
      <c r="F3421" t="s">
        <v>3981</v>
      </c>
      <c r="G3421" t="s">
        <v>63</v>
      </c>
      <c r="H3421" s="4">
        <v>222734000000000</v>
      </c>
      <c r="I3421">
        <v>29811</v>
      </c>
      <c r="J3421" s="3">
        <v>45983.165972222225</v>
      </c>
      <c r="K3421" t="s">
        <v>5760</v>
      </c>
      <c r="L3421" t="s">
        <v>59</v>
      </c>
      <c r="M3421">
        <v>494.66</v>
      </c>
      <c r="N3421">
        <v>-93.75</v>
      </c>
      <c r="O3421">
        <v>0</v>
      </c>
      <c r="P3421">
        <v>400.91</v>
      </c>
      <c r="Q3421">
        <v>32</v>
      </c>
      <c r="R3421">
        <v>0</v>
      </c>
      <c r="S3421">
        <v>0.09</v>
      </c>
      <c r="T3421">
        <v>0</v>
      </c>
      <c r="U3421">
        <v>433</v>
      </c>
      <c r="V3421">
        <v>433</v>
      </c>
      <c r="W3421">
        <v>0</v>
      </c>
      <c r="X3421" t="s">
        <v>64</v>
      </c>
      <c r="Y3421">
        <v>115.7</v>
      </c>
      <c r="Z3421">
        <v>7.4</v>
      </c>
      <c r="AA3421" t="s">
        <v>65</v>
      </c>
      <c r="AB3421" t="s">
        <v>56</v>
      </c>
      <c r="AC3421">
        <v>566</v>
      </c>
      <c r="AK3421">
        <v>32</v>
      </c>
      <c r="AL3421">
        <v>0</v>
      </c>
      <c r="AS3421">
        <v>433</v>
      </c>
      <c r="AZ3421">
        <v>400.91</v>
      </c>
      <c r="BB3421">
        <v>32</v>
      </c>
    </row>
    <row r="3422" spans="1:55" x14ac:dyDescent="0.25">
      <c r="A3422" t="s">
        <v>54</v>
      </c>
      <c r="B3422">
        <v>110027</v>
      </c>
      <c r="C3422" t="s">
        <v>55</v>
      </c>
      <c r="D3422" t="s">
        <v>56</v>
      </c>
      <c r="E3422" s="1">
        <v>45982</v>
      </c>
      <c r="F3422" t="s">
        <v>3982</v>
      </c>
      <c r="G3422" t="s">
        <v>58</v>
      </c>
      <c r="H3422">
        <v>7501781778</v>
      </c>
      <c r="I3422">
        <v>18528960</v>
      </c>
      <c r="J3422" s="3">
        <v>45983.165972222225</v>
      </c>
      <c r="K3422" t="s">
        <v>5760</v>
      </c>
      <c r="L3422" t="s">
        <v>59</v>
      </c>
      <c r="M3422">
        <v>497</v>
      </c>
      <c r="N3422">
        <v>-75</v>
      </c>
      <c r="O3422">
        <v>0</v>
      </c>
      <c r="P3422">
        <v>422</v>
      </c>
      <c r="Q3422">
        <v>32</v>
      </c>
      <c r="R3422">
        <v>0</v>
      </c>
      <c r="S3422">
        <v>0</v>
      </c>
      <c r="T3422">
        <v>0</v>
      </c>
      <c r="U3422">
        <v>454</v>
      </c>
      <c r="V3422">
        <v>454</v>
      </c>
      <c r="W3422">
        <v>0</v>
      </c>
      <c r="X3422" t="s">
        <v>60</v>
      </c>
      <c r="Y3422">
        <v>119.05</v>
      </c>
      <c r="Z3422">
        <v>5.0999999999999996</v>
      </c>
      <c r="AA3422" t="s">
        <v>61</v>
      </c>
      <c r="AB3422" t="s">
        <v>56</v>
      </c>
      <c r="AC3422">
        <v>1778</v>
      </c>
      <c r="AK3422">
        <v>32</v>
      </c>
      <c r="AL3422">
        <v>0</v>
      </c>
      <c r="AT3422">
        <v>454</v>
      </c>
      <c r="AZ3422">
        <v>422</v>
      </c>
      <c r="BC3422">
        <v>32</v>
      </c>
    </row>
    <row r="3423" spans="1:55" x14ac:dyDescent="0.25">
      <c r="A3423" t="s">
        <v>54</v>
      </c>
      <c r="B3423">
        <v>110027</v>
      </c>
      <c r="C3423" t="s">
        <v>55</v>
      </c>
      <c r="D3423" t="s">
        <v>56</v>
      </c>
      <c r="E3423" s="1">
        <v>45982</v>
      </c>
      <c r="F3423" t="s">
        <v>3983</v>
      </c>
      <c r="G3423" t="s">
        <v>58</v>
      </c>
      <c r="H3423">
        <v>7505592449</v>
      </c>
      <c r="I3423">
        <v>18528960</v>
      </c>
      <c r="J3423" s="3">
        <v>45983.188194444447</v>
      </c>
      <c r="K3423" t="s">
        <v>5760</v>
      </c>
      <c r="L3423" t="s">
        <v>59</v>
      </c>
      <c r="M3423">
        <v>398</v>
      </c>
      <c r="N3423">
        <v>-100</v>
      </c>
      <c r="O3423">
        <v>0</v>
      </c>
      <c r="P3423">
        <v>298</v>
      </c>
      <c r="Q3423">
        <v>32</v>
      </c>
      <c r="R3423">
        <v>0</v>
      </c>
      <c r="S3423">
        <v>0</v>
      </c>
      <c r="T3423">
        <v>0</v>
      </c>
      <c r="U3423">
        <v>330</v>
      </c>
      <c r="V3423">
        <v>330</v>
      </c>
      <c r="W3423">
        <v>0</v>
      </c>
      <c r="X3423" t="s">
        <v>60</v>
      </c>
      <c r="Y3423">
        <v>102.03</v>
      </c>
      <c r="Z3423">
        <v>9.82</v>
      </c>
      <c r="AA3423" t="s">
        <v>61</v>
      </c>
      <c r="AB3423" t="s">
        <v>56</v>
      </c>
      <c r="AC3423">
        <v>2449</v>
      </c>
      <c r="AK3423">
        <v>32</v>
      </c>
      <c r="AL3423">
        <v>0</v>
      </c>
      <c r="AT3423">
        <v>330</v>
      </c>
      <c r="AZ3423">
        <v>298</v>
      </c>
      <c r="BC3423">
        <v>32</v>
      </c>
    </row>
    <row r="3424" spans="1:55" x14ac:dyDescent="0.25">
      <c r="A3424" t="s">
        <v>54</v>
      </c>
      <c r="B3424">
        <v>110027</v>
      </c>
      <c r="C3424" t="s">
        <v>55</v>
      </c>
      <c r="D3424" t="s">
        <v>56</v>
      </c>
      <c r="E3424" s="1">
        <v>45982</v>
      </c>
      <c r="F3424" t="s">
        <v>3984</v>
      </c>
      <c r="G3424" t="s">
        <v>67</v>
      </c>
      <c r="J3424" s="3">
        <v>45983.188194444447</v>
      </c>
      <c r="K3424" t="s">
        <v>5760</v>
      </c>
      <c r="L3424" t="s">
        <v>59</v>
      </c>
      <c r="M3424">
        <v>357</v>
      </c>
      <c r="N3424">
        <v>0</v>
      </c>
      <c r="O3424">
        <v>0</v>
      </c>
      <c r="P3424">
        <v>357</v>
      </c>
      <c r="Q3424">
        <v>0</v>
      </c>
      <c r="R3424">
        <v>17.86</v>
      </c>
      <c r="S3424">
        <v>0.14000000000000001</v>
      </c>
      <c r="T3424">
        <v>0</v>
      </c>
      <c r="U3424">
        <v>375</v>
      </c>
      <c r="V3424">
        <v>375</v>
      </c>
      <c r="W3424">
        <v>0</v>
      </c>
      <c r="X3424" t="s">
        <v>68</v>
      </c>
      <c r="Y3424">
        <v>75.599999999999994</v>
      </c>
      <c r="Z3424">
        <v>9.4499999999999993</v>
      </c>
      <c r="AA3424" t="s">
        <v>69</v>
      </c>
      <c r="AE3424" t="s">
        <v>632</v>
      </c>
      <c r="AF3424" t="s">
        <v>633</v>
      </c>
      <c r="AG3424">
        <v>9874123650</v>
      </c>
      <c r="AK3424">
        <v>0</v>
      </c>
      <c r="AL3424">
        <v>0</v>
      </c>
      <c r="AN3424">
        <v>375</v>
      </c>
      <c r="AV3424">
        <v>357</v>
      </c>
      <c r="AW3424">
        <v>8.93</v>
      </c>
      <c r="AX3424">
        <v>357</v>
      </c>
      <c r="AY3424">
        <v>8.93</v>
      </c>
      <c r="AZ3424">
        <v>357</v>
      </c>
    </row>
    <row r="3425" spans="1:55" x14ac:dyDescent="0.25">
      <c r="A3425" t="s">
        <v>54</v>
      </c>
      <c r="B3425">
        <v>110027</v>
      </c>
      <c r="C3425" t="s">
        <v>55</v>
      </c>
      <c r="D3425" t="s">
        <v>56</v>
      </c>
      <c r="E3425" s="1">
        <v>45982</v>
      </c>
      <c r="F3425" t="s">
        <v>3985</v>
      </c>
      <c r="G3425" t="s">
        <v>58</v>
      </c>
      <c r="H3425">
        <v>7504904243</v>
      </c>
      <c r="I3425">
        <v>18528960</v>
      </c>
      <c r="J3425" s="3">
        <v>45983.193749999999</v>
      </c>
      <c r="K3425" t="s">
        <v>5760</v>
      </c>
      <c r="L3425" t="s">
        <v>59</v>
      </c>
      <c r="M3425">
        <v>358</v>
      </c>
      <c r="N3425">
        <v>-100</v>
      </c>
      <c r="O3425">
        <v>0</v>
      </c>
      <c r="P3425">
        <v>258</v>
      </c>
      <c r="Q3425">
        <v>32</v>
      </c>
      <c r="R3425">
        <v>0</v>
      </c>
      <c r="S3425">
        <v>0</v>
      </c>
      <c r="T3425">
        <v>0</v>
      </c>
      <c r="U3425">
        <v>290</v>
      </c>
      <c r="V3425">
        <v>290</v>
      </c>
      <c r="W3425">
        <v>0</v>
      </c>
      <c r="X3425" t="s">
        <v>60</v>
      </c>
      <c r="Y3425">
        <v>59.88</v>
      </c>
      <c r="Z3425">
        <v>8.68</v>
      </c>
      <c r="AA3425" t="s">
        <v>61</v>
      </c>
      <c r="AB3425" t="s">
        <v>56</v>
      </c>
      <c r="AC3425">
        <v>4243</v>
      </c>
      <c r="AK3425">
        <v>32</v>
      </c>
      <c r="AL3425">
        <v>0</v>
      </c>
      <c r="AT3425">
        <v>290</v>
      </c>
      <c r="AZ3425">
        <v>258</v>
      </c>
      <c r="BC3425">
        <v>32</v>
      </c>
    </row>
    <row r="3426" spans="1:55" x14ac:dyDescent="0.25">
      <c r="A3426" t="s">
        <v>54</v>
      </c>
      <c r="B3426">
        <v>110027</v>
      </c>
      <c r="C3426" t="s">
        <v>55</v>
      </c>
      <c r="D3426" t="s">
        <v>56</v>
      </c>
      <c r="E3426" s="1">
        <v>45982</v>
      </c>
      <c r="F3426" t="s">
        <v>3986</v>
      </c>
      <c r="G3426" t="s">
        <v>63</v>
      </c>
      <c r="H3426" s="4">
        <v>222737000000000</v>
      </c>
      <c r="I3426">
        <v>29811</v>
      </c>
      <c r="J3426" s="3">
        <v>45983.198611111111</v>
      </c>
      <c r="K3426" t="s">
        <v>5760</v>
      </c>
      <c r="L3426" t="s">
        <v>59</v>
      </c>
      <c r="M3426">
        <v>248</v>
      </c>
      <c r="N3426">
        <v>-90</v>
      </c>
      <c r="O3426">
        <v>0</v>
      </c>
      <c r="P3426">
        <v>158</v>
      </c>
      <c r="Q3426">
        <v>32</v>
      </c>
      <c r="R3426">
        <v>0</v>
      </c>
      <c r="S3426">
        <v>0</v>
      </c>
      <c r="T3426">
        <v>0</v>
      </c>
      <c r="U3426">
        <v>190</v>
      </c>
      <c r="V3426">
        <v>190</v>
      </c>
      <c r="W3426">
        <v>0</v>
      </c>
      <c r="X3426" t="s">
        <v>64</v>
      </c>
      <c r="Y3426">
        <v>51.99</v>
      </c>
      <c r="Z3426">
        <v>4.99</v>
      </c>
      <c r="AA3426" t="s">
        <v>65</v>
      </c>
      <c r="AB3426" t="s">
        <v>56</v>
      </c>
      <c r="AC3426">
        <v>100</v>
      </c>
      <c r="AK3426">
        <v>32</v>
      </c>
      <c r="AL3426">
        <v>0</v>
      </c>
      <c r="AS3426">
        <v>190</v>
      </c>
      <c r="AZ3426">
        <v>158</v>
      </c>
      <c r="BB3426">
        <v>32</v>
      </c>
    </row>
    <row r="3427" spans="1:55" x14ac:dyDescent="0.25">
      <c r="A3427" t="s">
        <v>54</v>
      </c>
      <c r="B3427">
        <v>110027</v>
      </c>
      <c r="C3427" t="s">
        <v>55</v>
      </c>
      <c r="D3427" t="s">
        <v>56</v>
      </c>
      <c r="E3427" s="1">
        <v>45982</v>
      </c>
      <c r="F3427" t="s">
        <v>3987</v>
      </c>
      <c r="G3427" t="s">
        <v>67</v>
      </c>
      <c r="J3427" s="3">
        <v>45983.209722222222</v>
      </c>
      <c r="K3427" t="s">
        <v>5760</v>
      </c>
      <c r="L3427" t="s">
        <v>59</v>
      </c>
      <c r="M3427">
        <v>308</v>
      </c>
      <c r="N3427">
        <v>0</v>
      </c>
      <c r="O3427">
        <v>0</v>
      </c>
      <c r="P3427">
        <v>308</v>
      </c>
      <c r="Q3427">
        <v>0</v>
      </c>
      <c r="R3427">
        <v>15.4</v>
      </c>
      <c r="S3427">
        <v>-0.4</v>
      </c>
      <c r="T3427">
        <v>0</v>
      </c>
      <c r="U3427">
        <v>323</v>
      </c>
      <c r="V3427">
        <v>323</v>
      </c>
      <c r="W3427">
        <v>0</v>
      </c>
      <c r="X3427" t="s">
        <v>68</v>
      </c>
      <c r="Y3427">
        <v>67.12</v>
      </c>
      <c r="Z3427">
        <v>9.3800000000000008</v>
      </c>
      <c r="AA3427" t="s">
        <v>69</v>
      </c>
      <c r="AE3427" t="s">
        <v>89</v>
      </c>
      <c r="AF3427" t="s">
        <v>190</v>
      </c>
      <c r="AG3427">
        <v>8929758003</v>
      </c>
      <c r="AK3427">
        <v>0</v>
      </c>
      <c r="AL3427">
        <v>0</v>
      </c>
      <c r="AN3427">
        <v>323</v>
      </c>
      <c r="AV3427">
        <v>308</v>
      </c>
      <c r="AW3427">
        <v>7.7</v>
      </c>
      <c r="AX3427">
        <v>308</v>
      </c>
      <c r="AY3427">
        <v>7.7</v>
      </c>
      <c r="AZ3427">
        <v>308</v>
      </c>
    </row>
    <row r="3428" spans="1:55" x14ac:dyDescent="0.25">
      <c r="A3428" t="s">
        <v>54</v>
      </c>
      <c r="B3428">
        <v>110027</v>
      </c>
      <c r="C3428" t="s">
        <v>55</v>
      </c>
      <c r="D3428" t="s">
        <v>56</v>
      </c>
      <c r="E3428" s="1">
        <v>45983</v>
      </c>
      <c r="F3428" t="s">
        <v>3988</v>
      </c>
      <c r="G3428" t="s">
        <v>58</v>
      </c>
      <c r="H3428">
        <v>7506108524</v>
      </c>
      <c r="I3428">
        <v>18528960</v>
      </c>
      <c r="J3428" s="3">
        <v>45983.468055555553</v>
      </c>
      <c r="K3428" t="s">
        <v>5760</v>
      </c>
      <c r="L3428" t="s">
        <v>59</v>
      </c>
      <c r="M3428">
        <v>398</v>
      </c>
      <c r="N3428">
        <v>-100</v>
      </c>
      <c r="O3428">
        <v>0</v>
      </c>
      <c r="P3428">
        <v>298</v>
      </c>
      <c r="Q3428">
        <v>32</v>
      </c>
      <c r="R3428">
        <v>0</v>
      </c>
      <c r="S3428">
        <v>0</v>
      </c>
      <c r="T3428">
        <v>0</v>
      </c>
      <c r="U3428">
        <v>330</v>
      </c>
      <c r="V3428">
        <v>330</v>
      </c>
      <c r="W3428">
        <v>0</v>
      </c>
      <c r="X3428" t="s">
        <v>60</v>
      </c>
      <c r="Y3428">
        <v>70.959999999999994</v>
      </c>
      <c r="Z3428">
        <v>6.72</v>
      </c>
      <c r="AA3428" t="s">
        <v>61</v>
      </c>
      <c r="AB3428" t="s">
        <v>56</v>
      </c>
      <c r="AC3428">
        <v>8524</v>
      </c>
      <c r="AK3428">
        <v>32</v>
      </c>
      <c r="AL3428">
        <v>0</v>
      </c>
      <c r="AT3428">
        <v>330</v>
      </c>
      <c r="AZ3428">
        <v>298</v>
      </c>
      <c r="BC3428">
        <v>32</v>
      </c>
    </row>
    <row r="3429" spans="1:55" x14ac:dyDescent="0.25">
      <c r="A3429" t="s">
        <v>54</v>
      </c>
      <c r="B3429">
        <v>110027</v>
      </c>
      <c r="C3429" t="s">
        <v>55</v>
      </c>
      <c r="D3429" t="s">
        <v>56</v>
      </c>
      <c r="E3429" s="1">
        <v>45983</v>
      </c>
      <c r="F3429" t="s">
        <v>3989</v>
      </c>
      <c r="G3429" t="s">
        <v>63</v>
      </c>
      <c r="H3429" s="4">
        <v>222760000000000</v>
      </c>
      <c r="I3429">
        <v>29811</v>
      </c>
      <c r="J3429" s="3">
        <v>45983.470138888886</v>
      </c>
      <c r="K3429" t="s">
        <v>5760</v>
      </c>
      <c r="L3429" t="s">
        <v>59</v>
      </c>
      <c r="M3429">
        <v>436</v>
      </c>
      <c r="N3429">
        <v>-93.74</v>
      </c>
      <c r="O3429">
        <v>0</v>
      </c>
      <c r="P3429">
        <v>342.26</v>
      </c>
      <c r="Q3429">
        <v>32</v>
      </c>
      <c r="R3429">
        <v>0</v>
      </c>
      <c r="S3429">
        <v>-0.26</v>
      </c>
      <c r="T3429">
        <v>0</v>
      </c>
      <c r="U3429">
        <v>374</v>
      </c>
      <c r="V3429">
        <v>374</v>
      </c>
      <c r="W3429">
        <v>0</v>
      </c>
      <c r="X3429" t="s">
        <v>64</v>
      </c>
      <c r="Y3429">
        <v>84.62</v>
      </c>
      <c r="Z3429">
        <v>10.52</v>
      </c>
      <c r="AA3429" t="s">
        <v>65</v>
      </c>
      <c r="AB3429" t="s">
        <v>56</v>
      </c>
      <c r="AC3429">
        <v>6291</v>
      </c>
      <c r="AK3429">
        <v>32</v>
      </c>
      <c r="AL3429">
        <v>0</v>
      </c>
      <c r="AS3429">
        <v>374</v>
      </c>
      <c r="AZ3429">
        <v>342.26</v>
      </c>
      <c r="BB3429">
        <v>32</v>
      </c>
    </row>
    <row r="3430" spans="1:55" x14ac:dyDescent="0.25">
      <c r="A3430" t="s">
        <v>54</v>
      </c>
      <c r="B3430">
        <v>110027</v>
      </c>
      <c r="C3430" t="s">
        <v>55</v>
      </c>
      <c r="D3430" t="s">
        <v>56</v>
      </c>
      <c r="E3430" s="1">
        <v>45983</v>
      </c>
      <c r="F3430" t="s">
        <v>3990</v>
      </c>
      <c r="G3430" t="s">
        <v>63</v>
      </c>
      <c r="H3430" s="4">
        <v>222766000000000</v>
      </c>
      <c r="I3430">
        <v>29811</v>
      </c>
      <c r="J3430" s="3">
        <v>45983.541666666664</v>
      </c>
      <c r="K3430" t="s">
        <v>5760</v>
      </c>
      <c r="L3430" t="s">
        <v>59</v>
      </c>
      <c r="M3430">
        <v>357</v>
      </c>
      <c r="N3430">
        <v>-93.74</v>
      </c>
      <c r="O3430">
        <v>0</v>
      </c>
      <c r="P3430">
        <v>263.26</v>
      </c>
      <c r="Q3430">
        <v>32</v>
      </c>
      <c r="R3430">
        <v>0</v>
      </c>
      <c r="S3430">
        <v>-0.26</v>
      </c>
      <c r="T3430">
        <v>0</v>
      </c>
      <c r="U3430">
        <v>295</v>
      </c>
      <c r="V3430">
        <v>295</v>
      </c>
      <c r="W3430">
        <v>0</v>
      </c>
      <c r="X3430" t="s">
        <v>64</v>
      </c>
      <c r="Y3430">
        <v>76.67</v>
      </c>
      <c r="Z3430">
        <v>6.95</v>
      </c>
      <c r="AA3430" t="s">
        <v>65</v>
      </c>
      <c r="AB3430" t="s">
        <v>56</v>
      </c>
      <c r="AC3430">
        <v>7607</v>
      </c>
      <c r="AK3430">
        <v>32</v>
      </c>
      <c r="AL3430">
        <v>0</v>
      </c>
      <c r="AS3430">
        <v>295</v>
      </c>
      <c r="AZ3430">
        <v>263.26</v>
      </c>
      <c r="BB3430">
        <v>32</v>
      </c>
    </row>
    <row r="3431" spans="1:55" x14ac:dyDescent="0.25">
      <c r="A3431" t="s">
        <v>54</v>
      </c>
      <c r="B3431">
        <v>110027</v>
      </c>
      <c r="C3431" t="s">
        <v>55</v>
      </c>
      <c r="D3431" t="s">
        <v>56</v>
      </c>
      <c r="E3431" s="1">
        <v>45983</v>
      </c>
      <c r="F3431" t="s">
        <v>3991</v>
      </c>
      <c r="G3431" t="s">
        <v>58</v>
      </c>
      <c r="H3431">
        <v>7502655652</v>
      </c>
      <c r="I3431">
        <v>18528960</v>
      </c>
      <c r="J3431" s="3">
        <v>45983.552083333336</v>
      </c>
      <c r="K3431" t="s">
        <v>5760</v>
      </c>
      <c r="L3431" t="s">
        <v>59</v>
      </c>
      <c r="M3431">
        <v>349</v>
      </c>
      <c r="N3431">
        <v>-174.5</v>
      </c>
      <c r="O3431">
        <v>0</v>
      </c>
      <c r="P3431">
        <v>174.5</v>
      </c>
      <c r="Q3431">
        <v>32</v>
      </c>
      <c r="R3431">
        <v>0</v>
      </c>
      <c r="S3431">
        <v>0</v>
      </c>
      <c r="T3431">
        <v>0</v>
      </c>
      <c r="U3431">
        <v>206.5</v>
      </c>
      <c r="V3431">
        <v>206.5</v>
      </c>
      <c r="W3431">
        <v>0</v>
      </c>
      <c r="X3431" t="s">
        <v>60</v>
      </c>
      <c r="Y3431">
        <v>53.66</v>
      </c>
      <c r="Z3431">
        <v>4.76</v>
      </c>
      <c r="AA3431" t="s">
        <v>61</v>
      </c>
      <c r="AB3431" t="s">
        <v>56</v>
      </c>
      <c r="AC3431">
        <v>5652</v>
      </c>
      <c r="AK3431">
        <v>32</v>
      </c>
      <c r="AL3431">
        <v>0</v>
      </c>
      <c r="AT3431">
        <v>206.5</v>
      </c>
      <c r="AZ3431">
        <v>174.5</v>
      </c>
      <c r="BC3431">
        <v>32</v>
      </c>
    </row>
    <row r="3432" spans="1:55" x14ac:dyDescent="0.25">
      <c r="A3432" t="s">
        <v>54</v>
      </c>
      <c r="B3432">
        <v>110027</v>
      </c>
      <c r="C3432" t="s">
        <v>55</v>
      </c>
      <c r="D3432" t="s">
        <v>56</v>
      </c>
      <c r="E3432" s="1">
        <v>45983</v>
      </c>
      <c r="F3432" t="s">
        <v>3992</v>
      </c>
      <c r="G3432" t="s">
        <v>67</v>
      </c>
      <c r="J3432" s="3">
        <v>45983.554861111108</v>
      </c>
      <c r="K3432" t="s">
        <v>5760</v>
      </c>
      <c r="L3432" t="s">
        <v>59</v>
      </c>
      <c r="M3432">
        <v>59</v>
      </c>
      <c r="N3432">
        <v>0</v>
      </c>
      <c r="O3432">
        <v>0</v>
      </c>
      <c r="P3432">
        <v>59</v>
      </c>
      <c r="Q3432">
        <v>0</v>
      </c>
      <c r="R3432">
        <v>2.96</v>
      </c>
      <c r="S3432">
        <v>0.04</v>
      </c>
      <c r="T3432">
        <v>0</v>
      </c>
      <c r="U3432">
        <v>62</v>
      </c>
      <c r="V3432">
        <v>62</v>
      </c>
      <c r="W3432">
        <v>0</v>
      </c>
      <c r="X3432" t="s">
        <v>73</v>
      </c>
      <c r="Y3432">
        <v>15.49</v>
      </c>
      <c r="Z3432">
        <v>1.96</v>
      </c>
      <c r="AA3432" t="s">
        <v>69</v>
      </c>
      <c r="AE3432" t="s">
        <v>89</v>
      </c>
      <c r="AF3432" t="s">
        <v>190</v>
      </c>
      <c r="AG3432">
        <v>8929758003</v>
      </c>
      <c r="AK3432">
        <v>0</v>
      </c>
      <c r="AL3432">
        <v>0</v>
      </c>
      <c r="AM3432">
        <v>62</v>
      </c>
      <c r="AV3432">
        <v>59</v>
      </c>
      <c r="AW3432">
        <v>1.48</v>
      </c>
      <c r="AX3432">
        <v>59</v>
      </c>
      <c r="AY3432">
        <v>1.48</v>
      </c>
      <c r="AZ3432">
        <v>59</v>
      </c>
    </row>
    <row r="3433" spans="1:55" x14ac:dyDescent="0.25">
      <c r="A3433" t="s">
        <v>54</v>
      </c>
      <c r="B3433">
        <v>110027</v>
      </c>
      <c r="C3433" t="s">
        <v>55</v>
      </c>
      <c r="D3433" t="s">
        <v>56</v>
      </c>
      <c r="E3433" s="1">
        <v>45983</v>
      </c>
      <c r="F3433" t="s">
        <v>3993</v>
      </c>
      <c r="G3433" t="s">
        <v>67</v>
      </c>
      <c r="J3433" s="3">
        <v>45983.555555555555</v>
      </c>
      <c r="K3433" t="s">
        <v>5760</v>
      </c>
      <c r="L3433" t="s">
        <v>59</v>
      </c>
      <c r="M3433">
        <v>179</v>
      </c>
      <c r="N3433">
        <v>0</v>
      </c>
      <c r="O3433">
        <v>0</v>
      </c>
      <c r="P3433">
        <v>179</v>
      </c>
      <c r="Q3433">
        <v>0</v>
      </c>
      <c r="R3433">
        <v>8.9600000000000009</v>
      </c>
      <c r="S3433">
        <v>0.04</v>
      </c>
      <c r="T3433">
        <v>0</v>
      </c>
      <c r="U3433">
        <v>188</v>
      </c>
      <c r="V3433">
        <v>188</v>
      </c>
      <c r="W3433">
        <v>0</v>
      </c>
      <c r="X3433" t="s">
        <v>73</v>
      </c>
      <c r="Y3433">
        <v>37.229999999999997</v>
      </c>
      <c r="Z3433">
        <v>4.76</v>
      </c>
      <c r="AA3433" t="s">
        <v>69</v>
      </c>
      <c r="AE3433" t="s">
        <v>89</v>
      </c>
      <c r="AF3433" t="s">
        <v>190</v>
      </c>
      <c r="AG3433">
        <v>8929758003</v>
      </c>
      <c r="AK3433">
        <v>0</v>
      </c>
      <c r="AL3433">
        <v>0</v>
      </c>
      <c r="AM3433">
        <v>188</v>
      </c>
      <c r="AV3433">
        <v>179</v>
      </c>
      <c r="AW3433">
        <v>4.4800000000000004</v>
      </c>
      <c r="AX3433">
        <v>179</v>
      </c>
      <c r="AY3433">
        <v>4.4800000000000004</v>
      </c>
      <c r="AZ3433">
        <v>179</v>
      </c>
    </row>
    <row r="3434" spans="1:55" x14ac:dyDescent="0.25">
      <c r="A3434" t="s">
        <v>54</v>
      </c>
      <c r="B3434">
        <v>110027</v>
      </c>
      <c r="C3434" t="s">
        <v>55</v>
      </c>
      <c r="D3434" t="s">
        <v>56</v>
      </c>
      <c r="E3434" s="1">
        <v>45983</v>
      </c>
      <c r="F3434" t="s">
        <v>3994</v>
      </c>
      <c r="G3434" t="s">
        <v>67</v>
      </c>
      <c r="J3434" s="3">
        <v>45983.556250000001</v>
      </c>
      <c r="K3434" t="s">
        <v>5760</v>
      </c>
      <c r="L3434" t="s">
        <v>59</v>
      </c>
      <c r="M3434">
        <v>59</v>
      </c>
      <c r="N3434">
        <v>0</v>
      </c>
      <c r="O3434">
        <v>0</v>
      </c>
      <c r="P3434">
        <v>59</v>
      </c>
      <c r="Q3434">
        <v>0</v>
      </c>
      <c r="R3434">
        <v>2.96</v>
      </c>
      <c r="S3434">
        <v>0.04</v>
      </c>
      <c r="T3434">
        <v>0</v>
      </c>
      <c r="U3434">
        <v>62</v>
      </c>
      <c r="V3434">
        <v>62</v>
      </c>
      <c r="W3434">
        <v>0</v>
      </c>
      <c r="X3434" t="s">
        <v>73</v>
      </c>
      <c r="Y3434">
        <v>15.49</v>
      </c>
      <c r="Z3434">
        <v>1.96</v>
      </c>
      <c r="AA3434" t="s">
        <v>69</v>
      </c>
      <c r="AE3434" t="s">
        <v>89</v>
      </c>
      <c r="AF3434" t="s">
        <v>190</v>
      </c>
      <c r="AG3434">
        <v>8929758003</v>
      </c>
      <c r="AK3434">
        <v>0</v>
      </c>
      <c r="AL3434">
        <v>0</v>
      </c>
      <c r="AM3434">
        <v>62</v>
      </c>
      <c r="AV3434">
        <v>59</v>
      </c>
      <c r="AW3434">
        <v>1.48</v>
      </c>
      <c r="AX3434">
        <v>59</v>
      </c>
      <c r="AY3434">
        <v>1.48</v>
      </c>
      <c r="AZ3434">
        <v>59</v>
      </c>
    </row>
    <row r="3435" spans="1:55" x14ac:dyDescent="0.25">
      <c r="A3435" t="s">
        <v>54</v>
      </c>
      <c r="B3435">
        <v>110027</v>
      </c>
      <c r="C3435" t="s">
        <v>55</v>
      </c>
      <c r="D3435" t="s">
        <v>56</v>
      </c>
      <c r="E3435" s="1">
        <v>45983</v>
      </c>
      <c r="F3435" t="s">
        <v>3995</v>
      </c>
      <c r="G3435" t="s">
        <v>63</v>
      </c>
      <c r="H3435" s="4">
        <v>222770000000000</v>
      </c>
      <c r="I3435">
        <v>29811</v>
      </c>
      <c r="J3435" s="3">
        <v>45983.585416666669</v>
      </c>
      <c r="K3435" t="s">
        <v>5760</v>
      </c>
      <c r="L3435" t="s">
        <v>59</v>
      </c>
      <c r="M3435">
        <v>319</v>
      </c>
      <c r="N3435">
        <v>-93.75</v>
      </c>
      <c r="O3435">
        <v>0</v>
      </c>
      <c r="P3435">
        <v>225.25</v>
      </c>
      <c r="Q3435">
        <v>32</v>
      </c>
      <c r="R3435">
        <v>0</v>
      </c>
      <c r="S3435">
        <v>-0.25</v>
      </c>
      <c r="T3435">
        <v>0</v>
      </c>
      <c r="U3435">
        <v>257</v>
      </c>
      <c r="V3435">
        <v>257</v>
      </c>
      <c r="W3435">
        <v>0</v>
      </c>
      <c r="X3435" t="s">
        <v>64</v>
      </c>
      <c r="Y3435">
        <v>66.41</v>
      </c>
      <c r="Z3435">
        <v>4.76</v>
      </c>
      <c r="AA3435" t="s">
        <v>65</v>
      </c>
      <c r="AB3435" t="s">
        <v>56</v>
      </c>
      <c r="AC3435">
        <v>9037</v>
      </c>
      <c r="AK3435">
        <v>32</v>
      </c>
      <c r="AL3435">
        <v>0</v>
      </c>
      <c r="AS3435">
        <v>257</v>
      </c>
      <c r="AZ3435">
        <v>225.25</v>
      </c>
      <c r="BB3435">
        <v>32</v>
      </c>
    </row>
    <row r="3436" spans="1:55" x14ac:dyDescent="0.25">
      <c r="A3436" t="s">
        <v>54</v>
      </c>
      <c r="B3436">
        <v>110027</v>
      </c>
      <c r="C3436" t="s">
        <v>55</v>
      </c>
      <c r="D3436" t="s">
        <v>56</v>
      </c>
      <c r="E3436" s="1">
        <v>45983</v>
      </c>
      <c r="F3436" t="s">
        <v>3996</v>
      </c>
      <c r="G3436" t="s">
        <v>63</v>
      </c>
      <c r="H3436" s="4">
        <v>222770000000000</v>
      </c>
      <c r="I3436">
        <v>29811</v>
      </c>
      <c r="J3436" s="3">
        <v>45983.590277777781</v>
      </c>
      <c r="K3436" t="s">
        <v>5760</v>
      </c>
      <c r="L3436" t="s">
        <v>59</v>
      </c>
      <c r="M3436">
        <v>268</v>
      </c>
      <c r="N3436">
        <v>-93.75</v>
      </c>
      <c r="O3436">
        <v>0</v>
      </c>
      <c r="P3436">
        <v>174.25</v>
      </c>
      <c r="Q3436">
        <v>32</v>
      </c>
      <c r="R3436">
        <v>0</v>
      </c>
      <c r="S3436">
        <v>-0.25</v>
      </c>
      <c r="T3436">
        <v>0</v>
      </c>
      <c r="U3436">
        <v>206</v>
      </c>
      <c r="V3436">
        <v>206</v>
      </c>
      <c r="W3436">
        <v>0</v>
      </c>
      <c r="X3436" t="s">
        <v>64</v>
      </c>
      <c r="Y3436">
        <v>44.32</v>
      </c>
      <c r="Z3436">
        <v>4.99</v>
      </c>
      <c r="AA3436" t="s">
        <v>65</v>
      </c>
      <c r="AB3436" t="s">
        <v>56</v>
      </c>
      <c r="AC3436">
        <v>7753</v>
      </c>
      <c r="AK3436">
        <v>32</v>
      </c>
      <c r="AL3436">
        <v>0</v>
      </c>
      <c r="AS3436">
        <v>206</v>
      </c>
      <c r="AZ3436">
        <v>174.25</v>
      </c>
      <c r="BB3436">
        <v>32</v>
      </c>
    </row>
    <row r="3437" spans="1:55" x14ac:dyDescent="0.25">
      <c r="A3437" t="s">
        <v>54</v>
      </c>
      <c r="B3437">
        <v>110027</v>
      </c>
      <c r="C3437" t="s">
        <v>55</v>
      </c>
      <c r="D3437" t="s">
        <v>56</v>
      </c>
      <c r="E3437" s="1">
        <v>45983</v>
      </c>
      <c r="F3437" t="s">
        <v>3997</v>
      </c>
      <c r="G3437" t="s">
        <v>58</v>
      </c>
      <c r="H3437">
        <v>7505327922</v>
      </c>
      <c r="I3437">
        <v>18528960</v>
      </c>
      <c r="J3437" s="3">
        <v>45983.59097222222</v>
      </c>
      <c r="K3437" t="s">
        <v>5760</v>
      </c>
      <c r="L3437" t="s">
        <v>59</v>
      </c>
      <c r="M3437">
        <v>259</v>
      </c>
      <c r="N3437">
        <v>-100</v>
      </c>
      <c r="O3437">
        <v>0</v>
      </c>
      <c r="P3437">
        <v>159</v>
      </c>
      <c r="Q3437">
        <v>32</v>
      </c>
      <c r="R3437">
        <v>0</v>
      </c>
      <c r="S3437">
        <v>0</v>
      </c>
      <c r="T3437">
        <v>0</v>
      </c>
      <c r="U3437">
        <v>191</v>
      </c>
      <c r="V3437">
        <v>191</v>
      </c>
      <c r="W3437">
        <v>0</v>
      </c>
      <c r="X3437" t="s">
        <v>60</v>
      </c>
      <c r="Y3437">
        <v>48.47</v>
      </c>
      <c r="Z3437">
        <v>4.76</v>
      </c>
      <c r="AA3437" t="s">
        <v>61</v>
      </c>
      <c r="AB3437" t="s">
        <v>56</v>
      </c>
      <c r="AC3437">
        <v>7922</v>
      </c>
      <c r="AK3437">
        <v>32</v>
      </c>
      <c r="AL3437">
        <v>0</v>
      </c>
      <c r="AT3437">
        <v>191</v>
      </c>
      <c r="AZ3437">
        <v>159</v>
      </c>
      <c r="BC3437">
        <v>32</v>
      </c>
    </row>
    <row r="3438" spans="1:55" x14ac:dyDescent="0.25">
      <c r="A3438" t="s">
        <v>54</v>
      </c>
      <c r="B3438">
        <v>110027</v>
      </c>
      <c r="C3438" t="s">
        <v>55</v>
      </c>
      <c r="D3438" t="s">
        <v>56</v>
      </c>
      <c r="E3438" s="1">
        <v>45983</v>
      </c>
      <c r="F3438" t="s">
        <v>3998</v>
      </c>
      <c r="G3438" t="s">
        <v>63</v>
      </c>
      <c r="H3438" s="4">
        <v>222771000000000</v>
      </c>
      <c r="I3438">
        <v>29811</v>
      </c>
      <c r="J3438" s="3">
        <v>45983.593055555553</v>
      </c>
      <c r="K3438" t="s">
        <v>5760</v>
      </c>
      <c r="L3438" t="s">
        <v>59</v>
      </c>
      <c r="M3438">
        <v>238</v>
      </c>
      <c r="N3438">
        <v>0</v>
      </c>
      <c r="O3438">
        <v>0</v>
      </c>
      <c r="P3438">
        <v>238</v>
      </c>
      <c r="Q3438">
        <v>32</v>
      </c>
      <c r="R3438">
        <v>0</v>
      </c>
      <c r="S3438">
        <v>0</v>
      </c>
      <c r="T3438">
        <v>0</v>
      </c>
      <c r="U3438">
        <v>270</v>
      </c>
      <c r="V3438">
        <v>270</v>
      </c>
      <c r="W3438">
        <v>0</v>
      </c>
      <c r="X3438" t="s">
        <v>64</v>
      </c>
      <c r="Y3438">
        <v>46.19</v>
      </c>
      <c r="Z3438">
        <v>6.95</v>
      </c>
      <c r="AA3438" t="s">
        <v>65</v>
      </c>
      <c r="AB3438" t="s">
        <v>56</v>
      </c>
      <c r="AC3438">
        <v>933</v>
      </c>
      <c r="AK3438">
        <v>32</v>
      </c>
      <c r="AL3438">
        <v>0</v>
      </c>
      <c r="AS3438">
        <v>270</v>
      </c>
      <c r="AZ3438">
        <v>238</v>
      </c>
      <c r="BB3438">
        <v>32</v>
      </c>
    </row>
    <row r="3439" spans="1:55" x14ac:dyDescent="0.25">
      <c r="A3439" t="s">
        <v>54</v>
      </c>
      <c r="B3439">
        <v>110027</v>
      </c>
      <c r="C3439" t="s">
        <v>55</v>
      </c>
      <c r="D3439" t="s">
        <v>56</v>
      </c>
      <c r="E3439" s="1">
        <v>45983</v>
      </c>
      <c r="F3439" t="s">
        <v>3999</v>
      </c>
      <c r="G3439" t="s">
        <v>67</v>
      </c>
      <c r="J3439" s="3">
        <v>45983.613194444442</v>
      </c>
      <c r="K3439" t="s">
        <v>5760</v>
      </c>
      <c r="L3439" t="s">
        <v>59</v>
      </c>
      <c r="M3439">
        <v>158</v>
      </c>
      <c r="N3439">
        <v>0</v>
      </c>
      <c r="O3439">
        <v>0</v>
      </c>
      <c r="P3439">
        <v>158</v>
      </c>
      <c r="Q3439">
        <v>0</v>
      </c>
      <c r="R3439">
        <v>7.9</v>
      </c>
      <c r="S3439">
        <v>0.1</v>
      </c>
      <c r="T3439">
        <v>0</v>
      </c>
      <c r="U3439">
        <v>166</v>
      </c>
      <c r="V3439">
        <v>166</v>
      </c>
      <c r="W3439">
        <v>0</v>
      </c>
      <c r="X3439" t="s">
        <v>73</v>
      </c>
      <c r="Y3439">
        <v>38.57</v>
      </c>
      <c r="Z3439">
        <v>3.92</v>
      </c>
      <c r="AA3439" t="s">
        <v>69</v>
      </c>
      <c r="AE3439" t="s">
        <v>89</v>
      </c>
      <c r="AF3439" t="s">
        <v>190</v>
      </c>
      <c r="AG3439">
        <v>8929758003</v>
      </c>
      <c r="AK3439">
        <v>0</v>
      </c>
      <c r="AL3439">
        <v>0</v>
      </c>
      <c r="AM3439">
        <v>166</v>
      </c>
      <c r="AV3439">
        <v>158</v>
      </c>
      <c r="AW3439">
        <v>3.95</v>
      </c>
      <c r="AX3439">
        <v>158</v>
      </c>
      <c r="AY3439">
        <v>3.95</v>
      </c>
      <c r="AZ3439">
        <v>158</v>
      </c>
    </row>
    <row r="3440" spans="1:55" x14ac:dyDescent="0.25">
      <c r="A3440" t="s">
        <v>54</v>
      </c>
      <c r="B3440">
        <v>110027</v>
      </c>
      <c r="C3440" t="s">
        <v>55</v>
      </c>
      <c r="D3440" t="s">
        <v>56</v>
      </c>
      <c r="E3440" s="1">
        <v>45983</v>
      </c>
      <c r="F3440" t="s">
        <v>4000</v>
      </c>
      <c r="G3440" t="s">
        <v>63</v>
      </c>
      <c r="H3440" s="4">
        <v>222773000000000</v>
      </c>
      <c r="I3440">
        <v>29811</v>
      </c>
      <c r="J3440" s="3">
        <v>45983.614583333336</v>
      </c>
      <c r="K3440" t="s">
        <v>5760</v>
      </c>
      <c r="L3440" t="s">
        <v>59</v>
      </c>
      <c r="M3440">
        <v>229</v>
      </c>
      <c r="N3440">
        <v>-90</v>
      </c>
      <c r="O3440">
        <v>0</v>
      </c>
      <c r="P3440">
        <v>139</v>
      </c>
      <c r="Q3440">
        <v>32</v>
      </c>
      <c r="R3440">
        <v>0</v>
      </c>
      <c r="S3440">
        <v>0</v>
      </c>
      <c r="T3440">
        <v>0</v>
      </c>
      <c r="U3440">
        <v>171</v>
      </c>
      <c r="V3440">
        <v>171</v>
      </c>
      <c r="W3440">
        <v>0</v>
      </c>
      <c r="X3440" t="s">
        <v>64</v>
      </c>
      <c r="Y3440">
        <v>34.200000000000003</v>
      </c>
      <c r="Z3440">
        <v>4.99</v>
      </c>
      <c r="AA3440" t="s">
        <v>65</v>
      </c>
      <c r="AB3440" t="s">
        <v>56</v>
      </c>
      <c r="AC3440">
        <v>3392</v>
      </c>
      <c r="AK3440">
        <v>32</v>
      </c>
      <c r="AL3440">
        <v>0</v>
      </c>
      <c r="AS3440">
        <v>171</v>
      </c>
      <c r="AZ3440">
        <v>139</v>
      </c>
      <c r="BB3440">
        <v>32</v>
      </c>
    </row>
    <row r="3441" spans="1:55" x14ac:dyDescent="0.25">
      <c r="A3441" t="s">
        <v>54</v>
      </c>
      <c r="B3441">
        <v>110027</v>
      </c>
      <c r="C3441" t="s">
        <v>55</v>
      </c>
      <c r="D3441" t="s">
        <v>56</v>
      </c>
      <c r="E3441" s="1">
        <v>45983</v>
      </c>
      <c r="F3441" t="s">
        <v>4001</v>
      </c>
      <c r="G3441" t="s">
        <v>58</v>
      </c>
      <c r="H3441">
        <v>7505039433</v>
      </c>
      <c r="I3441">
        <v>18528960</v>
      </c>
      <c r="J3441" s="3">
        <v>45983.615277777775</v>
      </c>
      <c r="K3441" t="s">
        <v>5760</v>
      </c>
      <c r="L3441" t="s">
        <v>59</v>
      </c>
      <c r="M3441">
        <v>278</v>
      </c>
      <c r="N3441">
        <v>-75</v>
      </c>
      <c r="O3441">
        <v>0</v>
      </c>
      <c r="P3441">
        <v>203</v>
      </c>
      <c r="Q3441">
        <v>32</v>
      </c>
      <c r="R3441">
        <v>0</v>
      </c>
      <c r="S3441">
        <v>0</v>
      </c>
      <c r="T3441">
        <v>0</v>
      </c>
      <c r="U3441">
        <v>235</v>
      </c>
      <c r="V3441">
        <v>235</v>
      </c>
      <c r="W3441">
        <v>0</v>
      </c>
      <c r="X3441" t="s">
        <v>60</v>
      </c>
      <c r="Y3441">
        <v>53.22</v>
      </c>
      <c r="Z3441">
        <v>10.18</v>
      </c>
      <c r="AA3441" t="s">
        <v>61</v>
      </c>
      <c r="AB3441" t="s">
        <v>56</v>
      </c>
      <c r="AC3441">
        <v>9433</v>
      </c>
      <c r="AK3441">
        <v>32</v>
      </c>
      <c r="AL3441">
        <v>0</v>
      </c>
      <c r="AT3441">
        <v>235</v>
      </c>
      <c r="AZ3441">
        <v>203</v>
      </c>
      <c r="BC3441">
        <v>32</v>
      </c>
    </row>
    <row r="3442" spans="1:55" x14ac:dyDescent="0.25">
      <c r="A3442" t="s">
        <v>54</v>
      </c>
      <c r="B3442">
        <v>110027</v>
      </c>
      <c r="C3442" t="s">
        <v>55</v>
      </c>
      <c r="D3442" t="s">
        <v>56</v>
      </c>
      <c r="E3442" s="1">
        <v>45983</v>
      </c>
      <c r="F3442" t="s">
        <v>4002</v>
      </c>
      <c r="G3442" t="s">
        <v>58</v>
      </c>
      <c r="H3442">
        <v>7504349066</v>
      </c>
      <c r="I3442">
        <v>18528960</v>
      </c>
      <c r="J3442" s="3">
        <v>45983.620833333334</v>
      </c>
      <c r="K3442" t="s">
        <v>5760</v>
      </c>
      <c r="L3442" t="s">
        <v>59</v>
      </c>
      <c r="M3442">
        <v>636</v>
      </c>
      <c r="N3442">
        <v>-249.5</v>
      </c>
      <c r="O3442">
        <v>0</v>
      </c>
      <c r="P3442">
        <v>386.5</v>
      </c>
      <c r="Q3442">
        <v>32</v>
      </c>
      <c r="R3442">
        <v>0</v>
      </c>
      <c r="S3442">
        <v>0</v>
      </c>
      <c r="T3442">
        <v>0</v>
      </c>
      <c r="U3442">
        <v>418.5</v>
      </c>
      <c r="V3442">
        <v>418.5</v>
      </c>
      <c r="W3442">
        <v>0</v>
      </c>
      <c r="X3442" t="s">
        <v>60</v>
      </c>
      <c r="Y3442">
        <v>115.59</v>
      </c>
      <c r="Z3442">
        <v>13.8</v>
      </c>
      <c r="AA3442" t="s">
        <v>61</v>
      </c>
      <c r="AB3442" t="s">
        <v>56</v>
      </c>
      <c r="AC3442">
        <v>9066</v>
      </c>
      <c r="AK3442">
        <v>32</v>
      </c>
      <c r="AL3442">
        <v>0</v>
      </c>
      <c r="AT3442">
        <v>418.5</v>
      </c>
      <c r="AZ3442">
        <v>386.5</v>
      </c>
      <c r="BC3442">
        <v>32</v>
      </c>
    </row>
    <row r="3443" spans="1:55" x14ac:dyDescent="0.25">
      <c r="A3443" t="s">
        <v>54</v>
      </c>
      <c r="B3443">
        <v>110027</v>
      </c>
      <c r="C3443" t="s">
        <v>55</v>
      </c>
      <c r="D3443" t="s">
        <v>56</v>
      </c>
      <c r="E3443" s="1">
        <v>45983</v>
      </c>
      <c r="F3443" t="s">
        <v>4003</v>
      </c>
      <c r="G3443" t="s">
        <v>58</v>
      </c>
      <c r="H3443">
        <v>7497249114</v>
      </c>
      <c r="I3443">
        <v>18528960</v>
      </c>
      <c r="J3443" s="3">
        <v>45983.622916666667</v>
      </c>
      <c r="K3443" t="s">
        <v>5760</v>
      </c>
      <c r="L3443" t="s">
        <v>59</v>
      </c>
      <c r="M3443">
        <v>737</v>
      </c>
      <c r="N3443">
        <v>-249.5</v>
      </c>
      <c r="O3443">
        <v>0</v>
      </c>
      <c r="P3443">
        <v>487.5</v>
      </c>
      <c r="Q3443">
        <v>32</v>
      </c>
      <c r="R3443">
        <v>0</v>
      </c>
      <c r="S3443">
        <v>0</v>
      </c>
      <c r="T3443">
        <v>0</v>
      </c>
      <c r="U3443">
        <v>519.5</v>
      </c>
      <c r="V3443">
        <v>519.5</v>
      </c>
      <c r="W3443">
        <v>0</v>
      </c>
      <c r="X3443" t="s">
        <v>60</v>
      </c>
      <c r="Y3443">
        <v>133.46</v>
      </c>
      <c r="Z3443">
        <v>13.44</v>
      </c>
      <c r="AA3443" t="s">
        <v>61</v>
      </c>
      <c r="AB3443" t="s">
        <v>56</v>
      </c>
      <c r="AC3443">
        <v>9114</v>
      </c>
      <c r="AK3443">
        <v>32</v>
      </c>
      <c r="AL3443">
        <v>0</v>
      </c>
      <c r="AT3443">
        <v>519.5</v>
      </c>
      <c r="AZ3443">
        <v>487.5</v>
      </c>
      <c r="BC3443">
        <v>32</v>
      </c>
    </row>
    <row r="3444" spans="1:55" x14ac:dyDescent="0.25">
      <c r="A3444" t="s">
        <v>54</v>
      </c>
      <c r="B3444">
        <v>110027</v>
      </c>
      <c r="C3444" t="s">
        <v>55</v>
      </c>
      <c r="D3444" t="s">
        <v>56</v>
      </c>
      <c r="E3444" s="1">
        <v>45983</v>
      </c>
      <c r="F3444" t="s">
        <v>4004</v>
      </c>
      <c r="G3444" t="s">
        <v>58</v>
      </c>
      <c r="H3444">
        <v>7506220236</v>
      </c>
      <c r="I3444">
        <v>18528960</v>
      </c>
      <c r="J3444" s="3">
        <v>45983.629166666666</v>
      </c>
      <c r="K3444" t="s">
        <v>5760</v>
      </c>
      <c r="L3444" t="s">
        <v>59</v>
      </c>
      <c r="M3444">
        <v>508</v>
      </c>
      <c r="N3444">
        <v>-254</v>
      </c>
      <c r="O3444">
        <v>0</v>
      </c>
      <c r="P3444">
        <v>254</v>
      </c>
      <c r="Q3444">
        <v>32</v>
      </c>
      <c r="R3444">
        <v>0</v>
      </c>
      <c r="S3444">
        <v>0</v>
      </c>
      <c r="T3444">
        <v>0</v>
      </c>
      <c r="U3444">
        <v>286</v>
      </c>
      <c r="V3444">
        <v>286</v>
      </c>
      <c r="W3444">
        <v>0</v>
      </c>
      <c r="X3444" t="s">
        <v>60</v>
      </c>
      <c r="Y3444">
        <v>87.31</v>
      </c>
      <c r="Z3444">
        <v>8.68</v>
      </c>
      <c r="AA3444" t="s">
        <v>61</v>
      </c>
      <c r="AB3444" t="s">
        <v>56</v>
      </c>
      <c r="AC3444">
        <v>236</v>
      </c>
      <c r="AK3444">
        <v>32</v>
      </c>
      <c r="AL3444">
        <v>0</v>
      </c>
      <c r="AT3444">
        <v>286</v>
      </c>
      <c r="AZ3444">
        <v>254</v>
      </c>
      <c r="BC3444">
        <v>32</v>
      </c>
    </row>
    <row r="3445" spans="1:55" x14ac:dyDescent="0.25">
      <c r="A3445" t="s">
        <v>54</v>
      </c>
      <c r="B3445">
        <v>110027</v>
      </c>
      <c r="C3445" t="s">
        <v>55</v>
      </c>
      <c r="D3445" t="s">
        <v>56</v>
      </c>
      <c r="E3445" s="1">
        <v>45983</v>
      </c>
      <c r="F3445" t="s">
        <v>4005</v>
      </c>
      <c r="G3445" t="s">
        <v>58</v>
      </c>
      <c r="H3445">
        <v>7499078489</v>
      </c>
      <c r="I3445">
        <v>18528960</v>
      </c>
      <c r="J3445" s="3">
        <v>45983.632638888892</v>
      </c>
      <c r="K3445" t="s">
        <v>5760</v>
      </c>
      <c r="L3445" t="s">
        <v>59</v>
      </c>
      <c r="M3445">
        <v>957</v>
      </c>
      <c r="N3445">
        <v>-150</v>
      </c>
      <c r="O3445">
        <v>0</v>
      </c>
      <c r="P3445">
        <v>807</v>
      </c>
      <c r="Q3445">
        <v>32</v>
      </c>
      <c r="R3445">
        <v>0</v>
      </c>
      <c r="S3445">
        <v>0</v>
      </c>
      <c r="T3445">
        <v>0</v>
      </c>
      <c r="U3445">
        <v>839</v>
      </c>
      <c r="V3445">
        <v>839</v>
      </c>
      <c r="W3445">
        <v>0</v>
      </c>
      <c r="X3445" t="s">
        <v>60</v>
      </c>
      <c r="Y3445">
        <v>199.16</v>
      </c>
      <c r="Z3445">
        <v>14.28</v>
      </c>
      <c r="AA3445" t="s">
        <v>61</v>
      </c>
      <c r="AB3445" t="s">
        <v>56</v>
      </c>
      <c r="AC3445">
        <v>8489</v>
      </c>
      <c r="AK3445">
        <v>32</v>
      </c>
      <c r="AL3445">
        <v>0</v>
      </c>
      <c r="AT3445">
        <v>839</v>
      </c>
      <c r="AZ3445">
        <v>807</v>
      </c>
      <c r="BC3445">
        <v>32</v>
      </c>
    </row>
    <row r="3446" spans="1:55" x14ac:dyDescent="0.25">
      <c r="A3446" t="s">
        <v>54</v>
      </c>
      <c r="B3446">
        <v>110027</v>
      </c>
      <c r="C3446" t="s">
        <v>55</v>
      </c>
      <c r="D3446" t="s">
        <v>56</v>
      </c>
      <c r="E3446" s="1">
        <v>45983</v>
      </c>
      <c r="F3446" t="s">
        <v>4006</v>
      </c>
      <c r="G3446" t="s">
        <v>67</v>
      </c>
      <c r="J3446" s="3">
        <v>45983.643750000003</v>
      </c>
      <c r="K3446" t="s">
        <v>5760</v>
      </c>
      <c r="L3446" t="s">
        <v>59</v>
      </c>
      <c r="M3446">
        <v>537</v>
      </c>
      <c r="N3446">
        <v>0</v>
      </c>
      <c r="O3446">
        <v>0</v>
      </c>
      <c r="P3446">
        <v>537</v>
      </c>
      <c r="Q3446">
        <v>0</v>
      </c>
      <c r="R3446">
        <v>26.86</v>
      </c>
      <c r="S3446">
        <v>0.14000000000000001</v>
      </c>
      <c r="T3446">
        <v>0</v>
      </c>
      <c r="U3446">
        <v>564</v>
      </c>
      <c r="V3446">
        <v>564</v>
      </c>
      <c r="W3446">
        <v>0</v>
      </c>
      <c r="X3446" t="s">
        <v>73</v>
      </c>
      <c r="Y3446">
        <v>152.24</v>
      </c>
      <c r="Z3446">
        <v>14.64</v>
      </c>
      <c r="AA3446" t="s">
        <v>69</v>
      </c>
      <c r="AE3446" t="s">
        <v>4007</v>
      </c>
      <c r="AF3446" t="s">
        <v>4008</v>
      </c>
      <c r="AG3446">
        <v>9154789652</v>
      </c>
      <c r="AK3446">
        <v>0</v>
      </c>
      <c r="AL3446">
        <v>0</v>
      </c>
      <c r="AM3446">
        <v>564</v>
      </c>
      <c r="AV3446">
        <v>537</v>
      </c>
      <c r="AW3446">
        <v>13.43</v>
      </c>
      <c r="AX3446">
        <v>537</v>
      </c>
      <c r="AY3446">
        <v>13.43</v>
      </c>
      <c r="AZ3446">
        <v>537</v>
      </c>
    </row>
    <row r="3447" spans="1:55" x14ac:dyDescent="0.25">
      <c r="A3447" t="s">
        <v>54</v>
      </c>
      <c r="B3447">
        <v>110027</v>
      </c>
      <c r="C3447" t="s">
        <v>55</v>
      </c>
      <c r="D3447" t="s">
        <v>56</v>
      </c>
      <c r="E3447" s="1">
        <v>45983</v>
      </c>
      <c r="F3447" t="s">
        <v>4009</v>
      </c>
      <c r="G3447" t="s">
        <v>63</v>
      </c>
      <c r="H3447" s="4">
        <v>222776000000000</v>
      </c>
      <c r="I3447">
        <v>29811</v>
      </c>
      <c r="J3447" s="3">
        <v>45983.65</v>
      </c>
      <c r="K3447" t="s">
        <v>5760</v>
      </c>
      <c r="L3447" t="s">
        <v>59</v>
      </c>
      <c r="M3447">
        <v>393.66</v>
      </c>
      <c r="N3447">
        <v>-113.74</v>
      </c>
      <c r="O3447">
        <v>0</v>
      </c>
      <c r="P3447">
        <v>279.92</v>
      </c>
      <c r="Q3447">
        <v>32</v>
      </c>
      <c r="R3447">
        <v>0</v>
      </c>
      <c r="S3447">
        <v>0.08</v>
      </c>
      <c r="T3447">
        <v>0</v>
      </c>
      <c r="U3447">
        <v>312</v>
      </c>
      <c r="V3447">
        <v>312</v>
      </c>
      <c r="W3447">
        <v>0</v>
      </c>
      <c r="X3447" t="s">
        <v>64</v>
      </c>
      <c r="Y3447">
        <v>90.33</v>
      </c>
      <c r="Z3447">
        <v>7.4</v>
      </c>
      <c r="AA3447" t="s">
        <v>65</v>
      </c>
      <c r="AB3447" t="s">
        <v>56</v>
      </c>
      <c r="AC3447">
        <v>8202</v>
      </c>
      <c r="AK3447">
        <v>32</v>
      </c>
      <c r="AL3447">
        <v>0</v>
      </c>
      <c r="AS3447">
        <v>312</v>
      </c>
      <c r="AZ3447">
        <v>279.92</v>
      </c>
      <c r="BB3447">
        <v>32</v>
      </c>
    </row>
    <row r="3448" spans="1:55" x14ac:dyDescent="0.25">
      <c r="A3448" t="s">
        <v>54</v>
      </c>
      <c r="B3448">
        <v>110027</v>
      </c>
      <c r="C3448" t="s">
        <v>55</v>
      </c>
      <c r="D3448" t="s">
        <v>56</v>
      </c>
      <c r="E3448" s="1">
        <v>45983</v>
      </c>
      <c r="F3448" t="s">
        <v>4010</v>
      </c>
      <c r="G3448" t="s">
        <v>58</v>
      </c>
      <c r="H3448">
        <v>7498328278</v>
      </c>
      <c r="I3448">
        <v>18528960</v>
      </c>
      <c r="J3448" s="3">
        <v>45983.655555555553</v>
      </c>
      <c r="K3448" t="s">
        <v>5760</v>
      </c>
      <c r="L3448" t="s">
        <v>59</v>
      </c>
      <c r="M3448">
        <v>1097</v>
      </c>
      <c r="N3448">
        <v>-548.5</v>
      </c>
      <c r="O3448">
        <v>0</v>
      </c>
      <c r="P3448">
        <v>548.5</v>
      </c>
      <c r="Q3448">
        <v>32</v>
      </c>
      <c r="R3448">
        <v>0</v>
      </c>
      <c r="S3448">
        <v>0</v>
      </c>
      <c r="T3448">
        <v>0</v>
      </c>
      <c r="U3448">
        <v>580.5</v>
      </c>
      <c r="V3448">
        <v>580.5</v>
      </c>
      <c r="W3448">
        <v>0</v>
      </c>
      <c r="X3448" t="s">
        <v>60</v>
      </c>
      <c r="Y3448">
        <v>184.51</v>
      </c>
      <c r="Z3448">
        <v>9.52</v>
      </c>
      <c r="AA3448" t="s">
        <v>61</v>
      </c>
      <c r="AB3448" t="s">
        <v>56</v>
      </c>
      <c r="AC3448">
        <v>8278</v>
      </c>
      <c r="AK3448">
        <v>32</v>
      </c>
      <c r="AL3448">
        <v>0</v>
      </c>
      <c r="AT3448">
        <v>580.5</v>
      </c>
      <c r="AZ3448">
        <v>548.5</v>
      </c>
      <c r="BC3448">
        <v>32</v>
      </c>
    </row>
    <row r="3449" spans="1:55" x14ac:dyDescent="0.25">
      <c r="A3449" t="s">
        <v>54</v>
      </c>
      <c r="B3449">
        <v>110027</v>
      </c>
      <c r="C3449" t="s">
        <v>55</v>
      </c>
      <c r="D3449" t="s">
        <v>56</v>
      </c>
      <c r="E3449" s="1">
        <v>45983</v>
      </c>
      <c r="F3449" t="s">
        <v>4011</v>
      </c>
      <c r="G3449" t="s">
        <v>67</v>
      </c>
      <c r="J3449" s="3">
        <v>45983.655555555553</v>
      </c>
      <c r="K3449" t="s">
        <v>5760</v>
      </c>
      <c r="L3449" t="s">
        <v>59</v>
      </c>
      <c r="M3449">
        <v>59</v>
      </c>
      <c r="N3449">
        <v>0</v>
      </c>
      <c r="O3449">
        <v>0</v>
      </c>
      <c r="P3449">
        <v>59</v>
      </c>
      <c r="Q3449">
        <v>0</v>
      </c>
      <c r="R3449">
        <v>2.96</v>
      </c>
      <c r="S3449">
        <v>0.04</v>
      </c>
      <c r="T3449">
        <v>0</v>
      </c>
      <c r="U3449">
        <v>62</v>
      </c>
      <c r="V3449">
        <v>62</v>
      </c>
      <c r="W3449">
        <v>0</v>
      </c>
      <c r="X3449" t="s">
        <v>73</v>
      </c>
      <c r="Y3449">
        <v>15.49</v>
      </c>
      <c r="Z3449">
        <v>1.96</v>
      </c>
      <c r="AA3449" t="s">
        <v>69</v>
      </c>
      <c r="AE3449" t="s">
        <v>89</v>
      </c>
      <c r="AF3449" t="s">
        <v>190</v>
      </c>
      <c r="AG3449">
        <v>8929758003</v>
      </c>
      <c r="AK3449">
        <v>0</v>
      </c>
      <c r="AL3449">
        <v>0</v>
      </c>
      <c r="AM3449">
        <v>62</v>
      </c>
      <c r="AV3449">
        <v>59</v>
      </c>
      <c r="AW3449">
        <v>1.48</v>
      </c>
      <c r="AX3449">
        <v>59</v>
      </c>
      <c r="AY3449">
        <v>1.48</v>
      </c>
      <c r="AZ3449">
        <v>59</v>
      </c>
    </row>
    <row r="3450" spans="1:55" x14ac:dyDescent="0.25">
      <c r="A3450" t="s">
        <v>54</v>
      </c>
      <c r="B3450">
        <v>110027</v>
      </c>
      <c r="C3450" t="s">
        <v>55</v>
      </c>
      <c r="D3450" t="s">
        <v>56</v>
      </c>
      <c r="E3450" s="1">
        <v>45983</v>
      </c>
      <c r="F3450" t="s">
        <v>4012</v>
      </c>
      <c r="G3450" t="s">
        <v>67</v>
      </c>
      <c r="J3450" s="3">
        <v>45983.656944444447</v>
      </c>
      <c r="K3450" t="s">
        <v>5760</v>
      </c>
      <c r="L3450" t="s">
        <v>59</v>
      </c>
      <c r="M3450">
        <v>59</v>
      </c>
      <c r="N3450">
        <v>0</v>
      </c>
      <c r="O3450">
        <v>0</v>
      </c>
      <c r="P3450">
        <v>59</v>
      </c>
      <c r="Q3450">
        <v>0</v>
      </c>
      <c r="R3450">
        <v>2.96</v>
      </c>
      <c r="S3450">
        <v>0.04</v>
      </c>
      <c r="T3450">
        <v>0</v>
      </c>
      <c r="U3450">
        <v>62</v>
      </c>
      <c r="V3450">
        <v>62</v>
      </c>
      <c r="W3450">
        <v>0</v>
      </c>
      <c r="X3450" t="s">
        <v>73</v>
      </c>
      <c r="Y3450">
        <v>15.49</v>
      </c>
      <c r="Z3450">
        <v>1.96</v>
      </c>
      <c r="AA3450" t="s">
        <v>69</v>
      </c>
      <c r="AE3450" t="s">
        <v>89</v>
      </c>
      <c r="AF3450" t="s">
        <v>190</v>
      </c>
      <c r="AG3450">
        <v>8929758003</v>
      </c>
      <c r="AK3450">
        <v>0</v>
      </c>
      <c r="AL3450">
        <v>0</v>
      </c>
      <c r="AM3450">
        <v>62</v>
      </c>
      <c r="AV3450">
        <v>59</v>
      </c>
      <c r="AW3450">
        <v>1.48</v>
      </c>
      <c r="AX3450">
        <v>59</v>
      </c>
      <c r="AY3450">
        <v>1.48</v>
      </c>
      <c r="AZ3450">
        <v>59</v>
      </c>
    </row>
    <row r="3451" spans="1:55" x14ac:dyDescent="0.25">
      <c r="A3451" t="s">
        <v>54</v>
      </c>
      <c r="B3451">
        <v>110027</v>
      </c>
      <c r="C3451" t="s">
        <v>55</v>
      </c>
      <c r="D3451" t="s">
        <v>56</v>
      </c>
      <c r="E3451" s="1">
        <v>45983</v>
      </c>
      <c r="F3451" t="s">
        <v>4013</v>
      </c>
      <c r="G3451" t="s">
        <v>67</v>
      </c>
      <c r="J3451" s="3">
        <v>45983.660416666666</v>
      </c>
      <c r="K3451" t="s">
        <v>5760</v>
      </c>
      <c r="L3451" t="s">
        <v>59</v>
      </c>
      <c r="M3451">
        <v>328</v>
      </c>
      <c r="N3451">
        <v>0</v>
      </c>
      <c r="O3451">
        <v>0</v>
      </c>
      <c r="P3451">
        <v>328</v>
      </c>
      <c r="Q3451">
        <v>0</v>
      </c>
      <c r="R3451">
        <v>16.399999999999999</v>
      </c>
      <c r="S3451">
        <v>-0.4</v>
      </c>
      <c r="T3451">
        <v>0</v>
      </c>
      <c r="U3451">
        <v>344</v>
      </c>
      <c r="V3451">
        <v>344</v>
      </c>
      <c r="W3451">
        <v>0</v>
      </c>
      <c r="X3451" t="s">
        <v>73</v>
      </c>
      <c r="Y3451">
        <v>68.56</v>
      </c>
      <c r="Z3451">
        <v>7.3</v>
      </c>
      <c r="AA3451" t="s">
        <v>69</v>
      </c>
      <c r="AE3451" t="s">
        <v>89</v>
      </c>
      <c r="AF3451" t="s">
        <v>190</v>
      </c>
      <c r="AG3451">
        <v>8929758003</v>
      </c>
      <c r="AK3451">
        <v>0</v>
      </c>
      <c r="AL3451">
        <v>0</v>
      </c>
      <c r="AM3451">
        <v>344</v>
      </c>
      <c r="AV3451">
        <v>328</v>
      </c>
      <c r="AW3451">
        <v>8.1999999999999993</v>
      </c>
      <c r="AX3451">
        <v>328</v>
      </c>
      <c r="AY3451">
        <v>8.1999999999999993</v>
      </c>
      <c r="AZ3451">
        <v>328</v>
      </c>
    </row>
    <row r="3452" spans="1:55" x14ac:dyDescent="0.25">
      <c r="A3452" t="s">
        <v>54</v>
      </c>
      <c r="B3452">
        <v>110027</v>
      </c>
      <c r="C3452" t="s">
        <v>55</v>
      </c>
      <c r="D3452" t="s">
        <v>56</v>
      </c>
      <c r="E3452" s="1">
        <v>45983</v>
      </c>
      <c r="F3452" t="s">
        <v>4014</v>
      </c>
      <c r="G3452" t="s">
        <v>58</v>
      </c>
      <c r="H3452">
        <v>7506904303</v>
      </c>
      <c r="I3452">
        <v>18528960</v>
      </c>
      <c r="J3452" s="3">
        <v>45983.663888888892</v>
      </c>
      <c r="K3452" t="s">
        <v>5760</v>
      </c>
      <c r="L3452" t="s">
        <v>59</v>
      </c>
      <c r="M3452">
        <v>358</v>
      </c>
      <c r="N3452">
        <v>0</v>
      </c>
      <c r="O3452">
        <v>0</v>
      </c>
      <c r="P3452">
        <v>358</v>
      </c>
      <c r="Q3452">
        <v>32</v>
      </c>
      <c r="R3452">
        <v>0</v>
      </c>
      <c r="S3452">
        <v>0</v>
      </c>
      <c r="T3452">
        <v>0</v>
      </c>
      <c r="U3452">
        <v>390</v>
      </c>
      <c r="V3452">
        <v>390</v>
      </c>
      <c r="W3452">
        <v>0</v>
      </c>
      <c r="X3452" t="s">
        <v>60</v>
      </c>
      <c r="Y3452">
        <v>98.36</v>
      </c>
      <c r="Z3452">
        <v>8.35</v>
      </c>
      <c r="AA3452" t="s">
        <v>61</v>
      </c>
      <c r="AB3452" t="s">
        <v>56</v>
      </c>
      <c r="AC3452">
        <v>4303</v>
      </c>
      <c r="AK3452">
        <v>32</v>
      </c>
      <c r="AL3452">
        <v>0</v>
      </c>
      <c r="AT3452">
        <v>390</v>
      </c>
      <c r="AZ3452">
        <v>358</v>
      </c>
      <c r="BC3452">
        <v>32</v>
      </c>
    </row>
    <row r="3453" spans="1:55" x14ac:dyDescent="0.25">
      <c r="A3453" t="s">
        <v>54</v>
      </c>
      <c r="B3453">
        <v>110027</v>
      </c>
      <c r="C3453" t="s">
        <v>55</v>
      </c>
      <c r="D3453" t="s">
        <v>56</v>
      </c>
      <c r="E3453" s="1">
        <v>45983</v>
      </c>
      <c r="F3453" t="s">
        <v>4015</v>
      </c>
      <c r="G3453" t="s">
        <v>67</v>
      </c>
      <c r="J3453" s="3">
        <v>45983.666666666664</v>
      </c>
      <c r="K3453" t="s">
        <v>5760</v>
      </c>
      <c r="L3453" t="s">
        <v>59</v>
      </c>
      <c r="M3453">
        <v>138</v>
      </c>
      <c r="N3453">
        <v>0</v>
      </c>
      <c r="O3453">
        <v>0</v>
      </c>
      <c r="P3453">
        <v>138</v>
      </c>
      <c r="Q3453">
        <v>0</v>
      </c>
      <c r="R3453">
        <v>6.9</v>
      </c>
      <c r="S3453">
        <v>0.1</v>
      </c>
      <c r="T3453">
        <v>0</v>
      </c>
      <c r="U3453">
        <v>145</v>
      </c>
      <c r="V3453">
        <v>145</v>
      </c>
      <c r="W3453">
        <v>0</v>
      </c>
      <c r="X3453" t="s">
        <v>73</v>
      </c>
      <c r="Y3453">
        <v>34.78</v>
      </c>
      <c r="Z3453">
        <v>3.92</v>
      </c>
      <c r="AA3453" t="s">
        <v>69</v>
      </c>
      <c r="AE3453" t="s">
        <v>89</v>
      </c>
      <c r="AF3453" t="s">
        <v>190</v>
      </c>
      <c r="AG3453">
        <v>8929758003</v>
      </c>
      <c r="AK3453">
        <v>0</v>
      </c>
      <c r="AL3453">
        <v>0</v>
      </c>
      <c r="AM3453">
        <v>145</v>
      </c>
      <c r="AV3453">
        <v>138</v>
      </c>
      <c r="AW3453">
        <v>3.45</v>
      </c>
      <c r="AX3453">
        <v>138</v>
      </c>
      <c r="AY3453">
        <v>3.45</v>
      </c>
      <c r="AZ3453">
        <v>138</v>
      </c>
    </row>
    <row r="3454" spans="1:55" x14ac:dyDescent="0.25">
      <c r="A3454" t="s">
        <v>54</v>
      </c>
      <c r="B3454">
        <v>110027</v>
      </c>
      <c r="C3454" t="s">
        <v>55</v>
      </c>
      <c r="D3454" t="s">
        <v>56</v>
      </c>
      <c r="E3454" s="1">
        <v>45983</v>
      </c>
      <c r="F3454" t="s">
        <v>4016</v>
      </c>
      <c r="G3454" t="s">
        <v>67</v>
      </c>
      <c r="J3454" s="3">
        <v>45983.669444444444</v>
      </c>
      <c r="K3454" t="s">
        <v>5760</v>
      </c>
      <c r="L3454" t="s">
        <v>59</v>
      </c>
      <c r="M3454">
        <v>358</v>
      </c>
      <c r="N3454">
        <v>0</v>
      </c>
      <c r="O3454">
        <v>0</v>
      </c>
      <c r="P3454">
        <v>358</v>
      </c>
      <c r="Q3454">
        <v>0</v>
      </c>
      <c r="R3454">
        <v>17.899999999999999</v>
      </c>
      <c r="S3454">
        <v>0.1</v>
      </c>
      <c r="T3454">
        <v>0</v>
      </c>
      <c r="U3454">
        <v>376</v>
      </c>
      <c r="V3454">
        <v>376</v>
      </c>
      <c r="W3454">
        <v>0</v>
      </c>
      <c r="X3454" t="s">
        <v>68</v>
      </c>
      <c r="Y3454">
        <v>93.31</v>
      </c>
      <c r="Z3454">
        <v>8.3699999999999992</v>
      </c>
      <c r="AA3454" t="s">
        <v>69</v>
      </c>
      <c r="AE3454" t="s">
        <v>89</v>
      </c>
      <c r="AF3454" t="s">
        <v>190</v>
      </c>
      <c r="AG3454">
        <v>8929758003</v>
      </c>
      <c r="AK3454">
        <v>0</v>
      </c>
      <c r="AL3454">
        <v>0</v>
      </c>
      <c r="AN3454">
        <v>376</v>
      </c>
      <c r="AV3454">
        <v>358</v>
      </c>
      <c r="AW3454">
        <v>8.9499999999999993</v>
      </c>
      <c r="AX3454">
        <v>358</v>
      </c>
      <c r="AY3454">
        <v>8.9499999999999993</v>
      </c>
      <c r="AZ3454">
        <v>358</v>
      </c>
    </row>
    <row r="3455" spans="1:55" x14ac:dyDescent="0.25">
      <c r="A3455" t="s">
        <v>54</v>
      </c>
      <c r="B3455">
        <v>110027</v>
      </c>
      <c r="C3455" t="s">
        <v>55</v>
      </c>
      <c r="D3455" t="s">
        <v>56</v>
      </c>
      <c r="E3455" s="1">
        <v>45983</v>
      </c>
      <c r="F3455" t="s">
        <v>4017</v>
      </c>
      <c r="G3455" t="s">
        <v>58</v>
      </c>
      <c r="H3455">
        <v>7506961351</v>
      </c>
      <c r="I3455">
        <v>18528960</v>
      </c>
      <c r="J3455" s="3">
        <v>45983.675000000003</v>
      </c>
      <c r="K3455" t="s">
        <v>5760</v>
      </c>
      <c r="L3455" t="s">
        <v>59</v>
      </c>
      <c r="M3455">
        <v>199</v>
      </c>
      <c r="N3455">
        <v>-100</v>
      </c>
      <c r="O3455">
        <v>0</v>
      </c>
      <c r="P3455">
        <v>99</v>
      </c>
      <c r="Q3455">
        <v>32</v>
      </c>
      <c r="R3455">
        <v>0</v>
      </c>
      <c r="S3455">
        <v>0</v>
      </c>
      <c r="T3455">
        <v>0</v>
      </c>
      <c r="U3455">
        <v>131</v>
      </c>
      <c r="V3455">
        <v>131</v>
      </c>
      <c r="W3455">
        <v>0</v>
      </c>
      <c r="X3455" t="s">
        <v>60</v>
      </c>
      <c r="Y3455">
        <v>44.75</v>
      </c>
      <c r="Z3455">
        <v>5.12</v>
      </c>
      <c r="AA3455" t="s">
        <v>61</v>
      </c>
      <c r="AB3455" t="s">
        <v>56</v>
      </c>
      <c r="AC3455">
        <v>1351</v>
      </c>
      <c r="AK3455">
        <v>32</v>
      </c>
      <c r="AL3455">
        <v>0</v>
      </c>
      <c r="AT3455">
        <v>131</v>
      </c>
      <c r="AZ3455">
        <v>99</v>
      </c>
      <c r="BC3455">
        <v>32</v>
      </c>
    </row>
    <row r="3456" spans="1:55" x14ac:dyDescent="0.25">
      <c r="A3456" t="s">
        <v>54</v>
      </c>
      <c r="B3456">
        <v>110027</v>
      </c>
      <c r="C3456" t="s">
        <v>55</v>
      </c>
      <c r="D3456" t="s">
        <v>56</v>
      </c>
      <c r="E3456" s="1">
        <v>45983</v>
      </c>
      <c r="F3456" t="s">
        <v>4018</v>
      </c>
      <c r="G3456" t="s">
        <v>67</v>
      </c>
      <c r="J3456" s="3">
        <v>45983.675694444442</v>
      </c>
      <c r="K3456" t="s">
        <v>5760</v>
      </c>
      <c r="L3456" t="s">
        <v>59</v>
      </c>
      <c r="M3456">
        <v>248</v>
      </c>
      <c r="N3456">
        <v>0</v>
      </c>
      <c r="O3456">
        <v>0</v>
      </c>
      <c r="P3456">
        <v>248</v>
      </c>
      <c r="Q3456">
        <v>0</v>
      </c>
      <c r="R3456">
        <v>12.4</v>
      </c>
      <c r="S3456">
        <v>-0.4</v>
      </c>
      <c r="T3456">
        <v>0</v>
      </c>
      <c r="U3456">
        <v>260</v>
      </c>
      <c r="V3456">
        <v>260</v>
      </c>
      <c r="W3456">
        <v>0</v>
      </c>
      <c r="X3456" t="s">
        <v>73</v>
      </c>
      <c r="Y3456">
        <v>58.07</v>
      </c>
      <c r="Z3456">
        <v>5.53</v>
      </c>
      <c r="AA3456" t="s">
        <v>69</v>
      </c>
      <c r="AE3456" t="s">
        <v>89</v>
      </c>
      <c r="AF3456" t="s">
        <v>190</v>
      </c>
      <c r="AG3456">
        <v>8929758003</v>
      </c>
      <c r="AK3456">
        <v>0</v>
      </c>
      <c r="AL3456">
        <v>0</v>
      </c>
      <c r="AM3456">
        <v>260</v>
      </c>
      <c r="AV3456">
        <v>248</v>
      </c>
      <c r="AW3456">
        <v>6.2</v>
      </c>
      <c r="AX3456">
        <v>248</v>
      </c>
      <c r="AY3456">
        <v>6.2</v>
      </c>
      <c r="AZ3456">
        <v>248</v>
      </c>
    </row>
    <row r="3457" spans="1:55" x14ac:dyDescent="0.25">
      <c r="A3457" t="s">
        <v>54</v>
      </c>
      <c r="B3457">
        <v>110027</v>
      </c>
      <c r="C3457" t="s">
        <v>55</v>
      </c>
      <c r="D3457" t="s">
        <v>56</v>
      </c>
      <c r="E3457" s="1">
        <v>45983</v>
      </c>
      <c r="F3457" t="s">
        <v>4019</v>
      </c>
      <c r="G3457" t="s">
        <v>63</v>
      </c>
      <c r="H3457" s="4">
        <v>222778000000000</v>
      </c>
      <c r="I3457">
        <v>29811</v>
      </c>
      <c r="J3457" s="3">
        <v>45983.677083333336</v>
      </c>
      <c r="K3457" t="s">
        <v>5760</v>
      </c>
      <c r="L3457" t="s">
        <v>59</v>
      </c>
      <c r="M3457">
        <v>734</v>
      </c>
      <c r="N3457">
        <v>-141.97999999999999</v>
      </c>
      <c r="O3457">
        <v>0</v>
      </c>
      <c r="P3457">
        <v>592.02</v>
      </c>
      <c r="Q3457">
        <v>32</v>
      </c>
      <c r="R3457">
        <v>0</v>
      </c>
      <c r="S3457">
        <v>-0.02</v>
      </c>
      <c r="T3457">
        <v>0</v>
      </c>
      <c r="U3457">
        <v>624</v>
      </c>
      <c r="V3457">
        <v>624</v>
      </c>
      <c r="W3457">
        <v>0</v>
      </c>
      <c r="X3457" t="s">
        <v>64</v>
      </c>
      <c r="Y3457">
        <v>149.71</v>
      </c>
      <c r="Z3457">
        <v>15.64</v>
      </c>
      <c r="AA3457" t="s">
        <v>65</v>
      </c>
      <c r="AB3457" t="s">
        <v>56</v>
      </c>
      <c r="AC3457">
        <v>1581</v>
      </c>
      <c r="AK3457">
        <v>32</v>
      </c>
      <c r="AL3457">
        <v>0</v>
      </c>
      <c r="AS3457">
        <v>624</v>
      </c>
      <c r="AZ3457">
        <v>592.02</v>
      </c>
      <c r="BB3457">
        <v>32</v>
      </c>
    </row>
    <row r="3458" spans="1:55" x14ac:dyDescent="0.25">
      <c r="A3458" t="s">
        <v>54</v>
      </c>
      <c r="B3458">
        <v>110027</v>
      </c>
      <c r="C3458" t="s">
        <v>55</v>
      </c>
      <c r="D3458" t="s">
        <v>56</v>
      </c>
      <c r="E3458" s="1">
        <v>45983</v>
      </c>
      <c r="F3458" t="s">
        <v>4020</v>
      </c>
      <c r="G3458" t="s">
        <v>58</v>
      </c>
      <c r="H3458">
        <v>7500916335</v>
      </c>
      <c r="I3458">
        <v>18528960</v>
      </c>
      <c r="J3458" s="3">
        <v>45983.678472222222</v>
      </c>
      <c r="K3458" t="s">
        <v>5760</v>
      </c>
      <c r="L3458" t="s">
        <v>59</v>
      </c>
      <c r="M3458">
        <v>378</v>
      </c>
      <c r="N3458">
        <v>0</v>
      </c>
      <c r="O3458">
        <v>0</v>
      </c>
      <c r="P3458">
        <v>378</v>
      </c>
      <c r="Q3458">
        <v>32</v>
      </c>
      <c r="R3458">
        <v>0</v>
      </c>
      <c r="S3458">
        <v>0</v>
      </c>
      <c r="T3458">
        <v>0</v>
      </c>
      <c r="U3458">
        <v>410</v>
      </c>
      <c r="V3458">
        <v>410</v>
      </c>
      <c r="W3458">
        <v>0</v>
      </c>
      <c r="X3458" t="s">
        <v>60</v>
      </c>
      <c r="Y3458">
        <v>59.77</v>
      </c>
      <c r="Z3458">
        <v>8.68</v>
      </c>
      <c r="AA3458" t="s">
        <v>61</v>
      </c>
      <c r="AB3458" t="s">
        <v>56</v>
      </c>
      <c r="AC3458">
        <v>6335</v>
      </c>
      <c r="AK3458">
        <v>32</v>
      </c>
      <c r="AL3458">
        <v>0</v>
      </c>
      <c r="AT3458">
        <v>410</v>
      </c>
      <c r="AZ3458">
        <v>378</v>
      </c>
      <c r="BC3458">
        <v>32</v>
      </c>
    </row>
    <row r="3459" spans="1:55" x14ac:dyDescent="0.25">
      <c r="A3459" t="s">
        <v>54</v>
      </c>
      <c r="B3459">
        <v>110027</v>
      </c>
      <c r="C3459" t="s">
        <v>55</v>
      </c>
      <c r="D3459" t="s">
        <v>56</v>
      </c>
      <c r="E3459" s="1">
        <v>45983</v>
      </c>
      <c r="F3459" t="s">
        <v>4021</v>
      </c>
      <c r="G3459" t="s">
        <v>58</v>
      </c>
      <c r="H3459">
        <v>7508038241</v>
      </c>
      <c r="I3459">
        <v>18528960</v>
      </c>
      <c r="J3459" s="3">
        <v>45983.685416666667</v>
      </c>
      <c r="K3459" t="s">
        <v>5760</v>
      </c>
      <c r="L3459" t="s">
        <v>59</v>
      </c>
      <c r="M3459">
        <v>417</v>
      </c>
      <c r="N3459">
        <v>-100</v>
      </c>
      <c r="O3459">
        <v>0</v>
      </c>
      <c r="P3459">
        <v>317</v>
      </c>
      <c r="Q3459">
        <v>32</v>
      </c>
      <c r="R3459">
        <v>0</v>
      </c>
      <c r="S3459">
        <v>0</v>
      </c>
      <c r="T3459">
        <v>0</v>
      </c>
      <c r="U3459">
        <v>349</v>
      </c>
      <c r="V3459">
        <v>349</v>
      </c>
      <c r="W3459">
        <v>0</v>
      </c>
      <c r="X3459" t="s">
        <v>60</v>
      </c>
      <c r="Y3459">
        <v>71.959999999999994</v>
      </c>
      <c r="Z3459">
        <v>8.91</v>
      </c>
      <c r="AA3459" t="s">
        <v>61</v>
      </c>
      <c r="AB3459" t="s">
        <v>56</v>
      </c>
      <c r="AC3459">
        <v>8241</v>
      </c>
      <c r="AK3459">
        <v>32</v>
      </c>
      <c r="AL3459">
        <v>0</v>
      </c>
      <c r="AT3459">
        <v>349</v>
      </c>
      <c r="AZ3459">
        <v>317</v>
      </c>
      <c r="BC3459">
        <v>32</v>
      </c>
    </row>
    <row r="3460" spans="1:55" x14ac:dyDescent="0.25">
      <c r="A3460" t="s">
        <v>54</v>
      </c>
      <c r="B3460">
        <v>110027</v>
      </c>
      <c r="C3460" t="s">
        <v>55</v>
      </c>
      <c r="D3460" t="s">
        <v>56</v>
      </c>
      <c r="E3460" s="1">
        <v>45983</v>
      </c>
      <c r="F3460" t="s">
        <v>4022</v>
      </c>
      <c r="G3460" t="s">
        <v>139</v>
      </c>
      <c r="H3460">
        <v>286734279</v>
      </c>
      <c r="J3460" s="3">
        <v>45983.698611111111</v>
      </c>
      <c r="K3460" t="s">
        <v>5760</v>
      </c>
      <c r="L3460" t="s">
        <v>59</v>
      </c>
      <c r="M3460">
        <v>198</v>
      </c>
      <c r="N3460">
        <v>-100</v>
      </c>
      <c r="O3460">
        <v>0</v>
      </c>
      <c r="P3460">
        <v>98</v>
      </c>
      <c r="Q3460">
        <v>0</v>
      </c>
      <c r="R3460">
        <v>0</v>
      </c>
      <c r="S3460">
        <v>0</v>
      </c>
      <c r="T3460">
        <v>0</v>
      </c>
      <c r="U3460">
        <v>98</v>
      </c>
      <c r="V3460">
        <v>98</v>
      </c>
      <c r="W3460">
        <v>0</v>
      </c>
      <c r="X3460" t="s">
        <v>139</v>
      </c>
      <c r="Y3460">
        <v>35.71</v>
      </c>
      <c r="Z3460">
        <v>5.88</v>
      </c>
      <c r="AA3460" t="s">
        <v>140</v>
      </c>
      <c r="AC3460">
        <v>4279</v>
      </c>
      <c r="AE3460" t="s">
        <v>4023</v>
      </c>
      <c r="AF3460" t="s">
        <v>4024</v>
      </c>
      <c r="AG3460">
        <v>7827604086</v>
      </c>
      <c r="AI3460" t="s">
        <v>143</v>
      </c>
      <c r="AK3460">
        <v>0</v>
      </c>
      <c r="AL3460">
        <v>0</v>
      </c>
      <c r="AP3460">
        <v>98</v>
      </c>
      <c r="AZ3460">
        <v>98</v>
      </c>
    </row>
    <row r="3461" spans="1:55" x14ac:dyDescent="0.25">
      <c r="A3461" t="s">
        <v>54</v>
      </c>
      <c r="B3461">
        <v>110027</v>
      </c>
      <c r="C3461" t="s">
        <v>55</v>
      </c>
      <c r="D3461" t="s">
        <v>56</v>
      </c>
      <c r="E3461" s="1">
        <v>45983</v>
      </c>
      <c r="F3461" t="s">
        <v>4025</v>
      </c>
      <c r="G3461" t="s">
        <v>58</v>
      </c>
      <c r="H3461">
        <v>7504501750</v>
      </c>
      <c r="I3461">
        <v>18528960</v>
      </c>
      <c r="J3461" s="3">
        <v>45983.705555555556</v>
      </c>
      <c r="K3461" t="s">
        <v>5760</v>
      </c>
      <c r="L3461" t="s">
        <v>59</v>
      </c>
      <c r="M3461">
        <v>299</v>
      </c>
      <c r="N3461">
        <v>-75</v>
      </c>
      <c r="O3461">
        <v>0</v>
      </c>
      <c r="P3461">
        <v>224</v>
      </c>
      <c r="Q3461">
        <v>32</v>
      </c>
      <c r="R3461">
        <v>0</v>
      </c>
      <c r="S3461">
        <v>0</v>
      </c>
      <c r="T3461">
        <v>0</v>
      </c>
      <c r="U3461">
        <v>256</v>
      </c>
      <c r="V3461">
        <v>256</v>
      </c>
      <c r="W3461">
        <v>0</v>
      </c>
      <c r="X3461" t="s">
        <v>60</v>
      </c>
      <c r="Y3461">
        <v>43.24</v>
      </c>
      <c r="Z3461">
        <v>11.59</v>
      </c>
      <c r="AA3461" t="s">
        <v>61</v>
      </c>
      <c r="AB3461" t="s">
        <v>56</v>
      </c>
      <c r="AC3461">
        <v>1750</v>
      </c>
      <c r="AK3461">
        <v>32</v>
      </c>
      <c r="AL3461">
        <v>0</v>
      </c>
      <c r="AT3461">
        <v>256</v>
      </c>
      <c r="AZ3461">
        <v>224</v>
      </c>
      <c r="BC3461">
        <v>32</v>
      </c>
    </row>
    <row r="3462" spans="1:55" x14ac:dyDescent="0.25">
      <c r="A3462" t="s">
        <v>54</v>
      </c>
      <c r="B3462">
        <v>110027</v>
      </c>
      <c r="C3462" t="s">
        <v>55</v>
      </c>
      <c r="D3462" t="s">
        <v>56</v>
      </c>
      <c r="E3462" s="1">
        <v>45983</v>
      </c>
      <c r="F3462" t="s">
        <v>4026</v>
      </c>
      <c r="G3462" t="s">
        <v>63</v>
      </c>
      <c r="H3462" s="4">
        <v>222781000000000</v>
      </c>
      <c r="I3462">
        <v>29811</v>
      </c>
      <c r="J3462" s="3">
        <v>45983.711111111108</v>
      </c>
      <c r="K3462" t="s">
        <v>5760</v>
      </c>
      <c r="L3462" t="s">
        <v>59</v>
      </c>
      <c r="M3462">
        <v>219</v>
      </c>
      <c r="N3462">
        <v>-90</v>
      </c>
      <c r="O3462">
        <v>0</v>
      </c>
      <c r="P3462">
        <v>129</v>
      </c>
      <c r="Q3462">
        <v>32</v>
      </c>
      <c r="R3462">
        <v>0</v>
      </c>
      <c r="S3462">
        <v>0</v>
      </c>
      <c r="T3462">
        <v>0</v>
      </c>
      <c r="U3462">
        <v>161</v>
      </c>
      <c r="V3462">
        <v>161</v>
      </c>
      <c r="W3462">
        <v>0</v>
      </c>
      <c r="X3462" t="s">
        <v>64</v>
      </c>
      <c r="Y3462">
        <v>37.229999999999997</v>
      </c>
      <c r="Z3462">
        <v>4.76</v>
      </c>
      <c r="AA3462" t="s">
        <v>65</v>
      </c>
      <c r="AB3462" t="s">
        <v>56</v>
      </c>
      <c r="AC3462">
        <v>5533</v>
      </c>
      <c r="AK3462">
        <v>32</v>
      </c>
      <c r="AL3462">
        <v>0</v>
      </c>
      <c r="AS3462">
        <v>161</v>
      </c>
      <c r="AZ3462">
        <v>129</v>
      </c>
      <c r="BB3462">
        <v>32</v>
      </c>
    </row>
    <row r="3463" spans="1:55" x14ac:dyDescent="0.25">
      <c r="A3463" t="s">
        <v>54</v>
      </c>
      <c r="B3463">
        <v>110027</v>
      </c>
      <c r="C3463" t="s">
        <v>55</v>
      </c>
      <c r="D3463" t="s">
        <v>56</v>
      </c>
      <c r="E3463" s="1">
        <v>45983</v>
      </c>
      <c r="F3463" t="s">
        <v>4027</v>
      </c>
      <c r="G3463" t="s">
        <v>63</v>
      </c>
      <c r="H3463" s="4">
        <v>222781000000000</v>
      </c>
      <c r="I3463">
        <v>29811</v>
      </c>
      <c r="J3463" s="3">
        <v>45983.716666666667</v>
      </c>
      <c r="K3463" t="s">
        <v>5760</v>
      </c>
      <c r="L3463" t="s">
        <v>59</v>
      </c>
      <c r="M3463">
        <v>264.66000000000003</v>
      </c>
      <c r="N3463">
        <v>-93.74</v>
      </c>
      <c r="O3463">
        <v>0</v>
      </c>
      <c r="P3463">
        <v>170.92</v>
      </c>
      <c r="Q3463">
        <v>32</v>
      </c>
      <c r="R3463">
        <v>0</v>
      </c>
      <c r="S3463">
        <v>0.08</v>
      </c>
      <c r="T3463">
        <v>0</v>
      </c>
      <c r="U3463">
        <v>203</v>
      </c>
      <c r="V3463">
        <v>203</v>
      </c>
      <c r="W3463">
        <v>0</v>
      </c>
      <c r="X3463" t="s">
        <v>64</v>
      </c>
      <c r="Y3463">
        <v>63.57</v>
      </c>
      <c r="Z3463">
        <v>4.5999999999999996</v>
      </c>
      <c r="AA3463" t="s">
        <v>65</v>
      </c>
      <c r="AB3463" t="s">
        <v>56</v>
      </c>
      <c r="AC3463">
        <v>4197</v>
      </c>
      <c r="AK3463">
        <v>32</v>
      </c>
      <c r="AL3463">
        <v>0</v>
      </c>
      <c r="AS3463">
        <v>203</v>
      </c>
      <c r="AZ3463">
        <v>170.92</v>
      </c>
      <c r="BB3463">
        <v>32</v>
      </c>
    </row>
    <row r="3464" spans="1:55" x14ac:dyDescent="0.25">
      <c r="A3464" t="s">
        <v>54</v>
      </c>
      <c r="B3464">
        <v>110027</v>
      </c>
      <c r="C3464" t="s">
        <v>55</v>
      </c>
      <c r="D3464" t="s">
        <v>56</v>
      </c>
      <c r="E3464" s="1">
        <v>45983</v>
      </c>
      <c r="F3464" t="s">
        <v>4028</v>
      </c>
      <c r="G3464" t="s">
        <v>67</v>
      </c>
      <c r="J3464" s="3">
        <v>45983.738888888889</v>
      </c>
      <c r="K3464" t="s">
        <v>5760</v>
      </c>
      <c r="L3464" t="s">
        <v>59</v>
      </c>
      <c r="M3464">
        <v>227</v>
      </c>
      <c r="N3464">
        <v>0</v>
      </c>
      <c r="O3464">
        <v>0</v>
      </c>
      <c r="P3464">
        <v>227</v>
      </c>
      <c r="Q3464">
        <v>0</v>
      </c>
      <c r="R3464">
        <v>11.36</v>
      </c>
      <c r="S3464">
        <v>-0.36</v>
      </c>
      <c r="T3464">
        <v>0</v>
      </c>
      <c r="U3464">
        <v>238</v>
      </c>
      <c r="V3464">
        <v>238</v>
      </c>
      <c r="W3464">
        <v>0</v>
      </c>
      <c r="X3464" t="s">
        <v>73</v>
      </c>
      <c r="Y3464">
        <v>41.4</v>
      </c>
      <c r="Z3464">
        <v>8.5</v>
      </c>
      <c r="AA3464" t="s">
        <v>69</v>
      </c>
      <c r="AE3464" t="s">
        <v>4029</v>
      </c>
      <c r="AF3464" t="s">
        <v>4030</v>
      </c>
      <c r="AG3464">
        <v>9147896235</v>
      </c>
      <c r="AK3464">
        <v>0</v>
      </c>
      <c r="AL3464">
        <v>0</v>
      </c>
      <c r="AM3464">
        <v>238</v>
      </c>
      <c r="AV3464">
        <v>227</v>
      </c>
      <c r="AW3464">
        <v>5.68</v>
      </c>
      <c r="AX3464">
        <v>227</v>
      </c>
      <c r="AY3464">
        <v>5.68</v>
      </c>
      <c r="AZ3464">
        <v>227</v>
      </c>
    </row>
    <row r="3465" spans="1:55" x14ac:dyDescent="0.25">
      <c r="A3465" t="s">
        <v>54</v>
      </c>
      <c r="B3465">
        <v>110027</v>
      </c>
      <c r="C3465" t="s">
        <v>55</v>
      </c>
      <c r="D3465" t="s">
        <v>56</v>
      </c>
      <c r="E3465" s="1">
        <v>45983</v>
      </c>
      <c r="F3465" t="s">
        <v>4031</v>
      </c>
      <c r="G3465" t="s">
        <v>67</v>
      </c>
      <c r="J3465" s="3">
        <v>45983.739583333336</v>
      </c>
      <c r="K3465" t="s">
        <v>5760</v>
      </c>
      <c r="L3465" t="s">
        <v>59</v>
      </c>
      <c r="M3465">
        <v>219</v>
      </c>
      <c r="N3465">
        <v>0</v>
      </c>
      <c r="O3465">
        <v>0</v>
      </c>
      <c r="P3465">
        <v>219</v>
      </c>
      <c r="Q3465">
        <v>0</v>
      </c>
      <c r="R3465">
        <v>10.96</v>
      </c>
      <c r="S3465">
        <v>0.04</v>
      </c>
      <c r="T3465">
        <v>0</v>
      </c>
      <c r="U3465">
        <v>230</v>
      </c>
      <c r="V3465">
        <v>230</v>
      </c>
      <c r="W3465">
        <v>0</v>
      </c>
      <c r="X3465" t="s">
        <v>68</v>
      </c>
      <c r="Y3465">
        <v>51.84</v>
      </c>
      <c r="Z3465">
        <v>4.99</v>
      </c>
      <c r="AA3465" t="s">
        <v>69</v>
      </c>
      <c r="AE3465" t="s">
        <v>89</v>
      </c>
      <c r="AF3465" t="s">
        <v>190</v>
      </c>
      <c r="AG3465">
        <v>8929758003</v>
      </c>
      <c r="AK3465">
        <v>0</v>
      </c>
      <c r="AL3465">
        <v>0</v>
      </c>
      <c r="AN3465">
        <v>230</v>
      </c>
      <c r="AV3465">
        <v>219</v>
      </c>
      <c r="AW3465">
        <v>5.48</v>
      </c>
      <c r="AX3465">
        <v>219</v>
      </c>
      <c r="AY3465">
        <v>5.48</v>
      </c>
      <c r="AZ3465">
        <v>219</v>
      </c>
    </row>
    <row r="3466" spans="1:55" x14ac:dyDescent="0.25">
      <c r="A3466" t="s">
        <v>54</v>
      </c>
      <c r="B3466">
        <v>110027</v>
      </c>
      <c r="C3466" t="s">
        <v>55</v>
      </c>
      <c r="D3466" t="s">
        <v>56</v>
      </c>
      <c r="E3466" s="1">
        <v>45983</v>
      </c>
      <c r="F3466" t="s">
        <v>4032</v>
      </c>
      <c r="G3466" t="s">
        <v>63</v>
      </c>
      <c r="H3466" s="4">
        <v>222783000000000</v>
      </c>
      <c r="I3466">
        <v>29811</v>
      </c>
      <c r="J3466" s="3">
        <v>45983.739583333336</v>
      </c>
      <c r="K3466" t="s">
        <v>5760</v>
      </c>
      <c r="L3466" t="s">
        <v>59</v>
      </c>
      <c r="M3466">
        <v>348</v>
      </c>
      <c r="N3466">
        <v>-89.99</v>
      </c>
      <c r="O3466">
        <v>0</v>
      </c>
      <c r="P3466">
        <v>258.01</v>
      </c>
      <c r="Q3466">
        <v>32</v>
      </c>
      <c r="R3466">
        <v>0</v>
      </c>
      <c r="S3466">
        <v>-0.01</v>
      </c>
      <c r="T3466">
        <v>0</v>
      </c>
      <c r="U3466">
        <v>290</v>
      </c>
      <c r="V3466">
        <v>290</v>
      </c>
      <c r="W3466">
        <v>0</v>
      </c>
      <c r="X3466" t="s">
        <v>64</v>
      </c>
      <c r="Y3466">
        <v>58.47</v>
      </c>
      <c r="Z3466">
        <v>8.68</v>
      </c>
      <c r="AA3466" t="s">
        <v>65</v>
      </c>
      <c r="AB3466" t="s">
        <v>56</v>
      </c>
      <c r="AC3466">
        <v>3021</v>
      </c>
      <c r="AK3466">
        <v>32</v>
      </c>
      <c r="AL3466">
        <v>0</v>
      </c>
      <c r="AS3466">
        <v>290</v>
      </c>
      <c r="AZ3466">
        <v>258.01</v>
      </c>
      <c r="BB3466">
        <v>32</v>
      </c>
    </row>
    <row r="3467" spans="1:55" x14ac:dyDescent="0.25">
      <c r="A3467" t="s">
        <v>54</v>
      </c>
      <c r="B3467">
        <v>110027</v>
      </c>
      <c r="C3467" t="s">
        <v>55</v>
      </c>
      <c r="D3467" t="s">
        <v>56</v>
      </c>
      <c r="E3467" s="1">
        <v>45983</v>
      </c>
      <c r="F3467" t="s">
        <v>4033</v>
      </c>
      <c r="G3467" t="s">
        <v>67</v>
      </c>
      <c r="J3467" s="3">
        <v>45983.751388888886</v>
      </c>
      <c r="K3467" t="s">
        <v>5760</v>
      </c>
      <c r="L3467" t="s">
        <v>59</v>
      </c>
      <c r="M3467">
        <v>159</v>
      </c>
      <c r="N3467">
        <v>0</v>
      </c>
      <c r="O3467">
        <v>0</v>
      </c>
      <c r="P3467">
        <v>159</v>
      </c>
      <c r="Q3467">
        <v>0</v>
      </c>
      <c r="R3467">
        <v>7.96</v>
      </c>
      <c r="S3467">
        <v>0.04</v>
      </c>
      <c r="T3467">
        <v>0</v>
      </c>
      <c r="U3467">
        <v>167</v>
      </c>
      <c r="V3467">
        <v>167</v>
      </c>
      <c r="W3467">
        <v>0</v>
      </c>
      <c r="X3467" t="s">
        <v>73</v>
      </c>
      <c r="Y3467">
        <v>29.83</v>
      </c>
      <c r="Z3467">
        <v>5.53</v>
      </c>
      <c r="AA3467" t="s">
        <v>69</v>
      </c>
      <c r="AE3467" t="s">
        <v>89</v>
      </c>
      <c r="AF3467" t="s">
        <v>190</v>
      </c>
      <c r="AG3467">
        <v>8929758003</v>
      </c>
      <c r="AK3467">
        <v>0</v>
      </c>
      <c r="AL3467">
        <v>0</v>
      </c>
      <c r="AM3467">
        <v>167</v>
      </c>
      <c r="AV3467">
        <v>159</v>
      </c>
      <c r="AW3467">
        <v>3.98</v>
      </c>
      <c r="AX3467">
        <v>159</v>
      </c>
      <c r="AY3467">
        <v>3.98</v>
      </c>
      <c r="AZ3467">
        <v>159</v>
      </c>
    </row>
    <row r="3468" spans="1:55" x14ac:dyDescent="0.25">
      <c r="A3468" t="s">
        <v>54</v>
      </c>
      <c r="B3468">
        <v>110027</v>
      </c>
      <c r="C3468" t="s">
        <v>55</v>
      </c>
      <c r="D3468" t="s">
        <v>56</v>
      </c>
      <c r="E3468" s="1">
        <v>45983</v>
      </c>
      <c r="F3468" t="s">
        <v>4034</v>
      </c>
      <c r="G3468" t="s">
        <v>67</v>
      </c>
      <c r="J3468" s="3">
        <v>45983.75277777778</v>
      </c>
      <c r="K3468" t="s">
        <v>5760</v>
      </c>
      <c r="L3468" t="s">
        <v>59</v>
      </c>
      <c r="M3468">
        <v>464.66</v>
      </c>
      <c r="N3468">
        <v>0</v>
      </c>
      <c r="O3468">
        <v>0</v>
      </c>
      <c r="P3468">
        <v>464.66</v>
      </c>
      <c r="Q3468">
        <v>0</v>
      </c>
      <c r="R3468">
        <v>23.24</v>
      </c>
      <c r="S3468">
        <v>0.1</v>
      </c>
      <c r="T3468">
        <v>0</v>
      </c>
      <c r="U3468">
        <v>488</v>
      </c>
      <c r="V3468">
        <v>488</v>
      </c>
      <c r="W3468">
        <v>0</v>
      </c>
      <c r="X3468" t="s">
        <v>73</v>
      </c>
      <c r="Y3468">
        <v>125.13</v>
      </c>
      <c r="Z3468">
        <v>10.199999999999999</v>
      </c>
      <c r="AA3468" t="s">
        <v>69</v>
      </c>
      <c r="AE3468" t="s">
        <v>4035</v>
      </c>
      <c r="AF3468" t="s">
        <v>4036</v>
      </c>
      <c r="AG3468">
        <v>9145896354</v>
      </c>
      <c r="AK3468">
        <v>0</v>
      </c>
      <c r="AL3468">
        <v>0</v>
      </c>
      <c r="AM3468">
        <v>488</v>
      </c>
      <c r="AV3468">
        <v>464.66</v>
      </c>
      <c r="AW3468">
        <v>11.62</v>
      </c>
      <c r="AX3468">
        <v>464.66</v>
      </c>
      <c r="AY3468">
        <v>11.62</v>
      </c>
      <c r="AZ3468">
        <v>464.66</v>
      </c>
    </row>
    <row r="3469" spans="1:55" x14ac:dyDescent="0.25">
      <c r="A3469" t="s">
        <v>54</v>
      </c>
      <c r="B3469">
        <v>110027</v>
      </c>
      <c r="C3469" t="s">
        <v>55</v>
      </c>
      <c r="D3469" t="s">
        <v>56</v>
      </c>
      <c r="E3469" s="1">
        <v>45983</v>
      </c>
      <c r="F3469" t="s">
        <v>4037</v>
      </c>
      <c r="G3469" t="s">
        <v>63</v>
      </c>
      <c r="H3469" s="4">
        <v>222785000000000</v>
      </c>
      <c r="I3469">
        <v>29811</v>
      </c>
      <c r="J3469" s="3">
        <v>45983.758333333331</v>
      </c>
      <c r="K3469" t="s">
        <v>5760</v>
      </c>
      <c r="L3469" t="s">
        <v>59</v>
      </c>
      <c r="M3469">
        <v>557</v>
      </c>
      <c r="N3469">
        <v>-93.74</v>
      </c>
      <c r="O3469">
        <v>0</v>
      </c>
      <c r="P3469">
        <v>463.26</v>
      </c>
      <c r="Q3469">
        <v>32</v>
      </c>
      <c r="R3469">
        <v>0</v>
      </c>
      <c r="S3469">
        <v>-0.26</v>
      </c>
      <c r="T3469">
        <v>0</v>
      </c>
      <c r="U3469">
        <v>495</v>
      </c>
      <c r="V3469">
        <v>495</v>
      </c>
      <c r="W3469">
        <v>0</v>
      </c>
      <c r="X3469" t="s">
        <v>64</v>
      </c>
      <c r="Y3469">
        <v>96.86</v>
      </c>
      <c r="Z3469">
        <v>15.82</v>
      </c>
      <c r="AA3469" t="s">
        <v>65</v>
      </c>
      <c r="AB3469" t="s">
        <v>56</v>
      </c>
      <c r="AC3469">
        <v>6568</v>
      </c>
      <c r="AK3469">
        <v>32</v>
      </c>
      <c r="AL3469">
        <v>0</v>
      </c>
      <c r="AS3469">
        <v>495</v>
      </c>
      <c r="AZ3469">
        <v>463.26</v>
      </c>
      <c r="BB3469">
        <v>32</v>
      </c>
    </row>
    <row r="3470" spans="1:55" x14ac:dyDescent="0.25">
      <c r="A3470" t="s">
        <v>54</v>
      </c>
      <c r="B3470">
        <v>110027</v>
      </c>
      <c r="C3470" t="s">
        <v>55</v>
      </c>
      <c r="D3470" t="s">
        <v>56</v>
      </c>
      <c r="E3470" s="1">
        <v>45983</v>
      </c>
      <c r="F3470" t="s">
        <v>4038</v>
      </c>
      <c r="G3470" t="s">
        <v>63</v>
      </c>
      <c r="H3470" s="4">
        <v>222785000000000</v>
      </c>
      <c r="I3470">
        <v>29811</v>
      </c>
      <c r="J3470" s="3">
        <v>45983.760416666664</v>
      </c>
      <c r="K3470" t="s">
        <v>5760</v>
      </c>
      <c r="L3470" t="s">
        <v>59</v>
      </c>
      <c r="M3470">
        <v>418</v>
      </c>
      <c r="N3470">
        <v>-93.75</v>
      </c>
      <c r="O3470">
        <v>0</v>
      </c>
      <c r="P3470">
        <v>324.25</v>
      </c>
      <c r="Q3470">
        <v>32</v>
      </c>
      <c r="R3470">
        <v>0</v>
      </c>
      <c r="S3470">
        <v>-0.25</v>
      </c>
      <c r="T3470">
        <v>0</v>
      </c>
      <c r="U3470">
        <v>356</v>
      </c>
      <c r="V3470">
        <v>356</v>
      </c>
      <c r="W3470">
        <v>0</v>
      </c>
      <c r="X3470" t="s">
        <v>64</v>
      </c>
      <c r="Y3470">
        <v>86.45</v>
      </c>
      <c r="Z3470">
        <v>8.68</v>
      </c>
      <c r="AA3470" t="s">
        <v>65</v>
      </c>
      <c r="AB3470" t="s">
        <v>56</v>
      </c>
      <c r="AC3470">
        <v>8289</v>
      </c>
      <c r="AK3470">
        <v>32</v>
      </c>
      <c r="AL3470">
        <v>0</v>
      </c>
      <c r="AS3470">
        <v>356</v>
      </c>
      <c r="AZ3470">
        <v>324.25</v>
      </c>
      <c r="BB3470">
        <v>32</v>
      </c>
    </row>
    <row r="3471" spans="1:55" x14ac:dyDescent="0.25">
      <c r="A3471" t="s">
        <v>54</v>
      </c>
      <c r="B3471">
        <v>110027</v>
      </c>
      <c r="C3471" t="s">
        <v>55</v>
      </c>
      <c r="D3471" t="s">
        <v>56</v>
      </c>
      <c r="E3471" s="1">
        <v>45983</v>
      </c>
      <c r="F3471" t="s">
        <v>4039</v>
      </c>
      <c r="G3471" t="s">
        <v>58</v>
      </c>
      <c r="H3471">
        <v>7503583081</v>
      </c>
      <c r="I3471">
        <v>18528960</v>
      </c>
      <c r="J3471" s="3">
        <v>45983.763888888891</v>
      </c>
      <c r="K3471" t="s">
        <v>5760</v>
      </c>
      <c r="L3471" t="s">
        <v>59</v>
      </c>
      <c r="M3471">
        <v>1334</v>
      </c>
      <c r="N3471">
        <v>-125</v>
      </c>
      <c r="O3471">
        <v>0</v>
      </c>
      <c r="P3471">
        <v>1209</v>
      </c>
      <c r="Q3471">
        <v>32</v>
      </c>
      <c r="R3471">
        <v>0</v>
      </c>
      <c r="S3471">
        <v>0</v>
      </c>
      <c r="T3471">
        <v>0</v>
      </c>
      <c r="U3471">
        <v>1241</v>
      </c>
      <c r="V3471">
        <v>1241</v>
      </c>
      <c r="W3471">
        <v>0</v>
      </c>
      <c r="X3471" t="s">
        <v>60</v>
      </c>
      <c r="Y3471">
        <v>292.95</v>
      </c>
      <c r="Z3471">
        <v>20.5</v>
      </c>
      <c r="AA3471" t="s">
        <v>61</v>
      </c>
      <c r="AB3471" t="s">
        <v>56</v>
      </c>
      <c r="AC3471">
        <v>3081</v>
      </c>
      <c r="AK3471">
        <v>32</v>
      </c>
      <c r="AL3471">
        <v>0</v>
      </c>
      <c r="AT3471">
        <v>1241</v>
      </c>
      <c r="AZ3471">
        <v>1209</v>
      </c>
      <c r="BC3471">
        <v>32</v>
      </c>
    </row>
    <row r="3472" spans="1:55" x14ac:dyDescent="0.25">
      <c r="A3472" t="s">
        <v>54</v>
      </c>
      <c r="B3472">
        <v>110027</v>
      </c>
      <c r="C3472" t="s">
        <v>55</v>
      </c>
      <c r="D3472" t="s">
        <v>56</v>
      </c>
      <c r="E3472" s="1">
        <v>45983</v>
      </c>
      <c r="F3472" t="s">
        <v>4040</v>
      </c>
      <c r="G3472" t="s">
        <v>63</v>
      </c>
      <c r="H3472" s="4">
        <v>222787000000000</v>
      </c>
      <c r="I3472">
        <v>29811</v>
      </c>
      <c r="J3472" s="3">
        <v>45983.781944444447</v>
      </c>
      <c r="K3472" t="s">
        <v>5760</v>
      </c>
      <c r="L3472" t="s">
        <v>59</v>
      </c>
      <c r="M3472">
        <v>687</v>
      </c>
      <c r="N3472">
        <v>-93.75</v>
      </c>
      <c r="O3472">
        <v>0</v>
      </c>
      <c r="P3472">
        <v>593.25</v>
      </c>
      <c r="Q3472">
        <v>32</v>
      </c>
      <c r="R3472">
        <v>0</v>
      </c>
      <c r="S3472">
        <v>-0.25</v>
      </c>
      <c r="T3472">
        <v>0</v>
      </c>
      <c r="U3472">
        <v>625</v>
      </c>
      <c r="V3472">
        <v>625</v>
      </c>
      <c r="W3472">
        <v>0</v>
      </c>
      <c r="X3472" t="s">
        <v>64</v>
      </c>
      <c r="Y3472">
        <v>102.69</v>
      </c>
      <c r="Z3472">
        <v>14.97</v>
      </c>
      <c r="AA3472" t="s">
        <v>65</v>
      </c>
      <c r="AB3472" t="s">
        <v>56</v>
      </c>
      <c r="AC3472">
        <v>7813</v>
      </c>
      <c r="AK3472">
        <v>32</v>
      </c>
      <c r="AL3472">
        <v>0</v>
      </c>
      <c r="AS3472">
        <v>625</v>
      </c>
      <c r="AZ3472">
        <v>593.25</v>
      </c>
      <c r="BB3472">
        <v>32</v>
      </c>
    </row>
    <row r="3473" spans="1:55" x14ac:dyDescent="0.25">
      <c r="A3473" t="s">
        <v>54</v>
      </c>
      <c r="B3473">
        <v>110027</v>
      </c>
      <c r="C3473" t="s">
        <v>55</v>
      </c>
      <c r="D3473" t="s">
        <v>56</v>
      </c>
      <c r="E3473" s="1">
        <v>45983</v>
      </c>
      <c r="F3473" t="s">
        <v>4041</v>
      </c>
      <c r="G3473" t="s">
        <v>58</v>
      </c>
      <c r="H3473">
        <v>7498176765</v>
      </c>
      <c r="I3473">
        <v>18528960</v>
      </c>
      <c r="J3473" s="3">
        <v>45983.788194444445</v>
      </c>
      <c r="K3473" t="s">
        <v>5760</v>
      </c>
      <c r="L3473" t="s">
        <v>59</v>
      </c>
      <c r="M3473">
        <v>1034</v>
      </c>
      <c r="N3473">
        <v>-125</v>
      </c>
      <c r="O3473">
        <v>0</v>
      </c>
      <c r="P3473">
        <v>909</v>
      </c>
      <c r="Q3473">
        <v>32</v>
      </c>
      <c r="R3473">
        <v>0</v>
      </c>
      <c r="S3473">
        <v>0</v>
      </c>
      <c r="T3473">
        <v>0</v>
      </c>
      <c r="U3473">
        <v>941</v>
      </c>
      <c r="V3473">
        <v>941</v>
      </c>
      <c r="W3473">
        <v>0</v>
      </c>
      <c r="X3473" t="s">
        <v>60</v>
      </c>
      <c r="Y3473">
        <v>164.46</v>
      </c>
      <c r="Z3473">
        <v>25.2</v>
      </c>
      <c r="AA3473" t="s">
        <v>61</v>
      </c>
      <c r="AB3473" t="s">
        <v>56</v>
      </c>
      <c r="AC3473">
        <v>6765</v>
      </c>
      <c r="AK3473">
        <v>32</v>
      </c>
      <c r="AL3473">
        <v>0</v>
      </c>
      <c r="AT3473">
        <v>941</v>
      </c>
      <c r="AZ3473">
        <v>909</v>
      </c>
      <c r="BC3473">
        <v>32</v>
      </c>
    </row>
    <row r="3474" spans="1:55" x14ac:dyDescent="0.25">
      <c r="A3474" t="s">
        <v>54</v>
      </c>
      <c r="B3474">
        <v>110027</v>
      </c>
      <c r="C3474" t="s">
        <v>55</v>
      </c>
      <c r="D3474" t="s">
        <v>56</v>
      </c>
      <c r="E3474" s="1">
        <v>45983</v>
      </c>
      <c r="F3474" t="s">
        <v>4042</v>
      </c>
      <c r="G3474" t="s">
        <v>58</v>
      </c>
      <c r="H3474">
        <v>7508791685</v>
      </c>
      <c r="I3474">
        <v>18528960</v>
      </c>
      <c r="J3474" s="3">
        <v>45983.793055555558</v>
      </c>
      <c r="K3474" t="s">
        <v>5760</v>
      </c>
      <c r="L3474" t="s">
        <v>59</v>
      </c>
      <c r="M3474">
        <v>348</v>
      </c>
      <c r="N3474">
        <v>-75</v>
      </c>
      <c r="O3474">
        <v>0</v>
      </c>
      <c r="P3474">
        <v>273</v>
      </c>
      <c r="Q3474">
        <v>32</v>
      </c>
      <c r="R3474">
        <v>0</v>
      </c>
      <c r="S3474">
        <v>0</v>
      </c>
      <c r="T3474">
        <v>0</v>
      </c>
      <c r="U3474">
        <v>305</v>
      </c>
      <c r="V3474">
        <v>305</v>
      </c>
      <c r="W3474">
        <v>0</v>
      </c>
      <c r="X3474" t="s">
        <v>60</v>
      </c>
      <c r="Y3474">
        <v>55.76</v>
      </c>
      <c r="Z3474">
        <v>6.95</v>
      </c>
      <c r="AA3474" t="s">
        <v>61</v>
      </c>
      <c r="AB3474" t="s">
        <v>56</v>
      </c>
      <c r="AC3474">
        <v>1685</v>
      </c>
      <c r="AK3474">
        <v>32</v>
      </c>
      <c r="AL3474">
        <v>0</v>
      </c>
      <c r="AT3474">
        <v>305</v>
      </c>
      <c r="AZ3474">
        <v>273</v>
      </c>
      <c r="BC3474">
        <v>32</v>
      </c>
    </row>
    <row r="3475" spans="1:55" x14ac:dyDescent="0.25">
      <c r="A3475" t="s">
        <v>54</v>
      </c>
      <c r="B3475">
        <v>110027</v>
      </c>
      <c r="C3475" t="s">
        <v>55</v>
      </c>
      <c r="D3475" t="s">
        <v>56</v>
      </c>
      <c r="E3475" s="1">
        <v>45983</v>
      </c>
      <c r="F3475" t="s">
        <v>4043</v>
      </c>
      <c r="G3475" t="s">
        <v>67</v>
      </c>
      <c r="J3475" s="3">
        <v>45983.793749999997</v>
      </c>
      <c r="K3475" t="s">
        <v>5760</v>
      </c>
      <c r="L3475" t="s">
        <v>59</v>
      </c>
      <c r="M3475">
        <v>1061.0899999999999</v>
      </c>
      <c r="N3475">
        <v>0</v>
      </c>
      <c r="O3475">
        <v>0</v>
      </c>
      <c r="P3475">
        <v>1061.0899999999999</v>
      </c>
      <c r="Q3475">
        <v>0</v>
      </c>
      <c r="R3475">
        <v>53.06</v>
      </c>
      <c r="S3475">
        <v>-0.15</v>
      </c>
      <c r="T3475">
        <v>0</v>
      </c>
      <c r="U3475">
        <v>1114</v>
      </c>
      <c r="V3475">
        <v>1114</v>
      </c>
      <c r="W3475">
        <v>0</v>
      </c>
      <c r="X3475" t="s">
        <v>109</v>
      </c>
      <c r="Y3475">
        <v>239.34</v>
      </c>
      <c r="Z3475">
        <v>20.82</v>
      </c>
      <c r="AA3475" t="s">
        <v>69</v>
      </c>
      <c r="AE3475" t="s">
        <v>4044</v>
      </c>
      <c r="AF3475" t="s">
        <v>4045</v>
      </c>
      <c r="AG3475">
        <v>9717567159</v>
      </c>
      <c r="AK3475">
        <v>0</v>
      </c>
      <c r="AL3475">
        <v>0</v>
      </c>
      <c r="AM3475">
        <v>514</v>
      </c>
      <c r="AN3475">
        <v>600</v>
      </c>
      <c r="AV3475">
        <v>1061.0899999999999</v>
      </c>
      <c r="AW3475">
        <v>26.53</v>
      </c>
      <c r="AX3475">
        <v>1061.0899999999999</v>
      </c>
      <c r="AY3475">
        <v>26.53</v>
      </c>
      <c r="AZ3475">
        <v>1061.0899999999999</v>
      </c>
    </row>
    <row r="3476" spans="1:55" x14ac:dyDescent="0.25">
      <c r="A3476" t="s">
        <v>54</v>
      </c>
      <c r="B3476">
        <v>110027</v>
      </c>
      <c r="C3476" t="s">
        <v>55</v>
      </c>
      <c r="D3476" t="s">
        <v>56</v>
      </c>
      <c r="E3476" s="1">
        <v>45983</v>
      </c>
      <c r="F3476" t="s">
        <v>4046</v>
      </c>
      <c r="G3476" t="s">
        <v>58</v>
      </c>
      <c r="H3476">
        <v>7508380196</v>
      </c>
      <c r="I3476">
        <v>18528960</v>
      </c>
      <c r="J3476" s="3">
        <v>45983.79583333333</v>
      </c>
      <c r="K3476" t="s">
        <v>5760</v>
      </c>
      <c r="L3476" t="s">
        <v>59</v>
      </c>
      <c r="M3476">
        <v>229</v>
      </c>
      <c r="N3476">
        <v>-100</v>
      </c>
      <c r="O3476">
        <v>0</v>
      </c>
      <c r="P3476">
        <v>129</v>
      </c>
      <c r="Q3476">
        <v>32</v>
      </c>
      <c r="R3476">
        <v>0</v>
      </c>
      <c r="S3476">
        <v>0</v>
      </c>
      <c r="T3476">
        <v>0</v>
      </c>
      <c r="U3476">
        <v>161</v>
      </c>
      <c r="V3476">
        <v>161</v>
      </c>
      <c r="W3476">
        <v>0</v>
      </c>
      <c r="X3476" t="s">
        <v>60</v>
      </c>
      <c r="Y3476">
        <v>54.66</v>
      </c>
      <c r="Z3476">
        <v>4.99</v>
      </c>
      <c r="AA3476" t="s">
        <v>61</v>
      </c>
      <c r="AB3476" t="s">
        <v>56</v>
      </c>
      <c r="AC3476">
        <v>196</v>
      </c>
      <c r="AK3476">
        <v>32</v>
      </c>
      <c r="AL3476">
        <v>0</v>
      </c>
      <c r="AT3476">
        <v>161</v>
      </c>
      <c r="AZ3476">
        <v>129</v>
      </c>
      <c r="BC3476">
        <v>32</v>
      </c>
    </row>
    <row r="3477" spans="1:55" x14ac:dyDescent="0.25">
      <c r="A3477" t="s">
        <v>54</v>
      </c>
      <c r="B3477">
        <v>110027</v>
      </c>
      <c r="C3477" t="s">
        <v>55</v>
      </c>
      <c r="D3477" t="s">
        <v>56</v>
      </c>
      <c r="E3477" s="1">
        <v>45983</v>
      </c>
      <c r="F3477" t="s">
        <v>4047</v>
      </c>
      <c r="G3477" t="s">
        <v>63</v>
      </c>
      <c r="H3477" s="4">
        <v>222789000000000</v>
      </c>
      <c r="I3477">
        <v>29811</v>
      </c>
      <c r="J3477" s="3">
        <v>45983.8</v>
      </c>
      <c r="K3477" t="s">
        <v>5760</v>
      </c>
      <c r="L3477" t="s">
        <v>59</v>
      </c>
      <c r="M3477">
        <v>158</v>
      </c>
      <c r="N3477">
        <v>-40</v>
      </c>
      <c r="O3477">
        <v>0</v>
      </c>
      <c r="P3477">
        <v>118</v>
      </c>
      <c r="Q3477">
        <v>32</v>
      </c>
      <c r="R3477">
        <v>0</v>
      </c>
      <c r="S3477">
        <v>0</v>
      </c>
      <c r="T3477">
        <v>0</v>
      </c>
      <c r="U3477">
        <v>150</v>
      </c>
      <c r="V3477">
        <v>150</v>
      </c>
      <c r="W3477">
        <v>0</v>
      </c>
      <c r="X3477" t="s">
        <v>64</v>
      </c>
      <c r="Y3477">
        <v>30.99</v>
      </c>
      <c r="Z3477">
        <v>3.92</v>
      </c>
      <c r="AA3477" t="s">
        <v>65</v>
      </c>
      <c r="AB3477" t="s">
        <v>56</v>
      </c>
      <c r="AC3477">
        <v>3880</v>
      </c>
      <c r="AK3477">
        <v>32</v>
      </c>
      <c r="AL3477">
        <v>0</v>
      </c>
      <c r="AS3477">
        <v>150</v>
      </c>
      <c r="AZ3477">
        <v>118</v>
      </c>
      <c r="BB3477">
        <v>32</v>
      </c>
    </row>
    <row r="3478" spans="1:55" x14ac:dyDescent="0.25">
      <c r="A3478" t="s">
        <v>54</v>
      </c>
      <c r="B3478">
        <v>110027</v>
      </c>
      <c r="C3478" t="s">
        <v>55</v>
      </c>
      <c r="D3478" t="s">
        <v>56</v>
      </c>
      <c r="E3478" s="1">
        <v>45983</v>
      </c>
      <c r="F3478" t="s">
        <v>4048</v>
      </c>
      <c r="G3478" t="s">
        <v>63</v>
      </c>
      <c r="H3478" s="4">
        <v>222789000000000</v>
      </c>
      <c r="I3478">
        <v>29811</v>
      </c>
      <c r="J3478" s="3">
        <v>45983.800694444442</v>
      </c>
      <c r="K3478" t="s">
        <v>5760</v>
      </c>
      <c r="L3478" t="s">
        <v>59</v>
      </c>
      <c r="M3478">
        <v>258</v>
      </c>
      <c r="N3478">
        <v>-60</v>
      </c>
      <c r="O3478">
        <v>0</v>
      </c>
      <c r="P3478">
        <v>198</v>
      </c>
      <c r="Q3478">
        <v>32</v>
      </c>
      <c r="R3478">
        <v>0</v>
      </c>
      <c r="S3478">
        <v>0</v>
      </c>
      <c r="T3478">
        <v>0</v>
      </c>
      <c r="U3478">
        <v>230</v>
      </c>
      <c r="V3478">
        <v>230</v>
      </c>
      <c r="W3478">
        <v>0</v>
      </c>
      <c r="X3478" t="s">
        <v>64</v>
      </c>
      <c r="Y3478">
        <v>45.56</v>
      </c>
      <c r="Z3478">
        <v>3.92</v>
      </c>
      <c r="AA3478" t="s">
        <v>65</v>
      </c>
      <c r="AB3478" t="s">
        <v>56</v>
      </c>
      <c r="AC3478">
        <v>657</v>
      </c>
      <c r="AK3478">
        <v>32</v>
      </c>
      <c r="AL3478">
        <v>0</v>
      </c>
      <c r="AS3478">
        <v>230</v>
      </c>
      <c r="AZ3478">
        <v>198</v>
      </c>
      <c r="BB3478">
        <v>32</v>
      </c>
    </row>
    <row r="3479" spans="1:55" x14ac:dyDescent="0.25">
      <c r="A3479" t="s">
        <v>54</v>
      </c>
      <c r="B3479">
        <v>110027</v>
      </c>
      <c r="C3479" t="s">
        <v>55</v>
      </c>
      <c r="D3479" t="s">
        <v>56</v>
      </c>
      <c r="E3479" s="1">
        <v>45983</v>
      </c>
      <c r="F3479" t="s">
        <v>4049</v>
      </c>
      <c r="G3479" t="s">
        <v>58</v>
      </c>
      <c r="H3479">
        <v>7503718566</v>
      </c>
      <c r="I3479">
        <v>18528960</v>
      </c>
      <c r="J3479" s="3">
        <v>45983.806250000001</v>
      </c>
      <c r="K3479" t="s">
        <v>5760</v>
      </c>
      <c r="L3479" t="s">
        <v>59</v>
      </c>
      <c r="M3479">
        <v>248</v>
      </c>
      <c r="N3479">
        <v>-100</v>
      </c>
      <c r="O3479">
        <v>0</v>
      </c>
      <c r="P3479">
        <v>148</v>
      </c>
      <c r="Q3479">
        <v>32</v>
      </c>
      <c r="R3479">
        <v>0</v>
      </c>
      <c r="S3479">
        <v>0</v>
      </c>
      <c r="T3479">
        <v>0</v>
      </c>
      <c r="U3479">
        <v>180</v>
      </c>
      <c r="V3479">
        <v>180</v>
      </c>
      <c r="W3479">
        <v>0</v>
      </c>
      <c r="X3479" t="s">
        <v>60</v>
      </c>
      <c r="Y3479">
        <v>49.48</v>
      </c>
      <c r="Z3479">
        <v>4.26</v>
      </c>
      <c r="AA3479" t="s">
        <v>61</v>
      </c>
      <c r="AB3479" t="s">
        <v>56</v>
      </c>
      <c r="AC3479">
        <v>8566</v>
      </c>
      <c r="AK3479">
        <v>32</v>
      </c>
      <c r="AL3479">
        <v>0</v>
      </c>
      <c r="AT3479">
        <v>180</v>
      </c>
      <c r="AZ3479">
        <v>148</v>
      </c>
      <c r="BC3479">
        <v>32</v>
      </c>
    </row>
    <row r="3480" spans="1:55" x14ac:dyDescent="0.25">
      <c r="A3480" t="s">
        <v>54</v>
      </c>
      <c r="B3480">
        <v>110027</v>
      </c>
      <c r="C3480" t="s">
        <v>55</v>
      </c>
      <c r="D3480" t="s">
        <v>56</v>
      </c>
      <c r="E3480" s="1">
        <v>45983</v>
      </c>
      <c r="F3480" t="s">
        <v>4050</v>
      </c>
      <c r="G3480" t="s">
        <v>63</v>
      </c>
      <c r="H3480" s="4">
        <v>222789000000000</v>
      </c>
      <c r="I3480">
        <v>29811</v>
      </c>
      <c r="J3480" s="3">
        <v>45983.808333333334</v>
      </c>
      <c r="K3480" t="s">
        <v>5760</v>
      </c>
      <c r="L3480" t="s">
        <v>59</v>
      </c>
      <c r="M3480">
        <v>129</v>
      </c>
      <c r="N3480">
        <v>-30</v>
      </c>
      <c r="O3480">
        <v>0</v>
      </c>
      <c r="P3480">
        <v>99</v>
      </c>
      <c r="Q3480">
        <v>32</v>
      </c>
      <c r="R3480">
        <v>0</v>
      </c>
      <c r="S3480">
        <v>0</v>
      </c>
      <c r="T3480">
        <v>0</v>
      </c>
      <c r="U3480">
        <v>131</v>
      </c>
      <c r="V3480">
        <v>131</v>
      </c>
      <c r="W3480">
        <v>0</v>
      </c>
      <c r="X3480" t="s">
        <v>64</v>
      </c>
      <c r="Y3480">
        <v>22.78</v>
      </c>
      <c r="Z3480">
        <v>1.96</v>
      </c>
      <c r="AA3480" t="s">
        <v>65</v>
      </c>
      <c r="AB3480" t="s">
        <v>56</v>
      </c>
      <c r="AC3480">
        <v>5148</v>
      </c>
      <c r="AK3480">
        <v>32</v>
      </c>
      <c r="AL3480">
        <v>0</v>
      </c>
      <c r="AS3480">
        <v>131</v>
      </c>
      <c r="AZ3480">
        <v>99</v>
      </c>
      <c r="BB3480">
        <v>32</v>
      </c>
    </row>
    <row r="3481" spans="1:55" x14ac:dyDescent="0.25">
      <c r="A3481" t="s">
        <v>54</v>
      </c>
      <c r="B3481">
        <v>110027</v>
      </c>
      <c r="C3481" t="s">
        <v>55</v>
      </c>
      <c r="D3481" t="s">
        <v>56</v>
      </c>
      <c r="E3481" s="1">
        <v>45983</v>
      </c>
      <c r="F3481" t="s">
        <v>4051</v>
      </c>
      <c r="G3481" t="s">
        <v>58</v>
      </c>
      <c r="H3481">
        <v>7505114493</v>
      </c>
      <c r="I3481">
        <v>18528960</v>
      </c>
      <c r="J3481" s="3">
        <v>45983.809027777781</v>
      </c>
      <c r="K3481" t="s">
        <v>5760</v>
      </c>
      <c r="L3481" t="s">
        <v>59</v>
      </c>
      <c r="M3481">
        <v>578</v>
      </c>
      <c r="N3481">
        <v>-75</v>
      </c>
      <c r="O3481">
        <v>0</v>
      </c>
      <c r="P3481">
        <v>503</v>
      </c>
      <c r="Q3481">
        <v>32</v>
      </c>
      <c r="R3481">
        <v>0</v>
      </c>
      <c r="S3481">
        <v>0</v>
      </c>
      <c r="T3481">
        <v>0</v>
      </c>
      <c r="U3481">
        <v>535</v>
      </c>
      <c r="V3481">
        <v>535</v>
      </c>
      <c r="W3481">
        <v>0</v>
      </c>
      <c r="X3481" t="s">
        <v>60</v>
      </c>
      <c r="Y3481">
        <v>101.82</v>
      </c>
      <c r="Z3481">
        <v>13.74</v>
      </c>
      <c r="AA3481" t="s">
        <v>61</v>
      </c>
      <c r="AB3481" t="s">
        <v>56</v>
      </c>
      <c r="AC3481">
        <v>4493</v>
      </c>
      <c r="AK3481">
        <v>32</v>
      </c>
      <c r="AL3481">
        <v>0</v>
      </c>
      <c r="AT3481">
        <v>535</v>
      </c>
      <c r="AZ3481">
        <v>503</v>
      </c>
      <c r="BC3481">
        <v>32</v>
      </c>
    </row>
    <row r="3482" spans="1:55" x14ac:dyDescent="0.25">
      <c r="A3482" t="s">
        <v>54</v>
      </c>
      <c r="B3482">
        <v>110027</v>
      </c>
      <c r="C3482" t="s">
        <v>55</v>
      </c>
      <c r="D3482" t="s">
        <v>56</v>
      </c>
      <c r="E3482" s="1">
        <v>45983</v>
      </c>
      <c r="F3482" t="s">
        <v>4052</v>
      </c>
      <c r="G3482" t="s">
        <v>63</v>
      </c>
      <c r="H3482" s="4">
        <v>222790000000000</v>
      </c>
      <c r="I3482">
        <v>29811</v>
      </c>
      <c r="J3482" s="3">
        <v>45983.818055555559</v>
      </c>
      <c r="K3482" t="s">
        <v>5760</v>
      </c>
      <c r="L3482" t="s">
        <v>59</v>
      </c>
      <c r="M3482">
        <v>267</v>
      </c>
      <c r="N3482">
        <v>-93.75</v>
      </c>
      <c r="O3482">
        <v>0</v>
      </c>
      <c r="P3482">
        <v>173.25</v>
      </c>
      <c r="Q3482">
        <v>32</v>
      </c>
      <c r="R3482">
        <v>0</v>
      </c>
      <c r="S3482">
        <v>-0.25</v>
      </c>
      <c r="T3482">
        <v>0</v>
      </c>
      <c r="U3482">
        <v>205</v>
      </c>
      <c r="V3482">
        <v>205</v>
      </c>
      <c r="W3482">
        <v>0</v>
      </c>
      <c r="X3482" t="s">
        <v>64</v>
      </c>
      <c r="Y3482">
        <v>56.69</v>
      </c>
      <c r="Z3482">
        <v>4.99</v>
      </c>
      <c r="AA3482" t="s">
        <v>65</v>
      </c>
      <c r="AB3482" t="s">
        <v>56</v>
      </c>
      <c r="AC3482">
        <v>2401</v>
      </c>
      <c r="AK3482">
        <v>32</v>
      </c>
      <c r="AL3482">
        <v>0</v>
      </c>
      <c r="AS3482">
        <v>205</v>
      </c>
      <c r="AZ3482">
        <v>173.25</v>
      </c>
      <c r="BB3482">
        <v>32</v>
      </c>
    </row>
    <row r="3483" spans="1:55" x14ac:dyDescent="0.25">
      <c r="A3483" t="s">
        <v>54</v>
      </c>
      <c r="B3483">
        <v>110027</v>
      </c>
      <c r="C3483" t="s">
        <v>55</v>
      </c>
      <c r="D3483" t="s">
        <v>56</v>
      </c>
      <c r="E3483" s="1">
        <v>45983</v>
      </c>
      <c r="F3483" t="s">
        <v>4053</v>
      </c>
      <c r="G3483" t="s">
        <v>63</v>
      </c>
      <c r="H3483" s="4">
        <v>222790000000000</v>
      </c>
      <c r="I3483">
        <v>29811</v>
      </c>
      <c r="J3483" s="3">
        <v>45983.820833333331</v>
      </c>
      <c r="K3483" t="s">
        <v>5760</v>
      </c>
      <c r="L3483" t="s">
        <v>59</v>
      </c>
      <c r="M3483">
        <v>219</v>
      </c>
      <c r="N3483">
        <v>-75</v>
      </c>
      <c r="O3483">
        <v>0</v>
      </c>
      <c r="P3483">
        <v>144</v>
      </c>
      <c r="Q3483">
        <v>32</v>
      </c>
      <c r="R3483">
        <v>0</v>
      </c>
      <c r="S3483">
        <v>0</v>
      </c>
      <c r="T3483">
        <v>0</v>
      </c>
      <c r="U3483">
        <v>176</v>
      </c>
      <c r="V3483">
        <v>176</v>
      </c>
      <c r="W3483">
        <v>0</v>
      </c>
      <c r="X3483" t="s">
        <v>64</v>
      </c>
      <c r="Y3483">
        <v>41.8</v>
      </c>
      <c r="Z3483">
        <v>4.26</v>
      </c>
      <c r="AA3483" t="s">
        <v>65</v>
      </c>
      <c r="AB3483" t="s">
        <v>56</v>
      </c>
      <c r="AC3483">
        <v>3130</v>
      </c>
      <c r="AK3483">
        <v>32</v>
      </c>
      <c r="AL3483">
        <v>0</v>
      </c>
      <c r="AS3483">
        <v>176</v>
      </c>
      <c r="AZ3483">
        <v>144</v>
      </c>
      <c r="BB3483">
        <v>32</v>
      </c>
    </row>
    <row r="3484" spans="1:55" x14ac:dyDescent="0.25">
      <c r="A3484" t="s">
        <v>54</v>
      </c>
      <c r="B3484">
        <v>110027</v>
      </c>
      <c r="C3484" t="s">
        <v>55</v>
      </c>
      <c r="D3484" t="s">
        <v>56</v>
      </c>
      <c r="E3484" s="1">
        <v>45983</v>
      </c>
      <c r="F3484" t="s">
        <v>4054</v>
      </c>
      <c r="G3484" t="s">
        <v>63</v>
      </c>
      <c r="H3484" s="4">
        <v>222791000000000</v>
      </c>
      <c r="I3484">
        <v>29811</v>
      </c>
      <c r="J3484" s="3">
        <v>45983.829861111109</v>
      </c>
      <c r="K3484" t="s">
        <v>5760</v>
      </c>
      <c r="L3484" t="s">
        <v>59</v>
      </c>
      <c r="M3484">
        <v>995</v>
      </c>
      <c r="N3484">
        <v>-220</v>
      </c>
      <c r="O3484">
        <v>0</v>
      </c>
      <c r="P3484">
        <v>775</v>
      </c>
      <c r="Q3484">
        <v>32</v>
      </c>
      <c r="R3484">
        <v>0</v>
      </c>
      <c r="S3484">
        <v>0</v>
      </c>
      <c r="T3484">
        <v>0</v>
      </c>
      <c r="U3484">
        <v>807</v>
      </c>
      <c r="V3484">
        <v>807</v>
      </c>
      <c r="W3484">
        <v>0</v>
      </c>
      <c r="X3484" t="s">
        <v>64</v>
      </c>
      <c r="Y3484">
        <v>178.13</v>
      </c>
      <c r="Z3484">
        <v>21.92</v>
      </c>
      <c r="AA3484" t="s">
        <v>65</v>
      </c>
      <c r="AB3484" t="s">
        <v>56</v>
      </c>
      <c r="AC3484">
        <v>9985</v>
      </c>
      <c r="AK3484">
        <v>32</v>
      </c>
      <c r="AL3484">
        <v>0</v>
      </c>
      <c r="AS3484">
        <v>807</v>
      </c>
      <c r="AZ3484">
        <v>775</v>
      </c>
      <c r="BB3484">
        <v>32</v>
      </c>
    </row>
    <row r="3485" spans="1:55" x14ac:dyDescent="0.25">
      <c r="A3485" t="s">
        <v>54</v>
      </c>
      <c r="B3485">
        <v>110027</v>
      </c>
      <c r="C3485" t="s">
        <v>55</v>
      </c>
      <c r="D3485" t="s">
        <v>56</v>
      </c>
      <c r="E3485" s="1">
        <v>45983</v>
      </c>
      <c r="F3485" t="s">
        <v>4055</v>
      </c>
      <c r="G3485" t="s">
        <v>67</v>
      </c>
      <c r="J3485" s="3">
        <v>45983.832638888889</v>
      </c>
      <c r="K3485" t="s">
        <v>5760</v>
      </c>
      <c r="L3485" t="s">
        <v>59</v>
      </c>
      <c r="M3485">
        <v>71.430000000000007</v>
      </c>
      <c r="N3485">
        <v>0</v>
      </c>
      <c r="O3485">
        <v>0</v>
      </c>
      <c r="P3485">
        <v>71.430000000000007</v>
      </c>
      <c r="Q3485">
        <v>0</v>
      </c>
      <c r="R3485">
        <v>3.58</v>
      </c>
      <c r="S3485">
        <v>-0.01</v>
      </c>
      <c r="T3485">
        <v>0</v>
      </c>
      <c r="U3485">
        <v>75</v>
      </c>
      <c r="V3485">
        <v>75</v>
      </c>
      <c r="W3485">
        <v>0</v>
      </c>
      <c r="X3485" t="s">
        <v>73</v>
      </c>
      <c r="Y3485">
        <v>17.010000000000002</v>
      </c>
      <c r="Z3485">
        <v>0.68</v>
      </c>
      <c r="AA3485" t="s">
        <v>69</v>
      </c>
      <c r="AE3485" t="s">
        <v>89</v>
      </c>
      <c r="AF3485" t="s">
        <v>190</v>
      </c>
      <c r="AG3485">
        <v>8929758003</v>
      </c>
      <c r="AK3485">
        <v>0</v>
      </c>
      <c r="AL3485">
        <v>0</v>
      </c>
      <c r="AM3485">
        <v>75</v>
      </c>
      <c r="AV3485">
        <v>71.430000000000007</v>
      </c>
      <c r="AW3485">
        <v>1.79</v>
      </c>
      <c r="AX3485">
        <v>71.430000000000007</v>
      </c>
      <c r="AY3485">
        <v>1.79</v>
      </c>
      <c r="AZ3485">
        <v>71.430000000000007</v>
      </c>
    </row>
    <row r="3486" spans="1:55" x14ac:dyDescent="0.25">
      <c r="A3486" t="s">
        <v>54</v>
      </c>
      <c r="B3486">
        <v>110027</v>
      </c>
      <c r="C3486" t="s">
        <v>55</v>
      </c>
      <c r="D3486" t="s">
        <v>56</v>
      </c>
      <c r="E3486" s="1">
        <v>45983</v>
      </c>
      <c r="F3486" t="s">
        <v>4056</v>
      </c>
      <c r="G3486" t="s">
        <v>67</v>
      </c>
      <c r="J3486" s="3">
        <v>45983.832638888889</v>
      </c>
      <c r="K3486" t="s">
        <v>5760</v>
      </c>
      <c r="L3486" t="s">
        <v>59</v>
      </c>
      <c r="M3486">
        <v>109</v>
      </c>
      <c r="N3486">
        <v>0</v>
      </c>
      <c r="O3486">
        <v>0</v>
      </c>
      <c r="P3486">
        <v>109</v>
      </c>
      <c r="Q3486">
        <v>0</v>
      </c>
      <c r="R3486">
        <v>5.46</v>
      </c>
      <c r="S3486">
        <v>-0.46</v>
      </c>
      <c r="T3486">
        <v>0</v>
      </c>
      <c r="U3486">
        <v>114</v>
      </c>
      <c r="V3486">
        <v>114</v>
      </c>
      <c r="W3486">
        <v>0</v>
      </c>
      <c r="X3486" t="s">
        <v>73</v>
      </c>
      <c r="Y3486">
        <v>24.63</v>
      </c>
      <c r="Z3486">
        <v>4.99</v>
      </c>
      <c r="AA3486" t="s">
        <v>69</v>
      </c>
      <c r="AE3486" t="s">
        <v>89</v>
      </c>
      <c r="AF3486" t="s">
        <v>190</v>
      </c>
      <c r="AG3486">
        <v>8929758003</v>
      </c>
      <c r="AK3486">
        <v>0</v>
      </c>
      <c r="AL3486">
        <v>0</v>
      </c>
      <c r="AM3486">
        <v>114</v>
      </c>
      <c r="AV3486">
        <v>109</v>
      </c>
      <c r="AW3486">
        <v>2.73</v>
      </c>
      <c r="AX3486">
        <v>109</v>
      </c>
      <c r="AY3486">
        <v>2.73</v>
      </c>
      <c r="AZ3486">
        <v>109</v>
      </c>
    </row>
    <row r="3487" spans="1:55" x14ac:dyDescent="0.25">
      <c r="A3487" t="s">
        <v>54</v>
      </c>
      <c r="B3487">
        <v>110027</v>
      </c>
      <c r="C3487" t="s">
        <v>55</v>
      </c>
      <c r="D3487" t="s">
        <v>56</v>
      </c>
      <c r="E3487" s="1">
        <v>45983</v>
      </c>
      <c r="F3487" t="s">
        <v>4057</v>
      </c>
      <c r="G3487" t="s">
        <v>67</v>
      </c>
      <c r="J3487" s="3">
        <v>45983.832638888889</v>
      </c>
      <c r="K3487" t="s">
        <v>5760</v>
      </c>
      <c r="L3487" t="s">
        <v>59</v>
      </c>
      <c r="M3487">
        <v>109</v>
      </c>
      <c r="N3487">
        <v>0</v>
      </c>
      <c r="O3487">
        <v>0</v>
      </c>
      <c r="P3487">
        <v>109</v>
      </c>
      <c r="Q3487">
        <v>0</v>
      </c>
      <c r="R3487">
        <v>5.46</v>
      </c>
      <c r="S3487">
        <v>-0.46</v>
      </c>
      <c r="T3487">
        <v>0</v>
      </c>
      <c r="U3487">
        <v>114</v>
      </c>
      <c r="V3487">
        <v>114</v>
      </c>
      <c r="W3487">
        <v>0</v>
      </c>
      <c r="X3487" t="s">
        <v>68</v>
      </c>
      <c r="Y3487">
        <v>24.63</v>
      </c>
      <c r="Z3487">
        <v>4.99</v>
      </c>
      <c r="AA3487" t="s">
        <v>69</v>
      </c>
      <c r="AE3487" t="s">
        <v>4058</v>
      </c>
      <c r="AF3487" t="s">
        <v>4059</v>
      </c>
      <c r="AG3487">
        <v>9811740736</v>
      </c>
      <c r="AK3487">
        <v>0</v>
      </c>
      <c r="AL3487">
        <v>0</v>
      </c>
      <c r="AN3487">
        <v>114</v>
      </c>
      <c r="AV3487">
        <v>109</v>
      </c>
      <c r="AW3487">
        <v>2.73</v>
      </c>
      <c r="AX3487">
        <v>109</v>
      </c>
      <c r="AY3487">
        <v>2.73</v>
      </c>
      <c r="AZ3487">
        <v>109</v>
      </c>
    </row>
    <row r="3488" spans="1:55" x14ac:dyDescent="0.25">
      <c r="A3488" t="s">
        <v>54</v>
      </c>
      <c r="B3488">
        <v>110027</v>
      </c>
      <c r="C3488" t="s">
        <v>55</v>
      </c>
      <c r="D3488" t="s">
        <v>56</v>
      </c>
      <c r="E3488" s="1">
        <v>45983</v>
      </c>
      <c r="F3488" t="s">
        <v>4060</v>
      </c>
      <c r="G3488" t="s">
        <v>67</v>
      </c>
      <c r="J3488" s="3">
        <v>45983.832638888889</v>
      </c>
      <c r="K3488" t="s">
        <v>5760</v>
      </c>
      <c r="L3488" t="s">
        <v>59</v>
      </c>
      <c r="M3488">
        <v>270.43</v>
      </c>
      <c r="N3488">
        <v>0</v>
      </c>
      <c r="O3488">
        <v>0</v>
      </c>
      <c r="P3488">
        <v>270.43</v>
      </c>
      <c r="Q3488">
        <v>0</v>
      </c>
      <c r="R3488">
        <v>13.52</v>
      </c>
      <c r="S3488">
        <v>0.05</v>
      </c>
      <c r="T3488">
        <v>0</v>
      </c>
      <c r="U3488">
        <v>284</v>
      </c>
      <c r="V3488">
        <v>284</v>
      </c>
      <c r="W3488">
        <v>0</v>
      </c>
      <c r="X3488" t="s">
        <v>73</v>
      </c>
      <c r="Y3488">
        <v>65.48</v>
      </c>
      <c r="Z3488">
        <v>2.56</v>
      </c>
      <c r="AA3488" t="s">
        <v>74</v>
      </c>
      <c r="AB3488" t="s">
        <v>75</v>
      </c>
      <c r="AE3488" t="s">
        <v>4061</v>
      </c>
      <c r="AF3488" t="s">
        <v>4062</v>
      </c>
      <c r="AG3488">
        <v>9999013680</v>
      </c>
      <c r="AK3488">
        <v>0</v>
      </c>
      <c r="AL3488">
        <v>0</v>
      </c>
      <c r="AM3488">
        <v>284</v>
      </c>
      <c r="AV3488">
        <v>270.43</v>
      </c>
      <c r="AW3488">
        <v>6.76</v>
      </c>
      <c r="AX3488">
        <v>270.43</v>
      </c>
      <c r="AY3488">
        <v>6.76</v>
      </c>
      <c r="AZ3488">
        <v>270.43</v>
      </c>
    </row>
    <row r="3489" spans="1:55" x14ac:dyDescent="0.25">
      <c r="A3489" t="s">
        <v>54</v>
      </c>
      <c r="B3489">
        <v>110027</v>
      </c>
      <c r="C3489" t="s">
        <v>55</v>
      </c>
      <c r="D3489" t="s">
        <v>56</v>
      </c>
      <c r="E3489" s="1">
        <v>45983</v>
      </c>
      <c r="F3489" t="s">
        <v>4063</v>
      </c>
      <c r="G3489" t="s">
        <v>58</v>
      </c>
      <c r="H3489">
        <v>7508477910</v>
      </c>
      <c r="I3489">
        <v>18528960</v>
      </c>
      <c r="J3489" s="3">
        <v>45983.834027777775</v>
      </c>
      <c r="K3489" t="s">
        <v>5760</v>
      </c>
      <c r="L3489" t="s">
        <v>59</v>
      </c>
      <c r="M3489">
        <v>398</v>
      </c>
      <c r="N3489">
        <v>-75</v>
      </c>
      <c r="O3489">
        <v>0</v>
      </c>
      <c r="P3489">
        <v>323</v>
      </c>
      <c r="Q3489">
        <v>32</v>
      </c>
      <c r="R3489">
        <v>0</v>
      </c>
      <c r="S3489">
        <v>0</v>
      </c>
      <c r="T3489">
        <v>0</v>
      </c>
      <c r="U3489">
        <v>355</v>
      </c>
      <c r="V3489">
        <v>355</v>
      </c>
      <c r="W3489">
        <v>0</v>
      </c>
      <c r="X3489" t="s">
        <v>60</v>
      </c>
      <c r="Y3489">
        <v>104.77</v>
      </c>
      <c r="Z3489">
        <v>9.82</v>
      </c>
      <c r="AA3489" t="s">
        <v>61</v>
      </c>
      <c r="AB3489" t="s">
        <v>56</v>
      </c>
      <c r="AC3489">
        <v>7910</v>
      </c>
      <c r="AK3489">
        <v>32</v>
      </c>
      <c r="AL3489">
        <v>0</v>
      </c>
      <c r="AT3489">
        <v>355</v>
      </c>
      <c r="AZ3489">
        <v>323</v>
      </c>
      <c r="BC3489">
        <v>32</v>
      </c>
    </row>
    <row r="3490" spans="1:55" x14ac:dyDescent="0.25">
      <c r="A3490" t="s">
        <v>54</v>
      </c>
      <c r="B3490">
        <v>110027</v>
      </c>
      <c r="C3490" t="s">
        <v>55</v>
      </c>
      <c r="D3490" t="s">
        <v>56</v>
      </c>
      <c r="E3490" s="1">
        <v>45983</v>
      </c>
      <c r="F3490" t="s">
        <v>4064</v>
      </c>
      <c r="G3490" t="s">
        <v>63</v>
      </c>
      <c r="H3490" s="4">
        <v>222792000000000</v>
      </c>
      <c r="I3490">
        <v>29811</v>
      </c>
      <c r="J3490" s="3">
        <v>45983.835416666669</v>
      </c>
      <c r="K3490" t="s">
        <v>5760</v>
      </c>
      <c r="L3490" t="s">
        <v>59</v>
      </c>
      <c r="M3490">
        <v>418</v>
      </c>
      <c r="N3490">
        <v>0</v>
      </c>
      <c r="O3490">
        <v>0</v>
      </c>
      <c r="P3490">
        <v>418</v>
      </c>
      <c r="Q3490">
        <v>32</v>
      </c>
      <c r="R3490">
        <v>0</v>
      </c>
      <c r="S3490">
        <v>0</v>
      </c>
      <c r="T3490">
        <v>0</v>
      </c>
      <c r="U3490">
        <v>450</v>
      </c>
      <c r="V3490">
        <v>450</v>
      </c>
      <c r="W3490">
        <v>0</v>
      </c>
      <c r="X3490" t="s">
        <v>64</v>
      </c>
      <c r="Y3490">
        <v>91.31</v>
      </c>
      <c r="Z3490">
        <v>8.14</v>
      </c>
      <c r="AA3490" t="s">
        <v>65</v>
      </c>
      <c r="AB3490" t="s">
        <v>56</v>
      </c>
      <c r="AC3490">
        <v>939</v>
      </c>
      <c r="AK3490">
        <v>32</v>
      </c>
      <c r="AL3490">
        <v>0</v>
      </c>
      <c r="AS3490">
        <v>450</v>
      </c>
      <c r="AZ3490">
        <v>418</v>
      </c>
      <c r="BB3490">
        <v>32</v>
      </c>
    </row>
    <row r="3491" spans="1:55" x14ac:dyDescent="0.25">
      <c r="A3491" t="s">
        <v>54</v>
      </c>
      <c r="B3491">
        <v>110027</v>
      </c>
      <c r="C3491" t="s">
        <v>55</v>
      </c>
      <c r="D3491" t="s">
        <v>56</v>
      </c>
      <c r="E3491" s="1">
        <v>45983</v>
      </c>
      <c r="F3491" t="s">
        <v>4065</v>
      </c>
      <c r="G3491" t="s">
        <v>67</v>
      </c>
      <c r="J3491" s="3">
        <v>45983.842361111114</v>
      </c>
      <c r="K3491" t="s">
        <v>5760</v>
      </c>
      <c r="L3491" t="s">
        <v>59</v>
      </c>
      <c r="M3491">
        <v>208</v>
      </c>
      <c r="N3491">
        <v>0</v>
      </c>
      <c r="O3491">
        <v>0</v>
      </c>
      <c r="P3491">
        <v>208</v>
      </c>
      <c r="Q3491">
        <v>0</v>
      </c>
      <c r="R3491">
        <v>10.4</v>
      </c>
      <c r="S3491">
        <v>-0.4</v>
      </c>
      <c r="T3491">
        <v>0</v>
      </c>
      <c r="U3491">
        <v>218</v>
      </c>
      <c r="V3491">
        <v>218</v>
      </c>
      <c r="W3491">
        <v>0</v>
      </c>
      <c r="X3491" t="s">
        <v>73</v>
      </c>
      <c r="Y3491">
        <v>64.12</v>
      </c>
      <c r="Z3491">
        <v>6.95</v>
      </c>
      <c r="AA3491" t="s">
        <v>69</v>
      </c>
      <c r="AE3491" t="s">
        <v>89</v>
      </c>
      <c r="AF3491" t="s">
        <v>190</v>
      </c>
      <c r="AG3491">
        <v>8929758003</v>
      </c>
      <c r="AK3491">
        <v>0</v>
      </c>
      <c r="AL3491">
        <v>0</v>
      </c>
      <c r="AM3491">
        <v>218</v>
      </c>
      <c r="AV3491">
        <v>208</v>
      </c>
      <c r="AW3491">
        <v>5.2</v>
      </c>
      <c r="AX3491">
        <v>208</v>
      </c>
      <c r="AY3491">
        <v>5.2</v>
      </c>
      <c r="AZ3491">
        <v>208</v>
      </c>
    </row>
    <row r="3492" spans="1:55" x14ac:dyDescent="0.25">
      <c r="A3492" t="s">
        <v>54</v>
      </c>
      <c r="B3492">
        <v>110027</v>
      </c>
      <c r="C3492" t="s">
        <v>55</v>
      </c>
      <c r="D3492" t="s">
        <v>56</v>
      </c>
      <c r="E3492" s="1">
        <v>45983</v>
      </c>
      <c r="F3492" t="s">
        <v>4066</v>
      </c>
      <c r="G3492" t="s">
        <v>67</v>
      </c>
      <c r="J3492" s="3">
        <v>45983.852083333331</v>
      </c>
      <c r="K3492" t="s">
        <v>5760</v>
      </c>
      <c r="L3492" t="s">
        <v>59</v>
      </c>
      <c r="M3492">
        <v>396</v>
      </c>
      <c r="N3492">
        <v>0</v>
      </c>
      <c r="O3492">
        <v>0</v>
      </c>
      <c r="P3492">
        <v>396</v>
      </c>
      <c r="Q3492">
        <v>0</v>
      </c>
      <c r="R3492">
        <v>19.8</v>
      </c>
      <c r="S3492">
        <v>0.2</v>
      </c>
      <c r="T3492">
        <v>0</v>
      </c>
      <c r="U3492">
        <v>416</v>
      </c>
      <c r="V3492">
        <v>416</v>
      </c>
      <c r="W3492">
        <v>0</v>
      </c>
      <c r="X3492" t="s">
        <v>73</v>
      </c>
      <c r="Y3492">
        <v>110.95</v>
      </c>
      <c r="Z3492">
        <v>9.26</v>
      </c>
      <c r="AA3492" t="s">
        <v>69</v>
      </c>
      <c r="AE3492" t="s">
        <v>4067</v>
      </c>
      <c r="AF3492" t="s">
        <v>576</v>
      </c>
      <c r="AG3492">
        <v>9811113223</v>
      </c>
      <c r="AK3492">
        <v>0</v>
      </c>
      <c r="AL3492">
        <v>0</v>
      </c>
      <c r="AM3492">
        <v>416</v>
      </c>
      <c r="AV3492">
        <v>396</v>
      </c>
      <c r="AW3492">
        <v>9.9</v>
      </c>
      <c r="AX3492">
        <v>396</v>
      </c>
      <c r="AY3492">
        <v>9.9</v>
      </c>
      <c r="AZ3492">
        <v>396</v>
      </c>
    </row>
    <row r="3493" spans="1:55" x14ac:dyDescent="0.25">
      <c r="A3493" t="s">
        <v>54</v>
      </c>
      <c r="B3493">
        <v>110027</v>
      </c>
      <c r="C3493" t="s">
        <v>55</v>
      </c>
      <c r="D3493" t="s">
        <v>56</v>
      </c>
      <c r="E3493" s="1">
        <v>45983</v>
      </c>
      <c r="F3493" t="s">
        <v>4068</v>
      </c>
      <c r="G3493" t="s">
        <v>67</v>
      </c>
      <c r="J3493" s="3">
        <v>45983.852083333331</v>
      </c>
      <c r="K3493" t="s">
        <v>5760</v>
      </c>
      <c r="L3493" t="s">
        <v>59</v>
      </c>
      <c r="M3493">
        <v>258</v>
      </c>
      <c r="N3493">
        <v>0</v>
      </c>
      <c r="O3493">
        <v>0</v>
      </c>
      <c r="P3493">
        <v>258</v>
      </c>
      <c r="Q3493">
        <v>0</v>
      </c>
      <c r="R3493">
        <v>12.9</v>
      </c>
      <c r="S3493">
        <v>0.1</v>
      </c>
      <c r="T3493">
        <v>0</v>
      </c>
      <c r="U3493">
        <v>271</v>
      </c>
      <c r="V3493">
        <v>271</v>
      </c>
      <c r="W3493">
        <v>0</v>
      </c>
      <c r="X3493" t="s">
        <v>68</v>
      </c>
      <c r="Y3493">
        <v>60.33</v>
      </c>
      <c r="Z3493">
        <v>4.78</v>
      </c>
      <c r="AA3493" t="s">
        <v>69</v>
      </c>
      <c r="AE3493" t="s">
        <v>4069</v>
      </c>
      <c r="AF3493" t="s">
        <v>4070</v>
      </c>
      <c r="AG3493">
        <v>9811357200</v>
      </c>
      <c r="AK3493">
        <v>0</v>
      </c>
      <c r="AL3493">
        <v>0</v>
      </c>
      <c r="AN3493">
        <v>271</v>
      </c>
      <c r="AV3493">
        <v>258</v>
      </c>
      <c r="AW3493">
        <v>6.45</v>
      </c>
      <c r="AX3493">
        <v>258</v>
      </c>
      <c r="AY3493">
        <v>6.45</v>
      </c>
      <c r="AZ3493">
        <v>258</v>
      </c>
    </row>
    <row r="3494" spans="1:55" x14ac:dyDescent="0.25">
      <c r="A3494" t="s">
        <v>54</v>
      </c>
      <c r="B3494">
        <v>110027</v>
      </c>
      <c r="C3494" t="s">
        <v>55</v>
      </c>
      <c r="D3494" t="s">
        <v>56</v>
      </c>
      <c r="E3494" s="1">
        <v>45983</v>
      </c>
      <c r="F3494" t="s">
        <v>4071</v>
      </c>
      <c r="G3494" t="s">
        <v>67</v>
      </c>
      <c r="J3494" s="3">
        <v>45983.854861111111</v>
      </c>
      <c r="K3494" t="s">
        <v>5760</v>
      </c>
      <c r="L3494" t="s">
        <v>59</v>
      </c>
      <c r="M3494">
        <v>1318.28</v>
      </c>
      <c r="N3494">
        <v>0</v>
      </c>
      <c r="O3494">
        <v>0</v>
      </c>
      <c r="P3494">
        <v>1318.28</v>
      </c>
      <c r="Q3494">
        <v>0</v>
      </c>
      <c r="R3494">
        <v>65.92</v>
      </c>
      <c r="S3494">
        <v>-0.2</v>
      </c>
      <c r="T3494">
        <v>0</v>
      </c>
      <c r="U3494">
        <v>1384</v>
      </c>
      <c r="V3494">
        <v>1384</v>
      </c>
      <c r="W3494">
        <v>0</v>
      </c>
      <c r="X3494" t="s">
        <v>68</v>
      </c>
      <c r="Y3494">
        <v>336.94</v>
      </c>
      <c r="Z3494">
        <v>14.44</v>
      </c>
      <c r="AA3494" t="s">
        <v>74</v>
      </c>
      <c r="AB3494" t="s">
        <v>75</v>
      </c>
      <c r="AE3494" t="s">
        <v>4072</v>
      </c>
      <c r="AF3494" t="s">
        <v>4073</v>
      </c>
      <c r="AG3494">
        <v>9811278833</v>
      </c>
      <c r="AK3494">
        <v>0</v>
      </c>
      <c r="AL3494">
        <v>0</v>
      </c>
      <c r="AN3494">
        <v>1384</v>
      </c>
      <c r="AV3494">
        <v>1318.28</v>
      </c>
      <c r="AW3494">
        <v>32.96</v>
      </c>
      <c r="AX3494">
        <v>1318.28</v>
      </c>
      <c r="AY3494">
        <v>32.96</v>
      </c>
      <c r="AZ3494">
        <v>1318.28</v>
      </c>
    </row>
    <row r="3495" spans="1:55" x14ac:dyDescent="0.25">
      <c r="A3495" t="s">
        <v>54</v>
      </c>
      <c r="B3495">
        <v>110027</v>
      </c>
      <c r="C3495" t="s">
        <v>55</v>
      </c>
      <c r="D3495" t="s">
        <v>56</v>
      </c>
      <c r="E3495" s="1">
        <v>45983</v>
      </c>
      <c r="F3495" t="s">
        <v>4074</v>
      </c>
      <c r="G3495" t="s">
        <v>58</v>
      </c>
      <c r="H3495">
        <v>7507296363</v>
      </c>
      <c r="I3495">
        <v>18528960</v>
      </c>
      <c r="J3495" s="3">
        <v>45983.85833333333</v>
      </c>
      <c r="K3495" t="s">
        <v>5760</v>
      </c>
      <c r="L3495" t="s">
        <v>59</v>
      </c>
      <c r="M3495">
        <v>169</v>
      </c>
      <c r="N3495">
        <v>-84.5</v>
      </c>
      <c r="O3495">
        <v>0</v>
      </c>
      <c r="P3495">
        <v>84.5</v>
      </c>
      <c r="Q3495">
        <v>32</v>
      </c>
      <c r="R3495">
        <v>0</v>
      </c>
      <c r="S3495">
        <v>0</v>
      </c>
      <c r="T3495">
        <v>0</v>
      </c>
      <c r="U3495">
        <v>116.5</v>
      </c>
      <c r="V3495">
        <v>116.5</v>
      </c>
      <c r="W3495">
        <v>0</v>
      </c>
      <c r="X3495" t="s">
        <v>60</v>
      </c>
      <c r="Y3495">
        <v>29.83</v>
      </c>
      <c r="Z3495">
        <v>5.53</v>
      </c>
      <c r="AA3495" t="s">
        <v>61</v>
      </c>
      <c r="AB3495" t="s">
        <v>56</v>
      </c>
      <c r="AC3495">
        <v>6363</v>
      </c>
      <c r="AK3495">
        <v>32</v>
      </c>
      <c r="AL3495">
        <v>0</v>
      </c>
      <c r="AT3495">
        <v>116.5</v>
      </c>
      <c r="AZ3495">
        <v>84.5</v>
      </c>
      <c r="BC3495">
        <v>32</v>
      </c>
    </row>
    <row r="3496" spans="1:55" x14ac:dyDescent="0.25">
      <c r="A3496" t="s">
        <v>54</v>
      </c>
      <c r="B3496">
        <v>110027</v>
      </c>
      <c r="C3496" t="s">
        <v>55</v>
      </c>
      <c r="D3496" t="s">
        <v>56</v>
      </c>
      <c r="E3496" s="1">
        <v>45983</v>
      </c>
      <c r="F3496" t="s">
        <v>4075</v>
      </c>
      <c r="G3496" t="s">
        <v>63</v>
      </c>
      <c r="H3496" s="4">
        <v>222794000000000</v>
      </c>
      <c r="I3496">
        <v>29811</v>
      </c>
      <c r="J3496" s="3">
        <v>45983.861805555556</v>
      </c>
      <c r="K3496" t="s">
        <v>5760</v>
      </c>
      <c r="L3496" t="s">
        <v>59</v>
      </c>
      <c r="M3496">
        <v>238</v>
      </c>
      <c r="N3496">
        <v>-90</v>
      </c>
      <c r="O3496">
        <v>0</v>
      </c>
      <c r="P3496">
        <v>148</v>
      </c>
      <c r="Q3496">
        <v>32</v>
      </c>
      <c r="R3496">
        <v>0</v>
      </c>
      <c r="S3496">
        <v>0</v>
      </c>
      <c r="T3496">
        <v>0</v>
      </c>
      <c r="U3496">
        <v>180</v>
      </c>
      <c r="V3496">
        <v>180</v>
      </c>
      <c r="W3496">
        <v>0</v>
      </c>
      <c r="X3496" t="s">
        <v>64</v>
      </c>
      <c r="Y3496">
        <v>46.02</v>
      </c>
      <c r="Z3496">
        <v>3.38</v>
      </c>
      <c r="AA3496" t="s">
        <v>65</v>
      </c>
      <c r="AB3496" t="s">
        <v>56</v>
      </c>
      <c r="AC3496">
        <v>4591</v>
      </c>
      <c r="AK3496">
        <v>32</v>
      </c>
      <c r="AL3496">
        <v>0</v>
      </c>
      <c r="AS3496">
        <v>180</v>
      </c>
      <c r="AZ3496">
        <v>148</v>
      </c>
      <c r="BB3496">
        <v>32</v>
      </c>
    </row>
    <row r="3497" spans="1:55" x14ac:dyDescent="0.25">
      <c r="A3497" t="s">
        <v>54</v>
      </c>
      <c r="B3497">
        <v>110027</v>
      </c>
      <c r="C3497" t="s">
        <v>55</v>
      </c>
      <c r="D3497" t="s">
        <v>56</v>
      </c>
      <c r="E3497" s="1">
        <v>45983</v>
      </c>
      <c r="F3497" t="s">
        <v>4076</v>
      </c>
      <c r="G3497" t="s">
        <v>58</v>
      </c>
      <c r="H3497">
        <v>7506751922</v>
      </c>
      <c r="I3497">
        <v>18528960</v>
      </c>
      <c r="J3497" s="3">
        <v>45983.864583333336</v>
      </c>
      <c r="K3497" t="s">
        <v>5760</v>
      </c>
      <c r="L3497" t="s">
        <v>59</v>
      </c>
      <c r="M3497">
        <v>386</v>
      </c>
      <c r="N3497">
        <v>-75</v>
      </c>
      <c r="O3497">
        <v>0</v>
      </c>
      <c r="P3497">
        <v>311</v>
      </c>
      <c r="Q3497">
        <v>32</v>
      </c>
      <c r="R3497">
        <v>0</v>
      </c>
      <c r="S3497">
        <v>0</v>
      </c>
      <c r="T3497">
        <v>0</v>
      </c>
      <c r="U3497">
        <v>343</v>
      </c>
      <c r="V3497">
        <v>343</v>
      </c>
      <c r="W3497">
        <v>0</v>
      </c>
      <c r="X3497" t="s">
        <v>60</v>
      </c>
      <c r="Y3497">
        <v>74.819999999999993</v>
      </c>
      <c r="Z3497">
        <v>4.99</v>
      </c>
      <c r="AA3497" t="s">
        <v>61</v>
      </c>
      <c r="AB3497" t="s">
        <v>56</v>
      </c>
      <c r="AC3497">
        <v>1922</v>
      </c>
      <c r="AK3497">
        <v>32</v>
      </c>
      <c r="AL3497">
        <v>0</v>
      </c>
      <c r="AT3497">
        <v>343</v>
      </c>
      <c r="AZ3497">
        <v>311</v>
      </c>
      <c r="BC3497">
        <v>32</v>
      </c>
    </row>
    <row r="3498" spans="1:55" x14ac:dyDescent="0.25">
      <c r="A3498" t="s">
        <v>54</v>
      </c>
      <c r="B3498">
        <v>110027</v>
      </c>
      <c r="C3498" t="s">
        <v>55</v>
      </c>
      <c r="D3498" t="s">
        <v>56</v>
      </c>
      <c r="E3498" s="1">
        <v>45983</v>
      </c>
      <c r="F3498" t="s">
        <v>4077</v>
      </c>
      <c r="G3498" t="s">
        <v>67</v>
      </c>
      <c r="J3498" s="3">
        <v>45983.868750000001</v>
      </c>
      <c r="K3498" t="s">
        <v>5760</v>
      </c>
      <c r="L3498" t="s">
        <v>59</v>
      </c>
      <c r="M3498">
        <v>94.28</v>
      </c>
      <c r="N3498">
        <v>0</v>
      </c>
      <c r="O3498">
        <v>0</v>
      </c>
      <c r="P3498">
        <v>94.28</v>
      </c>
      <c r="Q3498">
        <v>0</v>
      </c>
      <c r="R3498">
        <v>4.72</v>
      </c>
      <c r="S3498">
        <v>0</v>
      </c>
      <c r="T3498">
        <v>0</v>
      </c>
      <c r="U3498">
        <v>99</v>
      </c>
      <c r="V3498">
        <v>99</v>
      </c>
      <c r="W3498">
        <v>0</v>
      </c>
      <c r="X3498" t="s">
        <v>73</v>
      </c>
      <c r="Y3498">
        <v>24</v>
      </c>
      <c r="Z3498">
        <v>0</v>
      </c>
      <c r="AA3498" t="s">
        <v>69</v>
      </c>
      <c r="AE3498" t="s">
        <v>89</v>
      </c>
      <c r="AF3498" t="s">
        <v>190</v>
      </c>
      <c r="AG3498">
        <v>8929758003</v>
      </c>
      <c r="AK3498">
        <v>0</v>
      </c>
      <c r="AL3498">
        <v>0</v>
      </c>
      <c r="AM3498">
        <v>99</v>
      </c>
      <c r="AV3498">
        <v>94.28</v>
      </c>
      <c r="AW3498">
        <v>2.36</v>
      </c>
      <c r="AX3498">
        <v>94.28</v>
      </c>
      <c r="AY3498">
        <v>2.36</v>
      </c>
      <c r="AZ3498">
        <v>94.28</v>
      </c>
    </row>
    <row r="3499" spans="1:55" x14ac:dyDescent="0.25">
      <c r="A3499" t="s">
        <v>54</v>
      </c>
      <c r="B3499">
        <v>110027</v>
      </c>
      <c r="C3499" t="s">
        <v>55</v>
      </c>
      <c r="D3499" t="s">
        <v>56</v>
      </c>
      <c r="E3499" s="1">
        <v>45983</v>
      </c>
      <c r="F3499" t="s">
        <v>4078</v>
      </c>
      <c r="G3499" t="s">
        <v>58</v>
      </c>
      <c r="H3499">
        <v>7506563003</v>
      </c>
      <c r="I3499">
        <v>18528960</v>
      </c>
      <c r="J3499" s="3">
        <v>45983.870138888888</v>
      </c>
      <c r="K3499" t="s">
        <v>5760</v>
      </c>
      <c r="L3499" t="s">
        <v>59</v>
      </c>
      <c r="M3499">
        <v>229</v>
      </c>
      <c r="N3499">
        <v>-68.7</v>
      </c>
      <c r="O3499">
        <v>0</v>
      </c>
      <c r="P3499">
        <v>160.30000000000001</v>
      </c>
      <c r="Q3499">
        <v>32</v>
      </c>
      <c r="R3499">
        <v>0</v>
      </c>
      <c r="S3499">
        <v>0</v>
      </c>
      <c r="T3499">
        <v>0</v>
      </c>
      <c r="U3499">
        <v>192.3</v>
      </c>
      <c r="V3499">
        <v>192.3</v>
      </c>
      <c r="W3499">
        <v>0</v>
      </c>
      <c r="X3499" t="s">
        <v>60</v>
      </c>
      <c r="Y3499">
        <v>54.66</v>
      </c>
      <c r="Z3499">
        <v>4.99</v>
      </c>
      <c r="AA3499" t="s">
        <v>61</v>
      </c>
      <c r="AB3499" t="s">
        <v>56</v>
      </c>
      <c r="AC3499">
        <v>3003</v>
      </c>
      <c r="AK3499">
        <v>32</v>
      </c>
      <c r="AL3499">
        <v>0</v>
      </c>
      <c r="AT3499">
        <v>192.3</v>
      </c>
      <c r="AZ3499">
        <v>160.30000000000001</v>
      </c>
      <c r="BC3499">
        <v>32</v>
      </c>
    </row>
    <row r="3500" spans="1:55" x14ac:dyDescent="0.25">
      <c r="A3500" t="s">
        <v>54</v>
      </c>
      <c r="B3500">
        <v>110027</v>
      </c>
      <c r="C3500" t="s">
        <v>55</v>
      </c>
      <c r="D3500" t="s">
        <v>56</v>
      </c>
      <c r="E3500" s="1">
        <v>45983</v>
      </c>
      <c r="F3500" t="s">
        <v>4079</v>
      </c>
      <c r="G3500" t="s">
        <v>63</v>
      </c>
      <c r="H3500" s="4">
        <v>222795000000000</v>
      </c>
      <c r="I3500">
        <v>29811</v>
      </c>
      <c r="J3500" s="3">
        <v>45983.870138888888</v>
      </c>
      <c r="K3500" t="s">
        <v>5760</v>
      </c>
      <c r="L3500" t="s">
        <v>59</v>
      </c>
      <c r="M3500">
        <v>508</v>
      </c>
      <c r="N3500">
        <v>-93.75</v>
      </c>
      <c r="O3500">
        <v>0</v>
      </c>
      <c r="P3500">
        <v>414.25</v>
      </c>
      <c r="Q3500">
        <v>32</v>
      </c>
      <c r="R3500">
        <v>0</v>
      </c>
      <c r="S3500">
        <v>-0.25</v>
      </c>
      <c r="T3500">
        <v>0</v>
      </c>
      <c r="U3500">
        <v>446</v>
      </c>
      <c r="V3500">
        <v>446</v>
      </c>
      <c r="W3500">
        <v>0</v>
      </c>
      <c r="X3500" t="s">
        <v>64</v>
      </c>
      <c r="Y3500">
        <v>104.06</v>
      </c>
      <c r="Z3500">
        <v>9.75</v>
      </c>
      <c r="AA3500" t="s">
        <v>65</v>
      </c>
      <c r="AB3500" t="s">
        <v>56</v>
      </c>
      <c r="AC3500">
        <v>7229</v>
      </c>
      <c r="AK3500">
        <v>32</v>
      </c>
      <c r="AL3500">
        <v>0</v>
      </c>
      <c r="AS3500">
        <v>446</v>
      </c>
      <c r="AZ3500">
        <v>414.25</v>
      </c>
      <c r="BB3500">
        <v>32</v>
      </c>
    </row>
    <row r="3501" spans="1:55" x14ac:dyDescent="0.25">
      <c r="A3501" t="s">
        <v>54</v>
      </c>
      <c r="B3501">
        <v>110027</v>
      </c>
      <c r="C3501" t="s">
        <v>55</v>
      </c>
      <c r="D3501" t="s">
        <v>56</v>
      </c>
      <c r="E3501" s="1">
        <v>45983</v>
      </c>
      <c r="F3501" t="s">
        <v>4080</v>
      </c>
      <c r="G3501" t="s">
        <v>58</v>
      </c>
      <c r="H3501">
        <v>7506821159</v>
      </c>
      <c r="I3501">
        <v>18528960</v>
      </c>
      <c r="J3501" s="3">
        <v>45983.878472222219</v>
      </c>
      <c r="K3501" t="s">
        <v>5760</v>
      </c>
      <c r="L3501" t="s">
        <v>59</v>
      </c>
      <c r="M3501">
        <v>657</v>
      </c>
      <c r="N3501">
        <v>-140</v>
      </c>
      <c r="O3501">
        <v>0</v>
      </c>
      <c r="P3501">
        <v>517</v>
      </c>
      <c r="Q3501">
        <v>32</v>
      </c>
      <c r="R3501">
        <v>0</v>
      </c>
      <c r="S3501">
        <v>0</v>
      </c>
      <c r="T3501">
        <v>0</v>
      </c>
      <c r="U3501">
        <v>549</v>
      </c>
      <c r="V3501">
        <v>549</v>
      </c>
      <c r="W3501">
        <v>0</v>
      </c>
      <c r="X3501" t="s">
        <v>60</v>
      </c>
      <c r="Y3501">
        <v>138.16999999999999</v>
      </c>
      <c r="Z3501">
        <v>12.6</v>
      </c>
      <c r="AA3501" t="s">
        <v>61</v>
      </c>
      <c r="AB3501" t="s">
        <v>56</v>
      </c>
      <c r="AC3501">
        <v>1159</v>
      </c>
      <c r="AK3501">
        <v>32</v>
      </c>
      <c r="AL3501">
        <v>0</v>
      </c>
      <c r="AT3501">
        <v>549</v>
      </c>
      <c r="AZ3501">
        <v>517</v>
      </c>
      <c r="BC3501">
        <v>32</v>
      </c>
    </row>
    <row r="3502" spans="1:55" x14ac:dyDescent="0.25">
      <c r="A3502" t="s">
        <v>54</v>
      </c>
      <c r="B3502">
        <v>110027</v>
      </c>
      <c r="C3502" t="s">
        <v>55</v>
      </c>
      <c r="D3502" t="s">
        <v>56</v>
      </c>
      <c r="E3502" s="1">
        <v>45983</v>
      </c>
      <c r="F3502" t="s">
        <v>4081</v>
      </c>
      <c r="G3502" t="s">
        <v>67</v>
      </c>
      <c r="J3502" s="3">
        <v>45983.884722222225</v>
      </c>
      <c r="K3502" t="s">
        <v>5760</v>
      </c>
      <c r="L3502" t="s">
        <v>59</v>
      </c>
      <c r="M3502">
        <v>578</v>
      </c>
      <c r="N3502">
        <v>0</v>
      </c>
      <c r="O3502">
        <v>0</v>
      </c>
      <c r="P3502">
        <v>578</v>
      </c>
      <c r="Q3502">
        <v>0</v>
      </c>
      <c r="R3502">
        <v>28.9</v>
      </c>
      <c r="S3502">
        <v>0.1</v>
      </c>
      <c r="T3502">
        <v>0</v>
      </c>
      <c r="U3502">
        <v>607</v>
      </c>
      <c r="V3502">
        <v>607</v>
      </c>
      <c r="W3502">
        <v>0</v>
      </c>
      <c r="X3502" t="s">
        <v>73</v>
      </c>
      <c r="Y3502">
        <v>153.65</v>
      </c>
      <c r="Z3502">
        <v>14.58</v>
      </c>
      <c r="AA3502" t="s">
        <v>69</v>
      </c>
      <c r="AE3502" t="s">
        <v>89</v>
      </c>
      <c r="AF3502" t="s">
        <v>190</v>
      </c>
      <c r="AG3502">
        <v>8929758003</v>
      </c>
      <c r="AK3502">
        <v>0</v>
      </c>
      <c r="AL3502">
        <v>0</v>
      </c>
      <c r="AM3502">
        <v>607</v>
      </c>
      <c r="AV3502">
        <v>578</v>
      </c>
      <c r="AW3502">
        <v>14.45</v>
      </c>
      <c r="AX3502">
        <v>578</v>
      </c>
      <c r="AY3502">
        <v>14.45</v>
      </c>
      <c r="AZ3502">
        <v>578</v>
      </c>
    </row>
    <row r="3503" spans="1:55" x14ac:dyDescent="0.25">
      <c r="A3503" t="s">
        <v>54</v>
      </c>
      <c r="B3503">
        <v>110027</v>
      </c>
      <c r="C3503" t="s">
        <v>55</v>
      </c>
      <c r="D3503" t="s">
        <v>56</v>
      </c>
      <c r="E3503" s="1">
        <v>45983</v>
      </c>
      <c r="F3503" t="s">
        <v>4082</v>
      </c>
      <c r="G3503" t="s">
        <v>63</v>
      </c>
      <c r="H3503" s="4">
        <v>222796000000000</v>
      </c>
      <c r="I3503">
        <v>29811</v>
      </c>
      <c r="J3503" s="3">
        <v>45983.884722222225</v>
      </c>
      <c r="K3503" t="s">
        <v>5760</v>
      </c>
      <c r="L3503" t="s">
        <v>59</v>
      </c>
      <c r="M3503">
        <v>259</v>
      </c>
      <c r="N3503">
        <v>-75</v>
      </c>
      <c r="O3503">
        <v>0</v>
      </c>
      <c r="P3503">
        <v>184</v>
      </c>
      <c r="Q3503">
        <v>32</v>
      </c>
      <c r="R3503">
        <v>0</v>
      </c>
      <c r="S3503">
        <v>0</v>
      </c>
      <c r="T3503">
        <v>0</v>
      </c>
      <c r="U3503">
        <v>216</v>
      </c>
      <c r="V3503">
        <v>216</v>
      </c>
      <c r="W3503">
        <v>0</v>
      </c>
      <c r="X3503" t="s">
        <v>64</v>
      </c>
      <c r="Y3503">
        <v>48.47</v>
      </c>
      <c r="Z3503">
        <v>4.76</v>
      </c>
      <c r="AA3503" t="s">
        <v>65</v>
      </c>
      <c r="AB3503" t="s">
        <v>56</v>
      </c>
      <c r="AC3503">
        <v>9139</v>
      </c>
      <c r="AK3503">
        <v>32</v>
      </c>
      <c r="AL3503">
        <v>0</v>
      </c>
      <c r="AS3503">
        <v>216</v>
      </c>
      <c r="AZ3503">
        <v>184</v>
      </c>
      <c r="BB3503">
        <v>32</v>
      </c>
    </row>
    <row r="3504" spans="1:55" x14ac:dyDescent="0.25">
      <c r="A3504" t="s">
        <v>54</v>
      </c>
      <c r="B3504">
        <v>110027</v>
      </c>
      <c r="C3504" t="s">
        <v>55</v>
      </c>
      <c r="D3504" t="s">
        <v>56</v>
      </c>
      <c r="E3504" s="1">
        <v>45983</v>
      </c>
      <c r="F3504" t="s">
        <v>4083</v>
      </c>
      <c r="G3504" t="s">
        <v>58</v>
      </c>
      <c r="H3504">
        <v>7503196258</v>
      </c>
      <c r="I3504">
        <v>18528960</v>
      </c>
      <c r="J3504" s="3">
        <v>45983.884722222225</v>
      </c>
      <c r="K3504" t="s">
        <v>5760</v>
      </c>
      <c r="L3504" t="s">
        <v>59</v>
      </c>
      <c r="M3504">
        <v>219</v>
      </c>
      <c r="N3504">
        <v>-65.7</v>
      </c>
      <c r="O3504">
        <v>0</v>
      </c>
      <c r="P3504">
        <v>153.30000000000001</v>
      </c>
      <c r="Q3504">
        <v>32</v>
      </c>
      <c r="R3504">
        <v>0</v>
      </c>
      <c r="S3504">
        <v>0</v>
      </c>
      <c r="T3504">
        <v>0</v>
      </c>
      <c r="U3504">
        <v>185.3</v>
      </c>
      <c r="V3504">
        <v>185.3</v>
      </c>
      <c r="W3504">
        <v>0</v>
      </c>
      <c r="X3504" t="s">
        <v>60</v>
      </c>
      <c r="Y3504">
        <v>37.229999999999997</v>
      </c>
      <c r="Z3504">
        <v>4.76</v>
      </c>
      <c r="AA3504" t="s">
        <v>61</v>
      </c>
      <c r="AB3504" t="s">
        <v>56</v>
      </c>
      <c r="AC3504">
        <v>6258</v>
      </c>
      <c r="AK3504">
        <v>32</v>
      </c>
      <c r="AL3504">
        <v>0</v>
      </c>
      <c r="AT3504">
        <v>185.3</v>
      </c>
      <c r="AZ3504">
        <v>153.30000000000001</v>
      </c>
      <c r="BC3504">
        <v>32</v>
      </c>
    </row>
    <row r="3505" spans="1:55" x14ac:dyDescent="0.25">
      <c r="A3505" t="s">
        <v>54</v>
      </c>
      <c r="B3505">
        <v>110027</v>
      </c>
      <c r="C3505" t="s">
        <v>55</v>
      </c>
      <c r="D3505" t="s">
        <v>56</v>
      </c>
      <c r="E3505" s="1">
        <v>45983</v>
      </c>
      <c r="F3505" t="s">
        <v>4084</v>
      </c>
      <c r="G3505" t="s">
        <v>58</v>
      </c>
      <c r="H3505">
        <v>7498084331</v>
      </c>
      <c r="I3505">
        <v>18528960</v>
      </c>
      <c r="J3505" s="3">
        <v>45983.884722222225</v>
      </c>
      <c r="K3505" t="s">
        <v>5760</v>
      </c>
      <c r="L3505" t="s">
        <v>59</v>
      </c>
      <c r="M3505">
        <v>318</v>
      </c>
      <c r="N3505">
        <v>-75</v>
      </c>
      <c r="O3505">
        <v>0</v>
      </c>
      <c r="P3505">
        <v>243</v>
      </c>
      <c r="Q3505">
        <v>32</v>
      </c>
      <c r="R3505">
        <v>0</v>
      </c>
      <c r="S3505">
        <v>0</v>
      </c>
      <c r="T3505">
        <v>0</v>
      </c>
      <c r="U3505">
        <v>275</v>
      </c>
      <c r="V3505">
        <v>275</v>
      </c>
      <c r="W3505">
        <v>0</v>
      </c>
      <c r="X3505" t="s">
        <v>60</v>
      </c>
      <c r="Y3505">
        <v>56.13</v>
      </c>
      <c r="Z3505">
        <v>8.14</v>
      </c>
      <c r="AA3505" t="s">
        <v>61</v>
      </c>
      <c r="AB3505" t="s">
        <v>56</v>
      </c>
      <c r="AC3505">
        <v>4331</v>
      </c>
      <c r="AK3505">
        <v>32</v>
      </c>
      <c r="AL3505">
        <v>0</v>
      </c>
      <c r="AT3505">
        <v>275</v>
      </c>
      <c r="AZ3505">
        <v>243</v>
      </c>
      <c r="BC3505">
        <v>32</v>
      </c>
    </row>
    <row r="3506" spans="1:55" x14ac:dyDescent="0.25">
      <c r="A3506" t="s">
        <v>54</v>
      </c>
      <c r="B3506">
        <v>110027</v>
      </c>
      <c r="C3506" t="s">
        <v>55</v>
      </c>
      <c r="D3506" t="s">
        <v>56</v>
      </c>
      <c r="E3506" s="1">
        <v>45983</v>
      </c>
      <c r="F3506" t="s">
        <v>4085</v>
      </c>
      <c r="G3506" t="s">
        <v>63</v>
      </c>
      <c r="H3506" s="4">
        <v>222796000000000</v>
      </c>
      <c r="I3506">
        <v>29811</v>
      </c>
      <c r="J3506" s="3">
        <v>45983.887499999997</v>
      </c>
      <c r="K3506" t="s">
        <v>5760</v>
      </c>
      <c r="L3506" t="s">
        <v>59</v>
      </c>
      <c r="M3506">
        <v>248</v>
      </c>
      <c r="N3506">
        <v>-90</v>
      </c>
      <c r="O3506">
        <v>0</v>
      </c>
      <c r="P3506">
        <v>158</v>
      </c>
      <c r="Q3506">
        <v>32</v>
      </c>
      <c r="R3506">
        <v>0</v>
      </c>
      <c r="S3506">
        <v>0</v>
      </c>
      <c r="T3506">
        <v>0</v>
      </c>
      <c r="U3506">
        <v>190</v>
      </c>
      <c r="V3506">
        <v>190</v>
      </c>
      <c r="W3506">
        <v>0</v>
      </c>
      <c r="X3506" t="s">
        <v>64</v>
      </c>
      <c r="Y3506">
        <v>42.29</v>
      </c>
      <c r="Z3506">
        <v>4.99</v>
      </c>
      <c r="AA3506" t="s">
        <v>65</v>
      </c>
      <c r="AB3506" t="s">
        <v>56</v>
      </c>
      <c r="AC3506">
        <v>3154</v>
      </c>
      <c r="AK3506">
        <v>32</v>
      </c>
      <c r="AL3506">
        <v>0</v>
      </c>
      <c r="AS3506">
        <v>190</v>
      </c>
      <c r="AZ3506">
        <v>158</v>
      </c>
      <c r="BB3506">
        <v>32</v>
      </c>
    </row>
    <row r="3507" spans="1:55" x14ac:dyDescent="0.25">
      <c r="A3507" t="s">
        <v>54</v>
      </c>
      <c r="B3507">
        <v>110027</v>
      </c>
      <c r="C3507" t="s">
        <v>55</v>
      </c>
      <c r="D3507" t="s">
        <v>56</v>
      </c>
      <c r="E3507" s="1">
        <v>45983</v>
      </c>
      <c r="F3507" t="s">
        <v>4086</v>
      </c>
      <c r="G3507" t="s">
        <v>67</v>
      </c>
      <c r="J3507" s="3">
        <v>45983.888194444444</v>
      </c>
      <c r="K3507" t="s">
        <v>5760</v>
      </c>
      <c r="L3507" t="s">
        <v>59</v>
      </c>
      <c r="M3507">
        <v>418</v>
      </c>
      <c r="N3507">
        <v>0</v>
      </c>
      <c r="O3507">
        <v>0</v>
      </c>
      <c r="P3507">
        <v>418</v>
      </c>
      <c r="Q3507">
        <v>0</v>
      </c>
      <c r="R3507">
        <v>20.9</v>
      </c>
      <c r="S3507">
        <v>0.1</v>
      </c>
      <c r="T3507">
        <v>0</v>
      </c>
      <c r="U3507">
        <v>439</v>
      </c>
      <c r="V3507">
        <v>439</v>
      </c>
      <c r="W3507">
        <v>0</v>
      </c>
      <c r="X3507" t="s">
        <v>68</v>
      </c>
      <c r="Y3507">
        <v>100.31</v>
      </c>
      <c r="Z3507">
        <v>9.75</v>
      </c>
      <c r="AA3507" t="s">
        <v>69</v>
      </c>
      <c r="AE3507" t="s">
        <v>89</v>
      </c>
      <c r="AF3507" t="s">
        <v>190</v>
      </c>
      <c r="AG3507">
        <v>8929758003</v>
      </c>
      <c r="AK3507">
        <v>0</v>
      </c>
      <c r="AL3507">
        <v>0</v>
      </c>
      <c r="AN3507">
        <v>439</v>
      </c>
      <c r="AV3507">
        <v>418</v>
      </c>
      <c r="AW3507">
        <v>10.45</v>
      </c>
      <c r="AX3507">
        <v>418</v>
      </c>
      <c r="AY3507">
        <v>10.45</v>
      </c>
      <c r="AZ3507">
        <v>418</v>
      </c>
    </row>
    <row r="3508" spans="1:55" x14ac:dyDescent="0.25">
      <c r="A3508" t="s">
        <v>54</v>
      </c>
      <c r="B3508">
        <v>110027</v>
      </c>
      <c r="C3508" t="s">
        <v>55</v>
      </c>
      <c r="D3508" t="s">
        <v>56</v>
      </c>
      <c r="E3508" s="1">
        <v>45983</v>
      </c>
      <c r="F3508" t="s">
        <v>4087</v>
      </c>
      <c r="G3508" t="s">
        <v>63</v>
      </c>
      <c r="H3508" s="4">
        <v>222796000000000</v>
      </c>
      <c r="I3508">
        <v>29811</v>
      </c>
      <c r="J3508" s="3">
        <v>45983.890972222223</v>
      </c>
      <c r="K3508" t="s">
        <v>5760</v>
      </c>
      <c r="L3508" t="s">
        <v>59</v>
      </c>
      <c r="M3508">
        <v>368</v>
      </c>
      <c r="N3508">
        <v>-93.74</v>
      </c>
      <c r="O3508">
        <v>0</v>
      </c>
      <c r="P3508">
        <v>274.26</v>
      </c>
      <c r="Q3508">
        <v>32</v>
      </c>
      <c r="R3508">
        <v>0</v>
      </c>
      <c r="S3508">
        <v>-0.26</v>
      </c>
      <c r="T3508">
        <v>0</v>
      </c>
      <c r="U3508">
        <v>306</v>
      </c>
      <c r="V3508">
        <v>306</v>
      </c>
      <c r="W3508">
        <v>0</v>
      </c>
      <c r="X3508" t="s">
        <v>64</v>
      </c>
      <c r="Y3508">
        <v>61.78</v>
      </c>
      <c r="Z3508">
        <v>8.3699999999999992</v>
      </c>
      <c r="AA3508" t="s">
        <v>65</v>
      </c>
      <c r="AB3508" t="s">
        <v>56</v>
      </c>
      <c r="AC3508">
        <v>6102</v>
      </c>
      <c r="AK3508">
        <v>32</v>
      </c>
      <c r="AL3508">
        <v>0</v>
      </c>
      <c r="AS3508">
        <v>306</v>
      </c>
      <c r="AZ3508">
        <v>274.26</v>
      </c>
      <c r="BB3508">
        <v>32</v>
      </c>
    </row>
    <row r="3509" spans="1:55" x14ac:dyDescent="0.25">
      <c r="A3509" t="s">
        <v>54</v>
      </c>
      <c r="B3509">
        <v>110027</v>
      </c>
      <c r="C3509" t="s">
        <v>55</v>
      </c>
      <c r="D3509" t="s">
        <v>56</v>
      </c>
      <c r="E3509" s="1">
        <v>45983</v>
      </c>
      <c r="F3509" t="s">
        <v>4088</v>
      </c>
      <c r="G3509" t="s">
        <v>58</v>
      </c>
      <c r="H3509">
        <v>7507756309</v>
      </c>
      <c r="I3509">
        <v>18528960</v>
      </c>
      <c r="J3509" s="3">
        <v>45983.893055555556</v>
      </c>
      <c r="K3509" t="s">
        <v>5760</v>
      </c>
      <c r="L3509" t="s">
        <v>59</v>
      </c>
      <c r="M3509">
        <v>388</v>
      </c>
      <c r="N3509">
        <v>-75</v>
      </c>
      <c r="O3509">
        <v>0</v>
      </c>
      <c r="P3509">
        <v>313</v>
      </c>
      <c r="Q3509">
        <v>32</v>
      </c>
      <c r="R3509">
        <v>0</v>
      </c>
      <c r="S3509">
        <v>0</v>
      </c>
      <c r="T3509">
        <v>0</v>
      </c>
      <c r="U3509">
        <v>345</v>
      </c>
      <c r="V3509">
        <v>345</v>
      </c>
      <c r="W3509">
        <v>0</v>
      </c>
      <c r="X3509" t="s">
        <v>60</v>
      </c>
      <c r="Y3509">
        <v>71.25</v>
      </c>
      <c r="Z3509">
        <v>6.72</v>
      </c>
      <c r="AA3509" t="s">
        <v>61</v>
      </c>
      <c r="AB3509" t="s">
        <v>56</v>
      </c>
      <c r="AC3509">
        <v>6309</v>
      </c>
      <c r="AK3509">
        <v>32</v>
      </c>
      <c r="AL3509">
        <v>0</v>
      </c>
      <c r="AT3509">
        <v>345</v>
      </c>
      <c r="AZ3509">
        <v>313</v>
      </c>
      <c r="BC3509">
        <v>32</v>
      </c>
    </row>
    <row r="3510" spans="1:55" x14ac:dyDescent="0.25">
      <c r="A3510" t="s">
        <v>54</v>
      </c>
      <c r="B3510">
        <v>110027</v>
      </c>
      <c r="C3510" t="s">
        <v>55</v>
      </c>
      <c r="D3510" t="s">
        <v>56</v>
      </c>
      <c r="E3510" s="1">
        <v>45983</v>
      </c>
      <c r="F3510" t="s">
        <v>4089</v>
      </c>
      <c r="G3510" t="s">
        <v>58</v>
      </c>
      <c r="H3510">
        <v>7494508701</v>
      </c>
      <c r="I3510">
        <v>18528960</v>
      </c>
      <c r="J3510" s="3">
        <v>45983.893055555556</v>
      </c>
      <c r="K3510" t="s">
        <v>5760</v>
      </c>
      <c r="L3510" t="s">
        <v>59</v>
      </c>
      <c r="M3510">
        <v>238</v>
      </c>
      <c r="N3510">
        <v>-100</v>
      </c>
      <c r="O3510">
        <v>0</v>
      </c>
      <c r="P3510">
        <v>138</v>
      </c>
      <c r="Q3510">
        <v>32</v>
      </c>
      <c r="R3510">
        <v>0</v>
      </c>
      <c r="S3510">
        <v>0</v>
      </c>
      <c r="T3510">
        <v>0</v>
      </c>
      <c r="U3510">
        <v>170</v>
      </c>
      <c r="V3510">
        <v>170</v>
      </c>
      <c r="W3510">
        <v>0</v>
      </c>
      <c r="X3510" t="s">
        <v>60</v>
      </c>
      <c r="Y3510">
        <v>41.78</v>
      </c>
      <c r="Z3510">
        <v>5.88</v>
      </c>
      <c r="AA3510" t="s">
        <v>61</v>
      </c>
      <c r="AB3510" t="s">
        <v>56</v>
      </c>
      <c r="AC3510">
        <v>8701</v>
      </c>
      <c r="AK3510">
        <v>32</v>
      </c>
      <c r="AL3510">
        <v>0</v>
      </c>
      <c r="AT3510">
        <v>170</v>
      </c>
      <c r="AZ3510">
        <v>138</v>
      </c>
      <c r="BC3510">
        <v>32</v>
      </c>
    </row>
    <row r="3511" spans="1:55" x14ac:dyDescent="0.25">
      <c r="A3511" t="s">
        <v>54</v>
      </c>
      <c r="B3511">
        <v>110027</v>
      </c>
      <c r="C3511" t="s">
        <v>55</v>
      </c>
      <c r="D3511" t="s">
        <v>56</v>
      </c>
      <c r="E3511" s="1">
        <v>45983</v>
      </c>
      <c r="F3511" t="s">
        <v>4090</v>
      </c>
      <c r="G3511" t="s">
        <v>63</v>
      </c>
      <c r="H3511" s="4">
        <v>222797000000000</v>
      </c>
      <c r="I3511">
        <v>29811</v>
      </c>
      <c r="J3511" s="3">
        <v>45983.893750000003</v>
      </c>
      <c r="K3511" t="s">
        <v>5760</v>
      </c>
      <c r="L3511" t="s">
        <v>59</v>
      </c>
      <c r="M3511">
        <v>796</v>
      </c>
      <c r="N3511">
        <v>-141.99</v>
      </c>
      <c r="O3511">
        <v>0</v>
      </c>
      <c r="P3511">
        <v>654.01</v>
      </c>
      <c r="Q3511">
        <v>32</v>
      </c>
      <c r="R3511">
        <v>0</v>
      </c>
      <c r="S3511">
        <v>-0.01</v>
      </c>
      <c r="T3511">
        <v>0</v>
      </c>
      <c r="U3511">
        <v>686</v>
      </c>
      <c r="V3511">
        <v>686</v>
      </c>
      <c r="W3511">
        <v>0</v>
      </c>
      <c r="X3511" t="s">
        <v>64</v>
      </c>
      <c r="Y3511">
        <v>176.81</v>
      </c>
      <c r="Z3511">
        <v>13.78</v>
      </c>
      <c r="AA3511" t="s">
        <v>65</v>
      </c>
      <c r="AB3511" t="s">
        <v>56</v>
      </c>
      <c r="AC3511">
        <v>7564</v>
      </c>
      <c r="AK3511">
        <v>32</v>
      </c>
      <c r="AL3511">
        <v>0</v>
      </c>
      <c r="AS3511">
        <v>686</v>
      </c>
      <c r="AZ3511">
        <v>654.01</v>
      </c>
      <c r="BB3511">
        <v>32</v>
      </c>
    </row>
    <row r="3512" spans="1:55" x14ac:dyDescent="0.25">
      <c r="A3512" t="s">
        <v>54</v>
      </c>
      <c r="B3512">
        <v>110027</v>
      </c>
      <c r="C3512" t="s">
        <v>55</v>
      </c>
      <c r="D3512" t="s">
        <v>56</v>
      </c>
      <c r="E3512" s="1">
        <v>45983</v>
      </c>
      <c r="F3512" t="s">
        <v>4091</v>
      </c>
      <c r="G3512" t="s">
        <v>67</v>
      </c>
      <c r="J3512" s="3">
        <v>45983.895138888889</v>
      </c>
      <c r="K3512" t="s">
        <v>5760</v>
      </c>
      <c r="L3512" t="s">
        <v>59</v>
      </c>
      <c r="M3512">
        <v>139</v>
      </c>
      <c r="N3512">
        <v>0</v>
      </c>
      <c r="O3512">
        <v>0</v>
      </c>
      <c r="P3512">
        <v>139</v>
      </c>
      <c r="Q3512">
        <v>0</v>
      </c>
      <c r="R3512">
        <v>6.96</v>
      </c>
      <c r="S3512">
        <v>0.04</v>
      </c>
      <c r="T3512">
        <v>0</v>
      </c>
      <c r="U3512">
        <v>146</v>
      </c>
      <c r="V3512">
        <v>146</v>
      </c>
      <c r="W3512">
        <v>0</v>
      </c>
      <c r="X3512" t="s">
        <v>68</v>
      </c>
      <c r="Y3512">
        <v>22.54</v>
      </c>
      <c r="Z3512">
        <v>2.82</v>
      </c>
      <c r="AA3512" t="s">
        <v>74</v>
      </c>
      <c r="AB3512" t="s">
        <v>75</v>
      </c>
      <c r="AE3512" t="s">
        <v>89</v>
      </c>
      <c r="AF3512" t="s">
        <v>190</v>
      </c>
      <c r="AG3512">
        <v>8929758003</v>
      </c>
      <c r="AK3512">
        <v>0</v>
      </c>
      <c r="AL3512">
        <v>0</v>
      </c>
      <c r="AN3512">
        <v>146</v>
      </c>
      <c r="AV3512">
        <v>139</v>
      </c>
      <c r="AW3512">
        <v>3.48</v>
      </c>
      <c r="AX3512">
        <v>139</v>
      </c>
      <c r="AY3512">
        <v>3.48</v>
      </c>
      <c r="AZ3512">
        <v>139</v>
      </c>
    </row>
    <row r="3513" spans="1:55" x14ac:dyDescent="0.25">
      <c r="A3513" t="s">
        <v>54</v>
      </c>
      <c r="B3513">
        <v>110027</v>
      </c>
      <c r="C3513" t="s">
        <v>55</v>
      </c>
      <c r="D3513" t="s">
        <v>56</v>
      </c>
      <c r="E3513" s="1">
        <v>45983</v>
      </c>
      <c r="F3513" t="s">
        <v>4092</v>
      </c>
      <c r="G3513" t="s">
        <v>63</v>
      </c>
      <c r="H3513" s="4">
        <v>222797000000000</v>
      </c>
      <c r="I3513">
        <v>29811</v>
      </c>
      <c r="J3513" s="3">
        <v>45983.897222222222</v>
      </c>
      <c r="K3513" t="s">
        <v>5760</v>
      </c>
      <c r="L3513" t="s">
        <v>59</v>
      </c>
      <c r="M3513">
        <v>745</v>
      </c>
      <c r="N3513">
        <v>-123.74</v>
      </c>
      <c r="O3513">
        <v>0</v>
      </c>
      <c r="P3513">
        <v>621.26</v>
      </c>
      <c r="Q3513">
        <v>32</v>
      </c>
      <c r="R3513">
        <v>0</v>
      </c>
      <c r="S3513">
        <v>-0.26</v>
      </c>
      <c r="T3513">
        <v>0</v>
      </c>
      <c r="U3513">
        <v>653</v>
      </c>
      <c r="V3513">
        <v>653</v>
      </c>
      <c r="W3513">
        <v>0</v>
      </c>
      <c r="X3513" t="s">
        <v>64</v>
      </c>
      <c r="Y3513">
        <v>128.36000000000001</v>
      </c>
      <c r="Z3513">
        <v>14.03</v>
      </c>
      <c r="AA3513" t="s">
        <v>65</v>
      </c>
      <c r="AB3513" t="s">
        <v>56</v>
      </c>
      <c r="AC3513">
        <v>3163</v>
      </c>
      <c r="AK3513">
        <v>32</v>
      </c>
      <c r="AL3513">
        <v>0</v>
      </c>
      <c r="AS3513">
        <v>653</v>
      </c>
      <c r="AZ3513">
        <v>621.26</v>
      </c>
      <c r="BB3513">
        <v>32</v>
      </c>
    </row>
    <row r="3514" spans="1:55" x14ac:dyDescent="0.25">
      <c r="A3514" t="s">
        <v>54</v>
      </c>
      <c r="B3514">
        <v>110027</v>
      </c>
      <c r="C3514" t="s">
        <v>55</v>
      </c>
      <c r="D3514" t="s">
        <v>56</v>
      </c>
      <c r="E3514" s="1">
        <v>45983</v>
      </c>
      <c r="F3514" t="s">
        <v>4093</v>
      </c>
      <c r="G3514" t="s">
        <v>58</v>
      </c>
      <c r="H3514">
        <v>7509427043</v>
      </c>
      <c r="I3514">
        <v>18528960</v>
      </c>
      <c r="J3514" s="3">
        <v>45983.898611111108</v>
      </c>
      <c r="K3514" t="s">
        <v>5760</v>
      </c>
      <c r="L3514" t="s">
        <v>59</v>
      </c>
      <c r="M3514">
        <v>777</v>
      </c>
      <c r="N3514">
        <v>-274.5</v>
      </c>
      <c r="O3514">
        <v>0</v>
      </c>
      <c r="P3514">
        <v>502.5</v>
      </c>
      <c r="Q3514">
        <v>32</v>
      </c>
      <c r="R3514">
        <v>0</v>
      </c>
      <c r="S3514">
        <v>0</v>
      </c>
      <c r="T3514">
        <v>0</v>
      </c>
      <c r="U3514">
        <v>534.5</v>
      </c>
      <c r="V3514">
        <v>534.5</v>
      </c>
      <c r="W3514">
        <v>0</v>
      </c>
      <c r="X3514" t="s">
        <v>60</v>
      </c>
      <c r="Y3514">
        <v>135.55000000000001</v>
      </c>
      <c r="Z3514">
        <v>6.72</v>
      </c>
      <c r="AA3514" t="s">
        <v>61</v>
      </c>
      <c r="AB3514" t="s">
        <v>56</v>
      </c>
      <c r="AC3514">
        <v>7043</v>
      </c>
      <c r="AK3514">
        <v>32</v>
      </c>
      <c r="AL3514">
        <v>0</v>
      </c>
      <c r="AT3514">
        <v>534.5</v>
      </c>
      <c r="AZ3514">
        <v>502.5</v>
      </c>
      <c r="BC3514">
        <v>32</v>
      </c>
    </row>
    <row r="3515" spans="1:55" x14ac:dyDescent="0.25">
      <c r="A3515" t="s">
        <v>54</v>
      </c>
      <c r="B3515">
        <v>110027</v>
      </c>
      <c r="C3515" t="s">
        <v>55</v>
      </c>
      <c r="D3515" t="s">
        <v>56</v>
      </c>
      <c r="E3515" s="1">
        <v>45983</v>
      </c>
      <c r="F3515" t="s">
        <v>4094</v>
      </c>
      <c r="G3515" t="s">
        <v>67</v>
      </c>
      <c r="J3515" s="3">
        <v>45983.901388888888</v>
      </c>
      <c r="K3515" t="s">
        <v>5760</v>
      </c>
      <c r="L3515" t="s">
        <v>59</v>
      </c>
      <c r="M3515">
        <v>257</v>
      </c>
      <c r="N3515">
        <v>0</v>
      </c>
      <c r="O3515">
        <v>0</v>
      </c>
      <c r="P3515">
        <v>257</v>
      </c>
      <c r="Q3515">
        <v>0</v>
      </c>
      <c r="R3515">
        <v>12.86</v>
      </c>
      <c r="S3515">
        <v>0.14000000000000001</v>
      </c>
      <c r="T3515">
        <v>0</v>
      </c>
      <c r="U3515">
        <v>270</v>
      </c>
      <c r="V3515">
        <v>270</v>
      </c>
      <c r="W3515">
        <v>0</v>
      </c>
      <c r="X3515" t="s">
        <v>68</v>
      </c>
      <c r="Y3515">
        <v>73.45</v>
      </c>
      <c r="Z3515">
        <v>7.3</v>
      </c>
      <c r="AA3515" t="s">
        <v>69</v>
      </c>
      <c r="AE3515" t="s">
        <v>89</v>
      </c>
      <c r="AF3515" t="s">
        <v>190</v>
      </c>
      <c r="AG3515">
        <v>8929758003</v>
      </c>
      <c r="AK3515">
        <v>0</v>
      </c>
      <c r="AL3515">
        <v>0</v>
      </c>
      <c r="AN3515">
        <v>270</v>
      </c>
      <c r="AV3515">
        <v>257</v>
      </c>
      <c r="AW3515">
        <v>6.43</v>
      </c>
      <c r="AX3515">
        <v>257</v>
      </c>
      <c r="AY3515">
        <v>6.43</v>
      </c>
      <c r="AZ3515">
        <v>257</v>
      </c>
    </row>
    <row r="3516" spans="1:55" x14ac:dyDescent="0.25">
      <c r="A3516" t="s">
        <v>54</v>
      </c>
      <c r="B3516">
        <v>110027</v>
      </c>
      <c r="C3516" t="s">
        <v>55</v>
      </c>
      <c r="D3516" t="s">
        <v>56</v>
      </c>
      <c r="E3516" s="1">
        <v>45983</v>
      </c>
      <c r="F3516" t="s">
        <v>4095</v>
      </c>
      <c r="G3516" t="s">
        <v>58</v>
      </c>
      <c r="H3516">
        <v>7508816468</v>
      </c>
      <c r="I3516">
        <v>18528960</v>
      </c>
      <c r="J3516" s="3">
        <v>45983.902083333334</v>
      </c>
      <c r="K3516" t="s">
        <v>5760</v>
      </c>
      <c r="L3516" t="s">
        <v>59</v>
      </c>
      <c r="M3516">
        <v>229</v>
      </c>
      <c r="N3516">
        <v>-100</v>
      </c>
      <c r="O3516">
        <v>0</v>
      </c>
      <c r="P3516">
        <v>129</v>
      </c>
      <c r="Q3516">
        <v>32</v>
      </c>
      <c r="R3516">
        <v>0</v>
      </c>
      <c r="S3516">
        <v>0</v>
      </c>
      <c r="T3516">
        <v>0</v>
      </c>
      <c r="U3516">
        <v>161</v>
      </c>
      <c r="V3516">
        <v>161</v>
      </c>
      <c r="W3516">
        <v>0</v>
      </c>
      <c r="X3516" t="s">
        <v>60</v>
      </c>
      <c r="Y3516">
        <v>51.66</v>
      </c>
      <c r="Z3516">
        <v>4.76</v>
      </c>
      <c r="AA3516" t="s">
        <v>61</v>
      </c>
      <c r="AB3516" t="s">
        <v>56</v>
      </c>
      <c r="AC3516">
        <v>6468</v>
      </c>
      <c r="AK3516">
        <v>32</v>
      </c>
      <c r="AL3516">
        <v>0</v>
      </c>
      <c r="AT3516">
        <v>161</v>
      </c>
      <c r="AZ3516">
        <v>129</v>
      </c>
      <c r="BC3516">
        <v>32</v>
      </c>
    </row>
    <row r="3517" spans="1:55" x14ac:dyDescent="0.25">
      <c r="A3517" t="s">
        <v>54</v>
      </c>
      <c r="B3517">
        <v>110027</v>
      </c>
      <c r="C3517" t="s">
        <v>55</v>
      </c>
      <c r="D3517" t="s">
        <v>56</v>
      </c>
      <c r="E3517" s="1">
        <v>45983</v>
      </c>
      <c r="F3517" t="s">
        <v>4096</v>
      </c>
      <c r="G3517" t="s">
        <v>63</v>
      </c>
      <c r="H3517" s="4">
        <v>222797000000000</v>
      </c>
      <c r="I3517">
        <v>29811</v>
      </c>
      <c r="J3517" s="3">
        <v>45983.90347222222</v>
      </c>
      <c r="K3517" t="s">
        <v>5760</v>
      </c>
      <c r="L3517" t="s">
        <v>59</v>
      </c>
      <c r="M3517">
        <v>1076</v>
      </c>
      <c r="N3517">
        <v>-445</v>
      </c>
      <c r="O3517">
        <v>0</v>
      </c>
      <c r="P3517">
        <v>631</v>
      </c>
      <c r="Q3517">
        <v>32</v>
      </c>
      <c r="R3517">
        <v>0</v>
      </c>
      <c r="S3517">
        <v>0</v>
      </c>
      <c r="T3517">
        <v>0</v>
      </c>
      <c r="U3517">
        <v>663</v>
      </c>
      <c r="V3517">
        <v>663</v>
      </c>
      <c r="W3517">
        <v>0</v>
      </c>
      <c r="X3517" t="s">
        <v>64</v>
      </c>
      <c r="Y3517">
        <v>167.89</v>
      </c>
      <c r="Z3517">
        <v>23.07</v>
      </c>
      <c r="AA3517" t="s">
        <v>65</v>
      </c>
      <c r="AB3517" t="s">
        <v>56</v>
      </c>
      <c r="AC3517">
        <v>7817</v>
      </c>
      <c r="AK3517">
        <v>32</v>
      </c>
      <c r="AL3517">
        <v>0</v>
      </c>
      <c r="AS3517">
        <v>663</v>
      </c>
      <c r="AZ3517">
        <v>631</v>
      </c>
      <c r="BB3517">
        <v>32</v>
      </c>
    </row>
    <row r="3518" spans="1:55" x14ac:dyDescent="0.25">
      <c r="A3518" t="s">
        <v>54</v>
      </c>
      <c r="B3518">
        <v>110027</v>
      </c>
      <c r="C3518" t="s">
        <v>55</v>
      </c>
      <c r="D3518" t="s">
        <v>56</v>
      </c>
      <c r="E3518" s="1">
        <v>45983</v>
      </c>
      <c r="F3518" t="s">
        <v>4097</v>
      </c>
      <c r="G3518" t="s">
        <v>67</v>
      </c>
      <c r="J3518" s="3">
        <v>45983.904861111114</v>
      </c>
      <c r="K3518" t="s">
        <v>5760</v>
      </c>
      <c r="L3518" t="s">
        <v>59</v>
      </c>
      <c r="M3518">
        <v>597</v>
      </c>
      <c r="N3518">
        <v>0</v>
      </c>
      <c r="O3518">
        <v>0</v>
      </c>
      <c r="P3518">
        <v>597</v>
      </c>
      <c r="Q3518">
        <v>0</v>
      </c>
      <c r="R3518">
        <v>29.86</v>
      </c>
      <c r="S3518">
        <v>0.14000000000000001</v>
      </c>
      <c r="T3518">
        <v>0</v>
      </c>
      <c r="U3518">
        <v>627</v>
      </c>
      <c r="V3518">
        <v>627</v>
      </c>
      <c r="W3518">
        <v>0</v>
      </c>
      <c r="X3518" t="s">
        <v>73</v>
      </c>
      <c r="Y3518">
        <v>149.4</v>
      </c>
      <c r="Z3518">
        <v>7.68</v>
      </c>
      <c r="AA3518" t="s">
        <v>74</v>
      </c>
      <c r="AB3518" t="s">
        <v>75</v>
      </c>
      <c r="AE3518" t="s">
        <v>89</v>
      </c>
      <c r="AF3518" t="s">
        <v>190</v>
      </c>
      <c r="AG3518">
        <v>8929758003</v>
      </c>
      <c r="AK3518">
        <v>0</v>
      </c>
      <c r="AL3518">
        <v>0</v>
      </c>
      <c r="AM3518">
        <v>627</v>
      </c>
      <c r="AV3518">
        <v>597</v>
      </c>
      <c r="AW3518">
        <v>14.93</v>
      </c>
      <c r="AX3518">
        <v>597</v>
      </c>
      <c r="AY3518">
        <v>14.93</v>
      </c>
      <c r="AZ3518">
        <v>597</v>
      </c>
    </row>
    <row r="3519" spans="1:55" x14ac:dyDescent="0.25">
      <c r="A3519" t="s">
        <v>54</v>
      </c>
      <c r="B3519">
        <v>110027</v>
      </c>
      <c r="C3519" t="s">
        <v>55</v>
      </c>
      <c r="D3519" t="s">
        <v>56</v>
      </c>
      <c r="E3519" s="1">
        <v>45983</v>
      </c>
      <c r="F3519" t="s">
        <v>4098</v>
      </c>
      <c r="G3519" t="s">
        <v>58</v>
      </c>
      <c r="H3519">
        <v>7497141724</v>
      </c>
      <c r="I3519">
        <v>18528960</v>
      </c>
      <c r="J3519" s="3">
        <v>45983.904861111114</v>
      </c>
      <c r="K3519" t="s">
        <v>5760</v>
      </c>
      <c r="L3519" t="s">
        <v>59</v>
      </c>
      <c r="M3519">
        <v>608</v>
      </c>
      <c r="N3519">
        <v>-274.5</v>
      </c>
      <c r="O3519">
        <v>0</v>
      </c>
      <c r="P3519">
        <v>333.5</v>
      </c>
      <c r="Q3519">
        <v>32</v>
      </c>
      <c r="R3519">
        <v>0</v>
      </c>
      <c r="S3519">
        <v>0</v>
      </c>
      <c r="T3519">
        <v>0</v>
      </c>
      <c r="U3519">
        <v>365.5</v>
      </c>
      <c r="V3519">
        <v>365.5</v>
      </c>
      <c r="W3519">
        <v>0</v>
      </c>
      <c r="X3519" t="s">
        <v>60</v>
      </c>
      <c r="Y3519">
        <v>102.13</v>
      </c>
      <c r="Z3519">
        <v>9.52</v>
      </c>
      <c r="AA3519" t="s">
        <v>61</v>
      </c>
      <c r="AB3519" t="s">
        <v>56</v>
      </c>
      <c r="AC3519">
        <v>1724</v>
      </c>
      <c r="AK3519">
        <v>32</v>
      </c>
      <c r="AL3519">
        <v>0</v>
      </c>
      <c r="AT3519">
        <v>365.5</v>
      </c>
      <c r="AZ3519">
        <v>333.5</v>
      </c>
      <c r="BC3519">
        <v>32</v>
      </c>
    </row>
    <row r="3520" spans="1:55" x14ac:dyDescent="0.25">
      <c r="A3520" t="s">
        <v>54</v>
      </c>
      <c r="B3520">
        <v>110027</v>
      </c>
      <c r="C3520" t="s">
        <v>55</v>
      </c>
      <c r="D3520" t="s">
        <v>56</v>
      </c>
      <c r="E3520" s="1">
        <v>45983</v>
      </c>
      <c r="F3520" t="s">
        <v>4099</v>
      </c>
      <c r="G3520" t="s">
        <v>63</v>
      </c>
      <c r="H3520" s="4">
        <v>222798000000000</v>
      </c>
      <c r="I3520">
        <v>29811</v>
      </c>
      <c r="J3520" s="3">
        <v>45983.905555555553</v>
      </c>
      <c r="K3520" t="s">
        <v>5760</v>
      </c>
      <c r="L3520" t="s">
        <v>59</v>
      </c>
      <c r="M3520">
        <v>766</v>
      </c>
      <c r="N3520">
        <v>-141.99</v>
      </c>
      <c r="O3520">
        <v>0</v>
      </c>
      <c r="P3520">
        <v>624.01</v>
      </c>
      <c r="Q3520">
        <v>32</v>
      </c>
      <c r="R3520">
        <v>0</v>
      </c>
      <c r="S3520">
        <v>-0.01</v>
      </c>
      <c r="T3520">
        <v>0</v>
      </c>
      <c r="U3520">
        <v>656</v>
      </c>
      <c r="V3520">
        <v>656</v>
      </c>
      <c r="W3520">
        <v>0</v>
      </c>
      <c r="X3520" t="s">
        <v>64</v>
      </c>
      <c r="Y3520">
        <v>161.53</v>
      </c>
      <c r="Z3520">
        <v>14.35</v>
      </c>
      <c r="AA3520" t="s">
        <v>65</v>
      </c>
      <c r="AB3520" t="s">
        <v>56</v>
      </c>
      <c r="AC3520">
        <v>1677</v>
      </c>
      <c r="AK3520">
        <v>32</v>
      </c>
      <c r="AL3520">
        <v>0</v>
      </c>
      <c r="AS3520">
        <v>656</v>
      </c>
      <c r="AZ3520">
        <v>624.01</v>
      </c>
      <c r="BB3520">
        <v>32</v>
      </c>
    </row>
    <row r="3521" spans="1:55" x14ac:dyDescent="0.25">
      <c r="A3521" t="s">
        <v>54</v>
      </c>
      <c r="B3521">
        <v>110027</v>
      </c>
      <c r="C3521" t="s">
        <v>55</v>
      </c>
      <c r="D3521" t="s">
        <v>56</v>
      </c>
      <c r="E3521" s="1">
        <v>45983</v>
      </c>
      <c r="F3521" t="s">
        <v>4100</v>
      </c>
      <c r="G3521" t="s">
        <v>67</v>
      </c>
      <c r="J3521" s="3">
        <v>45983.906944444447</v>
      </c>
      <c r="K3521" t="s">
        <v>5760</v>
      </c>
      <c r="L3521" t="s">
        <v>59</v>
      </c>
      <c r="M3521">
        <v>207.09</v>
      </c>
      <c r="N3521">
        <v>0</v>
      </c>
      <c r="O3521">
        <v>0</v>
      </c>
      <c r="P3521">
        <v>207.09</v>
      </c>
      <c r="Q3521">
        <v>0</v>
      </c>
      <c r="R3521">
        <v>10.36</v>
      </c>
      <c r="S3521">
        <v>-0.45</v>
      </c>
      <c r="T3521">
        <v>0</v>
      </c>
      <c r="U3521">
        <v>217</v>
      </c>
      <c r="V3521">
        <v>217</v>
      </c>
      <c r="W3521">
        <v>0</v>
      </c>
      <c r="X3521" t="s">
        <v>68</v>
      </c>
      <c r="Y3521">
        <v>50.1</v>
      </c>
      <c r="Z3521">
        <v>1.96</v>
      </c>
      <c r="AA3521" t="s">
        <v>74</v>
      </c>
      <c r="AB3521" t="s">
        <v>75</v>
      </c>
      <c r="AE3521" t="s">
        <v>89</v>
      </c>
      <c r="AF3521" t="s">
        <v>190</v>
      </c>
      <c r="AG3521">
        <v>8929758003</v>
      </c>
      <c r="AK3521">
        <v>0</v>
      </c>
      <c r="AL3521">
        <v>0</v>
      </c>
      <c r="AN3521">
        <v>217</v>
      </c>
      <c r="AV3521">
        <v>207.09</v>
      </c>
      <c r="AW3521">
        <v>5.18</v>
      </c>
      <c r="AX3521">
        <v>207.09</v>
      </c>
      <c r="AY3521">
        <v>5.18</v>
      </c>
      <c r="AZ3521">
        <v>207.09</v>
      </c>
    </row>
    <row r="3522" spans="1:55" x14ac:dyDescent="0.25">
      <c r="A3522" t="s">
        <v>54</v>
      </c>
      <c r="B3522">
        <v>110027</v>
      </c>
      <c r="C3522" t="s">
        <v>55</v>
      </c>
      <c r="D3522" t="s">
        <v>56</v>
      </c>
      <c r="E3522" s="1">
        <v>45983</v>
      </c>
      <c r="F3522" t="s">
        <v>4101</v>
      </c>
      <c r="G3522" t="s">
        <v>58</v>
      </c>
      <c r="H3522">
        <v>7509717058</v>
      </c>
      <c r="I3522">
        <v>18528960</v>
      </c>
      <c r="J3522" s="3">
        <v>45983.90902777778</v>
      </c>
      <c r="K3522" t="s">
        <v>5760</v>
      </c>
      <c r="L3522" t="s">
        <v>59</v>
      </c>
      <c r="M3522">
        <v>889.3</v>
      </c>
      <c r="N3522">
        <v>-125.01</v>
      </c>
      <c r="O3522">
        <v>0</v>
      </c>
      <c r="P3522">
        <v>764.29</v>
      </c>
      <c r="Q3522">
        <v>32</v>
      </c>
      <c r="R3522">
        <v>0</v>
      </c>
      <c r="S3522">
        <v>0</v>
      </c>
      <c r="T3522">
        <v>0</v>
      </c>
      <c r="U3522">
        <v>796.29</v>
      </c>
      <c r="V3522">
        <v>796.29</v>
      </c>
      <c r="W3522">
        <v>0</v>
      </c>
      <c r="X3522" t="s">
        <v>60</v>
      </c>
      <c r="Y3522">
        <v>186.18</v>
      </c>
      <c r="Z3522">
        <v>17.16</v>
      </c>
      <c r="AA3522" t="s">
        <v>61</v>
      </c>
      <c r="AB3522" t="s">
        <v>56</v>
      </c>
      <c r="AC3522">
        <v>7058</v>
      </c>
      <c r="AK3522">
        <v>32</v>
      </c>
      <c r="AL3522">
        <v>0</v>
      </c>
      <c r="AT3522">
        <v>796.29</v>
      </c>
      <c r="AZ3522">
        <v>764.28</v>
      </c>
      <c r="BC3522">
        <v>32</v>
      </c>
    </row>
    <row r="3523" spans="1:55" x14ac:dyDescent="0.25">
      <c r="A3523" t="s">
        <v>54</v>
      </c>
      <c r="B3523">
        <v>110027</v>
      </c>
      <c r="C3523" t="s">
        <v>55</v>
      </c>
      <c r="D3523" t="s">
        <v>56</v>
      </c>
      <c r="E3523" s="1">
        <v>45983</v>
      </c>
      <c r="F3523" t="s">
        <v>4102</v>
      </c>
      <c r="G3523" t="s">
        <v>63</v>
      </c>
      <c r="H3523" s="4">
        <v>222798000000000</v>
      </c>
      <c r="I3523">
        <v>29811</v>
      </c>
      <c r="J3523" s="3">
        <v>45983.90902777778</v>
      </c>
      <c r="K3523" t="s">
        <v>5760</v>
      </c>
      <c r="L3523" t="s">
        <v>59</v>
      </c>
      <c r="M3523">
        <v>252.28</v>
      </c>
      <c r="N3523">
        <v>-40</v>
      </c>
      <c r="O3523">
        <v>0</v>
      </c>
      <c r="P3523">
        <v>212.28</v>
      </c>
      <c r="Q3523">
        <v>32</v>
      </c>
      <c r="R3523">
        <v>0</v>
      </c>
      <c r="S3523">
        <v>-0.28000000000000003</v>
      </c>
      <c r="T3523">
        <v>0</v>
      </c>
      <c r="U3523">
        <v>244</v>
      </c>
      <c r="V3523">
        <v>244</v>
      </c>
      <c r="W3523">
        <v>0</v>
      </c>
      <c r="X3523" t="s">
        <v>64</v>
      </c>
      <c r="Y3523">
        <v>54.99</v>
      </c>
      <c r="Z3523">
        <v>4.5999999999999996</v>
      </c>
      <c r="AA3523" t="s">
        <v>65</v>
      </c>
      <c r="AB3523" t="s">
        <v>56</v>
      </c>
      <c r="AC3523">
        <v>8957</v>
      </c>
      <c r="AK3523">
        <v>32</v>
      </c>
      <c r="AL3523">
        <v>0</v>
      </c>
      <c r="AS3523">
        <v>244</v>
      </c>
      <c r="AZ3523">
        <v>212.28</v>
      </c>
      <c r="BB3523">
        <v>32</v>
      </c>
    </row>
    <row r="3524" spans="1:55" x14ac:dyDescent="0.25">
      <c r="A3524" t="s">
        <v>54</v>
      </c>
      <c r="B3524">
        <v>110027</v>
      </c>
      <c r="C3524" t="s">
        <v>55</v>
      </c>
      <c r="D3524" t="s">
        <v>56</v>
      </c>
      <c r="E3524" s="1">
        <v>45983</v>
      </c>
      <c r="F3524" t="s">
        <v>4103</v>
      </c>
      <c r="G3524" t="s">
        <v>63</v>
      </c>
      <c r="H3524" s="4">
        <v>222799000000000</v>
      </c>
      <c r="I3524">
        <v>29811</v>
      </c>
      <c r="J3524" s="3">
        <v>45983.92083333333</v>
      </c>
      <c r="K3524" t="s">
        <v>5760</v>
      </c>
      <c r="L3524" t="s">
        <v>59</v>
      </c>
      <c r="M3524">
        <v>208</v>
      </c>
      <c r="N3524">
        <v>-90</v>
      </c>
      <c r="O3524">
        <v>0</v>
      </c>
      <c r="P3524">
        <v>118</v>
      </c>
      <c r="Q3524">
        <v>32</v>
      </c>
      <c r="R3524">
        <v>0</v>
      </c>
      <c r="S3524">
        <v>0</v>
      </c>
      <c r="T3524">
        <v>0</v>
      </c>
      <c r="U3524">
        <v>150</v>
      </c>
      <c r="V3524">
        <v>150</v>
      </c>
      <c r="W3524">
        <v>0</v>
      </c>
      <c r="X3524" t="s">
        <v>64</v>
      </c>
      <c r="Y3524">
        <v>25.34</v>
      </c>
      <c r="Z3524">
        <v>5.66</v>
      </c>
      <c r="AA3524" t="s">
        <v>65</v>
      </c>
      <c r="AB3524" t="s">
        <v>56</v>
      </c>
      <c r="AC3524">
        <v>5129</v>
      </c>
      <c r="AK3524">
        <v>32</v>
      </c>
      <c r="AL3524">
        <v>0</v>
      </c>
      <c r="AS3524">
        <v>150</v>
      </c>
      <c r="AZ3524">
        <v>118</v>
      </c>
      <c r="BB3524">
        <v>32</v>
      </c>
    </row>
    <row r="3525" spans="1:55" x14ac:dyDescent="0.25">
      <c r="A3525" t="s">
        <v>54</v>
      </c>
      <c r="B3525">
        <v>110027</v>
      </c>
      <c r="C3525" t="s">
        <v>55</v>
      </c>
      <c r="D3525" t="s">
        <v>56</v>
      </c>
      <c r="E3525" s="1">
        <v>45983</v>
      </c>
      <c r="F3525" t="s">
        <v>4104</v>
      </c>
      <c r="G3525" t="s">
        <v>58</v>
      </c>
      <c r="H3525">
        <v>7503488613</v>
      </c>
      <c r="I3525">
        <v>18528960</v>
      </c>
      <c r="J3525" s="3">
        <v>45983.921527777777</v>
      </c>
      <c r="K3525" t="s">
        <v>5760</v>
      </c>
      <c r="L3525" t="s">
        <v>59</v>
      </c>
      <c r="M3525">
        <v>1047</v>
      </c>
      <c r="N3525">
        <v>-523.5</v>
      </c>
      <c r="O3525">
        <v>0</v>
      </c>
      <c r="P3525">
        <v>523.5</v>
      </c>
      <c r="Q3525">
        <v>32</v>
      </c>
      <c r="R3525">
        <v>0</v>
      </c>
      <c r="S3525">
        <v>0</v>
      </c>
      <c r="T3525">
        <v>0</v>
      </c>
      <c r="U3525">
        <v>555.5</v>
      </c>
      <c r="V3525">
        <v>555.5</v>
      </c>
      <c r="W3525">
        <v>0</v>
      </c>
      <c r="X3525" t="s">
        <v>60</v>
      </c>
      <c r="Y3525">
        <v>161.74</v>
      </c>
      <c r="Z3525">
        <v>9.52</v>
      </c>
      <c r="AA3525" t="s">
        <v>61</v>
      </c>
      <c r="AB3525" t="s">
        <v>56</v>
      </c>
      <c r="AC3525">
        <v>8613</v>
      </c>
      <c r="AK3525">
        <v>32</v>
      </c>
      <c r="AL3525">
        <v>0</v>
      </c>
      <c r="AT3525">
        <v>555.5</v>
      </c>
      <c r="AZ3525">
        <v>523.5</v>
      </c>
      <c r="BC3525">
        <v>32</v>
      </c>
    </row>
    <row r="3526" spans="1:55" x14ac:dyDescent="0.25">
      <c r="A3526" t="s">
        <v>54</v>
      </c>
      <c r="B3526">
        <v>110027</v>
      </c>
      <c r="C3526" t="s">
        <v>55</v>
      </c>
      <c r="D3526" t="s">
        <v>56</v>
      </c>
      <c r="E3526" s="1">
        <v>45983</v>
      </c>
      <c r="F3526" t="s">
        <v>4105</v>
      </c>
      <c r="G3526" t="s">
        <v>63</v>
      </c>
      <c r="H3526" s="4">
        <v>222800000000000</v>
      </c>
      <c r="I3526">
        <v>29811</v>
      </c>
      <c r="J3526" s="3">
        <v>45983.934027777781</v>
      </c>
      <c r="K3526" t="s">
        <v>5760</v>
      </c>
      <c r="L3526" t="s">
        <v>59</v>
      </c>
      <c r="M3526">
        <v>229</v>
      </c>
      <c r="N3526">
        <v>-90</v>
      </c>
      <c r="O3526">
        <v>0</v>
      </c>
      <c r="P3526">
        <v>139</v>
      </c>
      <c r="Q3526">
        <v>32</v>
      </c>
      <c r="R3526">
        <v>0</v>
      </c>
      <c r="S3526">
        <v>0</v>
      </c>
      <c r="T3526">
        <v>0</v>
      </c>
      <c r="U3526">
        <v>171</v>
      </c>
      <c r="V3526">
        <v>171</v>
      </c>
      <c r="W3526">
        <v>0</v>
      </c>
      <c r="X3526" t="s">
        <v>64</v>
      </c>
      <c r="Y3526">
        <v>51.66</v>
      </c>
      <c r="Z3526">
        <v>4.76</v>
      </c>
      <c r="AA3526" t="s">
        <v>65</v>
      </c>
      <c r="AB3526" t="s">
        <v>56</v>
      </c>
      <c r="AC3526">
        <v>4670</v>
      </c>
      <c r="AK3526">
        <v>32</v>
      </c>
      <c r="AL3526">
        <v>0</v>
      </c>
      <c r="AS3526">
        <v>171</v>
      </c>
      <c r="AZ3526">
        <v>139</v>
      </c>
      <c r="BB3526">
        <v>32</v>
      </c>
    </row>
    <row r="3527" spans="1:55" x14ac:dyDescent="0.25">
      <c r="A3527" t="s">
        <v>54</v>
      </c>
      <c r="B3527">
        <v>110027</v>
      </c>
      <c r="C3527" t="s">
        <v>55</v>
      </c>
      <c r="D3527" t="s">
        <v>56</v>
      </c>
      <c r="E3527" s="1">
        <v>45983</v>
      </c>
      <c r="F3527" t="s">
        <v>4106</v>
      </c>
      <c r="G3527" t="s">
        <v>58</v>
      </c>
      <c r="H3527">
        <v>7489420127</v>
      </c>
      <c r="I3527">
        <v>18528960</v>
      </c>
      <c r="J3527" s="3">
        <v>45983.936805555553</v>
      </c>
      <c r="K3527" t="s">
        <v>5760</v>
      </c>
      <c r="L3527" t="s">
        <v>59</v>
      </c>
      <c r="M3527">
        <v>398</v>
      </c>
      <c r="N3527">
        <v>-75</v>
      </c>
      <c r="O3527">
        <v>0</v>
      </c>
      <c r="P3527">
        <v>323</v>
      </c>
      <c r="Q3527">
        <v>32</v>
      </c>
      <c r="R3527">
        <v>0</v>
      </c>
      <c r="S3527">
        <v>0</v>
      </c>
      <c r="T3527">
        <v>0</v>
      </c>
      <c r="U3527">
        <v>355</v>
      </c>
      <c r="V3527">
        <v>355</v>
      </c>
      <c r="W3527">
        <v>0</v>
      </c>
      <c r="X3527" t="s">
        <v>60</v>
      </c>
      <c r="Y3527">
        <v>104.77</v>
      </c>
      <c r="Z3527">
        <v>9.82</v>
      </c>
      <c r="AA3527" t="s">
        <v>61</v>
      </c>
      <c r="AB3527" t="s">
        <v>56</v>
      </c>
      <c r="AC3527">
        <v>127</v>
      </c>
      <c r="AK3527">
        <v>32</v>
      </c>
      <c r="AL3527">
        <v>0</v>
      </c>
      <c r="AT3527">
        <v>355</v>
      </c>
      <c r="AZ3527">
        <v>323</v>
      </c>
      <c r="BC3527">
        <v>32</v>
      </c>
    </row>
    <row r="3528" spans="1:55" x14ac:dyDescent="0.25">
      <c r="A3528" t="s">
        <v>54</v>
      </c>
      <c r="B3528">
        <v>110027</v>
      </c>
      <c r="C3528" t="s">
        <v>55</v>
      </c>
      <c r="D3528" t="s">
        <v>56</v>
      </c>
      <c r="E3528" s="1">
        <v>45983</v>
      </c>
      <c r="F3528" t="s">
        <v>4107</v>
      </c>
      <c r="G3528" t="s">
        <v>67</v>
      </c>
      <c r="J3528" s="3">
        <v>45983.939583333333</v>
      </c>
      <c r="K3528" t="s">
        <v>5760</v>
      </c>
      <c r="L3528" t="s">
        <v>59</v>
      </c>
      <c r="M3528">
        <v>229</v>
      </c>
      <c r="N3528">
        <v>0</v>
      </c>
      <c r="O3528">
        <v>0</v>
      </c>
      <c r="P3528">
        <v>229</v>
      </c>
      <c r="Q3528">
        <v>0</v>
      </c>
      <c r="R3528">
        <v>11.46</v>
      </c>
      <c r="S3528">
        <v>-0.46</v>
      </c>
      <c r="T3528">
        <v>0</v>
      </c>
      <c r="U3528">
        <v>240</v>
      </c>
      <c r="V3528">
        <v>240</v>
      </c>
      <c r="W3528">
        <v>0</v>
      </c>
      <c r="X3528" t="s">
        <v>68</v>
      </c>
      <c r="Y3528">
        <v>56.42</v>
      </c>
      <c r="Z3528">
        <v>2.5</v>
      </c>
      <c r="AA3528" t="s">
        <v>74</v>
      </c>
      <c r="AB3528" t="s">
        <v>75</v>
      </c>
      <c r="AE3528" t="s">
        <v>89</v>
      </c>
      <c r="AF3528" t="s">
        <v>190</v>
      </c>
      <c r="AG3528">
        <v>8929758003</v>
      </c>
      <c r="AK3528">
        <v>0</v>
      </c>
      <c r="AL3528">
        <v>0</v>
      </c>
      <c r="AN3528">
        <v>240</v>
      </c>
      <c r="AV3528">
        <v>229</v>
      </c>
      <c r="AW3528">
        <v>5.73</v>
      </c>
      <c r="AX3528">
        <v>229</v>
      </c>
      <c r="AY3528">
        <v>5.73</v>
      </c>
      <c r="AZ3528">
        <v>229</v>
      </c>
    </row>
    <row r="3529" spans="1:55" x14ac:dyDescent="0.25">
      <c r="A3529" t="s">
        <v>54</v>
      </c>
      <c r="B3529">
        <v>110027</v>
      </c>
      <c r="C3529" t="s">
        <v>55</v>
      </c>
      <c r="D3529" t="s">
        <v>56</v>
      </c>
      <c r="E3529" s="1">
        <v>45983</v>
      </c>
      <c r="F3529" t="s">
        <v>4108</v>
      </c>
      <c r="G3529" t="s">
        <v>67</v>
      </c>
      <c r="J3529" s="3">
        <v>45983.94027777778</v>
      </c>
      <c r="K3529" t="s">
        <v>5760</v>
      </c>
      <c r="L3529" t="s">
        <v>59</v>
      </c>
      <c r="M3529">
        <v>177.1</v>
      </c>
      <c r="N3529">
        <v>0</v>
      </c>
      <c r="O3529">
        <v>0</v>
      </c>
      <c r="P3529">
        <v>177.1</v>
      </c>
      <c r="Q3529">
        <v>0</v>
      </c>
      <c r="R3529">
        <v>8.86</v>
      </c>
      <c r="S3529">
        <v>0.04</v>
      </c>
      <c r="T3529">
        <v>0</v>
      </c>
      <c r="U3529">
        <v>186</v>
      </c>
      <c r="V3529">
        <v>186</v>
      </c>
      <c r="W3529">
        <v>0</v>
      </c>
      <c r="X3529" t="s">
        <v>68</v>
      </c>
      <c r="Y3529">
        <v>36.54</v>
      </c>
      <c r="Z3529">
        <v>2.82</v>
      </c>
      <c r="AA3529" t="s">
        <v>74</v>
      </c>
      <c r="AB3529" t="s">
        <v>75</v>
      </c>
      <c r="AE3529" t="s">
        <v>89</v>
      </c>
      <c r="AF3529" t="s">
        <v>190</v>
      </c>
      <c r="AG3529">
        <v>8929758003</v>
      </c>
      <c r="AK3529">
        <v>0</v>
      </c>
      <c r="AL3529">
        <v>0</v>
      </c>
      <c r="AN3529">
        <v>186</v>
      </c>
      <c r="AV3529">
        <v>177.1</v>
      </c>
      <c r="AW3529">
        <v>4.43</v>
      </c>
      <c r="AX3529">
        <v>177.1</v>
      </c>
      <c r="AY3529">
        <v>4.43</v>
      </c>
      <c r="AZ3529">
        <v>177.1</v>
      </c>
    </row>
    <row r="3530" spans="1:55" x14ac:dyDescent="0.25">
      <c r="A3530" t="s">
        <v>54</v>
      </c>
      <c r="B3530">
        <v>110027</v>
      </c>
      <c r="C3530" t="s">
        <v>55</v>
      </c>
      <c r="D3530" t="s">
        <v>56</v>
      </c>
      <c r="E3530" s="1">
        <v>45983</v>
      </c>
      <c r="F3530" t="s">
        <v>4109</v>
      </c>
      <c r="G3530" t="s">
        <v>58</v>
      </c>
      <c r="H3530">
        <v>7504494026</v>
      </c>
      <c r="I3530">
        <v>18528960</v>
      </c>
      <c r="J3530" s="3">
        <v>45983.94027777778</v>
      </c>
      <c r="K3530" t="s">
        <v>5760</v>
      </c>
      <c r="L3530" t="s">
        <v>59</v>
      </c>
      <c r="M3530">
        <v>259</v>
      </c>
      <c r="N3530">
        <v>-100</v>
      </c>
      <c r="O3530">
        <v>0</v>
      </c>
      <c r="P3530">
        <v>159</v>
      </c>
      <c r="Q3530">
        <v>32</v>
      </c>
      <c r="R3530">
        <v>0</v>
      </c>
      <c r="S3530">
        <v>0</v>
      </c>
      <c r="T3530">
        <v>0</v>
      </c>
      <c r="U3530">
        <v>191</v>
      </c>
      <c r="V3530">
        <v>191</v>
      </c>
      <c r="W3530">
        <v>0</v>
      </c>
      <c r="X3530" t="s">
        <v>60</v>
      </c>
      <c r="Y3530">
        <v>49.47</v>
      </c>
      <c r="Z3530">
        <v>4.76</v>
      </c>
      <c r="AA3530" t="s">
        <v>61</v>
      </c>
      <c r="AB3530" t="s">
        <v>56</v>
      </c>
      <c r="AC3530">
        <v>4026</v>
      </c>
      <c r="AK3530">
        <v>32</v>
      </c>
      <c r="AL3530">
        <v>0</v>
      </c>
      <c r="AT3530">
        <v>191</v>
      </c>
      <c r="AZ3530">
        <v>159</v>
      </c>
      <c r="BC3530">
        <v>32</v>
      </c>
    </row>
    <row r="3531" spans="1:55" x14ac:dyDescent="0.25">
      <c r="A3531" t="s">
        <v>54</v>
      </c>
      <c r="B3531">
        <v>110027</v>
      </c>
      <c r="C3531" t="s">
        <v>55</v>
      </c>
      <c r="D3531" t="s">
        <v>56</v>
      </c>
      <c r="E3531" s="1">
        <v>45983</v>
      </c>
      <c r="F3531" t="s">
        <v>4110</v>
      </c>
      <c r="G3531" t="s">
        <v>63</v>
      </c>
      <c r="H3531" s="4">
        <v>222801000000000</v>
      </c>
      <c r="I3531">
        <v>29811</v>
      </c>
      <c r="J3531" s="3">
        <v>45983.943055555559</v>
      </c>
      <c r="K3531" t="s">
        <v>5760</v>
      </c>
      <c r="L3531" t="s">
        <v>59</v>
      </c>
      <c r="M3531">
        <v>845</v>
      </c>
      <c r="N3531">
        <v>-199.99</v>
      </c>
      <c r="O3531">
        <v>0</v>
      </c>
      <c r="P3531">
        <v>645.01</v>
      </c>
      <c r="Q3531">
        <v>32</v>
      </c>
      <c r="R3531">
        <v>0</v>
      </c>
      <c r="S3531">
        <v>-0.01</v>
      </c>
      <c r="T3531">
        <v>0</v>
      </c>
      <c r="U3531">
        <v>677</v>
      </c>
      <c r="V3531">
        <v>677</v>
      </c>
      <c r="W3531">
        <v>0</v>
      </c>
      <c r="X3531" t="s">
        <v>64</v>
      </c>
      <c r="Y3531">
        <v>190.1</v>
      </c>
      <c r="Z3531">
        <v>20.88</v>
      </c>
      <c r="AA3531" t="s">
        <v>65</v>
      </c>
      <c r="AB3531" t="s">
        <v>56</v>
      </c>
      <c r="AC3531">
        <v>3693</v>
      </c>
      <c r="AK3531">
        <v>32</v>
      </c>
      <c r="AL3531">
        <v>0</v>
      </c>
      <c r="AS3531">
        <v>677</v>
      </c>
      <c r="AZ3531">
        <v>645.01</v>
      </c>
      <c r="BB3531">
        <v>32</v>
      </c>
    </row>
    <row r="3532" spans="1:55" x14ac:dyDescent="0.25">
      <c r="A3532" t="s">
        <v>54</v>
      </c>
      <c r="B3532">
        <v>110027</v>
      </c>
      <c r="C3532" t="s">
        <v>55</v>
      </c>
      <c r="D3532" t="s">
        <v>56</v>
      </c>
      <c r="E3532" s="1">
        <v>45983</v>
      </c>
      <c r="F3532" t="s">
        <v>4111</v>
      </c>
      <c r="G3532" t="s">
        <v>67</v>
      </c>
      <c r="J3532" s="3">
        <v>45983.946527777778</v>
      </c>
      <c r="K3532" t="s">
        <v>5760</v>
      </c>
      <c r="L3532" t="s">
        <v>59</v>
      </c>
      <c r="M3532">
        <v>1062</v>
      </c>
      <c r="N3532">
        <v>0</v>
      </c>
      <c r="O3532">
        <v>0</v>
      </c>
      <c r="P3532">
        <v>1062</v>
      </c>
      <c r="Q3532">
        <v>0</v>
      </c>
      <c r="R3532">
        <v>53.1</v>
      </c>
      <c r="S3532">
        <v>-0.1</v>
      </c>
      <c r="T3532">
        <v>0</v>
      </c>
      <c r="U3532">
        <v>1115</v>
      </c>
      <c r="V3532">
        <v>1115</v>
      </c>
      <c r="W3532">
        <v>0</v>
      </c>
      <c r="X3532" t="s">
        <v>73</v>
      </c>
      <c r="Y3532">
        <v>247.12</v>
      </c>
      <c r="Z3532">
        <v>19.809999999999999</v>
      </c>
      <c r="AA3532" t="s">
        <v>74</v>
      </c>
      <c r="AB3532" t="s">
        <v>75</v>
      </c>
      <c r="AE3532" t="s">
        <v>221</v>
      </c>
      <c r="AF3532" t="s">
        <v>222</v>
      </c>
      <c r="AG3532">
        <v>7439284537</v>
      </c>
      <c r="AK3532">
        <v>0</v>
      </c>
      <c r="AL3532">
        <v>0</v>
      </c>
      <c r="AM3532">
        <v>1115</v>
      </c>
      <c r="AV3532">
        <v>1062</v>
      </c>
      <c r="AW3532">
        <v>26.55</v>
      </c>
      <c r="AX3532">
        <v>1062</v>
      </c>
      <c r="AY3532">
        <v>26.55</v>
      </c>
      <c r="AZ3532">
        <v>1062</v>
      </c>
    </row>
    <row r="3533" spans="1:55" x14ac:dyDescent="0.25">
      <c r="A3533" t="s">
        <v>54</v>
      </c>
      <c r="B3533">
        <v>110027</v>
      </c>
      <c r="C3533" t="s">
        <v>55</v>
      </c>
      <c r="D3533" t="s">
        <v>56</v>
      </c>
      <c r="E3533" s="1">
        <v>45983</v>
      </c>
      <c r="F3533" t="s">
        <v>4112</v>
      </c>
      <c r="G3533" t="s">
        <v>67</v>
      </c>
      <c r="J3533" s="3">
        <v>45983.946527777778</v>
      </c>
      <c r="K3533" t="s">
        <v>5760</v>
      </c>
      <c r="L3533" t="s">
        <v>59</v>
      </c>
      <c r="M3533">
        <v>257</v>
      </c>
      <c r="N3533">
        <v>0</v>
      </c>
      <c r="O3533">
        <v>0</v>
      </c>
      <c r="P3533">
        <v>257</v>
      </c>
      <c r="Q3533">
        <v>0</v>
      </c>
      <c r="R3533">
        <v>12.86</v>
      </c>
      <c r="S3533">
        <v>0.14000000000000001</v>
      </c>
      <c r="T3533">
        <v>0</v>
      </c>
      <c r="U3533">
        <v>270</v>
      </c>
      <c r="V3533">
        <v>270</v>
      </c>
      <c r="W3533">
        <v>0</v>
      </c>
      <c r="X3533" t="s">
        <v>68</v>
      </c>
      <c r="Y3533">
        <v>53.53</v>
      </c>
      <c r="Z3533">
        <v>7.84</v>
      </c>
      <c r="AA3533" t="s">
        <v>69</v>
      </c>
      <c r="AE3533" t="s">
        <v>4113</v>
      </c>
      <c r="AF3533" t="s">
        <v>3279</v>
      </c>
      <c r="AG3533">
        <v>9999471360</v>
      </c>
      <c r="AK3533">
        <v>0</v>
      </c>
      <c r="AL3533">
        <v>0</v>
      </c>
      <c r="AN3533">
        <v>270</v>
      </c>
      <c r="AV3533">
        <v>257</v>
      </c>
      <c r="AW3533">
        <v>6.43</v>
      </c>
      <c r="AX3533">
        <v>257</v>
      </c>
      <c r="AY3533">
        <v>6.43</v>
      </c>
      <c r="AZ3533">
        <v>257</v>
      </c>
    </row>
    <row r="3534" spans="1:55" x14ac:dyDescent="0.25">
      <c r="A3534" t="s">
        <v>54</v>
      </c>
      <c r="B3534">
        <v>110027</v>
      </c>
      <c r="C3534" t="s">
        <v>55</v>
      </c>
      <c r="D3534" t="s">
        <v>56</v>
      </c>
      <c r="E3534" s="1">
        <v>45983</v>
      </c>
      <c r="F3534" t="s">
        <v>4114</v>
      </c>
      <c r="G3534" t="s">
        <v>67</v>
      </c>
      <c r="J3534" s="3">
        <v>45983.947222222225</v>
      </c>
      <c r="K3534" t="s">
        <v>5760</v>
      </c>
      <c r="L3534" t="s">
        <v>59</v>
      </c>
      <c r="M3534">
        <v>199</v>
      </c>
      <c r="N3534">
        <v>0</v>
      </c>
      <c r="O3534">
        <v>0</v>
      </c>
      <c r="P3534">
        <v>199</v>
      </c>
      <c r="Q3534">
        <v>0</v>
      </c>
      <c r="R3534">
        <v>9.9600000000000009</v>
      </c>
      <c r="S3534">
        <v>0.04</v>
      </c>
      <c r="T3534">
        <v>0</v>
      </c>
      <c r="U3534">
        <v>209</v>
      </c>
      <c r="V3534">
        <v>209</v>
      </c>
      <c r="W3534">
        <v>0</v>
      </c>
      <c r="X3534" t="s">
        <v>68</v>
      </c>
      <c r="Y3534">
        <v>44.84</v>
      </c>
      <c r="Z3534">
        <v>2.82</v>
      </c>
      <c r="AA3534" t="s">
        <v>74</v>
      </c>
      <c r="AB3534" t="s">
        <v>75</v>
      </c>
      <c r="AE3534" t="s">
        <v>4115</v>
      </c>
      <c r="AF3534" t="s">
        <v>1922</v>
      </c>
      <c r="AG3534">
        <v>9818676420</v>
      </c>
      <c r="AK3534">
        <v>0</v>
      </c>
      <c r="AL3534">
        <v>0</v>
      </c>
      <c r="AN3534">
        <v>209</v>
      </c>
      <c r="AV3534">
        <v>199</v>
      </c>
      <c r="AW3534">
        <v>4.9800000000000004</v>
      </c>
      <c r="AX3534">
        <v>199</v>
      </c>
      <c r="AY3534">
        <v>4.9800000000000004</v>
      </c>
      <c r="AZ3534">
        <v>199</v>
      </c>
    </row>
    <row r="3535" spans="1:55" x14ac:dyDescent="0.25">
      <c r="A3535" t="s">
        <v>54</v>
      </c>
      <c r="B3535">
        <v>110027</v>
      </c>
      <c r="C3535" t="s">
        <v>55</v>
      </c>
      <c r="D3535" t="s">
        <v>56</v>
      </c>
      <c r="E3535" s="1">
        <v>45983</v>
      </c>
      <c r="F3535" t="s">
        <v>4116</v>
      </c>
      <c r="G3535" t="s">
        <v>63</v>
      </c>
      <c r="H3535" s="4">
        <v>222801000000000</v>
      </c>
      <c r="I3535">
        <v>29811</v>
      </c>
      <c r="J3535" s="3">
        <v>45983.947916666664</v>
      </c>
      <c r="K3535" t="s">
        <v>5760</v>
      </c>
      <c r="L3535" t="s">
        <v>59</v>
      </c>
      <c r="M3535">
        <v>229</v>
      </c>
      <c r="N3535">
        <v>-90</v>
      </c>
      <c r="O3535">
        <v>0</v>
      </c>
      <c r="P3535">
        <v>139</v>
      </c>
      <c r="Q3535">
        <v>32</v>
      </c>
      <c r="R3535">
        <v>0</v>
      </c>
      <c r="S3535">
        <v>0</v>
      </c>
      <c r="T3535">
        <v>0</v>
      </c>
      <c r="U3535">
        <v>171</v>
      </c>
      <c r="V3535">
        <v>171</v>
      </c>
      <c r="W3535">
        <v>0</v>
      </c>
      <c r="X3535" t="s">
        <v>64</v>
      </c>
      <c r="Y3535">
        <v>47.15</v>
      </c>
      <c r="Z3535">
        <v>4.99</v>
      </c>
      <c r="AA3535" t="s">
        <v>65</v>
      </c>
      <c r="AB3535" t="s">
        <v>56</v>
      </c>
      <c r="AC3535">
        <v>6517</v>
      </c>
      <c r="AK3535">
        <v>32</v>
      </c>
      <c r="AL3535">
        <v>0</v>
      </c>
      <c r="AS3535">
        <v>171</v>
      </c>
      <c r="AZ3535">
        <v>139</v>
      </c>
      <c r="BB3535">
        <v>32</v>
      </c>
    </row>
    <row r="3536" spans="1:55" x14ac:dyDescent="0.25">
      <c r="A3536" t="s">
        <v>54</v>
      </c>
      <c r="B3536">
        <v>110027</v>
      </c>
      <c r="C3536" t="s">
        <v>55</v>
      </c>
      <c r="D3536" t="s">
        <v>56</v>
      </c>
      <c r="E3536" s="1">
        <v>45983</v>
      </c>
      <c r="F3536" t="s">
        <v>4117</v>
      </c>
      <c r="G3536" t="s">
        <v>58</v>
      </c>
      <c r="H3536">
        <v>7509768518</v>
      </c>
      <c r="I3536">
        <v>18528960</v>
      </c>
      <c r="J3536" s="3">
        <v>45983.947916666664</v>
      </c>
      <c r="K3536" t="s">
        <v>5760</v>
      </c>
      <c r="L3536" t="s">
        <v>59</v>
      </c>
      <c r="M3536">
        <v>349</v>
      </c>
      <c r="N3536">
        <v>-174.5</v>
      </c>
      <c r="O3536">
        <v>0</v>
      </c>
      <c r="P3536">
        <v>174.5</v>
      </c>
      <c r="Q3536">
        <v>32</v>
      </c>
      <c r="R3536">
        <v>0</v>
      </c>
      <c r="S3536">
        <v>0</v>
      </c>
      <c r="T3536">
        <v>0</v>
      </c>
      <c r="U3536">
        <v>206.5</v>
      </c>
      <c r="V3536">
        <v>206.5</v>
      </c>
      <c r="W3536">
        <v>0</v>
      </c>
      <c r="X3536" t="s">
        <v>60</v>
      </c>
      <c r="Y3536">
        <v>53.66</v>
      </c>
      <c r="Z3536">
        <v>4.76</v>
      </c>
      <c r="AA3536" t="s">
        <v>61</v>
      </c>
      <c r="AB3536" t="s">
        <v>56</v>
      </c>
      <c r="AC3536">
        <v>8518</v>
      </c>
      <c r="AK3536">
        <v>32</v>
      </c>
      <c r="AL3536">
        <v>0</v>
      </c>
      <c r="AT3536">
        <v>206.5</v>
      </c>
      <c r="AZ3536">
        <v>174.5</v>
      </c>
      <c r="BC3536">
        <v>32</v>
      </c>
    </row>
    <row r="3537" spans="1:55" x14ac:dyDescent="0.25">
      <c r="A3537" t="s">
        <v>54</v>
      </c>
      <c r="B3537">
        <v>110027</v>
      </c>
      <c r="C3537" t="s">
        <v>55</v>
      </c>
      <c r="D3537" t="s">
        <v>56</v>
      </c>
      <c r="E3537" s="1">
        <v>45983</v>
      </c>
      <c r="F3537" t="s">
        <v>4118</v>
      </c>
      <c r="G3537" t="s">
        <v>63</v>
      </c>
      <c r="H3537" s="4">
        <v>222802000000000</v>
      </c>
      <c r="I3537">
        <v>29811</v>
      </c>
      <c r="J3537" s="3">
        <v>45983.954861111109</v>
      </c>
      <c r="K3537" t="s">
        <v>5760</v>
      </c>
      <c r="L3537" t="s">
        <v>59</v>
      </c>
      <c r="M3537">
        <v>387</v>
      </c>
      <c r="N3537">
        <v>-90</v>
      </c>
      <c r="O3537">
        <v>0</v>
      </c>
      <c r="P3537">
        <v>297</v>
      </c>
      <c r="Q3537">
        <v>32</v>
      </c>
      <c r="R3537">
        <v>0</v>
      </c>
      <c r="S3537">
        <v>0</v>
      </c>
      <c r="T3537">
        <v>0</v>
      </c>
      <c r="U3537">
        <v>329</v>
      </c>
      <c r="V3537">
        <v>329</v>
      </c>
      <c r="W3537">
        <v>0</v>
      </c>
      <c r="X3537" t="s">
        <v>64</v>
      </c>
      <c r="Y3537">
        <v>68.34</v>
      </c>
      <c r="Z3537">
        <v>5.88</v>
      </c>
      <c r="AA3537" t="s">
        <v>65</v>
      </c>
      <c r="AB3537" t="s">
        <v>56</v>
      </c>
      <c r="AC3537">
        <v>9842</v>
      </c>
      <c r="AK3537">
        <v>32</v>
      </c>
      <c r="AL3537">
        <v>0</v>
      </c>
      <c r="AS3537">
        <v>329</v>
      </c>
      <c r="AZ3537">
        <v>297</v>
      </c>
      <c r="BB3537">
        <v>32</v>
      </c>
    </row>
    <row r="3538" spans="1:55" x14ac:dyDescent="0.25">
      <c r="A3538" t="s">
        <v>54</v>
      </c>
      <c r="B3538">
        <v>110027</v>
      </c>
      <c r="C3538" t="s">
        <v>55</v>
      </c>
      <c r="D3538" t="s">
        <v>56</v>
      </c>
      <c r="E3538" s="1">
        <v>45983</v>
      </c>
      <c r="F3538" t="s">
        <v>4119</v>
      </c>
      <c r="G3538" t="s">
        <v>63</v>
      </c>
      <c r="H3538" s="4">
        <v>222802000000000</v>
      </c>
      <c r="I3538">
        <v>29811</v>
      </c>
      <c r="J3538" s="3">
        <v>45983.961111111108</v>
      </c>
      <c r="K3538" t="s">
        <v>5760</v>
      </c>
      <c r="L3538" t="s">
        <v>59</v>
      </c>
      <c r="M3538">
        <v>1006</v>
      </c>
      <c r="N3538">
        <v>-199.99</v>
      </c>
      <c r="O3538">
        <v>0</v>
      </c>
      <c r="P3538">
        <v>806.01</v>
      </c>
      <c r="Q3538">
        <v>32</v>
      </c>
      <c r="R3538">
        <v>0</v>
      </c>
      <c r="S3538">
        <v>-0.01</v>
      </c>
      <c r="T3538">
        <v>0</v>
      </c>
      <c r="U3538">
        <v>838</v>
      </c>
      <c r="V3538">
        <v>838</v>
      </c>
      <c r="W3538">
        <v>0</v>
      </c>
      <c r="X3538" t="s">
        <v>64</v>
      </c>
      <c r="Y3538">
        <v>191.44</v>
      </c>
      <c r="Z3538">
        <v>23.8</v>
      </c>
      <c r="AA3538" t="s">
        <v>65</v>
      </c>
      <c r="AB3538" t="s">
        <v>56</v>
      </c>
      <c r="AC3538">
        <v>8772</v>
      </c>
      <c r="AK3538">
        <v>32</v>
      </c>
      <c r="AL3538">
        <v>0</v>
      </c>
      <c r="AS3538">
        <v>838</v>
      </c>
      <c r="AZ3538">
        <v>806.01</v>
      </c>
      <c r="BB3538">
        <v>32</v>
      </c>
    </row>
    <row r="3539" spans="1:55" x14ac:dyDescent="0.25">
      <c r="A3539" t="s">
        <v>54</v>
      </c>
      <c r="B3539">
        <v>110027</v>
      </c>
      <c r="C3539" t="s">
        <v>55</v>
      </c>
      <c r="D3539" t="s">
        <v>56</v>
      </c>
      <c r="E3539" s="1">
        <v>45983</v>
      </c>
      <c r="F3539" t="s">
        <v>4120</v>
      </c>
      <c r="G3539" t="s">
        <v>67</v>
      </c>
      <c r="J3539" s="3">
        <v>45983.963194444441</v>
      </c>
      <c r="K3539" t="s">
        <v>5760</v>
      </c>
      <c r="L3539" t="s">
        <v>59</v>
      </c>
      <c r="M3539">
        <v>198</v>
      </c>
      <c r="N3539">
        <v>0</v>
      </c>
      <c r="O3539">
        <v>0</v>
      </c>
      <c r="P3539">
        <v>198</v>
      </c>
      <c r="Q3539">
        <v>0</v>
      </c>
      <c r="R3539">
        <v>9.9</v>
      </c>
      <c r="S3539">
        <v>0.1</v>
      </c>
      <c r="T3539">
        <v>0</v>
      </c>
      <c r="U3539">
        <v>208</v>
      </c>
      <c r="V3539">
        <v>208</v>
      </c>
      <c r="W3539">
        <v>0</v>
      </c>
      <c r="X3539" t="s">
        <v>73</v>
      </c>
      <c r="Y3539">
        <v>48.42</v>
      </c>
      <c r="Z3539">
        <v>3.92</v>
      </c>
      <c r="AA3539" t="s">
        <v>74</v>
      </c>
      <c r="AB3539" t="s">
        <v>75</v>
      </c>
      <c r="AE3539" t="s">
        <v>89</v>
      </c>
      <c r="AF3539" t="s">
        <v>190</v>
      </c>
      <c r="AG3539">
        <v>8929758003</v>
      </c>
      <c r="AK3539">
        <v>0</v>
      </c>
      <c r="AL3539">
        <v>0</v>
      </c>
      <c r="AM3539">
        <v>208</v>
      </c>
      <c r="AV3539">
        <v>198</v>
      </c>
      <c r="AW3539">
        <v>4.95</v>
      </c>
      <c r="AX3539">
        <v>198</v>
      </c>
      <c r="AY3539">
        <v>4.95</v>
      </c>
      <c r="AZ3539">
        <v>198</v>
      </c>
    </row>
    <row r="3540" spans="1:55" x14ac:dyDescent="0.25">
      <c r="A3540" t="s">
        <v>54</v>
      </c>
      <c r="B3540">
        <v>110027</v>
      </c>
      <c r="C3540" t="s">
        <v>55</v>
      </c>
      <c r="D3540" t="s">
        <v>56</v>
      </c>
      <c r="E3540" s="1">
        <v>45983</v>
      </c>
      <c r="F3540" t="s">
        <v>4121</v>
      </c>
      <c r="G3540" t="s">
        <v>67</v>
      </c>
      <c r="J3540" s="3">
        <v>45983.963194444441</v>
      </c>
      <c r="K3540" t="s">
        <v>5760</v>
      </c>
      <c r="L3540" t="s">
        <v>59</v>
      </c>
      <c r="M3540">
        <v>59</v>
      </c>
      <c r="N3540">
        <v>0</v>
      </c>
      <c r="O3540">
        <v>0</v>
      </c>
      <c r="P3540">
        <v>59</v>
      </c>
      <c r="Q3540">
        <v>0</v>
      </c>
      <c r="R3540">
        <v>2.96</v>
      </c>
      <c r="S3540">
        <v>0.04</v>
      </c>
      <c r="T3540">
        <v>0</v>
      </c>
      <c r="U3540">
        <v>62</v>
      </c>
      <c r="V3540">
        <v>62</v>
      </c>
      <c r="W3540">
        <v>0</v>
      </c>
      <c r="X3540" t="s">
        <v>73</v>
      </c>
      <c r="Y3540">
        <v>15.49</v>
      </c>
      <c r="Z3540">
        <v>2.14</v>
      </c>
      <c r="AA3540" t="s">
        <v>74</v>
      </c>
      <c r="AB3540" t="s">
        <v>75</v>
      </c>
      <c r="AE3540" t="s">
        <v>89</v>
      </c>
      <c r="AF3540" t="s">
        <v>190</v>
      </c>
      <c r="AG3540">
        <v>8929758003</v>
      </c>
      <c r="AK3540">
        <v>0</v>
      </c>
      <c r="AL3540">
        <v>0</v>
      </c>
      <c r="AM3540">
        <v>62</v>
      </c>
      <c r="AV3540">
        <v>59</v>
      </c>
      <c r="AW3540">
        <v>1.48</v>
      </c>
      <c r="AX3540">
        <v>59</v>
      </c>
      <c r="AY3540">
        <v>1.48</v>
      </c>
      <c r="AZ3540">
        <v>59</v>
      </c>
    </row>
    <row r="3541" spans="1:55" x14ac:dyDescent="0.25">
      <c r="A3541" t="s">
        <v>54</v>
      </c>
      <c r="B3541">
        <v>110027</v>
      </c>
      <c r="C3541" t="s">
        <v>55</v>
      </c>
      <c r="D3541" t="s">
        <v>56</v>
      </c>
      <c r="E3541" s="1">
        <v>45983</v>
      </c>
      <c r="F3541" t="s">
        <v>4122</v>
      </c>
      <c r="G3541" t="s">
        <v>67</v>
      </c>
      <c r="J3541" s="3">
        <v>45983.963194444441</v>
      </c>
      <c r="K3541" t="s">
        <v>5760</v>
      </c>
      <c r="L3541" t="s">
        <v>59</v>
      </c>
      <c r="M3541">
        <v>199</v>
      </c>
      <c r="N3541">
        <v>-15</v>
      </c>
      <c r="O3541">
        <v>0</v>
      </c>
      <c r="P3541">
        <v>184</v>
      </c>
      <c r="Q3541">
        <v>0</v>
      </c>
      <c r="R3541">
        <v>9.1999999999999993</v>
      </c>
      <c r="S3541">
        <v>-0.2</v>
      </c>
      <c r="T3541">
        <v>0</v>
      </c>
      <c r="U3541">
        <v>193</v>
      </c>
      <c r="V3541">
        <v>193</v>
      </c>
      <c r="W3541">
        <v>0</v>
      </c>
      <c r="X3541" t="s">
        <v>73</v>
      </c>
      <c r="Y3541">
        <v>42.88</v>
      </c>
      <c r="Z3541">
        <v>1.96</v>
      </c>
      <c r="AA3541" t="s">
        <v>74</v>
      </c>
      <c r="AB3541" t="s">
        <v>75</v>
      </c>
      <c r="AE3541" t="s">
        <v>755</v>
      </c>
      <c r="AF3541" t="s">
        <v>756</v>
      </c>
      <c r="AG3541">
        <v>8766397084</v>
      </c>
      <c r="AK3541">
        <v>0</v>
      </c>
      <c r="AL3541">
        <v>0</v>
      </c>
      <c r="AM3541">
        <v>193</v>
      </c>
      <c r="AV3541">
        <v>184</v>
      </c>
      <c r="AW3541">
        <v>4.5999999999999996</v>
      </c>
      <c r="AX3541">
        <v>184</v>
      </c>
      <c r="AY3541">
        <v>4.5999999999999996</v>
      </c>
      <c r="AZ3541">
        <v>184</v>
      </c>
    </row>
    <row r="3542" spans="1:55" x14ac:dyDescent="0.25">
      <c r="A3542" t="s">
        <v>54</v>
      </c>
      <c r="B3542">
        <v>110027</v>
      </c>
      <c r="C3542" t="s">
        <v>55</v>
      </c>
      <c r="D3542" t="s">
        <v>56</v>
      </c>
      <c r="E3542" s="1">
        <v>45983</v>
      </c>
      <c r="F3542" t="s">
        <v>4123</v>
      </c>
      <c r="G3542" t="s">
        <v>58</v>
      </c>
      <c r="H3542">
        <v>7510284103</v>
      </c>
      <c r="I3542">
        <v>18528960</v>
      </c>
      <c r="J3542" s="3">
        <v>45983.96597222222</v>
      </c>
      <c r="K3542" t="s">
        <v>5760</v>
      </c>
      <c r="L3542" t="s">
        <v>59</v>
      </c>
      <c r="M3542">
        <v>545.99</v>
      </c>
      <c r="N3542">
        <v>-74.989999999999995</v>
      </c>
      <c r="O3542">
        <v>0</v>
      </c>
      <c r="P3542">
        <v>471</v>
      </c>
      <c r="Q3542">
        <v>32</v>
      </c>
      <c r="R3542">
        <v>0</v>
      </c>
      <c r="S3542">
        <v>0</v>
      </c>
      <c r="T3542">
        <v>0</v>
      </c>
      <c r="U3542">
        <v>503</v>
      </c>
      <c r="V3542">
        <v>503</v>
      </c>
      <c r="W3542">
        <v>0</v>
      </c>
      <c r="X3542" t="s">
        <v>60</v>
      </c>
      <c r="Y3542">
        <v>97.66</v>
      </c>
      <c r="Z3542">
        <v>15.41</v>
      </c>
      <c r="AA3542" t="s">
        <v>61</v>
      </c>
      <c r="AB3542" t="s">
        <v>56</v>
      </c>
      <c r="AC3542">
        <v>4103</v>
      </c>
      <c r="AK3542">
        <v>32</v>
      </c>
      <c r="AL3542">
        <v>0</v>
      </c>
      <c r="AT3542">
        <v>503</v>
      </c>
      <c r="AZ3542">
        <v>471.01</v>
      </c>
      <c r="BC3542">
        <v>32</v>
      </c>
    </row>
    <row r="3543" spans="1:55" x14ac:dyDescent="0.25">
      <c r="A3543" t="s">
        <v>54</v>
      </c>
      <c r="B3543">
        <v>110027</v>
      </c>
      <c r="C3543" t="s">
        <v>55</v>
      </c>
      <c r="D3543" t="s">
        <v>56</v>
      </c>
      <c r="E3543" s="1">
        <v>45983</v>
      </c>
      <c r="F3543" t="s">
        <v>4124</v>
      </c>
      <c r="G3543" t="s">
        <v>63</v>
      </c>
      <c r="H3543" s="4">
        <v>222803000000000</v>
      </c>
      <c r="I3543">
        <v>29811</v>
      </c>
      <c r="J3543" s="3">
        <v>45983.966666666667</v>
      </c>
      <c r="K3543" t="s">
        <v>5760</v>
      </c>
      <c r="L3543" t="s">
        <v>59</v>
      </c>
      <c r="M3543">
        <v>198</v>
      </c>
      <c r="N3543">
        <v>-89.1</v>
      </c>
      <c r="O3543">
        <v>0</v>
      </c>
      <c r="P3543">
        <v>108.9</v>
      </c>
      <c r="Q3543">
        <v>32</v>
      </c>
      <c r="R3543">
        <v>0</v>
      </c>
      <c r="S3543">
        <v>0.1</v>
      </c>
      <c r="T3543">
        <v>0</v>
      </c>
      <c r="U3543">
        <v>141</v>
      </c>
      <c r="V3543">
        <v>141</v>
      </c>
      <c r="W3543">
        <v>0</v>
      </c>
      <c r="X3543" t="s">
        <v>64</v>
      </c>
      <c r="Y3543">
        <v>42.32</v>
      </c>
      <c r="Z3543">
        <v>6.76</v>
      </c>
      <c r="AA3543" t="s">
        <v>65</v>
      </c>
      <c r="AB3543" t="s">
        <v>56</v>
      </c>
      <c r="AC3543">
        <v>1370</v>
      </c>
      <c r="AK3543">
        <v>32</v>
      </c>
      <c r="AL3543">
        <v>0</v>
      </c>
      <c r="AS3543">
        <v>141</v>
      </c>
      <c r="AZ3543">
        <v>108.9</v>
      </c>
      <c r="BB3543">
        <v>32</v>
      </c>
    </row>
    <row r="3544" spans="1:55" x14ac:dyDescent="0.25">
      <c r="A3544" t="s">
        <v>54</v>
      </c>
      <c r="B3544">
        <v>110027</v>
      </c>
      <c r="C3544" t="s">
        <v>55</v>
      </c>
      <c r="D3544" t="s">
        <v>56</v>
      </c>
      <c r="E3544" s="1">
        <v>45983</v>
      </c>
      <c r="F3544" t="s">
        <v>4125</v>
      </c>
      <c r="G3544" t="s">
        <v>63</v>
      </c>
      <c r="H3544" s="4">
        <v>222803000000000</v>
      </c>
      <c r="I3544">
        <v>29811</v>
      </c>
      <c r="J3544" s="3">
        <v>45983.96875</v>
      </c>
      <c r="K3544" t="s">
        <v>5760</v>
      </c>
      <c r="L3544" t="s">
        <v>59</v>
      </c>
      <c r="M3544">
        <v>437</v>
      </c>
      <c r="N3544">
        <v>-93.74</v>
      </c>
      <c r="O3544">
        <v>0</v>
      </c>
      <c r="P3544">
        <v>343.26</v>
      </c>
      <c r="Q3544">
        <v>32</v>
      </c>
      <c r="R3544">
        <v>0</v>
      </c>
      <c r="S3544">
        <v>-0.26</v>
      </c>
      <c r="T3544">
        <v>0</v>
      </c>
      <c r="U3544">
        <v>375</v>
      </c>
      <c r="V3544">
        <v>375</v>
      </c>
      <c r="W3544">
        <v>0</v>
      </c>
      <c r="X3544" t="s">
        <v>64</v>
      </c>
      <c r="Y3544">
        <v>93.28</v>
      </c>
      <c r="Z3544">
        <v>8.5</v>
      </c>
      <c r="AA3544" t="s">
        <v>65</v>
      </c>
      <c r="AB3544" t="s">
        <v>56</v>
      </c>
      <c r="AC3544">
        <v>7148</v>
      </c>
      <c r="AK3544">
        <v>32</v>
      </c>
      <c r="AL3544">
        <v>0</v>
      </c>
      <c r="AS3544">
        <v>375</v>
      </c>
      <c r="AZ3544">
        <v>343.26</v>
      </c>
      <c r="BB3544">
        <v>32</v>
      </c>
    </row>
    <row r="3545" spans="1:55" x14ac:dyDescent="0.25">
      <c r="A3545" t="s">
        <v>54</v>
      </c>
      <c r="B3545">
        <v>110027</v>
      </c>
      <c r="C3545" t="s">
        <v>55</v>
      </c>
      <c r="D3545" t="s">
        <v>56</v>
      </c>
      <c r="E3545" s="1">
        <v>45983</v>
      </c>
      <c r="F3545" t="s">
        <v>4126</v>
      </c>
      <c r="G3545" t="s">
        <v>63</v>
      </c>
      <c r="H3545" s="4">
        <v>222803000000000</v>
      </c>
      <c r="I3545">
        <v>29811</v>
      </c>
      <c r="J3545" s="3">
        <v>45983.96875</v>
      </c>
      <c r="K3545" t="s">
        <v>5760</v>
      </c>
      <c r="L3545" t="s">
        <v>59</v>
      </c>
      <c r="M3545">
        <v>503.66</v>
      </c>
      <c r="N3545">
        <v>-123.74</v>
      </c>
      <c r="O3545">
        <v>0</v>
      </c>
      <c r="P3545">
        <v>379.92</v>
      </c>
      <c r="Q3545">
        <v>32</v>
      </c>
      <c r="R3545">
        <v>0</v>
      </c>
      <c r="S3545">
        <v>0.08</v>
      </c>
      <c r="T3545">
        <v>0</v>
      </c>
      <c r="U3545">
        <v>412</v>
      </c>
      <c r="V3545">
        <v>412</v>
      </c>
      <c r="W3545">
        <v>0</v>
      </c>
      <c r="X3545" t="s">
        <v>64</v>
      </c>
      <c r="Y3545">
        <v>104.22</v>
      </c>
      <c r="Z3545">
        <v>13.26</v>
      </c>
      <c r="AA3545" t="s">
        <v>65</v>
      </c>
      <c r="AB3545" t="s">
        <v>56</v>
      </c>
      <c r="AC3545">
        <v>3574</v>
      </c>
      <c r="AK3545">
        <v>32</v>
      </c>
      <c r="AL3545">
        <v>0</v>
      </c>
      <c r="AS3545">
        <v>412</v>
      </c>
      <c r="AZ3545">
        <v>379.92</v>
      </c>
      <c r="BB3545">
        <v>32</v>
      </c>
    </row>
    <row r="3546" spans="1:55" x14ac:dyDescent="0.25">
      <c r="A3546" t="s">
        <v>54</v>
      </c>
      <c r="B3546">
        <v>110027</v>
      </c>
      <c r="C3546" t="s">
        <v>55</v>
      </c>
      <c r="D3546" t="s">
        <v>56</v>
      </c>
      <c r="E3546" s="1">
        <v>45983</v>
      </c>
      <c r="F3546" t="s">
        <v>4127</v>
      </c>
      <c r="G3546" t="s">
        <v>63</v>
      </c>
      <c r="H3546" s="4">
        <v>222803000000000</v>
      </c>
      <c r="I3546">
        <v>29811</v>
      </c>
      <c r="J3546" s="3">
        <v>45983.97152777778</v>
      </c>
      <c r="K3546" t="s">
        <v>5760</v>
      </c>
      <c r="L3546" t="s">
        <v>59</v>
      </c>
      <c r="M3546">
        <v>636</v>
      </c>
      <c r="N3546">
        <v>-113.75</v>
      </c>
      <c r="O3546">
        <v>0</v>
      </c>
      <c r="P3546">
        <v>522.25</v>
      </c>
      <c r="Q3546">
        <v>32</v>
      </c>
      <c r="R3546">
        <v>0</v>
      </c>
      <c r="S3546">
        <v>-0.25</v>
      </c>
      <c r="T3546">
        <v>0</v>
      </c>
      <c r="U3546">
        <v>554</v>
      </c>
      <c r="V3546">
        <v>554</v>
      </c>
      <c r="W3546">
        <v>0</v>
      </c>
      <c r="X3546" t="s">
        <v>64</v>
      </c>
      <c r="Y3546">
        <v>121.19</v>
      </c>
      <c r="Z3546">
        <v>11.94</v>
      </c>
      <c r="AA3546" t="s">
        <v>65</v>
      </c>
      <c r="AB3546" t="s">
        <v>56</v>
      </c>
      <c r="AC3546">
        <v>311</v>
      </c>
      <c r="AK3546">
        <v>32</v>
      </c>
      <c r="AL3546">
        <v>0</v>
      </c>
      <c r="AS3546">
        <v>554</v>
      </c>
      <c r="AZ3546">
        <v>522.25</v>
      </c>
      <c r="BB3546">
        <v>32</v>
      </c>
    </row>
    <row r="3547" spans="1:55" x14ac:dyDescent="0.25">
      <c r="A3547" t="s">
        <v>54</v>
      </c>
      <c r="B3547">
        <v>110027</v>
      </c>
      <c r="C3547" t="s">
        <v>55</v>
      </c>
      <c r="D3547" t="s">
        <v>56</v>
      </c>
      <c r="E3547" s="1">
        <v>45983</v>
      </c>
      <c r="F3547" t="s">
        <v>4128</v>
      </c>
      <c r="G3547" t="s">
        <v>63</v>
      </c>
      <c r="H3547" s="4">
        <v>222804000000000</v>
      </c>
      <c r="I3547">
        <v>29811</v>
      </c>
      <c r="J3547" s="3">
        <v>45983.972916666666</v>
      </c>
      <c r="K3547" t="s">
        <v>5760</v>
      </c>
      <c r="L3547" t="s">
        <v>59</v>
      </c>
      <c r="M3547">
        <v>319.43</v>
      </c>
      <c r="N3547">
        <v>-93.75</v>
      </c>
      <c r="O3547">
        <v>0</v>
      </c>
      <c r="P3547">
        <v>225.68</v>
      </c>
      <c r="Q3547">
        <v>32</v>
      </c>
      <c r="R3547">
        <v>0</v>
      </c>
      <c r="S3547">
        <v>0.32</v>
      </c>
      <c r="T3547">
        <v>0</v>
      </c>
      <c r="U3547">
        <v>258</v>
      </c>
      <c r="V3547">
        <v>258</v>
      </c>
      <c r="W3547">
        <v>0</v>
      </c>
      <c r="X3547" t="s">
        <v>64</v>
      </c>
      <c r="Y3547">
        <v>54.16</v>
      </c>
      <c r="Z3547">
        <v>5.67</v>
      </c>
      <c r="AA3547" t="s">
        <v>65</v>
      </c>
      <c r="AB3547" t="s">
        <v>56</v>
      </c>
      <c r="AC3547">
        <v>4344</v>
      </c>
      <c r="AK3547">
        <v>32</v>
      </c>
      <c r="AL3547">
        <v>0</v>
      </c>
      <c r="AS3547">
        <v>258</v>
      </c>
      <c r="AZ3547">
        <v>225.68</v>
      </c>
      <c r="BB3547">
        <v>32</v>
      </c>
    </row>
    <row r="3548" spans="1:55" x14ac:dyDescent="0.25">
      <c r="A3548" t="s">
        <v>54</v>
      </c>
      <c r="B3548">
        <v>110027</v>
      </c>
      <c r="C3548" t="s">
        <v>55</v>
      </c>
      <c r="D3548" t="s">
        <v>56</v>
      </c>
      <c r="E3548" s="1">
        <v>45983</v>
      </c>
      <c r="F3548" t="s">
        <v>4129</v>
      </c>
      <c r="G3548" t="s">
        <v>67</v>
      </c>
      <c r="J3548" s="3">
        <v>45983.974999999999</v>
      </c>
      <c r="K3548" t="s">
        <v>5760</v>
      </c>
      <c r="L3548" t="s">
        <v>59</v>
      </c>
      <c r="M3548">
        <v>537</v>
      </c>
      <c r="N3548">
        <v>0</v>
      </c>
      <c r="O3548">
        <v>0</v>
      </c>
      <c r="P3548">
        <v>537</v>
      </c>
      <c r="Q3548">
        <v>0</v>
      </c>
      <c r="R3548">
        <v>26.86</v>
      </c>
      <c r="S3548">
        <v>0.14000000000000001</v>
      </c>
      <c r="T3548">
        <v>0</v>
      </c>
      <c r="U3548">
        <v>564</v>
      </c>
      <c r="V3548">
        <v>564</v>
      </c>
      <c r="W3548">
        <v>0</v>
      </c>
      <c r="X3548" t="s">
        <v>73</v>
      </c>
      <c r="Y3548">
        <v>140.05000000000001</v>
      </c>
      <c r="Z3548">
        <v>6.2</v>
      </c>
      <c r="AA3548" t="s">
        <v>74</v>
      </c>
      <c r="AB3548" t="s">
        <v>75</v>
      </c>
      <c r="AE3548" t="s">
        <v>89</v>
      </c>
      <c r="AF3548" t="s">
        <v>190</v>
      </c>
      <c r="AG3548">
        <v>8929758003</v>
      </c>
      <c r="AK3548">
        <v>0</v>
      </c>
      <c r="AL3548">
        <v>0</v>
      </c>
      <c r="AM3548">
        <v>564</v>
      </c>
      <c r="AV3548">
        <v>537</v>
      </c>
      <c r="AW3548">
        <v>13.43</v>
      </c>
      <c r="AX3548">
        <v>537</v>
      </c>
      <c r="AY3548">
        <v>13.43</v>
      </c>
      <c r="AZ3548">
        <v>537</v>
      </c>
    </row>
    <row r="3549" spans="1:55" x14ac:dyDescent="0.25">
      <c r="A3549" t="s">
        <v>54</v>
      </c>
      <c r="B3549">
        <v>110027</v>
      </c>
      <c r="C3549" t="s">
        <v>55</v>
      </c>
      <c r="D3549" t="s">
        <v>56</v>
      </c>
      <c r="E3549" s="1">
        <v>45983</v>
      </c>
      <c r="F3549" t="s">
        <v>4130</v>
      </c>
      <c r="G3549" t="s">
        <v>58</v>
      </c>
      <c r="H3549">
        <v>7506471647</v>
      </c>
      <c r="I3549">
        <v>18528960</v>
      </c>
      <c r="J3549" s="3">
        <v>45983.974999999999</v>
      </c>
      <c r="K3549" t="s">
        <v>5760</v>
      </c>
      <c r="L3549" t="s">
        <v>59</v>
      </c>
      <c r="M3549">
        <v>698</v>
      </c>
      <c r="N3549">
        <v>-349</v>
      </c>
      <c r="O3549">
        <v>0</v>
      </c>
      <c r="P3549">
        <v>349</v>
      </c>
      <c r="Q3549">
        <v>32</v>
      </c>
      <c r="R3549">
        <v>0</v>
      </c>
      <c r="S3549">
        <v>0</v>
      </c>
      <c r="T3549">
        <v>0</v>
      </c>
      <c r="U3549">
        <v>381</v>
      </c>
      <c r="V3549">
        <v>381</v>
      </c>
      <c r="W3549">
        <v>0</v>
      </c>
      <c r="X3549" t="s">
        <v>60</v>
      </c>
      <c r="Y3549">
        <v>129.41999999999999</v>
      </c>
      <c r="Z3549">
        <v>9.52</v>
      </c>
      <c r="AA3549" t="s">
        <v>61</v>
      </c>
      <c r="AB3549" t="s">
        <v>56</v>
      </c>
      <c r="AC3549">
        <v>1647</v>
      </c>
      <c r="AK3549">
        <v>32</v>
      </c>
      <c r="AL3549">
        <v>0</v>
      </c>
      <c r="AT3549">
        <v>381</v>
      </c>
      <c r="AZ3549">
        <v>349</v>
      </c>
      <c r="BC3549">
        <v>32</v>
      </c>
    </row>
    <row r="3550" spans="1:55" x14ac:dyDescent="0.25">
      <c r="A3550" t="s">
        <v>54</v>
      </c>
      <c r="B3550">
        <v>110027</v>
      </c>
      <c r="C3550" t="s">
        <v>55</v>
      </c>
      <c r="D3550" t="s">
        <v>56</v>
      </c>
      <c r="E3550" s="1">
        <v>45983</v>
      </c>
      <c r="F3550" t="s">
        <v>4131</v>
      </c>
      <c r="G3550" t="s">
        <v>63</v>
      </c>
      <c r="H3550" s="4">
        <v>222804000000000</v>
      </c>
      <c r="I3550">
        <v>29811</v>
      </c>
      <c r="J3550" s="3">
        <v>45983.974999999999</v>
      </c>
      <c r="K3550" t="s">
        <v>5760</v>
      </c>
      <c r="L3550" t="s">
        <v>59</v>
      </c>
      <c r="M3550">
        <v>158</v>
      </c>
      <c r="N3550">
        <v>-40</v>
      </c>
      <c r="O3550">
        <v>0</v>
      </c>
      <c r="P3550">
        <v>118</v>
      </c>
      <c r="Q3550">
        <v>32</v>
      </c>
      <c r="R3550">
        <v>0</v>
      </c>
      <c r="S3550">
        <v>0</v>
      </c>
      <c r="T3550">
        <v>0</v>
      </c>
      <c r="U3550">
        <v>150</v>
      </c>
      <c r="V3550">
        <v>150</v>
      </c>
      <c r="W3550">
        <v>0</v>
      </c>
      <c r="X3550" t="s">
        <v>64</v>
      </c>
      <c r="Y3550">
        <v>30.99</v>
      </c>
      <c r="Z3550">
        <v>3.92</v>
      </c>
      <c r="AA3550" t="s">
        <v>65</v>
      </c>
      <c r="AB3550" t="s">
        <v>56</v>
      </c>
      <c r="AC3550">
        <v>6160</v>
      </c>
      <c r="AK3550">
        <v>32</v>
      </c>
      <c r="AL3550">
        <v>0</v>
      </c>
      <c r="AS3550">
        <v>150</v>
      </c>
      <c r="AZ3550">
        <v>118</v>
      </c>
      <c r="BB3550">
        <v>32</v>
      </c>
    </row>
    <row r="3551" spans="1:55" x14ac:dyDescent="0.25">
      <c r="A3551" t="s">
        <v>54</v>
      </c>
      <c r="B3551">
        <v>110027</v>
      </c>
      <c r="C3551" t="s">
        <v>55</v>
      </c>
      <c r="D3551" t="s">
        <v>56</v>
      </c>
      <c r="E3551" s="1">
        <v>45983</v>
      </c>
      <c r="F3551" t="s">
        <v>4132</v>
      </c>
      <c r="G3551" t="s">
        <v>67</v>
      </c>
      <c r="J3551" s="3">
        <v>45983.981249999997</v>
      </c>
      <c r="K3551" t="s">
        <v>5760</v>
      </c>
      <c r="L3551" t="s">
        <v>59</v>
      </c>
      <c r="M3551">
        <v>188.58</v>
      </c>
      <c r="N3551">
        <v>0</v>
      </c>
      <c r="O3551">
        <v>0</v>
      </c>
      <c r="P3551">
        <v>188.58</v>
      </c>
      <c r="Q3551">
        <v>0</v>
      </c>
      <c r="R3551">
        <v>9.42</v>
      </c>
      <c r="S3551">
        <v>0</v>
      </c>
      <c r="T3551">
        <v>0</v>
      </c>
      <c r="U3551">
        <v>198</v>
      </c>
      <c r="V3551">
        <v>198</v>
      </c>
      <c r="W3551">
        <v>0</v>
      </c>
      <c r="X3551" t="s">
        <v>68</v>
      </c>
      <c r="Y3551">
        <v>48</v>
      </c>
      <c r="Z3551">
        <v>1.36</v>
      </c>
      <c r="AA3551" t="s">
        <v>74</v>
      </c>
      <c r="AB3551" t="s">
        <v>75</v>
      </c>
      <c r="AE3551" t="s">
        <v>89</v>
      </c>
      <c r="AF3551" t="s">
        <v>190</v>
      </c>
      <c r="AG3551">
        <v>8929758003</v>
      </c>
      <c r="AK3551">
        <v>0</v>
      </c>
      <c r="AL3551">
        <v>0</v>
      </c>
      <c r="AN3551">
        <v>198</v>
      </c>
      <c r="AV3551">
        <v>188.58</v>
      </c>
      <c r="AW3551">
        <v>4.71</v>
      </c>
      <c r="AX3551">
        <v>188.58</v>
      </c>
      <c r="AY3551">
        <v>4.71</v>
      </c>
      <c r="AZ3551">
        <v>188.58</v>
      </c>
    </row>
    <row r="3552" spans="1:55" x14ac:dyDescent="0.25">
      <c r="A3552" t="s">
        <v>54</v>
      </c>
      <c r="B3552">
        <v>110027</v>
      </c>
      <c r="C3552" t="s">
        <v>55</v>
      </c>
      <c r="D3552" t="s">
        <v>56</v>
      </c>
      <c r="E3552" s="1">
        <v>45983</v>
      </c>
      <c r="F3552" t="s">
        <v>4133</v>
      </c>
      <c r="G3552" t="s">
        <v>58</v>
      </c>
      <c r="H3552">
        <v>7505161994</v>
      </c>
      <c r="I3552">
        <v>18528960</v>
      </c>
      <c r="J3552" s="3">
        <v>45983.981944444444</v>
      </c>
      <c r="K3552" t="s">
        <v>5760</v>
      </c>
      <c r="L3552" t="s">
        <v>59</v>
      </c>
      <c r="M3552">
        <v>548</v>
      </c>
      <c r="N3552">
        <v>-274.5</v>
      </c>
      <c r="O3552">
        <v>0</v>
      </c>
      <c r="P3552">
        <v>273.5</v>
      </c>
      <c r="Q3552">
        <v>32</v>
      </c>
      <c r="R3552">
        <v>0</v>
      </c>
      <c r="S3552">
        <v>0</v>
      </c>
      <c r="T3552">
        <v>0</v>
      </c>
      <c r="U3552">
        <v>305.5</v>
      </c>
      <c r="V3552">
        <v>305.5</v>
      </c>
      <c r="W3552">
        <v>0</v>
      </c>
      <c r="X3552" t="s">
        <v>60</v>
      </c>
      <c r="Y3552">
        <v>109.61</v>
      </c>
      <c r="Z3552">
        <v>7.58</v>
      </c>
      <c r="AA3552" t="s">
        <v>61</v>
      </c>
      <c r="AB3552" t="s">
        <v>56</v>
      </c>
      <c r="AC3552">
        <v>1994</v>
      </c>
      <c r="AK3552">
        <v>32</v>
      </c>
      <c r="AL3552">
        <v>0</v>
      </c>
      <c r="AT3552">
        <v>305.5</v>
      </c>
      <c r="AZ3552">
        <v>273.5</v>
      </c>
      <c r="BC3552">
        <v>32</v>
      </c>
    </row>
    <row r="3553" spans="1:55" x14ac:dyDescent="0.25">
      <c r="A3553" t="s">
        <v>54</v>
      </c>
      <c r="B3553">
        <v>110027</v>
      </c>
      <c r="C3553" t="s">
        <v>55</v>
      </c>
      <c r="D3553" t="s">
        <v>56</v>
      </c>
      <c r="E3553" s="1">
        <v>45983</v>
      </c>
      <c r="F3553" t="s">
        <v>4134</v>
      </c>
      <c r="G3553" t="s">
        <v>67</v>
      </c>
      <c r="J3553" s="3">
        <v>45983.981944444444</v>
      </c>
      <c r="K3553" t="s">
        <v>5760</v>
      </c>
      <c r="L3553" t="s">
        <v>59</v>
      </c>
      <c r="M3553">
        <v>139</v>
      </c>
      <c r="N3553">
        <v>0</v>
      </c>
      <c r="O3553">
        <v>0</v>
      </c>
      <c r="P3553">
        <v>139</v>
      </c>
      <c r="Q3553">
        <v>0</v>
      </c>
      <c r="R3553">
        <v>6.96</v>
      </c>
      <c r="S3553">
        <v>0.04</v>
      </c>
      <c r="T3553">
        <v>0</v>
      </c>
      <c r="U3553">
        <v>146</v>
      </c>
      <c r="V3553">
        <v>146</v>
      </c>
      <c r="W3553">
        <v>0</v>
      </c>
      <c r="X3553" t="s">
        <v>68</v>
      </c>
      <c r="Y3553">
        <v>22.54</v>
      </c>
      <c r="Z3553">
        <v>2.82</v>
      </c>
      <c r="AA3553" t="s">
        <v>74</v>
      </c>
      <c r="AB3553" t="s">
        <v>75</v>
      </c>
      <c r="AE3553" t="s">
        <v>89</v>
      </c>
      <c r="AF3553" t="s">
        <v>190</v>
      </c>
      <c r="AG3553">
        <v>8929758003</v>
      </c>
      <c r="AK3553">
        <v>0</v>
      </c>
      <c r="AL3553">
        <v>0</v>
      </c>
      <c r="AN3553">
        <v>146</v>
      </c>
      <c r="AV3553">
        <v>139</v>
      </c>
      <c r="AW3553">
        <v>3.48</v>
      </c>
      <c r="AX3553">
        <v>139</v>
      </c>
      <c r="AY3553">
        <v>3.48</v>
      </c>
      <c r="AZ3553">
        <v>139</v>
      </c>
    </row>
    <row r="3554" spans="1:55" x14ac:dyDescent="0.25">
      <c r="A3554" t="s">
        <v>54</v>
      </c>
      <c r="B3554">
        <v>110027</v>
      </c>
      <c r="C3554" t="s">
        <v>55</v>
      </c>
      <c r="D3554" t="s">
        <v>56</v>
      </c>
      <c r="E3554" s="1">
        <v>45983</v>
      </c>
      <c r="F3554" t="s">
        <v>4135</v>
      </c>
      <c r="G3554" t="s">
        <v>63</v>
      </c>
      <c r="H3554" s="4">
        <v>222804000000000</v>
      </c>
      <c r="I3554">
        <v>29811</v>
      </c>
      <c r="J3554" s="3">
        <v>45983.98333333333</v>
      </c>
      <c r="K3554" t="s">
        <v>5760</v>
      </c>
      <c r="L3554" t="s">
        <v>59</v>
      </c>
      <c r="M3554">
        <v>735</v>
      </c>
      <c r="N3554">
        <v>-142</v>
      </c>
      <c r="O3554">
        <v>0</v>
      </c>
      <c r="P3554">
        <v>593</v>
      </c>
      <c r="Q3554">
        <v>32</v>
      </c>
      <c r="R3554">
        <v>0</v>
      </c>
      <c r="S3554">
        <v>0</v>
      </c>
      <c r="T3554">
        <v>0</v>
      </c>
      <c r="U3554">
        <v>625</v>
      </c>
      <c r="V3554">
        <v>625</v>
      </c>
      <c r="W3554">
        <v>0</v>
      </c>
      <c r="X3554" t="s">
        <v>64</v>
      </c>
      <c r="Y3554">
        <v>141.18</v>
      </c>
      <c r="Z3554">
        <v>15.05</v>
      </c>
      <c r="AA3554" t="s">
        <v>65</v>
      </c>
      <c r="AB3554" t="s">
        <v>56</v>
      </c>
      <c r="AC3554">
        <v>81</v>
      </c>
      <c r="AK3554">
        <v>32</v>
      </c>
      <c r="AL3554">
        <v>0</v>
      </c>
      <c r="AS3554">
        <v>625</v>
      </c>
      <c r="AZ3554">
        <v>593</v>
      </c>
      <c r="BB3554">
        <v>32</v>
      </c>
    </row>
    <row r="3555" spans="1:55" x14ac:dyDescent="0.25">
      <c r="A3555" t="s">
        <v>54</v>
      </c>
      <c r="B3555">
        <v>110027</v>
      </c>
      <c r="C3555" t="s">
        <v>55</v>
      </c>
      <c r="D3555" t="s">
        <v>56</v>
      </c>
      <c r="E3555" s="1">
        <v>45983</v>
      </c>
      <c r="F3555" t="s">
        <v>4136</v>
      </c>
      <c r="G3555" t="s">
        <v>67</v>
      </c>
      <c r="J3555" s="3">
        <v>45983.984027777777</v>
      </c>
      <c r="K3555" t="s">
        <v>5760</v>
      </c>
      <c r="L3555" t="s">
        <v>59</v>
      </c>
      <c r="M3555">
        <v>326</v>
      </c>
      <c r="N3555">
        <v>0</v>
      </c>
      <c r="O3555">
        <v>0</v>
      </c>
      <c r="P3555">
        <v>326</v>
      </c>
      <c r="Q3555">
        <v>0</v>
      </c>
      <c r="R3555">
        <v>16.3</v>
      </c>
      <c r="S3555">
        <v>-0.3</v>
      </c>
      <c r="T3555">
        <v>0</v>
      </c>
      <c r="U3555">
        <v>342</v>
      </c>
      <c r="V3555">
        <v>342</v>
      </c>
      <c r="W3555">
        <v>0</v>
      </c>
      <c r="X3555" t="s">
        <v>68</v>
      </c>
      <c r="Y3555">
        <v>82.82</v>
      </c>
      <c r="Z3555">
        <v>7.94</v>
      </c>
      <c r="AA3555" t="s">
        <v>74</v>
      </c>
      <c r="AB3555" t="s">
        <v>75</v>
      </c>
      <c r="AE3555" t="s">
        <v>89</v>
      </c>
      <c r="AF3555" t="s">
        <v>190</v>
      </c>
      <c r="AG3555">
        <v>8929758003</v>
      </c>
      <c r="AK3555">
        <v>0</v>
      </c>
      <c r="AL3555">
        <v>0</v>
      </c>
      <c r="AN3555">
        <v>342</v>
      </c>
      <c r="AV3555">
        <v>326</v>
      </c>
      <c r="AW3555">
        <v>8.15</v>
      </c>
      <c r="AX3555">
        <v>326</v>
      </c>
      <c r="AY3555">
        <v>8.15</v>
      </c>
      <c r="AZ3555">
        <v>326</v>
      </c>
    </row>
    <row r="3556" spans="1:55" x14ac:dyDescent="0.25">
      <c r="A3556" t="s">
        <v>54</v>
      </c>
      <c r="B3556">
        <v>110027</v>
      </c>
      <c r="C3556" t="s">
        <v>55</v>
      </c>
      <c r="D3556" t="s">
        <v>56</v>
      </c>
      <c r="E3556" s="1">
        <v>45983</v>
      </c>
      <c r="F3556" t="s">
        <v>4137</v>
      </c>
      <c r="G3556" t="s">
        <v>58</v>
      </c>
      <c r="H3556">
        <v>7507891431</v>
      </c>
      <c r="I3556">
        <v>18528960</v>
      </c>
      <c r="J3556" s="3">
        <v>45983.984027777777</v>
      </c>
      <c r="K3556" t="s">
        <v>5760</v>
      </c>
      <c r="L3556" t="s">
        <v>59</v>
      </c>
      <c r="M3556">
        <v>287</v>
      </c>
      <c r="N3556">
        <v>-75</v>
      </c>
      <c r="O3556">
        <v>0</v>
      </c>
      <c r="P3556">
        <v>212</v>
      </c>
      <c r="Q3556">
        <v>32</v>
      </c>
      <c r="R3556">
        <v>0</v>
      </c>
      <c r="S3556">
        <v>0</v>
      </c>
      <c r="T3556">
        <v>0</v>
      </c>
      <c r="U3556">
        <v>244</v>
      </c>
      <c r="V3556">
        <v>244</v>
      </c>
      <c r="W3556">
        <v>0</v>
      </c>
      <c r="X3556" t="s">
        <v>60</v>
      </c>
      <c r="Y3556">
        <v>47.27</v>
      </c>
      <c r="Z3556">
        <v>4.99</v>
      </c>
      <c r="AA3556" t="s">
        <v>61</v>
      </c>
      <c r="AB3556" t="s">
        <v>56</v>
      </c>
      <c r="AC3556">
        <v>1431</v>
      </c>
      <c r="AK3556">
        <v>32</v>
      </c>
      <c r="AL3556">
        <v>0</v>
      </c>
      <c r="AT3556">
        <v>244</v>
      </c>
      <c r="AZ3556">
        <v>212</v>
      </c>
      <c r="BC3556">
        <v>32</v>
      </c>
    </row>
    <row r="3557" spans="1:55" x14ac:dyDescent="0.25">
      <c r="A3557" t="s">
        <v>54</v>
      </c>
      <c r="B3557">
        <v>110027</v>
      </c>
      <c r="C3557" t="s">
        <v>55</v>
      </c>
      <c r="D3557" t="s">
        <v>56</v>
      </c>
      <c r="E3557" s="1">
        <v>45983</v>
      </c>
      <c r="F3557" t="s">
        <v>4138</v>
      </c>
      <c r="G3557" t="s">
        <v>63</v>
      </c>
      <c r="H3557" s="4">
        <v>222805000000000</v>
      </c>
      <c r="I3557">
        <v>29811</v>
      </c>
      <c r="J3557" s="3">
        <v>45983.991666666669</v>
      </c>
      <c r="K3557" t="s">
        <v>5760</v>
      </c>
      <c r="L3557" t="s">
        <v>59</v>
      </c>
      <c r="M3557">
        <v>219</v>
      </c>
      <c r="N3557">
        <v>-75</v>
      </c>
      <c r="O3557">
        <v>0</v>
      </c>
      <c r="P3557">
        <v>144</v>
      </c>
      <c r="Q3557">
        <v>32</v>
      </c>
      <c r="R3557">
        <v>0</v>
      </c>
      <c r="S3557">
        <v>0</v>
      </c>
      <c r="T3557">
        <v>0</v>
      </c>
      <c r="U3557">
        <v>176</v>
      </c>
      <c r="V3557">
        <v>176</v>
      </c>
      <c r="W3557">
        <v>0</v>
      </c>
      <c r="X3557" t="s">
        <v>64</v>
      </c>
      <c r="Y3557">
        <v>37.229999999999997</v>
      </c>
      <c r="Z3557">
        <v>4.76</v>
      </c>
      <c r="AA3557" t="s">
        <v>65</v>
      </c>
      <c r="AB3557" t="s">
        <v>56</v>
      </c>
      <c r="AC3557">
        <v>9440</v>
      </c>
      <c r="AK3557">
        <v>32</v>
      </c>
      <c r="AL3557">
        <v>0</v>
      </c>
      <c r="AS3557">
        <v>176</v>
      </c>
      <c r="AZ3557">
        <v>144</v>
      </c>
      <c r="BB3557">
        <v>32</v>
      </c>
    </row>
    <row r="3558" spans="1:55" x14ac:dyDescent="0.25">
      <c r="A3558" t="s">
        <v>54</v>
      </c>
      <c r="B3558">
        <v>110027</v>
      </c>
      <c r="C3558" t="s">
        <v>55</v>
      </c>
      <c r="D3558" t="s">
        <v>56</v>
      </c>
      <c r="E3558" s="1">
        <v>45983</v>
      </c>
      <c r="F3558" t="s">
        <v>4139</v>
      </c>
      <c r="G3558" t="s">
        <v>58</v>
      </c>
      <c r="H3558">
        <v>7506982522</v>
      </c>
      <c r="I3558">
        <v>18528960</v>
      </c>
      <c r="J3558" s="3">
        <v>45983.99722222222</v>
      </c>
      <c r="K3558" t="s">
        <v>5760</v>
      </c>
      <c r="L3558" t="s">
        <v>59</v>
      </c>
      <c r="M3558">
        <v>438</v>
      </c>
      <c r="N3558">
        <v>-75</v>
      </c>
      <c r="O3558">
        <v>0</v>
      </c>
      <c r="P3558">
        <v>363</v>
      </c>
      <c r="Q3558">
        <v>32</v>
      </c>
      <c r="R3558">
        <v>0</v>
      </c>
      <c r="S3558">
        <v>0</v>
      </c>
      <c r="T3558">
        <v>0</v>
      </c>
      <c r="U3558">
        <v>395</v>
      </c>
      <c r="V3558">
        <v>395</v>
      </c>
      <c r="W3558">
        <v>0</v>
      </c>
      <c r="X3558" t="s">
        <v>60</v>
      </c>
      <c r="Y3558">
        <v>74.3</v>
      </c>
      <c r="Z3558">
        <v>9.52</v>
      </c>
      <c r="AA3558" t="s">
        <v>61</v>
      </c>
      <c r="AB3558" t="s">
        <v>56</v>
      </c>
      <c r="AC3558">
        <v>2522</v>
      </c>
      <c r="AK3558">
        <v>32</v>
      </c>
      <c r="AL3558">
        <v>0</v>
      </c>
      <c r="AT3558">
        <v>395</v>
      </c>
      <c r="AZ3558">
        <v>363</v>
      </c>
      <c r="BC3558">
        <v>32</v>
      </c>
    </row>
    <row r="3559" spans="1:55" x14ac:dyDescent="0.25">
      <c r="A3559" t="s">
        <v>54</v>
      </c>
      <c r="B3559">
        <v>110027</v>
      </c>
      <c r="C3559" t="s">
        <v>55</v>
      </c>
      <c r="D3559" t="s">
        <v>56</v>
      </c>
      <c r="E3559" s="1">
        <v>45983</v>
      </c>
      <c r="F3559" t="s">
        <v>4140</v>
      </c>
      <c r="G3559" t="s">
        <v>63</v>
      </c>
      <c r="H3559" s="4">
        <v>222806000000000</v>
      </c>
      <c r="I3559">
        <v>29811</v>
      </c>
      <c r="J3559" s="3">
        <v>45983.99722222222</v>
      </c>
      <c r="K3559" t="s">
        <v>5760</v>
      </c>
      <c r="L3559" t="s">
        <v>59</v>
      </c>
      <c r="M3559">
        <v>377</v>
      </c>
      <c r="N3559">
        <v>-120</v>
      </c>
      <c r="O3559">
        <v>0</v>
      </c>
      <c r="P3559">
        <v>257</v>
      </c>
      <c r="Q3559">
        <v>32</v>
      </c>
      <c r="R3559">
        <v>0</v>
      </c>
      <c r="S3559">
        <v>0</v>
      </c>
      <c r="T3559">
        <v>0</v>
      </c>
      <c r="U3559">
        <v>289</v>
      </c>
      <c r="V3559">
        <v>289</v>
      </c>
      <c r="W3559">
        <v>0</v>
      </c>
      <c r="X3559" t="s">
        <v>64</v>
      </c>
      <c r="Y3559">
        <v>74.62</v>
      </c>
      <c r="Z3559">
        <v>6.95</v>
      </c>
      <c r="AA3559" t="s">
        <v>65</v>
      </c>
      <c r="AB3559" t="s">
        <v>56</v>
      </c>
      <c r="AC3559">
        <v>1756</v>
      </c>
      <c r="AK3559">
        <v>32</v>
      </c>
      <c r="AL3559">
        <v>0</v>
      </c>
      <c r="AS3559">
        <v>289</v>
      </c>
      <c r="AZ3559">
        <v>257</v>
      </c>
      <c r="BB3559">
        <v>32</v>
      </c>
    </row>
    <row r="3560" spans="1:55" x14ac:dyDescent="0.25">
      <c r="A3560" t="s">
        <v>54</v>
      </c>
      <c r="B3560">
        <v>110027</v>
      </c>
      <c r="C3560" t="s">
        <v>55</v>
      </c>
      <c r="D3560" t="s">
        <v>56</v>
      </c>
      <c r="E3560" s="1">
        <v>45983</v>
      </c>
      <c r="F3560" t="s">
        <v>4141</v>
      </c>
      <c r="G3560" t="s">
        <v>63</v>
      </c>
      <c r="H3560" s="4">
        <v>222806000000000</v>
      </c>
      <c r="I3560">
        <v>29811</v>
      </c>
      <c r="J3560" s="3">
        <v>45984.00277777778</v>
      </c>
      <c r="K3560" t="s">
        <v>5760</v>
      </c>
      <c r="L3560" t="s">
        <v>59</v>
      </c>
      <c r="M3560">
        <v>238</v>
      </c>
      <c r="N3560">
        <v>-90</v>
      </c>
      <c r="O3560">
        <v>0</v>
      </c>
      <c r="P3560">
        <v>148</v>
      </c>
      <c r="Q3560">
        <v>32</v>
      </c>
      <c r="R3560">
        <v>0</v>
      </c>
      <c r="S3560">
        <v>0</v>
      </c>
      <c r="T3560">
        <v>0</v>
      </c>
      <c r="U3560">
        <v>180</v>
      </c>
      <c r="V3560">
        <v>180</v>
      </c>
      <c r="W3560">
        <v>0</v>
      </c>
      <c r="X3560" t="s">
        <v>64</v>
      </c>
      <c r="Y3560">
        <v>43.14</v>
      </c>
      <c r="Z3560">
        <v>3.92</v>
      </c>
      <c r="AA3560" t="s">
        <v>65</v>
      </c>
      <c r="AB3560" t="s">
        <v>56</v>
      </c>
      <c r="AC3560">
        <v>1780</v>
      </c>
      <c r="AK3560">
        <v>32</v>
      </c>
      <c r="AL3560">
        <v>0</v>
      </c>
      <c r="AS3560">
        <v>180</v>
      </c>
      <c r="AZ3560">
        <v>148</v>
      </c>
      <c r="BB3560">
        <v>32</v>
      </c>
    </row>
    <row r="3561" spans="1:55" x14ac:dyDescent="0.25">
      <c r="A3561" t="s">
        <v>54</v>
      </c>
      <c r="B3561">
        <v>110027</v>
      </c>
      <c r="C3561" t="s">
        <v>55</v>
      </c>
      <c r="D3561" t="s">
        <v>56</v>
      </c>
      <c r="E3561" s="1">
        <v>45983</v>
      </c>
      <c r="F3561" t="s">
        <v>4142</v>
      </c>
      <c r="G3561" t="s">
        <v>58</v>
      </c>
      <c r="H3561">
        <v>7501912199</v>
      </c>
      <c r="I3561">
        <v>18528960</v>
      </c>
      <c r="J3561" s="3">
        <v>45984.005555555559</v>
      </c>
      <c r="K3561" t="s">
        <v>5760</v>
      </c>
      <c r="L3561" t="s">
        <v>59</v>
      </c>
      <c r="M3561">
        <v>667</v>
      </c>
      <c r="N3561">
        <v>-240.2</v>
      </c>
      <c r="O3561">
        <v>0</v>
      </c>
      <c r="P3561">
        <v>426.8</v>
      </c>
      <c r="Q3561">
        <v>32</v>
      </c>
      <c r="R3561">
        <v>0</v>
      </c>
      <c r="S3561">
        <v>0</v>
      </c>
      <c r="T3561">
        <v>0</v>
      </c>
      <c r="U3561">
        <v>458.8</v>
      </c>
      <c r="V3561">
        <v>458.8</v>
      </c>
      <c r="W3561">
        <v>0</v>
      </c>
      <c r="X3561" t="s">
        <v>60</v>
      </c>
      <c r="Y3561">
        <v>121.29</v>
      </c>
      <c r="Z3561">
        <v>11.48</v>
      </c>
      <c r="AA3561" t="s">
        <v>61</v>
      </c>
      <c r="AB3561" t="s">
        <v>56</v>
      </c>
      <c r="AC3561">
        <v>2199</v>
      </c>
      <c r="AK3561">
        <v>32</v>
      </c>
      <c r="AL3561">
        <v>0</v>
      </c>
      <c r="AT3561">
        <v>458.8</v>
      </c>
      <c r="AZ3561">
        <v>426.8</v>
      </c>
      <c r="BC3561">
        <v>32</v>
      </c>
    </row>
    <row r="3562" spans="1:55" x14ac:dyDescent="0.25">
      <c r="A3562" t="s">
        <v>54</v>
      </c>
      <c r="B3562">
        <v>110027</v>
      </c>
      <c r="C3562" t="s">
        <v>55</v>
      </c>
      <c r="D3562" t="s">
        <v>56</v>
      </c>
      <c r="E3562" s="1">
        <v>45983</v>
      </c>
      <c r="F3562" t="s">
        <v>4143</v>
      </c>
      <c r="G3562" t="s">
        <v>139</v>
      </c>
      <c r="H3562">
        <v>286907457</v>
      </c>
      <c r="J3562" s="3">
        <v>45984.005555555559</v>
      </c>
      <c r="K3562" t="s">
        <v>5760</v>
      </c>
      <c r="L3562" t="s">
        <v>59</v>
      </c>
      <c r="M3562">
        <v>228</v>
      </c>
      <c r="N3562">
        <v>-100</v>
      </c>
      <c r="O3562">
        <v>0</v>
      </c>
      <c r="P3562">
        <v>128</v>
      </c>
      <c r="Q3562">
        <v>0</v>
      </c>
      <c r="R3562">
        <v>0</v>
      </c>
      <c r="S3562">
        <v>0</v>
      </c>
      <c r="T3562">
        <v>0</v>
      </c>
      <c r="U3562">
        <v>128</v>
      </c>
      <c r="V3562">
        <v>128</v>
      </c>
      <c r="W3562">
        <v>0</v>
      </c>
      <c r="X3562" t="s">
        <v>139</v>
      </c>
      <c r="Y3562">
        <v>47.61</v>
      </c>
      <c r="Z3562">
        <v>3.92</v>
      </c>
      <c r="AA3562" t="s">
        <v>140</v>
      </c>
      <c r="AC3562">
        <v>7457</v>
      </c>
      <c r="AE3562" t="s">
        <v>4144</v>
      </c>
      <c r="AF3562" t="s">
        <v>4145</v>
      </c>
      <c r="AG3562">
        <v>9026628509</v>
      </c>
      <c r="AI3562" t="s">
        <v>143</v>
      </c>
      <c r="AK3562">
        <v>0</v>
      </c>
      <c r="AL3562">
        <v>0</v>
      </c>
      <c r="AP3562">
        <v>128</v>
      </c>
      <c r="AZ3562">
        <v>128</v>
      </c>
    </row>
    <row r="3563" spans="1:55" x14ac:dyDescent="0.25">
      <c r="A3563" t="s">
        <v>54</v>
      </c>
      <c r="B3563">
        <v>110027</v>
      </c>
      <c r="C3563" t="s">
        <v>55</v>
      </c>
      <c r="D3563" t="s">
        <v>56</v>
      </c>
      <c r="E3563" s="1">
        <v>45983</v>
      </c>
      <c r="F3563" t="s">
        <v>4146</v>
      </c>
      <c r="G3563" t="s">
        <v>63</v>
      </c>
      <c r="H3563" s="4">
        <v>222807000000000</v>
      </c>
      <c r="I3563">
        <v>29811</v>
      </c>
      <c r="J3563" s="3">
        <v>45984.011111111111</v>
      </c>
      <c r="K3563" t="s">
        <v>5760</v>
      </c>
      <c r="L3563" t="s">
        <v>59</v>
      </c>
      <c r="M3563">
        <v>812.66</v>
      </c>
      <c r="N3563">
        <v>-325</v>
      </c>
      <c r="O3563">
        <v>0</v>
      </c>
      <c r="P3563">
        <v>487.66</v>
      </c>
      <c r="Q3563">
        <v>32</v>
      </c>
      <c r="R3563">
        <v>0</v>
      </c>
      <c r="S3563">
        <v>0.34</v>
      </c>
      <c r="T3563">
        <v>0</v>
      </c>
      <c r="U3563">
        <v>520</v>
      </c>
      <c r="V3563">
        <v>520</v>
      </c>
      <c r="W3563">
        <v>0</v>
      </c>
      <c r="X3563" t="s">
        <v>64</v>
      </c>
      <c r="Y3563">
        <v>161.72</v>
      </c>
      <c r="Z3563">
        <v>14.89</v>
      </c>
      <c r="AA3563" t="s">
        <v>65</v>
      </c>
      <c r="AB3563" t="s">
        <v>56</v>
      </c>
      <c r="AC3563">
        <v>8304</v>
      </c>
      <c r="AK3563">
        <v>32</v>
      </c>
      <c r="AL3563">
        <v>0</v>
      </c>
      <c r="AS3563">
        <v>520</v>
      </c>
      <c r="AZ3563">
        <v>487.66</v>
      </c>
      <c r="BB3563">
        <v>32</v>
      </c>
    </row>
    <row r="3564" spans="1:55" x14ac:dyDescent="0.25">
      <c r="A3564" t="s">
        <v>54</v>
      </c>
      <c r="B3564">
        <v>110027</v>
      </c>
      <c r="C3564" t="s">
        <v>55</v>
      </c>
      <c r="D3564" t="s">
        <v>56</v>
      </c>
      <c r="E3564" s="1">
        <v>45983</v>
      </c>
      <c r="F3564" t="s">
        <v>4147</v>
      </c>
      <c r="G3564" t="s">
        <v>67</v>
      </c>
      <c r="J3564" s="3">
        <v>45984.015277777777</v>
      </c>
      <c r="K3564" t="s">
        <v>5760</v>
      </c>
      <c r="L3564" t="s">
        <v>59</v>
      </c>
      <c r="M3564">
        <v>229</v>
      </c>
      <c r="N3564">
        <v>0</v>
      </c>
      <c r="O3564">
        <v>0</v>
      </c>
      <c r="P3564">
        <v>229</v>
      </c>
      <c r="Q3564">
        <v>0</v>
      </c>
      <c r="R3564">
        <v>11.46</v>
      </c>
      <c r="S3564">
        <v>-0.46</v>
      </c>
      <c r="T3564">
        <v>0</v>
      </c>
      <c r="U3564">
        <v>240</v>
      </c>
      <c r="V3564">
        <v>240</v>
      </c>
      <c r="W3564">
        <v>0</v>
      </c>
      <c r="X3564" t="s">
        <v>73</v>
      </c>
      <c r="Y3564">
        <v>56.42</v>
      </c>
      <c r="Z3564">
        <v>2.5</v>
      </c>
      <c r="AA3564" t="s">
        <v>74</v>
      </c>
      <c r="AB3564" t="s">
        <v>75</v>
      </c>
      <c r="AE3564" t="s">
        <v>89</v>
      </c>
      <c r="AF3564" t="s">
        <v>190</v>
      </c>
      <c r="AG3564">
        <v>8929758003</v>
      </c>
      <c r="AK3564">
        <v>0</v>
      </c>
      <c r="AL3564">
        <v>0</v>
      </c>
      <c r="AM3564">
        <v>240</v>
      </c>
      <c r="AV3564">
        <v>229</v>
      </c>
      <c r="AW3564">
        <v>5.73</v>
      </c>
      <c r="AX3564">
        <v>229</v>
      </c>
      <c r="AY3564">
        <v>5.73</v>
      </c>
      <c r="AZ3564">
        <v>229</v>
      </c>
    </row>
    <row r="3565" spans="1:55" x14ac:dyDescent="0.25">
      <c r="A3565" t="s">
        <v>54</v>
      </c>
      <c r="B3565">
        <v>110027</v>
      </c>
      <c r="C3565" t="s">
        <v>55</v>
      </c>
      <c r="D3565" t="s">
        <v>56</v>
      </c>
      <c r="E3565" s="1">
        <v>45983</v>
      </c>
      <c r="F3565" t="s">
        <v>4148</v>
      </c>
      <c r="G3565" t="s">
        <v>67</v>
      </c>
      <c r="J3565" s="3">
        <v>45984.019444444442</v>
      </c>
      <c r="K3565" t="s">
        <v>5760</v>
      </c>
      <c r="L3565" t="s">
        <v>59</v>
      </c>
      <c r="M3565">
        <v>259</v>
      </c>
      <c r="N3565">
        <v>0</v>
      </c>
      <c r="O3565">
        <v>0</v>
      </c>
      <c r="P3565">
        <v>259</v>
      </c>
      <c r="Q3565">
        <v>0</v>
      </c>
      <c r="R3565">
        <v>12.96</v>
      </c>
      <c r="S3565">
        <v>0.04</v>
      </c>
      <c r="T3565">
        <v>0</v>
      </c>
      <c r="U3565">
        <v>272</v>
      </c>
      <c r="V3565">
        <v>272</v>
      </c>
      <c r="W3565">
        <v>0</v>
      </c>
      <c r="X3565" t="s">
        <v>73</v>
      </c>
      <c r="Y3565">
        <v>66.41</v>
      </c>
      <c r="Z3565">
        <v>2.56</v>
      </c>
      <c r="AA3565" t="s">
        <v>74</v>
      </c>
      <c r="AB3565" t="s">
        <v>75</v>
      </c>
      <c r="AE3565" t="s">
        <v>89</v>
      </c>
      <c r="AF3565" t="s">
        <v>190</v>
      </c>
      <c r="AG3565">
        <v>8929758003</v>
      </c>
      <c r="AK3565">
        <v>0</v>
      </c>
      <c r="AL3565">
        <v>0</v>
      </c>
      <c r="AM3565">
        <v>272</v>
      </c>
      <c r="AV3565">
        <v>259</v>
      </c>
      <c r="AW3565">
        <v>6.48</v>
      </c>
      <c r="AX3565">
        <v>259</v>
      </c>
      <c r="AY3565">
        <v>6.48</v>
      </c>
      <c r="AZ3565">
        <v>259</v>
      </c>
    </row>
    <row r="3566" spans="1:55" x14ac:dyDescent="0.25">
      <c r="A3566" t="s">
        <v>54</v>
      </c>
      <c r="B3566">
        <v>110027</v>
      </c>
      <c r="C3566" t="s">
        <v>55</v>
      </c>
      <c r="D3566" t="s">
        <v>56</v>
      </c>
      <c r="E3566" s="1">
        <v>45983</v>
      </c>
      <c r="F3566" t="s">
        <v>4149</v>
      </c>
      <c r="G3566" t="s">
        <v>63</v>
      </c>
      <c r="H3566" s="4">
        <v>222807000000000</v>
      </c>
      <c r="I3566">
        <v>29811</v>
      </c>
      <c r="J3566" s="3">
        <v>45984.019444444442</v>
      </c>
      <c r="K3566" t="s">
        <v>5760</v>
      </c>
      <c r="L3566" t="s">
        <v>59</v>
      </c>
      <c r="M3566">
        <v>578</v>
      </c>
      <c r="N3566">
        <v>-265</v>
      </c>
      <c r="O3566">
        <v>0</v>
      </c>
      <c r="P3566">
        <v>313</v>
      </c>
      <c r="Q3566">
        <v>32</v>
      </c>
      <c r="R3566">
        <v>0</v>
      </c>
      <c r="S3566">
        <v>0</v>
      </c>
      <c r="T3566">
        <v>0</v>
      </c>
      <c r="U3566">
        <v>345</v>
      </c>
      <c r="V3566">
        <v>345</v>
      </c>
      <c r="W3566">
        <v>0</v>
      </c>
      <c r="X3566" t="s">
        <v>64</v>
      </c>
      <c r="Y3566">
        <v>77.510000000000005</v>
      </c>
      <c r="Z3566">
        <v>4.99</v>
      </c>
      <c r="AA3566" t="s">
        <v>65</v>
      </c>
      <c r="AB3566" t="s">
        <v>56</v>
      </c>
      <c r="AC3566">
        <v>1997</v>
      </c>
      <c r="AK3566">
        <v>32</v>
      </c>
      <c r="AL3566">
        <v>0</v>
      </c>
      <c r="AS3566">
        <v>345</v>
      </c>
      <c r="AZ3566">
        <v>313</v>
      </c>
      <c r="BB3566">
        <v>32</v>
      </c>
    </row>
    <row r="3567" spans="1:55" x14ac:dyDescent="0.25">
      <c r="A3567" t="s">
        <v>54</v>
      </c>
      <c r="B3567">
        <v>110027</v>
      </c>
      <c r="C3567" t="s">
        <v>55</v>
      </c>
      <c r="D3567" t="s">
        <v>56</v>
      </c>
      <c r="E3567" s="1">
        <v>45983</v>
      </c>
      <c r="F3567" t="s">
        <v>4150</v>
      </c>
      <c r="G3567" t="s">
        <v>67</v>
      </c>
      <c r="J3567" s="3">
        <v>45984.019444444442</v>
      </c>
      <c r="K3567" t="s">
        <v>5760</v>
      </c>
      <c r="L3567" t="s">
        <v>59</v>
      </c>
      <c r="M3567">
        <v>698</v>
      </c>
      <c r="N3567">
        <v>0</v>
      </c>
      <c r="O3567">
        <v>0</v>
      </c>
      <c r="P3567">
        <v>698</v>
      </c>
      <c r="Q3567">
        <v>0</v>
      </c>
      <c r="R3567">
        <v>34.9</v>
      </c>
      <c r="S3567">
        <v>0.1</v>
      </c>
      <c r="T3567">
        <v>0</v>
      </c>
      <c r="U3567">
        <v>733</v>
      </c>
      <c r="V3567">
        <v>733</v>
      </c>
      <c r="W3567">
        <v>0</v>
      </c>
      <c r="X3567" t="s">
        <v>68</v>
      </c>
      <c r="Y3567">
        <v>164.56</v>
      </c>
      <c r="Z3567">
        <v>10.68</v>
      </c>
      <c r="AA3567" t="s">
        <v>74</v>
      </c>
      <c r="AB3567" t="s">
        <v>75</v>
      </c>
      <c r="AE3567" t="s">
        <v>89</v>
      </c>
      <c r="AF3567" t="s">
        <v>190</v>
      </c>
      <c r="AG3567">
        <v>8929758003</v>
      </c>
      <c r="AK3567">
        <v>0</v>
      </c>
      <c r="AL3567">
        <v>0</v>
      </c>
      <c r="AN3567">
        <v>733</v>
      </c>
      <c r="AV3567">
        <v>698</v>
      </c>
      <c r="AW3567">
        <v>17.45</v>
      </c>
      <c r="AX3567">
        <v>698</v>
      </c>
      <c r="AY3567">
        <v>17.45</v>
      </c>
      <c r="AZ3567">
        <v>698</v>
      </c>
    </row>
    <row r="3568" spans="1:55" x14ac:dyDescent="0.25">
      <c r="A3568" t="s">
        <v>54</v>
      </c>
      <c r="B3568">
        <v>110027</v>
      </c>
      <c r="C3568" t="s">
        <v>55</v>
      </c>
      <c r="D3568" t="s">
        <v>56</v>
      </c>
      <c r="E3568" s="1">
        <v>45983</v>
      </c>
      <c r="F3568" t="s">
        <v>4151</v>
      </c>
      <c r="G3568" t="s">
        <v>67</v>
      </c>
      <c r="J3568" s="3">
        <v>45984.020138888889</v>
      </c>
      <c r="K3568" t="s">
        <v>5760</v>
      </c>
      <c r="L3568" t="s">
        <v>59</v>
      </c>
      <c r="M3568">
        <v>248</v>
      </c>
      <c r="N3568">
        <v>0</v>
      </c>
      <c r="O3568">
        <v>0</v>
      </c>
      <c r="P3568">
        <v>248</v>
      </c>
      <c r="Q3568">
        <v>0</v>
      </c>
      <c r="R3568">
        <v>12.4</v>
      </c>
      <c r="S3568">
        <v>-0.4</v>
      </c>
      <c r="T3568">
        <v>0</v>
      </c>
      <c r="U3568">
        <v>260</v>
      </c>
      <c r="V3568">
        <v>260</v>
      </c>
      <c r="W3568">
        <v>0</v>
      </c>
      <c r="X3568" t="s">
        <v>68</v>
      </c>
      <c r="Y3568">
        <v>71.41</v>
      </c>
      <c r="Z3568">
        <v>3.92</v>
      </c>
      <c r="AA3568" t="s">
        <v>74</v>
      </c>
      <c r="AB3568" t="s">
        <v>75</v>
      </c>
      <c r="AE3568" t="s">
        <v>89</v>
      </c>
      <c r="AF3568" t="s">
        <v>190</v>
      </c>
      <c r="AG3568">
        <v>8929758003</v>
      </c>
      <c r="AK3568">
        <v>0</v>
      </c>
      <c r="AL3568">
        <v>0</v>
      </c>
      <c r="AN3568">
        <v>260</v>
      </c>
      <c r="AV3568">
        <v>248</v>
      </c>
      <c r="AW3568">
        <v>6.2</v>
      </c>
      <c r="AX3568">
        <v>248</v>
      </c>
      <c r="AY3568">
        <v>6.2</v>
      </c>
      <c r="AZ3568">
        <v>248</v>
      </c>
    </row>
    <row r="3569" spans="1:55" x14ac:dyDescent="0.25">
      <c r="A3569" t="s">
        <v>54</v>
      </c>
      <c r="B3569">
        <v>110027</v>
      </c>
      <c r="C3569" t="s">
        <v>55</v>
      </c>
      <c r="D3569" t="s">
        <v>56</v>
      </c>
      <c r="E3569" s="1">
        <v>45983</v>
      </c>
      <c r="F3569" t="s">
        <v>4152</v>
      </c>
      <c r="G3569" t="s">
        <v>67</v>
      </c>
      <c r="J3569" s="3">
        <v>45984.03125</v>
      </c>
      <c r="K3569" t="s">
        <v>5760</v>
      </c>
      <c r="L3569" t="s">
        <v>59</v>
      </c>
      <c r="M3569">
        <v>318</v>
      </c>
      <c r="N3569">
        <v>0</v>
      </c>
      <c r="O3569">
        <v>0</v>
      </c>
      <c r="P3569">
        <v>318</v>
      </c>
      <c r="Q3569">
        <v>0</v>
      </c>
      <c r="R3569">
        <v>15.9</v>
      </c>
      <c r="S3569">
        <v>0.1</v>
      </c>
      <c r="T3569">
        <v>0</v>
      </c>
      <c r="U3569">
        <v>334</v>
      </c>
      <c r="V3569">
        <v>334</v>
      </c>
      <c r="W3569">
        <v>0</v>
      </c>
      <c r="X3569" t="s">
        <v>68</v>
      </c>
      <c r="Y3569">
        <v>59.77</v>
      </c>
      <c r="Z3569">
        <v>5.38</v>
      </c>
      <c r="AA3569" t="s">
        <v>74</v>
      </c>
      <c r="AB3569" t="s">
        <v>75</v>
      </c>
      <c r="AE3569" t="s">
        <v>89</v>
      </c>
      <c r="AF3569" t="s">
        <v>190</v>
      </c>
      <c r="AG3569">
        <v>8929758003</v>
      </c>
      <c r="AK3569">
        <v>0</v>
      </c>
      <c r="AL3569">
        <v>0</v>
      </c>
      <c r="AN3569">
        <v>334</v>
      </c>
      <c r="AV3569">
        <v>318</v>
      </c>
      <c r="AW3569">
        <v>7.95</v>
      </c>
      <c r="AX3569">
        <v>318</v>
      </c>
      <c r="AY3569">
        <v>7.95</v>
      </c>
      <c r="AZ3569">
        <v>318</v>
      </c>
    </row>
    <row r="3570" spans="1:55" x14ac:dyDescent="0.25">
      <c r="A3570" t="s">
        <v>54</v>
      </c>
      <c r="B3570">
        <v>110027</v>
      </c>
      <c r="C3570" t="s">
        <v>55</v>
      </c>
      <c r="D3570" t="s">
        <v>56</v>
      </c>
      <c r="E3570" s="1">
        <v>45983</v>
      </c>
      <c r="F3570" t="s">
        <v>4153</v>
      </c>
      <c r="G3570" t="s">
        <v>63</v>
      </c>
      <c r="H3570" s="4">
        <v>222809000000000</v>
      </c>
      <c r="I3570">
        <v>29811</v>
      </c>
      <c r="J3570" s="3">
        <v>45984.035416666666</v>
      </c>
      <c r="K3570" t="s">
        <v>5760</v>
      </c>
      <c r="L3570" t="s">
        <v>59</v>
      </c>
      <c r="M3570">
        <v>398</v>
      </c>
      <c r="N3570">
        <v>-93.74</v>
      </c>
      <c r="O3570">
        <v>0</v>
      </c>
      <c r="P3570">
        <v>304.26</v>
      </c>
      <c r="Q3570">
        <v>32</v>
      </c>
      <c r="R3570">
        <v>0</v>
      </c>
      <c r="S3570">
        <v>-0.26</v>
      </c>
      <c r="T3570">
        <v>0</v>
      </c>
      <c r="U3570">
        <v>336</v>
      </c>
      <c r="V3570">
        <v>336</v>
      </c>
      <c r="W3570">
        <v>0</v>
      </c>
      <c r="X3570" t="s">
        <v>64</v>
      </c>
      <c r="Y3570">
        <v>64.03</v>
      </c>
      <c r="Z3570">
        <v>10.52</v>
      </c>
      <c r="AA3570" t="s">
        <v>65</v>
      </c>
      <c r="AB3570" t="s">
        <v>56</v>
      </c>
      <c r="AC3570">
        <v>8800</v>
      </c>
      <c r="AK3570">
        <v>32</v>
      </c>
      <c r="AL3570">
        <v>0</v>
      </c>
      <c r="AS3570">
        <v>336</v>
      </c>
      <c r="AZ3570">
        <v>304.26</v>
      </c>
      <c r="BB3570">
        <v>32</v>
      </c>
    </row>
    <row r="3571" spans="1:55" x14ac:dyDescent="0.25">
      <c r="A3571" t="s">
        <v>54</v>
      </c>
      <c r="B3571">
        <v>110027</v>
      </c>
      <c r="C3571" t="s">
        <v>55</v>
      </c>
      <c r="D3571" t="s">
        <v>56</v>
      </c>
      <c r="E3571" s="1">
        <v>45983</v>
      </c>
      <c r="F3571" t="s">
        <v>4154</v>
      </c>
      <c r="G3571" t="s">
        <v>63</v>
      </c>
      <c r="H3571" s="4">
        <v>222809000000000</v>
      </c>
      <c r="I3571">
        <v>29811</v>
      </c>
      <c r="J3571" s="3">
        <v>45984.035416666666</v>
      </c>
      <c r="K3571" t="s">
        <v>5760</v>
      </c>
      <c r="L3571" t="s">
        <v>59</v>
      </c>
      <c r="M3571">
        <v>208</v>
      </c>
      <c r="N3571">
        <v>-90</v>
      </c>
      <c r="O3571">
        <v>0</v>
      </c>
      <c r="P3571">
        <v>118</v>
      </c>
      <c r="Q3571">
        <v>32</v>
      </c>
      <c r="R3571">
        <v>0</v>
      </c>
      <c r="S3571">
        <v>0</v>
      </c>
      <c r="T3571">
        <v>0</v>
      </c>
      <c r="U3571">
        <v>150</v>
      </c>
      <c r="V3571">
        <v>150</v>
      </c>
      <c r="W3571">
        <v>0</v>
      </c>
      <c r="X3571" t="s">
        <v>64</v>
      </c>
      <c r="Y3571">
        <v>41.63</v>
      </c>
      <c r="Z3571">
        <v>1.96</v>
      </c>
      <c r="AA3571" t="s">
        <v>65</v>
      </c>
      <c r="AB3571" t="s">
        <v>56</v>
      </c>
      <c r="AC3571">
        <v>2772</v>
      </c>
      <c r="AK3571">
        <v>32</v>
      </c>
      <c r="AL3571">
        <v>0</v>
      </c>
      <c r="AS3571">
        <v>150</v>
      </c>
      <c r="AZ3571">
        <v>118</v>
      </c>
      <c r="BB3571">
        <v>32</v>
      </c>
    </row>
    <row r="3572" spans="1:55" x14ac:dyDescent="0.25">
      <c r="A3572" t="s">
        <v>54</v>
      </c>
      <c r="B3572">
        <v>110027</v>
      </c>
      <c r="C3572" t="s">
        <v>55</v>
      </c>
      <c r="D3572" t="s">
        <v>56</v>
      </c>
      <c r="E3572" s="1">
        <v>45983</v>
      </c>
      <c r="F3572" t="s">
        <v>4155</v>
      </c>
      <c r="G3572" t="s">
        <v>67</v>
      </c>
      <c r="J3572" s="3">
        <v>45984.036805555559</v>
      </c>
      <c r="K3572" t="s">
        <v>5760</v>
      </c>
      <c r="L3572" t="s">
        <v>59</v>
      </c>
      <c r="M3572">
        <v>199</v>
      </c>
      <c r="N3572">
        <v>0</v>
      </c>
      <c r="O3572">
        <v>0</v>
      </c>
      <c r="P3572">
        <v>199</v>
      </c>
      <c r="Q3572">
        <v>0</v>
      </c>
      <c r="R3572">
        <v>9.9600000000000009</v>
      </c>
      <c r="S3572">
        <v>0.04</v>
      </c>
      <c r="T3572">
        <v>0</v>
      </c>
      <c r="U3572">
        <v>209</v>
      </c>
      <c r="V3572">
        <v>209</v>
      </c>
      <c r="W3572">
        <v>0</v>
      </c>
      <c r="X3572" t="s">
        <v>68</v>
      </c>
      <c r="Y3572">
        <v>42.88</v>
      </c>
      <c r="Z3572">
        <v>1.96</v>
      </c>
      <c r="AA3572" t="s">
        <v>74</v>
      </c>
      <c r="AB3572" t="s">
        <v>75</v>
      </c>
      <c r="AE3572" t="s">
        <v>730</v>
      </c>
      <c r="AF3572" t="s">
        <v>731</v>
      </c>
      <c r="AG3572">
        <v>9999777722</v>
      </c>
      <c r="AK3572">
        <v>0</v>
      </c>
      <c r="AL3572">
        <v>0</v>
      </c>
      <c r="AN3572">
        <v>209</v>
      </c>
      <c r="AV3572">
        <v>199</v>
      </c>
      <c r="AW3572">
        <v>4.9800000000000004</v>
      </c>
      <c r="AX3572">
        <v>199</v>
      </c>
      <c r="AY3572">
        <v>4.9800000000000004</v>
      </c>
      <c r="AZ3572">
        <v>199</v>
      </c>
    </row>
    <row r="3573" spans="1:55" x14ac:dyDescent="0.25">
      <c r="A3573" t="s">
        <v>54</v>
      </c>
      <c r="B3573">
        <v>110027</v>
      </c>
      <c r="C3573" t="s">
        <v>55</v>
      </c>
      <c r="D3573" t="s">
        <v>56</v>
      </c>
      <c r="E3573" s="1">
        <v>45983</v>
      </c>
      <c r="F3573" t="s">
        <v>4156</v>
      </c>
      <c r="G3573" t="s">
        <v>67</v>
      </c>
      <c r="J3573" s="3">
        <v>45984.036805555559</v>
      </c>
      <c r="K3573" t="s">
        <v>5760</v>
      </c>
      <c r="L3573" t="s">
        <v>59</v>
      </c>
      <c r="M3573">
        <v>198</v>
      </c>
      <c r="N3573">
        <v>0</v>
      </c>
      <c r="O3573">
        <v>0</v>
      </c>
      <c r="P3573">
        <v>198</v>
      </c>
      <c r="Q3573">
        <v>0</v>
      </c>
      <c r="R3573">
        <v>9.9</v>
      </c>
      <c r="S3573">
        <v>0.1</v>
      </c>
      <c r="T3573">
        <v>0</v>
      </c>
      <c r="U3573">
        <v>208</v>
      </c>
      <c r="V3573">
        <v>208</v>
      </c>
      <c r="W3573">
        <v>0</v>
      </c>
      <c r="X3573" t="s">
        <v>73</v>
      </c>
      <c r="Y3573">
        <v>43.14</v>
      </c>
      <c r="Z3573">
        <v>3.92</v>
      </c>
      <c r="AA3573" t="s">
        <v>74</v>
      </c>
      <c r="AB3573" t="s">
        <v>75</v>
      </c>
      <c r="AE3573" t="s">
        <v>89</v>
      </c>
      <c r="AF3573" t="s">
        <v>190</v>
      </c>
      <c r="AG3573">
        <v>8929758003</v>
      </c>
      <c r="AK3573">
        <v>0</v>
      </c>
      <c r="AL3573">
        <v>0</v>
      </c>
      <c r="AM3573">
        <v>208</v>
      </c>
      <c r="AV3573">
        <v>198</v>
      </c>
      <c r="AW3573">
        <v>4.95</v>
      </c>
      <c r="AX3573">
        <v>198</v>
      </c>
      <c r="AY3573">
        <v>4.95</v>
      </c>
      <c r="AZ3573">
        <v>198</v>
      </c>
    </row>
    <row r="3574" spans="1:55" x14ac:dyDescent="0.25">
      <c r="A3574" t="s">
        <v>54</v>
      </c>
      <c r="B3574">
        <v>110027</v>
      </c>
      <c r="C3574" t="s">
        <v>55</v>
      </c>
      <c r="D3574" t="s">
        <v>56</v>
      </c>
      <c r="E3574" s="1">
        <v>45983</v>
      </c>
      <c r="F3574" t="s">
        <v>4157</v>
      </c>
      <c r="G3574" t="s">
        <v>63</v>
      </c>
      <c r="H3574" s="4">
        <v>222809000000000</v>
      </c>
      <c r="I3574">
        <v>29811</v>
      </c>
      <c r="J3574" s="3">
        <v>45984.042361111111</v>
      </c>
      <c r="K3574" t="s">
        <v>5760</v>
      </c>
      <c r="L3574" t="s">
        <v>59</v>
      </c>
      <c r="M3574">
        <v>267</v>
      </c>
      <c r="N3574">
        <v>-93.75</v>
      </c>
      <c r="O3574">
        <v>0</v>
      </c>
      <c r="P3574">
        <v>173.25</v>
      </c>
      <c r="Q3574">
        <v>32</v>
      </c>
      <c r="R3574">
        <v>0</v>
      </c>
      <c r="S3574">
        <v>-0.25</v>
      </c>
      <c r="T3574">
        <v>0</v>
      </c>
      <c r="U3574">
        <v>205</v>
      </c>
      <c r="V3574">
        <v>205</v>
      </c>
      <c r="W3574">
        <v>0</v>
      </c>
      <c r="X3574" t="s">
        <v>64</v>
      </c>
      <c r="Y3574">
        <v>56.69</v>
      </c>
      <c r="Z3574">
        <v>4.99</v>
      </c>
      <c r="AA3574" t="s">
        <v>65</v>
      </c>
      <c r="AB3574" t="s">
        <v>56</v>
      </c>
      <c r="AC3574">
        <v>3501</v>
      </c>
      <c r="AK3574">
        <v>32</v>
      </c>
      <c r="AL3574">
        <v>0</v>
      </c>
      <c r="AS3574">
        <v>205</v>
      </c>
      <c r="AZ3574">
        <v>173.25</v>
      </c>
      <c r="BB3574">
        <v>32</v>
      </c>
    </row>
    <row r="3575" spans="1:55" x14ac:dyDescent="0.25">
      <c r="A3575" t="s">
        <v>54</v>
      </c>
      <c r="B3575">
        <v>110027</v>
      </c>
      <c r="C3575" t="s">
        <v>55</v>
      </c>
      <c r="D3575" t="s">
        <v>56</v>
      </c>
      <c r="E3575" s="1">
        <v>45983</v>
      </c>
      <c r="F3575" t="s">
        <v>4158</v>
      </c>
      <c r="G3575" t="s">
        <v>63</v>
      </c>
      <c r="H3575" s="4">
        <v>222810000000000</v>
      </c>
      <c r="I3575">
        <v>29811</v>
      </c>
      <c r="J3575" s="3">
        <v>45984.051388888889</v>
      </c>
      <c r="K3575" t="s">
        <v>5760</v>
      </c>
      <c r="L3575" t="s">
        <v>59</v>
      </c>
      <c r="M3575">
        <v>319</v>
      </c>
      <c r="N3575">
        <v>-93.75</v>
      </c>
      <c r="O3575">
        <v>0</v>
      </c>
      <c r="P3575">
        <v>225.25</v>
      </c>
      <c r="Q3575">
        <v>32</v>
      </c>
      <c r="R3575">
        <v>0</v>
      </c>
      <c r="S3575">
        <v>-0.25</v>
      </c>
      <c r="T3575">
        <v>0</v>
      </c>
      <c r="U3575">
        <v>257</v>
      </c>
      <c r="V3575">
        <v>257</v>
      </c>
      <c r="W3575">
        <v>0</v>
      </c>
      <c r="X3575" t="s">
        <v>64</v>
      </c>
      <c r="Y3575">
        <v>67.41</v>
      </c>
      <c r="Z3575">
        <v>4.76</v>
      </c>
      <c r="AA3575" t="s">
        <v>65</v>
      </c>
      <c r="AB3575" t="s">
        <v>56</v>
      </c>
      <c r="AC3575">
        <v>399</v>
      </c>
      <c r="AK3575">
        <v>32</v>
      </c>
      <c r="AL3575">
        <v>0</v>
      </c>
      <c r="AS3575">
        <v>257</v>
      </c>
      <c r="AZ3575">
        <v>225.25</v>
      </c>
      <c r="BB3575">
        <v>32</v>
      </c>
    </row>
    <row r="3576" spans="1:55" x14ac:dyDescent="0.25">
      <c r="A3576" t="s">
        <v>54</v>
      </c>
      <c r="B3576">
        <v>110027</v>
      </c>
      <c r="C3576" t="s">
        <v>55</v>
      </c>
      <c r="D3576" t="s">
        <v>56</v>
      </c>
      <c r="E3576" s="1">
        <v>45983</v>
      </c>
      <c r="F3576" t="s">
        <v>4159</v>
      </c>
      <c r="G3576" t="s">
        <v>67</v>
      </c>
      <c r="J3576" s="3">
        <v>45984.055555555555</v>
      </c>
      <c r="K3576" t="s">
        <v>5760</v>
      </c>
      <c r="L3576" t="s">
        <v>59</v>
      </c>
      <c r="M3576">
        <v>99</v>
      </c>
      <c r="N3576">
        <v>0</v>
      </c>
      <c r="O3576">
        <v>0</v>
      </c>
      <c r="P3576">
        <v>99</v>
      </c>
      <c r="Q3576">
        <v>0</v>
      </c>
      <c r="R3576">
        <v>4.96</v>
      </c>
      <c r="S3576">
        <v>0.04</v>
      </c>
      <c r="T3576">
        <v>0</v>
      </c>
      <c r="U3576">
        <v>104</v>
      </c>
      <c r="V3576">
        <v>104</v>
      </c>
      <c r="W3576">
        <v>0</v>
      </c>
      <c r="X3576" t="s">
        <v>68</v>
      </c>
      <c r="Y3576">
        <v>18.899999999999999</v>
      </c>
      <c r="Z3576">
        <v>2.2799999999999998</v>
      </c>
      <c r="AA3576" t="s">
        <v>74</v>
      </c>
      <c r="AB3576" t="s">
        <v>75</v>
      </c>
      <c r="AE3576" t="s">
        <v>730</v>
      </c>
      <c r="AF3576" t="s">
        <v>731</v>
      </c>
      <c r="AG3576">
        <v>9999777722</v>
      </c>
      <c r="AK3576">
        <v>0</v>
      </c>
      <c r="AL3576">
        <v>0</v>
      </c>
      <c r="AN3576">
        <v>104</v>
      </c>
      <c r="AV3576">
        <v>99</v>
      </c>
      <c r="AW3576">
        <v>2.48</v>
      </c>
      <c r="AX3576">
        <v>99</v>
      </c>
      <c r="AY3576">
        <v>2.48</v>
      </c>
      <c r="AZ3576">
        <v>99</v>
      </c>
    </row>
    <row r="3577" spans="1:55" x14ac:dyDescent="0.25">
      <c r="A3577" t="s">
        <v>54</v>
      </c>
      <c r="B3577">
        <v>110027</v>
      </c>
      <c r="C3577" t="s">
        <v>55</v>
      </c>
      <c r="D3577" t="s">
        <v>56</v>
      </c>
      <c r="E3577" s="1">
        <v>45983</v>
      </c>
      <c r="F3577" t="s">
        <v>4160</v>
      </c>
      <c r="G3577" t="s">
        <v>58</v>
      </c>
      <c r="H3577">
        <v>7508876070</v>
      </c>
      <c r="I3577">
        <v>18528960</v>
      </c>
      <c r="J3577" s="3">
        <v>45984.058333333334</v>
      </c>
      <c r="K3577" t="s">
        <v>5760</v>
      </c>
      <c r="L3577" t="s">
        <v>59</v>
      </c>
      <c r="M3577">
        <v>349</v>
      </c>
      <c r="N3577">
        <v>-100</v>
      </c>
      <c r="O3577">
        <v>0</v>
      </c>
      <c r="P3577">
        <v>249</v>
      </c>
      <c r="Q3577">
        <v>32</v>
      </c>
      <c r="R3577">
        <v>0</v>
      </c>
      <c r="S3577">
        <v>0</v>
      </c>
      <c r="T3577">
        <v>0</v>
      </c>
      <c r="U3577">
        <v>281</v>
      </c>
      <c r="V3577">
        <v>281</v>
      </c>
      <c r="W3577">
        <v>0</v>
      </c>
      <c r="X3577" t="s">
        <v>60</v>
      </c>
      <c r="Y3577">
        <v>83.98</v>
      </c>
      <c r="Z3577">
        <v>4.99</v>
      </c>
      <c r="AA3577" t="s">
        <v>61</v>
      </c>
      <c r="AB3577" t="s">
        <v>56</v>
      </c>
      <c r="AC3577">
        <v>6070</v>
      </c>
      <c r="AK3577">
        <v>32</v>
      </c>
      <c r="AL3577">
        <v>0</v>
      </c>
      <c r="AT3577">
        <v>281</v>
      </c>
      <c r="AZ3577">
        <v>249</v>
      </c>
      <c r="BC3577">
        <v>32</v>
      </c>
    </row>
    <row r="3578" spans="1:55" x14ac:dyDescent="0.25">
      <c r="A3578" t="s">
        <v>54</v>
      </c>
      <c r="B3578">
        <v>110027</v>
      </c>
      <c r="C3578" t="s">
        <v>55</v>
      </c>
      <c r="D3578" t="s">
        <v>56</v>
      </c>
      <c r="E3578" s="1">
        <v>45983</v>
      </c>
      <c r="F3578" t="s">
        <v>4161</v>
      </c>
      <c r="G3578" t="s">
        <v>58</v>
      </c>
      <c r="H3578">
        <v>7506735917</v>
      </c>
      <c r="I3578">
        <v>18528960</v>
      </c>
      <c r="J3578" s="3">
        <v>45984.059027777781</v>
      </c>
      <c r="K3578" t="s">
        <v>5760</v>
      </c>
      <c r="L3578" t="s">
        <v>59</v>
      </c>
      <c r="M3578">
        <v>767</v>
      </c>
      <c r="N3578">
        <v>-140</v>
      </c>
      <c r="O3578">
        <v>0</v>
      </c>
      <c r="P3578">
        <v>627</v>
      </c>
      <c r="Q3578">
        <v>32</v>
      </c>
      <c r="R3578">
        <v>0</v>
      </c>
      <c r="S3578">
        <v>0</v>
      </c>
      <c r="T3578">
        <v>0</v>
      </c>
      <c r="U3578">
        <v>659</v>
      </c>
      <c r="V3578">
        <v>659</v>
      </c>
      <c r="W3578">
        <v>0</v>
      </c>
      <c r="X3578" t="s">
        <v>60</v>
      </c>
      <c r="Y3578">
        <v>131.74</v>
      </c>
      <c r="Z3578">
        <v>19.8</v>
      </c>
      <c r="AA3578" t="s">
        <v>61</v>
      </c>
      <c r="AB3578" t="s">
        <v>56</v>
      </c>
      <c r="AC3578">
        <v>5917</v>
      </c>
      <c r="AK3578">
        <v>32</v>
      </c>
      <c r="AL3578">
        <v>0</v>
      </c>
      <c r="AT3578">
        <v>659</v>
      </c>
      <c r="AZ3578">
        <v>627</v>
      </c>
      <c r="BC3578">
        <v>32</v>
      </c>
    </row>
    <row r="3579" spans="1:55" x14ac:dyDescent="0.25">
      <c r="A3579" t="s">
        <v>54</v>
      </c>
      <c r="B3579">
        <v>110027</v>
      </c>
      <c r="C3579" t="s">
        <v>55</v>
      </c>
      <c r="D3579" t="s">
        <v>56</v>
      </c>
      <c r="E3579" s="1">
        <v>45983</v>
      </c>
      <c r="F3579" t="s">
        <v>4162</v>
      </c>
      <c r="G3579" t="s">
        <v>63</v>
      </c>
      <c r="H3579" s="4">
        <v>222811000000000</v>
      </c>
      <c r="I3579">
        <v>29811</v>
      </c>
      <c r="J3579" s="3">
        <v>45984.059027777781</v>
      </c>
      <c r="K3579" t="s">
        <v>5760</v>
      </c>
      <c r="L3579" t="s">
        <v>59</v>
      </c>
      <c r="M3579">
        <v>568</v>
      </c>
      <c r="N3579">
        <v>-93.74</v>
      </c>
      <c r="O3579">
        <v>0</v>
      </c>
      <c r="P3579">
        <v>474.26</v>
      </c>
      <c r="Q3579">
        <v>32</v>
      </c>
      <c r="R3579">
        <v>0</v>
      </c>
      <c r="S3579">
        <v>-0.26</v>
      </c>
      <c r="T3579">
        <v>0</v>
      </c>
      <c r="U3579">
        <v>506</v>
      </c>
      <c r="V3579">
        <v>506</v>
      </c>
      <c r="W3579">
        <v>0</v>
      </c>
      <c r="X3579" t="s">
        <v>64</v>
      </c>
      <c r="Y3579">
        <v>104.98</v>
      </c>
      <c r="Z3579">
        <v>9.19</v>
      </c>
      <c r="AA3579" t="s">
        <v>65</v>
      </c>
      <c r="AB3579" t="s">
        <v>56</v>
      </c>
      <c r="AC3579">
        <v>624</v>
      </c>
      <c r="AK3579">
        <v>32</v>
      </c>
      <c r="AL3579">
        <v>0</v>
      </c>
      <c r="AS3579">
        <v>506</v>
      </c>
      <c r="AZ3579">
        <v>474.26</v>
      </c>
      <c r="BB3579">
        <v>32</v>
      </c>
    </row>
    <row r="3580" spans="1:55" x14ac:dyDescent="0.25">
      <c r="A3580" t="s">
        <v>54</v>
      </c>
      <c r="B3580">
        <v>110027</v>
      </c>
      <c r="C3580" t="s">
        <v>55</v>
      </c>
      <c r="D3580" t="s">
        <v>56</v>
      </c>
      <c r="E3580" s="1">
        <v>45983</v>
      </c>
      <c r="F3580" t="s">
        <v>4163</v>
      </c>
      <c r="G3580" t="s">
        <v>67</v>
      </c>
      <c r="J3580" s="3">
        <v>45984.064583333333</v>
      </c>
      <c r="K3580" t="s">
        <v>5760</v>
      </c>
      <c r="L3580" t="s">
        <v>59</v>
      </c>
      <c r="M3580">
        <v>99</v>
      </c>
      <c r="N3580">
        <v>0</v>
      </c>
      <c r="O3580">
        <v>0</v>
      </c>
      <c r="P3580">
        <v>99</v>
      </c>
      <c r="Q3580">
        <v>0</v>
      </c>
      <c r="R3580">
        <v>4.96</v>
      </c>
      <c r="S3580">
        <v>0.04</v>
      </c>
      <c r="T3580">
        <v>0</v>
      </c>
      <c r="U3580">
        <v>104</v>
      </c>
      <c r="V3580">
        <v>104</v>
      </c>
      <c r="W3580">
        <v>0</v>
      </c>
      <c r="X3580" t="s">
        <v>73</v>
      </c>
      <c r="Y3580">
        <v>21.56</v>
      </c>
      <c r="Z3580">
        <v>1.96</v>
      </c>
      <c r="AA3580" t="s">
        <v>69</v>
      </c>
      <c r="AE3580" t="s">
        <v>730</v>
      </c>
      <c r="AF3580" t="s">
        <v>731</v>
      </c>
      <c r="AG3580">
        <v>9999777722</v>
      </c>
      <c r="AK3580">
        <v>0</v>
      </c>
      <c r="AL3580">
        <v>0</v>
      </c>
      <c r="AM3580">
        <v>104</v>
      </c>
      <c r="AV3580">
        <v>99</v>
      </c>
      <c r="AW3580">
        <v>2.48</v>
      </c>
      <c r="AX3580">
        <v>99</v>
      </c>
      <c r="AY3580">
        <v>2.48</v>
      </c>
      <c r="AZ3580">
        <v>99</v>
      </c>
    </row>
    <row r="3581" spans="1:55" x14ac:dyDescent="0.25">
      <c r="A3581" t="s">
        <v>54</v>
      </c>
      <c r="B3581">
        <v>110027</v>
      </c>
      <c r="C3581" t="s">
        <v>55</v>
      </c>
      <c r="D3581" t="s">
        <v>56</v>
      </c>
      <c r="E3581" s="1">
        <v>45983</v>
      </c>
      <c r="F3581" t="s">
        <v>4164</v>
      </c>
      <c r="G3581" t="s">
        <v>58</v>
      </c>
      <c r="H3581">
        <v>7510394075</v>
      </c>
      <c r="I3581">
        <v>18528960</v>
      </c>
      <c r="J3581" s="3">
        <v>45984.070833333331</v>
      </c>
      <c r="K3581" t="s">
        <v>5760</v>
      </c>
      <c r="L3581" t="s">
        <v>59</v>
      </c>
      <c r="M3581">
        <v>588</v>
      </c>
      <c r="N3581">
        <v>-199.5</v>
      </c>
      <c r="O3581">
        <v>0</v>
      </c>
      <c r="P3581">
        <v>388.5</v>
      </c>
      <c r="Q3581">
        <v>32</v>
      </c>
      <c r="R3581">
        <v>0</v>
      </c>
      <c r="S3581">
        <v>0</v>
      </c>
      <c r="T3581">
        <v>0</v>
      </c>
      <c r="U3581">
        <v>420.5</v>
      </c>
      <c r="V3581">
        <v>420.5</v>
      </c>
      <c r="W3581">
        <v>0</v>
      </c>
      <c r="X3581" t="s">
        <v>60</v>
      </c>
      <c r="Y3581">
        <v>93.74</v>
      </c>
      <c r="Z3581">
        <v>3.38</v>
      </c>
      <c r="AA3581" t="s">
        <v>61</v>
      </c>
      <c r="AB3581" t="s">
        <v>56</v>
      </c>
      <c r="AC3581">
        <v>4075</v>
      </c>
      <c r="AK3581">
        <v>32</v>
      </c>
      <c r="AL3581">
        <v>0</v>
      </c>
      <c r="AT3581">
        <v>420.5</v>
      </c>
      <c r="AZ3581">
        <v>388.5</v>
      </c>
      <c r="BC3581">
        <v>32</v>
      </c>
    </row>
    <row r="3582" spans="1:55" x14ac:dyDescent="0.25">
      <c r="A3582" t="s">
        <v>54</v>
      </c>
      <c r="B3582">
        <v>110027</v>
      </c>
      <c r="C3582" t="s">
        <v>55</v>
      </c>
      <c r="D3582" t="s">
        <v>56</v>
      </c>
      <c r="E3582" s="1">
        <v>45983</v>
      </c>
      <c r="F3582" t="s">
        <v>4165</v>
      </c>
      <c r="G3582" t="s">
        <v>63</v>
      </c>
      <c r="H3582" s="4">
        <v>222812000000000</v>
      </c>
      <c r="I3582">
        <v>29811</v>
      </c>
      <c r="J3582" s="3">
        <v>45984.071527777778</v>
      </c>
      <c r="K3582" t="s">
        <v>5760</v>
      </c>
      <c r="L3582" t="s">
        <v>59</v>
      </c>
      <c r="M3582">
        <v>218</v>
      </c>
      <c r="N3582">
        <v>-90</v>
      </c>
      <c r="O3582">
        <v>0</v>
      </c>
      <c r="P3582">
        <v>128</v>
      </c>
      <c r="Q3582">
        <v>32</v>
      </c>
      <c r="R3582">
        <v>0</v>
      </c>
      <c r="S3582">
        <v>0</v>
      </c>
      <c r="T3582">
        <v>0</v>
      </c>
      <c r="U3582">
        <v>160</v>
      </c>
      <c r="V3582">
        <v>160</v>
      </c>
      <c r="W3582">
        <v>0</v>
      </c>
      <c r="X3582" t="s">
        <v>64</v>
      </c>
      <c r="Y3582">
        <v>49.72</v>
      </c>
      <c r="Z3582">
        <v>3.92</v>
      </c>
      <c r="AA3582" t="s">
        <v>65</v>
      </c>
      <c r="AB3582" t="s">
        <v>56</v>
      </c>
      <c r="AC3582">
        <v>824</v>
      </c>
      <c r="AK3582">
        <v>32</v>
      </c>
      <c r="AL3582">
        <v>0</v>
      </c>
      <c r="AS3582">
        <v>160</v>
      </c>
      <c r="AZ3582">
        <v>128</v>
      </c>
      <c r="BB3582">
        <v>32</v>
      </c>
    </row>
    <row r="3583" spans="1:55" x14ac:dyDescent="0.25">
      <c r="A3583" t="s">
        <v>54</v>
      </c>
      <c r="B3583">
        <v>110027</v>
      </c>
      <c r="C3583" t="s">
        <v>55</v>
      </c>
      <c r="D3583" t="s">
        <v>56</v>
      </c>
      <c r="E3583" s="1">
        <v>45983</v>
      </c>
      <c r="F3583" t="s">
        <v>4166</v>
      </c>
      <c r="G3583" t="s">
        <v>63</v>
      </c>
      <c r="H3583" s="4">
        <v>222812000000000</v>
      </c>
      <c r="I3583">
        <v>29811</v>
      </c>
      <c r="J3583" s="3">
        <v>45984.072916666664</v>
      </c>
      <c r="K3583" t="s">
        <v>5760</v>
      </c>
      <c r="L3583" t="s">
        <v>59</v>
      </c>
      <c r="M3583">
        <v>316</v>
      </c>
      <c r="N3583">
        <v>-93.74</v>
      </c>
      <c r="O3583">
        <v>0</v>
      </c>
      <c r="P3583">
        <v>222.26</v>
      </c>
      <c r="Q3583">
        <v>32</v>
      </c>
      <c r="R3583">
        <v>0</v>
      </c>
      <c r="S3583">
        <v>-0.26</v>
      </c>
      <c r="T3583">
        <v>0</v>
      </c>
      <c r="U3583">
        <v>254</v>
      </c>
      <c r="V3583">
        <v>254</v>
      </c>
      <c r="W3583">
        <v>0</v>
      </c>
      <c r="X3583" t="s">
        <v>64</v>
      </c>
      <c r="Y3583">
        <v>53.77</v>
      </c>
      <c r="Z3583">
        <v>7.05</v>
      </c>
      <c r="AA3583" t="s">
        <v>65</v>
      </c>
      <c r="AB3583" t="s">
        <v>56</v>
      </c>
      <c r="AC3583">
        <v>775</v>
      </c>
      <c r="AK3583">
        <v>32</v>
      </c>
      <c r="AL3583">
        <v>0</v>
      </c>
      <c r="AS3583">
        <v>254</v>
      </c>
      <c r="AZ3583">
        <v>222.26</v>
      </c>
      <c r="BB3583">
        <v>32</v>
      </c>
    </row>
    <row r="3584" spans="1:55" x14ac:dyDescent="0.25">
      <c r="A3584" t="s">
        <v>54</v>
      </c>
      <c r="B3584">
        <v>110027</v>
      </c>
      <c r="C3584" t="s">
        <v>55</v>
      </c>
      <c r="D3584" t="s">
        <v>56</v>
      </c>
      <c r="E3584" s="1">
        <v>45983</v>
      </c>
      <c r="F3584" t="s">
        <v>4167</v>
      </c>
      <c r="G3584" t="s">
        <v>63</v>
      </c>
      <c r="H3584" s="4">
        <v>222813000000000</v>
      </c>
      <c r="I3584">
        <v>29811</v>
      </c>
      <c r="J3584" s="3">
        <v>45984.078472222223</v>
      </c>
      <c r="K3584" t="s">
        <v>5760</v>
      </c>
      <c r="L3584" t="s">
        <v>59</v>
      </c>
      <c r="M3584">
        <v>563</v>
      </c>
      <c r="N3584">
        <v>-30</v>
      </c>
      <c r="O3584">
        <v>0</v>
      </c>
      <c r="P3584">
        <v>533</v>
      </c>
      <c r="Q3584">
        <v>32</v>
      </c>
      <c r="R3584">
        <v>0</v>
      </c>
      <c r="S3584">
        <v>0</v>
      </c>
      <c r="T3584">
        <v>0</v>
      </c>
      <c r="U3584">
        <v>565</v>
      </c>
      <c r="V3584">
        <v>565</v>
      </c>
      <c r="W3584">
        <v>0</v>
      </c>
      <c r="X3584" t="s">
        <v>64</v>
      </c>
      <c r="Y3584">
        <v>117.42</v>
      </c>
      <c r="Z3584">
        <v>6.95</v>
      </c>
      <c r="AA3584" t="s">
        <v>65</v>
      </c>
      <c r="AB3584" t="s">
        <v>56</v>
      </c>
      <c r="AC3584">
        <v>5747</v>
      </c>
      <c r="AK3584">
        <v>32</v>
      </c>
      <c r="AL3584">
        <v>0</v>
      </c>
      <c r="AS3584">
        <v>565</v>
      </c>
      <c r="AZ3584">
        <v>533</v>
      </c>
      <c r="BB3584">
        <v>32</v>
      </c>
    </row>
    <row r="3585" spans="1:55" x14ac:dyDescent="0.25">
      <c r="A3585" t="s">
        <v>54</v>
      </c>
      <c r="B3585">
        <v>110027</v>
      </c>
      <c r="C3585" t="s">
        <v>55</v>
      </c>
      <c r="D3585" t="s">
        <v>56</v>
      </c>
      <c r="E3585" s="1">
        <v>45983</v>
      </c>
      <c r="F3585" t="s">
        <v>4168</v>
      </c>
      <c r="G3585" t="s">
        <v>58</v>
      </c>
      <c r="H3585">
        <v>7506600768</v>
      </c>
      <c r="I3585">
        <v>18528960</v>
      </c>
      <c r="J3585" s="3">
        <v>45984.079861111109</v>
      </c>
      <c r="K3585" t="s">
        <v>5760</v>
      </c>
      <c r="L3585" t="s">
        <v>59</v>
      </c>
      <c r="M3585">
        <v>517</v>
      </c>
      <c r="N3585">
        <v>-75</v>
      </c>
      <c r="O3585">
        <v>0</v>
      </c>
      <c r="P3585">
        <v>442</v>
      </c>
      <c r="Q3585">
        <v>32</v>
      </c>
      <c r="R3585">
        <v>0</v>
      </c>
      <c r="S3585">
        <v>0</v>
      </c>
      <c r="T3585">
        <v>0</v>
      </c>
      <c r="U3585">
        <v>474</v>
      </c>
      <c r="V3585">
        <v>474</v>
      </c>
      <c r="W3585">
        <v>0</v>
      </c>
      <c r="X3585" t="s">
        <v>60</v>
      </c>
      <c r="Y3585">
        <v>92.17</v>
      </c>
      <c r="Z3585">
        <v>12.06</v>
      </c>
      <c r="AA3585" t="s">
        <v>61</v>
      </c>
      <c r="AB3585" t="s">
        <v>56</v>
      </c>
      <c r="AC3585">
        <v>768</v>
      </c>
      <c r="AK3585">
        <v>32</v>
      </c>
      <c r="AL3585">
        <v>0</v>
      </c>
      <c r="AT3585">
        <v>474</v>
      </c>
      <c r="AZ3585">
        <v>442</v>
      </c>
      <c r="BC3585">
        <v>32</v>
      </c>
    </row>
    <row r="3586" spans="1:55" x14ac:dyDescent="0.25">
      <c r="A3586" t="s">
        <v>54</v>
      </c>
      <c r="B3586">
        <v>110027</v>
      </c>
      <c r="C3586" t="s">
        <v>55</v>
      </c>
      <c r="D3586" t="s">
        <v>56</v>
      </c>
      <c r="E3586" s="1">
        <v>45983</v>
      </c>
      <c r="F3586" t="s">
        <v>4169</v>
      </c>
      <c r="G3586" t="s">
        <v>58</v>
      </c>
      <c r="H3586">
        <v>7509225784</v>
      </c>
      <c r="I3586">
        <v>18528960</v>
      </c>
      <c r="J3586" s="3">
        <v>45984.087500000001</v>
      </c>
      <c r="K3586" t="s">
        <v>5760</v>
      </c>
      <c r="L3586" t="s">
        <v>59</v>
      </c>
      <c r="M3586">
        <v>568</v>
      </c>
      <c r="N3586">
        <v>-75</v>
      </c>
      <c r="O3586">
        <v>0</v>
      </c>
      <c r="P3586">
        <v>493</v>
      </c>
      <c r="Q3586">
        <v>32</v>
      </c>
      <c r="R3586">
        <v>0</v>
      </c>
      <c r="S3586">
        <v>0</v>
      </c>
      <c r="T3586">
        <v>0</v>
      </c>
      <c r="U3586">
        <v>525</v>
      </c>
      <c r="V3586">
        <v>525</v>
      </c>
      <c r="W3586">
        <v>0</v>
      </c>
      <c r="X3586" t="s">
        <v>60</v>
      </c>
      <c r="Y3586">
        <v>102.54</v>
      </c>
      <c r="Z3586">
        <v>16.53</v>
      </c>
      <c r="AA3586" t="s">
        <v>61</v>
      </c>
      <c r="AB3586" t="s">
        <v>56</v>
      </c>
      <c r="AC3586">
        <v>5784</v>
      </c>
      <c r="AK3586">
        <v>32</v>
      </c>
      <c r="AL3586">
        <v>0</v>
      </c>
      <c r="AT3586">
        <v>525</v>
      </c>
      <c r="AZ3586">
        <v>493</v>
      </c>
      <c r="BC3586">
        <v>32</v>
      </c>
    </row>
    <row r="3587" spans="1:55" x14ac:dyDescent="0.25">
      <c r="A3587" t="s">
        <v>54</v>
      </c>
      <c r="B3587">
        <v>110027</v>
      </c>
      <c r="C3587" t="s">
        <v>55</v>
      </c>
      <c r="D3587" t="s">
        <v>56</v>
      </c>
      <c r="E3587" s="1">
        <v>45983</v>
      </c>
      <c r="F3587" t="s">
        <v>4170</v>
      </c>
      <c r="G3587" t="s">
        <v>58</v>
      </c>
      <c r="H3587">
        <v>7509112916</v>
      </c>
      <c r="I3587">
        <v>18528960</v>
      </c>
      <c r="J3587" s="3">
        <v>45984.088194444441</v>
      </c>
      <c r="K3587" t="s">
        <v>5760</v>
      </c>
      <c r="L3587" t="s">
        <v>59</v>
      </c>
      <c r="M3587">
        <v>447</v>
      </c>
      <c r="N3587">
        <v>-75</v>
      </c>
      <c r="O3587">
        <v>0</v>
      </c>
      <c r="P3587">
        <v>372</v>
      </c>
      <c r="Q3587">
        <v>32</v>
      </c>
      <c r="R3587">
        <v>0</v>
      </c>
      <c r="S3587">
        <v>0</v>
      </c>
      <c r="T3587">
        <v>0</v>
      </c>
      <c r="U3587">
        <v>404</v>
      </c>
      <c r="V3587">
        <v>404</v>
      </c>
      <c r="W3587">
        <v>0</v>
      </c>
      <c r="X3587" t="s">
        <v>60</v>
      </c>
      <c r="Y3587">
        <v>92.32</v>
      </c>
      <c r="Z3587">
        <v>8.3699999999999992</v>
      </c>
      <c r="AA3587" t="s">
        <v>61</v>
      </c>
      <c r="AB3587" t="s">
        <v>56</v>
      </c>
      <c r="AC3587">
        <v>2916</v>
      </c>
      <c r="AK3587">
        <v>32</v>
      </c>
      <c r="AL3587">
        <v>0</v>
      </c>
      <c r="AT3587">
        <v>404</v>
      </c>
      <c r="AZ3587">
        <v>372</v>
      </c>
      <c r="BC3587">
        <v>32</v>
      </c>
    </row>
    <row r="3588" spans="1:55" x14ac:dyDescent="0.25">
      <c r="A3588" t="s">
        <v>54</v>
      </c>
      <c r="B3588">
        <v>110027</v>
      </c>
      <c r="C3588" t="s">
        <v>55</v>
      </c>
      <c r="D3588" t="s">
        <v>56</v>
      </c>
      <c r="E3588" s="1">
        <v>45983</v>
      </c>
      <c r="F3588" t="s">
        <v>4171</v>
      </c>
      <c r="G3588" t="s">
        <v>63</v>
      </c>
      <c r="H3588" s="4">
        <v>222814000000000</v>
      </c>
      <c r="I3588">
        <v>29811</v>
      </c>
      <c r="J3588" s="3">
        <v>45984.095833333333</v>
      </c>
      <c r="K3588" t="s">
        <v>5760</v>
      </c>
      <c r="L3588" t="s">
        <v>59</v>
      </c>
      <c r="M3588">
        <v>787</v>
      </c>
      <c r="N3588">
        <v>-268.74</v>
      </c>
      <c r="O3588">
        <v>0</v>
      </c>
      <c r="P3588">
        <v>518.26</v>
      </c>
      <c r="Q3588">
        <v>32</v>
      </c>
      <c r="R3588">
        <v>0</v>
      </c>
      <c r="S3588">
        <v>-0.26</v>
      </c>
      <c r="T3588">
        <v>0</v>
      </c>
      <c r="U3588">
        <v>550</v>
      </c>
      <c r="V3588">
        <v>550</v>
      </c>
      <c r="W3588">
        <v>0</v>
      </c>
      <c r="X3588" t="s">
        <v>64</v>
      </c>
      <c r="Y3588">
        <v>129.27000000000001</v>
      </c>
      <c r="Z3588">
        <v>10.29</v>
      </c>
      <c r="AA3588" t="s">
        <v>65</v>
      </c>
      <c r="AB3588" t="s">
        <v>56</v>
      </c>
      <c r="AC3588">
        <v>7622</v>
      </c>
      <c r="AK3588">
        <v>32</v>
      </c>
      <c r="AL3588">
        <v>0</v>
      </c>
      <c r="AS3588">
        <v>550</v>
      </c>
      <c r="AZ3588">
        <v>518.26</v>
      </c>
      <c r="BB3588">
        <v>32</v>
      </c>
    </row>
    <row r="3589" spans="1:55" x14ac:dyDescent="0.25">
      <c r="A3589" t="s">
        <v>54</v>
      </c>
      <c r="B3589">
        <v>110027</v>
      </c>
      <c r="C3589" t="s">
        <v>55</v>
      </c>
      <c r="D3589" t="s">
        <v>56</v>
      </c>
      <c r="E3589" s="1">
        <v>45983</v>
      </c>
      <c r="F3589" t="s">
        <v>4172</v>
      </c>
      <c r="G3589" t="s">
        <v>58</v>
      </c>
      <c r="H3589">
        <v>7504877863</v>
      </c>
      <c r="I3589">
        <v>18528960</v>
      </c>
      <c r="J3589" s="3">
        <v>45984.1</v>
      </c>
      <c r="K3589" t="s">
        <v>5760</v>
      </c>
      <c r="L3589" t="s">
        <v>59</v>
      </c>
      <c r="M3589">
        <v>428</v>
      </c>
      <c r="N3589">
        <v>-100</v>
      </c>
      <c r="O3589">
        <v>0</v>
      </c>
      <c r="P3589">
        <v>328</v>
      </c>
      <c r="Q3589">
        <v>32</v>
      </c>
      <c r="R3589">
        <v>0</v>
      </c>
      <c r="S3589">
        <v>0</v>
      </c>
      <c r="T3589">
        <v>0</v>
      </c>
      <c r="U3589">
        <v>360</v>
      </c>
      <c r="V3589">
        <v>360</v>
      </c>
      <c r="W3589">
        <v>0</v>
      </c>
      <c r="X3589" t="s">
        <v>60</v>
      </c>
      <c r="Y3589">
        <v>81.790000000000006</v>
      </c>
      <c r="Z3589">
        <v>8.91</v>
      </c>
      <c r="AA3589" t="s">
        <v>61</v>
      </c>
      <c r="AB3589" t="s">
        <v>56</v>
      </c>
      <c r="AC3589">
        <v>7863</v>
      </c>
      <c r="AK3589">
        <v>32</v>
      </c>
      <c r="AL3589">
        <v>0</v>
      </c>
      <c r="AT3589">
        <v>360</v>
      </c>
      <c r="AZ3589">
        <v>328</v>
      </c>
      <c r="BC3589">
        <v>32</v>
      </c>
    </row>
    <row r="3590" spans="1:55" x14ac:dyDescent="0.25">
      <c r="A3590" t="s">
        <v>54</v>
      </c>
      <c r="B3590">
        <v>110027</v>
      </c>
      <c r="C3590" t="s">
        <v>55</v>
      </c>
      <c r="D3590" t="s">
        <v>56</v>
      </c>
      <c r="E3590" s="1">
        <v>45983</v>
      </c>
      <c r="F3590" t="s">
        <v>4173</v>
      </c>
      <c r="G3590" t="s">
        <v>58</v>
      </c>
      <c r="H3590">
        <v>7492915213</v>
      </c>
      <c r="I3590">
        <v>18528960</v>
      </c>
      <c r="J3590" s="3">
        <v>45984.100694444445</v>
      </c>
      <c r="K3590" t="s">
        <v>5760</v>
      </c>
      <c r="L3590" t="s">
        <v>59</v>
      </c>
      <c r="M3590">
        <v>219</v>
      </c>
      <c r="N3590">
        <v>0</v>
      </c>
      <c r="O3590">
        <v>0</v>
      </c>
      <c r="P3590">
        <v>219</v>
      </c>
      <c r="Q3590">
        <v>32</v>
      </c>
      <c r="R3590">
        <v>0</v>
      </c>
      <c r="S3590">
        <v>0</v>
      </c>
      <c r="T3590">
        <v>0</v>
      </c>
      <c r="U3590">
        <v>251</v>
      </c>
      <c r="V3590">
        <v>251</v>
      </c>
      <c r="W3590">
        <v>0</v>
      </c>
      <c r="X3590" t="s">
        <v>60</v>
      </c>
      <c r="Y3590">
        <v>41.8</v>
      </c>
      <c r="Z3590">
        <v>4.26</v>
      </c>
      <c r="AA3590" t="s">
        <v>61</v>
      </c>
      <c r="AB3590" t="s">
        <v>56</v>
      </c>
      <c r="AC3590">
        <v>5213</v>
      </c>
      <c r="AK3590">
        <v>32</v>
      </c>
      <c r="AL3590">
        <v>0</v>
      </c>
      <c r="AT3590">
        <v>251</v>
      </c>
      <c r="AZ3590">
        <v>219</v>
      </c>
      <c r="BC3590">
        <v>32</v>
      </c>
    </row>
    <row r="3591" spans="1:55" x14ac:dyDescent="0.25">
      <c r="A3591" t="s">
        <v>54</v>
      </c>
      <c r="B3591">
        <v>110027</v>
      </c>
      <c r="C3591" t="s">
        <v>55</v>
      </c>
      <c r="D3591" t="s">
        <v>56</v>
      </c>
      <c r="E3591" s="1">
        <v>45983</v>
      </c>
      <c r="F3591" t="s">
        <v>4174</v>
      </c>
      <c r="G3591" t="s">
        <v>67</v>
      </c>
      <c r="J3591" s="3">
        <v>45984.111805555556</v>
      </c>
      <c r="K3591" t="s">
        <v>5760</v>
      </c>
      <c r="L3591" t="s">
        <v>59</v>
      </c>
      <c r="M3591">
        <v>287</v>
      </c>
      <c r="N3591">
        <v>0</v>
      </c>
      <c r="O3591">
        <v>0</v>
      </c>
      <c r="P3591">
        <v>287</v>
      </c>
      <c r="Q3591">
        <v>0</v>
      </c>
      <c r="R3591">
        <v>14.36</v>
      </c>
      <c r="S3591">
        <v>-0.36</v>
      </c>
      <c r="T3591">
        <v>0</v>
      </c>
      <c r="U3591">
        <v>301</v>
      </c>
      <c r="V3591">
        <v>301</v>
      </c>
      <c r="W3591">
        <v>0</v>
      </c>
      <c r="X3591" t="s">
        <v>73</v>
      </c>
      <c r="Y3591">
        <v>63.66</v>
      </c>
      <c r="Z3591">
        <v>9.01</v>
      </c>
      <c r="AA3591" t="s">
        <v>69</v>
      </c>
      <c r="AE3591" t="s">
        <v>730</v>
      </c>
      <c r="AF3591" t="s">
        <v>731</v>
      </c>
      <c r="AG3591">
        <v>9999777722</v>
      </c>
      <c r="AK3591">
        <v>0</v>
      </c>
      <c r="AL3591">
        <v>0</v>
      </c>
      <c r="AM3591">
        <v>301</v>
      </c>
      <c r="AV3591">
        <v>287</v>
      </c>
      <c r="AW3591">
        <v>7.18</v>
      </c>
      <c r="AX3591">
        <v>287</v>
      </c>
      <c r="AY3591">
        <v>7.18</v>
      </c>
      <c r="AZ3591">
        <v>287</v>
      </c>
    </row>
    <row r="3592" spans="1:55" x14ac:dyDescent="0.25">
      <c r="A3592" t="s">
        <v>54</v>
      </c>
      <c r="B3592">
        <v>110027</v>
      </c>
      <c r="C3592" t="s">
        <v>55</v>
      </c>
      <c r="D3592" t="s">
        <v>56</v>
      </c>
      <c r="E3592" s="1">
        <v>45983</v>
      </c>
      <c r="F3592" t="s">
        <v>4175</v>
      </c>
      <c r="G3592" t="s">
        <v>67</v>
      </c>
      <c r="J3592" s="3">
        <v>45984.111805555556</v>
      </c>
      <c r="K3592" t="s">
        <v>5760</v>
      </c>
      <c r="L3592" t="s">
        <v>59</v>
      </c>
      <c r="M3592">
        <v>158</v>
      </c>
      <c r="N3592">
        <v>0</v>
      </c>
      <c r="O3592">
        <v>0</v>
      </c>
      <c r="P3592">
        <v>158</v>
      </c>
      <c r="Q3592">
        <v>0</v>
      </c>
      <c r="R3592">
        <v>7.9</v>
      </c>
      <c r="S3592">
        <v>0.1</v>
      </c>
      <c r="T3592">
        <v>0</v>
      </c>
      <c r="U3592">
        <v>166</v>
      </c>
      <c r="V3592">
        <v>166</v>
      </c>
      <c r="W3592">
        <v>0</v>
      </c>
      <c r="X3592" t="s">
        <v>73</v>
      </c>
      <c r="Y3592">
        <v>51.89</v>
      </c>
      <c r="Z3592">
        <v>4.42</v>
      </c>
      <c r="AA3592" t="s">
        <v>74</v>
      </c>
      <c r="AB3592" t="s">
        <v>75</v>
      </c>
      <c r="AE3592" t="s">
        <v>730</v>
      </c>
      <c r="AF3592" t="s">
        <v>731</v>
      </c>
      <c r="AG3592">
        <v>9999777722</v>
      </c>
      <c r="AK3592">
        <v>0</v>
      </c>
      <c r="AL3592">
        <v>0</v>
      </c>
      <c r="AM3592">
        <v>166</v>
      </c>
      <c r="AV3592">
        <v>158</v>
      </c>
      <c r="AW3592">
        <v>3.95</v>
      </c>
      <c r="AX3592">
        <v>158</v>
      </c>
      <c r="AY3592">
        <v>3.95</v>
      </c>
      <c r="AZ3592">
        <v>158</v>
      </c>
    </row>
    <row r="3593" spans="1:55" x14ac:dyDescent="0.25">
      <c r="A3593" t="s">
        <v>54</v>
      </c>
      <c r="B3593">
        <v>110027</v>
      </c>
      <c r="C3593" t="s">
        <v>55</v>
      </c>
      <c r="D3593" t="s">
        <v>56</v>
      </c>
      <c r="E3593" s="1">
        <v>45983</v>
      </c>
      <c r="F3593" t="s">
        <v>4176</v>
      </c>
      <c r="G3593" t="s">
        <v>67</v>
      </c>
      <c r="J3593" s="3">
        <v>45984.112500000003</v>
      </c>
      <c r="K3593" t="s">
        <v>5760</v>
      </c>
      <c r="L3593" t="s">
        <v>59</v>
      </c>
      <c r="M3593">
        <v>293.29000000000002</v>
      </c>
      <c r="N3593">
        <v>0</v>
      </c>
      <c r="O3593">
        <v>0</v>
      </c>
      <c r="P3593">
        <v>293.29000000000002</v>
      </c>
      <c r="Q3593">
        <v>0</v>
      </c>
      <c r="R3593">
        <v>14.66</v>
      </c>
      <c r="S3593">
        <v>0.05</v>
      </c>
      <c r="T3593">
        <v>0</v>
      </c>
      <c r="U3593">
        <v>308</v>
      </c>
      <c r="V3593">
        <v>308</v>
      </c>
      <c r="W3593">
        <v>0</v>
      </c>
      <c r="X3593" t="s">
        <v>73</v>
      </c>
      <c r="Y3593">
        <v>72.47</v>
      </c>
      <c r="Z3593">
        <v>3.24</v>
      </c>
      <c r="AA3593" t="s">
        <v>74</v>
      </c>
      <c r="AB3593" t="s">
        <v>75</v>
      </c>
      <c r="AE3593" t="s">
        <v>89</v>
      </c>
      <c r="AF3593" t="s">
        <v>190</v>
      </c>
      <c r="AG3593">
        <v>8929758003</v>
      </c>
      <c r="AK3593">
        <v>0</v>
      </c>
      <c r="AL3593">
        <v>0</v>
      </c>
      <c r="AM3593">
        <v>308</v>
      </c>
      <c r="AV3593">
        <v>293.29000000000002</v>
      </c>
      <c r="AW3593">
        <v>7.33</v>
      </c>
      <c r="AX3593">
        <v>293.29000000000002</v>
      </c>
      <c r="AY3593">
        <v>7.33</v>
      </c>
      <c r="AZ3593">
        <v>293.29000000000002</v>
      </c>
    </row>
    <row r="3594" spans="1:55" x14ac:dyDescent="0.25">
      <c r="A3594" t="s">
        <v>54</v>
      </c>
      <c r="B3594">
        <v>110027</v>
      </c>
      <c r="C3594" t="s">
        <v>55</v>
      </c>
      <c r="D3594" t="s">
        <v>56</v>
      </c>
      <c r="E3594" s="1">
        <v>45983</v>
      </c>
      <c r="F3594" t="s">
        <v>4177</v>
      </c>
      <c r="G3594" t="s">
        <v>58</v>
      </c>
      <c r="H3594">
        <v>7508494811</v>
      </c>
      <c r="I3594">
        <v>18528960</v>
      </c>
      <c r="J3594" s="3">
        <v>45984.118055555555</v>
      </c>
      <c r="K3594" t="s">
        <v>5760</v>
      </c>
      <c r="L3594" t="s">
        <v>59</v>
      </c>
      <c r="M3594">
        <v>349</v>
      </c>
      <c r="N3594">
        <v>-75</v>
      </c>
      <c r="O3594">
        <v>0</v>
      </c>
      <c r="P3594">
        <v>274</v>
      </c>
      <c r="Q3594">
        <v>32</v>
      </c>
      <c r="R3594">
        <v>0</v>
      </c>
      <c r="S3594">
        <v>0</v>
      </c>
      <c r="T3594">
        <v>0</v>
      </c>
      <c r="U3594">
        <v>306</v>
      </c>
      <c r="V3594">
        <v>306</v>
      </c>
      <c r="W3594">
        <v>0</v>
      </c>
      <c r="X3594" t="s">
        <v>60</v>
      </c>
      <c r="Y3594">
        <v>53.66</v>
      </c>
      <c r="Z3594">
        <v>4.76</v>
      </c>
      <c r="AA3594" t="s">
        <v>61</v>
      </c>
      <c r="AB3594" t="s">
        <v>56</v>
      </c>
      <c r="AC3594">
        <v>4811</v>
      </c>
      <c r="AK3594">
        <v>32</v>
      </c>
      <c r="AL3594">
        <v>0</v>
      </c>
      <c r="AT3594">
        <v>306</v>
      </c>
      <c r="AZ3594">
        <v>274</v>
      </c>
      <c r="BC3594">
        <v>32</v>
      </c>
    </row>
    <row r="3595" spans="1:55" x14ac:dyDescent="0.25">
      <c r="A3595" t="s">
        <v>54</v>
      </c>
      <c r="B3595">
        <v>110027</v>
      </c>
      <c r="C3595" t="s">
        <v>55</v>
      </c>
      <c r="D3595" t="s">
        <v>56</v>
      </c>
      <c r="E3595" s="1">
        <v>45983</v>
      </c>
      <c r="F3595" t="s">
        <v>4178</v>
      </c>
      <c r="G3595" t="s">
        <v>63</v>
      </c>
      <c r="H3595" s="4">
        <v>222816000000000</v>
      </c>
      <c r="I3595">
        <v>29811</v>
      </c>
      <c r="J3595" s="3">
        <v>45984.118055555555</v>
      </c>
      <c r="K3595" t="s">
        <v>5760</v>
      </c>
      <c r="L3595" t="s">
        <v>59</v>
      </c>
      <c r="M3595">
        <v>208</v>
      </c>
      <c r="N3595">
        <v>-50</v>
      </c>
      <c r="O3595">
        <v>0</v>
      </c>
      <c r="P3595">
        <v>158</v>
      </c>
      <c r="Q3595">
        <v>32</v>
      </c>
      <c r="R3595">
        <v>0</v>
      </c>
      <c r="S3595">
        <v>0</v>
      </c>
      <c r="T3595">
        <v>0</v>
      </c>
      <c r="U3595">
        <v>190</v>
      </c>
      <c r="V3595">
        <v>190</v>
      </c>
      <c r="W3595">
        <v>0</v>
      </c>
      <c r="X3595" t="s">
        <v>64</v>
      </c>
      <c r="Y3595">
        <v>38.270000000000003</v>
      </c>
      <c r="Z3595">
        <v>3.92</v>
      </c>
      <c r="AA3595" t="s">
        <v>65</v>
      </c>
      <c r="AB3595" t="s">
        <v>56</v>
      </c>
      <c r="AC3595">
        <v>9678</v>
      </c>
      <c r="AK3595">
        <v>32</v>
      </c>
      <c r="AL3595">
        <v>0</v>
      </c>
      <c r="AS3595">
        <v>190</v>
      </c>
      <c r="AZ3595">
        <v>158</v>
      </c>
      <c r="BB3595">
        <v>32</v>
      </c>
    </row>
    <row r="3596" spans="1:55" x14ac:dyDescent="0.25">
      <c r="A3596" t="s">
        <v>54</v>
      </c>
      <c r="B3596">
        <v>110027</v>
      </c>
      <c r="C3596" t="s">
        <v>55</v>
      </c>
      <c r="D3596" t="s">
        <v>56</v>
      </c>
      <c r="E3596" s="1">
        <v>45983</v>
      </c>
      <c r="F3596" t="s">
        <v>4179</v>
      </c>
      <c r="G3596" t="s">
        <v>63</v>
      </c>
      <c r="H3596" s="4">
        <v>222816000000000</v>
      </c>
      <c r="I3596">
        <v>29811</v>
      </c>
      <c r="J3596" s="3">
        <v>45984.123611111114</v>
      </c>
      <c r="K3596" t="s">
        <v>5760</v>
      </c>
      <c r="L3596" t="s">
        <v>59</v>
      </c>
      <c r="M3596">
        <v>268</v>
      </c>
      <c r="N3596">
        <v>-93.74</v>
      </c>
      <c r="O3596">
        <v>0</v>
      </c>
      <c r="P3596">
        <v>174.26</v>
      </c>
      <c r="Q3596">
        <v>32</v>
      </c>
      <c r="R3596">
        <v>0</v>
      </c>
      <c r="S3596">
        <v>-0.26</v>
      </c>
      <c r="T3596">
        <v>0</v>
      </c>
      <c r="U3596">
        <v>206</v>
      </c>
      <c r="V3596">
        <v>206</v>
      </c>
      <c r="W3596">
        <v>0</v>
      </c>
      <c r="X3596" t="s">
        <v>64</v>
      </c>
      <c r="Y3596">
        <v>46.75</v>
      </c>
      <c r="Z3596">
        <v>5.88</v>
      </c>
      <c r="AA3596" t="s">
        <v>65</v>
      </c>
      <c r="AB3596" t="s">
        <v>56</v>
      </c>
      <c r="AC3596">
        <v>6833</v>
      </c>
      <c r="AK3596">
        <v>32</v>
      </c>
      <c r="AL3596">
        <v>0</v>
      </c>
      <c r="AS3596">
        <v>206</v>
      </c>
      <c r="AZ3596">
        <v>174.26</v>
      </c>
      <c r="BB3596">
        <v>32</v>
      </c>
    </row>
    <row r="3597" spans="1:55" x14ac:dyDescent="0.25">
      <c r="A3597" t="s">
        <v>54</v>
      </c>
      <c r="B3597">
        <v>110027</v>
      </c>
      <c r="C3597" t="s">
        <v>55</v>
      </c>
      <c r="D3597" t="s">
        <v>56</v>
      </c>
      <c r="E3597" s="1">
        <v>45983</v>
      </c>
      <c r="F3597" t="s">
        <v>4180</v>
      </c>
      <c r="G3597" t="s">
        <v>58</v>
      </c>
      <c r="H3597">
        <v>7497923824</v>
      </c>
      <c r="I3597">
        <v>18528960</v>
      </c>
      <c r="J3597" s="3">
        <v>45984.125694444447</v>
      </c>
      <c r="K3597" t="s">
        <v>5760</v>
      </c>
      <c r="L3597" t="s">
        <v>59</v>
      </c>
      <c r="M3597">
        <v>257</v>
      </c>
      <c r="N3597">
        <v>-100</v>
      </c>
      <c r="O3597">
        <v>0</v>
      </c>
      <c r="P3597">
        <v>157</v>
      </c>
      <c r="Q3597">
        <v>32</v>
      </c>
      <c r="R3597">
        <v>0</v>
      </c>
      <c r="S3597">
        <v>0</v>
      </c>
      <c r="T3597">
        <v>0</v>
      </c>
      <c r="U3597">
        <v>189</v>
      </c>
      <c r="V3597">
        <v>189</v>
      </c>
      <c r="W3597">
        <v>0</v>
      </c>
      <c r="X3597" t="s">
        <v>60</v>
      </c>
      <c r="Y3597">
        <v>49.94</v>
      </c>
      <c r="Z3597">
        <v>3.92</v>
      </c>
      <c r="AA3597" t="s">
        <v>61</v>
      </c>
      <c r="AB3597" t="s">
        <v>56</v>
      </c>
      <c r="AC3597">
        <v>3824</v>
      </c>
      <c r="AK3597">
        <v>32</v>
      </c>
      <c r="AL3597">
        <v>0</v>
      </c>
      <c r="AT3597">
        <v>189</v>
      </c>
      <c r="AZ3597">
        <v>157</v>
      </c>
      <c r="BC3597">
        <v>32</v>
      </c>
    </row>
    <row r="3598" spans="1:55" x14ac:dyDescent="0.25">
      <c r="A3598" t="s">
        <v>54</v>
      </c>
      <c r="B3598">
        <v>110027</v>
      </c>
      <c r="C3598" t="s">
        <v>55</v>
      </c>
      <c r="D3598" t="s">
        <v>56</v>
      </c>
      <c r="E3598" s="1">
        <v>45983</v>
      </c>
      <c r="F3598" t="s">
        <v>4181</v>
      </c>
      <c r="G3598" t="s">
        <v>63</v>
      </c>
      <c r="H3598" s="4">
        <v>222817000000000</v>
      </c>
      <c r="I3598">
        <v>29811</v>
      </c>
      <c r="J3598" s="3">
        <v>45984.12777777778</v>
      </c>
      <c r="K3598" t="s">
        <v>5760</v>
      </c>
      <c r="L3598" t="s">
        <v>59</v>
      </c>
      <c r="M3598">
        <v>219</v>
      </c>
      <c r="N3598">
        <v>0</v>
      </c>
      <c r="O3598">
        <v>0</v>
      </c>
      <c r="P3598">
        <v>219</v>
      </c>
      <c r="Q3598">
        <v>32</v>
      </c>
      <c r="R3598">
        <v>0</v>
      </c>
      <c r="S3598">
        <v>0</v>
      </c>
      <c r="T3598">
        <v>0</v>
      </c>
      <c r="U3598">
        <v>251</v>
      </c>
      <c r="V3598">
        <v>251</v>
      </c>
      <c r="W3598">
        <v>0</v>
      </c>
      <c r="X3598" t="s">
        <v>64</v>
      </c>
      <c r="Y3598">
        <v>37.229999999999997</v>
      </c>
      <c r="Z3598">
        <v>4.76</v>
      </c>
      <c r="AA3598" t="s">
        <v>65</v>
      </c>
      <c r="AB3598" t="s">
        <v>56</v>
      </c>
      <c r="AC3598">
        <v>1523</v>
      </c>
      <c r="AK3598">
        <v>32</v>
      </c>
      <c r="AL3598">
        <v>0</v>
      </c>
      <c r="AS3598">
        <v>251</v>
      </c>
      <c r="AZ3598">
        <v>219</v>
      </c>
      <c r="BB3598">
        <v>32</v>
      </c>
    </row>
    <row r="3599" spans="1:55" x14ac:dyDescent="0.25">
      <c r="A3599" t="s">
        <v>54</v>
      </c>
      <c r="B3599">
        <v>110027</v>
      </c>
      <c r="C3599" t="s">
        <v>55</v>
      </c>
      <c r="D3599" t="s">
        <v>56</v>
      </c>
      <c r="E3599" s="1">
        <v>45983</v>
      </c>
      <c r="F3599" t="s">
        <v>4182</v>
      </c>
      <c r="G3599" t="s">
        <v>63</v>
      </c>
      <c r="H3599" s="4">
        <v>222818000000000</v>
      </c>
      <c r="I3599">
        <v>29811</v>
      </c>
      <c r="J3599" s="3">
        <v>45984.135416666664</v>
      </c>
      <c r="K3599" t="s">
        <v>5760</v>
      </c>
      <c r="L3599" t="s">
        <v>59</v>
      </c>
      <c r="M3599">
        <v>158</v>
      </c>
      <c r="N3599">
        <v>-40</v>
      </c>
      <c r="O3599">
        <v>0</v>
      </c>
      <c r="P3599">
        <v>118</v>
      </c>
      <c r="Q3599">
        <v>32</v>
      </c>
      <c r="R3599">
        <v>0</v>
      </c>
      <c r="S3599">
        <v>0</v>
      </c>
      <c r="T3599">
        <v>0</v>
      </c>
      <c r="U3599">
        <v>150</v>
      </c>
      <c r="V3599">
        <v>150</v>
      </c>
      <c r="W3599">
        <v>0</v>
      </c>
      <c r="X3599" t="s">
        <v>64</v>
      </c>
      <c r="Y3599">
        <v>30.99</v>
      </c>
      <c r="Z3599">
        <v>3.92</v>
      </c>
      <c r="AA3599" t="s">
        <v>65</v>
      </c>
      <c r="AB3599" t="s">
        <v>56</v>
      </c>
      <c r="AC3599">
        <v>966</v>
      </c>
      <c r="AK3599">
        <v>32</v>
      </c>
      <c r="AL3599">
        <v>0</v>
      </c>
      <c r="AS3599">
        <v>150</v>
      </c>
      <c r="AZ3599">
        <v>118</v>
      </c>
      <c r="BB3599">
        <v>32</v>
      </c>
    </row>
    <row r="3600" spans="1:55" x14ac:dyDescent="0.25">
      <c r="A3600" t="s">
        <v>54</v>
      </c>
      <c r="B3600">
        <v>110027</v>
      </c>
      <c r="C3600" t="s">
        <v>55</v>
      </c>
      <c r="D3600" t="s">
        <v>56</v>
      </c>
      <c r="E3600" s="1">
        <v>45983</v>
      </c>
      <c r="F3600" t="s">
        <v>4183</v>
      </c>
      <c r="G3600" t="s">
        <v>67</v>
      </c>
      <c r="J3600" s="3">
        <v>45984.143750000003</v>
      </c>
      <c r="K3600" t="s">
        <v>5760</v>
      </c>
      <c r="L3600" t="s">
        <v>59</v>
      </c>
      <c r="M3600">
        <v>1017</v>
      </c>
      <c r="N3600">
        <v>0</v>
      </c>
      <c r="O3600">
        <v>0</v>
      </c>
      <c r="P3600">
        <v>1017</v>
      </c>
      <c r="Q3600">
        <v>0</v>
      </c>
      <c r="R3600">
        <v>50.84</v>
      </c>
      <c r="S3600">
        <v>0.16</v>
      </c>
      <c r="T3600">
        <v>0</v>
      </c>
      <c r="U3600">
        <v>1068</v>
      </c>
      <c r="V3600">
        <v>1068</v>
      </c>
      <c r="W3600">
        <v>0</v>
      </c>
      <c r="X3600" t="s">
        <v>68</v>
      </c>
      <c r="Y3600">
        <v>286.82</v>
      </c>
      <c r="Z3600">
        <v>26.16</v>
      </c>
      <c r="AA3600" t="s">
        <v>74</v>
      </c>
      <c r="AB3600" t="s">
        <v>75</v>
      </c>
      <c r="AE3600" t="s">
        <v>730</v>
      </c>
      <c r="AF3600" t="s">
        <v>731</v>
      </c>
      <c r="AG3600">
        <v>9999777722</v>
      </c>
      <c r="AK3600">
        <v>0</v>
      </c>
      <c r="AL3600">
        <v>0</v>
      </c>
      <c r="AN3600">
        <v>1068</v>
      </c>
      <c r="AV3600">
        <v>1017</v>
      </c>
      <c r="AW3600">
        <v>25.42</v>
      </c>
      <c r="AX3600">
        <v>1017</v>
      </c>
      <c r="AY3600">
        <v>25.42</v>
      </c>
      <c r="AZ3600">
        <v>1017</v>
      </c>
    </row>
    <row r="3601" spans="1:55" x14ac:dyDescent="0.25">
      <c r="A3601" t="s">
        <v>54</v>
      </c>
      <c r="B3601">
        <v>110027</v>
      </c>
      <c r="C3601" t="s">
        <v>55</v>
      </c>
      <c r="D3601" t="s">
        <v>56</v>
      </c>
      <c r="E3601" s="1">
        <v>45983</v>
      </c>
      <c r="F3601" t="s">
        <v>4184</v>
      </c>
      <c r="G3601" t="s">
        <v>58</v>
      </c>
      <c r="H3601">
        <v>7509308570</v>
      </c>
      <c r="I3601">
        <v>18528960</v>
      </c>
      <c r="J3601" s="3">
        <v>45984.144444444442</v>
      </c>
      <c r="K3601" t="s">
        <v>5760</v>
      </c>
      <c r="L3601" t="s">
        <v>59</v>
      </c>
      <c r="M3601">
        <v>456</v>
      </c>
      <c r="N3601">
        <v>-75</v>
      </c>
      <c r="O3601">
        <v>0</v>
      </c>
      <c r="P3601">
        <v>381</v>
      </c>
      <c r="Q3601">
        <v>32</v>
      </c>
      <c r="R3601">
        <v>0</v>
      </c>
      <c r="S3601">
        <v>0</v>
      </c>
      <c r="T3601">
        <v>0</v>
      </c>
      <c r="U3601">
        <v>413</v>
      </c>
      <c r="V3601">
        <v>413</v>
      </c>
      <c r="W3601">
        <v>0</v>
      </c>
      <c r="X3601" t="s">
        <v>60</v>
      </c>
      <c r="Y3601">
        <v>98.48</v>
      </c>
      <c r="Z3601">
        <v>7.46</v>
      </c>
      <c r="AA3601" t="s">
        <v>61</v>
      </c>
      <c r="AB3601" t="s">
        <v>56</v>
      </c>
      <c r="AC3601">
        <v>8570</v>
      </c>
      <c r="AK3601">
        <v>32</v>
      </c>
      <c r="AL3601">
        <v>0</v>
      </c>
      <c r="AT3601">
        <v>413</v>
      </c>
      <c r="AZ3601">
        <v>381</v>
      </c>
      <c r="BC3601">
        <v>32</v>
      </c>
    </row>
    <row r="3602" spans="1:55" x14ac:dyDescent="0.25">
      <c r="A3602" t="s">
        <v>54</v>
      </c>
      <c r="B3602">
        <v>110027</v>
      </c>
      <c r="C3602" t="s">
        <v>55</v>
      </c>
      <c r="D3602" t="s">
        <v>56</v>
      </c>
      <c r="E3602" s="1">
        <v>45983</v>
      </c>
      <c r="F3602" t="s">
        <v>4185</v>
      </c>
      <c r="G3602" t="s">
        <v>67</v>
      </c>
      <c r="J3602" s="3">
        <v>45984.168749999997</v>
      </c>
      <c r="K3602" t="s">
        <v>5760</v>
      </c>
      <c r="L3602" t="s">
        <v>59</v>
      </c>
      <c r="M3602">
        <v>198</v>
      </c>
      <c r="N3602">
        <v>0</v>
      </c>
      <c r="O3602">
        <v>0</v>
      </c>
      <c r="P3602">
        <v>198</v>
      </c>
      <c r="Q3602">
        <v>0</v>
      </c>
      <c r="R3602">
        <v>9.9</v>
      </c>
      <c r="S3602">
        <v>0.1</v>
      </c>
      <c r="T3602">
        <v>0</v>
      </c>
      <c r="U3602">
        <v>208</v>
      </c>
      <c r="V3602">
        <v>208</v>
      </c>
      <c r="W3602">
        <v>0</v>
      </c>
      <c r="X3602" t="s">
        <v>68</v>
      </c>
      <c r="Y3602">
        <v>39.51</v>
      </c>
      <c r="Z3602">
        <v>4.78</v>
      </c>
      <c r="AA3602" t="s">
        <v>74</v>
      </c>
      <c r="AB3602" t="s">
        <v>75</v>
      </c>
      <c r="AE3602" t="s">
        <v>89</v>
      </c>
      <c r="AF3602" t="s">
        <v>190</v>
      </c>
      <c r="AG3602">
        <v>8929758003</v>
      </c>
      <c r="AK3602">
        <v>0</v>
      </c>
      <c r="AL3602">
        <v>0</v>
      </c>
      <c r="AN3602">
        <v>208</v>
      </c>
      <c r="AV3602">
        <v>198</v>
      </c>
      <c r="AW3602">
        <v>4.95</v>
      </c>
      <c r="AX3602">
        <v>198</v>
      </c>
      <c r="AY3602">
        <v>4.95</v>
      </c>
      <c r="AZ3602">
        <v>198</v>
      </c>
    </row>
    <row r="3603" spans="1:55" x14ac:dyDescent="0.25">
      <c r="A3603" t="s">
        <v>54</v>
      </c>
      <c r="B3603">
        <v>110027</v>
      </c>
      <c r="C3603" t="s">
        <v>55</v>
      </c>
      <c r="D3603" t="s">
        <v>56</v>
      </c>
      <c r="E3603" s="1">
        <v>45983</v>
      </c>
      <c r="F3603" t="s">
        <v>4186</v>
      </c>
      <c r="G3603" t="s">
        <v>63</v>
      </c>
      <c r="H3603" s="4">
        <v>222821000000000</v>
      </c>
      <c r="I3603">
        <v>29811</v>
      </c>
      <c r="J3603" s="3">
        <v>45984.171527777777</v>
      </c>
      <c r="K3603" t="s">
        <v>5760</v>
      </c>
      <c r="L3603" t="s">
        <v>59</v>
      </c>
      <c r="M3603">
        <v>527</v>
      </c>
      <c r="N3603">
        <v>-123.75</v>
      </c>
      <c r="O3603">
        <v>0</v>
      </c>
      <c r="P3603">
        <v>403.25</v>
      </c>
      <c r="Q3603">
        <v>32</v>
      </c>
      <c r="R3603">
        <v>0</v>
      </c>
      <c r="S3603">
        <v>-0.25</v>
      </c>
      <c r="T3603">
        <v>0</v>
      </c>
      <c r="U3603">
        <v>435</v>
      </c>
      <c r="V3603">
        <v>435</v>
      </c>
      <c r="W3603">
        <v>0</v>
      </c>
      <c r="X3603" t="s">
        <v>64</v>
      </c>
      <c r="Y3603">
        <v>124.77</v>
      </c>
      <c r="Z3603">
        <v>11.78</v>
      </c>
      <c r="AA3603" t="s">
        <v>65</v>
      </c>
      <c r="AB3603" t="s">
        <v>56</v>
      </c>
      <c r="AC3603">
        <v>5882</v>
      </c>
      <c r="AK3603">
        <v>32</v>
      </c>
      <c r="AL3603">
        <v>0</v>
      </c>
      <c r="AS3603">
        <v>435</v>
      </c>
      <c r="AZ3603">
        <v>403.25</v>
      </c>
      <c r="BB3603">
        <v>32</v>
      </c>
    </row>
    <row r="3604" spans="1:55" x14ac:dyDescent="0.25">
      <c r="A3604" t="s">
        <v>54</v>
      </c>
      <c r="B3604">
        <v>110027</v>
      </c>
      <c r="C3604" t="s">
        <v>55</v>
      </c>
      <c r="D3604" t="s">
        <v>56</v>
      </c>
      <c r="E3604" s="1">
        <v>45983</v>
      </c>
      <c r="F3604" t="s">
        <v>4187</v>
      </c>
      <c r="G3604" t="s">
        <v>63</v>
      </c>
      <c r="H3604" s="4">
        <v>222821000000000</v>
      </c>
      <c r="I3604">
        <v>29811</v>
      </c>
      <c r="J3604" s="3">
        <v>45984.17291666667</v>
      </c>
      <c r="K3604" t="s">
        <v>5760</v>
      </c>
      <c r="L3604" t="s">
        <v>59</v>
      </c>
      <c r="M3604">
        <v>518</v>
      </c>
      <c r="N3604">
        <v>-93.74</v>
      </c>
      <c r="O3604">
        <v>0</v>
      </c>
      <c r="P3604">
        <v>424.26</v>
      </c>
      <c r="Q3604">
        <v>32</v>
      </c>
      <c r="R3604">
        <v>0</v>
      </c>
      <c r="S3604">
        <v>-0.26</v>
      </c>
      <c r="T3604">
        <v>0</v>
      </c>
      <c r="U3604">
        <v>456</v>
      </c>
      <c r="V3604">
        <v>456</v>
      </c>
      <c r="W3604">
        <v>0</v>
      </c>
      <c r="X3604" t="s">
        <v>64</v>
      </c>
      <c r="Y3604">
        <v>115.63</v>
      </c>
      <c r="Z3604">
        <v>8.68</v>
      </c>
      <c r="AA3604" t="s">
        <v>65</v>
      </c>
      <c r="AB3604" t="s">
        <v>56</v>
      </c>
      <c r="AC3604">
        <v>3893</v>
      </c>
      <c r="AK3604">
        <v>32</v>
      </c>
      <c r="AL3604">
        <v>0</v>
      </c>
      <c r="AS3604">
        <v>456</v>
      </c>
      <c r="AZ3604">
        <v>424.26</v>
      </c>
      <c r="BB3604">
        <v>32</v>
      </c>
    </row>
    <row r="3605" spans="1:55" x14ac:dyDescent="0.25">
      <c r="A3605" t="s">
        <v>54</v>
      </c>
      <c r="B3605">
        <v>110027</v>
      </c>
      <c r="C3605" t="s">
        <v>55</v>
      </c>
      <c r="D3605" t="s">
        <v>56</v>
      </c>
      <c r="E3605" s="1">
        <v>45983</v>
      </c>
      <c r="F3605" t="s">
        <v>4188</v>
      </c>
      <c r="G3605" t="s">
        <v>63</v>
      </c>
      <c r="H3605" s="4">
        <v>222821000000000</v>
      </c>
      <c r="I3605">
        <v>29811</v>
      </c>
      <c r="J3605" s="3">
        <v>45984.177777777775</v>
      </c>
      <c r="K3605" t="s">
        <v>5760</v>
      </c>
      <c r="L3605" t="s">
        <v>59</v>
      </c>
      <c r="M3605">
        <v>399</v>
      </c>
      <c r="N3605">
        <v>-93.75</v>
      </c>
      <c r="O3605">
        <v>0</v>
      </c>
      <c r="P3605">
        <v>305.25</v>
      </c>
      <c r="Q3605">
        <v>32</v>
      </c>
      <c r="R3605">
        <v>0</v>
      </c>
      <c r="S3605">
        <v>-0.25</v>
      </c>
      <c r="T3605">
        <v>0</v>
      </c>
      <c r="U3605">
        <v>337</v>
      </c>
      <c r="V3605">
        <v>337</v>
      </c>
      <c r="W3605">
        <v>0</v>
      </c>
      <c r="X3605" t="s">
        <v>64</v>
      </c>
      <c r="Y3605">
        <v>88.74</v>
      </c>
      <c r="Z3605">
        <v>4.99</v>
      </c>
      <c r="AA3605" t="s">
        <v>65</v>
      </c>
      <c r="AB3605" t="s">
        <v>56</v>
      </c>
      <c r="AC3605">
        <v>9070</v>
      </c>
      <c r="AK3605">
        <v>32</v>
      </c>
      <c r="AL3605">
        <v>0</v>
      </c>
      <c r="AS3605">
        <v>337</v>
      </c>
      <c r="AZ3605">
        <v>305.25</v>
      </c>
      <c r="BB3605">
        <v>32</v>
      </c>
    </row>
    <row r="3606" spans="1:55" x14ac:dyDescent="0.25">
      <c r="A3606" t="s">
        <v>54</v>
      </c>
      <c r="B3606">
        <v>110027</v>
      </c>
      <c r="C3606" t="s">
        <v>55</v>
      </c>
      <c r="D3606" t="s">
        <v>56</v>
      </c>
      <c r="E3606" s="1">
        <v>45983</v>
      </c>
      <c r="F3606" t="s">
        <v>4189</v>
      </c>
      <c r="G3606" t="s">
        <v>58</v>
      </c>
      <c r="H3606">
        <v>7508520061</v>
      </c>
      <c r="I3606">
        <v>18528960</v>
      </c>
      <c r="J3606" s="3">
        <v>45984.178472222222</v>
      </c>
      <c r="K3606" t="s">
        <v>5760</v>
      </c>
      <c r="L3606" t="s">
        <v>59</v>
      </c>
      <c r="M3606">
        <v>512.28</v>
      </c>
      <c r="N3606">
        <v>0</v>
      </c>
      <c r="O3606">
        <v>0</v>
      </c>
      <c r="P3606">
        <v>512.28</v>
      </c>
      <c r="Q3606">
        <v>32</v>
      </c>
      <c r="R3606">
        <v>0</v>
      </c>
      <c r="S3606">
        <v>0</v>
      </c>
      <c r="T3606">
        <v>0</v>
      </c>
      <c r="U3606">
        <v>544.28</v>
      </c>
      <c r="V3606">
        <v>544.28</v>
      </c>
      <c r="W3606">
        <v>0</v>
      </c>
      <c r="X3606" t="s">
        <v>60</v>
      </c>
      <c r="Y3606">
        <v>107.21</v>
      </c>
      <c r="Z3606">
        <v>5.44</v>
      </c>
      <c r="AA3606" t="s">
        <v>61</v>
      </c>
      <c r="AB3606" t="s">
        <v>56</v>
      </c>
      <c r="AC3606">
        <v>61</v>
      </c>
      <c r="AK3606">
        <v>32</v>
      </c>
      <c r="AL3606">
        <v>0</v>
      </c>
      <c r="AT3606">
        <v>544.28</v>
      </c>
      <c r="AZ3606">
        <v>512.28</v>
      </c>
      <c r="BC3606">
        <v>32</v>
      </c>
    </row>
    <row r="3607" spans="1:55" x14ac:dyDescent="0.25">
      <c r="A3607" t="s">
        <v>54</v>
      </c>
      <c r="B3607">
        <v>110027</v>
      </c>
      <c r="C3607" t="s">
        <v>55</v>
      </c>
      <c r="D3607" t="s">
        <v>56</v>
      </c>
      <c r="E3607" s="1">
        <v>45983</v>
      </c>
      <c r="F3607" t="s">
        <v>4190</v>
      </c>
      <c r="G3607" t="s">
        <v>63</v>
      </c>
      <c r="H3607" s="4">
        <v>222821000000000</v>
      </c>
      <c r="I3607">
        <v>29811</v>
      </c>
      <c r="J3607" s="3">
        <v>45984.181250000001</v>
      </c>
      <c r="K3607" t="s">
        <v>5760</v>
      </c>
      <c r="L3607" t="s">
        <v>59</v>
      </c>
      <c r="M3607">
        <v>398</v>
      </c>
      <c r="N3607">
        <v>-93.75</v>
      </c>
      <c r="O3607">
        <v>0</v>
      </c>
      <c r="P3607">
        <v>304.25</v>
      </c>
      <c r="Q3607">
        <v>32</v>
      </c>
      <c r="R3607">
        <v>0</v>
      </c>
      <c r="S3607">
        <v>-0.25</v>
      </c>
      <c r="T3607">
        <v>0</v>
      </c>
      <c r="U3607">
        <v>336</v>
      </c>
      <c r="V3607">
        <v>336</v>
      </c>
      <c r="W3607">
        <v>0</v>
      </c>
      <c r="X3607" t="s">
        <v>64</v>
      </c>
      <c r="Y3607">
        <v>90.32</v>
      </c>
      <c r="Z3607">
        <v>5.61</v>
      </c>
      <c r="AA3607" t="s">
        <v>65</v>
      </c>
      <c r="AB3607" t="s">
        <v>56</v>
      </c>
      <c r="AC3607">
        <v>4336</v>
      </c>
      <c r="AK3607">
        <v>32</v>
      </c>
      <c r="AL3607">
        <v>0</v>
      </c>
      <c r="AS3607">
        <v>336</v>
      </c>
      <c r="AZ3607">
        <v>304.25</v>
      </c>
      <c r="BB3607">
        <v>32</v>
      </c>
    </row>
    <row r="3608" spans="1:55" x14ac:dyDescent="0.25">
      <c r="A3608" t="s">
        <v>54</v>
      </c>
      <c r="B3608">
        <v>110027</v>
      </c>
      <c r="C3608" t="s">
        <v>55</v>
      </c>
      <c r="D3608" t="s">
        <v>56</v>
      </c>
      <c r="E3608" s="1">
        <v>45983</v>
      </c>
      <c r="F3608" t="s">
        <v>4191</v>
      </c>
      <c r="G3608" t="s">
        <v>58</v>
      </c>
      <c r="H3608">
        <v>7505842476</v>
      </c>
      <c r="I3608">
        <v>18528960</v>
      </c>
      <c r="J3608" s="3">
        <v>45984.181944444441</v>
      </c>
      <c r="K3608" t="s">
        <v>5760</v>
      </c>
      <c r="L3608" t="s">
        <v>59</v>
      </c>
      <c r="M3608">
        <v>169</v>
      </c>
      <c r="N3608">
        <v>-84.5</v>
      </c>
      <c r="O3608">
        <v>0</v>
      </c>
      <c r="P3608">
        <v>84.5</v>
      </c>
      <c r="Q3608">
        <v>32</v>
      </c>
      <c r="R3608">
        <v>0</v>
      </c>
      <c r="S3608">
        <v>0</v>
      </c>
      <c r="T3608">
        <v>0</v>
      </c>
      <c r="U3608">
        <v>116.5</v>
      </c>
      <c r="V3608">
        <v>116.5</v>
      </c>
      <c r="W3608">
        <v>0</v>
      </c>
      <c r="X3608" t="s">
        <v>60</v>
      </c>
      <c r="Y3608">
        <v>29.83</v>
      </c>
      <c r="Z3608">
        <v>5.53</v>
      </c>
      <c r="AA3608" t="s">
        <v>61</v>
      </c>
      <c r="AB3608" t="s">
        <v>56</v>
      </c>
      <c r="AC3608">
        <v>2476</v>
      </c>
      <c r="AK3608">
        <v>32</v>
      </c>
      <c r="AL3608">
        <v>0</v>
      </c>
      <c r="AT3608">
        <v>116.5</v>
      </c>
      <c r="AZ3608">
        <v>84.5</v>
      </c>
      <c r="BC3608">
        <v>32</v>
      </c>
    </row>
    <row r="3609" spans="1:55" x14ac:dyDescent="0.25">
      <c r="A3609" t="s">
        <v>54</v>
      </c>
      <c r="B3609">
        <v>110027</v>
      </c>
      <c r="C3609" t="s">
        <v>55</v>
      </c>
      <c r="D3609" t="s">
        <v>56</v>
      </c>
      <c r="E3609" s="1">
        <v>45983</v>
      </c>
      <c r="F3609" t="s">
        <v>4192</v>
      </c>
      <c r="G3609" t="s">
        <v>58</v>
      </c>
      <c r="H3609">
        <v>7510587446</v>
      </c>
      <c r="I3609">
        <v>18528960</v>
      </c>
      <c r="J3609" s="3">
        <v>45984.183333333334</v>
      </c>
      <c r="K3609" t="s">
        <v>5760</v>
      </c>
      <c r="L3609" t="s">
        <v>59</v>
      </c>
      <c r="M3609">
        <v>595</v>
      </c>
      <c r="N3609">
        <v>0</v>
      </c>
      <c r="O3609">
        <v>0</v>
      </c>
      <c r="P3609">
        <v>595</v>
      </c>
      <c r="Q3609">
        <v>32</v>
      </c>
      <c r="R3609">
        <v>0</v>
      </c>
      <c r="S3609">
        <v>0</v>
      </c>
      <c r="T3609">
        <v>0</v>
      </c>
      <c r="U3609">
        <v>627</v>
      </c>
      <c r="V3609">
        <v>627</v>
      </c>
      <c r="W3609">
        <v>0</v>
      </c>
      <c r="X3609" t="s">
        <v>60</v>
      </c>
      <c r="Y3609">
        <v>116.48</v>
      </c>
      <c r="Z3609">
        <v>9.52</v>
      </c>
      <c r="AA3609" t="s">
        <v>61</v>
      </c>
      <c r="AB3609" t="s">
        <v>56</v>
      </c>
      <c r="AC3609">
        <v>7446</v>
      </c>
      <c r="AK3609">
        <v>32</v>
      </c>
      <c r="AL3609">
        <v>0</v>
      </c>
      <c r="AT3609">
        <v>627</v>
      </c>
      <c r="AZ3609">
        <v>595</v>
      </c>
      <c r="BC3609">
        <v>32</v>
      </c>
    </row>
    <row r="3610" spans="1:55" x14ac:dyDescent="0.25">
      <c r="A3610" t="s">
        <v>54</v>
      </c>
      <c r="B3610">
        <v>110027</v>
      </c>
      <c r="C3610" t="s">
        <v>55</v>
      </c>
      <c r="D3610" t="s">
        <v>56</v>
      </c>
      <c r="E3610" s="1">
        <v>45983</v>
      </c>
      <c r="F3610" t="s">
        <v>4193</v>
      </c>
      <c r="G3610" t="s">
        <v>67</v>
      </c>
      <c r="J3610" s="3">
        <v>45984.188194444447</v>
      </c>
      <c r="K3610" t="s">
        <v>5760</v>
      </c>
      <c r="L3610" t="s">
        <v>59</v>
      </c>
      <c r="M3610">
        <v>349</v>
      </c>
      <c r="N3610">
        <v>0</v>
      </c>
      <c r="O3610">
        <v>0</v>
      </c>
      <c r="P3610">
        <v>349</v>
      </c>
      <c r="Q3610">
        <v>0</v>
      </c>
      <c r="R3610">
        <v>17.46</v>
      </c>
      <c r="S3610">
        <v>-0.46</v>
      </c>
      <c r="T3610">
        <v>0</v>
      </c>
      <c r="U3610">
        <v>366</v>
      </c>
      <c r="V3610">
        <v>366</v>
      </c>
      <c r="W3610">
        <v>0</v>
      </c>
      <c r="X3610" t="s">
        <v>68</v>
      </c>
      <c r="Y3610">
        <v>90.39</v>
      </c>
      <c r="Z3610">
        <v>1.96</v>
      </c>
      <c r="AA3610" t="s">
        <v>74</v>
      </c>
      <c r="AB3610" t="s">
        <v>75</v>
      </c>
      <c r="AE3610" t="s">
        <v>1073</v>
      </c>
      <c r="AF3610" t="s">
        <v>1074</v>
      </c>
      <c r="AG3610">
        <v>9999777700</v>
      </c>
      <c r="AK3610">
        <v>0</v>
      </c>
      <c r="AL3610">
        <v>0</v>
      </c>
      <c r="AN3610">
        <v>366</v>
      </c>
      <c r="AV3610">
        <v>349</v>
      </c>
      <c r="AW3610">
        <v>8.73</v>
      </c>
      <c r="AX3610">
        <v>349</v>
      </c>
      <c r="AY3610">
        <v>8.73</v>
      </c>
      <c r="AZ3610">
        <v>349</v>
      </c>
    </row>
    <row r="3611" spans="1:55" x14ac:dyDescent="0.25">
      <c r="A3611" t="s">
        <v>54</v>
      </c>
      <c r="B3611">
        <v>110027</v>
      </c>
      <c r="C3611" t="s">
        <v>55</v>
      </c>
      <c r="D3611" t="s">
        <v>56</v>
      </c>
      <c r="E3611" s="1">
        <v>45983</v>
      </c>
      <c r="F3611" t="s">
        <v>4194</v>
      </c>
      <c r="G3611" t="s">
        <v>67</v>
      </c>
      <c r="J3611" s="3">
        <v>45984.188888888886</v>
      </c>
      <c r="K3611" t="s">
        <v>5760</v>
      </c>
      <c r="L3611" t="s">
        <v>59</v>
      </c>
      <c r="M3611">
        <v>803.1</v>
      </c>
      <c r="N3611">
        <v>0</v>
      </c>
      <c r="O3611">
        <v>0</v>
      </c>
      <c r="P3611">
        <v>803.1</v>
      </c>
      <c r="Q3611">
        <v>0</v>
      </c>
      <c r="R3611">
        <v>40.159999999999997</v>
      </c>
      <c r="S3611">
        <v>-0.26</v>
      </c>
      <c r="T3611">
        <v>0</v>
      </c>
      <c r="U3611">
        <v>843</v>
      </c>
      <c r="V3611">
        <v>843</v>
      </c>
      <c r="W3611">
        <v>0</v>
      </c>
      <c r="X3611" t="s">
        <v>68</v>
      </c>
      <c r="Y3611">
        <v>179.38</v>
      </c>
      <c r="Z3611">
        <v>17.53</v>
      </c>
      <c r="AA3611" t="s">
        <v>74</v>
      </c>
      <c r="AB3611" t="s">
        <v>75</v>
      </c>
      <c r="AE3611" t="s">
        <v>89</v>
      </c>
      <c r="AF3611" t="s">
        <v>190</v>
      </c>
      <c r="AG3611">
        <v>8929758003</v>
      </c>
      <c r="AK3611">
        <v>0</v>
      </c>
      <c r="AL3611">
        <v>0</v>
      </c>
      <c r="AN3611">
        <v>843</v>
      </c>
      <c r="AV3611">
        <v>803.1</v>
      </c>
      <c r="AW3611">
        <v>20.079999999999998</v>
      </c>
      <c r="AX3611">
        <v>803.1</v>
      </c>
      <c r="AY3611">
        <v>20.079999999999998</v>
      </c>
      <c r="AZ3611">
        <v>803.1</v>
      </c>
    </row>
    <row r="3612" spans="1:55" x14ac:dyDescent="0.25">
      <c r="A3612" t="s">
        <v>54</v>
      </c>
      <c r="B3612">
        <v>110027</v>
      </c>
      <c r="C3612" t="s">
        <v>55</v>
      </c>
      <c r="D3612" t="s">
        <v>56</v>
      </c>
      <c r="E3612" s="1">
        <v>45983</v>
      </c>
      <c r="F3612" t="s">
        <v>4195</v>
      </c>
      <c r="G3612" t="s">
        <v>58</v>
      </c>
      <c r="H3612">
        <v>7508998513</v>
      </c>
      <c r="I3612">
        <v>18528960</v>
      </c>
      <c r="J3612" s="3">
        <v>45984.191666666666</v>
      </c>
      <c r="K3612" t="s">
        <v>5760</v>
      </c>
      <c r="L3612" t="s">
        <v>59</v>
      </c>
      <c r="M3612">
        <v>823.66</v>
      </c>
      <c r="N3612">
        <v>-140</v>
      </c>
      <c r="O3612">
        <v>0</v>
      </c>
      <c r="P3612">
        <v>683.66</v>
      </c>
      <c r="Q3612">
        <v>32</v>
      </c>
      <c r="R3612">
        <v>0</v>
      </c>
      <c r="S3612">
        <v>0</v>
      </c>
      <c r="T3612">
        <v>0</v>
      </c>
      <c r="U3612">
        <v>715.66</v>
      </c>
      <c r="V3612">
        <v>715.66</v>
      </c>
      <c r="W3612">
        <v>0</v>
      </c>
      <c r="X3612" t="s">
        <v>60</v>
      </c>
      <c r="Y3612">
        <v>160.71</v>
      </c>
      <c r="Z3612">
        <v>18.09</v>
      </c>
      <c r="AA3612" t="s">
        <v>61</v>
      </c>
      <c r="AB3612" t="s">
        <v>56</v>
      </c>
      <c r="AC3612">
        <v>8513</v>
      </c>
      <c r="AK3612">
        <v>32</v>
      </c>
      <c r="AL3612">
        <v>0</v>
      </c>
      <c r="AT3612">
        <v>715.66</v>
      </c>
      <c r="AZ3612">
        <v>683.66</v>
      </c>
      <c r="BC3612">
        <v>32</v>
      </c>
    </row>
    <row r="3613" spans="1:55" x14ac:dyDescent="0.25">
      <c r="A3613" t="s">
        <v>54</v>
      </c>
      <c r="B3613">
        <v>110027</v>
      </c>
      <c r="C3613" t="s">
        <v>55</v>
      </c>
      <c r="D3613" t="s">
        <v>56</v>
      </c>
      <c r="E3613" s="1">
        <v>45983</v>
      </c>
      <c r="F3613" t="s">
        <v>4196</v>
      </c>
      <c r="G3613" t="s">
        <v>63</v>
      </c>
      <c r="H3613" s="4">
        <v>222822000000000</v>
      </c>
      <c r="I3613">
        <v>29811</v>
      </c>
      <c r="J3613" s="3">
        <v>45984.191666666666</v>
      </c>
      <c r="K3613" t="s">
        <v>5760</v>
      </c>
      <c r="L3613" t="s">
        <v>59</v>
      </c>
      <c r="M3613">
        <v>349</v>
      </c>
      <c r="N3613">
        <v>-175</v>
      </c>
      <c r="O3613">
        <v>0</v>
      </c>
      <c r="P3613">
        <v>174</v>
      </c>
      <c r="Q3613">
        <v>32</v>
      </c>
      <c r="R3613">
        <v>0</v>
      </c>
      <c r="S3613">
        <v>0</v>
      </c>
      <c r="T3613">
        <v>0</v>
      </c>
      <c r="U3613">
        <v>206</v>
      </c>
      <c r="V3613">
        <v>206</v>
      </c>
      <c r="W3613">
        <v>0</v>
      </c>
      <c r="X3613" t="s">
        <v>64</v>
      </c>
      <c r="Y3613">
        <v>64.77</v>
      </c>
      <c r="Z3613">
        <v>4.76</v>
      </c>
      <c r="AA3613" t="s">
        <v>65</v>
      </c>
      <c r="AB3613" t="s">
        <v>56</v>
      </c>
      <c r="AC3613">
        <v>8706</v>
      </c>
      <c r="AK3613">
        <v>32</v>
      </c>
      <c r="AL3613">
        <v>0</v>
      </c>
      <c r="AS3613">
        <v>206</v>
      </c>
      <c r="AZ3613">
        <v>174</v>
      </c>
      <c r="BB3613">
        <v>32</v>
      </c>
    </row>
    <row r="3614" spans="1:55" x14ac:dyDescent="0.25">
      <c r="A3614" t="s">
        <v>54</v>
      </c>
      <c r="B3614">
        <v>110027</v>
      </c>
      <c r="C3614" t="s">
        <v>55</v>
      </c>
      <c r="D3614" t="s">
        <v>56</v>
      </c>
      <c r="E3614" s="1">
        <v>45983</v>
      </c>
      <c r="F3614" t="s">
        <v>4197</v>
      </c>
      <c r="G3614" t="s">
        <v>63</v>
      </c>
      <c r="H3614" s="4">
        <v>222823000000000</v>
      </c>
      <c r="I3614">
        <v>29811</v>
      </c>
      <c r="J3614" s="3">
        <v>45984.195138888892</v>
      </c>
      <c r="K3614" t="s">
        <v>5760</v>
      </c>
      <c r="L3614" t="s">
        <v>59</v>
      </c>
      <c r="M3614">
        <v>284.66000000000003</v>
      </c>
      <c r="N3614">
        <v>-90</v>
      </c>
      <c r="O3614">
        <v>0</v>
      </c>
      <c r="P3614">
        <v>194.66</v>
      </c>
      <c r="Q3614">
        <v>32</v>
      </c>
      <c r="R3614">
        <v>0</v>
      </c>
      <c r="S3614">
        <v>0.34</v>
      </c>
      <c r="T3614">
        <v>0</v>
      </c>
      <c r="U3614">
        <v>227</v>
      </c>
      <c r="V3614">
        <v>227</v>
      </c>
      <c r="W3614">
        <v>0</v>
      </c>
      <c r="X3614" t="s">
        <v>64</v>
      </c>
      <c r="Y3614">
        <v>73.42</v>
      </c>
      <c r="Z3614">
        <v>4.5999999999999996</v>
      </c>
      <c r="AA3614" t="s">
        <v>65</v>
      </c>
      <c r="AB3614" t="s">
        <v>56</v>
      </c>
      <c r="AC3614">
        <v>5948</v>
      </c>
      <c r="AK3614">
        <v>32</v>
      </c>
      <c r="AL3614">
        <v>0</v>
      </c>
      <c r="AS3614">
        <v>227</v>
      </c>
      <c r="AZ3614">
        <v>194.66</v>
      </c>
      <c r="BB3614">
        <v>32</v>
      </c>
    </row>
    <row r="3615" spans="1:55" x14ac:dyDescent="0.25">
      <c r="A3615" t="s">
        <v>54</v>
      </c>
      <c r="B3615">
        <v>110027</v>
      </c>
      <c r="C3615" t="s">
        <v>55</v>
      </c>
      <c r="D3615" t="s">
        <v>56</v>
      </c>
      <c r="E3615" s="1">
        <v>45983</v>
      </c>
      <c r="F3615" t="s">
        <v>4198</v>
      </c>
      <c r="G3615" t="s">
        <v>58</v>
      </c>
      <c r="H3615">
        <v>7506654896</v>
      </c>
      <c r="I3615">
        <v>18528960</v>
      </c>
      <c r="J3615" s="3">
        <v>45984.198611111111</v>
      </c>
      <c r="K3615" t="s">
        <v>5760</v>
      </c>
      <c r="L3615" t="s">
        <v>59</v>
      </c>
      <c r="M3615">
        <v>744</v>
      </c>
      <c r="N3615">
        <v>-75</v>
      </c>
      <c r="O3615">
        <v>0</v>
      </c>
      <c r="P3615">
        <v>669</v>
      </c>
      <c r="Q3615">
        <v>32</v>
      </c>
      <c r="R3615">
        <v>0</v>
      </c>
      <c r="S3615">
        <v>0</v>
      </c>
      <c r="T3615">
        <v>0</v>
      </c>
      <c r="U3615">
        <v>701</v>
      </c>
      <c r="V3615">
        <v>701</v>
      </c>
      <c r="W3615">
        <v>0</v>
      </c>
      <c r="X3615" t="s">
        <v>60</v>
      </c>
      <c r="Y3615">
        <v>155.74</v>
      </c>
      <c r="Z3615">
        <v>14.97</v>
      </c>
      <c r="AA3615" t="s">
        <v>61</v>
      </c>
      <c r="AB3615" t="s">
        <v>56</v>
      </c>
      <c r="AC3615">
        <v>4896</v>
      </c>
      <c r="AK3615">
        <v>32</v>
      </c>
      <c r="AL3615">
        <v>0</v>
      </c>
      <c r="AT3615">
        <v>701</v>
      </c>
      <c r="AZ3615">
        <v>669</v>
      </c>
      <c r="BC3615">
        <v>32</v>
      </c>
    </row>
    <row r="3616" spans="1:55" x14ac:dyDescent="0.25">
      <c r="A3616" t="s">
        <v>54</v>
      </c>
      <c r="B3616">
        <v>110027</v>
      </c>
      <c r="C3616" t="s">
        <v>55</v>
      </c>
      <c r="D3616" t="s">
        <v>56</v>
      </c>
      <c r="E3616" s="1">
        <v>45983</v>
      </c>
      <c r="F3616" t="s">
        <v>4199</v>
      </c>
      <c r="G3616" t="s">
        <v>67</v>
      </c>
      <c r="J3616" s="3">
        <v>45984.209722222222</v>
      </c>
      <c r="K3616" t="s">
        <v>5760</v>
      </c>
      <c r="L3616" t="s">
        <v>59</v>
      </c>
      <c r="M3616">
        <v>683.66</v>
      </c>
      <c r="N3616">
        <v>0</v>
      </c>
      <c r="O3616">
        <v>0</v>
      </c>
      <c r="P3616">
        <v>683.66</v>
      </c>
      <c r="Q3616">
        <v>0</v>
      </c>
      <c r="R3616">
        <v>34.18</v>
      </c>
      <c r="S3616">
        <v>0.16</v>
      </c>
      <c r="T3616">
        <v>0</v>
      </c>
      <c r="U3616">
        <v>718</v>
      </c>
      <c r="V3616">
        <v>718</v>
      </c>
      <c r="W3616">
        <v>0</v>
      </c>
      <c r="X3616" t="s">
        <v>68</v>
      </c>
      <c r="Y3616">
        <v>177.49</v>
      </c>
      <c r="Z3616">
        <v>14.91</v>
      </c>
      <c r="AA3616" t="s">
        <v>74</v>
      </c>
      <c r="AB3616" t="s">
        <v>75</v>
      </c>
      <c r="AE3616" t="s">
        <v>4200</v>
      </c>
      <c r="AF3616" t="s">
        <v>4201</v>
      </c>
      <c r="AG3616">
        <v>9892975889</v>
      </c>
      <c r="AK3616">
        <v>0</v>
      </c>
      <c r="AL3616">
        <v>0</v>
      </c>
      <c r="AN3616">
        <v>718</v>
      </c>
      <c r="AV3616">
        <v>683.66</v>
      </c>
      <c r="AW3616">
        <v>17.09</v>
      </c>
      <c r="AX3616">
        <v>683.66</v>
      </c>
      <c r="AY3616">
        <v>17.09</v>
      </c>
      <c r="AZ3616">
        <v>683.66</v>
      </c>
    </row>
    <row r="3617" spans="1:55" x14ac:dyDescent="0.25">
      <c r="A3617" t="s">
        <v>54</v>
      </c>
      <c r="B3617">
        <v>110027</v>
      </c>
      <c r="C3617" t="s">
        <v>55</v>
      </c>
      <c r="D3617" t="s">
        <v>56</v>
      </c>
      <c r="E3617" s="1">
        <v>45983</v>
      </c>
      <c r="F3617" t="s">
        <v>4202</v>
      </c>
      <c r="G3617" t="s">
        <v>67</v>
      </c>
      <c r="J3617" s="3">
        <v>45984.213194444441</v>
      </c>
      <c r="K3617" t="s">
        <v>5760</v>
      </c>
      <c r="L3617" t="s">
        <v>59</v>
      </c>
      <c r="M3617">
        <v>682.32</v>
      </c>
      <c r="N3617">
        <v>0</v>
      </c>
      <c r="O3617">
        <v>0</v>
      </c>
      <c r="P3617">
        <v>682.32</v>
      </c>
      <c r="Q3617">
        <v>0</v>
      </c>
      <c r="R3617">
        <v>34.119999999999997</v>
      </c>
      <c r="S3617">
        <v>-0.44</v>
      </c>
      <c r="T3617">
        <v>0</v>
      </c>
      <c r="U3617">
        <v>716</v>
      </c>
      <c r="V3617">
        <v>716</v>
      </c>
      <c r="W3617">
        <v>0</v>
      </c>
      <c r="X3617" t="s">
        <v>68</v>
      </c>
      <c r="Y3617">
        <v>189.84</v>
      </c>
      <c r="Z3617">
        <v>10.67</v>
      </c>
      <c r="AA3617" t="s">
        <v>74</v>
      </c>
      <c r="AB3617" t="s">
        <v>75</v>
      </c>
      <c r="AE3617" t="s">
        <v>1073</v>
      </c>
      <c r="AF3617" t="s">
        <v>1074</v>
      </c>
      <c r="AG3617">
        <v>9999777700</v>
      </c>
      <c r="AK3617">
        <v>0</v>
      </c>
      <c r="AL3617">
        <v>0</v>
      </c>
      <c r="AN3617">
        <v>716</v>
      </c>
      <c r="AV3617">
        <v>682.32</v>
      </c>
      <c r="AW3617">
        <v>17.059999999999999</v>
      </c>
      <c r="AX3617">
        <v>682.32</v>
      </c>
      <c r="AY3617">
        <v>17.059999999999999</v>
      </c>
      <c r="AZ3617">
        <v>682.32</v>
      </c>
    </row>
    <row r="3618" spans="1:55" x14ac:dyDescent="0.25">
      <c r="A3618" t="s">
        <v>54</v>
      </c>
      <c r="B3618">
        <v>110027</v>
      </c>
      <c r="C3618" t="s">
        <v>55</v>
      </c>
      <c r="D3618" t="s">
        <v>56</v>
      </c>
      <c r="E3618" s="1">
        <v>45984</v>
      </c>
      <c r="F3618" t="s">
        <v>4203</v>
      </c>
      <c r="G3618" t="s">
        <v>58</v>
      </c>
      <c r="H3618">
        <v>7504865103</v>
      </c>
      <c r="I3618">
        <v>18528960</v>
      </c>
      <c r="J3618" s="3">
        <v>45984.490277777775</v>
      </c>
      <c r="K3618" t="s">
        <v>5760</v>
      </c>
      <c r="L3618" t="s">
        <v>59</v>
      </c>
      <c r="M3618">
        <v>388</v>
      </c>
      <c r="N3618">
        <v>0</v>
      </c>
      <c r="O3618">
        <v>0</v>
      </c>
      <c r="P3618">
        <v>388</v>
      </c>
      <c r="Q3618">
        <v>32</v>
      </c>
      <c r="R3618">
        <v>0</v>
      </c>
      <c r="S3618">
        <v>0</v>
      </c>
      <c r="T3618">
        <v>0</v>
      </c>
      <c r="U3618">
        <v>420</v>
      </c>
      <c r="V3618">
        <v>420</v>
      </c>
      <c r="W3618">
        <v>0</v>
      </c>
      <c r="X3618" t="s">
        <v>60</v>
      </c>
      <c r="Y3618">
        <v>67.099999999999994</v>
      </c>
      <c r="Z3618">
        <v>10.29</v>
      </c>
      <c r="AA3618" t="s">
        <v>61</v>
      </c>
      <c r="AB3618" t="s">
        <v>56</v>
      </c>
      <c r="AC3618">
        <v>5103</v>
      </c>
      <c r="AK3618">
        <v>32</v>
      </c>
      <c r="AL3618">
        <v>0</v>
      </c>
      <c r="AT3618">
        <v>420</v>
      </c>
      <c r="AZ3618">
        <v>388</v>
      </c>
      <c r="BC3618">
        <v>32</v>
      </c>
    </row>
    <row r="3619" spans="1:55" x14ac:dyDescent="0.25">
      <c r="A3619" t="s">
        <v>54</v>
      </c>
      <c r="B3619">
        <v>110027</v>
      </c>
      <c r="C3619" t="s">
        <v>55</v>
      </c>
      <c r="D3619" t="s">
        <v>56</v>
      </c>
      <c r="E3619" s="1">
        <v>45984</v>
      </c>
      <c r="F3619" t="s">
        <v>4204</v>
      </c>
      <c r="G3619" t="s">
        <v>63</v>
      </c>
      <c r="H3619" s="4">
        <v>222848000000000</v>
      </c>
      <c r="I3619">
        <v>29811</v>
      </c>
      <c r="J3619" s="3">
        <v>45984.492361111108</v>
      </c>
      <c r="K3619" t="s">
        <v>5760</v>
      </c>
      <c r="L3619" t="s">
        <v>59</v>
      </c>
      <c r="M3619">
        <v>986.43</v>
      </c>
      <c r="N3619">
        <v>0</v>
      </c>
      <c r="O3619">
        <v>0</v>
      </c>
      <c r="P3619">
        <v>986.43</v>
      </c>
      <c r="Q3619">
        <v>32</v>
      </c>
      <c r="R3619">
        <v>0</v>
      </c>
      <c r="S3619">
        <v>-0.43</v>
      </c>
      <c r="T3619">
        <v>0</v>
      </c>
      <c r="U3619">
        <v>1018</v>
      </c>
      <c r="V3619">
        <v>1018</v>
      </c>
      <c r="W3619">
        <v>0</v>
      </c>
      <c r="X3619" t="s">
        <v>64</v>
      </c>
      <c r="Y3619">
        <v>203.3</v>
      </c>
      <c r="Z3619">
        <v>14.04</v>
      </c>
      <c r="AA3619" t="s">
        <v>65</v>
      </c>
      <c r="AB3619" t="s">
        <v>56</v>
      </c>
      <c r="AC3619">
        <v>4654</v>
      </c>
      <c r="AK3619">
        <v>32</v>
      </c>
      <c r="AL3619">
        <v>0</v>
      </c>
      <c r="AS3619">
        <v>1018</v>
      </c>
      <c r="AZ3619">
        <v>986.43</v>
      </c>
      <c r="BB3619">
        <v>32</v>
      </c>
    </row>
    <row r="3620" spans="1:55" x14ac:dyDescent="0.25">
      <c r="A3620" t="s">
        <v>54</v>
      </c>
      <c r="B3620">
        <v>110027</v>
      </c>
      <c r="C3620" t="s">
        <v>55</v>
      </c>
      <c r="D3620" t="s">
        <v>56</v>
      </c>
      <c r="E3620" s="1">
        <v>45984</v>
      </c>
      <c r="F3620" t="s">
        <v>4205</v>
      </c>
      <c r="G3620" t="s">
        <v>58</v>
      </c>
      <c r="H3620">
        <v>7506839922</v>
      </c>
      <c r="I3620">
        <v>18528960</v>
      </c>
      <c r="J3620" s="3">
        <v>45984.518750000003</v>
      </c>
      <c r="K3620" t="s">
        <v>5760</v>
      </c>
      <c r="L3620" t="s">
        <v>59</v>
      </c>
      <c r="M3620">
        <v>792.29</v>
      </c>
      <c r="N3620">
        <v>-349</v>
      </c>
      <c r="O3620">
        <v>0</v>
      </c>
      <c r="P3620">
        <v>443.29</v>
      </c>
      <c r="Q3620">
        <v>32</v>
      </c>
      <c r="R3620">
        <v>0</v>
      </c>
      <c r="S3620">
        <v>0</v>
      </c>
      <c r="T3620">
        <v>0</v>
      </c>
      <c r="U3620">
        <v>475.29</v>
      </c>
      <c r="V3620">
        <v>475.29</v>
      </c>
      <c r="W3620">
        <v>0</v>
      </c>
      <c r="X3620" t="s">
        <v>60</v>
      </c>
      <c r="Y3620">
        <v>121.01</v>
      </c>
      <c r="Z3620">
        <v>5.44</v>
      </c>
      <c r="AA3620" t="s">
        <v>61</v>
      </c>
      <c r="AB3620" t="s">
        <v>56</v>
      </c>
      <c r="AC3620">
        <v>9922</v>
      </c>
      <c r="AK3620">
        <v>32</v>
      </c>
      <c r="AL3620">
        <v>0</v>
      </c>
      <c r="AT3620">
        <v>475.29</v>
      </c>
      <c r="AZ3620">
        <v>443.29</v>
      </c>
      <c r="BC3620">
        <v>32</v>
      </c>
    </row>
    <row r="3621" spans="1:55" x14ac:dyDescent="0.25">
      <c r="A3621" t="s">
        <v>54</v>
      </c>
      <c r="B3621">
        <v>110027</v>
      </c>
      <c r="C3621" t="s">
        <v>55</v>
      </c>
      <c r="D3621" t="s">
        <v>56</v>
      </c>
      <c r="E3621" s="1">
        <v>45984</v>
      </c>
      <c r="F3621" t="s">
        <v>4206</v>
      </c>
      <c r="G3621" t="s">
        <v>58</v>
      </c>
      <c r="H3621">
        <v>7494631249</v>
      </c>
      <c r="I3621">
        <v>18528960</v>
      </c>
      <c r="J3621" s="3">
        <v>45984.538194444445</v>
      </c>
      <c r="K3621" t="s">
        <v>5760</v>
      </c>
      <c r="L3621" t="s">
        <v>59</v>
      </c>
      <c r="M3621">
        <v>415.66</v>
      </c>
      <c r="N3621">
        <v>-174.5</v>
      </c>
      <c r="O3621">
        <v>0</v>
      </c>
      <c r="P3621">
        <v>241.16</v>
      </c>
      <c r="Q3621">
        <v>32</v>
      </c>
      <c r="R3621">
        <v>0</v>
      </c>
      <c r="S3621">
        <v>0</v>
      </c>
      <c r="T3621">
        <v>0</v>
      </c>
      <c r="U3621">
        <v>273.16000000000003</v>
      </c>
      <c r="V3621">
        <v>273.16000000000003</v>
      </c>
      <c r="W3621">
        <v>0</v>
      </c>
      <c r="X3621" t="s">
        <v>60</v>
      </c>
      <c r="Y3621">
        <v>68.31</v>
      </c>
      <c r="Z3621">
        <v>0.68</v>
      </c>
      <c r="AA3621" t="s">
        <v>61</v>
      </c>
      <c r="AB3621" t="s">
        <v>56</v>
      </c>
      <c r="AC3621">
        <v>1249</v>
      </c>
      <c r="AK3621">
        <v>32</v>
      </c>
      <c r="AL3621">
        <v>0</v>
      </c>
      <c r="AT3621">
        <v>273.16000000000003</v>
      </c>
      <c r="AZ3621">
        <v>241.16</v>
      </c>
      <c r="BC3621">
        <v>32</v>
      </c>
    </row>
    <row r="3622" spans="1:55" x14ac:dyDescent="0.25">
      <c r="A3622" t="s">
        <v>54</v>
      </c>
      <c r="B3622">
        <v>110027</v>
      </c>
      <c r="C3622" t="s">
        <v>55</v>
      </c>
      <c r="D3622" t="s">
        <v>56</v>
      </c>
      <c r="E3622" s="1">
        <v>45984</v>
      </c>
      <c r="F3622" t="s">
        <v>4207</v>
      </c>
      <c r="G3622" t="s">
        <v>63</v>
      </c>
      <c r="H3622" s="4">
        <v>222852000000000</v>
      </c>
      <c r="I3622">
        <v>29811</v>
      </c>
      <c r="J3622" s="3">
        <v>45984.538194444445</v>
      </c>
      <c r="K3622" t="s">
        <v>5760</v>
      </c>
      <c r="L3622" t="s">
        <v>59</v>
      </c>
      <c r="M3622">
        <v>278</v>
      </c>
      <c r="N3622">
        <v>-109.55</v>
      </c>
      <c r="O3622">
        <v>0</v>
      </c>
      <c r="P3622">
        <v>168.45</v>
      </c>
      <c r="Q3622">
        <v>32</v>
      </c>
      <c r="R3622">
        <v>0</v>
      </c>
      <c r="S3622">
        <v>-0.45</v>
      </c>
      <c r="T3622">
        <v>0</v>
      </c>
      <c r="U3622">
        <v>200</v>
      </c>
      <c r="V3622">
        <v>200</v>
      </c>
      <c r="W3622">
        <v>0</v>
      </c>
      <c r="X3622" t="s">
        <v>64</v>
      </c>
      <c r="Y3622">
        <v>64.709999999999994</v>
      </c>
      <c r="Z3622">
        <v>5.88</v>
      </c>
      <c r="AA3622" t="s">
        <v>65</v>
      </c>
      <c r="AB3622" t="s">
        <v>56</v>
      </c>
      <c r="AC3622">
        <v>4251</v>
      </c>
      <c r="AK3622">
        <v>32</v>
      </c>
      <c r="AL3622">
        <v>0</v>
      </c>
      <c r="AS3622">
        <v>200</v>
      </c>
      <c r="AZ3622">
        <v>168.45</v>
      </c>
      <c r="BB3622">
        <v>32</v>
      </c>
    </row>
    <row r="3623" spans="1:55" x14ac:dyDescent="0.25">
      <c r="A3623" t="s">
        <v>54</v>
      </c>
      <c r="B3623">
        <v>110027</v>
      </c>
      <c r="C3623" t="s">
        <v>55</v>
      </c>
      <c r="D3623" t="s">
        <v>56</v>
      </c>
      <c r="E3623" s="1">
        <v>45984</v>
      </c>
      <c r="F3623" t="s">
        <v>4208</v>
      </c>
      <c r="G3623" t="s">
        <v>63</v>
      </c>
      <c r="H3623" s="4">
        <v>222856000000000</v>
      </c>
      <c r="I3623">
        <v>29811</v>
      </c>
      <c r="J3623" s="3">
        <v>45984.581250000003</v>
      </c>
      <c r="K3623" t="s">
        <v>5760</v>
      </c>
      <c r="L3623" t="s">
        <v>59</v>
      </c>
      <c r="M3623">
        <v>568</v>
      </c>
      <c r="N3623">
        <v>-175</v>
      </c>
      <c r="O3623">
        <v>0</v>
      </c>
      <c r="P3623">
        <v>393</v>
      </c>
      <c r="Q3623">
        <v>32</v>
      </c>
      <c r="R3623">
        <v>0</v>
      </c>
      <c r="S3623">
        <v>0</v>
      </c>
      <c r="T3623">
        <v>0</v>
      </c>
      <c r="U3623">
        <v>425</v>
      </c>
      <c r="V3623">
        <v>425</v>
      </c>
      <c r="W3623">
        <v>0</v>
      </c>
      <c r="X3623" t="s">
        <v>64</v>
      </c>
      <c r="Y3623">
        <v>100.94</v>
      </c>
      <c r="Z3623">
        <v>14.59</v>
      </c>
      <c r="AA3623" t="s">
        <v>65</v>
      </c>
      <c r="AB3623" t="s">
        <v>56</v>
      </c>
      <c r="AC3623">
        <v>6622</v>
      </c>
      <c r="AK3623">
        <v>32</v>
      </c>
      <c r="AL3623">
        <v>0</v>
      </c>
      <c r="AS3623">
        <v>425</v>
      </c>
      <c r="AZ3623">
        <v>393</v>
      </c>
      <c r="BB3623">
        <v>32</v>
      </c>
    </row>
    <row r="3624" spans="1:55" x14ac:dyDescent="0.25">
      <c r="A3624" t="s">
        <v>54</v>
      </c>
      <c r="B3624">
        <v>110027</v>
      </c>
      <c r="C3624" t="s">
        <v>55</v>
      </c>
      <c r="D3624" t="s">
        <v>56</v>
      </c>
      <c r="E3624" s="1">
        <v>45984</v>
      </c>
      <c r="F3624" t="s">
        <v>4209</v>
      </c>
      <c r="G3624" t="s">
        <v>58</v>
      </c>
      <c r="H3624">
        <v>7509053192</v>
      </c>
      <c r="I3624">
        <v>18528960</v>
      </c>
      <c r="J3624" s="3">
        <v>45984.602777777778</v>
      </c>
      <c r="K3624" t="s">
        <v>5760</v>
      </c>
      <c r="L3624" t="s">
        <v>59</v>
      </c>
      <c r="M3624">
        <v>698</v>
      </c>
      <c r="N3624">
        <v>-349</v>
      </c>
      <c r="O3624">
        <v>0</v>
      </c>
      <c r="P3624">
        <v>349</v>
      </c>
      <c r="Q3624">
        <v>32</v>
      </c>
      <c r="R3624">
        <v>0</v>
      </c>
      <c r="S3624">
        <v>0</v>
      </c>
      <c r="T3624">
        <v>0</v>
      </c>
      <c r="U3624">
        <v>381</v>
      </c>
      <c r="V3624">
        <v>381</v>
      </c>
      <c r="W3624">
        <v>0</v>
      </c>
      <c r="X3624" t="s">
        <v>60</v>
      </c>
      <c r="Y3624">
        <v>115.23</v>
      </c>
      <c r="Z3624">
        <v>9.52</v>
      </c>
      <c r="AA3624" t="s">
        <v>61</v>
      </c>
      <c r="AB3624" t="s">
        <v>56</v>
      </c>
      <c r="AC3624">
        <v>3192</v>
      </c>
      <c r="AK3624">
        <v>32</v>
      </c>
      <c r="AL3624">
        <v>0</v>
      </c>
      <c r="AT3624">
        <v>381</v>
      </c>
      <c r="AZ3624">
        <v>349</v>
      </c>
      <c r="BC3624">
        <v>32</v>
      </c>
    </row>
    <row r="3625" spans="1:55" x14ac:dyDescent="0.25">
      <c r="A3625" t="s">
        <v>54</v>
      </c>
      <c r="B3625">
        <v>110027</v>
      </c>
      <c r="C3625" t="s">
        <v>55</v>
      </c>
      <c r="D3625" t="s">
        <v>56</v>
      </c>
      <c r="E3625" s="1">
        <v>45984</v>
      </c>
      <c r="F3625" t="s">
        <v>4210</v>
      </c>
      <c r="G3625" t="s">
        <v>63</v>
      </c>
      <c r="H3625" s="4">
        <v>222859000000000</v>
      </c>
      <c r="I3625">
        <v>29811</v>
      </c>
      <c r="J3625" s="3">
        <v>45984.614583333336</v>
      </c>
      <c r="K3625" t="s">
        <v>5760</v>
      </c>
      <c r="L3625" t="s">
        <v>59</v>
      </c>
      <c r="M3625">
        <v>418</v>
      </c>
      <c r="N3625">
        <v>-93.75</v>
      </c>
      <c r="O3625">
        <v>0</v>
      </c>
      <c r="P3625">
        <v>324.25</v>
      </c>
      <c r="Q3625">
        <v>32</v>
      </c>
      <c r="R3625">
        <v>0</v>
      </c>
      <c r="S3625">
        <v>-0.25</v>
      </c>
      <c r="T3625">
        <v>0</v>
      </c>
      <c r="U3625">
        <v>356</v>
      </c>
      <c r="V3625">
        <v>356</v>
      </c>
      <c r="W3625">
        <v>0</v>
      </c>
      <c r="X3625" t="s">
        <v>64</v>
      </c>
      <c r="Y3625">
        <v>86.49</v>
      </c>
      <c r="Z3625">
        <v>8.68</v>
      </c>
      <c r="AA3625" t="s">
        <v>65</v>
      </c>
      <c r="AB3625" t="s">
        <v>56</v>
      </c>
      <c r="AC3625">
        <v>9827</v>
      </c>
      <c r="AK3625">
        <v>32</v>
      </c>
      <c r="AL3625">
        <v>0</v>
      </c>
      <c r="AS3625">
        <v>356</v>
      </c>
      <c r="AZ3625">
        <v>324.25</v>
      </c>
      <c r="BB3625">
        <v>32</v>
      </c>
    </row>
    <row r="3626" spans="1:55" x14ac:dyDescent="0.25">
      <c r="A3626" t="s">
        <v>54</v>
      </c>
      <c r="B3626">
        <v>110027</v>
      </c>
      <c r="C3626" t="s">
        <v>55</v>
      </c>
      <c r="D3626" t="s">
        <v>56</v>
      </c>
      <c r="E3626" s="1">
        <v>45984</v>
      </c>
      <c r="F3626" t="s">
        <v>4211</v>
      </c>
      <c r="G3626" t="s">
        <v>63</v>
      </c>
      <c r="H3626" s="4">
        <v>222859000000000</v>
      </c>
      <c r="I3626">
        <v>29811</v>
      </c>
      <c r="J3626" s="3">
        <v>45984.616666666669</v>
      </c>
      <c r="K3626" t="s">
        <v>5760</v>
      </c>
      <c r="L3626" t="s">
        <v>59</v>
      </c>
      <c r="M3626">
        <v>468</v>
      </c>
      <c r="N3626">
        <v>-93.75</v>
      </c>
      <c r="O3626">
        <v>0</v>
      </c>
      <c r="P3626">
        <v>374.25</v>
      </c>
      <c r="Q3626">
        <v>32</v>
      </c>
      <c r="R3626">
        <v>0</v>
      </c>
      <c r="S3626">
        <v>-0.25</v>
      </c>
      <c r="T3626">
        <v>0</v>
      </c>
      <c r="U3626">
        <v>406</v>
      </c>
      <c r="V3626">
        <v>406</v>
      </c>
      <c r="W3626">
        <v>0</v>
      </c>
      <c r="X3626" t="s">
        <v>64</v>
      </c>
      <c r="Y3626">
        <v>90.2</v>
      </c>
      <c r="Z3626">
        <v>12.99</v>
      </c>
      <c r="AA3626" t="s">
        <v>65</v>
      </c>
      <c r="AB3626" t="s">
        <v>56</v>
      </c>
      <c r="AC3626">
        <v>3200</v>
      </c>
      <c r="AK3626">
        <v>32</v>
      </c>
      <c r="AL3626">
        <v>0</v>
      </c>
      <c r="AS3626">
        <v>406</v>
      </c>
      <c r="AZ3626">
        <v>374.25</v>
      </c>
      <c r="BB3626">
        <v>32</v>
      </c>
    </row>
    <row r="3627" spans="1:55" x14ac:dyDescent="0.25">
      <c r="A3627" t="s">
        <v>54</v>
      </c>
      <c r="B3627">
        <v>110027</v>
      </c>
      <c r="C3627" t="s">
        <v>55</v>
      </c>
      <c r="D3627" t="s">
        <v>56</v>
      </c>
      <c r="E3627" s="1">
        <v>45984</v>
      </c>
      <c r="F3627" t="s">
        <v>4212</v>
      </c>
      <c r="G3627" t="s">
        <v>63</v>
      </c>
      <c r="H3627" s="4">
        <v>222861000000000</v>
      </c>
      <c r="I3627">
        <v>29811</v>
      </c>
      <c r="J3627" s="3">
        <v>45984.638194444444</v>
      </c>
      <c r="K3627" t="s">
        <v>5760</v>
      </c>
      <c r="L3627" t="s">
        <v>59</v>
      </c>
      <c r="M3627">
        <v>448</v>
      </c>
      <c r="N3627">
        <v>-93.75</v>
      </c>
      <c r="O3627">
        <v>0</v>
      </c>
      <c r="P3627">
        <v>354.25</v>
      </c>
      <c r="Q3627">
        <v>32</v>
      </c>
      <c r="R3627">
        <v>0</v>
      </c>
      <c r="S3627">
        <v>-0.25</v>
      </c>
      <c r="T3627">
        <v>0</v>
      </c>
      <c r="U3627">
        <v>386</v>
      </c>
      <c r="V3627">
        <v>386</v>
      </c>
      <c r="W3627">
        <v>0</v>
      </c>
      <c r="X3627" t="s">
        <v>64</v>
      </c>
      <c r="Y3627">
        <v>71.53</v>
      </c>
      <c r="Z3627">
        <v>9.75</v>
      </c>
      <c r="AA3627" t="s">
        <v>65</v>
      </c>
      <c r="AB3627" t="s">
        <v>56</v>
      </c>
      <c r="AC3627">
        <v>4981</v>
      </c>
      <c r="AK3627">
        <v>32</v>
      </c>
      <c r="AL3627">
        <v>0</v>
      </c>
      <c r="AS3627">
        <v>386</v>
      </c>
      <c r="AZ3627">
        <v>354.25</v>
      </c>
      <c r="BB3627">
        <v>32</v>
      </c>
    </row>
    <row r="3628" spans="1:55" x14ac:dyDescent="0.25">
      <c r="A3628" t="s">
        <v>54</v>
      </c>
      <c r="B3628">
        <v>110027</v>
      </c>
      <c r="C3628" t="s">
        <v>55</v>
      </c>
      <c r="D3628" t="s">
        <v>56</v>
      </c>
      <c r="E3628" s="1">
        <v>45984</v>
      </c>
      <c r="F3628" t="s">
        <v>4213</v>
      </c>
      <c r="G3628" t="s">
        <v>58</v>
      </c>
      <c r="H3628">
        <v>7509692072</v>
      </c>
      <c r="I3628">
        <v>18528960</v>
      </c>
      <c r="J3628" s="3">
        <v>45984.65</v>
      </c>
      <c r="K3628" t="s">
        <v>5760</v>
      </c>
      <c r="L3628" t="s">
        <v>59</v>
      </c>
      <c r="M3628">
        <v>169</v>
      </c>
      <c r="N3628">
        <v>0</v>
      </c>
      <c r="O3628">
        <v>0</v>
      </c>
      <c r="P3628">
        <v>169</v>
      </c>
      <c r="Q3628">
        <v>32</v>
      </c>
      <c r="R3628">
        <v>0</v>
      </c>
      <c r="S3628">
        <v>0</v>
      </c>
      <c r="T3628">
        <v>0</v>
      </c>
      <c r="U3628">
        <v>201</v>
      </c>
      <c r="V3628">
        <v>201</v>
      </c>
      <c r="W3628">
        <v>0</v>
      </c>
      <c r="X3628" t="s">
        <v>60</v>
      </c>
      <c r="Y3628">
        <v>29.83</v>
      </c>
      <c r="Z3628">
        <v>5.53</v>
      </c>
      <c r="AA3628" t="s">
        <v>61</v>
      </c>
      <c r="AB3628" t="s">
        <v>56</v>
      </c>
      <c r="AC3628">
        <v>2072</v>
      </c>
      <c r="AK3628">
        <v>32</v>
      </c>
      <c r="AL3628">
        <v>0</v>
      </c>
      <c r="AT3628">
        <v>201</v>
      </c>
      <c r="AZ3628">
        <v>169</v>
      </c>
      <c r="BC3628">
        <v>32</v>
      </c>
    </row>
    <row r="3629" spans="1:55" x14ac:dyDescent="0.25">
      <c r="A3629" t="s">
        <v>54</v>
      </c>
      <c r="B3629">
        <v>110027</v>
      </c>
      <c r="C3629" t="s">
        <v>55</v>
      </c>
      <c r="D3629" t="s">
        <v>56</v>
      </c>
      <c r="E3629" s="1">
        <v>45984</v>
      </c>
      <c r="F3629" t="s">
        <v>4214</v>
      </c>
      <c r="G3629" t="s">
        <v>63</v>
      </c>
      <c r="H3629" s="4">
        <v>222862000000000</v>
      </c>
      <c r="I3629">
        <v>29811</v>
      </c>
      <c r="J3629" s="3">
        <v>45984.652777777781</v>
      </c>
      <c r="K3629" t="s">
        <v>5760</v>
      </c>
      <c r="L3629" t="s">
        <v>59</v>
      </c>
      <c r="M3629">
        <v>518</v>
      </c>
      <c r="N3629">
        <v>-93.75</v>
      </c>
      <c r="O3629">
        <v>0</v>
      </c>
      <c r="P3629">
        <v>424.25</v>
      </c>
      <c r="Q3629">
        <v>32</v>
      </c>
      <c r="R3629">
        <v>0</v>
      </c>
      <c r="S3629">
        <v>-0.25</v>
      </c>
      <c r="T3629">
        <v>0</v>
      </c>
      <c r="U3629">
        <v>456</v>
      </c>
      <c r="V3629">
        <v>456</v>
      </c>
      <c r="W3629">
        <v>0</v>
      </c>
      <c r="X3629" t="s">
        <v>64</v>
      </c>
      <c r="Y3629">
        <v>96.8</v>
      </c>
      <c r="Z3629">
        <v>9.52</v>
      </c>
      <c r="AA3629" t="s">
        <v>65</v>
      </c>
      <c r="AB3629" t="s">
        <v>56</v>
      </c>
      <c r="AC3629">
        <v>1970</v>
      </c>
      <c r="AK3629">
        <v>32</v>
      </c>
      <c r="AL3629">
        <v>0</v>
      </c>
      <c r="AS3629">
        <v>456</v>
      </c>
      <c r="AZ3629">
        <v>424.25</v>
      </c>
      <c r="BB3629">
        <v>32</v>
      </c>
    </row>
    <row r="3630" spans="1:55" x14ac:dyDescent="0.25">
      <c r="A3630" t="s">
        <v>54</v>
      </c>
      <c r="B3630">
        <v>110027</v>
      </c>
      <c r="C3630" t="s">
        <v>55</v>
      </c>
      <c r="D3630" t="s">
        <v>56</v>
      </c>
      <c r="E3630" s="1">
        <v>45984</v>
      </c>
      <c r="F3630" t="s">
        <v>4215</v>
      </c>
      <c r="G3630" t="s">
        <v>63</v>
      </c>
      <c r="H3630" s="4">
        <v>222862000000000</v>
      </c>
      <c r="I3630">
        <v>29811</v>
      </c>
      <c r="J3630" s="3">
        <v>45984.652777777781</v>
      </c>
      <c r="K3630" t="s">
        <v>5760</v>
      </c>
      <c r="L3630" t="s">
        <v>59</v>
      </c>
      <c r="M3630">
        <v>408</v>
      </c>
      <c r="N3630">
        <v>-93.75</v>
      </c>
      <c r="O3630">
        <v>0</v>
      </c>
      <c r="P3630">
        <v>314.25</v>
      </c>
      <c r="Q3630">
        <v>32</v>
      </c>
      <c r="R3630">
        <v>0</v>
      </c>
      <c r="S3630">
        <v>-0.25</v>
      </c>
      <c r="T3630">
        <v>0</v>
      </c>
      <c r="U3630">
        <v>346</v>
      </c>
      <c r="V3630">
        <v>346</v>
      </c>
      <c r="W3630">
        <v>0</v>
      </c>
      <c r="X3630" t="s">
        <v>64</v>
      </c>
      <c r="Y3630">
        <v>82.35</v>
      </c>
      <c r="Z3630">
        <v>8.3699999999999992</v>
      </c>
      <c r="AA3630" t="s">
        <v>65</v>
      </c>
      <c r="AB3630" t="s">
        <v>56</v>
      </c>
      <c r="AC3630">
        <v>4666</v>
      </c>
      <c r="AK3630">
        <v>32</v>
      </c>
      <c r="AL3630">
        <v>0</v>
      </c>
      <c r="AS3630">
        <v>346</v>
      </c>
      <c r="AZ3630">
        <v>314.25</v>
      </c>
      <c r="BB3630">
        <v>32</v>
      </c>
    </row>
    <row r="3631" spans="1:55" x14ac:dyDescent="0.25">
      <c r="A3631" t="s">
        <v>54</v>
      </c>
      <c r="B3631">
        <v>110027</v>
      </c>
      <c r="C3631" t="s">
        <v>55</v>
      </c>
      <c r="D3631" t="s">
        <v>56</v>
      </c>
      <c r="E3631" s="1">
        <v>45984</v>
      </c>
      <c r="F3631" t="s">
        <v>4216</v>
      </c>
      <c r="G3631" t="s">
        <v>63</v>
      </c>
      <c r="H3631" s="4">
        <v>222863000000000</v>
      </c>
      <c r="I3631">
        <v>29811</v>
      </c>
      <c r="J3631" s="3">
        <v>45984.656944444447</v>
      </c>
      <c r="K3631" t="s">
        <v>5760</v>
      </c>
      <c r="L3631" t="s">
        <v>59</v>
      </c>
      <c r="M3631">
        <v>449</v>
      </c>
      <c r="N3631">
        <v>-93.75</v>
      </c>
      <c r="O3631">
        <v>0</v>
      </c>
      <c r="P3631">
        <v>355.25</v>
      </c>
      <c r="Q3631">
        <v>32</v>
      </c>
      <c r="R3631">
        <v>0</v>
      </c>
      <c r="S3631">
        <v>-0.25</v>
      </c>
      <c r="T3631">
        <v>0</v>
      </c>
      <c r="U3631">
        <v>387</v>
      </c>
      <c r="V3631">
        <v>387</v>
      </c>
      <c r="W3631">
        <v>0</v>
      </c>
      <c r="X3631" t="s">
        <v>64</v>
      </c>
      <c r="Y3631">
        <v>80.77</v>
      </c>
      <c r="Z3631">
        <v>9.82</v>
      </c>
      <c r="AA3631" t="s">
        <v>65</v>
      </c>
      <c r="AB3631" t="s">
        <v>56</v>
      </c>
      <c r="AC3631">
        <v>3062</v>
      </c>
      <c r="AK3631">
        <v>32</v>
      </c>
      <c r="AL3631">
        <v>0</v>
      </c>
      <c r="AS3631">
        <v>387</v>
      </c>
      <c r="AZ3631">
        <v>355.25</v>
      </c>
      <c r="BB3631">
        <v>32</v>
      </c>
    </row>
    <row r="3632" spans="1:55" x14ac:dyDescent="0.25">
      <c r="A3632" t="s">
        <v>54</v>
      </c>
      <c r="B3632">
        <v>110027</v>
      </c>
      <c r="C3632" t="s">
        <v>55</v>
      </c>
      <c r="D3632" t="s">
        <v>56</v>
      </c>
      <c r="E3632" s="1">
        <v>45984</v>
      </c>
      <c r="F3632" t="s">
        <v>4217</v>
      </c>
      <c r="G3632" t="s">
        <v>58</v>
      </c>
      <c r="H3632">
        <v>7511818324</v>
      </c>
      <c r="I3632">
        <v>18528960</v>
      </c>
      <c r="J3632" s="3">
        <v>45984.657638888886</v>
      </c>
      <c r="K3632" t="s">
        <v>5760</v>
      </c>
      <c r="L3632" t="s">
        <v>59</v>
      </c>
      <c r="M3632">
        <v>269</v>
      </c>
      <c r="N3632">
        <v>-100</v>
      </c>
      <c r="O3632">
        <v>0</v>
      </c>
      <c r="P3632">
        <v>169</v>
      </c>
      <c r="Q3632">
        <v>32</v>
      </c>
      <c r="R3632">
        <v>0</v>
      </c>
      <c r="S3632">
        <v>0</v>
      </c>
      <c r="T3632">
        <v>0</v>
      </c>
      <c r="U3632">
        <v>201</v>
      </c>
      <c r="V3632">
        <v>201</v>
      </c>
      <c r="W3632">
        <v>0</v>
      </c>
      <c r="X3632" t="s">
        <v>60</v>
      </c>
      <c r="Y3632">
        <v>56.13</v>
      </c>
      <c r="Z3632">
        <v>4.76</v>
      </c>
      <c r="AA3632" t="s">
        <v>61</v>
      </c>
      <c r="AB3632" t="s">
        <v>56</v>
      </c>
      <c r="AC3632">
        <v>8324</v>
      </c>
      <c r="AK3632">
        <v>32</v>
      </c>
      <c r="AL3632">
        <v>0</v>
      </c>
      <c r="AT3632">
        <v>201</v>
      </c>
      <c r="AZ3632">
        <v>169</v>
      </c>
      <c r="BC3632">
        <v>32</v>
      </c>
    </row>
    <row r="3633" spans="1:55" x14ac:dyDescent="0.25">
      <c r="A3633" t="s">
        <v>54</v>
      </c>
      <c r="B3633">
        <v>110027</v>
      </c>
      <c r="C3633" t="s">
        <v>55</v>
      </c>
      <c r="D3633" t="s">
        <v>56</v>
      </c>
      <c r="E3633" s="1">
        <v>45984</v>
      </c>
      <c r="F3633" t="s">
        <v>4218</v>
      </c>
      <c r="G3633" t="s">
        <v>67</v>
      </c>
      <c r="J3633" s="3">
        <v>45984.668749999997</v>
      </c>
      <c r="K3633" t="s">
        <v>5760</v>
      </c>
      <c r="L3633" t="s">
        <v>59</v>
      </c>
      <c r="M3633">
        <v>954</v>
      </c>
      <c r="N3633">
        <v>0</v>
      </c>
      <c r="O3633">
        <v>0</v>
      </c>
      <c r="P3633">
        <v>954</v>
      </c>
      <c r="Q3633">
        <v>0</v>
      </c>
      <c r="R3633">
        <v>47.7</v>
      </c>
      <c r="S3633">
        <v>0.3</v>
      </c>
      <c r="T3633">
        <v>0</v>
      </c>
      <c r="U3633">
        <v>1002</v>
      </c>
      <c r="V3633">
        <v>1002</v>
      </c>
      <c r="W3633">
        <v>0</v>
      </c>
      <c r="X3633" t="s">
        <v>68</v>
      </c>
      <c r="Y3633">
        <v>217.05</v>
      </c>
      <c r="Z3633">
        <v>31.49</v>
      </c>
      <c r="AA3633" t="s">
        <v>69</v>
      </c>
      <c r="AE3633" t="s">
        <v>1142</v>
      </c>
      <c r="AF3633" t="s">
        <v>184</v>
      </c>
      <c r="AG3633">
        <v>9000000076</v>
      </c>
      <c r="AK3633">
        <v>0</v>
      </c>
      <c r="AL3633">
        <v>0</v>
      </c>
      <c r="AN3633">
        <v>1002</v>
      </c>
      <c r="AV3633">
        <v>954</v>
      </c>
      <c r="AW3633">
        <v>23.85</v>
      </c>
      <c r="AX3633">
        <v>954</v>
      </c>
      <c r="AY3633">
        <v>23.85</v>
      </c>
      <c r="AZ3633">
        <v>954</v>
      </c>
    </row>
    <row r="3634" spans="1:55" x14ac:dyDescent="0.25">
      <c r="A3634" t="s">
        <v>54</v>
      </c>
      <c r="B3634">
        <v>110027</v>
      </c>
      <c r="C3634" t="s">
        <v>55</v>
      </c>
      <c r="D3634" t="s">
        <v>56</v>
      </c>
      <c r="E3634" s="1">
        <v>45984</v>
      </c>
      <c r="F3634" t="s">
        <v>4219</v>
      </c>
      <c r="G3634" t="s">
        <v>67</v>
      </c>
      <c r="J3634" s="3">
        <v>45984.670138888891</v>
      </c>
      <c r="K3634" t="s">
        <v>5760</v>
      </c>
      <c r="L3634" t="s">
        <v>59</v>
      </c>
      <c r="M3634">
        <v>885</v>
      </c>
      <c r="N3634">
        <v>0</v>
      </c>
      <c r="O3634">
        <v>0</v>
      </c>
      <c r="P3634">
        <v>885</v>
      </c>
      <c r="Q3634">
        <v>0</v>
      </c>
      <c r="R3634">
        <v>44.26</v>
      </c>
      <c r="S3634">
        <v>-0.26</v>
      </c>
      <c r="T3634">
        <v>0</v>
      </c>
      <c r="U3634">
        <v>929</v>
      </c>
      <c r="V3634">
        <v>929</v>
      </c>
      <c r="W3634">
        <v>0</v>
      </c>
      <c r="X3634" t="s">
        <v>73</v>
      </c>
      <c r="Y3634">
        <v>199.33</v>
      </c>
      <c r="Z3634">
        <v>14.2</v>
      </c>
      <c r="AA3634" t="s">
        <v>74</v>
      </c>
      <c r="AB3634" t="s">
        <v>75</v>
      </c>
      <c r="AE3634" t="s">
        <v>4220</v>
      </c>
      <c r="AF3634" t="s">
        <v>4221</v>
      </c>
      <c r="AG3634">
        <v>9815600981</v>
      </c>
      <c r="AK3634">
        <v>0</v>
      </c>
      <c r="AL3634">
        <v>0</v>
      </c>
      <c r="AM3634">
        <v>929</v>
      </c>
      <c r="AV3634">
        <v>885</v>
      </c>
      <c r="AW3634">
        <v>22.13</v>
      </c>
      <c r="AX3634">
        <v>885</v>
      </c>
      <c r="AY3634">
        <v>22.13</v>
      </c>
      <c r="AZ3634">
        <v>885</v>
      </c>
    </row>
    <row r="3635" spans="1:55" x14ac:dyDescent="0.25">
      <c r="A3635" t="s">
        <v>54</v>
      </c>
      <c r="B3635">
        <v>110027</v>
      </c>
      <c r="C3635" t="s">
        <v>55</v>
      </c>
      <c r="D3635" t="s">
        <v>56</v>
      </c>
      <c r="E3635" s="1">
        <v>45984</v>
      </c>
      <c r="F3635" t="s">
        <v>4222</v>
      </c>
      <c r="G3635" t="s">
        <v>67</v>
      </c>
      <c r="J3635" s="3">
        <v>45984.670138888891</v>
      </c>
      <c r="K3635" t="s">
        <v>5760</v>
      </c>
      <c r="L3635" t="s">
        <v>59</v>
      </c>
      <c r="M3635">
        <v>856</v>
      </c>
      <c r="N3635">
        <v>0</v>
      </c>
      <c r="O3635">
        <v>0</v>
      </c>
      <c r="P3635">
        <v>856</v>
      </c>
      <c r="Q3635">
        <v>0</v>
      </c>
      <c r="R3635">
        <v>42.8</v>
      </c>
      <c r="S3635">
        <v>0.2</v>
      </c>
      <c r="T3635">
        <v>0</v>
      </c>
      <c r="U3635">
        <v>899</v>
      </c>
      <c r="V3635">
        <v>899</v>
      </c>
      <c r="W3635">
        <v>0</v>
      </c>
      <c r="X3635" t="s">
        <v>68</v>
      </c>
      <c r="Y3635">
        <v>172.92</v>
      </c>
      <c r="Z3635">
        <v>27.02</v>
      </c>
      <c r="AA3635" t="s">
        <v>69</v>
      </c>
      <c r="AE3635" t="s">
        <v>221</v>
      </c>
      <c r="AF3635" t="s">
        <v>222</v>
      </c>
      <c r="AG3635">
        <v>7439284537</v>
      </c>
      <c r="AK3635">
        <v>0</v>
      </c>
      <c r="AL3635">
        <v>0</v>
      </c>
      <c r="AN3635">
        <v>899</v>
      </c>
      <c r="AV3635">
        <v>856</v>
      </c>
      <c r="AW3635">
        <v>21.4</v>
      </c>
      <c r="AX3635">
        <v>856</v>
      </c>
      <c r="AY3635">
        <v>21.4</v>
      </c>
      <c r="AZ3635">
        <v>856</v>
      </c>
    </row>
    <row r="3636" spans="1:55" x14ac:dyDescent="0.25">
      <c r="A3636" t="s">
        <v>54</v>
      </c>
      <c r="B3636">
        <v>110027</v>
      </c>
      <c r="C3636" t="s">
        <v>55</v>
      </c>
      <c r="D3636" t="s">
        <v>56</v>
      </c>
      <c r="E3636" s="1">
        <v>45984</v>
      </c>
      <c r="F3636" t="s">
        <v>4223</v>
      </c>
      <c r="G3636" t="s">
        <v>67</v>
      </c>
      <c r="J3636" s="3">
        <v>45984.670138888891</v>
      </c>
      <c r="K3636" t="s">
        <v>5760</v>
      </c>
      <c r="L3636" t="s">
        <v>59</v>
      </c>
      <c r="M3636">
        <v>357</v>
      </c>
      <c r="N3636">
        <v>0</v>
      </c>
      <c r="O3636">
        <v>0</v>
      </c>
      <c r="P3636">
        <v>357</v>
      </c>
      <c r="Q3636">
        <v>0</v>
      </c>
      <c r="R3636">
        <v>17.84</v>
      </c>
      <c r="S3636">
        <v>0.16</v>
      </c>
      <c r="T3636">
        <v>0</v>
      </c>
      <c r="U3636">
        <v>375</v>
      </c>
      <c r="V3636">
        <v>375</v>
      </c>
      <c r="W3636">
        <v>0</v>
      </c>
      <c r="X3636" t="s">
        <v>73</v>
      </c>
      <c r="Y3636">
        <v>99.58</v>
      </c>
      <c r="Z3636">
        <v>4.84</v>
      </c>
      <c r="AA3636" t="s">
        <v>74</v>
      </c>
      <c r="AB3636" t="s">
        <v>75</v>
      </c>
      <c r="AE3636" t="s">
        <v>89</v>
      </c>
      <c r="AF3636" t="s">
        <v>190</v>
      </c>
      <c r="AG3636">
        <v>8929758003</v>
      </c>
      <c r="AK3636">
        <v>0</v>
      </c>
      <c r="AL3636">
        <v>0</v>
      </c>
      <c r="AM3636">
        <v>375</v>
      </c>
      <c r="AV3636">
        <v>357</v>
      </c>
      <c r="AW3636">
        <v>8.92</v>
      </c>
      <c r="AX3636">
        <v>357</v>
      </c>
      <c r="AY3636">
        <v>8.92</v>
      </c>
      <c r="AZ3636">
        <v>357</v>
      </c>
    </row>
    <row r="3637" spans="1:55" x14ac:dyDescent="0.25">
      <c r="A3637" t="s">
        <v>54</v>
      </c>
      <c r="B3637">
        <v>110027</v>
      </c>
      <c r="C3637" t="s">
        <v>55</v>
      </c>
      <c r="D3637" t="s">
        <v>56</v>
      </c>
      <c r="E3637" s="1">
        <v>45984</v>
      </c>
      <c r="F3637" t="s">
        <v>4224</v>
      </c>
      <c r="G3637" t="s">
        <v>63</v>
      </c>
      <c r="H3637" s="4">
        <v>222864000000000</v>
      </c>
      <c r="I3637">
        <v>29811</v>
      </c>
      <c r="J3637" s="3">
        <v>45984.677083333336</v>
      </c>
      <c r="K3637" t="s">
        <v>5760</v>
      </c>
      <c r="L3637" t="s">
        <v>59</v>
      </c>
      <c r="M3637">
        <v>423.66</v>
      </c>
      <c r="N3637">
        <v>-93.73</v>
      </c>
      <c r="O3637">
        <v>0</v>
      </c>
      <c r="P3637">
        <v>329.93</v>
      </c>
      <c r="Q3637">
        <v>32</v>
      </c>
      <c r="R3637">
        <v>0</v>
      </c>
      <c r="S3637">
        <v>7.0000000000000007E-2</v>
      </c>
      <c r="T3637">
        <v>0</v>
      </c>
      <c r="U3637">
        <v>362</v>
      </c>
      <c r="V3637">
        <v>362</v>
      </c>
      <c r="W3637">
        <v>0</v>
      </c>
      <c r="X3637" t="s">
        <v>64</v>
      </c>
      <c r="Y3637">
        <v>88.98</v>
      </c>
      <c r="Z3637">
        <v>7.63</v>
      </c>
      <c r="AA3637" t="s">
        <v>65</v>
      </c>
      <c r="AB3637" t="s">
        <v>56</v>
      </c>
      <c r="AC3637">
        <v>4176</v>
      </c>
      <c r="AK3637">
        <v>32</v>
      </c>
      <c r="AL3637">
        <v>0</v>
      </c>
      <c r="AS3637">
        <v>362</v>
      </c>
      <c r="AZ3637">
        <v>329.93</v>
      </c>
      <c r="BB3637">
        <v>32</v>
      </c>
    </row>
    <row r="3638" spans="1:55" x14ac:dyDescent="0.25">
      <c r="A3638" t="s">
        <v>54</v>
      </c>
      <c r="B3638">
        <v>110027</v>
      </c>
      <c r="C3638" t="s">
        <v>55</v>
      </c>
      <c r="D3638" t="s">
        <v>56</v>
      </c>
      <c r="E3638" s="1">
        <v>45984</v>
      </c>
      <c r="F3638" t="s">
        <v>4225</v>
      </c>
      <c r="G3638" t="s">
        <v>58</v>
      </c>
      <c r="H3638">
        <v>7507395804</v>
      </c>
      <c r="I3638">
        <v>18528960</v>
      </c>
      <c r="J3638" s="3">
        <v>45984.681250000001</v>
      </c>
      <c r="K3638" t="s">
        <v>5760</v>
      </c>
      <c r="L3638" t="s">
        <v>59</v>
      </c>
      <c r="M3638">
        <v>199</v>
      </c>
      <c r="N3638">
        <v>0</v>
      </c>
      <c r="O3638">
        <v>0</v>
      </c>
      <c r="P3638">
        <v>199</v>
      </c>
      <c r="Q3638">
        <v>32</v>
      </c>
      <c r="R3638">
        <v>0</v>
      </c>
      <c r="S3638">
        <v>0</v>
      </c>
      <c r="T3638">
        <v>0</v>
      </c>
      <c r="U3638">
        <v>231</v>
      </c>
      <c r="V3638">
        <v>231</v>
      </c>
      <c r="W3638">
        <v>0</v>
      </c>
      <c r="X3638" t="s">
        <v>60</v>
      </c>
      <c r="Y3638">
        <v>50.12</v>
      </c>
      <c r="Z3638">
        <v>2.4700000000000002</v>
      </c>
      <c r="AA3638" t="s">
        <v>61</v>
      </c>
      <c r="AB3638" t="s">
        <v>56</v>
      </c>
      <c r="AC3638">
        <v>5804</v>
      </c>
      <c r="AK3638">
        <v>32</v>
      </c>
      <c r="AL3638">
        <v>0</v>
      </c>
      <c r="AT3638">
        <v>231</v>
      </c>
      <c r="AZ3638">
        <v>199</v>
      </c>
      <c r="BC3638">
        <v>32</v>
      </c>
    </row>
    <row r="3639" spans="1:55" x14ac:dyDescent="0.25">
      <c r="A3639" t="s">
        <v>54</v>
      </c>
      <c r="B3639">
        <v>110027</v>
      </c>
      <c r="C3639" t="s">
        <v>55</v>
      </c>
      <c r="D3639" t="s">
        <v>56</v>
      </c>
      <c r="E3639" s="1">
        <v>45984</v>
      </c>
      <c r="F3639" t="s">
        <v>4226</v>
      </c>
      <c r="G3639" t="s">
        <v>67</v>
      </c>
      <c r="J3639" s="3">
        <v>45984.681250000001</v>
      </c>
      <c r="K3639" t="s">
        <v>5760</v>
      </c>
      <c r="L3639" t="s">
        <v>59</v>
      </c>
      <c r="M3639">
        <v>118</v>
      </c>
      <c r="N3639">
        <v>0</v>
      </c>
      <c r="O3639">
        <v>0</v>
      </c>
      <c r="P3639">
        <v>118</v>
      </c>
      <c r="Q3639">
        <v>0</v>
      </c>
      <c r="R3639">
        <v>5.9</v>
      </c>
      <c r="S3639">
        <v>0.1</v>
      </c>
      <c r="T3639">
        <v>0</v>
      </c>
      <c r="U3639">
        <v>124</v>
      </c>
      <c r="V3639">
        <v>124</v>
      </c>
      <c r="W3639">
        <v>0</v>
      </c>
      <c r="X3639" t="s">
        <v>68</v>
      </c>
      <c r="Y3639">
        <v>30.99</v>
      </c>
      <c r="Z3639">
        <v>4.28</v>
      </c>
      <c r="AA3639" t="s">
        <v>74</v>
      </c>
      <c r="AB3639" t="s">
        <v>75</v>
      </c>
      <c r="AE3639" t="s">
        <v>89</v>
      </c>
      <c r="AF3639" t="s">
        <v>190</v>
      </c>
      <c r="AG3639">
        <v>8929758003</v>
      </c>
      <c r="AK3639">
        <v>0</v>
      </c>
      <c r="AL3639">
        <v>0</v>
      </c>
      <c r="AN3639">
        <v>124</v>
      </c>
      <c r="AV3639">
        <v>118</v>
      </c>
      <c r="AW3639">
        <v>2.95</v>
      </c>
      <c r="AX3639">
        <v>118</v>
      </c>
      <c r="AY3639">
        <v>2.95</v>
      </c>
      <c r="AZ3639">
        <v>118</v>
      </c>
    </row>
    <row r="3640" spans="1:55" x14ac:dyDescent="0.25">
      <c r="A3640" t="s">
        <v>54</v>
      </c>
      <c r="B3640">
        <v>110027</v>
      </c>
      <c r="C3640" t="s">
        <v>55</v>
      </c>
      <c r="D3640" t="s">
        <v>56</v>
      </c>
      <c r="E3640" s="1">
        <v>45984</v>
      </c>
      <c r="F3640" t="s">
        <v>4227</v>
      </c>
      <c r="G3640" t="s">
        <v>63</v>
      </c>
      <c r="H3640" s="4">
        <v>222866000000000</v>
      </c>
      <c r="I3640">
        <v>29811</v>
      </c>
      <c r="J3640" s="3">
        <v>45984.696527777778</v>
      </c>
      <c r="K3640" t="s">
        <v>5760</v>
      </c>
      <c r="L3640" t="s">
        <v>59</v>
      </c>
      <c r="M3640">
        <v>488</v>
      </c>
      <c r="N3640">
        <v>-93.75</v>
      </c>
      <c r="O3640">
        <v>0</v>
      </c>
      <c r="P3640">
        <v>394.25</v>
      </c>
      <c r="Q3640">
        <v>32</v>
      </c>
      <c r="R3640">
        <v>0</v>
      </c>
      <c r="S3640">
        <v>-0.25</v>
      </c>
      <c r="T3640">
        <v>0</v>
      </c>
      <c r="U3640">
        <v>426</v>
      </c>
      <c r="V3640">
        <v>426</v>
      </c>
      <c r="W3640">
        <v>0</v>
      </c>
      <c r="X3640" t="s">
        <v>64</v>
      </c>
      <c r="Y3640">
        <v>91.28</v>
      </c>
      <c r="Z3640">
        <v>9.75</v>
      </c>
      <c r="AA3640" t="s">
        <v>65</v>
      </c>
      <c r="AB3640" t="s">
        <v>56</v>
      </c>
      <c r="AC3640">
        <v>2867</v>
      </c>
      <c r="AK3640">
        <v>32</v>
      </c>
      <c r="AL3640">
        <v>0</v>
      </c>
      <c r="AS3640">
        <v>426</v>
      </c>
      <c r="AZ3640">
        <v>394.25</v>
      </c>
      <c r="BB3640">
        <v>32</v>
      </c>
    </row>
    <row r="3641" spans="1:55" x14ac:dyDescent="0.25">
      <c r="A3641" t="s">
        <v>54</v>
      </c>
      <c r="B3641">
        <v>110027</v>
      </c>
      <c r="C3641" t="s">
        <v>55</v>
      </c>
      <c r="D3641" t="s">
        <v>56</v>
      </c>
      <c r="E3641" s="1">
        <v>45984</v>
      </c>
      <c r="F3641" t="s">
        <v>4228</v>
      </c>
      <c r="G3641" t="s">
        <v>63</v>
      </c>
      <c r="H3641" s="4">
        <v>222867000000000</v>
      </c>
   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>
      <c r="N3641">
        <v>0</v>
      </c>
      <c r="O3641">
        <v>0</v>
      </c>
      <c r="P3641">
        <v>169</v>
      </c>
      <c r="Q3641">
        <v>32</v>
      </c>
      <c r="R3641">
        <v>0</v>
      </c>
      <c r="S3641">
        <v>0</v>
      </c>
      <c r="T3641">
        <v>0</v>
      </c>
      <c r="U3641">
        <v>201</v>
      </c>
      <c r="V3641">
        <v>201</v>
      </c>
      <c r="W3641">
        <v>0</v>
      </c>
      <c r="X3641" t="s">
        <v>64</v>
      </c>
      <c r="Y3641">
        <v>29.83</v>
      </c>
      <c r="Z3641">
        <v>5.53</v>
      </c>
      <c r="AA3641" t="s">
        <v>65</v>
      </c>
      <c r="AB3641" t="s">
        <v>56</v>
      </c>
      <c r="AC3641">
        <v>5900</v>
      </c>
      <c r="AK3641">
        <v>32</v>
      </c>
      <c r="AL3641">
        <v>0</v>
      </c>
      <c r="AS3641">
        <v>201</v>
      </c>
      <c r="AZ3641">
        <v>169</v>
      </c>
      <c r="BB3641">
        <v>32</v>
      </c>
    </row>
    <row r="3642" spans="1:55" x14ac:dyDescent="0.25">
      <c r="A3642" t="s">
        <v>54</v>
      </c>
      <c r="B3642">
        <v>110027</v>
      </c>
      <c r="C3642" t="s">
        <v>55</v>
      </c>
      <c r="D3642" t="s">
        <v>56</v>
      </c>
      <c r="E3642" s="1">
        <v>45984</v>
      </c>
      <c r="F3642" t="s">
        <v>4229</v>
      </c>
      <c r="G3642" t="s">
        <v>58</v>
      </c>
      <c r="H3642">
        <v>7503849307</v>
      </c>
      <c r="I3642">
        <v>18528960</v>
      </c>
      <c r="J3642" s="3">
        <v>45984.706944444442</v>
      </c>
      <c r="K3642" t="s">
        <v>5760</v>
      </c>
      <c r="L3642" t="s">
        <v>59</v>
      </c>
      <c r="M3642">
        <v>446</v>
      </c>
      <c r="N3642">
        <v>0</v>
      </c>
      <c r="O3642">
        <v>0</v>
      </c>
      <c r="P3642">
        <v>446</v>
      </c>
      <c r="Q3642">
        <v>32</v>
      </c>
      <c r="R3642">
        <v>0</v>
      </c>
      <c r="S3642">
        <v>0</v>
      </c>
      <c r="T3642">
        <v>0</v>
      </c>
      <c r="U3642">
        <v>478</v>
      </c>
      <c r="V3642">
        <v>478</v>
      </c>
      <c r="W3642">
        <v>0</v>
      </c>
      <c r="X3642" t="s">
        <v>60</v>
      </c>
      <c r="Y3642">
        <v>82.45</v>
      </c>
      <c r="Z3642">
        <v>11.41</v>
      </c>
      <c r="AA3642" t="s">
        <v>61</v>
      </c>
      <c r="AB3642" t="s">
        <v>56</v>
      </c>
      <c r="AC3642">
        <v>9307</v>
      </c>
      <c r="AK3642">
        <v>32</v>
      </c>
      <c r="AL3642">
        <v>0</v>
      </c>
      <c r="AT3642">
        <v>478</v>
      </c>
      <c r="AZ3642">
        <v>446</v>
      </c>
      <c r="BC3642">
        <v>32</v>
      </c>
    </row>
    <row r="3643" spans="1:55" x14ac:dyDescent="0.25">
      <c r="A3643" t="s">
        <v>54</v>
      </c>
      <c r="B3643">
        <v>110027</v>
      </c>
      <c r="C3643" t="s">
        <v>55</v>
      </c>
      <c r="D3643" t="s">
        <v>56</v>
      </c>
      <c r="E3643" s="1">
        <v>45984</v>
      </c>
      <c r="F3643" t="s">
        <v>4230</v>
      </c>
      <c r="G3643" t="s">
        <v>139</v>
      </c>
      <c r="H3643">
        <v>287074241</v>
      </c>
      <c r="J3643" s="3">
        <v>45984.707638888889</v>
      </c>
      <c r="K3643" t="s">
        <v>5760</v>
      </c>
      <c r="L3643" t="s">
        <v>59</v>
      </c>
      <c r="M3643">
        <v>209</v>
      </c>
      <c r="N3643">
        <v>-100</v>
      </c>
      <c r="O3643">
        <v>0</v>
      </c>
      <c r="P3643">
        <v>109</v>
      </c>
      <c r="Q3643">
        <v>0</v>
      </c>
      <c r="R3643">
        <v>0</v>
      </c>
      <c r="S3643">
        <v>0</v>
      </c>
      <c r="T3643">
        <v>0</v>
      </c>
      <c r="U3643">
        <v>109</v>
      </c>
      <c r="V3643">
        <v>109</v>
      </c>
      <c r="W3643">
        <v>0</v>
      </c>
      <c r="X3643" t="s">
        <v>139</v>
      </c>
      <c r="Y3643">
        <v>37.299999999999997</v>
      </c>
      <c r="Z3643">
        <v>4.76</v>
      </c>
      <c r="AA3643" t="s">
        <v>140</v>
      </c>
      <c r="AC3643">
        <v>4241</v>
      </c>
      <c r="AE3643" t="s">
        <v>4231</v>
      </c>
      <c r="AF3643" t="s">
        <v>4232</v>
      </c>
      <c r="AG3643">
        <v>8989826934</v>
      </c>
      <c r="AI3643" t="s">
        <v>143</v>
      </c>
      <c r="AK3643">
        <v>0</v>
      </c>
      <c r="AL3643">
        <v>0</v>
      </c>
      <c r="AP3643">
        <v>109</v>
      </c>
      <c r="AZ3643">
        <v>109</v>
      </c>
    </row>
    <row r="3644" spans="1:55" x14ac:dyDescent="0.25">
      <c r="A3644" t="s">
        <v>54</v>
      </c>
      <c r="B3644">
        <v>110027</v>
      </c>
      <c r="C3644" t="s">
        <v>55</v>
      </c>
      <c r="D3644" t="s">
        <v>56</v>
      </c>
      <c r="E3644" s="1">
        <v>45984</v>
      </c>
      <c r="F3644" t="s">
        <v>4233</v>
      </c>
      <c r="G3644" t="s">
        <v>58</v>
      </c>
      <c r="H3644">
        <v>7495422525</v>
      </c>
      <c r="I3644">
        <v>18528960</v>
      </c>
      <c r="J3644" s="3">
        <v>45984.716666666667</v>
      </c>
      <c r="K3644" t="s">
        <v>5760</v>
      </c>
      <c r="L3644" t="s">
        <v>59</v>
      </c>
      <c r="M3644">
        <v>556</v>
      </c>
      <c r="N3644">
        <v>-100</v>
      </c>
      <c r="O3644">
        <v>0</v>
      </c>
      <c r="P3644">
        <v>456</v>
      </c>
      <c r="Q3644">
        <v>32</v>
      </c>
      <c r="R3644">
        <v>0</v>
      </c>
      <c r="S3644">
        <v>0</v>
      </c>
      <c r="T3644">
        <v>0</v>
      </c>
      <c r="U3644">
        <v>488</v>
      </c>
      <c r="V3644">
        <v>488</v>
      </c>
      <c r="W3644">
        <v>0</v>
      </c>
      <c r="X3644" t="s">
        <v>60</v>
      </c>
      <c r="Y3644">
        <v>106.43</v>
      </c>
      <c r="Z3644">
        <v>20.36</v>
      </c>
      <c r="AA3644" t="s">
        <v>61</v>
      </c>
      <c r="AB3644" t="s">
        <v>56</v>
      </c>
      <c r="AC3644">
        <v>2525</v>
      </c>
      <c r="AK3644">
        <v>32</v>
      </c>
      <c r="AL3644">
        <v>0</v>
      </c>
      <c r="AT3644">
        <v>488</v>
      </c>
      <c r="AZ3644">
        <v>456</v>
      </c>
      <c r="BC3644">
        <v>32</v>
      </c>
    </row>
    <row r="3645" spans="1:55" x14ac:dyDescent="0.25">
      <c r="A3645" t="s">
        <v>54</v>
      </c>
      <c r="B3645">
        <v>110027</v>
      </c>
      <c r="C3645" t="s">
        <v>55</v>
      </c>
      <c r="D3645" t="s">
        <v>56</v>
      </c>
      <c r="E3645" s="1">
        <v>45984</v>
      </c>
      <c r="F3645" t="s">
        <v>4234</v>
      </c>
      <c r="G3645" t="s">
        <v>63</v>
      </c>
      <c r="H3645" s="4">
        <v>222868000000000</v>
      </c>
      <c r="I3645">
        <v>29811</v>
      </c>
      <c r="J3645" s="3">
        <v>45984.717361111114</v>
      </c>
      <c r="K3645" t="s">
        <v>5760</v>
      </c>
      <c r="L3645" t="s">
        <v>59</v>
      </c>
      <c r="M3645">
        <v>398</v>
      </c>
      <c r="N3645">
        <v>-93.75</v>
      </c>
      <c r="O3645">
        <v>0</v>
      </c>
      <c r="P3645">
        <v>304.25</v>
      </c>
      <c r="Q3645">
        <v>32</v>
      </c>
      <c r="R3645">
        <v>0</v>
      </c>
      <c r="S3645">
        <v>-0.25</v>
      </c>
      <c r="T3645">
        <v>0</v>
      </c>
      <c r="U3645">
        <v>336</v>
      </c>
      <c r="V3645">
        <v>336</v>
      </c>
      <c r="W3645">
        <v>0</v>
      </c>
      <c r="X3645" t="s">
        <v>64</v>
      </c>
      <c r="Y3645">
        <v>104.8</v>
      </c>
      <c r="Z3645">
        <v>5.0999999999999996</v>
      </c>
      <c r="AA3645" t="s">
        <v>65</v>
      </c>
      <c r="AB3645" t="s">
        <v>56</v>
      </c>
      <c r="AC3645">
        <v>8003</v>
      </c>
      <c r="AK3645">
        <v>32</v>
      </c>
      <c r="AL3645">
        <v>0</v>
      </c>
      <c r="AS3645">
        <v>336</v>
      </c>
      <c r="AZ3645">
        <v>304.25</v>
      </c>
      <c r="BB3645">
        <v>32</v>
      </c>
    </row>
    <row r="3646" spans="1:55" x14ac:dyDescent="0.25">
      <c r="A3646" t="s">
        <v>54</v>
      </c>
      <c r="B3646">
        <v>110027</v>
      </c>
      <c r="C3646" t="s">
        <v>55</v>
      </c>
      <c r="D3646" t="s">
        <v>56</v>
      </c>
      <c r="E3646" s="1">
        <v>45984</v>
      </c>
      <c r="F3646" t="s">
        <v>4235</v>
      </c>
      <c r="G3646" t="s">
        <v>63</v>
      </c>
      <c r="H3646" s="4">
        <v>222868000000000</v>
      </c>
      <c r="I3646">
        <v>29811</v>
      </c>
      <c r="J3646" s="3">
        <v>45984.724305555559</v>
      </c>
      <c r="K3646" t="s">
        <v>5760</v>
      </c>
      <c r="L3646" t="s">
        <v>59</v>
      </c>
      <c r="M3646">
        <v>477</v>
      </c>
      <c r="N3646">
        <v>-93.75</v>
      </c>
      <c r="O3646">
        <v>0</v>
      </c>
      <c r="P3646">
        <v>383.25</v>
      </c>
      <c r="Q3646">
        <v>32</v>
      </c>
      <c r="R3646">
        <v>0</v>
      </c>
      <c r="S3646">
        <v>-0.25</v>
      </c>
      <c r="T3646">
        <v>0</v>
      </c>
      <c r="U3646">
        <v>415</v>
      </c>
      <c r="V3646">
        <v>415</v>
      </c>
      <c r="W3646">
        <v>0</v>
      </c>
      <c r="X3646" t="s">
        <v>64</v>
      </c>
      <c r="Y3646">
        <v>86.21</v>
      </c>
      <c r="Z3646">
        <v>9.98</v>
      </c>
      <c r="AA3646" t="s">
        <v>65</v>
      </c>
      <c r="AB3646" t="s">
        <v>56</v>
      </c>
      <c r="AC3646">
        <v>3490</v>
      </c>
      <c r="AK3646">
        <v>32</v>
      </c>
      <c r="AL3646">
        <v>0</v>
      </c>
      <c r="AS3646">
        <v>415</v>
      </c>
      <c r="AZ3646">
        <v>383.25</v>
      </c>
      <c r="BB3646">
        <v>32</v>
      </c>
    </row>
    <row r="3647" spans="1:55" x14ac:dyDescent="0.25">
      <c r="A3647" t="s">
        <v>54</v>
      </c>
      <c r="B3647">
        <v>110027</v>
      </c>
      <c r="C3647" t="s">
        <v>55</v>
      </c>
      <c r="D3647" t="s">
        <v>56</v>
      </c>
      <c r="E3647" s="1">
        <v>45984</v>
      </c>
      <c r="F3647" t="s">
        <v>4236</v>
      </c>
      <c r="G3647" t="s">
        <v>63</v>
      </c>
      <c r="H3647" s="4">
        <v>222869000000000</v>
      </c>
      <c r="I3647">
        <v>29811</v>
      </c>
      <c r="J3647" s="3">
        <v>45984.729861111111</v>
      </c>
      <c r="K3647" t="s">
        <v>5760</v>
      </c>
      <c r="L3647" t="s">
        <v>59</v>
      </c>
      <c r="M3647">
        <v>1236</v>
      </c>
      <c r="N3647">
        <v>-235</v>
      </c>
      <c r="O3647">
        <v>0</v>
      </c>
      <c r="P3647">
        <v>1001</v>
      </c>
      <c r="Q3647">
        <v>32</v>
      </c>
      <c r="R3647">
        <v>0</v>
      </c>
      <c r="S3647">
        <v>0</v>
      </c>
      <c r="T3647">
        <v>0</v>
      </c>
      <c r="U3647">
        <v>1033</v>
      </c>
      <c r="V3647">
        <v>1033</v>
      </c>
      <c r="W3647">
        <v>0</v>
      </c>
      <c r="X3647" t="s">
        <v>64</v>
      </c>
      <c r="Y3647">
        <v>231.04</v>
      </c>
      <c r="Z3647">
        <v>26.31</v>
      </c>
      <c r="AA3647" t="s">
        <v>65</v>
      </c>
      <c r="AB3647" t="s">
        <v>56</v>
      </c>
      <c r="AC3647">
        <v>8731</v>
      </c>
      <c r="AK3647">
        <v>32</v>
      </c>
      <c r="AL3647">
        <v>0</v>
      </c>
      <c r="AS3647">
        <v>1033</v>
      </c>
      <c r="AZ3647">
        <v>1001</v>
      </c>
      <c r="BB3647">
        <v>32</v>
      </c>
    </row>
    <row r="3648" spans="1:55" x14ac:dyDescent="0.25">
      <c r="A3648" t="s">
        <v>54</v>
      </c>
      <c r="B3648">
        <v>110027</v>
      </c>
      <c r="C3648" t="s">
        <v>55</v>
      </c>
      <c r="D3648" t="s">
        <v>56</v>
      </c>
      <c r="E3648" s="1">
        <v>45984</v>
      </c>
      <c r="F3648" t="s">
        <v>4237</v>
      </c>
      <c r="G3648" t="s">
        <v>63</v>
      </c>
      <c r="H3648" s="4">
        <v>222869000000000</v>
      </c>
      <c r="I3648">
        <v>29811</v>
      </c>
      <c r="J3648" s="3">
        <v>45984.731249999997</v>
      </c>
      <c r="K3648" t="s">
        <v>5760</v>
      </c>
      <c r="L3648" t="s">
        <v>59</v>
      </c>
      <c r="M3648">
        <v>616</v>
      </c>
      <c r="N3648">
        <v>-93.74</v>
      </c>
      <c r="O3648">
        <v>0</v>
      </c>
      <c r="P3648">
        <v>522.26</v>
      </c>
      <c r="Q3648">
        <v>32</v>
      </c>
      <c r="R3648">
        <v>0</v>
      </c>
      <c r="S3648">
        <v>-0.26</v>
      </c>
      <c r="T3648">
        <v>0</v>
      </c>
      <c r="U3648">
        <v>554</v>
      </c>
      <c r="V3648">
        <v>554</v>
      </c>
      <c r="W3648">
        <v>0</v>
      </c>
      <c r="X3648" t="s">
        <v>64</v>
      </c>
      <c r="Y3648">
        <v>125.42</v>
      </c>
      <c r="Z3648">
        <v>15.05</v>
      </c>
      <c r="AA3648" t="s">
        <v>65</v>
      </c>
      <c r="AB3648" t="s">
        <v>56</v>
      </c>
      <c r="AC3648">
        <v>4121</v>
      </c>
      <c r="AK3648">
        <v>32</v>
      </c>
      <c r="AL3648">
        <v>0</v>
      </c>
      <c r="AS3648">
        <v>554</v>
      </c>
      <c r="AZ3648">
        <v>522.26</v>
      </c>
      <c r="BB3648">
        <v>32</v>
      </c>
    </row>
    <row r="3649" spans="1:55" x14ac:dyDescent="0.25">
      <c r="A3649" t="s">
        <v>54</v>
      </c>
      <c r="B3649">
        <v>110027</v>
      </c>
      <c r="C3649" t="s">
        <v>55</v>
      </c>
      <c r="D3649" t="s">
        <v>56</v>
      </c>
      <c r="E3649" s="1">
        <v>45984</v>
      </c>
      <c r="F3649" t="s">
        <v>4238</v>
      </c>
      <c r="G3649" t="s">
        <v>58</v>
      </c>
      <c r="H3649">
        <v>7498446038</v>
      </c>
      <c r="I3649">
        <v>18528960</v>
      </c>
      <c r="J3649" s="3">
        <v>45984.736111111109</v>
      </c>
      <c r="K3649" t="s">
        <v>5760</v>
      </c>
      <c r="L3649" t="s">
        <v>59</v>
      </c>
      <c r="M3649">
        <v>698</v>
      </c>
      <c r="N3649">
        <v>-349</v>
      </c>
      <c r="O3649">
        <v>0</v>
      </c>
      <c r="P3649">
        <v>349</v>
      </c>
      <c r="Q3649">
        <v>32</v>
      </c>
      <c r="R3649">
        <v>0</v>
      </c>
      <c r="S3649">
        <v>0</v>
      </c>
      <c r="T3649">
        <v>0</v>
      </c>
      <c r="U3649">
        <v>381</v>
      </c>
      <c r="V3649">
        <v>381</v>
      </c>
      <c r="W3649">
        <v>0</v>
      </c>
      <c r="X3649" t="s">
        <v>60</v>
      </c>
      <c r="Y3649">
        <v>116.67</v>
      </c>
      <c r="Z3649">
        <v>9.52</v>
      </c>
      <c r="AA3649" t="s">
        <v>61</v>
      </c>
      <c r="AB3649" t="s">
        <v>56</v>
      </c>
      <c r="AC3649">
        <v>6038</v>
      </c>
      <c r="AK3649">
        <v>32</v>
      </c>
      <c r="AL3649">
        <v>0</v>
      </c>
      <c r="AT3649">
        <v>381</v>
      </c>
      <c r="AZ3649">
        <v>349</v>
      </c>
      <c r="BC3649">
        <v>32</v>
      </c>
    </row>
    <row r="3650" spans="1:55" x14ac:dyDescent="0.25">
      <c r="A3650" t="s">
        <v>54</v>
      </c>
      <c r="B3650">
        <v>110027</v>
      </c>
      <c r="C3650" t="s">
        <v>55</v>
      </c>
      <c r="D3650" t="s">
        <v>56</v>
      </c>
      <c r="E3650" s="1">
        <v>45984</v>
      </c>
      <c r="F3650" t="s">
        <v>4239</v>
      </c>
      <c r="G3650" t="s">
        <v>63</v>
      </c>
      <c r="H3650" s="4">
        <v>222869000000000</v>
      </c>
      <c r="I3650">
        <v>29811</v>
      </c>
      <c r="J3650" s="3">
        <v>45984.736111111109</v>
      </c>
      <c r="K3650" t="s">
        <v>5760</v>
      </c>
      <c r="L3650" t="s">
        <v>59</v>
      </c>
      <c r="M3650">
        <v>218</v>
      </c>
      <c r="N3650">
        <v>-75</v>
      </c>
      <c r="O3650">
        <v>0</v>
      </c>
      <c r="P3650">
        <v>143</v>
      </c>
      <c r="Q3650">
        <v>32</v>
      </c>
      <c r="R3650">
        <v>0</v>
      </c>
      <c r="S3650">
        <v>0</v>
      </c>
      <c r="T3650">
        <v>0</v>
      </c>
      <c r="U3650">
        <v>175</v>
      </c>
      <c r="V3650">
        <v>175</v>
      </c>
      <c r="W3650">
        <v>0</v>
      </c>
      <c r="X3650" t="s">
        <v>64</v>
      </c>
      <c r="Y3650">
        <v>49.18</v>
      </c>
      <c r="Z3650">
        <v>3.92</v>
      </c>
      <c r="AA3650" t="s">
        <v>65</v>
      </c>
      <c r="AB3650" t="s">
        <v>56</v>
      </c>
      <c r="AC3650">
        <v>7560</v>
      </c>
      <c r="AK3650">
        <v>32</v>
      </c>
      <c r="AL3650">
        <v>0</v>
      </c>
      <c r="AS3650">
        <v>175</v>
      </c>
      <c r="AZ3650">
        <v>143</v>
      </c>
      <c r="BB3650">
        <v>32</v>
      </c>
    </row>
    <row r="3651" spans="1:55" x14ac:dyDescent="0.25">
      <c r="A3651" t="s">
        <v>54</v>
      </c>
      <c r="B3651">
        <v>110027</v>
      </c>
      <c r="C3651" t="s">
        <v>55</v>
      </c>
      <c r="D3651" t="s">
        <v>56</v>
      </c>
      <c r="E3651" s="1">
        <v>45984</v>
      </c>
      <c r="F3651" t="s">
        <v>4240</v>
      </c>
      <c r="G3651" t="s">
        <v>63</v>
      </c>
      <c r="H3651" s="4">
        <v>222870000000000</v>
      </c>
      <c r="I3651">
        <v>29811</v>
      </c>
      <c r="J3651" s="3">
        <v>45984.738194444442</v>
      </c>
      <c r="K3651" t="s">
        <v>5760</v>
      </c>
      <c r="L3651" t="s">
        <v>59</v>
      </c>
      <c r="M3651">
        <v>349</v>
      </c>
      <c r="N3651">
        <v>-175</v>
      </c>
      <c r="O3651">
        <v>0</v>
      </c>
      <c r="P3651">
        <v>174</v>
      </c>
      <c r="Q3651">
        <v>32</v>
      </c>
      <c r="R3651">
        <v>0</v>
      </c>
      <c r="S3651">
        <v>0</v>
      </c>
      <c r="T3651">
        <v>0</v>
      </c>
      <c r="U3651">
        <v>206</v>
      </c>
      <c r="V3651">
        <v>206</v>
      </c>
      <c r="W3651">
        <v>0</v>
      </c>
      <c r="X3651" t="s">
        <v>64</v>
      </c>
      <c r="Y3651">
        <v>53.73</v>
      </c>
      <c r="Z3651">
        <v>4.76</v>
      </c>
      <c r="AA3651" t="s">
        <v>65</v>
      </c>
      <c r="AB3651" t="s">
        <v>56</v>
      </c>
      <c r="AC3651">
        <v>190</v>
      </c>
      <c r="AK3651">
        <v>32</v>
      </c>
      <c r="AL3651">
        <v>0</v>
      </c>
      <c r="AS3651">
        <v>206</v>
      </c>
      <c r="AZ3651">
        <v>174</v>
      </c>
      <c r="BB3651">
        <v>32</v>
      </c>
    </row>
    <row r="3652" spans="1:55" x14ac:dyDescent="0.25">
      <c r="A3652" t="s">
        <v>54</v>
      </c>
      <c r="B3652">
        <v>110027</v>
      </c>
      <c r="C3652" t="s">
        <v>55</v>
      </c>
      <c r="D3652" t="s">
        <v>56</v>
      </c>
      <c r="E3652" s="1">
        <v>45984</v>
      </c>
      <c r="F3652" t="s">
        <v>4241</v>
      </c>
      <c r="G3652" t="s">
        <v>58</v>
      </c>
      <c r="H3652">
        <v>7511918568</v>
      </c>
      <c r="I3652">
        <v>18528960</v>
      </c>
      <c r="J3652" s="3">
        <v>45984.740972222222</v>
      </c>
      <c r="K3652" t="s">
        <v>5760</v>
      </c>
      <c r="L3652" t="s">
        <v>59</v>
      </c>
      <c r="M3652">
        <v>349</v>
      </c>
      <c r="N3652">
        <v>-174.5</v>
      </c>
      <c r="O3652">
        <v>0</v>
      </c>
      <c r="P3652">
        <v>174.5</v>
      </c>
      <c r="Q3652">
        <v>32</v>
      </c>
      <c r="R3652">
        <v>0</v>
      </c>
      <c r="S3652">
        <v>0</v>
      </c>
      <c r="T3652">
        <v>0</v>
      </c>
      <c r="U3652">
        <v>206.5</v>
      </c>
      <c r="V3652">
        <v>206.5</v>
      </c>
      <c r="W3652">
        <v>0</v>
      </c>
      <c r="X3652" t="s">
        <v>60</v>
      </c>
      <c r="Y3652">
        <v>53.73</v>
      </c>
      <c r="Z3652">
        <v>4.76</v>
      </c>
      <c r="AA3652" t="s">
        <v>61</v>
      </c>
      <c r="AB3652" t="s">
        <v>56</v>
      </c>
      <c r="AC3652">
        <v>8568</v>
      </c>
      <c r="AK3652">
        <v>32</v>
      </c>
      <c r="AL3652">
        <v>0</v>
      </c>
      <c r="AT3652">
        <v>206.5</v>
      </c>
      <c r="AZ3652">
        <v>174.5</v>
      </c>
      <c r="BC3652">
        <v>32</v>
      </c>
    </row>
    <row r="3653" spans="1:55" x14ac:dyDescent="0.25">
      <c r="A3653" t="s">
        <v>54</v>
      </c>
      <c r="B3653">
        <v>110027</v>
      </c>
      <c r="C3653" t="s">
        <v>55</v>
      </c>
      <c r="D3653" t="s">
        <v>56</v>
      </c>
      <c r="E3653" s="1">
        <v>45984</v>
      </c>
      <c r="F3653" t="s">
        <v>4242</v>
      </c>
      <c r="G3653" t="s">
        <v>67</v>
      </c>
      <c r="J3653" s="3">
        <v>45984.743750000001</v>
      </c>
      <c r="K3653" t="s">
        <v>5760</v>
      </c>
      <c r="L3653" t="s">
        <v>59</v>
      </c>
      <c r="M3653">
        <v>428</v>
      </c>
      <c r="N3653">
        <v>0</v>
      </c>
      <c r="O3653">
        <v>0</v>
      </c>
      <c r="P3653">
        <v>428</v>
      </c>
      <c r="Q3653">
        <v>0</v>
      </c>
      <c r="R3653">
        <v>21.4</v>
      </c>
      <c r="S3653">
        <v>-0.4</v>
      </c>
      <c r="T3653">
        <v>0</v>
      </c>
      <c r="U3653">
        <v>449</v>
      </c>
      <c r="V3653">
        <v>449</v>
      </c>
      <c r="W3653">
        <v>0</v>
      </c>
      <c r="X3653" t="s">
        <v>73</v>
      </c>
      <c r="Y3653">
        <v>101.46</v>
      </c>
      <c r="Z3653">
        <v>3.92</v>
      </c>
      <c r="AA3653" t="s">
        <v>74</v>
      </c>
      <c r="AB3653" t="s">
        <v>75</v>
      </c>
      <c r="AE3653" t="s">
        <v>4243</v>
      </c>
      <c r="AF3653" t="s">
        <v>2319</v>
      </c>
      <c r="AG3653">
        <v>9145896357</v>
      </c>
      <c r="AK3653">
        <v>0</v>
      </c>
      <c r="AL3653">
        <v>0</v>
      </c>
      <c r="AM3653">
        <v>449</v>
      </c>
      <c r="AV3653">
        <v>428</v>
      </c>
      <c r="AW3653">
        <v>10.7</v>
      </c>
      <c r="AX3653">
        <v>428</v>
      </c>
      <c r="AY3653">
        <v>10.7</v>
      </c>
      <c r="AZ3653">
        <v>428</v>
      </c>
    </row>
    <row r="3654" spans="1:55" x14ac:dyDescent="0.25">
      <c r="A3654" t="s">
        <v>54</v>
      </c>
      <c r="B3654">
        <v>110027</v>
      </c>
      <c r="C3654" t="s">
        <v>55</v>
      </c>
      <c r="D3654" t="s">
        <v>56</v>
      </c>
      <c r="E3654" s="1">
        <v>45984</v>
      </c>
      <c r="F3654" t="s">
        <v>4244</v>
      </c>
      <c r="G3654" t="s">
        <v>67</v>
      </c>
      <c r="J3654" s="3">
        <v>45984.743750000001</v>
      </c>
      <c r="K3654" t="s">
        <v>5760</v>
      </c>
      <c r="L3654" t="s">
        <v>59</v>
      </c>
      <c r="M3654">
        <v>298</v>
      </c>
      <c r="N3654">
        <v>0</v>
      </c>
      <c r="O3654">
        <v>0</v>
      </c>
      <c r="P3654">
        <v>298</v>
      </c>
      <c r="Q3654">
        <v>0</v>
      </c>
      <c r="R3654">
        <v>14.9</v>
      </c>
      <c r="S3654">
        <v>0.1</v>
      </c>
      <c r="T3654">
        <v>0</v>
      </c>
      <c r="U3654">
        <v>313</v>
      </c>
      <c r="V3654">
        <v>313</v>
      </c>
      <c r="W3654">
        <v>0</v>
      </c>
      <c r="X3654" t="s">
        <v>73</v>
      </c>
      <c r="Y3654">
        <v>72</v>
      </c>
      <c r="Z3654">
        <v>4.78</v>
      </c>
      <c r="AA3654" t="s">
        <v>74</v>
      </c>
      <c r="AB3654" t="s">
        <v>75</v>
      </c>
      <c r="AE3654" t="s">
        <v>89</v>
      </c>
      <c r="AF3654" t="s">
        <v>190</v>
      </c>
      <c r="AG3654">
        <v>8929758003</v>
      </c>
      <c r="AK3654">
        <v>0</v>
      </c>
      <c r="AL3654">
        <v>0</v>
      </c>
      <c r="AM3654">
        <v>313</v>
      </c>
      <c r="AV3654">
        <v>298</v>
      </c>
      <c r="AW3654">
        <v>7.45</v>
      </c>
      <c r="AX3654">
        <v>298</v>
      </c>
      <c r="AY3654">
        <v>7.45</v>
      </c>
      <c r="AZ3654">
        <v>298</v>
      </c>
    </row>
    <row r="3655" spans="1:55" x14ac:dyDescent="0.25">
      <c r="A3655" t="s">
        <v>54</v>
      </c>
      <c r="B3655">
        <v>110027</v>
      </c>
      <c r="C3655" t="s">
        <v>55</v>
      </c>
      <c r="D3655" t="s">
        <v>56</v>
      </c>
      <c r="E3655" s="1">
        <v>45984</v>
      </c>
      <c r="F3655" t="s">
        <v>4245</v>
      </c>
      <c r="G3655" t="s">
        <v>63</v>
      </c>
      <c r="H3655" s="4">
        <v>222870000000000</v>
      </c>
      <c r="I3655">
        <v>29811</v>
      </c>
      <c r="J3655" s="3">
        <v>45984.745833333334</v>
      </c>
      <c r="K3655" t="s">
        <v>5760</v>
      </c>
      <c r="L3655" t="s">
        <v>59</v>
      </c>
      <c r="M3655">
        <v>458</v>
      </c>
      <c r="N3655">
        <v>-93.75</v>
      </c>
      <c r="O3655">
        <v>0</v>
      </c>
      <c r="P3655">
        <v>364.25</v>
      </c>
      <c r="Q3655">
        <v>32</v>
      </c>
      <c r="R3655">
        <v>0</v>
      </c>
      <c r="S3655">
        <v>-0.25</v>
      </c>
      <c r="T3655">
        <v>0</v>
      </c>
      <c r="U3655">
        <v>396</v>
      </c>
      <c r="V3655">
        <v>396</v>
      </c>
      <c r="W3655">
        <v>0</v>
      </c>
      <c r="X3655" t="s">
        <v>64</v>
      </c>
      <c r="Y3655">
        <v>103.19</v>
      </c>
      <c r="Z3655">
        <v>9.52</v>
      </c>
      <c r="AA3655" t="s">
        <v>65</v>
      </c>
      <c r="AB3655" t="s">
        <v>56</v>
      </c>
      <c r="AC3655">
        <v>5523</v>
      </c>
      <c r="AK3655">
        <v>32</v>
      </c>
      <c r="AL3655">
        <v>0</v>
      </c>
      <c r="AS3655">
        <v>396</v>
      </c>
      <c r="AZ3655">
        <v>364.25</v>
      </c>
      <c r="BB3655">
        <v>32</v>
      </c>
    </row>
    <row r="3656" spans="1:55" x14ac:dyDescent="0.25">
      <c r="A3656" t="s">
        <v>54</v>
      </c>
      <c r="B3656">
        <v>110027</v>
      </c>
      <c r="C3656" t="s">
        <v>55</v>
      </c>
      <c r="D3656" t="s">
        <v>56</v>
      </c>
      <c r="E3656" s="1">
        <v>45984</v>
      </c>
      <c r="F3656" t="s">
        <v>4246</v>
      </c>
      <c r="G3656" t="s">
        <v>63</v>
      </c>
      <c r="H3656" s="4">
        <v>222870000000000</v>
      </c>
      <c r="I3656">
        <v>29811</v>
      </c>
      <c r="J3656" s="3">
        <v>45984.747916666667</v>
      </c>
      <c r="K3656" t="s">
        <v>5760</v>
      </c>
      <c r="L3656" t="s">
        <v>59</v>
      </c>
      <c r="M3656">
        <v>441.28</v>
      </c>
      <c r="N3656">
        <v>-93.75</v>
      </c>
      <c r="O3656">
        <v>0</v>
      </c>
      <c r="P3656">
        <v>347.53</v>
      </c>
      <c r="Q3656">
        <v>32</v>
      </c>
      <c r="R3656">
        <v>0</v>
      </c>
      <c r="S3656">
        <v>0.47</v>
      </c>
      <c r="T3656">
        <v>0</v>
      </c>
      <c r="U3656">
        <v>380</v>
      </c>
      <c r="V3656">
        <v>380</v>
      </c>
      <c r="W3656">
        <v>0</v>
      </c>
      <c r="X3656" t="s">
        <v>64</v>
      </c>
      <c r="Y3656">
        <v>82.05</v>
      </c>
      <c r="Z3656">
        <v>9.0500000000000007</v>
      </c>
      <c r="AA3656" t="s">
        <v>65</v>
      </c>
      <c r="AB3656" t="s">
        <v>56</v>
      </c>
      <c r="AC3656">
        <v>2740</v>
      </c>
      <c r="AK3656">
        <v>32</v>
      </c>
      <c r="AL3656">
        <v>0</v>
      </c>
      <c r="AS3656">
        <v>380</v>
      </c>
      <c r="AZ3656">
        <v>347.53</v>
      </c>
      <c r="BB3656">
        <v>32</v>
      </c>
    </row>
    <row r="3657" spans="1:55" x14ac:dyDescent="0.25">
      <c r="A3657" t="s">
        <v>54</v>
      </c>
      <c r="B3657">
        <v>110027</v>
      </c>
      <c r="C3657" t="s">
        <v>55</v>
      </c>
      <c r="D3657" t="s">
        <v>56</v>
      </c>
      <c r="E3657" s="1">
        <v>45984</v>
      </c>
      <c r="F3657" t="s">
        <v>4247</v>
      </c>
      <c r="G3657" t="s">
        <v>58</v>
      </c>
      <c r="H3657">
        <v>7511280929</v>
      </c>
      <c r="I3657">
        <v>18528960</v>
      </c>
      <c r="J3657" s="3">
        <v>45984.756249999999</v>
      </c>
      <c r="K3657" t="s">
        <v>5760</v>
      </c>
      <c r="L3657" t="s">
        <v>59</v>
      </c>
      <c r="M3657">
        <v>698</v>
      </c>
      <c r="N3657">
        <v>-349</v>
      </c>
      <c r="O3657">
        <v>0</v>
      </c>
      <c r="P3657">
        <v>349</v>
      </c>
      <c r="Q3657">
        <v>32</v>
      </c>
      <c r="R3657">
        <v>0</v>
      </c>
      <c r="S3657">
        <v>0</v>
      </c>
      <c r="T3657">
        <v>0</v>
      </c>
      <c r="U3657">
        <v>381</v>
      </c>
      <c r="V3657">
        <v>381</v>
      </c>
      <c r="W3657">
        <v>0</v>
      </c>
      <c r="X3657" t="s">
        <v>60</v>
      </c>
      <c r="Y3657">
        <v>97.04</v>
      </c>
      <c r="Z3657">
        <v>4.76</v>
      </c>
      <c r="AA3657" t="s">
        <v>61</v>
      </c>
      <c r="AB3657" t="s">
        <v>56</v>
      </c>
      <c r="AC3657">
        <v>929</v>
      </c>
      <c r="AK3657">
        <v>32</v>
      </c>
      <c r="AL3657">
        <v>0</v>
      </c>
      <c r="AT3657">
        <v>381</v>
      </c>
      <c r="AZ3657">
        <v>349</v>
      </c>
      <c r="BC3657">
        <v>32</v>
      </c>
    </row>
    <row r="3658" spans="1:55" x14ac:dyDescent="0.25">
      <c r="A3658" t="s">
        <v>54</v>
      </c>
      <c r="B3658">
        <v>110027</v>
      </c>
      <c r="C3658" t="s">
        <v>55</v>
      </c>
      <c r="D3658" t="s">
        <v>56</v>
      </c>
      <c r="E3658" s="1">
        <v>45984</v>
      </c>
      <c r="F3658" t="s">
        <v>4248</v>
      </c>
      <c r="G3658" t="s">
        <v>58</v>
      </c>
      <c r="H3658">
        <v>7505654106</v>
      </c>
      <c r="I3658">
        <v>18528960</v>
      </c>
      <c r="J3658" s="3">
        <v>45984.756944444445</v>
      </c>
      <c r="K3658" t="s">
        <v>5760</v>
      </c>
      <c r="L3658" t="s">
        <v>59</v>
      </c>
      <c r="M3658">
        <v>388</v>
      </c>
      <c r="N3658">
        <v>-75</v>
      </c>
      <c r="O3658">
        <v>0</v>
      </c>
      <c r="P3658">
        <v>313</v>
      </c>
      <c r="Q3658">
        <v>32</v>
      </c>
      <c r="R3658">
        <v>0</v>
      </c>
      <c r="S3658">
        <v>0</v>
      </c>
      <c r="T3658">
        <v>0</v>
      </c>
      <c r="U3658">
        <v>345</v>
      </c>
      <c r="V3658">
        <v>345</v>
      </c>
      <c r="W3658">
        <v>0</v>
      </c>
      <c r="X3658" t="s">
        <v>60</v>
      </c>
      <c r="Y3658">
        <v>90.7</v>
      </c>
      <c r="Z3658">
        <v>10.42</v>
      </c>
      <c r="AA3658" t="s">
        <v>61</v>
      </c>
      <c r="AB3658" t="s">
        <v>56</v>
      </c>
      <c r="AC3658">
        <v>4106</v>
      </c>
      <c r="AK3658">
        <v>32</v>
      </c>
      <c r="AL3658">
        <v>0</v>
      </c>
      <c r="AT3658">
        <v>345</v>
      </c>
      <c r="AZ3658">
        <v>313</v>
      </c>
      <c r="BC3658">
        <v>32</v>
      </c>
    </row>
    <row r="3659" spans="1:55" x14ac:dyDescent="0.25">
      <c r="A3659" t="s">
        <v>54</v>
      </c>
      <c r="B3659">
        <v>110027</v>
      </c>
      <c r="C3659" t="s">
        <v>55</v>
      </c>
      <c r="D3659" t="s">
        <v>56</v>
      </c>
      <c r="E3659" s="1">
        <v>45984</v>
      </c>
      <c r="F3659" t="s">
        <v>4249</v>
      </c>
      <c r="G3659" t="s">
        <v>58</v>
      </c>
      <c r="H3659">
        <v>7509738982</v>
      </c>
      <c r="I3659">
        <v>18528960</v>
      </c>
      <c r="J3659" s="3">
        <v>45984.762499999997</v>
      </c>
      <c r="K3659" t="s">
        <v>5760</v>
      </c>
      <c r="L3659" t="s">
        <v>59</v>
      </c>
      <c r="M3659">
        <v>218</v>
      </c>
      <c r="N3659">
        <v>-65.400000000000006</v>
      </c>
      <c r="O3659">
        <v>0</v>
      </c>
      <c r="P3659">
        <v>152.6</v>
      </c>
      <c r="Q3659">
        <v>32</v>
      </c>
      <c r="R3659">
        <v>0</v>
      </c>
      <c r="S3659">
        <v>0</v>
      </c>
      <c r="T3659">
        <v>0</v>
      </c>
      <c r="U3659">
        <v>184.6</v>
      </c>
      <c r="V3659">
        <v>184.6</v>
      </c>
      <c r="W3659">
        <v>0</v>
      </c>
      <c r="X3659" t="s">
        <v>60</v>
      </c>
      <c r="Y3659">
        <v>40.53</v>
      </c>
      <c r="Z3659">
        <v>5.34</v>
      </c>
      <c r="AA3659" t="s">
        <v>61</v>
      </c>
      <c r="AB3659" t="s">
        <v>56</v>
      </c>
      <c r="AC3659">
        <v>8982</v>
      </c>
      <c r="AK3659">
        <v>32</v>
      </c>
      <c r="AL3659">
        <v>0</v>
      </c>
      <c r="AT3659">
        <v>184.6</v>
      </c>
      <c r="AZ3659">
        <v>152.6</v>
      </c>
      <c r="BC3659">
        <v>32</v>
      </c>
    </row>
    <row r="3660" spans="1:55" x14ac:dyDescent="0.25">
      <c r="A3660" t="s">
        <v>54</v>
      </c>
      <c r="B3660">
        <v>110027</v>
      </c>
      <c r="C3660" t="s">
        <v>55</v>
      </c>
      <c r="D3660" t="s">
        <v>56</v>
      </c>
      <c r="E3660" s="1">
        <v>45984</v>
      </c>
      <c r="F3660" t="s">
        <v>4250</v>
      </c>
      <c r="G3660" t="s">
        <v>58</v>
      </c>
      <c r="H3660">
        <v>7505833161</v>
      </c>
      <c r="I3660">
        <v>18528960</v>
      </c>
      <c r="J3660" s="3">
        <v>45984.763194444444</v>
      </c>
      <c r="K3660" t="s">
        <v>5760</v>
      </c>
      <c r="L3660" t="s">
        <v>59</v>
      </c>
      <c r="M3660">
        <v>646</v>
      </c>
      <c r="N3660">
        <v>0</v>
      </c>
      <c r="O3660">
        <v>0</v>
      </c>
      <c r="P3660">
        <v>646</v>
      </c>
      <c r="Q3660">
        <v>32</v>
      </c>
      <c r="R3660">
        <v>0</v>
      </c>
      <c r="S3660">
        <v>0</v>
      </c>
      <c r="T3660">
        <v>0</v>
      </c>
      <c r="U3660">
        <v>678</v>
      </c>
      <c r="V3660">
        <v>678</v>
      </c>
      <c r="W3660">
        <v>0</v>
      </c>
      <c r="X3660" t="s">
        <v>60</v>
      </c>
      <c r="Y3660">
        <v>144.6</v>
      </c>
      <c r="Z3660">
        <v>14.81</v>
      </c>
      <c r="AA3660" t="s">
        <v>61</v>
      </c>
      <c r="AB3660" t="s">
        <v>56</v>
      </c>
      <c r="AC3660">
        <v>3161</v>
      </c>
      <c r="AK3660">
        <v>32</v>
      </c>
      <c r="AL3660">
        <v>0</v>
      </c>
      <c r="AT3660">
        <v>678</v>
      </c>
      <c r="AZ3660">
        <v>646</v>
      </c>
      <c r="BC3660">
        <v>32</v>
      </c>
    </row>
    <row r="3661" spans="1:55" x14ac:dyDescent="0.25">
      <c r="A3661" t="s">
        <v>54</v>
      </c>
      <c r="B3661">
        <v>110027</v>
      </c>
      <c r="C3661" t="s">
        <v>55</v>
      </c>
      <c r="D3661" t="s">
        <v>56</v>
      </c>
      <c r="E3661" s="1">
        <v>45984</v>
      </c>
      <c r="F3661" t="s">
        <v>4251</v>
      </c>
      <c r="G3661" t="s">
        <v>67</v>
      </c>
      <c r="J3661" s="3">
        <v>45984.771527777775</v>
      </c>
      <c r="K3661" t="s">
        <v>5760</v>
      </c>
      <c r="L3661" t="s">
        <v>59</v>
      </c>
      <c r="M3661">
        <v>177</v>
      </c>
      <c r="N3661">
        <v>-50.89</v>
      </c>
      <c r="O3661">
        <v>0</v>
      </c>
      <c r="P3661">
        <v>126.11</v>
      </c>
      <c r="Q3661">
        <v>0</v>
      </c>
      <c r="R3661">
        <v>6.3</v>
      </c>
      <c r="S3661">
        <v>-0.41</v>
      </c>
      <c r="T3661">
        <v>0</v>
      </c>
      <c r="U3661">
        <v>132</v>
      </c>
      <c r="V3661">
        <v>132</v>
      </c>
      <c r="W3661">
        <v>0</v>
      </c>
      <c r="X3661" t="s">
        <v>73</v>
      </c>
      <c r="Y3661">
        <v>46.49</v>
      </c>
      <c r="Z3661">
        <v>6.42</v>
      </c>
      <c r="AA3661" t="s">
        <v>74</v>
      </c>
      <c r="AB3661" t="s">
        <v>75</v>
      </c>
      <c r="AE3661" t="s">
        <v>425</v>
      </c>
      <c r="AF3661" t="s">
        <v>426</v>
      </c>
      <c r="AG3661">
        <v>8287332186</v>
      </c>
      <c r="AK3661">
        <v>0</v>
      </c>
      <c r="AL3661">
        <v>0</v>
      </c>
      <c r="AM3661">
        <v>132</v>
      </c>
      <c r="AV3661">
        <v>126.11</v>
      </c>
      <c r="AW3661">
        <v>3.15</v>
      </c>
      <c r="AX3661">
        <v>126.11</v>
      </c>
      <c r="AY3661">
        <v>3.15</v>
      </c>
      <c r="AZ3661">
        <v>126.11</v>
      </c>
    </row>
    <row r="3662" spans="1:55" x14ac:dyDescent="0.25">
      <c r="A3662" t="s">
        <v>54</v>
      </c>
      <c r="B3662">
        <v>110027</v>
      </c>
      <c r="C3662" t="s">
        <v>55</v>
      </c>
      <c r="D3662" t="s">
        <v>56</v>
      </c>
      <c r="E3662" s="1">
        <v>45984</v>
      </c>
      <c r="F3662" t="s">
        <v>4252</v>
      </c>
      <c r="G3662" t="s">
        <v>63</v>
      </c>
      <c r="H3662" s="4">
        <v>222873000000000</v>
      </c>
      <c r="I3662">
        <v>29811</v>
      </c>
      <c r="J3662" s="3">
        <v>45984.780555555553</v>
      </c>
      <c r="K3662" t="s">
        <v>5760</v>
      </c>
      <c r="L3662" t="s">
        <v>59</v>
      </c>
      <c r="M3662">
        <v>328</v>
      </c>
      <c r="N3662">
        <v>-93.75</v>
      </c>
      <c r="O3662">
        <v>0</v>
      </c>
      <c r="P3662">
        <v>234.25</v>
      </c>
      <c r="Q3662">
        <v>32</v>
      </c>
      <c r="R3662">
        <v>0</v>
      </c>
      <c r="S3662">
        <v>-0.25</v>
      </c>
      <c r="T3662">
        <v>0</v>
      </c>
      <c r="U3662">
        <v>266</v>
      </c>
      <c r="V3662">
        <v>266</v>
      </c>
      <c r="W3662">
        <v>0</v>
      </c>
      <c r="X3662" t="s">
        <v>64</v>
      </c>
      <c r="Y3662">
        <v>70.3</v>
      </c>
      <c r="Z3662">
        <v>4.26</v>
      </c>
      <c r="AA3662" t="s">
        <v>65</v>
      </c>
      <c r="AB3662" t="s">
        <v>56</v>
      </c>
      <c r="AC3662">
        <v>5168</v>
      </c>
      <c r="AK3662">
        <v>32</v>
      </c>
      <c r="AL3662">
        <v>0</v>
      </c>
      <c r="AS3662">
        <v>266</v>
      </c>
      <c r="AZ3662">
        <v>234.25</v>
      </c>
      <c r="BB3662">
        <v>32</v>
      </c>
    </row>
    <row r="3663" spans="1:55" x14ac:dyDescent="0.25">
      <c r="A3663" t="s">
        <v>54</v>
      </c>
      <c r="B3663">
        <v>110027</v>
      </c>
      <c r="C3663" t="s">
        <v>55</v>
      </c>
      <c r="D3663" t="s">
        <v>56</v>
      </c>
      <c r="E3663" s="1">
        <v>45984</v>
      </c>
      <c r="F3663" t="s">
        <v>4253</v>
      </c>
      <c r="G3663" t="s">
        <v>58</v>
      </c>
      <c r="H3663">
        <v>7502069230</v>
      </c>
      <c r="I3663">
        <v>18528960</v>
      </c>
      <c r="J3663" s="3">
        <v>45984.782638888886</v>
      </c>
      <c r="K3663" t="s">
        <v>5760</v>
      </c>
      <c r="L3663" t="s">
        <v>59</v>
      </c>
      <c r="M3663">
        <v>1208.01</v>
      </c>
      <c r="N3663">
        <v>-299.51</v>
      </c>
      <c r="O3663">
        <v>0</v>
      </c>
      <c r="P3663">
        <v>908.5</v>
      </c>
      <c r="Q3663">
        <v>32</v>
      </c>
      <c r="R3663">
        <v>0</v>
      </c>
      <c r="S3663">
        <v>0</v>
      </c>
      <c r="T3663">
        <v>0</v>
      </c>
      <c r="U3663">
        <v>940.5</v>
      </c>
      <c r="V3663">
        <v>940.5</v>
      </c>
      <c r="W3663">
        <v>0</v>
      </c>
      <c r="X3663" t="s">
        <v>60</v>
      </c>
      <c r="Y3663">
        <v>198.77</v>
      </c>
      <c r="Z3663">
        <v>23.12</v>
      </c>
      <c r="AA3663" t="s">
        <v>61</v>
      </c>
      <c r="AB3663" t="s">
        <v>56</v>
      </c>
      <c r="AC3663">
        <v>9230</v>
      </c>
      <c r="AK3663">
        <v>32</v>
      </c>
      <c r="AL3663">
        <v>0</v>
      </c>
      <c r="AT3663">
        <v>940.5</v>
      </c>
      <c r="AZ3663">
        <v>908.5</v>
      </c>
      <c r="BC3663">
        <v>32</v>
      </c>
    </row>
    <row r="3664" spans="1:55" x14ac:dyDescent="0.25">
      <c r="A3664" t="s">
        <v>54</v>
      </c>
      <c r="B3664">
        <v>110027</v>
      </c>
      <c r="C3664" t="s">
        <v>55</v>
      </c>
      <c r="D3664" t="s">
        <v>56</v>
      </c>
      <c r="E3664" s="1">
        <v>45984</v>
      </c>
      <c r="F3664" t="s">
        <v>4254</v>
      </c>
      <c r="G3664" t="s">
        <v>58</v>
      </c>
      <c r="H3664">
        <v>7508521018</v>
      </c>
      <c r="I3664">
        <v>18528960</v>
      </c>
      <c r="J3664" s="3">
        <v>45984.78402777778</v>
      </c>
      <c r="K3664" t="s">
        <v>5760</v>
      </c>
      <c r="L3664" t="s">
        <v>59</v>
      </c>
      <c r="M3664">
        <v>558</v>
      </c>
      <c r="N3664">
        <v>-199.5</v>
      </c>
      <c r="O3664">
        <v>0</v>
      </c>
      <c r="P3664">
        <v>358.5</v>
      </c>
      <c r="Q3664">
        <v>32</v>
      </c>
      <c r="R3664">
        <v>0</v>
      </c>
      <c r="S3664">
        <v>0</v>
      </c>
      <c r="T3664">
        <v>0</v>
      </c>
      <c r="U3664">
        <v>390.5</v>
      </c>
      <c r="V3664">
        <v>390.5</v>
      </c>
      <c r="W3664">
        <v>0</v>
      </c>
      <c r="X3664" t="s">
        <v>60</v>
      </c>
      <c r="Y3664">
        <v>77.7</v>
      </c>
      <c r="Z3664">
        <v>3.92</v>
      </c>
      <c r="AA3664" t="s">
        <v>61</v>
      </c>
      <c r="AB3664" t="s">
        <v>56</v>
      </c>
      <c r="AC3664">
        <v>1018</v>
      </c>
      <c r="AK3664">
        <v>32</v>
      </c>
      <c r="AL3664">
        <v>0</v>
      </c>
      <c r="AT3664">
        <v>390.5</v>
      </c>
      <c r="AZ3664">
        <v>358.5</v>
      </c>
      <c r="BC3664">
        <v>32</v>
      </c>
    </row>
    <row r="3665" spans="1:55" x14ac:dyDescent="0.25">
      <c r="A3665" t="s">
        <v>54</v>
      </c>
      <c r="B3665">
        <v>110027</v>
      </c>
      <c r="C3665" t="s">
        <v>55</v>
      </c>
      <c r="D3665" t="s">
        <v>56</v>
      </c>
      <c r="E3665" s="1">
        <v>45984</v>
      </c>
      <c r="F3665" t="s">
        <v>4255</v>
      </c>
      <c r="G3665" t="s">
        <v>63</v>
      </c>
      <c r="H3665" s="4">
        <v>222874000000000</v>
      </c>
      <c r="I3665">
        <v>29811</v>
      </c>
      <c r="J3665" s="3">
        <v>45984.789583333331</v>
      </c>
      <c r="K3665" t="s">
        <v>5760</v>
      </c>
      <c r="L3665" t="s">
        <v>59</v>
      </c>
      <c r="M3665">
        <v>199</v>
      </c>
      <c r="N3665">
        <v>-89.55</v>
      </c>
      <c r="O3665">
        <v>0</v>
      </c>
      <c r="P3665">
        <v>109.45</v>
      </c>
      <c r="Q3665">
        <v>32</v>
      </c>
      <c r="R3665">
        <v>0</v>
      </c>
      <c r="S3665">
        <v>-0.45</v>
      </c>
      <c r="T3665">
        <v>0</v>
      </c>
      <c r="U3665">
        <v>141</v>
      </c>
      <c r="V3665">
        <v>141</v>
      </c>
      <c r="W3665">
        <v>0</v>
      </c>
      <c r="X3665" t="s">
        <v>64</v>
      </c>
      <c r="Y3665">
        <v>49.22</v>
      </c>
      <c r="Z3665">
        <v>3.92</v>
      </c>
      <c r="AA3665" t="s">
        <v>65</v>
      </c>
      <c r="AB3665" t="s">
        <v>56</v>
      </c>
      <c r="AC3665">
        <v>7432</v>
      </c>
      <c r="AK3665">
        <v>32</v>
      </c>
      <c r="AL3665">
        <v>0</v>
      </c>
      <c r="AS3665">
        <v>141</v>
      </c>
      <c r="AZ3665">
        <v>109.45</v>
      </c>
      <c r="BB3665">
        <v>32</v>
      </c>
    </row>
    <row r="3666" spans="1:55" x14ac:dyDescent="0.25">
      <c r="A3666" t="s">
        <v>54</v>
      </c>
      <c r="B3666">
        <v>110027</v>
      </c>
      <c r="C3666" t="s">
        <v>55</v>
      </c>
      <c r="D3666" t="s">
        <v>56</v>
      </c>
      <c r="E3666" s="1">
        <v>45984</v>
      </c>
      <c r="F3666" t="s">
        <v>4256</v>
      </c>
      <c r="G3666" t="s">
        <v>63</v>
      </c>
      <c r="H3666" s="4">
        <v>222874000000000</v>
      </c>
      <c r="I3666">
        <v>29811</v>
      </c>
      <c r="J3666" s="3">
        <v>45984.792361111111</v>
      </c>
      <c r="K3666" t="s">
        <v>5760</v>
      </c>
      <c r="L3666" t="s">
        <v>59</v>
      </c>
      <c r="M3666">
        <v>656</v>
      </c>
      <c r="N3666">
        <v>-153.75</v>
      </c>
      <c r="O3666">
        <v>0</v>
      </c>
      <c r="P3666">
        <v>502.25</v>
      </c>
      <c r="Q3666">
        <v>32</v>
      </c>
      <c r="R3666">
        <v>0</v>
      </c>
      <c r="S3666">
        <v>-0.25</v>
      </c>
      <c r="T3666">
        <v>0</v>
      </c>
      <c r="U3666">
        <v>534</v>
      </c>
      <c r="V3666">
        <v>534</v>
      </c>
      <c r="W3666">
        <v>0</v>
      </c>
      <c r="X3666" t="s">
        <v>64</v>
      </c>
      <c r="Y3666">
        <v>144</v>
      </c>
      <c r="Z3666">
        <v>11.76</v>
      </c>
      <c r="AA3666" t="s">
        <v>65</v>
      </c>
      <c r="AB3666" t="s">
        <v>56</v>
      </c>
      <c r="AC3666">
        <v>6280</v>
      </c>
      <c r="AK3666">
        <v>32</v>
      </c>
      <c r="AL3666">
        <v>0</v>
      </c>
      <c r="AS3666">
        <v>534</v>
      </c>
      <c r="AZ3666">
        <v>502.25</v>
      </c>
      <c r="BB3666">
        <v>32</v>
      </c>
    </row>
    <row r="3667" spans="1:55" x14ac:dyDescent="0.25">
      <c r="A3667" t="s">
        <v>54</v>
      </c>
      <c r="B3667">
        <v>110027</v>
      </c>
      <c r="C3667" t="s">
        <v>55</v>
      </c>
      <c r="D3667" t="s">
        <v>56</v>
      </c>
      <c r="E3667" s="1">
        <v>45984</v>
      </c>
      <c r="F3667" t="s">
        <v>4257</v>
      </c>
      <c r="G3667" t="s">
        <v>63</v>
      </c>
      <c r="H3667" s="4">
        <v>222874000000000</v>
      </c>
      <c r="I3667">
        <v>29811</v>
      </c>
      <c r="J3667" s="3">
        <v>45984.792361111111</v>
      </c>
      <c r="K3667" t="s">
        <v>5760</v>
      </c>
      <c r="L3667" t="s">
        <v>59</v>
      </c>
      <c r="M3667">
        <v>578</v>
      </c>
      <c r="N3667">
        <v>-250</v>
      </c>
      <c r="O3667">
        <v>0</v>
      </c>
      <c r="P3667">
        <v>328</v>
      </c>
      <c r="Q3667">
        <v>32</v>
      </c>
      <c r="R3667">
        <v>0</v>
      </c>
      <c r="S3667">
        <v>0</v>
      </c>
      <c r="T3667">
        <v>0</v>
      </c>
      <c r="U3667">
        <v>360</v>
      </c>
      <c r="V3667">
        <v>360</v>
      </c>
      <c r="W3667">
        <v>0</v>
      </c>
      <c r="X3667" t="s">
        <v>64</v>
      </c>
      <c r="Y3667">
        <v>77.61</v>
      </c>
      <c r="Z3667">
        <v>4.99</v>
      </c>
      <c r="AA3667" t="s">
        <v>65</v>
      </c>
      <c r="AB3667" t="s">
        <v>56</v>
      </c>
      <c r="AC3667">
        <v>9665</v>
      </c>
      <c r="AK3667">
        <v>32</v>
      </c>
      <c r="AL3667">
        <v>0</v>
      </c>
      <c r="AS3667">
        <v>360</v>
      </c>
      <c r="AZ3667">
        <v>328</v>
      </c>
      <c r="BB3667">
        <v>32</v>
      </c>
    </row>
    <row r="3668" spans="1:55" x14ac:dyDescent="0.25">
      <c r="A3668" t="s">
        <v>54</v>
      </c>
      <c r="B3668">
        <v>110027</v>
      </c>
      <c r="C3668" t="s">
        <v>55</v>
      </c>
      <c r="D3668" t="s">
        <v>56</v>
      </c>
      <c r="E3668" s="1">
        <v>45984</v>
      </c>
      <c r="F3668" t="s">
        <v>4258</v>
      </c>
      <c r="G3668" t="s">
        <v>63</v>
      </c>
      <c r="H3668" s="4">
        <v>222875000000000</v>
      </c>
      <c r="I3668">
        <v>29811</v>
      </c>
      <c r="J3668" s="3">
        <v>45984.802083333336</v>
      </c>
      <c r="K3668" t="s">
        <v>5760</v>
      </c>
      <c r="L3668" t="s">
        <v>59</v>
      </c>
      <c r="M3668">
        <v>298</v>
      </c>
      <c r="N3668">
        <v>-110</v>
      </c>
      <c r="O3668">
        <v>0</v>
      </c>
      <c r="P3668">
        <v>188</v>
      </c>
      <c r="Q3668">
        <v>32</v>
      </c>
      <c r="R3668">
        <v>0</v>
      </c>
      <c r="S3668">
        <v>0</v>
      </c>
      <c r="T3668">
        <v>0</v>
      </c>
      <c r="U3668">
        <v>220</v>
      </c>
      <c r="V3668">
        <v>220</v>
      </c>
      <c r="W3668">
        <v>0</v>
      </c>
      <c r="X3668" t="s">
        <v>64</v>
      </c>
      <c r="Y3668">
        <v>57.29</v>
      </c>
      <c r="Z3668">
        <v>6.22</v>
      </c>
      <c r="AA3668" t="s">
        <v>65</v>
      </c>
      <c r="AB3668" t="s">
        <v>56</v>
      </c>
      <c r="AC3668">
        <v>6323</v>
      </c>
      <c r="AK3668">
        <v>32</v>
      </c>
      <c r="AL3668">
        <v>0</v>
      </c>
      <c r="AS3668">
        <v>220</v>
      </c>
      <c r="AZ3668">
        <v>188</v>
      </c>
      <c r="BB3668">
        <v>32</v>
      </c>
    </row>
    <row r="3669" spans="1:55" x14ac:dyDescent="0.25">
      <c r="A3669" t="s">
        <v>54</v>
      </c>
      <c r="B3669">
        <v>110027</v>
      </c>
      <c r="C3669" t="s">
        <v>55</v>
      </c>
      <c r="D3669" t="s">
        <v>56</v>
      </c>
      <c r="E3669" s="1">
        <v>45984</v>
      </c>
      <c r="F3669" t="s">
        <v>4259</v>
      </c>
      <c r="G3669" t="s">
        <v>63</v>
      </c>
      <c r="H3669" s="4">
        <v>222876000000000</v>
      </c>
      <c r="I3669">
        <v>29811</v>
      </c>
      <c r="J3669" s="3">
        <v>45984.809027777781</v>
      </c>
      <c r="K3669" t="s">
        <v>5760</v>
      </c>
      <c r="L3669" t="s">
        <v>59</v>
      </c>
      <c r="M3669">
        <v>319</v>
      </c>
      <c r="N3669">
        <v>-93.75</v>
      </c>
      <c r="O3669">
        <v>0</v>
      </c>
      <c r="P3669">
        <v>225.25</v>
      </c>
      <c r="Q3669">
        <v>32</v>
      </c>
      <c r="R3669">
        <v>0</v>
      </c>
      <c r="S3669">
        <v>-0.25</v>
      </c>
      <c r="T3669">
        <v>0</v>
      </c>
      <c r="U3669">
        <v>257</v>
      </c>
      <c r="V3669">
        <v>257</v>
      </c>
      <c r="W3669">
        <v>0</v>
      </c>
      <c r="X3669" t="s">
        <v>64</v>
      </c>
      <c r="Y3669">
        <v>62.36</v>
      </c>
      <c r="Z3669">
        <v>4.99</v>
      </c>
      <c r="AA3669" t="s">
        <v>65</v>
      </c>
      <c r="AB3669" t="s">
        <v>56</v>
      </c>
      <c r="AC3669">
        <v>3101</v>
      </c>
      <c r="AK3669">
        <v>32</v>
      </c>
      <c r="AL3669">
        <v>0</v>
      </c>
      <c r="AS3669">
        <v>257</v>
      </c>
      <c r="AZ3669">
        <v>225.25</v>
      </c>
      <c r="BB3669">
        <v>32</v>
      </c>
    </row>
    <row r="3670" spans="1:55" x14ac:dyDescent="0.25">
      <c r="A3670" t="s">
        <v>54</v>
      </c>
      <c r="B3670">
        <v>110027</v>
      </c>
      <c r="C3670" t="s">
        <v>55</v>
      </c>
      <c r="D3670" t="s">
        <v>56</v>
      </c>
      <c r="E3670" s="1">
        <v>45984</v>
      </c>
      <c r="F3670" t="s">
        <v>4260</v>
      </c>
      <c r="G3670" t="s">
        <v>58</v>
      </c>
      <c r="H3670">
        <v>7508053383</v>
      </c>
      <c r="I3670">
        <v>18528960</v>
      </c>
      <c r="J3670" s="3">
        <v>45984.813888888886</v>
      </c>
      <c r="K3670" t="s">
        <v>5760</v>
      </c>
      <c r="L3670" t="s">
        <v>59</v>
      </c>
      <c r="M3670">
        <v>308</v>
      </c>
      <c r="N3670">
        <v>-100</v>
      </c>
      <c r="O3670">
        <v>0</v>
      </c>
      <c r="P3670">
        <v>208</v>
      </c>
      <c r="Q3670">
        <v>32</v>
      </c>
      <c r="R3670">
        <v>0</v>
      </c>
      <c r="S3670">
        <v>0</v>
      </c>
      <c r="T3670">
        <v>0</v>
      </c>
      <c r="U3670">
        <v>240</v>
      </c>
      <c r="V3670">
        <v>240</v>
      </c>
      <c r="W3670">
        <v>0</v>
      </c>
      <c r="X3670" t="s">
        <v>60</v>
      </c>
      <c r="Y3670">
        <v>64.760000000000005</v>
      </c>
      <c r="Z3670">
        <v>5.34</v>
      </c>
      <c r="AA3670" t="s">
        <v>61</v>
      </c>
      <c r="AB3670" t="s">
        <v>56</v>
      </c>
      <c r="AC3670">
        <v>3383</v>
      </c>
      <c r="AK3670">
        <v>32</v>
      </c>
      <c r="AL3670">
        <v>0</v>
      </c>
      <c r="AT3670">
        <v>240</v>
      </c>
      <c r="AZ3670">
        <v>208</v>
      </c>
      <c r="BC3670">
        <v>32</v>
      </c>
    </row>
    <row r="3671" spans="1:55" x14ac:dyDescent="0.25">
      <c r="A3671" t="s">
        <v>54</v>
      </c>
      <c r="B3671">
        <v>110027</v>
      </c>
      <c r="C3671" t="s">
        <v>55</v>
      </c>
      <c r="D3671" t="s">
        <v>56</v>
      </c>
      <c r="E3671" s="1">
        <v>45984</v>
      </c>
      <c r="F3671" t="s">
        <v>4261</v>
      </c>
      <c r="G3671" t="s">
        <v>63</v>
      </c>
      <c r="H3671" s="4">
        <v>222876000000000</v>
      </c>
      <c r="I3671">
        <v>29811</v>
      </c>
      <c r="J3671" s="3">
        <v>45984.814583333333</v>
      </c>
      <c r="K3671" t="s">
        <v>5760</v>
      </c>
      <c r="L3671" t="s">
        <v>59</v>
      </c>
      <c r="M3671">
        <v>378</v>
      </c>
      <c r="N3671">
        <v>-93.74</v>
      </c>
      <c r="O3671">
        <v>0</v>
      </c>
      <c r="P3671">
        <v>284.26</v>
      </c>
      <c r="Q3671">
        <v>32</v>
      </c>
      <c r="R3671">
        <v>0</v>
      </c>
      <c r="S3671">
        <v>-0.26</v>
      </c>
      <c r="T3671">
        <v>0</v>
      </c>
      <c r="U3671">
        <v>316</v>
      </c>
      <c r="V3671">
        <v>316</v>
      </c>
      <c r="W3671">
        <v>0</v>
      </c>
      <c r="X3671" t="s">
        <v>64</v>
      </c>
      <c r="Y3671">
        <v>59.84</v>
      </c>
      <c r="Z3671">
        <v>8.68</v>
      </c>
      <c r="AA3671" t="s">
        <v>65</v>
      </c>
      <c r="AB3671" t="s">
        <v>56</v>
      </c>
      <c r="AC3671">
        <v>9030</v>
      </c>
      <c r="AK3671">
        <v>32</v>
      </c>
      <c r="AL3671">
        <v>0</v>
      </c>
      <c r="AS3671">
        <v>316</v>
      </c>
      <c r="AZ3671">
        <v>284.26</v>
      </c>
      <c r="BB3671">
        <v>32</v>
      </c>
    </row>
    <row r="3672" spans="1:55" x14ac:dyDescent="0.25">
      <c r="A3672" t="s">
        <v>54</v>
      </c>
      <c r="B3672">
        <v>110027</v>
      </c>
      <c r="C3672" t="s">
        <v>55</v>
      </c>
      <c r="D3672" t="s">
        <v>56</v>
      </c>
      <c r="E3672" s="1">
        <v>45984</v>
      </c>
      <c r="F3672" t="s">
        <v>4262</v>
      </c>
      <c r="G3672" t="s">
        <v>63</v>
      </c>
      <c r="H3672" s="4">
        <v>222876000000000</v>
      </c>
      <c r="I3672">
        <v>29811</v>
      </c>
      <c r="J3672" s="3">
        <v>45984.81527777778</v>
      </c>
      <c r="K3672" t="s">
        <v>5760</v>
      </c>
      <c r="L3672" t="s">
        <v>59</v>
      </c>
      <c r="M3672">
        <v>398</v>
      </c>
      <c r="N3672">
        <v>-93.75</v>
      </c>
      <c r="O3672">
        <v>0</v>
      </c>
      <c r="P3672">
        <v>304.25</v>
      </c>
      <c r="Q3672">
        <v>32</v>
      </c>
      <c r="R3672">
        <v>0</v>
      </c>
      <c r="S3672">
        <v>-0.25</v>
      </c>
      <c r="T3672">
        <v>0</v>
      </c>
      <c r="U3672">
        <v>336</v>
      </c>
      <c r="V3672">
        <v>336</v>
      </c>
      <c r="W3672">
        <v>0</v>
      </c>
      <c r="X3672" t="s">
        <v>64</v>
      </c>
      <c r="Y3672">
        <v>104.8</v>
      </c>
      <c r="Z3672">
        <v>5.0999999999999996</v>
      </c>
      <c r="AA3672" t="s">
        <v>65</v>
      </c>
      <c r="AB3672" t="s">
        <v>56</v>
      </c>
      <c r="AC3672">
        <v>6177</v>
      </c>
      <c r="AK3672">
        <v>32</v>
      </c>
      <c r="AL3672">
        <v>0</v>
      </c>
      <c r="AS3672">
        <v>336</v>
      </c>
      <c r="AZ3672">
        <v>304.25</v>
      </c>
      <c r="BB3672">
        <v>32</v>
      </c>
    </row>
    <row r="3673" spans="1:55" x14ac:dyDescent="0.25">
      <c r="A3673" t="s">
        <v>54</v>
      </c>
      <c r="B3673">
        <v>110027</v>
      </c>
      <c r="C3673" t="s">
        <v>55</v>
      </c>
      <c r="D3673" t="s">
        <v>56</v>
      </c>
      <c r="E3673" s="1">
        <v>45984</v>
      </c>
      <c r="F3673" t="s">
        <v>4263</v>
      </c>
      <c r="G3673" t="s">
        <v>63</v>
      </c>
      <c r="H3673" s="4">
        <v>222876000000000</v>
      </c>
      <c r="I3673">
        <v>29811</v>
      </c>
      <c r="J3673" s="3">
        <v>45984.818055555559</v>
      </c>
      <c r="K3673" t="s">
        <v>5760</v>
      </c>
      <c r="L3673" t="s">
        <v>59</v>
      </c>
      <c r="M3673">
        <v>1716.84</v>
      </c>
      <c r="N3673">
        <v>-690</v>
      </c>
      <c r="O3673">
        <v>0</v>
      </c>
      <c r="P3673">
        <v>1026.8399999999999</v>
      </c>
      <c r="Q3673">
        <v>32</v>
      </c>
      <c r="R3673">
        <v>0</v>
      </c>
      <c r="S3673">
        <v>0.16</v>
      </c>
      <c r="T3673">
        <v>0</v>
      </c>
      <c r="U3673">
        <v>1059</v>
      </c>
      <c r="V3673">
        <v>1059</v>
      </c>
      <c r="W3673">
        <v>0</v>
      </c>
      <c r="X3673" t="s">
        <v>64</v>
      </c>
      <c r="Y3673">
        <v>310.58999999999997</v>
      </c>
      <c r="Z3673">
        <v>22.2</v>
      </c>
      <c r="AA3673" t="s">
        <v>65</v>
      </c>
      <c r="AB3673" t="s">
        <v>56</v>
      </c>
      <c r="AC3673">
        <v>1060</v>
      </c>
      <c r="AK3673">
        <v>32</v>
      </c>
      <c r="AL3673">
        <v>0</v>
      </c>
      <c r="AS3673">
        <v>1059</v>
      </c>
      <c r="AZ3673">
        <v>1026.8399999999999</v>
      </c>
      <c r="BB3673">
        <v>32</v>
      </c>
    </row>
    <row r="3674" spans="1:55" x14ac:dyDescent="0.25">
      <c r="A3674" t="s">
        <v>54</v>
      </c>
      <c r="B3674">
        <v>110027</v>
      </c>
      <c r="C3674" t="s">
        <v>55</v>
      </c>
      <c r="D3674" t="s">
        <v>56</v>
      </c>
      <c r="E3674" s="1">
        <v>45984</v>
      </c>
      <c r="F3674" t="s">
        <v>4264</v>
      </c>
      <c r="G3674" t="s">
        <v>67</v>
      </c>
      <c r="J3674" s="3">
        <v>45984.820833333331</v>
      </c>
      <c r="K3674" t="s">
        <v>5760</v>
      </c>
      <c r="L3674" t="s">
        <v>59</v>
      </c>
      <c r="M3674">
        <v>588</v>
      </c>
      <c r="N3674">
        <v>0</v>
      </c>
      <c r="O3674">
        <v>0</v>
      </c>
      <c r="P3674">
        <v>588</v>
      </c>
      <c r="Q3674">
        <v>0</v>
      </c>
      <c r="R3674">
        <v>29.4</v>
      </c>
      <c r="S3674">
        <v>-0.4</v>
      </c>
      <c r="T3674">
        <v>0</v>
      </c>
      <c r="U3674">
        <v>617</v>
      </c>
      <c r="V3674">
        <v>617</v>
      </c>
      <c r="W3674">
        <v>0</v>
      </c>
      <c r="X3674" t="s">
        <v>73</v>
      </c>
      <c r="Y3674">
        <v>132.83000000000001</v>
      </c>
      <c r="Z3674">
        <v>10.68</v>
      </c>
      <c r="AA3674" t="s">
        <v>74</v>
      </c>
      <c r="AB3674" t="s">
        <v>75</v>
      </c>
      <c r="AE3674" t="s">
        <v>89</v>
      </c>
      <c r="AF3674" t="s">
        <v>190</v>
      </c>
      <c r="AG3674">
        <v>8929758003</v>
      </c>
      <c r="AK3674">
        <v>0</v>
      </c>
      <c r="AL3674">
        <v>0</v>
      </c>
      <c r="AM3674">
        <v>617</v>
      </c>
      <c r="AV3674">
        <v>588</v>
      </c>
      <c r="AW3674">
        <v>14.7</v>
      </c>
      <c r="AX3674">
        <v>588</v>
      </c>
      <c r="AY3674">
        <v>14.7</v>
      </c>
      <c r="AZ3674">
        <v>588</v>
      </c>
    </row>
    <row r="3675" spans="1:55" x14ac:dyDescent="0.25">
      <c r="A3675" t="s">
        <v>54</v>
      </c>
      <c r="B3675">
        <v>110027</v>
      </c>
      <c r="C3675" t="s">
        <v>55</v>
      </c>
      <c r="D3675" t="s">
        <v>56</v>
      </c>
      <c r="E3675" s="1">
        <v>45984</v>
      </c>
      <c r="F3675" t="s">
        <v>4265</v>
      </c>
      <c r="G3675" t="s">
        <v>67</v>
      </c>
      <c r="J3675" s="3">
        <v>45984.820833333331</v>
      </c>
      <c r="K3675" t="s">
        <v>5760</v>
      </c>
      <c r="L3675" t="s">
        <v>59</v>
      </c>
      <c r="M3675">
        <v>487</v>
      </c>
      <c r="N3675">
        <v>0</v>
      </c>
      <c r="O3675">
        <v>0</v>
      </c>
      <c r="P3675">
        <v>487</v>
      </c>
      <c r="Q3675">
        <v>0</v>
      </c>
      <c r="R3675">
        <v>24.36</v>
      </c>
      <c r="S3675">
        <v>-0.36</v>
      </c>
      <c r="T3675">
        <v>0</v>
      </c>
      <c r="U3675">
        <v>511</v>
      </c>
      <c r="V3675">
        <v>511</v>
      </c>
      <c r="W3675">
        <v>0</v>
      </c>
      <c r="X3675" t="s">
        <v>73</v>
      </c>
      <c r="Y3675">
        <v>127.04</v>
      </c>
      <c r="Z3675">
        <v>6.56</v>
      </c>
      <c r="AA3675" t="s">
        <v>74</v>
      </c>
      <c r="AB3675" t="s">
        <v>75</v>
      </c>
      <c r="AE3675" t="s">
        <v>89</v>
      </c>
      <c r="AF3675" t="s">
        <v>190</v>
      </c>
      <c r="AG3675">
        <v>8929758003</v>
      </c>
      <c r="AK3675">
        <v>0</v>
      </c>
      <c r="AL3675">
        <v>0</v>
      </c>
      <c r="AM3675">
        <v>511</v>
      </c>
      <c r="AV3675">
        <v>487</v>
      </c>
      <c r="AW3675">
        <v>12.18</v>
      </c>
      <c r="AX3675">
        <v>487</v>
      </c>
      <c r="AY3675">
        <v>12.18</v>
      </c>
      <c r="AZ3675">
        <v>487</v>
      </c>
    </row>
    <row r="3676" spans="1:55" x14ac:dyDescent="0.25">
      <c r="A3676" t="s">
        <v>54</v>
      </c>
      <c r="B3676">
        <v>110027</v>
      </c>
      <c r="C3676" t="s">
        <v>55</v>
      </c>
      <c r="D3676" t="s">
        <v>56</v>
      </c>
      <c r="E3676" s="1">
        <v>45984</v>
      </c>
      <c r="F3676" t="s">
        <v>4266</v>
      </c>
      <c r="G3676" t="s">
        <v>67</v>
      </c>
      <c r="J3676" s="3">
        <v>45984.820833333331</v>
      </c>
      <c r="K3676" t="s">
        <v>5760</v>
      </c>
      <c r="L3676" t="s">
        <v>59</v>
      </c>
      <c r="M3676">
        <v>305.66000000000003</v>
      </c>
      <c r="N3676">
        <v>0</v>
      </c>
      <c r="O3676">
        <v>0</v>
      </c>
      <c r="P3676">
        <v>305.66000000000003</v>
      </c>
      <c r="Q3676">
        <v>0</v>
      </c>
      <c r="R3676">
        <v>15.28</v>
      </c>
      <c r="S3676">
        <v>0.06</v>
      </c>
      <c r="T3676">
        <v>0</v>
      </c>
      <c r="U3676">
        <v>321</v>
      </c>
      <c r="V3676">
        <v>321</v>
      </c>
      <c r="W3676">
        <v>0</v>
      </c>
      <c r="X3676" t="s">
        <v>73</v>
      </c>
      <c r="Y3676">
        <v>81.78</v>
      </c>
      <c r="Z3676">
        <v>1.96</v>
      </c>
      <c r="AA3676" t="s">
        <v>74</v>
      </c>
      <c r="AB3676" t="s">
        <v>75</v>
      </c>
      <c r="AE3676" t="s">
        <v>4267</v>
      </c>
      <c r="AF3676" t="s">
        <v>4268</v>
      </c>
      <c r="AG3676">
        <v>9147852354</v>
      </c>
      <c r="AK3676">
        <v>0</v>
      </c>
      <c r="AL3676">
        <v>0</v>
      </c>
      <c r="AM3676">
        <v>321</v>
      </c>
      <c r="AV3676">
        <v>305.66000000000003</v>
      </c>
      <c r="AW3676">
        <v>7.64</v>
      </c>
      <c r="AX3676">
        <v>305.66000000000003</v>
      </c>
      <c r="AY3676">
        <v>7.64</v>
      </c>
      <c r="AZ3676">
        <v>305.66000000000003</v>
      </c>
    </row>
    <row r="3677" spans="1:55" x14ac:dyDescent="0.25">
      <c r="A3677" t="s">
        <v>54</v>
      </c>
      <c r="B3677">
        <v>110027</v>
      </c>
      <c r="C3677" t="s">
        <v>55</v>
      </c>
      <c r="D3677" t="s">
        <v>56</v>
      </c>
      <c r="E3677" s="1">
        <v>45984</v>
      </c>
      <c r="F3677" t="s">
        <v>4269</v>
      </c>
      <c r="G3677" t="s">
        <v>63</v>
      </c>
      <c r="H3677" s="4">
        <v>222877000000000</v>
      </c>
      <c r="I3677">
        <v>29811</v>
      </c>
      <c r="J3677" s="3">
        <v>45984.821527777778</v>
      </c>
      <c r="K3677" t="s">
        <v>5760</v>
      </c>
      <c r="L3677" t="s">
        <v>59</v>
      </c>
      <c r="M3677">
        <v>349</v>
      </c>
      <c r="N3677">
        <v>-175</v>
      </c>
      <c r="O3677">
        <v>0</v>
      </c>
      <c r="P3677">
        <v>174</v>
      </c>
      <c r="Q3677">
        <v>32</v>
      </c>
      <c r="R3677">
        <v>0</v>
      </c>
      <c r="S3677">
        <v>0</v>
      </c>
      <c r="T3677">
        <v>0</v>
      </c>
      <c r="U3677">
        <v>206</v>
      </c>
      <c r="V3677">
        <v>206</v>
      </c>
      <c r="W3677">
        <v>0</v>
      </c>
      <c r="X3677" t="s">
        <v>64</v>
      </c>
      <c r="Y3677">
        <v>62.94</v>
      </c>
      <c r="Z3677">
        <v>4.76</v>
      </c>
      <c r="AA3677" t="s">
        <v>65</v>
      </c>
      <c r="AB3677" t="s">
        <v>56</v>
      </c>
      <c r="AC3677">
        <v>7955</v>
      </c>
      <c r="AK3677">
        <v>32</v>
      </c>
      <c r="AL3677">
        <v>0</v>
      </c>
      <c r="AS3677">
        <v>206</v>
      </c>
      <c r="AZ3677">
        <v>174</v>
      </c>
      <c r="BB3677">
        <v>32</v>
      </c>
    </row>
    <row r="3678" spans="1:55" x14ac:dyDescent="0.25">
      <c r="A3678" t="s">
        <v>54</v>
      </c>
      <c r="B3678">
        <v>110027</v>
      </c>
      <c r="C3678" t="s">
        <v>55</v>
      </c>
      <c r="D3678" t="s">
        <v>56</v>
      </c>
      <c r="E3678" s="1">
        <v>45984</v>
      </c>
      <c r="F3678" t="s">
        <v>4270</v>
      </c>
      <c r="G3678" t="s">
        <v>67</v>
      </c>
      <c r="J3678" s="3">
        <v>45984.821527777778</v>
      </c>
      <c r="K3678" t="s">
        <v>5760</v>
      </c>
      <c r="L3678" t="s">
        <v>59</v>
      </c>
      <c r="M3678">
        <v>277</v>
      </c>
      <c r="N3678">
        <v>0</v>
      </c>
      <c r="O3678">
        <v>0</v>
      </c>
      <c r="P3678">
        <v>277</v>
      </c>
      <c r="Q3678">
        <v>0</v>
      </c>
      <c r="R3678">
        <v>13.86</v>
      </c>
      <c r="S3678">
        <v>0.14000000000000001</v>
      </c>
      <c r="T3678">
        <v>0</v>
      </c>
      <c r="U3678">
        <v>291</v>
      </c>
      <c r="V3678">
        <v>291</v>
      </c>
      <c r="W3678">
        <v>0</v>
      </c>
      <c r="X3678" t="s">
        <v>73</v>
      </c>
      <c r="Y3678">
        <v>57.34</v>
      </c>
      <c r="Z3678">
        <v>6.92</v>
      </c>
      <c r="AA3678" t="s">
        <v>74</v>
      </c>
      <c r="AB3678" t="s">
        <v>75</v>
      </c>
      <c r="AE3678" t="s">
        <v>89</v>
      </c>
      <c r="AF3678" t="s">
        <v>190</v>
      </c>
      <c r="AG3678">
        <v>8929758003</v>
      </c>
      <c r="AK3678">
        <v>0</v>
      </c>
      <c r="AL3678">
        <v>0</v>
      </c>
      <c r="AM3678">
        <v>291</v>
      </c>
      <c r="AV3678">
        <v>277</v>
      </c>
      <c r="AW3678">
        <v>6.93</v>
      </c>
      <c r="AX3678">
        <v>277</v>
      </c>
      <c r="AY3678">
        <v>6.93</v>
      </c>
      <c r="AZ3678">
        <v>277</v>
      </c>
    </row>
    <row r="3679" spans="1:55" x14ac:dyDescent="0.25">
      <c r="A3679" t="s">
        <v>54</v>
      </c>
      <c r="B3679">
        <v>110027</v>
      </c>
      <c r="C3679" t="s">
        <v>55</v>
      </c>
      <c r="D3679" t="s">
        <v>56</v>
      </c>
      <c r="E3679" s="1">
        <v>45984</v>
      </c>
      <c r="F3679" t="s">
        <v>4271</v>
      </c>
      <c r="G3679" t="s">
        <v>67</v>
      </c>
      <c r="J3679" s="3">
        <v>45984.821527777778</v>
      </c>
      <c r="K3679" t="s">
        <v>5760</v>
      </c>
      <c r="L3679" t="s">
        <v>59</v>
      </c>
      <c r="M3679">
        <v>785</v>
      </c>
      <c r="N3679">
        <v>0</v>
      </c>
      <c r="O3679">
        <v>0</v>
      </c>
      <c r="P3679">
        <v>785</v>
      </c>
      <c r="Q3679">
        <v>0</v>
      </c>
      <c r="R3679">
        <v>39.26</v>
      </c>
      <c r="S3679">
        <v>-0.26</v>
      </c>
      <c r="T3679">
        <v>0</v>
      </c>
      <c r="U3679">
        <v>824</v>
      </c>
      <c r="V3679">
        <v>824</v>
      </c>
      <c r="W3679">
        <v>0</v>
      </c>
      <c r="X3679" t="s">
        <v>213</v>
      </c>
      <c r="Y3679">
        <v>183.8</v>
      </c>
      <c r="Z3679">
        <v>20.41</v>
      </c>
      <c r="AA3679" t="s">
        <v>69</v>
      </c>
      <c r="AE3679" t="s">
        <v>89</v>
      </c>
      <c r="AF3679" t="s">
        <v>190</v>
      </c>
      <c r="AG3679">
        <v>8929758003</v>
      </c>
      <c r="AK3679">
        <v>0</v>
      </c>
      <c r="AL3679">
        <v>0</v>
      </c>
      <c r="AO3679">
        <v>824</v>
      </c>
      <c r="AV3679">
        <v>785</v>
      </c>
      <c r="AW3679">
        <v>19.63</v>
      </c>
      <c r="AX3679">
        <v>785</v>
      </c>
      <c r="AY3679">
        <v>19.63</v>
      </c>
      <c r="AZ3679">
        <v>785</v>
      </c>
    </row>
    <row r="3680" spans="1:55" x14ac:dyDescent="0.25">
      <c r="A3680" t="s">
        <v>54</v>
      </c>
      <c r="B3680">
        <v>110027</v>
      </c>
      <c r="C3680" t="s">
        <v>55</v>
      </c>
      <c r="D3680" t="s">
        <v>56</v>
      </c>
      <c r="E3680" s="1">
        <v>45984</v>
      </c>
      <c r="F3680" t="s">
        <v>4272</v>
      </c>
      <c r="G3680" t="s">
        <v>67</v>
      </c>
      <c r="J3680" s="3">
        <v>45984.821527777778</v>
      </c>
      <c r="K3680" t="s">
        <v>5760</v>
      </c>
      <c r="L3680" t="s">
        <v>59</v>
      </c>
      <c r="M3680">
        <v>259</v>
      </c>
      <c r="N3680">
        <v>0</v>
      </c>
      <c r="O3680">
        <v>0</v>
      </c>
      <c r="P3680">
        <v>259</v>
      </c>
      <c r="Q3680">
        <v>0</v>
      </c>
      <c r="R3680">
        <v>12.96</v>
      </c>
      <c r="S3680">
        <v>0.04</v>
      </c>
      <c r="T3680">
        <v>0</v>
      </c>
      <c r="U3680">
        <v>272</v>
      </c>
      <c r="V3680">
        <v>272</v>
      </c>
      <c r="W3680">
        <v>0</v>
      </c>
      <c r="X3680" t="s">
        <v>73</v>
      </c>
      <c r="Y3680">
        <v>66.48</v>
      </c>
      <c r="Z3680">
        <v>2.56</v>
      </c>
      <c r="AA3680" t="s">
        <v>74</v>
      </c>
      <c r="AB3680" t="s">
        <v>75</v>
      </c>
      <c r="AE3680" t="s">
        <v>89</v>
      </c>
      <c r="AF3680" t="s">
        <v>190</v>
      </c>
      <c r="AG3680">
        <v>8929758003</v>
      </c>
      <c r="AK3680">
        <v>0</v>
      </c>
      <c r="AL3680">
        <v>0</v>
      </c>
      <c r="AM3680">
        <v>272</v>
      </c>
      <c r="AV3680">
        <v>259</v>
      </c>
      <c r="AW3680">
        <v>6.48</v>
      </c>
      <c r="AX3680">
        <v>259</v>
      </c>
      <c r="AY3680">
        <v>6.48</v>
      </c>
      <c r="AZ3680">
        <v>259</v>
      </c>
    </row>
    <row r="3681" spans="1:55" x14ac:dyDescent="0.25">
      <c r="A3681" t="s">
        <v>54</v>
      </c>
      <c r="B3681">
        <v>110027</v>
      </c>
      <c r="C3681" t="s">
        <v>55</v>
      </c>
      <c r="D3681" t="s">
        <v>56</v>
      </c>
      <c r="E3681" s="1">
        <v>45984</v>
      </c>
      <c r="F3681" t="s">
        <v>4273</v>
      </c>
      <c r="G3681" t="s">
        <v>63</v>
      </c>
      <c r="H3681" s="4">
        <v>222877000000000</v>
      </c>
      <c r="I3681">
        <v>29811</v>
      </c>
      <c r="J3681" s="3">
        <v>45984.821527777778</v>
      </c>
      <c r="K3681" t="s">
        <v>5760</v>
      </c>
      <c r="L3681" t="s">
        <v>59</v>
      </c>
      <c r="M3681">
        <v>857</v>
      </c>
      <c r="N3681">
        <v>-141.99</v>
      </c>
      <c r="O3681">
        <v>0</v>
      </c>
      <c r="P3681">
        <v>715.01</v>
      </c>
      <c r="Q3681">
        <v>32</v>
      </c>
      <c r="R3681">
        <v>0</v>
      </c>
      <c r="S3681">
        <v>-0.01</v>
      </c>
      <c r="T3681">
        <v>0</v>
      </c>
      <c r="U3681">
        <v>747</v>
      </c>
      <c r="V3681">
        <v>747</v>
      </c>
      <c r="W3681">
        <v>0</v>
      </c>
      <c r="X3681" t="s">
        <v>64</v>
      </c>
      <c r="Y3681">
        <v>157.32</v>
      </c>
      <c r="Z3681">
        <v>14.97</v>
      </c>
      <c r="AA3681" t="s">
        <v>65</v>
      </c>
      <c r="AB3681" t="s">
        <v>56</v>
      </c>
      <c r="AC3681">
        <v>5618</v>
      </c>
      <c r="AK3681">
        <v>32</v>
      </c>
      <c r="AL3681">
        <v>0</v>
      </c>
      <c r="AS3681">
        <v>747</v>
      </c>
      <c r="AZ3681">
        <v>715.01</v>
      </c>
      <c r="BB3681">
        <v>32</v>
      </c>
    </row>
    <row r="3682" spans="1:55" x14ac:dyDescent="0.25">
      <c r="A3682" t="s">
        <v>54</v>
      </c>
      <c r="B3682">
        <v>110027</v>
      </c>
      <c r="C3682" t="s">
        <v>55</v>
      </c>
      <c r="D3682" t="s">
        <v>56</v>
      </c>
      <c r="E3682" s="1">
        <v>45984</v>
      </c>
      <c r="F3682" t="s">
        <v>4274</v>
      </c>
      <c r="G3682" t="s">
        <v>63</v>
      </c>
      <c r="H3682" s="4">
        <v>222877000000000</v>
      </c>
      <c r="I3682">
        <v>29811</v>
      </c>
      <c r="J3682" s="3">
        <v>45984.824999999997</v>
      </c>
      <c r="K3682" t="s">
        <v>5760</v>
      </c>
      <c r="L3682" t="s">
        <v>59</v>
      </c>
      <c r="M3682">
        <v>367</v>
      </c>
      <c r="N3682">
        <v>-93.75</v>
      </c>
      <c r="O3682">
        <v>0</v>
      </c>
      <c r="P3682">
        <v>273.25</v>
      </c>
      <c r="Q3682">
        <v>32</v>
      </c>
      <c r="R3682">
        <v>0</v>
      </c>
      <c r="S3682">
        <v>-0.25</v>
      </c>
      <c r="T3682">
        <v>0</v>
      </c>
      <c r="U3682">
        <v>305</v>
      </c>
      <c r="V3682">
        <v>305</v>
      </c>
      <c r="W3682">
        <v>0</v>
      </c>
      <c r="X3682" t="s">
        <v>64</v>
      </c>
      <c r="Y3682">
        <v>81.489999999999995</v>
      </c>
      <c r="Z3682">
        <v>4.99</v>
      </c>
      <c r="AA3682" t="s">
        <v>65</v>
      </c>
      <c r="AB3682" t="s">
        <v>56</v>
      </c>
      <c r="AC3682">
        <v>4711</v>
      </c>
      <c r="AK3682">
        <v>32</v>
      </c>
      <c r="AL3682">
        <v>0</v>
      </c>
      <c r="AS3682">
        <v>305</v>
      </c>
      <c r="AZ3682">
        <v>273.25</v>
      </c>
      <c r="BB3682">
        <v>32</v>
      </c>
    </row>
    <row r="3683" spans="1:55" x14ac:dyDescent="0.25">
      <c r="A3683" t="s">
        <v>54</v>
      </c>
      <c r="B3683">
        <v>110027</v>
      </c>
      <c r="C3683" t="s">
        <v>55</v>
      </c>
      <c r="D3683" t="s">
        <v>56</v>
      </c>
      <c r="E3683" s="1">
        <v>45984</v>
      </c>
      <c r="F3683" t="s">
        <v>4275</v>
      </c>
      <c r="G3683" t="s">
        <v>67</v>
      </c>
      <c r="J3683" s="3">
        <v>45984.825694444444</v>
      </c>
      <c r="K3683" t="s">
        <v>5760</v>
      </c>
      <c r="L3683" t="s">
        <v>59</v>
      </c>
      <c r="M3683">
        <v>219</v>
      </c>
      <c r="N3683">
        <v>0</v>
      </c>
      <c r="O3683">
        <v>0</v>
      </c>
      <c r="P3683">
        <v>219</v>
      </c>
      <c r="Q3683">
        <v>0</v>
      </c>
      <c r="R3683">
        <v>10.96</v>
      </c>
      <c r="S3683">
        <v>0.04</v>
      </c>
      <c r="T3683">
        <v>0</v>
      </c>
      <c r="U3683">
        <v>230</v>
      </c>
      <c r="V3683">
        <v>230</v>
      </c>
      <c r="W3683">
        <v>0</v>
      </c>
      <c r="X3683" t="s">
        <v>68</v>
      </c>
      <c r="Y3683">
        <v>56.42</v>
      </c>
      <c r="Z3683">
        <v>8.0500000000000007</v>
      </c>
      <c r="AA3683" t="s">
        <v>74</v>
      </c>
      <c r="AB3683" t="s">
        <v>75</v>
      </c>
      <c r="AE3683" t="s">
        <v>4276</v>
      </c>
      <c r="AF3683" t="s">
        <v>1922</v>
      </c>
      <c r="AG3683">
        <v>9599933241</v>
      </c>
      <c r="AK3683">
        <v>0</v>
      </c>
      <c r="AL3683">
        <v>0</v>
      </c>
      <c r="AN3683">
        <v>230</v>
      </c>
      <c r="AV3683">
        <v>219</v>
      </c>
      <c r="AW3683">
        <v>5.48</v>
      </c>
      <c r="AX3683">
        <v>219</v>
      </c>
      <c r="AY3683">
        <v>5.48</v>
      </c>
      <c r="AZ3683">
        <v>219</v>
      </c>
    </row>
    <row r="3684" spans="1:55" x14ac:dyDescent="0.25">
      <c r="A3684" t="s">
        <v>54</v>
      </c>
      <c r="B3684">
        <v>110027</v>
      </c>
      <c r="C3684" t="s">
        <v>55</v>
      </c>
      <c r="D3684" t="s">
        <v>56</v>
      </c>
      <c r="E3684" s="1">
        <v>45984</v>
      </c>
      <c r="F3684" t="s">
        <v>4277</v>
      </c>
      <c r="G3684" t="s">
        <v>67</v>
      </c>
      <c r="J3684" s="3">
        <v>45984.825694444444</v>
      </c>
      <c r="K3684" t="s">
        <v>5760</v>
      </c>
      <c r="L3684" t="s">
        <v>59</v>
      </c>
      <c r="M3684">
        <v>199</v>
      </c>
      <c r="N3684">
        <v>0</v>
      </c>
      <c r="O3684">
        <v>0</v>
      </c>
      <c r="P3684">
        <v>199</v>
      </c>
      <c r="Q3684">
        <v>0</v>
      </c>
      <c r="R3684">
        <v>9.9600000000000009</v>
      </c>
      <c r="S3684">
        <v>0.04</v>
      </c>
      <c r="T3684">
        <v>0</v>
      </c>
      <c r="U3684">
        <v>209</v>
      </c>
      <c r="V3684">
        <v>209</v>
      </c>
      <c r="W3684">
        <v>0</v>
      </c>
      <c r="X3684" t="s">
        <v>68</v>
      </c>
      <c r="Y3684">
        <v>47.37</v>
      </c>
      <c r="Z3684">
        <v>2.56</v>
      </c>
      <c r="AA3684" t="s">
        <v>74</v>
      </c>
      <c r="AB3684" t="s">
        <v>75</v>
      </c>
      <c r="AE3684" t="s">
        <v>89</v>
      </c>
      <c r="AF3684" t="s">
        <v>190</v>
      </c>
      <c r="AG3684">
        <v>8929758003</v>
      </c>
      <c r="AK3684">
        <v>0</v>
      </c>
      <c r="AL3684">
        <v>0</v>
      </c>
      <c r="AN3684">
        <v>209</v>
      </c>
      <c r="AV3684">
        <v>199</v>
      </c>
      <c r="AW3684">
        <v>4.9800000000000004</v>
      </c>
      <c r="AX3684">
        <v>199</v>
      </c>
      <c r="AY3684">
        <v>4.9800000000000004</v>
      </c>
      <c r="AZ3684">
        <v>199</v>
      </c>
    </row>
    <row r="3685" spans="1:55" x14ac:dyDescent="0.25">
      <c r="A3685" t="s">
        <v>54</v>
      </c>
      <c r="B3685">
        <v>110027</v>
      </c>
      <c r="C3685" t="s">
        <v>55</v>
      </c>
      <c r="D3685" t="s">
        <v>56</v>
      </c>
      <c r="E3685" s="1">
        <v>45984</v>
      </c>
      <c r="F3685" t="s">
        <v>4278</v>
      </c>
      <c r="G3685" t="s">
        <v>63</v>
      </c>
      <c r="H3685" s="4">
        <v>222877000000000</v>
      </c>
      <c r="I3685">
        <v>29811</v>
      </c>
      <c r="J3685" s="3">
        <v>45984.82708333333</v>
      </c>
      <c r="K3685" t="s">
        <v>5760</v>
      </c>
      <c r="L3685" t="s">
        <v>59</v>
      </c>
      <c r="M3685">
        <v>337</v>
      </c>
      <c r="N3685">
        <v>-80</v>
      </c>
      <c r="O3685">
        <v>0</v>
      </c>
      <c r="P3685">
        <v>257</v>
      </c>
      <c r="Q3685">
        <v>32</v>
      </c>
      <c r="R3685">
        <v>0</v>
      </c>
      <c r="S3685">
        <v>0</v>
      </c>
      <c r="T3685">
        <v>0</v>
      </c>
      <c r="U3685">
        <v>289</v>
      </c>
      <c r="V3685">
        <v>289</v>
      </c>
      <c r="W3685">
        <v>0</v>
      </c>
      <c r="X3685" t="s">
        <v>64</v>
      </c>
      <c r="Y3685">
        <v>61.05</v>
      </c>
      <c r="Z3685">
        <v>5.88</v>
      </c>
      <c r="AA3685" t="s">
        <v>65</v>
      </c>
      <c r="AB3685" t="s">
        <v>56</v>
      </c>
      <c r="AC3685">
        <v>3572</v>
      </c>
      <c r="AK3685">
        <v>32</v>
      </c>
      <c r="AL3685">
        <v>0</v>
      </c>
      <c r="AS3685">
        <v>289</v>
      </c>
      <c r="AZ3685">
        <v>257</v>
      </c>
      <c r="BB3685">
        <v>32</v>
      </c>
    </row>
    <row r="3686" spans="1:55" x14ac:dyDescent="0.25">
      <c r="A3686" t="s">
        <v>54</v>
      </c>
      <c r="B3686">
        <v>110027</v>
      </c>
      <c r="C3686" t="s">
        <v>55</v>
      </c>
      <c r="D3686" t="s">
        <v>56</v>
      </c>
      <c r="E3686" s="1">
        <v>45984</v>
      </c>
      <c r="F3686" t="s">
        <v>4279</v>
      </c>
      <c r="G3686" t="s">
        <v>63</v>
      </c>
      <c r="H3686" s="4">
        <v>222877000000000</v>
      </c>
      <c r="I3686">
        <v>29811</v>
      </c>
      <c r="J3686" s="3">
        <v>45984.82708333333</v>
      </c>
      <c r="K3686" t="s">
        <v>5760</v>
      </c>
      <c r="L3686" t="s">
        <v>59</v>
      </c>
      <c r="M3686">
        <v>393.28</v>
      </c>
      <c r="N3686">
        <v>-93.75</v>
      </c>
      <c r="O3686">
        <v>0</v>
      </c>
      <c r="P3686">
        <v>299.52999999999997</v>
      </c>
      <c r="Q3686">
        <v>32</v>
      </c>
      <c r="R3686">
        <v>0</v>
      </c>
      <c r="S3686">
        <v>0.47</v>
      </c>
      <c r="T3686">
        <v>0</v>
      </c>
      <c r="U3686">
        <v>332</v>
      </c>
      <c r="V3686">
        <v>332</v>
      </c>
      <c r="W3686">
        <v>0</v>
      </c>
      <c r="X3686" t="s">
        <v>64</v>
      </c>
      <c r="Y3686">
        <v>91.89</v>
      </c>
      <c r="Z3686">
        <v>5.78</v>
      </c>
      <c r="AA3686" t="s">
        <v>65</v>
      </c>
      <c r="AB3686" t="s">
        <v>56</v>
      </c>
      <c r="AC3686">
        <v>7</v>
      </c>
      <c r="AK3686">
        <v>32</v>
      </c>
      <c r="AL3686">
        <v>0</v>
      </c>
      <c r="AS3686">
        <v>332</v>
      </c>
      <c r="AZ3686">
        <v>299.52999999999997</v>
      </c>
      <c r="BB3686">
        <v>32</v>
      </c>
    </row>
    <row r="3687" spans="1:55" x14ac:dyDescent="0.25">
      <c r="A3687" t="s">
        <v>54</v>
      </c>
      <c r="B3687">
        <v>110027</v>
      </c>
      <c r="C3687" t="s">
        <v>55</v>
      </c>
      <c r="D3687" t="s">
        <v>56</v>
      </c>
      <c r="E3687" s="1">
        <v>45984</v>
      </c>
      <c r="F3687" t="s">
        <v>4280</v>
      </c>
      <c r="G3687" t="s">
        <v>67</v>
      </c>
      <c r="J3687" s="3">
        <v>45984.827777777777</v>
      </c>
      <c r="K3687" t="s">
        <v>5760</v>
      </c>
      <c r="L3687" t="s">
        <v>59</v>
      </c>
      <c r="M3687">
        <v>94.28</v>
      </c>
      <c r="N3687">
        <v>0</v>
      </c>
      <c r="O3687">
        <v>0</v>
      </c>
      <c r="P3687">
        <v>94.28</v>
      </c>
      <c r="Q3687">
        <v>0</v>
      </c>
      <c r="R3687">
        <v>4.72</v>
      </c>
      <c r="S3687">
        <v>0</v>
      </c>
      <c r="T3687">
        <v>0</v>
      </c>
      <c r="U3687">
        <v>99</v>
      </c>
      <c r="V3687">
        <v>99</v>
      </c>
      <c r="W3687">
        <v>0</v>
      </c>
      <c r="X3687" t="s">
        <v>73</v>
      </c>
      <c r="Y3687">
        <v>24</v>
      </c>
      <c r="Z3687">
        <v>0</v>
      </c>
      <c r="AA3687" t="s">
        <v>74</v>
      </c>
      <c r="AB3687" t="s">
        <v>75</v>
      </c>
      <c r="AE3687" t="s">
        <v>89</v>
      </c>
      <c r="AF3687" t="s">
        <v>190</v>
      </c>
      <c r="AG3687">
        <v>8929758003</v>
      </c>
      <c r="AK3687">
        <v>0</v>
      </c>
      <c r="AL3687">
        <v>0</v>
      </c>
      <c r="AM3687">
        <v>99</v>
      </c>
      <c r="AV3687">
        <v>94.28</v>
      </c>
      <c r="AW3687">
        <v>2.36</v>
      </c>
      <c r="AX3687">
        <v>94.28</v>
      </c>
      <c r="AY3687">
        <v>2.36</v>
      </c>
      <c r="AZ3687">
        <v>94.28</v>
      </c>
    </row>
    <row r="3688" spans="1:55" x14ac:dyDescent="0.25">
      <c r="A3688" t="s">
        <v>54</v>
      </c>
      <c r="B3688">
        <v>110027</v>
      </c>
      <c r="C3688" t="s">
        <v>55</v>
      </c>
      <c r="D3688" t="s">
        <v>56</v>
      </c>
      <c r="E3688" s="1">
        <v>45984</v>
      </c>
      <c r="F3688" t="s">
        <v>4281</v>
      </c>
      <c r="G3688" t="s">
        <v>67</v>
      </c>
      <c r="J3688" s="3">
        <v>45984.828472222223</v>
      </c>
      <c r="K3688" t="s">
        <v>5760</v>
      </c>
      <c r="L3688" t="s">
        <v>59</v>
      </c>
      <c r="M3688">
        <v>721.28</v>
      </c>
      <c r="N3688">
        <v>0</v>
      </c>
      <c r="O3688">
        <v>0</v>
      </c>
      <c r="P3688">
        <v>721.28</v>
      </c>
      <c r="Q3688">
        <v>0</v>
      </c>
      <c r="R3688">
        <v>36.06</v>
      </c>
      <c r="S3688">
        <v>-0.34</v>
      </c>
      <c r="T3688">
        <v>0</v>
      </c>
      <c r="U3688">
        <v>757</v>
      </c>
      <c r="V3688">
        <v>757</v>
      </c>
      <c r="W3688">
        <v>0</v>
      </c>
      <c r="X3688" t="s">
        <v>68</v>
      </c>
      <c r="Y3688">
        <v>191.33</v>
      </c>
      <c r="Z3688">
        <v>18.2</v>
      </c>
      <c r="AA3688" t="s">
        <v>69</v>
      </c>
      <c r="AE3688" t="s">
        <v>4282</v>
      </c>
      <c r="AF3688" t="s">
        <v>576</v>
      </c>
      <c r="AG3688">
        <v>9839388043</v>
      </c>
      <c r="AK3688">
        <v>0</v>
      </c>
      <c r="AL3688">
        <v>0</v>
      </c>
      <c r="AN3688">
        <v>757</v>
      </c>
      <c r="AV3688">
        <v>721.28</v>
      </c>
      <c r="AW3688">
        <v>18.03</v>
      </c>
      <c r="AX3688">
        <v>721.28</v>
      </c>
      <c r="AY3688">
        <v>18.03</v>
      </c>
      <c r="AZ3688">
        <v>721.28</v>
      </c>
    </row>
    <row r="3689" spans="1:55" x14ac:dyDescent="0.25">
      <c r="A3689" t="s">
        <v>54</v>
      </c>
      <c r="B3689">
        <v>110027</v>
      </c>
      <c r="C3689" t="s">
        <v>55</v>
      </c>
      <c r="D3689" t="s">
        <v>56</v>
      </c>
      <c r="E3689" s="1">
        <v>45984</v>
      </c>
      <c r="F3689" t="s">
        <v>4283</v>
      </c>
      <c r="G3689" t="s">
        <v>63</v>
      </c>
      <c r="H3689" s="4">
        <v>222878000000000</v>
      </c>
      <c r="I3689">
        <v>29811</v>
      </c>
      <c r="J3689" s="3">
        <v>45984.829861111109</v>
      </c>
      <c r="K3689" t="s">
        <v>5760</v>
      </c>
      <c r="L3689" t="s">
        <v>59</v>
      </c>
      <c r="M3689">
        <v>348</v>
      </c>
      <c r="N3689">
        <v>-93.74</v>
      </c>
      <c r="O3689">
        <v>0</v>
      </c>
      <c r="P3689">
        <v>254.26</v>
      </c>
      <c r="Q3689">
        <v>32</v>
      </c>
      <c r="R3689">
        <v>0</v>
      </c>
      <c r="S3689">
        <v>-0.26</v>
      </c>
      <c r="T3689">
        <v>0</v>
      </c>
      <c r="U3689">
        <v>286</v>
      </c>
      <c r="V3689">
        <v>286</v>
      </c>
      <c r="W3689">
        <v>0</v>
      </c>
      <c r="X3689" t="s">
        <v>64</v>
      </c>
      <c r="Y3689">
        <v>57.52</v>
      </c>
      <c r="Z3689">
        <v>8.68</v>
      </c>
      <c r="AA3689" t="s">
        <v>65</v>
      </c>
      <c r="AB3689" t="s">
        <v>56</v>
      </c>
      <c r="AC3689">
        <v>9099</v>
      </c>
      <c r="AK3689">
        <v>32</v>
      </c>
      <c r="AL3689">
        <v>0</v>
      </c>
      <c r="AS3689">
        <v>286</v>
      </c>
      <c r="AZ3689">
        <v>254.26</v>
      </c>
      <c r="BB3689">
        <v>32</v>
      </c>
    </row>
    <row r="3690" spans="1:55" x14ac:dyDescent="0.25">
      <c r="A3690" t="s">
        <v>54</v>
      </c>
      <c r="B3690">
        <v>110027</v>
      </c>
      <c r="C3690" t="s">
        <v>55</v>
      </c>
      <c r="D3690" t="s">
        <v>56</v>
      </c>
      <c r="E3690" s="1">
        <v>45984</v>
      </c>
      <c r="F3690" t="s">
        <v>4284</v>
      </c>
      <c r="G3690" t="s">
        <v>63</v>
      </c>
      <c r="H3690" s="4">
        <v>222878000000000</v>
      </c>
      <c r="I3690">
        <v>29811</v>
      </c>
      <c r="J3690" s="3">
        <v>45984.831250000003</v>
      </c>
      <c r="K3690" t="s">
        <v>5760</v>
      </c>
      <c r="L3690" t="s">
        <v>59</v>
      </c>
      <c r="M3690">
        <v>949</v>
      </c>
      <c r="N3690">
        <v>-298.75</v>
      </c>
      <c r="O3690">
        <v>0</v>
      </c>
      <c r="P3690">
        <v>650.25</v>
      </c>
      <c r="Q3690">
        <v>32</v>
      </c>
      <c r="R3690">
        <v>0</v>
      </c>
      <c r="S3690">
        <v>-0.25</v>
      </c>
      <c r="T3690">
        <v>0</v>
      </c>
      <c r="U3690">
        <v>682</v>
      </c>
      <c r="V3690">
        <v>682</v>
      </c>
      <c r="W3690">
        <v>0</v>
      </c>
      <c r="X3690" t="s">
        <v>64</v>
      </c>
      <c r="Y3690">
        <v>176.99</v>
      </c>
      <c r="Z3690">
        <v>13.45</v>
      </c>
      <c r="AA3690" t="s">
        <v>65</v>
      </c>
      <c r="AB3690" t="s">
        <v>56</v>
      </c>
      <c r="AC3690">
        <v>8861</v>
      </c>
      <c r="AK3690">
        <v>32</v>
      </c>
      <c r="AL3690">
        <v>0</v>
      </c>
      <c r="AS3690">
        <v>682</v>
      </c>
      <c r="AZ3690">
        <v>650.25</v>
      </c>
      <c r="BB3690">
        <v>32</v>
      </c>
    </row>
    <row r="3691" spans="1:55" x14ac:dyDescent="0.25">
      <c r="A3691" t="s">
        <v>54</v>
      </c>
      <c r="B3691">
        <v>110027</v>
      </c>
      <c r="C3691" t="s">
        <v>55</v>
      </c>
      <c r="D3691" t="s">
        <v>56</v>
      </c>
      <c r="E3691" s="1">
        <v>45984</v>
      </c>
      <c r="F3691" t="s">
        <v>4285</v>
      </c>
      <c r="G3691" t="s">
        <v>63</v>
      </c>
      <c r="H3691" s="4">
        <v>222878000000000</v>
      </c>
      <c r="I3691">
        <v>29811</v>
      </c>
      <c r="J3691" s="3">
        <v>45984.834027777775</v>
      </c>
      <c r="K3691" t="s">
        <v>5760</v>
      </c>
      <c r="L3691" t="s">
        <v>59</v>
      </c>
      <c r="M3691">
        <v>258</v>
      </c>
      <c r="N3691">
        <v>-92</v>
      </c>
      <c r="O3691">
        <v>0</v>
      </c>
      <c r="P3691">
        <v>166</v>
      </c>
      <c r="Q3691">
        <v>32</v>
      </c>
      <c r="R3691">
        <v>0</v>
      </c>
      <c r="S3691">
        <v>0</v>
      </c>
      <c r="T3691">
        <v>0</v>
      </c>
      <c r="U3691">
        <v>198</v>
      </c>
      <c r="V3691">
        <v>198</v>
      </c>
      <c r="W3691">
        <v>0</v>
      </c>
      <c r="X3691" t="s">
        <v>64</v>
      </c>
      <c r="Y3691">
        <v>45.56</v>
      </c>
      <c r="Z3691">
        <v>3.92</v>
      </c>
      <c r="AA3691" t="s">
        <v>65</v>
      </c>
      <c r="AB3691" t="s">
        <v>56</v>
      </c>
      <c r="AC3691">
        <v>4069</v>
      </c>
      <c r="AK3691">
        <v>32</v>
      </c>
      <c r="AL3691">
        <v>0</v>
      </c>
      <c r="AS3691">
        <v>198</v>
      </c>
      <c r="AZ3691">
        <v>166</v>
      </c>
      <c r="BB3691">
        <v>32</v>
      </c>
    </row>
    <row r="3692" spans="1:55" x14ac:dyDescent="0.25">
      <c r="A3692" t="s">
        <v>54</v>
      </c>
      <c r="B3692">
        <v>110027</v>
      </c>
      <c r="C3692" t="s">
        <v>55</v>
      </c>
      <c r="D3692" t="s">
        <v>56</v>
      </c>
      <c r="E3692" s="1">
        <v>45984</v>
      </c>
      <c r="F3692" t="s">
        <v>4286</v>
      </c>
      <c r="G3692" t="s">
        <v>63</v>
      </c>
      <c r="H3692" s="4">
        <v>222878000000000</v>
      </c>
      <c r="I3692">
        <v>29811</v>
      </c>
      <c r="J3692" s="3">
        <v>45984.837500000001</v>
      </c>
      <c r="K3692" t="s">
        <v>5760</v>
      </c>
      <c r="L3692" t="s">
        <v>59</v>
      </c>
      <c r="M3692">
        <v>468</v>
      </c>
      <c r="N3692">
        <v>-175</v>
      </c>
      <c r="O3692">
        <v>0</v>
      </c>
      <c r="P3692">
        <v>293</v>
      </c>
      <c r="Q3692">
        <v>32</v>
      </c>
      <c r="R3692">
        <v>0</v>
      </c>
      <c r="S3692">
        <v>0</v>
      </c>
      <c r="T3692">
        <v>0</v>
      </c>
      <c r="U3692">
        <v>325</v>
      </c>
      <c r="V3692">
        <v>325</v>
      </c>
      <c r="W3692">
        <v>0</v>
      </c>
      <c r="X3692" t="s">
        <v>64</v>
      </c>
      <c r="Y3692">
        <v>84.57</v>
      </c>
      <c r="Z3692">
        <v>6.72</v>
      </c>
      <c r="AA3692" t="s">
        <v>65</v>
      </c>
      <c r="AB3692" t="s">
        <v>56</v>
      </c>
      <c r="AC3692">
        <v>6658</v>
      </c>
      <c r="AK3692">
        <v>32</v>
      </c>
      <c r="AL3692">
        <v>0</v>
      </c>
      <c r="AS3692">
        <v>325</v>
      </c>
      <c r="AZ3692">
        <v>293</v>
      </c>
      <c r="BB3692">
        <v>32</v>
      </c>
    </row>
    <row r="3693" spans="1:55" x14ac:dyDescent="0.25">
      <c r="A3693" t="s">
        <v>54</v>
      </c>
      <c r="B3693">
        <v>110027</v>
      </c>
      <c r="C3693" t="s">
        <v>55</v>
      </c>
      <c r="D3693" t="s">
        <v>56</v>
      </c>
      <c r="E3693" s="1">
        <v>45984</v>
      </c>
      <c r="F3693" t="s">
        <v>4287</v>
      </c>
      <c r="G3693" t="s">
        <v>58</v>
      </c>
      <c r="H3693">
        <v>7509413255</v>
      </c>
      <c r="I3693">
        <v>18528960</v>
      </c>
      <c r="J3693" s="3">
        <v>45984.841666666667</v>
      </c>
      <c r="K3693" t="s">
        <v>5760</v>
      </c>
      <c r="L3693" t="s">
        <v>59</v>
      </c>
      <c r="M3693">
        <v>386</v>
      </c>
      <c r="N3693">
        <v>-100</v>
      </c>
      <c r="O3693">
        <v>0</v>
      </c>
      <c r="P3693">
        <v>286</v>
      </c>
      <c r="Q3693">
        <v>32</v>
      </c>
      <c r="R3693">
        <v>0</v>
      </c>
      <c r="S3693">
        <v>0</v>
      </c>
      <c r="T3693">
        <v>0</v>
      </c>
      <c r="U3693">
        <v>318</v>
      </c>
      <c r="V3693">
        <v>318</v>
      </c>
      <c r="W3693">
        <v>0</v>
      </c>
      <c r="X3693" t="s">
        <v>60</v>
      </c>
      <c r="Y3693">
        <v>70.5</v>
      </c>
      <c r="Z3693">
        <v>7.84</v>
      </c>
      <c r="AA3693" t="s">
        <v>61</v>
      </c>
      <c r="AB3693" t="s">
        <v>56</v>
      </c>
      <c r="AC3693">
        <v>3255</v>
      </c>
      <c r="AK3693">
        <v>32</v>
      </c>
      <c r="AL3693">
        <v>0</v>
      </c>
      <c r="AT3693">
        <v>318</v>
      </c>
      <c r="AZ3693">
        <v>286</v>
      </c>
      <c r="BC3693">
        <v>32</v>
      </c>
    </row>
    <row r="3694" spans="1:55" x14ac:dyDescent="0.25">
      <c r="A3694" t="s">
        <v>54</v>
      </c>
      <c r="B3694">
        <v>110027</v>
      </c>
      <c r="C3694" t="s">
        <v>55</v>
      </c>
      <c r="D3694" t="s">
        <v>56</v>
      </c>
      <c r="E3694" s="1">
        <v>45984</v>
      </c>
      <c r="F3694" t="s">
        <v>4288</v>
      </c>
      <c r="G3694" t="s">
        <v>63</v>
      </c>
      <c r="H3694" s="4">
        <v>222879000000000</v>
      </c>
      <c r="I3694">
        <v>29811</v>
      </c>
      <c r="J3694" s="3">
        <v>45984.845833333333</v>
      </c>
      <c r="K3694" t="s">
        <v>5760</v>
      </c>
      <c r="L3694" t="s">
        <v>59</v>
      </c>
      <c r="M3694">
        <v>707</v>
      </c>
      <c r="N3694">
        <v>-153.75</v>
      </c>
      <c r="O3694">
        <v>0</v>
      </c>
      <c r="P3694">
        <v>553.25</v>
      </c>
      <c r="Q3694">
        <v>32</v>
      </c>
      <c r="R3694">
        <v>0</v>
      </c>
      <c r="S3694">
        <v>-0.25</v>
      </c>
      <c r="T3694">
        <v>0</v>
      </c>
      <c r="U3694">
        <v>585</v>
      </c>
      <c r="V3694">
        <v>585</v>
      </c>
      <c r="W3694">
        <v>0</v>
      </c>
      <c r="X3694" t="s">
        <v>64</v>
      </c>
      <c r="Y3694">
        <v>126.48</v>
      </c>
      <c r="Z3694">
        <v>13.74</v>
      </c>
      <c r="AA3694" t="s">
        <v>65</v>
      </c>
      <c r="AB3694" t="s">
        <v>56</v>
      </c>
      <c r="AC3694">
        <v>3098</v>
      </c>
      <c r="AK3694">
        <v>32</v>
      </c>
      <c r="AL3694">
        <v>0</v>
      </c>
      <c r="AS3694">
        <v>585</v>
      </c>
      <c r="AZ3694">
        <v>553.25</v>
      </c>
      <c r="BB3694">
        <v>32</v>
      </c>
    </row>
    <row r="3695" spans="1:55" x14ac:dyDescent="0.25">
      <c r="A3695" t="s">
        <v>54</v>
      </c>
      <c r="B3695">
        <v>110027</v>
      </c>
      <c r="C3695" t="s">
        <v>55</v>
      </c>
      <c r="D3695" t="s">
        <v>56</v>
      </c>
      <c r="E3695" s="1">
        <v>45984</v>
      </c>
      <c r="F3695" t="s">
        <v>4289</v>
      </c>
      <c r="G3695" t="s">
        <v>63</v>
      </c>
      <c r="H3695" s="4">
        <v>222879000000000</v>
      </c>
      <c r="I3695">
        <v>29811</v>
      </c>
      <c r="J3695" s="3">
        <v>45984.847916666666</v>
      </c>
      <c r="K3695" t="s">
        <v>5760</v>
      </c>
      <c r="L3695" t="s">
        <v>59</v>
      </c>
      <c r="M3695">
        <v>707</v>
      </c>
      <c r="N3695">
        <v>-153.75</v>
      </c>
      <c r="O3695">
        <v>0</v>
      </c>
      <c r="P3695">
        <v>553.25</v>
      </c>
      <c r="Q3695">
        <v>32</v>
      </c>
      <c r="R3695">
        <v>0</v>
      </c>
      <c r="S3695">
        <v>-0.25</v>
      </c>
      <c r="T3695">
        <v>0</v>
      </c>
      <c r="U3695">
        <v>585</v>
      </c>
      <c r="V3695">
        <v>585</v>
      </c>
      <c r="W3695">
        <v>0</v>
      </c>
      <c r="X3695" t="s">
        <v>64</v>
      </c>
      <c r="Y3695">
        <v>126.48</v>
      </c>
      <c r="Z3695">
        <v>13.74</v>
      </c>
      <c r="AA3695" t="s">
        <v>65</v>
      </c>
      <c r="AB3695" t="s">
        <v>56</v>
      </c>
      <c r="AC3695">
        <v>4881</v>
      </c>
      <c r="AK3695">
        <v>32</v>
      </c>
      <c r="AL3695">
        <v>0</v>
      </c>
      <c r="AS3695">
        <v>585</v>
      </c>
      <c r="AZ3695">
        <v>553.25</v>
      </c>
      <c r="BB3695">
        <v>32</v>
      </c>
    </row>
    <row r="3696" spans="1:55" x14ac:dyDescent="0.25">
      <c r="A3696" t="s">
        <v>54</v>
      </c>
      <c r="B3696">
        <v>110027</v>
      </c>
      <c r="C3696" t="s">
        <v>55</v>
      </c>
      <c r="D3696" t="s">
        <v>56</v>
      </c>
      <c r="E3696" s="1">
        <v>45984</v>
      </c>
      <c r="F3696" t="s">
        <v>4290</v>
      </c>
      <c r="G3696" t="s">
        <v>63</v>
      </c>
      <c r="H3696" s="4">
        <v>222879000000000</v>
      </c>
      <c r="I3696">
        <v>29811</v>
      </c>
      <c r="J3696" s="3">
        <v>45984.848611111112</v>
      </c>
      <c r="K3696" t="s">
        <v>5760</v>
      </c>
      <c r="L3696" t="s">
        <v>59</v>
      </c>
      <c r="M3696">
        <v>552.28</v>
      </c>
      <c r="N3696">
        <v>-93.74</v>
      </c>
      <c r="O3696">
        <v>0</v>
      </c>
      <c r="P3696">
        <v>458.54</v>
      </c>
      <c r="Q3696">
        <v>32</v>
      </c>
      <c r="R3696">
        <v>0</v>
      </c>
      <c r="S3696">
        <v>0.46</v>
      </c>
      <c r="T3696">
        <v>0</v>
      </c>
      <c r="U3696">
        <v>491</v>
      </c>
      <c r="V3696">
        <v>491</v>
      </c>
      <c r="W3696">
        <v>0</v>
      </c>
      <c r="X3696" t="s">
        <v>64</v>
      </c>
      <c r="Y3696">
        <v>112.96</v>
      </c>
      <c r="Z3696">
        <v>10.66</v>
      </c>
      <c r="AA3696" t="s">
        <v>65</v>
      </c>
      <c r="AB3696" t="s">
        <v>56</v>
      </c>
      <c r="AC3696">
        <v>5031</v>
      </c>
      <c r="AK3696">
        <v>32</v>
      </c>
      <c r="AL3696">
        <v>0</v>
      </c>
      <c r="AS3696">
        <v>491</v>
      </c>
      <c r="AZ3696">
        <v>458.54</v>
      </c>
      <c r="BB3696">
        <v>32</v>
      </c>
    </row>
    <row r="3697" spans="1:55" x14ac:dyDescent="0.25">
      <c r="A3697" t="s">
        <v>54</v>
      </c>
      <c r="B3697">
        <v>110027</v>
      </c>
      <c r="C3697" t="s">
        <v>55</v>
      </c>
      <c r="D3697" t="s">
        <v>56</v>
      </c>
      <c r="E3697" s="1">
        <v>45984</v>
      </c>
      <c r="F3697" t="s">
        <v>4291</v>
      </c>
      <c r="G3697" t="s">
        <v>63</v>
      </c>
      <c r="H3697" s="4">
        <v>222879000000000</v>
      </c>
      <c r="I3697">
        <v>29811</v>
      </c>
      <c r="J3697" s="3">
        <v>45984.849305555559</v>
      </c>
      <c r="K3697" t="s">
        <v>5760</v>
      </c>
      <c r="L3697" t="s">
        <v>59</v>
      </c>
      <c r="M3697">
        <v>698</v>
      </c>
      <c r="N3697">
        <v>-350</v>
      </c>
      <c r="O3697">
        <v>0</v>
      </c>
      <c r="P3697">
        <v>348</v>
      </c>
      <c r="Q3697">
        <v>32</v>
      </c>
      <c r="R3697">
        <v>0</v>
      </c>
      <c r="S3697">
        <v>0</v>
      </c>
      <c r="T3697">
        <v>0</v>
      </c>
      <c r="U3697">
        <v>380</v>
      </c>
      <c r="V3697">
        <v>380</v>
      </c>
      <c r="W3697">
        <v>0</v>
      </c>
      <c r="X3697" t="s">
        <v>64</v>
      </c>
      <c r="Y3697">
        <v>116.67</v>
      </c>
      <c r="Z3697">
        <v>9.52</v>
      </c>
      <c r="AA3697" t="s">
        <v>65</v>
      </c>
      <c r="AB3697" t="s">
        <v>56</v>
      </c>
      <c r="AC3697">
        <v>9093</v>
      </c>
      <c r="AK3697">
        <v>32</v>
      </c>
      <c r="AL3697">
        <v>0</v>
      </c>
      <c r="AS3697">
        <v>380</v>
      </c>
      <c r="AZ3697">
        <v>348</v>
      </c>
      <c r="BB3697">
        <v>32</v>
      </c>
    </row>
    <row r="3698" spans="1:55" x14ac:dyDescent="0.25">
      <c r="A3698" t="s">
        <v>54</v>
      </c>
      <c r="B3698">
        <v>110027</v>
      </c>
      <c r="C3698" t="s">
        <v>55</v>
      </c>
      <c r="D3698" t="s">
        <v>56</v>
      </c>
      <c r="E3698" s="1">
        <v>45984</v>
      </c>
      <c r="F3698" t="s">
        <v>4292</v>
      </c>
      <c r="G3698" t="s">
        <v>63</v>
      </c>
      <c r="H3698" s="4">
        <v>222881000000000</v>
      </c>
      <c r="I3698">
        <v>29811</v>
      </c>
      <c r="J3698" s="3">
        <v>45984.870833333334</v>
      </c>
      <c r="K3698" t="s">
        <v>5760</v>
      </c>
      <c r="L3698" t="s">
        <v>59</v>
      </c>
      <c r="M3698">
        <v>647</v>
      </c>
      <c r="N3698">
        <v>-285</v>
      </c>
      <c r="O3698">
        <v>0</v>
      </c>
      <c r="P3698">
        <v>362</v>
      </c>
      <c r="Q3698">
        <v>32</v>
      </c>
      <c r="R3698">
        <v>0</v>
      </c>
      <c r="S3698">
        <v>0</v>
      </c>
      <c r="T3698">
        <v>0</v>
      </c>
      <c r="U3698">
        <v>394</v>
      </c>
      <c r="V3698">
        <v>394</v>
      </c>
      <c r="W3698">
        <v>0</v>
      </c>
      <c r="X3698" t="s">
        <v>64</v>
      </c>
      <c r="Y3698">
        <v>96.1</v>
      </c>
      <c r="Z3698">
        <v>6.72</v>
      </c>
      <c r="AA3698" t="s">
        <v>65</v>
      </c>
      <c r="AB3698" t="s">
        <v>56</v>
      </c>
      <c r="AC3698">
        <v>8440</v>
      </c>
      <c r="AK3698">
        <v>32</v>
      </c>
      <c r="AL3698">
        <v>0</v>
      </c>
      <c r="AS3698">
        <v>394</v>
      </c>
      <c r="AZ3698">
        <v>362</v>
      </c>
      <c r="BB3698">
        <v>32</v>
      </c>
    </row>
    <row r="3699" spans="1:55" x14ac:dyDescent="0.25">
      <c r="A3699" t="s">
        <v>54</v>
      </c>
      <c r="B3699">
        <v>110027</v>
      </c>
      <c r="C3699" t="s">
        <v>55</v>
      </c>
      <c r="D3699" t="s">
        <v>56</v>
      </c>
      <c r="E3699" s="1">
        <v>45984</v>
      </c>
      <c r="F3699" t="s">
        <v>4293</v>
      </c>
      <c r="G3699" t="s">
        <v>67</v>
      </c>
      <c r="J3699" s="3">
        <v>45984.87222222222</v>
      </c>
      <c r="K3699" t="s">
        <v>5760</v>
      </c>
      <c r="L3699" t="s">
        <v>59</v>
      </c>
      <c r="M3699">
        <v>239</v>
      </c>
      <c r="N3699">
        <v>0</v>
      </c>
      <c r="O3699">
        <v>0</v>
      </c>
      <c r="P3699">
        <v>239</v>
      </c>
      <c r="Q3699">
        <v>0</v>
      </c>
      <c r="R3699">
        <v>11.96</v>
      </c>
      <c r="S3699">
        <v>0.04</v>
      </c>
      <c r="T3699">
        <v>0</v>
      </c>
      <c r="U3699">
        <v>251</v>
      </c>
      <c r="V3699">
        <v>251</v>
      </c>
      <c r="W3699">
        <v>0</v>
      </c>
      <c r="X3699" t="s">
        <v>68</v>
      </c>
      <c r="Y3699">
        <v>67.89</v>
      </c>
      <c r="Z3699">
        <v>2.9</v>
      </c>
      <c r="AA3699" t="s">
        <v>74</v>
      </c>
      <c r="AB3699" t="s">
        <v>75</v>
      </c>
      <c r="AE3699" t="s">
        <v>4294</v>
      </c>
      <c r="AF3699" t="s">
        <v>4295</v>
      </c>
      <c r="AG3699">
        <v>9971201987</v>
      </c>
      <c r="AK3699">
        <v>0</v>
      </c>
      <c r="AL3699">
        <v>0</v>
      </c>
      <c r="AN3699">
        <v>251</v>
      </c>
      <c r="AV3699">
        <v>239</v>
      </c>
      <c r="AW3699">
        <v>5.98</v>
      </c>
      <c r="AX3699">
        <v>239</v>
      </c>
      <c r="AY3699">
        <v>5.98</v>
      </c>
      <c r="AZ3699">
        <v>239</v>
      </c>
    </row>
    <row r="3700" spans="1:55" x14ac:dyDescent="0.25">
      <c r="A3700" t="s">
        <v>54</v>
      </c>
      <c r="B3700">
        <v>110027</v>
      </c>
      <c r="C3700" t="s">
        <v>55</v>
      </c>
      <c r="D3700" t="s">
        <v>56</v>
      </c>
      <c r="E3700" s="1">
        <v>45984</v>
      </c>
      <c r="F3700" t="s">
        <v>4296</v>
      </c>
      <c r="G3700" t="s">
        <v>67</v>
      </c>
      <c r="J3700" s="3">
        <v>45984.872916666667</v>
      </c>
      <c r="K3700" t="s">
        <v>5760</v>
      </c>
      <c r="L3700" t="s">
        <v>59</v>
      </c>
      <c r="M3700">
        <v>198</v>
      </c>
      <c r="N3700">
        <v>0</v>
      </c>
      <c r="O3700">
        <v>0</v>
      </c>
      <c r="P3700">
        <v>198</v>
      </c>
      <c r="Q3700">
        <v>0</v>
      </c>
      <c r="R3700">
        <v>9.9</v>
      </c>
      <c r="S3700">
        <v>0.1</v>
      </c>
      <c r="T3700">
        <v>0</v>
      </c>
      <c r="U3700">
        <v>208</v>
      </c>
      <c r="V3700">
        <v>208</v>
      </c>
      <c r="W3700">
        <v>0</v>
      </c>
      <c r="X3700" t="s">
        <v>68</v>
      </c>
      <c r="Y3700">
        <v>43.28</v>
      </c>
      <c r="Z3700">
        <v>3.92</v>
      </c>
      <c r="AA3700" t="s">
        <v>74</v>
      </c>
      <c r="AB3700" t="s">
        <v>75</v>
      </c>
      <c r="AE3700" t="s">
        <v>89</v>
      </c>
      <c r="AF3700" t="s">
        <v>190</v>
      </c>
      <c r="AG3700">
        <v>8929758003</v>
      </c>
      <c r="AK3700">
        <v>0</v>
      </c>
      <c r="AL3700">
        <v>0</v>
      </c>
      <c r="AN3700">
        <v>208</v>
      </c>
      <c r="AV3700">
        <v>198</v>
      </c>
      <c r="AW3700">
        <v>4.95</v>
      </c>
      <c r="AX3700">
        <v>198</v>
      </c>
      <c r="AY3700">
        <v>4.95</v>
      </c>
      <c r="AZ3700">
        <v>198</v>
      </c>
    </row>
    <row r="3701" spans="1:55" x14ac:dyDescent="0.25">
      <c r="A3701" t="s">
        <v>54</v>
      </c>
      <c r="B3701">
        <v>110027</v>
      </c>
      <c r="C3701" t="s">
        <v>55</v>
      </c>
      <c r="D3701" t="s">
        <v>56</v>
      </c>
      <c r="E3701" s="1">
        <v>45984</v>
      </c>
      <c r="F3701" t="s">
        <v>4297</v>
      </c>
      <c r="G3701" t="s">
        <v>67</v>
      </c>
      <c r="J3701" s="3">
        <v>45984.872916666667</v>
      </c>
      <c r="K3701" t="s">
        <v>5760</v>
      </c>
      <c r="L3701" t="s">
        <v>59</v>
      </c>
      <c r="M3701">
        <v>488</v>
      </c>
      <c r="N3701">
        <v>0</v>
      </c>
      <c r="O3701">
        <v>0</v>
      </c>
      <c r="P3701">
        <v>488</v>
      </c>
      <c r="Q3701">
        <v>0</v>
      </c>
      <c r="R3701">
        <v>24.4</v>
      </c>
      <c r="S3701">
        <v>-0.4</v>
      </c>
      <c r="T3701">
        <v>0</v>
      </c>
      <c r="U3701">
        <v>512</v>
      </c>
      <c r="V3701">
        <v>512</v>
      </c>
      <c r="W3701">
        <v>0</v>
      </c>
      <c r="X3701" t="s">
        <v>68</v>
      </c>
      <c r="Y3701">
        <v>126.08</v>
      </c>
      <c r="Z3701">
        <v>10.68</v>
      </c>
      <c r="AA3701" t="s">
        <v>74</v>
      </c>
      <c r="AB3701" t="s">
        <v>75</v>
      </c>
      <c r="AE3701" t="s">
        <v>89</v>
      </c>
      <c r="AF3701" t="s">
        <v>190</v>
      </c>
      <c r="AG3701">
        <v>8929758003</v>
      </c>
      <c r="AK3701">
        <v>0</v>
      </c>
      <c r="AL3701">
        <v>0</v>
      </c>
      <c r="AN3701">
        <v>512</v>
      </c>
      <c r="AV3701">
        <v>488</v>
      </c>
      <c r="AW3701">
        <v>12.2</v>
      </c>
      <c r="AX3701">
        <v>488</v>
      </c>
      <c r="AY3701">
        <v>12.2</v>
      </c>
      <c r="AZ3701">
        <v>488</v>
      </c>
    </row>
    <row r="3702" spans="1:55" x14ac:dyDescent="0.25">
      <c r="A3702" t="s">
        <v>54</v>
      </c>
      <c r="B3702">
        <v>110027</v>
      </c>
      <c r="C3702" t="s">
        <v>55</v>
      </c>
      <c r="D3702" t="s">
        <v>56</v>
      </c>
      <c r="E3702" s="1">
        <v>45984</v>
      </c>
      <c r="F3702" t="s">
        <v>4298</v>
      </c>
      <c r="G3702" t="s">
        <v>63</v>
      </c>
      <c r="H3702" s="4">
        <v>222881000000000</v>
      </c>
      <c r="I3702">
        <v>29811</v>
      </c>
      <c r="J3702" s="3">
        <v>45984.872916666667</v>
      </c>
      <c r="K3702" t="s">
        <v>5760</v>
      </c>
      <c r="L3702" t="s">
        <v>59</v>
      </c>
      <c r="M3702">
        <v>946</v>
      </c>
      <c r="N3702">
        <v>-425</v>
      </c>
      <c r="O3702">
        <v>0</v>
      </c>
      <c r="P3702">
        <v>521</v>
      </c>
      <c r="Q3702">
        <v>32</v>
      </c>
      <c r="R3702">
        <v>0</v>
      </c>
      <c r="S3702">
        <v>0</v>
      </c>
      <c r="T3702">
        <v>0</v>
      </c>
      <c r="U3702">
        <v>553</v>
      </c>
      <c r="V3702">
        <v>553</v>
      </c>
      <c r="W3702">
        <v>0</v>
      </c>
      <c r="X3702" t="s">
        <v>64</v>
      </c>
      <c r="Y3702">
        <v>163.72</v>
      </c>
      <c r="Z3702">
        <v>15.05</v>
      </c>
      <c r="AA3702" t="s">
        <v>65</v>
      </c>
      <c r="AB3702" t="s">
        <v>56</v>
      </c>
      <c r="AC3702">
        <v>4492</v>
      </c>
      <c r="AK3702">
        <v>32</v>
      </c>
      <c r="AL3702">
        <v>0</v>
      </c>
      <c r="AS3702">
        <v>553</v>
      </c>
      <c r="AZ3702">
        <v>521</v>
      </c>
      <c r="BB3702">
        <v>32</v>
      </c>
    </row>
    <row r="3703" spans="1:55" x14ac:dyDescent="0.25">
      <c r="A3703" t="s">
        <v>54</v>
      </c>
      <c r="B3703">
        <v>110027</v>
      </c>
      <c r="C3703" t="s">
        <v>55</v>
      </c>
      <c r="D3703" t="s">
        <v>56</v>
      </c>
      <c r="E3703" s="1">
        <v>45984</v>
      </c>
      <c r="F3703" t="s">
        <v>4299</v>
      </c>
      <c r="G3703" t="s">
        <v>67</v>
      </c>
      <c r="J3703" s="3">
        <v>45984.873611111114</v>
      </c>
      <c r="K3703" t="s">
        <v>5760</v>
      </c>
      <c r="L3703" t="s">
        <v>59</v>
      </c>
      <c r="M3703">
        <v>328</v>
      </c>
      <c r="N3703">
        <v>0</v>
      </c>
      <c r="O3703">
        <v>0</v>
      </c>
      <c r="P3703">
        <v>328</v>
      </c>
      <c r="Q3703">
        <v>0</v>
      </c>
      <c r="R3703">
        <v>16.399999999999999</v>
      </c>
      <c r="S3703">
        <v>-0.4</v>
      </c>
      <c r="T3703">
        <v>0</v>
      </c>
      <c r="U3703">
        <v>344</v>
      </c>
      <c r="V3703">
        <v>344</v>
      </c>
      <c r="W3703">
        <v>0</v>
      </c>
      <c r="X3703" t="s">
        <v>68</v>
      </c>
      <c r="Y3703">
        <v>85.93</v>
      </c>
      <c r="Z3703">
        <v>5.2</v>
      </c>
      <c r="AA3703" t="s">
        <v>74</v>
      </c>
      <c r="AB3703" t="s">
        <v>75</v>
      </c>
      <c r="AE3703" t="s">
        <v>89</v>
      </c>
      <c r="AF3703" t="s">
        <v>190</v>
      </c>
      <c r="AG3703">
        <v>8929758003</v>
      </c>
      <c r="AK3703">
        <v>0</v>
      </c>
      <c r="AL3703">
        <v>0</v>
      </c>
      <c r="AN3703">
        <v>344</v>
      </c>
      <c r="AV3703">
        <v>328</v>
      </c>
      <c r="AW3703">
        <v>8.1999999999999993</v>
      </c>
      <c r="AX3703">
        <v>328</v>
      </c>
      <c r="AY3703">
        <v>8.1999999999999993</v>
      </c>
      <c r="AZ3703">
        <v>328</v>
      </c>
    </row>
    <row r="3704" spans="1:55" x14ac:dyDescent="0.25">
      <c r="A3704" t="s">
        <v>54</v>
      </c>
      <c r="B3704">
        <v>110027</v>
      </c>
      <c r="C3704" t="s">
        <v>55</v>
      </c>
      <c r="D3704" t="s">
        <v>56</v>
      </c>
      <c r="E3704" s="1">
        <v>45984</v>
      </c>
      <c r="F3704" t="s">
        <v>4300</v>
      </c>
      <c r="G3704" t="s">
        <v>63</v>
      </c>
      <c r="H3704" s="4">
        <v>222882000000000</v>
      </c>
      <c r="I3704">
        <v>29811</v>
      </c>
      <c r="J3704" s="3">
        <v>45984.883333333331</v>
      </c>
      <c r="K3704" t="s">
        <v>5760</v>
      </c>
      <c r="L3704" t="s">
        <v>59</v>
      </c>
      <c r="M3704">
        <v>357</v>
      </c>
      <c r="N3704">
        <v>-93.74</v>
      </c>
      <c r="O3704">
        <v>0</v>
      </c>
      <c r="P3704">
        <v>263.26</v>
      </c>
      <c r="Q3704">
        <v>32</v>
      </c>
      <c r="R3704">
        <v>0</v>
      </c>
      <c r="S3704">
        <v>-0.26</v>
      </c>
      <c r="T3704">
        <v>0</v>
      </c>
      <c r="U3704">
        <v>295</v>
      </c>
      <c r="V3704">
        <v>295</v>
      </c>
      <c r="W3704">
        <v>0</v>
      </c>
      <c r="X3704" t="s">
        <v>64</v>
      </c>
      <c r="Y3704">
        <v>71.099999999999994</v>
      </c>
      <c r="Z3704">
        <v>7.84</v>
      </c>
      <c r="AA3704" t="s">
        <v>65</v>
      </c>
      <c r="AB3704" t="s">
        <v>56</v>
      </c>
      <c r="AC3704">
        <v>198</v>
      </c>
      <c r="AK3704">
        <v>32</v>
      </c>
      <c r="AL3704">
        <v>0</v>
      </c>
      <c r="AS3704">
        <v>295</v>
      </c>
      <c r="AZ3704">
        <v>263.26</v>
      </c>
      <c r="BB3704">
        <v>32</v>
      </c>
    </row>
    <row r="3705" spans="1:55" x14ac:dyDescent="0.25">
      <c r="A3705" t="s">
        <v>54</v>
      </c>
      <c r="B3705">
        <v>110027</v>
      </c>
      <c r="C3705" t="s">
        <v>55</v>
      </c>
      <c r="D3705" t="s">
        <v>56</v>
      </c>
      <c r="E3705" s="1">
        <v>45984</v>
      </c>
      <c r="F3705" t="s">
        <v>4301</v>
      </c>
      <c r="G3705" t="s">
        <v>58</v>
      </c>
      <c r="H3705">
        <v>7490671882</v>
      </c>
      <c r="I3705">
        <v>18528960</v>
      </c>
      <c r="J3705" s="3">
        <v>45984.885416666664</v>
      </c>
      <c r="K3705" t="s">
        <v>5760</v>
      </c>
      <c r="L3705" t="s">
        <v>59</v>
      </c>
      <c r="M3705">
        <v>718</v>
      </c>
      <c r="N3705">
        <v>-140</v>
      </c>
      <c r="O3705">
        <v>0</v>
      </c>
      <c r="P3705">
        <v>578</v>
      </c>
      <c r="Q3705">
        <v>32</v>
      </c>
      <c r="R3705">
        <v>0</v>
      </c>
      <c r="S3705">
        <v>0</v>
      </c>
      <c r="T3705">
        <v>0</v>
      </c>
      <c r="U3705">
        <v>610</v>
      </c>
      <c r="V3705">
        <v>610</v>
      </c>
      <c r="W3705">
        <v>0</v>
      </c>
      <c r="X3705" t="s">
        <v>60</v>
      </c>
      <c r="Y3705">
        <v>142.85</v>
      </c>
      <c r="Z3705">
        <v>19.64</v>
      </c>
      <c r="AA3705" t="s">
        <v>61</v>
      </c>
      <c r="AB3705" t="s">
        <v>56</v>
      </c>
      <c r="AC3705">
        <v>1882</v>
      </c>
      <c r="AK3705">
        <v>32</v>
      </c>
      <c r="AL3705">
        <v>0</v>
      </c>
      <c r="AT3705">
        <v>610</v>
      </c>
      <c r="AZ3705">
        <v>578</v>
      </c>
      <c r="BC3705">
        <v>32</v>
      </c>
    </row>
    <row r="3706" spans="1:55" x14ac:dyDescent="0.25">
      <c r="A3706" t="s">
        <v>54</v>
      </c>
      <c r="B3706">
        <v>110027</v>
      </c>
      <c r="C3706" t="s">
        <v>55</v>
      </c>
      <c r="D3706" t="s">
        <v>56</v>
      </c>
      <c r="E3706" s="1">
        <v>45984</v>
      </c>
      <c r="F3706" t="s">
        <v>4302</v>
      </c>
      <c r="G3706" t="s">
        <v>58</v>
      </c>
      <c r="H3706">
        <v>7503406771</v>
      </c>
      <c r="I3706">
        <v>18528960</v>
      </c>
      <c r="J3706" s="3">
        <v>45984.888194444444</v>
      </c>
      <c r="K3706" t="s">
        <v>5760</v>
      </c>
      <c r="L3706" t="s">
        <v>59</v>
      </c>
      <c r="M3706">
        <v>846</v>
      </c>
      <c r="N3706">
        <v>-299.5</v>
      </c>
      <c r="O3706">
        <v>0</v>
      </c>
      <c r="P3706">
        <v>546.5</v>
      </c>
      <c r="Q3706">
        <v>32</v>
      </c>
      <c r="R3706">
        <v>0</v>
      </c>
      <c r="S3706">
        <v>0</v>
      </c>
      <c r="T3706">
        <v>0</v>
      </c>
      <c r="U3706">
        <v>578.5</v>
      </c>
      <c r="V3706">
        <v>578.5</v>
      </c>
      <c r="W3706">
        <v>0</v>
      </c>
      <c r="X3706" t="s">
        <v>60</v>
      </c>
      <c r="Y3706">
        <v>137.12</v>
      </c>
      <c r="Z3706">
        <v>10.11</v>
      </c>
      <c r="AA3706" t="s">
        <v>61</v>
      </c>
      <c r="AB3706" t="s">
        <v>56</v>
      </c>
      <c r="AC3706">
        <v>6771</v>
      </c>
      <c r="AK3706">
        <v>32</v>
      </c>
      <c r="AL3706">
        <v>0</v>
      </c>
      <c r="AT3706">
        <v>578.5</v>
      </c>
      <c r="AZ3706">
        <v>546.5</v>
      </c>
      <c r="BC3706">
        <v>32</v>
      </c>
    </row>
    <row r="3707" spans="1:55" x14ac:dyDescent="0.25">
      <c r="A3707" t="s">
        <v>54</v>
      </c>
      <c r="B3707">
        <v>110027</v>
      </c>
      <c r="C3707" t="s">
        <v>55</v>
      </c>
      <c r="D3707" t="s">
        <v>56</v>
      </c>
      <c r="E3707" s="1">
        <v>45984</v>
      </c>
      <c r="F3707" t="s">
        <v>4303</v>
      </c>
      <c r="G3707" t="s">
        <v>63</v>
      </c>
      <c r="H3707" s="4">
        <v>222883000000000</v>
      </c>
      <c r="I3707">
        <v>29811</v>
      </c>
      <c r="J3707" s="3">
        <v>45984.890972222223</v>
      </c>
      <c r="K3707" t="s">
        <v>5760</v>
      </c>
      <c r="L3707" t="s">
        <v>59</v>
      </c>
      <c r="M3707">
        <v>518</v>
      </c>
      <c r="N3707">
        <v>-93.75</v>
      </c>
      <c r="O3707">
        <v>0</v>
      </c>
      <c r="P3707">
        <v>424.25</v>
      </c>
      <c r="Q3707">
        <v>32</v>
      </c>
      <c r="R3707">
        <v>0</v>
      </c>
      <c r="S3707">
        <v>-0.25</v>
      </c>
      <c r="T3707">
        <v>0</v>
      </c>
      <c r="U3707">
        <v>456</v>
      </c>
      <c r="V3707">
        <v>456</v>
      </c>
      <c r="W3707">
        <v>0</v>
      </c>
      <c r="X3707" t="s">
        <v>64</v>
      </c>
      <c r="Y3707">
        <v>96.8</v>
      </c>
      <c r="Z3707">
        <v>9.52</v>
      </c>
      <c r="AA3707" t="s">
        <v>65</v>
      </c>
      <c r="AB3707" t="s">
        <v>56</v>
      </c>
      <c r="AC3707">
        <v>5008</v>
      </c>
      <c r="AK3707">
        <v>32</v>
      </c>
      <c r="AL3707">
        <v>0</v>
      </c>
      <c r="AS3707">
        <v>456</v>
      </c>
      <c r="AZ3707">
        <v>424.25</v>
      </c>
      <c r="BB3707">
        <v>32</v>
      </c>
    </row>
    <row r="3708" spans="1:55" x14ac:dyDescent="0.25">
      <c r="A3708" t="s">
        <v>54</v>
      </c>
      <c r="B3708">
        <v>110027</v>
      </c>
      <c r="C3708" t="s">
        <v>55</v>
      </c>
      <c r="D3708" t="s">
        <v>56</v>
      </c>
      <c r="E3708" s="1">
        <v>45984</v>
      </c>
      <c r="F3708" t="s">
        <v>4304</v>
      </c>
      <c r="G3708" t="s">
        <v>139</v>
      </c>
      <c r="H3708">
        <v>287195103</v>
      </c>
      <c r="J3708" s="3">
        <v>45984.893750000003</v>
      </c>
      <c r="K3708" t="s">
        <v>5760</v>
      </c>
      <c r="L3708" t="s">
        <v>59</v>
      </c>
      <c r="M3708">
        <v>218</v>
      </c>
      <c r="N3708">
        <v>-100</v>
      </c>
      <c r="O3708">
        <v>0</v>
      </c>
      <c r="P3708">
        <v>118</v>
      </c>
      <c r="Q3708">
        <v>0</v>
      </c>
      <c r="R3708">
        <v>0</v>
      </c>
      <c r="S3708">
        <v>0</v>
      </c>
      <c r="T3708">
        <v>0</v>
      </c>
      <c r="U3708">
        <v>118</v>
      </c>
      <c r="V3708">
        <v>118</v>
      </c>
      <c r="W3708">
        <v>0</v>
      </c>
      <c r="X3708" t="s">
        <v>139</v>
      </c>
      <c r="Y3708">
        <v>48.56</v>
      </c>
      <c r="Z3708">
        <v>3.92</v>
      </c>
      <c r="AA3708" t="s">
        <v>140</v>
      </c>
      <c r="AC3708">
        <v>5103</v>
      </c>
      <c r="AE3708" t="s">
        <v>4305</v>
      </c>
      <c r="AF3708" t="s">
        <v>4306</v>
      </c>
      <c r="AG3708">
        <v>8766236456</v>
      </c>
      <c r="AI3708" t="s">
        <v>562</v>
      </c>
      <c r="AK3708">
        <v>0</v>
      </c>
      <c r="AL3708">
        <v>0</v>
      </c>
      <c r="AP3708">
        <v>118</v>
      </c>
      <c r="AZ3708">
        <v>118</v>
      </c>
    </row>
    <row r="3709" spans="1:55" x14ac:dyDescent="0.25">
      <c r="A3709" t="s">
        <v>54</v>
      </c>
      <c r="B3709">
        <v>110027</v>
      </c>
      <c r="C3709" t="s">
        <v>55</v>
      </c>
      <c r="D3709" t="s">
        <v>56</v>
      </c>
      <c r="E3709" s="1">
        <v>45984</v>
      </c>
      <c r="F3709" t="s">
        <v>4307</v>
      </c>
      <c r="G3709" t="s">
        <v>67</v>
      </c>
      <c r="J3709" s="3">
        <v>45984.897916666669</v>
      </c>
      <c r="K3709" t="s">
        <v>5760</v>
      </c>
      <c r="L3709" t="s">
        <v>59</v>
      </c>
      <c r="M3709">
        <v>249</v>
      </c>
      <c r="N3709">
        <v>0</v>
      </c>
      <c r="O3709">
        <v>0</v>
      </c>
      <c r="P3709">
        <v>249</v>
      </c>
      <c r="Q3709">
        <v>0</v>
      </c>
      <c r="R3709">
        <v>12.46</v>
      </c>
      <c r="S3709">
        <v>-0.46</v>
      </c>
      <c r="T3709">
        <v>0</v>
      </c>
      <c r="U3709">
        <v>261</v>
      </c>
      <c r="V3709">
        <v>261</v>
      </c>
      <c r="W3709">
        <v>0</v>
      </c>
      <c r="X3709" t="s">
        <v>73</v>
      </c>
      <c r="Y3709">
        <v>38.57</v>
      </c>
      <c r="Z3709">
        <v>4.43</v>
      </c>
      <c r="AA3709" t="s">
        <v>74</v>
      </c>
      <c r="AB3709" t="s">
        <v>75</v>
      </c>
      <c r="AE3709" t="s">
        <v>4308</v>
      </c>
      <c r="AF3709" t="s">
        <v>4309</v>
      </c>
      <c r="AG3709">
        <v>9599600801</v>
      </c>
      <c r="AK3709">
        <v>0</v>
      </c>
      <c r="AL3709">
        <v>0</v>
      </c>
      <c r="AM3709">
        <v>261</v>
      </c>
      <c r="AV3709">
        <v>249</v>
      </c>
      <c r="AW3709">
        <v>6.23</v>
      </c>
      <c r="AX3709">
        <v>249</v>
      </c>
      <c r="AY3709">
        <v>6.23</v>
      </c>
      <c r="AZ3709">
        <v>249</v>
      </c>
    </row>
    <row r="3710" spans="1:55" x14ac:dyDescent="0.25">
      <c r="A3710" t="s">
        <v>54</v>
      </c>
      <c r="B3710">
        <v>110027</v>
      </c>
      <c r="C3710" t="s">
        <v>55</v>
      </c>
      <c r="D3710" t="s">
        <v>56</v>
      </c>
      <c r="E3710" s="1">
        <v>45984</v>
      </c>
      <c r="F3710" t="s">
        <v>4310</v>
      </c>
      <c r="G3710" t="s">
        <v>67</v>
      </c>
      <c r="J3710" s="3">
        <v>45984.898611111108</v>
      </c>
      <c r="K3710" t="s">
        <v>5760</v>
      </c>
      <c r="L3710" t="s">
        <v>59</v>
      </c>
      <c r="M3710">
        <v>139</v>
      </c>
      <c r="N3710">
        <v>0</v>
      </c>
      <c r="O3710">
        <v>0</v>
      </c>
      <c r="P3710">
        <v>139</v>
      </c>
      <c r="Q3710">
        <v>0</v>
      </c>
      <c r="R3710">
        <v>6.96</v>
      </c>
      <c r="S3710">
        <v>0.04</v>
      </c>
      <c r="T3710">
        <v>0</v>
      </c>
      <c r="U3710">
        <v>146</v>
      </c>
      <c r="V3710">
        <v>146</v>
      </c>
      <c r="W3710">
        <v>0</v>
      </c>
      <c r="X3710" t="s">
        <v>68</v>
      </c>
      <c r="Y3710">
        <v>22.54</v>
      </c>
      <c r="Z3710">
        <v>2.82</v>
      </c>
      <c r="AA3710" t="s">
        <v>74</v>
      </c>
      <c r="AB3710" t="s">
        <v>75</v>
      </c>
      <c r="AE3710" t="s">
        <v>89</v>
      </c>
      <c r="AF3710" t="s">
        <v>190</v>
      </c>
      <c r="AG3710">
        <v>8929758003</v>
      </c>
      <c r="AK3710">
        <v>0</v>
      </c>
      <c r="AL3710">
        <v>0</v>
      </c>
      <c r="AN3710">
        <v>146</v>
      </c>
      <c r="AV3710">
        <v>139</v>
      </c>
      <c r="AW3710">
        <v>3.48</v>
      </c>
      <c r="AX3710">
        <v>139</v>
      </c>
      <c r="AY3710">
        <v>3.48</v>
      </c>
      <c r="AZ3710">
        <v>139</v>
      </c>
    </row>
    <row r="3711" spans="1:55" x14ac:dyDescent="0.25">
      <c r="A3711" t="s">
        <v>54</v>
      </c>
      <c r="B3711">
        <v>110027</v>
      </c>
      <c r="C3711" t="s">
        <v>55</v>
      </c>
      <c r="D3711" t="s">
        <v>56</v>
      </c>
      <c r="E3711" s="1">
        <v>45984</v>
      </c>
      <c r="F3711" t="s">
        <v>4311</v>
      </c>
      <c r="G3711" t="s">
        <v>63</v>
      </c>
      <c r="H3711" s="4">
        <v>222884000000000</v>
      </c>
      <c r="I3711">
        <v>29811</v>
      </c>
      <c r="J3711" s="3">
        <v>45984.905555555553</v>
      </c>
      <c r="K3711" t="s">
        <v>5760</v>
      </c>
      <c r="L3711" t="s">
        <v>59</v>
      </c>
      <c r="M3711">
        <v>520.28</v>
      </c>
      <c r="N3711">
        <v>-113.74</v>
      </c>
      <c r="O3711">
        <v>0</v>
      </c>
      <c r="P3711">
        <v>406.54</v>
      </c>
      <c r="Q3711">
        <v>32</v>
      </c>
      <c r="R3711">
        <v>0</v>
      </c>
      <c r="S3711">
        <v>0.46</v>
      </c>
      <c r="T3711">
        <v>0</v>
      </c>
      <c r="U3711">
        <v>439</v>
      </c>
      <c r="V3711">
        <v>439</v>
      </c>
      <c r="W3711">
        <v>0</v>
      </c>
      <c r="X3711" t="s">
        <v>64</v>
      </c>
      <c r="Y3711">
        <v>111.36</v>
      </c>
      <c r="Z3711">
        <v>10.78</v>
      </c>
      <c r="AA3711" t="s">
        <v>65</v>
      </c>
      <c r="AB3711" t="s">
        <v>56</v>
      </c>
      <c r="AC3711">
        <v>9657</v>
      </c>
      <c r="AK3711">
        <v>32</v>
      </c>
      <c r="AL3711">
        <v>0</v>
      </c>
      <c r="AS3711">
        <v>439</v>
      </c>
      <c r="AZ3711">
        <v>406.54</v>
      </c>
      <c r="BB3711">
        <v>32</v>
      </c>
    </row>
    <row r="3712" spans="1:55" x14ac:dyDescent="0.25">
      <c r="A3712" t="s">
        <v>54</v>
      </c>
      <c r="B3712">
        <v>110027</v>
      </c>
      <c r="C3712" t="s">
        <v>55</v>
      </c>
      <c r="D3712" t="s">
        <v>56</v>
      </c>
      <c r="E3712" s="1">
        <v>45984</v>
      </c>
      <c r="F3712" t="s">
        <v>4312</v>
      </c>
      <c r="G3712" t="s">
        <v>58</v>
      </c>
      <c r="H3712">
        <v>7507950099</v>
      </c>
      <c r="I3712">
        <v>18528960</v>
      </c>
      <c r="J3712" s="3">
        <v>45984.90902777778</v>
      </c>
      <c r="K3712" t="s">
        <v>5760</v>
      </c>
      <c r="L3712" t="s">
        <v>59</v>
      </c>
      <c r="M3712">
        <v>278</v>
      </c>
      <c r="N3712">
        <v>0</v>
      </c>
      <c r="O3712">
        <v>0</v>
      </c>
      <c r="P3712">
        <v>278</v>
      </c>
      <c r="Q3712">
        <v>32</v>
      </c>
      <c r="R3712">
        <v>0</v>
      </c>
      <c r="S3712">
        <v>0</v>
      </c>
      <c r="T3712">
        <v>0</v>
      </c>
      <c r="U3712">
        <v>310</v>
      </c>
      <c r="V3712">
        <v>310</v>
      </c>
      <c r="W3712">
        <v>0</v>
      </c>
      <c r="X3712" t="s">
        <v>60</v>
      </c>
      <c r="Y3712">
        <v>44.17</v>
      </c>
      <c r="Z3712">
        <v>5.88</v>
      </c>
      <c r="AA3712" t="s">
        <v>61</v>
      </c>
      <c r="AB3712" t="s">
        <v>56</v>
      </c>
      <c r="AC3712">
        <v>99</v>
      </c>
      <c r="AK3712">
        <v>32</v>
      </c>
      <c r="AL3712">
        <v>0</v>
      </c>
      <c r="AT3712">
        <v>310</v>
      </c>
      <c r="AZ3712">
        <v>278</v>
      </c>
      <c r="BC3712">
        <v>32</v>
      </c>
    </row>
    <row r="3713" spans="1:55" x14ac:dyDescent="0.25">
      <c r="A3713" t="s">
        <v>54</v>
      </c>
      <c r="B3713">
        <v>110027</v>
      </c>
      <c r="C3713" t="s">
        <v>55</v>
      </c>
      <c r="D3713" t="s">
        <v>56</v>
      </c>
      <c r="E3713" s="1">
        <v>45984</v>
      </c>
      <c r="F3713" t="s">
        <v>4313</v>
      </c>
      <c r="G3713" t="s">
        <v>67</v>
      </c>
      <c r="J3713" s="3">
        <v>45984.909722222219</v>
      </c>
      <c r="K3713" t="s">
        <v>5760</v>
      </c>
      <c r="L3713" t="s">
        <v>59</v>
      </c>
      <c r="M3713">
        <v>2023</v>
      </c>
      <c r="N3713">
        <v>0</v>
      </c>
      <c r="O3713">
        <v>0</v>
      </c>
      <c r="P3713">
        <v>2023</v>
      </c>
      <c r="Q3713">
        <v>0</v>
      </c>
      <c r="R3713">
        <v>101.16</v>
      </c>
      <c r="S3713">
        <v>-0.16</v>
      </c>
      <c r="T3713">
        <v>0</v>
      </c>
      <c r="U3713">
        <v>2124</v>
      </c>
      <c r="V3713">
        <v>2124</v>
      </c>
      <c r="W3713">
        <v>0</v>
      </c>
      <c r="X3713" t="s">
        <v>68</v>
      </c>
      <c r="Y3713">
        <v>516.07000000000005</v>
      </c>
      <c r="Z3713">
        <v>47.67</v>
      </c>
      <c r="AA3713" t="s">
        <v>69</v>
      </c>
      <c r="AE3713" t="s">
        <v>4314</v>
      </c>
      <c r="AF3713" t="s">
        <v>4315</v>
      </c>
      <c r="AG3713">
        <v>9871320802</v>
      </c>
      <c r="AK3713">
        <v>0</v>
      </c>
      <c r="AL3713">
        <v>0</v>
      </c>
      <c r="AN3713">
        <v>2124</v>
      </c>
      <c r="AV3713">
        <v>2023</v>
      </c>
      <c r="AW3713">
        <v>50.58</v>
      </c>
      <c r="AX3713">
        <v>2023</v>
      </c>
      <c r="AY3713">
        <v>50.58</v>
      </c>
      <c r="AZ3713">
        <v>2023</v>
      </c>
    </row>
    <row r="3714" spans="1:55" x14ac:dyDescent="0.25">
      <c r="A3714" t="s">
        <v>54</v>
      </c>
      <c r="B3714">
        <v>110027</v>
      </c>
      <c r="C3714" t="s">
        <v>55</v>
      </c>
      <c r="D3714" t="s">
        <v>56</v>
      </c>
      <c r="E3714" s="1">
        <v>45984</v>
      </c>
      <c r="F3714" t="s">
        <v>4316</v>
      </c>
      <c r="G3714" t="s">
        <v>63</v>
      </c>
      <c r="H3714" s="4">
        <v>222884000000000</v>
      </c>
      <c r="I3714">
        <v>29811</v>
      </c>
      <c r="J3714" s="3">
        <v>45984.910416666666</v>
      </c>
      <c r="K3714" t="s">
        <v>5760</v>
      </c>
      <c r="L3714" t="s">
        <v>59</v>
      </c>
      <c r="M3714">
        <v>159</v>
      </c>
      <c r="N3714">
        <v>0</v>
      </c>
      <c r="O3714">
        <v>0</v>
      </c>
      <c r="P3714">
        <v>159</v>
      </c>
      <c r="Q3714">
        <v>32</v>
      </c>
      <c r="R3714">
        <v>0</v>
      </c>
      <c r="S3714">
        <v>0</v>
      </c>
      <c r="T3714">
        <v>0</v>
      </c>
      <c r="U3714">
        <v>191</v>
      </c>
      <c r="V3714">
        <v>191</v>
      </c>
      <c r="W3714">
        <v>0</v>
      </c>
      <c r="X3714" t="s">
        <v>64</v>
      </c>
      <c r="Y3714">
        <v>22.54</v>
      </c>
      <c r="Z3714">
        <v>3.92</v>
      </c>
      <c r="AA3714" t="s">
        <v>65</v>
      </c>
      <c r="AB3714" t="s">
        <v>56</v>
      </c>
      <c r="AC3714">
        <v>5101</v>
      </c>
      <c r="AK3714">
        <v>32</v>
      </c>
      <c r="AL3714">
        <v>0</v>
      </c>
      <c r="AS3714">
        <v>191</v>
      </c>
      <c r="AZ3714">
        <v>159</v>
      </c>
      <c r="BB3714">
        <v>32</v>
      </c>
    </row>
    <row r="3715" spans="1:55" x14ac:dyDescent="0.25">
      <c r="A3715" t="s">
        <v>54</v>
      </c>
      <c r="B3715">
        <v>110027</v>
      </c>
      <c r="C3715" t="s">
        <v>55</v>
      </c>
      <c r="D3715" t="s">
        <v>56</v>
      </c>
      <c r="E3715" s="1">
        <v>45984</v>
      </c>
      <c r="F3715" t="s">
        <v>4317</v>
      </c>
      <c r="G3715" t="s">
        <v>58</v>
      </c>
      <c r="H3715">
        <v>7511350967</v>
      </c>
      <c r="I3715">
        <v>18528960</v>
      </c>
      <c r="J3715" s="3">
        <v>45984.913194444445</v>
      </c>
      <c r="K3715" t="s">
        <v>5760</v>
      </c>
      <c r="L3715" t="s">
        <v>59</v>
      </c>
      <c r="M3715">
        <v>386</v>
      </c>
      <c r="N3715">
        <v>0</v>
      </c>
      <c r="O3715">
        <v>0</v>
      </c>
      <c r="P3715">
        <v>386</v>
      </c>
      <c r="Q3715">
        <v>32</v>
      </c>
      <c r="R3715">
        <v>0</v>
      </c>
      <c r="S3715">
        <v>0</v>
      </c>
      <c r="T3715">
        <v>0</v>
      </c>
      <c r="U3715">
        <v>418</v>
      </c>
      <c r="V3715">
        <v>418</v>
      </c>
      <c r="W3715">
        <v>0</v>
      </c>
      <c r="X3715" t="s">
        <v>60</v>
      </c>
      <c r="Y3715">
        <v>68.45</v>
      </c>
      <c r="Z3715">
        <v>8.91</v>
      </c>
      <c r="AA3715" t="s">
        <v>61</v>
      </c>
      <c r="AB3715" t="s">
        <v>56</v>
      </c>
      <c r="AC3715">
        <v>967</v>
      </c>
      <c r="AK3715">
        <v>32</v>
      </c>
      <c r="AL3715">
        <v>0</v>
      </c>
      <c r="AT3715">
        <v>418</v>
      </c>
      <c r="AZ3715">
        <v>386</v>
      </c>
      <c r="BC3715">
        <v>32</v>
      </c>
    </row>
    <row r="3716" spans="1:55" x14ac:dyDescent="0.25">
      <c r="A3716" t="s">
        <v>54</v>
      </c>
      <c r="B3716">
        <v>110027</v>
      </c>
      <c r="C3716" t="s">
        <v>55</v>
      </c>
      <c r="D3716" t="s">
        <v>56</v>
      </c>
      <c r="E3716" s="1">
        <v>45984</v>
      </c>
      <c r="F3716" t="s">
        <v>4318</v>
      </c>
      <c r="G3716" t="s">
        <v>67</v>
      </c>
      <c r="J3716" s="3">
        <v>45984.914583333331</v>
      </c>
      <c r="K3716" t="s">
        <v>5760</v>
      </c>
      <c r="L3716" t="s">
        <v>59</v>
      </c>
      <c r="M3716">
        <v>297</v>
      </c>
      <c r="N3716">
        <v>0</v>
      </c>
      <c r="O3716">
        <v>0</v>
      </c>
      <c r="P3716">
        <v>297</v>
      </c>
      <c r="Q3716">
        <v>0</v>
      </c>
      <c r="R3716">
        <v>14.86</v>
      </c>
      <c r="S3716">
        <v>0.14000000000000001</v>
      </c>
      <c r="T3716">
        <v>0</v>
      </c>
      <c r="U3716">
        <v>312</v>
      </c>
      <c r="V3716">
        <v>312</v>
      </c>
      <c r="W3716">
        <v>0</v>
      </c>
      <c r="X3716" t="s">
        <v>68</v>
      </c>
      <c r="Y3716">
        <v>63.31</v>
      </c>
      <c r="Z3716">
        <v>6.2</v>
      </c>
      <c r="AA3716" t="s">
        <v>74</v>
      </c>
      <c r="AB3716" t="s">
        <v>75</v>
      </c>
      <c r="AE3716" t="s">
        <v>730</v>
      </c>
      <c r="AF3716" t="s">
        <v>731</v>
      </c>
      <c r="AG3716">
        <v>9999777722</v>
      </c>
      <c r="AK3716">
        <v>0</v>
      </c>
      <c r="AL3716">
        <v>0</v>
      </c>
      <c r="AN3716">
        <v>312</v>
      </c>
      <c r="AV3716">
        <v>297</v>
      </c>
      <c r="AW3716">
        <v>7.43</v>
      </c>
      <c r="AX3716">
        <v>297</v>
      </c>
      <c r="AY3716">
        <v>7.43</v>
      </c>
      <c r="AZ3716">
        <v>297</v>
      </c>
    </row>
    <row r="3717" spans="1:55" x14ac:dyDescent="0.25">
      <c r="A3717" t="s">
        <v>54</v>
      </c>
      <c r="B3717">
        <v>110027</v>
      </c>
      <c r="C3717" t="s">
        <v>55</v>
      </c>
      <c r="D3717" t="s">
        <v>56</v>
      </c>
      <c r="E3717" s="1">
        <v>45984</v>
      </c>
      <c r="F3717" t="s">
        <v>4319</v>
      </c>
      <c r="G3717" t="s">
        <v>63</v>
      </c>
      <c r="H3717" s="4">
        <v>222885000000000</v>
      </c>
      <c r="I3717">
        <v>29811</v>
      </c>
      <c r="J3717" s="3">
        <v>45984.917361111111</v>
      </c>
      <c r="K3717" t="s">
        <v>5760</v>
      </c>
      <c r="L3717" t="s">
        <v>59</v>
      </c>
      <c r="M3717">
        <v>346</v>
      </c>
      <c r="N3717">
        <v>-113.75</v>
      </c>
      <c r="O3717">
        <v>0</v>
      </c>
      <c r="P3717">
        <v>232.25</v>
      </c>
      <c r="Q3717">
        <v>32</v>
      </c>
      <c r="R3717">
        <v>0</v>
      </c>
      <c r="S3717">
        <v>-0.25</v>
      </c>
      <c r="T3717">
        <v>0</v>
      </c>
      <c r="U3717">
        <v>264</v>
      </c>
      <c r="V3717">
        <v>264</v>
      </c>
      <c r="W3717">
        <v>0</v>
      </c>
      <c r="X3717" t="s">
        <v>64</v>
      </c>
      <c r="Y3717">
        <v>67.709999999999994</v>
      </c>
      <c r="Z3717">
        <v>6.72</v>
      </c>
      <c r="AA3717" t="s">
        <v>65</v>
      </c>
      <c r="AB3717" t="s">
        <v>56</v>
      </c>
      <c r="AC3717">
        <v>1320</v>
      </c>
      <c r="AK3717">
        <v>32</v>
      </c>
      <c r="AL3717">
        <v>0</v>
      </c>
      <c r="AS3717">
        <v>264</v>
      </c>
      <c r="AZ3717">
        <v>232.25</v>
      </c>
      <c r="BB3717">
        <v>32</v>
      </c>
    </row>
    <row r="3718" spans="1:55" x14ac:dyDescent="0.25">
      <c r="A3718" t="s">
        <v>54</v>
      </c>
      <c r="B3718">
        <v>110027</v>
      </c>
      <c r="C3718" t="s">
        <v>55</v>
      </c>
      <c r="D3718" t="s">
        <v>56</v>
      </c>
      <c r="E3718" s="1">
        <v>45984</v>
      </c>
      <c r="F3718" t="s">
        <v>4320</v>
      </c>
      <c r="G3718" t="s">
        <v>63</v>
      </c>
      <c r="H3718" s="4">
        <v>222885000000000</v>
      </c>
      <c r="I3718">
        <v>29811</v>
      </c>
      <c r="J3718" s="3">
        <v>45984.918749999997</v>
      </c>
      <c r="K3718" t="s">
        <v>5760</v>
      </c>
      <c r="L3718" t="s">
        <v>59</v>
      </c>
      <c r="M3718">
        <v>316</v>
      </c>
      <c r="N3718">
        <v>-40</v>
      </c>
      <c r="O3718">
        <v>0</v>
      </c>
      <c r="P3718">
        <v>276</v>
      </c>
      <c r="Q3718">
        <v>32</v>
      </c>
      <c r="R3718">
        <v>0</v>
      </c>
      <c r="S3718">
        <v>0</v>
      </c>
      <c r="T3718">
        <v>0</v>
      </c>
      <c r="U3718">
        <v>308</v>
      </c>
      <c r="V3718">
        <v>308</v>
      </c>
      <c r="W3718">
        <v>0</v>
      </c>
      <c r="X3718" t="s">
        <v>64</v>
      </c>
      <c r="Y3718">
        <v>58.37</v>
      </c>
      <c r="Z3718">
        <v>7.84</v>
      </c>
      <c r="AA3718" t="s">
        <v>65</v>
      </c>
      <c r="AB3718" t="s">
        <v>56</v>
      </c>
      <c r="AC3718">
        <v>2390</v>
      </c>
      <c r="AK3718">
        <v>32</v>
      </c>
      <c r="AL3718">
        <v>0</v>
      </c>
      <c r="AS3718">
        <v>308</v>
      </c>
      <c r="AZ3718">
        <v>276</v>
      </c>
      <c r="BB3718">
        <v>32</v>
      </c>
    </row>
    <row r="3719" spans="1:55" x14ac:dyDescent="0.25">
      <c r="A3719" t="s">
        <v>54</v>
      </c>
      <c r="B3719">
        <v>110027</v>
      </c>
      <c r="C3719" t="s">
        <v>55</v>
      </c>
      <c r="D3719" t="s">
        <v>56</v>
      </c>
      <c r="E3719" s="1">
        <v>45984</v>
      </c>
      <c r="F3719" t="s">
        <v>4321</v>
      </c>
      <c r="G3719" t="s">
        <v>63</v>
      </c>
      <c r="H3719" s="4">
        <v>222886000000000</v>
      </c>
      <c r="I3719">
        <v>29811</v>
      </c>
      <c r="J3719" s="3">
        <v>45984.922222222223</v>
      </c>
      <c r="K3719" t="s">
        <v>5760</v>
      </c>
      <c r="L3719" t="s">
        <v>59</v>
      </c>
      <c r="M3719">
        <v>344.66</v>
      </c>
      <c r="N3719">
        <v>-93.73</v>
      </c>
      <c r="O3719">
        <v>0</v>
      </c>
      <c r="P3719">
        <v>250.93</v>
      </c>
      <c r="Q3719">
        <v>32</v>
      </c>
      <c r="R3719">
        <v>0</v>
      </c>
      <c r="S3719">
        <v>7.0000000000000007E-2</v>
      </c>
      <c r="T3719">
        <v>0</v>
      </c>
      <c r="U3719">
        <v>283</v>
      </c>
      <c r="V3719">
        <v>283</v>
      </c>
      <c r="W3719">
        <v>0</v>
      </c>
      <c r="X3719" t="s">
        <v>64</v>
      </c>
      <c r="Y3719">
        <v>69.17</v>
      </c>
      <c r="Z3719">
        <v>6.56</v>
      </c>
      <c r="AA3719" t="s">
        <v>65</v>
      </c>
      <c r="AB3719" t="s">
        <v>56</v>
      </c>
      <c r="AC3719">
        <v>1751</v>
      </c>
      <c r="AK3719">
        <v>32</v>
      </c>
      <c r="AL3719">
        <v>0</v>
      </c>
      <c r="AS3719">
        <v>283</v>
      </c>
      <c r="AZ3719">
        <v>250.93</v>
      </c>
      <c r="BB3719">
        <v>32</v>
      </c>
    </row>
    <row r="3720" spans="1:55" x14ac:dyDescent="0.25">
      <c r="A3720" t="s">
        <v>54</v>
      </c>
      <c r="B3720">
        <v>110027</v>
      </c>
      <c r="C3720" t="s">
        <v>55</v>
      </c>
      <c r="D3720" t="s">
        <v>56</v>
      </c>
      <c r="E3720" s="1">
        <v>45984</v>
      </c>
      <c r="F3720" t="s">
        <v>4322</v>
      </c>
      <c r="G3720" t="s">
        <v>67</v>
      </c>
      <c r="J3720" s="3">
        <v>45984.933333333334</v>
      </c>
      <c r="K3720" t="s">
        <v>5760</v>
      </c>
      <c r="L3720" t="s">
        <v>59</v>
      </c>
      <c r="M3720">
        <v>99</v>
      </c>
      <c r="N3720">
        <v>0</v>
      </c>
      <c r="O3720">
        <v>0</v>
      </c>
      <c r="P3720">
        <v>99</v>
      </c>
      <c r="Q3720">
        <v>0</v>
      </c>
      <c r="R3720">
        <v>4.96</v>
      </c>
      <c r="S3720">
        <v>0.04</v>
      </c>
      <c r="T3720">
        <v>0</v>
      </c>
      <c r="U3720">
        <v>104</v>
      </c>
      <c r="V3720">
        <v>104</v>
      </c>
      <c r="W3720">
        <v>0</v>
      </c>
      <c r="X3720" t="s">
        <v>73</v>
      </c>
      <c r="Y3720">
        <v>18.899999999999999</v>
      </c>
      <c r="Z3720">
        <v>2.2799999999999998</v>
      </c>
      <c r="AA3720" t="s">
        <v>74</v>
      </c>
      <c r="AB3720" t="s">
        <v>75</v>
      </c>
      <c r="AE3720" t="s">
        <v>730</v>
      </c>
      <c r="AF3720" t="s">
        <v>731</v>
      </c>
      <c r="AG3720">
        <v>9999777722</v>
      </c>
      <c r="AK3720">
        <v>0</v>
      </c>
      <c r="AL3720">
        <v>0</v>
      </c>
      <c r="AM3720">
        <v>104</v>
      </c>
      <c r="AV3720">
        <v>99</v>
      </c>
      <c r="AW3720">
        <v>2.48</v>
      </c>
      <c r="AX3720">
        <v>99</v>
      </c>
      <c r="AY3720">
        <v>2.48</v>
      </c>
      <c r="AZ3720">
        <v>99</v>
      </c>
    </row>
    <row r="3721" spans="1:55" x14ac:dyDescent="0.25">
      <c r="A3721" t="s">
        <v>54</v>
      </c>
      <c r="B3721">
        <v>110027</v>
      </c>
      <c r="C3721" t="s">
        <v>55</v>
      </c>
      <c r="D3721" t="s">
        <v>56</v>
      </c>
      <c r="E3721" s="1">
        <v>45984</v>
      </c>
      <c r="F3721" t="s">
        <v>4323</v>
      </c>
      <c r="G3721" t="s">
        <v>63</v>
      </c>
      <c r="H3721" s="4">
        <v>222887000000000</v>
      </c>
      <c r="I3721">
        <v>29811</v>
      </c>
      <c r="J3721" s="3">
        <v>45984.9375</v>
      </c>
      <c r="K3721" t="s">
        <v>5760</v>
      </c>
      <c r="L3721" t="s">
        <v>59</v>
      </c>
      <c r="M3721">
        <v>349</v>
      </c>
      <c r="N3721">
        <v>-175</v>
      </c>
      <c r="O3721">
        <v>0</v>
      </c>
      <c r="P3721">
        <v>174</v>
      </c>
      <c r="Q3721">
        <v>32</v>
      </c>
      <c r="R3721">
        <v>0</v>
      </c>
      <c r="S3721">
        <v>0</v>
      </c>
      <c r="T3721">
        <v>0</v>
      </c>
      <c r="U3721">
        <v>206</v>
      </c>
      <c r="V3721">
        <v>206</v>
      </c>
      <c r="W3721">
        <v>0</v>
      </c>
      <c r="X3721" t="s">
        <v>64</v>
      </c>
      <c r="Y3721">
        <v>62.94</v>
      </c>
      <c r="Z3721">
        <v>4.76</v>
      </c>
      <c r="AA3721" t="s">
        <v>65</v>
      </c>
      <c r="AB3721" t="s">
        <v>56</v>
      </c>
      <c r="AC3721">
        <v>1904</v>
      </c>
      <c r="AK3721">
        <v>32</v>
      </c>
      <c r="AL3721">
        <v>0</v>
      </c>
      <c r="AS3721">
        <v>206</v>
      </c>
      <c r="AZ3721">
        <v>174</v>
      </c>
      <c r="BB3721">
        <v>32</v>
      </c>
    </row>
    <row r="3722" spans="1:55" x14ac:dyDescent="0.25">
      <c r="A3722" t="s">
        <v>54</v>
      </c>
      <c r="B3722">
        <v>110027</v>
      </c>
      <c r="C3722" t="s">
        <v>55</v>
      </c>
      <c r="D3722" t="s">
        <v>56</v>
      </c>
      <c r="E3722" s="1">
        <v>45984</v>
      </c>
      <c r="F3722" t="s">
        <v>4324</v>
      </c>
      <c r="G3722" t="s">
        <v>63</v>
      </c>
      <c r="H3722" s="4">
        <v>222887000000000</v>
      </c>
      <c r="I3722">
        <v>29811</v>
      </c>
      <c r="J3722" s="3">
        <v>45984.938194444447</v>
      </c>
      <c r="K3722" t="s">
        <v>5760</v>
      </c>
      <c r="L3722" t="s">
        <v>59</v>
      </c>
      <c r="M3722">
        <v>378</v>
      </c>
      <c r="N3722">
        <v>-93.75</v>
      </c>
      <c r="O3722">
        <v>0</v>
      </c>
      <c r="P3722">
        <v>284.25</v>
      </c>
      <c r="Q3722">
        <v>32</v>
      </c>
      <c r="R3722">
        <v>0</v>
      </c>
      <c r="S3722">
        <v>-0.25</v>
      </c>
      <c r="T3722">
        <v>0</v>
      </c>
      <c r="U3722">
        <v>316</v>
      </c>
      <c r="V3722">
        <v>316</v>
      </c>
      <c r="W3722">
        <v>0</v>
      </c>
      <c r="X3722" t="s">
        <v>64</v>
      </c>
      <c r="Y3722">
        <v>71.83</v>
      </c>
      <c r="Z3722">
        <v>5.27</v>
      </c>
      <c r="AA3722" t="s">
        <v>65</v>
      </c>
      <c r="AB3722" t="s">
        <v>56</v>
      </c>
      <c r="AC3722">
        <v>57</v>
      </c>
      <c r="AK3722">
        <v>32</v>
      </c>
      <c r="AL3722">
        <v>0</v>
      </c>
      <c r="AS3722">
        <v>316</v>
      </c>
      <c r="AZ3722">
        <v>284.25</v>
      </c>
      <c r="BB3722">
        <v>32</v>
      </c>
    </row>
    <row r="3723" spans="1:55" x14ac:dyDescent="0.25">
      <c r="A3723" t="s">
        <v>54</v>
      </c>
      <c r="B3723">
        <v>110027</v>
      </c>
      <c r="C3723" t="s">
        <v>55</v>
      </c>
      <c r="D3723" t="s">
        <v>56</v>
      </c>
      <c r="E3723" s="1">
        <v>45984</v>
      </c>
      <c r="F3723" t="s">
        <v>4325</v>
      </c>
      <c r="G3723" t="s">
        <v>58</v>
      </c>
      <c r="H3723">
        <v>7510607923</v>
      </c>
      <c r="I3723">
        <v>18528960</v>
      </c>
      <c r="J3723" s="3">
        <v>45984.942361111112</v>
      </c>
      <c r="K3723" t="s">
        <v>5760</v>
      </c>
      <c r="L3723" t="s">
        <v>59</v>
      </c>
      <c r="M3723">
        <v>698</v>
      </c>
      <c r="N3723">
        <v>-349</v>
      </c>
      <c r="O3723">
        <v>0</v>
      </c>
      <c r="P3723">
        <v>349</v>
      </c>
      <c r="Q3723">
        <v>32</v>
      </c>
      <c r="R3723">
        <v>0</v>
      </c>
      <c r="S3723">
        <v>0</v>
      </c>
      <c r="T3723">
        <v>0</v>
      </c>
      <c r="U3723">
        <v>381</v>
      </c>
      <c r="V3723">
        <v>381</v>
      </c>
      <c r="W3723">
        <v>0</v>
      </c>
      <c r="X3723" t="s">
        <v>60</v>
      </c>
      <c r="Y3723">
        <v>116.67</v>
      </c>
      <c r="Z3723">
        <v>9.52</v>
      </c>
      <c r="AA3723" t="s">
        <v>61</v>
      </c>
      <c r="AB3723" t="s">
        <v>56</v>
      </c>
      <c r="AC3723">
        <v>7923</v>
      </c>
      <c r="AK3723">
        <v>32</v>
      </c>
      <c r="AL3723">
        <v>0</v>
      </c>
      <c r="AT3723">
        <v>381</v>
      </c>
      <c r="AZ3723">
        <v>349</v>
      </c>
      <c r="BC3723">
        <v>32</v>
      </c>
    </row>
    <row r="3724" spans="1:55" x14ac:dyDescent="0.25">
      <c r="A3724" t="s">
        <v>54</v>
      </c>
      <c r="B3724">
        <v>110027</v>
      </c>
      <c r="C3724" t="s">
        <v>55</v>
      </c>
      <c r="D3724" t="s">
        <v>56</v>
      </c>
      <c r="E3724" s="1">
        <v>45984</v>
      </c>
      <c r="F3724" t="s">
        <v>4326</v>
      </c>
      <c r="G3724" t="s">
        <v>58</v>
      </c>
      <c r="H3724">
        <v>7511736852</v>
      </c>
      <c r="I3724">
        <v>18528960</v>
      </c>
      <c r="J3724" s="3">
        <v>45984.943055555559</v>
      </c>
      <c r="K3724" t="s">
        <v>5760</v>
      </c>
      <c r="L3724" t="s">
        <v>59</v>
      </c>
      <c r="M3724">
        <v>563.66</v>
      </c>
      <c r="N3724">
        <v>0</v>
      </c>
      <c r="O3724">
        <v>0</v>
      </c>
      <c r="P3724">
        <v>563.66</v>
      </c>
      <c r="Q3724">
        <v>32</v>
      </c>
      <c r="R3724">
        <v>0</v>
      </c>
      <c r="S3724">
        <v>0</v>
      </c>
      <c r="T3724">
        <v>0</v>
      </c>
      <c r="U3724">
        <v>595.66</v>
      </c>
      <c r="V3724">
        <v>595.66</v>
      </c>
      <c r="W3724">
        <v>0</v>
      </c>
      <c r="X3724" t="s">
        <v>60</v>
      </c>
      <c r="Y3724">
        <v>115.97</v>
      </c>
      <c r="Z3724">
        <v>11.1</v>
      </c>
      <c r="AA3724" t="s">
        <v>61</v>
      </c>
      <c r="AB3724" t="s">
        <v>56</v>
      </c>
      <c r="AC3724">
        <v>6852</v>
      </c>
      <c r="AK3724">
        <v>32</v>
      </c>
      <c r="AL3724">
        <v>0</v>
      </c>
      <c r="AT3724">
        <v>595.66</v>
      </c>
      <c r="AZ3724">
        <v>563.66</v>
      </c>
      <c r="BC3724">
        <v>32</v>
      </c>
    </row>
    <row r="3725" spans="1:55" x14ac:dyDescent="0.25">
      <c r="A3725" t="s">
        <v>54</v>
      </c>
      <c r="B3725">
        <v>110027</v>
      </c>
      <c r="C3725" t="s">
        <v>55</v>
      </c>
      <c r="D3725" t="s">
        <v>56</v>
      </c>
      <c r="E3725" s="1">
        <v>45984</v>
      </c>
      <c r="F3725" t="s">
        <v>4327</v>
      </c>
      <c r="G3725" t="s">
        <v>67</v>
      </c>
      <c r="J3725" s="3">
        <v>45984.943055555559</v>
      </c>
      <c r="K3725" t="s">
        <v>5760</v>
      </c>
      <c r="L3725" t="s">
        <v>59</v>
      </c>
      <c r="M3725">
        <v>885</v>
      </c>
      <c r="N3725">
        <v>0</v>
      </c>
      <c r="O3725">
        <v>0</v>
      </c>
      <c r="P3725">
        <v>885</v>
      </c>
      <c r="Q3725">
        <v>0</v>
      </c>
      <c r="R3725">
        <v>44.26</v>
      </c>
      <c r="S3725">
        <v>-0.26</v>
      </c>
      <c r="T3725">
        <v>0</v>
      </c>
      <c r="U3725">
        <v>929</v>
      </c>
      <c r="V3725">
        <v>929</v>
      </c>
      <c r="W3725">
        <v>0</v>
      </c>
      <c r="X3725" t="s">
        <v>73</v>
      </c>
      <c r="Y3725">
        <v>188.7</v>
      </c>
      <c r="Z3725">
        <v>16.53</v>
      </c>
      <c r="AA3725" t="s">
        <v>74</v>
      </c>
      <c r="AB3725" t="s">
        <v>75</v>
      </c>
      <c r="AE3725" t="s">
        <v>730</v>
      </c>
      <c r="AF3725" t="s">
        <v>731</v>
      </c>
      <c r="AG3725">
        <v>9999777722</v>
      </c>
      <c r="AK3725">
        <v>0</v>
      </c>
      <c r="AL3725">
        <v>0</v>
      </c>
      <c r="AM3725">
        <v>929</v>
      </c>
      <c r="AV3725">
        <v>885</v>
      </c>
      <c r="AW3725">
        <v>22.13</v>
      </c>
      <c r="AX3725">
        <v>885</v>
      </c>
      <c r="AY3725">
        <v>22.13</v>
      </c>
      <c r="AZ3725">
        <v>885</v>
      </c>
    </row>
    <row r="3726" spans="1:55" x14ac:dyDescent="0.25">
      <c r="A3726" t="s">
        <v>54</v>
      </c>
      <c r="B3726">
        <v>110027</v>
      </c>
      <c r="C3726" t="s">
        <v>55</v>
      </c>
      <c r="D3726" t="s">
        <v>56</v>
      </c>
      <c r="E3726" s="1">
        <v>45984</v>
      </c>
      <c r="F3726" t="s">
        <v>4328</v>
      </c>
      <c r="G3726" t="s">
        <v>63</v>
      </c>
      <c r="H3726" s="4">
        <v>222888000000000</v>
      </c>
      <c r="I3726">
        <v>29811</v>
      </c>
      <c r="J3726" s="3">
        <v>45984.946527777778</v>
      </c>
      <c r="K3726" t="s">
        <v>5760</v>
      </c>
      <c r="L3726" t="s">
        <v>59</v>
      </c>
      <c r="M3726">
        <v>457</v>
      </c>
      <c r="N3726">
        <v>-133.75</v>
      </c>
      <c r="O3726">
        <v>0</v>
      </c>
      <c r="P3726">
        <v>323.25</v>
      </c>
      <c r="Q3726">
        <v>32</v>
      </c>
      <c r="R3726">
        <v>0</v>
      </c>
      <c r="S3726">
        <v>-0.25</v>
      </c>
      <c r="T3726">
        <v>0</v>
      </c>
      <c r="U3726">
        <v>355</v>
      </c>
      <c r="V3726">
        <v>355</v>
      </c>
      <c r="W3726">
        <v>0</v>
      </c>
      <c r="X3726" t="s">
        <v>64</v>
      </c>
      <c r="Y3726">
        <v>72.569999999999993</v>
      </c>
      <c r="Z3726">
        <v>13.74</v>
      </c>
      <c r="AA3726" t="s">
        <v>65</v>
      </c>
      <c r="AB3726" t="s">
        <v>56</v>
      </c>
      <c r="AC3726">
        <v>2003</v>
      </c>
      <c r="AK3726">
        <v>32</v>
      </c>
      <c r="AL3726">
        <v>0</v>
      </c>
      <c r="AS3726">
        <v>355</v>
      </c>
      <c r="AZ3726">
        <v>323.25</v>
      </c>
      <c r="BB3726">
        <v>32</v>
      </c>
    </row>
    <row r="3727" spans="1:55" x14ac:dyDescent="0.25">
      <c r="A3727" t="s">
        <v>54</v>
      </c>
      <c r="B3727">
        <v>110027</v>
      </c>
      <c r="C3727" t="s">
        <v>55</v>
      </c>
      <c r="D3727" t="s">
        <v>56</v>
      </c>
      <c r="E3727" s="1">
        <v>45984</v>
      </c>
      <c r="F3727" t="s">
        <v>4329</v>
      </c>
      <c r="G3727" t="s">
        <v>58</v>
      </c>
      <c r="H3727">
        <v>7505252902</v>
      </c>
      <c r="I3727">
        <v>18528960</v>
      </c>
      <c r="J3727" s="3">
        <v>45984.947222222225</v>
      </c>
      <c r="K3727" t="s">
        <v>5760</v>
      </c>
      <c r="L3727" t="s">
        <v>59</v>
      </c>
      <c r="M3727">
        <v>267</v>
      </c>
      <c r="N3727">
        <v>-100</v>
      </c>
      <c r="O3727">
        <v>0</v>
      </c>
      <c r="P3727">
        <v>167</v>
      </c>
      <c r="Q3727">
        <v>32</v>
      </c>
      <c r="R3727">
        <v>0</v>
      </c>
      <c r="S3727">
        <v>0</v>
      </c>
      <c r="T3727">
        <v>0</v>
      </c>
      <c r="U3727">
        <v>199</v>
      </c>
      <c r="V3727">
        <v>199</v>
      </c>
      <c r="W3727">
        <v>0</v>
      </c>
      <c r="X3727" t="s">
        <v>60</v>
      </c>
      <c r="Y3727">
        <v>54.86</v>
      </c>
      <c r="Z3727">
        <v>4.99</v>
      </c>
      <c r="AA3727" t="s">
        <v>61</v>
      </c>
      <c r="AB3727" t="s">
        <v>56</v>
      </c>
      <c r="AC3727">
        <v>2902</v>
      </c>
      <c r="AK3727">
        <v>32</v>
      </c>
      <c r="AL3727">
        <v>0</v>
      </c>
      <c r="AT3727">
        <v>199</v>
      </c>
      <c r="AZ3727">
        <v>167</v>
      </c>
      <c r="BC3727">
        <v>32</v>
      </c>
    </row>
    <row r="3728" spans="1:55" x14ac:dyDescent="0.25">
      <c r="A3728" t="s">
        <v>54</v>
      </c>
      <c r="B3728">
        <v>110027</v>
      </c>
      <c r="C3728" t="s">
        <v>55</v>
      </c>
      <c r="D3728" t="s">
        <v>56</v>
      </c>
      <c r="E3728" s="1">
        <v>45984</v>
      </c>
      <c r="F3728" t="s">
        <v>4330</v>
      </c>
      <c r="G3728" t="s">
        <v>67</v>
      </c>
      <c r="J3728" s="3">
        <v>45984.958333333336</v>
      </c>
      <c r="K3728" t="s">
        <v>5760</v>
      </c>
      <c r="L3728" t="s">
        <v>59</v>
      </c>
      <c r="M3728">
        <v>109</v>
      </c>
      <c r="N3728">
        <v>0</v>
      </c>
      <c r="O3728">
        <v>0</v>
      </c>
      <c r="P3728">
        <v>109</v>
      </c>
      <c r="Q3728">
        <v>0</v>
      </c>
      <c r="R3728">
        <v>5.46</v>
      </c>
      <c r="S3728">
        <v>-0.46</v>
      </c>
      <c r="T3728">
        <v>0</v>
      </c>
      <c r="U3728">
        <v>114</v>
      </c>
      <c r="V3728">
        <v>114</v>
      </c>
      <c r="W3728">
        <v>0</v>
      </c>
      <c r="X3728" t="s">
        <v>68</v>
      </c>
      <c r="Y3728">
        <v>24.63</v>
      </c>
      <c r="Z3728">
        <v>1.96</v>
      </c>
      <c r="AA3728" t="s">
        <v>74</v>
      </c>
      <c r="AB3728" t="s">
        <v>75</v>
      </c>
      <c r="AE3728" t="s">
        <v>730</v>
      </c>
      <c r="AF3728" t="s">
        <v>731</v>
      </c>
      <c r="AG3728">
        <v>9999777722</v>
      </c>
      <c r="AK3728">
        <v>0</v>
      </c>
      <c r="AL3728">
        <v>0</v>
      </c>
      <c r="AN3728">
        <v>114</v>
      </c>
      <c r="AV3728">
        <v>109</v>
      </c>
      <c r="AW3728">
        <v>2.73</v>
      </c>
      <c r="AX3728">
        <v>109</v>
      </c>
      <c r="AY3728">
        <v>2.73</v>
      </c>
      <c r="AZ3728">
        <v>109</v>
      </c>
    </row>
    <row r="3729" spans="1:55" x14ac:dyDescent="0.25">
      <c r="A3729" t="s">
        <v>54</v>
      </c>
      <c r="B3729">
        <v>110027</v>
      </c>
      <c r="C3729" t="s">
        <v>55</v>
      </c>
      <c r="D3729" t="s">
        <v>56</v>
      </c>
      <c r="E3729" s="1">
        <v>45984</v>
      </c>
      <c r="F3729" t="s">
        <v>4331</v>
      </c>
      <c r="G3729" t="s">
        <v>63</v>
      </c>
      <c r="H3729" s="4">
        <v>222889000000000</v>
      </c>
      <c r="I3729">
        <v>29811</v>
      </c>
      <c r="J3729" s="3">
        <v>45984.959027777775</v>
      </c>
      <c r="K3729" t="s">
        <v>5760</v>
      </c>
      <c r="L3729" t="s">
        <v>59</v>
      </c>
      <c r="M3729">
        <v>213.28</v>
      </c>
      <c r="N3729">
        <v>-89.99</v>
      </c>
      <c r="O3729">
        <v>0</v>
      </c>
      <c r="P3729">
        <v>123.29</v>
      </c>
      <c r="Q3729">
        <v>32</v>
      </c>
      <c r="R3729">
        <v>0</v>
      </c>
      <c r="S3729">
        <v>-0.28999999999999998</v>
      </c>
      <c r="T3729">
        <v>0</v>
      </c>
      <c r="U3729">
        <v>155</v>
      </c>
      <c r="V3729">
        <v>155</v>
      </c>
      <c r="W3729">
        <v>0</v>
      </c>
      <c r="X3729" t="s">
        <v>64</v>
      </c>
      <c r="Y3729">
        <v>45.63</v>
      </c>
      <c r="Z3729">
        <v>2.64</v>
      </c>
      <c r="AA3729" t="s">
        <v>65</v>
      </c>
      <c r="AB3729" t="s">
        <v>56</v>
      </c>
      <c r="AC3729">
        <v>2899</v>
      </c>
      <c r="AK3729">
        <v>32</v>
      </c>
      <c r="AL3729">
        <v>0</v>
      </c>
      <c r="AS3729">
        <v>155</v>
      </c>
      <c r="AZ3729">
        <v>123.29</v>
      </c>
      <c r="BB3729">
        <v>32</v>
      </c>
    </row>
    <row r="3730" spans="1:55" x14ac:dyDescent="0.25">
      <c r="A3730" t="s">
        <v>54</v>
      </c>
      <c r="B3730">
        <v>110027</v>
      </c>
      <c r="C3730" t="s">
        <v>55</v>
      </c>
      <c r="D3730" t="s">
        <v>56</v>
      </c>
      <c r="E3730" s="1">
        <v>45984</v>
      </c>
      <c r="F3730" t="s">
        <v>4332</v>
      </c>
      <c r="G3730" t="s">
        <v>67</v>
      </c>
      <c r="J3730" s="3">
        <v>45984.961111111108</v>
      </c>
      <c r="K3730" t="s">
        <v>5760</v>
      </c>
      <c r="L3730" t="s">
        <v>59</v>
      </c>
      <c r="M3730">
        <v>109</v>
      </c>
      <c r="N3730">
        <v>0</v>
      </c>
      <c r="O3730">
        <v>0</v>
      </c>
      <c r="P3730">
        <v>109</v>
      </c>
      <c r="Q3730">
        <v>0</v>
      </c>
      <c r="R3730">
        <v>5.46</v>
      </c>
      <c r="S3730">
        <v>-0.46</v>
      </c>
      <c r="T3730">
        <v>0</v>
      </c>
      <c r="U3730">
        <v>114</v>
      </c>
      <c r="V3730">
        <v>114</v>
      </c>
      <c r="W3730">
        <v>0</v>
      </c>
      <c r="X3730" t="s">
        <v>73</v>
      </c>
      <c r="Y3730">
        <v>24.63</v>
      </c>
      <c r="Z3730">
        <v>1.96</v>
      </c>
      <c r="AA3730" t="s">
        <v>74</v>
      </c>
      <c r="AB3730" t="s">
        <v>75</v>
      </c>
      <c r="AE3730" t="s">
        <v>730</v>
      </c>
      <c r="AF3730" t="s">
        <v>731</v>
      </c>
      <c r="AG3730">
        <v>9999777722</v>
      </c>
      <c r="AK3730">
        <v>0</v>
      </c>
      <c r="AL3730">
        <v>0</v>
      </c>
      <c r="AM3730">
        <v>114</v>
      </c>
      <c r="AV3730">
        <v>109</v>
      </c>
      <c r="AW3730">
        <v>2.73</v>
      </c>
      <c r="AX3730">
        <v>109</v>
      </c>
      <c r="AY3730">
        <v>2.73</v>
      </c>
      <c r="AZ3730">
        <v>109</v>
      </c>
    </row>
    <row r="3731" spans="1:55" x14ac:dyDescent="0.25">
      <c r="A3731" t="s">
        <v>54</v>
      </c>
      <c r="B3731">
        <v>110027</v>
      </c>
      <c r="C3731" t="s">
        <v>55</v>
      </c>
      <c r="D3731" t="s">
        <v>56</v>
      </c>
      <c r="E3731" s="1">
        <v>45984</v>
      </c>
      <c r="F3731" t="s">
        <v>4333</v>
      </c>
      <c r="G3731" t="s">
        <v>67</v>
      </c>
      <c r="J3731" s="3">
        <v>45984.961805555555</v>
      </c>
      <c r="K3731" t="s">
        <v>5760</v>
      </c>
      <c r="L3731" t="s">
        <v>59</v>
      </c>
      <c r="M3731">
        <v>169</v>
      </c>
      <c r="N3731">
        <v>0</v>
      </c>
      <c r="O3731">
        <v>0</v>
      </c>
      <c r="P3731">
        <v>169</v>
      </c>
      <c r="Q3731">
        <v>0</v>
      </c>
      <c r="R3731">
        <v>8.4600000000000009</v>
      </c>
      <c r="S3731">
        <v>-0.46</v>
      </c>
      <c r="T3731">
        <v>0</v>
      </c>
      <c r="U3731">
        <v>177</v>
      </c>
      <c r="V3731">
        <v>177</v>
      </c>
      <c r="W3731">
        <v>0</v>
      </c>
      <c r="X3731" t="s">
        <v>68</v>
      </c>
      <c r="Y3731">
        <v>40.479999999999997</v>
      </c>
      <c r="Z3731">
        <v>2.2799999999999998</v>
      </c>
      <c r="AA3731" t="s">
        <v>74</v>
      </c>
      <c r="AB3731" t="s">
        <v>75</v>
      </c>
      <c r="AE3731" t="s">
        <v>730</v>
      </c>
      <c r="AF3731" t="s">
        <v>731</v>
      </c>
      <c r="AG3731">
        <v>9999777722</v>
      </c>
      <c r="AK3731">
        <v>0</v>
      </c>
      <c r="AL3731">
        <v>0</v>
      </c>
      <c r="AN3731">
        <v>177</v>
      </c>
      <c r="AV3731">
        <v>169</v>
      </c>
      <c r="AW3731">
        <v>4.2300000000000004</v>
      </c>
      <c r="AX3731">
        <v>169</v>
      </c>
      <c r="AY3731">
        <v>4.2300000000000004</v>
      </c>
      <c r="AZ3731">
        <v>169</v>
      </c>
    </row>
    <row r="3732" spans="1:55" x14ac:dyDescent="0.25">
      <c r="A3732" t="s">
        <v>54</v>
      </c>
      <c r="B3732">
        <v>110027</v>
      </c>
      <c r="C3732" t="s">
        <v>55</v>
      </c>
      <c r="D3732" t="s">
        <v>56</v>
      </c>
      <c r="E3732" s="1">
        <v>45984</v>
      </c>
      <c r="F3732" t="s">
        <v>4334</v>
      </c>
      <c r="G3732" t="s">
        <v>67</v>
      </c>
      <c r="J3732" s="3">
        <v>45984.963888888888</v>
      </c>
      <c r="K3732" t="s">
        <v>5760</v>
      </c>
      <c r="L3732" t="s">
        <v>59</v>
      </c>
      <c r="M3732">
        <v>99</v>
      </c>
      <c r="N3732">
        <v>0</v>
      </c>
      <c r="O3732">
        <v>0</v>
      </c>
      <c r="P3732">
        <v>99</v>
      </c>
      <c r="Q3732">
        <v>0</v>
      </c>
      <c r="R3732">
        <v>4.96</v>
      </c>
      <c r="S3732">
        <v>0.04</v>
      </c>
      <c r="T3732">
        <v>0</v>
      </c>
      <c r="U3732">
        <v>104</v>
      </c>
      <c r="V3732">
        <v>104</v>
      </c>
      <c r="W3732">
        <v>0</v>
      </c>
      <c r="X3732" t="s">
        <v>68</v>
      </c>
      <c r="Y3732">
        <v>24.28</v>
      </c>
      <c r="Z3732">
        <v>1.96</v>
      </c>
      <c r="AA3732" t="s">
        <v>74</v>
      </c>
      <c r="AB3732" t="s">
        <v>75</v>
      </c>
      <c r="AE3732" t="s">
        <v>730</v>
      </c>
      <c r="AF3732" t="s">
        <v>731</v>
      </c>
      <c r="AG3732">
        <v>9999777722</v>
      </c>
      <c r="AK3732">
        <v>0</v>
      </c>
      <c r="AL3732">
        <v>0</v>
      </c>
      <c r="AN3732">
        <v>104</v>
      </c>
      <c r="AV3732">
        <v>99</v>
      </c>
      <c r="AW3732">
        <v>2.48</v>
      </c>
      <c r="AX3732">
        <v>99</v>
      </c>
      <c r="AY3732">
        <v>2.48</v>
      </c>
      <c r="AZ3732">
        <v>99</v>
      </c>
    </row>
    <row r="3733" spans="1:55" x14ac:dyDescent="0.25">
      <c r="A3733" t="s">
        <v>54</v>
      </c>
      <c r="B3733">
        <v>110027</v>
      </c>
      <c r="C3733" t="s">
        <v>55</v>
      </c>
      <c r="D3733" t="s">
        <v>56</v>
      </c>
      <c r="E3733" s="1">
        <v>45984</v>
      </c>
      <c r="F3733" t="s">
        <v>4335</v>
      </c>
      <c r="G3733" t="s">
        <v>67</v>
      </c>
      <c r="J3733" s="3">
        <v>45984.969444444447</v>
      </c>
      <c r="K3733" t="s">
        <v>5760</v>
      </c>
      <c r="L3733" t="s">
        <v>59</v>
      </c>
      <c r="M3733">
        <v>746</v>
      </c>
      <c r="N3733">
        <v>0</v>
      </c>
      <c r="O3733">
        <v>0</v>
      </c>
      <c r="P3733">
        <v>746</v>
      </c>
      <c r="Q3733">
        <v>0</v>
      </c>
      <c r="R3733">
        <v>37.299999999999997</v>
      </c>
      <c r="S3733">
        <v>-0.3</v>
      </c>
      <c r="T3733">
        <v>0</v>
      </c>
      <c r="U3733">
        <v>783</v>
      </c>
      <c r="V3733">
        <v>783</v>
      </c>
      <c r="W3733">
        <v>0</v>
      </c>
      <c r="X3733" t="s">
        <v>68</v>
      </c>
      <c r="Y3733">
        <v>154.44999999999999</v>
      </c>
      <c r="Z3733">
        <v>15.46</v>
      </c>
      <c r="AA3733" t="s">
        <v>74</v>
      </c>
      <c r="AB3733" t="s">
        <v>75</v>
      </c>
      <c r="AE3733" t="s">
        <v>730</v>
      </c>
      <c r="AF3733" t="s">
        <v>731</v>
      </c>
      <c r="AG3733">
        <v>9999777722</v>
      </c>
      <c r="AK3733">
        <v>0</v>
      </c>
      <c r="AL3733">
        <v>0</v>
      </c>
      <c r="AN3733">
        <v>783</v>
      </c>
      <c r="AV3733">
        <v>746</v>
      </c>
      <c r="AW3733">
        <v>18.649999999999999</v>
      </c>
      <c r="AX3733">
        <v>746</v>
      </c>
      <c r="AY3733">
        <v>18.649999999999999</v>
      </c>
      <c r="AZ3733">
        <v>746</v>
      </c>
    </row>
    <row r="3734" spans="1:55" x14ac:dyDescent="0.25">
      <c r="A3734" t="s">
        <v>54</v>
      </c>
      <c r="B3734">
        <v>110027</v>
      </c>
      <c r="C3734" t="s">
        <v>55</v>
      </c>
      <c r="D3734" t="s">
        <v>56</v>
      </c>
      <c r="E3734" s="1">
        <v>45984</v>
      </c>
      <c r="F3734" t="s">
        <v>4336</v>
      </c>
      <c r="G3734" t="s">
        <v>67</v>
      </c>
      <c r="J3734" s="3">
        <v>45984.970138888886</v>
      </c>
      <c r="K3734" t="s">
        <v>5760</v>
      </c>
      <c r="L3734" t="s">
        <v>59</v>
      </c>
      <c r="M3734">
        <v>249</v>
      </c>
      <c r="N3734">
        <v>0</v>
      </c>
      <c r="O3734">
        <v>0</v>
      </c>
      <c r="P3734">
        <v>249</v>
      </c>
      <c r="Q3734">
        <v>0</v>
      </c>
      <c r="R3734">
        <v>12.46</v>
      </c>
      <c r="S3734">
        <v>-0.46</v>
      </c>
      <c r="T3734">
        <v>0</v>
      </c>
      <c r="U3734">
        <v>261</v>
      </c>
      <c r="V3734">
        <v>261</v>
      </c>
      <c r="W3734">
        <v>0</v>
      </c>
      <c r="X3734" t="s">
        <v>73</v>
      </c>
      <c r="Y3734">
        <v>63.62</v>
      </c>
      <c r="Z3734">
        <v>8.7200000000000006</v>
      </c>
      <c r="AA3734" t="s">
        <v>74</v>
      </c>
      <c r="AB3734" t="s">
        <v>75</v>
      </c>
      <c r="AE3734" t="s">
        <v>89</v>
      </c>
      <c r="AF3734" t="s">
        <v>190</v>
      </c>
      <c r="AG3734">
        <v>8929758003</v>
      </c>
      <c r="AK3734">
        <v>0</v>
      </c>
      <c r="AL3734">
        <v>0</v>
      </c>
      <c r="AM3734">
        <v>261</v>
      </c>
      <c r="AV3734">
        <v>249</v>
      </c>
      <c r="AW3734">
        <v>6.23</v>
      </c>
      <c r="AX3734">
        <v>249</v>
      </c>
      <c r="AY3734">
        <v>6.23</v>
      </c>
      <c r="AZ3734">
        <v>249</v>
      </c>
    </row>
    <row r="3735" spans="1:55" x14ac:dyDescent="0.25">
      <c r="A3735" t="s">
        <v>54</v>
      </c>
      <c r="B3735">
        <v>110027</v>
      </c>
      <c r="C3735" t="s">
        <v>55</v>
      </c>
      <c r="D3735" t="s">
        <v>56</v>
      </c>
      <c r="E3735" s="1">
        <v>45984</v>
      </c>
      <c r="F3735" t="s">
        <v>4337</v>
      </c>
      <c r="G3735" t="s">
        <v>67</v>
      </c>
      <c r="J3735" s="3">
        <v>45984.970833333333</v>
      </c>
      <c r="K3735" t="s">
        <v>5760</v>
      </c>
      <c r="L3735" t="s">
        <v>59</v>
      </c>
      <c r="M3735">
        <v>517.57000000000005</v>
      </c>
      <c r="N3735">
        <v>0</v>
      </c>
      <c r="O3735">
        <v>0</v>
      </c>
      <c r="P3735">
        <v>517.57000000000005</v>
      </c>
      <c r="Q3735">
        <v>0</v>
      </c>
      <c r="R3735">
        <v>25.88</v>
      </c>
      <c r="S3735">
        <v>-0.45</v>
      </c>
      <c r="T3735">
        <v>0</v>
      </c>
      <c r="U3735">
        <v>543</v>
      </c>
      <c r="V3735">
        <v>543</v>
      </c>
      <c r="W3735">
        <v>0</v>
      </c>
      <c r="X3735" t="s">
        <v>73</v>
      </c>
      <c r="Y3735">
        <v>130.33000000000001</v>
      </c>
      <c r="Z3735">
        <v>2.64</v>
      </c>
      <c r="AA3735" t="s">
        <v>74</v>
      </c>
      <c r="AB3735" t="s">
        <v>75</v>
      </c>
      <c r="AE3735" t="s">
        <v>730</v>
      </c>
      <c r="AF3735" t="s">
        <v>731</v>
      </c>
      <c r="AG3735">
        <v>9999777722</v>
      </c>
      <c r="AK3735">
        <v>0</v>
      </c>
      <c r="AL3735">
        <v>0</v>
      </c>
      <c r="AM3735">
        <v>543</v>
      </c>
      <c r="AV3735">
        <v>517.57000000000005</v>
      </c>
      <c r="AW3735">
        <v>12.94</v>
      </c>
      <c r="AX3735">
        <v>517.57000000000005</v>
      </c>
      <c r="AY3735">
        <v>12.94</v>
      </c>
      <c r="AZ3735">
        <v>517.57000000000005</v>
      </c>
    </row>
    <row r="3736" spans="1:55" x14ac:dyDescent="0.25">
      <c r="A3736" t="s">
        <v>54</v>
      </c>
      <c r="B3736">
        <v>110027</v>
      </c>
      <c r="C3736" t="s">
        <v>55</v>
      </c>
      <c r="D3736" t="s">
        <v>56</v>
      </c>
      <c r="E3736" s="1">
        <v>45984</v>
      </c>
      <c r="F3736" t="s">
        <v>4338</v>
      </c>
      <c r="G3736" t="s">
        <v>63</v>
      </c>
      <c r="H3736" s="4">
        <v>222890000000000</v>
      </c>
      <c r="I3736">
        <v>29811</v>
      </c>
      <c r="J3736" s="3">
        <v>45984.973611111112</v>
      </c>
      <c r="K3736" t="s">
        <v>5760</v>
      </c>
      <c r="L3736" t="s">
        <v>59</v>
      </c>
      <c r="M3736">
        <v>817</v>
      </c>
      <c r="N3736">
        <v>-293.74</v>
      </c>
      <c r="O3736">
        <v>0</v>
      </c>
      <c r="P3736">
        <v>523.26</v>
      </c>
      <c r="Q3736">
        <v>32</v>
      </c>
      <c r="R3736">
        <v>0</v>
      </c>
      <c r="S3736">
        <v>-0.26</v>
      </c>
      <c r="T3736">
        <v>0</v>
      </c>
      <c r="U3736">
        <v>555</v>
      </c>
      <c r="V3736">
        <v>555</v>
      </c>
      <c r="W3736">
        <v>0</v>
      </c>
      <c r="X3736" t="s">
        <v>64</v>
      </c>
      <c r="Y3736">
        <v>128.11000000000001</v>
      </c>
      <c r="Z3736">
        <v>8.3699999999999992</v>
      </c>
      <c r="AA3736" t="s">
        <v>65</v>
      </c>
      <c r="AB3736" t="s">
        <v>56</v>
      </c>
      <c r="AC3736">
        <v>7989</v>
      </c>
      <c r="AK3736">
        <v>32</v>
      </c>
      <c r="AL3736">
        <v>0</v>
      </c>
      <c r="AS3736">
        <v>555</v>
      </c>
      <c r="AZ3736">
        <v>523.26</v>
      </c>
      <c r="BB3736">
        <v>32</v>
      </c>
    </row>
    <row r="3737" spans="1:55" x14ac:dyDescent="0.25">
      <c r="A3737" t="s">
        <v>54</v>
      </c>
      <c r="B3737">
        <v>110027</v>
      </c>
      <c r="C3737" t="s">
        <v>55</v>
      </c>
      <c r="D3737" t="s">
        <v>56</v>
      </c>
      <c r="E3737" s="1">
        <v>45984</v>
      </c>
      <c r="F3737" t="s">
        <v>4339</v>
      </c>
      <c r="G3737" t="s">
        <v>67</v>
      </c>
      <c r="J3737" s="3">
        <v>45984.974999999999</v>
      </c>
      <c r="K3737" t="s">
        <v>5760</v>
      </c>
      <c r="L3737" t="s">
        <v>59</v>
      </c>
      <c r="M3737">
        <v>585</v>
      </c>
      <c r="N3737">
        <v>-87.75</v>
      </c>
      <c r="O3737">
        <v>0</v>
      </c>
      <c r="P3737">
        <v>497.25</v>
      </c>
      <c r="Q3737">
        <v>0</v>
      </c>
      <c r="R3737">
        <v>24.86</v>
      </c>
      <c r="S3737">
        <v>-0.11</v>
      </c>
      <c r="T3737">
        <v>0</v>
      </c>
      <c r="U3737">
        <v>522</v>
      </c>
      <c r="V3737">
        <v>522</v>
      </c>
      <c r="W3737">
        <v>0</v>
      </c>
      <c r="X3737" t="s">
        <v>68</v>
      </c>
      <c r="Y3737">
        <v>152.22</v>
      </c>
      <c r="Z3737">
        <v>10.58</v>
      </c>
      <c r="AA3737" t="s">
        <v>74</v>
      </c>
      <c r="AB3737" t="s">
        <v>75</v>
      </c>
      <c r="AE3737" t="s">
        <v>416</v>
      </c>
      <c r="AF3737" t="s">
        <v>417</v>
      </c>
      <c r="AG3737">
        <v>9811198300</v>
      </c>
      <c r="AK3737">
        <v>0</v>
      </c>
      <c r="AL3737">
        <v>0</v>
      </c>
      <c r="AN3737">
        <v>522</v>
      </c>
      <c r="AV3737">
        <v>497.25</v>
      </c>
      <c r="AW3737">
        <v>12.43</v>
      </c>
      <c r="AX3737">
        <v>497.25</v>
      </c>
      <c r="AY3737">
        <v>12.43</v>
      </c>
      <c r="AZ3737">
        <v>497.25</v>
      </c>
    </row>
    <row r="3738" spans="1:55" x14ac:dyDescent="0.25">
      <c r="A3738" t="s">
        <v>54</v>
      </c>
      <c r="B3738">
        <v>110027</v>
      </c>
      <c r="C3738" t="s">
        <v>55</v>
      </c>
      <c r="D3738" t="s">
        <v>56</v>
      </c>
      <c r="E3738" s="1">
        <v>45984</v>
      </c>
      <c r="F3738" t="s">
        <v>4340</v>
      </c>
      <c r="G3738" t="s">
        <v>63</v>
      </c>
      <c r="H3738" s="4">
        <v>222890000000000</v>
      </c>
      <c r="I3738">
        <v>29811</v>
      </c>
      <c r="J3738" s="3">
        <v>45984.977083333331</v>
      </c>
      <c r="K3738" t="s">
        <v>5760</v>
      </c>
      <c r="L3738" t="s">
        <v>59</v>
      </c>
      <c r="M3738">
        <v>229</v>
      </c>
      <c r="N3738">
        <v>-90</v>
      </c>
      <c r="O3738">
        <v>0</v>
      </c>
      <c r="P3738">
        <v>139</v>
      </c>
      <c r="Q3738">
        <v>32</v>
      </c>
      <c r="R3738">
        <v>0</v>
      </c>
      <c r="S3738">
        <v>0</v>
      </c>
      <c r="T3738">
        <v>0</v>
      </c>
      <c r="U3738">
        <v>171</v>
      </c>
      <c r="V3738">
        <v>171</v>
      </c>
      <c r="W3738">
        <v>0</v>
      </c>
      <c r="X3738" t="s">
        <v>64</v>
      </c>
      <c r="Y3738">
        <v>34.299999999999997</v>
      </c>
      <c r="Z3738">
        <v>4.99</v>
      </c>
      <c r="AA3738" t="s">
        <v>65</v>
      </c>
      <c r="AB3738" t="s">
        <v>56</v>
      </c>
      <c r="AC3738">
        <v>1951</v>
      </c>
      <c r="AK3738">
        <v>32</v>
      </c>
      <c r="AL3738">
        <v>0</v>
      </c>
      <c r="AS3738">
        <v>171</v>
      </c>
      <c r="AZ3738">
        <v>139</v>
      </c>
      <c r="BB3738">
        <v>32</v>
      </c>
    </row>
    <row r="3739" spans="1:55" x14ac:dyDescent="0.25">
      <c r="A3739" t="s">
        <v>54</v>
      </c>
      <c r="B3739">
        <v>110027</v>
      </c>
      <c r="C3739" t="s">
        <v>55</v>
      </c>
      <c r="D3739" t="s">
        <v>56</v>
      </c>
      <c r="E3739" s="1">
        <v>45984</v>
      </c>
      <c r="F3739" t="s">
        <v>4341</v>
      </c>
      <c r="G3739" t="s">
        <v>58</v>
      </c>
      <c r="H3739">
        <v>7513821621</v>
      </c>
      <c r="I3739">
        <v>18528960</v>
      </c>
      <c r="J3739" s="3">
        <v>45984.978472222225</v>
      </c>
      <c r="K3739" t="s">
        <v>5760</v>
      </c>
      <c r="L3739" t="s">
        <v>59</v>
      </c>
      <c r="M3739">
        <v>248</v>
      </c>
      <c r="N3739">
        <v>-100</v>
      </c>
      <c r="O3739">
        <v>0</v>
      </c>
      <c r="P3739">
        <v>148</v>
      </c>
      <c r="Q3739">
        <v>32</v>
      </c>
      <c r="R3739">
        <v>0</v>
      </c>
      <c r="S3739">
        <v>0</v>
      </c>
      <c r="T3739">
        <v>0</v>
      </c>
      <c r="U3739">
        <v>180</v>
      </c>
      <c r="V3739">
        <v>180</v>
      </c>
      <c r="W3739">
        <v>0</v>
      </c>
      <c r="X3739" t="s">
        <v>60</v>
      </c>
      <c r="Y3739">
        <v>51.91</v>
      </c>
      <c r="Z3739">
        <v>4.99</v>
      </c>
      <c r="AA3739" t="s">
        <v>61</v>
      </c>
      <c r="AB3739" t="s">
        <v>56</v>
      </c>
      <c r="AC3739">
        <v>1621</v>
      </c>
      <c r="AK3739">
        <v>32</v>
      </c>
      <c r="AL3739">
        <v>0</v>
      </c>
      <c r="AT3739">
        <v>180</v>
      </c>
      <c r="AZ3739">
        <v>148</v>
      </c>
      <c r="BC3739">
        <v>32</v>
      </c>
    </row>
    <row r="3740" spans="1:55" x14ac:dyDescent="0.25">
      <c r="A3740" t="s">
        <v>54</v>
      </c>
      <c r="B3740">
        <v>110027</v>
      </c>
      <c r="C3740" t="s">
        <v>55</v>
      </c>
      <c r="D3740" t="s">
        <v>56</v>
      </c>
      <c r="E3740" s="1">
        <v>45984</v>
      </c>
      <c r="F3740" t="s">
        <v>4342</v>
      </c>
      <c r="G3740" t="s">
        <v>58</v>
      </c>
      <c r="H3740">
        <v>7513909406</v>
      </c>
      <c r="I3740">
        <v>18528960</v>
      </c>
      <c r="J3740" s="3">
        <v>45984.981944444444</v>
      </c>
      <c r="K3740" t="s">
        <v>5760</v>
      </c>
      <c r="L3740" t="s">
        <v>59</v>
      </c>
      <c r="M3740">
        <v>268</v>
      </c>
      <c r="N3740">
        <v>-100</v>
      </c>
      <c r="O3740">
        <v>0</v>
      </c>
      <c r="P3740">
        <v>168</v>
      </c>
      <c r="Q3740">
        <v>32</v>
      </c>
      <c r="R3740">
        <v>0</v>
      </c>
      <c r="S3740">
        <v>0</v>
      </c>
      <c r="T3740">
        <v>0</v>
      </c>
      <c r="U3740">
        <v>200</v>
      </c>
      <c r="V3740">
        <v>200</v>
      </c>
      <c r="W3740">
        <v>0</v>
      </c>
      <c r="X3740" t="s">
        <v>60</v>
      </c>
      <c r="Y3740">
        <v>44.42</v>
      </c>
      <c r="Z3740">
        <v>4.99</v>
      </c>
      <c r="AA3740" t="s">
        <v>61</v>
      </c>
      <c r="AB3740" t="s">
        <v>56</v>
      </c>
      <c r="AC3740">
        <v>9406</v>
      </c>
      <c r="AK3740">
        <v>32</v>
      </c>
      <c r="AL3740">
        <v>0</v>
      </c>
      <c r="AT3740">
        <v>200</v>
      </c>
      <c r="AZ3740">
        <v>168</v>
      </c>
      <c r="BC3740">
        <v>32</v>
      </c>
    </row>
    <row r="3741" spans="1:55" x14ac:dyDescent="0.25">
      <c r="A3741" t="s">
        <v>54</v>
      </c>
      <c r="B3741">
        <v>110027</v>
      </c>
      <c r="C3741" t="s">
        <v>55</v>
      </c>
      <c r="D3741" t="s">
        <v>56</v>
      </c>
      <c r="E3741" s="1">
        <v>45984</v>
      </c>
      <c r="F3741" t="s">
        <v>4343</v>
      </c>
      <c r="G3741" t="s">
        <v>58</v>
      </c>
      <c r="H3741">
        <v>7511112310</v>
      </c>
      <c r="I3741">
        <v>18528960</v>
      </c>
      <c r="J3741" s="3">
        <v>45984.984027777777</v>
      </c>
      <c r="K3741" t="s">
        <v>5760</v>
      </c>
      <c r="L3741" t="s">
        <v>59</v>
      </c>
      <c r="M3741">
        <v>347</v>
      </c>
      <c r="N3741">
        <v>-75</v>
      </c>
      <c r="O3741">
        <v>0</v>
      </c>
      <c r="P3741">
        <v>272</v>
      </c>
      <c r="Q3741">
        <v>32</v>
      </c>
      <c r="R3741">
        <v>0</v>
      </c>
      <c r="S3741">
        <v>0</v>
      </c>
      <c r="T3741">
        <v>0</v>
      </c>
      <c r="U3741">
        <v>304</v>
      </c>
      <c r="V3741">
        <v>304</v>
      </c>
      <c r="W3741">
        <v>0</v>
      </c>
      <c r="X3741" t="s">
        <v>60</v>
      </c>
      <c r="Y3741">
        <v>80.41</v>
      </c>
      <c r="Z3741">
        <v>4.99</v>
      </c>
      <c r="AA3741" t="s">
        <v>61</v>
      </c>
      <c r="AB3741" t="s">
        <v>56</v>
      </c>
      <c r="AC3741">
        <v>2310</v>
      </c>
      <c r="AK3741">
        <v>32</v>
      </c>
      <c r="AL3741">
        <v>0</v>
      </c>
      <c r="AT3741">
        <v>304</v>
      </c>
      <c r="AZ3741">
        <v>272</v>
      </c>
      <c r="BC3741">
        <v>32</v>
      </c>
    </row>
    <row r="3742" spans="1:55" x14ac:dyDescent="0.25">
      <c r="A3742" t="s">
        <v>54</v>
      </c>
      <c r="B3742">
        <v>110027</v>
      </c>
      <c r="C3742" t="s">
        <v>55</v>
      </c>
      <c r="D3742" t="s">
        <v>56</v>
      </c>
      <c r="E3742" s="1">
        <v>45984</v>
      </c>
      <c r="F3742" t="s">
        <v>4344</v>
      </c>
      <c r="G3742" t="s">
        <v>63</v>
      </c>
      <c r="H3742" s="4">
        <v>222891000000000</v>
      </c>
      <c r="I3742">
        <v>29811</v>
      </c>
      <c r="J3742" s="3">
        <v>45984.986111111109</v>
      </c>
      <c r="K3742" t="s">
        <v>5760</v>
      </c>
      <c r="L3742" t="s">
        <v>59</v>
      </c>
      <c r="M3742">
        <v>826</v>
      </c>
      <c r="N3742">
        <v>-199.98</v>
      </c>
      <c r="O3742">
        <v>0</v>
      </c>
      <c r="P3742">
        <v>626.02</v>
      </c>
      <c r="Q3742">
        <v>32</v>
      </c>
      <c r="R3742">
        <v>0</v>
      </c>
      <c r="S3742">
        <v>-0.02</v>
      </c>
      <c r="T3742">
        <v>0</v>
      </c>
      <c r="U3742">
        <v>658</v>
      </c>
      <c r="V3742">
        <v>658</v>
      </c>
      <c r="W3742">
        <v>0</v>
      </c>
      <c r="X3742" t="s">
        <v>64</v>
      </c>
      <c r="Y3742">
        <v>171.37</v>
      </c>
      <c r="Z3742">
        <v>15.05</v>
      </c>
      <c r="AA3742" t="s">
        <v>65</v>
      </c>
      <c r="AB3742" t="s">
        <v>56</v>
      </c>
      <c r="AC3742">
        <v>7155</v>
      </c>
      <c r="AK3742">
        <v>32</v>
      </c>
      <c r="AL3742">
        <v>0</v>
      </c>
      <c r="AS3742">
        <v>658</v>
      </c>
      <c r="AZ3742">
        <v>626.02</v>
      </c>
      <c r="BB3742">
        <v>32</v>
      </c>
    </row>
    <row r="3743" spans="1:55" x14ac:dyDescent="0.25">
      <c r="A3743" t="s">
        <v>54</v>
      </c>
      <c r="B3743">
        <v>110027</v>
      </c>
      <c r="C3743" t="s">
        <v>55</v>
      </c>
      <c r="D3743" t="s">
        <v>56</v>
      </c>
      <c r="E3743" s="1">
        <v>45984</v>
      </c>
      <c r="F3743" t="s">
        <v>4345</v>
      </c>
      <c r="G3743" t="s">
        <v>58</v>
      </c>
      <c r="H3743">
        <v>7513462992</v>
      </c>
      <c r="I3743">
        <v>18528960</v>
      </c>
      <c r="J3743" s="3">
        <v>45984.99722222222</v>
      </c>
      <c r="K3743" t="s">
        <v>5760</v>
      </c>
      <c r="L3743" t="s">
        <v>59</v>
      </c>
      <c r="M3743">
        <v>139</v>
      </c>
      <c r="N3743">
        <v>0</v>
      </c>
      <c r="O3743">
        <v>0</v>
      </c>
      <c r="P3743">
        <v>139</v>
      </c>
      <c r="Q3743">
        <v>32</v>
      </c>
      <c r="R3743">
        <v>0</v>
      </c>
      <c r="S3743">
        <v>0</v>
      </c>
      <c r="T3743">
        <v>0</v>
      </c>
      <c r="U3743">
        <v>171</v>
      </c>
      <c r="V3743">
        <v>171</v>
      </c>
      <c r="W3743">
        <v>0</v>
      </c>
      <c r="X3743" t="s">
        <v>60</v>
      </c>
      <c r="Y3743">
        <v>42.83</v>
      </c>
      <c r="Z3743">
        <v>2.4700000000000002</v>
      </c>
      <c r="AA3743" t="s">
        <v>61</v>
      </c>
      <c r="AB3743" t="s">
        <v>56</v>
      </c>
      <c r="AC3743">
        <v>2992</v>
      </c>
      <c r="AK3743">
        <v>32</v>
      </c>
      <c r="AL3743">
        <v>0</v>
      </c>
      <c r="AT3743">
        <v>171</v>
      </c>
      <c r="AZ3743">
        <v>139</v>
      </c>
      <c r="BC3743">
        <v>32</v>
      </c>
    </row>
    <row r="3744" spans="1:55" x14ac:dyDescent="0.25">
      <c r="A3744" t="s">
        <v>54</v>
      </c>
      <c r="B3744">
        <v>110027</v>
      </c>
      <c r="C3744" t="s">
        <v>55</v>
      </c>
      <c r="D3744" t="s">
        <v>56</v>
      </c>
      <c r="E3744" s="1">
        <v>45984</v>
      </c>
      <c r="F3744" t="s">
        <v>4346</v>
      </c>
      <c r="G3744" t="s">
        <v>63</v>
      </c>
      <c r="H3744" s="4">
        <v>222892000000000</v>
      </c>
      <c r="I3744">
        <v>29811</v>
      </c>
      <c r="J3744" s="3">
        <v>45984.997916666667</v>
      </c>
      <c r="K3744" t="s">
        <v>5760</v>
      </c>
      <c r="L3744" t="s">
        <v>59</v>
      </c>
      <c r="M3744">
        <v>886</v>
      </c>
      <c r="N3744">
        <v>-434.6</v>
      </c>
      <c r="O3744">
        <v>0</v>
      </c>
      <c r="P3744">
        <v>451.4</v>
      </c>
      <c r="Q3744">
        <v>32</v>
      </c>
      <c r="R3744">
        <v>0</v>
      </c>
      <c r="S3744">
        <v>-0.4</v>
      </c>
      <c r="T3744">
        <v>0</v>
      </c>
      <c r="U3744">
        <v>483</v>
      </c>
      <c r="V3744">
        <v>483</v>
      </c>
      <c r="W3744">
        <v>0</v>
      </c>
      <c r="X3744" t="s">
        <v>64</v>
      </c>
      <c r="Y3744">
        <v>164.87</v>
      </c>
      <c r="Z3744">
        <v>16.350000000000001</v>
      </c>
      <c r="AA3744" t="s">
        <v>65</v>
      </c>
      <c r="AB3744" t="s">
        <v>56</v>
      </c>
      <c r="AC3744">
        <v>35</v>
      </c>
      <c r="AK3744">
        <v>32</v>
      </c>
      <c r="AL3744">
        <v>0</v>
      </c>
      <c r="AS3744">
        <v>483</v>
      </c>
      <c r="AZ3744">
        <v>451.4</v>
      </c>
      <c r="BB3744">
        <v>32</v>
      </c>
    </row>
    <row r="3745" spans="1:55" x14ac:dyDescent="0.25">
      <c r="A3745" t="s">
        <v>54</v>
      </c>
      <c r="B3745">
        <v>110027</v>
      </c>
      <c r="C3745" t="s">
        <v>55</v>
      </c>
      <c r="D3745" t="s">
        <v>56</v>
      </c>
      <c r="E3745" s="1">
        <v>45984</v>
      </c>
      <c r="F3745" t="s">
        <v>4347</v>
      </c>
      <c r="G3745" t="s">
        <v>67</v>
      </c>
      <c r="J3745" s="3">
        <v>45985.002083333333</v>
      </c>
      <c r="K3745" t="s">
        <v>5760</v>
      </c>
      <c r="L3745" t="s">
        <v>59</v>
      </c>
      <c r="M3745">
        <v>59</v>
      </c>
      <c r="N3745">
        <v>0</v>
      </c>
      <c r="O3745">
        <v>0</v>
      </c>
      <c r="P3745">
        <v>59</v>
      </c>
      <c r="Q3745">
        <v>0</v>
      </c>
      <c r="R3745">
        <v>2.96</v>
      </c>
      <c r="S3745">
        <v>0.04</v>
      </c>
      <c r="T3745">
        <v>0</v>
      </c>
      <c r="U3745">
        <v>62</v>
      </c>
      <c r="V3745">
        <v>62</v>
      </c>
      <c r="W3745">
        <v>0</v>
      </c>
      <c r="X3745" t="s">
        <v>68</v>
      </c>
      <c r="Y3745">
        <v>15.49</v>
      </c>
      <c r="Z3745">
        <v>2.14</v>
      </c>
      <c r="AA3745" t="s">
        <v>74</v>
      </c>
      <c r="AB3745" t="s">
        <v>75</v>
      </c>
      <c r="AE3745" t="s">
        <v>1073</v>
      </c>
      <c r="AF3745" t="s">
        <v>1074</v>
      </c>
      <c r="AG3745">
        <v>9999777700</v>
      </c>
      <c r="AK3745">
        <v>0</v>
      </c>
      <c r="AL3745">
        <v>0</v>
      </c>
      <c r="AN3745">
        <v>62</v>
      </c>
      <c r="AV3745">
        <v>59</v>
      </c>
      <c r="AW3745">
        <v>1.48</v>
      </c>
      <c r="AX3745">
        <v>59</v>
      </c>
      <c r="AY3745">
        <v>1.48</v>
      </c>
      <c r="AZ3745">
        <v>59</v>
      </c>
    </row>
    <row r="3746" spans="1:55" x14ac:dyDescent="0.25">
      <c r="A3746" t="s">
        <v>54</v>
      </c>
      <c r="B3746">
        <v>110027</v>
      </c>
      <c r="C3746" t="s">
        <v>55</v>
      </c>
      <c r="D3746" t="s">
        <v>56</v>
      </c>
      <c r="E3746" s="1">
        <v>45984</v>
      </c>
      <c r="F3746" t="s">
        <v>4348</v>
      </c>
      <c r="G3746" t="s">
        <v>67</v>
      </c>
      <c r="J3746" s="3">
        <v>45985.002083333333</v>
      </c>
      <c r="K3746" t="s">
        <v>5760</v>
      </c>
      <c r="L3746" t="s">
        <v>59</v>
      </c>
      <c r="M3746">
        <v>229</v>
      </c>
      <c r="N3746">
        <v>0</v>
      </c>
      <c r="O3746">
        <v>0</v>
      </c>
      <c r="P3746">
        <v>229</v>
      </c>
      <c r="Q3746">
        <v>0</v>
      </c>
      <c r="R3746">
        <v>11.46</v>
      </c>
      <c r="S3746">
        <v>-0.46</v>
      </c>
      <c r="T3746">
        <v>0</v>
      </c>
      <c r="U3746">
        <v>240</v>
      </c>
      <c r="V3746">
        <v>240</v>
      </c>
      <c r="W3746">
        <v>0</v>
      </c>
      <c r="X3746" t="s">
        <v>73</v>
      </c>
      <c r="Y3746">
        <v>41.58</v>
      </c>
      <c r="Z3746">
        <v>8.7200000000000006</v>
      </c>
      <c r="AA3746" t="s">
        <v>74</v>
      </c>
      <c r="AB3746" t="s">
        <v>75</v>
      </c>
      <c r="AE3746" t="s">
        <v>730</v>
      </c>
      <c r="AF3746" t="s">
        <v>731</v>
      </c>
      <c r="AG3746">
        <v>9999777722</v>
      </c>
      <c r="AK3746">
        <v>0</v>
      </c>
      <c r="AL3746">
        <v>0</v>
      </c>
      <c r="AM3746">
        <v>240</v>
      </c>
      <c r="AV3746">
        <v>229</v>
      </c>
      <c r="AW3746">
        <v>5.73</v>
      </c>
      <c r="AX3746">
        <v>229</v>
      </c>
      <c r="AY3746">
        <v>5.73</v>
      </c>
      <c r="AZ3746">
        <v>229</v>
      </c>
    </row>
    <row r="3747" spans="1:55" x14ac:dyDescent="0.25">
      <c r="A3747" t="s">
        <v>54</v>
      </c>
      <c r="B3747">
        <v>110027</v>
      </c>
      <c r="C3747" t="s">
        <v>55</v>
      </c>
      <c r="D3747" t="s">
        <v>56</v>
      </c>
      <c r="E3747" s="1">
        <v>45984</v>
      </c>
      <c r="F3747" t="s">
        <v>4349</v>
      </c>
      <c r="G3747" t="s">
        <v>67</v>
      </c>
      <c r="J3747" s="3">
        <v>45985.008333333331</v>
      </c>
      <c r="K3747" t="s">
        <v>5760</v>
      </c>
      <c r="L3747" t="s">
        <v>59</v>
      </c>
      <c r="M3747">
        <v>66.66</v>
      </c>
      <c r="N3747">
        <v>0</v>
      </c>
      <c r="O3747">
        <v>0</v>
      </c>
      <c r="P3747">
        <v>66.66</v>
      </c>
      <c r="Q3747">
        <v>0</v>
      </c>
      <c r="R3747">
        <v>3.34</v>
      </c>
      <c r="S3747">
        <v>0</v>
      </c>
      <c r="T3747">
        <v>0</v>
      </c>
      <c r="U3747">
        <v>70</v>
      </c>
      <c r="V3747">
        <v>70</v>
      </c>
      <c r="W3747">
        <v>0</v>
      </c>
      <c r="X3747" t="s">
        <v>73</v>
      </c>
      <c r="Y3747">
        <v>25</v>
      </c>
      <c r="Z3747">
        <v>0</v>
      </c>
      <c r="AA3747" t="s">
        <v>74</v>
      </c>
      <c r="AB3747" t="s">
        <v>75</v>
      </c>
      <c r="AE3747" t="s">
        <v>89</v>
      </c>
      <c r="AF3747" t="s">
        <v>190</v>
      </c>
      <c r="AG3747">
        <v>8929758003</v>
      </c>
      <c r="AK3747">
        <v>0</v>
      </c>
      <c r="AL3747">
        <v>0</v>
      </c>
      <c r="AM3747">
        <v>70</v>
      </c>
      <c r="AV3747">
        <v>66.66</v>
      </c>
      <c r="AW3747">
        <v>1.67</v>
      </c>
      <c r="AX3747">
        <v>66.66</v>
      </c>
      <c r="AY3747">
        <v>1.67</v>
      </c>
      <c r="AZ3747">
        <v>66.66</v>
      </c>
    </row>
    <row r="3748" spans="1:55" x14ac:dyDescent="0.25">
      <c r="A3748" t="s">
        <v>54</v>
      </c>
      <c r="B3748">
        <v>110027</v>
      </c>
      <c r="C3748" t="s">
        <v>55</v>
      </c>
      <c r="D3748" t="s">
        <v>56</v>
      </c>
      <c r="E3748" s="1">
        <v>45984</v>
      </c>
      <c r="F3748" t="s">
        <v>4350</v>
      </c>
      <c r="G3748" t="s">
        <v>63</v>
      </c>
      <c r="H3748" s="4">
        <v>222893000000000</v>
      </c>
      <c r="I3748">
        <v>29811</v>
      </c>
      <c r="J3748" s="3">
        <v>45985.010416666664</v>
      </c>
      <c r="K3748" t="s">
        <v>5760</v>
      </c>
      <c r="L3748" t="s">
        <v>59</v>
      </c>
      <c r="M3748">
        <v>717.66</v>
      </c>
      <c r="N3748">
        <v>-268.74</v>
      </c>
      <c r="O3748">
        <v>0</v>
      </c>
      <c r="P3748">
        <v>448.92</v>
      </c>
      <c r="Q3748">
        <v>32</v>
      </c>
      <c r="R3748">
        <v>0</v>
      </c>
      <c r="S3748">
        <v>0.08</v>
      </c>
      <c r="T3748">
        <v>0</v>
      </c>
      <c r="U3748">
        <v>481</v>
      </c>
      <c r="V3748">
        <v>481</v>
      </c>
      <c r="W3748">
        <v>0</v>
      </c>
      <c r="X3748" t="s">
        <v>64</v>
      </c>
      <c r="Y3748">
        <v>135.94</v>
      </c>
      <c r="Z3748">
        <v>10.43</v>
      </c>
      <c r="AA3748" t="s">
        <v>65</v>
      </c>
      <c r="AB3748" t="s">
        <v>56</v>
      </c>
      <c r="AC3748">
        <v>8924</v>
      </c>
      <c r="AK3748">
        <v>32</v>
      </c>
      <c r="AL3748">
        <v>0</v>
      </c>
      <c r="AS3748">
        <v>481</v>
      </c>
      <c r="AZ3748">
        <v>448.92</v>
      </c>
      <c r="BB3748">
        <v>32</v>
      </c>
    </row>
    <row r="3749" spans="1:55" x14ac:dyDescent="0.25">
      <c r="A3749" t="s">
        <v>54</v>
      </c>
      <c r="B3749">
        <v>110027</v>
      </c>
      <c r="C3749" t="s">
        <v>55</v>
      </c>
      <c r="D3749" t="s">
        <v>56</v>
      </c>
      <c r="E3749" s="1">
        <v>45984</v>
      </c>
      <c r="F3749" t="s">
        <v>4351</v>
      </c>
      <c r="G3749" t="s">
        <v>67</v>
      </c>
      <c r="J3749" s="3">
        <v>45985.011805555558</v>
      </c>
      <c r="K3749" t="s">
        <v>5760</v>
      </c>
      <c r="L3749" t="s">
        <v>59</v>
      </c>
      <c r="M3749">
        <v>549</v>
      </c>
      <c r="N3749">
        <v>0</v>
      </c>
      <c r="O3749">
        <v>0</v>
      </c>
      <c r="P3749">
        <v>549</v>
      </c>
      <c r="Q3749">
        <v>0</v>
      </c>
      <c r="R3749">
        <v>27.46</v>
      </c>
      <c r="S3749">
        <v>-0.46</v>
      </c>
      <c r="T3749">
        <v>0</v>
      </c>
      <c r="U3749">
        <v>576</v>
      </c>
      <c r="V3749">
        <v>576</v>
      </c>
      <c r="W3749">
        <v>0</v>
      </c>
      <c r="X3749" t="s">
        <v>68</v>
      </c>
      <c r="Y3749">
        <v>147.9</v>
      </c>
      <c r="Z3749">
        <v>10.67</v>
      </c>
      <c r="AA3749" t="s">
        <v>74</v>
      </c>
      <c r="AB3749" t="s">
        <v>75</v>
      </c>
      <c r="AE3749" t="s">
        <v>1073</v>
      </c>
      <c r="AF3749" t="s">
        <v>1074</v>
      </c>
      <c r="AG3749">
        <v>9999777700</v>
      </c>
      <c r="AK3749">
        <v>0</v>
      </c>
      <c r="AL3749">
        <v>0</v>
      </c>
      <c r="AN3749">
        <v>576</v>
      </c>
      <c r="AV3749">
        <v>549</v>
      </c>
      <c r="AW3749">
        <v>13.73</v>
      </c>
      <c r="AX3749">
        <v>549</v>
      </c>
      <c r="AY3749">
        <v>13.73</v>
      </c>
      <c r="AZ3749">
        <v>549</v>
      </c>
    </row>
    <row r="3750" spans="1:55" x14ac:dyDescent="0.25">
      <c r="A3750" t="s">
        <v>54</v>
      </c>
      <c r="B3750">
        <v>110027</v>
      </c>
      <c r="C3750" t="s">
        <v>55</v>
      </c>
      <c r="D3750" t="s">
        <v>56</v>
      </c>
      <c r="E3750" s="1">
        <v>45984</v>
      </c>
      <c r="F3750" t="s">
        <v>4352</v>
      </c>
      <c r="G3750" t="s">
        <v>58</v>
      </c>
      <c r="H3750">
        <v>7512486148</v>
      </c>
      <c r="I3750">
        <v>18528960</v>
      </c>
      <c r="J3750" s="3">
        <v>45985.012499999997</v>
      </c>
      <c r="K3750" t="s">
        <v>5760</v>
      </c>
      <c r="L3750" t="s">
        <v>59</v>
      </c>
      <c r="M3750">
        <v>289</v>
      </c>
      <c r="N3750">
        <v>-100</v>
      </c>
      <c r="O3750">
        <v>0</v>
      </c>
      <c r="P3750">
        <v>189</v>
      </c>
      <c r="Q3750">
        <v>32</v>
      </c>
      <c r="R3750">
        <v>0</v>
      </c>
      <c r="S3750">
        <v>0</v>
      </c>
      <c r="T3750">
        <v>0</v>
      </c>
      <c r="U3750">
        <v>221</v>
      </c>
      <c r="V3750">
        <v>221</v>
      </c>
      <c r="W3750">
        <v>0</v>
      </c>
      <c r="X3750" t="s">
        <v>60</v>
      </c>
      <c r="Y3750">
        <v>56.78</v>
      </c>
      <c r="Z3750">
        <v>4.99</v>
      </c>
      <c r="AA3750" t="s">
        <v>61</v>
      </c>
      <c r="AB3750" t="s">
        <v>56</v>
      </c>
      <c r="AC3750">
        <v>6148</v>
      </c>
      <c r="AK3750">
        <v>32</v>
      </c>
      <c r="AL3750">
        <v>0</v>
      </c>
      <c r="AT3750">
        <v>221</v>
      </c>
      <c r="AZ3750">
        <v>189</v>
      </c>
      <c r="BC3750">
        <v>32</v>
      </c>
    </row>
    <row r="3751" spans="1:55" x14ac:dyDescent="0.25">
      <c r="A3751" t="s">
        <v>54</v>
      </c>
      <c r="B3751">
        <v>110027</v>
      </c>
      <c r="C3751" t="s">
        <v>55</v>
      </c>
      <c r="D3751" t="s">
        <v>56</v>
      </c>
      <c r="E3751" s="1">
        <v>45984</v>
      </c>
      <c r="F3751" t="s">
        <v>4353</v>
      </c>
      <c r="G3751" t="s">
        <v>67</v>
      </c>
      <c r="J3751" s="3">
        <v>45985.015972222223</v>
      </c>
      <c r="K3751" t="s">
        <v>5760</v>
      </c>
      <c r="L3751" t="s">
        <v>59</v>
      </c>
      <c r="M3751">
        <v>786</v>
      </c>
      <c r="N3751">
        <v>0</v>
      </c>
      <c r="O3751">
        <v>0</v>
      </c>
      <c r="P3751">
        <v>786</v>
      </c>
      <c r="Q3751">
        <v>0</v>
      </c>
      <c r="R3751">
        <v>39.299999999999997</v>
      </c>
      <c r="S3751">
        <v>-0.3</v>
      </c>
      <c r="T3751">
        <v>0</v>
      </c>
      <c r="U3751">
        <v>825</v>
      </c>
      <c r="V3751">
        <v>825</v>
      </c>
      <c r="W3751">
        <v>0</v>
      </c>
      <c r="X3751" t="s">
        <v>73</v>
      </c>
      <c r="Y3751">
        <v>190.03</v>
      </c>
      <c r="Z3751">
        <v>7.62</v>
      </c>
      <c r="AA3751" t="s">
        <v>74</v>
      </c>
      <c r="AB3751" t="s">
        <v>75</v>
      </c>
      <c r="AE3751" t="s">
        <v>730</v>
      </c>
      <c r="AF3751" t="s">
        <v>731</v>
      </c>
      <c r="AG3751">
        <v>9999777722</v>
      </c>
      <c r="AK3751">
        <v>0</v>
      </c>
      <c r="AL3751">
        <v>0</v>
      </c>
      <c r="AM3751">
        <v>825</v>
      </c>
      <c r="AV3751">
        <v>786</v>
      </c>
      <c r="AW3751">
        <v>19.649999999999999</v>
      </c>
      <c r="AX3751">
        <v>786</v>
      </c>
      <c r="AY3751">
        <v>19.649999999999999</v>
      </c>
      <c r="AZ3751">
        <v>786</v>
      </c>
    </row>
    <row r="3752" spans="1:55" x14ac:dyDescent="0.25">
      <c r="A3752" t="s">
        <v>54</v>
      </c>
      <c r="B3752">
        <v>110027</v>
      </c>
      <c r="C3752" t="s">
        <v>55</v>
      </c>
      <c r="D3752" t="s">
        <v>56</v>
      </c>
      <c r="E3752" s="1">
        <v>45984</v>
      </c>
      <c r="F3752" t="s">
        <v>4354</v>
      </c>
      <c r="G3752" t="s">
        <v>67</v>
      </c>
      <c r="J3752" s="3">
        <v>45985.01666666667</v>
      </c>
      <c r="K3752" t="s">
        <v>5760</v>
      </c>
      <c r="L3752" t="s">
        <v>59</v>
      </c>
      <c r="M3752">
        <v>178</v>
      </c>
      <c r="N3752">
        <v>0</v>
      </c>
      <c r="O3752">
        <v>0</v>
      </c>
      <c r="P3752">
        <v>178</v>
      </c>
      <c r="Q3752">
        <v>0</v>
      </c>
      <c r="R3752">
        <v>8.9</v>
      </c>
      <c r="S3752">
        <v>0.1</v>
      </c>
      <c r="T3752">
        <v>0</v>
      </c>
      <c r="U3752">
        <v>187</v>
      </c>
      <c r="V3752">
        <v>187</v>
      </c>
      <c r="W3752">
        <v>0</v>
      </c>
      <c r="X3752" t="s">
        <v>68</v>
      </c>
      <c r="Y3752">
        <v>43.64</v>
      </c>
      <c r="Z3752">
        <v>3.92</v>
      </c>
      <c r="AA3752" t="s">
        <v>74</v>
      </c>
      <c r="AB3752" t="s">
        <v>75</v>
      </c>
      <c r="AE3752" t="s">
        <v>89</v>
      </c>
      <c r="AF3752" t="s">
        <v>190</v>
      </c>
      <c r="AG3752">
        <v>8929758003</v>
      </c>
      <c r="AK3752">
        <v>0</v>
      </c>
      <c r="AL3752">
        <v>0</v>
      </c>
      <c r="AN3752">
        <v>187</v>
      </c>
      <c r="AV3752">
        <v>178</v>
      </c>
      <c r="AW3752">
        <v>4.45</v>
      </c>
      <c r="AX3752">
        <v>178</v>
      </c>
      <c r="AY3752">
        <v>4.45</v>
      </c>
      <c r="AZ3752">
        <v>178</v>
      </c>
    </row>
    <row r="3753" spans="1:55" x14ac:dyDescent="0.25">
      <c r="A3753" t="s">
        <v>54</v>
      </c>
      <c r="B3753">
        <v>110027</v>
      </c>
      <c r="C3753" t="s">
        <v>55</v>
      </c>
      <c r="D3753" t="s">
        <v>56</v>
      </c>
      <c r="E3753" s="1">
        <v>45984</v>
      </c>
      <c r="F3753" t="s">
        <v>4355</v>
      </c>
      <c r="G3753" t="s">
        <v>67</v>
      </c>
      <c r="J3753" s="3">
        <v>45985.01666666667</v>
      </c>
      <c r="K3753" t="s">
        <v>5760</v>
      </c>
      <c r="L3753" t="s">
        <v>59</v>
      </c>
      <c r="M3753">
        <v>368</v>
      </c>
      <c r="N3753">
        <v>0</v>
      </c>
      <c r="O3753">
        <v>0</v>
      </c>
      <c r="P3753">
        <v>368</v>
      </c>
      <c r="Q3753">
        <v>0</v>
      </c>
      <c r="R3753">
        <v>18.399999999999999</v>
      </c>
      <c r="S3753">
        <v>-0.4</v>
      </c>
      <c r="T3753">
        <v>0</v>
      </c>
      <c r="U3753">
        <v>386</v>
      </c>
      <c r="V3753">
        <v>386</v>
      </c>
      <c r="W3753">
        <v>0</v>
      </c>
      <c r="X3753" t="s">
        <v>68</v>
      </c>
      <c r="Y3753">
        <v>89.7</v>
      </c>
      <c r="Z3753">
        <v>5.0999999999999996</v>
      </c>
      <c r="AA3753" t="s">
        <v>74</v>
      </c>
      <c r="AB3753" t="s">
        <v>75</v>
      </c>
      <c r="AE3753" t="s">
        <v>4356</v>
      </c>
      <c r="AF3753" t="s">
        <v>715</v>
      </c>
      <c r="AG3753">
        <v>8974548455</v>
      </c>
      <c r="AK3753">
        <v>0</v>
      </c>
      <c r="AL3753">
        <v>0</v>
      </c>
      <c r="AN3753">
        <v>386</v>
      </c>
      <c r="AV3753">
        <v>368</v>
      </c>
      <c r="AW3753">
        <v>9.1999999999999993</v>
      </c>
      <c r="AX3753">
        <v>368</v>
      </c>
      <c r="AY3753">
        <v>9.1999999999999993</v>
      </c>
      <c r="AZ3753">
        <v>368</v>
      </c>
    </row>
    <row r="3754" spans="1:55" x14ac:dyDescent="0.25">
      <c r="A3754" t="s">
        <v>54</v>
      </c>
      <c r="B3754">
        <v>110027</v>
      </c>
      <c r="C3754" t="s">
        <v>55</v>
      </c>
      <c r="D3754" t="s">
        <v>56</v>
      </c>
      <c r="E3754" s="1">
        <v>45984</v>
      </c>
      <c r="F3754" t="s">
        <v>4357</v>
      </c>
      <c r="G3754" t="s">
        <v>58</v>
      </c>
      <c r="H3754">
        <v>7510754137</v>
      </c>
      <c r="I3754">
        <v>18528960</v>
      </c>
      <c r="J3754" s="3">
        <v>45985.018750000003</v>
      </c>
      <c r="K3754" t="s">
        <v>5760</v>
      </c>
      <c r="L3754" t="s">
        <v>59</v>
      </c>
      <c r="M3754">
        <v>258</v>
      </c>
      <c r="N3754">
        <v>-100</v>
      </c>
      <c r="O3754">
        <v>0</v>
      </c>
      <c r="P3754">
        <v>158</v>
      </c>
      <c r="Q3754">
        <v>32</v>
      </c>
      <c r="R3754">
        <v>0</v>
      </c>
      <c r="S3754">
        <v>0</v>
      </c>
      <c r="T3754">
        <v>0</v>
      </c>
      <c r="U3754">
        <v>190</v>
      </c>
      <c r="V3754">
        <v>190</v>
      </c>
      <c r="W3754">
        <v>0</v>
      </c>
      <c r="X3754" t="s">
        <v>60</v>
      </c>
      <c r="Y3754">
        <v>44.17</v>
      </c>
      <c r="Z3754">
        <v>5.88</v>
      </c>
      <c r="AA3754" t="s">
        <v>61</v>
      </c>
      <c r="AB3754" t="s">
        <v>56</v>
      </c>
      <c r="AC3754">
        <v>4137</v>
      </c>
      <c r="AK3754">
        <v>32</v>
      </c>
      <c r="AL3754">
        <v>0</v>
      </c>
      <c r="AT3754">
        <v>190</v>
      </c>
      <c r="AZ3754">
        <v>158</v>
      </c>
      <c r="BC3754">
        <v>32</v>
      </c>
    </row>
    <row r="3755" spans="1:55" x14ac:dyDescent="0.25">
      <c r="A3755" t="s">
        <v>54</v>
      </c>
      <c r="B3755">
        <v>110027</v>
      </c>
      <c r="C3755" t="s">
        <v>55</v>
      </c>
      <c r="D3755" t="s">
        <v>56</v>
      </c>
      <c r="E3755" s="1">
        <v>45984</v>
      </c>
      <c r="F3755" t="s">
        <v>4358</v>
      </c>
      <c r="G3755" t="s">
        <v>63</v>
      </c>
      <c r="H3755" s="4">
        <v>222894000000000</v>
      </c>
      <c r="I3755">
        <v>29811</v>
      </c>
      <c r="J3755" s="3">
        <v>45985.020833333336</v>
      </c>
      <c r="K3755" t="s">
        <v>5760</v>
      </c>
      <c r="L3755" t="s">
        <v>59</v>
      </c>
      <c r="M3755">
        <v>248</v>
      </c>
      <c r="N3755">
        <v>-90</v>
      </c>
      <c r="O3755">
        <v>0</v>
      </c>
      <c r="P3755">
        <v>158</v>
      </c>
      <c r="Q3755">
        <v>32</v>
      </c>
      <c r="R3755">
        <v>0</v>
      </c>
      <c r="S3755">
        <v>0</v>
      </c>
      <c r="T3755">
        <v>0</v>
      </c>
      <c r="U3755">
        <v>190</v>
      </c>
      <c r="V3755">
        <v>190</v>
      </c>
      <c r="W3755">
        <v>0</v>
      </c>
      <c r="X3755" t="s">
        <v>64</v>
      </c>
      <c r="Y3755">
        <v>47.37</v>
      </c>
      <c r="Z3755">
        <v>4.76</v>
      </c>
      <c r="AA3755" t="s">
        <v>65</v>
      </c>
      <c r="AB3755" t="s">
        <v>56</v>
      </c>
      <c r="AC3755">
        <v>5725</v>
      </c>
      <c r="AK3755">
        <v>32</v>
      </c>
      <c r="AL3755">
        <v>0</v>
      </c>
      <c r="AS3755">
        <v>190</v>
      </c>
      <c r="AZ3755">
        <v>158</v>
      </c>
      <c r="BB3755">
        <v>32</v>
      </c>
    </row>
    <row r="3756" spans="1:55" x14ac:dyDescent="0.25">
      <c r="A3756" t="s">
        <v>54</v>
      </c>
      <c r="B3756">
        <v>110027</v>
      </c>
      <c r="C3756" t="s">
        <v>55</v>
      </c>
      <c r="D3756" t="s">
        <v>56</v>
      </c>
      <c r="E3756" s="1">
        <v>45984</v>
      </c>
      <c r="F3756" t="s">
        <v>4359</v>
      </c>
      <c r="G3756" t="s">
        <v>63</v>
      </c>
      <c r="H3756" s="4">
        <v>222894000000000</v>
      </c>
      <c r="I3756">
        <v>29811</v>
      </c>
      <c r="J3756" s="3">
        <v>45985.023611111108</v>
      </c>
      <c r="K3756" t="s">
        <v>5760</v>
      </c>
      <c r="L3756" t="s">
        <v>59</v>
      </c>
      <c r="M3756">
        <v>428</v>
      </c>
      <c r="N3756">
        <v>-93.74</v>
      </c>
      <c r="O3756">
        <v>0</v>
      </c>
      <c r="P3756">
        <v>334.26</v>
      </c>
      <c r="Q3756">
        <v>32</v>
      </c>
      <c r="R3756">
        <v>0</v>
      </c>
      <c r="S3756">
        <v>-0.26</v>
      </c>
      <c r="T3756">
        <v>0</v>
      </c>
      <c r="U3756">
        <v>366</v>
      </c>
      <c r="V3756">
        <v>366</v>
      </c>
      <c r="W3756">
        <v>0</v>
      </c>
      <c r="X3756" t="s">
        <v>64</v>
      </c>
      <c r="Y3756">
        <v>89.13</v>
      </c>
      <c r="Z3756">
        <v>9.02</v>
      </c>
      <c r="AA3756" t="s">
        <v>65</v>
      </c>
      <c r="AB3756" t="s">
        <v>56</v>
      </c>
      <c r="AC3756">
        <v>240</v>
      </c>
      <c r="AK3756">
        <v>32</v>
      </c>
      <c r="AL3756">
        <v>0</v>
      </c>
      <c r="AS3756">
        <v>366</v>
      </c>
      <c r="AZ3756">
        <v>334.26</v>
      </c>
      <c r="BB3756">
        <v>32</v>
      </c>
    </row>
    <row r="3757" spans="1:55" x14ac:dyDescent="0.25">
      <c r="A3757" t="s">
        <v>54</v>
      </c>
      <c r="B3757">
        <v>110027</v>
      </c>
      <c r="C3757" t="s">
        <v>55</v>
      </c>
      <c r="D3757" t="s">
        <v>56</v>
      </c>
      <c r="E3757" s="1">
        <v>45984</v>
      </c>
      <c r="F3757" t="s">
        <v>4360</v>
      </c>
      <c r="G3757" t="s">
        <v>63</v>
      </c>
      <c r="H3757" s="4">
        <v>222895000000000</v>
      </c>
      <c r="I3757">
        <v>29811</v>
      </c>
      <c r="J3757" s="3">
        <v>45985.02847222222</v>
      </c>
      <c r="K3757" t="s">
        <v>5760</v>
      </c>
      <c r="L3757" t="s">
        <v>59</v>
      </c>
      <c r="M3757">
        <v>366</v>
      </c>
      <c r="N3757">
        <v>-93.75</v>
      </c>
      <c r="O3757">
        <v>0</v>
      </c>
      <c r="P3757">
        <v>272.25</v>
      </c>
      <c r="Q3757">
        <v>32</v>
      </c>
      <c r="R3757">
        <v>0</v>
      </c>
      <c r="S3757">
        <v>-0.25</v>
      </c>
      <c r="T3757">
        <v>0</v>
      </c>
      <c r="U3757">
        <v>304</v>
      </c>
      <c r="V3757">
        <v>304</v>
      </c>
      <c r="W3757">
        <v>0</v>
      </c>
      <c r="X3757" t="s">
        <v>64</v>
      </c>
      <c r="Y3757">
        <v>66.11</v>
      </c>
      <c r="Z3757">
        <v>8.3699999999999992</v>
      </c>
      <c r="AA3757" t="s">
        <v>65</v>
      </c>
      <c r="AB3757" t="s">
        <v>56</v>
      </c>
      <c r="AC3757">
        <v>2152</v>
      </c>
      <c r="AK3757">
        <v>32</v>
      </c>
      <c r="AL3757">
        <v>0</v>
      </c>
      <c r="AS3757">
        <v>304</v>
      </c>
      <c r="AZ3757">
        <v>272.25</v>
      </c>
      <c r="BB3757">
        <v>32</v>
      </c>
    </row>
    <row r="3758" spans="1:55" x14ac:dyDescent="0.25">
      <c r="A3758" t="s">
        <v>54</v>
      </c>
      <c r="B3758">
        <v>110027</v>
      </c>
      <c r="C3758" t="s">
        <v>55</v>
      </c>
      <c r="D3758" t="s">
        <v>56</v>
      </c>
      <c r="E3758" s="1">
        <v>45984</v>
      </c>
      <c r="F3758" t="s">
        <v>4361</v>
      </c>
      <c r="G3758" t="s">
        <v>63</v>
      </c>
      <c r="H3758" s="4">
        <v>222895000000000</v>
      </c>
      <c r="I3758">
        <v>29811</v>
      </c>
      <c r="J3758" s="3">
        <v>45985.029166666667</v>
      </c>
      <c r="K3758" t="s">
        <v>5760</v>
      </c>
      <c r="L3758" t="s">
        <v>59</v>
      </c>
      <c r="M3758">
        <v>408</v>
      </c>
      <c r="N3758">
        <v>0</v>
      </c>
      <c r="O3758">
        <v>0</v>
      </c>
      <c r="P3758">
        <v>408</v>
      </c>
      <c r="Q3758">
        <v>32</v>
      </c>
      <c r="R3758">
        <v>0</v>
      </c>
      <c r="S3758">
        <v>0</v>
      </c>
      <c r="T3758">
        <v>0</v>
      </c>
      <c r="U3758">
        <v>440</v>
      </c>
      <c r="V3758">
        <v>440</v>
      </c>
      <c r="W3758">
        <v>0</v>
      </c>
      <c r="X3758" t="s">
        <v>64</v>
      </c>
      <c r="Y3758">
        <v>90.39</v>
      </c>
      <c r="Z3758">
        <v>4.99</v>
      </c>
      <c r="AA3758" t="s">
        <v>65</v>
      </c>
      <c r="AB3758" t="s">
        <v>56</v>
      </c>
      <c r="AC3758">
        <v>8147</v>
      </c>
      <c r="AK3758">
        <v>32</v>
      </c>
      <c r="AL3758">
        <v>0</v>
      </c>
      <c r="AS3758">
        <v>440</v>
      </c>
      <c r="AZ3758">
        <v>408</v>
      </c>
      <c r="BB3758">
        <v>32</v>
      </c>
    </row>
    <row r="3759" spans="1:55" x14ac:dyDescent="0.25">
      <c r="A3759" t="s">
        <v>54</v>
      </c>
      <c r="B3759">
        <v>110027</v>
      </c>
      <c r="C3759" t="s">
        <v>55</v>
      </c>
      <c r="D3759" t="s">
        <v>56</v>
      </c>
      <c r="E3759" s="1">
        <v>45984</v>
      </c>
      <c r="F3759" t="s">
        <v>4362</v>
      </c>
      <c r="G3759" t="s">
        <v>63</v>
      </c>
      <c r="H3759" s="4">
        <v>222895000000000</v>
      </c>
      <c r="I3759">
        <v>29811</v>
      </c>
      <c r="J3759" s="3">
        <v>45985.03125</v>
      </c>
      <c r="K3759" t="s">
        <v>5760</v>
      </c>
      <c r="L3759" t="s">
        <v>59</v>
      </c>
      <c r="M3759">
        <v>218</v>
      </c>
      <c r="N3759">
        <v>-90</v>
      </c>
      <c r="O3759">
        <v>0</v>
      </c>
      <c r="P3759">
        <v>128</v>
      </c>
      <c r="Q3759">
        <v>32</v>
      </c>
      <c r="R3759">
        <v>0</v>
      </c>
      <c r="S3759">
        <v>0</v>
      </c>
      <c r="T3759">
        <v>0</v>
      </c>
      <c r="U3759">
        <v>160</v>
      </c>
      <c r="V3759">
        <v>160</v>
      </c>
      <c r="W3759">
        <v>0</v>
      </c>
      <c r="X3759" t="s">
        <v>64</v>
      </c>
      <c r="Y3759">
        <v>49.86</v>
      </c>
      <c r="Z3759">
        <v>3.92</v>
      </c>
      <c r="AA3759" t="s">
        <v>65</v>
      </c>
      <c r="AB3759" t="s">
        <v>56</v>
      </c>
      <c r="AC3759">
        <v>2223</v>
      </c>
      <c r="AK3759">
        <v>32</v>
      </c>
      <c r="AL3759">
        <v>0</v>
      </c>
      <c r="AS3759">
        <v>160</v>
      </c>
      <c r="AZ3759">
        <v>128</v>
      </c>
      <c r="BB3759">
        <v>32</v>
      </c>
    </row>
    <row r="3760" spans="1:55" x14ac:dyDescent="0.25">
      <c r="A3760" t="s">
        <v>54</v>
      </c>
      <c r="B3760">
        <v>110027</v>
      </c>
      <c r="C3760" t="s">
        <v>55</v>
      </c>
      <c r="D3760" t="s">
        <v>56</v>
      </c>
      <c r="E3760" s="1">
        <v>45984</v>
      </c>
      <c r="F3760" t="s">
        <v>4363</v>
      </c>
      <c r="G3760" t="s">
        <v>67</v>
      </c>
      <c r="J3760" s="3">
        <v>45985.038888888892</v>
      </c>
      <c r="K3760" t="s">
        <v>5760</v>
      </c>
      <c r="L3760" t="s">
        <v>59</v>
      </c>
      <c r="M3760">
        <v>129</v>
      </c>
      <c r="N3760">
        <v>0</v>
      </c>
      <c r="O3760">
        <v>0</v>
      </c>
      <c r="P3760">
        <v>129</v>
      </c>
      <c r="Q3760">
        <v>0</v>
      </c>
      <c r="R3760">
        <v>6.46</v>
      </c>
      <c r="S3760">
        <v>-0.46</v>
      </c>
      <c r="T3760">
        <v>0</v>
      </c>
      <c r="U3760">
        <v>135</v>
      </c>
      <c r="V3760">
        <v>135</v>
      </c>
      <c r="W3760">
        <v>0</v>
      </c>
      <c r="X3760" t="s">
        <v>73</v>
      </c>
      <c r="Y3760">
        <v>26.61</v>
      </c>
      <c r="Z3760">
        <v>2.5</v>
      </c>
      <c r="AA3760" t="s">
        <v>74</v>
      </c>
      <c r="AB3760" t="s">
        <v>75</v>
      </c>
      <c r="AE3760" t="s">
        <v>730</v>
      </c>
      <c r="AF3760" t="s">
        <v>731</v>
      </c>
      <c r="AG3760">
        <v>9999777722</v>
      </c>
      <c r="AK3760">
        <v>0</v>
      </c>
      <c r="AL3760">
        <v>0</v>
      </c>
      <c r="AM3760">
        <v>135</v>
      </c>
      <c r="AV3760">
        <v>129</v>
      </c>
      <c r="AW3760">
        <v>3.23</v>
      </c>
      <c r="AX3760">
        <v>129</v>
      </c>
      <c r="AY3760">
        <v>3.23</v>
      </c>
      <c r="AZ3760">
        <v>129</v>
      </c>
    </row>
    <row r="3761" spans="1:55" x14ac:dyDescent="0.25">
      <c r="A3761" t="s">
        <v>54</v>
      </c>
      <c r="B3761">
        <v>110027</v>
      </c>
      <c r="C3761" t="s">
        <v>55</v>
      </c>
      <c r="D3761" t="s">
        <v>56</v>
      </c>
      <c r="E3761" s="1">
        <v>45984</v>
      </c>
      <c r="F3761" t="s">
        <v>4364</v>
      </c>
      <c r="G3761" t="s">
        <v>63</v>
      </c>
      <c r="H3761" s="4">
        <v>222896000000000</v>
      </c>
      <c r="I3761">
        <v>29811</v>
      </c>
      <c r="J3761" s="3">
        <v>45985.039583333331</v>
      </c>
      <c r="K3761" t="s">
        <v>5760</v>
      </c>
      <c r="L3761" t="s">
        <v>59</v>
      </c>
      <c r="M3761">
        <v>615</v>
      </c>
      <c r="N3761">
        <v>-120</v>
      </c>
      <c r="O3761">
        <v>0</v>
      </c>
      <c r="P3761">
        <v>495</v>
      </c>
      <c r="Q3761">
        <v>32</v>
      </c>
      <c r="R3761">
        <v>0</v>
      </c>
      <c r="S3761">
        <v>0</v>
      </c>
      <c r="T3761">
        <v>0</v>
      </c>
      <c r="U3761">
        <v>527</v>
      </c>
      <c r="V3761">
        <v>527</v>
      </c>
      <c r="W3761">
        <v>0</v>
      </c>
      <c r="X3761" t="s">
        <v>64</v>
      </c>
      <c r="Y3761">
        <v>110.03</v>
      </c>
      <c r="Z3761">
        <v>11.22</v>
      </c>
      <c r="AA3761" t="s">
        <v>65</v>
      </c>
      <c r="AB3761" t="s">
        <v>56</v>
      </c>
      <c r="AC3761">
        <v>1814</v>
      </c>
      <c r="AK3761">
        <v>32</v>
      </c>
      <c r="AL3761">
        <v>0</v>
      </c>
      <c r="AS3761">
        <v>527</v>
      </c>
      <c r="AZ3761">
        <v>495</v>
      </c>
      <c r="BB3761">
        <v>32</v>
      </c>
    </row>
    <row r="3762" spans="1:55" x14ac:dyDescent="0.25">
      <c r="A3762" t="s">
        <v>54</v>
      </c>
      <c r="B3762">
        <v>110027</v>
      </c>
      <c r="C3762" t="s">
        <v>55</v>
      </c>
      <c r="D3762" t="s">
        <v>56</v>
      </c>
      <c r="E3762" s="1">
        <v>45984</v>
      </c>
      <c r="F3762" t="s">
        <v>4365</v>
      </c>
      <c r="G3762" t="s">
        <v>63</v>
      </c>
      <c r="H3762" s="4">
        <v>222896000000000</v>
      </c>
      <c r="I3762">
        <v>29811</v>
      </c>
      <c r="J3762" s="3">
        <v>45985.040277777778</v>
      </c>
      <c r="K3762" t="s">
        <v>5760</v>
      </c>
      <c r="L3762" t="s">
        <v>59</v>
      </c>
      <c r="M3762">
        <v>358</v>
      </c>
      <c r="N3762">
        <v>-93.74</v>
      </c>
      <c r="O3762">
        <v>0</v>
      </c>
      <c r="P3762">
        <v>264.26</v>
      </c>
      <c r="Q3762">
        <v>32</v>
      </c>
      <c r="R3762">
        <v>0</v>
      </c>
      <c r="S3762">
        <v>-0.26</v>
      </c>
      <c r="T3762">
        <v>0</v>
      </c>
      <c r="U3762">
        <v>296</v>
      </c>
      <c r="V3762">
        <v>296</v>
      </c>
      <c r="W3762">
        <v>0</v>
      </c>
      <c r="X3762" t="s">
        <v>64</v>
      </c>
      <c r="Y3762">
        <v>54.52</v>
      </c>
      <c r="Z3762">
        <v>8.91</v>
      </c>
      <c r="AA3762" t="s">
        <v>65</v>
      </c>
      <c r="AB3762" t="s">
        <v>56</v>
      </c>
      <c r="AC3762">
        <v>9639</v>
      </c>
      <c r="AK3762">
        <v>32</v>
      </c>
      <c r="AL3762">
        <v>0</v>
      </c>
      <c r="AS3762">
        <v>296</v>
      </c>
      <c r="AZ3762">
        <v>264.26</v>
      </c>
      <c r="BB3762">
        <v>32</v>
      </c>
    </row>
    <row r="3763" spans="1:55" x14ac:dyDescent="0.25">
      <c r="A3763" t="s">
        <v>54</v>
      </c>
      <c r="B3763">
        <v>110027</v>
      </c>
      <c r="C3763" t="s">
        <v>55</v>
      </c>
      <c r="D3763" t="s">
        <v>56</v>
      </c>
      <c r="E3763" s="1">
        <v>45984</v>
      </c>
      <c r="F3763" t="s">
        <v>4366</v>
      </c>
      <c r="G3763" t="s">
        <v>67</v>
      </c>
      <c r="J3763" s="3">
        <v>45985.048611111109</v>
      </c>
      <c r="K3763" t="s">
        <v>5760</v>
      </c>
      <c r="L3763" t="s">
        <v>59</v>
      </c>
      <c r="M3763">
        <v>316</v>
      </c>
      <c r="N3763">
        <v>0</v>
      </c>
      <c r="O3763">
        <v>0</v>
      </c>
      <c r="P3763">
        <v>316</v>
      </c>
      <c r="Q3763">
        <v>0</v>
      </c>
      <c r="R3763">
        <v>15.8</v>
      </c>
      <c r="S3763">
        <v>0.2</v>
      </c>
      <c r="T3763">
        <v>0</v>
      </c>
      <c r="U3763">
        <v>332</v>
      </c>
      <c r="V3763">
        <v>332</v>
      </c>
      <c r="W3763">
        <v>0</v>
      </c>
      <c r="X3763" t="s">
        <v>68</v>
      </c>
      <c r="Y3763">
        <v>76.55</v>
      </c>
      <c r="Z3763">
        <v>8.1999999999999993</v>
      </c>
      <c r="AA3763" t="s">
        <v>74</v>
      </c>
      <c r="AB3763" t="s">
        <v>75</v>
      </c>
      <c r="AE3763" t="s">
        <v>730</v>
      </c>
      <c r="AF3763" t="s">
        <v>731</v>
      </c>
      <c r="AG3763">
        <v>9999777722</v>
      </c>
      <c r="AK3763">
        <v>0</v>
      </c>
      <c r="AL3763">
        <v>0</v>
      </c>
      <c r="AN3763">
        <v>332</v>
      </c>
      <c r="AV3763">
        <v>316</v>
      </c>
      <c r="AW3763">
        <v>7.9</v>
      </c>
      <c r="AX3763">
        <v>316</v>
      </c>
      <c r="AY3763">
        <v>7.9</v>
      </c>
      <c r="AZ3763">
        <v>316</v>
      </c>
    </row>
    <row r="3764" spans="1:55" x14ac:dyDescent="0.25">
      <c r="A3764" t="s">
        <v>54</v>
      </c>
      <c r="B3764">
        <v>110027</v>
      </c>
      <c r="C3764" t="s">
        <v>55</v>
      </c>
      <c r="D3764" t="s">
        <v>56</v>
      </c>
      <c r="E3764" s="1">
        <v>45984</v>
      </c>
      <c r="F3764" t="s">
        <v>4367</v>
      </c>
      <c r="G3764" t="s">
        <v>58</v>
      </c>
      <c r="H3764">
        <v>7514200953</v>
      </c>
      <c r="I3764">
        <v>18528960</v>
      </c>
      <c r="J3764" s="3">
        <v>45985.049305555556</v>
      </c>
      <c r="K3764" t="s">
        <v>5760</v>
      </c>
      <c r="L3764" t="s">
        <v>59</v>
      </c>
      <c r="M3764">
        <v>626</v>
      </c>
      <c r="N3764">
        <v>-75</v>
      </c>
      <c r="O3764">
        <v>0</v>
      </c>
      <c r="P3764">
        <v>551</v>
      </c>
      <c r="Q3764">
        <v>32</v>
      </c>
      <c r="R3764">
        <v>0</v>
      </c>
      <c r="S3764">
        <v>0</v>
      </c>
      <c r="T3764">
        <v>0</v>
      </c>
      <c r="U3764">
        <v>583</v>
      </c>
      <c r="V3764">
        <v>583</v>
      </c>
      <c r="W3764">
        <v>0</v>
      </c>
      <c r="X3764" t="s">
        <v>60</v>
      </c>
      <c r="Y3764">
        <v>129.96</v>
      </c>
      <c r="Z3764">
        <v>18.510000000000002</v>
      </c>
      <c r="AA3764" t="s">
        <v>61</v>
      </c>
      <c r="AB3764" t="s">
        <v>56</v>
      </c>
      <c r="AC3764">
        <v>953</v>
      </c>
      <c r="AK3764">
        <v>32</v>
      </c>
      <c r="AL3764">
        <v>0</v>
      </c>
      <c r="AT3764">
        <v>583</v>
      </c>
      <c r="AZ3764">
        <v>550.99</v>
      </c>
      <c r="BC3764">
        <v>32</v>
      </c>
    </row>
    <row r="3765" spans="1:55" x14ac:dyDescent="0.25">
      <c r="A3765" t="s">
        <v>54</v>
      </c>
      <c r="B3765">
        <v>110027</v>
      </c>
      <c r="C3765" t="s">
        <v>55</v>
      </c>
      <c r="D3765" t="s">
        <v>56</v>
      </c>
      <c r="E3765" s="1">
        <v>45984</v>
      </c>
      <c r="F3765" t="s">
        <v>4368</v>
      </c>
      <c r="G3765" t="s">
        <v>67</v>
      </c>
      <c r="J3765" s="3">
        <v>45985.052777777775</v>
      </c>
      <c r="K3765" t="s">
        <v>5760</v>
      </c>
      <c r="L3765" t="s">
        <v>59</v>
      </c>
      <c r="M3765">
        <v>205.66</v>
      </c>
      <c r="N3765">
        <v>0</v>
      </c>
      <c r="O3765">
        <v>0</v>
      </c>
      <c r="P3765">
        <v>205.66</v>
      </c>
      <c r="Q3765">
        <v>0</v>
      </c>
      <c r="R3765">
        <v>10.28</v>
      </c>
      <c r="S3765">
        <v>0.06</v>
      </c>
      <c r="T3765">
        <v>0</v>
      </c>
      <c r="U3765">
        <v>216</v>
      </c>
      <c r="V3765">
        <v>216</v>
      </c>
      <c r="W3765">
        <v>0</v>
      </c>
      <c r="X3765" t="s">
        <v>73</v>
      </c>
      <c r="Y3765">
        <v>47.54</v>
      </c>
      <c r="Z3765">
        <v>2.82</v>
      </c>
      <c r="AA3765" t="s">
        <v>74</v>
      </c>
      <c r="AB3765" t="s">
        <v>75</v>
      </c>
      <c r="AE3765" t="s">
        <v>4369</v>
      </c>
      <c r="AF3765" t="s">
        <v>4370</v>
      </c>
      <c r="AG3765">
        <v>9822565555</v>
      </c>
      <c r="AK3765">
        <v>0</v>
      </c>
      <c r="AL3765">
        <v>0</v>
      </c>
      <c r="AM3765">
        <v>216</v>
      </c>
      <c r="AV3765">
        <v>205.66</v>
      </c>
      <c r="AW3765">
        <v>5.14</v>
      </c>
      <c r="AX3765">
        <v>205.66</v>
      </c>
      <c r="AY3765">
        <v>5.14</v>
      </c>
      <c r="AZ3765">
        <v>205.66</v>
      </c>
    </row>
    <row r="3766" spans="1:55" x14ac:dyDescent="0.25">
      <c r="A3766" t="s">
        <v>54</v>
      </c>
      <c r="B3766">
        <v>110027</v>
      </c>
      <c r="C3766" t="s">
        <v>55</v>
      </c>
      <c r="D3766" t="s">
        <v>56</v>
      </c>
      <c r="E3766" s="1">
        <v>45984</v>
      </c>
      <c r="F3766" t="s">
        <v>4371</v>
      </c>
      <c r="G3766" t="s">
        <v>63</v>
      </c>
      <c r="H3766" s="4">
        <v>222897000000000</v>
      </c>
      <c r="I3766">
        <v>29811</v>
      </c>
      <c r="J3766" s="3">
        <v>45985.054861111108</v>
      </c>
      <c r="K3766" t="s">
        <v>5760</v>
      </c>
      <c r="L3766" t="s">
        <v>59</v>
      </c>
      <c r="M3766">
        <v>711.66</v>
      </c>
      <c r="N3766">
        <v>-141.99</v>
      </c>
      <c r="O3766">
        <v>0</v>
      </c>
      <c r="P3766">
        <v>569.66999999999996</v>
      </c>
      <c r="Q3766">
        <v>32</v>
      </c>
      <c r="R3766">
        <v>0</v>
      </c>
      <c r="S3766">
        <v>0.33</v>
      </c>
      <c r="T3766">
        <v>0</v>
      </c>
      <c r="U3766">
        <v>602</v>
      </c>
      <c r="V3766">
        <v>602</v>
      </c>
      <c r="W3766">
        <v>0</v>
      </c>
      <c r="X3766" t="s">
        <v>64</v>
      </c>
      <c r="Y3766">
        <v>179.81</v>
      </c>
      <c r="Z3766">
        <v>10.87</v>
      </c>
      <c r="AA3766" t="s">
        <v>65</v>
      </c>
      <c r="AB3766" t="s">
        <v>56</v>
      </c>
      <c r="AC3766">
        <v>936</v>
      </c>
      <c r="AK3766">
        <v>32</v>
      </c>
      <c r="AL3766">
        <v>0</v>
      </c>
      <c r="AS3766">
        <v>602</v>
      </c>
      <c r="AZ3766">
        <v>569.67999999999995</v>
      </c>
      <c r="BB3766">
        <v>32</v>
      </c>
    </row>
    <row r="3767" spans="1:55" x14ac:dyDescent="0.25">
      <c r="A3767" t="s">
        <v>54</v>
      </c>
      <c r="B3767">
        <v>110027</v>
      </c>
      <c r="C3767" t="s">
        <v>55</v>
      </c>
      <c r="D3767" t="s">
        <v>56</v>
      </c>
      <c r="E3767" s="1">
        <v>45984</v>
      </c>
      <c r="F3767" t="s">
        <v>4372</v>
      </c>
      <c r="G3767" t="s">
        <v>58</v>
      </c>
      <c r="H3767">
        <v>7509429622</v>
      </c>
      <c r="I3767">
        <v>18528960</v>
      </c>
      <c r="J3767" s="3">
        <v>45985.055555555555</v>
      </c>
      <c r="K3767" t="s">
        <v>5760</v>
      </c>
      <c r="L3767" t="s">
        <v>59</v>
      </c>
      <c r="M3767">
        <v>219</v>
      </c>
      <c r="N3767">
        <v>-100</v>
      </c>
      <c r="O3767">
        <v>0</v>
      </c>
      <c r="P3767">
        <v>119</v>
      </c>
      <c r="Q3767">
        <v>32</v>
      </c>
      <c r="R3767">
        <v>0</v>
      </c>
      <c r="S3767">
        <v>0</v>
      </c>
      <c r="T3767">
        <v>0</v>
      </c>
      <c r="U3767">
        <v>151</v>
      </c>
      <c r="V3767">
        <v>151</v>
      </c>
      <c r="W3767">
        <v>0</v>
      </c>
      <c r="X3767" t="s">
        <v>60</v>
      </c>
      <c r="Y3767">
        <v>37.299999999999997</v>
      </c>
      <c r="Z3767">
        <v>4.76</v>
      </c>
      <c r="AA3767" t="s">
        <v>61</v>
      </c>
      <c r="AB3767" t="s">
        <v>56</v>
      </c>
      <c r="AC3767">
        <v>9622</v>
      </c>
      <c r="AK3767">
        <v>32</v>
      </c>
      <c r="AL3767">
        <v>0</v>
      </c>
      <c r="AT3767">
        <v>151</v>
      </c>
      <c r="AZ3767">
        <v>119</v>
      </c>
      <c r="BC3767">
        <v>32</v>
      </c>
    </row>
    <row r="3768" spans="1:55" x14ac:dyDescent="0.25">
      <c r="A3768" t="s">
        <v>54</v>
      </c>
      <c r="B3768">
        <v>110027</v>
      </c>
      <c r="C3768" t="s">
        <v>55</v>
      </c>
      <c r="D3768" t="s">
        <v>56</v>
      </c>
      <c r="E3768" s="1">
        <v>45984</v>
      </c>
      <c r="F3768" t="s">
        <v>4373</v>
      </c>
      <c r="G3768" t="s">
        <v>67</v>
      </c>
      <c r="J3768" s="3">
        <v>45985.057638888888</v>
      </c>
      <c r="K3768" t="s">
        <v>5760</v>
      </c>
      <c r="L3768" t="s">
        <v>59</v>
      </c>
      <c r="M3768">
        <v>815</v>
      </c>
      <c r="N3768">
        <v>0</v>
      </c>
      <c r="O3768">
        <v>0</v>
      </c>
      <c r="P3768">
        <v>815</v>
      </c>
      <c r="Q3768">
        <v>0</v>
      </c>
      <c r="R3768">
        <v>40.76</v>
      </c>
      <c r="S3768">
        <v>0.24</v>
      </c>
      <c r="T3768">
        <v>0</v>
      </c>
      <c r="U3768">
        <v>856</v>
      </c>
      <c r="V3768">
        <v>856</v>
      </c>
      <c r="W3768">
        <v>0</v>
      </c>
      <c r="X3768" t="s">
        <v>68</v>
      </c>
      <c r="Y3768">
        <v>185.36</v>
      </c>
      <c r="Z3768">
        <v>22.42</v>
      </c>
      <c r="AA3768" t="s">
        <v>69</v>
      </c>
      <c r="AE3768" t="s">
        <v>378</v>
      </c>
      <c r="AF3768" t="s">
        <v>379</v>
      </c>
      <c r="AG3768">
        <v>7777005090</v>
      </c>
      <c r="AK3768">
        <v>0</v>
      </c>
      <c r="AL3768">
        <v>0</v>
      </c>
      <c r="AN3768">
        <v>856</v>
      </c>
      <c r="AV3768">
        <v>815</v>
      </c>
      <c r="AW3768">
        <v>20.38</v>
      </c>
      <c r="AX3768">
        <v>815</v>
      </c>
      <c r="AY3768">
        <v>20.38</v>
      </c>
      <c r="AZ3768">
        <v>815</v>
      </c>
    </row>
    <row r="3769" spans="1:55" x14ac:dyDescent="0.25">
      <c r="A3769" t="s">
        <v>54</v>
      </c>
      <c r="B3769">
        <v>110027</v>
      </c>
      <c r="C3769" t="s">
        <v>55</v>
      </c>
      <c r="D3769" t="s">
        <v>56</v>
      </c>
      <c r="E3769" s="1">
        <v>45984</v>
      </c>
      <c r="F3769" t="s">
        <v>4374</v>
      </c>
      <c r="G3769" t="s">
        <v>63</v>
      </c>
      <c r="H3769" s="4">
        <v>222898000000000</v>
      </c>
      <c r="I3769">
        <v>29811</v>
      </c>
      <c r="J3769" s="3">
        <v>45985.063888888886</v>
      </c>
      <c r="K3769" t="s">
        <v>5760</v>
      </c>
      <c r="L3769" t="s">
        <v>59</v>
      </c>
      <c r="M3769">
        <v>856</v>
      </c>
      <c r="N3769">
        <v>-310</v>
      </c>
      <c r="O3769">
        <v>0</v>
      </c>
      <c r="P3769">
        <v>546</v>
      </c>
      <c r="Q3769">
        <v>32</v>
      </c>
      <c r="R3769">
        <v>0</v>
      </c>
      <c r="S3769">
        <v>0</v>
      </c>
      <c r="T3769">
        <v>0</v>
      </c>
      <c r="U3769">
        <v>578</v>
      </c>
      <c r="V3769">
        <v>578</v>
      </c>
      <c r="W3769">
        <v>0</v>
      </c>
      <c r="X3769" t="s">
        <v>64</v>
      </c>
      <c r="Y3769">
        <v>127.44</v>
      </c>
      <c r="Z3769">
        <v>8.35</v>
      </c>
      <c r="AA3769" t="s">
        <v>65</v>
      </c>
      <c r="AB3769" t="s">
        <v>56</v>
      </c>
      <c r="AC3769">
        <v>2924</v>
      </c>
      <c r="AK3769">
        <v>32</v>
      </c>
      <c r="AL3769">
        <v>0</v>
      </c>
      <c r="AS3769">
        <v>578</v>
      </c>
      <c r="AZ3769">
        <v>546</v>
      </c>
      <c r="BB3769">
        <v>32</v>
      </c>
    </row>
    <row r="3770" spans="1:55" x14ac:dyDescent="0.25">
      <c r="A3770" t="s">
        <v>54</v>
      </c>
      <c r="B3770">
        <v>110027</v>
      </c>
      <c r="C3770" t="s">
        <v>55</v>
      </c>
      <c r="D3770" t="s">
        <v>56</v>
      </c>
      <c r="E3770" s="1">
        <v>45984</v>
      </c>
      <c r="F3770" t="s">
        <v>4375</v>
      </c>
      <c r="G3770" t="s">
        <v>67</v>
      </c>
      <c r="J3770" s="3">
        <v>45985.067361111112</v>
      </c>
      <c r="K3770" t="s">
        <v>5760</v>
      </c>
      <c r="L3770" t="s">
        <v>59</v>
      </c>
      <c r="M3770">
        <v>199</v>
      </c>
      <c r="N3770">
        <v>0</v>
      </c>
      <c r="O3770">
        <v>0</v>
      </c>
      <c r="P3770">
        <v>199</v>
      </c>
      <c r="Q3770">
        <v>0</v>
      </c>
      <c r="R3770">
        <v>9.9600000000000009</v>
      </c>
      <c r="S3770">
        <v>0.04</v>
      </c>
      <c r="T3770">
        <v>0</v>
      </c>
      <c r="U3770">
        <v>209</v>
      </c>
      <c r="V3770">
        <v>209</v>
      </c>
      <c r="W3770">
        <v>0</v>
      </c>
      <c r="X3770" t="s">
        <v>68</v>
      </c>
      <c r="Y3770">
        <v>48.47</v>
      </c>
      <c r="Z3770">
        <v>2.56</v>
      </c>
      <c r="AA3770" t="s">
        <v>74</v>
      </c>
      <c r="AB3770" t="s">
        <v>75</v>
      </c>
      <c r="AE3770" t="s">
        <v>730</v>
      </c>
      <c r="AF3770" t="s">
        <v>731</v>
      </c>
      <c r="AG3770">
        <v>9999777722</v>
      </c>
      <c r="AK3770">
        <v>0</v>
      </c>
      <c r="AL3770">
        <v>0</v>
      </c>
      <c r="AN3770">
        <v>209</v>
      </c>
      <c r="AV3770">
        <v>199</v>
      </c>
      <c r="AW3770">
        <v>4.9800000000000004</v>
      </c>
      <c r="AX3770">
        <v>199</v>
      </c>
      <c r="AY3770">
        <v>4.9800000000000004</v>
      </c>
      <c r="AZ3770">
        <v>199</v>
      </c>
    </row>
    <row r="3771" spans="1:55" x14ac:dyDescent="0.25">
      <c r="A3771" t="s">
        <v>54</v>
      </c>
      <c r="B3771">
        <v>110027</v>
      </c>
      <c r="C3771" t="s">
        <v>55</v>
      </c>
      <c r="D3771" t="s">
        <v>56</v>
      </c>
      <c r="E3771" s="1">
        <v>45984</v>
      </c>
      <c r="F3771" t="s">
        <v>4376</v>
      </c>
      <c r="G3771" t="s">
        <v>63</v>
      </c>
      <c r="H3771" s="4">
        <v>222899000000000</v>
      </c>
      <c r="I3771">
        <v>29811</v>
      </c>
      <c r="J3771" s="3">
        <v>45985.072916666664</v>
      </c>
      <c r="K3771" t="s">
        <v>5760</v>
      </c>
      <c r="L3771" t="s">
        <v>59</v>
      </c>
      <c r="M3771">
        <v>417</v>
      </c>
      <c r="N3771">
        <v>-93.74</v>
      </c>
      <c r="O3771">
        <v>0</v>
      </c>
      <c r="P3771">
        <v>323.26</v>
      </c>
      <c r="Q3771">
        <v>32</v>
      </c>
      <c r="R3771">
        <v>0</v>
      </c>
      <c r="S3771">
        <v>-0.26</v>
      </c>
      <c r="T3771">
        <v>0</v>
      </c>
      <c r="U3771">
        <v>355</v>
      </c>
      <c r="V3771">
        <v>355</v>
      </c>
      <c r="W3771">
        <v>0</v>
      </c>
      <c r="X3771" t="s">
        <v>64</v>
      </c>
      <c r="Y3771">
        <v>87.87</v>
      </c>
      <c r="Z3771">
        <v>8.65</v>
      </c>
      <c r="AA3771" t="s">
        <v>65</v>
      </c>
      <c r="AB3771" t="s">
        <v>56</v>
      </c>
      <c r="AC3771">
        <v>7487</v>
      </c>
      <c r="AK3771">
        <v>32</v>
      </c>
      <c r="AL3771">
        <v>0</v>
      </c>
      <c r="AS3771">
        <v>355</v>
      </c>
      <c r="AZ3771">
        <v>323.26</v>
      </c>
      <c r="BB3771">
        <v>32</v>
      </c>
    </row>
    <row r="3772" spans="1:55" x14ac:dyDescent="0.25">
      <c r="A3772" t="s">
        <v>54</v>
      </c>
      <c r="B3772">
        <v>110027</v>
      </c>
      <c r="C3772" t="s">
        <v>55</v>
      </c>
      <c r="D3772" t="s">
        <v>56</v>
      </c>
      <c r="E3772" s="1">
        <v>45984</v>
      </c>
      <c r="F3772" t="s">
        <v>4377</v>
      </c>
      <c r="G3772" t="s">
        <v>63</v>
      </c>
      <c r="H3772" s="4">
        <v>222899000000000</v>
      </c>
      <c r="I3772">
        <v>29811</v>
      </c>
      <c r="J3772" s="3">
        <v>45985.084027777775</v>
      </c>
      <c r="K3772" t="s">
        <v>5760</v>
      </c>
      <c r="L3772" t="s">
        <v>59</v>
      </c>
      <c r="M3772">
        <v>299</v>
      </c>
      <c r="N3772">
        <v>-75</v>
      </c>
      <c r="O3772">
        <v>0</v>
      </c>
      <c r="P3772">
        <v>224</v>
      </c>
      <c r="Q3772">
        <v>32</v>
      </c>
      <c r="R3772">
        <v>0</v>
      </c>
      <c r="S3772">
        <v>0</v>
      </c>
      <c r="T3772">
        <v>0</v>
      </c>
      <c r="U3772">
        <v>256</v>
      </c>
      <c r="V3772">
        <v>256</v>
      </c>
      <c r="W3772">
        <v>0</v>
      </c>
      <c r="X3772" t="s">
        <v>64</v>
      </c>
      <c r="Y3772">
        <v>43.24</v>
      </c>
      <c r="Z3772">
        <v>11.59</v>
      </c>
      <c r="AA3772" t="s">
        <v>65</v>
      </c>
      <c r="AB3772" t="s">
        <v>56</v>
      </c>
      <c r="AC3772">
        <v>159</v>
      </c>
      <c r="AK3772">
        <v>32</v>
      </c>
      <c r="AL3772">
        <v>0</v>
      </c>
      <c r="AS3772">
        <v>256</v>
      </c>
      <c r="AZ3772">
        <v>224</v>
      </c>
      <c r="BB3772">
        <v>32</v>
      </c>
    </row>
    <row r="3773" spans="1:55" x14ac:dyDescent="0.25">
      <c r="A3773" t="s">
        <v>54</v>
      </c>
      <c r="B3773">
        <v>110027</v>
      </c>
      <c r="C3773" t="s">
        <v>55</v>
      </c>
      <c r="D3773" t="s">
        <v>56</v>
      </c>
      <c r="E3773" s="1">
        <v>45984</v>
      </c>
      <c r="F3773" t="s">
        <v>4378</v>
      </c>
      <c r="G3773" t="s">
        <v>58</v>
      </c>
      <c r="H3773">
        <v>7514603446</v>
      </c>
      <c r="I3773">
        <v>18528960</v>
      </c>
      <c r="J3773" s="3">
        <v>45985.086111111108</v>
      </c>
      <c r="K3773" t="s">
        <v>5760</v>
      </c>
      <c r="L3773" t="s">
        <v>59</v>
      </c>
      <c r="M3773">
        <v>248</v>
      </c>
      <c r="N3773">
        <v>-100</v>
      </c>
      <c r="O3773">
        <v>0</v>
      </c>
      <c r="P3773">
        <v>148</v>
      </c>
      <c r="Q3773">
        <v>32</v>
      </c>
      <c r="R3773">
        <v>0</v>
      </c>
      <c r="S3773">
        <v>0</v>
      </c>
      <c r="T3773">
        <v>0</v>
      </c>
      <c r="U3773">
        <v>180</v>
      </c>
      <c r="V3773">
        <v>180</v>
      </c>
      <c r="W3773">
        <v>0</v>
      </c>
      <c r="X3773" t="s">
        <v>60</v>
      </c>
      <c r="Y3773">
        <v>44.41</v>
      </c>
      <c r="Z3773">
        <v>3.92</v>
      </c>
      <c r="AA3773" t="s">
        <v>61</v>
      </c>
      <c r="AB3773" t="s">
        <v>56</v>
      </c>
      <c r="AC3773">
        <v>3446</v>
      </c>
      <c r="AK3773">
        <v>32</v>
      </c>
      <c r="AL3773">
        <v>0</v>
      </c>
      <c r="AT3773">
        <v>180</v>
      </c>
      <c r="AZ3773">
        <v>148</v>
      </c>
      <c r="BC3773">
        <v>32</v>
      </c>
    </row>
    <row r="3774" spans="1:55" x14ac:dyDescent="0.25">
      <c r="A3774" t="s">
        <v>54</v>
      </c>
      <c r="B3774">
        <v>110027</v>
      </c>
      <c r="C3774" t="s">
        <v>55</v>
      </c>
      <c r="D3774" t="s">
        <v>56</v>
      </c>
      <c r="E3774" s="1">
        <v>45984</v>
      </c>
      <c r="F3774" t="s">
        <v>4379</v>
      </c>
      <c r="G3774" t="s">
        <v>58</v>
      </c>
      <c r="H3774">
        <v>7512679590</v>
      </c>
      <c r="I3774">
        <v>18528960</v>
      </c>
      <c r="J3774" s="3">
        <v>45985.090277777781</v>
      </c>
      <c r="K3774" t="s">
        <v>5760</v>
      </c>
      <c r="L3774" t="s">
        <v>59</v>
      </c>
      <c r="M3774">
        <v>584.66</v>
      </c>
      <c r="N3774">
        <v>-100</v>
      </c>
      <c r="O3774">
        <v>0</v>
      </c>
      <c r="P3774">
        <v>484.66</v>
      </c>
      <c r="Q3774">
        <v>32</v>
      </c>
      <c r="R3774">
        <v>0</v>
      </c>
      <c r="S3774">
        <v>0</v>
      </c>
      <c r="T3774">
        <v>0</v>
      </c>
      <c r="U3774">
        <v>516.66</v>
      </c>
      <c r="V3774">
        <v>516.66</v>
      </c>
      <c r="W3774">
        <v>0</v>
      </c>
      <c r="X3774" t="s">
        <v>60</v>
      </c>
      <c r="Y3774">
        <v>134.61000000000001</v>
      </c>
      <c r="Z3774">
        <v>8.82</v>
      </c>
      <c r="AA3774" t="s">
        <v>61</v>
      </c>
      <c r="AB3774" t="s">
        <v>56</v>
      </c>
      <c r="AC3774">
        <v>9590</v>
      </c>
      <c r="AK3774">
        <v>32</v>
      </c>
      <c r="AL3774">
        <v>0</v>
      </c>
      <c r="AT3774">
        <v>516.66</v>
      </c>
      <c r="AZ3774">
        <v>484.66</v>
      </c>
      <c r="BC3774">
        <v>32</v>
      </c>
    </row>
    <row r="3775" spans="1:55" x14ac:dyDescent="0.25">
      <c r="A3775" t="s">
        <v>54</v>
      </c>
      <c r="B3775">
        <v>110027</v>
      </c>
      <c r="C3775" t="s">
        <v>55</v>
      </c>
      <c r="D3775" t="s">
        <v>56</v>
      </c>
      <c r="E3775" s="1">
        <v>45984</v>
      </c>
      <c r="F3775" t="s">
        <v>4380</v>
      </c>
      <c r="G3775" t="s">
        <v>58</v>
      </c>
      <c r="H3775">
        <v>7513573057</v>
      </c>
      <c r="I3775">
        <v>18528960</v>
      </c>
      <c r="J3775" s="3">
        <v>45985.090277777781</v>
      </c>
      <c r="K3775" t="s">
        <v>5760</v>
      </c>
      <c r="L3775" t="s">
        <v>59</v>
      </c>
      <c r="M3775">
        <v>219</v>
      </c>
      <c r="N3775">
        <v>-100</v>
      </c>
      <c r="O3775">
        <v>0</v>
      </c>
      <c r="P3775">
        <v>119</v>
      </c>
      <c r="Q3775">
        <v>32</v>
      </c>
      <c r="R3775">
        <v>0</v>
      </c>
      <c r="S3775">
        <v>0</v>
      </c>
      <c r="T3775">
        <v>0</v>
      </c>
      <c r="U3775">
        <v>151</v>
      </c>
      <c r="V3775">
        <v>151</v>
      </c>
      <c r="W3775">
        <v>0</v>
      </c>
      <c r="X3775" t="s">
        <v>60</v>
      </c>
      <c r="Y3775">
        <v>41.8</v>
      </c>
      <c r="Z3775">
        <v>4.26</v>
      </c>
      <c r="AA3775" t="s">
        <v>61</v>
      </c>
      <c r="AB3775" t="s">
        <v>56</v>
      </c>
      <c r="AC3775">
        <v>3057</v>
      </c>
      <c r="AK3775">
        <v>32</v>
      </c>
      <c r="AL3775">
        <v>0</v>
      </c>
      <c r="AT3775">
        <v>151</v>
      </c>
      <c r="AZ3775">
        <v>119</v>
      </c>
      <c r="BC3775">
        <v>32</v>
      </c>
    </row>
    <row r="3776" spans="1:55" x14ac:dyDescent="0.25">
      <c r="A3776" t="s">
        <v>54</v>
      </c>
      <c r="B3776">
        <v>110027</v>
      </c>
      <c r="C3776" t="s">
        <v>55</v>
      </c>
      <c r="D3776" t="s">
        <v>56</v>
      </c>
      <c r="E3776" s="1">
        <v>45984</v>
      </c>
      <c r="F3776" t="s">
        <v>4381</v>
      </c>
      <c r="G3776" t="s">
        <v>58</v>
      </c>
      <c r="H3776">
        <v>7513715358</v>
      </c>
      <c r="I3776">
        <v>18528960</v>
      </c>
      <c r="J3776" s="3">
        <v>45985.09097222222</v>
      </c>
      <c r="K3776" t="s">
        <v>5760</v>
      </c>
      <c r="L3776" t="s">
        <v>59</v>
      </c>
      <c r="M3776">
        <v>199</v>
      </c>
      <c r="N3776">
        <v>-100</v>
      </c>
      <c r="O3776">
        <v>0</v>
      </c>
      <c r="P3776">
        <v>99</v>
      </c>
      <c r="Q3776">
        <v>32</v>
      </c>
      <c r="R3776">
        <v>0</v>
      </c>
      <c r="S3776">
        <v>0</v>
      </c>
      <c r="T3776">
        <v>0</v>
      </c>
      <c r="U3776">
        <v>131</v>
      </c>
      <c r="V3776">
        <v>131</v>
      </c>
      <c r="W3776">
        <v>0</v>
      </c>
      <c r="X3776" t="s">
        <v>60</v>
      </c>
      <c r="Y3776">
        <v>49.22</v>
      </c>
      <c r="Z3776">
        <v>3.92</v>
      </c>
      <c r="AA3776" t="s">
        <v>61</v>
      </c>
      <c r="AB3776" t="s">
        <v>56</v>
      </c>
      <c r="AC3776">
        <v>5358</v>
      </c>
      <c r="AK3776">
        <v>32</v>
      </c>
      <c r="AL3776">
        <v>0</v>
      </c>
      <c r="AT3776">
        <v>131</v>
      </c>
      <c r="AZ3776">
        <v>99</v>
      </c>
      <c r="BC3776">
        <v>32</v>
      </c>
    </row>
    <row r="3777" spans="1:55" x14ac:dyDescent="0.25">
      <c r="A3777" t="s">
        <v>54</v>
      </c>
      <c r="B3777">
        <v>110027</v>
      </c>
      <c r="C3777" t="s">
        <v>55</v>
      </c>
      <c r="D3777" t="s">
        <v>56</v>
      </c>
      <c r="E3777" s="1">
        <v>45984</v>
      </c>
      <c r="F3777" t="s">
        <v>4382</v>
      </c>
      <c r="G3777" t="s">
        <v>67</v>
      </c>
      <c r="J3777" s="3">
        <v>45985.093055555553</v>
      </c>
      <c r="K3777" t="s">
        <v>5760</v>
      </c>
      <c r="L3777" t="s">
        <v>59</v>
      </c>
      <c r="M3777">
        <v>59</v>
      </c>
      <c r="N3777">
        <v>0</v>
      </c>
      <c r="O3777">
        <v>0</v>
      </c>
      <c r="P3777">
        <v>59</v>
      </c>
      <c r="Q3777">
        <v>0</v>
      </c>
      <c r="R3777">
        <v>2.96</v>
      </c>
      <c r="S3777">
        <v>0.04</v>
      </c>
      <c r="T3777">
        <v>0</v>
      </c>
      <c r="U3777">
        <v>62</v>
      </c>
      <c r="V3777">
        <v>62</v>
      </c>
      <c r="W3777">
        <v>0</v>
      </c>
      <c r="X3777" t="s">
        <v>68</v>
      </c>
      <c r="Y3777">
        <v>15.49</v>
      </c>
      <c r="Z3777">
        <v>2.14</v>
      </c>
      <c r="AA3777" t="s">
        <v>74</v>
      </c>
      <c r="AB3777" t="s">
        <v>75</v>
      </c>
      <c r="AE3777" t="s">
        <v>730</v>
      </c>
      <c r="AF3777" t="s">
        <v>731</v>
      </c>
      <c r="AG3777">
        <v>9999777722</v>
      </c>
      <c r="AK3777">
        <v>0</v>
      </c>
      <c r="AL3777">
        <v>0</v>
      </c>
      <c r="AN3777">
        <v>62</v>
      </c>
      <c r="AV3777">
        <v>59</v>
      </c>
      <c r="AW3777">
        <v>1.48</v>
      </c>
      <c r="AX3777">
        <v>59</v>
      </c>
      <c r="AY3777">
        <v>1.48</v>
      </c>
      <c r="AZ3777">
        <v>59</v>
      </c>
    </row>
    <row r="3778" spans="1:55" x14ac:dyDescent="0.25">
      <c r="A3778" t="s">
        <v>54</v>
      </c>
      <c r="B3778">
        <v>110027</v>
      </c>
      <c r="C3778" t="s">
        <v>55</v>
      </c>
      <c r="D3778" t="s">
        <v>56</v>
      </c>
      <c r="E3778" s="1">
        <v>45984</v>
      </c>
      <c r="F3778" t="s">
        <v>4383</v>
      </c>
      <c r="G3778" t="s">
        <v>58</v>
      </c>
      <c r="H3778">
        <v>7502869878</v>
      </c>
      <c r="I3778">
        <v>18528960</v>
      </c>
      <c r="J3778" s="3">
        <v>45985.093055555553</v>
      </c>
      <c r="K3778" t="s">
        <v>5760</v>
      </c>
      <c r="L3778" t="s">
        <v>59</v>
      </c>
      <c r="M3778">
        <v>437</v>
      </c>
      <c r="N3778">
        <v>-75</v>
      </c>
      <c r="O3778">
        <v>0</v>
      </c>
      <c r="P3778">
        <v>362</v>
      </c>
      <c r="Q3778">
        <v>32</v>
      </c>
      <c r="R3778">
        <v>0</v>
      </c>
      <c r="S3778">
        <v>0</v>
      </c>
      <c r="T3778">
        <v>0</v>
      </c>
      <c r="U3778">
        <v>394</v>
      </c>
      <c r="V3778">
        <v>394</v>
      </c>
      <c r="W3778">
        <v>0</v>
      </c>
      <c r="X3778" t="s">
        <v>60</v>
      </c>
      <c r="Y3778">
        <v>93.47</v>
      </c>
      <c r="Z3778">
        <v>11.7</v>
      </c>
      <c r="AA3778" t="s">
        <v>61</v>
      </c>
      <c r="AB3778" t="s">
        <v>56</v>
      </c>
      <c r="AC3778">
        <v>9878</v>
      </c>
      <c r="AK3778">
        <v>32</v>
      </c>
      <c r="AL3778">
        <v>0</v>
      </c>
      <c r="AT3778">
        <v>394</v>
      </c>
      <c r="AZ3778">
        <v>362</v>
      </c>
      <c r="BC3778">
        <v>32</v>
      </c>
    </row>
    <row r="3779" spans="1:55" x14ac:dyDescent="0.25">
      <c r="A3779" t="s">
        <v>54</v>
      </c>
      <c r="B3779">
        <v>110027</v>
      </c>
      <c r="C3779" t="s">
        <v>55</v>
      </c>
      <c r="D3779" t="s">
        <v>56</v>
      </c>
      <c r="E3779" s="1">
        <v>45984</v>
      </c>
      <c r="F3779" t="s">
        <v>4384</v>
      </c>
      <c r="G3779" t="s">
        <v>67</v>
      </c>
      <c r="J3779" s="3">
        <v>45985.09375</v>
      </c>
      <c r="K3779" t="s">
        <v>5760</v>
      </c>
      <c r="L3779" t="s">
        <v>59</v>
      </c>
      <c r="M3779">
        <v>527</v>
      </c>
      <c r="N3779">
        <v>0</v>
      </c>
      <c r="O3779">
        <v>0</v>
      </c>
      <c r="P3779">
        <v>527</v>
      </c>
      <c r="Q3779">
        <v>0</v>
      </c>
      <c r="R3779">
        <v>26.36</v>
      </c>
      <c r="S3779">
        <v>-0.36</v>
      </c>
      <c r="T3779">
        <v>0</v>
      </c>
      <c r="U3779">
        <v>553</v>
      </c>
      <c r="V3779">
        <v>553</v>
      </c>
      <c r="W3779">
        <v>0</v>
      </c>
      <c r="X3779" t="s">
        <v>73</v>
      </c>
      <c r="Y3779">
        <v>115.85</v>
      </c>
      <c r="Z3779">
        <v>7.34</v>
      </c>
      <c r="AA3779" t="s">
        <v>74</v>
      </c>
      <c r="AB3779" t="s">
        <v>75</v>
      </c>
      <c r="AE3779" t="s">
        <v>730</v>
      </c>
      <c r="AF3779" t="s">
        <v>731</v>
      </c>
      <c r="AG3779">
        <v>9999777722</v>
      </c>
      <c r="AK3779">
        <v>0</v>
      </c>
      <c r="AL3779">
        <v>0</v>
      </c>
      <c r="AM3779">
        <v>553</v>
      </c>
      <c r="AV3779">
        <v>527</v>
      </c>
      <c r="AW3779">
        <v>13.18</v>
      </c>
      <c r="AX3779">
        <v>527</v>
      </c>
      <c r="AY3779">
        <v>13.18</v>
      </c>
      <c r="AZ3779">
        <v>527</v>
      </c>
    </row>
    <row r="3780" spans="1:55" x14ac:dyDescent="0.25">
      <c r="A3780" t="s">
        <v>54</v>
      </c>
      <c r="B3780">
        <v>110027</v>
      </c>
      <c r="C3780" t="s">
        <v>55</v>
      </c>
      <c r="D3780" t="s">
        <v>56</v>
      </c>
      <c r="E3780" s="1">
        <v>45984</v>
      </c>
      <c r="F3780" t="s">
        <v>4385</v>
      </c>
      <c r="G3780" t="s">
        <v>58</v>
      </c>
      <c r="H3780">
        <v>7514276064</v>
      </c>
      <c r="I3780">
        <v>18528960</v>
      </c>
      <c r="J3780" s="3">
        <v>45985.099305555559</v>
      </c>
      <c r="K3780" t="s">
        <v>5760</v>
      </c>
      <c r="L3780" t="s">
        <v>59</v>
      </c>
      <c r="M3780">
        <v>388</v>
      </c>
      <c r="N3780">
        <v>-100</v>
      </c>
      <c r="O3780">
        <v>0</v>
      </c>
      <c r="P3780">
        <v>288</v>
      </c>
      <c r="Q3780">
        <v>32</v>
      </c>
      <c r="R3780">
        <v>0</v>
      </c>
      <c r="S3780">
        <v>0</v>
      </c>
      <c r="T3780">
        <v>0</v>
      </c>
      <c r="U3780">
        <v>320</v>
      </c>
      <c r="V3780">
        <v>320</v>
      </c>
      <c r="W3780">
        <v>0</v>
      </c>
      <c r="X3780" t="s">
        <v>60</v>
      </c>
      <c r="Y3780">
        <v>80.760000000000005</v>
      </c>
      <c r="Z3780">
        <v>9.75</v>
      </c>
      <c r="AA3780" t="s">
        <v>61</v>
      </c>
      <c r="AB3780" t="s">
        <v>56</v>
      </c>
      <c r="AC3780">
        <v>6064</v>
      </c>
      <c r="AK3780">
        <v>32</v>
      </c>
      <c r="AL3780">
        <v>0</v>
      </c>
      <c r="AT3780">
        <v>320</v>
      </c>
      <c r="AZ3780">
        <v>288</v>
      </c>
      <c r="BC3780">
        <v>32</v>
      </c>
    </row>
    <row r="3781" spans="1:55" x14ac:dyDescent="0.25">
      <c r="A3781" t="s">
        <v>54</v>
      </c>
      <c r="B3781">
        <v>110027</v>
      </c>
      <c r="C3781" t="s">
        <v>55</v>
      </c>
      <c r="D3781" t="s">
        <v>56</v>
      </c>
      <c r="E3781" s="1">
        <v>45984</v>
      </c>
      <c r="F3781" t="s">
        <v>4386</v>
      </c>
      <c r="G3781" t="s">
        <v>58</v>
      </c>
      <c r="H3781">
        <v>7509831040</v>
      </c>
      <c r="I3781">
        <v>18528960</v>
      </c>
      <c r="J3781" s="3">
        <v>45985.106944444444</v>
      </c>
      <c r="K3781" t="s">
        <v>5760</v>
      </c>
      <c r="L3781" t="s">
        <v>59</v>
      </c>
      <c r="M3781">
        <v>229</v>
      </c>
      <c r="N3781">
        <v>-100</v>
      </c>
      <c r="O3781">
        <v>0</v>
      </c>
      <c r="P3781">
        <v>129</v>
      </c>
      <c r="Q3781">
        <v>32</v>
      </c>
      <c r="R3781">
        <v>0</v>
      </c>
      <c r="S3781">
        <v>0</v>
      </c>
      <c r="T3781">
        <v>0</v>
      </c>
      <c r="U3781">
        <v>161</v>
      </c>
      <c r="V3781">
        <v>161</v>
      </c>
      <c r="W3781">
        <v>0</v>
      </c>
      <c r="X3781" t="s">
        <v>60</v>
      </c>
      <c r="Y3781">
        <v>34.299999999999997</v>
      </c>
      <c r="Z3781">
        <v>4.99</v>
      </c>
      <c r="AA3781" t="s">
        <v>61</v>
      </c>
      <c r="AB3781" t="s">
        <v>56</v>
      </c>
      <c r="AC3781">
        <v>1040</v>
      </c>
      <c r="AK3781">
        <v>32</v>
      </c>
      <c r="AL3781">
        <v>0</v>
      </c>
      <c r="AT3781">
        <v>161</v>
      </c>
      <c r="AZ3781">
        <v>129</v>
      </c>
      <c r="BC3781">
        <v>32</v>
      </c>
    </row>
    <row r="3782" spans="1:55" x14ac:dyDescent="0.25">
      <c r="A3782" t="s">
        <v>54</v>
      </c>
      <c r="B3782">
        <v>110027</v>
      </c>
      <c r="C3782" t="s">
        <v>55</v>
      </c>
      <c r="D3782" t="s">
        <v>56</v>
      </c>
      <c r="E3782" s="1">
        <v>45984</v>
      </c>
      <c r="F3782" t="s">
        <v>4387</v>
      </c>
      <c r="G3782" t="s">
        <v>63</v>
      </c>
      <c r="H3782" s="4">
        <v>222902000000000</v>
      </c>
      <c r="I3782">
        <v>29811</v>
      </c>
      <c r="J3782" s="3">
        <v>45985.11041666667</v>
      </c>
      <c r="K3782" t="s">
        <v>5760</v>
      </c>
      <c r="L3782" t="s">
        <v>59</v>
      </c>
      <c r="M3782">
        <v>185.66</v>
      </c>
      <c r="N3782">
        <v>-83.54</v>
      </c>
      <c r="O3782">
        <v>0</v>
      </c>
      <c r="P3782">
        <v>102.12</v>
      </c>
      <c r="Q3782">
        <v>32</v>
      </c>
      <c r="R3782">
        <v>0</v>
      </c>
      <c r="S3782">
        <v>-0.12</v>
      </c>
      <c r="T3782">
        <v>0</v>
      </c>
      <c r="U3782">
        <v>134</v>
      </c>
      <c r="V3782">
        <v>134</v>
      </c>
      <c r="W3782">
        <v>0</v>
      </c>
      <c r="X3782" t="s">
        <v>64</v>
      </c>
      <c r="Y3782">
        <v>46.63</v>
      </c>
      <c r="Z3782">
        <v>2.64</v>
      </c>
      <c r="AA3782" t="s">
        <v>65</v>
      </c>
      <c r="AB3782" t="s">
        <v>56</v>
      </c>
      <c r="AC3782">
        <v>1917</v>
      </c>
      <c r="AK3782">
        <v>32</v>
      </c>
      <c r="AL3782">
        <v>0</v>
      </c>
      <c r="AS3782">
        <v>134</v>
      </c>
      <c r="AZ3782">
        <v>102.12</v>
      </c>
      <c r="BB3782">
        <v>32</v>
      </c>
    </row>
    <row r="3783" spans="1:55" x14ac:dyDescent="0.25">
      <c r="A3783" t="s">
        <v>54</v>
      </c>
      <c r="B3783">
        <v>110027</v>
      </c>
      <c r="C3783" t="s">
        <v>55</v>
      </c>
      <c r="D3783" t="s">
        <v>56</v>
      </c>
      <c r="E3783" s="1">
        <v>45984</v>
      </c>
      <c r="F3783" t="s">
        <v>4388</v>
      </c>
      <c r="G3783" t="s">
        <v>58</v>
      </c>
      <c r="H3783">
        <v>7512064059</v>
      </c>
      <c r="I3783">
        <v>18528960</v>
      </c>
      <c r="J3783" s="3">
        <v>45985.11041666667</v>
      </c>
      <c r="K3783" t="s">
        <v>5760</v>
      </c>
      <c r="L3783" t="s">
        <v>59</v>
      </c>
      <c r="M3783">
        <v>258</v>
      </c>
      <c r="N3783">
        <v>-100</v>
      </c>
      <c r="O3783">
        <v>0</v>
      </c>
      <c r="P3783">
        <v>158</v>
      </c>
      <c r="Q3783">
        <v>32</v>
      </c>
      <c r="R3783">
        <v>0</v>
      </c>
      <c r="S3783">
        <v>0</v>
      </c>
      <c r="T3783">
        <v>0</v>
      </c>
      <c r="U3783">
        <v>190</v>
      </c>
      <c r="V3783">
        <v>190</v>
      </c>
      <c r="W3783">
        <v>0</v>
      </c>
      <c r="X3783" t="s">
        <v>60</v>
      </c>
      <c r="Y3783">
        <v>48.24</v>
      </c>
      <c r="Z3783">
        <v>7.05</v>
      </c>
      <c r="AA3783" t="s">
        <v>61</v>
      </c>
      <c r="AB3783" t="s">
        <v>56</v>
      </c>
      <c r="AC3783">
        <v>4059</v>
      </c>
      <c r="AK3783">
        <v>32</v>
      </c>
      <c r="AL3783">
        <v>0</v>
      </c>
      <c r="AT3783">
        <v>190</v>
      </c>
      <c r="AZ3783">
        <v>158</v>
      </c>
      <c r="BC3783">
        <v>32</v>
      </c>
    </row>
    <row r="3784" spans="1:55" x14ac:dyDescent="0.25">
      <c r="A3784" t="s">
        <v>54</v>
      </c>
      <c r="B3784">
        <v>110027</v>
      </c>
      <c r="C3784" t="s">
        <v>55</v>
      </c>
      <c r="D3784" t="s">
        <v>56</v>
      </c>
      <c r="E3784" s="1">
        <v>45984</v>
      </c>
      <c r="F3784" t="s">
        <v>4389</v>
      </c>
      <c r="G3784" t="s">
        <v>63</v>
      </c>
      <c r="H3784" s="4">
        <v>222902000000000</v>
      </c>
      <c r="I3784">
        <v>29811</v>
      </c>
      <c r="J3784" s="3">
        <v>45985.11041666667</v>
      </c>
      <c r="K3784" t="s">
        <v>5760</v>
      </c>
      <c r="L3784" t="s">
        <v>59</v>
      </c>
      <c r="M3784">
        <v>285.66000000000003</v>
      </c>
      <c r="N3784">
        <v>-93.74</v>
      </c>
      <c r="O3784">
        <v>0</v>
      </c>
      <c r="P3784">
        <v>191.92</v>
      </c>
      <c r="Q3784">
        <v>32</v>
      </c>
      <c r="R3784">
        <v>0</v>
      </c>
      <c r="S3784">
        <v>0.08</v>
      </c>
      <c r="T3784">
        <v>0</v>
      </c>
      <c r="U3784">
        <v>224</v>
      </c>
      <c r="V3784">
        <v>224</v>
      </c>
      <c r="W3784">
        <v>0</v>
      </c>
      <c r="X3784" t="s">
        <v>64</v>
      </c>
      <c r="Y3784">
        <v>62.3</v>
      </c>
      <c r="Z3784">
        <v>5.44</v>
      </c>
      <c r="AA3784" t="s">
        <v>65</v>
      </c>
      <c r="AB3784" t="s">
        <v>56</v>
      </c>
      <c r="AC3784">
        <v>1616</v>
      </c>
      <c r="AK3784">
        <v>32</v>
      </c>
      <c r="AL3784">
        <v>0</v>
      </c>
      <c r="AS3784">
        <v>224</v>
      </c>
      <c r="AZ3784">
        <v>191.92</v>
      </c>
      <c r="BB3784">
        <v>32</v>
      </c>
    </row>
    <row r="3785" spans="1:55" x14ac:dyDescent="0.25">
      <c r="A3785" t="s">
        <v>54</v>
      </c>
      <c r="B3785">
        <v>110027</v>
      </c>
      <c r="C3785" t="s">
        <v>55</v>
      </c>
      <c r="D3785" t="s">
        <v>56</v>
      </c>
      <c r="E3785" s="1">
        <v>45984</v>
      </c>
      <c r="F3785" t="s">
        <v>4390</v>
      </c>
      <c r="G3785" t="s">
        <v>67</v>
      </c>
      <c r="J3785" s="3">
        <v>45985.126388888886</v>
      </c>
      <c r="K3785" t="s">
        <v>5760</v>
      </c>
      <c r="L3785" t="s">
        <v>59</v>
      </c>
      <c r="M3785">
        <v>715.1</v>
      </c>
      <c r="N3785">
        <v>0</v>
      </c>
      <c r="O3785">
        <v>0</v>
      </c>
      <c r="P3785">
        <v>715.1</v>
      </c>
      <c r="Q3785">
        <v>0</v>
      </c>
      <c r="R3785">
        <v>35.76</v>
      </c>
      <c r="S3785">
        <v>0.14000000000000001</v>
      </c>
      <c r="T3785">
        <v>0</v>
      </c>
      <c r="U3785">
        <v>751</v>
      </c>
      <c r="V3785">
        <v>751</v>
      </c>
      <c r="W3785">
        <v>0</v>
      </c>
      <c r="X3785" t="s">
        <v>68</v>
      </c>
      <c r="Y3785">
        <v>163.09</v>
      </c>
      <c r="Z3785">
        <v>6.2</v>
      </c>
      <c r="AA3785" t="s">
        <v>74</v>
      </c>
      <c r="AB3785" t="s">
        <v>75</v>
      </c>
      <c r="AE3785" t="s">
        <v>1073</v>
      </c>
      <c r="AF3785" t="s">
        <v>1074</v>
      </c>
      <c r="AG3785">
        <v>9999777700</v>
      </c>
      <c r="AK3785">
        <v>0</v>
      </c>
      <c r="AL3785">
        <v>0</v>
      </c>
      <c r="AN3785">
        <v>751</v>
      </c>
      <c r="AV3785">
        <v>715.1</v>
      </c>
      <c r="AW3785">
        <v>17.88</v>
      </c>
      <c r="AX3785">
        <v>715.1</v>
      </c>
      <c r="AY3785">
        <v>17.88</v>
      </c>
      <c r="AZ3785">
        <v>715.1</v>
      </c>
    </row>
    <row r="3786" spans="1:55" x14ac:dyDescent="0.25">
      <c r="A3786" t="s">
        <v>54</v>
      </c>
      <c r="B3786">
        <v>110027</v>
      </c>
      <c r="C3786" t="s">
        <v>55</v>
      </c>
      <c r="D3786" t="s">
        <v>56</v>
      </c>
      <c r="E3786" s="1">
        <v>45984</v>
      </c>
      <c r="F3786" t="s">
        <v>4391</v>
      </c>
      <c r="G3786" t="s">
        <v>67</v>
      </c>
      <c r="J3786" s="3">
        <v>45985.129166666666</v>
      </c>
      <c r="K3786" t="s">
        <v>5760</v>
      </c>
      <c r="L3786" t="s">
        <v>59</v>
      </c>
      <c r="M3786">
        <v>148</v>
      </c>
      <c r="N3786">
        <v>0</v>
      </c>
      <c r="O3786">
        <v>0</v>
      </c>
      <c r="P3786">
        <v>148</v>
      </c>
      <c r="Q3786">
        <v>0</v>
      </c>
      <c r="R3786">
        <v>7.4</v>
      </c>
      <c r="S3786">
        <v>-0.4</v>
      </c>
      <c r="T3786">
        <v>0</v>
      </c>
      <c r="U3786">
        <v>155</v>
      </c>
      <c r="V3786">
        <v>155</v>
      </c>
      <c r="W3786">
        <v>0</v>
      </c>
      <c r="X3786" t="s">
        <v>68</v>
      </c>
      <c r="Y3786">
        <v>38.53</v>
      </c>
      <c r="Z3786">
        <v>1.96</v>
      </c>
      <c r="AA3786" t="s">
        <v>74</v>
      </c>
      <c r="AB3786" t="s">
        <v>75</v>
      </c>
      <c r="AE3786" t="s">
        <v>730</v>
      </c>
      <c r="AF3786" t="s">
        <v>731</v>
      </c>
      <c r="AG3786">
        <v>9999777722</v>
      </c>
      <c r="AK3786">
        <v>0</v>
      </c>
      <c r="AL3786">
        <v>0</v>
      </c>
      <c r="AN3786">
        <v>155</v>
      </c>
      <c r="AV3786">
        <v>148</v>
      </c>
      <c r="AW3786">
        <v>3.7</v>
      </c>
      <c r="AX3786">
        <v>148</v>
      </c>
      <c r="AY3786">
        <v>3.7</v>
      </c>
      <c r="AZ3786">
        <v>148</v>
      </c>
    </row>
    <row r="3787" spans="1:55" x14ac:dyDescent="0.25">
      <c r="A3787" t="s">
        <v>54</v>
      </c>
      <c r="B3787">
        <v>110027</v>
      </c>
      <c r="C3787" t="s">
        <v>55</v>
      </c>
      <c r="D3787" t="s">
        <v>56</v>
      </c>
      <c r="E3787" s="1">
        <v>45984</v>
      </c>
      <c r="F3787" t="s">
        <v>4392</v>
      </c>
      <c r="G3787" t="s">
        <v>58</v>
      </c>
      <c r="H3787">
        <v>7512788846</v>
      </c>
      <c r="I3787">
        <v>18528960</v>
      </c>
      <c r="J3787" s="3">
        <v>45985.131249999999</v>
      </c>
      <c r="K3787" t="s">
        <v>5760</v>
      </c>
      <c r="L3787" t="s">
        <v>59</v>
      </c>
      <c r="M3787">
        <v>378</v>
      </c>
      <c r="N3787">
        <v>-100</v>
      </c>
      <c r="O3787">
        <v>0</v>
      </c>
      <c r="P3787">
        <v>278</v>
      </c>
      <c r="Q3787">
        <v>32</v>
      </c>
      <c r="R3787">
        <v>0</v>
      </c>
      <c r="S3787">
        <v>0</v>
      </c>
      <c r="T3787">
        <v>0</v>
      </c>
      <c r="U3787">
        <v>310</v>
      </c>
      <c r="V3787">
        <v>310</v>
      </c>
      <c r="W3787">
        <v>0</v>
      </c>
      <c r="X3787" t="s">
        <v>60</v>
      </c>
      <c r="Y3787">
        <v>70.94</v>
      </c>
      <c r="Z3787">
        <v>8.34</v>
      </c>
      <c r="AA3787" t="s">
        <v>61</v>
      </c>
      <c r="AB3787" t="s">
        <v>56</v>
      </c>
      <c r="AC3787">
        <v>8846</v>
      </c>
      <c r="AK3787">
        <v>32</v>
      </c>
      <c r="AL3787">
        <v>0</v>
      </c>
      <c r="AT3787">
        <v>310</v>
      </c>
      <c r="AZ3787">
        <v>278</v>
      </c>
      <c r="BC3787">
        <v>32</v>
      </c>
    </row>
    <row r="3788" spans="1:55" x14ac:dyDescent="0.25">
      <c r="A3788" t="s">
        <v>54</v>
      </c>
      <c r="B3788">
        <v>110027</v>
      </c>
      <c r="C3788" t="s">
        <v>55</v>
      </c>
      <c r="D3788" t="s">
        <v>56</v>
      </c>
      <c r="E3788" s="1">
        <v>45984</v>
      </c>
      <c r="F3788" t="s">
        <v>4393</v>
      </c>
      <c r="G3788" t="s">
        <v>58</v>
      </c>
      <c r="H3788">
        <v>7512971207</v>
      </c>
      <c r="I3788">
        <v>18528960</v>
      </c>
      <c r="J3788" s="3">
        <v>45985.136805555558</v>
      </c>
      <c r="K3788" t="s">
        <v>5760</v>
      </c>
      <c r="L3788" t="s">
        <v>59</v>
      </c>
      <c r="M3788">
        <v>387</v>
      </c>
      <c r="N3788">
        <v>-75</v>
      </c>
      <c r="O3788">
        <v>0</v>
      </c>
      <c r="P3788">
        <v>312</v>
      </c>
      <c r="Q3788">
        <v>32</v>
      </c>
      <c r="R3788">
        <v>0</v>
      </c>
      <c r="S3788">
        <v>0</v>
      </c>
      <c r="T3788">
        <v>0</v>
      </c>
      <c r="U3788">
        <v>344</v>
      </c>
      <c r="V3788">
        <v>344</v>
      </c>
      <c r="W3788">
        <v>0</v>
      </c>
      <c r="X3788" t="s">
        <v>60</v>
      </c>
      <c r="Y3788">
        <v>78.22</v>
      </c>
      <c r="Z3788">
        <v>6.72</v>
      </c>
      <c r="AA3788" t="s">
        <v>61</v>
      </c>
      <c r="AB3788" t="s">
        <v>56</v>
      </c>
      <c r="AC3788">
        <v>1207</v>
      </c>
      <c r="AK3788">
        <v>32</v>
      </c>
      <c r="AL3788">
        <v>0</v>
      </c>
      <c r="AT3788">
        <v>344</v>
      </c>
      <c r="AZ3788">
        <v>312</v>
      </c>
      <c r="BC3788">
        <v>32</v>
      </c>
    </row>
    <row r="3789" spans="1:55" x14ac:dyDescent="0.25">
      <c r="A3789" t="s">
        <v>54</v>
      </c>
      <c r="B3789">
        <v>110027</v>
      </c>
      <c r="C3789" t="s">
        <v>55</v>
      </c>
      <c r="D3789" t="s">
        <v>56</v>
      </c>
      <c r="E3789" s="1">
        <v>45984</v>
      </c>
      <c r="F3789" t="s">
        <v>4394</v>
      </c>
      <c r="G3789" t="s">
        <v>58</v>
      </c>
      <c r="H3789">
        <v>7514669355</v>
      </c>
      <c r="I3789">
        <v>18528960</v>
      </c>
      <c r="J3789" s="3">
        <v>45985.137499999997</v>
      </c>
      <c r="K3789" t="s">
        <v>5760</v>
      </c>
      <c r="L3789" t="s">
        <v>59</v>
      </c>
      <c r="M3789">
        <v>328</v>
      </c>
      <c r="N3789">
        <v>-100</v>
      </c>
      <c r="O3789">
        <v>0</v>
      </c>
      <c r="P3789">
        <v>228</v>
      </c>
      <c r="Q3789">
        <v>32</v>
      </c>
      <c r="R3789">
        <v>0</v>
      </c>
      <c r="S3789">
        <v>0</v>
      </c>
      <c r="T3789">
        <v>0</v>
      </c>
      <c r="U3789">
        <v>260</v>
      </c>
      <c r="V3789">
        <v>260</v>
      </c>
      <c r="W3789">
        <v>0</v>
      </c>
      <c r="X3789" t="s">
        <v>60</v>
      </c>
      <c r="Y3789">
        <v>72</v>
      </c>
      <c r="Z3789">
        <v>5.88</v>
      </c>
      <c r="AA3789" t="s">
        <v>61</v>
      </c>
      <c r="AB3789" t="s">
        <v>56</v>
      </c>
      <c r="AC3789">
        <v>9355</v>
      </c>
      <c r="AK3789">
        <v>32</v>
      </c>
      <c r="AL3789">
        <v>0</v>
      </c>
      <c r="AT3789">
        <v>260</v>
      </c>
      <c r="AZ3789">
        <v>228</v>
      </c>
      <c r="BC3789">
        <v>32</v>
      </c>
    </row>
    <row r="3790" spans="1:55" x14ac:dyDescent="0.25">
      <c r="A3790" t="s">
        <v>54</v>
      </c>
      <c r="B3790">
        <v>110027</v>
      </c>
      <c r="C3790" t="s">
        <v>55</v>
      </c>
      <c r="D3790" t="s">
        <v>56</v>
      </c>
      <c r="E3790" s="1">
        <v>45984</v>
      </c>
      <c r="F3790" t="s">
        <v>4395</v>
      </c>
      <c r="G3790" t="s">
        <v>58</v>
      </c>
      <c r="H3790">
        <v>7510402817</v>
      </c>
      <c r="I3790">
        <v>18528960</v>
      </c>
      <c r="J3790" s="3">
        <v>45985.140277777777</v>
      </c>
      <c r="K3790" t="s">
        <v>5760</v>
      </c>
      <c r="L3790" t="s">
        <v>59</v>
      </c>
      <c r="M3790">
        <v>249</v>
      </c>
      <c r="N3790">
        <v>-100</v>
      </c>
      <c r="O3790">
        <v>0</v>
      </c>
      <c r="P3790">
        <v>149</v>
      </c>
      <c r="Q3790">
        <v>32</v>
      </c>
      <c r="R3790">
        <v>0</v>
      </c>
      <c r="S3790">
        <v>0</v>
      </c>
      <c r="T3790">
        <v>0</v>
      </c>
      <c r="U3790">
        <v>181</v>
      </c>
      <c r="V3790">
        <v>181</v>
      </c>
      <c r="W3790">
        <v>0</v>
      </c>
      <c r="X3790" t="s">
        <v>60</v>
      </c>
      <c r="Y3790">
        <v>38.57</v>
      </c>
      <c r="Z3790">
        <v>4.43</v>
      </c>
      <c r="AA3790" t="s">
        <v>61</v>
      </c>
      <c r="AB3790" t="s">
        <v>56</v>
      </c>
      <c r="AC3790">
        <v>2817</v>
      </c>
      <c r="AK3790">
        <v>32</v>
      </c>
      <c r="AL3790">
        <v>0</v>
      </c>
      <c r="AT3790">
        <v>181</v>
      </c>
      <c r="AZ3790">
        <v>149</v>
      </c>
      <c r="BC3790">
        <v>32</v>
      </c>
    </row>
    <row r="3791" spans="1:55" x14ac:dyDescent="0.25">
      <c r="A3791" t="s">
        <v>54</v>
      </c>
      <c r="B3791">
        <v>110027</v>
      </c>
      <c r="C3791" t="s">
        <v>55</v>
      </c>
      <c r="D3791" t="s">
        <v>56</v>
      </c>
      <c r="E3791" s="1">
        <v>45984</v>
      </c>
      <c r="F3791" t="s">
        <v>4396</v>
      </c>
      <c r="G3791" t="s">
        <v>67</v>
      </c>
      <c r="J3791" s="3">
        <v>45985.140972222223</v>
      </c>
      <c r="K3791" t="s">
        <v>5760</v>
      </c>
      <c r="L3791" t="s">
        <v>59</v>
      </c>
      <c r="M3791">
        <v>476.1</v>
      </c>
      <c r="N3791">
        <v>0</v>
      </c>
      <c r="O3791">
        <v>0</v>
      </c>
      <c r="P3791">
        <v>476.1</v>
      </c>
      <c r="Q3791">
        <v>0</v>
      </c>
      <c r="R3791">
        <v>23.8</v>
      </c>
      <c r="S3791">
        <v>0.1</v>
      </c>
      <c r="T3791">
        <v>0</v>
      </c>
      <c r="U3791">
        <v>500</v>
      </c>
      <c r="V3791">
        <v>500</v>
      </c>
      <c r="W3791">
        <v>0</v>
      </c>
      <c r="X3791" t="s">
        <v>68</v>
      </c>
      <c r="Y3791">
        <v>108.27</v>
      </c>
      <c r="Z3791">
        <v>3.92</v>
      </c>
      <c r="AA3791" t="s">
        <v>74</v>
      </c>
      <c r="AB3791" t="s">
        <v>75</v>
      </c>
      <c r="AE3791" t="s">
        <v>730</v>
      </c>
      <c r="AF3791" t="s">
        <v>731</v>
      </c>
      <c r="AG3791">
        <v>9999777722</v>
      </c>
      <c r="AK3791">
        <v>0</v>
      </c>
      <c r="AL3791">
        <v>0</v>
      </c>
      <c r="AN3791">
        <v>500</v>
      </c>
      <c r="AV3791">
        <v>476.1</v>
      </c>
      <c r="AW3791">
        <v>11.9</v>
      </c>
      <c r="AX3791">
        <v>476.1</v>
      </c>
      <c r="AY3791">
        <v>11.9</v>
      </c>
      <c r="AZ3791">
        <v>476.1</v>
      </c>
    </row>
    <row r="3792" spans="1:55" x14ac:dyDescent="0.25">
      <c r="A3792" t="s">
        <v>54</v>
      </c>
      <c r="B3792">
        <v>110027</v>
      </c>
      <c r="C3792" t="s">
        <v>55</v>
      </c>
      <c r="D3792" t="s">
        <v>56</v>
      </c>
      <c r="E3792" s="1">
        <v>45984</v>
      </c>
      <c r="F3792" t="s">
        <v>4397</v>
      </c>
      <c r="G3792" t="s">
        <v>58</v>
      </c>
      <c r="H3792">
        <v>7502882748</v>
      </c>
      <c r="I3792">
        <v>18528960</v>
      </c>
      <c r="J3792" s="3">
        <v>45985.142361111109</v>
      </c>
      <c r="K3792" t="s">
        <v>5760</v>
      </c>
      <c r="L3792" t="s">
        <v>59</v>
      </c>
      <c r="M3792">
        <v>313.27999999999997</v>
      </c>
      <c r="N3792">
        <v>-100</v>
      </c>
      <c r="O3792">
        <v>0</v>
      </c>
      <c r="P3792">
        <v>213.28</v>
      </c>
      <c r="Q3792">
        <v>32</v>
      </c>
      <c r="R3792">
        <v>0</v>
      </c>
      <c r="S3792">
        <v>0</v>
      </c>
      <c r="T3792">
        <v>0</v>
      </c>
      <c r="U3792">
        <v>245.28</v>
      </c>
      <c r="V3792">
        <v>245.28</v>
      </c>
      <c r="W3792">
        <v>0</v>
      </c>
      <c r="X3792" t="s">
        <v>60</v>
      </c>
      <c r="Y3792">
        <v>62.3</v>
      </c>
      <c r="Z3792">
        <v>5.44</v>
      </c>
      <c r="AA3792" t="s">
        <v>61</v>
      </c>
      <c r="AB3792" t="s">
        <v>56</v>
      </c>
      <c r="AC3792">
        <v>2748</v>
      </c>
      <c r="AK3792">
        <v>32</v>
      </c>
      <c r="AL3792">
        <v>0</v>
      </c>
      <c r="AT3792">
        <v>245.28</v>
      </c>
      <c r="AZ3792">
        <v>213.28</v>
      </c>
      <c r="BC3792">
        <v>32</v>
      </c>
    </row>
    <row r="3793" spans="1:55" x14ac:dyDescent="0.25">
      <c r="A3793" t="s">
        <v>54</v>
      </c>
      <c r="B3793">
        <v>110027</v>
      </c>
      <c r="C3793" t="s">
        <v>55</v>
      </c>
      <c r="D3793" t="s">
        <v>56</v>
      </c>
      <c r="E3793" s="1">
        <v>45984</v>
      </c>
      <c r="F3793" t="s">
        <v>4398</v>
      </c>
      <c r="G3793" t="s">
        <v>63</v>
      </c>
      <c r="H3793" s="4">
        <v>222905000000000</v>
      </c>
      <c r="I3793">
        <v>29811</v>
      </c>
      <c r="J3793" s="3">
        <v>45985.143055555556</v>
      </c>
      <c r="K3793" t="s">
        <v>5760</v>
      </c>
      <c r="L3793" t="s">
        <v>59</v>
      </c>
      <c r="M3793">
        <v>418</v>
      </c>
      <c r="N3793">
        <v>-93.74</v>
      </c>
      <c r="O3793">
        <v>0</v>
      </c>
      <c r="P3793">
        <v>324.26</v>
      </c>
      <c r="Q3793">
        <v>32</v>
      </c>
      <c r="R3793">
        <v>0</v>
      </c>
      <c r="S3793">
        <v>-0.26</v>
      </c>
      <c r="T3793">
        <v>0</v>
      </c>
      <c r="U3793">
        <v>356</v>
      </c>
      <c r="V3793">
        <v>356</v>
      </c>
      <c r="W3793">
        <v>0</v>
      </c>
      <c r="X3793" t="s">
        <v>64</v>
      </c>
      <c r="Y3793">
        <v>71.010000000000005</v>
      </c>
      <c r="Z3793">
        <v>8.68</v>
      </c>
      <c r="AA3793" t="s">
        <v>65</v>
      </c>
      <c r="AB3793" t="s">
        <v>56</v>
      </c>
      <c r="AC3793">
        <v>6601</v>
      </c>
      <c r="AK3793">
        <v>32</v>
      </c>
      <c r="AL3793">
        <v>0</v>
      </c>
      <c r="AS3793">
        <v>356</v>
      </c>
      <c r="AZ3793">
        <v>324.26</v>
      </c>
      <c r="BB3793">
        <v>32</v>
      </c>
    </row>
    <row r="3794" spans="1:55" x14ac:dyDescent="0.25">
      <c r="A3794" t="s">
        <v>54</v>
      </c>
      <c r="B3794">
        <v>110027</v>
      </c>
      <c r="C3794" t="s">
        <v>55</v>
      </c>
      <c r="D3794" t="s">
        <v>56</v>
      </c>
      <c r="E3794" s="1">
        <v>45984</v>
      </c>
      <c r="F3794" t="s">
        <v>4399</v>
      </c>
      <c r="G3794" t="s">
        <v>58</v>
      </c>
      <c r="H3794">
        <v>7512955196</v>
      </c>
      <c r="I3794">
        <v>18528960</v>
      </c>
      <c r="J3794" s="3">
        <v>45985.145138888889</v>
      </c>
      <c r="K3794" t="s">
        <v>5760</v>
      </c>
      <c r="L3794" t="s">
        <v>59</v>
      </c>
      <c r="M3794">
        <v>308</v>
      </c>
      <c r="N3794">
        <v>-100</v>
      </c>
      <c r="O3794">
        <v>0</v>
      </c>
      <c r="P3794">
        <v>208</v>
      </c>
      <c r="Q3794">
        <v>32</v>
      </c>
      <c r="R3794">
        <v>0</v>
      </c>
      <c r="S3794">
        <v>0</v>
      </c>
      <c r="T3794">
        <v>0</v>
      </c>
      <c r="U3794">
        <v>240</v>
      </c>
      <c r="V3794">
        <v>240</v>
      </c>
      <c r="W3794">
        <v>0</v>
      </c>
      <c r="X3794" t="s">
        <v>60</v>
      </c>
      <c r="Y3794">
        <v>64.760000000000005</v>
      </c>
      <c r="Z3794">
        <v>5.34</v>
      </c>
      <c r="AA3794" t="s">
        <v>61</v>
      </c>
      <c r="AB3794" t="s">
        <v>56</v>
      </c>
      <c r="AC3794">
        <v>5196</v>
      </c>
      <c r="AK3794">
        <v>32</v>
      </c>
      <c r="AL3794">
        <v>0</v>
      </c>
      <c r="AT3794">
        <v>240</v>
      </c>
      <c r="AZ3794">
        <v>208</v>
      </c>
      <c r="BC3794">
        <v>32</v>
      </c>
    </row>
    <row r="3795" spans="1:55" x14ac:dyDescent="0.25">
      <c r="A3795" t="s">
        <v>54</v>
      </c>
      <c r="B3795">
        <v>110027</v>
      </c>
      <c r="C3795" t="s">
        <v>55</v>
      </c>
      <c r="D3795" t="s">
        <v>56</v>
      </c>
      <c r="E3795" s="1">
        <v>45984</v>
      </c>
      <c r="F3795" t="s">
        <v>4400</v>
      </c>
      <c r="G3795" t="s">
        <v>58</v>
      </c>
      <c r="H3795">
        <v>7499183506</v>
      </c>
      <c r="I3795">
        <v>18528960</v>
      </c>
      <c r="J3795" s="3">
        <v>45985.146527777775</v>
      </c>
      <c r="K3795" t="s">
        <v>5760</v>
      </c>
      <c r="L3795" t="s">
        <v>59</v>
      </c>
      <c r="M3795">
        <v>557</v>
      </c>
      <c r="N3795">
        <v>-75</v>
      </c>
      <c r="O3795">
        <v>0</v>
      </c>
      <c r="P3795">
        <v>482</v>
      </c>
      <c r="Q3795">
        <v>32</v>
      </c>
      <c r="R3795">
        <v>0</v>
      </c>
      <c r="S3795">
        <v>0</v>
      </c>
      <c r="T3795">
        <v>0</v>
      </c>
      <c r="U3795">
        <v>514</v>
      </c>
      <c r="V3795">
        <v>514</v>
      </c>
      <c r="W3795">
        <v>0</v>
      </c>
      <c r="X3795" t="s">
        <v>60</v>
      </c>
      <c r="Y3795">
        <v>103.27</v>
      </c>
      <c r="Z3795">
        <v>8.68</v>
      </c>
      <c r="AA3795" t="s">
        <v>61</v>
      </c>
      <c r="AB3795" t="s">
        <v>56</v>
      </c>
      <c r="AC3795">
        <v>3506</v>
      </c>
      <c r="AK3795">
        <v>32</v>
      </c>
      <c r="AL3795">
        <v>0</v>
      </c>
      <c r="AT3795">
        <v>514</v>
      </c>
      <c r="AZ3795">
        <v>482</v>
      </c>
      <c r="BC3795">
        <v>32</v>
      </c>
    </row>
    <row r="3796" spans="1:55" x14ac:dyDescent="0.25">
      <c r="A3796" t="s">
        <v>54</v>
      </c>
      <c r="B3796">
        <v>110027</v>
      </c>
      <c r="C3796" t="s">
        <v>55</v>
      </c>
      <c r="D3796" t="s">
        <v>56</v>
      </c>
      <c r="E3796" s="1">
        <v>45984</v>
      </c>
      <c r="F3796" t="s">
        <v>4401</v>
      </c>
      <c r="G3796" t="s">
        <v>58</v>
      </c>
      <c r="H3796">
        <v>7512994299</v>
      </c>
      <c r="I3796">
        <v>18528960</v>
      </c>
      <c r="J3796" s="3">
        <v>45985.147222222222</v>
      </c>
      <c r="K3796" t="s">
        <v>5760</v>
      </c>
      <c r="L3796" t="s">
        <v>59</v>
      </c>
      <c r="M3796">
        <v>656</v>
      </c>
      <c r="N3796">
        <v>-75</v>
      </c>
      <c r="O3796">
        <v>0</v>
      </c>
      <c r="P3796">
        <v>581</v>
      </c>
      <c r="Q3796">
        <v>32</v>
      </c>
      <c r="R3796">
        <v>0</v>
      </c>
      <c r="S3796">
        <v>0</v>
      </c>
      <c r="T3796">
        <v>0</v>
      </c>
      <c r="U3796">
        <v>613</v>
      </c>
      <c r="V3796">
        <v>613</v>
      </c>
      <c r="W3796">
        <v>0</v>
      </c>
      <c r="X3796" t="s">
        <v>60</v>
      </c>
      <c r="Y3796">
        <v>146.81</v>
      </c>
      <c r="Z3796">
        <v>10.52</v>
      </c>
      <c r="AA3796" t="s">
        <v>61</v>
      </c>
      <c r="AB3796" t="s">
        <v>56</v>
      </c>
      <c r="AC3796">
        <v>4299</v>
      </c>
      <c r="AK3796">
        <v>32</v>
      </c>
      <c r="AL3796">
        <v>0</v>
      </c>
      <c r="AT3796">
        <v>613</v>
      </c>
      <c r="AZ3796">
        <v>581</v>
      </c>
      <c r="BC3796">
        <v>32</v>
      </c>
    </row>
    <row r="3797" spans="1:55" x14ac:dyDescent="0.25">
      <c r="A3797" t="s">
        <v>54</v>
      </c>
      <c r="B3797">
        <v>110027</v>
      </c>
      <c r="C3797" t="s">
        <v>55</v>
      </c>
      <c r="D3797" t="s">
        <v>56</v>
      </c>
      <c r="E3797" s="1">
        <v>45984</v>
      </c>
      <c r="F3797" t="s">
        <v>4402</v>
      </c>
      <c r="G3797" t="s">
        <v>63</v>
      </c>
      <c r="H3797" s="4">
        <v>222905000000000</v>
      </c>
      <c r="I3797">
        <v>29811</v>
      </c>
      <c r="J3797" s="3">
        <v>45985.147222222222</v>
      </c>
      <c r="K3797" t="s">
        <v>5760</v>
      </c>
      <c r="L3797" t="s">
        <v>59</v>
      </c>
      <c r="M3797">
        <v>267</v>
      </c>
      <c r="N3797">
        <v>-93.75</v>
      </c>
      <c r="O3797">
        <v>0</v>
      </c>
      <c r="P3797">
        <v>173.25</v>
      </c>
      <c r="Q3797">
        <v>32</v>
      </c>
      <c r="R3797">
        <v>0</v>
      </c>
      <c r="S3797">
        <v>-0.25</v>
      </c>
      <c r="T3797">
        <v>0</v>
      </c>
      <c r="U3797">
        <v>205</v>
      </c>
      <c r="V3797">
        <v>205</v>
      </c>
      <c r="W3797">
        <v>0</v>
      </c>
      <c r="X3797" t="s">
        <v>64</v>
      </c>
      <c r="Y3797">
        <v>51.32</v>
      </c>
      <c r="Z3797">
        <v>4.76</v>
      </c>
      <c r="AA3797" t="s">
        <v>65</v>
      </c>
      <c r="AB3797" t="s">
        <v>56</v>
      </c>
      <c r="AC3797">
        <v>4531</v>
      </c>
      <c r="AK3797">
        <v>32</v>
      </c>
      <c r="AL3797">
        <v>0</v>
      </c>
      <c r="AS3797">
        <v>205</v>
      </c>
      <c r="AZ3797">
        <v>173.25</v>
      </c>
      <c r="BB3797">
        <v>32</v>
      </c>
    </row>
    <row r="3798" spans="1:55" x14ac:dyDescent="0.25">
      <c r="A3798" t="s">
        <v>54</v>
      </c>
      <c r="B3798">
        <v>110027</v>
      </c>
      <c r="C3798" t="s">
        <v>55</v>
      </c>
      <c r="D3798" t="s">
        <v>56</v>
      </c>
      <c r="E3798" s="1">
        <v>45984</v>
      </c>
      <c r="F3798" t="s">
        <v>4403</v>
      </c>
      <c r="G3798" t="s">
        <v>63</v>
      </c>
      <c r="H3798" s="4">
        <v>222905000000000</v>
      </c>
      <c r="I3798">
        <v>29811</v>
      </c>
      <c r="J3798" s="3">
        <v>45985.149305555555</v>
      </c>
      <c r="K3798" t="s">
        <v>5760</v>
      </c>
      <c r="L3798" t="s">
        <v>59</v>
      </c>
      <c r="M3798">
        <v>575</v>
      </c>
      <c r="N3798">
        <v>-93.74</v>
      </c>
      <c r="O3798">
        <v>0</v>
      </c>
      <c r="P3798">
        <v>481.26</v>
      </c>
      <c r="Q3798">
        <v>32</v>
      </c>
      <c r="R3798">
        <v>0</v>
      </c>
      <c r="S3798">
        <v>-0.26</v>
      </c>
      <c r="T3798">
        <v>0</v>
      </c>
      <c r="U3798">
        <v>513</v>
      </c>
      <c r="V3798">
        <v>513</v>
      </c>
      <c r="W3798">
        <v>0</v>
      </c>
      <c r="X3798" t="s">
        <v>64</v>
      </c>
      <c r="Y3798">
        <v>127.94</v>
      </c>
      <c r="Z3798">
        <v>16.22</v>
      </c>
      <c r="AA3798" t="s">
        <v>65</v>
      </c>
      <c r="AB3798" t="s">
        <v>56</v>
      </c>
      <c r="AC3798">
        <v>9623</v>
      </c>
      <c r="AK3798">
        <v>32</v>
      </c>
      <c r="AL3798">
        <v>0</v>
      </c>
      <c r="AS3798">
        <v>513</v>
      </c>
      <c r="AZ3798">
        <v>481.26</v>
      </c>
      <c r="BB3798">
        <v>32</v>
      </c>
    </row>
    <row r="3799" spans="1:55" x14ac:dyDescent="0.25">
      <c r="A3799" t="s">
        <v>54</v>
      </c>
      <c r="B3799">
        <v>110027</v>
      </c>
      <c r="C3799" t="s">
        <v>55</v>
      </c>
      <c r="D3799" t="s">
        <v>56</v>
      </c>
      <c r="E3799" s="1">
        <v>45984</v>
      </c>
      <c r="F3799" t="s">
        <v>4404</v>
      </c>
      <c r="G3799" t="s">
        <v>63</v>
      </c>
      <c r="H3799" s="4">
        <v>222906000000000</v>
      </c>
      <c r="I3799">
        <v>29811</v>
      </c>
      <c r="J3799" s="3">
        <v>45985.154166666667</v>
      </c>
      <c r="K3799" t="s">
        <v>5760</v>
      </c>
      <c r="L3799" t="s">
        <v>59</v>
      </c>
      <c r="M3799">
        <v>349</v>
      </c>
      <c r="N3799">
        <v>-175</v>
      </c>
      <c r="O3799">
        <v>0</v>
      </c>
      <c r="P3799">
        <v>174</v>
      </c>
      <c r="Q3799">
        <v>32</v>
      </c>
      <c r="R3799">
        <v>0</v>
      </c>
      <c r="S3799">
        <v>0</v>
      </c>
      <c r="T3799">
        <v>0</v>
      </c>
      <c r="U3799">
        <v>206</v>
      </c>
      <c r="V3799">
        <v>206</v>
      </c>
      <c r="W3799">
        <v>0</v>
      </c>
      <c r="X3799" t="s">
        <v>64</v>
      </c>
      <c r="Y3799">
        <v>62.94</v>
      </c>
      <c r="Z3799">
        <v>4.76</v>
      </c>
      <c r="AA3799" t="s">
        <v>65</v>
      </c>
      <c r="AB3799" t="s">
        <v>56</v>
      </c>
      <c r="AC3799">
        <v>4436</v>
      </c>
      <c r="AK3799">
        <v>32</v>
      </c>
      <c r="AL3799">
        <v>0</v>
      </c>
      <c r="AS3799">
        <v>206</v>
      </c>
      <c r="AZ3799">
        <v>174</v>
      </c>
      <c r="BB3799">
        <v>32</v>
      </c>
    </row>
    <row r="3800" spans="1:55" x14ac:dyDescent="0.25">
      <c r="A3800" t="s">
        <v>54</v>
      </c>
      <c r="B3800">
        <v>110027</v>
      </c>
      <c r="C3800" t="s">
        <v>55</v>
      </c>
      <c r="D3800" t="s">
        <v>56</v>
      </c>
      <c r="E3800" s="1">
        <v>45984</v>
      </c>
      <c r="F3800" t="s">
        <v>4405</v>
      </c>
      <c r="G3800" t="s">
        <v>63</v>
      </c>
      <c r="H3800" s="4">
        <v>222906000000000</v>
      </c>
      <c r="I3800">
        <v>29811</v>
      </c>
      <c r="J3800" s="3">
        <v>45985.154861111114</v>
      </c>
      <c r="K3800" t="s">
        <v>5760</v>
      </c>
      <c r="L3800" t="s">
        <v>59</v>
      </c>
      <c r="M3800">
        <v>428</v>
      </c>
      <c r="N3800">
        <v>-113.75</v>
      </c>
      <c r="O3800">
        <v>0</v>
      </c>
      <c r="P3800">
        <v>314.25</v>
      </c>
      <c r="Q3800">
        <v>32</v>
      </c>
      <c r="R3800">
        <v>0</v>
      </c>
      <c r="S3800">
        <v>-0.25</v>
      </c>
      <c r="T3800">
        <v>0</v>
      </c>
      <c r="U3800">
        <v>346</v>
      </c>
      <c r="V3800">
        <v>346</v>
      </c>
      <c r="W3800">
        <v>0</v>
      </c>
      <c r="X3800" t="s">
        <v>64</v>
      </c>
      <c r="Y3800">
        <v>89.22</v>
      </c>
      <c r="Z3800">
        <v>11.78</v>
      </c>
      <c r="AA3800" t="s">
        <v>65</v>
      </c>
      <c r="AB3800" t="s">
        <v>56</v>
      </c>
      <c r="AC3800">
        <v>1471</v>
      </c>
      <c r="AK3800">
        <v>32</v>
      </c>
      <c r="AL3800">
        <v>0</v>
      </c>
      <c r="AS3800">
        <v>346</v>
      </c>
      <c r="AZ3800">
        <v>314.25</v>
      </c>
      <c r="BB3800">
        <v>32</v>
      </c>
    </row>
    <row r="3801" spans="1:55" x14ac:dyDescent="0.25">
      <c r="A3801" t="s">
        <v>54</v>
      </c>
      <c r="B3801">
        <v>110027</v>
      </c>
      <c r="C3801" t="s">
        <v>55</v>
      </c>
      <c r="D3801" t="s">
        <v>56</v>
      </c>
      <c r="E3801" s="1">
        <v>45984</v>
      </c>
      <c r="F3801" t="s">
        <v>4406</v>
      </c>
      <c r="G3801" t="s">
        <v>63</v>
      </c>
      <c r="H3801" s="4">
        <v>222906000000000</v>
      </c>
      <c r="I3801">
        <v>29811</v>
      </c>
      <c r="J3801" s="3">
        <v>45985.157638888886</v>
      </c>
      <c r="K3801" t="s">
        <v>5760</v>
      </c>
      <c r="L3801" t="s">
        <v>59</v>
      </c>
      <c r="M3801">
        <v>378</v>
      </c>
      <c r="N3801">
        <v>-93.75</v>
      </c>
      <c r="O3801">
        <v>0</v>
      </c>
      <c r="P3801">
        <v>284.25</v>
      </c>
      <c r="Q3801">
        <v>32</v>
      </c>
      <c r="R3801">
        <v>0</v>
      </c>
      <c r="S3801">
        <v>-0.25</v>
      </c>
      <c r="T3801">
        <v>0</v>
      </c>
      <c r="U3801">
        <v>316</v>
      </c>
      <c r="V3801">
        <v>316</v>
      </c>
      <c r="W3801">
        <v>0</v>
      </c>
      <c r="X3801" t="s">
        <v>64</v>
      </c>
      <c r="Y3801">
        <v>48.47</v>
      </c>
      <c r="Z3801">
        <v>4.76</v>
      </c>
      <c r="AA3801" t="s">
        <v>65</v>
      </c>
      <c r="AB3801" t="s">
        <v>56</v>
      </c>
      <c r="AC3801">
        <v>1192</v>
      </c>
      <c r="AK3801">
        <v>32</v>
      </c>
      <c r="AL3801">
        <v>0</v>
      </c>
      <c r="AS3801">
        <v>316</v>
      </c>
      <c r="AZ3801">
        <v>284.25</v>
      </c>
      <c r="BB3801">
        <v>32</v>
      </c>
    </row>
    <row r="3802" spans="1:55" x14ac:dyDescent="0.25">
      <c r="A3802" t="s">
        <v>54</v>
      </c>
      <c r="B3802">
        <v>110027</v>
      </c>
      <c r="C3802" t="s">
        <v>55</v>
      </c>
      <c r="D3802" t="s">
        <v>56</v>
      </c>
      <c r="E3802" s="1">
        <v>45984</v>
      </c>
      <c r="F3802" t="s">
        <v>4407</v>
      </c>
      <c r="G3802" t="s">
        <v>67</v>
      </c>
      <c r="J3802" s="3">
        <v>45985.157638888886</v>
      </c>
      <c r="K3802" t="s">
        <v>5760</v>
      </c>
      <c r="L3802" t="s">
        <v>59</v>
      </c>
      <c r="M3802">
        <v>354.1</v>
      </c>
      <c r="N3802">
        <v>0</v>
      </c>
      <c r="O3802">
        <v>0</v>
      </c>
      <c r="P3802">
        <v>354.1</v>
      </c>
      <c r="Q3802">
        <v>0</v>
      </c>
      <c r="R3802">
        <v>17.7</v>
      </c>
      <c r="S3802">
        <v>0.2</v>
      </c>
      <c r="T3802">
        <v>0</v>
      </c>
      <c r="U3802">
        <v>372</v>
      </c>
      <c r="V3802">
        <v>372</v>
      </c>
      <c r="W3802">
        <v>0</v>
      </c>
      <c r="X3802" t="s">
        <v>466</v>
      </c>
      <c r="Y3802">
        <v>88.69</v>
      </c>
      <c r="Z3802">
        <v>5.88</v>
      </c>
      <c r="AA3802" t="s">
        <v>74</v>
      </c>
      <c r="AB3802" t="s">
        <v>75</v>
      </c>
      <c r="AE3802" t="s">
        <v>730</v>
      </c>
      <c r="AF3802" t="s">
        <v>731</v>
      </c>
      <c r="AG3802">
        <v>9999777722</v>
      </c>
      <c r="AK3802">
        <v>0</v>
      </c>
      <c r="AL3802">
        <v>0</v>
      </c>
      <c r="AM3802">
        <v>70</v>
      </c>
      <c r="AN3802">
        <v>302</v>
      </c>
      <c r="AV3802">
        <v>354.1</v>
      </c>
      <c r="AW3802">
        <v>8.85</v>
      </c>
      <c r="AX3802">
        <v>354.1</v>
      </c>
      <c r="AY3802">
        <v>8.85</v>
      </c>
      <c r="AZ3802">
        <v>354.1</v>
      </c>
    </row>
    <row r="3803" spans="1:55" x14ac:dyDescent="0.25">
      <c r="A3803" t="s">
        <v>54</v>
      </c>
      <c r="B3803">
        <v>110027</v>
      </c>
      <c r="C3803" t="s">
        <v>55</v>
      </c>
      <c r="D3803" t="s">
        <v>56</v>
      </c>
      <c r="E3803" s="1">
        <v>45984</v>
      </c>
      <c r="F3803" t="s">
        <v>4408</v>
      </c>
      <c r="G3803" t="s">
        <v>63</v>
      </c>
      <c r="H3803" s="4">
        <v>222906000000000</v>
      </c>
      <c r="I3803">
        <v>29811</v>
      </c>
      <c r="J3803" s="3">
        <v>45985.161805555559</v>
      </c>
      <c r="K3803" t="s">
        <v>5760</v>
      </c>
      <c r="L3803" t="s">
        <v>59</v>
      </c>
      <c r="M3803">
        <v>478</v>
      </c>
      <c r="N3803">
        <v>-175</v>
      </c>
      <c r="O3803">
        <v>0</v>
      </c>
      <c r="P3803">
        <v>303</v>
      </c>
      <c r="Q3803">
        <v>32</v>
      </c>
      <c r="R3803">
        <v>0</v>
      </c>
      <c r="S3803">
        <v>0</v>
      </c>
      <c r="T3803">
        <v>0</v>
      </c>
      <c r="U3803">
        <v>335</v>
      </c>
      <c r="V3803">
        <v>335</v>
      </c>
      <c r="W3803">
        <v>0</v>
      </c>
      <c r="X3803" t="s">
        <v>64</v>
      </c>
      <c r="Y3803">
        <v>84.18</v>
      </c>
      <c r="Z3803">
        <v>8.68</v>
      </c>
      <c r="AA3803" t="s">
        <v>65</v>
      </c>
      <c r="AB3803" t="s">
        <v>56</v>
      </c>
      <c r="AC3803">
        <v>9031</v>
      </c>
      <c r="AK3803">
        <v>32</v>
      </c>
      <c r="AL3803">
        <v>0</v>
      </c>
      <c r="AS3803">
        <v>335</v>
      </c>
      <c r="AZ3803">
        <v>303</v>
      </c>
      <c r="BB3803">
        <v>32</v>
      </c>
    </row>
    <row r="3804" spans="1:55" x14ac:dyDescent="0.25">
      <c r="A3804" t="s">
        <v>54</v>
      </c>
      <c r="B3804">
        <v>110027</v>
      </c>
      <c r="C3804" t="s">
        <v>55</v>
      </c>
      <c r="D3804" t="s">
        <v>56</v>
      </c>
      <c r="E3804" s="1">
        <v>45984</v>
      </c>
      <c r="F3804" t="s">
        <v>4409</v>
      </c>
      <c r="G3804" t="s">
        <v>67</v>
      </c>
      <c r="J3804" s="3">
        <v>45985.171527777777</v>
      </c>
      <c r="K3804" t="s">
        <v>5760</v>
      </c>
      <c r="L3804" t="s">
        <v>59</v>
      </c>
      <c r="M3804">
        <v>568</v>
      </c>
      <c r="N3804">
        <v>0</v>
      </c>
      <c r="O3804">
        <v>0</v>
      </c>
      <c r="P3804">
        <v>568</v>
      </c>
      <c r="Q3804">
        <v>0</v>
      </c>
      <c r="R3804">
        <v>28.4</v>
      </c>
      <c r="S3804">
        <v>-0.4</v>
      </c>
      <c r="T3804">
        <v>0</v>
      </c>
      <c r="U3804">
        <v>596</v>
      </c>
      <c r="V3804">
        <v>596</v>
      </c>
      <c r="W3804">
        <v>0</v>
      </c>
      <c r="X3804" t="s">
        <v>68</v>
      </c>
      <c r="Y3804">
        <v>142.30000000000001</v>
      </c>
      <c r="Z3804">
        <v>3.92</v>
      </c>
      <c r="AA3804" t="s">
        <v>74</v>
      </c>
      <c r="AB3804" t="s">
        <v>75</v>
      </c>
      <c r="AE3804" t="s">
        <v>632</v>
      </c>
      <c r="AF3804" t="s">
        <v>633</v>
      </c>
      <c r="AG3804">
        <v>9874123650</v>
      </c>
      <c r="AK3804">
        <v>0</v>
      </c>
      <c r="AL3804">
        <v>0</v>
      </c>
      <c r="AN3804">
        <v>596</v>
      </c>
      <c r="AV3804">
        <v>568</v>
      </c>
      <c r="AW3804">
        <v>14.2</v>
      </c>
      <c r="AX3804">
        <v>568</v>
      </c>
      <c r="AY3804">
        <v>14.2</v>
      </c>
      <c r="AZ3804">
        <v>568</v>
      </c>
    </row>
    <row r="3805" spans="1:55" x14ac:dyDescent="0.25">
      <c r="A3805" t="s">
        <v>54</v>
      </c>
      <c r="B3805">
        <v>110027</v>
      </c>
      <c r="C3805" t="s">
        <v>55</v>
      </c>
      <c r="D3805" t="s">
        <v>56</v>
      </c>
      <c r="E3805" s="1">
        <v>45984</v>
      </c>
      <c r="F3805" t="s">
        <v>4410</v>
      </c>
      <c r="G3805" t="s">
        <v>67</v>
      </c>
      <c r="J3805" s="3">
        <v>45985.171527777777</v>
      </c>
      <c r="K3805" t="s">
        <v>5760</v>
      </c>
      <c r="L3805" t="s">
        <v>59</v>
      </c>
      <c r="M3805">
        <v>565</v>
      </c>
      <c r="N3805">
        <v>0</v>
      </c>
      <c r="O3805">
        <v>0</v>
      </c>
      <c r="P3805">
        <v>565</v>
      </c>
      <c r="Q3805">
        <v>0</v>
      </c>
      <c r="R3805">
        <v>28.24</v>
      </c>
      <c r="S3805">
        <v>-0.24</v>
      </c>
      <c r="T3805">
        <v>0</v>
      </c>
      <c r="U3805">
        <v>593</v>
      </c>
      <c r="V3805">
        <v>593</v>
      </c>
      <c r="W3805">
        <v>0</v>
      </c>
      <c r="X3805" t="s">
        <v>73</v>
      </c>
      <c r="Y3805">
        <v>118.87</v>
      </c>
      <c r="Z3805">
        <v>10.82</v>
      </c>
      <c r="AA3805" t="s">
        <v>74</v>
      </c>
      <c r="AB3805" t="s">
        <v>75</v>
      </c>
      <c r="AE3805" t="s">
        <v>89</v>
      </c>
      <c r="AF3805" t="s">
        <v>190</v>
      </c>
      <c r="AG3805">
        <v>8929758003</v>
      </c>
      <c r="AK3805">
        <v>0</v>
      </c>
      <c r="AL3805">
        <v>0</v>
      </c>
      <c r="AM3805">
        <v>593</v>
      </c>
      <c r="AV3805">
        <v>565</v>
      </c>
      <c r="AW3805">
        <v>14.12</v>
      </c>
      <c r="AX3805">
        <v>565</v>
      </c>
      <c r="AY3805">
        <v>14.12</v>
      </c>
      <c r="AZ3805">
        <v>565</v>
      </c>
    </row>
    <row r="3806" spans="1:55" x14ac:dyDescent="0.25">
      <c r="A3806" t="s">
        <v>54</v>
      </c>
      <c r="B3806">
        <v>110027</v>
      </c>
      <c r="C3806" t="s">
        <v>55</v>
      </c>
      <c r="D3806" t="s">
        <v>56</v>
      </c>
      <c r="E3806" s="1">
        <v>45984</v>
      </c>
      <c r="F3806" t="s">
        <v>4411</v>
      </c>
      <c r="G3806" t="s">
        <v>63</v>
      </c>
      <c r="H3806" s="4">
        <v>222907000000000</v>
      </c>
      <c r="I3806">
        <v>29811</v>
      </c>
      <c r="J3806" s="3">
        <v>45985.172222222223</v>
      </c>
      <c r="K3806" t="s">
        <v>5760</v>
      </c>
      <c r="L3806" t="s">
        <v>59</v>
      </c>
      <c r="M3806">
        <v>229</v>
      </c>
      <c r="N3806">
        <v>-90</v>
      </c>
      <c r="O3806">
        <v>0</v>
      </c>
      <c r="P3806">
        <v>139</v>
      </c>
      <c r="Q3806">
        <v>32</v>
      </c>
      <c r="R3806">
        <v>0</v>
      </c>
      <c r="S3806">
        <v>0</v>
      </c>
      <c r="T3806">
        <v>0</v>
      </c>
      <c r="U3806">
        <v>171</v>
      </c>
      <c r="V3806">
        <v>171</v>
      </c>
      <c r="W3806">
        <v>0</v>
      </c>
      <c r="X3806" t="s">
        <v>64</v>
      </c>
      <c r="Y3806">
        <v>44.68</v>
      </c>
      <c r="Z3806">
        <v>4.99</v>
      </c>
      <c r="AA3806" t="s">
        <v>65</v>
      </c>
      <c r="AB3806" t="s">
        <v>56</v>
      </c>
      <c r="AC3806">
        <v>1885</v>
      </c>
      <c r="AK3806">
        <v>32</v>
      </c>
      <c r="AL3806">
        <v>0</v>
      </c>
      <c r="AS3806">
        <v>171</v>
      </c>
      <c r="AZ3806">
        <v>139</v>
      </c>
      <c r="BB3806">
        <v>32</v>
      </c>
    </row>
    <row r="3807" spans="1:55" x14ac:dyDescent="0.25">
      <c r="A3807" t="s">
        <v>54</v>
      </c>
      <c r="B3807">
        <v>110027</v>
      </c>
      <c r="C3807" t="s">
        <v>55</v>
      </c>
      <c r="D3807" t="s">
        <v>56</v>
      </c>
      <c r="E3807" s="1">
        <v>45984</v>
      </c>
      <c r="F3807" t="s">
        <v>4412</v>
      </c>
      <c r="G3807" t="s">
        <v>63</v>
      </c>
      <c r="H3807" s="4">
        <v>222909000000000</v>
      </c>
      <c r="I3807">
        <v>29811</v>
      </c>
      <c r="J3807" s="3">
        <v>45985.188888888886</v>
      </c>
      <c r="K3807" t="s">
        <v>5760</v>
      </c>
      <c r="L3807" t="s">
        <v>59</v>
      </c>
      <c r="M3807">
        <v>478</v>
      </c>
      <c r="N3807">
        <v>-205</v>
      </c>
      <c r="O3807">
        <v>0</v>
      </c>
      <c r="P3807">
        <v>273</v>
      </c>
      <c r="Q3807">
        <v>32</v>
      </c>
      <c r="R3807">
        <v>0</v>
      </c>
      <c r="S3807">
        <v>0</v>
      </c>
      <c r="T3807">
        <v>0</v>
      </c>
      <c r="U3807">
        <v>305</v>
      </c>
      <c r="V3807">
        <v>305</v>
      </c>
      <c r="W3807">
        <v>0</v>
      </c>
      <c r="X3807" t="s">
        <v>64</v>
      </c>
      <c r="Y3807">
        <v>66.09</v>
      </c>
      <c r="Z3807">
        <v>1.96</v>
      </c>
      <c r="AA3807" t="s">
        <v>65</v>
      </c>
      <c r="AB3807" t="s">
        <v>56</v>
      </c>
      <c r="AC3807">
        <v>4558</v>
      </c>
      <c r="AK3807">
        <v>32</v>
      </c>
      <c r="AL3807">
        <v>0</v>
      </c>
      <c r="AS3807">
        <v>305</v>
      </c>
      <c r="AZ3807">
        <v>273</v>
      </c>
      <c r="BB3807">
        <v>32</v>
      </c>
    </row>
    <row r="3808" spans="1:55" x14ac:dyDescent="0.25">
      <c r="A3808" t="s">
        <v>54</v>
      </c>
      <c r="B3808">
        <v>110027</v>
      </c>
      <c r="C3808" t="s">
        <v>55</v>
      </c>
      <c r="D3808" t="s">
        <v>56</v>
      </c>
      <c r="E3808" s="1">
        <v>45984</v>
      </c>
      <c r="F3808" t="s">
        <v>4413</v>
      </c>
      <c r="G3808" t="s">
        <v>58</v>
      </c>
      <c r="H3808">
        <v>7510862183</v>
      </c>
      <c r="I3808">
        <v>18528960</v>
      </c>
      <c r="J3808" s="3">
        <v>45985.195138888892</v>
      </c>
      <c r="K3808" t="s">
        <v>5760</v>
      </c>
      <c r="L3808" t="s">
        <v>59</v>
      </c>
      <c r="M3808">
        <v>258</v>
      </c>
      <c r="N3808">
        <v>-100</v>
      </c>
      <c r="O3808">
        <v>0</v>
      </c>
      <c r="P3808">
        <v>158</v>
      </c>
      <c r="Q3808">
        <v>32</v>
      </c>
      <c r="R3808">
        <v>0</v>
      </c>
      <c r="S3808">
        <v>0</v>
      </c>
      <c r="T3808">
        <v>0</v>
      </c>
      <c r="U3808">
        <v>190</v>
      </c>
      <c r="V3808">
        <v>190</v>
      </c>
      <c r="W3808">
        <v>0</v>
      </c>
      <c r="X3808" t="s">
        <v>60</v>
      </c>
      <c r="Y3808">
        <v>45.56</v>
      </c>
      <c r="Z3808">
        <v>3.92</v>
      </c>
      <c r="AA3808" t="s">
        <v>61</v>
      </c>
      <c r="AB3808" t="s">
        <v>56</v>
      </c>
      <c r="AC3808">
        <v>2183</v>
      </c>
      <c r="AK3808">
        <v>32</v>
      </c>
      <c r="AL3808">
        <v>0</v>
      </c>
      <c r="AT3808">
        <v>190</v>
      </c>
      <c r="AZ3808">
        <v>158</v>
      </c>
      <c r="BC3808">
        <v>32</v>
      </c>
    </row>
    <row r="3809" spans="1:55" x14ac:dyDescent="0.25">
      <c r="A3809" t="s">
        <v>54</v>
      </c>
      <c r="B3809">
        <v>110027</v>
      </c>
      <c r="C3809" t="s">
        <v>55</v>
      </c>
      <c r="D3809" t="s">
        <v>56</v>
      </c>
      <c r="E3809" s="1">
        <v>45984</v>
      </c>
      <c r="F3809" t="s">
        <v>4414</v>
      </c>
      <c r="G3809" t="s">
        <v>63</v>
      </c>
      <c r="H3809" s="4">
        <v>222910000000000</v>
      </c>
      <c r="I3809">
        <v>29811</v>
      </c>
      <c r="J3809" s="3">
        <v>45985.200694444444</v>
      </c>
      <c r="K3809" t="s">
        <v>5760</v>
      </c>
      <c r="L3809" t="s">
        <v>59</v>
      </c>
      <c r="M3809">
        <v>304.66000000000003</v>
      </c>
      <c r="N3809">
        <v>-109.99</v>
      </c>
      <c r="O3809">
        <v>0</v>
      </c>
      <c r="P3809">
        <v>194.67</v>
      </c>
      <c r="Q3809">
        <v>32</v>
      </c>
      <c r="R3809">
        <v>0</v>
      </c>
      <c r="S3809">
        <v>0.33</v>
      </c>
      <c r="T3809">
        <v>0</v>
      </c>
      <c r="U3809">
        <v>227</v>
      </c>
      <c r="V3809">
        <v>227</v>
      </c>
      <c r="W3809">
        <v>0</v>
      </c>
      <c r="X3809" t="s">
        <v>64</v>
      </c>
      <c r="Y3809">
        <v>63.03</v>
      </c>
      <c r="Z3809">
        <v>6.56</v>
      </c>
      <c r="AA3809" t="s">
        <v>65</v>
      </c>
      <c r="AB3809" t="s">
        <v>56</v>
      </c>
      <c r="AC3809">
        <v>4554</v>
      </c>
      <c r="AK3809">
        <v>32</v>
      </c>
      <c r="AL3809">
        <v>0</v>
      </c>
      <c r="AS3809">
        <v>227</v>
      </c>
      <c r="AZ3809">
        <v>194.67</v>
      </c>
      <c r="BB3809">
        <v>32</v>
      </c>
    </row>
    <row r="3810" spans="1:55" x14ac:dyDescent="0.25">
      <c r="A3810" t="s">
        <v>54</v>
      </c>
      <c r="B3810">
        <v>110027</v>
      </c>
      <c r="C3810" t="s">
        <v>55</v>
      </c>
      <c r="D3810" t="s">
        <v>56</v>
      </c>
      <c r="E3810" s="1">
        <v>45984</v>
      </c>
      <c r="F3810" t="s">
        <v>4415</v>
      </c>
      <c r="G3810" t="s">
        <v>63</v>
      </c>
      <c r="H3810" s="4">
        <v>222910000000000</v>
      </c>
      <c r="I3810">
        <v>29811</v>
      </c>
      <c r="J3810" s="3">
        <v>45985.206250000003</v>
      </c>
      <c r="K3810" t="s">
        <v>5760</v>
      </c>
      <c r="L3810" t="s">
        <v>59</v>
      </c>
      <c r="M3810">
        <v>726</v>
      </c>
      <c r="N3810">
        <v>-205</v>
      </c>
      <c r="O3810">
        <v>0</v>
      </c>
      <c r="P3810">
        <v>521</v>
      </c>
      <c r="Q3810">
        <v>32</v>
      </c>
      <c r="R3810">
        <v>0</v>
      </c>
      <c r="S3810">
        <v>0</v>
      </c>
      <c r="T3810">
        <v>0</v>
      </c>
      <c r="U3810">
        <v>553</v>
      </c>
      <c r="V3810">
        <v>553</v>
      </c>
      <c r="W3810">
        <v>0</v>
      </c>
      <c r="X3810" t="s">
        <v>64</v>
      </c>
      <c r="Y3810">
        <v>128.41999999999999</v>
      </c>
      <c r="Z3810">
        <v>11.71</v>
      </c>
      <c r="AA3810" t="s">
        <v>65</v>
      </c>
      <c r="AB3810" t="s">
        <v>56</v>
      </c>
      <c r="AC3810">
        <v>4234</v>
      </c>
      <c r="AK3810">
        <v>32</v>
      </c>
      <c r="AL3810">
        <v>0</v>
      </c>
      <c r="AS3810">
        <v>553</v>
      </c>
      <c r="AZ3810">
        <v>521</v>
      </c>
      <c r="BB3810">
        <v>32</v>
      </c>
    </row>
    <row r="3811" spans="1:55" x14ac:dyDescent="0.25">
      <c r="A3811" t="s">
        <v>54</v>
      </c>
      <c r="B3811">
        <v>110027</v>
      </c>
      <c r="C3811" t="s">
        <v>55</v>
      </c>
      <c r="D3811" t="s">
        <v>56</v>
      </c>
      <c r="E3811" s="1">
        <v>45985</v>
      </c>
      <c r="F3811" t="s">
        <v>4416</v>
      </c>
      <c r="G3811" t="s">
        <v>58</v>
      </c>
      <c r="H3811">
        <v>7507724523</v>
      </c>
      <c r="I3811">
        <v>18528960</v>
      </c>
      <c r="J3811" s="3">
        <v>45985.5</v>
      </c>
      <c r="K3811" t="s">
        <v>5760</v>
      </c>
      <c r="L3811" t="s">
        <v>59</v>
      </c>
      <c r="M3811">
        <v>199</v>
      </c>
      <c r="N3811">
        <v>-100</v>
      </c>
      <c r="O3811">
        <v>0</v>
      </c>
      <c r="P3811">
        <v>99</v>
      </c>
      <c r="Q3811">
        <v>32</v>
      </c>
      <c r="R3811">
        <v>0</v>
      </c>
      <c r="S3811">
        <v>0</v>
      </c>
      <c r="T3811">
        <v>0</v>
      </c>
      <c r="U3811">
        <v>131</v>
      </c>
      <c r="V3811">
        <v>131</v>
      </c>
      <c r="W3811">
        <v>0</v>
      </c>
      <c r="X3811" t="s">
        <v>60</v>
      </c>
      <c r="Y3811">
        <v>49.22</v>
      </c>
      <c r="Z3811">
        <v>3.92</v>
      </c>
      <c r="AA3811" t="s">
        <v>61</v>
      </c>
      <c r="AB3811" t="s">
        <v>56</v>
      </c>
      <c r="AC3811">
        <v>4523</v>
      </c>
      <c r="AK3811">
        <v>32</v>
      </c>
      <c r="AL3811">
        <v>0</v>
      </c>
      <c r="AT3811">
        <v>131</v>
      </c>
      <c r="AZ3811">
        <v>99</v>
      </c>
      <c r="BC3811">
        <v>32</v>
      </c>
    </row>
    <row r="3812" spans="1:55" x14ac:dyDescent="0.25">
      <c r="A3812" t="s">
        <v>54</v>
      </c>
      <c r="B3812">
        <v>110027</v>
      </c>
      <c r="C3812" t="s">
        <v>55</v>
      </c>
      <c r="D3812" t="s">
        <v>56</v>
      </c>
      <c r="E3812" s="1">
        <v>45985</v>
      </c>
      <c r="F3812" t="s">
        <v>4417</v>
      </c>
      <c r="G3812" t="s">
        <v>58</v>
      </c>
      <c r="H3812">
        <v>7513905831</v>
      </c>
      <c r="I3812">
        <v>18528960</v>
      </c>
      <c r="J3812" s="3">
        <v>45985.549305555556</v>
      </c>
      <c r="K3812" t="s">
        <v>5760</v>
      </c>
      <c r="L3812" t="s">
        <v>59</v>
      </c>
      <c r="M3812">
        <v>737</v>
      </c>
      <c r="N3812">
        <v>-299</v>
      </c>
      <c r="O3812">
        <v>0</v>
      </c>
      <c r="P3812">
        <v>438</v>
      </c>
      <c r="Q3812">
        <v>32</v>
      </c>
      <c r="R3812">
        <v>0</v>
      </c>
      <c r="S3812">
        <v>0</v>
      </c>
      <c r="T3812">
        <v>0</v>
      </c>
      <c r="U3812">
        <v>470</v>
      </c>
      <c r="V3812">
        <v>470</v>
      </c>
      <c r="W3812">
        <v>0</v>
      </c>
      <c r="X3812" t="s">
        <v>60</v>
      </c>
      <c r="Y3812">
        <v>137.72999999999999</v>
      </c>
      <c r="Z3812">
        <v>19.02</v>
      </c>
      <c r="AA3812" t="s">
        <v>61</v>
      </c>
      <c r="AB3812" t="s">
        <v>56</v>
      </c>
      <c r="AC3812">
        <v>5831</v>
      </c>
      <c r="AK3812">
        <v>32</v>
      </c>
      <c r="AL3812">
        <v>0</v>
      </c>
      <c r="AT3812">
        <v>470</v>
      </c>
      <c r="AZ3812">
        <v>438</v>
      </c>
      <c r="BC3812">
        <v>32</v>
      </c>
    </row>
    <row r="3813" spans="1:55" x14ac:dyDescent="0.25">
      <c r="A3813" t="s">
        <v>54</v>
      </c>
      <c r="B3813">
        <v>110027</v>
      </c>
      <c r="C3813" t="s">
        <v>55</v>
      </c>
      <c r="D3813" t="s">
        <v>56</v>
      </c>
      <c r="E3813" s="1">
        <v>45985</v>
      </c>
      <c r="F3813" t="s">
        <v>4418</v>
      </c>
      <c r="G3813" t="s">
        <v>67</v>
      </c>
      <c r="J3813" s="3">
        <v>45985.552083333336</v>
      </c>
      <c r="K3813" t="s">
        <v>5760</v>
      </c>
      <c r="L3813" t="s">
        <v>59</v>
      </c>
      <c r="M3813">
        <v>379</v>
      </c>
      <c r="N3813">
        <v>0</v>
      </c>
      <c r="O3813">
        <v>0</v>
      </c>
      <c r="P3813">
        <v>379</v>
      </c>
      <c r="Q3813">
        <v>0</v>
      </c>
      <c r="R3813">
        <v>18.96</v>
      </c>
      <c r="S3813">
        <v>0.04</v>
      </c>
      <c r="T3813">
        <v>0</v>
      </c>
      <c r="U3813">
        <v>398</v>
      </c>
      <c r="V3813">
        <v>398</v>
      </c>
      <c r="W3813">
        <v>0</v>
      </c>
      <c r="X3813" t="s">
        <v>68</v>
      </c>
      <c r="Y3813">
        <v>102.24</v>
      </c>
      <c r="Z3813">
        <v>8.7200000000000006</v>
      </c>
      <c r="AA3813" t="s">
        <v>74</v>
      </c>
      <c r="AB3813" t="s">
        <v>75</v>
      </c>
      <c r="AE3813" t="s">
        <v>4419</v>
      </c>
      <c r="AF3813" t="s">
        <v>4420</v>
      </c>
      <c r="AG3813">
        <v>8826913726</v>
      </c>
      <c r="AK3813">
        <v>0</v>
      </c>
      <c r="AL3813">
        <v>0</v>
      </c>
      <c r="AN3813">
        <v>398</v>
      </c>
      <c r="AV3813">
        <v>379</v>
      </c>
      <c r="AW3813">
        <v>9.48</v>
      </c>
      <c r="AX3813">
        <v>379</v>
      </c>
      <c r="AY3813">
        <v>9.48</v>
      </c>
      <c r="AZ3813">
        <v>379</v>
      </c>
    </row>
    <row r="3814" spans="1:55" x14ac:dyDescent="0.25">
      <c r="A3814" t="s">
        <v>54</v>
      </c>
      <c r="B3814">
        <v>110027</v>
      </c>
      <c r="C3814" t="s">
        <v>55</v>
      </c>
      <c r="D3814" t="s">
        <v>56</v>
      </c>
      <c r="E3814" s="1">
        <v>45985</v>
      </c>
      <c r="F3814" t="s">
        <v>4421</v>
      </c>
      <c r="G3814" t="s">
        <v>63</v>
      </c>
      <c r="H3814" s="4">
        <v>222941000000000</v>
      </c>
      <c r="I3814">
        <v>29811</v>
      </c>
      <c r="J3814" s="3">
        <v>45985.569444444445</v>
      </c>
      <c r="K3814" t="s">
        <v>5760</v>
      </c>
      <c r="L3814" t="s">
        <v>59</v>
      </c>
      <c r="M3814">
        <v>287</v>
      </c>
      <c r="N3814">
        <v>-93.75</v>
      </c>
      <c r="O3814">
        <v>0</v>
      </c>
      <c r="P3814">
        <v>193.25</v>
      </c>
      <c r="Q3814">
        <v>32</v>
      </c>
      <c r="R3814">
        <v>0</v>
      </c>
      <c r="S3814">
        <v>-0.25</v>
      </c>
      <c r="T3814">
        <v>0</v>
      </c>
      <c r="U3814">
        <v>225</v>
      </c>
      <c r="V3814">
        <v>225</v>
      </c>
      <c r="W3814">
        <v>0</v>
      </c>
      <c r="X3814" t="s">
        <v>64</v>
      </c>
      <c r="Y3814">
        <v>49.27</v>
      </c>
      <c r="Z3814">
        <v>4.99</v>
      </c>
      <c r="AA3814" t="s">
        <v>65</v>
      </c>
      <c r="AB3814" t="s">
        <v>56</v>
      </c>
      <c r="AC3814">
        <v>2395</v>
      </c>
      <c r="AK3814">
        <v>32</v>
      </c>
      <c r="AL3814">
        <v>0</v>
      </c>
      <c r="AS3814">
        <v>225</v>
      </c>
      <c r="AZ3814">
        <v>193.25</v>
      </c>
      <c r="BB3814">
        <v>32</v>
      </c>
    </row>
    <row r="3815" spans="1:55" x14ac:dyDescent="0.25">
      <c r="A3815" t="s">
        <v>54</v>
      </c>
      <c r="B3815">
        <v>110027</v>
      </c>
      <c r="C3815" t="s">
        <v>55</v>
      </c>
      <c r="D3815" t="s">
        <v>56</v>
      </c>
      <c r="E3815" s="1">
        <v>45985</v>
      </c>
      <c r="F3815" t="s">
        <v>4422</v>
      </c>
      <c r="G3815" t="s">
        <v>63</v>
      </c>
      <c r="H3815" s="4">
        <v>222942000000000</v>
      </c>
      <c r="I3815">
        <v>29811</v>
      </c>
      <c r="J3815" s="3">
        <v>45985.570833333331</v>
      </c>
      <c r="K3815" t="s">
        <v>5760</v>
      </c>
      <c r="L3815" t="s">
        <v>59</v>
      </c>
      <c r="M3815">
        <v>308</v>
      </c>
      <c r="N3815">
        <v>-93.74</v>
      </c>
      <c r="O3815">
        <v>0</v>
      </c>
      <c r="P3815">
        <v>214.26</v>
      </c>
      <c r="Q3815">
        <v>32</v>
      </c>
      <c r="R3815">
        <v>0</v>
      </c>
      <c r="S3815">
        <v>-0.26</v>
      </c>
      <c r="T3815">
        <v>0</v>
      </c>
      <c r="U3815">
        <v>246</v>
      </c>
      <c r="V3815">
        <v>246</v>
      </c>
      <c r="W3815">
        <v>0</v>
      </c>
      <c r="X3815" t="s">
        <v>64</v>
      </c>
      <c r="Y3815">
        <v>74.12</v>
      </c>
      <c r="Z3815">
        <v>5.88</v>
      </c>
      <c r="AA3815" t="s">
        <v>65</v>
      </c>
      <c r="AB3815" t="s">
        <v>56</v>
      </c>
      <c r="AC3815">
        <v>8162</v>
      </c>
      <c r="AK3815">
        <v>32</v>
      </c>
      <c r="AL3815">
        <v>0</v>
      </c>
      <c r="AS3815">
        <v>246</v>
      </c>
      <c r="AZ3815">
        <v>214.26</v>
      </c>
      <c r="BB3815">
        <v>32</v>
      </c>
    </row>
    <row r="3816" spans="1:55" x14ac:dyDescent="0.25">
      <c r="A3816" t="s">
        <v>54</v>
      </c>
      <c r="B3816">
        <v>110027</v>
      </c>
      <c r="C3816" t="s">
        <v>55</v>
      </c>
      <c r="D3816" t="s">
        <v>56</v>
      </c>
      <c r="E3816" s="1">
        <v>45985</v>
      </c>
      <c r="F3816" t="s">
        <v>4423</v>
      </c>
      <c r="G3816" t="s">
        <v>63</v>
      </c>
      <c r="H3816" s="4">
        <v>222943000000000</v>
      </c>
      <c r="I3816">
        <v>29811</v>
      </c>
      <c r="J3816" s="3">
        <v>45985.591666666667</v>
      </c>
      <c r="K3816" t="s">
        <v>5760</v>
      </c>
      <c r="L3816" t="s">
        <v>59</v>
      </c>
      <c r="M3816">
        <v>248</v>
      </c>
      <c r="N3816">
        <v>-90</v>
      </c>
      <c r="O3816">
        <v>0</v>
      </c>
      <c r="P3816">
        <v>158</v>
      </c>
      <c r="Q3816">
        <v>32</v>
      </c>
      <c r="R3816">
        <v>0</v>
      </c>
      <c r="S3816">
        <v>0</v>
      </c>
      <c r="T3816">
        <v>0</v>
      </c>
      <c r="U3816">
        <v>190</v>
      </c>
      <c r="V3816">
        <v>190</v>
      </c>
      <c r="W3816">
        <v>0</v>
      </c>
      <c r="X3816" t="s">
        <v>64</v>
      </c>
      <c r="Y3816">
        <v>52.31</v>
      </c>
      <c r="Z3816">
        <v>4.99</v>
      </c>
      <c r="AA3816" t="s">
        <v>65</v>
      </c>
      <c r="AB3816" t="s">
        <v>56</v>
      </c>
      <c r="AC3816">
        <v>5123</v>
      </c>
      <c r="AK3816">
        <v>32</v>
      </c>
      <c r="AL3816">
        <v>0</v>
      </c>
      <c r="AS3816">
        <v>190</v>
      </c>
      <c r="AZ3816">
        <v>158</v>
      </c>
      <c r="BB3816">
        <v>32</v>
      </c>
    </row>
    <row r="3817" spans="1:55" x14ac:dyDescent="0.25">
      <c r="A3817" t="s">
        <v>54</v>
      </c>
      <c r="B3817">
        <v>110027</v>
      </c>
      <c r="C3817" t="s">
        <v>55</v>
      </c>
      <c r="D3817" t="s">
        <v>56</v>
      </c>
      <c r="E3817" s="1">
        <v>45985</v>
      </c>
      <c r="F3817" t="s">
        <v>4424</v>
      </c>
      <c r="G3817" t="s">
        <v>67</v>
      </c>
      <c r="J3817" s="3">
        <v>45985.594444444447</v>
      </c>
      <c r="K3817" t="s">
        <v>5760</v>
      </c>
      <c r="L3817" t="s">
        <v>59</v>
      </c>
      <c r="M3817">
        <v>59</v>
      </c>
      <c r="N3817">
        <v>0</v>
      </c>
      <c r="O3817">
        <v>0</v>
      </c>
      <c r="P3817">
        <v>59</v>
      </c>
      <c r="Q3817">
        <v>0</v>
      </c>
      <c r="R3817">
        <v>2.96</v>
      </c>
      <c r="S3817">
        <v>0.04</v>
      </c>
      <c r="T3817">
        <v>0</v>
      </c>
      <c r="U3817">
        <v>62</v>
      </c>
      <c r="V3817">
        <v>62</v>
      </c>
      <c r="W3817">
        <v>0</v>
      </c>
      <c r="X3817" t="s">
        <v>73</v>
      </c>
      <c r="Y3817">
        <v>15.49</v>
      </c>
      <c r="Z3817">
        <v>2.14</v>
      </c>
      <c r="AA3817" t="s">
        <v>74</v>
      </c>
      <c r="AB3817" t="s">
        <v>75</v>
      </c>
      <c r="AE3817" t="s">
        <v>89</v>
      </c>
      <c r="AF3817" t="s">
        <v>190</v>
      </c>
      <c r="AG3817">
        <v>8929758003</v>
      </c>
      <c r="AK3817">
        <v>0</v>
      </c>
      <c r="AL3817">
        <v>0</v>
      </c>
      <c r="AM3817">
        <v>62</v>
      </c>
      <c r="AV3817">
        <v>59</v>
      </c>
      <c r="AW3817">
        <v>1.48</v>
      </c>
      <c r="AX3817">
        <v>59</v>
      </c>
      <c r="AY3817">
        <v>1.48</v>
      </c>
      <c r="AZ3817">
        <v>59</v>
      </c>
    </row>
    <row r="3818" spans="1:55" x14ac:dyDescent="0.25">
      <c r="A3818" t="s">
        <v>54</v>
      </c>
      <c r="B3818">
        <v>110027</v>
      </c>
      <c r="C3818" t="s">
        <v>55</v>
      </c>
      <c r="D3818" t="s">
        <v>56</v>
      </c>
      <c r="E3818" s="1">
        <v>45985</v>
      </c>
      <c r="F3818" t="s">
        <v>4425</v>
      </c>
      <c r="G3818" t="s">
        <v>67</v>
      </c>
      <c r="J3818" s="3">
        <v>45985.594444444447</v>
      </c>
      <c r="K3818" t="s">
        <v>5760</v>
      </c>
      <c r="L3818" t="s">
        <v>59</v>
      </c>
      <c r="M3818">
        <v>518</v>
      </c>
      <c r="N3818">
        <v>0</v>
      </c>
      <c r="O3818">
        <v>0</v>
      </c>
      <c r="P3818">
        <v>518</v>
      </c>
      <c r="Q3818">
        <v>0</v>
      </c>
      <c r="R3818">
        <v>25.9</v>
      </c>
      <c r="S3818">
        <v>0.1</v>
      </c>
      <c r="T3818">
        <v>0</v>
      </c>
      <c r="U3818">
        <v>544</v>
      </c>
      <c r="V3818">
        <v>544</v>
      </c>
      <c r="W3818">
        <v>0</v>
      </c>
      <c r="X3818" t="s">
        <v>73</v>
      </c>
      <c r="Y3818">
        <v>143.97999999999999</v>
      </c>
      <c r="Z3818">
        <v>10.09</v>
      </c>
      <c r="AA3818" t="s">
        <v>69</v>
      </c>
      <c r="AE3818" t="s">
        <v>89</v>
      </c>
      <c r="AF3818" t="s">
        <v>190</v>
      </c>
      <c r="AG3818">
        <v>8929758003</v>
      </c>
      <c r="AK3818">
        <v>0</v>
      </c>
      <c r="AL3818">
        <v>0</v>
      </c>
      <c r="AM3818">
        <v>544</v>
      </c>
      <c r="AV3818">
        <v>518</v>
      </c>
      <c r="AW3818">
        <v>12.95</v>
      </c>
      <c r="AX3818">
        <v>518</v>
      </c>
      <c r="AY3818">
        <v>12.95</v>
      </c>
      <c r="AZ3818">
        <v>518</v>
      </c>
    </row>
    <row r="3819" spans="1:55" x14ac:dyDescent="0.25">
      <c r="A3819" t="s">
        <v>54</v>
      </c>
      <c r="B3819">
        <v>110027</v>
      </c>
      <c r="C3819" t="s">
        <v>55</v>
      </c>
      <c r="D3819" t="s">
        <v>56</v>
      </c>
      <c r="E3819" s="1">
        <v>45985</v>
      </c>
      <c r="F3819" t="s">
        <v>4426</v>
      </c>
      <c r="G3819" t="s">
        <v>58</v>
      </c>
      <c r="H3819">
        <v>7513240097</v>
      </c>
      <c r="I3819">
        <v>18528960</v>
      </c>
      <c r="J3819" s="3">
        <v>45985.606944444444</v>
      </c>
      <c r="K3819" t="s">
        <v>5760</v>
      </c>
      <c r="L3819" t="s">
        <v>59</v>
      </c>
      <c r="M3819">
        <v>496</v>
      </c>
      <c r="N3819">
        <v>-75</v>
      </c>
      <c r="O3819">
        <v>0</v>
      </c>
      <c r="P3819">
        <v>421</v>
      </c>
      <c r="Q3819">
        <v>32</v>
      </c>
      <c r="R3819">
        <v>0</v>
      </c>
      <c r="S3819">
        <v>0</v>
      </c>
      <c r="T3819">
        <v>0</v>
      </c>
      <c r="U3819">
        <v>453</v>
      </c>
      <c r="V3819">
        <v>453</v>
      </c>
      <c r="W3819">
        <v>0</v>
      </c>
      <c r="X3819" t="s">
        <v>60</v>
      </c>
      <c r="Y3819">
        <v>95.07</v>
      </c>
      <c r="Z3819">
        <v>9.98</v>
      </c>
      <c r="AA3819" t="s">
        <v>61</v>
      </c>
      <c r="AB3819" t="s">
        <v>56</v>
      </c>
      <c r="AC3819">
        <v>97</v>
      </c>
      <c r="AK3819">
        <v>32</v>
      </c>
      <c r="AL3819">
        <v>0</v>
      </c>
      <c r="AT3819">
        <v>453</v>
      </c>
      <c r="AZ3819">
        <v>421</v>
      </c>
      <c r="BC3819">
        <v>32</v>
      </c>
    </row>
    <row r="3820" spans="1:55" x14ac:dyDescent="0.25">
      <c r="A3820" t="s">
        <v>54</v>
      </c>
      <c r="B3820">
        <v>110027</v>
      </c>
      <c r="C3820" t="s">
        <v>55</v>
      </c>
      <c r="D3820" t="s">
        <v>56</v>
      </c>
      <c r="E3820" s="1">
        <v>45985</v>
      </c>
      <c r="F3820" t="s">
        <v>4427</v>
      </c>
      <c r="G3820" t="s">
        <v>63</v>
      </c>
      <c r="H3820" s="4">
        <v>222945000000000</v>
      </c>
      <c r="I3820">
        <v>29811</v>
      </c>
      <c r="J3820" s="3">
        <v>45985.611805555556</v>
      </c>
      <c r="K3820" t="s">
        <v>5760</v>
      </c>
      <c r="L3820" t="s">
        <v>59</v>
      </c>
      <c r="M3820">
        <v>289</v>
      </c>
      <c r="N3820">
        <v>-93.75</v>
      </c>
      <c r="O3820">
        <v>0</v>
      </c>
      <c r="P3820">
        <v>195.25</v>
      </c>
      <c r="Q3820">
        <v>32</v>
      </c>
      <c r="R3820">
        <v>0</v>
      </c>
      <c r="S3820">
        <v>-0.25</v>
      </c>
      <c r="T3820">
        <v>0</v>
      </c>
      <c r="U3820">
        <v>227</v>
      </c>
      <c r="V3820">
        <v>227</v>
      </c>
      <c r="W3820">
        <v>0</v>
      </c>
      <c r="X3820" t="s">
        <v>64</v>
      </c>
      <c r="Y3820">
        <v>60.34</v>
      </c>
      <c r="Z3820">
        <v>4.99</v>
      </c>
      <c r="AA3820" t="s">
        <v>65</v>
      </c>
      <c r="AB3820" t="s">
        <v>56</v>
      </c>
      <c r="AC3820">
        <v>1309</v>
      </c>
      <c r="AK3820">
        <v>32</v>
      </c>
      <c r="AL3820">
        <v>0</v>
      </c>
      <c r="AS3820">
        <v>227</v>
      </c>
      <c r="AZ3820">
        <v>195.25</v>
      </c>
      <c r="BB3820">
        <v>32</v>
      </c>
    </row>
    <row r="3821" spans="1:55" x14ac:dyDescent="0.25">
      <c r="A3821" t="s">
        <v>54</v>
      </c>
      <c r="B3821">
        <v>110027</v>
      </c>
      <c r="C3821" t="s">
        <v>55</v>
      </c>
      <c r="D3821" t="s">
        <v>56</v>
      </c>
      <c r="E3821" s="1">
        <v>45985</v>
      </c>
      <c r="F3821" t="s">
        <v>4428</v>
      </c>
      <c r="G3821" t="s">
        <v>63</v>
      </c>
      <c r="H3821" s="4">
        <v>222945000000000</v>
      </c>
      <c r="I3821">
        <v>29811</v>
      </c>
      <c r="J3821" s="3">
        <v>45985.616666666669</v>
      </c>
      <c r="K3821" t="s">
        <v>5760</v>
      </c>
      <c r="L3821" t="s">
        <v>59</v>
      </c>
      <c r="M3821">
        <v>449</v>
      </c>
      <c r="N3821">
        <v>-93.75</v>
      </c>
      <c r="O3821">
        <v>0</v>
      </c>
      <c r="P3821">
        <v>355.25</v>
      </c>
      <c r="Q3821">
        <v>32</v>
      </c>
      <c r="R3821">
        <v>0</v>
      </c>
      <c r="S3821">
        <v>-0.25</v>
      </c>
      <c r="T3821">
        <v>0</v>
      </c>
      <c r="U3821">
        <v>387</v>
      </c>
      <c r="V3821">
        <v>387</v>
      </c>
      <c r="W3821">
        <v>0</v>
      </c>
      <c r="X3821" t="s">
        <v>64</v>
      </c>
      <c r="Y3821">
        <v>81.72</v>
      </c>
      <c r="Z3821">
        <v>9.82</v>
      </c>
      <c r="AA3821" t="s">
        <v>65</v>
      </c>
      <c r="AB3821" t="s">
        <v>56</v>
      </c>
      <c r="AC3821">
        <v>1745</v>
      </c>
      <c r="AK3821">
        <v>32</v>
      </c>
      <c r="AL3821">
        <v>0</v>
      </c>
      <c r="AS3821">
        <v>387</v>
      </c>
      <c r="AZ3821">
        <v>355.25</v>
      </c>
      <c r="BB3821">
        <v>32</v>
      </c>
    </row>
    <row r="3822" spans="1:55" x14ac:dyDescent="0.25">
      <c r="A3822" t="s">
        <v>54</v>
      </c>
      <c r="B3822">
        <v>110027</v>
      </c>
      <c r="C3822" t="s">
        <v>55</v>
      </c>
      <c r="D3822" t="s">
        <v>56</v>
      </c>
      <c r="E3822" s="1">
        <v>45985</v>
      </c>
      <c r="F3822" t="s">
        <v>4429</v>
      </c>
      <c r="G3822" t="s">
        <v>58</v>
      </c>
      <c r="H3822">
        <v>7515411711</v>
      </c>
      <c r="I3822">
        <v>18528960</v>
      </c>
      <c r="J3822" s="3">
        <v>45985.618055555555</v>
      </c>
      <c r="K3822" t="s">
        <v>5760</v>
      </c>
      <c r="L3822" t="s">
        <v>59</v>
      </c>
      <c r="M3822">
        <v>707</v>
      </c>
      <c r="N3822">
        <v>-174.5</v>
      </c>
      <c r="O3822">
        <v>0</v>
      </c>
      <c r="P3822">
        <v>532.5</v>
      </c>
      <c r="Q3822">
        <v>32</v>
      </c>
      <c r="R3822">
        <v>0</v>
      </c>
      <c r="S3822">
        <v>0</v>
      </c>
      <c r="T3822">
        <v>0</v>
      </c>
      <c r="U3822">
        <v>564.5</v>
      </c>
      <c r="V3822">
        <v>564.5</v>
      </c>
      <c r="W3822">
        <v>0</v>
      </c>
      <c r="X3822" t="s">
        <v>60</v>
      </c>
      <c r="Y3822">
        <v>126.89</v>
      </c>
      <c r="Z3822">
        <v>14.61</v>
      </c>
      <c r="AA3822" t="s">
        <v>61</v>
      </c>
      <c r="AB3822" t="s">
        <v>56</v>
      </c>
      <c r="AC3822">
        <v>1711</v>
      </c>
      <c r="AK3822">
        <v>32</v>
      </c>
      <c r="AL3822">
        <v>0</v>
      </c>
      <c r="AT3822">
        <v>564.5</v>
      </c>
      <c r="AZ3822">
        <v>532.5</v>
      </c>
      <c r="BC3822">
        <v>32</v>
      </c>
    </row>
    <row r="3823" spans="1:55" x14ac:dyDescent="0.25">
      <c r="A3823" t="s">
        <v>54</v>
      </c>
      <c r="B3823">
        <v>110027</v>
      </c>
      <c r="C3823" t="s">
        <v>55</v>
      </c>
      <c r="D3823" t="s">
        <v>56</v>
      </c>
      <c r="E3823" s="1">
        <v>45985</v>
      </c>
      <c r="F3823" t="s">
        <v>4430</v>
      </c>
      <c r="G3823" t="s">
        <v>58</v>
      </c>
      <c r="H3823">
        <v>7512463286</v>
      </c>
      <c r="I3823">
        <v>18528960</v>
      </c>
      <c r="J3823" s="3">
        <v>45985.629861111112</v>
      </c>
      <c r="K3823" t="s">
        <v>5760</v>
      </c>
      <c r="L3823" t="s">
        <v>59</v>
      </c>
      <c r="M3823">
        <v>308</v>
      </c>
      <c r="N3823">
        <v>-100</v>
      </c>
      <c r="O3823">
        <v>0</v>
      </c>
      <c r="P3823">
        <v>208</v>
      </c>
      <c r="Q3823">
        <v>32</v>
      </c>
      <c r="R3823">
        <v>0</v>
      </c>
      <c r="S3823">
        <v>0</v>
      </c>
      <c r="T3823">
        <v>0</v>
      </c>
      <c r="U3823">
        <v>240</v>
      </c>
      <c r="V3823">
        <v>240</v>
      </c>
      <c r="W3823">
        <v>0</v>
      </c>
      <c r="X3823" t="s">
        <v>60</v>
      </c>
      <c r="Y3823">
        <v>73.52</v>
      </c>
      <c r="Z3823">
        <v>5.88</v>
      </c>
      <c r="AA3823" t="s">
        <v>61</v>
      </c>
      <c r="AB3823" t="s">
        <v>56</v>
      </c>
      <c r="AC3823">
        <v>3286</v>
      </c>
      <c r="AK3823">
        <v>32</v>
      </c>
      <c r="AL3823">
        <v>0</v>
      </c>
      <c r="AT3823">
        <v>240</v>
      </c>
      <c r="AZ3823">
        <v>208</v>
      </c>
      <c r="BC3823">
        <v>32</v>
      </c>
    </row>
    <row r="3824" spans="1:55" x14ac:dyDescent="0.25">
      <c r="A3824" t="s">
        <v>54</v>
      </c>
      <c r="B3824">
        <v>110027</v>
      </c>
      <c r="C3824" t="s">
        <v>55</v>
      </c>
      <c r="D3824" t="s">
        <v>56</v>
      </c>
      <c r="E3824" s="1">
        <v>45985</v>
      </c>
      <c r="F3824" t="s">
        <v>4431</v>
      </c>
      <c r="G3824" t="s">
        <v>58</v>
      </c>
      <c r="H3824">
        <v>7513989840</v>
      </c>
      <c r="I3824">
        <v>18528960</v>
      </c>
      <c r="J3824" s="3">
        <v>45985.633333333331</v>
      </c>
      <c r="K3824" t="s">
        <v>5760</v>
      </c>
      <c r="L3824" t="s">
        <v>59</v>
      </c>
      <c r="M3824">
        <v>229</v>
      </c>
      <c r="N3824">
        <v>-100</v>
      </c>
      <c r="O3824">
        <v>0</v>
      </c>
      <c r="P3824">
        <v>129</v>
      </c>
      <c r="Q3824">
        <v>32</v>
      </c>
      <c r="R3824">
        <v>0</v>
      </c>
      <c r="S3824">
        <v>0</v>
      </c>
      <c r="T3824">
        <v>0</v>
      </c>
      <c r="U3824">
        <v>161</v>
      </c>
      <c r="V3824">
        <v>161</v>
      </c>
      <c r="W3824">
        <v>0</v>
      </c>
      <c r="X3824" t="s">
        <v>60</v>
      </c>
      <c r="Y3824">
        <v>45.08</v>
      </c>
      <c r="Z3824">
        <v>4.99</v>
      </c>
      <c r="AA3824" t="s">
        <v>61</v>
      </c>
      <c r="AB3824" t="s">
        <v>56</v>
      </c>
      <c r="AC3824">
        <v>9840</v>
      </c>
      <c r="AK3824">
        <v>32</v>
      </c>
      <c r="AL3824">
        <v>0</v>
      </c>
      <c r="AT3824">
        <v>161</v>
      </c>
      <c r="AZ3824">
        <v>129</v>
      </c>
      <c r="BC3824">
        <v>32</v>
      </c>
    </row>
    <row r="3825" spans="1:55" x14ac:dyDescent="0.25">
      <c r="A3825" t="s">
        <v>54</v>
      </c>
      <c r="B3825">
        <v>110027</v>
      </c>
      <c r="C3825" t="s">
        <v>55</v>
      </c>
      <c r="D3825" t="s">
        <v>56</v>
      </c>
      <c r="E3825" s="1">
        <v>45985</v>
      </c>
      <c r="F3825" t="s">
        <v>4432</v>
      </c>
      <c r="G3825" t="s">
        <v>58</v>
      </c>
      <c r="H3825">
        <v>7513655473</v>
      </c>
      <c r="I3825">
        <v>18528960</v>
      </c>
      <c r="J3825" s="3">
        <v>45985.636111111111</v>
      </c>
      <c r="K3825" t="s">
        <v>5760</v>
      </c>
      <c r="L3825" t="s">
        <v>59</v>
      </c>
      <c r="M3825">
        <v>698</v>
      </c>
      <c r="N3825">
        <v>-349</v>
      </c>
      <c r="O3825">
        <v>0</v>
      </c>
      <c r="P3825">
        <v>349</v>
      </c>
      <c r="Q3825">
        <v>32</v>
      </c>
      <c r="R3825">
        <v>0</v>
      </c>
      <c r="S3825">
        <v>0</v>
      </c>
      <c r="T3825">
        <v>0</v>
      </c>
      <c r="U3825">
        <v>381</v>
      </c>
      <c r="V3825">
        <v>381</v>
      </c>
      <c r="W3825">
        <v>0</v>
      </c>
      <c r="X3825" t="s">
        <v>60</v>
      </c>
      <c r="Y3825">
        <v>107.34</v>
      </c>
      <c r="Z3825">
        <v>9.52</v>
      </c>
      <c r="AA3825" t="s">
        <v>61</v>
      </c>
      <c r="AB3825" t="s">
        <v>56</v>
      </c>
      <c r="AC3825">
        <v>5473</v>
      </c>
      <c r="AK3825">
        <v>32</v>
      </c>
      <c r="AL3825">
        <v>0</v>
      </c>
      <c r="AT3825">
        <v>381</v>
      </c>
      <c r="AZ3825">
        <v>349</v>
      </c>
      <c r="BC3825">
        <v>32</v>
      </c>
    </row>
    <row r="3826" spans="1:55" x14ac:dyDescent="0.25">
      <c r="A3826" t="s">
        <v>54</v>
      </c>
      <c r="B3826">
        <v>110027</v>
      </c>
      <c r="C3826" t="s">
        <v>55</v>
      </c>
      <c r="D3826" t="s">
        <v>56</v>
      </c>
      <c r="E3826" s="1">
        <v>45985</v>
      </c>
      <c r="F3826" t="s">
        <v>4433</v>
      </c>
      <c r="G3826" t="s">
        <v>67</v>
      </c>
      <c r="J3826" s="3">
        <v>45985.63958333333</v>
      </c>
      <c r="K3826" t="s">
        <v>5760</v>
      </c>
      <c r="L3826" t="s">
        <v>59</v>
      </c>
      <c r="M3826">
        <v>59</v>
      </c>
      <c r="N3826">
        <v>0</v>
      </c>
      <c r="O3826">
        <v>0</v>
      </c>
      <c r="P3826">
        <v>59</v>
      </c>
      <c r="Q3826">
        <v>0</v>
      </c>
      <c r="R3826">
        <v>2.96</v>
      </c>
      <c r="S3826">
        <v>0.04</v>
      </c>
      <c r="T3826">
        <v>0</v>
      </c>
      <c r="U3826">
        <v>62</v>
      </c>
      <c r="V3826">
        <v>62</v>
      </c>
      <c r="W3826">
        <v>0</v>
      </c>
      <c r="X3826" t="s">
        <v>68</v>
      </c>
      <c r="Y3826">
        <v>15.49</v>
      </c>
      <c r="Z3826">
        <v>2.14</v>
      </c>
      <c r="AA3826" t="s">
        <v>74</v>
      </c>
      <c r="AB3826" t="s">
        <v>75</v>
      </c>
      <c r="AE3826" t="s">
        <v>89</v>
      </c>
      <c r="AF3826" t="s">
        <v>190</v>
      </c>
      <c r="AG3826">
        <v>8929758003</v>
      </c>
      <c r="AK3826">
        <v>0</v>
      </c>
      <c r="AL3826">
        <v>0</v>
      </c>
      <c r="AN3826">
        <v>62</v>
      </c>
      <c r="AV3826">
        <v>59</v>
      </c>
      <c r="AW3826">
        <v>1.48</v>
      </c>
      <c r="AX3826">
        <v>59</v>
      </c>
      <c r="AY3826">
        <v>1.48</v>
      </c>
      <c r="AZ3826">
        <v>59</v>
      </c>
    </row>
    <row r="3827" spans="1:55" x14ac:dyDescent="0.25">
      <c r="A3827" t="s">
        <v>54</v>
      </c>
      <c r="B3827">
        <v>110027</v>
      </c>
      <c r="C3827" t="s">
        <v>55</v>
      </c>
      <c r="D3827" t="s">
        <v>56</v>
      </c>
      <c r="E3827" s="1">
        <v>45985</v>
      </c>
      <c r="F3827" t="s">
        <v>4434</v>
      </c>
      <c r="G3827" t="s">
        <v>58</v>
      </c>
      <c r="H3827">
        <v>7506679859</v>
      </c>
      <c r="I3827">
        <v>18528960</v>
      </c>
      <c r="J3827" s="3">
        <v>45985.65625</v>
      </c>
      <c r="K3827" t="s">
        <v>5760</v>
      </c>
      <c r="L3827" t="s">
        <v>59</v>
      </c>
      <c r="M3827">
        <v>218</v>
      </c>
      <c r="N3827">
        <v>-100</v>
      </c>
      <c r="O3827">
        <v>0</v>
      </c>
      <c r="P3827">
        <v>118</v>
      </c>
      <c r="Q3827">
        <v>32</v>
      </c>
      <c r="R3827">
        <v>0</v>
      </c>
      <c r="S3827">
        <v>0</v>
      </c>
      <c r="T3827">
        <v>0</v>
      </c>
      <c r="U3827">
        <v>150</v>
      </c>
      <c r="V3827">
        <v>150</v>
      </c>
      <c r="W3827">
        <v>0</v>
      </c>
      <c r="X3827" t="s">
        <v>60</v>
      </c>
      <c r="Y3827">
        <v>40.549999999999997</v>
      </c>
      <c r="Z3827">
        <v>5.34</v>
      </c>
      <c r="AA3827" t="s">
        <v>61</v>
      </c>
      <c r="AB3827" t="s">
        <v>56</v>
      </c>
      <c r="AC3827">
        <v>9859</v>
      </c>
      <c r="AK3827">
        <v>32</v>
      </c>
      <c r="AL3827">
        <v>0</v>
      </c>
      <c r="AT3827">
        <v>150</v>
      </c>
      <c r="AZ3827">
        <v>118</v>
      </c>
      <c r="BC3827">
        <v>32</v>
      </c>
    </row>
    <row r="3828" spans="1:55" x14ac:dyDescent="0.25">
      <c r="A3828" t="s">
        <v>54</v>
      </c>
      <c r="B3828">
        <v>110027</v>
      </c>
      <c r="C3828" t="s">
        <v>55</v>
      </c>
      <c r="D3828" t="s">
        <v>56</v>
      </c>
      <c r="E3828" s="1">
        <v>45985</v>
      </c>
      <c r="F3828" t="s">
        <v>4435</v>
      </c>
      <c r="G3828" t="s">
        <v>63</v>
      </c>
      <c r="H3828" s="4">
        <v>222949000000000</v>
      </c>
      <c r="I3828">
        <v>29811</v>
      </c>
      <c r="J3828" s="3">
        <v>45985.663194444445</v>
      </c>
      <c r="K3828" t="s">
        <v>5760</v>
      </c>
      <c r="L3828" t="s">
        <v>59</v>
      </c>
      <c r="M3828">
        <v>378</v>
      </c>
      <c r="N3828">
        <v>-93.74</v>
      </c>
      <c r="O3828">
        <v>0</v>
      </c>
      <c r="P3828">
        <v>284.26</v>
      </c>
      <c r="Q3828">
        <v>32</v>
      </c>
      <c r="R3828">
        <v>0</v>
      </c>
      <c r="S3828">
        <v>-0.26</v>
      </c>
      <c r="T3828">
        <v>0</v>
      </c>
      <c r="U3828">
        <v>316</v>
      </c>
      <c r="V3828">
        <v>316</v>
      </c>
      <c r="W3828">
        <v>0</v>
      </c>
      <c r="X3828" t="s">
        <v>64</v>
      </c>
      <c r="Y3828">
        <v>59.86</v>
      </c>
      <c r="Z3828">
        <v>8.68</v>
      </c>
      <c r="AA3828" t="s">
        <v>65</v>
      </c>
      <c r="AB3828" t="s">
        <v>56</v>
      </c>
      <c r="AC3828">
        <v>1487</v>
      </c>
      <c r="AK3828">
        <v>32</v>
      </c>
      <c r="AL3828">
        <v>0</v>
      </c>
      <c r="AS3828">
        <v>316</v>
      </c>
      <c r="AZ3828">
        <v>284.26</v>
      </c>
      <c r="BB3828">
        <v>32</v>
      </c>
    </row>
    <row r="3829" spans="1:55" x14ac:dyDescent="0.25">
      <c r="A3829" t="s">
        <v>54</v>
      </c>
      <c r="B3829">
        <v>110027</v>
      </c>
      <c r="C3829" t="s">
        <v>55</v>
      </c>
      <c r="D3829" t="s">
        <v>56</v>
      </c>
      <c r="E3829" s="1">
        <v>45985</v>
      </c>
      <c r="F3829" t="s">
        <v>4436</v>
      </c>
      <c r="G3829" t="s">
        <v>63</v>
      </c>
      <c r="H3829" s="4">
        <v>222951000000000</v>
      </c>
      <c r="I3829">
        <v>29811</v>
      </c>
      <c r="J3829" s="3">
        <v>45985.676388888889</v>
      </c>
      <c r="K3829" t="s">
        <v>5760</v>
      </c>
      <c r="L3829" t="s">
        <v>59</v>
      </c>
      <c r="M3829">
        <v>378</v>
      </c>
      <c r="N3829">
        <v>-93.74</v>
      </c>
      <c r="O3829">
        <v>0</v>
      </c>
      <c r="P3829">
        <v>284.26</v>
      </c>
      <c r="Q3829">
        <v>32</v>
      </c>
      <c r="R3829">
        <v>0</v>
      </c>
      <c r="S3829">
        <v>-0.26</v>
      </c>
      <c r="T3829">
        <v>0</v>
      </c>
      <c r="U3829">
        <v>316</v>
      </c>
      <c r="V3829">
        <v>316</v>
      </c>
      <c r="W3829">
        <v>0</v>
      </c>
      <c r="X3829" t="s">
        <v>64</v>
      </c>
      <c r="Y3829">
        <v>59.86</v>
      </c>
      <c r="Z3829">
        <v>8.68</v>
      </c>
      <c r="AA3829" t="s">
        <v>65</v>
      </c>
      <c r="AB3829" t="s">
        <v>56</v>
      </c>
      <c r="AC3829">
        <v>4517</v>
      </c>
      <c r="AK3829">
        <v>32</v>
      </c>
      <c r="AL3829">
        <v>0</v>
      </c>
      <c r="AS3829">
        <v>316</v>
      </c>
      <c r="AZ3829">
        <v>284.26</v>
      </c>
      <c r="BB3829">
        <v>32</v>
      </c>
    </row>
    <row r="3830" spans="1:55" x14ac:dyDescent="0.25">
      <c r="A3830" t="s">
        <v>54</v>
      </c>
      <c r="B3830">
        <v>110027</v>
      </c>
      <c r="C3830" t="s">
        <v>55</v>
      </c>
      <c r="D3830" t="s">
        <v>56</v>
      </c>
      <c r="E3830" s="1">
        <v>45985</v>
      </c>
      <c r="F3830" t="s">
        <v>4437</v>
      </c>
      <c r="G3830" t="s">
        <v>63</v>
      </c>
      <c r="H3830" s="4">
        <v>222953000000000</v>
      </c>
      <c r="I3830">
        <v>29811</v>
      </c>
      <c r="J3830" s="3">
        <v>45985.702777777777</v>
      </c>
      <c r="K3830" t="s">
        <v>5760</v>
      </c>
      <c r="L3830" t="s">
        <v>59</v>
      </c>
      <c r="M3830">
        <v>198</v>
      </c>
      <c r="N3830">
        <v>0</v>
      </c>
      <c r="O3830">
        <v>0</v>
      </c>
      <c r="P3830">
        <v>198</v>
      </c>
      <c r="Q3830">
        <v>32</v>
      </c>
      <c r="R3830">
        <v>0</v>
      </c>
      <c r="S3830">
        <v>0</v>
      </c>
      <c r="T3830">
        <v>0</v>
      </c>
      <c r="U3830">
        <v>230</v>
      </c>
      <c r="V3830">
        <v>230</v>
      </c>
      <c r="W3830">
        <v>0</v>
      </c>
      <c r="X3830" t="s">
        <v>64</v>
      </c>
      <c r="Y3830">
        <v>41.81</v>
      </c>
      <c r="Z3830">
        <v>1.96</v>
      </c>
      <c r="AA3830" t="s">
        <v>65</v>
      </c>
      <c r="AB3830" t="s">
        <v>56</v>
      </c>
      <c r="AC3830">
        <v>4013</v>
      </c>
      <c r="AK3830">
        <v>32</v>
      </c>
      <c r="AL3830">
        <v>0</v>
      </c>
      <c r="AS3830">
        <v>230</v>
      </c>
      <c r="AZ3830">
        <v>198</v>
      </c>
      <c r="BB3830">
        <v>32</v>
      </c>
    </row>
    <row r="3831" spans="1:55" x14ac:dyDescent="0.25">
      <c r="A3831" t="s">
        <v>54</v>
      </c>
      <c r="B3831">
        <v>110027</v>
      </c>
      <c r="C3831" t="s">
        <v>55</v>
      </c>
      <c r="D3831" t="s">
        <v>56</v>
      </c>
      <c r="E3831" s="1">
        <v>45985</v>
      </c>
      <c r="F3831" t="s">
        <v>4438</v>
      </c>
      <c r="G3831" t="s">
        <v>63</v>
      </c>
      <c r="H3831" s="4">
        <v>222953000000000</v>
      </c>
      <c r="I3831">
        <v>29811</v>
      </c>
      <c r="J3831" s="3">
        <v>45985.705555555556</v>
      </c>
      <c r="K3831" t="s">
        <v>5760</v>
      </c>
      <c r="L3831" t="s">
        <v>59</v>
      </c>
      <c r="M3831">
        <v>836</v>
      </c>
      <c r="N3831">
        <v>-93.75</v>
      </c>
      <c r="O3831">
        <v>0</v>
      </c>
      <c r="P3831">
        <v>742.25</v>
      </c>
      <c r="Q3831">
        <v>32</v>
      </c>
      <c r="R3831">
        <v>0</v>
      </c>
      <c r="S3831">
        <v>-0.25</v>
      </c>
      <c r="T3831">
        <v>0</v>
      </c>
      <c r="U3831">
        <v>774</v>
      </c>
      <c r="V3831">
        <v>774</v>
      </c>
      <c r="W3831">
        <v>0</v>
      </c>
      <c r="X3831" t="s">
        <v>64</v>
      </c>
      <c r="Y3831">
        <v>178.54</v>
      </c>
      <c r="Z3831">
        <v>19.34</v>
      </c>
      <c r="AA3831" t="s">
        <v>65</v>
      </c>
      <c r="AB3831" t="s">
        <v>56</v>
      </c>
      <c r="AC3831">
        <v>8402</v>
      </c>
      <c r="AK3831">
        <v>32</v>
      </c>
      <c r="AL3831">
        <v>0</v>
      </c>
      <c r="AS3831">
        <v>774</v>
      </c>
      <c r="AZ3831">
        <v>742.25</v>
      </c>
      <c r="BB3831">
        <v>32</v>
      </c>
    </row>
    <row r="3832" spans="1:55" x14ac:dyDescent="0.25">
      <c r="A3832" t="s">
        <v>54</v>
      </c>
      <c r="B3832">
        <v>110027</v>
      </c>
      <c r="C3832" t="s">
        <v>55</v>
      </c>
      <c r="D3832" t="s">
        <v>56</v>
      </c>
      <c r="E3832" s="1">
        <v>45985</v>
      </c>
      <c r="F3832" t="s">
        <v>4439</v>
      </c>
      <c r="G3832" t="s">
        <v>63</v>
      </c>
      <c r="H3832" s="4">
        <v>222953000000000</v>
      </c>
      <c r="I3832">
        <v>29811</v>
      </c>
      <c r="J3832" s="3">
        <v>45985.706944444442</v>
      </c>
      <c r="K3832" t="s">
        <v>5760</v>
      </c>
      <c r="L3832" t="s">
        <v>59</v>
      </c>
      <c r="M3832">
        <v>415.66</v>
      </c>
      <c r="N3832">
        <v>-175</v>
      </c>
      <c r="O3832">
        <v>0</v>
      </c>
      <c r="P3832">
        <v>240.66</v>
      </c>
      <c r="Q3832">
        <v>32</v>
      </c>
      <c r="R3832">
        <v>0</v>
      </c>
      <c r="S3832">
        <v>0.34</v>
      </c>
      <c r="T3832">
        <v>0</v>
      </c>
      <c r="U3832">
        <v>273</v>
      </c>
      <c r="V3832">
        <v>273</v>
      </c>
      <c r="W3832">
        <v>0</v>
      </c>
      <c r="X3832" t="s">
        <v>64</v>
      </c>
      <c r="Y3832">
        <v>78.75</v>
      </c>
      <c r="Z3832">
        <v>5.44</v>
      </c>
      <c r="AA3832" t="s">
        <v>65</v>
      </c>
      <c r="AB3832" t="s">
        <v>56</v>
      </c>
      <c r="AC3832">
        <v>8348</v>
      </c>
      <c r="AK3832">
        <v>32</v>
      </c>
      <c r="AL3832">
        <v>0</v>
      </c>
      <c r="AS3832">
        <v>273</v>
      </c>
      <c r="AZ3832">
        <v>240.66</v>
      </c>
      <c r="BB3832">
        <v>32</v>
      </c>
    </row>
    <row r="3833" spans="1:55" x14ac:dyDescent="0.25">
      <c r="A3833" t="s">
        <v>54</v>
      </c>
      <c r="B3833">
        <v>110027</v>
      </c>
      <c r="C3833" t="s">
        <v>55</v>
      </c>
      <c r="D3833" t="s">
        <v>56</v>
      </c>
      <c r="E3833" s="1">
        <v>45985</v>
      </c>
      <c r="F3833" t="s">
        <v>4440</v>
      </c>
      <c r="G3833" t="s">
        <v>63</v>
      </c>
      <c r="H3833" s="4">
        <v>222954000000000</v>
      </c>
      <c r="I3833">
        <v>29811</v>
      </c>
      <c r="J3833" s="3">
        <v>45985.716666666667</v>
      </c>
      <c r="K3833" t="s">
        <v>5760</v>
      </c>
      <c r="L3833" t="s">
        <v>59</v>
      </c>
      <c r="M3833">
        <v>119</v>
      </c>
      <c r="N3833">
        <v>0</v>
      </c>
      <c r="O3833">
        <v>0</v>
      </c>
      <c r="P3833">
        <v>119</v>
      </c>
      <c r="Q3833">
        <v>32</v>
      </c>
      <c r="R3833">
        <v>0</v>
      </c>
      <c r="S3833">
        <v>0</v>
      </c>
      <c r="T3833">
        <v>0</v>
      </c>
      <c r="U3833">
        <v>151</v>
      </c>
      <c r="V3833">
        <v>151</v>
      </c>
      <c r="W3833">
        <v>0</v>
      </c>
      <c r="X3833" t="s">
        <v>64</v>
      </c>
      <c r="Y3833">
        <v>24.63</v>
      </c>
      <c r="Z3833">
        <v>4.99</v>
      </c>
      <c r="AA3833" t="s">
        <v>65</v>
      </c>
      <c r="AB3833" t="s">
        <v>56</v>
      </c>
      <c r="AC3833">
        <v>1995</v>
      </c>
      <c r="AK3833">
        <v>32</v>
      </c>
      <c r="AL3833">
        <v>0</v>
      </c>
      <c r="AS3833">
        <v>151</v>
      </c>
      <c r="AZ3833">
        <v>119</v>
      </c>
      <c r="BB3833">
        <v>32</v>
      </c>
    </row>
    <row r="3834" spans="1:55" x14ac:dyDescent="0.25">
      <c r="A3834" t="s">
        <v>54</v>
      </c>
      <c r="B3834">
        <v>110027</v>
      </c>
      <c r="C3834" t="s">
        <v>55</v>
      </c>
      <c r="D3834" t="s">
        <v>56</v>
      </c>
      <c r="E3834" s="1">
        <v>45985</v>
      </c>
      <c r="F3834" t="s">
        <v>4441</v>
      </c>
      <c r="G3834" t="s">
        <v>63</v>
      </c>
      <c r="H3834" s="4">
        <v>222955000000000</v>
      </c>
      <c r="I3834">
        <v>29811</v>
      </c>
      <c r="J3834" s="3">
        <v>45985.731944444444</v>
      </c>
      <c r="K3834" t="s">
        <v>5760</v>
      </c>
      <c r="L3834" t="s">
        <v>59</v>
      </c>
      <c r="M3834">
        <v>645</v>
      </c>
      <c r="N3834">
        <v>-150</v>
      </c>
      <c r="O3834">
        <v>0</v>
      </c>
      <c r="P3834">
        <v>495</v>
      </c>
      <c r="Q3834">
        <v>32</v>
      </c>
      <c r="R3834">
        <v>0</v>
      </c>
      <c r="S3834">
        <v>0</v>
      </c>
      <c r="T3834">
        <v>0</v>
      </c>
      <c r="U3834">
        <v>527</v>
      </c>
      <c r="V3834">
        <v>527</v>
      </c>
      <c r="W3834">
        <v>0</v>
      </c>
      <c r="X3834" t="s">
        <v>64</v>
      </c>
      <c r="Y3834">
        <v>113.97</v>
      </c>
      <c r="Z3834">
        <v>9.8000000000000007</v>
      </c>
      <c r="AA3834" t="s">
        <v>65</v>
      </c>
      <c r="AB3834" t="s">
        <v>56</v>
      </c>
      <c r="AC3834">
        <v>8301</v>
      </c>
      <c r="AK3834">
        <v>32</v>
      </c>
      <c r="AL3834">
        <v>0</v>
      </c>
      <c r="AS3834">
        <v>527</v>
      </c>
      <c r="AZ3834">
        <v>495</v>
      </c>
      <c r="BB3834">
        <v>32</v>
      </c>
    </row>
    <row r="3835" spans="1:55" x14ac:dyDescent="0.25">
      <c r="A3835" t="s">
        <v>54</v>
      </c>
      <c r="B3835">
        <v>110027</v>
      </c>
      <c r="C3835" t="s">
        <v>55</v>
      </c>
      <c r="D3835" t="s">
        <v>56</v>
      </c>
      <c r="E3835" s="1">
        <v>45985</v>
      </c>
      <c r="F3835" t="s">
        <v>4442</v>
      </c>
      <c r="G3835" t="s">
        <v>67</v>
      </c>
      <c r="J3835" s="3">
        <v>45985.73333333333</v>
      </c>
      <c r="K3835" t="s">
        <v>5760</v>
      </c>
      <c r="L3835" t="s">
        <v>59</v>
      </c>
      <c r="M3835">
        <v>338</v>
      </c>
      <c r="N3835">
        <v>0</v>
      </c>
      <c r="O3835">
        <v>0</v>
      </c>
      <c r="P3835">
        <v>338</v>
      </c>
      <c r="Q3835">
        <v>0</v>
      </c>
      <c r="R3835">
        <v>16.899999999999999</v>
      </c>
      <c r="S3835">
        <v>0.1</v>
      </c>
      <c r="T3835">
        <v>0</v>
      </c>
      <c r="U3835">
        <v>355</v>
      </c>
      <c r="V3835">
        <v>355</v>
      </c>
      <c r="W3835">
        <v>0</v>
      </c>
      <c r="X3835" t="s">
        <v>68</v>
      </c>
      <c r="Y3835">
        <v>67.38</v>
      </c>
      <c r="Z3835">
        <v>5.64</v>
      </c>
      <c r="AA3835" t="s">
        <v>74</v>
      </c>
      <c r="AB3835" t="s">
        <v>75</v>
      </c>
      <c r="AE3835" t="s">
        <v>4443</v>
      </c>
      <c r="AF3835" t="s">
        <v>320</v>
      </c>
      <c r="AG3835">
        <v>8076533727</v>
      </c>
      <c r="AK3835">
        <v>0</v>
      </c>
      <c r="AL3835">
        <v>0</v>
      </c>
      <c r="AN3835">
        <v>355</v>
      </c>
      <c r="AV3835">
        <v>338</v>
      </c>
      <c r="AW3835">
        <v>8.4499999999999993</v>
      </c>
      <c r="AX3835">
        <v>338</v>
      </c>
      <c r="AY3835">
        <v>8.4499999999999993</v>
      </c>
      <c r="AZ3835">
        <v>338</v>
      </c>
    </row>
    <row r="3836" spans="1:55" x14ac:dyDescent="0.25">
      <c r="A3836" t="s">
        <v>54</v>
      </c>
      <c r="B3836">
        <v>110027</v>
      </c>
      <c r="C3836" t="s">
        <v>55</v>
      </c>
      <c r="D3836" t="s">
        <v>56</v>
      </c>
      <c r="E3836" s="1">
        <v>45985</v>
      </c>
      <c r="F3836" t="s">
        <v>4444</v>
      </c>
      <c r="G3836" t="s">
        <v>67</v>
      </c>
      <c r="J3836" s="3">
        <v>45985.73333333333</v>
      </c>
      <c r="K3836" t="s">
        <v>5760</v>
      </c>
      <c r="L3836" t="s">
        <v>59</v>
      </c>
      <c r="M3836">
        <v>196</v>
      </c>
      <c r="N3836">
        <v>0</v>
      </c>
      <c r="O3836">
        <v>0</v>
      </c>
      <c r="P3836">
        <v>196</v>
      </c>
      <c r="Q3836">
        <v>0</v>
      </c>
      <c r="R3836">
        <v>9.8000000000000007</v>
      </c>
      <c r="S3836">
        <v>0.2</v>
      </c>
      <c r="T3836">
        <v>0</v>
      </c>
      <c r="U3836">
        <v>206</v>
      </c>
      <c r="V3836">
        <v>206</v>
      </c>
      <c r="W3836">
        <v>0</v>
      </c>
      <c r="X3836" t="s">
        <v>68</v>
      </c>
      <c r="Y3836">
        <v>48.45</v>
      </c>
      <c r="Z3836">
        <v>3.92</v>
      </c>
      <c r="AA3836" t="s">
        <v>69</v>
      </c>
      <c r="AE3836" t="s">
        <v>4445</v>
      </c>
      <c r="AF3836" t="s">
        <v>4446</v>
      </c>
      <c r="AG3836">
        <v>7419971583</v>
      </c>
      <c r="AK3836">
        <v>0</v>
      </c>
      <c r="AL3836">
        <v>0</v>
      </c>
      <c r="AN3836">
        <v>206</v>
      </c>
      <c r="AV3836">
        <v>196</v>
      </c>
      <c r="AW3836">
        <v>4.9000000000000004</v>
      </c>
      <c r="AX3836">
        <v>196</v>
      </c>
      <c r="AY3836">
        <v>4.9000000000000004</v>
      </c>
      <c r="AZ3836">
        <v>196</v>
      </c>
    </row>
    <row r="3837" spans="1:55" x14ac:dyDescent="0.25">
      <c r="A3837" t="s">
        <v>54</v>
      </c>
      <c r="B3837">
        <v>110027</v>
      </c>
      <c r="C3837" t="s">
        <v>55</v>
      </c>
      <c r="D3837" t="s">
        <v>56</v>
      </c>
      <c r="E3837" s="1">
        <v>45985</v>
      </c>
      <c r="F3837" t="s">
        <v>4447</v>
      </c>
      <c r="G3837" t="s">
        <v>67</v>
      </c>
      <c r="J3837" s="3">
        <v>45985.734027777777</v>
      </c>
      <c r="K3837" t="s">
        <v>5760</v>
      </c>
      <c r="L3837" t="s">
        <v>59</v>
      </c>
      <c r="M3837">
        <v>66.66</v>
      </c>
      <c r="N3837">
        <v>0</v>
      </c>
      <c r="O3837">
        <v>0</v>
      </c>
      <c r="P3837">
        <v>66.66</v>
      </c>
      <c r="Q3837">
        <v>0</v>
      </c>
      <c r="R3837">
        <v>3.34</v>
      </c>
      <c r="S3837">
        <v>0</v>
      </c>
      <c r="T3837">
        <v>0</v>
      </c>
      <c r="U3837">
        <v>70</v>
      </c>
      <c r="V3837">
        <v>70</v>
      </c>
      <c r="W3837">
        <v>0</v>
      </c>
      <c r="X3837" t="s">
        <v>68</v>
      </c>
      <c r="Y3837">
        <v>25</v>
      </c>
      <c r="Z3837">
        <v>0</v>
      </c>
      <c r="AA3837" t="s">
        <v>74</v>
      </c>
      <c r="AB3837" t="s">
        <v>75</v>
      </c>
      <c r="AE3837" t="s">
        <v>89</v>
      </c>
      <c r="AF3837" t="s">
        <v>190</v>
      </c>
      <c r="AG3837">
        <v>8929758003</v>
      </c>
      <c r="AK3837">
        <v>0</v>
      </c>
      <c r="AL3837">
        <v>0</v>
      </c>
      <c r="AN3837">
        <v>70</v>
      </c>
      <c r="AV3837">
        <v>66.66</v>
      </c>
      <c r="AW3837">
        <v>1.67</v>
      </c>
      <c r="AX3837">
        <v>66.66</v>
      </c>
      <c r="AY3837">
        <v>1.67</v>
      </c>
      <c r="AZ3837">
        <v>66.66</v>
      </c>
    </row>
    <row r="3838" spans="1:55" x14ac:dyDescent="0.25">
      <c r="A3838" t="s">
        <v>54</v>
      </c>
      <c r="B3838">
        <v>110027</v>
      </c>
      <c r="C3838" t="s">
        <v>55</v>
      </c>
      <c r="D3838" t="s">
        <v>56</v>
      </c>
      <c r="E3838" s="1">
        <v>45985</v>
      </c>
      <c r="F3838" t="s">
        <v>4448</v>
      </c>
      <c r="G3838" t="s">
        <v>63</v>
      </c>
      <c r="H3838" s="4">
        <v>222956000000000</v>
      </c>
      <c r="I3838">
        <v>29811</v>
      </c>
      <c r="J3838" s="3">
        <v>45985.740277777775</v>
      </c>
      <c r="K3838" t="s">
        <v>5760</v>
      </c>
      <c r="L3838" t="s">
        <v>59</v>
      </c>
      <c r="M3838">
        <v>348</v>
      </c>
      <c r="N3838">
        <v>-75</v>
      </c>
      <c r="O3838">
        <v>0</v>
      </c>
      <c r="P3838">
        <v>273</v>
      </c>
      <c r="Q3838">
        <v>32</v>
      </c>
      <c r="R3838">
        <v>0</v>
      </c>
      <c r="S3838">
        <v>0</v>
      </c>
      <c r="T3838">
        <v>0</v>
      </c>
      <c r="U3838">
        <v>305</v>
      </c>
      <c r="V3838">
        <v>305</v>
      </c>
      <c r="W3838">
        <v>0</v>
      </c>
      <c r="X3838" t="s">
        <v>64</v>
      </c>
      <c r="Y3838">
        <v>57.54</v>
      </c>
      <c r="Z3838">
        <v>8.68</v>
      </c>
      <c r="AA3838" t="s">
        <v>65</v>
      </c>
      <c r="AB3838" t="s">
        <v>56</v>
      </c>
      <c r="AC3838">
        <v>9781</v>
      </c>
      <c r="AK3838">
        <v>32</v>
      </c>
      <c r="AL3838">
        <v>0</v>
      </c>
      <c r="AS3838">
        <v>305</v>
      </c>
      <c r="AZ3838">
        <v>273</v>
      </c>
      <c r="BB3838">
        <v>32</v>
      </c>
    </row>
    <row r="3839" spans="1:55" x14ac:dyDescent="0.25">
      <c r="A3839" t="s">
        <v>54</v>
      </c>
      <c r="B3839">
        <v>110027</v>
      </c>
      <c r="C3839" t="s">
        <v>55</v>
      </c>
      <c r="D3839" t="s">
        <v>56</v>
      </c>
      <c r="E3839" s="1">
        <v>45985</v>
      </c>
      <c r="F3839" t="s">
        <v>4449</v>
      </c>
      <c r="G3839" t="s">
        <v>63</v>
      </c>
      <c r="H3839" s="4">
        <v>222957000000000</v>
      </c>
      <c r="I3839">
        <v>29811</v>
      </c>
      <c r="J3839" s="3">
        <v>45985.755555555559</v>
      </c>
      <c r="K3839" t="s">
        <v>5760</v>
      </c>
      <c r="L3839" t="s">
        <v>59</v>
      </c>
      <c r="M3839">
        <v>576</v>
      </c>
      <c r="N3839">
        <v>-93.74</v>
      </c>
      <c r="O3839">
        <v>0</v>
      </c>
      <c r="P3839">
        <v>482.26</v>
      </c>
      <c r="Q3839">
        <v>32</v>
      </c>
      <c r="R3839">
        <v>0</v>
      </c>
      <c r="S3839">
        <v>-0.26</v>
      </c>
      <c r="T3839">
        <v>0</v>
      </c>
      <c r="U3839">
        <v>514</v>
      </c>
      <c r="V3839">
        <v>514</v>
      </c>
      <c r="W3839">
        <v>0</v>
      </c>
      <c r="X3839" t="s">
        <v>64</v>
      </c>
      <c r="Y3839">
        <v>115.98</v>
      </c>
      <c r="Z3839">
        <v>14.82</v>
      </c>
      <c r="AA3839" t="s">
        <v>65</v>
      </c>
      <c r="AB3839" t="s">
        <v>56</v>
      </c>
      <c r="AC3839">
        <v>8459</v>
      </c>
      <c r="AK3839">
        <v>32</v>
      </c>
      <c r="AL3839">
        <v>0</v>
      </c>
      <c r="AS3839">
        <v>514</v>
      </c>
      <c r="AZ3839">
        <v>482.26</v>
      </c>
      <c r="BB3839">
        <v>32</v>
      </c>
    </row>
    <row r="3840" spans="1:55" x14ac:dyDescent="0.25">
      <c r="A3840" t="s">
        <v>54</v>
      </c>
      <c r="B3840">
        <v>110027</v>
      </c>
      <c r="C3840" t="s">
        <v>55</v>
      </c>
      <c r="D3840" t="s">
        <v>56</v>
      </c>
      <c r="E3840" s="1">
        <v>45985</v>
      </c>
      <c r="F3840" t="s">
        <v>4450</v>
      </c>
      <c r="G3840" t="s">
        <v>58</v>
      </c>
      <c r="H3840">
        <v>7512196582</v>
      </c>
      <c r="I3840">
        <v>18528960</v>
      </c>
      <c r="J3840" s="3">
        <v>45985.768055555556</v>
      </c>
      <c r="K3840" t="s">
        <v>5760</v>
      </c>
      <c r="L3840" t="s">
        <v>59</v>
      </c>
      <c r="M3840">
        <v>199</v>
      </c>
      <c r="N3840">
        <v>-59.7</v>
      </c>
      <c r="O3840">
        <v>0</v>
      </c>
      <c r="P3840">
        <v>139.30000000000001</v>
      </c>
      <c r="Q3840">
        <v>32</v>
      </c>
      <c r="R3840">
        <v>0</v>
      </c>
      <c r="S3840">
        <v>0</v>
      </c>
      <c r="T3840">
        <v>0</v>
      </c>
      <c r="U3840">
        <v>171.3</v>
      </c>
      <c r="V3840">
        <v>171.3</v>
      </c>
      <c r="W3840">
        <v>0</v>
      </c>
      <c r="X3840" t="s">
        <v>60</v>
      </c>
      <c r="Y3840">
        <v>40.479999999999997</v>
      </c>
      <c r="Z3840">
        <v>3.38</v>
      </c>
      <c r="AA3840" t="s">
        <v>61</v>
      </c>
      <c r="AB3840" t="s">
        <v>56</v>
      </c>
      <c r="AC3840">
        <v>6582</v>
      </c>
      <c r="AK3840">
        <v>32</v>
      </c>
      <c r="AL3840">
        <v>0</v>
      </c>
      <c r="AT3840">
        <v>171.3</v>
      </c>
      <c r="AZ3840">
        <v>139.30000000000001</v>
      </c>
      <c r="BC3840">
        <v>32</v>
      </c>
    </row>
    <row r="3841" spans="1:55" x14ac:dyDescent="0.25">
      <c r="A3841" t="s">
        <v>54</v>
      </c>
      <c r="B3841">
        <v>110027</v>
      </c>
      <c r="C3841" t="s">
        <v>55</v>
      </c>
      <c r="D3841" t="s">
        <v>56</v>
      </c>
      <c r="E3841" s="1">
        <v>45985</v>
      </c>
      <c r="F3841" t="s">
        <v>4451</v>
      </c>
      <c r="G3841" t="s">
        <v>58</v>
      </c>
      <c r="H3841">
        <v>7516102874</v>
      </c>
      <c r="I3841">
        <v>18528960</v>
      </c>
      <c r="J3841" s="3">
        <v>45985.77847222222</v>
      </c>
      <c r="K3841" t="s">
        <v>5760</v>
      </c>
      <c r="L3841" t="s">
        <v>59</v>
      </c>
      <c r="M3841">
        <v>498</v>
      </c>
      <c r="N3841">
        <v>0</v>
      </c>
      <c r="O3841">
        <v>0</v>
      </c>
      <c r="P3841">
        <v>498</v>
      </c>
      <c r="Q3841">
        <v>32</v>
      </c>
      <c r="R3841">
        <v>0</v>
      </c>
      <c r="S3841">
        <v>0</v>
      </c>
      <c r="T3841">
        <v>0</v>
      </c>
      <c r="U3841">
        <v>530</v>
      </c>
      <c r="V3841">
        <v>530</v>
      </c>
      <c r="W3841">
        <v>0</v>
      </c>
      <c r="X3841" t="s">
        <v>60</v>
      </c>
      <c r="Y3841">
        <v>117.11</v>
      </c>
      <c r="Z3841">
        <v>9.02</v>
      </c>
      <c r="AA3841" t="s">
        <v>61</v>
      </c>
      <c r="AB3841" t="s">
        <v>56</v>
      </c>
      <c r="AC3841">
        <v>2874</v>
      </c>
      <c r="AK3841">
        <v>32</v>
      </c>
      <c r="AL3841">
        <v>0</v>
      </c>
      <c r="AT3841">
        <v>530</v>
      </c>
      <c r="AZ3841">
        <v>498</v>
      </c>
      <c r="BC3841">
        <v>32</v>
      </c>
    </row>
    <row r="3842" spans="1:55" x14ac:dyDescent="0.25">
      <c r="A3842" t="s">
        <v>54</v>
      </c>
      <c r="B3842">
        <v>110027</v>
      </c>
      <c r="C3842" t="s">
        <v>55</v>
      </c>
      <c r="D3842" t="s">
        <v>56</v>
      </c>
      <c r="E3842" s="1">
        <v>45985</v>
      </c>
      <c r="F3842" t="s">
        <v>4452</v>
      </c>
      <c r="G3842" t="s">
        <v>67</v>
      </c>
      <c r="J3842" s="3">
        <v>45985.786805555559</v>
      </c>
      <c r="K3842" t="s">
        <v>5760</v>
      </c>
      <c r="L3842" t="s">
        <v>59</v>
      </c>
      <c r="M3842">
        <v>199</v>
      </c>
      <c r="N3842">
        <v>0</v>
      </c>
      <c r="O3842">
        <v>0</v>
      </c>
      <c r="P3842">
        <v>199</v>
      </c>
      <c r="Q3842">
        <v>0</v>
      </c>
      <c r="R3842">
        <v>9.9600000000000009</v>
      </c>
      <c r="S3842">
        <v>0.04</v>
      </c>
      <c r="T3842">
        <v>0</v>
      </c>
      <c r="U3842">
        <v>209</v>
      </c>
      <c r="V3842">
        <v>209</v>
      </c>
      <c r="W3842">
        <v>0</v>
      </c>
      <c r="X3842" t="s">
        <v>68</v>
      </c>
      <c r="Y3842">
        <v>49.22</v>
      </c>
      <c r="Z3842">
        <v>2.82</v>
      </c>
      <c r="AA3842" t="s">
        <v>74</v>
      </c>
      <c r="AB3842" t="s">
        <v>75</v>
      </c>
      <c r="AE3842" t="s">
        <v>89</v>
      </c>
      <c r="AF3842" t="s">
        <v>190</v>
      </c>
      <c r="AG3842">
        <v>8929758003</v>
      </c>
      <c r="AK3842">
        <v>0</v>
      </c>
      <c r="AL3842">
        <v>0</v>
      </c>
      <c r="AN3842">
        <v>209</v>
      </c>
      <c r="AV3842">
        <v>199</v>
      </c>
      <c r="AW3842">
        <v>4.9800000000000004</v>
      </c>
      <c r="AX3842">
        <v>199</v>
      </c>
      <c r="AY3842">
        <v>4.9800000000000004</v>
      </c>
      <c r="AZ3842">
        <v>199</v>
      </c>
    </row>
    <row r="3843" spans="1:55" x14ac:dyDescent="0.25">
      <c r="A3843" t="s">
        <v>54</v>
      </c>
      <c r="B3843">
        <v>110027</v>
      </c>
      <c r="C3843" t="s">
        <v>55</v>
      </c>
      <c r="D3843" t="s">
        <v>56</v>
      </c>
      <c r="E3843" s="1">
        <v>45985</v>
      </c>
      <c r="F3843" t="s">
        <v>4453</v>
      </c>
      <c r="G3843" t="s">
        <v>63</v>
      </c>
      <c r="H3843" s="4">
        <v>222960000000000</v>
      </c>
      <c r="I3843">
        <v>29811</v>
      </c>
      <c r="J3843" s="3">
        <v>45985.789583333331</v>
      </c>
      <c r="K3843" t="s">
        <v>5760</v>
      </c>
      <c r="L3843" t="s">
        <v>59</v>
      </c>
      <c r="M3843">
        <v>1003</v>
      </c>
      <c r="N3843">
        <v>-268.74</v>
      </c>
      <c r="O3843">
        <v>0</v>
      </c>
      <c r="P3843">
        <v>734.26</v>
      </c>
      <c r="Q3843">
        <v>32</v>
      </c>
      <c r="R3843">
        <v>0</v>
      </c>
      <c r="S3843">
        <v>-0.26</v>
      </c>
      <c r="T3843">
        <v>0</v>
      </c>
      <c r="U3843">
        <v>766</v>
      </c>
      <c r="V3843">
        <v>766</v>
      </c>
      <c r="W3843">
        <v>0</v>
      </c>
      <c r="X3843" t="s">
        <v>64</v>
      </c>
      <c r="Y3843">
        <v>188.97</v>
      </c>
      <c r="Z3843">
        <v>19.86</v>
      </c>
      <c r="AA3843" t="s">
        <v>65</v>
      </c>
      <c r="AB3843" t="s">
        <v>56</v>
      </c>
      <c r="AC3843">
        <v>5431</v>
      </c>
      <c r="AK3843">
        <v>32</v>
      </c>
      <c r="AL3843">
        <v>0</v>
      </c>
      <c r="AS3843">
        <v>766</v>
      </c>
      <c r="AZ3843">
        <v>734.26</v>
      </c>
      <c r="BB3843">
        <v>32</v>
      </c>
    </row>
    <row r="3844" spans="1:55" x14ac:dyDescent="0.25">
      <c r="A3844" t="s">
        <v>54</v>
      </c>
      <c r="B3844">
        <v>110027</v>
      </c>
      <c r="C3844" t="s">
        <v>55</v>
      </c>
      <c r="D3844" t="s">
        <v>56</v>
      </c>
      <c r="E3844" s="1">
        <v>45985</v>
      </c>
      <c r="F3844" t="s">
        <v>4454</v>
      </c>
      <c r="G3844" t="s">
        <v>58</v>
      </c>
      <c r="H3844">
        <v>7506165034</v>
      </c>
      <c r="I3844">
        <v>18528960</v>
      </c>
      <c r="J3844" s="3">
        <v>45985.797222222223</v>
      </c>
      <c r="K3844" t="s">
        <v>5760</v>
      </c>
      <c r="L3844" t="s">
        <v>59</v>
      </c>
      <c r="M3844">
        <v>229</v>
      </c>
      <c r="N3844">
        <v>-100</v>
      </c>
      <c r="O3844">
        <v>0</v>
      </c>
      <c r="P3844">
        <v>129</v>
      </c>
      <c r="Q3844">
        <v>32</v>
      </c>
      <c r="R3844">
        <v>0</v>
      </c>
      <c r="S3844">
        <v>0</v>
      </c>
      <c r="T3844">
        <v>0</v>
      </c>
      <c r="U3844">
        <v>161</v>
      </c>
      <c r="V3844">
        <v>161</v>
      </c>
      <c r="W3844">
        <v>0</v>
      </c>
      <c r="X3844" t="s">
        <v>60</v>
      </c>
      <c r="Y3844">
        <v>34.71</v>
      </c>
      <c r="Z3844">
        <v>4.99</v>
      </c>
      <c r="AA3844" t="s">
        <v>61</v>
      </c>
      <c r="AB3844" t="s">
        <v>56</v>
      </c>
      <c r="AC3844">
        <v>5034</v>
      </c>
      <c r="AK3844">
        <v>32</v>
      </c>
      <c r="AL3844">
        <v>0</v>
      </c>
      <c r="AT3844">
        <v>161</v>
      </c>
      <c r="AZ3844">
        <v>129</v>
      </c>
      <c r="BC3844">
        <v>32</v>
      </c>
    </row>
    <row r="3845" spans="1:55" x14ac:dyDescent="0.25">
      <c r="A3845" t="s">
        <v>54</v>
      </c>
      <c r="B3845">
        <v>110027</v>
      </c>
      <c r="C3845" t="s">
        <v>55</v>
      </c>
      <c r="D3845" t="s">
        <v>56</v>
      </c>
      <c r="E3845" s="1">
        <v>45985</v>
      </c>
      <c r="F3845" t="s">
        <v>4455</v>
      </c>
      <c r="G3845" t="s">
        <v>58</v>
      </c>
      <c r="H3845">
        <v>7503015761</v>
      </c>
      <c r="I3845">
        <v>18528960</v>
      </c>
      <c r="J3845" s="3">
        <v>45985.800694444442</v>
      </c>
      <c r="K3845" t="s">
        <v>5760</v>
      </c>
      <c r="L3845" t="s">
        <v>59</v>
      </c>
      <c r="M3845">
        <v>229</v>
      </c>
      <c r="N3845">
        <v>-100</v>
      </c>
      <c r="O3845">
        <v>0</v>
      </c>
      <c r="P3845">
        <v>129</v>
      </c>
      <c r="Q3845">
        <v>32</v>
      </c>
      <c r="R3845">
        <v>0</v>
      </c>
      <c r="S3845">
        <v>0</v>
      </c>
      <c r="T3845">
        <v>0</v>
      </c>
      <c r="U3845">
        <v>161</v>
      </c>
      <c r="V3845">
        <v>161</v>
      </c>
      <c r="W3845">
        <v>0</v>
      </c>
      <c r="X3845" t="s">
        <v>60</v>
      </c>
      <c r="Y3845">
        <v>55.01</v>
      </c>
      <c r="Z3845">
        <v>4.99</v>
      </c>
      <c r="AA3845" t="s">
        <v>61</v>
      </c>
      <c r="AB3845" t="s">
        <v>56</v>
      </c>
      <c r="AC3845">
        <v>5761</v>
      </c>
      <c r="AK3845">
        <v>32</v>
      </c>
      <c r="AL3845">
        <v>0</v>
      </c>
      <c r="AT3845">
        <v>161</v>
      </c>
      <c r="AZ3845">
        <v>129</v>
      </c>
      <c r="BC3845">
        <v>32</v>
      </c>
    </row>
    <row r="3846" spans="1:55" x14ac:dyDescent="0.25">
      <c r="A3846" t="s">
        <v>54</v>
      </c>
      <c r="B3846">
        <v>110027</v>
      </c>
      <c r="C3846" t="s">
        <v>55</v>
      </c>
      <c r="D3846" t="s">
        <v>56</v>
      </c>
      <c r="E3846" s="1">
        <v>45985</v>
      </c>
      <c r="F3846" t="s">
        <v>4456</v>
      </c>
      <c r="G3846" t="s">
        <v>63</v>
      </c>
      <c r="H3846" s="4">
        <v>222962000000000</v>
      </c>
      <c r="I3846">
        <v>29811</v>
      </c>
      <c r="J3846" s="3">
        <v>45985.808333333334</v>
      </c>
      <c r="K3846" t="s">
        <v>5760</v>
      </c>
      <c r="L3846" t="s">
        <v>59</v>
      </c>
      <c r="M3846">
        <v>356</v>
      </c>
      <c r="N3846">
        <v>-129.1</v>
      </c>
      <c r="O3846">
        <v>0</v>
      </c>
      <c r="P3846">
        <v>226.9</v>
      </c>
      <c r="Q3846">
        <v>32</v>
      </c>
      <c r="R3846">
        <v>0</v>
      </c>
      <c r="S3846">
        <v>0.1</v>
      </c>
      <c r="T3846">
        <v>0</v>
      </c>
      <c r="U3846">
        <v>259</v>
      </c>
      <c r="V3846">
        <v>259</v>
      </c>
      <c r="W3846">
        <v>0</v>
      </c>
      <c r="X3846" t="s">
        <v>64</v>
      </c>
      <c r="Y3846">
        <v>69.739999999999995</v>
      </c>
      <c r="Z3846">
        <v>7.84</v>
      </c>
      <c r="AA3846" t="s">
        <v>65</v>
      </c>
      <c r="AB3846" t="s">
        <v>56</v>
      </c>
      <c r="AC3846">
        <v>5649</v>
      </c>
      <c r="AK3846">
        <v>32</v>
      </c>
      <c r="AL3846">
        <v>0</v>
      </c>
      <c r="AS3846">
        <v>259</v>
      </c>
      <c r="AZ3846">
        <v>226.9</v>
      </c>
      <c r="BB3846">
        <v>32</v>
      </c>
    </row>
    <row r="3847" spans="1:55" x14ac:dyDescent="0.25">
      <c r="A3847" t="s">
        <v>54</v>
      </c>
      <c r="B3847">
        <v>110027</v>
      </c>
      <c r="C3847" t="s">
        <v>55</v>
      </c>
      <c r="D3847" t="s">
        <v>56</v>
      </c>
      <c r="E3847" s="1">
        <v>45985</v>
      </c>
      <c r="F3847" t="s">
        <v>4457</v>
      </c>
      <c r="G3847" t="s">
        <v>67</v>
      </c>
      <c r="J3847" s="3">
        <v>45985.813888888886</v>
      </c>
      <c r="K3847" t="s">
        <v>5760</v>
      </c>
      <c r="L3847" t="s">
        <v>59</v>
      </c>
      <c r="M3847">
        <v>597</v>
      </c>
      <c r="N3847">
        <v>0</v>
      </c>
      <c r="O3847">
        <v>0</v>
      </c>
      <c r="P3847">
        <v>597</v>
      </c>
      <c r="Q3847">
        <v>0</v>
      </c>
      <c r="R3847">
        <v>29.86</v>
      </c>
      <c r="S3847">
        <v>0.14000000000000001</v>
      </c>
      <c r="T3847">
        <v>0</v>
      </c>
      <c r="U3847">
        <v>627</v>
      </c>
      <c r="V3847">
        <v>627</v>
      </c>
      <c r="W3847">
        <v>0</v>
      </c>
      <c r="X3847" t="s">
        <v>68</v>
      </c>
      <c r="Y3847">
        <v>136.15</v>
      </c>
      <c r="Z3847">
        <v>14.51</v>
      </c>
      <c r="AA3847" t="s">
        <v>69</v>
      </c>
      <c r="AE3847" t="s">
        <v>4458</v>
      </c>
      <c r="AF3847" t="s">
        <v>769</v>
      </c>
      <c r="AG3847">
        <v>8595815677</v>
      </c>
      <c r="AK3847">
        <v>0</v>
      </c>
      <c r="AL3847">
        <v>0</v>
      </c>
      <c r="AN3847">
        <v>627</v>
      </c>
      <c r="AV3847">
        <v>597</v>
      </c>
      <c r="AW3847">
        <v>14.93</v>
      </c>
      <c r="AX3847">
        <v>597</v>
      </c>
      <c r="AY3847">
        <v>14.93</v>
      </c>
      <c r="AZ3847">
        <v>597</v>
      </c>
    </row>
    <row r="3848" spans="1:55" x14ac:dyDescent="0.25">
      <c r="A3848" t="s">
        <v>54</v>
      </c>
      <c r="B3848">
        <v>110027</v>
      </c>
      <c r="C3848" t="s">
        <v>55</v>
      </c>
      <c r="D3848" t="s">
        <v>56</v>
      </c>
      <c r="E3848" s="1">
        <v>45985</v>
      </c>
      <c r="F3848" t="s">
        <v>4459</v>
      </c>
      <c r="G3848" t="s">
        <v>63</v>
      </c>
      <c r="H3848" s="4">
        <v>222963000000000</v>
      </c>
      <c r="I3848">
        <v>29811</v>
      </c>
      <c r="J3848" s="3">
        <v>45985.817361111112</v>
      </c>
      <c r="K3848" t="s">
        <v>5760</v>
      </c>
      <c r="L3848" t="s">
        <v>59</v>
      </c>
      <c r="M3848">
        <v>344.66</v>
      </c>
      <c r="N3848">
        <v>-113.74</v>
      </c>
      <c r="O3848">
        <v>0</v>
      </c>
      <c r="P3848">
        <v>230.92</v>
      </c>
      <c r="Q3848">
        <v>32</v>
      </c>
      <c r="R3848">
        <v>0</v>
      </c>
      <c r="S3848">
        <v>0.08</v>
      </c>
      <c r="T3848">
        <v>0</v>
      </c>
      <c r="U3848">
        <v>263</v>
      </c>
      <c r="V3848">
        <v>263</v>
      </c>
      <c r="W3848">
        <v>0</v>
      </c>
      <c r="X3848" t="s">
        <v>64</v>
      </c>
      <c r="Y3848">
        <v>89.71</v>
      </c>
      <c r="Z3848">
        <v>6.56</v>
      </c>
      <c r="AA3848" t="s">
        <v>65</v>
      </c>
      <c r="AB3848" t="s">
        <v>56</v>
      </c>
      <c r="AC3848">
        <v>4664</v>
      </c>
      <c r="AK3848">
        <v>32</v>
      </c>
      <c r="AL3848">
        <v>0</v>
      </c>
      <c r="AS3848">
        <v>263</v>
      </c>
      <c r="AZ3848">
        <v>230.92</v>
      </c>
      <c r="BB3848">
        <v>32</v>
      </c>
    </row>
    <row r="3849" spans="1:55" x14ac:dyDescent="0.25">
      <c r="A3849" t="s">
        <v>54</v>
      </c>
      <c r="B3849">
        <v>110027</v>
      </c>
      <c r="C3849" t="s">
        <v>55</v>
      </c>
      <c r="D3849" t="s">
        <v>56</v>
      </c>
      <c r="E3849" s="1">
        <v>45985</v>
      </c>
      <c r="F3849" t="s">
        <v>4460</v>
      </c>
      <c r="G3849" t="s">
        <v>67</v>
      </c>
      <c r="J3849" s="3">
        <v>45985.818055555559</v>
      </c>
      <c r="K3849" t="s">
        <v>5760</v>
      </c>
      <c r="L3849" t="s">
        <v>59</v>
      </c>
      <c r="M3849">
        <v>576</v>
      </c>
      <c r="N3849">
        <v>0</v>
      </c>
      <c r="O3849">
        <v>0</v>
      </c>
      <c r="P3849">
        <v>576</v>
      </c>
      <c r="Q3849">
        <v>0</v>
      </c>
      <c r="R3849">
        <v>28.8</v>
      </c>
      <c r="S3849">
        <v>0.2</v>
      </c>
      <c r="T3849">
        <v>0</v>
      </c>
      <c r="U3849">
        <v>605</v>
      </c>
      <c r="V3849">
        <v>605</v>
      </c>
      <c r="W3849">
        <v>0</v>
      </c>
      <c r="X3849" t="s">
        <v>68</v>
      </c>
      <c r="Y3849">
        <v>115.53</v>
      </c>
      <c r="Z3849">
        <v>8.76</v>
      </c>
      <c r="AA3849" t="s">
        <v>74</v>
      </c>
      <c r="AB3849" t="s">
        <v>75</v>
      </c>
      <c r="AE3849" t="s">
        <v>89</v>
      </c>
      <c r="AF3849" t="s">
        <v>190</v>
      </c>
      <c r="AG3849">
        <v>8929758003</v>
      </c>
      <c r="AK3849">
        <v>0</v>
      </c>
      <c r="AL3849">
        <v>0</v>
      </c>
      <c r="AN3849">
        <v>605</v>
      </c>
      <c r="AV3849">
        <v>576</v>
      </c>
      <c r="AW3849">
        <v>14.4</v>
      </c>
      <c r="AX3849">
        <v>576</v>
      </c>
      <c r="AY3849">
        <v>14.4</v>
      </c>
      <c r="AZ3849">
        <v>576</v>
      </c>
    </row>
    <row r="3850" spans="1:55" x14ac:dyDescent="0.25">
      <c r="A3850" t="s">
        <v>54</v>
      </c>
      <c r="B3850">
        <v>110027</v>
      </c>
      <c r="C3850" t="s">
        <v>55</v>
      </c>
      <c r="D3850" t="s">
        <v>56</v>
      </c>
      <c r="E3850" s="1">
        <v>45985</v>
      </c>
      <c r="F3850" t="s">
        <v>4461</v>
      </c>
      <c r="G3850" t="s">
        <v>67</v>
      </c>
      <c r="J3850" s="3">
        <v>45985.818749999999</v>
      </c>
      <c r="K3850" t="s">
        <v>5760</v>
      </c>
      <c r="L3850" t="s">
        <v>59</v>
      </c>
      <c r="M3850">
        <v>77.09</v>
      </c>
      <c r="N3850">
        <v>0</v>
      </c>
      <c r="O3850">
        <v>0</v>
      </c>
      <c r="P3850">
        <v>77.09</v>
      </c>
      <c r="Q3850">
        <v>0</v>
      </c>
      <c r="R3850">
        <v>3.86</v>
      </c>
      <c r="S3850">
        <v>0.05</v>
      </c>
      <c r="T3850">
        <v>0</v>
      </c>
      <c r="U3850">
        <v>81</v>
      </c>
      <c r="V3850">
        <v>81</v>
      </c>
      <c r="W3850">
        <v>0</v>
      </c>
      <c r="X3850" t="s">
        <v>68</v>
      </c>
      <c r="Y3850">
        <v>18.440000000000001</v>
      </c>
      <c r="Z3850">
        <v>2.14</v>
      </c>
      <c r="AA3850" t="s">
        <v>74</v>
      </c>
      <c r="AB3850" t="s">
        <v>75</v>
      </c>
      <c r="AE3850" t="s">
        <v>89</v>
      </c>
      <c r="AF3850" t="s">
        <v>190</v>
      </c>
      <c r="AG3850">
        <v>8929758003</v>
      </c>
      <c r="AK3850">
        <v>0</v>
      </c>
      <c r="AL3850">
        <v>0</v>
      </c>
      <c r="AN3850">
        <v>81</v>
      </c>
      <c r="AV3850">
        <v>77.09</v>
      </c>
      <c r="AW3850">
        <v>1.93</v>
      </c>
      <c r="AX3850">
        <v>77.09</v>
      </c>
      <c r="AY3850">
        <v>1.93</v>
      </c>
      <c r="AZ3850">
        <v>77.09</v>
      </c>
    </row>
    <row r="3851" spans="1:55" x14ac:dyDescent="0.25">
      <c r="A3851" t="s">
        <v>54</v>
      </c>
      <c r="B3851">
        <v>110027</v>
      </c>
      <c r="C3851" t="s">
        <v>55</v>
      </c>
      <c r="D3851" t="s">
        <v>56</v>
      </c>
      <c r="E3851" s="1">
        <v>45985</v>
      </c>
      <c r="F3851" t="s">
        <v>4462</v>
      </c>
      <c r="G3851" t="s">
        <v>67</v>
      </c>
      <c r="J3851" s="3">
        <v>45985.818749999999</v>
      </c>
      <c r="K3851" t="s">
        <v>5760</v>
      </c>
      <c r="L3851" t="s">
        <v>59</v>
      </c>
      <c r="M3851">
        <v>199</v>
      </c>
      <c r="N3851">
        <v>0</v>
      </c>
      <c r="O3851">
        <v>0</v>
      </c>
      <c r="P3851">
        <v>199</v>
      </c>
      <c r="Q3851">
        <v>0</v>
      </c>
      <c r="R3851">
        <v>9.9600000000000009</v>
      </c>
      <c r="S3851">
        <v>0.04</v>
      </c>
      <c r="T3851">
        <v>0</v>
      </c>
      <c r="U3851">
        <v>209</v>
      </c>
      <c r="V3851">
        <v>209</v>
      </c>
      <c r="W3851">
        <v>0</v>
      </c>
      <c r="X3851" t="s">
        <v>73</v>
      </c>
      <c r="Y3851">
        <v>47.39</v>
      </c>
      <c r="Z3851">
        <v>2.56</v>
      </c>
      <c r="AA3851" t="s">
        <v>74</v>
      </c>
      <c r="AB3851" t="s">
        <v>75</v>
      </c>
      <c r="AE3851" t="s">
        <v>4463</v>
      </c>
      <c r="AF3851" t="s">
        <v>769</v>
      </c>
      <c r="AG3851">
        <v>8470000097</v>
      </c>
      <c r="AK3851">
        <v>0</v>
      </c>
      <c r="AL3851">
        <v>0</v>
      </c>
      <c r="AM3851">
        <v>209</v>
      </c>
      <c r="AV3851">
        <v>199</v>
      </c>
      <c r="AW3851">
        <v>4.9800000000000004</v>
      </c>
      <c r="AX3851">
        <v>199</v>
      </c>
      <c r="AY3851">
        <v>4.9800000000000004</v>
      </c>
      <c r="AZ3851">
        <v>199</v>
      </c>
    </row>
    <row r="3852" spans="1:55" x14ac:dyDescent="0.25">
      <c r="A3852" t="s">
        <v>54</v>
      </c>
      <c r="B3852">
        <v>110027</v>
      </c>
      <c r="C3852" t="s">
        <v>55</v>
      </c>
      <c r="D3852" t="s">
        <v>56</v>
      </c>
      <c r="E3852" s="1">
        <v>45985</v>
      </c>
      <c r="F3852" t="s">
        <v>4464</v>
      </c>
      <c r="G3852" t="s">
        <v>58</v>
      </c>
      <c r="H3852">
        <v>7505851288</v>
      </c>
      <c r="I3852">
        <v>18528960</v>
      </c>
      <c r="J3852" s="3">
        <v>45985.820138888892</v>
      </c>
      <c r="K3852" t="s">
        <v>5760</v>
      </c>
      <c r="L3852" t="s">
        <v>59</v>
      </c>
      <c r="M3852">
        <v>898</v>
      </c>
      <c r="N3852">
        <v>-125</v>
      </c>
      <c r="O3852">
        <v>0</v>
      </c>
      <c r="P3852">
        <v>773</v>
      </c>
      <c r="Q3852">
        <v>32</v>
      </c>
      <c r="R3852">
        <v>0</v>
      </c>
      <c r="S3852">
        <v>0</v>
      </c>
      <c r="T3852">
        <v>0</v>
      </c>
      <c r="U3852">
        <v>805</v>
      </c>
      <c r="V3852">
        <v>805</v>
      </c>
      <c r="W3852">
        <v>0</v>
      </c>
      <c r="X3852" t="s">
        <v>60</v>
      </c>
      <c r="Y3852">
        <v>163.19</v>
      </c>
      <c r="Z3852">
        <v>19.64</v>
      </c>
      <c r="AA3852" t="s">
        <v>61</v>
      </c>
      <c r="AB3852" t="s">
        <v>56</v>
      </c>
      <c r="AC3852">
        <v>1288</v>
      </c>
      <c r="AK3852">
        <v>32</v>
      </c>
      <c r="AL3852">
        <v>0</v>
      </c>
      <c r="AT3852">
        <v>805</v>
      </c>
      <c r="AZ3852">
        <v>773</v>
      </c>
      <c r="BC3852">
        <v>32</v>
      </c>
    </row>
    <row r="3853" spans="1:55" x14ac:dyDescent="0.25">
      <c r="A3853" t="s">
        <v>54</v>
      </c>
      <c r="B3853">
        <v>110027</v>
      </c>
      <c r="C3853" t="s">
        <v>55</v>
      </c>
      <c r="D3853" t="s">
        <v>56</v>
      </c>
      <c r="E3853" s="1">
        <v>45985</v>
      </c>
      <c r="F3853" t="s">
        <v>4465</v>
      </c>
      <c r="G3853" t="s">
        <v>58</v>
      </c>
      <c r="H3853">
        <v>7508184431</v>
      </c>
      <c r="I3853">
        <v>18528960</v>
      </c>
      <c r="J3853" s="3">
        <v>45985.820138888892</v>
      </c>
      <c r="K3853" t="s">
        <v>5760</v>
      </c>
      <c r="L3853" t="s">
        <v>59</v>
      </c>
      <c r="M3853">
        <v>698</v>
      </c>
      <c r="N3853">
        <v>-349</v>
      </c>
      <c r="O3853">
        <v>0</v>
      </c>
      <c r="P3853">
        <v>349</v>
      </c>
      <c r="Q3853">
        <v>32</v>
      </c>
      <c r="R3853">
        <v>0</v>
      </c>
      <c r="S3853">
        <v>0</v>
      </c>
      <c r="T3853">
        <v>0</v>
      </c>
      <c r="U3853">
        <v>381</v>
      </c>
      <c r="V3853">
        <v>381</v>
      </c>
      <c r="W3853">
        <v>0</v>
      </c>
      <c r="X3853" t="s">
        <v>60</v>
      </c>
      <c r="Y3853">
        <v>107.34</v>
      </c>
      <c r="Z3853">
        <v>9.52</v>
      </c>
      <c r="AA3853" t="s">
        <v>61</v>
      </c>
      <c r="AB3853" t="s">
        <v>56</v>
      </c>
      <c r="AC3853">
        <v>4431</v>
      </c>
      <c r="AK3853">
        <v>32</v>
      </c>
      <c r="AL3853">
        <v>0</v>
      </c>
      <c r="AT3853">
        <v>381</v>
      </c>
      <c r="AZ3853">
        <v>349</v>
      </c>
      <c r="BC3853">
        <v>32</v>
      </c>
    </row>
    <row r="3854" spans="1:55" x14ac:dyDescent="0.25">
      <c r="A3854" t="s">
        <v>54</v>
      </c>
      <c r="B3854">
        <v>110027</v>
      </c>
      <c r="C3854" t="s">
        <v>55</v>
      </c>
      <c r="D3854" t="s">
        <v>56</v>
      </c>
      <c r="E3854" s="1">
        <v>45985</v>
      </c>
      <c r="F3854" t="s">
        <v>4466</v>
      </c>
      <c r="G3854" t="s">
        <v>63</v>
      </c>
      <c r="H3854" s="4">
        <v>222964000000000</v>
      </c>
      <c r="I3854">
        <v>29811</v>
      </c>
      <c r="J3854" s="3">
        <v>45985.82916666667</v>
      </c>
      <c r="K3854" t="s">
        <v>5760</v>
      </c>
      <c r="L3854" t="s">
        <v>59</v>
      </c>
      <c r="M3854">
        <v>308</v>
      </c>
      <c r="N3854">
        <v>-93.74</v>
      </c>
      <c r="O3854">
        <v>0</v>
      </c>
      <c r="P3854">
        <v>214.26</v>
      </c>
      <c r="Q3854">
        <v>32</v>
      </c>
      <c r="R3854">
        <v>0</v>
      </c>
      <c r="S3854">
        <v>-0.26</v>
      </c>
      <c r="T3854">
        <v>0</v>
      </c>
      <c r="U3854">
        <v>246</v>
      </c>
      <c r="V3854">
        <v>246</v>
      </c>
      <c r="W3854">
        <v>0</v>
      </c>
      <c r="X3854" t="s">
        <v>64</v>
      </c>
      <c r="Y3854">
        <v>74.14</v>
      </c>
      <c r="Z3854">
        <v>5.88</v>
      </c>
      <c r="AA3854" t="s">
        <v>65</v>
      </c>
      <c r="AB3854" t="s">
        <v>56</v>
      </c>
      <c r="AC3854">
        <v>6950</v>
      </c>
      <c r="AK3854">
        <v>32</v>
      </c>
      <c r="AL3854">
        <v>0</v>
      </c>
      <c r="AS3854">
        <v>246</v>
      </c>
      <c r="AZ3854">
        <v>214.26</v>
      </c>
      <c r="BB3854">
        <v>32</v>
      </c>
    </row>
    <row r="3855" spans="1:55" x14ac:dyDescent="0.25">
      <c r="A3855" t="s">
        <v>54</v>
      </c>
      <c r="B3855">
        <v>110027</v>
      </c>
      <c r="C3855" t="s">
        <v>55</v>
      </c>
      <c r="D3855" t="s">
        <v>56</v>
      </c>
      <c r="E3855" s="1">
        <v>45985</v>
      </c>
      <c r="F3855" t="s">
        <v>4467</v>
      </c>
      <c r="G3855" t="s">
        <v>63</v>
      </c>
      <c r="H3855" s="4">
        <v>222964000000000</v>
      </c>
      <c r="I3855">
        <v>29811</v>
      </c>
      <c r="J3855" s="3">
        <v>45985.831250000003</v>
      </c>
      <c r="K3855" t="s">
        <v>5760</v>
      </c>
      <c r="L3855" t="s">
        <v>59</v>
      </c>
      <c r="M3855">
        <v>248</v>
      </c>
      <c r="N3855">
        <v>0</v>
      </c>
      <c r="O3855">
        <v>0</v>
      </c>
      <c r="P3855">
        <v>248</v>
      </c>
      <c r="Q3855">
        <v>32</v>
      </c>
      <c r="R3855">
        <v>0</v>
      </c>
      <c r="S3855">
        <v>0</v>
      </c>
      <c r="T3855">
        <v>0</v>
      </c>
      <c r="U3855">
        <v>280</v>
      </c>
      <c r="V3855">
        <v>280</v>
      </c>
      <c r="W3855">
        <v>0</v>
      </c>
      <c r="X3855" t="s">
        <v>64</v>
      </c>
      <c r="Y3855">
        <v>42.76</v>
      </c>
      <c r="Z3855">
        <v>4.99</v>
      </c>
      <c r="AA3855" t="s">
        <v>65</v>
      </c>
      <c r="AB3855" t="s">
        <v>56</v>
      </c>
      <c r="AC3855">
        <v>1979</v>
      </c>
      <c r="AK3855">
        <v>32</v>
      </c>
      <c r="AL3855">
        <v>0</v>
      </c>
      <c r="AS3855">
        <v>280</v>
      </c>
      <c r="AZ3855">
        <v>248</v>
      </c>
      <c r="BB3855">
        <v>32</v>
      </c>
    </row>
    <row r="3856" spans="1:55" x14ac:dyDescent="0.25">
      <c r="A3856" t="s">
        <v>54</v>
      </c>
      <c r="B3856">
        <v>110027</v>
      </c>
      <c r="C3856" t="s">
        <v>55</v>
      </c>
      <c r="D3856" t="s">
        <v>56</v>
      </c>
      <c r="E3856" s="1">
        <v>45985</v>
      </c>
      <c r="F3856" t="s">
        <v>4468</v>
      </c>
      <c r="G3856" t="s">
        <v>67</v>
      </c>
      <c r="J3856" s="3">
        <v>45985.835416666669</v>
      </c>
      <c r="K3856" t="s">
        <v>5760</v>
      </c>
      <c r="L3856" t="s">
        <v>59</v>
      </c>
      <c r="M3856">
        <v>257</v>
      </c>
      <c r="N3856">
        <v>0</v>
      </c>
      <c r="O3856">
        <v>0</v>
      </c>
      <c r="P3856">
        <v>257</v>
      </c>
      <c r="Q3856">
        <v>0</v>
      </c>
      <c r="R3856">
        <v>12.86</v>
      </c>
      <c r="S3856">
        <v>0.14000000000000001</v>
      </c>
      <c r="T3856">
        <v>0</v>
      </c>
      <c r="U3856">
        <v>270</v>
      </c>
      <c r="V3856">
        <v>270</v>
      </c>
      <c r="W3856">
        <v>0</v>
      </c>
      <c r="X3856" t="s">
        <v>68</v>
      </c>
      <c r="Y3856">
        <v>74.67</v>
      </c>
      <c r="Z3856">
        <v>7.3</v>
      </c>
      <c r="AA3856" t="s">
        <v>69</v>
      </c>
      <c r="AE3856" t="s">
        <v>89</v>
      </c>
      <c r="AF3856" t="s">
        <v>190</v>
      </c>
      <c r="AG3856">
        <v>8929758003</v>
      </c>
      <c r="AK3856">
        <v>0</v>
      </c>
      <c r="AL3856">
        <v>0</v>
      </c>
      <c r="AN3856">
        <v>270</v>
      </c>
      <c r="AV3856">
        <v>257</v>
      </c>
      <c r="AW3856">
        <v>6.43</v>
      </c>
      <c r="AX3856">
        <v>257</v>
      </c>
      <c r="AY3856">
        <v>6.43</v>
      </c>
      <c r="AZ3856">
        <v>257</v>
      </c>
    </row>
    <row r="3857" spans="1:55" x14ac:dyDescent="0.25">
      <c r="A3857" t="s">
        <v>54</v>
      </c>
      <c r="B3857">
        <v>110027</v>
      </c>
      <c r="C3857" t="s">
        <v>55</v>
      </c>
      <c r="D3857" t="s">
        <v>56</v>
      </c>
      <c r="E3857" s="1">
        <v>45985</v>
      </c>
      <c r="F3857" t="s">
        <v>4469</v>
      </c>
      <c r="G3857" t="s">
        <v>67</v>
      </c>
      <c r="J3857" s="3">
        <v>45985.835416666669</v>
      </c>
      <c r="K3857" t="s">
        <v>5760</v>
      </c>
      <c r="L3857" t="s">
        <v>59</v>
      </c>
      <c r="M3857">
        <v>159</v>
      </c>
      <c r="N3857">
        <v>0</v>
      </c>
      <c r="O3857">
        <v>0</v>
      </c>
      <c r="P3857">
        <v>159</v>
      </c>
      <c r="Q3857">
        <v>0</v>
      </c>
      <c r="R3857">
        <v>7.96</v>
      </c>
      <c r="S3857">
        <v>0.04</v>
      </c>
      <c r="T3857">
        <v>0</v>
      </c>
      <c r="U3857">
        <v>167</v>
      </c>
      <c r="V3857">
        <v>167</v>
      </c>
      <c r="W3857">
        <v>0</v>
      </c>
      <c r="X3857" t="s">
        <v>68</v>
      </c>
      <c r="Y3857">
        <v>24.55</v>
      </c>
      <c r="Z3857">
        <v>2.82</v>
      </c>
      <c r="AA3857" t="s">
        <v>69</v>
      </c>
      <c r="AE3857" t="s">
        <v>89</v>
      </c>
      <c r="AF3857" t="s">
        <v>190</v>
      </c>
      <c r="AG3857">
        <v>8929758003</v>
      </c>
      <c r="AK3857">
        <v>0</v>
      </c>
      <c r="AL3857">
        <v>0</v>
      </c>
      <c r="AN3857">
        <v>167</v>
      </c>
      <c r="AV3857">
        <v>159</v>
      </c>
      <c r="AW3857">
        <v>3.98</v>
      </c>
      <c r="AX3857">
        <v>159</v>
      </c>
      <c r="AY3857">
        <v>3.98</v>
      </c>
      <c r="AZ3857">
        <v>159</v>
      </c>
    </row>
    <row r="3858" spans="1:55" x14ac:dyDescent="0.25">
      <c r="A3858" t="s">
        <v>54</v>
      </c>
      <c r="B3858">
        <v>110027</v>
      </c>
      <c r="C3858" t="s">
        <v>55</v>
      </c>
      <c r="D3858" t="s">
        <v>56</v>
      </c>
      <c r="E3858" s="1">
        <v>45985</v>
      </c>
      <c r="F3858" t="s">
        <v>4470</v>
      </c>
      <c r="G3858" t="s">
        <v>67</v>
      </c>
      <c r="J3858" s="3">
        <v>45985.836111111108</v>
      </c>
      <c r="K3858" t="s">
        <v>5760</v>
      </c>
      <c r="L3858" t="s">
        <v>59</v>
      </c>
      <c r="M3858">
        <v>486</v>
      </c>
      <c r="N3858">
        <v>0</v>
      </c>
      <c r="O3858">
        <v>0</v>
      </c>
      <c r="P3858">
        <v>486</v>
      </c>
      <c r="Q3858">
        <v>0</v>
      </c>
      <c r="R3858">
        <v>24.3</v>
      </c>
      <c r="S3858">
        <v>-0.3</v>
      </c>
      <c r="T3858">
        <v>0</v>
      </c>
      <c r="U3858">
        <v>510</v>
      </c>
      <c r="V3858">
        <v>510</v>
      </c>
      <c r="W3858">
        <v>0</v>
      </c>
      <c r="X3858" t="s">
        <v>68</v>
      </c>
      <c r="Y3858">
        <v>110.05</v>
      </c>
      <c r="Z3858">
        <v>10.87</v>
      </c>
      <c r="AA3858" t="s">
        <v>69</v>
      </c>
      <c r="AE3858" t="s">
        <v>4471</v>
      </c>
      <c r="AF3858" t="s">
        <v>92</v>
      </c>
      <c r="AG3858">
        <v>9958021117</v>
      </c>
      <c r="AK3858">
        <v>0</v>
      </c>
      <c r="AL3858">
        <v>0</v>
      </c>
      <c r="AN3858">
        <v>510</v>
      </c>
      <c r="AV3858">
        <v>486</v>
      </c>
      <c r="AW3858">
        <v>12.15</v>
      </c>
      <c r="AX3858">
        <v>486</v>
      </c>
      <c r="AY3858">
        <v>12.15</v>
      </c>
      <c r="AZ3858">
        <v>486</v>
      </c>
    </row>
    <row r="3859" spans="1:55" x14ac:dyDescent="0.25">
      <c r="A3859" t="s">
        <v>54</v>
      </c>
      <c r="B3859">
        <v>110027</v>
      </c>
      <c r="C3859" t="s">
        <v>55</v>
      </c>
      <c r="D3859" t="s">
        <v>56</v>
      </c>
      <c r="E3859" s="1">
        <v>45985</v>
      </c>
      <c r="F3859" t="s">
        <v>4472</v>
      </c>
      <c r="G3859" t="s">
        <v>63</v>
      </c>
      <c r="H3859" s="4">
        <v>222965000000000</v>
      </c>
      <c r="I3859">
        <v>29811</v>
      </c>
      <c r="J3859" s="3">
        <v>45985.837500000001</v>
      </c>
      <c r="K3859" t="s">
        <v>5760</v>
      </c>
      <c r="L3859" t="s">
        <v>59</v>
      </c>
      <c r="M3859">
        <v>796</v>
      </c>
      <c r="N3859">
        <v>-142</v>
      </c>
      <c r="O3859">
        <v>0</v>
      </c>
      <c r="P3859">
        <v>654</v>
      </c>
      <c r="Q3859">
        <v>32</v>
      </c>
      <c r="R3859">
        <v>0</v>
      </c>
      <c r="S3859">
        <v>0</v>
      </c>
      <c r="T3859">
        <v>0</v>
      </c>
      <c r="U3859">
        <v>686</v>
      </c>
      <c r="V3859">
        <v>686</v>
      </c>
      <c r="W3859">
        <v>0</v>
      </c>
      <c r="X3859" t="s">
        <v>64</v>
      </c>
      <c r="Y3859">
        <v>201.07</v>
      </c>
      <c r="Z3859">
        <v>14.92</v>
      </c>
      <c r="AA3859" t="s">
        <v>65</v>
      </c>
      <c r="AB3859" t="s">
        <v>56</v>
      </c>
      <c r="AC3859">
        <v>7099</v>
      </c>
      <c r="AK3859">
        <v>32</v>
      </c>
      <c r="AL3859">
        <v>0</v>
      </c>
      <c r="AS3859">
        <v>686</v>
      </c>
      <c r="AZ3859">
        <v>654</v>
      </c>
      <c r="BB3859">
        <v>32</v>
      </c>
    </row>
    <row r="3860" spans="1:55" x14ac:dyDescent="0.25">
      <c r="A3860" t="s">
        <v>54</v>
      </c>
      <c r="B3860">
        <v>110027</v>
      </c>
      <c r="C3860" t="s">
        <v>55</v>
      </c>
      <c r="D3860" t="s">
        <v>56</v>
      </c>
      <c r="E3860" s="1">
        <v>45985</v>
      </c>
      <c r="F3860" t="s">
        <v>4473</v>
      </c>
      <c r="G3860" t="s">
        <v>63</v>
      </c>
      <c r="H3860" s="4">
        <v>222965000000000</v>
      </c>
      <c r="I3860">
        <v>29811</v>
      </c>
      <c r="J3860" s="3">
        <v>45985.840277777781</v>
      </c>
      <c r="K3860" t="s">
        <v>5760</v>
      </c>
      <c r="L3860" t="s">
        <v>59</v>
      </c>
      <c r="M3860">
        <v>536</v>
      </c>
      <c r="N3860">
        <v>-93.75</v>
      </c>
      <c r="O3860">
        <v>0</v>
      </c>
      <c r="P3860">
        <v>442.25</v>
      </c>
      <c r="Q3860">
        <v>32</v>
      </c>
      <c r="R3860">
        <v>0</v>
      </c>
      <c r="S3860">
        <v>-0.25</v>
      </c>
      <c r="T3860">
        <v>0</v>
      </c>
      <c r="U3860">
        <v>474</v>
      </c>
      <c r="V3860">
        <v>474</v>
      </c>
      <c r="W3860">
        <v>0</v>
      </c>
      <c r="X3860" t="s">
        <v>64</v>
      </c>
      <c r="Y3860">
        <v>103.73</v>
      </c>
      <c r="Z3860">
        <v>9.19</v>
      </c>
      <c r="AA3860" t="s">
        <v>65</v>
      </c>
      <c r="AB3860" t="s">
        <v>56</v>
      </c>
      <c r="AC3860">
        <v>6932</v>
      </c>
      <c r="AK3860">
        <v>32</v>
      </c>
      <c r="AL3860">
        <v>0</v>
      </c>
      <c r="AS3860">
        <v>474</v>
      </c>
      <c r="AZ3860">
        <v>442.25</v>
      </c>
      <c r="BB3860">
        <v>32</v>
      </c>
    </row>
    <row r="3861" spans="1:55" x14ac:dyDescent="0.25">
      <c r="A3861" t="s">
        <v>54</v>
      </c>
      <c r="B3861">
        <v>110027</v>
      </c>
      <c r="C3861" t="s">
        <v>55</v>
      </c>
      <c r="D3861" t="s">
        <v>56</v>
      </c>
      <c r="E3861" s="1">
        <v>45985</v>
      </c>
      <c r="F3861" t="s">
        <v>4474</v>
      </c>
      <c r="G3861" t="s">
        <v>67</v>
      </c>
      <c r="J3861" s="3">
        <v>45985.848611111112</v>
      </c>
      <c r="K3861" t="s">
        <v>5760</v>
      </c>
      <c r="L3861" t="s">
        <v>59</v>
      </c>
      <c r="M3861">
        <v>239</v>
      </c>
      <c r="N3861">
        <v>0</v>
      </c>
      <c r="O3861">
        <v>0</v>
      </c>
      <c r="P3861">
        <v>239</v>
      </c>
      <c r="Q3861">
        <v>0</v>
      </c>
      <c r="R3861">
        <v>11.96</v>
      </c>
      <c r="S3861">
        <v>0.04</v>
      </c>
      <c r="T3861">
        <v>0</v>
      </c>
      <c r="U3861">
        <v>251</v>
      </c>
      <c r="V3861">
        <v>251</v>
      </c>
      <c r="W3861">
        <v>0</v>
      </c>
      <c r="X3861" t="s">
        <v>68</v>
      </c>
      <c r="Y3861">
        <v>55.18</v>
      </c>
      <c r="Z3861">
        <v>2.56</v>
      </c>
      <c r="AA3861" t="s">
        <v>74</v>
      </c>
      <c r="AB3861" t="s">
        <v>75</v>
      </c>
      <c r="AE3861" t="s">
        <v>89</v>
      </c>
      <c r="AF3861" t="s">
        <v>190</v>
      </c>
      <c r="AG3861">
        <v>8929758003</v>
      </c>
      <c r="AK3861">
        <v>0</v>
      </c>
      <c r="AL3861">
        <v>0</v>
      </c>
      <c r="AN3861">
        <v>251</v>
      </c>
      <c r="AV3861">
        <v>239</v>
      </c>
      <c r="AW3861">
        <v>5.98</v>
      </c>
      <c r="AX3861">
        <v>239</v>
      </c>
      <c r="AY3861">
        <v>5.98</v>
      </c>
      <c r="AZ3861">
        <v>239</v>
      </c>
    </row>
    <row r="3862" spans="1:55" x14ac:dyDescent="0.25">
      <c r="A3862" t="s">
        <v>54</v>
      </c>
      <c r="B3862">
        <v>110027</v>
      </c>
      <c r="C3862" t="s">
        <v>55</v>
      </c>
      <c r="D3862" t="s">
        <v>56</v>
      </c>
      <c r="E3862" s="1">
        <v>45985</v>
      </c>
      <c r="F3862" t="s">
        <v>4475</v>
      </c>
      <c r="G3862" t="s">
        <v>63</v>
      </c>
      <c r="H3862" s="4">
        <v>222966000000000</v>
      </c>
      <c r="I3862">
        <v>29811</v>
      </c>
      <c r="J3862" s="3">
        <v>45985.852083333331</v>
      </c>
      <c r="K3862" t="s">
        <v>5760</v>
      </c>
      <c r="L3862" t="s">
        <v>59</v>
      </c>
      <c r="M3862">
        <v>656</v>
      </c>
      <c r="N3862">
        <v>-93.75</v>
      </c>
      <c r="O3862">
        <v>0</v>
      </c>
      <c r="P3862">
        <v>562.25</v>
      </c>
      <c r="Q3862">
        <v>32</v>
      </c>
      <c r="R3862">
        <v>0</v>
      </c>
      <c r="S3862">
        <v>-0.25</v>
      </c>
      <c r="T3862">
        <v>0</v>
      </c>
      <c r="U3862">
        <v>594</v>
      </c>
      <c r="V3862">
        <v>594</v>
      </c>
      <c r="W3862">
        <v>0</v>
      </c>
      <c r="X3862" t="s">
        <v>64</v>
      </c>
      <c r="Y3862">
        <v>142.69999999999999</v>
      </c>
      <c r="Z3862">
        <v>9.98</v>
      </c>
      <c r="AA3862" t="s">
        <v>65</v>
      </c>
      <c r="AB3862" t="s">
        <v>56</v>
      </c>
      <c r="AC3862">
        <v>9056</v>
      </c>
      <c r="AK3862">
        <v>32</v>
      </c>
      <c r="AL3862">
        <v>0</v>
      </c>
      <c r="AS3862">
        <v>594</v>
      </c>
      <c r="AZ3862">
        <v>562.25</v>
      </c>
      <c r="BB3862">
        <v>32</v>
      </c>
    </row>
    <row r="3863" spans="1:55" x14ac:dyDescent="0.25">
      <c r="A3863" t="s">
        <v>54</v>
      </c>
      <c r="B3863">
        <v>110027</v>
      </c>
      <c r="C3863" t="s">
        <v>55</v>
      </c>
      <c r="D3863" t="s">
        <v>56</v>
      </c>
      <c r="E3863" s="1">
        <v>45985</v>
      </c>
      <c r="F3863" t="s">
        <v>4476</v>
      </c>
      <c r="G3863" t="s">
        <v>67</v>
      </c>
      <c r="J3863" s="3">
        <v>45985.859027777777</v>
      </c>
      <c r="K3863" t="s">
        <v>5760</v>
      </c>
      <c r="L3863" t="s">
        <v>59</v>
      </c>
      <c r="M3863">
        <v>487</v>
      </c>
      <c r="N3863">
        <v>0</v>
      </c>
      <c r="O3863">
        <v>0</v>
      </c>
      <c r="P3863">
        <v>487</v>
      </c>
      <c r="Q3863">
        <v>0</v>
      </c>
      <c r="R3863">
        <v>24.36</v>
      </c>
      <c r="S3863">
        <v>-0.36</v>
      </c>
      <c r="T3863">
        <v>0</v>
      </c>
      <c r="U3863">
        <v>511</v>
      </c>
      <c r="V3863">
        <v>511</v>
      </c>
      <c r="W3863">
        <v>0</v>
      </c>
      <c r="X3863" t="s">
        <v>73</v>
      </c>
      <c r="Y3863">
        <v>98.31</v>
      </c>
      <c r="Z3863">
        <v>7.28</v>
      </c>
      <c r="AA3863" t="s">
        <v>74</v>
      </c>
      <c r="AB3863" t="s">
        <v>75</v>
      </c>
      <c r="AE3863" t="s">
        <v>89</v>
      </c>
      <c r="AF3863" t="s">
        <v>190</v>
      </c>
      <c r="AG3863">
        <v>8929758003</v>
      </c>
      <c r="AK3863">
        <v>0</v>
      </c>
      <c r="AL3863">
        <v>0</v>
      </c>
      <c r="AM3863">
        <v>511</v>
      </c>
      <c r="AV3863">
        <v>487</v>
      </c>
      <c r="AW3863">
        <v>12.18</v>
      </c>
      <c r="AX3863">
        <v>487</v>
      </c>
      <c r="AY3863">
        <v>12.18</v>
      </c>
      <c r="AZ3863">
        <v>487</v>
      </c>
    </row>
    <row r="3864" spans="1:55" x14ac:dyDescent="0.25">
      <c r="A3864" t="s">
        <v>54</v>
      </c>
      <c r="B3864">
        <v>110027</v>
      </c>
      <c r="C3864" t="s">
        <v>55</v>
      </c>
      <c r="D3864" t="s">
        <v>56</v>
      </c>
      <c r="E3864" s="1">
        <v>45985</v>
      </c>
      <c r="F3864" t="s">
        <v>4477</v>
      </c>
      <c r="G3864" t="s">
        <v>58</v>
      </c>
      <c r="H3864">
        <v>7510287428</v>
      </c>
      <c r="I3864">
        <v>18528960</v>
      </c>
      <c r="J3864" s="3">
        <v>45985.863888888889</v>
      </c>
      <c r="K3864" t="s">
        <v>5760</v>
      </c>
      <c r="L3864" t="s">
        <v>59</v>
      </c>
      <c r="M3864">
        <v>349</v>
      </c>
      <c r="N3864">
        <v>-174.5</v>
      </c>
      <c r="O3864">
        <v>0</v>
      </c>
      <c r="P3864">
        <v>174.5</v>
      </c>
      <c r="Q3864">
        <v>32</v>
      </c>
      <c r="R3864">
        <v>0</v>
      </c>
      <c r="S3864">
        <v>0</v>
      </c>
      <c r="T3864">
        <v>0</v>
      </c>
      <c r="U3864">
        <v>206.5</v>
      </c>
      <c r="V3864">
        <v>206.5</v>
      </c>
      <c r="W3864">
        <v>0</v>
      </c>
      <c r="X3864" t="s">
        <v>60</v>
      </c>
      <c r="Y3864">
        <v>53.75</v>
      </c>
      <c r="Z3864">
        <v>4.76</v>
      </c>
      <c r="AA3864" t="s">
        <v>61</v>
      </c>
      <c r="AB3864" t="s">
        <v>56</v>
      </c>
      <c r="AC3864">
        <v>7428</v>
      </c>
      <c r="AK3864">
        <v>32</v>
      </c>
      <c r="AL3864">
        <v>0</v>
      </c>
      <c r="AT3864">
        <v>206.5</v>
      </c>
      <c r="AZ3864">
        <v>174.5</v>
      </c>
      <c r="BC3864">
        <v>32</v>
      </c>
    </row>
    <row r="3865" spans="1:55" x14ac:dyDescent="0.25">
      <c r="A3865" t="s">
        <v>54</v>
      </c>
      <c r="B3865">
        <v>110027</v>
      </c>
      <c r="C3865" t="s">
        <v>55</v>
      </c>
      <c r="D3865" t="s">
        <v>56</v>
      </c>
      <c r="E3865" s="1">
        <v>45985</v>
      </c>
      <c r="F3865" t="s">
        <v>4478</v>
      </c>
      <c r="G3865" t="s">
        <v>63</v>
      </c>
      <c r="H3865" s="4">
        <v>222968000000000</v>
      </c>
      <c r="I3865">
        <v>29811</v>
      </c>
      <c r="J3865" s="3">
        <v>45985.87222222222</v>
      </c>
      <c r="K3865" t="s">
        <v>5760</v>
      </c>
      <c r="L3865" t="s">
        <v>59</v>
      </c>
      <c r="M3865">
        <v>736</v>
      </c>
      <c r="N3865">
        <v>-142</v>
      </c>
      <c r="O3865">
        <v>0</v>
      </c>
      <c r="P3865">
        <v>594</v>
      </c>
      <c r="Q3865">
        <v>32</v>
      </c>
      <c r="R3865">
        <v>0</v>
      </c>
      <c r="S3865">
        <v>0</v>
      </c>
      <c r="T3865">
        <v>0</v>
      </c>
      <c r="U3865">
        <v>626</v>
      </c>
      <c r="V3865">
        <v>626</v>
      </c>
      <c r="W3865">
        <v>0</v>
      </c>
      <c r="X3865" t="s">
        <v>64</v>
      </c>
      <c r="Y3865">
        <v>118.69</v>
      </c>
      <c r="Z3865">
        <v>18.190000000000001</v>
      </c>
      <c r="AA3865" t="s">
        <v>65</v>
      </c>
      <c r="AB3865" t="s">
        <v>56</v>
      </c>
      <c r="AC3865">
        <v>3563</v>
      </c>
      <c r="AK3865">
        <v>32</v>
      </c>
      <c r="AL3865">
        <v>0</v>
      </c>
      <c r="AS3865">
        <v>626</v>
      </c>
      <c r="AZ3865">
        <v>594</v>
      </c>
      <c r="BB3865">
        <v>32</v>
      </c>
    </row>
    <row r="3866" spans="1:55" x14ac:dyDescent="0.25">
      <c r="A3866" t="s">
        <v>54</v>
      </c>
      <c r="B3866">
        <v>110027</v>
      </c>
      <c r="C3866" t="s">
        <v>55</v>
      </c>
      <c r="D3866" t="s">
        <v>56</v>
      </c>
      <c r="E3866" s="1">
        <v>45985</v>
      </c>
      <c r="F3866" t="s">
        <v>4479</v>
      </c>
      <c r="G3866" t="s">
        <v>63</v>
      </c>
      <c r="H3866" s="4">
        <v>222968000000000</v>
      </c>
      <c r="I3866">
        <v>29811</v>
      </c>
      <c r="J3866" s="3">
        <v>45985.875</v>
      </c>
      <c r="K3866" t="s">
        <v>5760</v>
      </c>
      <c r="L3866" t="s">
        <v>59</v>
      </c>
      <c r="M3866">
        <v>228</v>
      </c>
      <c r="N3866">
        <v>-89.99</v>
      </c>
      <c r="O3866">
        <v>0</v>
      </c>
      <c r="P3866">
        <v>138.01</v>
      </c>
      <c r="Q3866">
        <v>32</v>
      </c>
      <c r="R3866">
        <v>0</v>
      </c>
      <c r="S3866">
        <v>-0.01</v>
      </c>
      <c r="T3866">
        <v>0</v>
      </c>
      <c r="U3866">
        <v>170</v>
      </c>
      <c r="V3866">
        <v>170</v>
      </c>
      <c r="W3866">
        <v>0</v>
      </c>
      <c r="X3866" t="s">
        <v>64</v>
      </c>
      <c r="Y3866">
        <v>45.95</v>
      </c>
      <c r="Z3866">
        <v>3.92</v>
      </c>
      <c r="AA3866" t="s">
        <v>65</v>
      </c>
      <c r="AB3866" t="s">
        <v>56</v>
      </c>
      <c r="AC3866">
        <v>9577</v>
      </c>
      <c r="AK3866">
        <v>32</v>
      </c>
      <c r="AL3866">
        <v>0</v>
      </c>
      <c r="AS3866">
        <v>170</v>
      </c>
      <c r="AZ3866">
        <v>138.01</v>
      </c>
      <c r="BB3866">
        <v>32</v>
      </c>
    </row>
    <row r="3867" spans="1:55" x14ac:dyDescent="0.25">
      <c r="A3867" t="s">
        <v>54</v>
      </c>
      <c r="B3867">
        <v>110027</v>
      </c>
      <c r="C3867" t="s">
        <v>55</v>
      </c>
      <c r="D3867" t="s">
        <v>56</v>
      </c>
      <c r="E3867" s="1">
        <v>45985</v>
      </c>
      <c r="F3867" t="s">
        <v>4480</v>
      </c>
      <c r="G3867" t="s">
        <v>58</v>
      </c>
      <c r="H3867">
        <v>7513091516</v>
      </c>
      <c r="I3867">
        <v>18528960</v>
      </c>
      <c r="J3867" s="3">
        <v>45985.880555555559</v>
      </c>
      <c r="K3867" t="s">
        <v>5760</v>
      </c>
      <c r="L3867" t="s">
        <v>59</v>
      </c>
      <c r="M3867">
        <v>656.01</v>
      </c>
      <c r="N3867">
        <v>-100.01</v>
      </c>
      <c r="O3867">
        <v>0</v>
      </c>
      <c r="P3867">
        <v>556</v>
      </c>
      <c r="Q3867">
        <v>32</v>
      </c>
      <c r="R3867">
        <v>0</v>
      </c>
      <c r="S3867">
        <v>0</v>
      </c>
      <c r="T3867">
        <v>0</v>
      </c>
      <c r="U3867">
        <v>588</v>
      </c>
      <c r="V3867">
        <v>588</v>
      </c>
      <c r="W3867">
        <v>0</v>
      </c>
      <c r="X3867" t="s">
        <v>60</v>
      </c>
      <c r="Y3867">
        <v>136</v>
      </c>
      <c r="Z3867">
        <v>10.61</v>
      </c>
      <c r="AA3867" t="s">
        <v>61</v>
      </c>
      <c r="AB3867" t="s">
        <v>56</v>
      </c>
      <c r="AC3867">
        <v>1516</v>
      </c>
      <c r="AK3867">
        <v>32</v>
      </c>
      <c r="AL3867">
        <v>0</v>
      </c>
      <c r="AT3867">
        <v>588</v>
      </c>
      <c r="AZ3867">
        <v>555.99</v>
      </c>
      <c r="BC3867">
        <v>32</v>
      </c>
    </row>
    <row r="3868" spans="1:55" x14ac:dyDescent="0.25">
      <c r="A3868" t="s">
        <v>54</v>
      </c>
      <c r="B3868">
        <v>110027</v>
      </c>
      <c r="C3868" t="s">
        <v>55</v>
      </c>
      <c r="D3868" t="s">
        <v>56</v>
      </c>
      <c r="E3868" s="1">
        <v>45985</v>
      </c>
      <c r="F3868" t="s">
        <v>4481</v>
      </c>
      <c r="G3868" t="s">
        <v>58</v>
      </c>
      <c r="H3868">
        <v>7516618738</v>
      </c>
      <c r="I3868">
        <v>18528960</v>
      </c>
      <c r="J3868" s="3">
        <v>45985.881944444445</v>
      </c>
      <c r="K3868" t="s">
        <v>5760</v>
      </c>
      <c r="L3868" t="s">
        <v>59</v>
      </c>
      <c r="M3868">
        <v>518</v>
      </c>
      <c r="N3868">
        <v>-259</v>
      </c>
      <c r="O3868">
        <v>0</v>
      </c>
      <c r="P3868">
        <v>259</v>
      </c>
      <c r="Q3868">
        <v>32</v>
      </c>
      <c r="R3868">
        <v>0</v>
      </c>
      <c r="S3868">
        <v>0</v>
      </c>
      <c r="T3868">
        <v>0</v>
      </c>
      <c r="U3868">
        <v>291</v>
      </c>
      <c r="V3868">
        <v>291</v>
      </c>
      <c r="W3868">
        <v>0</v>
      </c>
      <c r="X3868" t="s">
        <v>60</v>
      </c>
      <c r="Y3868">
        <v>83.58</v>
      </c>
      <c r="Z3868">
        <v>10.29</v>
      </c>
      <c r="AA3868" t="s">
        <v>61</v>
      </c>
      <c r="AB3868" t="s">
        <v>56</v>
      </c>
      <c r="AC3868">
        <v>8738</v>
      </c>
      <c r="AK3868">
        <v>32</v>
      </c>
      <c r="AL3868">
        <v>0</v>
      </c>
      <c r="AT3868">
        <v>291</v>
      </c>
      <c r="AZ3868">
        <v>259</v>
      </c>
      <c r="BC3868">
        <v>32</v>
      </c>
    </row>
    <row r="3869" spans="1:55" x14ac:dyDescent="0.25">
      <c r="A3869" t="s">
        <v>54</v>
      </c>
      <c r="B3869">
        <v>110027</v>
      </c>
      <c r="C3869" t="s">
        <v>55</v>
      </c>
      <c r="D3869" t="s">
        <v>56</v>
      </c>
      <c r="E3869" s="1">
        <v>45985</v>
      </c>
      <c r="F3869" t="s">
        <v>4482</v>
      </c>
      <c r="G3869" t="s">
        <v>63</v>
      </c>
      <c r="H3869" s="4">
        <v>222969000000000</v>
      </c>
      <c r="I3869">
        <v>29811</v>
      </c>
      <c r="J3869" s="3">
        <v>45985.886805555558</v>
      </c>
      <c r="K3869" t="s">
        <v>5760</v>
      </c>
      <c r="L3869" t="s">
        <v>59</v>
      </c>
      <c r="M3869">
        <v>438</v>
      </c>
      <c r="N3869">
        <v>-93.75</v>
      </c>
      <c r="O3869">
        <v>0</v>
      </c>
      <c r="P3869">
        <v>344.25</v>
      </c>
      <c r="Q3869">
        <v>32</v>
      </c>
      <c r="R3869">
        <v>0</v>
      </c>
      <c r="S3869">
        <v>-0.25</v>
      </c>
      <c r="T3869">
        <v>0</v>
      </c>
      <c r="U3869">
        <v>376</v>
      </c>
      <c r="V3869">
        <v>376</v>
      </c>
      <c r="W3869">
        <v>0</v>
      </c>
      <c r="X3869" t="s">
        <v>64</v>
      </c>
      <c r="Y3869">
        <v>97.08</v>
      </c>
      <c r="Z3869">
        <v>4.76</v>
      </c>
      <c r="AA3869" t="s">
        <v>65</v>
      </c>
      <c r="AB3869" t="s">
        <v>56</v>
      </c>
      <c r="AC3869">
        <v>2930</v>
      </c>
      <c r="AK3869">
        <v>32</v>
      </c>
      <c r="AL3869">
        <v>0</v>
      </c>
      <c r="AS3869">
        <v>376</v>
      </c>
      <c r="AZ3869">
        <v>344.25</v>
      </c>
      <c r="BB3869">
        <v>32</v>
      </c>
    </row>
    <row r="3870" spans="1:55" x14ac:dyDescent="0.25">
      <c r="A3870" t="s">
        <v>54</v>
      </c>
      <c r="B3870">
        <v>110027</v>
      </c>
      <c r="C3870" t="s">
        <v>55</v>
      </c>
      <c r="D3870" t="s">
        <v>56</v>
      </c>
      <c r="E3870" s="1">
        <v>45985</v>
      </c>
      <c r="F3870" t="s">
        <v>4483</v>
      </c>
      <c r="G3870" t="s">
        <v>58</v>
      </c>
      <c r="H3870">
        <v>7515276237</v>
      </c>
      <c r="I3870">
        <v>18528960</v>
      </c>
      <c r="J3870" s="3">
        <v>45985.887499999997</v>
      </c>
      <c r="K3870" t="s">
        <v>5760</v>
      </c>
      <c r="L3870" t="s">
        <v>59</v>
      </c>
      <c r="M3870">
        <v>1604</v>
      </c>
      <c r="N3870">
        <v>-548.5</v>
      </c>
      <c r="O3870">
        <v>0</v>
      </c>
      <c r="P3870">
        <v>1055.5</v>
      </c>
      <c r="Q3870">
        <v>32</v>
      </c>
      <c r="R3870">
        <v>0</v>
      </c>
      <c r="S3870">
        <v>0</v>
      </c>
      <c r="T3870">
        <v>0</v>
      </c>
      <c r="U3870">
        <v>1087.5</v>
      </c>
      <c r="V3870">
        <v>1087.5</v>
      </c>
      <c r="W3870">
        <v>0</v>
      </c>
      <c r="X3870" t="s">
        <v>60</v>
      </c>
      <c r="Y3870">
        <v>245.36</v>
      </c>
      <c r="Z3870">
        <v>12.9</v>
      </c>
      <c r="AA3870" t="s">
        <v>61</v>
      </c>
      <c r="AB3870" t="s">
        <v>56</v>
      </c>
      <c r="AC3870">
        <v>6237</v>
      </c>
      <c r="AK3870">
        <v>32</v>
      </c>
      <c r="AL3870">
        <v>0</v>
      </c>
      <c r="AT3870">
        <v>1087.5</v>
      </c>
      <c r="AZ3870">
        <v>1055.5</v>
      </c>
      <c r="BC3870">
        <v>32</v>
      </c>
    </row>
    <row r="3871" spans="1:55" x14ac:dyDescent="0.25">
      <c r="A3871" t="s">
        <v>54</v>
      </c>
      <c r="B3871">
        <v>110027</v>
      </c>
      <c r="C3871" t="s">
        <v>55</v>
      </c>
      <c r="D3871" t="s">
        <v>56</v>
      </c>
      <c r="E3871" s="1">
        <v>45985</v>
      </c>
      <c r="F3871" t="s">
        <v>4484</v>
      </c>
      <c r="G3871" t="s">
        <v>58</v>
      </c>
      <c r="H3871">
        <v>7505738724</v>
      </c>
      <c r="I3871">
        <v>18528960</v>
      </c>
      <c r="J3871" s="3">
        <v>45985.895833333336</v>
      </c>
      <c r="K3871" t="s">
        <v>5760</v>
      </c>
      <c r="L3871" t="s">
        <v>59</v>
      </c>
      <c r="M3871">
        <v>248</v>
      </c>
      <c r="N3871">
        <v>-100</v>
      </c>
      <c r="O3871">
        <v>0</v>
      </c>
      <c r="P3871">
        <v>148</v>
      </c>
      <c r="Q3871">
        <v>32</v>
      </c>
      <c r="R3871">
        <v>0</v>
      </c>
      <c r="S3871">
        <v>0</v>
      </c>
      <c r="T3871">
        <v>0</v>
      </c>
      <c r="U3871">
        <v>180</v>
      </c>
      <c r="V3871">
        <v>180</v>
      </c>
      <c r="W3871">
        <v>0</v>
      </c>
      <c r="X3871" t="s">
        <v>60</v>
      </c>
      <c r="Y3871">
        <v>52.18</v>
      </c>
      <c r="Z3871">
        <v>4.99</v>
      </c>
      <c r="AA3871" t="s">
        <v>61</v>
      </c>
      <c r="AB3871" t="s">
        <v>56</v>
      </c>
      <c r="AC3871">
        <v>8724</v>
      </c>
      <c r="AK3871">
        <v>32</v>
      </c>
      <c r="AL3871">
        <v>0</v>
      </c>
      <c r="AT3871">
        <v>180</v>
      </c>
      <c r="AZ3871">
        <v>148</v>
      </c>
      <c r="BC3871">
        <v>32</v>
      </c>
    </row>
    <row r="3872" spans="1:55" x14ac:dyDescent="0.25">
      <c r="A3872" t="s">
        <v>54</v>
      </c>
      <c r="B3872">
        <v>110027</v>
      </c>
      <c r="C3872" t="s">
        <v>55</v>
      </c>
      <c r="D3872" t="s">
        <v>56</v>
      </c>
      <c r="E3872" s="1">
        <v>45985</v>
      </c>
      <c r="F3872" t="s">
        <v>4485</v>
      </c>
      <c r="G3872" t="s">
        <v>58</v>
      </c>
      <c r="H3872">
        <v>7516529934</v>
      </c>
      <c r="I3872">
        <v>18528960</v>
      </c>
      <c r="J3872" s="3">
        <v>45985.897916666669</v>
      </c>
      <c r="K3872" t="s">
        <v>5760</v>
      </c>
      <c r="L3872" t="s">
        <v>59</v>
      </c>
      <c r="M3872">
        <v>347</v>
      </c>
      <c r="N3872">
        <v>-100</v>
      </c>
      <c r="O3872">
        <v>0</v>
      </c>
      <c r="P3872">
        <v>247</v>
      </c>
      <c r="Q3872">
        <v>32</v>
      </c>
      <c r="R3872">
        <v>0</v>
      </c>
      <c r="S3872">
        <v>0</v>
      </c>
      <c r="T3872">
        <v>0</v>
      </c>
      <c r="U3872">
        <v>279</v>
      </c>
      <c r="V3872">
        <v>279</v>
      </c>
      <c r="W3872">
        <v>0</v>
      </c>
      <c r="X3872" t="s">
        <v>60</v>
      </c>
      <c r="Y3872">
        <v>71.41</v>
      </c>
      <c r="Z3872">
        <v>4.76</v>
      </c>
      <c r="AA3872" t="s">
        <v>61</v>
      </c>
      <c r="AB3872" t="s">
        <v>56</v>
      </c>
      <c r="AC3872">
        <v>9934</v>
      </c>
      <c r="AK3872">
        <v>32</v>
      </c>
      <c r="AL3872">
        <v>0</v>
      </c>
      <c r="AT3872">
        <v>279</v>
      </c>
      <c r="AZ3872">
        <v>247</v>
      </c>
      <c r="BC3872">
        <v>32</v>
      </c>
    </row>
    <row r="3873" spans="1:55" x14ac:dyDescent="0.25">
      <c r="A3873" t="s">
        <v>54</v>
      </c>
      <c r="B3873">
        <v>110027</v>
      </c>
      <c r="C3873" t="s">
        <v>55</v>
      </c>
      <c r="D3873" t="s">
        <v>56</v>
      </c>
      <c r="E3873" s="1">
        <v>45985</v>
      </c>
      <c r="F3873" t="s">
        <v>4486</v>
      </c>
      <c r="G3873" t="s">
        <v>67</v>
      </c>
      <c r="J3873" s="3">
        <v>45985.898611111108</v>
      </c>
      <c r="K3873" t="s">
        <v>5760</v>
      </c>
      <c r="L3873" t="s">
        <v>59</v>
      </c>
      <c r="M3873">
        <v>627</v>
      </c>
      <c r="N3873">
        <v>0</v>
      </c>
      <c r="O3873">
        <v>0</v>
      </c>
      <c r="P3873">
        <v>627</v>
      </c>
      <c r="Q3873">
        <v>0</v>
      </c>
      <c r="R3873">
        <v>31.36</v>
      </c>
      <c r="S3873">
        <v>-0.36</v>
      </c>
      <c r="T3873">
        <v>0</v>
      </c>
      <c r="U3873">
        <v>658</v>
      </c>
      <c r="V3873">
        <v>658</v>
      </c>
      <c r="W3873">
        <v>0</v>
      </c>
      <c r="X3873" t="s">
        <v>73</v>
      </c>
      <c r="Y3873">
        <v>155.71</v>
      </c>
      <c r="Z3873">
        <v>12.57</v>
      </c>
      <c r="AA3873" t="s">
        <v>74</v>
      </c>
      <c r="AB3873" t="s">
        <v>75</v>
      </c>
      <c r="AE3873" t="s">
        <v>730</v>
      </c>
      <c r="AF3873" t="s">
        <v>731</v>
      </c>
      <c r="AG3873">
        <v>9999777722</v>
      </c>
      <c r="AK3873">
        <v>0</v>
      </c>
      <c r="AL3873">
        <v>0</v>
      </c>
      <c r="AM3873">
        <v>658</v>
      </c>
      <c r="AV3873">
        <v>627</v>
      </c>
      <c r="AW3873">
        <v>15.68</v>
      </c>
      <c r="AX3873">
        <v>627</v>
      </c>
      <c r="AY3873">
        <v>15.68</v>
      </c>
      <c r="AZ3873">
        <v>627</v>
      </c>
    </row>
    <row r="3874" spans="1:55" x14ac:dyDescent="0.25">
      <c r="A3874" t="s">
        <v>54</v>
      </c>
      <c r="B3874">
        <v>110027</v>
      </c>
      <c r="C3874" t="s">
        <v>55</v>
      </c>
      <c r="D3874" t="s">
        <v>56</v>
      </c>
      <c r="E3874" s="1">
        <v>45985</v>
      </c>
      <c r="F3874" t="s">
        <v>4487</v>
      </c>
      <c r="G3874" t="s">
        <v>63</v>
      </c>
      <c r="H3874" s="4">
        <v>222970000000000</v>
      </c>
      <c r="I3874">
        <v>29811</v>
      </c>
      <c r="J3874" s="3">
        <v>45985.898611111108</v>
      </c>
      <c r="K3874" t="s">
        <v>5760</v>
      </c>
      <c r="L3874" t="s">
        <v>59</v>
      </c>
      <c r="M3874">
        <v>258</v>
      </c>
      <c r="N3874">
        <v>-60</v>
      </c>
      <c r="O3874">
        <v>0</v>
      </c>
      <c r="P3874">
        <v>198</v>
      </c>
      <c r="Q3874">
        <v>32</v>
      </c>
      <c r="R3874">
        <v>0</v>
      </c>
      <c r="S3874">
        <v>0</v>
      </c>
      <c r="T3874">
        <v>0</v>
      </c>
      <c r="U3874">
        <v>230</v>
      </c>
      <c r="V3874">
        <v>230</v>
      </c>
      <c r="W3874">
        <v>0</v>
      </c>
      <c r="X3874" t="s">
        <v>64</v>
      </c>
      <c r="Y3874">
        <v>45.56</v>
      </c>
      <c r="Z3874">
        <v>3.92</v>
      </c>
      <c r="AA3874" t="s">
        <v>65</v>
      </c>
      <c r="AB3874" t="s">
        <v>56</v>
      </c>
      <c r="AC3874">
        <v>2810</v>
      </c>
      <c r="AK3874">
        <v>32</v>
      </c>
      <c r="AL3874">
        <v>0</v>
      </c>
      <c r="AS3874">
        <v>230</v>
      </c>
      <c r="AZ3874">
        <v>198</v>
      </c>
      <c r="BB3874">
        <v>32</v>
      </c>
    </row>
    <row r="3875" spans="1:55" x14ac:dyDescent="0.25">
      <c r="A3875" t="s">
        <v>54</v>
      </c>
      <c r="B3875">
        <v>110027</v>
      </c>
      <c r="C3875" t="s">
        <v>55</v>
      </c>
      <c r="D3875" t="s">
        <v>56</v>
      </c>
      <c r="E3875" s="1">
        <v>45985</v>
      </c>
      <c r="F3875" t="s">
        <v>4488</v>
      </c>
      <c r="G3875" t="s">
        <v>58</v>
      </c>
      <c r="H3875">
        <v>7516445809</v>
      </c>
      <c r="I3875">
        <v>18528960</v>
      </c>
      <c r="J3875" s="3">
        <v>45985.900694444441</v>
      </c>
      <c r="K3875" t="s">
        <v>5760</v>
      </c>
      <c r="L3875" t="s">
        <v>59</v>
      </c>
      <c r="M3875">
        <v>238</v>
      </c>
      <c r="N3875">
        <v>-100</v>
      </c>
      <c r="O3875">
        <v>0</v>
      </c>
      <c r="P3875">
        <v>138</v>
      </c>
      <c r="Q3875">
        <v>32</v>
      </c>
      <c r="R3875">
        <v>0</v>
      </c>
      <c r="S3875">
        <v>0</v>
      </c>
      <c r="T3875">
        <v>0</v>
      </c>
      <c r="U3875">
        <v>170</v>
      </c>
      <c r="V3875">
        <v>170</v>
      </c>
      <c r="W3875">
        <v>0</v>
      </c>
      <c r="X3875" t="s">
        <v>60</v>
      </c>
      <c r="Y3875">
        <v>43.36</v>
      </c>
      <c r="Z3875">
        <v>3.92</v>
      </c>
      <c r="AA3875" t="s">
        <v>61</v>
      </c>
      <c r="AB3875" t="s">
        <v>56</v>
      </c>
      <c r="AC3875">
        <v>5809</v>
      </c>
      <c r="AK3875">
        <v>32</v>
      </c>
      <c r="AL3875">
        <v>0</v>
      </c>
      <c r="AT3875">
        <v>170</v>
      </c>
      <c r="AZ3875">
        <v>138</v>
      </c>
      <c r="BC3875">
        <v>32</v>
      </c>
    </row>
    <row r="3876" spans="1:55" x14ac:dyDescent="0.25">
      <c r="A3876" t="s">
        <v>54</v>
      </c>
      <c r="B3876">
        <v>110027</v>
      </c>
      <c r="C3876" t="s">
        <v>55</v>
      </c>
      <c r="D3876" t="s">
        <v>56</v>
      </c>
      <c r="E3876" s="1">
        <v>45985</v>
      </c>
      <c r="F3876" t="s">
        <v>4489</v>
      </c>
      <c r="G3876" t="s">
        <v>67</v>
      </c>
      <c r="J3876" s="3">
        <v>45985.90625</v>
      </c>
      <c r="K3876" t="s">
        <v>5760</v>
      </c>
      <c r="L3876" t="s">
        <v>59</v>
      </c>
      <c r="M3876">
        <v>198</v>
      </c>
      <c r="N3876">
        <v>0</v>
      </c>
      <c r="O3876">
        <v>0</v>
      </c>
      <c r="P3876">
        <v>198</v>
      </c>
      <c r="Q3876">
        <v>0</v>
      </c>
      <c r="R3876">
        <v>9.9</v>
      </c>
      <c r="S3876">
        <v>0.1</v>
      </c>
      <c r="T3876">
        <v>0</v>
      </c>
      <c r="U3876">
        <v>208</v>
      </c>
      <c r="V3876">
        <v>208</v>
      </c>
      <c r="W3876">
        <v>0</v>
      </c>
      <c r="X3876" t="s">
        <v>73</v>
      </c>
      <c r="Y3876">
        <v>43.36</v>
      </c>
      <c r="Z3876">
        <v>3.92</v>
      </c>
      <c r="AA3876" t="s">
        <v>74</v>
      </c>
      <c r="AB3876" t="s">
        <v>75</v>
      </c>
      <c r="AE3876" t="s">
        <v>1073</v>
      </c>
      <c r="AF3876" t="s">
        <v>1074</v>
      </c>
      <c r="AG3876">
        <v>9999777700</v>
      </c>
      <c r="AK3876">
        <v>0</v>
      </c>
      <c r="AL3876">
        <v>0</v>
      </c>
      <c r="AM3876">
        <v>208</v>
      </c>
      <c r="AV3876">
        <v>198</v>
      </c>
      <c r="AW3876">
        <v>4.95</v>
      </c>
      <c r="AX3876">
        <v>198</v>
      </c>
      <c r="AY3876">
        <v>4.95</v>
      </c>
      <c r="AZ3876">
        <v>198</v>
      </c>
    </row>
    <row r="3877" spans="1:55" x14ac:dyDescent="0.25">
      <c r="A3877" t="s">
        <v>54</v>
      </c>
      <c r="B3877">
        <v>110027</v>
      </c>
      <c r="C3877" t="s">
        <v>55</v>
      </c>
      <c r="D3877" t="s">
        <v>56</v>
      </c>
      <c r="E3877" s="1">
        <v>45985</v>
      </c>
      <c r="F3877" t="s">
        <v>4490</v>
      </c>
      <c r="G3877" t="s">
        <v>67</v>
      </c>
      <c r="J3877" s="3">
        <v>45985.907638888886</v>
      </c>
      <c r="K3877" t="s">
        <v>5760</v>
      </c>
      <c r="L3877" t="s">
        <v>59</v>
      </c>
      <c r="M3877">
        <v>198</v>
      </c>
      <c r="N3877">
        <v>0</v>
      </c>
      <c r="O3877">
        <v>0</v>
      </c>
      <c r="P3877">
        <v>198</v>
      </c>
      <c r="Q3877">
        <v>0</v>
      </c>
      <c r="R3877">
        <v>9.9</v>
      </c>
      <c r="S3877">
        <v>0.1</v>
      </c>
      <c r="T3877">
        <v>0</v>
      </c>
      <c r="U3877">
        <v>208</v>
      </c>
      <c r="V3877">
        <v>208</v>
      </c>
      <c r="W3877">
        <v>0</v>
      </c>
      <c r="X3877" t="s">
        <v>73</v>
      </c>
      <c r="Y3877">
        <v>60.71</v>
      </c>
      <c r="Z3877">
        <v>4.24</v>
      </c>
      <c r="AA3877" t="s">
        <v>74</v>
      </c>
      <c r="AB3877" t="s">
        <v>75</v>
      </c>
      <c r="AE3877" t="s">
        <v>4491</v>
      </c>
      <c r="AF3877" t="s">
        <v>4492</v>
      </c>
      <c r="AG3877">
        <v>8445525565</v>
      </c>
      <c r="AK3877">
        <v>0</v>
      </c>
      <c r="AL3877">
        <v>0</v>
      </c>
      <c r="AM3877">
        <v>208</v>
      </c>
      <c r="AV3877">
        <v>198</v>
      </c>
      <c r="AW3877">
        <v>4.95</v>
      </c>
      <c r="AX3877">
        <v>198</v>
      </c>
      <c r="AY3877">
        <v>4.95</v>
      </c>
      <c r="AZ3877">
        <v>198</v>
      </c>
    </row>
    <row r="3878" spans="1:55" x14ac:dyDescent="0.25">
      <c r="A3878" t="s">
        <v>54</v>
      </c>
      <c r="B3878">
        <v>110027</v>
      </c>
      <c r="C3878" t="s">
        <v>55</v>
      </c>
      <c r="D3878" t="s">
        <v>56</v>
      </c>
      <c r="E3878" s="1">
        <v>45985</v>
      </c>
      <c r="F3878" t="s">
        <v>4493</v>
      </c>
      <c r="G3878" t="s">
        <v>67</v>
      </c>
      <c r="J3878" s="3">
        <v>45985.90902777778</v>
      </c>
      <c r="K3878" t="s">
        <v>5760</v>
      </c>
      <c r="L3878" t="s">
        <v>59</v>
      </c>
      <c r="M3878">
        <v>369</v>
      </c>
      <c r="N3878">
        <v>0</v>
      </c>
      <c r="O3878">
        <v>0</v>
      </c>
      <c r="P3878">
        <v>369</v>
      </c>
      <c r="Q3878">
        <v>0</v>
      </c>
      <c r="R3878">
        <v>18.46</v>
      </c>
      <c r="S3878">
        <v>-0.46</v>
      </c>
      <c r="T3878">
        <v>0</v>
      </c>
      <c r="U3878">
        <v>387</v>
      </c>
      <c r="V3878">
        <v>387</v>
      </c>
      <c r="W3878">
        <v>0</v>
      </c>
      <c r="X3878" t="s">
        <v>68</v>
      </c>
      <c r="Y3878">
        <v>81.459999999999994</v>
      </c>
      <c r="Z3878">
        <v>8.7200000000000006</v>
      </c>
      <c r="AA3878" t="s">
        <v>74</v>
      </c>
      <c r="AB3878" t="s">
        <v>75</v>
      </c>
      <c r="AE3878" t="s">
        <v>89</v>
      </c>
      <c r="AF3878" t="s">
        <v>190</v>
      </c>
      <c r="AG3878">
        <v>8929758003</v>
      </c>
      <c r="AK3878">
        <v>0</v>
      </c>
      <c r="AL3878">
        <v>0</v>
      </c>
      <c r="AN3878">
        <v>387</v>
      </c>
      <c r="AV3878">
        <v>369</v>
      </c>
      <c r="AW3878">
        <v>9.23</v>
      </c>
      <c r="AX3878">
        <v>369</v>
      </c>
      <c r="AY3878">
        <v>9.23</v>
      </c>
      <c r="AZ3878">
        <v>369</v>
      </c>
    </row>
    <row r="3879" spans="1:55" x14ac:dyDescent="0.25">
      <c r="A3879" t="s">
        <v>54</v>
      </c>
      <c r="B3879">
        <v>110027</v>
      </c>
      <c r="C3879" t="s">
        <v>55</v>
      </c>
      <c r="D3879" t="s">
        <v>56</v>
      </c>
      <c r="E3879" s="1">
        <v>45985</v>
      </c>
      <c r="F3879" t="s">
        <v>4494</v>
      </c>
      <c r="G3879" t="s">
        <v>63</v>
      </c>
      <c r="H3879" s="4">
        <v>222971000000000</v>
      </c>
      <c r="I3879">
        <v>29811</v>
      </c>
      <c r="J3879" s="3">
        <v>45985.915972222225</v>
      </c>
      <c r="K3879" t="s">
        <v>5760</v>
      </c>
      <c r="L3879" t="s">
        <v>59</v>
      </c>
      <c r="M3879">
        <v>319</v>
      </c>
      <c r="N3879">
        <v>-93.75</v>
      </c>
      <c r="O3879">
        <v>0</v>
      </c>
      <c r="P3879">
        <v>225.25</v>
      </c>
      <c r="Q3879">
        <v>32</v>
      </c>
      <c r="R3879">
        <v>0</v>
      </c>
      <c r="S3879">
        <v>-0.25</v>
      </c>
      <c r="T3879">
        <v>0</v>
      </c>
      <c r="U3879">
        <v>257</v>
      </c>
      <c r="V3879">
        <v>257</v>
      </c>
      <c r="W3879">
        <v>0</v>
      </c>
      <c r="X3879" t="s">
        <v>64</v>
      </c>
      <c r="Y3879">
        <v>66.510000000000005</v>
      </c>
      <c r="Z3879">
        <v>4.76</v>
      </c>
      <c r="AA3879" t="s">
        <v>65</v>
      </c>
      <c r="AB3879" t="s">
        <v>56</v>
      </c>
      <c r="AC3879">
        <v>7102</v>
      </c>
      <c r="AK3879">
        <v>32</v>
      </c>
      <c r="AL3879">
        <v>0</v>
      </c>
      <c r="AS3879">
        <v>257</v>
      </c>
      <c r="AZ3879">
        <v>225.25</v>
      </c>
      <c r="BB3879">
        <v>32</v>
      </c>
    </row>
    <row r="3880" spans="1:55" x14ac:dyDescent="0.25">
      <c r="A3880" t="s">
        <v>54</v>
      </c>
      <c r="B3880">
        <v>110027</v>
      </c>
      <c r="C3880" t="s">
        <v>55</v>
      </c>
      <c r="D3880" t="s">
        <v>56</v>
      </c>
      <c r="E3880" s="1">
        <v>45985</v>
      </c>
      <c r="F3880" t="s">
        <v>4495</v>
      </c>
      <c r="G3880" t="s">
        <v>139</v>
      </c>
      <c r="H3880">
        <v>287470176</v>
      </c>
      <c r="J3880" s="3">
        <v>45985.923611111109</v>
      </c>
      <c r="K3880" t="s">
        <v>5760</v>
      </c>
      <c r="L3880" t="s">
        <v>59</v>
      </c>
      <c r="M3880">
        <v>229</v>
      </c>
      <c r="N3880">
        <v>-100</v>
      </c>
      <c r="O3880">
        <v>0</v>
      </c>
      <c r="P3880">
        <v>129</v>
      </c>
      <c r="Q3880">
        <v>0</v>
      </c>
      <c r="R3880">
        <v>0</v>
      </c>
      <c r="S3880">
        <v>0</v>
      </c>
      <c r="T3880">
        <v>0</v>
      </c>
      <c r="U3880">
        <v>129</v>
      </c>
      <c r="V3880">
        <v>129</v>
      </c>
      <c r="W3880">
        <v>0</v>
      </c>
      <c r="X3880" t="s">
        <v>139</v>
      </c>
      <c r="Y3880">
        <v>44.95</v>
      </c>
      <c r="Z3880">
        <v>4.99</v>
      </c>
      <c r="AA3880" t="s">
        <v>140</v>
      </c>
      <c r="AC3880">
        <v>176</v>
      </c>
      <c r="AE3880" t="s">
        <v>4496</v>
      </c>
      <c r="AF3880" t="s">
        <v>4497</v>
      </c>
      <c r="AG3880">
        <v>9310532413</v>
      </c>
      <c r="AI3880" t="s">
        <v>143</v>
      </c>
      <c r="AK3880">
        <v>0</v>
      </c>
      <c r="AL3880">
        <v>0</v>
      </c>
      <c r="AP3880">
        <v>129</v>
      </c>
      <c r="AZ3880">
        <v>129</v>
      </c>
    </row>
    <row r="3881" spans="1:55" x14ac:dyDescent="0.25">
      <c r="A3881" t="s">
        <v>54</v>
      </c>
      <c r="B3881">
        <v>110027</v>
      </c>
      <c r="C3881" t="s">
        <v>55</v>
      </c>
      <c r="D3881" t="s">
        <v>56</v>
      </c>
      <c r="E3881" s="1">
        <v>45985</v>
      </c>
      <c r="F3881" t="s">
        <v>4498</v>
      </c>
      <c r="G3881" t="s">
        <v>67</v>
      </c>
      <c r="J3881" s="3">
        <v>45985.924305555556</v>
      </c>
      <c r="K3881" t="s">
        <v>5760</v>
      </c>
      <c r="L3881" t="s">
        <v>59</v>
      </c>
      <c r="M3881">
        <v>199</v>
      </c>
      <c r="N3881">
        <v>0</v>
      </c>
      <c r="O3881">
        <v>0</v>
      </c>
      <c r="P3881">
        <v>199</v>
      </c>
      <c r="Q3881">
        <v>0</v>
      </c>
      <c r="R3881">
        <v>9.9600000000000009</v>
      </c>
      <c r="S3881">
        <v>0.04</v>
      </c>
      <c r="T3881">
        <v>0</v>
      </c>
      <c r="U3881">
        <v>209</v>
      </c>
      <c r="V3881">
        <v>209</v>
      </c>
      <c r="W3881">
        <v>0</v>
      </c>
      <c r="X3881" t="s">
        <v>68</v>
      </c>
      <c r="Y3881">
        <v>48.47</v>
      </c>
      <c r="Z3881">
        <v>2.56</v>
      </c>
      <c r="AA3881" t="s">
        <v>74</v>
      </c>
      <c r="AB3881" t="s">
        <v>75</v>
      </c>
      <c r="AE3881" t="s">
        <v>4499</v>
      </c>
      <c r="AF3881" t="s">
        <v>4500</v>
      </c>
      <c r="AG3881">
        <v>9999777733</v>
      </c>
      <c r="AK3881">
        <v>0</v>
      </c>
      <c r="AL3881">
        <v>0</v>
      </c>
      <c r="AN3881">
        <v>209</v>
      </c>
      <c r="AV3881">
        <v>199</v>
      </c>
      <c r="AW3881">
        <v>4.9800000000000004</v>
      </c>
      <c r="AX3881">
        <v>199</v>
      </c>
      <c r="AY3881">
        <v>4.9800000000000004</v>
      </c>
      <c r="AZ3881">
        <v>199</v>
      </c>
    </row>
    <row r="3882" spans="1:55" x14ac:dyDescent="0.25">
      <c r="A3882" t="s">
        <v>54</v>
      </c>
      <c r="B3882">
        <v>110027</v>
      </c>
      <c r="C3882" t="s">
        <v>55</v>
      </c>
      <c r="D3882" t="s">
        <v>56</v>
      </c>
      <c r="E3882" s="1">
        <v>45985</v>
      </c>
      <c r="F3882" t="s">
        <v>4501</v>
      </c>
      <c r="G3882" t="s">
        <v>67</v>
      </c>
      <c r="J3882" s="3">
        <v>45985.924305555556</v>
      </c>
      <c r="K3882" t="s">
        <v>5760</v>
      </c>
      <c r="L3882" t="s">
        <v>59</v>
      </c>
      <c r="M3882">
        <v>662.66</v>
      </c>
      <c r="N3882">
        <v>0</v>
      </c>
      <c r="O3882">
        <v>0</v>
      </c>
      <c r="P3882">
        <v>662.66</v>
      </c>
      <c r="Q3882">
        <v>0</v>
      </c>
      <c r="R3882">
        <v>33.14</v>
      </c>
      <c r="S3882">
        <v>0.2</v>
      </c>
      <c r="T3882">
        <v>0</v>
      </c>
      <c r="U3882">
        <v>696</v>
      </c>
      <c r="V3882">
        <v>696</v>
      </c>
      <c r="W3882">
        <v>0</v>
      </c>
      <c r="X3882" t="s">
        <v>73</v>
      </c>
      <c r="Y3882">
        <v>137.38999999999999</v>
      </c>
      <c r="Z3882">
        <v>16.97</v>
      </c>
      <c r="AA3882" t="s">
        <v>74</v>
      </c>
      <c r="AB3882" t="s">
        <v>75</v>
      </c>
      <c r="AE3882" t="s">
        <v>221</v>
      </c>
      <c r="AF3882" t="s">
        <v>222</v>
      </c>
      <c r="AG3882">
        <v>7439284537</v>
      </c>
      <c r="AK3882">
        <v>0</v>
      </c>
      <c r="AL3882">
        <v>0</v>
      </c>
      <c r="AM3882">
        <v>696</v>
      </c>
      <c r="AV3882">
        <v>662.66</v>
      </c>
      <c r="AW3882">
        <v>16.57</v>
      </c>
      <c r="AX3882">
        <v>662.66</v>
      </c>
      <c r="AY3882">
        <v>16.57</v>
      </c>
      <c r="AZ3882">
        <v>662.66</v>
      </c>
    </row>
    <row r="3883" spans="1:55" x14ac:dyDescent="0.25">
      <c r="A3883" t="s">
        <v>54</v>
      </c>
      <c r="B3883">
        <v>110027</v>
      </c>
      <c r="C3883" t="s">
        <v>55</v>
      </c>
      <c r="D3883" t="s">
        <v>56</v>
      </c>
      <c r="E3883" s="1">
        <v>45985</v>
      </c>
      <c r="F3883" t="s">
        <v>4502</v>
      </c>
      <c r="G3883" t="s">
        <v>58</v>
      </c>
      <c r="H3883">
        <v>7515575375</v>
      </c>
      <c r="I3883">
        <v>18528960</v>
      </c>
      <c r="J3883" s="3">
        <v>45985.931944444441</v>
      </c>
      <c r="K3883" t="s">
        <v>5760</v>
      </c>
      <c r="L3883" t="s">
        <v>59</v>
      </c>
      <c r="M3883">
        <v>398</v>
      </c>
      <c r="N3883">
        <v>-100</v>
      </c>
      <c r="O3883">
        <v>0</v>
      </c>
      <c r="P3883">
        <v>298</v>
      </c>
      <c r="Q3883">
        <v>32</v>
      </c>
      <c r="R3883">
        <v>0</v>
      </c>
      <c r="S3883">
        <v>0</v>
      </c>
      <c r="T3883">
        <v>0</v>
      </c>
      <c r="U3883">
        <v>330</v>
      </c>
      <c r="V3883">
        <v>330</v>
      </c>
      <c r="W3883">
        <v>0</v>
      </c>
      <c r="X3883" t="s">
        <v>60</v>
      </c>
      <c r="Y3883">
        <v>104.8</v>
      </c>
      <c r="Z3883">
        <v>5.0999999999999996</v>
      </c>
      <c r="AA3883" t="s">
        <v>61</v>
      </c>
      <c r="AB3883" t="s">
        <v>56</v>
      </c>
      <c r="AC3883">
        <v>5375</v>
      </c>
      <c r="AK3883">
        <v>32</v>
      </c>
      <c r="AL3883">
        <v>0</v>
      </c>
      <c r="AT3883">
        <v>330</v>
      </c>
      <c r="AZ3883">
        <v>298</v>
      </c>
      <c r="BC3883">
        <v>32</v>
      </c>
    </row>
    <row r="3884" spans="1:55" x14ac:dyDescent="0.25">
      <c r="A3884" t="s">
        <v>54</v>
      </c>
      <c r="B3884">
        <v>110027</v>
      </c>
      <c r="C3884" t="s">
        <v>55</v>
      </c>
      <c r="D3884" t="s">
        <v>56</v>
      </c>
      <c r="E3884" s="1">
        <v>45985</v>
      </c>
      <c r="F3884" t="s">
        <v>4503</v>
      </c>
      <c r="G3884" t="s">
        <v>67</v>
      </c>
      <c r="J3884" s="3">
        <v>45985.932638888888</v>
      </c>
      <c r="K3884" t="s">
        <v>5760</v>
      </c>
      <c r="L3884" t="s">
        <v>59</v>
      </c>
      <c r="M3884">
        <v>338</v>
      </c>
      <c r="N3884">
        <v>0</v>
      </c>
      <c r="O3884">
        <v>0</v>
      </c>
      <c r="P3884">
        <v>338</v>
      </c>
      <c r="Q3884">
        <v>0</v>
      </c>
      <c r="R3884">
        <v>16.899999999999999</v>
      </c>
      <c r="S3884">
        <v>0.1</v>
      </c>
      <c r="T3884">
        <v>0</v>
      </c>
      <c r="U3884">
        <v>355</v>
      </c>
      <c r="V3884">
        <v>355</v>
      </c>
      <c r="W3884">
        <v>0</v>
      </c>
      <c r="X3884" t="s">
        <v>68</v>
      </c>
      <c r="Y3884">
        <v>93.21</v>
      </c>
      <c r="Z3884">
        <v>4.24</v>
      </c>
      <c r="AA3884" t="s">
        <v>74</v>
      </c>
      <c r="AB3884" t="s">
        <v>75</v>
      </c>
      <c r="AE3884" t="s">
        <v>1073</v>
      </c>
      <c r="AF3884" t="s">
        <v>1074</v>
      </c>
      <c r="AG3884">
        <v>9999777700</v>
      </c>
      <c r="AK3884">
        <v>0</v>
      </c>
      <c r="AL3884">
        <v>0</v>
      </c>
      <c r="AN3884">
        <v>355</v>
      </c>
      <c r="AV3884">
        <v>338</v>
      </c>
      <c r="AW3884">
        <v>8.4499999999999993</v>
      </c>
      <c r="AX3884">
        <v>338</v>
      </c>
      <c r="AY3884">
        <v>8.4499999999999993</v>
      </c>
      <c r="AZ3884">
        <v>338</v>
      </c>
    </row>
    <row r="3885" spans="1:55" x14ac:dyDescent="0.25">
      <c r="A3885" t="s">
        <v>54</v>
      </c>
      <c r="B3885">
        <v>110027</v>
      </c>
      <c r="C3885" t="s">
        <v>55</v>
      </c>
      <c r="D3885" t="s">
        <v>56</v>
      </c>
      <c r="E3885" s="1">
        <v>45985</v>
      </c>
      <c r="F3885" t="s">
        <v>4504</v>
      </c>
      <c r="G3885" t="s">
        <v>67</v>
      </c>
      <c r="J3885" s="3">
        <v>45985.93472222222</v>
      </c>
      <c r="K3885" t="s">
        <v>5760</v>
      </c>
      <c r="L3885" t="s">
        <v>59</v>
      </c>
      <c r="M3885">
        <v>259</v>
      </c>
      <c r="N3885">
        <v>0</v>
      </c>
      <c r="O3885">
        <v>0</v>
      </c>
      <c r="P3885">
        <v>259</v>
      </c>
      <c r="Q3885">
        <v>0</v>
      </c>
      <c r="R3885">
        <v>12.96</v>
      </c>
      <c r="S3885">
        <v>0.04</v>
      </c>
      <c r="T3885">
        <v>0</v>
      </c>
      <c r="U3885">
        <v>272</v>
      </c>
      <c r="V3885">
        <v>272</v>
      </c>
      <c r="W3885">
        <v>0</v>
      </c>
      <c r="X3885" t="s">
        <v>68</v>
      </c>
      <c r="Y3885">
        <v>66.510000000000005</v>
      </c>
      <c r="Z3885">
        <v>2.56</v>
      </c>
      <c r="AA3885" t="s">
        <v>74</v>
      </c>
      <c r="AB3885" t="s">
        <v>75</v>
      </c>
      <c r="AE3885" t="s">
        <v>4505</v>
      </c>
      <c r="AF3885" t="s">
        <v>3713</v>
      </c>
      <c r="AG3885">
        <v>9643551110</v>
      </c>
      <c r="AK3885">
        <v>0</v>
      </c>
      <c r="AL3885">
        <v>0</v>
      </c>
      <c r="AN3885">
        <v>272</v>
      </c>
      <c r="AV3885">
        <v>259</v>
      </c>
      <c r="AW3885">
        <v>6.48</v>
      </c>
      <c r="AX3885">
        <v>259</v>
      </c>
      <c r="AY3885">
        <v>6.48</v>
      </c>
      <c r="AZ3885">
        <v>259</v>
      </c>
    </row>
    <row r="3886" spans="1:55" x14ac:dyDescent="0.25">
      <c r="A3886" t="s">
        <v>54</v>
      </c>
      <c r="B3886">
        <v>110027</v>
      </c>
      <c r="C3886" t="s">
        <v>55</v>
      </c>
      <c r="D3886" t="s">
        <v>56</v>
      </c>
      <c r="E3886" s="1">
        <v>45985</v>
      </c>
      <c r="F3886" t="s">
        <v>4506</v>
      </c>
      <c r="G3886" t="s">
        <v>67</v>
      </c>
      <c r="J3886" s="3">
        <v>45985.9375</v>
      </c>
      <c r="K3886" t="s">
        <v>5760</v>
      </c>
      <c r="L3886" t="s">
        <v>59</v>
      </c>
      <c r="M3886">
        <v>238</v>
      </c>
      <c r="N3886">
        <v>0</v>
      </c>
      <c r="O3886">
        <v>0</v>
      </c>
      <c r="P3886">
        <v>238</v>
      </c>
      <c r="Q3886">
        <v>0</v>
      </c>
      <c r="R3886">
        <v>11.9</v>
      </c>
      <c r="S3886">
        <v>0.1</v>
      </c>
      <c r="T3886">
        <v>0</v>
      </c>
      <c r="U3886">
        <v>250</v>
      </c>
      <c r="V3886">
        <v>250</v>
      </c>
      <c r="W3886">
        <v>0</v>
      </c>
      <c r="X3886" t="s">
        <v>68</v>
      </c>
      <c r="Y3886">
        <v>51.24</v>
      </c>
      <c r="Z3886">
        <v>4.46</v>
      </c>
      <c r="AA3886" t="s">
        <v>74</v>
      </c>
      <c r="AB3886" t="s">
        <v>75</v>
      </c>
      <c r="AE3886" t="s">
        <v>4507</v>
      </c>
      <c r="AF3886" t="s">
        <v>4508</v>
      </c>
      <c r="AG3886">
        <v>8985558845</v>
      </c>
      <c r="AK3886">
        <v>0</v>
      </c>
      <c r="AL3886">
        <v>0</v>
      </c>
      <c r="AN3886">
        <v>250</v>
      </c>
      <c r="AV3886">
        <v>238</v>
      </c>
      <c r="AW3886">
        <v>5.95</v>
      </c>
      <c r="AX3886">
        <v>238</v>
      </c>
      <c r="AY3886">
        <v>5.95</v>
      </c>
      <c r="AZ3886">
        <v>238</v>
      </c>
    </row>
    <row r="3887" spans="1:55" x14ac:dyDescent="0.25">
      <c r="A3887" t="s">
        <v>54</v>
      </c>
      <c r="B3887">
        <v>110027</v>
      </c>
      <c r="C3887" t="s">
        <v>55</v>
      </c>
      <c r="D3887" t="s">
        <v>56</v>
      </c>
      <c r="E3887" s="1">
        <v>45985</v>
      </c>
      <c r="F3887" t="s">
        <v>4509</v>
      </c>
      <c r="G3887" t="s">
        <v>58</v>
      </c>
      <c r="H3887">
        <v>7510927344</v>
      </c>
      <c r="I3887">
        <v>18528960</v>
      </c>
      <c r="J3887" s="3">
        <v>45985.939583333333</v>
      </c>
      <c r="K3887" t="s">
        <v>5760</v>
      </c>
      <c r="L3887" t="s">
        <v>59</v>
      </c>
      <c r="M3887">
        <v>358</v>
      </c>
      <c r="N3887">
        <v>-100</v>
      </c>
      <c r="O3887">
        <v>0</v>
      </c>
      <c r="P3887">
        <v>258</v>
      </c>
      <c r="Q3887">
        <v>32</v>
      </c>
      <c r="R3887">
        <v>0</v>
      </c>
      <c r="S3887">
        <v>0</v>
      </c>
      <c r="T3887">
        <v>0</v>
      </c>
      <c r="U3887">
        <v>290</v>
      </c>
      <c r="V3887">
        <v>290</v>
      </c>
      <c r="W3887">
        <v>0</v>
      </c>
      <c r="X3887" t="s">
        <v>60</v>
      </c>
      <c r="Y3887">
        <v>59.87</v>
      </c>
      <c r="Z3887">
        <v>8.68</v>
      </c>
      <c r="AA3887" t="s">
        <v>61</v>
      </c>
      <c r="AB3887" t="s">
        <v>56</v>
      </c>
      <c r="AC3887">
        <v>7344</v>
      </c>
      <c r="AK3887">
        <v>32</v>
      </c>
      <c r="AL3887">
        <v>0</v>
      </c>
      <c r="AT3887">
        <v>290</v>
      </c>
      <c r="AZ3887">
        <v>258</v>
      </c>
      <c r="BC3887">
        <v>32</v>
      </c>
    </row>
    <row r="3888" spans="1:55" x14ac:dyDescent="0.25">
      <c r="A3888" t="s">
        <v>54</v>
      </c>
      <c r="B3888">
        <v>110027</v>
      </c>
      <c r="C3888" t="s">
        <v>55</v>
      </c>
      <c r="D3888" t="s">
        <v>56</v>
      </c>
      <c r="E3888" s="1">
        <v>45985</v>
      </c>
      <c r="F3888" t="s">
        <v>4510</v>
      </c>
      <c r="G3888" t="s">
        <v>58</v>
      </c>
      <c r="H3888">
        <v>7514368670</v>
      </c>
      <c r="I3888">
        <v>18528960</v>
      </c>
      <c r="J3888" s="3">
        <v>45985.940972222219</v>
      </c>
      <c r="K3888" t="s">
        <v>5760</v>
      </c>
      <c r="L3888" t="s">
        <v>59</v>
      </c>
      <c r="M3888">
        <v>973.99</v>
      </c>
      <c r="N3888">
        <v>-124.99</v>
      </c>
      <c r="O3888">
        <v>0</v>
      </c>
      <c r="P3888">
        <v>849</v>
      </c>
      <c r="Q3888">
        <v>32</v>
      </c>
      <c r="R3888">
        <v>0</v>
      </c>
      <c r="S3888">
        <v>0</v>
      </c>
      <c r="T3888">
        <v>0</v>
      </c>
      <c r="U3888">
        <v>881</v>
      </c>
      <c r="V3888">
        <v>881</v>
      </c>
      <c r="W3888">
        <v>0</v>
      </c>
      <c r="X3888" t="s">
        <v>60</v>
      </c>
      <c r="Y3888">
        <v>178.92</v>
      </c>
      <c r="Z3888">
        <v>20.059999999999999</v>
      </c>
      <c r="AA3888" t="s">
        <v>61</v>
      </c>
      <c r="AB3888" t="s">
        <v>56</v>
      </c>
      <c r="AC3888">
        <v>8670</v>
      </c>
      <c r="AK3888">
        <v>32</v>
      </c>
      <c r="AL3888">
        <v>0</v>
      </c>
      <c r="AT3888">
        <v>881</v>
      </c>
      <c r="AZ3888">
        <v>849.01</v>
      </c>
      <c r="BC3888">
        <v>32</v>
      </c>
    </row>
    <row r="3889" spans="1:55" x14ac:dyDescent="0.25">
      <c r="A3889" t="s">
        <v>54</v>
      </c>
      <c r="B3889">
        <v>110027</v>
      </c>
      <c r="C3889" t="s">
        <v>55</v>
      </c>
      <c r="D3889" t="s">
        <v>56</v>
      </c>
      <c r="E3889" s="1">
        <v>45985</v>
      </c>
      <c r="F3889" t="s">
        <v>4511</v>
      </c>
      <c r="G3889" t="s">
        <v>58</v>
      </c>
      <c r="H3889">
        <v>7512394485</v>
      </c>
      <c r="I3889">
        <v>18528960</v>
      </c>
      <c r="J3889" s="3">
        <v>45985.944444444445</v>
      </c>
      <c r="K3889" t="s">
        <v>5760</v>
      </c>
      <c r="L3889" t="s">
        <v>59</v>
      </c>
      <c r="M3889">
        <v>387</v>
      </c>
      <c r="N3889">
        <v>-100</v>
      </c>
      <c r="O3889">
        <v>0</v>
      </c>
      <c r="P3889">
        <v>287</v>
      </c>
      <c r="Q3889">
        <v>32</v>
      </c>
      <c r="R3889">
        <v>0</v>
      </c>
      <c r="S3889">
        <v>0</v>
      </c>
      <c r="T3889">
        <v>0</v>
      </c>
      <c r="U3889">
        <v>319</v>
      </c>
      <c r="V3889">
        <v>319</v>
      </c>
      <c r="W3889">
        <v>0</v>
      </c>
      <c r="X3889" t="s">
        <v>60</v>
      </c>
      <c r="Y3889">
        <v>78.790000000000006</v>
      </c>
      <c r="Z3889">
        <v>10.08</v>
      </c>
      <c r="AA3889" t="s">
        <v>61</v>
      </c>
      <c r="AB3889" t="s">
        <v>56</v>
      </c>
      <c r="AC3889">
        <v>4485</v>
      </c>
      <c r="AK3889">
        <v>32</v>
      </c>
      <c r="AL3889">
        <v>0</v>
      </c>
      <c r="AT3889">
        <v>319</v>
      </c>
      <c r="AZ3889">
        <v>287</v>
      </c>
      <c r="BC3889">
        <v>32</v>
      </c>
    </row>
    <row r="3890" spans="1:55" x14ac:dyDescent="0.25">
      <c r="A3890" t="s">
        <v>54</v>
      </c>
      <c r="B3890">
        <v>110027</v>
      </c>
      <c r="C3890" t="s">
        <v>55</v>
      </c>
      <c r="D3890" t="s">
        <v>56</v>
      </c>
      <c r="E3890" s="1">
        <v>45985</v>
      </c>
      <c r="F3890" t="s">
        <v>4512</v>
      </c>
      <c r="G3890" t="s">
        <v>58</v>
      </c>
      <c r="H3890">
        <v>7513318272</v>
      </c>
      <c r="I3890">
        <v>18528960</v>
      </c>
      <c r="J3890" s="3">
        <v>45985.952777777777</v>
      </c>
      <c r="K3890" t="s">
        <v>5760</v>
      </c>
      <c r="L3890" t="s">
        <v>59</v>
      </c>
      <c r="M3890">
        <v>1095</v>
      </c>
      <c r="N3890">
        <v>-174.5</v>
      </c>
      <c r="O3890">
        <v>0</v>
      </c>
      <c r="P3890">
        <v>920.5</v>
      </c>
      <c r="Q3890">
        <v>32</v>
      </c>
      <c r="R3890">
        <v>0</v>
      </c>
      <c r="S3890">
        <v>0</v>
      </c>
      <c r="T3890">
        <v>0</v>
      </c>
      <c r="U3890">
        <v>952.5</v>
      </c>
      <c r="V3890">
        <v>952.5</v>
      </c>
      <c r="W3890">
        <v>0</v>
      </c>
      <c r="X3890" t="s">
        <v>60</v>
      </c>
      <c r="Y3890">
        <v>184.31</v>
      </c>
      <c r="Z3890">
        <v>25.23</v>
      </c>
      <c r="AA3890" t="s">
        <v>61</v>
      </c>
      <c r="AB3890" t="s">
        <v>56</v>
      </c>
      <c r="AC3890">
        <v>8272</v>
      </c>
      <c r="AK3890">
        <v>32</v>
      </c>
      <c r="AL3890">
        <v>0</v>
      </c>
      <c r="AT3890">
        <v>952.5</v>
      </c>
      <c r="AZ3890">
        <v>920.5</v>
      </c>
      <c r="BC3890">
        <v>32</v>
      </c>
    </row>
    <row r="3891" spans="1:55" x14ac:dyDescent="0.25">
      <c r="A3891" t="s">
        <v>54</v>
      </c>
      <c r="B3891">
        <v>110027</v>
      </c>
      <c r="C3891" t="s">
        <v>55</v>
      </c>
      <c r="D3891" t="s">
        <v>56</v>
      </c>
      <c r="E3891" s="1">
        <v>45985</v>
      </c>
      <c r="F3891" t="s">
        <v>4513</v>
      </c>
      <c r="G3891" t="s">
        <v>58</v>
      </c>
      <c r="H3891">
        <v>7515323497</v>
      </c>
      <c r="I3891">
        <v>18528960</v>
      </c>
      <c r="J3891" s="3">
        <v>45985.952777777777</v>
      </c>
      <c r="K3891" t="s">
        <v>5760</v>
      </c>
      <c r="L3891" t="s">
        <v>59</v>
      </c>
      <c r="M3891">
        <v>348</v>
      </c>
      <c r="N3891">
        <v>0</v>
      </c>
      <c r="O3891">
        <v>0</v>
      </c>
      <c r="P3891">
        <v>348</v>
      </c>
      <c r="Q3891">
        <v>32</v>
      </c>
      <c r="R3891">
        <v>0</v>
      </c>
      <c r="S3891">
        <v>0</v>
      </c>
      <c r="T3891">
        <v>0</v>
      </c>
      <c r="U3891">
        <v>380</v>
      </c>
      <c r="V3891">
        <v>380</v>
      </c>
      <c r="W3891">
        <v>0</v>
      </c>
      <c r="X3891" t="s">
        <v>60</v>
      </c>
      <c r="Y3891">
        <v>58.91</v>
      </c>
      <c r="Z3891">
        <v>13.51</v>
      </c>
      <c r="AA3891" t="s">
        <v>61</v>
      </c>
      <c r="AB3891" t="s">
        <v>56</v>
      </c>
      <c r="AC3891">
        <v>3497</v>
      </c>
      <c r="AK3891">
        <v>32</v>
      </c>
      <c r="AL3891">
        <v>0</v>
      </c>
      <c r="AT3891">
        <v>380</v>
      </c>
      <c r="AZ3891">
        <v>348</v>
      </c>
      <c r="BC3891">
        <v>32</v>
      </c>
    </row>
    <row r="3892" spans="1:55" x14ac:dyDescent="0.25">
      <c r="A3892" t="s">
        <v>54</v>
      </c>
      <c r="B3892">
        <v>110027</v>
      </c>
      <c r="C3892" t="s">
        <v>55</v>
      </c>
      <c r="D3892" t="s">
        <v>56</v>
      </c>
      <c r="E3892" s="1">
        <v>45985</v>
      </c>
      <c r="F3892" t="s">
        <v>4514</v>
      </c>
      <c r="G3892" t="s">
        <v>67</v>
      </c>
      <c r="J3892" s="3">
        <v>45985.95416666667</v>
      </c>
      <c r="K3892" t="s">
        <v>5760</v>
      </c>
      <c r="L3892" t="s">
        <v>59</v>
      </c>
      <c r="M3892">
        <v>189</v>
      </c>
      <c r="N3892">
        <v>0</v>
      </c>
      <c r="O3892">
        <v>0</v>
      </c>
      <c r="P3892">
        <v>189</v>
      </c>
      <c r="Q3892">
        <v>0</v>
      </c>
      <c r="R3892">
        <v>9.4600000000000009</v>
      </c>
      <c r="S3892">
        <v>-0.46</v>
      </c>
      <c r="T3892">
        <v>0</v>
      </c>
      <c r="U3892">
        <v>198</v>
      </c>
      <c r="V3892">
        <v>198</v>
      </c>
      <c r="W3892">
        <v>0</v>
      </c>
      <c r="X3892" t="s">
        <v>68</v>
      </c>
      <c r="Y3892">
        <v>34.590000000000003</v>
      </c>
      <c r="Z3892">
        <v>1.96</v>
      </c>
      <c r="AA3892" t="s">
        <v>74</v>
      </c>
      <c r="AB3892" t="s">
        <v>75</v>
      </c>
      <c r="AE3892" t="s">
        <v>730</v>
      </c>
      <c r="AF3892" t="s">
        <v>731</v>
      </c>
      <c r="AG3892">
        <v>9999777722</v>
      </c>
      <c r="AK3892">
        <v>0</v>
      </c>
      <c r="AL3892">
        <v>0</v>
      </c>
      <c r="AN3892">
        <v>198</v>
      </c>
      <c r="AV3892">
        <v>189</v>
      </c>
      <c r="AW3892">
        <v>4.7300000000000004</v>
      </c>
      <c r="AX3892">
        <v>189</v>
      </c>
      <c r="AY3892">
        <v>4.7300000000000004</v>
      </c>
      <c r="AZ3892">
        <v>189</v>
      </c>
    </row>
    <row r="3893" spans="1:55" x14ac:dyDescent="0.25">
      <c r="A3893" t="s">
        <v>54</v>
      </c>
      <c r="B3893">
        <v>110027</v>
      </c>
      <c r="C3893" t="s">
        <v>55</v>
      </c>
      <c r="D3893" t="s">
        <v>56</v>
      </c>
      <c r="E3893" s="1">
        <v>45985</v>
      </c>
      <c r="F3893" t="s">
        <v>4515</v>
      </c>
      <c r="G3893" t="s">
        <v>67</v>
      </c>
      <c r="J3893" s="3">
        <v>45985.96597222222</v>
      </c>
      <c r="K3893" t="s">
        <v>5760</v>
      </c>
      <c r="L3893" t="s">
        <v>59</v>
      </c>
      <c r="M3893">
        <v>379</v>
      </c>
      <c r="N3893">
        <v>0</v>
      </c>
      <c r="O3893">
        <v>0</v>
      </c>
      <c r="P3893">
        <v>379</v>
      </c>
      <c r="Q3893">
        <v>0</v>
      </c>
      <c r="R3893">
        <v>18.96</v>
      </c>
      <c r="S3893">
        <v>0.04</v>
      </c>
      <c r="T3893">
        <v>0</v>
      </c>
      <c r="U3893">
        <v>398</v>
      </c>
      <c r="V3893">
        <v>398</v>
      </c>
      <c r="W3893">
        <v>0</v>
      </c>
      <c r="X3893" t="s">
        <v>68</v>
      </c>
      <c r="Y3893">
        <v>102.29</v>
      </c>
      <c r="Z3893">
        <v>8.7200000000000006</v>
      </c>
      <c r="AA3893" t="s">
        <v>74</v>
      </c>
      <c r="AB3893" t="s">
        <v>75</v>
      </c>
      <c r="AE3893" t="s">
        <v>4516</v>
      </c>
      <c r="AF3893" t="s">
        <v>4517</v>
      </c>
      <c r="AG3893">
        <v>9874455222</v>
      </c>
      <c r="AK3893">
        <v>0</v>
      </c>
      <c r="AL3893">
        <v>0</v>
      </c>
      <c r="AN3893">
        <v>398</v>
      </c>
      <c r="AV3893">
        <v>379</v>
      </c>
      <c r="AW3893">
        <v>9.48</v>
      </c>
      <c r="AX3893">
        <v>379</v>
      </c>
      <c r="AY3893">
        <v>9.48</v>
      </c>
      <c r="AZ3893">
        <v>379</v>
      </c>
    </row>
    <row r="3894" spans="1:55" x14ac:dyDescent="0.25">
      <c r="A3894" t="s">
        <v>54</v>
      </c>
      <c r="B3894">
        <v>110027</v>
      </c>
      <c r="C3894" t="s">
        <v>55</v>
      </c>
      <c r="D3894" t="s">
        <v>56</v>
      </c>
      <c r="E3894" s="1">
        <v>45985</v>
      </c>
      <c r="F3894" t="s">
        <v>4518</v>
      </c>
      <c r="G3894" t="s">
        <v>67</v>
      </c>
      <c r="J3894" s="3">
        <v>45985.966666666667</v>
      </c>
      <c r="K3894" t="s">
        <v>5760</v>
      </c>
      <c r="L3894" t="s">
        <v>59</v>
      </c>
      <c r="M3894">
        <v>239</v>
      </c>
      <c r="N3894">
        <v>0</v>
      </c>
      <c r="O3894">
        <v>0</v>
      </c>
      <c r="P3894">
        <v>239</v>
      </c>
      <c r="Q3894">
        <v>0</v>
      </c>
      <c r="R3894">
        <v>11.96</v>
      </c>
      <c r="S3894">
        <v>0.04</v>
      </c>
      <c r="T3894">
        <v>0</v>
      </c>
      <c r="U3894">
        <v>251</v>
      </c>
      <c r="V3894">
        <v>251</v>
      </c>
      <c r="W3894">
        <v>0</v>
      </c>
      <c r="X3894" t="s">
        <v>68</v>
      </c>
      <c r="Y3894">
        <v>67.89</v>
      </c>
      <c r="Z3894">
        <v>2.9</v>
      </c>
      <c r="AA3894" t="s">
        <v>74</v>
      </c>
      <c r="AB3894" t="s">
        <v>75</v>
      </c>
      <c r="AE3894" t="s">
        <v>4519</v>
      </c>
      <c r="AF3894" t="s">
        <v>4520</v>
      </c>
      <c r="AG3894">
        <v>9856656556</v>
      </c>
      <c r="AK3894">
        <v>0</v>
      </c>
      <c r="AL3894">
        <v>0</v>
      </c>
      <c r="AN3894">
        <v>251</v>
      </c>
      <c r="AV3894">
        <v>239</v>
      </c>
      <c r="AW3894">
        <v>5.98</v>
      </c>
      <c r="AX3894">
        <v>239</v>
      </c>
      <c r="AY3894">
        <v>5.98</v>
      </c>
      <c r="AZ3894">
        <v>239</v>
      </c>
    </row>
    <row r="3895" spans="1:55" x14ac:dyDescent="0.25">
      <c r="A3895" t="s">
        <v>54</v>
      </c>
      <c r="B3895">
        <v>110027</v>
      </c>
      <c r="C3895" t="s">
        <v>55</v>
      </c>
      <c r="D3895" t="s">
        <v>56</v>
      </c>
      <c r="E3895" s="1">
        <v>45985</v>
      </c>
      <c r="F3895" t="s">
        <v>4521</v>
      </c>
      <c r="G3895" t="s">
        <v>58</v>
      </c>
      <c r="H3895">
        <v>7517278987</v>
      </c>
      <c r="I3895">
        <v>18528960</v>
      </c>
      <c r="J3895" s="3">
        <v>45985.973611111112</v>
      </c>
      <c r="K3895" t="s">
        <v>5760</v>
      </c>
      <c r="L3895" t="s">
        <v>59</v>
      </c>
      <c r="M3895">
        <v>295</v>
      </c>
      <c r="N3895">
        <v>0</v>
      </c>
      <c r="O3895">
        <v>0</v>
      </c>
      <c r="P3895">
        <v>295</v>
      </c>
      <c r="Q3895">
        <v>32</v>
      </c>
      <c r="R3895">
        <v>0</v>
      </c>
      <c r="S3895">
        <v>0</v>
      </c>
      <c r="T3895">
        <v>0</v>
      </c>
      <c r="U3895">
        <v>327</v>
      </c>
      <c r="V3895">
        <v>327</v>
      </c>
      <c r="W3895">
        <v>0</v>
      </c>
      <c r="X3895" t="s">
        <v>60</v>
      </c>
      <c r="Y3895">
        <v>59.58</v>
      </c>
      <c r="Z3895">
        <v>7.3</v>
      </c>
      <c r="AA3895" t="s">
        <v>61</v>
      </c>
      <c r="AB3895" t="s">
        <v>56</v>
      </c>
      <c r="AC3895">
        <v>8987</v>
      </c>
      <c r="AK3895">
        <v>32</v>
      </c>
      <c r="AL3895">
        <v>0</v>
      </c>
      <c r="AT3895">
        <v>327</v>
      </c>
      <c r="AZ3895">
        <v>295</v>
      </c>
      <c r="BC3895">
        <v>32</v>
      </c>
    </row>
    <row r="3896" spans="1:55" x14ac:dyDescent="0.25">
      <c r="A3896" t="s">
        <v>54</v>
      </c>
      <c r="B3896">
        <v>110027</v>
      </c>
      <c r="C3896" t="s">
        <v>55</v>
      </c>
      <c r="D3896" t="s">
        <v>56</v>
      </c>
      <c r="E3896" s="1">
        <v>45985</v>
      </c>
      <c r="F3896" t="s">
        <v>4522</v>
      </c>
      <c r="G3896" t="s">
        <v>67</v>
      </c>
      <c r="J3896" s="3">
        <v>45985.974999999999</v>
      </c>
      <c r="K3896" t="s">
        <v>5760</v>
      </c>
      <c r="L3896" t="s">
        <v>59</v>
      </c>
      <c r="M3896">
        <v>59</v>
      </c>
      <c r="N3896">
        <v>0</v>
      </c>
      <c r="O3896">
        <v>0</v>
      </c>
      <c r="P3896">
        <v>59</v>
      </c>
      <c r="Q3896">
        <v>0</v>
      </c>
      <c r="R3896">
        <v>2.96</v>
      </c>
      <c r="S3896">
        <v>0.04</v>
      </c>
      <c r="T3896">
        <v>0</v>
      </c>
      <c r="U3896">
        <v>62</v>
      </c>
      <c r="V3896">
        <v>62</v>
      </c>
      <c r="W3896">
        <v>0</v>
      </c>
      <c r="X3896" t="s">
        <v>68</v>
      </c>
      <c r="Y3896">
        <v>15.49</v>
      </c>
      <c r="Z3896">
        <v>2.14</v>
      </c>
      <c r="AA3896" t="s">
        <v>74</v>
      </c>
      <c r="AB3896" t="s">
        <v>75</v>
      </c>
      <c r="AE3896" t="s">
        <v>4523</v>
      </c>
      <c r="AF3896" t="s">
        <v>4524</v>
      </c>
      <c r="AG3896">
        <v>7291905542</v>
      </c>
      <c r="AK3896">
        <v>0</v>
      </c>
      <c r="AL3896">
        <v>0</v>
      </c>
      <c r="AN3896">
        <v>62</v>
      </c>
      <c r="AV3896">
        <v>59</v>
      </c>
      <c r="AW3896">
        <v>1.48</v>
      </c>
      <c r="AX3896">
        <v>59</v>
      </c>
      <c r="AY3896">
        <v>1.48</v>
      </c>
      <c r="AZ3896">
        <v>59</v>
      </c>
    </row>
    <row r="3897" spans="1:55" x14ac:dyDescent="0.25">
      <c r="A3897" t="s">
        <v>54</v>
      </c>
      <c r="B3897">
        <v>110027</v>
      </c>
      <c r="C3897" t="s">
        <v>55</v>
      </c>
      <c r="D3897" t="s">
        <v>56</v>
      </c>
      <c r="E3897" s="1">
        <v>45985</v>
      </c>
      <c r="F3897" t="s">
        <v>4525</v>
      </c>
      <c r="G3897" t="s">
        <v>58</v>
      </c>
      <c r="H3897">
        <v>7515721728</v>
      </c>
      <c r="I3897">
        <v>18528960</v>
      </c>
      <c r="J3897" s="3">
        <v>45985.981249999997</v>
      </c>
      <c r="K3897" t="s">
        <v>5760</v>
      </c>
      <c r="L3897" t="s">
        <v>59</v>
      </c>
      <c r="M3897">
        <v>388</v>
      </c>
      <c r="N3897">
        <v>-100</v>
      </c>
      <c r="O3897">
        <v>0</v>
      </c>
      <c r="P3897">
        <v>288</v>
      </c>
      <c r="Q3897">
        <v>32</v>
      </c>
      <c r="R3897">
        <v>0</v>
      </c>
      <c r="S3897">
        <v>0</v>
      </c>
      <c r="T3897">
        <v>0</v>
      </c>
      <c r="U3897">
        <v>320</v>
      </c>
      <c r="V3897">
        <v>320</v>
      </c>
      <c r="W3897">
        <v>0</v>
      </c>
      <c r="X3897" t="s">
        <v>60</v>
      </c>
      <c r="Y3897">
        <v>71.25</v>
      </c>
      <c r="Z3897">
        <v>6.72</v>
      </c>
      <c r="AA3897" t="s">
        <v>61</v>
      </c>
      <c r="AB3897" t="s">
        <v>56</v>
      </c>
      <c r="AC3897">
        <v>1728</v>
      </c>
      <c r="AK3897">
        <v>32</v>
      </c>
      <c r="AL3897">
        <v>0</v>
      </c>
      <c r="AT3897">
        <v>320</v>
      </c>
      <c r="AZ3897">
        <v>288</v>
      </c>
      <c r="BC3897">
        <v>32</v>
      </c>
    </row>
    <row r="3898" spans="1:55" x14ac:dyDescent="0.25">
      <c r="A3898" t="s">
        <v>54</v>
      </c>
      <c r="B3898">
        <v>110027</v>
      </c>
      <c r="C3898" t="s">
        <v>55</v>
      </c>
      <c r="D3898" t="s">
        <v>56</v>
      </c>
      <c r="E3898" s="1">
        <v>45985</v>
      </c>
      <c r="F3898" t="s">
        <v>4526</v>
      </c>
      <c r="G3898" t="s">
        <v>58</v>
      </c>
      <c r="H3898">
        <v>7517118738</v>
      </c>
      <c r="I3898">
        <v>18528960</v>
      </c>
      <c r="J3898" s="3">
        <v>45985.991666666669</v>
      </c>
      <c r="K3898" t="s">
        <v>5760</v>
      </c>
      <c r="L3898" t="s">
        <v>59</v>
      </c>
      <c r="M3898">
        <v>518</v>
      </c>
      <c r="N3898">
        <v>-259</v>
      </c>
      <c r="O3898">
        <v>0</v>
      </c>
      <c r="P3898">
        <v>259</v>
      </c>
      <c r="Q3898">
        <v>32</v>
      </c>
      <c r="R3898">
        <v>0</v>
      </c>
      <c r="S3898">
        <v>0</v>
      </c>
      <c r="T3898">
        <v>0</v>
      </c>
      <c r="U3898">
        <v>291</v>
      </c>
      <c r="V3898">
        <v>291</v>
      </c>
      <c r="W3898">
        <v>0</v>
      </c>
      <c r="X3898" t="s">
        <v>60</v>
      </c>
      <c r="Y3898">
        <v>73.36</v>
      </c>
      <c r="Z3898">
        <v>5.53</v>
      </c>
      <c r="AA3898" t="s">
        <v>61</v>
      </c>
      <c r="AB3898" t="s">
        <v>56</v>
      </c>
      <c r="AC3898">
        <v>8738</v>
      </c>
      <c r="AK3898">
        <v>32</v>
      </c>
      <c r="AL3898">
        <v>0</v>
      </c>
      <c r="AT3898">
        <v>291</v>
      </c>
      <c r="AZ3898">
        <v>259</v>
      </c>
      <c r="BC3898">
        <v>32</v>
      </c>
    </row>
    <row r="3899" spans="1:55" x14ac:dyDescent="0.25">
      <c r="A3899" t="s">
        <v>54</v>
      </c>
      <c r="B3899">
        <v>110027</v>
      </c>
      <c r="C3899" t="s">
        <v>55</v>
      </c>
      <c r="D3899" t="s">
        <v>56</v>
      </c>
      <c r="E3899" s="1">
        <v>45985</v>
      </c>
      <c r="F3899" t="s">
        <v>4527</v>
      </c>
      <c r="G3899" t="s">
        <v>67</v>
      </c>
      <c r="J3899" s="3">
        <v>45985.995138888888</v>
      </c>
      <c r="K3899" t="s">
        <v>5760</v>
      </c>
      <c r="L3899" t="s">
        <v>59</v>
      </c>
      <c r="M3899">
        <v>118</v>
      </c>
      <c r="N3899">
        <v>0</v>
      </c>
      <c r="O3899">
        <v>0</v>
      </c>
      <c r="P3899">
        <v>118</v>
      </c>
      <c r="Q3899">
        <v>0</v>
      </c>
      <c r="R3899">
        <v>5.9</v>
      </c>
      <c r="S3899">
        <v>0.1</v>
      </c>
      <c r="T3899">
        <v>0</v>
      </c>
      <c r="U3899">
        <v>124</v>
      </c>
      <c r="V3899">
        <v>124</v>
      </c>
      <c r="W3899">
        <v>0</v>
      </c>
      <c r="X3899" t="s">
        <v>73</v>
      </c>
      <c r="Y3899">
        <v>30.99</v>
      </c>
      <c r="Z3899">
        <v>4.28</v>
      </c>
      <c r="AA3899" t="s">
        <v>74</v>
      </c>
      <c r="AB3899" t="s">
        <v>75</v>
      </c>
      <c r="AE3899" t="s">
        <v>730</v>
      </c>
      <c r="AF3899" t="s">
        <v>731</v>
      </c>
      <c r="AG3899">
        <v>9999777722</v>
      </c>
      <c r="AK3899">
        <v>0</v>
      </c>
      <c r="AL3899">
        <v>0</v>
      </c>
      <c r="AM3899">
        <v>124</v>
      </c>
      <c r="AV3899">
        <v>118</v>
      </c>
      <c r="AW3899">
        <v>2.95</v>
      </c>
      <c r="AX3899">
        <v>118</v>
      </c>
      <c r="AY3899">
        <v>2.95</v>
      </c>
      <c r="AZ3899">
        <v>118</v>
      </c>
    </row>
    <row r="3900" spans="1:55" x14ac:dyDescent="0.25">
      <c r="A3900" t="s">
        <v>54</v>
      </c>
      <c r="B3900">
        <v>110027</v>
      </c>
      <c r="C3900" t="s">
        <v>55</v>
      </c>
      <c r="D3900" t="s">
        <v>56</v>
      </c>
      <c r="E3900" s="1">
        <v>45985</v>
      </c>
      <c r="F3900" t="s">
        <v>4528</v>
      </c>
      <c r="G3900" t="s">
        <v>67</v>
      </c>
      <c r="J3900" s="3">
        <v>45985.995833333334</v>
      </c>
      <c r="K3900" t="s">
        <v>5760</v>
      </c>
      <c r="L3900" t="s">
        <v>59</v>
      </c>
      <c r="M3900">
        <v>417</v>
      </c>
      <c r="N3900">
        <v>0</v>
      </c>
      <c r="O3900">
        <v>0</v>
      </c>
      <c r="P3900">
        <v>417</v>
      </c>
      <c r="Q3900">
        <v>0</v>
      </c>
      <c r="R3900">
        <v>20.86</v>
      </c>
      <c r="S3900">
        <v>0.14000000000000001</v>
      </c>
      <c r="T3900">
        <v>0</v>
      </c>
      <c r="U3900">
        <v>438</v>
      </c>
      <c r="V3900">
        <v>438</v>
      </c>
      <c r="W3900">
        <v>0</v>
      </c>
      <c r="X3900" t="s">
        <v>73</v>
      </c>
      <c r="Y3900">
        <v>96.27</v>
      </c>
      <c r="Z3900">
        <v>7.66</v>
      </c>
      <c r="AA3900" t="s">
        <v>74</v>
      </c>
      <c r="AB3900" t="s">
        <v>75</v>
      </c>
      <c r="AE3900" t="s">
        <v>89</v>
      </c>
      <c r="AF3900" t="s">
        <v>190</v>
      </c>
      <c r="AG3900">
        <v>8929758003</v>
      </c>
      <c r="AK3900">
        <v>0</v>
      </c>
      <c r="AL3900">
        <v>0</v>
      </c>
      <c r="AM3900">
        <v>438</v>
      </c>
      <c r="AV3900">
        <v>417</v>
      </c>
      <c r="AW3900">
        <v>10.43</v>
      </c>
      <c r="AX3900">
        <v>417</v>
      </c>
      <c r="AY3900">
        <v>10.43</v>
      </c>
      <c r="AZ3900">
        <v>417</v>
      </c>
    </row>
    <row r="3901" spans="1:55" x14ac:dyDescent="0.25">
      <c r="A3901" t="s">
        <v>54</v>
      </c>
      <c r="B3901">
        <v>110027</v>
      </c>
      <c r="C3901" t="s">
        <v>55</v>
      </c>
      <c r="D3901" t="s">
        <v>56</v>
      </c>
      <c r="E3901" s="1">
        <v>45985</v>
      </c>
      <c r="F3901" t="s">
        <v>4529</v>
      </c>
      <c r="G3901" t="s">
        <v>63</v>
      </c>
      <c r="H3901" s="4">
        <v>222978000000000</v>
      </c>
      <c r="I3901">
        <v>29811</v>
      </c>
      <c r="J3901" s="3">
        <v>45985.99722222222</v>
      </c>
      <c r="K3901" t="s">
        <v>5760</v>
      </c>
      <c r="L3901" t="s">
        <v>59</v>
      </c>
      <c r="M3901">
        <v>736</v>
      </c>
      <c r="N3901">
        <v>-142</v>
      </c>
      <c r="O3901">
        <v>0</v>
      </c>
      <c r="P3901">
        <v>594</v>
      </c>
      <c r="Q3901">
        <v>32</v>
      </c>
      <c r="R3901">
        <v>0</v>
      </c>
      <c r="S3901">
        <v>0</v>
      </c>
      <c r="T3901">
        <v>0</v>
      </c>
      <c r="U3901">
        <v>626</v>
      </c>
      <c r="V3901">
        <v>626</v>
      </c>
      <c r="W3901">
        <v>0</v>
      </c>
      <c r="X3901" t="s">
        <v>64</v>
      </c>
      <c r="Y3901">
        <v>134.31</v>
      </c>
      <c r="Z3901">
        <v>20.84</v>
      </c>
      <c r="AA3901" t="s">
        <v>65</v>
      </c>
      <c r="AB3901" t="s">
        <v>56</v>
      </c>
      <c r="AC3901">
        <v>7953</v>
      </c>
      <c r="AK3901">
        <v>32</v>
      </c>
      <c r="AL3901">
        <v>0</v>
      </c>
      <c r="AS3901">
        <v>626</v>
      </c>
      <c r="AZ3901">
        <v>594</v>
      </c>
      <c r="BB3901">
        <v>32</v>
      </c>
    </row>
    <row r="3902" spans="1:55" x14ac:dyDescent="0.25">
      <c r="A3902" t="s">
        <v>54</v>
      </c>
      <c r="B3902">
        <v>110027</v>
      </c>
      <c r="C3902" t="s">
        <v>55</v>
      </c>
      <c r="D3902" t="s">
        <v>56</v>
      </c>
      <c r="E3902" s="1">
        <v>45985</v>
      </c>
      <c r="F3902" t="s">
        <v>4530</v>
      </c>
      <c r="G3902" t="s">
        <v>58</v>
      </c>
      <c r="H3902">
        <v>7513017221</v>
      </c>
      <c r="I3902">
        <v>18528960</v>
      </c>
      <c r="J3902" s="3">
        <v>45985.99722222222</v>
      </c>
      <c r="K3902" t="s">
        <v>5760</v>
      </c>
      <c r="L3902" t="s">
        <v>59</v>
      </c>
      <c r="M3902">
        <v>748</v>
      </c>
      <c r="N3902">
        <v>-374</v>
      </c>
      <c r="O3902">
        <v>0</v>
      </c>
      <c r="P3902">
        <v>374</v>
      </c>
      <c r="Q3902">
        <v>32</v>
      </c>
      <c r="R3902">
        <v>0</v>
      </c>
      <c r="S3902">
        <v>0</v>
      </c>
      <c r="T3902">
        <v>0</v>
      </c>
      <c r="U3902">
        <v>406</v>
      </c>
      <c r="V3902">
        <v>406</v>
      </c>
      <c r="W3902">
        <v>0</v>
      </c>
      <c r="X3902" t="s">
        <v>60</v>
      </c>
      <c r="Y3902">
        <v>98.72</v>
      </c>
      <c r="Z3902">
        <v>0</v>
      </c>
      <c r="AA3902" t="s">
        <v>61</v>
      </c>
      <c r="AB3902" t="s">
        <v>56</v>
      </c>
      <c r="AC3902">
        <v>7221</v>
      </c>
      <c r="AK3902">
        <v>32</v>
      </c>
      <c r="AL3902">
        <v>0</v>
      </c>
      <c r="AT3902">
        <v>406</v>
      </c>
      <c r="AZ3902">
        <v>374</v>
      </c>
      <c r="BC3902">
        <v>32</v>
      </c>
    </row>
    <row r="3903" spans="1:55" x14ac:dyDescent="0.25">
      <c r="A3903" t="s">
        <v>54</v>
      </c>
      <c r="B3903">
        <v>110027</v>
      </c>
      <c r="C3903" t="s">
        <v>55</v>
      </c>
      <c r="D3903" t="s">
        <v>56</v>
      </c>
      <c r="E3903" s="1">
        <v>45985</v>
      </c>
      <c r="F3903" t="s">
        <v>4531</v>
      </c>
      <c r="G3903" t="s">
        <v>58</v>
      </c>
      <c r="H3903">
        <v>7513903102</v>
      </c>
      <c r="I3903">
        <v>18528960</v>
      </c>
      <c r="J3903" s="3">
        <v>45985.99722222222</v>
      </c>
      <c r="K3903" t="s">
        <v>5760</v>
      </c>
      <c r="L3903" t="s">
        <v>59</v>
      </c>
      <c r="M3903">
        <v>756</v>
      </c>
      <c r="N3903">
        <v>-174.5</v>
      </c>
      <c r="O3903">
        <v>0</v>
      </c>
      <c r="P3903">
        <v>581.5</v>
      </c>
      <c r="Q3903">
        <v>32</v>
      </c>
      <c r="R3903">
        <v>0</v>
      </c>
      <c r="S3903">
        <v>0</v>
      </c>
      <c r="T3903">
        <v>0</v>
      </c>
      <c r="U3903">
        <v>613.5</v>
      </c>
      <c r="V3903">
        <v>613.5</v>
      </c>
      <c r="W3903">
        <v>0</v>
      </c>
      <c r="X3903" t="s">
        <v>60</v>
      </c>
      <c r="Y3903">
        <v>128.47999999999999</v>
      </c>
      <c r="Z3903">
        <v>13.67</v>
      </c>
      <c r="AA3903" t="s">
        <v>61</v>
      </c>
      <c r="AB3903" t="s">
        <v>56</v>
      </c>
      <c r="AC3903">
        <v>3102</v>
      </c>
      <c r="AK3903">
        <v>32</v>
      </c>
      <c r="AL3903">
        <v>0</v>
      </c>
      <c r="AT3903">
        <v>613.5</v>
      </c>
      <c r="AZ3903">
        <v>581.5</v>
      </c>
      <c r="BC3903">
        <v>32</v>
      </c>
    </row>
    <row r="3904" spans="1:55" x14ac:dyDescent="0.25">
      <c r="A3904" t="s">
        <v>54</v>
      </c>
      <c r="B3904">
        <v>110027</v>
      </c>
      <c r="C3904" t="s">
        <v>55</v>
      </c>
      <c r="D3904" t="s">
        <v>56</v>
      </c>
      <c r="E3904" s="1">
        <v>45985</v>
      </c>
      <c r="F3904" t="s">
        <v>4532</v>
      </c>
      <c r="G3904" t="s">
        <v>63</v>
      </c>
      <c r="H3904" s="4">
        <v>222979000000000</v>
      </c>
      <c r="I3904">
        <v>29811</v>
      </c>
      <c r="J3904" s="3">
        <v>45986</v>
      </c>
      <c r="K3904" t="s">
        <v>5760</v>
      </c>
      <c r="L3904" t="s">
        <v>59</v>
      </c>
      <c r="M3904">
        <v>1003.56</v>
      </c>
      <c r="N3904">
        <v>-199.98</v>
      </c>
      <c r="O3904">
        <v>0</v>
      </c>
      <c r="P3904">
        <v>803.58</v>
      </c>
      <c r="Q3904">
        <v>32</v>
      </c>
      <c r="R3904">
        <v>0</v>
      </c>
      <c r="S3904">
        <v>0.42</v>
      </c>
      <c r="T3904">
        <v>0</v>
      </c>
      <c r="U3904">
        <v>836</v>
      </c>
      <c r="V3904">
        <v>836</v>
      </c>
      <c r="W3904">
        <v>0</v>
      </c>
      <c r="X3904" t="s">
        <v>64</v>
      </c>
      <c r="Y3904">
        <v>205.2</v>
      </c>
      <c r="Z3904">
        <v>16.329999999999998</v>
      </c>
      <c r="AA3904" t="s">
        <v>65</v>
      </c>
      <c r="AB3904" t="s">
        <v>56</v>
      </c>
      <c r="AC3904">
        <v>3732</v>
      </c>
      <c r="AK3904">
        <v>32</v>
      </c>
      <c r="AL3904">
        <v>0</v>
      </c>
      <c r="AS3904">
        <v>836</v>
      </c>
      <c r="AZ3904">
        <v>803.58</v>
      </c>
      <c r="BB3904">
        <v>32</v>
      </c>
    </row>
    <row r="3905" spans="1:55" x14ac:dyDescent="0.25">
      <c r="A3905" t="s">
        <v>54</v>
      </c>
      <c r="B3905">
        <v>110027</v>
      </c>
      <c r="C3905" t="s">
        <v>55</v>
      </c>
      <c r="D3905" t="s">
        <v>56</v>
      </c>
      <c r="E3905" s="1">
        <v>45985</v>
      </c>
      <c r="F3905" t="s">
        <v>4533</v>
      </c>
      <c r="G3905" t="s">
        <v>58</v>
      </c>
      <c r="H3905">
        <v>7514835125</v>
      </c>
      <c r="I3905">
        <v>18528960</v>
      </c>
      <c r="J3905" s="3">
        <v>45986</v>
      </c>
      <c r="K3905" t="s">
        <v>5760</v>
      </c>
      <c r="L3905" t="s">
        <v>59</v>
      </c>
      <c r="M3905">
        <v>543.66</v>
      </c>
      <c r="N3905">
        <v>-75</v>
      </c>
      <c r="O3905">
        <v>0</v>
      </c>
      <c r="P3905">
        <v>468.66</v>
      </c>
      <c r="Q3905">
        <v>32</v>
      </c>
      <c r="R3905">
        <v>0</v>
      </c>
      <c r="S3905">
        <v>0</v>
      </c>
      <c r="T3905">
        <v>0</v>
      </c>
      <c r="U3905">
        <v>500.66</v>
      </c>
      <c r="V3905">
        <v>500.66</v>
      </c>
      <c r="W3905">
        <v>0</v>
      </c>
      <c r="X3905" t="s">
        <v>60</v>
      </c>
      <c r="Y3905">
        <v>111.77</v>
      </c>
      <c r="Z3905">
        <v>10.66</v>
      </c>
      <c r="AA3905" t="s">
        <v>61</v>
      </c>
      <c r="AB3905" t="s">
        <v>56</v>
      </c>
      <c r="AC3905">
        <v>5125</v>
      </c>
      <c r="AK3905">
        <v>32</v>
      </c>
      <c r="AL3905">
        <v>0</v>
      </c>
      <c r="AT3905">
        <v>500.66</v>
      </c>
      <c r="AZ3905">
        <v>468.66</v>
      </c>
      <c r="BC3905">
        <v>32</v>
      </c>
    </row>
    <row r="3906" spans="1:55" x14ac:dyDescent="0.25">
      <c r="A3906" t="s">
        <v>54</v>
      </c>
      <c r="B3906">
        <v>110027</v>
      </c>
      <c r="C3906" t="s">
        <v>55</v>
      </c>
      <c r="D3906" t="s">
        <v>56</v>
      </c>
      <c r="E3906" s="1">
        <v>45985</v>
      </c>
      <c r="F3906" t="s">
        <v>4534</v>
      </c>
      <c r="G3906" t="s">
        <v>63</v>
      </c>
      <c r="H3906" s="4">
        <v>222979000000000</v>
      </c>
      <c r="I3906">
        <v>29811</v>
      </c>
      <c r="J3906" s="3">
        <v>45986.000694444447</v>
      </c>
      <c r="K3906" t="s">
        <v>5760</v>
      </c>
      <c r="L3906" t="s">
        <v>59</v>
      </c>
      <c r="M3906">
        <v>228</v>
      </c>
      <c r="N3906">
        <v>-30</v>
      </c>
      <c r="O3906">
        <v>0</v>
      </c>
      <c r="P3906">
        <v>198</v>
      </c>
      <c r="Q3906">
        <v>32</v>
      </c>
      <c r="R3906">
        <v>0</v>
      </c>
      <c r="S3906">
        <v>0</v>
      </c>
      <c r="T3906">
        <v>0</v>
      </c>
      <c r="U3906">
        <v>230</v>
      </c>
      <c r="V3906">
        <v>230</v>
      </c>
      <c r="W3906">
        <v>0</v>
      </c>
      <c r="X3906" t="s">
        <v>64</v>
      </c>
      <c r="Y3906">
        <v>41.68</v>
      </c>
      <c r="Z3906">
        <v>5.34</v>
      </c>
      <c r="AA3906" t="s">
        <v>65</v>
      </c>
      <c r="AB3906" t="s">
        <v>56</v>
      </c>
      <c r="AC3906">
        <v>477</v>
      </c>
      <c r="AK3906">
        <v>32</v>
      </c>
      <c r="AL3906">
        <v>0</v>
      </c>
      <c r="AS3906">
        <v>230</v>
      </c>
      <c r="AZ3906">
        <v>198</v>
      </c>
      <c r="BB3906">
        <v>32</v>
      </c>
    </row>
    <row r="3907" spans="1:55" x14ac:dyDescent="0.25">
      <c r="A3907" t="s">
        <v>54</v>
      </c>
      <c r="B3907">
        <v>110027</v>
      </c>
      <c r="C3907" t="s">
        <v>55</v>
      </c>
      <c r="D3907" t="s">
        <v>56</v>
      </c>
      <c r="E3907" s="1">
        <v>45985</v>
      </c>
      <c r="F3907" t="s">
        <v>4535</v>
      </c>
      <c r="G3907" t="s">
        <v>67</v>
      </c>
      <c r="J3907" s="3">
        <v>45986.003472222219</v>
      </c>
      <c r="K3907" t="s">
        <v>5760</v>
      </c>
      <c r="L3907" t="s">
        <v>59</v>
      </c>
      <c r="M3907">
        <v>299</v>
      </c>
      <c r="N3907">
        <v>0</v>
      </c>
      <c r="O3907">
        <v>0</v>
      </c>
      <c r="P3907">
        <v>299</v>
      </c>
      <c r="Q3907">
        <v>0</v>
      </c>
      <c r="R3907">
        <v>14.96</v>
      </c>
      <c r="S3907">
        <v>0.04</v>
      </c>
      <c r="T3907">
        <v>0</v>
      </c>
      <c r="U3907">
        <v>314</v>
      </c>
      <c r="V3907">
        <v>314</v>
      </c>
      <c r="W3907">
        <v>0</v>
      </c>
      <c r="X3907" t="s">
        <v>68</v>
      </c>
      <c r="Y3907">
        <v>61.41</v>
      </c>
      <c r="Z3907">
        <v>8.7200000000000006</v>
      </c>
      <c r="AA3907" t="s">
        <v>74</v>
      </c>
      <c r="AB3907" t="s">
        <v>75</v>
      </c>
      <c r="AE3907" t="s">
        <v>4536</v>
      </c>
      <c r="AF3907" t="s">
        <v>4537</v>
      </c>
      <c r="AG3907">
        <v>9987987998</v>
      </c>
      <c r="AK3907">
        <v>0</v>
      </c>
      <c r="AL3907">
        <v>0</v>
      </c>
      <c r="AN3907">
        <v>314</v>
      </c>
      <c r="AV3907">
        <v>299</v>
      </c>
      <c r="AW3907">
        <v>7.48</v>
      </c>
      <c r="AX3907">
        <v>299</v>
      </c>
      <c r="AY3907">
        <v>7.48</v>
      </c>
      <c r="AZ3907">
        <v>299</v>
      </c>
    </row>
    <row r="3908" spans="1:55" x14ac:dyDescent="0.25">
      <c r="A3908" t="s">
        <v>54</v>
      </c>
      <c r="B3908">
        <v>110027</v>
      </c>
      <c r="C3908" t="s">
        <v>55</v>
      </c>
      <c r="D3908" t="s">
        <v>56</v>
      </c>
      <c r="E3908" s="1">
        <v>45985</v>
      </c>
      <c r="F3908" t="s">
        <v>4538</v>
      </c>
      <c r="G3908" t="s">
        <v>63</v>
      </c>
      <c r="H3908" s="4">
        <v>222979000000000</v>
      </c>
      <c r="I3908">
        <v>29811</v>
      </c>
      <c r="J3908" s="3">
        <v>45986.008333333331</v>
      </c>
      <c r="K3908" t="s">
        <v>5760</v>
      </c>
      <c r="L3908" t="s">
        <v>59</v>
      </c>
      <c r="M3908">
        <v>268</v>
      </c>
      <c r="N3908">
        <v>-30</v>
      </c>
      <c r="O3908">
        <v>0</v>
      </c>
      <c r="P3908">
        <v>238</v>
      </c>
      <c r="Q3908">
        <v>32</v>
      </c>
      <c r="R3908">
        <v>0</v>
      </c>
      <c r="S3908">
        <v>0</v>
      </c>
      <c r="T3908">
        <v>0</v>
      </c>
      <c r="U3908">
        <v>270</v>
      </c>
      <c r="V3908">
        <v>270</v>
      </c>
      <c r="W3908">
        <v>0</v>
      </c>
      <c r="X3908" t="s">
        <v>64</v>
      </c>
      <c r="Y3908">
        <v>45.32</v>
      </c>
      <c r="Z3908">
        <v>5.88</v>
      </c>
      <c r="AA3908" t="s">
        <v>65</v>
      </c>
      <c r="AB3908" t="s">
        <v>56</v>
      </c>
      <c r="AC3908">
        <v>1044</v>
      </c>
      <c r="AK3908">
        <v>32</v>
      </c>
      <c r="AL3908">
        <v>0</v>
      </c>
      <c r="AS3908">
        <v>270</v>
      </c>
      <c r="AZ3908">
        <v>238</v>
      </c>
      <c r="BB3908">
        <v>32</v>
      </c>
    </row>
    <row r="3909" spans="1:55" x14ac:dyDescent="0.25">
      <c r="A3909" t="s">
        <v>54</v>
      </c>
      <c r="B3909">
        <v>110027</v>
      </c>
      <c r="C3909" t="s">
        <v>55</v>
      </c>
      <c r="D3909" t="s">
        <v>56</v>
      </c>
      <c r="E3909" s="1">
        <v>45985</v>
      </c>
      <c r="F3909" t="s">
        <v>4539</v>
      </c>
      <c r="G3909" t="s">
        <v>67</v>
      </c>
      <c r="J3909" s="3">
        <v>45986.011805555558</v>
      </c>
      <c r="K3909" t="s">
        <v>5760</v>
      </c>
      <c r="L3909" t="s">
        <v>59</v>
      </c>
      <c r="M3909">
        <v>177</v>
      </c>
      <c r="N3909">
        <v>0</v>
      </c>
      <c r="O3909">
        <v>0</v>
      </c>
      <c r="P3909">
        <v>177</v>
      </c>
      <c r="Q3909">
        <v>0</v>
      </c>
      <c r="R3909">
        <v>8.86</v>
      </c>
      <c r="S3909">
        <v>0.14000000000000001</v>
      </c>
      <c r="T3909">
        <v>0</v>
      </c>
      <c r="U3909">
        <v>186</v>
      </c>
      <c r="V3909">
        <v>186</v>
      </c>
      <c r="W3909">
        <v>0</v>
      </c>
      <c r="X3909" t="s">
        <v>68</v>
      </c>
      <c r="Y3909">
        <v>46.49</v>
      </c>
      <c r="Z3909">
        <v>6.42</v>
      </c>
      <c r="AA3909" t="s">
        <v>74</v>
      </c>
      <c r="AB3909" t="s">
        <v>75</v>
      </c>
      <c r="AE3909" t="s">
        <v>89</v>
      </c>
      <c r="AF3909" t="s">
        <v>190</v>
      </c>
      <c r="AG3909">
        <v>8929758003</v>
      </c>
      <c r="AK3909">
        <v>0</v>
      </c>
      <c r="AL3909">
        <v>0</v>
      </c>
      <c r="AN3909">
        <v>186</v>
      </c>
      <c r="AV3909">
        <v>177</v>
      </c>
      <c r="AW3909">
        <v>4.43</v>
      </c>
      <c r="AX3909">
        <v>177</v>
      </c>
      <c r="AY3909">
        <v>4.43</v>
      </c>
      <c r="AZ3909">
        <v>177</v>
      </c>
    </row>
    <row r="3910" spans="1:55" x14ac:dyDescent="0.25">
      <c r="A3910" t="s">
        <v>54</v>
      </c>
      <c r="B3910">
        <v>110027</v>
      </c>
      <c r="C3910" t="s">
        <v>55</v>
      </c>
      <c r="D3910" t="s">
        <v>56</v>
      </c>
      <c r="E3910" s="1">
        <v>45985</v>
      </c>
      <c r="F3910" t="s">
        <v>4540</v>
      </c>
      <c r="G3910" t="s">
        <v>63</v>
      </c>
      <c r="H3910" s="4">
        <v>222981000000000</v>
      </c>
      <c r="I3910">
        <v>29811</v>
      </c>
      <c r="J3910" s="3">
        <v>45986.023611111108</v>
      </c>
      <c r="K3910" t="s">
        <v>5760</v>
      </c>
      <c r="L3910" t="s">
        <v>59</v>
      </c>
      <c r="M3910">
        <v>129</v>
      </c>
      <c r="N3910">
        <v>-30</v>
      </c>
      <c r="O3910">
        <v>0</v>
      </c>
      <c r="P3910">
        <v>99</v>
      </c>
      <c r="Q3910">
        <v>32</v>
      </c>
      <c r="R3910">
        <v>0</v>
      </c>
      <c r="S3910">
        <v>0</v>
      </c>
      <c r="T3910">
        <v>0</v>
      </c>
      <c r="U3910">
        <v>131</v>
      </c>
      <c r="V3910">
        <v>131</v>
      </c>
      <c r="W3910">
        <v>0</v>
      </c>
      <c r="X3910" t="s">
        <v>64</v>
      </c>
      <c r="Y3910">
        <v>22.78</v>
      </c>
      <c r="Z3910">
        <v>1.96</v>
      </c>
      <c r="AA3910" t="s">
        <v>65</v>
      </c>
      <c r="AB3910" t="s">
        <v>56</v>
      </c>
      <c r="AC3910">
        <v>6563</v>
      </c>
      <c r="AK3910">
        <v>32</v>
      </c>
      <c r="AL3910">
        <v>0</v>
      </c>
      <c r="AS3910">
        <v>131</v>
      </c>
      <c r="AZ3910">
        <v>99</v>
      </c>
      <c r="BB3910">
        <v>32</v>
      </c>
    </row>
    <row r="3911" spans="1:55" x14ac:dyDescent="0.25">
      <c r="A3911" t="s">
        <v>54</v>
      </c>
      <c r="B3911">
        <v>110027</v>
      </c>
      <c r="C3911" t="s">
        <v>55</v>
      </c>
      <c r="D3911" t="s">
        <v>56</v>
      </c>
      <c r="E3911" s="1">
        <v>45985</v>
      </c>
      <c r="F3911" t="s">
        <v>4541</v>
      </c>
      <c r="G3911" t="s">
        <v>67</v>
      </c>
      <c r="J3911" s="3">
        <v>45986.036805555559</v>
      </c>
      <c r="K3911" t="s">
        <v>5760</v>
      </c>
      <c r="L3911" t="s">
        <v>59</v>
      </c>
      <c r="M3911">
        <v>444.66</v>
      </c>
      <c r="N3911">
        <v>0</v>
      </c>
      <c r="O3911">
        <v>0</v>
      </c>
      <c r="P3911">
        <v>444.66</v>
      </c>
      <c r="Q3911">
        <v>0</v>
      </c>
      <c r="R3911">
        <v>22.24</v>
      </c>
      <c r="S3911">
        <v>0.1</v>
      </c>
      <c r="T3911">
        <v>0</v>
      </c>
      <c r="U3911">
        <v>467</v>
      </c>
      <c r="V3911">
        <v>467</v>
      </c>
      <c r="W3911">
        <v>0</v>
      </c>
      <c r="X3911" t="s">
        <v>68</v>
      </c>
      <c r="Y3911">
        <v>104.35</v>
      </c>
      <c r="Z3911">
        <v>4.78</v>
      </c>
      <c r="AA3911" t="s">
        <v>74</v>
      </c>
      <c r="AB3911" t="s">
        <v>75</v>
      </c>
      <c r="AE3911" t="s">
        <v>730</v>
      </c>
      <c r="AF3911" t="s">
        <v>731</v>
      </c>
      <c r="AG3911">
        <v>9999777722</v>
      </c>
      <c r="AK3911">
        <v>0</v>
      </c>
      <c r="AL3911">
        <v>0</v>
      </c>
      <c r="AN3911">
        <v>467</v>
      </c>
      <c r="AV3911">
        <v>444.66</v>
      </c>
      <c r="AW3911">
        <v>11.12</v>
      </c>
      <c r="AX3911">
        <v>444.66</v>
      </c>
      <c r="AY3911">
        <v>11.12</v>
      </c>
      <c r="AZ3911">
        <v>444.66</v>
      </c>
    </row>
    <row r="3912" spans="1:55" x14ac:dyDescent="0.25">
      <c r="A3912" t="s">
        <v>54</v>
      </c>
      <c r="B3912">
        <v>110027</v>
      </c>
      <c r="C3912" t="s">
        <v>55</v>
      </c>
      <c r="D3912" t="s">
        <v>56</v>
      </c>
      <c r="E3912" s="1">
        <v>45985</v>
      </c>
      <c r="F3912" t="s">
        <v>4542</v>
      </c>
      <c r="G3912" t="s">
        <v>67</v>
      </c>
      <c r="J3912" s="3">
        <v>45986.042361111111</v>
      </c>
      <c r="K3912" t="s">
        <v>5760</v>
      </c>
      <c r="L3912" t="s">
        <v>59</v>
      </c>
      <c r="M3912">
        <v>118</v>
      </c>
      <c r="N3912">
        <v>0</v>
      </c>
      <c r="O3912">
        <v>0</v>
      </c>
      <c r="P3912">
        <v>118</v>
      </c>
      <c r="Q3912">
        <v>0</v>
      </c>
      <c r="R3912">
        <v>5.9</v>
      </c>
      <c r="S3912">
        <v>0.1</v>
      </c>
      <c r="T3912">
        <v>0</v>
      </c>
      <c r="U3912">
        <v>124</v>
      </c>
      <c r="V3912">
        <v>124</v>
      </c>
      <c r="W3912">
        <v>0</v>
      </c>
      <c r="X3912" t="s">
        <v>73</v>
      </c>
      <c r="Y3912">
        <v>30.99</v>
      </c>
      <c r="Z3912">
        <v>4.28</v>
      </c>
      <c r="AA3912" t="s">
        <v>74</v>
      </c>
      <c r="AB3912" t="s">
        <v>75</v>
      </c>
      <c r="AE3912" t="s">
        <v>4543</v>
      </c>
      <c r="AF3912" t="s">
        <v>769</v>
      </c>
      <c r="AG3912">
        <v>9898885885</v>
      </c>
      <c r="AK3912">
        <v>0</v>
      </c>
      <c r="AL3912">
        <v>0</v>
      </c>
      <c r="AM3912">
        <v>124</v>
      </c>
      <c r="AV3912">
        <v>118</v>
      </c>
      <c r="AW3912">
        <v>2.95</v>
      </c>
      <c r="AX3912">
        <v>118</v>
      </c>
      <c r="AY3912">
        <v>2.95</v>
      </c>
      <c r="AZ3912">
        <v>118</v>
      </c>
    </row>
    <row r="3913" spans="1:55" x14ac:dyDescent="0.25">
      <c r="A3913" t="s">
        <v>54</v>
      </c>
      <c r="B3913">
        <v>110027</v>
      </c>
      <c r="C3913" t="s">
        <v>55</v>
      </c>
      <c r="D3913" t="s">
        <v>56</v>
      </c>
      <c r="E3913" s="1">
        <v>45985</v>
      </c>
      <c r="F3913" t="s">
        <v>4544</v>
      </c>
      <c r="G3913" t="s">
        <v>67</v>
      </c>
      <c r="J3913" s="3">
        <v>45986.043055555558</v>
      </c>
      <c r="K3913" t="s">
        <v>5760</v>
      </c>
      <c r="L3913" t="s">
        <v>59</v>
      </c>
      <c r="M3913">
        <v>277</v>
      </c>
      <c r="N3913">
        <v>0</v>
      </c>
      <c r="O3913">
        <v>0</v>
      </c>
      <c r="P3913">
        <v>277</v>
      </c>
      <c r="Q3913">
        <v>0</v>
      </c>
      <c r="R3913">
        <v>13.84</v>
      </c>
      <c r="S3913">
        <v>0.16</v>
      </c>
      <c r="T3913">
        <v>0</v>
      </c>
      <c r="U3913">
        <v>291</v>
      </c>
      <c r="V3913">
        <v>291</v>
      </c>
      <c r="W3913">
        <v>0</v>
      </c>
      <c r="X3913" t="s">
        <v>68</v>
      </c>
      <c r="Y3913">
        <v>68.81</v>
      </c>
      <c r="Z3913">
        <v>4.7</v>
      </c>
      <c r="AA3913" t="s">
        <v>74</v>
      </c>
      <c r="AB3913" t="s">
        <v>75</v>
      </c>
      <c r="AE3913" t="s">
        <v>4545</v>
      </c>
      <c r="AF3913" t="s">
        <v>4546</v>
      </c>
      <c r="AG3913">
        <v>9988785856</v>
      </c>
      <c r="AK3913">
        <v>0</v>
      </c>
      <c r="AL3913">
        <v>0</v>
      </c>
      <c r="AN3913">
        <v>291</v>
      </c>
      <c r="AV3913">
        <v>277</v>
      </c>
      <c r="AW3913">
        <v>6.92</v>
      </c>
      <c r="AX3913">
        <v>277</v>
      </c>
      <c r="AY3913">
        <v>6.92</v>
      </c>
      <c r="AZ3913">
        <v>277</v>
      </c>
    </row>
    <row r="3914" spans="1:55" x14ac:dyDescent="0.25">
      <c r="A3914" t="s">
        <v>54</v>
      </c>
      <c r="B3914">
        <v>110027</v>
      </c>
      <c r="C3914" t="s">
        <v>55</v>
      </c>
      <c r="D3914" t="s">
        <v>56</v>
      </c>
      <c r="E3914" s="1">
        <v>45985</v>
      </c>
      <c r="F3914" t="s">
        <v>4547</v>
      </c>
      <c r="G3914" t="s">
        <v>63</v>
      </c>
      <c r="H3914" s="4">
        <v>222982000000000</v>
      </c>
      <c r="I3914">
        <v>29811</v>
      </c>
      <c r="J3914" s="3">
        <v>45986.043749999997</v>
      </c>
      <c r="K3914" t="s">
        <v>5760</v>
      </c>
      <c r="L3914" t="s">
        <v>59</v>
      </c>
      <c r="M3914">
        <v>229</v>
      </c>
      <c r="N3914">
        <v>0</v>
      </c>
      <c r="O3914">
        <v>0</v>
      </c>
      <c r="P3914">
        <v>229</v>
      </c>
      <c r="Q3914">
        <v>32</v>
      </c>
      <c r="R3914">
        <v>0</v>
      </c>
      <c r="S3914">
        <v>0</v>
      </c>
      <c r="T3914">
        <v>0</v>
      </c>
      <c r="U3914">
        <v>261</v>
      </c>
      <c r="V3914">
        <v>261</v>
      </c>
      <c r="W3914">
        <v>0</v>
      </c>
      <c r="X3914" t="s">
        <v>64</v>
      </c>
      <c r="Y3914">
        <v>44.95</v>
      </c>
      <c r="Z3914">
        <v>4.99</v>
      </c>
      <c r="AA3914" t="s">
        <v>65</v>
      </c>
      <c r="AB3914" t="s">
        <v>56</v>
      </c>
      <c r="AC3914">
        <v>5574</v>
      </c>
      <c r="AK3914">
        <v>32</v>
      </c>
      <c r="AL3914">
        <v>0</v>
      </c>
      <c r="AS3914">
        <v>261</v>
      </c>
      <c r="AZ3914">
        <v>229</v>
      </c>
      <c r="BB3914">
        <v>32</v>
      </c>
    </row>
    <row r="3915" spans="1:55" x14ac:dyDescent="0.25">
      <c r="A3915" t="s">
        <v>54</v>
      </c>
      <c r="B3915">
        <v>110027</v>
      </c>
      <c r="C3915" t="s">
        <v>55</v>
      </c>
      <c r="D3915" t="s">
        <v>56</v>
      </c>
      <c r="E3915" s="1">
        <v>45985</v>
      </c>
      <c r="F3915" t="s">
        <v>4548</v>
      </c>
      <c r="G3915" t="s">
        <v>67</v>
      </c>
      <c r="J3915" s="3">
        <v>45986.051388888889</v>
      </c>
      <c r="K3915" t="s">
        <v>5760</v>
      </c>
      <c r="L3915" t="s">
        <v>59</v>
      </c>
      <c r="M3915">
        <v>158</v>
      </c>
      <c r="N3915">
        <v>0</v>
      </c>
      <c r="O3915">
        <v>0</v>
      </c>
      <c r="P3915">
        <v>158</v>
      </c>
      <c r="Q3915">
        <v>0</v>
      </c>
      <c r="R3915">
        <v>7.9</v>
      </c>
      <c r="S3915">
        <v>0.1</v>
      </c>
      <c r="T3915">
        <v>0</v>
      </c>
      <c r="U3915">
        <v>166</v>
      </c>
      <c r="V3915">
        <v>166</v>
      </c>
      <c r="W3915">
        <v>0</v>
      </c>
      <c r="X3915" t="s">
        <v>68</v>
      </c>
      <c r="Y3915">
        <v>38.270000000000003</v>
      </c>
      <c r="Z3915">
        <v>4.0999999999999996</v>
      </c>
      <c r="AA3915" t="s">
        <v>74</v>
      </c>
      <c r="AB3915" t="s">
        <v>75</v>
      </c>
      <c r="AE3915" t="s">
        <v>730</v>
      </c>
      <c r="AF3915" t="s">
        <v>731</v>
      </c>
      <c r="AG3915">
        <v>9999777722</v>
      </c>
      <c r="AK3915">
        <v>0</v>
      </c>
      <c r="AL3915">
        <v>0</v>
      </c>
      <c r="AN3915">
        <v>166</v>
      </c>
      <c r="AV3915">
        <v>158</v>
      </c>
      <c r="AW3915">
        <v>3.95</v>
      </c>
      <c r="AX3915">
        <v>158</v>
      </c>
      <c r="AY3915">
        <v>3.95</v>
      </c>
      <c r="AZ3915">
        <v>158</v>
      </c>
    </row>
    <row r="3916" spans="1:55" x14ac:dyDescent="0.25">
      <c r="A3916" t="s">
        <v>54</v>
      </c>
      <c r="B3916">
        <v>110027</v>
      </c>
      <c r="C3916" t="s">
        <v>55</v>
      </c>
      <c r="D3916" t="s">
        <v>56</v>
      </c>
      <c r="E3916" s="1">
        <v>45985</v>
      </c>
      <c r="F3916" t="s">
        <v>4549</v>
      </c>
      <c r="G3916" t="s">
        <v>63</v>
      </c>
      <c r="H3916" s="4">
        <v>222984000000000</v>
      </c>
      <c r="I3916">
        <v>29811</v>
      </c>
      <c r="J3916" s="3">
        <v>45986.06527777778</v>
      </c>
      <c r="K3916" t="s">
        <v>5760</v>
      </c>
      <c r="L3916" t="s">
        <v>59</v>
      </c>
      <c r="M3916">
        <v>158</v>
      </c>
      <c r="N3916">
        <v>-40</v>
      </c>
      <c r="O3916">
        <v>0</v>
      </c>
      <c r="P3916">
        <v>118</v>
      </c>
      <c r="Q3916">
        <v>32</v>
      </c>
      <c r="R3916">
        <v>0</v>
      </c>
      <c r="S3916">
        <v>0</v>
      </c>
      <c r="T3916">
        <v>0</v>
      </c>
      <c r="U3916">
        <v>150</v>
      </c>
      <c r="V3916">
        <v>150</v>
      </c>
      <c r="W3916">
        <v>0</v>
      </c>
      <c r="X3916" t="s">
        <v>64</v>
      </c>
      <c r="Y3916">
        <v>30.99</v>
      </c>
      <c r="Z3916">
        <v>3.92</v>
      </c>
      <c r="AA3916" t="s">
        <v>65</v>
      </c>
      <c r="AB3916" t="s">
        <v>56</v>
      </c>
      <c r="AC3916">
        <v>4711</v>
      </c>
      <c r="AK3916">
        <v>32</v>
      </c>
      <c r="AL3916">
        <v>0</v>
      </c>
      <c r="AS3916">
        <v>150</v>
      </c>
      <c r="AZ3916">
        <v>118</v>
      </c>
      <c r="BB3916">
        <v>32</v>
      </c>
    </row>
    <row r="3917" spans="1:55" x14ac:dyDescent="0.25">
      <c r="A3917" t="s">
        <v>54</v>
      </c>
      <c r="B3917">
        <v>110027</v>
      </c>
      <c r="C3917" t="s">
        <v>55</v>
      </c>
      <c r="D3917" t="s">
        <v>56</v>
      </c>
      <c r="E3917" s="1">
        <v>45985</v>
      </c>
      <c r="F3917" t="s">
        <v>4550</v>
      </c>
      <c r="G3917" t="s">
        <v>58</v>
      </c>
      <c r="H3917">
        <v>7515898134</v>
      </c>
      <c r="I3917">
        <v>18528960</v>
      </c>
      <c r="J3917" s="3">
        <v>45986.068749999999</v>
      </c>
      <c r="K3917" t="s">
        <v>5760</v>
      </c>
      <c r="L3917" t="s">
        <v>59</v>
      </c>
      <c r="M3917">
        <v>248</v>
      </c>
      <c r="N3917">
        <v>-100</v>
      </c>
      <c r="O3917">
        <v>0</v>
      </c>
      <c r="P3917">
        <v>148</v>
      </c>
      <c r="Q3917">
        <v>32</v>
      </c>
      <c r="R3917">
        <v>0</v>
      </c>
      <c r="S3917">
        <v>0</v>
      </c>
      <c r="T3917">
        <v>0</v>
      </c>
      <c r="U3917">
        <v>180</v>
      </c>
      <c r="V3917">
        <v>180</v>
      </c>
      <c r="W3917">
        <v>0</v>
      </c>
      <c r="X3917" t="s">
        <v>60</v>
      </c>
      <c r="Y3917">
        <v>42.63</v>
      </c>
      <c r="Z3917">
        <v>4.99</v>
      </c>
      <c r="AA3917" t="s">
        <v>61</v>
      </c>
      <c r="AB3917" t="s">
        <v>56</v>
      </c>
      <c r="AC3917">
        <v>8134</v>
      </c>
      <c r="AK3917">
        <v>32</v>
      </c>
      <c r="AL3917">
        <v>0</v>
      </c>
      <c r="AT3917">
        <v>180</v>
      </c>
      <c r="AZ3917">
        <v>148</v>
      </c>
      <c r="BC3917">
        <v>32</v>
      </c>
    </row>
    <row r="3918" spans="1:55" x14ac:dyDescent="0.25">
      <c r="A3918" t="s">
        <v>54</v>
      </c>
      <c r="B3918">
        <v>110027</v>
      </c>
      <c r="C3918" t="s">
        <v>55</v>
      </c>
      <c r="D3918" t="s">
        <v>56</v>
      </c>
      <c r="E3918" s="1">
        <v>45985</v>
      </c>
      <c r="F3918" t="s">
        <v>4551</v>
      </c>
      <c r="G3918" t="s">
        <v>58</v>
      </c>
      <c r="H3918">
        <v>7516260501</v>
      </c>
      <c r="I3918">
        <v>18528960</v>
      </c>
      <c r="J3918" s="3">
        <v>45986.069444444445</v>
      </c>
      <c r="K3918" t="s">
        <v>5760</v>
      </c>
      <c r="L3918" t="s">
        <v>59</v>
      </c>
      <c r="M3918">
        <v>518</v>
      </c>
      <c r="N3918">
        <v>-75</v>
      </c>
      <c r="O3918">
        <v>0</v>
      </c>
      <c r="P3918">
        <v>443</v>
      </c>
      <c r="Q3918">
        <v>32</v>
      </c>
      <c r="R3918">
        <v>0</v>
      </c>
      <c r="S3918">
        <v>0</v>
      </c>
      <c r="T3918">
        <v>0</v>
      </c>
      <c r="U3918">
        <v>475</v>
      </c>
      <c r="V3918">
        <v>475</v>
      </c>
      <c r="W3918">
        <v>0</v>
      </c>
      <c r="X3918" t="s">
        <v>60</v>
      </c>
      <c r="Y3918">
        <v>108.64</v>
      </c>
      <c r="Z3918">
        <v>8.14</v>
      </c>
      <c r="AA3918" t="s">
        <v>61</v>
      </c>
      <c r="AB3918" t="s">
        <v>56</v>
      </c>
      <c r="AC3918">
        <v>501</v>
      </c>
      <c r="AK3918">
        <v>32</v>
      </c>
      <c r="AL3918">
        <v>0</v>
      </c>
      <c r="AT3918">
        <v>475</v>
      </c>
      <c r="AZ3918">
        <v>443</v>
      </c>
      <c r="BC3918">
        <v>32</v>
      </c>
    </row>
    <row r="3919" spans="1:55" x14ac:dyDescent="0.25">
      <c r="A3919" t="s">
        <v>54</v>
      </c>
      <c r="B3919">
        <v>110027</v>
      </c>
      <c r="C3919" t="s">
        <v>55</v>
      </c>
      <c r="D3919" t="s">
        <v>56</v>
      </c>
      <c r="E3919" s="1">
        <v>45985</v>
      </c>
      <c r="F3919" t="s">
        <v>4552</v>
      </c>
      <c r="G3919" t="s">
        <v>67</v>
      </c>
      <c r="J3919" s="3">
        <v>45986.073611111111</v>
      </c>
      <c r="K3919" t="s">
        <v>5760</v>
      </c>
      <c r="L3919" t="s">
        <v>59</v>
      </c>
      <c r="M3919">
        <v>198</v>
      </c>
      <c r="N3919">
        <v>0</v>
      </c>
      <c r="O3919">
        <v>0</v>
      </c>
      <c r="P3919">
        <v>198</v>
      </c>
      <c r="Q3919">
        <v>0</v>
      </c>
      <c r="R3919">
        <v>9.9</v>
      </c>
      <c r="S3919">
        <v>0.1</v>
      </c>
      <c r="T3919">
        <v>0</v>
      </c>
      <c r="U3919">
        <v>208</v>
      </c>
      <c r="V3919">
        <v>208</v>
      </c>
      <c r="W3919">
        <v>0</v>
      </c>
      <c r="X3919" t="s">
        <v>73</v>
      </c>
      <c r="Y3919">
        <v>45.56</v>
      </c>
      <c r="Z3919">
        <v>3.92</v>
      </c>
      <c r="AA3919" t="s">
        <v>74</v>
      </c>
      <c r="AB3919" t="s">
        <v>75</v>
      </c>
      <c r="AE3919" t="s">
        <v>4553</v>
      </c>
      <c r="AF3919" t="s">
        <v>4554</v>
      </c>
      <c r="AG3919">
        <v>9877777777</v>
      </c>
      <c r="AK3919">
        <v>0</v>
      </c>
      <c r="AL3919">
        <v>0</v>
      </c>
      <c r="AM3919">
        <v>208</v>
      </c>
      <c r="AV3919">
        <v>198</v>
      </c>
      <c r="AW3919">
        <v>4.95</v>
      </c>
      <c r="AX3919">
        <v>198</v>
      </c>
      <c r="AY3919">
        <v>4.95</v>
      </c>
      <c r="AZ3919">
        <v>198</v>
      </c>
    </row>
    <row r="3920" spans="1:55" x14ac:dyDescent="0.25">
      <c r="A3920" t="s">
        <v>54</v>
      </c>
      <c r="B3920">
        <v>110027</v>
      </c>
      <c r="C3920" t="s">
        <v>55</v>
      </c>
      <c r="D3920" t="s">
        <v>56</v>
      </c>
      <c r="E3920" s="1">
        <v>45985</v>
      </c>
      <c r="F3920" t="s">
        <v>4555</v>
      </c>
      <c r="G3920" t="s">
        <v>63</v>
      </c>
      <c r="H3920" s="4">
        <v>222986000000000</v>
      </c>
      <c r="I3920">
        <v>29811</v>
      </c>
      <c r="J3920" s="3">
        <v>45986.079861111109</v>
      </c>
      <c r="K3920" t="s">
        <v>5760</v>
      </c>
      <c r="L3920" t="s">
        <v>59</v>
      </c>
      <c r="M3920">
        <v>346</v>
      </c>
      <c r="N3920">
        <v>-110</v>
      </c>
      <c r="O3920">
        <v>0</v>
      </c>
      <c r="P3920">
        <v>236</v>
      </c>
      <c r="Q3920">
        <v>32</v>
      </c>
      <c r="R3920">
        <v>0</v>
      </c>
      <c r="S3920">
        <v>0</v>
      </c>
      <c r="T3920">
        <v>0</v>
      </c>
      <c r="U3920">
        <v>268</v>
      </c>
      <c r="V3920">
        <v>268</v>
      </c>
      <c r="W3920">
        <v>0</v>
      </c>
      <c r="X3920" t="s">
        <v>64</v>
      </c>
      <c r="Y3920">
        <v>70.62</v>
      </c>
      <c r="Z3920">
        <v>6.95</v>
      </c>
      <c r="AA3920" t="s">
        <v>65</v>
      </c>
      <c r="AB3920" t="s">
        <v>56</v>
      </c>
      <c r="AC3920">
        <v>8439</v>
      </c>
      <c r="AK3920">
        <v>32</v>
      </c>
      <c r="AL3920">
        <v>0</v>
      </c>
      <c r="AS3920">
        <v>268</v>
      </c>
      <c r="AZ3920">
        <v>236</v>
      </c>
      <c r="BB3920">
        <v>32</v>
      </c>
    </row>
    <row r="3921" spans="1:55" x14ac:dyDescent="0.25">
      <c r="A3921" t="s">
        <v>54</v>
      </c>
      <c r="B3921">
        <v>110027</v>
      </c>
      <c r="C3921" t="s">
        <v>55</v>
      </c>
      <c r="D3921" t="s">
        <v>56</v>
      </c>
      <c r="E3921" s="1">
        <v>45985</v>
      </c>
      <c r="F3921" t="s">
        <v>4556</v>
      </c>
      <c r="G3921" t="s">
        <v>67</v>
      </c>
      <c r="J3921" s="3">
        <v>45986.086111111108</v>
      </c>
      <c r="K3921" t="s">
        <v>5760</v>
      </c>
      <c r="L3921" t="s">
        <v>59</v>
      </c>
      <c r="M3921">
        <v>199</v>
      </c>
      <c r="N3921">
        <v>0</v>
      </c>
      <c r="O3921">
        <v>0</v>
      </c>
      <c r="P3921">
        <v>199</v>
      </c>
      <c r="Q3921">
        <v>0</v>
      </c>
      <c r="R3921">
        <v>9.9600000000000009</v>
      </c>
      <c r="S3921">
        <v>0.04</v>
      </c>
      <c r="T3921">
        <v>0</v>
      </c>
      <c r="U3921">
        <v>209</v>
      </c>
      <c r="V3921">
        <v>209</v>
      </c>
      <c r="W3921">
        <v>0</v>
      </c>
      <c r="X3921" t="s">
        <v>68</v>
      </c>
      <c r="Y3921">
        <v>48.47</v>
      </c>
      <c r="Z3921">
        <v>2.56</v>
      </c>
      <c r="AA3921" t="s">
        <v>74</v>
      </c>
      <c r="AB3921" t="s">
        <v>75</v>
      </c>
      <c r="AE3921" t="s">
        <v>2740</v>
      </c>
      <c r="AF3921" t="s">
        <v>2741</v>
      </c>
      <c r="AG3921">
        <v>9810890909</v>
      </c>
      <c r="AK3921">
        <v>0</v>
      </c>
      <c r="AL3921">
        <v>0</v>
      </c>
      <c r="AN3921">
        <v>209</v>
      </c>
      <c r="AV3921">
        <v>199</v>
      </c>
      <c r="AW3921">
        <v>4.9800000000000004</v>
      </c>
      <c r="AX3921">
        <v>199</v>
      </c>
      <c r="AY3921">
        <v>4.9800000000000004</v>
      </c>
      <c r="AZ3921">
        <v>199</v>
      </c>
    </row>
    <row r="3922" spans="1:55" x14ac:dyDescent="0.25">
      <c r="A3922" t="s">
        <v>54</v>
      </c>
      <c r="B3922">
        <v>110027</v>
      </c>
      <c r="C3922" t="s">
        <v>55</v>
      </c>
      <c r="D3922" t="s">
        <v>56</v>
      </c>
      <c r="E3922" s="1">
        <v>45985</v>
      </c>
      <c r="F3922" t="s">
        <v>4557</v>
      </c>
      <c r="G3922" t="s">
        <v>63</v>
      </c>
      <c r="H3922" s="4">
        <v>222986000000000</v>
      </c>
      <c r="I3922">
        <v>29811</v>
      </c>
      <c r="J3922" s="3">
        <v>45986.087500000001</v>
      </c>
      <c r="K3922" t="s">
        <v>5760</v>
      </c>
      <c r="L3922" t="s">
        <v>59</v>
      </c>
      <c r="M3922">
        <v>749.32</v>
      </c>
      <c r="N3922">
        <v>-268.75</v>
      </c>
      <c r="O3922">
        <v>0</v>
      </c>
      <c r="P3922">
        <v>480.57</v>
      </c>
      <c r="Q3922">
        <v>32</v>
      </c>
      <c r="R3922">
        <v>0</v>
      </c>
      <c r="S3922">
        <v>0.43</v>
      </c>
      <c r="T3922">
        <v>0</v>
      </c>
      <c r="U3922">
        <v>513</v>
      </c>
      <c r="V3922">
        <v>513</v>
      </c>
      <c r="W3922">
        <v>0</v>
      </c>
      <c r="X3922" t="s">
        <v>64</v>
      </c>
      <c r="Y3922">
        <v>155.36000000000001</v>
      </c>
      <c r="Z3922">
        <v>11.11</v>
      </c>
      <c r="AA3922" t="s">
        <v>65</v>
      </c>
      <c r="AB3922" t="s">
        <v>56</v>
      </c>
      <c r="AC3922">
        <v>8480</v>
      </c>
      <c r="AK3922">
        <v>32</v>
      </c>
      <c r="AL3922">
        <v>0</v>
      </c>
      <c r="AS3922">
        <v>513</v>
      </c>
      <c r="AZ3922">
        <v>480.57</v>
      </c>
      <c r="BB3922">
        <v>32</v>
      </c>
    </row>
    <row r="3923" spans="1:55" x14ac:dyDescent="0.25">
      <c r="A3923" t="s">
        <v>54</v>
      </c>
      <c r="B3923">
        <v>110027</v>
      </c>
      <c r="C3923" t="s">
        <v>55</v>
      </c>
      <c r="D3923" t="s">
        <v>56</v>
      </c>
      <c r="E3923" s="1">
        <v>45985</v>
      </c>
      <c r="F3923" t="s">
        <v>4558</v>
      </c>
      <c r="G3923" t="s">
        <v>58</v>
      </c>
      <c r="H3923">
        <v>7505299068</v>
      </c>
      <c r="I3923">
        <v>18528960</v>
      </c>
      <c r="J3923" s="3">
        <v>45986.09375</v>
      </c>
      <c r="K3923" t="s">
        <v>5760</v>
      </c>
      <c r="L3923" t="s">
        <v>59</v>
      </c>
      <c r="M3923">
        <v>218</v>
      </c>
      <c r="N3923">
        <v>-100</v>
      </c>
      <c r="O3923">
        <v>0</v>
      </c>
      <c r="P3923">
        <v>118</v>
      </c>
      <c r="Q3923">
        <v>32</v>
      </c>
      <c r="R3923">
        <v>0</v>
      </c>
      <c r="S3923">
        <v>0</v>
      </c>
      <c r="T3923">
        <v>0</v>
      </c>
      <c r="U3923">
        <v>150</v>
      </c>
      <c r="V3923">
        <v>150</v>
      </c>
      <c r="W3923">
        <v>0</v>
      </c>
      <c r="X3923" t="s">
        <v>60</v>
      </c>
      <c r="Y3923">
        <v>44.09</v>
      </c>
      <c r="Z3923">
        <v>2.4700000000000002</v>
      </c>
      <c r="AA3923" t="s">
        <v>61</v>
      </c>
      <c r="AB3923" t="s">
        <v>56</v>
      </c>
      <c r="AC3923">
        <v>9068</v>
      </c>
      <c r="AK3923">
        <v>32</v>
      </c>
      <c r="AL3923">
        <v>0</v>
      </c>
      <c r="AT3923">
        <v>150</v>
      </c>
      <c r="AZ3923">
        <v>118</v>
      </c>
      <c r="BC3923">
        <v>32</v>
      </c>
    </row>
    <row r="3924" spans="1:55" x14ac:dyDescent="0.25">
      <c r="A3924" t="s">
        <v>54</v>
      </c>
      <c r="B3924">
        <v>110027</v>
      </c>
      <c r="C3924" t="s">
        <v>55</v>
      </c>
      <c r="D3924" t="s">
        <v>56</v>
      </c>
      <c r="E3924" s="1">
        <v>45985</v>
      </c>
      <c r="F3924" t="s">
        <v>4559</v>
      </c>
      <c r="G3924" t="s">
        <v>63</v>
      </c>
      <c r="H3924" s="4">
        <v>222987000000000</v>
      </c>
      <c r="I3924">
        <v>29811</v>
      </c>
      <c r="J3924" s="3">
        <v>45986.1</v>
      </c>
      <c r="K3924" t="s">
        <v>5760</v>
      </c>
      <c r="L3924" t="s">
        <v>59</v>
      </c>
      <c r="M3924">
        <v>444.66</v>
      </c>
      <c r="N3924">
        <v>-93.74</v>
      </c>
      <c r="O3924">
        <v>0</v>
      </c>
      <c r="P3924">
        <v>350.92</v>
      </c>
      <c r="Q3924">
        <v>32</v>
      </c>
      <c r="R3924">
        <v>0</v>
      </c>
      <c r="S3924">
        <v>0.08</v>
      </c>
      <c r="T3924">
        <v>0</v>
      </c>
      <c r="U3924">
        <v>383</v>
      </c>
      <c r="V3924">
        <v>383</v>
      </c>
      <c r="W3924">
        <v>0</v>
      </c>
      <c r="X3924" t="s">
        <v>64</v>
      </c>
      <c r="Y3924">
        <v>85.87</v>
      </c>
      <c r="Z3924">
        <v>9.36</v>
      </c>
      <c r="AA3924" t="s">
        <v>65</v>
      </c>
      <c r="AB3924" t="s">
        <v>56</v>
      </c>
      <c r="AC3924">
        <v>2009</v>
      </c>
      <c r="AK3924">
        <v>32</v>
      </c>
      <c r="AL3924">
        <v>0</v>
      </c>
      <c r="AS3924">
        <v>383</v>
      </c>
      <c r="AZ3924">
        <v>350.92</v>
      </c>
      <c r="BB3924">
        <v>32</v>
      </c>
    </row>
    <row r="3925" spans="1:55" x14ac:dyDescent="0.25">
      <c r="A3925" t="s">
        <v>54</v>
      </c>
      <c r="B3925">
        <v>110027</v>
      </c>
      <c r="C3925" t="s">
        <v>55</v>
      </c>
      <c r="D3925" t="s">
        <v>56</v>
      </c>
      <c r="E3925" s="1">
        <v>45985</v>
      </c>
      <c r="F3925" t="s">
        <v>4560</v>
      </c>
      <c r="G3925" t="s">
        <v>58</v>
      </c>
      <c r="H3925">
        <v>7515729901</v>
      </c>
      <c r="I3925">
        <v>18528960</v>
      </c>
      <c r="J3925" s="3">
        <v>45986.101388888892</v>
      </c>
      <c r="K3925" t="s">
        <v>5760</v>
      </c>
      <c r="L3925" t="s">
        <v>59</v>
      </c>
      <c r="M3925">
        <v>229</v>
      </c>
      <c r="N3925">
        <v>-100</v>
      </c>
      <c r="O3925">
        <v>0</v>
      </c>
      <c r="P3925">
        <v>129</v>
      </c>
      <c r="Q3925">
        <v>32</v>
      </c>
      <c r="R3925">
        <v>0</v>
      </c>
      <c r="S3925">
        <v>0</v>
      </c>
      <c r="T3925">
        <v>0</v>
      </c>
      <c r="U3925">
        <v>161</v>
      </c>
      <c r="V3925">
        <v>161</v>
      </c>
      <c r="W3925">
        <v>0</v>
      </c>
      <c r="X3925" t="s">
        <v>60</v>
      </c>
      <c r="Y3925">
        <v>54.88</v>
      </c>
      <c r="Z3925">
        <v>4.99</v>
      </c>
      <c r="AA3925" t="s">
        <v>61</v>
      </c>
      <c r="AB3925" t="s">
        <v>56</v>
      </c>
      <c r="AC3925">
        <v>9901</v>
      </c>
      <c r="AK3925">
        <v>32</v>
      </c>
      <c r="AL3925">
        <v>0</v>
      </c>
      <c r="AT3925">
        <v>161</v>
      </c>
      <c r="AZ3925">
        <v>129</v>
      </c>
      <c r="BC3925">
        <v>32</v>
      </c>
    </row>
    <row r="3926" spans="1:55" x14ac:dyDescent="0.25">
      <c r="A3926" t="s">
        <v>54</v>
      </c>
      <c r="B3926">
        <v>110027</v>
      </c>
      <c r="C3926" t="s">
        <v>55</v>
      </c>
      <c r="D3926" t="s">
        <v>56</v>
      </c>
      <c r="E3926" s="1">
        <v>45985</v>
      </c>
      <c r="F3926" t="s">
        <v>4561</v>
      </c>
      <c r="G3926" t="s">
        <v>67</v>
      </c>
      <c r="J3926" s="3">
        <v>45986.102083333331</v>
      </c>
      <c r="K3926" t="s">
        <v>5760</v>
      </c>
      <c r="L3926" t="s">
        <v>59</v>
      </c>
      <c r="M3926">
        <v>137.09</v>
      </c>
      <c r="N3926">
        <v>0</v>
      </c>
      <c r="O3926">
        <v>0</v>
      </c>
      <c r="P3926">
        <v>137.09</v>
      </c>
      <c r="Q3926">
        <v>0</v>
      </c>
      <c r="R3926">
        <v>6.86</v>
      </c>
      <c r="S3926">
        <v>0.05</v>
      </c>
      <c r="T3926">
        <v>0</v>
      </c>
      <c r="U3926">
        <v>144</v>
      </c>
      <c r="V3926">
        <v>144</v>
      </c>
      <c r="W3926">
        <v>0</v>
      </c>
      <c r="X3926" t="s">
        <v>73</v>
      </c>
      <c r="Y3926">
        <v>23.17</v>
      </c>
      <c r="Z3926">
        <v>2.82</v>
      </c>
      <c r="AA3926" t="s">
        <v>74</v>
      </c>
      <c r="AB3926" t="s">
        <v>75</v>
      </c>
      <c r="AE3926" t="s">
        <v>4562</v>
      </c>
      <c r="AF3926" t="s">
        <v>4563</v>
      </c>
      <c r="AG3926">
        <v>9999777721</v>
      </c>
      <c r="AK3926">
        <v>0</v>
      </c>
      <c r="AL3926">
        <v>0</v>
      </c>
      <c r="AM3926">
        <v>144</v>
      </c>
      <c r="AV3926">
        <v>137.09</v>
      </c>
      <c r="AW3926">
        <v>3.43</v>
      </c>
      <c r="AX3926">
        <v>137.09</v>
      </c>
      <c r="AY3926">
        <v>3.43</v>
      </c>
      <c r="AZ3926">
        <v>137.09</v>
      </c>
    </row>
    <row r="3927" spans="1:55" x14ac:dyDescent="0.25">
      <c r="A3927" t="s">
        <v>54</v>
      </c>
      <c r="B3927">
        <v>110027</v>
      </c>
      <c r="C3927" t="s">
        <v>55</v>
      </c>
      <c r="D3927" t="s">
        <v>56</v>
      </c>
      <c r="E3927" s="1">
        <v>45985</v>
      </c>
      <c r="F3927" t="s">
        <v>4564</v>
      </c>
      <c r="G3927" t="s">
        <v>58</v>
      </c>
      <c r="H3927">
        <v>7506785801</v>
      </c>
      <c r="I3927">
        <v>18528960</v>
      </c>
      <c r="J3927" s="3">
        <v>45986.111805555556</v>
      </c>
      <c r="K3927" t="s">
        <v>5760</v>
      </c>
      <c r="L3927" t="s">
        <v>59</v>
      </c>
      <c r="M3927">
        <v>264</v>
      </c>
      <c r="N3927">
        <v>-100</v>
      </c>
      <c r="O3927">
        <v>0</v>
      </c>
      <c r="P3927">
        <v>164</v>
      </c>
      <c r="Q3927">
        <v>32</v>
      </c>
      <c r="R3927">
        <v>0</v>
      </c>
      <c r="S3927">
        <v>0</v>
      </c>
      <c r="T3927">
        <v>0</v>
      </c>
      <c r="U3927">
        <v>196</v>
      </c>
      <c r="V3927">
        <v>196</v>
      </c>
      <c r="W3927">
        <v>0</v>
      </c>
      <c r="X3927" t="s">
        <v>60</v>
      </c>
      <c r="Y3927">
        <v>50.85</v>
      </c>
      <c r="Z3927">
        <v>4.99</v>
      </c>
      <c r="AA3927" t="s">
        <v>61</v>
      </c>
      <c r="AB3927" t="s">
        <v>56</v>
      </c>
      <c r="AC3927">
        <v>5801</v>
      </c>
      <c r="AK3927">
        <v>32</v>
      </c>
      <c r="AL3927">
        <v>0</v>
      </c>
      <c r="AT3927">
        <v>196</v>
      </c>
      <c r="AZ3927">
        <v>164</v>
      </c>
      <c r="BC3927">
        <v>32</v>
      </c>
    </row>
    <row r="3928" spans="1:55" x14ac:dyDescent="0.25">
      <c r="A3928" t="s">
        <v>54</v>
      </c>
      <c r="B3928">
        <v>110027</v>
      </c>
      <c r="C3928" t="s">
        <v>55</v>
      </c>
      <c r="D3928" t="s">
        <v>56</v>
      </c>
      <c r="E3928" s="1">
        <v>45985</v>
      </c>
      <c r="F3928" t="s">
        <v>4565</v>
      </c>
      <c r="G3928" t="s">
        <v>67</v>
      </c>
      <c r="J3928" s="3">
        <v>45986.121527777781</v>
      </c>
      <c r="K3928" t="s">
        <v>5760</v>
      </c>
      <c r="L3928" t="s">
        <v>59</v>
      </c>
      <c r="M3928">
        <v>179</v>
      </c>
      <c r="N3928">
        <v>0</v>
      </c>
      <c r="O3928">
        <v>0</v>
      </c>
      <c r="P3928">
        <v>179</v>
      </c>
      <c r="Q3928">
        <v>0</v>
      </c>
      <c r="R3928">
        <v>8.9600000000000009</v>
      </c>
      <c r="S3928">
        <v>0.04</v>
      </c>
      <c r="T3928">
        <v>0</v>
      </c>
      <c r="U3928">
        <v>188</v>
      </c>
      <c r="V3928">
        <v>188</v>
      </c>
      <c r="W3928">
        <v>0</v>
      </c>
      <c r="X3928" t="s">
        <v>73</v>
      </c>
      <c r="Y3928">
        <v>35.020000000000003</v>
      </c>
      <c r="Z3928">
        <v>8.0500000000000007</v>
      </c>
      <c r="AA3928" t="s">
        <v>74</v>
      </c>
      <c r="AB3928" t="s">
        <v>75</v>
      </c>
      <c r="AE3928" t="s">
        <v>730</v>
      </c>
      <c r="AF3928" t="s">
        <v>731</v>
      </c>
      <c r="AG3928">
        <v>9999777722</v>
      </c>
      <c r="AK3928">
        <v>0</v>
      </c>
      <c r="AL3928">
        <v>0</v>
      </c>
      <c r="AM3928">
        <v>188</v>
      </c>
      <c r="AV3928">
        <v>179</v>
      </c>
      <c r="AW3928">
        <v>4.4800000000000004</v>
      </c>
      <c r="AX3928">
        <v>179</v>
      </c>
      <c r="AY3928">
        <v>4.4800000000000004</v>
      </c>
      <c r="AZ3928">
        <v>179</v>
      </c>
    </row>
    <row r="3929" spans="1:55" x14ac:dyDescent="0.25">
      <c r="A3929" t="s">
        <v>54</v>
      </c>
      <c r="B3929">
        <v>110027</v>
      </c>
      <c r="C3929" t="s">
        <v>55</v>
      </c>
      <c r="D3929" t="s">
        <v>56</v>
      </c>
      <c r="E3929" s="1">
        <v>45985</v>
      </c>
      <c r="F3929" t="s">
        <v>4566</v>
      </c>
      <c r="G3929" t="s">
        <v>58</v>
      </c>
      <c r="H3929">
        <v>7517097829</v>
      </c>
      <c r="I3929">
        <v>18528960</v>
      </c>
      <c r="J3929" s="3">
        <v>45986.125694444447</v>
      </c>
      <c r="K3929" t="s">
        <v>5760</v>
      </c>
      <c r="L3929" t="s">
        <v>59</v>
      </c>
      <c r="M3929">
        <v>377</v>
      </c>
      <c r="N3929">
        <v>-75</v>
      </c>
      <c r="O3929">
        <v>0</v>
      </c>
      <c r="P3929">
        <v>302</v>
      </c>
      <c r="Q3929">
        <v>32</v>
      </c>
      <c r="R3929">
        <v>0</v>
      </c>
      <c r="S3929">
        <v>0</v>
      </c>
      <c r="T3929">
        <v>0</v>
      </c>
      <c r="U3929">
        <v>334</v>
      </c>
      <c r="V3929">
        <v>334</v>
      </c>
      <c r="W3929">
        <v>0</v>
      </c>
      <c r="X3929" t="s">
        <v>60</v>
      </c>
      <c r="Y3929">
        <v>73.849999999999994</v>
      </c>
      <c r="Z3929">
        <v>5.27</v>
      </c>
      <c r="AA3929" t="s">
        <v>61</v>
      </c>
      <c r="AB3929" t="s">
        <v>56</v>
      </c>
      <c r="AC3929">
        <v>7829</v>
      </c>
      <c r="AK3929">
        <v>32</v>
      </c>
      <c r="AL3929">
        <v>0</v>
      </c>
      <c r="AT3929">
        <v>334</v>
      </c>
      <c r="AZ3929">
        <v>302</v>
      </c>
      <c r="BC3929">
        <v>32</v>
      </c>
    </row>
    <row r="3930" spans="1:55" x14ac:dyDescent="0.25">
      <c r="A3930" t="s">
        <v>54</v>
      </c>
      <c r="B3930">
        <v>110027</v>
      </c>
      <c r="C3930" t="s">
        <v>55</v>
      </c>
      <c r="D3930" t="s">
        <v>56</v>
      </c>
      <c r="E3930" s="1">
        <v>45985</v>
      </c>
      <c r="F3930" t="s">
        <v>4567</v>
      </c>
      <c r="G3930" t="s">
        <v>58</v>
      </c>
      <c r="H3930">
        <v>7493943237</v>
      </c>
      <c r="I3930">
        <v>18528960</v>
      </c>
      <c r="J3930" s="3">
        <v>45986.125694444447</v>
      </c>
      <c r="K3930" t="s">
        <v>5760</v>
      </c>
      <c r="L3930" t="s">
        <v>59</v>
      </c>
      <c r="M3930">
        <v>737</v>
      </c>
      <c r="N3930">
        <v>-75</v>
      </c>
      <c r="O3930">
        <v>0</v>
      </c>
      <c r="P3930">
        <v>662</v>
      </c>
      <c r="Q3930">
        <v>32</v>
      </c>
      <c r="R3930">
        <v>0</v>
      </c>
      <c r="S3930">
        <v>0</v>
      </c>
      <c r="T3930">
        <v>0</v>
      </c>
      <c r="U3930">
        <v>694</v>
      </c>
      <c r="V3930">
        <v>694</v>
      </c>
      <c r="W3930">
        <v>0</v>
      </c>
      <c r="X3930" t="s">
        <v>60</v>
      </c>
      <c r="Y3930">
        <v>141.27000000000001</v>
      </c>
      <c r="Z3930">
        <v>18.73</v>
      </c>
      <c r="AA3930" t="s">
        <v>61</v>
      </c>
      <c r="AB3930" t="s">
        <v>56</v>
      </c>
      <c r="AC3930">
        <v>3237</v>
      </c>
      <c r="AK3930">
        <v>32</v>
      </c>
      <c r="AL3930">
        <v>0</v>
      </c>
      <c r="AT3930">
        <v>694</v>
      </c>
      <c r="AZ3930">
        <v>662</v>
      </c>
      <c r="BC3930">
        <v>32</v>
      </c>
    </row>
    <row r="3931" spans="1:55" x14ac:dyDescent="0.25">
      <c r="A3931" t="s">
        <v>54</v>
      </c>
      <c r="B3931">
        <v>110027</v>
      </c>
      <c r="C3931" t="s">
        <v>55</v>
      </c>
      <c r="D3931" t="s">
        <v>56</v>
      </c>
      <c r="E3931" s="1">
        <v>45985</v>
      </c>
      <c r="F3931" t="s">
        <v>4568</v>
      </c>
      <c r="G3931" t="s">
        <v>67</v>
      </c>
      <c r="J3931" s="3">
        <v>45986.146527777775</v>
      </c>
      <c r="K3931" t="s">
        <v>5760</v>
      </c>
      <c r="L3931" t="s">
        <v>59</v>
      </c>
      <c r="M3931">
        <v>1141.6600000000001</v>
      </c>
      <c r="N3931">
        <v>0</v>
      </c>
      <c r="O3931">
        <v>0</v>
      </c>
      <c r="P3931">
        <v>1141.6600000000001</v>
      </c>
      <c r="Q3931">
        <v>0</v>
      </c>
      <c r="R3931">
        <v>57.08</v>
      </c>
      <c r="S3931">
        <v>0.26</v>
      </c>
      <c r="T3931">
        <v>0</v>
      </c>
      <c r="U3931">
        <v>1199</v>
      </c>
      <c r="V3931">
        <v>1199</v>
      </c>
      <c r="W3931">
        <v>0</v>
      </c>
      <c r="X3931" t="s">
        <v>73</v>
      </c>
      <c r="Y3931">
        <v>276.49</v>
      </c>
      <c r="Z3931">
        <v>22.65</v>
      </c>
      <c r="AA3931" t="s">
        <v>74</v>
      </c>
      <c r="AB3931" t="s">
        <v>75</v>
      </c>
      <c r="AE3931" t="s">
        <v>730</v>
      </c>
      <c r="AF3931" t="s">
        <v>731</v>
      </c>
      <c r="AG3931">
        <v>9999777722</v>
      </c>
      <c r="AK3931">
        <v>0</v>
      </c>
      <c r="AL3931">
        <v>0</v>
      </c>
      <c r="AM3931">
        <v>1199</v>
      </c>
      <c r="AV3931">
        <v>1141.6600000000001</v>
      </c>
      <c r="AW3931">
        <v>28.54</v>
      </c>
      <c r="AX3931">
        <v>1141.6600000000001</v>
      </c>
      <c r="AY3931">
        <v>28.54</v>
      </c>
      <c r="AZ3931">
        <v>1141.6600000000001</v>
      </c>
    </row>
    <row r="3932" spans="1:55" x14ac:dyDescent="0.25">
      <c r="A3932" t="s">
        <v>54</v>
      </c>
      <c r="B3932">
        <v>110027</v>
      </c>
      <c r="C3932" t="s">
        <v>55</v>
      </c>
      <c r="D3932" t="s">
        <v>56</v>
      </c>
      <c r="E3932" s="1">
        <v>45985</v>
      </c>
      <c r="F3932" t="s">
        <v>4569</v>
      </c>
      <c r="G3932" t="s">
        <v>58</v>
      </c>
      <c r="H3932">
        <v>7511470064</v>
      </c>
      <c r="I3932">
        <v>18528960</v>
      </c>
      <c r="J3932" s="3">
        <v>45986.147222222222</v>
      </c>
      <c r="K3932" t="s">
        <v>5760</v>
      </c>
      <c r="L3932" t="s">
        <v>59</v>
      </c>
      <c r="M3932">
        <v>477</v>
      </c>
      <c r="N3932">
        <v>-75</v>
      </c>
      <c r="O3932">
        <v>0</v>
      </c>
      <c r="P3932">
        <v>402</v>
      </c>
      <c r="Q3932">
        <v>32</v>
      </c>
      <c r="R3932">
        <v>0</v>
      </c>
      <c r="S3932">
        <v>0</v>
      </c>
      <c r="T3932">
        <v>0</v>
      </c>
      <c r="U3932">
        <v>434</v>
      </c>
      <c r="V3932">
        <v>434</v>
      </c>
      <c r="W3932">
        <v>0</v>
      </c>
      <c r="X3932" t="s">
        <v>60</v>
      </c>
      <c r="Y3932">
        <v>100.79</v>
      </c>
      <c r="Z3932">
        <v>8.91</v>
      </c>
      <c r="AA3932" t="s">
        <v>61</v>
      </c>
      <c r="AB3932" t="s">
        <v>56</v>
      </c>
      <c r="AC3932">
        <v>64</v>
      </c>
      <c r="AK3932">
        <v>32</v>
      </c>
      <c r="AL3932">
        <v>0</v>
      </c>
      <c r="AT3932">
        <v>434</v>
      </c>
      <c r="AZ3932">
        <v>402</v>
      </c>
      <c r="BC3932">
        <v>32</v>
      </c>
    </row>
    <row r="3933" spans="1:55" x14ac:dyDescent="0.25">
      <c r="A3933" t="s">
        <v>54</v>
      </c>
      <c r="B3933">
        <v>110027</v>
      </c>
      <c r="C3933" t="s">
        <v>55</v>
      </c>
      <c r="D3933" t="s">
        <v>56</v>
      </c>
      <c r="E3933" s="1">
        <v>45985</v>
      </c>
      <c r="F3933" t="s">
        <v>4570</v>
      </c>
      <c r="G3933" t="s">
        <v>67</v>
      </c>
      <c r="J3933" s="3">
        <v>45986.167361111111</v>
      </c>
      <c r="K3933" t="s">
        <v>5760</v>
      </c>
      <c r="L3933" t="s">
        <v>59</v>
      </c>
      <c r="M3933">
        <v>965.58</v>
      </c>
      <c r="N3933">
        <v>0</v>
      </c>
      <c r="O3933">
        <v>0</v>
      </c>
      <c r="P3933">
        <v>965.58</v>
      </c>
      <c r="Q3933">
        <v>0</v>
      </c>
      <c r="R3933">
        <v>48.28</v>
      </c>
      <c r="S3933">
        <v>0.14000000000000001</v>
      </c>
      <c r="T3933">
        <v>0</v>
      </c>
      <c r="U3933">
        <v>1014</v>
      </c>
      <c r="V3933">
        <v>1014</v>
      </c>
      <c r="W3933">
        <v>0</v>
      </c>
      <c r="X3933" t="s">
        <v>68</v>
      </c>
      <c r="Y3933">
        <v>255.47</v>
      </c>
      <c r="Z3933">
        <v>13.84</v>
      </c>
      <c r="AA3933" t="s">
        <v>74</v>
      </c>
      <c r="AB3933" t="s">
        <v>75</v>
      </c>
      <c r="AE3933" t="s">
        <v>4571</v>
      </c>
      <c r="AF3933" t="s">
        <v>4572</v>
      </c>
      <c r="AG3933">
        <v>9859874856</v>
      </c>
      <c r="AK3933">
        <v>0</v>
      </c>
      <c r="AL3933">
        <v>0</v>
      </c>
      <c r="AN3933">
        <v>1014</v>
      </c>
      <c r="AV3933">
        <v>965.58</v>
      </c>
      <c r="AW3933">
        <v>24.14</v>
      </c>
      <c r="AX3933">
        <v>965.58</v>
      </c>
      <c r="AY3933">
        <v>24.14</v>
      </c>
      <c r="AZ3933">
        <v>965.58</v>
      </c>
    </row>
    <row r="3934" spans="1:55" x14ac:dyDescent="0.25">
      <c r="A3934" t="s">
        <v>54</v>
      </c>
      <c r="B3934">
        <v>110027</v>
      </c>
      <c r="C3934" t="s">
        <v>55</v>
      </c>
      <c r="D3934" t="s">
        <v>56</v>
      </c>
      <c r="E3934" s="1">
        <v>45985</v>
      </c>
      <c r="F3934" t="s">
        <v>4573</v>
      </c>
      <c r="G3934" t="s">
        <v>63</v>
      </c>
      <c r="H3934" s="4">
        <v>222994000000000</v>
      </c>
      <c r="I3934">
        <v>29811</v>
      </c>
      <c r="J3934" s="3">
        <v>45986.174305555556</v>
      </c>
      <c r="K3934" t="s">
        <v>5760</v>
      </c>
      <c r="L3934" t="s">
        <v>59</v>
      </c>
      <c r="M3934">
        <v>415</v>
      </c>
      <c r="N3934">
        <v>-93.75</v>
      </c>
      <c r="O3934">
        <v>0</v>
      </c>
      <c r="P3934">
        <v>321.25</v>
      </c>
      <c r="Q3934">
        <v>32</v>
      </c>
      <c r="R3934">
        <v>0</v>
      </c>
      <c r="S3934">
        <v>-0.25</v>
      </c>
      <c r="T3934">
        <v>0</v>
      </c>
      <c r="U3934">
        <v>353</v>
      </c>
      <c r="V3934">
        <v>353</v>
      </c>
      <c r="W3934">
        <v>0</v>
      </c>
      <c r="X3934" t="s">
        <v>64</v>
      </c>
      <c r="Y3934">
        <v>75.87</v>
      </c>
      <c r="Z3934">
        <v>9.01</v>
      </c>
      <c r="AA3934" t="s">
        <v>65</v>
      </c>
      <c r="AB3934" t="s">
        <v>56</v>
      </c>
      <c r="AC3934">
        <v>3620</v>
      </c>
      <c r="AK3934">
        <v>32</v>
      </c>
      <c r="AL3934">
        <v>0</v>
      </c>
      <c r="AS3934">
        <v>353</v>
      </c>
      <c r="AZ3934">
        <v>321.25</v>
      </c>
      <c r="BB3934">
        <v>32</v>
      </c>
    </row>
    <row r="3935" spans="1:55" x14ac:dyDescent="0.25">
      <c r="A3935" t="s">
        <v>54</v>
      </c>
      <c r="B3935">
        <v>110027</v>
      </c>
      <c r="C3935" t="s">
        <v>55</v>
      </c>
      <c r="D3935" t="s">
        <v>56</v>
      </c>
      <c r="E3935" s="1">
        <v>45985</v>
      </c>
      <c r="F3935" t="s">
        <v>4574</v>
      </c>
      <c r="G3935" t="s">
        <v>58</v>
      </c>
      <c r="H3935">
        <v>7516903803</v>
      </c>
      <c r="I3935">
        <v>18528960</v>
      </c>
      <c r="J3935" s="3">
        <v>45986.185416666667</v>
      </c>
      <c r="K3935" t="s">
        <v>5760</v>
      </c>
      <c r="L3935" t="s">
        <v>59</v>
      </c>
      <c r="M3935">
        <v>199</v>
      </c>
      <c r="N3935">
        <v>-100</v>
      </c>
      <c r="O3935">
        <v>0</v>
      </c>
      <c r="P3935">
        <v>99</v>
      </c>
      <c r="Q3935">
        <v>32</v>
      </c>
      <c r="R3935">
        <v>0</v>
      </c>
      <c r="S3935">
        <v>0</v>
      </c>
      <c r="T3935">
        <v>0</v>
      </c>
      <c r="U3935">
        <v>131</v>
      </c>
      <c r="V3935">
        <v>131</v>
      </c>
      <c r="W3935">
        <v>0</v>
      </c>
      <c r="X3935" t="s">
        <v>60</v>
      </c>
      <c r="Y3935">
        <v>49.22</v>
      </c>
      <c r="Z3935">
        <v>3.92</v>
      </c>
      <c r="AA3935" t="s">
        <v>61</v>
      </c>
      <c r="AB3935" t="s">
        <v>56</v>
      </c>
      <c r="AC3935">
        <v>3803</v>
      </c>
      <c r="AK3935">
        <v>32</v>
      </c>
      <c r="AL3935">
        <v>0</v>
      </c>
      <c r="AT3935">
        <v>131</v>
      </c>
      <c r="AZ3935">
        <v>99</v>
      </c>
      <c r="BC3935">
        <v>32</v>
      </c>
    </row>
    <row r="3936" spans="1:55" x14ac:dyDescent="0.25">
      <c r="A3936" t="s">
        <v>54</v>
      </c>
      <c r="B3936">
        <v>110027</v>
      </c>
      <c r="C3936" t="s">
        <v>55</v>
      </c>
      <c r="D3936" t="s">
        <v>56</v>
      </c>
      <c r="E3936" s="1">
        <v>45985</v>
      </c>
      <c r="F3936" t="s">
        <v>4575</v>
      </c>
      <c r="G3936" t="s">
        <v>58</v>
      </c>
      <c r="H3936">
        <v>7516562762</v>
      </c>
      <c r="I3936">
        <v>18528960</v>
      </c>
      <c r="J3936" s="3">
        <v>45986.188194444447</v>
      </c>
      <c r="K3936" t="s">
        <v>5760</v>
      </c>
      <c r="L3936" t="s">
        <v>59</v>
      </c>
      <c r="M3936">
        <v>267</v>
      </c>
      <c r="N3936">
        <v>-100</v>
      </c>
      <c r="O3936">
        <v>0</v>
      </c>
      <c r="P3936">
        <v>167</v>
      </c>
      <c r="Q3936">
        <v>32</v>
      </c>
      <c r="R3936">
        <v>0</v>
      </c>
      <c r="S3936">
        <v>0</v>
      </c>
      <c r="T3936">
        <v>0</v>
      </c>
      <c r="U3936">
        <v>199</v>
      </c>
      <c r="V3936">
        <v>199</v>
      </c>
      <c r="W3936">
        <v>0</v>
      </c>
      <c r="X3936" t="s">
        <v>60</v>
      </c>
      <c r="Y3936">
        <v>57.03</v>
      </c>
      <c r="Z3936">
        <v>4.99</v>
      </c>
      <c r="AA3936" t="s">
        <v>61</v>
      </c>
      <c r="AB3936" t="s">
        <v>56</v>
      </c>
      <c r="AC3936">
        <v>2762</v>
      </c>
      <c r="AK3936">
        <v>32</v>
      </c>
      <c r="AL3936">
        <v>0</v>
      </c>
      <c r="AT3936">
        <v>199</v>
      </c>
      <c r="AZ3936">
        <v>167</v>
      </c>
      <c r="BC3936">
        <v>32</v>
      </c>
    </row>
    <row r="3937" spans="1:55" x14ac:dyDescent="0.25">
      <c r="A3937" t="s">
        <v>54</v>
      </c>
      <c r="B3937">
        <v>110027</v>
      </c>
      <c r="C3937" t="s">
        <v>55</v>
      </c>
      <c r="D3937" t="s">
        <v>56</v>
      </c>
      <c r="E3937" s="1">
        <v>45985</v>
      </c>
      <c r="F3937" t="s">
        <v>4576</v>
      </c>
      <c r="G3937" t="s">
        <v>58</v>
      </c>
      <c r="H3937">
        <v>7515538908</v>
      </c>
      <c r="I3937">
        <v>18528960</v>
      </c>
      <c r="J3937" s="3">
        <v>45986.19027777778</v>
      </c>
      <c r="K3937" t="s">
        <v>5760</v>
      </c>
      <c r="L3937" t="s">
        <v>59</v>
      </c>
      <c r="M3937">
        <v>286</v>
      </c>
      <c r="N3937">
        <v>-100</v>
      </c>
      <c r="O3937">
        <v>0</v>
      </c>
      <c r="P3937">
        <v>186</v>
      </c>
      <c r="Q3937">
        <v>32</v>
      </c>
      <c r="R3937">
        <v>0</v>
      </c>
      <c r="S3937">
        <v>0</v>
      </c>
      <c r="T3937">
        <v>0</v>
      </c>
      <c r="U3937">
        <v>218</v>
      </c>
      <c r="V3937">
        <v>218</v>
      </c>
      <c r="W3937">
        <v>0</v>
      </c>
      <c r="X3937" t="s">
        <v>60</v>
      </c>
      <c r="Y3937">
        <v>59.98</v>
      </c>
      <c r="Z3937">
        <v>4.99</v>
      </c>
      <c r="AA3937" t="s">
        <v>61</v>
      </c>
      <c r="AB3937" t="s">
        <v>56</v>
      </c>
      <c r="AC3937">
        <v>8908</v>
      </c>
      <c r="AK3937">
        <v>32</v>
      </c>
      <c r="AL3937">
        <v>0</v>
      </c>
      <c r="AT3937">
        <v>218</v>
      </c>
      <c r="AZ3937">
        <v>186.01</v>
      </c>
      <c r="BC3937">
        <v>32</v>
      </c>
    </row>
    <row r="3938" spans="1:55" x14ac:dyDescent="0.25">
      <c r="A3938" t="s">
        <v>54</v>
      </c>
      <c r="B3938">
        <v>110027</v>
      </c>
      <c r="C3938" t="s">
        <v>55</v>
      </c>
      <c r="D3938" t="s">
        <v>56</v>
      </c>
      <c r="E3938" s="1">
        <v>45985</v>
      </c>
      <c r="F3938" t="s">
        <v>4577</v>
      </c>
      <c r="G3938" t="s">
        <v>67</v>
      </c>
      <c r="J3938" s="3">
        <v>45986.190972222219</v>
      </c>
      <c r="K3938" t="s">
        <v>5760</v>
      </c>
      <c r="L3938" t="s">
        <v>59</v>
      </c>
      <c r="M3938">
        <v>491.66</v>
      </c>
      <c r="N3938">
        <v>0</v>
      </c>
      <c r="O3938">
        <v>0</v>
      </c>
      <c r="P3938">
        <v>491.66</v>
      </c>
      <c r="Q3938">
        <v>0</v>
      </c>
      <c r="R3938">
        <v>24.58</v>
      </c>
      <c r="S3938">
        <v>-0.24</v>
      </c>
      <c r="T3938">
        <v>0</v>
      </c>
      <c r="U3938">
        <v>516</v>
      </c>
      <c r="V3938">
        <v>516</v>
      </c>
      <c r="W3938">
        <v>0</v>
      </c>
      <c r="X3938" t="s">
        <v>68</v>
      </c>
      <c r="Y3938">
        <v>123.62</v>
      </c>
      <c r="Z3938">
        <v>7.52</v>
      </c>
      <c r="AA3938" t="s">
        <v>74</v>
      </c>
      <c r="AB3938" t="s">
        <v>75</v>
      </c>
      <c r="AE3938" t="s">
        <v>730</v>
      </c>
      <c r="AF3938" t="s">
        <v>731</v>
      </c>
      <c r="AG3938">
        <v>9999777722</v>
      </c>
      <c r="AK3938">
        <v>0</v>
      </c>
      <c r="AL3938">
        <v>0</v>
      </c>
      <c r="AN3938">
        <v>516</v>
      </c>
      <c r="AV3938">
        <v>491.66</v>
      </c>
      <c r="AW3938">
        <v>12.29</v>
      </c>
      <c r="AX3938">
        <v>491.66</v>
      </c>
      <c r="AY3938">
        <v>12.29</v>
      </c>
      <c r="AZ3938">
        <v>491.66</v>
      </c>
    </row>
    <row r="3939" spans="1:55" x14ac:dyDescent="0.25">
      <c r="A3939" t="s">
        <v>54</v>
      </c>
      <c r="B3939">
        <v>110027</v>
      </c>
      <c r="C3939" t="s">
        <v>55</v>
      </c>
      <c r="D3939" t="s">
        <v>56</v>
      </c>
      <c r="E3939" s="1">
        <v>45985</v>
      </c>
      <c r="F3939" t="s">
        <v>4578</v>
      </c>
      <c r="G3939" t="s">
        <v>63</v>
      </c>
      <c r="H3939" s="4">
        <v>222996000000000</v>
      </c>
      <c r="I3939">
        <v>29811</v>
      </c>
      <c r="J3939" s="3">
        <v>45986.195833333331</v>
      </c>
      <c r="K3939" t="s">
        <v>5760</v>
      </c>
      <c r="L3939" t="s">
        <v>59</v>
      </c>
      <c r="M3939">
        <v>366</v>
      </c>
      <c r="N3939">
        <v>-93.75</v>
      </c>
      <c r="O3939">
        <v>0</v>
      </c>
      <c r="P3939">
        <v>272.25</v>
      </c>
      <c r="Q3939">
        <v>32</v>
      </c>
      <c r="R3939">
        <v>0</v>
      </c>
      <c r="S3939">
        <v>-0.25</v>
      </c>
      <c r="T3939">
        <v>0</v>
      </c>
      <c r="U3939">
        <v>304</v>
      </c>
      <c r="V3939">
        <v>304</v>
      </c>
      <c r="W3939">
        <v>0</v>
      </c>
      <c r="X3939" t="s">
        <v>64</v>
      </c>
      <c r="Y3939">
        <v>69.05</v>
      </c>
      <c r="Z3939">
        <v>4.76</v>
      </c>
      <c r="AA3939" t="s">
        <v>65</v>
      </c>
      <c r="AB3939" t="s">
        <v>56</v>
      </c>
      <c r="AC3939">
        <v>4967</v>
      </c>
      <c r="AK3939">
        <v>32</v>
      </c>
      <c r="AL3939">
        <v>0</v>
      </c>
      <c r="AS3939">
        <v>304</v>
      </c>
      <c r="AZ3939">
        <v>272.25</v>
      </c>
      <c r="BB3939">
        <v>32</v>
      </c>
    </row>
    <row r="3940" spans="1:55" x14ac:dyDescent="0.25">
      <c r="A3940" t="s">
        <v>54</v>
      </c>
      <c r="B3940">
        <v>110027</v>
      </c>
      <c r="C3940" t="s">
        <v>55</v>
      </c>
      <c r="D3940" t="s">
        <v>56</v>
      </c>
      <c r="E3940" s="1">
        <v>45985</v>
      </c>
      <c r="F3940" t="s">
        <v>4579</v>
      </c>
      <c r="G3940" t="s">
        <v>67</v>
      </c>
      <c r="J3940" s="3">
        <v>45986.200694444444</v>
      </c>
      <c r="K3940" t="s">
        <v>5760</v>
      </c>
      <c r="L3940" t="s">
        <v>59</v>
      </c>
      <c r="M3940">
        <v>767</v>
      </c>
      <c r="N3940">
        <v>0</v>
      </c>
      <c r="O3940">
        <v>0</v>
      </c>
      <c r="P3940">
        <v>767</v>
      </c>
      <c r="Q3940">
        <v>0</v>
      </c>
      <c r="R3940">
        <v>38.340000000000003</v>
      </c>
      <c r="S3940">
        <v>-0.34</v>
      </c>
      <c r="T3940">
        <v>0</v>
      </c>
      <c r="U3940">
        <v>805</v>
      </c>
      <c r="V3940">
        <v>805</v>
      </c>
      <c r="W3940">
        <v>0</v>
      </c>
      <c r="X3940" t="s">
        <v>73</v>
      </c>
      <c r="Y3940">
        <v>185.71</v>
      </c>
      <c r="Z3940">
        <v>6.48</v>
      </c>
      <c r="AA3940" t="s">
        <v>74</v>
      </c>
      <c r="AB3940" t="s">
        <v>75</v>
      </c>
      <c r="AE3940" t="s">
        <v>730</v>
      </c>
      <c r="AF3940" t="s">
        <v>731</v>
      </c>
      <c r="AG3940">
        <v>9999777722</v>
      </c>
      <c r="AK3940">
        <v>0</v>
      </c>
      <c r="AL3940">
        <v>0</v>
      </c>
      <c r="AM3940">
        <v>805</v>
      </c>
      <c r="AV3940">
        <v>767</v>
      </c>
      <c r="AW3940">
        <v>19.170000000000002</v>
      </c>
      <c r="AX3940">
        <v>767</v>
      </c>
      <c r="AY3940">
        <v>19.170000000000002</v>
      </c>
      <c r="AZ3940">
        <v>767</v>
      </c>
    </row>
    <row r="3941" spans="1:55" x14ac:dyDescent="0.25">
      <c r="A3941" t="s">
        <v>54</v>
      </c>
      <c r="B3941">
        <v>110027</v>
      </c>
      <c r="C3941" t="s">
        <v>55</v>
      </c>
      <c r="D3941" t="s">
        <v>56</v>
      </c>
      <c r="E3941" s="1">
        <v>45985</v>
      </c>
      <c r="F3941" t="s">
        <v>4580</v>
      </c>
      <c r="G3941" t="s">
        <v>58</v>
      </c>
      <c r="H3941">
        <v>7510290069</v>
      </c>
      <c r="I3941">
        <v>18528960</v>
      </c>
      <c r="J3941" s="3">
        <v>45986.206944444442</v>
      </c>
      <c r="K3941" t="s">
        <v>5760</v>
      </c>
      <c r="L3941" t="s">
        <v>59</v>
      </c>
      <c r="M3941">
        <v>387</v>
      </c>
      <c r="N3941">
        <v>-100</v>
      </c>
      <c r="O3941">
        <v>0</v>
      </c>
      <c r="P3941">
        <v>287</v>
      </c>
      <c r="Q3941">
        <v>32</v>
      </c>
      <c r="R3941">
        <v>0</v>
      </c>
      <c r="S3941">
        <v>0</v>
      </c>
      <c r="T3941">
        <v>0</v>
      </c>
      <c r="U3941">
        <v>319</v>
      </c>
      <c r="V3941">
        <v>319</v>
      </c>
      <c r="W3941">
        <v>0</v>
      </c>
      <c r="X3941" t="s">
        <v>60</v>
      </c>
      <c r="Y3941">
        <v>77.02</v>
      </c>
      <c r="Z3941">
        <v>8.86</v>
      </c>
      <c r="AA3941" t="s">
        <v>61</v>
      </c>
      <c r="AB3941" t="s">
        <v>56</v>
      </c>
      <c r="AC3941">
        <v>69</v>
      </c>
      <c r="AK3941">
        <v>32</v>
      </c>
      <c r="AL3941">
        <v>0</v>
      </c>
      <c r="AT3941">
        <v>319</v>
      </c>
      <c r="AZ3941">
        <v>287</v>
      </c>
      <c r="BC3941">
        <v>32</v>
      </c>
    </row>
    <row r="3942" spans="1:55" x14ac:dyDescent="0.25">
      <c r="A3942" t="s">
        <v>54</v>
      </c>
      <c r="B3942">
        <v>110027</v>
      </c>
      <c r="C3942" t="s">
        <v>55</v>
      </c>
      <c r="D3942" t="s">
        <v>56</v>
      </c>
      <c r="E3942" s="1">
        <v>45985</v>
      </c>
      <c r="F3942" t="s">
        <v>4581</v>
      </c>
      <c r="G3942" t="s">
        <v>67</v>
      </c>
      <c r="J3942" s="3">
        <v>45986.21597222222</v>
      </c>
      <c r="K3942" t="s">
        <v>5760</v>
      </c>
      <c r="L3942" t="s">
        <v>59</v>
      </c>
      <c r="M3942">
        <v>38.1</v>
      </c>
      <c r="N3942">
        <v>0</v>
      </c>
      <c r="O3942">
        <v>0</v>
      </c>
      <c r="P3942">
        <v>38.1</v>
      </c>
      <c r="Q3942">
        <v>0</v>
      </c>
      <c r="R3942">
        <v>1.9</v>
      </c>
      <c r="S3942">
        <v>0</v>
      </c>
      <c r="T3942">
        <v>0</v>
      </c>
      <c r="U3942">
        <v>40</v>
      </c>
      <c r="V3942">
        <v>40</v>
      </c>
      <c r="W3942">
        <v>0</v>
      </c>
      <c r="X3942" t="s">
        <v>73</v>
      </c>
      <c r="Y3942">
        <v>14</v>
      </c>
      <c r="Z3942">
        <v>0</v>
      </c>
      <c r="AA3942" t="s">
        <v>74</v>
      </c>
      <c r="AB3942" t="s">
        <v>75</v>
      </c>
      <c r="AE3942" t="s">
        <v>730</v>
      </c>
      <c r="AF3942" t="s">
        <v>731</v>
      </c>
      <c r="AG3942">
        <v>9999777722</v>
      </c>
      <c r="AK3942">
        <v>0</v>
      </c>
      <c r="AL3942">
        <v>0</v>
      </c>
      <c r="AM3942">
        <v>40</v>
      </c>
      <c r="AV3942">
        <v>38.1</v>
      </c>
      <c r="AW3942">
        <v>0.95</v>
      </c>
      <c r="AX3942">
        <v>38.1</v>
      </c>
      <c r="AY3942">
        <v>0.95</v>
      </c>
      <c r="AZ3942">
        <v>38.1</v>
      </c>
    </row>
    <row r="3943" spans="1:55" x14ac:dyDescent="0.25">
      <c r="A3943" t="s">
        <v>54</v>
      </c>
      <c r="B3943">
        <v>110027</v>
      </c>
      <c r="C3943" t="s">
        <v>55</v>
      </c>
      <c r="D3943" t="s">
        <v>56</v>
      </c>
      <c r="E3943" s="1">
        <v>45985</v>
      </c>
      <c r="F3943" t="s">
        <v>4582</v>
      </c>
      <c r="G3943" t="s">
        <v>67</v>
      </c>
      <c r="J3943" s="3">
        <v>45986.236111111109</v>
      </c>
      <c r="K3943" t="s">
        <v>5760</v>
      </c>
      <c r="L3943" t="s">
        <v>59</v>
      </c>
      <c r="M3943">
        <v>2055.1999999999998</v>
      </c>
      <c r="N3943">
        <v>0</v>
      </c>
      <c r="O3943">
        <v>0</v>
      </c>
      <c r="P3943">
        <v>2055.1999999999998</v>
      </c>
      <c r="Q3943">
        <v>0</v>
      </c>
      <c r="R3943">
        <v>102.76</v>
      </c>
      <c r="S3943">
        <v>0.04</v>
      </c>
      <c r="T3943">
        <v>0</v>
      </c>
      <c r="U3943">
        <v>2158</v>
      </c>
      <c r="V3943">
        <v>2158</v>
      </c>
      <c r="W3943">
        <v>0</v>
      </c>
      <c r="X3943" t="s">
        <v>73</v>
      </c>
      <c r="Y3943">
        <v>543.05999999999995</v>
      </c>
      <c r="Z3943">
        <v>22.66</v>
      </c>
      <c r="AA3943" t="s">
        <v>74</v>
      </c>
      <c r="AB3943" t="s">
        <v>75</v>
      </c>
      <c r="AE3943" t="s">
        <v>4583</v>
      </c>
      <c r="AF3943" t="s">
        <v>4584</v>
      </c>
      <c r="AG3943">
        <v>6895958748</v>
      </c>
      <c r="AK3943">
        <v>0</v>
      </c>
      <c r="AL3943">
        <v>0</v>
      </c>
      <c r="AM3943">
        <v>2158</v>
      </c>
      <c r="AV3943">
        <v>2055.1999999999998</v>
      </c>
      <c r="AW3943">
        <v>51.38</v>
      </c>
      <c r="AX3943">
        <v>2055.1999999999998</v>
      </c>
      <c r="AY3943">
        <v>51.38</v>
      </c>
      <c r="AZ3943">
        <v>2055.1999999999998</v>
      </c>
    </row>
    <row r="3944" spans="1:55" x14ac:dyDescent="0.25">
      <c r="A3944" t="s">
        <v>54</v>
      </c>
      <c r="B3944">
        <v>110027</v>
      </c>
      <c r="C3944" t="s">
        <v>55</v>
      </c>
      <c r="D3944" t="s">
        <v>56</v>
      </c>
      <c r="E3944" s="1">
        <v>45986</v>
      </c>
      <c r="F3944" t="s">
        <v>4585</v>
      </c>
      <c r="G3944" t="s">
        <v>63</v>
      </c>
      <c r="H3944" s="4">
        <v>223018000000000</v>
      </c>
      <c r="I3944">
        <v>29811</v>
      </c>
      <c r="J3944" s="3">
        <v>45986.458333333336</v>
      </c>
      <c r="K3944" t="s">
        <v>5760</v>
      </c>
      <c r="L3944" t="s">
        <v>59</v>
      </c>
      <c r="M3944">
        <v>363.66</v>
      </c>
      <c r="N3944">
        <v>-130</v>
      </c>
      <c r="O3944">
        <v>0</v>
      </c>
      <c r="P3944">
        <v>233.66</v>
      </c>
      <c r="Q3944">
        <v>32</v>
      </c>
      <c r="R3944">
        <v>0</v>
      </c>
      <c r="S3944">
        <v>0.34</v>
      </c>
      <c r="T3944">
        <v>0</v>
      </c>
      <c r="U3944">
        <v>266</v>
      </c>
      <c r="V3944">
        <v>266</v>
      </c>
      <c r="W3944">
        <v>0</v>
      </c>
      <c r="X3944" t="s">
        <v>64</v>
      </c>
      <c r="Y3944">
        <v>82.6</v>
      </c>
      <c r="Z3944">
        <v>9.69</v>
      </c>
      <c r="AA3944" t="s">
        <v>65</v>
      </c>
      <c r="AB3944" t="s">
        <v>56</v>
      </c>
      <c r="AC3944">
        <v>2371</v>
      </c>
      <c r="AK3944">
        <v>32</v>
      </c>
      <c r="AL3944">
        <v>0</v>
      </c>
      <c r="AS3944">
        <v>266</v>
      </c>
      <c r="AZ3944">
        <v>233.66</v>
      </c>
      <c r="BB3944">
        <v>32</v>
      </c>
    </row>
    <row r="3945" spans="1:55" x14ac:dyDescent="0.25">
      <c r="A3945" t="s">
        <v>54</v>
      </c>
      <c r="B3945">
        <v>110027</v>
      </c>
      <c r="C3945" t="s">
        <v>55</v>
      </c>
      <c r="D3945" t="s">
        <v>56</v>
      </c>
      <c r="E3945" s="1">
        <v>45986</v>
      </c>
      <c r="F3945" t="s">
        <v>4586</v>
      </c>
      <c r="G3945" t="s">
        <v>58</v>
      </c>
      <c r="H3945">
        <v>7516198984</v>
      </c>
      <c r="I3945">
        <v>18528960</v>
      </c>
      <c r="J3945" s="3">
        <v>45986.494444444441</v>
      </c>
      <c r="K3945" t="s">
        <v>5760</v>
      </c>
      <c r="L3945" t="s">
        <v>59</v>
      </c>
      <c r="M3945">
        <v>376</v>
      </c>
      <c r="N3945">
        <v>-75</v>
      </c>
      <c r="O3945">
        <v>0</v>
      </c>
      <c r="P3945">
        <v>301</v>
      </c>
      <c r="Q3945">
        <v>32</v>
      </c>
      <c r="R3945">
        <v>0</v>
      </c>
      <c r="S3945">
        <v>0</v>
      </c>
      <c r="T3945">
        <v>0</v>
      </c>
      <c r="U3945">
        <v>333</v>
      </c>
      <c r="V3945">
        <v>333</v>
      </c>
      <c r="W3945">
        <v>0</v>
      </c>
      <c r="X3945" t="s">
        <v>60</v>
      </c>
      <c r="Y3945">
        <v>69.58</v>
      </c>
      <c r="Z3945">
        <v>6.39</v>
      </c>
      <c r="AA3945" t="s">
        <v>61</v>
      </c>
      <c r="AB3945" t="s">
        <v>56</v>
      </c>
      <c r="AC3945">
        <v>8984</v>
      </c>
      <c r="AK3945">
        <v>32</v>
      </c>
      <c r="AL3945">
        <v>0</v>
      </c>
      <c r="AT3945">
        <v>333</v>
      </c>
      <c r="AZ3945">
        <v>300.99</v>
      </c>
      <c r="BC3945">
        <v>32</v>
      </c>
    </row>
    <row r="3946" spans="1:55" x14ac:dyDescent="0.25">
      <c r="A3946" t="s">
        <v>54</v>
      </c>
      <c r="B3946">
        <v>110027</v>
      </c>
      <c r="C3946" t="s">
        <v>55</v>
      </c>
      <c r="D3946" t="s">
        <v>56</v>
      </c>
      <c r="E3946" s="1">
        <v>45986</v>
      </c>
      <c r="F3946" t="s">
        <v>4587</v>
      </c>
      <c r="G3946" t="s">
        <v>58</v>
      </c>
      <c r="H3946">
        <v>7495742873</v>
      </c>
      <c r="I3946">
        <v>18528960</v>
      </c>
      <c r="J3946" s="3">
        <v>45986.511805555558</v>
      </c>
      <c r="K3946" t="s">
        <v>5760</v>
      </c>
      <c r="L3946" t="s">
        <v>59</v>
      </c>
      <c r="M3946">
        <v>767</v>
      </c>
      <c r="N3946">
        <v>-75</v>
      </c>
      <c r="O3946">
        <v>0</v>
      </c>
      <c r="P3946">
        <v>692</v>
      </c>
      <c r="Q3946">
        <v>32</v>
      </c>
      <c r="R3946">
        <v>0</v>
      </c>
      <c r="S3946">
        <v>0</v>
      </c>
      <c r="T3946">
        <v>0</v>
      </c>
      <c r="U3946">
        <v>724</v>
      </c>
      <c r="V3946">
        <v>724</v>
      </c>
      <c r="W3946">
        <v>0</v>
      </c>
      <c r="X3946" t="s">
        <v>60</v>
      </c>
      <c r="Y3946">
        <v>155.63</v>
      </c>
      <c r="Z3946">
        <v>12.9</v>
      </c>
      <c r="AA3946" t="s">
        <v>61</v>
      </c>
      <c r="AB3946" t="s">
        <v>56</v>
      </c>
      <c r="AC3946">
        <v>2873</v>
      </c>
      <c r="AK3946">
        <v>32</v>
      </c>
      <c r="AL3946">
        <v>0</v>
      </c>
      <c r="AT3946">
        <v>724</v>
      </c>
      <c r="AZ3946">
        <v>692</v>
      </c>
      <c r="BC3946">
        <v>32</v>
      </c>
    </row>
    <row r="3947" spans="1:55" x14ac:dyDescent="0.25">
      <c r="A3947" t="s">
        <v>54</v>
      </c>
      <c r="B3947">
        <v>110027</v>
      </c>
      <c r="C3947" t="s">
        <v>55</v>
      </c>
      <c r="D3947" t="s">
        <v>56</v>
      </c>
      <c r="E3947" s="1">
        <v>45986</v>
      </c>
      <c r="F3947" t="s">
        <v>4588</v>
      </c>
      <c r="G3947" t="s">
        <v>58</v>
      </c>
      <c r="H3947">
        <v>7514822047</v>
      </c>
      <c r="I3947">
        <v>18528960</v>
      </c>
      <c r="J3947" s="3">
        <v>45986.523611111108</v>
      </c>
      <c r="K3947" t="s">
        <v>5760</v>
      </c>
      <c r="L3947" t="s">
        <v>59</v>
      </c>
      <c r="M3947">
        <v>548</v>
      </c>
      <c r="N3947">
        <v>-274.5</v>
      </c>
      <c r="O3947">
        <v>0</v>
      </c>
      <c r="P3947">
        <v>273.5</v>
      </c>
      <c r="Q3947">
        <v>32</v>
      </c>
      <c r="R3947">
        <v>0</v>
      </c>
      <c r="S3947">
        <v>0</v>
      </c>
      <c r="T3947">
        <v>0</v>
      </c>
      <c r="U3947">
        <v>305.5</v>
      </c>
      <c r="V3947">
        <v>305.5</v>
      </c>
      <c r="W3947">
        <v>0</v>
      </c>
      <c r="X3947" t="s">
        <v>60</v>
      </c>
      <c r="Y3947">
        <v>95.89</v>
      </c>
      <c r="Z3947">
        <v>8.14</v>
      </c>
      <c r="AA3947" t="s">
        <v>61</v>
      </c>
      <c r="AB3947" t="s">
        <v>56</v>
      </c>
      <c r="AC3947">
        <v>2047</v>
      </c>
      <c r="AK3947">
        <v>32</v>
      </c>
      <c r="AL3947">
        <v>0</v>
      </c>
      <c r="AT3947">
        <v>305.5</v>
      </c>
      <c r="AZ3947">
        <v>273.5</v>
      </c>
      <c r="BC3947">
        <v>32</v>
      </c>
    </row>
    <row r="3948" spans="1:55" x14ac:dyDescent="0.25">
      <c r="A3948" t="s">
        <v>54</v>
      </c>
      <c r="B3948">
        <v>110027</v>
      </c>
      <c r="C3948" t="s">
        <v>55</v>
      </c>
      <c r="D3948" t="s">
        <v>56</v>
      </c>
      <c r="E3948" s="1">
        <v>45986</v>
      </c>
      <c r="F3948" t="s">
        <v>4589</v>
      </c>
      <c r="G3948" t="s">
        <v>67</v>
      </c>
      <c r="J3948" s="3">
        <v>45986.525000000001</v>
      </c>
      <c r="K3948" t="s">
        <v>5760</v>
      </c>
      <c r="L3948" t="s">
        <v>59</v>
      </c>
      <c r="M3948">
        <v>379</v>
      </c>
      <c r="N3948">
        <v>0</v>
      </c>
      <c r="O3948">
        <v>0</v>
      </c>
      <c r="P3948">
        <v>379</v>
      </c>
      <c r="Q3948">
        <v>0</v>
      </c>
      <c r="R3948">
        <v>18.96</v>
      </c>
      <c r="S3948">
        <v>0.04</v>
      </c>
      <c r="T3948">
        <v>0</v>
      </c>
      <c r="U3948">
        <v>398</v>
      </c>
      <c r="V3948">
        <v>398</v>
      </c>
      <c r="W3948">
        <v>0</v>
      </c>
      <c r="X3948" t="s">
        <v>73</v>
      </c>
      <c r="Y3948">
        <v>102.29</v>
      </c>
      <c r="Z3948">
        <v>8.7200000000000006</v>
      </c>
      <c r="AA3948" t="s">
        <v>74</v>
      </c>
      <c r="AB3948" t="s">
        <v>75</v>
      </c>
      <c r="AE3948" t="s">
        <v>4590</v>
      </c>
      <c r="AF3948" t="s">
        <v>4591</v>
      </c>
      <c r="AG3948">
        <v>9142569987</v>
      </c>
      <c r="AK3948">
        <v>0</v>
      </c>
      <c r="AL3948">
        <v>0</v>
      </c>
      <c r="AM3948">
        <v>398</v>
      </c>
      <c r="AV3948">
        <v>379</v>
      </c>
      <c r="AW3948">
        <v>9.48</v>
      </c>
      <c r="AX3948">
        <v>379</v>
      </c>
      <c r="AY3948">
        <v>9.48</v>
      </c>
      <c r="AZ3948">
        <v>379</v>
      </c>
    </row>
    <row r="3949" spans="1:55" x14ac:dyDescent="0.25">
      <c r="A3949" t="s">
        <v>54</v>
      </c>
      <c r="B3949">
        <v>110027</v>
      </c>
      <c r="C3949" t="s">
        <v>55</v>
      </c>
      <c r="D3949" t="s">
        <v>56</v>
      </c>
      <c r="E3949" s="1">
        <v>45986</v>
      </c>
      <c r="F3949" t="s">
        <v>4592</v>
      </c>
      <c r="G3949" t="s">
        <v>58</v>
      </c>
      <c r="H3949">
        <v>7517468811</v>
      </c>
      <c r="I3949">
        <v>18528960</v>
      </c>
      <c r="J3949" s="3">
        <v>45986.529166666667</v>
      </c>
      <c r="K3949" t="s">
        <v>5760</v>
      </c>
      <c r="L3949" t="s">
        <v>59</v>
      </c>
      <c r="M3949">
        <v>566</v>
      </c>
      <c r="N3949">
        <v>-75</v>
      </c>
      <c r="O3949">
        <v>0</v>
      </c>
      <c r="P3949">
        <v>491</v>
      </c>
      <c r="Q3949">
        <v>32</v>
      </c>
      <c r="R3949">
        <v>0</v>
      </c>
      <c r="S3949">
        <v>0</v>
      </c>
      <c r="T3949">
        <v>0</v>
      </c>
      <c r="U3949">
        <v>523</v>
      </c>
      <c r="V3949">
        <v>523</v>
      </c>
      <c r="W3949">
        <v>0</v>
      </c>
      <c r="X3949" t="s">
        <v>60</v>
      </c>
      <c r="Y3949">
        <v>107.67</v>
      </c>
      <c r="Z3949">
        <v>9.26</v>
      </c>
      <c r="AA3949" t="s">
        <v>61</v>
      </c>
      <c r="AB3949" t="s">
        <v>56</v>
      </c>
      <c r="AC3949">
        <v>8811</v>
      </c>
      <c r="AK3949">
        <v>32</v>
      </c>
      <c r="AL3949">
        <v>0</v>
      </c>
      <c r="AT3949">
        <v>523</v>
      </c>
      <c r="AZ3949">
        <v>491</v>
      </c>
      <c r="BC3949">
        <v>32</v>
      </c>
    </row>
    <row r="3950" spans="1:55" x14ac:dyDescent="0.25">
      <c r="A3950" t="s">
        <v>54</v>
      </c>
      <c r="B3950">
        <v>110027</v>
      </c>
      <c r="C3950" t="s">
        <v>55</v>
      </c>
      <c r="D3950" t="s">
        <v>56</v>
      </c>
      <c r="E3950" s="1">
        <v>45986</v>
      </c>
      <c r="F3950" t="s">
        <v>4593</v>
      </c>
      <c r="G3950" t="s">
        <v>63</v>
      </c>
      <c r="H3950" s="4">
        <v>223025000000000</v>
      </c>
      <c r="I3950">
        <v>29811</v>
      </c>
      <c r="J3950" s="3">
        <v>45986.53125</v>
      </c>
      <c r="K3950" t="s">
        <v>5760</v>
      </c>
      <c r="L3950" t="s">
        <v>59</v>
      </c>
      <c r="M3950">
        <v>349</v>
      </c>
      <c r="N3950">
        <v>-175</v>
      </c>
      <c r="O3950">
        <v>0</v>
      </c>
      <c r="P3950">
        <v>174</v>
      </c>
      <c r="Q3950">
        <v>32</v>
      </c>
      <c r="R3950">
        <v>0</v>
      </c>
      <c r="S3950">
        <v>0</v>
      </c>
      <c r="T3950">
        <v>0</v>
      </c>
      <c r="U3950">
        <v>206</v>
      </c>
      <c r="V3950">
        <v>206</v>
      </c>
      <c r="W3950">
        <v>0</v>
      </c>
      <c r="X3950" t="s">
        <v>64</v>
      </c>
      <c r="Y3950">
        <v>53.76</v>
      </c>
      <c r="Z3950">
        <v>4.76</v>
      </c>
      <c r="AA3950" t="s">
        <v>65</v>
      </c>
      <c r="AB3950" t="s">
        <v>56</v>
      </c>
      <c r="AC3950">
        <v>9466</v>
      </c>
      <c r="AK3950">
        <v>32</v>
      </c>
      <c r="AL3950">
        <v>0</v>
      </c>
      <c r="AS3950">
        <v>206</v>
      </c>
      <c r="AZ3950">
        <v>174</v>
      </c>
      <c r="BB3950">
        <v>32</v>
      </c>
    </row>
    <row r="3951" spans="1:55" x14ac:dyDescent="0.25">
      <c r="A3951" t="s">
        <v>54</v>
      </c>
      <c r="B3951">
        <v>110027</v>
      </c>
      <c r="C3951" t="s">
        <v>55</v>
      </c>
      <c r="D3951" t="s">
        <v>56</v>
      </c>
      <c r="E3951" s="1">
        <v>45986</v>
      </c>
      <c r="F3951" t="s">
        <v>4594</v>
      </c>
      <c r="G3951" t="s">
        <v>67</v>
      </c>
      <c r="J3951" s="3">
        <v>45986.547222222223</v>
      </c>
      <c r="K3951" t="s">
        <v>5760</v>
      </c>
      <c r="L3951" t="s">
        <v>59</v>
      </c>
      <c r="M3951">
        <v>189</v>
      </c>
      <c r="N3951">
        <v>0</v>
      </c>
      <c r="O3951">
        <v>0</v>
      </c>
      <c r="P3951">
        <v>189</v>
      </c>
      <c r="Q3951">
        <v>0</v>
      </c>
      <c r="R3951">
        <v>9.4600000000000009</v>
      </c>
      <c r="S3951">
        <v>-0.46</v>
      </c>
      <c r="T3951">
        <v>0</v>
      </c>
      <c r="U3951">
        <v>198</v>
      </c>
      <c r="V3951">
        <v>198</v>
      </c>
      <c r="W3951">
        <v>0</v>
      </c>
      <c r="X3951" t="s">
        <v>73</v>
      </c>
      <c r="Y3951">
        <v>44.95</v>
      </c>
      <c r="Z3951">
        <v>1.96</v>
      </c>
      <c r="AA3951" t="s">
        <v>74</v>
      </c>
      <c r="AB3951" t="s">
        <v>75</v>
      </c>
      <c r="AE3951" t="s">
        <v>4595</v>
      </c>
      <c r="AF3951" t="s">
        <v>4036</v>
      </c>
      <c r="AG3951">
        <v>9547896356</v>
      </c>
      <c r="AK3951">
        <v>0</v>
      </c>
      <c r="AL3951">
        <v>0</v>
      </c>
      <c r="AM3951">
        <v>198</v>
      </c>
      <c r="AV3951">
        <v>189</v>
      </c>
      <c r="AW3951">
        <v>4.7300000000000004</v>
      </c>
      <c r="AX3951">
        <v>189</v>
      </c>
      <c r="AY3951">
        <v>4.7300000000000004</v>
      </c>
      <c r="AZ3951">
        <v>189</v>
      </c>
    </row>
    <row r="3952" spans="1:55" x14ac:dyDescent="0.25">
      <c r="A3952" t="s">
        <v>54</v>
      </c>
      <c r="B3952">
        <v>110027</v>
      </c>
      <c r="C3952" t="s">
        <v>55</v>
      </c>
      <c r="D3952" t="s">
        <v>56</v>
      </c>
      <c r="E3952" s="1">
        <v>45986</v>
      </c>
      <c r="F3952" t="s">
        <v>4596</v>
      </c>
      <c r="G3952" t="s">
        <v>67</v>
      </c>
      <c r="J3952" s="3">
        <v>45986.547222222223</v>
      </c>
      <c r="K3952" t="s">
        <v>5760</v>
      </c>
      <c r="L3952" t="s">
        <v>59</v>
      </c>
      <c r="M3952">
        <v>59</v>
      </c>
      <c r="N3952">
        <v>0</v>
      </c>
      <c r="O3952">
        <v>0</v>
      </c>
      <c r="P3952">
        <v>59</v>
      </c>
      <c r="Q3952">
        <v>0</v>
      </c>
      <c r="R3952">
        <v>2.96</v>
      </c>
      <c r="S3952">
        <v>0.04</v>
      </c>
      <c r="T3952">
        <v>0</v>
      </c>
      <c r="U3952">
        <v>62</v>
      </c>
      <c r="V3952">
        <v>62</v>
      </c>
      <c r="W3952">
        <v>0</v>
      </c>
      <c r="X3952" t="s">
        <v>68</v>
      </c>
      <c r="Y3952">
        <v>15.49</v>
      </c>
      <c r="Z3952">
        <v>2.14</v>
      </c>
      <c r="AA3952" t="s">
        <v>74</v>
      </c>
      <c r="AB3952" t="s">
        <v>75</v>
      </c>
      <c r="AE3952" t="s">
        <v>4597</v>
      </c>
      <c r="AF3952" t="s">
        <v>4598</v>
      </c>
      <c r="AG3952">
        <v>9145689693</v>
      </c>
      <c r="AK3952">
        <v>0</v>
      </c>
      <c r="AL3952">
        <v>0</v>
      </c>
      <c r="AN3952">
        <v>62</v>
      </c>
      <c r="AV3952">
        <v>59</v>
      </c>
      <c r="AW3952">
        <v>1.48</v>
      </c>
      <c r="AX3952">
        <v>59</v>
      </c>
      <c r="AY3952">
        <v>1.48</v>
      </c>
      <c r="AZ3952">
        <v>59</v>
      </c>
    </row>
    <row r="3953" spans="1:55" x14ac:dyDescent="0.25">
      <c r="A3953" t="s">
        <v>54</v>
      </c>
      <c r="B3953">
        <v>110027</v>
      </c>
      <c r="C3953" t="s">
        <v>55</v>
      </c>
      <c r="D3953" t="s">
        <v>56</v>
      </c>
      <c r="E3953" s="1">
        <v>45986</v>
      </c>
      <c r="F3953" t="s">
        <v>4599</v>
      </c>
      <c r="G3953" t="s">
        <v>58</v>
      </c>
      <c r="H3953">
        <v>7516938906</v>
      </c>
      <c r="I3953">
        <v>18528960</v>
      </c>
      <c r="J3953" s="3">
        <v>45986.554861111108</v>
      </c>
      <c r="K3953" t="s">
        <v>5760</v>
      </c>
      <c r="L3953" t="s">
        <v>59</v>
      </c>
      <c r="M3953">
        <v>907</v>
      </c>
      <c r="N3953">
        <v>-374</v>
      </c>
      <c r="O3953">
        <v>0</v>
      </c>
      <c r="P3953">
        <v>533</v>
      </c>
      <c r="Q3953">
        <v>32</v>
      </c>
      <c r="R3953">
        <v>0</v>
      </c>
      <c r="S3953">
        <v>0</v>
      </c>
      <c r="T3953">
        <v>0</v>
      </c>
      <c r="U3953">
        <v>565</v>
      </c>
      <c r="V3953">
        <v>565</v>
      </c>
      <c r="W3953">
        <v>0</v>
      </c>
      <c r="X3953" t="s">
        <v>60</v>
      </c>
      <c r="Y3953">
        <v>140.69999999999999</v>
      </c>
      <c r="Z3953">
        <v>8.68</v>
      </c>
      <c r="AA3953" t="s">
        <v>61</v>
      </c>
      <c r="AB3953" t="s">
        <v>56</v>
      </c>
      <c r="AC3953">
        <v>8906</v>
      </c>
      <c r="AK3953">
        <v>32</v>
      </c>
      <c r="AL3953">
        <v>0</v>
      </c>
      <c r="AT3953">
        <v>565</v>
      </c>
      <c r="AZ3953">
        <v>533</v>
      </c>
      <c r="BC3953">
        <v>32</v>
      </c>
    </row>
    <row r="3954" spans="1:55" x14ac:dyDescent="0.25">
      <c r="A3954" t="s">
        <v>54</v>
      </c>
      <c r="B3954">
        <v>110027</v>
      </c>
      <c r="C3954" t="s">
        <v>55</v>
      </c>
      <c r="D3954" t="s">
        <v>56</v>
      </c>
      <c r="E3954" s="1">
        <v>45986</v>
      </c>
      <c r="F3954" t="s">
        <v>4600</v>
      </c>
      <c r="G3954" t="s">
        <v>67</v>
      </c>
      <c r="J3954" s="3">
        <v>45986.561805555553</v>
      </c>
      <c r="K3954" t="s">
        <v>5760</v>
      </c>
      <c r="L3954" t="s">
        <v>59</v>
      </c>
      <c r="M3954">
        <v>90.45</v>
      </c>
      <c r="N3954">
        <v>0</v>
      </c>
      <c r="O3954">
        <v>0</v>
      </c>
      <c r="P3954">
        <v>90.45</v>
      </c>
      <c r="Q3954">
        <v>0</v>
      </c>
      <c r="R3954">
        <v>4.5199999999999996</v>
      </c>
      <c r="S3954">
        <v>0.03</v>
      </c>
      <c r="T3954">
        <v>0</v>
      </c>
      <c r="U3954">
        <v>95</v>
      </c>
      <c r="V3954">
        <v>95</v>
      </c>
      <c r="W3954">
        <v>0</v>
      </c>
      <c r="X3954" t="s">
        <v>73</v>
      </c>
      <c r="Y3954">
        <v>14.75</v>
      </c>
      <c r="Z3954">
        <v>0</v>
      </c>
      <c r="AA3954" t="s">
        <v>74</v>
      </c>
      <c r="AB3954" t="s">
        <v>75</v>
      </c>
      <c r="AE3954" t="s">
        <v>4601</v>
      </c>
      <c r="AF3954" t="s">
        <v>3830</v>
      </c>
      <c r="AG3954">
        <v>9856987423</v>
      </c>
      <c r="AK3954">
        <v>0</v>
      </c>
      <c r="AL3954">
        <v>0</v>
      </c>
      <c r="AM3954">
        <v>95</v>
      </c>
      <c r="AV3954">
        <v>90.45</v>
      </c>
      <c r="AW3954">
        <v>2.2599999999999998</v>
      </c>
      <c r="AX3954">
        <v>90.45</v>
      </c>
      <c r="AY3954">
        <v>2.2599999999999998</v>
      </c>
      <c r="AZ3954">
        <v>90.45</v>
      </c>
    </row>
    <row r="3955" spans="1:55" x14ac:dyDescent="0.25">
      <c r="A3955" t="s">
        <v>54</v>
      </c>
      <c r="B3955">
        <v>110027</v>
      </c>
      <c r="C3955" t="s">
        <v>55</v>
      </c>
      <c r="D3955" t="s">
        <v>56</v>
      </c>
      <c r="E3955" s="1">
        <v>45986</v>
      </c>
      <c r="F3955" t="s">
        <v>4602</v>
      </c>
      <c r="G3955" t="s">
        <v>58</v>
      </c>
      <c r="H3955">
        <v>7516855714</v>
      </c>
      <c r="I3955">
        <v>18528960</v>
      </c>
      <c r="J3955" s="3">
        <v>45986.581250000003</v>
      </c>
      <c r="K3955" t="s">
        <v>5760</v>
      </c>
      <c r="L3955" t="s">
        <v>59</v>
      </c>
      <c r="M3955">
        <v>248</v>
      </c>
      <c r="N3955">
        <v>-100</v>
      </c>
      <c r="O3955">
        <v>0</v>
      </c>
      <c r="P3955">
        <v>148</v>
      </c>
      <c r="Q3955">
        <v>32</v>
      </c>
      <c r="R3955">
        <v>0</v>
      </c>
      <c r="S3955">
        <v>0</v>
      </c>
      <c r="T3955">
        <v>0</v>
      </c>
      <c r="U3955">
        <v>180</v>
      </c>
      <c r="V3955">
        <v>180</v>
      </c>
      <c r="W3955">
        <v>0</v>
      </c>
      <c r="X3955" t="s">
        <v>60</v>
      </c>
      <c r="Y3955">
        <v>46.2</v>
      </c>
      <c r="Z3955">
        <v>5.12</v>
      </c>
      <c r="AA3955" t="s">
        <v>61</v>
      </c>
      <c r="AB3955" t="s">
        <v>56</v>
      </c>
      <c r="AC3955">
        <v>5714</v>
      </c>
      <c r="AK3955">
        <v>32</v>
      </c>
      <c r="AL3955">
        <v>0</v>
      </c>
      <c r="AT3955">
        <v>180</v>
      </c>
      <c r="AZ3955">
        <v>148</v>
      </c>
      <c r="BC3955">
        <v>32</v>
      </c>
    </row>
    <row r="3956" spans="1:55" x14ac:dyDescent="0.25">
      <c r="A3956" t="s">
        <v>54</v>
      </c>
      <c r="B3956">
        <v>110027</v>
      </c>
      <c r="C3956" t="s">
        <v>55</v>
      </c>
      <c r="D3956" t="s">
        <v>56</v>
      </c>
      <c r="E3956" s="1">
        <v>45986</v>
      </c>
      <c r="F3956" t="s">
        <v>4603</v>
      </c>
      <c r="G3956" t="s">
        <v>63</v>
      </c>
      <c r="H3956" s="4">
        <v>223030000000000</v>
      </c>
      <c r="I3956">
        <v>29811</v>
      </c>
      <c r="J3956" s="3">
        <v>45986.595833333333</v>
      </c>
      <c r="K3956" t="s">
        <v>5760</v>
      </c>
      <c r="L3956" t="s">
        <v>59</v>
      </c>
      <c r="M3956">
        <v>393.28</v>
      </c>
      <c r="N3956">
        <v>-93.75</v>
      </c>
      <c r="O3956">
        <v>0</v>
      </c>
      <c r="P3956">
        <v>299.52999999999997</v>
      </c>
      <c r="Q3956">
        <v>32</v>
      </c>
      <c r="R3956">
        <v>0</v>
      </c>
      <c r="S3956">
        <v>0.47</v>
      </c>
      <c r="T3956">
        <v>0</v>
      </c>
      <c r="U3956">
        <v>332</v>
      </c>
      <c r="V3956">
        <v>332</v>
      </c>
      <c r="W3956">
        <v>0</v>
      </c>
      <c r="X3956" t="s">
        <v>64</v>
      </c>
      <c r="Y3956">
        <v>91.89</v>
      </c>
      <c r="Z3956">
        <v>5.78</v>
      </c>
      <c r="AA3956" t="s">
        <v>65</v>
      </c>
      <c r="AB3956" t="s">
        <v>56</v>
      </c>
      <c r="AC3956">
        <v>2659</v>
      </c>
      <c r="AK3956">
        <v>32</v>
      </c>
      <c r="AL3956">
        <v>0</v>
      </c>
      <c r="AS3956">
        <v>332</v>
      </c>
      <c r="AZ3956">
        <v>299.52999999999997</v>
      </c>
      <c r="BB3956">
        <v>32</v>
      </c>
    </row>
    <row r="3957" spans="1:55" x14ac:dyDescent="0.25">
      <c r="A3957" t="s">
        <v>54</v>
      </c>
      <c r="B3957">
        <v>110027</v>
      </c>
      <c r="C3957" t="s">
        <v>55</v>
      </c>
      <c r="D3957" t="s">
        <v>56</v>
      </c>
      <c r="E3957" s="1">
        <v>45986</v>
      </c>
      <c r="F3957" t="s">
        <v>4604</v>
      </c>
      <c r="G3957" t="s">
        <v>63</v>
      </c>
      <c r="H3957" s="4">
        <v>223031000000000</v>
      </c>
      <c r="I3957">
        <v>29811</v>
      </c>
      <c r="J3957" s="3">
        <v>45986.600694444445</v>
      </c>
      <c r="K3957" t="s">
        <v>5760</v>
      </c>
      <c r="L3957" t="s">
        <v>59</v>
      </c>
      <c r="M3957">
        <v>616</v>
      </c>
      <c r="N3957">
        <v>-250</v>
      </c>
      <c r="O3957">
        <v>0</v>
      </c>
      <c r="P3957">
        <v>366</v>
      </c>
      <c r="Q3957">
        <v>32</v>
      </c>
      <c r="R3957">
        <v>0</v>
      </c>
      <c r="S3957">
        <v>0</v>
      </c>
      <c r="T3957">
        <v>0</v>
      </c>
      <c r="U3957">
        <v>398</v>
      </c>
      <c r="V3957">
        <v>398</v>
      </c>
      <c r="W3957">
        <v>0</v>
      </c>
      <c r="X3957" t="s">
        <v>64</v>
      </c>
      <c r="Y3957">
        <v>100.56</v>
      </c>
      <c r="Z3957">
        <v>4.99</v>
      </c>
      <c r="AA3957" t="s">
        <v>65</v>
      </c>
      <c r="AB3957" t="s">
        <v>56</v>
      </c>
      <c r="AC3957">
        <v>1388</v>
      </c>
      <c r="AK3957">
        <v>32</v>
      </c>
      <c r="AL3957">
        <v>0</v>
      </c>
      <c r="AS3957">
        <v>398</v>
      </c>
      <c r="AZ3957">
        <v>366</v>
      </c>
      <c r="BB3957">
        <v>32</v>
      </c>
    </row>
    <row r="3958" spans="1:55" x14ac:dyDescent="0.25">
      <c r="A3958" t="s">
        <v>54</v>
      </c>
      <c r="B3958">
        <v>110027</v>
      </c>
      <c r="C3958" t="s">
        <v>55</v>
      </c>
      <c r="D3958" t="s">
        <v>56</v>
      </c>
      <c r="E3958" s="1">
        <v>45986</v>
      </c>
      <c r="F3958" t="s">
        <v>4605</v>
      </c>
      <c r="G3958" t="s">
        <v>67</v>
      </c>
      <c r="J3958" s="3">
        <v>45986.613194444442</v>
      </c>
      <c r="K3958" t="s">
        <v>5760</v>
      </c>
      <c r="L3958" t="s">
        <v>59</v>
      </c>
      <c r="M3958">
        <v>198</v>
      </c>
      <c r="N3958">
        <v>0</v>
      </c>
      <c r="O3958">
        <v>0</v>
      </c>
      <c r="P3958">
        <v>198</v>
      </c>
      <c r="Q3958">
        <v>0</v>
      </c>
      <c r="R3958">
        <v>9.9</v>
      </c>
      <c r="S3958">
        <v>0.1</v>
      </c>
      <c r="T3958">
        <v>0</v>
      </c>
      <c r="U3958">
        <v>208</v>
      </c>
      <c r="V3958">
        <v>208</v>
      </c>
      <c r="W3958">
        <v>0</v>
      </c>
      <c r="X3958" t="s">
        <v>68</v>
      </c>
      <c r="Y3958">
        <v>43.36</v>
      </c>
      <c r="Z3958">
        <v>3.92</v>
      </c>
      <c r="AA3958" t="s">
        <v>74</v>
      </c>
      <c r="AB3958" t="s">
        <v>75</v>
      </c>
      <c r="AE3958" t="s">
        <v>89</v>
      </c>
      <c r="AF3958" t="s">
        <v>190</v>
      </c>
      <c r="AG3958">
        <v>8929758003</v>
      </c>
      <c r="AK3958">
        <v>0</v>
      </c>
      <c r="AL3958">
        <v>0</v>
      </c>
      <c r="AN3958">
        <v>208</v>
      </c>
      <c r="AV3958">
        <v>198</v>
      </c>
      <c r="AW3958">
        <v>4.95</v>
      </c>
      <c r="AX3958">
        <v>198</v>
      </c>
      <c r="AY3958">
        <v>4.95</v>
      </c>
      <c r="AZ3958">
        <v>198</v>
      </c>
    </row>
    <row r="3959" spans="1:55" x14ac:dyDescent="0.25">
      <c r="A3959" t="s">
        <v>54</v>
      </c>
      <c r="B3959">
        <v>110027</v>
      </c>
      <c r="C3959" t="s">
        <v>55</v>
      </c>
      <c r="D3959" t="s">
        <v>56</v>
      </c>
      <c r="E3959" s="1">
        <v>45986</v>
      </c>
      <c r="F3959" t="s">
        <v>4606</v>
      </c>
      <c r="G3959" t="s">
        <v>58</v>
      </c>
      <c r="H3959">
        <v>7517147465</v>
      </c>
      <c r="I3959">
        <v>18528960</v>
      </c>
      <c r="J3959" s="3">
        <v>45986.623611111114</v>
      </c>
      <c r="K3959" t="s">
        <v>5760</v>
      </c>
      <c r="L3959" t="s">
        <v>59</v>
      </c>
      <c r="M3959">
        <v>856</v>
      </c>
      <c r="N3959">
        <v>-349</v>
      </c>
      <c r="O3959">
        <v>0</v>
      </c>
      <c r="P3959">
        <v>507</v>
      </c>
      <c r="Q3959">
        <v>32</v>
      </c>
      <c r="R3959">
        <v>0</v>
      </c>
      <c r="S3959">
        <v>0</v>
      </c>
      <c r="T3959">
        <v>0</v>
      </c>
      <c r="U3959">
        <v>539</v>
      </c>
      <c r="V3959">
        <v>539</v>
      </c>
      <c r="W3959">
        <v>0</v>
      </c>
      <c r="X3959" t="s">
        <v>60</v>
      </c>
      <c r="Y3959">
        <v>144.74</v>
      </c>
      <c r="Z3959">
        <v>12.9</v>
      </c>
      <c r="AA3959" t="s">
        <v>61</v>
      </c>
      <c r="AB3959" t="s">
        <v>56</v>
      </c>
      <c r="AC3959">
        <v>7465</v>
      </c>
      <c r="AK3959">
        <v>32</v>
      </c>
      <c r="AL3959">
        <v>0</v>
      </c>
      <c r="AT3959">
        <v>539</v>
      </c>
      <c r="AZ3959">
        <v>507</v>
      </c>
      <c r="BC3959">
        <v>32</v>
      </c>
    </row>
    <row r="3960" spans="1:55" x14ac:dyDescent="0.25">
      <c r="A3960" t="s">
        <v>54</v>
      </c>
      <c r="B3960">
        <v>110027</v>
      </c>
      <c r="C3960" t="s">
        <v>55</v>
      </c>
      <c r="D3960" t="s">
        <v>56</v>
      </c>
      <c r="E3960" s="1">
        <v>45986</v>
      </c>
      <c r="F3960" t="s">
        <v>4607</v>
      </c>
      <c r="G3960" t="s">
        <v>58</v>
      </c>
      <c r="H3960">
        <v>7508907881</v>
      </c>
      <c r="I3960">
        <v>18528960</v>
      </c>
      <c r="J3960" s="3">
        <v>45986.631249999999</v>
      </c>
      <c r="K3960" t="s">
        <v>5760</v>
      </c>
      <c r="L3960" t="s">
        <v>59</v>
      </c>
      <c r="M3960">
        <v>169</v>
      </c>
      <c r="N3960">
        <v>0</v>
      </c>
      <c r="O3960">
        <v>0</v>
      </c>
      <c r="P3960">
        <v>169</v>
      </c>
      <c r="Q3960">
        <v>32</v>
      </c>
      <c r="R3960">
        <v>0</v>
      </c>
      <c r="S3960">
        <v>0</v>
      </c>
      <c r="T3960">
        <v>0</v>
      </c>
      <c r="U3960">
        <v>201</v>
      </c>
      <c r="V3960">
        <v>201</v>
      </c>
      <c r="W3960">
        <v>0</v>
      </c>
      <c r="X3960" t="s">
        <v>60</v>
      </c>
      <c r="Y3960">
        <v>29.83</v>
      </c>
      <c r="Z3960">
        <v>5.53</v>
      </c>
      <c r="AA3960" t="s">
        <v>61</v>
      </c>
      <c r="AB3960" t="s">
        <v>56</v>
      </c>
      <c r="AC3960">
        <v>7881</v>
      </c>
      <c r="AK3960">
        <v>32</v>
      </c>
      <c r="AL3960">
        <v>0</v>
      </c>
      <c r="AT3960">
        <v>201</v>
      </c>
      <c r="AZ3960">
        <v>169</v>
      </c>
      <c r="BC3960">
        <v>32</v>
      </c>
    </row>
    <row r="3961" spans="1:55" x14ac:dyDescent="0.25">
      <c r="A3961" t="s">
        <v>54</v>
      </c>
      <c r="B3961">
        <v>110027</v>
      </c>
      <c r="C3961" t="s">
        <v>55</v>
      </c>
      <c r="D3961" t="s">
        <v>56</v>
      </c>
      <c r="E3961" s="1">
        <v>45986</v>
      </c>
      <c r="F3961" t="s">
        <v>4608</v>
      </c>
      <c r="G3961" t="s">
        <v>63</v>
      </c>
      <c r="H3961" s="4">
        <v>223034000000000</v>
      </c>
      <c r="I3961">
        <v>29811</v>
      </c>
      <c r="J3961" s="3">
        <v>45986.640277777777</v>
      </c>
      <c r="K3961" t="s">
        <v>5760</v>
      </c>
      <c r="L3961" t="s">
        <v>59</v>
      </c>
      <c r="M3961">
        <v>497</v>
      </c>
      <c r="N3961">
        <v>-93.75</v>
      </c>
      <c r="O3961">
        <v>0</v>
      </c>
      <c r="P3961">
        <v>403.25</v>
      </c>
      <c r="Q3961">
        <v>32</v>
      </c>
      <c r="R3961">
        <v>0</v>
      </c>
      <c r="S3961">
        <v>-0.25</v>
      </c>
      <c r="T3961">
        <v>0</v>
      </c>
      <c r="U3961">
        <v>435</v>
      </c>
      <c r="V3961">
        <v>435</v>
      </c>
      <c r="W3961">
        <v>0</v>
      </c>
      <c r="X3961" t="s">
        <v>64</v>
      </c>
      <c r="Y3961">
        <v>130.79</v>
      </c>
      <c r="Z3961">
        <v>9.82</v>
      </c>
      <c r="AA3961" t="s">
        <v>65</v>
      </c>
      <c r="AB3961" t="s">
        <v>56</v>
      </c>
      <c r="AC3961">
        <v>3447</v>
      </c>
      <c r="AK3961">
        <v>32</v>
      </c>
      <c r="AL3961">
        <v>0</v>
      </c>
      <c r="AS3961">
        <v>435</v>
      </c>
      <c r="AZ3961">
        <v>403.25</v>
      </c>
      <c r="BB3961">
        <v>32</v>
      </c>
    </row>
    <row r="3962" spans="1:55" x14ac:dyDescent="0.25">
      <c r="A3962" t="s">
        <v>54</v>
      </c>
      <c r="B3962">
        <v>110027</v>
      </c>
      <c r="C3962" t="s">
        <v>55</v>
      </c>
      <c r="D3962" t="s">
        <v>56</v>
      </c>
      <c r="E3962" s="1">
        <v>45986</v>
      </c>
      <c r="F3962" t="s">
        <v>4609</v>
      </c>
      <c r="G3962" t="s">
        <v>58</v>
      </c>
      <c r="H3962">
        <v>7515791167</v>
      </c>
      <c r="I3962">
        <v>18528960</v>
      </c>
      <c r="J3962" s="3">
        <v>45986.643055555556</v>
      </c>
      <c r="K3962" t="s">
        <v>5760</v>
      </c>
      <c r="L3962" t="s">
        <v>59</v>
      </c>
      <c r="M3962">
        <v>229</v>
      </c>
      <c r="N3962">
        <v>-100</v>
      </c>
      <c r="O3962">
        <v>0</v>
      </c>
      <c r="P3962">
        <v>129</v>
      </c>
      <c r="Q3962">
        <v>32</v>
      </c>
      <c r="R3962">
        <v>0</v>
      </c>
      <c r="S3962">
        <v>0</v>
      </c>
      <c r="T3962">
        <v>0</v>
      </c>
      <c r="U3962">
        <v>161</v>
      </c>
      <c r="V3962">
        <v>161</v>
      </c>
      <c r="W3962">
        <v>0</v>
      </c>
      <c r="X3962" t="s">
        <v>60</v>
      </c>
      <c r="Y3962">
        <v>44.95</v>
      </c>
      <c r="Z3962">
        <v>4.99</v>
      </c>
      <c r="AA3962" t="s">
        <v>61</v>
      </c>
      <c r="AB3962" t="s">
        <v>56</v>
      </c>
      <c r="AC3962">
        <v>1167</v>
      </c>
      <c r="AK3962">
        <v>32</v>
      </c>
      <c r="AL3962">
        <v>0</v>
      </c>
      <c r="AT3962">
        <v>161</v>
      </c>
      <c r="AZ3962">
        <v>129</v>
      </c>
      <c r="BC3962">
        <v>32</v>
      </c>
    </row>
    <row r="3963" spans="1:55" x14ac:dyDescent="0.25">
      <c r="A3963" t="s">
        <v>54</v>
      </c>
      <c r="B3963">
        <v>110027</v>
      </c>
      <c r="C3963" t="s">
        <v>55</v>
      </c>
      <c r="D3963" t="s">
        <v>56</v>
      </c>
      <c r="E3963" s="1">
        <v>45986</v>
      </c>
      <c r="F3963" t="s">
        <v>4610</v>
      </c>
      <c r="G3963" t="s">
        <v>58</v>
      </c>
      <c r="H3963">
        <v>7508002702</v>
      </c>
      <c r="I3963">
        <v>18528960</v>
      </c>
      <c r="J3963" s="3">
        <v>45986.650694444441</v>
      </c>
      <c r="K3963" t="s">
        <v>5760</v>
      </c>
      <c r="L3963" t="s">
        <v>59</v>
      </c>
      <c r="M3963">
        <v>349</v>
      </c>
      <c r="N3963">
        <v>-100</v>
      </c>
      <c r="O3963">
        <v>0</v>
      </c>
      <c r="P3963">
        <v>249</v>
      </c>
      <c r="Q3963">
        <v>32</v>
      </c>
      <c r="R3963">
        <v>0</v>
      </c>
      <c r="S3963">
        <v>0</v>
      </c>
      <c r="T3963">
        <v>0</v>
      </c>
      <c r="U3963">
        <v>281</v>
      </c>
      <c r="V3963">
        <v>281</v>
      </c>
      <c r="W3963">
        <v>0</v>
      </c>
      <c r="X3963" t="s">
        <v>60</v>
      </c>
      <c r="Y3963">
        <v>73.78</v>
      </c>
      <c r="Z3963">
        <v>9.82</v>
      </c>
      <c r="AA3963" t="s">
        <v>61</v>
      </c>
      <c r="AB3963" t="s">
        <v>56</v>
      </c>
      <c r="AC3963">
        <v>2702</v>
      </c>
      <c r="AK3963">
        <v>32</v>
      </c>
      <c r="AL3963">
        <v>0</v>
      </c>
      <c r="AT3963">
        <v>281</v>
      </c>
      <c r="AZ3963">
        <v>249</v>
      </c>
      <c r="BC3963">
        <v>32</v>
      </c>
    </row>
    <row r="3964" spans="1:55" x14ac:dyDescent="0.25">
      <c r="A3964" t="s">
        <v>54</v>
      </c>
      <c r="B3964">
        <v>110027</v>
      </c>
      <c r="C3964" t="s">
        <v>55</v>
      </c>
      <c r="D3964" t="s">
        <v>56</v>
      </c>
      <c r="E3964" s="1">
        <v>45986</v>
      </c>
      <c r="F3964" t="s">
        <v>4611</v>
      </c>
      <c r="G3964" t="s">
        <v>63</v>
      </c>
      <c r="H3964" s="4">
        <v>223035000000000</v>
      </c>
      <c r="I3964">
        <v>29811</v>
      </c>
      <c r="J3964" s="3">
        <v>45986.652777777781</v>
      </c>
      <c r="K3964" t="s">
        <v>5760</v>
      </c>
      <c r="L3964" t="s">
        <v>59</v>
      </c>
      <c r="M3964">
        <v>248</v>
      </c>
      <c r="N3964">
        <v>-75</v>
      </c>
      <c r="O3964">
        <v>0</v>
      </c>
      <c r="P3964">
        <v>173</v>
      </c>
      <c r="Q3964">
        <v>32</v>
      </c>
      <c r="R3964">
        <v>0</v>
      </c>
      <c r="S3964">
        <v>0</v>
      </c>
      <c r="T3964">
        <v>0</v>
      </c>
      <c r="U3964">
        <v>205</v>
      </c>
      <c r="V3964">
        <v>205</v>
      </c>
      <c r="W3964">
        <v>0</v>
      </c>
      <c r="X3964" t="s">
        <v>64</v>
      </c>
      <c r="Y3964">
        <v>57.83</v>
      </c>
      <c r="Z3964">
        <v>4.99</v>
      </c>
      <c r="AA3964" t="s">
        <v>65</v>
      </c>
      <c r="AB3964" t="s">
        <v>56</v>
      </c>
      <c r="AC3964">
        <v>4051</v>
      </c>
      <c r="AK3964">
        <v>32</v>
      </c>
      <c r="AL3964">
        <v>0</v>
      </c>
      <c r="AS3964">
        <v>205</v>
      </c>
      <c r="AZ3964">
        <v>173</v>
      </c>
      <c r="BB3964">
        <v>32</v>
      </c>
    </row>
    <row r="3965" spans="1:55" x14ac:dyDescent="0.25">
      <c r="A3965" t="s">
        <v>54</v>
      </c>
      <c r="B3965">
        <v>110027</v>
      </c>
      <c r="C3965" t="s">
        <v>55</v>
      </c>
      <c r="D3965" t="s">
        <v>56</v>
      </c>
      <c r="E3965" s="1">
        <v>45986</v>
      </c>
      <c r="F3965" t="s">
        <v>4612</v>
      </c>
      <c r="G3965" t="s">
        <v>58</v>
      </c>
      <c r="H3965">
        <v>7511043867</v>
      </c>
      <c r="I3965">
        <v>18528960</v>
      </c>
      <c r="J3965" s="3">
        <v>45986.665277777778</v>
      </c>
      <c r="K3965" t="s">
        <v>5760</v>
      </c>
      <c r="L3965" t="s">
        <v>59</v>
      </c>
      <c r="M3965">
        <v>229</v>
      </c>
      <c r="N3965">
        <v>-100</v>
      </c>
      <c r="O3965">
        <v>0</v>
      </c>
      <c r="P3965">
        <v>129</v>
      </c>
      <c r="Q3965">
        <v>32</v>
      </c>
      <c r="R3965">
        <v>0</v>
      </c>
      <c r="S3965">
        <v>0</v>
      </c>
      <c r="T3965">
        <v>0</v>
      </c>
      <c r="U3965">
        <v>161</v>
      </c>
      <c r="V3965">
        <v>161</v>
      </c>
      <c r="W3965">
        <v>0</v>
      </c>
      <c r="X3965" t="s">
        <v>60</v>
      </c>
      <c r="Y3965">
        <v>44.95</v>
      </c>
      <c r="Z3965">
        <v>4.99</v>
      </c>
      <c r="AA3965" t="s">
        <v>61</v>
      </c>
      <c r="AB3965" t="s">
        <v>56</v>
      </c>
      <c r="AC3965">
        <v>3867</v>
      </c>
      <c r="AK3965">
        <v>32</v>
      </c>
      <c r="AL3965">
        <v>0</v>
      </c>
      <c r="AT3965">
        <v>161</v>
      </c>
      <c r="AZ3965">
        <v>129</v>
      </c>
      <c r="BC3965">
        <v>32</v>
      </c>
    </row>
    <row r="3966" spans="1:55" x14ac:dyDescent="0.25">
      <c r="A3966" t="s">
        <v>54</v>
      </c>
      <c r="B3966">
        <v>110027</v>
      </c>
      <c r="C3966" t="s">
        <v>55</v>
      </c>
      <c r="D3966" t="s">
        <v>56</v>
      </c>
      <c r="E3966" s="1">
        <v>45986</v>
      </c>
      <c r="F3966" t="s">
        <v>4613</v>
      </c>
      <c r="G3966" t="s">
        <v>58</v>
      </c>
      <c r="H3966">
        <v>7516278673</v>
      </c>
      <c r="I3966">
        <v>18528960</v>
      </c>
      <c r="J3966" s="3">
        <v>45986.677777777775</v>
      </c>
      <c r="K3966" t="s">
        <v>5760</v>
      </c>
      <c r="L3966" t="s">
        <v>59</v>
      </c>
      <c r="M3966">
        <v>169</v>
      </c>
      <c r="N3966">
        <v>-84.5</v>
      </c>
      <c r="O3966">
        <v>0</v>
      </c>
      <c r="P3966">
        <v>84.5</v>
      </c>
      <c r="Q3966">
        <v>32</v>
      </c>
      <c r="R3966">
        <v>0</v>
      </c>
      <c r="S3966">
        <v>0</v>
      </c>
      <c r="T3966">
        <v>0</v>
      </c>
      <c r="U3966">
        <v>116.5</v>
      </c>
      <c r="V3966">
        <v>116.5</v>
      </c>
      <c r="W3966">
        <v>0</v>
      </c>
      <c r="X3966" t="s">
        <v>60</v>
      </c>
      <c r="Y3966">
        <v>29.83</v>
      </c>
      <c r="Z3966">
        <v>5.53</v>
      </c>
      <c r="AA3966" t="s">
        <v>61</v>
      </c>
      <c r="AB3966" t="s">
        <v>56</v>
      </c>
      <c r="AC3966">
        <v>8673</v>
      </c>
      <c r="AK3966">
        <v>32</v>
      </c>
      <c r="AL3966">
        <v>0</v>
      </c>
      <c r="AT3966">
        <v>116.5</v>
      </c>
      <c r="AZ3966">
        <v>84.5</v>
      </c>
      <c r="BC3966">
        <v>32</v>
      </c>
    </row>
    <row r="3967" spans="1:55" x14ac:dyDescent="0.25">
      <c r="A3967" t="s">
        <v>54</v>
      </c>
      <c r="B3967">
        <v>110027</v>
      </c>
      <c r="C3967" t="s">
        <v>55</v>
      </c>
      <c r="D3967" t="s">
        <v>56</v>
      </c>
      <c r="E3967" s="1">
        <v>45986</v>
      </c>
      <c r="F3967" t="s">
        <v>4614</v>
      </c>
      <c r="G3967" t="s">
        <v>67</v>
      </c>
      <c r="J3967" s="3">
        <v>45986.685416666667</v>
      </c>
      <c r="K3967" t="s">
        <v>5760</v>
      </c>
      <c r="L3967" t="s">
        <v>59</v>
      </c>
      <c r="M3967">
        <v>803.09</v>
      </c>
      <c r="N3967">
        <v>0</v>
      </c>
      <c r="O3967">
        <v>0</v>
      </c>
      <c r="P3967">
        <v>803.09</v>
      </c>
      <c r="Q3967">
        <v>0</v>
      </c>
      <c r="R3967">
        <v>40.159999999999997</v>
      </c>
      <c r="S3967">
        <v>-0.25</v>
      </c>
      <c r="T3967">
        <v>0</v>
      </c>
      <c r="U3967">
        <v>843</v>
      </c>
      <c r="V3967">
        <v>843</v>
      </c>
      <c r="W3967">
        <v>0</v>
      </c>
      <c r="X3967" t="s">
        <v>73</v>
      </c>
      <c r="Y3967">
        <v>222.35</v>
      </c>
      <c r="Z3967">
        <v>7.08</v>
      </c>
      <c r="AA3967" t="s">
        <v>74</v>
      </c>
      <c r="AB3967" t="s">
        <v>75</v>
      </c>
      <c r="AE3967" t="s">
        <v>4615</v>
      </c>
      <c r="AF3967" t="s">
        <v>4036</v>
      </c>
      <c r="AG3967">
        <v>9965478927</v>
      </c>
      <c r="AK3967">
        <v>0</v>
      </c>
      <c r="AL3967">
        <v>0</v>
      </c>
      <c r="AM3967">
        <v>843</v>
      </c>
      <c r="AV3967">
        <v>803.09</v>
      </c>
      <c r="AW3967">
        <v>20.079999999999998</v>
      </c>
      <c r="AX3967">
        <v>803.09</v>
      </c>
      <c r="AY3967">
        <v>20.079999999999998</v>
      </c>
      <c r="AZ3967">
        <v>803.09</v>
      </c>
    </row>
    <row r="3968" spans="1:55" x14ac:dyDescent="0.25">
      <c r="A3968" t="s">
        <v>54</v>
      </c>
      <c r="B3968">
        <v>110027</v>
      </c>
      <c r="C3968" t="s">
        <v>55</v>
      </c>
      <c r="D3968" t="s">
        <v>56</v>
      </c>
      <c r="E3968" s="1">
        <v>45986</v>
      </c>
      <c r="F3968" t="s">
        <v>4616</v>
      </c>
      <c r="G3968" t="s">
        <v>67</v>
      </c>
      <c r="J3968" s="3">
        <v>45986.685416666667</v>
      </c>
      <c r="K3968" t="s">
        <v>5760</v>
      </c>
      <c r="L3968" t="s">
        <v>59</v>
      </c>
      <c r="M3968">
        <v>536</v>
      </c>
      <c r="N3968">
        <v>0</v>
      </c>
      <c r="O3968">
        <v>0</v>
      </c>
      <c r="P3968">
        <v>536</v>
      </c>
      <c r="Q3968">
        <v>0</v>
      </c>
      <c r="R3968">
        <v>26.8</v>
      </c>
      <c r="S3968">
        <v>0.2</v>
      </c>
      <c r="T3968">
        <v>0</v>
      </c>
      <c r="U3968">
        <v>563</v>
      </c>
      <c r="V3968">
        <v>563</v>
      </c>
      <c r="W3968">
        <v>0</v>
      </c>
      <c r="X3968" t="s">
        <v>73</v>
      </c>
      <c r="Y3968">
        <v>113.73</v>
      </c>
      <c r="Z3968">
        <v>14.47</v>
      </c>
      <c r="AA3968" t="s">
        <v>74</v>
      </c>
      <c r="AB3968" t="s">
        <v>75</v>
      </c>
      <c r="AE3968" t="s">
        <v>89</v>
      </c>
      <c r="AF3968" t="s">
        <v>190</v>
      </c>
      <c r="AG3968">
        <v>8929758003</v>
      </c>
      <c r="AK3968">
        <v>0</v>
      </c>
      <c r="AL3968">
        <v>0</v>
      </c>
      <c r="AM3968">
        <v>563</v>
      </c>
      <c r="AV3968">
        <v>536</v>
      </c>
      <c r="AW3968">
        <v>13.4</v>
      </c>
      <c r="AX3968">
        <v>536</v>
      </c>
      <c r="AY3968">
        <v>13.4</v>
      </c>
      <c r="AZ3968">
        <v>536</v>
      </c>
    </row>
    <row r="3969" spans="1:55" x14ac:dyDescent="0.25">
      <c r="A3969" t="s">
        <v>54</v>
      </c>
      <c r="B3969">
        <v>110027</v>
      </c>
      <c r="C3969" t="s">
        <v>55</v>
      </c>
      <c r="D3969" t="s">
        <v>56</v>
      </c>
      <c r="E3969" s="1">
        <v>45986</v>
      </c>
      <c r="F3969" t="s">
        <v>4617</v>
      </c>
      <c r="G3969" t="s">
        <v>58</v>
      </c>
      <c r="H3969">
        <v>7517786643</v>
      </c>
      <c r="I3969">
        <v>18528960</v>
      </c>
      <c r="J3969" s="3">
        <v>45986.686805555553</v>
      </c>
      <c r="K3969" t="s">
        <v>5760</v>
      </c>
      <c r="L3969" t="s">
        <v>59</v>
      </c>
      <c r="M3969">
        <v>229</v>
      </c>
      <c r="N3969">
        <v>-80</v>
      </c>
      <c r="O3969">
        <v>0</v>
      </c>
      <c r="P3969">
        <v>149</v>
      </c>
      <c r="Q3969">
        <v>32</v>
      </c>
      <c r="R3969">
        <v>0</v>
      </c>
      <c r="S3969">
        <v>0</v>
      </c>
      <c r="T3969">
        <v>0</v>
      </c>
      <c r="U3969">
        <v>181</v>
      </c>
      <c r="V3969">
        <v>181</v>
      </c>
      <c r="W3969">
        <v>0</v>
      </c>
      <c r="X3969" t="s">
        <v>60</v>
      </c>
      <c r="Y3969">
        <v>34.590000000000003</v>
      </c>
      <c r="Z3969">
        <v>4.99</v>
      </c>
      <c r="AA3969" t="s">
        <v>61</v>
      </c>
      <c r="AB3969" t="s">
        <v>56</v>
      </c>
      <c r="AC3969">
        <v>6643</v>
      </c>
      <c r="AK3969">
        <v>32</v>
      </c>
      <c r="AL3969">
        <v>0</v>
      </c>
      <c r="AT3969">
        <v>181</v>
      </c>
      <c r="AZ3969">
        <v>149</v>
      </c>
      <c r="BC3969">
        <v>32</v>
      </c>
    </row>
    <row r="3970" spans="1:55" x14ac:dyDescent="0.25">
      <c r="A3970" t="s">
        <v>54</v>
      </c>
      <c r="B3970">
        <v>110027</v>
      </c>
      <c r="C3970" t="s">
        <v>55</v>
      </c>
      <c r="D3970" t="s">
        <v>56</v>
      </c>
      <c r="E3970" s="1">
        <v>45986</v>
      </c>
      <c r="F3970" t="s">
        <v>4618</v>
      </c>
      <c r="G3970" t="s">
        <v>63</v>
      </c>
      <c r="H3970" s="4">
        <v>223038000000000</v>
      </c>
      <c r="I3970">
        <v>29811</v>
      </c>
      <c r="J3970" s="3">
        <v>45986.69027777778</v>
      </c>
      <c r="K3970" t="s">
        <v>5760</v>
      </c>
      <c r="L3970" t="s">
        <v>59</v>
      </c>
      <c r="M3970">
        <v>568</v>
      </c>
      <c r="N3970">
        <v>-265</v>
      </c>
      <c r="O3970">
        <v>0</v>
      </c>
      <c r="P3970">
        <v>303</v>
      </c>
      <c r="Q3970">
        <v>32</v>
      </c>
      <c r="R3970">
        <v>0</v>
      </c>
      <c r="S3970">
        <v>0</v>
      </c>
      <c r="T3970">
        <v>0</v>
      </c>
      <c r="U3970">
        <v>335</v>
      </c>
      <c r="V3970">
        <v>335</v>
      </c>
      <c r="W3970">
        <v>0</v>
      </c>
      <c r="X3970" t="s">
        <v>64</v>
      </c>
      <c r="Y3970">
        <v>95.56</v>
      </c>
      <c r="Z3970">
        <v>9.02</v>
      </c>
      <c r="AA3970" t="s">
        <v>65</v>
      </c>
      <c r="AB3970" t="s">
        <v>56</v>
      </c>
      <c r="AC3970">
        <v>1520</v>
      </c>
      <c r="AK3970">
        <v>32</v>
      </c>
      <c r="AL3970">
        <v>0</v>
      </c>
      <c r="AS3970">
        <v>335</v>
      </c>
      <c r="AZ3970">
        <v>303</v>
      </c>
      <c r="BB3970">
        <v>32</v>
      </c>
    </row>
    <row r="3971" spans="1:55" x14ac:dyDescent="0.25">
      <c r="A3971" t="s">
        <v>54</v>
      </c>
      <c r="B3971">
        <v>110027</v>
      </c>
      <c r="C3971" t="s">
        <v>55</v>
      </c>
      <c r="D3971" t="s">
        <v>56</v>
      </c>
      <c r="E3971" s="1">
        <v>45986</v>
      </c>
      <c r="F3971" t="s">
        <v>4619</v>
      </c>
      <c r="G3971" t="s">
        <v>67</v>
      </c>
      <c r="J3971" s="3">
        <v>45986.697222222225</v>
      </c>
      <c r="K3971" t="s">
        <v>5760</v>
      </c>
      <c r="L3971" t="s">
        <v>59</v>
      </c>
      <c r="M3971">
        <v>59</v>
      </c>
      <c r="N3971">
        <v>0</v>
      </c>
      <c r="O3971">
        <v>0</v>
      </c>
      <c r="P3971">
        <v>59</v>
      </c>
      <c r="Q3971">
        <v>0</v>
      </c>
      <c r="R3971">
        <v>2.96</v>
      </c>
      <c r="S3971">
        <v>0.04</v>
      </c>
      <c r="T3971">
        <v>0</v>
      </c>
      <c r="U3971">
        <v>62</v>
      </c>
      <c r="V3971">
        <v>62</v>
      </c>
      <c r="W3971">
        <v>0</v>
      </c>
      <c r="X3971" t="s">
        <v>73</v>
      </c>
      <c r="Y3971">
        <v>15.49</v>
      </c>
      <c r="Z3971">
        <v>2.14</v>
      </c>
      <c r="AA3971" t="s">
        <v>74</v>
      </c>
      <c r="AB3971" t="s">
        <v>75</v>
      </c>
      <c r="AE3971" t="s">
        <v>89</v>
      </c>
      <c r="AF3971" t="s">
        <v>190</v>
      </c>
      <c r="AG3971">
        <v>8929758003</v>
      </c>
      <c r="AK3971">
        <v>0</v>
      </c>
      <c r="AL3971">
        <v>0</v>
      </c>
      <c r="AM3971">
        <v>62</v>
      </c>
      <c r="AV3971">
        <v>59</v>
      </c>
      <c r="AW3971">
        <v>1.48</v>
      </c>
      <c r="AX3971">
        <v>59</v>
      </c>
      <c r="AY3971">
        <v>1.48</v>
      </c>
      <c r="AZ3971">
        <v>59</v>
      </c>
    </row>
    <row r="3972" spans="1:55" x14ac:dyDescent="0.25">
      <c r="A3972" t="s">
        <v>54</v>
      </c>
      <c r="B3972">
        <v>110027</v>
      </c>
      <c r="C3972" t="s">
        <v>55</v>
      </c>
      <c r="D3972" t="s">
        <v>56</v>
      </c>
      <c r="E3972" s="1">
        <v>45986</v>
      </c>
      <c r="F3972" t="s">
        <v>4620</v>
      </c>
      <c r="G3972" t="s">
        <v>63</v>
      </c>
      <c r="H3972" s="4">
        <v>223039000000000</v>
      </c>
      <c r="I3972">
        <v>29811</v>
      </c>
      <c r="J3972" s="3">
        <v>45986.70208333333</v>
      </c>
      <c r="K3972" t="s">
        <v>5760</v>
      </c>
      <c r="L3972" t="s">
        <v>59</v>
      </c>
      <c r="M3972">
        <v>1138</v>
      </c>
      <c r="N3972">
        <v>-229.97</v>
      </c>
      <c r="O3972">
        <v>0</v>
      </c>
      <c r="P3972">
        <v>908.03</v>
      </c>
      <c r="Q3972">
        <v>32</v>
      </c>
      <c r="R3972">
        <v>0</v>
      </c>
      <c r="S3972">
        <v>-0.03</v>
      </c>
      <c r="T3972">
        <v>0</v>
      </c>
      <c r="U3972">
        <v>940</v>
      </c>
      <c r="V3972">
        <v>940</v>
      </c>
      <c r="W3972">
        <v>0</v>
      </c>
      <c r="X3972" t="s">
        <v>64</v>
      </c>
      <c r="Y3972">
        <v>230.27</v>
      </c>
      <c r="Z3972">
        <v>21.74</v>
      </c>
      <c r="AA3972" t="s">
        <v>65</v>
      </c>
      <c r="AB3972" t="s">
        <v>56</v>
      </c>
      <c r="AC3972">
        <v>2975</v>
      </c>
      <c r="AK3972">
        <v>32</v>
      </c>
      <c r="AL3972">
        <v>0</v>
      </c>
      <c r="AS3972">
        <v>940</v>
      </c>
      <c r="AZ3972">
        <v>908.03</v>
      </c>
      <c r="BB3972">
        <v>32</v>
      </c>
    </row>
    <row r="3973" spans="1:55" x14ac:dyDescent="0.25">
      <c r="A3973" t="s">
        <v>54</v>
      </c>
      <c r="B3973">
        <v>110027</v>
      </c>
      <c r="C3973" t="s">
        <v>55</v>
      </c>
      <c r="D3973" t="s">
        <v>56</v>
      </c>
      <c r="E3973" s="1">
        <v>45986</v>
      </c>
      <c r="F3973" t="s">
        <v>4621</v>
      </c>
      <c r="G3973" t="s">
        <v>63</v>
      </c>
      <c r="H3973" s="4">
        <v>223040000000000</v>
      </c>
      <c r="I3973">
        <v>29811</v>
      </c>
      <c r="J3973" s="3">
        <v>45986.706944444442</v>
      </c>
      <c r="K3973" t="s">
        <v>5760</v>
      </c>
      <c r="L3973" t="s">
        <v>59</v>
      </c>
      <c r="M3973">
        <v>422</v>
      </c>
      <c r="N3973">
        <v>-93.74</v>
      </c>
      <c r="O3973">
        <v>0</v>
      </c>
      <c r="P3973">
        <v>328.26</v>
      </c>
      <c r="Q3973">
        <v>32</v>
      </c>
      <c r="R3973">
        <v>0</v>
      </c>
      <c r="S3973">
        <v>-0.26</v>
      </c>
      <c r="T3973">
        <v>0</v>
      </c>
      <c r="U3973">
        <v>360</v>
      </c>
      <c r="V3973">
        <v>360</v>
      </c>
      <c r="W3973">
        <v>0</v>
      </c>
      <c r="X3973" t="s">
        <v>64</v>
      </c>
      <c r="Y3973">
        <v>65.67</v>
      </c>
      <c r="Z3973">
        <v>10.11</v>
      </c>
      <c r="AA3973" t="s">
        <v>65</v>
      </c>
      <c r="AB3973" t="s">
        <v>56</v>
      </c>
      <c r="AC3973">
        <v>3434</v>
      </c>
      <c r="AK3973">
        <v>32</v>
      </c>
      <c r="AL3973">
        <v>0</v>
      </c>
      <c r="AS3973">
        <v>360</v>
      </c>
      <c r="AZ3973">
        <v>328.26</v>
      </c>
      <c r="BB3973">
        <v>32</v>
      </c>
    </row>
    <row r="3974" spans="1:55" x14ac:dyDescent="0.25">
      <c r="A3974" t="s">
        <v>54</v>
      </c>
      <c r="B3974">
        <v>110027</v>
      </c>
      <c r="C3974" t="s">
        <v>55</v>
      </c>
      <c r="D3974" t="s">
        <v>56</v>
      </c>
      <c r="E3974" s="1">
        <v>45986</v>
      </c>
      <c r="F3974" t="s">
        <v>4622</v>
      </c>
      <c r="G3974" t="s">
        <v>63</v>
      </c>
      <c r="H3974" s="4">
        <v>223040000000000</v>
      </c>
      <c r="I3974">
        <v>29811</v>
      </c>
      <c r="J3974" s="3">
        <v>45986.709027777775</v>
      </c>
      <c r="K3974" t="s">
        <v>5760</v>
      </c>
      <c r="L3974" t="s">
        <v>59</v>
      </c>
      <c r="M3974">
        <v>518</v>
      </c>
      <c r="N3974">
        <v>-175</v>
      </c>
      <c r="O3974">
        <v>0</v>
      </c>
      <c r="P3974">
        <v>343</v>
      </c>
      <c r="Q3974">
        <v>32</v>
      </c>
      <c r="R3974">
        <v>0</v>
      </c>
      <c r="S3974">
        <v>0</v>
      </c>
      <c r="T3974">
        <v>0</v>
      </c>
      <c r="U3974">
        <v>375</v>
      </c>
      <c r="V3974">
        <v>375</v>
      </c>
      <c r="W3974">
        <v>0</v>
      </c>
      <c r="X3974" t="s">
        <v>64</v>
      </c>
      <c r="Y3974">
        <v>83.59</v>
      </c>
      <c r="Z3974">
        <v>10.29</v>
      </c>
      <c r="AA3974" t="s">
        <v>65</v>
      </c>
      <c r="AB3974" t="s">
        <v>56</v>
      </c>
      <c r="AC3974">
        <v>8369</v>
      </c>
      <c r="AK3974">
        <v>32</v>
      </c>
      <c r="AL3974">
        <v>0</v>
      </c>
      <c r="AS3974">
        <v>375</v>
      </c>
      <c r="AZ3974">
        <v>343</v>
      </c>
      <c r="BB3974">
        <v>32</v>
      </c>
    </row>
    <row r="3975" spans="1:55" x14ac:dyDescent="0.25">
      <c r="A3975" t="s">
        <v>54</v>
      </c>
      <c r="B3975">
        <v>110027</v>
      </c>
      <c r="C3975" t="s">
        <v>55</v>
      </c>
      <c r="D3975" t="s">
        <v>56</v>
      </c>
      <c r="E3975" s="1">
        <v>45986</v>
      </c>
      <c r="F3975" t="s">
        <v>4623</v>
      </c>
      <c r="G3975" t="s">
        <v>67</v>
      </c>
      <c r="J3975" s="3">
        <v>45986.713194444441</v>
      </c>
      <c r="K3975" t="s">
        <v>5760</v>
      </c>
      <c r="L3975" t="s">
        <v>59</v>
      </c>
      <c r="M3975">
        <v>288</v>
      </c>
      <c r="N3975">
        <v>0</v>
      </c>
      <c r="O3975">
        <v>0</v>
      </c>
      <c r="P3975">
        <v>288</v>
      </c>
      <c r="Q3975">
        <v>0</v>
      </c>
      <c r="R3975">
        <v>14.4</v>
      </c>
      <c r="S3975">
        <v>-0.4</v>
      </c>
      <c r="T3975">
        <v>0</v>
      </c>
      <c r="U3975">
        <v>302</v>
      </c>
      <c r="V3975">
        <v>302</v>
      </c>
      <c r="W3975">
        <v>0</v>
      </c>
      <c r="X3975" t="s">
        <v>68</v>
      </c>
      <c r="Y3975">
        <v>70.989999999999995</v>
      </c>
      <c r="Z3975">
        <v>4.24</v>
      </c>
      <c r="AA3975" t="s">
        <v>74</v>
      </c>
      <c r="AB3975" t="s">
        <v>75</v>
      </c>
      <c r="AE3975" t="s">
        <v>89</v>
      </c>
      <c r="AF3975" t="s">
        <v>190</v>
      </c>
      <c r="AG3975">
        <v>8929758003</v>
      </c>
      <c r="AK3975">
        <v>0</v>
      </c>
      <c r="AL3975">
        <v>0</v>
      </c>
      <c r="AN3975">
        <v>302</v>
      </c>
      <c r="AV3975">
        <v>288</v>
      </c>
      <c r="AW3975">
        <v>7.2</v>
      </c>
      <c r="AX3975">
        <v>288</v>
      </c>
      <c r="AY3975">
        <v>7.2</v>
      </c>
      <c r="AZ3975">
        <v>288</v>
      </c>
    </row>
    <row r="3976" spans="1:55" x14ac:dyDescent="0.25">
      <c r="A3976" t="s">
        <v>54</v>
      </c>
      <c r="B3976">
        <v>110027</v>
      </c>
      <c r="C3976" t="s">
        <v>55</v>
      </c>
      <c r="D3976" t="s">
        <v>56</v>
      </c>
      <c r="E3976" s="1">
        <v>45986</v>
      </c>
      <c r="F3976" t="s">
        <v>4624</v>
      </c>
      <c r="G3976" t="s">
        <v>67</v>
      </c>
      <c r="J3976" s="3">
        <v>45986.713194444441</v>
      </c>
      <c r="K3976" t="s">
        <v>5760</v>
      </c>
      <c r="L3976" t="s">
        <v>59</v>
      </c>
      <c r="M3976">
        <v>528</v>
      </c>
      <c r="N3976">
        <v>0</v>
      </c>
      <c r="O3976">
        <v>0</v>
      </c>
      <c r="P3976">
        <v>528</v>
      </c>
      <c r="Q3976">
        <v>0</v>
      </c>
      <c r="R3976">
        <v>26.4</v>
      </c>
      <c r="S3976">
        <v>-0.4</v>
      </c>
      <c r="T3976">
        <v>0</v>
      </c>
      <c r="U3976">
        <v>554</v>
      </c>
      <c r="V3976">
        <v>554</v>
      </c>
      <c r="W3976">
        <v>0</v>
      </c>
      <c r="X3976" t="s">
        <v>73</v>
      </c>
      <c r="Y3976">
        <v>113.92</v>
      </c>
      <c r="Z3976">
        <v>19.64</v>
      </c>
      <c r="AA3976" t="s">
        <v>69</v>
      </c>
      <c r="AE3976" t="s">
        <v>4625</v>
      </c>
      <c r="AF3976" t="s">
        <v>4626</v>
      </c>
      <c r="AG3976">
        <v>9810602603</v>
      </c>
      <c r="AK3976">
        <v>0</v>
      </c>
      <c r="AL3976">
        <v>0</v>
      </c>
      <c r="AM3976">
        <v>554</v>
      </c>
      <c r="AV3976">
        <v>528</v>
      </c>
      <c r="AW3976">
        <v>13.2</v>
      </c>
      <c r="AX3976">
        <v>528</v>
      </c>
      <c r="AY3976">
        <v>13.2</v>
      </c>
      <c r="AZ3976">
        <v>528</v>
      </c>
    </row>
    <row r="3977" spans="1:55" x14ac:dyDescent="0.25">
      <c r="A3977" t="s">
        <v>54</v>
      </c>
      <c r="B3977">
        <v>110027</v>
      </c>
      <c r="C3977" t="s">
        <v>55</v>
      </c>
      <c r="D3977" t="s">
        <v>56</v>
      </c>
      <c r="E3977" s="1">
        <v>45986</v>
      </c>
      <c r="F3977" t="s">
        <v>4627</v>
      </c>
      <c r="G3977" t="s">
        <v>67</v>
      </c>
      <c r="J3977" s="3">
        <v>45986.713194444441</v>
      </c>
      <c r="K3977" t="s">
        <v>5760</v>
      </c>
      <c r="L3977" t="s">
        <v>59</v>
      </c>
      <c r="M3977">
        <v>622.66</v>
      </c>
      <c r="N3977">
        <v>0</v>
      </c>
      <c r="O3977">
        <v>0</v>
      </c>
      <c r="P3977">
        <v>622.66</v>
      </c>
      <c r="Q3977">
        <v>0</v>
      </c>
      <c r="R3977">
        <v>31.14</v>
      </c>
      <c r="S3977">
        <v>0.2</v>
      </c>
      <c r="T3977">
        <v>0</v>
      </c>
      <c r="U3977">
        <v>654</v>
      </c>
      <c r="V3977">
        <v>654</v>
      </c>
      <c r="W3977">
        <v>0</v>
      </c>
      <c r="X3977" t="s">
        <v>68</v>
      </c>
      <c r="Y3977">
        <v>142.41</v>
      </c>
      <c r="Z3977">
        <v>29.86</v>
      </c>
      <c r="AA3977" t="s">
        <v>69</v>
      </c>
      <c r="AE3977" t="s">
        <v>4628</v>
      </c>
      <c r="AF3977" t="s">
        <v>4629</v>
      </c>
      <c r="AG3977">
        <v>9811801206</v>
      </c>
      <c r="AK3977">
        <v>0</v>
      </c>
      <c r="AL3977">
        <v>0</v>
      </c>
      <c r="AN3977">
        <v>654</v>
      </c>
      <c r="AV3977">
        <v>622.66</v>
      </c>
      <c r="AW3977">
        <v>15.57</v>
      </c>
      <c r="AX3977">
        <v>622.66</v>
      </c>
      <c r="AY3977">
        <v>15.57</v>
      </c>
      <c r="AZ3977">
        <v>622.66</v>
      </c>
    </row>
    <row r="3978" spans="1:55" x14ac:dyDescent="0.25">
      <c r="A3978" t="s">
        <v>54</v>
      </c>
      <c r="B3978">
        <v>110027</v>
      </c>
      <c r="C3978" t="s">
        <v>55</v>
      </c>
      <c r="D3978" t="s">
        <v>56</v>
      </c>
      <c r="E3978" s="1">
        <v>45986</v>
      </c>
      <c r="F3978" t="s">
        <v>4630</v>
      </c>
      <c r="G3978" t="s">
        <v>58</v>
      </c>
      <c r="H3978">
        <v>7515106003</v>
      </c>
      <c r="I3978">
        <v>18528960</v>
      </c>
      <c r="J3978" s="3">
        <v>45986.727777777778</v>
      </c>
      <c r="K3978" t="s">
        <v>5760</v>
      </c>
      <c r="L3978" t="s">
        <v>59</v>
      </c>
      <c r="M3978">
        <v>349</v>
      </c>
      <c r="N3978">
        <v>-75</v>
      </c>
      <c r="O3978">
        <v>0</v>
      </c>
      <c r="P3978">
        <v>274</v>
      </c>
      <c r="Q3978">
        <v>32</v>
      </c>
      <c r="R3978">
        <v>0</v>
      </c>
      <c r="S3978">
        <v>0</v>
      </c>
      <c r="T3978">
        <v>0</v>
      </c>
      <c r="U3978">
        <v>306</v>
      </c>
      <c r="V3978">
        <v>306</v>
      </c>
      <c r="W3978">
        <v>0</v>
      </c>
      <c r="X3978" t="s">
        <v>60</v>
      </c>
      <c r="Y3978">
        <v>82.33</v>
      </c>
      <c r="Z3978">
        <v>4.99</v>
      </c>
      <c r="AA3978" t="s">
        <v>61</v>
      </c>
      <c r="AB3978" t="s">
        <v>56</v>
      </c>
      <c r="AC3978">
        <v>6003</v>
      </c>
      <c r="AK3978">
        <v>32</v>
      </c>
      <c r="AL3978">
        <v>0</v>
      </c>
      <c r="AT3978">
        <v>306</v>
      </c>
      <c r="AZ3978">
        <v>274</v>
      </c>
      <c r="BC3978">
        <v>32</v>
      </c>
    </row>
    <row r="3979" spans="1:55" x14ac:dyDescent="0.25">
      <c r="A3979" t="s">
        <v>54</v>
      </c>
      <c r="B3979">
        <v>110027</v>
      </c>
      <c r="C3979" t="s">
        <v>55</v>
      </c>
      <c r="D3979" t="s">
        <v>56</v>
      </c>
      <c r="E3979" s="1">
        <v>45986</v>
      </c>
      <c r="F3979" t="s">
        <v>4631</v>
      </c>
      <c r="G3979" t="s">
        <v>63</v>
      </c>
      <c r="H3979" s="4">
        <v>223042000000000</v>
      </c>
      <c r="I3979">
        <v>29811</v>
      </c>
      <c r="J3979" s="3">
        <v>45986.736111111109</v>
      </c>
      <c r="K3979" t="s">
        <v>5760</v>
      </c>
      <c r="L3979" t="s">
        <v>59</v>
      </c>
      <c r="M3979">
        <v>169</v>
      </c>
      <c r="N3979">
        <v>0</v>
      </c>
      <c r="O3979">
        <v>0</v>
      </c>
      <c r="P3979">
        <v>169</v>
      </c>
      <c r="Q3979">
        <v>32</v>
      </c>
      <c r="R3979">
        <v>0</v>
      </c>
      <c r="S3979">
        <v>0</v>
      </c>
      <c r="T3979">
        <v>0</v>
      </c>
      <c r="U3979">
        <v>201</v>
      </c>
      <c r="V3979">
        <v>201</v>
      </c>
      <c r="W3979">
        <v>0</v>
      </c>
      <c r="X3979" t="s">
        <v>64</v>
      </c>
      <c r="Y3979">
        <v>29.83</v>
      </c>
      <c r="Z3979">
        <v>5.53</v>
      </c>
      <c r="AA3979" t="s">
        <v>65</v>
      </c>
      <c r="AB3979" t="s">
        <v>56</v>
      </c>
      <c r="AC3979">
        <v>2795</v>
      </c>
      <c r="AK3979">
        <v>32</v>
      </c>
      <c r="AL3979">
        <v>0</v>
      </c>
      <c r="AS3979">
        <v>201</v>
      </c>
      <c r="AZ3979">
        <v>169</v>
      </c>
      <c r="BB3979">
        <v>32</v>
      </c>
    </row>
    <row r="3980" spans="1:55" x14ac:dyDescent="0.25">
      <c r="A3980" t="s">
        <v>54</v>
      </c>
      <c r="B3980">
        <v>110027</v>
      </c>
      <c r="C3980" t="s">
        <v>55</v>
      </c>
      <c r="D3980" t="s">
        <v>56</v>
      </c>
      <c r="E3980" s="1">
        <v>45986</v>
      </c>
      <c r="F3980" t="s">
        <v>4632</v>
      </c>
      <c r="G3980" t="s">
        <v>63</v>
      </c>
      <c r="H3980" s="4">
        <v>223043000000000</v>
      </c>
      <c r="I3980">
        <v>29811</v>
      </c>
      <c r="J3980" s="3">
        <v>45986.744444444441</v>
      </c>
      <c r="K3980" t="s">
        <v>5760</v>
      </c>
      <c r="L3980" t="s">
        <v>59</v>
      </c>
      <c r="M3980">
        <v>398</v>
      </c>
      <c r="N3980">
        <v>-93.75</v>
      </c>
      <c r="O3980">
        <v>0</v>
      </c>
      <c r="P3980">
        <v>304.25</v>
      </c>
      <c r="Q3980">
        <v>32</v>
      </c>
      <c r="R3980">
        <v>0</v>
      </c>
      <c r="S3980">
        <v>-0.25</v>
      </c>
      <c r="T3980">
        <v>0</v>
      </c>
      <c r="U3980">
        <v>336</v>
      </c>
      <c r="V3980">
        <v>336</v>
      </c>
      <c r="W3980">
        <v>0</v>
      </c>
      <c r="X3980" t="s">
        <v>64</v>
      </c>
      <c r="Y3980">
        <v>102.29</v>
      </c>
      <c r="Z3980">
        <v>9.82</v>
      </c>
      <c r="AA3980" t="s">
        <v>65</v>
      </c>
      <c r="AB3980" t="s">
        <v>56</v>
      </c>
      <c r="AC3980">
        <v>7612</v>
      </c>
      <c r="AK3980">
        <v>32</v>
      </c>
      <c r="AL3980">
        <v>0</v>
      </c>
      <c r="AS3980">
        <v>336</v>
      </c>
      <c r="AZ3980">
        <v>304.25</v>
      </c>
      <c r="BB3980">
        <v>32</v>
      </c>
    </row>
    <row r="3981" spans="1:55" x14ac:dyDescent="0.25">
      <c r="A3981" t="s">
        <v>54</v>
      </c>
      <c r="B3981">
        <v>110027</v>
      </c>
      <c r="C3981" t="s">
        <v>55</v>
      </c>
      <c r="D3981" t="s">
        <v>56</v>
      </c>
      <c r="E3981" s="1">
        <v>45986</v>
      </c>
      <c r="F3981" t="s">
        <v>4633</v>
      </c>
      <c r="G3981" t="s">
        <v>58</v>
      </c>
      <c r="H3981">
        <v>7516668742</v>
      </c>
      <c r="I3981">
        <v>18528960</v>
      </c>
      <c r="J3981" s="3">
        <v>45986.745833333334</v>
      </c>
      <c r="K3981" t="s">
        <v>5760</v>
      </c>
      <c r="L3981" t="s">
        <v>59</v>
      </c>
      <c r="M3981">
        <v>399</v>
      </c>
      <c r="N3981">
        <v>-199.5</v>
      </c>
      <c r="O3981">
        <v>0</v>
      </c>
      <c r="P3981">
        <v>199.5</v>
      </c>
      <c r="Q3981">
        <v>32</v>
      </c>
      <c r="R3981">
        <v>0</v>
      </c>
      <c r="S3981">
        <v>0</v>
      </c>
      <c r="T3981">
        <v>0</v>
      </c>
      <c r="U3981">
        <v>231.5</v>
      </c>
      <c r="V3981">
        <v>231.5</v>
      </c>
      <c r="W3981">
        <v>0</v>
      </c>
      <c r="X3981" t="s">
        <v>60</v>
      </c>
      <c r="Y3981">
        <v>55.19</v>
      </c>
      <c r="Z3981">
        <v>0</v>
      </c>
      <c r="AA3981" t="s">
        <v>61</v>
      </c>
      <c r="AB3981" t="s">
        <v>56</v>
      </c>
      <c r="AC3981">
        <v>8742</v>
      </c>
      <c r="AK3981">
        <v>32</v>
      </c>
      <c r="AL3981">
        <v>0</v>
      </c>
      <c r="AT3981">
        <v>231.5</v>
      </c>
      <c r="AZ3981">
        <v>199.5</v>
      </c>
      <c r="BC3981">
        <v>32</v>
      </c>
    </row>
    <row r="3982" spans="1:55" x14ac:dyDescent="0.25">
      <c r="A3982" t="s">
        <v>54</v>
      </c>
      <c r="B3982">
        <v>110027</v>
      </c>
      <c r="C3982" t="s">
        <v>55</v>
      </c>
      <c r="D3982" t="s">
        <v>56</v>
      </c>
      <c r="E3982" s="1">
        <v>45986</v>
      </c>
      <c r="F3982" t="s">
        <v>4634</v>
      </c>
      <c r="G3982" t="s">
        <v>58</v>
      </c>
      <c r="H3982">
        <v>7517028440</v>
      </c>
      <c r="I3982">
        <v>18528960</v>
      </c>
      <c r="J3982" s="3">
        <v>45986.75</v>
      </c>
      <c r="K3982" t="s">
        <v>5760</v>
      </c>
      <c r="L3982" t="s">
        <v>59</v>
      </c>
      <c r="M3982">
        <v>406</v>
      </c>
      <c r="N3982">
        <v>-84.5</v>
      </c>
      <c r="O3982">
        <v>0</v>
      </c>
      <c r="P3982">
        <v>321.5</v>
      </c>
      <c r="Q3982">
        <v>32</v>
      </c>
      <c r="R3982">
        <v>0</v>
      </c>
      <c r="S3982">
        <v>0</v>
      </c>
      <c r="T3982">
        <v>0</v>
      </c>
      <c r="U3982">
        <v>353.5</v>
      </c>
      <c r="V3982">
        <v>353.5</v>
      </c>
      <c r="W3982">
        <v>0</v>
      </c>
      <c r="X3982" t="s">
        <v>60</v>
      </c>
      <c r="Y3982">
        <v>76.319999999999993</v>
      </c>
      <c r="Z3982">
        <v>11.41</v>
      </c>
      <c r="AA3982" t="s">
        <v>61</v>
      </c>
      <c r="AB3982" t="s">
        <v>56</v>
      </c>
      <c r="AC3982">
        <v>8440</v>
      </c>
      <c r="AK3982">
        <v>32</v>
      </c>
      <c r="AL3982">
        <v>0</v>
      </c>
      <c r="AT3982">
        <v>353.5</v>
      </c>
      <c r="AZ3982">
        <v>321.5</v>
      </c>
      <c r="BC3982">
        <v>32</v>
      </c>
    </row>
    <row r="3983" spans="1:55" x14ac:dyDescent="0.25">
      <c r="A3983" t="s">
        <v>54</v>
      </c>
      <c r="B3983">
        <v>110027</v>
      </c>
      <c r="C3983" t="s">
        <v>55</v>
      </c>
      <c r="D3983" t="s">
        <v>56</v>
      </c>
      <c r="E3983" s="1">
        <v>45986</v>
      </c>
      <c r="F3983" t="s">
        <v>4635</v>
      </c>
      <c r="G3983" t="s">
        <v>67</v>
      </c>
      <c r="J3983" s="3">
        <v>45986.768750000003</v>
      </c>
      <c r="K3983" t="s">
        <v>5760</v>
      </c>
      <c r="L3983" t="s">
        <v>59</v>
      </c>
      <c r="M3983">
        <v>257.10000000000002</v>
      </c>
      <c r="N3983">
        <v>0</v>
      </c>
      <c r="O3983">
        <v>0</v>
      </c>
      <c r="P3983">
        <v>257.10000000000002</v>
      </c>
      <c r="Q3983">
        <v>0</v>
      </c>
      <c r="R3983">
        <v>12.86</v>
      </c>
      <c r="S3983">
        <v>0.04</v>
      </c>
      <c r="T3983">
        <v>0</v>
      </c>
      <c r="U3983">
        <v>270</v>
      </c>
      <c r="V3983">
        <v>270</v>
      </c>
      <c r="W3983">
        <v>0</v>
      </c>
      <c r="X3983" t="s">
        <v>73</v>
      </c>
      <c r="Y3983">
        <v>56.63</v>
      </c>
      <c r="Z3983">
        <v>4.99</v>
      </c>
      <c r="AA3983" t="s">
        <v>69</v>
      </c>
      <c r="AE3983" t="s">
        <v>4636</v>
      </c>
      <c r="AF3983" t="s">
        <v>92</v>
      </c>
      <c r="AG3983">
        <v>8860558836</v>
      </c>
      <c r="AK3983">
        <v>0</v>
      </c>
      <c r="AL3983">
        <v>0</v>
      </c>
      <c r="AM3983">
        <v>270</v>
      </c>
      <c r="AV3983">
        <v>257.10000000000002</v>
      </c>
      <c r="AW3983">
        <v>6.43</v>
      </c>
      <c r="AX3983">
        <v>257.10000000000002</v>
      </c>
      <c r="AY3983">
        <v>6.43</v>
      </c>
      <c r="AZ3983">
        <v>257.10000000000002</v>
      </c>
    </row>
    <row r="3984" spans="1:55" x14ac:dyDescent="0.25">
      <c r="A3984" t="s">
        <v>54</v>
      </c>
      <c r="B3984">
        <v>110027</v>
      </c>
      <c r="C3984" t="s">
        <v>55</v>
      </c>
      <c r="D3984" t="s">
        <v>56</v>
      </c>
      <c r="E3984" s="1">
        <v>45986</v>
      </c>
      <c r="F3984" t="s">
        <v>4637</v>
      </c>
      <c r="G3984" t="s">
        <v>63</v>
      </c>
      <c r="H3984" s="4">
        <v>223045000000000</v>
      </c>
      <c r="I3984">
        <v>29811</v>
      </c>
      <c r="J3984" s="3">
        <v>45986.770138888889</v>
      </c>
      <c r="K3984" t="s">
        <v>5760</v>
      </c>
      <c r="L3984" t="s">
        <v>59</v>
      </c>
      <c r="M3984">
        <v>327</v>
      </c>
      <c r="N3984">
        <v>-93.74</v>
      </c>
      <c r="O3984">
        <v>0</v>
      </c>
      <c r="P3984">
        <v>233.26</v>
      </c>
      <c r="Q3984">
        <v>32</v>
      </c>
      <c r="R3984">
        <v>0</v>
      </c>
      <c r="S3984">
        <v>-0.26</v>
      </c>
      <c r="T3984">
        <v>0</v>
      </c>
      <c r="U3984">
        <v>265</v>
      </c>
      <c r="V3984">
        <v>265</v>
      </c>
      <c r="W3984">
        <v>0</v>
      </c>
      <c r="X3984" t="s">
        <v>64</v>
      </c>
      <c r="Y3984">
        <v>60.82</v>
      </c>
      <c r="Z3984">
        <v>9.4499999999999993</v>
      </c>
      <c r="AA3984" t="s">
        <v>65</v>
      </c>
      <c r="AB3984" t="s">
        <v>56</v>
      </c>
      <c r="AC3984">
        <v>4124</v>
      </c>
      <c r="AK3984">
        <v>32</v>
      </c>
      <c r="AL3984">
        <v>0</v>
      </c>
      <c r="AS3984">
        <v>265</v>
      </c>
      <c r="AZ3984">
        <v>233.26</v>
      </c>
      <c r="BB3984">
        <v>32</v>
      </c>
    </row>
    <row r="3985" spans="1:55" x14ac:dyDescent="0.25">
      <c r="A3985" t="s">
        <v>54</v>
      </c>
      <c r="B3985">
        <v>110027</v>
      </c>
      <c r="C3985" t="s">
        <v>55</v>
      </c>
      <c r="D3985" t="s">
        <v>56</v>
      </c>
      <c r="E3985" s="1">
        <v>45986</v>
      </c>
      <c r="F3985" t="s">
        <v>4638</v>
      </c>
      <c r="G3985" t="s">
        <v>58</v>
      </c>
      <c r="H3985">
        <v>7518560796</v>
      </c>
      <c r="I3985">
        <v>18528960</v>
      </c>
      <c r="J3985" s="3">
        <v>45986.78125</v>
      </c>
      <c r="K3985" t="s">
        <v>5760</v>
      </c>
      <c r="L3985" t="s">
        <v>59</v>
      </c>
      <c r="M3985">
        <v>347</v>
      </c>
      <c r="N3985">
        <v>-80</v>
      </c>
      <c r="O3985">
        <v>0</v>
      </c>
      <c r="P3985">
        <v>267</v>
      </c>
      <c r="Q3985">
        <v>32</v>
      </c>
      <c r="R3985">
        <v>0</v>
      </c>
      <c r="S3985">
        <v>0</v>
      </c>
      <c r="T3985">
        <v>0</v>
      </c>
      <c r="U3985">
        <v>299</v>
      </c>
      <c r="V3985">
        <v>299</v>
      </c>
      <c r="W3985">
        <v>0</v>
      </c>
      <c r="X3985" t="s">
        <v>60</v>
      </c>
      <c r="Y3985">
        <v>80.680000000000007</v>
      </c>
      <c r="Z3985">
        <v>4.99</v>
      </c>
      <c r="AA3985" t="s">
        <v>61</v>
      </c>
      <c r="AB3985" t="s">
        <v>56</v>
      </c>
      <c r="AC3985">
        <v>796</v>
      </c>
      <c r="AK3985">
        <v>32</v>
      </c>
      <c r="AL3985">
        <v>0</v>
      </c>
      <c r="AT3985">
        <v>299</v>
      </c>
      <c r="AZ3985">
        <v>267</v>
      </c>
      <c r="BC3985">
        <v>32</v>
      </c>
    </row>
    <row r="3986" spans="1:55" x14ac:dyDescent="0.25">
      <c r="A3986" t="s">
        <v>54</v>
      </c>
      <c r="B3986">
        <v>110027</v>
      </c>
      <c r="C3986" t="s">
        <v>55</v>
      </c>
      <c r="D3986" t="s">
        <v>56</v>
      </c>
      <c r="E3986" s="1">
        <v>45986</v>
      </c>
      <c r="F3986" t="s">
        <v>4639</v>
      </c>
      <c r="G3986" t="s">
        <v>63</v>
      </c>
      <c r="H3986" s="4">
        <v>223046000000000</v>
      </c>
      <c r="I3986">
        <v>29811</v>
      </c>
      <c r="J3986" s="3">
        <v>45986.782638888886</v>
      </c>
      <c r="K3986" t="s">
        <v>5760</v>
      </c>
      <c r="L3986" t="s">
        <v>59</v>
      </c>
      <c r="M3986">
        <v>898</v>
      </c>
      <c r="N3986">
        <v>-142</v>
      </c>
      <c r="O3986">
        <v>0</v>
      </c>
      <c r="P3986">
        <v>756</v>
      </c>
      <c r="Q3986">
        <v>32</v>
      </c>
      <c r="R3986">
        <v>0</v>
      </c>
      <c r="S3986">
        <v>0</v>
      </c>
      <c r="T3986">
        <v>0</v>
      </c>
      <c r="U3986">
        <v>788</v>
      </c>
      <c r="V3986">
        <v>788</v>
      </c>
      <c r="W3986">
        <v>0</v>
      </c>
      <c r="X3986" t="s">
        <v>64</v>
      </c>
      <c r="Y3986">
        <v>162.65</v>
      </c>
      <c r="Z3986">
        <v>19.64</v>
      </c>
      <c r="AA3986" t="s">
        <v>65</v>
      </c>
      <c r="AB3986" t="s">
        <v>56</v>
      </c>
      <c r="AC3986">
        <v>6124</v>
      </c>
      <c r="AK3986">
        <v>32</v>
      </c>
      <c r="AL3986">
        <v>0</v>
      </c>
      <c r="AS3986">
        <v>788</v>
      </c>
      <c r="AZ3986">
        <v>756</v>
      </c>
      <c r="BB3986">
        <v>32</v>
      </c>
    </row>
    <row r="3987" spans="1:55" x14ac:dyDescent="0.25">
      <c r="A3987" t="s">
        <v>54</v>
      </c>
      <c r="B3987">
        <v>110027</v>
      </c>
      <c r="C3987" t="s">
        <v>55</v>
      </c>
      <c r="D3987" t="s">
        <v>56</v>
      </c>
      <c r="E3987" s="1">
        <v>45986</v>
      </c>
      <c r="F3987" t="s">
        <v>4640</v>
      </c>
      <c r="G3987" t="s">
        <v>67</v>
      </c>
      <c r="J3987" s="3">
        <v>45986.788194444445</v>
      </c>
      <c r="K3987" t="s">
        <v>5760</v>
      </c>
      <c r="L3987" t="s">
        <v>59</v>
      </c>
      <c r="M3987">
        <v>249</v>
      </c>
      <c r="N3987">
        <v>0</v>
      </c>
      <c r="O3987">
        <v>0</v>
      </c>
      <c r="P3987">
        <v>249</v>
      </c>
      <c r="Q3987">
        <v>0</v>
      </c>
      <c r="R3987">
        <v>12.46</v>
      </c>
      <c r="S3987">
        <v>-0.46</v>
      </c>
      <c r="T3987">
        <v>0</v>
      </c>
      <c r="U3987">
        <v>261</v>
      </c>
      <c r="V3987">
        <v>261</v>
      </c>
      <c r="W3987">
        <v>0</v>
      </c>
      <c r="X3987" t="s">
        <v>68</v>
      </c>
      <c r="Y3987">
        <v>55.28</v>
      </c>
      <c r="Z3987">
        <v>12.85</v>
      </c>
      <c r="AA3987" t="s">
        <v>69</v>
      </c>
      <c r="AE3987" t="s">
        <v>89</v>
      </c>
      <c r="AF3987" t="s">
        <v>190</v>
      </c>
      <c r="AG3987">
        <v>8929758003</v>
      </c>
      <c r="AK3987">
        <v>0</v>
      </c>
      <c r="AL3987">
        <v>0</v>
      </c>
      <c r="AN3987">
        <v>261</v>
      </c>
      <c r="AV3987">
        <v>249</v>
      </c>
      <c r="AW3987">
        <v>6.23</v>
      </c>
      <c r="AX3987">
        <v>249</v>
      </c>
      <c r="AY3987">
        <v>6.23</v>
      </c>
      <c r="AZ3987">
        <v>249</v>
      </c>
    </row>
    <row r="3988" spans="1:55" x14ac:dyDescent="0.25">
      <c r="A3988" t="s">
        <v>54</v>
      </c>
      <c r="B3988">
        <v>110027</v>
      </c>
      <c r="C3988" t="s">
        <v>55</v>
      </c>
      <c r="D3988" t="s">
        <v>56</v>
      </c>
      <c r="E3988" s="1">
        <v>45986</v>
      </c>
      <c r="F3988" t="s">
        <v>4641</v>
      </c>
      <c r="G3988" t="s">
        <v>58</v>
      </c>
      <c r="H3988">
        <v>7512737194</v>
      </c>
      <c r="I3988">
        <v>18528960</v>
      </c>
      <c r="J3988" s="3">
        <v>45986.788888888892</v>
      </c>
      <c r="K3988" t="s">
        <v>5760</v>
      </c>
      <c r="L3988" t="s">
        <v>59</v>
      </c>
      <c r="M3988">
        <v>597</v>
      </c>
      <c r="N3988">
        <v>-254.5</v>
      </c>
      <c r="O3988">
        <v>0</v>
      </c>
      <c r="P3988">
        <v>342.5</v>
      </c>
      <c r="Q3988">
        <v>32</v>
      </c>
      <c r="R3988">
        <v>0</v>
      </c>
      <c r="S3988">
        <v>0</v>
      </c>
      <c r="T3988">
        <v>0</v>
      </c>
      <c r="U3988">
        <v>374.5</v>
      </c>
      <c r="V3988">
        <v>374.5</v>
      </c>
      <c r="W3988">
        <v>0</v>
      </c>
      <c r="X3988" t="s">
        <v>60</v>
      </c>
      <c r="Y3988">
        <v>106.78</v>
      </c>
      <c r="Z3988">
        <v>10.42</v>
      </c>
      <c r="AA3988" t="s">
        <v>61</v>
      </c>
      <c r="AB3988" t="s">
        <v>56</v>
      </c>
      <c r="AC3988">
        <v>7194</v>
      </c>
      <c r="AK3988">
        <v>32</v>
      </c>
      <c r="AL3988">
        <v>0</v>
      </c>
      <c r="AT3988">
        <v>374.5</v>
      </c>
      <c r="AZ3988">
        <v>342.5</v>
      </c>
      <c r="BC3988">
        <v>32</v>
      </c>
    </row>
    <row r="3989" spans="1:55" x14ac:dyDescent="0.25">
      <c r="A3989" t="s">
        <v>54</v>
      </c>
      <c r="B3989">
        <v>110027</v>
      </c>
      <c r="C3989" t="s">
        <v>55</v>
      </c>
      <c r="D3989" t="s">
        <v>56</v>
      </c>
      <c r="E3989" s="1">
        <v>45986</v>
      </c>
      <c r="F3989" t="s">
        <v>4642</v>
      </c>
      <c r="G3989" t="s">
        <v>58</v>
      </c>
      <c r="H3989">
        <v>7516285903</v>
      </c>
      <c r="I3989">
        <v>18528960</v>
      </c>
      <c r="J3989" s="3">
        <v>45986.791666666664</v>
      </c>
      <c r="K3989" t="s">
        <v>5760</v>
      </c>
      <c r="L3989" t="s">
        <v>59</v>
      </c>
      <c r="M3989">
        <v>548</v>
      </c>
      <c r="N3989">
        <v>-234.2</v>
      </c>
      <c r="O3989">
        <v>0</v>
      </c>
      <c r="P3989">
        <v>313.8</v>
      </c>
      <c r="Q3989">
        <v>32</v>
      </c>
      <c r="R3989">
        <v>0</v>
      </c>
      <c r="S3989">
        <v>0</v>
      </c>
      <c r="T3989">
        <v>0</v>
      </c>
      <c r="U3989">
        <v>345.8</v>
      </c>
      <c r="V3989">
        <v>345.8</v>
      </c>
      <c r="W3989">
        <v>0</v>
      </c>
      <c r="X3989" t="s">
        <v>60</v>
      </c>
      <c r="Y3989">
        <v>88.37</v>
      </c>
      <c r="Z3989">
        <v>2.82</v>
      </c>
      <c r="AA3989" t="s">
        <v>61</v>
      </c>
      <c r="AB3989" t="s">
        <v>56</v>
      </c>
      <c r="AC3989">
        <v>5903</v>
      </c>
      <c r="AK3989">
        <v>32</v>
      </c>
      <c r="AL3989">
        <v>0</v>
      </c>
      <c r="AT3989">
        <v>345.8</v>
      </c>
      <c r="AZ3989">
        <v>313.8</v>
      </c>
      <c r="BC3989">
        <v>32</v>
      </c>
    </row>
    <row r="3990" spans="1:55" x14ac:dyDescent="0.25">
      <c r="A3990" t="s">
        <v>54</v>
      </c>
      <c r="B3990">
        <v>110027</v>
      </c>
      <c r="C3990" t="s">
        <v>55</v>
      </c>
      <c r="D3990" t="s">
        <v>56</v>
      </c>
      <c r="E3990" s="1">
        <v>45986</v>
      </c>
      <c r="F3990" t="s">
        <v>4643</v>
      </c>
      <c r="G3990" t="s">
        <v>67</v>
      </c>
      <c r="J3990" s="3">
        <v>45986.811111111114</v>
      </c>
      <c r="K3990" t="s">
        <v>5760</v>
      </c>
      <c r="L3990" t="s">
        <v>59</v>
      </c>
      <c r="M3990">
        <v>99</v>
      </c>
      <c r="N3990">
        <v>0</v>
      </c>
      <c r="O3990">
        <v>0</v>
      </c>
      <c r="P3990">
        <v>99</v>
      </c>
      <c r="Q3990">
        <v>0</v>
      </c>
      <c r="R3990">
        <v>4.96</v>
      </c>
      <c r="S3990">
        <v>0.04</v>
      </c>
      <c r="T3990">
        <v>0</v>
      </c>
      <c r="U3990">
        <v>104</v>
      </c>
      <c r="V3990">
        <v>104</v>
      </c>
      <c r="W3990">
        <v>0</v>
      </c>
      <c r="X3990" t="s">
        <v>68</v>
      </c>
      <c r="Y3990">
        <v>21.66</v>
      </c>
      <c r="Z3990">
        <v>1.96</v>
      </c>
      <c r="AA3990" t="s">
        <v>74</v>
      </c>
      <c r="AB3990" t="s">
        <v>75</v>
      </c>
      <c r="AE3990" t="s">
        <v>89</v>
      </c>
      <c r="AF3990" t="s">
        <v>190</v>
      </c>
      <c r="AG3990">
        <v>8929758003</v>
      </c>
      <c r="AK3990">
        <v>0</v>
      </c>
      <c r="AL3990">
        <v>0</v>
      </c>
      <c r="AN3990">
        <v>104</v>
      </c>
      <c r="AV3990">
        <v>99</v>
      </c>
      <c r="AW3990">
        <v>2.48</v>
      </c>
      <c r="AX3990">
        <v>99</v>
      </c>
      <c r="AY3990">
        <v>2.48</v>
      </c>
      <c r="AZ3990">
        <v>99</v>
      </c>
    </row>
    <row r="3991" spans="1:55" x14ac:dyDescent="0.25">
      <c r="A3991" t="s">
        <v>54</v>
      </c>
      <c r="B3991">
        <v>110027</v>
      </c>
      <c r="C3991" t="s">
        <v>55</v>
      </c>
      <c r="D3991" t="s">
        <v>56</v>
      </c>
      <c r="E3991" s="1">
        <v>45986</v>
      </c>
      <c r="F3991" t="s">
        <v>4644</v>
      </c>
      <c r="G3991" t="s">
        <v>67</v>
      </c>
      <c r="J3991" s="3">
        <v>45986.8125</v>
      </c>
      <c r="K3991" t="s">
        <v>5760</v>
      </c>
      <c r="L3991" t="s">
        <v>59</v>
      </c>
      <c r="M3991">
        <v>199</v>
      </c>
      <c r="N3991">
        <v>0</v>
      </c>
      <c r="O3991">
        <v>0</v>
      </c>
      <c r="P3991">
        <v>199</v>
      </c>
      <c r="Q3991">
        <v>0</v>
      </c>
      <c r="R3991">
        <v>9.9600000000000009</v>
      </c>
      <c r="S3991">
        <v>0.04</v>
      </c>
      <c r="T3991">
        <v>0</v>
      </c>
      <c r="U3991">
        <v>209</v>
      </c>
      <c r="V3991">
        <v>209</v>
      </c>
      <c r="W3991">
        <v>0</v>
      </c>
      <c r="X3991" t="s">
        <v>73</v>
      </c>
      <c r="Y3991">
        <v>47.4</v>
      </c>
      <c r="Z3991">
        <v>2.56</v>
      </c>
      <c r="AA3991" t="s">
        <v>74</v>
      </c>
      <c r="AB3991" t="s">
        <v>75</v>
      </c>
      <c r="AE3991" t="s">
        <v>4645</v>
      </c>
      <c r="AF3991" t="s">
        <v>4646</v>
      </c>
      <c r="AG3991">
        <v>9999565007</v>
      </c>
      <c r="AK3991">
        <v>0</v>
      </c>
      <c r="AL3991">
        <v>0</v>
      </c>
      <c r="AM3991">
        <v>209</v>
      </c>
      <c r="AV3991">
        <v>199</v>
      </c>
      <c r="AW3991">
        <v>4.9800000000000004</v>
      </c>
      <c r="AX3991">
        <v>199</v>
      </c>
      <c r="AY3991">
        <v>4.9800000000000004</v>
      </c>
      <c r="AZ3991">
        <v>199</v>
      </c>
    </row>
    <row r="3992" spans="1:55" x14ac:dyDescent="0.25">
      <c r="A3992" t="s">
        <v>54</v>
      </c>
      <c r="B3992">
        <v>110027</v>
      </c>
      <c r="C3992" t="s">
        <v>55</v>
      </c>
      <c r="D3992" t="s">
        <v>56</v>
      </c>
      <c r="E3992" s="1">
        <v>45986</v>
      </c>
      <c r="F3992" t="s">
        <v>4647</v>
      </c>
      <c r="G3992" t="s">
        <v>63</v>
      </c>
      <c r="H3992" s="4">
        <v>223049000000000</v>
      </c>
      <c r="I3992">
        <v>29811</v>
      </c>
      <c r="J3992" s="3">
        <v>45986.817361111112</v>
      </c>
      <c r="K3992" t="s">
        <v>5760</v>
      </c>
      <c r="L3992" t="s">
        <v>59</v>
      </c>
      <c r="M3992">
        <v>237</v>
      </c>
      <c r="N3992">
        <v>-60</v>
      </c>
      <c r="O3992">
        <v>0</v>
      </c>
      <c r="P3992">
        <v>177</v>
      </c>
      <c r="Q3992">
        <v>32</v>
      </c>
      <c r="R3992">
        <v>0</v>
      </c>
      <c r="S3992">
        <v>0</v>
      </c>
      <c r="T3992">
        <v>0</v>
      </c>
      <c r="U3992">
        <v>209</v>
      </c>
      <c r="V3992">
        <v>209</v>
      </c>
      <c r="W3992">
        <v>0</v>
      </c>
      <c r="X3992" t="s">
        <v>64</v>
      </c>
      <c r="Y3992">
        <v>46.49</v>
      </c>
      <c r="Z3992">
        <v>5.88</v>
      </c>
      <c r="AA3992" t="s">
        <v>65</v>
      </c>
      <c r="AB3992" t="s">
        <v>56</v>
      </c>
      <c r="AC3992">
        <v>8311</v>
      </c>
      <c r="AK3992">
        <v>32</v>
      </c>
      <c r="AL3992">
        <v>0</v>
      </c>
      <c r="AS3992">
        <v>209</v>
      </c>
      <c r="AZ3992">
        <v>177</v>
      </c>
      <c r="BB3992">
        <v>32</v>
      </c>
    </row>
    <row r="3993" spans="1:55" x14ac:dyDescent="0.25">
      <c r="A3993" t="s">
        <v>54</v>
      </c>
      <c r="B3993">
        <v>110027</v>
      </c>
      <c r="C3993" t="s">
        <v>55</v>
      </c>
      <c r="D3993" t="s">
        <v>56</v>
      </c>
      <c r="E3993" s="1">
        <v>45986</v>
      </c>
      <c r="F3993" t="s">
        <v>4648</v>
      </c>
      <c r="G3993" t="s">
        <v>67</v>
      </c>
      <c r="J3993" s="3">
        <v>45986.82916666667</v>
      </c>
      <c r="K3993" t="s">
        <v>5760</v>
      </c>
      <c r="L3993" t="s">
        <v>59</v>
      </c>
      <c r="M3993">
        <v>189</v>
      </c>
      <c r="N3993">
        <v>0</v>
      </c>
      <c r="O3993">
        <v>0</v>
      </c>
      <c r="P3993">
        <v>189</v>
      </c>
      <c r="Q3993">
        <v>0</v>
      </c>
      <c r="R3993">
        <v>9.4600000000000009</v>
      </c>
      <c r="S3993">
        <v>-0.46</v>
      </c>
      <c r="T3993">
        <v>0</v>
      </c>
      <c r="U3993">
        <v>198</v>
      </c>
      <c r="V3993">
        <v>198</v>
      </c>
      <c r="W3993">
        <v>0</v>
      </c>
      <c r="X3993" t="s">
        <v>73</v>
      </c>
      <c r="Y3993">
        <v>44.95</v>
      </c>
      <c r="Z3993">
        <v>1.96</v>
      </c>
      <c r="AA3993" t="s">
        <v>74</v>
      </c>
      <c r="AB3993" t="s">
        <v>75</v>
      </c>
      <c r="AE3993" t="s">
        <v>4649</v>
      </c>
      <c r="AF3993" t="s">
        <v>320</v>
      </c>
      <c r="AG3993">
        <v>9313812853</v>
      </c>
      <c r="AK3993">
        <v>0</v>
      </c>
      <c r="AL3993">
        <v>0</v>
      </c>
      <c r="AM3993">
        <v>198</v>
      </c>
      <c r="AV3993">
        <v>189</v>
      </c>
      <c r="AW3993">
        <v>4.7300000000000004</v>
      </c>
      <c r="AX3993">
        <v>189</v>
      </c>
      <c r="AY3993">
        <v>4.7300000000000004</v>
      </c>
      <c r="AZ3993">
        <v>189</v>
      </c>
    </row>
    <row r="3994" spans="1:55" x14ac:dyDescent="0.25">
      <c r="A3994" t="s">
        <v>54</v>
      </c>
      <c r="B3994">
        <v>110027</v>
      </c>
      <c r="C3994" t="s">
        <v>55</v>
      </c>
      <c r="D3994" t="s">
        <v>56</v>
      </c>
      <c r="E3994" s="1">
        <v>45986</v>
      </c>
      <c r="F3994" t="s">
        <v>4650</v>
      </c>
      <c r="G3994" t="s">
        <v>67</v>
      </c>
      <c r="J3994" s="3">
        <v>45986.82916666667</v>
      </c>
      <c r="K3994" t="s">
        <v>5760</v>
      </c>
      <c r="L3994" t="s">
        <v>59</v>
      </c>
      <c r="M3994">
        <v>179</v>
      </c>
      <c r="N3994">
        <v>0</v>
      </c>
      <c r="O3994">
        <v>0</v>
      </c>
      <c r="P3994">
        <v>179</v>
      </c>
      <c r="Q3994">
        <v>0</v>
      </c>
      <c r="R3994">
        <v>8.9600000000000009</v>
      </c>
      <c r="S3994">
        <v>0.04</v>
      </c>
      <c r="T3994">
        <v>0</v>
      </c>
      <c r="U3994">
        <v>188</v>
      </c>
      <c r="V3994">
        <v>188</v>
      </c>
      <c r="W3994">
        <v>0</v>
      </c>
      <c r="X3994" t="s">
        <v>68</v>
      </c>
      <c r="Y3994">
        <v>35.020000000000003</v>
      </c>
      <c r="Z3994">
        <v>8.0500000000000007</v>
      </c>
      <c r="AA3994" t="s">
        <v>74</v>
      </c>
      <c r="AB3994" t="s">
        <v>75</v>
      </c>
      <c r="AE3994" t="s">
        <v>89</v>
      </c>
      <c r="AF3994" t="s">
        <v>190</v>
      </c>
      <c r="AG3994">
        <v>8929758003</v>
      </c>
      <c r="AK3994">
        <v>0</v>
      </c>
      <c r="AL3994">
        <v>0</v>
      </c>
      <c r="AN3994">
        <v>188</v>
      </c>
      <c r="AV3994">
        <v>179</v>
      </c>
      <c r="AW3994">
        <v>4.4800000000000004</v>
      </c>
      <c r="AX3994">
        <v>179</v>
      </c>
      <c r="AY3994">
        <v>4.4800000000000004</v>
      </c>
      <c r="AZ3994">
        <v>179</v>
      </c>
    </row>
    <row r="3995" spans="1:55" x14ac:dyDescent="0.25">
      <c r="A3995" t="s">
        <v>54</v>
      </c>
      <c r="B3995">
        <v>110027</v>
      </c>
      <c r="C3995" t="s">
        <v>55</v>
      </c>
      <c r="D3995" t="s">
        <v>56</v>
      </c>
      <c r="E3995" s="1">
        <v>45986</v>
      </c>
      <c r="F3995" t="s">
        <v>4651</v>
      </c>
      <c r="G3995" t="s">
        <v>58</v>
      </c>
      <c r="H3995">
        <v>7518831494</v>
      </c>
      <c r="I3995">
        <v>18528960</v>
      </c>
      <c r="J3995" s="3">
        <v>45986.832638888889</v>
      </c>
      <c r="K3995" t="s">
        <v>5760</v>
      </c>
      <c r="L3995" t="s">
        <v>59</v>
      </c>
      <c r="M3995">
        <v>267</v>
      </c>
      <c r="N3995">
        <v>-75</v>
      </c>
      <c r="O3995">
        <v>0</v>
      </c>
      <c r="P3995">
        <v>192</v>
      </c>
      <c r="Q3995">
        <v>32</v>
      </c>
      <c r="R3995">
        <v>0</v>
      </c>
      <c r="S3995">
        <v>0</v>
      </c>
      <c r="T3995">
        <v>0</v>
      </c>
      <c r="U3995">
        <v>224</v>
      </c>
      <c r="V3995">
        <v>224</v>
      </c>
      <c r="W3995">
        <v>0</v>
      </c>
      <c r="X3995" t="s">
        <v>60</v>
      </c>
      <c r="Y3995">
        <v>44.08</v>
      </c>
      <c r="Z3995">
        <v>8.5</v>
      </c>
      <c r="AA3995" t="s">
        <v>61</v>
      </c>
      <c r="AB3995" t="s">
        <v>56</v>
      </c>
      <c r="AC3995">
        <v>1494</v>
      </c>
      <c r="AK3995">
        <v>32</v>
      </c>
      <c r="AL3995">
        <v>0</v>
      </c>
      <c r="AT3995">
        <v>224</v>
      </c>
      <c r="AZ3995">
        <v>192</v>
      </c>
      <c r="BC3995">
        <v>32</v>
      </c>
    </row>
    <row r="3996" spans="1:55" x14ac:dyDescent="0.25">
      <c r="A3996" t="s">
        <v>54</v>
      </c>
      <c r="B3996">
        <v>110027</v>
      </c>
      <c r="C3996" t="s">
        <v>55</v>
      </c>
      <c r="D3996" t="s">
        <v>56</v>
      </c>
      <c r="E3996" s="1">
        <v>45986</v>
      </c>
      <c r="F3996" t="s">
        <v>4652</v>
      </c>
      <c r="G3996" t="s">
        <v>58</v>
      </c>
      <c r="H3996">
        <v>7518817810</v>
      </c>
      <c r="I3996">
        <v>18528960</v>
      </c>
      <c r="J3996" s="3">
        <v>45986.836111111108</v>
      </c>
      <c r="K3996" t="s">
        <v>5760</v>
      </c>
      <c r="L3996" t="s">
        <v>59</v>
      </c>
      <c r="M3996">
        <v>578</v>
      </c>
      <c r="N3996">
        <v>-254.5</v>
      </c>
      <c r="O3996">
        <v>0</v>
      </c>
      <c r="P3996">
        <v>323.5</v>
      </c>
      <c r="Q3996">
        <v>32</v>
      </c>
      <c r="R3996">
        <v>0</v>
      </c>
      <c r="S3996">
        <v>0</v>
      </c>
      <c r="T3996">
        <v>0</v>
      </c>
      <c r="U3996">
        <v>355.5</v>
      </c>
      <c r="V3996">
        <v>355.5</v>
      </c>
      <c r="W3996">
        <v>0</v>
      </c>
      <c r="X3996" t="s">
        <v>60</v>
      </c>
      <c r="Y3996">
        <v>97.56</v>
      </c>
      <c r="Z3996">
        <v>9.75</v>
      </c>
      <c r="AA3996" t="s">
        <v>61</v>
      </c>
      <c r="AB3996" t="s">
        <v>56</v>
      </c>
      <c r="AC3996">
        <v>7810</v>
      </c>
      <c r="AK3996">
        <v>32</v>
      </c>
      <c r="AL3996">
        <v>0</v>
      </c>
      <c r="AT3996">
        <v>355.5</v>
      </c>
      <c r="AZ3996">
        <v>323.5</v>
      </c>
      <c r="BC3996">
        <v>32</v>
      </c>
    </row>
    <row r="3997" spans="1:55" x14ac:dyDescent="0.25">
      <c r="A3997" t="s">
        <v>54</v>
      </c>
      <c r="B3997">
        <v>110027</v>
      </c>
      <c r="C3997" t="s">
        <v>55</v>
      </c>
      <c r="D3997" t="s">
        <v>56</v>
      </c>
      <c r="E3997" s="1">
        <v>45986</v>
      </c>
      <c r="F3997" t="s">
        <v>4653</v>
      </c>
      <c r="G3997" t="s">
        <v>67</v>
      </c>
      <c r="J3997" s="3">
        <v>45986.843055555553</v>
      </c>
      <c r="K3997" t="s">
        <v>5760</v>
      </c>
      <c r="L3997" t="s">
        <v>59</v>
      </c>
      <c r="M3997">
        <v>38.1</v>
      </c>
      <c r="N3997">
        <v>0</v>
      </c>
      <c r="O3997">
        <v>0</v>
      </c>
      <c r="P3997">
        <v>38.1</v>
      </c>
      <c r="Q3997">
        <v>0</v>
      </c>
      <c r="R3997">
        <v>1.9</v>
      </c>
      <c r="S3997">
        <v>0</v>
      </c>
      <c r="T3997">
        <v>0</v>
      </c>
      <c r="U3997">
        <v>40</v>
      </c>
      <c r="V3997">
        <v>40</v>
      </c>
      <c r="W3997">
        <v>0</v>
      </c>
      <c r="X3997" t="s">
        <v>73</v>
      </c>
      <c r="Y3997">
        <v>14</v>
      </c>
      <c r="Z3997">
        <v>0</v>
      </c>
      <c r="AA3997" t="s">
        <v>74</v>
      </c>
      <c r="AB3997" t="s">
        <v>75</v>
      </c>
      <c r="AE3997" t="s">
        <v>89</v>
      </c>
      <c r="AF3997" t="s">
        <v>190</v>
      </c>
      <c r="AG3997">
        <v>8929758003</v>
      </c>
      <c r="AK3997">
        <v>0</v>
      </c>
      <c r="AL3997">
        <v>0</v>
      </c>
      <c r="AM3997">
        <v>40</v>
      </c>
      <c r="AV3997">
        <v>38.1</v>
      </c>
      <c r="AW3997">
        <v>0.95</v>
      </c>
      <c r="AX3997">
        <v>38.1</v>
      </c>
      <c r="AY3997">
        <v>0.95</v>
      </c>
      <c r="AZ3997">
        <v>38.1</v>
      </c>
    </row>
    <row r="3998" spans="1:55" x14ac:dyDescent="0.25">
      <c r="A3998" t="s">
        <v>54</v>
      </c>
      <c r="B3998">
        <v>110027</v>
      </c>
      <c r="C3998" t="s">
        <v>55</v>
      </c>
      <c r="D3998" t="s">
        <v>56</v>
      </c>
      <c r="E3998" s="1">
        <v>45986</v>
      </c>
      <c r="F3998" t="s">
        <v>4654</v>
      </c>
      <c r="G3998" t="s">
        <v>63</v>
      </c>
      <c r="H3998" s="4">
        <v>223052000000000</v>
      </c>
      <c r="I3998">
        <v>29811</v>
      </c>
      <c r="J3998" s="3">
        <v>45986.847916666666</v>
      </c>
      <c r="K3998" t="s">
        <v>5760</v>
      </c>
      <c r="L3998" t="s">
        <v>59</v>
      </c>
      <c r="M3998">
        <v>289</v>
      </c>
      <c r="N3998">
        <v>-93.75</v>
      </c>
      <c r="O3998">
        <v>0</v>
      </c>
      <c r="P3998">
        <v>195.25</v>
      </c>
      <c r="Q3998">
        <v>32</v>
      </c>
      <c r="R3998">
        <v>0</v>
      </c>
      <c r="S3998">
        <v>-0.25</v>
      </c>
      <c r="T3998">
        <v>0</v>
      </c>
      <c r="U3998">
        <v>227</v>
      </c>
      <c r="V3998">
        <v>227</v>
      </c>
      <c r="W3998">
        <v>0</v>
      </c>
      <c r="X3998" t="s">
        <v>64</v>
      </c>
      <c r="Y3998">
        <v>60.35</v>
      </c>
      <c r="Z3998">
        <v>4.99</v>
      </c>
      <c r="AA3998" t="s">
        <v>65</v>
      </c>
      <c r="AB3998" t="s">
        <v>56</v>
      </c>
      <c r="AC3998">
        <v>7597</v>
      </c>
      <c r="AK3998">
        <v>32</v>
      </c>
      <c r="AL3998">
        <v>0</v>
      </c>
      <c r="AS3998">
        <v>227</v>
      </c>
      <c r="AZ3998">
        <v>195.25</v>
      </c>
      <c r="BB3998">
        <v>32</v>
      </c>
    </row>
    <row r="3999" spans="1:55" x14ac:dyDescent="0.25">
      <c r="A3999" t="s">
        <v>54</v>
      </c>
      <c r="B3999">
        <v>110027</v>
      </c>
      <c r="C3999" t="s">
        <v>55</v>
      </c>
      <c r="D3999" t="s">
        <v>56</v>
      </c>
      <c r="E3999" s="1">
        <v>45986</v>
      </c>
      <c r="F3999" t="s">
        <v>4655</v>
      </c>
      <c r="G3999" t="s">
        <v>67</v>
      </c>
      <c r="J3999" s="3">
        <v>45986.847916666666</v>
      </c>
      <c r="K3999" t="s">
        <v>5760</v>
      </c>
      <c r="L3999" t="s">
        <v>59</v>
      </c>
      <c r="M3999">
        <v>279</v>
      </c>
      <c r="N3999">
        <v>0</v>
      </c>
      <c r="O3999">
        <v>0</v>
      </c>
      <c r="P3999">
        <v>279</v>
      </c>
      <c r="Q3999">
        <v>0</v>
      </c>
      <c r="R3999">
        <v>13.96</v>
      </c>
      <c r="S3999">
        <v>0.04</v>
      </c>
      <c r="T3999">
        <v>0</v>
      </c>
      <c r="U3999">
        <v>293</v>
      </c>
      <c r="V3999">
        <v>293</v>
      </c>
      <c r="W3999">
        <v>0</v>
      </c>
      <c r="X3999" t="s">
        <v>68</v>
      </c>
      <c r="Y3999">
        <v>73.78</v>
      </c>
      <c r="Z3999">
        <v>8.7200000000000006</v>
      </c>
      <c r="AA3999" t="s">
        <v>74</v>
      </c>
      <c r="AB3999" t="s">
        <v>75</v>
      </c>
      <c r="AE3999" t="s">
        <v>89</v>
      </c>
      <c r="AF3999" t="s">
        <v>190</v>
      </c>
      <c r="AG3999">
        <v>8929758003</v>
      </c>
      <c r="AK3999">
        <v>0</v>
      </c>
      <c r="AL3999">
        <v>0</v>
      </c>
      <c r="AN3999">
        <v>293</v>
      </c>
      <c r="AV3999">
        <v>279</v>
      </c>
      <c r="AW3999">
        <v>6.98</v>
      </c>
      <c r="AX3999">
        <v>279</v>
      </c>
      <c r="AY3999">
        <v>6.98</v>
      </c>
      <c r="AZ3999">
        <v>279</v>
      </c>
    </row>
    <row r="4000" spans="1:55" x14ac:dyDescent="0.25">
      <c r="A4000" t="s">
        <v>54</v>
      </c>
      <c r="B4000">
        <v>110027</v>
      </c>
      <c r="C4000" t="s">
        <v>55</v>
      </c>
      <c r="D4000" t="s">
        <v>56</v>
      </c>
      <c r="E4000" s="1">
        <v>45986</v>
      </c>
      <c r="F4000" t="s">
        <v>4656</v>
      </c>
      <c r="G4000" t="s">
        <v>63</v>
      </c>
      <c r="H4000" s="4">
        <v>223053000000000</v>
      </c>
      <c r="I4000">
        <v>29811</v>
      </c>
      <c r="J4000" s="3">
        <v>45986.856249999997</v>
      </c>
      <c r="K4000" t="s">
        <v>5760</v>
      </c>
      <c r="L4000" t="s">
        <v>59</v>
      </c>
      <c r="M4000">
        <v>847</v>
      </c>
      <c r="N4000">
        <v>-199.99</v>
      </c>
      <c r="O4000">
        <v>0</v>
      </c>
      <c r="P4000">
        <v>647.01</v>
      </c>
      <c r="Q4000">
        <v>32</v>
      </c>
      <c r="R4000">
        <v>0</v>
      </c>
      <c r="S4000">
        <v>-0.01</v>
      </c>
      <c r="T4000">
        <v>0</v>
      </c>
      <c r="U4000">
        <v>679</v>
      </c>
      <c r="V4000">
        <v>679</v>
      </c>
      <c r="W4000">
        <v>0</v>
      </c>
      <c r="X4000" t="s">
        <v>64</v>
      </c>
      <c r="Y4000">
        <v>204.35</v>
      </c>
      <c r="Z4000">
        <v>18.5</v>
      </c>
      <c r="AA4000" t="s">
        <v>65</v>
      </c>
      <c r="AB4000" t="s">
        <v>56</v>
      </c>
      <c r="AC4000">
        <v>6375</v>
      </c>
      <c r="AK4000">
        <v>32</v>
      </c>
      <c r="AL4000">
        <v>0</v>
      </c>
      <c r="AS4000">
        <v>679</v>
      </c>
      <c r="AZ4000">
        <v>647.01</v>
      </c>
      <c r="BB4000">
        <v>32</v>
      </c>
    </row>
    <row r="4001" spans="1:55" x14ac:dyDescent="0.25">
      <c r="A4001" t="s">
        <v>54</v>
      </c>
      <c r="B4001">
        <v>110027</v>
      </c>
      <c r="C4001" t="s">
        <v>55</v>
      </c>
      <c r="D4001" t="s">
        <v>56</v>
      </c>
      <c r="E4001" s="1">
        <v>45986</v>
      </c>
      <c r="F4001" t="s">
        <v>4657</v>
      </c>
      <c r="G4001" t="s">
        <v>58</v>
      </c>
      <c r="H4001">
        <v>7517192156</v>
      </c>
      <c r="I4001">
        <v>18528960</v>
      </c>
      <c r="J4001" s="3">
        <v>45986.859722222223</v>
      </c>
      <c r="K4001" t="s">
        <v>5760</v>
      </c>
      <c r="L4001" t="s">
        <v>59</v>
      </c>
      <c r="M4001">
        <v>1133</v>
      </c>
      <c r="N4001">
        <v>-342</v>
      </c>
      <c r="O4001">
        <v>0</v>
      </c>
      <c r="P4001">
        <v>791</v>
      </c>
      <c r="Q4001">
        <v>32</v>
      </c>
      <c r="R4001">
        <v>0</v>
      </c>
      <c r="S4001">
        <v>0</v>
      </c>
      <c r="T4001">
        <v>0</v>
      </c>
      <c r="U4001">
        <v>823</v>
      </c>
      <c r="V4001">
        <v>823</v>
      </c>
      <c r="W4001">
        <v>0</v>
      </c>
      <c r="X4001" t="s">
        <v>60</v>
      </c>
      <c r="Y4001">
        <v>204.29</v>
      </c>
      <c r="Z4001">
        <v>35.06</v>
      </c>
      <c r="AA4001" t="s">
        <v>61</v>
      </c>
      <c r="AB4001" t="s">
        <v>56</v>
      </c>
      <c r="AC4001">
        <v>2156</v>
      </c>
      <c r="AK4001">
        <v>32</v>
      </c>
      <c r="AL4001">
        <v>0</v>
      </c>
      <c r="AT4001">
        <v>823</v>
      </c>
      <c r="AZ4001">
        <v>791</v>
      </c>
      <c r="BC4001">
        <v>32</v>
      </c>
    </row>
    <row r="4002" spans="1:55" x14ac:dyDescent="0.25">
      <c r="A4002" t="s">
        <v>54</v>
      </c>
      <c r="B4002">
        <v>110027</v>
      </c>
      <c r="C4002" t="s">
        <v>55</v>
      </c>
      <c r="D4002" t="s">
        <v>56</v>
      </c>
      <c r="E4002" s="1">
        <v>45986</v>
      </c>
      <c r="F4002" t="s">
        <v>4658</v>
      </c>
      <c r="G4002" t="s">
        <v>67</v>
      </c>
      <c r="J4002" s="3">
        <v>45986.863888888889</v>
      </c>
      <c r="K4002" t="s">
        <v>5760</v>
      </c>
      <c r="L4002" t="s">
        <v>59</v>
      </c>
      <c r="M4002">
        <v>79</v>
      </c>
      <c r="N4002">
        <v>0</v>
      </c>
      <c r="O4002">
        <v>0</v>
      </c>
      <c r="P4002">
        <v>79</v>
      </c>
      <c r="Q4002">
        <v>0</v>
      </c>
      <c r="R4002">
        <v>3.96</v>
      </c>
      <c r="S4002">
        <v>0.04</v>
      </c>
      <c r="T4002">
        <v>0</v>
      </c>
      <c r="U4002">
        <v>83</v>
      </c>
      <c r="V4002">
        <v>83</v>
      </c>
      <c r="W4002">
        <v>0</v>
      </c>
      <c r="X4002" t="s">
        <v>73</v>
      </c>
      <c r="Y4002">
        <v>19.39</v>
      </c>
      <c r="Z4002">
        <v>1.96</v>
      </c>
      <c r="AA4002" t="s">
        <v>74</v>
      </c>
      <c r="AB4002" t="s">
        <v>75</v>
      </c>
      <c r="AE4002" t="s">
        <v>89</v>
      </c>
      <c r="AF4002" t="s">
        <v>190</v>
      </c>
      <c r="AG4002">
        <v>8929758003</v>
      </c>
      <c r="AK4002">
        <v>0</v>
      </c>
      <c r="AL4002">
        <v>0</v>
      </c>
      <c r="AM4002">
        <v>83</v>
      </c>
      <c r="AV4002">
        <v>79</v>
      </c>
      <c r="AW4002">
        <v>1.98</v>
      </c>
      <c r="AX4002">
        <v>79</v>
      </c>
      <c r="AY4002">
        <v>1.98</v>
      </c>
      <c r="AZ4002">
        <v>79</v>
      </c>
    </row>
    <row r="4003" spans="1:55" x14ac:dyDescent="0.25">
      <c r="A4003" t="s">
        <v>54</v>
      </c>
      <c r="B4003">
        <v>110027</v>
      </c>
      <c r="C4003" t="s">
        <v>55</v>
      </c>
      <c r="D4003" t="s">
        <v>56</v>
      </c>
      <c r="E4003" s="1">
        <v>45986</v>
      </c>
      <c r="F4003" t="s">
        <v>4659</v>
      </c>
      <c r="G4003" t="s">
        <v>58</v>
      </c>
      <c r="H4003">
        <v>7514798150</v>
      </c>
      <c r="I4003">
        <v>18528960</v>
      </c>
      <c r="J4003" s="3">
        <v>45986.864583333336</v>
      </c>
      <c r="K4003" t="s">
        <v>5760</v>
      </c>
      <c r="L4003" t="s">
        <v>59</v>
      </c>
      <c r="M4003">
        <v>397</v>
      </c>
      <c r="N4003">
        <v>-89</v>
      </c>
      <c r="O4003">
        <v>0</v>
      </c>
      <c r="P4003">
        <v>308</v>
      </c>
      <c r="Q4003">
        <v>32</v>
      </c>
      <c r="R4003">
        <v>0</v>
      </c>
      <c r="S4003">
        <v>0</v>
      </c>
      <c r="T4003">
        <v>0</v>
      </c>
      <c r="U4003">
        <v>340</v>
      </c>
      <c r="V4003">
        <v>340</v>
      </c>
      <c r="W4003">
        <v>0</v>
      </c>
      <c r="X4003" t="s">
        <v>60</v>
      </c>
      <c r="Y4003">
        <v>78.55</v>
      </c>
      <c r="Z4003">
        <v>11.54</v>
      </c>
      <c r="AA4003" t="s">
        <v>61</v>
      </c>
      <c r="AB4003" t="s">
        <v>56</v>
      </c>
      <c r="AC4003">
        <v>8150</v>
      </c>
      <c r="AK4003">
        <v>32</v>
      </c>
      <c r="AL4003">
        <v>0</v>
      </c>
      <c r="AT4003">
        <v>340</v>
      </c>
      <c r="AZ4003">
        <v>308</v>
      </c>
      <c r="BC4003">
        <v>32</v>
      </c>
    </row>
    <row r="4004" spans="1:55" x14ac:dyDescent="0.25">
      <c r="A4004" t="s">
        <v>54</v>
      </c>
      <c r="B4004">
        <v>110027</v>
      </c>
      <c r="C4004" t="s">
        <v>55</v>
      </c>
      <c r="D4004" t="s">
        <v>56</v>
      </c>
      <c r="E4004" s="1">
        <v>45986</v>
      </c>
      <c r="F4004" t="s">
        <v>4660</v>
      </c>
      <c r="G4004" t="s">
        <v>58</v>
      </c>
      <c r="H4004">
        <v>7514608545</v>
      </c>
      <c r="I4004">
        <v>18528960</v>
      </c>
      <c r="J4004" s="3">
        <v>45986.866666666669</v>
      </c>
      <c r="K4004" t="s">
        <v>5760</v>
      </c>
      <c r="L4004" t="s">
        <v>59</v>
      </c>
      <c r="M4004">
        <v>299</v>
      </c>
      <c r="N4004">
        <v>-93</v>
      </c>
      <c r="O4004">
        <v>0</v>
      </c>
      <c r="P4004">
        <v>206</v>
      </c>
      <c r="Q4004">
        <v>32</v>
      </c>
      <c r="R4004">
        <v>0</v>
      </c>
      <c r="S4004">
        <v>0</v>
      </c>
      <c r="T4004">
        <v>0</v>
      </c>
      <c r="U4004">
        <v>238</v>
      </c>
      <c r="V4004">
        <v>238</v>
      </c>
      <c r="W4004">
        <v>0</v>
      </c>
      <c r="X4004" t="s">
        <v>60</v>
      </c>
      <c r="Y4004">
        <v>42.12</v>
      </c>
      <c r="Z4004">
        <v>9.82</v>
      </c>
      <c r="AA4004" t="s">
        <v>61</v>
      </c>
      <c r="AB4004" t="s">
        <v>56</v>
      </c>
      <c r="AC4004">
        <v>8545</v>
      </c>
      <c r="AK4004">
        <v>32</v>
      </c>
      <c r="AL4004">
        <v>0</v>
      </c>
      <c r="AT4004">
        <v>238</v>
      </c>
      <c r="AZ4004">
        <v>206</v>
      </c>
      <c r="BC4004">
        <v>32</v>
      </c>
    </row>
    <row r="4005" spans="1:55" x14ac:dyDescent="0.25">
      <c r="A4005" t="s">
        <v>54</v>
      </c>
      <c r="B4005">
        <v>110027</v>
      </c>
      <c r="C4005" t="s">
        <v>55</v>
      </c>
      <c r="D4005" t="s">
        <v>56</v>
      </c>
      <c r="E4005" s="1">
        <v>45986</v>
      </c>
      <c r="F4005" t="s">
        <v>4661</v>
      </c>
      <c r="G4005" t="s">
        <v>58</v>
      </c>
      <c r="H4005">
        <v>7519218954</v>
      </c>
      <c r="I4005">
        <v>18528960</v>
      </c>
      <c r="J4005" s="3">
        <v>45986.878472222219</v>
      </c>
      <c r="K4005" t="s">
        <v>5760</v>
      </c>
      <c r="L4005" t="s">
        <v>59</v>
      </c>
      <c r="M4005">
        <v>965</v>
      </c>
      <c r="N4005">
        <v>-374</v>
      </c>
      <c r="O4005">
        <v>0</v>
      </c>
      <c r="P4005">
        <v>591</v>
      </c>
      <c r="Q4005">
        <v>32</v>
      </c>
      <c r="R4005">
        <v>0</v>
      </c>
      <c r="S4005">
        <v>0</v>
      </c>
      <c r="T4005">
        <v>0</v>
      </c>
      <c r="U4005">
        <v>623</v>
      </c>
      <c r="V4005">
        <v>623</v>
      </c>
      <c r="W4005">
        <v>0</v>
      </c>
      <c r="X4005" t="s">
        <v>60</v>
      </c>
      <c r="Y4005">
        <v>149.86000000000001</v>
      </c>
      <c r="Z4005">
        <v>13.23</v>
      </c>
      <c r="AA4005" t="s">
        <v>61</v>
      </c>
      <c r="AB4005" t="s">
        <v>56</v>
      </c>
      <c r="AC4005">
        <v>8954</v>
      </c>
      <c r="AK4005">
        <v>32</v>
      </c>
      <c r="AL4005">
        <v>0</v>
      </c>
      <c r="AT4005">
        <v>623</v>
      </c>
      <c r="AZ4005">
        <v>591</v>
      </c>
      <c r="BC4005">
        <v>32</v>
      </c>
    </row>
    <row r="4006" spans="1:55" x14ac:dyDescent="0.25">
      <c r="A4006" t="s">
        <v>54</v>
      </c>
      <c r="B4006">
        <v>110027</v>
      </c>
      <c r="C4006" t="s">
        <v>55</v>
      </c>
      <c r="D4006" t="s">
        <v>56</v>
      </c>
      <c r="E4006" s="1">
        <v>45986</v>
      </c>
      <c r="F4006" t="s">
        <v>4662</v>
      </c>
      <c r="G4006" t="s">
        <v>58</v>
      </c>
      <c r="H4006">
        <v>7504379399</v>
      </c>
      <c r="I4006">
        <v>18528960</v>
      </c>
      <c r="J4006" s="3">
        <v>45986.886111111111</v>
      </c>
      <c r="K4006" t="s">
        <v>5760</v>
      </c>
      <c r="L4006" t="s">
        <v>59</v>
      </c>
      <c r="M4006">
        <v>317</v>
      </c>
      <c r="N4006">
        <v>0</v>
      </c>
      <c r="O4006">
        <v>0</v>
      </c>
      <c r="P4006">
        <v>317</v>
      </c>
      <c r="Q4006">
        <v>32</v>
      </c>
      <c r="R4006">
        <v>0</v>
      </c>
      <c r="S4006">
        <v>0</v>
      </c>
      <c r="T4006">
        <v>0</v>
      </c>
      <c r="U4006">
        <v>349</v>
      </c>
      <c r="V4006">
        <v>349</v>
      </c>
      <c r="W4006">
        <v>0</v>
      </c>
      <c r="X4006" t="s">
        <v>60</v>
      </c>
      <c r="Y4006">
        <v>59.95</v>
      </c>
      <c r="Z4006">
        <v>7.3</v>
      </c>
      <c r="AA4006" t="s">
        <v>61</v>
      </c>
      <c r="AB4006" t="s">
        <v>56</v>
      </c>
      <c r="AC4006">
        <v>9399</v>
      </c>
      <c r="AK4006">
        <v>32</v>
      </c>
      <c r="AL4006">
        <v>0</v>
      </c>
      <c r="AT4006">
        <v>349</v>
      </c>
      <c r="AZ4006">
        <v>317</v>
      </c>
      <c r="BC4006">
        <v>32</v>
      </c>
    </row>
    <row r="4007" spans="1:55" x14ac:dyDescent="0.25">
      <c r="A4007" t="s">
        <v>54</v>
      </c>
      <c r="B4007">
        <v>110027</v>
      </c>
      <c r="C4007" t="s">
        <v>55</v>
      </c>
      <c r="D4007" t="s">
        <v>56</v>
      </c>
      <c r="E4007" s="1">
        <v>45986</v>
      </c>
      <c r="F4007" t="s">
        <v>4663</v>
      </c>
      <c r="G4007" t="s">
        <v>67</v>
      </c>
      <c r="J4007" s="3">
        <v>45986.888194444444</v>
      </c>
      <c r="K4007" t="s">
        <v>5760</v>
      </c>
      <c r="L4007" t="s">
        <v>59</v>
      </c>
      <c r="M4007">
        <v>90.45</v>
      </c>
      <c r="N4007">
        <v>0</v>
      </c>
      <c r="O4007">
        <v>0</v>
      </c>
      <c r="P4007">
        <v>90.45</v>
      </c>
      <c r="Q4007">
        <v>0</v>
      </c>
      <c r="R4007">
        <v>4.5199999999999996</v>
      </c>
      <c r="S4007">
        <v>0.03</v>
      </c>
      <c r="T4007">
        <v>0</v>
      </c>
      <c r="U4007">
        <v>95</v>
      </c>
      <c r="V4007">
        <v>95</v>
      </c>
      <c r="W4007">
        <v>0</v>
      </c>
      <c r="X4007" t="s">
        <v>68</v>
      </c>
      <c r="Y4007">
        <v>14.75</v>
      </c>
      <c r="Z4007">
        <v>0</v>
      </c>
      <c r="AA4007" t="s">
        <v>74</v>
      </c>
      <c r="AB4007" t="s">
        <v>75</v>
      </c>
      <c r="AE4007" t="s">
        <v>89</v>
      </c>
      <c r="AF4007" t="s">
        <v>190</v>
      </c>
      <c r="AG4007">
        <v>8929758003</v>
      </c>
      <c r="AK4007">
        <v>0</v>
      </c>
      <c r="AL4007">
        <v>0</v>
      </c>
      <c r="AN4007">
        <v>95</v>
      </c>
      <c r="AV4007">
        <v>90.45</v>
      </c>
      <c r="AW4007">
        <v>2.2599999999999998</v>
      </c>
      <c r="AX4007">
        <v>90.45</v>
      </c>
      <c r="AY4007">
        <v>2.2599999999999998</v>
      </c>
      <c r="AZ4007">
        <v>90.45</v>
      </c>
    </row>
    <row r="4008" spans="1:55" x14ac:dyDescent="0.25">
      <c r="A4008" t="s">
        <v>54</v>
      </c>
      <c r="B4008">
        <v>110027</v>
      </c>
      <c r="C4008" t="s">
        <v>55</v>
      </c>
      <c r="D4008" t="s">
        <v>56</v>
      </c>
      <c r="E4008" s="1">
        <v>45986</v>
      </c>
      <c r="F4008" t="s">
        <v>4664</v>
      </c>
      <c r="G4008" t="s">
        <v>58</v>
      </c>
      <c r="H4008">
        <v>7517421501</v>
      </c>
      <c r="I4008">
        <v>18528960</v>
      </c>
      <c r="J4008" s="3">
        <v>45986.888888888891</v>
      </c>
      <c r="K4008" t="s">
        <v>5760</v>
      </c>
      <c r="L4008" t="s">
        <v>59</v>
      </c>
      <c r="M4008">
        <v>248</v>
      </c>
      <c r="N4008">
        <v>-84.5</v>
      </c>
      <c r="O4008">
        <v>0</v>
      </c>
      <c r="P4008">
        <v>163.5</v>
      </c>
      <c r="Q4008">
        <v>32</v>
      </c>
      <c r="R4008">
        <v>0</v>
      </c>
      <c r="S4008">
        <v>0</v>
      </c>
      <c r="T4008">
        <v>0</v>
      </c>
      <c r="U4008">
        <v>195.5</v>
      </c>
      <c r="V4008">
        <v>195.5</v>
      </c>
      <c r="W4008">
        <v>0</v>
      </c>
      <c r="X4008" t="s">
        <v>60</v>
      </c>
      <c r="Y4008">
        <v>45.32</v>
      </c>
      <c r="Z4008">
        <v>7.49</v>
      </c>
      <c r="AA4008" t="s">
        <v>61</v>
      </c>
      <c r="AB4008" t="s">
        <v>56</v>
      </c>
      <c r="AC4008">
        <v>1501</v>
      </c>
      <c r="AK4008">
        <v>32</v>
      </c>
      <c r="AL4008">
        <v>0</v>
      </c>
      <c r="AT4008">
        <v>195.5</v>
      </c>
      <c r="AZ4008">
        <v>163.5</v>
      </c>
      <c r="BC4008">
        <v>32</v>
      </c>
    </row>
    <row r="4009" spans="1:55" x14ac:dyDescent="0.25">
      <c r="A4009" t="s">
        <v>54</v>
      </c>
      <c r="B4009">
        <v>110027</v>
      </c>
      <c r="C4009" t="s">
        <v>55</v>
      </c>
      <c r="D4009" t="s">
        <v>56</v>
      </c>
      <c r="E4009" s="1">
        <v>45986</v>
      </c>
      <c r="F4009" t="s">
        <v>4665</v>
      </c>
      <c r="G4009" t="s">
        <v>58</v>
      </c>
      <c r="H4009">
        <v>7518280790</v>
      </c>
      <c r="I4009">
        <v>18528960</v>
      </c>
      <c r="J4009" s="3">
        <v>45986.89166666667</v>
      </c>
      <c r="K4009" t="s">
        <v>5760</v>
      </c>
      <c r="L4009" t="s">
        <v>59</v>
      </c>
      <c r="M4009">
        <v>248</v>
      </c>
      <c r="N4009">
        <v>-100</v>
      </c>
      <c r="O4009">
        <v>0</v>
      </c>
      <c r="P4009">
        <v>148</v>
      </c>
      <c r="Q4009">
        <v>32</v>
      </c>
      <c r="R4009">
        <v>0</v>
      </c>
      <c r="S4009">
        <v>0</v>
      </c>
      <c r="T4009">
        <v>0</v>
      </c>
      <c r="U4009">
        <v>180</v>
      </c>
      <c r="V4009">
        <v>180</v>
      </c>
      <c r="W4009">
        <v>0</v>
      </c>
      <c r="X4009" t="s">
        <v>60</v>
      </c>
      <c r="Y4009">
        <v>52.18</v>
      </c>
      <c r="Z4009">
        <v>4.99</v>
      </c>
      <c r="AA4009" t="s">
        <v>61</v>
      </c>
      <c r="AB4009" t="s">
        <v>56</v>
      </c>
      <c r="AC4009">
        <v>790</v>
      </c>
      <c r="AK4009">
        <v>32</v>
      </c>
      <c r="AL4009">
        <v>0</v>
      </c>
      <c r="AT4009">
        <v>180</v>
      </c>
      <c r="AZ4009">
        <v>148</v>
      </c>
      <c r="BC4009">
        <v>32</v>
      </c>
    </row>
    <row r="4010" spans="1:55" x14ac:dyDescent="0.25">
      <c r="A4010" t="s">
        <v>54</v>
      </c>
      <c r="B4010">
        <v>110027</v>
      </c>
      <c r="C4010" t="s">
        <v>55</v>
      </c>
      <c r="D4010" t="s">
        <v>56</v>
      </c>
      <c r="E4010" s="1">
        <v>45986</v>
      </c>
      <c r="F4010" t="s">
        <v>4666</v>
      </c>
      <c r="G4010" t="s">
        <v>67</v>
      </c>
      <c r="J4010" s="3">
        <v>45986.9</v>
      </c>
      <c r="K4010" t="s">
        <v>5760</v>
      </c>
      <c r="L4010" t="s">
        <v>59</v>
      </c>
      <c r="M4010">
        <v>338</v>
      </c>
      <c r="N4010">
        <v>0</v>
      </c>
      <c r="O4010">
        <v>0</v>
      </c>
      <c r="P4010">
        <v>338</v>
      </c>
      <c r="Q4010">
        <v>0</v>
      </c>
      <c r="R4010">
        <v>16.899999999999999</v>
      </c>
      <c r="S4010">
        <v>0.1</v>
      </c>
      <c r="T4010">
        <v>0</v>
      </c>
      <c r="U4010">
        <v>355</v>
      </c>
      <c r="V4010">
        <v>355</v>
      </c>
      <c r="W4010">
        <v>0</v>
      </c>
      <c r="X4010" t="s">
        <v>73</v>
      </c>
      <c r="Y4010">
        <v>78</v>
      </c>
      <c r="Z4010">
        <v>6.58</v>
      </c>
      <c r="AA4010" t="s">
        <v>74</v>
      </c>
      <c r="AB4010" t="s">
        <v>75</v>
      </c>
      <c r="AE4010" t="s">
        <v>730</v>
      </c>
      <c r="AF4010" t="s">
        <v>731</v>
      </c>
      <c r="AG4010">
        <v>9999777722</v>
      </c>
      <c r="AK4010">
        <v>0</v>
      </c>
      <c r="AL4010">
        <v>0</v>
      </c>
      <c r="AM4010">
        <v>355</v>
      </c>
      <c r="AV4010">
        <v>338</v>
      </c>
      <c r="AW4010">
        <v>8.4499999999999993</v>
      </c>
      <c r="AX4010">
        <v>338</v>
      </c>
      <c r="AY4010">
        <v>8.4499999999999993</v>
      </c>
      <c r="AZ4010">
        <v>338</v>
      </c>
    </row>
    <row r="4011" spans="1:55" x14ac:dyDescent="0.25">
      <c r="A4011" t="s">
        <v>54</v>
      </c>
      <c r="B4011">
        <v>110027</v>
      </c>
      <c r="C4011" t="s">
        <v>55</v>
      </c>
      <c r="D4011" t="s">
        <v>56</v>
      </c>
      <c r="E4011" s="1">
        <v>45986</v>
      </c>
      <c r="F4011" t="s">
        <v>4667</v>
      </c>
      <c r="G4011" t="s">
        <v>63</v>
      </c>
      <c r="H4011" s="4">
        <v>223056000000000</v>
      </c>
      <c r="I4011">
        <v>29811</v>
      </c>
      <c r="J4011" s="3">
        <v>45986.900694444441</v>
      </c>
      <c r="K4011" t="s">
        <v>5760</v>
      </c>
      <c r="L4011" t="s">
        <v>59</v>
      </c>
      <c r="M4011">
        <v>458</v>
      </c>
      <c r="N4011">
        <v>-93.75</v>
      </c>
      <c r="O4011">
        <v>0</v>
      </c>
      <c r="P4011">
        <v>364.25</v>
      </c>
      <c r="Q4011">
        <v>32</v>
      </c>
      <c r="R4011">
        <v>0</v>
      </c>
      <c r="S4011">
        <v>-0.25</v>
      </c>
      <c r="T4011">
        <v>0</v>
      </c>
      <c r="U4011">
        <v>396</v>
      </c>
      <c r="V4011">
        <v>396</v>
      </c>
      <c r="W4011">
        <v>0</v>
      </c>
      <c r="X4011" t="s">
        <v>64</v>
      </c>
      <c r="Y4011">
        <v>69.180000000000007</v>
      </c>
      <c r="Z4011">
        <v>9.98</v>
      </c>
      <c r="AA4011" t="s">
        <v>65</v>
      </c>
      <c r="AB4011" t="s">
        <v>56</v>
      </c>
      <c r="AC4011">
        <v>6420</v>
      </c>
      <c r="AK4011">
        <v>32</v>
      </c>
      <c r="AL4011">
        <v>0</v>
      </c>
      <c r="AS4011">
        <v>396</v>
      </c>
      <c r="AZ4011">
        <v>364.25</v>
      </c>
      <c r="BB4011">
        <v>32</v>
      </c>
    </row>
    <row r="4012" spans="1:55" x14ac:dyDescent="0.25">
      <c r="A4012" t="s">
        <v>54</v>
      </c>
      <c r="B4012">
        <v>110027</v>
      </c>
      <c r="C4012" t="s">
        <v>55</v>
      </c>
      <c r="D4012" t="s">
        <v>56</v>
      </c>
      <c r="E4012" s="1">
        <v>45986</v>
      </c>
      <c r="F4012" t="s">
        <v>4668</v>
      </c>
      <c r="G4012" t="s">
        <v>58</v>
      </c>
      <c r="H4012">
        <v>7501464478</v>
      </c>
      <c r="I4012">
        <v>18528960</v>
      </c>
      <c r="J4012" s="3">
        <v>45986.905555555553</v>
      </c>
      <c r="K4012" t="s">
        <v>5760</v>
      </c>
      <c r="L4012" t="s">
        <v>59</v>
      </c>
      <c r="M4012">
        <v>628</v>
      </c>
      <c r="N4012">
        <v>-199.5</v>
      </c>
      <c r="O4012">
        <v>0</v>
      </c>
      <c r="P4012">
        <v>428.5</v>
      </c>
      <c r="Q4012">
        <v>32</v>
      </c>
      <c r="R4012">
        <v>0</v>
      </c>
      <c r="S4012">
        <v>0</v>
      </c>
      <c r="T4012">
        <v>0</v>
      </c>
      <c r="U4012">
        <v>460.5</v>
      </c>
      <c r="V4012">
        <v>460.5</v>
      </c>
      <c r="W4012">
        <v>0</v>
      </c>
      <c r="X4012" t="s">
        <v>60</v>
      </c>
      <c r="Y4012">
        <v>89.78</v>
      </c>
      <c r="Z4012">
        <v>4.99</v>
      </c>
      <c r="AA4012" t="s">
        <v>61</v>
      </c>
      <c r="AB4012" t="s">
        <v>56</v>
      </c>
      <c r="AC4012">
        <v>4478</v>
      </c>
      <c r="AK4012">
        <v>32</v>
      </c>
      <c r="AL4012">
        <v>0</v>
      </c>
      <c r="AT4012">
        <v>460.5</v>
      </c>
      <c r="AZ4012">
        <v>428.5</v>
      </c>
      <c r="BC4012">
        <v>32</v>
      </c>
    </row>
    <row r="4013" spans="1:55" x14ac:dyDescent="0.25">
      <c r="A4013" t="s">
        <v>54</v>
      </c>
      <c r="B4013">
        <v>110027</v>
      </c>
      <c r="C4013" t="s">
        <v>55</v>
      </c>
      <c r="D4013" t="s">
        <v>56</v>
      </c>
      <c r="E4013" s="1">
        <v>45986</v>
      </c>
      <c r="F4013" t="s">
        <v>4669</v>
      </c>
      <c r="G4013" t="s">
        <v>67</v>
      </c>
      <c r="J4013" s="3">
        <v>45986.907638888886</v>
      </c>
      <c r="K4013" t="s">
        <v>5760</v>
      </c>
      <c r="L4013" t="s">
        <v>59</v>
      </c>
      <c r="M4013">
        <v>549</v>
      </c>
      <c r="N4013">
        <v>-153.72</v>
      </c>
      <c r="O4013">
        <v>0</v>
      </c>
      <c r="P4013">
        <v>395.28</v>
      </c>
      <c r="Q4013">
        <v>0</v>
      </c>
      <c r="R4013">
        <v>19.760000000000002</v>
      </c>
      <c r="S4013">
        <v>-0.04</v>
      </c>
      <c r="T4013">
        <v>0</v>
      </c>
      <c r="U4013">
        <v>415</v>
      </c>
      <c r="V4013">
        <v>415</v>
      </c>
      <c r="W4013">
        <v>0</v>
      </c>
      <c r="X4013" t="s">
        <v>68</v>
      </c>
      <c r="Y4013">
        <v>139.84</v>
      </c>
      <c r="Z4013">
        <v>10.67</v>
      </c>
      <c r="AA4013" t="s">
        <v>74</v>
      </c>
      <c r="AB4013" t="s">
        <v>75</v>
      </c>
      <c r="AE4013" t="s">
        <v>2620</v>
      </c>
      <c r="AF4013" t="s">
        <v>2621</v>
      </c>
      <c r="AG4013">
        <v>7300803151</v>
      </c>
      <c r="AK4013">
        <v>0</v>
      </c>
      <c r="AL4013">
        <v>0</v>
      </c>
      <c r="AN4013">
        <v>415</v>
      </c>
      <c r="AV4013">
        <v>395.28</v>
      </c>
      <c r="AW4013">
        <v>9.8800000000000008</v>
      </c>
      <c r="AX4013">
        <v>395.28</v>
      </c>
      <c r="AY4013">
        <v>9.8800000000000008</v>
      </c>
      <c r="AZ4013">
        <v>395.28</v>
      </c>
    </row>
    <row r="4014" spans="1:55" x14ac:dyDescent="0.25">
      <c r="A4014" t="s">
        <v>54</v>
      </c>
      <c r="B4014">
        <v>110027</v>
      </c>
      <c r="C4014" t="s">
        <v>55</v>
      </c>
      <c r="D4014" t="s">
        <v>56</v>
      </c>
      <c r="E4014" s="1">
        <v>45986</v>
      </c>
      <c r="F4014" t="s">
        <v>4670</v>
      </c>
      <c r="G4014" t="s">
        <v>67</v>
      </c>
      <c r="J4014" s="3">
        <v>45986.907638888886</v>
      </c>
      <c r="K4014" t="s">
        <v>5760</v>
      </c>
      <c r="L4014" t="s">
        <v>59</v>
      </c>
      <c r="M4014">
        <v>437.94</v>
      </c>
      <c r="N4014">
        <v>0</v>
      </c>
      <c r="O4014">
        <v>0</v>
      </c>
      <c r="P4014">
        <v>437.94</v>
      </c>
      <c r="Q4014">
        <v>0</v>
      </c>
      <c r="R4014">
        <v>21.9</v>
      </c>
      <c r="S4014">
        <v>0.16</v>
      </c>
      <c r="T4014">
        <v>0</v>
      </c>
      <c r="U4014">
        <v>460</v>
      </c>
      <c r="V4014">
        <v>460</v>
      </c>
      <c r="W4014">
        <v>0</v>
      </c>
      <c r="X4014" t="s">
        <v>73</v>
      </c>
      <c r="Y4014">
        <v>109.82</v>
      </c>
      <c r="Z4014">
        <v>6.78</v>
      </c>
      <c r="AA4014" t="s">
        <v>74</v>
      </c>
      <c r="AB4014" t="s">
        <v>75</v>
      </c>
      <c r="AE4014" t="s">
        <v>4671</v>
      </c>
      <c r="AF4014" t="s">
        <v>4672</v>
      </c>
      <c r="AG4014">
        <v>8810423723</v>
      </c>
      <c r="AK4014">
        <v>0</v>
      </c>
      <c r="AL4014">
        <v>0</v>
      </c>
      <c r="AM4014">
        <v>460</v>
      </c>
      <c r="AV4014">
        <v>437.94</v>
      </c>
      <c r="AW4014">
        <v>10.95</v>
      </c>
      <c r="AX4014">
        <v>437.94</v>
      </c>
      <c r="AY4014">
        <v>10.95</v>
      </c>
      <c r="AZ4014">
        <v>437.94</v>
      </c>
    </row>
    <row r="4015" spans="1:55" x14ac:dyDescent="0.25">
      <c r="A4015" t="s">
        <v>54</v>
      </c>
      <c r="B4015">
        <v>110027</v>
      </c>
      <c r="C4015" t="s">
        <v>55</v>
      </c>
      <c r="D4015" t="s">
        <v>56</v>
      </c>
      <c r="E4015" s="1">
        <v>45986</v>
      </c>
      <c r="F4015" t="s">
        <v>4673</v>
      </c>
      <c r="G4015" t="s">
        <v>67</v>
      </c>
      <c r="J4015" s="3">
        <v>45986.90902777778</v>
      </c>
      <c r="K4015" t="s">
        <v>5760</v>
      </c>
      <c r="L4015" t="s">
        <v>59</v>
      </c>
      <c r="M4015">
        <v>236</v>
      </c>
      <c r="N4015">
        <v>0</v>
      </c>
      <c r="O4015">
        <v>0</v>
      </c>
      <c r="P4015">
        <v>236</v>
      </c>
      <c r="Q4015">
        <v>0</v>
      </c>
      <c r="R4015">
        <v>11.8</v>
      </c>
      <c r="S4015">
        <v>0.2</v>
      </c>
      <c r="T4015">
        <v>0</v>
      </c>
      <c r="U4015">
        <v>248</v>
      </c>
      <c r="V4015">
        <v>248</v>
      </c>
      <c r="W4015">
        <v>0</v>
      </c>
      <c r="X4015" t="s">
        <v>73</v>
      </c>
      <c r="Y4015">
        <v>69.040000000000006</v>
      </c>
      <c r="Z4015">
        <v>6.56</v>
      </c>
      <c r="AA4015" t="s">
        <v>74</v>
      </c>
      <c r="AB4015" t="s">
        <v>75</v>
      </c>
      <c r="AE4015" t="s">
        <v>4674</v>
      </c>
      <c r="AF4015" t="s">
        <v>320</v>
      </c>
      <c r="AG4015">
        <v>7838231572</v>
      </c>
      <c r="AK4015">
        <v>0</v>
      </c>
      <c r="AL4015">
        <v>0</v>
      </c>
      <c r="AM4015">
        <v>248</v>
      </c>
      <c r="AV4015">
        <v>236</v>
      </c>
      <c r="AW4015">
        <v>5.9</v>
      </c>
      <c r="AX4015">
        <v>236</v>
      </c>
      <c r="AY4015">
        <v>5.9</v>
      </c>
      <c r="AZ4015">
        <v>236</v>
      </c>
    </row>
    <row r="4016" spans="1:55" x14ac:dyDescent="0.25">
      <c r="A4016" t="s">
        <v>54</v>
      </c>
      <c r="B4016">
        <v>110027</v>
      </c>
      <c r="C4016" t="s">
        <v>55</v>
      </c>
      <c r="D4016" t="s">
        <v>56</v>
      </c>
      <c r="E4016" s="1">
        <v>45986</v>
      </c>
      <c r="F4016" t="s">
        <v>4675</v>
      </c>
      <c r="G4016" t="s">
        <v>67</v>
      </c>
      <c r="J4016" s="3">
        <v>45986.909722222219</v>
      </c>
      <c r="K4016" t="s">
        <v>5760</v>
      </c>
      <c r="L4016" t="s">
        <v>59</v>
      </c>
      <c r="M4016">
        <v>267</v>
      </c>
      <c r="N4016">
        <v>0</v>
      </c>
      <c r="O4016">
        <v>0</v>
      </c>
      <c r="P4016">
        <v>267</v>
      </c>
      <c r="Q4016">
        <v>0</v>
      </c>
      <c r="R4016">
        <v>13.36</v>
      </c>
      <c r="S4016">
        <v>-0.36</v>
      </c>
      <c r="T4016">
        <v>0</v>
      </c>
      <c r="U4016">
        <v>280</v>
      </c>
      <c r="V4016">
        <v>280</v>
      </c>
      <c r="W4016">
        <v>0</v>
      </c>
      <c r="X4016" t="s">
        <v>73</v>
      </c>
      <c r="Y4016">
        <v>60.06</v>
      </c>
      <c r="Z4016">
        <v>8.1199999999999992</v>
      </c>
      <c r="AA4016" t="s">
        <v>74</v>
      </c>
      <c r="AB4016" t="s">
        <v>75</v>
      </c>
      <c r="AE4016" t="s">
        <v>89</v>
      </c>
      <c r="AF4016" t="s">
        <v>190</v>
      </c>
      <c r="AG4016">
        <v>8929758003</v>
      </c>
      <c r="AK4016">
        <v>0</v>
      </c>
      <c r="AL4016">
        <v>0</v>
      </c>
      <c r="AM4016">
        <v>280</v>
      </c>
      <c r="AV4016">
        <v>267</v>
      </c>
      <c r="AW4016">
        <v>6.68</v>
      </c>
      <c r="AX4016">
        <v>267</v>
      </c>
      <c r="AY4016">
        <v>6.68</v>
      </c>
      <c r="AZ4016">
        <v>267</v>
      </c>
    </row>
    <row r="4017" spans="1:55" x14ac:dyDescent="0.25">
      <c r="A4017" t="s">
        <v>54</v>
      </c>
      <c r="B4017">
        <v>110027</v>
      </c>
      <c r="C4017" t="s">
        <v>55</v>
      </c>
      <c r="D4017" t="s">
        <v>56</v>
      </c>
      <c r="E4017" s="1">
        <v>45986</v>
      </c>
      <c r="F4017" t="s">
        <v>4676</v>
      </c>
      <c r="G4017" t="s">
        <v>67</v>
      </c>
      <c r="J4017" s="3">
        <v>45986.909722222219</v>
      </c>
      <c r="K4017" t="s">
        <v>5760</v>
      </c>
      <c r="L4017" t="s">
        <v>59</v>
      </c>
      <c r="M4017">
        <v>1074</v>
      </c>
      <c r="N4017">
        <v>0</v>
      </c>
      <c r="O4017">
        <v>0</v>
      </c>
      <c r="P4017">
        <v>1074</v>
      </c>
      <c r="Q4017">
        <v>0</v>
      </c>
      <c r="R4017">
        <v>53.7</v>
      </c>
      <c r="S4017">
        <v>0.3</v>
      </c>
      <c r="T4017">
        <v>0</v>
      </c>
      <c r="U4017">
        <v>1128</v>
      </c>
      <c r="V4017">
        <v>1128</v>
      </c>
      <c r="W4017">
        <v>0</v>
      </c>
      <c r="X4017" t="s">
        <v>73</v>
      </c>
      <c r="Y4017">
        <v>223.67</v>
      </c>
      <c r="Z4017">
        <v>28.56</v>
      </c>
      <c r="AA4017" t="s">
        <v>69</v>
      </c>
      <c r="AE4017" t="s">
        <v>4677</v>
      </c>
      <c r="AF4017" t="s">
        <v>4678</v>
      </c>
      <c r="AG4017">
        <v>7838201246</v>
      </c>
      <c r="AK4017">
        <v>0</v>
      </c>
      <c r="AL4017">
        <v>0</v>
      </c>
      <c r="AM4017">
        <v>1128</v>
      </c>
      <c r="AV4017">
        <v>1074</v>
      </c>
      <c r="AW4017">
        <v>26.85</v>
      </c>
      <c r="AX4017">
        <v>1074</v>
      </c>
      <c r="AY4017">
        <v>26.85</v>
      </c>
      <c r="AZ4017">
        <v>1074</v>
      </c>
    </row>
    <row r="4018" spans="1:55" x14ac:dyDescent="0.25">
      <c r="A4018" t="s">
        <v>54</v>
      </c>
      <c r="B4018">
        <v>110027</v>
      </c>
      <c r="C4018" t="s">
        <v>55</v>
      </c>
      <c r="D4018" t="s">
        <v>56</v>
      </c>
      <c r="E4018" s="1">
        <v>45986</v>
      </c>
      <c r="F4018" t="s">
        <v>4679</v>
      </c>
      <c r="G4018" t="s">
        <v>67</v>
      </c>
      <c r="J4018" s="3">
        <v>45986.909722222219</v>
      </c>
      <c r="K4018" t="s">
        <v>5760</v>
      </c>
      <c r="L4018" t="s">
        <v>59</v>
      </c>
      <c r="M4018">
        <v>118</v>
      </c>
      <c r="N4018">
        <v>0</v>
      </c>
      <c r="O4018">
        <v>0</v>
      </c>
      <c r="P4018">
        <v>118</v>
      </c>
      <c r="Q4018">
        <v>0</v>
      </c>
      <c r="R4018">
        <v>5.9</v>
      </c>
      <c r="S4018">
        <v>0.1</v>
      </c>
      <c r="T4018">
        <v>0</v>
      </c>
      <c r="U4018">
        <v>124</v>
      </c>
      <c r="V4018">
        <v>124</v>
      </c>
      <c r="W4018">
        <v>0</v>
      </c>
      <c r="X4018" t="s">
        <v>73</v>
      </c>
      <c r="Y4018">
        <v>30.99</v>
      </c>
      <c r="Z4018">
        <v>4.28</v>
      </c>
      <c r="AA4018" t="s">
        <v>74</v>
      </c>
      <c r="AB4018" t="s">
        <v>75</v>
      </c>
      <c r="AE4018" t="s">
        <v>89</v>
      </c>
      <c r="AF4018" t="s">
        <v>190</v>
      </c>
      <c r="AG4018">
        <v>8929758003</v>
      </c>
      <c r="AK4018">
        <v>0</v>
      </c>
      <c r="AL4018">
        <v>0</v>
      </c>
      <c r="AM4018">
        <v>124</v>
      </c>
      <c r="AV4018">
        <v>118</v>
      </c>
      <c r="AW4018">
        <v>2.95</v>
      </c>
      <c r="AX4018">
        <v>118</v>
      </c>
      <c r="AY4018">
        <v>2.95</v>
      </c>
      <c r="AZ4018">
        <v>118</v>
      </c>
    </row>
    <row r="4019" spans="1:55" x14ac:dyDescent="0.25">
      <c r="A4019" t="s">
        <v>54</v>
      </c>
      <c r="B4019">
        <v>110027</v>
      </c>
      <c r="C4019" t="s">
        <v>55</v>
      </c>
      <c r="D4019" t="s">
        <v>56</v>
      </c>
      <c r="E4019" s="1">
        <v>45986</v>
      </c>
      <c r="F4019" t="s">
        <v>4680</v>
      </c>
      <c r="G4019" t="s">
        <v>67</v>
      </c>
      <c r="J4019" s="3">
        <v>45986.911111111112</v>
      </c>
      <c r="K4019" t="s">
        <v>5760</v>
      </c>
      <c r="L4019" t="s">
        <v>59</v>
      </c>
      <c r="M4019">
        <v>557</v>
      </c>
      <c r="N4019">
        <v>0</v>
      </c>
      <c r="O4019">
        <v>0</v>
      </c>
      <c r="P4019">
        <v>557</v>
      </c>
      <c r="Q4019">
        <v>0</v>
      </c>
      <c r="R4019">
        <v>27.86</v>
      </c>
      <c r="S4019">
        <v>0.14000000000000001</v>
      </c>
      <c r="T4019">
        <v>0</v>
      </c>
      <c r="U4019">
        <v>585</v>
      </c>
      <c r="V4019">
        <v>585</v>
      </c>
      <c r="W4019">
        <v>0</v>
      </c>
      <c r="X4019" t="s">
        <v>68</v>
      </c>
      <c r="Y4019">
        <v>147.51</v>
      </c>
      <c r="Z4019">
        <v>13.56</v>
      </c>
      <c r="AA4019" t="s">
        <v>74</v>
      </c>
      <c r="AB4019" t="s">
        <v>75</v>
      </c>
      <c r="AE4019" t="s">
        <v>89</v>
      </c>
      <c r="AF4019" t="s">
        <v>190</v>
      </c>
      <c r="AG4019">
        <v>8929758003</v>
      </c>
      <c r="AK4019">
        <v>0</v>
      </c>
      <c r="AL4019">
        <v>0</v>
      </c>
      <c r="AN4019">
        <v>585</v>
      </c>
      <c r="AV4019">
        <v>557</v>
      </c>
      <c r="AW4019">
        <v>13.93</v>
      </c>
      <c r="AX4019">
        <v>557</v>
      </c>
      <c r="AY4019">
        <v>13.93</v>
      </c>
      <c r="AZ4019">
        <v>557</v>
      </c>
    </row>
    <row r="4020" spans="1:55" x14ac:dyDescent="0.25">
      <c r="A4020" t="s">
        <v>54</v>
      </c>
      <c r="B4020">
        <v>110027</v>
      </c>
      <c r="C4020" t="s">
        <v>55</v>
      </c>
      <c r="D4020" t="s">
        <v>56</v>
      </c>
      <c r="E4020" s="1">
        <v>45986</v>
      </c>
      <c r="F4020" t="s">
        <v>4681</v>
      </c>
      <c r="G4020" t="s">
        <v>58</v>
      </c>
      <c r="H4020">
        <v>7517176772</v>
      </c>
      <c r="I4020">
        <v>18528960</v>
      </c>
      <c r="J4020" s="3">
        <v>45986.911805555559</v>
      </c>
      <c r="K4020" t="s">
        <v>5760</v>
      </c>
      <c r="L4020" t="s">
        <v>59</v>
      </c>
      <c r="M4020">
        <v>443.66</v>
      </c>
      <c r="N4020">
        <v>-93</v>
      </c>
      <c r="O4020">
        <v>0</v>
      </c>
      <c r="P4020">
        <v>350.66</v>
      </c>
      <c r="Q4020">
        <v>32</v>
      </c>
      <c r="R4020">
        <v>0</v>
      </c>
      <c r="S4020">
        <v>0</v>
      </c>
      <c r="T4020">
        <v>0</v>
      </c>
      <c r="U4020">
        <v>382.66</v>
      </c>
      <c r="V4020">
        <v>382.66</v>
      </c>
      <c r="W4020">
        <v>0</v>
      </c>
      <c r="X4020" t="s">
        <v>60</v>
      </c>
      <c r="Y4020">
        <v>87.85</v>
      </c>
      <c r="Z4020">
        <v>9.59</v>
      </c>
      <c r="AA4020" t="s">
        <v>61</v>
      </c>
      <c r="AB4020" t="s">
        <v>56</v>
      </c>
      <c r="AC4020">
        <v>6772</v>
      </c>
      <c r="AK4020">
        <v>32</v>
      </c>
      <c r="AL4020">
        <v>0</v>
      </c>
      <c r="AT4020">
        <v>382.66</v>
      </c>
      <c r="AZ4020">
        <v>350.66</v>
      </c>
      <c r="BC4020">
        <v>32</v>
      </c>
    </row>
    <row r="4021" spans="1:55" x14ac:dyDescent="0.25">
      <c r="A4021" t="s">
        <v>54</v>
      </c>
      <c r="B4021">
        <v>110027</v>
      </c>
      <c r="C4021" t="s">
        <v>55</v>
      </c>
      <c r="D4021" t="s">
        <v>56</v>
      </c>
      <c r="E4021" s="1">
        <v>45986</v>
      </c>
      <c r="F4021" t="s">
        <v>4682</v>
      </c>
      <c r="G4021" t="s">
        <v>63</v>
      </c>
      <c r="H4021" s="4">
        <v>223058000000000</v>
      </c>
      <c r="I4021">
        <v>29811</v>
      </c>
      <c r="J4021" s="3">
        <v>45986.914583333331</v>
      </c>
      <c r="K4021" t="s">
        <v>5760</v>
      </c>
      <c r="L4021" t="s">
        <v>59</v>
      </c>
      <c r="M4021">
        <v>267</v>
      </c>
      <c r="N4021">
        <v>-93.75</v>
      </c>
      <c r="O4021">
        <v>0</v>
      </c>
      <c r="P4021">
        <v>173.25</v>
      </c>
      <c r="Q4021">
        <v>32</v>
      </c>
      <c r="R4021">
        <v>0</v>
      </c>
      <c r="S4021">
        <v>-0.25</v>
      </c>
      <c r="T4021">
        <v>0</v>
      </c>
      <c r="U4021">
        <v>205</v>
      </c>
      <c r="V4021">
        <v>205</v>
      </c>
      <c r="W4021">
        <v>0</v>
      </c>
      <c r="X4021" t="s">
        <v>64</v>
      </c>
      <c r="Y4021">
        <v>55.13</v>
      </c>
      <c r="Z4021">
        <v>4.99</v>
      </c>
      <c r="AA4021" t="s">
        <v>65</v>
      </c>
      <c r="AB4021" t="s">
        <v>56</v>
      </c>
      <c r="AC4021">
        <v>747</v>
      </c>
      <c r="AK4021">
        <v>32</v>
      </c>
      <c r="AL4021">
        <v>0</v>
      </c>
      <c r="AS4021">
        <v>205</v>
      </c>
      <c r="AZ4021">
        <v>173.25</v>
      </c>
      <c r="BB4021">
        <v>32</v>
      </c>
    </row>
    <row r="4022" spans="1:55" x14ac:dyDescent="0.25">
      <c r="A4022" t="s">
        <v>54</v>
      </c>
      <c r="B4022">
        <v>110027</v>
      </c>
      <c r="C4022" t="s">
        <v>55</v>
      </c>
      <c r="D4022" t="s">
        <v>56</v>
      </c>
      <c r="E4022" s="1">
        <v>45986</v>
      </c>
      <c r="F4022" t="s">
        <v>4683</v>
      </c>
      <c r="G4022" t="s">
        <v>63</v>
      </c>
      <c r="H4022" s="4">
        <v>223058000000000</v>
      </c>
      <c r="I4022">
        <v>29811</v>
      </c>
      <c r="J4022" s="3">
        <v>45986.915972222225</v>
      </c>
      <c r="K4022" t="s">
        <v>5760</v>
      </c>
      <c r="L4022" t="s">
        <v>59</v>
      </c>
      <c r="M4022">
        <v>482</v>
      </c>
      <c r="N4022">
        <v>-93.74</v>
      </c>
      <c r="O4022">
        <v>0</v>
      </c>
      <c r="P4022">
        <v>388.26</v>
      </c>
      <c r="Q4022">
        <v>32</v>
      </c>
      <c r="R4022">
        <v>0</v>
      </c>
      <c r="S4022">
        <v>-0.26</v>
      </c>
      <c r="T4022">
        <v>0</v>
      </c>
      <c r="U4022">
        <v>420</v>
      </c>
      <c r="V4022">
        <v>420</v>
      </c>
      <c r="W4022">
        <v>0</v>
      </c>
      <c r="X4022" t="s">
        <v>64</v>
      </c>
      <c r="Y4022">
        <v>83.84</v>
      </c>
      <c r="Z4022">
        <v>10.64</v>
      </c>
      <c r="AA4022" t="s">
        <v>65</v>
      </c>
      <c r="AB4022" t="s">
        <v>56</v>
      </c>
      <c r="AC4022">
        <v>8615</v>
      </c>
      <c r="AK4022">
        <v>32</v>
      </c>
      <c r="AL4022">
        <v>0</v>
      </c>
      <c r="AS4022">
        <v>420</v>
      </c>
      <c r="AZ4022">
        <v>388.26</v>
      </c>
      <c r="BB4022">
        <v>32</v>
      </c>
    </row>
    <row r="4023" spans="1:55" x14ac:dyDescent="0.25">
      <c r="A4023" t="s">
        <v>54</v>
      </c>
      <c r="B4023">
        <v>110027</v>
      </c>
      <c r="C4023" t="s">
        <v>55</v>
      </c>
      <c r="D4023" t="s">
        <v>56</v>
      </c>
      <c r="E4023" s="1">
        <v>45986</v>
      </c>
      <c r="F4023" t="s">
        <v>4684</v>
      </c>
      <c r="G4023" t="s">
        <v>63</v>
      </c>
      <c r="H4023" s="4">
        <v>223058000000000</v>
      </c>
      <c r="I4023">
        <v>29811</v>
      </c>
      <c r="J4023" s="3">
        <v>45986.918749999997</v>
      </c>
      <c r="K4023" t="s">
        <v>5760</v>
      </c>
      <c r="L4023" t="s">
        <v>59</v>
      </c>
      <c r="M4023">
        <v>229</v>
      </c>
      <c r="N4023">
        <v>-75</v>
      </c>
      <c r="O4023">
        <v>0</v>
      </c>
      <c r="P4023">
        <v>154</v>
      </c>
      <c r="Q4023">
        <v>32</v>
      </c>
      <c r="R4023">
        <v>0</v>
      </c>
      <c r="S4023">
        <v>0</v>
      </c>
      <c r="T4023">
        <v>0</v>
      </c>
      <c r="U4023">
        <v>186</v>
      </c>
      <c r="V4023">
        <v>186</v>
      </c>
      <c r="W4023">
        <v>0</v>
      </c>
      <c r="X4023" t="s">
        <v>64</v>
      </c>
      <c r="Y4023">
        <v>44.95</v>
      </c>
      <c r="Z4023">
        <v>4.99</v>
      </c>
      <c r="AA4023" t="s">
        <v>65</v>
      </c>
      <c r="AB4023" t="s">
        <v>56</v>
      </c>
      <c r="AC4023">
        <v>439</v>
      </c>
      <c r="AK4023">
        <v>32</v>
      </c>
      <c r="AL4023">
        <v>0</v>
      </c>
      <c r="AS4023">
        <v>186</v>
      </c>
      <c r="AZ4023">
        <v>154</v>
      </c>
      <c r="BB4023">
        <v>32</v>
      </c>
    </row>
    <row r="4024" spans="1:55" x14ac:dyDescent="0.25">
      <c r="A4024" t="s">
        <v>54</v>
      </c>
      <c r="B4024">
        <v>110027</v>
      </c>
      <c r="C4024" t="s">
        <v>55</v>
      </c>
      <c r="D4024" t="s">
        <v>56</v>
      </c>
      <c r="E4024" s="1">
        <v>45986</v>
      </c>
      <c r="F4024" t="s">
        <v>4685</v>
      </c>
      <c r="G4024" t="s">
        <v>58</v>
      </c>
      <c r="H4024">
        <v>7518630449</v>
      </c>
      <c r="I4024">
        <v>18528960</v>
      </c>
      <c r="J4024" s="3">
        <v>45986.925000000003</v>
      </c>
      <c r="K4024" t="s">
        <v>5760</v>
      </c>
      <c r="L4024" t="s">
        <v>59</v>
      </c>
      <c r="M4024">
        <v>219</v>
      </c>
      <c r="N4024">
        <v>-65.7</v>
      </c>
      <c r="O4024">
        <v>0</v>
      </c>
      <c r="P4024">
        <v>153.30000000000001</v>
      </c>
      <c r="Q4024">
        <v>32</v>
      </c>
      <c r="R4024">
        <v>0</v>
      </c>
      <c r="S4024">
        <v>0</v>
      </c>
      <c r="T4024">
        <v>0</v>
      </c>
      <c r="U4024">
        <v>185.3</v>
      </c>
      <c r="V4024">
        <v>185.3</v>
      </c>
      <c r="W4024">
        <v>0</v>
      </c>
      <c r="X4024" t="s">
        <v>60</v>
      </c>
      <c r="Y4024">
        <v>37.33</v>
      </c>
      <c r="Z4024">
        <v>4.76</v>
      </c>
      <c r="AA4024" t="s">
        <v>61</v>
      </c>
      <c r="AB4024" t="s">
        <v>56</v>
      </c>
      <c r="AC4024">
        <v>449</v>
      </c>
      <c r="AK4024">
        <v>32</v>
      </c>
      <c r="AL4024">
        <v>0</v>
      </c>
      <c r="AT4024">
        <v>185.3</v>
      </c>
      <c r="AZ4024">
        <v>153.30000000000001</v>
      </c>
      <c r="BC4024">
        <v>32</v>
      </c>
    </row>
    <row r="4025" spans="1:55" x14ac:dyDescent="0.25">
      <c r="A4025" t="s">
        <v>54</v>
      </c>
      <c r="B4025">
        <v>110027</v>
      </c>
      <c r="C4025" t="s">
        <v>55</v>
      </c>
      <c r="D4025" t="s">
        <v>56</v>
      </c>
      <c r="E4025" s="1">
        <v>45986</v>
      </c>
      <c r="F4025" t="s">
        <v>4686</v>
      </c>
      <c r="G4025" t="s">
        <v>67</v>
      </c>
      <c r="J4025" s="3">
        <v>45986.931250000001</v>
      </c>
      <c r="K4025" t="s">
        <v>5760</v>
      </c>
      <c r="L4025" t="s">
        <v>59</v>
      </c>
      <c r="M4025">
        <v>716</v>
      </c>
      <c r="N4025">
        <v>0</v>
      </c>
      <c r="O4025">
        <v>0</v>
      </c>
      <c r="P4025">
        <v>716</v>
      </c>
      <c r="Q4025">
        <v>0</v>
      </c>
      <c r="R4025">
        <v>35.799999999999997</v>
      </c>
      <c r="S4025">
        <v>0.2</v>
      </c>
      <c r="T4025">
        <v>0</v>
      </c>
      <c r="U4025">
        <v>752</v>
      </c>
      <c r="V4025">
        <v>752</v>
      </c>
      <c r="W4025">
        <v>0</v>
      </c>
      <c r="X4025" t="s">
        <v>73</v>
      </c>
      <c r="Y4025">
        <v>149.04</v>
      </c>
      <c r="Z4025">
        <v>19.5</v>
      </c>
      <c r="AA4025" t="s">
        <v>69</v>
      </c>
      <c r="AE4025" t="s">
        <v>4687</v>
      </c>
      <c r="AF4025" t="s">
        <v>4688</v>
      </c>
      <c r="AG4025">
        <v>9971277452</v>
      </c>
      <c r="AK4025">
        <v>0</v>
      </c>
      <c r="AL4025">
        <v>0</v>
      </c>
      <c r="AM4025">
        <v>752</v>
      </c>
      <c r="AV4025">
        <v>716</v>
      </c>
      <c r="AW4025">
        <v>17.899999999999999</v>
      </c>
      <c r="AX4025">
        <v>716</v>
      </c>
      <c r="AY4025">
        <v>17.899999999999999</v>
      </c>
      <c r="AZ4025">
        <v>716</v>
      </c>
    </row>
    <row r="4026" spans="1:55" x14ac:dyDescent="0.25">
      <c r="A4026" t="s">
        <v>54</v>
      </c>
      <c r="B4026">
        <v>110027</v>
      </c>
      <c r="C4026" t="s">
        <v>55</v>
      </c>
      <c r="D4026" t="s">
        <v>56</v>
      </c>
      <c r="E4026" s="1">
        <v>45986</v>
      </c>
      <c r="F4026" t="s">
        <v>4689</v>
      </c>
      <c r="G4026" t="s">
        <v>67</v>
      </c>
      <c r="J4026" s="3">
        <v>45986.935416666667</v>
      </c>
      <c r="K4026" t="s">
        <v>5760</v>
      </c>
      <c r="L4026" t="s">
        <v>59</v>
      </c>
      <c r="M4026">
        <v>270.18</v>
      </c>
      <c r="N4026">
        <v>0</v>
      </c>
      <c r="O4026">
        <v>0</v>
      </c>
      <c r="P4026">
        <v>270.18</v>
      </c>
      <c r="Q4026">
        <v>0</v>
      </c>
      <c r="R4026">
        <v>13.5</v>
      </c>
      <c r="S4026">
        <v>0.32</v>
      </c>
      <c r="T4026">
        <v>0</v>
      </c>
      <c r="U4026">
        <v>284</v>
      </c>
      <c r="V4026">
        <v>284</v>
      </c>
      <c r="W4026">
        <v>0</v>
      </c>
      <c r="X4026" t="s">
        <v>73</v>
      </c>
      <c r="Y4026">
        <v>71.33</v>
      </c>
      <c r="Z4026">
        <v>6.42</v>
      </c>
      <c r="AA4026" t="s">
        <v>74</v>
      </c>
      <c r="AB4026" t="s">
        <v>75</v>
      </c>
      <c r="AE4026" t="s">
        <v>89</v>
      </c>
      <c r="AF4026" t="s">
        <v>190</v>
      </c>
      <c r="AG4026">
        <v>8929758003</v>
      </c>
      <c r="AK4026">
        <v>0</v>
      </c>
      <c r="AL4026">
        <v>0</v>
      </c>
      <c r="AM4026">
        <v>284</v>
      </c>
      <c r="AV4026">
        <v>270.18</v>
      </c>
      <c r="AW4026">
        <v>6.75</v>
      </c>
      <c r="AX4026">
        <v>270.18</v>
      </c>
      <c r="AY4026">
        <v>6.75</v>
      </c>
      <c r="AZ4026">
        <v>270.18</v>
      </c>
    </row>
    <row r="4027" spans="1:55" x14ac:dyDescent="0.25">
      <c r="A4027" t="s">
        <v>54</v>
      </c>
      <c r="B4027">
        <v>110027</v>
      </c>
      <c r="C4027" t="s">
        <v>55</v>
      </c>
      <c r="D4027" t="s">
        <v>56</v>
      </c>
      <c r="E4027" s="1">
        <v>45986</v>
      </c>
      <c r="F4027" t="s">
        <v>4690</v>
      </c>
      <c r="G4027" t="s">
        <v>67</v>
      </c>
      <c r="J4027" s="3">
        <v>45986.9375</v>
      </c>
      <c r="K4027" t="s">
        <v>5760</v>
      </c>
      <c r="L4027" t="s">
        <v>59</v>
      </c>
      <c r="M4027">
        <v>298</v>
      </c>
      <c r="N4027">
        <v>0</v>
      </c>
      <c r="O4027">
        <v>0</v>
      </c>
      <c r="P4027">
        <v>298</v>
      </c>
      <c r="Q4027">
        <v>0</v>
      </c>
      <c r="R4027">
        <v>14.9</v>
      </c>
      <c r="S4027">
        <v>0.1</v>
      </c>
      <c r="T4027">
        <v>0</v>
      </c>
      <c r="U4027">
        <v>313</v>
      </c>
      <c r="V4027">
        <v>313</v>
      </c>
      <c r="W4027">
        <v>0</v>
      </c>
      <c r="X4027" t="s">
        <v>73</v>
      </c>
      <c r="Y4027">
        <v>63.83</v>
      </c>
      <c r="Z4027">
        <v>6.3</v>
      </c>
      <c r="AA4027" t="s">
        <v>74</v>
      </c>
      <c r="AB4027" t="s">
        <v>75</v>
      </c>
      <c r="AE4027" t="s">
        <v>89</v>
      </c>
      <c r="AF4027" t="s">
        <v>190</v>
      </c>
      <c r="AG4027">
        <v>8929758003</v>
      </c>
      <c r="AK4027">
        <v>0</v>
      </c>
      <c r="AL4027">
        <v>0</v>
      </c>
      <c r="AM4027">
        <v>313</v>
      </c>
      <c r="AV4027">
        <v>298</v>
      </c>
      <c r="AW4027">
        <v>7.45</v>
      </c>
      <c r="AX4027">
        <v>298</v>
      </c>
      <c r="AY4027">
        <v>7.45</v>
      </c>
      <c r="AZ4027">
        <v>298</v>
      </c>
    </row>
    <row r="4028" spans="1:55" x14ac:dyDescent="0.25">
      <c r="A4028" t="s">
        <v>54</v>
      </c>
      <c r="B4028">
        <v>110027</v>
      </c>
      <c r="C4028" t="s">
        <v>55</v>
      </c>
      <c r="D4028" t="s">
        <v>56</v>
      </c>
      <c r="E4028" s="1">
        <v>45986</v>
      </c>
      <c r="F4028" t="s">
        <v>4691</v>
      </c>
      <c r="G4028" t="s">
        <v>63</v>
      </c>
      <c r="H4028" s="4">
        <v>223060000000000</v>
      </c>
      <c r="I4028">
        <v>29811</v>
      </c>
      <c r="J4028" s="3">
        <v>45986.938194444447</v>
      </c>
      <c r="K4028" t="s">
        <v>5760</v>
      </c>
      <c r="L4028" t="s">
        <v>59</v>
      </c>
      <c r="M4028">
        <v>478</v>
      </c>
      <c r="N4028">
        <v>-205</v>
      </c>
      <c r="O4028">
        <v>0</v>
      </c>
      <c r="P4028">
        <v>273</v>
      </c>
      <c r="Q4028">
        <v>32</v>
      </c>
      <c r="R4028">
        <v>0</v>
      </c>
      <c r="S4028">
        <v>0</v>
      </c>
      <c r="T4028">
        <v>0</v>
      </c>
      <c r="U4028">
        <v>305</v>
      </c>
      <c r="V4028">
        <v>305</v>
      </c>
      <c r="W4028">
        <v>0</v>
      </c>
      <c r="X4028" t="s">
        <v>64</v>
      </c>
      <c r="Y4028">
        <v>85.75</v>
      </c>
      <c r="Z4028">
        <v>6.72</v>
      </c>
      <c r="AA4028" t="s">
        <v>65</v>
      </c>
      <c r="AB4028" t="s">
        <v>56</v>
      </c>
      <c r="AC4028">
        <v>9618</v>
      </c>
      <c r="AK4028">
        <v>32</v>
      </c>
      <c r="AL4028">
        <v>0</v>
      </c>
      <c r="AS4028">
        <v>305</v>
      </c>
      <c r="AZ4028">
        <v>273</v>
      </c>
      <c r="BB4028">
        <v>32</v>
      </c>
    </row>
    <row r="4029" spans="1:55" x14ac:dyDescent="0.25">
      <c r="A4029" t="s">
        <v>54</v>
      </c>
      <c r="B4029">
        <v>110027</v>
      </c>
      <c r="C4029" t="s">
        <v>55</v>
      </c>
      <c r="D4029" t="s">
        <v>56</v>
      </c>
      <c r="E4029" s="1">
        <v>45986</v>
      </c>
      <c r="F4029" t="s">
        <v>4692</v>
      </c>
      <c r="G4029" t="s">
        <v>58</v>
      </c>
      <c r="H4029">
        <v>7516763341</v>
      </c>
      <c r="I4029">
        <v>18528960</v>
      </c>
      <c r="J4029" s="3">
        <v>45986.94027777778</v>
      </c>
      <c r="K4029" t="s">
        <v>5760</v>
      </c>
      <c r="L4029" t="s">
        <v>59</v>
      </c>
      <c r="M4029">
        <v>238</v>
      </c>
      <c r="N4029">
        <v>-100</v>
      </c>
      <c r="O4029">
        <v>0</v>
      </c>
      <c r="P4029">
        <v>138</v>
      </c>
      <c r="Q4029">
        <v>32</v>
      </c>
      <c r="R4029">
        <v>0</v>
      </c>
      <c r="S4029">
        <v>0</v>
      </c>
      <c r="T4029">
        <v>0</v>
      </c>
      <c r="U4029">
        <v>170</v>
      </c>
      <c r="V4029">
        <v>170</v>
      </c>
      <c r="W4029">
        <v>0</v>
      </c>
      <c r="X4029" t="s">
        <v>60</v>
      </c>
      <c r="Y4029">
        <v>47.09</v>
      </c>
      <c r="Z4029">
        <v>3.92</v>
      </c>
      <c r="AA4029" t="s">
        <v>61</v>
      </c>
      <c r="AB4029" t="s">
        <v>56</v>
      </c>
      <c r="AC4029">
        <v>3341</v>
      </c>
      <c r="AK4029">
        <v>32</v>
      </c>
      <c r="AL4029">
        <v>0</v>
      </c>
      <c r="AT4029">
        <v>170</v>
      </c>
      <c r="AZ4029">
        <v>138</v>
      </c>
      <c r="BC4029">
        <v>32</v>
      </c>
    </row>
    <row r="4030" spans="1:55" x14ac:dyDescent="0.25">
      <c r="A4030" t="s">
        <v>54</v>
      </c>
      <c r="B4030">
        <v>110027</v>
      </c>
      <c r="C4030" t="s">
        <v>55</v>
      </c>
      <c r="D4030" t="s">
        <v>56</v>
      </c>
      <c r="E4030" s="1">
        <v>45986</v>
      </c>
      <c r="F4030" t="s">
        <v>4693</v>
      </c>
      <c r="G4030" t="s">
        <v>58</v>
      </c>
      <c r="H4030">
        <v>7516446566</v>
      </c>
      <c r="I4030">
        <v>18528960</v>
      </c>
      <c r="J4030" s="3">
        <v>45986.941666666666</v>
      </c>
      <c r="K4030" t="s">
        <v>5760</v>
      </c>
      <c r="L4030" t="s">
        <v>59</v>
      </c>
      <c r="M4030">
        <v>257</v>
      </c>
      <c r="N4030">
        <v>-93</v>
      </c>
      <c r="O4030">
        <v>0</v>
      </c>
      <c r="P4030">
        <v>164</v>
      </c>
      <c r="Q4030">
        <v>32</v>
      </c>
      <c r="R4030">
        <v>0</v>
      </c>
      <c r="S4030">
        <v>0</v>
      </c>
      <c r="T4030">
        <v>0</v>
      </c>
      <c r="U4030">
        <v>196</v>
      </c>
      <c r="V4030">
        <v>196</v>
      </c>
      <c r="W4030">
        <v>0</v>
      </c>
      <c r="X4030" t="s">
        <v>60</v>
      </c>
      <c r="Y4030">
        <v>40.98</v>
      </c>
      <c r="Z4030">
        <v>5.88</v>
      </c>
      <c r="AA4030" t="s">
        <v>61</v>
      </c>
      <c r="AB4030" t="s">
        <v>56</v>
      </c>
      <c r="AC4030">
        <v>6566</v>
      </c>
      <c r="AK4030">
        <v>32</v>
      </c>
      <c r="AL4030">
        <v>0</v>
      </c>
      <c r="AT4030">
        <v>196</v>
      </c>
      <c r="AZ4030">
        <v>164</v>
      </c>
      <c r="BC4030">
        <v>32</v>
      </c>
    </row>
    <row r="4031" spans="1:55" x14ac:dyDescent="0.25">
      <c r="A4031" t="s">
        <v>54</v>
      </c>
      <c r="B4031">
        <v>110027</v>
      </c>
      <c r="C4031" t="s">
        <v>55</v>
      </c>
      <c r="D4031" t="s">
        <v>56</v>
      </c>
      <c r="E4031" s="1">
        <v>45986</v>
      </c>
      <c r="F4031" t="s">
        <v>4694</v>
      </c>
      <c r="G4031" t="s">
        <v>67</v>
      </c>
      <c r="J4031" s="3">
        <v>45986.95208333333</v>
      </c>
      <c r="K4031" t="s">
        <v>5760</v>
      </c>
      <c r="L4031" t="s">
        <v>59</v>
      </c>
      <c r="M4031">
        <v>189</v>
      </c>
      <c r="N4031">
        <v>0</v>
      </c>
      <c r="O4031">
        <v>0</v>
      </c>
      <c r="P4031">
        <v>189</v>
      </c>
      <c r="Q4031">
        <v>0</v>
      </c>
      <c r="R4031">
        <v>9.4600000000000009</v>
      </c>
      <c r="S4031">
        <v>-0.46</v>
      </c>
      <c r="T4031">
        <v>0</v>
      </c>
      <c r="U4031">
        <v>198</v>
      </c>
      <c r="V4031">
        <v>198</v>
      </c>
      <c r="W4031">
        <v>0</v>
      </c>
      <c r="X4031" t="s">
        <v>73</v>
      </c>
      <c r="Y4031">
        <v>34.590000000000003</v>
      </c>
      <c r="Z4031">
        <v>4.99</v>
      </c>
      <c r="AA4031" t="s">
        <v>69</v>
      </c>
      <c r="AE4031" t="s">
        <v>4695</v>
      </c>
      <c r="AF4031" t="s">
        <v>3432</v>
      </c>
      <c r="AG4031">
        <v>9811677766</v>
      </c>
      <c r="AK4031">
        <v>0</v>
      </c>
      <c r="AL4031">
        <v>0</v>
      </c>
      <c r="AM4031">
        <v>198</v>
      </c>
      <c r="AV4031">
        <v>189</v>
      </c>
      <c r="AW4031">
        <v>4.7300000000000004</v>
      </c>
      <c r="AX4031">
        <v>189</v>
      </c>
      <c r="AY4031">
        <v>4.7300000000000004</v>
      </c>
      <c r="AZ4031">
        <v>189</v>
      </c>
    </row>
    <row r="4032" spans="1:55" x14ac:dyDescent="0.25">
      <c r="A4032" t="s">
        <v>54</v>
      </c>
      <c r="B4032">
        <v>110027</v>
      </c>
      <c r="C4032" t="s">
        <v>55</v>
      </c>
      <c r="D4032" t="s">
        <v>56</v>
      </c>
      <c r="E4032" s="1">
        <v>45986</v>
      </c>
      <c r="F4032" t="s">
        <v>4696</v>
      </c>
      <c r="G4032" t="s">
        <v>67</v>
      </c>
      <c r="J4032" s="3">
        <v>45986.953472222223</v>
      </c>
      <c r="K4032" t="s">
        <v>5760</v>
      </c>
      <c r="L4032" t="s">
        <v>59</v>
      </c>
      <c r="M4032">
        <v>79</v>
      </c>
      <c r="N4032">
        <v>0</v>
      </c>
      <c r="O4032">
        <v>0</v>
      </c>
      <c r="P4032">
        <v>79</v>
      </c>
      <c r="Q4032">
        <v>0</v>
      </c>
      <c r="R4032">
        <v>3.96</v>
      </c>
      <c r="S4032">
        <v>0.04</v>
      </c>
      <c r="T4032">
        <v>0</v>
      </c>
      <c r="U4032">
        <v>83</v>
      </c>
      <c r="V4032">
        <v>83</v>
      </c>
      <c r="W4032">
        <v>0</v>
      </c>
      <c r="X4032" t="s">
        <v>73</v>
      </c>
      <c r="Y4032">
        <v>19.39</v>
      </c>
      <c r="Z4032">
        <v>1.96</v>
      </c>
      <c r="AA4032" t="s">
        <v>74</v>
      </c>
      <c r="AB4032" t="s">
        <v>75</v>
      </c>
      <c r="AE4032" t="s">
        <v>4697</v>
      </c>
      <c r="AF4032" t="s">
        <v>4698</v>
      </c>
      <c r="AG4032">
        <v>9050806210</v>
      </c>
      <c r="AK4032">
        <v>0</v>
      </c>
      <c r="AL4032">
        <v>0</v>
      </c>
      <c r="AM4032">
        <v>83</v>
      </c>
      <c r="AV4032">
        <v>79</v>
      </c>
      <c r="AW4032">
        <v>1.98</v>
      </c>
      <c r="AX4032">
        <v>79</v>
      </c>
      <c r="AY4032">
        <v>1.98</v>
      </c>
      <c r="AZ4032">
        <v>79</v>
      </c>
    </row>
    <row r="4033" spans="1:55" x14ac:dyDescent="0.25">
      <c r="A4033" t="s">
        <v>54</v>
      </c>
      <c r="B4033">
        <v>110027</v>
      </c>
      <c r="C4033" t="s">
        <v>55</v>
      </c>
      <c r="D4033" t="s">
        <v>56</v>
      </c>
      <c r="E4033" s="1">
        <v>45986</v>
      </c>
      <c r="F4033" t="s">
        <v>4699</v>
      </c>
      <c r="G4033" t="s">
        <v>67</v>
      </c>
      <c r="J4033" s="3">
        <v>45986.956250000003</v>
      </c>
      <c r="K4033" t="s">
        <v>5760</v>
      </c>
      <c r="L4033" t="s">
        <v>59</v>
      </c>
      <c r="M4033">
        <v>199</v>
      </c>
      <c r="N4033">
        <v>0</v>
      </c>
      <c r="O4033">
        <v>0</v>
      </c>
      <c r="P4033">
        <v>199</v>
      </c>
      <c r="Q4033">
        <v>0</v>
      </c>
      <c r="R4033">
        <v>9.9600000000000009</v>
      </c>
      <c r="S4033">
        <v>0.04</v>
      </c>
      <c r="T4033">
        <v>0</v>
      </c>
      <c r="U4033">
        <v>209</v>
      </c>
      <c r="V4033">
        <v>209</v>
      </c>
      <c r="W4033">
        <v>0</v>
      </c>
      <c r="X4033" t="s">
        <v>73</v>
      </c>
      <c r="Y4033">
        <v>49.22</v>
      </c>
      <c r="Z4033">
        <v>2.82</v>
      </c>
      <c r="AA4033" t="s">
        <v>74</v>
      </c>
      <c r="AB4033" t="s">
        <v>75</v>
      </c>
      <c r="AE4033" t="s">
        <v>89</v>
      </c>
      <c r="AF4033" t="s">
        <v>190</v>
      </c>
      <c r="AG4033">
        <v>8929758003</v>
      </c>
      <c r="AK4033">
        <v>0</v>
      </c>
      <c r="AL4033">
        <v>0</v>
      </c>
      <c r="AM4033">
        <v>209</v>
      </c>
      <c r="AV4033">
        <v>199</v>
      </c>
      <c r="AW4033">
        <v>4.9800000000000004</v>
      </c>
      <c r="AX4033">
        <v>199</v>
      </c>
      <c r="AY4033">
        <v>4.9800000000000004</v>
      </c>
      <c r="AZ4033">
        <v>199</v>
      </c>
    </row>
    <row r="4034" spans="1:55" x14ac:dyDescent="0.25">
      <c r="A4034" t="s">
        <v>54</v>
      </c>
      <c r="B4034">
        <v>110027</v>
      </c>
      <c r="C4034" t="s">
        <v>55</v>
      </c>
      <c r="D4034" t="s">
        <v>56</v>
      </c>
      <c r="E4034" s="1">
        <v>45986</v>
      </c>
      <c r="F4034" t="s">
        <v>4700</v>
      </c>
      <c r="G4034" t="s">
        <v>67</v>
      </c>
      <c r="J4034" s="3">
        <v>45986.959027777775</v>
      </c>
      <c r="K4034" t="s">
        <v>5760</v>
      </c>
      <c r="L4034" t="s">
        <v>59</v>
      </c>
      <c r="M4034">
        <v>338</v>
      </c>
      <c r="N4034">
        <v>0</v>
      </c>
      <c r="O4034">
        <v>0</v>
      </c>
      <c r="P4034">
        <v>338</v>
      </c>
      <c r="Q4034">
        <v>0</v>
      </c>
      <c r="R4034">
        <v>16.899999999999999</v>
      </c>
      <c r="S4034">
        <v>0.1</v>
      </c>
      <c r="T4034">
        <v>0</v>
      </c>
      <c r="U4034">
        <v>355</v>
      </c>
      <c r="V4034">
        <v>355</v>
      </c>
      <c r="W4034">
        <v>0</v>
      </c>
      <c r="X4034" t="s">
        <v>68</v>
      </c>
      <c r="Y4034">
        <v>76.849999999999994</v>
      </c>
      <c r="Z4034">
        <v>4.5199999999999996</v>
      </c>
      <c r="AA4034" t="s">
        <v>74</v>
      </c>
      <c r="AB4034" t="s">
        <v>75</v>
      </c>
      <c r="AE4034" t="s">
        <v>89</v>
      </c>
      <c r="AF4034" t="s">
        <v>190</v>
      </c>
      <c r="AG4034">
        <v>8929758003</v>
      </c>
      <c r="AK4034">
        <v>0</v>
      </c>
      <c r="AL4034">
        <v>0</v>
      </c>
      <c r="AN4034">
        <v>355</v>
      </c>
      <c r="AV4034">
        <v>338</v>
      </c>
      <c r="AW4034">
        <v>8.4499999999999993</v>
      </c>
      <c r="AX4034">
        <v>338</v>
      </c>
      <c r="AY4034">
        <v>8.4499999999999993</v>
      </c>
      <c r="AZ4034">
        <v>338</v>
      </c>
    </row>
    <row r="4035" spans="1:55" x14ac:dyDescent="0.25">
      <c r="A4035" t="s">
        <v>54</v>
      </c>
      <c r="B4035">
        <v>110027</v>
      </c>
      <c r="C4035" t="s">
        <v>55</v>
      </c>
      <c r="D4035" t="s">
        <v>56</v>
      </c>
      <c r="E4035" s="1">
        <v>45986</v>
      </c>
      <c r="F4035" t="s">
        <v>4701</v>
      </c>
      <c r="G4035" t="s">
        <v>67</v>
      </c>
      <c r="J4035" s="3">
        <v>45986.961805555555</v>
      </c>
      <c r="K4035" t="s">
        <v>5760</v>
      </c>
      <c r="L4035" t="s">
        <v>59</v>
      </c>
      <c r="M4035">
        <v>625</v>
      </c>
      <c r="N4035">
        <v>0</v>
      </c>
      <c r="O4035">
        <v>0</v>
      </c>
      <c r="P4035">
        <v>625</v>
      </c>
      <c r="Q4035">
        <v>0</v>
      </c>
      <c r="R4035">
        <v>31.26</v>
      </c>
      <c r="S4035">
        <v>-0.26</v>
      </c>
      <c r="T4035">
        <v>0</v>
      </c>
      <c r="U4035">
        <v>656</v>
      </c>
      <c r="V4035">
        <v>656</v>
      </c>
      <c r="W4035">
        <v>0</v>
      </c>
      <c r="X4035" t="s">
        <v>73</v>
      </c>
      <c r="Y4035">
        <v>172.52</v>
      </c>
      <c r="Z4035">
        <v>17.100000000000001</v>
      </c>
      <c r="AA4035" t="s">
        <v>74</v>
      </c>
      <c r="AB4035" t="s">
        <v>75</v>
      </c>
      <c r="AE4035" t="s">
        <v>4702</v>
      </c>
      <c r="AF4035" t="s">
        <v>4703</v>
      </c>
      <c r="AG4035">
        <v>9711155909</v>
      </c>
      <c r="AK4035">
        <v>0</v>
      </c>
      <c r="AL4035">
        <v>0</v>
      </c>
      <c r="AM4035">
        <v>656</v>
      </c>
      <c r="AV4035">
        <v>625</v>
      </c>
      <c r="AW4035">
        <v>15.63</v>
      </c>
      <c r="AX4035">
        <v>625</v>
      </c>
      <c r="AY4035">
        <v>15.63</v>
      </c>
      <c r="AZ4035">
        <v>625</v>
      </c>
    </row>
    <row r="4036" spans="1:55" x14ac:dyDescent="0.25">
      <c r="A4036" t="s">
        <v>54</v>
      </c>
      <c r="B4036">
        <v>110027</v>
      </c>
      <c r="C4036" t="s">
        <v>55</v>
      </c>
      <c r="D4036" t="s">
        <v>56</v>
      </c>
      <c r="E4036" s="1">
        <v>45986</v>
      </c>
      <c r="F4036" t="s">
        <v>4704</v>
      </c>
      <c r="G4036" t="s">
        <v>58</v>
      </c>
      <c r="H4036">
        <v>7508710390</v>
      </c>
      <c r="I4036">
        <v>18528960</v>
      </c>
      <c r="J4036" s="3">
        <v>45986.962500000001</v>
      </c>
      <c r="K4036" t="s">
        <v>5760</v>
      </c>
      <c r="L4036" t="s">
        <v>59</v>
      </c>
      <c r="M4036">
        <v>159</v>
      </c>
      <c r="N4036">
        <v>0</v>
      </c>
      <c r="O4036">
        <v>0</v>
      </c>
      <c r="P4036">
        <v>159</v>
      </c>
      <c r="Q4036">
        <v>32</v>
      </c>
      <c r="R4036">
        <v>0</v>
      </c>
      <c r="S4036">
        <v>0</v>
      </c>
      <c r="T4036">
        <v>0</v>
      </c>
      <c r="U4036">
        <v>191</v>
      </c>
      <c r="V4036">
        <v>191</v>
      </c>
      <c r="W4036">
        <v>0</v>
      </c>
      <c r="X4036" t="s">
        <v>60</v>
      </c>
      <c r="Y4036">
        <v>24.55</v>
      </c>
      <c r="Z4036">
        <v>2.82</v>
      </c>
      <c r="AA4036" t="s">
        <v>61</v>
      </c>
      <c r="AB4036" t="s">
        <v>56</v>
      </c>
      <c r="AC4036">
        <v>390</v>
      </c>
      <c r="AK4036">
        <v>32</v>
      </c>
      <c r="AL4036">
        <v>0</v>
      </c>
      <c r="AT4036">
        <v>191</v>
      </c>
      <c r="AZ4036">
        <v>159</v>
      </c>
      <c r="BC4036">
        <v>32</v>
      </c>
    </row>
    <row r="4037" spans="1:55" x14ac:dyDescent="0.25">
      <c r="A4037" t="s">
        <v>54</v>
      </c>
      <c r="B4037">
        <v>110027</v>
      </c>
      <c r="C4037" t="s">
        <v>55</v>
      </c>
      <c r="D4037" t="s">
        <v>56</v>
      </c>
      <c r="E4037" s="1">
        <v>45986</v>
      </c>
      <c r="F4037" t="s">
        <v>4705</v>
      </c>
      <c r="G4037" t="s">
        <v>58</v>
      </c>
      <c r="H4037">
        <v>7515247070</v>
      </c>
      <c r="I4037">
        <v>18528960</v>
      </c>
      <c r="J4037" s="3">
        <v>45986.963194444441</v>
      </c>
      <c r="K4037" t="s">
        <v>5760</v>
      </c>
      <c r="L4037" t="s">
        <v>59</v>
      </c>
      <c r="M4037">
        <v>588</v>
      </c>
      <c r="N4037">
        <v>-199.5</v>
      </c>
      <c r="O4037">
        <v>0</v>
      </c>
      <c r="P4037">
        <v>388.5</v>
      </c>
      <c r="Q4037">
        <v>32</v>
      </c>
      <c r="R4037">
        <v>0</v>
      </c>
      <c r="S4037">
        <v>0</v>
      </c>
      <c r="T4037">
        <v>0</v>
      </c>
      <c r="U4037">
        <v>420.5</v>
      </c>
      <c r="V4037">
        <v>420.5</v>
      </c>
      <c r="W4037">
        <v>0</v>
      </c>
      <c r="X4037" t="s">
        <v>60</v>
      </c>
      <c r="Y4037">
        <v>93.84</v>
      </c>
      <c r="Z4037">
        <v>3.38</v>
      </c>
      <c r="AA4037" t="s">
        <v>61</v>
      </c>
      <c r="AB4037" t="s">
        <v>56</v>
      </c>
      <c r="AC4037">
        <v>7070</v>
      </c>
      <c r="AK4037">
        <v>32</v>
      </c>
      <c r="AL4037">
        <v>0</v>
      </c>
      <c r="AT4037">
        <v>420.5</v>
      </c>
      <c r="AZ4037">
        <v>388.5</v>
      </c>
      <c r="BC4037">
        <v>32</v>
      </c>
    </row>
    <row r="4038" spans="1:55" x14ac:dyDescent="0.25">
      <c r="A4038" t="s">
        <v>54</v>
      </c>
      <c r="B4038">
        <v>110027</v>
      </c>
      <c r="C4038" t="s">
        <v>55</v>
      </c>
      <c r="D4038" t="s">
        <v>56</v>
      </c>
      <c r="E4038" s="1">
        <v>45986</v>
      </c>
      <c r="F4038" t="s">
        <v>4706</v>
      </c>
      <c r="G4038" t="s">
        <v>67</v>
      </c>
      <c r="J4038" s="3">
        <v>45986.963194444441</v>
      </c>
      <c r="K4038" t="s">
        <v>5760</v>
      </c>
      <c r="L4038" t="s">
        <v>59</v>
      </c>
      <c r="M4038">
        <v>357</v>
      </c>
      <c r="N4038">
        <v>0</v>
      </c>
      <c r="O4038">
        <v>0</v>
      </c>
      <c r="P4038">
        <v>357</v>
      </c>
      <c r="Q4038">
        <v>0</v>
      </c>
      <c r="R4038">
        <v>17.84</v>
      </c>
      <c r="S4038">
        <v>0.16</v>
      </c>
      <c r="T4038">
        <v>0</v>
      </c>
      <c r="U4038">
        <v>375</v>
      </c>
      <c r="V4038">
        <v>375</v>
      </c>
      <c r="W4038">
        <v>0</v>
      </c>
      <c r="X4038" t="s">
        <v>68</v>
      </c>
      <c r="Y4038">
        <v>71.78</v>
      </c>
      <c r="Z4038">
        <v>6.52</v>
      </c>
      <c r="AA4038" t="s">
        <v>74</v>
      </c>
      <c r="AB4038" t="s">
        <v>75</v>
      </c>
      <c r="AE4038" t="s">
        <v>89</v>
      </c>
      <c r="AF4038" t="s">
        <v>190</v>
      </c>
      <c r="AG4038">
        <v>8929758003</v>
      </c>
      <c r="AK4038">
        <v>0</v>
      </c>
      <c r="AL4038">
        <v>0</v>
      </c>
      <c r="AN4038">
        <v>375</v>
      </c>
      <c r="AV4038">
        <v>357</v>
      </c>
      <c r="AW4038">
        <v>8.92</v>
      </c>
      <c r="AX4038">
        <v>357</v>
      </c>
      <c r="AY4038">
        <v>8.92</v>
      </c>
      <c r="AZ4038">
        <v>357</v>
      </c>
    </row>
    <row r="4039" spans="1:55" x14ac:dyDescent="0.25">
      <c r="A4039" t="s">
        <v>54</v>
      </c>
      <c r="B4039">
        <v>110027</v>
      </c>
      <c r="C4039" t="s">
        <v>55</v>
      </c>
      <c r="D4039" t="s">
        <v>56</v>
      </c>
      <c r="E4039" s="1">
        <v>45986</v>
      </c>
      <c r="F4039" t="s">
        <v>4707</v>
      </c>
      <c r="G4039" t="s">
        <v>63</v>
      </c>
      <c r="H4039" s="4">
        <v>223062000000000</v>
      </c>
      <c r="I4039">
        <v>29811</v>
      </c>
      <c r="J4039" s="3">
        <v>45986.966666666667</v>
      </c>
      <c r="K4039" t="s">
        <v>5760</v>
      </c>
      <c r="L4039" t="s">
        <v>59</v>
      </c>
      <c r="M4039">
        <v>229</v>
      </c>
      <c r="N4039">
        <v>-90</v>
      </c>
      <c r="O4039">
        <v>0</v>
      </c>
      <c r="P4039">
        <v>139</v>
      </c>
      <c r="Q4039">
        <v>32</v>
      </c>
      <c r="R4039">
        <v>0</v>
      </c>
      <c r="S4039">
        <v>0</v>
      </c>
      <c r="T4039">
        <v>0</v>
      </c>
      <c r="U4039">
        <v>171</v>
      </c>
      <c r="V4039">
        <v>171</v>
      </c>
      <c r="W4039">
        <v>0</v>
      </c>
      <c r="X4039" t="s">
        <v>64</v>
      </c>
      <c r="Y4039">
        <v>44.95</v>
      </c>
      <c r="Z4039">
        <v>4.99</v>
      </c>
      <c r="AA4039" t="s">
        <v>65</v>
      </c>
      <c r="AB4039" t="s">
        <v>56</v>
      </c>
      <c r="AC4039">
        <v>7026</v>
      </c>
      <c r="AK4039">
        <v>32</v>
      </c>
      <c r="AL4039">
        <v>0</v>
      </c>
      <c r="AS4039">
        <v>171</v>
      </c>
      <c r="AZ4039">
        <v>139</v>
      </c>
      <c r="BB4039">
        <v>32</v>
      </c>
    </row>
    <row r="4040" spans="1:55" x14ac:dyDescent="0.25">
      <c r="A4040" t="s">
        <v>54</v>
      </c>
      <c r="B4040">
        <v>110027</v>
      </c>
      <c r="C4040" t="s">
        <v>55</v>
      </c>
      <c r="D4040" t="s">
        <v>56</v>
      </c>
      <c r="E4040" s="1">
        <v>45986</v>
      </c>
      <c r="F4040" t="s">
        <v>4708</v>
      </c>
      <c r="G4040" t="s">
        <v>58</v>
      </c>
      <c r="H4040">
        <v>7518169381</v>
      </c>
      <c r="I4040">
        <v>18528960</v>
      </c>
      <c r="J4040" s="3">
        <v>45986.969444444447</v>
      </c>
      <c r="K4040" t="s">
        <v>5760</v>
      </c>
      <c r="L4040" t="s">
        <v>59</v>
      </c>
      <c r="M4040">
        <v>586</v>
      </c>
      <c r="N4040">
        <v>-75</v>
      </c>
      <c r="O4040">
        <v>0</v>
      </c>
      <c r="P4040">
        <v>511</v>
      </c>
      <c r="Q4040">
        <v>32</v>
      </c>
      <c r="R4040">
        <v>0</v>
      </c>
      <c r="S4040">
        <v>0</v>
      </c>
      <c r="T4040">
        <v>0</v>
      </c>
      <c r="U4040">
        <v>543</v>
      </c>
      <c r="V4040">
        <v>543</v>
      </c>
      <c r="W4040">
        <v>0</v>
      </c>
      <c r="X4040" t="s">
        <v>60</v>
      </c>
      <c r="Y4040">
        <v>121.64</v>
      </c>
      <c r="Z4040">
        <v>9.75</v>
      </c>
      <c r="AA4040" t="s">
        <v>61</v>
      </c>
      <c r="AB4040" t="s">
        <v>56</v>
      </c>
      <c r="AC4040">
        <v>9381</v>
      </c>
      <c r="AK4040">
        <v>32</v>
      </c>
      <c r="AL4040">
        <v>0</v>
      </c>
      <c r="AT4040">
        <v>543</v>
      </c>
      <c r="AZ4040">
        <v>511</v>
      </c>
      <c r="BC4040">
        <v>32</v>
      </c>
    </row>
    <row r="4041" spans="1:55" x14ac:dyDescent="0.25">
      <c r="A4041" t="s">
        <v>54</v>
      </c>
      <c r="B4041">
        <v>110027</v>
      </c>
      <c r="C4041" t="s">
        <v>55</v>
      </c>
      <c r="D4041" t="s">
        <v>56</v>
      </c>
      <c r="E4041" s="1">
        <v>45986</v>
      </c>
      <c r="F4041" t="s">
        <v>4709</v>
      </c>
      <c r="G4041" t="s">
        <v>67</v>
      </c>
      <c r="J4041" s="3">
        <v>45986.978472222225</v>
      </c>
      <c r="K4041" t="s">
        <v>5760</v>
      </c>
      <c r="L4041" t="s">
        <v>59</v>
      </c>
      <c r="M4041">
        <v>715</v>
      </c>
      <c r="N4041">
        <v>0</v>
      </c>
      <c r="O4041">
        <v>0</v>
      </c>
      <c r="P4041">
        <v>715</v>
      </c>
      <c r="Q4041">
        <v>0</v>
      </c>
      <c r="R4041">
        <v>35.76</v>
      </c>
      <c r="S4041">
        <v>0.24</v>
      </c>
      <c r="T4041">
        <v>0</v>
      </c>
      <c r="U4041">
        <v>751</v>
      </c>
      <c r="V4041">
        <v>751</v>
      </c>
      <c r="W4041">
        <v>0</v>
      </c>
      <c r="X4041" t="s">
        <v>73</v>
      </c>
      <c r="Y4041">
        <v>184.62</v>
      </c>
      <c r="Z4041">
        <v>9.08</v>
      </c>
      <c r="AA4041" t="s">
        <v>74</v>
      </c>
      <c r="AB4041" t="s">
        <v>75</v>
      </c>
      <c r="AE4041" t="s">
        <v>4710</v>
      </c>
      <c r="AF4041" t="s">
        <v>576</v>
      </c>
      <c r="AG4041">
        <v>9999020585</v>
      </c>
      <c r="AK4041">
        <v>0</v>
      </c>
      <c r="AL4041">
        <v>0</v>
      </c>
      <c r="AM4041">
        <v>751</v>
      </c>
      <c r="AV4041">
        <v>715</v>
      </c>
      <c r="AW4041">
        <v>17.88</v>
      </c>
      <c r="AX4041">
        <v>715</v>
      </c>
      <c r="AY4041">
        <v>17.88</v>
      </c>
      <c r="AZ4041">
        <v>715</v>
      </c>
    </row>
    <row r="4042" spans="1:55" x14ac:dyDescent="0.25">
      <c r="A4042" t="s">
        <v>54</v>
      </c>
      <c r="B4042">
        <v>110027</v>
      </c>
      <c r="C4042" t="s">
        <v>55</v>
      </c>
      <c r="D4042" t="s">
        <v>56</v>
      </c>
      <c r="E4042" s="1">
        <v>45986</v>
      </c>
      <c r="F4042" t="s">
        <v>4711</v>
      </c>
      <c r="G4042" t="s">
        <v>67</v>
      </c>
      <c r="J4042" s="3">
        <v>45986.978472222225</v>
      </c>
      <c r="K4042" t="s">
        <v>5760</v>
      </c>
      <c r="L4042" t="s">
        <v>59</v>
      </c>
      <c r="M4042">
        <v>198</v>
      </c>
      <c r="N4042">
        <v>0</v>
      </c>
      <c r="O4042">
        <v>0</v>
      </c>
      <c r="P4042">
        <v>198</v>
      </c>
      <c r="Q4042">
        <v>0</v>
      </c>
      <c r="R4042">
        <v>9.9</v>
      </c>
      <c r="S4042">
        <v>0.1</v>
      </c>
      <c r="T4042">
        <v>0</v>
      </c>
      <c r="U4042">
        <v>208</v>
      </c>
      <c r="V4042">
        <v>208</v>
      </c>
      <c r="W4042">
        <v>0</v>
      </c>
      <c r="X4042" t="s">
        <v>73</v>
      </c>
      <c r="Y4042">
        <v>61.33</v>
      </c>
      <c r="Z4042">
        <v>4.24</v>
      </c>
      <c r="AA4042" t="s">
        <v>74</v>
      </c>
      <c r="AB4042" t="s">
        <v>75</v>
      </c>
      <c r="AE4042" t="s">
        <v>89</v>
      </c>
      <c r="AF4042" t="s">
        <v>190</v>
      </c>
      <c r="AG4042">
        <v>8929758003</v>
      </c>
      <c r="AK4042">
        <v>0</v>
      </c>
      <c r="AL4042">
        <v>0</v>
      </c>
      <c r="AM4042">
        <v>208</v>
      </c>
      <c r="AV4042">
        <v>198</v>
      </c>
      <c r="AW4042">
        <v>4.95</v>
      </c>
      <c r="AX4042">
        <v>198</v>
      </c>
      <c r="AY4042">
        <v>4.95</v>
      </c>
      <c r="AZ4042">
        <v>198</v>
      </c>
    </row>
    <row r="4043" spans="1:55" x14ac:dyDescent="0.25">
      <c r="A4043" t="s">
        <v>54</v>
      </c>
      <c r="B4043">
        <v>110027</v>
      </c>
      <c r="C4043" t="s">
        <v>55</v>
      </c>
      <c r="D4043" t="s">
        <v>56</v>
      </c>
      <c r="E4043" s="1">
        <v>45986</v>
      </c>
      <c r="F4043" t="s">
        <v>4712</v>
      </c>
      <c r="G4043" t="s">
        <v>67</v>
      </c>
      <c r="J4043" s="3">
        <v>45986.978472222225</v>
      </c>
      <c r="K4043" t="s">
        <v>5760</v>
      </c>
      <c r="L4043" t="s">
        <v>59</v>
      </c>
      <c r="M4043">
        <v>218</v>
      </c>
      <c r="N4043">
        <v>0</v>
      </c>
      <c r="O4043">
        <v>0</v>
      </c>
      <c r="P4043">
        <v>218</v>
      </c>
      <c r="Q4043">
        <v>0</v>
      </c>
      <c r="R4043">
        <v>10.9</v>
      </c>
      <c r="S4043">
        <v>0.1</v>
      </c>
      <c r="T4043">
        <v>0</v>
      </c>
      <c r="U4043">
        <v>229</v>
      </c>
      <c r="V4043">
        <v>229</v>
      </c>
      <c r="W4043">
        <v>0</v>
      </c>
      <c r="X4043" t="s">
        <v>68</v>
      </c>
      <c r="Y4043">
        <v>45.32</v>
      </c>
      <c r="Z4043">
        <v>7.49</v>
      </c>
      <c r="AA4043" t="s">
        <v>69</v>
      </c>
      <c r="AE4043" t="s">
        <v>89</v>
      </c>
      <c r="AF4043" t="s">
        <v>190</v>
      </c>
      <c r="AG4043">
        <v>8929758003</v>
      </c>
      <c r="AK4043">
        <v>0</v>
      </c>
      <c r="AL4043">
        <v>0</v>
      </c>
      <c r="AN4043">
        <v>229</v>
      </c>
      <c r="AV4043">
        <v>218</v>
      </c>
      <c r="AW4043">
        <v>5.45</v>
      </c>
      <c r="AX4043">
        <v>218</v>
      </c>
      <c r="AY4043">
        <v>5.45</v>
      </c>
      <c r="AZ4043">
        <v>218</v>
      </c>
    </row>
    <row r="4044" spans="1:55" x14ac:dyDescent="0.25">
      <c r="A4044" t="s">
        <v>54</v>
      </c>
      <c r="B4044">
        <v>110027</v>
      </c>
      <c r="C4044" t="s">
        <v>55</v>
      </c>
      <c r="D4044" t="s">
        <v>56</v>
      </c>
      <c r="E4044" s="1">
        <v>45986</v>
      </c>
      <c r="F4044" t="s">
        <v>4713</v>
      </c>
      <c r="G4044" t="s">
        <v>63</v>
      </c>
      <c r="H4044" s="4">
        <v>223063000000000</v>
      </c>
      <c r="I4044">
        <v>29811</v>
      </c>
      <c r="J4044" s="3">
        <v>45986.979861111111</v>
      </c>
      <c r="K4044" t="s">
        <v>5760</v>
      </c>
      <c r="L4044" t="s">
        <v>59</v>
      </c>
      <c r="M4044">
        <v>478</v>
      </c>
      <c r="N4044">
        <v>-175</v>
      </c>
      <c r="O4044">
        <v>0</v>
      </c>
      <c r="P4044">
        <v>303</v>
      </c>
      <c r="Q4044">
        <v>32</v>
      </c>
      <c r="R4044">
        <v>0</v>
      </c>
      <c r="S4044">
        <v>0</v>
      </c>
      <c r="T4044">
        <v>0</v>
      </c>
      <c r="U4044">
        <v>335</v>
      </c>
      <c r="V4044">
        <v>335</v>
      </c>
      <c r="W4044">
        <v>0</v>
      </c>
      <c r="X4044" t="s">
        <v>64</v>
      </c>
      <c r="Y4044">
        <v>84.21</v>
      </c>
      <c r="Z4044">
        <v>8.68</v>
      </c>
      <c r="AA4044" t="s">
        <v>65</v>
      </c>
      <c r="AB4044" t="s">
        <v>56</v>
      </c>
      <c r="AC4044">
        <v>2253</v>
      </c>
      <c r="AK4044">
        <v>32</v>
      </c>
      <c r="AL4044">
        <v>0</v>
      </c>
      <c r="AS4044">
        <v>335</v>
      </c>
      <c r="AZ4044">
        <v>303</v>
      </c>
      <c r="BB4044">
        <v>32</v>
      </c>
    </row>
    <row r="4045" spans="1:55" x14ac:dyDescent="0.25">
      <c r="A4045" t="s">
        <v>54</v>
      </c>
      <c r="B4045">
        <v>110027</v>
      </c>
      <c r="C4045" t="s">
        <v>55</v>
      </c>
      <c r="D4045" t="s">
        <v>56</v>
      </c>
      <c r="E4045" s="1">
        <v>45986</v>
      </c>
      <c r="F4045" t="s">
        <v>4714</v>
      </c>
      <c r="G4045" t="s">
        <v>67</v>
      </c>
      <c r="J4045" s="3">
        <v>45986.98333333333</v>
      </c>
      <c r="K4045" t="s">
        <v>5760</v>
      </c>
      <c r="L4045" t="s">
        <v>59</v>
      </c>
      <c r="M4045">
        <v>716</v>
      </c>
      <c r="N4045">
        <v>0</v>
      </c>
      <c r="O4045">
        <v>0</v>
      </c>
      <c r="P4045">
        <v>716</v>
      </c>
      <c r="Q4045">
        <v>0</v>
      </c>
      <c r="R4045">
        <v>35.799999999999997</v>
      </c>
      <c r="S4045">
        <v>0.2</v>
      </c>
      <c r="T4045">
        <v>0</v>
      </c>
      <c r="U4045">
        <v>752</v>
      </c>
      <c r="V4045">
        <v>752</v>
      </c>
      <c r="W4045">
        <v>0</v>
      </c>
      <c r="X4045" t="s">
        <v>68</v>
      </c>
      <c r="Y4045">
        <v>182.97</v>
      </c>
      <c r="Z4045">
        <v>12.96</v>
      </c>
      <c r="AA4045" t="s">
        <v>74</v>
      </c>
      <c r="AB4045" t="s">
        <v>75</v>
      </c>
      <c r="AE4045" t="s">
        <v>89</v>
      </c>
      <c r="AF4045" t="s">
        <v>190</v>
      </c>
      <c r="AG4045">
        <v>8929758003</v>
      </c>
      <c r="AK4045">
        <v>0</v>
      </c>
      <c r="AL4045">
        <v>0</v>
      </c>
      <c r="AN4045">
        <v>752</v>
      </c>
      <c r="AV4045">
        <v>716</v>
      </c>
      <c r="AW4045">
        <v>17.899999999999999</v>
      </c>
      <c r="AX4045">
        <v>716</v>
      </c>
      <c r="AY4045">
        <v>17.899999999999999</v>
      </c>
      <c r="AZ4045">
        <v>716</v>
      </c>
    </row>
    <row r="4046" spans="1:55" x14ac:dyDescent="0.25">
      <c r="A4046" t="s">
        <v>54</v>
      </c>
      <c r="B4046">
        <v>110027</v>
      </c>
      <c r="C4046" t="s">
        <v>55</v>
      </c>
      <c r="D4046" t="s">
        <v>56</v>
      </c>
      <c r="E4046" s="1">
        <v>45986</v>
      </c>
      <c r="F4046" t="s">
        <v>4715</v>
      </c>
      <c r="G4046" t="s">
        <v>58</v>
      </c>
      <c r="H4046">
        <v>7517587617</v>
      </c>
      <c r="I4046">
        <v>18528960</v>
      </c>
      <c r="J4046" s="3">
        <v>45986.987500000003</v>
      </c>
      <c r="K4046" t="s">
        <v>5760</v>
      </c>
      <c r="L4046" t="s">
        <v>59</v>
      </c>
      <c r="M4046">
        <v>687</v>
      </c>
      <c r="N4046">
        <v>-140</v>
      </c>
      <c r="O4046">
        <v>0</v>
      </c>
      <c r="P4046">
        <v>547</v>
      </c>
      <c r="Q4046">
        <v>32</v>
      </c>
      <c r="R4046">
        <v>0</v>
      </c>
      <c r="S4046">
        <v>0</v>
      </c>
      <c r="T4046">
        <v>0</v>
      </c>
      <c r="U4046">
        <v>579</v>
      </c>
      <c r="V4046">
        <v>579</v>
      </c>
      <c r="W4046">
        <v>0</v>
      </c>
      <c r="X4046" t="s">
        <v>60</v>
      </c>
      <c r="Y4046">
        <v>138.47</v>
      </c>
      <c r="Z4046">
        <v>13.67</v>
      </c>
      <c r="AA4046" t="s">
        <v>61</v>
      </c>
      <c r="AB4046" t="s">
        <v>56</v>
      </c>
      <c r="AC4046">
        <v>7617</v>
      </c>
      <c r="AK4046">
        <v>32</v>
      </c>
      <c r="AL4046">
        <v>0</v>
      </c>
      <c r="AT4046">
        <v>579</v>
      </c>
      <c r="AZ4046">
        <v>547</v>
      </c>
      <c r="BC4046">
        <v>32</v>
      </c>
    </row>
    <row r="4047" spans="1:55" x14ac:dyDescent="0.25">
      <c r="A4047" t="s">
        <v>54</v>
      </c>
      <c r="B4047">
        <v>110027</v>
      </c>
      <c r="C4047" t="s">
        <v>55</v>
      </c>
      <c r="D4047" t="s">
        <v>56</v>
      </c>
      <c r="E4047" s="1">
        <v>45986</v>
      </c>
      <c r="F4047" t="s">
        <v>4716</v>
      </c>
      <c r="G4047" t="s">
        <v>63</v>
      </c>
      <c r="H4047" s="4">
        <v>223064000000000</v>
      </c>
      <c r="I4047">
        <v>29811</v>
      </c>
      <c r="J4047" s="3">
        <v>45986.988194444442</v>
      </c>
      <c r="K4047" t="s">
        <v>5760</v>
      </c>
      <c r="L4047" t="s">
        <v>59</v>
      </c>
      <c r="M4047">
        <v>349</v>
      </c>
      <c r="N4047">
        <v>-93.75</v>
      </c>
      <c r="O4047">
        <v>0</v>
      </c>
      <c r="P4047">
        <v>255.25</v>
      </c>
      <c r="Q4047">
        <v>32</v>
      </c>
      <c r="R4047">
        <v>0</v>
      </c>
      <c r="S4047">
        <v>-0.25</v>
      </c>
      <c r="T4047">
        <v>0</v>
      </c>
      <c r="U4047">
        <v>287</v>
      </c>
      <c r="V4047">
        <v>287</v>
      </c>
      <c r="W4047">
        <v>0</v>
      </c>
      <c r="X4047" t="s">
        <v>64</v>
      </c>
      <c r="Y4047">
        <v>73.78</v>
      </c>
      <c r="Z4047">
        <v>9.82</v>
      </c>
      <c r="AA4047" t="s">
        <v>65</v>
      </c>
      <c r="AB4047" t="s">
        <v>56</v>
      </c>
      <c r="AC4047">
        <v>6193</v>
      </c>
      <c r="AK4047">
        <v>32</v>
      </c>
      <c r="AL4047">
        <v>0</v>
      </c>
      <c r="AS4047">
        <v>287</v>
      </c>
      <c r="AZ4047">
        <v>255.25</v>
      </c>
      <c r="BB4047">
        <v>32</v>
      </c>
    </row>
    <row r="4048" spans="1:55" x14ac:dyDescent="0.25">
      <c r="A4048" t="s">
        <v>54</v>
      </c>
      <c r="B4048">
        <v>110027</v>
      </c>
      <c r="C4048" t="s">
        <v>55</v>
      </c>
      <c r="D4048" t="s">
        <v>56</v>
      </c>
      <c r="E4048" s="1">
        <v>45986</v>
      </c>
      <c r="F4048" t="s">
        <v>4717</v>
      </c>
      <c r="G4048" t="s">
        <v>63</v>
      </c>
      <c r="H4048" s="4">
        <v>223064000000000</v>
      </c>
      <c r="I4048">
        <v>29811</v>
      </c>
      <c r="J4048" s="3">
        <v>45986.992361111108</v>
      </c>
      <c r="K4048" t="s">
        <v>5760</v>
      </c>
      <c r="L4048" t="s">
        <v>59</v>
      </c>
      <c r="M4048">
        <v>295.66000000000003</v>
      </c>
      <c r="N4048">
        <v>-93.75</v>
      </c>
      <c r="O4048">
        <v>0</v>
      </c>
      <c r="P4048">
        <v>201.91</v>
      </c>
      <c r="Q4048">
        <v>32</v>
      </c>
      <c r="R4048">
        <v>0</v>
      </c>
      <c r="S4048">
        <v>0.09</v>
      </c>
      <c r="T4048">
        <v>0</v>
      </c>
      <c r="U4048">
        <v>234</v>
      </c>
      <c r="V4048">
        <v>234</v>
      </c>
      <c r="W4048">
        <v>0</v>
      </c>
      <c r="X4048" t="s">
        <v>64</v>
      </c>
      <c r="Y4048">
        <v>59.59</v>
      </c>
      <c r="Z4048">
        <v>5.67</v>
      </c>
      <c r="AA4048" t="s">
        <v>65</v>
      </c>
      <c r="AB4048" t="s">
        <v>56</v>
      </c>
      <c r="AC4048">
        <v>5909</v>
      </c>
      <c r="AK4048">
        <v>32</v>
      </c>
      <c r="AL4048">
        <v>0</v>
      </c>
      <c r="AS4048">
        <v>234</v>
      </c>
      <c r="AZ4048">
        <v>201.91</v>
      </c>
      <c r="BB4048">
        <v>32</v>
      </c>
    </row>
    <row r="4049" spans="1:55" x14ac:dyDescent="0.25">
      <c r="A4049" t="s">
        <v>54</v>
      </c>
      <c r="B4049">
        <v>110027</v>
      </c>
      <c r="C4049" t="s">
        <v>55</v>
      </c>
      <c r="D4049" t="s">
        <v>56</v>
      </c>
      <c r="E4049" s="1">
        <v>45986</v>
      </c>
      <c r="F4049" t="s">
        <v>4718</v>
      </c>
      <c r="G4049" t="s">
        <v>63</v>
      </c>
      <c r="H4049" s="4">
        <v>223064000000000</v>
      </c>
      <c r="I4049">
        <v>29811</v>
      </c>
      <c r="J4049" s="3">
        <v>45986.992361111108</v>
      </c>
      <c r="K4049" t="s">
        <v>5760</v>
      </c>
      <c r="L4049" t="s">
        <v>59</v>
      </c>
      <c r="M4049">
        <v>268</v>
      </c>
      <c r="N4049">
        <v>-93.74</v>
      </c>
      <c r="O4049">
        <v>0</v>
      </c>
      <c r="P4049">
        <v>174.26</v>
      </c>
      <c r="Q4049">
        <v>32</v>
      </c>
      <c r="R4049">
        <v>0</v>
      </c>
      <c r="S4049">
        <v>-0.26</v>
      </c>
      <c r="T4049">
        <v>0</v>
      </c>
      <c r="U4049">
        <v>206</v>
      </c>
      <c r="V4049">
        <v>206</v>
      </c>
      <c r="W4049">
        <v>0</v>
      </c>
      <c r="X4049" t="s">
        <v>64</v>
      </c>
      <c r="Y4049">
        <v>46.85</v>
      </c>
      <c r="Z4049">
        <v>5.88</v>
      </c>
      <c r="AA4049" t="s">
        <v>65</v>
      </c>
      <c r="AB4049" t="s">
        <v>56</v>
      </c>
      <c r="AC4049">
        <v>6179</v>
      </c>
      <c r="AK4049">
        <v>32</v>
      </c>
      <c r="AL4049">
        <v>0</v>
      </c>
      <c r="AS4049">
        <v>206</v>
      </c>
      <c r="AZ4049">
        <v>174.26</v>
      </c>
      <c r="BB4049">
        <v>32</v>
      </c>
    </row>
    <row r="4050" spans="1:55" x14ac:dyDescent="0.25">
      <c r="A4050" t="s">
        <v>54</v>
      </c>
      <c r="B4050">
        <v>110027</v>
      </c>
      <c r="C4050" t="s">
        <v>55</v>
      </c>
      <c r="D4050" t="s">
        <v>56</v>
      </c>
      <c r="E4050" s="1">
        <v>45986</v>
      </c>
      <c r="F4050" t="s">
        <v>4719</v>
      </c>
      <c r="G4050" t="s">
        <v>63</v>
      </c>
      <c r="H4050" s="4">
        <v>223064000000000</v>
      </c>
      <c r="I4050">
        <v>29811</v>
      </c>
      <c r="J4050" s="3">
        <v>45986.992361111108</v>
      </c>
      <c r="K4050" t="s">
        <v>5760</v>
      </c>
      <c r="L4050" t="s">
        <v>59</v>
      </c>
      <c r="M4050">
        <v>946</v>
      </c>
      <c r="N4050">
        <v>-440</v>
      </c>
      <c r="O4050">
        <v>0</v>
      </c>
      <c r="P4050">
        <v>506</v>
      </c>
      <c r="Q4050">
        <v>32</v>
      </c>
      <c r="R4050">
        <v>0</v>
      </c>
      <c r="S4050">
        <v>0</v>
      </c>
      <c r="T4050">
        <v>0</v>
      </c>
      <c r="U4050">
        <v>538</v>
      </c>
      <c r="V4050">
        <v>538</v>
      </c>
      <c r="W4050">
        <v>0</v>
      </c>
      <c r="X4050" t="s">
        <v>64</v>
      </c>
      <c r="Y4050">
        <v>163.80000000000001</v>
      </c>
      <c r="Z4050">
        <v>15.05</v>
      </c>
      <c r="AA4050" t="s">
        <v>65</v>
      </c>
      <c r="AB4050" t="s">
        <v>56</v>
      </c>
      <c r="AC4050">
        <v>1582</v>
      </c>
      <c r="AK4050">
        <v>32</v>
      </c>
      <c r="AL4050">
        <v>0</v>
      </c>
      <c r="AS4050">
        <v>538</v>
      </c>
      <c r="AZ4050">
        <v>506</v>
      </c>
      <c r="BB4050">
        <v>32</v>
      </c>
    </row>
    <row r="4051" spans="1:55" x14ac:dyDescent="0.25">
      <c r="A4051" t="s">
        <v>54</v>
      </c>
      <c r="B4051">
        <v>110027</v>
      </c>
      <c r="C4051" t="s">
        <v>55</v>
      </c>
      <c r="D4051" t="s">
        <v>56</v>
      </c>
      <c r="E4051" s="1">
        <v>45986</v>
      </c>
      <c r="F4051" t="s">
        <v>4720</v>
      </c>
      <c r="G4051" t="s">
        <v>139</v>
      </c>
      <c r="H4051">
        <v>287774775</v>
      </c>
      <c r="J4051" s="3">
        <v>45986.995833333334</v>
      </c>
      <c r="K4051" t="s">
        <v>5760</v>
      </c>
      <c r="L4051" t="s">
        <v>59</v>
      </c>
      <c r="M4051">
        <v>288</v>
      </c>
      <c r="N4051">
        <v>0</v>
      </c>
      <c r="O4051">
        <v>0</v>
      </c>
      <c r="P4051">
        <v>288</v>
      </c>
      <c r="Q4051">
        <v>0</v>
      </c>
      <c r="R4051">
        <v>0</v>
      </c>
      <c r="S4051">
        <v>0</v>
      </c>
      <c r="T4051">
        <v>0</v>
      </c>
      <c r="U4051">
        <v>288</v>
      </c>
      <c r="V4051">
        <v>288</v>
      </c>
      <c r="W4051">
        <v>0</v>
      </c>
      <c r="X4051" t="s">
        <v>139</v>
      </c>
      <c r="Y4051">
        <v>52.82</v>
      </c>
      <c r="Z4051">
        <v>6.72</v>
      </c>
      <c r="AA4051" t="s">
        <v>140</v>
      </c>
      <c r="AC4051">
        <v>4775</v>
      </c>
      <c r="AE4051" t="s">
        <v>4721</v>
      </c>
      <c r="AF4051" t="s">
        <v>4722</v>
      </c>
      <c r="AG4051">
        <v>8700916211</v>
      </c>
      <c r="AI4051" t="s">
        <v>562</v>
      </c>
      <c r="AK4051">
        <v>0</v>
      </c>
      <c r="AL4051">
        <v>0</v>
      </c>
      <c r="AP4051">
        <v>288</v>
      </c>
      <c r="AZ4051">
        <v>288</v>
      </c>
    </row>
    <row r="4052" spans="1:55" x14ac:dyDescent="0.25">
      <c r="A4052" t="s">
        <v>54</v>
      </c>
      <c r="B4052">
        <v>110027</v>
      </c>
      <c r="C4052" t="s">
        <v>55</v>
      </c>
      <c r="D4052" t="s">
        <v>56</v>
      </c>
      <c r="E4052" s="1">
        <v>45986</v>
      </c>
      <c r="F4052" t="s">
        <v>4723</v>
      </c>
      <c r="G4052" t="s">
        <v>67</v>
      </c>
      <c r="J4052" s="3">
        <v>45986.997916666667</v>
      </c>
      <c r="K4052" t="s">
        <v>5760</v>
      </c>
      <c r="L4052" t="s">
        <v>59</v>
      </c>
      <c r="M4052">
        <v>903</v>
      </c>
      <c r="N4052">
        <v>0</v>
      </c>
      <c r="O4052">
        <v>0</v>
      </c>
      <c r="P4052">
        <v>903</v>
      </c>
      <c r="Q4052">
        <v>0</v>
      </c>
      <c r="R4052">
        <v>45.16</v>
      </c>
      <c r="S4052">
        <v>-0.16</v>
      </c>
      <c r="T4052">
        <v>0</v>
      </c>
      <c r="U4052">
        <v>948</v>
      </c>
      <c r="V4052">
        <v>948</v>
      </c>
      <c r="W4052">
        <v>0</v>
      </c>
      <c r="X4052" t="s">
        <v>68</v>
      </c>
      <c r="Y4052">
        <v>184.97</v>
      </c>
      <c r="Z4052">
        <v>17.399999999999999</v>
      </c>
      <c r="AA4052" t="s">
        <v>74</v>
      </c>
      <c r="AB4052" t="s">
        <v>75</v>
      </c>
      <c r="AE4052" t="s">
        <v>89</v>
      </c>
      <c r="AF4052" t="s">
        <v>190</v>
      </c>
      <c r="AG4052">
        <v>8929758003</v>
      </c>
      <c r="AK4052">
        <v>0</v>
      </c>
      <c r="AL4052">
        <v>0</v>
      </c>
      <c r="AN4052">
        <v>948</v>
      </c>
      <c r="AV4052">
        <v>903</v>
      </c>
      <c r="AW4052">
        <v>22.58</v>
      </c>
      <c r="AX4052">
        <v>903</v>
      </c>
      <c r="AY4052">
        <v>22.58</v>
      </c>
      <c r="AZ4052">
        <v>903</v>
      </c>
    </row>
    <row r="4053" spans="1:55" x14ac:dyDescent="0.25">
      <c r="A4053" t="s">
        <v>54</v>
      </c>
      <c r="B4053">
        <v>110027</v>
      </c>
      <c r="C4053" t="s">
        <v>55</v>
      </c>
      <c r="D4053" t="s">
        <v>56</v>
      </c>
      <c r="E4053" s="1">
        <v>45986</v>
      </c>
      <c r="F4053" t="s">
        <v>4724</v>
      </c>
      <c r="G4053" t="s">
        <v>63</v>
      </c>
      <c r="H4053" s="4">
        <v>223065000000000</v>
      </c>
      <c r="I4053">
        <v>29811</v>
      </c>
      <c r="J4053" s="3">
        <v>45986.998611111114</v>
      </c>
      <c r="K4053" t="s">
        <v>5760</v>
      </c>
      <c r="L4053" t="s">
        <v>59</v>
      </c>
      <c r="M4053">
        <v>294.66000000000003</v>
      </c>
      <c r="N4053">
        <v>0</v>
      </c>
      <c r="O4053">
        <v>0</v>
      </c>
      <c r="P4053">
        <v>294.66000000000003</v>
      </c>
      <c r="Q4053">
        <v>32</v>
      </c>
      <c r="R4053">
        <v>0</v>
      </c>
      <c r="S4053">
        <v>0.34</v>
      </c>
      <c r="T4053">
        <v>0</v>
      </c>
      <c r="U4053">
        <v>327</v>
      </c>
      <c r="V4053">
        <v>327</v>
      </c>
      <c r="W4053">
        <v>0</v>
      </c>
      <c r="X4053" t="s">
        <v>64</v>
      </c>
      <c r="Y4053">
        <v>64.61</v>
      </c>
      <c r="Z4053">
        <v>6.56</v>
      </c>
      <c r="AA4053" t="s">
        <v>65</v>
      </c>
      <c r="AB4053" t="s">
        <v>56</v>
      </c>
      <c r="AC4053">
        <v>5514</v>
      </c>
      <c r="AK4053">
        <v>32</v>
      </c>
      <c r="AL4053">
        <v>0</v>
      </c>
      <c r="AS4053">
        <v>327</v>
      </c>
      <c r="AZ4053">
        <v>294.66000000000003</v>
      </c>
      <c r="BB4053">
        <v>32</v>
      </c>
    </row>
    <row r="4054" spans="1:55" x14ac:dyDescent="0.25">
      <c r="A4054" t="s">
        <v>54</v>
      </c>
      <c r="B4054">
        <v>110027</v>
      </c>
      <c r="C4054" t="s">
        <v>55</v>
      </c>
      <c r="D4054" t="s">
        <v>56</v>
      </c>
      <c r="E4054" s="1">
        <v>45986</v>
      </c>
      <c r="F4054" t="s">
        <v>4725</v>
      </c>
      <c r="G4054" t="s">
        <v>63</v>
      </c>
      <c r="H4054" s="4">
        <v>223065000000000</v>
      </c>
      <c r="I4054">
        <v>29811</v>
      </c>
      <c r="J4054" s="3">
        <v>45987.00277777778</v>
      </c>
      <c r="K4054" t="s">
        <v>5760</v>
      </c>
      <c r="L4054" t="s">
        <v>59</v>
      </c>
      <c r="M4054">
        <v>276</v>
      </c>
      <c r="N4054">
        <v>-93.75</v>
      </c>
      <c r="O4054">
        <v>0</v>
      </c>
      <c r="P4054">
        <v>182.25</v>
      </c>
      <c r="Q4054">
        <v>32</v>
      </c>
      <c r="R4054">
        <v>0</v>
      </c>
      <c r="S4054">
        <v>-0.25</v>
      </c>
      <c r="T4054">
        <v>0</v>
      </c>
      <c r="U4054">
        <v>214</v>
      </c>
      <c r="V4054">
        <v>214</v>
      </c>
      <c r="W4054">
        <v>0</v>
      </c>
      <c r="X4054" t="s">
        <v>64</v>
      </c>
      <c r="Y4054">
        <v>49.26</v>
      </c>
      <c r="Z4054">
        <v>3.92</v>
      </c>
      <c r="AA4054" t="s">
        <v>65</v>
      </c>
      <c r="AB4054" t="s">
        <v>56</v>
      </c>
      <c r="AC4054">
        <v>2612</v>
      </c>
      <c r="AK4054">
        <v>32</v>
      </c>
      <c r="AL4054">
        <v>0</v>
      </c>
      <c r="AS4054">
        <v>214</v>
      </c>
      <c r="AZ4054">
        <v>182.25</v>
      </c>
      <c r="BB4054">
        <v>32</v>
      </c>
    </row>
    <row r="4055" spans="1:55" x14ac:dyDescent="0.25">
      <c r="A4055" t="s">
        <v>54</v>
      </c>
      <c r="B4055">
        <v>110027</v>
      </c>
      <c r="C4055" t="s">
        <v>55</v>
      </c>
      <c r="D4055" t="s">
        <v>56</v>
      </c>
      <c r="E4055" s="1">
        <v>45986</v>
      </c>
      <c r="F4055" t="s">
        <v>4726</v>
      </c>
      <c r="G4055" t="s">
        <v>63</v>
      </c>
      <c r="H4055" s="4">
        <v>223065000000000</v>
      </c>
      <c r="I4055">
        <v>29811</v>
      </c>
      <c r="J4055" s="3">
        <v>45987.00277777778</v>
      </c>
      <c r="K4055" t="s">
        <v>5760</v>
      </c>
      <c r="L4055" t="s">
        <v>59</v>
      </c>
      <c r="M4055">
        <v>408</v>
      </c>
      <c r="N4055">
        <v>-93.75</v>
      </c>
      <c r="O4055">
        <v>0</v>
      </c>
      <c r="P4055">
        <v>314.25</v>
      </c>
      <c r="Q4055">
        <v>32</v>
      </c>
      <c r="R4055">
        <v>0</v>
      </c>
      <c r="S4055">
        <v>-0.25</v>
      </c>
      <c r="T4055">
        <v>0</v>
      </c>
      <c r="U4055">
        <v>346</v>
      </c>
      <c r="V4055">
        <v>346</v>
      </c>
      <c r="W4055">
        <v>0</v>
      </c>
      <c r="X4055" t="s">
        <v>64</v>
      </c>
      <c r="Y4055">
        <v>90.39</v>
      </c>
      <c r="Z4055">
        <v>4.99</v>
      </c>
      <c r="AA4055" t="s">
        <v>65</v>
      </c>
      <c r="AB4055" t="s">
        <v>56</v>
      </c>
      <c r="AC4055">
        <v>4394</v>
      </c>
      <c r="AK4055">
        <v>32</v>
      </c>
      <c r="AL4055">
        <v>0</v>
      </c>
      <c r="AS4055">
        <v>346</v>
      </c>
      <c r="AZ4055">
        <v>314.25</v>
      </c>
      <c r="BB4055">
        <v>32</v>
      </c>
    </row>
    <row r="4056" spans="1:55" x14ac:dyDescent="0.25">
      <c r="A4056" t="s">
        <v>54</v>
      </c>
      <c r="B4056">
        <v>110027</v>
      </c>
      <c r="C4056" t="s">
        <v>55</v>
      </c>
      <c r="D4056" t="s">
        <v>56</v>
      </c>
      <c r="E4056" s="1">
        <v>45986</v>
      </c>
      <c r="F4056" t="s">
        <v>4727</v>
      </c>
      <c r="G4056" t="s">
        <v>67</v>
      </c>
      <c r="J4056" s="3">
        <v>45987.004861111112</v>
      </c>
      <c r="K4056" t="s">
        <v>5760</v>
      </c>
      <c r="L4056" t="s">
        <v>59</v>
      </c>
      <c r="M4056">
        <v>267</v>
      </c>
      <c r="N4056">
        <v>0</v>
      </c>
      <c r="O4056">
        <v>0</v>
      </c>
      <c r="P4056">
        <v>267</v>
      </c>
      <c r="Q4056">
        <v>0</v>
      </c>
      <c r="R4056">
        <v>13.36</v>
      </c>
      <c r="S4056">
        <v>-0.36</v>
      </c>
      <c r="T4056">
        <v>0</v>
      </c>
      <c r="U4056">
        <v>280</v>
      </c>
      <c r="V4056">
        <v>280</v>
      </c>
      <c r="W4056">
        <v>0</v>
      </c>
      <c r="X4056" t="s">
        <v>73</v>
      </c>
      <c r="Y4056">
        <v>77.260000000000005</v>
      </c>
      <c r="Z4056">
        <v>3.92</v>
      </c>
      <c r="AA4056" t="s">
        <v>74</v>
      </c>
      <c r="AB4056" t="s">
        <v>75</v>
      </c>
      <c r="AE4056" t="s">
        <v>89</v>
      </c>
      <c r="AF4056" t="s">
        <v>190</v>
      </c>
      <c r="AG4056">
        <v>8929758003</v>
      </c>
      <c r="AK4056">
        <v>0</v>
      </c>
      <c r="AL4056">
        <v>0</v>
      </c>
      <c r="AM4056">
        <v>280</v>
      </c>
      <c r="AV4056">
        <v>267</v>
      </c>
      <c r="AW4056">
        <v>6.68</v>
      </c>
      <c r="AX4056">
        <v>267</v>
      </c>
      <c r="AY4056">
        <v>6.68</v>
      </c>
      <c r="AZ4056">
        <v>267</v>
      </c>
    </row>
    <row r="4057" spans="1:55" x14ac:dyDescent="0.25">
      <c r="A4057" t="s">
        <v>54</v>
      </c>
      <c r="B4057">
        <v>110027</v>
      </c>
      <c r="C4057" t="s">
        <v>55</v>
      </c>
      <c r="D4057" t="s">
        <v>56</v>
      </c>
      <c r="E4057" s="1">
        <v>45986</v>
      </c>
      <c r="F4057" t="s">
        <v>4728</v>
      </c>
      <c r="G4057" t="s">
        <v>67</v>
      </c>
      <c r="J4057" s="3">
        <v>45987.005555555559</v>
      </c>
      <c r="K4057" t="s">
        <v>5760</v>
      </c>
      <c r="L4057" t="s">
        <v>59</v>
      </c>
      <c r="M4057">
        <v>179</v>
      </c>
      <c r="N4057">
        <v>0</v>
      </c>
      <c r="O4057">
        <v>0</v>
      </c>
      <c r="P4057">
        <v>179</v>
      </c>
      <c r="Q4057">
        <v>0</v>
      </c>
      <c r="R4057">
        <v>8.9600000000000009</v>
      </c>
      <c r="S4057">
        <v>0.04</v>
      </c>
      <c r="T4057">
        <v>0</v>
      </c>
      <c r="U4057">
        <v>188</v>
      </c>
      <c r="V4057">
        <v>188</v>
      </c>
      <c r="W4057">
        <v>0</v>
      </c>
      <c r="X4057" t="s">
        <v>68</v>
      </c>
      <c r="Y4057">
        <v>37.33</v>
      </c>
      <c r="Z4057">
        <v>2.56</v>
      </c>
      <c r="AA4057" t="s">
        <v>74</v>
      </c>
      <c r="AB4057" t="s">
        <v>75</v>
      </c>
      <c r="AE4057" t="s">
        <v>89</v>
      </c>
      <c r="AF4057" t="s">
        <v>190</v>
      </c>
      <c r="AG4057">
        <v>8929758003</v>
      </c>
      <c r="AK4057">
        <v>0</v>
      </c>
      <c r="AL4057">
        <v>0</v>
      </c>
      <c r="AN4057">
        <v>188</v>
      </c>
      <c r="AV4057">
        <v>179</v>
      </c>
      <c r="AW4057">
        <v>4.4800000000000004</v>
      </c>
      <c r="AX4057">
        <v>179</v>
      </c>
      <c r="AY4057">
        <v>4.4800000000000004</v>
      </c>
      <c r="AZ4057">
        <v>179</v>
      </c>
    </row>
    <row r="4058" spans="1:55" x14ac:dyDescent="0.25">
      <c r="A4058" t="s">
        <v>54</v>
      </c>
      <c r="B4058">
        <v>110027</v>
      </c>
      <c r="C4058" t="s">
        <v>55</v>
      </c>
      <c r="D4058" t="s">
        <v>56</v>
      </c>
      <c r="E4058" s="1">
        <v>45986</v>
      </c>
      <c r="F4058" t="s">
        <v>4729</v>
      </c>
      <c r="G4058" t="s">
        <v>63</v>
      </c>
      <c r="H4058" s="4">
        <v>223066000000000</v>
      </c>
      <c r="I4058">
        <v>29811</v>
      </c>
      <c r="J4058" s="3">
        <v>45987.011805555558</v>
      </c>
      <c r="K4058" t="s">
        <v>5760</v>
      </c>
      <c r="L4058" t="s">
        <v>59</v>
      </c>
      <c r="M4058">
        <v>885</v>
      </c>
      <c r="N4058">
        <v>-268.75</v>
      </c>
      <c r="O4058">
        <v>0</v>
      </c>
      <c r="P4058">
        <v>616.25</v>
      </c>
      <c r="Q4058">
        <v>32</v>
      </c>
      <c r="R4058">
        <v>0</v>
      </c>
      <c r="S4058">
        <v>-0.25</v>
      </c>
      <c r="T4058">
        <v>0</v>
      </c>
      <c r="U4058">
        <v>648</v>
      </c>
      <c r="V4058">
        <v>648</v>
      </c>
      <c r="W4058">
        <v>0</v>
      </c>
      <c r="X4058" t="s">
        <v>64</v>
      </c>
      <c r="Y4058">
        <v>172.52</v>
      </c>
      <c r="Z4058">
        <v>9.02</v>
      </c>
      <c r="AA4058" t="s">
        <v>65</v>
      </c>
      <c r="AB4058" t="s">
        <v>56</v>
      </c>
      <c r="AC4058">
        <v>1521</v>
      </c>
      <c r="AK4058">
        <v>32</v>
      </c>
      <c r="AL4058">
        <v>0</v>
      </c>
      <c r="AS4058">
        <v>648</v>
      </c>
      <c r="AZ4058">
        <v>616.26</v>
      </c>
      <c r="BB4058">
        <v>32</v>
      </c>
    </row>
    <row r="4059" spans="1:55" x14ac:dyDescent="0.25">
      <c r="A4059" t="s">
        <v>54</v>
      </c>
      <c r="B4059">
        <v>110027</v>
      </c>
      <c r="C4059" t="s">
        <v>55</v>
      </c>
      <c r="D4059" t="s">
        <v>56</v>
      </c>
      <c r="E4059" s="1">
        <v>45986</v>
      </c>
      <c r="F4059" t="s">
        <v>4730</v>
      </c>
      <c r="G4059" t="s">
        <v>67</v>
      </c>
      <c r="J4059" s="3">
        <v>45987.015277777777</v>
      </c>
      <c r="K4059" t="s">
        <v>5760</v>
      </c>
      <c r="L4059" t="s">
        <v>59</v>
      </c>
      <c r="M4059">
        <v>109</v>
      </c>
      <c r="N4059">
        <v>0</v>
      </c>
      <c r="O4059">
        <v>0</v>
      </c>
      <c r="P4059">
        <v>109</v>
      </c>
      <c r="Q4059">
        <v>0</v>
      </c>
      <c r="R4059">
        <v>5.46</v>
      </c>
      <c r="S4059">
        <v>-0.46</v>
      </c>
      <c r="T4059">
        <v>0</v>
      </c>
      <c r="U4059">
        <v>114</v>
      </c>
      <c r="V4059">
        <v>114</v>
      </c>
      <c r="W4059">
        <v>0</v>
      </c>
      <c r="X4059" t="s">
        <v>73</v>
      </c>
      <c r="Y4059">
        <v>24.63</v>
      </c>
      <c r="Z4059">
        <v>1.96</v>
      </c>
      <c r="AA4059" t="s">
        <v>74</v>
      </c>
      <c r="AB4059" t="s">
        <v>75</v>
      </c>
      <c r="AE4059" t="s">
        <v>89</v>
      </c>
      <c r="AF4059" t="s">
        <v>190</v>
      </c>
      <c r="AG4059">
        <v>8929758003</v>
      </c>
      <c r="AK4059">
        <v>0</v>
      </c>
      <c r="AL4059">
        <v>0</v>
      </c>
      <c r="AM4059">
        <v>114</v>
      </c>
      <c r="AV4059">
        <v>109</v>
      </c>
      <c r="AW4059">
        <v>2.73</v>
      </c>
      <c r="AX4059">
        <v>109</v>
      </c>
      <c r="AY4059">
        <v>2.73</v>
      </c>
      <c r="AZ4059">
        <v>109</v>
      </c>
    </row>
    <row r="4060" spans="1:55" x14ac:dyDescent="0.25">
      <c r="A4060" t="s">
        <v>54</v>
      </c>
      <c r="B4060">
        <v>110027</v>
      </c>
      <c r="C4060" t="s">
        <v>55</v>
      </c>
      <c r="D4060" t="s">
        <v>56</v>
      </c>
      <c r="E4060" s="1">
        <v>45986</v>
      </c>
      <c r="F4060" t="s">
        <v>4731</v>
      </c>
      <c r="G4060" t="s">
        <v>67</v>
      </c>
      <c r="J4060" s="3">
        <v>45987.015972222223</v>
      </c>
      <c r="K4060" t="s">
        <v>5760</v>
      </c>
      <c r="L4060" t="s">
        <v>59</v>
      </c>
      <c r="M4060">
        <v>229</v>
      </c>
      <c r="N4060">
        <v>0</v>
      </c>
      <c r="O4060">
        <v>0</v>
      </c>
      <c r="P4060">
        <v>229</v>
      </c>
      <c r="Q4060">
        <v>0</v>
      </c>
      <c r="R4060">
        <v>11.46</v>
      </c>
      <c r="S4060">
        <v>-0.46</v>
      </c>
      <c r="T4060">
        <v>0</v>
      </c>
      <c r="U4060">
        <v>240</v>
      </c>
      <c r="V4060">
        <v>240</v>
      </c>
      <c r="W4060">
        <v>0</v>
      </c>
      <c r="X4060" t="s">
        <v>73</v>
      </c>
      <c r="Y4060">
        <v>56.42</v>
      </c>
      <c r="Z4060">
        <v>2.5</v>
      </c>
      <c r="AA4060" t="s">
        <v>74</v>
      </c>
      <c r="AB4060" t="s">
        <v>75</v>
      </c>
      <c r="AE4060" t="s">
        <v>89</v>
      </c>
      <c r="AF4060" t="s">
        <v>190</v>
      </c>
      <c r="AG4060">
        <v>8929758003</v>
      </c>
      <c r="AK4060">
        <v>0</v>
      </c>
      <c r="AL4060">
        <v>0</v>
      </c>
      <c r="AM4060">
        <v>240</v>
      </c>
      <c r="AV4060">
        <v>229</v>
      </c>
      <c r="AW4060">
        <v>5.73</v>
      </c>
      <c r="AX4060">
        <v>229</v>
      </c>
      <c r="AY4060">
        <v>5.73</v>
      </c>
      <c r="AZ4060">
        <v>229</v>
      </c>
    </row>
    <row r="4061" spans="1:55" x14ac:dyDescent="0.25">
      <c r="A4061" t="s">
        <v>54</v>
      </c>
      <c r="B4061">
        <v>110027</v>
      </c>
      <c r="C4061" t="s">
        <v>55</v>
      </c>
      <c r="D4061" t="s">
        <v>56</v>
      </c>
      <c r="E4061" s="1">
        <v>45986</v>
      </c>
      <c r="F4061" t="s">
        <v>4732</v>
      </c>
      <c r="G4061" t="s">
        <v>58</v>
      </c>
      <c r="H4061">
        <v>7518924321</v>
      </c>
      <c r="I4061">
        <v>18528960</v>
      </c>
      <c r="J4061" s="3">
        <v>45987.021527777775</v>
      </c>
      <c r="K4061" t="s">
        <v>5760</v>
      </c>
      <c r="L4061" t="s">
        <v>59</v>
      </c>
      <c r="M4061">
        <v>407</v>
      </c>
      <c r="N4061">
        <v>-93</v>
      </c>
      <c r="O4061">
        <v>0</v>
      </c>
      <c r="P4061">
        <v>314</v>
      </c>
      <c r="Q4061">
        <v>32</v>
      </c>
      <c r="R4061">
        <v>0</v>
      </c>
      <c r="S4061">
        <v>0</v>
      </c>
      <c r="T4061">
        <v>0</v>
      </c>
      <c r="U4061">
        <v>346</v>
      </c>
      <c r="V4061">
        <v>346</v>
      </c>
      <c r="W4061">
        <v>0</v>
      </c>
      <c r="X4061" t="s">
        <v>60</v>
      </c>
      <c r="Y4061">
        <v>73.19</v>
      </c>
      <c r="Z4061">
        <v>9.4499999999999993</v>
      </c>
      <c r="AA4061" t="s">
        <v>61</v>
      </c>
      <c r="AB4061" t="s">
        <v>56</v>
      </c>
      <c r="AC4061">
        <v>4321</v>
      </c>
      <c r="AK4061">
        <v>32</v>
      </c>
      <c r="AL4061">
        <v>0</v>
      </c>
      <c r="AT4061">
        <v>346</v>
      </c>
      <c r="AZ4061">
        <v>314</v>
      </c>
      <c r="BC4061">
        <v>32</v>
      </c>
    </row>
    <row r="4062" spans="1:55" x14ac:dyDescent="0.25">
      <c r="A4062" t="s">
        <v>54</v>
      </c>
      <c r="B4062">
        <v>110027</v>
      </c>
      <c r="C4062" t="s">
        <v>55</v>
      </c>
      <c r="D4062" t="s">
        <v>56</v>
      </c>
      <c r="E4062" s="1">
        <v>45986</v>
      </c>
      <c r="F4062" t="s">
        <v>4733</v>
      </c>
      <c r="G4062" t="s">
        <v>63</v>
      </c>
      <c r="H4062" s="4">
        <v>223067000000000</v>
      </c>
      <c r="I4062">
        <v>29811</v>
      </c>
      <c r="J4062" s="3">
        <v>45987.023611111108</v>
      </c>
      <c r="K4062" t="s">
        <v>5760</v>
      </c>
      <c r="L4062" t="s">
        <v>59</v>
      </c>
      <c r="M4062">
        <v>299</v>
      </c>
      <c r="N4062">
        <v>-93.75</v>
      </c>
      <c r="O4062">
        <v>0</v>
      </c>
      <c r="P4062">
        <v>205.25</v>
      </c>
      <c r="Q4062">
        <v>32</v>
      </c>
      <c r="R4062">
        <v>0</v>
      </c>
      <c r="S4062">
        <v>-0.25</v>
      </c>
      <c r="T4062">
        <v>0</v>
      </c>
      <c r="U4062">
        <v>237</v>
      </c>
      <c r="V4062">
        <v>237</v>
      </c>
      <c r="W4062">
        <v>0</v>
      </c>
      <c r="X4062" t="s">
        <v>64</v>
      </c>
      <c r="Y4062">
        <v>67.78</v>
      </c>
      <c r="Z4062">
        <v>14.59</v>
      </c>
      <c r="AA4062" t="s">
        <v>65</v>
      </c>
      <c r="AB4062" t="s">
        <v>56</v>
      </c>
      <c r="AC4062">
        <v>4351</v>
      </c>
      <c r="AK4062">
        <v>32</v>
      </c>
      <c r="AL4062">
        <v>0</v>
      </c>
      <c r="AS4062">
        <v>237</v>
      </c>
      <c r="AZ4062">
        <v>205.25</v>
      </c>
      <c r="BB4062">
        <v>32</v>
      </c>
    </row>
    <row r="4063" spans="1:55" x14ac:dyDescent="0.25">
      <c r="A4063" t="s">
        <v>54</v>
      </c>
      <c r="B4063">
        <v>110027</v>
      </c>
      <c r="C4063" t="s">
        <v>55</v>
      </c>
      <c r="D4063" t="s">
        <v>56</v>
      </c>
      <c r="E4063" s="1">
        <v>45986</v>
      </c>
      <c r="F4063" t="s">
        <v>4734</v>
      </c>
      <c r="G4063" t="s">
        <v>63</v>
      </c>
      <c r="H4063" s="4">
        <v>223067000000000</v>
      </c>
      <c r="I4063">
        <v>29811</v>
      </c>
      <c r="J4063" s="3">
        <v>45987.029166666667</v>
      </c>
      <c r="K4063" t="s">
        <v>5760</v>
      </c>
      <c r="L4063" t="s">
        <v>59</v>
      </c>
      <c r="M4063">
        <v>248</v>
      </c>
      <c r="N4063">
        <v>0</v>
      </c>
      <c r="O4063">
        <v>0</v>
      </c>
      <c r="P4063">
        <v>248</v>
      </c>
      <c r="Q4063">
        <v>32</v>
      </c>
      <c r="R4063">
        <v>0</v>
      </c>
      <c r="S4063">
        <v>0</v>
      </c>
      <c r="T4063">
        <v>0</v>
      </c>
      <c r="U4063">
        <v>280</v>
      </c>
      <c r="V4063">
        <v>280</v>
      </c>
      <c r="W4063">
        <v>0</v>
      </c>
      <c r="X4063" t="s">
        <v>64</v>
      </c>
      <c r="Y4063">
        <v>45.29</v>
      </c>
      <c r="Z4063">
        <v>8.91</v>
      </c>
      <c r="AA4063" t="s">
        <v>65</v>
      </c>
      <c r="AB4063" t="s">
        <v>56</v>
      </c>
      <c r="AC4063">
        <v>682</v>
      </c>
      <c r="AK4063">
        <v>32</v>
      </c>
      <c r="AL4063">
        <v>0</v>
      </c>
      <c r="AS4063">
        <v>280</v>
      </c>
      <c r="AZ4063">
        <v>248</v>
      </c>
      <c r="BB4063">
        <v>32</v>
      </c>
    </row>
    <row r="4064" spans="1:55" x14ac:dyDescent="0.25">
      <c r="A4064" t="s">
        <v>54</v>
      </c>
      <c r="B4064">
        <v>110027</v>
      </c>
      <c r="C4064" t="s">
        <v>55</v>
      </c>
      <c r="D4064" t="s">
        <v>56</v>
      </c>
      <c r="E4064" s="1">
        <v>45986</v>
      </c>
      <c r="F4064" t="s">
        <v>4735</v>
      </c>
      <c r="G4064" t="s">
        <v>63</v>
      </c>
      <c r="H4064" s="4">
        <v>223068000000000</v>
      </c>
      <c r="I4064">
        <v>29811</v>
      </c>
      <c r="J4064" s="3">
        <v>45987.03125</v>
      </c>
      <c r="K4064" t="s">
        <v>5760</v>
      </c>
      <c r="L4064" t="s">
        <v>59</v>
      </c>
      <c r="M4064">
        <v>248</v>
      </c>
      <c r="N4064">
        <v>-90</v>
      </c>
      <c r="O4064">
        <v>0</v>
      </c>
      <c r="P4064">
        <v>158</v>
      </c>
      <c r="Q4064">
        <v>32</v>
      </c>
      <c r="R4064">
        <v>0</v>
      </c>
      <c r="S4064">
        <v>0</v>
      </c>
      <c r="T4064">
        <v>0</v>
      </c>
      <c r="U4064">
        <v>190</v>
      </c>
      <c r="V4064">
        <v>190</v>
      </c>
      <c r="W4064">
        <v>0</v>
      </c>
      <c r="X4064" t="s">
        <v>64</v>
      </c>
      <c r="Y4064">
        <v>59.73</v>
      </c>
      <c r="Z4064">
        <v>4.99</v>
      </c>
      <c r="AA4064" t="s">
        <v>65</v>
      </c>
      <c r="AB4064" t="s">
        <v>56</v>
      </c>
      <c r="AC4064">
        <v>3242</v>
      </c>
      <c r="AK4064">
        <v>32</v>
      </c>
      <c r="AL4064">
        <v>0</v>
      </c>
      <c r="AS4064">
        <v>190</v>
      </c>
      <c r="AZ4064">
        <v>158</v>
      </c>
      <c r="BB4064">
        <v>32</v>
      </c>
    </row>
    <row r="4065" spans="1:55" x14ac:dyDescent="0.25">
      <c r="A4065" t="s">
        <v>54</v>
      </c>
      <c r="B4065">
        <v>110027</v>
      </c>
      <c r="C4065" t="s">
        <v>55</v>
      </c>
      <c r="D4065" t="s">
        <v>56</v>
      </c>
      <c r="E4065" s="1">
        <v>45986</v>
      </c>
      <c r="F4065" t="s">
        <v>4736</v>
      </c>
      <c r="G4065" t="s">
        <v>67</v>
      </c>
      <c r="J4065" s="3">
        <v>45987.031944444447</v>
      </c>
      <c r="K4065" t="s">
        <v>5760</v>
      </c>
      <c r="L4065" t="s">
        <v>59</v>
      </c>
      <c r="M4065">
        <v>487</v>
      </c>
      <c r="N4065">
        <v>0</v>
      </c>
      <c r="O4065">
        <v>0</v>
      </c>
      <c r="P4065">
        <v>487</v>
      </c>
      <c r="Q4065">
        <v>0</v>
      </c>
      <c r="R4065">
        <v>24.36</v>
      </c>
      <c r="S4065">
        <v>-0.36</v>
      </c>
      <c r="T4065">
        <v>0</v>
      </c>
      <c r="U4065">
        <v>511</v>
      </c>
      <c r="V4065">
        <v>511</v>
      </c>
      <c r="W4065">
        <v>0</v>
      </c>
      <c r="X4065" t="s">
        <v>73</v>
      </c>
      <c r="Y4065">
        <v>124.65</v>
      </c>
      <c r="Z4065">
        <v>6.74</v>
      </c>
      <c r="AA4065" t="s">
        <v>74</v>
      </c>
      <c r="AB4065" t="s">
        <v>75</v>
      </c>
      <c r="AE4065" t="s">
        <v>89</v>
      </c>
      <c r="AF4065" t="s">
        <v>190</v>
      </c>
      <c r="AG4065">
        <v>8929758003</v>
      </c>
      <c r="AK4065">
        <v>0</v>
      </c>
      <c r="AL4065">
        <v>0</v>
      </c>
      <c r="AM4065">
        <v>511</v>
      </c>
      <c r="AV4065">
        <v>487</v>
      </c>
      <c r="AW4065">
        <v>12.18</v>
      </c>
      <c r="AX4065">
        <v>487</v>
      </c>
      <c r="AY4065">
        <v>12.18</v>
      </c>
      <c r="AZ4065">
        <v>487</v>
      </c>
    </row>
    <row r="4066" spans="1:55" x14ac:dyDescent="0.25">
      <c r="A4066" t="s">
        <v>54</v>
      </c>
      <c r="B4066">
        <v>110027</v>
      </c>
      <c r="C4066" t="s">
        <v>55</v>
      </c>
      <c r="D4066" t="s">
        <v>56</v>
      </c>
      <c r="E4066" s="1">
        <v>45986</v>
      </c>
      <c r="F4066" t="s">
        <v>4737</v>
      </c>
      <c r="G4066" t="s">
        <v>67</v>
      </c>
      <c r="J4066" s="3">
        <v>45987.031944444447</v>
      </c>
      <c r="K4066" t="s">
        <v>5760</v>
      </c>
      <c r="L4066" t="s">
        <v>59</v>
      </c>
      <c r="M4066">
        <v>328</v>
      </c>
      <c r="N4066">
        <v>0</v>
      </c>
      <c r="O4066">
        <v>0</v>
      </c>
      <c r="P4066">
        <v>328</v>
      </c>
      <c r="Q4066">
        <v>0</v>
      </c>
      <c r="R4066">
        <v>16.399999999999999</v>
      </c>
      <c r="S4066">
        <v>-0.4</v>
      </c>
      <c r="T4066">
        <v>0</v>
      </c>
      <c r="U4066">
        <v>344</v>
      </c>
      <c r="V4066">
        <v>344</v>
      </c>
      <c r="W4066">
        <v>0</v>
      </c>
      <c r="X4066" t="s">
        <v>73</v>
      </c>
      <c r="Y4066">
        <v>68.48</v>
      </c>
      <c r="Z4066">
        <v>4.78</v>
      </c>
      <c r="AA4066" t="s">
        <v>74</v>
      </c>
      <c r="AB4066" t="s">
        <v>75</v>
      </c>
      <c r="AE4066" t="s">
        <v>89</v>
      </c>
      <c r="AF4066" t="s">
        <v>190</v>
      </c>
      <c r="AG4066">
        <v>8929758003</v>
      </c>
      <c r="AK4066">
        <v>0</v>
      </c>
      <c r="AL4066">
        <v>0</v>
      </c>
      <c r="AM4066">
        <v>344</v>
      </c>
      <c r="AV4066">
        <v>328</v>
      </c>
      <c r="AW4066">
        <v>8.1999999999999993</v>
      </c>
      <c r="AX4066">
        <v>328</v>
      </c>
      <c r="AY4066">
        <v>8.1999999999999993</v>
      </c>
      <c r="AZ4066">
        <v>328</v>
      </c>
    </row>
    <row r="4067" spans="1:55" x14ac:dyDescent="0.25">
      <c r="A4067" t="s">
        <v>54</v>
      </c>
      <c r="B4067">
        <v>110027</v>
      </c>
      <c r="C4067" t="s">
        <v>55</v>
      </c>
      <c r="D4067" t="s">
        <v>56</v>
      </c>
      <c r="E4067" s="1">
        <v>45986</v>
      </c>
      <c r="F4067" t="s">
        <v>4738</v>
      </c>
      <c r="G4067" t="s">
        <v>67</v>
      </c>
      <c r="J4067" s="3">
        <v>45987.031944444447</v>
      </c>
      <c r="K4067" t="s">
        <v>5760</v>
      </c>
      <c r="L4067" t="s">
        <v>59</v>
      </c>
      <c r="M4067">
        <v>189</v>
      </c>
      <c r="N4067">
        <v>0</v>
      </c>
      <c r="O4067">
        <v>0</v>
      </c>
      <c r="P4067">
        <v>189</v>
      </c>
      <c r="Q4067">
        <v>0</v>
      </c>
      <c r="R4067">
        <v>9.4600000000000009</v>
      </c>
      <c r="S4067">
        <v>-0.46</v>
      </c>
      <c r="T4067">
        <v>0</v>
      </c>
      <c r="U4067">
        <v>198</v>
      </c>
      <c r="V4067">
        <v>198</v>
      </c>
      <c r="W4067">
        <v>0</v>
      </c>
      <c r="X4067" t="s">
        <v>68</v>
      </c>
      <c r="Y4067">
        <v>34.590000000000003</v>
      </c>
      <c r="Z4067">
        <v>1.96</v>
      </c>
      <c r="AA4067" t="s">
        <v>74</v>
      </c>
      <c r="AB4067" t="s">
        <v>75</v>
      </c>
      <c r="AE4067" t="s">
        <v>89</v>
      </c>
      <c r="AF4067" t="s">
        <v>190</v>
      </c>
      <c r="AG4067">
        <v>8929758003</v>
      </c>
      <c r="AK4067">
        <v>0</v>
      </c>
      <c r="AL4067">
        <v>0</v>
      </c>
      <c r="AN4067">
        <v>198</v>
      </c>
      <c r="AV4067">
        <v>189</v>
      </c>
      <c r="AW4067">
        <v>4.7300000000000004</v>
      </c>
      <c r="AX4067">
        <v>189</v>
      </c>
      <c r="AY4067">
        <v>4.7300000000000004</v>
      </c>
      <c r="AZ4067">
        <v>189</v>
      </c>
    </row>
    <row r="4068" spans="1:55" x14ac:dyDescent="0.25">
      <c r="A4068" t="s">
        <v>54</v>
      </c>
      <c r="B4068">
        <v>110027</v>
      </c>
      <c r="C4068" t="s">
        <v>55</v>
      </c>
      <c r="D4068" t="s">
        <v>56</v>
      </c>
      <c r="E4068" s="1">
        <v>45986</v>
      </c>
      <c r="F4068" t="s">
        <v>4739</v>
      </c>
      <c r="G4068" t="s">
        <v>67</v>
      </c>
      <c r="J4068" s="3">
        <v>45987.032638888886</v>
      </c>
      <c r="K4068" t="s">
        <v>5760</v>
      </c>
      <c r="L4068" t="s">
        <v>59</v>
      </c>
      <c r="M4068">
        <v>99</v>
      </c>
      <c r="N4068">
        <v>-21</v>
      </c>
      <c r="O4068">
        <v>0</v>
      </c>
      <c r="P4068">
        <v>78</v>
      </c>
      <c r="Q4068">
        <v>0</v>
      </c>
      <c r="R4068">
        <v>3.9</v>
      </c>
      <c r="S4068">
        <v>0.1</v>
      </c>
      <c r="T4068">
        <v>0</v>
      </c>
      <c r="U4068">
        <v>82</v>
      </c>
      <c r="V4068">
        <v>82</v>
      </c>
      <c r="W4068">
        <v>0</v>
      </c>
      <c r="X4068" t="s">
        <v>213</v>
      </c>
      <c r="Y4068">
        <v>22.78</v>
      </c>
      <c r="Z4068">
        <v>1.96</v>
      </c>
      <c r="AA4068" t="s">
        <v>74</v>
      </c>
      <c r="AB4068" t="s">
        <v>75</v>
      </c>
      <c r="AE4068" t="s">
        <v>832</v>
      </c>
      <c r="AF4068" t="s">
        <v>833</v>
      </c>
      <c r="AG4068">
        <v>9315705639</v>
      </c>
      <c r="AK4068">
        <v>0</v>
      </c>
      <c r="AL4068">
        <v>0</v>
      </c>
      <c r="AO4068">
        <v>82</v>
      </c>
      <c r="AV4068">
        <v>78</v>
      </c>
      <c r="AW4068">
        <v>1.95</v>
      </c>
      <c r="AX4068">
        <v>78</v>
      </c>
      <c r="AY4068">
        <v>1.95</v>
      </c>
      <c r="AZ4068">
        <v>78</v>
      </c>
    </row>
    <row r="4069" spans="1:55" x14ac:dyDescent="0.25">
      <c r="A4069" t="s">
        <v>54</v>
      </c>
      <c r="B4069">
        <v>110027</v>
      </c>
      <c r="C4069" t="s">
        <v>55</v>
      </c>
      <c r="D4069" t="s">
        <v>56</v>
      </c>
      <c r="E4069" s="1">
        <v>45986</v>
      </c>
      <c r="F4069" t="s">
        <v>4740</v>
      </c>
      <c r="G4069" t="s">
        <v>67</v>
      </c>
      <c r="J4069" s="3">
        <v>45987.038194444445</v>
      </c>
      <c r="K4069" t="s">
        <v>5760</v>
      </c>
      <c r="L4069" t="s">
        <v>59</v>
      </c>
      <c r="M4069">
        <v>735</v>
      </c>
      <c r="N4069">
        <v>0</v>
      </c>
      <c r="O4069">
        <v>0</v>
      </c>
      <c r="P4069">
        <v>735</v>
      </c>
      <c r="Q4069">
        <v>0</v>
      </c>
      <c r="R4069">
        <v>36.76</v>
      </c>
      <c r="S4069">
        <v>0.24</v>
      </c>
      <c r="T4069">
        <v>0</v>
      </c>
      <c r="U4069">
        <v>772</v>
      </c>
      <c r="V4069">
        <v>772</v>
      </c>
      <c r="W4069">
        <v>0</v>
      </c>
      <c r="X4069" t="s">
        <v>68</v>
      </c>
      <c r="Y4069">
        <v>168.95</v>
      </c>
      <c r="Z4069">
        <v>10.220000000000001</v>
      </c>
      <c r="AA4069" t="s">
        <v>74</v>
      </c>
      <c r="AB4069" t="s">
        <v>75</v>
      </c>
      <c r="AE4069" t="s">
        <v>89</v>
      </c>
      <c r="AF4069" t="s">
        <v>190</v>
      </c>
      <c r="AG4069">
        <v>8929758003</v>
      </c>
      <c r="AK4069">
        <v>0</v>
      </c>
      <c r="AL4069">
        <v>0</v>
      </c>
      <c r="AN4069">
        <v>772</v>
      </c>
      <c r="AV4069">
        <v>735</v>
      </c>
      <c r="AW4069">
        <v>18.38</v>
      </c>
      <c r="AX4069">
        <v>735</v>
      </c>
      <c r="AY4069">
        <v>18.38</v>
      </c>
      <c r="AZ4069">
        <v>735</v>
      </c>
    </row>
    <row r="4070" spans="1:55" x14ac:dyDescent="0.25">
      <c r="A4070" t="s">
        <v>54</v>
      </c>
      <c r="B4070">
        <v>110027</v>
      </c>
      <c r="C4070" t="s">
        <v>55</v>
      </c>
      <c r="D4070" t="s">
        <v>56</v>
      </c>
      <c r="E4070" s="1">
        <v>45986</v>
      </c>
      <c r="F4070" t="s">
        <v>4741</v>
      </c>
      <c r="G4070" t="s">
        <v>63</v>
      </c>
      <c r="H4070" s="4">
        <v>223069000000000</v>
      </c>
      <c r="I4070">
        <v>29811</v>
      </c>
      <c r="J4070" s="3">
        <v>45987.041666666664</v>
      </c>
      <c r="K4070" t="s">
        <v>5760</v>
      </c>
      <c r="L4070" t="s">
        <v>59</v>
      </c>
      <c r="M4070">
        <v>567</v>
      </c>
      <c r="N4070">
        <v>-93.74</v>
      </c>
      <c r="O4070">
        <v>0</v>
      </c>
      <c r="P4070">
        <v>473.26</v>
      </c>
      <c r="Q4070">
        <v>32</v>
      </c>
      <c r="R4070">
        <v>0</v>
      </c>
      <c r="S4070">
        <v>-0.26</v>
      </c>
      <c r="T4070">
        <v>0</v>
      </c>
      <c r="U4070">
        <v>505</v>
      </c>
      <c r="V4070">
        <v>505</v>
      </c>
      <c r="W4070">
        <v>0</v>
      </c>
      <c r="X4070" t="s">
        <v>64</v>
      </c>
      <c r="Y4070">
        <v>118.69</v>
      </c>
      <c r="Z4070">
        <v>9.75</v>
      </c>
      <c r="AA4070" t="s">
        <v>65</v>
      </c>
      <c r="AB4070" t="s">
        <v>56</v>
      </c>
      <c r="AC4070">
        <v>6086</v>
      </c>
      <c r="AK4070">
        <v>32</v>
      </c>
      <c r="AL4070">
        <v>0</v>
      </c>
      <c r="AS4070">
        <v>505</v>
      </c>
      <c r="AZ4070">
        <v>473.26</v>
      </c>
      <c r="BB4070">
        <v>32</v>
      </c>
    </row>
    <row r="4071" spans="1:55" x14ac:dyDescent="0.25">
      <c r="A4071" t="s">
        <v>54</v>
      </c>
      <c r="B4071">
        <v>110027</v>
      </c>
      <c r="C4071" t="s">
        <v>55</v>
      </c>
      <c r="D4071" t="s">
        <v>56</v>
      </c>
      <c r="E4071" s="1">
        <v>45986</v>
      </c>
      <c r="F4071" t="s">
        <v>4742</v>
      </c>
      <c r="G4071" t="s">
        <v>67</v>
      </c>
      <c r="J4071" s="3">
        <v>45987.043749999997</v>
      </c>
      <c r="K4071" t="s">
        <v>5760</v>
      </c>
      <c r="L4071" t="s">
        <v>59</v>
      </c>
      <c r="M4071">
        <v>179</v>
      </c>
      <c r="N4071">
        <v>0</v>
      </c>
      <c r="O4071">
        <v>0</v>
      </c>
      <c r="P4071">
        <v>179</v>
      </c>
      <c r="Q4071">
        <v>0</v>
      </c>
      <c r="R4071">
        <v>8.9600000000000009</v>
      </c>
      <c r="S4071">
        <v>0.04</v>
      </c>
      <c r="T4071">
        <v>0</v>
      </c>
      <c r="U4071">
        <v>188</v>
      </c>
      <c r="V4071">
        <v>188</v>
      </c>
      <c r="W4071">
        <v>0</v>
      </c>
      <c r="X4071" t="s">
        <v>68</v>
      </c>
      <c r="Y4071">
        <v>37.33</v>
      </c>
      <c r="Z4071">
        <v>2.56</v>
      </c>
      <c r="AA4071" t="s">
        <v>74</v>
      </c>
      <c r="AB4071" t="s">
        <v>75</v>
      </c>
      <c r="AE4071" t="s">
        <v>89</v>
      </c>
      <c r="AF4071" t="s">
        <v>190</v>
      </c>
      <c r="AG4071">
        <v>8929758003</v>
      </c>
      <c r="AK4071">
        <v>0</v>
      </c>
      <c r="AL4071">
        <v>0</v>
      </c>
      <c r="AN4071">
        <v>188</v>
      </c>
      <c r="AV4071">
        <v>179</v>
      </c>
      <c r="AW4071">
        <v>4.4800000000000004</v>
      </c>
      <c r="AX4071">
        <v>179</v>
      </c>
      <c r="AY4071">
        <v>4.4800000000000004</v>
      </c>
      <c r="AZ4071">
        <v>179</v>
      </c>
    </row>
    <row r="4072" spans="1:55" x14ac:dyDescent="0.25">
      <c r="A4072" t="s">
        <v>54</v>
      </c>
      <c r="B4072">
        <v>110027</v>
      </c>
      <c r="C4072" t="s">
        <v>55</v>
      </c>
      <c r="D4072" t="s">
        <v>56</v>
      </c>
      <c r="E4072" s="1">
        <v>45986</v>
      </c>
      <c r="F4072" t="s">
        <v>4743</v>
      </c>
      <c r="G4072" t="s">
        <v>63</v>
      </c>
      <c r="H4072" s="4">
        <v>223069000000000</v>
      </c>
      <c r="I4072">
        <v>29811</v>
      </c>
      <c r="J4072" s="3">
        <v>45987.043749999997</v>
      </c>
      <c r="K4072" t="s">
        <v>5760</v>
      </c>
      <c r="L4072" t="s">
        <v>59</v>
      </c>
      <c r="M4072">
        <v>359</v>
      </c>
      <c r="N4072">
        <v>-93.75</v>
      </c>
      <c r="O4072">
        <v>0</v>
      </c>
      <c r="P4072">
        <v>265.25</v>
      </c>
      <c r="Q4072">
        <v>32</v>
      </c>
      <c r="R4072">
        <v>0</v>
      </c>
      <c r="S4072">
        <v>-0.25</v>
      </c>
      <c r="T4072">
        <v>0</v>
      </c>
      <c r="U4072">
        <v>297</v>
      </c>
      <c r="V4072">
        <v>297</v>
      </c>
      <c r="W4072">
        <v>0</v>
      </c>
      <c r="X4072" t="s">
        <v>64</v>
      </c>
      <c r="Y4072">
        <v>71.8</v>
      </c>
      <c r="Z4072">
        <v>9.82</v>
      </c>
      <c r="AA4072" t="s">
        <v>65</v>
      </c>
      <c r="AB4072" t="s">
        <v>56</v>
      </c>
      <c r="AC4072">
        <v>360</v>
      </c>
      <c r="AK4072">
        <v>32</v>
      </c>
      <c r="AL4072">
        <v>0</v>
      </c>
      <c r="AS4072">
        <v>297</v>
      </c>
      <c r="AZ4072">
        <v>265.25</v>
      </c>
      <c r="BB4072">
        <v>32</v>
      </c>
    </row>
    <row r="4073" spans="1:55" x14ac:dyDescent="0.25">
      <c r="A4073" t="s">
        <v>54</v>
      </c>
      <c r="B4073">
        <v>110027</v>
      </c>
      <c r="C4073" t="s">
        <v>55</v>
      </c>
      <c r="D4073" t="s">
        <v>56</v>
      </c>
      <c r="E4073" s="1">
        <v>45986</v>
      </c>
      <c r="F4073" t="s">
        <v>4744</v>
      </c>
      <c r="G4073" t="s">
        <v>67</v>
      </c>
      <c r="J4073" s="3">
        <v>45987.043749999997</v>
      </c>
      <c r="K4073" t="s">
        <v>5760</v>
      </c>
      <c r="L4073" t="s">
        <v>59</v>
      </c>
      <c r="M4073">
        <v>358</v>
      </c>
      <c r="N4073">
        <v>0</v>
      </c>
      <c r="O4073">
        <v>0</v>
      </c>
      <c r="P4073">
        <v>358</v>
      </c>
      <c r="Q4073">
        <v>0</v>
      </c>
      <c r="R4073">
        <v>17.899999999999999</v>
      </c>
      <c r="S4073">
        <v>0.1</v>
      </c>
      <c r="T4073">
        <v>0</v>
      </c>
      <c r="U4073">
        <v>376</v>
      </c>
      <c r="V4073">
        <v>376</v>
      </c>
      <c r="W4073">
        <v>0</v>
      </c>
      <c r="X4073" t="s">
        <v>68</v>
      </c>
      <c r="Y4073">
        <v>73.239999999999995</v>
      </c>
      <c r="Z4073">
        <v>4.24</v>
      </c>
      <c r="AA4073" t="s">
        <v>74</v>
      </c>
      <c r="AB4073" t="s">
        <v>75</v>
      </c>
      <c r="AE4073" t="s">
        <v>89</v>
      </c>
      <c r="AF4073" t="s">
        <v>190</v>
      </c>
      <c r="AG4073">
        <v>8929758003</v>
      </c>
      <c r="AK4073">
        <v>0</v>
      </c>
      <c r="AL4073">
        <v>0</v>
      </c>
      <c r="AN4073">
        <v>376</v>
      </c>
      <c r="AV4073">
        <v>358</v>
      </c>
      <c r="AW4073">
        <v>8.9499999999999993</v>
      </c>
      <c r="AX4073">
        <v>358</v>
      </c>
      <c r="AY4073">
        <v>8.9499999999999993</v>
      </c>
      <c r="AZ4073">
        <v>358</v>
      </c>
    </row>
    <row r="4074" spans="1:55" x14ac:dyDescent="0.25">
      <c r="A4074" t="s">
        <v>54</v>
      </c>
      <c r="B4074">
        <v>110027</v>
      </c>
      <c r="C4074" t="s">
        <v>55</v>
      </c>
      <c r="D4074" t="s">
        <v>56</v>
      </c>
      <c r="E4074" s="1">
        <v>45986</v>
      </c>
      <c r="F4074" t="s">
        <v>4745</v>
      </c>
      <c r="G4074" t="s">
        <v>58</v>
      </c>
      <c r="H4074">
        <v>7519193939</v>
      </c>
      <c r="I4074">
        <v>18528960</v>
      </c>
      <c r="J4074" s="3">
        <v>45987.04791666667</v>
      </c>
      <c r="K4074" t="s">
        <v>5760</v>
      </c>
      <c r="L4074" t="s">
        <v>59</v>
      </c>
      <c r="M4074">
        <v>229</v>
      </c>
      <c r="N4074">
        <v>-80</v>
      </c>
      <c r="O4074">
        <v>0</v>
      </c>
      <c r="P4074">
        <v>149</v>
      </c>
      <c r="Q4074">
        <v>32</v>
      </c>
      <c r="R4074">
        <v>0</v>
      </c>
      <c r="S4074">
        <v>0</v>
      </c>
      <c r="T4074">
        <v>0</v>
      </c>
      <c r="U4074">
        <v>181</v>
      </c>
      <c r="V4074">
        <v>181</v>
      </c>
      <c r="W4074">
        <v>0</v>
      </c>
      <c r="X4074" t="s">
        <v>60</v>
      </c>
      <c r="Y4074">
        <v>54.88</v>
      </c>
      <c r="Z4074">
        <v>4.99</v>
      </c>
      <c r="AA4074" t="s">
        <v>61</v>
      </c>
      <c r="AB4074" t="s">
        <v>56</v>
      </c>
      <c r="AC4074">
        <v>3939</v>
      </c>
      <c r="AK4074">
        <v>32</v>
      </c>
      <c r="AL4074">
        <v>0</v>
      </c>
      <c r="AT4074">
        <v>181</v>
      </c>
      <c r="AZ4074">
        <v>149</v>
      </c>
      <c r="BC4074">
        <v>32</v>
      </c>
    </row>
    <row r="4075" spans="1:55" x14ac:dyDescent="0.25">
      <c r="A4075" t="s">
        <v>54</v>
      </c>
      <c r="B4075">
        <v>110027</v>
      </c>
      <c r="C4075" t="s">
        <v>55</v>
      </c>
      <c r="D4075" t="s">
        <v>56</v>
      </c>
      <c r="E4075" s="1">
        <v>45986</v>
      </c>
      <c r="F4075" t="s">
        <v>4746</v>
      </c>
      <c r="G4075" t="s">
        <v>63</v>
      </c>
      <c r="H4075" s="4">
        <v>223069000000000</v>
      </c>
      <c r="I4075">
        <v>29811</v>
      </c>
      <c r="J4075" s="3">
        <v>45987.05</v>
      </c>
      <c r="K4075" t="s">
        <v>5760</v>
      </c>
      <c r="L4075" t="s">
        <v>59</v>
      </c>
      <c r="M4075">
        <v>1046</v>
      </c>
      <c r="N4075">
        <v>-199.99</v>
      </c>
      <c r="O4075">
        <v>0</v>
      </c>
      <c r="P4075">
        <v>846.01</v>
      </c>
      <c r="Q4075">
        <v>32</v>
      </c>
      <c r="R4075">
        <v>0</v>
      </c>
      <c r="S4075">
        <v>-0.01</v>
      </c>
      <c r="T4075">
        <v>0</v>
      </c>
      <c r="U4075">
        <v>878</v>
      </c>
      <c r="V4075">
        <v>878</v>
      </c>
      <c r="W4075">
        <v>0</v>
      </c>
      <c r="X4075" t="s">
        <v>64</v>
      </c>
      <c r="Y4075">
        <v>196.11</v>
      </c>
      <c r="Z4075">
        <v>20.76</v>
      </c>
      <c r="AA4075" t="s">
        <v>65</v>
      </c>
      <c r="AB4075" t="s">
        <v>56</v>
      </c>
      <c r="AC4075">
        <v>8933</v>
      </c>
      <c r="AK4075">
        <v>32</v>
      </c>
      <c r="AL4075">
        <v>0</v>
      </c>
      <c r="AS4075">
        <v>878</v>
      </c>
      <c r="AZ4075">
        <v>846.01</v>
      </c>
      <c r="BB4075">
        <v>32</v>
      </c>
    </row>
    <row r="4076" spans="1:55" x14ac:dyDescent="0.25">
      <c r="A4076" t="s">
        <v>54</v>
      </c>
      <c r="B4076">
        <v>110027</v>
      </c>
      <c r="C4076" t="s">
        <v>55</v>
      </c>
      <c r="D4076" t="s">
        <v>56</v>
      </c>
      <c r="E4076" s="1">
        <v>45986</v>
      </c>
      <c r="F4076" t="s">
        <v>4747</v>
      </c>
      <c r="G4076" t="s">
        <v>58</v>
      </c>
      <c r="H4076">
        <v>7519798019</v>
      </c>
      <c r="I4076">
        <v>18528960</v>
      </c>
      <c r="J4076" s="3">
        <v>45987.054166666669</v>
      </c>
      <c r="K4076" t="s">
        <v>5760</v>
      </c>
      <c r="L4076" t="s">
        <v>59</v>
      </c>
      <c r="M4076">
        <v>349</v>
      </c>
      <c r="N4076">
        <v>-93</v>
      </c>
      <c r="O4076">
        <v>0</v>
      </c>
      <c r="P4076">
        <v>256</v>
      </c>
      <c r="Q4076">
        <v>32</v>
      </c>
      <c r="R4076">
        <v>0</v>
      </c>
      <c r="S4076">
        <v>0</v>
      </c>
      <c r="T4076">
        <v>0</v>
      </c>
      <c r="U4076">
        <v>288</v>
      </c>
      <c r="V4076">
        <v>288</v>
      </c>
      <c r="W4076">
        <v>0</v>
      </c>
      <c r="X4076" t="s">
        <v>60</v>
      </c>
      <c r="Y4076">
        <v>53.76</v>
      </c>
      <c r="Z4076">
        <v>4.76</v>
      </c>
      <c r="AA4076" t="s">
        <v>61</v>
      </c>
      <c r="AB4076" t="s">
        <v>56</v>
      </c>
      <c r="AC4076">
        <v>8019</v>
      </c>
      <c r="AK4076">
        <v>32</v>
      </c>
      <c r="AL4076">
        <v>0</v>
      </c>
      <c r="AT4076">
        <v>288</v>
      </c>
      <c r="AZ4076">
        <v>256</v>
      </c>
      <c r="BC4076">
        <v>32</v>
      </c>
    </row>
    <row r="4077" spans="1:55" x14ac:dyDescent="0.25">
      <c r="A4077" t="s">
        <v>54</v>
      </c>
      <c r="B4077">
        <v>110027</v>
      </c>
      <c r="C4077" t="s">
        <v>55</v>
      </c>
      <c r="D4077" t="s">
        <v>56</v>
      </c>
      <c r="E4077" s="1">
        <v>45986</v>
      </c>
      <c r="F4077" t="s">
        <v>4748</v>
      </c>
      <c r="G4077" t="s">
        <v>63</v>
      </c>
      <c r="H4077" s="4">
        <v>223070000000000</v>
      </c>
      <c r="I4077">
        <v>29811</v>
      </c>
      <c r="J4077" s="3">
        <v>45987.063194444447</v>
      </c>
      <c r="K4077" t="s">
        <v>5760</v>
      </c>
      <c r="L4077" t="s">
        <v>59</v>
      </c>
      <c r="M4077">
        <v>347</v>
      </c>
      <c r="N4077">
        <v>-93.75</v>
      </c>
      <c r="O4077">
        <v>0</v>
      </c>
      <c r="P4077">
        <v>253.25</v>
      </c>
      <c r="Q4077">
        <v>32</v>
      </c>
      <c r="R4077">
        <v>0</v>
      </c>
      <c r="S4077">
        <v>-0.25</v>
      </c>
      <c r="T4077">
        <v>0</v>
      </c>
      <c r="U4077">
        <v>285</v>
      </c>
      <c r="V4077">
        <v>285</v>
      </c>
      <c r="W4077">
        <v>0</v>
      </c>
      <c r="X4077" t="s">
        <v>64</v>
      </c>
      <c r="Y4077">
        <v>66.3</v>
      </c>
      <c r="Z4077">
        <v>8.14</v>
      </c>
      <c r="AA4077" t="s">
        <v>65</v>
      </c>
      <c r="AB4077" t="s">
        <v>56</v>
      </c>
      <c r="AC4077">
        <v>9965</v>
      </c>
      <c r="AK4077">
        <v>32</v>
      </c>
      <c r="AL4077">
        <v>0</v>
      </c>
      <c r="AS4077">
        <v>285</v>
      </c>
      <c r="AZ4077">
        <v>253.25</v>
      </c>
      <c r="BB4077">
        <v>32</v>
      </c>
    </row>
    <row r="4078" spans="1:55" x14ac:dyDescent="0.25">
      <c r="A4078" t="s">
        <v>54</v>
      </c>
      <c r="B4078">
        <v>110027</v>
      </c>
      <c r="C4078" t="s">
        <v>55</v>
      </c>
      <c r="D4078" t="s">
        <v>56</v>
      </c>
      <c r="E4078" s="1">
        <v>45986</v>
      </c>
      <c r="F4078" t="s">
        <v>4749</v>
      </c>
      <c r="G4078" t="s">
        <v>63</v>
      </c>
      <c r="H4078" s="4">
        <v>223071000000000</v>
      </c>
      <c r="I4078">
        <v>29811</v>
      </c>
      <c r="J4078" s="3">
        <v>45987.070833333331</v>
      </c>
      <c r="K4078" t="s">
        <v>5760</v>
      </c>
      <c r="L4078" t="s">
        <v>59</v>
      </c>
      <c r="M4078">
        <v>587</v>
      </c>
      <c r="N4078">
        <v>-93.75</v>
      </c>
      <c r="O4078">
        <v>0</v>
      </c>
      <c r="P4078">
        <v>493.25</v>
      </c>
      <c r="Q4078">
        <v>32</v>
      </c>
      <c r="R4078">
        <v>0</v>
      </c>
      <c r="S4078">
        <v>-0.25</v>
      </c>
      <c r="T4078">
        <v>0</v>
      </c>
      <c r="U4078">
        <v>525</v>
      </c>
      <c r="V4078">
        <v>525</v>
      </c>
      <c r="W4078">
        <v>0</v>
      </c>
      <c r="X4078" t="s">
        <v>64</v>
      </c>
      <c r="Y4078">
        <v>120.96</v>
      </c>
      <c r="Z4078">
        <v>12.7</v>
      </c>
      <c r="AA4078" t="s">
        <v>65</v>
      </c>
      <c r="AB4078" t="s">
        <v>56</v>
      </c>
      <c r="AC4078">
        <v>3219</v>
      </c>
      <c r="AK4078">
        <v>32</v>
      </c>
      <c r="AL4078">
        <v>0</v>
      </c>
      <c r="AS4078">
        <v>525</v>
      </c>
      <c r="AZ4078">
        <v>493.25</v>
      </c>
      <c r="BB4078">
        <v>32</v>
      </c>
    </row>
    <row r="4079" spans="1:55" x14ac:dyDescent="0.25">
      <c r="A4079" t="s">
        <v>54</v>
      </c>
      <c r="B4079">
        <v>110027</v>
      </c>
      <c r="C4079" t="s">
        <v>55</v>
      </c>
      <c r="D4079" t="s">
        <v>56</v>
      </c>
      <c r="E4079" s="1">
        <v>45986</v>
      </c>
      <c r="F4079" t="s">
        <v>4750</v>
      </c>
      <c r="G4079" t="s">
        <v>63</v>
      </c>
      <c r="H4079" s="4">
        <v>223072000000000</v>
      </c>
      <c r="I4079">
        <v>29811</v>
      </c>
      <c r="J4079" s="3">
        <v>45987.081250000003</v>
      </c>
      <c r="K4079" t="s">
        <v>5760</v>
      </c>
      <c r="L4079" t="s">
        <v>59</v>
      </c>
      <c r="M4079">
        <v>180.43</v>
      </c>
      <c r="N4079">
        <v>0</v>
      </c>
      <c r="O4079">
        <v>0</v>
      </c>
      <c r="P4079">
        <v>180.43</v>
      </c>
      <c r="Q4079">
        <v>32</v>
      </c>
      <c r="R4079">
        <v>0</v>
      </c>
      <c r="S4079">
        <v>-0.43</v>
      </c>
      <c r="T4079">
        <v>0</v>
      </c>
      <c r="U4079">
        <v>212</v>
      </c>
      <c r="V4079">
        <v>212</v>
      </c>
      <c r="W4079">
        <v>0</v>
      </c>
      <c r="X4079" t="s">
        <v>64</v>
      </c>
      <c r="Y4079">
        <v>41.32</v>
      </c>
      <c r="Z4079">
        <v>2.64</v>
      </c>
      <c r="AA4079" t="s">
        <v>65</v>
      </c>
      <c r="AB4079" t="s">
        <v>56</v>
      </c>
      <c r="AC4079">
        <v>7374</v>
      </c>
      <c r="AK4079">
        <v>32</v>
      </c>
      <c r="AL4079">
        <v>0</v>
      </c>
      <c r="AS4079">
        <v>212</v>
      </c>
      <c r="AZ4079">
        <v>180.43</v>
      </c>
      <c r="BB4079">
        <v>32</v>
      </c>
    </row>
    <row r="4080" spans="1:55" x14ac:dyDescent="0.25">
      <c r="A4080" t="s">
        <v>54</v>
      </c>
      <c r="B4080">
        <v>110027</v>
      </c>
      <c r="C4080" t="s">
        <v>55</v>
      </c>
      <c r="D4080" t="s">
        <v>56</v>
      </c>
      <c r="E4080" s="1">
        <v>45986</v>
      </c>
      <c r="F4080" t="s">
        <v>4751</v>
      </c>
      <c r="G4080" t="s">
        <v>63</v>
      </c>
      <c r="H4080" s="4">
        <v>223073000000000</v>
      </c>
      <c r="I4080">
        <v>29811</v>
      </c>
      <c r="J4080" s="3">
        <v>45987.086805555555</v>
      </c>
      <c r="K4080" t="s">
        <v>5760</v>
      </c>
      <c r="L4080" t="s">
        <v>59</v>
      </c>
      <c r="M4080">
        <v>431.28</v>
      </c>
      <c r="N4080">
        <v>-139.99</v>
      </c>
      <c r="O4080">
        <v>0</v>
      </c>
      <c r="P4080">
        <v>291.29000000000002</v>
      </c>
      <c r="Q4080">
        <v>32</v>
      </c>
      <c r="R4080">
        <v>0</v>
      </c>
      <c r="S4080">
        <v>-0.28999999999999998</v>
      </c>
      <c r="T4080">
        <v>0</v>
      </c>
      <c r="U4080">
        <v>323</v>
      </c>
      <c r="V4080">
        <v>323</v>
      </c>
      <c r="W4080">
        <v>0</v>
      </c>
      <c r="X4080" t="s">
        <v>64</v>
      </c>
      <c r="Y4080">
        <v>83.51</v>
      </c>
      <c r="Z4080">
        <v>8.52</v>
      </c>
      <c r="AA4080" t="s">
        <v>65</v>
      </c>
      <c r="AB4080" t="s">
        <v>56</v>
      </c>
      <c r="AC4080">
        <v>6379</v>
      </c>
      <c r="AK4080">
        <v>32</v>
      </c>
      <c r="AL4080">
        <v>0</v>
      </c>
      <c r="AS4080">
        <v>323</v>
      </c>
      <c r="AZ4080">
        <v>291.29000000000002</v>
      </c>
      <c r="BB4080">
        <v>32</v>
      </c>
    </row>
    <row r="4081" spans="1:55" x14ac:dyDescent="0.25">
      <c r="A4081" t="s">
        <v>54</v>
      </c>
      <c r="B4081">
        <v>110027</v>
      </c>
      <c r="C4081" t="s">
        <v>55</v>
      </c>
      <c r="D4081" t="s">
        <v>56</v>
      </c>
      <c r="E4081" s="1">
        <v>45986</v>
      </c>
      <c r="F4081" t="s">
        <v>4752</v>
      </c>
      <c r="G4081" t="s">
        <v>63</v>
      </c>
      <c r="H4081" s="4">
        <v>223073000000000</v>
      </c>
      <c r="I4081">
        <v>29811</v>
      </c>
      <c r="J4081" s="3">
        <v>45987.088888888888</v>
      </c>
      <c r="K4081" t="s">
        <v>5760</v>
      </c>
      <c r="L4081" t="s">
        <v>59</v>
      </c>
      <c r="M4081">
        <v>1016</v>
      </c>
      <c r="N4081">
        <v>-268.75</v>
      </c>
      <c r="O4081">
        <v>0</v>
      </c>
      <c r="P4081">
        <v>747.25</v>
      </c>
      <c r="Q4081">
        <v>32</v>
      </c>
      <c r="R4081">
        <v>0</v>
      </c>
      <c r="S4081">
        <v>-0.25</v>
      </c>
      <c r="T4081">
        <v>0</v>
      </c>
      <c r="U4081">
        <v>779</v>
      </c>
      <c r="V4081">
        <v>779</v>
      </c>
      <c r="W4081">
        <v>0</v>
      </c>
      <c r="X4081" t="s">
        <v>64</v>
      </c>
      <c r="Y4081">
        <v>192.62</v>
      </c>
      <c r="Z4081">
        <v>14.51</v>
      </c>
      <c r="AA4081" t="s">
        <v>65</v>
      </c>
      <c r="AB4081" t="s">
        <v>56</v>
      </c>
      <c r="AC4081">
        <v>5669</v>
      </c>
      <c r="AK4081">
        <v>32</v>
      </c>
      <c r="AL4081">
        <v>0</v>
      </c>
      <c r="AS4081">
        <v>779</v>
      </c>
      <c r="AZ4081">
        <v>747.25</v>
      </c>
      <c r="BB4081">
        <v>32</v>
      </c>
    </row>
    <row r="4082" spans="1:55" x14ac:dyDescent="0.25">
      <c r="A4082" t="s">
        <v>54</v>
      </c>
      <c r="B4082">
        <v>110027</v>
      </c>
      <c r="C4082" t="s">
        <v>55</v>
      </c>
      <c r="D4082" t="s">
        <v>56</v>
      </c>
      <c r="E4082" s="1">
        <v>45986</v>
      </c>
      <c r="F4082" t="s">
        <v>4753</v>
      </c>
      <c r="G4082" t="s">
        <v>63</v>
      </c>
      <c r="H4082" s="4">
        <v>223073000000000</v>
      </c>
      <c r="I4082">
        <v>29811</v>
      </c>
      <c r="J4082" s="3">
        <v>45987.090277777781</v>
      </c>
      <c r="K4082" t="s">
        <v>5760</v>
      </c>
      <c r="L4082" t="s">
        <v>59</v>
      </c>
      <c r="M4082">
        <v>208</v>
      </c>
      <c r="N4082">
        <v>-50</v>
      </c>
      <c r="O4082">
        <v>0</v>
      </c>
      <c r="P4082">
        <v>158</v>
      </c>
      <c r="Q4082">
        <v>32</v>
      </c>
      <c r="R4082">
        <v>0</v>
      </c>
      <c r="S4082">
        <v>0</v>
      </c>
      <c r="T4082">
        <v>0</v>
      </c>
      <c r="U4082">
        <v>190</v>
      </c>
      <c r="V4082">
        <v>190</v>
      </c>
      <c r="W4082">
        <v>0</v>
      </c>
      <c r="X4082" t="s">
        <v>64</v>
      </c>
      <c r="Y4082">
        <v>38.270000000000003</v>
      </c>
      <c r="Z4082">
        <v>3.92</v>
      </c>
      <c r="AA4082" t="s">
        <v>65</v>
      </c>
      <c r="AB4082" t="s">
        <v>56</v>
      </c>
      <c r="AC4082">
        <v>6133</v>
      </c>
      <c r="AK4082">
        <v>32</v>
      </c>
      <c r="AL4082">
        <v>0</v>
      </c>
      <c r="AS4082">
        <v>190</v>
      </c>
      <c r="AZ4082">
        <v>158</v>
      </c>
      <c r="BB4082">
        <v>32</v>
      </c>
    </row>
    <row r="4083" spans="1:55" x14ac:dyDescent="0.25">
      <c r="A4083" t="s">
        <v>54</v>
      </c>
      <c r="B4083">
        <v>110027</v>
      </c>
      <c r="C4083" t="s">
        <v>55</v>
      </c>
      <c r="D4083" t="s">
        <v>56</v>
      </c>
      <c r="E4083" s="1">
        <v>45986</v>
      </c>
      <c r="F4083" t="s">
        <v>4754</v>
      </c>
      <c r="G4083" t="s">
        <v>63</v>
      </c>
      <c r="H4083" s="4">
        <v>223073000000000</v>
      </c>
      <c r="I4083">
        <v>29811</v>
      </c>
      <c r="J4083" s="3">
        <v>45987.092361111114</v>
      </c>
      <c r="K4083" t="s">
        <v>5760</v>
      </c>
      <c r="L4083" t="s">
        <v>59</v>
      </c>
      <c r="M4083">
        <v>218</v>
      </c>
      <c r="N4083">
        <v>-90</v>
      </c>
      <c r="O4083">
        <v>0</v>
      </c>
      <c r="P4083">
        <v>128</v>
      </c>
      <c r="Q4083">
        <v>32</v>
      </c>
      <c r="R4083">
        <v>0</v>
      </c>
      <c r="S4083">
        <v>0</v>
      </c>
      <c r="T4083">
        <v>0</v>
      </c>
      <c r="U4083">
        <v>160</v>
      </c>
      <c r="V4083">
        <v>160</v>
      </c>
      <c r="W4083">
        <v>0</v>
      </c>
      <c r="X4083" t="s">
        <v>64</v>
      </c>
      <c r="Y4083">
        <v>48.64</v>
      </c>
      <c r="Z4083">
        <v>3.92</v>
      </c>
      <c r="AA4083" t="s">
        <v>65</v>
      </c>
      <c r="AB4083" t="s">
        <v>56</v>
      </c>
      <c r="AC4083">
        <v>1394</v>
      </c>
      <c r="AK4083">
        <v>32</v>
      </c>
      <c r="AL4083">
        <v>0</v>
      </c>
      <c r="AS4083">
        <v>160</v>
      </c>
      <c r="AZ4083">
        <v>128</v>
      </c>
      <c r="BB4083">
        <v>32</v>
      </c>
    </row>
    <row r="4084" spans="1:55" x14ac:dyDescent="0.25">
      <c r="A4084" t="s">
        <v>54</v>
      </c>
      <c r="B4084">
        <v>110027</v>
      </c>
      <c r="C4084" t="s">
        <v>55</v>
      </c>
      <c r="D4084" t="s">
        <v>56</v>
      </c>
      <c r="E4084" s="1">
        <v>45986</v>
      </c>
      <c r="F4084" t="s">
        <v>4755</v>
      </c>
      <c r="G4084" t="s">
        <v>63</v>
      </c>
      <c r="H4084" s="4">
        <v>223073000000000</v>
      </c>
      <c r="I4084">
        <v>29811</v>
      </c>
      <c r="J4084" s="3">
        <v>45987.097222222219</v>
      </c>
      <c r="K4084" t="s">
        <v>5760</v>
      </c>
      <c r="L4084" t="s">
        <v>59</v>
      </c>
      <c r="M4084">
        <v>701</v>
      </c>
      <c r="N4084">
        <v>-141.99</v>
      </c>
      <c r="O4084">
        <v>0</v>
      </c>
      <c r="P4084">
        <v>559.01</v>
      </c>
      <c r="Q4084">
        <v>32</v>
      </c>
      <c r="R4084">
        <v>0</v>
      </c>
      <c r="S4084">
        <v>-0.01</v>
      </c>
      <c r="T4084">
        <v>0</v>
      </c>
      <c r="U4084">
        <v>591</v>
      </c>
      <c r="V4084">
        <v>591</v>
      </c>
      <c r="W4084">
        <v>0</v>
      </c>
      <c r="X4084" t="s">
        <v>64</v>
      </c>
      <c r="Y4084">
        <v>124.83</v>
      </c>
      <c r="Z4084">
        <v>17.77</v>
      </c>
      <c r="AA4084" t="s">
        <v>65</v>
      </c>
      <c r="AB4084" t="s">
        <v>56</v>
      </c>
      <c r="AC4084">
        <v>8620</v>
      </c>
      <c r="AK4084">
        <v>32</v>
      </c>
      <c r="AL4084">
        <v>0</v>
      </c>
      <c r="AS4084">
        <v>591</v>
      </c>
      <c r="AZ4084">
        <v>559</v>
      </c>
      <c r="BB4084">
        <v>32</v>
      </c>
    </row>
    <row r="4085" spans="1:55" x14ac:dyDescent="0.25">
      <c r="A4085" t="s">
        <v>54</v>
      </c>
      <c r="B4085">
        <v>110027</v>
      </c>
      <c r="C4085" t="s">
        <v>55</v>
      </c>
      <c r="D4085" t="s">
        <v>56</v>
      </c>
      <c r="E4085" s="1">
        <v>45986</v>
      </c>
      <c r="F4085" t="s">
        <v>4756</v>
      </c>
      <c r="G4085" t="s">
        <v>58</v>
      </c>
      <c r="H4085">
        <v>7518741961</v>
      </c>
      <c r="I4085">
        <v>18528960</v>
      </c>
      <c r="J4085" s="3">
        <v>45987.102777777778</v>
      </c>
      <c r="K4085" t="s">
        <v>5760</v>
      </c>
      <c r="L4085" t="s">
        <v>59</v>
      </c>
      <c r="M4085">
        <v>278</v>
      </c>
      <c r="N4085">
        <v>-93</v>
      </c>
      <c r="O4085">
        <v>0</v>
      </c>
      <c r="P4085">
        <v>185</v>
      </c>
      <c r="Q4085">
        <v>32</v>
      </c>
      <c r="R4085">
        <v>0</v>
      </c>
      <c r="S4085">
        <v>0</v>
      </c>
      <c r="T4085">
        <v>0</v>
      </c>
      <c r="U4085">
        <v>217</v>
      </c>
      <c r="V4085">
        <v>217</v>
      </c>
      <c r="W4085">
        <v>0</v>
      </c>
      <c r="X4085" t="s">
        <v>60</v>
      </c>
      <c r="Y4085">
        <v>44.2</v>
      </c>
      <c r="Z4085">
        <v>5.88</v>
      </c>
      <c r="AA4085" t="s">
        <v>61</v>
      </c>
      <c r="AB4085" t="s">
        <v>56</v>
      </c>
      <c r="AC4085">
        <v>1961</v>
      </c>
      <c r="AK4085">
        <v>32</v>
      </c>
      <c r="AL4085">
        <v>0</v>
      </c>
      <c r="AT4085">
        <v>217</v>
      </c>
      <c r="AZ4085">
        <v>185</v>
      </c>
      <c r="BC4085">
        <v>32</v>
      </c>
    </row>
    <row r="4086" spans="1:55" x14ac:dyDescent="0.25">
      <c r="A4086" t="s">
        <v>54</v>
      </c>
      <c r="B4086">
        <v>110027</v>
      </c>
      <c r="C4086" t="s">
        <v>55</v>
      </c>
      <c r="D4086" t="s">
        <v>56</v>
      </c>
      <c r="E4086" s="1">
        <v>45986</v>
      </c>
      <c r="F4086" t="s">
        <v>4757</v>
      </c>
      <c r="G4086" t="s">
        <v>58</v>
      </c>
      <c r="H4086">
        <v>7514866008</v>
      </c>
      <c r="I4086">
        <v>18528960</v>
      </c>
      <c r="J4086" s="3">
        <v>45987.102777777778</v>
      </c>
      <c r="K4086" t="s">
        <v>5760</v>
      </c>
      <c r="L4086" t="s">
        <v>59</v>
      </c>
      <c r="M4086">
        <v>258</v>
      </c>
      <c r="N4086">
        <v>-93</v>
      </c>
      <c r="O4086">
        <v>0</v>
      </c>
      <c r="P4086">
        <v>165</v>
      </c>
      <c r="Q4086">
        <v>32</v>
      </c>
      <c r="R4086">
        <v>0</v>
      </c>
      <c r="S4086">
        <v>0</v>
      </c>
      <c r="T4086">
        <v>0</v>
      </c>
      <c r="U4086">
        <v>197</v>
      </c>
      <c r="V4086">
        <v>197</v>
      </c>
      <c r="W4086">
        <v>0</v>
      </c>
      <c r="X4086" t="s">
        <v>60</v>
      </c>
      <c r="Y4086">
        <v>43</v>
      </c>
      <c r="Z4086">
        <v>5.88</v>
      </c>
      <c r="AA4086" t="s">
        <v>61</v>
      </c>
      <c r="AB4086" t="s">
        <v>56</v>
      </c>
      <c r="AC4086">
        <v>6008</v>
      </c>
      <c r="AK4086">
        <v>32</v>
      </c>
      <c r="AL4086">
        <v>0</v>
      </c>
      <c r="AT4086">
        <v>197</v>
      </c>
      <c r="AZ4086">
        <v>165</v>
      </c>
      <c r="BC4086">
        <v>32</v>
      </c>
    </row>
    <row r="4087" spans="1:55" x14ac:dyDescent="0.25">
      <c r="A4087" t="s">
        <v>54</v>
      </c>
      <c r="B4087">
        <v>110027</v>
      </c>
      <c r="C4087" t="s">
        <v>55</v>
      </c>
      <c r="D4087" t="s">
        <v>56</v>
      </c>
      <c r="E4087" s="1">
        <v>45986</v>
      </c>
      <c r="F4087" t="s">
        <v>4758</v>
      </c>
      <c r="G4087" t="s">
        <v>67</v>
      </c>
      <c r="J4087" s="3">
        <v>45987.103472222225</v>
      </c>
      <c r="K4087" t="s">
        <v>5760</v>
      </c>
      <c r="L4087" t="s">
        <v>59</v>
      </c>
      <c r="M4087">
        <v>556.1</v>
      </c>
      <c r="N4087">
        <v>0</v>
      </c>
      <c r="O4087">
        <v>0</v>
      </c>
      <c r="P4087">
        <v>556.1</v>
      </c>
      <c r="Q4087">
        <v>0</v>
      </c>
      <c r="R4087">
        <v>27.8</v>
      </c>
      <c r="S4087">
        <v>0.1</v>
      </c>
      <c r="T4087">
        <v>0</v>
      </c>
      <c r="U4087">
        <v>584</v>
      </c>
      <c r="V4087">
        <v>584</v>
      </c>
      <c r="W4087">
        <v>0</v>
      </c>
      <c r="X4087" t="s">
        <v>68</v>
      </c>
      <c r="Y4087">
        <v>144.87</v>
      </c>
      <c r="Z4087">
        <v>4.24</v>
      </c>
      <c r="AA4087" t="s">
        <v>74</v>
      </c>
      <c r="AB4087" t="s">
        <v>75</v>
      </c>
      <c r="AE4087" t="s">
        <v>89</v>
      </c>
      <c r="AF4087" t="s">
        <v>190</v>
      </c>
      <c r="AG4087">
        <v>8929758003</v>
      </c>
      <c r="AK4087">
        <v>0</v>
      </c>
      <c r="AL4087">
        <v>0</v>
      </c>
      <c r="AN4087">
        <v>584</v>
      </c>
      <c r="AV4087">
        <v>556.1</v>
      </c>
      <c r="AW4087">
        <v>13.9</v>
      </c>
      <c r="AX4087">
        <v>556.1</v>
      </c>
      <c r="AY4087">
        <v>13.9</v>
      </c>
      <c r="AZ4087">
        <v>556.1</v>
      </c>
    </row>
    <row r="4088" spans="1:55" x14ac:dyDescent="0.25">
      <c r="A4088" t="s">
        <v>54</v>
      </c>
      <c r="B4088">
        <v>110027</v>
      </c>
      <c r="C4088" t="s">
        <v>55</v>
      </c>
      <c r="D4088" t="s">
        <v>56</v>
      </c>
      <c r="E4088" s="1">
        <v>45986</v>
      </c>
      <c r="F4088" t="s">
        <v>4759</v>
      </c>
      <c r="G4088" t="s">
        <v>58</v>
      </c>
      <c r="H4088">
        <v>7518302788</v>
      </c>
      <c r="I4088">
        <v>18528960</v>
      </c>
      <c r="J4088" s="3">
        <v>45987.103472222225</v>
      </c>
      <c r="K4088" t="s">
        <v>5760</v>
      </c>
      <c r="L4088" t="s">
        <v>59</v>
      </c>
      <c r="M4088">
        <v>438</v>
      </c>
      <c r="N4088">
        <v>-93</v>
      </c>
      <c r="O4088">
        <v>0</v>
      </c>
      <c r="P4088">
        <v>345</v>
      </c>
      <c r="Q4088">
        <v>32</v>
      </c>
      <c r="R4088">
        <v>0</v>
      </c>
      <c r="S4088">
        <v>0</v>
      </c>
      <c r="T4088">
        <v>0</v>
      </c>
      <c r="U4088">
        <v>377</v>
      </c>
      <c r="V4088">
        <v>377</v>
      </c>
      <c r="W4088">
        <v>0</v>
      </c>
      <c r="X4088" t="s">
        <v>60</v>
      </c>
      <c r="Y4088">
        <v>74.52</v>
      </c>
      <c r="Z4088">
        <v>9.52</v>
      </c>
      <c r="AA4088" t="s">
        <v>61</v>
      </c>
      <c r="AB4088" t="s">
        <v>56</v>
      </c>
      <c r="AC4088">
        <v>2788</v>
      </c>
      <c r="AK4088">
        <v>32</v>
      </c>
      <c r="AL4088">
        <v>0</v>
      </c>
      <c r="AT4088">
        <v>377</v>
      </c>
      <c r="AZ4088">
        <v>345</v>
      </c>
      <c r="BC4088">
        <v>32</v>
      </c>
    </row>
    <row r="4089" spans="1:55" x14ac:dyDescent="0.25">
      <c r="A4089" t="s">
        <v>54</v>
      </c>
      <c r="B4089">
        <v>110027</v>
      </c>
      <c r="C4089" t="s">
        <v>55</v>
      </c>
      <c r="D4089" t="s">
        <v>56</v>
      </c>
      <c r="E4089" s="1">
        <v>45986</v>
      </c>
      <c r="F4089" t="s">
        <v>4760</v>
      </c>
      <c r="G4089" t="s">
        <v>58</v>
      </c>
      <c r="H4089">
        <v>7520648172</v>
      </c>
      <c r="I4089">
        <v>18528960</v>
      </c>
      <c r="J4089" s="3">
        <v>45987.106249999997</v>
      </c>
      <c r="K4089" t="s">
        <v>5760</v>
      </c>
      <c r="L4089" t="s">
        <v>59</v>
      </c>
      <c r="M4089">
        <v>839.43</v>
      </c>
      <c r="N4089">
        <v>-80</v>
      </c>
      <c r="O4089">
        <v>0</v>
      </c>
      <c r="P4089">
        <v>759.43</v>
      </c>
      <c r="Q4089">
        <v>32</v>
      </c>
      <c r="R4089">
        <v>0</v>
      </c>
      <c r="S4089">
        <v>0</v>
      </c>
      <c r="T4089">
        <v>0</v>
      </c>
      <c r="U4089">
        <v>791.43</v>
      </c>
      <c r="V4089">
        <v>791.43</v>
      </c>
      <c r="W4089">
        <v>0</v>
      </c>
      <c r="X4089" t="s">
        <v>60</v>
      </c>
      <c r="Y4089">
        <v>194.74</v>
      </c>
      <c r="Z4089">
        <v>17.98</v>
      </c>
      <c r="AA4089" t="s">
        <v>61</v>
      </c>
      <c r="AB4089" t="s">
        <v>56</v>
      </c>
      <c r="AC4089">
        <v>8172</v>
      </c>
      <c r="AK4089">
        <v>32</v>
      </c>
      <c r="AL4089">
        <v>0</v>
      </c>
      <c r="AT4089">
        <v>791.43</v>
      </c>
      <c r="AZ4089">
        <v>759.43</v>
      </c>
      <c r="BC4089">
        <v>32</v>
      </c>
    </row>
    <row r="4090" spans="1:55" x14ac:dyDescent="0.25">
      <c r="A4090" t="s">
        <v>54</v>
      </c>
      <c r="B4090">
        <v>110027</v>
      </c>
      <c r="C4090" t="s">
        <v>55</v>
      </c>
      <c r="D4090" t="s">
        <v>56</v>
      </c>
      <c r="E4090" s="1">
        <v>45986</v>
      </c>
      <c r="F4090" t="s">
        <v>4761</v>
      </c>
      <c r="G4090" t="s">
        <v>63</v>
      </c>
      <c r="H4090" s="4">
        <v>223075000000000</v>
      </c>
      <c r="I4090">
        <v>29811</v>
      </c>
      <c r="J4090" s="3">
        <v>45987.115277777775</v>
      </c>
      <c r="K4090" t="s">
        <v>5760</v>
      </c>
      <c r="L4090" t="s">
        <v>59</v>
      </c>
      <c r="M4090">
        <v>229</v>
      </c>
      <c r="N4090">
        <v>-90</v>
      </c>
      <c r="O4090">
        <v>0</v>
      </c>
      <c r="P4090">
        <v>139</v>
      </c>
      <c r="Q4090">
        <v>32</v>
      </c>
      <c r="R4090">
        <v>0</v>
      </c>
      <c r="S4090">
        <v>0</v>
      </c>
      <c r="T4090">
        <v>0</v>
      </c>
      <c r="U4090">
        <v>171</v>
      </c>
      <c r="V4090">
        <v>171</v>
      </c>
      <c r="W4090">
        <v>0</v>
      </c>
      <c r="X4090" t="s">
        <v>64</v>
      </c>
      <c r="Y4090">
        <v>44.95</v>
      </c>
      <c r="Z4090">
        <v>4.99</v>
      </c>
      <c r="AA4090" t="s">
        <v>65</v>
      </c>
      <c r="AB4090" t="s">
        <v>56</v>
      </c>
      <c r="AC4090">
        <v>4354</v>
      </c>
      <c r="AK4090">
        <v>32</v>
      </c>
      <c r="AL4090">
        <v>0</v>
      </c>
      <c r="AS4090">
        <v>171</v>
      </c>
      <c r="AZ4090">
        <v>139</v>
      </c>
      <c r="BB4090">
        <v>32</v>
      </c>
    </row>
    <row r="4091" spans="1:55" x14ac:dyDescent="0.25">
      <c r="A4091" t="s">
        <v>54</v>
      </c>
      <c r="B4091">
        <v>110027</v>
      </c>
      <c r="C4091" t="s">
        <v>55</v>
      </c>
      <c r="D4091" t="s">
        <v>56</v>
      </c>
      <c r="E4091" s="1">
        <v>45986</v>
      </c>
      <c r="F4091" t="s">
        <v>4762</v>
      </c>
      <c r="G4091" t="s">
        <v>58</v>
      </c>
      <c r="H4091">
        <v>7515085147</v>
      </c>
      <c r="I4091">
        <v>18528960</v>
      </c>
      <c r="J4091" s="3">
        <v>45987.12777777778</v>
      </c>
      <c r="K4091" t="s">
        <v>5760</v>
      </c>
      <c r="L4091" t="s">
        <v>59</v>
      </c>
      <c r="M4091">
        <v>138</v>
      </c>
      <c r="N4091">
        <v>0</v>
      </c>
      <c r="O4091">
        <v>0</v>
      </c>
      <c r="P4091">
        <v>138</v>
      </c>
      <c r="Q4091">
        <v>32</v>
      </c>
      <c r="R4091">
        <v>0</v>
      </c>
      <c r="S4091">
        <v>0</v>
      </c>
      <c r="T4091">
        <v>0</v>
      </c>
      <c r="U4091">
        <v>170</v>
      </c>
      <c r="V4091">
        <v>170</v>
      </c>
      <c r="W4091">
        <v>0</v>
      </c>
      <c r="X4091" t="s">
        <v>60</v>
      </c>
      <c r="Y4091">
        <v>24.61</v>
      </c>
      <c r="Z4091">
        <v>1.96</v>
      </c>
      <c r="AA4091" t="s">
        <v>61</v>
      </c>
      <c r="AB4091" t="s">
        <v>56</v>
      </c>
      <c r="AC4091">
        <v>5147</v>
      </c>
      <c r="AK4091">
        <v>32</v>
      </c>
      <c r="AL4091">
        <v>0</v>
      </c>
      <c r="AT4091">
        <v>170</v>
      </c>
      <c r="AZ4091">
        <v>138</v>
      </c>
      <c r="BC4091">
        <v>32</v>
      </c>
    </row>
    <row r="4092" spans="1:55" x14ac:dyDescent="0.25">
      <c r="A4092" t="s">
        <v>54</v>
      </c>
      <c r="B4092">
        <v>110027</v>
      </c>
      <c r="C4092" t="s">
        <v>55</v>
      </c>
      <c r="D4092" t="s">
        <v>56</v>
      </c>
      <c r="E4092" s="1">
        <v>45986</v>
      </c>
      <c r="F4092" t="s">
        <v>4763</v>
      </c>
      <c r="G4092" t="s">
        <v>63</v>
      </c>
      <c r="H4092" s="4">
        <v>223076000000000</v>
      </c>
      <c r="I4092">
        <v>29811</v>
      </c>
      <c r="J4092" s="3">
        <v>45987.130555555559</v>
      </c>
      <c r="K4092" t="s">
        <v>5760</v>
      </c>
      <c r="L4092" t="s">
        <v>59</v>
      </c>
      <c r="M4092">
        <v>367</v>
      </c>
      <c r="N4092">
        <v>-93.74</v>
      </c>
      <c r="O4092">
        <v>0</v>
      </c>
      <c r="P4092">
        <v>273.26</v>
      </c>
      <c r="Q4092">
        <v>32</v>
      </c>
      <c r="R4092">
        <v>0</v>
      </c>
      <c r="S4092">
        <v>-0.26</v>
      </c>
      <c r="T4092">
        <v>0</v>
      </c>
      <c r="U4092">
        <v>305</v>
      </c>
      <c r="V4092">
        <v>305</v>
      </c>
      <c r="W4092">
        <v>0</v>
      </c>
      <c r="X4092" t="s">
        <v>64</v>
      </c>
      <c r="Y4092">
        <v>69.56</v>
      </c>
      <c r="Z4092">
        <v>6.95</v>
      </c>
      <c r="AA4092" t="s">
        <v>65</v>
      </c>
      <c r="AB4092" t="s">
        <v>56</v>
      </c>
      <c r="AC4092">
        <v>1194</v>
      </c>
      <c r="AK4092">
        <v>32</v>
      </c>
      <c r="AL4092">
        <v>0</v>
      </c>
      <c r="AS4092">
        <v>305</v>
      </c>
      <c r="AZ4092">
        <v>273.26</v>
      </c>
      <c r="BB4092">
        <v>32</v>
      </c>
    </row>
    <row r="4093" spans="1:55" x14ac:dyDescent="0.25">
      <c r="A4093" t="s">
        <v>54</v>
      </c>
      <c r="B4093">
        <v>110027</v>
      </c>
      <c r="C4093" t="s">
        <v>55</v>
      </c>
      <c r="D4093" t="s">
        <v>56</v>
      </c>
      <c r="E4093" s="1">
        <v>45986</v>
      </c>
      <c r="F4093" t="s">
        <v>4764</v>
      </c>
      <c r="G4093" t="s">
        <v>58</v>
      </c>
      <c r="H4093">
        <v>7518786560</v>
      </c>
      <c r="I4093">
        <v>18528960</v>
      </c>
      <c r="J4093" s="3">
        <v>45987.134027777778</v>
      </c>
      <c r="K4093" t="s">
        <v>5760</v>
      </c>
      <c r="L4093" t="s">
        <v>59</v>
      </c>
      <c r="M4093">
        <v>168</v>
      </c>
      <c r="N4093">
        <v>-84</v>
      </c>
      <c r="O4093">
        <v>0</v>
      </c>
      <c r="P4093">
        <v>84</v>
      </c>
      <c r="Q4093">
        <v>32</v>
      </c>
      <c r="R4093">
        <v>0</v>
      </c>
      <c r="S4093">
        <v>0</v>
      </c>
      <c r="T4093">
        <v>0</v>
      </c>
      <c r="U4093">
        <v>116</v>
      </c>
      <c r="V4093">
        <v>116</v>
      </c>
      <c r="W4093">
        <v>0</v>
      </c>
      <c r="X4093" t="s">
        <v>60</v>
      </c>
      <c r="Y4093">
        <v>27.43</v>
      </c>
      <c r="Z4093">
        <v>6.73</v>
      </c>
      <c r="AA4093" t="s">
        <v>61</v>
      </c>
      <c r="AB4093" t="s">
        <v>56</v>
      </c>
      <c r="AC4093">
        <v>6560</v>
      </c>
      <c r="AK4093">
        <v>32</v>
      </c>
      <c r="AL4093">
        <v>0</v>
      </c>
      <c r="AT4093">
        <v>116</v>
      </c>
      <c r="AZ4093">
        <v>84</v>
      </c>
      <c r="BC4093">
        <v>32</v>
      </c>
    </row>
    <row r="4094" spans="1:55" x14ac:dyDescent="0.25">
      <c r="A4094" t="s">
        <v>54</v>
      </c>
      <c r="B4094">
        <v>110027</v>
      </c>
      <c r="C4094" t="s">
        <v>55</v>
      </c>
      <c r="D4094" t="s">
        <v>56</v>
      </c>
      <c r="E4094" s="1">
        <v>45986</v>
      </c>
      <c r="F4094" t="s">
        <v>4765</v>
      </c>
      <c r="G4094" t="s">
        <v>63</v>
      </c>
      <c r="H4094" s="4">
        <v>223077000000000</v>
      </c>
      <c r="I4094">
        <v>29811</v>
      </c>
      <c r="J4094" s="3">
        <v>45987.134027777778</v>
      </c>
      <c r="K4094" t="s">
        <v>5760</v>
      </c>
      <c r="L4094" t="s">
        <v>59</v>
      </c>
      <c r="M4094">
        <v>508</v>
      </c>
      <c r="N4094">
        <v>-175</v>
      </c>
      <c r="O4094">
        <v>0</v>
      </c>
      <c r="P4094">
        <v>333</v>
      </c>
      <c r="Q4094">
        <v>32</v>
      </c>
      <c r="R4094">
        <v>0</v>
      </c>
      <c r="S4094">
        <v>0</v>
      </c>
      <c r="T4094">
        <v>0</v>
      </c>
      <c r="U4094">
        <v>365</v>
      </c>
      <c r="V4094">
        <v>365</v>
      </c>
      <c r="W4094">
        <v>0</v>
      </c>
      <c r="X4094" t="s">
        <v>64</v>
      </c>
      <c r="Y4094">
        <v>85.51</v>
      </c>
      <c r="Z4094">
        <v>8.68</v>
      </c>
      <c r="AA4094" t="s">
        <v>65</v>
      </c>
      <c r="AB4094" t="s">
        <v>56</v>
      </c>
      <c r="AC4094">
        <v>6776</v>
      </c>
      <c r="AK4094">
        <v>32</v>
      </c>
      <c r="AL4094">
        <v>0</v>
      </c>
      <c r="AS4094">
        <v>365</v>
      </c>
      <c r="AZ4094">
        <v>333</v>
      </c>
      <c r="BB4094">
        <v>32</v>
      </c>
    </row>
    <row r="4095" spans="1:55" x14ac:dyDescent="0.25">
      <c r="A4095" t="s">
        <v>54</v>
      </c>
      <c r="B4095">
        <v>110027</v>
      </c>
      <c r="C4095" t="s">
        <v>55</v>
      </c>
      <c r="D4095" t="s">
        <v>56</v>
      </c>
      <c r="E4095" s="1">
        <v>45986</v>
      </c>
      <c r="F4095" t="s">
        <v>4766</v>
      </c>
      <c r="G4095" t="s">
        <v>58</v>
      </c>
      <c r="H4095">
        <v>7519515369</v>
      </c>
      <c r="I4095">
        <v>18528960</v>
      </c>
      <c r="J4095" s="3">
        <v>45987.134027777778</v>
      </c>
      <c r="K4095" t="s">
        <v>5760</v>
      </c>
      <c r="L4095" t="s">
        <v>59</v>
      </c>
      <c r="M4095">
        <v>588</v>
      </c>
      <c r="N4095">
        <v>-80</v>
      </c>
      <c r="O4095">
        <v>0</v>
      </c>
      <c r="P4095">
        <v>508</v>
      </c>
      <c r="Q4095">
        <v>32</v>
      </c>
      <c r="R4095">
        <v>0</v>
      </c>
      <c r="S4095">
        <v>0</v>
      </c>
      <c r="T4095">
        <v>0</v>
      </c>
      <c r="U4095">
        <v>540</v>
      </c>
      <c r="V4095">
        <v>540</v>
      </c>
      <c r="W4095">
        <v>0</v>
      </c>
      <c r="X4095" t="s">
        <v>60</v>
      </c>
      <c r="Y4095">
        <v>94.84</v>
      </c>
      <c r="Z4095">
        <v>3.38</v>
      </c>
      <c r="AA4095" t="s">
        <v>61</v>
      </c>
      <c r="AB4095" t="s">
        <v>56</v>
      </c>
      <c r="AC4095">
        <v>5369</v>
      </c>
      <c r="AK4095">
        <v>32</v>
      </c>
      <c r="AL4095">
        <v>0</v>
      </c>
      <c r="AT4095">
        <v>540</v>
      </c>
      <c r="AZ4095">
        <v>508</v>
      </c>
      <c r="BC4095">
        <v>32</v>
      </c>
    </row>
    <row r="4096" spans="1:55" x14ac:dyDescent="0.25">
      <c r="A4096" t="s">
        <v>54</v>
      </c>
      <c r="B4096">
        <v>110027</v>
      </c>
      <c r="C4096" t="s">
        <v>55</v>
      </c>
      <c r="D4096" t="s">
        <v>56</v>
      </c>
      <c r="E4096" s="1">
        <v>45986</v>
      </c>
      <c r="F4096" t="s">
        <v>4767</v>
      </c>
      <c r="G4096" t="s">
        <v>58</v>
      </c>
      <c r="H4096">
        <v>7517045184</v>
      </c>
      <c r="I4096">
        <v>18528960</v>
      </c>
      <c r="J4096" s="3">
        <v>45987.140972222223</v>
      </c>
      <c r="K4096" t="s">
        <v>5760</v>
      </c>
      <c r="L4096" t="s">
        <v>59</v>
      </c>
      <c r="M4096">
        <v>267</v>
      </c>
      <c r="N4096">
        <v>-93</v>
      </c>
      <c r="O4096">
        <v>0</v>
      </c>
      <c r="P4096">
        <v>174</v>
      </c>
      <c r="Q4096">
        <v>32</v>
      </c>
      <c r="R4096">
        <v>0</v>
      </c>
      <c r="S4096">
        <v>0</v>
      </c>
      <c r="T4096">
        <v>0</v>
      </c>
      <c r="U4096">
        <v>206</v>
      </c>
      <c r="V4096">
        <v>206</v>
      </c>
      <c r="W4096">
        <v>0</v>
      </c>
      <c r="X4096" t="s">
        <v>60</v>
      </c>
      <c r="Y4096">
        <v>55.13</v>
      </c>
      <c r="Z4096">
        <v>4.99</v>
      </c>
      <c r="AA4096" t="s">
        <v>61</v>
      </c>
      <c r="AB4096" t="s">
        <v>56</v>
      </c>
      <c r="AC4096">
        <v>5184</v>
      </c>
      <c r="AK4096">
        <v>32</v>
      </c>
      <c r="AL4096">
        <v>0</v>
      </c>
      <c r="AT4096">
        <v>206</v>
      </c>
      <c r="AZ4096">
        <v>174</v>
      </c>
      <c r="BC4096">
        <v>32</v>
      </c>
    </row>
    <row r="4097" spans="1:55" x14ac:dyDescent="0.25">
      <c r="A4097" t="s">
        <v>54</v>
      </c>
      <c r="B4097">
        <v>110027</v>
      </c>
      <c r="C4097" t="s">
        <v>55</v>
      </c>
      <c r="D4097" t="s">
        <v>56</v>
      </c>
      <c r="E4097" s="1">
        <v>45986</v>
      </c>
      <c r="F4097" t="s">
        <v>4768</v>
      </c>
      <c r="G4097" t="s">
        <v>67</v>
      </c>
      <c r="J4097" s="3">
        <v>45987.147222222222</v>
      </c>
      <c r="K4097" t="s">
        <v>5760</v>
      </c>
      <c r="L4097" t="s">
        <v>59</v>
      </c>
      <c r="M4097">
        <v>358</v>
      </c>
      <c r="N4097">
        <v>0</v>
      </c>
      <c r="O4097">
        <v>0</v>
      </c>
      <c r="P4097">
        <v>358</v>
      </c>
      <c r="Q4097">
        <v>0</v>
      </c>
      <c r="R4097">
        <v>17.899999999999999</v>
      </c>
      <c r="S4097">
        <v>0.1</v>
      </c>
      <c r="T4097">
        <v>0</v>
      </c>
      <c r="U4097">
        <v>376</v>
      </c>
      <c r="V4097">
        <v>376</v>
      </c>
      <c r="W4097">
        <v>0</v>
      </c>
      <c r="X4097" t="s">
        <v>68</v>
      </c>
      <c r="Y4097">
        <v>83.94</v>
      </c>
      <c r="Z4097">
        <v>6.32</v>
      </c>
      <c r="AA4097" t="s">
        <v>74</v>
      </c>
      <c r="AB4097" t="s">
        <v>75</v>
      </c>
      <c r="AE4097" t="s">
        <v>730</v>
      </c>
      <c r="AF4097" t="s">
        <v>731</v>
      </c>
      <c r="AG4097">
        <v>9999777722</v>
      </c>
      <c r="AK4097">
        <v>0</v>
      </c>
      <c r="AL4097">
        <v>0</v>
      </c>
      <c r="AN4097">
        <v>376</v>
      </c>
      <c r="AV4097">
        <v>358</v>
      </c>
      <c r="AW4097">
        <v>8.9499999999999993</v>
      </c>
      <c r="AX4097">
        <v>358</v>
      </c>
      <c r="AY4097">
        <v>8.9499999999999993</v>
      </c>
      <c r="AZ4097">
        <v>358</v>
      </c>
    </row>
    <row r="4098" spans="1:55" x14ac:dyDescent="0.25">
      <c r="A4098" t="s">
        <v>54</v>
      </c>
      <c r="B4098">
        <v>110027</v>
      </c>
      <c r="C4098" t="s">
        <v>55</v>
      </c>
      <c r="D4098" t="s">
        <v>56</v>
      </c>
      <c r="E4098" s="1">
        <v>45986</v>
      </c>
      <c r="F4098" t="s">
        <v>4769</v>
      </c>
      <c r="G4098" t="s">
        <v>67</v>
      </c>
      <c r="J4098" s="3">
        <v>45987.147916666669</v>
      </c>
      <c r="K4098" t="s">
        <v>5760</v>
      </c>
      <c r="L4098" t="s">
        <v>59</v>
      </c>
      <c r="M4098">
        <v>189</v>
      </c>
      <c r="N4098">
        <v>0</v>
      </c>
      <c r="O4098">
        <v>0</v>
      </c>
      <c r="P4098">
        <v>189</v>
      </c>
      <c r="Q4098">
        <v>0</v>
      </c>
      <c r="R4098">
        <v>9.4600000000000009</v>
      </c>
      <c r="S4098">
        <v>-0.46</v>
      </c>
      <c r="T4098">
        <v>0</v>
      </c>
      <c r="U4098">
        <v>198</v>
      </c>
      <c r="V4098">
        <v>198</v>
      </c>
      <c r="W4098">
        <v>0</v>
      </c>
      <c r="X4098" t="s">
        <v>68</v>
      </c>
      <c r="Y4098">
        <v>44.37</v>
      </c>
      <c r="Z4098">
        <v>2.2799999999999998</v>
      </c>
      <c r="AA4098" t="s">
        <v>74</v>
      </c>
      <c r="AB4098" t="s">
        <v>75</v>
      </c>
      <c r="AE4098" t="s">
        <v>4770</v>
      </c>
      <c r="AF4098" t="s">
        <v>4771</v>
      </c>
      <c r="AG4098">
        <v>9999777003</v>
      </c>
      <c r="AK4098">
        <v>0</v>
      </c>
      <c r="AL4098">
        <v>0</v>
      </c>
      <c r="AN4098">
        <v>198</v>
      </c>
      <c r="AV4098">
        <v>189</v>
      </c>
      <c r="AW4098">
        <v>4.7300000000000004</v>
      </c>
      <c r="AX4098">
        <v>189</v>
      </c>
      <c r="AY4098">
        <v>4.7300000000000004</v>
      </c>
      <c r="AZ4098">
        <v>189</v>
      </c>
    </row>
    <row r="4099" spans="1:55" x14ac:dyDescent="0.25">
      <c r="A4099" t="s">
        <v>54</v>
      </c>
      <c r="B4099">
        <v>110027</v>
      </c>
      <c r="C4099" t="s">
        <v>55</v>
      </c>
      <c r="D4099" t="s">
        <v>56</v>
      </c>
      <c r="E4099" s="1">
        <v>45986</v>
      </c>
      <c r="F4099" t="s">
        <v>4772</v>
      </c>
      <c r="G4099" t="s">
        <v>67</v>
      </c>
      <c r="J4099" s="3">
        <v>45987.15</v>
      </c>
      <c r="K4099" t="s">
        <v>5760</v>
      </c>
      <c r="L4099" t="s">
        <v>59</v>
      </c>
      <c r="M4099">
        <v>198</v>
      </c>
      <c r="N4099">
        <v>0</v>
      </c>
      <c r="O4099">
        <v>0</v>
      </c>
      <c r="P4099">
        <v>198</v>
      </c>
      <c r="Q4099">
        <v>0</v>
      </c>
      <c r="R4099">
        <v>9.9</v>
      </c>
      <c r="S4099">
        <v>0.1</v>
      </c>
      <c r="T4099">
        <v>0</v>
      </c>
      <c r="U4099">
        <v>208</v>
      </c>
      <c r="V4099">
        <v>208</v>
      </c>
      <c r="W4099">
        <v>0</v>
      </c>
      <c r="X4099" t="s">
        <v>68</v>
      </c>
      <c r="Y4099">
        <v>43.36</v>
      </c>
      <c r="Z4099">
        <v>3.92</v>
      </c>
      <c r="AA4099" t="s">
        <v>74</v>
      </c>
      <c r="AB4099" t="s">
        <v>75</v>
      </c>
      <c r="AE4099" t="s">
        <v>730</v>
      </c>
      <c r="AF4099" t="s">
        <v>731</v>
      </c>
      <c r="AG4099">
        <v>9999777722</v>
      </c>
      <c r="AK4099">
        <v>0</v>
      </c>
      <c r="AL4099">
        <v>0</v>
      </c>
      <c r="AN4099">
        <v>208</v>
      </c>
      <c r="AV4099">
        <v>198</v>
      </c>
      <c r="AW4099">
        <v>4.95</v>
      </c>
      <c r="AX4099">
        <v>198</v>
      </c>
      <c r="AY4099">
        <v>4.95</v>
      </c>
      <c r="AZ4099">
        <v>198</v>
      </c>
    </row>
    <row r="4100" spans="1:55" x14ac:dyDescent="0.25">
      <c r="A4100" t="s">
        <v>54</v>
      </c>
      <c r="B4100">
        <v>110027</v>
      </c>
      <c r="C4100" t="s">
        <v>55</v>
      </c>
      <c r="D4100" t="s">
        <v>56</v>
      </c>
      <c r="E4100" s="1">
        <v>45986</v>
      </c>
      <c r="F4100" t="s">
        <v>4773</v>
      </c>
      <c r="G4100" t="s">
        <v>67</v>
      </c>
      <c r="J4100" s="3">
        <v>45987.152777777781</v>
      </c>
      <c r="K4100" t="s">
        <v>5760</v>
      </c>
      <c r="L4100" t="s">
        <v>59</v>
      </c>
      <c r="M4100">
        <v>29</v>
      </c>
      <c r="N4100">
        <v>0</v>
      </c>
      <c r="O4100">
        <v>0</v>
      </c>
      <c r="P4100">
        <v>29</v>
      </c>
      <c r="Q4100">
        <v>0</v>
      </c>
      <c r="R4100">
        <v>1.46</v>
      </c>
      <c r="S4100">
        <v>-0.46</v>
      </c>
      <c r="T4100">
        <v>0</v>
      </c>
      <c r="U4100">
        <v>30</v>
      </c>
      <c r="V4100">
        <v>30</v>
      </c>
      <c r="W4100">
        <v>0</v>
      </c>
      <c r="X4100" t="s">
        <v>68</v>
      </c>
      <c r="Y4100">
        <v>3.6</v>
      </c>
      <c r="Z4100">
        <v>1.74</v>
      </c>
      <c r="AA4100" t="s">
        <v>74</v>
      </c>
      <c r="AB4100" t="s">
        <v>75</v>
      </c>
      <c r="AE4100" t="s">
        <v>730</v>
      </c>
      <c r="AF4100" t="s">
        <v>731</v>
      </c>
      <c r="AG4100">
        <v>9999777722</v>
      </c>
      <c r="AK4100">
        <v>0</v>
      </c>
      <c r="AL4100">
        <v>0</v>
      </c>
      <c r="AN4100">
        <v>30</v>
      </c>
      <c r="AV4100">
        <v>29</v>
      </c>
      <c r="AW4100">
        <v>0.73</v>
      </c>
      <c r="AX4100">
        <v>29</v>
      </c>
      <c r="AY4100">
        <v>0.73</v>
      </c>
      <c r="AZ4100">
        <v>29</v>
      </c>
    </row>
    <row r="4101" spans="1:55" x14ac:dyDescent="0.25">
      <c r="A4101" t="s">
        <v>54</v>
      </c>
      <c r="B4101">
        <v>110027</v>
      </c>
      <c r="C4101" t="s">
        <v>55</v>
      </c>
      <c r="D4101" t="s">
        <v>56</v>
      </c>
      <c r="E4101" s="1">
        <v>45986</v>
      </c>
      <c r="F4101" t="s">
        <v>4774</v>
      </c>
      <c r="G4101" t="s">
        <v>63</v>
      </c>
      <c r="H4101" s="4">
        <v>223079000000000</v>
      </c>
      <c r="I4101">
        <v>29811</v>
      </c>
      <c r="J4101" s="3">
        <v>45987.161805555559</v>
      </c>
      <c r="K4101" t="s">
        <v>5760</v>
      </c>
      <c r="L4101" t="s">
        <v>59</v>
      </c>
      <c r="M4101">
        <v>248</v>
      </c>
      <c r="N4101">
        <v>-90</v>
      </c>
      <c r="O4101">
        <v>0</v>
      </c>
      <c r="P4101">
        <v>158</v>
      </c>
      <c r="Q4101">
        <v>32</v>
      </c>
      <c r="R4101">
        <v>0</v>
      </c>
      <c r="S4101">
        <v>0</v>
      </c>
      <c r="T4101">
        <v>0</v>
      </c>
      <c r="U4101">
        <v>190</v>
      </c>
      <c r="V4101">
        <v>190</v>
      </c>
      <c r="W4101">
        <v>0</v>
      </c>
      <c r="X4101" t="s">
        <v>64</v>
      </c>
      <c r="Y4101">
        <v>51.54</v>
      </c>
      <c r="Z4101">
        <v>7.05</v>
      </c>
      <c r="AA4101" t="s">
        <v>65</v>
      </c>
      <c r="AB4101" t="s">
        <v>56</v>
      </c>
      <c r="AC4101">
        <v>2914</v>
      </c>
      <c r="AK4101">
        <v>32</v>
      </c>
      <c r="AL4101">
        <v>0</v>
      </c>
      <c r="AS4101">
        <v>190</v>
      </c>
      <c r="AZ4101">
        <v>158</v>
      </c>
      <c r="BB4101">
        <v>32</v>
      </c>
    </row>
    <row r="4102" spans="1:55" x14ac:dyDescent="0.25">
      <c r="A4102" t="s">
        <v>54</v>
      </c>
      <c r="B4102">
        <v>110027</v>
      </c>
      <c r="C4102" t="s">
        <v>55</v>
      </c>
      <c r="D4102" t="s">
        <v>56</v>
      </c>
      <c r="E4102" s="1">
        <v>45986</v>
      </c>
      <c r="F4102" t="s">
        <v>4775</v>
      </c>
      <c r="G4102" t="s">
        <v>63</v>
      </c>
      <c r="H4102" s="4">
        <v>223080000000000</v>
      </c>
      <c r="I4102">
        <v>29811</v>
      </c>
      <c r="J4102" s="3">
        <v>45987.174305555556</v>
      </c>
      <c r="K4102" t="s">
        <v>5760</v>
      </c>
      <c r="L4102" t="s">
        <v>59</v>
      </c>
      <c r="M4102">
        <v>259</v>
      </c>
      <c r="N4102">
        <v>0</v>
      </c>
      <c r="O4102">
        <v>0</v>
      </c>
      <c r="P4102">
        <v>259</v>
      </c>
      <c r="Q4102">
        <v>32</v>
      </c>
      <c r="R4102">
        <v>0</v>
      </c>
      <c r="S4102">
        <v>0</v>
      </c>
      <c r="T4102">
        <v>0</v>
      </c>
      <c r="U4102">
        <v>291</v>
      </c>
      <c r="V4102">
        <v>291</v>
      </c>
      <c r="W4102">
        <v>0</v>
      </c>
      <c r="X4102" t="s">
        <v>64</v>
      </c>
      <c r="Y4102">
        <v>48.47</v>
      </c>
      <c r="Z4102">
        <v>4.76</v>
      </c>
      <c r="AA4102" t="s">
        <v>65</v>
      </c>
      <c r="AB4102" t="s">
        <v>56</v>
      </c>
      <c r="AC4102">
        <v>2559</v>
      </c>
      <c r="AK4102">
        <v>32</v>
      </c>
      <c r="AL4102">
        <v>0</v>
      </c>
      <c r="AS4102">
        <v>291</v>
      </c>
      <c r="AZ4102">
        <v>259</v>
      </c>
      <c r="BB4102">
        <v>32</v>
      </c>
    </row>
    <row r="4103" spans="1:55" x14ac:dyDescent="0.25">
      <c r="A4103" t="s">
        <v>54</v>
      </c>
      <c r="B4103">
        <v>110027</v>
      </c>
      <c r="C4103" t="s">
        <v>55</v>
      </c>
      <c r="D4103" t="s">
        <v>56</v>
      </c>
      <c r="E4103" s="1">
        <v>45986</v>
      </c>
      <c r="F4103" t="s">
        <v>4776</v>
      </c>
      <c r="G4103" t="s">
        <v>63</v>
      </c>
      <c r="H4103" s="4">
        <v>223080000000000</v>
      </c>
      <c r="I4103">
        <v>29811</v>
      </c>
      <c r="J4103" s="3">
        <v>45987.175694444442</v>
      </c>
      <c r="K4103" t="s">
        <v>5760</v>
      </c>
      <c r="L4103" t="s">
        <v>59</v>
      </c>
      <c r="M4103">
        <v>347</v>
      </c>
      <c r="N4103">
        <v>-75</v>
      </c>
      <c r="O4103">
        <v>0</v>
      </c>
      <c r="P4103">
        <v>272</v>
      </c>
      <c r="Q4103">
        <v>32</v>
      </c>
      <c r="R4103">
        <v>0</v>
      </c>
      <c r="S4103">
        <v>0</v>
      </c>
      <c r="T4103">
        <v>0</v>
      </c>
      <c r="U4103">
        <v>304</v>
      </c>
      <c r="V4103">
        <v>304</v>
      </c>
      <c r="W4103">
        <v>0</v>
      </c>
      <c r="X4103" t="s">
        <v>64</v>
      </c>
      <c r="Y4103">
        <v>80.680000000000007</v>
      </c>
      <c r="Z4103">
        <v>4.99</v>
      </c>
      <c r="AA4103" t="s">
        <v>65</v>
      </c>
      <c r="AB4103" t="s">
        <v>56</v>
      </c>
      <c r="AC4103">
        <v>7643</v>
      </c>
      <c r="AK4103">
        <v>32</v>
      </c>
      <c r="AL4103">
        <v>0</v>
      </c>
      <c r="AS4103">
        <v>304</v>
      </c>
      <c r="AZ4103">
        <v>272</v>
      </c>
      <c r="BB4103">
        <v>32</v>
      </c>
    </row>
    <row r="4104" spans="1:55" x14ac:dyDescent="0.25">
      <c r="A4104" t="s">
        <v>54</v>
      </c>
      <c r="B4104">
        <v>110027</v>
      </c>
      <c r="C4104" t="s">
        <v>55</v>
      </c>
      <c r="D4104" t="s">
        <v>56</v>
      </c>
      <c r="E4104" s="1">
        <v>45986</v>
      </c>
      <c r="F4104" t="s">
        <v>4777</v>
      </c>
      <c r="G4104" t="s">
        <v>58</v>
      </c>
      <c r="H4104">
        <v>7519599448</v>
      </c>
      <c r="I4104">
        <v>18528960</v>
      </c>
      <c r="J4104" s="3">
        <v>45987.186111111114</v>
      </c>
      <c r="K4104" t="s">
        <v>5760</v>
      </c>
      <c r="L4104" t="s">
        <v>59</v>
      </c>
      <c r="M4104">
        <v>436</v>
      </c>
      <c r="N4104">
        <v>-93</v>
      </c>
      <c r="O4104">
        <v>0</v>
      </c>
      <c r="P4104">
        <v>343</v>
      </c>
      <c r="Q4104">
        <v>32</v>
      </c>
      <c r="R4104">
        <v>0</v>
      </c>
      <c r="S4104">
        <v>0</v>
      </c>
      <c r="T4104">
        <v>0</v>
      </c>
      <c r="U4104">
        <v>375</v>
      </c>
      <c r="V4104">
        <v>375</v>
      </c>
      <c r="W4104">
        <v>0</v>
      </c>
      <c r="X4104" t="s">
        <v>60</v>
      </c>
      <c r="Y4104">
        <v>93.89</v>
      </c>
      <c r="Z4104">
        <v>6.22</v>
      </c>
      <c r="AA4104" t="s">
        <v>61</v>
      </c>
      <c r="AB4104" t="s">
        <v>56</v>
      </c>
      <c r="AC4104">
        <v>9448</v>
      </c>
      <c r="AK4104">
        <v>32</v>
      </c>
      <c r="AL4104">
        <v>0</v>
      </c>
      <c r="AT4104">
        <v>375</v>
      </c>
      <c r="AZ4104">
        <v>343</v>
      </c>
      <c r="BC4104">
        <v>32</v>
      </c>
    </row>
    <row r="4105" spans="1:55" x14ac:dyDescent="0.25">
      <c r="A4105" t="s">
        <v>54</v>
      </c>
      <c r="B4105">
        <v>110027</v>
      </c>
      <c r="C4105" t="s">
        <v>55</v>
      </c>
      <c r="D4105" t="s">
        <v>56</v>
      </c>
      <c r="E4105" s="1">
        <v>45986</v>
      </c>
      <c r="F4105" t="s">
        <v>4778</v>
      </c>
      <c r="G4105" t="s">
        <v>58</v>
      </c>
      <c r="H4105">
        <v>7515620504</v>
      </c>
      <c r="I4105">
        <v>18528960</v>
      </c>
      <c r="J4105" s="3">
        <v>45987.188888888886</v>
      </c>
      <c r="K4105" t="s">
        <v>5760</v>
      </c>
      <c r="L4105" t="s">
        <v>59</v>
      </c>
      <c r="M4105">
        <v>398</v>
      </c>
      <c r="N4105">
        <v>-93</v>
      </c>
      <c r="O4105">
        <v>0</v>
      </c>
      <c r="P4105">
        <v>305</v>
      </c>
      <c r="Q4105">
        <v>32</v>
      </c>
      <c r="R4105">
        <v>0</v>
      </c>
      <c r="S4105">
        <v>0</v>
      </c>
      <c r="T4105">
        <v>0</v>
      </c>
      <c r="U4105">
        <v>337</v>
      </c>
      <c r="V4105">
        <v>337</v>
      </c>
      <c r="W4105">
        <v>0</v>
      </c>
      <c r="X4105" t="s">
        <v>60</v>
      </c>
      <c r="Y4105">
        <v>102.29</v>
      </c>
      <c r="Z4105">
        <v>9.82</v>
      </c>
      <c r="AA4105" t="s">
        <v>61</v>
      </c>
      <c r="AB4105" t="s">
        <v>56</v>
      </c>
      <c r="AC4105">
        <v>504</v>
      </c>
      <c r="AK4105">
        <v>32</v>
      </c>
      <c r="AL4105">
        <v>0</v>
      </c>
      <c r="AT4105">
        <v>337</v>
      </c>
      <c r="AZ4105">
        <v>305</v>
      </c>
      <c r="BC4105">
        <v>32</v>
      </c>
    </row>
    <row r="4106" spans="1:55" x14ac:dyDescent="0.25">
      <c r="A4106" t="s">
        <v>54</v>
      </c>
      <c r="B4106">
        <v>110027</v>
      </c>
      <c r="C4106" t="s">
        <v>55</v>
      </c>
      <c r="D4106" t="s">
        <v>56</v>
      </c>
      <c r="E4106" s="1">
        <v>45986</v>
      </c>
      <c r="F4106" t="s">
        <v>4779</v>
      </c>
      <c r="G4106" t="s">
        <v>63</v>
      </c>
      <c r="H4106" s="4">
        <v>223082000000000</v>
      </c>
      <c r="I4106">
        <v>29811</v>
      </c>
      <c r="J4106" s="3">
        <v>45987.199305555558</v>
      </c>
      <c r="K4106" t="s">
        <v>5760</v>
      </c>
      <c r="L4106" t="s">
        <v>59</v>
      </c>
      <c r="M4106">
        <v>129</v>
      </c>
      <c r="N4106">
        <v>-30</v>
      </c>
      <c r="O4106">
        <v>0</v>
      </c>
      <c r="P4106">
        <v>99</v>
      </c>
      <c r="Q4106">
        <v>32</v>
      </c>
      <c r="R4106">
        <v>0</v>
      </c>
      <c r="S4106">
        <v>0</v>
      </c>
      <c r="T4106">
        <v>0</v>
      </c>
      <c r="U4106">
        <v>131</v>
      </c>
      <c r="V4106">
        <v>131</v>
      </c>
      <c r="W4106">
        <v>0</v>
      </c>
      <c r="X4106" t="s">
        <v>64</v>
      </c>
      <c r="Y4106">
        <v>22.78</v>
      </c>
      <c r="Z4106">
        <v>1.96</v>
      </c>
      <c r="AA4106" t="s">
        <v>65</v>
      </c>
      <c r="AB4106" t="s">
        <v>56</v>
      </c>
      <c r="AC4106">
        <v>6666</v>
      </c>
      <c r="AK4106">
        <v>32</v>
      </c>
      <c r="AL4106">
        <v>0</v>
      </c>
      <c r="AS4106">
        <v>131</v>
      </c>
      <c r="AZ4106">
        <v>99</v>
      </c>
      <c r="BB4106">
        <v>32</v>
      </c>
    </row>
    <row r="4107" spans="1:55" x14ac:dyDescent="0.25">
      <c r="A4107" t="s">
        <v>54</v>
      </c>
      <c r="B4107">
        <v>110027</v>
      </c>
      <c r="C4107" t="s">
        <v>55</v>
      </c>
      <c r="D4107" t="s">
        <v>56</v>
      </c>
      <c r="E4107" s="1">
        <v>45986</v>
      </c>
      <c r="F4107" t="s">
        <v>4780</v>
      </c>
      <c r="G4107" t="s">
        <v>67</v>
      </c>
      <c r="J4107" s="3">
        <v>45987.274305555555</v>
      </c>
      <c r="K4107" t="s">
        <v>5760</v>
      </c>
      <c r="L4107" t="s">
        <v>59</v>
      </c>
      <c r="M4107">
        <v>38.1</v>
      </c>
      <c r="N4107">
        <v>0</v>
      </c>
      <c r="O4107">
        <v>0</v>
      </c>
      <c r="P4107">
        <v>38.1</v>
      </c>
      <c r="Q4107">
        <v>0</v>
      </c>
      <c r="R4107">
        <v>1.9</v>
      </c>
      <c r="S4107">
        <v>0</v>
      </c>
      <c r="T4107">
        <v>0</v>
      </c>
      <c r="U4107">
        <v>40</v>
      </c>
      <c r="V4107">
        <v>40</v>
      </c>
      <c r="W4107">
        <v>0</v>
      </c>
      <c r="X4107" t="s">
        <v>73</v>
      </c>
      <c r="Y4107">
        <v>14</v>
      </c>
      <c r="Z4107">
        <v>0</v>
      </c>
      <c r="AA4107" t="s">
        <v>74</v>
      </c>
      <c r="AB4107" t="s">
        <v>75</v>
      </c>
      <c r="AE4107" t="s">
        <v>730</v>
      </c>
      <c r="AF4107" t="s">
        <v>731</v>
      </c>
      <c r="AG4107">
        <v>9999777722</v>
      </c>
      <c r="AK4107">
        <v>0</v>
      </c>
      <c r="AL4107">
        <v>0</v>
      </c>
      <c r="AM4107">
        <v>40</v>
      </c>
      <c r="AV4107">
        <v>38.1</v>
      </c>
      <c r="AW4107">
        <v>0.95</v>
      </c>
      <c r="AX4107">
        <v>38.1</v>
      </c>
      <c r="AY4107">
        <v>0.95</v>
      </c>
      <c r="AZ4107">
        <v>38.1</v>
      </c>
    </row>
    <row r="4108" spans="1:55" x14ac:dyDescent="0.25">
      <c r="A4108" t="s">
        <v>54</v>
      </c>
      <c r="B4108">
        <v>110027</v>
      </c>
      <c r="C4108" t="s">
        <v>55</v>
      </c>
      <c r="D4108" t="s">
        <v>56</v>
      </c>
      <c r="E4108" s="1">
        <v>45987</v>
      </c>
      <c r="F4108" t="s">
        <v>4781</v>
      </c>
      <c r="G4108" t="s">
        <v>58</v>
      </c>
      <c r="H4108">
        <v>7517702435</v>
      </c>
      <c r="I4108">
        <v>18528960</v>
      </c>
      <c r="J4108" s="3">
        <v>45987.463888888888</v>
      </c>
      <c r="K4108" t="s">
        <v>5760</v>
      </c>
      <c r="L4108" t="s">
        <v>59</v>
      </c>
      <c r="M4108">
        <v>229</v>
      </c>
      <c r="N4108">
        <v>-80</v>
      </c>
      <c r="O4108">
        <v>0</v>
      </c>
      <c r="P4108">
        <v>149</v>
      </c>
      <c r="Q4108">
        <v>32</v>
      </c>
      <c r="R4108">
        <v>0</v>
      </c>
      <c r="S4108">
        <v>0</v>
      </c>
      <c r="T4108">
        <v>0</v>
      </c>
      <c r="U4108">
        <v>181</v>
      </c>
      <c r="V4108">
        <v>181</v>
      </c>
      <c r="W4108">
        <v>0</v>
      </c>
      <c r="X4108" t="s">
        <v>60</v>
      </c>
      <c r="Y4108">
        <v>36.630000000000003</v>
      </c>
      <c r="Z4108">
        <v>4.99</v>
      </c>
      <c r="AA4108" t="s">
        <v>61</v>
      </c>
      <c r="AB4108" t="s">
        <v>56</v>
      </c>
      <c r="AC4108">
        <v>2435</v>
      </c>
      <c r="AK4108">
        <v>32</v>
      </c>
      <c r="AL4108">
        <v>0</v>
      </c>
      <c r="AT4108">
        <v>181</v>
      </c>
      <c r="AZ4108">
        <v>149</v>
      </c>
      <c r="BC4108">
        <v>32</v>
      </c>
    </row>
    <row r="4109" spans="1:55" x14ac:dyDescent="0.25">
      <c r="A4109" t="s">
        <v>54</v>
      </c>
      <c r="B4109">
        <v>110027</v>
      </c>
      <c r="C4109" t="s">
        <v>55</v>
      </c>
      <c r="D4109" t="s">
        <v>56</v>
      </c>
      <c r="E4109" s="1">
        <v>45987</v>
      </c>
      <c r="F4109" t="s">
        <v>4782</v>
      </c>
      <c r="G4109" t="s">
        <v>63</v>
      </c>
      <c r="H4109" s="4">
        <v>223106000000000</v>
      </c>
      <c r="I4109">
        <v>29811</v>
      </c>
      <c r="J4109" s="3">
        <v>45987.472916666666</v>
      </c>
      <c r="K4109" t="s">
        <v>5760</v>
      </c>
      <c r="L4109" t="s">
        <v>59</v>
      </c>
      <c r="M4109">
        <v>774.66</v>
      </c>
      <c r="N4109">
        <v>-141.99</v>
      </c>
      <c r="O4109">
        <v>0</v>
      </c>
      <c r="P4109">
        <v>632.66999999999996</v>
      </c>
      <c r="Q4109">
        <v>32</v>
      </c>
      <c r="R4109">
        <v>0</v>
      </c>
      <c r="S4109">
        <v>0.33</v>
      </c>
      <c r="T4109">
        <v>0</v>
      </c>
      <c r="U4109">
        <v>665</v>
      </c>
      <c r="V4109">
        <v>665</v>
      </c>
      <c r="W4109">
        <v>0</v>
      </c>
      <c r="X4109" t="s">
        <v>64</v>
      </c>
      <c r="Y4109">
        <v>161.55000000000001</v>
      </c>
      <c r="Z4109">
        <v>15.26</v>
      </c>
      <c r="AA4109" t="s">
        <v>65</v>
      </c>
      <c r="AB4109" t="s">
        <v>56</v>
      </c>
      <c r="AC4109">
        <v>5492</v>
      </c>
      <c r="AK4109">
        <v>32</v>
      </c>
      <c r="AL4109">
        <v>0</v>
      </c>
      <c r="AS4109">
        <v>665</v>
      </c>
      <c r="AZ4109">
        <v>632.66999999999996</v>
      </c>
      <c r="BB4109">
        <v>32</v>
      </c>
    </row>
    <row r="4110" spans="1:55" x14ac:dyDescent="0.25">
      <c r="A4110" t="s">
        <v>54</v>
      </c>
      <c r="B4110">
        <v>110027</v>
      </c>
      <c r="C4110" t="s">
        <v>55</v>
      </c>
      <c r="D4110" t="s">
        <v>56</v>
      </c>
      <c r="E4110" s="1">
        <v>45987</v>
      </c>
      <c r="F4110" t="s">
        <v>4783</v>
      </c>
      <c r="G4110" t="s">
        <v>67</v>
      </c>
      <c r="J4110" s="3">
        <v>45987.488888888889</v>
      </c>
      <c r="K4110" t="s">
        <v>5760</v>
      </c>
      <c r="L4110" t="s">
        <v>59</v>
      </c>
      <c r="M4110">
        <v>78</v>
      </c>
      <c r="N4110">
        <v>0</v>
      </c>
      <c r="O4110">
        <v>0</v>
      </c>
      <c r="P4110">
        <v>78</v>
      </c>
      <c r="Q4110">
        <v>0</v>
      </c>
      <c r="R4110">
        <v>3.9</v>
      </c>
      <c r="S4110">
        <v>0.1</v>
      </c>
      <c r="T4110">
        <v>0</v>
      </c>
      <c r="U4110">
        <v>82</v>
      </c>
      <c r="V4110">
        <v>82</v>
      </c>
      <c r="W4110">
        <v>0</v>
      </c>
      <c r="X4110" t="s">
        <v>73</v>
      </c>
      <c r="Y4110">
        <v>20.34</v>
      </c>
      <c r="Z4110">
        <v>2.14</v>
      </c>
      <c r="AA4110" t="s">
        <v>74</v>
      </c>
      <c r="AB4110" t="s">
        <v>75</v>
      </c>
      <c r="AE4110" t="s">
        <v>632</v>
      </c>
      <c r="AF4110" t="s">
        <v>633</v>
      </c>
      <c r="AG4110">
        <v>9874123650</v>
      </c>
      <c r="AK4110">
        <v>0</v>
      </c>
      <c r="AL4110">
        <v>0</v>
      </c>
      <c r="AM4110">
        <v>82</v>
      </c>
      <c r="AV4110">
        <v>78</v>
      </c>
      <c r="AW4110">
        <v>1.95</v>
      </c>
      <c r="AX4110">
        <v>78</v>
      </c>
      <c r="AY4110">
        <v>1.95</v>
      </c>
      <c r="AZ4110">
        <v>78</v>
      </c>
    </row>
    <row r="4111" spans="1:55" x14ac:dyDescent="0.25">
      <c r="A4111" t="s">
        <v>54</v>
      </c>
      <c r="B4111">
        <v>110027</v>
      </c>
      <c r="C4111" t="s">
        <v>55</v>
      </c>
      <c r="D4111" t="s">
        <v>56</v>
      </c>
      <c r="E4111" s="1">
        <v>45987</v>
      </c>
      <c r="F4111" t="s">
        <v>4784</v>
      </c>
      <c r="G4111" t="s">
        <v>58</v>
      </c>
      <c r="H4111">
        <v>7516591488</v>
      </c>
      <c r="I4111">
        <v>18528960</v>
      </c>
      <c r="J4111" s="3">
        <v>45987.499305555553</v>
      </c>
      <c r="K4111" t="s">
        <v>5760</v>
      </c>
      <c r="L4111" t="s">
        <v>59</v>
      </c>
      <c r="M4111">
        <v>259</v>
      </c>
      <c r="N4111">
        <v>-93</v>
      </c>
      <c r="O4111">
        <v>0</v>
      </c>
      <c r="P4111">
        <v>166</v>
      </c>
      <c r="Q4111">
        <v>32</v>
      </c>
      <c r="R4111">
        <v>0</v>
      </c>
      <c r="S4111">
        <v>0</v>
      </c>
      <c r="T4111">
        <v>0</v>
      </c>
      <c r="U4111">
        <v>198</v>
      </c>
      <c r="V4111">
        <v>198</v>
      </c>
      <c r="W4111">
        <v>0</v>
      </c>
      <c r="X4111" t="s">
        <v>60</v>
      </c>
      <c r="Y4111">
        <v>50.21</v>
      </c>
      <c r="Z4111">
        <v>4.76</v>
      </c>
      <c r="AA4111" t="s">
        <v>61</v>
      </c>
      <c r="AB4111" t="s">
        <v>56</v>
      </c>
      <c r="AC4111">
        <v>1488</v>
      </c>
      <c r="AK4111">
        <v>32</v>
      </c>
      <c r="AL4111">
        <v>0</v>
      </c>
      <c r="AT4111">
        <v>198</v>
      </c>
      <c r="AZ4111">
        <v>166</v>
      </c>
      <c r="BC4111">
        <v>32</v>
      </c>
    </row>
    <row r="4112" spans="1:55" x14ac:dyDescent="0.25">
      <c r="A4112" t="s">
        <v>54</v>
      </c>
      <c r="B4112">
        <v>110027</v>
      </c>
      <c r="C4112" t="s">
        <v>55</v>
      </c>
      <c r="D4112" t="s">
        <v>56</v>
      </c>
      <c r="E4112" s="1">
        <v>45987</v>
      </c>
      <c r="F4112" t="s">
        <v>4785</v>
      </c>
      <c r="G4112" t="s">
        <v>58</v>
      </c>
      <c r="H4112">
        <v>7518719258</v>
      </c>
      <c r="I4112">
        <v>18528960</v>
      </c>
      <c r="J4112" s="3">
        <v>45987.520138888889</v>
      </c>
      <c r="K4112" t="s">
        <v>5760</v>
      </c>
      <c r="L4112" t="s">
        <v>59</v>
      </c>
      <c r="M4112">
        <v>398</v>
      </c>
      <c r="N4112">
        <v>-93</v>
      </c>
      <c r="O4112">
        <v>0</v>
      </c>
      <c r="P4112">
        <v>305</v>
      </c>
      <c r="Q4112">
        <v>32</v>
      </c>
      <c r="R4112">
        <v>0</v>
      </c>
      <c r="S4112">
        <v>0</v>
      </c>
      <c r="T4112">
        <v>0</v>
      </c>
      <c r="U4112">
        <v>337</v>
      </c>
      <c r="V4112">
        <v>337</v>
      </c>
      <c r="W4112">
        <v>0</v>
      </c>
      <c r="X4112" t="s">
        <v>60</v>
      </c>
      <c r="Y4112">
        <v>66.459999999999994</v>
      </c>
      <c r="Z4112">
        <v>10.52</v>
      </c>
      <c r="AA4112" t="s">
        <v>61</v>
      </c>
      <c r="AB4112" t="s">
        <v>56</v>
      </c>
      <c r="AC4112">
        <v>9258</v>
      </c>
      <c r="AK4112">
        <v>32</v>
      </c>
      <c r="AL4112">
        <v>0</v>
      </c>
      <c r="AT4112">
        <v>337</v>
      </c>
      <c r="AZ4112">
        <v>305</v>
      </c>
      <c r="BC4112">
        <v>32</v>
      </c>
    </row>
    <row r="4113" spans="1:55" x14ac:dyDescent="0.25">
      <c r="A4113" t="s">
        <v>54</v>
      </c>
      <c r="B4113">
        <v>110027</v>
      </c>
      <c r="C4113" t="s">
        <v>55</v>
      </c>
      <c r="D4113" t="s">
        <v>56</v>
      </c>
      <c r="E4113" s="1">
        <v>45987</v>
      </c>
      <c r="F4113" t="s">
        <v>4786</v>
      </c>
      <c r="G4113" t="s">
        <v>63</v>
      </c>
      <c r="H4113" s="4">
        <v>223112000000000</v>
      </c>
      <c r="I4113">
        <v>29811</v>
      </c>
      <c r="J4113" s="3">
        <v>45987.54791666667</v>
      </c>
      <c r="K4113" t="s">
        <v>5760</v>
      </c>
      <c r="L4113" t="s">
        <v>59</v>
      </c>
      <c r="M4113">
        <v>376</v>
      </c>
      <c r="N4113">
        <v>-93.74</v>
      </c>
      <c r="O4113">
        <v>0</v>
      </c>
      <c r="P4113">
        <v>282.26</v>
      </c>
      <c r="Q4113">
        <v>32</v>
      </c>
      <c r="R4113">
        <v>0</v>
      </c>
      <c r="S4113">
        <v>-0.26</v>
      </c>
      <c r="T4113">
        <v>0</v>
      </c>
      <c r="U4113">
        <v>314</v>
      </c>
      <c r="V4113">
        <v>314</v>
      </c>
      <c r="W4113">
        <v>0</v>
      </c>
      <c r="X4113" t="s">
        <v>64</v>
      </c>
      <c r="Y4113">
        <v>83.38</v>
      </c>
      <c r="Z4113">
        <v>6.95</v>
      </c>
      <c r="AA4113" t="s">
        <v>65</v>
      </c>
      <c r="AB4113" t="s">
        <v>56</v>
      </c>
      <c r="AC4113">
        <v>2291</v>
      </c>
      <c r="AK4113">
        <v>32</v>
      </c>
      <c r="AL4113">
        <v>0</v>
      </c>
      <c r="AS4113">
        <v>314</v>
      </c>
      <c r="AZ4113">
        <v>282.26</v>
      </c>
      <c r="BB4113">
        <v>32</v>
      </c>
    </row>
    <row r="4114" spans="1:55" x14ac:dyDescent="0.25">
      <c r="A4114" t="s">
        <v>54</v>
      </c>
      <c r="B4114">
        <v>110027</v>
      </c>
      <c r="C4114" t="s">
        <v>55</v>
      </c>
      <c r="D4114" t="s">
        <v>56</v>
      </c>
      <c r="E4114" s="1">
        <v>45987</v>
      </c>
      <c r="F4114" t="s">
        <v>4787</v>
      </c>
      <c r="G4114" t="s">
        <v>63</v>
      </c>
      <c r="H4114" s="4">
        <v>223114000000000</v>
      </c>
      <c r="I4114">
        <v>29811</v>
      </c>
      <c r="J4114" s="3">
        <v>45987.566666666666</v>
      </c>
      <c r="K4114" t="s">
        <v>5760</v>
      </c>
      <c r="L4114" t="s">
        <v>59</v>
      </c>
      <c r="M4114">
        <v>458</v>
      </c>
      <c r="N4114">
        <v>-93.74</v>
      </c>
      <c r="O4114">
        <v>0</v>
      </c>
      <c r="P4114">
        <v>364.26</v>
      </c>
      <c r="Q4114">
        <v>32</v>
      </c>
      <c r="R4114">
        <v>0</v>
      </c>
      <c r="S4114">
        <v>-0.26</v>
      </c>
      <c r="T4114">
        <v>0</v>
      </c>
      <c r="U4114">
        <v>396</v>
      </c>
      <c r="V4114">
        <v>396</v>
      </c>
      <c r="W4114">
        <v>0</v>
      </c>
      <c r="X4114" t="s">
        <v>64</v>
      </c>
      <c r="Y4114">
        <v>99.43</v>
      </c>
      <c r="Z4114">
        <v>8.68</v>
      </c>
      <c r="AA4114" t="s">
        <v>65</v>
      </c>
      <c r="AB4114" t="s">
        <v>56</v>
      </c>
      <c r="AC4114">
        <v>3073</v>
      </c>
      <c r="AK4114">
        <v>32</v>
      </c>
      <c r="AL4114">
        <v>0</v>
      </c>
      <c r="AS4114">
        <v>396</v>
      </c>
      <c r="AZ4114">
        <v>364.26</v>
      </c>
      <c r="BB4114">
        <v>32</v>
      </c>
    </row>
    <row r="4115" spans="1:55" x14ac:dyDescent="0.25">
      <c r="A4115" t="s">
        <v>54</v>
      </c>
      <c r="B4115">
        <v>110027</v>
      </c>
      <c r="C4115" t="s">
        <v>55</v>
      </c>
      <c r="D4115" t="s">
        <v>56</v>
      </c>
      <c r="E4115" s="1">
        <v>45987</v>
      </c>
      <c r="F4115" t="s">
        <v>4788</v>
      </c>
      <c r="G4115" t="s">
        <v>63</v>
      </c>
      <c r="H4115" s="4">
        <v>223114000000000</v>
      </c>
      <c r="I4115">
        <v>29811</v>
      </c>
      <c r="J4115" s="3">
        <v>45987.568749999999</v>
      </c>
      <c r="K4115" t="s">
        <v>5760</v>
      </c>
      <c r="L4115" t="s">
        <v>59</v>
      </c>
      <c r="M4115">
        <v>228</v>
      </c>
      <c r="N4115">
        <v>-90</v>
      </c>
      <c r="O4115">
        <v>0</v>
      </c>
      <c r="P4115">
        <v>138</v>
      </c>
      <c r="Q4115">
        <v>32</v>
      </c>
      <c r="R4115">
        <v>0</v>
      </c>
      <c r="S4115">
        <v>0</v>
      </c>
      <c r="T4115">
        <v>0</v>
      </c>
      <c r="U4115">
        <v>170</v>
      </c>
      <c r="V4115">
        <v>170</v>
      </c>
      <c r="W4115">
        <v>0</v>
      </c>
      <c r="X4115" t="s">
        <v>64</v>
      </c>
      <c r="Y4115">
        <v>44.55</v>
      </c>
      <c r="Z4115">
        <v>5.88</v>
      </c>
      <c r="AA4115" t="s">
        <v>65</v>
      </c>
      <c r="AB4115" t="s">
        <v>56</v>
      </c>
      <c r="AC4115">
        <v>6213</v>
      </c>
      <c r="AK4115">
        <v>32</v>
      </c>
      <c r="AL4115">
        <v>0</v>
      </c>
      <c r="AS4115">
        <v>170</v>
      </c>
      <c r="AZ4115">
        <v>138</v>
      </c>
      <c r="BB4115">
        <v>32</v>
      </c>
    </row>
    <row r="4116" spans="1:55" x14ac:dyDescent="0.25">
      <c r="A4116" t="s">
        <v>54</v>
      </c>
      <c r="B4116">
        <v>110027</v>
      </c>
      <c r="C4116" t="s">
        <v>55</v>
      </c>
      <c r="D4116" t="s">
        <v>56</v>
      </c>
      <c r="E4116" s="1">
        <v>45987</v>
      </c>
      <c r="F4116" t="s">
        <v>4789</v>
      </c>
      <c r="G4116" t="s">
        <v>58</v>
      </c>
      <c r="H4116">
        <v>7516771908</v>
      </c>
      <c r="I4116">
        <v>18528960</v>
      </c>
      <c r="J4116" s="3">
        <v>45987.584027777775</v>
      </c>
      <c r="K4116" t="s">
        <v>5760</v>
      </c>
      <c r="L4116" t="s">
        <v>59</v>
      </c>
      <c r="M4116">
        <v>218</v>
      </c>
      <c r="N4116">
        <v>-100</v>
      </c>
      <c r="O4116">
        <v>0</v>
      </c>
      <c r="P4116">
        <v>118</v>
      </c>
      <c r="Q4116">
        <v>32</v>
      </c>
      <c r="R4116">
        <v>0</v>
      </c>
      <c r="S4116">
        <v>0</v>
      </c>
      <c r="T4116">
        <v>0</v>
      </c>
      <c r="U4116">
        <v>150</v>
      </c>
      <c r="V4116">
        <v>150</v>
      </c>
      <c r="W4116">
        <v>0</v>
      </c>
      <c r="X4116" t="s">
        <v>60</v>
      </c>
      <c r="Y4116">
        <v>48.66</v>
      </c>
      <c r="Z4116">
        <v>3.92</v>
      </c>
      <c r="AA4116" t="s">
        <v>61</v>
      </c>
      <c r="AB4116" t="s">
        <v>56</v>
      </c>
      <c r="AC4116">
        <v>1908</v>
      </c>
      <c r="AK4116">
        <v>32</v>
      </c>
      <c r="AL4116">
        <v>0</v>
      </c>
      <c r="AT4116">
        <v>150</v>
      </c>
      <c r="AZ4116">
        <v>118</v>
      </c>
      <c r="BC4116">
        <v>32</v>
      </c>
    </row>
    <row r="4117" spans="1:55" x14ac:dyDescent="0.25">
      <c r="A4117" t="s">
        <v>54</v>
      </c>
      <c r="B4117">
        <v>110027</v>
      </c>
      <c r="C4117" t="s">
        <v>55</v>
      </c>
      <c r="D4117" t="s">
        <v>56</v>
      </c>
      <c r="E4117" s="1">
        <v>45987</v>
      </c>
      <c r="F4117" t="s">
        <v>4790</v>
      </c>
      <c r="G4117" t="s">
        <v>58</v>
      </c>
      <c r="H4117">
        <v>7521217113</v>
      </c>
      <c r="I4117">
        <v>18528960</v>
      </c>
      <c r="J4117" s="3">
        <v>45987.597222222219</v>
      </c>
      <c r="K4117" t="s">
        <v>5760</v>
      </c>
      <c r="L4117" t="s">
        <v>59</v>
      </c>
      <c r="M4117">
        <v>199</v>
      </c>
      <c r="N4117">
        <v>-99.5</v>
      </c>
      <c r="O4117">
        <v>0</v>
      </c>
      <c r="P4117">
        <v>99.5</v>
      </c>
      <c r="Q4117">
        <v>32</v>
      </c>
      <c r="R4117">
        <v>0</v>
      </c>
      <c r="S4117">
        <v>0</v>
      </c>
      <c r="T4117">
        <v>0</v>
      </c>
      <c r="U4117">
        <v>131.5</v>
      </c>
      <c r="V4117">
        <v>131.5</v>
      </c>
      <c r="W4117">
        <v>0</v>
      </c>
      <c r="X4117" t="s">
        <v>60</v>
      </c>
      <c r="Y4117">
        <v>49.22</v>
      </c>
      <c r="Z4117">
        <v>3.92</v>
      </c>
      <c r="AA4117" t="s">
        <v>61</v>
      </c>
      <c r="AB4117" t="s">
        <v>56</v>
      </c>
      <c r="AC4117">
        <v>7113</v>
      </c>
      <c r="AK4117">
        <v>32</v>
      </c>
      <c r="AL4117">
        <v>0</v>
      </c>
      <c r="AT4117">
        <v>131.5</v>
      </c>
      <c r="AZ4117">
        <v>99.5</v>
      </c>
      <c r="BC4117">
        <v>32</v>
      </c>
    </row>
    <row r="4118" spans="1:55" x14ac:dyDescent="0.25">
      <c r="A4118" t="s">
        <v>54</v>
      </c>
      <c r="B4118">
        <v>110027</v>
      </c>
      <c r="C4118" t="s">
        <v>55</v>
      </c>
      <c r="D4118" t="s">
        <v>56</v>
      </c>
      <c r="E4118" s="1">
        <v>45987</v>
      </c>
      <c r="F4118" t="s">
        <v>4791</v>
      </c>
      <c r="G4118" t="s">
        <v>63</v>
      </c>
      <c r="H4118" s="4">
        <v>223117000000000</v>
      </c>
      <c r="I4118">
        <v>29811</v>
      </c>
      <c r="J4118" s="3">
        <v>45987.599305555559</v>
      </c>
      <c r="K4118" t="s">
        <v>5760</v>
      </c>
      <c r="L4118" t="s">
        <v>59</v>
      </c>
      <c r="M4118">
        <v>219</v>
      </c>
      <c r="N4118">
        <v>-90</v>
      </c>
      <c r="O4118">
        <v>0</v>
      </c>
      <c r="P4118">
        <v>129</v>
      </c>
      <c r="Q4118">
        <v>32</v>
      </c>
      <c r="R4118">
        <v>0</v>
      </c>
      <c r="S4118">
        <v>0</v>
      </c>
      <c r="T4118">
        <v>0</v>
      </c>
      <c r="U4118">
        <v>161</v>
      </c>
      <c r="V4118">
        <v>161</v>
      </c>
      <c r="W4118">
        <v>0</v>
      </c>
      <c r="X4118" t="s">
        <v>64</v>
      </c>
      <c r="Y4118">
        <v>39.090000000000003</v>
      </c>
      <c r="Z4118">
        <v>4.76</v>
      </c>
      <c r="AA4118" t="s">
        <v>65</v>
      </c>
      <c r="AB4118" t="s">
        <v>56</v>
      </c>
      <c r="AC4118">
        <v>851</v>
      </c>
      <c r="AK4118">
        <v>32</v>
      </c>
      <c r="AL4118">
        <v>0</v>
      </c>
      <c r="AS4118">
        <v>161</v>
      </c>
      <c r="AZ4118">
        <v>129</v>
      </c>
      <c r="BB4118">
        <v>32</v>
      </c>
    </row>
    <row r="4119" spans="1:55" x14ac:dyDescent="0.25">
      <c r="A4119" t="s">
        <v>54</v>
      </c>
      <c r="B4119">
        <v>110027</v>
      </c>
      <c r="C4119" t="s">
        <v>55</v>
      </c>
      <c r="D4119" t="s">
        <v>56</v>
      </c>
      <c r="E4119" s="1">
        <v>45987</v>
      </c>
      <c r="F4119" t="s">
        <v>4792</v>
      </c>
      <c r="G4119" t="s">
        <v>67</v>
      </c>
      <c r="J4119" s="3">
        <v>45987.600694444445</v>
      </c>
      <c r="K4119" t="s">
        <v>5760</v>
      </c>
      <c r="L4119" t="s">
        <v>59</v>
      </c>
      <c r="M4119">
        <v>369</v>
      </c>
      <c r="N4119">
        <v>0</v>
      </c>
      <c r="O4119">
        <v>0</v>
      </c>
      <c r="P4119">
        <v>369</v>
      </c>
      <c r="Q4119">
        <v>0</v>
      </c>
      <c r="R4119">
        <v>18.46</v>
      </c>
      <c r="S4119">
        <v>-0.46</v>
      </c>
      <c r="T4119">
        <v>0</v>
      </c>
      <c r="U4119">
        <v>387</v>
      </c>
      <c r="V4119">
        <v>387</v>
      </c>
      <c r="W4119">
        <v>0</v>
      </c>
      <c r="X4119" t="s">
        <v>68</v>
      </c>
      <c r="Y4119">
        <v>110.44</v>
      </c>
      <c r="Z4119">
        <v>8.7200000000000006</v>
      </c>
      <c r="AA4119" t="s">
        <v>74</v>
      </c>
      <c r="AB4119" t="s">
        <v>75</v>
      </c>
      <c r="AE4119" t="s">
        <v>89</v>
      </c>
      <c r="AF4119" t="s">
        <v>190</v>
      </c>
      <c r="AG4119">
        <v>8929758003</v>
      </c>
      <c r="AK4119">
        <v>0</v>
      </c>
      <c r="AL4119">
        <v>0</v>
      </c>
      <c r="AN4119">
        <v>387</v>
      </c>
      <c r="AV4119">
        <v>369</v>
      </c>
      <c r="AW4119">
        <v>9.23</v>
      </c>
      <c r="AX4119">
        <v>369</v>
      </c>
      <c r="AY4119">
        <v>9.23</v>
      </c>
      <c r="AZ4119">
        <v>369</v>
      </c>
    </row>
    <row r="4120" spans="1:55" x14ac:dyDescent="0.25">
      <c r="A4120" t="s">
        <v>54</v>
      </c>
      <c r="B4120">
        <v>110027</v>
      </c>
      <c r="C4120" t="s">
        <v>55</v>
      </c>
      <c r="D4120" t="s">
        <v>56</v>
      </c>
      <c r="E4120" s="1">
        <v>45987</v>
      </c>
      <c r="F4120" t="s">
        <v>4793</v>
      </c>
      <c r="G4120" t="s">
        <v>58</v>
      </c>
      <c r="H4120">
        <v>7514943573</v>
      </c>
      <c r="I4120">
        <v>18528960</v>
      </c>
      <c r="J4120" s="3">
        <v>45987.602083333331</v>
      </c>
      <c r="K4120" t="s">
        <v>5760</v>
      </c>
      <c r="L4120" t="s">
        <v>59</v>
      </c>
      <c r="M4120">
        <v>269</v>
      </c>
      <c r="N4120">
        <v>-93</v>
      </c>
      <c r="O4120">
        <v>0</v>
      </c>
      <c r="P4120">
        <v>176</v>
      </c>
      <c r="Q4120">
        <v>32</v>
      </c>
      <c r="R4120">
        <v>0</v>
      </c>
      <c r="S4120">
        <v>0</v>
      </c>
      <c r="T4120">
        <v>0</v>
      </c>
      <c r="U4120">
        <v>208</v>
      </c>
      <c r="V4120">
        <v>208</v>
      </c>
      <c r="W4120">
        <v>0</v>
      </c>
      <c r="X4120" t="s">
        <v>60</v>
      </c>
      <c r="Y4120">
        <v>57.87</v>
      </c>
      <c r="Z4120">
        <v>4.76</v>
      </c>
      <c r="AA4120" t="s">
        <v>61</v>
      </c>
      <c r="AB4120" t="s">
        <v>56</v>
      </c>
      <c r="AC4120">
        <v>3573</v>
      </c>
      <c r="AK4120">
        <v>32</v>
      </c>
      <c r="AL4120">
        <v>0</v>
      </c>
      <c r="AT4120">
        <v>208</v>
      </c>
      <c r="AZ4120">
        <v>176</v>
      </c>
      <c r="BC4120">
        <v>32</v>
      </c>
    </row>
    <row r="4121" spans="1:55" x14ac:dyDescent="0.25">
      <c r="A4121" t="s">
        <v>54</v>
      </c>
      <c r="B4121">
        <v>110027</v>
      </c>
      <c r="C4121" t="s">
        <v>55</v>
      </c>
      <c r="D4121" t="s">
        <v>56</v>
      </c>
      <c r="E4121" s="1">
        <v>45987</v>
      </c>
      <c r="F4121" t="s">
        <v>4794</v>
      </c>
      <c r="G4121" t="s">
        <v>58</v>
      </c>
      <c r="H4121">
        <v>7520685660</v>
      </c>
      <c r="I4121">
        <v>18528960</v>
      </c>
      <c r="J4121" s="3">
        <v>45987.609722222223</v>
      </c>
      <c r="K4121" t="s">
        <v>5760</v>
      </c>
      <c r="L4121" t="s">
        <v>59</v>
      </c>
      <c r="M4121">
        <v>367</v>
      </c>
      <c r="N4121">
        <v>-93</v>
      </c>
      <c r="O4121">
        <v>0</v>
      </c>
      <c r="P4121">
        <v>274</v>
      </c>
      <c r="Q4121">
        <v>32</v>
      </c>
      <c r="R4121">
        <v>0</v>
      </c>
      <c r="S4121">
        <v>0</v>
      </c>
      <c r="T4121">
        <v>0</v>
      </c>
      <c r="U4121">
        <v>306</v>
      </c>
      <c r="V4121">
        <v>306</v>
      </c>
      <c r="W4121">
        <v>0</v>
      </c>
      <c r="X4121" t="s">
        <v>60</v>
      </c>
      <c r="Y4121">
        <v>73.819999999999993</v>
      </c>
      <c r="Z4121">
        <v>6.72</v>
      </c>
      <c r="AA4121" t="s">
        <v>61</v>
      </c>
      <c r="AB4121" t="s">
        <v>56</v>
      </c>
      <c r="AC4121">
        <v>5660</v>
      </c>
      <c r="AK4121">
        <v>32</v>
      </c>
      <c r="AL4121">
        <v>0</v>
      </c>
      <c r="AT4121">
        <v>306</v>
      </c>
      <c r="AZ4121">
        <v>274</v>
      </c>
      <c r="BC4121">
        <v>32</v>
      </c>
    </row>
    <row r="4122" spans="1:55" x14ac:dyDescent="0.25">
      <c r="A4122" t="s">
        <v>54</v>
      </c>
      <c r="B4122">
        <v>110027</v>
      </c>
      <c r="C4122" t="s">
        <v>55</v>
      </c>
      <c r="D4122" t="s">
        <v>56</v>
      </c>
      <c r="E4122" s="1">
        <v>45987</v>
      </c>
      <c r="F4122" t="s">
        <v>4795</v>
      </c>
      <c r="G4122" t="s">
        <v>67</v>
      </c>
      <c r="J4122" s="3">
        <v>45987.625694444447</v>
      </c>
      <c r="K4122" t="s">
        <v>5760</v>
      </c>
      <c r="L4122" t="s">
        <v>59</v>
      </c>
      <c r="M4122">
        <v>537</v>
      </c>
      <c r="N4122">
        <v>0</v>
      </c>
      <c r="O4122">
        <v>0</v>
      </c>
      <c r="P4122">
        <v>537</v>
      </c>
      <c r="Q4122">
        <v>0</v>
      </c>
      <c r="R4122">
        <v>26.86</v>
      </c>
      <c r="S4122">
        <v>0.14000000000000001</v>
      </c>
      <c r="T4122">
        <v>0</v>
      </c>
      <c r="U4122">
        <v>564</v>
      </c>
      <c r="V4122">
        <v>564</v>
      </c>
      <c r="W4122">
        <v>0</v>
      </c>
      <c r="X4122" t="s">
        <v>73</v>
      </c>
      <c r="Y4122">
        <v>154.31</v>
      </c>
      <c r="Z4122">
        <v>7.4</v>
      </c>
      <c r="AA4122" t="s">
        <v>74</v>
      </c>
      <c r="AB4122" t="s">
        <v>75</v>
      </c>
      <c r="AE4122" t="s">
        <v>89</v>
      </c>
      <c r="AF4122" t="s">
        <v>190</v>
      </c>
      <c r="AG4122">
        <v>8929758003</v>
      </c>
      <c r="AK4122">
        <v>0</v>
      </c>
      <c r="AL4122">
        <v>0</v>
      </c>
      <c r="AM4122">
        <v>564</v>
      </c>
      <c r="AV4122">
        <v>537</v>
      </c>
      <c r="AW4122">
        <v>13.43</v>
      </c>
      <c r="AX4122">
        <v>537</v>
      </c>
      <c r="AY4122">
        <v>13.43</v>
      </c>
      <c r="AZ4122">
        <v>537</v>
      </c>
    </row>
    <row r="4123" spans="1:55" x14ac:dyDescent="0.25">
      <c r="A4123" t="s">
        <v>54</v>
      </c>
      <c r="B4123">
        <v>110027</v>
      </c>
      <c r="C4123" t="s">
        <v>55</v>
      </c>
      <c r="D4123" t="s">
        <v>56</v>
      </c>
      <c r="E4123" s="1">
        <v>45987</v>
      </c>
      <c r="F4123" t="s">
        <v>4796</v>
      </c>
      <c r="G4123" t="s">
        <v>63</v>
      </c>
      <c r="H4123" s="4">
        <v>223120000000000</v>
      </c>
      <c r="I4123">
        <v>29811</v>
      </c>
      <c r="J4123" s="3">
        <v>45987.636805555558</v>
      </c>
      <c r="K4123" t="s">
        <v>5760</v>
      </c>
      <c r="L4123" t="s">
        <v>59</v>
      </c>
      <c r="M4123">
        <v>274.66000000000003</v>
      </c>
      <c r="N4123">
        <v>-93.74</v>
      </c>
      <c r="O4123">
        <v>0</v>
      </c>
      <c r="P4123">
        <v>180.92</v>
      </c>
      <c r="Q4123">
        <v>32</v>
      </c>
      <c r="R4123">
        <v>0</v>
      </c>
      <c r="S4123">
        <v>0.08</v>
      </c>
      <c r="T4123">
        <v>0</v>
      </c>
      <c r="U4123">
        <v>213</v>
      </c>
      <c r="V4123">
        <v>213</v>
      </c>
      <c r="W4123">
        <v>0</v>
      </c>
      <c r="X4123" t="s">
        <v>64</v>
      </c>
      <c r="Y4123">
        <v>63.31</v>
      </c>
      <c r="Z4123">
        <v>6.02</v>
      </c>
      <c r="AA4123" t="s">
        <v>65</v>
      </c>
      <c r="AB4123" t="s">
        <v>56</v>
      </c>
      <c r="AC4123">
        <v>8386</v>
      </c>
      <c r="AK4123">
        <v>32</v>
      </c>
      <c r="AL4123">
        <v>0</v>
      </c>
      <c r="AS4123">
        <v>213</v>
      </c>
      <c r="AZ4123">
        <v>180.92</v>
      </c>
      <c r="BB4123">
        <v>32</v>
      </c>
    </row>
    <row r="4124" spans="1:55" x14ac:dyDescent="0.25">
      <c r="A4124" t="s">
        <v>54</v>
      </c>
      <c r="B4124">
        <v>110027</v>
      </c>
      <c r="C4124" t="s">
        <v>55</v>
      </c>
      <c r="D4124" t="s">
        <v>56</v>
      </c>
      <c r="E4124" s="1">
        <v>45987</v>
      </c>
      <c r="F4124" t="s">
        <v>4797</v>
      </c>
      <c r="G4124" t="s">
        <v>63</v>
      </c>
      <c r="H4124" s="4">
        <v>223121000000000</v>
      </c>
      <c r="I4124">
        <v>29811</v>
      </c>
      <c r="J4124" s="3">
        <v>45987.646527777775</v>
      </c>
      <c r="K4124" t="s">
        <v>5760</v>
      </c>
      <c r="L4124" t="s">
        <v>59</v>
      </c>
      <c r="M4124">
        <v>308</v>
      </c>
      <c r="N4124">
        <v>-93.74</v>
      </c>
      <c r="O4124">
        <v>0</v>
      </c>
      <c r="P4124">
        <v>214.26</v>
      </c>
      <c r="Q4124">
        <v>32</v>
      </c>
      <c r="R4124">
        <v>0</v>
      </c>
      <c r="S4124">
        <v>-0.26</v>
      </c>
      <c r="T4124">
        <v>0</v>
      </c>
      <c r="U4124">
        <v>246</v>
      </c>
      <c r="V4124">
        <v>246</v>
      </c>
      <c r="W4124">
        <v>0</v>
      </c>
      <c r="X4124" t="s">
        <v>64</v>
      </c>
      <c r="Y4124">
        <v>75.430000000000007</v>
      </c>
      <c r="Z4124">
        <v>5.88</v>
      </c>
      <c r="AA4124" t="s">
        <v>65</v>
      </c>
      <c r="AB4124" t="s">
        <v>56</v>
      </c>
      <c r="AC4124">
        <v>5523</v>
      </c>
      <c r="AK4124">
        <v>32</v>
      </c>
      <c r="AL4124">
        <v>0</v>
      </c>
      <c r="AS4124">
        <v>246</v>
      </c>
      <c r="AZ4124">
        <v>214.26</v>
      </c>
      <c r="BB4124">
        <v>32</v>
      </c>
    </row>
    <row r="4125" spans="1:55" x14ac:dyDescent="0.25">
      <c r="A4125" t="s">
        <v>54</v>
      </c>
      <c r="B4125">
        <v>110027</v>
      </c>
      <c r="C4125" t="s">
        <v>55</v>
      </c>
      <c r="D4125" t="s">
        <v>56</v>
      </c>
      <c r="E4125" s="1">
        <v>45987</v>
      </c>
      <c r="F4125" t="s">
        <v>4798</v>
      </c>
      <c r="G4125" t="s">
        <v>58</v>
      </c>
      <c r="H4125">
        <v>7518419198</v>
      </c>
      <c r="I4125">
        <v>18528960</v>
      </c>
      <c r="J4125" s="3">
        <v>45987.651388888888</v>
      </c>
      <c r="K4125" t="s">
        <v>5760</v>
      </c>
      <c r="L4125" t="s">
        <v>59</v>
      </c>
      <c r="M4125">
        <v>169</v>
      </c>
      <c r="N4125">
        <v>-84.5</v>
      </c>
      <c r="O4125">
        <v>0</v>
      </c>
      <c r="P4125">
        <v>84.5</v>
      </c>
      <c r="Q4125">
        <v>32</v>
      </c>
      <c r="R4125">
        <v>0</v>
      </c>
      <c r="S4125">
        <v>0</v>
      </c>
      <c r="T4125">
        <v>0</v>
      </c>
      <c r="U4125">
        <v>116.5</v>
      </c>
      <c r="V4125">
        <v>116.5</v>
      </c>
      <c r="W4125">
        <v>0</v>
      </c>
      <c r="X4125" t="s">
        <v>60</v>
      </c>
      <c r="Y4125">
        <v>29.83</v>
      </c>
      <c r="Z4125">
        <v>5.53</v>
      </c>
      <c r="AA4125" t="s">
        <v>61</v>
      </c>
      <c r="AB4125" t="s">
        <v>56</v>
      </c>
      <c r="AC4125">
        <v>9198</v>
      </c>
      <c r="AK4125">
        <v>32</v>
      </c>
      <c r="AL4125">
        <v>0</v>
      </c>
      <c r="AT4125">
        <v>116.5</v>
      </c>
      <c r="AZ4125">
        <v>84.5</v>
      </c>
      <c r="BC4125">
        <v>32</v>
      </c>
    </row>
    <row r="4126" spans="1:55" x14ac:dyDescent="0.25">
      <c r="A4126" t="s">
        <v>54</v>
      </c>
      <c r="B4126">
        <v>110027</v>
      </c>
      <c r="C4126" t="s">
        <v>55</v>
      </c>
      <c r="D4126" t="s">
        <v>56</v>
      </c>
      <c r="E4126" s="1">
        <v>45987</v>
      </c>
      <c r="F4126" t="s">
        <v>4799</v>
      </c>
      <c r="G4126" t="s">
        <v>58</v>
      </c>
      <c r="H4126">
        <v>7521209606</v>
      </c>
      <c r="I4126">
        <v>18528960</v>
      </c>
      <c r="J4126" s="3">
        <v>45987.668055555558</v>
      </c>
      <c r="K4126" t="s">
        <v>5760</v>
      </c>
      <c r="L4126" t="s">
        <v>59</v>
      </c>
      <c r="M4126">
        <v>639.42999999999995</v>
      </c>
      <c r="N4126">
        <v>-254.5</v>
      </c>
      <c r="O4126">
        <v>0</v>
      </c>
      <c r="P4126">
        <v>384.93</v>
      </c>
      <c r="Q4126">
        <v>32</v>
      </c>
      <c r="R4126">
        <v>0</v>
      </c>
      <c r="S4126">
        <v>0</v>
      </c>
      <c r="T4126">
        <v>0</v>
      </c>
      <c r="U4126">
        <v>416.93</v>
      </c>
      <c r="V4126">
        <v>416.93</v>
      </c>
      <c r="W4126">
        <v>0</v>
      </c>
      <c r="X4126" t="s">
        <v>60</v>
      </c>
      <c r="Y4126">
        <v>109.58</v>
      </c>
      <c r="Z4126">
        <v>4.9400000000000004</v>
      </c>
      <c r="AA4126" t="s">
        <v>61</v>
      </c>
      <c r="AB4126" t="s">
        <v>56</v>
      </c>
      <c r="AC4126">
        <v>9606</v>
      </c>
      <c r="AK4126">
        <v>32</v>
      </c>
      <c r="AL4126">
        <v>0</v>
      </c>
      <c r="AT4126">
        <v>416.93</v>
      </c>
      <c r="AZ4126">
        <v>384.93</v>
      </c>
      <c r="BC4126">
        <v>32</v>
      </c>
    </row>
    <row r="4127" spans="1:55" x14ac:dyDescent="0.25">
      <c r="A4127" t="s">
        <v>54</v>
      </c>
      <c r="B4127">
        <v>110027</v>
      </c>
      <c r="C4127" t="s">
        <v>55</v>
      </c>
      <c r="D4127" t="s">
        <v>56</v>
      </c>
      <c r="E4127" s="1">
        <v>45987</v>
      </c>
      <c r="F4127" t="s">
        <v>4800</v>
      </c>
      <c r="G4127" t="s">
        <v>58</v>
      </c>
      <c r="H4127">
        <v>7518006211</v>
      </c>
      <c r="I4127">
        <v>18528960</v>
      </c>
      <c r="J4127" s="3">
        <v>45987.674305555556</v>
      </c>
      <c r="K4127" t="s">
        <v>5760</v>
      </c>
      <c r="L4127" t="s">
        <v>59</v>
      </c>
      <c r="M4127">
        <v>259</v>
      </c>
      <c r="N4127">
        <v>-75</v>
      </c>
      <c r="O4127">
        <v>0</v>
      </c>
      <c r="P4127">
        <v>184</v>
      </c>
      <c r="Q4127">
        <v>32</v>
      </c>
      <c r="R4127">
        <v>0</v>
      </c>
      <c r="S4127">
        <v>0</v>
      </c>
      <c r="T4127">
        <v>0</v>
      </c>
      <c r="U4127">
        <v>216</v>
      </c>
      <c r="V4127">
        <v>216</v>
      </c>
      <c r="W4127">
        <v>0</v>
      </c>
      <c r="X4127" t="s">
        <v>60</v>
      </c>
      <c r="Y4127">
        <v>50.21</v>
      </c>
      <c r="Z4127">
        <v>4.76</v>
      </c>
      <c r="AA4127" t="s">
        <v>61</v>
      </c>
      <c r="AB4127" t="s">
        <v>56</v>
      </c>
      <c r="AC4127">
        <v>6211</v>
      </c>
      <c r="AK4127">
        <v>32</v>
      </c>
      <c r="AL4127">
        <v>0</v>
      </c>
      <c r="AT4127">
        <v>216</v>
      </c>
      <c r="AZ4127">
        <v>184</v>
      </c>
      <c r="BC4127">
        <v>32</v>
      </c>
    </row>
    <row r="4128" spans="1:55" x14ac:dyDescent="0.25">
      <c r="A4128" t="s">
        <v>54</v>
      </c>
      <c r="B4128">
        <v>110027</v>
      </c>
      <c r="C4128" t="s">
        <v>55</v>
      </c>
      <c r="D4128" t="s">
        <v>56</v>
      </c>
      <c r="E4128" s="1">
        <v>45987</v>
      </c>
      <c r="F4128" t="s">
        <v>4801</v>
      </c>
      <c r="G4128" t="s">
        <v>67</v>
      </c>
      <c r="J4128" s="3">
        <v>45987.688888888886</v>
      </c>
      <c r="K4128" t="s">
        <v>5760</v>
      </c>
      <c r="L4128" t="s">
        <v>59</v>
      </c>
      <c r="M4128">
        <v>349</v>
      </c>
      <c r="N4128">
        <v>0</v>
      </c>
      <c r="O4128">
        <v>0</v>
      </c>
      <c r="P4128">
        <v>349</v>
      </c>
      <c r="Q4128">
        <v>0</v>
      </c>
      <c r="R4128">
        <v>17.46</v>
      </c>
      <c r="S4128">
        <v>-0.46</v>
      </c>
      <c r="T4128">
        <v>0</v>
      </c>
      <c r="U4128">
        <v>366</v>
      </c>
      <c r="V4128">
        <v>366</v>
      </c>
      <c r="W4128">
        <v>0</v>
      </c>
      <c r="X4128" t="s">
        <v>73</v>
      </c>
      <c r="Y4128">
        <v>81.47</v>
      </c>
      <c r="Z4128">
        <v>10.46</v>
      </c>
      <c r="AA4128" t="s">
        <v>74</v>
      </c>
      <c r="AB4128" t="s">
        <v>75</v>
      </c>
      <c r="AE4128" t="s">
        <v>89</v>
      </c>
      <c r="AF4128" t="s">
        <v>190</v>
      </c>
      <c r="AG4128">
        <v>8929758003</v>
      </c>
      <c r="AK4128">
        <v>0</v>
      </c>
      <c r="AL4128">
        <v>0</v>
      </c>
      <c r="AM4128">
        <v>366</v>
      </c>
      <c r="AV4128">
        <v>349</v>
      </c>
      <c r="AW4128">
        <v>8.73</v>
      </c>
      <c r="AX4128">
        <v>349</v>
      </c>
      <c r="AY4128">
        <v>8.73</v>
      </c>
      <c r="AZ4128">
        <v>349</v>
      </c>
    </row>
    <row r="4129" spans="1:55" x14ac:dyDescent="0.25">
      <c r="A4129" t="s">
        <v>54</v>
      </c>
      <c r="B4129">
        <v>110027</v>
      </c>
      <c r="C4129" t="s">
        <v>55</v>
      </c>
      <c r="D4129" t="s">
        <v>56</v>
      </c>
      <c r="E4129" s="1">
        <v>45987</v>
      </c>
      <c r="F4129" t="s">
        <v>4802</v>
      </c>
      <c r="G4129" t="s">
        <v>67</v>
      </c>
      <c r="J4129" s="3">
        <v>45987.689583333333</v>
      </c>
      <c r="K4129" t="s">
        <v>5760</v>
      </c>
      <c r="L4129" t="s">
        <v>59</v>
      </c>
      <c r="M4129">
        <v>199</v>
      </c>
      <c r="N4129">
        <v>0</v>
      </c>
      <c r="O4129">
        <v>0</v>
      </c>
      <c r="P4129">
        <v>199</v>
      </c>
      <c r="Q4129">
        <v>0</v>
      </c>
      <c r="R4129">
        <v>9.9600000000000009</v>
      </c>
      <c r="S4129">
        <v>0.04</v>
      </c>
      <c r="T4129">
        <v>0</v>
      </c>
      <c r="U4129">
        <v>209</v>
      </c>
      <c r="V4129">
        <v>209</v>
      </c>
      <c r="W4129">
        <v>0</v>
      </c>
      <c r="X4129" t="s">
        <v>73</v>
      </c>
      <c r="Y4129">
        <v>50.21</v>
      </c>
      <c r="Z4129">
        <v>2.56</v>
      </c>
      <c r="AA4129" t="s">
        <v>74</v>
      </c>
      <c r="AB4129" t="s">
        <v>75</v>
      </c>
      <c r="AE4129" t="s">
        <v>89</v>
      </c>
      <c r="AF4129" t="s">
        <v>190</v>
      </c>
      <c r="AG4129">
        <v>8929758003</v>
      </c>
      <c r="AK4129">
        <v>0</v>
      </c>
      <c r="AL4129">
        <v>0</v>
      </c>
      <c r="AM4129">
        <v>209</v>
      </c>
      <c r="AV4129">
        <v>199</v>
      </c>
      <c r="AW4129">
        <v>4.9800000000000004</v>
      </c>
      <c r="AX4129">
        <v>199</v>
      </c>
      <c r="AY4129">
        <v>4.9800000000000004</v>
      </c>
      <c r="AZ4129">
        <v>199</v>
      </c>
    </row>
    <row r="4130" spans="1:55" x14ac:dyDescent="0.25">
      <c r="A4130" t="s">
        <v>54</v>
      </c>
      <c r="B4130">
        <v>110027</v>
      </c>
      <c r="C4130" t="s">
        <v>55</v>
      </c>
      <c r="D4130" t="s">
        <v>56</v>
      </c>
      <c r="E4130" s="1">
        <v>45987</v>
      </c>
      <c r="F4130" t="s">
        <v>4803</v>
      </c>
      <c r="G4130" t="s">
        <v>67</v>
      </c>
      <c r="J4130" s="3">
        <v>45987.689583333333</v>
      </c>
      <c r="K4130" t="s">
        <v>5760</v>
      </c>
      <c r="L4130" t="s">
        <v>59</v>
      </c>
      <c r="M4130">
        <v>139</v>
      </c>
      <c r="N4130">
        <v>0</v>
      </c>
      <c r="O4130">
        <v>0</v>
      </c>
      <c r="P4130">
        <v>139</v>
      </c>
      <c r="Q4130">
        <v>0</v>
      </c>
      <c r="R4130">
        <v>6.96</v>
      </c>
      <c r="S4130">
        <v>0.04</v>
      </c>
      <c r="T4130">
        <v>0</v>
      </c>
      <c r="U4130">
        <v>146</v>
      </c>
      <c r="V4130">
        <v>146</v>
      </c>
      <c r="W4130">
        <v>0</v>
      </c>
      <c r="X4130" t="s">
        <v>68</v>
      </c>
      <c r="Y4130">
        <v>22.54</v>
      </c>
      <c r="Z4130">
        <v>2.82</v>
      </c>
      <c r="AA4130" t="s">
        <v>74</v>
      </c>
      <c r="AB4130" t="s">
        <v>75</v>
      </c>
      <c r="AE4130" t="s">
        <v>89</v>
      </c>
      <c r="AF4130" t="s">
        <v>190</v>
      </c>
      <c r="AG4130">
        <v>8929758003</v>
      </c>
      <c r="AK4130">
        <v>0</v>
      </c>
      <c r="AL4130">
        <v>0</v>
      </c>
      <c r="AN4130">
        <v>146</v>
      </c>
      <c r="AV4130">
        <v>139</v>
      </c>
      <c r="AW4130">
        <v>3.48</v>
      </c>
      <c r="AX4130">
        <v>139</v>
      </c>
      <c r="AY4130">
        <v>3.48</v>
      </c>
      <c r="AZ4130">
        <v>139</v>
      </c>
    </row>
    <row r="4131" spans="1:55" x14ac:dyDescent="0.25">
      <c r="A4131" t="s">
        <v>54</v>
      </c>
      <c r="B4131">
        <v>110027</v>
      </c>
      <c r="C4131" t="s">
        <v>55</v>
      </c>
      <c r="D4131" t="s">
        <v>56</v>
      </c>
      <c r="E4131" s="1">
        <v>45987</v>
      </c>
      <c r="F4131" t="s">
        <v>4804</v>
      </c>
      <c r="G4131" t="s">
        <v>63</v>
      </c>
      <c r="H4131" s="4">
        <v>223125000000000</v>
      </c>
      <c r="I4131">
        <v>29811</v>
      </c>
      <c r="J4131" s="3">
        <v>45987.695138888892</v>
      </c>
      <c r="K4131" t="s">
        <v>5760</v>
      </c>
      <c r="L4131" t="s">
        <v>59</v>
      </c>
      <c r="M4131">
        <v>129</v>
      </c>
      <c r="N4131">
        <v>-30</v>
      </c>
      <c r="O4131">
        <v>0</v>
      </c>
      <c r="P4131">
        <v>99</v>
      </c>
      <c r="Q4131">
        <v>32</v>
      </c>
      <c r="R4131">
        <v>0</v>
      </c>
      <c r="S4131">
        <v>0</v>
      </c>
      <c r="T4131">
        <v>0</v>
      </c>
      <c r="U4131">
        <v>131</v>
      </c>
      <c r="V4131">
        <v>131</v>
      </c>
      <c r="W4131">
        <v>0</v>
      </c>
      <c r="X4131" t="s">
        <v>64</v>
      </c>
      <c r="Y4131">
        <v>24.04</v>
      </c>
      <c r="Z4131">
        <v>1.96</v>
      </c>
      <c r="AA4131" t="s">
        <v>65</v>
      </c>
      <c r="AB4131" t="s">
        <v>56</v>
      </c>
      <c r="AC4131">
        <v>2434</v>
      </c>
      <c r="AK4131">
        <v>32</v>
      </c>
      <c r="AL4131">
        <v>0</v>
      </c>
      <c r="AS4131">
        <v>131</v>
      </c>
      <c r="AZ4131">
        <v>99</v>
      </c>
      <c r="BB4131">
        <v>32</v>
      </c>
    </row>
    <row r="4132" spans="1:55" x14ac:dyDescent="0.25">
      <c r="A4132" t="s">
        <v>54</v>
      </c>
      <c r="B4132">
        <v>110027</v>
      </c>
      <c r="C4132" t="s">
        <v>55</v>
      </c>
      <c r="D4132" t="s">
        <v>56</v>
      </c>
      <c r="E4132" s="1">
        <v>45987</v>
      </c>
      <c r="F4132" t="s">
        <v>4805</v>
      </c>
      <c r="G4132" t="s">
        <v>58</v>
      </c>
      <c r="H4132">
        <v>7511771305</v>
      </c>
      <c r="I4132">
        <v>18528960</v>
      </c>
      <c r="J4132" s="3">
        <v>45987.695833333331</v>
      </c>
      <c r="K4132" t="s">
        <v>5760</v>
      </c>
      <c r="L4132" t="s">
        <v>59</v>
      </c>
      <c r="M4132">
        <v>817</v>
      </c>
      <c r="N4132">
        <v>-125</v>
      </c>
      <c r="O4132">
        <v>0</v>
      </c>
      <c r="P4132">
        <v>692</v>
      </c>
      <c r="Q4132">
        <v>32</v>
      </c>
      <c r="R4132">
        <v>0</v>
      </c>
      <c r="S4132">
        <v>0</v>
      </c>
      <c r="T4132">
        <v>0</v>
      </c>
      <c r="U4132">
        <v>724</v>
      </c>
      <c r="V4132">
        <v>724</v>
      </c>
      <c r="W4132">
        <v>0</v>
      </c>
      <c r="X4132" t="s">
        <v>60</v>
      </c>
      <c r="Y4132">
        <v>175.13</v>
      </c>
      <c r="Z4132">
        <v>19.8</v>
      </c>
      <c r="AA4132" t="s">
        <v>61</v>
      </c>
      <c r="AB4132" t="s">
        <v>56</v>
      </c>
      <c r="AC4132">
        <v>1305</v>
      </c>
      <c r="AK4132">
        <v>32</v>
      </c>
      <c r="AL4132">
        <v>0</v>
      </c>
      <c r="AT4132">
        <v>724</v>
      </c>
      <c r="AZ4132">
        <v>692</v>
      </c>
      <c r="BC4132">
        <v>32</v>
      </c>
    </row>
    <row r="4133" spans="1:55" x14ac:dyDescent="0.25">
      <c r="A4133" t="s">
        <v>54</v>
      </c>
      <c r="B4133">
        <v>110027</v>
      </c>
      <c r="C4133" t="s">
        <v>55</v>
      </c>
      <c r="D4133" t="s">
        <v>56</v>
      </c>
      <c r="E4133" s="1">
        <v>45987</v>
      </c>
      <c r="F4133" t="s">
        <v>4806</v>
      </c>
      <c r="G4133" t="s">
        <v>67</v>
      </c>
      <c r="J4133" s="3">
        <v>45987.696527777778</v>
      </c>
      <c r="K4133" t="s">
        <v>5760</v>
      </c>
      <c r="L4133" t="s">
        <v>59</v>
      </c>
      <c r="M4133">
        <v>159</v>
      </c>
      <c r="N4133">
        <v>0</v>
      </c>
      <c r="O4133">
        <v>0</v>
      </c>
      <c r="P4133">
        <v>159</v>
      </c>
      <c r="Q4133">
        <v>0</v>
      </c>
      <c r="R4133">
        <v>7.96</v>
      </c>
      <c r="S4133">
        <v>0.04</v>
      </c>
      <c r="T4133">
        <v>0</v>
      </c>
      <c r="U4133">
        <v>167</v>
      </c>
      <c r="V4133">
        <v>167</v>
      </c>
      <c r="W4133">
        <v>0</v>
      </c>
      <c r="X4133" t="s">
        <v>68</v>
      </c>
      <c r="Y4133">
        <v>29.83</v>
      </c>
      <c r="Z4133">
        <v>2.5</v>
      </c>
      <c r="AA4133" t="s">
        <v>74</v>
      </c>
      <c r="AB4133" t="s">
        <v>75</v>
      </c>
      <c r="AE4133" t="s">
        <v>89</v>
      </c>
      <c r="AF4133" t="s">
        <v>190</v>
      </c>
      <c r="AG4133">
        <v>8929758003</v>
      </c>
      <c r="AK4133">
        <v>0</v>
      </c>
      <c r="AL4133">
        <v>0</v>
      </c>
      <c r="AN4133">
        <v>167</v>
      </c>
      <c r="AV4133">
        <v>159</v>
      </c>
      <c r="AW4133">
        <v>3.98</v>
      </c>
      <c r="AX4133">
        <v>159</v>
      </c>
      <c r="AY4133">
        <v>3.98</v>
      </c>
      <c r="AZ4133">
        <v>159</v>
      </c>
    </row>
    <row r="4134" spans="1:55" x14ac:dyDescent="0.25">
      <c r="A4134" t="s">
        <v>54</v>
      </c>
      <c r="B4134">
        <v>110027</v>
      </c>
      <c r="C4134" t="s">
        <v>55</v>
      </c>
      <c r="D4134" t="s">
        <v>56</v>
      </c>
      <c r="E4134" s="1">
        <v>45987</v>
      </c>
      <c r="F4134" t="s">
        <v>4807</v>
      </c>
      <c r="G4134" t="s">
        <v>67</v>
      </c>
      <c r="J4134" s="3">
        <v>45987.696527777778</v>
      </c>
      <c r="K4134" t="s">
        <v>5760</v>
      </c>
      <c r="L4134" t="s">
        <v>59</v>
      </c>
      <c r="M4134">
        <v>159</v>
      </c>
      <c r="N4134">
        <v>0</v>
      </c>
      <c r="O4134">
        <v>0</v>
      </c>
      <c r="P4134">
        <v>159</v>
      </c>
      <c r="Q4134">
        <v>0</v>
      </c>
      <c r="R4134">
        <v>7.96</v>
      </c>
      <c r="S4134">
        <v>0.04</v>
      </c>
      <c r="T4134">
        <v>0</v>
      </c>
      <c r="U4134">
        <v>167</v>
      </c>
      <c r="V4134">
        <v>167</v>
      </c>
      <c r="W4134">
        <v>0</v>
      </c>
      <c r="X4134" t="s">
        <v>73</v>
      </c>
      <c r="Y4134">
        <v>29.83</v>
      </c>
      <c r="Z4134">
        <v>2.5</v>
      </c>
      <c r="AA4134" t="s">
        <v>74</v>
      </c>
      <c r="AB4134" t="s">
        <v>75</v>
      </c>
      <c r="AE4134" t="s">
        <v>89</v>
      </c>
      <c r="AF4134" t="s">
        <v>190</v>
      </c>
      <c r="AG4134">
        <v>8929758003</v>
      </c>
      <c r="AK4134">
        <v>0</v>
      </c>
      <c r="AL4134">
        <v>0</v>
      </c>
      <c r="AM4134">
        <v>167</v>
      </c>
      <c r="AV4134">
        <v>159</v>
      </c>
      <c r="AW4134">
        <v>3.98</v>
      </c>
      <c r="AX4134">
        <v>159</v>
      </c>
      <c r="AY4134">
        <v>3.98</v>
      </c>
      <c r="AZ4134">
        <v>159</v>
      </c>
    </row>
    <row r="4135" spans="1:55" x14ac:dyDescent="0.25">
      <c r="A4135" t="s">
        <v>54</v>
      </c>
      <c r="B4135">
        <v>110027</v>
      </c>
      <c r="C4135" t="s">
        <v>55</v>
      </c>
      <c r="D4135" t="s">
        <v>56</v>
      </c>
      <c r="E4135" s="1">
        <v>45987</v>
      </c>
      <c r="F4135" t="s">
        <v>4808</v>
      </c>
      <c r="G4135" t="s">
        <v>67</v>
      </c>
      <c r="J4135" s="3">
        <v>45987.708333333336</v>
      </c>
      <c r="K4135" t="s">
        <v>5760</v>
      </c>
      <c r="L4135" t="s">
        <v>59</v>
      </c>
      <c r="M4135">
        <v>672.09</v>
      </c>
      <c r="N4135">
        <v>0</v>
      </c>
      <c r="O4135">
        <v>0</v>
      </c>
      <c r="P4135">
        <v>672.09</v>
      </c>
      <c r="Q4135">
        <v>0</v>
      </c>
      <c r="R4135">
        <v>33.6</v>
      </c>
      <c r="S4135">
        <v>0.31</v>
      </c>
      <c r="T4135">
        <v>0</v>
      </c>
      <c r="U4135">
        <v>706</v>
      </c>
      <c r="V4135">
        <v>706</v>
      </c>
      <c r="W4135">
        <v>0</v>
      </c>
      <c r="X4135" t="s">
        <v>73</v>
      </c>
      <c r="Y4135">
        <v>142.36000000000001</v>
      </c>
      <c r="Z4135">
        <v>12.62</v>
      </c>
      <c r="AA4135" t="s">
        <v>69</v>
      </c>
      <c r="AE4135" t="s">
        <v>89</v>
      </c>
      <c r="AF4135" t="s">
        <v>190</v>
      </c>
      <c r="AG4135">
        <v>8929758003</v>
      </c>
      <c r="AK4135">
        <v>0</v>
      </c>
      <c r="AL4135">
        <v>0</v>
      </c>
      <c r="AM4135">
        <v>706</v>
      </c>
      <c r="AV4135">
        <v>672.09</v>
      </c>
      <c r="AW4135">
        <v>16.8</v>
      </c>
      <c r="AX4135">
        <v>672.09</v>
      </c>
      <c r="AY4135">
        <v>16.8</v>
      </c>
      <c r="AZ4135">
        <v>672.09</v>
      </c>
    </row>
    <row r="4136" spans="1:55" x14ac:dyDescent="0.25">
      <c r="A4136" t="s">
        <v>54</v>
      </c>
      <c r="B4136">
        <v>110027</v>
      </c>
      <c r="C4136" t="s">
        <v>55</v>
      </c>
      <c r="D4136" t="s">
        <v>56</v>
      </c>
      <c r="E4136" s="1">
        <v>45987</v>
      </c>
      <c r="F4136" t="s">
        <v>4809</v>
      </c>
      <c r="G4136" t="s">
        <v>58</v>
      </c>
      <c r="H4136">
        <v>7520610622</v>
      </c>
      <c r="I4136">
        <v>18528960</v>
      </c>
      <c r="J4136" s="3">
        <v>45987.711111111108</v>
      </c>
      <c r="K4136" t="s">
        <v>5760</v>
      </c>
      <c r="L4136" t="s">
        <v>59</v>
      </c>
      <c r="M4136">
        <v>657</v>
      </c>
      <c r="N4136">
        <v>-249.5</v>
      </c>
      <c r="O4136">
        <v>0</v>
      </c>
      <c r="P4136">
        <v>407.5</v>
      </c>
      <c r="Q4136">
        <v>32</v>
      </c>
      <c r="R4136">
        <v>0</v>
      </c>
      <c r="S4136">
        <v>0</v>
      </c>
      <c r="T4136">
        <v>0</v>
      </c>
      <c r="U4136">
        <v>439.5</v>
      </c>
      <c r="V4136">
        <v>439.5</v>
      </c>
      <c r="W4136">
        <v>0</v>
      </c>
      <c r="X4136" t="s">
        <v>60</v>
      </c>
      <c r="Y4136">
        <v>122.25</v>
      </c>
      <c r="Z4136">
        <v>15.82</v>
      </c>
      <c r="AA4136" t="s">
        <v>61</v>
      </c>
      <c r="AB4136" t="s">
        <v>56</v>
      </c>
      <c r="AC4136">
        <v>622</v>
      </c>
      <c r="AK4136">
        <v>32</v>
      </c>
      <c r="AL4136">
        <v>0</v>
      </c>
      <c r="AT4136">
        <v>439.5</v>
      </c>
      <c r="AZ4136">
        <v>407.5</v>
      </c>
      <c r="BC4136">
        <v>32</v>
      </c>
    </row>
    <row r="4137" spans="1:55" x14ac:dyDescent="0.25">
      <c r="A4137" t="s">
        <v>54</v>
      </c>
      <c r="B4137">
        <v>110027</v>
      </c>
      <c r="C4137" t="s">
        <v>55</v>
      </c>
      <c r="D4137" t="s">
        <v>56</v>
      </c>
      <c r="E4137" s="1">
        <v>45987</v>
      </c>
      <c r="F4137" t="s">
        <v>4810</v>
      </c>
      <c r="G4137" t="s">
        <v>63</v>
      </c>
      <c r="H4137" s="4">
        <v>223127000000000</v>
      </c>
      <c r="I4137">
        <v>29811</v>
      </c>
      <c r="J4137" s="3">
        <v>45987.713888888888</v>
      </c>
      <c r="K4137" t="s">
        <v>5760</v>
      </c>
      <c r="L4137" t="s">
        <v>59</v>
      </c>
      <c r="M4137">
        <v>815</v>
      </c>
      <c r="N4137">
        <v>-199.99</v>
      </c>
      <c r="O4137">
        <v>0</v>
      </c>
      <c r="P4137">
        <v>615.01</v>
      </c>
      <c r="Q4137">
        <v>32</v>
      </c>
      <c r="R4137">
        <v>0</v>
      </c>
      <c r="S4137">
        <v>-0.01</v>
      </c>
      <c r="T4137">
        <v>0</v>
      </c>
      <c r="U4137">
        <v>647</v>
      </c>
      <c r="V4137">
        <v>647</v>
      </c>
      <c r="W4137">
        <v>0</v>
      </c>
      <c r="X4137" t="s">
        <v>64</v>
      </c>
      <c r="Y4137">
        <v>204.05</v>
      </c>
      <c r="Z4137">
        <v>18.190000000000001</v>
      </c>
      <c r="AA4137" t="s">
        <v>65</v>
      </c>
      <c r="AB4137" t="s">
        <v>56</v>
      </c>
      <c r="AC4137">
        <v>4993</v>
      </c>
      <c r="AK4137">
        <v>32</v>
      </c>
      <c r="AL4137">
        <v>0</v>
      </c>
      <c r="AS4137">
        <v>647</v>
      </c>
      <c r="AZ4137">
        <v>615.01</v>
      </c>
      <c r="BB4137">
        <v>32</v>
      </c>
    </row>
    <row r="4138" spans="1:55" x14ac:dyDescent="0.25">
      <c r="A4138" t="s">
        <v>54</v>
      </c>
      <c r="B4138">
        <v>110027</v>
      </c>
      <c r="C4138" t="s">
        <v>55</v>
      </c>
      <c r="D4138" t="s">
        <v>56</v>
      </c>
      <c r="E4138" s="1">
        <v>45987</v>
      </c>
      <c r="F4138" t="s">
        <v>4811</v>
      </c>
      <c r="G4138" t="s">
        <v>58</v>
      </c>
      <c r="H4138">
        <v>7516727052</v>
      </c>
      <c r="I4138">
        <v>18528960</v>
      </c>
      <c r="J4138" s="3">
        <v>45987.713888888888</v>
      </c>
      <c r="K4138" t="s">
        <v>5760</v>
      </c>
      <c r="L4138" t="s">
        <v>59</v>
      </c>
      <c r="M4138">
        <v>1593</v>
      </c>
      <c r="N4138">
        <v>-417</v>
      </c>
      <c r="O4138">
        <v>0</v>
      </c>
      <c r="P4138">
        <v>1176</v>
      </c>
      <c r="Q4138">
        <v>32</v>
      </c>
      <c r="R4138">
        <v>0</v>
      </c>
      <c r="S4138">
        <v>0</v>
      </c>
      <c r="T4138">
        <v>0</v>
      </c>
      <c r="U4138">
        <v>1208</v>
      </c>
      <c r="V4138">
        <v>1208</v>
      </c>
      <c r="W4138">
        <v>0</v>
      </c>
      <c r="X4138" t="s">
        <v>60</v>
      </c>
      <c r="Y4138">
        <v>306.2</v>
      </c>
      <c r="Z4138">
        <v>35.96</v>
      </c>
      <c r="AA4138" t="s">
        <v>61</v>
      </c>
      <c r="AB4138" t="s">
        <v>56</v>
      </c>
      <c r="AC4138">
        <v>7052</v>
      </c>
      <c r="AK4138">
        <v>32</v>
      </c>
      <c r="AL4138">
        <v>0</v>
      </c>
      <c r="AT4138">
        <v>1208</v>
      </c>
      <c r="AZ4138">
        <v>1176</v>
      </c>
      <c r="BC4138">
        <v>32</v>
      </c>
    </row>
    <row r="4139" spans="1:55" x14ac:dyDescent="0.25">
      <c r="A4139" t="s">
        <v>54</v>
      </c>
      <c r="B4139">
        <v>110027</v>
      </c>
      <c r="C4139" t="s">
        <v>55</v>
      </c>
      <c r="D4139" t="s">
        <v>56</v>
      </c>
      <c r="E4139" s="1">
        <v>45987</v>
      </c>
      <c r="F4139" t="s">
        <v>4812</v>
      </c>
      <c r="G4139" t="s">
        <v>58</v>
      </c>
      <c r="H4139">
        <v>7521615438</v>
      </c>
      <c r="I4139">
        <v>18528960</v>
      </c>
      <c r="J4139" s="3">
        <v>45987.732638888891</v>
      </c>
      <c r="K4139" t="s">
        <v>5760</v>
      </c>
      <c r="L4139" t="s">
        <v>59</v>
      </c>
      <c r="M4139">
        <v>358</v>
      </c>
      <c r="N4139">
        <v>-93</v>
      </c>
      <c r="O4139">
        <v>0</v>
      </c>
      <c r="P4139">
        <v>265</v>
      </c>
      <c r="Q4139">
        <v>32</v>
      </c>
      <c r="R4139">
        <v>0</v>
      </c>
      <c r="S4139">
        <v>0</v>
      </c>
      <c r="T4139">
        <v>0</v>
      </c>
      <c r="U4139">
        <v>297</v>
      </c>
      <c r="V4139">
        <v>297</v>
      </c>
      <c r="W4139">
        <v>0</v>
      </c>
      <c r="X4139" t="s">
        <v>60</v>
      </c>
      <c r="Y4139">
        <v>61.63</v>
      </c>
      <c r="Z4139">
        <v>8.68</v>
      </c>
      <c r="AA4139" t="s">
        <v>61</v>
      </c>
      <c r="AB4139" t="s">
        <v>56</v>
      </c>
      <c r="AC4139">
        <v>5438</v>
      </c>
      <c r="AK4139">
        <v>32</v>
      </c>
      <c r="AL4139">
        <v>0</v>
      </c>
      <c r="AT4139">
        <v>297</v>
      </c>
      <c r="AZ4139">
        <v>265</v>
      </c>
      <c r="BC4139">
        <v>32</v>
      </c>
    </row>
    <row r="4140" spans="1:55" x14ac:dyDescent="0.25">
      <c r="A4140" t="s">
        <v>54</v>
      </c>
      <c r="B4140">
        <v>110027</v>
      </c>
      <c r="C4140" t="s">
        <v>55</v>
      </c>
      <c r="D4140" t="s">
        <v>56</v>
      </c>
      <c r="E4140" s="1">
        <v>45987</v>
      </c>
      <c r="F4140" t="s">
        <v>4813</v>
      </c>
      <c r="G4140" t="s">
        <v>63</v>
      </c>
      <c r="H4140" s="4">
        <v>223129000000000</v>
      </c>
      <c r="I4140">
        <v>29811</v>
      </c>
      <c r="J4140" s="3">
        <v>45987.740277777775</v>
      </c>
      <c r="K4140" t="s">
        <v>5760</v>
      </c>
      <c r="L4140" t="s">
        <v>59</v>
      </c>
      <c r="M4140">
        <v>218</v>
      </c>
      <c r="N4140">
        <v>-75</v>
      </c>
      <c r="O4140">
        <v>0</v>
      </c>
      <c r="P4140">
        <v>143</v>
      </c>
      <c r="Q4140">
        <v>32</v>
      </c>
      <c r="R4140">
        <v>0</v>
      </c>
      <c r="S4140">
        <v>0</v>
      </c>
      <c r="T4140">
        <v>0</v>
      </c>
      <c r="U4140">
        <v>175</v>
      </c>
      <c r="V4140">
        <v>175</v>
      </c>
      <c r="W4140">
        <v>0</v>
      </c>
      <c r="X4140" t="s">
        <v>64</v>
      </c>
      <c r="Y4140">
        <v>29.83</v>
      </c>
      <c r="Z4140">
        <v>5.53</v>
      </c>
      <c r="AA4140" t="s">
        <v>65</v>
      </c>
      <c r="AB4140" t="s">
        <v>56</v>
      </c>
      <c r="AC4140">
        <v>7095</v>
      </c>
      <c r="AK4140">
        <v>32</v>
      </c>
      <c r="AL4140">
        <v>0</v>
      </c>
      <c r="AS4140">
        <v>175</v>
      </c>
      <c r="AZ4140">
        <v>143</v>
      </c>
      <c r="BB4140">
        <v>32</v>
      </c>
    </row>
    <row r="4141" spans="1:55" x14ac:dyDescent="0.25">
      <c r="A4141" t="s">
        <v>54</v>
      </c>
      <c r="B4141">
        <v>110027</v>
      </c>
      <c r="C4141" t="s">
        <v>55</v>
      </c>
      <c r="D4141" t="s">
        <v>56</v>
      </c>
      <c r="E4141" s="1">
        <v>45987</v>
      </c>
      <c r="F4141" t="s">
        <v>4814</v>
      </c>
      <c r="G4141" t="s">
        <v>67</v>
      </c>
      <c r="J4141" s="3">
        <v>45987.747916666667</v>
      </c>
      <c r="K4141" t="s">
        <v>5760</v>
      </c>
      <c r="L4141" t="s">
        <v>59</v>
      </c>
      <c r="M4141">
        <v>219</v>
      </c>
      <c r="N4141">
        <v>0</v>
      </c>
      <c r="O4141">
        <v>0</v>
      </c>
      <c r="P4141">
        <v>219</v>
      </c>
      <c r="Q4141">
        <v>0</v>
      </c>
      <c r="R4141">
        <v>10.96</v>
      </c>
      <c r="S4141">
        <v>0.04</v>
      </c>
      <c r="T4141">
        <v>0</v>
      </c>
      <c r="U4141">
        <v>230</v>
      </c>
      <c r="V4141">
        <v>230</v>
      </c>
      <c r="W4141">
        <v>0</v>
      </c>
      <c r="X4141" t="s">
        <v>68</v>
      </c>
      <c r="Y4141">
        <v>44.67</v>
      </c>
      <c r="Z4141">
        <v>1.96</v>
      </c>
      <c r="AA4141" t="s">
        <v>74</v>
      </c>
      <c r="AB4141" t="s">
        <v>75</v>
      </c>
      <c r="AE4141" t="s">
        <v>4815</v>
      </c>
      <c r="AF4141" t="s">
        <v>4816</v>
      </c>
      <c r="AG4141">
        <v>8130520704</v>
      </c>
      <c r="AK4141">
        <v>0</v>
      </c>
      <c r="AL4141">
        <v>0</v>
      </c>
      <c r="AN4141">
        <v>230</v>
      </c>
      <c r="AV4141">
        <v>219</v>
      </c>
      <c r="AW4141">
        <v>5.48</v>
      </c>
      <c r="AX4141">
        <v>219</v>
      </c>
      <c r="AY4141">
        <v>5.48</v>
      </c>
      <c r="AZ4141">
        <v>219</v>
      </c>
    </row>
    <row r="4142" spans="1:55" x14ac:dyDescent="0.25">
      <c r="A4142" t="s">
        <v>54</v>
      </c>
      <c r="B4142">
        <v>110027</v>
      </c>
      <c r="C4142" t="s">
        <v>55</v>
      </c>
      <c r="D4142" t="s">
        <v>56</v>
      </c>
      <c r="E4142" s="1">
        <v>45987</v>
      </c>
      <c r="F4142" t="s">
        <v>4817</v>
      </c>
      <c r="G4142" t="s">
        <v>58</v>
      </c>
      <c r="H4142">
        <v>7521760353</v>
      </c>
      <c r="I4142">
        <v>18528960</v>
      </c>
      <c r="J4142" s="3">
        <v>45987.755555555559</v>
      </c>
      <c r="K4142" t="s">
        <v>5760</v>
      </c>
      <c r="L4142" t="s">
        <v>59</v>
      </c>
      <c r="M4142">
        <v>259</v>
      </c>
      <c r="N4142">
        <v>-93</v>
      </c>
      <c r="O4142">
        <v>0</v>
      </c>
      <c r="P4142">
        <v>166</v>
      </c>
      <c r="Q4142">
        <v>32</v>
      </c>
      <c r="R4142">
        <v>0</v>
      </c>
      <c r="S4142">
        <v>0</v>
      </c>
      <c r="T4142">
        <v>0</v>
      </c>
      <c r="U4142">
        <v>198</v>
      </c>
      <c r="V4142">
        <v>198</v>
      </c>
      <c r="W4142">
        <v>0</v>
      </c>
      <c r="X4142" t="s">
        <v>60</v>
      </c>
      <c r="Y4142">
        <v>50.21</v>
      </c>
      <c r="Z4142">
        <v>4.76</v>
      </c>
      <c r="AA4142" t="s">
        <v>61</v>
      </c>
      <c r="AB4142" t="s">
        <v>56</v>
      </c>
      <c r="AC4142">
        <v>353</v>
      </c>
      <c r="AK4142">
        <v>32</v>
      </c>
      <c r="AL4142">
        <v>0</v>
      </c>
      <c r="AT4142">
        <v>198</v>
      </c>
      <c r="AZ4142">
        <v>166</v>
      </c>
      <c r="BC4142">
        <v>32</v>
      </c>
    </row>
    <row r="4143" spans="1:55" x14ac:dyDescent="0.25">
      <c r="A4143" t="s">
        <v>54</v>
      </c>
      <c r="B4143">
        <v>110027</v>
      </c>
      <c r="C4143" t="s">
        <v>55</v>
      </c>
      <c r="D4143" t="s">
        <v>56</v>
      </c>
      <c r="E4143" s="1">
        <v>45987</v>
      </c>
      <c r="F4143" t="s">
        <v>4818</v>
      </c>
      <c r="G4143" t="s">
        <v>63</v>
      </c>
      <c r="H4143" s="4">
        <v>223131000000000</v>
      </c>
      <c r="I4143">
        <v>29811</v>
      </c>
      <c r="J4143" s="3">
        <v>45987.759027777778</v>
      </c>
      <c r="K4143" t="s">
        <v>5760</v>
      </c>
      <c r="L4143" t="s">
        <v>59</v>
      </c>
      <c r="M4143">
        <v>1195</v>
      </c>
      <c r="N4143">
        <v>-141.99</v>
      </c>
      <c r="O4143">
        <v>0</v>
      </c>
      <c r="P4143">
        <v>1053.01</v>
      </c>
      <c r="Q4143">
        <v>32</v>
      </c>
      <c r="R4143">
        <v>0</v>
      </c>
      <c r="S4143">
        <v>-0.01</v>
      </c>
      <c r="T4143">
        <v>0</v>
      </c>
      <c r="U4143">
        <v>1085</v>
      </c>
      <c r="V4143">
        <v>1085</v>
      </c>
      <c r="W4143">
        <v>0</v>
      </c>
      <c r="X4143" t="s">
        <v>64</v>
      </c>
      <c r="Y4143">
        <v>276.26</v>
      </c>
      <c r="Z4143">
        <v>28.89</v>
      </c>
      <c r="AA4143" t="s">
        <v>65</v>
      </c>
      <c r="AB4143" t="s">
        <v>56</v>
      </c>
      <c r="AC4143">
        <v>5911</v>
      </c>
      <c r="AK4143">
        <v>32</v>
      </c>
      <c r="AL4143">
        <v>0</v>
      </c>
      <c r="AS4143">
        <v>1085</v>
      </c>
      <c r="AZ4143">
        <v>1053.01</v>
      </c>
      <c r="BB4143">
        <v>32</v>
      </c>
    </row>
    <row r="4144" spans="1:55" x14ac:dyDescent="0.25">
      <c r="A4144" t="s">
        <v>54</v>
      </c>
      <c r="B4144">
        <v>110027</v>
      </c>
      <c r="C4144" t="s">
        <v>55</v>
      </c>
      <c r="D4144" t="s">
        <v>56</v>
      </c>
      <c r="E4144" s="1">
        <v>45987</v>
      </c>
      <c r="F4144" t="s">
        <v>4819</v>
      </c>
      <c r="G4144" t="s">
        <v>58</v>
      </c>
      <c r="H4144">
        <v>7504881681</v>
      </c>
      <c r="I4144">
        <v>18528960</v>
      </c>
      <c r="J4144" s="3">
        <v>45987.759027777778</v>
      </c>
      <c r="K4144" t="s">
        <v>5760</v>
      </c>
      <c r="L4144" t="s">
        <v>59</v>
      </c>
      <c r="M4144">
        <v>328</v>
      </c>
      <c r="N4144">
        <v>-93</v>
      </c>
      <c r="O4144">
        <v>0</v>
      </c>
      <c r="P4144">
        <v>235</v>
      </c>
      <c r="Q4144">
        <v>32</v>
      </c>
      <c r="R4144">
        <v>0</v>
      </c>
      <c r="S4144">
        <v>0</v>
      </c>
      <c r="T4144">
        <v>0</v>
      </c>
      <c r="U4144">
        <v>267</v>
      </c>
      <c r="V4144">
        <v>267</v>
      </c>
      <c r="W4144">
        <v>0</v>
      </c>
      <c r="X4144" t="s">
        <v>60</v>
      </c>
      <c r="Y4144">
        <v>67.61</v>
      </c>
      <c r="Z4144">
        <v>8.3699999999999992</v>
      </c>
      <c r="AA4144" t="s">
        <v>61</v>
      </c>
      <c r="AB4144" t="s">
        <v>56</v>
      </c>
      <c r="AC4144">
        <v>1681</v>
      </c>
      <c r="AK4144">
        <v>32</v>
      </c>
      <c r="AL4144">
        <v>0</v>
      </c>
      <c r="AT4144">
        <v>267</v>
      </c>
      <c r="AZ4144">
        <v>235</v>
      </c>
      <c r="BC4144">
        <v>32</v>
      </c>
    </row>
    <row r="4145" spans="1:55" x14ac:dyDescent="0.25">
      <c r="A4145" t="s">
        <v>54</v>
      </c>
      <c r="B4145">
        <v>110027</v>
      </c>
      <c r="C4145" t="s">
        <v>55</v>
      </c>
      <c r="D4145" t="s">
        <v>56</v>
      </c>
      <c r="E4145" s="1">
        <v>45987</v>
      </c>
      <c r="F4145" t="s">
        <v>4820</v>
      </c>
      <c r="G4145" t="s">
        <v>63</v>
      </c>
      <c r="H4145" s="4">
        <v>223131000000000</v>
      </c>
      <c r="I4145">
        <v>29811</v>
      </c>
      <c r="J4145" s="3">
        <v>45987.761805555558</v>
      </c>
      <c r="K4145" t="s">
        <v>5760</v>
      </c>
      <c r="L4145" t="s">
        <v>59</v>
      </c>
      <c r="M4145">
        <v>358</v>
      </c>
      <c r="N4145">
        <v>-93.75</v>
      </c>
      <c r="O4145">
        <v>0</v>
      </c>
      <c r="P4145">
        <v>264.25</v>
      </c>
      <c r="Q4145">
        <v>32</v>
      </c>
      <c r="R4145">
        <v>0</v>
      </c>
      <c r="S4145">
        <v>-0.25</v>
      </c>
      <c r="T4145">
        <v>0</v>
      </c>
      <c r="U4145">
        <v>296</v>
      </c>
      <c r="V4145">
        <v>296</v>
      </c>
      <c r="W4145">
        <v>0</v>
      </c>
      <c r="X4145" t="s">
        <v>64</v>
      </c>
      <c r="Y4145">
        <v>62.63</v>
      </c>
      <c r="Z4145">
        <v>8.68</v>
      </c>
      <c r="AA4145" t="s">
        <v>65</v>
      </c>
      <c r="AB4145" t="s">
        <v>56</v>
      </c>
      <c r="AC4145">
        <v>458</v>
      </c>
      <c r="AK4145">
        <v>32</v>
      </c>
      <c r="AL4145">
        <v>0</v>
      </c>
      <c r="AS4145">
        <v>296</v>
      </c>
      <c r="AZ4145">
        <v>264.25</v>
      </c>
      <c r="BB4145">
        <v>32</v>
      </c>
    </row>
    <row r="4146" spans="1:55" x14ac:dyDescent="0.25">
      <c r="A4146" t="s">
        <v>54</v>
      </c>
      <c r="B4146">
        <v>110027</v>
      </c>
      <c r="C4146" t="s">
        <v>55</v>
      </c>
      <c r="D4146" t="s">
        <v>56</v>
      </c>
      <c r="E4146" s="1">
        <v>45987</v>
      </c>
      <c r="F4146" t="s">
        <v>4821</v>
      </c>
      <c r="G4146" t="s">
        <v>63</v>
      </c>
      <c r="H4146" s="4">
        <v>223131000000000</v>
      </c>
      <c r="I4146">
        <v>29811</v>
      </c>
      <c r="J4146" s="3">
        <v>45987.770138888889</v>
      </c>
      <c r="K4146" t="s">
        <v>5760</v>
      </c>
      <c r="L4146" t="s">
        <v>59</v>
      </c>
      <c r="M4146">
        <v>237</v>
      </c>
      <c r="N4146">
        <v>-60</v>
      </c>
      <c r="O4146">
        <v>0</v>
      </c>
      <c r="P4146">
        <v>177</v>
      </c>
      <c r="Q4146">
        <v>32</v>
      </c>
      <c r="R4146">
        <v>0</v>
      </c>
      <c r="S4146">
        <v>0</v>
      </c>
      <c r="T4146">
        <v>0</v>
      </c>
      <c r="U4146">
        <v>209</v>
      </c>
      <c r="V4146">
        <v>209</v>
      </c>
      <c r="W4146">
        <v>0</v>
      </c>
      <c r="X4146" t="s">
        <v>64</v>
      </c>
      <c r="Y4146">
        <v>46.49</v>
      </c>
      <c r="Z4146">
        <v>5.88</v>
      </c>
      <c r="AA4146" t="s">
        <v>65</v>
      </c>
      <c r="AB4146" t="s">
        <v>56</v>
      </c>
      <c r="AC4146">
        <v>9942</v>
      </c>
      <c r="AK4146">
        <v>32</v>
      </c>
      <c r="AL4146">
        <v>0</v>
      </c>
      <c r="AS4146">
        <v>209</v>
      </c>
      <c r="AZ4146">
        <v>177</v>
      </c>
      <c r="BB4146">
        <v>32</v>
      </c>
    </row>
    <row r="4147" spans="1:55" x14ac:dyDescent="0.25">
      <c r="A4147" t="s">
        <v>54</v>
      </c>
      <c r="B4147">
        <v>110027</v>
      </c>
      <c r="C4147" t="s">
        <v>55</v>
      </c>
      <c r="D4147" t="s">
        <v>56</v>
      </c>
      <c r="E4147" s="1">
        <v>45987</v>
      </c>
      <c r="F4147" t="s">
        <v>4822</v>
      </c>
      <c r="G4147" t="s">
        <v>63</v>
      </c>
      <c r="H4147" s="4">
        <v>223132000000000</v>
      </c>
      <c r="I4147">
        <v>29811</v>
      </c>
      <c r="J4147" s="3">
        <v>45987.771527777775</v>
      </c>
      <c r="K4147" t="s">
        <v>5760</v>
      </c>
      <c r="L4147" t="s">
        <v>59</v>
      </c>
      <c r="M4147">
        <v>218</v>
      </c>
      <c r="N4147">
        <v>-90</v>
      </c>
      <c r="O4147">
        <v>0</v>
      </c>
      <c r="P4147">
        <v>128</v>
      </c>
      <c r="Q4147">
        <v>32</v>
      </c>
      <c r="R4147">
        <v>0</v>
      </c>
      <c r="S4147">
        <v>0</v>
      </c>
      <c r="T4147">
        <v>0</v>
      </c>
      <c r="U4147">
        <v>160</v>
      </c>
      <c r="V4147">
        <v>160</v>
      </c>
      <c r="W4147">
        <v>0</v>
      </c>
      <c r="X4147" t="s">
        <v>64</v>
      </c>
      <c r="Y4147">
        <v>41.84</v>
      </c>
      <c r="Z4147">
        <v>5.34</v>
      </c>
      <c r="AA4147" t="s">
        <v>65</v>
      </c>
      <c r="AB4147" t="s">
        <v>56</v>
      </c>
      <c r="AC4147">
        <v>7946</v>
      </c>
      <c r="AK4147">
        <v>32</v>
      </c>
      <c r="AL4147">
        <v>0</v>
      </c>
      <c r="AS4147">
        <v>160</v>
      </c>
      <c r="AZ4147">
        <v>128</v>
      </c>
      <c r="BB4147">
        <v>32</v>
      </c>
    </row>
    <row r="4148" spans="1:55" x14ac:dyDescent="0.25">
      <c r="A4148" t="s">
        <v>54</v>
      </c>
      <c r="B4148">
        <v>110027</v>
      </c>
      <c r="C4148" t="s">
        <v>55</v>
      </c>
      <c r="D4148" t="s">
        <v>56</v>
      </c>
      <c r="E4148" s="1">
        <v>45987</v>
      </c>
      <c r="F4148" t="s">
        <v>4823</v>
      </c>
      <c r="G4148" t="s">
        <v>63</v>
      </c>
      <c r="H4148" s="4">
        <v>223133000000000</v>
      </c>
      <c r="I4148">
        <v>29811</v>
      </c>
      <c r="J4148" s="3">
        <v>45987.784722222219</v>
      </c>
      <c r="K4148" t="s">
        <v>5760</v>
      </c>
      <c r="L4148" t="s">
        <v>59</v>
      </c>
      <c r="M4148">
        <v>268</v>
      </c>
      <c r="N4148">
        <v>-74.989999999999995</v>
      </c>
      <c r="O4148">
        <v>0</v>
      </c>
      <c r="P4148">
        <v>193.01</v>
      </c>
      <c r="Q4148">
        <v>32</v>
      </c>
      <c r="R4148">
        <v>0</v>
      </c>
      <c r="S4148">
        <v>-0.01</v>
      </c>
      <c r="T4148">
        <v>0</v>
      </c>
      <c r="U4148">
        <v>225</v>
      </c>
      <c r="V4148">
        <v>225</v>
      </c>
      <c r="W4148">
        <v>0</v>
      </c>
      <c r="X4148" t="s">
        <v>64</v>
      </c>
      <c r="Y4148">
        <v>41.44</v>
      </c>
      <c r="Z4148">
        <v>7.3</v>
      </c>
      <c r="AA4148" t="s">
        <v>65</v>
      </c>
      <c r="AB4148" t="s">
        <v>56</v>
      </c>
      <c r="AC4148">
        <v>8308</v>
      </c>
      <c r="AK4148">
        <v>32</v>
      </c>
      <c r="AL4148">
        <v>0</v>
      </c>
      <c r="AS4148">
        <v>225</v>
      </c>
      <c r="AZ4148">
        <v>193.01</v>
      </c>
      <c r="BB4148">
        <v>32</v>
      </c>
    </row>
    <row r="4149" spans="1:55" x14ac:dyDescent="0.25">
      <c r="A4149" t="s">
        <v>54</v>
      </c>
      <c r="B4149">
        <v>110027</v>
      </c>
      <c r="C4149" t="s">
        <v>55</v>
      </c>
      <c r="D4149" t="s">
        <v>56</v>
      </c>
      <c r="E4149" s="1">
        <v>45987</v>
      </c>
      <c r="F4149" t="s">
        <v>4824</v>
      </c>
      <c r="G4149" t="s">
        <v>63</v>
      </c>
      <c r="H4149" s="4">
        <v>223133000000000</v>
      </c>
      <c r="I4149">
        <v>29811</v>
      </c>
      <c r="J4149" s="3">
        <v>45987.790277777778</v>
      </c>
      <c r="K4149" t="s">
        <v>5760</v>
      </c>
      <c r="L4149" t="s">
        <v>59</v>
      </c>
      <c r="M4149">
        <v>499</v>
      </c>
      <c r="N4149">
        <v>-93.75</v>
      </c>
      <c r="O4149">
        <v>0</v>
      </c>
      <c r="P4149">
        <v>405.25</v>
      </c>
      <c r="Q4149">
        <v>32</v>
      </c>
      <c r="R4149">
        <v>0</v>
      </c>
      <c r="S4149">
        <v>-0.25</v>
      </c>
      <c r="T4149">
        <v>0</v>
      </c>
      <c r="U4149">
        <v>437</v>
      </c>
      <c r="V4149">
        <v>437</v>
      </c>
      <c r="W4149">
        <v>0</v>
      </c>
      <c r="X4149" t="s">
        <v>64</v>
      </c>
      <c r="Y4149">
        <v>85.08</v>
      </c>
      <c r="Z4149">
        <v>13.51</v>
      </c>
      <c r="AA4149" t="s">
        <v>65</v>
      </c>
      <c r="AB4149" t="s">
        <v>56</v>
      </c>
      <c r="AC4149">
        <v>6686</v>
      </c>
      <c r="AK4149">
        <v>32</v>
      </c>
      <c r="AL4149">
        <v>0</v>
      </c>
      <c r="AS4149">
        <v>437</v>
      </c>
      <c r="AZ4149">
        <v>405.25</v>
      </c>
      <c r="BB4149">
        <v>32</v>
      </c>
    </row>
    <row r="4150" spans="1:55" x14ac:dyDescent="0.25">
      <c r="A4150" t="s">
        <v>54</v>
      </c>
      <c r="B4150">
        <v>110027</v>
      </c>
      <c r="C4150" t="s">
        <v>55</v>
      </c>
      <c r="D4150" t="s">
        <v>56</v>
      </c>
      <c r="E4150" s="1">
        <v>45987</v>
      </c>
      <c r="F4150" t="s">
        <v>4825</v>
      </c>
      <c r="G4150" t="s">
        <v>58</v>
      </c>
      <c r="H4150">
        <v>7513338629</v>
      </c>
      <c r="I4150">
        <v>18528960</v>
      </c>
      <c r="J4150" s="3">
        <v>45987.790277777778</v>
      </c>
      <c r="K4150" t="s">
        <v>5760</v>
      </c>
      <c r="L4150" t="s">
        <v>59</v>
      </c>
      <c r="M4150">
        <v>528</v>
      </c>
      <c r="N4150">
        <v>-75</v>
      </c>
      <c r="O4150">
        <v>0</v>
      </c>
      <c r="P4150">
        <v>453</v>
      </c>
      <c r="Q4150">
        <v>32</v>
      </c>
      <c r="R4150">
        <v>0</v>
      </c>
      <c r="S4150">
        <v>0</v>
      </c>
      <c r="T4150">
        <v>0</v>
      </c>
      <c r="U4150">
        <v>485</v>
      </c>
      <c r="V4150">
        <v>485</v>
      </c>
      <c r="W4150">
        <v>0</v>
      </c>
      <c r="X4150" t="s">
        <v>60</v>
      </c>
      <c r="Y4150">
        <v>112.78</v>
      </c>
      <c r="Z4150">
        <v>6.95</v>
      </c>
      <c r="AA4150" t="s">
        <v>61</v>
      </c>
      <c r="AB4150" t="s">
        <v>56</v>
      </c>
      <c r="AC4150">
        <v>8629</v>
      </c>
      <c r="AK4150">
        <v>32</v>
      </c>
      <c r="AL4150">
        <v>0</v>
      </c>
      <c r="AT4150">
        <v>485</v>
      </c>
      <c r="AZ4150">
        <v>453</v>
      </c>
      <c r="BC4150">
        <v>32</v>
      </c>
    </row>
    <row r="4151" spans="1:55" x14ac:dyDescent="0.25">
      <c r="A4151" t="s">
        <v>54</v>
      </c>
      <c r="B4151">
        <v>110027</v>
      </c>
      <c r="C4151" t="s">
        <v>55</v>
      </c>
      <c r="D4151" t="s">
        <v>56</v>
      </c>
      <c r="E4151" s="1">
        <v>45987</v>
      </c>
      <c r="F4151" t="s">
        <v>4826</v>
      </c>
      <c r="G4151" t="s">
        <v>63</v>
      </c>
      <c r="H4151" s="4">
        <v>223135000000000</v>
      </c>
      <c r="I4151">
        <v>29811</v>
      </c>
      <c r="J4151" s="3">
        <v>45987.805555555555</v>
      </c>
      <c r="K4151" t="s">
        <v>5760</v>
      </c>
      <c r="L4151" t="s">
        <v>59</v>
      </c>
      <c r="M4151">
        <v>449</v>
      </c>
      <c r="N4151">
        <v>-93.75</v>
      </c>
      <c r="O4151">
        <v>0</v>
      </c>
      <c r="P4151">
        <v>355.25</v>
      </c>
      <c r="Q4151">
        <v>32</v>
      </c>
      <c r="R4151">
        <v>0</v>
      </c>
      <c r="S4151">
        <v>-0.25</v>
      </c>
      <c r="T4151">
        <v>0</v>
      </c>
      <c r="U4151">
        <v>387</v>
      </c>
      <c r="V4151">
        <v>387</v>
      </c>
      <c r="W4151">
        <v>0</v>
      </c>
      <c r="X4151" t="s">
        <v>64</v>
      </c>
      <c r="Y4151">
        <v>86.34</v>
      </c>
      <c r="Z4151">
        <v>9.82</v>
      </c>
      <c r="AA4151" t="s">
        <v>65</v>
      </c>
      <c r="AB4151" t="s">
        <v>56</v>
      </c>
      <c r="AC4151">
        <v>550</v>
      </c>
      <c r="AK4151">
        <v>32</v>
      </c>
      <c r="AL4151">
        <v>0</v>
      </c>
      <c r="AS4151">
        <v>387</v>
      </c>
      <c r="AZ4151">
        <v>355.25</v>
      </c>
      <c r="BB4151">
        <v>32</v>
      </c>
    </row>
    <row r="4152" spans="1:55" x14ac:dyDescent="0.25">
      <c r="A4152" t="s">
        <v>54</v>
      </c>
      <c r="B4152">
        <v>110027</v>
      </c>
      <c r="C4152" t="s">
        <v>55</v>
      </c>
      <c r="D4152" t="s">
        <v>56</v>
      </c>
      <c r="E4152" s="1">
        <v>45987</v>
      </c>
      <c r="F4152" t="s">
        <v>4827</v>
      </c>
      <c r="G4152" t="s">
        <v>58</v>
      </c>
      <c r="H4152">
        <v>7517487323</v>
      </c>
      <c r="I4152">
        <v>18528960</v>
      </c>
      <c r="J4152" s="3">
        <v>45987.805555555555</v>
      </c>
      <c r="K4152" t="s">
        <v>5760</v>
      </c>
      <c r="L4152" t="s">
        <v>59</v>
      </c>
      <c r="M4152">
        <v>387</v>
      </c>
      <c r="N4152">
        <v>-93</v>
      </c>
      <c r="O4152">
        <v>0</v>
      </c>
      <c r="P4152">
        <v>294</v>
      </c>
      <c r="Q4152">
        <v>32</v>
      </c>
      <c r="R4152">
        <v>0</v>
      </c>
      <c r="S4152">
        <v>0</v>
      </c>
      <c r="T4152">
        <v>0</v>
      </c>
      <c r="U4152">
        <v>326</v>
      </c>
      <c r="V4152">
        <v>326</v>
      </c>
      <c r="W4152">
        <v>0</v>
      </c>
      <c r="X4152" t="s">
        <v>60</v>
      </c>
      <c r="Y4152">
        <v>72.19</v>
      </c>
      <c r="Z4152">
        <v>5.88</v>
      </c>
      <c r="AA4152" t="s">
        <v>61</v>
      </c>
      <c r="AB4152" t="s">
        <v>56</v>
      </c>
      <c r="AC4152">
        <v>7323</v>
      </c>
      <c r="AK4152">
        <v>32</v>
      </c>
      <c r="AL4152">
        <v>0</v>
      </c>
      <c r="AT4152">
        <v>326</v>
      </c>
      <c r="AZ4152">
        <v>294</v>
      </c>
      <c r="BC4152">
        <v>32</v>
      </c>
    </row>
    <row r="4153" spans="1:55" x14ac:dyDescent="0.25">
      <c r="A4153" t="s">
        <v>54</v>
      </c>
      <c r="B4153">
        <v>110027</v>
      </c>
      <c r="C4153" t="s">
        <v>55</v>
      </c>
      <c r="D4153" t="s">
        <v>56</v>
      </c>
      <c r="E4153" s="1">
        <v>45987</v>
      </c>
      <c r="F4153" t="s">
        <v>4828</v>
      </c>
      <c r="G4153" t="s">
        <v>58</v>
      </c>
      <c r="H4153">
        <v>7522398255</v>
      </c>
      <c r="I4153">
        <v>18528960</v>
      </c>
      <c r="J4153" s="3">
        <v>45987.819444444445</v>
      </c>
      <c r="K4153" t="s">
        <v>5760</v>
      </c>
      <c r="L4153" t="s">
        <v>59</v>
      </c>
      <c r="M4153">
        <v>456</v>
      </c>
      <c r="N4153">
        <v>-94</v>
      </c>
      <c r="O4153">
        <v>0</v>
      </c>
      <c r="P4153">
        <v>362</v>
      </c>
      <c r="Q4153">
        <v>32</v>
      </c>
      <c r="R4153">
        <v>0</v>
      </c>
      <c r="S4153">
        <v>0</v>
      </c>
      <c r="T4153">
        <v>0</v>
      </c>
      <c r="U4153">
        <v>394</v>
      </c>
      <c r="V4153">
        <v>394</v>
      </c>
      <c r="W4153">
        <v>0</v>
      </c>
      <c r="X4153" t="s">
        <v>60</v>
      </c>
      <c r="Y4153">
        <v>89.72</v>
      </c>
      <c r="Z4153">
        <v>10.75</v>
      </c>
      <c r="AA4153" t="s">
        <v>61</v>
      </c>
      <c r="AB4153" t="s">
        <v>56</v>
      </c>
      <c r="AC4153">
        <v>8255</v>
      </c>
      <c r="AK4153">
        <v>32</v>
      </c>
      <c r="AL4153">
        <v>0</v>
      </c>
      <c r="AT4153">
        <v>394</v>
      </c>
      <c r="AZ4153">
        <v>362</v>
      </c>
      <c r="BC4153">
        <v>32</v>
      </c>
    </row>
    <row r="4154" spans="1:55" x14ac:dyDescent="0.25">
      <c r="A4154" t="s">
        <v>54</v>
      </c>
      <c r="B4154">
        <v>110027</v>
      </c>
      <c r="C4154" t="s">
        <v>55</v>
      </c>
      <c r="D4154" t="s">
        <v>56</v>
      </c>
      <c r="E4154" s="1">
        <v>45987</v>
      </c>
      <c r="F4154" t="s">
        <v>4829</v>
      </c>
      <c r="G4154" t="s">
        <v>63</v>
      </c>
      <c r="H4154" s="4">
        <v>223136000000000</v>
      </c>
      <c r="I4154">
        <v>29811</v>
      </c>
      <c r="J4154" s="3">
        <v>45987.820138888892</v>
      </c>
      <c r="K4154" t="s">
        <v>5760</v>
      </c>
      <c r="L4154" t="s">
        <v>59</v>
      </c>
      <c r="M4154">
        <v>388</v>
      </c>
      <c r="N4154">
        <v>-93.74</v>
      </c>
      <c r="O4154">
        <v>0</v>
      </c>
      <c r="P4154">
        <v>294.26</v>
      </c>
      <c r="Q4154">
        <v>32</v>
      </c>
      <c r="R4154">
        <v>0</v>
      </c>
      <c r="S4154">
        <v>-0.26</v>
      </c>
      <c r="T4154">
        <v>0</v>
      </c>
      <c r="U4154">
        <v>326</v>
      </c>
      <c r="V4154">
        <v>326</v>
      </c>
      <c r="W4154">
        <v>0</v>
      </c>
      <c r="X4154" t="s">
        <v>64</v>
      </c>
      <c r="Y4154">
        <v>68.92</v>
      </c>
      <c r="Z4154">
        <v>10.29</v>
      </c>
      <c r="AA4154" t="s">
        <v>65</v>
      </c>
      <c r="AB4154" t="s">
        <v>56</v>
      </c>
      <c r="AC4154">
        <v>7508</v>
      </c>
      <c r="AK4154">
        <v>32</v>
      </c>
      <c r="AL4154">
        <v>0</v>
      </c>
      <c r="AS4154">
        <v>326</v>
      </c>
      <c r="AZ4154">
        <v>294.26</v>
      </c>
      <c r="BB4154">
        <v>32</v>
      </c>
    </row>
    <row r="4155" spans="1:55" x14ac:dyDescent="0.25">
      <c r="A4155" t="s">
        <v>54</v>
      </c>
      <c r="B4155">
        <v>110027</v>
      </c>
      <c r="C4155" t="s">
        <v>55</v>
      </c>
      <c r="D4155" t="s">
        <v>56</v>
      </c>
      <c r="E4155" s="1">
        <v>45987</v>
      </c>
      <c r="F4155" t="s">
        <v>4830</v>
      </c>
      <c r="G4155" t="s">
        <v>63</v>
      </c>
      <c r="H4155" s="4">
        <v>223136000000000</v>
      </c>
      <c r="I4155">
        <v>29811</v>
      </c>
      <c r="J4155" s="3">
        <v>45987.824305555558</v>
      </c>
      <c r="K4155" t="s">
        <v>5760</v>
      </c>
      <c r="L4155" t="s">
        <v>59</v>
      </c>
      <c r="M4155">
        <v>338</v>
      </c>
      <c r="N4155">
        <v>-93.75</v>
      </c>
      <c r="O4155">
        <v>0</v>
      </c>
      <c r="P4155">
        <v>244.25</v>
      </c>
      <c r="Q4155">
        <v>32</v>
      </c>
      <c r="R4155">
        <v>0</v>
      </c>
      <c r="S4155">
        <v>-0.25</v>
      </c>
      <c r="T4155">
        <v>0</v>
      </c>
      <c r="U4155">
        <v>276</v>
      </c>
      <c r="V4155">
        <v>276</v>
      </c>
      <c r="W4155">
        <v>0</v>
      </c>
      <c r="X4155" t="s">
        <v>64</v>
      </c>
      <c r="Y4155">
        <v>67.099999999999994</v>
      </c>
      <c r="Z4155">
        <v>4.99</v>
      </c>
      <c r="AA4155" t="s">
        <v>65</v>
      </c>
      <c r="AB4155" t="s">
        <v>56</v>
      </c>
      <c r="AC4155">
        <v>6423</v>
      </c>
      <c r="AK4155">
        <v>32</v>
      </c>
      <c r="AL4155">
        <v>0</v>
      </c>
      <c r="AS4155">
        <v>276</v>
      </c>
      <c r="AZ4155">
        <v>244.25</v>
      </c>
      <c r="BB4155">
        <v>32</v>
      </c>
    </row>
    <row r="4156" spans="1:55" x14ac:dyDescent="0.25">
      <c r="A4156" t="s">
        <v>54</v>
      </c>
      <c r="B4156">
        <v>110027</v>
      </c>
      <c r="C4156" t="s">
        <v>55</v>
      </c>
      <c r="D4156" t="s">
        <v>56</v>
      </c>
      <c r="E4156" s="1">
        <v>45987</v>
      </c>
      <c r="F4156" t="s">
        <v>4831</v>
      </c>
      <c r="G4156" t="s">
        <v>63</v>
      </c>
      <c r="H4156" s="4">
        <v>223136000000000</v>
      </c>
      <c r="I4156">
        <v>29811</v>
      </c>
      <c r="J4156" s="3">
        <v>45987.827777777777</v>
      </c>
      <c r="K4156" t="s">
        <v>5760</v>
      </c>
      <c r="L4156" t="s">
        <v>59</v>
      </c>
      <c r="M4156">
        <v>577</v>
      </c>
      <c r="N4156">
        <v>-123.75</v>
      </c>
      <c r="O4156">
        <v>0</v>
      </c>
      <c r="P4156">
        <v>453.25</v>
      </c>
      <c r="Q4156">
        <v>32</v>
      </c>
      <c r="R4156">
        <v>0</v>
      </c>
      <c r="S4156">
        <v>-0.25</v>
      </c>
      <c r="T4156">
        <v>0</v>
      </c>
      <c r="U4156">
        <v>485</v>
      </c>
      <c r="V4156">
        <v>485</v>
      </c>
      <c r="W4156">
        <v>0</v>
      </c>
      <c r="X4156" t="s">
        <v>64</v>
      </c>
      <c r="Y4156">
        <v>111.84</v>
      </c>
      <c r="Z4156">
        <v>11.71</v>
      </c>
      <c r="AA4156" t="s">
        <v>65</v>
      </c>
      <c r="AB4156" t="s">
        <v>56</v>
      </c>
      <c r="AC4156">
        <v>3869</v>
      </c>
      <c r="AK4156">
        <v>32</v>
      </c>
      <c r="AL4156">
        <v>0</v>
      </c>
      <c r="AS4156">
        <v>485</v>
      </c>
      <c r="AZ4156">
        <v>453.25</v>
      </c>
      <c r="BB4156">
        <v>32</v>
      </c>
    </row>
    <row r="4157" spans="1:55" x14ac:dyDescent="0.25">
      <c r="A4157" t="s">
        <v>54</v>
      </c>
      <c r="B4157">
        <v>110027</v>
      </c>
      <c r="C4157" t="s">
        <v>55</v>
      </c>
      <c r="D4157" t="s">
        <v>56</v>
      </c>
      <c r="E4157" s="1">
        <v>45987</v>
      </c>
      <c r="F4157" t="s">
        <v>4832</v>
      </c>
      <c r="G4157" t="s">
        <v>58</v>
      </c>
      <c r="H4157">
        <v>7521514730</v>
      </c>
      <c r="I4157">
        <v>18528960</v>
      </c>
      <c r="J4157" s="3">
        <v>45987.836111111108</v>
      </c>
      <c r="K4157" t="s">
        <v>5760</v>
      </c>
      <c r="L4157" t="s">
        <v>59</v>
      </c>
      <c r="M4157">
        <v>677</v>
      </c>
      <c r="N4157">
        <v>-140</v>
      </c>
      <c r="O4157">
        <v>0</v>
      </c>
      <c r="P4157">
        <v>537</v>
      </c>
      <c r="Q4157">
        <v>32</v>
      </c>
      <c r="R4157">
        <v>0</v>
      </c>
      <c r="S4157">
        <v>0</v>
      </c>
      <c r="T4157">
        <v>0</v>
      </c>
      <c r="U4157">
        <v>569</v>
      </c>
      <c r="V4157">
        <v>569</v>
      </c>
      <c r="W4157">
        <v>0</v>
      </c>
      <c r="X4157" t="s">
        <v>60</v>
      </c>
      <c r="Y4157">
        <v>138.52000000000001</v>
      </c>
      <c r="Z4157">
        <v>13.44</v>
      </c>
      <c r="AA4157" t="s">
        <v>61</v>
      </c>
      <c r="AB4157" t="s">
        <v>56</v>
      </c>
      <c r="AC4157">
        <v>4730</v>
      </c>
      <c r="AK4157">
        <v>32</v>
      </c>
      <c r="AL4157">
        <v>0</v>
      </c>
      <c r="AT4157">
        <v>569</v>
      </c>
      <c r="AZ4157">
        <v>537</v>
      </c>
      <c r="BC4157">
        <v>32</v>
      </c>
    </row>
    <row r="4158" spans="1:55" x14ac:dyDescent="0.25">
      <c r="A4158" t="s">
        <v>54</v>
      </c>
      <c r="B4158">
        <v>110027</v>
      </c>
      <c r="C4158" t="s">
        <v>55</v>
      </c>
      <c r="D4158" t="s">
        <v>56</v>
      </c>
      <c r="E4158" s="1">
        <v>45987</v>
      </c>
      <c r="F4158" t="s">
        <v>4833</v>
      </c>
      <c r="G4158" t="s">
        <v>58</v>
      </c>
      <c r="H4158">
        <v>7512743138</v>
      </c>
      <c r="I4158">
        <v>18528960</v>
      </c>
      <c r="J4158" s="3">
        <v>45987.836111111108</v>
      </c>
      <c r="K4158" t="s">
        <v>5760</v>
      </c>
      <c r="L4158" t="s">
        <v>59</v>
      </c>
      <c r="M4158">
        <v>289</v>
      </c>
      <c r="N4158">
        <v>-80</v>
      </c>
      <c r="O4158">
        <v>0</v>
      </c>
      <c r="P4158">
        <v>209</v>
      </c>
      <c r="Q4158">
        <v>32</v>
      </c>
      <c r="R4158">
        <v>0</v>
      </c>
      <c r="S4158">
        <v>0</v>
      </c>
      <c r="T4158">
        <v>0</v>
      </c>
      <c r="U4158">
        <v>241</v>
      </c>
      <c r="V4158">
        <v>241</v>
      </c>
      <c r="W4158">
        <v>0</v>
      </c>
      <c r="X4158" t="s">
        <v>60</v>
      </c>
      <c r="Y4158">
        <v>60.29</v>
      </c>
      <c r="Z4158">
        <v>4.99</v>
      </c>
      <c r="AA4158" t="s">
        <v>61</v>
      </c>
      <c r="AB4158" t="s">
        <v>56</v>
      </c>
      <c r="AC4158">
        <v>3138</v>
      </c>
      <c r="AK4158">
        <v>32</v>
      </c>
      <c r="AL4158">
        <v>0</v>
      </c>
      <c r="AT4158">
        <v>241</v>
      </c>
      <c r="AZ4158">
        <v>209</v>
      </c>
      <c r="BC4158">
        <v>32</v>
      </c>
    </row>
    <row r="4159" spans="1:55" x14ac:dyDescent="0.25">
      <c r="A4159" t="s">
        <v>54</v>
      </c>
      <c r="B4159">
        <v>110027</v>
      </c>
      <c r="C4159" t="s">
        <v>55</v>
      </c>
      <c r="D4159" t="s">
        <v>56</v>
      </c>
      <c r="E4159" s="1">
        <v>45987</v>
      </c>
      <c r="F4159" t="s">
        <v>4834</v>
      </c>
      <c r="G4159" t="s">
        <v>67</v>
      </c>
      <c r="J4159" s="3">
        <v>45987.845833333333</v>
      </c>
      <c r="K4159" t="s">
        <v>5760</v>
      </c>
      <c r="L4159" t="s">
        <v>59</v>
      </c>
      <c r="M4159">
        <v>188.57</v>
      </c>
      <c r="N4159">
        <v>0</v>
      </c>
      <c r="O4159">
        <v>0</v>
      </c>
      <c r="P4159">
        <v>188.57</v>
      </c>
      <c r="Q4159">
        <v>0</v>
      </c>
      <c r="R4159">
        <v>9.42</v>
      </c>
      <c r="S4159">
        <v>0.01</v>
      </c>
      <c r="T4159">
        <v>0</v>
      </c>
      <c r="U4159">
        <v>198</v>
      </c>
      <c r="V4159">
        <v>198</v>
      </c>
      <c r="W4159">
        <v>0</v>
      </c>
      <c r="X4159" t="s">
        <v>73</v>
      </c>
      <c r="Y4159">
        <v>53.6</v>
      </c>
      <c r="Z4159">
        <v>0</v>
      </c>
      <c r="AA4159" t="s">
        <v>74</v>
      </c>
      <c r="AB4159" t="s">
        <v>75</v>
      </c>
      <c r="AE4159" t="s">
        <v>4835</v>
      </c>
      <c r="AF4159" t="s">
        <v>4836</v>
      </c>
      <c r="AG4159">
        <v>8171204795</v>
      </c>
      <c r="AK4159">
        <v>0</v>
      </c>
      <c r="AL4159">
        <v>0</v>
      </c>
      <c r="AM4159">
        <v>198</v>
      </c>
      <c r="AV4159">
        <v>188.57</v>
      </c>
      <c r="AW4159">
        <v>4.71</v>
      </c>
      <c r="AX4159">
        <v>188.57</v>
      </c>
      <c r="AY4159">
        <v>4.71</v>
      </c>
      <c r="AZ4159">
        <v>188.57</v>
      </c>
    </row>
    <row r="4160" spans="1:55" x14ac:dyDescent="0.25">
      <c r="A4160" t="s">
        <v>54</v>
      </c>
      <c r="B4160">
        <v>110027</v>
      </c>
      <c r="C4160" t="s">
        <v>55</v>
      </c>
      <c r="D4160" t="s">
        <v>56</v>
      </c>
      <c r="E4160" s="1">
        <v>45987</v>
      </c>
      <c r="F4160" t="s">
        <v>4837</v>
      </c>
      <c r="G4160" t="s">
        <v>67</v>
      </c>
      <c r="J4160" s="3">
        <v>45987.845833333333</v>
      </c>
      <c r="K4160" t="s">
        <v>5760</v>
      </c>
      <c r="L4160" t="s">
        <v>59</v>
      </c>
      <c r="M4160">
        <v>169</v>
      </c>
      <c r="N4160">
        <v>0</v>
      </c>
      <c r="O4160">
        <v>0</v>
      </c>
      <c r="P4160">
        <v>169</v>
      </c>
      <c r="Q4160">
        <v>0</v>
      </c>
      <c r="R4160">
        <v>8.4600000000000009</v>
      </c>
      <c r="S4160">
        <v>-0.46</v>
      </c>
      <c r="T4160">
        <v>0</v>
      </c>
      <c r="U4160">
        <v>177</v>
      </c>
      <c r="V4160">
        <v>177</v>
      </c>
      <c r="W4160">
        <v>0</v>
      </c>
      <c r="X4160" t="s">
        <v>68</v>
      </c>
      <c r="Y4160">
        <v>38.65</v>
      </c>
      <c r="Z4160">
        <v>2.2799999999999998</v>
      </c>
      <c r="AA4160" t="s">
        <v>74</v>
      </c>
      <c r="AB4160" t="s">
        <v>75</v>
      </c>
      <c r="AE4160" t="s">
        <v>89</v>
      </c>
      <c r="AF4160" t="s">
        <v>190</v>
      </c>
      <c r="AG4160">
        <v>8929758003</v>
      </c>
      <c r="AK4160">
        <v>0</v>
      </c>
      <c r="AL4160">
        <v>0</v>
      </c>
      <c r="AN4160">
        <v>177</v>
      </c>
      <c r="AV4160">
        <v>169</v>
      </c>
      <c r="AW4160">
        <v>4.2300000000000004</v>
      </c>
      <c r="AX4160">
        <v>169</v>
      </c>
      <c r="AY4160">
        <v>4.2300000000000004</v>
      </c>
      <c r="AZ4160">
        <v>169</v>
      </c>
    </row>
    <row r="4161" spans="1:55" x14ac:dyDescent="0.25">
      <c r="A4161" t="s">
        <v>54</v>
      </c>
      <c r="B4161">
        <v>110027</v>
      </c>
      <c r="C4161" t="s">
        <v>55</v>
      </c>
      <c r="D4161" t="s">
        <v>56</v>
      </c>
      <c r="E4161" s="1">
        <v>45987</v>
      </c>
      <c r="F4161" t="s">
        <v>4838</v>
      </c>
      <c r="G4161" t="s">
        <v>63</v>
      </c>
      <c r="H4161" s="4">
        <v>223138000000000</v>
      </c>
      <c r="I4161">
        <v>29811</v>
      </c>
      <c r="J4161" s="3">
        <v>45987.847222222219</v>
      </c>
      <c r="K4161" t="s">
        <v>5760</v>
      </c>
      <c r="L4161" t="s">
        <v>59</v>
      </c>
      <c r="M4161">
        <v>365.66</v>
      </c>
      <c r="N4161">
        <v>-93.74</v>
      </c>
      <c r="O4161">
        <v>0</v>
      </c>
      <c r="P4161">
        <v>271.92</v>
      </c>
      <c r="Q4161">
        <v>32</v>
      </c>
      <c r="R4161">
        <v>0</v>
      </c>
      <c r="S4161">
        <v>0.08</v>
      </c>
      <c r="T4161">
        <v>0</v>
      </c>
      <c r="U4161">
        <v>304</v>
      </c>
      <c r="V4161">
        <v>304</v>
      </c>
      <c r="W4161">
        <v>0</v>
      </c>
      <c r="X4161" t="s">
        <v>64</v>
      </c>
      <c r="Y4161">
        <v>93.1</v>
      </c>
      <c r="Z4161">
        <v>5.78</v>
      </c>
      <c r="AA4161" t="s">
        <v>65</v>
      </c>
      <c r="AB4161" t="s">
        <v>56</v>
      </c>
      <c r="AC4161">
        <v>6735</v>
      </c>
      <c r="AK4161">
        <v>32</v>
      </c>
      <c r="AL4161">
        <v>0</v>
      </c>
      <c r="AS4161">
        <v>304</v>
      </c>
      <c r="AZ4161">
        <v>271.92</v>
      </c>
      <c r="BB4161">
        <v>32</v>
      </c>
    </row>
    <row r="4162" spans="1:55" x14ac:dyDescent="0.25">
      <c r="A4162" t="s">
        <v>54</v>
      </c>
      <c r="B4162">
        <v>110027</v>
      </c>
      <c r="C4162" t="s">
        <v>55</v>
      </c>
      <c r="D4162" t="s">
        <v>56</v>
      </c>
      <c r="E4162" s="1">
        <v>45987</v>
      </c>
      <c r="F4162" t="s">
        <v>4839</v>
      </c>
      <c r="G4162" t="s">
        <v>67</v>
      </c>
      <c r="J4162" s="3">
        <v>45987.847222222219</v>
      </c>
      <c r="K4162" t="s">
        <v>5760</v>
      </c>
      <c r="L4162" t="s">
        <v>59</v>
      </c>
      <c r="M4162">
        <v>119</v>
      </c>
      <c r="N4162">
        <v>0</v>
      </c>
      <c r="O4162">
        <v>0</v>
      </c>
      <c r="P4162">
        <v>119</v>
      </c>
      <c r="Q4162">
        <v>0</v>
      </c>
      <c r="R4162">
        <v>5.96</v>
      </c>
      <c r="S4162">
        <v>0.04</v>
      </c>
      <c r="T4162">
        <v>0</v>
      </c>
      <c r="U4162">
        <v>125</v>
      </c>
      <c r="V4162">
        <v>125</v>
      </c>
      <c r="W4162">
        <v>0</v>
      </c>
      <c r="X4162" t="s">
        <v>73</v>
      </c>
      <c r="Y4162">
        <v>21.24</v>
      </c>
      <c r="Z4162">
        <v>2.82</v>
      </c>
      <c r="AA4162" t="s">
        <v>74</v>
      </c>
      <c r="AB4162" t="s">
        <v>75</v>
      </c>
      <c r="AE4162" t="s">
        <v>89</v>
      </c>
      <c r="AF4162" t="s">
        <v>190</v>
      </c>
      <c r="AG4162">
        <v>8929758003</v>
      </c>
      <c r="AK4162">
        <v>0</v>
      </c>
      <c r="AL4162">
        <v>0</v>
      </c>
      <c r="AM4162">
        <v>125</v>
      </c>
      <c r="AV4162">
        <v>119</v>
      </c>
      <c r="AW4162">
        <v>2.98</v>
      </c>
      <c r="AX4162">
        <v>119</v>
      </c>
      <c r="AY4162">
        <v>2.98</v>
      </c>
      <c r="AZ4162">
        <v>119</v>
      </c>
    </row>
    <row r="4163" spans="1:55" x14ac:dyDescent="0.25">
      <c r="A4163" t="s">
        <v>54</v>
      </c>
      <c r="B4163">
        <v>110027</v>
      </c>
      <c r="C4163" t="s">
        <v>55</v>
      </c>
      <c r="D4163" t="s">
        <v>56</v>
      </c>
      <c r="E4163" s="1">
        <v>45987</v>
      </c>
      <c r="F4163" t="s">
        <v>4840</v>
      </c>
      <c r="G4163" t="s">
        <v>67</v>
      </c>
      <c r="J4163" s="3">
        <v>45987.847222222219</v>
      </c>
      <c r="K4163" t="s">
        <v>5760</v>
      </c>
      <c r="L4163" t="s">
        <v>59</v>
      </c>
      <c r="M4163">
        <v>398</v>
      </c>
      <c r="N4163">
        <v>0</v>
      </c>
      <c r="O4163">
        <v>0</v>
      </c>
      <c r="P4163">
        <v>398</v>
      </c>
      <c r="Q4163">
        <v>0</v>
      </c>
      <c r="R4163">
        <v>19.899999999999999</v>
      </c>
      <c r="S4163">
        <v>0.1</v>
      </c>
      <c r="T4163">
        <v>0</v>
      </c>
      <c r="U4163">
        <v>418</v>
      </c>
      <c r="V4163">
        <v>418</v>
      </c>
      <c r="W4163">
        <v>0</v>
      </c>
      <c r="X4163" t="s">
        <v>73</v>
      </c>
      <c r="Y4163">
        <v>111.34</v>
      </c>
      <c r="Z4163">
        <v>12.35</v>
      </c>
      <c r="AA4163" t="s">
        <v>74</v>
      </c>
      <c r="AB4163" t="s">
        <v>75</v>
      </c>
      <c r="AE4163" t="s">
        <v>4841</v>
      </c>
      <c r="AF4163" t="s">
        <v>4842</v>
      </c>
      <c r="AG4163">
        <v>9953627787</v>
      </c>
      <c r="AK4163">
        <v>0</v>
      </c>
      <c r="AL4163">
        <v>0</v>
      </c>
      <c r="AM4163">
        <v>418</v>
      </c>
      <c r="AV4163">
        <v>398</v>
      </c>
      <c r="AW4163">
        <v>9.9499999999999993</v>
      </c>
      <c r="AX4163">
        <v>398</v>
      </c>
      <c r="AY4163">
        <v>9.9499999999999993</v>
      </c>
      <c r="AZ4163">
        <v>398</v>
      </c>
    </row>
    <row r="4164" spans="1:55" x14ac:dyDescent="0.25">
      <c r="A4164" t="s">
        <v>54</v>
      </c>
      <c r="B4164">
        <v>110027</v>
      </c>
      <c r="C4164" t="s">
        <v>55</v>
      </c>
      <c r="D4164" t="s">
        <v>56</v>
      </c>
      <c r="E4164" s="1">
        <v>45987</v>
      </c>
      <c r="F4164" t="s">
        <v>4843</v>
      </c>
      <c r="G4164" t="s">
        <v>67</v>
      </c>
      <c r="J4164" s="3">
        <v>45987.847916666666</v>
      </c>
      <c r="K4164" t="s">
        <v>5760</v>
      </c>
      <c r="L4164" t="s">
        <v>59</v>
      </c>
      <c r="M4164">
        <v>189</v>
      </c>
      <c r="N4164">
        <v>0</v>
      </c>
      <c r="O4164">
        <v>0</v>
      </c>
      <c r="P4164">
        <v>189</v>
      </c>
      <c r="Q4164">
        <v>0</v>
      </c>
      <c r="R4164">
        <v>9.4600000000000009</v>
      </c>
      <c r="S4164">
        <v>-0.46</v>
      </c>
      <c r="T4164">
        <v>0</v>
      </c>
      <c r="U4164">
        <v>198</v>
      </c>
      <c r="V4164">
        <v>198</v>
      </c>
      <c r="W4164">
        <v>0</v>
      </c>
      <c r="X4164" t="s">
        <v>73</v>
      </c>
      <c r="Y4164">
        <v>36.630000000000003</v>
      </c>
      <c r="Z4164">
        <v>1.96</v>
      </c>
      <c r="AA4164" t="s">
        <v>74</v>
      </c>
      <c r="AB4164" t="s">
        <v>75</v>
      </c>
      <c r="AE4164" t="s">
        <v>89</v>
      </c>
      <c r="AF4164" t="s">
        <v>190</v>
      </c>
      <c r="AG4164">
        <v>8929758003</v>
      </c>
      <c r="AK4164">
        <v>0</v>
      </c>
      <c r="AL4164">
        <v>0</v>
      </c>
      <c r="AM4164">
        <v>198</v>
      </c>
      <c r="AV4164">
        <v>189</v>
      </c>
      <c r="AW4164">
        <v>4.7300000000000004</v>
      </c>
      <c r="AX4164">
        <v>189</v>
      </c>
      <c r="AY4164">
        <v>4.7300000000000004</v>
      </c>
      <c r="AZ4164">
        <v>189</v>
      </c>
    </row>
    <row r="4165" spans="1:55" x14ac:dyDescent="0.25">
      <c r="A4165" t="s">
        <v>54</v>
      </c>
      <c r="B4165">
        <v>110027</v>
      </c>
      <c r="C4165" t="s">
        <v>55</v>
      </c>
      <c r="D4165" t="s">
        <v>56</v>
      </c>
      <c r="E4165" s="1">
        <v>45987</v>
      </c>
      <c r="F4165" t="s">
        <v>4844</v>
      </c>
      <c r="G4165" t="s">
        <v>63</v>
      </c>
      <c r="H4165" s="4">
        <v>223139000000000</v>
      </c>
      <c r="I4165">
        <v>29811</v>
      </c>
      <c r="J4165" s="3">
        <v>45987.855555555558</v>
      </c>
      <c r="K4165" t="s">
        <v>5760</v>
      </c>
      <c r="L4165" t="s">
        <v>59</v>
      </c>
      <c r="M4165">
        <v>437</v>
      </c>
      <c r="N4165">
        <v>-113.75</v>
      </c>
      <c r="O4165">
        <v>0</v>
      </c>
      <c r="P4165">
        <v>323.25</v>
      </c>
      <c r="Q4165">
        <v>32</v>
      </c>
      <c r="R4165">
        <v>0</v>
      </c>
      <c r="S4165">
        <v>-0.25</v>
      </c>
      <c r="T4165">
        <v>0</v>
      </c>
      <c r="U4165">
        <v>355</v>
      </c>
      <c r="V4165">
        <v>355</v>
      </c>
      <c r="W4165">
        <v>0</v>
      </c>
      <c r="X4165" t="s">
        <v>64</v>
      </c>
      <c r="Y4165">
        <v>89.77</v>
      </c>
      <c r="Z4165">
        <v>11.31</v>
      </c>
      <c r="AA4165" t="s">
        <v>65</v>
      </c>
      <c r="AB4165" t="s">
        <v>56</v>
      </c>
      <c r="AC4165">
        <v>786</v>
      </c>
      <c r="AK4165">
        <v>32</v>
      </c>
      <c r="AL4165">
        <v>0</v>
      </c>
      <c r="AS4165">
        <v>355</v>
      </c>
      <c r="AZ4165">
        <v>323.25</v>
      </c>
      <c r="BB4165">
        <v>32</v>
      </c>
    </row>
    <row r="4166" spans="1:55" x14ac:dyDescent="0.25">
      <c r="A4166" t="s">
        <v>54</v>
      </c>
      <c r="B4166">
        <v>110027</v>
      </c>
      <c r="C4166" t="s">
        <v>55</v>
      </c>
      <c r="D4166" t="s">
        <v>56</v>
      </c>
      <c r="E4166" s="1">
        <v>45987</v>
      </c>
      <c r="F4166" t="s">
        <v>4845</v>
      </c>
      <c r="G4166" t="s">
        <v>63</v>
      </c>
      <c r="H4166" s="4">
        <v>223139000000000</v>
      </c>
      <c r="I4166">
        <v>29811</v>
      </c>
      <c r="J4166" s="3">
        <v>45987.856944444444</v>
      </c>
      <c r="K4166" t="s">
        <v>5760</v>
      </c>
      <c r="L4166" t="s">
        <v>59</v>
      </c>
      <c r="M4166">
        <v>967</v>
      </c>
      <c r="N4166">
        <v>-450</v>
      </c>
      <c r="O4166">
        <v>0</v>
      </c>
      <c r="P4166">
        <v>517</v>
      </c>
      <c r="Q4166">
        <v>32</v>
      </c>
      <c r="R4166">
        <v>0</v>
      </c>
      <c r="S4166">
        <v>0</v>
      </c>
      <c r="T4166">
        <v>0</v>
      </c>
      <c r="U4166">
        <v>549</v>
      </c>
      <c r="V4166">
        <v>549</v>
      </c>
      <c r="W4166">
        <v>0</v>
      </c>
      <c r="X4166" t="s">
        <v>64</v>
      </c>
      <c r="Y4166">
        <v>162.07</v>
      </c>
      <c r="Z4166">
        <v>9.52</v>
      </c>
      <c r="AA4166" t="s">
        <v>65</v>
      </c>
      <c r="AB4166" t="s">
        <v>56</v>
      </c>
      <c r="AC4166">
        <v>2079</v>
      </c>
      <c r="AK4166">
        <v>32</v>
      </c>
      <c r="AL4166">
        <v>0</v>
      </c>
      <c r="AS4166">
        <v>549</v>
      </c>
      <c r="AZ4166">
        <v>517</v>
      </c>
      <c r="BB4166">
        <v>32</v>
      </c>
    </row>
    <row r="4167" spans="1:55" x14ac:dyDescent="0.25">
      <c r="A4167" t="s">
        <v>54</v>
      </c>
      <c r="B4167">
        <v>110027</v>
      </c>
      <c r="C4167" t="s">
        <v>55</v>
      </c>
      <c r="D4167" t="s">
        <v>56</v>
      </c>
      <c r="E4167" s="1">
        <v>45987</v>
      </c>
      <c r="F4167" t="s">
        <v>4846</v>
      </c>
      <c r="G4167" t="s">
        <v>58</v>
      </c>
      <c r="H4167">
        <v>7521315017</v>
      </c>
      <c r="I4167">
        <v>18528960</v>
      </c>
      <c r="J4167" s="3">
        <v>45987.859722222223</v>
      </c>
      <c r="K4167" t="s">
        <v>5760</v>
      </c>
      <c r="L4167" t="s">
        <v>59</v>
      </c>
      <c r="M4167">
        <v>1047</v>
      </c>
      <c r="N4167">
        <v>-523.5</v>
      </c>
      <c r="O4167">
        <v>0</v>
      </c>
      <c r="P4167">
        <v>523.5</v>
      </c>
      <c r="Q4167">
        <v>32</v>
      </c>
      <c r="R4167">
        <v>0</v>
      </c>
      <c r="S4167">
        <v>0</v>
      </c>
      <c r="T4167">
        <v>0</v>
      </c>
      <c r="U4167">
        <v>555.5</v>
      </c>
      <c r="V4167">
        <v>555.5</v>
      </c>
      <c r="W4167">
        <v>0</v>
      </c>
      <c r="X4167" t="s">
        <v>60</v>
      </c>
      <c r="Y4167">
        <v>190.38</v>
      </c>
      <c r="Z4167">
        <v>14.28</v>
      </c>
      <c r="AA4167" t="s">
        <v>61</v>
      </c>
      <c r="AB4167" t="s">
        <v>56</v>
      </c>
      <c r="AC4167">
        <v>5017</v>
      </c>
      <c r="AK4167">
        <v>32</v>
      </c>
      <c r="AL4167">
        <v>0</v>
      </c>
      <c r="AT4167">
        <v>555.5</v>
      </c>
      <c r="AZ4167">
        <v>523.5</v>
      </c>
      <c r="BC4167">
        <v>32</v>
      </c>
    </row>
    <row r="4168" spans="1:55" x14ac:dyDescent="0.25">
      <c r="A4168" t="s">
        <v>54</v>
      </c>
      <c r="B4168">
        <v>110027</v>
      </c>
      <c r="C4168" t="s">
        <v>55</v>
      </c>
      <c r="D4168" t="s">
        <v>56</v>
      </c>
      <c r="E4168" s="1">
        <v>45987</v>
      </c>
      <c r="F4168" t="s">
        <v>4847</v>
      </c>
      <c r="G4168" t="s">
        <v>58</v>
      </c>
      <c r="H4168">
        <v>7520065985</v>
      </c>
      <c r="I4168">
        <v>18528960</v>
      </c>
      <c r="J4168" s="3">
        <v>45987.863194444442</v>
      </c>
      <c r="K4168" t="s">
        <v>5760</v>
      </c>
      <c r="L4168" t="s">
        <v>59</v>
      </c>
      <c r="M4168">
        <v>698</v>
      </c>
      <c r="N4168">
        <v>-349</v>
      </c>
      <c r="O4168">
        <v>0</v>
      </c>
      <c r="P4168">
        <v>349</v>
      </c>
      <c r="Q4168">
        <v>32</v>
      </c>
      <c r="R4168">
        <v>0</v>
      </c>
      <c r="S4168">
        <v>0</v>
      </c>
      <c r="T4168">
        <v>0</v>
      </c>
      <c r="U4168">
        <v>381</v>
      </c>
      <c r="V4168">
        <v>381</v>
      </c>
      <c r="W4168">
        <v>0</v>
      </c>
      <c r="X4168" t="s">
        <v>60</v>
      </c>
      <c r="Y4168">
        <v>110.82</v>
      </c>
      <c r="Z4168">
        <v>9.52</v>
      </c>
      <c r="AA4168" t="s">
        <v>61</v>
      </c>
      <c r="AB4168" t="s">
        <v>56</v>
      </c>
      <c r="AC4168">
        <v>5985</v>
      </c>
      <c r="AK4168">
        <v>32</v>
      </c>
      <c r="AL4168">
        <v>0</v>
      </c>
      <c r="AT4168">
        <v>381</v>
      </c>
      <c r="AZ4168">
        <v>349</v>
      </c>
      <c r="BC4168">
        <v>32</v>
      </c>
    </row>
    <row r="4169" spans="1:55" x14ac:dyDescent="0.25">
      <c r="A4169" t="s">
        <v>54</v>
      </c>
      <c r="B4169">
        <v>110027</v>
      </c>
      <c r="C4169" t="s">
        <v>55</v>
      </c>
      <c r="D4169" t="s">
        <v>56</v>
      </c>
      <c r="E4169" s="1">
        <v>45987</v>
      </c>
      <c r="F4169" t="s">
        <v>4848</v>
      </c>
      <c r="G4169" t="s">
        <v>58</v>
      </c>
      <c r="H4169">
        <v>7520285213</v>
      </c>
      <c r="I4169">
        <v>18528960</v>
      </c>
      <c r="J4169" s="3">
        <v>45987.863888888889</v>
      </c>
      <c r="K4169" t="s">
        <v>5760</v>
      </c>
      <c r="L4169" t="s">
        <v>59</v>
      </c>
      <c r="M4169">
        <v>946</v>
      </c>
      <c r="N4169">
        <v>-449</v>
      </c>
      <c r="O4169">
        <v>0</v>
      </c>
      <c r="P4169">
        <v>497</v>
      </c>
      <c r="Q4169">
        <v>32</v>
      </c>
      <c r="R4169">
        <v>0</v>
      </c>
      <c r="S4169">
        <v>0</v>
      </c>
      <c r="T4169">
        <v>0</v>
      </c>
      <c r="U4169">
        <v>529</v>
      </c>
      <c r="V4169">
        <v>529</v>
      </c>
      <c r="W4169">
        <v>0</v>
      </c>
      <c r="X4169" t="s">
        <v>60</v>
      </c>
      <c r="Y4169">
        <v>155.49</v>
      </c>
      <c r="Z4169">
        <v>14.51</v>
      </c>
      <c r="AA4169" t="s">
        <v>61</v>
      </c>
      <c r="AB4169" t="s">
        <v>56</v>
      </c>
      <c r="AC4169">
        <v>5213</v>
      </c>
      <c r="AK4169">
        <v>32</v>
      </c>
      <c r="AL4169">
        <v>0</v>
      </c>
      <c r="AT4169">
        <v>529</v>
      </c>
      <c r="AZ4169">
        <v>497</v>
      </c>
      <c r="BC4169">
        <v>32</v>
      </c>
    </row>
    <row r="4170" spans="1:55" x14ac:dyDescent="0.25">
      <c r="A4170" t="s">
        <v>54</v>
      </c>
      <c r="B4170">
        <v>110027</v>
      </c>
      <c r="C4170" t="s">
        <v>55</v>
      </c>
      <c r="D4170" t="s">
        <v>56</v>
      </c>
      <c r="E4170" s="1">
        <v>45987</v>
      </c>
      <c r="F4170" t="s">
        <v>4849</v>
      </c>
      <c r="G4170" t="s">
        <v>63</v>
      </c>
      <c r="H4170" s="4">
        <v>223140000000000</v>
      </c>
      <c r="I4170">
        <v>29811</v>
      </c>
      <c r="J4170" s="3">
        <v>45987.870138888888</v>
      </c>
      <c r="K4170" t="s">
        <v>5760</v>
      </c>
      <c r="L4170" t="s">
        <v>59</v>
      </c>
      <c r="M4170">
        <v>418</v>
      </c>
      <c r="N4170">
        <v>-93.75</v>
      </c>
      <c r="O4170">
        <v>0</v>
      </c>
      <c r="P4170">
        <v>324.25</v>
      </c>
      <c r="Q4170">
        <v>32</v>
      </c>
      <c r="R4170">
        <v>0</v>
      </c>
      <c r="S4170">
        <v>-0.25</v>
      </c>
      <c r="T4170">
        <v>0</v>
      </c>
      <c r="U4170">
        <v>356</v>
      </c>
      <c r="V4170">
        <v>356</v>
      </c>
      <c r="W4170">
        <v>0</v>
      </c>
      <c r="X4170" t="s">
        <v>64</v>
      </c>
      <c r="Y4170">
        <v>82.52</v>
      </c>
      <c r="Z4170">
        <v>4.76</v>
      </c>
      <c r="AA4170" t="s">
        <v>65</v>
      </c>
      <c r="AB4170" t="s">
        <v>56</v>
      </c>
      <c r="AC4170">
        <v>9662</v>
      </c>
      <c r="AK4170">
        <v>32</v>
      </c>
      <c r="AL4170">
        <v>0</v>
      </c>
      <c r="AS4170">
        <v>356</v>
      </c>
      <c r="AZ4170">
        <v>324.25</v>
      </c>
      <c r="BB4170">
        <v>32</v>
      </c>
    </row>
    <row r="4171" spans="1:55" x14ac:dyDescent="0.25">
      <c r="A4171" t="s">
        <v>54</v>
      </c>
      <c r="B4171">
        <v>110027</v>
      </c>
      <c r="C4171" t="s">
        <v>55</v>
      </c>
      <c r="D4171" t="s">
        <v>56</v>
      </c>
      <c r="E4171" s="1">
        <v>45987</v>
      </c>
      <c r="F4171" t="s">
        <v>4850</v>
      </c>
      <c r="G4171" t="s">
        <v>58</v>
      </c>
      <c r="H4171">
        <v>7517159317</v>
      </c>
      <c r="I4171">
        <v>18528960</v>
      </c>
      <c r="J4171" s="3">
        <v>45987.874305555553</v>
      </c>
      <c r="K4171" t="s">
        <v>5760</v>
      </c>
      <c r="L4171" t="s">
        <v>59</v>
      </c>
      <c r="M4171">
        <v>387</v>
      </c>
      <c r="N4171">
        <v>-75</v>
      </c>
      <c r="O4171">
        <v>0</v>
      </c>
      <c r="P4171">
        <v>312</v>
      </c>
      <c r="Q4171">
        <v>32</v>
      </c>
      <c r="R4171">
        <v>0</v>
      </c>
      <c r="S4171">
        <v>0</v>
      </c>
      <c r="T4171">
        <v>0</v>
      </c>
      <c r="U4171">
        <v>344</v>
      </c>
      <c r="V4171">
        <v>344</v>
      </c>
      <c r="W4171">
        <v>0</v>
      </c>
      <c r="X4171" t="s">
        <v>60</v>
      </c>
      <c r="Y4171">
        <v>61.81</v>
      </c>
      <c r="Z4171">
        <v>10.11</v>
      </c>
      <c r="AA4171" t="s">
        <v>61</v>
      </c>
      <c r="AB4171" t="s">
        <v>56</v>
      </c>
      <c r="AC4171">
        <v>9317</v>
      </c>
      <c r="AK4171">
        <v>32</v>
      </c>
      <c r="AL4171">
        <v>0</v>
      </c>
      <c r="AT4171">
        <v>344</v>
      </c>
      <c r="AZ4171">
        <v>312</v>
      </c>
      <c r="BC4171">
        <v>32</v>
      </c>
    </row>
    <row r="4172" spans="1:55" x14ac:dyDescent="0.25">
      <c r="A4172" t="s">
        <v>54</v>
      </c>
      <c r="B4172">
        <v>110027</v>
      </c>
      <c r="C4172" t="s">
        <v>55</v>
      </c>
      <c r="D4172" t="s">
        <v>56</v>
      </c>
      <c r="E4172" s="1">
        <v>45987</v>
      </c>
      <c r="F4172" t="s">
        <v>4851</v>
      </c>
      <c r="G4172" t="s">
        <v>58</v>
      </c>
      <c r="H4172">
        <v>7518830229</v>
      </c>
      <c r="I4172">
        <v>18528960</v>
      </c>
      <c r="J4172" s="3">
        <v>45987.875</v>
      </c>
      <c r="K4172" t="s">
        <v>5760</v>
      </c>
      <c r="L4172" t="s">
        <v>59</v>
      </c>
      <c r="M4172">
        <v>248</v>
      </c>
      <c r="N4172">
        <v>-74.400000000000006</v>
      </c>
      <c r="O4172">
        <v>0</v>
      </c>
      <c r="P4172">
        <v>173.6</v>
      </c>
      <c r="Q4172">
        <v>32</v>
      </c>
      <c r="R4172">
        <v>0</v>
      </c>
      <c r="S4172">
        <v>0</v>
      </c>
      <c r="T4172">
        <v>0</v>
      </c>
      <c r="U4172">
        <v>205.6</v>
      </c>
      <c r="V4172">
        <v>205.6</v>
      </c>
      <c r="W4172">
        <v>0</v>
      </c>
      <c r="X4172" t="s">
        <v>60</v>
      </c>
      <c r="Y4172">
        <v>54.22</v>
      </c>
      <c r="Z4172">
        <v>4.99</v>
      </c>
      <c r="AA4172" t="s">
        <v>61</v>
      </c>
      <c r="AB4172" t="s">
        <v>56</v>
      </c>
      <c r="AC4172">
        <v>229</v>
      </c>
      <c r="AK4172">
        <v>32</v>
      </c>
      <c r="AL4172">
        <v>0</v>
      </c>
      <c r="AT4172">
        <v>205.6</v>
      </c>
      <c r="AZ4172">
        <v>173.6</v>
      </c>
      <c r="BC4172">
        <v>32</v>
      </c>
    </row>
    <row r="4173" spans="1:55" x14ac:dyDescent="0.25">
      <c r="A4173" t="s">
        <v>54</v>
      </c>
      <c r="B4173">
        <v>110027</v>
      </c>
      <c r="C4173" t="s">
        <v>55</v>
      </c>
      <c r="D4173" t="s">
        <v>56</v>
      </c>
      <c r="E4173" s="1">
        <v>45987</v>
      </c>
      <c r="F4173" t="s">
        <v>4852</v>
      </c>
      <c r="G4173" t="s">
        <v>63</v>
      </c>
      <c r="H4173" s="4">
        <v>223141000000000</v>
      </c>
      <c r="I4173">
        <v>29811</v>
      </c>
      <c r="J4173" s="3">
        <v>45987.87777777778</v>
      </c>
      <c r="K4173" t="s">
        <v>5760</v>
      </c>
      <c r="L4173" t="s">
        <v>59</v>
      </c>
      <c r="M4173">
        <v>158</v>
      </c>
      <c r="N4173">
        <v>-40</v>
      </c>
      <c r="O4173">
        <v>0</v>
      </c>
      <c r="P4173">
        <v>118</v>
      </c>
      <c r="Q4173">
        <v>32</v>
      </c>
      <c r="R4173">
        <v>0</v>
      </c>
      <c r="S4173">
        <v>0</v>
      </c>
      <c r="T4173">
        <v>0</v>
      </c>
      <c r="U4173">
        <v>150</v>
      </c>
      <c r="V4173">
        <v>150</v>
      </c>
      <c r="W4173">
        <v>0</v>
      </c>
      <c r="X4173" t="s">
        <v>64</v>
      </c>
      <c r="Y4173">
        <v>30.99</v>
      </c>
      <c r="Z4173">
        <v>3.92</v>
      </c>
      <c r="AA4173" t="s">
        <v>65</v>
      </c>
      <c r="AB4173" t="s">
        <v>56</v>
      </c>
      <c r="AC4173">
        <v>1486</v>
      </c>
      <c r="AK4173">
        <v>32</v>
      </c>
      <c r="AL4173">
        <v>0</v>
      </c>
      <c r="AS4173">
        <v>150</v>
      </c>
      <c r="AZ4173">
        <v>118</v>
      </c>
      <c r="BB4173">
        <v>32</v>
      </c>
    </row>
    <row r="4174" spans="1:55" x14ac:dyDescent="0.25">
      <c r="A4174" t="s">
        <v>54</v>
      </c>
      <c r="B4174">
        <v>110027</v>
      </c>
      <c r="C4174" t="s">
        <v>55</v>
      </c>
      <c r="D4174" t="s">
        <v>56</v>
      </c>
      <c r="E4174" s="1">
        <v>45987</v>
      </c>
      <c r="F4174" t="s">
        <v>4853</v>
      </c>
      <c r="G4174" t="s">
        <v>67</v>
      </c>
      <c r="J4174" s="3">
        <v>45987.87777777778</v>
      </c>
      <c r="K4174" t="s">
        <v>5760</v>
      </c>
      <c r="L4174" t="s">
        <v>59</v>
      </c>
      <c r="M4174">
        <v>189</v>
      </c>
      <c r="N4174">
        <v>0</v>
      </c>
      <c r="O4174">
        <v>0</v>
      </c>
      <c r="P4174">
        <v>189</v>
      </c>
      <c r="Q4174">
        <v>0</v>
      </c>
      <c r="R4174">
        <v>9.4600000000000009</v>
      </c>
      <c r="S4174">
        <v>-0.46</v>
      </c>
      <c r="T4174">
        <v>0</v>
      </c>
      <c r="U4174">
        <v>198</v>
      </c>
      <c r="V4174">
        <v>198</v>
      </c>
      <c r="W4174">
        <v>0</v>
      </c>
      <c r="X4174" t="s">
        <v>68</v>
      </c>
      <c r="Y4174">
        <v>36.630000000000003</v>
      </c>
      <c r="Z4174">
        <v>1.96</v>
      </c>
      <c r="AA4174" t="s">
        <v>74</v>
      </c>
      <c r="AB4174" t="s">
        <v>75</v>
      </c>
      <c r="AE4174" t="s">
        <v>4854</v>
      </c>
      <c r="AF4174" t="s">
        <v>1509</v>
      </c>
      <c r="AG4174">
        <v>9829758003</v>
      </c>
      <c r="AK4174">
        <v>0</v>
      </c>
      <c r="AL4174">
        <v>0</v>
      </c>
      <c r="AN4174">
        <v>198</v>
      </c>
      <c r="AV4174">
        <v>189</v>
      </c>
      <c r="AW4174">
        <v>4.7300000000000004</v>
      </c>
      <c r="AX4174">
        <v>189</v>
      </c>
      <c r="AY4174">
        <v>4.7300000000000004</v>
      </c>
      <c r="AZ4174">
        <v>189</v>
      </c>
    </row>
    <row r="4175" spans="1:55" x14ac:dyDescent="0.25">
      <c r="A4175" t="s">
        <v>54</v>
      </c>
      <c r="B4175">
        <v>110027</v>
      </c>
      <c r="C4175" t="s">
        <v>55</v>
      </c>
      <c r="D4175" t="s">
        <v>56</v>
      </c>
      <c r="E4175" s="1">
        <v>45987</v>
      </c>
      <c r="F4175" t="s">
        <v>4855</v>
      </c>
      <c r="G4175" t="s">
        <v>58</v>
      </c>
      <c r="H4175">
        <v>7522092833</v>
      </c>
      <c r="I4175">
        <v>18528960</v>
      </c>
      <c r="J4175" s="3">
        <v>45987.879861111112</v>
      </c>
      <c r="K4175" t="s">
        <v>5760</v>
      </c>
      <c r="L4175" t="s">
        <v>59</v>
      </c>
      <c r="M4175">
        <v>698</v>
      </c>
      <c r="N4175">
        <v>-349</v>
      </c>
      <c r="O4175">
        <v>0</v>
      </c>
      <c r="P4175">
        <v>349</v>
      </c>
      <c r="Q4175">
        <v>32</v>
      </c>
      <c r="R4175">
        <v>0</v>
      </c>
      <c r="S4175">
        <v>0</v>
      </c>
      <c r="T4175">
        <v>0</v>
      </c>
      <c r="U4175">
        <v>381</v>
      </c>
      <c r="V4175">
        <v>381</v>
      </c>
      <c r="W4175">
        <v>0</v>
      </c>
      <c r="X4175" t="s">
        <v>60</v>
      </c>
      <c r="Y4175">
        <v>89.81</v>
      </c>
      <c r="Z4175">
        <v>0</v>
      </c>
      <c r="AA4175" t="s">
        <v>61</v>
      </c>
      <c r="AB4175" t="s">
        <v>56</v>
      </c>
      <c r="AC4175">
        <v>2833</v>
      </c>
      <c r="AK4175">
        <v>32</v>
      </c>
      <c r="AL4175">
        <v>0</v>
      </c>
      <c r="AT4175">
        <v>381</v>
      </c>
      <c r="AZ4175">
        <v>349</v>
      </c>
      <c r="BC4175">
        <v>32</v>
      </c>
    </row>
    <row r="4176" spans="1:55" x14ac:dyDescent="0.25">
      <c r="A4176" t="s">
        <v>54</v>
      </c>
      <c r="B4176">
        <v>110027</v>
      </c>
      <c r="C4176" t="s">
        <v>55</v>
      </c>
      <c r="D4176" t="s">
        <v>56</v>
      </c>
      <c r="E4176" s="1">
        <v>45987</v>
      </c>
      <c r="F4176" t="s">
        <v>4856</v>
      </c>
      <c r="G4176" t="s">
        <v>67</v>
      </c>
      <c r="J4176" s="3">
        <v>45987.883333333331</v>
      </c>
      <c r="K4176" t="s">
        <v>5760</v>
      </c>
      <c r="L4176" t="s">
        <v>59</v>
      </c>
      <c r="M4176">
        <v>218</v>
      </c>
      <c r="N4176">
        <v>0</v>
      </c>
      <c r="O4176">
        <v>0</v>
      </c>
      <c r="P4176">
        <v>218</v>
      </c>
      <c r="Q4176">
        <v>0</v>
      </c>
      <c r="R4176">
        <v>10.9</v>
      </c>
      <c r="S4176">
        <v>0.1</v>
      </c>
      <c r="T4176">
        <v>0</v>
      </c>
      <c r="U4176">
        <v>229</v>
      </c>
      <c r="V4176">
        <v>229</v>
      </c>
      <c r="W4176">
        <v>0</v>
      </c>
      <c r="X4176" t="s">
        <v>73</v>
      </c>
      <c r="Y4176">
        <v>41.95</v>
      </c>
      <c r="Z4176">
        <v>4.78</v>
      </c>
      <c r="AA4176" t="s">
        <v>74</v>
      </c>
      <c r="AB4176" t="s">
        <v>75</v>
      </c>
      <c r="AE4176" t="s">
        <v>4857</v>
      </c>
      <c r="AF4176" t="s">
        <v>4858</v>
      </c>
      <c r="AG4176">
        <v>9899228555</v>
      </c>
      <c r="AK4176">
        <v>0</v>
      </c>
      <c r="AL4176">
        <v>0</v>
      </c>
      <c r="AM4176">
        <v>229</v>
      </c>
      <c r="AV4176">
        <v>218</v>
      </c>
      <c r="AW4176">
        <v>5.45</v>
      </c>
      <c r="AX4176">
        <v>218</v>
      </c>
      <c r="AY4176">
        <v>5.45</v>
      </c>
      <c r="AZ4176">
        <v>218</v>
      </c>
    </row>
    <row r="4177" spans="1:55" x14ac:dyDescent="0.25">
      <c r="A4177" t="s">
        <v>54</v>
      </c>
      <c r="B4177">
        <v>110027</v>
      </c>
      <c r="C4177" t="s">
        <v>55</v>
      </c>
      <c r="D4177" t="s">
        <v>56</v>
      </c>
      <c r="E4177" s="1">
        <v>45987</v>
      </c>
      <c r="F4177" t="s">
        <v>4859</v>
      </c>
      <c r="G4177" t="s">
        <v>67</v>
      </c>
      <c r="J4177" s="3">
        <v>45987.89166666667</v>
      </c>
      <c r="K4177" t="s">
        <v>5760</v>
      </c>
      <c r="L4177" t="s">
        <v>59</v>
      </c>
      <c r="M4177">
        <v>403.66</v>
      </c>
      <c r="N4177">
        <v>0</v>
      </c>
      <c r="O4177">
        <v>0</v>
      </c>
      <c r="P4177">
        <v>403.66</v>
      </c>
      <c r="Q4177">
        <v>0</v>
      </c>
      <c r="R4177">
        <v>20.18</v>
      </c>
      <c r="S4177">
        <v>0.16</v>
      </c>
      <c r="T4177">
        <v>0</v>
      </c>
      <c r="U4177">
        <v>424</v>
      </c>
      <c r="V4177">
        <v>424</v>
      </c>
      <c r="W4177">
        <v>0</v>
      </c>
      <c r="X4177" t="s">
        <v>68</v>
      </c>
      <c r="Y4177">
        <v>93.5</v>
      </c>
      <c r="Z4177">
        <v>6.74</v>
      </c>
      <c r="AA4177" t="s">
        <v>74</v>
      </c>
      <c r="AB4177" t="s">
        <v>75</v>
      </c>
      <c r="AE4177" t="s">
        <v>89</v>
      </c>
      <c r="AF4177" t="s">
        <v>190</v>
      </c>
      <c r="AG4177">
        <v>8929758003</v>
      </c>
      <c r="AK4177">
        <v>0</v>
      </c>
      <c r="AL4177">
        <v>0</v>
      </c>
      <c r="AN4177">
        <v>424</v>
      </c>
      <c r="AV4177">
        <v>403.66</v>
      </c>
      <c r="AW4177">
        <v>10.09</v>
      </c>
      <c r="AX4177">
        <v>403.66</v>
      </c>
      <c r="AY4177">
        <v>10.09</v>
      </c>
      <c r="AZ4177">
        <v>403.66</v>
      </c>
    </row>
    <row r="4178" spans="1:55" x14ac:dyDescent="0.25">
      <c r="A4178" t="s">
        <v>54</v>
      </c>
      <c r="B4178">
        <v>110027</v>
      </c>
      <c r="C4178" t="s">
        <v>55</v>
      </c>
      <c r="D4178" t="s">
        <v>56</v>
      </c>
      <c r="E4178" s="1">
        <v>45987</v>
      </c>
      <c r="F4178" t="s">
        <v>4860</v>
      </c>
      <c r="G4178" t="s">
        <v>67</v>
      </c>
      <c r="J4178" s="3">
        <v>45987.897222222222</v>
      </c>
      <c r="K4178" t="s">
        <v>5760</v>
      </c>
      <c r="L4178" t="s">
        <v>59</v>
      </c>
      <c r="M4178">
        <v>369</v>
      </c>
      <c r="N4178">
        <v>0</v>
      </c>
      <c r="O4178">
        <v>0</v>
      </c>
      <c r="P4178">
        <v>369</v>
      </c>
      <c r="Q4178">
        <v>0</v>
      </c>
      <c r="R4178">
        <v>18.46</v>
      </c>
      <c r="S4178">
        <v>-0.46</v>
      </c>
      <c r="T4178">
        <v>0</v>
      </c>
      <c r="U4178">
        <v>387</v>
      </c>
      <c r="V4178">
        <v>387</v>
      </c>
      <c r="W4178">
        <v>0</v>
      </c>
      <c r="X4178" t="s">
        <v>73</v>
      </c>
      <c r="Y4178">
        <v>86.34</v>
      </c>
      <c r="Z4178">
        <v>8.7200000000000006</v>
      </c>
      <c r="AA4178" t="s">
        <v>74</v>
      </c>
      <c r="AB4178" t="s">
        <v>75</v>
      </c>
      <c r="AE4178" t="s">
        <v>1073</v>
      </c>
      <c r="AF4178" t="s">
        <v>1074</v>
      </c>
      <c r="AG4178">
        <v>9999777700</v>
      </c>
      <c r="AK4178">
        <v>0</v>
      </c>
      <c r="AL4178">
        <v>0</v>
      </c>
      <c r="AM4178">
        <v>387</v>
      </c>
      <c r="AV4178">
        <v>369</v>
      </c>
      <c r="AW4178">
        <v>9.23</v>
      </c>
      <c r="AX4178">
        <v>369</v>
      </c>
      <c r="AY4178">
        <v>9.23</v>
      </c>
      <c r="AZ4178">
        <v>369</v>
      </c>
    </row>
    <row r="4179" spans="1:55" x14ac:dyDescent="0.25">
      <c r="A4179" t="s">
        <v>54</v>
      </c>
      <c r="B4179">
        <v>110027</v>
      </c>
      <c r="C4179" t="s">
        <v>55</v>
      </c>
      <c r="D4179" t="s">
        <v>56</v>
      </c>
      <c r="E4179" s="1">
        <v>45987</v>
      </c>
      <c r="F4179" t="s">
        <v>4861</v>
      </c>
      <c r="G4179" t="s">
        <v>63</v>
      </c>
      <c r="H4179" s="4">
        <v>223143000000000</v>
      </c>
      <c r="I4179">
        <v>29811</v>
      </c>
      <c r="J4179" s="3">
        <v>45987.897916666669</v>
      </c>
      <c r="K4179" t="s">
        <v>5760</v>
      </c>
      <c r="L4179" t="s">
        <v>59</v>
      </c>
      <c r="M4179">
        <v>349</v>
      </c>
      <c r="N4179">
        <v>-175</v>
      </c>
      <c r="O4179">
        <v>0</v>
      </c>
      <c r="P4179">
        <v>174</v>
      </c>
      <c r="Q4179">
        <v>32</v>
      </c>
      <c r="R4179">
        <v>0</v>
      </c>
      <c r="S4179">
        <v>0</v>
      </c>
      <c r="T4179">
        <v>0</v>
      </c>
      <c r="U4179">
        <v>206</v>
      </c>
      <c r="V4179">
        <v>206</v>
      </c>
      <c r="W4179">
        <v>0</v>
      </c>
      <c r="X4179" t="s">
        <v>64</v>
      </c>
      <c r="Y4179">
        <v>55.52</v>
      </c>
      <c r="Z4179">
        <v>4.76</v>
      </c>
      <c r="AA4179" t="s">
        <v>65</v>
      </c>
      <c r="AB4179" t="s">
        <v>56</v>
      </c>
      <c r="AC4179">
        <v>3745</v>
      </c>
      <c r="AK4179">
        <v>32</v>
      </c>
      <c r="AL4179">
        <v>0</v>
      </c>
      <c r="AS4179">
        <v>206</v>
      </c>
      <c r="AZ4179">
        <v>174</v>
      </c>
      <c r="BB4179">
        <v>32</v>
      </c>
    </row>
    <row r="4180" spans="1:55" x14ac:dyDescent="0.25">
      <c r="A4180" t="s">
        <v>54</v>
      </c>
      <c r="B4180">
        <v>110027</v>
      </c>
      <c r="C4180" t="s">
        <v>55</v>
      </c>
      <c r="D4180" t="s">
        <v>56</v>
      </c>
      <c r="E4180" s="1">
        <v>45987</v>
      </c>
      <c r="F4180" t="s">
        <v>4862</v>
      </c>
      <c r="G4180" t="s">
        <v>58</v>
      </c>
      <c r="H4180">
        <v>7514753732</v>
      </c>
      <c r="I4180">
        <v>18528960</v>
      </c>
      <c r="J4180" s="3">
        <v>45987.904166666667</v>
      </c>
      <c r="K4180" t="s">
        <v>5760</v>
      </c>
      <c r="L4180" t="s">
        <v>59</v>
      </c>
      <c r="M4180">
        <v>219</v>
      </c>
      <c r="N4180">
        <v>-100</v>
      </c>
      <c r="O4180">
        <v>0</v>
      </c>
      <c r="P4180">
        <v>119</v>
      </c>
      <c r="Q4180">
        <v>32</v>
      </c>
      <c r="R4180">
        <v>0</v>
      </c>
      <c r="S4180">
        <v>0</v>
      </c>
      <c r="T4180">
        <v>0</v>
      </c>
      <c r="U4180">
        <v>151</v>
      </c>
      <c r="V4180">
        <v>151</v>
      </c>
      <c r="W4180">
        <v>0</v>
      </c>
      <c r="X4180" t="s">
        <v>60</v>
      </c>
      <c r="Y4180">
        <v>47.67</v>
      </c>
      <c r="Z4180">
        <v>4.26</v>
      </c>
      <c r="AA4180" t="s">
        <v>61</v>
      </c>
      <c r="AB4180" t="s">
        <v>56</v>
      </c>
      <c r="AC4180">
        <v>3732</v>
      </c>
      <c r="AK4180">
        <v>32</v>
      </c>
      <c r="AL4180">
        <v>0</v>
      </c>
      <c r="AT4180">
        <v>151</v>
      </c>
      <c r="AZ4180">
        <v>119</v>
      </c>
      <c r="BC4180">
        <v>32</v>
      </c>
    </row>
    <row r="4181" spans="1:55" x14ac:dyDescent="0.25">
      <c r="A4181" t="s">
        <v>54</v>
      </c>
      <c r="B4181">
        <v>110027</v>
      </c>
      <c r="C4181" t="s">
        <v>55</v>
      </c>
      <c r="D4181" t="s">
        <v>56</v>
      </c>
      <c r="E4181" s="1">
        <v>45987</v>
      </c>
      <c r="F4181" t="s">
        <v>4863</v>
      </c>
      <c r="G4181" t="s">
        <v>67</v>
      </c>
      <c r="J4181" s="3">
        <v>45987.905555555553</v>
      </c>
      <c r="K4181" t="s">
        <v>5760</v>
      </c>
      <c r="L4181" t="s">
        <v>59</v>
      </c>
      <c r="M4181">
        <v>249</v>
      </c>
      <c r="N4181">
        <v>0</v>
      </c>
      <c r="O4181">
        <v>0</v>
      </c>
      <c r="P4181">
        <v>249</v>
      </c>
      <c r="Q4181">
        <v>0</v>
      </c>
      <c r="R4181">
        <v>12.46</v>
      </c>
      <c r="S4181">
        <v>-0.46</v>
      </c>
      <c r="T4181">
        <v>0</v>
      </c>
      <c r="U4181">
        <v>261</v>
      </c>
      <c r="V4181">
        <v>261</v>
      </c>
      <c r="W4181">
        <v>0</v>
      </c>
      <c r="X4181" t="s">
        <v>73</v>
      </c>
      <c r="Y4181">
        <v>38.57</v>
      </c>
      <c r="Z4181">
        <v>4.43</v>
      </c>
      <c r="AA4181" t="s">
        <v>69</v>
      </c>
      <c r="AE4181" t="s">
        <v>4864</v>
      </c>
      <c r="AF4181" t="s">
        <v>4865</v>
      </c>
      <c r="AG4181">
        <v>7042553650</v>
      </c>
      <c r="AK4181">
        <v>0</v>
      </c>
      <c r="AL4181">
        <v>0</v>
      </c>
      <c r="AM4181">
        <v>261</v>
      </c>
      <c r="AV4181">
        <v>249</v>
      </c>
      <c r="AW4181">
        <v>6.23</v>
      </c>
      <c r="AX4181">
        <v>249</v>
      </c>
      <c r="AY4181">
        <v>6.23</v>
      </c>
      <c r="AZ4181">
        <v>249</v>
      </c>
    </row>
    <row r="4182" spans="1:55" x14ac:dyDescent="0.25">
      <c r="A4182" t="s">
        <v>54</v>
      </c>
      <c r="B4182">
        <v>110027</v>
      </c>
      <c r="C4182" t="s">
        <v>55</v>
      </c>
      <c r="D4182" t="s">
        <v>56</v>
      </c>
      <c r="E4182" s="1">
        <v>45987</v>
      </c>
      <c r="F4182" t="s">
        <v>4866</v>
      </c>
      <c r="G4182" t="s">
        <v>63</v>
      </c>
      <c r="H4182" s="4">
        <v>223143000000000</v>
      </c>
      <c r="I4182">
        <v>29811</v>
      </c>
      <c r="J4182" s="3">
        <v>45987.906944444447</v>
      </c>
      <c r="K4182" t="s">
        <v>5760</v>
      </c>
      <c r="L4182" t="s">
        <v>59</v>
      </c>
      <c r="M4182">
        <v>129</v>
      </c>
      <c r="N4182">
        <v>-30</v>
      </c>
      <c r="O4182">
        <v>0</v>
      </c>
      <c r="P4182">
        <v>99</v>
      </c>
      <c r="Q4182">
        <v>32</v>
      </c>
      <c r="R4182">
        <v>0</v>
      </c>
      <c r="S4182">
        <v>0</v>
      </c>
      <c r="T4182">
        <v>0</v>
      </c>
      <c r="U4182">
        <v>131</v>
      </c>
      <c r="V4182">
        <v>131</v>
      </c>
      <c r="W4182">
        <v>0</v>
      </c>
      <c r="X4182" t="s">
        <v>64</v>
      </c>
      <c r="Y4182">
        <v>24.04</v>
      </c>
      <c r="Z4182">
        <v>1.96</v>
      </c>
      <c r="AA4182" t="s">
        <v>65</v>
      </c>
      <c r="AB4182" t="s">
        <v>56</v>
      </c>
      <c r="AC4182">
        <v>1128</v>
      </c>
      <c r="AK4182">
        <v>32</v>
      </c>
      <c r="AL4182">
        <v>0</v>
      </c>
      <c r="AS4182">
        <v>131</v>
      </c>
      <c r="AZ4182">
        <v>99</v>
      </c>
      <c r="BB4182">
        <v>32</v>
      </c>
    </row>
    <row r="4183" spans="1:55" x14ac:dyDescent="0.25">
      <c r="A4183" t="s">
        <v>54</v>
      </c>
      <c r="B4183">
        <v>110027</v>
      </c>
      <c r="C4183" t="s">
        <v>55</v>
      </c>
      <c r="D4183" t="s">
        <v>56</v>
      </c>
      <c r="E4183" s="1">
        <v>45987</v>
      </c>
      <c r="F4183" t="s">
        <v>4867</v>
      </c>
      <c r="G4183" t="s">
        <v>67</v>
      </c>
      <c r="J4183" s="3">
        <v>45987.907638888886</v>
      </c>
      <c r="K4183" t="s">
        <v>5760</v>
      </c>
      <c r="L4183" t="s">
        <v>59</v>
      </c>
      <c r="M4183">
        <v>897</v>
      </c>
      <c r="N4183">
        <v>-179.4</v>
      </c>
      <c r="O4183">
        <v>0</v>
      </c>
      <c r="P4183">
        <v>717.6</v>
      </c>
      <c r="Q4183">
        <v>0</v>
      </c>
      <c r="R4183">
        <v>35.880000000000003</v>
      </c>
      <c r="S4183">
        <v>-0.48</v>
      </c>
      <c r="T4183">
        <v>0</v>
      </c>
      <c r="U4183">
        <v>753</v>
      </c>
      <c r="V4183">
        <v>753</v>
      </c>
      <c r="W4183">
        <v>0</v>
      </c>
      <c r="X4183" t="s">
        <v>73</v>
      </c>
      <c r="Y4183">
        <v>225.89</v>
      </c>
      <c r="Z4183">
        <v>21.46</v>
      </c>
      <c r="AA4183" t="s">
        <v>74</v>
      </c>
      <c r="AB4183" t="s">
        <v>75</v>
      </c>
      <c r="AE4183" t="s">
        <v>4868</v>
      </c>
      <c r="AF4183" t="s">
        <v>4869</v>
      </c>
      <c r="AG4183">
        <v>7428060369</v>
      </c>
      <c r="AK4183">
        <v>0</v>
      </c>
      <c r="AL4183">
        <v>0</v>
      </c>
      <c r="AM4183">
        <v>753</v>
      </c>
      <c r="AV4183">
        <v>717.6</v>
      </c>
      <c r="AW4183">
        <v>17.940000000000001</v>
      </c>
      <c r="AX4183">
        <v>717.6</v>
      </c>
      <c r="AY4183">
        <v>17.940000000000001</v>
      </c>
      <c r="AZ4183">
        <v>717.6</v>
      </c>
    </row>
    <row r="4184" spans="1:55" x14ac:dyDescent="0.25">
      <c r="A4184" t="s">
        <v>54</v>
      </c>
      <c r="B4184">
        <v>110027</v>
      </c>
      <c r="C4184" t="s">
        <v>55</v>
      </c>
      <c r="D4184" t="s">
        <v>56</v>
      </c>
      <c r="E4184" s="1">
        <v>45987</v>
      </c>
      <c r="F4184" t="s">
        <v>4870</v>
      </c>
      <c r="G4184" t="s">
        <v>58</v>
      </c>
      <c r="H4184">
        <v>7520759441</v>
      </c>
      <c r="I4184">
        <v>18528960</v>
      </c>
      <c r="J4184" s="3">
        <v>45987.907638888886</v>
      </c>
      <c r="K4184" t="s">
        <v>5760</v>
      </c>
      <c r="L4184" t="s">
        <v>59</v>
      </c>
      <c r="M4184">
        <v>1396</v>
      </c>
      <c r="N4184">
        <v>-698</v>
      </c>
      <c r="O4184">
        <v>0</v>
      </c>
      <c r="P4184">
        <v>698</v>
      </c>
      <c r="Q4184">
        <v>32</v>
      </c>
      <c r="R4184">
        <v>0</v>
      </c>
      <c r="S4184">
        <v>0</v>
      </c>
      <c r="T4184">
        <v>0</v>
      </c>
      <c r="U4184">
        <v>730</v>
      </c>
      <c r="V4184">
        <v>730</v>
      </c>
      <c r="W4184">
        <v>0</v>
      </c>
      <c r="X4184" t="s">
        <v>60</v>
      </c>
      <c r="Y4184">
        <v>263.74</v>
      </c>
      <c r="Z4184">
        <v>19.04</v>
      </c>
      <c r="AA4184" t="s">
        <v>61</v>
      </c>
      <c r="AB4184" t="s">
        <v>56</v>
      </c>
      <c r="AC4184">
        <v>9441</v>
      </c>
      <c r="AK4184">
        <v>32</v>
      </c>
      <c r="AL4184">
        <v>0</v>
      </c>
      <c r="AT4184">
        <v>730</v>
      </c>
      <c r="AZ4184">
        <v>698</v>
      </c>
      <c r="BC4184">
        <v>32</v>
      </c>
    </row>
    <row r="4185" spans="1:55" x14ac:dyDescent="0.25">
      <c r="A4185" t="s">
        <v>54</v>
      </c>
      <c r="B4185">
        <v>110027</v>
      </c>
      <c r="C4185" t="s">
        <v>55</v>
      </c>
      <c r="D4185" t="s">
        <v>56</v>
      </c>
      <c r="E4185" s="1">
        <v>45987</v>
      </c>
      <c r="F4185" t="s">
        <v>4871</v>
      </c>
      <c r="G4185" t="s">
        <v>63</v>
      </c>
      <c r="H4185" s="4">
        <v>223144000000000</v>
      </c>
      <c r="I4185">
        <v>29811</v>
      </c>
      <c r="J4185" s="3">
        <v>45987.911111111112</v>
      </c>
      <c r="K4185" t="s">
        <v>5760</v>
      </c>
      <c r="L4185" t="s">
        <v>59</v>
      </c>
      <c r="M4185">
        <v>399</v>
      </c>
      <c r="N4185">
        <v>-93.75</v>
      </c>
      <c r="O4185">
        <v>0</v>
      </c>
      <c r="P4185">
        <v>305.25</v>
      </c>
      <c r="Q4185">
        <v>32</v>
      </c>
      <c r="R4185">
        <v>0</v>
      </c>
      <c r="S4185">
        <v>-0.25</v>
      </c>
      <c r="T4185">
        <v>0</v>
      </c>
      <c r="U4185">
        <v>337</v>
      </c>
      <c r="V4185">
        <v>337</v>
      </c>
      <c r="W4185">
        <v>0</v>
      </c>
      <c r="X4185" t="s">
        <v>64</v>
      </c>
      <c r="Y4185">
        <v>88.74</v>
      </c>
      <c r="Z4185">
        <v>4.99</v>
      </c>
      <c r="AA4185" t="s">
        <v>65</v>
      </c>
      <c r="AB4185" t="s">
        <v>56</v>
      </c>
      <c r="AC4185">
        <v>1410</v>
      </c>
      <c r="AK4185">
        <v>32</v>
      </c>
      <c r="AL4185">
        <v>0</v>
      </c>
      <c r="AS4185">
        <v>337</v>
      </c>
      <c r="AZ4185">
        <v>305.25</v>
      </c>
      <c r="BB4185">
        <v>32</v>
      </c>
    </row>
    <row r="4186" spans="1:55" x14ac:dyDescent="0.25">
      <c r="A4186" t="s">
        <v>54</v>
      </c>
      <c r="B4186">
        <v>110027</v>
      </c>
      <c r="C4186" t="s">
        <v>55</v>
      </c>
      <c r="D4186" t="s">
        <v>56</v>
      </c>
      <c r="E4186" s="1">
        <v>45987</v>
      </c>
      <c r="F4186" t="s">
        <v>4872</v>
      </c>
      <c r="G4186" t="s">
        <v>63</v>
      </c>
      <c r="H4186" s="4">
        <v>223144000000000</v>
      </c>
      <c r="I4186">
        <v>29811</v>
      </c>
      <c r="J4186" s="3">
        <v>45987.915972222225</v>
      </c>
      <c r="K4186" t="s">
        <v>5760</v>
      </c>
      <c r="L4186" t="s">
        <v>59</v>
      </c>
      <c r="M4186">
        <v>748</v>
      </c>
      <c r="N4186">
        <v>-142</v>
      </c>
      <c r="O4186">
        <v>0</v>
      </c>
      <c r="P4186">
        <v>606</v>
      </c>
      <c r="Q4186">
        <v>32</v>
      </c>
      <c r="R4186">
        <v>0</v>
      </c>
      <c r="S4186">
        <v>0</v>
      </c>
      <c r="T4186">
        <v>0</v>
      </c>
      <c r="U4186">
        <v>638</v>
      </c>
      <c r="V4186">
        <v>638</v>
      </c>
      <c r="W4186">
        <v>0</v>
      </c>
      <c r="X4186" t="s">
        <v>64</v>
      </c>
      <c r="Y4186">
        <v>154.44</v>
      </c>
      <c r="Z4186">
        <v>14.92</v>
      </c>
      <c r="AA4186" t="s">
        <v>65</v>
      </c>
      <c r="AB4186" t="s">
        <v>56</v>
      </c>
      <c r="AC4186">
        <v>3160</v>
      </c>
      <c r="AK4186">
        <v>32</v>
      </c>
      <c r="AL4186">
        <v>0</v>
      </c>
      <c r="AS4186">
        <v>638</v>
      </c>
      <c r="AZ4186">
        <v>606</v>
      </c>
      <c r="BB4186">
        <v>32</v>
      </c>
    </row>
    <row r="4187" spans="1:55" x14ac:dyDescent="0.25">
      <c r="A4187" t="s">
        <v>54</v>
      </c>
      <c r="B4187">
        <v>110027</v>
      </c>
      <c r="C4187" t="s">
        <v>55</v>
      </c>
      <c r="D4187" t="s">
        <v>56</v>
      </c>
      <c r="E4187" s="1">
        <v>45987</v>
      </c>
      <c r="F4187" t="s">
        <v>4873</v>
      </c>
      <c r="G4187" t="s">
        <v>58</v>
      </c>
      <c r="H4187">
        <v>7520963295</v>
      </c>
      <c r="I4187">
        <v>18528960</v>
      </c>
      <c r="J4187" s="3">
        <v>45987.921527777777</v>
      </c>
      <c r="K4187" t="s">
        <v>5760</v>
      </c>
      <c r="L4187" t="s">
        <v>59</v>
      </c>
      <c r="M4187">
        <v>449</v>
      </c>
      <c r="N4187">
        <v>-75</v>
      </c>
      <c r="O4187">
        <v>0</v>
      </c>
      <c r="P4187">
        <v>374</v>
      </c>
      <c r="Q4187">
        <v>32</v>
      </c>
      <c r="R4187">
        <v>0</v>
      </c>
      <c r="S4187">
        <v>0</v>
      </c>
      <c r="T4187">
        <v>0</v>
      </c>
      <c r="U4187">
        <v>406</v>
      </c>
      <c r="V4187">
        <v>406</v>
      </c>
      <c r="W4187">
        <v>0</v>
      </c>
      <c r="X4187" t="s">
        <v>60</v>
      </c>
      <c r="Y4187">
        <v>86.34</v>
      </c>
      <c r="Z4187">
        <v>9.82</v>
      </c>
      <c r="AA4187" t="s">
        <v>61</v>
      </c>
      <c r="AB4187" t="s">
        <v>56</v>
      </c>
      <c r="AC4187">
        <v>3295</v>
      </c>
      <c r="AK4187">
        <v>32</v>
      </c>
      <c r="AL4187">
        <v>0</v>
      </c>
      <c r="AT4187">
        <v>406</v>
      </c>
      <c r="AZ4187">
        <v>374</v>
      </c>
      <c r="BC4187">
        <v>32</v>
      </c>
    </row>
    <row r="4188" spans="1:55" x14ac:dyDescent="0.25">
      <c r="A4188" t="s">
        <v>54</v>
      </c>
      <c r="B4188">
        <v>110027</v>
      </c>
      <c r="C4188" t="s">
        <v>55</v>
      </c>
      <c r="D4188" t="s">
        <v>56</v>
      </c>
      <c r="E4188" s="1">
        <v>45987</v>
      </c>
      <c r="F4188" t="s">
        <v>4874</v>
      </c>
      <c r="G4188" t="s">
        <v>58</v>
      </c>
      <c r="H4188">
        <v>7517834413</v>
      </c>
      <c r="I4188">
        <v>18528960</v>
      </c>
      <c r="J4188" s="3">
        <v>45987.923611111109</v>
      </c>
      <c r="K4188" t="s">
        <v>5760</v>
      </c>
      <c r="L4188" t="s">
        <v>59</v>
      </c>
      <c r="M4188">
        <v>358</v>
      </c>
      <c r="N4188">
        <v>-100</v>
      </c>
      <c r="O4188">
        <v>0</v>
      </c>
      <c r="P4188">
        <v>258</v>
      </c>
      <c r="Q4188">
        <v>32</v>
      </c>
      <c r="R4188">
        <v>0</v>
      </c>
      <c r="S4188">
        <v>0</v>
      </c>
      <c r="T4188">
        <v>0</v>
      </c>
      <c r="U4188">
        <v>290</v>
      </c>
      <c r="V4188">
        <v>290</v>
      </c>
      <c r="W4188">
        <v>0</v>
      </c>
      <c r="X4188" t="s">
        <v>60</v>
      </c>
      <c r="Y4188">
        <v>62.63</v>
      </c>
      <c r="Z4188">
        <v>8.68</v>
      </c>
      <c r="AA4188" t="s">
        <v>61</v>
      </c>
      <c r="AB4188" t="s">
        <v>56</v>
      </c>
      <c r="AC4188">
        <v>4413</v>
      </c>
      <c r="AK4188">
        <v>32</v>
      </c>
      <c r="AL4188">
        <v>0</v>
      </c>
      <c r="AT4188">
        <v>290</v>
      </c>
      <c r="AZ4188">
        <v>258</v>
      </c>
      <c r="BC4188">
        <v>32</v>
      </c>
    </row>
    <row r="4189" spans="1:55" x14ac:dyDescent="0.25">
      <c r="A4189" t="s">
        <v>54</v>
      </c>
      <c r="B4189">
        <v>110027</v>
      </c>
      <c r="C4189" t="s">
        <v>55</v>
      </c>
      <c r="D4189" t="s">
        <v>56</v>
      </c>
      <c r="E4189" s="1">
        <v>45987</v>
      </c>
      <c r="F4189" t="s">
        <v>4875</v>
      </c>
      <c r="G4189" t="s">
        <v>58</v>
      </c>
      <c r="H4189">
        <v>7521582173</v>
      </c>
      <c r="I4189">
        <v>18528960</v>
      </c>
      <c r="J4189" s="3">
        <v>45987.925000000003</v>
      </c>
      <c r="K4189" t="s">
        <v>5760</v>
      </c>
      <c r="L4189" t="s">
        <v>59</v>
      </c>
      <c r="M4189">
        <v>527</v>
      </c>
      <c r="N4189">
        <v>-75</v>
      </c>
      <c r="O4189">
        <v>0</v>
      </c>
      <c r="P4189">
        <v>452</v>
      </c>
      <c r="Q4189">
        <v>32</v>
      </c>
      <c r="R4189">
        <v>0</v>
      </c>
      <c r="S4189">
        <v>0</v>
      </c>
      <c r="T4189">
        <v>0</v>
      </c>
      <c r="U4189">
        <v>484</v>
      </c>
      <c r="V4189">
        <v>484</v>
      </c>
      <c r="W4189">
        <v>0</v>
      </c>
      <c r="X4189" t="s">
        <v>60</v>
      </c>
      <c r="Y4189">
        <v>126.33</v>
      </c>
      <c r="Z4189">
        <v>11.78</v>
      </c>
      <c r="AA4189" t="s">
        <v>61</v>
      </c>
      <c r="AB4189" t="s">
        <v>56</v>
      </c>
      <c r="AC4189">
        <v>2173</v>
      </c>
      <c r="AK4189">
        <v>32</v>
      </c>
      <c r="AL4189">
        <v>0</v>
      </c>
      <c r="AT4189">
        <v>484</v>
      </c>
      <c r="AZ4189">
        <v>452</v>
      </c>
      <c r="BC4189">
        <v>32</v>
      </c>
    </row>
    <row r="4190" spans="1:55" x14ac:dyDescent="0.25">
      <c r="A4190" t="s">
        <v>54</v>
      </c>
      <c r="B4190">
        <v>110027</v>
      </c>
      <c r="C4190" t="s">
        <v>55</v>
      </c>
      <c r="D4190" t="s">
        <v>56</v>
      </c>
      <c r="E4190" s="1">
        <v>45987</v>
      </c>
      <c r="F4190" t="s">
        <v>4876</v>
      </c>
      <c r="G4190" t="s">
        <v>58</v>
      </c>
      <c r="H4190">
        <v>7522187567</v>
      </c>
      <c r="I4190">
        <v>18528960</v>
      </c>
      <c r="J4190" s="3">
        <v>45987.927777777775</v>
      </c>
      <c r="K4190" t="s">
        <v>5760</v>
      </c>
      <c r="L4190" t="s">
        <v>59</v>
      </c>
      <c r="M4190">
        <v>676</v>
      </c>
      <c r="N4190">
        <v>-274.5</v>
      </c>
      <c r="O4190">
        <v>0</v>
      </c>
      <c r="P4190">
        <v>401.5</v>
      </c>
      <c r="Q4190">
        <v>32</v>
      </c>
      <c r="R4190">
        <v>0</v>
      </c>
      <c r="S4190">
        <v>0</v>
      </c>
      <c r="T4190">
        <v>0</v>
      </c>
      <c r="U4190">
        <v>433.5</v>
      </c>
      <c r="V4190">
        <v>433.5</v>
      </c>
      <c r="W4190">
        <v>0</v>
      </c>
      <c r="X4190" t="s">
        <v>60</v>
      </c>
      <c r="Y4190">
        <v>123.28</v>
      </c>
      <c r="Z4190">
        <v>5.88</v>
      </c>
      <c r="AA4190" t="s">
        <v>61</v>
      </c>
      <c r="AB4190" t="s">
        <v>56</v>
      </c>
      <c r="AC4190">
        <v>7567</v>
      </c>
      <c r="AK4190">
        <v>32</v>
      </c>
      <c r="AL4190">
        <v>0</v>
      </c>
      <c r="AT4190">
        <v>433.5</v>
      </c>
      <c r="AZ4190">
        <v>401.5</v>
      </c>
      <c r="BC4190">
        <v>32</v>
      </c>
    </row>
    <row r="4191" spans="1:55" x14ac:dyDescent="0.25">
      <c r="A4191" t="s">
        <v>54</v>
      </c>
      <c r="B4191">
        <v>110027</v>
      </c>
      <c r="C4191" t="s">
        <v>55</v>
      </c>
      <c r="D4191" t="s">
        <v>56</v>
      </c>
      <c r="E4191" s="1">
        <v>45987</v>
      </c>
      <c r="F4191" t="s">
        <v>4877</v>
      </c>
      <c r="G4191" t="s">
        <v>63</v>
      </c>
      <c r="H4191" s="4">
        <v>223146000000000</v>
      </c>
      <c r="I4191">
        <v>29811</v>
      </c>
      <c r="J4191" s="3">
        <v>45987.935416666667</v>
      </c>
      <c r="K4191" t="s">
        <v>5760</v>
      </c>
      <c r="L4191" t="s">
        <v>59</v>
      </c>
      <c r="M4191">
        <v>357</v>
      </c>
      <c r="N4191">
        <v>-93.75</v>
      </c>
      <c r="O4191">
        <v>0</v>
      </c>
      <c r="P4191">
        <v>263.25</v>
      </c>
      <c r="Q4191">
        <v>32</v>
      </c>
      <c r="R4191">
        <v>0</v>
      </c>
      <c r="S4191">
        <v>-0.25</v>
      </c>
      <c r="T4191">
        <v>0</v>
      </c>
      <c r="U4191">
        <v>295</v>
      </c>
      <c r="V4191">
        <v>295</v>
      </c>
      <c r="W4191">
        <v>0</v>
      </c>
      <c r="X4191" t="s">
        <v>64</v>
      </c>
      <c r="Y4191">
        <v>60.97</v>
      </c>
      <c r="Z4191">
        <v>7.84</v>
      </c>
      <c r="AA4191" t="s">
        <v>65</v>
      </c>
      <c r="AB4191" t="s">
        <v>56</v>
      </c>
      <c r="AC4191">
        <v>6408</v>
      </c>
      <c r="AK4191">
        <v>32</v>
      </c>
      <c r="AL4191">
        <v>0</v>
      </c>
      <c r="AS4191">
        <v>295</v>
      </c>
      <c r="AZ4191">
        <v>263.25</v>
      </c>
      <c r="BB4191">
        <v>32</v>
      </c>
    </row>
    <row r="4192" spans="1:55" x14ac:dyDescent="0.25">
      <c r="A4192" t="s">
        <v>54</v>
      </c>
      <c r="B4192">
        <v>110027</v>
      </c>
      <c r="C4192" t="s">
        <v>55</v>
      </c>
      <c r="D4192" t="s">
        <v>56</v>
      </c>
      <c r="E4192" s="1">
        <v>45987</v>
      </c>
      <c r="F4192" t="s">
        <v>4878</v>
      </c>
      <c r="G4192" t="s">
        <v>63</v>
      </c>
      <c r="H4192" s="4">
        <v>223146000000000</v>
      </c>
      <c r="I4192">
        <v>29811</v>
      </c>
      <c r="J4192" s="3">
        <v>45987.936111111114</v>
      </c>
      <c r="K4192" t="s">
        <v>5760</v>
      </c>
      <c r="L4192" t="s">
        <v>59</v>
      </c>
      <c r="M4192">
        <v>347</v>
      </c>
      <c r="N4192">
        <v>-93.75</v>
      </c>
      <c r="O4192">
        <v>0</v>
      </c>
      <c r="P4192">
        <v>253.25</v>
      </c>
      <c r="Q4192">
        <v>32</v>
      </c>
      <c r="R4192">
        <v>0</v>
      </c>
      <c r="S4192">
        <v>-0.25</v>
      </c>
      <c r="T4192">
        <v>0</v>
      </c>
      <c r="U4192">
        <v>285</v>
      </c>
      <c r="V4192">
        <v>285</v>
      </c>
      <c r="W4192">
        <v>0</v>
      </c>
      <c r="X4192" t="s">
        <v>64</v>
      </c>
      <c r="Y4192">
        <v>80</v>
      </c>
      <c r="Z4192">
        <v>8.3699999999999992</v>
      </c>
      <c r="AA4192" t="s">
        <v>65</v>
      </c>
      <c r="AB4192" t="s">
        <v>56</v>
      </c>
      <c r="AC4192">
        <v>8638</v>
      </c>
      <c r="AK4192">
        <v>32</v>
      </c>
      <c r="AL4192">
        <v>0</v>
      </c>
      <c r="AS4192">
        <v>285</v>
      </c>
      <c r="AZ4192">
        <v>253.25</v>
      </c>
      <c r="BB4192">
        <v>32</v>
      </c>
    </row>
    <row r="4193" spans="1:55" x14ac:dyDescent="0.25">
      <c r="A4193" t="s">
        <v>54</v>
      </c>
      <c r="B4193">
        <v>110027</v>
      </c>
      <c r="C4193" t="s">
        <v>55</v>
      </c>
      <c r="D4193" t="s">
        <v>56</v>
      </c>
      <c r="E4193" s="1">
        <v>45987</v>
      </c>
      <c r="F4193" t="s">
        <v>4879</v>
      </c>
      <c r="G4193" t="s">
        <v>63</v>
      </c>
      <c r="H4193" s="4">
        <v>223146000000000</v>
      </c>
      <c r="I4193">
        <v>29811</v>
      </c>
      <c r="J4193" s="3">
        <v>45987.936111111114</v>
      </c>
      <c r="K4193" t="s">
        <v>5760</v>
      </c>
      <c r="L4193" t="s">
        <v>59</v>
      </c>
      <c r="M4193">
        <v>218</v>
      </c>
      <c r="N4193">
        <v>-90</v>
      </c>
      <c r="O4193">
        <v>0</v>
      </c>
      <c r="P4193">
        <v>128</v>
      </c>
      <c r="Q4193">
        <v>32</v>
      </c>
      <c r="R4193">
        <v>0</v>
      </c>
      <c r="S4193">
        <v>0</v>
      </c>
      <c r="T4193">
        <v>0</v>
      </c>
      <c r="U4193">
        <v>160</v>
      </c>
      <c r="V4193">
        <v>160</v>
      </c>
      <c r="W4193">
        <v>0</v>
      </c>
      <c r="X4193" t="s">
        <v>64</v>
      </c>
      <c r="Y4193">
        <v>42.35</v>
      </c>
      <c r="Z4193">
        <v>3.92</v>
      </c>
      <c r="AA4193" t="s">
        <v>65</v>
      </c>
      <c r="AB4193" t="s">
        <v>56</v>
      </c>
      <c r="AC4193">
        <v>6381</v>
      </c>
      <c r="AK4193">
        <v>32</v>
      </c>
      <c r="AL4193">
        <v>0</v>
      </c>
      <c r="AS4193">
        <v>160</v>
      </c>
      <c r="AZ4193">
        <v>128</v>
      </c>
      <c r="BB4193">
        <v>32</v>
      </c>
    </row>
    <row r="4194" spans="1:55" x14ac:dyDescent="0.25">
      <c r="A4194" t="s">
        <v>54</v>
      </c>
      <c r="B4194">
        <v>110027</v>
      </c>
      <c r="C4194" t="s">
        <v>55</v>
      </c>
      <c r="D4194" t="s">
        <v>56</v>
      </c>
      <c r="E4194" s="1">
        <v>45987</v>
      </c>
      <c r="F4194" t="s">
        <v>4880</v>
      </c>
      <c r="G4194" t="s">
        <v>58</v>
      </c>
      <c r="H4194">
        <v>7506092635</v>
      </c>
      <c r="I4194">
        <v>18528960</v>
      </c>
      <c r="J4194" s="3">
        <v>45987.9375</v>
      </c>
      <c r="K4194" t="s">
        <v>5760</v>
      </c>
      <c r="L4194" t="s">
        <v>59</v>
      </c>
      <c r="M4194">
        <v>219</v>
      </c>
      <c r="N4194">
        <v>-100</v>
      </c>
      <c r="O4194">
        <v>0</v>
      </c>
      <c r="P4194">
        <v>119</v>
      </c>
      <c r="Q4194">
        <v>32</v>
      </c>
      <c r="R4194">
        <v>0</v>
      </c>
      <c r="S4194">
        <v>0</v>
      </c>
      <c r="T4194">
        <v>0</v>
      </c>
      <c r="U4194">
        <v>151</v>
      </c>
      <c r="V4194">
        <v>151</v>
      </c>
      <c r="W4194">
        <v>0</v>
      </c>
      <c r="X4194" t="s">
        <v>60</v>
      </c>
      <c r="Y4194">
        <v>39.090000000000003</v>
      </c>
      <c r="Z4194">
        <v>4.76</v>
      </c>
      <c r="AA4194" t="s">
        <v>61</v>
      </c>
      <c r="AB4194" t="s">
        <v>56</v>
      </c>
      <c r="AC4194">
        <v>2635</v>
      </c>
      <c r="AK4194">
        <v>32</v>
      </c>
      <c r="AL4194">
        <v>0</v>
      </c>
      <c r="AT4194">
        <v>151</v>
      </c>
      <c r="AZ4194">
        <v>119</v>
      </c>
      <c r="BC4194">
        <v>32</v>
      </c>
    </row>
    <row r="4195" spans="1:55" x14ac:dyDescent="0.25">
      <c r="A4195" t="s">
        <v>54</v>
      </c>
      <c r="B4195">
        <v>110027</v>
      </c>
      <c r="C4195" t="s">
        <v>55</v>
      </c>
      <c r="D4195" t="s">
        <v>56</v>
      </c>
      <c r="E4195" s="1">
        <v>45987</v>
      </c>
      <c r="F4195" t="s">
        <v>4881</v>
      </c>
      <c r="G4195" t="s">
        <v>63</v>
      </c>
      <c r="H4195" s="4">
        <v>223146000000000</v>
      </c>
      <c r="I4195">
        <v>29811</v>
      </c>
      <c r="J4195" s="3">
        <v>45987.938888888886</v>
      </c>
      <c r="K4195" t="s">
        <v>5760</v>
      </c>
      <c r="L4195" t="s">
        <v>59</v>
      </c>
      <c r="M4195">
        <v>626</v>
      </c>
      <c r="N4195">
        <v>-93.74</v>
      </c>
      <c r="O4195">
        <v>0</v>
      </c>
      <c r="P4195">
        <v>532.26</v>
      </c>
      <c r="Q4195">
        <v>32</v>
      </c>
      <c r="R4195">
        <v>0</v>
      </c>
      <c r="S4195">
        <v>-0.26</v>
      </c>
      <c r="T4195">
        <v>0</v>
      </c>
      <c r="U4195">
        <v>564</v>
      </c>
      <c r="V4195">
        <v>564</v>
      </c>
      <c r="W4195">
        <v>0</v>
      </c>
      <c r="X4195" t="s">
        <v>64</v>
      </c>
      <c r="Y4195">
        <v>149.96</v>
      </c>
      <c r="Z4195">
        <v>10.19</v>
      </c>
      <c r="AA4195" t="s">
        <v>65</v>
      </c>
      <c r="AB4195" t="s">
        <v>56</v>
      </c>
      <c r="AC4195">
        <v>8602</v>
      </c>
      <c r="AK4195">
        <v>32</v>
      </c>
      <c r="AL4195">
        <v>0</v>
      </c>
      <c r="AS4195">
        <v>564</v>
      </c>
      <c r="AZ4195">
        <v>532.26</v>
      </c>
      <c r="BB4195">
        <v>32</v>
      </c>
    </row>
    <row r="4196" spans="1:55" x14ac:dyDescent="0.25">
      <c r="A4196" t="s">
        <v>54</v>
      </c>
      <c r="B4196">
        <v>110027</v>
      </c>
      <c r="C4196" t="s">
        <v>55</v>
      </c>
      <c r="D4196" t="s">
        <v>56</v>
      </c>
      <c r="E4196" s="1">
        <v>45987</v>
      </c>
      <c r="F4196" t="s">
        <v>4882</v>
      </c>
      <c r="G4196" t="s">
        <v>58</v>
      </c>
      <c r="H4196">
        <v>7523191141</v>
      </c>
      <c r="I4196">
        <v>18528960</v>
      </c>
      <c r="J4196" s="3">
        <v>45987.94027777778</v>
      </c>
      <c r="K4196" t="s">
        <v>5760</v>
      </c>
      <c r="L4196" t="s">
        <v>59</v>
      </c>
      <c r="M4196">
        <v>219</v>
      </c>
      <c r="N4196">
        <v>-100</v>
      </c>
      <c r="O4196">
        <v>0</v>
      </c>
      <c r="P4196">
        <v>119</v>
      </c>
      <c r="Q4196">
        <v>32</v>
      </c>
      <c r="R4196">
        <v>0</v>
      </c>
      <c r="S4196">
        <v>0</v>
      </c>
      <c r="T4196">
        <v>0</v>
      </c>
      <c r="U4196">
        <v>151</v>
      </c>
      <c r="V4196">
        <v>151</v>
      </c>
      <c r="W4196">
        <v>0</v>
      </c>
      <c r="X4196" t="s">
        <v>60</v>
      </c>
      <c r="Y4196">
        <v>47.67</v>
      </c>
      <c r="Z4196">
        <v>4.26</v>
      </c>
      <c r="AA4196" t="s">
        <v>61</v>
      </c>
      <c r="AB4196" t="s">
        <v>56</v>
      </c>
      <c r="AC4196">
        <v>1141</v>
      </c>
      <c r="AK4196">
        <v>32</v>
      </c>
      <c r="AL4196">
        <v>0</v>
      </c>
      <c r="AT4196">
        <v>151</v>
      </c>
      <c r="AZ4196">
        <v>119</v>
      </c>
      <c r="BC4196">
        <v>32</v>
      </c>
    </row>
    <row r="4197" spans="1:55" x14ac:dyDescent="0.25">
      <c r="A4197" t="s">
        <v>54</v>
      </c>
      <c r="B4197">
        <v>110027</v>
      </c>
      <c r="C4197" t="s">
        <v>55</v>
      </c>
      <c r="D4197" t="s">
        <v>56</v>
      </c>
      <c r="E4197" s="1">
        <v>45987</v>
      </c>
      <c r="F4197" t="s">
        <v>4883</v>
      </c>
      <c r="G4197" t="s">
        <v>63</v>
      </c>
      <c r="H4197" s="4">
        <v>223146000000000</v>
      </c>
      <c r="I4197">
        <v>29811</v>
      </c>
      <c r="J4197" s="3">
        <v>45987.941666666666</v>
      </c>
      <c r="K4197" t="s">
        <v>5760</v>
      </c>
      <c r="L4197" t="s">
        <v>59</v>
      </c>
      <c r="M4197">
        <v>528</v>
      </c>
      <c r="N4197">
        <v>-93.74</v>
      </c>
      <c r="O4197">
        <v>0</v>
      </c>
      <c r="P4197">
        <v>434.26</v>
      </c>
      <c r="Q4197">
        <v>32</v>
      </c>
      <c r="R4197">
        <v>0</v>
      </c>
      <c r="S4197">
        <v>-0.26</v>
      </c>
      <c r="T4197">
        <v>0</v>
      </c>
      <c r="U4197">
        <v>466</v>
      </c>
      <c r="V4197">
        <v>466</v>
      </c>
      <c r="W4197">
        <v>0</v>
      </c>
      <c r="X4197" t="s">
        <v>64</v>
      </c>
      <c r="Y4197">
        <v>127.08</v>
      </c>
      <c r="Z4197">
        <v>8.91</v>
      </c>
      <c r="AA4197" t="s">
        <v>65</v>
      </c>
      <c r="AB4197" t="s">
        <v>56</v>
      </c>
      <c r="AC4197">
        <v>11</v>
      </c>
      <c r="AK4197">
        <v>32</v>
      </c>
      <c r="AL4197">
        <v>0</v>
      </c>
      <c r="AS4197">
        <v>466</v>
      </c>
      <c r="AZ4197">
        <v>434.26</v>
      </c>
      <c r="BB4197">
        <v>32</v>
      </c>
    </row>
    <row r="4198" spans="1:55" x14ac:dyDescent="0.25">
      <c r="A4198" t="s">
        <v>54</v>
      </c>
      <c r="B4198">
        <v>110027</v>
      </c>
      <c r="C4198" t="s">
        <v>55</v>
      </c>
      <c r="D4198" t="s">
        <v>56</v>
      </c>
      <c r="E4198" s="1">
        <v>45987</v>
      </c>
      <c r="F4198" t="s">
        <v>4884</v>
      </c>
      <c r="G4198" t="s">
        <v>63</v>
      </c>
      <c r="H4198" s="4">
        <v>223147000000000</v>
      </c>
      <c r="I4198">
        <v>29811</v>
      </c>
      <c r="J4198" s="3">
        <v>45987.944444444445</v>
      </c>
      <c r="K4198" t="s">
        <v>5760</v>
      </c>
      <c r="L4198" t="s">
        <v>59</v>
      </c>
      <c r="M4198">
        <v>398</v>
      </c>
      <c r="N4198">
        <v>-93.75</v>
      </c>
      <c r="O4198">
        <v>0</v>
      </c>
      <c r="P4198">
        <v>304.25</v>
      </c>
      <c r="Q4198">
        <v>32</v>
      </c>
      <c r="R4198">
        <v>0</v>
      </c>
      <c r="S4198">
        <v>-0.25</v>
      </c>
      <c r="T4198">
        <v>0</v>
      </c>
      <c r="U4198">
        <v>336</v>
      </c>
      <c r="V4198">
        <v>336</v>
      </c>
      <c r="W4198">
        <v>0</v>
      </c>
      <c r="X4198" t="s">
        <v>64</v>
      </c>
      <c r="Y4198">
        <v>102.29</v>
      </c>
      <c r="Z4198">
        <v>9.82</v>
      </c>
      <c r="AA4198" t="s">
        <v>65</v>
      </c>
      <c r="AB4198" t="s">
        <v>56</v>
      </c>
      <c r="AC4198">
        <v>8974</v>
      </c>
      <c r="AK4198">
        <v>32</v>
      </c>
      <c r="AL4198">
        <v>0</v>
      </c>
      <c r="AS4198">
        <v>336</v>
      </c>
      <c r="AZ4198">
        <v>304.25</v>
      </c>
      <c r="BB4198">
        <v>32</v>
      </c>
    </row>
    <row r="4199" spans="1:55" x14ac:dyDescent="0.25">
      <c r="A4199" t="s">
        <v>54</v>
      </c>
      <c r="B4199">
        <v>110027</v>
      </c>
      <c r="C4199" t="s">
        <v>55</v>
      </c>
      <c r="D4199" t="s">
        <v>56</v>
      </c>
      <c r="E4199" s="1">
        <v>45987</v>
      </c>
      <c r="F4199" t="s">
        <v>4885</v>
      </c>
      <c r="G4199" t="s">
        <v>63</v>
      </c>
      <c r="H4199" s="4">
        <v>223147000000000</v>
      </c>
      <c r="I4199">
        <v>29811</v>
      </c>
      <c r="J4199" s="3">
        <v>45987.947916666664</v>
      </c>
      <c r="K4199" t="s">
        <v>5760</v>
      </c>
      <c r="L4199" t="s">
        <v>59</v>
      </c>
      <c r="M4199">
        <v>359</v>
      </c>
      <c r="N4199">
        <v>-93.75</v>
      </c>
      <c r="O4199">
        <v>0</v>
      </c>
      <c r="P4199">
        <v>265.25</v>
      </c>
      <c r="Q4199">
        <v>32</v>
      </c>
      <c r="R4199">
        <v>0</v>
      </c>
      <c r="S4199">
        <v>-0.25</v>
      </c>
      <c r="T4199">
        <v>0</v>
      </c>
      <c r="U4199">
        <v>297</v>
      </c>
      <c r="V4199">
        <v>297</v>
      </c>
      <c r="W4199">
        <v>0</v>
      </c>
      <c r="X4199" t="s">
        <v>64</v>
      </c>
      <c r="Y4199">
        <v>77.790000000000006</v>
      </c>
      <c r="Z4199">
        <v>9.82</v>
      </c>
      <c r="AA4199" t="s">
        <v>65</v>
      </c>
      <c r="AB4199" t="s">
        <v>56</v>
      </c>
      <c r="AC4199">
        <v>4467</v>
      </c>
      <c r="AK4199">
        <v>32</v>
      </c>
      <c r="AL4199">
        <v>0</v>
      </c>
      <c r="AS4199">
        <v>297</v>
      </c>
      <c r="AZ4199">
        <v>265.25</v>
      </c>
      <c r="BB4199">
        <v>32</v>
      </c>
    </row>
    <row r="4200" spans="1:55" x14ac:dyDescent="0.25">
      <c r="A4200" t="s">
        <v>54</v>
      </c>
      <c r="B4200">
        <v>110027</v>
      </c>
      <c r="C4200" t="s">
        <v>55</v>
      </c>
      <c r="D4200" t="s">
        <v>56</v>
      </c>
      <c r="E4200" s="1">
        <v>45987</v>
      </c>
      <c r="F4200" t="s">
        <v>4886</v>
      </c>
      <c r="G4200" t="s">
        <v>58</v>
      </c>
      <c r="H4200">
        <v>7523090463</v>
      </c>
      <c r="I4200">
        <v>18528960</v>
      </c>
      <c r="J4200" s="3">
        <v>45987.949305555558</v>
      </c>
      <c r="K4200" t="s">
        <v>5760</v>
      </c>
      <c r="L4200" t="s">
        <v>59</v>
      </c>
      <c r="M4200">
        <v>1176</v>
      </c>
      <c r="N4200">
        <v>-449</v>
      </c>
      <c r="O4200">
        <v>0</v>
      </c>
      <c r="P4200">
        <v>727</v>
      </c>
      <c r="Q4200">
        <v>32</v>
      </c>
      <c r="R4200">
        <v>0</v>
      </c>
      <c r="S4200">
        <v>0</v>
      </c>
      <c r="T4200">
        <v>0</v>
      </c>
      <c r="U4200">
        <v>759</v>
      </c>
      <c r="V4200">
        <v>759</v>
      </c>
      <c r="W4200">
        <v>0</v>
      </c>
      <c r="X4200" t="s">
        <v>60</v>
      </c>
      <c r="Y4200">
        <v>199.3</v>
      </c>
      <c r="Z4200">
        <v>13.78</v>
      </c>
      <c r="AA4200" t="s">
        <v>61</v>
      </c>
      <c r="AB4200" t="s">
        <v>56</v>
      </c>
      <c r="AC4200">
        <v>463</v>
      </c>
      <c r="AK4200">
        <v>32</v>
      </c>
      <c r="AL4200">
        <v>0</v>
      </c>
      <c r="AT4200">
        <v>759</v>
      </c>
      <c r="AZ4200">
        <v>727</v>
      </c>
      <c r="BC4200">
        <v>32</v>
      </c>
    </row>
    <row r="4201" spans="1:55" x14ac:dyDescent="0.25">
      <c r="A4201" t="s">
        <v>54</v>
      </c>
      <c r="B4201">
        <v>110027</v>
      </c>
      <c r="C4201" t="s">
        <v>55</v>
      </c>
      <c r="D4201" t="s">
        <v>56</v>
      </c>
      <c r="E4201" s="1">
        <v>45987</v>
      </c>
      <c r="F4201" t="s">
        <v>4887</v>
      </c>
      <c r="G4201" t="s">
        <v>67</v>
      </c>
      <c r="J4201" s="3">
        <v>45987.950694444444</v>
      </c>
      <c r="K4201" t="s">
        <v>5760</v>
      </c>
      <c r="L4201" t="s">
        <v>59</v>
      </c>
      <c r="M4201">
        <v>378</v>
      </c>
      <c r="N4201">
        <v>0</v>
      </c>
      <c r="O4201">
        <v>0</v>
      </c>
      <c r="P4201">
        <v>378</v>
      </c>
      <c r="Q4201">
        <v>0</v>
      </c>
      <c r="R4201">
        <v>18.899999999999999</v>
      </c>
      <c r="S4201">
        <v>0.1</v>
      </c>
      <c r="T4201">
        <v>0</v>
      </c>
      <c r="U4201">
        <v>397</v>
      </c>
      <c r="V4201">
        <v>397</v>
      </c>
      <c r="W4201">
        <v>0</v>
      </c>
      <c r="X4201" t="s">
        <v>68</v>
      </c>
      <c r="Y4201">
        <v>97.42</v>
      </c>
      <c r="Z4201">
        <v>3.92</v>
      </c>
      <c r="AA4201" t="s">
        <v>74</v>
      </c>
      <c r="AB4201" t="s">
        <v>75</v>
      </c>
      <c r="AE4201" t="s">
        <v>89</v>
      </c>
      <c r="AF4201" t="s">
        <v>190</v>
      </c>
      <c r="AG4201">
        <v>8929758003</v>
      </c>
      <c r="AK4201">
        <v>0</v>
      </c>
      <c r="AL4201">
        <v>0</v>
      </c>
      <c r="AN4201">
        <v>397</v>
      </c>
      <c r="AV4201">
        <v>378</v>
      </c>
      <c r="AW4201">
        <v>9.4499999999999993</v>
      </c>
      <c r="AX4201">
        <v>378</v>
      </c>
      <c r="AY4201">
        <v>9.4499999999999993</v>
      </c>
      <c r="AZ4201">
        <v>378</v>
      </c>
    </row>
    <row r="4202" spans="1:55" x14ac:dyDescent="0.25">
      <c r="A4202" t="s">
        <v>54</v>
      </c>
      <c r="B4202">
        <v>110027</v>
      </c>
      <c r="C4202" t="s">
        <v>55</v>
      </c>
      <c r="D4202" t="s">
        <v>56</v>
      </c>
      <c r="E4202" s="1">
        <v>45987</v>
      </c>
      <c r="F4202" t="s">
        <v>4888</v>
      </c>
      <c r="G4202" t="s">
        <v>63</v>
      </c>
      <c r="H4202" s="4">
        <v>223147000000000</v>
      </c>
      <c r="I4202">
        <v>29811</v>
      </c>
      <c r="J4202" s="3">
        <v>45987.951388888891</v>
      </c>
      <c r="K4202" t="s">
        <v>5760</v>
      </c>
      <c r="L4202" t="s">
        <v>59</v>
      </c>
      <c r="M4202">
        <v>229</v>
      </c>
      <c r="N4202">
        <v>-90</v>
      </c>
      <c r="O4202">
        <v>0</v>
      </c>
      <c r="P4202">
        <v>139</v>
      </c>
      <c r="Q4202">
        <v>32</v>
      </c>
      <c r="R4202">
        <v>0</v>
      </c>
      <c r="S4202">
        <v>0</v>
      </c>
      <c r="T4202">
        <v>0</v>
      </c>
      <c r="U4202">
        <v>171</v>
      </c>
      <c r="V4202">
        <v>171</v>
      </c>
      <c r="W4202">
        <v>0</v>
      </c>
      <c r="X4202" t="s">
        <v>64</v>
      </c>
      <c r="Y4202">
        <v>36.630000000000003</v>
      </c>
      <c r="Z4202">
        <v>4.99</v>
      </c>
      <c r="AA4202" t="s">
        <v>65</v>
      </c>
      <c r="AB4202" t="s">
        <v>56</v>
      </c>
      <c r="AC4202">
        <v>3820</v>
      </c>
      <c r="AK4202">
        <v>32</v>
      </c>
      <c r="AL4202">
        <v>0</v>
      </c>
      <c r="AS4202">
        <v>171</v>
      </c>
      <c r="AZ4202">
        <v>139</v>
      </c>
      <c r="BB4202">
        <v>32</v>
      </c>
    </row>
    <row r="4203" spans="1:55" x14ac:dyDescent="0.25">
      <c r="A4203" t="s">
        <v>54</v>
      </c>
      <c r="B4203">
        <v>110027</v>
      </c>
      <c r="C4203" t="s">
        <v>55</v>
      </c>
      <c r="D4203" t="s">
        <v>56</v>
      </c>
      <c r="E4203" s="1">
        <v>45987</v>
      </c>
      <c r="F4203" t="s">
        <v>4889</v>
      </c>
      <c r="G4203" t="s">
        <v>63</v>
      </c>
      <c r="H4203" s="4">
        <v>223148000000000</v>
      </c>
      <c r="I4203">
        <v>29811</v>
      </c>
      <c r="J4203" s="3">
        <v>45987.955555555556</v>
      </c>
      <c r="K4203" t="s">
        <v>5760</v>
      </c>
      <c r="L4203" t="s">
        <v>59</v>
      </c>
      <c r="M4203">
        <v>218</v>
      </c>
      <c r="N4203">
        <v>-90</v>
      </c>
      <c r="O4203">
        <v>0</v>
      </c>
      <c r="P4203">
        <v>128</v>
      </c>
      <c r="Q4203">
        <v>32</v>
      </c>
      <c r="R4203">
        <v>0</v>
      </c>
      <c r="S4203">
        <v>0</v>
      </c>
      <c r="T4203">
        <v>0</v>
      </c>
      <c r="U4203">
        <v>160</v>
      </c>
      <c r="V4203">
        <v>160</v>
      </c>
      <c r="W4203">
        <v>0</v>
      </c>
      <c r="X4203" t="s">
        <v>64</v>
      </c>
      <c r="Y4203">
        <v>50.54</v>
      </c>
      <c r="Z4203">
        <v>3.92</v>
      </c>
      <c r="AA4203" t="s">
        <v>65</v>
      </c>
      <c r="AB4203" t="s">
        <v>56</v>
      </c>
      <c r="AC4203">
        <v>7009</v>
      </c>
      <c r="AK4203">
        <v>32</v>
      </c>
      <c r="AL4203">
        <v>0</v>
      </c>
      <c r="AS4203">
        <v>160</v>
      </c>
      <c r="AZ4203">
        <v>128</v>
      </c>
      <c r="BB4203">
        <v>32</v>
      </c>
    </row>
    <row r="4204" spans="1:55" x14ac:dyDescent="0.25">
      <c r="A4204" t="s">
        <v>54</v>
      </c>
      <c r="B4204">
        <v>110027</v>
      </c>
      <c r="C4204" t="s">
        <v>55</v>
      </c>
      <c r="D4204" t="s">
        <v>56</v>
      </c>
      <c r="E4204" s="1">
        <v>45987</v>
      </c>
      <c r="F4204" t="s">
        <v>4890</v>
      </c>
      <c r="G4204" t="s">
        <v>63</v>
      </c>
      <c r="H4204" s="4">
        <v>223148000000000</v>
      </c>
      <c r="I4204">
        <v>29811</v>
      </c>
      <c r="J4204" s="3">
        <v>45987.956944444442</v>
      </c>
      <c r="K4204" t="s">
        <v>5760</v>
      </c>
      <c r="L4204" t="s">
        <v>59</v>
      </c>
      <c r="M4204">
        <v>328</v>
      </c>
      <c r="N4204">
        <v>-119.55</v>
      </c>
      <c r="O4204">
        <v>0</v>
      </c>
      <c r="P4204">
        <v>208.45</v>
      </c>
      <c r="Q4204">
        <v>32</v>
      </c>
      <c r="R4204">
        <v>0</v>
      </c>
      <c r="S4204">
        <v>-0.45</v>
      </c>
      <c r="T4204">
        <v>0</v>
      </c>
      <c r="U4204">
        <v>240</v>
      </c>
      <c r="V4204">
        <v>240</v>
      </c>
      <c r="W4204">
        <v>0</v>
      </c>
      <c r="X4204" t="s">
        <v>64</v>
      </c>
      <c r="Y4204">
        <v>73.260000000000005</v>
      </c>
      <c r="Z4204">
        <v>5.88</v>
      </c>
      <c r="AA4204" t="s">
        <v>65</v>
      </c>
      <c r="AB4204" t="s">
        <v>56</v>
      </c>
      <c r="AC4204">
        <v>47</v>
      </c>
      <c r="AK4204">
        <v>32</v>
      </c>
      <c r="AL4204">
        <v>0</v>
      </c>
      <c r="AS4204">
        <v>240</v>
      </c>
      <c r="AZ4204">
        <v>208.45</v>
      </c>
      <c r="BB4204">
        <v>32</v>
      </c>
    </row>
    <row r="4205" spans="1:55" x14ac:dyDescent="0.25">
      <c r="A4205" t="s">
        <v>54</v>
      </c>
      <c r="B4205">
        <v>110027</v>
      </c>
      <c r="C4205" t="s">
        <v>55</v>
      </c>
      <c r="D4205" t="s">
        <v>56</v>
      </c>
      <c r="E4205" s="1">
        <v>45987</v>
      </c>
      <c r="F4205" t="s">
        <v>4891</v>
      </c>
      <c r="G4205" t="s">
        <v>67</v>
      </c>
      <c r="J4205" s="3">
        <v>45987.963194444441</v>
      </c>
      <c r="K4205" t="s">
        <v>5760</v>
      </c>
      <c r="L4205" t="s">
        <v>59</v>
      </c>
      <c r="M4205">
        <v>248</v>
      </c>
      <c r="N4205">
        <v>0</v>
      </c>
      <c r="O4205">
        <v>0</v>
      </c>
      <c r="P4205">
        <v>248</v>
      </c>
      <c r="Q4205">
        <v>0</v>
      </c>
      <c r="R4205">
        <v>12.4</v>
      </c>
      <c r="S4205">
        <v>-0.4</v>
      </c>
      <c r="T4205">
        <v>0</v>
      </c>
      <c r="U4205">
        <v>260</v>
      </c>
      <c r="V4205">
        <v>260</v>
      </c>
      <c r="W4205">
        <v>0</v>
      </c>
      <c r="X4205" t="s">
        <v>68</v>
      </c>
      <c r="Y4205">
        <v>61.51</v>
      </c>
      <c r="Z4205">
        <v>5.34</v>
      </c>
      <c r="AA4205" t="s">
        <v>69</v>
      </c>
      <c r="AE4205" t="s">
        <v>89</v>
      </c>
      <c r="AF4205" t="s">
        <v>190</v>
      </c>
      <c r="AG4205">
        <v>8929758003</v>
      </c>
      <c r="AK4205">
        <v>0</v>
      </c>
      <c r="AL4205">
        <v>0</v>
      </c>
      <c r="AN4205">
        <v>260</v>
      </c>
      <c r="AV4205">
        <v>248</v>
      </c>
      <c r="AW4205">
        <v>6.2</v>
      </c>
      <c r="AX4205">
        <v>248</v>
      </c>
      <c r="AY4205">
        <v>6.2</v>
      </c>
      <c r="AZ4205">
        <v>248</v>
      </c>
    </row>
    <row r="4206" spans="1:55" x14ac:dyDescent="0.25">
      <c r="A4206" t="s">
        <v>54</v>
      </c>
      <c r="B4206">
        <v>110027</v>
      </c>
      <c r="C4206" t="s">
        <v>55</v>
      </c>
      <c r="D4206" t="s">
        <v>56</v>
      </c>
      <c r="E4206" s="1">
        <v>45987</v>
      </c>
      <c r="F4206" t="s">
        <v>4892</v>
      </c>
      <c r="G4206" t="s">
        <v>67</v>
      </c>
      <c r="J4206" s="3">
        <v>45987.964583333334</v>
      </c>
      <c r="K4206" t="s">
        <v>5760</v>
      </c>
      <c r="L4206" t="s">
        <v>59</v>
      </c>
      <c r="M4206">
        <v>189</v>
      </c>
      <c r="N4206">
        <v>0</v>
      </c>
      <c r="O4206">
        <v>0</v>
      </c>
      <c r="P4206">
        <v>189</v>
      </c>
      <c r="Q4206">
        <v>0</v>
      </c>
      <c r="R4206">
        <v>9.4600000000000009</v>
      </c>
      <c r="S4206">
        <v>-0.46</v>
      </c>
      <c r="T4206">
        <v>0</v>
      </c>
      <c r="U4206">
        <v>198</v>
      </c>
      <c r="V4206">
        <v>198</v>
      </c>
      <c r="W4206">
        <v>0</v>
      </c>
      <c r="X4206" t="s">
        <v>68</v>
      </c>
      <c r="Y4206">
        <v>56.25</v>
      </c>
      <c r="Z4206">
        <v>4.99</v>
      </c>
      <c r="AA4206" t="s">
        <v>69</v>
      </c>
      <c r="AE4206" t="s">
        <v>89</v>
      </c>
      <c r="AF4206" t="s">
        <v>190</v>
      </c>
      <c r="AG4206">
        <v>8929758003</v>
      </c>
      <c r="AK4206">
        <v>0</v>
      </c>
      <c r="AL4206">
        <v>0</v>
      </c>
      <c r="AN4206">
        <v>198</v>
      </c>
      <c r="AV4206">
        <v>189</v>
      </c>
      <c r="AW4206">
        <v>4.7300000000000004</v>
      </c>
      <c r="AX4206">
        <v>189</v>
      </c>
      <c r="AY4206">
        <v>4.7300000000000004</v>
      </c>
      <c r="AZ4206">
        <v>189</v>
      </c>
    </row>
    <row r="4207" spans="1:55" x14ac:dyDescent="0.25">
      <c r="A4207" t="s">
        <v>54</v>
      </c>
      <c r="B4207">
        <v>110027</v>
      </c>
      <c r="C4207" t="s">
        <v>55</v>
      </c>
      <c r="D4207" t="s">
        <v>56</v>
      </c>
      <c r="E4207" s="1">
        <v>45987</v>
      </c>
      <c r="F4207" t="s">
        <v>4893</v>
      </c>
      <c r="G4207" t="s">
        <v>67</v>
      </c>
      <c r="J4207" s="3">
        <v>45987.964583333334</v>
      </c>
      <c r="K4207" t="s">
        <v>5760</v>
      </c>
      <c r="L4207" t="s">
        <v>59</v>
      </c>
      <c r="M4207">
        <v>587</v>
      </c>
      <c r="N4207">
        <v>0</v>
      </c>
      <c r="O4207">
        <v>0</v>
      </c>
      <c r="P4207">
        <v>587</v>
      </c>
      <c r="Q4207">
        <v>0</v>
      </c>
      <c r="R4207">
        <v>29.36</v>
      </c>
      <c r="S4207">
        <v>-0.36</v>
      </c>
      <c r="T4207">
        <v>0</v>
      </c>
      <c r="U4207">
        <v>616</v>
      </c>
      <c r="V4207">
        <v>616</v>
      </c>
      <c r="W4207">
        <v>0</v>
      </c>
      <c r="X4207" t="s">
        <v>73</v>
      </c>
      <c r="Y4207">
        <v>131.22999999999999</v>
      </c>
      <c r="Z4207">
        <v>12.57</v>
      </c>
      <c r="AA4207" t="s">
        <v>74</v>
      </c>
      <c r="AB4207" t="s">
        <v>75</v>
      </c>
      <c r="AE4207" t="s">
        <v>4894</v>
      </c>
      <c r="AF4207" t="s">
        <v>4895</v>
      </c>
      <c r="AG4207">
        <v>8329758003</v>
      </c>
      <c r="AK4207">
        <v>0</v>
      </c>
      <c r="AL4207">
        <v>0</v>
      </c>
      <c r="AM4207">
        <v>616</v>
      </c>
      <c r="AV4207">
        <v>587</v>
      </c>
      <c r="AW4207">
        <v>14.68</v>
      </c>
      <c r="AX4207">
        <v>587</v>
      </c>
      <c r="AY4207">
        <v>14.68</v>
      </c>
      <c r="AZ4207">
        <v>587</v>
      </c>
    </row>
    <row r="4208" spans="1:55" x14ac:dyDescent="0.25">
      <c r="A4208" t="s">
        <v>54</v>
      </c>
      <c r="B4208">
        <v>110027</v>
      </c>
      <c r="C4208" t="s">
        <v>55</v>
      </c>
      <c r="D4208" t="s">
        <v>56</v>
      </c>
      <c r="E4208" s="1">
        <v>45987</v>
      </c>
      <c r="F4208" t="s">
        <v>4896</v>
      </c>
      <c r="G4208" t="s">
        <v>58</v>
      </c>
      <c r="H4208">
        <v>7523052650</v>
      </c>
      <c r="I4208">
        <v>18528960</v>
      </c>
      <c r="J4208" s="3">
        <v>45987.970833333333</v>
      </c>
      <c r="K4208" t="s">
        <v>5760</v>
      </c>
      <c r="L4208" t="s">
        <v>59</v>
      </c>
      <c r="M4208">
        <v>229</v>
      </c>
      <c r="N4208">
        <v>0</v>
      </c>
      <c r="O4208">
        <v>0</v>
      </c>
      <c r="P4208">
        <v>229</v>
      </c>
      <c r="Q4208">
        <v>32</v>
      </c>
      <c r="R4208">
        <v>0</v>
      </c>
      <c r="S4208">
        <v>0</v>
      </c>
      <c r="T4208">
        <v>0</v>
      </c>
      <c r="U4208">
        <v>261</v>
      </c>
      <c r="V4208">
        <v>261</v>
      </c>
      <c r="W4208">
        <v>0</v>
      </c>
      <c r="X4208" t="s">
        <v>60</v>
      </c>
      <c r="Y4208">
        <v>36.630000000000003</v>
      </c>
      <c r="Z4208">
        <v>4.99</v>
      </c>
      <c r="AA4208" t="s">
        <v>61</v>
      </c>
      <c r="AB4208" t="s">
        <v>56</v>
      </c>
      <c r="AC4208">
        <v>2650</v>
      </c>
      <c r="AK4208">
        <v>32</v>
      </c>
      <c r="AL4208">
        <v>0</v>
      </c>
      <c r="AT4208">
        <v>261</v>
      </c>
      <c r="AZ4208">
        <v>229</v>
      </c>
      <c r="BC4208">
        <v>32</v>
      </c>
    </row>
    <row r="4209" spans="1:55" x14ac:dyDescent="0.25">
      <c r="A4209" t="s">
        <v>54</v>
      </c>
      <c r="B4209">
        <v>110027</v>
      </c>
      <c r="C4209" t="s">
        <v>55</v>
      </c>
      <c r="D4209" t="s">
        <v>56</v>
      </c>
      <c r="E4209" s="1">
        <v>45987</v>
      </c>
      <c r="F4209" t="s">
        <v>4897</v>
      </c>
      <c r="G4209" t="s">
        <v>63</v>
      </c>
      <c r="H4209" s="4">
        <v>223149000000000</v>
      </c>
      <c r="I4209">
        <v>29811</v>
      </c>
      <c r="J4209" s="3">
        <v>45987.975694444445</v>
      </c>
      <c r="K4209" t="s">
        <v>5760</v>
      </c>
      <c r="L4209" t="s">
        <v>59</v>
      </c>
      <c r="M4209">
        <v>268</v>
      </c>
      <c r="N4209">
        <v>-93.74</v>
      </c>
      <c r="O4209">
        <v>0</v>
      </c>
      <c r="P4209">
        <v>174.26</v>
      </c>
      <c r="Q4209">
        <v>32</v>
      </c>
      <c r="R4209">
        <v>0</v>
      </c>
      <c r="S4209">
        <v>-0.26</v>
      </c>
      <c r="T4209">
        <v>0</v>
      </c>
      <c r="U4209">
        <v>206</v>
      </c>
      <c r="V4209">
        <v>206</v>
      </c>
      <c r="W4209">
        <v>0</v>
      </c>
      <c r="X4209" t="s">
        <v>64</v>
      </c>
      <c r="Y4209">
        <v>46.87</v>
      </c>
      <c r="Z4209">
        <v>5.88</v>
      </c>
      <c r="AA4209" t="s">
        <v>65</v>
      </c>
      <c r="AB4209" t="s">
        <v>56</v>
      </c>
      <c r="AC4209">
        <v>5854</v>
      </c>
      <c r="AK4209">
        <v>32</v>
      </c>
      <c r="AL4209">
        <v>0</v>
      </c>
      <c r="AS4209">
        <v>206</v>
      </c>
      <c r="AZ4209">
        <v>174.26</v>
      </c>
      <c r="BB4209">
        <v>32</v>
      </c>
    </row>
    <row r="4210" spans="1:55" x14ac:dyDescent="0.25">
      <c r="A4210" t="s">
        <v>54</v>
      </c>
      <c r="B4210">
        <v>110027</v>
      </c>
      <c r="C4210" t="s">
        <v>55</v>
      </c>
      <c r="D4210" t="s">
        <v>56</v>
      </c>
      <c r="E4210" s="1">
        <v>45987</v>
      </c>
      <c r="F4210" t="s">
        <v>4898</v>
      </c>
      <c r="G4210" t="s">
        <v>63</v>
      </c>
      <c r="H4210" s="4">
        <v>223149000000000</v>
      </c>
      <c r="I4210">
        <v>29811</v>
      </c>
      <c r="J4210" s="3">
        <v>45987.977083333331</v>
      </c>
      <c r="K4210" t="s">
        <v>5760</v>
      </c>
      <c r="L4210" t="s">
        <v>59</v>
      </c>
      <c r="M4210">
        <v>613.71</v>
      </c>
      <c r="N4210">
        <v>-123.75</v>
      </c>
      <c r="O4210">
        <v>0</v>
      </c>
      <c r="P4210">
        <v>489.96</v>
      </c>
      <c r="Q4210">
        <v>32</v>
      </c>
      <c r="R4210">
        <v>0</v>
      </c>
      <c r="S4210">
        <v>0.04</v>
      </c>
      <c r="T4210">
        <v>0</v>
      </c>
      <c r="U4210">
        <v>522</v>
      </c>
      <c r="V4210">
        <v>522</v>
      </c>
      <c r="W4210">
        <v>0</v>
      </c>
      <c r="X4210" t="s">
        <v>64</v>
      </c>
      <c r="Y4210">
        <v>133.32</v>
      </c>
      <c r="Z4210">
        <v>8.08</v>
      </c>
      <c r="AA4210" t="s">
        <v>65</v>
      </c>
      <c r="AB4210" t="s">
        <v>56</v>
      </c>
      <c r="AC4210">
        <v>3707</v>
      </c>
      <c r="AK4210">
        <v>32</v>
      </c>
      <c r="AL4210">
        <v>0</v>
      </c>
      <c r="AS4210">
        <v>522</v>
      </c>
      <c r="AZ4210">
        <v>489.96</v>
      </c>
      <c r="BB4210">
        <v>32</v>
      </c>
    </row>
    <row r="4211" spans="1:55" x14ac:dyDescent="0.25">
      <c r="A4211" t="s">
        <v>54</v>
      </c>
      <c r="B4211">
        <v>110027</v>
      </c>
      <c r="C4211" t="s">
        <v>55</v>
      </c>
      <c r="D4211" t="s">
        <v>56</v>
      </c>
      <c r="E4211" s="1">
        <v>45987</v>
      </c>
      <c r="F4211" t="s">
        <v>4899</v>
      </c>
      <c r="G4211" t="s">
        <v>58</v>
      </c>
      <c r="H4211">
        <v>7523530842</v>
      </c>
      <c r="I4211">
        <v>18528960</v>
      </c>
      <c r="J4211" s="3">
        <v>45987.982638888891</v>
      </c>
      <c r="K4211" t="s">
        <v>5760</v>
      </c>
      <c r="L4211" t="s">
        <v>59</v>
      </c>
      <c r="M4211">
        <v>219</v>
      </c>
      <c r="N4211">
        <v>-100</v>
      </c>
      <c r="O4211">
        <v>0</v>
      </c>
      <c r="P4211">
        <v>119</v>
      </c>
      <c r="Q4211">
        <v>32</v>
      </c>
      <c r="R4211">
        <v>0</v>
      </c>
      <c r="S4211">
        <v>0</v>
      </c>
      <c r="T4211">
        <v>0</v>
      </c>
      <c r="U4211">
        <v>151</v>
      </c>
      <c r="V4211">
        <v>151</v>
      </c>
      <c r="W4211">
        <v>0</v>
      </c>
      <c r="X4211" t="s">
        <v>60</v>
      </c>
      <c r="Y4211">
        <v>39.090000000000003</v>
      </c>
      <c r="Z4211">
        <v>4.76</v>
      </c>
      <c r="AA4211" t="s">
        <v>61</v>
      </c>
      <c r="AB4211" t="s">
        <v>56</v>
      </c>
      <c r="AC4211">
        <v>842</v>
      </c>
      <c r="AK4211">
        <v>32</v>
      </c>
      <c r="AL4211">
        <v>0</v>
      </c>
      <c r="AT4211">
        <v>151</v>
      </c>
      <c r="AZ4211">
        <v>119</v>
      </c>
      <c r="BC4211">
        <v>32</v>
      </c>
    </row>
    <row r="4212" spans="1:55" x14ac:dyDescent="0.25">
      <c r="A4212" t="s">
        <v>54</v>
      </c>
      <c r="B4212">
        <v>110027</v>
      </c>
      <c r="C4212" t="s">
        <v>55</v>
      </c>
      <c r="D4212" t="s">
        <v>56</v>
      </c>
      <c r="E4212" s="1">
        <v>45987</v>
      </c>
      <c r="F4212" t="s">
        <v>4900</v>
      </c>
      <c r="G4212" t="s">
        <v>67</v>
      </c>
      <c r="J4212" s="3">
        <v>45987.988888888889</v>
      </c>
      <c r="K4212" t="s">
        <v>5760</v>
      </c>
      <c r="L4212" t="s">
        <v>59</v>
      </c>
      <c r="M4212">
        <v>396</v>
      </c>
      <c r="N4212">
        <v>0</v>
      </c>
      <c r="O4212">
        <v>0</v>
      </c>
      <c r="P4212">
        <v>396</v>
      </c>
      <c r="Q4212">
        <v>0</v>
      </c>
      <c r="R4212">
        <v>19.8</v>
      </c>
      <c r="S4212">
        <v>0.2</v>
      </c>
      <c r="T4212">
        <v>0</v>
      </c>
      <c r="U4212">
        <v>416</v>
      </c>
      <c r="V4212">
        <v>416</v>
      </c>
      <c r="W4212">
        <v>0</v>
      </c>
      <c r="X4212" t="s">
        <v>68</v>
      </c>
      <c r="Y4212">
        <v>81.34</v>
      </c>
      <c r="Z4212">
        <v>12.39</v>
      </c>
      <c r="AA4212" t="s">
        <v>69</v>
      </c>
      <c r="AE4212" t="s">
        <v>4901</v>
      </c>
      <c r="AF4212" t="s">
        <v>4902</v>
      </c>
      <c r="AG4212">
        <v>9953729555</v>
      </c>
      <c r="AK4212">
        <v>0</v>
      </c>
      <c r="AL4212">
        <v>0</v>
      </c>
      <c r="AN4212">
        <v>416</v>
      </c>
      <c r="AV4212">
        <v>396</v>
      </c>
      <c r="AW4212">
        <v>9.9</v>
      </c>
      <c r="AX4212">
        <v>396</v>
      </c>
      <c r="AY4212">
        <v>9.9</v>
      </c>
      <c r="AZ4212">
        <v>396</v>
      </c>
    </row>
    <row r="4213" spans="1:55" x14ac:dyDescent="0.25">
      <c r="A4213" t="s">
        <v>54</v>
      </c>
      <c r="B4213">
        <v>110027</v>
      </c>
      <c r="C4213" t="s">
        <v>55</v>
      </c>
      <c r="D4213" t="s">
        <v>56</v>
      </c>
      <c r="E4213" s="1">
        <v>45987</v>
      </c>
      <c r="F4213" t="s">
        <v>4903</v>
      </c>
      <c r="G4213" t="s">
        <v>67</v>
      </c>
      <c r="J4213" s="3">
        <v>45987.990277777775</v>
      </c>
      <c r="K4213" t="s">
        <v>5760</v>
      </c>
      <c r="L4213" t="s">
        <v>59</v>
      </c>
      <c r="M4213">
        <v>118</v>
      </c>
      <c r="N4213">
        <v>-33.93</v>
      </c>
      <c r="O4213">
        <v>0</v>
      </c>
      <c r="P4213">
        <v>84.07</v>
      </c>
      <c r="Q4213">
        <v>0</v>
      </c>
      <c r="R4213">
        <v>4.2</v>
      </c>
      <c r="S4213">
        <v>-0.27</v>
      </c>
      <c r="T4213">
        <v>0</v>
      </c>
      <c r="U4213">
        <v>88</v>
      </c>
      <c r="V4213">
        <v>88</v>
      </c>
      <c r="W4213">
        <v>0</v>
      </c>
      <c r="X4213" t="s">
        <v>68</v>
      </c>
      <c r="Y4213">
        <v>30.99</v>
      </c>
      <c r="Z4213">
        <v>4.28</v>
      </c>
      <c r="AA4213" t="s">
        <v>74</v>
      </c>
      <c r="AB4213" t="s">
        <v>75</v>
      </c>
      <c r="AE4213" t="s">
        <v>1566</v>
      </c>
      <c r="AF4213" t="s">
        <v>1567</v>
      </c>
      <c r="AG4213">
        <v>8178405483</v>
      </c>
      <c r="AK4213">
        <v>0</v>
      </c>
      <c r="AL4213">
        <v>0</v>
      </c>
      <c r="AN4213">
        <v>88</v>
      </c>
      <c r="AV4213">
        <v>84.07</v>
      </c>
      <c r="AW4213">
        <v>2.1</v>
      </c>
      <c r="AX4213">
        <v>84.07</v>
      </c>
      <c r="AY4213">
        <v>2.1</v>
      </c>
      <c r="AZ4213">
        <v>84.07</v>
      </c>
    </row>
    <row r="4214" spans="1:55" x14ac:dyDescent="0.25">
      <c r="A4214" t="s">
        <v>54</v>
      </c>
      <c r="B4214">
        <v>110027</v>
      </c>
      <c r="C4214" t="s">
        <v>55</v>
      </c>
      <c r="D4214" t="s">
        <v>56</v>
      </c>
      <c r="E4214" s="1">
        <v>45987</v>
      </c>
      <c r="F4214" t="s">
        <v>4904</v>
      </c>
      <c r="G4214" t="s">
        <v>63</v>
      </c>
      <c r="H4214" s="4">
        <v>223151000000000</v>
      </c>
      <c r="I4214">
        <v>29811</v>
      </c>
      <c r="J4214" s="3">
        <v>45987.994444444441</v>
      </c>
      <c r="K4214" t="s">
        <v>5760</v>
      </c>
      <c r="L4214" t="s">
        <v>59</v>
      </c>
      <c r="M4214">
        <v>129</v>
      </c>
      <c r="N4214">
        <v>0</v>
      </c>
      <c r="O4214">
        <v>0</v>
      </c>
      <c r="P4214">
        <v>129</v>
      </c>
      <c r="Q4214">
        <v>32</v>
      </c>
      <c r="R4214">
        <v>0</v>
      </c>
      <c r="S4214">
        <v>0</v>
      </c>
      <c r="T4214">
        <v>0</v>
      </c>
      <c r="U4214">
        <v>161</v>
      </c>
      <c r="V4214">
        <v>161</v>
      </c>
      <c r="W4214">
        <v>0</v>
      </c>
      <c r="X4214" t="s">
        <v>64</v>
      </c>
      <c r="Y4214">
        <v>24.04</v>
      </c>
      <c r="Z4214">
        <v>1.96</v>
      </c>
      <c r="AA4214" t="s">
        <v>65</v>
      </c>
      <c r="AB4214" t="s">
        <v>56</v>
      </c>
      <c r="AC4214">
        <v>4541</v>
      </c>
      <c r="AK4214">
        <v>32</v>
      </c>
      <c r="AL4214">
        <v>0</v>
      </c>
      <c r="AS4214">
        <v>161</v>
      </c>
      <c r="AZ4214">
        <v>129</v>
      </c>
      <c r="BB4214">
        <v>32</v>
      </c>
    </row>
    <row r="4215" spans="1:55" x14ac:dyDescent="0.25">
      <c r="A4215" t="s">
        <v>54</v>
      </c>
      <c r="B4215">
        <v>110027</v>
      </c>
      <c r="C4215" t="s">
        <v>55</v>
      </c>
      <c r="D4215" t="s">
        <v>56</v>
      </c>
      <c r="E4215" s="1">
        <v>45987</v>
      </c>
      <c r="F4215" t="s">
        <v>4905</v>
      </c>
      <c r="G4215" t="s">
        <v>63</v>
      </c>
      <c r="H4215" s="4">
        <v>223151000000000</v>
      </c>
      <c r="I4215">
        <v>29811</v>
      </c>
      <c r="J4215" s="3">
        <v>45987.997916666667</v>
      </c>
      <c r="K4215" t="s">
        <v>5760</v>
      </c>
      <c r="L4215" t="s">
        <v>59</v>
      </c>
      <c r="M4215">
        <v>229</v>
      </c>
      <c r="N4215">
        <v>-90</v>
      </c>
      <c r="O4215">
        <v>0</v>
      </c>
      <c r="P4215">
        <v>139</v>
      </c>
      <c r="Q4215">
        <v>32</v>
      </c>
      <c r="R4215">
        <v>0</v>
      </c>
      <c r="S4215">
        <v>0</v>
      </c>
      <c r="T4215">
        <v>0</v>
      </c>
      <c r="U4215">
        <v>171</v>
      </c>
      <c r="V4215">
        <v>171</v>
      </c>
      <c r="W4215">
        <v>0</v>
      </c>
      <c r="X4215" t="s">
        <v>64</v>
      </c>
      <c r="Y4215">
        <v>48.71</v>
      </c>
      <c r="Z4215">
        <v>4.99</v>
      </c>
      <c r="AA4215" t="s">
        <v>65</v>
      </c>
      <c r="AB4215" t="s">
        <v>56</v>
      </c>
      <c r="AC4215">
        <v>4373</v>
      </c>
      <c r="AK4215">
        <v>32</v>
      </c>
      <c r="AL4215">
        <v>0</v>
      </c>
      <c r="AS4215">
        <v>171</v>
      </c>
      <c r="AZ4215">
        <v>139</v>
      </c>
      <c r="BB4215">
        <v>32</v>
      </c>
    </row>
    <row r="4216" spans="1:55" x14ac:dyDescent="0.25">
      <c r="A4216" t="s">
        <v>54</v>
      </c>
      <c r="B4216">
        <v>110027</v>
      </c>
      <c r="C4216" t="s">
        <v>55</v>
      </c>
      <c r="D4216" t="s">
        <v>56</v>
      </c>
      <c r="E4216" s="1">
        <v>45987</v>
      </c>
      <c r="F4216" t="s">
        <v>4906</v>
      </c>
      <c r="G4216" t="s">
        <v>63</v>
      </c>
      <c r="H4216" s="4">
        <v>223152000000000</v>
      </c>
      <c r="I4216">
        <v>29811</v>
      </c>
      <c r="J4216" s="3">
        <v>45988.002083333333</v>
      </c>
      <c r="K4216" t="s">
        <v>5760</v>
      </c>
      <c r="L4216" t="s">
        <v>59</v>
      </c>
      <c r="M4216">
        <v>478</v>
      </c>
      <c r="N4216">
        <v>-93.74</v>
      </c>
      <c r="O4216">
        <v>0</v>
      </c>
      <c r="P4216">
        <v>384.26</v>
      </c>
      <c r="Q4216">
        <v>32</v>
      </c>
      <c r="R4216">
        <v>0</v>
      </c>
      <c r="S4216">
        <v>-0.26</v>
      </c>
      <c r="T4216">
        <v>0</v>
      </c>
      <c r="U4216">
        <v>416</v>
      </c>
      <c r="V4216">
        <v>416</v>
      </c>
      <c r="W4216">
        <v>0</v>
      </c>
      <c r="X4216" t="s">
        <v>64</v>
      </c>
      <c r="Y4216">
        <v>98.94</v>
      </c>
      <c r="Z4216">
        <v>8.3699999999999992</v>
      </c>
      <c r="AA4216" t="s">
        <v>65</v>
      </c>
      <c r="AB4216" t="s">
        <v>56</v>
      </c>
      <c r="AC4216">
        <v>7168</v>
      </c>
      <c r="AK4216">
        <v>32</v>
      </c>
      <c r="AL4216">
        <v>0</v>
      </c>
      <c r="AS4216">
        <v>416</v>
      </c>
      <c r="AZ4216">
        <v>384.26</v>
      </c>
      <c r="BB4216">
        <v>32</v>
      </c>
    </row>
    <row r="4217" spans="1:55" x14ac:dyDescent="0.25">
      <c r="A4217" t="s">
        <v>54</v>
      </c>
      <c r="B4217">
        <v>110027</v>
      </c>
      <c r="C4217" t="s">
        <v>55</v>
      </c>
      <c r="D4217" t="s">
        <v>56</v>
      </c>
      <c r="E4217" s="1">
        <v>45987</v>
      </c>
      <c r="F4217" t="s">
        <v>4907</v>
      </c>
      <c r="G4217" t="s">
        <v>58</v>
      </c>
      <c r="H4217">
        <v>7521934950</v>
      </c>
      <c r="I4217">
        <v>18528960</v>
      </c>
      <c r="J4217" s="3">
        <v>45988.00277777778</v>
      </c>
      <c r="K4217" t="s">
        <v>5760</v>
      </c>
      <c r="L4217" t="s">
        <v>59</v>
      </c>
      <c r="M4217">
        <v>248</v>
      </c>
      <c r="N4217">
        <v>-100</v>
      </c>
      <c r="O4217">
        <v>0</v>
      </c>
      <c r="P4217">
        <v>148</v>
      </c>
      <c r="Q4217">
        <v>32</v>
      </c>
      <c r="R4217">
        <v>0</v>
      </c>
      <c r="S4217">
        <v>0</v>
      </c>
      <c r="T4217">
        <v>0</v>
      </c>
      <c r="U4217">
        <v>180</v>
      </c>
      <c r="V4217">
        <v>180</v>
      </c>
      <c r="W4217">
        <v>0</v>
      </c>
      <c r="X4217" t="s">
        <v>60</v>
      </c>
      <c r="Y4217">
        <v>54.22</v>
      </c>
      <c r="Z4217">
        <v>4.99</v>
      </c>
      <c r="AA4217" t="s">
        <v>61</v>
      </c>
      <c r="AB4217" t="s">
        <v>56</v>
      </c>
      <c r="AC4217">
        <v>4950</v>
      </c>
      <c r="AK4217">
        <v>32</v>
      </c>
      <c r="AL4217">
        <v>0</v>
      </c>
      <c r="AT4217">
        <v>180</v>
      </c>
      <c r="AZ4217">
        <v>148</v>
      </c>
      <c r="BC4217">
        <v>32</v>
      </c>
    </row>
    <row r="4218" spans="1:55" x14ac:dyDescent="0.25">
      <c r="A4218" t="s">
        <v>54</v>
      </c>
      <c r="B4218">
        <v>110027</v>
      </c>
      <c r="C4218" t="s">
        <v>55</v>
      </c>
      <c r="D4218" t="s">
        <v>56</v>
      </c>
      <c r="E4218" s="1">
        <v>45987</v>
      </c>
      <c r="F4218" t="s">
        <v>4908</v>
      </c>
      <c r="G4218" t="s">
        <v>63</v>
      </c>
      <c r="H4218" s="4">
        <v>223152000000000</v>
      </c>
      <c r="I4218">
        <v>29811</v>
      </c>
      <c r="J4218" s="3">
        <v>45988.004861111112</v>
      </c>
      <c r="K4218" t="s">
        <v>5760</v>
      </c>
      <c r="L4218" t="s">
        <v>59</v>
      </c>
      <c r="M4218">
        <v>256</v>
      </c>
      <c r="N4218">
        <v>-93.75</v>
      </c>
      <c r="O4218">
        <v>0</v>
      </c>
      <c r="P4218">
        <v>162.25</v>
      </c>
      <c r="Q4218">
        <v>32</v>
      </c>
      <c r="R4218">
        <v>0</v>
      </c>
      <c r="S4218">
        <v>-0.25</v>
      </c>
      <c r="T4218">
        <v>0</v>
      </c>
      <c r="U4218">
        <v>194</v>
      </c>
      <c r="V4218">
        <v>194</v>
      </c>
      <c r="W4218">
        <v>0</v>
      </c>
      <c r="X4218" t="s">
        <v>64</v>
      </c>
      <c r="Y4218">
        <v>49.64</v>
      </c>
      <c r="Z4218">
        <v>5.34</v>
      </c>
      <c r="AA4218" t="s">
        <v>65</v>
      </c>
      <c r="AB4218" t="s">
        <v>56</v>
      </c>
      <c r="AC4218">
        <v>200</v>
      </c>
      <c r="AK4218">
        <v>32</v>
      </c>
      <c r="AL4218">
        <v>0</v>
      </c>
      <c r="AS4218">
        <v>194</v>
      </c>
      <c r="AZ4218">
        <v>162.25</v>
      </c>
      <c r="BB4218">
        <v>32</v>
      </c>
    </row>
    <row r="4219" spans="1:55" x14ac:dyDescent="0.25">
      <c r="A4219" t="s">
        <v>54</v>
      </c>
      <c r="B4219">
        <v>110027</v>
      </c>
      <c r="C4219" t="s">
        <v>55</v>
      </c>
      <c r="D4219" t="s">
        <v>56</v>
      </c>
      <c r="E4219" s="1">
        <v>45987</v>
      </c>
      <c r="F4219" t="s">
        <v>4909</v>
      </c>
      <c r="G4219" t="s">
        <v>67</v>
      </c>
      <c r="J4219" s="3">
        <v>45988.008333333331</v>
      </c>
      <c r="K4219" t="s">
        <v>5760</v>
      </c>
      <c r="L4219" t="s">
        <v>59</v>
      </c>
      <c r="M4219">
        <v>228</v>
      </c>
      <c r="N4219">
        <v>0</v>
      </c>
      <c r="O4219">
        <v>0</v>
      </c>
      <c r="P4219">
        <v>228</v>
      </c>
      <c r="Q4219">
        <v>0</v>
      </c>
      <c r="R4219">
        <v>11.4</v>
      </c>
      <c r="S4219">
        <v>-0.4</v>
      </c>
      <c r="T4219">
        <v>0</v>
      </c>
      <c r="U4219">
        <v>239</v>
      </c>
      <c r="V4219">
        <v>239</v>
      </c>
      <c r="W4219">
        <v>0</v>
      </c>
      <c r="X4219" t="s">
        <v>73</v>
      </c>
      <c r="Y4219">
        <v>61.05</v>
      </c>
      <c r="Z4219">
        <v>3.92</v>
      </c>
      <c r="AA4219" t="s">
        <v>74</v>
      </c>
      <c r="AB4219" t="s">
        <v>75</v>
      </c>
      <c r="AE4219" t="s">
        <v>89</v>
      </c>
      <c r="AF4219" t="s">
        <v>190</v>
      </c>
      <c r="AG4219">
        <v>8929758003</v>
      </c>
      <c r="AK4219">
        <v>0</v>
      </c>
      <c r="AL4219">
        <v>0</v>
      </c>
      <c r="AM4219">
        <v>239</v>
      </c>
      <c r="AV4219">
        <v>228</v>
      </c>
      <c r="AW4219">
        <v>5.7</v>
      </c>
      <c r="AX4219">
        <v>228</v>
      </c>
      <c r="AY4219">
        <v>5.7</v>
      </c>
      <c r="AZ4219">
        <v>228</v>
      </c>
    </row>
    <row r="4220" spans="1:55" x14ac:dyDescent="0.25">
      <c r="A4220" t="s">
        <v>54</v>
      </c>
      <c r="B4220">
        <v>110027</v>
      </c>
      <c r="C4220" t="s">
        <v>55</v>
      </c>
      <c r="D4220" t="s">
        <v>56</v>
      </c>
      <c r="E4220" s="1">
        <v>45987</v>
      </c>
      <c r="F4220" t="s">
        <v>4910</v>
      </c>
      <c r="G4220" t="s">
        <v>58</v>
      </c>
      <c r="H4220">
        <v>7512648093</v>
      </c>
      <c r="I4220">
        <v>18528960</v>
      </c>
      <c r="J4220" s="3">
        <v>45988.009722222225</v>
      </c>
      <c r="K4220" t="s">
        <v>5760</v>
      </c>
      <c r="L4220" t="s">
        <v>59</v>
      </c>
      <c r="M4220">
        <v>694</v>
      </c>
      <c r="N4220">
        <v>-140</v>
      </c>
      <c r="O4220">
        <v>0</v>
      </c>
      <c r="P4220">
        <v>554</v>
      </c>
      <c r="Q4220">
        <v>32</v>
      </c>
      <c r="R4220">
        <v>0</v>
      </c>
      <c r="S4220">
        <v>0</v>
      </c>
      <c r="T4220">
        <v>0</v>
      </c>
      <c r="U4220">
        <v>586</v>
      </c>
      <c r="V4220">
        <v>586</v>
      </c>
      <c r="W4220">
        <v>0</v>
      </c>
      <c r="X4220" t="s">
        <v>60</v>
      </c>
      <c r="Y4220">
        <v>122.86</v>
      </c>
      <c r="Z4220">
        <v>9.98</v>
      </c>
      <c r="AA4220" t="s">
        <v>61</v>
      </c>
      <c r="AB4220" t="s">
        <v>56</v>
      </c>
      <c r="AC4220">
        <v>8093</v>
      </c>
      <c r="AK4220">
        <v>32</v>
      </c>
      <c r="AL4220">
        <v>0</v>
      </c>
      <c r="AT4220">
        <v>586</v>
      </c>
      <c r="AZ4220">
        <v>554</v>
      </c>
      <c r="BC4220">
        <v>32</v>
      </c>
    </row>
    <row r="4221" spans="1:55" x14ac:dyDescent="0.25">
      <c r="A4221" t="s">
        <v>54</v>
      </c>
      <c r="B4221">
        <v>110027</v>
      </c>
      <c r="C4221" t="s">
        <v>55</v>
      </c>
      <c r="D4221" t="s">
        <v>56</v>
      </c>
      <c r="E4221" s="1">
        <v>45987</v>
      </c>
      <c r="F4221" t="s">
        <v>4911</v>
      </c>
      <c r="G4221" t="s">
        <v>58</v>
      </c>
      <c r="H4221">
        <v>7523237656</v>
      </c>
      <c r="I4221">
        <v>18528960</v>
      </c>
      <c r="J4221" s="3">
        <v>45988.013194444444</v>
      </c>
      <c r="K4221" t="s">
        <v>5760</v>
      </c>
      <c r="L4221" t="s">
        <v>59</v>
      </c>
      <c r="M4221">
        <v>697</v>
      </c>
      <c r="N4221">
        <v>-93</v>
      </c>
      <c r="O4221">
        <v>0</v>
      </c>
      <c r="P4221">
        <v>604</v>
      </c>
      <c r="Q4221">
        <v>32</v>
      </c>
      <c r="R4221">
        <v>0</v>
      </c>
      <c r="S4221">
        <v>0</v>
      </c>
      <c r="T4221">
        <v>0</v>
      </c>
      <c r="U4221">
        <v>636</v>
      </c>
      <c r="V4221">
        <v>636</v>
      </c>
      <c r="W4221">
        <v>0</v>
      </c>
      <c r="X4221" t="s">
        <v>60</v>
      </c>
      <c r="Y4221">
        <v>148.04</v>
      </c>
      <c r="Z4221">
        <v>16.690000000000001</v>
      </c>
      <c r="AA4221" t="s">
        <v>61</v>
      </c>
      <c r="AB4221" t="s">
        <v>56</v>
      </c>
      <c r="AC4221">
        <v>7656</v>
      </c>
      <c r="AK4221">
        <v>32</v>
      </c>
      <c r="AL4221">
        <v>0</v>
      </c>
      <c r="AT4221">
        <v>636</v>
      </c>
      <c r="AZ4221">
        <v>604</v>
      </c>
      <c r="BC4221">
        <v>32</v>
      </c>
    </row>
    <row r="4222" spans="1:55" x14ac:dyDescent="0.25">
      <c r="A4222" t="s">
        <v>54</v>
      </c>
      <c r="B4222">
        <v>110027</v>
      </c>
      <c r="C4222" t="s">
        <v>55</v>
      </c>
      <c r="D4222" t="s">
        <v>56</v>
      </c>
      <c r="E4222" s="1">
        <v>45987</v>
      </c>
      <c r="F4222" t="s">
        <v>4912</v>
      </c>
      <c r="G4222" t="s">
        <v>67</v>
      </c>
      <c r="J4222" s="3">
        <v>45988.017361111109</v>
      </c>
      <c r="K4222" t="s">
        <v>5760</v>
      </c>
      <c r="L4222" t="s">
        <v>59</v>
      </c>
      <c r="M4222">
        <v>239</v>
      </c>
      <c r="N4222">
        <v>-35.85</v>
      </c>
      <c r="O4222">
        <v>0</v>
      </c>
      <c r="P4222">
        <v>203.15</v>
      </c>
      <c r="Q4222">
        <v>0</v>
      </c>
      <c r="R4222">
        <v>10.16</v>
      </c>
      <c r="S4222">
        <v>-0.31</v>
      </c>
      <c r="T4222">
        <v>0</v>
      </c>
      <c r="U4222">
        <v>213</v>
      </c>
      <c r="V4222">
        <v>213</v>
      </c>
      <c r="W4222">
        <v>0</v>
      </c>
      <c r="X4222" t="s">
        <v>68</v>
      </c>
      <c r="Y4222">
        <v>66.03</v>
      </c>
      <c r="Z4222">
        <v>2.56</v>
      </c>
      <c r="AA4222" t="s">
        <v>74</v>
      </c>
      <c r="AB4222" t="s">
        <v>75</v>
      </c>
      <c r="AE4222" t="s">
        <v>4913</v>
      </c>
      <c r="AF4222" t="s">
        <v>4914</v>
      </c>
      <c r="AG4222">
        <v>9873424283</v>
      </c>
      <c r="AK4222">
        <v>0</v>
      </c>
      <c r="AL4222">
        <v>0</v>
      </c>
      <c r="AN4222">
        <v>213</v>
      </c>
      <c r="AV4222">
        <v>203.15</v>
      </c>
      <c r="AW4222">
        <v>5.08</v>
      </c>
      <c r="AX4222">
        <v>203.15</v>
      </c>
      <c r="AY4222">
        <v>5.08</v>
      </c>
      <c r="AZ4222">
        <v>203.15</v>
      </c>
    </row>
    <row r="4223" spans="1:55" x14ac:dyDescent="0.25">
      <c r="A4223" t="s">
        <v>54</v>
      </c>
      <c r="B4223">
        <v>110027</v>
      </c>
      <c r="C4223" t="s">
        <v>55</v>
      </c>
      <c r="D4223" t="s">
        <v>56</v>
      </c>
      <c r="E4223" s="1">
        <v>45987</v>
      </c>
      <c r="F4223" t="s">
        <v>4915</v>
      </c>
      <c r="G4223" t="s">
        <v>67</v>
      </c>
      <c r="J4223" s="3">
        <v>45988.018055555556</v>
      </c>
      <c r="K4223" t="s">
        <v>5760</v>
      </c>
      <c r="L4223" t="s">
        <v>59</v>
      </c>
      <c r="M4223">
        <v>219</v>
      </c>
      <c r="N4223">
        <v>0</v>
      </c>
      <c r="O4223">
        <v>0</v>
      </c>
      <c r="P4223">
        <v>219</v>
      </c>
      <c r="Q4223">
        <v>0</v>
      </c>
      <c r="R4223">
        <v>10.96</v>
      </c>
      <c r="S4223">
        <v>0.04</v>
      </c>
      <c r="T4223">
        <v>0</v>
      </c>
      <c r="U4223">
        <v>230</v>
      </c>
      <c r="V4223">
        <v>230</v>
      </c>
      <c r="W4223">
        <v>0</v>
      </c>
      <c r="X4223" t="s">
        <v>68</v>
      </c>
      <c r="Y4223">
        <v>54.22</v>
      </c>
      <c r="Z4223">
        <v>1.96</v>
      </c>
      <c r="AA4223" t="s">
        <v>74</v>
      </c>
      <c r="AB4223" t="s">
        <v>75</v>
      </c>
      <c r="AE4223" t="s">
        <v>89</v>
      </c>
      <c r="AF4223" t="s">
        <v>190</v>
      </c>
      <c r="AG4223">
        <v>8929758003</v>
      </c>
      <c r="AK4223">
        <v>0</v>
      </c>
      <c r="AL4223">
        <v>0</v>
      </c>
      <c r="AN4223">
        <v>230</v>
      </c>
      <c r="AV4223">
        <v>219</v>
      </c>
      <c r="AW4223">
        <v>5.48</v>
      </c>
      <c r="AX4223">
        <v>219</v>
      </c>
      <c r="AY4223">
        <v>5.48</v>
      </c>
      <c r="AZ4223">
        <v>219</v>
      </c>
    </row>
    <row r="4224" spans="1:55" x14ac:dyDescent="0.25">
      <c r="A4224" t="s">
        <v>54</v>
      </c>
      <c r="B4224">
        <v>110027</v>
      </c>
      <c r="C4224" t="s">
        <v>55</v>
      </c>
      <c r="D4224" t="s">
        <v>56</v>
      </c>
      <c r="E4224" s="1">
        <v>45987</v>
      </c>
      <c r="F4224" t="s">
        <v>4916</v>
      </c>
      <c r="G4224" t="s">
        <v>63</v>
      </c>
      <c r="H4224" s="4">
        <v>223154000000000</v>
      </c>
      <c r="I4224">
        <v>29811</v>
      </c>
      <c r="J4224" s="3">
        <v>45988.025000000001</v>
      </c>
      <c r="K4224" t="s">
        <v>5760</v>
      </c>
      <c r="L4224" t="s">
        <v>59</v>
      </c>
      <c r="M4224">
        <v>347</v>
      </c>
      <c r="N4224">
        <v>-113.74</v>
      </c>
      <c r="O4224">
        <v>0</v>
      </c>
      <c r="P4224">
        <v>233.26</v>
      </c>
      <c r="Q4224">
        <v>32</v>
      </c>
      <c r="R4224">
        <v>0</v>
      </c>
      <c r="S4224">
        <v>-0.26</v>
      </c>
      <c r="T4224">
        <v>0</v>
      </c>
      <c r="U4224">
        <v>265</v>
      </c>
      <c r="V4224">
        <v>265</v>
      </c>
      <c r="W4224">
        <v>0</v>
      </c>
      <c r="X4224" t="s">
        <v>64</v>
      </c>
      <c r="Y4224">
        <v>62.36</v>
      </c>
      <c r="Z4224">
        <v>7.84</v>
      </c>
      <c r="AA4224" t="s">
        <v>65</v>
      </c>
      <c r="AB4224" t="s">
        <v>56</v>
      </c>
      <c r="AC4224">
        <v>7715</v>
      </c>
      <c r="AK4224">
        <v>32</v>
      </c>
      <c r="AL4224">
        <v>0</v>
      </c>
      <c r="AS4224">
        <v>265</v>
      </c>
      <c r="AZ4224">
        <v>233.26</v>
      </c>
      <c r="BB4224">
        <v>32</v>
      </c>
    </row>
    <row r="4225" spans="1:55" x14ac:dyDescent="0.25">
      <c r="A4225" t="s">
        <v>54</v>
      </c>
      <c r="B4225">
        <v>110027</v>
      </c>
      <c r="C4225" t="s">
        <v>55</v>
      </c>
      <c r="D4225" t="s">
        <v>56</v>
      </c>
      <c r="E4225" s="1">
        <v>45987</v>
      </c>
      <c r="F4225" t="s">
        <v>4917</v>
      </c>
      <c r="G4225" t="s">
        <v>63</v>
      </c>
      <c r="H4225" s="4">
        <v>223154000000000</v>
      </c>
      <c r="I4225">
        <v>29811</v>
      </c>
      <c r="J4225" s="3">
        <v>45988.026388888888</v>
      </c>
      <c r="K4225" t="s">
        <v>5760</v>
      </c>
      <c r="L4225" t="s">
        <v>59</v>
      </c>
      <c r="M4225">
        <v>578</v>
      </c>
      <c r="N4225">
        <v>-265</v>
      </c>
      <c r="O4225">
        <v>0</v>
      </c>
      <c r="P4225">
        <v>313</v>
      </c>
      <c r="Q4225">
        <v>32</v>
      </c>
      <c r="R4225">
        <v>0</v>
      </c>
      <c r="S4225">
        <v>0</v>
      </c>
      <c r="T4225">
        <v>0</v>
      </c>
      <c r="U4225">
        <v>345</v>
      </c>
      <c r="V4225">
        <v>345</v>
      </c>
      <c r="W4225">
        <v>0</v>
      </c>
      <c r="X4225" t="s">
        <v>64</v>
      </c>
      <c r="Y4225">
        <v>92.15</v>
      </c>
      <c r="Z4225">
        <v>9.75</v>
      </c>
      <c r="AA4225" t="s">
        <v>65</v>
      </c>
      <c r="AB4225" t="s">
        <v>56</v>
      </c>
      <c r="AC4225">
        <v>5225</v>
      </c>
      <c r="AK4225">
        <v>32</v>
      </c>
      <c r="AL4225">
        <v>0</v>
      </c>
      <c r="AS4225">
        <v>345</v>
      </c>
      <c r="AZ4225">
        <v>313</v>
      </c>
      <c r="BB4225">
        <v>32</v>
      </c>
    </row>
    <row r="4226" spans="1:55" x14ac:dyDescent="0.25">
      <c r="A4226" t="s">
        <v>54</v>
      </c>
      <c r="B4226">
        <v>110027</v>
      </c>
      <c r="C4226" t="s">
        <v>55</v>
      </c>
      <c r="D4226" t="s">
        <v>56</v>
      </c>
      <c r="E4226" s="1">
        <v>45987</v>
      </c>
      <c r="F4226" t="s">
        <v>4918</v>
      </c>
      <c r="G4226" t="s">
        <v>63</v>
      </c>
      <c r="H4226" s="4">
        <v>223154000000000</v>
      </c>
      <c r="I4226">
        <v>29811</v>
      </c>
      <c r="J4226" s="3">
        <v>45988.02847222222</v>
      </c>
      <c r="K4226" t="s">
        <v>5760</v>
      </c>
      <c r="L4226" t="s">
        <v>59</v>
      </c>
      <c r="M4226">
        <v>349</v>
      </c>
      <c r="N4226">
        <v>-175</v>
      </c>
      <c r="O4226">
        <v>0</v>
      </c>
      <c r="P4226">
        <v>174</v>
      </c>
      <c r="Q4226">
        <v>32</v>
      </c>
      <c r="R4226">
        <v>0</v>
      </c>
      <c r="S4226">
        <v>0</v>
      </c>
      <c r="T4226">
        <v>0</v>
      </c>
      <c r="U4226">
        <v>206</v>
      </c>
      <c r="V4226">
        <v>206</v>
      </c>
      <c r="W4226">
        <v>0</v>
      </c>
      <c r="X4226" t="s">
        <v>64</v>
      </c>
      <c r="Y4226">
        <v>66.03</v>
      </c>
      <c r="Z4226">
        <v>4.76</v>
      </c>
      <c r="AA4226" t="s">
        <v>65</v>
      </c>
      <c r="AB4226" t="s">
        <v>56</v>
      </c>
      <c r="AC4226">
        <v>1655</v>
      </c>
      <c r="AK4226">
        <v>32</v>
      </c>
      <c r="AL4226">
        <v>0</v>
      </c>
      <c r="AS4226">
        <v>206</v>
      </c>
      <c r="AZ4226">
        <v>174</v>
      </c>
      <c r="BB4226">
        <v>32</v>
      </c>
    </row>
    <row r="4227" spans="1:55" x14ac:dyDescent="0.25">
      <c r="A4227" t="s">
        <v>54</v>
      </c>
      <c r="B4227">
        <v>110027</v>
      </c>
      <c r="C4227" t="s">
        <v>55</v>
      </c>
      <c r="D4227" t="s">
        <v>56</v>
      </c>
      <c r="E4227" s="1">
        <v>45987</v>
      </c>
      <c r="F4227" t="s">
        <v>4919</v>
      </c>
      <c r="G4227" t="s">
        <v>58</v>
      </c>
      <c r="H4227">
        <v>7522804547</v>
      </c>
      <c r="I4227">
        <v>18528960</v>
      </c>
      <c r="J4227" s="3">
        <v>45988.029861111114</v>
      </c>
      <c r="K4227" t="s">
        <v>5760</v>
      </c>
      <c r="L4227" t="s">
        <v>59</v>
      </c>
      <c r="M4227">
        <v>338</v>
      </c>
      <c r="N4227">
        <v>-100</v>
      </c>
      <c r="O4227">
        <v>0</v>
      </c>
      <c r="P4227">
        <v>238</v>
      </c>
      <c r="Q4227">
        <v>32</v>
      </c>
      <c r="R4227">
        <v>0</v>
      </c>
      <c r="S4227">
        <v>0</v>
      </c>
      <c r="T4227">
        <v>0</v>
      </c>
      <c r="U4227">
        <v>270</v>
      </c>
      <c r="V4227">
        <v>270</v>
      </c>
      <c r="W4227">
        <v>0</v>
      </c>
      <c r="X4227" t="s">
        <v>60</v>
      </c>
      <c r="Y4227">
        <v>59.63</v>
      </c>
      <c r="Z4227">
        <v>11.06</v>
      </c>
      <c r="AA4227" t="s">
        <v>61</v>
      </c>
      <c r="AB4227" t="s">
        <v>56</v>
      </c>
      <c r="AC4227">
        <v>4547</v>
      </c>
      <c r="AK4227">
        <v>32</v>
      </c>
      <c r="AL4227">
        <v>0</v>
      </c>
      <c r="AT4227">
        <v>270</v>
      </c>
      <c r="AZ4227">
        <v>238</v>
      </c>
      <c r="BC4227">
        <v>32</v>
      </c>
    </row>
    <row r="4228" spans="1:55" x14ac:dyDescent="0.25">
      <c r="A4228" t="s">
        <v>54</v>
      </c>
      <c r="B4228">
        <v>110027</v>
      </c>
      <c r="C4228" t="s">
        <v>55</v>
      </c>
      <c r="D4228" t="s">
        <v>56</v>
      </c>
      <c r="E4228" s="1">
        <v>45987</v>
      </c>
      <c r="F4228" t="s">
        <v>4920</v>
      </c>
      <c r="G4228" t="s">
        <v>63</v>
      </c>
      <c r="H4228" s="4">
        <v>223154000000000</v>
      </c>
      <c r="I4228">
        <v>29811</v>
      </c>
      <c r="J4228" s="3">
        <v>45988.032638888886</v>
      </c>
      <c r="K4228" t="s">
        <v>5760</v>
      </c>
      <c r="L4228" t="s">
        <v>59</v>
      </c>
      <c r="M4228">
        <v>248</v>
      </c>
      <c r="N4228">
        <v>-90</v>
      </c>
      <c r="O4228">
        <v>0</v>
      </c>
      <c r="P4228">
        <v>158</v>
      </c>
      <c r="Q4228">
        <v>32</v>
      </c>
      <c r="R4228">
        <v>0</v>
      </c>
      <c r="S4228">
        <v>0</v>
      </c>
      <c r="T4228">
        <v>0</v>
      </c>
      <c r="U4228">
        <v>190</v>
      </c>
      <c r="V4228">
        <v>190</v>
      </c>
      <c r="W4228">
        <v>0</v>
      </c>
      <c r="X4228" t="s">
        <v>64</v>
      </c>
      <c r="Y4228">
        <v>54.22</v>
      </c>
      <c r="Z4228">
        <v>4.99</v>
      </c>
      <c r="AA4228" t="s">
        <v>65</v>
      </c>
      <c r="AB4228" t="s">
        <v>56</v>
      </c>
      <c r="AC4228">
        <v>4220</v>
      </c>
      <c r="AK4228">
        <v>32</v>
      </c>
      <c r="AL4228">
        <v>0</v>
      </c>
      <c r="AS4228">
        <v>190</v>
      </c>
      <c r="AZ4228">
        <v>158</v>
      </c>
      <c r="BB4228">
        <v>32</v>
      </c>
    </row>
    <row r="4229" spans="1:55" x14ac:dyDescent="0.25">
      <c r="A4229" t="s">
        <v>54</v>
      </c>
      <c r="B4229">
        <v>110027</v>
      </c>
      <c r="C4229" t="s">
        <v>55</v>
      </c>
      <c r="D4229" t="s">
        <v>56</v>
      </c>
      <c r="E4229" s="1">
        <v>45987</v>
      </c>
      <c r="F4229" t="s">
        <v>4921</v>
      </c>
      <c r="G4229" t="s">
        <v>58</v>
      </c>
      <c r="H4229">
        <v>7520248890</v>
      </c>
      <c r="I4229">
        <v>18528960</v>
      </c>
      <c r="J4229" s="3">
        <v>45988.033333333333</v>
      </c>
      <c r="K4229" t="s">
        <v>5760</v>
      </c>
      <c r="L4229" t="s">
        <v>59</v>
      </c>
      <c r="M4229">
        <v>248</v>
      </c>
      <c r="N4229">
        <v>-100</v>
      </c>
      <c r="O4229">
        <v>0</v>
      </c>
      <c r="P4229">
        <v>148</v>
      </c>
      <c r="Q4229">
        <v>32</v>
      </c>
      <c r="R4229">
        <v>0</v>
      </c>
      <c r="S4229">
        <v>0</v>
      </c>
      <c r="T4229">
        <v>0</v>
      </c>
      <c r="U4229">
        <v>180</v>
      </c>
      <c r="V4229">
        <v>180</v>
      </c>
      <c r="W4229">
        <v>0</v>
      </c>
      <c r="X4229" t="s">
        <v>60</v>
      </c>
      <c r="Y4229">
        <v>54.22</v>
      </c>
      <c r="Z4229">
        <v>4.99</v>
      </c>
      <c r="AA4229" t="s">
        <v>61</v>
      </c>
      <c r="AB4229" t="s">
        <v>56</v>
      </c>
      <c r="AC4229">
        <v>8890</v>
      </c>
      <c r="AK4229">
        <v>32</v>
      </c>
      <c r="AL4229">
        <v>0</v>
      </c>
      <c r="AT4229">
        <v>180</v>
      </c>
      <c r="AZ4229">
        <v>148</v>
      </c>
      <c r="BC4229">
        <v>32</v>
      </c>
    </row>
    <row r="4230" spans="1:55" x14ac:dyDescent="0.25">
      <c r="A4230" t="s">
        <v>54</v>
      </c>
      <c r="B4230">
        <v>110027</v>
      </c>
      <c r="C4230" t="s">
        <v>55</v>
      </c>
      <c r="D4230" t="s">
        <v>56</v>
      </c>
      <c r="E4230" s="1">
        <v>45987</v>
      </c>
      <c r="F4230" t="s">
        <v>4922</v>
      </c>
      <c r="G4230" t="s">
        <v>63</v>
      </c>
      <c r="H4230" s="4">
        <v>223155000000000</v>
      </c>
      <c r="I4230">
        <v>29811</v>
      </c>
      <c r="J4230" s="3">
        <v>45988.04583333333</v>
      </c>
      <c r="K4230" t="s">
        <v>5760</v>
      </c>
      <c r="L4230" t="s">
        <v>59</v>
      </c>
      <c r="M4230">
        <v>518</v>
      </c>
      <c r="N4230">
        <v>-93.74</v>
      </c>
      <c r="O4230">
        <v>0</v>
      </c>
      <c r="P4230">
        <v>424.26</v>
      </c>
      <c r="Q4230">
        <v>32</v>
      </c>
      <c r="R4230">
        <v>0</v>
      </c>
      <c r="S4230">
        <v>-0.26</v>
      </c>
      <c r="T4230">
        <v>0</v>
      </c>
      <c r="U4230">
        <v>456</v>
      </c>
      <c r="V4230">
        <v>456</v>
      </c>
      <c r="W4230">
        <v>0</v>
      </c>
      <c r="X4230" t="s">
        <v>64</v>
      </c>
      <c r="Y4230">
        <v>117.49</v>
      </c>
      <c r="Z4230">
        <v>8.68</v>
      </c>
      <c r="AA4230" t="s">
        <v>65</v>
      </c>
      <c r="AB4230" t="s">
        <v>56</v>
      </c>
      <c r="AC4230">
        <v>7465</v>
      </c>
      <c r="AK4230">
        <v>32</v>
      </c>
      <c r="AL4230">
        <v>0</v>
      </c>
      <c r="AS4230">
        <v>456</v>
      </c>
      <c r="AZ4230">
        <v>424.26</v>
      </c>
      <c r="BB4230">
        <v>32</v>
      </c>
    </row>
    <row r="4231" spans="1:55" x14ac:dyDescent="0.25">
      <c r="A4231" t="s">
        <v>54</v>
      </c>
      <c r="B4231">
        <v>110027</v>
      </c>
      <c r="C4231" t="s">
        <v>55</v>
      </c>
      <c r="D4231" t="s">
        <v>56</v>
      </c>
      <c r="E4231" s="1">
        <v>45987</v>
      </c>
      <c r="F4231" t="s">
        <v>4923</v>
      </c>
      <c r="G4231" t="s">
        <v>63</v>
      </c>
      <c r="H4231" s="4">
        <v>223155000000000</v>
      </c>
      <c r="I4231">
        <v>29811</v>
      </c>
      <c r="J4231" s="3">
        <v>45988.04583333333</v>
      </c>
      <c r="K4231" t="s">
        <v>5760</v>
      </c>
      <c r="L4231" t="s">
        <v>59</v>
      </c>
      <c r="M4231">
        <v>219</v>
      </c>
      <c r="N4231">
        <v>0</v>
      </c>
      <c r="O4231">
        <v>0</v>
      </c>
      <c r="P4231">
        <v>219</v>
      </c>
      <c r="Q4231">
        <v>32</v>
      </c>
      <c r="R4231">
        <v>0</v>
      </c>
      <c r="S4231">
        <v>0</v>
      </c>
      <c r="T4231">
        <v>0</v>
      </c>
      <c r="U4231">
        <v>251</v>
      </c>
      <c r="V4231">
        <v>251</v>
      </c>
      <c r="W4231">
        <v>0</v>
      </c>
      <c r="X4231" t="s">
        <v>64</v>
      </c>
      <c r="Y4231">
        <v>39.090000000000003</v>
      </c>
      <c r="Z4231">
        <v>4.76</v>
      </c>
      <c r="AA4231" t="s">
        <v>65</v>
      </c>
      <c r="AB4231" t="s">
        <v>56</v>
      </c>
      <c r="AC4231">
        <v>6663</v>
      </c>
      <c r="AK4231">
        <v>32</v>
      </c>
      <c r="AL4231">
        <v>0</v>
      </c>
      <c r="AS4231">
        <v>251</v>
      </c>
      <c r="AZ4231">
        <v>219</v>
      </c>
      <c r="BB4231">
        <v>32</v>
      </c>
    </row>
    <row r="4232" spans="1:55" x14ac:dyDescent="0.25">
      <c r="A4232" t="s">
        <v>54</v>
      </c>
      <c r="B4232">
        <v>110027</v>
      </c>
      <c r="C4232" t="s">
        <v>55</v>
      </c>
      <c r="D4232" t="s">
        <v>56</v>
      </c>
      <c r="E4232" s="1">
        <v>45987</v>
      </c>
      <c r="F4232" t="s">
        <v>4924</v>
      </c>
      <c r="G4232" t="s">
        <v>63</v>
      </c>
      <c r="H4232" s="4">
        <v>223156000000000</v>
      </c>
      <c r="I4232">
        <v>29811</v>
      </c>
      <c r="J4232" s="3">
        <v>45988.050694444442</v>
      </c>
      <c r="K4232" t="s">
        <v>5760</v>
      </c>
      <c r="L4232" t="s">
        <v>59</v>
      </c>
      <c r="M4232">
        <v>219</v>
      </c>
      <c r="N4232">
        <v>-90</v>
      </c>
      <c r="O4232">
        <v>0</v>
      </c>
      <c r="P4232">
        <v>129</v>
      </c>
      <c r="Q4232">
        <v>32</v>
      </c>
      <c r="R4232">
        <v>0</v>
      </c>
      <c r="S4232">
        <v>0</v>
      </c>
      <c r="T4232">
        <v>0</v>
      </c>
      <c r="U4232">
        <v>161</v>
      </c>
      <c r="V4232">
        <v>161</v>
      </c>
      <c r="W4232">
        <v>0</v>
      </c>
      <c r="X4232" t="s">
        <v>64</v>
      </c>
      <c r="Y4232">
        <v>40.090000000000003</v>
      </c>
      <c r="Z4232">
        <v>4.76</v>
      </c>
      <c r="AA4232" t="s">
        <v>65</v>
      </c>
      <c r="AB4232" t="s">
        <v>56</v>
      </c>
      <c r="AC4232">
        <v>8136</v>
      </c>
      <c r="AK4232">
        <v>32</v>
      </c>
      <c r="AL4232">
        <v>0</v>
      </c>
      <c r="AS4232">
        <v>161</v>
      </c>
      <c r="AZ4232">
        <v>129</v>
      </c>
      <c r="BB4232">
        <v>32</v>
      </c>
    </row>
    <row r="4233" spans="1:55" x14ac:dyDescent="0.25">
      <c r="A4233" t="s">
        <v>54</v>
      </c>
      <c r="B4233">
        <v>110027</v>
      </c>
      <c r="C4233" t="s">
        <v>55</v>
      </c>
      <c r="D4233" t="s">
        <v>56</v>
      </c>
      <c r="E4233" s="1">
        <v>45987</v>
      </c>
      <c r="F4233" t="s">
        <v>4925</v>
      </c>
      <c r="G4233" t="s">
        <v>67</v>
      </c>
      <c r="J4233" s="3">
        <v>45988.052083333336</v>
      </c>
      <c r="K4233" t="s">
        <v>5760</v>
      </c>
      <c r="L4233" t="s">
        <v>59</v>
      </c>
      <c r="M4233">
        <v>685</v>
      </c>
      <c r="N4233">
        <v>0</v>
      </c>
      <c r="O4233">
        <v>0</v>
      </c>
      <c r="P4233">
        <v>685</v>
      </c>
      <c r="Q4233">
        <v>0</v>
      </c>
      <c r="R4233">
        <v>34.26</v>
      </c>
      <c r="S4233">
        <v>-0.26</v>
      </c>
      <c r="T4233">
        <v>0</v>
      </c>
      <c r="U4233">
        <v>719</v>
      </c>
      <c r="V4233">
        <v>719</v>
      </c>
      <c r="W4233">
        <v>0</v>
      </c>
      <c r="X4233" t="s">
        <v>73</v>
      </c>
      <c r="Y4233">
        <v>173.48</v>
      </c>
      <c r="Z4233">
        <v>20.18</v>
      </c>
      <c r="AA4233" t="s">
        <v>69</v>
      </c>
      <c r="AE4233" t="s">
        <v>89</v>
      </c>
      <c r="AF4233" t="s">
        <v>190</v>
      </c>
      <c r="AG4233">
        <v>8929758003</v>
      </c>
      <c r="AK4233">
        <v>0</v>
      </c>
      <c r="AL4233">
        <v>0</v>
      </c>
      <c r="AM4233">
        <v>719</v>
      </c>
      <c r="AV4233">
        <v>685</v>
      </c>
      <c r="AW4233">
        <v>17.13</v>
      </c>
      <c r="AX4233">
        <v>685</v>
      </c>
      <c r="AY4233">
        <v>17.13</v>
      </c>
      <c r="AZ4233">
        <v>685</v>
      </c>
    </row>
    <row r="4234" spans="1:55" x14ac:dyDescent="0.25">
      <c r="A4234" t="s">
        <v>54</v>
      </c>
      <c r="B4234">
        <v>110027</v>
      </c>
      <c r="C4234" t="s">
        <v>55</v>
      </c>
      <c r="D4234" t="s">
        <v>56</v>
      </c>
      <c r="E4234" s="1">
        <v>45987</v>
      </c>
      <c r="F4234" t="s">
        <v>4926</v>
      </c>
      <c r="G4234" t="s">
        <v>67</v>
      </c>
      <c r="J4234" s="3">
        <v>45988.052083333336</v>
      </c>
      <c r="K4234" t="s">
        <v>5760</v>
      </c>
      <c r="L4234" t="s">
        <v>59</v>
      </c>
      <c r="M4234">
        <v>219</v>
      </c>
      <c r="N4234">
        <v>0</v>
      </c>
      <c r="O4234">
        <v>0</v>
      </c>
      <c r="P4234">
        <v>219</v>
      </c>
      <c r="Q4234">
        <v>0</v>
      </c>
      <c r="R4234">
        <v>10.96</v>
      </c>
      <c r="S4234">
        <v>0.04</v>
      </c>
      <c r="T4234">
        <v>0</v>
      </c>
      <c r="U4234">
        <v>230</v>
      </c>
      <c r="V4234">
        <v>230</v>
      </c>
      <c r="W4234">
        <v>0</v>
      </c>
      <c r="X4234" t="s">
        <v>73</v>
      </c>
      <c r="Y4234">
        <v>54.22</v>
      </c>
      <c r="Z4234">
        <v>1.96</v>
      </c>
      <c r="AA4234" t="s">
        <v>74</v>
      </c>
      <c r="AB4234" t="s">
        <v>75</v>
      </c>
      <c r="AE4234" t="s">
        <v>89</v>
      </c>
      <c r="AF4234" t="s">
        <v>190</v>
      </c>
      <c r="AG4234">
        <v>8929758003</v>
      </c>
      <c r="AK4234">
        <v>0</v>
      </c>
      <c r="AL4234">
        <v>0</v>
      </c>
      <c r="AM4234">
        <v>230</v>
      </c>
      <c r="AV4234">
        <v>219</v>
      </c>
      <c r="AW4234">
        <v>5.48</v>
      </c>
      <c r="AX4234">
        <v>219</v>
      </c>
      <c r="AY4234">
        <v>5.48</v>
      </c>
      <c r="AZ4234">
        <v>219</v>
      </c>
    </row>
    <row r="4235" spans="1:55" x14ac:dyDescent="0.25">
      <c r="A4235" t="s">
        <v>54</v>
      </c>
      <c r="B4235">
        <v>110027</v>
      </c>
      <c r="C4235" t="s">
        <v>55</v>
      </c>
      <c r="D4235" t="s">
        <v>56</v>
      </c>
      <c r="E4235" s="1">
        <v>45987</v>
      </c>
      <c r="F4235" t="s">
        <v>4927</v>
      </c>
      <c r="G4235" t="s">
        <v>63</v>
      </c>
      <c r="H4235" s="4">
        <v>223156000000000</v>
      </c>
      <c r="I4235">
        <v>29811</v>
      </c>
      <c r="J4235" s="3">
        <v>45988.052777777775</v>
      </c>
      <c r="K4235" t="s">
        <v>5760</v>
      </c>
      <c r="L4235" t="s">
        <v>59</v>
      </c>
      <c r="M4235">
        <v>259</v>
      </c>
      <c r="N4235">
        <v>-93.75</v>
      </c>
      <c r="O4235">
        <v>0</v>
      </c>
      <c r="P4235">
        <v>165.25</v>
      </c>
      <c r="Q4235">
        <v>32</v>
      </c>
      <c r="R4235">
        <v>0</v>
      </c>
      <c r="S4235">
        <v>-0.25</v>
      </c>
      <c r="T4235">
        <v>0</v>
      </c>
      <c r="U4235">
        <v>197</v>
      </c>
      <c r="V4235">
        <v>197</v>
      </c>
      <c r="W4235">
        <v>0</v>
      </c>
      <c r="X4235" t="s">
        <v>64</v>
      </c>
      <c r="Y4235">
        <v>50.21</v>
      </c>
      <c r="Z4235">
        <v>4.76</v>
      </c>
      <c r="AA4235" t="s">
        <v>65</v>
      </c>
      <c r="AB4235" t="s">
        <v>56</v>
      </c>
      <c r="AC4235">
        <v>3471</v>
      </c>
      <c r="AK4235">
        <v>32</v>
      </c>
      <c r="AL4235">
        <v>0</v>
      </c>
      <c r="AS4235">
        <v>197</v>
      </c>
      <c r="AZ4235">
        <v>165.25</v>
      </c>
      <c r="BB4235">
        <v>32</v>
      </c>
    </row>
    <row r="4236" spans="1:55" x14ac:dyDescent="0.25">
      <c r="A4236" t="s">
        <v>54</v>
      </c>
      <c r="B4236">
        <v>110027</v>
      </c>
      <c r="C4236" t="s">
        <v>55</v>
      </c>
      <c r="D4236" t="s">
        <v>56</v>
      </c>
      <c r="E4236" s="1">
        <v>45987</v>
      </c>
      <c r="F4236" t="s">
        <v>4928</v>
      </c>
      <c r="G4236" t="s">
        <v>58</v>
      </c>
      <c r="H4236">
        <v>7523424431</v>
      </c>
      <c r="I4236">
        <v>18528960</v>
      </c>
      <c r="J4236" s="3">
        <v>45988.052777777775</v>
      </c>
      <c r="K4236" t="s">
        <v>5760</v>
      </c>
      <c r="L4236" t="s">
        <v>59</v>
      </c>
      <c r="M4236">
        <v>259</v>
      </c>
      <c r="N4236">
        <v>-100</v>
      </c>
      <c r="O4236">
        <v>0</v>
      </c>
      <c r="P4236">
        <v>159</v>
      </c>
      <c r="Q4236">
        <v>32</v>
      </c>
      <c r="R4236">
        <v>0</v>
      </c>
      <c r="S4236">
        <v>0</v>
      </c>
      <c r="T4236">
        <v>0</v>
      </c>
      <c r="U4236">
        <v>191</v>
      </c>
      <c r="V4236">
        <v>191</v>
      </c>
      <c r="W4236">
        <v>0</v>
      </c>
      <c r="X4236" t="s">
        <v>60</v>
      </c>
      <c r="Y4236">
        <v>50.21</v>
      </c>
      <c r="Z4236">
        <v>4.76</v>
      </c>
      <c r="AA4236" t="s">
        <v>61</v>
      </c>
      <c r="AB4236" t="s">
        <v>56</v>
      </c>
      <c r="AC4236">
        <v>4431</v>
      </c>
      <c r="AK4236">
        <v>32</v>
      </c>
      <c r="AL4236">
        <v>0</v>
      </c>
      <c r="AT4236">
        <v>191</v>
      </c>
      <c r="AZ4236">
        <v>159</v>
      </c>
      <c r="BC4236">
        <v>32</v>
      </c>
    </row>
    <row r="4237" spans="1:55" x14ac:dyDescent="0.25">
      <c r="A4237" t="s">
        <v>54</v>
      </c>
      <c r="B4237">
        <v>110027</v>
      </c>
      <c r="C4237" t="s">
        <v>55</v>
      </c>
      <c r="D4237" t="s">
        <v>56</v>
      </c>
      <c r="E4237" s="1">
        <v>45987</v>
      </c>
      <c r="F4237" t="s">
        <v>4929</v>
      </c>
      <c r="G4237" t="s">
        <v>58</v>
      </c>
      <c r="H4237">
        <v>7506309953</v>
      </c>
      <c r="I4237">
        <v>18528960</v>
      </c>
      <c r="J4237" s="3">
        <v>45988.055555555555</v>
      </c>
      <c r="K4237" t="s">
        <v>5760</v>
      </c>
      <c r="L4237" t="s">
        <v>59</v>
      </c>
      <c r="M4237">
        <v>707</v>
      </c>
      <c r="N4237">
        <v>-299</v>
      </c>
      <c r="O4237">
        <v>0</v>
      </c>
      <c r="P4237">
        <v>408</v>
      </c>
      <c r="Q4237">
        <v>32</v>
      </c>
      <c r="R4237">
        <v>0</v>
      </c>
      <c r="S4237">
        <v>0</v>
      </c>
      <c r="T4237">
        <v>0</v>
      </c>
      <c r="U4237">
        <v>440</v>
      </c>
      <c r="V4237">
        <v>440</v>
      </c>
      <c r="W4237">
        <v>0</v>
      </c>
      <c r="X4237" t="s">
        <v>60</v>
      </c>
      <c r="Y4237">
        <v>116.72</v>
      </c>
      <c r="Z4237">
        <v>10.69</v>
      </c>
      <c r="AA4237" t="s">
        <v>61</v>
      </c>
      <c r="AB4237" t="s">
        <v>56</v>
      </c>
      <c r="AC4237">
        <v>9953</v>
      </c>
      <c r="AK4237">
        <v>32</v>
      </c>
      <c r="AL4237">
        <v>0</v>
      </c>
      <c r="AT4237">
        <v>440</v>
      </c>
      <c r="AZ4237">
        <v>408</v>
      </c>
      <c r="BC4237">
        <v>32</v>
      </c>
    </row>
    <row r="4238" spans="1:55" x14ac:dyDescent="0.25">
      <c r="A4238" t="s">
        <v>54</v>
      </c>
      <c r="B4238">
        <v>110027</v>
      </c>
      <c r="C4238" t="s">
        <v>55</v>
      </c>
      <c r="D4238" t="s">
        <v>56</v>
      </c>
      <c r="E4238" s="1">
        <v>45987</v>
      </c>
      <c r="F4238" t="s">
        <v>4930</v>
      </c>
      <c r="G4238" t="s">
        <v>58</v>
      </c>
      <c r="H4238">
        <v>7521545638</v>
      </c>
      <c r="I4238">
        <v>18528960</v>
      </c>
      <c r="J4238" s="3">
        <v>45988.056250000001</v>
      </c>
      <c r="K4238" t="s">
        <v>5760</v>
      </c>
      <c r="L4238" t="s">
        <v>59</v>
      </c>
      <c r="M4238">
        <v>616</v>
      </c>
      <c r="N4238">
        <v>-93</v>
      </c>
      <c r="O4238">
        <v>0</v>
      </c>
      <c r="P4238">
        <v>523</v>
      </c>
      <c r="Q4238">
        <v>32</v>
      </c>
      <c r="R4238">
        <v>0</v>
      </c>
      <c r="S4238">
        <v>0</v>
      </c>
      <c r="T4238">
        <v>0</v>
      </c>
      <c r="U4238">
        <v>555</v>
      </c>
      <c r="V4238">
        <v>555</v>
      </c>
      <c r="W4238">
        <v>0</v>
      </c>
      <c r="X4238" t="s">
        <v>60</v>
      </c>
      <c r="Y4238">
        <v>118.35</v>
      </c>
      <c r="Z4238">
        <v>12.39</v>
      </c>
      <c r="AA4238" t="s">
        <v>61</v>
      </c>
      <c r="AB4238" t="s">
        <v>56</v>
      </c>
      <c r="AC4238">
        <v>5638</v>
      </c>
      <c r="AK4238">
        <v>32</v>
      </c>
      <c r="AL4238">
        <v>0</v>
      </c>
      <c r="AT4238">
        <v>555</v>
      </c>
      <c r="AZ4238">
        <v>523</v>
      </c>
      <c r="BC4238">
        <v>32</v>
      </c>
    </row>
    <row r="4239" spans="1:55" x14ac:dyDescent="0.25">
      <c r="A4239" t="s">
        <v>54</v>
      </c>
      <c r="B4239">
        <v>110027</v>
      </c>
      <c r="C4239" t="s">
        <v>55</v>
      </c>
      <c r="D4239" t="s">
        <v>56</v>
      </c>
      <c r="E4239" s="1">
        <v>45987</v>
      </c>
      <c r="F4239" t="s">
        <v>4931</v>
      </c>
      <c r="G4239" t="s">
        <v>58</v>
      </c>
      <c r="H4239">
        <v>7500417756</v>
      </c>
      <c r="I4239">
        <v>18528960</v>
      </c>
      <c r="J4239" s="3">
        <v>45988.060416666667</v>
      </c>
      <c r="K4239" t="s">
        <v>5760</v>
      </c>
      <c r="L4239" t="s">
        <v>59</v>
      </c>
      <c r="M4239">
        <v>1076</v>
      </c>
      <c r="N4239">
        <v>-473.5</v>
      </c>
      <c r="O4239">
        <v>0</v>
      </c>
      <c r="P4239">
        <v>602.5</v>
      </c>
      <c r="Q4239">
        <v>32</v>
      </c>
      <c r="R4239">
        <v>0</v>
      </c>
      <c r="S4239">
        <v>0</v>
      </c>
      <c r="T4239">
        <v>0</v>
      </c>
      <c r="U4239">
        <v>634.5</v>
      </c>
      <c r="V4239">
        <v>634.5</v>
      </c>
      <c r="W4239">
        <v>0</v>
      </c>
      <c r="X4239" t="s">
        <v>60</v>
      </c>
      <c r="Y4239">
        <v>199.57</v>
      </c>
      <c r="Z4239">
        <v>22.17</v>
      </c>
      <c r="AA4239" t="s">
        <v>61</v>
      </c>
      <c r="AB4239" t="s">
        <v>56</v>
      </c>
      <c r="AC4239">
        <v>7756</v>
      </c>
      <c r="AK4239">
        <v>32</v>
      </c>
      <c r="AL4239">
        <v>0</v>
      </c>
      <c r="AT4239">
        <v>634.5</v>
      </c>
      <c r="AZ4239">
        <v>602.5</v>
      </c>
      <c r="BC4239">
        <v>32</v>
      </c>
    </row>
    <row r="4240" spans="1:55" x14ac:dyDescent="0.25">
      <c r="A4240" t="s">
        <v>54</v>
      </c>
      <c r="B4240">
        <v>110027</v>
      </c>
      <c r="C4240" t="s">
        <v>55</v>
      </c>
      <c r="D4240" t="s">
        <v>56</v>
      </c>
      <c r="E4240" s="1">
        <v>45987</v>
      </c>
      <c r="F4240" t="s">
        <v>4932</v>
      </c>
      <c r="G4240" t="s">
        <v>63</v>
      </c>
      <c r="H4240" s="4">
        <v>223157000000000</v>
      </c>
      <c r="I4240">
        <v>29811</v>
      </c>
      <c r="J4240" s="3">
        <v>45988.060416666667</v>
      </c>
      <c r="K4240" t="s">
        <v>5760</v>
      </c>
      <c r="L4240" t="s">
        <v>59</v>
      </c>
      <c r="M4240">
        <v>478</v>
      </c>
      <c r="N4240">
        <v>-205</v>
      </c>
      <c r="O4240">
        <v>0</v>
      </c>
      <c r="P4240">
        <v>273</v>
      </c>
      <c r="Q4240">
        <v>32</v>
      </c>
      <c r="R4240">
        <v>0</v>
      </c>
      <c r="S4240">
        <v>0</v>
      </c>
      <c r="T4240">
        <v>0</v>
      </c>
      <c r="U4240">
        <v>305</v>
      </c>
      <c r="V4240">
        <v>305</v>
      </c>
      <c r="W4240">
        <v>0</v>
      </c>
      <c r="X4240" t="s">
        <v>64</v>
      </c>
      <c r="Y4240">
        <v>90.07</v>
      </c>
      <c r="Z4240">
        <v>6.72</v>
      </c>
      <c r="AA4240" t="s">
        <v>65</v>
      </c>
      <c r="AB4240" t="s">
        <v>56</v>
      </c>
      <c r="AC4240">
        <v>3900</v>
      </c>
      <c r="AK4240">
        <v>32</v>
      </c>
      <c r="AL4240">
        <v>0</v>
      </c>
      <c r="AS4240">
        <v>305</v>
      </c>
      <c r="AZ4240">
        <v>273</v>
      </c>
      <c r="BB4240">
        <v>32</v>
      </c>
    </row>
    <row r="4241" spans="1:55" x14ac:dyDescent="0.25">
      <c r="A4241" t="s">
        <v>54</v>
      </c>
      <c r="B4241">
        <v>110027</v>
      </c>
      <c r="C4241" t="s">
        <v>55</v>
      </c>
      <c r="D4241" t="s">
        <v>56</v>
      </c>
      <c r="E4241" s="1">
        <v>45987</v>
      </c>
      <c r="F4241" t="s">
        <v>4933</v>
      </c>
      <c r="G4241" t="s">
        <v>63</v>
      </c>
      <c r="H4241" s="4">
        <v>223157000000000</v>
      </c>
      <c r="I4241">
        <v>29811</v>
      </c>
      <c r="J4241" s="3">
        <v>45988.068055555559</v>
      </c>
      <c r="K4241" t="s">
        <v>5760</v>
      </c>
      <c r="L4241" t="s">
        <v>59</v>
      </c>
      <c r="M4241">
        <v>278</v>
      </c>
      <c r="N4241">
        <v>-93.75</v>
      </c>
      <c r="O4241">
        <v>0</v>
      </c>
      <c r="P4241">
        <v>184.25</v>
      </c>
      <c r="Q4241">
        <v>32</v>
      </c>
      <c r="R4241">
        <v>0</v>
      </c>
      <c r="S4241">
        <v>-0.25</v>
      </c>
      <c r="T4241">
        <v>0</v>
      </c>
      <c r="U4241">
        <v>216</v>
      </c>
      <c r="V4241">
        <v>216</v>
      </c>
      <c r="W4241">
        <v>0</v>
      </c>
      <c r="X4241" t="s">
        <v>64</v>
      </c>
      <c r="Y4241">
        <v>54.16</v>
      </c>
      <c r="Z4241">
        <v>7.49</v>
      </c>
      <c r="AA4241" t="s">
        <v>65</v>
      </c>
      <c r="AB4241" t="s">
        <v>56</v>
      </c>
      <c r="AC4241">
        <v>2749</v>
      </c>
      <c r="AK4241">
        <v>32</v>
      </c>
      <c r="AL4241">
        <v>0</v>
      </c>
      <c r="AS4241">
        <v>216</v>
      </c>
      <c r="AZ4241">
        <v>184.25</v>
      </c>
      <c r="BB4241">
        <v>32</v>
      </c>
    </row>
    <row r="4242" spans="1:55" x14ac:dyDescent="0.25">
      <c r="A4242" t="s">
        <v>54</v>
      </c>
      <c r="B4242">
        <v>110027</v>
      </c>
      <c r="C4242" t="s">
        <v>55</v>
      </c>
      <c r="D4242" t="s">
        <v>56</v>
      </c>
      <c r="E4242" s="1">
        <v>45987</v>
      </c>
      <c r="F4242" t="s">
        <v>4934</v>
      </c>
      <c r="G4242" t="s">
        <v>67</v>
      </c>
      <c r="J4242" s="3">
        <v>45988.071527777778</v>
      </c>
      <c r="K4242" t="s">
        <v>5760</v>
      </c>
      <c r="L4242" t="s">
        <v>59</v>
      </c>
      <c r="M4242">
        <v>199</v>
      </c>
      <c r="N4242">
        <v>0</v>
      </c>
      <c r="O4242">
        <v>0</v>
      </c>
      <c r="P4242">
        <v>199</v>
      </c>
      <c r="Q4242">
        <v>0</v>
      </c>
      <c r="R4242">
        <v>9.9600000000000009</v>
      </c>
      <c r="S4242">
        <v>0.04</v>
      </c>
      <c r="T4242">
        <v>0</v>
      </c>
      <c r="U4242">
        <v>209</v>
      </c>
      <c r="V4242">
        <v>209</v>
      </c>
      <c r="W4242">
        <v>0</v>
      </c>
      <c r="X4242" t="s">
        <v>73</v>
      </c>
      <c r="Y4242">
        <v>44.2</v>
      </c>
      <c r="Z4242">
        <v>1.96</v>
      </c>
      <c r="AA4242" t="s">
        <v>74</v>
      </c>
      <c r="AB4242" t="s">
        <v>75</v>
      </c>
      <c r="AE4242" t="s">
        <v>730</v>
      </c>
      <c r="AF4242" t="s">
        <v>731</v>
      </c>
      <c r="AG4242">
        <v>9999777722</v>
      </c>
      <c r="AK4242">
        <v>0</v>
      </c>
      <c r="AL4242">
        <v>0</v>
      </c>
      <c r="AM4242">
        <v>209</v>
      </c>
      <c r="AV4242">
        <v>199</v>
      </c>
      <c r="AW4242">
        <v>4.9800000000000004</v>
      </c>
      <c r="AX4242">
        <v>199</v>
      </c>
      <c r="AY4242">
        <v>4.9800000000000004</v>
      </c>
      <c r="AZ4242">
        <v>199</v>
      </c>
    </row>
    <row r="4243" spans="1:55" x14ac:dyDescent="0.25">
      <c r="A4243" t="s">
        <v>54</v>
      </c>
      <c r="B4243">
        <v>110027</v>
      </c>
      <c r="C4243" t="s">
        <v>55</v>
      </c>
      <c r="D4243" t="s">
        <v>56</v>
      </c>
      <c r="E4243" s="1">
        <v>45987</v>
      </c>
      <c r="F4243" t="s">
        <v>4935</v>
      </c>
      <c r="G4243" t="s">
        <v>63</v>
      </c>
      <c r="H4243" s="4">
        <v>223158000000000</v>
      </c>
      <c r="I4243">
        <v>29811</v>
      </c>
      <c r="J4243" s="3">
        <v>45988.074305555558</v>
      </c>
      <c r="K4243" t="s">
        <v>5760</v>
      </c>
      <c r="L4243" t="s">
        <v>59</v>
      </c>
      <c r="M4243">
        <v>219</v>
      </c>
      <c r="N4243">
        <v>-90</v>
      </c>
      <c r="O4243">
        <v>0</v>
      </c>
      <c r="P4243">
        <v>129</v>
      </c>
      <c r="Q4243">
        <v>32</v>
      </c>
      <c r="R4243">
        <v>0</v>
      </c>
      <c r="S4243">
        <v>0</v>
      </c>
      <c r="T4243">
        <v>0</v>
      </c>
      <c r="U4243">
        <v>161</v>
      </c>
      <c r="V4243">
        <v>161</v>
      </c>
      <c r="W4243">
        <v>0</v>
      </c>
      <c r="X4243" t="s">
        <v>64</v>
      </c>
      <c r="Y4243">
        <v>40.090000000000003</v>
      </c>
      <c r="Z4243">
        <v>4.76</v>
      </c>
      <c r="AA4243" t="s">
        <v>65</v>
      </c>
      <c r="AB4243" t="s">
        <v>56</v>
      </c>
      <c r="AC4243">
        <v>4658</v>
      </c>
      <c r="AK4243">
        <v>32</v>
      </c>
      <c r="AL4243">
        <v>0</v>
      </c>
      <c r="AS4243">
        <v>161</v>
      </c>
      <c r="AZ4243">
        <v>129</v>
      </c>
      <c r="BB4243">
        <v>32</v>
      </c>
    </row>
    <row r="4244" spans="1:55" x14ac:dyDescent="0.25">
      <c r="A4244" t="s">
        <v>54</v>
      </c>
      <c r="B4244">
        <v>110027</v>
      </c>
      <c r="C4244" t="s">
        <v>55</v>
      </c>
      <c r="D4244" t="s">
        <v>56</v>
      </c>
      <c r="E4244" s="1">
        <v>45987</v>
      </c>
      <c r="F4244" t="s">
        <v>4936</v>
      </c>
      <c r="G4244" t="s">
        <v>58</v>
      </c>
      <c r="H4244">
        <v>7522010377</v>
      </c>
      <c r="I4244">
        <v>18528960</v>
      </c>
      <c r="J4244" s="3">
        <v>45988.075694444444</v>
      </c>
      <c r="K4244" t="s">
        <v>5760</v>
      </c>
      <c r="L4244" t="s">
        <v>59</v>
      </c>
      <c r="M4244">
        <v>229</v>
      </c>
      <c r="N4244">
        <v>0</v>
      </c>
      <c r="O4244">
        <v>0</v>
      </c>
      <c r="P4244">
        <v>229</v>
      </c>
      <c r="Q4244">
        <v>32</v>
      </c>
      <c r="R4244">
        <v>0</v>
      </c>
      <c r="S4244">
        <v>0</v>
      </c>
      <c r="T4244">
        <v>0</v>
      </c>
      <c r="U4244">
        <v>261</v>
      </c>
      <c r="V4244">
        <v>261</v>
      </c>
      <c r="W4244">
        <v>0</v>
      </c>
      <c r="X4244" t="s">
        <v>60</v>
      </c>
      <c r="Y4244">
        <v>56.25</v>
      </c>
      <c r="Z4244">
        <v>4.99</v>
      </c>
      <c r="AA4244" t="s">
        <v>61</v>
      </c>
      <c r="AB4244" t="s">
        <v>56</v>
      </c>
      <c r="AC4244">
        <v>377</v>
      </c>
      <c r="AK4244">
        <v>32</v>
      </c>
      <c r="AL4244">
        <v>0</v>
      </c>
      <c r="AT4244">
        <v>261</v>
      </c>
      <c r="AZ4244">
        <v>229</v>
      </c>
      <c r="BC4244">
        <v>32</v>
      </c>
    </row>
    <row r="4245" spans="1:55" x14ac:dyDescent="0.25">
      <c r="A4245" t="s">
        <v>54</v>
      </c>
      <c r="B4245">
        <v>110027</v>
      </c>
      <c r="C4245" t="s">
        <v>55</v>
      </c>
      <c r="D4245" t="s">
        <v>56</v>
      </c>
      <c r="E4245" s="1">
        <v>45987</v>
      </c>
      <c r="F4245" t="s">
        <v>4937</v>
      </c>
      <c r="G4245" t="s">
        <v>67</v>
      </c>
      <c r="J4245" s="3">
        <v>45988.076388888891</v>
      </c>
      <c r="K4245" t="s">
        <v>5760</v>
      </c>
      <c r="L4245" t="s">
        <v>59</v>
      </c>
      <c r="M4245">
        <v>537</v>
      </c>
      <c r="N4245">
        <v>0</v>
      </c>
      <c r="O4245">
        <v>0</v>
      </c>
      <c r="P4245">
        <v>537</v>
      </c>
      <c r="Q4245">
        <v>0</v>
      </c>
      <c r="R4245">
        <v>26.86</v>
      </c>
      <c r="S4245">
        <v>0.14000000000000001</v>
      </c>
      <c r="T4245">
        <v>0</v>
      </c>
      <c r="U4245">
        <v>564</v>
      </c>
      <c r="V4245">
        <v>564</v>
      </c>
      <c r="W4245">
        <v>0</v>
      </c>
      <c r="X4245" t="s">
        <v>68</v>
      </c>
      <c r="Y4245">
        <v>133.9</v>
      </c>
      <c r="Z4245">
        <v>6.42</v>
      </c>
      <c r="AA4245" t="s">
        <v>74</v>
      </c>
      <c r="AB4245" t="s">
        <v>75</v>
      </c>
      <c r="AE4245" t="s">
        <v>89</v>
      </c>
      <c r="AF4245" t="s">
        <v>190</v>
      </c>
      <c r="AG4245">
        <v>8929758003</v>
      </c>
      <c r="AK4245">
        <v>0</v>
      </c>
      <c r="AL4245">
        <v>0</v>
      </c>
      <c r="AN4245">
        <v>564</v>
      </c>
      <c r="AV4245">
        <v>537</v>
      </c>
      <c r="AW4245">
        <v>13.43</v>
      </c>
      <c r="AX4245">
        <v>537</v>
      </c>
      <c r="AY4245">
        <v>13.43</v>
      </c>
      <c r="AZ4245">
        <v>537</v>
      </c>
    </row>
    <row r="4246" spans="1:55" x14ac:dyDescent="0.25">
      <c r="A4246" t="s">
        <v>54</v>
      </c>
      <c r="B4246">
        <v>110027</v>
      </c>
      <c r="C4246" t="s">
        <v>55</v>
      </c>
      <c r="D4246" t="s">
        <v>56</v>
      </c>
      <c r="E4246" s="1">
        <v>45987</v>
      </c>
      <c r="F4246" t="s">
        <v>4938</v>
      </c>
      <c r="G4246" t="s">
        <v>67</v>
      </c>
      <c r="J4246" s="3">
        <v>45988.078472222223</v>
      </c>
      <c r="K4246" t="s">
        <v>5760</v>
      </c>
      <c r="L4246" t="s">
        <v>59</v>
      </c>
      <c r="M4246">
        <v>571.28</v>
      </c>
      <c r="N4246">
        <v>0</v>
      </c>
      <c r="O4246">
        <v>0</v>
      </c>
      <c r="P4246">
        <v>571.28</v>
      </c>
      <c r="Q4246">
        <v>0</v>
      </c>
      <c r="R4246">
        <v>28.56</v>
      </c>
      <c r="S4246">
        <v>0.16</v>
      </c>
      <c r="T4246">
        <v>0</v>
      </c>
      <c r="U4246">
        <v>600</v>
      </c>
      <c r="V4246">
        <v>600</v>
      </c>
      <c r="W4246">
        <v>0</v>
      </c>
      <c r="X4246" t="s">
        <v>73</v>
      </c>
      <c r="Y4246">
        <v>139.76</v>
      </c>
      <c r="Z4246">
        <v>10.68</v>
      </c>
      <c r="AA4246" t="s">
        <v>74</v>
      </c>
      <c r="AB4246" t="s">
        <v>75</v>
      </c>
      <c r="AE4246" t="s">
        <v>89</v>
      </c>
      <c r="AF4246" t="s">
        <v>190</v>
      </c>
      <c r="AG4246">
        <v>8929758003</v>
      </c>
      <c r="AK4246">
        <v>0</v>
      </c>
      <c r="AL4246">
        <v>0</v>
      </c>
      <c r="AM4246">
        <v>600</v>
      </c>
      <c r="AV4246">
        <v>571.28</v>
      </c>
      <c r="AW4246">
        <v>14.28</v>
      </c>
      <c r="AX4246">
        <v>571.28</v>
      </c>
      <c r="AY4246">
        <v>14.28</v>
      </c>
      <c r="AZ4246">
        <v>571.28</v>
      </c>
    </row>
    <row r="4247" spans="1:55" x14ac:dyDescent="0.25">
      <c r="A4247" t="s">
        <v>54</v>
      </c>
      <c r="B4247">
        <v>110027</v>
      </c>
      <c r="C4247" t="s">
        <v>55</v>
      </c>
      <c r="D4247" t="s">
        <v>56</v>
      </c>
      <c r="E4247" s="1">
        <v>45987</v>
      </c>
      <c r="F4247" t="s">
        <v>4939</v>
      </c>
      <c r="G4247" t="s">
        <v>58</v>
      </c>
      <c r="H4247">
        <v>7521201106</v>
      </c>
      <c r="I4247">
        <v>18528960</v>
      </c>
      <c r="J4247" s="3">
        <v>45988.085416666669</v>
      </c>
      <c r="K4247" t="s">
        <v>5760</v>
      </c>
      <c r="L4247" t="s">
        <v>59</v>
      </c>
      <c r="M4247">
        <v>328</v>
      </c>
      <c r="N4247">
        <v>-100</v>
      </c>
      <c r="O4247">
        <v>0</v>
      </c>
      <c r="P4247">
        <v>228</v>
      </c>
      <c r="Q4247">
        <v>32</v>
      </c>
      <c r="R4247">
        <v>0</v>
      </c>
      <c r="S4247">
        <v>0</v>
      </c>
      <c r="T4247">
        <v>0</v>
      </c>
      <c r="U4247">
        <v>260</v>
      </c>
      <c r="V4247">
        <v>260</v>
      </c>
      <c r="W4247">
        <v>0</v>
      </c>
      <c r="X4247" t="s">
        <v>60</v>
      </c>
      <c r="Y4247">
        <v>64.52</v>
      </c>
      <c r="Z4247">
        <v>5.34</v>
      </c>
      <c r="AA4247" t="s">
        <v>61</v>
      </c>
      <c r="AB4247" t="s">
        <v>56</v>
      </c>
      <c r="AC4247">
        <v>1106</v>
      </c>
      <c r="AK4247">
        <v>32</v>
      </c>
      <c r="AL4247">
        <v>0</v>
      </c>
      <c r="AT4247">
        <v>260</v>
      </c>
      <c r="AZ4247">
        <v>228</v>
      </c>
      <c r="BC4247">
        <v>32</v>
      </c>
    </row>
    <row r="4248" spans="1:55" x14ac:dyDescent="0.25">
      <c r="A4248" t="s">
        <v>54</v>
      </c>
      <c r="B4248">
        <v>110027</v>
      </c>
      <c r="C4248" t="s">
        <v>55</v>
      </c>
      <c r="D4248" t="s">
        <v>56</v>
      </c>
      <c r="E4248" s="1">
        <v>45987</v>
      </c>
      <c r="F4248" t="s">
        <v>4940</v>
      </c>
      <c r="G4248" t="s">
        <v>63</v>
      </c>
      <c r="H4248" s="4">
        <v>223159000000000</v>
      </c>
      <c r="I4248">
        <v>29811</v>
      </c>
      <c r="J4248" s="3">
        <v>45988.085416666669</v>
      </c>
      <c r="K4248" t="s">
        <v>5760</v>
      </c>
      <c r="L4248" t="s">
        <v>59</v>
      </c>
      <c r="M4248">
        <v>548</v>
      </c>
      <c r="N4248">
        <v>-249.63</v>
      </c>
      <c r="O4248">
        <v>0</v>
      </c>
      <c r="P4248">
        <v>298.37</v>
      </c>
      <c r="Q4248">
        <v>32</v>
      </c>
      <c r="R4248">
        <v>0</v>
      </c>
      <c r="S4248">
        <v>-0.37</v>
      </c>
      <c r="T4248">
        <v>0</v>
      </c>
      <c r="U4248">
        <v>330</v>
      </c>
      <c r="V4248">
        <v>330</v>
      </c>
      <c r="W4248">
        <v>0</v>
      </c>
      <c r="X4248" t="s">
        <v>64</v>
      </c>
      <c r="Y4248">
        <v>104.74</v>
      </c>
      <c r="Z4248">
        <v>8.68</v>
      </c>
      <c r="AA4248" t="s">
        <v>65</v>
      </c>
      <c r="AB4248" t="s">
        <v>56</v>
      </c>
      <c r="AC4248">
        <v>9574</v>
      </c>
      <c r="AK4248">
        <v>32</v>
      </c>
      <c r="AL4248">
        <v>0</v>
      </c>
      <c r="AS4248">
        <v>330</v>
      </c>
      <c r="AZ4248">
        <v>298.37</v>
      </c>
      <c r="BB4248">
        <v>32</v>
      </c>
    </row>
    <row r="4249" spans="1:55" x14ac:dyDescent="0.25">
      <c r="A4249" t="s">
        <v>54</v>
      </c>
      <c r="B4249">
        <v>110027</v>
      </c>
      <c r="C4249" t="s">
        <v>55</v>
      </c>
      <c r="D4249" t="s">
        <v>56</v>
      </c>
      <c r="E4249" s="1">
        <v>45987</v>
      </c>
      <c r="F4249" t="s">
        <v>4941</v>
      </c>
      <c r="G4249" t="s">
        <v>58</v>
      </c>
      <c r="H4249">
        <v>7511942333</v>
      </c>
      <c r="I4249">
        <v>18528960</v>
      </c>
      <c r="J4249" s="3">
        <v>45988.09097222222</v>
      </c>
      <c r="K4249" t="s">
        <v>5760</v>
      </c>
      <c r="L4249" t="s">
        <v>59</v>
      </c>
      <c r="M4249">
        <v>258</v>
      </c>
      <c r="N4249">
        <v>-100</v>
      </c>
      <c r="O4249">
        <v>0</v>
      </c>
      <c r="P4249">
        <v>158</v>
      </c>
      <c r="Q4249">
        <v>32</v>
      </c>
      <c r="R4249">
        <v>0</v>
      </c>
      <c r="S4249">
        <v>0</v>
      </c>
      <c r="T4249">
        <v>0</v>
      </c>
      <c r="U4249">
        <v>190</v>
      </c>
      <c r="V4249">
        <v>190</v>
      </c>
      <c r="W4249">
        <v>0</v>
      </c>
      <c r="X4249" t="s">
        <v>60</v>
      </c>
      <c r="Y4249">
        <v>44.23</v>
      </c>
      <c r="Z4249">
        <v>5.88</v>
      </c>
      <c r="AA4249" t="s">
        <v>61</v>
      </c>
      <c r="AB4249" t="s">
        <v>56</v>
      </c>
      <c r="AC4249">
        <v>2333</v>
      </c>
      <c r="AK4249">
        <v>32</v>
      </c>
      <c r="AL4249">
        <v>0</v>
      </c>
      <c r="AT4249">
        <v>190</v>
      </c>
      <c r="AZ4249">
        <v>158</v>
      </c>
      <c r="BC4249">
        <v>32</v>
      </c>
    </row>
    <row r="4250" spans="1:55" x14ac:dyDescent="0.25">
      <c r="A4250" t="s">
        <v>54</v>
      </c>
      <c r="B4250">
        <v>110027</v>
      </c>
      <c r="C4250" t="s">
        <v>55</v>
      </c>
      <c r="D4250" t="s">
        <v>56</v>
      </c>
      <c r="E4250" s="1">
        <v>45987</v>
      </c>
      <c r="F4250" t="s">
        <v>4942</v>
      </c>
      <c r="G4250" t="s">
        <v>58</v>
      </c>
      <c r="H4250">
        <v>7514208244</v>
      </c>
      <c r="I4250">
        <v>18528960</v>
      </c>
      <c r="J4250" s="3">
        <v>45988.093055555553</v>
      </c>
      <c r="K4250" t="s">
        <v>5760</v>
      </c>
      <c r="L4250" t="s">
        <v>59</v>
      </c>
      <c r="M4250">
        <v>496</v>
      </c>
      <c r="N4250">
        <v>-93</v>
      </c>
      <c r="O4250">
        <v>0</v>
      </c>
      <c r="P4250">
        <v>403</v>
      </c>
      <c r="Q4250">
        <v>32</v>
      </c>
      <c r="R4250">
        <v>0</v>
      </c>
      <c r="S4250">
        <v>0</v>
      </c>
      <c r="T4250">
        <v>0</v>
      </c>
      <c r="U4250">
        <v>435</v>
      </c>
      <c r="V4250">
        <v>435</v>
      </c>
      <c r="W4250">
        <v>0</v>
      </c>
      <c r="X4250" t="s">
        <v>60</v>
      </c>
      <c r="Y4250">
        <v>98.94</v>
      </c>
      <c r="Z4250">
        <v>10.52</v>
      </c>
      <c r="AA4250" t="s">
        <v>61</v>
      </c>
      <c r="AB4250" t="s">
        <v>56</v>
      </c>
      <c r="AC4250">
        <v>8244</v>
      </c>
      <c r="AK4250">
        <v>32</v>
      </c>
      <c r="AL4250">
        <v>0</v>
      </c>
      <c r="AT4250">
        <v>435</v>
      </c>
      <c r="AZ4250">
        <v>403</v>
      </c>
      <c r="BC4250">
        <v>32</v>
      </c>
    </row>
    <row r="4251" spans="1:55" x14ac:dyDescent="0.25">
      <c r="A4251" t="s">
        <v>54</v>
      </c>
      <c r="B4251">
        <v>110027</v>
      </c>
      <c r="C4251" t="s">
        <v>55</v>
      </c>
      <c r="D4251" t="s">
        <v>56</v>
      </c>
      <c r="E4251" s="1">
        <v>45987</v>
      </c>
      <c r="F4251" t="s">
        <v>4943</v>
      </c>
      <c r="G4251" t="s">
        <v>63</v>
      </c>
      <c r="H4251" s="4">
        <v>223160000000000</v>
      </c>
      <c r="I4251">
        <v>29811</v>
      </c>
      <c r="J4251" s="3">
        <v>45988.104166666664</v>
      </c>
      <c r="K4251" t="s">
        <v>5760</v>
      </c>
      <c r="L4251" t="s">
        <v>59</v>
      </c>
      <c r="M4251">
        <v>378</v>
      </c>
      <c r="N4251">
        <v>-93.75</v>
      </c>
      <c r="O4251">
        <v>0</v>
      </c>
      <c r="P4251">
        <v>284.25</v>
      </c>
      <c r="Q4251">
        <v>32</v>
      </c>
      <c r="R4251">
        <v>0</v>
      </c>
      <c r="S4251">
        <v>-0.25</v>
      </c>
      <c r="T4251">
        <v>0</v>
      </c>
      <c r="U4251">
        <v>316</v>
      </c>
      <c r="V4251">
        <v>316</v>
      </c>
      <c r="W4251">
        <v>0</v>
      </c>
      <c r="X4251" t="s">
        <v>64</v>
      </c>
      <c r="Y4251">
        <v>48.47</v>
      </c>
      <c r="Z4251">
        <v>4.76</v>
      </c>
      <c r="AA4251" t="s">
        <v>65</v>
      </c>
      <c r="AB4251" t="s">
        <v>56</v>
      </c>
      <c r="AC4251">
        <v>2998</v>
      </c>
      <c r="AK4251">
        <v>32</v>
      </c>
      <c r="AL4251">
        <v>0</v>
      </c>
      <c r="AS4251">
        <v>316</v>
      </c>
      <c r="AZ4251">
        <v>284.25</v>
      </c>
      <c r="BB4251">
        <v>32</v>
      </c>
    </row>
    <row r="4252" spans="1:55" x14ac:dyDescent="0.25">
      <c r="A4252" t="s">
        <v>54</v>
      </c>
      <c r="B4252">
        <v>110027</v>
      </c>
      <c r="C4252" t="s">
        <v>55</v>
      </c>
      <c r="D4252" t="s">
        <v>56</v>
      </c>
      <c r="E4252" s="1">
        <v>45987</v>
      </c>
      <c r="F4252" t="s">
        <v>4944</v>
      </c>
      <c r="G4252" t="s">
        <v>58</v>
      </c>
      <c r="H4252">
        <v>7521974541</v>
      </c>
      <c r="I4252">
        <v>18528960</v>
      </c>
      <c r="J4252" s="3">
        <v>45988.111111111109</v>
      </c>
      <c r="K4252" t="s">
        <v>5760</v>
      </c>
      <c r="L4252" t="s">
        <v>59</v>
      </c>
      <c r="M4252">
        <v>288</v>
      </c>
      <c r="N4252">
        <v>-100</v>
      </c>
      <c r="O4252">
        <v>0</v>
      </c>
      <c r="P4252">
        <v>188</v>
      </c>
      <c r="Q4252">
        <v>32</v>
      </c>
      <c r="R4252">
        <v>0</v>
      </c>
      <c r="S4252">
        <v>0</v>
      </c>
      <c r="T4252">
        <v>0</v>
      </c>
      <c r="U4252">
        <v>220</v>
      </c>
      <c r="V4252">
        <v>220</v>
      </c>
      <c r="W4252">
        <v>0</v>
      </c>
      <c r="X4252" t="s">
        <v>60</v>
      </c>
      <c r="Y4252">
        <v>54.46</v>
      </c>
      <c r="Z4252">
        <v>10.52</v>
      </c>
      <c r="AA4252" t="s">
        <v>61</v>
      </c>
      <c r="AB4252" t="s">
        <v>56</v>
      </c>
      <c r="AC4252">
        <v>4541</v>
      </c>
      <c r="AK4252">
        <v>32</v>
      </c>
      <c r="AL4252">
        <v>0</v>
      </c>
      <c r="AT4252">
        <v>220</v>
      </c>
      <c r="AZ4252">
        <v>188</v>
      </c>
      <c r="BC4252">
        <v>32</v>
      </c>
    </row>
    <row r="4253" spans="1:55" x14ac:dyDescent="0.25">
      <c r="A4253" t="s">
        <v>54</v>
      </c>
      <c r="B4253">
        <v>110027</v>
      </c>
      <c r="C4253" t="s">
        <v>55</v>
      </c>
      <c r="D4253" t="s">
        <v>56</v>
      </c>
      <c r="E4253" s="1">
        <v>45987</v>
      </c>
      <c r="F4253" t="s">
        <v>4945</v>
      </c>
      <c r="G4253" t="s">
        <v>63</v>
      </c>
      <c r="H4253" s="4">
        <v>223162000000000</v>
      </c>
      <c r="I4253">
        <v>29811</v>
      </c>
      <c r="J4253" s="3">
        <v>45988.119444444441</v>
      </c>
      <c r="K4253" t="s">
        <v>5760</v>
      </c>
      <c r="L4253" t="s">
        <v>59</v>
      </c>
      <c r="M4253">
        <v>199</v>
      </c>
      <c r="N4253">
        <v>-89.55</v>
      </c>
      <c r="O4253">
        <v>0</v>
      </c>
      <c r="P4253">
        <v>109.45</v>
      </c>
      <c r="Q4253">
        <v>32</v>
      </c>
      <c r="R4253">
        <v>0</v>
      </c>
      <c r="S4253">
        <v>-0.45</v>
      </c>
      <c r="T4253">
        <v>0</v>
      </c>
      <c r="U4253">
        <v>141</v>
      </c>
      <c r="V4253">
        <v>141</v>
      </c>
      <c r="W4253">
        <v>0</v>
      </c>
      <c r="X4253" t="s">
        <v>64</v>
      </c>
      <c r="Y4253">
        <v>49.22</v>
      </c>
      <c r="Z4253">
        <v>3.92</v>
      </c>
      <c r="AA4253" t="s">
        <v>65</v>
      </c>
      <c r="AB4253" t="s">
        <v>56</v>
      </c>
      <c r="AC4253">
        <v>7138</v>
      </c>
      <c r="AK4253">
        <v>32</v>
      </c>
      <c r="AL4253">
        <v>0</v>
      </c>
      <c r="AS4253">
        <v>141</v>
      </c>
      <c r="AZ4253">
        <v>109.45</v>
      </c>
      <c r="BB4253">
        <v>32</v>
      </c>
    </row>
    <row r="4254" spans="1:55" x14ac:dyDescent="0.25">
      <c r="A4254" t="s">
        <v>54</v>
      </c>
      <c r="B4254">
        <v>110027</v>
      </c>
      <c r="C4254" t="s">
        <v>55</v>
      </c>
      <c r="D4254" t="s">
        <v>56</v>
      </c>
      <c r="E4254" s="1">
        <v>45987</v>
      </c>
      <c r="F4254" t="s">
        <v>4946</v>
      </c>
      <c r="G4254" t="s">
        <v>58</v>
      </c>
      <c r="H4254">
        <v>7516568628</v>
      </c>
      <c r="I4254">
        <v>18528960</v>
      </c>
      <c r="J4254" s="3">
        <v>45988.120833333334</v>
      </c>
      <c r="K4254" t="s">
        <v>5760</v>
      </c>
      <c r="L4254" t="s">
        <v>59</v>
      </c>
      <c r="M4254">
        <v>458</v>
      </c>
      <c r="N4254">
        <v>-100</v>
      </c>
      <c r="O4254">
        <v>0</v>
      </c>
      <c r="P4254">
        <v>358</v>
      </c>
      <c r="Q4254">
        <v>32</v>
      </c>
      <c r="R4254">
        <v>0</v>
      </c>
      <c r="S4254">
        <v>0</v>
      </c>
      <c r="T4254">
        <v>0</v>
      </c>
      <c r="U4254">
        <v>390</v>
      </c>
      <c r="V4254">
        <v>390</v>
      </c>
      <c r="W4254">
        <v>0</v>
      </c>
      <c r="X4254" t="s">
        <v>60</v>
      </c>
      <c r="Y4254">
        <v>93.15</v>
      </c>
      <c r="Z4254">
        <v>9.85</v>
      </c>
      <c r="AA4254" t="s">
        <v>61</v>
      </c>
      <c r="AB4254" t="s">
        <v>56</v>
      </c>
      <c r="AC4254">
        <v>8628</v>
      </c>
      <c r="AK4254">
        <v>32</v>
      </c>
      <c r="AL4254">
        <v>0</v>
      </c>
      <c r="AT4254">
        <v>390</v>
      </c>
      <c r="AZ4254">
        <v>358</v>
      </c>
      <c r="BC4254">
        <v>32</v>
      </c>
    </row>
    <row r="4255" spans="1:55" x14ac:dyDescent="0.25">
      <c r="A4255" t="s">
        <v>54</v>
      </c>
      <c r="B4255">
        <v>110027</v>
      </c>
      <c r="C4255" t="s">
        <v>55</v>
      </c>
      <c r="D4255" t="s">
        <v>56</v>
      </c>
      <c r="E4255" s="1">
        <v>45987</v>
      </c>
      <c r="F4255" t="s">
        <v>4947</v>
      </c>
      <c r="G4255" t="s">
        <v>63</v>
      </c>
      <c r="H4255" s="4">
        <v>223162000000000</v>
      </c>
      <c r="I4255">
        <v>29811</v>
      </c>
      <c r="J4255" s="3">
        <v>45988.127083333333</v>
      </c>
      <c r="K4255" t="s">
        <v>5760</v>
      </c>
      <c r="L4255" t="s">
        <v>59</v>
      </c>
      <c r="M4255">
        <v>349</v>
      </c>
      <c r="N4255">
        <v>-175</v>
      </c>
      <c r="O4255">
        <v>0</v>
      </c>
      <c r="P4255">
        <v>174</v>
      </c>
      <c r="Q4255">
        <v>32</v>
      </c>
      <c r="R4255">
        <v>0</v>
      </c>
      <c r="S4255">
        <v>0</v>
      </c>
      <c r="T4255">
        <v>0</v>
      </c>
      <c r="U4255">
        <v>206</v>
      </c>
      <c r="V4255">
        <v>206</v>
      </c>
      <c r="W4255">
        <v>0</v>
      </c>
      <c r="X4255" t="s">
        <v>64</v>
      </c>
      <c r="Y4255">
        <v>53.79</v>
      </c>
      <c r="Z4255">
        <v>4.76</v>
      </c>
      <c r="AA4255" t="s">
        <v>65</v>
      </c>
      <c r="AB4255" t="s">
        <v>56</v>
      </c>
      <c r="AC4255">
        <v>5657</v>
      </c>
      <c r="AK4255">
        <v>32</v>
      </c>
      <c r="AL4255">
        <v>0</v>
      </c>
      <c r="AS4255">
        <v>206</v>
      </c>
      <c r="AZ4255">
        <v>174</v>
      </c>
      <c r="BB4255">
        <v>32</v>
      </c>
    </row>
    <row r="4256" spans="1:55" x14ac:dyDescent="0.25">
      <c r="A4256" t="s">
        <v>54</v>
      </c>
      <c r="B4256">
        <v>110027</v>
      </c>
      <c r="C4256" t="s">
        <v>55</v>
      </c>
      <c r="D4256" t="s">
        <v>56</v>
      </c>
      <c r="E4256" s="1">
        <v>45987</v>
      </c>
      <c r="F4256" t="s">
        <v>4948</v>
      </c>
      <c r="G4256" t="s">
        <v>58</v>
      </c>
      <c r="H4256">
        <v>7516270595</v>
      </c>
      <c r="I4256">
        <v>18528960</v>
      </c>
      <c r="J4256" s="3">
        <v>45988.12777777778</v>
      </c>
      <c r="K4256" t="s">
        <v>5760</v>
      </c>
      <c r="L4256" t="s">
        <v>59</v>
      </c>
      <c r="M4256">
        <v>248</v>
      </c>
      <c r="N4256">
        <v>-100</v>
      </c>
      <c r="O4256">
        <v>0</v>
      </c>
      <c r="P4256">
        <v>148</v>
      </c>
      <c r="Q4256">
        <v>32</v>
      </c>
      <c r="R4256">
        <v>0</v>
      </c>
      <c r="S4256">
        <v>0</v>
      </c>
      <c r="T4256">
        <v>0</v>
      </c>
      <c r="U4256">
        <v>180</v>
      </c>
      <c r="V4256">
        <v>180</v>
      </c>
      <c r="W4256">
        <v>0</v>
      </c>
      <c r="X4256" t="s">
        <v>60</v>
      </c>
      <c r="Y4256">
        <v>43</v>
      </c>
      <c r="Z4256">
        <v>5.88</v>
      </c>
      <c r="AA4256" t="s">
        <v>61</v>
      </c>
      <c r="AB4256" t="s">
        <v>56</v>
      </c>
      <c r="AC4256">
        <v>595</v>
      </c>
      <c r="AK4256">
        <v>32</v>
      </c>
      <c r="AL4256">
        <v>0</v>
      </c>
      <c r="AT4256">
        <v>180</v>
      </c>
      <c r="AZ4256">
        <v>148</v>
      </c>
      <c r="BC4256">
        <v>32</v>
      </c>
    </row>
    <row r="4257" spans="1:55" x14ac:dyDescent="0.25">
      <c r="A4257" t="s">
        <v>54</v>
      </c>
      <c r="B4257">
        <v>110027</v>
      </c>
      <c r="C4257" t="s">
        <v>55</v>
      </c>
      <c r="D4257" t="s">
        <v>56</v>
      </c>
      <c r="E4257" s="1">
        <v>45987</v>
      </c>
      <c r="F4257" t="s">
        <v>4949</v>
      </c>
      <c r="G4257" t="s">
        <v>58</v>
      </c>
      <c r="H4257">
        <v>7486112999</v>
      </c>
      <c r="I4257">
        <v>18528960</v>
      </c>
      <c r="J4257" s="3">
        <v>45988.130555555559</v>
      </c>
      <c r="K4257" t="s">
        <v>5760</v>
      </c>
      <c r="L4257" t="s">
        <v>59</v>
      </c>
      <c r="M4257">
        <v>498</v>
      </c>
      <c r="N4257">
        <v>-100</v>
      </c>
      <c r="O4257">
        <v>0</v>
      </c>
      <c r="P4257">
        <v>398</v>
      </c>
      <c r="Q4257">
        <v>32</v>
      </c>
      <c r="R4257">
        <v>0</v>
      </c>
      <c r="S4257">
        <v>0</v>
      </c>
      <c r="T4257">
        <v>0</v>
      </c>
      <c r="U4257">
        <v>430</v>
      </c>
      <c r="V4257">
        <v>430</v>
      </c>
      <c r="W4257">
        <v>0</v>
      </c>
      <c r="X4257" t="s">
        <v>60</v>
      </c>
      <c r="Y4257">
        <v>108.76</v>
      </c>
      <c r="Z4257">
        <v>10.42</v>
      </c>
      <c r="AA4257" t="s">
        <v>61</v>
      </c>
      <c r="AB4257" t="s">
        <v>56</v>
      </c>
      <c r="AC4257">
        <v>2999</v>
      </c>
      <c r="AK4257">
        <v>32</v>
      </c>
      <c r="AL4257">
        <v>0</v>
      </c>
      <c r="AT4257">
        <v>430</v>
      </c>
      <c r="AZ4257">
        <v>398</v>
      </c>
      <c r="BC4257">
        <v>32</v>
      </c>
    </row>
    <row r="4258" spans="1:55" x14ac:dyDescent="0.25">
      <c r="A4258" t="s">
        <v>54</v>
      </c>
      <c r="B4258">
        <v>110027</v>
      </c>
      <c r="C4258" t="s">
        <v>55</v>
      </c>
      <c r="D4258" t="s">
        <v>56</v>
      </c>
      <c r="E4258" s="1">
        <v>45987</v>
      </c>
      <c r="F4258" t="s">
        <v>4950</v>
      </c>
      <c r="G4258" t="s">
        <v>67</v>
      </c>
      <c r="J4258" s="3">
        <v>45988.136111111111</v>
      </c>
      <c r="K4258" t="s">
        <v>5760</v>
      </c>
      <c r="L4258" t="s">
        <v>59</v>
      </c>
      <c r="M4258">
        <v>417</v>
      </c>
      <c r="N4258">
        <v>0</v>
      </c>
      <c r="O4258">
        <v>0</v>
      </c>
      <c r="P4258">
        <v>417</v>
      </c>
      <c r="Q4258">
        <v>0</v>
      </c>
      <c r="R4258">
        <v>20.86</v>
      </c>
      <c r="S4258">
        <v>0.14000000000000001</v>
      </c>
      <c r="T4258">
        <v>0</v>
      </c>
      <c r="U4258">
        <v>438</v>
      </c>
      <c r="V4258">
        <v>438</v>
      </c>
      <c r="W4258">
        <v>0</v>
      </c>
      <c r="X4258" t="s">
        <v>466</v>
      </c>
      <c r="Y4258">
        <v>97.63</v>
      </c>
      <c r="Z4258">
        <v>5.88</v>
      </c>
      <c r="AA4258" t="s">
        <v>74</v>
      </c>
      <c r="AB4258" t="s">
        <v>75</v>
      </c>
      <c r="AE4258" t="s">
        <v>89</v>
      </c>
      <c r="AF4258" t="s">
        <v>190</v>
      </c>
      <c r="AG4258">
        <v>8929758003</v>
      </c>
      <c r="AK4258">
        <v>0</v>
      </c>
      <c r="AL4258">
        <v>0</v>
      </c>
      <c r="AM4258">
        <v>400</v>
      </c>
      <c r="AN4258">
        <v>38</v>
      </c>
      <c r="AV4258">
        <v>417</v>
      </c>
      <c r="AW4258">
        <v>10.43</v>
      </c>
      <c r="AX4258">
        <v>417</v>
      </c>
      <c r="AY4258">
        <v>10.43</v>
      </c>
      <c r="AZ4258">
        <v>417</v>
      </c>
    </row>
    <row r="4259" spans="1:55" x14ac:dyDescent="0.25">
      <c r="A4259" t="s">
        <v>54</v>
      </c>
      <c r="B4259">
        <v>110027</v>
      </c>
      <c r="C4259" t="s">
        <v>55</v>
      </c>
      <c r="D4259" t="s">
        <v>56</v>
      </c>
      <c r="E4259" s="1">
        <v>45987</v>
      </c>
      <c r="F4259" t="s">
        <v>4951</v>
      </c>
      <c r="G4259" t="s">
        <v>67</v>
      </c>
      <c r="J4259" s="3">
        <v>45988.137499999997</v>
      </c>
      <c r="K4259" t="s">
        <v>5760</v>
      </c>
      <c r="L4259" t="s">
        <v>59</v>
      </c>
      <c r="M4259">
        <v>137.1</v>
      </c>
      <c r="N4259">
        <v>0</v>
      </c>
      <c r="O4259">
        <v>0</v>
      </c>
      <c r="P4259">
        <v>137.1</v>
      </c>
      <c r="Q4259">
        <v>0</v>
      </c>
      <c r="R4259">
        <v>6.86</v>
      </c>
      <c r="S4259">
        <v>0.04</v>
      </c>
      <c r="T4259">
        <v>0</v>
      </c>
      <c r="U4259">
        <v>144</v>
      </c>
      <c r="V4259">
        <v>144</v>
      </c>
      <c r="W4259">
        <v>0</v>
      </c>
      <c r="X4259" t="s">
        <v>73</v>
      </c>
      <c r="Y4259">
        <v>36.78</v>
      </c>
      <c r="Z4259">
        <v>1.96</v>
      </c>
      <c r="AA4259" t="s">
        <v>74</v>
      </c>
      <c r="AB4259" t="s">
        <v>75</v>
      </c>
      <c r="AE4259" t="s">
        <v>730</v>
      </c>
      <c r="AF4259" t="s">
        <v>731</v>
      </c>
      <c r="AG4259">
        <v>9999777722</v>
      </c>
      <c r="AK4259">
        <v>0</v>
      </c>
      <c r="AL4259">
        <v>0</v>
      </c>
      <c r="AM4259">
        <v>144</v>
      </c>
      <c r="AV4259">
        <v>137.1</v>
      </c>
      <c r="AW4259">
        <v>3.43</v>
      </c>
      <c r="AX4259">
        <v>137.1</v>
      </c>
      <c r="AY4259">
        <v>3.43</v>
      </c>
      <c r="AZ4259">
        <v>137.1</v>
      </c>
    </row>
    <row r="4260" spans="1:55" x14ac:dyDescent="0.25">
      <c r="A4260" t="s">
        <v>54</v>
      </c>
      <c r="B4260">
        <v>110027</v>
      </c>
      <c r="C4260" t="s">
        <v>55</v>
      </c>
      <c r="D4260" t="s">
        <v>56</v>
      </c>
      <c r="E4260" s="1">
        <v>45987</v>
      </c>
      <c r="F4260" t="s">
        <v>4952</v>
      </c>
      <c r="G4260" t="s">
        <v>58</v>
      </c>
      <c r="H4260">
        <v>7523093448</v>
      </c>
      <c r="I4260">
        <v>18528960</v>
      </c>
      <c r="J4260" s="3">
        <v>45988.138888888891</v>
      </c>
      <c r="K4260" t="s">
        <v>5760</v>
      </c>
      <c r="L4260" t="s">
        <v>59</v>
      </c>
      <c r="M4260">
        <v>663.66</v>
      </c>
      <c r="N4260">
        <v>-75</v>
      </c>
      <c r="O4260">
        <v>0</v>
      </c>
      <c r="P4260">
        <v>588.66</v>
      </c>
      <c r="Q4260">
        <v>32</v>
      </c>
      <c r="R4260">
        <v>0</v>
      </c>
      <c r="S4260">
        <v>0</v>
      </c>
      <c r="T4260">
        <v>0</v>
      </c>
      <c r="U4260">
        <v>620.66</v>
      </c>
      <c r="V4260">
        <v>620.66</v>
      </c>
      <c r="W4260">
        <v>0</v>
      </c>
      <c r="X4260" t="s">
        <v>60</v>
      </c>
      <c r="Y4260">
        <v>146.33000000000001</v>
      </c>
      <c r="Z4260">
        <v>12.93</v>
      </c>
      <c r="AA4260" t="s">
        <v>61</v>
      </c>
      <c r="AB4260" t="s">
        <v>56</v>
      </c>
      <c r="AC4260">
        <v>3448</v>
      </c>
      <c r="AK4260">
        <v>32</v>
      </c>
      <c r="AL4260">
        <v>0</v>
      </c>
      <c r="AT4260">
        <v>620.66</v>
      </c>
      <c r="AZ4260">
        <v>588.66</v>
      </c>
      <c r="BC4260">
        <v>32</v>
      </c>
    </row>
    <row r="4261" spans="1:55" x14ac:dyDescent="0.25">
      <c r="A4261" t="s">
        <v>54</v>
      </c>
      <c r="B4261">
        <v>110027</v>
      </c>
      <c r="C4261" t="s">
        <v>55</v>
      </c>
      <c r="D4261" t="s">
        <v>56</v>
      </c>
      <c r="E4261" s="1">
        <v>45987</v>
      </c>
      <c r="F4261" t="s">
        <v>4953</v>
      </c>
      <c r="G4261" t="s">
        <v>67</v>
      </c>
      <c r="J4261" s="3">
        <v>45988.150694444441</v>
      </c>
      <c r="K4261" t="s">
        <v>5760</v>
      </c>
      <c r="L4261" t="s">
        <v>59</v>
      </c>
      <c r="M4261">
        <v>765</v>
      </c>
      <c r="N4261">
        <v>0</v>
      </c>
      <c r="O4261">
        <v>0</v>
      </c>
      <c r="P4261">
        <v>765</v>
      </c>
      <c r="Q4261">
        <v>0</v>
      </c>
      <c r="R4261">
        <v>38.26</v>
      </c>
      <c r="S4261">
        <v>-0.26</v>
      </c>
      <c r="T4261">
        <v>0</v>
      </c>
      <c r="U4261">
        <v>803</v>
      </c>
      <c r="V4261">
        <v>803</v>
      </c>
      <c r="W4261">
        <v>0</v>
      </c>
      <c r="X4261" t="s">
        <v>68</v>
      </c>
      <c r="Y4261">
        <v>198.73</v>
      </c>
      <c r="Z4261">
        <v>9.64</v>
      </c>
      <c r="AA4261" t="s">
        <v>74</v>
      </c>
      <c r="AB4261" t="s">
        <v>75</v>
      </c>
      <c r="AE4261" t="s">
        <v>730</v>
      </c>
      <c r="AF4261" t="s">
        <v>731</v>
      </c>
      <c r="AG4261">
        <v>9999777722</v>
      </c>
      <c r="AK4261">
        <v>0</v>
      </c>
      <c r="AL4261">
        <v>0</v>
      </c>
      <c r="AN4261">
        <v>803</v>
      </c>
      <c r="AV4261">
        <v>765</v>
      </c>
      <c r="AW4261">
        <v>19.13</v>
      </c>
      <c r="AX4261">
        <v>765</v>
      </c>
      <c r="AY4261">
        <v>19.13</v>
      </c>
      <c r="AZ4261">
        <v>765</v>
      </c>
    </row>
    <row r="4262" spans="1:55" x14ac:dyDescent="0.25">
      <c r="A4262" t="s">
        <v>54</v>
      </c>
      <c r="B4262">
        <v>110027</v>
      </c>
      <c r="C4262" t="s">
        <v>55</v>
      </c>
      <c r="D4262" t="s">
        <v>56</v>
      </c>
      <c r="E4262" s="1">
        <v>45987</v>
      </c>
      <c r="F4262" t="s">
        <v>4954</v>
      </c>
      <c r="G4262" t="s">
        <v>67</v>
      </c>
      <c r="J4262" s="3">
        <v>45988.152083333334</v>
      </c>
      <c r="K4262" t="s">
        <v>5760</v>
      </c>
      <c r="L4262" t="s">
        <v>59</v>
      </c>
      <c r="M4262">
        <v>1834.39</v>
      </c>
      <c r="N4262">
        <v>0</v>
      </c>
      <c r="O4262">
        <v>0</v>
      </c>
      <c r="P4262">
        <v>1834.39</v>
      </c>
      <c r="Q4262">
        <v>0</v>
      </c>
      <c r="R4262">
        <v>91.72</v>
      </c>
      <c r="S4262">
        <v>-0.11</v>
      </c>
      <c r="T4262">
        <v>0</v>
      </c>
      <c r="U4262">
        <v>1926</v>
      </c>
      <c r="V4262">
        <v>1926</v>
      </c>
      <c r="W4262">
        <v>0</v>
      </c>
      <c r="X4262" t="s">
        <v>73</v>
      </c>
      <c r="Y4262">
        <v>451.71</v>
      </c>
      <c r="Z4262">
        <v>48.75</v>
      </c>
      <c r="AA4262" t="s">
        <v>74</v>
      </c>
      <c r="AB4262" t="s">
        <v>75</v>
      </c>
      <c r="AE4262" t="s">
        <v>4955</v>
      </c>
      <c r="AF4262" t="s">
        <v>4956</v>
      </c>
      <c r="AG4262">
        <v>7982056090</v>
      </c>
      <c r="AK4262">
        <v>0</v>
      </c>
      <c r="AL4262">
        <v>0</v>
      </c>
      <c r="AM4262">
        <v>1926</v>
      </c>
      <c r="AV4262">
        <v>1834.39</v>
      </c>
      <c r="AW4262">
        <v>45.86</v>
      </c>
      <c r="AX4262">
        <v>1834.39</v>
      </c>
      <c r="AY4262">
        <v>45.86</v>
      </c>
      <c r="AZ4262">
        <v>1834.39</v>
      </c>
    </row>
    <row r="4263" spans="1:55" x14ac:dyDescent="0.25">
      <c r="A4263" t="s">
        <v>54</v>
      </c>
      <c r="B4263">
        <v>110027</v>
      </c>
      <c r="C4263" t="s">
        <v>55</v>
      </c>
      <c r="D4263" t="s">
        <v>56</v>
      </c>
      <c r="E4263" s="1">
        <v>45987</v>
      </c>
      <c r="F4263" t="s">
        <v>4957</v>
      </c>
      <c r="G4263" t="s">
        <v>63</v>
      </c>
      <c r="H4263" s="4">
        <v>223165000000000</v>
      </c>
      <c r="I4263">
        <v>29811</v>
      </c>
      <c r="J4263" s="3">
        <v>45988.15902777778</v>
      </c>
      <c r="K4263" t="s">
        <v>5760</v>
      </c>
      <c r="L4263" t="s">
        <v>59</v>
      </c>
      <c r="M4263">
        <v>259</v>
      </c>
      <c r="N4263">
        <v>-90</v>
      </c>
      <c r="O4263">
        <v>0</v>
      </c>
      <c r="P4263">
        <v>169</v>
      </c>
      <c r="Q4263">
        <v>32</v>
      </c>
      <c r="R4263">
        <v>0</v>
      </c>
      <c r="S4263">
        <v>0</v>
      </c>
      <c r="T4263">
        <v>0</v>
      </c>
      <c r="U4263">
        <v>201</v>
      </c>
      <c r="V4263">
        <v>201</v>
      </c>
      <c r="W4263">
        <v>0</v>
      </c>
      <c r="X4263" t="s">
        <v>64</v>
      </c>
      <c r="Y4263">
        <v>49.47</v>
      </c>
      <c r="Z4263">
        <v>4.76</v>
      </c>
      <c r="AA4263" t="s">
        <v>65</v>
      </c>
      <c r="AB4263" t="s">
        <v>56</v>
      </c>
      <c r="AC4263">
        <v>4176</v>
      </c>
      <c r="AK4263">
        <v>32</v>
      </c>
      <c r="AL4263">
        <v>0</v>
      </c>
      <c r="AS4263">
        <v>201</v>
      </c>
      <c r="AZ4263">
        <v>169</v>
      </c>
      <c r="BB4263">
        <v>32</v>
      </c>
    </row>
    <row r="4264" spans="1:55" x14ac:dyDescent="0.25">
      <c r="A4264" t="s">
        <v>54</v>
      </c>
      <c r="B4264">
        <v>110027</v>
      </c>
      <c r="C4264" t="s">
        <v>55</v>
      </c>
      <c r="D4264" t="s">
        <v>56</v>
      </c>
      <c r="E4264" s="1">
        <v>45987</v>
      </c>
      <c r="F4264" t="s">
        <v>4958</v>
      </c>
      <c r="G4264" t="s">
        <v>58</v>
      </c>
      <c r="H4264">
        <v>7522613813</v>
      </c>
      <c r="I4264">
        <v>18528960</v>
      </c>
      <c r="J4264" s="3">
        <v>45988.159722222219</v>
      </c>
      <c r="K4264" t="s">
        <v>5760</v>
      </c>
      <c r="L4264" t="s">
        <v>59</v>
      </c>
      <c r="M4264">
        <v>318</v>
      </c>
      <c r="N4264">
        <v>-80</v>
      </c>
      <c r="O4264">
        <v>0</v>
      </c>
      <c r="P4264">
        <v>238</v>
      </c>
      <c r="Q4264">
        <v>32</v>
      </c>
      <c r="R4264">
        <v>0</v>
      </c>
      <c r="S4264">
        <v>0</v>
      </c>
      <c r="T4264">
        <v>0</v>
      </c>
      <c r="U4264">
        <v>270</v>
      </c>
      <c r="V4264">
        <v>270</v>
      </c>
      <c r="W4264">
        <v>0</v>
      </c>
      <c r="X4264" t="s">
        <v>60</v>
      </c>
      <c r="Y4264">
        <v>70.91</v>
      </c>
      <c r="Z4264">
        <v>5.88</v>
      </c>
      <c r="AA4264" t="s">
        <v>61</v>
      </c>
      <c r="AB4264" t="s">
        <v>56</v>
      </c>
      <c r="AC4264">
        <v>3813</v>
      </c>
      <c r="AK4264">
        <v>32</v>
      </c>
      <c r="AL4264">
        <v>0</v>
      </c>
      <c r="AT4264">
        <v>270</v>
      </c>
      <c r="AZ4264">
        <v>238</v>
      </c>
      <c r="BC4264">
        <v>32</v>
      </c>
    </row>
    <row r="4265" spans="1:55" x14ac:dyDescent="0.25">
      <c r="A4265" t="s">
        <v>54</v>
      </c>
      <c r="B4265">
        <v>110027</v>
      </c>
      <c r="C4265" t="s">
        <v>55</v>
      </c>
      <c r="D4265" t="s">
        <v>56</v>
      </c>
      <c r="E4265" s="1">
        <v>45987</v>
      </c>
      <c r="F4265" t="s">
        <v>4959</v>
      </c>
      <c r="G4265" t="s">
        <v>67</v>
      </c>
      <c r="J4265" s="3">
        <v>45988.171527777777</v>
      </c>
      <c r="K4265" t="s">
        <v>5760</v>
      </c>
      <c r="L4265" t="s">
        <v>59</v>
      </c>
      <c r="M4265">
        <v>358</v>
      </c>
      <c r="N4265">
        <v>0</v>
      </c>
      <c r="O4265">
        <v>0</v>
      </c>
      <c r="P4265">
        <v>358</v>
      </c>
      <c r="Q4265">
        <v>0</v>
      </c>
      <c r="R4265">
        <v>17.899999999999999</v>
      </c>
      <c r="S4265">
        <v>0.1</v>
      </c>
      <c r="T4265">
        <v>0</v>
      </c>
      <c r="U4265">
        <v>376</v>
      </c>
      <c r="V4265">
        <v>376</v>
      </c>
      <c r="W4265">
        <v>0</v>
      </c>
      <c r="X4265" t="s">
        <v>73</v>
      </c>
      <c r="Y4265">
        <v>88.5</v>
      </c>
      <c r="Z4265">
        <v>6.32</v>
      </c>
      <c r="AA4265" t="s">
        <v>74</v>
      </c>
      <c r="AB4265" t="s">
        <v>75</v>
      </c>
      <c r="AE4265" t="s">
        <v>89</v>
      </c>
      <c r="AF4265" t="s">
        <v>190</v>
      </c>
      <c r="AG4265">
        <v>8929758003</v>
      </c>
      <c r="AK4265">
        <v>0</v>
      </c>
      <c r="AL4265">
        <v>0</v>
      </c>
      <c r="AM4265">
        <v>376</v>
      </c>
      <c r="AV4265">
        <v>358</v>
      </c>
      <c r="AW4265">
        <v>8.9499999999999993</v>
      </c>
      <c r="AX4265">
        <v>358</v>
      </c>
      <c r="AY4265">
        <v>8.9499999999999993</v>
      </c>
      <c r="AZ4265">
        <v>358</v>
      </c>
    </row>
    <row r="4266" spans="1:55" x14ac:dyDescent="0.25">
      <c r="A4266" t="s">
        <v>54</v>
      </c>
      <c r="B4266">
        <v>110027</v>
      </c>
      <c r="C4266" t="s">
        <v>55</v>
      </c>
      <c r="D4266" t="s">
        <v>56</v>
      </c>
      <c r="E4266" s="1">
        <v>45987</v>
      </c>
      <c r="F4266" t="s">
        <v>4960</v>
      </c>
      <c r="G4266" t="s">
        <v>63</v>
      </c>
      <c r="H4266" s="4">
        <v>223167000000000</v>
      </c>
      <c r="I4266">
        <v>29811</v>
      </c>
      <c r="J4266" s="3">
        <v>45988.177777777775</v>
      </c>
      <c r="K4266" t="s">
        <v>5760</v>
      </c>
      <c r="L4266" t="s">
        <v>59</v>
      </c>
      <c r="M4266">
        <v>646</v>
      </c>
      <c r="N4266">
        <v>-93.75</v>
      </c>
      <c r="O4266">
        <v>0</v>
      </c>
      <c r="P4266">
        <v>552.25</v>
      </c>
      <c r="Q4266">
        <v>32</v>
      </c>
      <c r="R4266">
        <v>0</v>
      </c>
      <c r="S4266">
        <v>-0.25</v>
      </c>
      <c r="T4266">
        <v>0</v>
      </c>
      <c r="U4266">
        <v>584</v>
      </c>
      <c r="V4266">
        <v>584</v>
      </c>
      <c r="W4266">
        <v>0</v>
      </c>
      <c r="X4266" t="s">
        <v>64</v>
      </c>
      <c r="Y4266">
        <v>158.36000000000001</v>
      </c>
      <c r="Z4266">
        <v>14.81</v>
      </c>
      <c r="AA4266" t="s">
        <v>65</v>
      </c>
      <c r="AB4266" t="s">
        <v>56</v>
      </c>
      <c r="AC4266">
        <v>2109</v>
      </c>
      <c r="AK4266">
        <v>32</v>
      </c>
      <c r="AL4266">
        <v>0</v>
      </c>
      <c r="AS4266">
        <v>584</v>
      </c>
      <c r="AZ4266">
        <v>552.25</v>
      </c>
      <c r="BB4266">
        <v>32</v>
      </c>
    </row>
    <row r="4267" spans="1:55" x14ac:dyDescent="0.25">
      <c r="A4267" t="s">
        <v>54</v>
      </c>
      <c r="B4267">
        <v>110027</v>
      </c>
      <c r="C4267" t="s">
        <v>55</v>
      </c>
      <c r="D4267" t="s">
        <v>56</v>
      </c>
      <c r="E4267" s="1">
        <v>45987</v>
      </c>
      <c r="F4267" t="s">
        <v>4961</v>
      </c>
      <c r="G4267" t="s">
        <v>63</v>
      </c>
      <c r="H4267" s="4">
        <v>223167000000000</v>
      </c>
      <c r="I4267">
        <v>29811</v>
      </c>
      <c r="J4267" s="3">
        <v>45988.18472222222</v>
      </c>
      <c r="K4267" t="s">
        <v>5760</v>
      </c>
      <c r="L4267" t="s">
        <v>59</v>
      </c>
      <c r="M4267">
        <v>158</v>
      </c>
      <c r="N4267">
        <v>-40</v>
      </c>
      <c r="O4267">
        <v>0</v>
      </c>
      <c r="P4267">
        <v>118</v>
      </c>
      <c r="Q4267">
        <v>32</v>
      </c>
      <c r="R4267">
        <v>0</v>
      </c>
      <c r="S4267">
        <v>0</v>
      </c>
      <c r="T4267">
        <v>0</v>
      </c>
      <c r="U4267">
        <v>150</v>
      </c>
      <c r="V4267">
        <v>150</v>
      </c>
      <c r="W4267">
        <v>0</v>
      </c>
      <c r="X4267" t="s">
        <v>64</v>
      </c>
      <c r="Y4267">
        <v>30.99</v>
      </c>
      <c r="Z4267">
        <v>3.92</v>
      </c>
      <c r="AA4267" t="s">
        <v>65</v>
      </c>
      <c r="AB4267" t="s">
        <v>56</v>
      </c>
      <c r="AC4267">
        <v>5955</v>
      </c>
      <c r="AK4267">
        <v>32</v>
      </c>
      <c r="AL4267">
        <v>0</v>
      </c>
      <c r="AS4267">
        <v>150</v>
      </c>
      <c r="AZ4267">
        <v>118</v>
      </c>
      <c r="BB4267">
        <v>32</v>
      </c>
    </row>
    <row r="4268" spans="1:55" x14ac:dyDescent="0.25">
      <c r="A4268" t="s">
        <v>54</v>
      </c>
      <c r="B4268">
        <v>110027</v>
      </c>
      <c r="C4268" t="s">
        <v>55</v>
      </c>
      <c r="D4268" t="s">
        <v>56</v>
      </c>
      <c r="E4268" s="1">
        <v>45987</v>
      </c>
      <c r="F4268" t="s">
        <v>4962</v>
      </c>
      <c r="G4268" t="s">
        <v>58</v>
      </c>
      <c r="H4268">
        <v>7516928681</v>
      </c>
      <c r="I4268">
        <v>18528960</v>
      </c>
      <c r="J4268" s="3">
        <v>45988.193749999999</v>
      </c>
      <c r="K4268" t="s">
        <v>5760</v>
      </c>
      <c r="L4268" t="s">
        <v>59</v>
      </c>
      <c r="M4268">
        <v>625</v>
      </c>
      <c r="N4268">
        <v>-93</v>
      </c>
      <c r="O4268">
        <v>0</v>
      </c>
      <c r="P4268">
        <v>532</v>
      </c>
      <c r="Q4268">
        <v>32</v>
      </c>
      <c r="R4268">
        <v>0</v>
      </c>
      <c r="S4268">
        <v>0</v>
      </c>
      <c r="T4268">
        <v>0</v>
      </c>
      <c r="U4268">
        <v>564</v>
      </c>
      <c r="V4268">
        <v>564</v>
      </c>
      <c r="W4268">
        <v>0</v>
      </c>
      <c r="X4268" t="s">
        <v>60</v>
      </c>
      <c r="Y4268">
        <v>131.27000000000001</v>
      </c>
      <c r="Z4268">
        <v>12.48</v>
      </c>
      <c r="AA4268" t="s">
        <v>61</v>
      </c>
      <c r="AB4268" t="s">
        <v>56</v>
      </c>
      <c r="AC4268">
        <v>8681</v>
      </c>
      <c r="AK4268">
        <v>32</v>
      </c>
      <c r="AL4268">
        <v>0</v>
      </c>
      <c r="AT4268">
        <v>564</v>
      </c>
      <c r="AZ4268">
        <v>532</v>
      </c>
      <c r="BC4268">
        <v>32</v>
      </c>
    </row>
    <row r="4269" spans="1:55" x14ac:dyDescent="0.25">
      <c r="A4269" t="s">
        <v>54</v>
      </c>
      <c r="B4269">
        <v>110027</v>
      </c>
      <c r="C4269" t="s">
        <v>55</v>
      </c>
      <c r="D4269" t="s">
        <v>56</v>
      </c>
      <c r="E4269" s="1">
        <v>45987</v>
      </c>
      <c r="F4269" t="s">
        <v>4963</v>
      </c>
      <c r="G4269" t="s">
        <v>58</v>
      </c>
      <c r="H4269">
        <v>7523220030</v>
      </c>
      <c r="I4269">
        <v>18528960</v>
      </c>
      <c r="J4269" s="3">
        <v>45988.195833333331</v>
      </c>
      <c r="K4269" t="s">
        <v>5760</v>
      </c>
      <c r="L4269" t="s">
        <v>59</v>
      </c>
      <c r="M4269">
        <v>397</v>
      </c>
      <c r="N4269">
        <v>-93</v>
      </c>
      <c r="O4269">
        <v>0</v>
      </c>
      <c r="P4269">
        <v>304</v>
      </c>
      <c r="Q4269">
        <v>32</v>
      </c>
      <c r="R4269">
        <v>0</v>
      </c>
      <c r="S4269">
        <v>0</v>
      </c>
      <c r="T4269">
        <v>0</v>
      </c>
      <c r="U4269">
        <v>336</v>
      </c>
      <c r="V4269">
        <v>336</v>
      </c>
      <c r="W4269">
        <v>0</v>
      </c>
      <c r="X4269" t="s">
        <v>60</v>
      </c>
      <c r="Y4269">
        <v>81.89</v>
      </c>
      <c r="Z4269">
        <v>8.7200000000000006</v>
      </c>
      <c r="AA4269" t="s">
        <v>61</v>
      </c>
      <c r="AB4269" t="s">
        <v>56</v>
      </c>
      <c r="AC4269">
        <v>30</v>
      </c>
      <c r="AK4269">
        <v>32</v>
      </c>
      <c r="AL4269">
        <v>0</v>
      </c>
      <c r="AT4269">
        <v>336</v>
      </c>
      <c r="AZ4269">
        <v>304</v>
      </c>
      <c r="BC4269">
        <v>32</v>
      </c>
    </row>
    <row r="4270" spans="1:55" x14ac:dyDescent="0.25">
      <c r="A4270" t="s">
        <v>54</v>
      </c>
      <c r="B4270">
        <v>110027</v>
      </c>
      <c r="C4270" t="s">
        <v>55</v>
      </c>
      <c r="D4270" t="s">
        <v>56</v>
      </c>
      <c r="E4270" s="1">
        <v>45987</v>
      </c>
      <c r="F4270" t="s">
        <v>4964</v>
      </c>
      <c r="G4270" t="s">
        <v>58</v>
      </c>
      <c r="H4270">
        <v>7522626158</v>
      </c>
      <c r="I4270">
        <v>18528960</v>
      </c>
      <c r="J4270" s="3">
        <v>45988.205555555556</v>
      </c>
      <c r="K4270" t="s">
        <v>5760</v>
      </c>
      <c r="L4270" t="s">
        <v>59</v>
      </c>
      <c r="M4270">
        <v>259</v>
      </c>
      <c r="N4270">
        <v>-100</v>
      </c>
      <c r="O4270">
        <v>0</v>
      </c>
      <c r="P4270">
        <v>159</v>
      </c>
      <c r="Q4270">
        <v>32</v>
      </c>
      <c r="R4270">
        <v>0</v>
      </c>
      <c r="S4270">
        <v>0</v>
      </c>
      <c r="T4270">
        <v>0</v>
      </c>
      <c r="U4270">
        <v>191</v>
      </c>
      <c r="V4270">
        <v>191</v>
      </c>
      <c r="W4270">
        <v>0</v>
      </c>
      <c r="X4270" t="s">
        <v>60</v>
      </c>
      <c r="Y4270">
        <v>49.47</v>
      </c>
      <c r="Z4270">
        <v>4.76</v>
      </c>
      <c r="AA4270" t="s">
        <v>61</v>
      </c>
      <c r="AB4270" t="s">
        <v>56</v>
      </c>
      <c r="AC4270">
        <v>6158</v>
      </c>
      <c r="AK4270">
        <v>32</v>
      </c>
      <c r="AL4270">
        <v>0</v>
      </c>
      <c r="AT4270">
        <v>191</v>
      </c>
      <c r="AZ4270">
        <v>159</v>
      </c>
      <c r="BC4270">
        <v>32</v>
      </c>
    </row>
    <row r="4271" spans="1:55" x14ac:dyDescent="0.25">
      <c r="A4271" t="s">
        <v>54</v>
      </c>
      <c r="B4271">
        <v>110027</v>
      </c>
      <c r="C4271" t="s">
        <v>55</v>
      </c>
      <c r="D4271" t="s">
        <v>56</v>
      </c>
      <c r="E4271" s="1">
        <v>45988</v>
      </c>
      <c r="F4271" t="s">
        <v>4965</v>
      </c>
      <c r="G4271" t="s">
        <v>63</v>
      </c>
      <c r="H4271" s="4">
        <v>223192000000000</v>
      </c>
      <c r="I4271">
        <v>29811</v>
      </c>
      <c r="J4271" s="3">
        <v>45988.466666666667</v>
      </c>
      <c r="K4271" t="s">
        <v>5760</v>
      </c>
      <c r="L4271" t="s">
        <v>59</v>
      </c>
      <c r="M4271">
        <v>248</v>
      </c>
      <c r="N4271">
        <v>-100</v>
      </c>
      <c r="O4271">
        <v>0</v>
      </c>
      <c r="P4271">
        <v>148</v>
      </c>
      <c r="Q4271">
        <v>32</v>
      </c>
      <c r="R4271">
        <v>0</v>
      </c>
      <c r="S4271">
        <v>0</v>
      </c>
      <c r="T4271">
        <v>0</v>
      </c>
      <c r="U4271">
        <v>180</v>
      </c>
      <c r="V4271">
        <v>180</v>
      </c>
      <c r="W4271">
        <v>0</v>
      </c>
      <c r="X4271" t="s">
        <v>64</v>
      </c>
      <c r="Y4271">
        <v>52.14</v>
      </c>
      <c r="Z4271">
        <v>4.26</v>
      </c>
      <c r="AA4271" t="s">
        <v>65</v>
      </c>
      <c r="AB4271" t="s">
        <v>56</v>
      </c>
      <c r="AC4271">
        <v>4973</v>
      </c>
      <c r="AK4271">
        <v>32</v>
      </c>
      <c r="AL4271">
        <v>0</v>
      </c>
      <c r="AS4271">
        <v>180</v>
      </c>
      <c r="AZ4271">
        <v>148</v>
      </c>
      <c r="BB4271">
        <v>32</v>
      </c>
    </row>
    <row r="4272" spans="1:55" x14ac:dyDescent="0.25">
      <c r="A4272" t="s">
        <v>54</v>
      </c>
      <c r="B4272">
        <v>110027</v>
      </c>
      <c r="C4272" t="s">
        <v>55</v>
      </c>
      <c r="D4272" t="s">
        <v>56</v>
      </c>
      <c r="E4272" s="1">
        <v>45988</v>
      </c>
      <c r="F4272" t="s">
        <v>4966</v>
      </c>
      <c r="G4272" t="s">
        <v>63</v>
      </c>
      <c r="H4272" s="4">
        <v>223194000000000</v>
      </c>
      <c r="I4272">
        <v>29811</v>
      </c>
      <c r="J4272" s="3">
        <v>45988.488888888889</v>
      </c>
      <c r="K4272" t="s">
        <v>5760</v>
      </c>
      <c r="L4272" t="s">
        <v>59</v>
      </c>
      <c r="M4272">
        <v>306</v>
      </c>
      <c r="N4272">
        <v>-93.75</v>
      </c>
      <c r="O4272">
        <v>0</v>
      </c>
      <c r="P4272">
        <v>212.25</v>
      </c>
      <c r="Q4272">
        <v>32</v>
      </c>
      <c r="R4272">
        <v>0</v>
      </c>
      <c r="S4272">
        <v>-0.25</v>
      </c>
      <c r="T4272">
        <v>0</v>
      </c>
      <c r="U4272">
        <v>244</v>
      </c>
      <c r="V4272">
        <v>244</v>
      </c>
      <c r="W4272">
        <v>0</v>
      </c>
      <c r="X4272" t="s">
        <v>64</v>
      </c>
      <c r="Y4272">
        <v>52.41</v>
      </c>
      <c r="Z4272">
        <v>4.99</v>
      </c>
      <c r="AA4272" t="s">
        <v>65</v>
      </c>
      <c r="AB4272" t="s">
        <v>56</v>
      </c>
      <c r="AC4272">
        <v>5114</v>
      </c>
      <c r="AK4272">
        <v>32</v>
      </c>
      <c r="AL4272">
        <v>0</v>
      </c>
      <c r="AS4272">
        <v>244</v>
      </c>
      <c r="AZ4272">
        <v>212.25</v>
      </c>
      <c r="BB4272">
        <v>32</v>
      </c>
    </row>
    <row r="4273" spans="1:55" x14ac:dyDescent="0.25">
      <c r="A4273" t="s">
        <v>54</v>
      </c>
      <c r="B4273">
        <v>110027</v>
      </c>
      <c r="C4273" t="s">
        <v>55</v>
      </c>
      <c r="D4273" t="s">
        <v>56</v>
      </c>
      <c r="E4273" s="1">
        <v>45988</v>
      </c>
      <c r="F4273" t="s">
        <v>4967</v>
      </c>
      <c r="G4273" t="s">
        <v>67</v>
      </c>
      <c r="J4273" s="3">
        <v>45988.491666666669</v>
      </c>
      <c r="K4273" t="s">
        <v>5760</v>
      </c>
      <c r="L4273" t="s">
        <v>59</v>
      </c>
      <c r="M4273">
        <v>59</v>
      </c>
      <c r="N4273">
        <v>0</v>
      </c>
      <c r="O4273">
        <v>0</v>
      </c>
      <c r="P4273">
        <v>59</v>
      </c>
      <c r="Q4273">
        <v>0</v>
      </c>
      <c r="R4273">
        <v>2.96</v>
      </c>
      <c r="S4273">
        <v>0.04</v>
      </c>
      <c r="T4273">
        <v>0</v>
      </c>
      <c r="U4273">
        <v>62</v>
      </c>
      <c r="V4273">
        <v>62</v>
      </c>
      <c r="W4273">
        <v>0</v>
      </c>
      <c r="X4273" t="s">
        <v>73</v>
      </c>
      <c r="Y4273">
        <v>15.49</v>
      </c>
      <c r="Z4273">
        <v>2.14</v>
      </c>
      <c r="AA4273" t="s">
        <v>74</v>
      </c>
      <c r="AB4273" t="s">
        <v>75</v>
      </c>
      <c r="AE4273" t="s">
        <v>70</v>
      </c>
      <c r="AF4273" t="s">
        <v>71</v>
      </c>
      <c r="AG4273">
        <v>9990930244</v>
      </c>
      <c r="AK4273">
        <v>0</v>
      </c>
      <c r="AL4273">
        <v>0</v>
      </c>
      <c r="AM4273">
        <v>62</v>
      </c>
      <c r="AV4273">
        <v>59</v>
      </c>
      <c r="AW4273">
        <v>1.48</v>
      </c>
      <c r="AX4273">
        <v>59</v>
      </c>
      <c r="AY4273">
        <v>1.48</v>
      </c>
      <c r="AZ4273">
        <v>59</v>
      </c>
    </row>
    <row r="4274" spans="1:55" x14ac:dyDescent="0.25">
      <c r="A4274" t="s">
        <v>54</v>
      </c>
      <c r="B4274">
        <v>110027</v>
      </c>
      <c r="C4274" t="s">
        <v>55</v>
      </c>
      <c r="D4274" t="s">
        <v>56</v>
      </c>
      <c r="E4274" s="1">
        <v>45988</v>
      </c>
      <c r="F4274" t="s">
        <v>4968</v>
      </c>
      <c r="G4274" t="s">
        <v>63</v>
      </c>
      <c r="H4274" s="4">
        <v>223194000000000</v>
      </c>
      <c r="I4274">
        <v>29811</v>
      </c>
      <c r="J4274" s="3">
        <v>45988.493055555555</v>
      </c>
      <c r="K4274" t="s">
        <v>5760</v>
      </c>
      <c r="L4274" t="s">
        <v>59</v>
      </c>
      <c r="M4274">
        <v>338</v>
      </c>
      <c r="N4274">
        <v>-93.75</v>
      </c>
      <c r="O4274">
        <v>0</v>
      </c>
      <c r="P4274">
        <v>244.25</v>
      </c>
      <c r="Q4274">
        <v>32</v>
      </c>
      <c r="R4274">
        <v>0</v>
      </c>
      <c r="S4274">
        <v>-0.25</v>
      </c>
      <c r="T4274">
        <v>0</v>
      </c>
      <c r="U4274">
        <v>276</v>
      </c>
      <c r="V4274">
        <v>276</v>
      </c>
      <c r="W4274">
        <v>0</v>
      </c>
      <c r="X4274" t="s">
        <v>64</v>
      </c>
      <c r="Y4274">
        <v>65.37</v>
      </c>
      <c r="Z4274">
        <v>4.99</v>
      </c>
      <c r="AA4274" t="s">
        <v>65</v>
      </c>
      <c r="AB4274" t="s">
        <v>56</v>
      </c>
      <c r="AC4274">
        <v>9312</v>
      </c>
      <c r="AK4274">
        <v>32</v>
      </c>
      <c r="AL4274">
        <v>0</v>
      </c>
      <c r="AS4274">
        <v>276</v>
      </c>
      <c r="AZ4274">
        <v>244.25</v>
      </c>
      <c r="BB4274">
        <v>32</v>
      </c>
    </row>
    <row r="4275" spans="1:55" x14ac:dyDescent="0.25">
      <c r="A4275" t="s">
        <v>54</v>
      </c>
      <c r="B4275">
        <v>110027</v>
      </c>
      <c r="C4275" t="s">
        <v>55</v>
      </c>
      <c r="D4275" t="s">
        <v>56</v>
      </c>
      <c r="E4275" s="1">
        <v>45988</v>
      </c>
      <c r="F4275" t="s">
        <v>4969</v>
      </c>
      <c r="G4275" t="s">
        <v>67</v>
      </c>
      <c r="J4275" s="3">
        <v>45988.529861111114</v>
      </c>
      <c r="K4275" t="s">
        <v>5760</v>
      </c>
      <c r="L4275" t="s">
        <v>59</v>
      </c>
      <c r="M4275">
        <v>199</v>
      </c>
      <c r="N4275">
        <v>0</v>
      </c>
      <c r="O4275">
        <v>0</v>
      </c>
      <c r="P4275">
        <v>199</v>
      </c>
      <c r="Q4275">
        <v>0</v>
      </c>
      <c r="R4275">
        <v>9.9600000000000009</v>
      </c>
      <c r="S4275">
        <v>0.04</v>
      </c>
      <c r="T4275">
        <v>0</v>
      </c>
      <c r="U4275">
        <v>209</v>
      </c>
      <c r="V4275">
        <v>209</v>
      </c>
      <c r="W4275">
        <v>0</v>
      </c>
      <c r="X4275" t="s">
        <v>68</v>
      </c>
      <c r="Y4275">
        <v>44.84</v>
      </c>
      <c r="Z4275">
        <v>2.82</v>
      </c>
      <c r="AA4275" t="s">
        <v>74</v>
      </c>
      <c r="AB4275" t="s">
        <v>75</v>
      </c>
      <c r="AE4275" t="s">
        <v>89</v>
      </c>
      <c r="AF4275" t="s">
        <v>190</v>
      </c>
      <c r="AG4275">
        <v>8929758003</v>
      </c>
      <c r="AK4275">
        <v>0</v>
      </c>
      <c r="AL4275">
        <v>0</v>
      </c>
      <c r="AN4275">
        <v>209</v>
      </c>
      <c r="AV4275">
        <v>199</v>
      </c>
      <c r="AW4275">
        <v>4.9800000000000004</v>
      </c>
      <c r="AX4275">
        <v>199</v>
      </c>
      <c r="AY4275">
        <v>4.9800000000000004</v>
      </c>
      <c r="AZ4275">
        <v>199</v>
      </c>
    </row>
    <row r="4276" spans="1:55" x14ac:dyDescent="0.25">
      <c r="A4276" t="s">
        <v>54</v>
      </c>
      <c r="B4276">
        <v>110027</v>
      </c>
      <c r="C4276" t="s">
        <v>55</v>
      </c>
      <c r="D4276" t="s">
        <v>56</v>
      </c>
      <c r="E4276" s="1">
        <v>45988</v>
      </c>
      <c r="F4276" t="s">
        <v>4970</v>
      </c>
      <c r="G4276" t="s">
        <v>58</v>
      </c>
      <c r="H4276">
        <v>7523396505</v>
      </c>
      <c r="I4276">
        <v>18528960</v>
      </c>
      <c r="J4276" s="3">
        <v>45988.54791666667</v>
      </c>
      <c r="K4276" t="s">
        <v>5760</v>
      </c>
      <c r="L4276" t="s">
        <v>59</v>
      </c>
      <c r="M4276">
        <v>309</v>
      </c>
      <c r="N4276">
        <v>-100</v>
      </c>
      <c r="O4276">
        <v>0</v>
      </c>
      <c r="P4276">
        <v>209</v>
      </c>
      <c r="Q4276">
        <v>32</v>
      </c>
      <c r="R4276">
        <v>0</v>
      </c>
      <c r="S4276">
        <v>0</v>
      </c>
      <c r="T4276">
        <v>0</v>
      </c>
      <c r="U4276">
        <v>241</v>
      </c>
      <c r="V4276">
        <v>241</v>
      </c>
      <c r="W4276">
        <v>0</v>
      </c>
      <c r="X4276" t="s">
        <v>60</v>
      </c>
      <c r="Y4276">
        <v>64.680000000000007</v>
      </c>
      <c r="Z4276">
        <v>9.82</v>
      </c>
      <c r="AA4276" t="s">
        <v>61</v>
      </c>
      <c r="AB4276" t="s">
        <v>56</v>
      </c>
      <c r="AC4276">
        <v>6505</v>
      </c>
      <c r="AK4276">
        <v>32</v>
      </c>
      <c r="AL4276">
        <v>0</v>
      </c>
      <c r="AT4276">
        <v>241</v>
      </c>
      <c r="AZ4276">
        <v>209</v>
      </c>
      <c r="BC4276">
        <v>32</v>
      </c>
    </row>
    <row r="4277" spans="1:55" x14ac:dyDescent="0.25">
      <c r="A4277" t="s">
        <v>54</v>
      </c>
      <c r="B4277">
        <v>110027</v>
      </c>
      <c r="C4277" t="s">
        <v>55</v>
      </c>
      <c r="D4277" t="s">
        <v>56</v>
      </c>
      <c r="E4277" s="1">
        <v>45988</v>
      </c>
      <c r="F4277" t="s">
        <v>4971</v>
      </c>
      <c r="G4277" t="s">
        <v>63</v>
      </c>
      <c r="H4277" s="4">
        <v>223200000000000</v>
      </c>
      <c r="I4277">
        <v>29811</v>
      </c>
      <c r="J4277" s="3">
        <v>45988.5625</v>
      </c>
      <c r="K4277" t="s">
        <v>5760</v>
      </c>
      <c r="L4277" t="s">
        <v>59</v>
      </c>
      <c r="M4277">
        <v>229</v>
      </c>
      <c r="N4277">
        <v>-100</v>
      </c>
      <c r="O4277">
        <v>0</v>
      </c>
      <c r="P4277">
        <v>129</v>
      </c>
      <c r="Q4277">
        <v>32</v>
      </c>
      <c r="R4277">
        <v>0</v>
      </c>
      <c r="S4277">
        <v>0</v>
      </c>
      <c r="T4277">
        <v>0</v>
      </c>
      <c r="U4277">
        <v>161</v>
      </c>
      <c r="V4277">
        <v>161</v>
      </c>
      <c r="W4277">
        <v>0</v>
      </c>
      <c r="X4277" t="s">
        <v>64</v>
      </c>
      <c r="Y4277">
        <v>34.49</v>
      </c>
      <c r="Z4277">
        <v>4.99</v>
      </c>
      <c r="AA4277" t="s">
        <v>65</v>
      </c>
      <c r="AB4277" t="s">
        <v>56</v>
      </c>
      <c r="AC4277">
        <v>3051</v>
      </c>
      <c r="AK4277">
        <v>32</v>
      </c>
      <c r="AL4277">
        <v>0</v>
      </c>
      <c r="AS4277">
        <v>161</v>
      </c>
      <c r="AZ4277">
        <v>129</v>
      </c>
      <c r="BB4277">
        <v>32</v>
      </c>
    </row>
    <row r="4278" spans="1:55" x14ac:dyDescent="0.25">
      <c r="A4278" t="s">
        <v>54</v>
      </c>
      <c r="B4278">
        <v>110027</v>
      </c>
      <c r="C4278" t="s">
        <v>55</v>
      </c>
      <c r="D4278" t="s">
        <v>56</v>
      </c>
      <c r="E4278" s="1">
        <v>45988</v>
      </c>
      <c r="F4278" t="s">
        <v>4972</v>
      </c>
      <c r="G4278" t="s">
        <v>63</v>
      </c>
      <c r="H4278" s="4">
        <v>223200000000000</v>
      </c>
      <c r="I4278">
        <v>29811</v>
      </c>
      <c r="J4278" s="3">
        <v>45988.563194444447</v>
      </c>
      <c r="K4278" t="s">
        <v>5760</v>
      </c>
      <c r="L4278" t="s">
        <v>59</v>
      </c>
      <c r="M4278">
        <v>314.66000000000003</v>
      </c>
      <c r="N4278">
        <v>0</v>
      </c>
      <c r="O4278">
        <v>0</v>
      </c>
      <c r="P4278">
        <v>314.66000000000003</v>
      </c>
      <c r="Q4278">
        <v>32</v>
      </c>
      <c r="R4278">
        <v>0</v>
      </c>
      <c r="S4278">
        <v>0.34</v>
      </c>
      <c r="T4278">
        <v>0</v>
      </c>
      <c r="U4278">
        <v>347</v>
      </c>
      <c r="V4278">
        <v>347</v>
      </c>
      <c r="W4278">
        <v>0</v>
      </c>
      <c r="X4278" t="s">
        <v>64</v>
      </c>
      <c r="Y4278">
        <v>77.14</v>
      </c>
      <c r="Z4278">
        <v>4.9400000000000004</v>
      </c>
      <c r="AA4278" t="s">
        <v>65</v>
      </c>
      <c r="AB4278" t="s">
        <v>56</v>
      </c>
      <c r="AC4278">
        <v>443</v>
      </c>
      <c r="AK4278">
        <v>32</v>
      </c>
      <c r="AL4278">
        <v>0</v>
      </c>
      <c r="AS4278">
        <v>347</v>
      </c>
      <c r="AZ4278">
        <v>314.66000000000003</v>
      </c>
      <c r="BB4278">
        <v>32</v>
      </c>
    </row>
    <row r="4279" spans="1:55" x14ac:dyDescent="0.25">
      <c r="A4279" t="s">
        <v>54</v>
      </c>
      <c r="B4279">
        <v>110027</v>
      </c>
      <c r="C4279" t="s">
        <v>55</v>
      </c>
      <c r="D4279" t="s">
        <v>56</v>
      </c>
      <c r="E4279" s="1">
        <v>45988</v>
      </c>
      <c r="F4279" t="s">
        <v>4973</v>
      </c>
      <c r="G4279" t="s">
        <v>58</v>
      </c>
      <c r="H4279">
        <v>7513899406</v>
      </c>
      <c r="I4279">
        <v>18528960</v>
      </c>
      <c r="J4279" s="3">
        <v>45988.563888888886</v>
      </c>
      <c r="K4279" t="s">
        <v>5760</v>
      </c>
      <c r="L4279" t="s">
        <v>59</v>
      </c>
      <c r="M4279">
        <v>229</v>
      </c>
      <c r="N4279">
        <v>-80</v>
      </c>
      <c r="O4279">
        <v>0</v>
      </c>
      <c r="P4279">
        <v>149</v>
      </c>
      <c r="Q4279">
        <v>32</v>
      </c>
      <c r="R4279">
        <v>0</v>
      </c>
      <c r="S4279">
        <v>0</v>
      </c>
      <c r="T4279">
        <v>0</v>
      </c>
      <c r="U4279">
        <v>181</v>
      </c>
      <c r="V4279">
        <v>181</v>
      </c>
      <c r="W4279">
        <v>0</v>
      </c>
      <c r="X4279" t="s">
        <v>60</v>
      </c>
      <c r="Y4279">
        <v>51.66</v>
      </c>
      <c r="Z4279">
        <v>4.76</v>
      </c>
      <c r="AA4279" t="s">
        <v>61</v>
      </c>
      <c r="AB4279" t="s">
        <v>56</v>
      </c>
      <c r="AC4279">
        <v>9406</v>
      </c>
      <c r="AK4279">
        <v>32</v>
      </c>
      <c r="AL4279">
        <v>0</v>
      </c>
      <c r="AT4279">
        <v>181</v>
      </c>
      <c r="AZ4279">
        <v>149</v>
      </c>
      <c r="BC4279">
        <v>32</v>
      </c>
    </row>
    <row r="4280" spans="1:55" x14ac:dyDescent="0.25">
      <c r="A4280" t="s">
        <v>54</v>
      </c>
      <c r="B4280">
        <v>110027</v>
      </c>
      <c r="C4280" t="s">
        <v>55</v>
      </c>
      <c r="D4280" t="s">
        <v>56</v>
      </c>
      <c r="E4280" s="1">
        <v>45988</v>
      </c>
      <c r="F4280" t="s">
        <v>4974</v>
      </c>
      <c r="G4280" t="s">
        <v>67</v>
      </c>
      <c r="J4280" s="3">
        <v>45988.566666666666</v>
      </c>
      <c r="K4280" t="s">
        <v>5760</v>
      </c>
      <c r="L4280" t="s">
        <v>59</v>
      </c>
      <c r="M4280">
        <v>631.29</v>
      </c>
      <c r="N4280">
        <v>0</v>
      </c>
      <c r="O4280">
        <v>0</v>
      </c>
      <c r="P4280">
        <v>631.29</v>
      </c>
      <c r="Q4280">
        <v>0</v>
      </c>
      <c r="R4280">
        <v>31.56</v>
      </c>
      <c r="S4280">
        <v>0.15</v>
      </c>
      <c r="T4280">
        <v>0</v>
      </c>
      <c r="U4280">
        <v>663</v>
      </c>
      <c r="V4280">
        <v>663</v>
      </c>
      <c r="W4280">
        <v>0</v>
      </c>
      <c r="X4280" t="s">
        <v>68</v>
      </c>
      <c r="Y4280">
        <v>157.66999999999999</v>
      </c>
      <c r="Z4280">
        <v>8.4</v>
      </c>
      <c r="AA4280" t="s">
        <v>74</v>
      </c>
      <c r="AB4280" t="s">
        <v>75</v>
      </c>
      <c r="AE4280" t="s">
        <v>4975</v>
      </c>
      <c r="AF4280" t="s">
        <v>2319</v>
      </c>
      <c r="AG4280">
        <v>9514789659</v>
      </c>
      <c r="AK4280">
        <v>0</v>
      </c>
      <c r="AL4280">
        <v>0</v>
      </c>
      <c r="AN4280">
        <v>663</v>
      </c>
      <c r="AV4280">
        <v>631.29</v>
      </c>
      <c r="AW4280">
        <v>15.78</v>
      </c>
      <c r="AX4280">
        <v>631.29</v>
      </c>
      <c r="AY4280">
        <v>15.78</v>
      </c>
      <c r="AZ4280">
        <v>631.29</v>
      </c>
    </row>
    <row r="4281" spans="1:55" x14ac:dyDescent="0.25">
      <c r="A4281" t="s">
        <v>54</v>
      </c>
      <c r="B4281">
        <v>110027</v>
      </c>
      <c r="C4281" t="s">
        <v>55</v>
      </c>
      <c r="D4281" t="s">
        <v>56</v>
      </c>
      <c r="E4281" s="1">
        <v>45988</v>
      </c>
      <c r="F4281" t="s">
        <v>4976</v>
      </c>
      <c r="G4281" t="s">
        <v>58</v>
      </c>
      <c r="H4281">
        <v>7519347926</v>
      </c>
      <c r="I4281">
        <v>18528960</v>
      </c>
      <c r="J4281" s="3">
        <v>45988.577777777777</v>
      </c>
      <c r="K4281" t="s">
        <v>5760</v>
      </c>
      <c r="L4281" t="s">
        <v>59</v>
      </c>
      <c r="M4281">
        <v>169</v>
      </c>
      <c r="N4281">
        <v>-84.5</v>
      </c>
      <c r="O4281">
        <v>0</v>
      </c>
      <c r="P4281">
        <v>84.5</v>
      </c>
      <c r="Q4281">
        <v>32</v>
      </c>
      <c r="R4281">
        <v>0</v>
      </c>
      <c r="S4281">
        <v>0</v>
      </c>
      <c r="T4281">
        <v>0</v>
      </c>
      <c r="U4281">
        <v>116.5</v>
      </c>
      <c r="V4281">
        <v>116.5</v>
      </c>
      <c r="W4281">
        <v>0</v>
      </c>
      <c r="X4281" t="s">
        <v>60</v>
      </c>
      <c r="Y4281">
        <v>29.83</v>
      </c>
      <c r="Z4281">
        <v>5.53</v>
      </c>
      <c r="AA4281" t="s">
        <v>61</v>
      </c>
      <c r="AB4281" t="s">
        <v>56</v>
      </c>
      <c r="AC4281">
        <v>7926</v>
      </c>
      <c r="AK4281">
        <v>32</v>
      </c>
      <c r="AL4281">
        <v>0</v>
      </c>
      <c r="AT4281">
        <v>116.5</v>
      </c>
      <c r="AZ4281">
        <v>84.5</v>
      </c>
      <c r="BC4281">
        <v>32</v>
      </c>
    </row>
    <row r="4282" spans="1:55" x14ac:dyDescent="0.25">
      <c r="A4282" t="s">
        <v>54</v>
      </c>
      <c r="B4282">
        <v>110027</v>
      </c>
      <c r="C4282" t="s">
        <v>55</v>
      </c>
      <c r="D4282" t="s">
        <v>56</v>
      </c>
      <c r="E4282" s="1">
        <v>45988</v>
      </c>
      <c r="F4282" t="s">
        <v>4977</v>
      </c>
      <c r="G4282" t="s">
        <v>58</v>
      </c>
      <c r="H4282">
        <v>7522816230</v>
      </c>
      <c r="I4282">
        <v>18528960</v>
      </c>
      <c r="J4282" s="3">
        <v>45988.584027777775</v>
      </c>
      <c r="K4282" t="s">
        <v>5760</v>
      </c>
      <c r="L4282" t="s">
        <v>59</v>
      </c>
      <c r="M4282">
        <v>398</v>
      </c>
      <c r="N4282">
        <v>-75</v>
      </c>
      <c r="O4282">
        <v>0</v>
      </c>
      <c r="P4282">
        <v>323</v>
      </c>
      <c r="Q4282">
        <v>32</v>
      </c>
      <c r="R4282">
        <v>0</v>
      </c>
      <c r="S4282">
        <v>0</v>
      </c>
      <c r="T4282">
        <v>0</v>
      </c>
      <c r="U4282">
        <v>355</v>
      </c>
      <c r="V4282">
        <v>355</v>
      </c>
      <c r="W4282">
        <v>0</v>
      </c>
      <c r="X4282" t="s">
        <v>60</v>
      </c>
      <c r="Y4282">
        <v>103.3</v>
      </c>
      <c r="Z4282">
        <v>9.82</v>
      </c>
      <c r="AA4282" t="s">
        <v>61</v>
      </c>
      <c r="AB4282" t="s">
        <v>56</v>
      </c>
      <c r="AC4282">
        <v>6230</v>
      </c>
      <c r="AK4282">
        <v>32</v>
      </c>
      <c r="AL4282">
        <v>0</v>
      </c>
      <c r="AT4282">
        <v>355</v>
      </c>
      <c r="AZ4282">
        <v>323</v>
      </c>
      <c r="BC4282">
        <v>32</v>
      </c>
    </row>
    <row r="4283" spans="1:55" x14ac:dyDescent="0.25">
      <c r="A4283" t="s">
        <v>54</v>
      </c>
      <c r="B4283">
        <v>110027</v>
      </c>
      <c r="C4283" t="s">
        <v>55</v>
      </c>
      <c r="D4283" t="s">
        <v>56</v>
      </c>
      <c r="E4283" s="1">
        <v>45988</v>
      </c>
      <c r="F4283" t="s">
        <v>4978</v>
      </c>
      <c r="G4283" t="s">
        <v>58</v>
      </c>
      <c r="H4283">
        <v>7512293133</v>
      </c>
      <c r="I4283">
        <v>18528960</v>
      </c>
      <c r="J4283" s="3">
        <v>45988.59097222222</v>
      </c>
      <c r="K4283" t="s">
        <v>5760</v>
      </c>
      <c r="L4283" t="s">
        <v>59</v>
      </c>
      <c r="M4283">
        <v>249.43</v>
      </c>
      <c r="N4283">
        <v>-74.83</v>
      </c>
      <c r="O4283">
        <v>0</v>
      </c>
      <c r="P4283">
        <v>174.6</v>
      </c>
      <c r="Q4283">
        <v>32</v>
      </c>
      <c r="R4283">
        <v>0</v>
      </c>
      <c r="S4283">
        <v>0.01</v>
      </c>
      <c r="T4283">
        <v>0</v>
      </c>
      <c r="U4283">
        <v>206.61</v>
      </c>
      <c r="V4283">
        <v>206.61</v>
      </c>
      <c r="W4283">
        <v>0</v>
      </c>
      <c r="X4283" t="s">
        <v>60</v>
      </c>
      <c r="Y4283">
        <v>41.5</v>
      </c>
      <c r="Z4283">
        <v>6.34</v>
      </c>
      <c r="AA4283" t="s">
        <v>61</v>
      </c>
      <c r="AB4283" t="s">
        <v>56</v>
      </c>
      <c r="AC4283">
        <v>3133</v>
      </c>
      <c r="AK4283">
        <v>32</v>
      </c>
      <c r="AL4283">
        <v>0</v>
      </c>
      <c r="AT4283">
        <v>206.61</v>
      </c>
      <c r="AZ4283">
        <v>174.6</v>
      </c>
      <c r="BC4283">
        <v>32</v>
      </c>
    </row>
    <row r="4284" spans="1:55" x14ac:dyDescent="0.25">
      <c r="A4284" t="s">
        <v>54</v>
      </c>
      <c r="B4284">
        <v>110027</v>
      </c>
      <c r="C4284" t="s">
        <v>55</v>
      </c>
      <c r="D4284" t="s">
        <v>56</v>
      </c>
      <c r="E4284" s="1">
        <v>45988</v>
      </c>
      <c r="F4284" t="s">
        <v>4979</v>
      </c>
      <c r="G4284" t="s">
        <v>63</v>
      </c>
      <c r="H4284" s="4">
        <v>223203000000000</v>
      </c>
      <c r="I4284">
        <v>29811</v>
      </c>
      <c r="J4284" s="3">
        <v>45988.593055555553</v>
      </c>
      <c r="K4284" t="s">
        <v>5760</v>
      </c>
      <c r="L4284" t="s">
        <v>59</v>
      </c>
      <c r="M4284">
        <v>516</v>
      </c>
      <c r="N4284">
        <v>-90</v>
      </c>
      <c r="O4284">
        <v>0</v>
      </c>
      <c r="P4284">
        <v>426</v>
      </c>
      <c r="Q4284">
        <v>32</v>
      </c>
      <c r="R4284">
        <v>0</v>
      </c>
      <c r="S4284">
        <v>0</v>
      </c>
      <c r="T4284">
        <v>0</v>
      </c>
      <c r="U4284">
        <v>458</v>
      </c>
      <c r="V4284">
        <v>458</v>
      </c>
      <c r="W4284">
        <v>0</v>
      </c>
      <c r="X4284" t="s">
        <v>64</v>
      </c>
      <c r="Y4284">
        <v>88.57</v>
      </c>
      <c r="Z4284">
        <v>9.8000000000000007</v>
      </c>
      <c r="AA4284" t="s">
        <v>65</v>
      </c>
      <c r="AB4284" t="s">
        <v>56</v>
      </c>
      <c r="AC4284">
        <v>5373</v>
      </c>
      <c r="AK4284">
        <v>32</v>
      </c>
      <c r="AL4284">
        <v>0</v>
      </c>
      <c r="AS4284">
        <v>458</v>
      </c>
      <c r="AZ4284">
        <v>426</v>
      </c>
      <c r="BB4284">
        <v>32</v>
      </c>
    </row>
    <row r="4285" spans="1:55" x14ac:dyDescent="0.25">
      <c r="A4285" t="s">
        <v>54</v>
      </c>
      <c r="B4285">
        <v>110027</v>
      </c>
      <c r="C4285" t="s">
        <v>55</v>
      </c>
      <c r="D4285" t="s">
        <v>56</v>
      </c>
      <c r="E4285" s="1">
        <v>45988</v>
      </c>
      <c r="F4285" t="s">
        <v>4980</v>
      </c>
      <c r="G4285" t="s">
        <v>63</v>
      </c>
      <c r="H4285" s="4">
        <v>223204000000000</v>
      </c>
      <c r="I4285">
        <v>29811</v>
      </c>
      <c r="J4285" s="3">
        <v>45988.603472222225</v>
      </c>
      <c r="K4285" t="s">
        <v>5760</v>
      </c>
      <c r="L4285" t="s">
        <v>59</v>
      </c>
      <c r="M4285">
        <v>666</v>
      </c>
      <c r="N4285">
        <v>-93.74</v>
      </c>
      <c r="O4285">
        <v>0</v>
      </c>
      <c r="P4285">
        <v>572.26</v>
      </c>
      <c r="Q4285">
        <v>32</v>
      </c>
      <c r="R4285">
        <v>0</v>
      </c>
      <c r="S4285">
        <v>-0.26</v>
      </c>
      <c r="T4285">
        <v>0</v>
      </c>
      <c r="U4285">
        <v>604</v>
      </c>
      <c r="V4285">
        <v>604</v>
      </c>
      <c r="W4285">
        <v>0</v>
      </c>
      <c r="X4285" t="s">
        <v>64</v>
      </c>
      <c r="Y4285">
        <v>132.86000000000001</v>
      </c>
      <c r="Z4285">
        <v>9.75</v>
      </c>
      <c r="AA4285" t="s">
        <v>65</v>
      </c>
      <c r="AB4285" t="s">
        <v>56</v>
      </c>
      <c r="AC4285">
        <v>4825</v>
      </c>
      <c r="AK4285">
        <v>32</v>
      </c>
      <c r="AL4285">
        <v>0</v>
      </c>
      <c r="AS4285">
        <v>604</v>
      </c>
      <c r="AZ4285">
        <v>572.26</v>
      </c>
      <c r="BB4285">
        <v>32</v>
      </c>
    </row>
    <row r="4286" spans="1:55" x14ac:dyDescent="0.25">
      <c r="A4286" t="s">
        <v>54</v>
      </c>
      <c r="B4286">
        <v>110027</v>
      </c>
      <c r="C4286" t="s">
        <v>55</v>
      </c>
      <c r="D4286" t="s">
        <v>56</v>
      </c>
      <c r="E4286" s="1">
        <v>45988</v>
      </c>
      <c r="F4286" t="s">
        <v>4981</v>
      </c>
      <c r="G4286" t="s">
        <v>58</v>
      </c>
      <c r="H4286">
        <v>7520248759</v>
      </c>
      <c r="I4286">
        <v>18528960</v>
      </c>
      <c r="J4286" s="3">
        <v>45988.609722222223</v>
      </c>
      <c r="K4286" t="s">
        <v>5760</v>
      </c>
      <c r="L4286" t="s">
        <v>59</v>
      </c>
      <c r="M4286">
        <v>169</v>
      </c>
      <c r="N4286">
        <v>-84.5</v>
      </c>
      <c r="O4286">
        <v>0</v>
      </c>
      <c r="P4286">
        <v>84.5</v>
      </c>
      <c r="Q4286">
        <v>32</v>
      </c>
      <c r="R4286">
        <v>0</v>
      </c>
      <c r="S4286">
        <v>0</v>
      </c>
      <c r="T4286">
        <v>0</v>
      </c>
      <c r="U4286">
        <v>116.5</v>
      </c>
      <c r="V4286">
        <v>116.5</v>
      </c>
      <c r="W4286">
        <v>0</v>
      </c>
      <c r="X4286" t="s">
        <v>60</v>
      </c>
      <c r="Y4286">
        <v>29.83</v>
      </c>
      <c r="Z4286">
        <v>5.53</v>
      </c>
      <c r="AA4286" t="s">
        <v>61</v>
      </c>
      <c r="AB4286" t="s">
        <v>56</v>
      </c>
      <c r="AC4286">
        <v>8759</v>
      </c>
      <c r="AK4286">
        <v>32</v>
      </c>
      <c r="AL4286">
        <v>0</v>
      </c>
      <c r="AT4286">
        <v>116.5</v>
      </c>
      <c r="AZ4286">
        <v>84.5</v>
      </c>
      <c r="BC4286">
        <v>32</v>
      </c>
    </row>
    <row r="4287" spans="1:55" x14ac:dyDescent="0.25">
      <c r="A4287" t="s">
        <v>54</v>
      </c>
      <c r="B4287">
        <v>110027</v>
      </c>
      <c r="C4287" t="s">
        <v>55</v>
      </c>
      <c r="D4287" t="s">
        <v>56</v>
      </c>
      <c r="E4287" s="1">
        <v>45988</v>
      </c>
      <c r="F4287" t="s">
        <v>4982</v>
      </c>
      <c r="G4287" t="s">
        <v>58</v>
      </c>
      <c r="H4287">
        <v>7523183576</v>
      </c>
      <c r="I4287">
        <v>18528960</v>
      </c>
      <c r="J4287" s="3">
        <v>45988.613888888889</v>
      </c>
      <c r="K4287" t="s">
        <v>5760</v>
      </c>
      <c r="L4287" t="s">
        <v>59</v>
      </c>
      <c r="M4287">
        <v>249</v>
      </c>
      <c r="N4287">
        <v>-100</v>
      </c>
      <c r="O4287">
        <v>0</v>
      </c>
      <c r="P4287">
        <v>149</v>
      </c>
      <c r="Q4287">
        <v>32</v>
      </c>
      <c r="R4287">
        <v>0</v>
      </c>
      <c r="S4287">
        <v>0</v>
      </c>
      <c r="T4287">
        <v>0</v>
      </c>
      <c r="U4287">
        <v>181</v>
      </c>
      <c r="V4287">
        <v>181</v>
      </c>
      <c r="W4287">
        <v>0</v>
      </c>
      <c r="X4287" t="s">
        <v>60</v>
      </c>
      <c r="Y4287">
        <v>38.57</v>
      </c>
      <c r="Z4287">
        <v>4.43</v>
      </c>
      <c r="AA4287" t="s">
        <v>61</v>
      </c>
      <c r="AB4287" t="s">
        <v>56</v>
      </c>
      <c r="AC4287">
        <v>3576</v>
      </c>
      <c r="AK4287">
        <v>32</v>
      </c>
      <c r="AL4287">
        <v>0</v>
      </c>
      <c r="AT4287">
        <v>181</v>
      </c>
      <c r="AZ4287">
        <v>149</v>
      </c>
      <c r="BC4287">
        <v>32</v>
      </c>
    </row>
    <row r="4288" spans="1:55" x14ac:dyDescent="0.25">
      <c r="A4288" t="s">
        <v>54</v>
      </c>
      <c r="B4288">
        <v>110027</v>
      </c>
      <c r="C4288" t="s">
        <v>55</v>
      </c>
      <c r="D4288" t="s">
        <v>56</v>
      </c>
      <c r="E4288" s="1">
        <v>45988</v>
      </c>
      <c r="F4288" t="s">
        <v>4983</v>
      </c>
      <c r="G4288" t="s">
        <v>58</v>
      </c>
      <c r="H4288">
        <v>7523025658</v>
      </c>
      <c r="I4288">
        <v>18528960</v>
      </c>
      <c r="J4288" s="3">
        <v>45988.622916666667</v>
      </c>
      <c r="K4288" t="s">
        <v>5760</v>
      </c>
      <c r="L4288" t="s">
        <v>59</v>
      </c>
      <c r="M4288">
        <v>208</v>
      </c>
      <c r="N4288">
        <v>0</v>
      </c>
      <c r="O4288">
        <v>0</v>
      </c>
      <c r="P4288">
        <v>208</v>
      </c>
      <c r="Q4288">
        <v>32</v>
      </c>
      <c r="R4288">
        <v>0</v>
      </c>
      <c r="S4288">
        <v>0</v>
      </c>
      <c r="T4288">
        <v>0</v>
      </c>
      <c r="U4288">
        <v>240</v>
      </c>
      <c r="V4288">
        <v>240</v>
      </c>
      <c r="W4288">
        <v>0</v>
      </c>
      <c r="X4288" t="s">
        <v>60</v>
      </c>
      <c r="Y4288">
        <v>35.71</v>
      </c>
      <c r="Z4288">
        <v>5.88</v>
      </c>
      <c r="AA4288" t="s">
        <v>61</v>
      </c>
      <c r="AB4288" t="s">
        <v>56</v>
      </c>
      <c r="AC4288">
        <v>5658</v>
      </c>
      <c r="AK4288">
        <v>32</v>
      </c>
      <c r="AL4288">
        <v>0</v>
      </c>
      <c r="AT4288">
        <v>240</v>
      </c>
      <c r="AZ4288">
        <v>208</v>
      </c>
      <c r="BC4288">
        <v>32</v>
      </c>
    </row>
    <row r="4289" spans="1:55" x14ac:dyDescent="0.25">
      <c r="A4289" t="s">
        <v>54</v>
      </c>
      <c r="B4289">
        <v>110027</v>
      </c>
      <c r="C4289" t="s">
        <v>55</v>
      </c>
      <c r="D4289" t="s">
        <v>56</v>
      </c>
      <c r="E4289" s="1">
        <v>45988</v>
      </c>
      <c r="F4289" t="s">
        <v>4984</v>
      </c>
      <c r="G4289" t="s">
        <v>139</v>
      </c>
      <c r="H4289">
        <v>288152124</v>
      </c>
      <c r="J4289" s="3">
        <v>45988.638888888891</v>
      </c>
      <c r="K4289" t="s">
        <v>5760</v>
      </c>
      <c r="L4289" t="s">
        <v>59</v>
      </c>
      <c r="M4289">
        <v>227</v>
      </c>
      <c r="N4289">
        <v>-100</v>
      </c>
      <c r="O4289">
        <v>0</v>
      </c>
      <c r="P4289">
        <v>127</v>
      </c>
      <c r="Q4289">
        <v>0</v>
      </c>
      <c r="R4289">
        <v>0</v>
      </c>
      <c r="S4289">
        <v>0</v>
      </c>
      <c r="T4289">
        <v>0</v>
      </c>
      <c r="U4289">
        <v>127</v>
      </c>
      <c r="V4289">
        <v>127</v>
      </c>
      <c r="W4289">
        <v>0</v>
      </c>
      <c r="X4289" t="s">
        <v>139</v>
      </c>
      <c r="Y4289">
        <v>38.03</v>
      </c>
      <c r="Z4289">
        <v>5.88</v>
      </c>
      <c r="AA4289" t="s">
        <v>140</v>
      </c>
      <c r="AC4289">
        <v>2124</v>
      </c>
      <c r="AE4289" t="s">
        <v>4985</v>
      </c>
      <c r="AF4289" t="s">
        <v>4986</v>
      </c>
      <c r="AG4289">
        <v>9560269540</v>
      </c>
      <c r="AI4289" t="s">
        <v>143</v>
      </c>
      <c r="AK4289">
        <v>0</v>
      </c>
      <c r="AL4289">
        <v>0</v>
      </c>
      <c r="AP4289">
        <v>127</v>
      </c>
      <c r="AZ4289">
        <v>127</v>
      </c>
    </row>
    <row r="4290" spans="1:55" x14ac:dyDescent="0.25">
      <c r="A4290" t="s">
        <v>54</v>
      </c>
      <c r="B4290">
        <v>110027</v>
      </c>
      <c r="C4290" t="s">
        <v>55</v>
      </c>
      <c r="D4290" t="s">
        <v>56</v>
      </c>
      <c r="E4290" s="1">
        <v>45988</v>
      </c>
      <c r="F4290" t="s">
        <v>4987</v>
      </c>
      <c r="G4290" t="s">
        <v>58</v>
      </c>
      <c r="H4290">
        <v>7510463877</v>
      </c>
      <c r="I4290">
        <v>18528960</v>
      </c>
      <c r="J4290" s="3">
        <v>45988.647916666669</v>
      </c>
      <c r="K4290" t="s">
        <v>5760</v>
      </c>
      <c r="L4290" t="s">
        <v>59</v>
      </c>
      <c r="M4290">
        <v>268</v>
      </c>
      <c r="N4290">
        <v>-100</v>
      </c>
      <c r="O4290">
        <v>0</v>
      </c>
      <c r="P4290">
        <v>168</v>
      </c>
      <c r="Q4290">
        <v>32</v>
      </c>
      <c r="R4290">
        <v>0</v>
      </c>
      <c r="S4290">
        <v>0</v>
      </c>
      <c r="T4290">
        <v>0</v>
      </c>
      <c r="U4290">
        <v>200</v>
      </c>
      <c r="V4290">
        <v>200</v>
      </c>
      <c r="W4290">
        <v>0</v>
      </c>
      <c r="X4290" t="s">
        <v>60</v>
      </c>
      <c r="Y4290">
        <v>44.61</v>
      </c>
      <c r="Z4290">
        <v>4.99</v>
      </c>
      <c r="AA4290" t="s">
        <v>61</v>
      </c>
      <c r="AB4290" t="s">
        <v>56</v>
      </c>
      <c r="AC4290">
        <v>3877</v>
      </c>
      <c r="AK4290">
        <v>32</v>
      </c>
      <c r="AL4290">
        <v>0</v>
      </c>
      <c r="AT4290">
        <v>200</v>
      </c>
      <c r="AZ4290">
        <v>168</v>
      </c>
      <c r="BC4290">
        <v>32</v>
      </c>
    </row>
    <row r="4291" spans="1:55" x14ac:dyDescent="0.25">
      <c r="A4291" t="s">
        <v>54</v>
      </c>
      <c r="B4291">
        <v>110027</v>
      </c>
      <c r="C4291" t="s">
        <v>55</v>
      </c>
      <c r="D4291" t="s">
        <v>56</v>
      </c>
      <c r="E4291" s="1">
        <v>45988</v>
      </c>
      <c r="F4291" t="s">
        <v>4988</v>
      </c>
      <c r="G4291" t="s">
        <v>58</v>
      </c>
      <c r="H4291">
        <v>7514586393</v>
      </c>
      <c r="I4291">
        <v>18528960</v>
      </c>
      <c r="J4291" s="3">
        <v>45988.648611111108</v>
      </c>
      <c r="K4291" t="s">
        <v>5760</v>
      </c>
      <c r="L4291" t="s">
        <v>59</v>
      </c>
      <c r="M4291">
        <v>598</v>
      </c>
      <c r="N4291">
        <v>-100</v>
      </c>
      <c r="O4291">
        <v>0</v>
      </c>
      <c r="P4291">
        <v>498</v>
      </c>
      <c r="Q4291">
        <v>32</v>
      </c>
      <c r="R4291">
        <v>0</v>
      </c>
      <c r="S4291">
        <v>0</v>
      </c>
      <c r="T4291">
        <v>0</v>
      </c>
      <c r="U4291">
        <v>530</v>
      </c>
      <c r="V4291">
        <v>530</v>
      </c>
      <c r="W4291">
        <v>0</v>
      </c>
      <c r="X4291" t="s">
        <v>60</v>
      </c>
      <c r="Y4291">
        <v>86.48</v>
      </c>
      <c r="Z4291">
        <v>19.64</v>
      </c>
      <c r="AA4291" t="s">
        <v>61</v>
      </c>
      <c r="AB4291" t="s">
        <v>56</v>
      </c>
      <c r="AC4291">
        <v>6393</v>
      </c>
      <c r="AK4291">
        <v>32</v>
      </c>
      <c r="AL4291">
        <v>0</v>
      </c>
      <c r="AT4291">
        <v>530</v>
      </c>
      <c r="AZ4291">
        <v>498</v>
      </c>
      <c r="BC4291">
        <v>32</v>
      </c>
    </row>
    <row r="4292" spans="1:55" x14ac:dyDescent="0.25">
      <c r="A4292" t="s">
        <v>54</v>
      </c>
      <c r="B4292">
        <v>110027</v>
      </c>
      <c r="C4292" t="s">
        <v>55</v>
      </c>
      <c r="D4292" t="s">
        <v>56</v>
      </c>
      <c r="E4292" s="1">
        <v>45988</v>
      </c>
      <c r="F4292" t="s">
        <v>4989</v>
      </c>
      <c r="G4292" t="s">
        <v>63</v>
      </c>
      <c r="H4292" s="4">
        <v>223208000000000</v>
      </c>
      <c r="I4292">
        <v>29811</v>
      </c>
      <c r="J4292" s="3">
        <v>45988.657638888886</v>
      </c>
      <c r="K4292" t="s">
        <v>5760</v>
      </c>
      <c r="L4292" t="s">
        <v>59</v>
      </c>
      <c r="M4292">
        <v>319</v>
      </c>
      <c r="N4292">
        <v>-93.75</v>
      </c>
      <c r="O4292">
        <v>0</v>
      </c>
      <c r="P4292">
        <v>225.25</v>
      </c>
      <c r="Q4292">
        <v>32</v>
      </c>
      <c r="R4292">
        <v>0</v>
      </c>
      <c r="S4292">
        <v>-0.25</v>
      </c>
      <c r="T4292">
        <v>0</v>
      </c>
      <c r="U4292">
        <v>257</v>
      </c>
      <c r="V4292">
        <v>257</v>
      </c>
      <c r="W4292">
        <v>0</v>
      </c>
      <c r="X4292" t="s">
        <v>64</v>
      </c>
      <c r="Y4292">
        <v>66.540000000000006</v>
      </c>
      <c r="Z4292">
        <v>4.76</v>
      </c>
      <c r="AA4292" t="s">
        <v>65</v>
      </c>
      <c r="AB4292" t="s">
        <v>56</v>
      </c>
      <c r="AC4292">
        <v>5548</v>
      </c>
      <c r="AK4292">
        <v>32</v>
      </c>
      <c r="AL4292">
        <v>0</v>
      </c>
      <c r="AS4292">
        <v>257</v>
      </c>
      <c r="AZ4292">
        <v>225.25</v>
      </c>
      <c r="BB4292">
        <v>32</v>
      </c>
    </row>
    <row r="4293" spans="1:55" x14ac:dyDescent="0.25">
      <c r="A4293" t="s">
        <v>54</v>
      </c>
      <c r="B4293">
        <v>110027</v>
      </c>
      <c r="C4293" t="s">
        <v>55</v>
      </c>
      <c r="D4293" t="s">
        <v>56</v>
      </c>
      <c r="E4293" s="1">
        <v>45988</v>
      </c>
      <c r="F4293" t="s">
        <v>4990</v>
      </c>
      <c r="G4293" t="s">
        <v>67</v>
      </c>
      <c r="J4293" s="3">
        <v>45988.661805555559</v>
      </c>
      <c r="K4293" t="s">
        <v>5760</v>
      </c>
      <c r="L4293" t="s">
        <v>59</v>
      </c>
      <c r="M4293">
        <v>169</v>
      </c>
      <c r="N4293">
        <v>0</v>
      </c>
      <c r="O4293">
        <v>0</v>
      </c>
      <c r="P4293">
        <v>169</v>
      </c>
      <c r="Q4293">
        <v>0</v>
      </c>
      <c r="R4293">
        <v>8.4600000000000009</v>
      </c>
      <c r="S4293">
        <v>-0.46</v>
      </c>
      <c r="T4293">
        <v>0</v>
      </c>
      <c r="U4293">
        <v>177</v>
      </c>
      <c r="V4293">
        <v>177</v>
      </c>
      <c r="W4293">
        <v>0</v>
      </c>
      <c r="X4293" t="s">
        <v>73</v>
      </c>
      <c r="Y4293">
        <v>42.13</v>
      </c>
      <c r="Z4293">
        <v>3.38</v>
      </c>
      <c r="AA4293" t="s">
        <v>69</v>
      </c>
      <c r="AE4293" t="s">
        <v>4991</v>
      </c>
      <c r="AF4293" t="s">
        <v>184</v>
      </c>
      <c r="AG4293">
        <v>9654933264</v>
      </c>
      <c r="AK4293">
        <v>0</v>
      </c>
      <c r="AL4293">
        <v>0</v>
      </c>
      <c r="AM4293">
        <v>177</v>
      </c>
      <c r="AV4293">
        <v>169</v>
      </c>
      <c r="AW4293">
        <v>4.2300000000000004</v>
      </c>
      <c r="AX4293">
        <v>169</v>
      </c>
      <c r="AY4293">
        <v>4.2300000000000004</v>
      </c>
      <c r="AZ4293">
        <v>169</v>
      </c>
    </row>
    <row r="4294" spans="1:55" x14ac:dyDescent="0.25">
      <c r="A4294" t="s">
        <v>54</v>
      </c>
      <c r="B4294">
        <v>110027</v>
      </c>
      <c r="C4294" t="s">
        <v>55</v>
      </c>
      <c r="D4294" t="s">
        <v>56</v>
      </c>
      <c r="E4294" s="1">
        <v>45988</v>
      </c>
      <c r="F4294" t="s">
        <v>4992</v>
      </c>
      <c r="G4294" t="s">
        <v>63</v>
      </c>
      <c r="H4294" s="4">
        <v>223209000000000</v>
      </c>
      <c r="I4294">
        <v>29811</v>
      </c>
      <c r="J4294" s="3">
        <v>45988.663888888892</v>
      </c>
      <c r="K4294" t="s">
        <v>5760</v>
      </c>
      <c r="L4294" t="s">
        <v>59</v>
      </c>
      <c r="M4294">
        <v>348</v>
      </c>
      <c r="N4294">
        <v>-93.74</v>
      </c>
      <c r="O4294">
        <v>0</v>
      </c>
      <c r="P4294">
        <v>254.26</v>
      </c>
      <c r="Q4294">
        <v>32</v>
      </c>
      <c r="R4294">
        <v>0</v>
      </c>
      <c r="S4294">
        <v>-0.26</v>
      </c>
      <c r="T4294">
        <v>0</v>
      </c>
      <c r="U4294">
        <v>286</v>
      </c>
      <c r="V4294">
        <v>286</v>
      </c>
      <c r="W4294">
        <v>0</v>
      </c>
      <c r="X4294" t="s">
        <v>64</v>
      </c>
      <c r="Y4294">
        <v>58.58</v>
      </c>
      <c r="Z4294">
        <v>8.68</v>
      </c>
      <c r="AA4294" t="s">
        <v>65</v>
      </c>
      <c r="AB4294" t="s">
        <v>56</v>
      </c>
      <c r="AC4294">
        <v>2298</v>
      </c>
      <c r="AK4294">
        <v>32</v>
      </c>
      <c r="AL4294">
        <v>0</v>
      </c>
      <c r="AS4294">
        <v>286</v>
      </c>
      <c r="AZ4294">
        <v>254.26</v>
      </c>
      <c r="BB4294">
        <v>32</v>
      </c>
    </row>
    <row r="4295" spans="1:55" x14ac:dyDescent="0.25">
      <c r="A4295" t="s">
        <v>54</v>
      </c>
      <c r="B4295">
        <v>110027</v>
      </c>
      <c r="C4295" t="s">
        <v>55</v>
      </c>
      <c r="D4295" t="s">
        <v>56</v>
      </c>
      <c r="E4295" s="1">
        <v>45988</v>
      </c>
      <c r="F4295" t="s">
        <v>4993</v>
      </c>
      <c r="G4295" t="s">
        <v>63</v>
      </c>
      <c r="H4295" s="4">
        <v>223210000000000</v>
      </c>
      <c r="I4295">
        <v>29811</v>
      </c>
      <c r="J4295" s="3">
        <v>45988.67291666667</v>
      </c>
      <c r="K4295" t="s">
        <v>5760</v>
      </c>
      <c r="L4295" t="s">
        <v>59</v>
      </c>
      <c r="M4295">
        <v>208</v>
      </c>
      <c r="N4295">
        <v>-100</v>
      </c>
      <c r="O4295">
        <v>0</v>
      </c>
      <c r="P4295">
        <v>108</v>
      </c>
      <c r="Q4295">
        <v>32</v>
      </c>
      <c r="R4295">
        <v>0</v>
      </c>
      <c r="S4295">
        <v>0</v>
      </c>
      <c r="T4295">
        <v>0</v>
      </c>
      <c r="U4295">
        <v>140</v>
      </c>
      <c r="V4295">
        <v>140</v>
      </c>
      <c r="W4295">
        <v>0</v>
      </c>
      <c r="X4295" t="s">
        <v>64</v>
      </c>
      <c r="Y4295">
        <v>38.590000000000003</v>
      </c>
      <c r="Z4295">
        <v>1.96</v>
      </c>
      <c r="AA4295" t="s">
        <v>65</v>
      </c>
      <c r="AB4295" t="s">
        <v>56</v>
      </c>
      <c r="AC4295">
        <v>3375</v>
      </c>
      <c r="AK4295">
        <v>32</v>
      </c>
      <c r="AL4295">
        <v>0</v>
      </c>
      <c r="AS4295">
        <v>140</v>
      </c>
      <c r="AZ4295">
        <v>108</v>
      </c>
      <c r="BB4295">
        <v>32</v>
      </c>
    </row>
    <row r="4296" spans="1:55" x14ac:dyDescent="0.25">
      <c r="A4296" t="s">
        <v>54</v>
      </c>
      <c r="B4296">
        <v>110027</v>
      </c>
      <c r="C4296" t="s">
        <v>55</v>
      </c>
      <c r="D4296" t="s">
        <v>56</v>
      </c>
      <c r="E4296" s="1">
        <v>45988</v>
      </c>
      <c r="F4296" t="s">
        <v>4994</v>
      </c>
      <c r="G4296" t="s">
        <v>63</v>
      </c>
      <c r="H4296" s="4">
        <v>223210000000000</v>
      </c>
      <c r="I4296">
        <v>29811</v>
      </c>
      <c r="J4296" s="3">
        <v>45988.678472222222</v>
      </c>
      <c r="K4296" t="s">
        <v>5760</v>
      </c>
      <c r="L4296" t="s">
        <v>59</v>
      </c>
      <c r="M4296">
        <v>185.66</v>
      </c>
      <c r="N4296">
        <v>-111.39</v>
      </c>
      <c r="O4296">
        <v>0</v>
      </c>
      <c r="P4296">
        <v>74.27</v>
      </c>
      <c r="Q4296">
        <v>32</v>
      </c>
      <c r="R4296">
        <v>0</v>
      </c>
      <c r="S4296">
        <v>-0.27</v>
      </c>
      <c r="T4296">
        <v>0</v>
      </c>
      <c r="U4296">
        <v>106</v>
      </c>
      <c r="V4296">
        <v>106</v>
      </c>
      <c r="W4296">
        <v>0</v>
      </c>
      <c r="X4296" t="s">
        <v>64</v>
      </c>
      <c r="Y4296">
        <v>49.63</v>
      </c>
      <c r="Z4296">
        <v>5.67</v>
      </c>
      <c r="AA4296" t="s">
        <v>65</v>
      </c>
      <c r="AB4296" t="s">
        <v>56</v>
      </c>
      <c r="AC4296">
        <v>1386</v>
      </c>
      <c r="AK4296">
        <v>32</v>
      </c>
      <c r="AL4296">
        <v>0</v>
      </c>
      <c r="AS4296">
        <v>106</v>
      </c>
      <c r="AZ4296">
        <v>74.27</v>
      </c>
      <c r="BB4296">
        <v>32</v>
      </c>
    </row>
    <row r="4297" spans="1:55" x14ac:dyDescent="0.25">
      <c r="A4297" t="s">
        <v>54</v>
      </c>
      <c r="B4297">
        <v>110027</v>
      </c>
      <c r="C4297" t="s">
        <v>55</v>
      </c>
      <c r="D4297" t="s">
        <v>56</v>
      </c>
      <c r="E4297" s="1">
        <v>45988</v>
      </c>
      <c r="F4297" t="s">
        <v>4995</v>
      </c>
      <c r="G4297" t="s">
        <v>63</v>
      </c>
      <c r="H4297" s="4">
        <v>223210000000000</v>
      </c>
      <c r="I4297">
        <v>29811</v>
      </c>
      <c r="J4297" s="3">
        <v>45988.679861111108</v>
      </c>
      <c r="K4297" t="s">
        <v>5760</v>
      </c>
      <c r="L4297" t="s">
        <v>59</v>
      </c>
      <c r="M4297">
        <v>348</v>
      </c>
      <c r="N4297">
        <v>-99.99</v>
      </c>
      <c r="O4297">
        <v>0</v>
      </c>
      <c r="P4297">
        <v>248.01</v>
      </c>
      <c r="Q4297">
        <v>32</v>
      </c>
      <c r="R4297">
        <v>0</v>
      </c>
      <c r="S4297">
        <v>-0.01</v>
      </c>
      <c r="T4297">
        <v>0</v>
      </c>
      <c r="U4297">
        <v>280</v>
      </c>
      <c r="V4297">
        <v>280</v>
      </c>
      <c r="W4297">
        <v>0</v>
      </c>
      <c r="X4297" t="s">
        <v>64</v>
      </c>
      <c r="Y4297">
        <v>56.18</v>
      </c>
      <c r="Z4297">
        <v>6.95</v>
      </c>
      <c r="AA4297" t="s">
        <v>65</v>
      </c>
      <c r="AB4297" t="s">
        <v>56</v>
      </c>
      <c r="AC4297">
        <v>5031</v>
      </c>
      <c r="AK4297">
        <v>32</v>
      </c>
      <c r="AL4297">
        <v>0</v>
      </c>
      <c r="AS4297">
        <v>280</v>
      </c>
      <c r="AZ4297">
        <v>248.01</v>
      </c>
      <c r="BB4297">
        <v>32</v>
      </c>
    </row>
    <row r="4298" spans="1:55" x14ac:dyDescent="0.25">
      <c r="A4298" t="s">
        <v>54</v>
      </c>
      <c r="B4298">
        <v>110027</v>
      </c>
      <c r="C4298" t="s">
        <v>55</v>
      </c>
      <c r="D4298" t="s">
        <v>56</v>
      </c>
      <c r="E4298" s="1">
        <v>45988</v>
      </c>
      <c r="F4298" t="s">
        <v>4996</v>
      </c>
      <c r="G4298" t="s">
        <v>58</v>
      </c>
      <c r="H4298">
        <v>7524144652</v>
      </c>
      <c r="I4298">
        <v>18528960</v>
      </c>
      <c r="J4298" s="3">
        <v>45988.695138888892</v>
      </c>
      <c r="K4298" t="s">
        <v>5760</v>
      </c>
      <c r="L4298" t="s">
        <v>59</v>
      </c>
      <c r="M4298">
        <v>698</v>
      </c>
      <c r="N4298">
        <v>-349</v>
      </c>
      <c r="O4298">
        <v>0</v>
      </c>
      <c r="P4298">
        <v>349</v>
      </c>
      <c r="Q4298">
        <v>32</v>
      </c>
      <c r="R4298">
        <v>0</v>
      </c>
      <c r="S4298">
        <v>0</v>
      </c>
      <c r="T4298">
        <v>0</v>
      </c>
      <c r="U4298">
        <v>381</v>
      </c>
      <c r="V4298">
        <v>381</v>
      </c>
      <c r="W4298">
        <v>0</v>
      </c>
      <c r="X4298" t="s">
        <v>60</v>
      </c>
      <c r="Y4298">
        <v>129.02000000000001</v>
      </c>
      <c r="Z4298">
        <v>9.52</v>
      </c>
      <c r="AA4298" t="s">
        <v>61</v>
      </c>
      <c r="AB4298" t="s">
        <v>56</v>
      </c>
      <c r="AC4298">
        <v>4652</v>
      </c>
      <c r="AK4298">
        <v>32</v>
      </c>
      <c r="AL4298">
        <v>0</v>
      </c>
      <c r="AT4298">
        <v>381</v>
      </c>
      <c r="AZ4298">
        <v>349</v>
      </c>
      <c r="BC4298">
        <v>32</v>
      </c>
    </row>
    <row r="4299" spans="1:55" x14ac:dyDescent="0.25">
      <c r="A4299" t="s">
        <v>54</v>
      </c>
      <c r="B4299">
        <v>110027</v>
      </c>
      <c r="C4299" t="s">
        <v>55</v>
      </c>
      <c r="D4299" t="s">
        <v>56</v>
      </c>
      <c r="E4299" s="1">
        <v>45988</v>
      </c>
      <c r="F4299" t="s">
        <v>4997</v>
      </c>
      <c r="G4299" t="s">
        <v>63</v>
      </c>
      <c r="H4299" s="4">
        <v>223212000000000</v>
      </c>
      <c r="I4299">
        <v>29811</v>
      </c>
      <c r="J4299" s="3">
        <v>45988.695833333331</v>
      </c>
      <c r="K4299" t="s">
        <v>5760</v>
      </c>
      <c r="L4299" t="s">
        <v>59</v>
      </c>
      <c r="M4299">
        <v>296</v>
      </c>
      <c r="N4299">
        <v>-60</v>
      </c>
      <c r="O4299">
        <v>0</v>
      </c>
      <c r="P4299">
        <v>236</v>
      </c>
      <c r="Q4299">
        <v>32</v>
      </c>
      <c r="R4299">
        <v>0</v>
      </c>
      <c r="S4299">
        <v>0</v>
      </c>
      <c r="T4299">
        <v>0</v>
      </c>
      <c r="U4299">
        <v>268</v>
      </c>
      <c r="V4299">
        <v>268</v>
      </c>
      <c r="W4299">
        <v>0</v>
      </c>
      <c r="X4299" t="s">
        <v>64</v>
      </c>
      <c r="Y4299">
        <v>55.26</v>
      </c>
      <c r="Z4299">
        <v>3.92</v>
      </c>
      <c r="AA4299" t="s">
        <v>65</v>
      </c>
      <c r="AB4299" t="s">
        <v>56</v>
      </c>
      <c r="AC4299">
        <v>2835</v>
      </c>
      <c r="AK4299">
        <v>32</v>
      </c>
      <c r="AL4299">
        <v>0</v>
      </c>
      <c r="AS4299">
        <v>268</v>
      </c>
      <c r="AZ4299">
        <v>236</v>
      </c>
      <c r="BB4299">
        <v>32</v>
      </c>
    </row>
    <row r="4300" spans="1:55" x14ac:dyDescent="0.25">
      <c r="A4300" t="s">
        <v>54</v>
      </c>
      <c r="B4300">
        <v>110027</v>
      </c>
      <c r="C4300" t="s">
        <v>55</v>
      </c>
      <c r="D4300" t="s">
        <v>56</v>
      </c>
      <c r="E4300" s="1">
        <v>45988</v>
      </c>
      <c r="F4300" t="s">
        <v>4998</v>
      </c>
      <c r="G4300" t="s">
        <v>58</v>
      </c>
      <c r="H4300">
        <v>7523733386</v>
      </c>
      <c r="I4300">
        <v>18528960</v>
      </c>
      <c r="J4300" s="3">
        <v>45988.700694444444</v>
      </c>
      <c r="K4300" t="s">
        <v>5760</v>
      </c>
      <c r="L4300" t="s">
        <v>59</v>
      </c>
      <c r="M4300">
        <v>219</v>
      </c>
      <c r="N4300">
        <v>-80</v>
      </c>
      <c r="O4300">
        <v>0</v>
      </c>
      <c r="P4300">
        <v>139</v>
      </c>
      <c r="Q4300">
        <v>32</v>
      </c>
      <c r="R4300">
        <v>0</v>
      </c>
      <c r="S4300">
        <v>0</v>
      </c>
      <c r="T4300">
        <v>0</v>
      </c>
      <c r="U4300">
        <v>171</v>
      </c>
      <c r="V4300">
        <v>171</v>
      </c>
      <c r="W4300">
        <v>0</v>
      </c>
      <c r="X4300" t="s">
        <v>60</v>
      </c>
      <c r="Y4300">
        <v>38.36</v>
      </c>
      <c r="Z4300">
        <v>4.76</v>
      </c>
      <c r="AA4300" t="s">
        <v>61</v>
      </c>
      <c r="AB4300" t="s">
        <v>56</v>
      </c>
      <c r="AC4300">
        <v>3386</v>
      </c>
      <c r="AK4300">
        <v>32</v>
      </c>
      <c r="AL4300">
        <v>0</v>
      </c>
      <c r="AT4300">
        <v>171</v>
      </c>
      <c r="AZ4300">
        <v>139</v>
      </c>
      <c r="BC4300">
        <v>32</v>
      </c>
    </row>
    <row r="4301" spans="1:55" x14ac:dyDescent="0.25">
      <c r="A4301" t="s">
        <v>54</v>
      </c>
      <c r="B4301">
        <v>110027</v>
      </c>
      <c r="C4301" t="s">
        <v>55</v>
      </c>
      <c r="D4301" t="s">
        <v>56</v>
      </c>
      <c r="E4301" s="1">
        <v>45988</v>
      </c>
      <c r="F4301" t="s">
        <v>4999</v>
      </c>
      <c r="G4301" t="s">
        <v>58</v>
      </c>
      <c r="H4301">
        <v>7524182560</v>
      </c>
      <c r="I4301">
        <v>18528960</v>
      </c>
      <c r="J4301" s="3">
        <v>45988.709722222222</v>
      </c>
      <c r="K4301" t="s">
        <v>5760</v>
      </c>
      <c r="L4301" t="s">
        <v>59</v>
      </c>
      <c r="M4301">
        <v>218</v>
      </c>
      <c r="N4301">
        <v>-100</v>
      </c>
      <c r="O4301">
        <v>0</v>
      </c>
      <c r="P4301">
        <v>118</v>
      </c>
      <c r="Q4301">
        <v>32</v>
      </c>
      <c r="R4301">
        <v>0</v>
      </c>
      <c r="S4301">
        <v>0</v>
      </c>
      <c r="T4301">
        <v>0</v>
      </c>
      <c r="U4301">
        <v>150</v>
      </c>
      <c r="V4301">
        <v>150</v>
      </c>
      <c r="W4301">
        <v>0</v>
      </c>
      <c r="X4301" t="s">
        <v>60</v>
      </c>
      <c r="Y4301">
        <v>40.590000000000003</v>
      </c>
      <c r="Z4301">
        <v>5.34</v>
      </c>
      <c r="AA4301" t="s">
        <v>61</v>
      </c>
      <c r="AB4301" t="s">
        <v>56</v>
      </c>
      <c r="AC4301">
        <v>2560</v>
      </c>
      <c r="AK4301">
        <v>32</v>
      </c>
      <c r="AL4301">
        <v>0</v>
      </c>
      <c r="AT4301">
        <v>150</v>
      </c>
      <c r="AZ4301">
        <v>118</v>
      </c>
      <c r="BC4301">
        <v>32</v>
      </c>
    </row>
    <row r="4302" spans="1:55" x14ac:dyDescent="0.25">
      <c r="A4302" t="s">
        <v>54</v>
      </c>
      <c r="B4302">
        <v>110027</v>
      </c>
      <c r="C4302" t="s">
        <v>55</v>
      </c>
      <c r="D4302" t="s">
        <v>56</v>
      </c>
      <c r="E4302" s="1">
        <v>45988</v>
      </c>
      <c r="F4302" t="s">
        <v>5000</v>
      </c>
      <c r="G4302" t="s">
        <v>63</v>
      </c>
      <c r="H4302" s="4">
        <v>223214000000000</v>
      </c>
      <c r="I4302">
        <v>29811</v>
      </c>
      <c r="J4302" s="3">
        <v>45988.726388888892</v>
      </c>
      <c r="K4302" t="s">
        <v>5760</v>
      </c>
      <c r="L4302" t="s">
        <v>59</v>
      </c>
      <c r="M4302">
        <v>235.66</v>
      </c>
      <c r="N4302">
        <v>-119.99</v>
      </c>
      <c r="O4302">
        <v>0</v>
      </c>
      <c r="P4302">
        <v>115.67</v>
      </c>
      <c r="Q4302">
        <v>32</v>
      </c>
      <c r="R4302">
        <v>0</v>
      </c>
      <c r="S4302">
        <v>0.33</v>
      </c>
      <c r="T4302">
        <v>0</v>
      </c>
      <c r="U4302">
        <v>148</v>
      </c>
      <c r="V4302">
        <v>148</v>
      </c>
      <c r="W4302">
        <v>0</v>
      </c>
      <c r="X4302" t="s">
        <v>64</v>
      </c>
      <c r="Y4302">
        <v>54.83</v>
      </c>
      <c r="Z4302">
        <v>6.21</v>
      </c>
      <c r="AA4302" t="s">
        <v>65</v>
      </c>
      <c r="AB4302" t="s">
        <v>56</v>
      </c>
      <c r="AC4302">
        <v>118</v>
      </c>
      <c r="AK4302">
        <v>32</v>
      </c>
      <c r="AL4302">
        <v>0</v>
      </c>
      <c r="AS4302">
        <v>148</v>
      </c>
      <c r="AZ4302">
        <v>115.67</v>
      </c>
      <c r="BB4302">
        <v>32</v>
      </c>
    </row>
    <row r="4303" spans="1:55" x14ac:dyDescent="0.25">
      <c r="A4303" t="s">
        <v>54</v>
      </c>
      <c r="B4303">
        <v>110027</v>
      </c>
      <c r="C4303" t="s">
        <v>55</v>
      </c>
      <c r="D4303" t="s">
        <v>56</v>
      </c>
      <c r="E4303" s="1">
        <v>45988</v>
      </c>
      <c r="F4303" t="s">
        <v>5001</v>
      </c>
      <c r="G4303" t="s">
        <v>67</v>
      </c>
      <c r="J4303" s="3">
        <v>45988.727083333331</v>
      </c>
      <c r="K4303" t="s">
        <v>5760</v>
      </c>
      <c r="L4303" t="s">
        <v>59</v>
      </c>
      <c r="M4303">
        <v>651.32000000000005</v>
      </c>
      <c r="N4303">
        <v>0</v>
      </c>
      <c r="O4303">
        <v>0</v>
      </c>
      <c r="P4303">
        <v>651.32000000000005</v>
      </c>
      <c r="Q4303">
        <v>0</v>
      </c>
      <c r="R4303">
        <v>32.56</v>
      </c>
      <c r="S4303">
        <v>0.12</v>
      </c>
      <c r="T4303">
        <v>0</v>
      </c>
      <c r="U4303">
        <v>684</v>
      </c>
      <c r="V4303">
        <v>684</v>
      </c>
      <c r="W4303">
        <v>0</v>
      </c>
      <c r="X4303" t="s">
        <v>68</v>
      </c>
      <c r="Y4303">
        <v>183.9</v>
      </c>
      <c r="Z4303">
        <v>12.74</v>
      </c>
      <c r="AA4303" t="s">
        <v>74</v>
      </c>
      <c r="AB4303" t="s">
        <v>75</v>
      </c>
      <c r="AE4303" t="s">
        <v>89</v>
      </c>
      <c r="AF4303" t="s">
        <v>190</v>
      </c>
      <c r="AG4303">
        <v>8929758003</v>
      </c>
      <c r="AK4303">
        <v>0</v>
      </c>
      <c r="AL4303">
        <v>0</v>
      </c>
      <c r="AN4303">
        <v>684</v>
      </c>
      <c r="AV4303">
        <v>651.32000000000005</v>
      </c>
      <c r="AW4303">
        <v>16.28</v>
      </c>
      <c r="AX4303">
        <v>651.32000000000005</v>
      </c>
      <c r="AY4303">
        <v>16.28</v>
      </c>
      <c r="AZ4303">
        <v>651.32000000000005</v>
      </c>
    </row>
    <row r="4304" spans="1:55" x14ac:dyDescent="0.25">
      <c r="A4304" t="s">
        <v>54</v>
      </c>
      <c r="B4304">
        <v>110027</v>
      </c>
      <c r="C4304" t="s">
        <v>55</v>
      </c>
      <c r="D4304" t="s">
        <v>56</v>
      </c>
      <c r="E4304" s="1">
        <v>45988</v>
      </c>
      <c r="F4304" t="s">
        <v>5002</v>
      </c>
      <c r="G4304" t="s">
        <v>58</v>
      </c>
      <c r="H4304">
        <v>7513804938</v>
      </c>
      <c r="I4304">
        <v>18528960</v>
      </c>
      <c r="J4304" s="3">
        <v>45988.740277777775</v>
      </c>
      <c r="K4304" t="s">
        <v>5760</v>
      </c>
      <c r="L4304" t="s">
        <v>59</v>
      </c>
      <c r="M4304">
        <v>608</v>
      </c>
      <c r="N4304">
        <v>-274.5</v>
      </c>
      <c r="O4304">
        <v>0</v>
      </c>
      <c r="P4304">
        <v>333.5</v>
      </c>
      <c r="Q4304">
        <v>32</v>
      </c>
      <c r="R4304">
        <v>0</v>
      </c>
      <c r="S4304">
        <v>0</v>
      </c>
      <c r="T4304">
        <v>0</v>
      </c>
      <c r="U4304">
        <v>365.5</v>
      </c>
      <c r="V4304">
        <v>365.5</v>
      </c>
      <c r="W4304">
        <v>0</v>
      </c>
      <c r="X4304" t="s">
        <v>60</v>
      </c>
      <c r="Y4304">
        <v>92.87</v>
      </c>
      <c r="Z4304">
        <v>4.76</v>
      </c>
      <c r="AA4304" t="s">
        <v>61</v>
      </c>
      <c r="AB4304" t="s">
        <v>56</v>
      </c>
      <c r="AC4304">
        <v>4938</v>
      </c>
      <c r="AK4304">
        <v>32</v>
      </c>
      <c r="AL4304">
        <v>0</v>
      </c>
      <c r="AT4304">
        <v>365.5</v>
      </c>
      <c r="AZ4304">
        <v>333.5</v>
      </c>
      <c r="BC4304">
        <v>32</v>
      </c>
    </row>
    <row r="4305" spans="1:55" x14ac:dyDescent="0.25">
      <c r="A4305" t="s">
        <v>54</v>
      </c>
      <c r="B4305">
        <v>110027</v>
      </c>
      <c r="C4305" t="s">
        <v>55</v>
      </c>
      <c r="D4305" t="s">
        <v>56</v>
      </c>
      <c r="E4305" s="1">
        <v>45988</v>
      </c>
      <c r="F4305" t="s">
        <v>5003</v>
      </c>
      <c r="G4305" t="s">
        <v>58</v>
      </c>
      <c r="H4305">
        <v>7521866007</v>
      </c>
      <c r="I4305">
        <v>18528960</v>
      </c>
      <c r="J4305" s="3">
        <v>45988.740277777775</v>
      </c>
      <c r="K4305" t="s">
        <v>5760</v>
      </c>
      <c r="L4305" t="s">
        <v>59</v>
      </c>
      <c r="M4305">
        <v>317</v>
      </c>
      <c r="N4305">
        <v>-100</v>
      </c>
      <c r="O4305">
        <v>0</v>
      </c>
      <c r="P4305">
        <v>217</v>
      </c>
      <c r="Q4305">
        <v>32</v>
      </c>
      <c r="R4305">
        <v>0</v>
      </c>
      <c r="S4305">
        <v>0</v>
      </c>
      <c r="T4305">
        <v>0</v>
      </c>
      <c r="U4305">
        <v>249</v>
      </c>
      <c r="V4305">
        <v>249</v>
      </c>
      <c r="W4305">
        <v>0</v>
      </c>
      <c r="X4305" t="s">
        <v>60</v>
      </c>
      <c r="Y4305">
        <v>58.42</v>
      </c>
      <c r="Z4305">
        <v>7.84</v>
      </c>
      <c r="AA4305" t="s">
        <v>61</v>
      </c>
      <c r="AB4305" t="s">
        <v>56</v>
      </c>
      <c r="AC4305">
        <v>6007</v>
      </c>
      <c r="AK4305">
        <v>32</v>
      </c>
      <c r="AL4305">
        <v>0</v>
      </c>
      <c r="AT4305">
        <v>249</v>
      </c>
      <c r="AZ4305">
        <v>217</v>
      </c>
      <c r="BC4305">
        <v>32</v>
      </c>
    </row>
    <row r="4306" spans="1:55" x14ac:dyDescent="0.25">
      <c r="A4306" t="s">
        <v>54</v>
      </c>
      <c r="B4306">
        <v>110027</v>
      </c>
      <c r="C4306" t="s">
        <v>55</v>
      </c>
      <c r="D4306" t="s">
        <v>56</v>
      </c>
      <c r="E4306" s="1">
        <v>45988</v>
      </c>
      <c r="F4306" t="s">
        <v>5004</v>
      </c>
      <c r="G4306" t="s">
        <v>67</v>
      </c>
      <c r="J4306" s="3">
        <v>45988.75</v>
      </c>
      <c r="K4306" t="s">
        <v>5760</v>
      </c>
      <c r="L4306" t="s">
        <v>59</v>
      </c>
      <c r="M4306">
        <v>18.09</v>
      </c>
      <c r="N4306">
        <v>0</v>
      </c>
      <c r="O4306">
        <v>0</v>
      </c>
      <c r="P4306">
        <v>18.09</v>
      </c>
      <c r="Q4306">
        <v>0</v>
      </c>
      <c r="R4306">
        <v>0.9</v>
      </c>
      <c r="S4306">
        <v>0.01</v>
      </c>
      <c r="T4306">
        <v>0</v>
      </c>
      <c r="U4306">
        <v>19</v>
      </c>
      <c r="V4306">
        <v>19</v>
      </c>
      <c r="W4306">
        <v>0</v>
      </c>
      <c r="X4306" t="s">
        <v>73</v>
      </c>
      <c r="Y4306">
        <v>2.95</v>
      </c>
      <c r="Z4306">
        <v>0</v>
      </c>
      <c r="AA4306" t="s">
        <v>74</v>
      </c>
      <c r="AB4306" t="s">
        <v>75</v>
      </c>
      <c r="AE4306" t="s">
        <v>89</v>
      </c>
      <c r="AF4306" t="s">
        <v>190</v>
      </c>
      <c r="AG4306">
        <v>8929758003</v>
      </c>
      <c r="AK4306">
        <v>0</v>
      </c>
      <c r="AL4306">
        <v>0</v>
      </c>
      <c r="AM4306">
        <v>19</v>
      </c>
      <c r="AV4306">
        <v>18.09</v>
      </c>
      <c r="AW4306">
        <v>0.45</v>
      </c>
      <c r="AX4306">
        <v>18.09</v>
      </c>
      <c r="AY4306">
        <v>0.45</v>
      </c>
      <c r="AZ4306">
        <v>18.09</v>
      </c>
    </row>
    <row r="4307" spans="1:55" x14ac:dyDescent="0.25">
      <c r="A4307" t="s">
        <v>54</v>
      </c>
      <c r="B4307">
        <v>110027</v>
      </c>
      <c r="C4307" t="s">
        <v>55</v>
      </c>
      <c r="D4307" t="s">
        <v>56</v>
      </c>
      <c r="E4307" s="1">
        <v>45988</v>
      </c>
      <c r="F4307" t="s">
        <v>5005</v>
      </c>
      <c r="G4307" t="s">
        <v>63</v>
      </c>
      <c r="H4307" s="4">
        <v>223216000000000</v>
      </c>
      <c r="I4307">
        <v>29811</v>
      </c>
      <c r="J4307" s="3">
        <v>45988.750694444447</v>
      </c>
      <c r="K4307" t="s">
        <v>5760</v>
      </c>
      <c r="L4307" t="s">
        <v>59</v>
      </c>
      <c r="M4307">
        <v>199</v>
      </c>
      <c r="N4307">
        <v>-119.4</v>
      </c>
      <c r="O4307">
        <v>0</v>
      </c>
      <c r="P4307">
        <v>79.599999999999994</v>
      </c>
      <c r="Q4307">
        <v>32</v>
      </c>
      <c r="R4307">
        <v>0</v>
      </c>
      <c r="S4307">
        <v>0.4</v>
      </c>
      <c r="T4307">
        <v>0</v>
      </c>
      <c r="U4307">
        <v>112</v>
      </c>
      <c r="V4307">
        <v>112</v>
      </c>
      <c r="W4307">
        <v>0</v>
      </c>
      <c r="X4307" t="s">
        <v>64</v>
      </c>
      <c r="Y4307">
        <v>44.84</v>
      </c>
      <c r="Z4307">
        <v>2.82</v>
      </c>
      <c r="AA4307" t="s">
        <v>65</v>
      </c>
      <c r="AB4307" t="s">
        <v>56</v>
      </c>
      <c r="AC4307">
        <v>134</v>
      </c>
      <c r="AK4307">
        <v>32</v>
      </c>
      <c r="AL4307">
        <v>0</v>
      </c>
      <c r="AS4307">
        <v>112</v>
      </c>
      <c r="AZ4307">
        <v>79.599999999999994</v>
      </c>
      <c r="BB4307">
        <v>32</v>
      </c>
    </row>
    <row r="4308" spans="1:55" x14ac:dyDescent="0.25">
      <c r="A4308" t="s">
        <v>54</v>
      </c>
      <c r="B4308">
        <v>110027</v>
      </c>
      <c r="C4308" t="s">
        <v>55</v>
      </c>
      <c r="D4308" t="s">
        <v>56</v>
      </c>
      <c r="E4308" s="1">
        <v>45988</v>
      </c>
      <c r="F4308" t="s">
        <v>5006</v>
      </c>
      <c r="G4308" t="s">
        <v>67</v>
      </c>
      <c r="J4308" s="3">
        <v>45988.750694444447</v>
      </c>
      <c r="K4308" t="s">
        <v>5760</v>
      </c>
      <c r="L4308" t="s">
        <v>59</v>
      </c>
      <c r="M4308">
        <v>99</v>
      </c>
      <c r="N4308">
        <v>0</v>
      </c>
      <c r="O4308">
        <v>0</v>
      </c>
      <c r="P4308">
        <v>99</v>
      </c>
      <c r="Q4308">
        <v>0</v>
      </c>
      <c r="R4308">
        <v>4.96</v>
      </c>
      <c r="S4308">
        <v>0.04</v>
      </c>
      <c r="T4308">
        <v>0</v>
      </c>
      <c r="U4308">
        <v>104</v>
      </c>
      <c r="V4308">
        <v>104</v>
      </c>
      <c r="W4308">
        <v>0</v>
      </c>
      <c r="X4308" t="s">
        <v>73</v>
      </c>
      <c r="Y4308">
        <v>22.78</v>
      </c>
      <c r="Z4308">
        <v>1.96</v>
      </c>
      <c r="AA4308" t="s">
        <v>74</v>
      </c>
      <c r="AB4308" t="s">
        <v>75</v>
      </c>
      <c r="AE4308" t="s">
        <v>89</v>
      </c>
      <c r="AF4308" t="s">
        <v>190</v>
      </c>
      <c r="AG4308">
        <v>8929758003</v>
      </c>
      <c r="AK4308">
        <v>0</v>
      </c>
      <c r="AL4308">
        <v>0</v>
      </c>
      <c r="AM4308">
        <v>104</v>
      </c>
      <c r="AV4308">
        <v>99</v>
      </c>
      <c r="AW4308">
        <v>2.48</v>
      </c>
      <c r="AX4308">
        <v>99</v>
      </c>
      <c r="AY4308">
        <v>2.48</v>
      </c>
      <c r="AZ4308">
        <v>99</v>
      </c>
    </row>
    <row r="4309" spans="1:55" x14ac:dyDescent="0.25">
      <c r="A4309" t="s">
        <v>54</v>
      </c>
      <c r="B4309">
        <v>110027</v>
      </c>
      <c r="C4309" t="s">
        <v>55</v>
      </c>
      <c r="D4309" t="s">
        <v>56</v>
      </c>
      <c r="E4309" s="1">
        <v>45988</v>
      </c>
      <c r="F4309" t="s">
        <v>5007</v>
      </c>
      <c r="G4309" t="s">
        <v>58</v>
      </c>
      <c r="H4309">
        <v>7520338042</v>
      </c>
      <c r="I4309">
        <v>18528960</v>
      </c>
      <c r="J4309" s="3">
        <v>45988.75277777778</v>
      </c>
      <c r="K4309" t="s">
        <v>5760</v>
      </c>
      <c r="L4309" t="s">
        <v>59</v>
      </c>
      <c r="M4309">
        <v>449</v>
      </c>
      <c r="N4309">
        <v>-100</v>
      </c>
      <c r="O4309">
        <v>0</v>
      </c>
      <c r="P4309">
        <v>349</v>
      </c>
      <c r="Q4309">
        <v>32</v>
      </c>
      <c r="R4309">
        <v>0</v>
      </c>
      <c r="S4309">
        <v>0</v>
      </c>
      <c r="T4309">
        <v>0</v>
      </c>
      <c r="U4309">
        <v>381</v>
      </c>
      <c r="V4309">
        <v>381</v>
      </c>
      <c r="W4309">
        <v>0</v>
      </c>
      <c r="X4309" t="s">
        <v>60</v>
      </c>
      <c r="Y4309">
        <v>82.75</v>
      </c>
      <c r="Z4309">
        <v>9.82</v>
      </c>
      <c r="AA4309" t="s">
        <v>61</v>
      </c>
      <c r="AB4309" t="s">
        <v>56</v>
      </c>
      <c r="AC4309">
        <v>8042</v>
      </c>
      <c r="AK4309">
        <v>32</v>
      </c>
      <c r="AL4309">
        <v>0</v>
      </c>
      <c r="AT4309">
        <v>381</v>
      </c>
      <c r="AZ4309">
        <v>349</v>
      </c>
      <c r="BC4309">
        <v>32</v>
      </c>
    </row>
    <row r="4310" spans="1:55" x14ac:dyDescent="0.25">
      <c r="A4310" t="s">
        <v>54</v>
      </c>
      <c r="B4310">
        <v>110027</v>
      </c>
      <c r="C4310" t="s">
        <v>55</v>
      </c>
      <c r="D4310" t="s">
        <v>56</v>
      </c>
      <c r="E4310" s="1">
        <v>45988</v>
      </c>
      <c r="F4310" t="s">
        <v>5008</v>
      </c>
      <c r="G4310" t="s">
        <v>58</v>
      </c>
      <c r="H4310">
        <v>7516023624</v>
      </c>
      <c r="I4310">
        <v>18528960</v>
      </c>
      <c r="J4310" s="3">
        <v>45988.760416666664</v>
      </c>
      <c r="K4310" t="s">
        <v>5760</v>
      </c>
      <c r="L4310" t="s">
        <v>59</v>
      </c>
      <c r="M4310">
        <v>458</v>
      </c>
      <c r="N4310">
        <v>0</v>
      </c>
      <c r="O4310">
        <v>0</v>
      </c>
      <c r="P4310">
        <v>458</v>
      </c>
      <c r="Q4310">
        <v>32</v>
      </c>
      <c r="R4310">
        <v>0</v>
      </c>
      <c r="S4310">
        <v>0</v>
      </c>
      <c r="T4310">
        <v>0</v>
      </c>
      <c r="U4310">
        <v>490</v>
      </c>
      <c r="V4310">
        <v>490</v>
      </c>
      <c r="W4310">
        <v>0</v>
      </c>
      <c r="X4310" t="s">
        <v>60</v>
      </c>
      <c r="Y4310">
        <v>108.7</v>
      </c>
      <c r="Z4310">
        <v>4.76</v>
      </c>
      <c r="AA4310" t="s">
        <v>61</v>
      </c>
      <c r="AB4310" t="s">
        <v>56</v>
      </c>
      <c r="AC4310">
        <v>3624</v>
      </c>
      <c r="AK4310">
        <v>32</v>
      </c>
      <c r="AL4310">
        <v>0</v>
      </c>
      <c r="AT4310">
        <v>490</v>
      </c>
      <c r="AZ4310">
        <v>458</v>
      </c>
      <c r="BC4310">
        <v>32</v>
      </c>
    </row>
    <row r="4311" spans="1:55" x14ac:dyDescent="0.25">
      <c r="A4311" t="s">
        <v>54</v>
      </c>
      <c r="B4311">
        <v>110027</v>
      </c>
      <c r="C4311" t="s">
        <v>55</v>
      </c>
      <c r="D4311" t="s">
        <v>56</v>
      </c>
      <c r="E4311" s="1">
        <v>45988</v>
      </c>
      <c r="F4311" t="s">
        <v>5009</v>
      </c>
      <c r="G4311" t="s">
        <v>63</v>
      </c>
      <c r="H4311" s="4">
        <v>223217000000000</v>
      </c>
      <c r="I4311">
        <v>29811</v>
      </c>
      <c r="J4311" s="3">
        <v>45988.76458333333</v>
      </c>
      <c r="K4311" t="s">
        <v>5760</v>
      </c>
      <c r="L4311" t="s">
        <v>59</v>
      </c>
      <c r="M4311">
        <v>338</v>
      </c>
      <c r="N4311">
        <v>-100</v>
      </c>
      <c r="O4311">
        <v>0</v>
      </c>
      <c r="P4311">
        <v>238</v>
      </c>
      <c r="Q4311">
        <v>32</v>
      </c>
      <c r="R4311">
        <v>0</v>
      </c>
      <c r="S4311">
        <v>0</v>
      </c>
      <c r="T4311">
        <v>0</v>
      </c>
      <c r="U4311">
        <v>270</v>
      </c>
      <c r="V4311">
        <v>270</v>
      </c>
      <c r="W4311">
        <v>0</v>
      </c>
      <c r="X4311" t="s">
        <v>64</v>
      </c>
      <c r="Y4311">
        <v>57.58</v>
      </c>
      <c r="Z4311">
        <v>8.68</v>
      </c>
      <c r="AA4311" t="s">
        <v>65</v>
      </c>
      <c r="AB4311" t="s">
        <v>56</v>
      </c>
      <c r="AC4311">
        <v>3137</v>
      </c>
      <c r="AK4311">
        <v>32</v>
      </c>
      <c r="AL4311">
        <v>0</v>
      </c>
      <c r="AS4311">
        <v>270</v>
      </c>
      <c r="AZ4311">
        <v>238</v>
      </c>
      <c r="BB4311">
        <v>32</v>
      </c>
    </row>
    <row r="4312" spans="1:55" x14ac:dyDescent="0.25">
      <c r="A4312" t="s">
        <v>54</v>
      </c>
      <c r="B4312">
        <v>110027</v>
      </c>
      <c r="C4312" t="s">
        <v>55</v>
      </c>
      <c r="D4312" t="s">
        <v>56</v>
      </c>
      <c r="E4312" s="1">
        <v>45988</v>
      </c>
      <c r="F4312" t="s">
        <v>5010</v>
      </c>
      <c r="G4312" t="s">
        <v>63</v>
      </c>
      <c r="H4312" s="4">
        <v>223218000000000</v>
      </c>
      <c r="I4312">
        <v>29811</v>
      </c>
      <c r="J4312" s="3">
        <v>45988.765972222223</v>
      </c>
      <c r="K4312" t="s">
        <v>5760</v>
      </c>
      <c r="L4312" t="s">
        <v>59</v>
      </c>
      <c r="M4312">
        <v>119</v>
      </c>
      <c r="N4312">
        <v>0</v>
      </c>
      <c r="O4312">
        <v>0</v>
      </c>
      <c r="P4312">
        <v>119</v>
      </c>
      <c r="Q4312">
        <v>32</v>
      </c>
      <c r="R4312">
        <v>0</v>
      </c>
      <c r="S4312">
        <v>0</v>
      </c>
      <c r="T4312">
        <v>0</v>
      </c>
      <c r="U4312">
        <v>151</v>
      </c>
      <c r="V4312">
        <v>151</v>
      </c>
      <c r="W4312">
        <v>0</v>
      </c>
      <c r="X4312" t="s">
        <v>64</v>
      </c>
      <c r="Y4312">
        <v>24.63</v>
      </c>
      <c r="Z4312">
        <v>4.99</v>
      </c>
      <c r="AA4312" t="s">
        <v>65</v>
      </c>
      <c r="AB4312" t="s">
        <v>56</v>
      </c>
      <c r="AC4312">
        <v>3158</v>
      </c>
      <c r="AK4312">
        <v>32</v>
      </c>
      <c r="AL4312">
        <v>0</v>
      </c>
      <c r="AS4312">
        <v>151</v>
      </c>
      <c r="AZ4312">
        <v>119</v>
      </c>
      <c r="BB4312">
        <v>32</v>
      </c>
    </row>
    <row r="4313" spans="1:55" x14ac:dyDescent="0.25">
      <c r="A4313" t="s">
        <v>54</v>
      </c>
      <c r="B4313">
        <v>110027</v>
      </c>
      <c r="C4313" t="s">
        <v>55</v>
      </c>
      <c r="D4313" t="s">
        <v>56</v>
      </c>
      <c r="E4313" s="1">
        <v>45988</v>
      </c>
      <c r="F4313" t="s">
        <v>5011</v>
      </c>
      <c r="G4313" t="s">
        <v>63</v>
      </c>
      <c r="H4313" s="4">
        <v>223218000000000</v>
      </c>
      <c r="I4313">
        <v>29811</v>
      </c>
      <c r="J4313" s="3">
        <v>45988.76666666667</v>
      </c>
      <c r="K4313" t="s">
        <v>5760</v>
      </c>
      <c r="L4313" t="s">
        <v>59</v>
      </c>
      <c r="M4313">
        <v>325</v>
      </c>
      <c r="N4313">
        <v>-40</v>
      </c>
      <c r="O4313">
        <v>0</v>
      </c>
      <c r="P4313">
        <v>285</v>
      </c>
      <c r="Q4313">
        <v>32</v>
      </c>
      <c r="R4313">
        <v>0</v>
      </c>
      <c r="S4313">
        <v>0</v>
      </c>
      <c r="T4313">
        <v>0</v>
      </c>
      <c r="U4313">
        <v>317</v>
      </c>
      <c r="V4313">
        <v>317</v>
      </c>
      <c r="W4313">
        <v>0</v>
      </c>
      <c r="X4313" t="s">
        <v>64</v>
      </c>
      <c r="Y4313">
        <v>57.11</v>
      </c>
      <c r="Z4313">
        <v>7.84</v>
      </c>
      <c r="AA4313" t="s">
        <v>65</v>
      </c>
      <c r="AB4313" t="s">
        <v>56</v>
      </c>
      <c r="AC4313">
        <v>3741</v>
      </c>
      <c r="AK4313">
        <v>32</v>
      </c>
      <c r="AL4313">
        <v>0</v>
      </c>
      <c r="AS4313">
        <v>317</v>
      </c>
      <c r="AZ4313">
        <v>285</v>
      </c>
      <c r="BB4313">
        <v>32</v>
      </c>
    </row>
    <row r="4314" spans="1:55" x14ac:dyDescent="0.25">
      <c r="A4314" t="s">
        <v>54</v>
      </c>
      <c r="B4314">
        <v>110027</v>
      </c>
      <c r="C4314" t="s">
        <v>55</v>
      </c>
      <c r="D4314" t="s">
        <v>56</v>
      </c>
      <c r="E4314" s="1">
        <v>45988</v>
      </c>
      <c r="F4314" t="s">
        <v>5012</v>
      </c>
      <c r="G4314" t="s">
        <v>63</v>
      </c>
      <c r="H4314" s="4">
        <v>223222000000000</v>
      </c>
      <c r="I4314">
        <v>29811</v>
      </c>
      <c r="J4314" s="3">
        <v>45988.81527777778</v>
      </c>
      <c r="K4314" t="s">
        <v>5760</v>
      </c>
      <c r="L4314" t="s">
        <v>59</v>
      </c>
      <c r="M4314">
        <v>521.32000000000005</v>
      </c>
      <c r="N4314">
        <v>-93.74</v>
      </c>
      <c r="O4314">
        <v>0</v>
      </c>
      <c r="P4314">
        <v>427.58</v>
      </c>
      <c r="Q4314">
        <v>32</v>
      </c>
      <c r="R4314">
        <v>0</v>
      </c>
      <c r="S4314">
        <v>0.42</v>
      </c>
      <c r="T4314">
        <v>0</v>
      </c>
      <c r="U4314">
        <v>460</v>
      </c>
      <c r="V4314">
        <v>460</v>
      </c>
      <c r="W4314">
        <v>0</v>
      </c>
      <c r="X4314" t="s">
        <v>64</v>
      </c>
      <c r="Y4314">
        <v>117.19</v>
      </c>
      <c r="Z4314">
        <v>11.65</v>
      </c>
      <c r="AA4314" t="s">
        <v>65</v>
      </c>
      <c r="AB4314" t="s">
        <v>56</v>
      </c>
      <c r="AC4314">
        <v>6509</v>
      </c>
      <c r="AK4314">
        <v>32</v>
      </c>
      <c r="AL4314">
        <v>0</v>
      </c>
      <c r="AS4314">
        <v>460</v>
      </c>
      <c r="AZ4314">
        <v>427.58</v>
      </c>
      <c r="BB4314">
        <v>32</v>
      </c>
    </row>
    <row r="4315" spans="1:55" x14ac:dyDescent="0.25">
      <c r="A4315" t="s">
        <v>54</v>
      </c>
      <c r="B4315">
        <v>110027</v>
      </c>
      <c r="C4315" t="s">
        <v>55</v>
      </c>
      <c r="D4315" t="s">
        <v>56</v>
      </c>
      <c r="E4315" s="1">
        <v>45988</v>
      </c>
      <c r="F4315" t="s">
        <v>5013</v>
      </c>
      <c r="G4315" t="s">
        <v>63</v>
      </c>
      <c r="H4315" s="4">
        <v>223222000000000</v>
      </c>
      <c r="I4315">
        <v>29811</v>
      </c>
      <c r="J4315" s="3">
        <v>45988.818055555559</v>
      </c>
      <c r="K4315" t="s">
        <v>5760</v>
      </c>
      <c r="L4315" t="s">
        <v>59</v>
      </c>
      <c r="M4315">
        <v>219</v>
      </c>
      <c r="N4315">
        <v>-100</v>
      </c>
      <c r="O4315">
        <v>0</v>
      </c>
      <c r="P4315">
        <v>119</v>
      </c>
      <c r="Q4315">
        <v>32</v>
      </c>
      <c r="R4315">
        <v>0</v>
      </c>
      <c r="S4315">
        <v>0</v>
      </c>
      <c r="T4315">
        <v>0</v>
      </c>
      <c r="U4315">
        <v>151</v>
      </c>
      <c r="V4315">
        <v>151</v>
      </c>
      <c r="W4315">
        <v>0</v>
      </c>
      <c r="X4315" t="s">
        <v>64</v>
      </c>
      <c r="Y4315">
        <v>37.36</v>
      </c>
      <c r="Z4315">
        <v>4.76</v>
      </c>
      <c r="AA4315" t="s">
        <v>65</v>
      </c>
      <c r="AB4315" t="s">
        <v>56</v>
      </c>
      <c r="AC4315">
        <v>5404</v>
      </c>
      <c r="AK4315">
        <v>32</v>
      </c>
      <c r="AL4315">
        <v>0</v>
      </c>
      <c r="AS4315">
        <v>151</v>
      </c>
      <c r="AZ4315">
        <v>119</v>
      </c>
      <c r="BB4315">
        <v>32</v>
      </c>
    </row>
    <row r="4316" spans="1:55" x14ac:dyDescent="0.25">
      <c r="A4316" t="s">
        <v>54</v>
      </c>
      <c r="B4316">
        <v>110027</v>
      </c>
      <c r="C4316" t="s">
        <v>55</v>
      </c>
      <c r="D4316" t="s">
        <v>56</v>
      </c>
      <c r="E4316" s="1">
        <v>45988</v>
      </c>
      <c r="F4316" t="s">
        <v>5014</v>
      </c>
      <c r="G4316" t="s">
        <v>67</v>
      </c>
      <c r="J4316" s="3">
        <v>45988.820138888892</v>
      </c>
      <c r="K4316" t="s">
        <v>5760</v>
      </c>
      <c r="L4316" t="s">
        <v>59</v>
      </c>
      <c r="M4316">
        <v>369</v>
      </c>
      <c r="N4316">
        <v>-36.9</v>
      </c>
      <c r="O4316">
        <v>0</v>
      </c>
      <c r="P4316">
        <v>332.1</v>
      </c>
      <c r="Q4316">
        <v>0</v>
      </c>
      <c r="R4316">
        <v>16.600000000000001</v>
      </c>
      <c r="S4316">
        <v>0.3</v>
      </c>
      <c r="T4316">
        <v>0</v>
      </c>
      <c r="U4316">
        <v>349</v>
      </c>
      <c r="V4316">
        <v>349</v>
      </c>
      <c r="W4316">
        <v>0</v>
      </c>
      <c r="X4316" t="s">
        <v>68</v>
      </c>
      <c r="Y4316">
        <v>106.29</v>
      </c>
      <c r="Z4316">
        <v>9.82</v>
      </c>
      <c r="AA4316" t="s">
        <v>69</v>
      </c>
      <c r="AE4316" t="s">
        <v>5015</v>
      </c>
      <c r="AF4316" t="s">
        <v>5016</v>
      </c>
      <c r="AG4316">
        <v>9891287276</v>
      </c>
      <c r="AK4316">
        <v>0</v>
      </c>
      <c r="AL4316">
        <v>0</v>
      </c>
      <c r="AN4316">
        <v>349</v>
      </c>
      <c r="AV4316">
        <v>332.1</v>
      </c>
      <c r="AW4316">
        <v>8.3000000000000007</v>
      </c>
      <c r="AX4316">
        <v>332.1</v>
      </c>
      <c r="AY4316">
        <v>8.3000000000000007</v>
      </c>
      <c r="AZ4316">
        <v>332.1</v>
      </c>
    </row>
    <row r="4317" spans="1:55" x14ac:dyDescent="0.25">
      <c r="A4317" t="s">
        <v>54</v>
      </c>
      <c r="B4317">
        <v>110027</v>
      </c>
      <c r="C4317" t="s">
        <v>55</v>
      </c>
      <c r="D4317" t="s">
        <v>56</v>
      </c>
      <c r="E4317" s="1">
        <v>45988</v>
      </c>
      <c r="F4317" t="s">
        <v>5017</v>
      </c>
      <c r="G4317" t="s">
        <v>67</v>
      </c>
      <c r="J4317" s="3">
        <v>45988.820833333331</v>
      </c>
      <c r="K4317" t="s">
        <v>5760</v>
      </c>
      <c r="L4317" t="s">
        <v>59</v>
      </c>
      <c r="M4317">
        <v>279</v>
      </c>
      <c r="N4317">
        <v>0</v>
      </c>
      <c r="O4317">
        <v>0</v>
      </c>
      <c r="P4317">
        <v>279</v>
      </c>
      <c r="Q4317">
        <v>0</v>
      </c>
      <c r="R4317">
        <v>13.96</v>
      </c>
      <c r="S4317">
        <v>0.04</v>
      </c>
      <c r="T4317">
        <v>0</v>
      </c>
      <c r="U4317">
        <v>293</v>
      </c>
      <c r="V4317">
        <v>293</v>
      </c>
      <c r="W4317">
        <v>0</v>
      </c>
      <c r="X4317" t="s">
        <v>73</v>
      </c>
      <c r="Y4317">
        <v>77.930000000000007</v>
      </c>
      <c r="Z4317">
        <v>8.7200000000000006</v>
      </c>
      <c r="AA4317" t="s">
        <v>74</v>
      </c>
      <c r="AB4317" t="s">
        <v>75</v>
      </c>
      <c r="AE4317" t="s">
        <v>89</v>
      </c>
      <c r="AF4317" t="s">
        <v>190</v>
      </c>
      <c r="AG4317">
        <v>8929758003</v>
      </c>
      <c r="AK4317">
        <v>0</v>
      </c>
      <c r="AL4317">
        <v>0</v>
      </c>
      <c r="AM4317">
        <v>293</v>
      </c>
      <c r="AV4317">
        <v>279</v>
      </c>
      <c r="AW4317">
        <v>6.98</v>
      </c>
      <c r="AX4317">
        <v>279</v>
      </c>
      <c r="AY4317">
        <v>6.98</v>
      </c>
      <c r="AZ4317">
        <v>279</v>
      </c>
    </row>
    <row r="4318" spans="1:55" x14ac:dyDescent="0.25">
      <c r="A4318" t="s">
        <v>54</v>
      </c>
      <c r="B4318">
        <v>110027</v>
      </c>
      <c r="C4318" t="s">
        <v>55</v>
      </c>
      <c r="D4318" t="s">
        <v>56</v>
      </c>
      <c r="E4318" s="1">
        <v>45988</v>
      </c>
      <c r="F4318" t="s">
        <v>5018</v>
      </c>
      <c r="G4318" t="s">
        <v>67</v>
      </c>
      <c r="J4318" s="3">
        <v>45988.820833333331</v>
      </c>
      <c r="K4318" t="s">
        <v>5760</v>
      </c>
      <c r="L4318" t="s">
        <v>59</v>
      </c>
      <c r="M4318">
        <v>193.28</v>
      </c>
      <c r="N4318">
        <v>0</v>
      </c>
      <c r="O4318">
        <v>0</v>
      </c>
      <c r="P4318">
        <v>193.28</v>
      </c>
      <c r="Q4318">
        <v>0</v>
      </c>
      <c r="R4318">
        <v>9.66</v>
      </c>
      <c r="S4318">
        <v>0.06</v>
      </c>
      <c r="T4318">
        <v>0</v>
      </c>
      <c r="U4318">
        <v>203</v>
      </c>
      <c r="V4318">
        <v>203</v>
      </c>
      <c r="W4318">
        <v>0</v>
      </c>
      <c r="X4318" t="s">
        <v>73</v>
      </c>
      <c r="Y4318">
        <v>48.34</v>
      </c>
      <c r="Z4318">
        <v>1.96</v>
      </c>
      <c r="AA4318" t="s">
        <v>74</v>
      </c>
      <c r="AB4318" t="s">
        <v>75</v>
      </c>
      <c r="AE4318" t="s">
        <v>5019</v>
      </c>
      <c r="AF4318" t="s">
        <v>320</v>
      </c>
      <c r="AG4318">
        <v>9716966613</v>
      </c>
      <c r="AK4318">
        <v>0</v>
      </c>
      <c r="AL4318">
        <v>0</v>
      </c>
      <c r="AM4318">
        <v>203</v>
      </c>
      <c r="AV4318">
        <v>193.28</v>
      </c>
      <c r="AW4318">
        <v>4.83</v>
      </c>
      <c r="AX4318">
        <v>193.28</v>
      </c>
      <c r="AY4318">
        <v>4.83</v>
      </c>
      <c r="AZ4318">
        <v>193.28</v>
      </c>
    </row>
    <row r="4319" spans="1:55" x14ac:dyDescent="0.25">
      <c r="A4319" t="s">
        <v>54</v>
      </c>
      <c r="B4319">
        <v>110027</v>
      </c>
      <c r="C4319" t="s">
        <v>55</v>
      </c>
      <c r="D4319" t="s">
        <v>56</v>
      </c>
      <c r="E4319" s="1">
        <v>45988</v>
      </c>
      <c r="F4319" t="s">
        <v>5020</v>
      </c>
      <c r="G4319" t="s">
        <v>58</v>
      </c>
      <c r="H4319">
        <v>7525259963</v>
      </c>
      <c r="I4319">
        <v>18528960</v>
      </c>
      <c r="J4319" s="3">
        <v>45988.821527777778</v>
      </c>
      <c r="K4319" t="s">
        <v>5760</v>
      </c>
      <c r="L4319" t="s">
        <v>59</v>
      </c>
      <c r="M4319">
        <v>349</v>
      </c>
      <c r="N4319">
        <v>-174.5</v>
      </c>
      <c r="O4319">
        <v>0</v>
      </c>
      <c r="P4319">
        <v>174.5</v>
      </c>
      <c r="Q4319">
        <v>32</v>
      </c>
      <c r="R4319">
        <v>0</v>
      </c>
      <c r="S4319">
        <v>0</v>
      </c>
      <c r="T4319">
        <v>0</v>
      </c>
      <c r="U4319">
        <v>206.5</v>
      </c>
      <c r="V4319">
        <v>206.5</v>
      </c>
      <c r="W4319">
        <v>0</v>
      </c>
      <c r="X4319" t="s">
        <v>60</v>
      </c>
      <c r="Y4319">
        <v>53.79</v>
      </c>
      <c r="Z4319">
        <v>4.76</v>
      </c>
      <c r="AA4319" t="s">
        <v>61</v>
      </c>
      <c r="AB4319" t="s">
        <v>56</v>
      </c>
      <c r="AC4319">
        <v>9963</v>
      </c>
      <c r="AK4319">
        <v>32</v>
      </c>
      <c r="AL4319">
        <v>0</v>
      </c>
      <c r="AT4319">
        <v>206.5</v>
      </c>
      <c r="AZ4319">
        <v>174.5</v>
      </c>
      <c r="BC4319">
        <v>32</v>
      </c>
    </row>
    <row r="4320" spans="1:55" x14ac:dyDescent="0.25">
      <c r="A4320" t="s">
        <v>54</v>
      </c>
      <c r="B4320">
        <v>110027</v>
      </c>
      <c r="C4320" t="s">
        <v>55</v>
      </c>
      <c r="D4320" t="s">
        <v>56</v>
      </c>
      <c r="E4320" s="1">
        <v>45988</v>
      </c>
      <c r="F4320" t="s">
        <v>5021</v>
      </c>
      <c r="G4320" t="s">
        <v>58</v>
      </c>
      <c r="H4320">
        <v>7522928687</v>
      </c>
      <c r="I4320">
        <v>18528960</v>
      </c>
      <c r="J4320" s="3">
        <v>45988.831250000003</v>
      </c>
      <c r="K4320" t="s">
        <v>5760</v>
      </c>
      <c r="L4320" t="s">
        <v>59</v>
      </c>
      <c r="M4320">
        <v>248</v>
      </c>
      <c r="N4320">
        <v>-100</v>
      </c>
      <c r="O4320">
        <v>0</v>
      </c>
      <c r="P4320">
        <v>148</v>
      </c>
      <c r="Q4320">
        <v>32</v>
      </c>
      <c r="R4320">
        <v>0</v>
      </c>
      <c r="S4320">
        <v>0</v>
      </c>
      <c r="T4320">
        <v>0</v>
      </c>
      <c r="U4320">
        <v>180</v>
      </c>
      <c r="V4320">
        <v>180</v>
      </c>
      <c r="W4320">
        <v>0</v>
      </c>
      <c r="X4320" t="s">
        <v>60</v>
      </c>
      <c r="Y4320">
        <v>51.98</v>
      </c>
      <c r="Z4320">
        <v>4.99</v>
      </c>
      <c r="AA4320" t="s">
        <v>61</v>
      </c>
      <c r="AB4320" t="s">
        <v>56</v>
      </c>
      <c r="AC4320">
        <v>8687</v>
      </c>
      <c r="AK4320">
        <v>32</v>
      </c>
      <c r="AL4320">
        <v>0</v>
      </c>
      <c r="AT4320">
        <v>180</v>
      </c>
      <c r="AZ4320">
        <v>148</v>
      </c>
      <c r="BC4320">
        <v>32</v>
      </c>
    </row>
    <row r="4321" spans="1:55" x14ac:dyDescent="0.25">
      <c r="A4321" t="s">
        <v>54</v>
      </c>
      <c r="B4321">
        <v>110027</v>
      </c>
      <c r="C4321" t="s">
        <v>55</v>
      </c>
      <c r="D4321" t="s">
        <v>56</v>
      </c>
      <c r="E4321" s="1">
        <v>45988</v>
      </c>
      <c r="F4321" t="s">
        <v>5022</v>
      </c>
      <c r="G4321" t="s">
        <v>63</v>
      </c>
      <c r="H4321" s="4">
        <v>223223000000000</v>
      </c>
      <c r="I4321">
        <v>29811</v>
      </c>
      <c r="J4321" s="3">
        <v>45988.831944444442</v>
      </c>
      <c r="K4321" t="s">
        <v>5760</v>
      </c>
      <c r="L4321" t="s">
        <v>59</v>
      </c>
      <c r="M4321">
        <v>248</v>
      </c>
      <c r="N4321">
        <v>-100</v>
      </c>
      <c r="O4321">
        <v>0</v>
      </c>
      <c r="P4321">
        <v>148</v>
      </c>
      <c r="Q4321">
        <v>32</v>
      </c>
      <c r="R4321">
        <v>0</v>
      </c>
      <c r="S4321">
        <v>0</v>
      </c>
      <c r="T4321">
        <v>0</v>
      </c>
      <c r="U4321">
        <v>180</v>
      </c>
      <c r="V4321">
        <v>180</v>
      </c>
      <c r="W4321">
        <v>0</v>
      </c>
      <c r="X4321" t="s">
        <v>64</v>
      </c>
      <c r="Y4321">
        <v>51.98</v>
      </c>
      <c r="Z4321">
        <v>4.99</v>
      </c>
      <c r="AA4321" t="s">
        <v>65</v>
      </c>
      <c r="AB4321" t="s">
        <v>56</v>
      </c>
      <c r="AC4321">
        <v>762</v>
      </c>
      <c r="AK4321">
        <v>32</v>
      </c>
      <c r="AL4321">
        <v>0</v>
      </c>
      <c r="AS4321">
        <v>180</v>
      </c>
      <c r="AZ4321">
        <v>148</v>
      </c>
      <c r="BB4321">
        <v>32</v>
      </c>
    </row>
    <row r="4322" spans="1:55" x14ac:dyDescent="0.25">
      <c r="A4322" t="s">
        <v>54</v>
      </c>
      <c r="B4322">
        <v>110027</v>
      </c>
      <c r="C4322" t="s">
        <v>55</v>
      </c>
      <c r="D4322" t="s">
        <v>56</v>
      </c>
      <c r="E4322" s="1">
        <v>45988</v>
      </c>
      <c r="F4322" t="s">
        <v>5023</v>
      </c>
      <c r="G4322" t="s">
        <v>63</v>
      </c>
      <c r="H4322" s="4">
        <v>223223000000000</v>
      </c>
      <c r="I4322">
        <v>29811</v>
      </c>
      <c r="J4322" s="3">
        <v>45988.834027777775</v>
      </c>
      <c r="K4322" t="s">
        <v>5760</v>
      </c>
      <c r="L4322" t="s">
        <v>59</v>
      </c>
      <c r="M4322">
        <v>517</v>
      </c>
      <c r="N4322">
        <v>-93.74</v>
      </c>
      <c r="O4322">
        <v>0</v>
      </c>
      <c r="P4322">
        <v>423.26</v>
      </c>
      <c r="Q4322">
        <v>32</v>
      </c>
      <c r="R4322">
        <v>0</v>
      </c>
      <c r="S4322">
        <v>-0.26</v>
      </c>
      <c r="T4322">
        <v>0</v>
      </c>
      <c r="U4322">
        <v>455</v>
      </c>
      <c r="V4322">
        <v>455</v>
      </c>
      <c r="W4322">
        <v>0</v>
      </c>
      <c r="X4322" t="s">
        <v>64</v>
      </c>
      <c r="Y4322">
        <v>122.88</v>
      </c>
      <c r="Z4322">
        <v>11.49</v>
      </c>
      <c r="AA4322" t="s">
        <v>65</v>
      </c>
      <c r="AB4322" t="s">
        <v>56</v>
      </c>
      <c r="AC4322">
        <v>688</v>
      </c>
      <c r="AK4322">
        <v>32</v>
      </c>
      <c r="AL4322">
        <v>0</v>
      </c>
      <c r="AS4322">
        <v>455</v>
      </c>
      <c r="AZ4322">
        <v>423.26</v>
      </c>
      <c r="BB4322">
        <v>32</v>
      </c>
    </row>
    <row r="4323" spans="1:55" x14ac:dyDescent="0.25">
      <c r="A4323" t="s">
        <v>54</v>
      </c>
      <c r="B4323">
        <v>110027</v>
      </c>
      <c r="C4323" t="s">
        <v>55</v>
      </c>
      <c r="D4323" t="s">
        <v>56</v>
      </c>
      <c r="E4323" s="1">
        <v>45988</v>
      </c>
      <c r="F4323" t="s">
        <v>5024</v>
      </c>
      <c r="G4323" t="s">
        <v>63</v>
      </c>
      <c r="H4323" s="4">
        <v>223224000000000</v>
      </c>
      <c r="I4323">
        <v>29811</v>
      </c>
      <c r="J4323" s="3">
        <v>45988.834722222222</v>
      </c>
      <c r="K4323" t="s">
        <v>5760</v>
      </c>
      <c r="L4323" t="s">
        <v>59</v>
      </c>
      <c r="M4323">
        <v>289</v>
      </c>
      <c r="N4323">
        <v>-120</v>
      </c>
      <c r="O4323">
        <v>0</v>
      </c>
      <c r="P4323">
        <v>169</v>
      </c>
      <c r="Q4323">
        <v>32</v>
      </c>
      <c r="R4323">
        <v>0</v>
      </c>
      <c r="S4323">
        <v>0</v>
      </c>
      <c r="T4323">
        <v>0</v>
      </c>
      <c r="U4323">
        <v>201</v>
      </c>
      <c r="V4323">
        <v>201</v>
      </c>
      <c r="W4323">
        <v>0</v>
      </c>
      <c r="X4323" t="s">
        <v>64</v>
      </c>
      <c r="Y4323">
        <v>60.38</v>
      </c>
      <c r="Z4323">
        <v>4.99</v>
      </c>
      <c r="AA4323" t="s">
        <v>65</v>
      </c>
      <c r="AB4323" t="s">
        <v>56</v>
      </c>
      <c r="AC4323">
        <v>30</v>
      </c>
      <c r="AK4323">
        <v>32</v>
      </c>
      <c r="AL4323">
        <v>0</v>
      </c>
      <c r="AS4323">
        <v>201</v>
      </c>
      <c r="AZ4323">
        <v>169</v>
      </c>
      <c r="BB4323">
        <v>32</v>
      </c>
    </row>
    <row r="4324" spans="1:55" x14ac:dyDescent="0.25">
      <c r="A4324" t="s">
        <v>54</v>
      </c>
      <c r="B4324">
        <v>110027</v>
      </c>
      <c r="C4324" t="s">
        <v>55</v>
      </c>
      <c r="D4324" t="s">
        <v>56</v>
      </c>
      <c r="E4324" s="1">
        <v>45988</v>
      </c>
      <c r="F4324" t="s">
        <v>5025</v>
      </c>
      <c r="G4324" t="s">
        <v>63</v>
      </c>
      <c r="H4324" s="4">
        <v>223224000000000</v>
      </c>
      <c r="I4324">
        <v>29811</v>
      </c>
      <c r="J4324" s="3">
        <v>45988.835416666669</v>
      </c>
      <c r="K4324" t="s">
        <v>5760</v>
      </c>
      <c r="L4324" t="s">
        <v>59</v>
      </c>
      <c r="M4324">
        <v>268</v>
      </c>
      <c r="N4324">
        <v>-93.75</v>
      </c>
      <c r="O4324">
        <v>0</v>
      </c>
      <c r="P4324">
        <v>174.25</v>
      </c>
      <c r="Q4324">
        <v>32</v>
      </c>
      <c r="R4324">
        <v>0</v>
      </c>
      <c r="S4324">
        <v>-0.25</v>
      </c>
      <c r="T4324">
        <v>0</v>
      </c>
      <c r="U4324">
        <v>206</v>
      </c>
      <c r="V4324">
        <v>206</v>
      </c>
      <c r="W4324">
        <v>0</v>
      </c>
      <c r="X4324" t="s">
        <v>64</v>
      </c>
      <c r="Y4324">
        <v>44.52</v>
      </c>
      <c r="Z4324">
        <v>4.99</v>
      </c>
      <c r="AA4324" t="s">
        <v>65</v>
      </c>
      <c r="AB4324" t="s">
        <v>56</v>
      </c>
      <c r="AC4324">
        <v>4151</v>
      </c>
      <c r="AK4324">
        <v>32</v>
      </c>
      <c r="AL4324">
        <v>0</v>
      </c>
      <c r="AS4324">
        <v>206</v>
      </c>
      <c r="AZ4324">
        <v>174.25</v>
      </c>
      <c r="BB4324">
        <v>32</v>
      </c>
    </row>
    <row r="4325" spans="1:55" x14ac:dyDescent="0.25">
      <c r="A4325" t="s">
        <v>54</v>
      </c>
      <c r="B4325">
        <v>110027</v>
      </c>
      <c r="C4325" t="s">
        <v>55</v>
      </c>
      <c r="D4325" t="s">
        <v>56</v>
      </c>
      <c r="E4325" s="1">
        <v>45988</v>
      </c>
      <c r="F4325" t="s">
        <v>5026</v>
      </c>
      <c r="G4325" t="s">
        <v>58</v>
      </c>
      <c r="H4325">
        <v>7520055930</v>
      </c>
      <c r="I4325">
        <v>18528960</v>
      </c>
      <c r="J4325" s="3">
        <v>45988.836111111108</v>
      </c>
      <c r="K4325" t="s">
        <v>5760</v>
      </c>
      <c r="L4325" t="s">
        <v>59</v>
      </c>
      <c r="M4325">
        <v>298</v>
      </c>
      <c r="N4325">
        <v>-100</v>
      </c>
      <c r="O4325">
        <v>0</v>
      </c>
      <c r="P4325">
        <v>198</v>
      </c>
      <c r="Q4325">
        <v>32</v>
      </c>
      <c r="R4325">
        <v>0</v>
      </c>
      <c r="S4325">
        <v>0</v>
      </c>
      <c r="T4325">
        <v>0</v>
      </c>
      <c r="U4325">
        <v>230</v>
      </c>
      <c r="V4325">
        <v>230</v>
      </c>
      <c r="W4325">
        <v>0</v>
      </c>
      <c r="X4325" t="s">
        <v>60</v>
      </c>
      <c r="Y4325">
        <v>52.85</v>
      </c>
      <c r="Z4325">
        <v>6.72</v>
      </c>
      <c r="AA4325" t="s">
        <v>61</v>
      </c>
      <c r="AB4325" t="s">
        <v>56</v>
      </c>
      <c r="AC4325">
        <v>5930</v>
      </c>
      <c r="AK4325">
        <v>32</v>
      </c>
      <c r="AL4325">
        <v>0</v>
      </c>
      <c r="AT4325">
        <v>230</v>
      </c>
      <c r="AZ4325">
        <v>198</v>
      </c>
      <c r="BC4325">
        <v>32</v>
      </c>
    </row>
    <row r="4326" spans="1:55" x14ac:dyDescent="0.25">
      <c r="A4326" t="s">
        <v>54</v>
      </c>
      <c r="B4326">
        <v>110027</v>
      </c>
      <c r="C4326" t="s">
        <v>55</v>
      </c>
      <c r="D4326" t="s">
        <v>56</v>
      </c>
      <c r="E4326" s="1">
        <v>45988</v>
      </c>
      <c r="F4326" t="s">
        <v>5027</v>
      </c>
      <c r="G4326" t="s">
        <v>63</v>
      </c>
      <c r="H4326" s="4">
        <v>223224000000000</v>
      </c>
      <c r="I4326">
        <v>29811</v>
      </c>
      <c r="J4326" s="3">
        <v>45988.836111111108</v>
      </c>
      <c r="K4326" t="s">
        <v>5760</v>
      </c>
      <c r="L4326" t="s">
        <v>59</v>
      </c>
      <c r="M4326">
        <v>688</v>
      </c>
      <c r="N4326">
        <v>-293.75</v>
      </c>
      <c r="O4326">
        <v>0</v>
      </c>
      <c r="P4326">
        <v>394.25</v>
      </c>
      <c r="Q4326">
        <v>32</v>
      </c>
      <c r="R4326">
        <v>0</v>
      </c>
      <c r="S4326">
        <v>-0.25</v>
      </c>
      <c r="T4326">
        <v>0</v>
      </c>
      <c r="U4326">
        <v>426</v>
      </c>
      <c r="V4326">
        <v>426</v>
      </c>
      <c r="W4326">
        <v>0</v>
      </c>
      <c r="X4326" t="s">
        <v>64</v>
      </c>
      <c r="Y4326">
        <v>115.6</v>
      </c>
      <c r="Z4326">
        <v>4.99</v>
      </c>
      <c r="AA4326" t="s">
        <v>65</v>
      </c>
      <c r="AB4326" t="s">
        <v>56</v>
      </c>
      <c r="AC4326">
        <v>4633</v>
      </c>
      <c r="AK4326">
        <v>32</v>
      </c>
      <c r="AL4326">
        <v>0</v>
      </c>
      <c r="AS4326">
        <v>426</v>
      </c>
      <c r="AZ4326">
        <v>394.25</v>
      </c>
      <c r="BB4326">
        <v>32</v>
      </c>
    </row>
    <row r="4327" spans="1:55" x14ac:dyDescent="0.25">
      <c r="A4327" t="s">
        <v>54</v>
      </c>
      <c r="B4327">
        <v>110027</v>
      </c>
      <c r="C4327" t="s">
        <v>55</v>
      </c>
      <c r="D4327" t="s">
        <v>56</v>
      </c>
      <c r="E4327" s="1">
        <v>45988</v>
      </c>
      <c r="F4327" t="s">
        <v>5028</v>
      </c>
      <c r="G4327" t="s">
        <v>58</v>
      </c>
      <c r="H4327">
        <v>7525390071</v>
      </c>
      <c r="I4327">
        <v>18528960</v>
      </c>
      <c r="J4327" s="3">
        <v>45988.836805555555</v>
      </c>
      <c r="K4327" t="s">
        <v>5760</v>
      </c>
      <c r="L4327" t="s">
        <v>59</v>
      </c>
      <c r="M4327">
        <v>698</v>
      </c>
      <c r="N4327">
        <v>-349</v>
      </c>
      <c r="O4327">
        <v>0</v>
      </c>
      <c r="P4327">
        <v>349</v>
      </c>
      <c r="Q4327">
        <v>32</v>
      </c>
      <c r="R4327">
        <v>0</v>
      </c>
      <c r="S4327">
        <v>0</v>
      </c>
      <c r="T4327">
        <v>0</v>
      </c>
      <c r="U4327">
        <v>381</v>
      </c>
      <c r="V4327">
        <v>381</v>
      </c>
      <c r="W4327">
        <v>0</v>
      </c>
      <c r="X4327" t="s">
        <v>60</v>
      </c>
      <c r="Y4327">
        <v>98.11</v>
      </c>
      <c r="Z4327">
        <v>4.76</v>
      </c>
      <c r="AA4327" t="s">
        <v>61</v>
      </c>
      <c r="AB4327" t="s">
        <v>56</v>
      </c>
      <c r="AC4327">
        <v>71</v>
      </c>
      <c r="AK4327">
        <v>32</v>
      </c>
      <c r="AL4327">
        <v>0</v>
      </c>
      <c r="AT4327">
        <v>381</v>
      </c>
      <c r="AZ4327">
        <v>349</v>
      </c>
      <c r="BC4327">
        <v>32</v>
      </c>
    </row>
    <row r="4328" spans="1:55" x14ac:dyDescent="0.25">
      <c r="A4328" t="s">
        <v>54</v>
      </c>
      <c r="B4328">
        <v>110027</v>
      </c>
      <c r="C4328" t="s">
        <v>55</v>
      </c>
      <c r="D4328" t="s">
        <v>56</v>
      </c>
      <c r="E4328" s="1">
        <v>45988</v>
      </c>
      <c r="F4328" t="s">
        <v>5029</v>
      </c>
      <c r="G4328" t="s">
        <v>63</v>
      </c>
      <c r="H4328" s="4">
        <v>223225000000000</v>
      </c>
      <c r="I4328">
        <v>29811</v>
      </c>
      <c r="J4328" s="3">
        <v>45988.852777777778</v>
      </c>
      <c r="K4328" t="s">
        <v>5760</v>
      </c>
      <c r="L4328" t="s">
        <v>59</v>
      </c>
      <c r="M4328">
        <v>407</v>
      </c>
      <c r="N4328">
        <v>-93.74</v>
      </c>
      <c r="O4328">
        <v>0</v>
      </c>
      <c r="P4328">
        <v>313.26</v>
      </c>
      <c r="Q4328">
        <v>32</v>
      </c>
      <c r="R4328">
        <v>0</v>
      </c>
      <c r="S4328">
        <v>-0.26</v>
      </c>
      <c r="T4328">
        <v>0</v>
      </c>
      <c r="U4328">
        <v>345</v>
      </c>
      <c r="V4328">
        <v>345</v>
      </c>
      <c r="W4328">
        <v>0</v>
      </c>
      <c r="X4328" t="s">
        <v>64</v>
      </c>
      <c r="Y4328">
        <v>74.52</v>
      </c>
      <c r="Z4328">
        <v>8.91</v>
      </c>
      <c r="AA4328" t="s">
        <v>65</v>
      </c>
      <c r="AB4328" t="s">
        <v>56</v>
      </c>
      <c r="AC4328">
        <v>6320</v>
      </c>
      <c r="AK4328">
        <v>32</v>
      </c>
      <c r="AL4328">
        <v>0</v>
      </c>
      <c r="AS4328">
        <v>345</v>
      </c>
      <c r="AZ4328">
        <v>313.26</v>
      </c>
      <c r="BB4328">
        <v>32</v>
      </c>
    </row>
    <row r="4329" spans="1:55" x14ac:dyDescent="0.25">
      <c r="A4329" t="s">
        <v>54</v>
      </c>
      <c r="B4329">
        <v>110027</v>
      </c>
      <c r="C4329" t="s">
        <v>55</v>
      </c>
      <c r="D4329" t="s">
        <v>56</v>
      </c>
      <c r="E4329" s="1">
        <v>45988</v>
      </c>
      <c r="F4329" t="s">
        <v>5030</v>
      </c>
      <c r="G4329" t="s">
        <v>58</v>
      </c>
      <c r="H4329">
        <v>7524288296</v>
      </c>
      <c r="I4329">
        <v>18528960</v>
      </c>
      <c r="J4329" s="3">
        <v>45988.859722222223</v>
      </c>
      <c r="K4329" t="s">
        <v>5760</v>
      </c>
      <c r="L4329" t="s">
        <v>59</v>
      </c>
      <c r="M4329">
        <v>498</v>
      </c>
      <c r="N4329">
        <v>-199.5</v>
      </c>
      <c r="O4329">
        <v>0</v>
      </c>
      <c r="P4329">
        <v>298.5</v>
      </c>
      <c r="Q4329">
        <v>32</v>
      </c>
      <c r="R4329">
        <v>0</v>
      </c>
      <c r="S4329">
        <v>0</v>
      </c>
      <c r="T4329">
        <v>0</v>
      </c>
      <c r="U4329">
        <v>330.5</v>
      </c>
      <c r="V4329">
        <v>330.5</v>
      </c>
      <c r="W4329">
        <v>0</v>
      </c>
      <c r="X4329" t="s">
        <v>60</v>
      </c>
      <c r="Y4329">
        <v>74.64</v>
      </c>
      <c r="Z4329">
        <v>1.96</v>
      </c>
      <c r="AA4329" t="s">
        <v>61</v>
      </c>
      <c r="AB4329" t="s">
        <v>56</v>
      </c>
      <c r="AC4329">
        <v>8296</v>
      </c>
      <c r="AK4329">
        <v>32</v>
      </c>
      <c r="AL4329">
        <v>0</v>
      </c>
      <c r="AT4329">
        <v>330.5</v>
      </c>
      <c r="AZ4329">
        <v>298.5</v>
      </c>
      <c r="BC4329">
        <v>32</v>
      </c>
    </row>
    <row r="4330" spans="1:55" x14ac:dyDescent="0.25">
      <c r="A4330" t="s">
        <v>54</v>
      </c>
      <c r="B4330">
        <v>110027</v>
      </c>
      <c r="C4330" t="s">
        <v>55</v>
      </c>
      <c r="D4330" t="s">
        <v>56</v>
      </c>
      <c r="E4330" s="1">
        <v>45988</v>
      </c>
      <c r="F4330" t="s">
        <v>5031</v>
      </c>
      <c r="G4330" t="s">
        <v>58</v>
      </c>
      <c r="H4330">
        <v>7514322995</v>
      </c>
      <c r="I4330">
        <v>18528960</v>
      </c>
      <c r="J4330" s="3">
        <v>45988.86041666667</v>
      </c>
      <c r="K4330" t="s">
        <v>5760</v>
      </c>
      <c r="L4330" t="s">
        <v>59</v>
      </c>
      <c r="M4330">
        <v>188</v>
      </c>
      <c r="N4330">
        <v>0</v>
      </c>
      <c r="O4330">
        <v>0</v>
      </c>
      <c r="P4330">
        <v>188</v>
      </c>
      <c r="Q4330">
        <v>32</v>
      </c>
      <c r="R4330">
        <v>0</v>
      </c>
      <c r="S4330">
        <v>0</v>
      </c>
      <c r="T4330">
        <v>0</v>
      </c>
      <c r="U4330">
        <v>220</v>
      </c>
      <c r="V4330">
        <v>220</v>
      </c>
      <c r="W4330">
        <v>0</v>
      </c>
      <c r="X4330" t="s">
        <v>60</v>
      </c>
      <c r="Y4330">
        <v>39.83</v>
      </c>
      <c r="Z4330">
        <v>3.92</v>
      </c>
      <c r="AA4330" t="s">
        <v>61</v>
      </c>
      <c r="AB4330" t="s">
        <v>56</v>
      </c>
      <c r="AC4330">
        <v>2995</v>
      </c>
      <c r="AK4330">
        <v>32</v>
      </c>
      <c r="AL4330">
        <v>0</v>
      </c>
      <c r="AT4330">
        <v>220</v>
      </c>
      <c r="AZ4330">
        <v>188</v>
      </c>
      <c r="BC4330">
        <v>32</v>
      </c>
    </row>
    <row r="4331" spans="1:55" x14ac:dyDescent="0.25">
      <c r="A4331" t="s">
        <v>54</v>
      </c>
      <c r="B4331">
        <v>110027</v>
      </c>
      <c r="C4331" t="s">
        <v>55</v>
      </c>
      <c r="D4331" t="s">
        <v>56</v>
      </c>
      <c r="E4331" s="1">
        <v>45988</v>
      </c>
      <c r="F4331" t="s">
        <v>5032</v>
      </c>
      <c r="G4331" t="s">
        <v>58</v>
      </c>
      <c r="H4331">
        <v>7522199021</v>
      </c>
      <c r="I4331">
        <v>18528960</v>
      </c>
      <c r="J4331" s="3">
        <v>45988.862500000003</v>
      </c>
      <c r="K4331" t="s">
        <v>5760</v>
      </c>
      <c r="L4331" t="s">
        <v>59</v>
      </c>
      <c r="M4331">
        <v>199</v>
      </c>
      <c r="N4331">
        <v>-100</v>
      </c>
      <c r="O4331">
        <v>0</v>
      </c>
      <c r="P4331">
        <v>99</v>
      </c>
      <c r="Q4331">
        <v>32</v>
      </c>
      <c r="R4331">
        <v>0</v>
      </c>
      <c r="S4331">
        <v>0</v>
      </c>
      <c r="T4331">
        <v>0</v>
      </c>
      <c r="U4331">
        <v>131</v>
      </c>
      <c r="V4331">
        <v>131</v>
      </c>
      <c r="W4331">
        <v>0</v>
      </c>
      <c r="X4331" t="s">
        <v>60</v>
      </c>
      <c r="Y4331">
        <v>43.4</v>
      </c>
      <c r="Z4331">
        <v>3.38</v>
      </c>
      <c r="AA4331" t="s">
        <v>61</v>
      </c>
      <c r="AB4331" t="s">
        <v>56</v>
      </c>
      <c r="AC4331">
        <v>9021</v>
      </c>
      <c r="AK4331">
        <v>32</v>
      </c>
      <c r="AL4331">
        <v>0</v>
      </c>
      <c r="AT4331">
        <v>131</v>
      </c>
      <c r="AZ4331">
        <v>99</v>
      </c>
      <c r="BC4331">
        <v>32</v>
      </c>
    </row>
    <row r="4332" spans="1:55" x14ac:dyDescent="0.25">
      <c r="A4332" t="s">
        <v>54</v>
      </c>
      <c r="B4332">
        <v>110027</v>
      </c>
      <c r="C4332" t="s">
        <v>55</v>
      </c>
      <c r="D4332" t="s">
        <v>56</v>
      </c>
      <c r="E4332" s="1">
        <v>45988</v>
      </c>
      <c r="F4332" t="s">
        <v>5033</v>
      </c>
      <c r="G4332" t="s">
        <v>58</v>
      </c>
      <c r="H4332">
        <v>7522715333</v>
      </c>
      <c r="I4332">
        <v>18528960</v>
      </c>
      <c r="J4332" s="3">
        <v>45988.870138888888</v>
      </c>
      <c r="K4332" t="s">
        <v>5760</v>
      </c>
      <c r="L4332" t="s">
        <v>59</v>
      </c>
      <c r="M4332">
        <v>199</v>
      </c>
      <c r="N4332">
        <v>-100</v>
      </c>
      <c r="O4332">
        <v>0</v>
      </c>
      <c r="P4332">
        <v>99</v>
      </c>
      <c r="Q4332">
        <v>32</v>
      </c>
      <c r="R4332">
        <v>0</v>
      </c>
      <c r="S4332">
        <v>0</v>
      </c>
      <c r="T4332">
        <v>0</v>
      </c>
      <c r="U4332">
        <v>131</v>
      </c>
      <c r="V4332">
        <v>131</v>
      </c>
      <c r="W4332">
        <v>0</v>
      </c>
      <c r="X4332" t="s">
        <v>60</v>
      </c>
      <c r="Y4332">
        <v>49.22</v>
      </c>
      <c r="Z4332">
        <v>3.92</v>
      </c>
      <c r="AA4332" t="s">
        <v>61</v>
      </c>
      <c r="AB4332" t="s">
        <v>56</v>
      </c>
      <c r="AC4332">
        <v>5333</v>
      </c>
      <c r="AK4332">
        <v>32</v>
      </c>
      <c r="AL4332">
        <v>0</v>
      </c>
      <c r="AT4332">
        <v>131</v>
      </c>
      <c r="AZ4332">
        <v>99</v>
      </c>
      <c r="BC4332">
        <v>32</v>
      </c>
    </row>
    <row r="4333" spans="1:55" x14ac:dyDescent="0.25">
      <c r="A4333" t="s">
        <v>54</v>
      </c>
      <c r="B4333">
        <v>110027</v>
      </c>
      <c r="C4333" t="s">
        <v>55</v>
      </c>
      <c r="D4333" t="s">
        <v>56</v>
      </c>
      <c r="E4333" s="1">
        <v>45988</v>
      </c>
      <c r="F4333" t="s">
        <v>5034</v>
      </c>
      <c r="G4333" t="s">
        <v>63</v>
      </c>
      <c r="H4333" s="4">
        <v>223227000000000</v>
      </c>
      <c r="I4333">
        <v>29811</v>
      </c>
      <c r="J4333" s="3">
        <v>45988.875</v>
      </c>
      <c r="K4333" t="s">
        <v>5760</v>
      </c>
      <c r="L4333" t="s">
        <v>59</v>
      </c>
      <c r="M4333">
        <v>229</v>
      </c>
      <c r="N4333">
        <v>-100</v>
      </c>
      <c r="O4333">
        <v>0</v>
      </c>
      <c r="P4333">
        <v>129</v>
      </c>
      <c r="Q4333">
        <v>32</v>
      </c>
      <c r="R4333">
        <v>0</v>
      </c>
      <c r="S4333">
        <v>0</v>
      </c>
      <c r="T4333">
        <v>0</v>
      </c>
      <c r="U4333">
        <v>161</v>
      </c>
      <c r="V4333">
        <v>161</v>
      </c>
      <c r="W4333">
        <v>0</v>
      </c>
      <c r="X4333" t="s">
        <v>64</v>
      </c>
      <c r="Y4333">
        <v>34.4</v>
      </c>
      <c r="Z4333">
        <v>4.99</v>
      </c>
      <c r="AA4333" t="s">
        <v>65</v>
      </c>
      <c r="AB4333" t="s">
        <v>56</v>
      </c>
      <c r="AC4333">
        <v>9940</v>
      </c>
      <c r="AK4333">
        <v>32</v>
      </c>
      <c r="AL4333">
        <v>0</v>
      </c>
      <c r="AS4333">
        <v>161</v>
      </c>
      <c r="AZ4333">
        <v>129</v>
      </c>
      <c r="BB4333">
        <v>32</v>
      </c>
    </row>
    <row r="4334" spans="1:55" x14ac:dyDescent="0.25">
      <c r="A4334" t="s">
        <v>54</v>
      </c>
      <c r="B4334">
        <v>110027</v>
      </c>
      <c r="C4334" t="s">
        <v>55</v>
      </c>
      <c r="D4334" t="s">
        <v>56</v>
      </c>
      <c r="E4334" s="1">
        <v>45988</v>
      </c>
      <c r="F4334" t="s">
        <v>5035</v>
      </c>
      <c r="G4334" t="s">
        <v>67</v>
      </c>
      <c r="J4334" s="3">
        <v>45988.887499999997</v>
      </c>
      <c r="K4334" t="s">
        <v>5760</v>
      </c>
      <c r="L4334" t="s">
        <v>59</v>
      </c>
      <c r="M4334">
        <v>99</v>
      </c>
      <c r="N4334">
        <v>0</v>
      </c>
      <c r="O4334">
        <v>0</v>
      </c>
      <c r="P4334">
        <v>99</v>
      </c>
      <c r="Q4334">
        <v>0</v>
      </c>
      <c r="R4334">
        <v>4.96</v>
      </c>
      <c r="S4334">
        <v>0.04</v>
      </c>
      <c r="T4334">
        <v>0</v>
      </c>
      <c r="U4334">
        <v>104</v>
      </c>
      <c r="V4334">
        <v>104</v>
      </c>
      <c r="W4334">
        <v>0</v>
      </c>
      <c r="X4334" t="s">
        <v>68</v>
      </c>
      <c r="Y4334">
        <v>21.16</v>
      </c>
      <c r="Z4334">
        <v>2.2799999999999998</v>
      </c>
      <c r="AA4334" t="s">
        <v>74</v>
      </c>
      <c r="AB4334" t="s">
        <v>75</v>
      </c>
      <c r="AE4334" t="s">
        <v>89</v>
      </c>
      <c r="AF4334" t="s">
        <v>190</v>
      </c>
      <c r="AG4334">
        <v>8929758003</v>
      </c>
      <c r="AK4334">
        <v>0</v>
      </c>
      <c r="AL4334">
        <v>0</v>
      </c>
      <c r="AN4334">
        <v>104</v>
      </c>
      <c r="AV4334">
        <v>99</v>
      </c>
      <c r="AW4334">
        <v>2.48</v>
      </c>
      <c r="AX4334">
        <v>99</v>
      </c>
      <c r="AY4334">
        <v>2.48</v>
      </c>
      <c r="AZ4334">
        <v>99</v>
      </c>
    </row>
    <row r="4335" spans="1:55" x14ac:dyDescent="0.25">
      <c r="A4335" t="s">
        <v>54</v>
      </c>
      <c r="B4335">
        <v>110027</v>
      </c>
      <c r="C4335" t="s">
        <v>55</v>
      </c>
      <c r="D4335" t="s">
        <v>56</v>
      </c>
      <c r="E4335" s="1">
        <v>45988</v>
      </c>
      <c r="F4335" t="s">
        <v>5036</v>
      </c>
      <c r="G4335" t="s">
        <v>67</v>
      </c>
      <c r="J4335" s="3">
        <v>45988.887499999997</v>
      </c>
      <c r="K4335" t="s">
        <v>5760</v>
      </c>
      <c r="L4335" t="s">
        <v>59</v>
      </c>
      <c r="M4335">
        <v>189</v>
      </c>
      <c r="N4335">
        <v>0</v>
      </c>
      <c r="O4335">
        <v>0</v>
      </c>
      <c r="P4335">
        <v>189</v>
      </c>
      <c r="Q4335">
        <v>0</v>
      </c>
      <c r="R4335">
        <v>9.4600000000000009</v>
      </c>
      <c r="S4335">
        <v>-0.46</v>
      </c>
      <c r="T4335">
        <v>0</v>
      </c>
      <c r="U4335">
        <v>198</v>
      </c>
      <c r="V4335">
        <v>198</v>
      </c>
      <c r="W4335">
        <v>0</v>
      </c>
      <c r="X4335" t="s">
        <v>68</v>
      </c>
      <c r="Y4335">
        <v>54.67</v>
      </c>
      <c r="Z4335">
        <v>1.96</v>
      </c>
      <c r="AA4335" t="s">
        <v>74</v>
      </c>
      <c r="AB4335" t="s">
        <v>75</v>
      </c>
      <c r="AE4335" t="s">
        <v>3104</v>
      </c>
      <c r="AF4335" t="s">
        <v>3105</v>
      </c>
      <c r="AG4335">
        <v>9999057563</v>
      </c>
      <c r="AK4335">
        <v>0</v>
      </c>
      <c r="AL4335">
        <v>0</v>
      </c>
      <c r="AN4335">
        <v>198</v>
      </c>
      <c r="AV4335">
        <v>189</v>
      </c>
      <c r="AW4335">
        <v>4.7300000000000004</v>
      </c>
      <c r="AX4335">
        <v>189</v>
      </c>
      <c r="AY4335">
        <v>4.7300000000000004</v>
      </c>
      <c r="AZ4335">
        <v>189</v>
      </c>
    </row>
    <row r="4336" spans="1:55" x14ac:dyDescent="0.25">
      <c r="A4336" t="s">
        <v>54</v>
      </c>
      <c r="B4336">
        <v>110027</v>
      </c>
      <c r="C4336" t="s">
        <v>55</v>
      </c>
      <c r="D4336" t="s">
        <v>56</v>
      </c>
      <c r="E4336" s="1">
        <v>45988</v>
      </c>
      <c r="F4336" t="s">
        <v>5037</v>
      </c>
      <c r="G4336" t="s">
        <v>67</v>
      </c>
      <c r="J4336" s="3">
        <v>45988.888888888891</v>
      </c>
      <c r="K4336" t="s">
        <v>5760</v>
      </c>
      <c r="L4336" t="s">
        <v>59</v>
      </c>
      <c r="M4336">
        <v>206</v>
      </c>
      <c r="N4336">
        <v>0</v>
      </c>
      <c r="O4336">
        <v>0</v>
      </c>
      <c r="P4336">
        <v>206</v>
      </c>
      <c r="Q4336">
        <v>0</v>
      </c>
      <c r="R4336">
        <v>10.3</v>
      </c>
      <c r="S4336">
        <v>-0.3</v>
      </c>
      <c r="T4336">
        <v>0</v>
      </c>
      <c r="U4336">
        <v>216</v>
      </c>
      <c r="V4336">
        <v>216</v>
      </c>
      <c r="W4336">
        <v>0</v>
      </c>
      <c r="X4336" t="s">
        <v>73</v>
      </c>
      <c r="Y4336">
        <v>49.79</v>
      </c>
      <c r="Z4336">
        <v>8.16</v>
      </c>
      <c r="AA4336" t="s">
        <v>74</v>
      </c>
      <c r="AB4336" t="s">
        <v>75</v>
      </c>
      <c r="AE4336" t="s">
        <v>5038</v>
      </c>
      <c r="AF4336" t="s">
        <v>5039</v>
      </c>
      <c r="AG4336">
        <v>7980818220</v>
      </c>
      <c r="AK4336">
        <v>0</v>
      </c>
      <c r="AL4336">
        <v>0</v>
      </c>
      <c r="AM4336">
        <v>216</v>
      </c>
      <c r="AV4336">
        <v>206</v>
      </c>
      <c r="AW4336">
        <v>5.15</v>
      </c>
      <c r="AX4336">
        <v>206</v>
      </c>
      <c r="AY4336">
        <v>5.15</v>
      </c>
      <c r="AZ4336">
        <v>206</v>
      </c>
    </row>
    <row r="4337" spans="1:55" x14ac:dyDescent="0.25">
      <c r="A4337" t="s">
        <v>54</v>
      </c>
      <c r="B4337">
        <v>110027</v>
      </c>
      <c r="C4337" t="s">
        <v>55</v>
      </c>
      <c r="D4337" t="s">
        <v>56</v>
      </c>
      <c r="E4337" s="1">
        <v>45988</v>
      </c>
      <c r="F4337" t="s">
        <v>5040</v>
      </c>
      <c r="G4337" t="s">
        <v>58</v>
      </c>
      <c r="H4337">
        <v>7519464205</v>
      </c>
      <c r="I4337">
        <v>18528960</v>
      </c>
      <c r="J4337" s="3">
        <v>45988.88958333333</v>
      </c>
      <c r="K4337" t="s">
        <v>5760</v>
      </c>
      <c r="L4337" t="s">
        <v>59</v>
      </c>
      <c r="M4337">
        <v>398</v>
      </c>
      <c r="N4337">
        <v>-75</v>
      </c>
      <c r="O4337">
        <v>0</v>
      </c>
      <c r="P4337">
        <v>323</v>
      </c>
      <c r="Q4337">
        <v>32</v>
      </c>
      <c r="R4337">
        <v>0</v>
      </c>
      <c r="S4337">
        <v>0</v>
      </c>
      <c r="T4337">
        <v>0</v>
      </c>
      <c r="U4337">
        <v>355</v>
      </c>
      <c r="V4337">
        <v>355</v>
      </c>
      <c r="W4337">
        <v>0</v>
      </c>
      <c r="X4337" t="s">
        <v>60</v>
      </c>
      <c r="Y4337">
        <v>106.06</v>
      </c>
      <c r="Z4337">
        <v>9.82</v>
      </c>
      <c r="AA4337" t="s">
        <v>61</v>
      </c>
      <c r="AB4337" t="s">
        <v>56</v>
      </c>
      <c r="AC4337">
        <v>4205</v>
      </c>
      <c r="AK4337">
        <v>32</v>
      </c>
      <c r="AL4337">
        <v>0</v>
      </c>
      <c r="AT4337">
        <v>355</v>
      </c>
      <c r="AZ4337">
        <v>323</v>
      </c>
      <c r="BC4337">
        <v>32</v>
      </c>
    </row>
    <row r="4338" spans="1:55" x14ac:dyDescent="0.25">
      <c r="A4338" t="s">
        <v>54</v>
      </c>
      <c r="B4338">
        <v>110027</v>
      </c>
      <c r="C4338" t="s">
        <v>55</v>
      </c>
      <c r="D4338" t="s">
        <v>56</v>
      </c>
      <c r="E4338" s="1">
        <v>45988</v>
      </c>
      <c r="F4338" t="s">
        <v>5041</v>
      </c>
      <c r="G4338" t="s">
        <v>63</v>
      </c>
      <c r="H4338" s="4">
        <v>223229000000000</v>
      </c>
      <c r="I4338">
        <v>29811</v>
      </c>
      <c r="J4338" s="3">
        <v>45988.896527777775</v>
      </c>
      <c r="K4338" t="s">
        <v>5760</v>
      </c>
      <c r="L4338" t="s">
        <v>59</v>
      </c>
      <c r="M4338">
        <v>365.66</v>
      </c>
      <c r="N4338">
        <v>-93.74</v>
      </c>
      <c r="O4338">
        <v>0</v>
      </c>
      <c r="P4338">
        <v>271.92</v>
      </c>
      <c r="Q4338">
        <v>32</v>
      </c>
      <c r="R4338">
        <v>0</v>
      </c>
      <c r="S4338">
        <v>0.08</v>
      </c>
      <c r="T4338">
        <v>0</v>
      </c>
      <c r="U4338">
        <v>304</v>
      </c>
      <c r="V4338">
        <v>304</v>
      </c>
      <c r="W4338">
        <v>0</v>
      </c>
      <c r="X4338" t="s">
        <v>64</v>
      </c>
      <c r="Y4338">
        <v>93.17</v>
      </c>
      <c r="Z4338">
        <v>5.78</v>
      </c>
      <c r="AA4338" t="s">
        <v>65</v>
      </c>
      <c r="AB4338" t="s">
        <v>56</v>
      </c>
      <c r="AC4338">
        <v>908</v>
      </c>
      <c r="AK4338">
        <v>32</v>
      </c>
      <c r="AL4338">
        <v>0</v>
      </c>
      <c r="AS4338">
        <v>304</v>
      </c>
      <c r="AZ4338">
        <v>271.92</v>
      </c>
      <c r="BB4338">
        <v>32</v>
      </c>
    </row>
    <row r="4339" spans="1:55" x14ac:dyDescent="0.25">
      <c r="A4339" t="s">
        <v>54</v>
      </c>
      <c r="B4339">
        <v>110027</v>
      </c>
      <c r="C4339" t="s">
        <v>55</v>
      </c>
      <c r="D4339" t="s">
        <v>56</v>
      </c>
      <c r="E4339" s="1">
        <v>45988</v>
      </c>
      <c r="F4339" t="s">
        <v>5042</v>
      </c>
      <c r="G4339" t="s">
        <v>67</v>
      </c>
      <c r="J4339" s="3">
        <v>45988.904861111114</v>
      </c>
      <c r="K4339" t="s">
        <v>5760</v>
      </c>
      <c r="L4339" t="s">
        <v>59</v>
      </c>
      <c r="M4339">
        <v>59</v>
      </c>
      <c r="N4339">
        <v>0</v>
      </c>
      <c r="O4339">
        <v>0</v>
      </c>
      <c r="P4339">
        <v>59</v>
      </c>
      <c r="Q4339">
        <v>0</v>
      </c>
      <c r="R4339">
        <v>2.96</v>
      </c>
      <c r="S4339">
        <v>0.04</v>
      </c>
      <c r="T4339">
        <v>0</v>
      </c>
      <c r="U4339">
        <v>62</v>
      </c>
      <c r="V4339">
        <v>62</v>
      </c>
      <c r="W4339">
        <v>0</v>
      </c>
      <c r="X4339" t="s">
        <v>73</v>
      </c>
      <c r="Y4339">
        <v>15.49</v>
      </c>
      <c r="Z4339">
        <v>2.14</v>
      </c>
      <c r="AA4339" t="s">
        <v>74</v>
      </c>
      <c r="AB4339" t="s">
        <v>75</v>
      </c>
      <c r="AE4339" t="s">
        <v>89</v>
      </c>
      <c r="AF4339" t="s">
        <v>190</v>
      </c>
      <c r="AG4339">
        <v>8929758003</v>
      </c>
      <c r="AK4339">
        <v>0</v>
      </c>
      <c r="AL4339">
        <v>0</v>
      </c>
      <c r="AM4339">
        <v>62</v>
      </c>
      <c r="AV4339">
        <v>59</v>
      </c>
      <c r="AW4339">
        <v>1.48</v>
      </c>
      <c r="AX4339">
        <v>59</v>
      </c>
      <c r="AY4339">
        <v>1.48</v>
      </c>
      <c r="AZ4339">
        <v>59</v>
      </c>
    </row>
    <row r="4340" spans="1:55" x14ac:dyDescent="0.25">
      <c r="A4340" t="s">
        <v>54</v>
      </c>
      <c r="B4340">
        <v>110027</v>
      </c>
      <c r="C4340" t="s">
        <v>55</v>
      </c>
      <c r="D4340" t="s">
        <v>56</v>
      </c>
      <c r="E4340" s="1">
        <v>45988</v>
      </c>
      <c r="F4340" t="s">
        <v>5043</v>
      </c>
      <c r="G4340" t="s">
        <v>58</v>
      </c>
      <c r="H4340">
        <v>7485383605</v>
      </c>
      <c r="I4340">
        <v>18528960</v>
      </c>
      <c r="J4340" s="3">
        <v>45988.911111111112</v>
      </c>
      <c r="K4340" t="s">
        <v>5760</v>
      </c>
      <c r="L4340" t="s">
        <v>59</v>
      </c>
      <c r="M4340">
        <v>299</v>
      </c>
      <c r="N4340">
        <v>0</v>
      </c>
      <c r="O4340">
        <v>0</v>
      </c>
      <c r="P4340">
        <v>299</v>
      </c>
      <c r="Q4340">
        <v>32</v>
      </c>
      <c r="R4340">
        <v>0</v>
      </c>
      <c r="S4340">
        <v>0</v>
      </c>
      <c r="T4340">
        <v>0</v>
      </c>
      <c r="U4340">
        <v>331</v>
      </c>
      <c r="V4340">
        <v>331</v>
      </c>
      <c r="W4340">
        <v>0</v>
      </c>
      <c r="X4340" t="s">
        <v>60</v>
      </c>
      <c r="Y4340">
        <v>55.28</v>
      </c>
      <c r="Z4340">
        <v>12.85</v>
      </c>
      <c r="AA4340" t="s">
        <v>61</v>
      </c>
      <c r="AB4340" t="s">
        <v>56</v>
      </c>
      <c r="AC4340">
        <v>3605</v>
      </c>
      <c r="AK4340">
        <v>32</v>
      </c>
      <c r="AL4340">
        <v>0</v>
      </c>
      <c r="AT4340">
        <v>331</v>
      </c>
      <c r="AZ4340">
        <v>299</v>
      </c>
      <c r="BC4340">
        <v>32</v>
      </c>
    </row>
    <row r="4341" spans="1:55" x14ac:dyDescent="0.25">
      <c r="A4341" t="s">
        <v>54</v>
      </c>
      <c r="B4341">
        <v>110027</v>
      </c>
      <c r="C4341" t="s">
        <v>55</v>
      </c>
      <c r="D4341" t="s">
        <v>56</v>
      </c>
      <c r="E4341" s="1">
        <v>45988</v>
      </c>
      <c r="F4341" t="s">
        <v>5044</v>
      </c>
      <c r="G4341" t="s">
        <v>63</v>
      </c>
      <c r="H4341" s="4">
        <v>223230000000000</v>
      </c>
      <c r="I4341">
        <v>29811</v>
      </c>
      <c r="J4341" s="3">
        <v>45988.911805555559</v>
      </c>
      <c r="K4341" t="s">
        <v>5760</v>
      </c>
      <c r="L4341" t="s">
        <v>59</v>
      </c>
      <c r="M4341">
        <v>917</v>
      </c>
      <c r="N4341">
        <v>-268.74</v>
      </c>
      <c r="O4341">
        <v>0</v>
      </c>
      <c r="P4341">
        <v>648.26</v>
      </c>
      <c r="Q4341">
        <v>32</v>
      </c>
      <c r="R4341">
        <v>0</v>
      </c>
      <c r="S4341">
        <v>-0.26</v>
      </c>
      <c r="T4341">
        <v>0</v>
      </c>
      <c r="U4341">
        <v>680</v>
      </c>
      <c r="V4341">
        <v>680</v>
      </c>
      <c r="W4341">
        <v>0</v>
      </c>
      <c r="X4341" t="s">
        <v>64</v>
      </c>
      <c r="Y4341">
        <v>161.88999999999999</v>
      </c>
      <c r="Z4341">
        <v>10.52</v>
      </c>
      <c r="AA4341" t="s">
        <v>65</v>
      </c>
      <c r="AB4341" t="s">
        <v>56</v>
      </c>
      <c r="AC4341">
        <v>2810</v>
      </c>
      <c r="AK4341">
        <v>32</v>
      </c>
      <c r="AL4341">
        <v>0</v>
      </c>
      <c r="AS4341">
        <v>680</v>
      </c>
      <c r="AZ4341">
        <v>648.26</v>
      </c>
      <c r="BB4341">
        <v>32</v>
      </c>
    </row>
    <row r="4342" spans="1:55" x14ac:dyDescent="0.25">
      <c r="A4342" t="s">
        <v>54</v>
      </c>
      <c r="B4342">
        <v>110027</v>
      </c>
      <c r="C4342" t="s">
        <v>55</v>
      </c>
      <c r="D4342" t="s">
        <v>56</v>
      </c>
      <c r="E4342" s="1">
        <v>45988</v>
      </c>
      <c r="F4342" t="s">
        <v>5045</v>
      </c>
      <c r="G4342" t="s">
        <v>67</v>
      </c>
      <c r="J4342" s="3">
        <v>45988.914583333331</v>
      </c>
      <c r="K4342" t="s">
        <v>5760</v>
      </c>
      <c r="L4342" t="s">
        <v>59</v>
      </c>
      <c r="M4342">
        <v>189</v>
      </c>
      <c r="N4342">
        <v>0</v>
      </c>
      <c r="O4342">
        <v>0</v>
      </c>
      <c r="P4342">
        <v>189</v>
      </c>
      <c r="Q4342">
        <v>0</v>
      </c>
      <c r="R4342">
        <v>9.4600000000000009</v>
      </c>
      <c r="S4342">
        <v>-0.46</v>
      </c>
      <c r="T4342">
        <v>0</v>
      </c>
      <c r="U4342">
        <v>198</v>
      </c>
      <c r="V4342">
        <v>198</v>
      </c>
      <c r="W4342">
        <v>0</v>
      </c>
      <c r="X4342" t="s">
        <v>68</v>
      </c>
      <c r="Y4342">
        <v>46.02</v>
      </c>
      <c r="Z4342">
        <v>2.2799999999999998</v>
      </c>
      <c r="AA4342" t="s">
        <v>74</v>
      </c>
      <c r="AB4342" t="s">
        <v>75</v>
      </c>
      <c r="AE4342" t="s">
        <v>89</v>
      </c>
      <c r="AF4342" t="s">
        <v>190</v>
      </c>
      <c r="AG4342">
        <v>8929758003</v>
      </c>
      <c r="AK4342">
        <v>0</v>
      </c>
      <c r="AL4342">
        <v>0</v>
      </c>
      <c r="AN4342">
        <v>198</v>
      </c>
      <c r="AV4342">
        <v>189</v>
      </c>
      <c r="AW4342">
        <v>4.7300000000000004</v>
      </c>
      <c r="AX4342">
        <v>189</v>
      </c>
      <c r="AY4342">
        <v>4.7300000000000004</v>
      </c>
      <c r="AZ4342">
        <v>189</v>
      </c>
    </row>
    <row r="4343" spans="1:55" x14ac:dyDescent="0.25">
      <c r="A4343" t="s">
        <v>54</v>
      </c>
      <c r="B4343">
        <v>110027</v>
      </c>
      <c r="C4343" t="s">
        <v>55</v>
      </c>
      <c r="D4343" t="s">
        <v>56</v>
      </c>
      <c r="E4343" s="1">
        <v>45988</v>
      </c>
      <c r="F4343" t="s">
        <v>5046</v>
      </c>
      <c r="G4343" t="s">
        <v>67</v>
      </c>
      <c r="J4343" s="3">
        <v>45988.929861111108</v>
      </c>
      <c r="K4343" t="s">
        <v>5760</v>
      </c>
      <c r="L4343" t="s">
        <v>59</v>
      </c>
      <c r="M4343">
        <v>236</v>
      </c>
      <c r="N4343">
        <v>0</v>
      </c>
      <c r="O4343">
        <v>0</v>
      </c>
      <c r="P4343">
        <v>236</v>
      </c>
      <c r="Q4343">
        <v>0</v>
      </c>
      <c r="R4343">
        <v>11.8</v>
      </c>
      <c r="S4343">
        <v>0.2</v>
      </c>
      <c r="T4343">
        <v>0</v>
      </c>
      <c r="U4343">
        <v>248</v>
      </c>
      <c r="V4343">
        <v>248</v>
      </c>
      <c r="W4343">
        <v>0</v>
      </c>
      <c r="X4343" t="s">
        <v>73</v>
      </c>
      <c r="Y4343">
        <v>59.68</v>
      </c>
      <c r="Z4343">
        <v>3.92</v>
      </c>
      <c r="AA4343" t="s">
        <v>74</v>
      </c>
      <c r="AB4343" t="s">
        <v>75</v>
      </c>
      <c r="AE4343" t="s">
        <v>89</v>
      </c>
      <c r="AF4343" t="s">
        <v>190</v>
      </c>
      <c r="AG4343">
        <v>8929758003</v>
      </c>
      <c r="AK4343">
        <v>0</v>
      </c>
      <c r="AL4343">
        <v>0</v>
      </c>
      <c r="AM4343">
        <v>248</v>
      </c>
      <c r="AV4343">
        <v>236</v>
      </c>
      <c r="AW4343">
        <v>5.9</v>
      </c>
      <c r="AX4343">
        <v>236</v>
      </c>
      <c r="AY4343">
        <v>5.9</v>
      </c>
      <c r="AZ4343">
        <v>236</v>
      </c>
    </row>
    <row r="4344" spans="1:55" x14ac:dyDescent="0.25">
      <c r="A4344" t="s">
        <v>54</v>
      </c>
      <c r="B4344">
        <v>110027</v>
      </c>
      <c r="C4344" t="s">
        <v>55</v>
      </c>
      <c r="D4344" t="s">
        <v>56</v>
      </c>
      <c r="E4344" s="1">
        <v>45988</v>
      </c>
      <c r="F4344" t="s">
        <v>5047</v>
      </c>
      <c r="G4344" t="s">
        <v>67</v>
      </c>
      <c r="J4344" s="3">
        <v>45988.929861111108</v>
      </c>
      <c r="K4344" t="s">
        <v>5760</v>
      </c>
      <c r="L4344" t="s">
        <v>59</v>
      </c>
      <c r="M4344">
        <v>487</v>
      </c>
      <c r="N4344">
        <v>0</v>
      </c>
      <c r="O4344">
        <v>0</v>
      </c>
      <c r="P4344">
        <v>487</v>
      </c>
      <c r="Q4344">
        <v>0</v>
      </c>
      <c r="R4344">
        <v>24.36</v>
      </c>
      <c r="S4344">
        <v>-0.36</v>
      </c>
      <c r="T4344">
        <v>0</v>
      </c>
      <c r="U4344">
        <v>511</v>
      </c>
      <c r="V4344">
        <v>511</v>
      </c>
      <c r="W4344">
        <v>0</v>
      </c>
      <c r="X4344" t="s">
        <v>5048</v>
      </c>
      <c r="Y4344">
        <v>99.44</v>
      </c>
      <c r="Z4344">
        <v>9.4</v>
      </c>
      <c r="AA4344" t="s">
        <v>74</v>
      </c>
      <c r="AB4344" t="s">
        <v>75</v>
      </c>
      <c r="AE4344" t="s">
        <v>5049</v>
      </c>
      <c r="AF4344" t="s">
        <v>4036</v>
      </c>
      <c r="AG4344">
        <v>9541258963</v>
      </c>
      <c r="AK4344">
        <v>0</v>
      </c>
      <c r="AL4344">
        <v>0</v>
      </c>
      <c r="AU4344">
        <v>511</v>
      </c>
      <c r="AV4344">
        <v>487</v>
      </c>
      <c r="AW4344">
        <v>12.18</v>
      </c>
      <c r="AX4344">
        <v>487</v>
      </c>
      <c r="AY4344">
        <v>12.18</v>
      </c>
      <c r="AZ4344">
        <v>487</v>
      </c>
    </row>
    <row r="4345" spans="1:55" x14ac:dyDescent="0.25">
      <c r="A4345" t="s">
        <v>54</v>
      </c>
      <c r="B4345">
        <v>110027</v>
      </c>
      <c r="C4345" t="s">
        <v>55</v>
      </c>
      <c r="D4345" t="s">
        <v>56</v>
      </c>
      <c r="E4345" s="1">
        <v>45988</v>
      </c>
      <c r="F4345" t="s">
        <v>5050</v>
      </c>
      <c r="G4345" t="s">
        <v>67</v>
      </c>
      <c r="J4345" s="3">
        <v>45988.932638888888</v>
      </c>
      <c r="K4345" t="s">
        <v>5760</v>
      </c>
      <c r="L4345" t="s">
        <v>59</v>
      </c>
      <c r="M4345">
        <v>259.45</v>
      </c>
      <c r="N4345">
        <v>0</v>
      </c>
      <c r="O4345">
        <v>0</v>
      </c>
      <c r="P4345">
        <v>259.45</v>
      </c>
      <c r="Q4345">
        <v>0</v>
      </c>
      <c r="R4345">
        <v>12.98</v>
      </c>
      <c r="S4345">
        <v>-0.43</v>
      </c>
      <c r="T4345">
        <v>0</v>
      </c>
      <c r="U4345">
        <v>272</v>
      </c>
      <c r="V4345">
        <v>272</v>
      </c>
      <c r="W4345">
        <v>0</v>
      </c>
      <c r="X4345" t="s">
        <v>68</v>
      </c>
      <c r="Y4345">
        <v>56.88</v>
      </c>
      <c r="Z4345">
        <v>2.2799999999999998</v>
      </c>
      <c r="AA4345" t="s">
        <v>74</v>
      </c>
      <c r="AB4345" t="s">
        <v>75</v>
      </c>
      <c r="AE4345" t="s">
        <v>89</v>
      </c>
      <c r="AF4345" t="s">
        <v>190</v>
      </c>
      <c r="AG4345">
        <v>8929758003</v>
      </c>
      <c r="AK4345">
        <v>0</v>
      </c>
      <c r="AL4345">
        <v>0</v>
      </c>
      <c r="AN4345">
        <v>272</v>
      </c>
      <c r="AV4345">
        <v>259.45</v>
      </c>
      <c r="AW4345">
        <v>6.49</v>
      </c>
      <c r="AX4345">
        <v>259.45</v>
      </c>
      <c r="AY4345">
        <v>6.49</v>
      </c>
      <c r="AZ4345">
        <v>259.45</v>
      </c>
    </row>
    <row r="4346" spans="1:55" x14ac:dyDescent="0.25">
      <c r="A4346" t="s">
        <v>54</v>
      </c>
      <c r="B4346">
        <v>110027</v>
      </c>
      <c r="C4346" t="s">
        <v>55</v>
      </c>
      <c r="D4346" t="s">
        <v>56</v>
      </c>
      <c r="E4346" s="1">
        <v>45988</v>
      </c>
      <c r="F4346" t="s">
        <v>5051</v>
      </c>
      <c r="G4346" t="s">
        <v>67</v>
      </c>
      <c r="J4346" s="3">
        <v>45988.95208333333</v>
      </c>
      <c r="K4346" t="s">
        <v>5760</v>
      </c>
      <c r="L4346" t="s">
        <v>59</v>
      </c>
      <c r="M4346">
        <v>159</v>
      </c>
      <c r="N4346">
        <v>0</v>
      </c>
      <c r="O4346">
        <v>0</v>
      </c>
      <c r="P4346">
        <v>159</v>
      </c>
      <c r="Q4346">
        <v>0</v>
      </c>
      <c r="R4346">
        <v>7.96</v>
      </c>
      <c r="S4346">
        <v>0.04</v>
      </c>
      <c r="T4346">
        <v>0</v>
      </c>
      <c r="U4346">
        <v>167</v>
      </c>
      <c r="V4346">
        <v>167</v>
      </c>
      <c r="W4346">
        <v>0</v>
      </c>
      <c r="X4346" t="s">
        <v>73</v>
      </c>
      <c r="Y4346">
        <v>29.83</v>
      </c>
      <c r="Z4346">
        <v>2.5</v>
      </c>
      <c r="AA4346" t="s">
        <v>74</v>
      </c>
      <c r="AB4346" t="s">
        <v>75</v>
      </c>
      <c r="AE4346" t="s">
        <v>89</v>
      </c>
      <c r="AF4346" t="s">
        <v>190</v>
      </c>
      <c r="AG4346">
        <v>8929758003</v>
      </c>
      <c r="AK4346">
        <v>0</v>
      </c>
      <c r="AL4346">
        <v>0</v>
      </c>
      <c r="AM4346">
        <v>167</v>
      </c>
      <c r="AV4346">
        <v>159</v>
      </c>
      <c r="AW4346">
        <v>3.98</v>
      </c>
      <c r="AX4346">
        <v>159</v>
      </c>
      <c r="AY4346">
        <v>3.98</v>
      </c>
      <c r="AZ4346">
        <v>159</v>
      </c>
    </row>
    <row r="4347" spans="1:55" x14ac:dyDescent="0.25">
      <c r="A4347" t="s">
        <v>54</v>
      </c>
      <c r="B4347">
        <v>110027</v>
      </c>
      <c r="C4347" t="s">
        <v>55</v>
      </c>
      <c r="D4347" t="s">
        <v>56</v>
      </c>
      <c r="E4347" s="1">
        <v>45988</v>
      </c>
      <c r="F4347" t="s">
        <v>5052</v>
      </c>
      <c r="G4347" t="s">
        <v>67</v>
      </c>
      <c r="J4347" s="3">
        <v>45988.95208333333</v>
      </c>
      <c r="K4347" t="s">
        <v>5760</v>
      </c>
      <c r="L4347" t="s">
        <v>59</v>
      </c>
      <c r="M4347">
        <v>159</v>
      </c>
      <c r="N4347">
        <v>0</v>
      </c>
      <c r="O4347">
        <v>0</v>
      </c>
      <c r="P4347">
        <v>159</v>
      </c>
      <c r="Q4347">
        <v>0</v>
      </c>
      <c r="R4347">
        <v>7.96</v>
      </c>
      <c r="S4347">
        <v>0.04</v>
      </c>
      <c r="T4347">
        <v>0</v>
      </c>
      <c r="U4347">
        <v>167</v>
      </c>
      <c r="V4347">
        <v>167</v>
      </c>
      <c r="W4347">
        <v>0</v>
      </c>
      <c r="X4347" t="s">
        <v>73</v>
      </c>
      <c r="Y4347">
        <v>29.83</v>
      </c>
      <c r="Z4347">
        <v>2.5</v>
      </c>
      <c r="AA4347" t="s">
        <v>74</v>
      </c>
      <c r="AB4347" t="s">
        <v>75</v>
      </c>
      <c r="AE4347" t="s">
        <v>89</v>
      </c>
      <c r="AF4347" t="s">
        <v>190</v>
      </c>
      <c r="AG4347">
        <v>8929758003</v>
      </c>
      <c r="AK4347">
        <v>0</v>
      </c>
      <c r="AL4347">
        <v>0</v>
      </c>
      <c r="AM4347">
        <v>167</v>
      </c>
      <c r="AV4347">
        <v>159</v>
      </c>
      <c r="AW4347">
        <v>3.98</v>
      </c>
      <c r="AX4347">
        <v>159</v>
      </c>
      <c r="AY4347">
        <v>3.98</v>
      </c>
      <c r="AZ4347">
        <v>159</v>
      </c>
    </row>
    <row r="4348" spans="1:55" x14ac:dyDescent="0.25">
      <c r="A4348" t="s">
        <v>54</v>
      </c>
      <c r="B4348">
        <v>110027</v>
      </c>
      <c r="C4348" t="s">
        <v>55</v>
      </c>
      <c r="D4348" t="s">
        <v>56</v>
      </c>
      <c r="E4348" s="1">
        <v>45988</v>
      </c>
      <c r="F4348" t="s">
        <v>5053</v>
      </c>
      <c r="G4348" t="s">
        <v>67</v>
      </c>
      <c r="J4348" s="3">
        <v>45988.952777777777</v>
      </c>
      <c r="K4348" t="s">
        <v>5760</v>
      </c>
      <c r="L4348" t="s">
        <v>59</v>
      </c>
      <c r="M4348">
        <v>59</v>
      </c>
      <c r="N4348">
        <v>-16.52</v>
      </c>
      <c r="O4348">
        <v>0</v>
      </c>
      <c r="P4348">
        <v>42.48</v>
      </c>
      <c r="Q4348">
        <v>0</v>
      </c>
      <c r="R4348">
        <v>2.12</v>
      </c>
      <c r="S4348">
        <v>0.4</v>
      </c>
      <c r="T4348">
        <v>0</v>
      </c>
      <c r="U4348">
        <v>45</v>
      </c>
      <c r="V4348">
        <v>45</v>
      </c>
      <c r="W4348">
        <v>0</v>
      </c>
      <c r="X4348" t="s">
        <v>68</v>
      </c>
      <c r="Y4348">
        <v>15.49</v>
      </c>
      <c r="Z4348">
        <v>2.14</v>
      </c>
      <c r="AA4348" t="s">
        <v>74</v>
      </c>
      <c r="AB4348" t="s">
        <v>75</v>
      </c>
      <c r="AE4348" t="s">
        <v>2661</v>
      </c>
      <c r="AF4348" t="s">
        <v>2662</v>
      </c>
      <c r="AG4348">
        <v>9318495484</v>
      </c>
      <c r="AK4348">
        <v>0</v>
      </c>
      <c r="AL4348">
        <v>0</v>
      </c>
      <c r="AN4348">
        <v>45</v>
      </c>
      <c r="AV4348">
        <v>42.48</v>
      </c>
      <c r="AW4348">
        <v>1.06</v>
      </c>
      <c r="AX4348">
        <v>42.48</v>
      </c>
      <c r="AY4348">
        <v>1.06</v>
      </c>
      <c r="AZ4348">
        <v>42.48</v>
      </c>
    </row>
    <row r="4349" spans="1:55" x14ac:dyDescent="0.25">
      <c r="A4349" t="s">
        <v>54</v>
      </c>
      <c r="B4349">
        <v>110027</v>
      </c>
      <c r="C4349" t="s">
        <v>55</v>
      </c>
      <c r="D4349" t="s">
        <v>56</v>
      </c>
      <c r="E4349" s="1">
        <v>45988</v>
      </c>
      <c r="F4349" t="s">
        <v>5054</v>
      </c>
      <c r="G4349" t="s">
        <v>63</v>
      </c>
      <c r="H4349" s="4">
        <v>223234000000000</v>
      </c>
      <c r="I4349">
        <v>29811</v>
      </c>
      <c r="J4349" s="3">
        <v>45988.954861111109</v>
      </c>
      <c r="K4349" t="s">
        <v>5760</v>
      </c>
      <c r="L4349" t="s">
        <v>59</v>
      </c>
      <c r="M4349">
        <v>218</v>
      </c>
      <c r="N4349">
        <v>-120</v>
      </c>
      <c r="O4349">
        <v>0</v>
      </c>
      <c r="P4349">
        <v>98</v>
      </c>
      <c r="Q4349">
        <v>32</v>
      </c>
      <c r="R4349">
        <v>0</v>
      </c>
      <c r="S4349">
        <v>0</v>
      </c>
      <c r="T4349">
        <v>0</v>
      </c>
      <c r="U4349">
        <v>130</v>
      </c>
      <c r="V4349">
        <v>130</v>
      </c>
      <c r="W4349">
        <v>0</v>
      </c>
      <c r="X4349" t="s">
        <v>64</v>
      </c>
      <c r="Y4349">
        <v>32.630000000000003</v>
      </c>
      <c r="Z4349">
        <v>7.27</v>
      </c>
      <c r="AA4349" t="s">
        <v>65</v>
      </c>
      <c r="AB4349" t="s">
        <v>56</v>
      </c>
      <c r="AC4349">
        <v>2621</v>
      </c>
      <c r="AK4349">
        <v>32</v>
      </c>
      <c r="AL4349">
        <v>0</v>
      </c>
      <c r="AS4349">
        <v>130</v>
      </c>
      <c r="AZ4349">
        <v>98</v>
      </c>
      <c r="BB4349">
        <v>32</v>
      </c>
    </row>
    <row r="4350" spans="1:55" x14ac:dyDescent="0.25">
      <c r="A4350" t="s">
        <v>54</v>
      </c>
      <c r="B4350">
        <v>110027</v>
      </c>
      <c r="C4350" t="s">
        <v>55</v>
      </c>
      <c r="D4350" t="s">
        <v>56</v>
      </c>
      <c r="E4350" s="1">
        <v>45988</v>
      </c>
      <c r="F4350" t="s">
        <v>5055</v>
      </c>
      <c r="G4350" t="s">
        <v>58</v>
      </c>
      <c r="H4350">
        <v>7524496106</v>
      </c>
      <c r="I4350">
        <v>18528960</v>
      </c>
      <c r="J4350" s="3">
        <v>45988.956250000003</v>
      </c>
      <c r="K4350" t="s">
        <v>5760</v>
      </c>
      <c r="L4350" t="s">
        <v>59</v>
      </c>
      <c r="M4350">
        <v>248</v>
      </c>
      <c r="N4350">
        <v>-100</v>
      </c>
      <c r="O4350">
        <v>0</v>
      </c>
      <c r="P4350">
        <v>148</v>
      </c>
      <c r="Q4350">
        <v>32</v>
      </c>
      <c r="R4350">
        <v>0</v>
      </c>
      <c r="S4350">
        <v>0</v>
      </c>
      <c r="T4350">
        <v>0</v>
      </c>
      <c r="U4350">
        <v>180</v>
      </c>
      <c r="V4350">
        <v>180</v>
      </c>
      <c r="W4350">
        <v>0</v>
      </c>
      <c r="X4350" t="s">
        <v>60</v>
      </c>
      <c r="Y4350">
        <v>49.71</v>
      </c>
      <c r="Z4350">
        <v>4.76</v>
      </c>
      <c r="AA4350" t="s">
        <v>61</v>
      </c>
      <c r="AB4350" t="s">
        <v>56</v>
      </c>
      <c r="AC4350">
        <v>6106</v>
      </c>
      <c r="AK4350">
        <v>32</v>
      </c>
      <c r="AL4350">
        <v>0</v>
      </c>
      <c r="AT4350">
        <v>180</v>
      </c>
      <c r="AZ4350">
        <v>148</v>
      </c>
      <c r="BC4350">
        <v>32</v>
      </c>
    </row>
    <row r="4351" spans="1:55" x14ac:dyDescent="0.25">
      <c r="A4351" t="s">
        <v>54</v>
      </c>
      <c r="B4351">
        <v>110027</v>
      </c>
      <c r="C4351" t="s">
        <v>55</v>
      </c>
      <c r="D4351" t="s">
        <v>56</v>
      </c>
      <c r="E4351" s="1">
        <v>45988</v>
      </c>
      <c r="F4351" t="s">
        <v>5056</v>
      </c>
      <c r="G4351" t="s">
        <v>63</v>
      </c>
      <c r="H4351" s="4">
        <v>223234000000000</v>
      </c>
      <c r="I4351">
        <v>29811</v>
      </c>
      <c r="J4351" s="3">
        <v>45988.959027777775</v>
      </c>
      <c r="K4351" t="s">
        <v>5760</v>
      </c>
      <c r="L4351" t="s">
        <v>59</v>
      </c>
      <c r="M4351">
        <v>554.66</v>
      </c>
      <c r="N4351">
        <v>-274.99</v>
      </c>
      <c r="O4351">
        <v>0</v>
      </c>
      <c r="P4351">
        <v>279.67</v>
      </c>
      <c r="Q4351">
        <v>32</v>
      </c>
      <c r="R4351">
        <v>0</v>
      </c>
      <c r="S4351">
        <v>0.33</v>
      </c>
      <c r="T4351">
        <v>0</v>
      </c>
      <c r="U4351">
        <v>312</v>
      </c>
      <c r="V4351">
        <v>312</v>
      </c>
      <c r="W4351">
        <v>0</v>
      </c>
      <c r="X4351" t="s">
        <v>64</v>
      </c>
      <c r="Y4351">
        <v>116.33</v>
      </c>
      <c r="Z4351">
        <v>10.53</v>
      </c>
      <c r="AA4351" t="s">
        <v>65</v>
      </c>
      <c r="AB4351" t="s">
        <v>56</v>
      </c>
      <c r="AC4351">
        <v>9645</v>
      </c>
      <c r="AK4351">
        <v>32</v>
      </c>
      <c r="AL4351">
        <v>0</v>
      </c>
      <c r="AS4351">
        <v>312</v>
      </c>
      <c r="AZ4351">
        <v>279.67</v>
      </c>
      <c r="BB4351">
        <v>32</v>
      </c>
    </row>
    <row r="4352" spans="1:55" x14ac:dyDescent="0.25">
      <c r="A4352" t="s">
        <v>54</v>
      </c>
      <c r="B4352">
        <v>110027</v>
      </c>
      <c r="C4352" t="s">
        <v>55</v>
      </c>
      <c r="D4352" t="s">
        <v>56</v>
      </c>
      <c r="E4352" s="1">
        <v>45988</v>
      </c>
      <c r="F4352" t="s">
        <v>5057</v>
      </c>
      <c r="G4352" t="s">
        <v>63</v>
      </c>
      <c r="H4352" s="4">
        <v>223235000000000</v>
      </c>
      <c r="I4352">
        <v>29811</v>
      </c>
      <c r="J4352" s="3">
        <v>45988.965277777781</v>
      </c>
      <c r="K4352" t="s">
        <v>5760</v>
      </c>
      <c r="L4352" t="s">
        <v>59</v>
      </c>
      <c r="M4352">
        <v>338</v>
      </c>
      <c r="N4352">
        <v>-99.99</v>
      </c>
      <c r="O4352">
        <v>0</v>
      </c>
      <c r="P4352">
        <v>238.01</v>
      </c>
      <c r="Q4352">
        <v>32</v>
      </c>
      <c r="R4352">
        <v>0</v>
      </c>
      <c r="S4352">
        <v>-0.01</v>
      </c>
      <c r="T4352">
        <v>0</v>
      </c>
      <c r="U4352">
        <v>270</v>
      </c>
      <c r="V4352">
        <v>270</v>
      </c>
      <c r="W4352">
        <v>0</v>
      </c>
      <c r="X4352" t="s">
        <v>64</v>
      </c>
      <c r="Y4352">
        <v>59.05</v>
      </c>
      <c r="Z4352">
        <v>6.72</v>
      </c>
      <c r="AA4352" t="s">
        <v>65</v>
      </c>
      <c r="AB4352" t="s">
        <v>56</v>
      </c>
      <c r="AC4352">
        <v>5616</v>
      </c>
      <c r="AK4352">
        <v>32</v>
      </c>
      <c r="AL4352">
        <v>0</v>
      </c>
      <c r="AS4352">
        <v>270</v>
      </c>
      <c r="AZ4352">
        <v>238.01</v>
      </c>
      <c r="BB4352">
        <v>32</v>
      </c>
    </row>
    <row r="4353" spans="1:55" x14ac:dyDescent="0.25">
      <c r="A4353" t="s">
        <v>54</v>
      </c>
      <c r="B4353">
        <v>110027</v>
      </c>
      <c r="C4353" t="s">
        <v>55</v>
      </c>
      <c r="D4353" t="s">
        <v>56</v>
      </c>
      <c r="E4353" s="1">
        <v>45988</v>
      </c>
      <c r="F4353" t="s">
        <v>5058</v>
      </c>
      <c r="G4353" t="s">
        <v>63</v>
      </c>
      <c r="H4353" s="4">
        <v>223235000000000</v>
      </c>
      <c r="I4353">
        <v>29811</v>
      </c>
      <c r="J4353" s="3">
        <v>45988.967361111114</v>
      </c>
      <c r="K4353" t="s">
        <v>5760</v>
      </c>
      <c r="L4353" t="s">
        <v>59</v>
      </c>
      <c r="M4353">
        <v>576</v>
      </c>
      <c r="N4353">
        <v>-123.74</v>
      </c>
      <c r="O4353">
        <v>0</v>
      </c>
      <c r="P4353">
        <v>452.26</v>
      </c>
      <c r="Q4353">
        <v>32</v>
      </c>
      <c r="R4353">
        <v>0</v>
      </c>
      <c r="S4353">
        <v>-0.26</v>
      </c>
      <c r="T4353">
        <v>0</v>
      </c>
      <c r="U4353">
        <v>484</v>
      </c>
      <c r="V4353">
        <v>484</v>
      </c>
      <c r="W4353">
        <v>0</v>
      </c>
      <c r="X4353" t="s">
        <v>64</v>
      </c>
      <c r="Y4353">
        <v>123.98</v>
      </c>
      <c r="Z4353">
        <v>10.87</v>
      </c>
      <c r="AA4353" t="s">
        <v>65</v>
      </c>
      <c r="AB4353" t="s">
        <v>56</v>
      </c>
      <c r="AC4353">
        <v>8422</v>
      </c>
      <c r="AK4353">
        <v>32</v>
      </c>
      <c r="AL4353">
        <v>0</v>
      </c>
      <c r="AS4353">
        <v>484</v>
      </c>
      <c r="AZ4353">
        <v>452.26</v>
      </c>
      <c r="BB4353">
        <v>32</v>
      </c>
    </row>
    <row r="4354" spans="1:55" x14ac:dyDescent="0.25">
      <c r="A4354" t="s">
        <v>54</v>
      </c>
      <c r="B4354">
        <v>110027</v>
      </c>
      <c r="C4354" t="s">
        <v>55</v>
      </c>
      <c r="D4354" t="s">
        <v>56</v>
      </c>
      <c r="E4354" s="1">
        <v>45988</v>
      </c>
      <c r="F4354" t="s">
        <v>5059</v>
      </c>
      <c r="G4354" t="s">
        <v>63</v>
      </c>
      <c r="H4354" s="4">
        <v>223235000000000</v>
      </c>
      <c r="I4354">
        <v>29811</v>
      </c>
      <c r="J4354" s="3">
        <v>45988.968055555553</v>
      </c>
      <c r="K4354" t="s">
        <v>5760</v>
      </c>
      <c r="L4354" t="s">
        <v>59</v>
      </c>
      <c r="M4354">
        <v>418</v>
      </c>
      <c r="N4354">
        <v>-93.75</v>
      </c>
      <c r="O4354">
        <v>0</v>
      </c>
      <c r="P4354">
        <v>324.25</v>
      </c>
      <c r="Q4354">
        <v>32</v>
      </c>
      <c r="R4354">
        <v>0</v>
      </c>
      <c r="S4354">
        <v>-0.25</v>
      </c>
      <c r="T4354">
        <v>0</v>
      </c>
      <c r="U4354">
        <v>356</v>
      </c>
      <c r="V4354">
        <v>356</v>
      </c>
      <c r="W4354">
        <v>0</v>
      </c>
      <c r="X4354" t="s">
        <v>64</v>
      </c>
      <c r="Y4354">
        <v>90.92</v>
      </c>
      <c r="Z4354">
        <v>4.99</v>
      </c>
      <c r="AA4354" t="s">
        <v>65</v>
      </c>
      <c r="AB4354" t="s">
        <v>56</v>
      </c>
      <c r="AC4354">
        <v>8923</v>
      </c>
      <c r="AK4354">
        <v>32</v>
      </c>
      <c r="AL4354">
        <v>0</v>
      </c>
      <c r="AS4354">
        <v>356</v>
      </c>
      <c r="AZ4354">
        <v>324.25</v>
      </c>
      <c r="BB4354">
        <v>32</v>
      </c>
    </row>
    <row r="4355" spans="1:55" x14ac:dyDescent="0.25">
      <c r="A4355" t="s">
        <v>54</v>
      </c>
      <c r="B4355">
        <v>110027</v>
      </c>
      <c r="C4355" t="s">
        <v>55</v>
      </c>
      <c r="D4355" t="s">
        <v>56</v>
      </c>
      <c r="E4355" s="1">
        <v>45988</v>
      </c>
      <c r="F4355" t="s">
        <v>5060</v>
      </c>
      <c r="G4355" t="s">
        <v>58</v>
      </c>
      <c r="H4355">
        <v>7522492759</v>
      </c>
      <c r="I4355">
        <v>18528960</v>
      </c>
      <c r="J4355" s="3">
        <v>45988.96875</v>
      </c>
      <c r="K4355" t="s">
        <v>5760</v>
      </c>
      <c r="L4355" t="s">
        <v>59</v>
      </c>
      <c r="M4355">
        <v>228</v>
      </c>
      <c r="N4355">
        <v>-100</v>
      </c>
      <c r="O4355">
        <v>0</v>
      </c>
      <c r="P4355">
        <v>128</v>
      </c>
      <c r="Q4355">
        <v>32</v>
      </c>
      <c r="R4355">
        <v>0</v>
      </c>
      <c r="S4355">
        <v>0</v>
      </c>
      <c r="T4355">
        <v>0</v>
      </c>
      <c r="U4355">
        <v>160</v>
      </c>
      <c r="V4355">
        <v>160</v>
      </c>
      <c r="W4355">
        <v>0</v>
      </c>
      <c r="X4355" t="s">
        <v>60</v>
      </c>
      <c r="Y4355">
        <v>41.68</v>
      </c>
      <c r="Z4355">
        <v>5.34</v>
      </c>
      <c r="AA4355" t="s">
        <v>61</v>
      </c>
      <c r="AB4355" t="s">
        <v>56</v>
      </c>
      <c r="AC4355">
        <v>2759</v>
      </c>
      <c r="AK4355">
        <v>32</v>
      </c>
      <c r="AL4355">
        <v>0</v>
      </c>
      <c r="AT4355">
        <v>160</v>
      </c>
      <c r="AZ4355">
        <v>128</v>
      </c>
      <c r="BC4355">
        <v>32</v>
      </c>
    </row>
    <row r="4356" spans="1:55" x14ac:dyDescent="0.25">
      <c r="A4356" t="s">
        <v>54</v>
      </c>
      <c r="B4356">
        <v>110027</v>
      </c>
      <c r="C4356" t="s">
        <v>55</v>
      </c>
      <c r="D4356" t="s">
        <v>56</v>
      </c>
      <c r="E4356" s="1">
        <v>45988</v>
      </c>
      <c r="F4356" t="s">
        <v>5061</v>
      </c>
      <c r="G4356" t="s">
        <v>58</v>
      </c>
      <c r="H4356">
        <v>7514335559</v>
      </c>
      <c r="I4356">
        <v>18528960</v>
      </c>
      <c r="J4356" s="3">
        <v>45988.969444444447</v>
      </c>
      <c r="K4356" t="s">
        <v>5760</v>
      </c>
      <c r="L4356" t="s">
        <v>59</v>
      </c>
      <c r="M4356">
        <v>219</v>
      </c>
      <c r="N4356">
        <v>-100</v>
      </c>
      <c r="O4356">
        <v>0</v>
      </c>
      <c r="P4356">
        <v>119</v>
      </c>
      <c r="Q4356">
        <v>32</v>
      </c>
      <c r="R4356">
        <v>0</v>
      </c>
      <c r="S4356">
        <v>0</v>
      </c>
      <c r="T4356">
        <v>0</v>
      </c>
      <c r="U4356">
        <v>151</v>
      </c>
      <c r="V4356">
        <v>151</v>
      </c>
      <c r="W4356">
        <v>0</v>
      </c>
      <c r="X4356" t="s">
        <v>60</v>
      </c>
      <c r="Y4356">
        <v>37.36</v>
      </c>
      <c r="Z4356">
        <v>4.76</v>
      </c>
      <c r="AA4356" t="s">
        <v>61</v>
      </c>
      <c r="AB4356" t="s">
        <v>56</v>
      </c>
      <c r="AC4356">
        <v>5559</v>
      </c>
      <c r="AK4356">
        <v>32</v>
      </c>
      <c r="AL4356">
        <v>0</v>
      </c>
      <c r="AT4356">
        <v>151</v>
      </c>
      <c r="AZ4356">
        <v>119</v>
      </c>
      <c r="BC4356">
        <v>32</v>
      </c>
    </row>
    <row r="4357" spans="1:55" x14ac:dyDescent="0.25">
      <c r="A4357" t="s">
        <v>54</v>
      </c>
      <c r="B4357">
        <v>110027</v>
      </c>
      <c r="C4357" t="s">
        <v>55</v>
      </c>
      <c r="D4357" t="s">
        <v>56</v>
      </c>
      <c r="E4357" s="1">
        <v>45988</v>
      </c>
      <c r="F4357" t="s">
        <v>5062</v>
      </c>
      <c r="G4357" t="s">
        <v>58</v>
      </c>
      <c r="H4357">
        <v>7522332193</v>
      </c>
      <c r="I4357">
        <v>18528960</v>
      </c>
      <c r="J4357" s="3">
        <v>45988.970138888886</v>
      </c>
      <c r="K4357" t="s">
        <v>5760</v>
      </c>
      <c r="L4357" t="s">
        <v>59</v>
      </c>
      <c r="M4357">
        <v>442.67</v>
      </c>
      <c r="N4357">
        <v>-100.01</v>
      </c>
      <c r="O4357">
        <v>0</v>
      </c>
      <c r="P4357">
        <v>342.66</v>
      </c>
      <c r="Q4357">
        <v>32</v>
      </c>
      <c r="R4357">
        <v>0</v>
      </c>
      <c r="S4357">
        <v>0</v>
      </c>
      <c r="T4357">
        <v>0</v>
      </c>
      <c r="U4357">
        <v>374.66</v>
      </c>
      <c r="V4357">
        <v>374.66</v>
      </c>
      <c r="W4357">
        <v>0</v>
      </c>
      <c r="X4357" t="s">
        <v>60</v>
      </c>
      <c r="Y4357">
        <v>91.55</v>
      </c>
      <c r="Z4357">
        <v>8.52</v>
      </c>
      <c r="AA4357" t="s">
        <v>61</v>
      </c>
      <c r="AB4357" t="s">
        <v>56</v>
      </c>
      <c r="AC4357">
        <v>2193</v>
      </c>
      <c r="AK4357">
        <v>32</v>
      </c>
      <c r="AL4357">
        <v>0</v>
      </c>
      <c r="AT4357">
        <v>374.66</v>
      </c>
      <c r="AZ4357">
        <v>342.64</v>
      </c>
      <c r="BC4357">
        <v>32</v>
      </c>
    </row>
    <row r="4358" spans="1:55" x14ac:dyDescent="0.25">
      <c r="A4358" t="s">
        <v>54</v>
      </c>
      <c r="B4358">
        <v>110027</v>
      </c>
      <c r="C4358" t="s">
        <v>55</v>
      </c>
      <c r="D4358" t="s">
        <v>56</v>
      </c>
      <c r="E4358" s="1">
        <v>45988</v>
      </c>
      <c r="F4358" t="s">
        <v>5063</v>
      </c>
      <c r="G4358" t="s">
        <v>58</v>
      </c>
      <c r="H4358">
        <v>7525128338</v>
      </c>
      <c r="I4358">
        <v>18528960</v>
      </c>
      <c r="J4358" s="3">
        <v>45988.979166666664</v>
      </c>
      <c r="K4358" t="s">
        <v>5760</v>
      </c>
      <c r="L4358" t="s">
        <v>59</v>
      </c>
      <c r="M4358">
        <v>416</v>
      </c>
      <c r="N4358">
        <v>-75</v>
      </c>
      <c r="O4358">
        <v>0</v>
      </c>
      <c r="P4358">
        <v>341</v>
      </c>
      <c r="Q4358">
        <v>32</v>
      </c>
      <c r="R4358">
        <v>0</v>
      </c>
      <c r="S4358">
        <v>0</v>
      </c>
      <c r="T4358">
        <v>0</v>
      </c>
      <c r="U4358">
        <v>373</v>
      </c>
      <c r="V4358">
        <v>373</v>
      </c>
      <c r="W4358">
        <v>0</v>
      </c>
      <c r="X4358" t="s">
        <v>60</v>
      </c>
      <c r="Y4358">
        <v>69.7</v>
      </c>
      <c r="Z4358">
        <v>13.73</v>
      </c>
      <c r="AA4358" t="s">
        <v>61</v>
      </c>
      <c r="AB4358" t="s">
        <v>56</v>
      </c>
      <c r="AC4358">
        <v>8338</v>
      </c>
      <c r="AK4358">
        <v>32</v>
      </c>
      <c r="AL4358">
        <v>0</v>
      </c>
      <c r="AT4358">
        <v>373</v>
      </c>
      <c r="AZ4358">
        <v>341.01</v>
      </c>
      <c r="BC4358">
        <v>32</v>
      </c>
    </row>
    <row r="4359" spans="1:55" x14ac:dyDescent="0.25">
      <c r="A4359" t="s">
        <v>54</v>
      </c>
      <c r="B4359">
        <v>110027</v>
      </c>
      <c r="C4359" t="s">
        <v>55</v>
      </c>
      <c r="D4359" t="s">
        <v>56</v>
      </c>
      <c r="E4359" s="1">
        <v>45988</v>
      </c>
      <c r="F4359" t="s">
        <v>5064</v>
      </c>
      <c r="G4359" t="s">
        <v>63</v>
      </c>
      <c r="H4359" s="4">
        <v>223237000000000</v>
      </c>
      <c r="I4359">
        <v>29811</v>
      </c>
      <c r="J4359" s="3">
        <v>45988.984722222223</v>
      </c>
      <c r="K4359" t="s">
        <v>5760</v>
      </c>
      <c r="L4359" t="s">
        <v>59</v>
      </c>
      <c r="M4359">
        <v>219</v>
      </c>
      <c r="N4359">
        <v>-120</v>
      </c>
      <c r="O4359">
        <v>0</v>
      </c>
      <c r="P4359">
        <v>99</v>
      </c>
      <c r="Q4359">
        <v>32</v>
      </c>
      <c r="R4359">
        <v>0</v>
      </c>
      <c r="S4359">
        <v>0</v>
      </c>
      <c r="T4359">
        <v>0</v>
      </c>
      <c r="U4359">
        <v>131</v>
      </c>
      <c r="V4359">
        <v>131</v>
      </c>
      <c r="W4359">
        <v>0</v>
      </c>
      <c r="X4359" t="s">
        <v>64</v>
      </c>
      <c r="Y4359">
        <v>37.36</v>
      </c>
      <c r="Z4359">
        <v>4.76</v>
      </c>
      <c r="AA4359" t="s">
        <v>65</v>
      </c>
      <c r="AB4359" t="s">
        <v>56</v>
      </c>
      <c r="AC4359">
        <v>7991</v>
      </c>
      <c r="AK4359">
        <v>32</v>
      </c>
      <c r="AL4359">
        <v>0</v>
      </c>
      <c r="AS4359">
        <v>131</v>
      </c>
      <c r="AZ4359">
        <v>99</v>
      </c>
      <c r="BB4359">
        <v>32</v>
      </c>
    </row>
    <row r="4360" spans="1:55" x14ac:dyDescent="0.25">
      <c r="A4360" t="s">
        <v>54</v>
      </c>
      <c r="B4360">
        <v>110027</v>
      </c>
      <c r="C4360" t="s">
        <v>55</v>
      </c>
      <c r="D4360" t="s">
        <v>56</v>
      </c>
      <c r="E4360" s="1">
        <v>45988</v>
      </c>
      <c r="F4360" t="s">
        <v>5065</v>
      </c>
      <c r="G4360" t="s">
        <v>58</v>
      </c>
      <c r="H4360">
        <v>7526453458</v>
      </c>
      <c r="I4360">
        <v>18528960</v>
      </c>
      <c r="J4360" s="3">
        <v>45988.992361111108</v>
      </c>
      <c r="K4360" t="s">
        <v>5760</v>
      </c>
      <c r="L4360" t="s">
        <v>59</v>
      </c>
      <c r="M4360">
        <v>497</v>
      </c>
      <c r="N4360">
        <v>-75</v>
      </c>
      <c r="O4360">
        <v>0</v>
      </c>
      <c r="P4360">
        <v>422</v>
      </c>
      <c r="Q4360">
        <v>32</v>
      </c>
      <c r="R4360">
        <v>0</v>
      </c>
      <c r="S4360">
        <v>0</v>
      </c>
      <c r="T4360">
        <v>0</v>
      </c>
      <c r="U4360">
        <v>454</v>
      </c>
      <c r="V4360">
        <v>454</v>
      </c>
      <c r="W4360">
        <v>0</v>
      </c>
      <c r="X4360" t="s">
        <v>60</v>
      </c>
      <c r="Y4360">
        <v>131.5</v>
      </c>
      <c r="Z4360">
        <v>9.82</v>
      </c>
      <c r="AA4360" t="s">
        <v>61</v>
      </c>
      <c r="AB4360" t="s">
        <v>56</v>
      </c>
      <c r="AC4360">
        <v>3458</v>
      </c>
      <c r="AK4360">
        <v>32</v>
      </c>
      <c r="AL4360">
        <v>0</v>
      </c>
      <c r="AT4360">
        <v>454</v>
      </c>
      <c r="AZ4360">
        <v>422</v>
      </c>
      <c r="BC4360">
        <v>32</v>
      </c>
    </row>
    <row r="4361" spans="1:55" x14ac:dyDescent="0.25">
      <c r="A4361" t="s">
        <v>54</v>
      </c>
      <c r="B4361">
        <v>110027</v>
      </c>
      <c r="C4361" t="s">
        <v>55</v>
      </c>
      <c r="D4361" t="s">
        <v>56</v>
      </c>
      <c r="E4361" s="1">
        <v>45988</v>
      </c>
      <c r="F4361" t="s">
        <v>5066</v>
      </c>
      <c r="G4361" t="s">
        <v>67</v>
      </c>
      <c r="J4361" s="3">
        <v>45988.993055555555</v>
      </c>
      <c r="K4361" t="s">
        <v>5760</v>
      </c>
      <c r="L4361" t="s">
        <v>59</v>
      </c>
      <c r="M4361">
        <v>358</v>
      </c>
      <c r="N4361">
        <v>0</v>
      </c>
      <c r="O4361">
        <v>0</v>
      </c>
      <c r="P4361">
        <v>358</v>
      </c>
      <c r="Q4361">
        <v>0</v>
      </c>
      <c r="R4361">
        <v>17.899999999999999</v>
      </c>
      <c r="S4361">
        <v>0.1</v>
      </c>
      <c r="T4361">
        <v>0</v>
      </c>
      <c r="U4361">
        <v>376</v>
      </c>
      <c r="V4361">
        <v>376</v>
      </c>
      <c r="W4361">
        <v>0</v>
      </c>
      <c r="X4361" t="s">
        <v>73</v>
      </c>
      <c r="Y4361">
        <v>74.56</v>
      </c>
      <c r="Z4361">
        <v>5.12</v>
      </c>
      <c r="AA4361" t="s">
        <v>74</v>
      </c>
      <c r="AB4361" t="s">
        <v>75</v>
      </c>
      <c r="AE4361" t="s">
        <v>89</v>
      </c>
      <c r="AF4361" t="s">
        <v>190</v>
      </c>
      <c r="AG4361">
        <v>8929758003</v>
      </c>
      <c r="AK4361">
        <v>0</v>
      </c>
      <c r="AL4361">
        <v>0</v>
      </c>
      <c r="AM4361">
        <v>376</v>
      </c>
      <c r="AV4361">
        <v>358</v>
      </c>
      <c r="AW4361">
        <v>8.9499999999999993</v>
      </c>
      <c r="AX4361">
        <v>358</v>
      </c>
      <c r="AY4361">
        <v>8.9499999999999993</v>
      </c>
      <c r="AZ4361">
        <v>358</v>
      </c>
    </row>
    <row r="4362" spans="1:55" x14ac:dyDescent="0.25">
      <c r="A4362" t="s">
        <v>54</v>
      </c>
      <c r="B4362">
        <v>110027</v>
      </c>
      <c r="C4362" t="s">
        <v>55</v>
      </c>
      <c r="D4362" t="s">
        <v>56</v>
      </c>
      <c r="E4362" s="1">
        <v>45988</v>
      </c>
      <c r="F4362" t="s">
        <v>5067</v>
      </c>
      <c r="G4362" t="s">
        <v>58</v>
      </c>
      <c r="H4362">
        <v>7523509156</v>
      </c>
      <c r="I4362">
        <v>18528960</v>
      </c>
      <c r="J4362" s="3">
        <v>45988.996527777781</v>
      </c>
      <c r="K4362" t="s">
        <v>5760</v>
      </c>
      <c r="L4362" t="s">
        <v>59</v>
      </c>
      <c r="M4362">
        <v>497</v>
      </c>
      <c r="N4362">
        <v>-100</v>
      </c>
      <c r="O4362">
        <v>0</v>
      </c>
      <c r="P4362">
        <v>397</v>
      </c>
      <c r="Q4362">
        <v>32</v>
      </c>
      <c r="R4362">
        <v>0</v>
      </c>
      <c r="S4362">
        <v>0</v>
      </c>
      <c r="T4362">
        <v>0</v>
      </c>
      <c r="U4362">
        <v>429</v>
      </c>
      <c r="V4362">
        <v>429</v>
      </c>
      <c r="W4362">
        <v>0</v>
      </c>
      <c r="X4362" t="s">
        <v>60</v>
      </c>
      <c r="Y4362">
        <v>109.9</v>
      </c>
      <c r="Z4362">
        <v>11.02</v>
      </c>
      <c r="AA4362" t="s">
        <v>61</v>
      </c>
      <c r="AB4362" t="s">
        <v>56</v>
      </c>
      <c r="AC4362">
        <v>9156</v>
      </c>
      <c r="AK4362">
        <v>32</v>
      </c>
      <c r="AL4362">
        <v>0</v>
      </c>
      <c r="AT4362">
        <v>429</v>
      </c>
      <c r="AZ4362">
        <v>397</v>
      </c>
      <c r="BC4362">
        <v>32</v>
      </c>
    </row>
    <row r="4363" spans="1:55" x14ac:dyDescent="0.25">
      <c r="A4363" t="s">
        <v>54</v>
      </c>
      <c r="B4363">
        <v>110027</v>
      </c>
      <c r="C4363" t="s">
        <v>55</v>
      </c>
      <c r="D4363" t="s">
        <v>56</v>
      </c>
      <c r="E4363" s="1">
        <v>45988</v>
      </c>
      <c r="F4363" t="s">
        <v>5068</v>
      </c>
      <c r="G4363" t="s">
        <v>67</v>
      </c>
      <c r="J4363" s="3">
        <v>45989.00277777778</v>
      </c>
      <c r="K4363" t="s">
        <v>5760</v>
      </c>
      <c r="L4363" t="s">
        <v>59</v>
      </c>
      <c r="M4363">
        <v>628</v>
      </c>
      <c r="N4363">
        <v>-62.8</v>
      </c>
      <c r="O4363">
        <v>0</v>
      </c>
      <c r="P4363">
        <v>565.20000000000005</v>
      </c>
      <c r="Q4363">
        <v>0</v>
      </c>
      <c r="R4363">
        <v>28.26</v>
      </c>
      <c r="S4363">
        <v>-0.46</v>
      </c>
      <c r="T4363">
        <v>0</v>
      </c>
      <c r="U4363">
        <v>593</v>
      </c>
      <c r="V4363">
        <v>593</v>
      </c>
      <c r="W4363">
        <v>0</v>
      </c>
      <c r="X4363" t="s">
        <v>73</v>
      </c>
      <c r="Y4363">
        <v>149.12</v>
      </c>
      <c r="Z4363">
        <v>11.28</v>
      </c>
      <c r="AA4363" t="s">
        <v>74</v>
      </c>
      <c r="AB4363" t="s">
        <v>75</v>
      </c>
      <c r="AE4363" t="s">
        <v>5069</v>
      </c>
      <c r="AF4363" t="s">
        <v>5070</v>
      </c>
      <c r="AG4363">
        <v>7042425657</v>
      </c>
      <c r="AK4363">
        <v>0</v>
      </c>
      <c r="AL4363">
        <v>0</v>
      </c>
      <c r="AM4363">
        <v>593</v>
      </c>
      <c r="AV4363">
        <v>565.20000000000005</v>
      </c>
      <c r="AW4363">
        <v>14.13</v>
      </c>
      <c r="AX4363">
        <v>565.20000000000005</v>
      </c>
      <c r="AY4363">
        <v>14.13</v>
      </c>
      <c r="AZ4363">
        <v>565.20000000000005</v>
      </c>
    </row>
    <row r="4364" spans="1:55" x14ac:dyDescent="0.25">
      <c r="A4364" t="s">
        <v>54</v>
      </c>
      <c r="B4364">
        <v>110027</v>
      </c>
      <c r="C4364" t="s">
        <v>55</v>
      </c>
      <c r="D4364" t="s">
        <v>56</v>
      </c>
      <c r="E4364" s="1">
        <v>45988</v>
      </c>
      <c r="F4364" t="s">
        <v>5071</v>
      </c>
      <c r="G4364" t="s">
        <v>58</v>
      </c>
      <c r="H4364">
        <v>7525528752</v>
      </c>
      <c r="I4364">
        <v>18528960</v>
      </c>
      <c r="J4364" s="3">
        <v>45989.003472222219</v>
      </c>
      <c r="K4364" t="s">
        <v>5760</v>
      </c>
      <c r="L4364" t="s">
        <v>59</v>
      </c>
      <c r="M4364">
        <v>229</v>
      </c>
      <c r="N4364">
        <v>-100</v>
      </c>
      <c r="O4364">
        <v>0</v>
      </c>
      <c r="P4364">
        <v>129</v>
      </c>
      <c r="Q4364">
        <v>32</v>
      </c>
      <c r="R4364">
        <v>0</v>
      </c>
      <c r="S4364">
        <v>0</v>
      </c>
      <c r="T4364">
        <v>0</v>
      </c>
      <c r="U4364">
        <v>161</v>
      </c>
      <c r="V4364">
        <v>161</v>
      </c>
      <c r="W4364">
        <v>0</v>
      </c>
      <c r="X4364" t="s">
        <v>60</v>
      </c>
      <c r="Y4364">
        <v>34.4</v>
      </c>
      <c r="Z4364">
        <v>4.99</v>
      </c>
      <c r="AA4364" t="s">
        <v>61</v>
      </c>
      <c r="AB4364" t="s">
        <v>56</v>
      </c>
      <c r="AC4364">
        <v>8752</v>
      </c>
      <c r="AK4364">
        <v>32</v>
      </c>
      <c r="AL4364">
        <v>0</v>
      </c>
      <c r="AT4364">
        <v>161</v>
      </c>
      <c r="AZ4364">
        <v>129</v>
      </c>
      <c r="BC4364">
        <v>32</v>
      </c>
    </row>
    <row r="4365" spans="1:55" x14ac:dyDescent="0.25">
      <c r="A4365" t="s">
        <v>54</v>
      </c>
      <c r="B4365">
        <v>110027</v>
      </c>
      <c r="C4365" t="s">
        <v>55</v>
      </c>
      <c r="D4365" t="s">
        <v>56</v>
      </c>
      <c r="E4365" s="1">
        <v>45988</v>
      </c>
      <c r="F4365" t="s">
        <v>5072</v>
      </c>
      <c r="G4365" t="s">
        <v>58</v>
      </c>
      <c r="H4365">
        <v>7526554613</v>
      </c>
      <c r="I4365">
        <v>18528960</v>
      </c>
      <c r="J4365" s="3">
        <v>45989.003472222219</v>
      </c>
      <c r="K4365" t="s">
        <v>5760</v>
      </c>
      <c r="L4365" t="s">
        <v>59</v>
      </c>
      <c r="M4365">
        <v>698</v>
      </c>
      <c r="N4365">
        <v>-349</v>
      </c>
      <c r="O4365">
        <v>0</v>
      </c>
      <c r="P4365">
        <v>349</v>
      </c>
      <c r="Q4365">
        <v>32</v>
      </c>
      <c r="R4365">
        <v>0</v>
      </c>
      <c r="S4365">
        <v>0</v>
      </c>
      <c r="T4365">
        <v>0</v>
      </c>
      <c r="U4365">
        <v>381</v>
      </c>
      <c r="V4365">
        <v>381</v>
      </c>
      <c r="W4365">
        <v>0</v>
      </c>
      <c r="X4365" t="s">
        <v>60</v>
      </c>
      <c r="Y4365">
        <v>97.11</v>
      </c>
      <c r="Z4365">
        <v>4.76</v>
      </c>
      <c r="AA4365" t="s">
        <v>61</v>
      </c>
      <c r="AB4365" t="s">
        <v>56</v>
      </c>
      <c r="AC4365">
        <v>4613</v>
      </c>
      <c r="AK4365">
        <v>32</v>
      </c>
      <c r="AL4365">
        <v>0</v>
      </c>
      <c r="AT4365">
        <v>381</v>
      </c>
      <c r="AZ4365">
        <v>349</v>
      </c>
      <c r="BC4365">
        <v>32</v>
      </c>
    </row>
    <row r="4366" spans="1:55" x14ac:dyDescent="0.25">
      <c r="A4366" t="s">
        <v>54</v>
      </c>
      <c r="B4366">
        <v>110027</v>
      </c>
      <c r="C4366" t="s">
        <v>55</v>
      </c>
      <c r="D4366" t="s">
        <v>56</v>
      </c>
      <c r="E4366" s="1">
        <v>45988</v>
      </c>
      <c r="F4366" t="s">
        <v>5073</v>
      </c>
      <c r="G4366" t="s">
        <v>58</v>
      </c>
      <c r="H4366">
        <v>7522532790</v>
      </c>
      <c r="I4366">
        <v>18528960</v>
      </c>
      <c r="J4366" s="3">
        <v>45989.004861111112</v>
      </c>
      <c r="K4366" t="s">
        <v>5760</v>
      </c>
      <c r="L4366" t="s">
        <v>59</v>
      </c>
      <c r="M4366">
        <v>219</v>
      </c>
      <c r="N4366">
        <v>-100</v>
      </c>
      <c r="O4366">
        <v>0</v>
      </c>
      <c r="P4366">
        <v>119</v>
      </c>
      <c r="Q4366">
        <v>32</v>
      </c>
      <c r="R4366">
        <v>0</v>
      </c>
      <c r="S4366">
        <v>0</v>
      </c>
      <c r="T4366">
        <v>0</v>
      </c>
      <c r="U4366">
        <v>151</v>
      </c>
      <c r="V4366">
        <v>151</v>
      </c>
      <c r="W4366">
        <v>0</v>
      </c>
      <c r="X4366" t="s">
        <v>60</v>
      </c>
      <c r="Y4366">
        <v>37.36</v>
      </c>
      <c r="Z4366">
        <v>4.76</v>
      </c>
      <c r="AA4366" t="s">
        <v>61</v>
      </c>
      <c r="AB4366" t="s">
        <v>56</v>
      </c>
      <c r="AC4366">
        <v>2790</v>
      </c>
      <c r="AK4366">
        <v>32</v>
      </c>
      <c r="AL4366">
        <v>0</v>
      </c>
      <c r="AT4366">
        <v>151</v>
      </c>
      <c r="AZ4366">
        <v>119</v>
      </c>
      <c r="BC4366">
        <v>32</v>
      </c>
    </row>
    <row r="4367" spans="1:55" x14ac:dyDescent="0.25">
      <c r="A4367" t="s">
        <v>54</v>
      </c>
      <c r="B4367">
        <v>110027</v>
      </c>
      <c r="C4367" t="s">
        <v>55</v>
      </c>
      <c r="D4367" t="s">
        <v>56</v>
      </c>
      <c r="E4367" s="1">
        <v>45988</v>
      </c>
      <c r="F4367" t="s">
        <v>5074</v>
      </c>
      <c r="G4367" t="s">
        <v>58</v>
      </c>
      <c r="H4367">
        <v>7524638526</v>
      </c>
      <c r="I4367">
        <v>18528960</v>
      </c>
      <c r="J4367" s="3">
        <v>45989.011111111111</v>
      </c>
      <c r="K4367" t="s">
        <v>5760</v>
      </c>
      <c r="L4367" t="s">
        <v>59</v>
      </c>
      <c r="M4367">
        <v>982.66</v>
      </c>
      <c r="N4367">
        <v>-125</v>
      </c>
      <c r="O4367">
        <v>0</v>
      </c>
      <c r="P4367">
        <v>857.66</v>
      </c>
      <c r="Q4367">
        <v>32</v>
      </c>
      <c r="R4367">
        <v>0</v>
      </c>
      <c r="S4367">
        <v>0</v>
      </c>
      <c r="T4367">
        <v>0</v>
      </c>
      <c r="U4367">
        <v>889.66</v>
      </c>
      <c r="V4367">
        <v>889.66</v>
      </c>
      <c r="W4367">
        <v>0</v>
      </c>
      <c r="X4367" t="s">
        <v>60</v>
      </c>
      <c r="Y4367">
        <v>244.76</v>
      </c>
      <c r="Z4367">
        <v>19.18</v>
      </c>
      <c r="AA4367" t="s">
        <v>61</v>
      </c>
      <c r="AB4367" t="s">
        <v>56</v>
      </c>
      <c r="AC4367">
        <v>8526</v>
      </c>
      <c r="AK4367">
        <v>32</v>
      </c>
      <c r="AL4367">
        <v>0</v>
      </c>
      <c r="AT4367">
        <v>889.66</v>
      </c>
      <c r="AZ4367">
        <v>857.66</v>
      </c>
      <c r="BC4367">
        <v>32</v>
      </c>
    </row>
    <row r="4368" spans="1:55" x14ac:dyDescent="0.25">
      <c r="A4368" t="s">
        <v>54</v>
      </c>
      <c r="B4368">
        <v>110027</v>
      </c>
      <c r="C4368" t="s">
        <v>55</v>
      </c>
      <c r="D4368" t="s">
        <v>56</v>
      </c>
      <c r="E4368" s="1">
        <v>45988</v>
      </c>
      <c r="F4368" t="s">
        <v>5075</v>
      </c>
      <c r="G4368" t="s">
        <v>63</v>
      </c>
      <c r="H4368" s="4">
        <v>223239000000000</v>
      </c>
      <c r="I4368">
        <v>29811</v>
      </c>
      <c r="J4368" s="3">
        <v>45989.011111111111</v>
      </c>
      <c r="K4368" t="s">
        <v>5760</v>
      </c>
      <c r="L4368" t="s">
        <v>59</v>
      </c>
      <c r="M4368">
        <v>229</v>
      </c>
      <c r="N4368">
        <v>-100</v>
      </c>
      <c r="O4368">
        <v>0</v>
      </c>
      <c r="P4368">
        <v>129</v>
      </c>
      <c r="Q4368">
        <v>32</v>
      </c>
      <c r="R4368">
        <v>0</v>
      </c>
      <c r="S4368">
        <v>0</v>
      </c>
      <c r="T4368">
        <v>0</v>
      </c>
      <c r="U4368">
        <v>161</v>
      </c>
      <c r="V4368">
        <v>161</v>
      </c>
      <c r="W4368">
        <v>0</v>
      </c>
      <c r="X4368" t="s">
        <v>64</v>
      </c>
      <c r="Y4368">
        <v>44.37</v>
      </c>
      <c r="Z4368">
        <v>3.38</v>
      </c>
      <c r="AA4368" t="s">
        <v>65</v>
      </c>
      <c r="AB4368" t="s">
        <v>56</v>
      </c>
      <c r="AC4368">
        <v>4803</v>
      </c>
      <c r="AK4368">
        <v>32</v>
      </c>
      <c r="AL4368">
        <v>0</v>
      </c>
      <c r="AS4368">
        <v>161</v>
      </c>
      <c r="AZ4368">
        <v>129</v>
      </c>
      <c r="BB4368">
        <v>32</v>
      </c>
    </row>
    <row r="4369" spans="1:55" x14ac:dyDescent="0.25">
      <c r="A4369" t="s">
        <v>54</v>
      </c>
      <c r="B4369">
        <v>110027</v>
      </c>
      <c r="C4369" t="s">
        <v>55</v>
      </c>
      <c r="D4369" t="s">
        <v>56</v>
      </c>
      <c r="E4369" s="1">
        <v>45988</v>
      </c>
      <c r="F4369" t="s">
        <v>5076</v>
      </c>
      <c r="G4369" t="s">
        <v>58</v>
      </c>
      <c r="H4369">
        <v>7522148437</v>
      </c>
      <c r="I4369">
        <v>18528960</v>
      </c>
      <c r="J4369" s="3">
        <v>45989.013194444444</v>
      </c>
      <c r="K4369" t="s">
        <v>5760</v>
      </c>
      <c r="L4369" t="s">
        <v>59</v>
      </c>
      <c r="M4369">
        <v>228</v>
      </c>
      <c r="N4369">
        <v>-100</v>
      </c>
      <c r="O4369">
        <v>0</v>
      </c>
      <c r="P4369">
        <v>128</v>
      </c>
      <c r="Q4369">
        <v>32</v>
      </c>
      <c r="R4369">
        <v>0</v>
      </c>
      <c r="S4369">
        <v>0</v>
      </c>
      <c r="T4369">
        <v>0</v>
      </c>
      <c r="U4369">
        <v>160</v>
      </c>
      <c r="V4369">
        <v>160</v>
      </c>
      <c r="W4369">
        <v>0</v>
      </c>
      <c r="X4369" t="s">
        <v>60</v>
      </c>
      <c r="Y4369">
        <v>40.590000000000003</v>
      </c>
      <c r="Z4369">
        <v>5.34</v>
      </c>
      <c r="AA4369" t="s">
        <v>61</v>
      </c>
      <c r="AB4369" t="s">
        <v>56</v>
      </c>
      <c r="AC4369">
        <v>8437</v>
      </c>
      <c r="AK4369">
        <v>32</v>
      </c>
      <c r="AL4369">
        <v>0</v>
      </c>
      <c r="AT4369">
        <v>160</v>
      </c>
      <c r="AZ4369">
        <v>128</v>
      </c>
      <c r="BC4369">
        <v>32</v>
      </c>
    </row>
    <row r="4370" spans="1:55" x14ac:dyDescent="0.25">
      <c r="A4370" t="s">
        <v>54</v>
      </c>
      <c r="B4370">
        <v>110027</v>
      </c>
      <c r="C4370" t="s">
        <v>55</v>
      </c>
      <c r="D4370" t="s">
        <v>56</v>
      </c>
      <c r="E4370" s="1">
        <v>45988</v>
      </c>
      <c r="F4370" t="s">
        <v>5077</v>
      </c>
      <c r="G4370" t="s">
        <v>67</v>
      </c>
      <c r="J4370" s="3">
        <v>45989.01458333333</v>
      </c>
      <c r="K4370" t="s">
        <v>5760</v>
      </c>
      <c r="L4370" t="s">
        <v>59</v>
      </c>
      <c r="M4370">
        <v>881.2</v>
      </c>
      <c r="N4370">
        <v>0</v>
      </c>
      <c r="O4370">
        <v>0</v>
      </c>
      <c r="P4370">
        <v>881.2</v>
      </c>
      <c r="Q4370">
        <v>0</v>
      </c>
      <c r="R4370">
        <v>44.06</v>
      </c>
      <c r="S4370">
        <v>-0.26</v>
      </c>
      <c r="T4370">
        <v>0</v>
      </c>
      <c r="U4370">
        <v>925</v>
      </c>
      <c r="V4370">
        <v>925</v>
      </c>
      <c r="W4370">
        <v>0</v>
      </c>
      <c r="X4370" t="s">
        <v>68</v>
      </c>
      <c r="Y4370">
        <v>217.68</v>
      </c>
      <c r="Z4370">
        <v>11.86</v>
      </c>
      <c r="AA4370" t="s">
        <v>74</v>
      </c>
      <c r="AB4370" t="s">
        <v>75</v>
      </c>
      <c r="AE4370" t="s">
        <v>89</v>
      </c>
      <c r="AF4370" t="s">
        <v>190</v>
      </c>
      <c r="AG4370">
        <v>8929758003</v>
      </c>
      <c r="AK4370">
        <v>0</v>
      </c>
      <c r="AL4370">
        <v>0</v>
      </c>
      <c r="AN4370">
        <v>925</v>
      </c>
      <c r="AV4370">
        <v>881.2</v>
      </c>
      <c r="AW4370">
        <v>22.03</v>
      </c>
      <c r="AX4370">
        <v>881.2</v>
      </c>
      <c r="AY4370">
        <v>22.03</v>
      </c>
      <c r="AZ4370">
        <v>881.2</v>
      </c>
    </row>
    <row r="4371" spans="1:55" x14ac:dyDescent="0.25">
      <c r="A4371" t="s">
        <v>54</v>
      </c>
      <c r="B4371">
        <v>110027</v>
      </c>
      <c r="C4371" t="s">
        <v>55</v>
      </c>
      <c r="D4371" t="s">
        <v>56</v>
      </c>
      <c r="E4371" s="1">
        <v>45988</v>
      </c>
      <c r="F4371" t="s">
        <v>5078</v>
      </c>
      <c r="G4371" t="s">
        <v>67</v>
      </c>
      <c r="J4371" s="3">
        <v>45989.020138888889</v>
      </c>
      <c r="K4371" t="s">
        <v>5760</v>
      </c>
      <c r="L4371" t="s">
        <v>59</v>
      </c>
      <c r="M4371">
        <v>738</v>
      </c>
      <c r="N4371">
        <v>0</v>
      </c>
      <c r="O4371">
        <v>0</v>
      </c>
      <c r="P4371">
        <v>738</v>
      </c>
      <c r="Q4371">
        <v>0</v>
      </c>
      <c r="R4371">
        <v>36.9</v>
      </c>
      <c r="S4371">
        <v>0.1</v>
      </c>
      <c r="T4371">
        <v>0</v>
      </c>
      <c r="U4371">
        <v>775</v>
      </c>
      <c r="V4371">
        <v>775</v>
      </c>
      <c r="W4371">
        <v>0</v>
      </c>
      <c r="X4371" t="s">
        <v>466</v>
      </c>
      <c r="Y4371">
        <v>212.12</v>
      </c>
      <c r="Z4371">
        <v>17.440000000000001</v>
      </c>
      <c r="AA4371" t="s">
        <v>74</v>
      </c>
      <c r="AB4371" t="s">
        <v>75</v>
      </c>
      <c r="AE4371" t="s">
        <v>89</v>
      </c>
      <c r="AF4371" t="s">
        <v>190</v>
      </c>
      <c r="AG4371">
        <v>8929758003</v>
      </c>
      <c r="AK4371">
        <v>0</v>
      </c>
      <c r="AL4371">
        <v>0</v>
      </c>
      <c r="AM4371">
        <v>75</v>
      </c>
      <c r="AN4371">
        <v>700</v>
      </c>
      <c r="AV4371">
        <v>738</v>
      </c>
      <c r="AW4371">
        <v>18.45</v>
      </c>
      <c r="AX4371">
        <v>738</v>
      </c>
      <c r="AY4371">
        <v>18.45</v>
      </c>
      <c r="AZ4371">
        <v>738</v>
      </c>
    </row>
    <row r="4372" spans="1:55" x14ac:dyDescent="0.25">
      <c r="A4372" t="s">
        <v>54</v>
      </c>
      <c r="B4372">
        <v>110027</v>
      </c>
      <c r="C4372" t="s">
        <v>55</v>
      </c>
      <c r="D4372" t="s">
        <v>56</v>
      </c>
      <c r="E4372" s="1">
        <v>45988</v>
      </c>
      <c r="F4372" t="s">
        <v>5079</v>
      </c>
      <c r="G4372" t="s">
        <v>63</v>
      </c>
      <c r="H4372" s="4">
        <v>223240000000000</v>
      </c>
      <c r="I4372">
        <v>29811</v>
      </c>
      <c r="J4372" s="3">
        <v>45989.020833333336</v>
      </c>
      <c r="K4372" t="s">
        <v>5760</v>
      </c>
      <c r="L4372" t="s">
        <v>59</v>
      </c>
      <c r="M4372">
        <v>248</v>
      </c>
      <c r="N4372">
        <v>-100</v>
      </c>
      <c r="O4372">
        <v>0</v>
      </c>
      <c r="P4372">
        <v>148</v>
      </c>
      <c r="Q4372">
        <v>32</v>
      </c>
      <c r="R4372">
        <v>0</v>
      </c>
      <c r="S4372">
        <v>0</v>
      </c>
      <c r="T4372">
        <v>0</v>
      </c>
      <c r="U4372">
        <v>180</v>
      </c>
      <c r="V4372">
        <v>180</v>
      </c>
      <c r="W4372">
        <v>0</v>
      </c>
      <c r="X4372" t="s">
        <v>64</v>
      </c>
      <c r="Y4372">
        <v>51.98</v>
      </c>
      <c r="Z4372">
        <v>4.99</v>
      </c>
      <c r="AA4372" t="s">
        <v>65</v>
      </c>
      <c r="AB4372" t="s">
        <v>56</v>
      </c>
      <c r="AC4372">
        <v>2401</v>
      </c>
      <c r="AK4372">
        <v>32</v>
      </c>
      <c r="AL4372">
        <v>0</v>
      </c>
      <c r="AS4372">
        <v>180</v>
      </c>
      <c r="AZ4372">
        <v>148</v>
      </c>
      <c r="BB4372">
        <v>32</v>
      </c>
    </row>
    <row r="4373" spans="1:55" x14ac:dyDescent="0.25">
      <c r="A4373" t="s">
        <v>54</v>
      </c>
      <c r="B4373">
        <v>110027</v>
      </c>
      <c r="C4373" t="s">
        <v>55</v>
      </c>
      <c r="D4373" t="s">
        <v>56</v>
      </c>
      <c r="E4373" s="1">
        <v>45988</v>
      </c>
      <c r="F4373" t="s">
        <v>5080</v>
      </c>
      <c r="G4373" t="s">
        <v>67</v>
      </c>
      <c r="J4373" s="3">
        <v>45989.024305555555</v>
      </c>
      <c r="K4373" t="s">
        <v>5760</v>
      </c>
      <c r="L4373" t="s">
        <v>59</v>
      </c>
      <c r="M4373">
        <v>59</v>
      </c>
      <c r="N4373">
        <v>0</v>
      </c>
      <c r="O4373">
        <v>0</v>
      </c>
      <c r="P4373">
        <v>59</v>
      </c>
      <c r="Q4373">
        <v>0</v>
      </c>
      <c r="R4373">
        <v>2.96</v>
      </c>
      <c r="S4373">
        <v>0.04</v>
      </c>
      <c r="T4373">
        <v>0</v>
      </c>
      <c r="U4373">
        <v>62</v>
      </c>
      <c r="V4373">
        <v>62</v>
      </c>
      <c r="W4373">
        <v>0</v>
      </c>
      <c r="X4373" t="s">
        <v>68</v>
      </c>
      <c r="Y4373">
        <v>15.49</v>
      </c>
      <c r="Z4373">
        <v>2.14</v>
      </c>
      <c r="AA4373" t="s">
        <v>74</v>
      </c>
      <c r="AB4373" t="s">
        <v>75</v>
      </c>
      <c r="AE4373" t="s">
        <v>89</v>
      </c>
      <c r="AF4373" t="s">
        <v>190</v>
      </c>
      <c r="AG4373">
        <v>8929758003</v>
      </c>
      <c r="AK4373">
        <v>0</v>
      </c>
      <c r="AL4373">
        <v>0</v>
      </c>
      <c r="AN4373">
        <v>62</v>
      </c>
      <c r="AV4373">
        <v>59</v>
      </c>
      <c r="AW4373">
        <v>1.48</v>
      </c>
      <c r="AX4373">
        <v>59</v>
      </c>
      <c r="AY4373">
        <v>1.48</v>
      </c>
      <c r="AZ4373">
        <v>59</v>
      </c>
    </row>
    <row r="4374" spans="1:55" x14ac:dyDescent="0.25">
      <c r="A4374" t="s">
        <v>54</v>
      </c>
      <c r="B4374">
        <v>110027</v>
      </c>
      <c r="C4374" t="s">
        <v>55</v>
      </c>
      <c r="D4374" t="s">
        <v>56</v>
      </c>
      <c r="E4374" s="1">
        <v>45988</v>
      </c>
      <c r="F4374" t="s">
        <v>5081</v>
      </c>
      <c r="G4374" t="s">
        <v>58</v>
      </c>
      <c r="H4374">
        <v>7525177627</v>
      </c>
      <c r="I4374">
        <v>18528960</v>
      </c>
      <c r="J4374" s="3">
        <v>45989.025694444441</v>
      </c>
      <c r="K4374" t="s">
        <v>5760</v>
      </c>
      <c r="L4374" t="s">
        <v>59</v>
      </c>
      <c r="M4374">
        <v>548</v>
      </c>
      <c r="N4374">
        <v>-174.5</v>
      </c>
      <c r="O4374">
        <v>0</v>
      </c>
      <c r="P4374">
        <v>373.5</v>
      </c>
      <c r="Q4374">
        <v>32</v>
      </c>
      <c r="R4374">
        <v>0</v>
      </c>
      <c r="S4374">
        <v>0</v>
      </c>
      <c r="T4374">
        <v>0</v>
      </c>
      <c r="U4374">
        <v>405.5</v>
      </c>
      <c r="V4374">
        <v>405.5</v>
      </c>
      <c r="W4374">
        <v>0</v>
      </c>
      <c r="X4374" t="s">
        <v>60</v>
      </c>
      <c r="Y4374">
        <v>103.01</v>
      </c>
      <c r="Z4374">
        <v>8.68</v>
      </c>
      <c r="AA4374" t="s">
        <v>61</v>
      </c>
      <c r="AB4374" t="s">
        <v>56</v>
      </c>
      <c r="AC4374">
        <v>7627</v>
      </c>
      <c r="AK4374">
        <v>32</v>
      </c>
      <c r="AL4374">
        <v>0</v>
      </c>
      <c r="AT4374">
        <v>405.5</v>
      </c>
      <c r="AZ4374">
        <v>373.5</v>
      </c>
      <c r="BC4374">
        <v>32</v>
      </c>
    </row>
    <row r="4375" spans="1:55" x14ac:dyDescent="0.25">
      <c r="A4375" t="s">
        <v>54</v>
      </c>
      <c r="B4375">
        <v>110027</v>
      </c>
      <c r="C4375" t="s">
        <v>55</v>
      </c>
      <c r="D4375" t="s">
        <v>56</v>
      </c>
      <c r="E4375" s="1">
        <v>45988</v>
      </c>
      <c r="F4375" t="s">
        <v>5082</v>
      </c>
      <c r="G4375" t="s">
        <v>67</v>
      </c>
      <c r="J4375" s="3">
        <v>45989.031944444447</v>
      </c>
      <c r="K4375" t="s">
        <v>5760</v>
      </c>
      <c r="L4375" t="s">
        <v>59</v>
      </c>
      <c r="M4375">
        <v>188.56</v>
      </c>
      <c r="N4375">
        <v>0</v>
      </c>
      <c r="O4375">
        <v>0</v>
      </c>
      <c r="P4375">
        <v>188.56</v>
      </c>
      <c r="Q4375">
        <v>0</v>
      </c>
      <c r="R4375">
        <v>9.42</v>
      </c>
      <c r="S4375">
        <v>0.02</v>
      </c>
      <c r="T4375">
        <v>0</v>
      </c>
      <c r="U4375">
        <v>198</v>
      </c>
      <c r="V4375">
        <v>198</v>
      </c>
      <c r="W4375">
        <v>0</v>
      </c>
      <c r="X4375" t="s">
        <v>68</v>
      </c>
      <c r="Y4375">
        <v>48</v>
      </c>
      <c r="Z4375">
        <v>0</v>
      </c>
      <c r="AA4375" t="s">
        <v>74</v>
      </c>
      <c r="AB4375" t="s">
        <v>75</v>
      </c>
      <c r="AE4375" t="s">
        <v>89</v>
      </c>
      <c r="AF4375" t="s">
        <v>190</v>
      </c>
      <c r="AG4375">
        <v>8929758003</v>
      </c>
      <c r="AK4375">
        <v>0</v>
      </c>
      <c r="AL4375">
        <v>0</v>
      </c>
      <c r="AN4375">
        <v>198</v>
      </c>
      <c r="AV4375">
        <v>188.56</v>
      </c>
      <c r="AW4375">
        <v>4.71</v>
      </c>
      <c r="AX4375">
        <v>188.56</v>
      </c>
      <c r="AY4375">
        <v>4.71</v>
      </c>
      <c r="AZ4375">
        <v>188.56</v>
      </c>
    </row>
    <row r="4376" spans="1:55" x14ac:dyDescent="0.25">
      <c r="A4376" t="s">
        <v>54</v>
      </c>
      <c r="B4376">
        <v>110027</v>
      </c>
      <c r="C4376" t="s">
        <v>55</v>
      </c>
      <c r="D4376" t="s">
        <v>56</v>
      </c>
      <c r="E4376" s="1">
        <v>45988</v>
      </c>
      <c r="F4376" t="s">
        <v>5083</v>
      </c>
      <c r="G4376" t="s">
        <v>63</v>
      </c>
      <c r="H4376" s="4">
        <v>223241000000000</v>
      </c>
      <c r="I4376">
        <v>29811</v>
      </c>
      <c r="J4376" s="3">
        <v>45989.031944444447</v>
      </c>
      <c r="K4376" t="s">
        <v>5760</v>
      </c>
      <c r="L4376" t="s">
        <v>59</v>
      </c>
      <c r="M4376">
        <v>267</v>
      </c>
      <c r="N4376">
        <v>-93.75</v>
      </c>
      <c r="O4376">
        <v>0</v>
      </c>
      <c r="P4376">
        <v>173.25</v>
      </c>
      <c r="Q4376">
        <v>32</v>
      </c>
      <c r="R4376">
        <v>0</v>
      </c>
      <c r="S4376">
        <v>-0.25</v>
      </c>
      <c r="T4376">
        <v>0</v>
      </c>
      <c r="U4376">
        <v>205</v>
      </c>
      <c r="V4376">
        <v>205</v>
      </c>
      <c r="W4376">
        <v>0</v>
      </c>
      <c r="X4376" t="s">
        <v>64</v>
      </c>
      <c r="Y4376">
        <v>56.83</v>
      </c>
      <c r="Z4376">
        <v>4.99</v>
      </c>
      <c r="AA4376" t="s">
        <v>65</v>
      </c>
      <c r="AB4376" t="s">
        <v>56</v>
      </c>
      <c r="AC4376">
        <v>8237</v>
      </c>
      <c r="AK4376">
        <v>32</v>
      </c>
      <c r="AL4376">
        <v>0</v>
      </c>
      <c r="AS4376">
        <v>205</v>
      </c>
      <c r="AZ4376">
        <v>173.25</v>
      </c>
      <c r="BB4376">
        <v>32</v>
      </c>
    </row>
    <row r="4377" spans="1:55" x14ac:dyDescent="0.25">
      <c r="A4377" t="s">
        <v>54</v>
      </c>
      <c r="B4377">
        <v>110027</v>
      </c>
      <c r="C4377" t="s">
        <v>55</v>
      </c>
      <c r="D4377" t="s">
        <v>56</v>
      </c>
      <c r="E4377" s="1">
        <v>45988</v>
      </c>
      <c r="F4377" t="s">
        <v>5084</v>
      </c>
      <c r="G4377" t="s">
        <v>63</v>
      </c>
      <c r="H4377" s="4">
        <v>223241000000000</v>
      </c>
      <c r="I4377">
        <v>29811</v>
      </c>
      <c r="J4377" s="3">
        <v>45989.032638888886</v>
      </c>
      <c r="K4377" t="s">
        <v>5760</v>
      </c>
      <c r="L4377" t="s">
        <v>59</v>
      </c>
      <c r="M4377">
        <v>268</v>
      </c>
      <c r="N4377">
        <v>-93.75</v>
      </c>
      <c r="O4377">
        <v>0</v>
      </c>
      <c r="P4377">
        <v>174.25</v>
      </c>
      <c r="Q4377">
        <v>32</v>
      </c>
      <c r="R4377">
        <v>0</v>
      </c>
      <c r="S4377">
        <v>-0.25</v>
      </c>
      <c r="T4377">
        <v>0</v>
      </c>
      <c r="U4377">
        <v>206</v>
      </c>
      <c r="V4377">
        <v>206</v>
      </c>
      <c r="W4377">
        <v>0</v>
      </c>
      <c r="X4377" t="s">
        <v>64</v>
      </c>
      <c r="Y4377">
        <v>49.25</v>
      </c>
      <c r="Z4377">
        <v>7.49</v>
      </c>
      <c r="AA4377" t="s">
        <v>65</v>
      </c>
      <c r="AB4377" t="s">
        <v>56</v>
      </c>
      <c r="AC4377">
        <v>2493</v>
      </c>
      <c r="AK4377">
        <v>32</v>
      </c>
      <c r="AL4377">
        <v>0</v>
      </c>
      <c r="AS4377">
        <v>206</v>
      </c>
      <c r="AZ4377">
        <v>174.25</v>
      </c>
      <c r="BB4377">
        <v>32</v>
      </c>
    </row>
    <row r="4378" spans="1:55" x14ac:dyDescent="0.25">
      <c r="A4378" t="s">
        <v>54</v>
      </c>
      <c r="B4378">
        <v>110027</v>
      </c>
      <c r="C4378" t="s">
        <v>55</v>
      </c>
      <c r="D4378" t="s">
        <v>56</v>
      </c>
      <c r="E4378" s="1">
        <v>45988</v>
      </c>
      <c r="F4378" t="s">
        <v>5085</v>
      </c>
      <c r="G4378" t="s">
        <v>67</v>
      </c>
      <c r="J4378" s="3">
        <v>45989.032638888886</v>
      </c>
      <c r="K4378" t="s">
        <v>5760</v>
      </c>
      <c r="L4378" t="s">
        <v>59</v>
      </c>
      <c r="M4378">
        <v>59</v>
      </c>
      <c r="N4378">
        <v>0</v>
      </c>
      <c r="O4378">
        <v>0</v>
      </c>
      <c r="P4378">
        <v>59</v>
      </c>
      <c r="Q4378">
        <v>0</v>
      </c>
      <c r="R4378">
        <v>2.96</v>
      </c>
      <c r="S4378">
        <v>0.04</v>
      </c>
      <c r="T4378">
        <v>0</v>
      </c>
      <c r="U4378">
        <v>62</v>
      </c>
      <c r="V4378">
        <v>62</v>
      </c>
      <c r="W4378">
        <v>0</v>
      </c>
      <c r="X4378" t="s">
        <v>73</v>
      </c>
      <c r="Y4378">
        <v>15.49</v>
      </c>
      <c r="Z4378">
        <v>2.14</v>
      </c>
      <c r="AA4378" t="s">
        <v>74</v>
      </c>
      <c r="AB4378" t="s">
        <v>75</v>
      </c>
      <c r="AE4378" t="s">
        <v>89</v>
      </c>
      <c r="AF4378" t="s">
        <v>190</v>
      </c>
      <c r="AG4378">
        <v>8929758003</v>
      </c>
      <c r="AK4378">
        <v>0</v>
      </c>
      <c r="AL4378">
        <v>0</v>
      </c>
      <c r="AM4378">
        <v>62</v>
      </c>
      <c r="AV4378">
        <v>59</v>
      </c>
      <c r="AW4378">
        <v>1.48</v>
      </c>
      <c r="AX4378">
        <v>59</v>
      </c>
      <c r="AY4378">
        <v>1.48</v>
      </c>
      <c r="AZ4378">
        <v>59</v>
      </c>
    </row>
    <row r="4379" spans="1:55" x14ac:dyDescent="0.25">
      <c r="A4379" t="s">
        <v>54</v>
      </c>
      <c r="B4379">
        <v>110027</v>
      </c>
      <c r="C4379" t="s">
        <v>55</v>
      </c>
      <c r="D4379" t="s">
        <v>56</v>
      </c>
      <c r="E4379" s="1">
        <v>45988</v>
      </c>
      <c r="F4379" t="s">
        <v>5086</v>
      </c>
      <c r="G4379" t="s">
        <v>58</v>
      </c>
      <c r="H4379">
        <v>7525730360</v>
      </c>
      <c r="I4379">
        <v>18528960</v>
      </c>
      <c r="J4379" s="3">
        <v>45989.032638888886</v>
      </c>
      <c r="K4379" t="s">
        <v>5760</v>
      </c>
      <c r="L4379" t="s">
        <v>59</v>
      </c>
      <c r="M4379">
        <v>927</v>
      </c>
      <c r="N4379">
        <v>-449</v>
      </c>
      <c r="O4379">
        <v>0</v>
      </c>
      <c r="P4379">
        <v>478</v>
      </c>
      <c r="Q4379">
        <v>32</v>
      </c>
      <c r="R4379">
        <v>0</v>
      </c>
      <c r="S4379">
        <v>0</v>
      </c>
      <c r="T4379">
        <v>0</v>
      </c>
      <c r="U4379">
        <v>510</v>
      </c>
      <c r="V4379">
        <v>510</v>
      </c>
      <c r="W4379">
        <v>0</v>
      </c>
      <c r="X4379" t="s">
        <v>60</v>
      </c>
      <c r="Y4379">
        <v>163.71</v>
      </c>
      <c r="Z4379">
        <v>14.51</v>
      </c>
      <c r="AA4379" t="s">
        <v>61</v>
      </c>
      <c r="AB4379" t="s">
        <v>56</v>
      </c>
      <c r="AC4379">
        <v>360</v>
      </c>
      <c r="AK4379">
        <v>32</v>
      </c>
      <c r="AL4379">
        <v>0</v>
      </c>
      <c r="AT4379">
        <v>510</v>
      </c>
      <c r="AZ4379">
        <v>478</v>
      </c>
      <c r="BC4379">
        <v>32</v>
      </c>
    </row>
    <row r="4380" spans="1:55" x14ac:dyDescent="0.25">
      <c r="A4380" t="s">
        <v>54</v>
      </c>
      <c r="B4380">
        <v>110027</v>
      </c>
      <c r="C4380" t="s">
        <v>55</v>
      </c>
      <c r="D4380" t="s">
        <v>56</v>
      </c>
      <c r="E4380" s="1">
        <v>45988</v>
      </c>
      <c r="F4380" t="s">
        <v>5087</v>
      </c>
      <c r="G4380" t="s">
        <v>63</v>
      </c>
      <c r="H4380" s="4">
        <v>223242000000000</v>
      </c>
      <c r="I4380">
        <v>29811</v>
      </c>
      <c r="J4380" s="3">
        <v>45989.043749999997</v>
      </c>
      <c r="K4380" t="s">
        <v>5760</v>
      </c>
      <c r="L4380" t="s">
        <v>59</v>
      </c>
      <c r="M4380">
        <v>219</v>
      </c>
      <c r="N4380">
        <v>-100</v>
      </c>
      <c r="O4380">
        <v>0</v>
      </c>
      <c r="P4380">
        <v>119</v>
      </c>
      <c r="Q4380">
        <v>32</v>
      </c>
      <c r="R4380">
        <v>0</v>
      </c>
      <c r="S4380">
        <v>0</v>
      </c>
      <c r="T4380">
        <v>0</v>
      </c>
      <c r="U4380">
        <v>151</v>
      </c>
      <c r="V4380">
        <v>151</v>
      </c>
      <c r="W4380">
        <v>0</v>
      </c>
      <c r="X4380" t="s">
        <v>64</v>
      </c>
      <c r="Y4380">
        <v>37.36</v>
      </c>
      <c r="Z4380">
        <v>4.76</v>
      </c>
      <c r="AA4380" t="s">
        <v>65</v>
      </c>
      <c r="AB4380" t="s">
        <v>56</v>
      </c>
      <c r="AC4380">
        <v>3603</v>
      </c>
      <c r="AK4380">
        <v>32</v>
      </c>
      <c r="AL4380">
        <v>0</v>
      </c>
      <c r="AS4380">
        <v>151</v>
      </c>
      <c r="AZ4380">
        <v>119</v>
      </c>
      <c r="BB4380">
        <v>32</v>
      </c>
    </row>
    <row r="4381" spans="1:55" x14ac:dyDescent="0.25">
      <c r="A4381" t="s">
        <v>54</v>
      </c>
      <c r="B4381">
        <v>110027</v>
      </c>
      <c r="C4381" t="s">
        <v>55</v>
      </c>
      <c r="D4381" t="s">
        <v>56</v>
      </c>
      <c r="E4381" s="1">
        <v>45988</v>
      </c>
      <c r="F4381" t="s">
        <v>5088</v>
      </c>
      <c r="G4381" t="s">
        <v>63</v>
      </c>
      <c r="H4381" s="4">
        <v>223242000000000</v>
      </c>
      <c r="I4381">
        <v>29811</v>
      </c>
      <c r="J4381" s="3">
        <v>45989.044444444444</v>
      </c>
      <c r="K4381" t="s">
        <v>5760</v>
      </c>
      <c r="L4381" t="s">
        <v>59</v>
      </c>
      <c r="M4381">
        <v>219</v>
      </c>
      <c r="N4381">
        <v>-120</v>
      </c>
      <c r="O4381">
        <v>0</v>
      </c>
      <c r="P4381">
        <v>99</v>
      </c>
      <c r="Q4381">
        <v>32</v>
      </c>
      <c r="R4381">
        <v>0</v>
      </c>
      <c r="S4381">
        <v>0</v>
      </c>
      <c r="T4381">
        <v>0</v>
      </c>
      <c r="U4381">
        <v>131</v>
      </c>
      <c r="V4381">
        <v>131</v>
      </c>
      <c r="W4381">
        <v>0</v>
      </c>
      <c r="X4381" t="s">
        <v>64</v>
      </c>
      <c r="Y4381">
        <v>46.22</v>
      </c>
      <c r="Z4381">
        <v>9.83</v>
      </c>
      <c r="AA4381" t="s">
        <v>65</v>
      </c>
      <c r="AB4381" t="s">
        <v>56</v>
      </c>
      <c r="AC4381">
        <v>926</v>
      </c>
      <c r="AK4381">
        <v>32</v>
      </c>
      <c r="AL4381">
        <v>0</v>
      </c>
      <c r="AS4381">
        <v>131</v>
      </c>
      <c r="AZ4381">
        <v>99</v>
      </c>
      <c r="BB4381">
        <v>32</v>
      </c>
    </row>
    <row r="4382" spans="1:55" x14ac:dyDescent="0.25">
      <c r="A4382" t="s">
        <v>54</v>
      </c>
      <c r="B4382">
        <v>110027</v>
      </c>
      <c r="C4382" t="s">
        <v>55</v>
      </c>
      <c r="D4382" t="s">
        <v>56</v>
      </c>
      <c r="E4382" s="1">
        <v>45988</v>
      </c>
      <c r="F4382" t="s">
        <v>5089</v>
      </c>
      <c r="G4382" t="s">
        <v>63</v>
      </c>
      <c r="H4382" s="4">
        <v>223242000000000</v>
      </c>
      <c r="I4382">
        <v>29811</v>
      </c>
      <c r="J4382" s="3">
        <v>45989.048611111109</v>
      </c>
      <c r="K4382" t="s">
        <v>5760</v>
      </c>
      <c r="L4382" t="s">
        <v>59</v>
      </c>
      <c r="M4382">
        <v>449</v>
      </c>
      <c r="N4382">
        <v>-93.75</v>
      </c>
      <c r="O4382">
        <v>0</v>
      </c>
      <c r="P4382">
        <v>355.25</v>
      </c>
      <c r="Q4382">
        <v>32</v>
      </c>
      <c r="R4382">
        <v>0</v>
      </c>
      <c r="S4382">
        <v>-0.25</v>
      </c>
      <c r="T4382">
        <v>0</v>
      </c>
      <c r="U4382">
        <v>387</v>
      </c>
      <c r="V4382">
        <v>387</v>
      </c>
      <c r="W4382">
        <v>0</v>
      </c>
      <c r="X4382" t="s">
        <v>64</v>
      </c>
      <c r="Y4382">
        <v>82.58</v>
      </c>
      <c r="Z4382">
        <v>9.82</v>
      </c>
      <c r="AA4382" t="s">
        <v>65</v>
      </c>
      <c r="AB4382" t="s">
        <v>56</v>
      </c>
      <c r="AC4382">
        <v>2333</v>
      </c>
      <c r="AK4382">
        <v>32</v>
      </c>
      <c r="AL4382">
        <v>0</v>
      </c>
      <c r="AS4382">
        <v>387</v>
      </c>
      <c r="AZ4382">
        <v>355.25</v>
      </c>
      <c r="BB4382">
        <v>32</v>
      </c>
    </row>
    <row r="4383" spans="1:55" x14ac:dyDescent="0.25">
      <c r="A4383" t="s">
        <v>54</v>
      </c>
      <c r="B4383">
        <v>110027</v>
      </c>
      <c r="C4383" t="s">
        <v>55</v>
      </c>
      <c r="D4383" t="s">
        <v>56</v>
      </c>
      <c r="E4383" s="1">
        <v>45988</v>
      </c>
      <c r="F4383" t="s">
        <v>5090</v>
      </c>
      <c r="G4383" t="s">
        <v>58</v>
      </c>
      <c r="H4383">
        <v>7520030624</v>
      </c>
      <c r="I4383">
        <v>18528960</v>
      </c>
      <c r="J4383" s="3">
        <v>45989.05</v>
      </c>
      <c r="K4383" t="s">
        <v>5760</v>
      </c>
      <c r="L4383" t="s">
        <v>59</v>
      </c>
      <c r="M4383">
        <v>338</v>
      </c>
      <c r="N4383">
        <v>-80</v>
      </c>
      <c r="O4383">
        <v>0</v>
      </c>
      <c r="P4383">
        <v>258</v>
      </c>
      <c r="Q4383">
        <v>32</v>
      </c>
      <c r="R4383">
        <v>0</v>
      </c>
      <c r="S4383">
        <v>0</v>
      </c>
      <c r="T4383">
        <v>0</v>
      </c>
      <c r="U4383">
        <v>290</v>
      </c>
      <c r="V4383">
        <v>290</v>
      </c>
      <c r="W4383">
        <v>0</v>
      </c>
      <c r="X4383" t="s">
        <v>60</v>
      </c>
      <c r="Y4383">
        <v>61.99</v>
      </c>
      <c r="Z4383">
        <v>9.75</v>
      </c>
      <c r="AA4383" t="s">
        <v>61</v>
      </c>
      <c r="AB4383" t="s">
        <v>56</v>
      </c>
      <c r="AC4383">
        <v>624</v>
      </c>
      <c r="AK4383">
        <v>32</v>
      </c>
      <c r="AL4383">
        <v>0</v>
      </c>
      <c r="AT4383">
        <v>290</v>
      </c>
      <c r="AZ4383">
        <v>258</v>
      </c>
      <c r="BC4383">
        <v>32</v>
      </c>
    </row>
    <row r="4384" spans="1:55" x14ac:dyDescent="0.25">
      <c r="A4384" t="s">
        <v>54</v>
      </c>
      <c r="B4384">
        <v>110027</v>
      </c>
      <c r="C4384" t="s">
        <v>55</v>
      </c>
      <c r="D4384" t="s">
        <v>56</v>
      </c>
      <c r="E4384" s="1">
        <v>45988</v>
      </c>
      <c r="F4384" t="s">
        <v>5091</v>
      </c>
      <c r="G4384" t="s">
        <v>63</v>
      </c>
      <c r="H4384" s="4">
        <v>223242000000000</v>
      </c>
      <c r="I4384">
        <v>29811</v>
      </c>
      <c r="J4384" s="3">
        <v>45989.05</v>
      </c>
      <c r="K4384" t="s">
        <v>5760</v>
      </c>
      <c r="L4384" t="s">
        <v>59</v>
      </c>
      <c r="M4384">
        <v>607</v>
      </c>
      <c r="N4384">
        <v>-235</v>
      </c>
      <c r="O4384">
        <v>0</v>
      </c>
      <c r="P4384">
        <v>372</v>
      </c>
      <c r="Q4384">
        <v>32</v>
      </c>
      <c r="R4384">
        <v>0</v>
      </c>
      <c r="S4384">
        <v>0</v>
      </c>
      <c r="T4384">
        <v>0</v>
      </c>
      <c r="U4384">
        <v>404</v>
      </c>
      <c r="V4384">
        <v>404</v>
      </c>
      <c r="W4384">
        <v>0</v>
      </c>
      <c r="X4384" t="s">
        <v>64</v>
      </c>
      <c r="Y4384">
        <v>88.88</v>
      </c>
      <c r="Z4384">
        <v>3.92</v>
      </c>
      <c r="AA4384" t="s">
        <v>65</v>
      </c>
      <c r="AB4384" t="s">
        <v>56</v>
      </c>
      <c r="AC4384">
        <v>8038</v>
      </c>
      <c r="AK4384">
        <v>32</v>
      </c>
      <c r="AL4384">
        <v>0</v>
      </c>
      <c r="AS4384">
        <v>404</v>
      </c>
      <c r="AZ4384">
        <v>372</v>
      </c>
      <c r="BB4384">
        <v>32</v>
      </c>
    </row>
    <row r="4385" spans="1:55" x14ac:dyDescent="0.25">
      <c r="A4385" t="s">
        <v>54</v>
      </c>
      <c r="B4385">
        <v>110027</v>
      </c>
      <c r="C4385" t="s">
        <v>55</v>
      </c>
      <c r="D4385" t="s">
        <v>56</v>
      </c>
      <c r="E4385" s="1">
        <v>45988</v>
      </c>
      <c r="F4385" t="s">
        <v>5092</v>
      </c>
      <c r="G4385" t="s">
        <v>67</v>
      </c>
      <c r="J4385" s="3">
        <v>45989.056250000001</v>
      </c>
      <c r="K4385" t="s">
        <v>5760</v>
      </c>
      <c r="L4385" t="s">
        <v>59</v>
      </c>
      <c r="M4385">
        <v>219</v>
      </c>
      <c r="N4385">
        <v>0</v>
      </c>
      <c r="O4385">
        <v>0</v>
      </c>
      <c r="P4385">
        <v>219</v>
      </c>
      <c r="Q4385">
        <v>0</v>
      </c>
      <c r="R4385">
        <v>10.96</v>
      </c>
      <c r="S4385">
        <v>0.04</v>
      </c>
      <c r="T4385">
        <v>0</v>
      </c>
      <c r="U4385">
        <v>230</v>
      </c>
      <c r="V4385">
        <v>230</v>
      </c>
      <c r="W4385">
        <v>0</v>
      </c>
      <c r="X4385" t="s">
        <v>68</v>
      </c>
      <c r="Y4385">
        <v>51.98</v>
      </c>
      <c r="Z4385">
        <v>1.96</v>
      </c>
      <c r="AA4385" t="s">
        <v>74</v>
      </c>
      <c r="AB4385" t="s">
        <v>75</v>
      </c>
      <c r="AE4385" t="s">
        <v>89</v>
      </c>
      <c r="AF4385" t="s">
        <v>190</v>
      </c>
      <c r="AG4385">
        <v>8929758003</v>
      </c>
      <c r="AK4385">
        <v>0</v>
      </c>
      <c r="AL4385">
        <v>0</v>
      </c>
      <c r="AN4385">
        <v>230</v>
      </c>
      <c r="AV4385">
        <v>219</v>
      </c>
      <c r="AW4385">
        <v>5.48</v>
      </c>
      <c r="AX4385">
        <v>219</v>
      </c>
      <c r="AY4385">
        <v>5.48</v>
      </c>
      <c r="AZ4385">
        <v>219</v>
      </c>
    </row>
    <row r="4386" spans="1:55" x14ac:dyDescent="0.25">
      <c r="A4386" t="s">
        <v>54</v>
      </c>
      <c r="B4386">
        <v>110027</v>
      </c>
      <c r="C4386" t="s">
        <v>55</v>
      </c>
      <c r="D4386" t="s">
        <v>56</v>
      </c>
      <c r="E4386" s="1">
        <v>45988</v>
      </c>
      <c r="F4386" t="s">
        <v>5093</v>
      </c>
      <c r="G4386" t="s">
        <v>67</v>
      </c>
      <c r="J4386" s="3">
        <v>45989.058333333334</v>
      </c>
      <c r="K4386" t="s">
        <v>5760</v>
      </c>
      <c r="L4386" t="s">
        <v>59</v>
      </c>
      <c r="M4386">
        <v>239</v>
      </c>
      <c r="N4386">
        <v>0</v>
      </c>
      <c r="O4386">
        <v>0</v>
      </c>
      <c r="P4386">
        <v>239</v>
      </c>
      <c r="Q4386">
        <v>0</v>
      </c>
      <c r="R4386">
        <v>11.96</v>
      </c>
      <c r="S4386">
        <v>0.04</v>
      </c>
      <c r="T4386">
        <v>0</v>
      </c>
      <c r="U4386">
        <v>251</v>
      </c>
      <c r="V4386">
        <v>251</v>
      </c>
      <c r="W4386">
        <v>0</v>
      </c>
      <c r="X4386" t="s">
        <v>68</v>
      </c>
      <c r="Y4386">
        <v>59.12</v>
      </c>
      <c r="Z4386">
        <v>1.96</v>
      </c>
      <c r="AA4386" t="s">
        <v>74</v>
      </c>
      <c r="AB4386" t="s">
        <v>75</v>
      </c>
      <c r="AE4386" t="s">
        <v>89</v>
      </c>
      <c r="AF4386" t="s">
        <v>190</v>
      </c>
      <c r="AG4386">
        <v>8929758003</v>
      </c>
      <c r="AK4386">
        <v>0</v>
      </c>
      <c r="AL4386">
        <v>0</v>
      </c>
      <c r="AN4386">
        <v>251</v>
      </c>
      <c r="AV4386">
        <v>239</v>
      </c>
      <c r="AW4386">
        <v>5.98</v>
      </c>
      <c r="AX4386">
        <v>239</v>
      </c>
      <c r="AY4386">
        <v>5.98</v>
      </c>
      <c r="AZ4386">
        <v>239</v>
      </c>
    </row>
    <row r="4387" spans="1:55" x14ac:dyDescent="0.25">
      <c r="A4387" t="s">
        <v>54</v>
      </c>
      <c r="B4387">
        <v>110027</v>
      </c>
      <c r="C4387" t="s">
        <v>55</v>
      </c>
      <c r="D4387" t="s">
        <v>56</v>
      </c>
      <c r="E4387" s="1">
        <v>45988</v>
      </c>
      <c r="F4387" t="s">
        <v>5094</v>
      </c>
      <c r="G4387" t="s">
        <v>67</v>
      </c>
      <c r="J4387" s="3">
        <v>45989.05972222222</v>
      </c>
      <c r="K4387" t="s">
        <v>5760</v>
      </c>
      <c r="L4387" t="s">
        <v>59</v>
      </c>
      <c r="M4387">
        <v>169</v>
      </c>
      <c r="N4387">
        <v>0</v>
      </c>
      <c r="O4387">
        <v>0</v>
      </c>
      <c r="P4387">
        <v>169</v>
      </c>
      <c r="Q4387">
        <v>0</v>
      </c>
      <c r="R4387">
        <v>8.4600000000000009</v>
      </c>
      <c r="S4387">
        <v>-0.46</v>
      </c>
      <c r="T4387">
        <v>0</v>
      </c>
      <c r="U4387">
        <v>177</v>
      </c>
      <c r="V4387">
        <v>177</v>
      </c>
      <c r="W4387">
        <v>0</v>
      </c>
      <c r="X4387" t="s">
        <v>68</v>
      </c>
      <c r="Y4387">
        <v>38.65</v>
      </c>
      <c r="Z4387">
        <v>2.2799999999999998</v>
      </c>
      <c r="AA4387" t="s">
        <v>74</v>
      </c>
      <c r="AB4387" t="s">
        <v>75</v>
      </c>
      <c r="AE4387" t="s">
        <v>89</v>
      </c>
      <c r="AF4387" t="s">
        <v>190</v>
      </c>
      <c r="AG4387">
        <v>8929758003</v>
      </c>
      <c r="AK4387">
        <v>0</v>
      </c>
      <c r="AL4387">
        <v>0</v>
      </c>
      <c r="AN4387">
        <v>177</v>
      </c>
      <c r="AV4387">
        <v>169</v>
      </c>
      <c r="AW4387">
        <v>4.2300000000000004</v>
      </c>
      <c r="AX4387">
        <v>169</v>
      </c>
      <c r="AY4387">
        <v>4.2300000000000004</v>
      </c>
      <c r="AZ4387">
        <v>169</v>
      </c>
    </row>
    <row r="4388" spans="1:55" x14ac:dyDescent="0.25">
      <c r="A4388" t="s">
        <v>54</v>
      </c>
      <c r="B4388">
        <v>110027</v>
      </c>
      <c r="C4388" t="s">
        <v>55</v>
      </c>
      <c r="D4388" t="s">
        <v>5095</v>
      </c>
      <c r="E4388" s="1">
        <v>45988</v>
      </c>
      <c r="F4388" t="s">
        <v>5096</v>
      </c>
      <c r="G4388" t="s">
        <v>67</v>
      </c>
      <c r="J4388" s="3">
        <v>45989.05972222222</v>
      </c>
      <c r="K4388" t="s">
        <v>5760</v>
      </c>
      <c r="L4388" t="s">
        <v>59</v>
      </c>
      <c r="M4388">
        <v>179</v>
      </c>
      <c r="N4388">
        <v>0</v>
      </c>
      <c r="O4388">
        <v>0</v>
      </c>
      <c r="P4388">
        <v>179</v>
      </c>
      <c r="Q4388">
        <v>0</v>
      </c>
      <c r="R4388">
        <v>8.9600000000000009</v>
      </c>
      <c r="S4388">
        <v>0.04</v>
      </c>
      <c r="T4388">
        <v>0</v>
      </c>
      <c r="U4388">
        <v>188</v>
      </c>
      <c r="V4388">
        <v>188</v>
      </c>
      <c r="W4388">
        <v>0</v>
      </c>
      <c r="X4388" t="s">
        <v>68</v>
      </c>
      <c r="Y4388">
        <v>44.95</v>
      </c>
      <c r="Z4388">
        <v>3.77</v>
      </c>
      <c r="AA4388" t="s">
        <v>5097</v>
      </c>
      <c r="AE4388" t="s">
        <v>89</v>
      </c>
      <c r="AF4388" t="s">
        <v>190</v>
      </c>
      <c r="AG4388">
        <v>8929758003</v>
      </c>
      <c r="AK4388">
        <v>0</v>
      </c>
      <c r="AL4388">
        <v>0</v>
      </c>
      <c r="AN4388">
        <v>188</v>
      </c>
      <c r="AV4388">
        <v>179</v>
      </c>
      <c r="AW4388">
        <v>4.4800000000000004</v>
      </c>
      <c r="AX4388">
        <v>179</v>
      </c>
      <c r="AY4388">
        <v>4.4800000000000004</v>
      </c>
      <c r="BA4388">
        <v>179</v>
      </c>
    </row>
    <row r="4389" spans="1:55" x14ac:dyDescent="0.25">
      <c r="A4389" t="s">
        <v>54</v>
      </c>
      <c r="B4389">
        <v>110027</v>
      </c>
      <c r="C4389" t="s">
        <v>55</v>
      </c>
      <c r="D4389" t="s">
        <v>56</v>
      </c>
      <c r="E4389" s="1">
        <v>45988</v>
      </c>
      <c r="F4389" t="s">
        <v>5098</v>
      </c>
      <c r="G4389" t="s">
        <v>63</v>
      </c>
      <c r="H4389" s="4">
        <v>223243000000000</v>
      </c>
      <c r="I4389">
        <v>29811</v>
      </c>
      <c r="J4389" s="3">
        <v>45989.060416666667</v>
      </c>
      <c r="K4389" t="s">
        <v>5760</v>
      </c>
      <c r="L4389" t="s">
        <v>59</v>
      </c>
      <c r="M4389">
        <v>248</v>
      </c>
      <c r="N4389">
        <v>-100</v>
      </c>
      <c r="O4389">
        <v>0</v>
      </c>
      <c r="P4389">
        <v>148</v>
      </c>
      <c r="Q4389">
        <v>32</v>
      </c>
      <c r="R4389">
        <v>0</v>
      </c>
      <c r="S4389">
        <v>0</v>
      </c>
      <c r="T4389">
        <v>0</v>
      </c>
      <c r="U4389">
        <v>180</v>
      </c>
      <c r="V4389">
        <v>180</v>
      </c>
      <c r="W4389">
        <v>0</v>
      </c>
      <c r="X4389" t="s">
        <v>64</v>
      </c>
      <c r="Y4389">
        <v>51.98</v>
      </c>
      <c r="Z4389">
        <v>4.99</v>
      </c>
      <c r="AA4389" t="s">
        <v>65</v>
      </c>
      <c r="AB4389" t="s">
        <v>56</v>
      </c>
      <c r="AC4389">
        <v>5982</v>
      </c>
      <c r="AK4389">
        <v>32</v>
      </c>
      <c r="AL4389">
        <v>0</v>
      </c>
      <c r="AS4389">
        <v>180</v>
      </c>
      <c r="AZ4389">
        <v>148</v>
      </c>
      <c r="BB4389">
        <v>32</v>
      </c>
    </row>
    <row r="4390" spans="1:55" x14ac:dyDescent="0.25">
      <c r="A4390" t="s">
        <v>54</v>
      </c>
      <c r="B4390">
        <v>110027</v>
      </c>
      <c r="C4390" t="s">
        <v>55</v>
      </c>
      <c r="D4390" t="s">
        <v>56</v>
      </c>
      <c r="E4390" s="1">
        <v>45988</v>
      </c>
      <c r="F4390" t="s">
        <v>5099</v>
      </c>
      <c r="G4390" t="s">
        <v>63</v>
      </c>
      <c r="H4390" s="4">
        <v>223243000000000</v>
      </c>
      <c r="I4390">
        <v>29811</v>
      </c>
      <c r="J4390" s="3">
        <v>45989.063194444447</v>
      </c>
      <c r="K4390" t="s">
        <v>5760</v>
      </c>
      <c r="L4390" t="s">
        <v>59</v>
      </c>
      <c r="M4390">
        <v>388</v>
      </c>
      <c r="N4390">
        <v>-93.74</v>
      </c>
      <c r="O4390">
        <v>0</v>
      </c>
      <c r="P4390">
        <v>294.26</v>
      </c>
      <c r="Q4390">
        <v>32</v>
      </c>
      <c r="R4390">
        <v>0</v>
      </c>
      <c r="S4390">
        <v>-0.26</v>
      </c>
      <c r="T4390">
        <v>0</v>
      </c>
      <c r="U4390">
        <v>326</v>
      </c>
      <c r="V4390">
        <v>326</v>
      </c>
      <c r="W4390">
        <v>0</v>
      </c>
      <c r="X4390" t="s">
        <v>64</v>
      </c>
      <c r="Y4390">
        <v>67.19</v>
      </c>
      <c r="Z4390">
        <v>10.29</v>
      </c>
      <c r="AA4390" t="s">
        <v>65</v>
      </c>
      <c r="AB4390" t="s">
        <v>56</v>
      </c>
      <c r="AC4390">
        <v>2668</v>
      </c>
      <c r="AK4390">
        <v>32</v>
      </c>
      <c r="AL4390">
        <v>0</v>
      </c>
      <c r="AS4390">
        <v>326</v>
      </c>
      <c r="AZ4390">
        <v>294.26</v>
      </c>
      <c r="BB4390">
        <v>32</v>
      </c>
    </row>
    <row r="4391" spans="1:55" x14ac:dyDescent="0.25">
      <c r="A4391" t="s">
        <v>54</v>
      </c>
      <c r="B4391">
        <v>110027</v>
      </c>
      <c r="C4391" t="s">
        <v>55</v>
      </c>
      <c r="D4391" t="s">
        <v>56</v>
      </c>
      <c r="E4391" s="1">
        <v>45988</v>
      </c>
      <c r="F4391" t="s">
        <v>5100</v>
      </c>
      <c r="G4391" t="s">
        <v>67</v>
      </c>
      <c r="J4391" s="3">
        <v>45989.065972222219</v>
      </c>
      <c r="K4391" t="s">
        <v>5760</v>
      </c>
      <c r="L4391" t="s">
        <v>59</v>
      </c>
      <c r="M4391">
        <v>317</v>
      </c>
      <c r="N4391">
        <v>0</v>
      </c>
      <c r="O4391">
        <v>0</v>
      </c>
      <c r="P4391">
        <v>317</v>
      </c>
      <c r="Q4391">
        <v>0</v>
      </c>
      <c r="R4391">
        <v>15.84</v>
      </c>
      <c r="S4391">
        <v>0.16</v>
      </c>
      <c r="T4391">
        <v>0</v>
      </c>
      <c r="U4391">
        <v>333</v>
      </c>
      <c r="V4391">
        <v>333</v>
      </c>
      <c r="W4391">
        <v>0</v>
      </c>
      <c r="X4391" t="s">
        <v>68</v>
      </c>
      <c r="Y4391">
        <v>80.92</v>
      </c>
      <c r="Z4391">
        <v>4.24</v>
      </c>
      <c r="AA4391" t="s">
        <v>74</v>
      </c>
      <c r="AB4391" t="s">
        <v>75</v>
      </c>
      <c r="AE4391" t="s">
        <v>89</v>
      </c>
      <c r="AF4391" t="s">
        <v>190</v>
      </c>
      <c r="AG4391">
        <v>8929758003</v>
      </c>
      <c r="AK4391">
        <v>0</v>
      </c>
      <c r="AL4391">
        <v>0</v>
      </c>
      <c r="AN4391">
        <v>333</v>
      </c>
      <c r="AV4391">
        <v>317</v>
      </c>
      <c r="AW4391">
        <v>7.92</v>
      </c>
      <c r="AX4391">
        <v>317</v>
      </c>
      <c r="AY4391">
        <v>7.92</v>
      </c>
      <c r="AZ4391">
        <v>317</v>
      </c>
    </row>
    <row r="4392" spans="1:55" x14ac:dyDescent="0.25">
      <c r="A4392" t="s">
        <v>54</v>
      </c>
      <c r="B4392">
        <v>110027</v>
      </c>
      <c r="C4392" t="s">
        <v>55</v>
      </c>
      <c r="D4392" t="s">
        <v>56</v>
      </c>
      <c r="E4392" s="1">
        <v>45988</v>
      </c>
      <c r="F4392" t="s">
        <v>5101</v>
      </c>
      <c r="G4392" t="s">
        <v>63</v>
      </c>
      <c r="H4392" s="4">
        <v>223244000000000</v>
      </c>
      <c r="I4392">
        <v>29811</v>
      </c>
      <c r="J4392" s="3">
        <v>45989.071527777778</v>
      </c>
      <c r="K4392" t="s">
        <v>5760</v>
      </c>
      <c r="L4392" t="s">
        <v>59</v>
      </c>
      <c r="M4392">
        <v>507</v>
      </c>
      <c r="N4392">
        <v>-93.74</v>
      </c>
      <c r="O4392">
        <v>0</v>
      </c>
      <c r="P4392">
        <v>413.26</v>
      </c>
      <c r="Q4392">
        <v>32</v>
      </c>
      <c r="R4392">
        <v>0</v>
      </c>
      <c r="S4392">
        <v>-0.26</v>
      </c>
      <c r="T4392">
        <v>0</v>
      </c>
      <c r="U4392">
        <v>445</v>
      </c>
      <c r="V4392">
        <v>445</v>
      </c>
      <c r="W4392">
        <v>0</v>
      </c>
      <c r="X4392" t="s">
        <v>64</v>
      </c>
      <c r="Y4392">
        <v>90.9</v>
      </c>
      <c r="Z4392">
        <v>9.75</v>
      </c>
      <c r="AA4392" t="s">
        <v>65</v>
      </c>
      <c r="AB4392" t="s">
        <v>56</v>
      </c>
      <c r="AC4392">
        <v>4708</v>
      </c>
      <c r="AK4392">
        <v>32</v>
      </c>
      <c r="AL4392">
        <v>0</v>
      </c>
      <c r="AS4392">
        <v>445</v>
      </c>
      <c r="AZ4392">
        <v>413.26</v>
      </c>
      <c r="BB4392">
        <v>32</v>
      </c>
    </row>
    <row r="4393" spans="1:55" x14ac:dyDescent="0.25">
      <c r="A4393" t="s">
        <v>54</v>
      </c>
      <c r="B4393">
        <v>110027</v>
      </c>
      <c r="C4393" t="s">
        <v>55</v>
      </c>
      <c r="D4393" t="s">
        <v>56</v>
      </c>
      <c r="E4393" s="1">
        <v>45988</v>
      </c>
      <c r="F4393" t="s">
        <v>5102</v>
      </c>
      <c r="G4393" t="s">
        <v>67</v>
      </c>
      <c r="J4393" s="3">
        <v>45989.072916666664</v>
      </c>
      <c r="K4393" t="s">
        <v>5760</v>
      </c>
      <c r="L4393" t="s">
        <v>59</v>
      </c>
      <c r="M4393">
        <v>59</v>
      </c>
      <c r="N4393">
        <v>0</v>
      </c>
      <c r="O4393">
        <v>0</v>
      </c>
      <c r="P4393">
        <v>59</v>
      </c>
      <c r="Q4393">
        <v>0</v>
      </c>
      <c r="R4393">
        <v>2.96</v>
      </c>
      <c r="S4393">
        <v>0.04</v>
      </c>
      <c r="T4393">
        <v>0</v>
      </c>
      <c r="U4393">
        <v>62</v>
      </c>
      <c r="V4393">
        <v>62</v>
      </c>
      <c r="W4393">
        <v>0</v>
      </c>
      <c r="X4393" t="s">
        <v>68</v>
      </c>
      <c r="Y4393">
        <v>15.49</v>
      </c>
      <c r="Z4393">
        <v>2.14</v>
      </c>
      <c r="AA4393" t="s">
        <v>74</v>
      </c>
      <c r="AB4393" t="s">
        <v>75</v>
      </c>
      <c r="AE4393" t="s">
        <v>89</v>
      </c>
      <c r="AF4393" t="s">
        <v>190</v>
      </c>
      <c r="AG4393">
        <v>8929758003</v>
      </c>
      <c r="AK4393">
        <v>0</v>
      </c>
      <c r="AL4393">
        <v>0</v>
      </c>
      <c r="AN4393">
        <v>62</v>
      </c>
      <c r="AV4393">
        <v>59</v>
      </c>
      <c r="AW4393">
        <v>1.48</v>
      </c>
      <c r="AX4393">
        <v>59</v>
      </c>
      <c r="AY4393">
        <v>1.48</v>
      </c>
      <c r="AZ4393">
        <v>59</v>
      </c>
    </row>
    <row r="4394" spans="1:55" x14ac:dyDescent="0.25">
      <c r="A4394" t="s">
        <v>54</v>
      </c>
      <c r="B4394">
        <v>110027</v>
      </c>
      <c r="C4394" t="s">
        <v>55</v>
      </c>
      <c r="D4394" t="s">
        <v>56</v>
      </c>
      <c r="E4394" s="1">
        <v>45988</v>
      </c>
      <c r="F4394" t="s">
        <v>5103</v>
      </c>
      <c r="G4394" t="s">
        <v>63</v>
      </c>
      <c r="H4394" s="4">
        <v>223244000000000</v>
      </c>
      <c r="I4394">
        <v>29811</v>
      </c>
      <c r="J4394" s="3">
        <v>45989.074305555558</v>
      </c>
      <c r="K4394" t="s">
        <v>5760</v>
      </c>
      <c r="L4394" t="s">
        <v>59</v>
      </c>
      <c r="M4394">
        <v>328</v>
      </c>
      <c r="N4394">
        <v>-100</v>
      </c>
      <c r="O4394">
        <v>0</v>
      </c>
      <c r="P4394">
        <v>228</v>
      </c>
      <c r="Q4394">
        <v>32</v>
      </c>
      <c r="R4394">
        <v>0</v>
      </c>
      <c r="S4394">
        <v>0</v>
      </c>
      <c r="T4394">
        <v>0</v>
      </c>
      <c r="U4394">
        <v>260</v>
      </c>
      <c r="V4394">
        <v>260</v>
      </c>
      <c r="W4394">
        <v>0</v>
      </c>
      <c r="X4394" t="s">
        <v>64</v>
      </c>
      <c r="Y4394">
        <v>69.459999999999994</v>
      </c>
      <c r="Z4394">
        <v>5.5</v>
      </c>
      <c r="AA4394" t="s">
        <v>65</v>
      </c>
      <c r="AB4394" t="s">
        <v>56</v>
      </c>
      <c r="AC4394">
        <v>7016</v>
      </c>
      <c r="AK4394">
        <v>32</v>
      </c>
      <c r="AL4394">
        <v>0</v>
      </c>
      <c r="AS4394">
        <v>260</v>
      </c>
      <c r="AZ4394">
        <v>228</v>
      </c>
      <c r="BB4394">
        <v>32</v>
      </c>
    </row>
    <row r="4395" spans="1:55" x14ac:dyDescent="0.25">
      <c r="A4395" t="s">
        <v>54</v>
      </c>
      <c r="B4395">
        <v>110027</v>
      </c>
      <c r="C4395" t="s">
        <v>55</v>
      </c>
      <c r="D4395" t="s">
        <v>56</v>
      </c>
      <c r="E4395" s="1">
        <v>45988</v>
      </c>
      <c r="F4395" t="s">
        <v>5104</v>
      </c>
      <c r="G4395" t="s">
        <v>63</v>
      </c>
      <c r="H4395" s="4">
        <v>223244000000000</v>
      </c>
      <c r="I4395">
        <v>29811</v>
      </c>
      <c r="J4395" s="3">
        <v>45989.076388888891</v>
      </c>
      <c r="K4395" t="s">
        <v>5760</v>
      </c>
      <c r="L4395" t="s">
        <v>59</v>
      </c>
      <c r="M4395">
        <v>267</v>
      </c>
      <c r="N4395">
        <v>-93.74</v>
      </c>
      <c r="O4395">
        <v>0</v>
      </c>
      <c r="P4395">
        <v>173.26</v>
      </c>
      <c r="Q4395">
        <v>32</v>
      </c>
      <c r="R4395">
        <v>0</v>
      </c>
      <c r="S4395">
        <v>-0.26</v>
      </c>
      <c r="T4395">
        <v>0</v>
      </c>
      <c r="U4395">
        <v>205</v>
      </c>
      <c r="V4395">
        <v>205</v>
      </c>
      <c r="W4395">
        <v>0</v>
      </c>
      <c r="X4395" t="s">
        <v>64</v>
      </c>
      <c r="Y4395">
        <v>46.76</v>
      </c>
      <c r="Z4395">
        <v>5.88</v>
      </c>
      <c r="AA4395" t="s">
        <v>65</v>
      </c>
      <c r="AB4395" t="s">
        <v>56</v>
      </c>
      <c r="AC4395">
        <v>2489</v>
      </c>
      <c r="AK4395">
        <v>32</v>
      </c>
      <c r="AL4395">
        <v>0</v>
      </c>
      <c r="AS4395">
        <v>205</v>
      </c>
      <c r="AZ4395">
        <v>173.26</v>
      </c>
      <c r="BB4395">
        <v>32</v>
      </c>
    </row>
    <row r="4396" spans="1:55" x14ac:dyDescent="0.25">
      <c r="A4396" t="s">
        <v>54</v>
      </c>
      <c r="B4396">
        <v>110027</v>
      </c>
      <c r="C4396" t="s">
        <v>55</v>
      </c>
      <c r="D4396" t="s">
        <v>56</v>
      </c>
      <c r="E4396" s="1">
        <v>45988</v>
      </c>
      <c r="F4396" t="s">
        <v>5105</v>
      </c>
      <c r="G4396" t="s">
        <v>63</v>
      </c>
      <c r="H4396" s="4">
        <v>223245000000000</v>
      </c>
      <c r="I4396">
        <v>29811</v>
      </c>
      <c r="J4396" s="3">
        <v>45989.082638888889</v>
      </c>
      <c r="K4396" t="s">
        <v>5760</v>
      </c>
      <c r="L4396" t="s">
        <v>59</v>
      </c>
      <c r="M4396">
        <v>496</v>
      </c>
      <c r="N4396">
        <v>-180</v>
      </c>
      <c r="O4396">
        <v>0</v>
      </c>
      <c r="P4396">
        <v>316</v>
      </c>
      <c r="Q4396">
        <v>32</v>
      </c>
      <c r="R4396">
        <v>0</v>
      </c>
      <c r="S4396">
        <v>0</v>
      </c>
      <c r="T4396">
        <v>0</v>
      </c>
      <c r="U4396">
        <v>348</v>
      </c>
      <c r="V4396">
        <v>348</v>
      </c>
      <c r="W4396">
        <v>0</v>
      </c>
      <c r="X4396" t="s">
        <v>64</v>
      </c>
      <c r="Y4396">
        <v>88.96</v>
      </c>
      <c r="Z4396">
        <v>7.84</v>
      </c>
      <c r="AA4396" t="s">
        <v>65</v>
      </c>
      <c r="AB4396" t="s">
        <v>56</v>
      </c>
      <c r="AC4396">
        <v>6191</v>
      </c>
      <c r="AK4396">
        <v>32</v>
      </c>
      <c r="AL4396">
        <v>0</v>
      </c>
      <c r="AS4396">
        <v>348</v>
      </c>
      <c r="AZ4396">
        <v>316</v>
      </c>
      <c r="BB4396">
        <v>32</v>
      </c>
    </row>
    <row r="4397" spans="1:55" x14ac:dyDescent="0.25">
      <c r="A4397" t="s">
        <v>54</v>
      </c>
      <c r="B4397">
        <v>110027</v>
      </c>
      <c r="C4397" t="s">
        <v>55</v>
      </c>
      <c r="D4397" t="s">
        <v>56</v>
      </c>
      <c r="E4397" s="1">
        <v>45988</v>
      </c>
      <c r="F4397" t="s">
        <v>5106</v>
      </c>
      <c r="G4397" t="s">
        <v>63</v>
      </c>
      <c r="H4397" s="4">
        <v>223245000000000</v>
      </c>
      <c r="I4397">
        <v>29811</v>
      </c>
      <c r="J4397" s="3">
        <v>45989.085416666669</v>
      </c>
      <c r="K4397" t="s">
        <v>5760</v>
      </c>
      <c r="L4397" t="s">
        <v>59</v>
      </c>
      <c r="M4397">
        <v>475</v>
      </c>
      <c r="N4397">
        <v>-93.74</v>
      </c>
      <c r="O4397">
        <v>0</v>
      </c>
      <c r="P4397">
        <v>381.26</v>
      </c>
      <c r="Q4397">
        <v>32</v>
      </c>
      <c r="R4397">
        <v>0</v>
      </c>
      <c r="S4397">
        <v>-0.26</v>
      </c>
      <c r="T4397">
        <v>0</v>
      </c>
      <c r="U4397">
        <v>413</v>
      </c>
      <c r="V4397">
        <v>413</v>
      </c>
      <c r="W4397">
        <v>0</v>
      </c>
      <c r="X4397" t="s">
        <v>64</v>
      </c>
      <c r="Y4397">
        <v>109.67</v>
      </c>
      <c r="Z4397">
        <v>6.95</v>
      </c>
      <c r="AA4397" t="s">
        <v>65</v>
      </c>
      <c r="AB4397" t="s">
        <v>56</v>
      </c>
      <c r="AC4397">
        <v>5452</v>
      </c>
      <c r="AK4397">
        <v>32</v>
      </c>
      <c r="AL4397">
        <v>0</v>
      </c>
      <c r="AS4397">
        <v>413</v>
      </c>
      <c r="AZ4397">
        <v>381.26</v>
      </c>
      <c r="BB4397">
        <v>32</v>
      </c>
    </row>
    <row r="4398" spans="1:55" x14ac:dyDescent="0.25">
      <c r="A4398" t="s">
        <v>54</v>
      </c>
      <c r="B4398">
        <v>110027</v>
      </c>
      <c r="C4398" t="s">
        <v>55</v>
      </c>
      <c r="D4398" t="s">
        <v>56</v>
      </c>
      <c r="E4398" s="1">
        <v>45988</v>
      </c>
      <c r="F4398" t="s">
        <v>5107</v>
      </c>
      <c r="G4398" t="s">
        <v>63</v>
      </c>
      <c r="H4398" s="4">
        <v>223245000000000</v>
      </c>
      <c r="I4398">
        <v>29811</v>
      </c>
      <c r="J4398" s="3">
        <v>45989.086805555555</v>
      </c>
      <c r="K4398" t="s">
        <v>5760</v>
      </c>
      <c r="L4398" t="s">
        <v>59</v>
      </c>
      <c r="M4398">
        <v>278</v>
      </c>
      <c r="N4398">
        <v>-100</v>
      </c>
      <c r="O4398">
        <v>0</v>
      </c>
      <c r="P4398">
        <v>178</v>
      </c>
      <c r="Q4398">
        <v>32</v>
      </c>
      <c r="R4398">
        <v>0</v>
      </c>
      <c r="S4398">
        <v>0</v>
      </c>
      <c r="T4398">
        <v>0</v>
      </c>
      <c r="U4398">
        <v>210</v>
      </c>
      <c r="V4398">
        <v>210</v>
      </c>
      <c r="W4398">
        <v>0</v>
      </c>
      <c r="X4398" t="s">
        <v>64</v>
      </c>
      <c r="Y4398">
        <v>47.17</v>
      </c>
      <c r="Z4398">
        <v>5.12</v>
      </c>
      <c r="AA4398" t="s">
        <v>65</v>
      </c>
      <c r="AB4398" t="s">
        <v>56</v>
      </c>
      <c r="AC4398">
        <v>4362</v>
      </c>
      <c r="AK4398">
        <v>32</v>
      </c>
      <c r="AL4398">
        <v>0</v>
      </c>
      <c r="AS4398">
        <v>210</v>
      </c>
      <c r="AZ4398">
        <v>178</v>
      </c>
      <c r="BB4398">
        <v>32</v>
      </c>
    </row>
    <row r="4399" spans="1:55" x14ac:dyDescent="0.25">
      <c r="A4399" t="s">
        <v>54</v>
      </c>
      <c r="B4399">
        <v>110027</v>
      </c>
      <c r="C4399" t="s">
        <v>55</v>
      </c>
      <c r="D4399" t="s">
        <v>56</v>
      </c>
      <c r="E4399" s="1">
        <v>45988</v>
      </c>
      <c r="F4399" t="s">
        <v>5108</v>
      </c>
      <c r="G4399" t="s">
        <v>58</v>
      </c>
      <c r="H4399">
        <v>7525184865</v>
      </c>
      <c r="I4399">
        <v>18528960</v>
      </c>
      <c r="J4399" s="3">
        <v>45989.087500000001</v>
      </c>
      <c r="K4399" t="s">
        <v>5760</v>
      </c>
      <c r="L4399" t="s">
        <v>59</v>
      </c>
      <c r="M4399">
        <v>159</v>
      </c>
      <c r="N4399">
        <v>-79.5</v>
      </c>
      <c r="O4399">
        <v>0</v>
      </c>
      <c r="P4399">
        <v>79.5</v>
      </c>
      <c r="Q4399">
        <v>32</v>
      </c>
      <c r="R4399">
        <v>0</v>
      </c>
      <c r="S4399">
        <v>0</v>
      </c>
      <c r="T4399">
        <v>0</v>
      </c>
      <c r="U4399">
        <v>111.5</v>
      </c>
      <c r="V4399">
        <v>111.5</v>
      </c>
      <c r="W4399">
        <v>0</v>
      </c>
      <c r="X4399" t="s">
        <v>60</v>
      </c>
      <c r="Y4399">
        <v>22.54</v>
      </c>
      <c r="Z4399">
        <v>3.92</v>
      </c>
      <c r="AA4399" t="s">
        <v>61</v>
      </c>
      <c r="AB4399" t="s">
        <v>56</v>
      </c>
      <c r="AC4399">
        <v>4865</v>
      </c>
      <c r="AK4399">
        <v>32</v>
      </c>
      <c r="AL4399">
        <v>0</v>
      </c>
      <c r="AT4399">
        <v>111.5</v>
      </c>
      <c r="AZ4399">
        <v>79.5</v>
      </c>
      <c r="BC4399">
        <v>32</v>
      </c>
    </row>
    <row r="4400" spans="1:55" x14ac:dyDescent="0.25">
      <c r="A4400" t="s">
        <v>54</v>
      </c>
      <c r="B4400">
        <v>110027</v>
      </c>
      <c r="C4400" t="s">
        <v>55</v>
      </c>
      <c r="D4400" t="s">
        <v>56</v>
      </c>
      <c r="E4400" s="1">
        <v>45988</v>
      </c>
      <c r="F4400" t="s">
        <v>5109</v>
      </c>
      <c r="G4400" t="s">
        <v>58</v>
      </c>
      <c r="H4400">
        <v>7514986947</v>
      </c>
      <c r="I4400">
        <v>18528960</v>
      </c>
      <c r="J4400" s="3">
        <v>45989.088194444441</v>
      </c>
      <c r="K4400" t="s">
        <v>5760</v>
      </c>
      <c r="L4400" t="s">
        <v>59</v>
      </c>
      <c r="M4400">
        <v>457</v>
      </c>
      <c r="N4400">
        <v>0</v>
      </c>
      <c r="O4400">
        <v>0</v>
      </c>
      <c r="P4400">
        <v>457</v>
      </c>
      <c r="Q4400">
        <v>32</v>
      </c>
      <c r="R4400">
        <v>0</v>
      </c>
      <c r="S4400">
        <v>0</v>
      </c>
      <c r="T4400">
        <v>0</v>
      </c>
      <c r="U4400">
        <v>489</v>
      </c>
      <c r="V4400">
        <v>489</v>
      </c>
      <c r="W4400">
        <v>0</v>
      </c>
      <c r="X4400" t="s">
        <v>60</v>
      </c>
      <c r="Y4400">
        <v>94.78</v>
      </c>
      <c r="Z4400">
        <v>7.84</v>
      </c>
      <c r="AA4400" t="s">
        <v>61</v>
      </c>
      <c r="AB4400" t="s">
        <v>56</v>
      </c>
      <c r="AC4400">
        <v>6947</v>
      </c>
      <c r="AK4400">
        <v>32</v>
      </c>
      <c r="AL4400">
        <v>0</v>
      </c>
      <c r="AT4400">
        <v>489</v>
      </c>
      <c r="AZ4400">
        <v>457</v>
      </c>
      <c r="BC4400">
        <v>32</v>
      </c>
    </row>
    <row r="4401" spans="1:55" x14ac:dyDescent="0.25">
      <c r="A4401" t="s">
        <v>54</v>
      </c>
      <c r="B4401">
        <v>110027</v>
      </c>
      <c r="C4401" t="s">
        <v>55</v>
      </c>
      <c r="D4401" t="s">
        <v>56</v>
      </c>
      <c r="E4401" s="1">
        <v>45988</v>
      </c>
      <c r="F4401" t="s">
        <v>5110</v>
      </c>
      <c r="G4401" t="s">
        <v>58</v>
      </c>
      <c r="H4401">
        <v>7522676388</v>
      </c>
      <c r="I4401">
        <v>18528960</v>
      </c>
      <c r="J4401" s="3">
        <v>45989.088888888888</v>
      </c>
      <c r="K4401" t="s">
        <v>5760</v>
      </c>
      <c r="L4401" t="s">
        <v>59</v>
      </c>
      <c r="M4401">
        <v>338</v>
      </c>
      <c r="N4401">
        <v>-75</v>
      </c>
      <c r="O4401">
        <v>0</v>
      </c>
      <c r="P4401">
        <v>263</v>
      </c>
      <c r="Q4401">
        <v>32</v>
      </c>
      <c r="R4401">
        <v>0</v>
      </c>
      <c r="S4401">
        <v>0</v>
      </c>
      <c r="T4401">
        <v>0</v>
      </c>
      <c r="U4401">
        <v>295</v>
      </c>
      <c r="V4401">
        <v>295</v>
      </c>
      <c r="W4401">
        <v>0</v>
      </c>
      <c r="X4401" t="s">
        <v>60</v>
      </c>
      <c r="Y4401">
        <v>58.58</v>
      </c>
      <c r="Z4401">
        <v>8.68</v>
      </c>
      <c r="AA4401" t="s">
        <v>61</v>
      </c>
      <c r="AB4401" t="s">
        <v>56</v>
      </c>
      <c r="AC4401">
        <v>6388</v>
      </c>
      <c r="AK4401">
        <v>32</v>
      </c>
      <c r="AL4401">
        <v>0</v>
      </c>
      <c r="AT4401">
        <v>295</v>
      </c>
      <c r="AZ4401">
        <v>263</v>
      </c>
      <c r="BC4401">
        <v>32</v>
      </c>
    </row>
    <row r="4402" spans="1:55" x14ac:dyDescent="0.25">
      <c r="A4402" t="s">
        <v>54</v>
      </c>
      <c r="B4402">
        <v>110027</v>
      </c>
      <c r="C4402" t="s">
        <v>55</v>
      </c>
      <c r="D4402" t="s">
        <v>56</v>
      </c>
      <c r="E4402" s="1">
        <v>45988</v>
      </c>
      <c r="F4402" t="s">
        <v>5111</v>
      </c>
      <c r="G4402" t="s">
        <v>63</v>
      </c>
      <c r="H4402" s="4">
        <v>223246000000000</v>
      </c>
      <c r="I4402">
        <v>29811</v>
      </c>
      <c r="J4402" s="3">
        <v>45989.097916666666</v>
      </c>
      <c r="K4402" t="s">
        <v>5760</v>
      </c>
      <c r="L4402" t="s">
        <v>59</v>
      </c>
      <c r="M4402">
        <v>358</v>
      </c>
      <c r="N4402">
        <v>-93.75</v>
      </c>
      <c r="O4402">
        <v>0</v>
      </c>
      <c r="P4402">
        <v>264.25</v>
      </c>
      <c r="Q4402">
        <v>32</v>
      </c>
      <c r="R4402">
        <v>0</v>
      </c>
      <c r="S4402">
        <v>-0.25</v>
      </c>
      <c r="T4402">
        <v>0</v>
      </c>
      <c r="U4402">
        <v>296</v>
      </c>
      <c r="V4402">
        <v>296</v>
      </c>
      <c r="W4402">
        <v>0</v>
      </c>
      <c r="X4402" t="s">
        <v>64</v>
      </c>
      <c r="Y4402">
        <v>59.9</v>
      </c>
      <c r="Z4402">
        <v>8.68</v>
      </c>
      <c r="AA4402" t="s">
        <v>65</v>
      </c>
      <c r="AB4402" t="s">
        <v>56</v>
      </c>
      <c r="AC4402">
        <v>8257</v>
      </c>
      <c r="AK4402">
        <v>32</v>
      </c>
      <c r="AL4402">
        <v>0</v>
      </c>
      <c r="AS4402">
        <v>296</v>
      </c>
      <c r="AZ4402">
        <v>264.25</v>
      </c>
      <c r="BB4402">
        <v>32</v>
      </c>
    </row>
    <row r="4403" spans="1:55" x14ac:dyDescent="0.25">
      <c r="A4403" t="s">
        <v>54</v>
      </c>
      <c r="B4403">
        <v>110027</v>
      </c>
      <c r="C4403" t="s">
        <v>55</v>
      </c>
      <c r="D4403" t="s">
        <v>56</v>
      </c>
      <c r="E4403" s="1">
        <v>45988</v>
      </c>
      <c r="F4403" t="s">
        <v>5112</v>
      </c>
      <c r="G4403" t="s">
        <v>58</v>
      </c>
      <c r="H4403">
        <v>7526593463</v>
      </c>
      <c r="I4403">
        <v>18528960</v>
      </c>
      <c r="J4403" s="3">
        <v>45989.106249999997</v>
      </c>
      <c r="K4403" t="s">
        <v>5760</v>
      </c>
      <c r="L4403" t="s">
        <v>59</v>
      </c>
      <c r="M4403">
        <v>258</v>
      </c>
      <c r="N4403">
        <v>-100</v>
      </c>
      <c r="O4403">
        <v>0</v>
      </c>
      <c r="P4403">
        <v>158</v>
      </c>
      <c r="Q4403">
        <v>32</v>
      </c>
      <c r="R4403">
        <v>0</v>
      </c>
      <c r="S4403">
        <v>0</v>
      </c>
      <c r="T4403">
        <v>0</v>
      </c>
      <c r="U4403">
        <v>190</v>
      </c>
      <c r="V4403">
        <v>190</v>
      </c>
      <c r="W4403">
        <v>0</v>
      </c>
      <c r="X4403" t="s">
        <v>60</v>
      </c>
      <c r="Y4403">
        <v>41.46</v>
      </c>
      <c r="Z4403">
        <v>7.84</v>
      </c>
      <c r="AA4403" t="s">
        <v>61</v>
      </c>
      <c r="AB4403" t="s">
        <v>56</v>
      </c>
      <c r="AC4403">
        <v>3463</v>
      </c>
      <c r="AK4403">
        <v>32</v>
      </c>
      <c r="AL4403">
        <v>0</v>
      </c>
      <c r="AT4403">
        <v>190</v>
      </c>
      <c r="AZ4403">
        <v>158</v>
      </c>
      <c r="BC4403">
        <v>32</v>
      </c>
    </row>
    <row r="4404" spans="1:55" x14ac:dyDescent="0.25">
      <c r="A4404" t="s">
        <v>54</v>
      </c>
      <c r="B4404">
        <v>110027</v>
      </c>
      <c r="C4404" t="s">
        <v>55</v>
      </c>
      <c r="D4404" t="s">
        <v>56</v>
      </c>
      <c r="E4404" s="1">
        <v>45988</v>
      </c>
      <c r="F4404" t="s">
        <v>5113</v>
      </c>
      <c r="G4404" t="s">
        <v>67</v>
      </c>
      <c r="J4404" s="3">
        <v>45989.111111111109</v>
      </c>
      <c r="K4404" t="s">
        <v>5760</v>
      </c>
      <c r="L4404" t="s">
        <v>59</v>
      </c>
      <c r="M4404">
        <v>118</v>
      </c>
      <c r="N4404">
        <v>0</v>
      </c>
      <c r="O4404">
        <v>0</v>
      </c>
      <c r="P4404">
        <v>118</v>
      </c>
      <c r="Q4404">
        <v>0</v>
      </c>
      <c r="R4404">
        <v>5.9</v>
      </c>
      <c r="S4404">
        <v>0.1</v>
      </c>
      <c r="T4404">
        <v>0</v>
      </c>
      <c r="U4404">
        <v>124</v>
      </c>
      <c r="V4404">
        <v>124</v>
      </c>
      <c r="W4404">
        <v>0</v>
      </c>
      <c r="X4404" t="s">
        <v>68</v>
      </c>
      <c r="Y4404">
        <v>30.99</v>
      </c>
      <c r="Z4404">
        <v>4.28</v>
      </c>
      <c r="AA4404" t="s">
        <v>74</v>
      </c>
      <c r="AB4404" t="s">
        <v>75</v>
      </c>
      <c r="AE4404" t="s">
        <v>89</v>
      </c>
      <c r="AF4404" t="s">
        <v>190</v>
      </c>
      <c r="AG4404">
        <v>8929758003</v>
      </c>
      <c r="AK4404">
        <v>0</v>
      </c>
      <c r="AL4404">
        <v>0</v>
      </c>
      <c r="AN4404">
        <v>124</v>
      </c>
      <c r="AV4404">
        <v>118</v>
      </c>
      <c r="AW4404">
        <v>2.95</v>
      </c>
      <c r="AX4404">
        <v>118</v>
      </c>
      <c r="AY4404">
        <v>2.95</v>
      </c>
      <c r="AZ4404">
        <v>118</v>
      </c>
    </row>
    <row r="4405" spans="1:55" x14ac:dyDescent="0.25">
      <c r="A4405" t="s">
        <v>54</v>
      </c>
      <c r="B4405">
        <v>110027</v>
      </c>
      <c r="C4405" t="s">
        <v>55</v>
      </c>
      <c r="D4405" t="s">
        <v>56</v>
      </c>
      <c r="E4405" s="1">
        <v>45988</v>
      </c>
      <c r="F4405" t="s">
        <v>5114</v>
      </c>
      <c r="G4405" t="s">
        <v>63</v>
      </c>
      <c r="H4405" s="4">
        <v>223247000000000</v>
      </c>
      <c r="I4405">
        <v>29811</v>
      </c>
      <c r="J4405" s="3">
        <v>45989.111805555556</v>
      </c>
      <c r="K4405" t="s">
        <v>5760</v>
      </c>
      <c r="L4405" t="s">
        <v>59</v>
      </c>
      <c r="M4405">
        <v>478</v>
      </c>
      <c r="N4405">
        <v>-205</v>
      </c>
      <c r="O4405">
        <v>0</v>
      </c>
      <c r="P4405">
        <v>273</v>
      </c>
      <c r="Q4405">
        <v>32</v>
      </c>
      <c r="R4405">
        <v>0</v>
      </c>
      <c r="S4405">
        <v>0</v>
      </c>
      <c r="T4405">
        <v>0</v>
      </c>
      <c r="U4405">
        <v>305</v>
      </c>
      <c r="V4405">
        <v>305</v>
      </c>
      <c r="W4405">
        <v>0</v>
      </c>
      <c r="X4405" t="s">
        <v>64</v>
      </c>
      <c r="Y4405">
        <v>76.569999999999993</v>
      </c>
      <c r="Z4405">
        <v>6.72</v>
      </c>
      <c r="AA4405" t="s">
        <v>65</v>
      </c>
      <c r="AB4405" t="s">
        <v>56</v>
      </c>
      <c r="AC4405">
        <v>981</v>
      </c>
      <c r="AK4405">
        <v>32</v>
      </c>
      <c r="AL4405">
        <v>0</v>
      </c>
      <c r="AS4405">
        <v>305</v>
      </c>
      <c r="AZ4405">
        <v>273</v>
      </c>
      <c r="BB4405">
        <v>32</v>
      </c>
    </row>
    <row r="4406" spans="1:55" x14ac:dyDescent="0.25">
      <c r="A4406" t="s">
        <v>54</v>
      </c>
      <c r="B4406">
        <v>110027</v>
      </c>
      <c r="C4406" t="s">
        <v>55</v>
      </c>
      <c r="D4406" t="s">
        <v>56</v>
      </c>
      <c r="E4406" s="1">
        <v>45988</v>
      </c>
      <c r="F4406" t="s">
        <v>5115</v>
      </c>
      <c r="G4406" t="s">
        <v>63</v>
      </c>
      <c r="H4406" s="4">
        <v>223248000000000</v>
      </c>
      <c r="I4406">
        <v>29811</v>
      </c>
      <c r="J4406" s="3">
        <v>45989.115277777775</v>
      </c>
      <c r="K4406" t="s">
        <v>5760</v>
      </c>
      <c r="L4406" t="s">
        <v>59</v>
      </c>
      <c r="M4406">
        <v>575</v>
      </c>
      <c r="N4406">
        <v>-100</v>
      </c>
      <c r="O4406">
        <v>0</v>
      </c>
      <c r="P4406">
        <v>475</v>
      </c>
      <c r="Q4406">
        <v>32</v>
      </c>
      <c r="R4406">
        <v>0</v>
      </c>
      <c r="S4406">
        <v>0</v>
      </c>
      <c r="T4406">
        <v>0</v>
      </c>
      <c r="U4406">
        <v>507</v>
      </c>
      <c r="V4406">
        <v>507</v>
      </c>
      <c r="W4406">
        <v>0</v>
      </c>
      <c r="X4406" t="s">
        <v>64</v>
      </c>
      <c r="Y4406">
        <v>99.09</v>
      </c>
      <c r="Z4406">
        <v>11.76</v>
      </c>
      <c r="AA4406" t="s">
        <v>65</v>
      </c>
      <c r="AB4406" t="s">
        <v>56</v>
      </c>
      <c r="AC4406">
        <v>8631</v>
      </c>
      <c r="AK4406">
        <v>32</v>
      </c>
      <c r="AL4406">
        <v>0</v>
      </c>
      <c r="AS4406">
        <v>507</v>
      </c>
      <c r="AZ4406">
        <v>475</v>
      </c>
      <c r="BB4406">
        <v>32</v>
      </c>
    </row>
    <row r="4407" spans="1:55" x14ac:dyDescent="0.25">
      <c r="A4407" t="s">
        <v>54</v>
      </c>
      <c r="B4407">
        <v>110027</v>
      </c>
      <c r="C4407" t="s">
        <v>55</v>
      </c>
      <c r="D4407" t="s">
        <v>56</v>
      </c>
      <c r="E4407" s="1">
        <v>45988</v>
      </c>
      <c r="F4407" t="s">
        <v>5116</v>
      </c>
      <c r="G4407" t="s">
        <v>63</v>
      </c>
      <c r="H4407" s="4">
        <v>223248000000000</v>
      </c>
      <c r="I4407">
        <v>29811</v>
      </c>
      <c r="J4407" s="3">
        <v>45989.117361111108</v>
      </c>
      <c r="K4407" t="s">
        <v>5760</v>
      </c>
      <c r="L4407" t="s">
        <v>59</v>
      </c>
      <c r="M4407">
        <v>667</v>
      </c>
      <c r="N4407">
        <v>-275</v>
      </c>
      <c r="O4407">
        <v>0</v>
      </c>
      <c r="P4407">
        <v>392</v>
      </c>
      <c r="Q4407">
        <v>32</v>
      </c>
      <c r="R4407">
        <v>0</v>
      </c>
      <c r="S4407">
        <v>0</v>
      </c>
      <c r="T4407">
        <v>0</v>
      </c>
      <c r="U4407">
        <v>424</v>
      </c>
      <c r="V4407">
        <v>424</v>
      </c>
      <c r="W4407">
        <v>0</v>
      </c>
      <c r="X4407" t="s">
        <v>64</v>
      </c>
      <c r="Y4407">
        <v>117.67</v>
      </c>
      <c r="Z4407">
        <v>9.75</v>
      </c>
      <c r="AA4407" t="s">
        <v>65</v>
      </c>
      <c r="AB4407" t="s">
        <v>56</v>
      </c>
      <c r="AC4407">
        <v>1047</v>
      </c>
      <c r="AK4407">
        <v>32</v>
      </c>
      <c r="AL4407">
        <v>0</v>
      </c>
      <c r="AS4407">
        <v>424</v>
      </c>
      <c r="AZ4407">
        <v>392</v>
      </c>
      <c r="BB4407">
        <v>32</v>
      </c>
    </row>
    <row r="4408" spans="1:55" x14ac:dyDescent="0.25">
      <c r="A4408" t="s">
        <v>54</v>
      </c>
      <c r="B4408">
        <v>110027</v>
      </c>
      <c r="C4408" t="s">
        <v>55</v>
      </c>
      <c r="D4408" t="s">
        <v>56</v>
      </c>
      <c r="E4408" s="1">
        <v>45988</v>
      </c>
      <c r="F4408" t="s">
        <v>5117</v>
      </c>
      <c r="G4408" t="s">
        <v>63</v>
      </c>
      <c r="H4408" s="4">
        <v>223248000000000</v>
      </c>
      <c r="I4408">
        <v>29811</v>
      </c>
      <c r="J4408" s="3">
        <v>45989.123611111114</v>
      </c>
      <c r="K4408" t="s">
        <v>5760</v>
      </c>
      <c r="L4408" t="s">
        <v>59</v>
      </c>
      <c r="M4408">
        <v>881.28</v>
      </c>
      <c r="N4408">
        <v>-123.73</v>
      </c>
      <c r="O4408">
        <v>0</v>
      </c>
      <c r="P4408">
        <v>757.55</v>
      </c>
      <c r="Q4408">
        <v>32</v>
      </c>
      <c r="R4408">
        <v>0</v>
      </c>
      <c r="S4408">
        <v>0.45</v>
      </c>
      <c r="T4408">
        <v>0</v>
      </c>
      <c r="U4408">
        <v>790</v>
      </c>
      <c r="V4408">
        <v>790</v>
      </c>
      <c r="W4408">
        <v>0</v>
      </c>
      <c r="X4408" t="s">
        <v>64</v>
      </c>
      <c r="Y4408">
        <v>183.99</v>
      </c>
      <c r="Z4408">
        <v>12.39</v>
      </c>
      <c r="AA4408" t="s">
        <v>65</v>
      </c>
      <c r="AB4408" t="s">
        <v>56</v>
      </c>
      <c r="AC4408">
        <v>6683</v>
      </c>
      <c r="AK4408">
        <v>32</v>
      </c>
      <c r="AL4408">
        <v>0</v>
      </c>
      <c r="AS4408">
        <v>790</v>
      </c>
      <c r="AZ4408">
        <v>757.55</v>
      </c>
      <c r="BB4408">
        <v>32</v>
      </c>
    </row>
    <row r="4409" spans="1:55" x14ac:dyDescent="0.25">
      <c r="A4409" t="s">
        <v>54</v>
      </c>
      <c r="B4409">
        <v>110027</v>
      </c>
      <c r="C4409" t="s">
        <v>55</v>
      </c>
      <c r="D4409" t="s">
        <v>56</v>
      </c>
      <c r="E4409" s="1">
        <v>45988</v>
      </c>
      <c r="F4409" t="s">
        <v>5118</v>
      </c>
      <c r="G4409" t="s">
        <v>58</v>
      </c>
      <c r="H4409">
        <v>7525023916</v>
      </c>
      <c r="I4409">
        <v>18528960</v>
      </c>
      <c r="J4409" s="3">
        <v>45989.125</v>
      </c>
      <c r="K4409" t="s">
        <v>5760</v>
      </c>
      <c r="L4409" t="s">
        <v>59</v>
      </c>
      <c r="M4409">
        <v>308</v>
      </c>
      <c r="N4409">
        <v>-100</v>
      </c>
      <c r="O4409">
        <v>0</v>
      </c>
      <c r="P4409">
        <v>208</v>
      </c>
      <c r="Q4409">
        <v>32</v>
      </c>
      <c r="R4409">
        <v>0</v>
      </c>
      <c r="S4409">
        <v>0</v>
      </c>
      <c r="T4409">
        <v>0</v>
      </c>
      <c r="U4409">
        <v>240</v>
      </c>
      <c r="V4409">
        <v>240</v>
      </c>
      <c r="W4409">
        <v>0</v>
      </c>
      <c r="X4409" t="s">
        <v>60</v>
      </c>
      <c r="Y4409">
        <v>74.180000000000007</v>
      </c>
      <c r="Z4409">
        <v>5.88</v>
      </c>
      <c r="AA4409" t="s">
        <v>61</v>
      </c>
      <c r="AB4409" t="s">
        <v>56</v>
      </c>
      <c r="AC4409">
        <v>3916</v>
      </c>
      <c r="AK4409">
        <v>32</v>
      </c>
      <c r="AL4409">
        <v>0</v>
      </c>
      <c r="AT4409">
        <v>240</v>
      </c>
      <c r="AZ4409">
        <v>208</v>
      </c>
      <c r="BC4409">
        <v>32</v>
      </c>
    </row>
    <row r="4410" spans="1:55" x14ac:dyDescent="0.25">
      <c r="A4410" t="s">
        <v>54</v>
      </c>
      <c r="B4410">
        <v>110027</v>
      </c>
      <c r="C4410" t="s">
        <v>55</v>
      </c>
      <c r="D4410" t="s">
        <v>56</v>
      </c>
      <c r="E4410" s="1">
        <v>45988</v>
      </c>
      <c r="F4410" t="s">
        <v>5119</v>
      </c>
      <c r="G4410" t="s">
        <v>67</v>
      </c>
      <c r="J4410" s="3">
        <v>45989.126388888886</v>
      </c>
      <c r="K4410" t="s">
        <v>5760</v>
      </c>
      <c r="L4410" t="s">
        <v>59</v>
      </c>
      <c r="M4410">
        <v>179</v>
      </c>
      <c r="N4410">
        <v>0</v>
      </c>
      <c r="O4410">
        <v>0</v>
      </c>
      <c r="P4410">
        <v>179</v>
      </c>
      <c r="Q4410">
        <v>0</v>
      </c>
      <c r="R4410">
        <v>8.9600000000000009</v>
      </c>
      <c r="S4410">
        <v>0.04</v>
      </c>
      <c r="T4410">
        <v>0</v>
      </c>
      <c r="U4410">
        <v>188</v>
      </c>
      <c r="V4410">
        <v>188</v>
      </c>
      <c r="W4410">
        <v>0</v>
      </c>
      <c r="X4410" t="s">
        <v>73</v>
      </c>
      <c r="Y4410">
        <v>44.32</v>
      </c>
      <c r="Z4410">
        <v>3.16</v>
      </c>
      <c r="AA4410" t="s">
        <v>74</v>
      </c>
      <c r="AB4410" t="s">
        <v>75</v>
      </c>
      <c r="AE4410" t="s">
        <v>5120</v>
      </c>
      <c r="AF4410" t="s">
        <v>5121</v>
      </c>
      <c r="AG4410">
        <v>8979758003</v>
      </c>
      <c r="AK4410">
        <v>0</v>
      </c>
      <c r="AL4410">
        <v>0</v>
      </c>
      <c r="AM4410">
        <v>188</v>
      </c>
      <c r="AV4410">
        <v>179</v>
      </c>
      <c r="AW4410">
        <v>4.4800000000000004</v>
      </c>
      <c r="AX4410">
        <v>179</v>
      </c>
      <c r="AY4410">
        <v>4.4800000000000004</v>
      </c>
      <c r="AZ4410">
        <v>179</v>
      </c>
    </row>
    <row r="4411" spans="1:55" x14ac:dyDescent="0.25">
      <c r="A4411" t="s">
        <v>54</v>
      </c>
      <c r="B4411">
        <v>110027</v>
      </c>
      <c r="C4411" t="s">
        <v>55</v>
      </c>
      <c r="D4411" t="s">
        <v>56</v>
      </c>
      <c r="E4411" s="1">
        <v>45988</v>
      </c>
      <c r="F4411" t="s">
        <v>5122</v>
      </c>
      <c r="G4411" t="s">
        <v>67</v>
      </c>
      <c r="J4411" s="3">
        <v>45989.14166666667</v>
      </c>
      <c r="K4411" t="s">
        <v>5760</v>
      </c>
      <c r="L4411" t="s">
        <v>59</v>
      </c>
      <c r="M4411">
        <v>198</v>
      </c>
      <c r="N4411">
        <v>0</v>
      </c>
      <c r="O4411">
        <v>0</v>
      </c>
      <c r="P4411">
        <v>198</v>
      </c>
      <c r="Q4411">
        <v>0</v>
      </c>
      <c r="R4411">
        <v>9.9</v>
      </c>
      <c r="S4411">
        <v>0.1</v>
      </c>
      <c r="T4411">
        <v>0</v>
      </c>
      <c r="U4411">
        <v>208</v>
      </c>
      <c r="V4411">
        <v>208</v>
      </c>
      <c r="W4411">
        <v>0</v>
      </c>
      <c r="X4411" t="s">
        <v>73</v>
      </c>
      <c r="Y4411">
        <v>59.18</v>
      </c>
      <c r="Z4411">
        <v>4.24</v>
      </c>
      <c r="AA4411" t="s">
        <v>74</v>
      </c>
      <c r="AB4411" t="s">
        <v>75</v>
      </c>
      <c r="AE4411" t="s">
        <v>89</v>
      </c>
      <c r="AF4411" t="s">
        <v>190</v>
      </c>
      <c r="AG4411">
        <v>8929758003</v>
      </c>
      <c r="AK4411">
        <v>0</v>
      </c>
      <c r="AL4411">
        <v>0</v>
      </c>
      <c r="AM4411">
        <v>208</v>
      </c>
      <c r="AV4411">
        <v>198</v>
      </c>
      <c r="AW4411">
        <v>4.95</v>
      </c>
      <c r="AX4411">
        <v>198</v>
      </c>
      <c r="AY4411">
        <v>4.95</v>
      </c>
      <c r="AZ4411">
        <v>198</v>
      </c>
    </row>
    <row r="4412" spans="1:55" x14ac:dyDescent="0.25">
      <c r="A4412" t="s">
        <v>54</v>
      </c>
      <c r="B4412">
        <v>110027</v>
      </c>
      <c r="C4412" t="s">
        <v>55</v>
      </c>
      <c r="D4412" t="s">
        <v>56</v>
      </c>
      <c r="E4412" s="1">
        <v>45988</v>
      </c>
      <c r="F4412" t="s">
        <v>5123</v>
      </c>
      <c r="G4412" t="s">
        <v>67</v>
      </c>
      <c r="J4412" s="3">
        <v>45989.145833333336</v>
      </c>
      <c r="K4412" t="s">
        <v>5760</v>
      </c>
      <c r="L4412" t="s">
        <v>59</v>
      </c>
      <c r="M4412">
        <v>378</v>
      </c>
      <c r="N4412">
        <v>0</v>
      </c>
      <c r="O4412">
        <v>0</v>
      </c>
      <c r="P4412">
        <v>378</v>
      </c>
      <c r="Q4412">
        <v>0</v>
      </c>
      <c r="R4412">
        <v>18.899999999999999</v>
      </c>
      <c r="S4412">
        <v>0.1</v>
      </c>
      <c r="T4412">
        <v>0</v>
      </c>
      <c r="U4412">
        <v>397</v>
      </c>
      <c r="V4412">
        <v>397</v>
      </c>
      <c r="W4412">
        <v>0</v>
      </c>
      <c r="X4412" t="s">
        <v>68</v>
      </c>
      <c r="Y4412">
        <v>93.69</v>
      </c>
      <c r="Z4412">
        <v>3.7</v>
      </c>
      <c r="AA4412" t="s">
        <v>74</v>
      </c>
      <c r="AB4412" t="s">
        <v>75</v>
      </c>
      <c r="AE4412" t="s">
        <v>5120</v>
      </c>
      <c r="AF4412" t="s">
        <v>5121</v>
      </c>
      <c r="AG4412">
        <v>8979758003</v>
      </c>
      <c r="AK4412">
        <v>0</v>
      </c>
      <c r="AL4412">
        <v>0</v>
      </c>
      <c r="AN4412">
        <v>397</v>
      </c>
      <c r="AV4412">
        <v>378</v>
      </c>
      <c r="AW4412">
        <v>9.4499999999999993</v>
      </c>
      <c r="AX4412">
        <v>378</v>
      </c>
      <c r="AY4412">
        <v>9.4499999999999993</v>
      </c>
      <c r="AZ4412">
        <v>378</v>
      </c>
    </row>
    <row r="4413" spans="1:55" x14ac:dyDescent="0.25">
      <c r="A4413" t="s">
        <v>54</v>
      </c>
      <c r="B4413">
        <v>110027</v>
      </c>
      <c r="C4413" t="s">
        <v>55</v>
      </c>
      <c r="D4413" t="s">
        <v>56</v>
      </c>
      <c r="E4413" s="1">
        <v>45988</v>
      </c>
      <c r="F4413" t="s">
        <v>5124</v>
      </c>
      <c r="G4413" t="s">
        <v>63</v>
      </c>
      <c r="H4413" s="4">
        <v>223251000000000</v>
      </c>
      <c r="I4413">
        <v>29811</v>
      </c>
      <c r="J4413" s="3">
        <v>45989.148611111108</v>
      </c>
      <c r="K4413" t="s">
        <v>5760</v>
      </c>
      <c r="L4413" t="s">
        <v>59</v>
      </c>
      <c r="M4413">
        <v>398</v>
      </c>
      <c r="N4413">
        <v>-93.75</v>
      </c>
      <c r="O4413">
        <v>0</v>
      </c>
      <c r="P4413">
        <v>304.25</v>
      </c>
      <c r="Q4413">
        <v>32</v>
      </c>
      <c r="R4413">
        <v>0</v>
      </c>
      <c r="S4413">
        <v>-0.25</v>
      </c>
      <c r="T4413">
        <v>0</v>
      </c>
      <c r="U4413">
        <v>336</v>
      </c>
      <c r="V4413">
        <v>336</v>
      </c>
      <c r="W4413">
        <v>0</v>
      </c>
      <c r="X4413" t="s">
        <v>64</v>
      </c>
      <c r="Y4413">
        <v>71.010000000000005</v>
      </c>
      <c r="Z4413">
        <v>8.68</v>
      </c>
      <c r="AA4413" t="s">
        <v>65</v>
      </c>
      <c r="AB4413" t="s">
        <v>56</v>
      </c>
      <c r="AC4413">
        <v>6149</v>
      </c>
      <c r="AK4413">
        <v>32</v>
      </c>
      <c r="AL4413">
        <v>0</v>
      </c>
      <c r="AS4413">
        <v>336</v>
      </c>
      <c r="AZ4413">
        <v>304.25</v>
      </c>
      <c r="BB4413">
        <v>32</v>
      </c>
    </row>
    <row r="4414" spans="1:55" x14ac:dyDescent="0.25">
      <c r="A4414" t="s">
        <v>54</v>
      </c>
      <c r="B4414">
        <v>110027</v>
      </c>
      <c r="C4414" t="s">
        <v>55</v>
      </c>
      <c r="D4414" t="s">
        <v>56</v>
      </c>
      <c r="E4414" s="1">
        <v>45988</v>
      </c>
      <c r="F4414" t="s">
        <v>5125</v>
      </c>
      <c r="G4414" t="s">
        <v>63</v>
      </c>
      <c r="H4414" s="4">
        <v>223251000000000</v>
      </c>
      <c r="I4414">
        <v>29811</v>
      </c>
      <c r="J4414" s="3">
        <v>45989.152777777781</v>
      </c>
      <c r="K4414" t="s">
        <v>5760</v>
      </c>
      <c r="L4414" t="s">
        <v>59</v>
      </c>
      <c r="M4414">
        <v>937</v>
      </c>
      <c r="N4414">
        <v>-469.5</v>
      </c>
      <c r="O4414">
        <v>0</v>
      </c>
      <c r="P4414">
        <v>467.5</v>
      </c>
      <c r="Q4414">
        <v>32</v>
      </c>
      <c r="R4414">
        <v>0</v>
      </c>
      <c r="S4414">
        <v>0.5</v>
      </c>
      <c r="T4414">
        <v>0</v>
      </c>
      <c r="U4414">
        <v>500</v>
      </c>
      <c r="V4414">
        <v>500</v>
      </c>
      <c r="W4414">
        <v>0</v>
      </c>
      <c r="X4414" t="s">
        <v>64</v>
      </c>
      <c r="Y4414">
        <v>158.59</v>
      </c>
      <c r="Z4414">
        <v>8.14</v>
      </c>
      <c r="AA4414" t="s">
        <v>65</v>
      </c>
      <c r="AB4414" t="s">
        <v>56</v>
      </c>
      <c r="AC4414">
        <v>1361</v>
      </c>
      <c r="AK4414">
        <v>32</v>
      </c>
      <c r="AL4414">
        <v>0</v>
      </c>
      <c r="AS4414">
        <v>500</v>
      </c>
      <c r="AZ4414">
        <v>467.5</v>
      </c>
      <c r="BB4414">
        <v>32</v>
      </c>
    </row>
    <row r="4415" spans="1:55" x14ac:dyDescent="0.25">
      <c r="A4415" t="s">
        <v>54</v>
      </c>
      <c r="B4415">
        <v>110027</v>
      </c>
      <c r="C4415" t="s">
        <v>55</v>
      </c>
      <c r="D4415" t="s">
        <v>56</v>
      </c>
      <c r="E4415" s="1">
        <v>45988</v>
      </c>
      <c r="F4415" t="s">
        <v>5126</v>
      </c>
      <c r="G4415" t="s">
        <v>63</v>
      </c>
      <c r="H4415" s="4">
        <v>223251000000000</v>
      </c>
      <c r="I4415">
        <v>29811</v>
      </c>
      <c r="J4415" s="3">
        <v>45989.155555555553</v>
      </c>
      <c r="K4415" t="s">
        <v>5760</v>
      </c>
      <c r="L4415" t="s">
        <v>59</v>
      </c>
      <c r="M4415">
        <v>1133</v>
      </c>
      <c r="N4415">
        <v>-325</v>
      </c>
      <c r="O4415">
        <v>0</v>
      </c>
      <c r="P4415">
        <v>808</v>
      </c>
      <c r="Q4415">
        <v>32</v>
      </c>
      <c r="R4415">
        <v>0</v>
      </c>
      <c r="S4415">
        <v>0</v>
      </c>
      <c r="T4415">
        <v>0</v>
      </c>
      <c r="U4415">
        <v>840</v>
      </c>
      <c r="V4415">
        <v>840</v>
      </c>
      <c r="W4415">
        <v>0</v>
      </c>
      <c r="X4415" t="s">
        <v>64</v>
      </c>
      <c r="Y4415">
        <v>183.9</v>
      </c>
      <c r="Z4415">
        <v>14.89</v>
      </c>
      <c r="AA4415" t="s">
        <v>65</v>
      </c>
      <c r="AB4415" t="s">
        <v>56</v>
      </c>
      <c r="AC4415">
        <v>844</v>
      </c>
      <c r="AK4415">
        <v>32</v>
      </c>
      <c r="AL4415">
        <v>0</v>
      </c>
      <c r="AS4415">
        <v>840</v>
      </c>
      <c r="AZ4415">
        <v>808</v>
      </c>
      <c r="BB4415">
        <v>32</v>
      </c>
    </row>
    <row r="4416" spans="1:55" x14ac:dyDescent="0.25">
      <c r="A4416" t="s">
        <v>54</v>
      </c>
      <c r="B4416">
        <v>110027</v>
      </c>
      <c r="C4416" t="s">
        <v>55</v>
      </c>
      <c r="D4416" t="s">
        <v>56</v>
      </c>
      <c r="E4416" s="1">
        <v>45988</v>
      </c>
      <c r="F4416" t="s">
        <v>5127</v>
      </c>
      <c r="G4416" t="s">
        <v>58</v>
      </c>
      <c r="H4416">
        <v>7526684179</v>
      </c>
      <c r="I4416">
        <v>18528960</v>
      </c>
      <c r="J4416" s="3">
        <v>45989.160416666666</v>
      </c>
      <c r="K4416" t="s">
        <v>5760</v>
      </c>
      <c r="L4416" t="s">
        <v>59</v>
      </c>
      <c r="M4416">
        <v>328</v>
      </c>
      <c r="N4416">
        <v>-93</v>
      </c>
      <c r="O4416">
        <v>0</v>
      </c>
      <c r="P4416">
        <v>235</v>
      </c>
      <c r="Q4416">
        <v>32</v>
      </c>
      <c r="R4416">
        <v>0</v>
      </c>
      <c r="S4416">
        <v>0</v>
      </c>
      <c r="T4416">
        <v>0</v>
      </c>
      <c r="U4416">
        <v>267</v>
      </c>
      <c r="V4416">
        <v>267</v>
      </c>
      <c r="W4416">
        <v>0</v>
      </c>
      <c r="X4416" t="s">
        <v>60</v>
      </c>
      <c r="Y4416">
        <v>72</v>
      </c>
      <c r="Z4416">
        <v>5.88</v>
      </c>
      <c r="AA4416" t="s">
        <v>61</v>
      </c>
      <c r="AB4416" t="s">
        <v>56</v>
      </c>
      <c r="AC4416">
        <v>4179</v>
      </c>
      <c r="AK4416">
        <v>32</v>
      </c>
      <c r="AL4416">
        <v>0</v>
      </c>
      <c r="AT4416">
        <v>267</v>
      </c>
      <c r="AZ4416">
        <v>235</v>
      </c>
      <c r="BC4416">
        <v>32</v>
      </c>
    </row>
    <row r="4417" spans="1:55" x14ac:dyDescent="0.25">
      <c r="A4417" t="s">
        <v>54</v>
      </c>
      <c r="B4417">
        <v>110027</v>
      </c>
      <c r="C4417" t="s">
        <v>55</v>
      </c>
      <c r="D4417" t="s">
        <v>56</v>
      </c>
      <c r="E4417" s="1">
        <v>45988</v>
      </c>
      <c r="F4417" t="s">
        <v>5128</v>
      </c>
      <c r="G4417" t="s">
        <v>63</v>
      </c>
      <c r="H4417" s="4">
        <v>223252000000000</v>
      </c>
      <c r="I4417">
        <v>29811</v>
      </c>
      <c r="J4417" s="3">
        <v>45989.168055555558</v>
      </c>
      <c r="K4417" t="s">
        <v>5760</v>
      </c>
      <c r="L4417" t="s">
        <v>59</v>
      </c>
      <c r="M4417">
        <v>408</v>
      </c>
      <c r="N4417">
        <v>-93.74</v>
      </c>
      <c r="O4417">
        <v>0</v>
      </c>
      <c r="P4417">
        <v>314.26</v>
      </c>
      <c r="Q4417">
        <v>32</v>
      </c>
      <c r="R4417">
        <v>0</v>
      </c>
      <c r="S4417">
        <v>-0.26</v>
      </c>
      <c r="T4417">
        <v>0</v>
      </c>
      <c r="U4417">
        <v>346</v>
      </c>
      <c r="V4417">
        <v>346</v>
      </c>
      <c r="W4417">
        <v>0</v>
      </c>
      <c r="X4417" t="s">
        <v>64</v>
      </c>
      <c r="Y4417">
        <v>92.51</v>
      </c>
      <c r="Z4417">
        <v>7.06</v>
      </c>
      <c r="AA4417" t="s">
        <v>65</v>
      </c>
      <c r="AB4417" t="s">
        <v>56</v>
      </c>
      <c r="AC4417">
        <v>2194</v>
      </c>
      <c r="AK4417">
        <v>32</v>
      </c>
      <c r="AL4417">
        <v>0</v>
      </c>
      <c r="AS4417">
        <v>346</v>
      </c>
      <c r="AZ4417">
        <v>314.26</v>
      </c>
      <c r="BB4417">
        <v>32</v>
      </c>
    </row>
    <row r="4418" spans="1:55" x14ac:dyDescent="0.25">
      <c r="A4418" t="s">
        <v>54</v>
      </c>
      <c r="B4418">
        <v>110027</v>
      </c>
      <c r="C4418" t="s">
        <v>55</v>
      </c>
      <c r="D4418" t="s">
        <v>56</v>
      </c>
      <c r="E4418" s="1">
        <v>45988</v>
      </c>
      <c r="F4418" t="s">
        <v>5129</v>
      </c>
      <c r="G4418" t="s">
        <v>63</v>
      </c>
      <c r="H4418" s="4">
        <v>223252000000000</v>
      </c>
      <c r="I4418">
        <v>29811</v>
      </c>
      <c r="J4418" s="3">
        <v>45989.169444444444</v>
      </c>
      <c r="K4418" t="s">
        <v>5760</v>
      </c>
      <c r="L4418" t="s">
        <v>59</v>
      </c>
      <c r="M4418">
        <v>219</v>
      </c>
      <c r="N4418">
        <v>-100</v>
      </c>
      <c r="O4418">
        <v>0</v>
      </c>
      <c r="P4418">
        <v>119</v>
      </c>
      <c r="Q4418">
        <v>32</v>
      </c>
      <c r="R4418">
        <v>0</v>
      </c>
      <c r="S4418">
        <v>0</v>
      </c>
      <c r="T4418">
        <v>0</v>
      </c>
      <c r="U4418">
        <v>151</v>
      </c>
      <c r="V4418">
        <v>151</v>
      </c>
      <c r="W4418">
        <v>0</v>
      </c>
      <c r="X4418" t="s">
        <v>64</v>
      </c>
      <c r="Y4418">
        <v>37.36</v>
      </c>
      <c r="Z4418">
        <v>4.76</v>
      </c>
      <c r="AA4418" t="s">
        <v>65</v>
      </c>
      <c r="AB4418" t="s">
        <v>56</v>
      </c>
      <c r="AC4418">
        <v>6590</v>
      </c>
      <c r="AK4418">
        <v>32</v>
      </c>
      <c r="AL4418">
        <v>0</v>
      </c>
      <c r="AS4418">
        <v>151</v>
      </c>
      <c r="AZ4418">
        <v>119</v>
      </c>
      <c r="BB4418">
        <v>32</v>
      </c>
    </row>
    <row r="4419" spans="1:55" x14ac:dyDescent="0.25">
      <c r="A4419" t="s">
        <v>54</v>
      </c>
      <c r="B4419">
        <v>110027</v>
      </c>
      <c r="C4419" t="s">
        <v>55</v>
      </c>
      <c r="D4419" t="s">
        <v>56</v>
      </c>
      <c r="E4419" s="1">
        <v>45988</v>
      </c>
      <c r="F4419" t="s">
        <v>5130</v>
      </c>
      <c r="G4419" t="s">
        <v>63</v>
      </c>
      <c r="H4419" s="4">
        <v>223253000000000</v>
      </c>
      <c r="I4419">
        <v>29811</v>
      </c>
      <c r="J4419" s="3">
        <v>45989.175000000003</v>
      </c>
      <c r="K4419" t="s">
        <v>5760</v>
      </c>
      <c r="L4419" t="s">
        <v>59</v>
      </c>
      <c r="M4419">
        <v>458</v>
      </c>
      <c r="N4419">
        <v>-175</v>
      </c>
      <c r="O4419">
        <v>0</v>
      </c>
      <c r="P4419">
        <v>283</v>
      </c>
      <c r="Q4419">
        <v>32</v>
      </c>
      <c r="R4419">
        <v>0</v>
      </c>
      <c r="S4419">
        <v>0</v>
      </c>
      <c r="T4419">
        <v>0</v>
      </c>
      <c r="U4419">
        <v>315</v>
      </c>
      <c r="V4419">
        <v>315</v>
      </c>
      <c r="W4419">
        <v>0</v>
      </c>
      <c r="X4419" t="s">
        <v>64</v>
      </c>
      <c r="Y4419">
        <v>73.69</v>
      </c>
      <c r="Z4419">
        <v>8.14</v>
      </c>
      <c r="AA4419" t="s">
        <v>65</v>
      </c>
      <c r="AB4419" t="s">
        <v>56</v>
      </c>
      <c r="AC4419">
        <v>7193</v>
      </c>
      <c r="AK4419">
        <v>32</v>
      </c>
      <c r="AL4419">
        <v>0</v>
      </c>
      <c r="AS4419">
        <v>315</v>
      </c>
      <c r="AZ4419">
        <v>283</v>
      </c>
      <c r="BB4419">
        <v>32</v>
      </c>
    </row>
    <row r="4420" spans="1:55" x14ac:dyDescent="0.25">
      <c r="A4420" t="s">
        <v>54</v>
      </c>
      <c r="B4420">
        <v>110027</v>
      </c>
      <c r="C4420" t="s">
        <v>55</v>
      </c>
      <c r="D4420" t="s">
        <v>56</v>
      </c>
      <c r="E4420" s="1">
        <v>45988</v>
      </c>
      <c r="F4420" t="s">
        <v>5131</v>
      </c>
      <c r="G4420" t="s">
        <v>63</v>
      </c>
      <c r="H4420" s="4">
        <v>223253000000000</v>
      </c>
      <c r="I4420">
        <v>29811</v>
      </c>
      <c r="J4420" s="3">
        <v>45989.178472222222</v>
      </c>
      <c r="K4420" t="s">
        <v>5760</v>
      </c>
      <c r="L4420" t="s">
        <v>59</v>
      </c>
      <c r="M4420">
        <v>358</v>
      </c>
      <c r="N4420">
        <v>-93.75</v>
      </c>
      <c r="O4420">
        <v>0</v>
      </c>
      <c r="P4420">
        <v>264.25</v>
      </c>
      <c r="Q4420">
        <v>32</v>
      </c>
      <c r="R4420">
        <v>0</v>
      </c>
      <c r="S4420">
        <v>-0.25</v>
      </c>
      <c r="T4420">
        <v>0</v>
      </c>
      <c r="U4420">
        <v>296</v>
      </c>
      <c r="V4420">
        <v>296</v>
      </c>
      <c r="W4420">
        <v>0</v>
      </c>
      <c r="X4420" t="s">
        <v>64</v>
      </c>
      <c r="Y4420">
        <v>59.9</v>
      </c>
      <c r="Z4420">
        <v>8.68</v>
      </c>
      <c r="AA4420" t="s">
        <v>65</v>
      </c>
      <c r="AB4420" t="s">
        <v>56</v>
      </c>
      <c r="AC4420">
        <v>5244</v>
      </c>
      <c r="AK4420">
        <v>32</v>
      </c>
      <c r="AL4420">
        <v>0</v>
      </c>
      <c r="AS4420">
        <v>296</v>
      </c>
      <c r="AZ4420">
        <v>264.25</v>
      </c>
      <c r="BB4420">
        <v>32</v>
      </c>
    </row>
    <row r="4421" spans="1:55" x14ac:dyDescent="0.25">
      <c r="A4421" t="s">
        <v>54</v>
      </c>
      <c r="B4421">
        <v>110027</v>
      </c>
      <c r="C4421" t="s">
        <v>55</v>
      </c>
      <c r="D4421" t="s">
        <v>56</v>
      </c>
      <c r="E4421" s="1">
        <v>45988</v>
      </c>
      <c r="F4421" t="s">
        <v>5132</v>
      </c>
      <c r="G4421" t="s">
        <v>58</v>
      </c>
      <c r="H4421">
        <v>7512849858</v>
      </c>
      <c r="I4421">
        <v>18528960</v>
      </c>
      <c r="J4421" s="3">
        <v>45989.179166666669</v>
      </c>
      <c r="K4421" t="s">
        <v>5760</v>
      </c>
      <c r="L4421" t="s">
        <v>59</v>
      </c>
      <c r="M4421">
        <v>238</v>
      </c>
      <c r="N4421">
        <v>-100</v>
      </c>
      <c r="O4421">
        <v>0</v>
      </c>
      <c r="P4421">
        <v>138</v>
      </c>
      <c r="Q4421">
        <v>32</v>
      </c>
      <c r="R4421">
        <v>0</v>
      </c>
      <c r="S4421">
        <v>0</v>
      </c>
      <c r="T4421">
        <v>0</v>
      </c>
      <c r="U4421">
        <v>170</v>
      </c>
      <c r="V4421">
        <v>170</v>
      </c>
      <c r="W4421">
        <v>0</v>
      </c>
      <c r="X4421" t="s">
        <v>60</v>
      </c>
      <c r="Y4421">
        <v>47.12</v>
      </c>
      <c r="Z4421">
        <v>3.92</v>
      </c>
      <c r="AA4421" t="s">
        <v>61</v>
      </c>
      <c r="AB4421" t="s">
        <v>56</v>
      </c>
      <c r="AC4421">
        <v>9858</v>
      </c>
      <c r="AK4421">
        <v>32</v>
      </c>
      <c r="AL4421">
        <v>0</v>
      </c>
      <c r="AT4421">
        <v>170</v>
      </c>
      <c r="AZ4421">
        <v>138</v>
      </c>
      <c r="BC4421">
        <v>32</v>
      </c>
    </row>
    <row r="4422" spans="1:55" x14ac:dyDescent="0.25">
      <c r="A4422" t="s">
        <v>54</v>
      </c>
      <c r="B4422">
        <v>110027</v>
      </c>
      <c r="C4422" t="s">
        <v>55</v>
      </c>
      <c r="D4422" t="s">
        <v>56</v>
      </c>
      <c r="E4422" s="1">
        <v>45988</v>
      </c>
      <c r="F4422" t="s">
        <v>5133</v>
      </c>
      <c r="G4422" t="s">
        <v>63</v>
      </c>
      <c r="H4422" s="4">
        <v>223254000000000</v>
      </c>
      <c r="I4422">
        <v>29811</v>
      </c>
      <c r="J4422" s="3">
        <v>45989.185416666667</v>
      </c>
      <c r="K4422" t="s">
        <v>5760</v>
      </c>
      <c r="L4422" t="s">
        <v>59</v>
      </c>
      <c r="M4422">
        <v>312.27999999999997</v>
      </c>
      <c r="N4422">
        <v>-93.74</v>
      </c>
      <c r="O4422">
        <v>0</v>
      </c>
      <c r="P4422">
        <v>218.54</v>
      </c>
      <c r="Q4422">
        <v>32</v>
      </c>
      <c r="R4422">
        <v>0</v>
      </c>
      <c r="S4422">
        <v>0.46</v>
      </c>
      <c r="T4422">
        <v>0</v>
      </c>
      <c r="U4422">
        <v>251</v>
      </c>
      <c r="V4422">
        <v>251</v>
      </c>
      <c r="W4422">
        <v>0</v>
      </c>
      <c r="X4422" t="s">
        <v>64</v>
      </c>
      <c r="Y4422">
        <v>79.58</v>
      </c>
      <c r="Z4422">
        <v>4.5999999999999996</v>
      </c>
      <c r="AA4422" t="s">
        <v>65</v>
      </c>
      <c r="AB4422" t="s">
        <v>56</v>
      </c>
      <c r="AC4422">
        <v>4764</v>
      </c>
      <c r="AK4422">
        <v>32</v>
      </c>
      <c r="AL4422">
        <v>0</v>
      </c>
      <c r="AS4422">
        <v>251</v>
      </c>
      <c r="AZ4422">
        <v>218.54</v>
      </c>
      <c r="BB4422">
        <v>32</v>
      </c>
    </row>
    <row r="4423" spans="1:55" x14ac:dyDescent="0.25">
      <c r="A4423" t="s">
        <v>54</v>
      </c>
      <c r="B4423">
        <v>110027</v>
      </c>
      <c r="C4423" t="s">
        <v>55</v>
      </c>
      <c r="D4423" t="s">
        <v>56</v>
      </c>
      <c r="E4423" s="1">
        <v>45988</v>
      </c>
      <c r="F4423" t="s">
        <v>5134</v>
      </c>
      <c r="G4423" t="s">
        <v>63</v>
      </c>
      <c r="H4423" s="4">
        <v>223254000000000</v>
      </c>
      <c r="I4423">
        <v>29811</v>
      </c>
      <c r="J4423" s="3">
        <v>45989.186805555553</v>
      </c>
      <c r="K4423" t="s">
        <v>5760</v>
      </c>
      <c r="L4423" t="s">
        <v>59</v>
      </c>
      <c r="M4423">
        <v>229</v>
      </c>
      <c r="N4423">
        <v>-120</v>
      </c>
      <c r="O4423">
        <v>0</v>
      </c>
      <c r="P4423">
        <v>109</v>
      </c>
      <c r="Q4423">
        <v>32</v>
      </c>
      <c r="R4423">
        <v>0</v>
      </c>
      <c r="S4423">
        <v>0</v>
      </c>
      <c r="T4423">
        <v>0</v>
      </c>
      <c r="U4423">
        <v>141</v>
      </c>
      <c r="V4423">
        <v>141</v>
      </c>
      <c r="W4423">
        <v>0</v>
      </c>
      <c r="X4423" t="s">
        <v>64</v>
      </c>
      <c r="Y4423">
        <v>34.4</v>
      </c>
      <c r="Z4423">
        <v>4.99</v>
      </c>
      <c r="AA4423" t="s">
        <v>65</v>
      </c>
      <c r="AB4423" t="s">
        <v>56</v>
      </c>
      <c r="AC4423">
        <v>2831</v>
      </c>
      <c r="AK4423">
        <v>32</v>
      </c>
      <c r="AL4423">
        <v>0</v>
      </c>
      <c r="AS4423">
        <v>141</v>
      </c>
      <c r="AZ4423">
        <v>109</v>
      </c>
      <c r="BB4423">
        <v>32</v>
      </c>
    </row>
    <row r="4424" spans="1:55" x14ac:dyDescent="0.25">
      <c r="A4424" t="s">
        <v>54</v>
      </c>
      <c r="B4424">
        <v>110027</v>
      </c>
      <c r="C4424" t="s">
        <v>55</v>
      </c>
      <c r="D4424" t="s">
        <v>56</v>
      </c>
      <c r="E4424" s="1">
        <v>45988</v>
      </c>
      <c r="F4424" t="s">
        <v>5135</v>
      </c>
      <c r="G4424" t="s">
        <v>63</v>
      </c>
      <c r="H4424" s="4">
        <v>223254000000000</v>
      </c>
      <c r="I4424">
        <v>29811</v>
      </c>
      <c r="J4424" s="3">
        <v>45989.192361111112</v>
      </c>
      <c r="K4424" t="s">
        <v>5760</v>
      </c>
      <c r="L4424" t="s">
        <v>59</v>
      </c>
      <c r="M4424">
        <v>853</v>
      </c>
      <c r="N4424">
        <v>-143.75</v>
      </c>
      <c r="O4424">
        <v>0</v>
      </c>
      <c r="P4424">
        <v>709.25</v>
      </c>
      <c r="Q4424">
        <v>32</v>
      </c>
      <c r="R4424">
        <v>0</v>
      </c>
      <c r="S4424">
        <v>-0.25</v>
      </c>
      <c r="T4424">
        <v>0</v>
      </c>
      <c r="U4424">
        <v>741</v>
      </c>
      <c r="V4424">
        <v>741</v>
      </c>
      <c r="W4424">
        <v>0</v>
      </c>
      <c r="X4424" t="s">
        <v>64</v>
      </c>
      <c r="Y4424">
        <v>154.21</v>
      </c>
      <c r="Z4424">
        <v>14.67</v>
      </c>
      <c r="AA4424" t="s">
        <v>65</v>
      </c>
      <c r="AB4424" t="s">
        <v>56</v>
      </c>
      <c r="AC4424">
        <v>5503</v>
      </c>
      <c r="AK4424">
        <v>32</v>
      </c>
      <c r="AL4424">
        <v>0</v>
      </c>
      <c r="AS4424">
        <v>741</v>
      </c>
      <c r="AZ4424">
        <v>709.25</v>
      </c>
      <c r="BB4424">
        <v>32</v>
      </c>
    </row>
    <row r="4425" spans="1:55" x14ac:dyDescent="0.25">
      <c r="A4425" t="s">
        <v>54</v>
      </c>
      <c r="B4425">
        <v>110027</v>
      </c>
      <c r="C4425" t="s">
        <v>55</v>
      </c>
      <c r="D4425" t="s">
        <v>56</v>
      </c>
      <c r="E4425" s="1">
        <v>45988</v>
      </c>
      <c r="F4425" t="s">
        <v>5136</v>
      </c>
      <c r="G4425" t="s">
        <v>58</v>
      </c>
      <c r="H4425">
        <v>7525905562</v>
      </c>
      <c r="I4425">
        <v>18528960</v>
      </c>
      <c r="J4425" s="3">
        <v>45989.198611111111</v>
      </c>
      <c r="K4425" t="s">
        <v>5760</v>
      </c>
      <c r="L4425" t="s">
        <v>59</v>
      </c>
      <c r="M4425">
        <v>537</v>
      </c>
      <c r="N4425">
        <v>-93</v>
      </c>
      <c r="O4425">
        <v>0</v>
      </c>
      <c r="P4425">
        <v>444</v>
      </c>
      <c r="Q4425">
        <v>32</v>
      </c>
      <c r="R4425">
        <v>0</v>
      </c>
      <c r="S4425">
        <v>0</v>
      </c>
      <c r="T4425">
        <v>0</v>
      </c>
      <c r="U4425">
        <v>476</v>
      </c>
      <c r="V4425">
        <v>476</v>
      </c>
      <c r="W4425">
        <v>0</v>
      </c>
      <c r="X4425" t="s">
        <v>60</v>
      </c>
      <c r="Y4425">
        <v>98.37</v>
      </c>
      <c r="Z4425">
        <v>9.98</v>
      </c>
      <c r="AA4425" t="s">
        <v>61</v>
      </c>
      <c r="AB4425" t="s">
        <v>56</v>
      </c>
      <c r="AC4425">
        <v>5562</v>
      </c>
      <c r="AK4425">
        <v>32</v>
      </c>
      <c r="AL4425">
        <v>0</v>
      </c>
      <c r="AT4425">
        <v>476</v>
      </c>
      <c r="AZ4425">
        <v>444</v>
      </c>
      <c r="BC4425">
        <v>32</v>
      </c>
    </row>
    <row r="4426" spans="1:55" x14ac:dyDescent="0.25">
      <c r="A4426" t="s">
        <v>54</v>
      </c>
      <c r="B4426">
        <v>110027</v>
      </c>
      <c r="C4426" t="s">
        <v>55</v>
      </c>
      <c r="D4426" t="s">
        <v>56</v>
      </c>
      <c r="E4426" s="1">
        <v>45988</v>
      </c>
      <c r="F4426" t="s">
        <v>5137</v>
      </c>
      <c r="G4426" t="s">
        <v>63</v>
      </c>
      <c r="H4426" s="4">
        <v>223255000000000</v>
      </c>
      <c r="I4426">
        <v>29811</v>
      </c>
      <c r="J4426" s="3">
        <v>45989.199305555558</v>
      </c>
      <c r="K4426" t="s">
        <v>5760</v>
      </c>
      <c r="L4426" t="s">
        <v>59</v>
      </c>
      <c r="M4426">
        <v>349</v>
      </c>
      <c r="N4426">
        <v>-175</v>
      </c>
      <c r="O4426">
        <v>0</v>
      </c>
      <c r="P4426">
        <v>174</v>
      </c>
      <c r="Q4426">
        <v>32</v>
      </c>
      <c r="R4426">
        <v>0</v>
      </c>
      <c r="S4426">
        <v>0</v>
      </c>
      <c r="T4426">
        <v>0</v>
      </c>
      <c r="U4426">
        <v>206</v>
      </c>
      <c r="V4426">
        <v>206</v>
      </c>
      <c r="W4426">
        <v>0</v>
      </c>
      <c r="X4426" t="s">
        <v>64</v>
      </c>
      <c r="Y4426">
        <v>43.32</v>
      </c>
      <c r="Z4426">
        <v>0</v>
      </c>
      <c r="AA4426" t="s">
        <v>65</v>
      </c>
      <c r="AB4426" t="s">
        <v>56</v>
      </c>
      <c r="AC4426">
        <v>8651</v>
      </c>
      <c r="AK4426">
        <v>32</v>
      </c>
      <c r="AL4426">
        <v>0</v>
      </c>
      <c r="AS4426">
        <v>206</v>
      </c>
      <c r="AZ4426">
        <v>174</v>
      </c>
      <c r="BB4426">
        <v>32</v>
      </c>
    </row>
    <row r="4427" spans="1:55" x14ac:dyDescent="0.25">
      <c r="A4427" t="s">
        <v>54</v>
      </c>
      <c r="B4427">
        <v>110027</v>
      </c>
      <c r="C4427" t="s">
        <v>55</v>
      </c>
      <c r="D4427" t="s">
        <v>56</v>
      </c>
      <c r="E4427" s="1">
        <v>45988</v>
      </c>
      <c r="F4427" t="s">
        <v>5138</v>
      </c>
      <c r="G4427" t="s">
        <v>58</v>
      </c>
      <c r="H4427">
        <v>7513769152</v>
      </c>
      <c r="I4427">
        <v>18528960</v>
      </c>
      <c r="J4427" s="3">
        <v>45989.207638888889</v>
      </c>
      <c r="K4427" t="s">
        <v>5760</v>
      </c>
      <c r="L4427" t="s">
        <v>59</v>
      </c>
      <c r="M4427">
        <v>248</v>
      </c>
      <c r="N4427">
        <v>-100</v>
      </c>
      <c r="O4427">
        <v>0</v>
      </c>
      <c r="P4427">
        <v>148</v>
      </c>
      <c r="Q4427">
        <v>32</v>
      </c>
      <c r="R4427">
        <v>0</v>
      </c>
      <c r="S4427">
        <v>0</v>
      </c>
      <c r="T4427">
        <v>0</v>
      </c>
      <c r="U4427">
        <v>180</v>
      </c>
      <c r="V4427">
        <v>180</v>
      </c>
      <c r="W4427">
        <v>0</v>
      </c>
      <c r="X4427" t="s">
        <v>60</v>
      </c>
      <c r="Y4427">
        <v>47.41</v>
      </c>
      <c r="Z4427">
        <v>6.95</v>
      </c>
      <c r="AA4427" t="s">
        <v>61</v>
      </c>
      <c r="AB4427" t="s">
        <v>56</v>
      </c>
      <c r="AC4427">
        <v>9152</v>
      </c>
      <c r="AK4427">
        <v>32</v>
      </c>
      <c r="AL4427">
        <v>0</v>
      </c>
      <c r="AT4427">
        <v>180</v>
      </c>
      <c r="AZ4427">
        <v>148</v>
      </c>
      <c r="BC4427">
        <v>32</v>
      </c>
    </row>
    <row r="4428" spans="1:55" x14ac:dyDescent="0.25">
      <c r="A4428" t="s">
        <v>54</v>
      </c>
      <c r="B4428">
        <v>110027</v>
      </c>
      <c r="C4428" t="s">
        <v>55</v>
      </c>
      <c r="D4428" t="s">
        <v>56</v>
      </c>
      <c r="E4428" s="1">
        <v>45988</v>
      </c>
      <c r="F4428" t="s">
        <v>5139</v>
      </c>
      <c r="G4428" t="s">
        <v>67</v>
      </c>
      <c r="J4428" s="3">
        <v>45989.214583333334</v>
      </c>
      <c r="K4428" t="s">
        <v>5760</v>
      </c>
      <c r="L4428" t="s">
        <v>59</v>
      </c>
      <c r="M4428">
        <v>199</v>
      </c>
      <c r="N4428">
        <v>0</v>
      </c>
      <c r="O4428">
        <v>0</v>
      </c>
      <c r="P4428">
        <v>199</v>
      </c>
      <c r="Q4428">
        <v>0</v>
      </c>
      <c r="R4428">
        <v>9.9600000000000009</v>
      </c>
      <c r="S4428">
        <v>0.04</v>
      </c>
      <c r="T4428">
        <v>0</v>
      </c>
      <c r="U4428">
        <v>209</v>
      </c>
      <c r="V4428">
        <v>209</v>
      </c>
      <c r="W4428">
        <v>0</v>
      </c>
      <c r="X4428" t="s">
        <v>73</v>
      </c>
      <c r="Y4428">
        <v>44.84</v>
      </c>
      <c r="Z4428">
        <v>2.82</v>
      </c>
      <c r="AA4428" t="s">
        <v>74</v>
      </c>
      <c r="AB4428" t="s">
        <v>75</v>
      </c>
      <c r="AE4428" t="s">
        <v>5140</v>
      </c>
      <c r="AF4428" t="s">
        <v>5141</v>
      </c>
      <c r="AG4428">
        <v>8979750038</v>
      </c>
      <c r="AK4428">
        <v>0</v>
      </c>
      <c r="AL4428">
        <v>0</v>
      </c>
      <c r="AM4428">
        <v>209</v>
      </c>
      <c r="AV4428">
        <v>199</v>
      </c>
      <c r="AW4428">
        <v>4.9800000000000004</v>
      </c>
      <c r="AX4428">
        <v>199</v>
      </c>
      <c r="AY4428">
        <v>4.9800000000000004</v>
      </c>
      <c r="AZ4428">
        <v>199</v>
      </c>
    </row>
    <row r="4429" spans="1:55" x14ac:dyDescent="0.25">
      <c r="A4429" t="s">
        <v>54</v>
      </c>
      <c r="B4429">
        <v>110027</v>
      </c>
      <c r="C4429" t="s">
        <v>55</v>
      </c>
      <c r="D4429" t="s">
        <v>56</v>
      </c>
      <c r="E4429" s="1">
        <v>45989</v>
      </c>
      <c r="F4429" t="s">
        <v>5142</v>
      </c>
      <c r="G4429" t="s">
        <v>63</v>
      </c>
      <c r="H4429" s="4">
        <v>223278000000000</v>
      </c>
      <c r="I4429">
        <v>29811</v>
      </c>
      <c r="J4429" s="3">
        <v>45989.464583333334</v>
      </c>
      <c r="K4429" t="s">
        <v>5760</v>
      </c>
      <c r="L4429" t="s">
        <v>59</v>
      </c>
      <c r="M4429">
        <v>428</v>
      </c>
      <c r="N4429">
        <v>-195</v>
      </c>
      <c r="O4429">
        <v>0</v>
      </c>
      <c r="P4429">
        <v>233</v>
      </c>
      <c r="Q4429">
        <v>32</v>
      </c>
      <c r="R4429">
        <v>0</v>
      </c>
      <c r="S4429">
        <v>0</v>
      </c>
      <c r="T4429">
        <v>0</v>
      </c>
      <c r="U4429">
        <v>265</v>
      </c>
      <c r="V4429">
        <v>265</v>
      </c>
      <c r="W4429">
        <v>0</v>
      </c>
      <c r="X4429" t="s">
        <v>64</v>
      </c>
      <c r="Y4429">
        <v>70.28</v>
      </c>
      <c r="Z4429">
        <v>6.72</v>
      </c>
      <c r="AA4429" t="s">
        <v>65</v>
      </c>
      <c r="AB4429" t="s">
        <v>56</v>
      </c>
      <c r="AC4429">
        <v>5867</v>
      </c>
      <c r="AK4429">
        <v>32</v>
      </c>
      <c r="AL4429">
        <v>0</v>
      </c>
      <c r="AS4429">
        <v>265</v>
      </c>
      <c r="AZ4429">
        <v>233</v>
      </c>
      <c r="BB4429">
        <v>32</v>
      </c>
    </row>
    <row r="4430" spans="1:55" x14ac:dyDescent="0.25">
      <c r="A4430" t="s">
        <v>54</v>
      </c>
      <c r="B4430">
        <v>110027</v>
      </c>
      <c r="C4430" t="s">
        <v>55</v>
      </c>
      <c r="D4430" t="s">
        <v>56</v>
      </c>
      <c r="E4430" s="1">
        <v>45989</v>
      </c>
      <c r="F4430" t="s">
        <v>5143</v>
      </c>
      <c r="G4430" t="s">
        <v>58</v>
      </c>
      <c r="H4430">
        <v>7522940513</v>
      </c>
      <c r="I4430">
        <v>18528960</v>
      </c>
      <c r="J4430" s="3">
        <v>45989.489583333336</v>
      </c>
      <c r="K4430" t="s">
        <v>5760</v>
      </c>
      <c r="L4430" t="s">
        <v>59</v>
      </c>
      <c r="M4430">
        <v>229</v>
      </c>
      <c r="N4430">
        <v>-100</v>
      </c>
      <c r="O4430">
        <v>0</v>
      </c>
      <c r="P4430">
        <v>129</v>
      </c>
      <c r="Q4430">
        <v>32</v>
      </c>
      <c r="R4430">
        <v>0</v>
      </c>
      <c r="S4430">
        <v>0</v>
      </c>
      <c r="T4430">
        <v>0</v>
      </c>
      <c r="U4430">
        <v>161</v>
      </c>
      <c r="V4430">
        <v>161</v>
      </c>
      <c r="W4430">
        <v>0</v>
      </c>
      <c r="X4430" t="s">
        <v>60</v>
      </c>
      <c r="Y4430">
        <v>34.4</v>
      </c>
      <c r="Z4430">
        <v>4.99</v>
      </c>
      <c r="AA4430" t="s">
        <v>61</v>
      </c>
      <c r="AB4430" t="s">
        <v>56</v>
      </c>
      <c r="AC4430">
        <v>513</v>
      </c>
      <c r="AK4430">
        <v>32</v>
      </c>
      <c r="AL4430">
        <v>0</v>
      </c>
      <c r="AT4430">
        <v>161</v>
      </c>
      <c r="AZ4430">
        <v>129</v>
      </c>
      <c r="BC4430">
        <v>32</v>
      </c>
    </row>
    <row r="4431" spans="1:55" x14ac:dyDescent="0.25">
      <c r="A4431" t="s">
        <v>54</v>
      </c>
      <c r="B4431">
        <v>110027</v>
      </c>
      <c r="C4431" t="s">
        <v>55</v>
      </c>
      <c r="D4431" t="s">
        <v>56</v>
      </c>
      <c r="E4431" s="1">
        <v>45989</v>
      </c>
      <c r="F4431" t="s">
        <v>5144</v>
      </c>
      <c r="G4431" t="s">
        <v>63</v>
      </c>
      <c r="H4431" s="4">
        <v>223281000000000</v>
      </c>
      <c r="I4431">
        <v>29811</v>
      </c>
      <c r="J4431" s="3">
        <v>45989.505555555559</v>
      </c>
      <c r="K4431" t="s">
        <v>5760</v>
      </c>
      <c r="L4431" t="s">
        <v>59</v>
      </c>
      <c r="M4431">
        <v>1097</v>
      </c>
      <c r="N4431">
        <v>-550</v>
      </c>
      <c r="O4431">
        <v>0</v>
      </c>
      <c r="P4431">
        <v>547</v>
      </c>
      <c r="Q4431">
        <v>32</v>
      </c>
      <c r="R4431">
        <v>0</v>
      </c>
      <c r="S4431">
        <v>0</v>
      </c>
      <c r="T4431">
        <v>0</v>
      </c>
      <c r="U4431">
        <v>579</v>
      </c>
      <c r="V4431">
        <v>579</v>
      </c>
      <c r="W4431">
        <v>0</v>
      </c>
      <c r="X4431" t="s">
        <v>64</v>
      </c>
      <c r="Y4431">
        <v>173.73</v>
      </c>
      <c r="Z4431">
        <v>9.52</v>
      </c>
      <c r="AA4431" t="s">
        <v>65</v>
      </c>
      <c r="AB4431" t="s">
        <v>56</v>
      </c>
      <c r="AC4431">
        <v>4663</v>
      </c>
      <c r="AK4431">
        <v>32</v>
      </c>
      <c r="AL4431">
        <v>0</v>
      </c>
      <c r="AS4431">
        <v>579</v>
      </c>
      <c r="AZ4431">
        <v>547</v>
      </c>
      <c r="BB4431">
        <v>32</v>
      </c>
    </row>
    <row r="4432" spans="1:55" x14ac:dyDescent="0.25">
      <c r="A4432" t="s">
        <v>54</v>
      </c>
      <c r="B4432">
        <v>110027</v>
      </c>
      <c r="C4432" t="s">
        <v>55</v>
      </c>
      <c r="D4432" t="s">
        <v>56</v>
      </c>
      <c r="E4432" s="1">
        <v>45989</v>
      </c>
      <c r="F4432" t="s">
        <v>5145</v>
      </c>
      <c r="G4432" t="s">
        <v>58</v>
      </c>
      <c r="H4432">
        <v>7523151522</v>
      </c>
      <c r="I4432">
        <v>18528960</v>
      </c>
      <c r="J4432" s="3">
        <v>45989.525694444441</v>
      </c>
      <c r="K4432" t="s">
        <v>5760</v>
      </c>
      <c r="L4432" t="s">
        <v>59</v>
      </c>
      <c r="M4432">
        <v>454.66</v>
      </c>
      <c r="N4432">
        <v>-100</v>
      </c>
      <c r="O4432">
        <v>0</v>
      </c>
      <c r="P4432">
        <v>354.66</v>
      </c>
      <c r="Q4432">
        <v>32</v>
      </c>
      <c r="R4432">
        <v>0</v>
      </c>
      <c r="S4432">
        <v>0</v>
      </c>
      <c r="T4432">
        <v>0</v>
      </c>
      <c r="U4432">
        <v>386.66</v>
      </c>
      <c r="V4432">
        <v>386.66</v>
      </c>
      <c r="W4432">
        <v>0</v>
      </c>
      <c r="X4432" t="s">
        <v>60</v>
      </c>
      <c r="Y4432">
        <v>81.94</v>
      </c>
      <c r="Z4432">
        <v>9.59</v>
      </c>
      <c r="AA4432" t="s">
        <v>61</v>
      </c>
      <c r="AB4432" t="s">
        <v>56</v>
      </c>
      <c r="AC4432">
        <v>1522</v>
      </c>
      <c r="AK4432">
        <v>32</v>
      </c>
      <c r="AL4432">
        <v>0</v>
      </c>
      <c r="AT4432">
        <v>386.66</v>
      </c>
      <c r="AZ4432">
        <v>354.66</v>
      </c>
      <c r="BC4432">
        <v>32</v>
      </c>
    </row>
    <row r="4433" spans="1:55" x14ac:dyDescent="0.25">
      <c r="A4433" t="s">
        <v>54</v>
      </c>
      <c r="B4433">
        <v>110027</v>
      </c>
      <c r="C4433" t="s">
        <v>55</v>
      </c>
      <c r="D4433" t="s">
        <v>56</v>
      </c>
      <c r="E4433" s="1">
        <v>45989</v>
      </c>
      <c r="F4433" t="s">
        <v>5146</v>
      </c>
      <c r="G4433" t="s">
        <v>58</v>
      </c>
      <c r="H4433">
        <v>7526667554</v>
      </c>
      <c r="I4433">
        <v>18528960</v>
      </c>
      <c r="J4433" s="3">
        <v>45989.538194444445</v>
      </c>
      <c r="K4433" t="s">
        <v>5760</v>
      </c>
      <c r="L4433" t="s">
        <v>59</v>
      </c>
      <c r="M4433">
        <v>747</v>
      </c>
      <c r="N4433">
        <v>-274.5</v>
      </c>
      <c r="O4433">
        <v>0</v>
      </c>
      <c r="P4433">
        <v>472.5</v>
      </c>
      <c r="Q4433">
        <v>32</v>
      </c>
      <c r="R4433">
        <v>0</v>
      </c>
      <c r="S4433">
        <v>0</v>
      </c>
      <c r="T4433">
        <v>0</v>
      </c>
      <c r="U4433">
        <v>504.5</v>
      </c>
      <c r="V4433">
        <v>504.5</v>
      </c>
      <c r="W4433">
        <v>0</v>
      </c>
      <c r="X4433" t="s">
        <v>60</v>
      </c>
      <c r="Y4433">
        <v>148.12</v>
      </c>
      <c r="Z4433">
        <v>5.0999999999999996</v>
      </c>
      <c r="AA4433" t="s">
        <v>61</v>
      </c>
      <c r="AB4433" t="s">
        <v>56</v>
      </c>
      <c r="AC4433">
        <v>7554</v>
      </c>
      <c r="AK4433">
        <v>32</v>
      </c>
      <c r="AL4433">
        <v>0</v>
      </c>
      <c r="AT4433">
        <v>504.5</v>
      </c>
      <c r="AZ4433">
        <v>472.5</v>
      </c>
      <c r="BC4433">
        <v>32</v>
      </c>
    </row>
    <row r="4434" spans="1:55" x14ac:dyDescent="0.25">
      <c r="A4434" t="s">
        <v>54</v>
      </c>
      <c r="B4434">
        <v>110027</v>
      </c>
      <c r="C4434" t="s">
        <v>55</v>
      </c>
      <c r="D4434" t="s">
        <v>56</v>
      </c>
      <c r="E4434" s="1">
        <v>45989</v>
      </c>
      <c r="F4434" t="s">
        <v>5147</v>
      </c>
      <c r="G4434" t="s">
        <v>67</v>
      </c>
      <c r="J4434" s="3">
        <v>45989.555555555555</v>
      </c>
      <c r="K4434" t="s">
        <v>5760</v>
      </c>
      <c r="L4434" t="s">
        <v>59</v>
      </c>
      <c r="M4434">
        <v>59</v>
      </c>
      <c r="N4434">
        <v>-34</v>
      </c>
      <c r="O4434">
        <v>0</v>
      </c>
      <c r="P4434">
        <v>25</v>
      </c>
      <c r="Q4434">
        <v>0</v>
      </c>
      <c r="R4434">
        <v>1.26</v>
      </c>
      <c r="S4434">
        <v>-0.26</v>
      </c>
      <c r="T4434">
        <v>0</v>
      </c>
      <c r="U4434">
        <v>26</v>
      </c>
      <c r="V4434">
        <v>26</v>
      </c>
      <c r="W4434">
        <v>0</v>
      </c>
      <c r="X4434" t="s">
        <v>73</v>
      </c>
      <c r="Y4434">
        <v>15.49</v>
      </c>
      <c r="Z4434">
        <v>2.14</v>
      </c>
      <c r="AA4434" t="s">
        <v>74</v>
      </c>
      <c r="AB4434" t="s">
        <v>75</v>
      </c>
      <c r="AE4434" t="s">
        <v>515</v>
      </c>
      <c r="AF4434" t="s">
        <v>516</v>
      </c>
      <c r="AG4434">
        <v>9818357554</v>
      </c>
      <c r="AK4434">
        <v>0</v>
      </c>
      <c r="AL4434">
        <v>0</v>
      </c>
      <c r="AM4434">
        <v>26</v>
      </c>
      <c r="AV4434">
        <v>25</v>
      </c>
      <c r="AW4434">
        <v>0.63</v>
      </c>
      <c r="AX4434">
        <v>25</v>
      </c>
      <c r="AY4434">
        <v>0.63</v>
      </c>
      <c r="AZ4434">
        <v>25</v>
      </c>
    </row>
    <row r="4435" spans="1:55" x14ac:dyDescent="0.25">
      <c r="A4435" t="s">
        <v>54</v>
      </c>
      <c r="B4435">
        <v>110027</v>
      </c>
      <c r="C4435" t="s">
        <v>55</v>
      </c>
      <c r="D4435" t="s">
        <v>56</v>
      </c>
      <c r="E4435" s="1">
        <v>45989</v>
      </c>
      <c r="F4435" t="s">
        <v>5148</v>
      </c>
      <c r="G4435" t="s">
        <v>63</v>
      </c>
      <c r="H4435" s="4">
        <v>223286000000000</v>
      </c>
      <c r="I4435">
        <v>29811</v>
      </c>
      <c r="J4435" s="3">
        <v>45989.5625</v>
      </c>
      <c r="K4435" t="s">
        <v>5760</v>
      </c>
      <c r="L4435" t="s">
        <v>59</v>
      </c>
      <c r="M4435">
        <v>229</v>
      </c>
      <c r="N4435">
        <v>-100</v>
      </c>
      <c r="O4435">
        <v>0</v>
      </c>
      <c r="P4435">
        <v>129</v>
      </c>
      <c r="Q4435">
        <v>32</v>
      </c>
      <c r="R4435">
        <v>0</v>
      </c>
      <c r="S4435">
        <v>0</v>
      </c>
      <c r="T4435">
        <v>0</v>
      </c>
      <c r="U4435">
        <v>161</v>
      </c>
      <c r="V4435">
        <v>161</v>
      </c>
      <c r="W4435">
        <v>0</v>
      </c>
      <c r="X4435" t="s">
        <v>64</v>
      </c>
      <c r="Y4435">
        <v>34.4</v>
      </c>
      <c r="Z4435">
        <v>4.99</v>
      </c>
      <c r="AA4435" t="s">
        <v>65</v>
      </c>
      <c r="AB4435" t="s">
        <v>56</v>
      </c>
      <c r="AC4435">
        <v>3807</v>
      </c>
      <c r="AK4435">
        <v>32</v>
      </c>
      <c r="AL4435">
        <v>0</v>
      </c>
      <c r="AS4435">
        <v>161</v>
      </c>
      <c r="AZ4435">
        <v>129</v>
      </c>
      <c r="BB4435">
        <v>32</v>
      </c>
    </row>
    <row r="4436" spans="1:55" x14ac:dyDescent="0.25">
      <c r="A4436" t="s">
        <v>54</v>
      </c>
      <c r="B4436">
        <v>110027</v>
      </c>
      <c r="C4436" t="s">
        <v>55</v>
      </c>
      <c r="D4436" t="s">
        <v>56</v>
      </c>
      <c r="E4436" s="1">
        <v>45989</v>
      </c>
      <c r="F4436" t="s">
        <v>5149</v>
      </c>
      <c r="G4436" t="s">
        <v>63</v>
      </c>
      <c r="H4436" s="4">
        <v>223287000000000</v>
      </c>
      <c r="I4436">
        <v>29811</v>
      </c>
      <c r="J4436" s="3">
        <v>45989.574305555558</v>
      </c>
      <c r="K4436" t="s">
        <v>5760</v>
      </c>
      <c r="L4436" t="s">
        <v>59</v>
      </c>
      <c r="M4436">
        <v>377</v>
      </c>
      <c r="N4436">
        <v>-150</v>
      </c>
      <c r="O4436">
        <v>0</v>
      </c>
      <c r="P4436">
        <v>227</v>
      </c>
      <c r="Q4436">
        <v>32</v>
      </c>
      <c r="R4436">
        <v>0</v>
      </c>
      <c r="S4436">
        <v>0</v>
      </c>
      <c r="T4436">
        <v>0</v>
      </c>
      <c r="U4436">
        <v>259</v>
      </c>
      <c r="V4436">
        <v>259</v>
      </c>
      <c r="W4436">
        <v>0</v>
      </c>
      <c r="X4436" t="s">
        <v>64</v>
      </c>
      <c r="Y4436">
        <v>65.2</v>
      </c>
      <c r="Z4436">
        <v>6.95</v>
      </c>
      <c r="AA4436" t="s">
        <v>65</v>
      </c>
      <c r="AB4436" t="s">
        <v>56</v>
      </c>
      <c r="AC4436">
        <v>4369</v>
      </c>
      <c r="AK4436">
        <v>32</v>
      </c>
      <c r="AL4436">
        <v>0</v>
      </c>
      <c r="AS4436">
        <v>259</v>
      </c>
      <c r="AZ4436">
        <v>227</v>
      </c>
      <c r="BB4436">
        <v>32</v>
      </c>
    </row>
    <row r="4437" spans="1:55" x14ac:dyDescent="0.25">
      <c r="A4437" t="s">
        <v>54</v>
      </c>
      <c r="B4437">
        <v>110027</v>
      </c>
      <c r="C4437" t="s">
        <v>55</v>
      </c>
      <c r="D4437" t="s">
        <v>56</v>
      </c>
      <c r="E4437" s="1">
        <v>45989</v>
      </c>
      <c r="F4437" t="s">
        <v>5150</v>
      </c>
      <c r="G4437" t="s">
        <v>67</v>
      </c>
      <c r="J4437" s="3">
        <v>45989.590277777781</v>
      </c>
      <c r="K4437" t="s">
        <v>5760</v>
      </c>
      <c r="L4437" t="s">
        <v>59</v>
      </c>
      <c r="M4437">
        <v>452.29</v>
      </c>
      <c r="N4437">
        <v>0</v>
      </c>
      <c r="O4437">
        <v>0</v>
      </c>
      <c r="P4437">
        <v>452.29</v>
      </c>
      <c r="Q4437">
        <v>0</v>
      </c>
      <c r="R4437">
        <v>22.62</v>
      </c>
      <c r="S4437">
        <v>0.09</v>
      </c>
      <c r="T4437">
        <v>0</v>
      </c>
      <c r="U4437">
        <v>475</v>
      </c>
      <c r="V4437">
        <v>475</v>
      </c>
      <c r="W4437">
        <v>0</v>
      </c>
      <c r="X4437" t="s">
        <v>73</v>
      </c>
      <c r="Y4437">
        <v>109.21</v>
      </c>
      <c r="Z4437">
        <v>5.0599999999999996</v>
      </c>
      <c r="AA4437" t="s">
        <v>74</v>
      </c>
      <c r="AB4437" t="s">
        <v>75</v>
      </c>
      <c r="AE4437" t="s">
        <v>5151</v>
      </c>
      <c r="AF4437" t="s">
        <v>5152</v>
      </c>
      <c r="AG4437">
        <v>9885665565</v>
      </c>
      <c r="AK4437">
        <v>0</v>
      </c>
      <c r="AL4437">
        <v>0</v>
      </c>
      <c r="AM4437">
        <v>475</v>
      </c>
      <c r="AV4437">
        <v>452.29</v>
      </c>
      <c r="AW4437">
        <v>11.31</v>
      </c>
      <c r="AX4437">
        <v>452.29</v>
      </c>
      <c r="AY4437">
        <v>11.31</v>
      </c>
      <c r="AZ4437">
        <v>452.29</v>
      </c>
    </row>
    <row r="4438" spans="1:55" x14ac:dyDescent="0.25">
      <c r="A4438" t="s">
        <v>54</v>
      </c>
      <c r="B4438">
        <v>110027</v>
      </c>
      <c r="C4438" t="s">
        <v>55</v>
      </c>
      <c r="D4438" t="s">
        <v>56</v>
      </c>
      <c r="E4438" s="1">
        <v>45989</v>
      </c>
      <c r="F4438" t="s">
        <v>5153</v>
      </c>
      <c r="G4438" t="s">
        <v>58</v>
      </c>
      <c r="H4438">
        <v>7526134204</v>
      </c>
      <c r="I4438">
        <v>18528960</v>
      </c>
      <c r="J4438" s="3">
        <v>45989.595833333333</v>
      </c>
      <c r="K4438" t="s">
        <v>5760</v>
      </c>
      <c r="L4438" t="s">
        <v>59</v>
      </c>
      <c r="M4438">
        <v>388</v>
      </c>
      <c r="N4438">
        <v>-100</v>
      </c>
      <c r="O4438">
        <v>0</v>
      </c>
      <c r="P4438">
        <v>288</v>
      </c>
      <c r="Q4438">
        <v>32</v>
      </c>
      <c r="R4438">
        <v>0</v>
      </c>
      <c r="S4438">
        <v>0</v>
      </c>
      <c r="T4438">
        <v>0</v>
      </c>
      <c r="U4438">
        <v>320</v>
      </c>
      <c r="V4438">
        <v>320</v>
      </c>
      <c r="W4438">
        <v>0</v>
      </c>
      <c r="X4438" t="s">
        <v>60</v>
      </c>
      <c r="Y4438">
        <v>68.19</v>
      </c>
      <c r="Z4438">
        <v>10.29</v>
      </c>
      <c r="AA4438" t="s">
        <v>61</v>
      </c>
      <c r="AB4438" t="s">
        <v>56</v>
      </c>
      <c r="AC4438">
        <v>4204</v>
      </c>
      <c r="AK4438">
        <v>32</v>
      </c>
      <c r="AL4438">
        <v>0</v>
      </c>
      <c r="AT4438">
        <v>320</v>
      </c>
      <c r="AZ4438">
        <v>288</v>
      </c>
      <c r="BC4438">
        <v>32</v>
      </c>
    </row>
    <row r="4439" spans="1:55" x14ac:dyDescent="0.25">
      <c r="A4439" t="s">
        <v>54</v>
      </c>
      <c r="B4439">
        <v>110027</v>
      </c>
      <c r="C4439" t="s">
        <v>55</v>
      </c>
      <c r="D4439" t="s">
        <v>56</v>
      </c>
      <c r="E4439" s="1">
        <v>45989</v>
      </c>
      <c r="F4439" t="s">
        <v>5154</v>
      </c>
      <c r="G4439" t="s">
        <v>58</v>
      </c>
      <c r="H4439">
        <v>7522565048</v>
      </c>
      <c r="I4439">
        <v>18528960</v>
      </c>
      <c r="J4439" s="3">
        <v>45989.602083333331</v>
      </c>
      <c r="K4439" t="s">
        <v>5760</v>
      </c>
      <c r="L4439" t="s">
        <v>59</v>
      </c>
      <c r="M4439">
        <v>349</v>
      </c>
      <c r="N4439">
        <v>-174.5</v>
      </c>
      <c r="O4439">
        <v>0</v>
      </c>
      <c r="P4439">
        <v>174.5</v>
      </c>
      <c r="Q4439">
        <v>32</v>
      </c>
      <c r="R4439">
        <v>0</v>
      </c>
      <c r="S4439">
        <v>0</v>
      </c>
      <c r="T4439">
        <v>0</v>
      </c>
      <c r="U4439">
        <v>206.5</v>
      </c>
      <c r="V4439">
        <v>206.5</v>
      </c>
      <c r="W4439">
        <v>0</v>
      </c>
      <c r="X4439" t="s">
        <v>60</v>
      </c>
      <c r="Y4439">
        <v>64.77</v>
      </c>
      <c r="Z4439">
        <v>4.76</v>
      </c>
      <c r="AA4439" t="s">
        <v>61</v>
      </c>
      <c r="AB4439" t="s">
        <v>56</v>
      </c>
      <c r="AC4439">
        <v>5048</v>
      </c>
      <c r="AK4439">
        <v>32</v>
      </c>
      <c r="AL4439">
        <v>0</v>
      </c>
      <c r="AT4439">
        <v>206.5</v>
      </c>
      <c r="AZ4439">
        <v>174.5</v>
      </c>
      <c r="BC4439">
        <v>32</v>
      </c>
    </row>
    <row r="4440" spans="1:55" x14ac:dyDescent="0.25">
      <c r="A4440" t="s">
        <v>54</v>
      </c>
      <c r="B4440">
        <v>110027</v>
      </c>
      <c r="C4440" t="s">
        <v>55</v>
      </c>
      <c r="D4440" t="s">
        <v>56</v>
      </c>
      <c r="E4440" s="1">
        <v>45989</v>
      </c>
      <c r="F4440" t="s">
        <v>5155</v>
      </c>
      <c r="G4440" t="s">
        <v>58</v>
      </c>
      <c r="H4440">
        <v>7523325869</v>
      </c>
      <c r="I4440">
        <v>18528960</v>
      </c>
      <c r="J4440" s="3">
        <v>45989.604861111111</v>
      </c>
      <c r="K4440" t="s">
        <v>5760</v>
      </c>
      <c r="L4440" t="s">
        <v>59</v>
      </c>
      <c r="M4440">
        <v>867</v>
      </c>
      <c r="N4440">
        <v>-433.5</v>
      </c>
      <c r="O4440">
        <v>0</v>
      </c>
      <c r="P4440">
        <v>433.5</v>
      </c>
      <c r="Q4440">
        <v>32</v>
      </c>
      <c r="R4440">
        <v>0</v>
      </c>
      <c r="S4440">
        <v>0</v>
      </c>
      <c r="T4440">
        <v>0</v>
      </c>
      <c r="U4440">
        <v>465.5</v>
      </c>
      <c r="V4440">
        <v>465.5</v>
      </c>
      <c r="W4440">
        <v>0</v>
      </c>
      <c r="X4440" t="s">
        <v>60</v>
      </c>
      <c r="Y4440">
        <v>116.46</v>
      </c>
      <c r="Z4440">
        <v>5.53</v>
      </c>
      <c r="AA4440" t="s">
        <v>61</v>
      </c>
      <c r="AB4440" t="s">
        <v>56</v>
      </c>
      <c r="AC4440">
        <v>5869</v>
      </c>
      <c r="AK4440">
        <v>32</v>
      </c>
      <c r="AL4440">
        <v>0</v>
      </c>
      <c r="AT4440">
        <v>465.5</v>
      </c>
      <c r="AZ4440">
        <v>433.5</v>
      </c>
      <c r="BC4440">
        <v>32</v>
      </c>
    </row>
    <row r="4441" spans="1:55" x14ac:dyDescent="0.25">
      <c r="A4441" t="s">
        <v>54</v>
      </c>
      <c r="B4441">
        <v>110027</v>
      </c>
      <c r="C4441" t="s">
        <v>55</v>
      </c>
      <c r="D4441" t="s">
        <v>56</v>
      </c>
      <c r="E4441" s="1">
        <v>45989</v>
      </c>
      <c r="F4441" t="s">
        <v>5156</v>
      </c>
      <c r="G4441" t="s">
        <v>63</v>
      </c>
      <c r="H4441" s="4">
        <v>223291000000000</v>
      </c>
      <c r="I4441">
        <v>29811</v>
      </c>
      <c r="J4441" s="3">
        <v>45989.617361111108</v>
      </c>
      <c r="K4441" t="s">
        <v>5760</v>
      </c>
      <c r="L4441" t="s">
        <v>59</v>
      </c>
      <c r="M4441">
        <v>248</v>
      </c>
      <c r="N4441">
        <v>-100</v>
      </c>
      <c r="O4441">
        <v>0</v>
      </c>
      <c r="P4441">
        <v>148</v>
      </c>
      <c r="Q4441">
        <v>32</v>
      </c>
      <c r="R4441">
        <v>0</v>
      </c>
      <c r="S4441">
        <v>0</v>
      </c>
      <c r="T4441">
        <v>0</v>
      </c>
      <c r="U4441">
        <v>180</v>
      </c>
      <c r="V4441">
        <v>180</v>
      </c>
      <c r="W4441">
        <v>0</v>
      </c>
      <c r="X4441" t="s">
        <v>64</v>
      </c>
      <c r="Y4441">
        <v>52.28</v>
      </c>
      <c r="Z4441">
        <v>4.26</v>
      </c>
      <c r="AA4441" t="s">
        <v>65</v>
      </c>
      <c r="AB4441" t="s">
        <v>56</v>
      </c>
      <c r="AC4441">
        <v>5022</v>
      </c>
      <c r="AK4441">
        <v>32</v>
      </c>
      <c r="AL4441">
        <v>0</v>
      </c>
      <c r="AS4441">
        <v>180</v>
      </c>
      <c r="AZ4441">
        <v>148</v>
      </c>
      <c r="BB4441">
        <v>32</v>
      </c>
    </row>
    <row r="4442" spans="1:55" x14ac:dyDescent="0.25">
      <c r="A4442" t="s">
        <v>54</v>
      </c>
      <c r="B4442">
        <v>110027</v>
      </c>
      <c r="C4442" t="s">
        <v>55</v>
      </c>
      <c r="D4442" t="s">
        <v>56</v>
      </c>
      <c r="E4442" s="1">
        <v>45989</v>
      </c>
      <c r="F4442" t="s">
        <v>5157</v>
      </c>
      <c r="G4442" t="s">
        <v>58</v>
      </c>
      <c r="H4442">
        <v>7526511940</v>
      </c>
      <c r="I4442">
        <v>18528960</v>
      </c>
      <c r="J4442" s="3">
        <v>45989.617361111108</v>
      </c>
      <c r="K4442" t="s">
        <v>5760</v>
      </c>
      <c r="L4442" t="s">
        <v>59</v>
      </c>
      <c r="M4442">
        <v>686.66</v>
      </c>
      <c r="N4442">
        <v>-100</v>
      </c>
      <c r="O4442">
        <v>0</v>
      </c>
      <c r="P4442">
        <v>586.66</v>
      </c>
      <c r="Q4442">
        <v>32</v>
      </c>
      <c r="R4442">
        <v>0</v>
      </c>
      <c r="S4442">
        <v>0</v>
      </c>
      <c r="T4442">
        <v>0</v>
      </c>
      <c r="U4442">
        <v>618.66</v>
      </c>
      <c r="V4442">
        <v>618.66</v>
      </c>
      <c r="W4442">
        <v>0</v>
      </c>
      <c r="X4442" t="s">
        <v>60</v>
      </c>
      <c r="Y4442">
        <v>144.83000000000001</v>
      </c>
      <c r="Z4442">
        <v>15.92</v>
      </c>
      <c r="AA4442" t="s">
        <v>61</v>
      </c>
      <c r="AB4442" t="s">
        <v>56</v>
      </c>
      <c r="AC4442">
        <v>1940</v>
      </c>
      <c r="AK4442">
        <v>32</v>
      </c>
      <c r="AL4442">
        <v>0</v>
      </c>
      <c r="AT4442">
        <v>618.66</v>
      </c>
      <c r="AZ4442">
        <v>586.66</v>
      </c>
      <c r="BC4442">
        <v>32</v>
      </c>
    </row>
    <row r="4443" spans="1:55" x14ac:dyDescent="0.25">
      <c r="A4443" t="s">
        <v>54</v>
      </c>
      <c r="B4443">
        <v>110027</v>
      </c>
      <c r="C4443" t="s">
        <v>55</v>
      </c>
      <c r="D4443" t="s">
        <v>56</v>
      </c>
      <c r="E4443" s="1">
        <v>45989</v>
      </c>
      <c r="F4443" t="s">
        <v>5158</v>
      </c>
      <c r="G4443" t="s">
        <v>67</v>
      </c>
      <c r="J4443" s="3">
        <v>45989.619444444441</v>
      </c>
      <c r="K4443" t="s">
        <v>5760</v>
      </c>
      <c r="L4443" t="s">
        <v>59</v>
      </c>
      <c r="M4443">
        <v>748</v>
      </c>
      <c r="N4443">
        <v>0</v>
      </c>
      <c r="O4443">
        <v>0</v>
      </c>
      <c r="P4443">
        <v>748</v>
      </c>
      <c r="Q4443">
        <v>0</v>
      </c>
      <c r="R4443">
        <v>37.4</v>
      </c>
      <c r="S4443">
        <v>-0.4</v>
      </c>
      <c r="T4443">
        <v>0</v>
      </c>
      <c r="U4443">
        <v>785</v>
      </c>
      <c r="V4443">
        <v>785</v>
      </c>
      <c r="W4443">
        <v>0</v>
      </c>
      <c r="X4443" t="s">
        <v>73</v>
      </c>
      <c r="Y4443">
        <v>209.06</v>
      </c>
      <c r="Z4443">
        <v>17.440000000000001</v>
      </c>
      <c r="AA4443" t="s">
        <v>74</v>
      </c>
      <c r="AB4443" t="s">
        <v>75</v>
      </c>
      <c r="AE4443" t="s">
        <v>5159</v>
      </c>
      <c r="AF4443" t="s">
        <v>5160</v>
      </c>
      <c r="AG4443">
        <v>9955226522</v>
      </c>
      <c r="AK4443">
        <v>0</v>
      </c>
      <c r="AL4443">
        <v>0</v>
      </c>
      <c r="AM4443">
        <v>785</v>
      </c>
      <c r="AV4443">
        <v>748</v>
      </c>
      <c r="AW4443">
        <v>18.7</v>
      </c>
      <c r="AX4443">
        <v>748</v>
      </c>
      <c r="AY4443">
        <v>18.7</v>
      </c>
      <c r="AZ4443">
        <v>748</v>
      </c>
    </row>
    <row r="4444" spans="1:55" x14ac:dyDescent="0.25">
      <c r="A4444" t="s">
        <v>54</v>
      </c>
      <c r="B4444">
        <v>110027</v>
      </c>
      <c r="C4444" t="s">
        <v>55</v>
      </c>
      <c r="D4444" t="s">
        <v>56</v>
      </c>
      <c r="E4444" s="1">
        <v>45989</v>
      </c>
      <c r="F4444" t="s">
        <v>5161</v>
      </c>
      <c r="G4444" t="s">
        <v>63</v>
      </c>
      <c r="H4444" s="4">
        <v>223291000000000</v>
      </c>
      <c r="I4444">
        <v>29811</v>
      </c>
      <c r="J4444" s="3">
        <v>45989.620833333334</v>
      </c>
      <c r="K4444" t="s">
        <v>5760</v>
      </c>
      <c r="L4444" t="s">
        <v>59</v>
      </c>
      <c r="M4444">
        <v>352</v>
      </c>
      <c r="N4444">
        <v>-113.74</v>
      </c>
      <c r="O4444">
        <v>0</v>
      </c>
      <c r="P4444">
        <v>238.26</v>
      </c>
      <c r="Q4444">
        <v>32</v>
      </c>
      <c r="R4444">
        <v>0</v>
      </c>
      <c r="S4444">
        <v>-0.26</v>
      </c>
      <c r="T4444">
        <v>0</v>
      </c>
      <c r="U4444">
        <v>270</v>
      </c>
      <c r="V4444">
        <v>270</v>
      </c>
      <c r="W4444">
        <v>0</v>
      </c>
      <c r="X4444" t="s">
        <v>64</v>
      </c>
      <c r="Y4444">
        <v>64.77</v>
      </c>
      <c r="Z4444">
        <v>5.88</v>
      </c>
      <c r="AA4444" t="s">
        <v>65</v>
      </c>
      <c r="AB4444" t="s">
        <v>56</v>
      </c>
      <c r="AC4444">
        <v>1264</v>
      </c>
      <c r="AK4444">
        <v>32</v>
      </c>
      <c r="AL4444">
        <v>0</v>
      </c>
      <c r="AS4444">
        <v>270</v>
      </c>
      <c r="AZ4444">
        <v>238.26</v>
      </c>
      <c r="BB4444">
        <v>32</v>
      </c>
    </row>
    <row r="4445" spans="1:55" x14ac:dyDescent="0.25">
      <c r="A4445" t="s">
        <v>54</v>
      </c>
      <c r="B4445">
        <v>110027</v>
      </c>
      <c r="C4445" t="s">
        <v>55</v>
      </c>
      <c r="D4445" t="s">
        <v>56</v>
      </c>
      <c r="E4445" s="1">
        <v>45989</v>
      </c>
      <c r="F4445" t="s">
        <v>5162</v>
      </c>
      <c r="G4445" t="s">
        <v>63</v>
      </c>
      <c r="H4445" s="4">
        <v>223292000000000</v>
      </c>
      <c r="I4445">
        <v>29811</v>
      </c>
      <c r="J4445" s="3">
        <v>45989.626388888886</v>
      </c>
      <c r="K4445" t="s">
        <v>5760</v>
      </c>
      <c r="L4445" t="s">
        <v>59</v>
      </c>
      <c r="M4445">
        <v>219</v>
      </c>
      <c r="N4445">
        <v>-120</v>
      </c>
      <c r="O4445">
        <v>0</v>
      </c>
      <c r="P4445">
        <v>99</v>
      </c>
      <c r="Q4445">
        <v>32</v>
      </c>
      <c r="R4445">
        <v>0</v>
      </c>
      <c r="S4445">
        <v>0</v>
      </c>
      <c r="T4445">
        <v>0</v>
      </c>
      <c r="U4445">
        <v>131</v>
      </c>
      <c r="V4445">
        <v>131</v>
      </c>
      <c r="W4445">
        <v>0</v>
      </c>
      <c r="X4445" t="s">
        <v>64</v>
      </c>
      <c r="Y4445">
        <v>44.32</v>
      </c>
      <c r="Z4445">
        <v>4.26</v>
      </c>
      <c r="AA4445" t="s">
        <v>65</v>
      </c>
      <c r="AB4445" t="s">
        <v>56</v>
      </c>
      <c r="AC4445">
        <v>1883</v>
      </c>
      <c r="AK4445">
        <v>32</v>
      </c>
      <c r="AL4445">
        <v>0</v>
      </c>
      <c r="AS4445">
        <v>131</v>
      </c>
      <c r="AZ4445">
        <v>99</v>
      </c>
      <c r="BB4445">
        <v>32</v>
      </c>
    </row>
    <row r="4446" spans="1:55" x14ac:dyDescent="0.25">
      <c r="A4446" t="s">
        <v>54</v>
      </c>
      <c r="B4446">
        <v>110027</v>
      </c>
      <c r="C4446" t="s">
        <v>55</v>
      </c>
      <c r="D4446" t="s">
        <v>56</v>
      </c>
      <c r="E4446" s="1">
        <v>45989</v>
      </c>
      <c r="F4446" t="s">
        <v>5163</v>
      </c>
      <c r="G4446" t="s">
        <v>63</v>
      </c>
      <c r="H4446" s="4">
        <v>223294000000000</v>
      </c>
      <c r="I4446">
        <v>29811</v>
      </c>
      <c r="J4446" s="3">
        <v>45989.647916666669</v>
      </c>
      <c r="K4446" t="s">
        <v>5760</v>
      </c>
      <c r="L4446" t="s">
        <v>59</v>
      </c>
      <c r="M4446">
        <v>537</v>
      </c>
      <c r="N4446">
        <v>-113.75</v>
      </c>
      <c r="O4446">
        <v>0</v>
      </c>
      <c r="P4446">
        <v>423.25</v>
      </c>
      <c r="Q4446">
        <v>32</v>
      </c>
      <c r="R4446">
        <v>0</v>
      </c>
      <c r="S4446">
        <v>-0.25</v>
      </c>
      <c r="T4446">
        <v>0</v>
      </c>
      <c r="U4446">
        <v>455</v>
      </c>
      <c r="V4446">
        <v>455</v>
      </c>
      <c r="W4446">
        <v>0</v>
      </c>
      <c r="X4446" t="s">
        <v>64</v>
      </c>
      <c r="Y4446">
        <v>124.82</v>
      </c>
      <c r="Z4446">
        <v>11.94</v>
      </c>
      <c r="AA4446" t="s">
        <v>65</v>
      </c>
      <c r="AB4446" t="s">
        <v>56</v>
      </c>
      <c r="AC4446">
        <v>3442</v>
      </c>
      <c r="AK4446">
        <v>32</v>
      </c>
      <c r="AL4446">
        <v>0</v>
      </c>
      <c r="AS4446">
        <v>455</v>
      </c>
      <c r="AZ4446">
        <v>423.25</v>
      </c>
      <c r="BB4446">
        <v>32</v>
      </c>
    </row>
    <row r="4447" spans="1:55" x14ac:dyDescent="0.25">
      <c r="A4447" t="s">
        <v>54</v>
      </c>
      <c r="B4447">
        <v>110027</v>
      </c>
      <c r="C4447" t="s">
        <v>55</v>
      </c>
      <c r="D4447" t="s">
        <v>56</v>
      </c>
      <c r="E4447" s="1">
        <v>45989</v>
      </c>
      <c r="F4447" t="s">
        <v>5164</v>
      </c>
      <c r="G4447" t="s">
        <v>63</v>
      </c>
      <c r="H4447" s="4">
        <v>223295000000000</v>
      </c>
      <c r="I4447">
        <v>29811</v>
      </c>
      <c r="J4447" s="3">
        <v>45989.657638888886</v>
      </c>
      <c r="K4447" t="s">
        <v>5760</v>
      </c>
      <c r="L4447" t="s">
        <v>59</v>
      </c>
      <c r="M4447">
        <v>408</v>
      </c>
      <c r="N4447">
        <v>-93.75</v>
      </c>
      <c r="O4447">
        <v>0</v>
      </c>
      <c r="P4447">
        <v>314.25</v>
      </c>
      <c r="Q4447">
        <v>32</v>
      </c>
      <c r="R4447">
        <v>0</v>
      </c>
      <c r="S4447">
        <v>-0.25</v>
      </c>
      <c r="T4447">
        <v>0</v>
      </c>
      <c r="U4447">
        <v>346</v>
      </c>
      <c r="V4447">
        <v>346</v>
      </c>
      <c r="W4447">
        <v>0</v>
      </c>
      <c r="X4447" t="s">
        <v>64</v>
      </c>
      <c r="Y4447">
        <v>90.39</v>
      </c>
      <c r="Z4447">
        <v>4.99</v>
      </c>
      <c r="AA4447" t="s">
        <v>65</v>
      </c>
      <c r="AB4447" t="s">
        <v>56</v>
      </c>
      <c r="AC4447">
        <v>2589</v>
      </c>
      <c r="AK4447">
        <v>32</v>
      </c>
      <c r="AL4447">
        <v>0</v>
      </c>
      <c r="AS4447">
        <v>346</v>
      </c>
      <c r="AZ4447">
        <v>314.25</v>
      </c>
      <c r="BB4447">
        <v>32</v>
      </c>
    </row>
    <row r="4448" spans="1:55" x14ac:dyDescent="0.25">
      <c r="A4448" t="s">
        <v>54</v>
      </c>
      <c r="B4448">
        <v>110027</v>
      </c>
      <c r="C4448" t="s">
        <v>55</v>
      </c>
      <c r="D4448" t="s">
        <v>56</v>
      </c>
      <c r="E4448" s="1">
        <v>45989</v>
      </c>
      <c r="F4448" t="s">
        <v>5165</v>
      </c>
      <c r="G4448" t="s">
        <v>63</v>
      </c>
      <c r="H4448" s="4">
        <v>223295000000000</v>
      </c>
      <c r="I4448">
        <v>29811</v>
      </c>
      <c r="J4448" s="3">
        <v>45989.665972222225</v>
      </c>
      <c r="K4448" t="s">
        <v>5760</v>
      </c>
      <c r="L4448" t="s">
        <v>59</v>
      </c>
      <c r="M4448">
        <v>267</v>
      </c>
      <c r="N4448">
        <v>-93.75</v>
      </c>
      <c r="O4448">
        <v>0</v>
      </c>
      <c r="P4448">
        <v>173.25</v>
      </c>
      <c r="Q4448">
        <v>32</v>
      </c>
      <c r="R4448">
        <v>0</v>
      </c>
      <c r="S4448">
        <v>-0.25</v>
      </c>
      <c r="T4448">
        <v>0</v>
      </c>
      <c r="U4448">
        <v>205</v>
      </c>
      <c r="V4448">
        <v>205</v>
      </c>
      <c r="W4448">
        <v>0</v>
      </c>
      <c r="X4448" t="s">
        <v>64</v>
      </c>
      <c r="Y4448">
        <v>47.27</v>
      </c>
      <c r="Z4448">
        <v>4.99</v>
      </c>
      <c r="AA4448" t="s">
        <v>65</v>
      </c>
      <c r="AB4448" t="s">
        <v>56</v>
      </c>
      <c r="AC4448">
        <v>9074</v>
      </c>
      <c r="AK4448">
        <v>32</v>
      </c>
      <c r="AL4448">
        <v>0</v>
      </c>
      <c r="AS4448">
        <v>205</v>
      </c>
      <c r="AZ4448">
        <v>173.25</v>
      </c>
      <c r="BB4448">
        <v>32</v>
      </c>
    </row>
    <row r="4449" spans="1:55" x14ac:dyDescent="0.25">
      <c r="A4449" t="s">
        <v>54</v>
      </c>
      <c r="B4449">
        <v>110027</v>
      </c>
      <c r="C4449" t="s">
        <v>55</v>
      </c>
      <c r="D4449" t="s">
        <v>56</v>
      </c>
      <c r="E4449" s="1">
        <v>45989</v>
      </c>
      <c r="F4449" t="s">
        <v>5166</v>
      </c>
      <c r="G4449" t="s">
        <v>58</v>
      </c>
      <c r="H4449">
        <v>7521118333</v>
      </c>
      <c r="I4449">
        <v>18528960</v>
      </c>
      <c r="J4449" s="3">
        <v>45989.67291666667</v>
      </c>
      <c r="K4449" t="s">
        <v>5760</v>
      </c>
      <c r="L4449" t="s">
        <v>59</v>
      </c>
      <c r="M4449">
        <v>657</v>
      </c>
      <c r="N4449">
        <v>-140</v>
      </c>
      <c r="O4449">
        <v>0</v>
      </c>
      <c r="P4449">
        <v>517</v>
      </c>
      <c r="Q4449">
        <v>32</v>
      </c>
      <c r="R4449">
        <v>0</v>
      </c>
      <c r="S4449">
        <v>0</v>
      </c>
      <c r="T4449">
        <v>0</v>
      </c>
      <c r="U4449">
        <v>549</v>
      </c>
      <c r="V4449">
        <v>549</v>
      </c>
      <c r="W4449">
        <v>0</v>
      </c>
      <c r="X4449" t="s">
        <v>60</v>
      </c>
      <c r="Y4449">
        <v>140.05000000000001</v>
      </c>
      <c r="Z4449">
        <v>13.78</v>
      </c>
      <c r="AA4449" t="s">
        <v>61</v>
      </c>
      <c r="AB4449" t="s">
        <v>56</v>
      </c>
      <c r="AC4449">
        <v>8333</v>
      </c>
      <c r="AK4449">
        <v>32</v>
      </c>
      <c r="AL4449">
        <v>0</v>
      </c>
      <c r="AT4449">
        <v>549</v>
      </c>
      <c r="AZ4449">
        <v>517</v>
      </c>
      <c r="BC4449">
        <v>32</v>
      </c>
    </row>
    <row r="4450" spans="1:55" x14ac:dyDescent="0.25">
      <c r="A4450" t="s">
        <v>54</v>
      </c>
      <c r="B4450">
        <v>110027</v>
      </c>
      <c r="C4450" t="s">
        <v>55</v>
      </c>
      <c r="D4450" t="s">
        <v>56</v>
      </c>
      <c r="E4450" s="1">
        <v>45989</v>
      </c>
      <c r="F4450" t="s">
        <v>5167</v>
      </c>
      <c r="G4450" t="s">
        <v>58</v>
      </c>
      <c r="H4450">
        <v>7524547347</v>
      </c>
      <c r="I4450">
        <v>18528960</v>
      </c>
      <c r="J4450" s="3">
        <v>45989.675000000003</v>
      </c>
      <c r="K4450" t="s">
        <v>5760</v>
      </c>
      <c r="L4450" t="s">
        <v>59</v>
      </c>
      <c r="M4450">
        <v>169</v>
      </c>
      <c r="N4450">
        <v>0</v>
      </c>
      <c r="O4450">
        <v>0</v>
      </c>
      <c r="P4450">
        <v>169</v>
      </c>
      <c r="Q4450">
        <v>32</v>
      </c>
      <c r="R4450">
        <v>0</v>
      </c>
      <c r="S4450">
        <v>0</v>
      </c>
      <c r="T4450">
        <v>0</v>
      </c>
      <c r="U4450">
        <v>201</v>
      </c>
      <c r="V4450">
        <v>201</v>
      </c>
      <c r="W4450">
        <v>0</v>
      </c>
      <c r="X4450" t="s">
        <v>60</v>
      </c>
      <c r="Y4450">
        <v>29.83</v>
      </c>
      <c r="Z4450">
        <v>5.53</v>
      </c>
      <c r="AA4450" t="s">
        <v>61</v>
      </c>
      <c r="AB4450" t="s">
        <v>56</v>
      </c>
      <c r="AC4450">
        <v>7347</v>
      </c>
      <c r="AK4450">
        <v>32</v>
      </c>
      <c r="AL4450">
        <v>0</v>
      </c>
      <c r="AT4450">
        <v>201</v>
      </c>
      <c r="AZ4450">
        <v>169</v>
      </c>
      <c r="BC4450">
        <v>32</v>
      </c>
    </row>
    <row r="4451" spans="1:55" x14ac:dyDescent="0.25">
      <c r="A4451" t="s">
        <v>54</v>
      </c>
      <c r="B4451">
        <v>110027</v>
      </c>
      <c r="C4451" t="s">
        <v>55</v>
      </c>
      <c r="D4451" t="s">
        <v>56</v>
      </c>
      <c r="E4451" s="1">
        <v>45989</v>
      </c>
      <c r="F4451" t="s">
        <v>5168</v>
      </c>
      <c r="G4451" t="s">
        <v>67</v>
      </c>
      <c r="J4451" s="3">
        <v>45989.688194444447</v>
      </c>
      <c r="K4451" t="s">
        <v>5760</v>
      </c>
      <c r="L4451" t="s">
        <v>59</v>
      </c>
      <c r="M4451">
        <v>99</v>
      </c>
      <c r="N4451">
        <v>0</v>
      </c>
      <c r="O4451">
        <v>0</v>
      </c>
      <c r="P4451">
        <v>99</v>
      </c>
      <c r="Q4451">
        <v>0</v>
      </c>
      <c r="R4451">
        <v>4.96</v>
      </c>
      <c r="S4451">
        <v>0.04</v>
      </c>
      <c r="T4451">
        <v>0</v>
      </c>
      <c r="U4451">
        <v>104</v>
      </c>
      <c r="V4451">
        <v>104</v>
      </c>
      <c r="W4451">
        <v>0</v>
      </c>
      <c r="X4451" t="s">
        <v>68</v>
      </c>
      <c r="Y4451">
        <v>21.69</v>
      </c>
      <c r="Z4451">
        <v>1.96</v>
      </c>
      <c r="AA4451" t="s">
        <v>74</v>
      </c>
      <c r="AB4451" t="s">
        <v>75</v>
      </c>
      <c r="AE4451" t="s">
        <v>5169</v>
      </c>
      <c r="AF4451" t="s">
        <v>5170</v>
      </c>
      <c r="AG4451">
        <v>8527386086</v>
      </c>
      <c r="AK4451">
        <v>0</v>
      </c>
      <c r="AL4451">
        <v>0</v>
      </c>
      <c r="AN4451">
        <v>104</v>
      </c>
      <c r="AV4451">
        <v>99</v>
      </c>
      <c r="AW4451">
        <v>2.48</v>
      </c>
      <c r="AX4451">
        <v>99</v>
      </c>
      <c r="AY4451">
        <v>2.48</v>
      </c>
      <c r="AZ4451">
        <v>99</v>
      </c>
    </row>
    <row r="4452" spans="1:55" x14ac:dyDescent="0.25">
      <c r="A4452" t="s">
        <v>54</v>
      </c>
      <c r="B4452">
        <v>110027</v>
      </c>
      <c r="C4452" t="s">
        <v>55</v>
      </c>
      <c r="D4452" t="s">
        <v>56</v>
      </c>
      <c r="E4452" s="1">
        <v>45989</v>
      </c>
      <c r="F4452" t="s">
        <v>5171</v>
      </c>
      <c r="G4452" t="s">
        <v>67</v>
      </c>
      <c r="J4452" s="3">
        <v>45989.688194444447</v>
      </c>
      <c r="K4452" t="s">
        <v>5760</v>
      </c>
      <c r="L4452" t="s">
        <v>59</v>
      </c>
      <c r="M4452">
        <v>3419</v>
      </c>
      <c r="N4452">
        <v>-341.9</v>
      </c>
      <c r="O4452">
        <v>0</v>
      </c>
      <c r="P4452">
        <v>3077.1</v>
      </c>
      <c r="Q4452">
        <v>0</v>
      </c>
      <c r="R4452">
        <v>153.86000000000001</v>
      </c>
      <c r="S4452">
        <v>0.04</v>
      </c>
      <c r="T4452">
        <v>0</v>
      </c>
      <c r="U4452">
        <v>3231</v>
      </c>
      <c r="V4452">
        <v>3231</v>
      </c>
      <c r="W4452">
        <v>0</v>
      </c>
      <c r="X4452" t="s">
        <v>73</v>
      </c>
      <c r="Y4452">
        <v>826.85</v>
      </c>
      <c r="Z4452">
        <v>80.36</v>
      </c>
      <c r="AA4452" t="s">
        <v>69</v>
      </c>
      <c r="AE4452" t="s">
        <v>5172</v>
      </c>
      <c r="AF4452" t="s">
        <v>5173</v>
      </c>
      <c r="AG4452">
        <v>9971800330</v>
      </c>
      <c r="AK4452">
        <v>0</v>
      </c>
      <c r="AL4452">
        <v>0</v>
      </c>
      <c r="AM4452">
        <v>3231</v>
      </c>
      <c r="AV4452">
        <v>3077.1</v>
      </c>
      <c r="AW4452">
        <v>76.930000000000007</v>
      </c>
      <c r="AX4452">
        <v>3077.1</v>
      </c>
      <c r="AY4452">
        <v>76.930000000000007</v>
      </c>
      <c r="AZ4452">
        <v>3077.1</v>
      </c>
    </row>
    <row r="4453" spans="1:55" x14ac:dyDescent="0.25">
      <c r="A4453" t="s">
        <v>54</v>
      </c>
      <c r="B4453">
        <v>110027</v>
      </c>
      <c r="C4453" t="s">
        <v>55</v>
      </c>
      <c r="D4453" t="s">
        <v>56</v>
      </c>
      <c r="E4453" s="1">
        <v>45989</v>
      </c>
      <c r="F4453" t="s">
        <v>5174</v>
      </c>
      <c r="G4453" t="s">
        <v>58</v>
      </c>
      <c r="H4453">
        <v>7517505714</v>
      </c>
      <c r="I4453">
        <v>18528960</v>
      </c>
      <c r="J4453" s="3">
        <v>45989.688888888886</v>
      </c>
      <c r="K4453" t="s">
        <v>5760</v>
      </c>
      <c r="L4453" t="s">
        <v>59</v>
      </c>
      <c r="M4453">
        <v>349</v>
      </c>
      <c r="N4453">
        <v>-100</v>
      </c>
      <c r="O4453">
        <v>0</v>
      </c>
      <c r="P4453">
        <v>249</v>
      </c>
      <c r="Q4453">
        <v>32</v>
      </c>
      <c r="R4453">
        <v>0</v>
      </c>
      <c r="S4453">
        <v>0</v>
      </c>
      <c r="T4453">
        <v>0</v>
      </c>
      <c r="U4453">
        <v>281</v>
      </c>
      <c r="V4453">
        <v>281</v>
      </c>
      <c r="W4453">
        <v>0</v>
      </c>
      <c r="X4453" t="s">
        <v>60</v>
      </c>
      <c r="Y4453">
        <v>83.98</v>
      </c>
      <c r="Z4453">
        <v>4.99</v>
      </c>
      <c r="AA4453" t="s">
        <v>61</v>
      </c>
      <c r="AB4453" t="s">
        <v>56</v>
      </c>
      <c r="AC4453">
        <v>5714</v>
      </c>
      <c r="AK4453">
        <v>32</v>
      </c>
      <c r="AL4453">
        <v>0</v>
      </c>
      <c r="AT4453">
        <v>281</v>
      </c>
      <c r="AZ4453">
        <v>249</v>
      </c>
      <c r="BC4453">
        <v>32</v>
      </c>
    </row>
    <row r="4454" spans="1:55" x14ac:dyDescent="0.25">
      <c r="A4454" t="s">
        <v>54</v>
      </c>
      <c r="B4454">
        <v>110027</v>
      </c>
      <c r="C4454" t="s">
        <v>55</v>
      </c>
      <c r="D4454" t="s">
        <v>56</v>
      </c>
      <c r="E4454" s="1">
        <v>45989</v>
      </c>
      <c r="F4454" t="s">
        <v>5175</v>
      </c>
      <c r="G4454" t="s">
        <v>67</v>
      </c>
      <c r="J4454" s="3">
        <v>45989.689583333333</v>
      </c>
      <c r="K4454" t="s">
        <v>5760</v>
      </c>
      <c r="L4454" t="s">
        <v>59</v>
      </c>
      <c r="M4454">
        <v>38.1</v>
      </c>
      <c r="N4454">
        <v>0</v>
      </c>
      <c r="O4454">
        <v>0</v>
      </c>
      <c r="P4454">
        <v>38.1</v>
      </c>
      <c r="Q4454">
        <v>0</v>
      </c>
      <c r="R4454">
        <v>1.9</v>
      </c>
      <c r="S4454">
        <v>0</v>
      </c>
      <c r="T4454">
        <v>0</v>
      </c>
      <c r="U4454">
        <v>40</v>
      </c>
      <c r="V4454">
        <v>40</v>
      </c>
      <c r="W4454">
        <v>0</v>
      </c>
      <c r="X4454" t="s">
        <v>68</v>
      </c>
      <c r="Y4454">
        <v>14</v>
      </c>
      <c r="Z4454">
        <v>0</v>
      </c>
      <c r="AA4454" t="s">
        <v>74</v>
      </c>
      <c r="AB4454" t="s">
        <v>75</v>
      </c>
      <c r="AE4454" t="s">
        <v>89</v>
      </c>
      <c r="AF4454" t="s">
        <v>190</v>
      </c>
      <c r="AG4454">
        <v>8929758003</v>
      </c>
      <c r="AK4454">
        <v>0</v>
      </c>
      <c r="AL4454">
        <v>0</v>
      </c>
      <c r="AN4454">
        <v>40</v>
      </c>
      <c r="AV4454">
        <v>38.1</v>
      </c>
      <c r="AW4454">
        <v>0.95</v>
      </c>
      <c r="AX4454">
        <v>38.1</v>
      </c>
      <c r="AY4454">
        <v>0.95</v>
      </c>
      <c r="AZ4454">
        <v>38.1</v>
      </c>
    </row>
    <row r="4455" spans="1:55" x14ac:dyDescent="0.25">
      <c r="A4455" t="s">
        <v>54</v>
      </c>
      <c r="B4455">
        <v>110027</v>
      </c>
      <c r="C4455" t="s">
        <v>55</v>
      </c>
      <c r="D4455" t="s">
        <v>56</v>
      </c>
      <c r="E4455" s="1">
        <v>45989</v>
      </c>
      <c r="F4455" t="s">
        <v>5176</v>
      </c>
      <c r="G4455" t="s">
        <v>67</v>
      </c>
      <c r="J4455" s="3">
        <v>45989.693055555559</v>
      </c>
      <c r="K4455" t="s">
        <v>5760</v>
      </c>
      <c r="L4455" t="s">
        <v>59</v>
      </c>
      <c r="M4455">
        <v>358</v>
      </c>
      <c r="N4455">
        <v>0</v>
      </c>
      <c r="O4455">
        <v>0</v>
      </c>
      <c r="P4455">
        <v>358</v>
      </c>
      <c r="Q4455">
        <v>0</v>
      </c>
      <c r="R4455">
        <v>17.899999999999999</v>
      </c>
      <c r="S4455">
        <v>0.1</v>
      </c>
      <c r="T4455">
        <v>0</v>
      </c>
      <c r="U4455">
        <v>376</v>
      </c>
      <c r="V4455">
        <v>376</v>
      </c>
      <c r="W4455">
        <v>0</v>
      </c>
      <c r="X4455" t="s">
        <v>68</v>
      </c>
      <c r="Y4455">
        <v>93.34</v>
      </c>
      <c r="Z4455">
        <v>11.78</v>
      </c>
      <c r="AA4455" t="s">
        <v>69</v>
      </c>
      <c r="AE4455" t="s">
        <v>5177</v>
      </c>
      <c r="AF4455" t="s">
        <v>5178</v>
      </c>
      <c r="AG4455">
        <v>9212074062</v>
      </c>
      <c r="AK4455">
        <v>0</v>
      </c>
      <c r="AL4455">
        <v>0</v>
      </c>
      <c r="AN4455">
        <v>376</v>
      </c>
      <c r="AV4455">
        <v>358</v>
      </c>
      <c r="AW4455">
        <v>8.9499999999999993</v>
      </c>
      <c r="AX4455">
        <v>358</v>
      </c>
      <c r="AY4455">
        <v>8.9499999999999993</v>
      </c>
      <c r="AZ4455">
        <v>358</v>
      </c>
    </row>
    <row r="4456" spans="1:55" x14ac:dyDescent="0.25">
      <c r="A4456" t="s">
        <v>54</v>
      </c>
      <c r="B4456">
        <v>110027</v>
      </c>
      <c r="C4456" t="s">
        <v>55</v>
      </c>
      <c r="D4456" t="s">
        <v>56</v>
      </c>
      <c r="E4456" s="1">
        <v>45989</v>
      </c>
      <c r="F4456" t="s">
        <v>5179</v>
      </c>
      <c r="G4456" t="s">
        <v>67</v>
      </c>
      <c r="J4456" s="3">
        <v>45989.694444444445</v>
      </c>
      <c r="K4456" t="s">
        <v>5760</v>
      </c>
      <c r="L4456" t="s">
        <v>59</v>
      </c>
      <c r="M4456">
        <v>259</v>
      </c>
      <c r="N4456">
        <v>0</v>
      </c>
      <c r="O4456">
        <v>0</v>
      </c>
      <c r="P4456">
        <v>259</v>
      </c>
      <c r="Q4456">
        <v>0</v>
      </c>
      <c r="R4456">
        <v>12.96</v>
      </c>
      <c r="S4456">
        <v>0.04</v>
      </c>
      <c r="T4456">
        <v>0</v>
      </c>
      <c r="U4456">
        <v>272</v>
      </c>
      <c r="V4456">
        <v>272</v>
      </c>
      <c r="W4456">
        <v>0</v>
      </c>
      <c r="X4456" t="s">
        <v>73</v>
      </c>
      <c r="Y4456">
        <v>66.540000000000006</v>
      </c>
      <c r="Z4456">
        <v>4.76</v>
      </c>
      <c r="AA4456" t="s">
        <v>69</v>
      </c>
      <c r="AE4456" t="s">
        <v>5180</v>
      </c>
      <c r="AF4456" t="s">
        <v>5181</v>
      </c>
      <c r="AG4456">
        <v>7947061971</v>
      </c>
      <c r="AK4456">
        <v>0</v>
      </c>
      <c r="AL4456">
        <v>0</v>
      </c>
      <c r="AM4456">
        <v>272</v>
      </c>
      <c r="AV4456">
        <v>259</v>
      </c>
      <c r="AW4456">
        <v>6.48</v>
      </c>
      <c r="AX4456">
        <v>259</v>
      </c>
      <c r="AY4456">
        <v>6.48</v>
      </c>
      <c r="AZ4456">
        <v>259</v>
      </c>
    </row>
    <row r="4457" spans="1:55" x14ac:dyDescent="0.25">
      <c r="A4457" t="s">
        <v>54</v>
      </c>
      <c r="B4457">
        <v>110027</v>
      </c>
      <c r="C4457" t="s">
        <v>55</v>
      </c>
      <c r="D4457" t="s">
        <v>56</v>
      </c>
      <c r="E4457" s="1">
        <v>45989</v>
      </c>
      <c r="F4457" t="s">
        <v>5182</v>
      </c>
      <c r="G4457" t="s">
        <v>63</v>
      </c>
      <c r="H4457" s="4">
        <v>223298000000000</v>
      </c>
      <c r="I4457">
        <v>29811</v>
      </c>
      <c r="J4457" s="3">
        <v>45989.697916666664</v>
      </c>
      <c r="K4457" t="s">
        <v>5760</v>
      </c>
      <c r="L4457" t="s">
        <v>59</v>
      </c>
      <c r="M4457">
        <v>308</v>
      </c>
      <c r="N4457">
        <v>-93.74</v>
      </c>
      <c r="O4457">
        <v>0</v>
      </c>
      <c r="P4457">
        <v>214.26</v>
      </c>
      <c r="Q4457">
        <v>32</v>
      </c>
      <c r="R4457">
        <v>0</v>
      </c>
      <c r="S4457">
        <v>-0.26</v>
      </c>
      <c r="T4457">
        <v>0</v>
      </c>
      <c r="U4457">
        <v>246</v>
      </c>
      <c r="V4457">
        <v>246</v>
      </c>
      <c r="W4457">
        <v>0</v>
      </c>
      <c r="X4457" t="s">
        <v>64</v>
      </c>
      <c r="Y4457">
        <v>74.180000000000007</v>
      </c>
      <c r="Z4457">
        <v>5.88</v>
      </c>
      <c r="AA4457" t="s">
        <v>65</v>
      </c>
      <c r="AB4457" t="s">
        <v>56</v>
      </c>
      <c r="AC4457">
        <v>3501</v>
      </c>
      <c r="AK4457">
        <v>32</v>
      </c>
      <c r="AL4457">
        <v>0</v>
      </c>
      <c r="AS4457">
        <v>246</v>
      </c>
      <c r="AZ4457">
        <v>214.26</v>
      </c>
      <c r="BB4457">
        <v>32</v>
      </c>
    </row>
    <row r="4458" spans="1:55" x14ac:dyDescent="0.25">
      <c r="A4458" t="s">
        <v>54</v>
      </c>
      <c r="B4458">
        <v>110027</v>
      </c>
      <c r="C4458" t="s">
        <v>55</v>
      </c>
      <c r="D4458" t="s">
        <v>56</v>
      </c>
      <c r="E4458" s="1">
        <v>45989</v>
      </c>
      <c r="F4458" t="s">
        <v>5183</v>
      </c>
      <c r="G4458" t="s">
        <v>58</v>
      </c>
      <c r="H4458">
        <v>7527975474</v>
      </c>
      <c r="I4458">
        <v>18528960</v>
      </c>
      <c r="J4458" s="3">
        <v>45989.703472222223</v>
      </c>
      <c r="K4458" t="s">
        <v>5760</v>
      </c>
      <c r="L4458" t="s">
        <v>59</v>
      </c>
      <c r="M4458">
        <v>248</v>
      </c>
      <c r="N4458">
        <v>-100</v>
      </c>
      <c r="O4458">
        <v>0</v>
      </c>
      <c r="P4458">
        <v>148</v>
      </c>
      <c r="Q4458">
        <v>32</v>
      </c>
      <c r="R4458">
        <v>0</v>
      </c>
      <c r="S4458">
        <v>0</v>
      </c>
      <c r="T4458">
        <v>0</v>
      </c>
      <c r="U4458">
        <v>180</v>
      </c>
      <c r="V4458">
        <v>180</v>
      </c>
      <c r="W4458">
        <v>0</v>
      </c>
      <c r="X4458" t="s">
        <v>60</v>
      </c>
      <c r="Y4458">
        <v>51.97</v>
      </c>
      <c r="Z4458">
        <v>4.99</v>
      </c>
      <c r="AA4458" t="s">
        <v>61</v>
      </c>
      <c r="AB4458" t="s">
        <v>56</v>
      </c>
      <c r="AC4458">
        <v>5474</v>
      </c>
      <c r="AK4458">
        <v>32</v>
      </c>
      <c r="AL4458">
        <v>0</v>
      </c>
      <c r="AT4458">
        <v>180</v>
      </c>
      <c r="AZ4458">
        <v>148</v>
      </c>
      <c r="BC4458">
        <v>32</v>
      </c>
    </row>
    <row r="4459" spans="1:55" x14ac:dyDescent="0.25">
      <c r="A4459" t="s">
        <v>54</v>
      </c>
      <c r="B4459">
        <v>110027</v>
      </c>
      <c r="C4459" t="s">
        <v>55</v>
      </c>
      <c r="D4459" t="s">
        <v>56</v>
      </c>
      <c r="E4459" s="1">
        <v>45989</v>
      </c>
      <c r="F4459" t="s">
        <v>5184</v>
      </c>
      <c r="G4459" t="s">
        <v>67</v>
      </c>
      <c r="J4459" s="3">
        <v>45989.70416666667</v>
      </c>
      <c r="K4459" t="s">
        <v>5760</v>
      </c>
      <c r="L4459" t="s">
        <v>59</v>
      </c>
      <c r="M4459">
        <v>248</v>
      </c>
      <c r="N4459">
        <v>0</v>
      </c>
      <c r="O4459">
        <v>0</v>
      </c>
      <c r="P4459">
        <v>248</v>
      </c>
      <c r="Q4459">
        <v>0</v>
      </c>
      <c r="R4459">
        <v>12.4</v>
      </c>
      <c r="S4459">
        <v>-0.4</v>
      </c>
      <c r="T4459">
        <v>0</v>
      </c>
      <c r="U4459">
        <v>260</v>
      </c>
      <c r="V4459">
        <v>260</v>
      </c>
      <c r="W4459">
        <v>0</v>
      </c>
      <c r="X4459" t="s">
        <v>73</v>
      </c>
      <c r="Y4459">
        <v>70.16</v>
      </c>
      <c r="Z4459">
        <v>6.95</v>
      </c>
      <c r="AA4459" t="s">
        <v>69</v>
      </c>
      <c r="AE4459" t="s">
        <v>5185</v>
      </c>
      <c r="AF4459" t="s">
        <v>5186</v>
      </c>
      <c r="AG4459">
        <v>9855656564</v>
      </c>
      <c r="AK4459">
        <v>0</v>
      </c>
      <c r="AL4459">
        <v>0</v>
      </c>
      <c r="AM4459">
        <v>260</v>
      </c>
      <c r="AV4459">
        <v>248</v>
      </c>
      <c r="AW4459">
        <v>6.2</v>
      </c>
      <c r="AX4459">
        <v>248</v>
      </c>
      <c r="AY4459">
        <v>6.2</v>
      </c>
      <c r="AZ4459">
        <v>248</v>
      </c>
    </row>
    <row r="4460" spans="1:55" x14ac:dyDescent="0.25">
      <c r="A4460" t="s">
        <v>54</v>
      </c>
      <c r="B4460">
        <v>110027</v>
      </c>
      <c r="C4460" t="s">
        <v>55</v>
      </c>
      <c r="D4460" t="s">
        <v>5095</v>
      </c>
      <c r="E4460" s="1">
        <v>45989</v>
      </c>
      <c r="F4460" t="s">
        <v>5187</v>
      </c>
      <c r="G4460" t="s">
        <v>67</v>
      </c>
      <c r="J4460" s="3">
        <v>45989.70416666667</v>
      </c>
      <c r="K4460" t="s">
        <v>5760</v>
      </c>
      <c r="L4460" t="s">
        <v>59</v>
      </c>
      <c r="M4460">
        <v>169</v>
      </c>
      <c r="N4460">
        <v>0</v>
      </c>
      <c r="O4460">
        <v>0</v>
      </c>
      <c r="P4460">
        <v>169</v>
      </c>
      <c r="Q4460">
        <v>0</v>
      </c>
      <c r="R4460">
        <v>8.4600000000000009</v>
      </c>
      <c r="S4460">
        <v>-0.46</v>
      </c>
      <c r="T4460">
        <v>0</v>
      </c>
      <c r="U4460">
        <v>177</v>
      </c>
      <c r="V4460">
        <v>177</v>
      </c>
      <c r="W4460">
        <v>0</v>
      </c>
      <c r="X4460" t="s">
        <v>73</v>
      </c>
      <c r="Y4460">
        <v>63.45</v>
      </c>
      <c r="Z4460">
        <v>3.77</v>
      </c>
      <c r="AA4460" t="s">
        <v>5097</v>
      </c>
      <c r="AE4460" t="s">
        <v>730</v>
      </c>
      <c r="AF4460" t="s">
        <v>731</v>
      </c>
      <c r="AG4460">
        <v>9999777722</v>
      </c>
      <c r="AK4460">
        <v>0</v>
      </c>
      <c r="AL4460">
        <v>0</v>
      </c>
      <c r="AM4460">
        <v>177</v>
      </c>
      <c r="AV4460">
        <v>169</v>
      </c>
      <c r="AW4460">
        <v>4.2300000000000004</v>
      </c>
      <c r="AX4460">
        <v>169</v>
      </c>
      <c r="AY4460">
        <v>4.2300000000000004</v>
      </c>
      <c r="AZ4460">
        <v>0</v>
      </c>
      <c r="BA4460">
        <v>169</v>
      </c>
    </row>
    <row r="4461" spans="1:55" x14ac:dyDescent="0.25">
      <c r="A4461" t="s">
        <v>54</v>
      </c>
      <c r="B4461">
        <v>110027</v>
      </c>
      <c r="C4461" t="s">
        <v>55</v>
      </c>
      <c r="D4461" t="s">
        <v>56</v>
      </c>
      <c r="E4461" s="1">
        <v>45989</v>
      </c>
      <c r="F4461" t="s">
        <v>5188</v>
      </c>
      <c r="G4461" t="s">
        <v>58</v>
      </c>
      <c r="H4461">
        <v>7519703377</v>
      </c>
      <c r="I4461">
        <v>18528960</v>
      </c>
      <c r="J4461" s="3">
        <v>45989.736111111109</v>
      </c>
      <c r="K4461" t="s">
        <v>5760</v>
      </c>
      <c r="L4461" t="s">
        <v>59</v>
      </c>
      <c r="M4461">
        <v>349</v>
      </c>
      <c r="N4461">
        <v>-174.5</v>
      </c>
      <c r="O4461">
        <v>0</v>
      </c>
      <c r="P4461">
        <v>174.5</v>
      </c>
      <c r="Q4461">
        <v>32</v>
      </c>
      <c r="R4461">
        <v>0</v>
      </c>
      <c r="S4461">
        <v>0</v>
      </c>
      <c r="T4461">
        <v>0</v>
      </c>
      <c r="U4461">
        <v>206.5</v>
      </c>
      <c r="V4461">
        <v>206.5</v>
      </c>
      <c r="W4461">
        <v>0</v>
      </c>
      <c r="X4461" t="s">
        <v>60</v>
      </c>
      <c r="Y4461">
        <v>53.79</v>
      </c>
      <c r="Z4461">
        <v>4.76</v>
      </c>
      <c r="AA4461" t="s">
        <v>61</v>
      </c>
      <c r="AB4461" t="s">
        <v>56</v>
      </c>
      <c r="AC4461">
        <v>3377</v>
      </c>
      <c r="AK4461">
        <v>32</v>
      </c>
      <c r="AL4461">
        <v>0</v>
      </c>
      <c r="AT4461">
        <v>206.5</v>
      </c>
      <c r="AZ4461">
        <v>174.5</v>
      </c>
      <c r="BC4461">
        <v>32</v>
      </c>
    </row>
    <row r="4462" spans="1:55" x14ac:dyDescent="0.25">
      <c r="A4462" t="s">
        <v>54</v>
      </c>
      <c r="B4462">
        <v>110027</v>
      </c>
      <c r="C4462" t="s">
        <v>55</v>
      </c>
      <c r="D4462" t="s">
        <v>56</v>
      </c>
      <c r="E4462" s="1">
        <v>45989</v>
      </c>
      <c r="F4462" t="s">
        <v>5189</v>
      </c>
      <c r="G4462" t="s">
        <v>63</v>
      </c>
      <c r="H4462" s="4">
        <v>223302000000000</v>
      </c>
      <c r="I4462">
        <v>29811</v>
      </c>
      <c r="J4462" s="3">
        <v>45989.738888888889</v>
      </c>
      <c r="K4462" t="s">
        <v>5760</v>
      </c>
      <c r="L4462" t="s">
        <v>59</v>
      </c>
      <c r="M4462">
        <v>288</v>
      </c>
      <c r="N4462">
        <v>-93.74</v>
      </c>
      <c r="O4462">
        <v>0</v>
      </c>
      <c r="P4462">
        <v>194.26</v>
      </c>
      <c r="Q4462">
        <v>32</v>
      </c>
      <c r="R4462">
        <v>0</v>
      </c>
      <c r="S4462">
        <v>-0.26</v>
      </c>
      <c r="T4462">
        <v>0</v>
      </c>
      <c r="U4462">
        <v>226</v>
      </c>
      <c r="V4462">
        <v>226</v>
      </c>
      <c r="W4462">
        <v>0</v>
      </c>
      <c r="X4462" t="s">
        <v>64</v>
      </c>
      <c r="Y4462">
        <v>51.52</v>
      </c>
      <c r="Z4462">
        <v>7.49</v>
      </c>
      <c r="AA4462" t="s">
        <v>65</v>
      </c>
      <c r="AB4462" t="s">
        <v>56</v>
      </c>
      <c r="AC4462">
        <v>7382</v>
      </c>
      <c r="AK4462">
        <v>32</v>
      </c>
      <c r="AL4462">
        <v>0</v>
      </c>
      <c r="AS4462">
        <v>226</v>
      </c>
      <c r="AZ4462">
        <v>194.26</v>
      </c>
      <c r="BB4462">
        <v>32</v>
      </c>
    </row>
    <row r="4463" spans="1:55" x14ac:dyDescent="0.25">
      <c r="A4463" t="s">
        <v>54</v>
      </c>
      <c r="B4463">
        <v>110027</v>
      </c>
      <c r="C4463" t="s">
        <v>55</v>
      </c>
      <c r="D4463" t="s">
        <v>56</v>
      </c>
      <c r="E4463" s="1">
        <v>45989</v>
      </c>
      <c r="F4463" t="s">
        <v>5190</v>
      </c>
      <c r="G4463" t="s">
        <v>58</v>
      </c>
      <c r="H4463">
        <v>7527063056</v>
      </c>
      <c r="I4463">
        <v>18528960</v>
      </c>
      <c r="J4463" s="3">
        <v>45989.738888888889</v>
      </c>
      <c r="K4463" t="s">
        <v>5760</v>
      </c>
      <c r="L4463" t="s">
        <v>59</v>
      </c>
      <c r="M4463">
        <v>398</v>
      </c>
      <c r="N4463">
        <v>-100</v>
      </c>
      <c r="O4463">
        <v>0</v>
      </c>
      <c r="P4463">
        <v>298</v>
      </c>
      <c r="Q4463">
        <v>32</v>
      </c>
      <c r="R4463">
        <v>0</v>
      </c>
      <c r="S4463">
        <v>0</v>
      </c>
      <c r="T4463">
        <v>0</v>
      </c>
      <c r="U4463">
        <v>330</v>
      </c>
      <c r="V4463">
        <v>330</v>
      </c>
      <c r="W4463">
        <v>0</v>
      </c>
      <c r="X4463" t="s">
        <v>60</v>
      </c>
      <c r="Y4463">
        <v>103</v>
      </c>
      <c r="Z4463">
        <v>9.82</v>
      </c>
      <c r="AA4463" t="s">
        <v>61</v>
      </c>
      <c r="AB4463" t="s">
        <v>56</v>
      </c>
      <c r="AC4463">
        <v>3056</v>
      </c>
      <c r="AK4463">
        <v>32</v>
      </c>
      <c r="AL4463">
        <v>0</v>
      </c>
      <c r="AT4463">
        <v>330</v>
      </c>
      <c r="AZ4463">
        <v>298</v>
      </c>
      <c r="BC4463">
        <v>32</v>
      </c>
    </row>
    <row r="4464" spans="1:55" x14ac:dyDescent="0.25">
      <c r="A4464" t="s">
        <v>54</v>
      </c>
      <c r="B4464">
        <v>110027</v>
      </c>
      <c r="C4464" t="s">
        <v>55</v>
      </c>
      <c r="D4464" t="s">
        <v>56</v>
      </c>
      <c r="E4464" s="1">
        <v>45989</v>
      </c>
      <c r="F4464" t="s">
        <v>5191</v>
      </c>
      <c r="G4464" t="s">
        <v>58</v>
      </c>
      <c r="H4464">
        <v>7525789421</v>
      </c>
      <c r="I4464">
        <v>18528960</v>
      </c>
      <c r="J4464" s="3">
        <v>45989.742361111108</v>
      </c>
      <c r="K4464" t="s">
        <v>5760</v>
      </c>
      <c r="L4464" t="s">
        <v>59</v>
      </c>
      <c r="M4464">
        <v>268</v>
      </c>
      <c r="N4464">
        <v>-100</v>
      </c>
      <c r="O4464">
        <v>0</v>
      </c>
      <c r="P4464">
        <v>168</v>
      </c>
      <c r="Q4464">
        <v>32</v>
      </c>
      <c r="R4464">
        <v>0</v>
      </c>
      <c r="S4464">
        <v>0</v>
      </c>
      <c r="T4464">
        <v>0</v>
      </c>
      <c r="U4464">
        <v>200</v>
      </c>
      <c r="V4464">
        <v>200</v>
      </c>
      <c r="W4464">
        <v>0</v>
      </c>
      <c r="X4464" t="s">
        <v>60</v>
      </c>
      <c r="Y4464">
        <v>44.52</v>
      </c>
      <c r="Z4464">
        <v>4.99</v>
      </c>
      <c r="AA4464" t="s">
        <v>61</v>
      </c>
      <c r="AB4464" t="s">
        <v>56</v>
      </c>
      <c r="AC4464">
        <v>9421</v>
      </c>
      <c r="AK4464">
        <v>32</v>
      </c>
      <c r="AL4464">
        <v>0</v>
      </c>
      <c r="AT4464">
        <v>200</v>
      </c>
      <c r="AZ4464">
        <v>168</v>
      </c>
      <c r="BC4464">
        <v>32</v>
      </c>
    </row>
    <row r="4465" spans="1:55" x14ac:dyDescent="0.25">
      <c r="A4465" t="s">
        <v>54</v>
      </c>
      <c r="B4465">
        <v>110027</v>
      </c>
      <c r="C4465" t="s">
        <v>55</v>
      </c>
      <c r="D4465" t="s">
        <v>56</v>
      </c>
      <c r="E4465" s="1">
        <v>45989</v>
      </c>
      <c r="F4465" t="s">
        <v>5192</v>
      </c>
      <c r="G4465" t="s">
        <v>63</v>
      </c>
      <c r="H4465" s="4">
        <v>223304000000000</v>
      </c>
      <c r="I4465">
        <v>29811</v>
      </c>
      <c r="J4465" s="3">
        <v>45989.767361111109</v>
      </c>
      <c r="K4465" t="s">
        <v>5760</v>
      </c>
      <c r="L4465" t="s">
        <v>59</v>
      </c>
      <c r="M4465">
        <v>248</v>
      </c>
      <c r="N4465">
        <v>-100</v>
      </c>
      <c r="O4465">
        <v>0</v>
      </c>
      <c r="P4465">
        <v>148</v>
      </c>
      <c r="Q4465">
        <v>32</v>
      </c>
      <c r="R4465">
        <v>0</v>
      </c>
      <c r="S4465">
        <v>0</v>
      </c>
      <c r="T4465">
        <v>0</v>
      </c>
      <c r="U4465">
        <v>180</v>
      </c>
      <c r="V4465">
        <v>180</v>
      </c>
      <c r="W4465">
        <v>0</v>
      </c>
      <c r="X4465" t="s">
        <v>64</v>
      </c>
      <c r="Y4465">
        <v>51.97</v>
      </c>
      <c r="Z4465">
        <v>4.99</v>
      </c>
      <c r="AA4465" t="s">
        <v>65</v>
      </c>
      <c r="AB4465" t="s">
        <v>56</v>
      </c>
      <c r="AC4465">
        <v>662</v>
      </c>
      <c r="AK4465">
        <v>32</v>
      </c>
      <c r="AL4465">
        <v>0</v>
      </c>
      <c r="AS4465">
        <v>180</v>
      </c>
      <c r="AZ4465">
        <v>148</v>
      </c>
      <c r="BB4465">
        <v>32</v>
      </c>
    </row>
    <row r="4466" spans="1:55" x14ac:dyDescent="0.25">
      <c r="A4466" t="s">
        <v>54</v>
      </c>
      <c r="B4466">
        <v>110027</v>
      </c>
      <c r="C4466" t="s">
        <v>55</v>
      </c>
      <c r="D4466" t="s">
        <v>56</v>
      </c>
      <c r="E4466" s="1">
        <v>45989</v>
      </c>
      <c r="F4466" t="s">
        <v>5193</v>
      </c>
      <c r="G4466" t="s">
        <v>67</v>
      </c>
      <c r="J4466" s="3">
        <v>45989.775694444441</v>
      </c>
      <c r="K4466" t="s">
        <v>5760</v>
      </c>
      <c r="L4466" t="s">
        <v>59</v>
      </c>
      <c r="M4466">
        <v>129</v>
      </c>
      <c r="N4466">
        <v>0</v>
      </c>
      <c r="O4466">
        <v>0</v>
      </c>
      <c r="P4466">
        <v>129</v>
      </c>
      <c r="Q4466">
        <v>0</v>
      </c>
      <c r="R4466">
        <v>6.46</v>
      </c>
      <c r="S4466">
        <v>-0.46</v>
      </c>
      <c r="T4466">
        <v>0</v>
      </c>
      <c r="U4466">
        <v>135</v>
      </c>
      <c r="V4466">
        <v>135</v>
      </c>
      <c r="W4466">
        <v>0</v>
      </c>
      <c r="X4466" t="s">
        <v>68</v>
      </c>
      <c r="Y4466">
        <v>25.18</v>
      </c>
      <c r="Z4466">
        <v>4.0199999999999996</v>
      </c>
      <c r="AA4466" t="s">
        <v>74</v>
      </c>
      <c r="AB4466" t="s">
        <v>75</v>
      </c>
      <c r="AE4466" t="s">
        <v>1073</v>
      </c>
      <c r="AF4466" t="s">
        <v>1074</v>
      </c>
      <c r="AG4466">
        <v>9999777700</v>
      </c>
      <c r="AK4466">
        <v>0</v>
      </c>
      <c r="AL4466">
        <v>0</v>
      </c>
      <c r="AN4466">
        <v>135</v>
      </c>
      <c r="AV4466">
        <v>129</v>
      </c>
      <c r="AW4466">
        <v>3.23</v>
      </c>
      <c r="AX4466">
        <v>129</v>
      </c>
      <c r="AY4466">
        <v>3.23</v>
      </c>
      <c r="AZ4466">
        <v>129</v>
      </c>
    </row>
    <row r="4467" spans="1:55" x14ac:dyDescent="0.25">
      <c r="A4467" t="s">
        <v>54</v>
      </c>
      <c r="B4467">
        <v>110027</v>
      </c>
      <c r="C4467" t="s">
        <v>55</v>
      </c>
      <c r="D4467" t="s">
        <v>56</v>
      </c>
      <c r="E4467" s="1">
        <v>45989</v>
      </c>
      <c r="F4467" t="s">
        <v>5194</v>
      </c>
      <c r="G4467" t="s">
        <v>63</v>
      </c>
      <c r="H4467" s="4">
        <v>223305000000000</v>
      </c>
      <c r="I4467">
        <v>29811</v>
      </c>
      <c r="J4467" s="3">
        <v>45989.776388888888</v>
      </c>
      <c r="K4467" t="s">
        <v>5760</v>
      </c>
      <c r="L4467" t="s">
        <v>59</v>
      </c>
      <c r="M4467">
        <v>219</v>
      </c>
      <c r="N4467">
        <v>-120</v>
      </c>
      <c r="O4467">
        <v>0</v>
      </c>
      <c r="P4467">
        <v>99</v>
      </c>
      <c r="Q4467">
        <v>32</v>
      </c>
      <c r="R4467">
        <v>0</v>
      </c>
      <c r="S4467">
        <v>0</v>
      </c>
      <c r="T4467">
        <v>0</v>
      </c>
      <c r="U4467">
        <v>131</v>
      </c>
      <c r="V4467">
        <v>131</v>
      </c>
      <c r="W4467">
        <v>0</v>
      </c>
      <c r="X4467" t="s">
        <v>64</v>
      </c>
      <c r="Y4467">
        <v>44.32</v>
      </c>
      <c r="Z4467">
        <v>4.26</v>
      </c>
      <c r="AA4467" t="s">
        <v>65</v>
      </c>
      <c r="AB4467" t="s">
        <v>56</v>
      </c>
      <c r="AC4467">
        <v>8414</v>
      </c>
      <c r="AK4467">
        <v>32</v>
      </c>
      <c r="AL4467">
        <v>0</v>
      </c>
      <c r="AS4467">
        <v>131</v>
      </c>
      <c r="AZ4467">
        <v>99</v>
      </c>
      <c r="BB4467">
        <v>32</v>
      </c>
    </row>
    <row r="4468" spans="1:55" x14ac:dyDescent="0.25">
      <c r="A4468" t="s">
        <v>54</v>
      </c>
      <c r="B4468">
        <v>110027</v>
      </c>
      <c r="C4468" t="s">
        <v>55</v>
      </c>
      <c r="D4468" t="s">
        <v>56</v>
      </c>
      <c r="E4468" s="1">
        <v>45989</v>
      </c>
      <c r="F4468" t="s">
        <v>5195</v>
      </c>
      <c r="G4468" t="s">
        <v>67</v>
      </c>
      <c r="J4468" s="3">
        <v>45989.777777777781</v>
      </c>
      <c r="K4468" t="s">
        <v>5760</v>
      </c>
      <c r="L4468" t="s">
        <v>59</v>
      </c>
      <c r="M4468">
        <v>158</v>
      </c>
      <c r="N4468">
        <v>0</v>
      </c>
      <c r="O4468">
        <v>0</v>
      </c>
      <c r="P4468">
        <v>158</v>
      </c>
      <c r="Q4468">
        <v>0</v>
      </c>
      <c r="R4468">
        <v>7.9</v>
      </c>
      <c r="S4468">
        <v>0.1</v>
      </c>
      <c r="T4468">
        <v>0</v>
      </c>
      <c r="U4468">
        <v>166</v>
      </c>
      <c r="V4468">
        <v>166</v>
      </c>
      <c r="W4468">
        <v>0</v>
      </c>
      <c r="X4468" t="s">
        <v>68</v>
      </c>
      <c r="Y4468">
        <v>38.85</v>
      </c>
      <c r="Z4468">
        <v>3.92</v>
      </c>
      <c r="AA4468" t="s">
        <v>74</v>
      </c>
      <c r="AB4468" t="s">
        <v>75</v>
      </c>
      <c r="AE4468" t="s">
        <v>5196</v>
      </c>
      <c r="AF4468" t="s">
        <v>5197</v>
      </c>
      <c r="AG4468">
        <v>7982590977</v>
      </c>
      <c r="AK4468">
        <v>0</v>
      </c>
      <c r="AL4468">
        <v>0</v>
      </c>
      <c r="AN4468">
        <v>166</v>
      </c>
      <c r="AV4468">
        <v>158</v>
      </c>
      <c r="AW4468">
        <v>3.95</v>
      </c>
      <c r="AX4468">
        <v>158</v>
      </c>
      <c r="AY4468">
        <v>3.95</v>
      </c>
      <c r="AZ4468">
        <v>158</v>
      </c>
    </row>
    <row r="4469" spans="1:55" x14ac:dyDescent="0.25">
      <c r="A4469" t="s">
        <v>54</v>
      </c>
      <c r="B4469">
        <v>110027</v>
      </c>
      <c r="C4469" t="s">
        <v>55</v>
      </c>
      <c r="D4469" t="s">
        <v>56</v>
      </c>
      <c r="E4469" s="1">
        <v>45989</v>
      </c>
      <c r="F4469" t="s">
        <v>5198</v>
      </c>
      <c r="G4469" t="s">
        <v>63</v>
      </c>
      <c r="H4469" s="4">
        <v>223305000000000</v>
      </c>
      <c r="I4469">
        <v>29811</v>
      </c>
      <c r="J4469" s="3">
        <v>45989.780555555553</v>
      </c>
      <c r="K4469" t="s">
        <v>5760</v>
      </c>
      <c r="L4469" t="s">
        <v>59</v>
      </c>
      <c r="M4469">
        <v>248</v>
      </c>
      <c r="N4469">
        <v>-120</v>
      </c>
      <c r="O4469">
        <v>0</v>
      </c>
      <c r="P4469">
        <v>128</v>
      </c>
      <c r="Q4469">
        <v>32</v>
      </c>
      <c r="R4469">
        <v>0</v>
      </c>
      <c r="S4469">
        <v>0</v>
      </c>
      <c r="T4469">
        <v>0</v>
      </c>
      <c r="U4469">
        <v>160</v>
      </c>
      <c r="V4469">
        <v>160</v>
      </c>
      <c r="W4469">
        <v>0</v>
      </c>
      <c r="X4469" t="s">
        <v>64</v>
      </c>
      <c r="Y4469">
        <v>42.42</v>
      </c>
      <c r="Z4469">
        <v>4.99</v>
      </c>
      <c r="AA4469" t="s">
        <v>65</v>
      </c>
      <c r="AB4469" t="s">
        <v>56</v>
      </c>
      <c r="AC4469">
        <v>6972</v>
      </c>
      <c r="AK4469">
        <v>32</v>
      </c>
      <c r="AL4469">
        <v>0</v>
      </c>
      <c r="AS4469">
        <v>160</v>
      </c>
      <c r="AZ4469">
        <v>128</v>
      </c>
      <c r="BB4469">
        <v>32</v>
      </c>
    </row>
    <row r="4470" spans="1:55" x14ac:dyDescent="0.25">
      <c r="A4470" t="s">
        <v>54</v>
      </c>
      <c r="B4470">
        <v>110027</v>
      </c>
      <c r="C4470" t="s">
        <v>55</v>
      </c>
      <c r="D4470" t="s">
        <v>56</v>
      </c>
      <c r="E4470" s="1">
        <v>45989</v>
      </c>
      <c r="F4470" t="s">
        <v>5199</v>
      </c>
      <c r="G4470" t="s">
        <v>58</v>
      </c>
      <c r="H4470">
        <v>7528343805</v>
      </c>
      <c r="I4470">
        <v>18528960</v>
      </c>
      <c r="J4470" s="3">
        <v>45989.783333333333</v>
      </c>
      <c r="K4470" t="s">
        <v>5760</v>
      </c>
      <c r="L4470" t="s">
        <v>59</v>
      </c>
      <c r="M4470">
        <v>957</v>
      </c>
      <c r="N4470">
        <v>-125</v>
      </c>
      <c r="O4470">
        <v>0</v>
      </c>
      <c r="P4470">
        <v>832</v>
      </c>
      <c r="Q4470">
        <v>32</v>
      </c>
      <c r="R4470">
        <v>0</v>
      </c>
      <c r="S4470">
        <v>0</v>
      </c>
      <c r="T4470">
        <v>0</v>
      </c>
      <c r="U4470">
        <v>864</v>
      </c>
      <c r="V4470">
        <v>864</v>
      </c>
      <c r="W4470">
        <v>0</v>
      </c>
      <c r="X4470" t="s">
        <v>60</v>
      </c>
      <c r="Y4470">
        <v>187.19</v>
      </c>
      <c r="Z4470">
        <v>14.97</v>
      </c>
      <c r="AA4470" t="s">
        <v>61</v>
      </c>
      <c r="AB4470" t="s">
        <v>56</v>
      </c>
      <c r="AC4470">
        <v>3805</v>
      </c>
      <c r="AK4470">
        <v>32</v>
      </c>
      <c r="AL4470">
        <v>0</v>
      </c>
      <c r="AT4470">
        <v>864</v>
      </c>
      <c r="AZ4470">
        <v>832</v>
      </c>
      <c r="BC4470">
        <v>32</v>
      </c>
    </row>
    <row r="4471" spans="1:55" x14ac:dyDescent="0.25">
      <c r="A4471" t="s">
        <v>54</v>
      </c>
      <c r="B4471">
        <v>110027</v>
      </c>
      <c r="C4471" t="s">
        <v>55</v>
      </c>
      <c r="D4471" t="s">
        <v>56</v>
      </c>
      <c r="E4471" s="1">
        <v>45989</v>
      </c>
      <c r="F4471" t="s">
        <v>5200</v>
      </c>
      <c r="G4471" t="s">
        <v>63</v>
      </c>
      <c r="H4471" s="4">
        <v>223306000000000</v>
      </c>
      <c r="I4471">
        <v>29811</v>
      </c>
      <c r="J4471" s="3">
        <v>45989.787499999999</v>
      </c>
      <c r="K4471" t="s">
        <v>5760</v>
      </c>
      <c r="L4471" t="s">
        <v>59</v>
      </c>
      <c r="M4471">
        <v>687</v>
      </c>
      <c r="N4471">
        <v>-93.75</v>
      </c>
      <c r="O4471">
        <v>0</v>
      </c>
      <c r="P4471">
        <v>593.25</v>
      </c>
      <c r="Q4471">
        <v>32</v>
      </c>
      <c r="R4471">
        <v>0</v>
      </c>
      <c r="S4471">
        <v>-0.25</v>
      </c>
      <c r="T4471">
        <v>0</v>
      </c>
      <c r="U4471">
        <v>625</v>
      </c>
      <c r="V4471">
        <v>625</v>
      </c>
      <c r="W4471">
        <v>0</v>
      </c>
      <c r="X4471" t="s">
        <v>64</v>
      </c>
      <c r="Y4471">
        <v>103.34</v>
      </c>
      <c r="Z4471">
        <v>14.97</v>
      </c>
      <c r="AA4471" t="s">
        <v>65</v>
      </c>
      <c r="AB4471" t="s">
        <v>56</v>
      </c>
      <c r="AC4471">
        <v>6203</v>
      </c>
      <c r="AK4471">
        <v>32</v>
      </c>
      <c r="AL4471">
        <v>0</v>
      </c>
      <c r="AS4471">
        <v>625</v>
      </c>
      <c r="AZ4471">
        <v>593.25</v>
      </c>
      <c r="BB4471">
        <v>32</v>
      </c>
    </row>
    <row r="4472" spans="1:55" x14ac:dyDescent="0.25">
      <c r="A4472" t="s">
        <v>54</v>
      </c>
      <c r="B4472">
        <v>110027</v>
      </c>
      <c r="C4472" t="s">
        <v>55</v>
      </c>
      <c r="D4472" t="s">
        <v>56</v>
      </c>
      <c r="E4472" s="1">
        <v>45989</v>
      </c>
      <c r="F4472" t="s">
        <v>5201</v>
      </c>
      <c r="G4472" t="s">
        <v>63</v>
      </c>
      <c r="H4472" s="4">
        <v>223306000000000</v>
      </c>
      <c r="I4472">
        <v>29811</v>
      </c>
      <c r="J4472" s="3">
        <v>45989.789583333331</v>
      </c>
      <c r="K4472" t="s">
        <v>5760</v>
      </c>
      <c r="L4472" t="s">
        <v>59</v>
      </c>
      <c r="M4472">
        <v>1286</v>
      </c>
      <c r="N4472">
        <v>-200</v>
      </c>
      <c r="O4472">
        <v>0</v>
      </c>
      <c r="P4472">
        <v>1086</v>
      </c>
      <c r="Q4472">
        <v>32</v>
      </c>
      <c r="R4472">
        <v>0</v>
      </c>
      <c r="S4472">
        <v>0</v>
      </c>
      <c r="T4472">
        <v>0</v>
      </c>
      <c r="U4472">
        <v>1118</v>
      </c>
      <c r="V4472">
        <v>1118</v>
      </c>
      <c r="W4472">
        <v>0</v>
      </c>
      <c r="X4472" t="s">
        <v>64</v>
      </c>
      <c r="Y4472">
        <v>252.33</v>
      </c>
      <c r="Z4472">
        <v>27.44</v>
      </c>
      <c r="AA4472" t="s">
        <v>65</v>
      </c>
      <c r="AB4472" t="s">
        <v>56</v>
      </c>
      <c r="AC4472">
        <v>6118</v>
      </c>
      <c r="AK4472">
        <v>32</v>
      </c>
      <c r="AL4472">
        <v>0</v>
      </c>
      <c r="AS4472">
        <v>1118</v>
      </c>
      <c r="AZ4472">
        <v>1086</v>
      </c>
      <c r="BB4472">
        <v>32</v>
      </c>
    </row>
    <row r="4473" spans="1:55" x14ac:dyDescent="0.25">
      <c r="A4473" t="s">
        <v>54</v>
      </c>
      <c r="B4473">
        <v>110027</v>
      </c>
      <c r="C4473" t="s">
        <v>55</v>
      </c>
      <c r="D4473" t="s">
        <v>56</v>
      </c>
      <c r="E4473" s="1">
        <v>45989</v>
      </c>
      <c r="F4473" t="s">
        <v>5202</v>
      </c>
      <c r="G4473" t="s">
        <v>58</v>
      </c>
      <c r="H4473">
        <v>7521863964</v>
      </c>
      <c r="I4473">
        <v>18528960</v>
      </c>
      <c r="J4473" s="3">
        <v>45989.789583333331</v>
      </c>
      <c r="K4473" t="s">
        <v>5760</v>
      </c>
      <c r="L4473" t="s">
        <v>59</v>
      </c>
      <c r="M4473">
        <v>197</v>
      </c>
      <c r="N4473">
        <v>0</v>
      </c>
      <c r="O4473">
        <v>0</v>
      </c>
      <c r="P4473">
        <v>197</v>
      </c>
      <c r="Q4473">
        <v>32</v>
      </c>
      <c r="R4473">
        <v>0</v>
      </c>
      <c r="S4473">
        <v>0</v>
      </c>
      <c r="T4473">
        <v>0</v>
      </c>
      <c r="U4473">
        <v>229</v>
      </c>
      <c r="V4473">
        <v>229</v>
      </c>
      <c r="W4473">
        <v>0</v>
      </c>
      <c r="X4473" t="s">
        <v>60</v>
      </c>
      <c r="Y4473">
        <v>35.24</v>
      </c>
      <c r="Z4473">
        <v>1.96</v>
      </c>
      <c r="AA4473" t="s">
        <v>61</v>
      </c>
      <c r="AB4473" t="s">
        <v>56</v>
      </c>
      <c r="AC4473">
        <v>3964</v>
      </c>
      <c r="AK4473">
        <v>32</v>
      </c>
      <c r="AL4473">
        <v>0</v>
      </c>
      <c r="AT4473">
        <v>229</v>
      </c>
      <c r="AZ4473">
        <v>197</v>
      </c>
      <c r="BC4473">
        <v>32</v>
      </c>
    </row>
    <row r="4474" spans="1:55" x14ac:dyDescent="0.25">
      <c r="A4474" t="s">
        <v>54</v>
      </c>
      <c r="B4474">
        <v>110027</v>
      </c>
      <c r="C4474" t="s">
        <v>55</v>
      </c>
      <c r="D4474" t="s">
        <v>56</v>
      </c>
      <c r="E4474" s="1">
        <v>45989</v>
      </c>
      <c r="F4474" t="s">
        <v>5203</v>
      </c>
      <c r="G4474" t="s">
        <v>63</v>
      </c>
      <c r="H4474" s="4">
        <v>223306000000000</v>
      </c>
      <c r="I4474">
        <v>29811</v>
      </c>
      <c r="J4474" s="3">
        <v>45989.791666666664</v>
      </c>
      <c r="K4474" t="s">
        <v>5760</v>
      </c>
      <c r="L4474" t="s">
        <v>59</v>
      </c>
      <c r="M4474">
        <v>348</v>
      </c>
      <c r="N4474">
        <v>-130</v>
      </c>
      <c r="O4474">
        <v>0</v>
      </c>
      <c r="P4474">
        <v>218</v>
      </c>
      <c r="Q4474">
        <v>32</v>
      </c>
      <c r="R4474">
        <v>0</v>
      </c>
      <c r="S4474">
        <v>0</v>
      </c>
      <c r="T4474">
        <v>0</v>
      </c>
      <c r="U4474">
        <v>250</v>
      </c>
      <c r="V4474">
        <v>250</v>
      </c>
      <c r="W4474">
        <v>0</v>
      </c>
      <c r="X4474" t="s">
        <v>64</v>
      </c>
      <c r="Y4474">
        <v>60.14</v>
      </c>
      <c r="Z4474">
        <v>6.72</v>
      </c>
      <c r="AA4474" t="s">
        <v>65</v>
      </c>
      <c r="AB4474" t="s">
        <v>56</v>
      </c>
      <c r="AC4474">
        <v>4357</v>
      </c>
      <c r="AK4474">
        <v>32</v>
      </c>
      <c r="AL4474">
        <v>0</v>
      </c>
      <c r="AS4474">
        <v>250</v>
      </c>
      <c r="AZ4474">
        <v>218</v>
      </c>
      <c r="BB4474">
        <v>32</v>
      </c>
    </row>
    <row r="4475" spans="1:55" x14ac:dyDescent="0.25">
      <c r="A4475" t="s">
        <v>54</v>
      </c>
      <c r="B4475">
        <v>110027</v>
      </c>
      <c r="C4475" t="s">
        <v>55</v>
      </c>
      <c r="D4475" t="s">
        <v>56</v>
      </c>
      <c r="E4475" s="1">
        <v>45989</v>
      </c>
      <c r="F4475" t="s">
        <v>5204</v>
      </c>
      <c r="G4475" t="s">
        <v>67</v>
      </c>
      <c r="J4475" s="3">
        <v>45989.794444444444</v>
      </c>
      <c r="K4475" t="s">
        <v>5760</v>
      </c>
      <c r="L4475" t="s">
        <v>59</v>
      </c>
      <c r="M4475">
        <v>99</v>
      </c>
      <c r="N4475">
        <v>0</v>
      </c>
      <c r="O4475">
        <v>0</v>
      </c>
      <c r="P4475">
        <v>99</v>
      </c>
      <c r="Q4475">
        <v>0</v>
      </c>
      <c r="R4475">
        <v>4.96</v>
      </c>
      <c r="S4475">
        <v>0.04</v>
      </c>
      <c r="T4475">
        <v>0</v>
      </c>
      <c r="U4475">
        <v>104</v>
      </c>
      <c r="V4475">
        <v>104</v>
      </c>
      <c r="W4475">
        <v>0</v>
      </c>
      <c r="X4475" t="s">
        <v>466</v>
      </c>
      <c r="Y4475">
        <v>21.69</v>
      </c>
      <c r="Z4475">
        <v>1.96</v>
      </c>
      <c r="AA4475" t="s">
        <v>74</v>
      </c>
      <c r="AB4475" t="s">
        <v>75</v>
      </c>
      <c r="AE4475" t="s">
        <v>1073</v>
      </c>
      <c r="AF4475" t="s">
        <v>1074</v>
      </c>
      <c r="AG4475">
        <v>9999777700</v>
      </c>
      <c r="AK4475">
        <v>0</v>
      </c>
      <c r="AL4475">
        <v>0</v>
      </c>
      <c r="AM4475">
        <v>94</v>
      </c>
      <c r="AN4475">
        <v>10</v>
      </c>
      <c r="AV4475">
        <v>99</v>
      </c>
      <c r="AW4475">
        <v>2.48</v>
      </c>
      <c r="AX4475">
        <v>99</v>
      </c>
      <c r="AY4475">
        <v>2.48</v>
      </c>
      <c r="AZ4475">
        <v>99</v>
      </c>
    </row>
    <row r="4476" spans="1:55" x14ac:dyDescent="0.25">
      <c r="A4476" t="s">
        <v>54</v>
      </c>
      <c r="B4476">
        <v>110027</v>
      </c>
      <c r="C4476" t="s">
        <v>55</v>
      </c>
      <c r="D4476" t="s">
        <v>56</v>
      </c>
      <c r="E4476" s="1">
        <v>45989</v>
      </c>
      <c r="F4476" t="s">
        <v>5205</v>
      </c>
      <c r="G4476" t="s">
        <v>67</v>
      </c>
      <c r="J4476" s="3">
        <v>45989.795138888891</v>
      </c>
      <c r="K4476" t="s">
        <v>5760</v>
      </c>
      <c r="L4476" t="s">
        <v>59</v>
      </c>
      <c r="M4476">
        <v>269</v>
      </c>
      <c r="N4476">
        <v>0</v>
      </c>
      <c r="O4476">
        <v>0</v>
      </c>
      <c r="P4476">
        <v>269</v>
      </c>
      <c r="Q4476">
        <v>0</v>
      </c>
      <c r="R4476">
        <v>13.46</v>
      </c>
      <c r="S4476">
        <v>-0.46</v>
      </c>
      <c r="T4476">
        <v>0</v>
      </c>
      <c r="U4476">
        <v>282</v>
      </c>
      <c r="V4476">
        <v>282</v>
      </c>
      <c r="W4476">
        <v>0</v>
      </c>
      <c r="X4476" t="s">
        <v>73</v>
      </c>
      <c r="Y4476">
        <v>62.42</v>
      </c>
      <c r="Z4476">
        <v>4.99</v>
      </c>
      <c r="AA4476" t="s">
        <v>69</v>
      </c>
      <c r="AE4476" t="s">
        <v>5206</v>
      </c>
      <c r="AF4476" t="s">
        <v>5207</v>
      </c>
      <c r="AG4476">
        <v>7982598917</v>
      </c>
      <c r="AK4476">
        <v>0</v>
      </c>
      <c r="AL4476">
        <v>0</v>
      </c>
      <c r="AM4476">
        <v>282</v>
      </c>
      <c r="AV4476">
        <v>269</v>
      </c>
      <c r="AW4476">
        <v>6.73</v>
      </c>
      <c r="AX4476">
        <v>269</v>
      </c>
      <c r="AY4476">
        <v>6.73</v>
      </c>
      <c r="AZ4476">
        <v>269</v>
      </c>
    </row>
    <row r="4477" spans="1:55" x14ac:dyDescent="0.25">
      <c r="A4477" t="s">
        <v>54</v>
      </c>
      <c r="B4477">
        <v>110027</v>
      </c>
      <c r="C4477" t="s">
        <v>55</v>
      </c>
      <c r="D4477" t="s">
        <v>56</v>
      </c>
      <c r="E4477" s="1">
        <v>45989</v>
      </c>
      <c r="F4477" t="s">
        <v>5208</v>
      </c>
      <c r="G4477" t="s">
        <v>63</v>
      </c>
      <c r="H4477" s="4">
        <v>223307000000000</v>
      </c>
      <c r="I4477">
        <v>29811</v>
      </c>
      <c r="J4477" s="3">
        <v>45989.804861111108</v>
      </c>
      <c r="K4477" t="s">
        <v>5760</v>
      </c>
      <c r="L4477" t="s">
        <v>59</v>
      </c>
      <c r="M4477">
        <v>449</v>
      </c>
      <c r="N4477">
        <v>-93.75</v>
      </c>
      <c r="O4477">
        <v>0</v>
      </c>
      <c r="P4477">
        <v>355.25</v>
      </c>
      <c r="Q4477">
        <v>32</v>
      </c>
      <c r="R4477">
        <v>0</v>
      </c>
      <c r="S4477">
        <v>-0.25</v>
      </c>
      <c r="T4477">
        <v>0</v>
      </c>
      <c r="U4477">
        <v>387</v>
      </c>
      <c r="V4477">
        <v>387</v>
      </c>
      <c r="W4477">
        <v>0</v>
      </c>
      <c r="X4477" t="s">
        <v>64</v>
      </c>
      <c r="Y4477">
        <v>82.57</v>
      </c>
      <c r="Z4477">
        <v>9.82</v>
      </c>
      <c r="AA4477" t="s">
        <v>65</v>
      </c>
      <c r="AB4477" t="s">
        <v>56</v>
      </c>
      <c r="AC4477">
        <v>9404</v>
      </c>
      <c r="AK4477">
        <v>32</v>
      </c>
      <c r="AL4477">
        <v>0</v>
      </c>
      <c r="AS4477">
        <v>387</v>
      </c>
      <c r="AZ4477">
        <v>355.25</v>
      </c>
      <c r="BB4477">
        <v>32</v>
      </c>
    </row>
    <row r="4478" spans="1:55" x14ac:dyDescent="0.25">
      <c r="A4478" t="s">
        <v>54</v>
      </c>
      <c r="B4478">
        <v>110027</v>
      </c>
      <c r="C4478" t="s">
        <v>55</v>
      </c>
      <c r="D4478" t="s">
        <v>56</v>
      </c>
      <c r="E4478" s="1">
        <v>45989</v>
      </c>
      <c r="F4478" t="s">
        <v>5209</v>
      </c>
      <c r="G4478" t="s">
        <v>58</v>
      </c>
      <c r="H4478">
        <v>7526961727</v>
      </c>
      <c r="I4478">
        <v>18528960</v>
      </c>
      <c r="J4478" s="3">
        <v>45989.805555555555</v>
      </c>
      <c r="K4478" t="s">
        <v>5760</v>
      </c>
      <c r="L4478" t="s">
        <v>59</v>
      </c>
      <c r="M4478">
        <v>813.66</v>
      </c>
      <c r="N4478">
        <v>-274.5</v>
      </c>
      <c r="O4478">
        <v>0</v>
      </c>
      <c r="P4478">
        <v>539.16</v>
      </c>
      <c r="Q4478">
        <v>32</v>
      </c>
      <c r="R4478">
        <v>0</v>
      </c>
      <c r="S4478">
        <v>0</v>
      </c>
      <c r="T4478">
        <v>0</v>
      </c>
      <c r="U4478">
        <v>571.16</v>
      </c>
      <c r="V4478">
        <v>571.16</v>
      </c>
      <c r="W4478">
        <v>0</v>
      </c>
      <c r="X4478" t="s">
        <v>60</v>
      </c>
      <c r="Y4478">
        <v>184.85</v>
      </c>
      <c r="Z4478">
        <v>15.26</v>
      </c>
      <c r="AA4478" t="s">
        <v>61</v>
      </c>
      <c r="AB4478" t="s">
        <v>56</v>
      </c>
      <c r="AC4478">
        <v>1727</v>
      </c>
      <c r="AK4478">
        <v>32</v>
      </c>
      <c r="AL4478">
        <v>0</v>
      </c>
      <c r="AT4478">
        <v>571.16</v>
      </c>
      <c r="AZ4478">
        <v>539.16</v>
      </c>
      <c r="BC4478">
        <v>32</v>
      </c>
    </row>
    <row r="4479" spans="1:55" x14ac:dyDescent="0.25">
      <c r="A4479" t="s">
        <v>54</v>
      </c>
      <c r="B4479">
        <v>110027</v>
      </c>
      <c r="C4479" t="s">
        <v>55</v>
      </c>
      <c r="D4479" t="s">
        <v>56</v>
      </c>
      <c r="E4479" s="1">
        <v>45989</v>
      </c>
      <c r="F4479" t="s">
        <v>5210</v>
      </c>
      <c r="G4479" t="s">
        <v>63</v>
      </c>
      <c r="H4479" s="4">
        <v>223309000000000</v>
      </c>
      <c r="I4479">
        <v>29811</v>
      </c>
      <c r="J4479" s="3">
        <v>45989.822916666664</v>
      </c>
      <c r="K4479" t="s">
        <v>5760</v>
      </c>
      <c r="L4479" t="s">
        <v>59</v>
      </c>
      <c r="M4479">
        <v>347</v>
      </c>
      <c r="N4479">
        <v>-100</v>
      </c>
      <c r="O4479">
        <v>0</v>
      </c>
      <c r="P4479">
        <v>247</v>
      </c>
      <c r="Q4479">
        <v>32</v>
      </c>
      <c r="R4479">
        <v>0</v>
      </c>
      <c r="S4479">
        <v>0</v>
      </c>
      <c r="T4479">
        <v>0</v>
      </c>
      <c r="U4479">
        <v>279</v>
      </c>
      <c r="V4479">
        <v>279</v>
      </c>
      <c r="W4479">
        <v>0</v>
      </c>
      <c r="X4479" t="s">
        <v>64</v>
      </c>
      <c r="Y4479">
        <v>80.47</v>
      </c>
      <c r="Z4479">
        <v>4.99</v>
      </c>
      <c r="AA4479" t="s">
        <v>65</v>
      </c>
      <c r="AB4479" t="s">
        <v>56</v>
      </c>
      <c r="AC4479">
        <v>3839</v>
      </c>
      <c r="AK4479">
        <v>32</v>
      </c>
      <c r="AL4479">
        <v>0</v>
      </c>
      <c r="AS4479">
        <v>279</v>
      </c>
      <c r="AZ4479">
        <v>247</v>
      </c>
      <c r="BB4479">
        <v>32</v>
      </c>
    </row>
    <row r="4480" spans="1:55" x14ac:dyDescent="0.25">
      <c r="A4480" t="s">
        <v>54</v>
      </c>
      <c r="B4480">
        <v>110027</v>
      </c>
      <c r="C4480" t="s">
        <v>55</v>
      </c>
      <c r="D4480" t="s">
        <v>56</v>
      </c>
      <c r="E4480" s="1">
        <v>45989</v>
      </c>
      <c r="F4480" t="s">
        <v>5211</v>
      </c>
      <c r="G4480" t="s">
        <v>63</v>
      </c>
      <c r="H4480" s="4">
        <v>223309000000000</v>
      </c>
      <c r="I4480">
        <v>29811</v>
      </c>
      <c r="J4480" s="3">
        <v>45989.824305555558</v>
      </c>
      <c r="K4480" t="s">
        <v>5760</v>
      </c>
      <c r="L4480" t="s">
        <v>59</v>
      </c>
      <c r="M4480">
        <v>798</v>
      </c>
      <c r="N4480">
        <v>-142</v>
      </c>
      <c r="O4480">
        <v>0</v>
      </c>
      <c r="P4480">
        <v>656</v>
      </c>
      <c r="Q4480">
        <v>32</v>
      </c>
      <c r="R4480">
        <v>0</v>
      </c>
      <c r="S4480">
        <v>0</v>
      </c>
      <c r="T4480">
        <v>0</v>
      </c>
      <c r="U4480">
        <v>688</v>
      </c>
      <c r="V4480">
        <v>688</v>
      </c>
      <c r="W4480">
        <v>0</v>
      </c>
      <c r="X4480" t="s">
        <v>64</v>
      </c>
      <c r="Y4480">
        <v>177.48</v>
      </c>
      <c r="Z4480">
        <v>9.98</v>
      </c>
      <c r="AA4480" t="s">
        <v>65</v>
      </c>
      <c r="AB4480" t="s">
        <v>56</v>
      </c>
      <c r="AC4480">
        <v>6763</v>
      </c>
      <c r="AK4480">
        <v>32</v>
      </c>
      <c r="AL4480">
        <v>0</v>
      </c>
      <c r="AS4480">
        <v>688</v>
      </c>
      <c r="AZ4480">
        <v>656</v>
      </c>
      <c r="BB4480">
        <v>32</v>
      </c>
    </row>
    <row r="4481" spans="1:55" x14ac:dyDescent="0.25">
      <c r="A4481" t="s">
        <v>54</v>
      </c>
      <c r="B4481">
        <v>110027</v>
      </c>
      <c r="C4481" t="s">
        <v>55</v>
      </c>
      <c r="D4481" t="s">
        <v>56</v>
      </c>
      <c r="E4481" s="1">
        <v>45989</v>
      </c>
      <c r="F4481" t="s">
        <v>5212</v>
      </c>
      <c r="G4481" t="s">
        <v>67</v>
      </c>
      <c r="J4481" s="3">
        <v>45989.825694444444</v>
      </c>
      <c r="K4481" t="s">
        <v>5760</v>
      </c>
      <c r="L4481" t="s">
        <v>59</v>
      </c>
      <c r="M4481">
        <v>159</v>
      </c>
      <c r="N4481">
        <v>0</v>
      </c>
      <c r="O4481">
        <v>0</v>
      </c>
      <c r="P4481">
        <v>159</v>
      </c>
      <c r="Q4481">
        <v>0</v>
      </c>
      <c r="R4481">
        <v>7.96</v>
      </c>
      <c r="S4481">
        <v>0.04</v>
      </c>
      <c r="T4481">
        <v>0</v>
      </c>
      <c r="U4481">
        <v>167</v>
      </c>
      <c r="V4481">
        <v>167</v>
      </c>
      <c r="W4481">
        <v>0</v>
      </c>
      <c r="X4481" t="s">
        <v>73</v>
      </c>
      <c r="Y4481">
        <v>29.83</v>
      </c>
      <c r="Z4481">
        <v>2.5</v>
      </c>
      <c r="AA4481" t="s">
        <v>74</v>
      </c>
      <c r="AB4481" t="s">
        <v>75</v>
      </c>
      <c r="AE4481" t="s">
        <v>5213</v>
      </c>
      <c r="AF4481" t="s">
        <v>5214</v>
      </c>
      <c r="AG4481">
        <v>9817043044</v>
      </c>
      <c r="AK4481">
        <v>0</v>
      </c>
      <c r="AL4481">
        <v>0</v>
      </c>
      <c r="AM4481">
        <v>167</v>
      </c>
      <c r="AV4481">
        <v>159</v>
      </c>
      <c r="AW4481">
        <v>3.98</v>
      </c>
      <c r="AX4481">
        <v>159</v>
      </c>
      <c r="AY4481">
        <v>3.98</v>
      </c>
      <c r="AZ4481">
        <v>159</v>
      </c>
    </row>
    <row r="4482" spans="1:55" x14ac:dyDescent="0.25">
      <c r="A4482" t="s">
        <v>54</v>
      </c>
      <c r="B4482">
        <v>110027</v>
      </c>
      <c r="C4482" t="s">
        <v>55</v>
      </c>
      <c r="D4482" t="s">
        <v>56</v>
      </c>
      <c r="E4482" s="1">
        <v>45989</v>
      </c>
      <c r="F4482" t="s">
        <v>5215</v>
      </c>
      <c r="G4482" t="s">
        <v>58</v>
      </c>
      <c r="H4482">
        <v>7528417134</v>
      </c>
      <c r="I4482">
        <v>18528960</v>
      </c>
      <c r="J4482" s="3">
        <v>45989.834027777775</v>
      </c>
      <c r="K4482" t="s">
        <v>5760</v>
      </c>
      <c r="L4482" t="s">
        <v>59</v>
      </c>
      <c r="M4482">
        <v>536</v>
      </c>
      <c r="N4482">
        <v>-100</v>
      </c>
      <c r="O4482">
        <v>0</v>
      </c>
      <c r="P4482">
        <v>436</v>
      </c>
      <c r="Q4482">
        <v>32</v>
      </c>
      <c r="R4482">
        <v>0</v>
      </c>
      <c r="S4482">
        <v>0</v>
      </c>
      <c r="T4482">
        <v>0</v>
      </c>
      <c r="U4482">
        <v>468</v>
      </c>
      <c r="V4482">
        <v>468</v>
      </c>
      <c r="W4482">
        <v>0</v>
      </c>
      <c r="X4482" t="s">
        <v>60</v>
      </c>
      <c r="Y4482">
        <v>107.57</v>
      </c>
      <c r="Z4482">
        <v>11.22</v>
      </c>
      <c r="AA4482" t="s">
        <v>61</v>
      </c>
      <c r="AB4482" t="s">
        <v>56</v>
      </c>
      <c r="AC4482">
        <v>7134</v>
      </c>
      <c r="AK4482">
        <v>32</v>
      </c>
      <c r="AL4482">
        <v>0</v>
      </c>
      <c r="AT4482">
        <v>468</v>
      </c>
      <c r="AZ4482">
        <v>436</v>
      </c>
      <c r="BC4482">
        <v>32</v>
      </c>
    </row>
    <row r="4483" spans="1:55" x14ac:dyDescent="0.25">
      <c r="A4483" t="s">
        <v>54</v>
      </c>
      <c r="B4483">
        <v>110027</v>
      </c>
      <c r="C4483" t="s">
        <v>55</v>
      </c>
      <c r="D4483" t="s">
        <v>56</v>
      </c>
      <c r="E4483" s="1">
        <v>45989</v>
      </c>
      <c r="F4483" t="s">
        <v>5216</v>
      </c>
      <c r="G4483" t="s">
        <v>63</v>
      </c>
      <c r="H4483" s="4">
        <v>223310000000000</v>
      </c>
      <c r="I4483">
        <v>29811</v>
      </c>
      <c r="J4483" s="3">
        <v>45989.835416666669</v>
      </c>
      <c r="K4483" t="s">
        <v>5760</v>
      </c>
      <c r="L4483" t="s">
        <v>59</v>
      </c>
      <c r="M4483">
        <v>79</v>
      </c>
      <c r="N4483">
        <v>-20</v>
      </c>
      <c r="O4483">
        <v>0</v>
      </c>
      <c r="P4483">
        <v>59</v>
      </c>
      <c r="Q4483">
        <v>32</v>
      </c>
      <c r="R4483">
        <v>0</v>
      </c>
      <c r="S4483">
        <v>0</v>
      </c>
      <c r="T4483">
        <v>0</v>
      </c>
      <c r="U4483">
        <v>91</v>
      </c>
      <c r="V4483">
        <v>91</v>
      </c>
      <c r="W4483">
        <v>0</v>
      </c>
      <c r="X4483" t="s">
        <v>64</v>
      </c>
      <c r="Y4483">
        <v>15.49</v>
      </c>
      <c r="Z4483">
        <v>1.96</v>
      </c>
      <c r="AA4483" t="s">
        <v>65</v>
      </c>
      <c r="AB4483" t="s">
        <v>56</v>
      </c>
      <c r="AC4483">
        <v>6891</v>
      </c>
      <c r="AK4483">
        <v>32</v>
      </c>
      <c r="AL4483">
        <v>0</v>
      </c>
      <c r="AS4483">
        <v>91</v>
      </c>
      <c r="AZ4483">
        <v>59</v>
      </c>
      <c r="BB4483">
        <v>32</v>
      </c>
    </row>
    <row r="4484" spans="1:55" x14ac:dyDescent="0.25">
      <c r="A4484" t="s">
        <v>54</v>
      </c>
      <c r="B4484">
        <v>110027</v>
      </c>
      <c r="C4484" t="s">
        <v>55</v>
      </c>
      <c r="D4484" t="s">
        <v>56</v>
      </c>
      <c r="E4484" s="1">
        <v>45989</v>
      </c>
      <c r="F4484" t="s">
        <v>5217</v>
      </c>
      <c r="G4484" t="s">
        <v>58</v>
      </c>
      <c r="H4484">
        <v>7522819039</v>
      </c>
      <c r="I4484">
        <v>18528960</v>
      </c>
      <c r="J4484" s="3">
        <v>45989.841666666667</v>
      </c>
      <c r="K4484" t="s">
        <v>5760</v>
      </c>
      <c r="L4484" t="s">
        <v>59</v>
      </c>
      <c r="M4484">
        <v>438</v>
      </c>
      <c r="N4484">
        <v>-93</v>
      </c>
      <c r="O4484">
        <v>0</v>
      </c>
      <c r="P4484">
        <v>345</v>
      </c>
      <c r="Q4484">
        <v>32</v>
      </c>
      <c r="R4484">
        <v>0</v>
      </c>
      <c r="S4484">
        <v>0</v>
      </c>
      <c r="T4484">
        <v>0</v>
      </c>
      <c r="U4484">
        <v>377</v>
      </c>
      <c r="V4484">
        <v>377</v>
      </c>
      <c r="W4484">
        <v>0</v>
      </c>
      <c r="X4484" t="s">
        <v>60</v>
      </c>
      <c r="Y4484">
        <v>87.78</v>
      </c>
      <c r="Z4484">
        <v>8.68</v>
      </c>
      <c r="AA4484" t="s">
        <v>61</v>
      </c>
      <c r="AB4484" t="s">
        <v>56</v>
      </c>
      <c r="AC4484">
        <v>9039</v>
      </c>
      <c r="AK4484">
        <v>32</v>
      </c>
      <c r="AL4484">
        <v>0</v>
      </c>
      <c r="AT4484">
        <v>377</v>
      </c>
      <c r="AZ4484">
        <v>345</v>
      </c>
      <c r="BC4484">
        <v>32</v>
      </c>
    </row>
    <row r="4485" spans="1:55" x14ac:dyDescent="0.25">
      <c r="A4485" t="s">
        <v>54</v>
      </c>
      <c r="B4485">
        <v>110027</v>
      </c>
      <c r="C4485" t="s">
        <v>55</v>
      </c>
      <c r="D4485" t="s">
        <v>56</v>
      </c>
      <c r="E4485" s="1">
        <v>45989</v>
      </c>
      <c r="F4485" t="s">
        <v>5218</v>
      </c>
      <c r="G4485" t="s">
        <v>63</v>
      </c>
      <c r="H4485" s="4">
        <v>223311000000000</v>
      </c>
      <c r="I4485">
        <v>29811</v>
      </c>
      <c r="J4485" s="3">
        <v>45989.845833333333</v>
      </c>
      <c r="K4485" t="s">
        <v>5760</v>
      </c>
      <c r="L4485" t="s">
        <v>59</v>
      </c>
      <c r="M4485">
        <v>408</v>
      </c>
      <c r="N4485">
        <v>-93.75</v>
      </c>
      <c r="O4485">
        <v>0</v>
      </c>
      <c r="P4485">
        <v>314.25</v>
      </c>
      <c r="Q4485">
        <v>32</v>
      </c>
      <c r="R4485">
        <v>0</v>
      </c>
      <c r="S4485">
        <v>-0.25</v>
      </c>
      <c r="T4485">
        <v>0</v>
      </c>
      <c r="U4485">
        <v>346</v>
      </c>
      <c r="V4485">
        <v>346</v>
      </c>
      <c r="W4485">
        <v>0</v>
      </c>
      <c r="X4485" t="s">
        <v>64</v>
      </c>
      <c r="Y4485">
        <v>90.39</v>
      </c>
      <c r="Z4485">
        <v>4.99</v>
      </c>
      <c r="AA4485" t="s">
        <v>65</v>
      </c>
      <c r="AB4485" t="s">
        <v>56</v>
      </c>
      <c r="AC4485">
        <v>3887</v>
      </c>
      <c r="AK4485">
        <v>32</v>
      </c>
      <c r="AL4485">
        <v>0</v>
      </c>
      <c r="AS4485">
        <v>346</v>
      </c>
      <c r="AZ4485">
        <v>314.25</v>
      </c>
      <c r="BB4485">
        <v>32</v>
      </c>
    </row>
    <row r="4486" spans="1:55" x14ac:dyDescent="0.25">
      <c r="A4486" t="s">
        <v>54</v>
      </c>
      <c r="B4486">
        <v>110027</v>
      </c>
      <c r="C4486" t="s">
        <v>55</v>
      </c>
      <c r="D4486" t="s">
        <v>56</v>
      </c>
      <c r="E4486" s="1">
        <v>45989</v>
      </c>
      <c r="F4486" t="s">
        <v>5219</v>
      </c>
      <c r="G4486" t="s">
        <v>58</v>
      </c>
      <c r="H4486">
        <v>7518186461</v>
      </c>
      <c r="I4486">
        <v>18528960</v>
      </c>
      <c r="J4486" s="3">
        <v>45989.847916666666</v>
      </c>
      <c r="K4486" t="s">
        <v>5760</v>
      </c>
      <c r="L4486" t="s">
        <v>59</v>
      </c>
      <c r="M4486">
        <v>1115</v>
      </c>
      <c r="N4486">
        <v>-292.5</v>
      </c>
      <c r="O4486">
        <v>0</v>
      </c>
      <c r="P4486">
        <v>822.5</v>
      </c>
      <c r="Q4486">
        <v>32</v>
      </c>
      <c r="R4486">
        <v>0</v>
      </c>
      <c r="S4486">
        <v>0</v>
      </c>
      <c r="T4486">
        <v>0</v>
      </c>
      <c r="U4486">
        <v>854.5</v>
      </c>
      <c r="V4486">
        <v>854.5</v>
      </c>
      <c r="W4486">
        <v>0</v>
      </c>
      <c r="X4486" t="s">
        <v>60</v>
      </c>
      <c r="Y4486">
        <v>190.84</v>
      </c>
      <c r="Z4486">
        <v>17.28</v>
      </c>
      <c r="AA4486" t="s">
        <v>61</v>
      </c>
      <c r="AB4486" t="s">
        <v>56</v>
      </c>
      <c r="AC4486">
        <v>6461</v>
      </c>
      <c r="AK4486">
        <v>32</v>
      </c>
      <c r="AL4486">
        <v>0</v>
      </c>
      <c r="AT4486">
        <v>854.5</v>
      </c>
      <c r="AZ4486">
        <v>822.5</v>
      </c>
      <c r="BC4486">
        <v>32</v>
      </c>
    </row>
    <row r="4487" spans="1:55" x14ac:dyDescent="0.25">
      <c r="A4487" t="s">
        <v>54</v>
      </c>
      <c r="B4487">
        <v>110027</v>
      </c>
      <c r="C4487" t="s">
        <v>55</v>
      </c>
      <c r="D4487" t="s">
        <v>56</v>
      </c>
      <c r="E4487" s="1">
        <v>45989</v>
      </c>
      <c r="F4487" t="s">
        <v>5220</v>
      </c>
      <c r="G4487" t="s">
        <v>58</v>
      </c>
      <c r="H4487">
        <v>7521987778</v>
      </c>
      <c r="I4487">
        <v>18528960</v>
      </c>
      <c r="J4487" s="3">
        <v>45989.852777777778</v>
      </c>
      <c r="K4487" t="s">
        <v>5760</v>
      </c>
      <c r="L4487" t="s">
        <v>59</v>
      </c>
      <c r="M4487">
        <v>508</v>
      </c>
      <c r="N4487">
        <v>-93</v>
      </c>
      <c r="O4487">
        <v>0</v>
      </c>
      <c r="P4487">
        <v>415</v>
      </c>
      <c r="Q4487">
        <v>32</v>
      </c>
      <c r="R4487">
        <v>0</v>
      </c>
      <c r="S4487">
        <v>0</v>
      </c>
      <c r="T4487">
        <v>0</v>
      </c>
      <c r="U4487">
        <v>447</v>
      </c>
      <c r="V4487">
        <v>447</v>
      </c>
      <c r="W4487">
        <v>0</v>
      </c>
      <c r="X4487" t="s">
        <v>60</v>
      </c>
      <c r="Y4487">
        <v>107.64</v>
      </c>
      <c r="Z4487">
        <v>8.3699999999999992</v>
      </c>
      <c r="AA4487" t="s">
        <v>61</v>
      </c>
      <c r="AB4487" t="s">
        <v>56</v>
      </c>
      <c r="AC4487">
        <v>7778</v>
      </c>
      <c r="AK4487">
        <v>32</v>
      </c>
      <c r="AL4487">
        <v>0</v>
      </c>
      <c r="AT4487">
        <v>447</v>
      </c>
      <c r="AZ4487">
        <v>415</v>
      </c>
      <c r="BC4487">
        <v>32</v>
      </c>
    </row>
    <row r="4488" spans="1:55" x14ac:dyDescent="0.25">
      <c r="A4488" t="s">
        <v>54</v>
      </c>
      <c r="B4488">
        <v>110027</v>
      </c>
      <c r="C4488" t="s">
        <v>55</v>
      </c>
      <c r="D4488" t="s">
        <v>56</v>
      </c>
      <c r="E4488" s="1">
        <v>45989</v>
      </c>
      <c r="F4488" t="s">
        <v>5221</v>
      </c>
      <c r="G4488" t="s">
        <v>67</v>
      </c>
      <c r="J4488" s="3">
        <v>45989.854861111111</v>
      </c>
      <c r="K4488" t="s">
        <v>5760</v>
      </c>
      <c r="L4488" t="s">
        <v>59</v>
      </c>
      <c r="M4488">
        <v>408</v>
      </c>
      <c r="N4488">
        <v>0</v>
      </c>
      <c r="O4488">
        <v>0</v>
      </c>
      <c r="P4488">
        <v>408</v>
      </c>
      <c r="Q4488">
        <v>0</v>
      </c>
      <c r="R4488">
        <v>20.399999999999999</v>
      </c>
      <c r="S4488">
        <v>-0.4</v>
      </c>
      <c r="T4488">
        <v>0</v>
      </c>
      <c r="U4488">
        <v>428</v>
      </c>
      <c r="V4488">
        <v>428</v>
      </c>
      <c r="W4488">
        <v>0</v>
      </c>
      <c r="X4488" t="s">
        <v>73</v>
      </c>
      <c r="Y4488">
        <v>76.819999999999993</v>
      </c>
      <c r="Z4488">
        <v>3.92</v>
      </c>
      <c r="AA4488" t="s">
        <v>74</v>
      </c>
      <c r="AB4488" t="s">
        <v>75</v>
      </c>
      <c r="AE4488" t="s">
        <v>5222</v>
      </c>
      <c r="AF4488" t="s">
        <v>5223</v>
      </c>
      <c r="AG4488">
        <v>9717772788</v>
      </c>
      <c r="AK4488">
        <v>0</v>
      </c>
      <c r="AL4488">
        <v>0</v>
      </c>
      <c r="AM4488">
        <v>428</v>
      </c>
      <c r="AV4488">
        <v>408</v>
      </c>
      <c r="AW4488">
        <v>10.199999999999999</v>
      </c>
      <c r="AX4488">
        <v>408</v>
      </c>
      <c r="AY4488">
        <v>10.199999999999999</v>
      </c>
      <c r="AZ4488">
        <v>408</v>
      </c>
    </row>
    <row r="4489" spans="1:55" x14ac:dyDescent="0.25">
      <c r="A4489" t="s">
        <v>54</v>
      </c>
      <c r="B4489">
        <v>110027</v>
      </c>
      <c r="C4489" t="s">
        <v>55</v>
      </c>
      <c r="D4489" t="s">
        <v>56</v>
      </c>
      <c r="E4489" s="1">
        <v>45989</v>
      </c>
      <c r="F4489" t="s">
        <v>5224</v>
      </c>
      <c r="G4489" t="s">
        <v>63</v>
      </c>
      <c r="H4489" s="4">
        <v>223312000000000</v>
      </c>
      <c r="I4489">
        <v>29811</v>
      </c>
      <c r="J4489" s="3">
        <v>45989.859027777777</v>
      </c>
      <c r="K4489" t="s">
        <v>5760</v>
      </c>
      <c r="L4489" t="s">
        <v>59</v>
      </c>
      <c r="M4489">
        <v>548</v>
      </c>
      <c r="N4489">
        <v>-93.75</v>
      </c>
      <c r="O4489">
        <v>0</v>
      </c>
      <c r="P4489">
        <v>454.25</v>
      </c>
      <c r="Q4489">
        <v>32</v>
      </c>
      <c r="R4489">
        <v>0</v>
      </c>
      <c r="S4489">
        <v>-0.25</v>
      </c>
      <c r="T4489">
        <v>0</v>
      </c>
      <c r="U4489">
        <v>486</v>
      </c>
      <c r="V4489">
        <v>486</v>
      </c>
      <c r="W4489">
        <v>0</v>
      </c>
      <c r="X4489" t="s">
        <v>64</v>
      </c>
      <c r="Y4489">
        <v>111.07</v>
      </c>
      <c r="Z4489">
        <v>9.82</v>
      </c>
      <c r="AA4489" t="s">
        <v>65</v>
      </c>
      <c r="AB4489" t="s">
        <v>56</v>
      </c>
      <c r="AC4489">
        <v>1987</v>
      </c>
      <c r="AK4489">
        <v>32</v>
      </c>
      <c r="AL4489">
        <v>0</v>
      </c>
      <c r="AS4489">
        <v>486</v>
      </c>
      <c r="AZ4489">
        <v>454.25</v>
      </c>
      <c r="BB4489">
        <v>32</v>
      </c>
    </row>
    <row r="4490" spans="1:55" x14ac:dyDescent="0.25">
      <c r="A4490" t="s">
        <v>54</v>
      </c>
      <c r="B4490">
        <v>110027</v>
      </c>
      <c r="C4490" t="s">
        <v>55</v>
      </c>
      <c r="D4490" t="s">
        <v>56</v>
      </c>
      <c r="E4490" s="1">
        <v>45989</v>
      </c>
      <c r="F4490" t="s">
        <v>5225</v>
      </c>
      <c r="G4490" t="s">
        <v>58</v>
      </c>
      <c r="H4490">
        <v>7522225643</v>
      </c>
      <c r="I4490">
        <v>18528960</v>
      </c>
      <c r="J4490" s="3">
        <v>45989.859027777777</v>
      </c>
      <c r="K4490" t="s">
        <v>5760</v>
      </c>
      <c r="L4490" t="s">
        <v>59</v>
      </c>
      <c r="M4490">
        <v>458</v>
      </c>
      <c r="N4490">
        <v>-174.5</v>
      </c>
      <c r="O4490">
        <v>0</v>
      </c>
      <c r="P4490">
        <v>283.5</v>
      </c>
      <c r="Q4490">
        <v>32</v>
      </c>
      <c r="R4490">
        <v>0</v>
      </c>
      <c r="S4490">
        <v>0</v>
      </c>
      <c r="T4490">
        <v>0</v>
      </c>
      <c r="U4490">
        <v>315.5</v>
      </c>
      <c r="V4490">
        <v>315.5</v>
      </c>
      <c r="W4490">
        <v>0</v>
      </c>
      <c r="X4490" t="s">
        <v>60</v>
      </c>
      <c r="Y4490">
        <v>78.13</v>
      </c>
      <c r="Z4490">
        <v>6.72</v>
      </c>
      <c r="AA4490" t="s">
        <v>61</v>
      </c>
      <c r="AB4490" t="s">
        <v>56</v>
      </c>
      <c r="AC4490">
        <v>5643</v>
      </c>
      <c r="AK4490">
        <v>32</v>
      </c>
      <c r="AL4490">
        <v>0</v>
      </c>
      <c r="AT4490">
        <v>315.5</v>
      </c>
      <c r="AZ4490">
        <v>283.5</v>
      </c>
      <c r="BC4490">
        <v>32</v>
      </c>
    </row>
    <row r="4491" spans="1:55" x14ac:dyDescent="0.25">
      <c r="A4491" t="s">
        <v>54</v>
      </c>
      <c r="B4491">
        <v>110027</v>
      </c>
      <c r="C4491" t="s">
        <v>55</v>
      </c>
      <c r="D4491" t="s">
        <v>56</v>
      </c>
      <c r="E4491" s="1">
        <v>45989</v>
      </c>
      <c r="F4491" t="s">
        <v>5226</v>
      </c>
      <c r="G4491" t="s">
        <v>63</v>
      </c>
      <c r="H4491" s="4">
        <v>223312000000000</v>
      </c>
      <c r="I4491">
        <v>29811</v>
      </c>
      <c r="J4491" s="3">
        <v>45989.859722222223</v>
      </c>
      <c r="K4491" t="s">
        <v>5760</v>
      </c>
      <c r="L4491" t="s">
        <v>59</v>
      </c>
      <c r="M4491">
        <v>698</v>
      </c>
      <c r="N4491">
        <v>-350</v>
      </c>
      <c r="O4491">
        <v>0</v>
      </c>
      <c r="P4491">
        <v>348</v>
      </c>
      <c r="Q4491">
        <v>32</v>
      </c>
      <c r="R4491">
        <v>0</v>
      </c>
      <c r="S4491">
        <v>0</v>
      </c>
      <c r="T4491">
        <v>0</v>
      </c>
      <c r="U4491">
        <v>380</v>
      </c>
      <c r="V4491">
        <v>380</v>
      </c>
      <c r="W4491">
        <v>0</v>
      </c>
      <c r="X4491" t="s">
        <v>64</v>
      </c>
      <c r="Y4491">
        <v>107.44</v>
      </c>
      <c r="Z4491">
        <v>9.52</v>
      </c>
      <c r="AA4491" t="s">
        <v>65</v>
      </c>
      <c r="AB4491" t="s">
        <v>56</v>
      </c>
      <c r="AC4491">
        <v>4853</v>
      </c>
      <c r="AK4491">
        <v>32</v>
      </c>
      <c r="AL4491">
        <v>0</v>
      </c>
      <c r="AS4491">
        <v>380</v>
      </c>
      <c r="AZ4491">
        <v>348</v>
      </c>
      <c r="BB4491">
        <v>32</v>
      </c>
    </row>
    <row r="4492" spans="1:55" x14ac:dyDescent="0.25">
      <c r="A4492" t="s">
        <v>54</v>
      </c>
      <c r="B4492">
        <v>110027</v>
      </c>
      <c r="C4492" t="s">
        <v>55</v>
      </c>
      <c r="D4492" t="s">
        <v>56</v>
      </c>
      <c r="E4492" s="1">
        <v>45989</v>
      </c>
      <c r="F4492" t="s">
        <v>5227</v>
      </c>
      <c r="G4492" t="s">
        <v>58</v>
      </c>
      <c r="H4492">
        <v>7519358179</v>
      </c>
      <c r="I4492">
        <v>18528960</v>
      </c>
      <c r="J4492" s="3">
        <v>45989.868750000001</v>
      </c>
      <c r="K4492" t="s">
        <v>5760</v>
      </c>
      <c r="L4492" t="s">
        <v>59</v>
      </c>
      <c r="M4492">
        <v>1992.99</v>
      </c>
      <c r="N4492">
        <v>-972.49</v>
      </c>
      <c r="O4492">
        <v>0</v>
      </c>
      <c r="P4492">
        <v>1020.5</v>
      </c>
      <c r="Q4492">
        <v>32</v>
      </c>
      <c r="R4492">
        <v>0</v>
      </c>
      <c r="S4492">
        <v>0</v>
      </c>
      <c r="T4492">
        <v>0</v>
      </c>
      <c r="U4492">
        <v>1052.5</v>
      </c>
      <c r="V4492">
        <v>1052.5</v>
      </c>
      <c r="W4492">
        <v>0</v>
      </c>
      <c r="X4492" t="s">
        <v>60</v>
      </c>
      <c r="Y4492">
        <v>314.70999999999998</v>
      </c>
      <c r="Z4492">
        <v>24.57</v>
      </c>
      <c r="AA4492" t="s">
        <v>61</v>
      </c>
      <c r="AB4492" t="s">
        <v>56</v>
      </c>
      <c r="AC4492">
        <v>8179</v>
      </c>
      <c r="AK4492">
        <v>32</v>
      </c>
      <c r="AL4492">
        <v>0</v>
      </c>
      <c r="AT4492">
        <v>1052.5</v>
      </c>
      <c r="AZ4492">
        <v>1020.51</v>
      </c>
      <c r="BC4492">
        <v>32</v>
      </c>
    </row>
    <row r="4493" spans="1:55" x14ac:dyDescent="0.25">
      <c r="A4493" t="s">
        <v>54</v>
      </c>
      <c r="B4493">
        <v>110027</v>
      </c>
      <c r="C4493" t="s">
        <v>55</v>
      </c>
      <c r="D4493" t="s">
        <v>56</v>
      </c>
      <c r="E4493" s="1">
        <v>45989</v>
      </c>
      <c r="F4493" t="s">
        <v>5228</v>
      </c>
      <c r="G4493" t="s">
        <v>63</v>
      </c>
      <c r="H4493" s="4">
        <v>223313000000000</v>
      </c>
      <c r="I4493">
        <v>29811</v>
      </c>
      <c r="J4493" s="3">
        <v>45989.874305555553</v>
      </c>
      <c r="K4493" t="s">
        <v>5760</v>
      </c>
      <c r="L4493" t="s">
        <v>59</v>
      </c>
      <c r="M4493">
        <v>1165</v>
      </c>
      <c r="N4493">
        <v>-113.74</v>
      </c>
      <c r="O4493">
        <v>0</v>
      </c>
      <c r="P4493">
        <v>1051.26</v>
      </c>
      <c r="Q4493">
        <v>32</v>
      </c>
      <c r="R4493">
        <v>0</v>
      </c>
      <c r="S4493">
        <v>-0.26</v>
      </c>
      <c r="T4493">
        <v>0</v>
      </c>
      <c r="U4493">
        <v>1083</v>
      </c>
      <c r="V4493">
        <v>1083</v>
      </c>
      <c r="W4493">
        <v>0</v>
      </c>
      <c r="X4493" t="s">
        <v>64</v>
      </c>
      <c r="Y4493">
        <v>226.59</v>
      </c>
      <c r="Z4493">
        <v>23.14</v>
      </c>
      <c r="AA4493" t="s">
        <v>65</v>
      </c>
      <c r="AB4493" t="s">
        <v>56</v>
      </c>
      <c r="AC4493">
        <v>8353</v>
      </c>
      <c r="AK4493">
        <v>32</v>
      </c>
      <c r="AL4493">
        <v>0</v>
      </c>
      <c r="AS4493">
        <v>1083</v>
      </c>
      <c r="AZ4493">
        <v>1051.26</v>
      </c>
      <c r="BB4493">
        <v>32</v>
      </c>
    </row>
    <row r="4494" spans="1:55" x14ac:dyDescent="0.25">
      <c r="A4494" t="s">
        <v>54</v>
      </c>
      <c r="B4494">
        <v>110027</v>
      </c>
      <c r="C4494" t="s">
        <v>55</v>
      </c>
      <c r="D4494" t="s">
        <v>56</v>
      </c>
      <c r="E4494" s="1">
        <v>45989</v>
      </c>
      <c r="F4494" t="s">
        <v>5229</v>
      </c>
      <c r="G4494" t="s">
        <v>67</v>
      </c>
      <c r="J4494" s="3">
        <v>45989.875</v>
      </c>
      <c r="K4494" t="s">
        <v>5760</v>
      </c>
      <c r="L4494" t="s">
        <v>59</v>
      </c>
      <c r="M4494">
        <v>722.75</v>
      </c>
      <c r="N4494">
        <v>0</v>
      </c>
      <c r="O4494">
        <v>0</v>
      </c>
      <c r="P4494">
        <v>722.75</v>
      </c>
      <c r="Q4494">
        <v>0</v>
      </c>
      <c r="R4494">
        <v>36.14</v>
      </c>
      <c r="S4494">
        <v>0.11</v>
      </c>
      <c r="T4494">
        <v>0</v>
      </c>
      <c r="U4494">
        <v>759</v>
      </c>
      <c r="V4494">
        <v>759</v>
      </c>
      <c r="W4494">
        <v>0</v>
      </c>
      <c r="X4494" t="s">
        <v>68</v>
      </c>
      <c r="Y4494">
        <v>197.49</v>
      </c>
      <c r="Z4494">
        <v>11.28</v>
      </c>
      <c r="AA4494" t="s">
        <v>74</v>
      </c>
      <c r="AB4494" t="s">
        <v>75</v>
      </c>
      <c r="AE4494" t="s">
        <v>89</v>
      </c>
      <c r="AF4494" t="s">
        <v>190</v>
      </c>
      <c r="AG4494">
        <v>8929758003</v>
      </c>
      <c r="AK4494">
        <v>0</v>
      </c>
      <c r="AL4494">
        <v>0</v>
      </c>
      <c r="AN4494">
        <v>759</v>
      </c>
      <c r="AV4494">
        <v>722.75</v>
      </c>
      <c r="AW4494">
        <v>18.07</v>
      </c>
      <c r="AX4494">
        <v>722.75</v>
      </c>
      <c r="AY4494">
        <v>18.07</v>
      </c>
      <c r="AZ4494">
        <v>722.75</v>
      </c>
    </row>
    <row r="4495" spans="1:55" x14ac:dyDescent="0.25">
      <c r="A4495" t="s">
        <v>54</v>
      </c>
      <c r="B4495">
        <v>110027</v>
      </c>
      <c r="C4495" t="s">
        <v>55</v>
      </c>
      <c r="D4495" t="s">
        <v>56</v>
      </c>
      <c r="E4495" s="1">
        <v>45989</v>
      </c>
      <c r="F4495" t="s">
        <v>5230</v>
      </c>
      <c r="G4495" t="s">
        <v>58</v>
      </c>
      <c r="H4495">
        <v>7514102924</v>
      </c>
      <c r="I4495">
        <v>18528960</v>
      </c>
      <c r="J4495" s="3">
        <v>45989.879166666666</v>
      </c>
      <c r="K4495" t="s">
        <v>5760</v>
      </c>
      <c r="L4495" t="s">
        <v>59</v>
      </c>
      <c r="M4495">
        <v>1295.01</v>
      </c>
      <c r="N4495">
        <v>-623.51</v>
      </c>
      <c r="O4495">
        <v>0</v>
      </c>
      <c r="P4495">
        <v>671.5</v>
      </c>
      <c r="Q4495">
        <v>32</v>
      </c>
      <c r="R4495">
        <v>0</v>
      </c>
      <c r="S4495">
        <v>0</v>
      </c>
      <c r="T4495">
        <v>0</v>
      </c>
      <c r="U4495">
        <v>703.5</v>
      </c>
      <c r="V4495">
        <v>703.5</v>
      </c>
      <c r="W4495">
        <v>0</v>
      </c>
      <c r="X4495" t="s">
        <v>60</v>
      </c>
      <c r="Y4495">
        <v>209.18</v>
      </c>
      <c r="Z4495">
        <v>15.05</v>
      </c>
      <c r="AA4495" t="s">
        <v>61</v>
      </c>
      <c r="AB4495" t="s">
        <v>56</v>
      </c>
      <c r="AC4495">
        <v>2924</v>
      </c>
      <c r="AK4495">
        <v>32</v>
      </c>
      <c r="AL4495">
        <v>0</v>
      </c>
      <c r="AT4495">
        <v>703.5</v>
      </c>
      <c r="AZ4495">
        <v>671.49</v>
      </c>
      <c r="BC4495">
        <v>32</v>
      </c>
    </row>
    <row r="4496" spans="1:55" x14ac:dyDescent="0.25">
      <c r="A4496" t="s">
        <v>54</v>
      </c>
      <c r="B4496">
        <v>110027</v>
      </c>
      <c r="C4496" t="s">
        <v>55</v>
      </c>
      <c r="D4496" t="s">
        <v>56</v>
      </c>
      <c r="E4496" s="1">
        <v>45989</v>
      </c>
      <c r="F4496" t="s">
        <v>5231</v>
      </c>
      <c r="G4496" t="s">
        <v>63</v>
      </c>
      <c r="H4496" s="4">
        <v>223314000000000</v>
      </c>
      <c r="I4496">
        <v>29811</v>
      </c>
      <c r="J4496" s="3">
        <v>45989.881249999999</v>
      </c>
      <c r="K4496" t="s">
        <v>5760</v>
      </c>
      <c r="L4496" t="s">
        <v>59</v>
      </c>
      <c r="M4496">
        <v>248</v>
      </c>
      <c r="N4496">
        <v>-100</v>
      </c>
      <c r="O4496">
        <v>0</v>
      </c>
      <c r="P4496">
        <v>148</v>
      </c>
      <c r="Q4496">
        <v>32</v>
      </c>
      <c r="R4496">
        <v>0</v>
      </c>
      <c r="S4496">
        <v>0</v>
      </c>
      <c r="T4496">
        <v>0</v>
      </c>
      <c r="U4496">
        <v>180</v>
      </c>
      <c r="V4496">
        <v>180</v>
      </c>
      <c r="W4496">
        <v>0</v>
      </c>
      <c r="X4496" t="s">
        <v>64</v>
      </c>
      <c r="Y4496">
        <v>51.97</v>
      </c>
      <c r="Z4496">
        <v>4.99</v>
      </c>
      <c r="AA4496" t="s">
        <v>65</v>
      </c>
      <c r="AB4496" t="s">
        <v>56</v>
      </c>
      <c r="AC4496">
        <v>7694</v>
      </c>
      <c r="AK4496">
        <v>32</v>
      </c>
      <c r="AL4496">
        <v>0</v>
      </c>
      <c r="AS4496">
        <v>180</v>
      </c>
      <c r="AZ4496">
        <v>148</v>
      </c>
      <c r="BB4496">
        <v>32</v>
      </c>
    </row>
    <row r="4497" spans="1:55" x14ac:dyDescent="0.25">
      <c r="A4497" t="s">
        <v>54</v>
      </c>
      <c r="B4497">
        <v>110027</v>
      </c>
      <c r="C4497" t="s">
        <v>55</v>
      </c>
      <c r="D4497" t="s">
        <v>5095</v>
      </c>
      <c r="E4497" s="1">
        <v>45989</v>
      </c>
      <c r="F4497" t="s">
        <v>5232</v>
      </c>
      <c r="G4497" t="s">
        <v>67</v>
      </c>
      <c r="J4497" s="3">
        <v>45989.886111111111</v>
      </c>
      <c r="K4497" t="s">
        <v>5760</v>
      </c>
      <c r="L4497" t="s">
        <v>59</v>
      </c>
      <c r="M4497">
        <v>259</v>
      </c>
      <c r="N4497">
        <v>0</v>
      </c>
      <c r="O4497">
        <v>0</v>
      </c>
      <c r="P4497">
        <v>259</v>
      </c>
      <c r="Q4497">
        <v>0</v>
      </c>
      <c r="R4497">
        <v>12.96</v>
      </c>
      <c r="S4497">
        <v>0.04</v>
      </c>
      <c r="T4497">
        <v>0</v>
      </c>
      <c r="U4497">
        <v>272</v>
      </c>
      <c r="V4497">
        <v>272</v>
      </c>
      <c r="W4497">
        <v>0</v>
      </c>
      <c r="X4497" t="s">
        <v>68</v>
      </c>
      <c r="Y4497">
        <v>45.64</v>
      </c>
      <c r="Z4497">
        <v>3.77</v>
      </c>
      <c r="AA4497" t="s">
        <v>5097</v>
      </c>
      <c r="AE4497" t="s">
        <v>89</v>
      </c>
      <c r="AF4497" t="s">
        <v>190</v>
      </c>
      <c r="AG4497">
        <v>8929758003</v>
      </c>
      <c r="AK4497">
        <v>0</v>
      </c>
      <c r="AL4497">
        <v>0</v>
      </c>
      <c r="AN4497">
        <v>272</v>
      </c>
      <c r="AV4497">
        <v>259</v>
      </c>
      <c r="AW4497">
        <v>6.48</v>
      </c>
      <c r="AX4497">
        <v>259</v>
      </c>
      <c r="AY4497">
        <v>6.48</v>
      </c>
      <c r="BA4497">
        <v>259</v>
      </c>
    </row>
    <row r="4498" spans="1:55" x14ac:dyDescent="0.25">
      <c r="A4498" t="s">
        <v>54</v>
      </c>
      <c r="B4498">
        <v>110027</v>
      </c>
      <c r="C4498" t="s">
        <v>55</v>
      </c>
      <c r="D4498" t="s">
        <v>56</v>
      </c>
      <c r="E4498" s="1">
        <v>45989</v>
      </c>
      <c r="F4498" t="s">
        <v>5233</v>
      </c>
      <c r="G4498" t="s">
        <v>63</v>
      </c>
      <c r="H4498" s="4">
        <v>223315000000000</v>
      </c>
      <c r="I4498">
        <v>29811</v>
      </c>
      <c r="J4498" s="3">
        <v>45989.895138888889</v>
      </c>
      <c r="K4498" t="s">
        <v>5760</v>
      </c>
      <c r="L4498" t="s">
        <v>59</v>
      </c>
      <c r="M4498">
        <v>178</v>
      </c>
      <c r="N4498">
        <v>-20</v>
      </c>
      <c r="O4498">
        <v>0</v>
      </c>
      <c r="P4498">
        <v>158</v>
      </c>
      <c r="Q4498">
        <v>32</v>
      </c>
      <c r="R4498">
        <v>0</v>
      </c>
      <c r="S4498">
        <v>0</v>
      </c>
      <c r="T4498">
        <v>0</v>
      </c>
      <c r="U4498">
        <v>190</v>
      </c>
      <c r="V4498">
        <v>190</v>
      </c>
      <c r="W4498">
        <v>0</v>
      </c>
      <c r="X4498" t="s">
        <v>64</v>
      </c>
      <c r="Y4498">
        <v>34.39</v>
      </c>
      <c r="Z4498">
        <v>5.34</v>
      </c>
      <c r="AA4498" t="s">
        <v>65</v>
      </c>
      <c r="AB4498" t="s">
        <v>56</v>
      </c>
      <c r="AC4498">
        <v>9669</v>
      </c>
      <c r="AK4498">
        <v>32</v>
      </c>
      <c r="AL4498">
        <v>0</v>
      </c>
      <c r="AS4498">
        <v>190</v>
      </c>
      <c r="AZ4498">
        <v>158</v>
      </c>
      <c r="BB4498">
        <v>32</v>
      </c>
    </row>
    <row r="4499" spans="1:55" x14ac:dyDescent="0.25">
      <c r="A4499" t="s">
        <v>54</v>
      </c>
      <c r="B4499">
        <v>110027</v>
      </c>
      <c r="C4499" t="s">
        <v>55</v>
      </c>
      <c r="D4499" t="s">
        <v>56</v>
      </c>
      <c r="E4499" s="1">
        <v>45989</v>
      </c>
      <c r="F4499" t="s">
        <v>5234</v>
      </c>
      <c r="G4499" t="s">
        <v>58</v>
      </c>
      <c r="H4499">
        <v>7527391800</v>
      </c>
      <c r="I4499">
        <v>18528960</v>
      </c>
      <c r="J4499" s="3">
        <v>45989.895138888889</v>
      </c>
      <c r="K4499" t="s">
        <v>5760</v>
      </c>
      <c r="L4499" t="s">
        <v>59</v>
      </c>
      <c r="M4499">
        <v>1863</v>
      </c>
      <c r="N4499">
        <v>-598.5</v>
      </c>
      <c r="O4499">
        <v>0</v>
      </c>
      <c r="P4499">
        <v>1264.5</v>
      </c>
      <c r="Q4499">
        <v>32</v>
      </c>
      <c r="R4499">
        <v>0</v>
      </c>
      <c r="S4499">
        <v>0</v>
      </c>
      <c r="T4499">
        <v>0</v>
      </c>
      <c r="U4499">
        <v>1296.5</v>
      </c>
      <c r="V4499">
        <v>1296.5</v>
      </c>
      <c r="W4499">
        <v>0</v>
      </c>
      <c r="X4499" t="s">
        <v>60</v>
      </c>
      <c r="Y4499">
        <v>294.57</v>
      </c>
      <c r="Z4499">
        <v>15.51</v>
      </c>
      <c r="AA4499" t="s">
        <v>61</v>
      </c>
      <c r="AB4499" t="s">
        <v>56</v>
      </c>
      <c r="AC4499">
        <v>1800</v>
      </c>
      <c r="AK4499">
        <v>32</v>
      </c>
      <c r="AL4499">
        <v>0</v>
      </c>
      <c r="AT4499">
        <v>1296.5</v>
      </c>
      <c r="AZ4499">
        <v>1264.5</v>
      </c>
      <c r="BC4499">
        <v>32</v>
      </c>
    </row>
    <row r="4500" spans="1:55" x14ac:dyDescent="0.25">
      <c r="A4500" t="s">
        <v>54</v>
      </c>
      <c r="B4500">
        <v>110027</v>
      </c>
      <c r="C4500" t="s">
        <v>55</v>
      </c>
      <c r="D4500" t="s">
        <v>56</v>
      </c>
      <c r="E4500" s="1">
        <v>45989</v>
      </c>
      <c r="F4500" t="s">
        <v>5235</v>
      </c>
      <c r="G4500" t="s">
        <v>63</v>
      </c>
      <c r="H4500" s="4">
        <v>223315000000000</v>
      </c>
      <c r="I4500">
        <v>29811</v>
      </c>
      <c r="J4500" s="3">
        <v>45989.895833333336</v>
      </c>
      <c r="K4500" t="s">
        <v>5760</v>
      </c>
      <c r="L4500" t="s">
        <v>59</v>
      </c>
      <c r="M4500">
        <v>365.66</v>
      </c>
      <c r="N4500">
        <v>-93.74</v>
      </c>
      <c r="O4500">
        <v>0</v>
      </c>
      <c r="P4500">
        <v>271.92</v>
      </c>
      <c r="Q4500">
        <v>32</v>
      </c>
      <c r="R4500">
        <v>0</v>
      </c>
      <c r="S4500">
        <v>0.08</v>
      </c>
      <c r="T4500">
        <v>0</v>
      </c>
      <c r="U4500">
        <v>304</v>
      </c>
      <c r="V4500">
        <v>304</v>
      </c>
      <c r="W4500">
        <v>0</v>
      </c>
      <c r="X4500" t="s">
        <v>64</v>
      </c>
      <c r="Y4500">
        <v>93.17</v>
      </c>
      <c r="Z4500">
        <v>5.78</v>
      </c>
      <c r="AA4500" t="s">
        <v>65</v>
      </c>
      <c r="AB4500" t="s">
        <v>56</v>
      </c>
      <c r="AC4500">
        <v>1991</v>
      </c>
      <c r="AK4500">
        <v>32</v>
      </c>
      <c r="AL4500">
        <v>0</v>
      </c>
      <c r="AS4500">
        <v>304</v>
      </c>
      <c r="AZ4500">
        <v>271.92</v>
      </c>
      <c r="BB4500">
        <v>32</v>
      </c>
    </row>
    <row r="4501" spans="1:55" x14ac:dyDescent="0.25">
      <c r="A4501" t="s">
        <v>54</v>
      </c>
      <c r="B4501">
        <v>110027</v>
      </c>
      <c r="C4501" t="s">
        <v>55</v>
      </c>
      <c r="D4501" t="s">
        <v>56</v>
      </c>
      <c r="E4501" s="1">
        <v>45989</v>
      </c>
      <c r="F4501" t="s">
        <v>5236</v>
      </c>
      <c r="G4501" t="s">
        <v>63</v>
      </c>
      <c r="H4501" s="4">
        <v>223316000000000</v>
      </c>
      <c r="I4501">
        <v>29811</v>
      </c>
      <c r="J4501" s="3">
        <v>45989.899305555555</v>
      </c>
      <c r="K4501" t="s">
        <v>5760</v>
      </c>
      <c r="L4501" t="s">
        <v>59</v>
      </c>
      <c r="M4501">
        <v>562.28</v>
      </c>
      <c r="N4501">
        <v>-294.99</v>
      </c>
      <c r="O4501">
        <v>0</v>
      </c>
      <c r="P4501">
        <v>267.29000000000002</v>
      </c>
      <c r="Q4501">
        <v>32</v>
      </c>
      <c r="R4501">
        <v>0</v>
      </c>
      <c r="S4501">
        <v>-0.28999999999999998</v>
      </c>
      <c r="T4501">
        <v>0</v>
      </c>
      <c r="U4501">
        <v>299</v>
      </c>
      <c r="V4501">
        <v>299</v>
      </c>
      <c r="W4501">
        <v>0</v>
      </c>
      <c r="X4501" t="s">
        <v>64</v>
      </c>
      <c r="Y4501">
        <v>100.48</v>
      </c>
      <c r="Z4501">
        <v>7.4</v>
      </c>
      <c r="AA4501" t="s">
        <v>65</v>
      </c>
      <c r="AB4501" t="s">
        <v>56</v>
      </c>
      <c r="AC4501">
        <v>9985</v>
      </c>
      <c r="AK4501">
        <v>32</v>
      </c>
      <c r="AL4501">
        <v>0</v>
      </c>
      <c r="AS4501">
        <v>299</v>
      </c>
      <c r="AZ4501">
        <v>267.29000000000002</v>
      </c>
      <c r="BB4501">
        <v>32</v>
      </c>
    </row>
    <row r="4502" spans="1:55" x14ac:dyDescent="0.25">
      <c r="A4502" t="s">
        <v>54</v>
      </c>
      <c r="B4502">
        <v>110027</v>
      </c>
      <c r="C4502" t="s">
        <v>55</v>
      </c>
      <c r="D4502" t="s">
        <v>56</v>
      </c>
      <c r="E4502" s="1">
        <v>45989</v>
      </c>
      <c r="F4502" t="s">
        <v>5237</v>
      </c>
      <c r="G4502" t="s">
        <v>63</v>
      </c>
      <c r="H4502" s="4">
        <v>223316000000000</v>
      </c>
      <c r="I4502">
        <v>29811</v>
      </c>
      <c r="J4502" s="3">
        <v>45989.902777777781</v>
      </c>
      <c r="K4502" t="s">
        <v>5760</v>
      </c>
      <c r="L4502" t="s">
        <v>59</v>
      </c>
      <c r="M4502">
        <v>785</v>
      </c>
      <c r="N4502">
        <v>-141.99</v>
      </c>
      <c r="O4502">
        <v>0</v>
      </c>
      <c r="P4502">
        <v>643.01</v>
      </c>
      <c r="Q4502">
        <v>32</v>
      </c>
      <c r="R4502">
        <v>0</v>
      </c>
      <c r="S4502">
        <v>-0.01</v>
      </c>
      <c r="T4502">
        <v>0</v>
      </c>
      <c r="U4502">
        <v>675</v>
      </c>
      <c r="V4502">
        <v>675</v>
      </c>
      <c r="W4502">
        <v>0</v>
      </c>
      <c r="X4502" t="s">
        <v>64</v>
      </c>
      <c r="Y4502">
        <v>151.86000000000001</v>
      </c>
      <c r="Z4502">
        <v>14.51</v>
      </c>
      <c r="AA4502" t="s">
        <v>65</v>
      </c>
      <c r="AB4502" t="s">
        <v>56</v>
      </c>
      <c r="AC4502">
        <v>360</v>
      </c>
      <c r="AK4502">
        <v>32</v>
      </c>
      <c r="AL4502">
        <v>0</v>
      </c>
      <c r="AS4502">
        <v>675</v>
      </c>
      <c r="AZ4502">
        <v>643.01</v>
      </c>
      <c r="BB4502">
        <v>32</v>
      </c>
    </row>
    <row r="4503" spans="1:55" x14ac:dyDescent="0.25">
      <c r="A4503" t="s">
        <v>54</v>
      </c>
      <c r="B4503">
        <v>110027</v>
      </c>
      <c r="C4503" t="s">
        <v>55</v>
      </c>
      <c r="D4503" t="s">
        <v>56</v>
      </c>
      <c r="E4503" s="1">
        <v>45989</v>
      </c>
      <c r="F4503" t="s">
        <v>5238</v>
      </c>
      <c r="G4503" t="s">
        <v>63</v>
      </c>
      <c r="H4503" s="4">
        <v>223317000000000</v>
      </c>
      <c r="I4503">
        <v>29811</v>
      </c>
      <c r="J4503" s="3">
        <v>45989.913888888892</v>
      </c>
      <c r="K4503" t="s">
        <v>5760</v>
      </c>
      <c r="L4503" t="s">
        <v>59</v>
      </c>
      <c r="M4503">
        <v>449</v>
      </c>
      <c r="N4503">
        <v>-93.75</v>
      </c>
      <c r="O4503">
        <v>0</v>
      </c>
      <c r="P4503">
        <v>355.25</v>
      </c>
      <c r="Q4503">
        <v>32</v>
      </c>
      <c r="R4503">
        <v>0</v>
      </c>
      <c r="S4503">
        <v>-0.25</v>
      </c>
      <c r="T4503">
        <v>0</v>
      </c>
      <c r="U4503">
        <v>387</v>
      </c>
      <c r="V4503">
        <v>387</v>
      </c>
      <c r="W4503">
        <v>0</v>
      </c>
      <c r="X4503" t="s">
        <v>64</v>
      </c>
      <c r="Y4503">
        <v>82.57</v>
      </c>
      <c r="Z4503">
        <v>9.82</v>
      </c>
      <c r="AA4503" t="s">
        <v>65</v>
      </c>
      <c r="AB4503" t="s">
        <v>56</v>
      </c>
      <c r="AC4503">
        <v>156</v>
      </c>
      <c r="AK4503">
        <v>32</v>
      </c>
      <c r="AL4503">
        <v>0</v>
      </c>
      <c r="AS4503">
        <v>387</v>
      </c>
      <c r="AZ4503">
        <v>355.25</v>
      </c>
      <c r="BB4503">
        <v>32</v>
      </c>
    </row>
    <row r="4504" spans="1:55" x14ac:dyDescent="0.25">
      <c r="A4504" t="s">
        <v>54</v>
      </c>
      <c r="B4504">
        <v>110027</v>
      </c>
      <c r="C4504" t="s">
        <v>55</v>
      </c>
      <c r="D4504" t="s">
        <v>56</v>
      </c>
      <c r="E4504" s="1">
        <v>45989</v>
      </c>
      <c r="F4504" t="s">
        <v>5239</v>
      </c>
      <c r="G4504" t="s">
        <v>58</v>
      </c>
      <c r="H4504">
        <v>7527643386</v>
      </c>
      <c r="I4504">
        <v>18528960</v>
      </c>
      <c r="J4504" s="3">
        <v>45989.914583333331</v>
      </c>
      <c r="K4504" t="s">
        <v>5760</v>
      </c>
      <c r="L4504" t="s">
        <v>59</v>
      </c>
      <c r="M4504">
        <v>458</v>
      </c>
      <c r="N4504">
        <v>-174.5</v>
      </c>
      <c r="O4504">
        <v>0</v>
      </c>
      <c r="P4504">
        <v>283.5</v>
      </c>
      <c r="Q4504">
        <v>32</v>
      </c>
      <c r="R4504">
        <v>0</v>
      </c>
      <c r="S4504">
        <v>0</v>
      </c>
      <c r="T4504">
        <v>0</v>
      </c>
      <c r="U4504">
        <v>315.5</v>
      </c>
      <c r="V4504">
        <v>315.5</v>
      </c>
      <c r="W4504">
        <v>0</v>
      </c>
      <c r="X4504" t="s">
        <v>60</v>
      </c>
      <c r="Y4504">
        <v>62.22</v>
      </c>
      <c r="Z4504">
        <v>3.38</v>
      </c>
      <c r="AA4504" t="s">
        <v>61</v>
      </c>
      <c r="AB4504" t="s">
        <v>56</v>
      </c>
      <c r="AC4504">
        <v>3386</v>
      </c>
      <c r="AK4504">
        <v>32</v>
      </c>
      <c r="AL4504">
        <v>0</v>
      </c>
      <c r="AT4504">
        <v>315.5</v>
      </c>
      <c r="AZ4504">
        <v>283.5</v>
      </c>
      <c r="BC4504">
        <v>32</v>
      </c>
    </row>
    <row r="4505" spans="1:55" x14ac:dyDescent="0.25">
      <c r="A4505" t="s">
        <v>54</v>
      </c>
      <c r="B4505">
        <v>110027</v>
      </c>
      <c r="C4505" t="s">
        <v>55</v>
      </c>
      <c r="D4505" t="s">
        <v>56</v>
      </c>
      <c r="E4505" s="1">
        <v>45989</v>
      </c>
      <c r="F4505" t="s">
        <v>5240</v>
      </c>
      <c r="G4505" t="s">
        <v>63</v>
      </c>
      <c r="H4505" s="4">
        <v>223317000000000</v>
      </c>
      <c r="I4505">
        <v>29811</v>
      </c>
      <c r="J4505" s="3">
        <v>45989.916666666664</v>
      </c>
      <c r="K4505" t="s">
        <v>5760</v>
      </c>
      <c r="L4505" t="s">
        <v>59</v>
      </c>
      <c r="M4505">
        <v>149</v>
      </c>
      <c r="N4505">
        <v>-20</v>
      </c>
      <c r="O4505">
        <v>0</v>
      </c>
      <c r="P4505">
        <v>129</v>
      </c>
      <c r="Q4505">
        <v>32</v>
      </c>
      <c r="R4505">
        <v>0</v>
      </c>
      <c r="S4505">
        <v>0</v>
      </c>
      <c r="T4505">
        <v>0</v>
      </c>
      <c r="U4505">
        <v>161</v>
      </c>
      <c r="V4505">
        <v>161</v>
      </c>
      <c r="W4505">
        <v>0</v>
      </c>
      <c r="X4505" t="s">
        <v>64</v>
      </c>
      <c r="Y4505">
        <v>33.659999999999997</v>
      </c>
      <c r="Z4505">
        <v>4.9400000000000004</v>
      </c>
      <c r="AA4505" t="s">
        <v>65</v>
      </c>
      <c r="AB4505" t="s">
        <v>56</v>
      </c>
      <c r="AC4505">
        <v>3113</v>
      </c>
      <c r="AK4505">
        <v>32</v>
      </c>
      <c r="AL4505">
        <v>0</v>
      </c>
      <c r="AS4505">
        <v>161</v>
      </c>
      <c r="AZ4505">
        <v>129</v>
      </c>
      <c r="BB4505">
        <v>32</v>
      </c>
    </row>
    <row r="4506" spans="1:55" x14ac:dyDescent="0.25">
      <c r="A4506" t="s">
        <v>54</v>
      </c>
      <c r="B4506">
        <v>110027</v>
      </c>
      <c r="C4506" t="s">
        <v>55</v>
      </c>
      <c r="D4506" t="s">
        <v>56</v>
      </c>
      <c r="E4506" s="1">
        <v>45989</v>
      </c>
      <c r="F4506" t="s">
        <v>5241</v>
      </c>
      <c r="G4506" t="s">
        <v>63</v>
      </c>
      <c r="H4506" s="4">
        <v>223317000000000</v>
      </c>
      <c r="I4506">
        <v>29811</v>
      </c>
      <c r="J4506" s="3">
        <v>45989.921527777777</v>
      </c>
      <c r="K4506" t="s">
        <v>5760</v>
      </c>
      <c r="L4506" t="s">
        <v>59</v>
      </c>
      <c r="M4506">
        <v>238</v>
      </c>
      <c r="N4506">
        <v>-100</v>
      </c>
      <c r="O4506">
        <v>0</v>
      </c>
      <c r="P4506">
        <v>138</v>
      </c>
      <c r="Q4506">
        <v>32</v>
      </c>
      <c r="R4506">
        <v>0</v>
      </c>
      <c r="S4506">
        <v>0</v>
      </c>
      <c r="T4506">
        <v>0</v>
      </c>
      <c r="U4506">
        <v>170</v>
      </c>
      <c r="V4506">
        <v>170</v>
      </c>
      <c r="W4506">
        <v>0</v>
      </c>
      <c r="X4506" t="s">
        <v>64</v>
      </c>
      <c r="Y4506">
        <v>43.42</v>
      </c>
      <c r="Z4506">
        <v>3.92</v>
      </c>
      <c r="AA4506" t="s">
        <v>65</v>
      </c>
      <c r="AB4506" t="s">
        <v>56</v>
      </c>
      <c r="AC4506">
        <v>2576</v>
      </c>
      <c r="AK4506">
        <v>32</v>
      </c>
      <c r="AL4506">
        <v>0</v>
      </c>
      <c r="AS4506">
        <v>170</v>
      </c>
      <c r="AZ4506">
        <v>138</v>
      </c>
      <c r="BB4506">
        <v>32</v>
      </c>
    </row>
    <row r="4507" spans="1:55" x14ac:dyDescent="0.25">
      <c r="A4507" t="s">
        <v>54</v>
      </c>
      <c r="B4507">
        <v>110027</v>
      </c>
      <c r="C4507" t="s">
        <v>55</v>
      </c>
      <c r="D4507" t="s">
        <v>56</v>
      </c>
      <c r="E4507" s="1">
        <v>45989</v>
      </c>
      <c r="F4507" t="s">
        <v>5242</v>
      </c>
      <c r="G4507" t="s">
        <v>63</v>
      </c>
      <c r="H4507" s="4">
        <v>223317000000000</v>
      </c>
      <c r="I4507">
        <v>29811</v>
      </c>
      <c r="J4507" s="3">
        <v>45989.921527777777</v>
      </c>
      <c r="K4507" t="s">
        <v>5760</v>
      </c>
      <c r="L4507" t="s">
        <v>59</v>
      </c>
      <c r="M4507">
        <v>304.66000000000003</v>
      </c>
      <c r="N4507">
        <v>-93.74</v>
      </c>
      <c r="O4507">
        <v>0</v>
      </c>
      <c r="P4507">
        <v>210.92</v>
      </c>
      <c r="Q4507">
        <v>32</v>
      </c>
      <c r="R4507">
        <v>0</v>
      </c>
      <c r="S4507">
        <v>0.08</v>
      </c>
      <c r="T4507">
        <v>0</v>
      </c>
      <c r="U4507">
        <v>243</v>
      </c>
      <c r="V4507">
        <v>243</v>
      </c>
      <c r="W4507">
        <v>0</v>
      </c>
      <c r="X4507" t="s">
        <v>64</v>
      </c>
      <c r="Y4507">
        <v>68.42</v>
      </c>
      <c r="Z4507">
        <v>4.5999999999999996</v>
      </c>
      <c r="AA4507" t="s">
        <v>65</v>
      </c>
      <c r="AB4507" t="s">
        <v>56</v>
      </c>
      <c r="AC4507">
        <v>6734</v>
      </c>
      <c r="AK4507">
        <v>32</v>
      </c>
      <c r="AL4507">
        <v>0</v>
      </c>
      <c r="AS4507">
        <v>243</v>
      </c>
      <c r="AZ4507">
        <v>210.92</v>
      </c>
      <c r="BB4507">
        <v>32</v>
      </c>
    </row>
    <row r="4508" spans="1:55" x14ac:dyDescent="0.25">
      <c r="A4508" t="s">
        <v>54</v>
      </c>
      <c r="B4508">
        <v>110027</v>
      </c>
      <c r="C4508" t="s">
        <v>55</v>
      </c>
      <c r="D4508" t="s">
        <v>56</v>
      </c>
      <c r="E4508" s="1">
        <v>45989</v>
      </c>
      <c r="F4508" t="s">
        <v>5243</v>
      </c>
      <c r="G4508" t="s">
        <v>63</v>
      </c>
      <c r="H4508" s="4">
        <v>223317000000000</v>
      </c>
      <c r="I4508">
        <v>29811</v>
      </c>
      <c r="J4508" s="3">
        <v>45989.922222222223</v>
      </c>
      <c r="K4508" t="s">
        <v>5760</v>
      </c>
      <c r="L4508" t="s">
        <v>59</v>
      </c>
      <c r="M4508">
        <v>238</v>
      </c>
      <c r="N4508">
        <v>-100</v>
      </c>
      <c r="O4508">
        <v>0</v>
      </c>
      <c r="P4508">
        <v>138</v>
      </c>
      <c r="Q4508">
        <v>32</v>
      </c>
      <c r="R4508">
        <v>0</v>
      </c>
      <c r="S4508">
        <v>0</v>
      </c>
      <c r="T4508">
        <v>0</v>
      </c>
      <c r="U4508">
        <v>170</v>
      </c>
      <c r="V4508">
        <v>170</v>
      </c>
      <c r="W4508">
        <v>0</v>
      </c>
      <c r="X4508" t="s">
        <v>64</v>
      </c>
      <c r="Y4508">
        <v>43.42</v>
      </c>
      <c r="Z4508">
        <v>3.92</v>
      </c>
      <c r="AA4508" t="s">
        <v>65</v>
      </c>
      <c r="AB4508" t="s">
        <v>56</v>
      </c>
      <c r="AC4508">
        <v>3249</v>
      </c>
      <c r="AK4508">
        <v>32</v>
      </c>
      <c r="AL4508">
        <v>0</v>
      </c>
      <c r="AS4508">
        <v>170</v>
      </c>
      <c r="AZ4508">
        <v>138</v>
      </c>
      <c r="BB4508">
        <v>32</v>
      </c>
    </row>
    <row r="4509" spans="1:55" x14ac:dyDescent="0.25">
      <c r="A4509" t="s">
        <v>54</v>
      </c>
      <c r="B4509">
        <v>110027</v>
      </c>
      <c r="C4509" t="s">
        <v>55</v>
      </c>
      <c r="D4509" t="s">
        <v>56</v>
      </c>
      <c r="E4509" s="1">
        <v>45989</v>
      </c>
      <c r="F4509" t="s">
        <v>5244</v>
      </c>
      <c r="G4509" t="s">
        <v>63</v>
      </c>
      <c r="H4509" s="4">
        <v>223318000000000</v>
      </c>
      <c r="I4509">
        <v>29811</v>
      </c>
      <c r="J4509" s="3">
        <v>45989.928472222222</v>
      </c>
      <c r="K4509" t="s">
        <v>5760</v>
      </c>
      <c r="L4509" t="s">
        <v>59</v>
      </c>
      <c r="M4509">
        <v>328</v>
      </c>
      <c r="N4509">
        <v>-149.4</v>
      </c>
      <c r="O4509">
        <v>0</v>
      </c>
      <c r="P4509">
        <v>178.6</v>
      </c>
      <c r="Q4509">
        <v>32</v>
      </c>
      <c r="R4509">
        <v>0</v>
      </c>
      <c r="S4509">
        <v>0.4</v>
      </c>
      <c r="T4509">
        <v>0</v>
      </c>
      <c r="U4509">
        <v>211</v>
      </c>
      <c r="V4509">
        <v>211</v>
      </c>
      <c r="W4509">
        <v>0</v>
      </c>
      <c r="X4509" t="s">
        <v>64</v>
      </c>
      <c r="Y4509">
        <v>72</v>
      </c>
      <c r="Z4509">
        <v>5.88</v>
      </c>
      <c r="AA4509" t="s">
        <v>65</v>
      </c>
      <c r="AB4509" t="s">
        <v>56</v>
      </c>
      <c r="AC4509">
        <v>4569</v>
      </c>
      <c r="AK4509">
        <v>32</v>
      </c>
      <c r="AL4509">
        <v>0</v>
      </c>
      <c r="AS4509">
        <v>211</v>
      </c>
      <c r="AZ4509">
        <v>178.6</v>
      </c>
      <c r="BB4509">
        <v>32</v>
      </c>
    </row>
    <row r="4510" spans="1:55" x14ac:dyDescent="0.25">
      <c r="A4510" t="s">
        <v>54</v>
      </c>
      <c r="B4510">
        <v>110027</v>
      </c>
      <c r="C4510" t="s">
        <v>55</v>
      </c>
      <c r="D4510" t="s">
        <v>56</v>
      </c>
      <c r="E4510" s="1">
        <v>45989</v>
      </c>
      <c r="F4510" t="s">
        <v>5245</v>
      </c>
      <c r="G4510" t="s">
        <v>63</v>
      </c>
      <c r="H4510" s="4">
        <v>223318000000000</v>
      </c>
      <c r="I4510">
        <v>29811</v>
      </c>
      <c r="J4510" s="3">
        <v>45989.930555555555</v>
      </c>
      <c r="K4510" t="s">
        <v>5760</v>
      </c>
      <c r="L4510" t="s">
        <v>59</v>
      </c>
      <c r="M4510">
        <v>436</v>
      </c>
      <c r="N4510">
        <v>-124</v>
      </c>
      <c r="O4510">
        <v>0</v>
      </c>
      <c r="P4510">
        <v>312</v>
      </c>
      <c r="Q4510">
        <v>32</v>
      </c>
      <c r="R4510">
        <v>0</v>
      </c>
      <c r="S4510">
        <v>0</v>
      </c>
      <c r="T4510">
        <v>0</v>
      </c>
      <c r="U4510">
        <v>344</v>
      </c>
      <c r="V4510">
        <v>344</v>
      </c>
      <c r="W4510">
        <v>0</v>
      </c>
      <c r="X4510" t="s">
        <v>64</v>
      </c>
      <c r="Y4510">
        <v>69.61</v>
      </c>
      <c r="Z4510">
        <v>10.97</v>
      </c>
      <c r="AA4510" t="s">
        <v>65</v>
      </c>
      <c r="AB4510" t="s">
        <v>56</v>
      </c>
      <c r="AC4510">
        <v>4902</v>
      </c>
      <c r="AK4510">
        <v>32</v>
      </c>
      <c r="AL4510">
        <v>0</v>
      </c>
      <c r="AS4510">
        <v>344</v>
      </c>
      <c r="AZ4510">
        <v>312</v>
      </c>
      <c r="BB4510">
        <v>32</v>
      </c>
    </row>
    <row r="4511" spans="1:55" x14ac:dyDescent="0.25">
      <c r="A4511" t="s">
        <v>54</v>
      </c>
      <c r="B4511">
        <v>110027</v>
      </c>
      <c r="C4511" t="s">
        <v>55</v>
      </c>
      <c r="D4511" t="s">
        <v>56</v>
      </c>
      <c r="E4511" s="1">
        <v>45989</v>
      </c>
      <c r="F4511" t="s">
        <v>5246</v>
      </c>
      <c r="G4511" t="s">
        <v>63</v>
      </c>
      <c r="H4511" s="4">
        <v>223319000000000</v>
      </c>
      <c r="I4511">
        <v>29811</v>
      </c>
      <c r="J4511" s="3">
        <v>45989.934027777781</v>
      </c>
      <c r="K4511" t="s">
        <v>5760</v>
      </c>
      <c r="L4511" t="s">
        <v>59</v>
      </c>
      <c r="M4511">
        <v>794.56</v>
      </c>
      <c r="N4511">
        <v>-142</v>
      </c>
      <c r="O4511">
        <v>0</v>
      </c>
      <c r="P4511">
        <v>652.55999999999995</v>
      </c>
      <c r="Q4511">
        <v>32</v>
      </c>
      <c r="R4511">
        <v>0</v>
      </c>
      <c r="S4511">
        <v>0.44</v>
      </c>
      <c r="T4511">
        <v>0</v>
      </c>
      <c r="U4511">
        <v>685</v>
      </c>
      <c r="V4511">
        <v>685</v>
      </c>
      <c r="W4511">
        <v>0</v>
      </c>
      <c r="X4511" t="s">
        <v>64</v>
      </c>
      <c r="Y4511">
        <v>153.71</v>
      </c>
      <c r="Z4511">
        <v>12</v>
      </c>
      <c r="AA4511" t="s">
        <v>65</v>
      </c>
      <c r="AB4511" t="s">
        <v>56</v>
      </c>
      <c r="AC4511">
        <v>6355</v>
      </c>
      <c r="AK4511">
        <v>32</v>
      </c>
      <c r="AL4511">
        <v>0</v>
      </c>
      <c r="AS4511">
        <v>685</v>
      </c>
      <c r="AZ4511">
        <v>652.55999999999995</v>
      </c>
      <c r="BB4511">
        <v>32</v>
      </c>
    </row>
    <row r="4512" spans="1:55" x14ac:dyDescent="0.25">
      <c r="A4512" t="s">
        <v>54</v>
      </c>
      <c r="B4512">
        <v>110027</v>
      </c>
      <c r="C4512" t="s">
        <v>55</v>
      </c>
      <c r="D4512" t="s">
        <v>56</v>
      </c>
      <c r="E4512" s="1">
        <v>45989</v>
      </c>
      <c r="F4512" t="s">
        <v>5247</v>
      </c>
      <c r="G4512" t="s">
        <v>63</v>
      </c>
      <c r="H4512" s="4">
        <v>223319000000000</v>
      </c>
      <c r="I4512">
        <v>29811</v>
      </c>
      <c r="J4512" s="3">
        <v>45989.936111111114</v>
      </c>
      <c r="K4512" t="s">
        <v>5760</v>
      </c>
      <c r="L4512" t="s">
        <v>59</v>
      </c>
      <c r="M4512">
        <v>599</v>
      </c>
      <c r="N4512">
        <v>-93.75</v>
      </c>
      <c r="O4512">
        <v>0</v>
      </c>
      <c r="P4512">
        <v>505.25</v>
      </c>
      <c r="Q4512">
        <v>32</v>
      </c>
      <c r="R4512">
        <v>0</v>
      </c>
      <c r="S4512">
        <v>-0.25</v>
      </c>
      <c r="T4512">
        <v>0</v>
      </c>
      <c r="U4512">
        <v>537</v>
      </c>
      <c r="V4512">
        <v>537</v>
      </c>
      <c r="W4512">
        <v>0</v>
      </c>
      <c r="X4512" t="s">
        <v>64</v>
      </c>
      <c r="Y4512">
        <v>147.9</v>
      </c>
      <c r="Z4512">
        <v>11.77</v>
      </c>
      <c r="AA4512" t="s">
        <v>65</v>
      </c>
      <c r="AB4512" t="s">
        <v>56</v>
      </c>
      <c r="AC4512">
        <v>8467</v>
      </c>
      <c r="AK4512">
        <v>32</v>
      </c>
      <c r="AL4512">
        <v>0</v>
      </c>
      <c r="AS4512">
        <v>537</v>
      </c>
      <c r="AZ4512">
        <v>505.25</v>
      </c>
      <c r="BB4512">
        <v>32</v>
      </c>
    </row>
    <row r="4513" spans="1:55" x14ac:dyDescent="0.25">
      <c r="A4513" t="s">
        <v>54</v>
      </c>
      <c r="B4513">
        <v>110027</v>
      </c>
      <c r="C4513" t="s">
        <v>55</v>
      </c>
      <c r="D4513" t="s">
        <v>56</v>
      </c>
      <c r="E4513" s="1">
        <v>45989</v>
      </c>
      <c r="F4513" t="s">
        <v>5248</v>
      </c>
      <c r="G4513" t="s">
        <v>67</v>
      </c>
      <c r="J4513" s="3">
        <v>45989.94027777778</v>
      </c>
      <c r="K4513" t="s">
        <v>5760</v>
      </c>
      <c r="L4513" t="s">
        <v>59</v>
      </c>
      <c r="M4513">
        <v>109</v>
      </c>
      <c r="N4513">
        <v>0</v>
      </c>
      <c r="O4513">
        <v>0</v>
      </c>
      <c r="P4513">
        <v>109</v>
      </c>
      <c r="Q4513">
        <v>0</v>
      </c>
      <c r="R4513">
        <v>5.46</v>
      </c>
      <c r="S4513">
        <v>-0.46</v>
      </c>
      <c r="T4513">
        <v>0</v>
      </c>
      <c r="U4513">
        <v>114</v>
      </c>
      <c r="V4513">
        <v>114</v>
      </c>
      <c r="W4513">
        <v>0</v>
      </c>
      <c r="X4513" t="s">
        <v>68</v>
      </c>
      <c r="Y4513">
        <v>24.63</v>
      </c>
      <c r="Z4513">
        <v>1.96</v>
      </c>
      <c r="AA4513" t="s">
        <v>74</v>
      </c>
      <c r="AB4513" t="s">
        <v>75</v>
      </c>
      <c r="AE4513" t="s">
        <v>89</v>
      </c>
      <c r="AF4513" t="s">
        <v>190</v>
      </c>
      <c r="AG4513">
        <v>8929758003</v>
      </c>
      <c r="AK4513">
        <v>0</v>
      </c>
      <c r="AL4513">
        <v>0</v>
      </c>
      <c r="AN4513">
        <v>114</v>
      </c>
      <c r="AV4513">
        <v>109</v>
      </c>
      <c r="AW4513">
        <v>2.73</v>
      </c>
      <c r="AX4513">
        <v>109</v>
      </c>
      <c r="AY4513">
        <v>2.73</v>
      </c>
      <c r="AZ4513">
        <v>109</v>
      </c>
    </row>
    <row r="4514" spans="1:55" x14ac:dyDescent="0.25">
      <c r="A4514" t="s">
        <v>54</v>
      </c>
      <c r="B4514">
        <v>110027</v>
      </c>
      <c r="C4514" t="s">
        <v>55</v>
      </c>
      <c r="D4514" t="s">
        <v>56</v>
      </c>
      <c r="E4514" s="1">
        <v>45989</v>
      </c>
      <c r="F4514" t="s">
        <v>5249</v>
      </c>
      <c r="G4514" t="s">
        <v>67</v>
      </c>
      <c r="J4514" s="3">
        <v>45989.941666666666</v>
      </c>
      <c r="K4514" t="s">
        <v>5760</v>
      </c>
      <c r="L4514" t="s">
        <v>59</v>
      </c>
      <c r="M4514">
        <v>159</v>
      </c>
      <c r="N4514">
        <v>0</v>
      </c>
      <c r="O4514">
        <v>0</v>
      </c>
      <c r="P4514">
        <v>159</v>
      </c>
      <c r="Q4514">
        <v>0</v>
      </c>
      <c r="R4514">
        <v>7.96</v>
      </c>
      <c r="S4514">
        <v>0.04</v>
      </c>
      <c r="T4514">
        <v>0</v>
      </c>
      <c r="U4514">
        <v>167</v>
      </c>
      <c r="V4514">
        <v>167</v>
      </c>
      <c r="W4514">
        <v>0</v>
      </c>
      <c r="X4514" t="s">
        <v>68</v>
      </c>
      <c r="Y4514">
        <v>29.83</v>
      </c>
      <c r="Z4514">
        <v>2.5</v>
      </c>
      <c r="AA4514" t="s">
        <v>74</v>
      </c>
      <c r="AB4514" t="s">
        <v>75</v>
      </c>
      <c r="AE4514" t="s">
        <v>89</v>
      </c>
      <c r="AF4514" t="s">
        <v>190</v>
      </c>
      <c r="AG4514">
        <v>8929758003</v>
      </c>
      <c r="AK4514">
        <v>0</v>
      </c>
      <c r="AL4514">
        <v>0</v>
      </c>
      <c r="AN4514">
        <v>167</v>
      </c>
      <c r="AV4514">
        <v>159</v>
      </c>
      <c r="AW4514">
        <v>3.98</v>
      </c>
      <c r="AX4514">
        <v>159</v>
      </c>
      <c r="AY4514">
        <v>3.98</v>
      </c>
      <c r="AZ4514">
        <v>159</v>
      </c>
    </row>
    <row r="4515" spans="1:55" x14ac:dyDescent="0.25">
      <c r="A4515" t="s">
        <v>54</v>
      </c>
      <c r="B4515">
        <v>110027</v>
      </c>
      <c r="C4515" t="s">
        <v>55</v>
      </c>
      <c r="D4515" t="s">
        <v>56</v>
      </c>
      <c r="E4515" s="1">
        <v>45989</v>
      </c>
      <c r="F4515" t="s">
        <v>5250</v>
      </c>
      <c r="G4515" t="s">
        <v>67</v>
      </c>
      <c r="J4515" s="3">
        <v>45989.941666666666</v>
      </c>
      <c r="K4515" t="s">
        <v>5760</v>
      </c>
      <c r="L4515" t="s">
        <v>59</v>
      </c>
      <c r="M4515">
        <v>317</v>
      </c>
      <c r="N4515">
        <v>0</v>
      </c>
      <c r="O4515">
        <v>0</v>
      </c>
      <c r="P4515">
        <v>317</v>
      </c>
      <c r="Q4515">
        <v>0</v>
      </c>
      <c r="R4515">
        <v>15.86</v>
      </c>
      <c r="S4515">
        <v>0.14000000000000001</v>
      </c>
      <c r="T4515">
        <v>0</v>
      </c>
      <c r="U4515">
        <v>333</v>
      </c>
      <c r="V4515">
        <v>333</v>
      </c>
      <c r="W4515">
        <v>0</v>
      </c>
      <c r="X4515" t="s">
        <v>466</v>
      </c>
      <c r="Y4515">
        <v>81.72</v>
      </c>
      <c r="Z4515">
        <v>6.92</v>
      </c>
      <c r="AA4515" t="s">
        <v>74</v>
      </c>
      <c r="AB4515" t="s">
        <v>75</v>
      </c>
      <c r="AE4515" t="s">
        <v>89</v>
      </c>
      <c r="AF4515" t="s">
        <v>190</v>
      </c>
      <c r="AG4515">
        <v>8929758003</v>
      </c>
      <c r="AK4515">
        <v>0</v>
      </c>
      <c r="AL4515">
        <v>0</v>
      </c>
      <c r="AM4515">
        <v>166</v>
      </c>
      <c r="AN4515">
        <v>167</v>
      </c>
      <c r="AV4515">
        <v>317</v>
      </c>
      <c r="AW4515">
        <v>7.93</v>
      </c>
      <c r="AX4515">
        <v>317</v>
      </c>
      <c r="AY4515">
        <v>7.93</v>
      </c>
      <c r="AZ4515">
        <v>317</v>
      </c>
    </row>
    <row r="4516" spans="1:55" x14ac:dyDescent="0.25">
      <c r="A4516" t="s">
        <v>54</v>
      </c>
      <c r="B4516">
        <v>110027</v>
      </c>
      <c r="C4516" t="s">
        <v>55</v>
      </c>
      <c r="D4516" t="s">
        <v>56</v>
      </c>
      <c r="E4516" s="1">
        <v>45989</v>
      </c>
      <c r="F4516" t="s">
        <v>5251</v>
      </c>
      <c r="G4516" t="s">
        <v>67</v>
      </c>
      <c r="J4516" s="3">
        <v>45989.942361111112</v>
      </c>
      <c r="K4516" t="s">
        <v>5760</v>
      </c>
      <c r="L4516" t="s">
        <v>59</v>
      </c>
      <c r="M4516">
        <v>237</v>
      </c>
      <c r="N4516">
        <v>0</v>
      </c>
      <c r="O4516">
        <v>0</v>
      </c>
      <c r="P4516">
        <v>237</v>
      </c>
      <c r="Q4516">
        <v>0</v>
      </c>
      <c r="R4516">
        <v>11.86</v>
      </c>
      <c r="S4516">
        <v>0.14000000000000001</v>
      </c>
      <c r="T4516">
        <v>0</v>
      </c>
      <c r="U4516">
        <v>249</v>
      </c>
      <c r="V4516">
        <v>249</v>
      </c>
      <c r="W4516">
        <v>0</v>
      </c>
      <c r="X4516" t="s">
        <v>73</v>
      </c>
      <c r="Y4516">
        <v>58.28</v>
      </c>
      <c r="Z4516">
        <v>5.88</v>
      </c>
      <c r="AA4516" t="s">
        <v>74</v>
      </c>
      <c r="AB4516" t="s">
        <v>75</v>
      </c>
      <c r="AE4516" t="s">
        <v>5252</v>
      </c>
      <c r="AF4516" t="s">
        <v>5253</v>
      </c>
      <c r="AG4516">
        <v>9310300572</v>
      </c>
      <c r="AK4516">
        <v>0</v>
      </c>
      <c r="AL4516">
        <v>0</v>
      </c>
      <c r="AM4516">
        <v>249</v>
      </c>
      <c r="AV4516">
        <v>237</v>
      </c>
      <c r="AW4516">
        <v>5.93</v>
      </c>
      <c r="AX4516">
        <v>237</v>
      </c>
      <c r="AY4516">
        <v>5.93</v>
      </c>
      <c r="AZ4516">
        <v>237</v>
      </c>
    </row>
    <row r="4517" spans="1:55" x14ac:dyDescent="0.25">
      <c r="A4517" t="s">
        <v>54</v>
      </c>
      <c r="B4517">
        <v>110027</v>
      </c>
      <c r="C4517" t="s">
        <v>55</v>
      </c>
      <c r="D4517" t="s">
        <v>56</v>
      </c>
      <c r="E4517" s="1">
        <v>45989</v>
      </c>
      <c r="F4517" t="s">
        <v>5254</v>
      </c>
      <c r="G4517" t="s">
        <v>67</v>
      </c>
      <c r="J4517" s="3">
        <v>45989.943749999999</v>
      </c>
      <c r="K4517" t="s">
        <v>5760</v>
      </c>
      <c r="L4517" t="s">
        <v>59</v>
      </c>
      <c r="M4517">
        <v>98</v>
      </c>
      <c r="N4517">
        <v>0</v>
      </c>
      <c r="O4517">
        <v>0</v>
      </c>
      <c r="P4517">
        <v>98</v>
      </c>
      <c r="Q4517">
        <v>0</v>
      </c>
      <c r="R4517">
        <v>4.9000000000000004</v>
      </c>
      <c r="S4517">
        <v>0.1</v>
      </c>
      <c r="T4517">
        <v>0</v>
      </c>
      <c r="U4517">
        <v>103</v>
      </c>
      <c r="V4517">
        <v>103</v>
      </c>
      <c r="W4517">
        <v>0</v>
      </c>
      <c r="X4517" t="s">
        <v>68</v>
      </c>
      <c r="Y4517">
        <v>24.27</v>
      </c>
      <c r="Z4517">
        <v>1.96</v>
      </c>
      <c r="AA4517" t="s">
        <v>74</v>
      </c>
      <c r="AB4517" t="s">
        <v>75</v>
      </c>
      <c r="AE4517" t="s">
        <v>89</v>
      </c>
      <c r="AF4517" t="s">
        <v>190</v>
      </c>
      <c r="AG4517">
        <v>8929758003</v>
      </c>
      <c r="AK4517">
        <v>0</v>
      </c>
      <c r="AL4517">
        <v>0</v>
      </c>
      <c r="AN4517">
        <v>103</v>
      </c>
      <c r="AV4517">
        <v>98</v>
      </c>
      <c r="AW4517">
        <v>2.4500000000000002</v>
      </c>
      <c r="AX4517">
        <v>98</v>
      </c>
      <c r="AY4517">
        <v>2.4500000000000002</v>
      </c>
      <c r="AZ4517">
        <v>98</v>
      </c>
    </row>
    <row r="4518" spans="1:55" x14ac:dyDescent="0.25">
      <c r="A4518" t="s">
        <v>54</v>
      </c>
      <c r="B4518">
        <v>110027</v>
      </c>
      <c r="C4518" t="s">
        <v>55</v>
      </c>
      <c r="D4518" t="s">
        <v>56</v>
      </c>
      <c r="E4518" s="1">
        <v>45989</v>
      </c>
      <c r="F4518" t="s">
        <v>5255</v>
      </c>
      <c r="G4518" t="s">
        <v>58</v>
      </c>
      <c r="H4518">
        <v>7528943165</v>
      </c>
      <c r="I4518">
        <v>18528960</v>
      </c>
      <c r="J4518" s="3">
        <v>45989.943749999999</v>
      </c>
      <c r="K4518" t="s">
        <v>5760</v>
      </c>
      <c r="L4518" t="s">
        <v>59</v>
      </c>
      <c r="M4518">
        <v>199</v>
      </c>
      <c r="N4518">
        <v>-100</v>
      </c>
      <c r="O4518">
        <v>0</v>
      </c>
      <c r="P4518">
        <v>99</v>
      </c>
      <c r="Q4518">
        <v>32</v>
      </c>
      <c r="R4518">
        <v>0</v>
      </c>
      <c r="S4518">
        <v>0</v>
      </c>
      <c r="T4518">
        <v>0</v>
      </c>
      <c r="U4518">
        <v>131</v>
      </c>
      <c r="V4518">
        <v>131</v>
      </c>
      <c r="W4518">
        <v>0</v>
      </c>
      <c r="X4518" t="s">
        <v>60</v>
      </c>
      <c r="Y4518">
        <v>49.22</v>
      </c>
      <c r="Z4518">
        <v>3.92</v>
      </c>
      <c r="AA4518" t="s">
        <v>61</v>
      </c>
      <c r="AB4518" t="s">
        <v>56</v>
      </c>
      <c r="AC4518">
        <v>3165</v>
      </c>
      <c r="AK4518">
        <v>32</v>
      </c>
      <c r="AL4518">
        <v>0</v>
      </c>
      <c r="AT4518">
        <v>131</v>
      </c>
      <c r="AZ4518">
        <v>99</v>
      </c>
      <c r="BC4518">
        <v>32</v>
      </c>
    </row>
    <row r="4519" spans="1:55" x14ac:dyDescent="0.25">
      <c r="A4519" t="s">
        <v>54</v>
      </c>
      <c r="B4519">
        <v>110027</v>
      </c>
      <c r="C4519" t="s">
        <v>55</v>
      </c>
      <c r="D4519" t="s">
        <v>56</v>
      </c>
      <c r="E4519" s="1">
        <v>45989</v>
      </c>
      <c r="F4519" t="s">
        <v>5256</v>
      </c>
      <c r="G4519" t="s">
        <v>63</v>
      </c>
      <c r="H4519" s="4">
        <v>223320000000000</v>
      </c>
      <c r="I4519">
        <v>29811</v>
      </c>
      <c r="J4519" s="3">
        <v>45989.945833333331</v>
      </c>
      <c r="K4519" t="s">
        <v>5760</v>
      </c>
      <c r="L4519" t="s">
        <v>59</v>
      </c>
      <c r="M4519">
        <v>597</v>
      </c>
      <c r="N4519">
        <v>-275</v>
      </c>
      <c r="O4519">
        <v>0</v>
      </c>
      <c r="P4519">
        <v>322</v>
      </c>
      <c r="Q4519">
        <v>32</v>
      </c>
      <c r="R4519">
        <v>0</v>
      </c>
      <c r="S4519">
        <v>0</v>
      </c>
      <c r="T4519">
        <v>0</v>
      </c>
      <c r="U4519">
        <v>354</v>
      </c>
      <c r="V4519">
        <v>354</v>
      </c>
      <c r="W4519">
        <v>0</v>
      </c>
      <c r="X4519" t="s">
        <v>64</v>
      </c>
      <c r="Y4519">
        <v>95.29</v>
      </c>
      <c r="Z4519">
        <v>4.99</v>
      </c>
      <c r="AA4519" t="s">
        <v>65</v>
      </c>
      <c r="AB4519" t="s">
        <v>56</v>
      </c>
      <c r="AC4519">
        <v>2880</v>
      </c>
      <c r="AK4519">
        <v>32</v>
      </c>
      <c r="AL4519">
        <v>0</v>
      </c>
      <c r="AS4519">
        <v>354</v>
      </c>
      <c r="AZ4519">
        <v>322</v>
      </c>
      <c r="BB4519">
        <v>32</v>
      </c>
    </row>
    <row r="4520" spans="1:55" x14ac:dyDescent="0.25">
      <c r="A4520" t="s">
        <v>54</v>
      </c>
      <c r="B4520">
        <v>110027</v>
      </c>
      <c r="C4520" t="s">
        <v>55</v>
      </c>
      <c r="D4520" t="s">
        <v>56</v>
      </c>
      <c r="E4520" s="1">
        <v>45989</v>
      </c>
      <c r="F4520" t="s">
        <v>5257</v>
      </c>
      <c r="G4520" t="s">
        <v>58</v>
      </c>
      <c r="H4520">
        <v>7528470998</v>
      </c>
      <c r="I4520">
        <v>18528960</v>
      </c>
      <c r="J4520" s="3">
        <v>45989.946527777778</v>
      </c>
      <c r="K4520" t="s">
        <v>5760</v>
      </c>
      <c r="L4520" t="s">
        <v>59</v>
      </c>
      <c r="M4520">
        <v>648</v>
      </c>
      <c r="N4520">
        <v>-75</v>
      </c>
      <c r="O4520">
        <v>0</v>
      </c>
      <c r="P4520">
        <v>573</v>
      </c>
      <c r="Q4520">
        <v>32</v>
      </c>
      <c r="R4520">
        <v>0</v>
      </c>
      <c r="S4520">
        <v>0</v>
      </c>
      <c r="T4520">
        <v>0</v>
      </c>
      <c r="U4520">
        <v>605</v>
      </c>
      <c r="V4520">
        <v>605</v>
      </c>
      <c r="W4520">
        <v>0</v>
      </c>
      <c r="X4520" t="s">
        <v>60</v>
      </c>
      <c r="Y4520">
        <v>123.05</v>
      </c>
      <c r="Z4520">
        <v>13.2</v>
      </c>
      <c r="AA4520" t="s">
        <v>61</v>
      </c>
      <c r="AB4520" t="s">
        <v>56</v>
      </c>
      <c r="AC4520">
        <v>998</v>
      </c>
      <c r="AK4520">
        <v>32</v>
      </c>
      <c r="AL4520">
        <v>0</v>
      </c>
      <c r="AT4520">
        <v>605</v>
      </c>
      <c r="AZ4520">
        <v>573</v>
      </c>
      <c r="BC4520">
        <v>32</v>
      </c>
    </row>
    <row r="4521" spans="1:55" x14ac:dyDescent="0.25">
      <c r="A4521" t="s">
        <v>54</v>
      </c>
      <c r="B4521">
        <v>110027</v>
      </c>
      <c r="C4521" t="s">
        <v>55</v>
      </c>
      <c r="D4521" t="s">
        <v>56</v>
      </c>
      <c r="E4521" s="1">
        <v>45989</v>
      </c>
      <c r="F4521" t="s">
        <v>5258</v>
      </c>
      <c r="G4521" t="s">
        <v>58</v>
      </c>
      <c r="H4521">
        <v>7529609657</v>
      </c>
      <c r="I4521">
        <v>18528960</v>
      </c>
      <c r="J4521" s="3">
        <v>45989.948611111111</v>
      </c>
      <c r="K4521" t="s">
        <v>5760</v>
      </c>
      <c r="L4521" t="s">
        <v>59</v>
      </c>
      <c r="M4521">
        <v>229</v>
      </c>
      <c r="N4521">
        <v>-100</v>
      </c>
      <c r="O4521">
        <v>0</v>
      </c>
      <c r="P4521">
        <v>129</v>
      </c>
      <c r="Q4521">
        <v>32</v>
      </c>
      <c r="R4521">
        <v>0</v>
      </c>
      <c r="S4521">
        <v>0</v>
      </c>
      <c r="T4521">
        <v>0</v>
      </c>
      <c r="U4521">
        <v>161</v>
      </c>
      <c r="V4521">
        <v>161</v>
      </c>
      <c r="W4521">
        <v>0</v>
      </c>
      <c r="X4521" t="s">
        <v>60</v>
      </c>
      <c r="Y4521">
        <v>47.09</v>
      </c>
      <c r="Z4521">
        <v>4.99</v>
      </c>
      <c r="AA4521" t="s">
        <v>61</v>
      </c>
      <c r="AB4521" t="s">
        <v>56</v>
      </c>
      <c r="AC4521">
        <v>9657</v>
      </c>
      <c r="AK4521">
        <v>32</v>
      </c>
      <c r="AL4521">
        <v>0</v>
      </c>
      <c r="AT4521">
        <v>161</v>
      </c>
      <c r="AZ4521">
        <v>129</v>
      </c>
      <c r="BC4521">
        <v>32</v>
      </c>
    </row>
    <row r="4522" spans="1:55" x14ac:dyDescent="0.25">
      <c r="A4522" t="s">
        <v>54</v>
      </c>
      <c r="B4522">
        <v>110027</v>
      </c>
      <c r="C4522" t="s">
        <v>55</v>
      </c>
      <c r="D4522" t="s">
        <v>56</v>
      </c>
      <c r="E4522" s="1">
        <v>45989</v>
      </c>
      <c r="F4522" t="s">
        <v>5259</v>
      </c>
      <c r="G4522" t="s">
        <v>67</v>
      </c>
      <c r="J4522" s="3">
        <v>45989.951388888891</v>
      </c>
      <c r="K4522" t="s">
        <v>5760</v>
      </c>
      <c r="L4522" t="s">
        <v>59</v>
      </c>
      <c r="M4522">
        <v>229</v>
      </c>
      <c r="N4522">
        <v>0</v>
      </c>
      <c r="O4522">
        <v>0</v>
      </c>
      <c r="P4522">
        <v>229</v>
      </c>
      <c r="Q4522">
        <v>0</v>
      </c>
      <c r="R4522">
        <v>11.46</v>
      </c>
      <c r="S4522">
        <v>-0.46</v>
      </c>
      <c r="T4522">
        <v>0</v>
      </c>
      <c r="U4522">
        <v>240</v>
      </c>
      <c r="V4522">
        <v>240</v>
      </c>
      <c r="W4522">
        <v>0</v>
      </c>
      <c r="X4522" t="s">
        <v>68</v>
      </c>
      <c r="Y4522">
        <v>56.42</v>
      </c>
      <c r="Z4522">
        <v>2.5</v>
      </c>
      <c r="AA4522" t="s">
        <v>74</v>
      </c>
      <c r="AB4522" t="s">
        <v>75</v>
      </c>
      <c r="AE4522" t="s">
        <v>89</v>
      </c>
      <c r="AF4522" t="s">
        <v>190</v>
      </c>
      <c r="AG4522">
        <v>8929758003</v>
      </c>
      <c r="AK4522">
        <v>0</v>
      </c>
      <c r="AL4522">
        <v>0</v>
      </c>
      <c r="AN4522">
        <v>240</v>
      </c>
      <c r="AV4522">
        <v>229</v>
      </c>
      <c r="AW4522">
        <v>5.73</v>
      </c>
      <c r="AX4522">
        <v>229</v>
      </c>
      <c r="AY4522">
        <v>5.73</v>
      </c>
      <c r="AZ4522">
        <v>229</v>
      </c>
    </row>
    <row r="4523" spans="1:55" x14ac:dyDescent="0.25">
      <c r="A4523" t="s">
        <v>54</v>
      </c>
      <c r="B4523">
        <v>110027</v>
      </c>
      <c r="C4523" t="s">
        <v>55</v>
      </c>
      <c r="D4523" t="s">
        <v>56</v>
      </c>
      <c r="E4523" s="1">
        <v>45989</v>
      </c>
      <c r="F4523" t="s">
        <v>5260</v>
      </c>
      <c r="G4523" t="s">
        <v>67</v>
      </c>
      <c r="J4523" s="3">
        <v>45989.952777777777</v>
      </c>
      <c r="K4523" t="s">
        <v>5760</v>
      </c>
      <c r="L4523" t="s">
        <v>59</v>
      </c>
      <c r="M4523">
        <v>379</v>
      </c>
      <c r="N4523">
        <v>0</v>
      </c>
      <c r="O4523">
        <v>0</v>
      </c>
      <c r="P4523">
        <v>379</v>
      </c>
      <c r="Q4523">
        <v>0</v>
      </c>
      <c r="R4523">
        <v>18.96</v>
      </c>
      <c r="S4523">
        <v>0.04</v>
      </c>
      <c r="T4523">
        <v>0</v>
      </c>
      <c r="U4523">
        <v>398</v>
      </c>
      <c r="V4523">
        <v>398</v>
      </c>
      <c r="W4523">
        <v>0</v>
      </c>
      <c r="X4523" t="s">
        <v>73</v>
      </c>
      <c r="Y4523">
        <v>103</v>
      </c>
      <c r="Z4523">
        <v>8.7200000000000006</v>
      </c>
      <c r="AA4523" t="s">
        <v>74</v>
      </c>
      <c r="AB4523" t="s">
        <v>75</v>
      </c>
      <c r="AE4523" t="s">
        <v>89</v>
      </c>
      <c r="AF4523" t="s">
        <v>190</v>
      </c>
      <c r="AG4523">
        <v>8929758003</v>
      </c>
      <c r="AK4523">
        <v>0</v>
      </c>
      <c r="AL4523">
        <v>0</v>
      </c>
      <c r="AM4523">
        <v>398</v>
      </c>
      <c r="AV4523">
        <v>379</v>
      </c>
      <c r="AW4523">
        <v>9.48</v>
      </c>
      <c r="AX4523">
        <v>379</v>
      </c>
      <c r="AY4523">
        <v>9.48</v>
      </c>
      <c r="AZ4523">
        <v>379</v>
      </c>
    </row>
    <row r="4524" spans="1:55" x14ac:dyDescent="0.25">
      <c r="A4524" t="s">
        <v>54</v>
      </c>
      <c r="B4524">
        <v>110027</v>
      </c>
      <c r="C4524" t="s">
        <v>55</v>
      </c>
      <c r="D4524" t="s">
        <v>56</v>
      </c>
      <c r="E4524" s="1">
        <v>45989</v>
      </c>
      <c r="F4524" t="s">
        <v>5261</v>
      </c>
      <c r="G4524" t="s">
        <v>58</v>
      </c>
      <c r="H4524">
        <v>7524968143</v>
      </c>
      <c r="I4524">
        <v>18528960</v>
      </c>
      <c r="J4524" s="3">
        <v>45989.956250000003</v>
      </c>
      <c r="K4524" t="s">
        <v>5760</v>
      </c>
      <c r="L4524" t="s">
        <v>59</v>
      </c>
      <c r="M4524">
        <v>323</v>
      </c>
      <c r="N4524">
        <v>-93</v>
      </c>
      <c r="O4524">
        <v>0</v>
      </c>
      <c r="P4524">
        <v>230</v>
      </c>
      <c r="Q4524">
        <v>32</v>
      </c>
      <c r="R4524">
        <v>0</v>
      </c>
      <c r="S4524">
        <v>0</v>
      </c>
      <c r="T4524">
        <v>0</v>
      </c>
      <c r="U4524">
        <v>262</v>
      </c>
      <c r="V4524">
        <v>262</v>
      </c>
      <c r="W4524">
        <v>0</v>
      </c>
      <c r="X4524" t="s">
        <v>60</v>
      </c>
      <c r="Y4524">
        <v>61.22</v>
      </c>
      <c r="Z4524">
        <v>7.49</v>
      </c>
      <c r="AA4524" t="s">
        <v>61</v>
      </c>
      <c r="AB4524" t="s">
        <v>56</v>
      </c>
      <c r="AC4524">
        <v>8143</v>
      </c>
      <c r="AK4524">
        <v>32</v>
      </c>
      <c r="AL4524">
        <v>0</v>
      </c>
      <c r="AT4524">
        <v>262</v>
      </c>
      <c r="AZ4524">
        <v>230</v>
      </c>
      <c r="BC4524">
        <v>32</v>
      </c>
    </row>
    <row r="4525" spans="1:55" x14ac:dyDescent="0.25">
      <c r="A4525" t="s">
        <v>54</v>
      </c>
      <c r="B4525">
        <v>110027</v>
      </c>
      <c r="C4525" t="s">
        <v>55</v>
      </c>
      <c r="D4525" t="s">
        <v>56</v>
      </c>
      <c r="E4525" s="1">
        <v>45989</v>
      </c>
      <c r="F4525" t="s">
        <v>5262</v>
      </c>
      <c r="G4525" t="s">
        <v>67</v>
      </c>
      <c r="J4525" s="3">
        <v>45989.956250000003</v>
      </c>
      <c r="K4525" t="s">
        <v>5760</v>
      </c>
      <c r="L4525" t="s">
        <v>59</v>
      </c>
      <c r="M4525">
        <v>139</v>
      </c>
      <c r="N4525">
        <v>0</v>
      </c>
      <c r="O4525">
        <v>0</v>
      </c>
      <c r="P4525">
        <v>139</v>
      </c>
      <c r="Q4525">
        <v>0</v>
      </c>
      <c r="R4525">
        <v>6.96</v>
      </c>
      <c r="S4525">
        <v>0.04</v>
      </c>
      <c r="T4525">
        <v>0</v>
      </c>
      <c r="U4525">
        <v>146</v>
      </c>
      <c r="V4525">
        <v>146</v>
      </c>
      <c r="W4525">
        <v>0</v>
      </c>
      <c r="X4525" t="s">
        <v>68</v>
      </c>
      <c r="Y4525">
        <v>22.54</v>
      </c>
      <c r="Z4525">
        <v>2.82</v>
      </c>
      <c r="AA4525" t="s">
        <v>74</v>
      </c>
      <c r="AB4525" t="s">
        <v>75</v>
      </c>
      <c r="AE4525" t="s">
        <v>89</v>
      </c>
      <c r="AF4525" t="s">
        <v>190</v>
      </c>
      <c r="AG4525">
        <v>8929758003</v>
      </c>
      <c r="AK4525">
        <v>0</v>
      </c>
      <c r="AL4525">
        <v>0</v>
      </c>
      <c r="AN4525">
        <v>146</v>
      </c>
      <c r="AV4525">
        <v>139</v>
      </c>
      <c r="AW4525">
        <v>3.48</v>
      </c>
      <c r="AX4525">
        <v>139</v>
      </c>
      <c r="AY4525">
        <v>3.48</v>
      </c>
      <c r="AZ4525">
        <v>139</v>
      </c>
    </row>
    <row r="4526" spans="1:55" x14ac:dyDescent="0.25">
      <c r="A4526" t="s">
        <v>54</v>
      </c>
      <c r="B4526">
        <v>110027</v>
      </c>
      <c r="C4526" t="s">
        <v>55</v>
      </c>
      <c r="D4526" t="s">
        <v>56</v>
      </c>
      <c r="E4526" s="1">
        <v>45989</v>
      </c>
      <c r="F4526" t="s">
        <v>5263</v>
      </c>
      <c r="G4526" t="s">
        <v>63</v>
      </c>
      <c r="H4526" s="4">
        <v>223321000000000</v>
      </c>
      <c r="I4526">
        <v>29811</v>
      </c>
      <c r="J4526" s="3">
        <v>45989.958333333336</v>
      </c>
      <c r="K4526" t="s">
        <v>5760</v>
      </c>
      <c r="L4526" t="s">
        <v>59</v>
      </c>
      <c r="M4526">
        <v>698</v>
      </c>
      <c r="N4526">
        <v>-350</v>
      </c>
      <c r="O4526">
        <v>0</v>
      </c>
      <c r="P4526">
        <v>348</v>
      </c>
      <c r="Q4526">
        <v>32</v>
      </c>
      <c r="R4526">
        <v>0</v>
      </c>
      <c r="S4526">
        <v>0</v>
      </c>
      <c r="T4526">
        <v>0</v>
      </c>
      <c r="U4526">
        <v>380</v>
      </c>
      <c r="V4526">
        <v>380</v>
      </c>
      <c r="W4526">
        <v>0</v>
      </c>
      <c r="X4526" t="s">
        <v>64</v>
      </c>
      <c r="Y4526">
        <v>97.11</v>
      </c>
      <c r="Z4526">
        <v>4.76</v>
      </c>
      <c r="AA4526" t="s">
        <v>65</v>
      </c>
      <c r="AB4526" t="s">
        <v>56</v>
      </c>
      <c r="AC4526">
        <v>6292</v>
      </c>
      <c r="AK4526">
        <v>32</v>
      </c>
      <c r="AL4526">
        <v>0</v>
      </c>
      <c r="AS4526">
        <v>380</v>
      </c>
      <c r="AZ4526">
        <v>348</v>
      </c>
      <c r="BB4526">
        <v>32</v>
      </c>
    </row>
    <row r="4527" spans="1:55" x14ac:dyDescent="0.25">
      <c r="A4527" t="s">
        <v>54</v>
      </c>
      <c r="B4527">
        <v>110027</v>
      </c>
      <c r="C4527" t="s">
        <v>55</v>
      </c>
      <c r="D4527" t="s">
        <v>56</v>
      </c>
      <c r="E4527" s="1">
        <v>45989</v>
      </c>
      <c r="F4527" t="s">
        <v>5264</v>
      </c>
      <c r="G4527" t="s">
        <v>67</v>
      </c>
      <c r="J4527" s="3">
        <v>45989.960416666669</v>
      </c>
      <c r="K4527" t="s">
        <v>5760</v>
      </c>
      <c r="L4527" t="s">
        <v>59</v>
      </c>
      <c r="M4527">
        <v>249</v>
      </c>
      <c r="N4527">
        <v>0</v>
      </c>
      <c r="O4527">
        <v>0</v>
      </c>
      <c r="P4527">
        <v>249</v>
      </c>
      <c r="Q4527">
        <v>0</v>
      </c>
      <c r="R4527">
        <v>12.46</v>
      </c>
      <c r="S4527">
        <v>-0.46</v>
      </c>
      <c r="T4527">
        <v>0</v>
      </c>
      <c r="U4527">
        <v>261</v>
      </c>
      <c r="V4527">
        <v>261</v>
      </c>
      <c r="W4527">
        <v>0</v>
      </c>
      <c r="X4527" t="s">
        <v>68</v>
      </c>
      <c r="Y4527">
        <v>64.38</v>
      </c>
      <c r="Z4527">
        <v>8.7200000000000006</v>
      </c>
      <c r="AA4527" t="s">
        <v>74</v>
      </c>
      <c r="AB4527" t="s">
        <v>75</v>
      </c>
      <c r="AE4527" t="s">
        <v>89</v>
      </c>
      <c r="AF4527" t="s">
        <v>190</v>
      </c>
      <c r="AG4527">
        <v>8929758003</v>
      </c>
      <c r="AK4527">
        <v>0</v>
      </c>
      <c r="AL4527">
        <v>0</v>
      </c>
      <c r="AN4527">
        <v>261</v>
      </c>
      <c r="AV4527">
        <v>249</v>
      </c>
      <c r="AW4527">
        <v>6.23</v>
      </c>
      <c r="AX4527">
        <v>249</v>
      </c>
      <c r="AY4527">
        <v>6.23</v>
      </c>
      <c r="AZ4527">
        <v>249</v>
      </c>
    </row>
    <row r="4528" spans="1:55" x14ac:dyDescent="0.25">
      <c r="A4528" t="s">
        <v>54</v>
      </c>
      <c r="B4528">
        <v>110027</v>
      </c>
      <c r="C4528" t="s">
        <v>55</v>
      </c>
      <c r="D4528" t="s">
        <v>56</v>
      </c>
      <c r="E4528" s="1">
        <v>45989</v>
      </c>
      <c r="F4528" t="s">
        <v>5265</v>
      </c>
      <c r="G4528" t="s">
        <v>63</v>
      </c>
      <c r="H4528" s="4">
        <v>223321000000000</v>
      </c>
      <c r="I4528">
        <v>29811</v>
      </c>
      <c r="J4528" s="3">
        <v>45989.962500000001</v>
      </c>
      <c r="K4528" t="s">
        <v>5760</v>
      </c>
      <c r="L4528" t="s">
        <v>59</v>
      </c>
      <c r="M4528">
        <v>328</v>
      </c>
      <c r="N4528">
        <v>-149.4</v>
      </c>
      <c r="O4528">
        <v>0</v>
      </c>
      <c r="P4528">
        <v>178.6</v>
      </c>
      <c r="Q4528">
        <v>32</v>
      </c>
      <c r="R4528">
        <v>0</v>
      </c>
      <c r="S4528">
        <v>0.4</v>
      </c>
      <c r="T4528">
        <v>0</v>
      </c>
      <c r="U4528">
        <v>211</v>
      </c>
      <c r="V4528">
        <v>211</v>
      </c>
      <c r="W4528">
        <v>0</v>
      </c>
      <c r="X4528" t="s">
        <v>64</v>
      </c>
      <c r="Y4528">
        <v>72</v>
      </c>
      <c r="Z4528">
        <v>5.88</v>
      </c>
      <c r="AA4528" t="s">
        <v>65</v>
      </c>
      <c r="AB4528" t="s">
        <v>56</v>
      </c>
      <c r="AC4528">
        <v>6635</v>
      </c>
      <c r="AK4528">
        <v>32</v>
      </c>
      <c r="AL4528">
        <v>0</v>
      </c>
      <c r="AS4528">
        <v>211</v>
      </c>
      <c r="AZ4528">
        <v>178.6</v>
      </c>
      <c r="BB4528">
        <v>32</v>
      </c>
    </row>
    <row r="4529" spans="1:55" x14ac:dyDescent="0.25">
      <c r="A4529" t="s">
        <v>54</v>
      </c>
      <c r="B4529">
        <v>110027</v>
      </c>
      <c r="C4529" t="s">
        <v>55</v>
      </c>
      <c r="D4529" t="s">
        <v>56</v>
      </c>
      <c r="E4529" s="1">
        <v>45989</v>
      </c>
      <c r="F4529" t="s">
        <v>5266</v>
      </c>
      <c r="G4529" t="s">
        <v>63</v>
      </c>
      <c r="H4529" s="4">
        <v>223321000000000</v>
      </c>
      <c r="I4529">
        <v>29811</v>
      </c>
      <c r="J4529" s="3">
        <v>45989.964583333334</v>
      </c>
      <c r="K4529" t="s">
        <v>5760</v>
      </c>
      <c r="L4529" t="s">
        <v>59</v>
      </c>
      <c r="M4529">
        <v>229</v>
      </c>
      <c r="N4529">
        <v>-100</v>
      </c>
      <c r="O4529">
        <v>0</v>
      </c>
      <c r="P4529">
        <v>129</v>
      </c>
      <c r="Q4529">
        <v>32</v>
      </c>
      <c r="R4529">
        <v>0</v>
      </c>
      <c r="S4529">
        <v>0</v>
      </c>
      <c r="T4529">
        <v>0</v>
      </c>
      <c r="U4529">
        <v>161</v>
      </c>
      <c r="V4529">
        <v>161</v>
      </c>
      <c r="W4529">
        <v>0</v>
      </c>
      <c r="X4529" t="s">
        <v>64</v>
      </c>
      <c r="Y4529">
        <v>51.66</v>
      </c>
      <c r="Z4529">
        <v>4.76</v>
      </c>
      <c r="AA4529" t="s">
        <v>65</v>
      </c>
      <c r="AB4529" t="s">
        <v>56</v>
      </c>
      <c r="AC4529">
        <v>3732</v>
      </c>
      <c r="AK4529">
        <v>32</v>
      </c>
      <c r="AL4529">
        <v>0</v>
      </c>
      <c r="AS4529">
        <v>161</v>
      </c>
      <c r="AZ4529">
        <v>129</v>
      </c>
      <c r="BB4529">
        <v>32</v>
      </c>
    </row>
    <row r="4530" spans="1:55" x14ac:dyDescent="0.25">
      <c r="A4530" t="s">
        <v>54</v>
      </c>
      <c r="B4530">
        <v>110027</v>
      </c>
      <c r="C4530" t="s">
        <v>55</v>
      </c>
      <c r="D4530" t="s">
        <v>56</v>
      </c>
      <c r="E4530" s="1">
        <v>45989</v>
      </c>
      <c r="F4530" t="s">
        <v>5267</v>
      </c>
      <c r="G4530" t="s">
        <v>58</v>
      </c>
      <c r="H4530">
        <v>7528137964</v>
      </c>
      <c r="I4530">
        <v>18528960</v>
      </c>
      <c r="J4530" s="3">
        <v>45989.969444444447</v>
      </c>
      <c r="K4530" t="s">
        <v>5760</v>
      </c>
      <c r="L4530" t="s">
        <v>59</v>
      </c>
      <c r="M4530">
        <v>443.29</v>
      </c>
      <c r="N4530">
        <v>-174.5</v>
      </c>
      <c r="O4530">
        <v>0</v>
      </c>
      <c r="P4530">
        <v>268.79000000000002</v>
      </c>
      <c r="Q4530">
        <v>32</v>
      </c>
      <c r="R4530">
        <v>0</v>
      </c>
      <c r="S4530">
        <v>0</v>
      </c>
      <c r="T4530">
        <v>0</v>
      </c>
      <c r="U4530">
        <v>300.79000000000002</v>
      </c>
      <c r="V4530">
        <v>300.79000000000002</v>
      </c>
      <c r="W4530">
        <v>0</v>
      </c>
      <c r="X4530" t="s">
        <v>60</v>
      </c>
      <c r="Y4530">
        <v>77.790000000000006</v>
      </c>
      <c r="Z4530">
        <v>5.44</v>
      </c>
      <c r="AA4530" t="s">
        <v>61</v>
      </c>
      <c r="AB4530" t="s">
        <v>56</v>
      </c>
      <c r="AC4530">
        <v>7964</v>
      </c>
      <c r="AK4530">
        <v>32</v>
      </c>
      <c r="AL4530">
        <v>0</v>
      </c>
      <c r="AT4530">
        <v>300.79000000000002</v>
      </c>
      <c r="AZ4530">
        <v>268.79000000000002</v>
      </c>
      <c r="BC4530">
        <v>32</v>
      </c>
    </row>
    <row r="4531" spans="1:55" x14ac:dyDescent="0.25">
      <c r="A4531" t="s">
        <v>54</v>
      </c>
      <c r="B4531">
        <v>110027</v>
      </c>
      <c r="C4531" t="s">
        <v>55</v>
      </c>
      <c r="D4531" t="s">
        <v>56</v>
      </c>
      <c r="E4531" s="1">
        <v>45989</v>
      </c>
      <c r="F4531" t="s">
        <v>5268</v>
      </c>
      <c r="G4531" t="s">
        <v>63</v>
      </c>
      <c r="H4531" s="4">
        <v>223322000000000</v>
      </c>
      <c r="I4531">
        <v>29811</v>
      </c>
      <c r="J4531" s="3">
        <v>45989.972916666666</v>
      </c>
      <c r="K4531" t="s">
        <v>5760</v>
      </c>
      <c r="L4531" t="s">
        <v>59</v>
      </c>
      <c r="M4531">
        <v>158</v>
      </c>
      <c r="N4531">
        <v>-40</v>
      </c>
      <c r="O4531">
        <v>0</v>
      </c>
      <c r="P4531">
        <v>118</v>
      </c>
      <c r="Q4531">
        <v>32</v>
      </c>
      <c r="R4531">
        <v>0</v>
      </c>
      <c r="S4531">
        <v>0</v>
      </c>
      <c r="T4531">
        <v>0</v>
      </c>
      <c r="U4531">
        <v>150</v>
      </c>
      <c r="V4531">
        <v>150</v>
      </c>
      <c r="W4531">
        <v>0</v>
      </c>
      <c r="X4531" t="s">
        <v>64</v>
      </c>
      <c r="Y4531">
        <v>30.99</v>
      </c>
      <c r="Z4531">
        <v>3.92</v>
      </c>
      <c r="AA4531" t="s">
        <v>65</v>
      </c>
      <c r="AB4531" t="s">
        <v>56</v>
      </c>
      <c r="AC4531">
        <v>3259</v>
      </c>
      <c r="AK4531">
        <v>32</v>
      </c>
      <c r="AL4531">
        <v>0</v>
      </c>
      <c r="AS4531">
        <v>150</v>
      </c>
      <c r="AZ4531">
        <v>118</v>
      </c>
      <c r="BB4531">
        <v>32</v>
      </c>
    </row>
    <row r="4532" spans="1:55" x14ac:dyDescent="0.25">
      <c r="A4532" t="s">
        <v>54</v>
      </c>
      <c r="B4532">
        <v>110027</v>
      </c>
      <c r="C4532" t="s">
        <v>55</v>
      </c>
      <c r="D4532" t="s">
        <v>56</v>
      </c>
      <c r="E4532" s="1">
        <v>45989</v>
      </c>
      <c r="F4532" t="s">
        <v>5269</v>
      </c>
      <c r="G4532" t="s">
        <v>63</v>
      </c>
      <c r="H4532" s="4">
        <v>223322000000000</v>
      </c>
      <c r="I4532">
        <v>29811</v>
      </c>
      <c r="J4532" s="3">
        <v>45989.973611111112</v>
      </c>
      <c r="K4532" t="s">
        <v>5760</v>
      </c>
      <c r="L4532" t="s">
        <v>59</v>
      </c>
      <c r="M4532">
        <v>597</v>
      </c>
      <c r="N4532">
        <v>-275</v>
      </c>
      <c r="O4532">
        <v>0</v>
      </c>
      <c r="P4532">
        <v>322</v>
      </c>
      <c r="Q4532">
        <v>32</v>
      </c>
      <c r="R4532">
        <v>0</v>
      </c>
      <c r="S4532">
        <v>0</v>
      </c>
      <c r="T4532">
        <v>0</v>
      </c>
      <c r="U4532">
        <v>354</v>
      </c>
      <c r="V4532">
        <v>354</v>
      </c>
      <c r="W4532">
        <v>0</v>
      </c>
      <c r="X4532" t="s">
        <v>64</v>
      </c>
      <c r="Y4532">
        <v>105.76</v>
      </c>
      <c r="Z4532">
        <v>9.75</v>
      </c>
      <c r="AA4532" t="s">
        <v>65</v>
      </c>
      <c r="AB4532" t="s">
        <v>56</v>
      </c>
      <c r="AC4532">
        <v>5436</v>
      </c>
      <c r="AK4532">
        <v>32</v>
      </c>
      <c r="AL4532">
        <v>0</v>
      </c>
      <c r="AS4532">
        <v>354</v>
      </c>
      <c r="AZ4532">
        <v>322</v>
      </c>
      <c r="BB4532">
        <v>32</v>
      </c>
    </row>
    <row r="4533" spans="1:55" x14ac:dyDescent="0.25">
      <c r="A4533" t="s">
        <v>54</v>
      </c>
      <c r="B4533">
        <v>110027</v>
      </c>
      <c r="C4533" t="s">
        <v>55</v>
      </c>
      <c r="D4533" t="s">
        <v>56</v>
      </c>
      <c r="E4533" s="1">
        <v>45989</v>
      </c>
      <c r="F4533" t="s">
        <v>5270</v>
      </c>
      <c r="G4533" t="s">
        <v>63</v>
      </c>
      <c r="H4533" s="4">
        <v>223322000000000</v>
      </c>
      <c r="I4533">
        <v>29811</v>
      </c>
      <c r="J4533" s="3">
        <v>45989.974305555559</v>
      </c>
      <c r="K4533" t="s">
        <v>5760</v>
      </c>
      <c r="L4533" t="s">
        <v>59</v>
      </c>
      <c r="M4533">
        <v>218</v>
      </c>
      <c r="N4533">
        <v>-20</v>
      </c>
      <c r="O4533">
        <v>0</v>
      </c>
      <c r="P4533">
        <v>198</v>
      </c>
      <c r="Q4533">
        <v>32</v>
      </c>
      <c r="R4533">
        <v>0</v>
      </c>
      <c r="S4533">
        <v>0</v>
      </c>
      <c r="T4533">
        <v>0</v>
      </c>
      <c r="U4533">
        <v>230</v>
      </c>
      <c r="V4533">
        <v>230</v>
      </c>
      <c r="W4533">
        <v>0</v>
      </c>
      <c r="X4533" t="s">
        <v>64</v>
      </c>
      <c r="Y4533">
        <v>38.03</v>
      </c>
      <c r="Z4533">
        <v>5.88</v>
      </c>
      <c r="AA4533" t="s">
        <v>65</v>
      </c>
      <c r="AB4533" t="s">
        <v>56</v>
      </c>
      <c r="AC4533">
        <v>36</v>
      </c>
      <c r="AK4533">
        <v>32</v>
      </c>
      <c r="AL4533">
        <v>0</v>
      </c>
      <c r="AS4533">
        <v>230</v>
      </c>
      <c r="AZ4533">
        <v>198</v>
      </c>
      <c r="BB4533">
        <v>32</v>
      </c>
    </row>
    <row r="4534" spans="1:55" x14ac:dyDescent="0.25">
      <c r="A4534" t="s">
        <v>54</v>
      </c>
      <c r="B4534">
        <v>110027</v>
      </c>
      <c r="C4534" t="s">
        <v>55</v>
      </c>
      <c r="D4534" t="s">
        <v>56</v>
      </c>
      <c r="E4534" s="1">
        <v>45989</v>
      </c>
      <c r="F4534" t="s">
        <v>5271</v>
      </c>
      <c r="G4534" t="s">
        <v>67</v>
      </c>
      <c r="J4534" s="3">
        <v>45989.979861111111</v>
      </c>
      <c r="K4534" t="s">
        <v>5760</v>
      </c>
      <c r="L4534" t="s">
        <v>59</v>
      </c>
      <c r="M4534">
        <v>402.66</v>
      </c>
      <c r="N4534">
        <v>0</v>
      </c>
      <c r="O4534">
        <v>0</v>
      </c>
      <c r="P4534">
        <v>402.66</v>
      </c>
      <c r="Q4534">
        <v>0</v>
      </c>
      <c r="R4534">
        <v>20.14</v>
      </c>
      <c r="S4534">
        <v>0.2</v>
      </c>
      <c r="T4534">
        <v>0</v>
      </c>
      <c r="U4534">
        <v>423</v>
      </c>
      <c r="V4534">
        <v>423</v>
      </c>
      <c r="W4534">
        <v>0</v>
      </c>
      <c r="X4534" t="s">
        <v>73</v>
      </c>
      <c r="Y4534">
        <v>101.32</v>
      </c>
      <c r="Z4534">
        <v>12.09</v>
      </c>
      <c r="AA4534" t="s">
        <v>69</v>
      </c>
      <c r="AE4534" t="s">
        <v>89</v>
      </c>
      <c r="AF4534" t="s">
        <v>190</v>
      </c>
      <c r="AG4534">
        <v>8929758003</v>
      </c>
      <c r="AK4534">
        <v>0</v>
      </c>
      <c r="AL4534">
        <v>0</v>
      </c>
      <c r="AM4534">
        <v>423</v>
      </c>
      <c r="AV4534">
        <v>402.66</v>
      </c>
      <c r="AW4534">
        <v>10.07</v>
      </c>
      <c r="AX4534">
        <v>402.66</v>
      </c>
      <c r="AY4534">
        <v>10.07</v>
      </c>
      <c r="AZ4534">
        <v>402.66</v>
      </c>
    </row>
    <row r="4535" spans="1:55" x14ac:dyDescent="0.25">
      <c r="A4535" t="s">
        <v>54</v>
      </c>
      <c r="B4535">
        <v>110027</v>
      </c>
      <c r="C4535" t="s">
        <v>55</v>
      </c>
      <c r="D4535" t="s">
        <v>56</v>
      </c>
      <c r="E4535" s="1">
        <v>45989</v>
      </c>
      <c r="F4535" t="s">
        <v>5272</v>
      </c>
      <c r="G4535" t="s">
        <v>67</v>
      </c>
      <c r="J4535" s="3">
        <v>45989.98541666667</v>
      </c>
      <c r="K4535" t="s">
        <v>5760</v>
      </c>
      <c r="L4535" t="s">
        <v>59</v>
      </c>
      <c r="M4535">
        <v>219</v>
      </c>
      <c r="N4535">
        <v>0</v>
      </c>
      <c r="O4535">
        <v>0</v>
      </c>
      <c r="P4535">
        <v>219</v>
      </c>
      <c r="Q4535">
        <v>0</v>
      </c>
      <c r="R4535">
        <v>10.96</v>
      </c>
      <c r="S4535">
        <v>0.04</v>
      </c>
      <c r="T4535">
        <v>0</v>
      </c>
      <c r="U4535">
        <v>230</v>
      </c>
      <c r="V4535">
        <v>230</v>
      </c>
      <c r="W4535">
        <v>0</v>
      </c>
      <c r="X4535" t="s">
        <v>68</v>
      </c>
      <c r="Y4535">
        <v>51.97</v>
      </c>
      <c r="Z4535">
        <v>1.96</v>
      </c>
      <c r="AA4535" t="s">
        <v>74</v>
      </c>
      <c r="AB4535" t="s">
        <v>75</v>
      </c>
      <c r="AE4535" t="s">
        <v>5273</v>
      </c>
      <c r="AF4535" t="s">
        <v>5274</v>
      </c>
      <c r="AG4535">
        <v>8929758006</v>
      </c>
      <c r="AK4535">
        <v>0</v>
      </c>
      <c r="AL4535">
        <v>0</v>
      </c>
      <c r="AN4535">
        <v>230</v>
      </c>
      <c r="AV4535">
        <v>219</v>
      </c>
      <c r="AW4535">
        <v>5.48</v>
      </c>
      <c r="AX4535">
        <v>219</v>
      </c>
      <c r="AY4535">
        <v>5.48</v>
      </c>
      <c r="AZ4535">
        <v>219</v>
      </c>
    </row>
    <row r="4536" spans="1:55" x14ac:dyDescent="0.25">
      <c r="A4536" t="s">
        <v>54</v>
      </c>
      <c r="B4536">
        <v>110027</v>
      </c>
      <c r="C4536" t="s">
        <v>55</v>
      </c>
      <c r="D4536" t="s">
        <v>56</v>
      </c>
      <c r="E4536" s="1">
        <v>45989</v>
      </c>
      <c r="F4536" t="s">
        <v>5275</v>
      </c>
      <c r="G4536" t="s">
        <v>58</v>
      </c>
      <c r="H4536">
        <v>7528599171</v>
      </c>
      <c r="I4536">
        <v>18528960</v>
      </c>
      <c r="J4536" s="3">
        <v>45989.986111111109</v>
      </c>
      <c r="K4536" t="s">
        <v>5760</v>
      </c>
      <c r="L4536" t="s">
        <v>59</v>
      </c>
      <c r="M4536">
        <v>349</v>
      </c>
      <c r="N4536">
        <v>-174.5</v>
      </c>
      <c r="O4536">
        <v>0</v>
      </c>
      <c r="P4536">
        <v>174.5</v>
      </c>
      <c r="Q4536">
        <v>32</v>
      </c>
      <c r="R4536">
        <v>0</v>
      </c>
      <c r="S4536">
        <v>0</v>
      </c>
      <c r="T4536">
        <v>0</v>
      </c>
      <c r="U4536">
        <v>206.5</v>
      </c>
      <c r="V4536">
        <v>206.5</v>
      </c>
      <c r="W4536">
        <v>0</v>
      </c>
      <c r="X4536" t="s">
        <v>60</v>
      </c>
      <c r="Y4536">
        <v>64.77</v>
      </c>
      <c r="Z4536">
        <v>4.76</v>
      </c>
      <c r="AA4536" t="s">
        <v>61</v>
      </c>
      <c r="AB4536" t="s">
        <v>56</v>
      </c>
      <c r="AC4536">
        <v>9171</v>
      </c>
      <c r="AK4536">
        <v>32</v>
      </c>
      <c r="AL4536">
        <v>0</v>
      </c>
      <c r="AT4536">
        <v>206.5</v>
      </c>
      <c r="AZ4536">
        <v>174.5</v>
      </c>
      <c r="BC4536">
        <v>32</v>
      </c>
    </row>
    <row r="4537" spans="1:55" x14ac:dyDescent="0.25">
      <c r="A4537" t="s">
        <v>54</v>
      </c>
      <c r="B4537">
        <v>110027</v>
      </c>
      <c r="C4537" t="s">
        <v>55</v>
      </c>
      <c r="D4537" t="s">
        <v>56</v>
      </c>
      <c r="E4537" s="1">
        <v>45989</v>
      </c>
      <c r="F4537" t="s">
        <v>5276</v>
      </c>
      <c r="G4537" t="s">
        <v>67</v>
      </c>
      <c r="J4537" s="3">
        <v>45989.986111111109</v>
      </c>
      <c r="K4537" t="s">
        <v>5760</v>
      </c>
      <c r="L4537" t="s">
        <v>59</v>
      </c>
      <c r="M4537">
        <v>349</v>
      </c>
      <c r="N4537">
        <v>0</v>
      </c>
      <c r="O4537">
        <v>0</v>
      </c>
      <c r="P4537">
        <v>349</v>
      </c>
      <c r="Q4537">
        <v>0</v>
      </c>
      <c r="R4537">
        <v>17.46</v>
      </c>
      <c r="S4537">
        <v>-0.46</v>
      </c>
      <c r="T4537">
        <v>0</v>
      </c>
      <c r="U4537">
        <v>366</v>
      </c>
      <c r="V4537">
        <v>366</v>
      </c>
      <c r="W4537">
        <v>0</v>
      </c>
      <c r="X4537" t="s">
        <v>68</v>
      </c>
      <c r="Y4537">
        <v>90.39</v>
      </c>
      <c r="Z4537">
        <v>1.96</v>
      </c>
      <c r="AA4537" t="s">
        <v>74</v>
      </c>
      <c r="AB4537" t="s">
        <v>75</v>
      </c>
      <c r="AE4537" t="s">
        <v>89</v>
      </c>
      <c r="AF4537" t="s">
        <v>190</v>
      </c>
      <c r="AG4537">
        <v>8929758003</v>
      </c>
      <c r="AK4537">
        <v>0</v>
      </c>
      <c r="AL4537">
        <v>0</v>
      </c>
      <c r="AN4537">
        <v>366</v>
      </c>
      <c r="AV4537">
        <v>349</v>
      </c>
      <c r="AW4537">
        <v>8.73</v>
      </c>
      <c r="AX4537">
        <v>349</v>
      </c>
      <c r="AY4537">
        <v>8.73</v>
      </c>
      <c r="AZ4537">
        <v>349</v>
      </c>
    </row>
    <row r="4538" spans="1:55" x14ac:dyDescent="0.25">
      <c r="A4538" t="s">
        <v>54</v>
      </c>
      <c r="B4538">
        <v>110027</v>
      </c>
      <c r="C4538" t="s">
        <v>55</v>
      </c>
      <c r="D4538" t="s">
        <v>56</v>
      </c>
      <c r="E4538" s="1">
        <v>45989</v>
      </c>
      <c r="F4538" t="s">
        <v>5277</v>
      </c>
      <c r="G4538" t="s">
        <v>58</v>
      </c>
      <c r="H4538">
        <v>7524624933</v>
      </c>
      <c r="I4538">
        <v>18528960</v>
      </c>
      <c r="J4538" s="3">
        <v>45989.988888888889</v>
      </c>
      <c r="K4538" t="s">
        <v>5760</v>
      </c>
      <c r="L4538" t="s">
        <v>59</v>
      </c>
      <c r="M4538">
        <v>457</v>
      </c>
      <c r="N4538">
        <v>-80</v>
      </c>
      <c r="O4538">
        <v>0</v>
      </c>
      <c r="P4538">
        <v>377</v>
      </c>
      <c r="Q4538">
        <v>32</v>
      </c>
      <c r="R4538">
        <v>0</v>
      </c>
      <c r="S4538">
        <v>0</v>
      </c>
      <c r="T4538">
        <v>0</v>
      </c>
      <c r="U4538">
        <v>409</v>
      </c>
      <c r="V4538">
        <v>409</v>
      </c>
      <c r="W4538">
        <v>0</v>
      </c>
      <c r="X4538" t="s">
        <v>60</v>
      </c>
      <c r="Y4538">
        <v>80.27</v>
      </c>
      <c r="Z4538">
        <v>10.64</v>
      </c>
      <c r="AA4538" t="s">
        <v>61</v>
      </c>
      <c r="AB4538" t="s">
        <v>56</v>
      </c>
      <c r="AC4538">
        <v>4933</v>
      </c>
      <c r="AK4538">
        <v>32</v>
      </c>
      <c r="AL4538">
        <v>0</v>
      </c>
      <c r="AT4538">
        <v>409</v>
      </c>
      <c r="AZ4538">
        <v>377</v>
      </c>
      <c r="BC4538">
        <v>32</v>
      </c>
    </row>
    <row r="4539" spans="1:55" x14ac:dyDescent="0.25">
      <c r="A4539" t="s">
        <v>54</v>
      </c>
      <c r="B4539">
        <v>110027</v>
      </c>
      <c r="C4539" t="s">
        <v>55</v>
      </c>
      <c r="D4539" t="s">
        <v>56</v>
      </c>
      <c r="E4539" s="1">
        <v>45989</v>
      </c>
      <c r="F4539" t="s">
        <v>5278</v>
      </c>
      <c r="G4539" t="s">
        <v>63</v>
      </c>
      <c r="H4539" s="4">
        <v>223324000000000</v>
      </c>
      <c r="I4539">
        <v>29811</v>
      </c>
      <c r="J4539" s="3">
        <v>45989.999305555553</v>
      </c>
      <c r="K4539" t="s">
        <v>5760</v>
      </c>
      <c r="L4539" t="s">
        <v>59</v>
      </c>
      <c r="M4539">
        <v>328</v>
      </c>
      <c r="N4539">
        <v>-129.5</v>
      </c>
      <c r="O4539">
        <v>0</v>
      </c>
      <c r="P4539">
        <v>198.5</v>
      </c>
      <c r="Q4539">
        <v>32</v>
      </c>
      <c r="R4539">
        <v>0</v>
      </c>
      <c r="S4539">
        <v>-0.5</v>
      </c>
      <c r="T4539">
        <v>0</v>
      </c>
      <c r="U4539">
        <v>230</v>
      </c>
      <c r="V4539">
        <v>230</v>
      </c>
      <c r="W4539">
        <v>0</v>
      </c>
      <c r="X4539" t="s">
        <v>64</v>
      </c>
      <c r="Y4539">
        <v>72</v>
      </c>
      <c r="Z4539">
        <v>5.88</v>
      </c>
      <c r="AA4539" t="s">
        <v>65</v>
      </c>
      <c r="AB4539" t="s">
        <v>56</v>
      </c>
      <c r="AC4539">
        <v>2013</v>
      </c>
      <c r="AK4539">
        <v>32</v>
      </c>
      <c r="AL4539">
        <v>0</v>
      </c>
      <c r="AS4539">
        <v>230</v>
      </c>
      <c r="AZ4539">
        <v>198.5</v>
      </c>
      <c r="BB4539">
        <v>32</v>
      </c>
    </row>
    <row r="4540" spans="1:55" x14ac:dyDescent="0.25">
      <c r="A4540" t="s">
        <v>54</v>
      </c>
      <c r="B4540">
        <v>110027</v>
      </c>
      <c r="C4540" t="s">
        <v>55</v>
      </c>
      <c r="D4540" t="s">
        <v>56</v>
      </c>
      <c r="E4540" s="1">
        <v>45989</v>
      </c>
      <c r="F4540" t="s">
        <v>5279</v>
      </c>
      <c r="G4540" t="s">
        <v>67</v>
      </c>
      <c r="J4540" s="3">
        <v>45990</v>
      </c>
      <c r="K4540" t="s">
        <v>5760</v>
      </c>
      <c r="L4540" t="s">
        <v>59</v>
      </c>
      <c r="M4540">
        <v>379</v>
      </c>
      <c r="N4540">
        <v>0</v>
      </c>
      <c r="O4540">
        <v>0</v>
      </c>
      <c r="P4540">
        <v>379</v>
      </c>
      <c r="Q4540">
        <v>0</v>
      </c>
      <c r="R4540">
        <v>18.96</v>
      </c>
      <c r="S4540">
        <v>0.04</v>
      </c>
      <c r="T4540">
        <v>0</v>
      </c>
      <c r="U4540">
        <v>398</v>
      </c>
      <c r="V4540">
        <v>398</v>
      </c>
      <c r="W4540">
        <v>0</v>
      </c>
      <c r="X4540" t="s">
        <v>73</v>
      </c>
      <c r="Y4540">
        <v>103</v>
      </c>
      <c r="Z4540">
        <v>8.7200000000000006</v>
      </c>
      <c r="AA4540" t="s">
        <v>74</v>
      </c>
      <c r="AB4540" t="s">
        <v>75</v>
      </c>
      <c r="AE4540" t="s">
        <v>89</v>
      </c>
      <c r="AF4540" t="s">
        <v>190</v>
      </c>
      <c r="AG4540">
        <v>8929758003</v>
      </c>
      <c r="AK4540">
        <v>0</v>
      </c>
      <c r="AL4540">
        <v>0</v>
      </c>
      <c r="AM4540">
        <v>398</v>
      </c>
      <c r="AV4540">
        <v>379</v>
      </c>
      <c r="AW4540">
        <v>9.48</v>
      </c>
      <c r="AX4540">
        <v>379</v>
      </c>
      <c r="AY4540">
        <v>9.48</v>
      </c>
      <c r="AZ4540">
        <v>379</v>
      </c>
    </row>
    <row r="4541" spans="1:55" x14ac:dyDescent="0.25">
      <c r="A4541" t="s">
        <v>54</v>
      </c>
      <c r="B4541">
        <v>110027</v>
      </c>
      <c r="C4541" t="s">
        <v>55</v>
      </c>
      <c r="D4541" t="s">
        <v>5095</v>
      </c>
      <c r="E4541" s="1">
        <v>45989</v>
      </c>
      <c r="F4541" t="s">
        <v>5280</v>
      </c>
      <c r="G4541" t="s">
        <v>67</v>
      </c>
      <c r="J4541" s="3">
        <v>45990</v>
      </c>
      <c r="K4541" t="s">
        <v>5760</v>
      </c>
      <c r="L4541" t="s">
        <v>59</v>
      </c>
      <c r="M4541">
        <v>219</v>
      </c>
      <c r="N4541">
        <v>0</v>
      </c>
      <c r="O4541">
        <v>0</v>
      </c>
      <c r="P4541">
        <v>219</v>
      </c>
      <c r="Q4541">
        <v>0</v>
      </c>
      <c r="R4541">
        <v>10.96</v>
      </c>
      <c r="S4541">
        <v>0.04</v>
      </c>
      <c r="T4541">
        <v>0</v>
      </c>
      <c r="U4541">
        <v>230</v>
      </c>
      <c r="V4541">
        <v>230</v>
      </c>
      <c r="W4541">
        <v>0</v>
      </c>
      <c r="X4541" t="s">
        <v>73</v>
      </c>
      <c r="Y4541">
        <v>32.909999999999997</v>
      </c>
      <c r="Z4541">
        <v>3.77</v>
      </c>
      <c r="AA4541" t="s">
        <v>5097</v>
      </c>
      <c r="AE4541" t="s">
        <v>89</v>
      </c>
      <c r="AF4541" t="s">
        <v>190</v>
      </c>
      <c r="AG4541">
        <v>8929758003</v>
      </c>
      <c r="AK4541">
        <v>0</v>
      </c>
      <c r="AL4541">
        <v>0</v>
      </c>
      <c r="AM4541">
        <v>230</v>
      </c>
      <c r="AV4541">
        <v>219</v>
      </c>
      <c r="AW4541">
        <v>5.48</v>
      </c>
      <c r="AX4541">
        <v>219</v>
      </c>
      <c r="AY4541">
        <v>5.48</v>
      </c>
      <c r="BA4541">
        <v>219</v>
      </c>
    </row>
    <row r="4542" spans="1:55" x14ac:dyDescent="0.25">
      <c r="A4542" t="s">
        <v>54</v>
      </c>
      <c r="B4542">
        <v>110027</v>
      </c>
      <c r="C4542" t="s">
        <v>55</v>
      </c>
      <c r="D4542" t="s">
        <v>56</v>
      </c>
      <c r="E4542" s="1">
        <v>45989</v>
      </c>
      <c r="F4542" t="s">
        <v>5281</v>
      </c>
      <c r="G4542" t="s">
        <v>63</v>
      </c>
      <c r="H4542" s="4">
        <v>223324000000000</v>
      </c>
      <c r="I4542">
        <v>29811</v>
      </c>
      <c r="J4542" s="3">
        <v>45990</v>
      </c>
      <c r="K4542" t="s">
        <v>5760</v>
      </c>
      <c r="L4542" t="s">
        <v>59</v>
      </c>
      <c r="M4542">
        <v>263.29000000000002</v>
      </c>
      <c r="N4542">
        <v>-100</v>
      </c>
      <c r="O4542">
        <v>0</v>
      </c>
      <c r="P4542">
        <v>163.29</v>
      </c>
      <c r="Q4542">
        <v>32</v>
      </c>
      <c r="R4542">
        <v>0</v>
      </c>
      <c r="S4542">
        <v>-0.28999999999999998</v>
      </c>
      <c r="T4542">
        <v>0</v>
      </c>
      <c r="U4542">
        <v>195</v>
      </c>
      <c r="V4542">
        <v>195</v>
      </c>
      <c r="W4542">
        <v>0</v>
      </c>
      <c r="X4542" t="s">
        <v>64</v>
      </c>
      <c r="Y4542">
        <v>53.83</v>
      </c>
      <c r="Z4542">
        <v>6.21</v>
      </c>
      <c r="AA4542" t="s">
        <v>65</v>
      </c>
      <c r="AB4542" t="s">
        <v>56</v>
      </c>
      <c r="AC4542">
        <v>3693</v>
      </c>
      <c r="AK4542">
        <v>32</v>
      </c>
      <c r="AL4542">
        <v>0</v>
      </c>
      <c r="AS4542">
        <v>195</v>
      </c>
      <c r="AZ4542">
        <v>163.29</v>
      </c>
      <c r="BB4542">
        <v>32</v>
      </c>
    </row>
    <row r="4543" spans="1:55" x14ac:dyDescent="0.25">
      <c r="A4543" t="s">
        <v>54</v>
      </c>
      <c r="B4543">
        <v>110027</v>
      </c>
      <c r="C4543" t="s">
        <v>55</v>
      </c>
      <c r="D4543" t="s">
        <v>56</v>
      </c>
      <c r="E4543" s="1">
        <v>45989</v>
      </c>
      <c r="F4543" t="s">
        <v>5282</v>
      </c>
      <c r="G4543" t="s">
        <v>58</v>
      </c>
      <c r="H4543">
        <v>7528727779</v>
      </c>
      <c r="I4543">
        <v>18528960</v>
      </c>
      <c r="J4543" s="3">
        <v>45990.004861111112</v>
      </c>
      <c r="K4543" t="s">
        <v>5760</v>
      </c>
      <c r="L4543" t="s">
        <v>59</v>
      </c>
      <c r="M4543">
        <v>817</v>
      </c>
      <c r="N4543">
        <v>-199.5</v>
      </c>
      <c r="O4543">
        <v>0</v>
      </c>
      <c r="P4543">
        <v>617.5</v>
      </c>
      <c r="Q4543">
        <v>32</v>
      </c>
      <c r="R4543">
        <v>0</v>
      </c>
      <c r="S4543">
        <v>0</v>
      </c>
      <c r="T4543">
        <v>0</v>
      </c>
      <c r="U4543">
        <v>649.5</v>
      </c>
      <c r="V4543">
        <v>649.5</v>
      </c>
      <c r="W4543">
        <v>0</v>
      </c>
      <c r="X4543" t="s">
        <v>60</v>
      </c>
      <c r="Y4543">
        <v>128.27000000000001</v>
      </c>
      <c r="Z4543">
        <v>8.3699999999999992</v>
      </c>
      <c r="AA4543" t="s">
        <v>61</v>
      </c>
      <c r="AB4543" t="s">
        <v>56</v>
      </c>
      <c r="AC4543">
        <v>7779</v>
      </c>
      <c r="AK4543">
        <v>32</v>
      </c>
      <c r="AL4543">
        <v>0</v>
      </c>
      <c r="AT4543">
        <v>649.5</v>
      </c>
      <c r="AZ4543">
        <v>617.5</v>
      </c>
      <c r="BC4543">
        <v>32</v>
      </c>
    </row>
    <row r="4544" spans="1:55" x14ac:dyDescent="0.25">
      <c r="A4544" t="s">
        <v>54</v>
      </c>
      <c r="B4544">
        <v>110027</v>
      </c>
      <c r="C4544" t="s">
        <v>55</v>
      </c>
      <c r="D4544" t="s">
        <v>56</v>
      </c>
      <c r="E4544" s="1">
        <v>45989</v>
      </c>
      <c r="F4544" t="s">
        <v>5283</v>
      </c>
      <c r="G4544" t="s">
        <v>63</v>
      </c>
      <c r="H4544" s="4">
        <v>223325000000000</v>
      </c>
      <c r="I4544">
        <v>29811</v>
      </c>
      <c r="J4544" s="3">
        <v>45990.006944444445</v>
      </c>
      <c r="K4544" t="s">
        <v>5760</v>
      </c>
      <c r="L4544" t="s">
        <v>59</v>
      </c>
      <c r="M4544">
        <v>258</v>
      </c>
      <c r="N4544">
        <v>-119.99</v>
      </c>
      <c r="O4544">
        <v>0</v>
      </c>
      <c r="P4544">
        <v>138.01</v>
      </c>
      <c r="Q4544">
        <v>32</v>
      </c>
      <c r="R4544">
        <v>0</v>
      </c>
      <c r="S4544">
        <v>-0.01</v>
      </c>
      <c r="T4544">
        <v>0</v>
      </c>
      <c r="U4544">
        <v>170</v>
      </c>
      <c r="V4544">
        <v>170</v>
      </c>
      <c r="W4544">
        <v>0</v>
      </c>
      <c r="X4544" t="s">
        <v>64</v>
      </c>
      <c r="Y4544">
        <v>48.3</v>
      </c>
      <c r="Z4544">
        <v>7.05</v>
      </c>
      <c r="AA4544" t="s">
        <v>65</v>
      </c>
      <c r="AB4544" t="s">
        <v>56</v>
      </c>
      <c r="AC4544">
        <v>9649</v>
      </c>
      <c r="AK4544">
        <v>32</v>
      </c>
      <c r="AL4544">
        <v>0</v>
      </c>
      <c r="AS4544">
        <v>170</v>
      </c>
      <c r="AZ4544">
        <v>138.01</v>
      </c>
      <c r="BB4544">
        <v>32</v>
      </c>
    </row>
    <row r="4545" spans="1:55" x14ac:dyDescent="0.25">
      <c r="A4545" t="s">
        <v>54</v>
      </c>
      <c r="B4545">
        <v>110027</v>
      </c>
      <c r="C4545" t="s">
        <v>55</v>
      </c>
      <c r="D4545" t="s">
        <v>56</v>
      </c>
      <c r="E4545" s="1">
        <v>45989</v>
      </c>
      <c r="F4545" t="s">
        <v>5284</v>
      </c>
      <c r="G4545" t="s">
        <v>63</v>
      </c>
      <c r="H4545" s="4">
        <v>223325000000000</v>
      </c>
      <c r="I4545">
        <v>29811</v>
      </c>
      <c r="J4545" s="3">
        <v>45990.009027777778</v>
      </c>
      <c r="K4545" t="s">
        <v>5760</v>
      </c>
      <c r="L4545" t="s">
        <v>59</v>
      </c>
      <c r="M4545">
        <v>257</v>
      </c>
      <c r="N4545">
        <v>-99.99</v>
      </c>
      <c r="O4545">
        <v>0</v>
      </c>
      <c r="P4545">
        <v>157.01</v>
      </c>
      <c r="Q4545">
        <v>32</v>
      </c>
      <c r="R4545">
        <v>0</v>
      </c>
      <c r="S4545">
        <v>-0.01</v>
      </c>
      <c r="T4545">
        <v>0</v>
      </c>
      <c r="U4545">
        <v>189</v>
      </c>
      <c r="V4545">
        <v>189</v>
      </c>
      <c r="W4545">
        <v>0</v>
      </c>
      <c r="X4545" t="s">
        <v>64</v>
      </c>
      <c r="Y4545">
        <v>44.6</v>
      </c>
      <c r="Z4545">
        <v>7.08</v>
      </c>
      <c r="AA4545" t="s">
        <v>65</v>
      </c>
      <c r="AB4545" t="s">
        <v>56</v>
      </c>
      <c r="AC4545">
        <v>7453</v>
      </c>
      <c r="AK4545">
        <v>32</v>
      </c>
      <c r="AL4545">
        <v>0</v>
      </c>
      <c r="AS4545">
        <v>189</v>
      </c>
      <c r="AZ4545">
        <v>157.01</v>
      </c>
      <c r="BB4545">
        <v>32</v>
      </c>
    </row>
    <row r="4546" spans="1:55" x14ac:dyDescent="0.25">
      <c r="A4546" t="s">
        <v>54</v>
      </c>
      <c r="B4546">
        <v>110027</v>
      </c>
      <c r="C4546" t="s">
        <v>55</v>
      </c>
      <c r="D4546" t="s">
        <v>56</v>
      </c>
      <c r="E4546" s="1">
        <v>45989</v>
      </c>
      <c r="F4546" t="s">
        <v>5285</v>
      </c>
      <c r="G4546" t="s">
        <v>63</v>
      </c>
      <c r="H4546" s="4">
        <v>223325000000000</v>
      </c>
      <c r="I4546">
        <v>29811</v>
      </c>
      <c r="J4546" s="3">
        <v>45990.009027777778</v>
      </c>
      <c r="K4546" t="s">
        <v>5760</v>
      </c>
      <c r="L4546" t="s">
        <v>59</v>
      </c>
      <c r="M4546">
        <v>308</v>
      </c>
      <c r="N4546">
        <v>-120</v>
      </c>
      <c r="O4546">
        <v>0</v>
      </c>
      <c r="P4546">
        <v>188</v>
      </c>
      <c r="Q4546">
        <v>32</v>
      </c>
      <c r="R4546">
        <v>0</v>
      </c>
      <c r="S4546">
        <v>0</v>
      </c>
      <c r="T4546">
        <v>0</v>
      </c>
      <c r="U4546">
        <v>220</v>
      </c>
      <c r="V4546">
        <v>220</v>
      </c>
      <c r="W4546">
        <v>0</v>
      </c>
      <c r="X4546" t="s">
        <v>64</v>
      </c>
      <c r="Y4546">
        <v>62.58</v>
      </c>
      <c r="Z4546">
        <v>6.95</v>
      </c>
      <c r="AA4546" t="s">
        <v>65</v>
      </c>
      <c r="AB4546" t="s">
        <v>56</v>
      </c>
      <c r="AC4546">
        <v>8104</v>
      </c>
      <c r="AK4546">
        <v>32</v>
      </c>
      <c r="AL4546">
        <v>0</v>
      </c>
      <c r="AS4546">
        <v>220</v>
      </c>
      <c r="AZ4546">
        <v>188</v>
      </c>
      <c r="BB4546">
        <v>32</v>
      </c>
    </row>
    <row r="4547" spans="1:55" x14ac:dyDescent="0.25">
      <c r="A4547" t="s">
        <v>54</v>
      </c>
      <c r="B4547">
        <v>110027</v>
      </c>
      <c r="C4547" t="s">
        <v>55</v>
      </c>
      <c r="D4547" t="s">
        <v>56</v>
      </c>
      <c r="E4547" s="1">
        <v>45989</v>
      </c>
      <c r="F4547" t="s">
        <v>5286</v>
      </c>
      <c r="G4547" t="s">
        <v>67</v>
      </c>
      <c r="J4547" s="3">
        <v>45990.011111111111</v>
      </c>
      <c r="K4547" t="s">
        <v>5760</v>
      </c>
      <c r="L4547" t="s">
        <v>59</v>
      </c>
      <c r="M4547">
        <v>398</v>
      </c>
      <c r="N4547">
        <v>0</v>
      </c>
      <c r="O4547">
        <v>0</v>
      </c>
      <c r="P4547">
        <v>398</v>
      </c>
      <c r="Q4547">
        <v>0</v>
      </c>
      <c r="R4547">
        <v>19.899999999999999</v>
      </c>
      <c r="S4547">
        <v>0.1</v>
      </c>
      <c r="T4547">
        <v>0</v>
      </c>
      <c r="U4547">
        <v>418</v>
      </c>
      <c r="V4547">
        <v>418</v>
      </c>
      <c r="W4547">
        <v>0</v>
      </c>
      <c r="X4547" t="s">
        <v>73</v>
      </c>
      <c r="Y4547">
        <v>98.25</v>
      </c>
      <c r="Z4547">
        <v>9.52</v>
      </c>
      <c r="AA4547" t="s">
        <v>69</v>
      </c>
      <c r="AE4547" t="s">
        <v>5287</v>
      </c>
      <c r="AF4547" t="s">
        <v>5288</v>
      </c>
      <c r="AG4547">
        <v>7678639939</v>
      </c>
      <c r="AK4547">
        <v>0</v>
      </c>
      <c r="AL4547">
        <v>0</v>
      </c>
      <c r="AM4547">
        <v>418</v>
      </c>
      <c r="AV4547">
        <v>398</v>
      </c>
      <c r="AW4547">
        <v>9.9499999999999993</v>
      </c>
      <c r="AX4547">
        <v>398</v>
      </c>
      <c r="AY4547">
        <v>9.9499999999999993</v>
      </c>
      <c r="AZ4547">
        <v>398</v>
      </c>
    </row>
    <row r="4548" spans="1:55" x14ac:dyDescent="0.25">
      <c r="A4548" t="s">
        <v>54</v>
      </c>
      <c r="B4548">
        <v>110027</v>
      </c>
      <c r="C4548" t="s">
        <v>55</v>
      </c>
      <c r="D4548" t="s">
        <v>56</v>
      </c>
      <c r="E4548" s="1">
        <v>45989</v>
      </c>
      <c r="F4548" t="s">
        <v>5289</v>
      </c>
      <c r="G4548" t="s">
        <v>67</v>
      </c>
      <c r="J4548" s="3">
        <v>45990.011111111111</v>
      </c>
      <c r="K4548" t="s">
        <v>5760</v>
      </c>
      <c r="L4548" t="s">
        <v>59</v>
      </c>
      <c r="M4548">
        <v>408</v>
      </c>
      <c r="N4548">
        <v>0</v>
      </c>
      <c r="O4548">
        <v>0</v>
      </c>
      <c r="P4548">
        <v>408</v>
      </c>
      <c r="Q4548">
        <v>0</v>
      </c>
      <c r="R4548">
        <v>20.399999999999999</v>
      </c>
      <c r="S4548">
        <v>-0.4</v>
      </c>
      <c r="T4548">
        <v>0</v>
      </c>
      <c r="U4548">
        <v>428</v>
      </c>
      <c r="V4548">
        <v>428</v>
      </c>
      <c r="W4548">
        <v>0</v>
      </c>
      <c r="X4548" t="s">
        <v>73</v>
      </c>
      <c r="Y4548">
        <v>96.34</v>
      </c>
      <c r="Z4548">
        <v>4.24</v>
      </c>
      <c r="AA4548" t="s">
        <v>74</v>
      </c>
      <c r="AB4548" t="s">
        <v>75</v>
      </c>
      <c r="AE4548" t="s">
        <v>89</v>
      </c>
      <c r="AF4548" t="s">
        <v>190</v>
      </c>
      <c r="AG4548">
        <v>8929758003</v>
      </c>
      <c r="AK4548">
        <v>0</v>
      </c>
      <c r="AL4548">
        <v>0</v>
      </c>
      <c r="AM4548">
        <v>428</v>
      </c>
      <c r="AV4548">
        <v>408</v>
      </c>
      <c r="AW4548">
        <v>10.199999999999999</v>
      </c>
      <c r="AX4548">
        <v>408</v>
      </c>
      <c r="AY4548">
        <v>10.199999999999999</v>
      </c>
      <c r="AZ4548">
        <v>408</v>
      </c>
    </row>
    <row r="4549" spans="1:55" x14ac:dyDescent="0.25">
      <c r="A4549" t="s">
        <v>54</v>
      </c>
      <c r="B4549">
        <v>110027</v>
      </c>
      <c r="C4549" t="s">
        <v>55</v>
      </c>
      <c r="D4549" t="s">
        <v>56</v>
      </c>
      <c r="E4549" s="1">
        <v>45989</v>
      </c>
      <c r="F4549" t="s">
        <v>5290</v>
      </c>
      <c r="G4549" t="s">
        <v>58</v>
      </c>
      <c r="H4549">
        <v>7510068707</v>
      </c>
      <c r="I4549">
        <v>18528960</v>
      </c>
      <c r="J4549" s="3">
        <v>45990.017361111109</v>
      </c>
      <c r="K4549" t="s">
        <v>5760</v>
      </c>
      <c r="L4549" t="s">
        <v>59</v>
      </c>
      <c r="M4549">
        <v>229</v>
      </c>
      <c r="N4549">
        <v>-100</v>
      </c>
      <c r="O4549">
        <v>0</v>
      </c>
      <c r="P4549">
        <v>129</v>
      </c>
      <c r="Q4549">
        <v>32</v>
      </c>
      <c r="R4549">
        <v>0</v>
      </c>
      <c r="S4549">
        <v>0</v>
      </c>
      <c r="T4549">
        <v>0</v>
      </c>
      <c r="U4549">
        <v>161</v>
      </c>
      <c r="V4549">
        <v>161</v>
      </c>
      <c r="W4549">
        <v>0</v>
      </c>
      <c r="X4549" t="s">
        <v>60</v>
      </c>
      <c r="Y4549">
        <v>47.09</v>
      </c>
      <c r="Z4549">
        <v>4.99</v>
      </c>
      <c r="AA4549" t="s">
        <v>61</v>
      </c>
      <c r="AB4549" t="s">
        <v>56</v>
      </c>
      <c r="AC4549">
        <v>8707</v>
      </c>
      <c r="AK4549">
        <v>32</v>
      </c>
      <c r="AL4549">
        <v>0</v>
      </c>
      <c r="AT4549">
        <v>161</v>
      </c>
      <c r="AZ4549">
        <v>129</v>
      </c>
      <c r="BC4549">
        <v>32</v>
      </c>
    </row>
    <row r="4550" spans="1:55" x14ac:dyDescent="0.25">
      <c r="A4550" t="s">
        <v>54</v>
      </c>
      <c r="B4550">
        <v>110027</v>
      </c>
      <c r="C4550" t="s">
        <v>55</v>
      </c>
      <c r="D4550" t="s">
        <v>56</v>
      </c>
      <c r="E4550" s="1">
        <v>45989</v>
      </c>
      <c r="F4550" t="s">
        <v>5291</v>
      </c>
      <c r="G4550" t="s">
        <v>63</v>
      </c>
      <c r="H4550" s="4">
        <v>223326000000000</v>
      </c>
      <c r="I4550">
        <v>29811</v>
      </c>
      <c r="J4550" s="3">
        <v>45990.020833333336</v>
      </c>
      <c r="K4550" t="s">
        <v>5760</v>
      </c>
      <c r="L4550" t="s">
        <v>59</v>
      </c>
      <c r="M4550">
        <v>653</v>
      </c>
      <c r="N4550">
        <v>-133.75</v>
      </c>
      <c r="O4550">
        <v>0</v>
      </c>
      <c r="P4550">
        <v>519.25</v>
      </c>
      <c r="Q4550">
        <v>32</v>
      </c>
      <c r="R4550">
        <v>0</v>
      </c>
      <c r="S4550">
        <v>-0.25</v>
      </c>
      <c r="T4550">
        <v>0</v>
      </c>
      <c r="U4550">
        <v>551</v>
      </c>
      <c r="V4550">
        <v>551</v>
      </c>
      <c r="W4550">
        <v>0</v>
      </c>
      <c r="X4550" t="s">
        <v>64</v>
      </c>
      <c r="Y4550">
        <v>127.86</v>
      </c>
      <c r="Z4550">
        <v>14.92</v>
      </c>
      <c r="AA4550" t="s">
        <v>65</v>
      </c>
      <c r="AB4550" t="s">
        <v>56</v>
      </c>
      <c r="AC4550">
        <v>4155</v>
      </c>
      <c r="AK4550">
        <v>32</v>
      </c>
      <c r="AL4550">
        <v>0</v>
      </c>
      <c r="AS4550">
        <v>551</v>
      </c>
      <c r="AZ4550">
        <v>519.25</v>
      </c>
      <c r="BB4550">
        <v>32</v>
      </c>
    </row>
    <row r="4551" spans="1:55" x14ac:dyDescent="0.25">
      <c r="A4551" t="s">
        <v>54</v>
      </c>
      <c r="B4551">
        <v>110027</v>
      </c>
      <c r="C4551" t="s">
        <v>55</v>
      </c>
      <c r="D4551" t="s">
        <v>56</v>
      </c>
      <c r="E4551" s="1">
        <v>45989</v>
      </c>
      <c r="F4551" t="s">
        <v>5292</v>
      </c>
      <c r="G4551" t="s">
        <v>67</v>
      </c>
      <c r="J4551" s="3">
        <v>45990.022222222222</v>
      </c>
      <c r="K4551" t="s">
        <v>5760</v>
      </c>
      <c r="L4551" t="s">
        <v>59</v>
      </c>
      <c r="M4551">
        <v>71.430000000000007</v>
      </c>
      <c r="N4551">
        <v>0</v>
      </c>
      <c r="O4551">
        <v>0</v>
      </c>
      <c r="P4551">
        <v>71.430000000000007</v>
      </c>
      <c r="Q4551">
        <v>0</v>
      </c>
      <c r="R4551">
        <v>3.58</v>
      </c>
      <c r="S4551">
        <v>-0.01</v>
      </c>
      <c r="T4551">
        <v>0</v>
      </c>
      <c r="U4551">
        <v>75</v>
      </c>
      <c r="V4551">
        <v>75</v>
      </c>
      <c r="W4551">
        <v>0</v>
      </c>
      <c r="X4551" t="s">
        <v>73</v>
      </c>
      <c r="Y4551">
        <v>17.010000000000002</v>
      </c>
      <c r="Z4551">
        <v>0</v>
      </c>
      <c r="AA4551" t="s">
        <v>74</v>
      </c>
      <c r="AB4551" t="s">
        <v>75</v>
      </c>
      <c r="AE4551" t="s">
        <v>89</v>
      </c>
      <c r="AF4551" t="s">
        <v>190</v>
      </c>
      <c r="AG4551">
        <v>8929758003</v>
      </c>
      <c r="AK4551">
        <v>0</v>
      </c>
      <c r="AL4551">
        <v>0</v>
      </c>
      <c r="AM4551">
        <v>75</v>
      </c>
      <c r="AV4551">
        <v>71.430000000000007</v>
      </c>
      <c r="AW4551">
        <v>1.79</v>
      </c>
      <c r="AX4551">
        <v>71.430000000000007</v>
      </c>
      <c r="AY4551">
        <v>1.79</v>
      </c>
      <c r="AZ4551">
        <v>71.430000000000007</v>
      </c>
    </row>
    <row r="4552" spans="1:55" x14ac:dyDescent="0.25">
      <c r="A4552" t="s">
        <v>54</v>
      </c>
      <c r="B4552">
        <v>110027</v>
      </c>
      <c r="C4552" t="s">
        <v>55</v>
      </c>
      <c r="D4552" t="s">
        <v>56</v>
      </c>
      <c r="E4552" s="1">
        <v>45989</v>
      </c>
      <c r="F4552" t="s">
        <v>5293</v>
      </c>
      <c r="G4552" t="s">
        <v>63</v>
      </c>
      <c r="H4552" s="4">
        <v>223326000000000</v>
      </c>
      <c r="I4552">
        <v>29811</v>
      </c>
      <c r="J4552" s="3">
        <v>45990.025694444441</v>
      </c>
      <c r="K4552" t="s">
        <v>5760</v>
      </c>
      <c r="L4552" t="s">
        <v>59</v>
      </c>
      <c r="M4552">
        <v>660.28</v>
      </c>
      <c r="N4552">
        <v>-153.74</v>
      </c>
      <c r="O4552">
        <v>0</v>
      </c>
      <c r="P4552">
        <v>506.54</v>
      </c>
      <c r="Q4552">
        <v>32</v>
      </c>
      <c r="R4552">
        <v>0</v>
      </c>
      <c r="S4552">
        <v>0.46</v>
      </c>
      <c r="T4552">
        <v>0</v>
      </c>
      <c r="U4552">
        <v>539</v>
      </c>
      <c r="V4552">
        <v>539</v>
      </c>
      <c r="W4552">
        <v>0</v>
      </c>
      <c r="X4552" t="s">
        <v>64</v>
      </c>
      <c r="Y4552">
        <v>140.6</v>
      </c>
      <c r="Z4552">
        <v>9.94</v>
      </c>
      <c r="AA4552" t="s">
        <v>65</v>
      </c>
      <c r="AB4552" t="s">
        <v>56</v>
      </c>
      <c r="AC4552">
        <v>6706</v>
      </c>
      <c r="AK4552">
        <v>32</v>
      </c>
      <c r="AL4552">
        <v>0</v>
      </c>
      <c r="AS4552">
        <v>539</v>
      </c>
      <c r="AZ4552">
        <v>506.54</v>
      </c>
      <c r="BB4552">
        <v>32</v>
      </c>
    </row>
    <row r="4553" spans="1:55" x14ac:dyDescent="0.25">
      <c r="A4553" t="s">
        <v>54</v>
      </c>
      <c r="B4553">
        <v>110027</v>
      </c>
      <c r="C4553" t="s">
        <v>55</v>
      </c>
      <c r="D4553" t="s">
        <v>56</v>
      </c>
      <c r="E4553" s="1">
        <v>45989</v>
      </c>
      <c r="F4553" t="s">
        <v>5294</v>
      </c>
      <c r="G4553" t="s">
        <v>63</v>
      </c>
      <c r="H4553" s="4">
        <v>223327000000000</v>
      </c>
      <c r="I4553">
        <v>29811</v>
      </c>
      <c r="J4553" s="3">
        <v>45990.02847222222</v>
      </c>
      <c r="K4553" t="s">
        <v>5760</v>
      </c>
      <c r="L4553" t="s">
        <v>59</v>
      </c>
      <c r="M4553">
        <v>388</v>
      </c>
      <c r="N4553">
        <v>-93.75</v>
      </c>
      <c r="O4553">
        <v>0</v>
      </c>
      <c r="P4553">
        <v>294.25</v>
      </c>
      <c r="Q4553">
        <v>32</v>
      </c>
      <c r="R4553">
        <v>0</v>
      </c>
      <c r="S4553">
        <v>-0.25</v>
      </c>
      <c r="T4553">
        <v>0</v>
      </c>
      <c r="U4553">
        <v>326</v>
      </c>
      <c r="V4553">
        <v>326</v>
      </c>
      <c r="W4553">
        <v>0</v>
      </c>
      <c r="X4553" t="s">
        <v>64</v>
      </c>
      <c r="Y4553">
        <v>74.2</v>
      </c>
      <c r="Z4553">
        <v>8.68</v>
      </c>
      <c r="AA4553" t="s">
        <v>65</v>
      </c>
      <c r="AB4553" t="s">
        <v>56</v>
      </c>
      <c r="AC4553">
        <v>7884</v>
      </c>
      <c r="AK4553">
        <v>32</v>
      </c>
      <c r="AL4553">
        <v>0</v>
      </c>
      <c r="AS4553">
        <v>326</v>
      </c>
      <c r="AZ4553">
        <v>294.25</v>
      </c>
      <c r="BB4553">
        <v>32</v>
      </c>
    </row>
    <row r="4554" spans="1:55" x14ac:dyDescent="0.25">
      <c r="A4554" t="s">
        <v>54</v>
      </c>
      <c r="B4554">
        <v>110027</v>
      </c>
      <c r="C4554" t="s">
        <v>55</v>
      </c>
      <c r="D4554" t="s">
        <v>56</v>
      </c>
      <c r="E4554" s="1">
        <v>45989</v>
      </c>
      <c r="F4554" t="s">
        <v>5295</v>
      </c>
      <c r="G4554" t="s">
        <v>58</v>
      </c>
      <c r="H4554">
        <v>7514422485</v>
      </c>
      <c r="I4554">
        <v>18528960</v>
      </c>
      <c r="J4554" s="3">
        <v>45990.03125</v>
      </c>
      <c r="K4554" t="s">
        <v>5760</v>
      </c>
      <c r="L4554" t="s">
        <v>59</v>
      </c>
      <c r="M4554">
        <v>417</v>
      </c>
      <c r="N4554">
        <v>-75</v>
      </c>
      <c r="O4554">
        <v>0</v>
      </c>
      <c r="P4554">
        <v>342</v>
      </c>
      <c r="Q4554">
        <v>32</v>
      </c>
      <c r="R4554">
        <v>0</v>
      </c>
      <c r="S4554">
        <v>0</v>
      </c>
      <c r="T4554">
        <v>0</v>
      </c>
      <c r="U4554">
        <v>374</v>
      </c>
      <c r="V4554">
        <v>374</v>
      </c>
      <c r="W4554">
        <v>0</v>
      </c>
      <c r="X4554" t="s">
        <v>60</v>
      </c>
      <c r="Y4554">
        <v>79.069999999999993</v>
      </c>
      <c r="Z4554">
        <v>9.8800000000000008</v>
      </c>
      <c r="AA4554" t="s">
        <v>61</v>
      </c>
      <c r="AB4554" t="s">
        <v>56</v>
      </c>
      <c r="AC4554">
        <v>2485</v>
      </c>
      <c r="AK4554">
        <v>32</v>
      </c>
      <c r="AL4554">
        <v>0</v>
      </c>
      <c r="AT4554">
        <v>374</v>
      </c>
      <c r="AZ4554">
        <v>342</v>
      </c>
      <c r="BC4554">
        <v>32</v>
      </c>
    </row>
    <row r="4555" spans="1:55" x14ac:dyDescent="0.25">
      <c r="A4555" t="s">
        <v>54</v>
      </c>
      <c r="B4555">
        <v>110027</v>
      </c>
      <c r="C4555" t="s">
        <v>55</v>
      </c>
      <c r="D4555" t="s">
        <v>56</v>
      </c>
      <c r="E4555" s="1">
        <v>45989</v>
      </c>
      <c r="F4555" t="s">
        <v>5296</v>
      </c>
      <c r="G4555" t="s">
        <v>63</v>
      </c>
      <c r="H4555" s="4">
        <v>223327000000000</v>
      </c>
      <c r="I4555">
        <v>29811</v>
      </c>
      <c r="J4555" s="3">
        <v>45990.03125</v>
      </c>
      <c r="K4555" t="s">
        <v>5760</v>
      </c>
      <c r="L4555" t="s">
        <v>59</v>
      </c>
      <c r="M4555">
        <v>643.66</v>
      </c>
      <c r="N4555">
        <v>-205</v>
      </c>
      <c r="O4555">
        <v>0</v>
      </c>
      <c r="P4555">
        <v>438.66</v>
      </c>
      <c r="Q4555">
        <v>32</v>
      </c>
      <c r="R4555">
        <v>0</v>
      </c>
      <c r="S4555">
        <v>0.34</v>
      </c>
      <c r="T4555">
        <v>0</v>
      </c>
      <c r="U4555">
        <v>471</v>
      </c>
      <c r="V4555">
        <v>471</v>
      </c>
      <c r="W4555">
        <v>0</v>
      </c>
      <c r="X4555" t="s">
        <v>64</v>
      </c>
      <c r="Y4555">
        <v>115.82</v>
      </c>
      <c r="Z4555">
        <v>7.4</v>
      </c>
      <c r="AA4555" t="s">
        <v>65</v>
      </c>
      <c r="AB4555" t="s">
        <v>56</v>
      </c>
      <c r="AC4555">
        <v>6620</v>
      </c>
      <c r="AK4555">
        <v>32</v>
      </c>
      <c r="AL4555">
        <v>0</v>
      </c>
      <c r="AS4555">
        <v>471</v>
      </c>
      <c r="AZ4555">
        <v>438.66</v>
      </c>
      <c r="BB4555">
        <v>32</v>
      </c>
    </row>
    <row r="4556" spans="1:55" x14ac:dyDescent="0.25">
      <c r="A4556" t="s">
        <v>54</v>
      </c>
      <c r="B4556">
        <v>110027</v>
      </c>
      <c r="C4556" t="s">
        <v>55</v>
      </c>
      <c r="D4556" t="s">
        <v>56</v>
      </c>
      <c r="E4556" s="1">
        <v>45989</v>
      </c>
      <c r="F4556" t="s">
        <v>5297</v>
      </c>
      <c r="G4556" t="s">
        <v>67</v>
      </c>
      <c r="J4556" s="3">
        <v>45990.033333333333</v>
      </c>
      <c r="K4556" t="s">
        <v>5760</v>
      </c>
      <c r="L4556" t="s">
        <v>59</v>
      </c>
      <c r="M4556">
        <v>189</v>
      </c>
      <c r="N4556">
        <v>0</v>
      </c>
      <c r="O4556">
        <v>0</v>
      </c>
      <c r="P4556">
        <v>189</v>
      </c>
      <c r="Q4556">
        <v>0</v>
      </c>
      <c r="R4556">
        <v>9.4600000000000009</v>
      </c>
      <c r="S4556">
        <v>-0.46</v>
      </c>
      <c r="T4556">
        <v>0</v>
      </c>
      <c r="U4556">
        <v>198</v>
      </c>
      <c r="V4556">
        <v>198</v>
      </c>
      <c r="W4556">
        <v>0</v>
      </c>
      <c r="X4556" t="s">
        <v>68</v>
      </c>
      <c r="Y4556">
        <v>47.09</v>
      </c>
      <c r="Z4556">
        <v>1.96</v>
      </c>
      <c r="AA4556" t="s">
        <v>74</v>
      </c>
      <c r="AB4556" t="s">
        <v>75</v>
      </c>
      <c r="AE4556" t="s">
        <v>89</v>
      </c>
      <c r="AF4556" t="s">
        <v>190</v>
      </c>
      <c r="AG4556">
        <v>8929758003</v>
      </c>
      <c r="AK4556">
        <v>0</v>
      </c>
      <c r="AL4556">
        <v>0</v>
      </c>
      <c r="AN4556">
        <v>198</v>
      </c>
      <c r="AV4556">
        <v>189</v>
      </c>
      <c r="AW4556">
        <v>4.7300000000000004</v>
      </c>
      <c r="AX4556">
        <v>189</v>
      </c>
      <c r="AY4556">
        <v>4.7300000000000004</v>
      </c>
      <c r="AZ4556">
        <v>189</v>
      </c>
    </row>
    <row r="4557" spans="1:55" x14ac:dyDescent="0.25">
      <c r="A4557" t="s">
        <v>54</v>
      </c>
      <c r="B4557">
        <v>110027</v>
      </c>
      <c r="C4557" t="s">
        <v>55</v>
      </c>
      <c r="D4557" t="s">
        <v>56</v>
      </c>
      <c r="E4557" s="1">
        <v>45989</v>
      </c>
      <c r="F4557" t="s">
        <v>5298</v>
      </c>
      <c r="G4557" t="s">
        <v>67</v>
      </c>
      <c r="J4557" s="3">
        <v>45990.037499999999</v>
      </c>
      <c r="K4557" t="s">
        <v>5760</v>
      </c>
      <c r="L4557" t="s">
        <v>59</v>
      </c>
      <c r="M4557">
        <v>139</v>
      </c>
      <c r="N4557">
        <v>0</v>
      </c>
      <c r="O4557">
        <v>0</v>
      </c>
      <c r="P4557">
        <v>139</v>
      </c>
      <c r="Q4557">
        <v>0</v>
      </c>
      <c r="R4557">
        <v>6.96</v>
      </c>
      <c r="S4557">
        <v>0.04</v>
      </c>
      <c r="T4557">
        <v>0</v>
      </c>
      <c r="U4557">
        <v>146</v>
      </c>
      <c r="V4557">
        <v>146</v>
      </c>
      <c r="W4557">
        <v>0</v>
      </c>
      <c r="X4557" t="s">
        <v>68</v>
      </c>
      <c r="Y4557">
        <v>22.54</v>
      </c>
      <c r="Z4557">
        <v>2.82</v>
      </c>
      <c r="AA4557" t="s">
        <v>74</v>
      </c>
      <c r="AB4557" t="s">
        <v>75</v>
      </c>
      <c r="AE4557" t="s">
        <v>89</v>
      </c>
      <c r="AF4557" t="s">
        <v>190</v>
      </c>
      <c r="AG4557">
        <v>8929758003</v>
      </c>
      <c r="AK4557">
        <v>0</v>
      </c>
      <c r="AL4557">
        <v>0</v>
      </c>
      <c r="AN4557">
        <v>146</v>
      </c>
      <c r="AV4557">
        <v>139</v>
      </c>
      <c r="AW4557">
        <v>3.48</v>
      </c>
      <c r="AX4557">
        <v>139</v>
      </c>
      <c r="AY4557">
        <v>3.48</v>
      </c>
      <c r="AZ4557">
        <v>139</v>
      </c>
    </row>
    <row r="4558" spans="1:55" x14ac:dyDescent="0.25">
      <c r="A4558" t="s">
        <v>54</v>
      </c>
      <c r="B4558">
        <v>110027</v>
      </c>
      <c r="C4558" t="s">
        <v>55</v>
      </c>
      <c r="D4558" t="s">
        <v>56</v>
      </c>
      <c r="E4558" s="1">
        <v>45989</v>
      </c>
      <c r="F4558" t="s">
        <v>5299</v>
      </c>
      <c r="G4558" t="s">
        <v>58</v>
      </c>
      <c r="H4558">
        <v>7524299187</v>
      </c>
      <c r="I4558">
        <v>18528960</v>
      </c>
      <c r="J4558" s="3">
        <v>45990.037499999999</v>
      </c>
      <c r="K4558" t="s">
        <v>5760</v>
      </c>
      <c r="L4558" t="s">
        <v>59</v>
      </c>
      <c r="M4558">
        <v>698</v>
      </c>
      <c r="N4558">
        <v>-349</v>
      </c>
      <c r="O4558">
        <v>0</v>
      </c>
      <c r="P4558">
        <v>349</v>
      </c>
      <c r="Q4558">
        <v>32</v>
      </c>
      <c r="R4558">
        <v>0</v>
      </c>
      <c r="S4558">
        <v>0</v>
      </c>
      <c r="T4558">
        <v>0</v>
      </c>
      <c r="U4558">
        <v>381</v>
      </c>
      <c r="V4558">
        <v>381</v>
      </c>
      <c r="W4558">
        <v>0</v>
      </c>
      <c r="X4558" t="s">
        <v>60</v>
      </c>
      <c r="Y4558">
        <v>129.43</v>
      </c>
      <c r="Z4558">
        <v>9.52</v>
      </c>
      <c r="AA4558" t="s">
        <v>61</v>
      </c>
      <c r="AB4558" t="s">
        <v>56</v>
      </c>
      <c r="AC4558">
        <v>9187</v>
      </c>
      <c r="AK4558">
        <v>32</v>
      </c>
      <c r="AL4558">
        <v>0</v>
      </c>
      <c r="AT4558">
        <v>381</v>
      </c>
      <c r="AZ4558">
        <v>349</v>
      </c>
      <c r="BC4558">
        <v>32</v>
      </c>
    </row>
    <row r="4559" spans="1:55" x14ac:dyDescent="0.25">
      <c r="A4559" t="s">
        <v>54</v>
      </c>
      <c r="B4559">
        <v>110027</v>
      </c>
      <c r="C4559" t="s">
        <v>55</v>
      </c>
      <c r="D4559" t="s">
        <v>56</v>
      </c>
      <c r="E4559" s="1">
        <v>45989</v>
      </c>
      <c r="F4559" t="s">
        <v>5300</v>
      </c>
      <c r="G4559" t="s">
        <v>63</v>
      </c>
      <c r="H4559" s="4">
        <v>223328000000000</v>
      </c>
      <c r="I4559">
        <v>29811</v>
      </c>
      <c r="J4559" s="3">
        <v>45990.040972222225</v>
      </c>
      <c r="K4559" t="s">
        <v>5760</v>
      </c>
      <c r="L4559" t="s">
        <v>59</v>
      </c>
      <c r="M4559">
        <v>199</v>
      </c>
      <c r="N4559">
        <v>-119.4</v>
      </c>
      <c r="O4559">
        <v>0</v>
      </c>
      <c r="P4559">
        <v>79.599999999999994</v>
      </c>
      <c r="Q4559">
        <v>32</v>
      </c>
      <c r="R4559">
        <v>0</v>
      </c>
      <c r="S4559">
        <v>0.4</v>
      </c>
      <c r="T4559">
        <v>0</v>
      </c>
      <c r="U4559">
        <v>112</v>
      </c>
      <c r="V4559">
        <v>112</v>
      </c>
      <c r="W4559">
        <v>0</v>
      </c>
      <c r="X4559" t="s">
        <v>64</v>
      </c>
      <c r="Y4559">
        <v>49.22</v>
      </c>
      <c r="Z4559">
        <v>3.92</v>
      </c>
      <c r="AA4559" t="s">
        <v>65</v>
      </c>
      <c r="AB4559" t="s">
        <v>56</v>
      </c>
      <c r="AC4559">
        <v>9097</v>
      </c>
      <c r="AK4559">
        <v>32</v>
      </c>
      <c r="AL4559">
        <v>0</v>
      </c>
      <c r="AS4559">
        <v>112</v>
      </c>
      <c r="AZ4559">
        <v>79.599999999999994</v>
      </c>
      <c r="BB4559">
        <v>32</v>
      </c>
    </row>
    <row r="4560" spans="1:55" x14ac:dyDescent="0.25">
      <c r="A4560" t="s">
        <v>54</v>
      </c>
      <c r="B4560">
        <v>110027</v>
      </c>
      <c r="C4560" t="s">
        <v>55</v>
      </c>
      <c r="D4560" t="s">
        <v>56</v>
      </c>
      <c r="E4560" s="1">
        <v>45989</v>
      </c>
      <c r="F4560" t="s">
        <v>5301</v>
      </c>
      <c r="G4560" t="s">
        <v>63</v>
      </c>
      <c r="H4560" s="4">
        <v>223328000000000</v>
      </c>
      <c r="I4560">
        <v>29811</v>
      </c>
      <c r="J4560" s="3">
        <v>45990.043055555558</v>
      </c>
      <c r="K4560" t="s">
        <v>5760</v>
      </c>
      <c r="L4560" t="s">
        <v>59</v>
      </c>
      <c r="M4560">
        <v>219</v>
      </c>
      <c r="N4560">
        <v>-100</v>
      </c>
      <c r="O4560">
        <v>0</v>
      </c>
      <c r="P4560">
        <v>119</v>
      </c>
      <c r="Q4560">
        <v>32</v>
      </c>
      <c r="R4560">
        <v>0</v>
      </c>
      <c r="S4560">
        <v>0</v>
      </c>
      <c r="T4560">
        <v>0</v>
      </c>
      <c r="U4560">
        <v>151</v>
      </c>
      <c r="V4560">
        <v>151</v>
      </c>
      <c r="W4560">
        <v>0</v>
      </c>
      <c r="X4560" t="s">
        <v>64</v>
      </c>
      <c r="Y4560">
        <v>37.36</v>
      </c>
      <c r="Z4560">
        <v>4.76</v>
      </c>
      <c r="AA4560" t="s">
        <v>65</v>
      </c>
      <c r="AB4560" t="s">
        <v>56</v>
      </c>
      <c r="AC4560">
        <v>9448</v>
      </c>
      <c r="AK4560">
        <v>32</v>
      </c>
      <c r="AL4560">
        <v>0</v>
      </c>
      <c r="AS4560">
        <v>151</v>
      </c>
      <c r="AZ4560">
        <v>119</v>
      </c>
      <c r="BB4560">
        <v>32</v>
      </c>
    </row>
    <row r="4561" spans="1:55" x14ac:dyDescent="0.25">
      <c r="A4561" t="s">
        <v>54</v>
      </c>
      <c r="B4561">
        <v>110027</v>
      </c>
      <c r="C4561" t="s">
        <v>55</v>
      </c>
      <c r="D4561" t="s">
        <v>56</v>
      </c>
      <c r="E4561" s="1">
        <v>45989</v>
      </c>
      <c r="F4561" t="s">
        <v>5302</v>
      </c>
      <c r="G4561" t="s">
        <v>63</v>
      </c>
      <c r="H4561" s="4">
        <v>223328000000000</v>
      </c>
      <c r="I4561">
        <v>29811</v>
      </c>
      <c r="J4561" s="3">
        <v>45990.04791666667</v>
      </c>
      <c r="K4561" t="s">
        <v>5760</v>
      </c>
      <c r="L4561" t="s">
        <v>59</v>
      </c>
      <c r="M4561">
        <v>199</v>
      </c>
      <c r="N4561">
        <v>-99.5</v>
      </c>
      <c r="O4561">
        <v>0</v>
      </c>
      <c r="P4561">
        <v>99.5</v>
      </c>
      <c r="Q4561">
        <v>32</v>
      </c>
      <c r="R4561">
        <v>0</v>
      </c>
      <c r="S4561">
        <v>0.5</v>
      </c>
      <c r="T4561">
        <v>0</v>
      </c>
      <c r="U4561">
        <v>132</v>
      </c>
      <c r="V4561">
        <v>132</v>
      </c>
      <c r="W4561">
        <v>0</v>
      </c>
      <c r="X4561" t="s">
        <v>64</v>
      </c>
      <c r="Y4561">
        <v>42.13</v>
      </c>
      <c r="Z4561">
        <v>3.38</v>
      </c>
      <c r="AA4561" t="s">
        <v>65</v>
      </c>
      <c r="AB4561" t="s">
        <v>56</v>
      </c>
      <c r="AC4561">
        <v>7181</v>
      </c>
      <c r="AK4561">
        <v>32</v>
      </c>
      <c r="AL4561">
        <v>0</v>
      </c>
      <c r="AS4561">
        <v>132</v>
      </c>
      <c r="AZ4561">
        <v>99.5</v>
      </c>
      <c r="BB4561">
        <v>32</v>
      </c>
    </row>
    <row r="4562" spans="1:55" x14ac:dyDescent="0.25">
      <c r="A4562" t="s">
        <v>54</v>
      </c>
      <c r="B4562">
        <v>110027</v>
      </c>
      <c r="C4562" t="s">
        <v>55</v>
      </c>
      <c r="D4562" t="s">
        <v>56</v>
      </c>
      <c r="E4562" s="1">
        <v>45989</v>
      </c>
      <c r="F4562" t="s">
        <v>5303</v>
      </c>
      <c r="G4562" t="s">
        <v>63</v>
      </c>
      <c r="H4562" s="4">
        <v>223329000000000</v>
      </c>
      <c r="I4562">
        <v>29811</v>
      </c>
      <c r="J4562" s="3">
        <v>45990.050694444442</v>
      </c>
      <c r="K4562" t="s">
        <v>5760</v>
      </c>
      <c r="L4562" t="s">
        <v>59</v>
      </c>
      <c r="M4562">
        <v>395</v>
      </c>
      <c r="N4562">
        <v>-100</v>
      </c>
      <c r="O4562">
        <v>0</v>
      </c>
      <c r="P4562">
        <v>295</v>
      </c>
      <c r="Q4562">
        <v>32</v>
      </c>
      <c r="R4562">
        <v>0</v>
      </c>
      <c r="S4562">
        <v>0</v>
      </c>
      <c r="T4562">
        <v>0</v>
      </c>
      <c r="U4562">
        <v>327</v>
      </c>
      <c r="V4562">
        <v>327</v>
      </c>
      <c r="W4562">
        <v>0</v>
      </c>
      <c r="X4562" t="s">
        <v>64</v>
      </c>
      <c r="Y4562">
        <v>77.5</v>
      </c>
      <c r="Z4562">
        <v>9.8000000000000007</v>
      </c>
      <c r="AA4562" t="s">
        <v>65</v>
      </c>
      <c r="AB4562" t="s">
        <v>56</v>
      </c>
      <c r="AC4562">
        <v>6936</v>
      </c>
      <c r="AK4562">
        <v>32</v>
      </c>
      <c r="AL4562">
        <v>0</v>
      </c>
      <c r="AS4562">
        <v>327</v>
      </c>
      <c r="AZ4562">
        <v>295</v>
      </c>
      <c r="BB4562">
        <v>32</v>
      </c>
    </row>
    <row r="4563" spans="1:55" x14ac:dyDescent="0.25">
      <c r="A4563" t="s">
        <v>54</v>
      </c>
      <c r="B4563">
        <v>110027</v>
      </c>
      <c r="C4563" t="s">
        <v>55</v>
      </c>
      <c r="D4563" t="s">
        <v>56</v>
      </c>
      <c r="E4563" s="1">
        <v>45989</v>
      </c>
      <c r="F4563" t="s">
        <v>5304</v>
      </c>
      <c r="G4563" t="s">
        <v>63</v>
      </c>
      <c r="H4563" s="4">
        <v>223329000000000</v>
      </c>
      <c r="I4563">
        <v>29811</v>
      </c>
      <c r="J4563" s="3">
        <v>45990.052777777775</v>
      </c>
      <c r="K4563" t="s">
        <v>5760</v>
      </c>
      <c r="L4563" t="s">
        <v>59</v>
      </c>
      <c r="M4563">
        <v>418</v>
      </c>
      <c r="N4563">
        <v>-93.74</v>
      </c>
      <c r="O4563">
        <v>0</v>
      </c>
      <c r="P4563">
        <v>324.26</v>
      </c>
      <c r="Q4563">
        <v>32</v>
      </c>
      <c r="R4563">
        <v>0</v>
      </c>
      <c r="S4563">
        <v>-0.26</v>
      </c>
      <c r="T4563">
        <v>0</v>
      </c>
      <c r="U4563">
        <v>356</v>
      </c>
      <c r="V4563">
        <v>356</v>
      </c>
      <c r="W4563">
        <v>0</v>
      </c>
      <c r="X4563" t="s">
        <v>64</v>
      </c>
      <c r="Y4563">
        <v>73.05</v>
      </c>
      <c r="Z4563">
        <v>8.3699999999999992</v>
      </c>
      <c r="AA4563" t="s">
        <v>65</v>
      </c>
      <c r="AB4563" t="s">
        <v>56</v>
      </c>
      <c r="AC4563">
        <v>3783</v>
      </c>
      <c r="AK4563">
        <v>32</v>
      </c>
      <c r="AL4563">
        <v>0</v>
      </c>
      <c r="AS4563">
        <v>356</v>
      </c>
      <c r="AZ4563">
        <v>324.26</v>
      </c>
      <c r="BB4563">
        <v>32</v>
      </c>
    </row>
    <row r="4564" spans="1:55" x14ac:dyDescent="0.25">
      <c r="A4564" t="s">
        <v>54</v>
      </c>
      <c r="B4564">
        <v>110027</v>
      </c>
      <c r="C4564" t="s">
        <v>55</v>
      </c>
      <c r="D4564" t="s">
        <v>56</v>
      </c>
      <c r="E4564" s="1">
        <v>45989</v>
      </c>
      <c r="F4564" t="s">
        <v>5305</v>
      </c>
      <c r="G4564" t="s">
        <v>63</v>
      </c>
      <c r="H4564" s="4">
        <v>223329000000000</v>
      </c>
      <c r="I4564">
        <v>29811</v>
      </c>
      <c r="J4564" s="3">
        <v>45990.058333333334</v>
      </c>
      <c r="K4564" t="s">
        <v>5760</v>
      </c>
      <c r="L4564" t="s">
        <v>59</v>
      </c>
      <c r="M4564">
        <v>548</v>
      </c>
      <c r="N4564">
        <v>-294.39999999999998</v>
      </c>
      <c r="O4564">
        <v>0</v>
      </c>
      <c r="P4564">
        <v>253.6</v>
      </c>
      <c r="Q4564">
        <v>32</v>
      </c>
      <c r="R4564">
        <v>0</v>
      </c>
      <c r="S4564">
        <v>0.4</v>
      </c>
      <c r="T4564">
        <v>0</v>
      </c>
      <c r="U4564">
        <v>286</v>
      </c>
      <c r="V4564">
        <v>286</v>
      </c>
      <c r="W4564">
        <v>0</v>
      </c>
      <c r="X4564" t="s">
        <v>64</v>
      </c>
      <c r="Y4564">
        <v>113.99</v>
      </c>
      <c r="Z4564">
        <v>8.68</v>
      </c>
      <c r="AA4564" t="s">
        <v>65</v>
      </c>
      <c r="AB4564" t="s">
        <v>56</v>
      </c>
      <c r="AC4564">
        <v>8019</v>
      </c>
      <c r="AK4564">
        <v>32</v>
      </c>
      <c r="AL4564">
        <v>0</v>
      </c>
      <c r="AS4564">
        <v>286</v>
      </c>
      <c r="AZ4564">
        <v>253.6</v>
      </c>
      <c r="BB4564">
        <v>32</v>
      </c>
    </row>
    <row r="4565" spans="1:55" x14ac:dyDescent="0.25">
      <c r="A4565" t="s">
        <v>54</v>
      </c>
      <c r="B4565">
        <v>110027</v>
      </c>
      <c r="C4565" t="s">
        <v>55</v>
      </c>
      <c r="D4565" t="s">
        <v>56</v>
      </c>
      <c r="E4565" s="1">
        <v>45989</v>
      </c>
      <c r="F4565" t="s">
        <v>5306</v>
      </c>
      <c r="G4565" t="s">
        <v>58</v>
      </c>
      <c r="H4565">
        <v>7524455503</v>
      </c>
      <c r="I4565">
        <v>18528960</v>
      </c>
      <c r="J4565" s="3">
        <v>45990.06527777778</v>
      </c>
      <c r="K4565" t="s">
        <v>5760</v>
      </c>
      <c r="L4565" t="s">
        <v>59</v>
      </c>
      <c r="M4565">
        <v>387</v>
      </c>
      <c r="N4565">
        <v>-100</v>
      </c>
      <c r="O4565">
        <v>0</v>
      </c>
      <c r="P4565">
        <v>287</v>
      </c>
      <c r="Q4565">
        <v>32</v>
      </c>
      <c r="R4565">
        <v>0</v>
      </c>
      <c r="S4565">
        <v>0</v>
      </c>
      <c r="T4565">
        <v>0</v>
      </c>
      <c r="U4565">
        <v>319</v>
      </c>
      <c r="V4565">
        <v>319</v>
      </c>
      <c r="W4565">
        <v>0</v>
      </c>
      <c r="X4565" t="s">
        <v>60</v>
      </c>
      <c r="Y4565">
        <v>63.22</v>
      </c>
      <c r="Z4565">
        <v>9.8000000000000007</v>
      </c>
      <c r="AA4565" t="s">
        <v>61</v>
      </c>
      <c r="AB4565" t="s">
        <v>56</v>
      </c>
      <c r="AC4565">
        <v>5503</v>
      </c>
      <c r="AK4565">
        <v>32</v>
      </c>
      <c r="AL4565">
        <v>0</v>
      </c>
      <c r="AT4565">
        <v>319</v>
      </c>
      <c r="AZ4565">
        <v>287</v>
      </c>
      <c r="BC4565">
        <v>32</v>
      </c>
    </row>
    <row r="4566" spans="1:55" x14ac:dyDescent="0.25">
      <c r="A4566" t="s">
        <v>54</v>
      </c>
      <c r="B4566">
        <v>110027</v>
      </c>
      <c r="C4566" t="s">
        <v>55</v>
      </c>
      <c r="D4566" t="s">
        <v>56</v>
      </c>
      <c r="E4566" s="1">
        <v>45989</v>
      </c>
      <c r="F4566" t="s">
        <v>5307</v>
      </c>
      <c r="G4566" t="s">
        <v>58</v>
      </c>
      <c r="H4566">
        <v>7528768911</v>
      </c>
      <c r="I4566">
        <v>18528960</v>
      </c>
      <c r="J4566" s="3">
        <v>45990.06527777778</v>
      </c>
      <c r="K4566" t="s">
        <v>5760</v>
      </c>
      <c r="L4566" t="s">
        <v>59</v>
      </c>
      <c r="M4566">
        <v>229</v>
      </c>
      <c r="N4566">
        <v>-100</v>
      </c>
      <c r="O4566">
        <v>0</v>
      </c>
      <c r="P4566">
        <v>129</v>
      </c>
      <c r="Q4566">
        <v>32</v>
      </c>
      <c r="R4566">
        <v>0</v>
      </c>
      <c r="S4566">
        <v>0</v>
      </c>
      <c r="T4566">
        <v>0</v>
      </c>
      <c r="U4566">
        <v>161</v>
      </c>
      <c r="V4566">
        <v>161</v>
      </c>
      <c r="W4566">
        <v>0</v>
      </c>
      <c r="X4566" t="s">
        <v>60</v>
      </c>
      <c r="Y4566">
        <v>54.67</v>
      </c>
      <c r="Z4566">
        <v>4.99</v>
      </c>
      <c r="AA4566" t="s">
        <v>61</v>
      </c>
      <c r="AB4566" t="s">
        <v>56</v>
      </c>
      <c r="AC4566">
        <v>8911</v>
      </c>
      <c r="AK4566">
        <v>32</v>
      </c>
      <c r="AL4566">
        <v>0</v>
      </c>
      <c r="AT4566">
        <v>161</v>
      </c>
      <c r="AZ4566">
        <v>129</v>
      </c>
      <c r="BC4566">
        <v>32</v>
      </c>
    </row>
    <row r="4567" spans="1:55" x14ac:dyDescent="0.25">
      <c r="A4567" t="s">
        <v>54</v>
      </c>
      <c r="B4567">
        <v>110027</v>
      </c>
      <c r="C4567" t="s">
        <v>55</v>
      </c>
      <c r="D4567" t="s">
        <v>56</v>
      </c>
      <c r="E4567" s="1">
        <v>45989</v>
      </c>
      <c r="F4567" t="s">
        <v>5308</v>
      </c>
      <c r="G4567" t="s">
        <v>58</v>
      </c>
      <c r="H4567">
        <v>7524786112</v>
      </c>
      <c r="I4567">
        <v>18528960</v>
      </c>
      <c r="J4567" s="3">
        <v>45990.069444444445</v>
      </c>
      <c r="K4567" t="s">
        <v>5760</v>
      </c>
      <c r="L4567" t="s">
        <v>59</v>
      </c>
      <c r="M4567">
        <v>259</v>
      </c>
      <c r="N4567">
        <v>-100</v>
      </c>
      <c r="O4567">
        <v>0</v>
      </c>
      <c r="P4567">
        <v>159</v>
      </c>
      <c r="Q4567">
        <v>32</v>
      </c>
      <c r="R4567">
        <v>0</v>
      </c>
      <c r="S4567">
        <v>0</v>
      </c>
      <c r="T4567">
        <v>0</v>
      </c>
      <c r="U4567">
        <v>191</v>
      </c>
      <c r="V4567">
        <v>191</v>
      </c>
      <c r="W4567">
        <v>0</v>
      </c>
      <c r="X4567" t="s">
        <v>60</v>
      </c>
      <c r="Y4567">
        <v>48.47</v>
      </c>
      <c r="Z4567">
        <v>4.76</v>
      </c>
      <c r="AA4567" t="s">
        <v>61</v>
      </c>
      <c r="AB4567" t="s">
        <v>56</v>
      </c>
      <c r="AC4567">
        <v>6112</v>
      </c>
      <c r="AK4567">
        <v>32</v>
      </c>
      <c r="AL4567">
        <v>0</v>
      </c>
      <c r="AT4567">
        <v>191</v>
      </c>
      <c r="AZ4567">
        <v>159</v>
      </c>
      <c r="BC4567">
        <v>32</v>
      </c>
    </row>
    <row r="4568" spans="1:55" x14ac:dyDescent="0.25">
      <c r="A4568" t="s">
        <v>54</v>
      </c>
      <c r="B4568">
        <v>110027</v>
      </c>
      <c r="C4568" t="s">
        <v>55</v>
      </c>
      <c r="D4568" t="s">
        <v>56</v>
      </c>
      <c r="E4568" s="1">
        <v>45989</v>
      </c>
      <c r="F4568" t="s">
        <v>5309</v>
      </c>
      <c r="G4568" t="s">
        <v>63</v>
      </c>
      <c r="H4568" s="4">
        <v>223331000000000</v>
      </c>
      <c r="I4568">
        <v>29811</v>
      </c>
      <c r="J4568" s="3">
        <v>45990.075694444444</v>
      </c>
      <c r="K4568" t="s">
        <v>5760</v>
      </c>
      <c r="L4568" t="s">
        <v>59</v>
      </c>
      <c r="M4568">
        <v>349</v>
      </c>
      <c r="N4568">
        <v>-175</v>
      </c>
      <c r="O4568">
        <v>0</v>
      </c>
      <c r="P4568">
        <v>174</v>
      </c>
      <c r="Q4568">
        <v>32</v>
      </c>
      <c r="R4568">
        <v>0</v>
      </c>
      <c r="S4568">
        <v>0</v>
      </c>
      <c r="T4568">
        <v>0</v>
      </c>
      <c r="U4568">
        <v>206</v>
      </c>
      <c r="V4568">
        <v>206</v>
      </c>
      <c r="W4568">
        <v>0</v>
      </c>
      <c r="X4568" t="s">
        <v>64</v>
      </c>
      <c r="Y4568">
        <v>43.32</v>
      </c>
      <c r="Z4568">
        <v>0</v>
      </c>
      <c r="AA4568" t="s">
        <v>65</v>
      </c>
      <c r="AB4568" t="s">
        <v>56</v>
      </c>
      <c r="AC4568">
        <v>7346</v>
      </c>
      <c r="AK4568">
        <v>32</v>
      </c>
      <c r="AL4568">
        <v>0</v>
      </c>
      <c r="AS4568">
        <v>206</v>
      </c>
      <c r="AZ4568">
        <v>174</v>
      </c>
      <c r="BB4568">
        <v>32</v>
      </c>
    </row>
    <row r="4569" spans="1:55" x14ac:dyDescent="0.25">
      <c r="A4569" t="s">
        <v>54</v>
      </c>
      <c r="B4569">
        <v>110027</v>
      </c>
      <c r="C4569" t="s">
        <v>55</v>
      </c>
      <c r="D4569" t="s">
        <v>56</v>
      </c>
      <c r="E4569" s="1">
        <v>45989</v>
      </c>
      <c r="F4569" t="s">
        <v>5310</v>
      </c>
      <c r="G4569" t="s">
        <v>58</v>
      </c>
      <c r="H4569">
        <v>7527032837</v>
      </c>
      <c r="I4569">
        <v>18528960</v>
      </c>
      <c r="J4569" s="3">
        <v>45990.077777777777</v>
      </c>
      <c r="K4569" t="s">
        <v>5760</v>
      </c>
      <c r="L4569" t="s">
        <v>59</v>
      </c>
      <c r="M4569">
        <v>518</v>
      </c>
      <c r="N4569">
        <v>-259</v>
      </c>
      <c r="O4569">
        <v>0</v>
      </c>
      <c r="P4569">
        <v>259</v>
      </c>
      <c r="Q4569">
        <v>32</v>
      </c>
      <c r="R4569">
        <v>0</v>
      </c>
      <c r="S4569">
        <v>0</v>
      </c>
      <c r="T4569">
        <v>0</v>
      </c>
      <c r="U4569">
        <v>291</v>
      </c>
      <c r="V4569">
        <v>291</v>
      </c>
      <c r="W4569">
        <v>0</v>
      </c>
      <c r="X4569" t="s">
        <v>60</v>
      </c>
      <c r="Y4569">
        <v>95.6</v>
      </c>
      <c r="Z4569">
        <v>10.29</v>
      </c>
      <c r="AA4569" t="s">
        <v>61</v>
      </c>
      <c r="AB4569" t="s">
        <v>56</v>
      </c>
      <c r="AC4569">
        <v>2837</v>
      </c>
      <c r="AK4569">
        <v>32</v>
      </c>
      <c r="AL4569">
        <v>0</v>
      </c>
      <c r="AT4569">
        <v>291</v>
      </c>
      <c r="AZ4569">
        <v>259</v>
      </c>
      <c r="BC4569">
        <v>32</v>
      </c>
    </row>
    <row r="4570" spans="1:55" x14ac:dyDescent="0.25">
      <c r="A4570" t="s">
        <v>54</v>
      </c>
      <c r="B4570">
        <v>110027</v>
      </c>
      <c r="C4570" t="s">
        <v>55</v>
      </c>
      <c r="D4570" t="s">
        <v>56</v>
      </c>
      <c r="E4570" s="1">
        <v>45989</v>
      </c>
      <c r="F4570" t="s">
        <v>5311</v>
      </c>
      <c r="G4570" t="s">
        <v>67</v>
      </c>
      <c r="J4570" s="3">
        <v>45990.079861111109</v>
      </c>
      <c r="K4570" t="s">
        <v>5760</v>
      </c>
      <c r="L4570" t="s">
        <v>59</v>
      </c>
      <c r="M4570">
        <v>189</v>
      </c>
      <c r="N4570">
        <v>0</v>
      </c>
      <c r="O4570">
        <v>0</v>
      </c>
      <c r="P4570">
        <v>189</v>
      </c>
      <c r="Q4570">
        <v>0</v>
      </c>
      <c r="R4570">
        <v>9.4600000000000009</v>
      </c>
      <c r="S4570">
        <v>-0.46</v>
      </c>
      <c r="T4570">
        <v>0</v>
      </c>
      <c r="U4570">
        <v>198</v>
      </c>
      <c r="V4570">
        <v>198</v>
      </c>
      <c r="W4570">
        <v>0</v>
      </c>
      <c r="X4570" t="s">
        <v>68</v>
      </c>
      <c r="Y4570">
        <v>46.02</v>
      </c>
      <c r="Z4570">
        <v>2.2799999999999998</v>
      </c>
      <c r="AA4570" t="s">
        <v>74</v>
      </c>
      <c r="AB4570" t="s">
        <v>75</v>
      </c>
      <c r="AE4570" t="s">
        <v>5312</v>
      </c>
      <c r="AF4570" t="s">
        <v>5313</v>
      </c>
      <c r="AG4570">
        <v>8979750035</v>
      </c>
      <c r="AK4570">
        <v>0</v>
      </c>
      <c r="AL4570">
        <v>0</v>
      </c>
      <c r="AN4570">
        <v>198</v>
      </c>
      <c r="AV4570">
        <v>189</v>
      </c>
      <c r="AW4570">
        <v>4.7300000000000004</v>
      </c>
      <c r="AX4570">
        <v>189</v>
      </c>
      <c r="AY4570">
        <v>4.7300000000000004</v>
      </c>
      <c r="AZ4570">
        <v>189</v>
      </c>
    </row>
    <row r="4571" spans="1:55" x14ac:dyDescent="0.25">
      <c r="A4571" t="s">
        <v>54</v>
      </c>
      <c r="B4571">
        <v>110027</v>
      </c>
      <c r="C4571" t="s">
        <v>55</v>
      </c>
      <c r="D4571" t="s">
        <v>56</v>
      </c>
      <c r="E4571" s="1">
        <v>45989</v>
      </c>
      <c r="F4571" t="s">
        <v>5314</v>
      </c>
      <c r="G4571" t="s">
        <v>58</v>
      </c>
      <c r="H4571">
        <v>7526250275</v>
      </c>
      <c r="I4571">
        <v>18528960</v>
      </c>
      <c r="J4571" s="3">
        <v>45990.090277777781</v>
      </c>
      <c r="K4571" t="s">
        <v>5760</v>
      </c>
      <c r="L4571" t="s">
        <v>59</v>
      </c>
      <c r="M4571">
        <v>219</v>
      </c>
      <c r="N4571">
        <v>-100</v>
      </c>
      <c r="O4571">
        <v>0</v>
      </c>
      <c r="P4571">
        <v>119</v>
      </c>
      <c r="Q4571">
        <v>32</v>
      </c>
      <c r="R4571">
        <v>0</v>
      </c>
      <c r="S4571">
        <v>0</v>
      </c>
      <c r="T4571">
        <v>0</v>
      </c>
      <c r="U4571">
        <v>151</v>
      </c>
      <c r="V4571">
        <v>151</v>
      </c>
      <c r="W4571">
        <v>0</v>
      </c>
      <c r="X4571" t="s">
        <v>60</v>
      </c>
      <c r="Y4571">
        <v>37.36</v>
      </c>
      <c r="Z4571">
        <v>4.76</v>
      </c>
      <c r="AA4571" t="s">
        <v>61</v>
      </c>
      <c r="AB4571" t="s">
        <v>56</v>
      </c>
      <c r="AC4571">
        <v>275</v>
      </c>
      <c r="AK4571">
        <v>32</v>
      </c>
      <c r="AL4571">
        <v>0</v>
      </c>
      <c r="AT4571">
        <v>151</v>
      </c>
      <c r="AZ4571">
        <v>119</v>
      </c>
      <c r="BC4571">
        <v>32</v>
      </c>
    </row>
    <row r="4572" spans="1:55" x14ac:dyDescent="0.25">
      <c r="A4572" t="s">
        <v>54</v>
      </c>
      <c r="B4572">
        <v>110027</v>
      </c>
      <c r="C4572" t="s">
        <v>55</v>
      </c>
      <c r="D4572" t="s">
        <v>56</v>
      </c>
      <c r="E4572" s="1">
        <v>45989</v>
      </c>
      <c r="F4572" t="s">
        <v>5315</v>
      </c>
      <c r="G4572" t="s">
        <v>63</v>
      </c>
      <c r="H4572" s="4">
        <v>223332000000000</v>
      </c>
      <c r="I4572">
        <v>29811</v>
      </c>
      <c r="J4572" s="3">
        <v>45990.091666666667</v>
      </c>
      <c r="K4572" t="s">
        <v>5760</v>
      </c>
      <c r="L4572" t="s">
        <v>59</v>
      </c>
      <c r="M4572">
        <v>308</v>
      </c>
      <c r="N4572">
        <v>-120</v>
      </c>
      <c r="O4572">
        <v>0</v>
      </c>
      <c r="P4572">
        <v>188</v>
      </c>
      <c r="Q4572">
        <v>32</v>
      </c>
      <c r="R4572">
        <v>0</v>
      </c>
      <c r="S4572">
        <v>0</v>
      </c>
      <c r="T4572">
        <v>0</v>
      </c>
      <c r="U4572">
        <v>220</v>
      </c>
      <c r="V4572">
        <v>220</v>
      </c>
      <c r="W4572">
        <v>0</v>
      </c>
      <c r="X4572" t="s">
        <v>64</v>
      </c>
      <c r="Y4572">
        <v>62.58</v>
      </c>
      <c r="Z4572">
        <v>6.95</v>
      </c>
      <c r="AA4572" t="s">
        <v>65</v>
      </c>
      <c r="AB4572" t="s">
        <v>56</v>
      </c>
      <c r="AC4572">
        <v>1920</v>
      </c>
      <c r="AK4572">
        <v>32</v>
      </c>
      <c r="AL4572">
        <v>0</v>
      </c>
      <c r="AS4572">
        <v>220</v>
      </c>
      <c r="AZ4572">
        <v>188</v>
      </c>
      <c r="BB4572">
        <v>32</v>
      </c>
    </row>
    <row r="4573" spans="1:55" x14ac:dyDescent="0.25">
      <c r="A4573" t="s">
        <v>54</v>
      </c>
      <c r="B4573">
        <v>110027</v>
      </c>
      <c r="C4573" t="s">
        <v>55</v>
      </c>
      <c r="D4573" t="s">
        <v>56</v>
      </c>
      <c r="E4573" s="1">
        <v>45989</v>
      </c>
      <c r="F4573" t="s">
        <v>5316</v>
      </c>
      <c r="G4573" t="s">
        <v>58</v>
      </c>
      <c r="H4573">
        <v>7523523468</v>
      </c>
      <c r="I4573">
        <v>18528960</v>
      </c>
      <c r="J4573" s="3">
        <v>45990.09375</v>
      </c>
      <c r="K4573" t="s">
        <v>5760</v>
      </c>
      <c r="L4573" t="s">
        <v>59</v>
      </c>
      <c r="M4573">
        <v>248</v>
      </c>
      <c r="N4573">
        <v>-100</v>
      </c>
      <c r="O4573">
        <v>0</v>
      </c>
      <c r="P4573">
        <v>148</v>
      </c>
      <c r="Q4573">
        <v>32</v>
      </c>
      <c r="R4573">
        <v>0</v>
      </c>
      <c r="S4573">
        <v>0</v>
      </c>
      <c r="T4573">
        <v>0</v>
      </c>
      <c r="U4573">
        <v>180</v>
      </c>
      <c r="V4573">
        <v>180</v>
      </c>
      <c r="W4573">
        <v>0</v>
      </c>
      <c r="X4573" t="s">
        <v>60</v>
      </c>
      <c r="Y4573">
        <v>44.47</v>
      </c>
      <c r="Z4573">
        <v>3.92</v>
      </c>
      <c r="AA4573" t="s">
        <v>61</v>
      </c>
      <c r="AB4573" t="s">
        <v>56</v>
      </c>
      <c r="AC4573">
        <v>3468</v>
      </c>
      <c r="AK4573">
        <v>32</v>
      </c>
      <c r="AL4573">
        <v>0</v>
      </c>
      <c r="AT4573">
        <v>180</v>
      </c>
      <c r="AZ4573">
        <v>148</v>
      </c>
      <c r="BC4573">
        <v>32</v>
      </c>
    </row>
    <row r="4574" spans="1:55" x14ac:dyDescent="0.25">
      <c r="A4574" t="s">
        <v>54</v>
      </c>
      <c r="B4574">
        <v>110027</v>
      </c>
      <c r="C4574" t="s">
        <v>55</v>
      </c>
      <c r="D4574" t="s">
        <v>56</v>
      </c>
      <c r="E4574" s="1">
        <v>45989</v>
      </c>
      <c r="F4574" t="s">
        <v>5317</v>
      </c>
      <c r="G4574" t="s">
        <v>63</v>
      </c>
      <c r="H4574" s="4">
        <v>223332000000000</v>
      </c>
      <c r="I4574">
        <v>29811</v>
      </c>
      <c r="J4574" s="3">
        <v>45990.09375</v>
      </c>
      <c r="K4574" t="s">
        <v>5760</v>
      </c>
      <c r="L4574" t="s">
        <v>59</v>
      </c>
      <c r="M4574">
        <v>208</v>
      </c>
      <c r="N4574">
        <v>-119.99</v>
      </c>
      <c r="O4574">
        <v>0</v>
      </c>
      <c r="P4574">
        <v>88.01</v>
      </c>
      <c r="Q4574">
        <v>32</v>
      </c>
      <c r="R4574">
        <v>0</v>
      </c>
      <c r="S4574">
        <v>-0.01</v>
      </c>
      <c r="T4574">
        <v>0</v>
      </c>
      <c r="U4574">
        <v>120</v>
      </c>
      <c r="V4574">
        <v>120</v>
      </c>
      <c r="W4574">
        <v>0</v>
      </c>
      <c r="X4574" t="s">
        <v>64</v>
      </c>
      <c r="Y4574">
        <v>43.76</v>
      </c>
      <c r="Z4574">
        <v>3.92</v>
      </c>
      <c r="AA4574" t="s">
        <v>65</v>
      </c>
      <c r="AB4574" t="s">
        <v>56</v>
      </c>
      <c r="AC4574">
        <v>7077</v>
      </c>
      <c r="AK4574">
        <v>32</v>
      </c>
      <c r="AL4574">
        <v>0</v>
      </c>
      <c r="AS4574">
        <v>120</v>
      </c>
      <c r="AZ4574">
        <v>88.01</v>
      </c>
      <c r="BB4574">
        <v>32</v>
      </c>
    </row>
    <row r="4575" spans="1:55" x14ac:dyDescent="0.25">
      <c r="A4575" t="s">
        <v>54</v>
      </c>
      <c r="B4575">
        <v>110027</v>
      </c>
      <c r="C4575" t="s">
        <v>55</v>
      </c>
      <c r="D4575" t="s">
        <v>56</v>
      </c>
      <c r="E4575" s="1">
        <v>45989</v>
      </c>
      <c r="F4575" t="s">
        <v>5318</v>
      </c>
      <c r="G4575" t="s">
        <v>58</v>
      </c>
      <c r="H4575">
        <v>7527344683</v>
      </c>
      <c r="I4575">
        <v>18528960</v>
      </c>
      <c r="J4575" s="3">
        <v>45990.09375</v>
      </c>
      <c r="K4575" t="s">
        <v>5760</v>
      </c>
      <c r="L4575" t="s">
        <v>59</v>
      </c>
      <c r="M4575">
        <v>267</v>
      </c>
      <c r="N4575">
        <v>-100</v>
      </c>
      <c r="O4575">
        <v>0</v>
      </c>
      <c r="P4575">
        <v>167</v>
      </c>
      <c r="Q4575">
        <v>32</v>
      </c>
      <c r="R4575">
        <v>0</v>
      </c>
      <c r="S4575">
        <v>0</v>
      </c>
      <c r="T4575">
        <v>0</v>
      </c>
      <c r="U4575">
        <v>199</v>
      </c>
      <c r="V4575">
        <v>199</v>
      </c>
      <c r="W4575">
        <v>0</v>
      </c>
      <c r="X4575" t="s">
        <v>60</v>
      </c>
      <c r="Y4575">
        <v>53.9</v>
      </c>
      <c r="Z4575">
        <v>7.05</v>
      </c>
      <c r="AA4575" t="s">
        <v>61</v>
      </c>
      <c r="AB4575" t="s">
        <v>56</v>
      </c>
      <c r="AC4575">
        <v>4683</v>
      </c>
      <c r="AK4575">
        <v>32</v>
      </c>
      <c r="AL4575">
        <v>0</v>
      </c>
      <c r="AT4575">
        <v>199</v>
      </c>
      <c r="AZ4575">
        <v>167</v>
      </c>
      <c r="BC4575">
        <v>32</v>
      </c>
    </row>
    <row r="4576" spans="1:55" x14ac:dyDescent="0.25">
      <c r="A4576" t="s">
        <v>54</v>
      </c>
      <c r="B4576">
        <v>110027</v>
      </c>
      <c r="C4576" t="s">
        <v>55</v>
      </c>
      <c r="D4576" t="s">
        <v>56</v>
      </c>
      <c r="E4576" s="1">
        <v>45989</v>
      </c>
      <c r="F4576" t="s">
        <v>5319</v>
      </c>
      <c r="G4576" t="s">
        <v>67</v>
      </c>
      <c r="J4576" s="3">
        <v>45990.09652777778</v>
      </c>
      <c r="K4576" t="s">
        <v>5760</v>
      </c>
      <c r="L4576" t="s">
        <v>59</v>
      </c>
      <c r="M4576">
        <v>697</v>
      </c>
      <c r="N4576">
        <v>0</v>
      </c>
      <c r="O4576">
        <v>0</v>
      </c>
      <c r="P4576">
        <v>697</v>
      </c>
      <c r="Q4576">
        <v>0</v>
      </c>
      <c r="R4576">
        <v>34.840000000000003</v>
      </c>
      <c r="S4576">
        <v>0.16</v>
      </c>
      <c r="T4576">
        <v>0</v>
      </c>
      <c r="U4576">
        <v>732</v>
      </c>
      <c r="V4576">
        <v>732</v>
      </c>
      <c r="W4576">
        <v>0</v>
      </c>
      <c r="X4576" t="s">
        <v>466</v>
      </c>
      <c r="Y4576">
        <v>167.61</v>
      </c>
      <c r="Z4576">
        <v>6.8</v>
      </c>
      <c r="AA4576" t="s">
        <v>74</v>
      </c>
      <c r="AB4576" t="s">
        <v>75</v>
      </c>
      <c r="AE4576" t="s">
        <v>5320</v>
      </c>
      <c r="AF4576" t="s">
        <v>5321</v>
      </c>
      <c r="AG4576">
        <v>8979337700</v>
      </c>
      <c r="AK4576">
        <v>0</v>
      </c>
      <c r="AL4576">
        <v>0</v>
      </c>
      <c r="AM4576">
        <v>20</v>
      </c>
      <c r="AN4576">
        <v>712</v>
      </c>
      <c r="AV4576">
        <v>697</v>
      </c>
      <c r="AW4576">
        <v>17.420000000000002</v>
      </c>
      <c r="AX4576">
        <v>697</v>
      </c>
      <c r="AY4576">
        <v>17.420000000000002</v>
      </c>
      <c r="AZ4576">
        <v>697</v>
      </c>
    </row>
    <row r="4577" spans="1:55" x14ac:dyDescent="0.25">
      <c r="A4577" t="s">
        <v>54</v>
      </c>
      <c r="B4577">
        <v>110027</v>
      </c>
      <c r="C4577" t="s">
        <v>55</v>
      </c>
      <c r="D4577" t="s">
        <v>56</v>
      </c>
      <c r="E4577" s="1">
        <v>45989</v>
      </c>
      <c r="F4577" t="s">
        <v>5322</v>
      </c>
      <c r="G4577" t="s">
        <v>63</v>
      </c>
      <c r="H4577" s="4">
        <v>223333000000000</v>
      </c>
      <c r="I4577">
        <v>29811</v>
      </c>
      <c r="J4577" s="3">
        <v>45990.100694444445</v>
      </c>
      <c r="K4577" t="s">
        <v>5760</v>
      </c>
      <c r="L4577" t="s">
        <v>59</v>
      </c>
      <c r="M4577">
        <v>443.66</v>
      </c>
      <c r="N4577">
        <v>-171.39</v>
      </c>
      <c r="O4577">
        <v>0</v>
      </c>
      <c r="P4577">
        <v>272.27</v>
      </c>
      <c r="Q4577">
        <v>32</v>
      </c>
      <c r="R4577">
        <v>0</v>
      </c>
      <c r="S4577">
        <v>-0.27</v>
      </c>
      <c r="T4577">
        <v>0</v>
      </c>
      <c r="U4577">
        <v>304</v>
      </c>
      <c r="V4577">
        <v>304</v>
      </c>
      <c r="W4577">
        <v>0</v>
      </c>
      <c r="X4577" t="s">
        <v>64</v>
      </c>
      <c r="Y4577">
        <v>95.19</v>
      </c>
      <c r="Z4577">
        <v>9.59</v>
      </c>
      <c r="AA4577" t="s">
        <v>65</v>
      </c>
      <c r="AB4577" t="s">
        <v>56</v>
      </c>
      <c r="AC4577">
        <v>1442</v>
      </c>
      <c r="AK4577">
        <v>32</v>
      </c>
      <c r="AL4577">
        <v>0</v>
      </c>
      <c r="AS4577">
        <v>304</v>
      </c>
      <c r="AZ4577">
        <v>272.27</v>
      </c>
      <c r="BB4577">
        <v>32</v>
      </c>
    </row>
    <row r="4578" spans="1:55" x14ac:dyDescent="0.25">
      <c r="A4578" t="s">
        <v>54</v>
      </c>
      <c r="B4578">
        <v>110027</v>
      </c>
      <c r="C4578" t="s">
        <v>55</v>
      </c>
      <c r="D4578" t="s">
        <v>56</v>
      </c>
      <c r="E4578" s="1">
        <v>45989</v>
      </c>
      <c r="F4578" t="s">
        <v>5323</v>
      </c>
      <c r="G4578" t="s">
        <v>63</v>
      </c>
      <c r="H4578" s="4">
        <v>223335000000000</v>
      </c>
      <c r="I4578">
        <v>29811</v>
      </c>
      <c r="J4578" s="3">
        <v>45990.124305555553</v>
      </c>
      <c r="K4578" t="s">
        <v>5760</v>
      </c>
      <c r="L4578" t="s">
        <v>59</v>
      </c>
      <c r="M4578">
        <v>253</v>
      </c>
      <c r="N4578">
        <v>-93.75</v>
      </c>
      <c r="O4578">
        <v>0</v>
      </c>
      <c r="P4578">
        <v>159.25</v>
      </c>
      <c r="Q4578">
        <v>32</v>
      </c>
      <c r="R4578">
        <v>0</v>
      </c>
      <c r="S4578">
        <v>-0.25</v>
      </c>
      <c r="T4578">
        <v>0</v>
      </c>
      <c r="U4578">
        <v>191</v>
      </c>
      <c r="V4578">
        <v>191</v>
      </c>
      <c r="W4578">
        <v>0</v>
      </c>
      <c r="X4578" t="s">
        <v>64</v>
      </c>
      <c r="Y4578">
        <v>50.29</v>
      </c>
      <c r="Z4578">
        <v>5.34</v>
      </c>
      <c r="AA4578" t="s">
        <v>65</v>
      </c>
      <c r="AB4578" t="s">
        <v>56</v>
      </c>
      <c r="AC4578">
        <v>2774</v>
      </c>
      <c r="AK4578">
        <v>32</v>
      </c>
      <c r="AL4578">
        <v>0</v>
      </c>
      <c r="AS4578">
        <v>191</v>
      </c>
      <c r="AZ4578">
        <v>159.25</v>
      </c>
      <c r="BB4578">
        <v>32</v>
      </c>
    </row>
    <row r="4579" spans="1:55" x14ac:dyDescent="0.25">
      <c r="A4579" t="s">
        <v>54</v>
      </c>
      <c r="B4579">
        <v>110027</v>
      </c>
      <c r="C4579" t="s">
        <v>55</v>
      </c>
      <c r="D4579" t="s">
        <v>56</v>
      </c>
      <c r="E4579" s="1">
        <v>45989</v>
      </c>
      <c r="F4579" t="s">
        <v>5324</v>
      </c>
      <c r="G4579" t="s">
        <v>58</v>
      </c>
      <c r="H4579">
        <v>7526335336</v>
      </c>
      <c r="I4579">
        <v>18528960</v>
      </c>
      <c r="J4579" s="3">
        <v>45990.126388888886</v>
      </c>
      <c r="K4579" t="s">
        <v>5760</v>
      </c>
      <c r="L4579" t="s">
        <v>59</v>
      </c>
      <c r="M4579">
        <v>596</v>
      </c>
      <c r="N4579">
        <v>-100</v>
      </c>
      <c r="O4579">
        <v>0</v>
      </c>
      <c r="P4579">
        <v>496</v>
      </c>
      <c r="Q4579">
        <v>32</v>
      </c>
      <c r="R4579">
        <v>0</v>
      </c>
      <c r="S4579">
        <v>0</v>
      </c>
      <c r="T4579">
        <v>0</v>
      </c>
      <c r="U4579">
        <v>528</v>
      </c>
      <c r="V4579">
        <v>528</v>
      </c>
      <c r="W4579">
        <v>0</v>
      </c>
      <c r="X4579" t="s">
        <v>60</v>
      </c>
      <c r="Y4579">
        <v>141.47999999999999</v>
      </c>
      <c r="Z4579">
        <v>5.0999999999999996</v>
      </c>
      <c r="AA4579" t="s">
        <v>61</v>
      </c>
      <c r="AB4579" t="s">
        <v>56</v>
      </c>
      <c r="AC4579">
        <v>5336</v>
      </c>
      <c r="AK4579">
        <v>32</v>
      </c>
      <c r="AL4579">
        <v>0</v>
      </c>
      <c r="AT4579">
        <v>528</v>
      </c>
      <c r="AZ4579">
        <v>496</v>
      </c>
      <c r="BC4579">
        <v>32</v>
      </c>
    </row>
    <row r="4580" spans="1:55" x14ac:dyDescent="0.25">
      <c r="A4580" t="s">
        <v>54</v>
      </c>
      <c r="B4580">
        <v>110027</v>
      </c>
      <c r="C4580" t="s">
        <v>55</v>
      </c>
      <c r="D4580" t="s">
        <v>56</v>
      </c>
      <c r="E4580" s="1">
        <v>45989</v>
      </c>
      <c r="F4580" t="s">
        <v>5325</v>
      </c>
      <c r="G4580" t="s">
        <v>58</v>
      </c>
      <c r="H4580">
        <v>7508461825</v>
      </c>
      <c r="I4580">
        <v>18528960</v>
      </c>
      <c r="J4580" s="3">
        <v>45990.127083333333</v>
      </c>
      <c r="K4580" t="s">
        <v>5760</v>
      </c>
      <c r="L4580" t="s">
        <v>59</v>
      </c>
      <c r="M4580">
        <v>308</v>
      </c>
      <c r="N4580">
        <v>-100</v>
      </c>
      <c r="O4580">
        <v>0</v>
      </c>
      <c r="P4580">
        <v>208</v>
      </c>
      <c r="Q4580">
        <v>32</v>
      </c>
      <c r="R4580">
        <v>0</v>
      </c>
      <c r="S4580">
        <v>0</v>
      </c>
      <c r="T4580">
        <v>0</v>
      </c>
      <c r="U4580">
        <v>240</v>
      </c>
      <c r="V4580">
        <v>240</v>
      </c>
      <c r="W4580">
        <v>0</v>
      </c>
      <c r="X4580" t="s">
        <v>60</v>
      </c>
      <c r="Y4580">
        <v>69.180000000000007</v>
      </c>
      <c r="Z4580">
        <v>4.78</v>
      </c>
      <c r="AA4580" t="s">
        <v>61</v>
      </c>
      <c r="AB4580" t="s">
        <v>56</v>
      </c>
      <c r="AC4580">
        <v>1825</v>
      </c>
      <c r="AK4580">
        <v>32</v>
      </c>
      <c r="AL4580">
        <v>0</v>
      </c>
      <c r="AT4580">
        <v>240</v>
      </c>
      <c r="AZ4580">
        <v>208</v>
      </c>
      <c r="BC4580">
        <v>32</v>
      </c>
    </row>
    <row r="4581" spans="1:55" x14ac:dyDescent="0.25">
      <c r="A4581" t="s">
        <v>54</v>
      </c>
      <c r="B4581">
        <v>110027</v>
      </c>
      <c r="C4581" t="s">
        <v>55</v>
      </c>
      <c r="D4581" t="s">
        <v>56</v>
      </c>
      <c r="E4581" s="1">
        <v>45989</v>
      </c>
      <c r="F4581" t="s">
        <v>5326</v>
      </c>
      <c r="G4581" t="s">
        <v>63</v>
      </c>
      <c r="H4581" s="4">
        <v>223335000000000</v>
      </c>
      <c r="I4581">
        <v>29811</v>
      </c>
      <c r="J4581" s="3">
        <v>45990.128472222219</v>
      </c>
      <c r="K4581" t="s">
        <v>5760</v>
      </c>
      <c r="L4581" t="s">
        <v>59</v>
      </c>
      <c r="M4581">
        <v>219</v>
      </c>
      <c r="N4581">
        <v>-120</v>
      </c>
      <c r="O4581">
        <v>0</v>
      </c>
      <c r="P4581">
        <v>99</v>
      </c>
      <c r="Q4581">
        <v>32</v>
      </c>
      <c r="R4581">
        <v>0</v>
      </c>
      <c r="S4581">
        <v>0</v>
      </c>
      <c r="T4581">
        <v>0</v>
      </c>
      <c r="U4581">
        <v>131</v>
      </c>
      <c r="V4581">
        <v>131</v>
      </c>
      <c r="W4581">
        <v>0</v>
      </c>
      <c r="X4581" t="s">
        <v>64</v>
      </c>
      <c r="Y4581">
        <v>37.36</v>
      </c>
      <c r="Z4581">
        <v>4.76</v>
      </c>
      <c r="AA4581" t="s">
        <v>65</v>
      </c>
      <c r="AB4581" t="s">
        <v>56</v>
      </c>
      <c r="AC4581">
        <v>3705</v>
      </c>
      <c r="AK4581">
        <v>32</v>
      </c>
      <c r="AL4581">
        <v>0</v>
      </c>
      <c r="AS4581">
        <v>131</v>
      </c>
      <c r="AZ4581">
        <v>99</v>
      </c>
      <c r="BB4581">
        <v>32</v>
      </c>
    </row>
    <row r="4582" spans="1:55" x14ac:dyDescent="0.25">
      <c r="A4582" t="s">
        <v>54</v>
      </c>
      <c r="B4582">
        <v>110027</v>
      </c>
      <c r="C4582" t="s">
        <v>55</v>
      </c>
      <c r="D4582" t="s">
        <v>56</v>
      </c>
      <c r="E4582" s="1">
        <v>45989</v>
      </c>
      <c r="F4582" t="s">
        <v>5327</v>
      </c>
      <c r="G4582" t="s">
        <v>63</v>
      </c>
      <c r="H4582" s="4">
        <v>223336000000000</v>
      </c>
      <c r="I4582">
        <v>29811</v>
      </c>
      <c r="J4582" s="3">
        <v>45990.134027777778</v>
      </c>
      <c r="K4582" t="s">
        <v>5760</v>
      </c>
      <c r="L4582" t="s">
        <v>59</v>
      </c>
      <c r="M4582">
        <v>516</v>
      </c>
      <c r="N4582">
        <v>-113.74</v>
      </c>
      <c r="O4582">
        <v>0</v>
      </c>
      <c r="P4582">
        <v>402.26</v>
      </c>
      <c r="Q4582">
        <v>32</v>
      </c>
      <c r="R4582">
        <v>0</v>
      </c>
      <c r="S4582">
        <v>-0.26</v>
      </c>
      <c r="T4582">
        <v>0</v>
      </c>
      <c r="U4582">
        <v>434</v>
      </c>
      <c r="V4582">
        <v>434</v>
      </c>
      <c r="W4582">
        <v>0</v>
      </c>
      <c r="X4582" t="s">
        <v>64</v>
      </c>
      <c r="Y4582">
        <v>90.07</v>
      </c>
      <c r="Z4582">
        <v>11.84</v>
      </c>
      <c r="AA4582" t="s">
        <v>65</v>
      </c>
      <c r="AB4582" t="s">
        <v>56</v>
      </c>
      <c r="AC4582">
        <v>8374</v>
      </c>
      <c r="AK4582">
        <v>32</v>
      </c>
      <c r="AL4582">
        <v>0</v>
      </c>
      <c r="AS4582">
        <v>434</v>
      </c>
      <c r="AZ4582">
        <v>402.26</v>
      </c>
      <c r="BB4582">
        <v>32</v>
      </c>
    </row>
    <row r="4583" spans="1:55" x14ac:dyDescent="0.25">
      <c r="A4583" t="s">
        <v>54</v>
      </c>
      <c r="B4583">
        <v>110027</v>
      </c>
      <c r="C4583" t="s">
        <v>55</v>
      </c>
      <c r="D4583" t="s">
        <v>56</v>
      </c>
      <c r="E4583" s="1">
        <v>45989</v>
      </c>
      <c r="F4583" t="s">
        <v>5328</v>
      </c>
      <c r="G4583" t="s">
        <v>58</v>
      </c>
      <c r="H4583">
        <v>7524949571</v>
      </c>
      <c r="I4583">
        <v>18528960</v>
      </c>
      <c r="J4583" s="3">
        <v>45990.143055555556</v>
      </c>
      <c r="K4583" t="s">
        <v>5760</v>
      </c>
      <c r="L4583" t="s">
        <v>59</v>
      </c>
      <c r="M4583">
        <v>537</v>
      </c>
      <c r="N4583">
        <v>-93</v>
      </c>
      <c r="O4583">
        <v>0</v>
      </c>
      <c r="P4583">
        <v>444</v>
      </c>
      <c r="Q4583">
        <v>32</v>
      </c>
      <c r="R4583">
        <v>0</v>
      </c>
      <c r="S4583">
        <v>0</v>
      </c>
      <c r="T4583">
        <v>0</v>
      </c>
      <c r="U4583">
        <v>476</v>
      </c>
      <c r="V4583">
        <v>476</v>
      </c>
      <c r="W4583">
        <v>0</v>
      </c>
      <c r="X4583" t="s">
        <v>60</v>
      </c>
      <c r="Y4583">
        <v>114.44</v>
      </c>
      <c r="Z4583">
        <v>6.95</v>
      </c>
      <c r="AA4583" t="s">
        <v>61</v>
      </c>
      <c r="AB4583" t="s">
        <v>56</v>
      </c>
      <c r="AC4583">
        <v>9571</v>
      </c>
      <c r="AK4583">
        <v>32</v>
      </c>
      <c r="AL4583">
        <v>0</v>
      </c>
      <c r="AT4583">
        <v>476</v>
      </c>
      <c r="AZ4583">
        <v>444</v>
      </c>
      <c r="BC4583">
        <v>32</v>
      </c>
    </row>
    <row r="4584" spans="1:55" x14ac:dyDescent="0.25">
      <c r="A4584" t="s">
        <v>54</v>
      </c>
      <c r="B4584">
        <v>110027</v>
      </c>
      <c r="C4584" t="s">
        <v>55</v>
      </c>
      <c r="D4584" t="s">
        <v>56</v>
      </c>
      <c r="E4584" s="1">
        <v>45989</v>
      </c>
      <c r="F4584" t="s">
        <v>5329</v>
      </c>
      <c r="G4584" t="s">
        <v>58</v>
      </c>
      <c r="H4584">
        <v>7523432194</v>
      </c>
      <c r="I4584">
        <v>18528960</v>
      </c>
      <c r="J4584" s="3">
        <v>45990.143750000003</v>
      </c>
      <c r="K4584" t="s">
        <v>5760</v>
      </c>
      <c r="L4584" t="s">
        <v>59</v>
      </c>
      <c r="M4584">
        <v>497</v>
      </c>
      <c r="N4584">
        <v>0</v>
      </c>
      <c r="O4584">
        <v>0</v>
      </c>
      <c r="P4584">
        <v>497</v>
      </c>
      <c r="Q4584">
        <v>32</v>
      </c>
      <c r="R4584">
        <v>0</v>
      </c>
      <c r="S4584">
        <v>0</v>
      </c>
      <c r="T4584">
        <v>0</v>
      </c>
      <c r="U4584">
        <v>529</v>
      </c>
      <c r="V4584">
        <v>529</v>
      </c>
      <c r="W4584">
        <v>0</v>
      </c>
      <c r="X4584" t="s">
        <v>60</v>
      </c>
      <c r="Y4584">
        <v>134.56</v>
      </c>
      <c r="Z4584">
        <v>9.82</v>
      </c>
      <c r="AA4584" t="s">
        <v>61</v>
      </c>
      <c r="AB4584" t="s">
        <v>56</v>
      </c>
      <c r="AC4584">
        <v>2194</v>
      </c>
      <c r="AK4584">
        <v>32</v>
      </c>
      <c r="AL4584">
        <v>0</v>
      </c>
      <c r="AT4584">
        <v>529</v>
      </c>
      <c r="AZ4584">
        <v>497</v>
      </c>
      <c r="BC4584">
        <v>32</v>
      </c>
    </row>
    <row r="4585" spans="1:55" x14ac:dyDescent="0.25">
      <c r="A4585" t="s">
        <v>54</v>
      </c>
      <c r="B4585">
        <v>110027</v>
      </c>
      <c r="C4585" t="s">
        <v>55</v>
      </c>
      <c r="D4585" t="s">
        <v>56</v>
      </c>
      <c r="E4585" s="1">
        <v>45989</v>
      </c>
      <c r="F4585" t="s">
        <v>5330</v>
      </c>
      <c r="G4585" t="s">
        <v>58</v>
      </c>
      <c r="H4585">
        <v>7520893071</v>
      </c>
      <c r="I4585">
        <v>18528960</v>
      </c>
      <c r="J4585" s="3">
        <v>45990.147916666669</v>
      </c>
      <c r="K4585" t="s">
        <v>5760</v>
      </c>
      <c r="L4585" t="s">
        <v>59</v>
      </c>
      <c r="M4585">
        <v>1172</v>
      </c>
      <c r="N4585">
        <v>-75</v>
      </c>
      <c r="O4585">
        <v>0</v>
      </c>
      <c r="P4585">
        <v>1097</v>
      </c>
      <c r="Q4585">
        <v>32</v>
      </c>
      <c r="R4585">
        <v>0</v>
      </c>
      <c r="S4585">
        <v>0</v>
      </c>
      <c r="T4585">
        <v>0</v>
      </c>
      <c r="U4585">
        <v>1129</v>
      </c>
      <c r="V4585">
        <v>1129</v>
      </c>
      <c r="W4585">
        <v>0</v>
      </c>
      <c r="X4585" t="s">
        <v>60</v>
      </c>
      <c r="Y4585">
        <v>237.67</v>
      </c>
      <c r="Z4585">
        <v>22.4</v>
      </c>
      <c r="AA4585" t="s">
        <v>61</v>
      </c>
      <c r="AB4585" t="s">
        <v>56</v>
      </c>
      <c r="AC4585">
        <v>3071</v>
      </c>
      <c r="AK4585">
        <v>32</v>
      </c>
      <c r="AL4585">
        <v>0</v>
      </c>
      <c r="AT4585">
        <v>1129</v>
      </c>
      <c r="AZ4585">
        <v>1097</v>
      </c>
      <c r="BC4585">
        <v>32</v>
      </c>
    </row>
    <row r="4586" spans="1:55" x14ac:dyDescent="0.25">
      <c r="A4586" t="s">
        <v>54</v>
      </c>
      <c r="B4586">
        <v>110027</v>
      </c>
      <c r="C4586" t="s">
        <v>55</v>
      </c>
      <c r="D4586" t="s">
        <v>56</v>
      </c>
      <c r="E4586" s="1">
        <v>45989</v>
      </c>
      <c r="F4586" t="s">
        <v>5331</v>
      </c>
      <c r="G4586" t="s">
        <v>63</v>
      </c>
      <c r="H4586" s="4">
        <v>223338000000000</v>
      </c>
      <c r="I4586">
        <v>29811</v>
      </c>
      <c r="J4586" s="3">
        <v>45990.154166666667</v>
      </c>
      <c r="K4586" t="s">
        <v>5760</v>
      </c>
      <c r="L4586" t="s">
        <v>59</v>
      </c>
      <c r="M4586">
        <v>478</v>
      </c>
      <c r="N4586">
        <v>-205</v>
      </c>
      <c r="O4586">
        <v>0</v>
      </c>
      <c r="P4586">
        <v>273</v>
      </c>
      <c r="Q4586">
        <v>32</v>
      </c>
      <c r="R4586">
        <v>0</v>
      </c>
      <c r="S4586">
        <v>0</v>
      </c>
      <c r="T4586">
        <v>0</v>
      </c>
      <c r="U4586">
        <v>305</v>
      </c>
      <c r="V4586">
        <v>305</v>
      </c>
      <c r="W4586">
        <v>0</v>
      </c>
      <c r="X4586" t="s">
        <v>64</v>
      </c>
      <c r="Y4586">
        <v>66.099999999999994</v>
      </c>
      <c r="Z4586">
        <v>1.96</v>
      </c>
      <c r="AA4586" t="s">
        <v>65</v>
      </c>
      <c r="AB4586" t="s">
        <v>56</v>
      </c>
      <c r="AC4586">
        <v>8632</v>
      </c>
      <c r="AK4586">
        <v>32</v>
      </c>
      <c r="AL4586">
        <v>0</v>
      </c>
      <c r="AS4586">
        <v>305</v>
      </c>
      <c r="AZ4586">
        <v>273</v>
      </c>
      <c r="BB4586">
        <v>32</v>
      </c>
    </row>
    <row r="4587" spans="1:55" x14ac:dyDescent="0.25">
      <c r="A4587" t="s">
        <v>54</v>
      </c>
      <c r="B4587">
        <v>110027</v>
      </c>
      <c r="C4587" t="s">
        <v>55</v>
      </c>
      <c r="D4587" t="s">
        <v>56</v>
      </c>
      <c r="E4587" s="1">
        <v>45989</v>
      </c>
      <c r="F4587" t="s">
        <v>5332</v>
      </c>
      <c r="G4587" t="s">
        <v>58</v>
      </c>
      <c r="H4587">
        <v>7528160429</v>
      </c>
      <c r="I4587">
        <v>18528960</v>
      </c>
      <c r="J4587" s="3">
        <v>45990.154861111114</v>
      </c>
      <c r="K4587" t="s">
        <v>5760</v>
      </c>
      <c r="L4587" t="s">
        <v>59</v>
      </c>
      <c r="M4587">
        <v>229</v>
      </c>
      <c r="N4587">
        <v>-100</v>
      </c>
      <c r="O4587">
        <v>0</v>
      </c>
      <c r="P4587">
        <v>129</v>
      </c>
      <c r="Q4587">
        <v>32</v>
      </c>
      <c r="R4587">
        <v>0</v>
      </c>
      <c r="S4587">
        <v>0</v>
      </c>
      <c r="T4587">
        <v>0</v>
      </c>
      <c r="U4587">
        <v>161</v>
      </c>
      <c r="V4587">
        <v>161</v>
      </c>
      <c r="W4587">
        <v>0</v>
      </c>
      <c r="X4587" t="s">
        <v>60</v>
      </c>
      <c r="Y4587">
        <v>47.09</v>
      </c>
      <c r="Z4587">
        <v>4.99</v>
      </c>
      <c r="AA4587" t="s">
        <v>61</v>
      </c>
      <c r="AB4587" t="s">
        <v>56</v>
      </c>
      <c r="AC4587">
        <v>429</v>
      </c>
      <c r="AK4587">
        <v>32</v>
      </c>
      <c r="AL4587">
        <v>0</v>
      </c>
      <c r="AT4587">
        <v>161</v>
      </c>
      <c r="AZ4587">
        <v>129</v>
      </c>
      <c r="BC4587">
        <v>32</v>
      </c>
    </row>
    <row r="4588" spans="1:55" x14ac:dyDescent="0.25">
      <c r="A4588" t="s">
        <v>54</v>
      </c>
      <c r="B4588">
        <v>110027</v>
      </c>
      <c r="C4588" t="s">
        <v>55</v>
      </c>
      <c r="D4588" t="s">
        <v>56</v>
      </c>
      <c r="E4588" s="1">
        <v>45989</v>
      </c>
      <c r="F4588" t="s">
        <v>5333</v>
      </c>
      <c r="G4588" t="s">
        <v>58</v>
      </c>
      <c r="H4588">
        <v>7525519572</v>
      </c>
      <c r="I4588">
        <v>18528960</v>
      </c>
      <c r="J4588" s="3">
        <v>45990.156944444447</v>
      </c>
      <c r="K4588" t="s">
        <v>5760</v>
      </c>
      <c r="L4588" t="s">
        <v>59</v>
      </c>
      <c r="M4588">
        <v>846</v>
      </c>
      <c r="N4588">
        <v>-93</v>
      </c>
      <c r="O4588">
        <v>0</v>
      </c>
      <c r="P4588">
        <v>753</v>
      </c>
      <c r="Q4588">
        <v>32</v>
      </c>
      <c r="R4588">
        <v>0</v>
      </c>
      <c r="S4588">
        <v>0</v>
      </c>
      <c r="T4588">
        <v>0</v>
      </c>
      <c r="U4588">
        <v>785</v>
      </c>
      <c r="V4588">
        <v>785</v>
      </c>
      <c r="W4588">
        <v>0</v>
      </c>
      <c r="X4588" t="s">
        <v>60</v>
      </c>
      <c r="Y4588">
        <v>172.67</v>
      </c>
      <c r="Z4588">
        <v>9.86</v>
      </c>
      <c r="AA4588" t="s">
        <v>61</v>
      </c>
      <c r="AB4588" t="s">
        <v>56</v>
      </c>
      <c r="AC4588">
        <v>9572</v>
      </c>
      <c r="AK4588">
        <v>32</v>
      </c>
      <c r="AL4588">
        <v>0</v>
      </c>
      <c r="AT4588">
        <v>785</v>
      </c>
      <c r="AZ4588">
        <v>753</v>
      </c>
      <c r="BC4588">
        <v>32</v>
      </c>
    </row>
    <row r="4589" spans="1:55" x14ac:dyDescent="0.25">
      <c r="A4589" t="s">
        <v>54</v>
      </c>
      <c r="B4589">
        <v>110027</v>
      </c>
      <c r="C4589" t="s">
        <v>55</v>
      </c>
      <c r="D4589" t="s">
        <v>56</v>
      </c>
      <c r="E4589" s="1">
        <v>45989</v>
      </c>
      <c r="F4589" t="s">
        <v>5334</v>
      </c>
      <c r="G4589" t="s">
        <v>63</v>
      </c>
      <c r="H4589" s="4">
        <v>223338000000000</v>
      </c>
      <c r="I4589">
        <v>29811</v>
      </c>
      <c r="J4589" s="3">
        <v>45990.162499999999</v>
      </c>
      <c r="K4589" t="s">
        <v>5760</v>
      </c>
      <c r="L4589" t="s">
        <v>59</v>
      </c>
      <c r="M4589">
        <v>349</v>
      </c>
      <c r="N4589">
        <v>-175</v>
      </c>
      <c r="O4589">
        <v>0</v>
      </c>
      <c r="P4589">
        <v>174</v>
      </c>
      <c r="Q4589">
        <v>32</v>
      </c>
      <c r="R4589">
        <v>0</v>
      </c>
      <c r="S4589">
        <v>0</v>
      </c>
      <c r="T4589">
        <v>0</v>
      </c>
      <c r="U4589">
        <v>206</v>
      </c>
      <c r="V4589">
        <v>206</v>
      </c>
      <c r="W4589">
        <v>0</v>
      </c>
      <c r="X4589" t="s">
        <v>64</v>
      </c>
      <c r="Y4589">
        <v>53.79</v>
      </c>
      <c r="Z4589">
        <v>4.76</v>
      </c>
      <c r="AA4589" t="s">
        <v>65</v>
      </c>
      <c r="AB4589" t="s">
        <v>56</v>
      </c>
      <c r="AC4589">
        <v>4552</v>
      </c>
      <c r="AK4589">
        <v>32</v>
      </c>
      <c r="AL4589">
        <v>0</v>
      </c>
      <c r="AS4589">
        <v>206</v>
      </c>
      <c r="AZ4589">
        <v>174</v>
      </c>
      <c r="BB4589">
        <v>32</v>
      </c>
    </row>
    <row r="4590" spans="1:55" x14ac:dyDescent="0.25">
      <c r="A4590" t="s">
        <v>54</v>
      </c>
      <c r="B4590">
        <v>110027</v>
      </c>
      <c r="C4590" t="s">
        <v>55</v>
      </c>
      <c r="D4590" t="s">
        <v>56</v>
      </c>
      <c r="E4590" s="1">
        <v>45989</v>
      </c>
      <c r="F4590" t="s">
        <v>5335</v>
      </c>
      <c r="G4590" t="s">
        <v>63</v>
      </c>
      <c r="H4590" s="4">
        <v>223339000000000</v>
      </c>
      <c r="I4590">
        <v>29811</v>
      </c>
      <c r="J4590" s="3">
        <v>45990.168055555558</v>
      </c>
      <c r="K4590" t="s">
        <v>5760</v>
      </c>
      <c r="L4590" t="s">
        <v>59</v>
      </c>
      <c r="M4590">
        <v>413</v>
      </c>
      <c r="N4590">
        <v>-93.75</v>
      </c>
      <c r="O4590">
        <v>0</v>
      </c>
      <c r="P4590">
        <v>319.25</v>
      </c>
      <c r="Q4590">
        <v>32</v>
      </c>
      <c r="R4590">
        <v>0</v>
      </c>
      <c r="S4590">
        <v>-0.25</v>
      </c>
      <c r="T4590">
        <v>0</v>
      </c>
      <c r="U4590">
        <v>351</v>
      </c>
      <c r="V4590">
        <v>351</v>
      </c>
      <c r="W4590">
        <v>0</v>
      </c>
      <c r="X4590" t="s">
        <v>64</v>
      </c>
      <c r="Y4590">
        <v>80.86</v>
      </c>
      <c r="Z4590">
        <v>6.72</v>
      </c>
      <c r="AA4590" t="s">
        <v>65</v>
      </c>
      <c r="AB4590" t="s">
        <v>56</v>
      </c>
      <c r="AC4590">
        <v>9603</v>
      </c>
      <c r="AK4590">
        <v>32</v>
      </c>
      <c r="AL4590">
        <v>0</v>
      </c>
      <c r="AS4590">
        <v>351</v>
      </c>
      <c r="AZ4590">
        <v>319.25</v>
      </c>
      <c r="BB4590">
        <v>32</v>
      </c>
    </row>
    <row r="4591" spans="1:55" x14ac:dyDescent="0.25">
      <c r="A4591" t="s">
        <v>54</v>
      </c>
      <c r="B4591">
        <v>110027</v>
      </c>
      <c r="C4591" t="s">
        <v>55</v>
      </c>
      <c r="D4591" t="s">
        <v>56</v>
      </c>
      <c r="E4591" s="1">
        <v>45989</v>
      </c>
      <c r="F4591" t="s">
        <v>5336</v>
      </c>
      <c r="G4591" t="s">
        <v>58</v>
      </c>
      <c r="H4591">
        <v>7519316696</v>
      </c>
      <c r="I4591">
        <v>18528960</v>
      </c>
      <c r="J4591" s="3">
        <v>45990.170138888891</v>
      </c>
      <c r="K4591" t="s">
        <v>5760</v>
      </c>
      <c r="L4591" t="s">
        <v>59</v>
      </c>
      <c r="M4591">
        <v>418</v>
      </c>
      <c r="N4591">
        <v>-93</v>
      </c>
      <c r="O4591">
        <v>0</v>
      </c>
      <c r="P4591">
        <v>325</v>
      </c>
      <c r="Q4591">
        <v>32</v>
      </c>
      <c r="R4591">
        <v>0</v>
      </c>
      <c r="S4591">
        <v>0</v>
      </c>
      <c r="T4591">
        <v>0</v>
      </c>
      <c r="U4591">
        <v>357</v>
      </c>
      <c r="V4591">
        <v>357</v>
      </c>
      <c r="W4591">
        <v>0</v>
      </c>
      <c r="X4591" t="s">
        <v>60</v>
      </c>
      <c r="Y4591">
        <v>89.41</v>
      </c>
      <c r="Z4591">
        <v>9.02</v>
      </c>
      <c r="AA4591" t="s">
        <v>61</v>
      </c>
      <c r="AB4591" t="s">
        <v>56</v>
      </c>
      <c r="AC4591">
        <v>6696</v>
      </c>
      <c r="AK4591">
        <v>32</v>
      </c>
      <c r="AL4591">
        <v>0</v>
      </c>
      <c r="AT4591">
        <v>357</v>
      </c>
      <c r="AZ4591">
        <v>325</v>
      </c>
      <c r="BC4591">
        <v>32</v>
      </c>
    </row>
    <row r="4592" spans="1:55" x14ac:dyDescent="0.25">
      <c r="A4592" t="s">
        <v>54</v>
      </c>
      <c r="B4592">
        <v>110027</v>
      </c>
      <c r="C4592" t="s">
        <v>55</v>
      </c>
      <c r="D4592" t="s">
        <v>56</v>
      </c>
      <c r="E4592" s="1">
        <v>45989</v>
      </c>
      <c r="F4592" t="s">
        <v>5337</v>
      </c>
      <c r="G4592" t="s">
        <v>58</v>
      </c>
      <c r="H4592">
        <v>7529242459</v>
      </c>
      <c r="I4592">
        <v>18528960</v>
      </c>
      <c r="J4592" s="3">
        <v>45990.171527777777</v>
      </c>
      <c r="K4592" t="s">
        <v>5760</v>
      </c>
      <c r="L4592" t="s">
        <v>59</v>
      </c>
      <c r="M4592">
        <v>238</v>
      </c>
      <c r="N4592">
        <v>-79.5</v>
      </c>
      <c r="O4592">
        <v>0</v>
      </c>
      <c r="P4592">
        <v>158.5</v>
      </c>
      <c r="Q4592">
        <v>32</v>
      </c>
      <c r="R4592">
        <v>0</v>
      </c>
      <c r="S4592">
        <v>0</v>
      </c>
      <c r="T4592">
        <v>0</v>
      </c>
      <c r="U4592">
        <v>190.5</v>
      </c>
      <c r="V4592">
        <v>190.5</v>
      </c>
      <c r="W4592">
        <v>0</v>
      </c>
      <c r="X4592" t="s">
        <v>60</v>
      </c>
      <c r="Y4592">
        <v>38.03</v>
      </c>
      <c r="Z4592">
        <v>5.88</v>
      </c>
      <c r="AA4592" t="s">
        <v>61</v>
      </c>
      <c r="AB4592" t="s">
        <v>56</v>
      </c>
      <c r="AC4592">
        <v>2459</v>
      </c>
      <c r="AK4592">
        <v>32</v>
      </c>
      <c r="AL4592">
        <v>0</v>
      </c>
      <c r="AT4592">
        <v>190.5</v>
      </c>
      <c r="AZ4592">
        <v>158.5</v>
      </c>
      <c r="BC4592">
        <v>32</v>
      </c>
    </row>
    <row r="4593" spans="1:55" x14ac:dyDescent="0.25">
      <c r="A4593" t="s">
        <v>54</v>
      </c>
      <c r="B4593">
        <v>110027</v>
      </c>
      <c r="C4593" t="s">
        <v>55</v>
      </c>
      <c r="D4593" t="s">
        <v>56</v>
      </c>
      <c r="E4593" s="1">
        <v>45989</v>
      </c>
      <c r="F4593" t="s">
        <v>5338</v>
      </c>
      <c r="G4593" t="s">
        <v>58</v>
      </c>
      <c r="H4593">
        <v>7524312187</v>
      </c>
      <c r="I4593">
        <v>18528960</v>
      </c>
      <c r="J4593" s="3">
        <v>45990.172222222223</v>
      </c>
      <c r="K4593" t="s">
        <v>5760</v>
      </c>
      <c r="L4593" t="s">
        <v>59</v>
      </c>
      <c r="M4593">
        <v>1402</v>
      </c>
      <c r="N4593">
        <v>-100</v>
      </c>
      <c r="O4593">
        <v>0</v>
      </c>
      <c r="P4593">
        <v>1302</v>
      </c>
      <c r="Q4593">
        <v>32</v>
      </c>
      <c r="R4593">
        <v>0</v>
      </c>
      <c r="S4593">
        <v>0</v>
      </c>
      <c r="T4593">
        <v>0</v>
      </c>
      <c r="U4593">
        <v>1334</v>
      </c>
      <c r="V4593">
        <v>1334</v>
      </c>
      <c r="W4593">
        <v>0</v>
      </c>
      <c r="X4593" t="s">
        <v>60</v>
      </c>
      <c r="Y4593">
        <v>259.88</v>
      </c>
      <c r="Z4593">
        <v>28.18</v>
      </c>
      <c r="AA4593" t="s">
        <v>61</v>
      </c>
      <c r="AB4593" t="s">
        <v>56</v>
      </c>
      <c r="AC4593">
        <v>2187</v>
      </c>
      <c r="AK4593">
        <v>32</v>
      </c>
      <c r="AL4593">
        <v>0</v>
      </c>
      <c r="AT4593">
        <v>1334</v>
      </c>
      <c r="AZ4593">
        <v>1302</v>
      </c>
      <c r="BC4593">
        <v>32</v>
      </c>
    </row>
    <row r="4594" spans="1:55" x14ac:dyDescent="0.25">
      <c r="A4594" t="s">
        <v>54</v>
      </c>
      <c r="B4594">
        <v>110027</v>
      </c>
      <c r="C4594" t="s">
        <v>55</v>
      </c>
      <c r="D4594" t="s">
        <v>56</v>
      </c>
      <c r="E4594" s="1">
        <v>45989</v>
      </c>
      <c r="F4594" t="s">
        <v>5339</v>
      </c>
      <c r="G4594" t="s">
        <v>58</v>
      </c>
      <c r="H4594">
        <v>7523862569</v>
      </c>
      <c r="I4594">
        <v>18528960</v>
      </c>
      <c r="J4594" s="3">
        <v>45990.17291666667</v>
      </c>
      <c r="K4594" t="s">
        <v>5760</v>
      </c>
      <c r="L4594" t="s">
        <v>59</v>
      </c>
      <c r="M4594">
        <v>248</v>
      </c>
      <c r="N4594">
        <v>-100</v>
      </c>
      <c r="O4594">
        <v>0</v>
      </c>
      <c r="P4594">
        <v>148</v>
      </c>
      <c r="Q4594">
        <v>32</v>
      </c>
      <c r="R4594">
        <v>0</v>
      </c>
      <c r="S4594">
        <v>0</v>
      </c>
      <c r="T4594">
        <v>0</v>
      </c>
      <c r="U4594">
        <v>180</v>
      </c>
      <c r="V4594">
        <v>180</v>
      </c>
      <c r="W4594">
        <v>0</v>
      </c>
      <c r="X4594" t="s">
        <v>60</v>
      </c>
      <c r="Y4594">
        <v>56.42</v>
      </c>
      <c r="Z4594">
        <v>5.53</v>
      </c>
      <c r="AA4594" t="s">
        <v>61</v>
      </c>
      <c r="AB4594" t="s">
        <v>56</v>
      </c>
      <c r="AC4594">
        <v>2569</v>
      </c>
      <c r="AK4594">
        <v>32</v>
      </c>
      <c r="AL4594">
        <v>0</v>
      </c>
      <c r="AT4594">
        <v>180</v>
      </c>
      <c r="AZ4594">
        <v>148</v>
      </c>
      <c r="BC4594">
        <v>32</v>
      </c>
    </row>
    <row r="4595" spans="1:55" x14ac:dyDescent="0.25">
      <c r="A4595" t="s">
        <v>54</v>
      </c>
      <c r="B4595">
        <v>110027</v>
      </c>
      <c r="C4595" t="s">
        <v>55</v>
      </c>
      <c r="D4595" t="s">
        <v>56</v>
      </c>
      <c r="E4595" s="1">
        <v>45989</v>
      </c>
      <c r="F4595" t="s">
        <v>5340</v>
      </c>
      <c r="G4595" t="s">
        <v>58</v>
      </c>
      <c r="H4595">
        <v>7518903301</v>
      </c>
      <c r="I4595">
        <v>18528960</v>
      </c>
      <c r="J4595" s="3">
        <v>45990.174305555556</v>
      </c>
      <c r="K4595" t="s">
        <v>5760</v>
      </c>
      <c r="L4595" t="s">
        <v>59</v>
      </c>
      <c r="M4595">
        <v>548</v>
      </c>
      <c r="N4595">
        <v>-93</v>
      </c>
      <c r="O4595">
        <v>0</v>
      </c>
      <c r="P4595">
        <v>455</v>
      </c>
      <c r="Q4595">
        <v>32</v>
      </c>
      <c r="R4595">
        <v>0</v>
      </c>
      <c r="S4595">
        <v>0</v>
      </c>
      <c r="T4595">
        <v>0</v>
      </c>
      <c r="U4595">
        <v>487</v>
      </c>
      <c r="V4595">
        <v>487</v>
      </c>
      <c r="W4595">
        <v>0</v>
      </c>
      <c r="X4595" t="s">
        <v>60</v>
      </c>
      <c r="Y4595">
        <v>94.27</v>
      </c>
      <c r="Z4595">
        <v>8.14</v>
      </c>
      <c r="AA4595" t="s">
        <v>61</v>
      </c>
      <c r="AB4595" t="s">
        <v>56</v>
      </c>
      <c r="AC4595">
        <v>3301</v>
      </c>
      <c r="AK4595">
        <v>32</v>
      </c>
      <c r="AL4595">
        <v>0</v>
      </c>
      <c r="AT4595">
        <v>487</v>
      </c>
      <c r="AZ4595">
        <v>455</v>
      </c>
      <c r="BC4595">
        <v>32</v>
      </c>
    </row>
    <row r="4596" spans="1:55" x14ac:dyDescent="0.25">
      <c r="A4596" t="s">
        <v>54</v>
      </c>
      <c r="B4596">
        <v>110027</v>
      </c>
      <c r="C4596" t="s">
        <v>55</v>
      </c>
      <c r="D4596" t="s">
        <v>56</v>
      </c>
      <c r="E4596" s="1">
        <v>45989</v>
      </c>
      <c r="F4596" t="s">
        <v>5341</v>
      </c>
      <c r="G4596" t="s">
        <v>58</v>
      </c>
      <c r="H4596">
        <v>7530153398</v>
      </c>
      <c r="I4596">
        <v>18528960</v>
      </c>
      <c r="J4596" s="3">
        <v>45990.179166666669</v>
      </c>
      <c r="K4596" t="s">
        <v>5760</v>
      </c>
      <c r="L4596" t="s">
        <v>59</v>
      </c>
      <c r="M4596">
        <v>259</v>
      </c>
      <c r="N4596">
        <v>-100</v>
      </c>
      <c r="O4596">
        <v>0</v>
      </c>
      <c r="P4596">
        <v>159</v>
      </c>
      <c r="Q4596">
        <v>32</v>
      </c>
      <c r="R4596">
        <v>0</v>
      </c>
      <c r="S4596">
        <v>0</v>
      </c>
      <c r="T4596">
        <v>0</v>
      </c>
      <c r="U4596">
        <v>191</v>
      </c>
      <c r="V4596">
        <v>191</v>
      </c>
      <c r="W4596">
        <v>0</v>
      </c>
      <c r="X4596" t="s">
        <v>60</v>
      </c>
      <c r="Y4596">
        <v>48.47</v>
      </c>
      <c r="Z4596">
        <v>4.76</v>
      </c>
      <c r="AA4596" t="s">
        <v>61</v>
      </c>
      <c r="AB4596" t="s">
        <v>56</v>
      </c>
      <c r="AC4596">
        <v>3398</v>
      </c>
      <c r="AK4596">
        <v>32</v>
      </c>
      <c r="AL4596">
        <v>0</v>
      </c>
      <c r="AT4596">
        <v>191</v>
      </c>
      <c r="AZ4596">
        <v>159</v>
      </c>
      <c r="BC4596">
        <v>32</v>
      </c>
    </row>
    <row r="4597" spans="1:55" x14ac:dyDescent="0.25">
      <c r="A4597" t="s">
        <v>54</v>
      </c>
      <c r="B4597">
        <v>110027</v>
      </c>
      <c r="C4597" t="s">
        <v>55</v>
      </c>
      <c r="D4597" t="s">
        <v>56</v>
      </c>
      <c r="E4597" s="1">
        <v>45989</v>
      </c>
      <c r="F4597" t="s">
        <v>5342</v>
      </c>
      <c r="G4597" t="s">
        <v>58</v>
      </c>
      <c r="H4597">
        <v>7526954152</v>
      </c>
      <c r="I4597">
        <v>18528960</v>
      </c>
      <c r="J4597" s="3">
        <v>45990.181250000001</v>
      </c>
      <c r="K4597" t="s">
        <v>5760</v>
      </c>
      <c r="L4597" t="s">
        <v>59</v>
      </c>
      <c r="M4597">
        <v>388</v>
      </c>
      <c r="N4597">
        <v>-100</v>
      </c>
      <c r="O4597">
        <v>0</v>
      </c>
      <c r="P4597">
        <v>288</v>
      </c>
      <c r="Q4597">
        <v>32</v>
      </c>
      <c r="R4597">
        <v>0</v>
      </c>
      <c r="S4597">
        <v>0</v>
      </c>
      <c r="T4597">
        <v>0</v>
      </c>
      <c r="U4597">
        <v>320</v>
      </c>
      <c r="V4597">
        <v>320</v>
      </c>
      <c r="W4597">
        <v>0</v>
      </c>
      <c r="X4597" t="s">
        <v>60</v>
      </c>
      <c r="Y4597">
        <v>71.25</v>
      </c>
      <c r="Z4597">
        <v>6.72</v>
      </c>
      <c r="AA4597" t="s">
        <v>61</v>
      </c>
      <c r="AB4597" t="s">
        <v>56</v>
      </c>
      <c r="AC4597">
        <v>4152</v>
      </c>
      <c r="AK4597">
        <v>32</v>
      </c>
      <c r="AL4597">
        <v>0</v>
      </c>
      <c r="AT4597">
        <v>320</v>
      </c>
      <c r="AZ4597">
        <v>288</v>
      </c>
      <c r="BC4597">
        <v>32</v>
      </c>
    </row>
    <row r="4598" spans="1:55" x14ac:dyDescent="0.25">
      <c r="A4598" t="s">
        <v>54</v>
      </c>
      <c r="B4598">
        <v>110027</v>
      </c>
      <c r="C4598" t="s">
        <v>55</v>
      </c>
      <c r="D4598" t="s">
        <v>56</v>
      </c>
      <c r="E4598" s="1">
        <v>45989</v>
      </c>
      <c r="F4598" t="s">
        <v>5343</v>
      </c>
      <c r="G4598" t="s">
        <v>63</v>
      </c>
      <c r="H4598" s="4">
        <v>223340000000000</v>
      </c>
      <c r="I4598">
        <v>29811</v>
      </c>
      <c r="J4598" s="3">
        <v>45990.186805555553</v>
      </c>
      <c r="K4598" t="s">
        <v>5760</v>
      </c>
      <c r="L4598" t="s">
        <v>59</v>
      </c>
      <c r="M4598">
        <v>229</v>
      </c>
      <c r="N4598">
        <v>-100</v>
      </c>
      <c r="O4598">
        <v>0</v>
      </c>
      <c r="P4598">
        <v>129</v>
      </c>
      <c r="Q4598">
        <v>32</v>
      </c>
      <c r="R4598">
        <v>0</v>
      </c>
      <c r="S4598">
        <v>0</v>
      </c>
      <c r="T4598">
        <v>0</v>
      </c>
      <c r="U4598">
        <v>161</v>
      </c>
      <c r="V4598">
        <v>161</v>
      </c>
      <c r="W4598">
        <v>0</v>
      </c>
      <c r="X4598" t="s">
        <v>64</v>
      </c>
      <c r="Y4598">
        <v>47.09</v>
      </c>
      <c r="Z4598">
        <v>4.99</v>
      </c>
      <c r="AA4598" t="s">
        <v>65</v>
      </c>
      <c r="AB4598" t="s">
        <v>56</v>
      </c>
      <c r="AC4598">
        <v>7866</v>
      </c>
      <c r="AK4598">
        <v>32</v>
      </c>
      <c r="AL4598">
        <v>0</v>
      </c>
      <c r="AS4598">
        <v>161</v>
      </c>
      <c r="AZ4598">
        <v>129</v>
      </c>
      <c r="BB4598">
        <v>32</v>
      </c>
    </row>
    <row r="4599" spans="1:55" x14ac:dyDescent="0.25">
      <c r="A4599" t="s">
        <v>54</v>
      </c>
      <c r="B4599">
        <v>110027</v>
      </c>
      <c r="C4599" t="s">
        <v>55</v>
      </c>
      <c r="D4599" t="s">
        <v>56</v>
      </c>
      <c r="E4599" s="1">
        <v>45989</v>
      </c>
      <c r="F4599" t="s">
        <v>5344</v>
      </c>
      <c r="G4599" t="s">
        <v>67</v>
      </c>
      <c r="J4599" s="3">
        <v>45990.194444444445</v>
      </c>
      <c r="K4599" t="s">
        <v>5760</v>
      </c>
      <c r="L4599" t="s">
        <v>59</v>
      </c>
      <c r="M4599">
        <v>358</v>
      </c>
      <c r="N4599">
        <v>0</v>
      </c>
      <c r="O4599">
        <v>0</v>
      </c>
      <c r="P4599">
        <v>358</v>
      </c>
      <c r="Q4599">
        <v>0</v>
      </c>
      <c r="R4599">
        <v>17.899999999999999</v>
      </c>
      <c r="S4599">
        <v>0.1</v>
      </c>
      <c r="T4599">
        <v>0</v>
      </c>
      <c r="U4599">
        <v>376</v>
      </c>
      <c r="V4599">
        <v>376</v>
      </c>
      <c r="W4599">
        <v>0</v>
      </c>
      <c r="X4599" t="s">
        <v>73</v>
      </c>
      <c r="Y4599">
        <v>88.64</v>
      </c>
      <c r="Z4599">
        <v>6.32</v>
      </c>
      <c r="AA4599" t="s">
        <v>74</v>
      </c>
      <c r="AB4599" t="s">
        <v>75</v>
      </c>
      <c r="AE4599" t="s">
        <v>5345</v>
      </c>
      <c r="AF4599" t="s">
        <v>5346</v>
      </c>
      <c r="AG4599">
        <v>9878968748</v>
      </c>
      <c r="AK4599">
        <v>0</v>
      </c>
      <c r="AL4599">
        <v>0</v>
      </c>
      <c r="AM4599">
        <v>376</v>
      </c>
      <c r="AV4599">
        <v>358</v>
      </c>
      <c r="AW4599">
        <v>8.9499999999999993</v>
      </c>
      <c r="AX4599">
        <v>358</v>
      </c>
      <c r="AY4599">
        <v>8.9499999999999993</v>
      </c>
      <c r="AZ4599">
        <v>358</v>
      </c>
    </row>
    <row r="4600" spans="1:55" x14ac:dyDescent="0.25">
      <c r="A4600" t="s">
        <v>54</v>
      </c>
      <c r="B4600">
        <v>110027</v>
      </c>
      <c r="C4600" t="s">
        <v>55</v>
      </c>
      <c r="D4600" t="s">
        <v>56</v>
      </c>
      <c r="E4600" s="1">
        <v>45989</v>
      </c>
      <c r="F4600" t="s">
        <v>5347</v>
      </c>
      <c r="G4600" t="s">
        <v>67</v>
      </c>
      <c r="J4600" s="3">
        <v>45990.195138888892</v>
      </c>
      <c r="K4600" t="s">
        <v>5760</v>
      </c>
      <c r="L4600" t="s">
        <v>59</v>
      </c>
      <c r="M4600">
        <v>901.66</v>
      </c>
      <c r="N4600">
        <v>0</v>
      </c>
      <c r="O4600">
        <v>0</v>
      </c>
      <c r="P4600">
        <v>901.66</v>
      </c>
      <c r="Q4600">
        <v>0</v>
      </c>
      <c r="R4600">
        <v>45.08</v>
      </c>
      <c r="S4600">
        <v>0.26</v>
      </c>
      <c r="T4600">
        <v>0</v>
      </c>
      <c r="U4600">
        <v>947</v>
      </c>
      <c r="V4600">
        <v>947</v>
      </c>
      <c r="W4600">
        <v>0</v>
      </c>
      <c r="X4600" t="s">
        <v>73</v>
      </c>
      <c r="Y4600">
        <v>230.36</v>
      </c>
      <c r="Z4600">
        <v>11.76</v>
      </c>
      <c r="AA4600" t="s">
        <v>74</v>
      </c>
      <c r="AB4600" t="s">
        <v>75</v>
      </c>
      <c r="AE4600" t="s">
        <v>5348</v>
      </c>
      <c r="AF4600" t="s">
        <v>5349</v>
      </c>
      <c r="AG4600">
        <v>9569874857</v>
      </c>
      <c r="AK4600">
        <v>0</v>
      </c>
      <c r="AL4600">
        <v>0</v>
      </c>
      <c r="AM4600">
        <v>947</v>
      </c>
      <c r="AV4600">
        <v>901.66</v>
      </c>
      <c r="AW4600">
        <v>22.54</v>
      </c>
      <c r="AX4600">
        <v>901.66</v>
      </c>
      <c r="AY4600">
        <v>22.54</v>
      </c>
      <c r="AZ4600">
        <v>901.66</v>
      </c>
    </row>
    <row r="4601" spans="1:55" x14ac:dyDescent="0.25">
      <c r="A4601" t="s">
        <v>54</v>
      </c>
      <c r="B4601">
        <v>110027</v>
      </c>
      <c r="C4601" t="s">
        <v>55</v>
      </c>
      <c r="D4601" t="s">
        <v>56</v>
      </c>
      <c r="E4601" s="1">
        <v>45989</v>
      </c>
      <c r="F4601" t="s">
        <v>5350</v>
      </c>
      <c r="G4601" t="s">
        <v>67</v>
      </c>
      <c r="J4601" s="3">
        <v>45990.23333333333</v>
      </c>
      <c r="K4601" t="s">
        <v>5760</v>
      </c>
      <c r="L4601" t="s">
        <v>59</v>
      </c>
      <c r="M4601">
        <v>355</v>
      </c>
      <c r="N4601">
        <v>0</v>
      </c>
      <c r="O4601">
        <v>0</v>
      </c>
      <c r="P4601">
        <v>355</v>
      </c>
      <c r="Q4601">
        <v>0</v>
      </c>
      <c r="R4601">
        <v>17.760000000000002</v>
      </c>
      <c r="S4601">
        <v>0.24</v>
      </c>
      <c r="T4601">
        <v>0</v>
      </c>
      <c r="U4601">
        <v>373</v>
      </c>
      <c r="V4601">
        <v>373</v>
      </c>
      <c r="W4601">
        <v>0</v>
      </c>
      <c r="X4601" t="s">
        <v>73</v>
      </c>
      <c r="Y4601">
        <v>89.16</v>
      </c>
      <c r="Z4601">
        <v>6.84</v>
      </c>
      <c r="AA4601" t="s">
        <v>74</v>
      </c>
      <c r="AB4601" t="s">
        <v>75</v>
      </c>
      <c r="AE4601" t="s">
        <v>5351</v>
      </c>
      <c r="AF4601" t="s">
        <v>5352</v>
      </c>
      <c r="AG4601">
        <v>9878968574</v>
      </c>
      <c r="AK4601">
        <v>0</v>
      </c>
      <c r="AL4601">
        <v>0</v>
      </c>
      <c r="AM4601">
        <v>373</v>
      </c>
      <c r="AV4601">
        <v>355</v>
      </c>
      <c r="AW4601">
        <v>8.8800000000000008</v>
      </c>
      <c r="AX4601">
        <v>355</v>
      </c>
      <c r="AY4601">
        <v>8.8800000000000008</v>
      </c>
      <c r="AZ4601">
        <v>355</v>
      </c>
    </row>
    <row r="4602" spans="1:55" x14ac:dyDescent="0.25">
      <c r="A4602" t="s">
        <v>54</v>
      </c>
      <c r="B4602">
        <v>110027</v>
      </c>
      <c r="C4602" t="s">
        <v>55</v>
      </c>
      <c r="D4602" t="s">
        <v>56</v>
      </c>
      <c r="E4602" s="1">
        <v>45989</v>
      </c>
      <c r="F4602" t="s">
        <v>5353</v>
      </c>
      <c r="G4602" t="s">
        <v>67</v>
      </c>
      <c r="J4602" s="3">
        <v>45990.268750000003</v>
      </c>
      <c r="K4602" t="s">
        <v>5760</v>
      </c>
      <c r="L4602" t="s">
        <v>59</v>
      </c>
      <c r="M4602">
        <v>398</v>
      </c>
      <c r="N4602">
        <v>0</v>
      </c>
      <c r="O4602">
        <v>0</v>
      </c>
      <c r="P4602">
        <v>398</v>
      </c>
      <c r="Q4602">
        <v>0</v>
      </c>
      <c r="R4602">
        <v>19.899999999999999</v>
      </c>
      <c r="S4602">
        <v>0.1</v>
      </c>
      <c r="T4602">
        <v>0</v>
      </c>
      <c r="U4602">
        <v>418</v>
      </c>
      <c r="V4602">
        <v>418</v>
      </c>
      <c r="W4602">
        <v>0</v>
      </c>
      <c r="X4602" t="s">
        <v>68</v>
      </c>
      <c r="Y4602">
        <v>98.25</v>
      </c>
      <c r="Z4602">
        <v>5.12</v>
      </c>
      <c r="AA4602" t="s">
        <v>74</v>
      </c>
      <c r="AB4602" t="s">
        <v>75</v>
      </c>
      <c r="AE4602" t="s">
        <v>89</v>
      </c>
      <c r="AF4602" t="s">
        <v>190</v>
      </c>
      <c r="AG4602">
        <v>8929758003</v>
      </c>
      <c r="AK4602">
        <v>0</v>
      </c>
      <c r="AL4602">
        <v>0</v>
      </c>
      <c r="AN4602">
        <v>418</v>
      </c>
      <c r="AV4602">
        <v>398</v>
      </c>
      <c r="AW4602">
        <v>9.9499999999999993</v>
      </c>
      <c r="AX4602">
        <v>398</v>
      </c>
      <c r="AY4602">
        <v>9.9499999999999993</v>
      </c>
      <c r="AZ4602">
        <v>398</v>
      </c>
    </row>
    <row r="4603" spans="1:55" x14ac:dyDescent="0.25">
      <c r="A4603" t="s">
        <v>54</v>
      </c>
      <c r="B4603">
        <v>110027</v>
      </c>
      <c r="C4603" t="s">
        <v>55</v>
      </c>
      <c r="D4603" t="s">
        <v>56</v>
      </c>
      <c r="E4603" s="1">
        <v>45989</v>
      </c>
      <c r="F4603" t="s">
        <v>5354</v>
      </c>
      <c r="G4603" t="s">
        <v>67</v>
      </c>
      <c r="J4603" s="3">
        <v>45990.268750000003</v>
      </c>
      <c r="K4603" t="s">
        <v>5760</v>
      </c>
      <c r="L4603" t="s">
        <v>59</v>
      </c>
      <c r="M4603">
        <v>764.1</v>
      </c>
      <c r="N4603">
        <v>0</v>
      </c>
      <c r="O4603">
        <v>0</v>
      </c>
      <c r="P4603">
        <v>764.1</v>
      </c>
      <c r="Q4603">
        <v>0</v>
      </c>
      <c r="R4603">
        <v>38.200000000000003</v>
      </c>
      <c r="S4603">
        <v>-0.3</v>
      </c>
      <c r="T4603">
        <v>0</v>
      </c>
      <c r="U4603">
        <v>802</v>
      </c>
      <c r="V4603">
        <v>802</v>
      </c>
      <c r="W4603">
        <v>0</v>
      </c>
      <c r="X4603" t="s">
        <v>73</v>
      </c>
      <c r="Y4603">
        <v>187.76</v>
      </c>
      <c r="Z4603">
        <v>17.190000000000001</v>
      </c>
      <c r="AA4603" t="s">
        <v>74</v>
      </c>
      <c r="AB4603" t="s">
        <v>75</v>
      </c>
      <c r="AE4603" t="s">
        <v>5355</v>
      </c>
      <c r="AF4603" t="s">
        <v>5356</v>
      </c>
      <c r="AG4603">
        <v>8958748579</v>
      </c>
      <c r="AK4603">
        <v>0</v>
      </c>
      <c r="AL4603">
        <v>0</v>
      </c>
      <c r="AM4603">
        <v>802</v>
      </c>
      <c r="AV4603">
        <v>764.1</v>
      </c>
      <c r="AW4603">
        <v>19.100000000000001</v>
      </c>
      <c r="AX4603">
        <v>764.1</v>
      </c>
      <c r="AY4603">
        <v>19.100000000000001</v>
      </c>
      <c r="AZ4603">
        <v>764.1</v>
      </c>
    </row>
    <row r="4604" spans="1:55" x14ac:dyDescent="0.25">
      <c r="A4604" t="s">
        <v>54</v>
      </c>
      <c r="B4604">
        <v>110027</v>
      </c>
      <c r="C4604" t="s">
        <v>55</v>
      </c>
      <c r="D4604" t="s">
        <v>56</v>
      </c>
      <c r="E4604" s="1">
        <v>45990</v>
      </c>
      <c r="F4604" t="s">
        <v>5357</v>
      </c>
      <c r="G4604" t="s">
        <v>63</v>
      </c>
      <c r="H4604" s="4">
        <v>223365000000000</v>
      </c>
      <c r="I4604">
        <v>29811</v>
      </c>
      <c r="J4604" s="3">
        <v>45990.466666666667</v>
      </c>
      <c r="K4604" t="s">
        <v>5760</v>
      </c>
      <c r="L4604" t="s">
        <v>59</v>
      </c>
      <c r="M4604">
        <v>259</v>
      </c>
      <c r="N4604">
        <v>-93.75</v>
      </c>
      <c r="O4604">
        <v>0</v>
      </c>
      <c r="P4604">
        <v>165.25</v>
      </c>
      <c r="Q4604">
        <v>32</v>
      </c>
      <c r="R4604">
        <v>0</v>
      </c>
      <c r="S4604">
        <v>-0.25</v>
      </c>
      <c r="T4604">
        <v>0</v>
      </c>
      <c r="U4604">
        <v>197</v>
      </c>
      <c r="V4604">
        <v>197</v>
      </c>
      <c r="W4604">
        <v>0</v>
      </c>
      <c r="X4604" t="s">
        <v>64</v>
      </c>
      <c r="Y4604">
        <v>48.47</v>
      </c>
      <c r="Z4604">
        <v>4.76</v>
      </c>
      <c r="AA4604" t="s">
        <v>65</v>
      </c>
      <c r="AB4604" t="s">
        <v>56</v>
      </c>
      <c r="AC4604">
        <v>1333</v>
      </c>
      <c r="AK4604">
        <v>32</v>
      </c>
      <c r="AL4604">
        <v>0</v>
      </c>
      <c r="AS4604">
        <v>197</v>
      </c>
      <c r="AZ4604">
        <v>165.25</v>
      </c>
      <c r="BB4604">
        <v>32</v>
      </c>
    </row>
    <row r="4605" spans="1:55" x14ac:dyDescent="0.25">
      <c r="A4605" t="s">
        <v>54</v>
      </c>
      <c r="B4605">
        <v>110027</v>
      </c>
      <c r="C4605" t="s">
        <v>55</v>
      </c>
      <c r="D4605" t="s">
        <v>56</v>
      </c>
      <c r="E4605" s="1">
        <v>45990</v>
      </c>
      <c r="F4605" t="s">
        <v>5358</v>
      </c>
      <c r="G4605" t="s">
        <v>63</v>
      </c>
      <c r="H4605" s="4">
        <v>223369000000000</v>
      </c>
      <c r="I4605">
        <v>29811</v>
      </c>
      <c r="J4605" s="3">
        <v>45990.520138888889</v>
      </c>
      <c r="K4605" t="s">
        <v>5760</v>
      </c>
      <c r="L4605" t="s">
        <v>59</v>
      </c>
      <c r="M4605">
        <v>229</v>
      </c>
      <c r="N4605">
        <v>-120</v>
      </c>
      <c r="O4605">
        <v>0</v>
      </c>
      <c r="P4605">
        <v>109</v>
      </c>
      <c r="Q4605">
        <v>32</v>
      </c>
      <c r="R4605">
        <v>0</v>
      </c>
      <c r="S4605">
        <v>0</v>
      </c>
      <c r="T4605">
        <v>0</v>
      </c>
      <c r="U4605">
        <v>141</v>
      </c>
      <c r="V4605">
        <v>141</v>
      </c>
      <c r="W4605">
        <v>0</v>
      </c>
      <c r="X4605" t="s">
        <v>64</v>
      </c>
      <c r="Y4605">
        <v>47.09</v>
      </c>
      <c r="Z4605">
        <v>4.99</v>
      </c>
      <c r="AA4605" t="s">
        <v>65</v>
      </c>
      <c r="AB4605" t="s">
        <v>56</v>
      </c>
      <c r="AC4605">
        <v>5263</v>
      </c>
      <c r="AK4605">
        <v>32</v>
      </c>
      <c r="AL4605">
        <v>0</v>
      </c>
      <c r="AS4605">
        <v>141</v>
      </c>
      <c r="AZ4605">
        <v>109</v>
      </c>
      <c r="BB4605">
        <v>32</v>
      </c>
    </row>
    <row r="4606" spans="1:55" x14ac:dyDescent="0.25">
      <c r="A4606" t="s">
        <v>54</v>
      </c>
      <c r="B4606">
        <v>110027</v>
      </c>
      <c r="C4606" t="s">
        <v>55</v>
      </c>
      <c r="D4606" t="s">
        <v>56</v>
      </c>
      <c r="E4606" s="1">
        <v>45990</v>
      </c>
      <c r="F4606" t="s">
        <v>5359</v>
      </c>
      <c r="G4606" t="s">
        <v>67</v>
      </c>
      <c r="J4606" s="3">
        <v>45990.52847222222</v>
      </c>
      <c r="K4606" t="s">
        <v>5760</v>
      </c>
      <c r="L4606" t="s">
        <v>59</v>
      </c>
      <c r="M4606">
        <v>379</v>
      </c>
      <c r="N4606">
        <v>0</v>
      </c>
      <c r="O4606">
        <v>0</v>
      </c>
      <c r="P4606">
        <v>379</v>
      </c>
      <c r="Q4606">
        <v>0</v>
      </c>
      <c r="R4606">
        <v>18.96</v>
      </c>
      <c r="S4606">
        <v>0.04</v>
      </c>
      <c r="T4606">
        <v>0</v>
      </c>
      <c r="U4606">
        <v>398</v>
      </c>
      <c r="V4606">
        <v>398</v>
      </c>
      <c r="W4606">
        <v>0</v>
      </c>
      <c r="X4606" t="s">
        <v>73</v>
      </c>
      <c r="Y4606">
        <v>103</v>
      </c>
      <c r="Z4606">
        <v>9.82</v>
      </c>
      <c r="AA4606" t="s">
        <v>69</v>
      </c>
      <c r="AE4606" t="s">
        <v>730</v>
      </c>
      <c r="AF4606" t="s">
        <v>731</v>
      </c>
      <c r="AG4606">
        <v>9999777722</v>
      </c>
      <c r="AK4606">
        <v>0</v>
      </c>
      <c r="AL4606">
        <v>0</v>
      </c>
      <c r="AM4606">
        <v>398</v>
      </c>
      <c r="AV4606">
        <v>379</v>
      </c>
      <c r="AW4606">
        <v>9.48</v>
      </c>
      <c r="AX4606">
        <v>379</v>
      </c>
      <c r="AY4606">
        <v>9.48</v>
      </c>
      <c r="AZ4606">
        <v>379</v>
      </c>
    </row>
    <row r="4607" spans="1:55" x14ac:dyDescent="0.25">
      <c r="A4607" t="s">
        <v>54</v>
      </c>
      <c r="B4607">
        <v>110027</v>
      </c>
      <c r="C4607" t="s">
        <v>55</v>
      </c>
      <c r="D4607" t="s">
        <v>56</v>
      </c>
      <c r="E4607" s="1">
        <v>45990</v>
      </c>
      <c r="F4607" t="s">
        <v>5360</v>
      </c>
      <c r="G4607" t="s">
        <v>67</v>
      </c>
      <c r="J4607" s="3">
        <v>45990.53402777778</v>
      </c>
      <c r="K4607" t="s">
        <v>5760</v>
      </c>
      <c r="L4607" t="s">
        <v>59</v>
      </c>
      <c r="M4607">
        <v>189</v>
      </c>
      <c r="N4607">
        <v>0</v>
      </c>
      <c r="O4607">
        <v>0</v>
      </c>
      <c r="P4607">
        <v>189</v>
      </c>
      <c r="Q4607">
        <v>0</v>
      </c>
      <c r="R4607">
        <v>9.4600000000000009</v>
      </c>
      <c r="S4607">
        <v>-0.46</v>
      </c>
      <c r="T4607">
        <v>0</v>
      </c>
      <c r="U4607">
        <v>198</v>
      </c>
      <c r="V4607">
        <v>198</v>
      </c>
      <c r="W4607">
        <v>0</v>
      </c>
      <c r="X4607" t="s">
        <v>68</v>
      </c>
      <c r="Y4607">
        <v>44.37</v>
      </c>
      <c r="Z4607">
        <v>2.2799999999999998</v>
      </c>
      <c r="AA4607" t="s">
        <v>74</v>
      </c>
      <c r="AB4607" t="s">
        <v>75</v>
      </c>
      <c r="AE4607" t="s">
        <v>730</v>
      </c>
      <c r="AF4607" t="s">
        <v>731</v>
      </c>
      <c r="AG4607">
        <v>9999777722</v>
      </c>
      <c r="AK4607">
        <v>0</v>
      </c>
      <c r="AL4607">
        <v>0</v>
      </c>
      <c r="AN4607">
        <v>198</v>
      </c>
      <c r="AV4607">
        <v>189</v>
      </c>
      <c r="AW4607">
        <v>4.7300000000000004</v>
      </c>
      <c r="AX4607">
        <v>189</v>
      </c>
      <c r="AY4607">
        <v>4.7300000000000004</v>
      </c>
      <c r="AZ4607">
        <v>189</v>
      </c>
    </row>
    <row r="4608" spans="1:55" x14ac:dyDescent="0.25">
      <c r="A4608" t="s">
        <v>54</v>
      </c>
      <c r="B4608">
        <v>110027</v>
      </c>
      <c r="C4608" t="s">
        <v>55</v>
      </c>
      <c r="D4608" t="s">
        <v>56</v>
      </c>
      <c r="E4608" s="1">
        <v>45990</v>
      </c>
      <c r="F4608" t="s">
        <v>5361</v>
      </c>
      <c r="G4608" t="s">
        <v>58</v>
      </c>
      <c r="H4608">
        <v>7528352527</v>
      </c>
      <c r="I4608">
        <v>18528960</v>
      </c>
      <c r="J4608" s="3">
        <v>45990.551388888889</v>
      </c>
      <c r="K4608" t="s">
        <v>5760</v>
      </c>
      <c r="L4608" t="s">
        <v>59</v>
      </c>
      <c r="M4608">
        <v>827</v>
      </c>
      <c r="N4608">
        <v>-379</v>
      </c>
      <c r="O4608">
        <v>0</v>
      </c>
      <c r="P4608">
        <v>448</v>
      </c>
      <c r="Q4608">
        <v>32</v>
      </c>
      <c r="R4608">
        <v>0</v>
      </c>
      <c r="S4608">
        <v>0</v>
      </c>
      <c r="T4608">
        <v>0</v>
      </c>
      <c r="U4608">
        <v>480</v>
      </c>
      <c r="V4608">
        <v>480</v>
      </c>
      <c r="W4608">
        <v>0</v>
      </c>
      <c r="X4608" t="s">
        <v>60</v>
      </c>
      <c r="Y4608">
        <v>166.86</v>
      </c>
      <c r="Z4608">
        <v>18.48</v>
      </c>
      <c r="AA4608" t="s">
        <v>61</v>
      </c>
      <c r="AB4608" t="s">
        <v>56</v>
      </c>
      <c r="AC4608">
        <v>2527</v>
      </c>
      <c r="AK4608">
        <v>32</v>
      </c>
      <c r="AL4608">
        <v>0</v>
      </c>
      <c r="AT4608">
        <v>480</v>
      </c>
      <c r="AZ4608">
        <v>448</v>
      </c>
      <c r="BC4608">
        <v>32</v>
      </c>
    </row>
    <row r="4609" spans="1:55" x14ac:dyDescent="0.25">
      <c r="A4609" t="s">
        <v>54</v>
      </c>
      <c r="B4609">
        <v>110027</v>
      </c>
      <c r="C4609" t="s">
        <v>55</v>
      </c>
      <c r="D4609" t="s">
        <v>56</v>
      </c>
      <c r="E4609" s="1">
        <v>45990</v>
      </c>
      <c r="F4609" t="s">
        <v>5362</v>
      </c>
      <c r="G4609" t="s">
        <v>67</v>
      </c>
      <c r="J4609" s="3">
        <v>45990.552777777775</v>
      </c>
      <c r="K4609" t="s">
        <v>5760</v>
      </c>
      <c r="L4609" t="s">
        <v>59</v>
      </c>
      <c r="M4609">
        <v>178</v>
      </c>
      <c r="N4609">
        <v>0</v>
      </c>
      <c r="O4609">
        <v>0</v>
      </c>
      <c r="P4609">
        <v>178</v>
      </c>
      <c r="Q4609">
        <v>0</v>
      </c>
      <c r="R4609">
        <v>8.9</v>
      </c>
      <c r="S4609">
        <v>0.1</v>
      </c>
      <c r="T4609">
        <v>0</v>
      </c>
      <c r="U4609">
        <v>187</v>
      </c>
      <c r="V4609">
        <v>187</v>
      </c>
      <c r="W4609">
        <v>0</v>
      </c>
      <c r="X4609" t="s">
        <v>73</v>
      </c>
      <c r="Y4609">
        <v>55.82</v>
      </c>
      <c r="Z4609">
        <v>4.24</v>
      </c>
      <c r="AA4609" t="s">
        <v>74</v>
      </c>
      <c r="AB4609" t="s">
        <v>75</v>
      </c>
      <c r="AE4609" t="s">
        <v>5363</v>
      </c>
      <c r="AF4609" t="s">
        <v>5364</v>
      </c>
      <c r="AG4609">
        <v>8076749348</v>
      </c>
      <c r="AK4609">
        <v>0</v>
      </c>
      <c r="AL4609">
        <v>0</v>
      </c>
      <c r="AM4609">
        <v>187</v>
      </c>
      <c r="AV4609">
        <v>178</v>
      </c>
      <c r="AW4609">
        <v>4.45</v>
      </c>
      <c r="AX4609">
        <v>178</v>
      </c>
      <c r="AY4609">
        <v>4.45</v>
      </c>
      <c r="AZ4609">
        <v>178</v>
      </c>
    </row>
    <row r="4610" spans="1:55" x14ac:dyDescent="0.25">
      <c r="A4610" t="s">
        <v>54</v>
      </c>
      <c r="B4610">
        <v>110027</v>
      </c>
      <c r="C4610" t="s">
        <v>55</v>
      </c>
      <c r="D4610" t="s">
        <v>56</v>
      </c>
      <c r="E4610" s="1">
        <v>45990</v>
      </c>
      <c r="F4610" t="s">
        <v>5365</v>
      </c>
      <c r="G4610" t="s">
        <v>58</v>
      </c>
      <c r="H4610">
        <v>7525157800</v>
      </c>
      <c r="I4610">
        <v>18528960</v>
      </c>
      <c r="J4610" s="3">
        <v>45990.563194444447</v>
      </c>
      <c r="K4610" t="s">
        <v>5760</v>
      </c>
      <c r="L4610" t="s">
        <v>59</v>
      </c>
      <c r="M4610">
        <v>169</v>
      </c>
      <c r="N4610">
        <v>-84.5</v>
      </c>
      <c r="O4610">
        <v>0</v>
      </c>
      <c r="P4610">
        <v>84.5</v>
      </c>
      <c r="Q4610">
        <v>32</v>
      </c>
      <c r="R4610">
        <v>0</v>
      </c>
      <c r="S4610">
        <v>0</v>
      </c>
      <c r="T4610">
        <v>0</v>
      </c>
      <c r="U4610">
        <v>116.5</v>
      </c>
      <c r="V4610">
        <v>116.5</v>
      </c>
      <c r="W4610">
        <v>0</v>
      </c>
      <c r="X4610" t="s">
        <v>60</v>
      </c>
      <c r="Y4610">
        <v>29.83</v>
      </c>
      <c r="Z4610">
        <v>5.53</v>
      </c>
      <c r="AA4610" t="s">
        <v>61</v>
      </c>
      <c r="AB4610" t="s">
        <v>56</v>
      </c>
      <c r="AC4610">
        <v>7800</v>
      </c>
      <c r="AK4610">
        <v>32</v>
      </c>
      <c r="AL4610">
        <v>0</v>
      </c>
      <c r="AT4610">
        <v>116.5</v>
      </c>
      <c r="AZ4610">
        <v>84.5</v>
      </c>
      <c r="BC4610">
        <v>32</v>
      </c>
    </row>
    <row r="4611" spans="1:55" x14ac:dyDescent="0.25">
      <c r="A4611" t="s">
        <v>54</v>
      </c>
      <c r="B4611">
        <v>110027</v>
      </c>
      <c r="C4611" t="s">
        <v>55</v>
      </c>
      <c r="D4611" t="s">
        <v>56</v>
      </c>
      <c r="E4611" s="1">
        <v>45990</v>
      </c>
      <c r="F4611" t="s">
        <v>5366</v>
      </c>
      <c r="G4611" t="s">
        <v>63</v>
      </c>
      <c r="H4611" s="4">
        <v>223374000000000</v>
      </c>
      <c r="I4611">
        <v>29811</v>
      </c>
      <c r="J4611" s="3">
        <v>45990.577777777777</v>
      </c>
      <c r="K4611" t="s">
        <v>5760</v>
      </c>
      <c r="L4611" t="s">
        <v>59</v>
      </c>
      <c r="M4611">
        <v>259</v>
      </c>
      <c r="N4611">
        <v>-93.75</v>
      </c>
      <c r="O4611">
        <v>0</v>
      </c>
      <c r="P4611">
        <v>165.25</v>
      </c>
      <c r="Q4611">
        <v>32</v>
      </c>
      <c r="R4611">
        <v>0</v>
      </c>
      <c r="S4611">
        <v>-0.25</v>
      </c>
      <c r="T4611">
        <v>0</v>
      </c>
      <c r="U4611">
        <v>197</v>
      </c>
      <c r="V4611">
        <v>197</v>
      </c>
      <c r="W4611">
        <v>0</v>
      </c>
      <c r="X4611" t="s">
        <v>64</v>
      </c>
      <c r="Y4611">
        <v>48.47</v>
      </c>
      <c r="Z4611">
        <v>4.76</v>
      </c>
      <c r="AA4611" t="s">
        <v>65</v>
      </c>
      <c r="AB4611" t="s">
        <v>56</v>
      </c>
      <c r="AC4611">
        <v>9141</v>
      </c>
      <c r="AK4611">
        <v>32</v>
      </c>
      <c r="AL4611">
        <v>0</v>
      </c>
      <c r="AS4611">
        <v>197</v>
      </c>
      <c r="AZ4611">
        <v>165.25</v>
      </c>
      <c r="BB4611">
        <v>32</v>
      </c>
    </row>
    <row r="4612" spans="1:55" x14ac:dyDescent="0.25">
      <c r="A4612" t="s">
        <v>54</v>
      </c>
      <c r="B4612">
        <v>110027</v>
      </c>
      <c r="C4612" t="s">
        <v>55</v>
      </c>
      <c r="D4612" t="s">
        <v>56</v>
      </c>
      <c r="E4612" s="1">
        <v>45990</v>
      </c>
      <c r="F4612" t="s">
        <v>5367</v>
      </c>
      <c r="G4612" t="s">
        <v>63</v>
      </c>
      <c r="H4612" s="4">
        <v>223376000000000</v>
      </c>
      <c r="I4612">
        <v>29811</v>
      </c>
      <c r="J4612" s="3">
        <v>45990.597222222219</v>
      </c>
      <c r="K4612" t="s">
        <v>5760</v>
      </c>
      <c r="L4612" t="s">
        <v>59</v>
      </c>
      <c r="M4612">
        <v>229</v>
      </c>
      <c r="N4612">
        <v>-100</v>
      </c>
      <c r="O4612">
        <v>0</v>
      </c>
      <c r="P4612">
        <v>129</v>
      </c>
      <c r="Q4612">
        <v>32</v>
      </c>
      <c r="R4612">
        <v>0</v>
      </c>
      <c r="S4612">
        <v>0</v>
      </c>
      <c r="T4612">
        <v>0</v>
      </c>
      <c r="U4612">
        <v>161</v>
      </c>
      <c r="V4612">
        <v>161</v>
      </c>
      <c r="W4612">
        <v>0</v>
      </c>
      <c r="X4612" t="s">
        <v>64</v>
      </c>
      <c r="Y4612">
        <v>54.66</v>
      </c>
      <c r="Z4612">
        <v>4.99</v>
      </c>
      <c r="AA4612" t="s">
        <v>65</v>
      </c>
      <c r="AB4612" t="s">
        <v>56</v>
      </c>
      <c r="AC4612">
        <v>8056</v>
      </c>
      <c r="AK4612">
        <v>32</v>
      </c>
      <c r="AL4612">
        <v>0</v>
      </c>
      <c r="AS4612">
        <v>161</v>
      </c>
      <c r="AZ4612">
        <v>129</v>
      </c>
      <c r="BB4612">
        <v>32</v>
      </c>
    </row>
    <row r="4613" spans="1:55" x14ac:dyDescent="0.25">
      <c r="A4613" t="s">
        <v>54</v>
      </c>
      <c r="B4613">
        <v>110027</v>
      </c>
      <c r="C4613" t="s">
        <v>55</v>
      </c>
      <c r="D4613" t="s">
        <v>56</v>
      </c>
      <c r="E4613" s="1">
        <v>45990</v>
      </c>
      <c r="F4613" t="s">
        <v>5368</v>
      </c>
      <c r="G4613" t="s">
        <v>58</v>
      </c>
      <c r="H4613">
        <v>7530599941</v>
      </c>
      <c r="I4613">
        <v>18528960</v>
      </c>
      <c r="J4613" s="3">
        <v>45990.6</v>
      </c>
      <c r="K4613" t="s">
        <v>5760</v>
      </c>
      <c r="L4613" t="s">
        <v>59</v>
      </c>
      <c r="M4613">
        <v>399</v>
      </c>
      <c r="N4613">
        <v>-80</v>
      </c>
      <c r="O4613">
        <v>0</v>
      </c>
      <c r="P4613">
        <v>319</v>
      </c>
      <c r="Q4613">
        <v>32</v>
      </c>
      <c r="R4613">
        <v>0</v>
      </c>
      <c r="S4613">
        <v>0</v>
      </c>
      <c r="T4613">
        <v>0</v>
      </c>
      <c r="U4613">
        <v>351</v>
      </c>
      <c r="V4613">
        <v>351</v>
      </c>
      <c r="W4613">
        <v>0</v>
      </c>
      <c r="X4613" t="s">
        <v>60</v>
      </c>
      <c r="Y4613">
        <v>88.74</v>
      </c>
      <c r="Z4613">
        <v>4.99</v>
      </c>
      <c r="AA4613" t="s">
        <v>61</v>
      </c>
      <c r="AB4613" t="s">
        <v>56</v>
      </c>
      <c r="AC4613">
        <v>9941</v>
      </c>
      <c r="AK4613">
        <v>32</v>
      </c>
      <c r="AL4613">
        <v>0</v>
      </c>
      <c r="AT4613">
        <v>351</v>
      </c>
      <c r="AZ4613">
        <v>319</v>
      </c>
      <c r="BC4613">
        <v>32</v>
      </c>
    </row>
    <row r="4614" spans="1:55" x14ac:dyDescent="0.25">
      <c r="A4614" t="s">
        <v>54</v>
      </c>
      <c r="B4614">
        <v>110027</v>
      </c>
      <c r="C4614" t="s">
        <v>55</v>
      </c>
      <c r="D4614" t="s">
        <v>56</v>
      </c>
      <c r="E4614" s="1">
        <v>45990</v>
      </c>
      <c r="F4614" t="s">
        <v>5369</v>
      </c>
      <c r="G4614" t="s">
        <v>58</v>
      </c>
      <c r="H4614">
        <v>7527709417</v>
      </c>
      <c r="I4614">
        <v>18528960</v>
      </c>
      <c r="J4614" s="3">
        <v>45990.605555555558</v>
      </c>
      <c r="K4614" t="s">
        <v>5760</v>
      </c>
      <c r="L4614" t="s">
        <v>59</v>
      </c>
      <c r="M4614">
        <v>598</v>
      </c>
      <c r="N4614">
        <v>-299</v>
      </c>
      <c r="O4614">
        <v>0</v>
      </c>
      <c r="P4614">
        <v>299</v>
      </c>
      <c r="Q4614">
        <v>32</v>
      </c>
      <c r="R4614">
        <v>0</v>
      </c>
      <c r="S4614">
        <v>0</v>
      </c>
      <c r="T4614">
        <v>0</v>
      </c>
      <c r="U4614">
        <v>331</v>
      </c>
      <c r="V4614">
        <v>331</v>
      </c>
      <c r="W4614">
        <v>0</v>
      </c>
      <c r="X4614" t="s">
        <v>60</v>
      </c>
      <c r="Y4614">
        <v>112.23</v>
      </c>
      <c r="Z4614">
        <v>13.49</v>
      </c>
      <c r="AA4614" t="s">
        <v>61</v>
      </c>
      <c r="AB4614" t="s">
        <v>56</v>
      </c>
      <c r="AC4614">
        <v>9417</v>
      </c>
      <c r="AK4614">
        <v>32</v>
      </c>
      <c r="AL4614">
        <v>0</v>
      </c>
      <c r="AT4614">
        <v>331</v>
      </c>
      <c r="AZ4614">
        <v>299</v>
      </c>
      <c r="BC4614">
        <v>32</v>
      </c>
    </row>
    <row r="4615" spans="1:55" x14ac:dyDescent="0.25">
      <c r="A4615" t="s">
        <v>54</v>
      </c>
      <c r="B4615">
        <v>110027</v>
      </c>
      <c r="C4615" t="s">
        <v>55</v>
      </c>
      <c r="D4615" t="s">
        <v>56</v>
      </c>
      <c r="E4615" s="1">
        <v>45990</v>
      </c>
      <c r="F4615" t="s">
        <v>5370</v>
      </c>
      <c r="G4615" t="s">
        <v>63</v>
      </c>
      <c r="H4615" s="4">
        <v>223377000000000</v>
      </c>
      <c r="I4615">
        <v>29811</v>
      </c>
      <c r="J4615" s="3">
        <v>45990.607638888891</v>
      </c>
      <c r="K4615" t="s">
        <v>5760</v>
      </c>
      <c r="L4615" t="s">
        <v>59</v>
      </c>
      <c r="M4615">
        <v>265.66000000000003</v>
      </c>
      <c r="N4615">
        <v>-93.74</v>
      </c>
      <c r="O4615">
        <v>0</v>
      </c>
      <c r="P4615">
        <v>171.92</v>
      </c>
      <c r="Q4615">
        <v>32</v>
      </c>
      <c r="R4615">
        <v>0</v>
      </c>
      <c r="S4615">
        <v>0.08</v>
      </c>
      <c r="T4615">
        <v>0</v>
      </c>
      <c r="U4615">
        <v>204</v>
      </c>
      <c r="V4615">
        <v>204</v>
      </c>
      <c r="W4615">
        <v>0</v>
      </c>
      <c r="X4615" t="s">
        <v>64</v>
      </c>
      <c r="Y4615">
        <v>67.13</v>
      </c>
      <c r="Z4615">
        <v>4.0599999999999996</v>
      </c>
      <c r="AA4615" t="s">
        <v>65</v>
      </c>
      <c r="AB4615" t="s">
        <v>56</v>
      </c>
      <c r="AC4615">
        <v>8532</v>
      </c>
      <c r="AK4615">
        <v>32</v>
      </c>
      <c r="AL4615">
        <v>0</v>
      </c>
      <c r="AS4615">
        <v>204</v>
      </c>
      <c r="AZ4615">
        <v>171.92</v>
      </c>
      <c r="BB4615">
        <v>32</v>
      </c>
    </row>
    <row r="4616" spans="1:55" x14ac:dyDescent="0.25">
      <c r="A4616" t="s">
        <v>54</v>
      </c>
      <c r="B4616">
        <v>110027</v>
      </c>
      <c r="C4616" t="s">
        <v>55</v>
      </c>
      <c r="D4616" t="s">
        <v>56</v>
      </c>
      <c r="E4616" s="1">
        <v>45990</v>
      </c>
      <c r="F4616" t="s">
        <v>5371</v>
      </c>
      <c r="G4616" t="s">
        <v>58</v>
      </c>
      <c r="H4616">
        <v>7526653578</v>
      </c>
      <c r="I4616">
        <v>18528960</v>
      </c>
      <c r="J4616" s="3">
        <v>45990.614583333336</v>
      </c>
      <c r="K4616" t="s">
        <v>5760</v>
      </c>
      <c r="L4616" t="s">
        <v>59</v>
      </c>
      <c r="M4616">
        <v>248</v>
      </c>
      <c r="N4616">
        <v>-74.400000000000006</v>
      </c>
      <c r="O4616">
        <v>0</v>
      </c>
      <c r="P4616">
        <v>173.6</v>
      </c>
      <c r="Q4616">
        <v>32</v>
      </c>
      <c r="R4616">
        <v>0</v>
      </c>
      <c r="S4616">
        <v>0</v>
      </c>
      <c r="T4616">
        <v>0</v>
      </c>
      <c r="U4616">
        <v>205.6</v>
      </c>
      <c r="V4616">
        <v>205.6</v>
      </c>
      <c r="W4616">
        <v>0</v>
      </c>
      <c r="X4616" t="s">
        <v>60</v>
      </c>
      <c r="Y4616">
        <v>51.98</v>
      </c>
      <c r="Z4616">
        <v>4.99</v>
      </c>
      <c r="AA4616" t="s">
        <v>61</v>
      </c>
      <c r="AB4616" t="s">
        <v>56</v>
      </c>
      <c r="AC4616">
        <v>3578</v>
      </c>
      <c r="AK4616">
        <v>32</v>
      </c>
      <c r="AL4616">
        <v>0</v>
      </c>
      <c r="AT4616">
        <v>205.6</v>
      </c>
      <c r="AZ4616">
        <v>173.6</v>
      </c>
      <c r="BC4616">
        <v>32</v>
      </c>
    </row>
    <row r="4617" spans="1:55" x14ac:dyDescent="0.25">
      <c r="A4617" t="s">
        <v>54</v>
      </c>
      <c r="B4617">
        <v>110027</v>
      </c>
      <c r="C4617" t="s">
        <v>55</v>
      </c>
      <c r="D4617" t="s">
        <v>56</v>
      </c>
      <c r="E4617" s="1">
        <v>45990</v>
      </c>
      <c r="F4617" t="s">
        <v>5372</v>
      </c>
      <c r="G4617" t="s">
        <v>58</v>
      </c>
      <c r="H4617">
        <v>7524685139</v>
      </c>
      <c r="I4617">
        <v>18528960</v>
      </c>
      <c r="J4617" s="3">
        <v>45990.626388888886</v>
      </c>
      <c r="K4617" t="s">
        <v>5760</v>
      </c>
      <c r="L4617" t="s">
        <v>59</v>
      </c>
      <c r="M4617">
        <v>417</v>
      </c>
      <c r="N4617">
        <v>-100</v>
      </c>
      <c r="O4617">
        <v>0</v>
      </c>
      <c r="P4617">
        <v>317</v>
      </c>
      <c r="Q4617">
        <v>32</v>
      </c>
      <c r="R4617">
        <v>0</v>
      </c>
      <c r="S4617">
        <v>0</v>
      </c>
      <c r="T4617">
        <v>0</v>
      </c>
      <c r="U4617">
        <v>349</v>
      </c>
      <c r="V4617">
        <v>349</v>
      </c>
      <c r="W4617">
        <v>0</v>
      </c>
      <c r="X4617" t="s">
        <v>60</v>
      </c>
      <c r="Y4617">
        <v>75.86</v>
      </c>
      <c r="Z4617">
        <v>8.68</v>
      </c>
      <c r="AA4617" t="s">
        <v>61</v>
      </c>
      <c r="AB4617" t="s">
        <v>56</v>
      </c>
      <c r="AC4617">
        <v>5139</v>
      </c>
      <c r="AK4617">
        <v>32</v>
      </c>
      <c r="AL4617">
        <v>0</v>
      </c>
      <c r="AT4617">
        <v>349</v>
      </c>
      <c r="AZ4617">
        <v>317</v>
      </c>
      <c r="BC4617">
        <v>32</v>
      </c>
    </row>
    <row r="4618" spans="1:55" x14ac:dyDescent="0.25">
      <c r="A4618" t="s">
        <v>54</v>
      </c>
      <c r="B4618">
        <v>110027</v>
      </c>
      <c r="C4618" t="s">
        <v>55</v>
      </c>
      <c r="D4618" t="s">
        <v>56</v>
      </c>
      <c r="E4618" s="1">
        <v>45990</v>
      </c>
      <c r="F4618" t="s">
        <v>5373</v>
      </c>
      <c r="G4618" t="s">
        <v>58</v>
      </c>
      <c r="H4618">
        <v>7528696160</v>
      </c>
      <c r="I4618">
        <v>18528960</v>
      </c>
      <c r="J4618" s="3">
        <v>45990.62777777778</v>
      </c>
      <c r="K4618" t="s">
        <v>5760</v>
      </c>
      <c r="L4618" t="s">
        <v>59</v>
      </c>
      <c r="M4618">
        <v>1196</v>
      </c>
      <c r="N4618">
        <v>-234.2</v>
      </c>
      <c r="O4618">
        <v>0</v>
      </c>
      <c r="P4618">
        <v>961.8</v>
      </c>
      <c r="Q4618">
        <v>32</v>
      </c>
      <c r="R4618">
        <v>0</v>
      </c>
      <c r="S4618">
        <v>0</v>
      </c>
      <c r="T4618">
        <v>0</v>
      </c>
      <c r="U4618">
        <v>993.8</v>
      </c>
      <c r="V4618">
        <v>993.8</v>
      </c>
      <c r="W4618">
        <v>0</v>
      </c>
      <c r="X4618" t="s">
        <v>60</v>
      </c>
      <c r="Y4618">
        <v>245.66</v>
      </c>
      <c r="Z4618">
        <v>22.19</v>
      </c>
      <c r="AA4618" t="s">
        <v>61</v>
      </c>
      <c r="AB4618" t="s">
        <v>56</v>
      </c>
      <c r="AC4618">
        <v>6160</v>
      </c>
      <c r="AK4618">
        <v>32</v>
      </c>
      <c r="AL4618">
        <v>0</v>
      </c>
      <c r="AT4618">
        <v>993.8</v>
      </c>
      <c r="AZ4618">
        <v>961.8</v>
      </c>
      <c r="BC4618">
        <v>32</v>
      </c>
    </row>
    <row r="4619" spans="1:55" x14ac:dyDescent="0.25">
      <c r="A4619" t="s">
        <v>54</v>
      </c>
      <c r="B4619">
        <v>110027</v>
      </c>
      <c r="C4619" t="s">
        <v>55</v>
      </c>
      <c r="D4619" t="s">
        <v>56</v>
      </c>
      <c r="E4619" s="1">
        <v>45990</v>
      </c>
      <c r="F4619" t="s">
        <v>5374</v>
      </c>
      <c r="G4619" t="s">
        <v>58</v>
      </c>
      <c r="H4619">
        <v>7529210481</v>
      </c>
      <c r="I4619">
        <v>18528960</v>
      </c>
      <c r="J4619" s="3">
        <v>45990.629166666666</v>
      </c>
      <c r="K4619" t="s">
        <v>5760</v>
      </c>
      <c r="L4619" t="s">
        <v>59</v>
      </c>
      <c r="M4619">
        <v>557</v>
      </c>
      <c r="N4619">
        <v>-274.5</v>
      </c>
      <c r="O4619">
        <v>0</v>
      </c>
      <c r="P4619">
        <v>282.5</v>
      </c>
      <c r="Q4619">
        <v>32</v>
      </c>
      <c r="R4619">
        <v>0</v>
      </c>
      <c r="S4619">
        <v>0</v>
      </c>
      <c r="T4619">
        <v>0</v>
      </c>
      <c r="U4619">
        <v>314.5</v>
      </c>
      <c r="V4619">
        <v>314.5</v>
      </c>
      <c r="W4619">
        <v>0</v>
      </c>
      <c r="X4619" t="s">
        <v>60</v>
      </c>
      <c r="Y4619">
        <v>90.15</v>
      </c>
      <c r="Z4619">
        <v>10.42</v>
      </c>
      <c r="AA4619" t="s">
        <v>61</v>
      </c>
      <c r="AB4619" t="s">
        <v>56</v>
      </c>
      <c r="AC4619">
        <v>481</v>
      </c>
      <c r="AK4619">
        <v>32</v>
      </c>
      <c r="AL4619">
        <v>0</v>
      </c>
      <c r="AT4619">
        <v>314.5</v>
      </c>
      <c r="AZ4619">
        <v>282.5</v>
      </c>
      <c r="BC4619">
        <v>32</v>
      </c>
    </row>
    <row r="4620" spans="1:55" x14ac:dyDescent="0.25">
      <c r="A4620" t="s">
        <v>54</v>
      </c>
      <c r="B4620">
        <v>110027</v>
      </c>
      <c r="C4620" t="s">
        <v>55</v>
      </c>
      <c r="D4620" t="s">
        <v>56</v>
      </c>
      <c r="E4620" s="1">
        <v>45990</v>
      </c>
      <c r="F4620" t="s">
        <v>5375</v>
      </c>
      <c r="G4620" t="s">
        <v>58</v>
      </c>
      <c r="H4620">
        <v>7531369949</v>
      </c>
      <c r="I4620">
        <v>18528960</v>
      </c>
      <c r="J4620" s="3">
        <v>45990.635416666664</v>
      </c>
      <c r="K4620" t="s">
        <v>5760</v>
      </c>
      <c r="L4620" t="s">
        <v>59</v>
      </c>
      <c r="M4620">
        <v>704</v>
      </c>
      <c r="N4620">
        <v>-75</v>
      </c>
      <c r="O4620">
        <v>0</v>
      </c>
      <c r="P4620">
        <v>629</v>
      </c>
      <c r="Q4620">
        <v>32</v>
      </c>
      <c r="R4620">
        <v>0</v>
      </c>
      <c r="S4620">
        <v>0</v>
      </c>
      <c r="T4620">
        <v>0</v>
      </c>
      <c r="U4620">
        <v>661</v>
      </c>
      <c r="V4620">
        <v>661</v>
      </c>
      <c r="W4620">
        <v>0</v>
      </c>
      <c r="X4620" t="s">
        <v>60</v>
      </c>
      <c r="Y4620">
        <v>140.01</v>
      </c>
      <c r="Z4620">
        <v>9.25</v>
      </c>
      <c r="AA4620" t="s">
        <v>61</v>
      </c>
      <c r="AB4620" t="s">
        <v>56</v>
      </c>
      <c r="AC4620">
        <v>9949</v>
      </c>
      <c r="AK4620">
        <v>32</v>
      </c>
      <c r="AL4620">
        <v>0</v>
      </c>
      <c r="AT4620">
        <v>661</v>
      </c>
      <c r="AZ4620">
        <v>629</v>
      </c>
      <c r="BC4620">
        <v>32</v>
      </c>
    </row>
    <row r="4621" spans="1:55" x14ac:dyDescent="0.25">
      <c r="A4621" t="s">
        <v>54</v>
      </c>
      <c r="B4621">
        <v>110027</v>
      </c>
      <c r="C4621" t="s">
        <v>55</v>
      </c>
      <c r="D4621" t="s">
        <v>56</v>
      </c>
      <c r="E4621" s="1">
        <v>45990</v>
      </c>
      <c r="F4621" t="s">
        <v>5376</v>
      </c>
      <c r="G4621" t="s">
        <v>63</v>
      </c>
      <c r="H4621" s="4">
        <v>223380000000000</v>
      </c>
      <c r="I4621">
        <v>29811</v>
      </c>
      <c r="J4621" s="3">
        <v>45990.640972222223</v>
      </c>
      <c r="K4621" t="s">
        <v>5760</v>
      </c>
      <c r="L4621" t="s">
        <v>59</v>
      </c>
      <c r="M4621">
        <v>365.66</v>
      </c>
      <c r="N4621">
        <v>-93.74</v>
      </c>
      <c r="O4621">
        <v>0</v>
      </c>
      <c r="P4621">
        <v>271.92</v>
      </c>
      <c r="Q4621">
        <v>32</v>
      </c>
      <c r="R4621">
        <v>0</v>
      </c>
      <c r="S4621">
        <v>0.08</v>
      </c>
      <c r="T4621">
        <v>0</v>
      </c>
      <c r="U4621">
        <v>304</v>
      </c>
      <c r="V4621">
        <v>304</v>
      </c>
      <c r="W4621">
        <v>0</v>
      </c>
      <c r="X4621" t="s">
        <v>64</v>
      </c>
      <c r="Y4621">
        <v>93.17</v>
      </c>
      <c r="Z4621">
        <v>5.78</v>
      </c>
      <c r="AA4621" t="s">
        <v>65</v>
      </c>
      <c r="AB4621" t="s">
        <v>56</v>
      </c>
      <c r="AC4621">
        <v>2015</v>
      </c>
      <c r="AK4621">
        <v>32</v>
      </c>
      <c r="AL4621">
        <v>0</v>
      </c>
      <c r="AS4621">
        <v>304</v>
      </c>
      <c r="AZ4621">
        <v>271.92</v>
      </c>
      <c r="BB4621">
        <v>32</v>
      </c>
    </row>
    <row r="4622" spans="1:55" x14ac:dyDescent="0.25">
      <c r="A4622" t="s">
        <v>54</v>
      </c>
      <c r="B4622">
        <v>110027</v>
      </c>
      <c r="C4622" t="s">
        <v>55</v>
      </c>
      <c r="D4622" t="s">
        <v>56</v>
      </c>
      <c r="E4622" s="1">
        <v>45990</v>
      </c>
      <c r="F4622" t="s">
        <v>5377</v>
      </c>
      <c r="G4622" t="s">
        <v>63</v>
      </c>
      <c r="H4622" s="4">
        <v>223380000000000</v>
      </c>
      <c r="I4622">
        <v>29811</v>
      </c>
      <c r="J4622" s="3">
        <v>45990.645833333336</v>
      </c>
      <c r="K4622" t="s">
        <v>5760</v>
      </c>
      <c r="L4622" t="s">
        <v>59</v>
      </c>
      <c r="M4622">
        <v>349</v>
      </c>
      <c r="N4622">
        <v>-175</v>
      </c>
      <c r="O4622">
        <v>0</v>
      </c>
      <c r="P4622">
        <v>174</v>
      </c>
      <c r="Q4622">
        <v>32</v>
      </c>
      <c r="R4622">
        <v>0</v>
      </c>
      <c r="S4622">
        <v>0</v>
      </c>
      <c r="T4622">
        <v>0</v>
      </c>
      <c r="U4622">
        <v>206</v>
      </c>
      <c r="V4622">
        <v>206</v>
      </c>
      <c r="W4622">
        <v>0</v>
      </c>
      <c r="X4622" t="s">
        <v>64</v>
      </c>
      <c r="Y4622">
        <v>64.81</v>
      </c>
      <c r="Z4622">
        <v>4.76</v>
      </c>
      <c r="AA4622" t="s">
        <v>65</v>
      </c>
      <c r="AB4622" t="s">
        <v>56</v>
      </c>
      <c r="AC4622">
        <v>8502</v>
      </c>
      <c r="AK4622">
        <v>32</v>
      </c>
      <c r="AL4622">
        <v>0</v>
      </c>
      <c r="AS4622">
        <v>206</v>
      </c>
      <c r="AZ4622">
        <v>174</v>
      </c>
      <c r="BB4622">
        <v>32</v>
      </c>
    </row>
    <row r="4623" spans="1:55" x14ac:dyDescent="0.25">
      <c r="A4623" t="s">
        <v>54</v>
      </c>
      <c r="B4623">
        <v>110027</v>
      </c>
      <c r="C4623" t="s">
        <v>55</v>
      </c>
      <c r="D4623" t="s">
        <v>56</v>
      </c>
      <c r="E4623" s="1">
        <v>45990</v>
      </c>
      <c r="F4623" t="s">
        <v>5378</v>
      </c>
      <c r="G4623" t="s">
        <v>67</v>
      </c>
      <c r="J4623" s="3">
        <v>45990.649305555555</v>
      </c>
      <c r="K4623" t="s">
        <v>5760</v>
      </c>
      <c r="L4623" t="s">
        <v>59</v>
      </c>
      <c r="M4623">
        <v>139</v>
      </c>
      <c r="N4623">
        <v>0</v>
      </c>
      <c r="O4623">
        <v>0</v>
      </c>
      <c r="P4623">
        <v>139</v>
      </c>
      <c r="Q4623">
        <v>0</v>
      </c>
      <c r="R4623">
        <v>6.96</v>
      </c>
      <c r="S4623">
        <v>0.04</v>
      </c>
      <c r="T4623">
        <v>0</v>
      </c>
      <c r="U4623">
        <v>146</v>
      </c>
      <c r="V4623">
        <v>146</v>
      </c>
      <c r="W4623">
        <v>0</v>
      </c>
      <c r="X4623" t="s">
        <v>68</v>
      </c>
      <c r="Y4623">
        <v>22.54</v>
      </c>
      <c r="Z4623">
        <v>3.92</v>
      </c>
      <c r="AA4623" t="s">
        <v>69</v>
      </c>
      <c r="AE4623" t="s">
        <v>730</v>
      </c>
      <c r="AF4623" t="s">
        <v>731</v>
      </c>
      <c r="AG4623">
        <v>9999777722</v>
      </c>
      <c r="AK4623">
        <v>0</v>
      </c>
      <c r="AL4623">
        <v>0</v>
      </c>
      <c r="AN4623">
        <v>146</v>
      </c>
      <c r="AV4623">
        <v>139</v>
      </c>
      <c r="AW4623">
        <v>3.48</v>
      </c>
      <c r="AX4623">
        <v>139</v>
      </c>
      <c r="AY4623">
        <v>3.48</v>
      </c>
      <c r="AZ4623">
        <v>139</v>
      </c>
    </row>
    <row r="4624" spans="1:55" x14ac:dyDescent="0.25">
      <c r="A4624" t="s">
        <v>54</v>
      </c>
      <c r="B4624">
        <v>110027</v>
      </c>
      <c r="C4624" t="s">
        <v>55</v>
      </c>
      <c r="D4624" t="s">
        <v>56</v>
      </c>
      <c r="E4624" s="1">
        <v>45990</v>
      </c>
      <c r="F4624" t="s">
        <v>5379</v>
      </c>
      <c r="G4624" t="s">
        <v>58</v>
      </c>
      <c r="H4624">
        <v>7498132590</v>
      </c>
      <c r="I4624">
        <v>18528960</v>
      </c>
      <c r="J4624" s="3">
        <v>45990.65</v>
      </c>
      <c r="K4624" t="s">
        <v>5760</v>
      </c>
      <c r="L4624" t="s">
        <v>59</v>
      </c>
      <c r="M4624">
        <v>219</v>
      </c>
      <c r="N4624">
        <v>-100</v>
      </c>
      <c r="O4624">
        <v>0</v>
      </c>
      <c r="P4624">
        <v>119</v>
      </c>
      <c r="Q4624">
        <v>32</v>
      </c>
      <c r="R4624">
        <v>0</v>
      </c>
      <c r="S4624">
        <v>0</v>
      </c>
      <c r="T4624">
        <v>0</v>
      </c>
      <c r="U4624">
        <v>151</v>
      </c>
      <c r="V4624">
        <v>151</v>
      </c>
      <c r="W4624">
        <v>0</v>
      </c>
      <c r="X4624" t="s">
        <v>60</v>
      </c>
      <c r="Y4624">
        <v>37.369999999999997</v>
      </c>
      <c r="Z4624">
        <v>4.76</v>
      </c>
      <c r="AA4624" t="s">
        <v>61</v>
      </c>
      <c r="AB4624" t="s">
        <v>56</v>
      </c>
      <c r="AC4624">
        <v>2590</v>
      </c>
      <c r="AK4624">
        <v>32</v>
      </c>
      <c r="AL4624">
        <v>0</v>
      </c>
      <c r="AT4624">
        <v>151</v>
      </c>
      <c r="AZ4624">
        <v>119</v>
      </c>
      <c r="BC4624">
        <v>32</v>
      </c>
    </row>
    <row r="4625" spans="1:55" x14ac:dyDescent="0.25">
      <c r="A4625" t="s">
        <v>54</v>
      </c>
      <c r="B4625">
        <v>110027</v>
      </c>
      <c r="C4625" t="s">
        <v>55</v>
      </c>
      <c r="D4625" t="s">
        <v>56</v>
      </c>
      <c r="E4625" s="1">
        <v>45990</v>
      </c>
      <c r="F4625" t="s">
        <v>5380</v>
      </c>
      <c r="G4625" t="s">
        <v>58</v>
      </c>
      <c r="H4625">
        <v>7528758470</v>
      </c>
      <c r="I4625">
        <v>18528960</v>
      </c>
      <c r="J4625" s="3">
        <v>45990.65</v>
      </c>
      <c r="K4625" t="s">
        <v>5760</v>
      </c>
      <c r="L4625" t="s">
        <v>59</v>
      </c>
      <c r="M4625">
        <v>388</v>
      </c>
      <c r="N4625">
        <v>-93</v>
      </c>
      <c r="O4625">
        <v>0</v>
      </c>
      <c r="P4625">
        <v>295</v>
      </c>
      <c r="Q4625">
        <v>32</v>
      </c>
      <c r="R4625">
        <v>0</v>
      </c>
      <c r="S4625">
        <v>0</v>
      </c>
      <c r="T4625">
        <v>0</v>
      </c>
      <c r="U4625">
        <v>327</v>
      </c>
      <c r="V4625">
        <v>327</v>
      </c>
      <c r="W4625">
        <v>0</v>
      </c>
      <c r="X4625" t="s">
        <v>60</v>
      </c>
      <c r="Y4625">
        <v>71.25</v>
      </c>
      <c r="Z4625">
        <v>6.72</v>
      </c>
      <c r="AA4625" t="s">
        <v>61</v>
      </c>
      <c r="AB4625" t="s">
        <v>56</v>
      </c>
      <c r="AC4625">
        <v>8470</v>
      </c>
      <c r="AK4625">
        <v>32</v>
      </c>
      <c r="AL4625">
        <v>0</v>
      </c>
      <c r="AT4625">
        <v>327</v>
      </c>
      <c r="AZ4625">
        <v>295</v>
      </c>
      <c r="BC4625">
        <v>32</v>
      </c>
    </row>
    <row r="4626" spans="1:55" x14ac:dyDescent="0.25">
      <c r="A4626" t="s">
        <v>54</v>
      </c>
      <c r="B4626">
        <v>110027</v>
      </c>
      <c r="C4626" t="s">
        <v>55</v>
      </c>
      <c r="D4626" t="s">
        <v>56</v>
      </c>
      <c r="E4626" s="1">
        <v>45990</v>
      </c>
      <c r="F4626" t="s">
        <v>5381</v>
      </c>
      <c r="G4626" t="s">
        <v>63</v>
      </c>
      <c r="H4626" s="4">
        <v>223381000000000</v>
      </c>
      <c r="I4626">
        <v>29811</v>
      </c>
      <c r="J4626" s="3">
        <v>45990.657638888886</v>
      </c>
      <c r="K4626" t="s">
        <v>5760</v>
      </c>
      <c r="L4626" t="s">
        <v>59</v>
      </c>
      <c r="M4626">
        <v>248</v>
      </c>
      <c r="N4626">
        <v>-120</v>
      </c>
      <c r="O4626">
        <v>0</v>
      </c>
      <c r="P4626">
        <v>128</v>
      </c>
      <c r="Q4626">
        <v>32</v>
      </c>
      <c r="R4626">
        <v>0</v>
      </c>
      <c r="S4626">
        <v>0</v>
      </c>
      <c r="T4626">
        <v>0</v>
      </c>
      <c r="U4626">
        <v>160</v>
      </c>
      <c r="V4626">
        <v>160</v>
      </c>
      <c r="W4626">
        <v>0</v>
      </c>
      <c r="X4626" t="s">
        <v>64</v>
      </c>
      <c r="Y4626">
        <v>51.98</v>
      </c>
      <c r="Z4626">
        <v>4.99</v>
      </c>
      <c r="AA4626" t="s">
        <v>65</v>
      </c>
      <c r="AB4626" t="s">
        <v>56</v>
      </c>
      <c r="AC4626">
        <v>7381</v>
      </c>
      <c r="AK4626">
        <v>32</v>
      </c>
      <c r="AL4626">
        <v>0</v>
      </c>
      <c r="AS4626">
        <v>160</v>
      </c>
      <c r="AZ4626">
        <v>128</v>
      </c>
      <c r="BB4626">
        <v>32</v>
      </c>
    </row>
    <row r="4627" spans="1:55" x14ac:dyDescent="0.25">
      <c r="A4627" t="s">
        <v>54</v>
      </c>
      <c r="B4627">
        <v>110027</v>
      </c>
      <c r="C4627" t="s">
        <v>55</v>
      </c>
      <c r="D4627" t="s">
        <v>56</v>
      </c>
      <c r="E4627" s="1">
        <v>45990</v>
      </c>
      <c r="F4627" t="s">
        <v>5382</v>
      </c>
      <c r="G4627" t="s">
        <v>58</v>
      </c>
      <c r="H4627">
        <v>7531317027</v>
      </c>
      <c r="I4627">
        <v>18528960</v>
      </c>
      <c r="J4627" s="3">
        <v>45990.668055555558</v>
      </c>
      <c r="K4627" t="s">
        <v>5760</v>
      </c>
      <c r="L4627" t="s">
        <v>59</v>
      </c>
      <c r="M4627">
        <v>299</v>
      </c>
      <c r="N4627">
        <v>-100</v>
      </c>
      <c r="O4627">
        <v>0</v>
      </c>
      <c r="P4627">
        <v>199</v>
      </c>
      <c r="Q4627">
        <v>32</v>
      </c>
      <c r="R4627">
        <v>0</v>
      </c>
      <c r="S4627">
        <v>0</v>
      </c>
      <c r="T4627">
        <v>0</v>
      </c>
      <c r="U4627">
        <v>231</v>
      </c>
      <c r="V4627">
        <v>231</v>
      </c>
      <c r="W4627">
        <v>0</v>
      </c>
      <c r="X4627" t="s">
        <v>60</v>
      </c>
      <c r="Y4627">
        <v>46.41</v>
      </c>
      <c r="Z4627">
        <v>11.77</v>
      </c>
      <c r="AA4627" t="s">
        <v>61</v>
      </c>
      <c r="AB4627" t="s">
        <v>56</v>
      </c>
      <c r="AC4627">
        <v>7027</v>
      </c>
      <c r="AK4627">
        <v>32</v>
      </c>
      <c r="AL4627">
        <v>0</v>
      </c>
      <c r="AT4627">
        <v>231</v>
      </c>
      <c r="AZ4627">
        <v>199</v>
      </c>
      <c r="BC4627">
        <v>32</v>
      </c>
    </row>
    <row r="4628" spans="1:55" x14ac:dyDescent="0.25">
      <c r="A4628" t="s">
        <v>54</v>
      </c>
      <c r="B4628">
        <v>110027</v>
      </c>
      <c r="C4628" t="s">
        <v>55</v>
      </c>
      <c r="D4628" t="s">
        <v>56</v>
      </c>
      <c r="E4628" s="1">
        <v>45990</v>
      </c>
      <c r="F4628" t="s">
        <v>5383</v>
      </c>
      <c r="G4628" t="s">
        <v>58</v>
      </c>
      <c r="H4628">
        <v>7531082746</v>
      </c>
      <c r="I4628">
        <v>18528960</v>
      </c>
      <c r="J4628" s="3">
        <v>45990.670138888891</v>
      </c>
      <c r="K4628" t="s">
        <v>5760</v>
      </c>
      <c r="L4628" t="s">
        <v>59</v>
      </c>
      <c r="M4628">
        <v>295.66000000000003</v>
      </c>
      <c r="N4628">
        <v>-100</v>
      </c>
      <c r="O4628">
        <v>0</v>
      </c>
      <c r="P4628">
        <v>195.66</v>
      </c>
      <c r="Q4628">
        <v>32</v>
      </c>
      <c r="R4628">
        <v>0</v>
      </c>
      <c r="S4628">
        <v>0</v>
      </c>
      <c r="T4628">
        <v>0</v>
      </c>
      <c r="U4628">
        <v>227.66</v>
      </c>
      <c r="V4628">
        <v>227.66</v>
      </c>
      <c r="W4628">
        <v>0</v>
      </c>
      <c r="X4628" t="s">
        <v>60</v>
      </c>
      <c r="Y4628">
        <v>59.41</v>
      </c>
      <c r="Z4628">
        <v>5.67</v>
      </c>
      <c r="AA4628" t="s">
        <v>61</v>
      </c>
      <c r="AB4628" t="s">
        <v>56</v>
      </c>
      <c r="AC4628">
        <v>2746</v>
      </c>
      <c r="AK4628">
        <v>32</v>
      </c>
      <c r="AL4628">
        <v>0</v>
      </c>
      <c r="AT4628">
        <v>227.66</v>
      </c>
      <c r="AZ4628">
        <v>195.66</v>
      </c>
      <c r="BC4628">
        <v>32</v>
      </c>
    </row>
    <row r="4629" spans="1:55" x14ac:dyDescent="0.25">
      <c r="A4629" t="s">
        <v>54</v>
      </c>
      <c r="B4629">
        <v>110027</v>
      </c>
      <c r="C4629" t="s">
        <v>55</v>
      </c>
      <c r="D4629" t="s">
        <v>56</v>
      </c>
      <c r="E4629" s="1">
        <v>45990</v>
      </c>
      <c r="F4629" t="s">
        <v>5384</v>
      </c>
      <c r="G4629" t="s">
        <v>63</v>
      </c>
      <c r="H4629" s="4">
        <v>223382000000000</v>
      </c>
      <c r="I4629">
        <v>29811</v>
      </c>
      <c r="J4629" s="3">
        <v>45990.67083333333</v>
      </c>
      <c r="K4629" t="s">
        <v>5760</v>
      </c>
      <c r="L4629" t="s">
        <v>59</v>
      </c>
      <c r="M4629">
        <v>348</v>
      </c>
      <c r="N4629">
        <v>0</v>
      </c>
      <c r="O4629">
        <v>0</v>
      </c>
      <c r="P4629">
        <v>348</v>
      </c>
      <c r="Q4629">
        <v>32</v>
      </c>
      <c r="R4629">
        <v>0</v>
      </c>
      <c r="S4629">
        <v>0</v>
      </c>
      <c r="T4629">
        <v>0</v>
      </c>
      <c r="U4629">
        <v>380</v>
      </c>
      <c r="V4629">
        <v>380</v>
      </c>
      <c r="W4629">
        <v>0</v>
      </c>
      <c r="X4629" t="s">
        <v>64</v>
      </c>
      <c r="Y4629">
        <v>57.59</v>
      </c>
      <c r="Z4629">
        <v>8.68</v>
      </c>
      <c r="AA4629" t="s">
        <v>65</v>
      </c>
      <c r="AB4629" t="s">
        <v>56</v>
      </c>
      <c r="AC4629">
        <v>6090</v>
      </c>
      <c r="AK4629">
        <v>32</v>
      </c>
      <c r="AL4629">
        <v>0</v>
      </c>
      <c r="AS4629">
        <v>380</v>
      </c>
      <c r="AZ4629">
        <v>348</v>
      </c>
      <c r="BB4629">
        <v>32</v>
      </c>
    </row>
    <row r="4630" spans="1:55" x14ac:dyDescent="0.25">
      <c r="A4630" t="s">
        <v>54</v>
      </c>
      <c r="B4630">
        <v>110027</v>
      </c>
      <c r="C4630" t="s">
        <v>55</v>
      </c>
      <c r="D4630" t="s">
        <v>56</v>
      </c>
      <c r="E4630" s="1">
        <v>45990</v>
      </c>
      <c r="F4630" t="s">
        <v>5385</v>
      </c>
      <c r="G4630" t="s">
        <v>67</v>
      </c>
      <c r="J4630" s="3">
        <v>45990.67083333333</v>
      </c>
      <c r="K4630" t="s">
        <v>5760</v>
      </c>
      <c r="L4630" t="s">
        <v>59</v>
      </c>
      <c r="M4630">
        <v>158</v>
      </c>
      <c r="N4630">
        <v>0</v>
      </c>
      <c r="O4630">
        <v>0</v>
      </c>
      <c r="P4630">
        <v>158</v>
      </c>
      <c r="Q4630">
        <v>0</v>
      </c>
      <c r="R4630">
        <v>7.9</v>
      </c>
      <c r="S4630">
        <v>0.1</v>
      </c>
      <c r="T4630">
        <v>0</v>
      </c>
      <c r="U4630">
        <v>166</v>
      </c>
      <c r="V4630">
        <v>166</v>
      </c>
      <c r="W4630">
        <v>0</v>
      </c>
      <c r="X4630" t="s">
        <v>73</v>
      </c>
      <c r="Y4630">
        <v>38.86</v>
      </c>
      <c r="Z4630">
        <v>3.92</v>
      </c>
      <c r="AA4630" t="s">
        <v>74</v>
      </c>
      <c r="AB4630" t="s">
        <v>75</v>
      </c>
      <c r="AE4630" t="s">
        <v>730</v>
      </c>
      <c r="AF4630" t="s">
        <v>731</v>
      </c>
      <c r="AG4630">
        <v>9999777722</v>
      </c>
      <c r="AK4630">
        <v>0</v>
      </c>
      <c r="AL4630">
        <v>0</v>
      </c>
      <c r="AM4630">
        <v>166</v>
      </c>
      <c r="AV4630">
        <v>158</v>
      </c>
      <c r="AW4630">
        <v>3.95</v>
      </c>
      <c r="AX4630">
        <v>158</v>
      </c>
      <c r="AY4630">
        <v>3.95</v>
      </c>
      <c r="AZ4630">
        <v>158</v>
      </c>
    </row>
    <row r="4631" spans="1:55" x14ac:dyDescent="0.25">
      <c r="A4631" t="s">
        <v>54</v>
      </c>
      <c r="B4631">
        <v>110027</v>
      </c>
      <c r="C4631" t="s">
        <v>55</v>
      </c>
      <c r="D4631" t="s">
        <v>56</v>
      </c>
      <c r="E4631" s="1">
        <v>45990</v>
      </c>
      <c r="F4631" t="s">
        <v>5386</v>
      </c>
      <c r="G4631" t="s">
        <v>67</v>
      </c>
      <c r="J4631" s="3">
        <v>45990.671527777777</v>
      </c>
      <c r="K4631" t="s">
        <v>5760</v>
      </c>
      <c r="L4631" t="s">
        <v>59</v>
      </c>
      <c r="M4631">
        <v>548</v>
      </c>
      <c r="N4631">
        <v>0</v>
      </c>
      <c r="O4631">
        <v>0</v>
      </c>
      <c r="P4631">
        <v>548</v>
      </c>
      <c r="Q4631">
        <v>0</v>
      </c>
      <c r="R4631">
        <v>27.4</v>
      </c>
      <c r="S4631">
        <v>-0.4</v>
      </c>
      <c r="T4631">
        <v>0</v>
      </c>
      <c r="U4631">
        <v>575</v>
      </c>
      <c r="V4631">
        <v>575</v>
      </c>
      <c r="W4631">
        <v>0</v>
      </c>
      <c r="X4631" t="s">
        <v>73</v>
      </c>
      <c r="Y4631">
        <v>135.22999999999999</v>
      </c>
      <c r="Z4631">
        <v>7.81</v>
      </c>
      <c r="AA4631" t="s">
        <v>69</v>
      </c>
      <c r="AE4631" t="s">
        <v>5387</v>
      </c>
      <c r="AF4631" t="s">
        <v>320</v>
      </c>
      <c r="AG4631">
        <v>9818322312</v>
      </c>
      <c r="AK4631">
        <v>0</v>
      </c>
      <c r="AL4631">
        <v>0</v>
      </c>
      <c r="AM4631">
        <v>575</v>
      </c>
      <c r="AV4631">
        <v>548</v>
      </c>
      <c r="AW4631">
        <v>13.7</v>
      </c>
      <c r="AX4631">
        <v>548</v>
      </c>
      <c r="AY4631">
        <v>13.7</v>
      </c>
      <c r="AZ4631">
        <v>548</v>
      </c>
    </row>
    <row r="4632" spans="1:55" x14ac:dyDescent="0.25">
      <c r="A4632" t="s">
        <v>54</v>
      </c>
      <c r="B4632">
        <v>110027</v>
      </c>
      <c r="C4632" t="s">
        <v>55</v>
      </c>
      <c r="D4632" t="s">
        <v>56</v>
      </c>
      <c r="E4632" s="1">
        <v>45990</v>
      </c>
      <c r="F4632" t="s">
        <v>5388</v>
      </c>
      <c r="G4632" t="s">
        <v>63</v>
      </c>
      <c r="H4632" s="4">
        <v>223383000000000</v>
      </c>
      <c r="I4632">
        <v>29811</v>
      </c>
      <c r="J4632" s="3">
        <v>45990.681250000001</v>
      </c>
      <c r="K4632" t="s">
        <v>5760</v>
      </c>
      <c r="L4632" t="s">
        <v>59</v>
      </c>
      <c r="M4632">
        <v>248</v>
      </c>
      <c r="N4632">
        <v>-100</v>
      </c>
      <c r="O4632">
        <v>0</v>
      </c>
      <c r="P4632">
        <v>148</v>
      </c>
      <c r="Q4632">
        <v>32</v>
      </c>
      <c r="R4632">
        <v>0</v>
      </c>
      <c r="S4632">
        <v>0</v>
      </c>
      <c r="T4632">
        <v>0</v>
      </c>
      <c r="U4632">
        <v>180</v>
      </c>
      <c r="V4632">
        <v>180</v>
      </c>
      <c r="W4632">
        <v>0</v>
      </c>
      <c r="X4632" t="s">
        <v>64</v>
      </c>
      <c r="Y4632">
        <v>51.98</v>
      </c>
      <c r="Z4632">
        <v>4.99</v>
      </c>
      <c r="AA4632" t="s">
        <v>65</v>
      </c>
      <c r="AB4632" t="s">
        <v>56</v>
      </c>
      <c r="AC4632">
        <v>3023</v>
      </c>
      <c r="AK4632">
        <v>32</v>
      </c>
      <c r="AL4632">
        <v>0</v>
      </c>
      <c r="AS4632">
        <v>180</v>
      </c>
      <c r="AZ4632">
        <v>148</v>
      </c>
      <c r="BB4632">
        <v>32</v>
      </c>
    </row>
    <row r="4633" spans="1:55" x14ac:dyDescent="0.25">
      <c r="A4633" t="s">
        <v>54</v>
      </c>
      <c r="B4633">
        <v>110027</v>
      </c>
      <c r="C4633" t="s">
        <v>55</v>
      </c>
      <c r="D4633" t="s">
        <v>56</v>
      </c>
      <c r="E4633" s="1">
        <v>45990</v>
      </c>
      <c r="F4633" t="s">
        <v>5389</v>
      </c>
      <c r="G4633" t="s">
        <v>63</v>
      </c>
      <c r="H4633" s="4">
        <v>223383000000000</v>
      </c>
      <c r="I4633">
        <v>29811</v>
      </c>
      <c r="J4633" s="3">
        <v>45990.68472222222</v>
      </c>
      <c r="K4633" t="s">
        <v>5760</v>
      </c>
      <c r="L4633" t="s">
        <v>59</v>
      </c>
      <c r="M4633">
        <v>258</v>
      </c>
      <c r="N4633">
        <v>-60</v>
      </c>
      <c r="O4633">
        <v>0</v>
      </c>
      <c r="P4633">
        <v>198</v>
      </c>
      <c r="Q4633">
        <v>32</v>
      </c>
      <c r="R4633">
        <v>0</v>
      </c>
      <c r="S4633">
        <v>0</v>
      </c>
      <c r="T4633">
        <v>0</v>
      </c>
      <c r="U4633">
        <v>230</v>
      </c>
      <c r="V4633">
        <v>230</v>
      </c>
      <c r="W4633">
        <v>0</v>
      </c>
      <c r="X4633" t="s">
        <v>64</v>
      </c>
      <c r="Y4633">
        <v>45.56</v>
      </c>
      <c r="Z4633">
        <v>3.92</v>
      </c>
      <c r="AA4633" t="s">
        <v>65</v>
      </c>
      <c r="AB4633" t="s">
        <v>56</v>
      </c>
      <c r="AC4633">
        <v>6280</v>
      </c>
      <c r="AK4633">
        <v>32</v>
      </c>
      <c r="AL4633">
        <v>0</v>
      </c>
      <c r="AS4633">
        <v>230</v>
      </c>
      <c r="AZ4633">
        <v>198</v>
      </c>
      <c r="BB4633">
        <v>32</v>
      </c>
    </row>
    <row r="4634" spans="1:55" x14ac:dyDescent="0.25">
      <c r="A4634" t="s">
        <v>54</v>
      </c>
      <c r="B4634">
        <v>110027</v>
      </c>
      <c r="C4634" t="s">
        <v>55</v>
      </c>
      <c r="D4634" t="s">
        <v>56</v>
      </c>
      <c r="E4634" s="1">
        <v>45990</v>
      </c>
      <c r="F4634" t="s">
        <v>5390</v>
      </c>
      <c r="G4634" t="s">
        <v>63</v>
      </c>
      <c r="H4634" s="4">
        <v>223384000000000</v>
      </c>
      <c r="I4634">
        <v>29811</v>
      </c>
      <c r="J4634" s="3">
        <v>45990.689583333333</v>
      </c>
      <c r="K4634" t="s">
        <v>5760</v>
      </c>
      <c r="L4634" t="s">
        <v>59</v>
      </c>
      <c r="M4634">
        <v>268</v>
      </c>
      <c r="N4634">
        <v>-93.75</v>
      </c>
      <c r="O4634">
        <v>0</v>
      </c>
      <c r="P4634">
        <v>174.25</v>
      </c>
      <c r="Q4634">
        <v>32</v>
      </c>
      <c r="R4634">
        <v>0</v>
      </c>
      <c r="S4634">
        <v>-0.25</v>
      </c>
      <c r="T4634">
        <v>0</v>
      </c>
      <c r="U4634">
        <v>206</v>
      </c>
      <c r="V4634">
        <v>206</v>
      </c>
      <c r="W4634">
        <v>0</v>
      </c>
      <c r="X4634" t="s">
        <v>64</v>
      </c>
      <c r="Y4634">
        <v>49.26</v>
      </c>
      <c r="Z4634">
        <v>7.49</v>
      </c>
      <c r="AA4634" t="s">
        <v>65</v>
      </c>
      <c r="AB4634" t="s">
        <v>56</v>
      </c>
      <c r="AC4634">
        <v>1275</v>
      </c>
      <c r="AK4634">
        <v>32</v>
      </c>
      <c r="AL4634">
        <v>0</v>
      </c>
      <c r="AS4634">
        <v>206</v>
      </c>
      <c r="AZ4634">
        <v>174.25</v>
      </c>
      <c r="BB4634">
        <v>32</v>
      </c>
    </row>
    <row r="4635" spans="1:55" x14ac:dyDescent="0.25">
      <c r="A4635" t="s">
        <v>54</v>
      </c>
      <c r="B4635">
        <v>110027</v>
      </c>
      <c r="C4635" t="s">
        <v>55</v>
      </c>
      <c r="D4635" t="s">
        <v>56</v>
      </c>
      <c r="E4635" s="1">
        <v>45990</v>
      </c>
      <c r="F4635" t="s">
        <v>5391</v>
      </c>
      <c r="G4635" t="s">
        <v>63</v>
      </c>
      <c r="H4635" s="4">
        <v>223384000000000</v>
      </c>
      <c r="I4635">
        <v>29811</v>
      </c>
      <c r="J4635" s="3">
        <v>45990.692361111112</v>
      </c>
      <c r="K4635" t="s">
        <v>5760</v>
      </c>
      <c r="L4635" t="s">
        <v>59</v>
      </c>
      <c r="M4635">
        <v>636</v>
      </c>
      <c r="N4635">
        <v>-123.74</v>
      </c>
      <c r="O4635">
        <v>0</v>
      </c>
      <c r="P4635">
        <v>512.26</v>
      </c>
      <c r="Q4635">
        <v>32</v>
      </c>
      <c r="R4635">
        <v>0</v>
      </c>
      <c r="S4635">
        <v>-0.26</v>
      </c>
      <c r="T4635">
        <v>0</v>
      </c>
      <c r="U4635">
        <v>544</v>
      </c>
      <c r="V4635">
        <v>544</v>
      </c>
      <c r="W4635">
        <v>0</v>
      </c>
      <c r="X4635" t="s">
        <v>64</v>
      </c>
      <c r="Y4635">
        <v>152.55000000000001</v>
      </c>
      <c r="Z4635">
        <v>9.02</v>
      </c>
      <c r="AA4635" t="s">
        <v>65</v>
      </c>
      <c r="AB4635" t="s">
        <v>56</v>
      </c>
      <c r="AC4635">
        <v>6928</v>
      </c>
      <c r="AK4635">
        <v>32</v>
      </c>
      <c r="AL4635">
        <v>0</v>
      </c>
      <c r="AS4635">
        <v>544</v>
      </c>
      <c r="AZ4635">
        <v>512.26</v>
      </c>
      <c r="BB4635">
        <v>32</v>
      </c>
    </row>
    <row r="4636" spans="1:55" x14ac:dyDescent="0.25">
      <c r="A4636" t="s">
        <v>54</v>
      </c>
      <c r="B4636">
        <v>110027</v>
      </c>
      <c r="C4636" t="s">
        <v>55</v>
      </c>
      <c r="D4636" t="s">
        <v>56</v>
      </c>
      <c r="E4636" s="1">
        <v>45990</v>
      </c>
      <c r="F4636" t="s">
        <v>5392</v>
      </c>
      <c r="G4636" t="s">
        <v>67</v>
      </c>
      <c r="J4636" s="3">
        <v>45990.703472222223</v>
      </c>
      <c r="K4636" t="s">
        <v>5760</v>
      </c>
      <c r="L4636" t="s">
        <v>59</v>
      </c>
      <c r="M4636">
        <v>99</v>
      </c>
      <c r="N4636">
        <v>0</v>
      </c>
      <c r="O4636">
        <v>0</v>
      </c>
      <c r="P4636">
        <v>99</v>
      </c>
      <c r="Q4636">
        <v>0</v>
      </c>
      <c r="R4636">
        <v>4.96</v>
      </c>
      <c r="S4636">
        <v>0.04</v>
      </c>
      <c r="T4636">
        <v>0</v>
      </c>
      <c r="U4636">
        <v>104</v>
      </c>
      <c r="V4636">
        <v>104</v>
      </c>
      <c r="W4636">
        <v>0</v>
      </c>
      <c r="X4636" t="s">
        <v>68</v>
      </c>
      <c r="Y4636">
        <v>21.7</v>
      </c>
      <c r="Z4636">
        <v>1.96</v>
      </c>
      <c r="AA4636" t="s">
        <v>74</v>
      </c>
      <c r="AB4636" t="s">
        <v>75</v>
      </c>
      <c r="AE4636" t="s">
        <v>89</v>
      </c>
      <c r="AF4636" t="s">
        <v>190</v>
      </c>
      <c r="AG4636">
        <v>8929758003</v>
      </c>
      <c r="AK4636">
        <v>0</v>
      </c>
      <c r="AL4636">
        <v>0</v>
      </c>
      <c r="AN4636">
        <v>104</v>
      </c>
      <c r="AV4636">
        <v>99</v>
      </c>
      <c r="AW4636">
        <v>2.48</v>
      </c>
      <c r="AX4636">
        <v>99</v>
      </c>
      <c r="AY4636">
        <v>2.48</v>
      </c>
      <c r="AZ4636">
        <v>99</v>
      </c>
    </row>
    <row r="4637" spans="1:55" x14ac:dyDescent="0.25">
      <c r="A4637" t="s">
        <v>54</v>
      </c>
      <c r="B4637">
        <v>110027</v>
      </c>
      <c r="C4637" t="s">
        <v>55</v>
      </c>
      <c r="D4637" t="s">
        <v>56</v>
      </c>
      <c r="E4637" s="1">
        <v>45990</v>
      </c>
      <c r="F4637" t="s">
        <v>5393</v>
      </c>
      <c r="G4637" t="s">
        <v>63</v>
      </c>
      <c r="H4637" s="4">
        <v>223385000000000</v>
      </c>
      <c r="I4637">
        <v>29811</v>
      </c>
      <c r="J4637" s="3">
        <v>45990.703472222223</v>
      </c>
      <c r="K4637" t="s">
        <v>5760</v>
      </c>
      <c r="L4637" t="s">
        <v>59</v>
      </c>
      <c r="M4637">
        <v>229</v>
      </c>
      <c r="N4637">
        <v>-100</v>
      </c>
      <c r="O4637">
        <v>0</v>
      </c>
      <c r="P4637">
        <v>129</v>
      </c>
      <c r="Q4637">
        <v>32</v>
      </c>
      <c r="R4637">
        <v>0</v>
      </c>
      <c r="S4637">
        <v>0</v>
      </c>
      <c r="T4637">
        <v>0</v>
      </c>
      <c r="U4637">
        <v>161</v>
      </c>
      <c r="V4637">
        <v>161</v>
      </c>
      <c r="W4637">
        <v>0</v>
      </c>
      <c r="X4637" t="s">
        <v>64</v>
      </c>
      <c r="Y4637">
        <v>54.66</v>
      </c>
      <c r="Z4637">
        <v>4.99</v>
      </c>
      <c r="AA4637" t="s">
        <v>65</v>
      </c>
      <c r="AB4637" t="s">
        <v>56</v>
      </c>
      <c r="AC4637">
        <v>2167</v>
      </c>
      <c r="AK4637">
        <v>32</v>
      </c>
      <c r="AL4637">
        <v>0</v>
      </c>
      <c r="AS4637">
        <v>161</v>
      </c>
      <c r="AZ4637">
        <v>129</v>
      </c>
      <c r="BB4637">
        <v>32</v>
      </c>
    </row>
    <row r="4638" spans="1:55" x14ac:dyDescent="0.25">
      <c r="A4638" t="s">
        <v>54</v>
      </c>
      <c r="B4638">
        <v>110027</v>
      </c>
      <c r="C4638" t="s">
        <v>55</v>
      </c>
      <c r="D4638" t="s">
        <v>56</v>
      </c>
      <c r="E4638" s="1">
        <v>45990</v>
      </c>
      <c r="F4638" t="s">
        <v>5394</v>
      </c>
      <c r="G4638" t="s">
        <v>67</v>
      </c>
      <c r="J4638" s="3">
        <v>45990.70416666667</v>
      </c>
      <c r="K4638" t="s">
        <v>5760</v>
      </c>
      <c r="L4638" t="s">
        <v>59</v>
      </c>
      <c r="M4638">
        <v>59</v>
      </c>
      <c r="N4638">
        <v>0</v>
      </c>
      <c r="O4638">
        <v>0</v>
      </c>
      <c r="P4638">
        <v>59</v>
      </c>
      <c r="Q4638">
        <v>0</v>
      </c>
      <c r="R4638">
        <v>2.96</v>
      </c>
      <c r="S4638">
        <v>0.04</v>
      </c>
      <c r="T4638">
        <v>0</v>
      </c>
      <c r="U4638">
        <v>62</v>
      </c>
      <c r="V4638">
        <v>62</v>
      </c>
      <c r="W4638">
        <v>0</v>
      </c>
      <c r="X4638" t="s">
        <v>73</v>
      </c>
      <c r="Y4638">
        <v>15.49</v>
      </c>
      <c r="Z4638">
        <v>2.14</v>
      </c>
      <c r="AA4638" t="s">
        <v>74</v>
      </c>
      <c r="AB4638" t="s">
        <v>75</v>
      </c>
      <c r="AE4638" t="s">
        <v>5395</v>
      </c>
      <c r="AF4638" t="s">
        <v>5396</v>
      </c>
      <c r="AG4638">
        <v>8750526159</v>
      </c>
      <c r="AK4638">
        <v>0</v>
      </c>
      <c r="AL4638">
        <v>0</v>
      </c>
      <c r="AM4638">
        <v>62</v>
      </c>
      <c r="AV4638">
        <v>59</v>
      </c>
      <c r="AW4638">
        <v>1.48</v>
      </c>
      <c r="AX4638">
        <v>59</v>
      </c>
      <c r="AY4638">
        <v>1.48</v>
      </c>
      <c r="AZ4638">
        <v>59</v>
      </c>
    </row>
    <row r="4639" spans="1:55" x14ac:dyDescent="0.25">
      <c r="A4639" t="s">
        <v>54</v>
      </c>
      <c r="B4639">
        <v>110027</v>
      </c>
      <c r="C4639" t="s">
        <v>55</v>
      </c>
      <c r="D4639" t="s">
        <v>56</v>
      </c>
      <c r="E4639" s="1">
        <v>45990</v>
      </c>
      <c r="F4639" t="s">
        <v>5397</v>
      </c>
      <c r="G4639" t="s">
        <v>67</v>
      </c>
      <c r="J4639" s="3">
        <v>45990.716666666667</v>
      </c>
      <c r="K4639" t="s">
        <v>5760</v>
      </c>
      <c r="L4639" t="s">
        <v>59</v>
      </c>
      <c r="M4639">
        <v>119</v>
      </c>
      <c r="N4639">
        <v>0</v>
      </c>
      <c r="O4639">
        <v>0</v>
      </c>
      <c r="P4639">
        <v>119</v>
      </c>
      <c r="Q4639">
        <v>0</v>
      </c>
      <c r="R4639">
        <v>5.96</v>
      </c>
      <c r="S4639">
        <v>0.04</v>
      </c>
      <c r="T4639">
        <v>0</v>
      </c>
      <c r="U4639">
        <v>125</v>
      </c>
      <c r="V4639">
        <v>125</v>
      </c>
      <c r="W4639">
        <v>0</v>
      </c>
      <c r="X4639" t="s">
        <v>68</v>
      </c>
      <c r="Y4639">
        <v>20.22</v>
      </c>
      <c r="Z4639">
        <v>2.82</v>
      </c>
      <c r="AA4639" t="s">
        <v>74</v>
      </c>
      <c r="AB4639" t="s">
        <v>75</v>
      </c>
      <c r="AE4639" t="s">
        <v>730</v>
      </c>
      <c r="AF4639" t="s">
        <v>731</v>
      </c>
      <c r="AG4639">
        <v>9999777722</v>
      </c>
      <c r="AK4639">
        <v>0</v>
      </c>
      <c r="AL4639">
        <v>0</v>
      </c>
      <c r="AN4639">
        <v>125</v>
      </c>
      <c r="AV4639">
        <v>119</v>
      </c>
      <c r="AW4639">
        <v>2.98</v>
      </c>
      <c r="AX4639">
        <v>119</v>
      </c>
      <c r="AY4639">
        <v>2.98</v>
      </c>
      <c r="AZ4639">
        <v>119</v>
      </c>
    </row>
    <row r="4640" spans="1:55" x14ac:dyDescent="0.25">
      <c r="A4640" t="s">
        <v>54</v>
      </c>
      <c r="B4640">
        <v>110027</v>
      </c>
      <c r="C4640" t="s">
        <v>55</v>
      </c>
      <c r="D4640" t="s">
        <v>56</v>
      </c>
      <c r="E4640" s="1">
        <v>45990</v>
      </c>
      <c r="F4640" t="s">
        <v>5398</v>
      </c>
      <c r="G4640" t="s">
        <v>63</v>
      </c>
      <c r="H4640" s="4">
        <v>223386000000000</v>
      </c>
      <c r="I4640">
        <v>29811</v>
      </c>
      <c r="J4640" s="3">
        <v>45990.71875</v>
      </c>
      <c r="K4640" t="s">
        <v>5760</v>
      </c>
      <c r="L4640" t="s">
        <v>59</v>
      </c>
      <c r="M4640">
        <v>338</v>
      </c>
      <c r="N4640">
        <v>-100</v>
      </c>
      <c r="O4640">
        <v>0</v>
      </c>
      <c r="P4640">
        <v>238</v>
      </c>
      <c r="Q4640">
        <v>32</v>
      </c>
      <c r="R4640">
        <v>0</v>
      </c>
      <c r="S4640">
        <v>0</v>
      </c>
      <c r="T4640">
        <v>0</v>
      </c>
      <c r="U4640">
        <v>270</v>
      </c>
      <c r="V4640">
        <v>270</v>
      </c>
      <c r="W4640">
        <v>0</v>
      </c>
      <c r="X4640" t="s">
        <v>64</v>
      </c>
      <c r="Y4640">
        <v>57.59</v>
      </c>
      <c r="Z4640">
        <v>8.68</v>
      </c>
      <c r="AA4640" t="s">
        <v>65</v>
      </c>
      <c r="AB4640" t="s">
        <v>56</v>
      </c>
      <c r="AC4640">
        <v>7671</v>
      </c>
      <c r="AK4640">
        <v>32</v>
      </c>
      <c r="AL4640">
        <v>0</v>
      </c>
      <c r="AS4640">
        <v>270</v>
      </c>
      <c r="AZ4640">
        <v>238</v>
      </c>
      <c r="BB4640">
        <v>32</v>
      </c>
    </row>
    <row r="4641" spans="1:55" x14ac:dyDescent="0.25">
      <c r="A4641" t="s">
        <v>54</v>
      </c>
      <c r="B4641">
        <v>110027</v>
      </c>
      <c r="C4641" t="s">
        <v>55</v>
      </c>
      <c r="D4641" t="s">
        <v>56</v>
      </c>
      <c r="E4641" s="1">
        <v>45990</v>
      </c>
      <c r="F4641" t="s">
        <v>5399</v>
      </c>
      <c r="G4641" t="s">
        <v>67</v>
      </c>
      <c r="J4641" s="3">
        <v>45990.726388888892</v>
      </c>
      <c r="K4641" t="s">
        <v>5760</v>
      </c>
      <c r="L4641" t="s">
        <v>59</v>
      </c>
      <c r="M4641">
        <v>159</v>
      </c>
      <c r="N4641">
        <v>0</v>
      </c>
      <c r="O4641">
        <v>0</v>
      </c>
      <c r="P4641">
        <v>159</v>
      </c>
      <c r="Q4641">
        <v>0</v>
      </c>
      <c r="R4641">
        <v>7.96</v>
      </c>
      <c r="S4641">
        <v>0.04</v>
      </c>
      <c r="T4641">
        <v>0</v>
      </c>
      <c r="U4641">
        <v>167</v>
      </c>
      <c r="V4641">
        <v>167</v>
      </c>
      <c r="W4641">
        <v>0</v>
      </c>
      <c r="X4641" t="s">
        <v>68</v>
      </c>
      <c r="Y4641">
        <v>24.55</v>
      </c>
      <c r="Z4641">
        <v>2.82</v>
      </c>
      <c r="AA4641" t="s">
        <v>74</v>
      </c>
      <c r="AB4641" t="s">
        <v>75</v>
      </c>
      <c r="AE4641" t="s">
        <v>1073</v>
      </c>
      <c r="AF4641" t="s">
        <v>1074</v>
      </c>
      <c r="AG4641">
        <v>9999777700</v>
      </c>
      <c r="AK4641">
        <v>0</v>
      </c>
      <c r="AL4641">
        <v>0</v>
      </c>
      <c r="AN4641">
        <v>167</v>
      </c>
      <c r="AV4641">
        <v>159</v>
      </c>
      <c r="AW4641">
        <v>3.98</v>
      </c>
      <c r="AX4641">
        <v>159</v>
      </c>
      <c r="AY4641">
        <v>3.98</v>
      </c>
      <c r="AZ4641">
        <v>159</v>
      </c>
    </row>
    <row r="4642" spans="1:55" x14ac:dyDescent="0.25">
      <c r="A4642" t="s">
        <v>54</v>
      </c>
      <c r="B4642">
        <v>110027</v>
      </c>
      <c r="C4642" t="s">
        <v>55</v>
      </c>
      <c r="D4642" t="s">
        <v>56</v>
      </c>
      <c r="E4642" s="1">
        <v>45990</v>
      </c>
      <c r="F4642" t="s">
        <v>5400</v>
      </c>
      <c r="G4642" t="s">
        <v>63</v>
      </c>
      <c r="H4642" s="4">
        <v>223387000000000</v>
      </c>
      <c r="I4642">
        <v>29811</v>
      </c>
      <c r="J4642" s="3">
        <v>45990.729861111111</v>
      </c>
      <c r="K4642" t="s">
        <v>5760</v>
      </c>
      <c r="L4642" t="s">
        <v>59</v>
      </c>
      <c r="M4642">
        <v>362.28</v>
      </c>
      <c r="N4642">
        <v>-149.99</v>
      </c>
      <c r="O4642">
        <v>0</v>
      </c>
      <c r="P4642">
        <v>212.29</v>
      </c>
      <c r="Q4642">
        <v>32</v>
      </c>
      <c r="R4642">
        <v>0</v>
      </c>
      <c r="S4642">
        <v>-0.28999999999999998</v>
      </c>
      <c r="T4642">
        <v>0</v>
      </c>
      <c r="U4642">
        <v>244</v>
      </c>
      <c r="V4642">
        <v>244</v>
      </c>
      <c r="W4642">
        <v>0</v>
      </c>
      <c r="X4642" t="s">
        <v>64</v>
      </c>
      <c r="Y4642">
        <v>73.39</v>
      </c>
      <c r="Z4642">
        <v>7.73</v>
      </c>
      <c r="AA4642" t="s">
        <v>65</v>
      </c>
      <c r="AB4642" t="s">
        <v>56</v>
      </c>
      <c r="AC4642">
        <v>4130</v>
      </c>
      <c r="AK4642">
        <v>32</v>
      </c>
      <c r="AL4642">
        <v>0</v>
      </c>
      <c r="AS4642">
        <v>244</v>
      </c>
      <c r="AZ4642">
        <v>212.29</v>
      </c>
      <c r="BB4642">
        <v>32</v>
      </c>
    </row>
    <row r="4643" spans="1:55" x14ac:dyDescent="0.25">
      <c r="A4643" t="s">
        <v>54</v>
      </c>
      <c r="B4643">
        <v>110027</v>
      </c>
      <c r="C4643" t="s">
        <v>55</v>
      </c>
      <c r="D4643" t="s">
        <v>56</v>
      </c>
      <c r="E4643" s="1">
        <v>45990</v>
      </c>
      <c r="F4643" t="s">
        <v>5401</v>
      </c>
      <c r="G4643" t="s">
        <v>63</v>
      </c>
      <c r="H4643" s="4">
        <v>223387000000000</v>
      </c>
      <c r="I4643">
        <v>29811</v>
      </c>
      <c r="J4643" s="3">
        <v>45990.731249999997</v>
      </c>
      <c r="K4643" t="s">
        <v>5760</v>
      </c>
      <c r="L4643" t="s">
        <v>59</v>
      </c>
      <c r="M4643">
        <v>637</v>
      </c>
      <c r="N4643">
        <v>-93.74</v>
      </c>
      <c r="O4643">
        <v>0</v>
      </c>
      <c r="P4643">
        <v>543.26</v>
      </c>
      <c r="Q4643">
        <v>32</v>
      </c>
      <c r="R4643">
        <v>0</v>
      </c>
      <c r="S4643">
        <v>-0.26</v>
      </c>
      <c r="T4643">
        <v>0</v>
      </c>
      <c r="U4643">
        <v>575</v>
      </c>
      <c r="V4643">
        <v>575</v>
      </c>
      <c r="W4643">
        <v>0</v>
      </c>
      <c r="X4643" t="s">
        <v>64</v>
      </c>
      <c r="Y4643">
        <v>132.06</v>
      </c>
      <c r="Z4643">
        <v>12.9</v>
      </c>
      <c r="AA4643" t="s">
        <v>65</v>
      </c>
      <c r="AB4643" t="s">
        <v>56</v>
      </c>
      <c r="AC4643">
        <v>4053</v>
      </c>
      <c r="AK4643">
        <v>32</v>
      </c>
      <c r="AL4643">
        <v>0</v>
      </c>
      <c r="AS4643">
        <v>575</v>
      </c>
      <c r="AZ4643">
        <v>543.26</v>
      </c>
      <c r="BB4643">
        <v>32</v>
      </c>
    </row>
    <row r="4644" spans="1:55" x14ac:dyDescent="0.25">
      <c r="A4644" t="s">
        <v>54</v>
      </c>
      <c r="B4644">
        <v>110027</v>
      </c>
      <c r="C4644" t="s">
        <v>55</v>
      </c>
      <c r="D4644" t="s">
        <v>56</v>
      </c>
      <c r="E4644" s="1">
        <v>45990</v>
      </c>
      <c r="F4644" t="s">
        <v>5402</v>
      </c>
      <c r="G4644" t="s">
        <v>63</v>
      </c>
      <c r="H4644" s="4">
        <v>223388000000000</v>
      </c>
      <c r="I4644">
        <v>29811</v>
      </c>
      <c r="J4644" s="3">
        <v>45990.73333333333</v>
      </c>
      <c r="K4644" t="s">
        <v>5760</v>
      </c>
      <c r="L4644" t="s">
        <v>59</v>
      </c>
      <c r="M4644">
        <v>248</v>
      </c>
      <c r="N4644">
        <v>-100</v>
      </c>
      <c r="O4644">
        <v>0</v>
      </c>
      <c r="P4644">
        <v>148</v>
      </c>
      <c r="Q4644">
        <v>32</v>
      </c>
      <c r="R4644">
        <v>0</v>
      </c>
      <c r="S4644">
        <v>0</v>
      </c>
      <c r="T4644">
        <v>0</v>
      </c>
      <c r="U4644">
        <v>180</v>
      </c>
      <c r="V4644">
        <v>180</v>
      </c>
      <c r="W4644">
        <v>0</v>
      </c>
      <c r="X4644" t="s">
        <v>64</v>
      </c>
      <c r="Y4644">
        <v>42.43</v>
      </c>
      <c r="Z4644">
        <v>4.99</v>
      </c>
      <c r="AA4644" t="s">
        <v>65</v>
      </c>
      <c r="AB4644" t="s">
        <v>56</v>
      </c>
      <c r="AC4644">
        <v>5962</v>
      </c>
      <c r="AK4644">
        <v>32</v>
      </c>
      <c r="AL4644">
        <v>0</v>
      </c>
      <c r="AS4644">
        <v>180</v>
      </c>
      <c r="AZ4644">
        <v>148</v>
      </c>
      <c r="BB4644">
        <v>32</v>
      </c>
    </row>
    <row r="4645" spans="1:55" x14ac:dyDescent="0.25">
      <c r="A4645" t="s">
        <v>54</v>
      </c>
      <c r="B4645">
        <v>110027</v>
      </c>
      <c r="C4645" t="s">
        <v>55</v>
      </c>
      <c r="D4645" t="s">
        <v>56</v>
      </c>
      <c r="E4645" s="1">
        <v>45990</v>
      </c>
      <c r="F4645" t="s">
        <v>5403</v>
      </c>
      <c r="G4645" t="s">
        <v>63</v>
      </c>
      <c r="H4645" s="4">
        <v>223388000000000</v>
      </c>
      <c r="I4645">
        <v>29811</v>
      </c>
      <c r="J4645" s="3">
        <v>45990.73333333333</v>
      </c>
      <c r="K4645" t="s">
        <v>5760</v>
      </c>
      <c r="L4645" t="s">
        <v>59</v>
      </c>
      <c r="M4645">
        <v>238</v>
      </c>
      <c r="N4645">
        <v>-20</v>
      </c>
      <c r="O4645">
        <v>0</v>
      </c>
      <c r="P4645">
        <v>218</v>
      </c>
      <c r="Q4645">
        <v>32</v>
      </c>
      <c r="R4645">
        <v>0</v>
      </c>
      <c r="S4645">
        <v>0</v>
      </c>
      <c r="T4645">
        <v>0</v>
      </c>
      <c r="U4645">
        <v>250</v>
      </c>
      <c r="V4645">
        <v>250</v>
      </c>
      <c r="W4645">
        <v>0</v>
      </c>
      <c r="X4645" t="s">
        <v>64</v>
      </c>
      <c r="Y4645">
        <v>38.03</v>
      </c>
      <c r="Z4645">
        <v>5.88</v>
      </c>
      <c r="AA4645" t="s">
        <v>65</v>
      </c>
      <c r="AB4645" t="s">
        <v>56</v>
      </c>
      <c r="AC4645">
        <v>2444</v>
      </c>
      <c r="AK4645">
        <v>32</v>
      </c>
      <c r="AL4645">
        <v>0</v>
      </c>
      <c r="AS4645">
        <v>250</v>
      </c>
      <c r="AZ4645">
        <v>218</v>
      </c>
      <c r="BB4645">
        <v>32</v>
      </c>
    </row>
    <row r="4646" spans="1:55" x14ac:dyDescent="0.25">
      <c r="A4646" t="s">
        <v>54</v>
      </c>
      <c r="B4646">
        <v>110027</v>
      </c>
      <c r="C4646" t="s">
        <v>55</v>
      </c>
      <c r="D4646" t="s">
        <v>56</v>
      </c>
      <c r="E4646" s="1">
        <v>45990</v>
      </c>
      <c r="F4646" t="s">
        <v>5404</v>
      </c>
      <c r="G4646" t="s">
        <v>63</v>
      </c>
      <c r="H4646" s="4">
        <v>223388000000000</v>
      </c>
      <c r="I4646">
        <v>29811</v>
      </c>
      <c r="J4646" s="3">
        <v>45990.737500000003</v>
      </c>
      <c r="K4646" t="s">
        <v>5760</v>
      </c>
      <c r="L4646" t="s">
        <v>59</v>
      </c>
      <c r="M4646">
        <v>377</v>
      </c>
      <c r="N4646">
        <v>-99.99</v>
      </c>
      <c r="O4646">
        <v>0</v>
      </c>
      <c r="P4646">
        <v>277.01</v>
      </c>
      <c r="Q4646">
        <v>32</v>
      </c>
      <c r="R4646">
        <v>0</v>
      </c>
      <c r="S4646">
        <v>-0.01</v>
      </c>
      <c r="T4646">
        <v>0</v>
      </c>
      <c r="U4646">
        <v>309</v>
      </c>
      <c r="V4646">
        <v>309</v>
      </c>
      <c r="W4646">
        <v>0</v>
      </c>
      <c r="X4646" t="s">
        <v>64</v>
      </c>
      <c r="Y4646">
        <v>62.55</v>
      </c>
      <c r="Z4646">
        <v>9.8800000000000008</v>
      </c>
      <c r="AA4646" t="s">
        <v>65</v>
      </c>
      <c r="AB4646" t="s">
        <v>56</v>
      </c>
      <c r="AC4646">
        <v>1046</v>
      </c>
      <c r="AK4646">
        <v>32</v>
      </c>
      <c r="AL4646">
        <v>0</v>
      </c>
      <c r="AS4646">
        <v>309</v>
      </c>
      <c r="AZ4646">
        <v>277.01</v>
      </c>
      <c r="BB4646">
        <v>32</v>
      </c>
    </row>
    <row r="4647" spans="1:55" x14ac:dyDescent="0.25">
      <c r="A4647" t="s">
        <v>54</v>
      </c>
      <c r="B4647">
        <v>110027</v>
      </c>
      <c r="C4647" t="s">
        <v>55</v>
      </c>
      <c r="D4647" t="s">
        <v>56</v>
      </c>
      <c r="E4647" s="1">
        <v>45990</v>
      </c>
      <c r="F4647" t="s">
        <v>5405</v>
      </c>
      <c r="G4647" t="s">
        <v>63</v>
      </c>
      <c r="H4647" s="4">
        <v>223388000000000</v>
      </c>
      <c r="I4647">
        <v>29811</v>
      </c>
      <c r="J4647" s="3">
        <v>45990.739583333336</v>
      </c>
      <c r="K4647" t="s">
        <v>5760</v>
      </c>
      <c r="L4647" t="s">
        <v>59</v>
      </c>
      <c r="M4647">
        <v>449</v>
      </c>
      <c r="N4647">
        <v>-93.75</v>
      </c>
      <c r="O4647">
        <v>0</v>
      </c>
      <c r="P4647">
        <v>355.25</v>
      </c>
      <c r="Q4647">
        <v>32</v>
      </c>
      <c r="R4647">
        <v>0</v>
      </c>
      <c r="S4647">
        <v>-0.25</v>
      </c>
      <c r="T4647">
        <v>0</v>
      </c>
      <c r="U4647">
        <v>387</v>
      </c>
      <c r="V4647">
        <v>387</v>
      </c>
      <c r="W4647">
        <v>0</v>
      </c>
      <c r="X4647" t="s">
        <v>64</v>
      </c>
      <c r="Y4647">
        <v>82.58</v>
      </c>
      <c r="Z4647">
        <v>9.82</v>
      </c>
      <c r="AA4647" t="s">
        <v>65</v>
      </c>
      <c r="AB4647" t="s">
        <v>56</v>
      </c>
      <c r="AC4647">
        <v>9082</v>
      </c>
      <c r="AK4647">
        <v>32</v>
      </c>
      <c r="AL4647">
        <v>0</v>
      </c>
      <c r="AS4647">
        <v>387</v>
      </c>
      <c r="AZ4647">
        <v>355.25</v>
      </c>
      <c r="BB4647">
        <v>32</v>
      </c>
    </row>
    <row r="4648" spans="1:55" x14ac:dyDescent="0.25">
      <c r="A4648" t="s">
        <v>54</v>
      </c>
      <c r="B4648">
        <v>110027</v>
      </c>
      <c r="C4648" t="s">
        <v>55</v>
      </c>
      <c r="D4648" t="s">
        <v>56</v>
      </c>
      <c r="E4648" s="1">
        <v>45990</v>
      </c>
      <c r="F4648" t="s">
        <v>5406</v>
      </c>
      <c r="G4648" t="s">
        <v>63</v>
      </c>
      <c r="H4648" s="4">
        <v>223389000000000</v>
      </c>
      <c r="I4648">
        <v>29811</v>
      </c>
      <c r="J4648" s="3">
        <v>45990.745138888888</v>
      </c>
      <c r="K4648" t="s">
        <v>5760</v>
      </c>
      <c r="L4648" t="s">
        <v>59</v>
      </c>
      <c r="M4648">
        <v>445</v>
      </c>
      <c r="N4648">
        <v>-110</v>
      </c>
      <c r="O4648">
        <v>0</v>
      </c>
      <c r="P4648">
        <v>335</v>
      </c>
      <c r="Q4648">
        <v>32</v>
      </c>
      <c r="R4648">
        <v>0</v>
      </c>
      <c r="S4648">
        <v>0</v>
      </c>
      <c r="T4648">
        <v>0</v>
      </c>
      <c r="U4648">
        <v>367</v>
      </c>
      <c r="V4648">
        <v>367</v>
      </c>
      <c r="W4648">
        <v>0</v>
      </c>
      <c r="X4648" t="s">
        <v>64</v>
      </c>
      <c r="Y4648">
        <v>84.76</v>
      </c>
      <c r="Z4648">
        <v>9.8000000000000007</v>
      </c>
      <c r="AA4648" t="s">
        <v>65</v>
      </c>
      <c r="AB4648" t="s">
        <v>56</v>
      </c>
      <c r="AC4648">
        <v>6823</v>
      </c>
      <c r="AK4648">
        <v>32</v>
      </c>
      <c r="AL4648">
        <v>0</v>
      </c>
      <c r="AS4648">
        <v>367</v>
      </c>
      <c r="AZ4648">
        <v>335</v>
      </c>
      <c r="BB4648">
        <v>32</v>
      </c>
    </row>
    <row r="4649" spans="1:55" x14ac:dyDescent="0.25">
      <c r="A4649" t="s">
        <v>54</v>
      </c>
      <c r="B4649">
        <v>110027</v>
      </c>
      <c r="C4649" t="s">
        <v>55</v>
      </c>
      <c r="D4649" t="s">
        <v>56</v>
      </c>
      <c r="E4649" s="1">
        <v>45990</v>
      </c>
      <c r="F4649" t="s">
        <v>5407</v>
      </c>
      <c r="G4649" t="s">
        <v>67</v>
      </c>
      <c r="J4649" s="3">
        <v>45990.75277777778</v>
      </c>
      <c r="K4649" t="s">
        <v>5760</v>
      </c>
      <c r="L4649" t="s">
        <v>59</v>
      </c>
      <c r="M4649">
        <v>257</v>
      </c>
      <c r="N4649">
        <v>0</v>
      </c>
      <c r="O4649">
        <v>0</v>
      </c>
      <c r="P4649">
        <v>257</v>
      </c>
      <c r="Q4649">
        <v>0</v>
      </c>
      <c r="R4649">
        <v>12.86</v>
      </c>
      <c r="S4649">
        <v>0.14000000000000001</v>
      </c>
      <c r="T4649">
        <v>0</v>
      </c>
      <c r="U4649">
        <v>270</v>
      </c>
      <c r="V4649">
        <v>270</v>
      </c>
      <c r="W4649">
        <v>0</v>
      </c>
      <c r="X4649" t="s">
        <v>73</v>
      </c>
      <c r="Y4649">
        <v>63.83</v>
      </c>
      <c r="Z4649">
        <v>5.88</v>
      </c>
      <c r="AA4649" t="s">
        <v>74</v>
      </c>
      <c r="AB4649" t="s">
        <v>75</v>
      </c>
      <c r="AE4649" t="s">
        <v>5408</v>
      </c>
      <c r="AF4649" t="s">
        <v>92</v>
      </c>
      <c r="AG4649">
        <v>9837311071</v>
      </c>
      <c r="AK4649">
        <v>0</v>
      </c>
      <c r="AL4649">
        <v>0</v>
      </c>
      <c r="AM4649">
        <v>270</v>
      </c>
      <c r="AV4649">
        <v>257</v>
      </c>
      <c r="AW4649">
        <v>6.43</v>
      </c>
      <c r="AX4649">
        <v>257</v>
      </c>
      <c r="AY4649">
        <v>6.43</v>
      </c>
      <c r="AZ4649">
        <v>257</v>
      </c>
    </row>
    <row r="4650" spans="1:55" x14ac:dyDescent="0.25">
      <c r="A4650" t="s">
        <v>54</v>
      </c>
      <c r="B4650">
        <v>110027</v>
      </c>
      <c r="C4650" t="s">
        <v>55</v>
      </c>
      <c r="D4650" t="s">
        <v>56</v>
      </c>
      <c r="E4650" s="1">
        <v>45990</v>
      </c>
      <c r="F4650" t="s">
        <v>5409</v>
      </c>
      <c r="G4650" t="s">
        <v>67</v>
      </c>
      <c r="J4650" s="3">
        <v>45990.75277777778</v>
      </c>
      <c r="K4650" t="s">
        <v>5760</v>
      </c>
      <c r="L4650" t="s">
        <v>59</v>
      </c>
      <c r="M4650">
        <v>377</v>
      </c>
      <c r="N4650">
        <v>0</v>
      </c>
      <c r="O4650">
        <v>0</v>
      </c>
      <c r="P4650">
        <v>377</v>
      </c>
      <c r="Q4650">
        <v>0</v>
      </c>
      <c r="R4650">
        <v>18.84</v>
      </c>
      <c r="S4650">
        <v>0.16</v>
      </c>
      <c r="T4650">
        <v>0</v>
      </c>
      <c r="U4650">
        <v>396</v>
      </c>
      <c r="V4650">
        <v>396</v>
      </c>
      <c r="W4650">
        <v>0</v>
      </c>
      <c r="X4650" t="s">
        <v>5048</v>
      </c>
      <c r="Y4650">
        <v>79.319999999999993</v>
      </c>
      <c r="Z4650">
        <v>6.58</v>
      </c>
      <c r="AA4650" t="s">
        <v>74</v>
      </c>
      <c r="AB4650" t="s">
        <v>75</v>
      </c>
      <c r="AE4650" t="s">
        <v>5410</v>
      </c>
      <c r="AF4650" t="s">
        <v>5411</v>
      </c>
      <c r="AG4650">
        <v>9717907901</v>
      </c>
      <c r="AK4650">
        <v>0</v>
      </c>
      <c r="AL4650">
        <v>0</v>
      </c>
      <c r="AU4650">
        <v>396</v>
      </c>
      <c r="AV4650">
        <v>377</v>
      </c>
      <c r="AW4650">
        <v>9.42</v>
      </c>
      <c r="AX4650">
        <v>377</v>
      </c>
      <c r="AY4650">
        <v>9.42</v>
      </c>
      <c r="AZ4650">
        <v>377</v>
      </c>
    </row>
    <row r="4651" spans="1:55" x14ac:dyDescent="0.25">
      <c r="A4651" t="s">
        <v>54</v>
      </c>
      <c r="B4651">
        <v>110027</v>
      </c>
      <c r="C4651" t="s">
        <v>55</v>
      </c>
      <c r="D4651" t="s">
        <v>56</v>
      </c>
      <c r="E4651" s="1">
        <v>45990</v>
      </c>
      <c r="F4651" t="s">
        <v>5412</v>
      </c>
      <c r="G4651" t="s">
        <v>67</v>
      </c>
      <c r="J4651" s="3">
        <v>45990.762499999997</v>
      </c>
      <c r="K4651" t="s">
        <v>5760</v>
      </c>
      <c r="L4651" t="s">
        <v>59</v>
      </c>
      <c r="M4651">
        <v>316</v>
      </c>
      <c r="N4651">
        <v>0</v>
      </c>
      <c r="O4651">
        <v>0</v>
      </c>
      <c r="P4651">
        <v>316</v>
      </c>
      <c r="Q4651">
        <v>0</v>
      </c>
      <c r="R4651">
        <v>15.8</v>
      </c>
      <c r="S4651">
        <v>0.2</v>
      </c>
      <c r="T4651">
        <v>0</v>
      </c>
      <c r="U4651">
        <v>332</v>
      </c>
      <c r="V4651">
        <v>332</v>
      </c>
      <c r="W4651">
        <v>0</v>
      </c>
      <c r="X4651" t="s">
        <v>73</v>
      </c>
      <c r="Y4651">
        <v>77.73</v>
      </c>
      <c r="Z4651">
        <v>7.84</v>
      </c>
      <c r="AA4651" t="s">
        <v>74</v>
      </c>
      <c r="AB4651" t="s">
        <v>75</v>
      </c>
      <c r="AE4651" t="s">
        <v>730</v>
      </c>
      <c r="AF4651" t="s">
        <v>731</v>
      </c>
      <c r="AG4651">
        <v>9999777722</v>
      </c>
      <c r="AK4651">
        <v>0</v>
      </c>
      <c r="AL4651">
        <v>0</v>
      </c>
      <c r="AM4651">
        <v>332</v>
      </c>
      <c r="AV4651">
        <v>316</v>
      </c>
      <c r="AW4651">
        <v>7.9</v>
      </c>
      <c r="AX4651">
        <v>316</v>
      </c>
      <c r="AY4651">
        <v>7.9</v>
      </c>
      <c r="AZ4651">
        <v>316</v>
      </c>
    </row>
    <row r="4652" spans="1:55" x14ac:dyDescent="0.25">
      <c r="A4652" t="s">
        <v>54</v>
      </c>
      <c r="B4652">
        <v>110027</v>
      </c>
      <c r="C4652" t="s">
        <v>55</v>
      </c>
      <c r="D4652" t="s">
        <v>56</v>
      </c>
      <c r="E4652" s="1">
        <v>45990</v>
      </c>
      <c r="F4652" t="s">
        <v>5413</v>
      </c>
      <c r="G4652" t="s">
        <v>67</v>
      </c>
      <c r="J4652" s="3">
        <v>45990.763888888891</v>
      </c>
      <c r="K4652" t="s">
        <v>5760</v>
      </c>
      <c r="L4652" t="s">
        <v>59</v>
      </c>
      <c r="M4652">
        <v>99</v>
      </c>
      <c r="N4652">
        <v>0</v>
      </c>
      <c r="O4652">
        <v>0</v>
      </c>
      <c r="P4652">
        <v>99</v>
      </c>
      <c r="Q4652">
        <v>0</v>
      </c>
      <c r="R4652">
        <v>4.96</v>
      </c>
      <c r="S4652">
        <v>0.04</v>
      </c>
      <c r="T4652">
        <v>0</v>
      </c>
      <c r="U4652">
        <v>104</v>
      </c>
      <c r="V4652">
        <v>104</v>
      </c>
      <c r="W4652">
        <v>0</v>
      </c>
      <c r="X4652" t="s">
        <v>73</v>
      </c>
      <c r="Y4652">
        <v>18.899999999999999</v>
      </c>
      <c r="Z4652">
        <v>3.38</v>
      </c>
      <c r="AA4652" t="s">
        <v>69</v>
      </c>
      <c r="AE4652" t="s">
        <v>5414</v>
      </c>
      <c r="AF4652" t="s">
        <v>5415</v>
      </c>
      <c r="AG4652">
        <v>9878785552</v>
      </c>
      <c r="AK4652">
        <v>0</v>
      </c>
      <c r="AL4652">
        <v>0</v>
      </c>
      <c r="AM4652">
        <v>104</v>
      </c>
      <c r="AV4652">
        <v>99</v>
      </c>
      <c r="AW4652">
        <v>2.48</v>
      </c>
      <c r="AX4652">
        <v>99</v>
      </c>
      <c r="AY4652">
        <v>2.48</v>
      </c>
      <c r="AZ4652">
        <v>99</v>
      </c>
    </row>
    <row r="4653" spans="1:55" x14ac:dyDescent="0.25">
      <c r="A4653" t="s">
        <v>54</v>
      </c>
      <c r="B4653">
        <v>110027</v>
      </c>
      <c r="C4653" t="s">
        <v>55</v>
      </c>
      <c r="D4653" t="s">
        <v>56</v>
      </c>
      <c r="E4653" s="1">
        <v>45990</v>
      </c>
      <c r="F4653" t="s">
        <v>5416</v>
      </c>
      <c r="G4653" t="s">
        <v>63</v>
      </c>
      <c r="H4653" s="4">
        <v>223390000000000</v>
      </c>
      <c r="I4653">
        <v>29811</v>
      </c>
      <c r="J4653" s="3">
        <v>45990.765972222223</v>
      </c>
      <c r="K4653" t="s">
        <v>5760</v>
      </c>
      <c r="L4653" t="s">
        <v>59</v>
      </c>
      <c r="M4653">
        <v>415</v>
      </c>
      <c r="N4653">
        <v>-123.75</v>
      </c>
      <c r="O4653">
        <v>0</v>
      </c>
      <c r="P4653">
        <v>291.25</v>
      </c>
      <c r="Q4653">
        <v>32</v>
      </c>
      <c r="R4653">
        <v>0</v>
      </c>
      <c r="S4653">
        <v>-0.25</v>
      </c>
      <c r="T4653">
        <v>0</v>
      </c>
      <c r="U4653">
        <v>323</v>
      </c>
      <c r="V4653">
        <v>323</v>
      </c>
      <c r="W4653">
        <v>0</v>
      </c>
      <c r="X4653" t="s">
        <v>64</v>
      </c>
      <c r="Y4653">
        <v>80.66</v>
      </c>
      <c r="Z4653">
        <v>6.95</v>
      </c>
      <c r="AA4653" t="s">
        <v>65</v>
      </c>
      <c r="AB4653" t="s">
        <v>56</v>
      </c>
      <c r="AC4653">
        <v>886</v>
      </c>
      <c r="AK4653">
        <v>32</v>
      </c>
      <c r="AL4653">
        <v>0</v>
      </c>
      <c r="AS4653">
        <v>323</v>
      </c>
      <c r="AZ4653">
        <v>291.25</v>
      </c>
      <c r="BB4653">
        <v>32</v>
      </c>
    </row>
    <row r="4654" spans="1:55" x14ac:dyDescent="0.25">
      <c r="A4654" t="s">
        <v>54</v>
      </c>
      <c r="B4654">
        <v>110027</v>
      </c>
      <c r="C4654" t="s">
        <v>55</v>
      </c>
      <c r="D4654" t="s">
        <v>56</v>
      </c>
      <c r="E4654" s="1">
        <v>45990</v>
      </c>
      <c r="F4654" t="s">
        <v>5417</v>
      </c>
      <c r="G4654" t="s">
        <v>67</v>
      </c>
      <c r="J4654" s="3">
        <v>45990.768750000003</v>
      </c>
      <c r="K4654" t="s">
        <v>5760</v>
      </c>
      <c r="L4654" t="s">
        <v>59</v>
      </c>
      <c r="M4654">
        <v>129</v>
      </c>
      <c r="N4654">
        <v>0</v>
      </c>
      <c r="O4654">
        <v>0</v>
      </c>
      <c r="P4654">
        <v>129</v>
      </c>
      <c r="Q4654">
        <v>0</v>
      </c>
      <c r="R4654">
        <v>6.46</v>
      </c>
      <c r="S4654">
        <v>-0.46</v>
      </c>
      <c r="T4654">
        <v>0</v>
      </c>
      <c r="U4654">
        <v>135</v>
      </c>
      <c r="V4654">
        <v>135</v>
      </c>
      <c r="W4654">
        <v>0</v>
      </c>
      <c r="X4654" t="s">
        <v>68</v>
      </c>
      <c r="Y4654">
        <v>26.39</v>
      </c>
      <c r="Z4654">
        <v>2.5</v>
      </c>
      <c r="AA4654" t="s">
        <v>74</v>
      </c>
      <c r="AB4654" t="s">
        <v>75</v>
      </c>
      <c r="AE4654" t="s">
        <v>5418</v>
      </c>
      <c r="AF4654" t="s">
        <v>5419</v>
      </c>
      <c r="AG4654">
        <v>9978875545</v>
      </c>
      <c r="AK4654">
        <v>0</v>
      </c>
      <c r="AL4654">
        <v>0</v>
      </c>
      <c r="AN4654">
        <v>135</v>
      </c>
      <c r="AV4654">
        <v>129</v>
      </c>
      <c r="AW4654">
        <v>3.23</v>
      </c>
      <c r="AX4654">
        <v>129</v>
      </c>
      <c r="AY4654">
        <v>3.23</v>
      </c>
      <c r="AZ4654">
        <v>129</v>
      </c>
    </row>
    <row r="4655" spans="1:55" x14ac:dyDescent="0.25">
      <c r="A4655" t="s">
        <v>54</v>
      </c>
      <c r="B4655">
        <v>110027</v>
      </c>
      <c r="C4655" t="s">
        <v>55</v>
      </c>
      <c r="D4655" t="s">
        <v>56</v>
      </c>
      <c r="E4655" s="1">
        <v>45990</v>
      </c>
      <c r="F4655" t="s">
        <v>5420</v>
      </c>
      <c r="G4655" t="s">
        <v>67</v>
      </c>
      <c r="J4655" s="3">
        <v>45990.770138888889</v>
      </c>
      <c r="K4655" t="s">
        <v>5760</v>
      </c>
      <c r="L4655" t="s">
        <v>59</v>
      </c>
      <c r="M4655">
        <v>317</v>
      </c>
      <c r="N4655">
        <v>0</v>
      </c>
      <c r="O4655">
        <v>0</v>
      </c>
      <c r="P4655">
        <v>317</v>
      </c>
      <c r="Q4655">
        <v>0</v>
      </c>
      <c r="R4655">
        <v>15.86</v>
      </c>
      <c r="S4655">
        <v>0.14000000000000001</v>
      </c>
      <c r="T4655">
        <v>0</v>
      </c>
      <c r="U4655">
        <v>333</v>
      </c>
      <c r="V4655">
        <v>333</v>
      </c>
      <c r="W4655">
        <v>0</v>
      </c>
      <c r="X4655" t="s">
        <v>73</v>
      </c>
      <c r="Y4655">
        <v>88.75</v>
      </c>
      <c r="Z4655">
        <v>6.06</v>
      </c>
      <c r="AA4655" t="s">
        <v>74</v>
      </c>
      <c r="AB4655" t="s">
        <v>75</v>
      </c>
      <c r="AE4655" t="s">
        <v>89</v>
      </c>
      <c r="AF4655" t="s">
        <v>190</v>
      </c>
      <c r="AG4655">
        <v>8929758003</v>
      </c>
      <c r="AK4655">
        <v>0</v>
      </c>
      <c r="AL4655">
        <v>0</v>
      </c>
      <c r="AM4655">
        <v>333</v>
      </c>
      <c r="AV4655">
        <v>317</v>
      </c>
      <c r="AW4655">
        <v>7.93</v>
      </c>
      <c r="AX4655">
        <v>317</v>
      </c>
      <c r="AY4655">
        <v>7.93</v>
      </c>
      <c r="AZ4655">
        <v>317</v>
      </c>
    </row>
    <row r="4656" spans="1:55" x14ac:dyDescent="0.25">
      <c r="A4656" t="s">
        <v>54</v>
      </c>
      <c r="B4656">
        <v>110027</v>
      </c>
      <c r="C4656" t="s">
        <v>55</v>
      </c>
      <c r="D4656" t="s">
        <v>56</v>
      </c>
      <c r="E4656" s="1">
        <v>45990</v>
      </c>
      <c r="F4656" t="s">
        <v>5421</v>
      </c>
      <c r="G4656" t="s">
        <v>58</v>
      </c>
      <c r="H4656">
        <v>7529820495</v>
      </c>
      <c r="I4656">
        <v>18528960</v>
      </c>
      <c r="J4656" s="3">
        <v>45990.773611111108</v>
      </c>
      <c r="K4656" t="s">
        <v>5760</v>
      </c>
      <c r="L4656" t="s">
        <v>59</v>
      </c>
      <c r="M4656">
        <v>793.99</v>
      </c>
      <c r="N4656">
        <v>-99.99</v>
      </c>
      <c r="O4656">
        <v>0</v>
      </c>
      <c r="P4656">
        <v>694</v>
      </c>
      <c r="Q4656">
        <v>32</v>
      </c>
      <c r="R4656">
        <v>0</v>
      </c>
      <c r="S4656">
        <v>0</v>
      </c>
      <c r="T4656">
        <v>0</v>
      </c>
      <c r="U4656">
        <v>726</v>
      </c>
      <c r="V4656">
        <v>726</v>
      </c>
      <c r="W4656">
        <v>0</v>
      </c>
      <c r="X4656" t="s">
        <v>60</v>
      </c>
      <c r="Y4656">
        <v>147.09</v>
      </c>
      <c r="Z4656">
        <v>13.18</v>
      </c>
      <c r="AA4656" t="s">
        <v>61</v>
      </c>
      <c r="AB4656" t="s">
        <v>56</v>
      </c>
      <c r="AC4656">
        <v>495</v>
      </c>
      <c r="AK4656">
        <v>32</v>
      </c>
      <c r="AL4656">
        <v>0</v>
      </c>
      <c r="AT4656">
        <v>726</v>
      </c>
      <c r="AZ4656">
        <v>694.01</v>
      </c>
      <c r="BC4656">
        <v>32</v>
      </c>
    </row>
    <row r="4657" spans="1:55" x14ac:dyDescent="0.25">
      <c r="A4657" t="s">
        <v>54</v>
      </c>
      <c r="B4657">
        <v>110027</v>
      </c>
      <c r="C4657" t="s">
        <v>55</v>
      </c>
      <c r="D4657" t="s">
        <v>56</v>
      </c>
      <c r="E4657" s="1">
        <v>45990</v>
      </c>
      <c r="F4657" t="s">
        <v>5422</v>
      </c>
      <c r="G4657" t="s">
        <v>58</v>
      </c>
      <c r="H4657">
        <v>7531713669</v>
      </c>
      <c r="I4657">
        <v>18528960</v>
      </c>
      <c r="J4657" s="3">
        <v>45990.774305555555</v>
      </c>
      <c r="K4657" t="s">
        <v>5760</v>
      </c>
      <c r="L4657" t="s">
        <v>59</v>
      </c>
      <c r="M4657">
        <v>796</v>
      </c>
      <c r="N4657">
        <v>0</v>
      </c>
      <c r="O4657">
        <v>0</v>
      </c>
      <c r="P4657">
        <v>796</v>
      </c>
      <c r="Q4657">
        <v>32</v>
      </c>
      <c r="R4657">
        <v>0</v>
      </c>
      <c r="S4657">
        <v>0</v>
      </c>
      <c r="T4657">
        <v>0</v>
      </c>
      <c r="U4657">
        <v>828</v>
      </c>
      <c r="V4657">
        <v>828</v>
      </c>
      <c r="W4657">
        <v>0</v>
      </c>
      <c r="X4657" t="s">
        <v>60</v>
      </c>
      <c r="Y4657">
        <v>153.35</v>
      </c>
      <c r="Z4657">
        <v>13.13</v>
      </c>
      <c r="AA4657" t="s">
        <v>61</v>
      </c>
      <c r="AB4657" t="s">
        <v>56</v>
      </c>
      <c r="AC4657">
        <v>3669</v>
      </c>
      <c r="AK4657">
        <v>32</v>
      </c>
      <c r="AL4657">
        <v>0</v>
      </c>
      <c r="AT4657">
        <v>828</v>
      </c>
      <c r="AZ4657">
        <v>796</v>
      </c>
      <c r="BC4657">
        <v>32</v>
      </c>
    </row>
    <row r="4658" spans="1:55" x14ac:dyDescent="0.25">
      <c r="A4658" t="s">
        <v>54</v>
      </c>
      <c r="B4658">
        <v>110027</v>
      </c>
      <c r="C4658" t="s">
        <v>55</v>
      </c>
      <c r="D4658" t="s">
        <v>56</v>
      </c>
      <c r="E4658" s="1">
        <v>45990</v>
      </c>
      <c r="F4658" t="s">
        <v>5423</v>
      </c>
      <c r="G4658" t="s">
        <v>58</v>
      </c>
      <c r="H4658">
        <v>7525747764</v>
      </c>
      <c r="I4658">
        <v>18528960</v>
      </c>
      <c r="J4658" s="3">
        <v>45990.774305555555</v>
      </c>
      <c r="K4658" t="s">
        <v>5760</v>
      </c>
      <c r="L4658" t="s">
        <v>59</v>
      </c>
      <c r="M4658">
        <v>597</v>
      </c>
      <c r="N4658">
        <v>-75</v>
      </c>
      <c r="O4658">
        <v>0</v>
      </c>
      <c r="P4658">
        <v>522</v>
      </c>
      <c r="Q4658">
        <v>32</v>
      </c>
      <c r="R4658">
        <v>0</v>
      </c>
      <c r="S4658">
        <v>0</v>
      </c>
      <c r="T4658">
        <v>0</v>
      </c>
      <c r="U4658">
        <v>554</v>
      </c>
      <c r="V4658">
        <v>554</v>
      </c>
      <c r="W4658">
        <v>0</v>
      </c>
      <c r="X4658" t="s">
        <v>60</v>
      </c>
      <c r="Y4658">
        <v>129.04</v>
      </c>
      <c r="Z4658">
        <v>8.3699999999999992</v>
      </c>
      <c r="AA4658" t="s">
        <v>61</v>
      </c>
      <c r="AB4658" t="s">
        <v>56</v>
      </c>
      <c r="AC4658">
        <v>7764</v>
      </c>
      <c r="AK4658">
        <v>32</v>
      </c>
      <c r="AL4658">
        <v>0</v>
      </c>
      <c r="AT4658">
        <v>554</v>
      </c>
      <c r="AZ4658">
        <v>522</v>
      </c>
      <c r="BC4658">
        <v>32</v>
      </c>
    </row>
    <row r="4659" spans="1:55" x14ac:dyDescent="0.25">
      <c r="A4659" t="s">
        <v>54</v>
      </c>
      <c r="B4659">
        <v>110027</v>
      </c>
      <c r="C4659" t="s">
        <v>55</v>
      </c>
      <c r="D4659" t="s">
        <v>56</v>
      </c>
      <c r="E4659" s="1">
        <v>45990</v>
      </c>
      <c r="F4659" t="s">
        <v>5424</v>
      </c>
      <c r="G4659" t="s">
        <v>63</v>
      </c>
      <c r="H4659" s="4">
        <v>223391000000000</v>
      </c>
      <c r="I4659">
        <v>29811</v>
      </c>
      <c r="J4659" s="3">
        <v>45990.775694444441</v>
      </c>
      <c r="K4659" t="s">
        <v>5760</v>
      </c>
      <c r="L4659" t="s">
        <v>59</v>
      </c>
      <c r="M4659">
        <v>219</v>
      </c>
      <c r="N4659">
        <v>-100</v>
      </c>
      <c r="O4659">
        <v>0</v>
      </c>
      <c r="P4659">
        <v>119</v>
      </c>
      <c r="Q4659">
        <v>32</v>
      </c>
      <c r="R4659">
        <v>0</v>
      </c>
      <c r="S4659">
        <v>0</v>
      </c>
      <c r="T4659">
        <v>0</v>
      </c>
      <c r="U4659">
        <v>151</v>
      </c>
      <c r="V4659">
        <v>151</v>
      </c>
      <c r="W4659">
        <v>0</v>
      </c>
      <c r="X4659" t="s">
        <v>64</v>
      </c>
      <c r="Y4659">
        <v>37.369999999999997</v>
      </c>
      <c r="Z4659">
        <v>4.76</v>
      </c>
      <c r="AA4659" t="s">
        <v>65</v>
      </c>
      <c r="AB4659" t="s">
        <v>56</v>
      </c>
      <c r="AC4659">
        <v>3671</v>
      </c>
      <c r="AK4659">
        <v>32</v>
      </c>
      <c r="AL4659">
        <v>0</v>
      </c>
      <c r="AS4659">
        <v>151</v>
      </c>
      <c r="AZ4659">
        <v>119</v>
      </c>
      <c r="BB4659">
        <v>32</v>
      </c>
    </row>
    <row r="4660" spans="1:55" x14ac:dyDescent="0.25">
      <c r="A4660" t="s">
        <v>54</v>
      </c>
      <c r="B4660">
        <v>110027</v>
      </c>
      <c r="C4660" t="s">
        <v>55</v>
      </c>
      <c r="D4660" t="s">
        <v>56</v>
      </c>
      <c r="E4660" s="1">
        <v>45990</v>
      </c>
      <c r="F4660" t="s">
        <v>5425</v>
      </c>
      <c r="G4660" t="s">
        <v>63</v>
      </c>
      <c r="H4660" s="4">
        <v>223392000000000</v>
      </c>
      <c r="I4660">
        <v>29811</v>
      </c>
      <c r="J4660" s="3">
        <v>45990.779166666667</v>
      </c>
      <c r="K4660" t="s">
        <v>5760</v>
      </c>
      <c r="L4660" t="s">
        <v>59</v>
      </c>
      <c r="M4660">
        <v>663</v>
      </c>
      <c r="N4660">
        <v>-123.74</v>
      </c>
      <c r="O4660">
        <v>0</v>
      </c>
      <c r="P4660">
        <v>539.26</v>
      </c>
      <c r="Q4660">
        <v>32</v>
      </c>
      <c r="R4660">
        <v>0</v>
      </c>
      <c r="S4660">
        <v>-0.26</v>
      </c>
      <c r="T4660">
        <v>0</v>
      </c>
      <c r="U4660">
        <v>571</v>
      </c>
      <c r="V4660">
        <v>571</v>
      </c>
      <c r="W4660">
        <v>0</v>
      </c>
      <c r="X4660" t="s">
        <v>64</v>
      </c>
      <c r="Y4660">
        <v>134.84</v>
      </c>
      <c r="Z4660">
        <v>11.21</v>
      </c>
      <c r="AA4660" t="s">
        <v>65</v>
      </c>
      <c r="AB4660" t="s">
        <v>56</v>
      </c>
      <c r="AC4660">
        <v>710</v>
      </c>
      <c r="AK4660">
        <v>32</v>
      </c>
      <c r="AL4660">
        <v>0</v>
      </c>
      <c r="AS4660">
        <v>571</v>
      </c>
      <c r="AZ4660">
        <v>539.26</v>
      </c>
      <c r="BB4660">
        <v>32</v>
      </c>
    </row>
    <row r="4661" spans="1:55" x14ac:dyDescent="0.25">
      <c r="A4661" t="s">
        <v>54</v>
      </c>
      <c r="B4661">
        <v>110027</v>
      </c>
      <c r="C4661" t="s">
        <v>55</v>
      </c>
      <c r="D4661" t="s">
        <v>56</v>
      </c>
      <c r="E4661" s="1">
        <v>45990</v>
      </c>
      <c r="F4661" t="s">
        <v>5426</v>
      </c>
      <c r="G4661" t="s">
        <v>67</v>
      </c>
      <c r="J4661" s="3">
        <v>45990.793055555558</v>
      </c>
      <c r="K4661" t="s">
        <v>5760</v>
      </c>
      <c r="L4661" t="s">
        <v>59</v>
      </c>
      <c r="M4661">
        <v>118</v>
      </c>
      <c r="N4661">
        <v>0</v>
      </c>
      <c r="O4661">
        <v>0</v>
      </c>
      <c r="P4661">
        <v>118</v>
      </c>
      <c r="Q4661">
        <v>0</v>
      </c>
      <c r="R4661">
        <v>5.9</v>
      </c>
      <c r="S4661">
        <v>0.1</v>
      </c>
      <c r="T4661">
        <v>0</v>
      </c>
      <c r="U4661">
        <v>124</v>
      </c>
      <c r="V4661">
        <v>124</v>
      </c>
      <c r="W4661">
        <v>0</v>
      </c>
      <c r="X4661" t="s">
        <v>68</v>
      </c>
      <c r="Y4661">
        <v>30.99</v>
      </c>
      <c r="Z4661">
        <v>3.92</v>
      </c>
      <c r="AA4661" t="s">
        <v>69</v>
      </c>
      <c r="AE4661" t="s">
        <v>89</v>
      </c>
      <c r="AF4661" t="s">
        <v>190</v>
      </c>
      <c r="AG4661">
        <v>8929758003</v>
      </c>
      <c r="AK4661">
        <v>0</v>
      </c>
      <c r="AL4661">
        <v>0</v>
      </c>
      <c r="AN4661">
        <v>124</v>
      </c>
      <c r="AV4661">
        <v>118</v>
      </c>
      <c r="AW4661">
        <v>2.95</v>
      </c>
      <c r="AX4661">
        <v>118</v>
      </c>
      <c r="AY4661">
        <v>2.95</v>
      </c>
      <c r="AZ4661">
        <v>118</v>
      </c>
    </row>
    <row r="4662" spans="1:55" x14ac:dyDescent="0.25">
      <c r="A4662" t="s">
        <v>54</v>
      </c>
      <c r="B4662">
        <v>110027</v>
      </c>
      <c r="C4662" t="s">
        <v>55</v>
      </c>
      <c r="D4662" t="s">
        <v>56</v>
      </c>
      <c r="E4662" s="1">
        <v>45990</v>
      </c>
      <c r="F4662" t="s">
        <v>5427</v>
      </c>
      <c r="G4662" t="s">
        <v>63</v>
      </c>
      <c r="H4662" s="4">
        <v>223393000000000</v>
      </c>
      <c r="I4662">
        <v>29811</v>
      </c>
      <c r="J4662" s="3">
        <v>45990.79791666667</v>
      </c>
      <c r="K4662" t="s">
        <v>5760</v>
      </c>
      <c r="L4662" t="s">
        <v>59</v>
      </c>
      <c r="M4662">
        <v>1346</v>
      </c>
      <c r="N4662">
        <v>-618.75</v>
      </c>
      <c r="O4662">
        <v>0</v>
      </c>
      <c r="P4662">
        <v>727.25</v>
      </c>
      <c r="Q4662">
        <v>32</v>
      </c>
      <c r="R4662">
        <v>0</v>
      </c>
      <c r="S4662">
        <v>-0.25</v>
      </c>
      <c r="T4662">
        <v>0</v>
      </c>
      <c r="U4662">
        <v>759</v>
      </c>
      <c r="V4662">
        <v>759</v>
      </c>
      <c r="W4662">
        <v>0</v>
      </c>
      <c r="X4662" t="s">
        <v>64</v>
      </c>
      <c r="Y4662">
        <v>243.52</v>
      </c>
      <c r="Z4662">
        <v>27.79</v>
      </c>
      <c r="AA4662" t="s">
        <v>65</v>
      </c>
      <c r="AB4662" t="s">
        <v>56</v>
      </c>
      <c r="AC4662">
        <v>8399</v>
      </c>
      <c r="AK4662">
        <v>32</v>
      </c>
      <c r="AL4662">
        <v>0</v>
      </c>
      <c r="AS4662">
        <v>759</v>
      </c>
      <c r="AZ4662">
        <v>727.25</v>
      </c>
      <c r="BB4662">
        <v>32</v>
      </c>
    </row>
    <row r="4663" spans="1:55" x14ac:dyDescent="0.25">
      <c r="A4663" t="s">
        <v>54</v>
      </c>
      <c r="B4663">
        <v>110027</v>
      </c>
      <c r="C4663" t="s">
        <v>55</v>
      </c>
      <c r="D4663" t="s">
        <v>56</v>
      </c>
      <c r="E4663" s="1">
        <v>45990</v>
      </c>
      <c r="F4663" t="s">
        <v>5428</v>
      </c>
      <c r="G4663" t="s">
        <v>58</v>
      </c>
      <c r="H4663">
        <v>7529074098</v>
      </c>
      <c r="I4663">
        <v>18528960</v>
      </c>
      <c r="J4663" s="3">
        <v>45990.804861111108</v>
      </c>
      <c r="K4663" t="s">
        <v>5760</v>
      </c>
      <c r="L4663" t="s">
        <v>59</v>
      </c>
      <c r="M4663">
        <v>527</v>
      </c>
      <c r="N4663">
        <v>-263.5</v>
      </c>
      <c r="O4663">
        <v>0</v>
      </c>
      <c r="P4663">
        <v>263.5</v>
      </c>
      <c r="Q4663">
        <v>32</v>
      </c>
      <c r="R4663">
        <v>0</v>
      </c>
      <c r="S4663">
        <v>0</v>
      </c>
      <c r="T4663">
        <v>0</v>
      </c>
      <c r="U4663">
        <v>295.5</v>
      </c>
      <c r="V4663">
        <v>295.5</v>
      </c>
      <c r="W4663">
        <v>0</v>
      </c>
      <c r="X4663" t="s">
        <v>60</v>
      </c>
      <c r="Y4663">
        <v>87.83</v>
      </c>
      <c r="Z4663">
        <v>10.42</v>
      </c>
      <c r="AA4663" t="s">
        <v>61</v>
      </c>
      <c r="AB4663" t="s">
        <v>56</v>
      </c>
      <c r="AC4663">
        <v>4098</v>
      </c>
      <c r="AK4663">
        <v>32</v>
      </c>
      <c r="AL4663">
        <v>0</v>
      </c>
      <c r="AT4663">
        <v>295.5</v>
      </c>
      <c r="AZ4663">
        <v>263.5</v>
      </c>
      <c r="BC4663">
        <v>32</v>
      </c>
    </row>
    <row r="4664" spans="1:55" x14ac:dyDescent="0.25">
      <c r="A4664" t="s">
        <v>54</v>
      </c>
      <c r="B4664">
        <v>110027</v>
      </c>
      <c r="C4664" t="s">
        <v>55</v>
      </c>
      <c r="D4664" t="s">
        <v>56</v>
      </c>
      <c r="E4664" s="1">
        <v>45990</v>
      </c>
      <c r="F4664" t="s">
        <v>5429</v>
      </c>
      <c r="G4664" t="s">
        <v>63</v>
      </c>
      <c r="H4664" s="4">
        <v>223394000000000</v>
      </c>
      <c r="I4664">
        <v>29811</v>
      </c>
      <c r="J4664" s="3">
        <v>45990.813194444447</v>
      </c>
      <c r="K4664" t="s">
        <v>5760</v>
      </c>
      <c r="L4664" t="s">
        <v>59</v>
      </c>
      <c r="M4664">
        <v>229</v>
      </c>
      <c r="N4664">
        <v>-120</v>
      </c>
      <c r="O4664">
        <v>0</v>
      </c>
      <c r="P4664">
        <v>109</v>
      </c>
      <c r="Q4664">
        <v>32</v>
      </c>
      <c r="R4664">
        <v>0</v>
      </c>
      <c r="S4664">
        <v>0</v>
      </c>
      <c r="T4664">
        <v>0</v>
      </c>
      <c r="U4664">
        <v>141</v>
      </c>
      <c r="V4664">
        <v>141</v>
      </c>
      <c r="W4664">
        <v>0</v>
      </c>
      <c r="X4664" t="s">
        <v>64</v>
      </c>
      <c r="Y4664">
        <v>47.15</v>
      </c>
      <c r="Z4664">
        <v>4.99</v>
      </c>
      <c r="AA4664" t="s">
        <v>65</v>
      </c>
      <c r="AB4664" t="s">
        <v>56</v>
      </c>
      <c r="AC4664">
        <v>4837</v>
      </c>
      <c r="AK4664">
        <v>32</v>
      </c>
      <c r="AL4664">
        <v>0</v>
      </c>
      <c r="AS4664">
        <v>141</v>
      </c>
      <c r="AZ4664">
        <v>109</v>
      </c>
      <c r="BB4664">
        <v>32</v>
      </c>
    </row>
    <row r="4665" spans="1:55" x14ac:dyDescent="0.25">
      <c r="A4665" t="s">
        <v>54</v>
      </c>
      <c r="B4665">
        <v>110027</v>
      </c>
      <c r="C4665" t="s">
        <v>55</v>
      </c>
      <c r="D4665" t="s">
        <v>56</v>
      </c>
      <c r="E4665" s="1">
        <v>45990</v>
      </c>
      <c r="F4665" t="s">
        <v>5430</v>
      </c>
      <c r="G4665" t="s">
        <v>58</v>
      </c>
      <c r="H4665">
        <v>7528467282</v>
      </c>
      <c r="I4665">
        <v>18528960</v>
      </c>
      <c r="J4665" s="3">
        <v>45990.813888888886</v>
      </c>
      <c r="K4665" t="s">
        <v>5760</v>
      </c>
      <c r="L4665" t="s">
        <v>59</v>
      </c>
      <c r="M4665">
        <v>229</v>
      </c>
      <c r="N4665">
        <v>-100</v>
      </c>
      <c r="O4665">
        <v>0</v>
      </c>
      <c r="P4665">
        <v>129</v>
      </c>
      <c r="Q4665">
        <v>32</v>
      </c>
      <c r="R4665">
        <v>0</v>
      </c>
      <c r="S4665">
        <v>0</v>
      </c>
      <c r="T4665">
        <v>0</v>
      </c>
      <c r="U4665">
        <v>161</v>
      </c>
      <c r="V4665">
        <v>161</v>
      </c>
      <c r="W4665">
        <v>0</v>
      </c>
      <c r="X4665" t="s">
        <v>60</v>
      </c>
      <c r="Y4665">
        <v>54.66</v>
      </c>
      <c r="Z4665">
        <v>4.99</v>
      </c>
      <c r="AA4665" t="s">
        <v>61</v>
      </c>
      <c r="AB4665" t="s">
        <v>56</v>
      </c>
      <c r="AC4665">
        <v>7282</v>
      </c>
      <c r="AK4665">
        <v>32</v>
      </c>
      <c r="AL4665">
        <v>0</v>
      </c>
      <c r="AT4665">
        <v>161</v>
      </c>
      <c r="AZ4665">
        <v>129</v>
      </c>
      <c r="BC4665">
        <v>32</v>
      </c>
    </row>
    <row r="4666" spans="1:55" x14ac:dyDescent="0.25">
      <c r="A4666" t="s">
        <v>54</v>
      </c>
      <c r="B4666">
        <v>110027</v>
      </c>
      <c r="C4666" t="s">
        <v>55</v>
      </c>
      <c r="D4666" t="s">
        <v>56</v>
      </c>
      <c r="E4666" s="1">
        <v>45990</v>
      </c>
      <c r="F4666" t="s">
        <v>5431</v>
      </c>
      <c r="G4666" t="s">
        <v>63</v>
      </c>
      <c r="H4666" s="4">
        <v>223395000000000</v>
      </c>
      <c r="I4666">
        <v>29811</v>
      </c>
      <c r="J4666" s="3">
        <v>45990.818055555559</v>
      </c>
      <c r="K4666" t="s">
        <v>5760</v>
      </c>
      <c r="L4666" t="s">
        <v>59</v>
      </c>
      <c r="M4666">
        <v>338</v>
      </c>
      <c r="N4666">
        <v>-100</v>
      </c>
      <c r="O4666">
        <v>0</v>
      </c>
      <c r="P4666">
        <v>238</v>
      </c>
      <c r="Q4666">
        <v>32</v>
      </c>
      <c r="R4666">
        <v>0</v>
      </c>
      <c r="S4666">
        <v>0</v>
      </c>
      <c r="T4666">
        <v>0</v>
      </c>
      <c r="U4666">
        <v>270</v>
      </c>
      <c r="V4666">
        <v>270</v>
      </c>
      <c r="W4666">
        <v>0</v>
      </c>
      <c r="X4666" t="s">
        <v>64</v>
      </c>
      <c r="Y4666">
        <v>59.63</v>
      </c>
      <c r="Z4666">
        <v>11.06</v>
      </c>
      <c r="AA4666" t="s">
        <v>65</v>
      </c>
      <c r="AB4666" t="s">
        <v>56</v>
      </c>
      <c r="AC4666">
        <v>3239</v>
      </c>
      <c r="AK4666">
        <v>32</v>
      </c>
      <c r="AL4666">
        <v>0</v>
      </c>
      <c r="AS4666">
        <v>270</v>
      </c>
      <c r="AZ4666">
        <v>238</v>
      </c>
      <c r="BB4666">
        <v>32</v>
      </c>
    </row>
    <row r="4667" spans="1:55" x14ac:dyDescent="0.25">
      <c r="A4667" t="s">
        <v>54</v>
      </c>
      <c r="B4667">
        <v>110027</v>
      </c>
      <c r="C4667" t="s">
        <v>55</v>
      </c>
      <c r="D4667" t="s">
        <v>56</v>
      </c>
      <c r="E4667" s="1">
        <v>45990</v>
      </c>
      <c r="F4667" t="s">
        <v>5432</v>
      </c>
      <c r="G4667" t="s">
        <v>63</v>
      </c>
      <c r="H4667" s="4">
        <v>223395000000000</v>
      </c>
      <c r="I4667">
        <v>29811</v>
      </c>
      <c r="J4667" s="3">
        <v>45990.820833333331</v>
      </c>
      <c r="K4667" t="s">
        <v>5760</v>
      </c>
      <c r="L4667" t="s">
        <v>59</v>
      </c>
      <c r="M4667">
        <v>517</v>
      </c>
      <c r="N4667">
        <v>-93.75</v>
      </c>
      <c r="O4667">
        <v>0</v>
      </c>
      <c r="P4667">
        <v>423.25</v>
      </c>
      <c r="Q4667">
        <v>32</v>
      </c>
      <c r="R4667">
        <v>0</v>
      </c>
      <c r="S4667">
        <v>-0.25</v>
      </c>
      <c r="T4667">
        <v>0</v>
      </c>
      <c r="U4667">
        <v>455</v>
      </c>
      <c r="V4667">
        <v>455</v>
      </c>
      <c r="W4667">
        <v>0</v>
      </c>
      <c r="X4667" t="s">
        <v>64</v>
      </c>
      <c r="Y4667">
        <v>106.19</v>
      </c>
      <c r="Z4667">
        <v>12.48</v>
      </c>
      <c r="AA4667" t="s">
        <v>65</v>
      </c>
      <c r="AB4667" t="s">
        <v>56</v>
      </c>
      <c r="AC4667">
        <v>2025</v>
      </c>
      <c r="AK4667">
        <v>32</v>
      </c>
      <c r="AL4667">
        <v>0</v>
      </c>
      <c r="AS4667">
        <v>455</v>
      </c>
      <c r="AZ4667">
        <v>423.25</v>
      </c>
      <c r="BB4667">
        <v>32</v>
      </c>
    </row>
    <row r="4668" spans="1:55" x14ac:dyDescent="0.25">
      <c r="A4668" t="s">
        <v>54</v>
      </c>
      <c r="B4668">
        <v>110027</v>
      </c>
      <c r="C4668" t="s">
        <v>55</v>
      </c>
      <c r="D4668" t="s">
        <v>56</v>
      </c>
      <c r="E4668" s="1">
        <v>45990</v>
      </c>
      <c r="F4668" t="s">
        <v>5433</v>
      </c>
      <c r="G4668" t="s">
        <v>67</v>
      </c>
      <c r="J4668" s="3">
        <v>45990.822222222225</v>
      </c>
      <c r="K4668" t="s">
        <v>5760</v>
      </c>
      <c r="L4668" t="s">
        <v>59</v>
      </c>
      <c r="M4668">
        <v>179</v>
      </c>
      <c r="N4668">
        <v>-30</v>
      </c>
      <c r="O4668">
        <v>0</v>
      </c>
      <c r="P4668">
        <v>149</v>
      </c>
      <c r="Q4668">
        <v>0</v>
      </c>
      <c r="R4668">
        <v>7.46</v>
      </c>
      <c r="S4668">
        <v>-0.46</v>
      </c>
      <c r="T4668">
        <v>0</v>
      </c>
      <c r="U4668">
        <v>156</v>
      </c>
      <c r="V4668">
        <v>156</v>
      </c>
      <c r="W4668">
        <v>0</v>
      </c>
      <c r="X4668" t="s">
        <v>73</v>
      </c>
      <c r="Y4668">
        <v>37.369999999999997</v>
      </c>
      <c r="Z4668">
        <v>4.76</v>
      </c>
      <c r="AA4668" t="s">
        <v>69</v>
      </c>
      <c r="AE4668" t="s">
        <v>3275</v>
      </c>
      <c r="AF4668" t="s">
        <v>3276</v>
      </c>
      <c r="AG4668">
        <v>9412234589</v>
      </c>
      <c r="AK4668">
        <v>0</v>
      </c>
      <c r="AL4668">
        <v>0</v>
      </c>
      <c r="AM4668">
        <v>156</v>
      </c>
      <c r="AV4668">
        <v>149</v>
      </c>
      <c r="AW4668">
        <v>3.73</v>
      </c>
      <c r="AX4668">
        <v>149</v>
      </c>
      <c r="AY4668">
        <v>3.73</v>
      </c>
      <c r="AZ4668">
        <v>149</v>
      </c>
    </row>
    <row r="4669" spans="1:55" x14ac:dyDescent="0.25">
      <c r="A4669" t="s">
        <v>54</v>
      </c>
      <c r="B4669">
        <v>110027</v>
      </c>
      <c r="C4669" t="s">
        <v>55</v>
      </c>
      <c r="D4669" t="s">
        <v>56</v>
      </c>
      <c r="E4669" s="1">
        <v>45990</v>
      </c>
      <c r="F4669" t="s">
        <v>5434</v>
      </c>
      <c r="G4669" t="s">
        <v>67</v>
      </c>
      <c r="J4669" s="3">
        <v>45990.822916666664</v>
      </c>
      <c r="K4669" t="s">
        <v>5760</v>
      </c>
      <c r="L4669" t="s">
        <v>59</v>
      </c>
      <c r="M4669">
        <v>269</v>
      </c>
      <c r="N4669">
        <v>0</v>
      </c>
      <c r="O4669">
        <v>0</v>
      </c>
      <c r="P4669">
        <v>269</v>
      </c>
      <c r="Q4669">
        <v>0</v>
      </c>
      <c r="R4669">
        <v>13.46</v>
      </c>
      <c r="S4669">
        <v>-0.46</v>
      </c>
      <c r="T4669">
        <v>0</v>
      </c>
      <c r="U4669">
        <v>282</v>
      </c>
      <c r="V4669">
        <v>282</v>
      </c>
      <c r="W4669">
        <v>0</v>
      </c>
      <c r="X4669" t="s">
        <v>73</v>
      </c>
      <c r="Y4669">
        <v>62.43</v>
      </c>
      <c r="Z4669">
        <v>4.99</v>
      </c>
      <c r="AA4669" t="s">
        <v>69</v>
      </c>
      <c r="AE4669" t="s">
        <v>89</v>
      </c>
      <c r="AF4669" t="s">
        <v>190</v>
      </c>
      <c r="AG4669">
        <v>8929758003</v>
      </c>
      <c r="AK4669">
        <v>0</v>
      </c>
      <c r="AL4669">
        <v>0</v>
      </c>
      <c r="AM4669">
        <v>282</v>
      </c>
      <c r="AV4669">
        <v>269</v>
      </c>
      <c r="AW4669">
        <v>6.73</v>
      </c>
      <c r="AX4669">
        <v>269</v>
      </c>
      <c r="AY4669">
        <v>6.73</v>
      </c>
      <c r="AZ4669">
        <v>269</v>
      </c>
    </row>
    <row r="4670" spans="1:55" x14ac:dyDescent="0.25">
      <c r="A4670" t="s">
        <v>54</v>
      </c>
      <c r="B4670">
        <v>110027</v>
      </c>
      <c r="C4670" t="s">
        <v>55</v>
      </c>
      <c r="D4670" t="s">
        <v>56</v>
      </c>
      <c r="E4670" s="1">
        <v>45990</v>
      </c>
      <c r="F4670" t="s">
        <v>5435</v>
      </c>
      <c r="G4670" t="s">
        <v>67</v>
      </c>
      <c r="J4670" s="3">
        <v>45990.822916666664</v>
      </c>
      <c r="K4670" t="s">
        <v>5760</v>
      </c>
      <c r="L4670" t="s">
        <v>59</v>
      </c>
      <c r="M4670">
        <v>219</v>
      </c>
      <c r="N4670">
        <v>0</v>
      </c>
      <c r="O4670">
        <v>0</v>
      </c>
      <c r="P4670">
        <v>219</v>
      </c>
      <c r="Q4670">
        <v>0</v>
      </c>
      <c r="R4670">
        <v>10.96</v>
      </c>
      <c r="S4670">
        <v>0.04</v>
      </c>
      <c r="T4670">
        <v>0</v>
      </c>
      <c r="U4670">
        <v>230</v>
      </c>
      <c r="V4670">
        <v>230</v>
      </c>
      <c r="W4670">
        <v>0</v>
      </c>
      <c r="X4670" t="s">
        <v>73</v>
      </c>
      <c r="Y4670">
        <v>51.98</v>
      </c>
      <c r="Z4670">
        <v>1.96</v>
      </c>
      <c r="AA4670" t="s">
        <v>74</v>
      </c>
      <c r="AB4670" t="s">
        <v>75</v>
      </c>
      <c r="AE4670" t="s">
        <v>89</v>
      </c>
      <c r="AF4670" t="s">
        <v>190</v>
      </c>
      <c r="AG4670">
        <v>8929758003</v>
      </c>
      <c r="AK4670">
        <v>0</v>
      </c>
      <c r="AL4670">
        <v>0</v>
      </c>
      <c r="AM4670">
        <v>230</v>
      </c>
      <c r="AV4670">
        <v>219</v>
      </c>
      <c r="AW4670">
        <v>5.48</v>
      </c>
      <c r="AX4670">
        <v>219</v>
      </c>
      <c r="AY4670">
        <v>5.48</v>
      </c>
      <c r="AZ4670">
        <v>219</v>
      </c>
    </row>
    <row r="4671" spans="1:55" x14ac:dyDescent="0.25">
      <c r="A4671" t="s">
        <v>54</v>
      </c>
      <c r="B4671">
        <v>110027</v>
      </c>
      <c r="C4671" t="s">
        <v>55</v>
      </c>
      <c r="D4671" t="s">
        <v>56</v>
      </c>
      <c r="E4671" s="1">
        <v>45990</v>
      </c>
      <c r="F4671" t="s">
        <v>5436</v>
      </c>
      <c r="G4671" t="s">
        <v>63</v>
      </c>
      <c r="H4671" s="4">
        <v>223395000000000</v>
      </c>
      <c r="I4671">
        <v>29811</v>
      </c>
      <c r="J4671" s="3">
        <v>45990.823611111111</v>
      </c>
      <c r="K4671" t="s">
        <v>5760</v>
      </c>
      <c r="L4671" t="s">
        <v>59</v>
      </c>
      <c r="M4671">
        <v>129</v>
      </c>
      <c r="N4671">
        <v>-62</v>
      </c>
      <c r="O4671">
        <v>0</v>
      </c>
      <c r="P4671">
        <v>67</v>
      </c>
      <c r="Q4671">
        <v>32</v>
      </c>
      <c r="R4671">
        <v>0</v>
      </c>
      <c r="S4671">
        <v>0</v>
      </c>
      <c r="T4671">
        <v>0</v>
      </c>
      <c r="U4671">
        <v>99</v>
      </c>
      <c r="V4671">
        <v>99</v>
      </c>
      <c r="W4671">
        <v>0</v>
      </c>
      <c r="X4671" t="s">
        <v>64</v>
      </c>
      <c r="Y4671">
        <v>22.78</v>
      </c>
      <c r="Z4671">
        <v>1.96</v>
      </c>
      <c r="AA4671" t="s">
        <v>65</v>
      </c>
      <c r="AB4671" t="s">
        <v>56</v>
      </c>
      <c r="AC4671">
        <v>8212</v>
      </c>
      <c r="AK4671">
        <v>32</v>
      </c>
      <c r="AL4671">
        <v>0</v>
      </c>
      <c r="AS4671">
        <v>99</v>
      </c>
      <c r="AZ4671">
        <v>67</v>
      </c>
      <c r="BB4671">
        <v>32</v>
      </c>
    </row>
    <row r="4672" spans="1:55" x14ac:dyDescent="0.25">
      <c r="A4672" t="s">
        <v>54</v>
      </c>
      <c r="B4672">
        <v>110027</v>
      </c>
      <c r="C4672" t="s">
        <v>55</v>
      </c>
      <c r="D4672" t="s">
        <v>56</v>
      </c>
      <c r="E4672" s="1">
        <v>45990</v>
      </c>
      <c r="F4672" t="s">
        <v>5437</v>
      </c>
      <c r="G4672" t="s">
        <v>67</v>
      </c>
      <c r="J4672" s="3">
        <v>45990.829861111109</v>
      </c>
      <c r="K4672" t="s">
        <v>5760</v>
      </c>
      <c r="L4672" t="s">
        <v>59</v>
      </c>
      <c r="M4672">
        <v>1034</v>
      </c>
      <c r="N4672">
        <v>0</v>
      </c>
      <c r="O4672">
        <v>0</v>
      </c>
      <c r="P4672">
        <v>1034</v>
      </c>
      <c r="Q4672">
        <v>0</v>
      </c>
      <c r="R4672">
        <v>51.7</v>
      </c>
      <c r="S4672">
        <v>0.3</v>
      </c>
      <c r="T4672">
        <v>0</v>
      </c>
      <c r="U4672">
        <v>1086</v>
      </c>
      <c r="V4672">
        <v>1086</v>
      </c>
      <c r="W4672">
        <v>0</v>
      </c>
      <c r="X4672" t="s">
        <v>68</v>
      </c>
      <c r="Y4672">
        <v>249.17</v>
      </c>
      <c r="Z4672">
        <v>13</v>
      </c>
      <c r="AA4672" t="s">
        <v>74</v>
      </c>
      <c r="AB4672" t="s">
        <v>75</v>
      </c>
      <c r="AE4672" t="s">
        <v>89</v>
      </c>
      <c r="AF4672" t="s">
        <v>190</v>
      </c>
      <c r="AG4672">
        <v>8929758003</v>
      </c>
      <c r="AK4672">
        <v>0</v>
      </c>
      <c r="AL4672">
        <v>0</v>
      </c>
      <c r="AN4672">
        <v>1086</v>
      </c>
      <c r="AV4672">
        <v>1034</v>
      </c>
      <c r="AW4672">
        <v>25.85</v>
      </c>
      <c r="AX4672">
        <v>1034</v>
      </c>
      <c r="AY4672">
        <v>25.85</v>
      </c>
      <c r="AZ4672">
        <v>1034</v>
      </c>
    </row>
    <row r="4673" spans="1:55" x14ac:dyDescent="0.25">
      <c r="A4673" t="s">
        <v>54</v>
      </c>
      <c r="B4673">
        <v>110027</v>
      </c>
      <c r="C4673" t="s">
        <v>55</v>
      </c>
      <c r="D4673" t="s">
        <v>56</v>
      </c>
      <c r="E4673" s="1">
        <v>45990</v>
      </c>
      <c r="F4673" t="s">
        <v>5438</v>
      </c>
      <c r="G4673" t="s">
        <v>63</v>
      </c>
      <c r="H4673" s="4">
        <v>223396000000000</v>
      </c>
      <c r="I4673">
        <v>29811</v>
      </c>
      <c r="J4673" s="3">
        <v>45990.830555555556</v>
      </c>
      <c r="K4673" t="s">
        <v>5760</v>
      </c>
      <c r="L4673" t="s">
        <v>59</v>
      </c>
      <c r="M4673">
        <v>248</v>
      </c>
      <c r="N4673">
        <v>-100</v>
      </c>
      <c r="O4673">
        <v>0</v>
      </c>
      <c r="P4673">
        <v>148</v>
      </c>
      <c r="Q4673">
        <v>32</v>
      </c>
      <c r="R4673">
        <v>0</v>
      </c>
      <c r="S4673">
        <v>0</v>
      </c>
      <c r="T4673">
        <v>0</v>
      </c>
      <c r="U4673">
        <v>180</v>
      </c>
      <c r="V4673">
        <v>180</v>
      </c>
      <c r="W4673">
        <v>0</v>
      </c>
      <c r="X4673" t="s">
        <v>64</v>
      </c>
      <c r="Y4673">
        <v>51.98</v>
      </c>
      <c r="Z4673">
        <v>4.99</v>
      </c>
      <c r="AA4673" t="s">
        <v>65</v>
      </c>
      <c r="AB4673" t="s">
        <v>56</v>
      </c>
      <c r="AC4673">
        <v>7038</v>
      </c>
      <c r="AK4673">
        <v>32</v>
      </c>
      <c r="AL4673">
        <v>0</v>
      </c>
      <c r="AS4673">
        <v>180</v>
      </c>
      <c r="AZ4673">
        <v>148</v>
      </c>
      <c r="BB4673">
        <v>32</v>
      </c>
    </row>
    <row r="4674" spans="1:55" x14ac:dyDescent="0.25">
      <c r="A4674" t="s">
        <v>54</v>
      </c>
      <c r="B4674">
        <v>110027</v>
      </c>
      <c r="C4674" t="s">
        <v>55</v>
      </c>
      <c r="D4674" t="s">
        <v>56</v>
      </c>
      <c r="E4674" s="1">
        <v>45990</v>
      </c>
      <c r="F4674" t="s">
        <v>5439</v>
      </c>
      <c r="G4674" t="s">
        <v>58</v>
      </c>
      <c r="H4674">
        <v>7525337369</v>
      </c>
      <c r="I4674">
        <v>18528960</v>
      </c>
      <c r="J4674" s="3">
        <v>45990.831250000003</v>
      </c>
      <c r="K4674" t="s">
        <v>5760</v>
      </c>
      <c r="L4674" t="s">
        <v>59</v>
      </c>
      <c r="M4674">
        <v>349</v>
      </c>
      <c r="N4674">
        <v>-174.5</v>
      </c>
      <c r="O4674">
        <v>0</v>
      </c>
      <c r="P4674">
        <v>174.5</v>
      </c>
      <c r="Q4674">
        <v>32</v>
      </c>
      <c r="R4674">
        <v>0</v>
      </c>
      <c r="S4674">
        <v>0</v>
      </c>
      <c r="T4674">
        <v>0</v>
      </c>
      <c r="U4674">
        <v>206.5</v>
      </c>
      <c r="V4674">
        <v>206.5</v>
      </c>
      <c r="W4674">
        <v>0</v>
      </c>
      <c r="X4674" t="s">
        <v>60</v>
      </c>
      <c r="Y4674">
        <v>53.8</v>
      </c>
      <c r="Z4674">
        <v>4.76</v>
      </c>
      <c r="AA4674" t="s">
        <v>61</v>
      </c>
      <c r="AB4674" t="s">
        <v>56</v>
      </c>
      <c r="AC4674">
        <v>7369</v>
      </c>
      <c r="AK4674">
        <v>32</v>
      </c>
      <c r="AL4674">
        <v>0</v>
      </c>
      <c r="AT4674">
        <v>206.5</v>
      </c>
      <c r="AZ4674">
        <v>174.5</v>
      </c>
      <c r="BC4674">
        <v>32</v>
      </c>
    </row>
    <row r="4675" spans="1:55" x14ac:dyDescent="0.25">
      <c r="A4675" t="s">
        <v>54</v>
      </c>
      <c r="B4675">
        <v>110027</v>
      </c>
      <c r="C4675" t="s">
        <v>55</v>
      </c>
      <c r="D4675" t="s">
        <v>56</v>
      </c>
      <c r="E4675" s="1">
        <v>45990</v>
      </c>
      <c r="F4675" t="s">
        <v>5440</v>
      </c>
      <c r="G4675" t="s">
        <v>58</v>
      </c>
      <c r="H4675">
        <v>7528281397</v>
      </c>
      <c r="I4675">
        <v>18528960</v>
      </c>
      <c r="J4675" s="3">
        <v>45990.84097222222</v>
      </c>
      <c r="K4675" t="s">
        <v>5760</v>
      </c>
      <c r="L4675" t="s">
        <v>59</v>
      </c>
      <c r="M4675">
        <v>1452</v>
      </c>
      <c r="N4675">
        <v>-93</v>
      </c>
      <c r="O4675">
        <v>0</v>
      </c>
      <c r="P4675">
        <v>1359</v>
      </c>
      <c r="Q4675">
        <v>32</v>
      </c>
      <c r="R4675">
        <v>0</v>
      </c>
      <c r="S4675">
        <v>0</v>
      </c>
      <c r="T4675">
        <v>0</v>
      </c>
      <c r="U4675">
        <v>1391</v>
      </c>
      <c r="V4675">
        <v>1391</v>
      </c>
      <c r="W4675">
        <v>0</v>
      </c>
      <c r="X4675" t="s">
        <v>60</v>
      </c>
      <c r="Y4675">
        <v>270.54000000000002</v>
      </c>
      <c r="Z4675">
        <v>29.08</v>
      </c>
      <c r="AA4675" t="s">
        <v>61</v>
      </c>
      <c r="AB4675" t="s">
        <v>56</v>
      </c>
      <c r="AC4675">
        <v>1397</v>
      </c>
      <c r="AK4675">
        <v>32</v>
      </c>
      <c r="AL4675">
        <v>0</v>
      </c>
      <c r="AT4675">
        <v>1391</v>
      </c>
      <c r="AZ4675">
        <v>1359</v>
      </c>
      <c r="BC4675">
        <v>32</v>
      </c>
    </row>
    <row r="4676" spans="1:55" x14ac:dyDescent="0.25">
      <c r="A4676" t="s">
        <v>54</v>
      </c>
      <c r="B4676">
        <v>110027</v>
      </c>
      <c r="C4676" t="s">
        <v>55</v>
      </c>
      <c r="D4676" t="s">
        <v>56</v>
      </c>
      <c r="E4676" s="1">
        <v>45990</v>
      </c>
      <c r="F4676" t="s">
        <v>5441</v>
      </c>
      <c r="G4676" t="s">
        <v>58</v>
      </c>
      <c r="H4676">
        <v>7531057677</v>
      </c>
      <c r="I4676">
        <v>18528960</v>
      </c>
      <c r="J4676" s="3">
        <v>45990.841666666667</v>
      </c>
      <c r="K4676" t="s">
        <v>5760</v>
      </c>
      <c r="L4676" t="s">
        <v>59</v>
      </c>
      <c r="M4676">
        <v>388</v>
      </c>
      <c r="N4676">
        <v>-100</v>
      </c>
      <c r="O4676">
        <v>0</v>
      </c>
      <c r="P4676">
        <v>288</v>
      </c>
      <c r="Q4676">
        <v>32</v>
      </c>
      <c r="R4676">
        <v>0</v>
      </c>
      <c r="S4676">
        <v>0</v>
      </c>
      <c r="T4676">
        <v>0</v>
      </c>
      <c r="U4676">
        <v>320</v>
      </c>
      <c r="V4676">
        <v>320</v>
      </c>
      <c r="W4676">
        <v>0</v>
      </c>
      <c r="X4676" t="s">
        <v>60</v>
      </c>
      <c r="Y4676">
        <v>68.69</v>
      </c>
      <c r="Z4676">
        <v>8.68</v>
      </c>
      <c r="AA4676" t="s">
        <v>61</v>
      </c>
      <c r="AB4676" t="s">
        <v>56</v>
      </c>
      <c r="AC4676">
        <v>7677</v>
      </c>
      <c r="AK4676">
        <v>32</v>
      </c>
      <c r="AL4676">
        <v>0</v>
      </c>
      <c r="AT4676">
        <v>320</v>
      </c>
      <c r="AZ4676">
        <v>288</v>
      </c>
      <c r="BC4676">
        <v>32</v>
      </c>
    </row>
    <row r="4677" spans="1:55" x14ac:dyDescent="0.25">
      <c r="A4677" t="s">
        <v>54</v>
      </c>
      <c r="B4677">
        <v>110027</v>
      </c>
      <c r="C4677" t="s">
        <v>55</v>
      </c>
      <c r="D4677" t="s">
        <v>56</v>
      </c>
      <c r="E4677" s="1">
        <v>45990</v>
      </c>
      <c r="F4677" t="s">
        <v>5442</v>
      </c>
      <c r="G4677" t="s">
        <v>63</v>
      </c>
      <c r="H4677" s="4">
        <v>223397000000000</v>
      </c>
      <c r="I4677">
        <v>29811</v>
      </c>
      <c r="J4677" s="3">
        <v>45990.844444444447</v>
      </c>
      <c r="K4677" t="s">
        <v>5760</v>
      </c>
      <c r="L4677" t="s">
        <v>59</v>
      </c>
      <c r="M4677">
        <v>597</v>
      </c>
      <c r="N4677">
        <v>-93.74</v>
      </c>
      <c r="O4677">
        <v>0</v>
      </c>
      <c r="P4677">
        <v>503.26</v>
      </c>
      <c r="Q4677">
        <v>32</v>
      </c>
      <c r="R4677">
        <v>0</v>
      </c>
      <c r="S4677">
        <v>-0.26</v>
      </c>
      <c r="T4677">
        <v>0</v>
      </c>
      <c r="U4677">
        <v>535</v>
      </c>
      <c r="V4677">
        <v>535</v>
      </c>
      <c r="W4677">
        <v>0</v>
      </c>
      <c r="X4677" t="s">
        <v>64</v>
      </c>
      <c r="Y4677">
        <v>134.53</v>
      </c>
      <c r="Z4677">
        <v>15.35</v>
      </c>
      <c r="AA4677" t="s">
        <v>65</v>
      </c>
      <c r="AB4677" t="s">
        <v>56</v>
      </c>
      <c r="AC4677">
        <v>5063</v>
      </c>
      <c r="AK4677">
        <v>32</v>
      </c>
      <c r="AL4677">
        <v>0</v>
      </c>
      <c r="AS4677">
        <v>535</v>
      </c>
      <c r="AZ4677">
        <v>503.26</v>
      </c>
      <c r="BB4677">
        <v>32</v>
      </c>
    </row>
    <row r="4678" spans="1:55" x14ac:dyDescent="0.25">
      <c r="A4678" t="s">
        <v>54</v>
      </c>
      <c r="B4678">
        <v>110027</v>
      </c>
      <c r="C4678" t="s">
        <v>55</v>
      </c>
      <c r="D4678" t="s">
        <v>56</v>
      </c>
      <c r="E4678" s="1">
        <v>45990</v>
      </c>
      <c r="F4678" t="s">
        <v>5443</v>
      </c>
      <c r="G4678" t="s">
        <v>63</v>
      </c>
      <c r="H4678" s="4">
        <v>223397000000000</v>
      </c>
      <c r="I4678">
        <v>29811</v>
      </c>
      <c r="J4678" s="3">
        <v>45990.845138888886</v>
      </c>
      <c r="K4678" t="s">
        <v>5760</v>
      </c>
      <c r="L4678" t="s">
        <v>59</v>
      </c>
      <c r="M4678">
        <v>1821</v>
      </c>
      <c r="N4678">
        <v>-175</v>
      </c>
      <c r="O4678">
        <v>0</v>
      </c>
      <c r="P4678">
        <v>1646</v>
      </c>
      <c r="Q4678">
        <v>32</v>
      </c>
      <c r="R4678">
        <v>0</v>
      </c>
      <c r="S4678">
        <v>0</v>
      </c>
      <c r="T4678">
        <v>0</v>
      </c>
      <c r="U4678">
        <v>1678</v>
      </c>
      <c r="V4678">
        <v>1678</v>
      </c>
      <c r="W4678">
        <v>0</v>
      </c>
      <c r="X4678" t="s">
        <v>64</v>
      </c>
      <c r="Y4678">
        <v>356.94</v>
      </c>
      <c r="Z4678">
        <v>36.450000000000003</v>
      </c>
      <c r="AA4678" t="s">
        <v>65</v>
      </c>
      <c r="AB4678" t="s">
        <v>56</v>
      </c>
      <c r="AC4678">
        <v>1327</v>
      </c>
      <c r="AK4678">
        <v>32</v>
      </c>
      <c r="AL4678">
        <v>0</v>
      </c>
      <c r="AS4678">
        <v>1678</v>
      </c>
      <c r="AZ4678">
        <v>1646</v>
      </c>
      <c r="BB4678">
        <v>32</v>
      </c>
    </row>
    <row r="4679" spans="1:55" x14ac:dyDescent="0.25">
      <c r="A4679" t="s">
        <v>54</v>
      </c>
      <c r="B4679">
        <v>110027</v>
      </c>
      <c r="C4679" t="s">
        <v>55</v>
      </c>
      <c r="D4679" t="s">
        <v>56</v>
      </c>
      <c r="E4679" s="1">
        <v>45990</v>
      </c>
      <c r="F4679" t="s">
        <v>5444</v>
      </c>
      <c r="G4679" t="s">
        <v>58</v>
      </c>
      <c r="H4679">
        <v>7529724906</v>
      </c>
      <c r="I4679">
        <v>18528960</v>
      </c>
      <c r="J4679" s="3">
        <v>45990.851388888892</v>
      </c>
      <c r="K4679" t="s">
        <v>5760</v>
      </c>
      <c r="L4679" t="s">
        <v>59</v>
      </c>
      <c r="M4679">
        <v>957</v>
      </c>
      <c r="N4679">
        <v>-449</v>
      </c>
      <c r="O4679">
        <v>0</v>
      </c>
      <c r="P4679">
        <v>508</v>
      </c>
      <c r="Q4679">
        <v>32</v>
      </c>
      <c r="R4679">
        <v>0</v>
      </c>
      <c r="S4679">
        <v>0</v>
      </c>
      <c r="T4679">
        <v>0</v>
      </c>
      <c r="U4679">
        <v>540</v>
      </c>
      <c r="V4679">
        <v>540</v>
      </c>
      <c r="W4679">
        <v>0</v>
      </c>
      <c r="X4679" t="s">
        <v>60</v>
      </c>
      <c r="Y4679">
        <v>155.91999999999999</v>
      </c>
      <c r="Z4679">
        <v>14.28</v>
      </c>
      <c r="AA4679" t="s">
        <v>61</v>
      </c>
      <c r="AB4679" t="s">
        <v>56</v>
      </c>
      <c r="AC4679">
        <v>4906</v>
      </c>
      <c r="AK4679">
        <v>32</v>
      </c>
      <c r="AL4679">
        <v>0</v>
      </c>
      <c r="AT4679">
        <v>540</v>
      </c>
      <c r="AZ4679">
        <v>508</v>
      </c>
      <c r="BC4679">
        <v>32</v>
      </c>
    </row>
    <row r="4680" spans="1:55" x14ac:dyDescent="0.25">
      <c r="A4680" t="s">
        <v>54</v>
      </c>
      <c r="B4680">
        <v>110027</v>
      </c>
      <c r="C4680" t="s">
        <v>55</v>
      </c>
      <c r="D4680" t="s">
        <v>56</v>
      </c>
      <c r="E4680" s="1">
        <v>45990</v>
      </c>
      <c r="F4680" t="s">
        <v>5445</v>
      </c>
      <c r="G4680" t="s">
        <v>63</v>
      </c>
      <c r="H4680" s="4">
        <v>223398000000000</v>
      </c>
      <c r="I4680">
        <v>29811</v>
      </c>
      <c r="J4680" s="3">
        <v>45990.85833333333</v>
      </c>
      <c r="K4680" t="s">
        <v>5760</v>
      </c>
      <c r="L4680" t="s">
        <v>59</v>
      </c>
      <c r="M4680">
        <v>328</v>
      </c>
      <c r="N4680">
        <v>-129.5</v>
      </c>
      <c r="O4680">
        <v>0</v>
      </c>
      <c r="P4680">
        <v>198.5</v>
      </c>
      <c r="Q4680">
        <v>32</v>
      </c>
      <c r="R4680">
        <v>0</v>
      </c>
      <c r="S4680">
        <v>-0.5</v>
      </c>
      <c r="T4680">
        <v>0</v>
      </c>
      <c r="U4680">
        <v>230</v>
      </c>
      <c r="V4680">
        <v>230</v>
      </c>
      <c r="W4680">
        <v>0</v>
      </c>
      <c r="X4680" t="s">
        <v>64</v>
      </c>
      <c r="Y4680">
        <v>72</v>
      </c>
      <c r="Z4680">
        <v>5.88</v>
      </c>
      <c r="AA4680" t="s">
        <v>65</v>
      </c>
      <c r="AB4680" t="s">
        <v>56</v>
      </c>
      <c r="AC4680">
        <v>4603</v>
      </c>
      <c r="AK4680">
        <v>32</v>
      </c>
      <c r="AL4680">
        <v>0</v>
      </c>
      <c r="AS4680">
        <v>230</v>
      </c>
      <c r="AZ4680">
        <v>198.5</v>
      </c>
      <c r="BB4680">
        <v>32</v>
      </c>
    </row>
    <row r="4681" spans="1:55" x14ac:dyDescent="0.25">
      <c r="A4681" t="s">
        <v>54</v>
      </c>
      <c r="B4681">
        <v>110027</v>
      </c>
      <c r="C4681" t="s">
        <v>55</v>
      </c>
      <c r="D4681" t="s">
        <v>56</v>
      </c>
      <c r="E4681" s="1">
        <v>45990</v>
      </c>
      <c r="F4681" t="s">
        <v>5446</v>
      </c>
      <c r="G4681" t="s">
        <v>63</v>
      </c>
      <c r="H4681" s="4">
        <v>223399000000000</v>
      </c>
      <c r="I4681">
        <v>29811</v>
      </c>
      <c r="J4681" s="3">
        <v>45990.867361111108</v>
      </c>
      <c r="K4681" t="s">
        <v>5760</v>
      </c>
      <c r="L4681" t="s">
        <v>59</v>
      </c>
      <c r="M4681">
        <v>319.43</v>
      </c>
      <c r="N4681">
        <v>-93.75</v>
      </c>
      <c r="O4681">
        <v>0</v>
      </c>
      <c r="P4681">
        <v>225.68</v>
      </c>
      <c r="Q4681">
        <v>32</v>
      </c>
      <c r="R4681">
        <v>0</v>
      </c>
      <c r="S4681">
        <v>0.32</v>
      </c>
      <c r="T4681">
        <v>0</v>
      </c>
      <c r="U4681">
        <v>258</v>
      </c>
      <c r="V4681">
        <v>258</v>
      </c>
      <c r="W4681">
        <v>0</v>
      </c>
      <c r="X4681" t="s">
        <v>64</v>
      </c>
      <c r="Y4681">
        <v>73.430000000000007</v>
      </c>
      <c r="Z4681">
        <v>6.21</v>
      </c>
      <c r="AA4681" t="s">
        <v>65</v>
      </c>
      <c r="AB4681" t="s">
        <v>56</v>
      </c>
      <c r="AC4681">
        <v>6516</v>
      </c>
      <c r="AK4681">
        <v>32</v>
      </c>
      <c r="AL4681">
        <v>0</v>
      </c>
      <c r="AS4681">
        <v>258</v>
      </c>
      <c r="AZ4681">
        <v>225.68</v>
      </c>
      <c r="BB4681">
        <v>32</v>
      </c>
    </row>
    <row r="4682" spans="1:55" x14ac:dyDescent="0.25">
      <c r="A4682" t="s">
        <v>54</v>
      </c>
      <c r="B4682">
        <v>110027</v>
      </c>
      <c r="C4682" t="s">
        <v>55</v>
      </c>
      <c r="D4682" t="s">
        <v>56</v>
      </c>
      <c r="E4682" s="1">
        <v>45990</v>
      </c>
      <c r="F4682" t="s">
        <v>5447</v>
      </c>
      <c r="G4682" t="s">
        <v>63</v>
      </c>
      <c r="H4682" s="4">
        <v>223399000000000</v>
      </c>
      <c r="I4682">
        <v>29811</v>
      </c>
      <c r="J4682" s="3">
        <v>45990.868750000001</v>
      </c>
      <c r="K4682" t="s">
        <v>5760</v>
      </c>
      <c r="L4682" t="s">
        <v>59</v>
      </c>
      <c r="M4682">
        <v>608</v>
      </c>
      <c r="N4682">
        <v>-268.75</v>
      </c>
      <c r="O4682">
        <v>0</v>
      </c>
      <c r="P4682">
        <v>339.25</v>
      </c>
      <c r="Q4682">
        <v>32</v>
      </c>
      <c r="R4682">
        <v>0</v>
      </c>
      <c r="S4682">
        <v>-0.25</v>
      </c>
      <c r="T4682">
        <v>0</v>
      </c>
      <c r="U4682">
        <v>371</v>
      </c>
      <c r="V4682">
        <v>371</v>
      </c>
      <c r="W4682">
        <v>0</v>
      </c>
      <c r="X4682" t="s">
        <v>64</v>
      </c>
      <c r="Y4682">
        <v>102.27</v>
      </c>
      <c r="Z4682">
        <v>9.52</v>
      </c>
      <c r="AA4682" t="s">
        <v>65</v>
      </c>
      <c r="AB4682" t="s">
        <v>56</v>
      </c>
      <c r="AC4682">
        <v>3691</v>
      </c>
      <c r="AK4682">
        <v>32</v>
      </c>
      <c r="AL4682">
        <v>0</v>
      </c>
      <c r="AS4682">
        <v>371</v>
      </c>
      <c r="AZ4682">
        <v>339.25</v>
      </c>
      <c r="BB4682">
        <v>32</v>
      </c>
    </row>
    <row r="4683" spans="1:55" x14ac:dyDescent="0.25">
      <c r="A4683" t="s">
        <v>54</v>
      </c>
      <c r="B4683">
        <v>110027</v>
      </c>
      <c r="C4683" t="s">
        <v>55</v>
      </c>
      <c r="D4683" t="s">
        <v>56</v>
      </c>
      <c r="E4683" s="1">
        <v>45990</v>
      </c>
      <c r="F4683" t="s">
        <v>5448</v>
      </c>
      <c r="G4683" t="s">
        <v>58</v>
      </c>
      <c r="H4683">
        <v>7527578381</v>
      </c>
      <c r="I4683">
        <v>18528960</v>
      </c>
      <c r="J4683" s="3">
        <v>45990.87222222222</v>
      </c>
      <c r="K4683" t="s">
        <v>5760</v>
      </c>
      <c r="L4683" t="s">
        <v>59</v>
      </c>
      <c r="M4683">
        <v>478</v>
      </c>
      <c r="N4683">
        <v>-174.5</v>
      </c>
      <c r="O4683">
        <v>0</v>
      </c>
      <c r="P4683">
        <v>303.5</v>
      </c>
      <c r="Q4683">
        <v>32</v>
      </c>
      <c r="R4683">
        <v>0</v>
      </c>
      <c r="S4683">
        <v>0</v>
      </c>
      <c r="T4683">
        <v>0</v>
      </c>
      <c r="U4683">
        <v>335.5</v>
      </c>
      <c r="V4683">
        <v>335.5</v>
      </c>
      <c r="W4683">
        <v>0</v>
      </c>
      <c r="X4683" t="s">
        <v>60</v>
      </c>
      <c r="Y4683">
        <v>75.040000000000006</v>
      </c>
      <c r="Z4683">
        <v>8.68</v>
      </c>
      <c r="AA4683" t="s">
        <v>61</v>
      </c>
      <c r="AB4683" t="s">
        <v>56</v>
      </c>
      <c r="AC4683">
        <v>8381</v>
      </c>
      <c r="AK4683">
        <v>32</v>
      </c>
      <c r="AL4683">
        <v>0</v>
      </c>
      <c r="AT4683">
        <v>335.5</v>
      </c>
      <c r="AZ4683">
        <v>303.5</v>
      </c>
      <c r="BC4683">
        <v>32</v>
      </c>
    </row>
    <row r="4684" spans="1:55" x14ac:dyDescent="0.25">
      <c r="A4684" t="s">
        <v>54</v>
      </c>
      <c r="B4684">
        <v>110027</v>
      </c>
      <c r="C4684" t="s">
        <v>55</v>
      </c>
      <c r="D4684" t="s">
        <v>56</v>
      </c>
      <c r="E4684" s="1">
        <v>45990</v>
      </c>
      <c r="F4684" t="s">
        <v>5449</v>
      </c>
      <c r="G4684" t="s">
        <v>63</v>
      </c>
      <c r="H4684" s="4">
        <v>223400000000000</v>
      </c>
      <c r="I4684">
        <v>29811</v>
      </c>
      <c r="J4684" s="3">
        <v>45990.872916666667</v>
      </c>
      <c r="K4684" t="s">
        <v>5760</v>
      </c>
      <c r="L4684" t="s">
        <v>59</v>
      </c>
      <c r="M4684">
        <v>745</v>
      </c>
      <c r="N4684">
        <v>-268.74</v>
      </c>
      <c r="O4684">
        <v>0</v>
      </c>
      <c r="P4684">
        <v>476.26</v>
      </c>
      <c r="Q4684">
        <v>32</v>
      </c>
      <c r="R4684">
        <v>0</v>
      </c>
      <c r="S4684">
        <v>-0.26</v>
      </c>
      <c r="T4684">
        <v>0</v>
      </c>
      <c r="U4684">
        <v>508</v>
      </c>
      <c r="V4684">
        <v>508</v>
      </c>
      <c r="W4684">
        <v>0</v>
      </c>
      <c r="X4684" t="s">
        <v>64</v>
      </c>
      <c r="Y4684">
        <v>118.46</v>
      </c>
      <c r="Z4684">
        <v>8.91</v>
      </c>
      <c r="AA4684" t="s">
        <v>65</v>
      </c>
      <c r="AB4684" t="s">
        <v>56</v>
      </c>
      <c r="AC4684">
        <v>867</v>
      </c>
      <c r="AK4684">
        <v>32</v>
      </c>
      <c r="AL4684">
        <v>0</v>
      </c>
      <c r="AS4684">
        <v>508</v>
      </c>
      <c r="AZ4684">
        <v>476.26</v>
      </c>
      <c r="BB4684">
        <v>32</v>
      </c>
    </row>
    <row r="4685" spans="1:55" x14ac:dyDescent="0.25">
      <c r="A4685" t="s">
        <v>54</v>
      </c>
      <c r="B4685">
        <v>110027</v>
      </c>
      <c r="C4685" t="s">
        <v>55</v>
      </c>
      <c r="D4685" t="s">
        <v>56</v>
      </c>
      <c r="E4685" s="1">
        <v>45990</v>
      </c>
      <c r="F4685" t="s">
        <v>5450</v>
      </c>
      <c r="G4685" t="s">
        <v>63</v>
      </c>
      <c r="H4685" s="4">
        <v>223400000000000</v>
      </c>
      <c r="I4685">
        <v>29811</v>
      </c>
      <c r="J4685" s="3">
        <v>45990.875</v>
      </c>
      <c r="K4685" t="s">
        <v>5760</v>
      </c>
      <c r="L4685" t="s">
        <v>59</v>
      </c>
      <c r="M4685">
        <v>1121.6600000000001</v>
      </c>
      <c r="N4685">
        <v>-141.97999999999999</v>
      </c>
      <c r="O4685">
        <v>0</v>
      </c>
      <c r="P4685">
        <v>979.68</v>
      </c>
      <c r="Q4685">
        <v>32</v>
      </c>
      <c r="R4685">
        <v>0</v>
      </c>
      <c r="S4685">
        <v>0.32</v>
      </c>
      <c r="T4685">
        <v>0</v>
      </c>
      <c r="U4685">
        <v>1012</v>
      </c>
      <c r="V4685">
        <v>1012</v>
      </c>
      <c r="W4685">
        <v>0</v>
      </c>
      <c r="X4685" t="s">
        <v>64</v>
      </c>
      <c r="Y4685">
        <v>244.59</v>
      </c>
      <c r="Z4685">
        <v>23.76</v>
      </c>
      <c r="AA4685" t="s">
        <v>65</v>
      </c>
      <c r="AB4685" t="s">
        <v>56</v>
      </c>
      <c r="AC4685">
        <v>9853</v>
      </c>
      <c r="AK4685">
        <v>32</v>
      </c>
      <c r="AL4685">
        <v>0</v>
      </c>
      <c r="AS4685">
        <v>1012</v>
      </c>
      <c r="AZ4685">
        <v>979.68</v>
      </c>
      <c r="BB4685">
        <v>32</v>
      </c>
    </row>
    <row r="4686" spans="1:55" x14ac:dyDescent="0.25">
      <c r="A4686" t="s">
        <v>54</v>
      </c>
      <c r="B4686">
        <v>110027</v>
      </c>
      <c r="C4686" t="s">
        <v>55</v>
      </c>
      <c r="D4686" t="s">
        <v>56</v>
      </c>
      <c r="E4686" s="1">
        <v>45990</v>
      </c>
      <c r="F4686" t="s">
        <v>5451</v>
      </c>
      <c r="G4686" t="s">
        <v>63</v>
      </c>
      <c r="H4686" s="4">
        <v>223400000000000</v>
      </c>
      <c r="I4686">
        <v>29811</v>
      </c>
      <c r="J4686" s="3">
        <v>45990.87777777778</v>
      </c>
      <c r="K4686" t="s">
        <v>5760</v>
      </c>
      <c r="L4686" t="s">
        <v>59</v>
      </c>
      <c r="M4686">
        <v>658</v>
      </c>
      <c r="N4686">
        <v>-275</v>
      </c>
      <c r="O4686">
        <v>0</v>
      </c>
      <c r="P4686">
        <v>383</v>
      </c>
      <c r="Q4686">
        <v>32</v>
      </c>
      <c r="R4686">
        <v>0</v>
      </c>
      <c r="S4686">
        <v>0</v>
      </c>
      <c r="T4686">
        <v>0</v>
      </c>
      <c r="U4686">
        <v>415</v>
      </c>
      <c r="V4686">
        <v>415</v>
      </c>
      <c r="W4686">
        <v>0</v>
      </c>
      <c r="X4686" t="s">
        <v>64</v>
      </c>
      <c r="Y4686">
        <v>107.71</v>
      </c>
      <c r="Z4686">
        <v>9.82</v>
      </c>
      <c r="AA4686" t="s">
        <v>65</v>
      </c>
      <c r="AB4686" t="s">
        <v>56</v>
      </c>
      <c r="AC4686">
        <v>6773</v>
      </c>
      <c r="AK4686">
        <v>32</v>
      </c>
      <c r="AL4686">
        <v>0</v>
      </c>
      <c r="AS4686">
        <v>415</v>
      </c>
      <c r="AZ4686">
        <v>383</v>
      </c>
      <c r="BB4686">
        <v>32</v>
      </c>
    </row>
    <row r="4687" spans="1:55" x14ac:dyDescent="0.25">
      <c r="A4687" t="s">
        <v>54</v>
      </c>
      <c r="B4687">
        <v>110027</v>
      </c>
      <c r="C4687" t="s">
        <v>55</v>
      </c>
      <c r="D4687" t="s">
        <v>56</v>
      </c>
      <c r="E4687" s="1">
        <v>45990</v>
      </c>
      <c r="F4687" t="s">
        <v>5452</v>
      </c>
      <c r="G4687" t="s">
        <v>58</v>
      </c>
      <c r="H4687">
        <v>7528229232</v>
      </c>
      <c r="I4687">
        <v>18528960</v>
      </c>
      <c r="J4687" s="3">
        <v>45990.882638888892</v>
      </c>
      <c r="K4687" t="s">
        <v>5760</v>
      </c>
      <c r="L4687" t="s">
        <v>59</v>
      </c>
      <c r="M4687">
        <v>248</v>
      </c>
      <c r="N4687">
        <v>-100</v>
      </c>
      <c r="O4687">
        <v>0</v>
      </c>
      <c r="P4687">
        <v>148</v>
      </c>
      <c r="Q4687">
        <v>32</v>
      </c>
      <c r="R4687">
        <v>0</v>
      </c>
      <c r="S4687">
        <v>0</v>
      </c>
      <c r="T4687">
        <v>0</v>
      </c>
      <c r="U4687">
        <v>180</v>
      </c>
      <c r="V4687">
        <v>180</v>
      </c>
      <c r="W4687">
        <v>0</v>
      </c>
      <c r="X4687" t="s">
        <v>60</v>
      </c>
      <c r="Y4687">
        <v>42.94</v>
      </c>
      <c r="Z4687">
        <v>5.88</v>
      </c>
      <c r="AA4687" t="s">
        <v>61</v>
      </c>
      <c r="AB4687" t="s">
        <v>56</v>
      </c>
      <c r="AC4687">
        <v>9232</v>
      </c>
      <c r="AK4687">
        <v>32</v>
      </c>
      <c r="AL4687">
        <v>0</v>
      </c>
      <c r="AT4687">
        <v>180</v>
      </c>
      <c r="AZ4687">
        <v>148</v>
      </c>
      <c r="BC4687">
        <v>32</v>
      </c>
    </row>
    <row r="4688" spans="1:55" x14ac:dyDescent="0.25">
      <c r="A4688" t="s">
        <v>54</v>
      </c>
      <c r="B4688">
        <v>110027</v>
      </c>
      <c r="C4688" t="s">
        <v>55</v>
      </c>
      <c r="D4688" t="s">
        <v>56</v>
      </c>
      <c r="E4688" s="1">
        <v>45990</v>
      </c>
      <c r="F4688" t="s">
        <v>5453</v>
      </c>
      <c r="G4688" t="s">
        <v>67</v>
      </c>
      <c r="J4688" s="3">
        <v>45990.884722222225</v>
      </c>
      <c r="K4688" t="s">
        <v>5760</v>
      </c>
      <c r="L4688" t="s">
        <v>59</v>
      </c>
      <c r="M4688">
        <v>408</v>
      </c>
      <c r="N4688">
        <v>0</v>
      </c>
      <c r="O4688">
        <v>0</v>
      </c>
      <c r="P4688">
        <v>408</v>
      </c>
      <c r="Q4688">
        <v>0</v>
      </c>
      <c r="R4688">
        <v>20.399999999999999</v>
      </c>
      <c r="S4688">
        <v>-0.4</v>
      </c>
      <c r="T4688">
        <v>0</v>
      </c>
      <c r="U4688">
        <v>428</v>
      </c>
      <c r="V4688">
        <v>428</v>
      </c>
      <c r="W4688">
        <v>0</v>
      </c>
      <c r="X4688" t="s">
        <v>68</v>
      </c>
      <c r="Y4688">
        <v>115.18</v>
      </c>
      <c r="Z4688">
        <v>4.5199999999999996</v>
      </c>
      <c r="AA4688" t="s">
        <v>74</v>
      </c>
      <c r="AB4688" t="s">
        <v>75</v>
      </c>
      <c r="AE4688" t="s">
        <v>89</v>
      </c>
      <c r="AF4688" t="s">
        <v>190</v>
      </c>
      <c r="AG4688">
        <v>8929758003</v>
      </c>
      <c r="AK4688">
        <v>0</v>
      </c>
      <c r="AL4688">
        <v>0</v>
      </c>
      <c r="AN4688">
        <v>428</v>
      </c>
      <c r="AV4688">
        <v>408</v>
      </c>
      <c r="AW4688">
        <v>10.199999999999999</v>
      </c>
      <c r="AX4688">
        <v>408</v>
      </c>
      <c r="AY4688">
        <v>10.199999999999999</v>
      </c>
      <c r="AZ4688">
        <v>408</v>
      </c>
    </row>
    <row r="4689" spans="1:55" x14ac:dyDescent="0.25">
      <c r="A4689" t="s">
        <v>54</v>
      </c>
      <c r="B4689">
        <v>110027</v>
      </c>
      <c r="C4689" t="s">
        <v>55</v>
      </c>
      <c r="D4689" t="s">
        <v>56</v>
      </c>
      <c r="E4689" s="1">
        <v>45990</v>
      </c>
      <c r="F4689" t="s">
        <v>5454</v>
      </c>
      <c r="G4689" t="s">
        <v>63</v>
      </c>
      <c r="H4689" s="4">
        <v>223401000000000</v>
      </c>
      <c r="I4689">
        <v>29811</v>
      </c>
      <c r="J4689" s="3">
        <v>45990.885416666664</v>
      </c>
      <c r="K4689" t="s">
        <v>5760</v>
      </c>
      <c r="L4689" t="s">
        <v>59</v>
      </c>
      <c r="M4689">
        <v>238</v>
      </c>
      <c r="N4689">
        <v>-100</v>
      </c>
      <c r="O4689">
        <v>0</v>
      </c>
      <c r="P4689">
        <v>138</v>
      </c>
      <c r="Q4689">
        <v>32</v>
      </c>
      <c r="R4689">
        <v>0</v>
      </c>
      <c r="S4689">
        <v>0</v>
      </c>
      <c r="T4689">
        <v>0</v>
      </c>
      <c r="U4689">
        <v>170</v>
      </c>
      <c r="V4689">
        <v>170</v>
      </c>
      <c r="W4689">
        <v>0</v>
      </c>
      <c r="X4689" t="s">
        <v>64</v>
      </c>
      <c r="Y4689">
        <v>43.43</v>
      </c>
      <c r="Z4689">
        <v>3.92</v>
      </c>
      <c r="AA4689" t="s">
        <v>65</v>
      </c>
      <c r="AB4689" t="s">
        <v>56</v>
      </c>
      <c r="AC4689">
        <v>7221</v>
      </c>
      <c r="AK4689">
        <v>32</v>
      </c>
      <c r="AL4689">
        <v>0</v>
      </c>
      <c r="AS4689">
        <v>170</v>
      </c>
      <c r="AZ4689">
        <v>138</v>
      </c>
      <c r="BB4689">
        <v>32</v>
      </c>
    </row>
    <row r="4690" spans="1:55" x14ac:dyDescent="0.25">
      <c r="A4690" t="s">
        <v>54</v>
      </c>
      <c r="B4690">
        <v>110027</v>
      </c>
      <c r="C4690" t="s">
        <v>55</v>
      </c>
      <c r="D4690" t="s">
        <v>56</v>
      </c>
      <c r="E4690" s="1">
        <v>45990</v>
      </c>
      <c r="F4690" t="s">
        <v>5455</v>
      </c>
      <c r="G4690" t="s">
        <v>58</v>
      </c>
      <c r="H4690">
        <v>7531982059</v>
      </c>
      <c r="I4690">
        <v>18528960</v>
      </c>
      <c r="J4690" s="3">
        <v>45990.887499999997</v>
      </c>
      <c r="K4690" t="s">
        <v>5760</v>
      </c>
      <c r="L4690" t="s">
        <v>59</v>
      </c>
      <c r="M4690">
        <v>908.42</v>
      </c>
      <c r="N4690">
        <v>-428.99</v>
      </c>
      <c r="O4690">
        <v>0</v>
      </c>
      <c r="P4690">
        <v>479.43</v>
      </c>
      <c r="Q4690">
        <v>32</v>
      </c>
      <c r="R4690">
        <v>0</v>
      </c>
      <c r="S4690">
        <v>0</v>
      </c>
      <c r="T4690">
        <v>0</v>
      </c>
      <c r="U4690">
        <v>511.43</v>
      </c>
      <c r="V4690">
        <v>511.43</v>
      </c>
      <c r="W4690">
        <v>0</v>
      </c>
      <c r="X4690" t="s">
        <v>60</v>
      </c>
      <c r="Y4690">
        <v>141.72999999999999</v>
      </c>
      <c r="Z4690">
        <v>10.53</v>
      </c>
      <c r="AA4690" t="s">
        <v>61</v>
      </c>
      <c r="AB4690" t="s">
        <v>56</v>
      </c>
      <c r="AC4690">
        <v>2059</v>
      </c>
      <c r="AK4690">
        <v>32</v>
      </c>
      <c r="AL4690">
        <v>0</v>
      </c>
      <c r="AT4690">
        <v>511.43</v>
      </c>
      <c r="AZ4690">
        <v>479.44</v>
      </c>
      <c r="BC4690">
        <v>32</v>
      </c>
    </row>
    <row r="4691" spans="1:55" x14ac:dyDescent="0.25">
      <c r="A4691" t="s">
        <v>54</v>
      </c>
      <c r="B4691">
        <v>110027</v>
      </c>
      <c r="C4691" t="s">
        <v>55</v>
      </c>
      <c r="D4691" t="s">
        <v>56</v>
      </c>
      <c r="E4691" s="1">
        <v>45990</v>
      </c>
      <c r="F4691" t="s">
        <v>5456</v>
      </c>
      <c r="G4691" t="s">
        <v>58</v>
      </c>
      <c r="H4691">
        <v>7531617091</v>
      </c>
      <c r="I4691">
        <v>18528960</v>
      </c>
      <c r="J4691" s="3">
        <v>45990.888194444444</v>
      </c>
      <c r="K4691" t="s">
        <v>5760</v>
      </c>
      <c r="L4691" t="s">
        <v>59</v>
      </c>
      <c r="M4691">
        <v>496</v>
      </c>
      <c r="N4691">
        <v>-93</v>
      </c>
      <c r="O4691">
        <v>0</v>
      </c>
      <c r="P4691">
        <v>403</v>
      </c>
      <c r="Q4691">
        <v>32</v>
      </c>
      <c r="R4691">
        <v>0</v>
      </c>
      <c r="S4691">
        <v>0</v>
      </c>
      <c r="T4691">
        <v>0</v>
      </c>
      <c r="U4691">
        <v>435</v>
      </c>
      <c r="V4691">
        <v>435</v>
      </c>
      <c r="W4691">
        <v>0</v>
      </c>
      <c r="X4691" t="s">
        <v>60</v>
      </c>
      <c r="Y4691">
        <v>103.95</v>
      </c>
      <c r="Z4691">
        <v>9.98</v>
      </c>
      <c r="AA4691" t="s">
        <v>61</v>
      </c>
      <c r="AB4691" t="s">
        <v>56</v>
      </c>
      <c r="AC4691">
        <v>7091</v>
      </c>
      <c r="AK4691">
        <v>32</v>
      </c>
      <c r="AL4691">
        <v>0</v>
      </c>
      <c r="AT4691">
        <v>435</v>
      </c>
      <c r="AZ4691">
        <v>403</v>
      </c>
      <c r="BC4691">
        <v>32</v>
      </c>
    </row>
    <row r="4692" spans="1:55" x14ac:dyDescent="0.25">
      <c r="A4692" t="s">
        <v>54</v>
      </c>
      <c r="B4692">
        <v>110027</v>
      </c>
      <c r="C4692" t="s">
        <v>55</v>
      </c>
      <c r="D4692" t="s">
        <v>56</v>
      </c>
      <c r="E4692" s="1">
        <v>45990</v>
      </c>
      <c r="F4692" t="s">
        <v>5457</v>
      </c>
      <c r="G4692" t="s">
        <v>67</v>
      </c>
      <c r="J4692" s="3">
        <v>45990.89166666667</v>
      </c>
      <c r="K4692" t="s">
        <v>5760</v>
      </c>
      <c r="L4692" t="s">
        <v>59</v>
      </c>
      <c r="M4692">
        <v>109</v>
      </c>
      <c r="N4692">
        <v>0</v>
      </c>
      <c r="O4692">
        <v>0</v>
      </c>
      <c r="P4692">
        <v>109</v>
      </c>
      <c r="Q4692">
        <v>0</v>
      </c>
      <c r="R4692">
        <v>5.46</v>
      </c>
      <c r="S4692">
        <v>-0.46</v>
      </c>
      <c r="T4692">
        <v>0</v>
      </c>
      <c r="U4692">
        <v>114</v>
      </c>
      <c r="V4692">
        <v>114</v>
      </c>
      <c r="W4692">
        <v>0</v>
      </c>
      <c r="X4692" t="s">
        <v>73</v>
      </c>
      <c r="Y4692">
        <v>24.63</v>
      </c>
      <c r="Z4692">
        <v>4.99</v>
      </c>
      <c r="AA4692" t="s">
        <v>69</v>
      </c>
      <c r="AE4692" t="s">
        <v>5458</v>
      </c>
      <c r="AF4692" t="s">
        <v>92</v>
      </c>
      <c r="AG4692">
        <v>9953174745</v>
      </c>
      <c r="AK4692">
        <v>0</v>
      </c>
      <c r="AL4692">
        <v>0</v>
      </c>
      <c r="AM4692">
        <v>114</v>
      </c>
      <c r="AV4692">
        <v>109</v>
      </c>
      <c r="AW4692">
        <v>2.73</v>
      </c>
      <c r="AX4692">
        <v>109</v>
      </c>
      <c r="AY4692">
        <v>2.73</v>
      </c>
      <c r="AZ4692">
        <v>109</v>
      </c>
    </row>
    <row r="4693" spans="1:55" x14ac:dyDescent="0.25">
      <c r="A4693" t="s">
        <v>54</v>
      </c>
      <c r="B4693">
        <v>110027</v>
      </c>
      <c r="C4693" t="s">
        <v>55</v>
      </c>
      <c r="D4693" t="s">
        <v>56</v>
      </c>
      <c r="E4693" s="1">
        <v>45990</v>
      </c>
      <c r="F4693" t="s">
        <v>5459</v>
      </c>
      <c r="G4693" t="s">
        <v>67</v>
      </c>
      <c r="J4693" s="3">
        <v>45990.89166666667</v>
      </c>
      <c r="K4693" t="s">
        <v>5760</v>
      </c>
      <c r="L4693" t="s">
        <v>59</v>
      </c>
      <c r="M4693">
        <v>159</v>
      </c>
      <c r="N4693">
        <v>0</v>
      </c>
      <c r="O4693">
        <v>0</v>
      </c>
      <c r="P4693">
        <v>159</v>
      </c>
      <c r="Q4693">
        <v>0</v>
      </c>
      <c r="R4693">
        <v>7.96</v>
      </c>
      <c r="S4693">
        <v>0.04</v>
      </c>
      <c r="T4693">
        <v>0</v>
      </c>
      <c r="U4693">
        <v>167</v>
      </c>
      <c r="V4693">
        <v>167</v>
      </c>
      <c r="W4693">
        <v>0</v>
      </c>
      <c r="X4693" t="s">
        <v>73</v>
      </c>
      <c r="Y4693">
        <v>29.83</v>
      </c>
      <c r="Z4693">
        <v>5.53</v>
      </c>
      <c r="AA4693" t="s">
        <v>69</v>
      </c>
      <c r="AE4693" t="s">
        <v>5460</v>
      </c>
      <c r="AF4693" t="s">
        <v>92</v>
      </c>
      <c r="AG4693">
        <v>9119665678</v>
      </c>
      <c r="AK4693">
        <v>0</v>
      </c>
      <c r="AL4693">
        <v>0</v>
      </c>
      <c r="AM4693">
        <v>167</v>
      </c>
      <c r="AV4693">
        <v>159</v>
      </c>
      <c r="AW4693">
        <v>3.98</v>
      </c>
      <c r="AX4693">
        <v>159</v>
      </c>
      <c r="AY4693">
        <v>3.98</v>
      </c>
      <c r="AZ4693">
        <v>159</v>
      </c>
    </row>
    <row r="4694" spans="1:55" x14ac:dyDescent="0.25">
      <c r="A4694" t="s">
        <v>54</v>
      </c>
      <c r="B4694">
        <v>110027</v>
      </c>
      <c r="C4694" t="s">
        <v>55</v>
      </c>
      <c r="D4694" t="s">
        <v>5095</v>
      </c>
      <c r="E4694" s="1">
        <v>45990</v>
      </c>
      <c r="F4694" t="s">
        <v>5461</v>
      </c>
      <c r="G4694" t="s">
        <v>67</v>
      </c>
      <c r="J4694" s="3">
        <v>45990.89166666667</v>
      </c>
      <c r="K4694" t="s">
        <v>5760</v>
      </c>
      <c r="L4694" t="s">
        <v>59</v>
      </c>
      <c r="M4694">
        <v>189</v>
      </c>
      <c r="N4694">
        <v>0</v>
      </c>
      <c r="O4694">
        <v>0</v>
      </c>
      <c r="P4694">
        <v>189</v>
      </c>
      <c r="Q4694">
        <v>0</v>
      </c>
      <c r="R4694">
        <v>9.4600000000000009</v>
      </c>
      <c r="S4694">
        <v>-0.46</v>
      </c>
      <c r="T4694">
        <v>0</v>
      </c>
      <c r="U4694">
        <v>198</v>
      </c>
      <c r="V4694">
        <v>198</v>
      </c>
      <c r="W4694">
        <v>0</v>
      </c>
      <c r="X4694" t="s">
        <v>73</v>
      </c>
      <c r="Y4694">
        <v>49.55</v>
      </c>
      <c r="Z4694">
        <v>3.77</v>
      </c>
      <c r="AA4694" t="s">
        <v>5097</v>
      </c>
      <c r="AE4694" t="s">
        <v>89</v>
      </c>
      <c r="AF4694" t="s">
        <v>190</v>
      </c>
      <c r="AG4694">
        <v>8929758003</v>
      </c>
      <c r="AK4694">
        <v>0</v>
      </c>
      <c r="AL4694">
        <v>0</v>
      </c>
      <c r="AM4694">
        <v>198</v>
      </c>
      <c r="AV4694">
        <v>189</v>
      </c>
      <c r="AW4694">
        <v>4.7300000000000004</v>
      </c>
      <c r="AX4694">
        <v>189</v>
      </c>
      <c r="AY4694">
        <v>4.7300000000000004</v>
      </c>
      <c r="AZ4694">
        <v>0</v>
      </c>
      <c r="BA4694">
        <v>189</v>
      </c>
    </row>
    <row r="4695" spans="1:55" x14ac:dyDescent="0.25">
      <c r="A4695" t="s">
        <v>54</v>
      </c>
      <c r="B4695">
        <v>110027</v>
      </c>
      <c r="C4695" t="s">
        <v>55</v>
      </c>
      <c r="D4695" t="s">
        <v>56</v>
      </c>
      <c r="E4695" s="1">
        <v>45990</v>
      </c>
      <c r="F4695" t="s">
        <v>5462</v>
      </c>
      <c r="G4695" t="s">
        <v>67</v>
      </c>
      <c r="J4695" s="3">
        <v>45990.89166666667</v>
      </c>
      <c r="K4695" t="s">
        <v>5760</v>
      </c>
      <c r="L4695" t="s">
        <v>59</v>
      </c>
      <c r="M4695">
        <v>917</v>
      </c>
      <c r="N4695">
        <v>0</v>
      </c>
      <c r="O4695">
        <v>0</v>
      </c>
      <c r="P4695">
        <v>917</v>
      </c>
      <c r="Q4695">
        <v>0</v>
      </c>
      <c r="R4695">
        <v>45.84</v>
      </c>
      <c r="S4695">
        <v>0.16</v>
      </c>
      <c r="T4695">
        <v>0</v>
      </c>
      <c r="U4695">
        <v>963</v>
      </c>
      <c r="V4695">
        <v>963</v>
      </c>
      <c r="W4695">
        <v>0</v>
      </c>
      <c r="X4695" t="s">
        <v>73</v>
      </c>
      <c r="Y4695">
        <v>242.46</v>
      </c>
      <c r="Z4695">
        <v>16.07</v>
      </c>
      <c r="AA4695" t="s">
        <v>74</v>
      </c>
      <c r="AB4695" t="s">
        <v>75</v>
      </c>
      <c r="AE4695" t="s">
        <v>89</v>
      </c>
      <c r="AF4695" t="s">
        <v>190</v>
      </c>
      <c r="AG4695">
        <v>8929758003</v>
      </c>
      <c r="AK4695">
        <v>0</v>
      </c>
      <c r="AL4695">
        <v>0</v>
      </c>
      <c r="AM4695">
        <v>963</v>
      </c>
      <c r="AV4695">
        <v>917</v>
      </c>
      <c r="AW4695">
        <v>22.92</v>
      </c>
      <c r="AX4695">
        <v>917</v>
      </c>
      <c r="AY4695">
        <v>22.92</v>
      </c>
      <c r="AZ4695">
        <v>917</v>
      </c>
    </row>
    <row r="4696" spans="1:55" x14ac:dyDescent="0.25">
      <c r="A4696" t="s">
        <v>54</v>
      </c>
      <c r="B4696">
        <v>110027</v>
      </c>
      <c r="C4696" t="s">
        <v>55</v>
      </c>
      <c r="D4696" t="s">
        <v>56</v>
      </c>
      <c r="E4696" s="1">
        <v>45990</v>
      </c>
      <c r="F4696" t="s">
        <v>5463</v>
      </c>
      <c r="G4696" t="s">
        <v>67</v>
      </c>
      <c r="J4696" s="3">
        <v>45990.892361111109</v>
      </c>
      <c r="K4696" t="s">
        <v>5760</v>
      </c>
      <c r="L4696" t="s">
        <v>59</v>
      </c>
      <c r="M4696">
        <v>239</v>
      </c>
      <c r="N4696">
        <v>0</v>
      </c>
      <c r="O4696">
        <v>0</v>
      </c>
      <c r="P4696">
        <v>239</v>
      </c>
      <c r="Q4696">
        <v>0</v>
      </c>
      <c r="R4696">
        <v>11.96</v>
      </c>
      <c r="S4696">
        <v>0.04</v>
      </c>
      <c r="T4696">
        <v>0</v>
      </c>
      <c r="U4696">
        <v>251</v>
      </c>
      <c r="V4696">
        <v>251</v>
      </c>
      <c r="W4696">
        <v>0</v>
      </c>
      <c r="X4696" t="s">
        <v>73</v>
      </c>
      <c r="Y4696">
        <v>59.25</v>
      </c>
      <c r="Z4696">
        <v>1.96</v>
      </c>
      <c r="AA4696" t="s">
        <v>74</v>
      </c>
      <c r="AB4696" t="s">
        <v>75</v>
      </c>
      <c r="AE4696" t="s">
        <v>89</v>
      </c>
      <c r="AF4696" t="s">
        <v>190</v>
      </c>
      <c r="AG4696">
        <v>8929758003</v>
      </c>
      <c r="AK4696">
        <v>0</v>
      </c>
      <c r="AL4696">
        <v>0</v>
      </c>
      <c r="AM4696">
        <v>251</v>
      </c>
      <c r="AV4696">
        <v>239</v>
      </c>
      <c r="AW4696">
        <v>5.98</v>
      </c>
      <c r="AX4696">
        <v>239</v>
      </c>
      <c r="AY4696">
        <v>5.98</v>
      </c>
      <c r="AZ4696">
        <v>239</v>
      </c>
    </row>
    <row r="4697" spans="1:55" x14ac:dyDescent="0.25">
      <c r="A4697" t="s">
        <v>54</v>
      </c>
      <c r="B4697">
        <v>110027</v>
      </c>
      <c r="C4697" t="s">
        <v>55</v>
      </c>
      <c r="D4697" t="s">
        <v>56</v>
      </c>
      <c r="E4697" s="1">
        <v>45990</v>
      </c>
      <c r="F4697" t="s">
        <v>5464</v>
      </c>
      <c r="G4697" t="s">
        <v>63</v>
      </c>
      <c r="H4697" s="4">
        <v>223401000000000</v>
      </c>
      <c r="I4697">
        <v>29811</v>
      </c>
      <c r="J4697" s="3">
        <v>45990.892361111109</v>
      </c>
      <c r="K4697" t="s">
        <v>5760</v>
      </c>
      <c r="L4697" t="s">
        <v>59</v>
      </c>
      <c r="M4697">
        <v>496</v>
      </c>
      <c r="N4697">
        <v>-93.75</v>
      </c>
      <c r="O4697">
        <v>0</v>
      </c>
      <c r="P4697">
        <v>402.25</v>
      </c>
      <c r="Q4697">
        <v>32</v>
      </c>
      <c r="R4697">
        <v>0</v>
      </c>
      <c r="S4697">
        <v>-0.25</v>
      </c>
      <c r="T4697">
        <v>0</v>
      </c>
      <c r="U4697">
        <v>434</v>
      </c>
      <c r="V4697">
        <v>434</v>
      </c>
      <c r="W4697">
        <v>0</v>
      </c>
      <c r="X4697" t="s">
        <v>64</v>
      </c>
      <c r="Y4697">
        <v>103.95</v>
      </c>
      <c r="Z4697">
        <v>9.98</v>
      </c>
      <c r="AA4697" t="s">
        <v>65</v>
      </c>
      <c r="AB4697" t="s">
        <v>56</v>
      </c>
      <c r="AC4697">
        <v>5832</v>
      </c>
      <c r="AK4697">
        <v>32</v>
      </c>
      <c r="AL4697">
        <v>0</v>
      </c>
      <c r="AS4697">
        <v>434</v>
      </c>
      <c r="AZ4697">
        <v>402.25</v>
      </c>
      <c r="BB4697">
        <v>32</v>
      </c>
    </row>
    <row r="4698" spans="1:55" x14ac:dyDescent="0.25">
      <c r="A4698" t="s">
        <v>54</v>
      </c>
      <c r="B4698">
        <v>110027</v>
      </c>
      <c r="C4698" t="s">
        <v>55</v>
      </c>
      <c r="D4698" t="s">
        <v>56</v>
      </c>
      <c r="E4698" s="1">
        <v>45990</v>
      </c>
      <c r="F4698" t="s">
        <v>5465</v>
      </c>
      <c r="G4698" t="s">
        <v>58</v>
      </c>
      <c r="H4698">
        <v>7530610068</v>
      </c>
      <c r="I4698">
        <v>18528960</v>
      </c>
      <c r="J4698" s="3">
        <v>45990.893750000003</v>
      </c>
      <c r="K4698" t="s">
        <v>5760</v>
      </c>
      <c r="L4698" t="s">
        <v>59</v>
      </c>
      <c r="M4698">
        <v>408</v>
      </c>
      <c r="N4698">
        <v>-75</v>
      </c>
      <c r="O4698">
        <v>0</v>
      </c>
      <c r="P4698">
        <v>333</v>
      </c>
      <c r="Q4698">
        <v>32</v>
      </c>
      <c r="R4698">
        <v>0</v>
      </c>
      <c r="S4698">
        <v>0</v>
      </c>
      <c r="T4698">
        <v>0</v>
      </c>
      <c r="U4698">
        <v>365</v>
      </c>
      <c r="V4698">
        <v>365</v>
      </c>
      <c r="W4698">
        <v>0</v>
      </c>
      <c r="X4698" t="s">
        <v>60</v>
      </c>
      <c r="Y4698">
        <v>90.39</v>
      </c>
      <c r="Z4698">
        <v>4.99</v>
      </c>
      <c r="AA4698" t="s">
        <v>61</v>
      </c>
      <c r="AB4698" t="s">
        <v>56</v>
      </c>
      <c r="AC4698">
        <v>68</v>
      </c>
      <c r="AK4698">
        <v>32</v>
      </c>
      <c r="AL4698">
        <v>0</v>
      </c>
      <c r="AT4698">
        <v>365</v>
      </c>
      <c r="AZ4698">
        <v>333</v>
      </c>
      <c r="BC4698">
        <v>32</v>
      </c>
    </row>
    <row r="4699" spans="1:55" x14ac:dyDescent="0.25">
      <c r="A4699" t="s">
        <v>54</v>
      </c>
      <c r="B4699">
        <v>110027</v>
      </c>
      <c r="C4699" t="s">
        <v>55</v>
      </c>
      <c r="D4699" t="s">
        <v>56</v>
      </c>
      <c r="E4699" s="1">
        <v>45990</v>
      </c>
      <c r="F4699" t="s">
        <v>5466</v>
      </c>
      <c r="G4699" t="s">
        <v>63</v>
      </c>
      <c r="H4699" s="4">
        <v>223402000000000</v>
      </c>
      <c r="I4699">
        <v>29811</v>
      </c>
      <c r="J4699" s="3">
        <v>45990.898611111108</v>
      </c>
      <c r="K4699" t="s">
        <v>5760</v>
      </c>
      <c r="L4699" t="s">
        <v>59</v>
      </c>
      <c r="M4699">
        <v>423</v>
      </c>
      <c r="N4699">
        <v>-130</v>
      </c>
      <c r="O4699">
        <v>0</v>
      </c>
      <c r="P4699">
        <v>293</v>
      </c>
      <c r="Q4699">
        <v>32</v>
      </c>
      <c r="R4699">
        <v>0</v>
      </c>
      <c r="S4699">
        <v>0</v>
      </c>
      <c r="T4699">
        <v>0</v>
      </c>
      <c r="U4699">
        <v>325</v>
      </c>
      <c r="V4699">
        <v>325</v>
      </c>
      <c r="W4699">
        <v>0</v>
      </c>
      <c r="X4699" t="s">
        <v>64</v>
      </c>
      <c r="Y4699">
        <v>80.95</v>
      </c>
      <c r="Z4699">
        <v>6.72</v>
      </c>
      <c r="AA4699" t="s">
        <v>65</v>
      </c>
      <c r="AB4699" t="s">
        <v>56</v>
      </c>
      <c r="AC4699">
        <v>188</v>
      </c>
      <c r="AK4699">
        <v>32</v>
      </c>
      <c r="AL4699">
        <v>0</v>
      </c>
      <c r="AS4699">
        <v>325</v>
      </c>
      <c r="AZ4699">
        <v>293</v>
      </c>
      <c r="BB4699">
        <v>32</v>
      </c>
    </row>
    <row r="4700" spans="1:55" x14ac:dyDescent="0.25">
      <c r="A4700" t="s">
        <v>54</v>
      </c>
      <c r="B4700">
        <v>110027</v>
      </c>
      <c r="C4700" t="s">
        <v>55</v>
      </c>
      <c r="D4700" t="s">
        <v>56</v>
      </c>
      <c r="E4700" s="1">
        <v>45990</v>
      </c>
      <c r="F4700" t="s">
        <v>5467</v>
      </c>
      <c r="G4700" t="s">
        <v>67</v>
      </c>
      <c r="J4700" s="3">
        <v>45990.902083333334</v>
      </c>
      <c r="K4700" t="s">
        <v>5760</v>
      </c>
      <c r="L4700" t="s">
        <v>59</v>
      </c>
      <c r="M4700">
        <v>159</v>
      </c>
      <c r="N4700">
        <v>0</v>
      </c>
      <c r="O4700">
        <v>0</v>
      </c>
      <c r="P4700">
        <v>159</v>
      </c>
      <c r="Q4700">
        <v>0</v>
      </c>
      <c r="R4700">
        <v>7.96</v>
      </c>
      <c r="S4700">
        <v>0.04</v>
      </c>
      <c r="T4700">
        <v>0</v>
      </c>
      <c r="U4700">
        <v>167</v>
      </c>
      <c r="V4700">
        <v>167</v>
      </c>
      <c r="W4700">
        <v>0</v>
      </c>
      <c r="X4700" t="s">
        <v>73</v>
      </c>
      <c r="Y4700">
        <v>29.83</v>
      </c>
      <c r="Z4700">
        <v>2.5</v>
      </c>
      <c r="AA4700" t="s">
        <v>74</v>
      </c>
      <c r="AB4700" t="s">
        <v>75</v>
      </c>
      <c r="AE4700" t="s">
        <v>5468</v>
      </c>
      <c r="AF4700" t="s">
        <v>5469</v>
      </c>
      <c r="AG4700">
        <v>9266559510</v>
      </c>
      <c r="AK4700">
        <v>0</v>
      </c>
      <c r="AL4700">
        <v>0</v>
      </c>
      <c r="AM4700">
        <v>167</v>
      </c>
      <c r="AV4700">
        <v>159</v>
      </c>
      <c r="AW4700">
        <v>3.98</v>
      </c>
      <c r="AX4700">
        <v>159</v>
      </c>
      <c r="AY4700">
        <v>3.98</v>
      </c>
      <c r="AZ4700">
        <v>159</v>
      </c>
    </row>
    <row r="4701" spans="1:55" x14ac:dyDescent="0.25">
      <c r="A4701" t="s">
        <v>54</v>
      </c>
      <c r="B4701">
        <v>110027</v>
      </c>
      <c r="C4701" t="s">
        <v>55</v>
      </c>
      <c r="D4701" t="s">
        <v>56</v>
      </c>
      <c r="E4701" s="1">
        <v>45990</v>
      </c>
      <c r="F4701" t="s">
        <v>5470</v>
      </c>
      <c r="G4701" t="s">
        <v>67</v>
      </c>
      <c r="J4701" s="3">
        <v>45990.902083333334</v>
      </c>
      <c r="K4701" t="s">
        <v>5760</v>
      </c>
      <c r="L4701" t="s">
        <v>59</v>
      </c>
      <c r="M4701">
        <v>235.66</v>
      </c>
      <c r="N4701">
        <v>0</v>
      </c>
      <c r="O4701">
        <v>0</v>
      </c>
      <c r="P4701">
        <v>235.66</v>
      </c>
      <c r="Q4701">
        <v>0</v>
      </c>
      <c r="R4701">
        <v>11.78</v>
      </c>
      <c r="S4701">
        <v>-0.44</v>
      </c>
      <c r="T4701">
        <v>0</v>
      </c>
      <c r="U4701">
        <v>247</v>
      </c>
      <c r="V4701">
        <v>247</v>
      </c>
      <c r="W4701">
        <v>0</v>
      </c>
      <c r="X4701" t="s">
        <v>73</v>
      </c>
      <c r="Y4701">
        <v>69.75</v>
      </c>
      <c r="Z4701">
        <v>4.0199999999999996</v>
      </c>
      <c r="AA4701" t="s">
        <v>74</v>
      </c>
      <c r="AB4701" t="s">
        <v>75</v>
      </c>
      <c r="AE4701" t="s">
        <v>221</v>
      </c>
      <c r="AF4701" t="s">
        <v>222</v>
      </c>
      <c r="AG4701">
        <v>7439284537</v>
      </c>
      <c r="AK4701">
        <v>0</v>
      </c>
      <c r="AL4701">
        <v>0</v>
      </c>
      <c r="AM4701">
        <v>247</v>
      </c>
      <c r="AV4701">
        <v>235.66</v>
      </c>
      <c r="AW4701">
        <v>5.89</v>
      </c>
      <c r="AX4701">
        <v>235.66</v>
      </c>
      <c r="AY4701">
        <v>5.89</v>
      </c>
      <c r="AZ4701">
        <v>235.66</v>
      </c>
    </row>
    <row r="4702" spans="1:55" x14ac:dyDescent="0.25">
      <c r="A4702" t="s">
        <v>54</v>
      </c>
      <c r="B4702">
        <v>110027</v>
      </c>
      <c r="C4702" t="s">
        <v>55</v>
      </c>
      <c r="D4702" t="s">
        <v>56</v>
      </c>
      <c r="E4702" s="1">
        <v>45990</v>
      </c>
      <c r="F4702" t="s">
        <v>5471</v>
      </c>
      <c r="G4702" t="s">
        <v>58</v>
      </c>
      <c r="H4702">
        <v>7494519904</v>
      </c>
      <c r="I4702">
        <v>18528960</v>
      </c>
      <c r="J4702" s="3">
        <v>45990.904166666667</v>
      </c>
      <c r="K4702" t="s">
        <v>5760</v>
      </c>
      <c r="L4702" t="s">
        <v>59</v>
      </c>
      <c r="M4702">
        <v>238</v>
      </c>
      <c r="N4702">
        <v>-100</v>
      </c>
      <c r="O4702">
        <v>0</v>
      </c>
      <c r="P4702">
        <v>138</v>
      </c>
      <c r="Q4702">
        <v>32</v>
      </c>
      <c r="R4702">
        <v>0</v>
      </c>
      <c r="S4702">
        <v>0</v>
      </c>
      <c r="T4702">
        <v>0</v>
      </c>
      <c r="U4702">
        <v>170</v>
      </c>
      <c r="V4702">
        <v>170</v>
      </c>
      <c r="W4702">
        <v>0</v>
      </c>
      <c r="X4702" t="s">
        <v>60</v>
      </c>
      <c r="Y4702">
        <v>41.92</v>
      </c>
      <c r="Z4702">
        <v>5.88</v>
      </c>
      <c r="AA4702" t="s">
        <v>61</v>
      </c>
      <c r="AB4702" t="s">
        <v>56</v>
      </c>
      <c r="AC4702">
        <v>9904</v>
      </c>
      <c r="AK4702">
        <v>32</v>
      </c>
      <c r="AL4702">
        <v>0</v>
      </c>
      <c r="AT4702">
        <v>170</v>
      </c>
      <c r="AZ4702">
        <v>138</v>
      </c>
      <c r="BC4702">
        <v>32</v>
      </c>
    </row>
    <row r="4703" spans="1:55" x14ac:dyDescent="0.25">
      <c r="A4703" t="s">
        <v>54</v>
      </c>
      <c r="B4703">
        <v>110027</v>
      </c>
      <c r="C4703" t="s">
        <v>55</v>
      </c>
      <c r="D4703" t="s">
        <v>56</v>
      </c>
      <c r="E4703" s="1">
        <v>45990</v>
      </c>
      <c r="F4703" t="s">
        <v>5472</v>
      </c>
      <c r="G4703" t="s">
        <v>63</v>
      </c>
      <c r="H4703" s="4">
        <v>223403000000000</v>
      </c>
      <c r="I4703">
        <v>29811</v>
      </c>
      <c r="J4703" s="3">
        <v>45990.909722222219</v>
      </c>
      <c r="K4703" t="s">
        <v>5760</v>
      </c>
      <c r="L4703" t="s">
        <v>59</v>
      </c>
      <c r="M4703">
        <v>856</v>
      </c>
      <c r="N4703">
        <v>-298.75</v>
      </c>
      <c r="O4703">
        <v>0</v>
      </c>
      <c r="P4703">
        <v>557.25</v>
      </c>
      <c r="Q4703">
        <v>32</v>
      </c>
      <c r="R4703">
        <v>0</v>
      </c>
      <c r="S4703">
        <v>-0.25</v>
      </c>
      <c r="T4703">
        <v>0</v>
      </c>
      <c r="U4703">
        <v>589</v>
      </c>
      <c r="V4703">
        <v>589</v>
      </c>
      <c r="W4703">
        <v>0</v>
      </c>
      <c r="X4703" t="s">
        <v>64</v>
      </c>
      <c r="Y4703">
        <v>134.78</v>
      </c>
      <c r="Z4703">
        <v>10.64</v>
      </c>
      <c r="AA4703" t="s">
        <v>65</v>
      </c>
      <c r="AB4703" t="s">
        <v>56</v>
      </c>
      <c r="AC4703">
        <v>5162</v>
      </c>
      <c r="AK4703">
        <v>32</v>
      </c>
      <c r="AL4703">
        <v>0</v>
      </c>
      <c r="AS4703">
        <v>589</v>
      </c>
      <c r="AZ4703">
        <v>557.25</v>
      </c>
      <c r="BB4703">
        <v>32</v>
      </c>
    </row>
    <row r="4704" spans="1:55" x14ac:dyDescent="0.25">
      <c r="A4704" t="s">
        <v>54</v>
      </c>
      <c r="B4704">
        <v>110027</v>
      </c>
      <c r="C4704" t="s">
        <v>55</v>
      </c>
      <c r="D4704" t="s">
        <v>56</v>
      </c>
      <c r="E4704" s="1">
        <v>45990</v>
      </c>
      <c r="F4704" t="s">
        <v>5473</v>
      </c>
      <c r="G4704" t="s">
        <v>58</v>
      </c>
      <c r="H4704">
        <v>7525532012</v>
      </c>
      <c r="I4704">
        <v>18528960</v>
      </c>
      <c r="J4704" s="3">
        <v>45990.910416666666</v>
      </c>
      <c r="K4704" t="s">
        <v>5760</v>
      </c>
      <c r="L4704" t="s">
        <v>59</v>
      </c>
      <c r="M4704">
        <v>328</v>
      </c>
      <c r="N4704">
        <v>-80</v>
      </c>
      <c r="O4704">
        <v>0</v>
      </c>
      <c r="P4704">
        <v>248</v>
      </c>
      <c r="Q4704">
        <v>32</v>
      </c>
      <c r="R4704">
        <v>0</v>
      </c>
      <c r="S4704">
        <v>0</v>
      </c>
      <c r="T4704">
        <v>0</v>
      </c>
      <c r="U4704">
        <v>280</v>
      </c>
      <c r="V4704">
        <v>280</v>
      </c>
      <c r="W4704">
        <v>0</v>
      </c>
      <c r="X4704" t="s">
        <v>60</v>
      </c>
      <c r="Y4704">
        <v>53.31</v>
      </c>
      <c r="Z4704">
        <v>8.3699999999999992</v>
      </c>
      <c r="AA4704" t="s">
        <v>61</v>
      </c>
      <c r="AB4704" t="s">
        <v>56</v>
      </c>
      <c r="AC4704">
        <v>2012</v>
      </c>
      <c r="AK4704">
        <v>32</v>
      </c>
      <c r="AL4704">
        <v>0</v>
      </c>
      <c r="AT4704">
        <v>280</v>
      </c>
      <c r="AZ4704">
        <v>248</v>
      </c>
      <c r="BC4704">
        <v>32</v>
      </c>
    </row>
    <row r="4705" spans="1:55" x14ac:dyDescent="0.25">
      <c r="A4705" t="s">
        <v>54</v>
      </c>
      <c r="B4705">
        <v>110027</v>
      </c>
      <c r="C4705" t="s">
        <v>55</v>
      </c>
      <c r="D4705" t="s">
        <v>56</v>
      </c>
      <c r="E4705" s="1">
        <v>45990</v>
      </c>
      <c r="F4705" t="s">
        <v>5474</v>
      </c>
      <c r="G4705" t="s">
        <v>63</v>
      </c>
      <c r="H4705" s="4">
        <v>223403000000000</v>
      </c>
      <c r="I4705">
        <v>29811</v>
      </c>
      <c r="J4705" s="3">
        <v>45990.915972222225</v>
      </c>
      <c r="K4705" t="s">
        <v>5760</v>
      </c>
      <c r="L4705" t="s">
        <v>59</v>
      </c>
      <c r="M4705">
        <v>449</v>
      </c>
      <c r="N4705">
        <v>-93.75</v>
      </c>
      <c r="O4705">
        <v>0</v>
      </c>
      <c r="P4705">
        <v>355.25</v>
      </c>
      <c r="Q4705">
        <v>32</v>
      </c>
      <c r="R4705">
        <v>0</v>
      </c>
      <c r="S4705">
        <v>-0.25</v>
      </c>
      <c r="T4705">
        <v>0</v>
      </c>
      <c r="U4705">
        <v>387</v>
      </c>
      <c r="V4705">
        <v>387</v>
      </c>
      <c r="W4705">
        <v>0</v>
      </c>
      <c r="X4705" t="s">
        <v>64</v>
      </c>
      <c r="Y4705">
        <v>82.58</v>
      </c>
      <c r="Z4705">
        <v>9.82</v>
      </c>
      <c r="AA4705" t="s">
        <v>65</v>
      </c>
      <c r="AB4705" t="s">
        <v>56</v>
      </c>
      <c r="AC4705">
        <v>5760</v>
      </c>
      <c r="AK4705">
        <v>32</v>
      </c>
      <c r="AL4705">
        <v>0</v>
      </c>
      <c r="AS4705">
        <v>387</v>
      </c>
      <c r="AZ4705">
        <v>355.25</v>
      </c>
      <c r="BB4705">
        <v>32</v>
      </c>
    </row>
    <row r="4706" spans="1:55" x14ac:dyDescent="0.25">
      <c r="A4706" t="s">
        <v>54</v>
      </c>
      <c r="B4706">
        <v>110027</v>
      </c>
      <c r="C4706" t="s">
        <v>55</v>
      </c>
      <c r="D4706" t="s">
        <v>56</v>
      </c>
      <c r="E4706" s="1">
        <v>45990</v>
      </c>
      <c r="F4706" t="s">
        <v>5475</v>
      </c>
      <c r="G4706" t="s">
        <v>63</v>
      </c>
      <c r="H4706" s="4">
        <v>223404000000000</v>
      </c>
      <c r="I4706">
        <v>29811</v>
      </c>
      <c r="J4706" s="3">
        <v>45990.919444444444</v>
      </c>
      <c r="K4706" t="s">
        <v>5760</v>
      </c>
      <c r="L4706" t="s">
        <v>59</v>
      </c>
      <c r="M4706">
        <v>597</v>
      </c>
      <c r="N4706">
        <v>-275</v>
      </c>
      <c r="O4706">
        <v>0</v>
      </c>
      <c r="P4706">
        <v>322</v>
      </c>
      <c r="Q4706">
        <v>32</v>
      </c>
      <c r="R4706">
        <v>0</v>
      </c>
      <c r="S4706">
        <v>0</v>
      </c>
      <c r="T4706">
        <v>0</v>
      </c>
      <c r="U4706">
        <v>354</v>
      </c>
      <c r="V4706">
        <v>354</v>
      </c>
      <c r="W4706">
        <v>0</v>
      </c>
      <c r="X4706" t="s">
        <v>64</v>
      </c>
      <c r="Y4706">
        <v>103.64</v>
      </c>
      <c r="Z4706">
        <v>9.52</v>
      </c>
      <c r="AA4706" t="s">
        <v>65</v>
      </c>
      <c r="AB4706" t="s">
        <v>56</v>
      </c>
      <c r="AC4706">
        <v>3817</v>
      </c>
      <c r="AK4706">
        <v>32</v>
      </c>
      <c r="AL4706">
        <v>0</v>
      </c>
      <c r="AS4706">
        <v>354</v>
      </c>
      <c r="AZ4706">
        <v>322</v>
      </c>
      <c r="BB4706">
        <v>32</v>
      </c>
    </row>
    <row r="4707" spans="1:55" x14ac:dyDescent="0.25">
      <c r="A4707" t="s">
        <v>54</v>
      </c>
      <c r="B4707">
        <v>110027</v>
      </c>
      <c r="C4707" t="s">
        <v>55</v>
      </c>
      <c r="D4707" t="s">
        <v>56</v>
      </c>
      <c r="E4707" s="1">
        <v>45990</v>
      </c>
      <c r="F4707" t="s">
        <v>5476</v>
      </c>
      <c r="G4707" t="s">
        <v>58</v>
      </c>
      <c r="H4707">
        <v>7529181622</v>
      </c>
      <c r="I4707">
        <v>18528960</v>
      </c>
      <c r="J4707" s="3">
        <v>45990.92083333333</v>
      </c>
      <c r="K4707" t="s">
        <v>5760</v>
      </c>
      <c r="L4707" t="s">
        <v>59</v>
      </c>
      <c r="M4707">
        <v>737</v>
      </c>
      <c r="N4707">
        <v>-249.5</v>
      </c>
      <c r="O4707">
        <v>0</v>
      </c>
      <c r="P4707">
        <v>487.5</v>
      </c>
      <c r="Q4707">
        <v>32</v>
      </c>
      <c r="R4707">
        <v>0</v>
      </c>
      <c r="S4707">
        <v>0</v>
      </c>
      <c r="T4707">
        <v>0</v>
      </c>
      <c r="U4707">
        <v>519.5</v>
      </c>
      <c r="V4707">
        <v>519.5</v>
      </c>
      <c r="W4707">
        <v>0</v>
      </c>
      <c r="X4707" t="s">
        <v>60</v>
      </c>
      <c r="Y4707">
        <v>141.66999999999999</v>
      </c>
      <c r="Z4707">
        <v>12.06</v>
      </c>
      <c r="AA4707" t="s">
        <v>61</v>
      </c>
      <c r="AB4707" t="s">
        <v>56</v>
      </c>
      <c r="AC4707">
        <v>1622</v>
      </c>
      <c r="AK4707">
        <v>32</v>
      </c>
      <c r="AL4707">
        <v>0</v>
      </c>
      <c r="AT4707">
        <v>519.5</v>
      </c>
      <c r="AZ4707">
        <v>487.5</v>
      </c>
      <c r="BC4707">
        <v>32</v>
      </c>
    </row>
    <row r="4708" spans="1:55" x14ac:dyDescent="0.25">
      <c r="A4708" t="s">
        <v>54</v>
      </c>
      <c r="B4708">
        <v>110027</v>
      </c>
      <c r="C4708" t="s">
        <v>55</v>
      </c>
      <c r="D4708" t="s">
        <v>56</v>
      </c>
      <c r="E4708" s="1">
        <v>45990</v>
      </c>
      <c r="F4708" t="s">
        <v>5477</v>
      </c>
      <c r="G4708" t="s">
        <v>63</v>
      </c>
      <c r="H4708" s="4">
        <v>223404000000000</v>
      </c>
      <c r="I4708">
        <v>29811</v>
      </c>
      <c r="J4708" s="3">
        <v>45990.92083333333</v>
      </c>
      <c r="K4708" t="s">
        <v>5760</v>
      </c>
      <c r="L4708" t="s">
        <v>59</v>
      </c>
      <c r="M4708">
        <v>158</v>
      </c>
      <c r="N4708">
        <v>-40</v>
      </c>
      <c r="O4708">
        <v>0</v>
      </c>
      <c r="P4708">
        <v>118</v>
      </c>
      <c r="Q4708">
        <v>32</v>
      </c>
      <c r="R4708">
        <v>0</v>
      </c>
      <c r="S4708">
        <v>0</v>
      </c>
      <c r="T4708">
        <v>0</v>
      </c>
      <c r="U4708">
        <v>150</v>
      </c>
      <c r="V4708">
        <v>150</v>
      </c>
      <c r="W4708">
        <v>0</v>
      </c>
      <c r="X4708" t="s">
        <v>64</v>
      </c>
      <c r="Y4708">
        <v>30.99</v>
      </c>
      <c r="Z4708">
        <v>3.92</v>
      </c>
      <c r="AA4708" t="s">
        <v>65</v>
      </c>
      <c r="AB4708" t="s">
        <v>56</v>
      </c>
      <c r="AC4708">
        <v>8387</v>
      </c>
      <c r="AK4708">
        <v>32</v>
      </c>
      <c r="AL4708">
        <v>0</v>
      </c>
      <c r="AS4708">
        <v>150</v>
      </c>
      <c r="AZ4708">
        <v>118</v>
      </c>
      <c r="BB4708">
        <v>32</v>
      </c>
    </row>
    <row r="4709" spans="1:55" x14ac:dyDescent="0.25">
      <c r="A4709" t="s">
        <v>54</v>
      </c>
      <c r="B4709">
        <v>110027</v>
      </c>
      <c r="C4709" t="s">
        <v>55</v>
      </c>
      <c r="D4709" t="s">
        <v>56</v>
      </c>
      <c r="E4709" s="1">
        <v>45990</v>
      </c>
      <c r="F4709" t="s">
        <v>5478</v>
      </c>
      <c r="G4709" t="s">
        <v>58</v>
      </c>
      <c r="H4709">
        <v>7532375648</v>
      </c>
      <c r="I4709">
        <v>18528960</v>
      </c>
      <c r="J4709" s="3">
        <v>45990.921527777777</v>
      </c>
      <c r="K4709" t="s">
        <v>5760</v>
      </c>
      <c r="L4709" t="s">
        <v>59</v>
      </c>
      <c r="M4709">
        <v>588</v>
      </c>
      <c r="N4709">
        <v>-199.5</v>
      </c>
      <c r="O4709">
        <v>0</v>
      </c>
      <c r="P4709">
        <v>388.5</v>
      </c>
      <c r="Q4709">
        <v>32</v>
      </c>
      <c r="R4709">
        <v>0</v>
      </c>
      <c r="S4709">
        <v>0</v>
      </c>
      <c r="T4709">
        <v>0</v>
      </c>
      <c r="U4709">
        <v>420.5</v>
      </c>
      <c r="V4709">
        <v>420.5</v>
      </c>
      <c r="W4709">
        <v>0</v>
      </c>
      <c r="X4709" t="s">
        <v>60</v>
      </c>
      <c r="Y4709">
        <v>93.88</v>
      </c>
      <c r="Z4709">
        <v>3.38</v>
      </c>
      <c r="AA4709" t="s">
        <v>61</v>
      </c>
      <c r="AB4709" t="s">
        <v>56</v>
      </c>
      <c r="AC4709">
        <v>5648</v>
      </c>
      <c r="AK4709">
        <v>32</v>
      </c>
      <c r="AL4709">
        <v>0</v>
      </c>
      <c r="AT4709">
        <v>420.5</v>
      </c>
      <c r="AZ4709">
        <v>388.5</v>
      </c>
      <c r="BC4709">
        <v>32</v>
      </c>
    </row>
    <row r="4710" spans="1:55" x14ac:dyDescent="0.25">
      <c r="A4710" t="s">
        <v>54</v>
      </c>
      <c r="B4710">
        <v>110027</v>
      </c>
      <c r="C4710" t="s">
        <v>55</v>
      </c>
      <c r="D4710" t="s">
        <v>56</v>
      </c>
      <c r="E4710" s="1">
        <v>45990</v>
      </c>
      <c r="F4710" t="s">
        <v>5479</v>
      </c>
      <c r="G4710" t="s">
        <v>63</v>
      </c>
      <c r="H4710" s="4">
        <v>223404000000000</v>
      </c>
      <c r="I4710">
        <v>29811</v>
      </c>
      <c r="J4710" s="3">
        <v>45990.924305555556</v>
      </c>
      <c r="K4710" t="s">
        <v>5760</v>
      </c>
      <c r="L4710" t="s">
        <v>59</v>
      </c>
      <c r="M4710">
        <v>347</v>
      </c>
      <c r="N4710">
        <v>-93.75</v>
      </c>
      <c r="O4710">
        <v>0</v>
      </c>
      <c r="P4710">
        <v>253.25</v>
      </c>
      <c r="Q4710">
        <v>32</v>
      </c>
      <c r="R4710">
        <v>0</v>
      </c>
      <c r="S4710">
        <v>-0.25</v>
      </c>
      <c r="T4710">
        <v>0</v>
      </c>
      <c r="U4710">
        <v>285</v>
      </c>
      <c r="V4710">
        <v>285</v>
      </c>
      <c r="W4710">
        <v>0</v>
      </c>
      <c r="X4710" t="s">
        <v>64</v>
      </c>
      <c r="Y4710">
        <v>62.37</v>
      </c>
      <c r="Z4710">
        <v>7.84</v>
      </c>
      <c r="AA4710" t="s">
        <v>65</v>
      </c>
      <c r="AB4710" t="s">
        <v>56</v>
      </c>
      <c r="AC4710">
        <v>4654</v>
      </c>
      <c r="AK4710">
        <v>32</v>
      </c>
      <c r="AL4710">
        <v>0</v>
      </c>
      <c r="AS4710">
        <v>285</v>
      </c>
      <c r="AZ4710">
        <v>253.25</v>
      </c>
      <c r="BB4710">
        <v>32</v>
      </c>
    </row>
    <row r="4711" spans="1:55" x14ac:dyDescent="0.25">
      <c r="A4711" t="s">
        <v>54</v>
      </c>
      <c r="B4711">
        <v>110027</v>
      </c>
      <c r="C4711" t="s">
        <v>55</v>
      </c>
      <c r="D4711" t="s">
        <v>56</v>
      </c>
      <c r="E4711" s="1">
        <v>45990</v>
      </c>
      <c r="F4711" t="s">
        <v>5480</v>
      </c>
      <c r="G4711" t="s">
        <v>63</v>
      </c>
      <c r="H4711" s="4">
        <v>223404000000000</v>
      </c>
      <c r="I4711">
        <v>29811</v>
      </c>
      <c r="J4711" s="3">
        <v>45990.925694444442</v>
      </c>
      <c r="K4711" t="s">
        <v>5760</v>
      </c>
      <c r="L4711" t="s">
        <v>59</v>
      </c>
      <c r="M4711">
        <v>668</v>
      </c>
      <c r="N4711">
        <v>-275</v>
      </c>
      <c r="O4711">
        <v>0</v>
      </c>
      <c r="P4711">
        <v>393</v>
      </c>
      <c r="Q4711">
        <v>32</v>
      </c>
      <c r="R4711">
        <v>0</v>
      </c>
      <c r="S4711">
        <v>0</v>
      </c>
      <c r="T4711">
        <v>0</v>
      </c>
      <c r="U4711">
        <v>425</v>
      </c>
      <c r="V4711">
        <v>425</v>
      </c>
      <c r="W4711">
        <v>0</v>
      </c>
      <c r="X4711" t="s">
        <v>64</v>
      </c>
      <c r="Y4711">
        <v>109.86</v>
      </c>
      <c r="Z4711">
        <v>4.76</v>
      </c>
      <c r="AA4711" t="s">
        <v>65</v>
      </c>
      <c r="AB4711" t="s">
        <v>56</v>
      </c>
      <c r="AC4711">
        <v>9711</v>
      </c>
      <c r="AK4711">
        <v>32</v>
      </c>
      <c r="AL4711">
        <v>0</v>
      </c>
      <c r="AS4711">
        <v>425</v>
      </c>
      <c r="AZ4711">
        <v>393</v>
      </c>
      <c r="BB4711">
        <v>32</v>
      </c>
    </row>
    <row r="4712" spans="1:55" x14ac:dyDescent="0.25">
      <c r="A4712" t="s">
        <v>54</v>
      </c>
      <c r="B4712">
        <v>110027</v>
      </c>
      <c r="C4712" t="s">
        <v>55</v>
      </c>
      <c r="D4712" t="s">
        <v>56</v>
      </c>
      <c r="E4712" s="1">
        <v>45990</v>
      </c>
      <c r="F4712" t="s">
        <v>5481</v>
      </c>
      <c r="G4712" t="s">
        <v>63</v>
      </c>
      <c r="H4712" s="4">
        <v>223404000000000</v>
      </c>
      <c r="I4712">
        <v>29811</v>
      </c>
      <c r="J4712" s="3">
        <v>45990.926388888889</v>
      </c>
      <c r="K4712" t="s">
        <v>5760</v>
      </c>
      <c r="L4712" t="s">
        <v>59</v>
      </c>
      <c r="M4712">
        <v>497</v>
      </c>
      <c r="N4712">
        <v>-113.74</v>
      </c>
      <c r="O4712">
        <v>0</v>
      </c>
      <c r="P4712">
        <v>383.26</v>
      </c>
      <c r="Q4712">
        <v>32</v>
      </c>
      <c r="R4712">
        <v>0</v>
      </c>
      <c r="S4712">
        <v>-0.26</v>
      </c>
      <c r="T4712">
        <v>0</v>
      </c>
      <c r="U4712">
        <v>415</v>
      </c>
      <c r="V4712">
        <v>415</v>
      </c>
      <c r="W4712">
        <v>0</v>
      </c>
      <c r="X4712" t="s">
        <v>64</v>
      </c>
      <c r="Y4712">
        <v>88.55</v>
      </c>
      <c r="Z4712">
        <v>10.33</v>
      </c>
      <c r="AA4712" t="s">
        <v>65</v>
      </c>
      <c r="AB4712" t="s">
        <v>56</v>
      </c>
      <c r="AC4712">
        <v>4378</v>
      </c>
      <c r="AK4712">
        <v>32</v>
      </c>
      <c r="AL4712">
        <v>0</v>
      </c>
      <c r="AS4712">
        <v>415</v>
      </c>
      <c r="AZ4712">
        <v>383.26</v>
      </c>
      <c r="BB4712">
        <v>32</v>
      </c>
    </row>
    <row r="4713" spans="1:55" x14ac:dyDescent="0.25">
      <c r="A4713" t="s">
        <v>54</v>
      </c>
      <c r="B4713">
        <v>110027</v>
      </c>
      <c r="C4713" t="s">
        <v>55</v>
      </c>
      <c r="D4713" t="s">
        <v>56</v>
      </c>
      <c r="E4713" s="1">
        <v>45990</v>
      </c>
      <c r="F4713" t="s">
        <v>5482</v>
      </c>
      <c r="G4713" t="s">
        <v>63</v>
      </c>
      <c r="H4713" s="4">
        <v>223404000000000</v>
      </c>
      <c r="I4713">
        <v>29811</v>
      </c>
      <c r="J4713" s="3">
        <v>45990.926388888889</v>
      </c>
      <c r="K4713" t="s">
        <v>5760</v>
      </c>
      <c r="L4713" t="s">
        <v>59</v>
      </c>
      <c r="M4713">
        <v>378</v>
      </c>
      <c r="N4713">
        <v>-93.75</v>
      </c>
      <c r="O4713">
        <v>0</v>
      </c>
      <c r="P4713">
        <v>284.25</v>
      </c>
      <c r="Q4713">
        <v>32</v>
      </c>
      <c r="R4713">
        <v>0</v>
      </c>
      <c r="S4713">
        <v>-0.25</v>
      </c>
      <c r="T4713">
        <v>0</v>
      </c>
      <c r="U4713">
        <v>316</v>
      </c>
      <c r="V4713">
        <v>316</v>
      </c>
      <c r="W4713">
        <v>0</v>
      </c>
      <c r="X4713" t="s">
        <v>64</v>
      </c>
      <c r="Y4713">
        <v>48.47</v>
      </c>
      <c r="Z4713">
        <v>4.76</v>
      </c>
      <c r="AA4713" t="s">
        <v>65</v>
      </c>
      <c r="AB4713" t="s">
        <v>56</v>
      </c>
      <c r="AC4713">
        <v>9889</v>
      </c>
      <c r="AK4713">
        <v>32</v>
      </c>
      <c r="AL4713">
        <v>0</v>
      </c>
      <c r="AS4713">
        <v>316</v>
      </c>
      <c r="AZ4713">
        <v>284.25</v>
      </c>
      <c r="BB4713">
        <v>32</v>
      </c>
    </row>
    <row r="4714" spans="1:55" x14ac:dyDescent="0.25">
      <c r="A4714" t="s">
        <v>54</v>
      </c>
      <c r="B4714">
        <v>110027</v>
      </c>
      <c r="C4714" t="s">
        <v>55</v>
      </c>
      <c r="D4714" t="s">
        <v>56</v>
      </c>
      <c r="E4714" s="1">
        <v>45990</v>
      </c>
      <c r="F4714" t="s">
        <v>5483</v>
      </c>
      <c r="G4714" t="s">
        <v>67</v>
      </c>
      <c r="J4714" s="3">
        <v>45990.927777777775</v>
      </c>
      <c r="K4714" t="s">
        <v>5760</v>
      </c>
      <c r="L4714" t="s">
        <v>59</v>
      </c>
      <c r="M4714">
        <v>180.9</v>
      </c>
      <c r="N4714">
        <v>0</v>
      </c>
      <c r="O4714">
        <v>0</v>
      </c>
      <c r="P4714">
        <v>180.9</v>
      </c>
      <c r="Q4714">
        <v>0</v>
      </c>
      <c r="R4714">
        <v>9.0399999999999991</v>
      </c>
      <c r="S4714">
        <v>0.06</v>
      </c>
      <c r="T4714">
        <v>0</v>
      </c>
      <c r="U4714">
        <v>190</v>
      </c>
      <c r="V4714">
        <v>190</v>
      </c>
      <c r="W4714">
        <v>0</v>
      </c>
      <c r="X4714" t="s">
        <v>68</v>
      </c>
      <c r="Y4714">
        <v>29.5</v>
      </c>
      <c r="Z4714">
        <v>0</v>
      </c>
      <c r="AA4714" t="s">
        <v>74</v>
      </c>
      <c r="AB4714" t="s">
        <v>75</v>
      </c>
      <c r="AE4714" t="s">
        <v>89</v>
      </c>
      <c r="AF4714" t="s">
        <v>190</v>
      </c>
      <c r="AG4714">
        <v>8929758003</v>
      </c>
      <c r="AK4714">
        <v>0</v>
      </c>
      <c r="AL4714">
        <v>0</v>
      </c>
      <c r="AN4714">
        <v>190</v>
      </c>
      <c r="AV4714">
        <v>180.9</v>
      </c>
      <c r="AW4714">
        <v>4.5199999999999996</v>
      </c>
      <c r="AX4714">
        <v>180.9</v>
      </c>
      <c r="AY4714">
        <v>4.5199999999999996</v>
      </c>
      <c r="AZ4714">
        <v>180.9</v>
      </c>
    </row>
    <row r="4715" spans="1:55" x14ac:dyDescent="0.25">
      <c r="A4715" t="s">
        <v>54</v>
      </c>
      <c r="B4715">
        <v>110027</v>
      </c>
      <c r="C4715" t="s">
        <v>55</v>
      </c>
      <c r="D4715" t="s">
        <v>56</v>
      </c>
      <c r="E4715" s="1">
        <v>45990</v>
      </c>
      <c r="F4715" t="s">
        <v>5484</v>
      </c>
      <c r="G4715" t="s">
        <v>67</v>
      </c>
      <c r="J4715" s="3">
        <v>45990.932638888888</v>
      </c>
      <c r="K4715" t="s">
        <v>5760</v>
      </c>
      <c r="L4715" t="s">
        <v>59</v>
      </c>
      <c r="M4715">
        <v>159</v>
      </c>
      <c r="N4715">
        <v>0</v>
      </c>
      <c r="O4715">
        <v>0</v>
      </c>
      <c r="P4715">
        <v>159</v>
      </c>
      <c r="Q4715">
        <v>0</v>
      </c>
      <c r="R4715">
        <v>7.96</v>
      </c>
      <c r="S4715">
        <v>0.04</v>
      </c>
      <c r="T4715">
        <v>0</v>
      </c>
      <c r="U4715">
        <v>167</v>
      </c>
      <c r="V4715">
        <v>167</v>
      </c>
      <c r="W4715">
        <v>0</v>
      </c>
      <c r="X4715" t="s">
        <v>68</v>
      </c>
      <c r="Y4715">
        <v>29.83</v>
      </c>
      <c r="Z4715">
        <v>2.5</v>
      </c>
      <c r="AA4715" t="s">
        <v>74</v>
      </c>
      <c r="AB4715" t="s">
        <v>75</v>
      </c>
      <c r="AE4715" t="s">
        <v>89</v>
      </c>
      <c r="AF4715" t="s">
        <v>190</v>
      </c>
      <c r="AG4715">
        <v>8929758003</v>
      </c>
      <c r="AK4715">
        <v>0</v>
      </c>
      <c r="AL4715">
        <v>0</v>
      </c>
      <c r="AN4715">
        <v>167</v>
      </c>
      <c r="AV4715">
        <v>159</v>
      </c>
      <c r="AW4715">
        <v>3.98</v>
      </c>
      <c r="AX4715">
        <v>159</v>
      </c>
      <c r="AY4715">
        <v>3.98</v>
      </c>
      <c r="AZ4715">
        <v>159</v>
      </c>
    </row>
    <row r="4716" spans="1:55" x14ac:dyDescent="0.25">
      <c r="A4716" t="s">
        <v>54</v>
      </c>
      <c r="B4716">
        <v>110027</v>
      </c>
      <c r="C4716" t="s">
        <v>55</v>
      </c>
      <c r="D4716" t="s">
        <v>56</v>
      </c>
      <c r="E4716" s="1">
        <v>45990</v>
      </c>
      <c r="F4716" t="s">
        <v>5485</v>
      </c>
      <c r="G4716" t="s">
        <v>67</v>
      </c>
      <c r="J4716" s="3">
        <v>45990.9375</v>
      </c>
      <c r="K4716" t="s">
        <v>5760</v>
      </c>
      <c r="L4716" t="s">
        <v>59</v>
      </c>
      <c r="M4716">
        <v>219</v>
      </c>
      <c r="N4716">
        <v>0</v>
      </c>
      <c r="O4716">
        <v>0</v>
      </c>
      <c r="P4716">
        <v>219</v>
      </c>
      <c r="Q4716">
        <v>0</v>
      </c>
      <c r="R4716">
        <v>10.96</v>
      </c>
      <c r="S4716">
        <v>0.04</v>
      </c>
      <c r="T4716">
        <v>0</v>
      </c>
      <c r="U4716">
        <v>230</v>
      </c>
      <c r="V4716">
        <v>230</v>
      </c>
      <c r="W4716">
        <v>0</v>
      </c>
      <c r="X4716" t="s">
        <v>466</v>
      </c>
      <c r="Y4716">
        <v>43.31</v>
      </c>
      <c r="Z4716">
        <v>1.96</v>
      </c>
      <c r="AA4716" t="s">
        <v>74</v>
      </c>
      <c r="AB4716" t="s">
        <v>75</v>
      </c>
      <c r="AE4716" t="s">
        <v>89</v>
      </c>
      <c r="AF4716" t="s">
        <v>190</v>
      </c>
      <c r="AG4716">
        <v>8929758003</v>
      </c>
      <c r="AK4716">
        <v>0</v>
      </c>
      <c r="AL4716">
        <v>0</v>
      </c>
      <c r="AM4716">
        <v>10</v>
      </c>
      <c r="AN4716">
        <v>220</v>
      </c>
      <c r="AV4716">
        <v>219</v>
      </c>
      <c r="AW4716">
        <v>5.48</v>
      </c>
      <c r="AX4716">
        <v>219</v>
      </c>
      <c r="AY4716">
        <v>5.48</v>
      </c>
      <c r="AZ4716">
        <v>219</v>
      </c>
    </row>
    <row r="4717" spans="1:55" x14ac:dyDescent="0.25">
      <c r="A4717" t="s">
        <v>54</v>
      </c>
      <c r="B4717">
        <v>110027</v>
      </c>
      <c r="C4717" t="s">
        <v>55</v>
      </c>
      <c r="D4717" t="s">
        <v>56</v>
      </c>
      <c r="E4717" s="1">
        <v>45990</v>
      </c>
      <c r="F4717" t="s">
        <v>5486</v>
      </c>
      <c r="G4717" t="s">
        <v>63</v>
      </c>
      <c r="H4717" s="4">
        <v>223405000000000</v>
      </c>
      <c r="I4717">
        <v>29811</v>
      </c>
      <c r="J4717" s="3">
        <v>45990.94027777778</v>
      </c>
      <c r="K4717" t="s">
        <v>5760</v>
      </c>
      <c r="L4717" t="s">
        <v>59</v>
      </c>
      <c r="M4717">
        <v>597</v>
      </c>
      <c r="N4717">
        <v>-275</v>
      </c>
      <c r="O4717">
        <v>0</v>
      </c>
      <c r="P4717">
        <v>322</v>
      </c>
      <c r="Q4717">
        <v>32</v>
      </c>
      <c r="R4717">
        <v>0</v>
      </c>
      <c r="S4717">
        <v>0</v>
      </c>
      <c r="T4717">
        <v>0</v>
      </c>
      <c r="U4717">
        <v>354</v>
      </c>
      <c r="V4717">
        <v>354</v>
      </c>
      <c r="W4717">
        <v>0</v>
      </c>
      <c r="X4717" t="s">
        <v>64</v>
      </c>
      <c r="Y4717">
        <v>95.29</v>
      </c>
      <c r="Z4717">
        <v>4.99</v>
      </c>
      <c r="AA4717" t="s">
        <v>65</v>
      </c>
      <c r="AB4717" t="s">
        <v>56</v>
      </c>
      <c r="AC4717">
        <v>2707</v>
      </c>
      <c r="AK4717">
        <v>32</v>
      </c>
      <c r="AL4717">
        <v>0</v>
      </c>
      <c r="AS4717">
        <v>354</v>
      </c>
      <c r="AZ4717">
        <v>322</v>
      </c>
      <c r="BB4717">
        <v>32</v>
      </c>
    </row>
    <row r="4718" spans="1:55" x14ac:dyDescent="0.25">
      <c r="A4718" t="s">
        <v>54</v>
      </c>
      <c r="B4718">
        <v>110027</v>
      </c>
      <c r="C4718" t="s">
        <v>55</v>
      </c>
      <c r="D4718" t="s">
        <v>56</v>
      </c>
      <c r="E4718" s="1">
        <v>45990</v>
      </c>
      <c r="F4718" t="s">
        <v>5487</v>
      </c>
      <c r="G4718" t="s">
        <v>67</v>
      </c>
      <c r="J4718" s="3">
        <v>45990.942361111112</v>
      </c>
      <c r="K4718" t="s">
        <v>5760</v>
      </c>
      <c r="L4718" t="s">
        <v>59</v>
      </c>
      <c r="M4718">
        <v>179</v>
      </c>
      <c r="N4718">
        <v>0</v>
      </c>
      <c r="O4718">
        <v>0</v>
      </c>
      <c r="P4718">
        <v>179</v>
      </c>
      <c r="Q4718">
        <v>0</v>
      </c>
      <c r="R4718">
        <v>8.9600000000000009</v>
      </c>
      <c r="S4718">
        <v>0.04</v>
      </c>
      <c r="T4718">
        <v>0</v>
      </c>
      <c r="U4718">
        <v>188</v>
      </c>
      <c r="V4718">
        <v>188</v>
      </c>
      <c r="W4718">
        <v>0</v>
      </c>
      <c r="X4718" t="s">
        <v>68</v>
      </c>
      <c r="Y4718">
        <v>37.369999999999997</v>
      </c>
      <c r="Z4718">
        <v>2.56</v>
      </c>
      <c r="AA4718" t="s">
        <v>74</v>
      </c>
      <c r="AB4718" t="s">
        <v>75</v>
      </c>
      <c r="AE4718" t="s">
        <v>89</v>
      </c>
      <c r="AF4718" t="s">
        <v>190</v>
      </c>
      <c r="AG4718">
        <v>8929758003</v>
      </c>
      <c r="AK4718">
        <v>0</v>
      </c>
      <c r="AL4718">
        <v>0</v>
      </c>
      <c r="AN4718">
        <v>188</v>
      </c>
      <c r="AV4718">
        <v>179</v>
      </c>
      <c r="AW4718">
        <v>4.4800000000000004</v>
      </c>
      <c r="AX4718">
        <v>179</v>
      </c>
      <c r="AY4718">
        <v>4.4800000000000004</v>
      </c>
      <c r="AZ4718">
        <v>179</v>
      </c>
    </row>
    <row r="4719" spans="1:55" x14ac:dyDescent="0.25">
      <c r="A4719" t="s">
        <v>54</v>
      </c>
      <c r="B4719">
        <v>110027</v>
      </c>
      <c r="C4719" t="s">
        <v>55</v>
      </c>
      <c r="D4719" t="s">
        <v>56</v>
      </c>
      <c r="E4719" s="1">
        <v>45990</v>
      </c>
      <c r="F4719" t="s">
        <v>5488</v>
      </c>
      <c r="G4719" t="s">
        <v>67</v>
      </c>
      <c r="J4719" s="3">
        <v>45990.942361111112</v>
      </c>
      <c r="K4719" t="s">
        <v>5760</v>
      </c>
      <c r="L4719" t="s">
        <v>59</v>
      </c>
      <c r="M4719">
        <v>196</v>
      </c>
      <c r="N4719">
        <v>0</v>
      </c>
      <c r="O4719">
        <v>0</v>
      </c>
      <c r="P4719">
        <v>196</v>
      </c>
      <c r="Q4719">
        <v>0</v>
      </c>
      <c r="R4719">
        <v>9.8000000000000007</v>
      </c>
      <c r="S4719">
        <v>0.2</v>
      </c>
      <c r="T4719">
        <v>0</v>
      </c>
      <c r="U4719">
        <v>206</v>
      </c>
      <c r="V4719">
        <v>206</v>
      </c>
      <c r="W4719">
        <v>0</v>
      </c>
      <c r="X4719" t="s">
        <v>68</v>
      </c>
      <c r="Y4719">
        <v>48.56</v>
      </c>
      <c r="Z4719">
        <v>3.92</v>
      </c>
      <c r="AA4719" t="s">
        <v>74</v>
      </c>
      <c r="AB4719" t="s">
        <v>75</v>
      </c>
      <c r="AE4719" t="s">
        <v>89</v>
      </c>
      <c r="AF4719" t="s">
        <v>190</v>
      </c>
      <c r="AG4719">
        <v>8929758003</v>
      </c>
      <c r="AK4719">
        <v>0</v>
      </c>
      <c r="AL4719">
        <v>0</v>
      </c>
      <c r="AN4719">
        <v>206</v>
      </c>
      <c r="AV4719">
        <v>196</v>
      </c>
      <c r="AW4719">
        <v>4.9000000000000004</v>
      </c>
      <c r="AX4719">
        <v>196</v>
      </c>
      <c r="AY4719">
        <v>4.9000000000000004</v>
      </c>
      <c r="AZ4719">
        <v>196</v>
      </c>
    </row>
    <row r="4720" spans="1:55" x14ac:dyDescent="0.25">
      <c r="A4720" t="s">
        <v>54</v>
      </c>
      <c r="B4720">
        <v>110027</v>
      </c>
      <c r="C4720" t="s">
        <v>55</v>
      </c>
      <c r="D4720" t="s">
        <v>56</v>
      </c>
      <c r="E4720" s="1">
        <v>45990</v>
      </c>
      <c r="F4720" t="s">
        <v>5489</v>
      </c>
      <c r="G4720" t="s">
        <v>67</v>
      </c>
      <c r="J4720" s="3">
        <v>45990.943055555559</v>
      </c>
      <c r="K4720" t="s">
        <v>5760</v>
      </c>
      <c r="L4720" t="s">
        <v>59</v>
      </c>
      <c r="M4720">
        <v>198</v>
      </c>
      <c r="N4720">
        <v>0</v>
      </c>
      <c r="O4720">
        <v>0</v>
      </c>
      <c r="P4720">
        <v>198</v>
      </c>
      <c r="Q4720">
        <v>0</v>
      </c>
      <c r="R4720">
        <v>9.9</v>
      </c>
      <c r="S4720">
        <v>0.1</v>
      </c>
      <c r="T4720">
        <v>0</v>
      </c>
      <c r="U4720">
        <v>208</v>
      </c>
      <c r="V4720">
        <v>208</v>
      </c>
      <c r="W4720">
        <v>0</v>
      </c>
      <c r="X4720" t="s">
        <v>466</v>
      </c>
      <c r="Y4720">
        <v>45.56</v>
      </c>
      <c r="Z4720">
        <v>3.92</v>
      </c>
      <c r="AA4720" t="s">
        <v>74</v>
      </c>
      <c r="AB4720" t="s">
        <v>75</v>
      </c>
      <c r="AE4720" t="s">
        <v>89</v>
      </c>
      <c r="AF4720" t="s">
        <v>190</v>
      </c>
      <c r="AG4720">
        <v>8929758003</v>
      </c>
      <c r="AK4720">
        <v>0</v>
      </c>
      <c r="AL4720">
        <v>0</v>
      </c>
      <c r="AM4720">
        <v>99</v>
      </c>
      <c r="AN4720">
        <v>109</v>
      </c>
      <c r="AV4720">
        <v>198</v>
      </c>
      <c r="AW4720">
        <v>4.95</v>
      </c>
      <c r="AX4720">
        <v>198</v>
      </c>
      <c r="AY4720">
        <v>4.95</v>
      </c>
      <c r="AZ4720">
        <v>198</v>
      </c>
    </row>
    <row r="4721" spans="1:55" x14ac:dyDescent="0.25">
      <c r="A4721" t="s">
        <v>54</v>
      </c>
      <c r="B4721">
        <v>110027</v>
      </c>
      <c r="C4721" t="s">
        <v>55</v>
      </c>
      <c r="D4721" t="s">
        <v>56</v>
      </c>
      <c r="E4721" s="1">
        <v>45990</v>
      </c>
      <c r="F4721" t="s">
        <v>5490</v>
      </c>
      <c r="G4721" t="s">
        <v>63</v>
      </c>
      <c r="H4721" s="4">
        <v>223406000000000</v>
      </c>
      <c r="I4721">
        <v>29811</v>
      </c>
      <c r="J4721" s="3">
        <v>45990.949305555558</v>
      </c>
      <c r="K4721" t="s">
        <v>5760</v>
      </c>
      <c r="L4721" t="s">
        <v>59</v>
      </c>
      <c r="M4721">
        <v>518</v>
      </c>
      <c r="N4721">
        <v>0</v>
      </c>
      <c r="O4721">
        <v>0</v>
      </c>
      <c r="P4721">
        <v>518</v>
      </c>
      <c r="Q4721">
        <v>32</v>
      </c>
      <c r="R4721">
        <v>0</v>
      </c>
      <c r="S4721">
        <v>0</v>
      </c>
      <c r="T4721">
        <v>0</v>
      </c>
      <c r="U4721">
        <v>550</v>
      </c>
      <c r="V4721">
        <v>550</v>
      </c>
      <c r="W4721">
        <v>0</v>
      </c>
      <c r="X4721" t="s">
        <v>64</v>
      </c>
      <c r="Y4721">
        <v>80.61</v>
      </c>
      <c r="Z4721">
        <v>14.58</v>
      </c>
      <c r="AA4721" t="s">
        <v>65</v>
      </c>
      <c r="AB4721" t="s">
        <v>56</v>
      </c>
      <c r="AC4721">
        <v>2326</v>
      </c>
      <c r="AK4721">
        <v>32</v>
      </c>
      <c r="AL4721">
        <v>0</v>
      </c>
      <c r="AS4721">
        <v>550</v>
      </c>
      <c r="AZ4721">
        <v>518</v>
      </c>
      <c r="BB4721">
        <v>32</v>
      </c>
    </row>
    <row r="4722" spans="1:55" x14ac:dyDescent="0.25">
      <c r="A4722" t="s">
        <v>54</v>
      </c>
      <c r="B4722">
        <v>110027</v>
      </c>
      <c r="C4722" t="s">
        <v>55</v>
      </c>
      <c r="D4722" t="s">
        <v>56</v>
      </c>
      <c r="E4722" s="1">
        <v>45990</v>
      </c>
      <c r="F4722" t="s">
        <v>5491</v>
      </c>
      <c r="G4722" t="s">
        <v>67</v>
      </c>
      <c r="J4722" s="3">
        <v>45990.953472222223</v>
      </c>
      <c r="K4722" t="s">
        <v>5760</v>
      </c>
      <c r="L4722" t="s">
        <v>59</v>
      </c>
      <c r="M4722">
        <v>1013</v>
      </c>
      <c r="N4722">
        <v>0</v>
      </c>
      <c r="O4722">
        <v>0</v>
      </c>
      <c r="P4722">
        <v>1013</v>
      </c>
      <c r="Q4722">
        <v>0</v>
      </c>
      <c r="R4722">
        <v>50.66</v>
      </c>
      <c r="S4722">
        <v>0.34</v>
      </c>
      <c r="T4722">
        <v>0</v>
      </c>
      <c r="U4722">
        <v>1064</v>
      </c>
      <c r="V4722">
        <v>1064</v>
      </c>
      <c r="W4722">
        <v>0</v>
      </c>
      <c r="X4722" t="s">
        <v>68</v>
      </c>
      <c r="Y4722">
        <v>230.4</v>
      </c>
      <c r="Z4722">
        <v>25.46</v>
      </c>
      <c r="AA4722" t="s">
        <v>74</v>
      </c>
      <c r="AB4722" t="s">
        <v>75</v>
      </c>
      <c r="AE4722" t="s">
        <v>5492</v>
      </c>
      <c r="AF4722" t="s">
        <v>5493</v>
      </c>
      <c r="AG4722">
        <v>8447474837</v>
      </c>
      <c r="AK4722">
        <v>0</v>
      </c>
      <c r="AL4722">
        <v>0</v>
      </c>
      <c r="AN4722">
        <v>1064</v>
      </c>
      <c r="AV4722">
        <v>1013</v>
      </c>
      <c r="AW4722">
        <v>25.33</v>
      </c>
      <c r="AX4722">
        <v>1013</v>
      </c>
      <c r="AY4722">
        <v>25.33</v>
      </c>
      <c r="AZ4722">
        <v>1013</v>
      </c>
    </row>
    <row r="4723" spans="1:55" x14ac:dyDescent="0.25">
      <c r="A4723" t="s">
        <v>54</v>
      </c>
      <c r="B4723">
        <v>110027</v>
      </c>
      <c r="C4723" t="s">
        <v>55</v>
      </c>
      <c r="D4723" t="s">
        <v>56</v>
      </c>
      <c r="E4723" s="1">
        <v>45990</v>
      </c>
      <c r="F4723" t="s">
        <v>5494</v>
      </c>
      <c r="G4723" t="s">
        <v>63</v>
      </c>
      <c r="H4723" s="4">
        <v>223407000000000</v>
      </c>
      <c r="I4723">
        <v>29811</v>
      </c>
      <c r="J4723" s="3">
        <v>45990.954861111109</v>
      </c>
      <c r="K4723" t="s">
        <v>5760</v>
      </c>
      <c r="L4723" t="s">
        <v>59</v>
      </c>
      <c r="M4723">
        <v>328</v>
      </c>
      <c r="N4723">
        <v>-93.75</v>
      </c>
      <c r="O4723">
        <v>0</v>
      </c>
      <c r="P4723">
        <v>234.25</v>
      </c>
      <c r="Q4723">
        <v>32</v>
      </c>
      <c r="R4723">
        <v>0</v>
      </c>
      <c r="S4723">
        <v>-0.25</v>
      </c>
      <c r="T4723">
        <v>0</v>
      </c>
      <c r="U4723">
        <v>266</v>
      </c>
      <c r="V4723">
        <v>266</v>
      </c>
      <c r="W4723">
        <v>0</v>
      </c>
      <c r="X4723" t="s">
        <v>64</v>
      </c>
      <c r="Y4723">
        <v>69.290000000000006</v>
      </c>
      <c r="Z4723">
        <v>6.22</v>
      </c>
      <c r="AA4723" t="s">
        <v>65</v>
      </c>
      <c r="AB4723" t="s">
        <v>56</v>
      </c>
      <c r="AC4723">
        <v>2310</v>
      </c>
      <c r="AK4723">
        <v>32</v>
      </c>
      <c r="AL4723">
        <v>0</v>
      </c>
      <c r="AS4723">
        <v>266</v>
      </c>
      <c r="AZ4723">
        <v>234.25</v>
      </c>
      <c r="BB4723">
        <v>32</v>
      </c>
    </row>
    <row r="4724" spans="1:55" x14ac:dyDescent="0.25">
      <c r="A4724" t="s">
        <v>54</v>
      </c>
      <c r="B4724">
        <v>110027</v>
      </c>
      <c r="C4724" t="s">
        <v>55</v>
      </c>
      <c r="D4724" t="s">
        <v>56</v>
      </c>
      <c r="E4724" s="1">
        <v>45990</v>
      </c>
      <c r="F4724" t="s">
        <v>5495</v>
      </c>
      <c r="G4724" t="s">
        <v>67</v>
      </c>
      <c r="J4724" s="3">
        <v>45990.955555555556</v>
      </c>
      <c r="K4724" t="s">
        <v>5760</v>
      </c>
      <c r="L4724" t="s">
        <v>59</v>
      </c>
      <c r="M4724">
        <v>229</v>
      </c>
      <c r="N4724">
        <v>0</v>
      </c>
      <c r="O4724">
        <v>0</v>
      </c>
      <c r="P4724">
        <v>229</v>
      </c>
      <c r="Q4724">
        <v>0</v>
      </c>
      <c r="R4724">
        <v>11.46</v>
      </c>
      <c r="S4724">
        <v>-0.46</v>
      </c>
      <c r="T4724">
        <v>0</v>
      </c>
      <c r="U4724">
        <v>240</v>
      </c>
      <c r="V4724">
        <v>240</v>
      </c>
      <c r="W4724">
        <v>0</v>
      </c>
      <c r="X4724" t="s">
        <v>68</v>
      </c>
      <c r="Y4724">
        <v>56.42</v>
      </c>
      <c r="Z4724">
        <v>2.5</v>
      </c>
      <c r="AA4724" t="s">
        <v>74</v>
      </c>
      <c r="AB4724" t="s">
        <v>75</v>
      </c>
      <c r="AE4724" t="s">
        <v>89</v>
      </c>
      <c r="AF4724" t="s">
        <v>190</v>
      </c>
      <c r="AG4724">
        <v>8929758003</v>
      </c>
      <c r="AK4724">
        <v>0</v>
      </c>
      <c r="AL4724">
        <v>0</v>
      </c>
      <c r="AN4724">
        <v>240</v>
      </c>
      <c r="AV4724">
        <v>229</v>
      </c>
      <c r="AW4724">
        <v>5.73</v>
      </c>
      <c r="AX4724">
        <v>229</v>
      </c>
      <c r="AY4724">
        <v>5.73</v>
      </c>
      <c r="AZ4724">
        <v>229</v>
      </c>
    </row>
    <row r="4725" spans="1:55" x14ac:dyDescent="0.25">
      <c r="A4725" t="s">
        <v>54</v>
      </c>
      <c r="B4725">
        <v>110027</v>
      </c>
      <c r="C4725" t="s">
        <v>55</v>
      </c>
      <c r="D4725" t="s">
        <v>56</v>
      </c>
      <c r="E4725" s="1">
        <v>45990</v>
      </c>
      <c r="F4725" t="s">
        <v>5496</v>
      </c>
      <c r="G4725" t="s">
        <v>67</v>
      </c>
      <c r="J4725" s="3">
        <v>45990.955555555556</v>
      </c>
      <c r="K4725" t="s">
        <v>5760</v>
      </c>
      <c r="L4725" t="s">
        <v>59</v>
      </c>
      <c r="M4725">
        <v>158</v>
      </c>
      <c r="N4725">
        <v>0</v>
      </c>
      <c r="O4725">
        <v>0</v>
      </c>
      <c r="P4725">
        <v>158</v>
      </c>
      <c r="Q4725">
        <v>0</v>
      </c>
      <c r="R4725">
        <v>7.9</v>
      </c>
      <c r="S4725">
        <v>0.1</v>
      </c>
      <c r="T4725">
        <v>0</v>
      </c>
      <c r="U4725">
        <v>166</v>
      </c>
      <c r="V4725">
        <v>166</v>
      </c>
      <c r="W4725">
        <v>0</v>
      </c>
      <c r="X4725" t="s">
        <v>73</v>
      </c>
      <c r="Y4725">
        <v>51.89</v>
      </c>
      <c r="Z4725">
        <v>4.42</v>
      </c>
      <c r="AA4725" t="s">
        <v>74</v>
      </c>
      <c r="AB4725" t="s">
        <v>75</v>
      </c>
      <c r="AE4725" t="s">
        <v>89</v>
      </c>
      <c r="AF4725" t="s">
        <v>190</v>
      </c>
      <c r="AG4725">
        <v>8929758003</v>
      </c>
      <c r="AK4725">
        <v>0</v>
      </c>
      <c r="AL4725">
        <v>0</v>
      </c>
      <c r="AM4725">
        <v>166</v>
      </c>
      <c r="AV4725">
        <v>158</v>
      </c>
      <c r="AW4725">
        <v>3.95</v>
      </c>
      <c r="AX4725">
        <v>158</v>
      </c>
      <c r="AY4725">
        <v>3.95</v>
      </c>
      <c r="AZ4725">
        <v>158</v>
      </c>
    </row>
    <row r="4726" spans="1:55" x14ac:dyDescent="0.25">
      <c r="A4726" t="s">
        <v>54</v>
      </c>
      <c r="B4726">
        <v>110027</v>
      </c>
      <c r="C4726" t="s">
        <v>55</v>
      </c>
      <c r="D4726" t="s">
        <v>56</v>
      </c>
      <c r="E4726" s="1">
        <v>45990</v>
      </c>
      <c r="F4726" t="s">
        <v>5497</v>
      </c>
      <c r="G4726" t="s">
        <v>63</v>
      </c>
      <c r="H4726" s="4">
        <v>223407000000000</v>
      </c>
      <c r="I4726">
        <v>29811</v>
      </c>
      <c r="J4726" s="3">
        <v>45990.959722222222</v>
      </c>
      <c r="K4726" t="s">
        <v>5760</v>
      </c>
      <c r="L4726" t="s">
        <v>59</v>
      </c>
      <c r="M4726">
        <v>299</v>
      </c>
      <c r="N4726">
        <v>-93.75</v>
      </c>
      <c r="O4726">
        <v>0</v>
      </c>
      <c r="P4726">
        <v>205.25</v>
      </c>
      <c r="Q4726">
        <v>32</v>
      </c>
      <c r="R4726">
        <v>0</v>
      </c>
      <c r="S4726">
        <v>-0.25</v>
      </c>
      <c r="T4726">
        <v>0</v>
      </c>
      <c r="U4726">
        <v>237</v>
      </c>
      <c r="V4726">
        <v>237</v>
      </c>
      <c r="W4726">
        <v>0</v>
      </c>
      <c r="X4726" t="s">
        <v>64</v>
      </c>
      <c r="Y4726">
        <v>58.08</v>
      </c>
      <c r="Z4726">
        <v>14.59</v>
      </c>
      <c r="AA4726" t="s">
        <v>65</v>
      </c>
      <c r="AB4726" t="s">
        <v>56</v>
      </c>
      <c r="AC4726">
        <v>3738</v>
      </c>
      <c r="AK4726">
        <v>32</v>
      </c>
      <c r="AL4726">
        <v>0</v>
      </c>
      <c r="AS4726">
        <v>237</v>
      </c>
      <c r="AZ4726">
        <v>205.25</v>
      </c>
      <c r="BB4726">
        <v>32</v>
      </c>
    </row>
    <row r="4727" spans="1:55" x14ac:dyDescent="0.25">
      <c r="A4727" t="s">
        <v>54</v>
      </c>
      <c r="B4727">
        <v>110027</v>
      </c>
      <c r="C4727" t="s">
        <v>55</v>
      </c>
      <c r="D4727" t="s">
        <v>56</v>
      </c>
      <c r="E4727" s="1">
        <v>45990</v>
      </c>
      <c r="F4727" t="s">
        <v>5498</v>
      </c>
      <c r="G4727" t="s">
        <v>58</v>
      </c>
      <c r="H4727">
        <v>7533364973</v>
      </c>
      <c r="I4727">
        <v>18528960</v>
      </c>
      <c r="J4727" s="3">
        <v>45990.961111111108</v>
      </c>
      <c r="K4727" t="s">
        <v>5760</v>
      </c>
      <c r="L4727" t="s">
        <v>59</v>
      </c>
      <c r="M4727">
        <v>578</v>
      </c>
      <c r="N4727">
        <v>-274.5</v>
      </c>
      <c r="O4727">
        <v>0</v>
      </c>
      <c r="P4727">
        <v>303.5</v>
      </c>
      <c r="Q4727">
        <v>32</v>
      </c>
      <c r="R4727">
        <v>0</v>
      </c>
      <c r="S4727">
        <v>0</v>
      </c>
      <c r="T4727">
        <v>0</v>
      </c>
      <c r="U4727">
        <v>335.5</v>
      </c>
      <c r="V4727">
        <v>335.5</v>
      </c>
      <c r="W4727">
        <v>0</v>
      </c>
      <c r="X4727" t="s">
        <v>60</v>
      </c>
      <c r="Y4727">
        <v>77.72</v>
      </c>
      <c r="Z4727">
        <v>4.99</v>
      </c>
      <c r="AA4727" t="s">
        <v>61</v>
      </c>
      <c r="AB4727" t="s">
        <v>56</v>
      </c>
      <c r="AC4727">
        <v>4973</v>
      </c>
      <c r="AK4727">
        <v>32</v>
      </c>
      <c r="AL4727">
        <v>0</v>
      </c>
      <c r="AT4727">
        <v>335.5</v>
      </c>
      <c r="AZ4727">
        <v>303.5</v>
      </c>
      <c r="BC4727">
        <v>32</v>
      </c>
    </row>
    <row r="4728" spans="1:55" x14ac:dyDescent="0.25">
      <c r="A4728" t="s">
        <v>54</v>
      </c>
      <c r="B4728">
        <v>110027</v>
      </c>
      <c r="C4728" t="s">
        <v>55</v>
      </c>
      <c r="D4728" t="s">
        <v>56</v>
      </c>
      <c r="E4728" s="1">
        <v>45990</v>
      </c>
      <c r="F4728" t="s">
        <v>5499</v>
      </c>
      <c r="G4728" t="s">
        <v>67</v>
      </c>
      <c r="J4728" s="3">
        <v>45990.973611111112</v>
      </c>
      <c r="K4728" t="s">
        <v>5760</v>
      </c>
      <c r="L4728" t="s">
        <v>59</v>
      </c>
      <c r="M4728">
        <v>189</v>
      </c>
      <c r="N4728">
        <v>0</v>
      </c>
      <c r="O4728">
        <v>0</v>
      </c>
      <c r="P4728">
        <v>189</v>
      </c>
      <c r="Q4728">
        <v>0</v>
      </c>
      <c r="R4728">
        <v>9.4600000000000009</v>
      </c>
      <c r="S4728">
        <v>-0.46</v>
      </c>
      <c r="T4728">
        <v>0</v>
      </c>
      <c r="U4728">
        <v>198</v>
      </c>
      <c r="V4728">
        <v>198</v>
      </c>
      <c r="W4728">
        <v>0</v>
      </c>
      <c r="X4728" t="s">
        <v>68</v>
      </c>
      <c r="Y4728">
        <v>54.66</v>
      </c>
      <c r="Z4728">
        <v>1.96</v>
      </c>
      <c r="AA4728" t="s">
        <v>74</v>
      </c>
      <c r="AB4728" t="s">
        <v>75</v>
      </c>
      <c r="AE4728" t="s">
        <v>89</v>
      </c>
      <c r="AF4728" t="s">
        <v>190</v>
      </c>
      <c r="AG4728">
        <v>8929758003</v>
      </c>
      <c r="AK4728">
        <v>0</v>
      </c>
      <c r="AL4728">
        <v>0</v>
      </c>
      <c r="AN4728">
        <v>198</v>
      </c>
      <c r="AV4728">
        <v>189</v>
      </c>
      <c r="AW4728">
        <v>4.7300000000000004</v>
      </c>
      <c r="AX4728">
        <v>189</v>
      </c>
      <c r="AY4728">
        <v>4.7300000000000004</v>
      </c>
      <c r="AZ4728">
        <v>189</v>
      </c>
    </row>
    <row r="4729" spans="1:55" x14ac:dyDescent="0.25">
      <c r="A4729" t="s">
        <v>54</v>
      </c>
      <c r="B4729">
        <v>110027</v>
      </c>
      <c r="C4729" t="s">
        <v>55</v>
      </c>
      <c r="D4729" t="s">
        <v>56</v>
      </c>
      <c r="E4729" s="1">
        <v>45990</v>
      </c>
      <c r="F4729" t="s">
        <v>5500</v>
      </c>
      <c r="G4729" t="s">
        <v>63</v>
      </c>
      <c r="H4729" s="4">
        <v>223408000000000</v>
      </c>
      <c r="I4729">
        <v>29811</v>
      </c>
      <c r="J4729" s="3">
        <v>45990.973611111112</v>
      </c>
      <c r="K4729" t="s">
        <v>5760</v>
      </c>
      <c r="L4729" t="s">
        <v>59</v>
      </c>
      <c r="M4729">
        <v>356</v>
      </c>
      <c r="N4729">
        <v>-93.74</v>
      </c>
      <c r="O4729">
        <v>0</v>
      </c>
      <c r="P4729">
        <v>262.26</v>
      </c>
      <c r="Q4729">
        <v>32</v>
      </c>
      <c r="R4729">
        <v>0</v>
      </c>
      <c r="S4729">
        <v>-0.26</v>
      </c>
      <c r="T4729">
        <v>0</v>
      </c>
      <c r="U4729">
        <v>294</v>
      </c>
      <c r="V4729">
        <v>294</v>
      </c>
      <c r="W4729">
        <v>0</v>
      </c>
      <c r="X4729" t="s">
        <v>64</v>
      </c>
      <c r="Y4729">
        <v>59.18</v>
      </c>
      <c r="Z4729">
        <v>9.23</v>
      </c>
      <c r="AA4729" t="s">
        <v>65</v>
      </c>
      <c r="AB4729" t="s">
        <v>56</v>
      </c>
      <c r="AC4729">
        <v>8531</v>
      </c>
      <c r="AK4729">
        <v>32</v>
      </c>
      <c r="AL4729">
        <v>0</v>
      </c>
      <c r="AS4729">
        <v>294</v>
      </c>
      <c r="AZ4729">
        <v>262.26</v>
      </c>
      <c r="BB4729">
        <v>32</v>
      </c>
    </row>
    <row r="4730" spans="1:55" x14ac:dyDescent="0.25">
      <c r="A4730" t="s">
        <v>54</v>
      </c>
      <c r="B4730">
        <v>110027</v>
      </c>
      <c r="C4730" t="s">
        <v>55</v>
      </c>
      <c r="D4730" t="s">
        <v>56</v>
      </c>
      <c r="E4730" s="1">
        <v>45990</v>
      </c>
      <c r="F4730" t="s">
        <v>5501</v>
      </c>
      <c r="G4730" t="s">
        <v>67</v>
      </c>
      <c r="J4730" s="3">
        <v>45990.973611111112</v>
      </c>
      <c r="K4730" t="s">
        <v>5760</v>
      </c>
      <c r="L4730" t="s">
        <v>59</v>
      </c>
      <c r="M4730">
        <v>388</v>
      </c>
      <c r="N4730">
        <v>0</v>
      </c>
      <c r="O4730">
        <v>0</v>
      </c>
      <c r="P4730">
        <v>388</v>
      </c>
      <c r="Q4730">
        <v>0</v>
      </c>
      <c r="R4730">
        <v>19.399999999999999</v>
      </c>
      <c r="S4730">
        <v>-0.4</v>
      </c>
      <c r="T4730">
        <v>0</v>
      </c>
      <c r="U4730">
        <v>407</v>
      </c>
      <c r="V4730">
        <v>407</v>
      </c>
      <c r="W4730">
        <v>0</v>
      </c>
      <c r="X4730" t="s">
        <v>68</v>
      </c>
      <c r="Y4730">
        <v>81.08</v>
      </c>
      <c r="Z4730">
        <v>4.24</v>
      </c>
      <c r="AA4730" t="s">
        <v>74</v>
      </c>
      <c r="AB4730" t="s">
        <v>75</v>
      </c>
      <c r="AE4730" t="s">
        <v>89</v>
      </c>
      <c r="AF4730" t="s">
        <v>190</v>
      </c>
      <c r="AG4730">
        <v>8929758003</v>
      </c>
      <c r="AK4730">
        <v>0</v>
      </c>
      <c r="AL4730">
        <v>0</v>
      </c>
      <c r="AN4730">
        <v>407</v>
      </c>
      <c r="AV4730">
        <v>388</v>
      </c>
      <c r="AW4730">
        <v>9.6999999999999993</v>
      </c>
      <c r="AX4730">
        <v>388</v>
      </c>
      <c r="AY4730">
        <v>9.6999999999999993</v>
      </c>
      <c r="AZ4730">
        <v>388</v>
      </c>
    </row>
    <row r="4731" spans="1:55" x14ac:dyDescent="0.25">
      <c r="A4731" t="s">
        <v>54</v>
      </c>
      <c r="B4731">
        <v>110027</v>
      </c>
      <c r="C4731" t="s">
        <v>55</v>
      </c>
      <c r="D4731" t="s">
        <v>56</v>
      </c>
      <c r="E4731" s="1">
        <v>45990</v>
      </c>
      <c r="F4731" t="s">
        <v>5502</v>
      </c>
      <c r="G4731" t="s">
        <v>63</v>
      </c>
      <c r="H4731" s="4">
        <v>223408000000000</v>
      </c>
      <c r="I4731">
        <v>29811</v>
      </c>
      <c r="J4731" s="3">
        <v>45990.973611111112</v>
      </c>
      <c r="K4731" t="s">
        <v>5760</v>
      </c>
      <c r="L4731" t="s">
        <v>59</v>
      </c>
      <c r="M4731">
        <v>328</v>
      </c>
      <c r="N4731">
        <v>-129.5</v>
      </c>
      <c r="O4731">
        <v>0</v>
      </c>
      <c r="P4731">
        <v>198.5</v>
      </c>
      <c r="Q4731">
        <v>32</v>
      </c>
      <c r="R4731">
        <v>0</v>
      </c>
      <c r="S4731">
        <v>-0.5</v>
      </c>
      <c r="T4731">
        <v>0</v>
      </c>
      <c r="U4731">
        <v>230</v>
      </c>
      <c r="V4731">
        <v>230</v>
      </c>
      <c r="W4731">
        <v>0</v>
      </c>
      <c r="X4731" t="s">
        <v>64</v>
      </c>
      <c r="Y4731">
        <v>72</v>
      </c>
      <c r="Z4731">
        <v>5.88</v>
      </c>
      <c r="AA4731" t="s">
        <v>65</v>
      </c>
      <c r="AB4731" t="s">
        <v>56</v>
      </c>
      <c r="AC4731">
        <v>3710</v>
      </c>
      <c r="AK4731">
        <v>32</v>
      </c>
      <c r="AL4731">
        <v>0</v>
      </c>
      <c r="AS4731">
        <v>230</v>
      </c>
      <c r="AZ4731">
        <v>198.5</v>
      </c>
      <c r="BB4731">
        <v>32</v>
      </c>
    </row>
    <row r="4732" spans="1:55" x14ac:dyDescent="0.25">
      <c r="A4732" t="s">
        <v>54</v>
      </c>
      <c r="B4732">
        <v>110027</v>
      </c>
      <c r="C4732" t="s">
        <v>55</v>
      </c>
      <c r="D4732" t="s">
        <v>56</v>
      </c>
      <c r="E4732" s="1">
        <v>45990</v>
      </c>
      <c r="F4732" t="s">
        <v>5503</v>
      </c>
      <c r="G4732" t="s">
        <v>67</v>
      </c>
      <c r="J4732" s="3">
        <v>45990.973611111112</v>
      </c>
      <c r="K4732" t="s">
        <v>5760</v>
      </c>
      <c r="L4732" t="s">
        <v>59</v>
      </c>
      <c r="M4732">
        <v>189</v>
      </c>
      <c r="N4732">
        <v>0</v>
      </c>
      <c r="O4732">
        <v>0</v>
      </c>
      <c r="P4732">
        <v>189</v>
      </c>
      <c r="Q4732">
        <v>0</v>
      </c>
      <c r="R4732">
        <v>9.4600000000000009</v>
      </c>
      <c r="S4732">
        <v>-0.46</v>
      </c>
      <c r="T4732">
        <v>0</v>
      </c>
      <c r="U4732">
        <v>198</v>
      </c>
      <c r="V4732">
        <v>198</v>
      </c>
      <c r="W4732">
        <v>0</v>
      </c>
      <c r="X4732" t="s">
        <v>68</v>
      </c>
      <c r="Y4732">
        <v>47.15</v>
      </c>
      <c r="Z4732">
        <v>1.96</v>
      </c>
      <c r="AA4732" t="s">
        <v>74</v>
      </c>
      <c r="AB4732" t="s">
        <v>75</v>
      </c>
      <c r="AE4732" t="s">
        <v>89</v>
      </c>
      <c r="AF4732" t="s">
        <v>190</v>
      </c>
      <c r="AG4732">
        <v>8929758003</v>
      </c>
      <c r="AK4732">
        <v>0</v>
      </c>
      <c r="AL4732">
        <v>0</v>
      </c>
      <c r="AN4732">
        <v>198</v>
      </c>
      <c r="AV4732">
        <v>189</v>
      </c>
      <c r="AW4732">
        <v>4.7300000000000004</v>
      </c>
      <c r="AX4732">
        <v>189</v>
      </c>
      <c r="AY4732">
        <v>4.7300000000000004</v>
      </c>
      <c r="AZ4732">
        <v>189</v>
      </c>
    </row>
    <row r="4733" spans="1:55" x14ac:dyDescent="0.25">
      <c r="A4733" t="s">
        <v>54</v>
      </c>
      <c r="B4733">
        <v>110027</v>
      </c>
      <c r="C4733" t="s">
        <v>55</v>
      </c>
      <c r="D4733" t="s">
        <v>56</v>
      </c>
      <c r="E4733" s="1">
        <v>45990</v>
      </c>
      <c r="F4733" t="s">
        <v>5504</v>
      </c>
      <c r="G4733" t="s">
        <v>63</v>
      </c>
      <c r="H4733" s="4">
        <v>223408000000000</v>
      </c>
      <c r="I4733">
        <v>29811</v>
      </c>
      <c r="J4733" s="3">
        <v>45990.974999999999</v>
      </c>
      <c r="K4733" t="s">
        <v>5760</v>
      </c>
      <c r="L4733" t="s">
        <v>59</v>
      </c>
      <c r="M4733">
        <v>229</v>
      </c>
      <c r="N4733">
        <v>-120</v>
      </c>
      <c r="O4733">
        <v>0</v>
      </c>
      <c r="P4733">
        <v>109</v>
      </c>
      <c r="Q4733">
        <v>32</v>
      </c>
      <c r="R4733">
        <v>0</v>
      </c>
      <c r="S4733">
        <v>0</v>
      </c>
      <c r="T4733">
        <v>0</v>
      </c>
      <c r="U4733">
        <v>141</v>
      </c>
      <c r="V4733">
        <v>141</v>
      </c>
      <c r="W4733">
        <v>0</v>
      </c>
      <c r="X4733" t="s">
        <v>64</v>
      </c>
      <c r="Y4733">
        <v>47.15</v>
      </c>
      <c r="Z4733">
        <v>4.99</v>
      </c>
      <c r="AA4733" t="s">
        <v>65</v>
      </c>
      <c r="AB4733" t="s">
        <v>56</v>
      </c>
      <c r="AC4733">
        <v>3999</v>
      </c>
      <c r="AK4733">
        <v>32</v>
      </c>
      <c r="AL4733">
        <v>0</v>
      </c>
      <c r="AS4733">
        <v>141</v>
      </c>
      <c r="AZ4733">
        <v>109</v>
      </c>
      <c r="BB4733">
        <v>32</v>
      </c>
    </row>
    <row r="4734" spans="1:55" x14ac:dyDescent="0.25">
      <c r="A4734" t="s">
        <v>54</v>
      </c>
      <c r="B4734">
        <v>110027</v>
      </c>
      <c r="C4734" t="s">
        <v>55</v>
      </c>
      <c r="D4734" t="s">
        <v>56</v>
      </c>
      <c r="E4734" s="1">
        <v>45990</v>
      </c>
      <c r="F4734" t="s">
        <v>5505</v>
      </c>
      <c r="G4734" t="s">
        <v>58</v>
      </c>
      <c r="H4734">
        <v>7531058996</v>
      </c>
      <c r="I4734">
        <v>18528960</v>
      </c>
      <c r="J4734" s="3">
        <v>45990.975694444445</v>
      </c>
      <c r="K4734" t="s">
        <v>5760</v>
      </c>
      <c r="L4734" t="s">
        <v>59</v>
      </c>
      <c r="M4734">
        <v>358</v>
      </c>
      <c r="N4734">
        <v>-100</v>
      </c>
      <c r="O4734">
        <v>0</v>
      </c>
      <c r="P4734">
        <v>258</v>
      </c>
      <c r="Q4734">
        <v>32</v>
      </c>
      <c r="R4734">
        <v>0</v>
      </c>
      <c r="S4734">
        <v>0</v>
      </c>
      <c r="T4734">
        <v>0</v>
      </c>
      <c r="U4734">
        <v>290</v>
      </c>
      <c r="V4734">
        <v>290</v>
      </c>
      <c r="W4734">
        <v>0</v>
      </c>
      <c r="X4734" t="s">
        <v>60</v>
      </c>
      <c r="Y4734">
        <v>77.44</v>
      </c>
      <c r="Z4734">
        <v>6.95</v>
      </c>
      <c r="AA4734" t="s">
        <v>61</v>
      </c>
      <c r="AB4734" t="s">
        <v>56</v>
      </c>
      <c r="AC4734">
        <v>8996</v>
      </c>
      <c r="AK4734">
        <v>32</v>
      </c>
      <c r="AL4734">
        <v>0</v>
      </c>
      <c r="AT4734">
        <v>290</v>
      </c>
      <c r="AZ4734">
        <v>258</v>
      </c>
      <c r="BC4734">
        <v>32</v>
      </c>
    </row>
    <row r="4735" spans="1:55" x14ac:dyDescent="0.25">
      <c r="A4735" t="s">
        <v>54</v>
      </c>
      <c r="B4735">
        <v>110027</v>
      </c>
      <c r="C4735" t="s">
        <v>55</v>
      </c>
      <c r="D4735" t="s">
        <v>56</v>
      </c>
      <c r="E4735" s="1">
        <v>45990</v>
      </c>
      <c r="F4735" t="s">
        <v>5506</v>
      </c>
      <c r="G4735" t="s">
        <v>67</v>
      </c>
      <c r="J4735" s="3">
        <v>45990.979166666664</v>
      </c>
      <c r="K4735" t="s">
        <v>5760</v>
      </c>
      <c r="L4735" t="s">
        <v>59</v>
      </c>
      <c r="M4735">
        <v>129</v>
      </c>
      <c r="N4735">
        <v>0</v>
      </c>
      <c r="O4735">
        <v>0</v>
      </c>
      <c r="P4735">
        <v>129</v>
      </c>
      <c r="Q4735">
        <v>0</v>
      </c>
      <c r="R4735">
        <v>6.46</v>
      </c>
      <c r="S4735">
        <v>-0.46</v>
      </c>
      <c r="T4735">
        <v>0</v>
      </c>
      <c r="U4735">
        <v>135</v>
      </c>
      <c r="V4735">
        <v>135</v>
      </c>
      <c r="W4735">
        <v>0</v>
      </c>
      <c r="X4735" t="s">
        <v>73</v>
      </c>
      <c r="Y4735">
        <v>26.61</v>
      </c>
      <c r="Z4735">
        <v>2.5</v>
      </c>
      <c r="AA4735" t="s">
        <v>74</v>
      </c>
      <c r="AB4735" t="s">
        <v>75</v>
      </c>
      <c r="AE4735" t="s">
        <v>89</v>
      </c>
      <c r="AF4735" t="s">
        <v>190</v>
      </c>
      <c r="AG4735">
        <v>8929758003</v>
      </c>
      <c r="AK4735">
        <v>0</v>
      </c>
      <c r="AL4735">
        <v>0</v>
      </c>
      <c r="AM4735">
        <v>135</v>
      </c>
      <c r="AV4735">
        <v>129</v>
      </c>
      <c r="AW4735">
        <v>3.23</v>
      </c>
      <c r="AX4735">
        <v>129</v>
      </c>
      <c r="AY4735">
        <v>3.23</v>
      </c>
      <c r="AZ4735">
        <v>129</v>
      </c>
    </row>
    <row r="4736" spans="1:55" x14ac:dyDescent="0.25">
      <c r="A4736" t="s">
        <v>54</v>
      </c>
      <c r="B4736">
        <v>110027</v>
      </c>
      <c r="C4736" t="s">
        <v>55</v>
      </c>
      <c r="D4736" t="s">
        <v>56</v>
      </c>
      <c r="E4736" s="1">
        <v>45990</v>
      </c>
      <c r="F4736" t="s">
        <v>5507</v>
      </c>
      <c r="G4736" t="s">
        <v>58</v>
      </c>
      <c r="H4736">
        <v>7529072421</v>
      </c>
      <c r="I4736">
        <v>18528960</v>
      </c>
      <c r="J4736" s="3">
        <v>45990.98333333333</v>
      </c>
      <c r="K4736" t="s">
        <v>5760</v>
      </c>
      <c r="L4736" t="s">
        <v>59</v>
      </c>
      <c r="M4736">
        <v>219</v>
      </c>
      <c r="N4736">
        <v>-100</v>
      </c>
      <c r="O4736">
        <v>0</v>
      </c>
      <c r="P4736">
        <v>119</v>
      </c>
      <c r="Q4736">
        <v>32</v>
      </c>
      <c r="R4736">
        <v>0</v>
      </c>
      <c r="S4736">
        <v>0</v>
      </c>
      <c r="T4736">
        <v>0</v>
      </c>
      <c r="U4736">
        <v>151</v>
      </c>
      <c r="V4736">
        <v>151</v>
      </c>
      <c r="W4736">
        <v>0</v>
      </c>
      <c r="X4736" t="s">
        <v>60</v>
      </c>
      <c r="Y4736">
        <v>37.369999999999997</v>
      </c>
      <c r="Z4736">
        <v>4.76</v>
      </c>
      <c r="AA4736" t="s">
        <v>61</v>
      </c>
      <c r="AB4736" t="s">
        <v>56</v>
      </c>
      <c r="AC4736">
        <v>2421</v>
      </c>
      <c r="AK4736">
        <v>32</v>
      </c>
      <c r="AL4736">
        <v>0</v>
      </c>
      <c r="AT4736">
        <v>151</v>
      </c>
      <c r="AZ4736">
        <v>119</v>
      </c>
      <c r="BC4736">
        <v>32</v>
      </c>
    </row>
    <row r="4737" spans="1:55" x14ac:dyDescent="0.25">
      <c r="A4737" t="s">
        <v>54</v>
      </c>
      <c r="B4737">
        <v>110027</v>
      </c>
      <c r="C4737" t="s">
        <v>55</v>
      </c>
      <c r="D4737" t="s">
        <v>56</v>
      </c>
      <c r="E4737" s="1">
        <v>45990</v>
      </c>
      <c r="F4737" t="s">
        <v>5508</v>
      </c>
      <c r="G4737" t="s">
        <v>67</v>
      </c>
      <c r="J4737" s="3">
        <v>45990.986111111109</v>
      </c>
      <c r="K4737" t="s">
        <v>5760</v>
      </c>
      <c r="L4737" t="s">
        <v>59</v>
      </c>
      <c r="M4737">
        <v>118</v>
      </c>
      <c r="N4737">
        <v>0</v>
      </c>
      <c r="O4737">
        <v>0</v>
      </c>
      <c r="P4737">
        <v>118</v>
      </c>
      <c r="Q4737">
        <v>0</v>
      </c>
      <c r="R4737">
        <v>5.9</v>
      </c>
      <c r="S4737">
        <v>0.1</v>
      </c>
      <c r="T4737">
        <v>0</v>
      </c>
      <c r="U4737">
        <v>124</v>
      </c>
      <c r="V4737">
        <v>124</v>
      </c>
      <c r="W4737">
        <v>0</v>
      </c>
      <c r="X4737" t="s">
        <v>73</v>
      </c>
      <c r="Y4737">
        <v>26.55</v>
      </c>
      <c r="Z4737">
        <v>1.96</v>
      </c>
      <c r="AA4737" t="s">
        <v>74</v>
      </c>
      <c r="AB4737" t="s">
        <v>75</v>
      </c>
      <c r="AE4737" t="s">
        <v>89</v>
      </c>
      <c r="AF4737" t="s">
        <v>190</v>
      </c>
      <c r="AG4737">
        <v>8929758003</v>
      </c>
      <c r="AK4737">
        <v>0</v>
      </c>
      <c r="AL4737">
        <v>0</v>
      </c>
      <c r="AM4737">
        <v>124</v>
      </c>
      <c r="AV4737">
        <v>118</v>
      </c>
      <c r="AW4737">
        <v>2.95</v>
      </c>
      <c r="AX4737">
        <v>118</v>
      </c>
      <c r="AY4737">
        <v>2.95</v>
      </c>
      <c r="AZ4737">
        <v>118</v>
      </c>
    </row>
    <row r="4738" spans="1:55" x14ac:dyDescent="0.25">
      <c r="A4738" t="s">
        <v>54</v>
      </c>
      <c r="B4738">
        <v>110027</v>
      </c>
      <c r="C4738" t="s">
        <v>55</v>
      </c>
      <c r="D4738" t="s">
        <v>56</v>
      </c>
      <c r="E4738" s="1">
        <v>45990</v>
      </c>
      <c r="F4738" t="s">
        <v>5509</v>
      </c>
      <c r="G4738" t="s">
        <v>67</v>
      </c>
      <c r="J4738" s="3">
        <v>45990.986111111109</v>
      </c>
      <c r="K4738" t="s">
        <v>5760</v>
      </c>
      <c r="L4738" t="s">
        <v>59</v>
      </c>
      <c r="M4738">
        <v>196.09</v>
      </c>
      <c r="N4738">
        <v>0</v>
      </c>
      <c r="O4738">
        <v>0</v>
      </c>
      <c r="P4738">
        <v>196.09</v>
      </c>
      <c r="Q4738">
        <v>0</v>
      </c>
      <c r="R4738">
        <v>9.8000000000000007</v>
      </c>
      <c r="S4738">
        <v>0.11</v>
      </c>
      <c r="T4738">
        <v>0</v>
      </c>
      <c r="U4738">
        <v>206</v>
      </c>
      <c r="V4738">
        <v>206</v>
      </c>
      <c r="W4738">
        <v>0</v>
      </c>
      <c r="X4738" t="s">
        <v>73</v>
      </c>
      <c r="Y4738">
        <v>44.08</v>
      </c>
      <c r="Z4738">
        <v>3.92</v>
      </c>
      <c r="AA4738" t="s">
        <v>74</v>
      </c>
      <c r="AB4738" t="s">
        <v>75</v>
      </c>
      <c r="AE4738" t="s">
        <v>89</v>
      </c>
      <c r="AF4738" t="s">
        <v>190</v>
      </c>
      <c r="AG4738">
        <v>8929758003</v>
      </c>
      <c r="AK4738">
        <v>0</v>
      </c>
      <c r="AL4738">
        <v>0</v>
      </c>
      <c r="AM4738">
        <v>206</v>
      </c>
      <c r="AV4738">
        <v>196.09</v>
      </c>
      <c r="AW4738">
        <v>4.9000000000000004</v>
      </c>
      <c r="AX4738">
        <v>196.09</v>
      </c>
      <c r="AY4738">
        <v>4.9000000000000004</v>
      </c>
      <c r="AZ4738">
        <v>196.09</v>
      </c>
    </row>
    <row r="4739" spans="1:55" x14ac:dyDescent="0.25">
      <c r="A4739" t="s">
        <v>54</v>
      </c>
      <c r="B4739">
        <v>110027</v>
      </c>
      <c r="C4739" t="s">
        <v>55</v>
      </c>
      <c r="D4739" t="s">
        <v>56</v>
      </c>
      <c r="E4739" s="1">
        <v>45990</v>
      </c>
      <c r="F4739" t="s">
        <v>5510</v>
      </c>
      <c r="G4739" t="s">
        <v>58</v>
      </c>
      <c r="H4739">
        <v>7532563641</v>
      </c>
      <c r="I4739">
        <v>18528960</v>
      </c>
      <c r="J4739" s="3">
        <v>45990.996527777781</v>
      </c>
      <c r="K4739" t="s">
        <v>5760</v>
      </c>
      <c r="L4739" t="s">
        <v>59</v>
      </c>
      <c r="M4739">
        <v>199</v>
      </c>
      <c r="N4739">
        <v>-100</v>
      </c>
      <c r="O4739">
        <v>0</v>
      </c>
      <c r="P4739">
        <v>99</v>
      </c>
      <c r="Q4739">
        <v>32</v>
      </c>
      <c r="R4739">
        <v>0</v>
      </c>
      <c r="S4739">
        <v>0</v>
      </c>
      <c r="T4739">
        <v>0</v>
      </c>
      <c r="U4739">
        <v>131</v>
      </c>
      <c r="V4739">
        <v>131</v>
      </c>
      <c r="W4739">
        <v>0</v>
      </c>
      <c r="X4739" t="s">
        <v>60</v>
      </c>
      <c r="Y4739">
        <v>49.22</v>
      </c>
      <c r="Z4739">
        <v>3.92</v>
      </c>
      <c r="AA4739" t="s">
        <v>61</v>
      </c>
      <c r="AB4739" t="s">
        <v>56</v>
      </c>
      <c r="AC4739">
        <v>3641</v>
      </c>
      <c r="AK4739">
        <v>32</v>
      </c>
      <c r="AL4739">
        <v>0</v>
      </c>
      <c r="AT4739">
        <v>131</v>
      </c>
      <c r="AZ4739">
        <v>99</v>
      </c>
      <c r="BC4739">
        <v>32</v>
      </c>
    </row>
    <row r="4740" spans="1:55" x14ac:dyDescent="0.25">
      <c r="A4740" t="s">
        <v>54</v>
      </c>
      <c r="B4740">
        <v>110027</v>
      </c>
      <c r="C4740" t="s">
        <v>55</v>
      </c>
      <c r="D4740" t="s">
        <v>56</v>
      </c>
      <c r="E4740" s="1">
        <v>45990</v>
      </c>
      <c r="F4740" t="s">
        <v>5511</v>
      </c>
      <c r="G4740" t="s">
        <v>67</v>
      </c>
      <c r="J4740" s="3">
        <v>45990.997916666667</v>
      </c>
      <c r="K4740" t="s">
        <v>5760</v>
      </c>
      <c r="L4740" t="s">
        <v>59</v>
      </c>
      <c r="M4740">
        <v>179</v>
      </c>
      <c r="N4740">
        <v>0</v>
      </c>
      <c r="O4740">
        <v>0</v>
      </c>
      <c r="P4740">
        <v>179</v>
      </c>
      <c r="Q4740">
        <v>0</v>
      </c>
      <c r="R4740">
        <v>8.9600000000000009</v>
      </c>
      <c r="S4740">
        <v>0.04</v>
      </c>
      <c r="T4740">
        <v>0</v>
      </c>
      <c r="U4740">
        <v>188</v>
      </c>
      <c r="V4740">
        <v>188</v>
      </c>
      <c r="W4740">
        <v>0</v>
      </c>
      <c r="X4740" t="s">
        <v>73</v>
      </c>
      <c r="Y4740">
        <v>37.369999999999997</v>
      </c>
      <c r="Z4740">
        <v>2.56</v>
      </c>
      <c r="AA4740" t="s">
        <v>74</v>
      </c>
      <c r="AB4740" t="s">
        <v>75</v>
      </c>
      <c r="AE4740" t="s">
        <v>89</v>
      </c>
      <c r="AF4740" t="s">
        <v>190</v>
      </c>
      <c r="AG4740">
        <v>8929758003</v>
      </c>
      <c r="AK4740">
        <v>0</v>
      </c>
      <c r="AL4740">
        <v>0</v>
      </c>
      <c r="AM4740">
        <v>188</v>
      </c>
      <c r="AV4740">
        <v>179</v>
      </c>
      <c r="AW4740">
        <v>4.4800000000000004</v>
      </c>
      <c r="AX4740">
        <v>179</v>
      </c>
      <c r="AY4740">
        <v>4.4800000000000004</v>
      </c>
      <c r="AZ4740">
        <v>179</v>
      </c>
    </row>
    <row r="4741" spans="1:55" x14ac:dyDescent="0.25">
      <c r="A4741" t="s">
        <v>54</v>
      </c>
      <c r="B4741">
        <v>110027</v>
      </c>
      <c r="C4741" t="s">
        <v>55</v>
      </c>
      <c r="D4741" t="s">
        <v>56</v>
      </c>
      <c r="E4741" s="1">
        <v>45990</v>
      </c>
      <c r="F4741" t="s">
        <v>5512</v>
      </c>
      <c r="G4741" t="s">
        <v>67</v>
      </c>
      <c r="J4741" s="3">
        <v>45991.006249999999</v>
      </c>
      <c r="K4741" t="s">
        <v>5760</v>
      </c>
      <c r="L4741" t="s">
        <v>59</v>
      </c>
      <c r="M4741">
        <v>199</v>
      </c>
      <c r="N4741">
        <v>0</v>
      </c>
      <c r="O4741">
        <v>0</v>
      </c>
      <c r="P4741">
        <v>199</v>
      </c>
      <c r="Q4741">
        <v>0</v>
      </c>
      <c r="R4741">
        <v>9.9600000000000009</v>
      </c>
      <c r="S4741">
        <v>0.04</v>
      </c>
      <c r="T4741">
        <v>0</v>
      </c>
      <c r="U4741">
        <v>209</v>
      </c>
      <c r="V4741">
        <v>209</v>
      </c>
      <c r="W4741">
        <v>0</v>
      </c>
      <c r="X4741" t="s">
        <v>68</v>
      </c>
      <c r="Y4741">
        <v>51.66</v>
      </c>
      <c r="Z4741">
        <v>2.56</v>
      </c>
      <c r="AA4741" t="s">
        <v>74</v>
      </c>
      <c r="AB4741" t="s">
        <v>75</v>
      </c>
      <c r="AE4741" t="s">
        <v>89</v>
      </c>
      <c r="AF4741" t="s">
        <v>190</v>
      </c>
      <c r="AG4741">
        <v>8929758003</v>
      </c>
      <c r="AK4741">
        <v>0</v>
      </c>
      <c r="AL4741">
        <v>0</v>
      </c>
      <c r="AN4741">
        <v>209</v>
      </c>
      <c r="AV4741">
        <v>199</v>
      </c>
      <c r="AW4741">
        <v>4.9800000000000004</v>
      </c>
      <c r="AX4741">
        <v>199</v>
      </c>
      <c r="AY4741">
        <v>4.9800000000000004</v>
      </c>
      <c r="AZ4741">
        <v>199</v>
      </c>
    </row>
    <row r="4742" spans="1:55" x14ac:dyDescent="0.25">
      <c r="A4742" t="s">
        <v>54</v>
      </c>
      <c r="B4742">
        <v>110027</v>
      </c>
      <c r="C4742" t="s">
        <v>55</v>
      </c>
      <c r="D4742" t="s">
        <v>56</v>
      </c>
      <c r="E4742" s="1">
        <v>45990</v>
      </c>
      <c r="F4742" t="s">
        <v>5513</v>
      </c>
      <c r="G4742" t="s">
        <v>58</v>
      </c>
      <c r="H4742">
        <v>7527057596</v>
      </c>
      <c r="I4742">
        <v>18528960</v>
      </c>
      <c r="J4742" s="3">
        <v>45991.009027777778</v>
      </c>
      <c r="K4742" t="s">
        <v>5760</v>
      </c>
      <c r="L4742" t="s">
        <v>59</v>
      </c>
      <c r="M4742">
        <v>517</v>
      </c>
      <c r="N4742">
        <v>-93</v>
      </c>
      <c r="O4742">
        <v>0</v>
      </c>
      <c r="P4742">
        <v>424</v>
      </c>
      <c r="Q4742">
        <v>32</v>
      </c>
      <c r="R4742">
        <v>0</v>
      </c>
      <c r="S4742">
        <v>0</v>
      </c>
      <c r="T4742">
        <v>0</v>
      </c>
      <c r="U4742">
        <v>456</v>
      </c>
      <c r="V4742">
        <v>456</v>
      </c>
      <c r="W4742">
        <v>0</v>
      </c>
      <c r="X4742" t="s">
        <v>60</v>
      </c>
      <c r="Y4742">
        <v>92.17</v>
      </c>
      <c r="Z4742">
        <v>12.06</v>
      </c>
      <c r="AA4742" t="s">
        <v>61</v>
      </c>
      <c r="AB4742" t="s">
        <v>56</v>
      </c>
      <c r="AC4742">
        <v>7596</v>
      </c>
      <c r="AK4742">
        <v>32</v>
      </c>
      <c r="AL4742">
        <v>0</v>
      </c>
      <c r="AT4742">
        <v>456</v>
      </c>
      <c r="AZ4742">
        <v>424</v>
      </c>
      <c r="BC4742">
        <v>32</v>
      </c>
    </row>
    <row r="4743" spans="1:55" x14ac:dyDescent="0.25">
      <c r="A4743" t="s">
        <v>54</v>
      </c>
      <c r="B4743">
        <v>110027</v>
      </c>
      <c r="C4743" t="s">
        <v>55</v>
      </c>
      <c r="D4743" t="s">
        <v>56</v>
      </c>
      <c r="E4743" s="1">
        <v>45990</v>
      </c>
      <c r="F4743" t="s">
        <v>5514</v>
      </c>
      <c r="G4743" t="s">
        <v>63</v>
      </c>
      <c r="H4743" s="4">
        <v>223411000000000</v>
      </c>
      <c r="I4743">
        <v>29811</v>
      </c>
      <c r="J4743" s="3">
        <v>45991.009722222225</v>
      </c>
      <c r="K4743" t="s">
        <v>5760</v>
      </c>
      <c r="L4743" t="s">
        <v>59</v>
      </c>
      <c r="M4743">
        <v>855</v>
      </c>
      <c r="N4743">
        <v>-153.74</v>
      </c>
      <c r="O4743">
        <v>0</v>
      </c>
      <c r="P4743">
        <v>701.26</v>
      </c>
      <c r="Q4743">
        <v>32</v>
      </c>
      <c r="R4743">
        <v>0</v>
      </c>
      <c r="S4743">
        <v>-0.26</v>
      </c>
      <c r="T4743">
        <v>0</v>
      </c>
      <c r="U4743">
        <v>733</v>
      </c>
      <c r="V4743">
        <v>733</v>
      </c>
      <c r="W4743">
        <v>0</v>
      </c>
      <c r="X4743" t="s">
        <v>64</v>
      </c>
      <c r="Y4743">
        <v>165.08</v>
      </c>
      <c r="Z4743">
        <v>16.21</v>
      </c>
      <c r="AA4743" t="s">
        <v>65</v>
      </c>
      <c r="AB4743" t="s">
        <v>56</v>
      </c>
      <c r="AC4743">
        <v>1461</v>
      </c>
      <c r="AK4743">
        <v>32</v>
      </c>
      <c r="AL4743">
        <v>0</v>
      </c>
      <c r="AS4743">
        <v>733</v>
      </c>
      <c r="AZ4743">
        <v>701.26</v>
      </c>
      <c r="BB4743">
        <v>32</v>
      </c>
    </row>
    <row r="4744" spans="1:55" x14ac:dyDescent="0.25">
      <c r="A4744" t="s">
        <v>54</v>
      </c>
      <c r="B4744">
        <v>110027</v>
      </c>
      <c r="C4744" t="s">
        <v>55</v>
      </c>
      <c r="D4744" t="s">
        <v>56</v>
      </c>
      <c r="E4744" s="1">
        <v>45990</v>
      </c>
      <c r="F4744" t="s">
        <v>5515</v>
      </c>
      <c r="G4744" t="s">
        <v>58</v>
      </c>
      <c r="H4744">
        <v>7530979789</v>
      </c>
      <c r="I4744">
        <v>18528960</v>
      </c>
      <c r="J4744" s="3">
        <v>45991.013888888891</v>
      </c>
      <c r="K4744" t="s">
        <v>5760</v>
      </c>
      <c r="L4744" t="s">
        <v>59</v>
      </c>
      <c r="M4744">
        <v>1664</v>
      </c>
      <c r="N4744">
        <v>-174.5</v>
      </c>
      <c r="O4744">
        <v>0</v>
      </c>
      <c r="P4744">
        <v>1489.5</v>
      </c>
      <c r="Q4744">
        <v>32</v>
      </c>
      <c r="R4744">
        <v>0</v>
      </c>
      <c r="S4744">
        <v>0</v>
      </c>
      <c r="T4744">
        <v>0</v>
      </c>
      <c r="U4744">
        <v>1521.5</v>
      </c>
      <c r="V4744">
        <v>1521.5</v>
      </c>
      <c r="W4744">
        <v>0</v>
      </c>
      <c r="X4744" t="s">
        <v>60</v>
      </c>
      <c r="Y4744">
        <v>343.4</v>
      </c>
      <c r="Z4744">
        <v>24.49</v>
      </c>
      <c r="AA4744" t="s">
        <v>61</v>
      </c>
      <c r="AB4744" t="s">
        <v>56</v>
      </c>
      <c r="AC4744">
        <v>9789</v>
      </c>
      <c r="AK4744">
        <v>32</v>
      </c>
      <c r="AL4744">
        <v>0</v>
      </c>
      <c r="AT4744">
        <v>1521.5</v>
      </c>
      <c r="AZ4744">
        <v>1489.5</v>
      </c>
      <c r="BC4744">
        <v>32</v>
      </c>
    </row>
    <row r="4745" spans="1:55" x14ac:dyDescent="0.25">
      <c r="A4745" t="s">
        <v>54</v>
      </c>
      <c r="B4745">
        <v>110027</v>
      </c>
      <c r="C4745" t="s">
        <v>55</v>
      </c>
      <c r="D4745" t="s">
        <v>56</v>
      </c>
      <c r="E4745" s="1">
        <v>45990</v>
      </c>
      <c r="F4745" t="s">
        <v>5516</v>
      </c>
      <c r="G4745" t="s">
        <v>63</v>
      </c>
      <c r="H4745" s="4">
        <v>223412000000000</v>
      </c>
      <c r="I4745">
        <v>29811</v>
      </c>
      <c r="J4745" s="3">
        <v>45991.01458333333</v>
      </c>
      <c r="K4745" t="s">
        <v>5760</v>
      </c>
      <c r="L4745" t="s">
        <v>59</v>
      </c>
      <c r="M4745">
        <v>448</v>
      </c>
      <c r="N4745">
        <v>-93.74</v>
      </c>
      <c r="O4745">
        <v>0</v>
      </c>
      <c r="P4745">
        <v>354.26</v>
      </c>
      <c r="Q4745">
        <v>32</v>
      </c>
      <c r="R4745">
        <v>0</v>
      </c>
      <c r="S4745">
        <v>-0.26</v>
      </c>
      <c r="T4745">
        <v>0</v>
      </c>
      <c r="U4745">
        <v>386</v>
      </c>
      <c r="V4745">
        <v>386</v>
      </c>
      <c r="W4745">
        <v>0</v>
      </c>
      <c r="X4745" t="s">
        <v>64</v>
      </c>
      <c r="Y4745">
        <v>87.77</v>
      </c>
      <c r="Z4745">
        <v>8.68</v>
      </c>
      <c r="AA4745" t="s">
        <v>65</v>
      </c>
      <c r="AB4745" t="s">
        <v>56</v>
      </c>
      <c r="AC4745">
        <v>9578</v>
      </c>
      <c r="AK4745">
        <v>32</v>
      </c>
      <c r="AL4745">
        <v>0</v>
      </c>
      <c r="AS4745">
        <v>386</v>
      </c>
      <c r="AZ4745">
        <v>354.26</v>
      </c>
      <c r="BB4745">
        <v>32</v>
      </c>
    </row>
    <row r="4746" spans="1:55" x14ac:dyDescent="0.25">
      <c r="A4746" t="s">
        <v>54</v>
      </c>
      <c r="B4746">
        <v>110027</v>
      </c>
      <c r="C4746" t="s">
        <v>55</v>
      </c>
      <c r="D4746" t="s">
        <v>56</v>
      </c>
      <c r="E4746" s="1">
        <v>45990</v>
      </c>
      <c r="F4746" t="s">
        <v>5517</v>
      </c>
      <c r="G4746" t="s">
        <v>63</v>
      </c>
      <c r="H4746" s="4">
        <v>223412000000000</v>
      </c>
      <c r="I4746">
        <v>29811</v>
      </c>
      <c r="J4746" s="3">
        <v>45991.01666666667</v>
      </c>
      <c r="K4746" t="s">
        <v>5760</v>
      </c>
      <c r="L4746" t="s">
        <v>59</v>
      </c>
      <c r="M4746">
        <v>488</v>
      </c>
      <c r="N4746">
        <v>-175</v>
      </c>
      <c r="O4746">
        <v>0</v>
      </c>
      <c r="P4746">
        <v>313</v>
      </c>
      <c r="Q4746">
        <v>32</v>
      </c>
      <c r="R4746">
        <v>0</v>
      </c>
      <c r="S4746">
        <v>0</v>
      </c>
      <c r="T4746">
        <v>0</v>
      </c>
      <c r="U4746">
        <v>345</v>
      </c>
      <c r="V4746">
        <v>345</v>
      </c>
      <c r="W4746">
        <v>0</v>
      </c>
      <c r="X4746" t="s">
        <v>64</v>
      </c>
      <c r="Y4746">
        <v>69.7</v>
      </c>
      <c r="Z4746">
        <v>5.53</v>
      </c>
      <c r="AA4746" t="s">
        <v>65</v>
      </c>
      <c r="AB4746" t="s">
        <v>56</v>
      </c>
      <c r="AC4746">
        <v>8986</v>
      </c>
      <c r="AK4746">
        <v>32</v>
      </c>
      <c r="AL4746">
        <v>0</v>
      </c>
      <c r="AS4746">
        <v>345</v>
      </c>
      <c r="AZ4746">
        <v>313</v>
      </c>
      <c r="BB4746">
        <v>32</v>
      </c>
    </row>
    <row r="4747" spans="1:55" x14ac:dyDescent="0.25">
      <c r="A4747" t="s">
        <v>54</v>
      </c>
      <c r="B4747">
        <v>110027</v>
      </c>
      <c r="C4747" t="s">
        <v>55</v>
      </c>
      <c r="D4747" t="s">
        <v>56</v>
      </c>
      <c r="E4747" s="1">
        <v>45990</v>
      </c>
      <c r="F4747" t="s">
        <v>5518</v>
      </c>
      <c r="G4747" t="s">
        <v>58</v>
      </c>
      <c r="H4747">
        <v>7533046251</v>
      </c>
      <c r="I4747">
        <v>18528960</v>
      </c>
      <c r="J4747" s="3">
        <v>45991.01666666667</v>
      </c>
      <c r="K4747" t="s">
        <v>5760</v>
      </c>
      <c r="L4747" t="s">
        <v>59</v>
      </c>
      <c r="M4747">
        <v>219</v>
      </c>
      <c r="N4747">
        <v>-100</v>
      </c>
      <c r="O4747">
        <v>0</v>
      </c>
      <c r="P4747">
        <v>119</v>
      </c>
      <c r="Q4747">
        <v>32</v>
      </c>
      <c r="R4747">
        <v>0</v>
      </c>
      <c r="S4747">
        <v>0</v>
      </c>
      <c r="T4747">
        <v>0</v>
      </c>
      <c r="U4747">
        <v>151</v>
      </c>
      <c r="V4747">
        <v>151</v>
      </c>
      <c r="W4747">
        <v>0</v>
      </c>
      <c r="X4747" t="s">
        <v>60</v>
      </c>
      <c r="Y4747">
        <v>44.32</v>
      </c>
      <c r="Z4747">
        <v>4.26</v>
      </c>
      <c r="AA4747" t="s">
        <v>61</v>
      </c>
      <c r="AB4747" t="s">
        <v>56</v>
      </c>
      <c r="AC4747">
        <v>6251</v>
      </c>
      <c r="AK4747">
        <v>32</v>
      </c>
      <c r="AL4747">
        <v>0</v>
      </c>
      <c r="AT4747">
        <v>151</v>
      </c>
      <c r="AZ4747">
        <v>119</v>
      </c>
      <c r="BC4747">
        <v>32</v>
      </c>
    </row>
    <row r="4748" spans="1:55" x14ac:dyDescent="0.25">
      <c r="A4748" t="s">
        <v>54</v>
      </c>
      <c r="B4748">
        <v>110027</v>
      </c>
      <c r="C4748" t="s">
        <v>55</v>
      </c>
      <c r="D4748" t="s">
        <v>56</v>
      </c>
      <c r="E4748" s="1">
        <v>45990</v>
      </c>
      <c r="F4748" t="s">
        <v>5519</v>
      </c>
      <c r="G4748" t="s">
        <v>63</v>
      </c>
      <c r="H4748" s="4">
        <v>223412000000000</v>
      </c>
      <c r="I4748">
        <v>29811</v>
      </c>
      <c r="J4748" s="3">
        <v>45991.018055555556</v>
      </c>
      <c r="K4748" t="s">
        <v>5760</v>
      </c>
      <c r="L4748" t="s">
        <v>59</v>
      </c>
      <c r="M4748">
        <v>398</v>
      </c>
      <c r="N4748">
        <v>-93.75</v>
      </c>
      <c r="O4748">
        <v>0</v>
      </c>
      <c r="P4748">
        <v>304.25</v>
      </c>
      <c r="Q4748">
        <v>32</v>
      </c>
      <c r="R4748">
        <v>0</v>
      </c>
      <c r="S4748">
        <v>-0.25</v>
      </c>
      <c r="T4748">
        <v>0</v>
      </c>
      <c r="U4748">
        <v>336</v>
      </c>
      <c r="V4748">
        <v>336</v>
      </c>
      <c r="W4748">
        <v>0</v>
      </c>
      <c r="X4748" t="s">
        <v>64</v>
      </c>
      <c r="Y4748">
        <v>103.02</v>
      </c>
      <c r="Z4748">
        <v>9.82</v>
      </c>
      <c r="AA4748" t="s">
        <v>65</v>
      </c>
      <c r="AB4748" t="s">
        <v>56</v>
      </c>
      <c r="AC4748">
        <v>1981</v>
      </c>
      <c r="AK4748">
        <v>32</v>
      </c>
      <c r="AL4748">
        <v>0</v>
      </c>
      <c r="AS4748">
        <v>336</v>
      </c>
      <c r="AZ4748">
        <v>304.25</v>
      </c>
      <c r="BB4748">
        <v>32</v>
      </c>
    </row>
    <row r="4749" spans="1:55" x14ac:dyDescent="0.25">
      <c r="A4749" t="s">
        <v>54</v>
      </c>
      <c r="B4749">
        <v>110027</v>
      </c>
      <c r="C4749" t="s">
        <v>55</v>
      </c>
      <c r="D4749" t="s">
        <v>56</v>
      </c>
      <c r="E4749" s="1">
        <v>45990</v>
      </c>
      <c r="F4749" t="s">
        <v>5520</v>
      </c>
      <c r="G4749" t="s">
        <v>58</v>
      </c>
      <c r="H4749">
        <v>7518758755</v>
      </c>
      <c r="I4749">
        <v>18528960</v>
      </c>
      <c r="J4749" s="3">
        <v>45991.018750000003</v>
      </c>
      <c r="K4749" t="s">
        <v>5760</v>
      </c>
      <c r="L4749" t="s">
        <v>59</v>
      </c>
      <c r="M4749">
        <v>278</v>
      </c>
      <c r="N4749">
        <v>-100</v>
      </c>
      <c r="O4749">
        <v>0</v>
      </c>
      <c r="P4749">
        <v>178</v>
      </c>
      <c r="Q4749">
        <v>32</v>
      </c>
      <c r="R4749">
        <v>0</v>
      </c>
      <c r="S4749">
        <v>0</v>
      </c>
      <c r="T4749">
        <v>0</v>
      </c>
      <c r="U4749">
        <v>210</v>
      </c>
      <c r="V4749">
        <v>210</v>
      </c>
      <c r="W4749">
        <v>0</v>
      </c>
      <c r="X4749" t="s">
        <v>60</v>
      </c>
      <c r="Y4749">
        <v>44.24</v>
      </c>
      <c r="Z4749">
        <v>5.88</v>
      </c>
      <c r="AA4749" t="s">
        <v>61</v>
      </c>
      <c r="AB4749" t="s">
        <v>56</v>
      </c>
      <c r="AC4749">
        <v>8755</v>
      </c>
      <c r="AK4749">
        <v>32</v>
      </c>
      <c r="AL4749">
        <v>0</v>
      </c>
      <c r="AT4749">
        <v>210</v>
      </c>
      <c r="AZ4749">
        <v>178</v>
      </c>
      <c r="BC4749">
        <v>32</v>
      </c>
    </row>
    <row r="4750" spans="1:55" x14ac:dyDescent="0.25">
      <c r="A4750" t="s">
        <v>54</v>
      </c>
      <c r="B4750">
        <v>110027</v>
      </c>
      <c r="C4750" t="s">
        <v>55</v>
      </c>
      <c r="D4750" t="s">
        <v>56</v>
      </c>
      <c r="E4750" s="1">
        <v>45990</v>
      </c>
      <c r="F4750" t="s">
        <v>5521</v>
      </c>
      <c r="G4750" t="s">
        <v>67</v>
      </c>
      <c r="J4750" s="3">
        <v>45991.018750000003</v>
      </c>
      <c r="K4750" t="s">
        <v>5760</v>
      </c>
      <c r="L4750" t="s">
        <v>59</v>
      </c>
      <c r="M4750">
        <v>229</v>
      </c>
      <c r="N4750">
        <v>0</v>
      </c>
      <c r="O4750">
        <v>0</v>
      </c>
      <c r="P4750">
        <v>229</v>
      </c>
      <c r="Q4750">
        <v>0</v>
      </c>
      <c r="R4750">
        <v>11.46</v>
      </c>
      <c r="S4750">
        <v>-0.46</v>
      </c>
      <c r="T4750">
        <v>0</v>
      </c>
      <c r="U4750">
        <v>240</v>
      </c>
      <c r="V4750">
        <v>240</v>
      </c>
      <c r="W4750">
        <v>0</v>
      </c>
      <c r="X4750" t="s">
        <v>73</v>
      </c>
      <c r="Y4750">
        <v>56.42</v>
      </c>
      <c r="Z4750">
        <v>2.5</v>
      </c>
      <c r="AA4750" t="s">
        <v>74</v>
      </c>
      <c r="AB4750" t="s">
        <v>75</v>
      </c>
      <c r="AE4750" t="s">
        <v>89</v>
      </c>
      <c r="AF4750" t="s">
        <v>190</v>
      </c>
      <c r="AG4750">
        <v>8929758003</v>
      </c>
      <c r="AK4750">
        <v>0</v>
      </c>
      <c r="AL4750">
        <v>0</v>
      </c>
      <c r="AM4750">
        <v>240</v>
      </c>
      <c r="AV4750">
        <v>229</v>
      </c>
      <c r="AW4750">
        <v>5.73</v>
      </c>
      <c r="AX4750">
        <v>229</v>
      </c>
      <c r="AY4750">
        <v>5.73</v>
      </c>
      <c r="AZ4750">
        <v>229</v>
      </c>
    </row>
    <row r="4751" spans="1:55" x14ac:dyDescent="0.25">
      <c r="A4751" t="s">
        <v>54</v>
      </c>
      <c r="B4751">
        <v>110027</v>
      </c>
      <c r="C4751" t="s">
        <v>55</v>
      </c>
      <c r="D4751" t="s">
        <v>56</v>
      </c>
      <c r="E4751" s="1">
        <v>45990</v>
      </c>
      <c r="F4751" t="s">
        <v>5522</v>
      </c>
      <c r="G4751" t="s">
        <v>58</v>
      </c>
      <c r="H4751">
        <v>7527138563</v>
      </c>
      <c r="I4751">
        <v>18528960</v>
      </c>
      <c r="J4751" s="3">
        <v>45991.020833333336</v>
      </c>
      <c r="K4751" t="s">
        <v>5760</v>
      </c>
      <c r="L4751" t="s">
        <v>59</v>
      </c>
      <c r="M4751">
        <v>497</v>
      </c>
      <c r="N4751">
        <v>-75</v>
      </c>
      <c r="O4751">
        <v>0</v>
      </c>
      <c r="P4751">
        <v>422</v>
      </c>
      <c r="Q4751">
        <v>32</v>
      </c>
      <c r="R4751">
        <v>0</v>
      </c>
      <c r="S4751">
        <v>0</v>
      </c>
      <c r="T4751">
        <v>0</v>
      </c>
      <c r="U4751">
        <v>454</v>
      </c>
      <c r="V4751">
        <v>454</v>
      </c>
      <c r="W4751">
        <v>0</v>
      </c>
      <c r="X4751" t="s">
        <v>60</v>
      </c>
      <c r="Y4751">
        <v>131.52000000000001</v>
      </c>
      <c r="Z4751">
        <v>9.82</v>
      </c>
      <c r="AA4751" t="s">
        <v>61</v>
      </c>
      <c r="AB4751" t="s">
        <v>56</v>
      </c>
      <c r="AC4751">
        <v>8563</v>
      </c>
      <c r="AK4751">
        <v>32</v>
      </c>
      <c r="AL4751">
        <v>0</v>
      </c>
      <c r="AT4751">
        <v>454</v>
      </c>
      <c r="AZ4751">
        <v>422</v>
      </c>
      <c r="BC4751">
        <v>32</v>
      </c>
    </row>
    <row r="4752" spans="1:55" x14ac:dyDescent="0.25">
      <c r="A4752" t="s">
        <v>54</v>
      </c>
      <c r="B4752">
        <v>110027</v>
      </c>
      <c r="C4752" t="s">
        <v>55</v>
      </c>
      <c r="D4752" t="s">
        <v>56</v>
      </c>
      <c r="E4752" s="1">
        <v>45990</v>
      </c>
      <c r="F4752" t="s">
        <v>5523</v>
      </c>
      <c r="G4752" t="s">
        <v>63</v>
      </c>
      <c r="H4752" s="4">
        <v>223412000000000</v>
      </c>
      <c r="I4752">
        <v>29811</v>
      </c>
      <c r="J4752" s="3">
        <v>45991.021527777775</v>
      </c>
      <c r="K4752" t="s">
        <v>5760</v>
      </c>
      <c r="L4752" t="s">
        <v>59</v>
      </c>
      <c r="M4752">
        <v>278</v>
      </c>
      <c r="N4752">
        <v>-119.5</v>
      </c>
      <c r="O4752">
        <v>0</v>
      </c>
      <c r="P4752">
        <v>158.5</v>
      </c>
      <c r="Q4752">
        <v>32</v>
      </c>
      <c r="R4752">
        <v>0</v>
      </c>
      <c r="S4752">
        <v>-0.5</v>
      </c>
      <c r="T4752">
        <v>0</v>
      </c>
      <c r="U4752">
        <v>190</v>
      </c>
      <c r="V4752">
        <v>190</v>
      </c>
      <c r="W4752">
        <v>0</v>
      </c>
      <c r="X4752" t="s">
        <v>64</v>
      </c>
      <c r="Y4752">
        <v>64.709999999999994</v>
      </c>
      <c r="Z4752">
        <v>5.88</v>
      </c>
      <c r="AA4752" t="s">
        <v>65</v>
      </c>
      <c r="AB4752" t="s">
        <v>56</v>
      </c>
      <c r="AC4752">
        <v>1878</v>
      </c>
      <c r="AK4752">
        <v>32</v>
      </c>
      <c r="AL4752">
        <v>0</v>
      </c>
      <c r="AS4752">
        <v>190</v>
      </c>
      <c r="AZ4752">
        <v>158.5</v>
      </c>
      <c r="BB4752">
        <v>32</v>
      </c>
    </row>
    <row r="4753" spans="1:55" x14ac:dyDescent="0.25">
      <c r="A4753" t="s">
        <v>54</v>
      </c>
      <c r="B4753">
        <v>110027</v>
      </c>
      <c r="C4753" t="s">
        <v>55</v>
      </c>
      <c r="D4753" t="s">
        <v>56</v>
      </c>
      <c r="E4753" s="1">
        <v>45990</v>
      </c>
      <c r="F4753" t="s">
        <v>5524</v>
      </c>
      <c r="G4753" t="s">
        <v>58</v>
      </c>
      <c r="H4753">
        <v>7527443185</v>
      </c>
      <c r="I4753">
        <v>18528960</v>
      </c>
      <c r="J4753" s="3">
        <v>45991.023611111108</v>
      </c>
      <c r="K4753" t="s">
        <v>5760</v>
      </c>
      <c r="L4753" t="s">
        <v>59</v>
      </c>
      <c r="M4753">
        <v>508</v>
      </c>
      <c r="N4753">
        <v>-75</v>
      </c>
      <c r="O4753">
        <v>0</v>
      </c>
      <c r="P4753">
        <v>433</v>
      </c>
      <c r="Q4753">
        <v>32</v>
      </c>
      <c r="R4753">
        <v>0</v>
      </c>
      <c r="S4753">
        <v>0</v>
      </c>
      <c r="T4753">
        <v>0</v>
      </c>
      <c r="U4753">
        <v>465</v>
      </c>
      <c r="V4753">
        <v>465</v>
      </c>
      <c r="W4753">
        <v>0</v>
      </c>
      <c r="X4753" t="s">
        <v>60</v>
      </c>
      <c r="Y4753">
        <v>84.07</v>
      </c>
      <c r="Z4753">
        <v>9.75</v>
      </c>
      <c r="AA4753" t="s">
        <v>61</v>
      </c>
      <c r="AB4753" t="s">
        <v>56</v>
      </c>
      <c r="AC4753">
        <v>3185</v>
      </c>
      <c r="AK4753">
        <v>32</v>
      </c>
      <c r="AL4753">
        <v>0</v>
      </c>
      <c r="AT4753">
        <v>465</v>
      </c>
      <c r="AZ4753">
        <v>433</v>
      </c>
      <c r="BC4753">
        <v>32</v>
      </c>
    </row>
    <row r="4754" spans="1:55" x14ac:dyDescent="0.25">
      <c r="A4754" t="s">
        <v>54</v>
      </c>
      <c r="B4754">
        <v>110027</v>
      </c>
      <c r="C4754" t="s">
        <v>55</v>
      </c>
      <c r="D4754" t="s">
        <v>56</v>
      </c>
      <c r="E4754" s="1">
        <v>45990</v>
      </c>
      <c r="F4754" t="s">
        <v>5525</v>
      </c>
      <c r="G4754" t="s">
        <v>63</v>
      </c>
      <c r="H4754" s="4">
        <v>223413000000000</v>
      </c>
      <c r="I4754">
        <v>29811</v>
      </c>
      <c r="J4754" s="3">
        <v>45991.027777777781</v>
      </c>
      <c r="K4754" t="s">
        <v>5760</v>
      </c>
      <c r="L4754" t="s">
        <v>59</v>
      </c>
      <c r="M4754">
        <v>229</v>
      </c>
      <c r="N4754">
        <v>-100</v>
      </c>
      <c r="O4754">
        <v>0</v>
      </c>
      <c r="P4754">
        <v>129</v>
      </c>
      <c r="Q4754">
        <v>32</v>
      </c>
      <c r="R4754">
        <v>0</v>
      </c>
      <c r="S4754">
        <v>0</v>
      </c>
      <c r="T4754">
        <v>0</v>
      </c>
      <c r="U4754">
        <v>161</v>
      </c>
      <c r="V4754">
        <v>161</v>
      </c>
      <c r="W4754">
        <v>0</v>
      </c>
      <c r="X4754" t="s">
        <v>64</v>
      </c>
      <c r="Y4754">
        <v>34.409999999999997</v>
      </c>
      <c r="Z4754">
        <v>4.99</v>
      </c>
      <c r="AA4754" t="s">
        <v>65</v>
      </c>
      <c r="AB4754" t="s">
        <v>56</v>
      </c>
      <c r="AC4754">
        <v>1782</v>
      </c>
      <c r="AK4754">
        <v>32</v>
      </c>
      <c r="AL4754">
        <v>0</v>
      </c>
      <c r="AS4754">
        <v>161</v>
      </c>
      <c r="AZ4754">
        <v>129</v>
      </c>
      <c r="BB4754">
        <v>32</v>
      </c>
    </row>
    <row r="4755" spans="1:55" x14ac:dyDescent="0.25">
      <c r="A4755" t="s">
        <v>54</v>
      </c>
      <c r="B4755">
        <v>110027</v>
      </c>
      <c r="C4755" t="s">
        <v>55</v>
      </c>
      <c r="D4755" t="s">
        <v>56</v>
      </c>
      <c r="E4755" s="1">
        <v>45990</v>
      </c>
      <c r="F4755" t="s">
        <v>5526</v>
      </c>
      <c r="G4755" t="s">
        <v>58</v>
      </c>
      <c r="H4755">
        <v>7523087093</v>
      </c>
      <c r="I4755">
        <v>18528960</v>
      </c>
      <c r="J4755" s="3">
        <v>45991.029166666667</v>
      </c>
      <c r="K4755" t="s">
        <v>5760</v>
      </c>
      <c r="L4755" t="s">
        <v>59</v>
      </c>
      <c r="M4755">
        <v>349</v>
      </c>
      <c r="N4755">
        <v>-174.5</v>
      </c>
      <c r="O4755">
        <v>0</v>
      </c>
      <c r="P4755">
        <v>174.5</v>
      </c>
      <c r="Q4755">
        <v>32</v>
      </c>
      <c r="R4755">
        <v>0</v>
      </c>
      <c r="S4755">
        <v>0</v>
      </c>
      <c r="T4755">
        <v>0</v>
      </c>
      <c r="U4755">
        <v>206.5</v>
      </c>
      <c r="V4755">
        <v>206.5</v>
      </c>
      <c r="W4755">
        <v>0</v>
      </c>
      <c r="X4755" t="s">
        <v>60</v>
      </c>
      <c r="Y4755">
        <v>64.81</v>
      </c>
      <c r="Z4755">
        <v>4.76</v>
      </c>
      <c r="AA4755" t="s">
        <v>61</v>
      </c>
      <c r="AB4755" t="s">
        <v>56</v>
      </c>
      <c r="AC4755">
        <v>7093</v>
      </c>
      <c r="AK4755">
        <v>32</v>
      </c>
      <c r="AL4755">
        <v>0</v>
      </c>
      <c r="AT4755">
        <v>206.5</v>
      </c>
      <c r="AZ4755">
        <v>174.5</v>
      </c>
      <c r="BC4755">
        <v>32</v>
      </c>
    </row>
    <row r="4756" spans="1:55" x14ac:dyDescent="0.25">
      <c r="A4756" t="s">
        <v>54</v>
      </c>
      <c r="B4756">
        <v>110027</v>
      </c>
      <c r="C4756" t="s">
        <v>55</v>
      </c>
      <c r="D4756" t="s">
        <v>56</v>
      </c>
      <c r="E4756" s="1">
        <v>45990</v>
      </c>
      <c r="F4756" t="s">
        <v>5527</v>
      </c>
      <c r="G4756" t="s">
        <v>58</v>
      </c>
      <c r="H4756">
        <v>7523950162</v>
      </c>
      <c r="I4756">
        <v>18528960</v>
      </c>
      <c r="J4756" s="3">
        <v>45991.029861111114</v>
      </c>
      <c r="K4756" t="s">
        <v>5760</v>
      </c>
      <c r="L4756" t="s">
        <v>59</v>
      </c>
      <c r="M4756">
        <v>248</v>
      </c>
      <c r="N4756">
        <v>-74.400000000000006</v>
      </c>
      <c r="O4756">
        <v>0</v>
      </c>
      <c r="P4756">
        <v>173.6</v>
      </c>
      <c r="Q4756">
        <v>32</v>
      </c>
      <c r="R4756">
        <v>0</v>
      </c>
      <c r="S4756">
        <v>0</v>
      </c>
      <c r="T4756">
        <v>0</v>
      </c>
      <c r="U4756">
        <v>205.6</v>
      </c>
      <c r="V4756">
        <v>205.6</v>
      </c>
      <c r="W4756">
        <v>0</v>
      </c>
      <c r="X4756" t="s">
        <v>60</v>
      </c>
      <c r="Y4756">
        <v>51.98</v>
      </c>
      <c r="Z4756">
        <v>4.99</v>
      </c>
      <c r="AA4756" t="s">
        <v>61</v>
      </c>
      <c r="AB4756" t="s">
        <v>56</v>
      </c>
      <c r="AC4756">
        <v>162</v>
      </c>
      <c r="AK4756">
        <v>32</v>
      </c>
      <c r="AL4756">
        <v>0</v>
      </c>
      <c r="AT4756">
        <v>205.6</v>
      </c>
      <c r="AZ4756">
        <v>173.6</v>
      </c>
      <c r="BC4756">
        <v>32</v>
      </c>
    </row>
    <row r="4757" spans="1:55" x14ac:dyDescent="0.25">
      <c r="A4757" t="s">
        <v>54</v>
      </c>
      <c r="B4757">
        <v>110027</v>
      </c>
      <c r="C4757" t="s">
        <v>55</v>
      </c>
      <c r="D4757" t="s">
        <v>56</v>
      </c>
      <c r="E4757" s="1">
        <v>45990</v>
      </c>
      <c r="F4757" t="s">
        <v>5528</v>
      </c>
      <c r="G4757" t="s">
        <v>63</v>
      </c>
      <c r="H4757" s="4">
        <v>223414000000000</v>
      </c>
      <c r="I4757">
        <v>29811</v>
      </c>
      <c r="J4757" s="3">
        <v>45991.038888888892</v>
      </c>
      <c r="K4757" t="s">
        <v>5760</v>
      </c>
      <c r="L4757" t="s">
        <v>59</v>
      </c>
      <c r="M4757">
        <v>357</v>
      </c>
      <c r="N4757">
        <v>-93.74</v>
      </c>
      <c r="O4757">
        <v>0</v>
      </c>
      <c r="P4757">
        <v>263.26</v>
      </c>
      <c r="Q4757">
        <v>32</v>
      </c>
      <c r="R4757">
        <v>0</v>
      </c>
      <c r="S4757">
        <v>-0.26</v>
      </c>
      <c r="T4757">
        <v>0</v>
      </c>
      <c r="U4757">
        <v>295</v>
      </c>
      <c r="V4757">
        <v>295</v>
      </c>
      <c r="W4757">
        <v>0</v>
      </c>
      <c r="X4757" t="s">
        <v>64</v>
      </c>
      <c r="Y4757">
        <v>81.39</v>
      </c>
      <c r="Z4757">
        <v>7.49</v>
      </c>
      <c r="AA4757" t="s">
        <v>65</v>
      </c>
      <c r="AB4757" t="s">
        <v>56</v>
      </c>
      <c r="AC4757">
        <v>3809</v>
      </c>
      <c r="AK4757">
        <v>32</v>
      </c>
      <c r="AL4757">
        <v>0</v>
      </c>
      <c r="AS4757">
        <v>295</v>
      </c>
      <c r="AZ4757">
        <v>263.26</v>
      </c>
      <c r="BB4757">
        <v>32</v>
      </c>
    </row>
    <row r="4758" spans="1:55" x14ac:dyDescent="0.25">
      <c r="A4758" t="s">
        <v>54</v>
      </c>
      <c r="B4758">
        <v>110027</v>
      </c>
      <c r="C4758" t="s">
        <v>55</v>
      </c>
      <c r="D4758" t="s">
        <v>56</v>
      </c>
      <c r="E4758" s="1">
        <v>45990</v>
      </c>
      <c r="F4758" t="s">
        <v>5529</v>
      </c>
      <c r="G4758" t="s">
        <v>67</v>
      </c>
      <c r="J4758" s="3">
        <v>45991.040972222225</v>
      </c>
      <c r="K4758" t="s">
        <v>5760</v>
      </c>
      <c r="L4758" t="s">
        <v>59</v>
      </c>
      <c r="M4758">
        <v>416</v>
      </c>
      <c r="N4758">
        <v>0</v>
      </c>
      <c r="O4758">
        <v>0</v>
      </c>
      <c r="P4758">
        <v>416</v>
      </c>
      <c r="Q4758">
        <v>0</v>
      </c>
      <c r="R4758">
        <v>20.8</v>
      </c>
      <c r="S4758">
        <v>0.2</v>
      </c>
      <c r="T4758">
        <v>0</v>
      </c>
      <c r="U4758">
        <v>437</v>
      </c>
      <c r="V4758">
        <v>437</v>
      </c>
      <c r="W4758">
        <v>0</v>
      </c>
      <c r="X4758" t="s">
        <v>68</v>
      </c>
      <c r="Y4758">
        <v>83.98</v>
      </c>
      <c r="Z4758">
        <v>1.96</v>
      </c>
      <c r="AA4758" t="s">
        <v>74</v>
      </c>
      <c r="AB4758" t="s">
        <v>75</v>
      </c>
      <c r="AE4758" t="s">
        <v>89</v>
      </c>
      <c r="AF4758" t="s">
        <v>190</v>
      </c>
      <c r="AG4758">
        <v>8929758003</v>
      </c>
      <c r="AK4758">
        <v>0</v>
      </c>
      <c r="AL4758">
        <v>0</v>
      </c>
      <c r="AN4758">
        <v>437</v>
      </c>
      <c r="AV4758">
        <v>416</v>
      </c>
      <c r="AW4758">
        <v>10.4</v>
      </c>
      <c r="AX4758">
        <v>416</v>
      </c>
      <c r="AY4758">
        <v>10.4</v>
      </c>
      <c r="AZ4758">
        <v>416</v>
      </c>
    </row>
    <row r="4759" spans="1:55" x14ac:dyDescent="0.25">
      <c r="A4759" t="s">
        <v>54</v>
      </c>
      <c r="B4759">
        <v>110027</v>
      </c>
      <c r="C4759" t="s">
        <v>55</v>
      </c>
      <c r="D4759" t="s">
        <v>56</v>
      </c>
      <c r="E4759" s="1">
        <v>45990</v>
      </c>
      <c r="F4759" t="s">
        <v>5530</v>
      </c>
      <c r="G4759" t="s">
        <v>58</v>
      </c>
      <c r="H4759">
        <v>7533441151</v>
      </c>
      <c r="I4759">
        <v>18528960</v>
      </c>
      <c r="J4759" s="3">
        <v>45991.043055555558</v>
      </c>
      <c r="K4759" t="s">
        <v>5760</v>
      </c>
      <c r="L4759" t="s">
        <v>59</v>
      </c>
      <c r="M4759">
        <v>219</v>
      </c>
      <c r="N4759">
        <v>-100</v>
      </c>
      <c r="O4759">
        <v>0</v>
      </c>
      <c r="P4759">
        <v>119</v>
      </c>
      <c r="Q4759">
        <v>32</v>
      </c>
      <c r="R4759">
        <v>0</v>
      </c>
      <c r="S4759">
        <v>0</v>
      </c>
      <c r="T4759">
        <v>0</v>
      </c>
      <c r="U4759">
        <v>151</v>
      </c>
      <c r="V4759">
        <v>151</v>
      </c>
      <c r="W4759">
        <v>0</v>
      </c>
      <c r="X4759" t="s">
        <v>60</v>
      </c>
      <c r="Y4759">
        <v>37.369999999999997</v>
      </c>
      <c r="Z4759">
        <v>4.76</v>
      </c>
      <c r="AA4759" t="s">
        <v>61</v>
      </c>
      <c r="AB4759" t="s">
        <v>56</v>
      </c>
      <c r="AC4759">
        <v>1151</v>
      </c>
      <c r="AK4759">
        <v>32</v>
      </c>
      <c r="AL4759">
        <v>0</v>
      </c>
      <c r="AT4759">
        <v>151</v>
      </c>
      <c r="AZ4759">
        <v>119</v>
      </c>
      <c r="BC4759">
        <v>32</v>
      </c>
    </row>
    <row r="4760" spans="1:55" x14ac:dyDescent="0.25">
      <c r="A4760" t="s">
        <v>54</v>
      </c>
      <c r="B4760">
        <v>110027</v>
      </c>
      <c r="C4760" t="s">
        <v>55</v>
      </c>
      <c r="D4760" t="s">
        <v>56</v>
      </c>
      <c r="E4760" s="1">
        <v>45990</v>
      </c>
      <c r="F4760" t="s">
        <v>5531</v>
      </c>
      <c r="G4760" t="s">
        <v>67</v>
      </c>
      <c r="J4760" s="3">
        <v>45991.04791666667</v>
      </c>
      <c r="K4760" t="s">
        <v>5760</v>
      </c>
      <c r="L4760" t="s">
        <v>59</v>
      </c>
      <c r="M4760">
        <v>935</v>
      </c>
      <c r="N4760">
        <v>0</v>
      </c>
      <c r="O4760">
        <v>0</v>
      </c>
      <c r="P4760">
        <v>935</v>
      </c>
      <c r="Q4760">
        <v>0</v>
      </c>
      <c r="R4760">
        <v>46.76</v>
      </c>
      <c r="S4760">
        <v>0.24</v>
      </c>
      <c r="T4760">
        <v>0</v>
      </c>
      <c r="U4760">
        <v>982</v>
      </c>
      <c r="V4760">
        <v>982</v>
      </c>
      <c r="W4760">
        <v>0</v>
      </c>
      <c r="X4760" t="s">
        <v>466</v>
      </c>
      <c r="Y4760">
        <v>213.76</v>
      </c>
      <c r="Z4760">
        <v>20.37</v>
      </c>
      <c r="AA4760" t="s">
        <v>74</v>
      </c>
      <c r="AB4760" t="s">
        <v>75</v>
      </c>
      <c r="AE4760" t="s">
        <v>89</v>
      </c>
      <c r="AF4760" t="s">
        <v>190</v>
      </c>
      <c r="AG4760">
        <v>8929758003</v>
      </c>
      <c r="AK4760">
        <v>0</v>
      </c>
      <c r="AL4760">
        <v>0</v>
      </c>
      <c r="AM4760">
        <v>542</v>
      </c>
      <c r="AN4760">
        <v>440</v>
      </c>
      <c r="AV4760">
        <v>935</v>
      </c>
      <c r="AW4760">
        <v>23.38</v>
      </c>
      <c r="AX4760">
        <v>935</v>
      </c>
      <c r="AY4760">
        <v>23.38</v>
      </c>
      <c r="AZ4760">
        <v>935</v>
      </c>
    </row>
    <row r="4761" spans="1:55" x14ac:dyDescent="0.25">
      <c r="A4761" t="s">
        <v>54</v>
      </c>
      <c r="B4761">
        <v>110027</v>
      </c>
      <c r="C4761" t="s">
        <v>55</v>
      </c>
      <c r="D4761" t="s">
        <v>56</v>
      </c>
      <c r="E4761" s="1">
        <v>45990</v>
      </c>
      <c r="F4761" t="s">
        <v>5532</v>
      </c>
      <c r="G4761" t="s">
        <v>58</v>
      </c>
      <c r="H4761">
        <v>7532366075</v>
      </c>
      <c r="I4761">
        <v>18528960</v>
      </c>
      <c r="J4761" s="3">
        <v>45991.049305555556</v>
      </c>
      <c r="K4761" t="s">
        <v>5760</v>
      </c>
      <c r="L4761" t="s">
        <v>59</v>
      </c>
      <c r="M4761">
        <v>877</v>
      </c>
      <c r="N4761">
        <v>-274.5</v>
      </c>
      <c r="O4761">
        <v>0</v>
      </c>
      <c r="P4761">
        <v>602.5</v>
      </c>
      <c r="Q4761">
        <v>32</v>
      </c>
      <c r="R4761">
        <v>0</v>
      </c>
      <c r="S4761">
        <v>0</v>
      </c>
      <c r="T4761">
        <v>0</v>
      </c>
      <c r="U4761">
        <v>634.5</v>
      </c>
      <c r="V4761">
        <v>634.5</v>
      </c>
      <c r="W4761">
        <v>0</v>
      </c>
      <c r="X4761" t="s">
        <v>60</v>
      </c>
      <c r="Y4761">
        <v>159.46</v>
      </c>
      <c r="Z4761">
        <v>6.95</v>
      </c>
      <c r="AA4761" t="s">
        <v>61</v>
      </c>
      <c r="AB4761" t="s">
        <v>56</v>
      </c>
      <c r="AC4761">
        <v>6075</v>
      </c>
      <c r="AK4761">
        <v>32</v>
      </c>
      <c r="AL4761">
        <v>0</v>
      </c>
      <c r="AT4761">
        <v>634.5</v>
      </c>
      <c r="AZ4761">
        <v>602.5</v>
      </c>
      <c r="BC4761">
        <v>32</v>
      </c>
    </row>
    <row r="4762" spans="1:55" x14ac:dyDescent="0.25">
      <c r="A4762" t="s">
        <v>54</v>
      </c>
      <c r="B4762">
        <v>110027</v>
      </c>
      <c r="C4762" t="s">
        <v>55</v>
      </c>
      <c r="D4762" t="s">
        <v>56</v>
      </c>
      <c r="E4762" s="1">
        <v>45990</v>
      </c>
      <c r="F4762" t="s">
        <v>5533</v>
      </c>
      <c r="G4762" t="s">
        <v>63</v>
      </c>
      <c r="H4762" s="4">
        <v>223415000000000</v>
      </c>
      <c r="I4762">
        <v>29811</v>
      </c>
      <c r="J4762" s="3">
        <v>45991.051388888889</v>
      </c>
      <c r="K4762" t="s">
        <v>5760</v>
      </c>
      <c r="L4762" t="s">
        <v>59</v>
      </c>
      <c r="M4762">
        <v>327</v>
      </c>
      <c r="N4762">
        <v>-120</v>
      </c>
      <c r="O4762">
        <v>0</v>
      </c>
      <c r="P4762">
        <v>207</v>
      </c>
      <c r="Q4762">
        <v>32</v>
      </c>
      <c r="R4762">
        <v>0</v>
      </c>
      <c r="S4762">
        <v>0</v>
      </c>
      <c r="T4762">
        <v>0</v>
      </c>
      <c r="U4762">
        <v>239</v>
      </c>
      <c r="V4762">
        <v>239</v>
      </c>
      <c r="W4762">
        <v>0</v>
      </c>
      <c r="X4762" t="s">
        <v>64</v>
      </c>
      <c r="Y4762">
        <v>67.47</v>
      </c>
      <c r="Z4762">
        <v>6.95</v>
      </c>
      <c r="AA4762" t="s">
        <v>65</v>
      </c>
      <c r="AB4762" t="s">
        <v>56</v>
      </c>
      <c r="AC4762">
        <v>4584</v>
      </c>
      <c r="AK4762">
        <v>32</v>
      </c>
      <c r="AL4762">
        <v>0</v>
      </c>
      <c r="AS4762">
        <v>239</v>
      </c>
      <c r="AZ4762">
        <v>207</v>
      </c>
      <c r="BB4762">
        <v>32</v>
      </c>
    </row>
    <row r="4763" spans="1:55" x14ac:dyDescent="0.25">
      <c r="A4763" t="s">
        <v>54</v>
      </c>
      <c r="B4763">
        <v>110027</v>
      </c>
      <c r="C4763" t="s">
        <v>55</v>
      </c>
      <c r="D4763" t="s">
        <v>56</v>
      </c>
      <c r="E4763" s="1">
        <v>45990</v>
      </c>
      <c r="F4763" t="s">
        <v>5534</v>
      </c>
      <c r="G4763" t="s">
        <v>63</v>
      </c>
      <c r="H4763" s="4">
        <v>223415000000000</v>
      </c>
      <c r="I4763">
        <v>29811</v>
      </c>
      <c r="J4763" s="3">
        <v>45991.054166666669</v>
      </c>
      <c r="K4763" t="s">
        <v>5760</v>
      </c>
      <c r="L4763" t="s">
        <v>59</v>
      </c>
      <c r="M4763">
        <v>422.28</v>
      </c>
      <c r="N4763">
        <v>-129.99</v>
      </c>
      <c r="O4763">
        <v>0</v>
      </c>
      <c r="P4763">
        <v>292.29000000000002</v>
      </c>
      <c r="Q4763">
        <v>32</v>
      </c>
      <c r="R4763">
        <v>0</v>
      </c>
      <c r="S4763">
        <v>-0.28999999999999998</v>
      </c>
      <c r="T4763">
        <v>0</v>
      </c>
      <c r="U4763">
        <v>324</v>
      </c>
      <c r="V4763">
        <v>324</v>
      </c>
      <c r="W4763">
        <v>0</v>
      </c>
      <c r="X4763" t="s">
        <v>64</v>
      </c>
      <c r="Y4763">
        <v>101.6</v>
      </c>
      <c r="Z4763">
        <v>6.56</v>
      </c>
      <c r="AA4763" t="s">
        <v>65</v>
      </c>
      <c r="AB4763" t="s">
        <v>56</v>
      </c>
      <c r="AC4763">
        <v>4054</v>
      </c>
      <c r="AK4763">
        <v>32</v>
      </c>
      <c r="AL4763">
        <v>0</v>
      </c>
      <c r="AS4763">
        <v>324</v>
      </c>
      <c r="AZ4763">
        <v>292.29000000000002</v>
      </c>
      <c r="BB4763">
        <v>32</v>
      </c>
    </row>
    <row r="4764" spans="1:55" x14ac:dyDescent="0.25">
      <c r="A4764" t="s">
        <v>54</v>
      </c>
      <c r="B4764">
        <v>110027</v>
      </c>
      <c r="C4764" t="s">
        <v>55</v>
      </c>
      <c r="D4764" t="s">
        <v>56</v>
      </c>
      <c r="E4764" s="1">
        <v>45990</v>
      </c>
      <c r="F4764" t="s">
        <v>5535</v>
      </c>
      <c r="G4764" t="s">
        <v>58</v>
      </c>
      <c r="H4764">
        <v>7531444997</v>
      </c>
      <c r="I4764">
        <v>18528960</v>
      </c>
      <c r="J4764" s="3">
        <v>45991.054166666669</v>
      </c>
      <c r="K4764" t="s">
        <v>5760</v>
      </c>
      <c r="L4764" t="s">
        <v>59</v>
      </c>
      <c r="M4764">
        <v>289</v>
      </c>
      <c r="N4764">
        <v>-100</v>
      </c>
      <c r="O4764">
        <v>0</v>
      </c>
      <c r="P4764">
        <v>189</v>
      </c>
      <c r="Q4764">
        <v>32</v>
      </c>
      <c r="R4764">
        <v>0</v>
      </c>
      <c r="S4764">
        <v>0</v>
      </c>
      <c r="T4764">
        <v>0</v>
      </c>
      <c r="U4764">
        <v>221</v>
      </c>
      <c r="V4764">
        <v>221</v>
      </c>
      <c r="W4764">
        <v>0</v>
      </c>
      <c r="X4764" t="s">
        <v>60</v>
      </c>
      <c r="Y4764">
        <v>60.65</v>
      </c>
      <c r="Z4764">
        <v>4.99</v>
      </c>
      <c r="AA4764" t="s">
        <v>61</v>
      </c>
      <c r="AB4764" t="s">
        <v>56</v>
      </c>
      <c r="AC4764">
        <v>4997</v>
      </c>
      <c r="AK4764">
        <v>32</v>
      </c>
      <c r="AL4764">
        <v>0</v>
      </c>
      <c r="AT4764">
        <v>221</v>
      </c>
      <c r="AZ4764">
        <v>189</v>
      </c>
      <c r="BC4764">
        <v>32</v>
      </c>
    </row>
    <row r="4765" spans="1:55" x14ac:dyDescent="0.25">
      <c r="A4765" t="s">
        <v>54</v>
      </c>
      <c r="B4765">
        <v>110027</v>
      </c>
      <c r="C4765" t="s">
        <v>55</v>
      </c>
      <c r="D4765" t="s">
        <v>56</v>
      </c>
      <c r="E4765" s="1">
        <v>45990</v>
      </c>
      <c r="F4765" t="s">
        <v>5536</v>
      </c>
      <c r="G4765" t="s">
        <v>58</v>
      </c>
      <c r="H4765">
        <v>7530157751</v>
      </c>
      <c r="I4765">
        <v>18528960</v>
      </c>
      <c r="J4765" s="3">
        <v>45991.054861111108</v>
      </c>
      <c r="K4765" t="s">
        <v>5760</v>
      </c>
      <c r="L4765" t="s">
        <v>59</v>
      </c>
      <c r="M4765">
        <v>681</v>
      </c>
      <c r="N4765">
        <v>-93</v>
      </c>
      <c r="O4765">
        <v>0</v>
      </c>
      <c r="P4765">
        <v>588</v>
      </c>
      <c r="Q4765">
        <v>32</v>
      </c>
      <c r="R4765">
        <v>0</v>
      </c>
      <c r="S4765">
        <v>0</v>
      </c>
      <c r="T4765">
        <v>0</v>
      </c>
      <c r="U4765">
        <v>620</v>
      </c>
      <c r="V4765">
        <v>620</v>
      </c>
      <c r="W4765">
        <v>0</v>
      </c>
      <c r="X4765" t="s">
        <v>60</v>
      </c>
      <c r="Y4765">
        <v>117.91</v>
      </c>
      <c r="Z4765">
        <v>10.26</v>
      </c>
      <c r="AA4765" t="s">
        <v>61</v>
      </c>
      <c r="AB4765" t="s">
        <v>56</v>
      </c>
      <c r="AC4765">
        <v>7751</v>
      </c>
      <c r="AK4765">
        <v>32</v>
      </c>
      <c r="AL4765">
        <v>0</v>
      </c>
      <c r="AT4765">
        <v>620</v>
      </c>
      <c r="AZ4765">
        <v>588</v>
      </c>
      <c r="BC4765">
        <v>32</v>
      </c>
    </row>
    <row r="4766" spans="1:55" x14ac:dyDescent="0.25">
      <c r="A4766" t="s">
        <v>54</v>
      </c>
      <c r="B4766">
        <v>110027</v>
      </c>
      <c r="C4766" t="s">
        <v>55</v>
      </c>
      <c r="D4766" t="s">
        <v>56</v>
      </c>
      <c r="E4766" s="1">
        <v>45990</v>
      </c>
      <c r="F4766" t="s">
        <v>5537</v>
      </c>
      <c r="G4766" t="s">
        <v>58</v>
      </c>
      <c r="H4766">
        <v>7497673723</v>
      </c>
      <c r="I4766">
        <v>18528960</v>
      </c>
      <c r="J4766" s="3">
        <v>45991.055555555555</v>
      </c>
      <c r="K4766" t="s">
        <v>5760</v>
      </c>
      <c r="L4766" t="s">
        <v>59</v>
      </c>
      <c r="M4766">
        <v>278</v>
      </c>
      <c r="N4766">
        <v>-80</v>
      </c>
      <c r="O4766">
        <v>0</v>
      </c>
      <c r="P4766">
        <v>198</v>
      </c>
      <c r="Q4766">
        <v>32</v>
      </c>
      <c r="R4766">
        <v>0</v>
      </c>
      <c r="S4766">
        <v>0</v>
      </c>
      <c r="T4766">
        <v>0</v>
      </c>
      <c r="U4766">
        <v>230</v>
      </c>
      <c r="V4766">
        <v>230</v>
      </c>
      <c r="W4766">
        <v>0</v>
      </c>
      <c r="X4766" t="s">
        <v>60</v>
      </c>
      <c r="Y4766">
        <v>52.42</v>
      </c>
      <c r="Z4766">
        <v>4.76</v>
      </c>
      <c r="AA4766" t="s">
        <v>61</v>
      </c>
      <c r="AB4766" t="s">
        <v>56</v>
      </c>
      <c r="AC4766">
        <v>3723</v>
      </c>
      <c r="AK4766">
        <v>32</v>
      </c>
      <c r="AL4766">
        <v>0</v>
      </c>
      <c r="AT4766">
        <v>230</v>
      </c>
      <c r="AZ4766">
        <v>198</v>
      </c>
      <c r="BC4766">
        <v>32</v>
      </c>
    </row>
    <row r="4767" spans="1:55" x14ac:dyDescent="0.25">
      <c r="A4767" t="s">
        <v>54</v>
      </c>
      <c r="B4767">
        <v>110027</v>
      </c>
      <c r="C4767" t="s">
        <v>55</v>
      </c>
      <c r="D4767" t="s">
        <v>56</v>
      </c>
      <c r="E4767" s="1">
        <v>45990</v>
      </c>
      <c r="F4767" t="s">
        <v>5538</v>
      </c>
      <c r="G4767" t="s">
        <v>58</v>
      </c>
      <c r="H4767">
        <v>7529151002</v>
      </c>
      <c r="I4767">
        <v>18528960</v>
      </c>
      <c r="J4767" s="3">
        <v>45991.061805555553</v>
      </c>
      <c r="K4767" t="s">
        <v>5760</v>
      </c>
      <c r="L4767" t="s">
        <v>59</v>
      </c>
      <c r="M4767">
        <v>1632</v>
      </c>
      <c r="N4767">
        <v>-697.5</v>
      </c>
      <c r="O4767">
        <v>0</v>
      </c>
      <c r="P4767">
        <v>934.5</v>
      </c>
      <c r="Q4767">
        <v>32</v>
      </c>
      <c r="R4767">
        <v>0</v>
      </c>
      <c r="S4767">
        <v>0</v>
      </c>
      <c r="T4767">
        <v>0</v>
      </c>
      <c r="U4767">
        <v>966.5</v>
      </c>
      <c r="V4767">
        <v>966.5</v>
      </c>
      <c r="W4767">
        <v>0</v>
      </c>
      <c r="X4767" t="s">
        <v>60</v>
      </c>
      <c r="Y4767">
        <v>300.83999999999997</v>
      </c>
      <c r="Z4767">
        <v>55.41</v>
      </c>
      <c r="AA4767" t="s">
        <v>61</v>
      </c>
      <c r="AB4767" t="s">
        <v>56</v>
      </c>
      <c r="AC4767">
        <v>1002</v>
      </c>
      <c r="AK4767">
        <v>32</v>
      </c>
      <c r="AL4767">
        <v>0</v>
      </c>
      <c r="AT4767">
        <v>966.5</v>
      </c>
      <c r="AZ4767">
        <v>934.5</v>
      </c>
      <c r="BC4767">
        <v>32</v>
      </c>
    </row>
    <row r="4768" spans="1:55" x14ac:dyDescent="0.25">
      <c r="A4768" t="s">
        <v>54</v>
      </c>
      <c r="B4768">
        <v>110027</v>
      </c>
      <c r="C4768" t="s">
        <v>55</v>
      </c>
      <c r="D4768" t="s">
        <v>56</v>
      </c>
      <c r="E4768" s="1">
        <v>45990</v>
      </c>
      <c r="F4768" t="s">
        <v>5539</v>
      </c>
      <c r="G4768" t="s">
        <v>67</v>
      </c>
      <c r="J4768" s="3">
        <v>45991.063194444447</v>
      </c>
      <c r="K4768" t="s">
        <v>5760</v>
      </c>
      <c r="L4768" t="s">
        <v>59</v>
      </c>
      <c r="M4768">
        <v>485.09</v>
      </c>
      <c r="N4768">
        <v>0</v>
      </c>
      <c r="O4768">
        <v>0</v>
      </c>
      <c r="P4768">
        <v>485.09</v>
      </c>
      <c r="Q4768">
        <v>0</v>
      </c>
      <c r="R4768">
        <v>24.26</v>
      </c>
      <c r="S4768">
        <v>-0.35</v>
      </c>
      <c r="T4768">
        <v>0</v>
      </c>
      <c r="U4768">
        <v>509</v>
      </c>
      <c r="V4768">
        <v>509</v>
      </c>
      <c r="W4768">
        <v>0</v>
      </c>
      <c r="X4768" t="s">
        <v>68</v>
      </c>
      <c r="Y4768">
        <v>118.98</v>
      </c>
      <c r="Z4768">
        <v>5.88</v>
      </c>
      <c r="AA4768" t="s">
        <v>74</v>
      </c>
      <c r="AB4768" t="s">
        <v>75</v>
      </c>
      <c r="AE4768" t="s">
        <v>5540</v>
      </c>
      <c r="AF4768" t="s">
        <v>5541</v>
      </c>
      <c r="AG4768">
        <v>9639854796</v>
      </c>
      <c r="AK4768">
        <v>0</v>
      </c>
      <c r="AL4768">
        <v>0</v>
      </c>
      <c r="AN4768">
        <v>509</v>
      </c>
      <c r="AV4768">
        <v>485.09</v>
      </c>
      <c r="AW4768">
        <v>12.13</v>
      </c>
      <c r="AX4768">
        <v>485.09</v>
      </c>
      <c r="AY4768">
        <v>12.13</v>
      </c>
      <c r="AZ4768">
        <v>485.09</v>
      </c>
    </row>
    <row r="4769" spans="1:55" x14ac:dyDescent="0.25">
      <c r="A4769" t="s">
        <v>54</v>
      </c>
      <c r="B4769">
        <v>110027</v>
      </c>
      <c r="C4769" t="s">
        <v>55</v>
      </c>
      <c r="D4769" t="s">
        <v>56</v>
      </c>
      <c r="E4769" s="1">
        <v>45990</v>
      </c>
      <c r="F4769" t="s">
        <v>5542</v>
      </c>
      <c r="G4769" t="s">
        <v>67</v>
      </c>
      <c r="J4769" s="3">
        <v>45991.069444444445</v>
      </c>
      <c r="K4769" t="s">
        <v>5760</v>
      </c>
      <c r="L4769" t="s">
        <v>59</v>
      </c>
      <c r="M4769">
        <v>109</v>
      </c>
      <c r="N4769">
        <v>0</v>
      </c>
      <c r="O4769">
        <v>0</v>
      </c>
      <c r="P4769">
        <v>109</v>
      </c>
      <c r="Q4769">
        <v>0</v>
      </c>
      <c r="R4769">
        <v>5.46</v>
      </c>
      <c r="S4769">
        <v>-0.46</v>
      </c>
      <c r="T4769">
        <v>0</v>
      </c>
      <c r="U4769">
        <v>114</v>
      </c>
      <c r="V4769">
        <v>114</v>
      </c>
      <c r="W4769">
        <v>0</v>
      </c>
      <c r="X4769" t="s">
        <v>68</v>
      </c>
      <c r="Y4769">
        <v>24.63</v>
      </c>
      <c r="Z4769">
        <v>1.96</v>
      </c>
      <c r="AA4769" t="s">
        <v>74</v>
      </c>
      <c r="AB4769" t="s">
        <v>75</v>
      </c>
      <c r="AE4769" t="s">
        <v>5543</v>
      </c>
      <c r="AF4769" t="s">
        <v>5544</v>
      </c>
      <c r="AG4769">
        <v>9175235428</v>
      </c>
      <c r="AK4769">
        <v>0</v>
      </c>
      <c r="AL4769">
        <v>0</v>
      </c>
      <c r="AN4769">
        <v>114</v>
      </c>
      <c r="AV4769">
        <v>109</v>
      </c>
      <c r="AW4769">
        <v>2.73</v>
      </c>
      <c r="AX4769">
        <v>109</v>
      </c>
      <c r="AY4769">
        <v>2.73</v>
      </c>
      <c r="AZ4769">
        <v>109</v>
      </c>
    </row>
    <row r="4770" spans="1:55" x14ac:dyDescent="0.25">
      <c r="A4770" t="s">
        <v>54</v>
      </c>
      <c r="B4770">
        <v>110027</v>
      </c>
      <c r="C4770" t="s">
        <v>55</v>
      </c>
      <c r="D4770" t="s">
        <v>56</v>
      </c>
      <c r="E4770" s="1">
        <v>45990</v>
      </c>
      <c r="F4770" t="s">
        <v>5545</v>
      </c>
      <c r="G4770" t="s">
        <v>67</v>
      </c>
      <c r="J4770" s="3">
        <v>45991.069444444445</v>
      </c>
      <c r="K4770" t="s">
        <v>5760</v>
      </c>
      <c r="L4770" t="s">
        <v>59</v>
      </c>
      <c r="M4770">
        <v>398</v>
      </c>
      <c r="N4770">
        <v>0</v>
      </c>
      <c r="O4770">
        <v>0</v>
      </c>
      <c r="P4770">
        <v>398</v>
      </c>
      <c r="Q4770">
        <v>0</v>
      </c>
      <c r="R4770">
        <v>19.899999999999999</v>
      </c>
      <c r="S4770">
        <v>0.1</v>
      </c>
      <c r="T4770">
        <v>0</v>
      </c>
      <c r="U4770">
        <v>418</v>
      </c>
      <c r="V4770">
        <v>418</v>
      </c>
      <c r="W4770">
        <v>0</v>
      </c>
      <c r="X4770" t="s">
        <v>73</v>
      </c>
      <c r="Y4770">
        <v>96.3</v>
      </c>
      <c r="Z4770">
        <v>5.12</v>
      </c>
      <c r="AA4770" t="s">
        <v>74</v>
      </c>
      <c r="AB4770" t="s">
        <v>75</v>
      </c>
      <c r="AE4770" t="s">
        <v>5546</v>
      </c>
      <c r="AF4770" t="s">
        <v>5547</v>
      </c>
      <c r="AG4770">
        <v>9654896398</v>
      </c>
      <c r="AK4770">
        <v>0</v>
      </c>
      <c r="AL4770">
        <v>0</v>
      </c>
      <c r="AM4770">
        <v>418</v>
      </c>
      <c r="AV4770">
        <v>398</v>
      </c>
      <c r="AW4770">
        <v>9.9499999999999993</v>
      </c>
      <c r="AX4770">
        <v>398</v>
      </c>
      <c r="AY4770">
        <v>9.9499999999999993</v>
      </c>
      <c r="AZ4770">
        <v>398</v>
      </c>
    </row>
    <row r="4771" spans="1:55" x14ac:dyDescent="0.25">
      <c r="A4771" t="s">
        <v>54</v>
      </c>
      <c r="B4771">
        <v>110027</v>
      </c>
      <c r="C4771" t="s">
        <v>55</v>
      </c>
      <c r="D4771" t="s">
        <v>56</v>
      </c>
      <c r="E4771" s="1">
        <v>45990</v>
      </c>
      <c r="F4771" t="s">
        <v>5548</v>
      </c>
      <c r="G4771" t="s">
        <v>63</v>
      </c>
      <c r="H4771" s="4">
        <v>223417000000000</v>
      </c>
      <c r="I4771">
        <v>29811</v>
      </c>
      <c r="J4771" s="3">
        <v>45991.071527777778</v>
      </c>
      <c r="K4771" t="s">
        <v>5760</v>
      </c>
      <c r="L4771" t="s">
        <v>59</v>
      </c>
      <c r="M4771">
        <v>332.28</v>
      </c>
      <c r="N4771">
        <v>-119.99</v>
      </c>
      <c r="O4771">
        <v>0</v>
      </c>
      <c r="P4771">
        <v>212.29</v>
      </c>
      <c r="Q4771">
        <v>32</v>
      </c>
      <c r="R4771">
        <v>0</v>
      </c>
      <c r="S4771">
        <v>-0.28999999999999998</v>
      </c>
      <c r="T4771">
        <v>0</v>
      </c>
      <c r="U4771">
        <v>244</v>
      </c>
      <c r="V4771">
        <v>244</v>
      </c>
      <c r="W4771">
        <v>0</v>
      </c>
      <c r="X4771" t="s">
        <v>64</v>
      </c>
      <c r="Y4771">
        <v>62.03</v>
      </c>
      <c r="Z4771">
        <v>6.56</v>
      </c>
      <c r="AA4771" t="s">
        <v>65</v>
      </c>
      <c r="AB4771" t="s">
        <v>56</v>
      </c>
      <c r="AC4771">
        <v>3629</v>
      </c>
      <c r="AK4771">
        <v>32</v>
      </c>
      <c r="AL4771">
        <v>0</v>
      </c>
      <c r="AS4771">
        <v>244</v>
      </c>
      <c r="AZ4771">
        <v>212.29</v>
      </c>
      <c r="BB4771">
        <v>32</v>
      </c>
    </row>
    <row r="4772" spans="1:55" x14ac:dyDescent="0.25">
      <c r="A4772" t="s">
        <v>54</v>
      </c>
      <c r="B4772">
        <v>110027</v>
      </c>
      <c r="C4772" t="s">
        <v>55</v>
      </c>
      <c r="D4772" t="s">
        <v>56</v>
      </c>
      <c r="E4772" s="1">
        <v>45990</v>
      </c>
      <c r="F4772" t="s">
        <v>5549</v>
      </c>
      <c r="G4772" t="s">
        <v>58</v>
      </c>
      <c r="H4772">
        <v>7532010782</v>
      </c>
      <c r="I4772">
        <v>18528960</v>
      </c>
      <c r="J4772" s="3">
        <v>45991.071527777778</v>
      </c>
      <c r="K4772" t="s">
        <v>5760</v>
      </c>
      <c r="L4772" t="s">
        <v>59</v>
      </c>
      <c r="M4772">
        <v>698</v>
      </c>
      <c r="N4772">
        <v>-349</v>
      </c>
      <c r="O4772">
        <v>0</v>
      </c>
      <c r="P4772">
        <v>349</v>
      </c>
      <c r="Q4772">
        <v>32</v>
      </c>
      <c r="R4772">
        <v>0</v>
      </c>
      <c r="S4772">
        <v>0</v>
      </c>
      <c r="T4772">
        <v>0</v>
      </c>
      <c r="U4772">
        <v>381</v>
      </c>
      <c r="V4772">
        <v>381</v>
      </c>
      <c r="W4772">
        <v>0</v>
      </c>
      <c r="X4772" t="s">
        <v>60</v>
      </c>
      <c r="Y4772">
        <v>129.51</v>
      </c>
      <c r="Z4772">
        <v>9.52</v>
      </c>
      <c r="AA4772" t="s">
        <v>61</v>
      </c>
      <c r="AB4772" t="s">
        <v>56</v>
      </c>
      <c r="AC4772">
        <v>782</v>
      </c>
      <c r="AK4772">
        <v>32</v>
      </c>
      <c r="AL4772">
        <v>0</v>
      </c>
      <c r="AT4772">
        <v>381</v>
      </c>
      <c r="AZ4772">
        <v>349</v>
      </c>
      <c r="BC4772">
        <v>32</v>
      </c>
    </row>
    <row r="4773" spans="1:55" x14ac:dyDescent="0.25">
      <c r="A4773" t="s">
        <v>54</v>
      </c>
      <c r="B4773">
        <v>110027</v>
      </c>
      <c r="C4773" t="s">
        <v>55</v>
      </c>
      <c r="D4773" t="s">
        <v>56</v>
      </c>
      <c r="E4773" s="1">
        <v>45990</v>
      </c>
      <c r="F4773" t="s">
        <v>5550</v>
      </c>
      <c r="G4773" t="s">
        <v>58</v>
      </c>
      <c r="H4773">
        <v>7531473235</v>
      </c>
      <c r="I4773">
        <v>18528960</v>
      </c>
      <c r="J4773" s="3">
        <v>45991.073611111111</v>
      </c>
      <c r="K4773" t="s">
        <v>5760</v>
      </c>
      <c r="L4773" t="s">
        <v>59</v>
      </c>
      <c r="M4773">
        <v>378</v>
      </c>
      <c r="N4773">
        <v>-100</v>
      </c>
      <c r="O4773">
        <v>0</v>
      </c>
      <c r="P4773">
        <v>278</v>
      </c>
      <c r="Q4773">
        <v>32</v>
      </c>
      <c r="R4773">
        <v>0</v>
      </c>
      <c r="S4773">
        <v>0</v>
      </c>
      <c r="T4773">
        <v>0</v>
      </c>
      <c r="U4773">
        <v>310</v>
      </c>
      <c r="V4773">
        <v>310</v>
      </c>
      <c r="W4773">
        <v>0</v>
      </c>
      <c r="X4773" t="s">
        <v>60</v>
      </c>
      <c r="Y4773">
        <v>70.94</v>
      </c>
      <c r="Z4773">
        <v>8.34</v>
      </c>
      <c r="AA4773" t="s">
        <v>61</v>
      </c>
      <c r="AB4773" t="s">
        <v>56</v>
      </c>
      <c r="AC4773">
        <v>3235</v>
      </c>
      <c r="AK4773">
        <v>32</v>
      </c>
      <c r="AL4773">
        <v>0</v>
      </c>
      <c r="AT4773">
        <v>310</v>
      </c>
      <c r="AZ4773">
        <v>278</v>
      </c>
      <c r="BC4773">
        <v>32</v>
      </c>
    </row>
    <row r="4774" spans="1:55" x14ac:dyDescent="0.25">
      <c r="A4774" t="s">
        <v>54</v>
      </c>
      <c r="B4774">
        <v>110027</v>
      </c>
      <c r="C4774" t="s">
        <v>55</v>
      </c>
      <c r="D4774" t="s">
        <v>56</v>
      </c>
      <c r="E4774" s="1">
        <v>45990</v>
      </c>
      <c r="F4774" t="s">
        <v>5551</v>
      </c>
      <c r="G4774" t="s">
        <v>63</v>
      </c>
      <c r="H4774" s="4">
        <v>223417000000000</v>
      </c>
      <c r="I4774">
        <v>29811</v>
      </c>
      <c r="J4774" s="3">
        <v>45991.076388888891</v>
      </c>
      <c r="K4774" t="s">
        <v>5760</v>
      </c>
      <c r="L4774" t="s">
        <v>59</v>
      </c>
      <c r="M4774">
        <v>308</v>
      </c>
      <c r="N4774">
        <v>-93.75</v>
      </c>
      <c r="O4774">
        <v>0</v>
      </c>
      <c r="P4774">
        <v>214.25</v>
      </c>
      <c r="Q4774">
        <v>32</v>
      </c>
      <c r="R4774">
        <v>0</v>
      </c>
      <c r="S4774">
        <v>-0.25</v>
      </c>
      <c r="T4774">
        <v>0</v>
      </c>
      <c r="U4774">
        <v>246</v>
      </c>
      <c r="V4774">
        <v>246</v>
      </c>
      <c r="W4774">
        <v>0</v>
      </c>
      <c r="X4774" t="s">
        <v>64</v>
      </c>
      <c r="Y4774">
        <v>60.05</v>
      </c>
      <c r="Z4774">
        <v>5.27</v>
      </c>
      <c r="AA4774" t="s">
        <v>65</v>
      </c>
      <c r="AB4774" t="s">
        <v>56</v>
      </c>
      <c r="AC4774">
        <v>6420</v>
      </c>
      <c r="AK4774">
        <v>32</v>
      </c>
      <c r="AL4774">
        <v>0</v>
      </c>
      <c r="AS4774">
        <v>246</v>
      </c>
      <c r="AZ4774">
        <v>214.25</v>
      </c>
      <c r="BB4774">
        <v>32</v>
      </c>
    </row>
    <row r="4775" spans="1:55" x14ac:dyDescent="0.25">
      <c r="A4775" t="s">
        <v>54</v>
      </c>
      <c r="B4775">
        <v>110027</v>
      </c>
      <c r="C4775" t="s">
        <v>55</v>
      </c>
      <c r="D4775" t="s">
        <v>56</v>
      </c>
      <c r="E4775" s="1">
        <v>45990</v>
      </c>
      <c r="F4775" t="s">
        <v>5552</v>
      </c>
      <c r="G4775" t="s">
        <v>63</v>
      </c>
      <c r="H4775" s="4">
        <v>223418000000000</v>
      </c>
      <c r="I4775">
        <v>29811</v>
      </c>
      <c r="J4775" s="3">
        <v>45991.088888888888</v>
      </c>
      <c r="K4775" t="s">
        <v>5760</v>
      </c>
      <c r="L4775" t="s">
        <v>59</v>
      </c>
      <c r="M4775">
        <v>359</v>
      </c>
      <c r="N4775">
        <v>-93.75</v>
      </c>
      <c r="O4775">
        <v>0</v>
      </c>
      <c r="P4775">
        <v>265.25</v>
      </c>
      <c r="Q4775">
        <v>32</v>
      </c>
      <c r="R4775">
        <v>0</v>
      </c>
      <c r="S4775">
        <v>-0.25</v>
      </c>
      <c r="T4775">
        <v>0</v>
      </c>
      <c r="U4775">
        <v>297</v>
      </c>
      <c r="V4775">
        <v>297</v>
      </c>
      <c r="W4775">
        <v>0</v>
      </c>
      <c r="X4775" t="s">
        <v>64</v>
      </c>
      <c r="Y4775">
        <v>77.930000000000007</v>
      </c>
      <c r="Z4775">
        <v>9.82</v>
      </c>
      <c r="AA4775" t="s">
        <v>65</v>
      </c>
      <c r="AB4775" t="s">
        <v>56</v>
      </c>
      <c r="AC4775">
        <v>4111</v>
      </c>
      <c r="AK4775">
        <v>32</v>
      </c>
      <c r="AL4775">
        <v>0</v>
      </c>
      <c r="AS4775">
        <v>297</v>
      </c>
      <c r="AZ4775">
        <v>265.25</v>
      </c>
      <c r="BB4775">
        <v>32</v>
      </c>
    </row>
    <row r="4776" spans="1:55" x14ac:dyDescent="0.25">
      <c r="A4776" t="s">
        <v>54</v>
      </c>
      <c r="B4776">
        <v>110027</v>
      </c>
      <c r="C4776" t="s">
        <v>55</v>
      </c>
      <c r="D4776" t="s">
        <v>56</v>
      </c>
      <c r="E4776" s="1">
        <v>45990</v>
      </c>
      <c r="F4776" t="s">
        <v>5553</v>
      </c>
      <c r="G4776" t="s">
        <v>58</v>
      </c>
      <c r="H4776">
        <v>7525030616</v>
      </c>
      <c r="I4776">
        <v>18528960</v>
      </c>
      <c r="J4776" s="3">
        <v>45991.092361111114</v>
      </c>
      <c r="K4776" t="s">
        <v>5760</v>
      </c>
      <c r="L4776" t="s">
        <v>59</v>
      </c>
      <c r="M4776">
        <v>293</v>
      </c>
      <c r="N4776">
        <v>-100</v>
      </c>
      <c r="O4776">
        <v>0</v>
      </c>
      <c r="P4776">
        <v>193</v>
      </c>
      <c r="Q4776">
        <v>32</v>
      </c>
      <c r="R4776">
        <v>0</v>
      </c>
      <c r="S4776">
        <v>0</v>
      </c>
      <c r="T4776">
        <v>0</v>
      </c>
      <c r="U4776">
        <v>225</v>
      </c>
      <c r="V4776">
        <v>225</v>
      </c>
      <c r="W4776">
        <v>0</v>
      </c>
      <c r="X4776" t="s">
        <v>60</v>
      </c>
      <c r="Y4776">
        <v>54.21</v>
      </c>
      <c r="Z4776">
        <v>7.05</v>
      </c>
      <c r="AA4776" t="s">
        <v>61</v>
      </c>
      <c r="AB4776" t="s">
        <v>56</v>
      </c>
      <c r="AC4776">
        <v>616</v>
      </c>
      <c r="AK4776">
        <v>32</v>
      </c>
      <c r="AL4776">
        <v>0</v>
      </c>
      <c r="AT4776">
        <v>225</v>
      </c>
      <c r="AZ4776">
        <v>193</v>
      </c>
      <c r="BC4776">
        <v>32</v>
      </c>
    </row>
    <row r="4777" spans="1:55" x14ac:dyDescent="0.25">
      <c r="A4777" t="s">
        <v>54</v>
      </c>
      <c r="B4777">
        <v>110027</v>
      </c>
      <c r="C4777" t="s">
        <v>55</v>
      </c>
      <c r="D4777" t="s">
        <v>56</v>
      </c>
      <c r="E4777" s="1">
        <v>45990</v>
      </c>
      <c r="F4777" t="s">
        <v>5554</v>
      </c>
      <c r="G4777" t="s">
        <v>63</v>
      </c>
      <c r="H4777" s="4">
        <v>223419000000000</v>
      </c>
      <c r="I4777">
        <v>29811</v>
      </c>
      <c r="J4777" s="3">
        <v>45991.095138888886</v>
      </c>
      <c r="K4777" t="s">
        <v>5760</v>
      </c>
      <c r="L4777" t="s">
        <v>59</v>
      </c>
      <c r="M4777">
        <v>518</v>
      </c>
      <c r="N4777">
        <v>-93.74</v>
      </c>
      <c r="O4777">
        <v>0</v>
      </c>
      <c r="P4777">
        <v>424.26</v>
      </c>
      <c r="Q4777">
        <v>32</v>
      </c>
      <c r="R4777">
        <v>0</v>
      </c>
      <c r="S4777">
        <v>-0.26</v>
      </c>
      <c r="T4777">
        <v>0</v>
      </c>
      <c r="U4777">
        <v>456</v>
      </c>
      <c r="V4777">
        <v>456</v>
      </c>
      <c r="W4777">
        <v>0</v>
      </c>
      <c r="X4777" t="s">
        <v>64</v>
      </c>
      <c r="Y4777">
        <v>115.77</v>
      </c>
      <c r="Z4777">
        <v>8.68</v>
      </c>
      <c r="AA4777" t="s">
        <v>65</v>
      </c>
      <c r="AB4777" t="s">
        <v>56</v>
      </c>
      <c r="AC4777">
        <v>1444</v>
      </c>
      <c r="AK4777">
        <v>32</v>
      </c>
      <c r="AL4777">
        <v>0</v>
      </c>
      <c r="AS4777">
        <v>456</v>
      </c>
      <c r="AZ4777">
        <v>424.26</v>
      </c>
      <c r="BB4777">
        <v>32</v>
      </c>
    </row>
    <row r="4778" spans="1:55" x14ac:dyDescent="0.25">
      <c r="A4778" t="s">
        <v>54</v>
      </c>
      <c r="B4778">
        <v>110027</v>
      </c>
      <c r="C4778" t="s">
        <v>55</v>
      </c>
      <c r="D4778" t="s">
        <v>56</v>
      </c>
      <c r="E4778" s="1">
        <v>45990</v>
      </c>
      <c r="F4778" t="s">
        <v>5555</v>
      </c>
      <c r="G4778" t="s">
        <v>58</v>
      </c>
      <c r="H4778">
        <v>7533054522</v>
      </c>
      <c r="I4778">
        <v>18528960</v>
      </c>
      <c r="J4778" s="3">
        <v>45991.098611111112</v>
      </c>
      <c r="K4778" t="s">
        <v>5760</v>
      </c>
      <c r="L4778" t="s">
        <v>59</v>
      </c>
      <c r="M4778">
        <v>896</v>
      </c>
      <c r="N4778">
        <v>-100</v>
      </c>
      <c r="O4778">
        <v>0</v>
      </c>
      <c r="P4778">
        <v>796</v>
      </c>
      <c r="Q4778">
        <v>32</v>
      </c>
      <c r="R4778">
        <v>0</v>
      </c>
      <c r="S4778">
        <v>0</v>
      </c>
      <c r="T4778">
        <v>0</v>
      </c>
      <c r="U4778">
        <v>828</v>
      </c>
      <c r="V4778">
        <v>828</v>
      </c>
      <c r="W4778">
        <v>0</v>
      </c>
      <c r="X4778" t="s">
        <v>60</v>
      </c>
      <c r="Y4778">
        <v>145.27000000000001</v>
      </c>
      <c r="Z4778">
        <v>14.28</v>
      </c>
      <c r="AA4778" t="s">
        <v>61</v>
      </c>
      <c r="AB4778" t="s">
        <v>56</v>
      </c>
      <c r="AC4778">
        <v>4522</v>
      </c>
      <c r="AK4778">
        <v>32</v>
      </c>
      <c r="AL4778">
        <v>0</v>
      </c>
      <c r="AT4778">
        <v>828</v>
      </c>
      <c r="AZ4778">
        <v>796</v>
      </c>
      <c r="BC4778">
        <v>32</v>
      </c>
    </row>
    <row r="4779" spans="1:55" x14ac:dyDescent="0.25">
      <c r="A4779" t="s">
        <v>54</v>
      </c>
      <c r="B4779">
        <v>110027</v>
      </c>
      <c r="C4779" t="s">
        <v>55</v>
      </c>
      <c r="D4779" t="s">
        <v>56</v>
      </c>
      <c r="E4779" s="1">
        <v>45990</v>
      </c>
      <c r="F4779" t="s">
        <v>5556</v>
      </c>
      <c r="G4779" t="s">
        <v>67</v>
      </c>
      <c r="J4779" s="3">
        <v>45991.099305555559</v>
      </c>
      <c r="K4779" t="s">
        <v>5760</v>
      </c>
      <c r="L4779" t="s">
        <v>59</v>
      </c>
      <c r="M4779">
        <v>708</v>
      </c>
      <c r="N4779">
        <v>0</v>
      </c>
      <c r="O4779">
        <v>0</v>
      </c>
      <c r="P4779">
        <v>708</v>
      </c>
      <c r="Q4779">
        <v>0</v>
      </c>
      <c r="R4779">
        <v>35.4</v>
      </c>
      <c r="S4779">
        <v>-0.4</v>
      </c>
      <c r="T4779">
        <v>0</v>
      </c>
      <c r="U4779">
        <v>743</v>
      </c>
      <c r="V4779">
        <v>743</v>
      </c>
      <c r="W4779">
        <v>0</v>
      </c>
      <c r="X4779" t="s">
        <v>68</v>
      </c>
      <c r="Y4779">
        <v>177.73</v>
      </c>
      <c r="Z4779">
        <v>13.17</v>
      </c>
      <c r="AA4779" t="s">
        <v>74</v>
      </c>
      <c r="AB4779" t="s">
        <v>75</v>
      </c>
      <c r="AE4779" t="s">
        <v>89</v>
      </c>
      <c r="AF4779" t="s">
        <v>190</v>
      </c>
      <c r="AG4779">
        <v>8929758003</v>
      </c>
      <c r="AK4779">
        <v>0</v>
      </c>
      <c r="AL4779">
        <v>0</v>
      </c>
      <c r="AN4779">
        <v>743</v>
      </c>
      <c r="AV4779">
        <v>708</v>
      </c>
      <c r="AW4779">
        <v>17.7</v>
      </c>
      <c r="AX4779">
        <v>708</v>
      </c>
      <c r="AY4779">
        <v>17.7</v>
      </c>
      <c r="AZ4779">
        <v>708</v>
      </c>
    </row>
    <row r="4780" spans="1:55" x14ac:dyDescent="0.25">
      <c r="A4780" t="s">
        <v>54</v>
      </c>
      <c r="B4780">
        <v>110027</v>
      </c>
      <c r="C4780" t="s">
        <v>55</v>
      </c>
      <c r="D4780" t="s">
        <v>56</v>
      </c>
      <c r="E4780" s="1">
        <v>45990</v>
      </c>
      <c r="F4780" t="s">
        <v>5557</v>
      </c>
      <c r="G4780" t="s">
        <v>63</v>
      </c>
      <c r="H4780" s="4">
        <v>223419000000000</v>
      </c>
      <c r="I4780">
        <v>29811</v>
      </c>
      <c r="J4780" s="3">
        <v>45991.100694444445</v>
      </c>
      <c r="K4780" t="s">
        <v>5760</v>
      </c>
      <c r="L4780" t="s">
        <v>59</v>
      </c>
      <c r="M4780">
        <v>338</v>
      </c>
      <c r="N4780">
        <v>-93.75</v>
      </c>
      <c r="O4780">
        <v>0</v>
      </c>
      <c r="P4780">
        <v>244.25</v>
      </c>
      <c r="Q4780">
        <v>32</v>
      </c>
      <c r="R4780">
        <v>0</v>
      </c>
      <c r="S4780">
        <v>-0.25</v>
      </c>
      <c r="T4780">
        <v>0</v>
      </c>
      <c r="U4780">
        <v>276</v>
      </c>
      <c r="V4780">
        <v>276</v>
      </c>
      <c r="W4780">
        <v>0</v>
      </c>
      <c r="X4780" t="s">
        <v>64</v>
      </c>
      <c r="Y4780">
        <v>57.59</v>
      </c>
      <c r="Z4780">
        <v>8.68</v>
      </c>
      <c r="AA4780" t="s">
        <v>65</v>
      </c>
      <c r="AB4780" t="s">
        <v>56</v>
      </c>
      <c r="AC4780">
        <v>3861</v>
      </c>
      <c r="AK4780">
        <v>32</v>
      </c>
      <c r="AL4780">
        <v>0</v>
      </c>
      <c r="AS4780">
        <v>276</v>
      </c>
      <c r="AZ4780">
        <v>244.25</v>
      </c>
      <c r="BB4780">
        <v>32</v>
      </c>
    </row>
    <row r="4781" spans="1:55" x14ac:dyDescent="0.25">
      <c r="A4781" t="s">
        <v>54</v>
      </c>
      <c r="B4781">
        <v>110027</v>
      </c>
      <c r="C4781" t="s">
        <v>55</v>
      </c>
      <c r="D4781" t="s">
        <v>56</v>
      </c>
      <c r="E4781" s="1">
        <v>45990</v>
      </c>
      <c r="F4781" t="s">
        <v>5558</v>
      </c>
      <c r="G4781" t="s">
        <v>58</v>
      </c>
      <c r="H4781">
        <v>7533619859</v>
      </c>
      <c r="I4781">
        <v>18528960</v>
      </c>
      <c r="J4781" s="3">
        <v>45991.104166666664</v>
      </c>
      <c r="K4781" t="s">
        <v>5760</v>
      </c>
      <c r="L4781" t="s">
        <v>59</v>
      </c>
      <c r="M4781">
        <v>238</v>
      </c>
      <c r="N4781">
        <v>-100</v>
      </c>
      <c r="O4781">
        <v>0</v>
      </c>
      <c r="P4781">
        <v>138</v>
      </c>
      <c r="Q4781">
        <v>32</v>
      </c>
      <c r="R4781">
        <v>0</v>
      </c>
      <c r="S4781">
        <v>0</v>
      </c>
      <c r="T4781">
        <v>0</v>
      </c>
      <c r="U4781">
        <v>170</v>
      </c>
      <c r="V4781">
        <v>170</v>
      </c>
      <c r="W4781">
        <v>0</v>
      </c>
      <c r="X4781" t="s">
        <v>60</v>
      </c>
      <c r="Y4781">
        <v>43.43</v>
      </c>
      <c r="Z4781">
        <v>3.92</v>
      </c>
      <c r="AA4781" t="s">
        <v>61</v>
      </c>
      <c r="AB4781" t="s">
        <v>56</v>
      </c>
      <c r="AC4781">
        <v>9859</v>
      </c>
      <c r="AK4781">
        <v>32</v>
      </c>
      <c r="AL4781">
        <v>0</v>
      </c>
      <c r="AT4781">
        <v>170</v>
      </c>
      <c r="AZ4781">
        <v>138</v>
      </c>
      <c r="BC4781">
        <v>32</v>
      </c>
    </row>
    <row r="4782" spans="1:55" x14ac:dyDescent="0.25">
      <c r="A4782" t="s">
        <v>54</v>
      </c>
      <c r="B4782">
        <v>110027</v>
      </c>
      <c r="C4782" t="s">
        <v>55</v>
      </c>
      <c r="D4782" t="s">
        <v>56</v>
      </c>
      <c r="E4782" s="1">
        <v>45990</v>
      </c>
      <c r="F4782" t="s">
        <v>5559</v>
      </c>
      <c r="G4782" t="s">
        <v>58</v>
      </c>
      <c r="H4782">
        <v>7533612432</v>
      </c>
      <c r="I4782">
        <v>18528960</v>
      </c>
      <c r="J4782" s="3">
        <v>45991.106944444444</v>
      </c>
      <c r="K4782" t="s">
        <v>5760</v>
      </c>
      <c r="L4782" t="s">
        <v>59</v>
      </c>
      <c r="M4782">
        <v>418</v>
      </c>
      <c r="N4782">
        <v>-93</v>
      </c>
      <c r="O4782">
        <v>0</v>
      </c>
      <c r="P4782">
        <v>325</v>
      </c>
      <c r="Q4782">
        <v>32</v>
      </c>
      <c r="R4782">
        <v>0</v>
      </c>
      <c r="S4782">
        <v>0</v>
      </c>
      <c r="T4782">
        <v>0</v>
      </c>
      <c r="U4782">
        <v>357</v>
      </c>
      <c r="V4782">
        <v>357</v>
      </c>
      <c r="W4782">
        <v>0</v>
      </c>
      <c r="X4782" t="s">
        <v>60</v>
      </c>
      <c r="Y4782">
        <v>80.8</v>
      </c>
      <c r="Z4782">
        <v>4.76</v>
      </c>
      <c r="AA4782" t="s">
        <v>61</v>
      </c>
      <c r="AB4782" t="s">
        <v>56</v>
      </c>
      <c r="AC4782">
        <v>2432</v>
      </c>
      <c r="AK4782">
        <v>32</v>
      </c>
      <c r="AL4782">
        <v>0</v>
      </c>
      <c r="AT4782">
        <v>357</v>
      </c>
      <c r="AZ4782">
        <v>325</v>
      </c>
      <c r="BC4782">
        <v>32</v>
      </c>
    </row>
    <row r="4783" spans="1:55" x14ac:dyDescent="0.25">
      <c r="A4783" t="s">
        <v>54</v>
      </c>
      <c r="B4783">
        <v>110027</v>
      </c>
      <c r="C4783" t="s">
        <v>55</v>
      </c>
      <c r="D4783" t="s">
        <v>56</v>
      </c>
      <c r="E4783" s="1">
        <v>45990</v>
      </c>
      <c r="F4783" t="s">
        <v>5560</v>
      </c>
      <c r="G4783" t="s">
        <v>63</v>
      </c>
      <c r="H4783" s="4">
        <v>223420000000000</v>
      </c>
      <c r="I4783">
        <v>29811</v>
      </c>
      <c r="J4783" s="3">
        <v>45991.106944444444</v>
      </c>
      <c r="K4783" t="s">
        <v>5760</v>
      </c>
      <c r="L4783" t="s">
        <v>59</v>
      </c>
      <c r="M4783">
        <v>467</v>
      </c>
      <c r="N4783">
        <v>-93.74</v>
      </c>
      <c r="O4783">
        <v>0</v>
      </c>
      <c r="P4783">
        <v>373.26</v>
      </c>
      <c r="Q4783">
        <v>32</v>
      </c>
      <c r="R4783">
        <v>0</v>
      </c>
      <c r="S4783">
        <v>-0.26</v>
      </c>
      <c r="T4783">
        <v>0</v>
      </c>
      <c r="U4783">
        <v>405</v>
      </c>
      <c r="V4783">
        <v>405</v>
      </c>
      <c r="W4783">
        <v>0</v>
      </c>
      <c r="X4783" t="s">
        <v>64</v>
      </c>
      <c r="Y4783">
        <v>88.04</v>
      </c>
      <c r="Z4783">
        <v>8.91</v>
      </c>
      <c r="AA4783" t="s">
        <v>65</v>
      </c>
      <c r="AB4783" t="s">
        <v>56</v>
      </c>
      <c r="AC4783">
        <v>3507</v>
      </c>
      <c r="AK4783">
        <v>32</v>
      </c>
      <c r="AL4783">
        <v>0</v>
      </c>
      <c r="AS4783">
        <v>405</v>
      </c>
      <c r="AZ4783">
        <v>373.26</v>
      </c>
      <c r="BB4783">
        <v>32</v>
      </c>
    </row>
    <row r="4784" spans="1:55" x14ac:dyDescent="0.25">
      <c r="A4784" t="s">
        <v>54</v>
      </c>
      <c r="B4784">
        <v>110027</v>
      </c>
      <c r="C4784" t="s">
        <v>55</v>
      </c>
      <c r="D4784" t="s">
        <v>56</v>
      </c>
      <c r="E4784" s="1">
        <v>45990</v>
      </c>
      <c r="F4784" t="s">
        <v>5561</v>
      </c>
      <c r="G4784" t="s">
        <v>67</v>
      </c>
      <c r="J4784" s="3">
        <v>45991.113888888889</v>
      </c>
      <c r="K4784" t="s">
        <v>5760</v>
      </c>
      <c r="L4784" t="s">
        <v>59</v>
      </c>
      <c r="M4784">
        <v>38.1</v>
      </c>
      <c r="N4784">
        <v>0</v>
      </c>
      <c r="O4784">
        <v>0</v>
      </c>
      <c r="P4784">
        <v>38.1</v>
      </c>
      <c r="Q4784">
        <v>0</v>
      </c>
      <c r="R4784">
        <v>1.9</v>
      </c>
      <c r="S4784">
        <v>0</v>
      </c>
      <c r="T4784">
        <v>0</v>
      </c>
      <c r="U4784">
        <v>40</v>
      </c>
      <c r="V4784">
        <v>40</v>
      </c>
      <c r="W4784">
        <v>0</v>
      </c>
      <c r="X4784" t="s">
        <v>73</v>
      </c>
      <c r="Y4784">
        <v>14</v>
      </c>
      <c r="Z4784">
        <v>0</v>
      </c>
      <c r="AA4784" t="s">
        <v>74</v>
      </c>
      <c r="AB4784" t="s">
        <v>75</v>
      </c>
      <c r="AE4784" t="s">
        <v>632</v>
      </c>
      <c r="AF4784" t="s">
        <v>633</v>
      </c>
      <c r="AG4784">
        <v>9874123650</v>
      </c>
      <c r="AK4784">
        <v>0</v>
      </c>
      <c r="AL4784">
        <v>0</v>
      </c>
      <c r="AM4784">
        <v>40</v>
      </c>
      <c r="AV4784">
        <v>38.1</v>
      </c>
      <c r="AW4784">
        <v>0.95</v>
      </c>
      <c r="AX4784">
        <v>38.1</v>
      </c>
      <c r="AY4784">
        <v>0.95</v>
      </c>
      <c r="AZ4784">
        <v>38.1</v>
      </c>
    </row>
    <row r="4785" spans="1:55" x14ac:dyDescent="0.25">
      <c r="A4785" t="s">
        <v>54</v>
      </c>
      <c r="B4785">
        <v>110027</v>
      </c>
      <c r="C4785" t="s">
        <v>55</v>
      </c>
      <c r="D4785" t="s">
        <v>56</v>
      </c>
      <c r="E4785" s="1">
        <v>45990</v>
      </c>
      <c r="F4785" t="s">
        <v>5562</v>
      </c>
      <c r="G4785" t="s">
        <v>63</v>
      </c>
      <c r="H4785" s="4">
        <v>223421000000000</v>
      </c>
      <c r="I4785">
        <v>29811</v>
      </c>
      <c r="J4785" s="3">
        <v>45991.116666666669</v>
      </c>
      <c r="K4785" t="s">
        <v>5760</v>
      </c>
      <c r="L4785" t="s">
        <v>59</v>
      </c>
      <c r="M4785">
        <v>478</v>
      </c>
      <c r="N4785">
        <v>-205</v>
      </c>
      <c r="O4785">
        <v>0</v>
      </c>
      <c r="P4785">
        <v>273</v>
      </c>
      <c r="Q4785">
        <v>32</v>
      </c>
      <c r="R4785">
        <v>0</v>
      </c>
      <c r="S4785">
        <v>0</v>
      </c>
      <c r="T4785">
        <v>0</v>
      </c>
      <c r="U4785">
        <v>305</v>
      </c>
      <c r="V4785">
        <v>305</v>
      </c>
      <c r="W4785">
        <v>0</v>
      </c>
      <c r="X4785" t="s">
        <v>64</v>
      </c>
      <c r="Y4785">
        <v>76.58</v>
      </c>
      <c r="Z4785">
        <v>6.72</v>
      </c>
      <c r="AA4785" t="s">
        <v>65</v>
      </c>
      <c r="AB4785" t="s">
        <v>56</v>
      </c>
      <c r="AC4785">
        <v>4466</v>
      </c>
      <c r="AK4785">
        <v>32</v>
      </c>
      <c r="AL4785">
        <v>0</v>
      </c>
      <c r="AS4785">
        <v>305</v>
      </c>
      <c r="AZ4785">
        <v>273</v>
      </c>
      <c r="BB4785">
        <v>32</v>
      </c>
    </row>
    <row r="4786" spans="1:55" x14ac:dyDescent="0.25">
      <c r="A4786" t="s">
        <v>54</v>
      </c>
      <c r="B4786">
        <v>110027</v>
      </c>
      <c r="C4786" t="s">
        <v>55</v>
      </c>
      <c r="D4786" t="s">
        <v>56</v>
      </c>
      <c r="E4786" s="1">
        <v>45990</v>
      </c>
      <c r="F4786" t="s">
        <v>5563</v>
      </c>
      <c r="G4786" t="s">
        <v>58</v>
      </c>
      <c r="H4786">
        <v>7532818911</v>
      </c>
      <c r="I4786">
        <v>18528960</v>
      </c>
      <c r="J4786" s="3">
        <v>45991.117361111108</v>
      </c>
      <c r="K4786" t="s">
        <v>5760</v>
      </c>
      <c r="L4786" t="s">
        <v>59</v>
      </c>
      <c r="M4786">
        <v>368</v>
      </c>
      <c r="N4786">
        <v>-100</v>
      </c>
      <c r="O4786">
        <v>0</v>
      </c>
      <c r="P4786">
        <v>268</v>
      </c>
      <c r="Q4786">
        <v>32</v>
      </c>
      <c r="R4786">
        <v>0</v>
      </c>
      <c r="S4786">
        <v>0</v>
      </c>
      <c r="T4786">
        <v>0</v>
      </c>
      <c r="U4786">
        <v>300</v>
      </c>
      <c r="V4786">
        <v>300</v>
      </c>
      <c r="W4786">
        <v>0</v>
      </c>
      <c r="X4786" t="s">
        <v>60</v>
      </c>
      <c r="Y4786">
        <v>74.44</v>
      </c>
      <c r="Z4786">
        <v>6.72</v>
      </c>
      <c r="AA4786" t="s">
        <v>61</v>
      </c>
      <c r="AB4786" t="s">
        <v>56</v>
      </c>
      <c r="AC4786">
        <v>8911</v>
      </c>
      <c r="AK4786">
        <v>32</v>
      </c>
      <c r="AL4786">
        <v>0</v>
      </c>
      <c r="AT4786">
        <v>300</v>
      </c>
      <c r="AZ4786">
        <v>268</v>
      </c>
      <c r="BC4786">
        <v>32</v>
      </c>
    </row>
    <row r="4787" spans="1:55" x14ac:dyDescent="0.25">
      <c r="A4787" t="s">
        <v>54</v>
      </c>
      <c r="B4787">
        <v>110027</v>
      </c>
      <c r="C4787" t="s">
        <v>55</v>
      </c>
      <c r="D4787" t="s">
        <v>56</v>
      </c>
      <c r="E4787" s="1">
        <v>45990</v>
      </c>
      <c r="F4787" t="s">
        <v>5564</v>
      </c>
      <c r="G4787" t="s">
        <v>58</v>
      </c>
      <c r="H4787">
        <v>7533020256</v>
      </c>
      <c r="I4787">
        <v>18528960</v>
      </c>
      <c r="J4787" s="3">
        <v>45991.118055555555</v>
      </c>
      <c r="K4787" t="s">
        <v>5760</v>
      </c>
      <c r="L4787" t="s">
        <v>59</v>
      </c>
      <c r="M4787">
        <v>199</v>
      </c>
      <c r="N4787">
        <v>-100</v>
      </c>
      <c r="O4787">
        <v>0</v>
      </c>
      <c r="P4787">
        <v>99</v>
      </c>
      <c r="Q4787">
        <v>32</v>
      </c>
      <c r="R4787">
        <v>0</v>
      </c>
      <c r="S4787">
        <v>0</v>
      </c>
      <c r="T4787">
        <v>0</v>
      </c>
      <c r="U4787">
        <v>131</v>
      </c>
      <c r="V4787">
        <v>131</v>
      </c>
      <c r="W4787">
        <v>0</v>
      </c>
      <c r="X4787" t="s">
        <v>60</v>
      </c>
      <c r="Y4787">
        <v>40.479999999999997</v>
      </c>
      <c r="Z4787">
        <v>3.38</v>
      </c>
      <c r="AA4787" t="s">
        <v>61</v>
      </c>
      <c r="AB4787" t="s">
        <v>56</v>
      </c>
      <c r="AC4787">
        <v>256</v>
      </c>
      <c r="AK4787">
        <v>32</v>
      </c>
      <c r="AL4787">
        <v>0</v>
      </c>
      <c r="AT4787">
        <v>131</v>
      </c>
      <c r="AZ4787">
        <v>99</v>
      </c>
      <c r="BC4787">
        <v>32</v>
      </c>
    </row>
    <row r="4788" spans="1:55" x14ac:dyDescent="0.25">
      <c r="A4788" t="s">
        <v>54</v>
      </c>
      <c r="B4788">
        <v>110027</v>
      </c>
      <c r="C4788" t="s">
        <v>55</v>
      </c>
      <c r="D4788" t="s">
        <v>56</v>
      </c>
      <c r="E4788" s="1">
        <v>45990</v>
      </c>
      <c r="F4788" t="s">
        <v>5565</v>
      </c>
      <c r="G4788" t="s">
        <v>63</v>
      </c>
      <c r="H4788" s="4">
        <v>223421000000000</v>
      </c>
      <c r="I4788">
        <v>29811</v>
      </c>
      <c r="J4788" s="3">
        <v>45991.120833333334</v>
      </c>
      <c r="K4788" t="s">
        <v>5760</v>
      </c>
      <c r="L4788" t="s">
        <v>59</v>
      </c>
      <c r="M4788">
        <v>488</v>
      </c>
      <c r="N4788">
        <v>-93.75</v>
      </c>
      <c r="O4788">
        <v>0</v>
      </c>
      <c r="P4788">
        <v>394.25</v>
      </c>
      <c r="Q4788">
        <v>32</v>
      </c>
      <c r="R4788">
        <v>0</v>
      </c>
      <c r="S4788">
        <v>-0.25</v>
      </c>
      <c r="T4788">
        <v>0</v>
      </c>
      <c r="U4788">
        <v>426</v>
      </c>
      <c r="V4788">
        <v>426</v>
      </c>
      <c r="W4788">
        <v>0</v>
      </c>
      <c r="X4788" t="s">
        <v>64</v>
      </c>
      <c r="Y4788">
        <v>93.84</v>
      </c>
      <c r="Z4788">
        <v>8.14</v>
      </c>
      <c r="AA4788" t="s">
        <v>65</v>
      </c>
      <c r="AB4788" t="s">
        <v>56</v>
      </c>
      <c r="AC4788">
        <v>9301</v>
      </c>
      <c r="AK4788">
        <v>32</v>
      </c>
      <c r="AL4788">
        <v>0</v>
      </c>
      <c r="AS4788">
        <v>426</v>
      </c>
      <c r="AZ4788">
        <v>394.25</v>
      </c>
      <c r="BB4788">
        <v>32</v>
      </c>
    </row>
    <row r="4789" spans="1:55" x14ac:dyDescent="0.25">
      <c r="A4789" t="s">
        <v>54</v>
      </c>
      <c r="B4789">
        <v>110027</v>
      </c>
      <c r="C4789" t="s">
        <v>55</v>
      </c>
      <c r="D4789" t="s">
        <v>56</v>
      </c>
      <c r="E4789" s="1">
        <v>45990</v>
      </c>
      <c r="F4789" t="s">
        <v>5566</v>
      </c>
      <c r="G4789" t="s">
        <v>63</v>
      </c>
      <c r="H4789" s="4">
        <v>223421000000000</v>
      </c>
      <c r="I4789">
        <v>29811</v>
      </c>
      <c r="J4789" s="3">
        <v>45991.120833333334</v>
      </c>
      <c r="K4789" t="s">
        <v>5760</v>
      </c>
      <c r="L4789" t="s">
        <v>59</v>
      </c>
      <c r="M4789">
        <v>366</v>
      </c>
      <c r="N4789">
        <v>-93.75</v>
      </c>
      <c r="O4789">
        <v>0</v>
      </c>
      <c r="P4789">
        <v>272.25</v>
      </c>
      <c r="Q4789">
        <v>32</v>
      </c>
      <c r="R4789">
        <v>0</v>
      </c>
      <c r="S4789">
        <v>-0.25</v>
      </c>
      <c r="T4789">
        <v>0</v>
      </c>
      <c r="U4789">
        <v>304</v>
      </c>
      <c r="V4789">
        <v>304</v>
      </c>
      <c r="W4789">
        <v>0</v>
      </c>
      <c r="X4789" t="s">
        <v>64</v>
      </c>
      <c r="Y4789">
        <v>85.33</v>
      </c>
      <c r="Z4789">
        <v>4.99</v>
      </c>
      <c r="AA4789" t="s">
        <v>65</v>
      </c>
      <c r="AB4789" t="s">
        <v>56</v>
      </c>
      <c r="AC4789">
        <v>4405</v>
      </c>
      <c r="AK4789">
        <v>32</v>
      </c>
      <c r="AL4789">
        <v>0</v>
      </c>
      <c r="AS4789">
        <v>304</v>
      </c>
      <c r="AZ4789">
        <v>272.25</v>
      </c>
      <c r="BB4789">
        <v>32</v>
      </c>
    </row>
    <row r="4790" spans="1:55" x14ac:dyDescent="0.25">
      <c r="A4790" t="s">
        <v>54</v>
      </c>
      <c r="B4790">
        <v>110027</v>
      </c>
      <c r="C4790" t="s">
        <v>55</v>
      </c>
      <c r="D4790" t="s">
        <v>56</v>
      </c>
      <c r="E4790" s="1">
        <v>45990</v>
      </c>
      <c r="F4790" t="s">
        <v>5567</v>
      </c>
      <c r="G4790" t="s">
        <v>58</v>
      </c>
      <c r="H4790">
        <v>7508897014</v>
      </c>
      <c r="I4790">
        <v>18528960</v>
      </c>
      <c r="J4790" s="3">
        <v>45991.126388888886</v>
      </c>
      <c r="K4790" t="s">
        <v>5760</v>
      </c>
      <c r="L4790" t="s">
        <v>59</v>
      </c>
      <c r="M4790">
        <v>248</v>
      </c>
      <c r="N4790">
        <v>-100</v>
      </c>
      <c r="O4790">
        <v>0</v>
      </c>
      <c r="P4790">
        <v>148</v>
      </c>
      <c r="Q4790">
        <v>32</v>
      </c>
      <c r="R4790">
        <v>0</v>
      </c>
      <c r="S4790">
        <v>0</v>
      </c>
      <c r="T4790">
        <v>0</v>
      </c>
      <c r="U4790">
        <v>180</v>
      </c>
      <c r="V4790">
        <v>180</v>
      </c>
      <c r="W4790">
        <v>0</v>
      </c>
      <c r="X4790" t="s">
        <v>60</v>
      </c>
      <c r="Y4790">
        <v>56.42</v>
      </c>
      <c r="Z4790">
        <v>5.53</v>
      </c>
      <c r="AA4790" t="s">
        <v>61</v>
      </c>
      <c r="AB4790" t="s">
        <v>56</v>
      </c>
      <c r="AC4790">
        <v>7014</v>
      </c>
      <c r="AK4790">
        <v>32</v>
      </c>
      <c r="AL4790">
        <v>0</v>
      </c>
      <c r="AT4790">
        <v>180</v>
      </c>
      <c r="AZ4790">
        <v>148</v>
      </c>
      <c r="BC4790">
        <v>32</v>
      </c>
    </row>
    <row r="4791" spans="1:55" x14ac:dyDescent="0.25">
      <c r="A4791" t="s">
        <v>54</v>
      </c>
      <c r="B4791">
        <v>110027</v>
      </c>
      <c r="C4791" t="s">
        <v>55</v>
      </c>
      <c r="D4791" t="s">
        <v>56</v>
      </c>
      <c r="E4791" s="1">
        <v>45990</v>
      </c>
      <c r="F4791" t="s">
        <v>5568</v>
      </c>
      <c r="G4791" t="s">
        <v>58</v>
      </c>
      <c r="H4791">
        <v>7529964031</v>
      </c>
      <c r="I4791">
        <v>18528960</v>
      </c>
      <c r="J4791" s="3">
        <v>45991.130555555559</v>
      </c>
      <c r="K4791" t="s">
        <v>5760</v>
      </c>
      <c r="L4791" t="s">
        <v>59</v>
      </c>
      <c r="M4791">
        <v>159</v>
      </c>
      <c r="N4791">
        <v>-79.5</v>
      </c>
      <c r="O4791">
        <v>0</v>
      </c>
      <c r="P4791">
        <v>79.5</v>
      </c>
      <c r="Q4791">
        <v>32</v>
      </c>
      <c r="R4791">
        <v>0</v>
      </c>
      <c r="S4791">
        <v>0</v>
      </c>
      <c r="T4791">
        <v>0</v>
      </c>
      <c r="U4791">
        <v>111.5</v>
      </c>
      <c r="V4791">
        <v>111.5</v>
      </c>
      <c r="W4791">
        <v>0</v>
      </c>
      <c r="X4791" t="s">
        <v>60</v>
      </c>
      <c r="Y4791">
        <v>22.54</v>
      </c>
      <c r="Z4791">
        <v>3.92</v>
      </c>
      <c r="AA4791" t="s">
        <v>61</v>
      </c>
      <c r="AB4791" t="s">
        <v>56</v>
      </c>
      <c r="AC4791">
        <v>4031</v>
      </c>
      <c r="AK4791">
        <v>32</v>
      </c>
      <c r="AL4791">
        <v>0</v>
      </c>
      <c r="AT4791">
        <v>111.5</v>
      </c>
      <c r="AZ4791">
        <v>79.5</v>
      </c>
      <c r="BC4791">
        <v>32</v>
      </c>
    </row>
    <row r="4792" spans="1:55" x14ac:dyDescent="0.25">
      <c r="A4792" t="s">
        <v>54</v>
      </c>
      <c r="B4792">
        <v>110027</v>
      </c>
      <c r="C4792" t="s">
        <v>55</v>
      </c>
      <c r="D4792" t="s">
        <v>56</v>
      </c>
      <c r="E4792" s="1">
        <v>45990</v>
      </c>
      <c r="F4792" t="s">
        <v>5569</v>
      </c>
      <c r="G4792" t="s">
        <v>67</v>
      </c>
      <c r="J4792" s="3">
        <v>45991.140972222223</v>
      </c>
      <c r="K4792" t="s">
        <v>5760</v>
      </c>
      <c r="L4792" t="s">
        <v>59</v>
      </c>
      <c r="M4792">
        <v>358</v>
      </c>
      <c r="N4792">
        <v>0</v>
      </c>
      <c r="O4792">
        <v>0</v>
      </c>
      <c r="P4792">
        <v>358</v>
      </c>
      <c r="Q4792">
        <v>0</v>
      </c>
      <c r="R4792">
        <v>17.899999999999999</v>
      </c>
      <c r="S4792">
        <v>0.1</v>
      </c>
      <c r="T4792">
        <v>0</v>
      </c>
      <c r="U4792">
        <v>376</v>
      </c>
      <c r="V4792">
        <v>376</v>
      </c>
      <c r="W4792">
        <v>0</v>
      </c>
      <c r="X4792" t="s">
        <v>68</v>
      </c>
      <c r="Y4792">
        <v>88.64</v>
      </c>
      <c r="Z4792">
        <v>6.32</v>
      </c>
      <c r="AA4792" t="s">
        <v>74</v>
      </c>
      <c r="AB4792" t="s">
        <v>75</v>
      </c>
      <c r="AE4792" t="s">
        <v>89</v>
      </c>
      <c r="AF4792" t="s">
        <v>190</v>
      </c>
      <c r="AG4792">
        <v>8929758003</v>
      </c>
      <c r="AK4792">
        <v>0</v>
      </c>
      <c r="AL4792">
        <v>0</v>
      </c>
      <c r="AN4792">
        <v>376</v>
      </c>
      <c r="AV4792">
        <v>358</v>
      </c>
      <c r="AW4792">
        <v>8.9499999999999993</v>
      </c>
      <c r="AX4792">
        <v>358</v>
      </c>
      <c r="AY4792">
        <v>8.9499999999999993</v>
      </c>
      <c r="AZ4792">
        <v>358</v>
      </c>
    </row>
    <row r="4793" spans="1:55" x14ac:dyDescent="0.25">
      <c r="A4793" t="s">
        <v>54</v>
      </c>
      <c r="B4793">
        <v>110027</v>
      </c>
      <c r="C4793" t="s">
        <v>55</v>
      </c>
      <c r="D4793" t="s">
        <v>56</v>
      </c>
      <c r="E4793" s="1">
        <v>45990</v>
      </c>
      <c r="F4793" t="s">
        <v>5570</v>
      </c>
      <c r="G4793" t="s">
        <v>63</v>
      </c>
      <c r="H4793" s="4">
        <v>223423000000000</v>
      </c>
      <c r="I4793">
        <v>29811</v>
      </c>
      <c r="J4793" s="3">
        <v>45991.140972222223</v>
      </c>
      <c r="K4793" t="s">
        <v>5760</v>
      </c>
      <c r="L4793" t="s">
        <v>59</v>
      </c>
      <c r="M4793">
        <v>208</v>
      </c>
      <c r="N4793">
        <v>-120</v>
      </c>
      <c r="O4793">
        <v>0</v>
      </c>
      <c r="P4793">
        <v>88</v>
      </c>
      <c r="Q4793">
        <v>32</v>
      </c>
      <c r="R4793">
        <v>0</v>
      </c>
      <c r="S4793">
        <v>0</v>
      </c>
      <c r="T4793">
        <v>0</v>
      </c>
      <c r="U4793">
        <v>120</v>
      </c>
      <c r="V4793">
        <v>120</v>
      </c>
      <c r="W4793">
        <v>0</v>
      </c>
      <c r="X4793" t="s">
        <v>64</v>
      </c>
      <c r="Y4793">
        <v>43.87</v>
      </c>
      <c r="Z4793">
        <v>5.34</v>
      </c>
      <c r="AA4793" t="s">
        <v>65</v>
      </c>
      <c r="AB4793" t="s">
        <v>56</v>
      </c>
      <c r="AC4793">
        <v>7372</v>
      </c>
      <c r="AK4793">
        <v>32</v>
      </c>
      <c r="AL4793">
        <v>0</v>
      </c>
      <c r="AS4793">
        <v>120</v>
      </c>
      <c r="AZ4793">
        <v>88</v>
      </c>
      <c r="BB4793">
        <v>32</v>
      </c>
    </row>
    <row r="4794" spans="1:55" x14ac:dyDescent="0.25">
      <c r="A4794" t="s">
        <v>54</v>
      </c>
      <c r="B4794">
        <v>110027</v>
      </c>
      <c r="C4794" t="s">
        <v>55</v>
      </c>
      <c r="D4794" t="s">
        <v>56</v>
      </c>
      <c r="E4794" s="1">
        <v>45990</v>
      </c>
      <c r="F4794" t="s">
        <v>5571</v>
      </c>
      <c r="G4794" t="s">
        <v>67</v>
      </c>
      <c r="J4794" s="3">
        <v>45991.140972222223</v>
      </c>
      <c r="K4794" t="s">
        <v>5760</v>
      </c>
      <c r="L4794" t="s">
        <v>59</v>
      </c>
      <c r="M4794">
        <v>331.29</v>
      </c>
      <c r="N4794">
        <v>0</v>
      </c>
      <c r="O4794">
        <v>0</v>
      </c>
      <c r="P4794">
        <v>331.29</v>
      </c>
      <c r="Q4794">
        <v>0</v>
      </c>
      <c r="R4794">
        <v>16.559999999999999</v>
      </c>
      <c r="S4794">
        <v>0.15</v>
      </c>
      <c r="T4794">
        <v>0</v>
      </c>
      <c r="U4794">
        <v>348</v>
      </c>
      <c r="V4794">
        <v>348</v>
      </c>
      <c r="W4794">
        <v>0</v>
      </c>
      <c r="X4794" t="s">
        <v>73</v>
      </c>
      <c r="Y4794">
        <v>89.49</v>
      </c>
      <c r="Z4794">
        <v>6.06</v>
      </c>
      <c r="AA4794" t="s">
        <v>74</v>
      </c>
      <c r="AB4794" t="s">
        <v>75</v>
      </c>
      <c r="AE4794" t="s">
        <v>89</v>
      </c>
      <c r="AF4794" t="s">
        <v>190</v>
      </c>
      <c r="AG4794">
        <v>8929758003</v>
      </c>
      <c r="AK4794">
        <v>0</v>
      </c>
      <c r="AL4794">
        <v>0</v>
      </c>
      <c r="AM4794">
        <v>348</v>
      </c>
      <c r="AV4794">
        <v>331.29</v>
      </c>
      <c r="AW4794">
        <v>8.2799999999999994</v>
      </c>
      <c r="AX4794">
        <v>331.29</v>
      </c>
      <c r="AY4794">
        <v>8.2799999999999994</v>
      </c>
      <c r="AZ4794">
        <v>331.29</v>
      </c>
    </row>
    <row r="4795" spans="1:55" x14ac:dyDescent="0.25">
      <c r="A4795" t="s">
        <v>54</v>
      </c>
      <c r="B4795">
        <v>110027</v>
      </c>
      <c r="C4795" t="s">
        <v>55</v>
      </c>
      <c r="D4795" t="s">
        <v>56</v>
      </c>
      <c r="E4795" s="1">
        <v>45990</v>
      </c>
      <c r="F4795" t="s">
        <v>5572</v>
      </c>
      <c r="G4795" t="s">
        <v>63</v>
      </c>
      <c r="H4795" s="4">
        <v>223423000000000</v>
      </c>
      <c r="I4795">
        <v>29811</v>
      </c>
      <c r="J4795" s="3">
        <v>45991.143055555556</v>
      </c>
      <c r="K4795" t="s">
        <v>5760</v>
      </c>
      <c r="L4795" t="s">
        <v>59</v>
      </c>
      <c r="M4795">
        <v>248</v>
      </c>
      <c r="N4795">
        <v>-100</v>
      </c>
      <c r="O4795">
        <v>0</v>
      </c>
      <c r="P4795">
        <v>148</v>
      </c>
      <c r="Q4795">
        <v>32</v>
      </c>
      <c r="R4795">
        <v>0</v>
      </c>
      <c r="S4795">
        <v>0</v>
      </c>
      <c r="T4795">
        <v>0</v>
      </c>
      <c r="U4795">
        <v>180</v>
      </c>
      <c r="V4795">
        <v>180</v>
      </c>
      <c r="W4795">
        <v>0</v>
      </c>
      <c r="X4795" t="s">
        <v>64</v>
      </c>
      <c r="Y4795">
        <v>51.98</v>
      </c>
      <c r="Z4795">
        <v>4.99</v>
      </c>
      <c r="AA4795" t="s">
        <v>65</v>
      </c>
      <c r="AB4795" t="s">
        <v>56</v>
      </c>
      <c r="AC4795">
        <v>87</v>
      </c>
      <c r="AK4795">
        <v>32</v>
      </c>
      <c r="AL4795">
        <v>0</v>
      </c>
      <c r="AS4795">
        <v>180</v>
      </c>
      <c r="AZ4795">
        <v>148</v>
      </c>
      <c r="BB4795">
        <v>32</v>
      </c>
    </row>
    <row r="4796" spans="1:55" x14ac:dyDescent="0.25">
      <c r="A4796" t="s">
        <v>54</v>
      </c>
      <c r="B4796">
        <v>110027</v>
      </c>
      <c r="C4796" t="s">
        <v>55</v>
      </c>
      <c r="D4796" t="s">
        <v>56</v>
      </c>
      <c r="E4796" s="1">
        <v>45990</v>
      </c>
      <c r="F4796" t="s">
        <v>5573</v>
      </c>
      <c r="G4796" t="s">
        <v>63</v>
      </c>
      <c r="H4796" s="4">
        <v>223423000000000</v>
      </c>
      <c r="I4796">
        <v>29811</v>
      </c>
      <c r="J4796" s="3">
        <v>45991.144444444442</v>
      </c>
      <c r="K4796" t="s">
        <v>5760</v>
      </c>
      <c r="L4796" t="s">
        <v>59</v>
      </c>
      <c r="M4796">
        <v>129</v>
      </c>
      <c r="N4796">
        <v>-30</v>
      </c>
      <c r="O4796">
        <v>0</v>
      </c>
      <c r="P4796">
        <v>99</v>
      </c>
      <c r="Q4796">
        <v>32</v>
      </c>
      <c r="R4796">
        <v>0</v>
      </c>
      <c r="S4796">
        <v>0</v>
      </c>
      <c r="T4796">
        <v>0</v>
      </c>
      <c r="U4796">
        <v>131</v>
      </c>
      <c r="V4796">
        <v>131</v>
      </c>
      <c r="W4796">
        <v>0</v>
      </c>
      <c r="X4796" t="s">
        <v>64</v>
      </c>
      <c r="Y4796">
        <v>22.78</v>
      </c>
      <c r="Z4796">
        <v>1.96</v>
      </c>
      <c r="AA4796" t="s">
        <v>65</v>
      </c>
      <c r="AB4796" t="s">
        <v>56</v>
      </c>
      <c r="AC4796">
        <v>6646</v>
      </c>
      <c r="AK4796">
        <v>32</v>
      </c>
      <c r="AL4796">
        <v>0</v>
      </c>
      <c r="AS4796">
        <v>131</v>
      </c>
      <c r="AZ4796">
        <v>99</v>
      </c>
      <c r="BB4796">
        <v>32</v>
      </c>
    </row>
    <row r="4797" spans="1:55" x14ac:dyDescent="0.25">
      <c r="A4797" t="s">
        <v>54</v>
      </c>
      <c r="B4797">
        <v>110027</v>
      </c>
      <c r="C4797" t="s">
        <v>55</v>
      </c>
      <c r="D4797" t="s">
        <v>56</v>
      </c>
      <c r="E4797" s="1">
        <v>45990</v>
      </c>
      <c r="F4797" t="s">
        <v>5574</v>
      </c>
      <c r="G4797" t="s">
        <v>63</v>
      </c>
      <c r="H4797" s="4">
        <v>223423000000000</v>
      </c>
      <c r="I4797">
        <v>29811</v>
      </c>
      <c r="J4797" s="3">
        <v>45991.144444444442</v>
      </c>
      <c r="K4797" t="s">
        <v>5760</v>
      </c>
      <c r="L4797" t="s">
        <v>59</v>
      </c>
      <c r="M4797">
        <v>349</v>
      </c>
      <c r="N4797">
        <v>-175</v>
      </c>
      <c r="O4797">
        <v>0</v>
      </c>
      <c r="P4797">
        <v>174</v>
      </c>
      <c r="Q4797">
        <v>32</v>
      </c>
      <c r="R4797">
        <v>0</v>
      </c>
      <c r="S4797">
        <v>0</v>
      </c>
      <c r="T4797">
        <v>0</v>
      </c>
      <c r="U4797">
        <v>206</v>
      </c>
      <c r="V4797">
        <v>206</v>
      </c>
      <c r="W4797">
        <v>0</v>
      </c>
      <c r="X4797" t="s">
        <v>64</v>
      </c>
      <c r="Y4797">
        <v>64.81</v>
      </c>
      <c r="Z4797">
        <v>4.76</v>
      </c>
      <c r="AA4797" t="s">
        <v>65</v>
      </c>
      <c r="AB4797" t="s">
        <v>56</v>
      </c>
      <c r="AC4797">
        <v>287</v>
      </c>
      <c r="AK4797">
        <v>32</v>
      </c>
      <c r="AL4797">
        <v>0</v>
      </c>
      <c r="AS4797">
        <v>206</v>
      </c>
      <c r="AZ4797">
        <v>174</v>
      </c>
      <c r="BB4797">
        <v>32</v>
      </c>
    </row>
    <row r="4798" spans="1:55" x14ac:dyDescent="0.25">
      <c r="A4798" t="s">
        <v>54</v>
      </c>
      <c r="B4798">
        <v>110027</v>
      </c>
      <c r="C4798" t="s">
        <v>55</v>
      </c>
      <c r="D4798" t="s">
        <v>56</v>
      </c>
      <c r="E4798" s="1">
        <v>45990</v>
      </c>
      <c r="F4798" t="s">
        <v>5575</v>
      </c>
      <c r="G4798" t="s">
        <v>58</v>
      </c>
      <c r="H4798">
        <v>7530270137</v>
      </c>
      <c r="I4798">
        <v>18528960</v>
      </c>
      <c r="J4798" s="3">
        <v>45991.15</v>
      </c>
      <c r="K4798" t="s">
        <v>5760</v>
      </c>
      <c r="L4798" t="s">
        <v>59</v>
      </c>
      <c r="M4798">
        <v>349</v>
      </c>
      <c r="N4798">
        <v>-93</v>
      </c>
      <c r="O4798">
        <v>0</v>
      </c>
      <c r="P4798">
        <v>256</v>
      </c>
      <c r="Q4798">
        <v>32</v>
      </c>
      <c r="R4798">
        <v>0</v>
      </c>
      <c r="S4798">
        <v>0</v>
      </c>
      <c r="T4798">
        <v>0</v>
      </c>
      <c r="U4798">
        <v>288</v>
      </c>
      <c r="V4798">
        <v>288</v>
      </c>
      <c r="W4798">
        <v>0</v>
      </c>
      <c r="X4798" t="s">
        <v>60</v>
      </c>
      <c r="Y4798">
        <v>53.8</v>
      </c>
      <c r="Z4798">
        <v>4.76</v>
      </c>
      <c r="AA4798" t="s">
        <v>61</v>
      </c>
      <c r="AB4798" t="s">
        <v>56</v>
      </c>
      <c r="AC4798">
        <v>137</v>
      </c>
      <c r="AK4798">
        <v>32</v>
      </c>
      <c r="AL4798">
        <v>0</v>
      </c>
      <c r="AT4798">
        <v>288</v>
      </c>
      <c r="AZ4798">
        <v>256</v>
      </c>
      <c r="BC4798">
        <v>32</v>
      </c>
    </row>
    <row r="4799" spans="1:55" x14ac:dyDescent="0.25">
      <c r="A4799" t="s">
        <v>54</v>
      </c>
      <c r="B4799">
        <v>110027</v>
      </c>
      <c r="C4799" t="s">
        <v>55</v>
      </c>
      <c r="D4799" t="s">
        <v>56</v>
      </c>
      <c r="E4799" s="1">
        <v>45990</v>
      </c>
      <c r="F4799" t="s">
        <v>5576</v>
      </c>
      <c r="G4799" t="s">
        <v>63</v>
      </c>
      <c r="H4799" s="4">
        <v>223424000000000</v>
      </c>
      <c r="I4799">
        <v>29811</v>
      </c>
      <c r="J4799" s="3">
        <v>45991.156944444447</v>
      </c>
      <c r="K4799" t="s">
        <v>5760</v>
      </c>
      <c r="L4799" t="s">
        <v>59</v>
      </c>
      <c r="M4799">
        <v>199</v>
      </c>
      <c r="N4799">
        <v>-99.5</v>
      </c>
      <c r="O4799">
        <v>0</v>
      </c>
      <c r="P4799">
        <v>99.5</v>
      </c>
      <c r="Q4799">
        <v>32</v>
      </c>
      <c r="R4799">
        <v>0</v>
      </c>
      <c r="S4799">
        <v>0.5</v>
      </c>
      <c r="T4799">
        <v>0</v>
      </c>
      <c r="U4799">
        <v>132</v>
      </c>
      <c r="V4799">
        <v>132</v>
      </c>
      <c r="W4799">
        <v>0</v>
      </c>
      <c r="X4799" t="s">
        <v>64</v>
      </c>
      <c r="Y4799">
        <v>49.22</v>
      </c>
      <c r="Z4799">
        <v>3.92</v>
      </c>
      <c r="AA4799" t="s">
        <v>65</v>
      </c>
      <c r="AB4799" t="s">
        <v>56</v>
      </c>
      <c r="AC4799">
        <v>648</v>
      </c>
      <c r="AK4799">
        <v>32</v>
      </c>
      <c r="AL4799">
        <v>0</v>
      </c>
      <c r="AS4799">
        <v>132</v>
      </c>
      <c r="AZ4799">
        <v>99.5</v>
      </c>
      <c r="BB4799">
        <v>32</v>
      </c>
    </row>
    <row r="4800" spans="1:55" x14ac:dyDescent="0.25">
      <c r="A4800" t="s">
        <v>54</v>
      </c>
      <c r="B4800">
        <v>110027</v>
      </c>
      <c r="C4800" t="s">
        <v>55</v>
      </c>
      <c r="D4800" t="s">
        <v>56</v>
      </c>
      <c r="E4800" s="1">
        <v>45990</v>
      </c>
      <c r="F4800" t="s">
        <v>5577</v>
      </c>
      <c r="G4800" t="s">
        <v>67</v>
      </c>
      <c r="J4800" s="3">
        <v>45991.156944444447</v>
      </c>
      <c r="K4800" t="s">
        <v>5760</v>
      </c>
      <c r="L4800" t="s">
        <v>59</v>
      </c>
      <c r="M4800">
        <v>418</v>
      </c>
      <c r="N4800">
        <v>0</v>
      </c>
      <c r="O4800">
        <v>0</v>
      </c>
      <c r="P4800">
        <v>418</v>
      </c>
      <c r="Q4800">
        <v>0</v>
      </c>
      <c r="R4800">
        <v>20.9</v>
      </c>
      <c r="S4800">
        <v>0.1</v>
      </c>
      <c r="T4800">
        <v>0</v>
      </c>
      <c r="U4800">
        <v>439</v>
      </c>
      <c r="V4800">
        <v>439</v>
      </c>
      <c r="W4800">
        <v>0</v>
      </c>
      <c r="X4800" t="s">
        <v>68</v>
      </c>
      <c r="Y4800">
        <v>99.82</v>
      </c>
      <c r="Z4800">
        <v>4.84</v>
      </c>
      <c r="AA4800" t="s">
        <v>74</v>
      </c>
      <c r="AB4800" t="s">
        <v>75</v>
      </c>
      <c r="AE4800" t="s">
        <v>632</v>
      </c>
      <c r="AF4800" t="s">
        <v>633</v>
      </c>
      <c r="AG4800">
        <v>9874123650</v>
      </c>
      <c r="AK4800">
        <v>0</v>
      </c>
      <c r="AL4800">
        <v>0</v>
      </c>
      <c r="AN4800">
        <v>439</v>
      </c>
      <c r="AV4800">
        <v>418</v>
      </c>
      <c r="AW4800">
        <v>10.45</v>
      </c>
      <c r="AX4800">
        <v>418</v>
      </c>
      <c r="AY4800">
        <v>10.45</v>
      </c>
      <c r="AZ4800">
        <v>418</v>
      </c>
    </row>
    <row r="4801" spans="1:55" x14ac:dyDescent="0.25">
      <c r="A4801" t="s">
        <v>54</v>
      </c>
      <c r="B4801">
        <v>110027</v>
      </c>
      <c r="C4801" t="s">
        <v>55</v>
      </c>
      <c r="D4801" t="s">
        <v>56</v>
      </c>
      <c r="E4801" s="1">
        <v>45990</v>
      </c>
      <c r="F4801" t="s">
        <v>5578</v>
      </c>
      <c r="G4801" t="s">
        <v>63</v>
      </c>
      <c r="H4801" s="4">
        <v>223424000000000</v>
      </c>
      <c r="I4801">
        <v>29811</v>
      </c>
      <c r="J4801" s="3">
        <v>45991.158333333333</v>
      </c>
      <c r="K4801" t="s">
        <v>5760</v>
      </c>
      <c r="L4801" t="s">
        <v>59</v>
      </c>
      <c r="M4801">
        <v>254.66</v>
      </c>
      <c r="N4801">
        <v>-93.74</v>
      </c>
      <c r="O4801">
        <v>0</v>
      </c>
      <c r="P4801">
        <v>160.91999999999999</v>
      </c>
      <c r="Q4801">
        <v>32</v>
      </c>
      <c r="R4801">
        <v>0</v>
      </c>
      <c r="S4801">
        <v>0.08</v>
      </c>
      <c r="T4801">
        <v>0</v>
      </c>
      <c r="U4801">
        <v>193</v>
      </c>
      <c r="V4801">
        <v>193</v>
      </c>
      <c r="W4801">
        <v>0</v>
      </c>
      <c r="X4801" t="s">
        <v>64</v>
      </c>
      <c r="Y4801">
        <v>51.61</v>
      </c>
      <c r="Z4801">
        <v>5.77</v>
      </c>
      <c r="AA4801" t="s">
        <v>65</v>
      </c>
      <c r="AB4801" t="s">
        <v>56</v>
      </c>
      <c r="AC4801">
        <v>8537</v>
      </c>
      <c r="AK4801">
        <v>32</v>
      </c>
      <c r="AL4801">
        <v>0</v>
      </c>
      <c r="AS4801">
        <v>193</v>
      </c>
      <c r="AZ4801">
        <v>160.91999999999999</v>
      </c>
      <c r="BB4801">
        <v>32</v>
      </c>
    </row>
    <row r="4802" spans="1:55" x14ac:dyDescent="0.25">
      <c r="A4802" t="s">
        <v>54</v>
      </c>
      <c r="B4802">
        <v>110027</v>
      </c>
      <c r="C4802" t="s">
        <v>55</v>
      </c>
      <c r="D4802" t="s">
        <v>56</v>
      </c>
      <c r="E4802" s="1">
        <v>45990</v>
      </c>
      <c r="F4802" t="s">
        <v>5579</v>
      </c>
      <c r="G4802" t="s">
        <v>63</v>
      </c>
      <c r="H4802" s="4">
        <v>223425000000000</v>
      </c>
      <c r="I4802">
        <v>29811</v>
      </c>
      <c r="J4802" s="3">
        <v>45991.168055555558</v>
      </c>
      <c r="K4802" t="s">
        <v>5760</v>
      </c>
      <c r="L4802" t="s">
        <v>59</v>
      </c>
      <c r="M4802">
        <v>397</v>
      </c>
      <c r="N4802">
        <v>-93.75</v>
      </c>
      <c r="O4802">
        <v>0</v>
      </c>
      <c r="P4802">
        <v>303.25</v>
      </c>
      <c r="Q4802">
        <v>32</v>
      </c>
      <c r="R4802">
        <v>0</v>
      </c>
      <c r="S4802">
        <v>-0.25</v>
      </c>
      <c r="T4802">
        <v>0</v>
      </c>
      <c r="U4802">
        <v>335</v>
      </c>
      <c r="V4802">
        <v>335</v>
      </c>
      <c r="W4802">
        <v>0</v>
      </c>
      <c r="X4802" t="s">
        <v>64</v>
      </c>
      <c r="Y4802">
        <v>82.9</v>
      </c>
      <c r="Z4802">
        <v>4.76</v>
      </c>
      <c r="AA4802" t="s">
        <v>65</v>
      </c>
      <c r="AB4802" t="s">
        <v>56</v>
      </c>
      <c r="AC4802">
        <v>8670</v>
      </c>
      <c r="AK4802">
        <v>32</v>
      </c>
      <c r="AL4802">
        <v>0</v>
      </c>
      <c r="AS4802">
        <v>335</v>
      </c>
      <c r="AZ4802">
        <v>303.25</v>
      </c>
      <c r="BB4802">
        <v>32</v>
      </c>
    </row>
    <row r="4803" spans="1:55" x14ac:dyDescent="0.25">
      <c r="A4803" t="s">
        <v>54</v>
      </c>
      <c r="B4803">
        <v>110027</v>
      </c>
      <c r="C4803" t="s">
        <v>55</v>
      </c>
      <c r="D4803" t="s">
        <v>56</v>
      </c>
      <c r="E4803" s="1">
        <v>45990</v>
      </c>
      <c r="F4803" t="s">
        <v>5580</v>
      </c>
      <c r="G4803" t="s">
        <v>63</v>
      </c>
      <c r="H4803" s="4">
        <v>223425000000000</v>
      </c>
      <c r="I4803">
        <v>29811</v>
      </c>
      <c r="J4803" s="3">
        <v>45991.169444444444</v>
      </c>
      <c r="K4803" t="s">
        <v>5760</v>
      </c>
      <c r="L4803" t="s">
        <v>59</v>
      </c>
      <c r="M4803">
        <v>199</v>
      </c>
      <c r="N4803">
        <v>-119.4</v>
      </c>
      <c r="O4803">
        <v>0</v>
      </c>
      <c r="P4803">
        <v>79.599999999999994</v>
      </c>
      <c r="Q4803">
        <v>32</v>
      </c>
      <c r="R4803">
        <v>0</v>
      </c>
      <c r="S4803">
        <v>0.4</v>
      </c>
      <c r="T4803">
        <v>0</v>
      </c>
      <c r="U4803">
        <v>112</v>
      </c>
      <c r="V4803">
        <v>112</v>
      </c>
      <c r="W4803">
        <v>0</v>
      </c>
      <c r="X4803" t="s">
        <v>64</v>
      </c>
      <c r="Y4803">
        <v>49.22</v>
      </c>
      <c r="Z4803">
        <v>3.92</v>
      </c>
      <c r="AA4803" t="s">
        <v>65</v>
      </c>
      <c r="AB4803" t="s">
        <v>56</v>
      </c>
      <c r="AC4803">
        <v>780</v>
      </c>
      <c r="AK4803">
        <v>32</v>
      </c>
      <c r="AL4803">
        <v>0</v>
      </c>
      <c r="AS4803">
        <v>112</v>
      </c>
      <c r="AZ4803">
        <v>79.599999999999994</v>
      </c>
      <c r="BB4803">
        <v>32</v>
      </c>
    </row>
    <row r="4804" spans="1:55" x14ac:dyDescent="0.25">
      <c r="A4804" t="s">
        <v>54</v>
      </c>
      <c r="B4804">
        <v>110027</v>
      </c>
      <c r="C4804" t="s">
        <v>55</v>
      </c>
      <c r="D4804" t="s">
        <v>56</v>
      </c>
      <c r="E4804" s="1">
        <v>45990</v>
      </c>
      <c r="F4804" t="s">
        <v>5581</v>
      </c>
      <c r="G4804" t="s">
        <v>63</v>
      </c>
      <c r="H4804" s="4">
        <v>223428000000000</v>
      </c>
      <c r="I4804">
        <v>29811</v>
      </c>
      <c r="J4804" s="3">
        <v>45991.20208333333</v>
      </c>
      <c r="K4804" t="s">
        <v>5760</v>
      </c>
      <c r="L4804" t="s">
        <v>59</v>
      </c>
      <c r="M4804">
        <v>319</v>
      </c>
      <c r="N4804">
        <v>-93.75</v>
      </c>
      <c r="O4804">
        <v>0</v>
      </c>
      <c r="P4804">
        <v>225.25</v>
      </c>
      <c r="Q4804">
        <v>32</v>
      </c>
      <c r="R4804">
        <v>0</v>
      </c>
      <c r="S4804">
        <v>-0.25</v>
      </c>
      <c r="T4804">
        <v>0</v>
      </c>
      <c r="U4804">
        <v>257</v>
      </c>
      <c r="V4804">
        <v>257</v>
      </c>
      <c r="W4804">
        <v>0</v>
      </c>
      <c r="X4804" t="s">
        <v>64</v>
      </c>
      <c r="Y4804">
        <v>67.55</v>
      </c>
      <c r="Z4804">
        <v>4.76</v>
      </c>
      <c r="AA4804" t="s">
        <v>65</v>
      </c>
      <c r="AB4804" t="s">
        <v>56</v>
      </c>
      <c r="AC4804">
        <v>929</v>
      </c>
      <c r="AK4804">
        <v>32</v>
      </c>
      <c r="AL4804">
        <v>0</v>
      </c>
      <c r="AS4804">
        <v>257</v>
      </c>
      <c r="AZ4804">
        <v>225.25</v>
      </c>
      <c r="BB4804">
        <v>32</v>
      </c>
    </row>
    <row r="4805" spans="1:55" x14ac:dyDescent="0.25">
      <c r="A4805" t="s">
        <v>54</v>
      </c>
      <c r="B4805">
        <v>110027</v>
      </c>
      <c r="C4805" t="s">
        <v>55</v>
      </c>
      <c r="D4805" t="s">
        <v>56</v>
      </c>
      <c r="E4805" s="1">
        <v>45990</v>
      </c>
      <c r="F4805" t="s">
        <v>5582</v>
      </c>
      <c r="G4805" t="s">
        <v>63</v>
      </c>
      <c r="H4805" s="4">
        <v>223428000000000</v>
      </c>
      <c r="I4805">
        <v>29811</v>
      </c>
      <c r="J4805" s="3">
        <v>45991.205555555556</v>
      </c>
      <c r="K4805" t="s">
        <v>5760</v>
      </c>
      <c r="L4805" t="s">
        <v>59</v>
      </c>
      <c r="M4805">
        <v>289</v>
      </c>
      <c r="N4805">
        <v>-100</v>
      </c>
      <c r="O4805">
        <v>0</v>
      </c>
      <c r="P4805">
        <v>189</v>
      </c>
      <c r="Q4805">
        <v>32</v>
      </c>
      <c r="R4805">
        <v>0</v>
      </c>
      <c r="S4805">
        <v>0</v>
      </c>
      <c r="T4805">
        <v>0</v>
      </c>
      <c r="U4805">
        <v>221</v>
      </c>
      <c r="V4805">
        <v>221</v>
      </c>
      <c r="W4805">
        <v>0</v>
      </c>
      <c r="X4805" t="s">
        <v>64</v>
      </c>
      <c r="Y4805">
        <v>63.58</v>
      </c>
      <c r="Z4805">
        <v>4.76</v>
      </c>
      <c r="AA4805" t="s">
        <v>65</v>
      </c>
      <c r="AB4805" t="s">
        <v>56</v>
      </c>
      <c r="AC4805">
        <v>5960</v>
      </c>
      <c r="AK4805">
        <v>32</v>
      </c>
      <c r="AL4805">
        <v>0</v>
      </c>
      <c r="AS4805">
        <v>221</v>
      </c>
      <c r="AZ4805">
        <v>189</v>
      </c>
      <c r="BB4805">
        <v>32</v>
      </c>
    </row>
    <row r="4806" spans="1:55" x14ac:dyDescent="0.25">
      <c r="A4806" t="s">
        <v>54</v>
      </c>
      <c r="B4806">
        <v>110027</v>
      </c>
      <c r="C4806" t="s">
        <v>55</v>
      </c>
      <c r="D4806" t="s">
        <v>56</v>
      </c>
      <c r="E4806" s="1">
        <v>45990</v>
      </c>
      <c r="F4806" t="s">
        <v>5583</v>
      </c>
      <c r="G4806" t="s">
        <v>67</v>
      </c>
      <c r="J4806" s="3">
        <v>45991.207638888889</v>
      </c>
      <c r="K4806" t="s">
        <v>5760</v>
      </c>
      <c r="L4806" t="s">
        <v>59</v>
      </c>
      <c r="M4806">
        <v>189</v>
      </c>
      <c r="N4806">
        <v>0</v>
      </c>
      <c r="O4806">
        <v>0</v>
      </c>
      <c r="P4806">
        <v>189</v>
      </c>
      <c r="Q4806">
        <v>0</v>
      </c>
      <c r="R4806">
        <v>9.4600000000000009</v>
      </c>
      <c r="S4806">
        <v>-0.46</v>
      </c>
      <c r="T4806">
        <v>0</v>
      </c>
      <c r="U4806">
        <v>198</v>
      </c>
      <c r="V4806">
        <v>198</v>
      </c>
      <c r="W4806">
        <v>0</v>
      </c>
      <c r="X4806" t="s">
        <v>68</v>
      </c>
      <c r="Y4806">
        <v>47.15</v>
      </c>
      <c r="Z4806">
        <v>1.96</v>
      </c>
      <c r="AA4806" t="s">
        <v>74</v>
      </c>
      <c r="AB4806" t="s">
        <v>75</v>
      </c>
      <c r="AE4806" t="s">
        <v>89</v>
      </c>
      <c r="AF4806" t="s">
        <v>190</v>
      </c>
      <c r="AG4806">
        <v>8929758003</v>
      </c>
      <c r="AK4806">
        <v>0</v>
      </c>
      <c r="AL4806">
        <v>0</v>
      </c>
      <c r="AN4806">
        <v>198</v>
      </c>
      <c r="AV4806">
        <v>189</v>
      </c>
      <c r="AW4806">
        <v>4.7300000000000004</v>
      </c>
      <c r="AX4806">
        <v>189</v>
      </c>
      <c r="AY4806">
        <v>4.7300000000000004</v>
      </c>
      <c r="AZ4806">
        <v>189</v>
      </c>
    </row>
    <row r="4807" spans="1:55" x14ac:dyDescent="0.25">
      <c r="A4807" t="s">
        <v>54</v>
      </c>
      <c r="B4807">
        <v>110027</v>
      </c>
      <c r="C4807" t="s">
        <v>55</v>
      </c>
      <c r="D4807" t="s">
        <v>56</v>
      </c>
      <c r="E4807" s="1">
        <v>45991</v>
      </c>
      <c r="F4807" t="s">
        <v>5584</v>
      </c>
      <c r="G4807" t="s">
        <v>58</v>
      </c>
      <c r="H4807">
        <v>7523816248</v>
      </c>
      <c r="I4807">
        <v>18528960</v>
      </c>
      <c r="J4807" s="3">
        <v>45991.495833333334</v>
      </c>
      <c r="K4807" t="s">
        <v>5760</v>
      </c>
      <c r="L4807" t="s">
        <v>59</v>
      </c>
      <c r="M4807">
        <v>607</v>
      </c>
      <c r="N4807">
        <v>-93</v>
      </c>
      <c r="O4807">
        <v>0</v>
      </c>
      <c r="P4807">
        <v>514</v>
      </c>
      <c r="Q4807">
        <v>32</v>
      </c>
      <c r="R4807">
        <v>0</v>
      </c>
      <c r="S4807">
        <v>0</v>
      </c>
      <c r="T4807">
        <v>0</v>
      </c>
      <c r="U4807">
        <v>546</v>
      </c>
      <c r="V4807">
        <v>546</v>
      </c>
      <c r="W4807">
        <v>0</v>
      </c>
      <c r="X4807" t="s">
        <v>60</v>
      </c>
      <c r="Y4807">
        <v>135.22999999999999</v>
      </c>
      <c r="Z4807">
        <v>7.81</v>
      </c>
      <c r="AA4807" t="s">
        <v>61</v>
      </c>
      <c r="AB4807" t="s">
        <v>56</v>
      </c>
      <c r="AC4807">
        <v>6248</v>
      </c>
      <c r="AK4807">
        <v>32</v>
      </c>
      <c r="AL4807">
        <v>0</v>
      </c>
      <c r="AT4807">
        <v>546</v>
      </c>
      <c r="AZ4807">
        <v>514</v>
      </c>
      <c r="BC4807">
        <v>32</v>
      </c>
    </row>
    <row r="4808" spans="1:55" x14ac:dyDescent="0.25">
      <c r="A4808" t="s">
        <v>54</v>
      </c>
      <c r="B4808">
        <v>110027</v>
      </c>
      <c r="C4808" t="s">
        <v>55</v>
      </c>
      <c r="D4808" t="s">
        <v>56</v>
      </c>
      <c r="E4808" s="1">
        <v>45991</v>
      </c>
      <c r="F4808" t="s">
        <v>5585</v>
      </c>
      <c r="G4808" t="s">
        <v>63</v>
      </c>
      <c r="H4808" s="4">
        <v>223455000000000</v>
      </c>
      <c r="I4808">
        <v>29811</v>
      </c>
      <c r="J4808" s="3">
        <v>45991.508333333331</v>
      </c>
      <c r="K4808" t="s">
        <v>5760</v>
      </c>
      <c r="L4808" t="s">
        <v>59</v>
      </c>
      <c r="M4808">
        <v>384.66</v>
      </c>
      <c r="N4808">
        <v>-93.75</v>
      </c>
      <c r="O4808">
        <v>0</v>
      </c>
      <c r="P4808">
        <v>290.91000000000003</v>
      </c>
      <c r="Q4808">
        <v>32</v>
      </c>
      <c r="R4808">
        <v>0</v>
      </c>
      <c r="S4808">
        <v>0.09</v>
      </c>
      <c r="T4808">
        <v>0</v>
      </c>
      <c r="U4808">
        <v>323</v>
      </c>
      <c r="V4808">
        <v>323</v>
      </c>
      <c r="W4808">
        <v>0</v>
      </c>
      <c r="X4808" t="s">
        <v>64</v>
      </c>
      <c r="Y4808">
        <v>96.12</v>
      </c>
      <c r="Z4808">
        <v>5.78</v>
      </c>
      <c r="AA4808" t="s">
        <v>65</v>
      </c>
      <c r="AB4808" t="s">
        <v>56</v>
      </c>
      <c r="AC4808">
        <v>2289</v>
      </c>
      <c r="AK4808">
        <v>32</v>
      </c>
      <c r="AL4808">
        <v>0</v>
      </c>
      <c r="AS4808">
        <v>323</v>
      </c>
      <c r="AZ4808">
        <v>290.91000000000003</v>
      </c>
      <c r="BB4808">
        <v>32</v>
      </c>
    </row>
    <row r="4809" spans="1:55" x14ac:dyDescent="0.25">
      <c r="A4809" t="s">
        <v>54</v>
      </c>
      <c r="B4809">
        <v>110027</v>
      </c>
      <c r="C4809" t="s">
        <v>55</v>
      </c>
      <c r="D4809" t="s">
        <v>56</v>
      </c>
      <c r="E4809" s="1">
        <v>45991</v>
      </c>
      <c r="F4809" t="s">
        <v>5586</v>
      </c>
      <c r="G4809" t="s">
        <v>63</v>
      </c>
      <c r="H4809" s="4">
        <v>223457000000000</v>
      </c>
      <c r="I4809">
        <v>29811</v>
      </c>
      <c r="J4809" s="3">
        <v>45991.533333333333</v>
      </c>
      <c r="K4809" t="s">
        <v>5760</v>
      </c>
      <c r="L4809" t="s">
        <v>59</v>
      </c>
      <c r="M4809">
        <v>307</v>
      </c>
      <c r="N4809">
        <v>-119.99</v>
      </c>
      <c r="O4809">
        <v>0</v>
      </c>
      <c r="P4809">
        <v>187.01</v>
      </c>
      <c r="Q4809">
        <v>32</v>
      </c>
      <c r="R4809">
        <v>0</v>
      </c>
      <c r="S4809">
        <v>-0.01</v>
      </c>
      <c r="T4809">
        <v>0</v>
      </c>
      <c r="U4809">
        <v>219</v>
      </c>
      <c r="V4809">
        <v>219</v>
      </c>
      <c r="W4809">
        <v>0</v>
      </c>
      <c r="X4809" t="s">
        <v>64</v>
      </c>
      <c r="Y4809">
        <v>62.16</v>
      </c>
      <c r="Z4809">
        <v>5.88</v>
      </c>
      <c r="AA4809" t="s">
        <v>65</v>
      </c>
      <c r="AB4809" t="s">
        <v>56</v>
      </c>
      <c r="AC4809">
        <v>265</v>
      </c>
      <c r="AK4809">
        <v>32</v>
      </c>
      <c r="AL4809">
        <v>0</v>
      </c>
      <c r="AS4809">
        <v>219</v>
      </c>
      <c r="AZ4809">
        <v>187.01</v>
      </c>
      <c r="BB4809">
        <v>32</v>
      </c>
    </row>
    <row r="4810" spans="1:55" x14ac:dyDescent="0.25">
      <c r="A4810" t="s">
        <v>54</v>
      </c>
      <c r="B4810">
        <v>110027</v>
      </c>
      <c r="C4810" t="s">
        <v>55</v>
      </c>
      <c r="D4810" t="s">
        <v>56</v>
      </c>
      <c r="E4810" s="1">
        <v>45991</v>
      </c>
      <c r="F4810" t="s">
        <v>5587</v>
      </c>
      <c r="G4810" t="s">
        <v>63</v>
      </c>
      <c r="H4810" s="4">
        <v>223457000000000</v>
      </c>
      <c r="I4810">
        <v>29811</v>
      </c>
      <c r="J4810" s="3">
        <v>45991.534722222219</v>
      </c>
      <c r="K4810" t="s">
        <v>5760</v>
      </c>
      <c r="L4810" t="s">
        <v>59</v>
      </c>
      <c r="M4810">
        <v>599</v>
      </c>
      <c r="N4810">
        <v>-93.75</v>
      </c>
      <c r="O4810">
        <v>0</v>
      </c>
      <c r="P4810">
        <v>505.25</v>
      </c>
      <c r="Q4810">
        <v>32</v>
      </c>
      <c r="R4810">
        <v>0</v>
      </c>
      <c r="S4810">
        <v>-0.25</v>
      </c>
      <c r="T4810">
        <v>0</v>
      </c>
      <c r="U4810">
        <v>537</v>
      </c>
      <c r="V4810">
        <v>537</v>
      </c>
      <c r="W4810">
        <v>0</v>
      </c>
      <c r="X4810" t="s">
        <v>64</v>
      </c>
      <c r="Y4810">
        <v>147.9</v>
      </c>
      <c r="Z4810">
        <v>11.77</v>
      </c>
      <c r="AA4810" t="s">
        <v>65</v>
      </c>
      <c r="AB4810" t="s">
        <v>56</v>
      </c>
      <c r="AC4810">
        <v>5167</v>
      </c>
      <c r="AK4810">
        <v>32</v>
      </c>
      <c r="AL4810">
        <v>0</v>
      </c>
      <c r="AS4810">
        <v>537</v>
      </c>
      <c r="AZ4810">
        <v>505.25</v>
      </c>
      <c r="BB4810">
        <v>32</v>
      </c>
    </row>
    <row r="4811" spans="1:55" x14ac:dyDescent="0.25">
      <c r="A4811" t="s">
        <v>54</v>
      </c>
      <c r="B4811">
        <v>110027</v>
      </c>
      <c r="C4811" t="s">
        <v>55</v>
      </c>
      <c r="D4811" t="s">
        <v>56</v>
      </c>
      <c r="E4811" s="1">
        <v>45991</v>
      </c>
      <c r="F4811" t="s">
        <v>5588</v>
      </c>
      <c r="G4811" t="s">
        <v>63</v>
      </c>
      <c r="H4811" s="4">
        <v>223457000000000</v>
      </c>
      <c r="I4811">
        <v>29811</v>
      </c>
      <c r="J4811" s="3">
        <v>45991.537499999999</v>
      </c>
      <c r="K4811" t="s">
        <v>5760</v>
      </c>
      <c r="L4811" t="s">
        <v>59</v>
      </c>
      <c r="M4811">
        <v>259</v>
      </c>
      <c r="N4811">
        <v>-120</v>
      </c>
      <c r="O4811">
        <v>0</v>
      </c>
      <c r="P4811">
        <v>139</v>
      </c>
      <c r="Q4811">
        <v>32</v>
      </c>
      <c r="R4811">
        <v>0</v>
      </c>
      <c r="S4811">
        <v>0</v>
      </c>
      <c r="T4811">
        <v>0</v>
      </c>
      <c r="U4811">
        <v>171</v>
      </c>
      <c r="V4811">
        <v>171</v>
      </c>
      <c r="W4811">
        <v>0</v>
      </c>
      <c r="X4811" t="s">
        <v>64</v>
      </c>
      <c r="Y4811">
        <v>48.47</v>
      </c>
      <c r="Z4811">
        <v>4.76</v>
      </c>
      <c r="AA4811" t="s">
        <v>65</v>
      </c>
      <c r="AB4811" t="s">
        <v>56</v>
      </c>
      <c r="AC4811">
        <v>8220</v>
      </c>
      <c r="AK4811">
        <v>32</v>
      </c>
      <c r="AL4811">
        <v>0</v>
      </c>
      <c r="AS4811">
        <v>171</v>
      </c>
      <c r="AZ4811">
        <v>139</v>
      </c>
      <c r="BB4811">
        <v>32</v>
      </c>
    </row>
    <row r="4812" spans="1:55" x14ac:dyDescent="0.25">
      <c r="A4812" t="s">
        <v>54</v>
      </c>
      <c r="B4812">
        <v>110027</v>
      </c>
      <c r="C4812" t="s">
        <v>55</v>
      </c>
      <c r="D4812" t="s">
        <v>56</v>
      </c>
      <c r="E4812" s="1">
        <v>45991</v>
      </c>
      <c r="F4812" t="s">
        <v>5589</v>
      </c>
      <c r="G4812" t="s">
        <v>63</v>
      </c>
      <c r="H4812" s="4">
        <v>223458000000000</v>
      </c>
      <c r="I4812">
        <v>29811</v>
      </c>
      <c r="J4812" s="3">
        <v>45991.54583333333</v>
      </c>
      <c r="K4812" t="s">
        <v>5760</v>
      </c>
      <c r="L4812" t="s">
        <v>59</v>
      </c>
      <c r="M4812">
        <v>378</v>
      </c>
      <c r="N4812">
        <v>-93.74</v>
      </c>
      <c r="O4812">
        <v>0</v>
      </c>
      <c r="P4812">
        <v>284.26</v>
      </c>
      <c r="Q4812">
        <v>32</v>
      </c>
      <c r="R4812">
        <v>0</v>
      </c>
      <c r="S4812">
        <v>-0.26</v>
      </c>
      <c r="T4812">
        <v>0</v>
      </c>
      <c r="U4812">
        <v>316</v>
      </c>
      <c r="V4812">
        <v>316</v>
      </c>
      <c r="W4812">
        <v>0</v>
      </c>
      <c r="X4812" t="s">
        <v>64</v>
      </c>
      <c r="Y4812">
        <v>66.86</v>
      </c>
      <c r="Z4812">
        <v>8.18</v>
      </c>
      <c r="AA4812" t="s">
        <v>65</v>
      </c>
      <c r="AB4812" t="s">
        <v>56</v>
      </c>
      <c r="AC4812">
        <v>3829</v>
      </c>
      <c r="AK4812">
        <v>32</v>
      </c>
      <c r="AL4812">
        <v>0</v>
      </c>
      <c r="AS4812">
        <v>316</v>
      </c>
      <c r="AZ4812">
        <v>284.26</v>
      </c>
      <c r="BB4812">
        <v>32</v>
      </c>
    </row>
    <row r="4813" spans="1:55" x14ac:dyDescent="0.25">
      <c r="A4813" t="s">
        <v>54</v>
      </c>
      <c r="B4813">
        <v>110027</v>
      </c>
      <c r="C4813" t="s">
        <v>55</v>
      </c>
      <c r="D4813" t="s">
        <v>56</v>
      </c>
      <c r="E4813" s="1">
        <v>45991</v>
      </c>
      <c r="F4813" t="s">
        <v>5590</v>
      </c>
      <c r="G4813" t="s">
        <v>63</v>
      </c>
      <c r="H4813" s="4">
        <v>223458000000000</v>
      </c>
      <c r="I4813">
        <v>29811</v>
      </c>
      <c r="J4813" s="3">
        <v>45991.548611111109</v>
      </c>
      <c r="K4813" t="s">
        <v>5760</v>
      </c>
      <c r="L4813" t="s">
        <v>59</v>
      </c>
      <c r="M4813">
        <v>326</v>
      </c>
      <c r="N4813">
        <v>-30</v>
      </c>
      <c r="O4813">
        <v>0</v>
      </c>
      <c r="P4813">
        <v>296</v>
      </c>
      <c r="Q4813">
        <v>32</v>
      </c>
      <c r="R4813">
        <v>0</v>
      </c>
      <c r="S4813">
        <v>0</v>
      </c>
      <c r="T4813">
        <v>0</v>
      </c>
      <c r="U4813">
        <v>328</v>
      </c>
      <c r="V4813">
        <v>328</v>
      </c>
      <c r="W4813">
        <v>0</v>
      </c>
      <c r="X4813" t="s">
        <v>64</v>
      </c>
      <c r="Y4813">
        <v>48.75</v>
      </c>
      <c r="Z4813">
        <v>7.62</v>
      </c>
      <c r="AA4813" t="s">
        <v>65</v>
      </c>
      <c r="AB4813" t="s">
        <v>56</v>
      </c>
      <c r="AC4813">
        <v>1520</v>
      </c>
      <c r="AK4813">
        <v>32</v>
      </c>
      <c r="AL4813">
        <v>0</v>
      </c>
      <c r="AS4813">
        <v>328</v>
      </c>
      <c r="AZ4813">
        <v>296</v>
      </c>
      <c r="BB4813">
        <v>32</v>
      </c>
    </row>
    <row r="4814" spans="1:55" x14ac:dyDescent="0.25">
      <c r="A4814" t="s">
        <v>54</v>
      </c>
      <c r="B4814">
        <v>110027</v>
      </c>
      <c r="C4814" t="s">
        <v>55</v>
      </c>
      <c r="D4814" t="s">
        <v>56</v>
      </c>
      <c r="E4814" s="1">
        <v>45991</v>
      </c>
      <c r="F4814" t="s">
        <v>5591</v>
      </c>
      <c r="G4814" t="s">
        <v>63</v>
      </c>
      <c r="H4814" s="4">
        <v>223459000000000</v>
      </c>
      <c r="I4814">
        <v>29811</v>
      </c>
      <c r="J4814" s="3">
        <v>45991.5625</v>
      </c>
      <c r="K4814" t="s">
        <v>5760</v>
      </c>
      <c r="L4814" t="s">
        <v>59</v>
      </c>
      <c r="M4814">
        <v>478</v>
      </c>
      <c r="N4814">
        <v>-205</v>
      </c>
      <c r="O4814">
        <v>0</v>
      </c>
      <c r="P4814">
        <v>273</v>
      </c>
      <c r="Q4814">
        <v>32</v>
      </c>
      <c r="R4814">
        <v>0</v>
      </c>
      <c r="S4814">
        <v>0</v>
      </c>
      <c r="T4814">
        <v>0</v>
      </c>
      <c r="U4814">
        <v>305</v>
      </c>
      <c r="V4814">
        <v>305</v>
      </c>
      <c r="W4814">
        <v>0</v>
      </c>
      <c r="X4814" t="s">
        <v>64</v>
      </c>
      <c r="Y4814">
        <v>76.58</v>
      </c>
      <c r="Z4814">
        <v>6.72</v>
      </c>
      <c r="AA4814" t="s">
        <v>65</v>
      </c>
      <c r="AB4814" t="s">
        <v>56</v>
      </c>
      <c r="AC4814">
        <v>6974</v>
      </c>
      <c r="AK4814">
        <v>32</v>
      </c>
      <c r="AL4814">
        <v>0</v>
      </c>
      <c r="AS4814">
        <v>305</v>
      </c>
      <c r="AZ4814">
        <v>273</v>
      </c>
      <c r="BB4814">
        <v>32</v>
      </c>
    </row>
    <row r="4815" spans="1:55" x14ac:dyDescent="0.25">
      <c r="A4815" t="s">
        <v>54</v>
      </c>
      <c r="B4815">
        <v>110027</v>
      </c>
      <c r="C4815" t="s">
        <v>55</v>
      </c>
      <c r="D4815" t="s">
        <v>56</v>
      </c>
      <c r="E4815" s="1">
        <v>45991</v>
      </c>
      <c r="F4815" t="s">
        <v>5592</v>
      </c>
      <c r="G4815" t="s">
        <v>63</v>
      </c>
      <c r="H4815" s="4">
        <v>223459000000000</v>
      </c>
      <c r="I4815">
        <v>29811</v>
      </c>
      <c r="J4815" s="3">
        <v>45991.564583333333</v>
      </c>
      <c r="K4815" t="s">
        <v>5760</v>
      </c>
      <c r="L4815" t="s">
        <v>59</v>
      </c>
      <c r="M4815">
        <v>428</v>
      </c>
      <c r="N4815">
        <v>-93.74</v>
      </c>
      <c r="O4815">
        <v>0</v>
      </c>
      <c r="P4815">
        <v>334.26</v>
      </c>
      <c r="Q4815">
        <v>32</v>
      </c>
      <c r="R4815">
        <v>0</v>
      </c>
      <c r="S4815">
        <v>-0.26</v>
      </c>
      <c r="T4815">
        <v>0</v>
      </c>
      <c r="U4815">
        <v>366</v>
      </c>
      <c r="V4815">
        <v>366</v>
      </c>
      <c r="W4815">
        <v>0</v>
      </c>
      <c r="X4815" t="s">
        <v>64</v>
      </c>
      <c r="Y4815">
        <v>91.19</v>
      </c>
      <c r="Z4815">
        <v>9.85</v>
      </c>
      <c r="AA4815" t="s">
        <v>65</v>
      </c>
      <c r="AB4815" t="s">
        <v>56</v>
      </c>
      <c r="AC4815">
        <v>2873</v>
      </c>
      <c r="AK4815">
        <v>32</v>
      </c>
      <c r="AL4815">
        <v>0</v>
      </c>
      <c r="AS4815">
        <v>366</v>
      </c>
      <c r="AZ4815">
        <v>334.26</v>
      </c>
      <c r="BB4815">
        <v>32</v>
      </c>
    </row>
    <row r="4816" spans="1:55" x14ac:dyDescent="0.25">
      <c r="A4816" t="s">
        <v>54</v>
      </c>
      <c r="B4816">
        <v>110027</v>
      </c>
      <c r="C4816" t="s">
        <v>55</v>
      </c>
      <c r="D4816" t="s">
        <v>56</v>
      </c>
      <c r="E4816" s="1">
        <v>45991</v>
      </c>
      <c r="F4816" t="s">
        <v>5593</v>
      </c>
      <c r="G4816" t="s">
        <v>67</v>
      </c>
      <c r="J4816" s="3">
        <v>45991.575694444444</v>
      </c>
      <c r="K4816" t="s">
        <v>5760</v>
      </c>
      <c r="L4816" t="s">
        <v>59</v>
      </c>
      <c r="M4816">
        <v>358</v>
      </c>
      <c r="N4816">
        <v>0</v>
      </c>
      <c r="O4816">
        <v>0</v>
      </c>
      <c r="P4816">
        <v>358</v>
      </c>
      <c r="Q4816">
        <v>0</v>
      </c>
      <c r="R4816">
        <v>17.899999999999999</v>
      </c>
      <c r="S4816">
        <v>0.1</v>
      </c>
      <c r="T4816">
        <v>0</v>
      </c>
      <c r="U4816">
        <v>376</v>
      </c>
      <c r="V4816">
        <v>376</v>
      </c>
      <c r="W4816">
        <v>0</v>
      </c>
      <c r="X4816" t="s">
        <v>68</v>
      </c>
      <c r="Y4816">
        <v>88.64</v>
      </c>
      <c r="Z4816">
        <v>6.32</v>
      </c>
      <c r="AA4816" t="s">
        <v>74</v>
      </c>
      <c r="AB4816" t="s">
        <v>75</v>
      </c>
      <c r="AE4816" t="s">
        <v>5594</v>
      </c>
      <c r="AF4816" t="s">
        <v>548</v>
      </c>
      <c r="AG4816">
        <v>9313146983</v>
      </c>
      <c r="AK4816">
        <v>0</v>
      </c>
      <c r="AL4816">
        <v>0</v>
      </c>
      <c r="AN4816">
        <v>376</v>
      </c>
      <c r="AV4816">
        <v>358</v>
      </c>
      <c r="AW4816">
        <v>8.9499999999999993</v>
      </c>
      <c r="AX4816">
        <v>358</v>
      </c>
      <c r="AY4816">
        <v>8.9499999999999993</v>
      </c>
      <c r="AZ4816">
        <v>358</v>
      </c>
    </row>
    <row r="4817" spans="1:55" x14ac:dyDescent="0.25">
      <c r="A4817" t="s">
        <v>54</v>
      </c>
      <c r="B4817">
        <v>110027</v>
      </c>
      <c r="C4817" t="s">
        <v>55</v>
      </c>
      <c r="D4817" t="s">
        <v>56</v>
      </c>
      <c r="E4817" s="1">
        <v>45991</v>
      </c>
      <c r="F4817" t="s">
        <v>5595</v>
      </c>
      <c r="G4817" t="s">
        <v>63</v>
      </c>
      <c r="H4817" s="4">
        <v>223461000000000</v>
      </c>
      <c r="I4817">
        <v>29811</v>
      </c>
      <c r="J4817" s="3">
        <v>45991.584722222222</v>
      </c>
      <c r="K4817" t="s">
        <v>5760</v>
      </c>
      <c r="L4817" t="s">
        <v>59</v>
      </c>
      <c r="M4817">
        <v>219</v>
      </c>
      <c r="N4817">
        <v>-100</v>
      </c>
      <c r="O4817">
        <v>0</v>
      </c>
      <c r="P4817">
        <v>119</v>
      </c>
      <c r="Q4817">
        <v>32</v>
      </c>
      <c r="R4817">
        <v>0</v>
      </c>
      <c r="S4817">
        <v>0</v>
      </c>
      <c r="T4817">
        <v>0</v>
      </c>
      <c r="U4817">
        <v>151</v>
      </c>
      <c r="V4817">
        <v>151</v>
      </c>
      <c r="W4817">
        <v>0</v>
      </c>
      <c r="X4817" t="s">
        <v>64</v>
      </c>
      <c r="Y4817">
        <v>37.380000000000003</v>
      </c>
      <c r="Z4817">
        <v>4.76</v>
      </c>
      <c r="AA4817" t="s">
        <v>65</v>
      </c>
      <c r="AB4817" t="s">
        <v>56</v>
      </c>
      <c r="AC4817">
        <v>9418</v>
      </c>
      <c r="AK4817">
        <v>32</v>
      </c>
      <c r="AL4817">
        <v>0</v>
      </c>
      <c r="AS4817">
        <v>151</v>
      </c>
      <c r="AZ4817">
        <v>119</v>
      </c>
      <c r="BB4817">
        <v>32</v>
      </c>
    </row>
    <row r="4818" spans="1:55" x14ac:dyDescent="0.25">
      <c r="A4818" t="s">
        <v>54</v>
      </c>
      <c r="B4818">
        <v>110027</v>
      </c>
      <c r="C4818" t="s">
        <v>55</v>
      </c>
      <c r="D4818" t="s">
        <v>56</v>
      </c>
      <c r="E4818" s="1">
        <v>45991</v>
      </c>
      <c r="F4818" t="s">
        <v>5596</v>
      </c>
      <c r="G4818" t="s">
        <v>63</v>
      </c>
      <c r="H4818" s="4">
        <v>223463000000000</v>
      </c>
      <c r="I4818">
        <v>29811</v>
      </c>
      <c r="J4818" s="3">
        <v>45991.60833333333</v>
      </c>
      <c r="K4818" t="s">
        <v>5760</v>
      </c>
      <c r="L4818" t="s">
        <v>59</v>
      </c>
      <c r="M4818">
        <v>457</v>
      </c>
      <c r="N4818">
        <v>-93.74</v>
      </c>
      <c r="O4818">
        <v>0</v>
      </c>
      <c r="P4818">
        <v>363.26</v>
      </c>
      <c r="Q4818">
        <v>32</v>
      </c>
      <c r="R4818">
        <v>0</v>
      </c>
      <c r="S4818">
        <v>-0.26</v>
      </c>
      <c r="T4818">
        <v>0</v>
      </c>
      <c r="U4818">
        <v>395</v>
      </c>
      <c r="V4818">
        <v>395</v>
      </c>
      <c r="W4818">
        <v>0</v>
      </c>
      <c r="X4818" t="s">
        <v>64</v>
      </c>
      <c r="Y4818">
        <v>80.36</v>
      </c>
      <c r="Z4818">
        <v>10.64</v>
      </c>
      <c r="AA4818" t="s">
        <v>65</v>
      </c>
      <c r="AB4818" t="s">
        <v>56</v>
      </c>
      <c r="AC4818">
        <v>8200</v>
      </c>
      <c r="AK4818">
        <v>32</v>
      </c>
      <c r="AL4818">
        <v>0</v>
      </c>
      <c r="AS4818">
        <v>395</v>
      </c>
      <c r="AZ4818">
        <v>363.26</v>
      </c>
      <c r="BB4818">
        <v>32</v>
      </c>
    </row>
    <row r="4819" spans="1:55" x14ac:dyDescent="0.25">
      <c r="A4819" t="s">
        <v>54</v>
      </c>
      <c r="B4819">
        <v>110027</v>
      </c>
      <c r="C4819" t="s">
        <v>55</v>
      </c>
      <c r="D4819" t="s">
        <v>56</v>
      </c>
      <c r="E4819" s="1">
        <v>45991</v>
      </c>
      <c r="F4819" t="s">
        <v>5597</v>
      </c>
      <c r="G4819" t="s">
        <v>63</v>
      </c>
      <c r="H4819" s="4">
        <v>223463000000000</v>
      </c>
      <c r="I4819">
        <v>29811</v>
      </c>
      <c r="J4819" s="3">
        <v>45991.61041666667</v>
      </c>
      <c r="K4819" t="s">
        <v>5760</v>
      </c>
      <c r="L4819" t="s">
        <v>59</v>
      </c>
      <c r="M4819">
        <v>527</v>
      </c>
      <c r="N4819">
        <v>-93.75</v>
      </c>
      <c r="O4819">
        <v>0</v>
      </c>
      <c r="P4819">
        <v>433.25</v>
      </c>
      <c r="Q4819">
        <v>32</v>
      </c>
      <c r="R4819">
        <v>0</v>
      </c>
      <c r="S4819">
        <v>-0.25</v>
      </c>
      <c r="T4819">
        <v>0</v>
      </c>
      <c r="U4819">
        <v>465</v>
      </c>
      <c r="V4819">
        <v>465</v>
      </c>
      <c r="W4819">
        <v>0</v>
      </c>
      <c r="X4819" t="s">
        <v>64</v>
      </c>
      <c r="Y4819">
        <v>101.66</v>
      </c>
      <c r="Z4819">
        <v>13.13</v>
      </c>
      <c r="AA4819" t="s">
        <v>65</v>
      </c>
      <c r="AB4819" t="s">
        <v>56</v>
      </c>
      <c r="AC4819">
        <v>5002</v>
      </c>
      <c r="AK4819">
        <v>32</v>
      </c>
      <c r="AL4819">
        <v>0</v>
      </c>
      <c r="AS4819">
        <v>465</v>
      </c>
      <c r="AZ4819">
        <v>433.25</v>
      </c>
      <c r="BB4819">
        <v>32</v>
      </c>
    </row>
    <row r="4820" spans="1:55" x14ac:dyDescent="0.25">
      <c r="A4820" t="s">
        <v>54</v>
      </c>
      <c r="B4820">
        <v>110027</v>
      </c>
      <c r="C4820" t="s">
        <v>55</v>
      </c>
      <c r="D4820" t="s">
        <v>56</v>
      </c>
      <c r="E4820" s="1">
        <v>45991</v>
      </c>
      <c r="F4820" t="s">
        <v>5598</v>
      </c>
      <c r="G4820" t="s">
        <v>63</v>
      </c>
      <c r="H4820" s="4">
        <v>223463000000000</v>
      </c>
      <c r="I4820">
        <v>29811</v>
      </c>
      <c r="J4820" s="3">
        <v>45991.61041666667</v>
      </c>
      <c r="K4820" t="s">
        <v>5760</v>
      </c>
      <c r="L4820" t="s">
        <v>59</v>
      </c>
      <c r="M4820">
        <v>278</v>
      </c>
      <c r="N4820">
        <v>-100</v>
      </c>
      <c r="O4820">
        <v>0</v>
      </c>
      <c r="P4820">
        <v>178</v>
      </c>
      <c r="Q4820">
        <v>32</v>
      </c>
      <c r="R4820">
        <v>0</v>
      </c>
      <c r="S4820">
        <v>0</v>
      </c>
      <c r="T4820">
        <v>0</v>
      </c>
      <c r="U4820">
        <v>210</v>
      </c>
      <c r="V4820">
        <v>210</v>
      </c>
      <c r="W4820">
        <v>0</v>
      </c>
      <c r="X4820" t="s">
        <v>64</v>
      </c>
      <c r="Y4820">
        <v>54.32</v>
      </c>
      <c r="Z4820">
        <v>4.76</v>
      </c>
      <c r="AA4820" t="s">
        <v>65</v>
      </c>
      <c r="AB4820" t="s">
        <v>56</v>
      </c>
      <c r="AC4820">
        <v>5835</v>
      </c>
      <c r="AK4820">
        <v>32</v>
      </c>
      <c r="AL4820">
        <v>0</v>
      </c>
      <c r="AS4820">
        <v>210</v>
      </c>
      <c r="AZ4820">
        <v>178</v>
      </c>
      <c r="BB4820">
        <v>32</v>
      </c>
    </row>
    <row r="4821" spans="1:55" x14ac:dyDescent="0.25">
      <c r="A4821" t="s">
        <v>54</v>
      </c>
      <c r="B4821">
        <v>110027</v>
      </c>
      <c r="C4821" t="s">
        <v>55</v>
      </c>
      <c r="D4821" t="s">
        <v>56</v>
      </c>
      <c r="E4821" s="1">
        <v>45991</v>
      </c>
      <c r="F4821" t="s">
        <v>5599</v>
      </c>
      <c r="G4821" t="s">
        <v>58</v>
      </c>
      <c r="H4821">
        <v>7526921393</v>
      </c>
      <c r="I4821">
        <v>18528960</v>
      </c>
      <c r="J4821" s="3">
        <v>45991.620833333334</v>
      </c>
      <c r="K4821" t="s">
        <v>5760</v>
      </c>
      <c r="L4821" t="s">
        <v>59</v>
      </c>
      <c r="M4821">
        <v>1103</v>
      </c>
      <c r="N4821">
        <v>-199.5</v>
      </c>
      <c r="O4821">
        <v>0</v>
      </c>
      <c r="P4821">
        <v>903.5</v>
      </c>
      <c r="Q4821">
        <v>32</v>
      </c>
      <c r="R4821">
        <v>0</v>
      </c>
      <c r="S4821">
        <v>0</v>
      </c>
      <c r="T4821">
        <v>0</v>
      </c>
      <c r="U4821">
        <v>935.5</v>
      </c>
      <c r="V4821">
        <v>935.5</v>
      </c>
      <c r="W4821">
        <v>0</v>
      </c>
      <c r="X4821" t="s">
        <v>60</v>
      </c>
      <c r="Y4821">
        <v>195.26</v>
      </c>
      <c r="Z4821">
        <v>9.25</v>
      </c>
      <c r="AA4821" t="s">
        <v>61</v>
      </c>
      <c r="AB4821" t="s">
        <v>56</v>
      </c>
      <c r="AC4821">
        <v>1393</v>
      </c>
      <c r="AK4821">
        <v>32</v>
      </c>
      <c r="AL4821">
        <v>0</v>
      </c>
      <c r="AT4821">
        <v>935.5</v>
      </c>
      <c r="AZ4821">
        <v>903.5</v>
      </c>
      <c r="BC4821">
        <v>32</v>
      </c>
    </row>
    <row r="4822" spans="1:55" x14ac:dyDescent="0.25">
      <c r="A4822" t="s">
        <v>54</v>
      </c>
      <c r="B4822">
        <v>110027</v>
      </c>
      <c r="C4822" t="s">
        <v>55</v>
      </c>
      <c r="D4822" t="s">
        <v>56</v>
      </c>
      <c r="E4822" s="1">
        <v>45991</v>
      </c>
      <c r="F4822" t="s">
        <v>5600</v>
      </c>
      <c r="G4822" t="s">
        <v>58</v>
      </c>
      <c r="H4822">
        <v>7526512842</v>
      </c>
      <c r="I4822">
        <v>18528960</v>
      </c>
      <c r="J4822" s="3">
        <v>45991.629166666666</v>
      </c>
      <c r="K4822" t="s">
        <v>5760</v>
      </c>
      <c r="L4822" t="s">
        <v>59</v>
      </c>
      <c r="M4822">
        <v>229</v>
      </c>
      <c r="N4822">
        <v>-100</v>
      </c>
      <c r="O4822">
        <v>0</v>
      </c>
      <c r="P4822">
        <v>129</v>
      </c>
      <c r="Q4822">
        <v>32</v>
      </c>
      <c r="R4822">
        <v>0</v>
      </c>
      <c r="S4822">
        <v>0</v>
      </c>
      <c r="T4822">
        <v>0</v>
      </c>
      <c r="U4822">
        <v>161</v>
      </c>
      <c r="V4822">
        <v>161</v>
      </c>
      <c r="W4822">
        <v>0</v>
      </c>
      <c r="X4822" t="s">
        <v>60</v>
      </c>
      <c r="Y4822">
        <v>34.42</v>
      </c>
      <c r="Z4822">
        <v>4.99</v>
      </c>
      <c r="AA4822" t="s">
        <v>61</v>
      </c>
      <c r="AB4822" t="s">
        <v>56</v>
      </c>
      <c r="AC4822">
        <v>2842</v>
      </c>
      <c r="AK4822">
        <v>32</v>
      </c>
      <c r="AL4822">
        <v>0</v>
      </c>
      <c r="AT4822">
        <v>161</v>
      </c>
      <c r="AZ4822">
        <v>129</v>
      </c>
      <c r="BC4822">
        <v>32</v>
      </c>
    </row>
    <row r="4823" spans="1:55" x14ac:dyDescent="0.25">
      <c r="A4823" t="s">
        <v>54</v>
      </c>
      <c r="B4823">
        <v>110027</v>
      </c>
      <c r="C4823" t="s">
        <v>55</v>
      </c>
      <c r="D4823" t="s">
        <v>56</v>
      </c>
      <c r="E4823" s="1">
        <v>45991</v>
      </c>
      <c r="F4823" t="s">
        <v>5601</v>
      </c>
      <c r="G4823" t="s">
        <v>58</v>
      </c>
      <c r="H4823">
        <v>7529156377</v>
      </c>
      <c r="I4823">
        <v>18528960</v>
      </c>
      <c r="J4823" s="3">
        <v>45991.629861111112</v>
      </c>
      <c r="K4823" t="s">
        <v>5760</v>
      </c>
      <c r="L4823" t="s">
        <v>59</v>
      </c>
      <c r="M4823">
        <v>348</v>
      </c>
      <c r="N4823">
        <v>-100</v>
      </c>
      <c r="O4823">
        <v>0</v>
      </c>
      <c r="P4823">
        <v>248</v>
      </c>
      <c r="Q4823">
        <v>32</v>
      </c>
      <c r="R4823">
        <v>0</v>
      </c>
      <c r="S4823">
        <v>0</v>
      </c>
      <c r="T4823">
        <v>0</v>
      </c>
      <c r="U4823">
        <v>280</v>
      </c>
      <c r="V4823">
        <v>280</v>
      </c>
      <c r="W4823">
        <v>0</v>
      </c>
      <c r="X4823" t="s">
        <v>60</v>
      </c>
      <c r="Y4823">
        <v>56.13</v>
      </c>
      <c r="Z4823">
        <v>6.95</v>
      </c>
      <c r="AA4823" t="s">
        <v>61</v>
      </c>
      <c r="AB4823" t="s">
        <v>56</v>
      </c>
      <c r="AC4823">
        <v>6377</v>
      </c>
      <c r="AK4823">
        <v>32</v>
      </c>
      <c r="AL4823">
        <v>0</v>
      </c>
      <c r="AT4823">
        <v>280</v>
      </c>
      <c r="AZ4823">
        <v>248</v>
      </c>
      <c r="BC4823">
        <v>32</v>
      </c>
    </row>
    <row r="4824" spans="1:55" x14ac:dyDescent="0.25">
      <c r="A4824" t="s">
        <v>54</v>
      </c>
      <c r="B4824">
        <v>110027</v>
      </c>
      <c r="C4824" t="s">
        <v>55</v>
      </c>
      <c r="D4824" t="s">
        <v>56</v>
      </c>
      <c r="E4824" s="1">
        <v>45991</v>
      </c>
      <c r="F4824" t="s">
        <v>5602</v>
      </c>
      <c r="G4824" t="s">
        <v>63</v>
      </c>
      <c r="H4824" s="4">
        <v>223465000000000</v>
      </c>
      <c r="I4824">
        <v>29811</v>
      </c>
      <c r="J4824" s="3">
        <v>45991.630555555559</v>
      </c>
      <c r="K4824" t="s">
        <v>5760</v>
      </c>
      <c r="L4824" t="s">
        <v>59</v>
      </c>
      <c r="M4824">
        <v>329</v>
      </c>
      <c r="N4824">
        <v>-100</v>
      </c>
      <c r="O4824">
        <v>0</v>
      </c>
      <c r="P4824">
        <v>229</v>
      </c>
      <c r="Q4824">
        <v>32</v>
      </c>
      <c r="R4824">
        <v>0</v>
      </c>
      <c r="S4824">
        <v>0</v>
      </c>
      <c r="T4824">
        <v>0</v>
      </c>
      <c r="U4824">
        <v>261</v>
      </c>
      <c r="V4824">
        <v>261</v>
      </c>
      <c r="W4824">
        <v>0</v>
      </c>
      <c r="X4824" t="s">
        <v>64</v>
      </c>
      <c r="Y4824">
        <v>76.150000000000006</v>
      </c>
      <c r="Z4824">
        <v>4.99</v>
      </c>
      <c r="AA4824" t="s">
        <v>65</v>
      </c>
      <c r="AB4824" t="s">
        <v>56</v>
      </c>
      <c r="AC4824">
        <v>9366</v>
      </c>
      <c r="AK4824">
        <v>32</v>
      </c>
      <c r="AL4824">
        <v>0</v>
      </c>
      <c r="AS4824">
        <v>261</v>
      </c>
      <c r="AZ4824">
        <v>229</v>
      </c>
      <c r="BB4824">
        <v>32</v>
      </c>
    </row>
    <row r="4825" spans="1:55" x14ac:dyDescent="0.25">
      <c r="A4825" t="s">
        <v>54</v>
      </c>
      <c r="B4825">
        <v>110027</v>
      </c>
      <c r="C4825" t="s">
        <v>55</v>
      </c>
      <c r="D4825" t="s">
        <v>56</v>
      </c>
      <c r="E4825" s="1">
        <v>45991</v>
      </c>
      <c r="F4825" t="s">
        <v>5603</v>
      </c>
      <c r="G4825" t="s">
        <v>63</v>
      </c>
      <c r="H4825" s="4">
        <v>223466000000000</v>
      </c>
      <c r="I4825">
        <v>29811</v>
      </c>
      <c r="J4825" s="3">
        <v>45991.643055555556</v>
      </c>
      <c r="K4825" t="s">
        <v>5760</v>
      </c>
      <c r="L4825" t="s">
        <v>59</v>
      </c>
      <c r="M4825">
        <v>358</v>
      </c>
      <c r="N4825">
        <v>-93.74</v>
      </c>
      <c r="O4825">
        <v>0</v>
      </c>
      <c r="P4825">
        <v>264.26</v>
      </c>
      <c r="Q4825">
        <v>32</v>
      </c>
      <c r="R4825">
        <v>0</v>
      </c>
      <c r="S4825">
        <v>-0.26</v>
      </c>
      <c r="T4825">
        <v>0</v>
      </c>
      <c r="U4825">
        <v>296</v>
      </c>
      <c r="V4825">
        <v>296</v>
      </c>
      <c r="W4825">
        <v>0</v>
      </c>
      <c r="X4825" t="s">
        <v>64</v>
      </c>
      <c r="Y4825">
        <v>54.64</v>
      </c>
      <c r="Z4825">
        <v>8.91</v>
      </c>
      <c r="AA4825" t="s">
        <v>65</v>
      </c>
      <c r="AB4825" t="s">
        <v>56</v>
      </c>
      <c r="AC4825">
        <v>6746</v>
      </c>
      <c r="AK4825">
        <v>32</v>
      </c>
      <c r="AL4825">
        <v>0</v>
      </c>
      <c r="AS4825">
        <v>296</v>
      </c>
      <c r="AZ4825">
        <v>264.26</v>
      </c>
      <c r="BB4825">
        <v>32</v>
      </c>
    </row>
    <row r="4826" spans="1:55" x14ac:dyDescent="0.25">
      <c r="A4826" t="s">
        <v>54</v>
      </c>
      <c r="B4826">
        <v>110027</v>
      </c>
      <c r="C4826" t="s">
        <v>55</v>
      </c>
      <c r="D4826" t="s">
        <v>56</v>
      </c>
      <c r="E4826" s="1">
        <v>45991</v>
      </c>
      <c r="F4826" t="s">
        <v>5604</v>
      </c>
      <c r="G4826" t="s">
        <v>67</v>
      </c>
      <c r="J4826" s="3">
        <v>45991.644444444442</v>
      </c>
      <c r="K4826" t="s">
        <v>5760</v>
      </c>
      <c r="L4826" t="s">
        <v>59</v>
      </c>
      <c r="M4826">
        <v>59</v>
      </c>
      <c r="N4826">
        <v>0</v>
      </c>
      <c r="O4826">
        <v>0</v>
      </c>
      <c r="P4826">
        <v>59</v>
      </c>
      <c r="Q4826">
        <v>0</v>
      </c>
      <c r="R4826">
        <v>2.96</v>
      </c>
      <c r="S4826">
        <v>0.04</v>
      </c>
      <c r="T4826">
        <v>0</v>
      </c>
      <c r="U4826">
        <v>62</v>
      </c>
      <c r="V4826">
        <v>62</v>
      </c>
      <c r="W4826">
        <v>0</v>
      </c>
      <c r="X4826" t="s">
        <v>213</v>
      </c>
      <c r="Y4826">
        <v>15.49</v>
      </c>
      <c r="Z4826">
        <v>2.14</v>
      </c>
      <c r="AA4826" t="s">
        <v>74</v>
      </c>
      <c r="AB4826" t="s">
        <v>75</v>
      </c>
      <c r="AE4826" t="s">
        <v>730</v>
      </c>
      <c r="AF4826" t="s">
        <v>731</v>
      </c>
      <c r="AG4826">
        <v>9999777722</v>
      </c>
      <c r="AK4826">
        <v>0</v>
      </c>
      <c r="AL4826">
        <v>0</v>
      </c>
      <c r="AO4826">
        <v>62</v>
      </c>
      <c r="AV4826">
        <v>59</v>
      </c>
      <c r="AW4826">
        <v>1.48</v>
      </c>
      <c r="AX4826">
        <v>59</v>
      </c>
      <c r="AY4826">
        <v>1.48</v>
      </c>
      <c r="AZ4826">
        <v>59</v>
      </c>
    </row>
    <row r="4827" spans="1:55" x14ac:dyDescent="0.25">
      <c r="A4827" t="s">
        <v>54</v>
      </c>
      <c r="B4827">
        <v>110027</v>
      </c>
      <c r="C4827" t="s">
        <v>55</v>
      </c>
      <c r="D4827" t="s">
        <v>56</v>
      </c>
      <c r="E4827" s="1">
        <v>45991</v>
      </c>
      <c r="F4827" t="s">
        <v>5605</v>
      </c>
      <c r="G4827" t="s">
        <v>67</v>
      </c>
      <c r="J4827" s="3">
        <v>45991.645833333336</v>
      </c>
      <c r="K4827" t="s">
        <v>5760</v>
      </c>
      <c r="L4827" t="s">
        <v>59</v>
      </c>
      <c r="M4827">
        <v>517</v>
      </c>
      <c r="N4827">
        <v>0</v>
      </c>
      <c r="O4827">
        <v>0</v>
      </c>
      <c r="P4827">
        <v>517</v>
      </c>
      <c r="Q4827">
        <v>0</v>
      </c>
      <c r="R4827">
        <v>25.86</v>
      </c>
      <c r="S4827">
        <v>0.14000000000000001</v>
      </c>
      <c r="T4827">
        <v>0</v>
      </c>
      <c r="U4827">
        <v>543</v>
      </c>
      <c r="V4827">
        <v>543</v>
      </c>
      <c r="W4827">
        <v>0</v>
      </c>
      <c r="X4827" t="s">
        <v>68</v>
      </c>
      <c r="Y4827">
        <v>104.44</v>
      </c>
      <c r="Z4827">
        <v>7.62</v>
      </c>
      <c r="AA4827" t="s">
        <v>74</v>
      </c>
      <c r="AB4827" t="s">
        <v>75</v>
      </c>
      <c r="AE4827" t="s">
        <v>730</v>
      </c>
      <c r="AF4827" t="s">
        <v>731</v>
      </c>
      <c r="AG4827">
        <v>9999777722</v>
      </c>
      <c r="AK4827">
        <v>0</v>
      </c>
      <c r="AL4827">
        <v>0</v>
      </c>
      <c r="AN4827">
        <v>543</v>
      </c>
      <c r="AV4827">
        <v>517</v>
      </c>
      <c r="AW4827">
        <v>12.93</v>
      </c>
      <c r="AX4827">
        <v>517</v>
      </c>
      <c r="AY4827">
        <v>12.93</v>
      </c>
      <c r="AZ4827">
        <v>517</v>
      </c>
    </row>
    <row r="4828" spans="1:55" x14ac:dyDescent="0.25">
      <c r="A4828" t="s">
        <v>54</v>
      </c>
      <c r="B4828">
        <v>110027</v>
      </c>
      <c r="C4828" t="s">
        <v>55</v>
      </c>
      <c r="D4828" t="s">
        <v>56</v>
      </c>
      <c r="E4828" s="1">
        <v>45991</v>
      </c>
      <c r="F4828" t="s">
        <v>5606</v>
      </c>
      <c r="G4828" t="s">
        <v>58</v>
      </c>
      <c r="H4828">
        <v>7530703254</v>
      </c>
      <c r="I4828">
        <v>18528960</v>
      </c>
      <c r="J4828" s="3">
        <v>45991.648611111108</v>
      </c>
      <c r="K4828" t="s">
        <v>5760</v>
      </c>
      <c r="L4828" t="s">
        <v>59</v>
      </c>
      <c r="M4828">
        <v>229</v>
      </c>
      <c r="N4828">
        <v>-100</v>
      </c>
      <c r="O4828">
        <v>0</v>
      </c>
      <c r="P4828">
        <v>129</v>
      </c>
      <c r="Q4828">
        <v>32</v>
      </c>
      <c r="R4828">
        <v>0</v>
      </c>
      <c r="S4828">
        <v>0</v>
      </c>
      <c r="T4828">
        <v>0</v>
      </c>
      <c r="U4828">
        <v>161</v>
      </c>
      <c r="V4828">
        <v>161</v>
      </c>
      <c r="W4828">
        <v>0</v>
      </c>
      <c r="X4828" t="s">
        <v>60</v>
      </c>
      <c r="Y4828">
        <v>54.66</v>
      </c>
      <c r="Z4828">
        <v>4.99</v>
      </c>
      <c r="AA4828" t="s">
        <v>61</v>
      </c>
      <c r="AB4828" t="s">
        <v>56</v>
      </c>
      <c r="AC4828">
        <v>3254</v>
      </c>
      <c r="AK4828">
        <v>32</v>
      </c>
      <c r="AL4828">
        <v>0</v>
      </c>
      <c r="AT4828">
        <v>161</v>
      </c>
      <c r="AZ4828">
        <v>129</v>
      </c>
      <c r="BC4828">
        <v>32</v>
      </c>
    </row>
    <row r="4829" spans="1:55" x14ac:dyDescent="0.25">
      <c r="A4829" t="s">
        <v>54</v>
      </c>
      <c r="B4829">
        <v>110027</v>
      </c>
      <c r="C4829" t="s">
        <v>55</v>
      </c>
      <c r="D4829" t="s">
        <v>56</v>
      </c>
      <c r="E4829" s="1">
        <v>45991</v>
      </c>
      <c r="F4829" t="s">
        <v>5607</v>
      </c>
      <c r="G4829" t="s">
        <v>58</v>
      </c>
      <c r="H4829">
        <v>7522783047</v>
      </c>
      <c r="I4829">
        <v>18528960</v>
      </c>
      <c r="J4829" s="3">
        <v>45991.65625</v>
      </c>
      <c r="K4829" t="s">
        <v>5760</v>
      </c>
      <c r="L4829" t="s">
        <v>59</v>
      </c>
      <c r="M4829">
        <v>457</v>
      </c>
      <c r="N4829">
        <v>0</v>
      </c>
      <c r="O4829">
        <v>0</v>
      </c>
      <c r="P4829">
        <v>457</v>
      </c>
      <c r="Q4829">
        <v>32</v>
      </c>
      <c r="R4829">
        <v>0</v>
      </c>
      <c r="S4829">
        <v>0</v>
      </c>
      <c r="T4829">
        <v>0</v>
      </c>
      <c r="U4829">
        <v>489</v>
      </c>
      <c r="V4829">
        <v>489</v>
      </c>
      <c r="W4829">
        <v>0</v>
      </c>
      <c r="X4829" t="s">
        <v>60</v>
      </c>
      <c r="Y4829">
        <v>94.78</v>
      </c>
      <c r="Z4829">
        <v>7.84</v>
      </c>
      <c r="AA4829" t="s">
        <v>61</v>
      </c>
      <c r="AB4829" t="s">
        <v>56</v>
      </c>
      <c r="AC4829">
        <v>3047</v>
      </c>
      <c r="AK4829">
        <v>32</v>
      </c>
      <c r="AL4829">
        <v>0</v>
      </c>
      <c r="AT4829">
        <v>489</v>
      </c>
      <c r="AZ4829">
        <v>457</v>
      </c>
      <c r="BC4829">
        <v>32</v>
      </c>
    </row>
    <row r="4830" spans="1:55" x14ac:dyDescent="0.25">
      <c r="A4830" t="s">
        <v>54</v>
      </c>
      <c r="B4830">
        <v>110027</v>
      </c>
      <c r="C4830" t="s">
        <v>55</v>
      </c>
      <c r="D4830" t="s">
        <v>56</v>
      </c>
      <c r="E4830" s="1">
        <v>45991</v>
      </c>
      <c r="F4830" t="s">
        <v>5608</v>
      </c>
      <c r="G4830" t="s">
        <v>58</v>
      </c>
      <c r="H4830">
        <v>7531621298</v>
      </c>
      <c r="I4830">
        <v>18528960</v>
      </c>
      <c r="J4830" s="3">
        <v>45991.65902777778</v>
      </c>
      <c r="K4830" t="s">
        <v>5760</v>
      </c>
      <c r="L4830" t="s">
        <v>59</v>
      </c>
      <c r="M4830">
        <v>169</v>
      </c>
      <c r="N4830">
        <v>0</v>
      </c>
      <c r="O4830">
        <v>0</v>
      </c>
      <c r="P4830">
        <v>169</v>
      </c>
      <c r="Q4830">
        <v>32</v>
      </c>
      <c r="R4830">
        <v>0</v>
      </c>
      <c r="S4830">
        <v>0</v>
      </c>
      <c r="T4830">
        <v>0</v>
      </c>
      <c r="U4830">
        <v>201</v>
      </c>
      <c r="V4830">
        <v>201</v>
      </c>
      <c r="W4830">
        <v>0</v>
      </c>
      <c r="X4830" t="s">
        <v>60</v>
      </c>
      <c r="Y4830">
        <v>29.83</v>
      </c>
      <c r="Z4830">
        <v>5.53</v>
      </c>
      <c r="AA4830" t="s">
        <v>61</v>
      </c>
      <c r="AB4830" t="s">
        <v>56</v>
      </c>
      <c r="AC4830">
        <v>1298</v>
      </c>
      <c r="AK4830">
        <v>32</v>
      </c>
      <c r="AL4830">
        <v>0</v>
      </c>
      <c r="AT4830">
        <v>201</v>
      </c>
      <c r="AZ4830">
        <v>169</v>
      </c>
      <c r="BC4830">
        <v>32</v>
      </c>
    </row>
    <row r="4831" spans="1:55" x14ac:dyDescent="0.25">
      <c r="A4831" t="s">
        <v>54</v>
      </c>
      <c r="B4831">
        <v>110027</v>
      </c>
      <c r="C4831" t="s">
        <v>55</v>
      </c>
      <c r="D4831" t="s">
        <v>56</v>
      </c>
      <c r="E4831" s="1">
        <v>45991</v>
      </c>
      <c r="F4831" t="s">
        <v>5609</v>
      </c>
      <c r="G4831" t="s">
        <v>58</v>
      </c>
      <c r="H4831">
        <v>7530016677</v>
      </c>
      <c r="I4831">
        <v>18528960</v>
      </c>
      <c r="J4831" s="3">
        <v>45991.672222222223</v>
      </c>
      <c r="K4831" t="s">
        <v>5760</v>
      </c>
      <c r="L4831" t="s">
        <v>59</v>
      </c>
      <c r="M4831">
        <v>547</v>
      </c>
      <c r="N4831">
        <v>0</v>
      </c>
      <c r="O4831">
        <v>0</v>
      </c>
      <c r="P4831">
        <v>547</v>
      </c>
      <c r="Q4831">
        <v>32</v>
      </c>
      <c r="R4831">
        <v>0</v>
      </c>
      <c r="S4831">
        <v>0</v>
      </c>
      <c r="T4831">
        <v>0</v>
      </c>
      <c r="U4831">
        <v>579</v>
      </c>
      <c r="V4831">
        <v>579</v>
      </c>
      <c r="W4831">
        <v>0</v>
      </c>
      <c r="X4831" t="s">
        <v>60</v>
      </c>
      <c r="Y4831">
        <v>110.61</v>
      </c>
      <c r="Z4831">
        <v>10.09</v>
      </c>
      <c r="AA4831" t="s">
        <v>61</v>
      </c>
      <c r="AB4831" t="s">
        <v>56</v>
      </c>
      <c r="AC4831">
        <v>6677</v>
      </c>
      <c r="AK4831">
        <v>32</v>
      </c>
      <c r="AL4831">
        <v>0</v>
      </c>
      <c r="AT4831">
        <v>579</v>
      </c>
      <c r="AZ4831">
        <v>547</v>
      </c>
      <c r="BC4831">
        <v>32</v>
      </c>
    </row>
    <row r="4832" spans="1:55" x14ac:dyDescent="0.25">
      <c r="A4832" t="s">
        <v>54</v>
      </c>
      <c r="B4832">
        <v>110027</v>
      </c>
      <c r="C4832" t="s">
        <v>55</v>
      </c>
      <c r="D4832" t="s">
        <v>56</v>
      </c>
      <c r="E4832" s="1">
        <v>45991</v>
      </c>
      <c r="F4832" t="s">
        <v>5610</v>
      </c>
      <c r="G4832" t="s">
        <v>58</v>
      </c>
      <c r="H4832">
        <v>7526952446</v>
      </c>
      <c r="I4832">
        <v>18528960</v>
      </c>
      <c r="J4832" s="3">
        <v>45991.674305555556</v>
      </c>
      <c r="K4832" t="s">
        <v>5760</v>
      </c>
      <c r="L4832" t="s">
        <v>59</v>
      </c>
      <c r="M4832">
        <v>249</v>
      </c>
      <c r="N4832">
        <v>-100</v>
      </c>
      <c r="O4832">
        <v>0</v>
      </c>
      <c r="P4832">
        <v>149</v>
      </c>
      <c r="Q4832">
        <v>32</v>
      </c>
      <c r="R4832">
        <v>0</v>
      </c>
      <c r="S4832">
        <v>0</v>
      </c>
      <c r="T4832">
        <v>0</v>
      </c>
      <c r="U4832">
        <v>181</v>
      </c>
      <c r="V4832">
        <v>181</v>
      </c>
      <c r="W4832">
        <v>0</v>
      </c>
      <c r="X4832" t="s">
        <v>60</v>
      </c>
      <c r="Y4832">
        <v>50.99</v>
      </c>
      <c r="Z4832">
        <v>8.91</v>
      </c>
      <c r="AA4832" t="s">
        <v>61</v>
      </c>
      <c r="AB4832" t="s">
        <v>56</v>
      </c>
      <c r="AC4832">
        <v>2446</v>
      </c>
      <c r="AK4832">
        <v>32</v>
      </c>
      <c r="AL4832">
        <v>0</v>
      </c>
      <c r="AT4832">
        <v>181</v>
      </c>
      <c r="AZ4832">
        <v>149</v>
      </c>
      <c r="BC4832">
        <v>32</v>
      </c>
    </row>
    <row r="4833" spans="1:55" x14ac:dyDescent="0.25">
      <c r="A4833" t="s">
        <v>54</v>
      </c>
      <c r="B4833">
        <v>110027</v>
      </c>
      <c r="C4833" t="s">
        <v>55</v>
      </c>
      <c r="D4833" t="s">
        <v>56</v>
      </c>
      <c r="E4833" s="1">
        <v>45991</v>
      </c>
      <c r="F4833" t="s">
        <v>5611</v>
      </c>
      <c r="G4833" t="s">
        <v>63</v>
      </c>
      <c r="H4833" s="4">
        <v>223470000000000</v>
      </c>
      <c r="I4833">
        <v>29811</v>
      </c>
      <c r="J4833" s="3">
        <v>45991.682638888888</v>
      </c>
      <c r="K4833" t="s">
        <v>5760</v>
      </c>
      <c r="L4833" t="s">
        <v>59</v>
      </c>
      <c r="M4833">
        <v>229</v>
      </c>
      <c r="N4833">
        <v>-100</v>
      </c>
      <c r="O4833">
        <v>0</v>
      </c>
      <c r="P4833">
        <v>129</v>
      </c>
      <c r="Q4833">
        <v>32</v>
      </c>
      <c r="R4833">
        <v>0</v>
      </c>
      <c r="S4833">
        <v>0</v>
      </c>
      <c r="T4833">
        <v>0</v>
      </c>
      <c r="U4833">
        <v>161</v>
      </c>
      <c r="V4833">
        <v>161</v>
      </c>
      <c r="W4833">
        <v>0</v>
      </c>
      <c r="X4833" t="s">
        <v>64</v>
      </c>
      <c r="Y4833">
        <v>54.66</v>
      </c>
      <c r="Z4833">
        <v>4.99</v>
      </c>
      <c r="AA4833" t="s">
        <v>65</v>
      </c>
      <c r="AB4833" t="s">
        <v>56</v>
      </c>
      <c r="AC4833">
        <v>8437</v>
      </c>
      <c r="AK4833">
        <v>32</v>
      </c>
      <c r="AL4833">
        <v>0</v>
      </c>
      <c r="AS4833">
        <v>161</v>
      </c>
      <c r="AZ4833">
        <v>129</v>
      </c>
      <c r="BB4833">
        <v>32</v>
      </c>
    </row>
    <row r="4834" spans="1:55" x14ac:dyDescent="0.25">
      <c r="A4834" t="s">
        <v>54</v>
      </c>
      <c r="B4834">
        <v>110027</v>
      </c>
      <c r="C4834" t="s">
        <v>55</v>
      </c>
      <c r="D4834" t="s">
        <v>56</v>
      </c>
      <c r="E4834" s="1">
        <v>45991</v>
      </c>
      <c r="F4834" t="s">
        <v>5612</v>
      </c>
      <c r="G4834" t="s">
        <v>63</v>
      </c>
      <c r="H4834" s="4">
        <v>223470000000000</v>
      </c>
      <c r="I4834">
        <v>29811</v>
      </c>
      <c r="J4834" s="3">
        <v>45991.689583333333</v>
      </c>
      <c r="K4834" t="s">
        <v>5760</v>
      </c>
      <c r="L4834" t="s">
        <v>59</v>
      </c>
      <c r="M4834">
        <v>218</v>
      </c>
      <c r="N4834">
        <v>-120</v>
      </c>
      <c r="O4834">
        <v>0</v>
      </c>
      <c r="P4834">
        <v>98</v>
      </c>
      <c r="Q4834">
        <v>32</v>
      </c>
      <c r="R4834">
        <v>0</v>
      </c>
      <c r="S4834">
        <v>0</v>
      </c>
      <c r="T4834">
        <v>0</v>
      </c>
      <c r="U4834">
        <v>130</v>
      </c>
      <c r="V4834">
        <v>130</v>
      </c>
      <c r="W4834">
        <v>0</v>
      </c>
      <c r="X4834" t="s">
        <v>64</v>
      </c>
      <c r="Y4834">
        <v>50.03</v>
      </c>
      <c r="Z4834">
        <v>3.92</v>
      </c>
      <c r="AA4834" t="s">
        <v>65</v>
      </c>
      <c r="AB4834" t="s">
        <v>56</v>
      </c>
      <c r="AC4834">
        <v>3674</v>
      </c>
      <c r="AK4834">
        <v>32</v>
      </c>
      <c r="AL4834">
        <v>0</v>
      </c>
      <c r="AS4834">
        <v>130</v>
      </c>
      <c r="AZ4834">
        <v>98</v>
      </c>
      <c r="BB4834">
        <v>32</v>
      </c>
    </row>
    <row r="4835" spans="1:55" x14ac:dyDescent="0.25">
      <c r="A4835" t="s">
        <v>54</v>
      </c>
      <c r="B4835">
        <v>110027</v>
      </c>
      <c r="C4835" t="s">
        <v>55</v>
      </c>
      <c r="D4835" t="s">
        <v>56</v>
      </c>
      <c r="E4835" s="1">
        <v>45991</v>
      </c>
      <c r="F4835" t="s">
        <v>5613</v>
      </c>
      <c r="G4835" t="s">
        <v>67</v>
      </c>
      <c r="J4835" s="3">
        <v>45991.690972222219</v>
      </c>
      <c r="K4835" t="s">
        <v>5760</v>
      </c>
      <c r="L4835" t="s">
        <v>59</v>
      </c>
      <c r="M4835">
        <v>448</v>
      </c>
      <c r="N4835">
        <v>0</v>
      </c>
      <c r="O4835">
        <v>0</v>
      </c>
      <c r="P4835">
        <v>448</v>
      </c>
      <c r="Q4835">
        <v>0</v>
      </c>
      <c r="R4835">
        <v>22.4</v>
      </c>
      <c r="S4835">
        <v>-0.4</v>
      </c>
      <c r="T4835">
        <v>0</v>
      </c>
      <c r="U4835">
        <v>470</v>
      </c>
      <c r="V4835">
        <v>470</v>
      </c>
      <c r="W4835">
        <v>0</v>
      </c>
      <c r="X4835" t="s">
        <v>73</v>
      </c>
      <c r="Y4835">
        <v>105.8</v>
      </c>
      <c r="Z4835">
        <v>4.5199999999999996</v>
      </c>
      <c r="AA4835" t="s">
        <v>74</v>
      </c>
      <c r="AB4835" t="s">
        <v>75</v>
      </c>
      <c r="AE4835" t="s">
        <v>1073</v>
      </c>
      <c r="AF4835" t="s">
        <v>1074</v>
      </c>
      <c r="AG4835">
        <v>9999777700</v>
      </c>
      <c r="AK4835">
        <v>0</v>
      </c>
      <c r="AL4835">
        <v>0</v>
      </c>
      <c r="AM4835">
        <v>470</v>
      </c>
      <c r="AV4835">
        <v>448</v>
      </c>
      <c r="AW4835">
        <v>11.2</v>
      </c>
      <c r="AX4835">
        <v>448</v>
      </c>
      <c r="AY4835">
        <v>11.2</v>
      </c>
      <c r="AZ4835">
        <v>448</v>
      </c>
    </row>
    <row r="4836" spans="1:55" x14ac:dyDescent="0.25">
      <c r="A4836" t="s">
        <v>54</v>
      </c>
      <c r="B4836">
        <v>110027</v>
      </c>
      <c r="C4836" t="s">
        <v>55</v>
      </c>
      <c r="D4836" t="s">
        <v>56</v>
      </c>
      <c r="E4836" s="1">
        <v>45991</v>
      </c>
      <c r="F4836" t="s">
        <v>5614</v>
      </c>
      <c r="G4836" t="s">
        <v>63</v>
      </c>
      <c r="H4836" s="4">
        <v>223471000000000</v>
      </c>
      <c r="I4836">
        <v>29811</v>
      </c>
      <c r="J4836" s="3">
        <v>45991.693749999999</v>
      </c>
      <c r="K4836" t="s">
        <v>5760</v>
      </c>
      <c r="L4836" t="s">
        <v>59</v>
      </c>
      <c r="M4836">
        <v>1614</v>
      </c>
      <c r="N4836">
        <v>-618.75</v>
      </c>
      <c r="O4836">
        <v>0</v>
      </c>
      <c r="P4836">
        <v>995.25</v>
      </c>
      <c r="Q4836">
        <v>32</v>
      </c>
      <c r="R4836">
        <v>0</v>
      </c>
      <c r="S4836">
        <v>-0.25</v>
      </c>
      <c r="T4836">
        <v>0</v>
      </c>
      <c r="U4836">
        <v>1027</v>
      </c>
      <c r="V4836">
        <v>1027</v>
      </c>
      <c r="W4836">
        <v>0</v>
      </c>
      <c r="X4836" t="s">
        <v>64</v>
      </c>
      <c r="Y4836">
        <v>279.57</v>
      </c>
      <c r="Z4836">
        <v>21.78</v>
      </c>
      <c r="AA4836" t="s">
        <v>65</v>
      </c>
      <c r="AB4836" t="s">
        <v>56</v>
      </c>
      <c r="AC4836">
        <v>68</v>
      </c>
      <c r="AK4836">
        <v>32</v>
      </c>
      <c r="AL4836">
        <v>0</v>
      </c>
      <c r="AS4836">
        <v>1027</v>
      </c>
      <c r="AZ4836">
        <v>995.25</v>
      </c>
      <c r="BB4836">
        <v>32</v>
      </c>
    </row>
    <row r="4837" spans="1:55" x14ac:dyDescent="0.25">
      <c r="A4837" t="s">
        <v>54</v>
      </c>
      <c r="B4837">
        <v>110027</v>
      </c>
      <c r="C4837" t="s">
        <v>55</v>
      </c>
      <c r="D4837" t="s">
        <v>56</v>
      </c>
      <c r="E4837" s="1">
        <v>45991</v>
      </c>
      <c r="F4837" t="s">
        <v>5615</v>
      </c>
      <c r="G4837" t="s">
        <v>58</v>
      </c>
      <c r="H4837">
        <v>7530092720</v>
      </c>
      <c r="I4837">
        <v>18528960</v>
      </c>
      <c r="J4837" s="3">
        <v>45991.704861111109</v>
      </c>
      <c r="K4837" t="s">
        <v>5760</v>
      </c>
      <c r="L4837" t="s">
        <v>59</v>
      </c>
      <c r="M4837">
        <v>586.99</v>
      </c>
      <c r="N4837">
        <v>-274.49</v>
      </c>
      <c r="O4837">
        <v>0</v>
      </c>
      <c r="P4837">
        <v>312.5</v>
      </c>
      <c r="Q4837">
        <v>32</v>
      </c>
      <c r="R4837">
        <v>0</v>
      </c>
      <c r="S4837">
        <v>0</v>
      </c>
      <c r="T4837">
        <v>0</v>
      </c>
      <c r="U4837">
        <v>344.5</v>
      </c>
      <c r="V4837">
        <v>344.5</v>
      </c>
      <c r="W4837">
        <v>0</v>
      </c>
      <c r="X4837" t="s">
        <v>60</v>
      </c>
      <c r="Y4837">
        <v>92.93</v>
      </c>
      <c r="Z4837">
        <v>12.06</v>
      </c>
      <c r="AA4837" t="s">
        <v>61</v>
      </c>
      <c r="AB4837" t="s">
        <v>56</v>
      </c>
      <c r="AC4837">
        <v>2720</v>
      </c>
      <c r="AK4837">
        <v>32</v>
      </c>
      <c r="AL4837">
        <v>0</v>
      </c>
      <c r="AT4837">
        <v>344.5</v>
      </c>
      <c r="AZ4837">
        <v>312.51</v>
      </c>
      <c r="BC4837">
        <v>32</v>
      </c>
    </row>
    <row r="4838" spans="1:55" x14ac:dyDescent="0.25">
      <c r="A4838" t="s">
        <v>54</v>
      </c>
      <c r="B4838">
        <v>110027</v>
      </c>
      <c r="C4838" t="s">
        <v>55</v>
      </c>
      <c r="D4838" t="s">
        <v>56</v>
      </c>
      <c r="E4838" s="1">
        <v>45991</v>
      </c>
      <c r="F4838" t="s">
        <v>5616</v>
      </c>
      <c r="G4838" t="s">
        <v>139</v>
      </c>
      <c r="H4838">
        <v>289099265</v>
      </c>
      <c r="J4838" s="3">
        <v>45991.707638888889</v>
      </c>
      <c r="K4838" t="s">
        <v>5760</v>
      </c>
      <c r="L4838" t="s">
        <v>59</v>
      </c>
      <c r="M4838">
        <v>223.28</v>
      </c>
      <c r="N4838">
        <v>-100</v>
      </c>
      <c r="O4838">
        <v>0</v>
      </c>
      <c r="P4838">
        <v>123.28</v>
      </c>
      <c r="Q4838">
        <v>0</v>
      </c>
      <c r="R4838">
        <v>0</v>
      </c>
      <c r="S4838">
        <v>0</v>
      </c>
      <c r="T4838">
        <v>0</v>
      </c>
      <c r="U4838">
        <v>123.28</v>
      </c>
      <c r="V4838">
        <v>123.28</v>
      </c>
      <c r="W4838">
        <v>0</v>
      </c>
      <c r="X4838" t="s">
        <v>139</v>
      </c>
      <c r="Y4838">
        <v>46.78</v>
      </c>
      <c r="Z4838">
        <v>2.64</v>
      </c>
      <c r="AA4838" t="s">
        <v>140</v>
      </c>
      <c r="AC4838">
        <v>9265</v>
      </c>
      <c r="AE4838" t="s">
        <v>5617</v>
      </c>
      <c r="AF4838" t="s">
        <v>5618</v>
      </c>
      <c r="AG4838">
        <v>8800798799</v>
      </c>
      <c r="AI4838" t="s">
        <v>143</v>
      </c>
      <c r="AK4838">
        <v>0</v>
      </c>
      <c r="AL4838">
        <v>0</v>
      </c>
      <c r="AP4838">
        <v>123.28</v>
      </c>
      <c r="AZ4838">
        <v>123.28</v>
      </c>
    </row>
    <row r="4839" spans="1:55" x14ac:dyDescent="0.25">
      <c r="A4839" t="s">
        <v>54</v>
      </c>
      <c r="B4839">
        <v>110027</v>
      </c>
      <c r="C4839" t="s">
        <v>55</v>
      </c>
      <c r="D4839" t="s">
        <v>56</v>
      </c>
      <c r="E4839" s="1">
        <v>45991</v>
      </c>
      <c r="F4839" t="s">
        <v>5619</v>
      </c>
      <c r="G4839" t="s">
        <v>63</v>
      </c>
      <c r="H4839" s="4">
        <v>223472000000000</v>
      </c>
      <c r="I4839">
        <v>29811</v>
      </c>
      <c r="J4839" s="3">
        <v>45991.708333333336</v>
      </c>
      <c r="K4839" t="s">
        <v>5760</v>
      </c>
      <c r="L4839" t="s">
        <v>59</v>
      </c>
      <c r="M4839">
        <v>396</v>
      </c>
      <c r="N4839">
        <v>-120</v>
      </c>
      <c r="O4839">
        <v>0</v>
      </c>
      <c r="P4839">
        <v>276</v>
      </c>
      <c r="Q4839">
        <v>32</v>
      </c>
      <c r="R4839">
        <v>0</v>
      </c>
      <c r="S4839">
        <v>0</v>
      </c>
      <c r="T4839">
        <v>0</v>
      </c>
      <c r="U4839">
        <v>308</v>
      </c>
      <c r="V4839">
        <v>308</v>
      </c>
      <c r="W4839">
        <v>0</v>
      </c>
      <c r="X4839" t="s">
        <v>64</v>
      </c>
      <c r="Y4839">
        <v>72.95</v>
      </c>
      <c r="Z4839">
        <v>6.72</v>
      </c>
      <c r="AA4839" t="s">
        <v>65</v>
      </c>
      <c r="AB4839" t="s">
        <v>56</v>
      </c>
      <c r="AC4839">
        <v>8724</v>
      </c>
      <c r="AK4839">
        <v>32</v>
      </c>
      <c r="AL4839">
        <v>0</v>
      </c>
      <c r="AS4839">
        <v>308</v>
      </c>
      <c r="AZ4839">
        <v>276</v>
      </c>
      <c r="BB4839">
        <v>32</v>
      </c>
    </row>
    <row r="4840" spans="1:55" x14ac:dyDescent="0.25">
      <c r="A4840" t="s">
        <v>54</v>
      </c>
      <c r="B4840">
        <v>110027</v>
      </c>
      <c r="C4840" t="s">
        <v>55</v>
      </c>
      <c r="D4840" t="s">
        <v>56</v>
      </c>
      <c r="E4840" s="1">
        <v>45991</v>
      </c>
      <c r="F4840" t="s">
        <v>5620</v>
      </c>
      <c r="G4840" t="s">
        <v>63</v>
      </c>
      <c r="H4840" s="4">
        <v>223472000000000</v>
      </c>
      <c r="I4840">
        <v>29811</v>
      </c>
      <c r="J4840" s="3">
        <v>45991.709027777775</v>
      </c>
      <c r="K4840" t="s">
        <v>5760</v>
      </c>
      <c r="L4840" t="s">
        <v>59</v>
      </c>
      <c r="M4840">
        <v>548</v>
      </c>
      <c r="N4840">
        <v>-93.75</v>
      </c>
      <c r="O4840">
        <v>0</v>
      </c>
      <c r="P4840">
        <v>454.25</v>
      </c>
      <c r="Q4840">
        <v>32</v>
      </c>
      <c r="R4840">
        <v>0</v>
      </c>
      <c r="S4840">
        <v>-0.25</v>
      </c>
      <c r="T4840">
        <v>0</v>
      </c>
      <c r="U4840">
        <v>486</v>
      </c>
      <c r="V4840">
        <v>486</v>
      </c>
      <c r="W4840">
        <v>0</v>
      </c>
      <c r="X4840" t="s">
        <v>64</v>
      </c>
      <c r="Y4840">
        <v>111.08</v>
      </c>
      <c r="Z4840">
        <v>9.82</v>
      </c>
      <c r="AA4840" t="s">
        <v>65</v>
      </c>
      <c r="AB4840" t="s">
        <v>56</v>
      </c>
      <c r="AC4840">
        <v>9472</v>
      </c>
      <c r="AK4840">
        <v>32</v>
      </c>
      <c r="AL4840">
        <v>0</v>
      </c>
      <c r="AS4840">
        <v>486</v>
      </c>
      <c r="AZ4840">
        <v>454.25</v>
      </c>
      <c r="BB4840">
        <v>32</v>
      </c>
    </row>
    <row r="4841" spans="1:55" x14ac:dyDescent="0.25">
      <c r="A4841" t="s">
        <v>54</v>
      </c>
      <c r="B4841">
        <v>110027</v>
      </c>
      <c r="C4841" t="s">
        <v>55</v>
      </c>
      <c r="D4841" t="s">
        <v>56</v>
      </c>
      <c r="E4841" s="1">
        <v>45991</v>
      </c>
      <c r="F4841" t="s">
        <v>5621</v>
      </c>
      <c r="G4841" t="s">
        <v>63</v>
      </c>
      <c r="H4841" s="4">
        <v>223472000000000</v>
      </c>
      <c r="I4841">
        <v>29811</v>
      </c>
      <c r="J4841" s="3">
        <v>45991.712500000001</v>
      </c>
      <c r="K4841" t="s">
        <v>5760</v>
      </c>
      <c r="L4841" t="s">
        <v>59</v>
      </c>
      <c r="M4841">
        <v>308</v>
      </c>
      <c r="N4841">
        <v>-93.74</v>
      </c>
      <c r="O4841">
        <v>0</v>
      </c>
      <c r="P4841">
        <v>214.26</v>
      </c>
      <c r="Q4841">
        <v>32</v>
      </c>
      <c r="R4841">
        <v>0</v>
      </c>
      <c r="S4841">
        <v>-0.26</v>
      </c>
      <c r="T4841">
        <v>0</v>
      </c>
      <c r="U4841">
        <v>246</v>
      </c>
      <c r="V4841">
        <v>246</v>
      </c>
      <c r="W4841">
        <v>0</v>
      </c>
      <c r="X4841" t="s">
        <v>64</v>
      </c>
      <c r="Y4841">
        <v>74.2</v>
      </c>
      <c r="Z4841">
        <v>5.88</v>
      </c>
      <c r="AA4841" t="s">
        <v>65</v>
      </c>
      <c r="AB4841" t="s">
        <v>56</v>
      </c>
      <c r="AC4841">
        <v>8192</v>
      </c>
      <c r="AK4841">
        <v>32</v>
      </c>
      <c r="AL4841">
        <v>0</v>
      </c>
      <c r="AS4841">
        <v>246</v>
      </c>
      <c r="AZ4841">
        <v>214.26</v>
      </c>
      <c r="BB4841">
        <v>32</v>
      </c>
    </row>
    <row r="4842" spans="1:55" x14ac:dyDescent="0.25">
      <c r="A4842" t="s">
        <v>54</v>
      </c>
      <c r="B4842">
        <v>110027</v>
      </c>
      <c r="C4842" t="s">
        <v>55</v>
      </c>
      <c r="D4842" t="s">
        <v>56</v>
      </c>
      <c r="E4842" s="1">
        <v>45991</v>
      </c>
      <c r="F4842" t="s">
        <v>5622</v>
      </c>
      <c r="G4842" t="s">
        <v>67</v>
      </c>
      <c r="J4842" s="3">
        <v>45991.712500000001</v>
      </c>
      <c r="K4842" t="s">
        <v>5760</v>
      </c>
      <c r="L4842" t="s">
        <v>59</v>
      </c>
      <c r="M4842">
        <v>158</v>
      </c>
      <c r="N4842">
        <v>0</v>
      </c>
      <c r="O4842">
        <v>0</v>
      </c>
      <c r="P4842">
        <v>158</v>
      </c>
      <c r="Q4842">
        <v>0</v>
      </c>
      <c r="R4842">
        <v>7.9</v>
      </c>
      <c r="S4842">
        <v>0.1</v>
      </c>
      <c r="T4842">
        <v>0</v>
      </c>
      <c r="U4842">
        <v>166</v>
      </c>
      <c r="V4842">
        <v>166</v>
      </c>
      <c r="W4842">
        <v>0</v>
      </c>
      <c r="X4842" t="s">
        <v>68</v>
      </c>
      <c r="Y4842">
        <v>39.85</v>
      </c>
      <c r="Z4842">
        <v>4.0999999999999996</v>
      </c>
      <c r="AA4842" t="s">
        <v>74</v>
      </c>
      <c r="AB4842" t="s">
        <v>75</v>
      </c>
      <c r="AE4842" t="s">
        <v>730</v>
      </c>
      <c r="AF4842" t="s">
        <v>731</v>
      </c>
      <c r="AG4842">
        <v>9999777722</v>
      </c>
      <c r="AK4842">
        <v>0</v>
      </c>
      <c r="AL4842">
        <v>0</v>
      </c>
      <c r="AN4842">
        <v>166</v>
      </c>
      <c r="AV4842">
        <v>158</v>
      </c>
      <c r="AW4842">
        <v>3.95</v>
      </c>
      <c r="AX4842">
        <v>158</v>
      </c>
      <c r="AY4842">
        <v>3.95</v>
      </c>
      <c r="AZ4842">
        <v>158</v>
      </c>
    </row>
    <row r="4843" spans="1:55" x14ac:dyDescent="0.25">
      <c r="A4843" t="s">
        <v>54</v>
      </c>
      <c r="B4843">
        <v>110027</v>
      </c>
      <c r="C4843" t="s">
        <v>55</v>
      </c>
      <c r="D4843" t="s">
        <v>56</v>
      </c>
      <c r="E4843" s="1">
        <v>45991</v>
      </c>
      <c r="F4843" t="s">
        <v>5623</v>
      </c>
      <c r="G4843" t="s">
        <v>63</v>
      </c>
      <c r="H4843" s="4">
        <v>223473000000000</v>
      </c>
      <c r="I4843">
        <v>29811</v>
      </c>
      <c r="J4843" s="3">
        <v>45991.722916666666</v>
      </c>
      <c r="K4843" t="s">
        <v>5760</v>
      </c>
      <c r="L4843" t="s">
        <v>59</v>
      </c>
      <c r="M4843">
        <v>219</v>
      </c>
      <c r="N4843">
        <v>-100</v>
      </c>
      <c r="O4843">
        <v>0</v>
      </c>
      <c r="P4843">
        <v>119</v>
      </c>
      <c r="Q4843">
        <v>32</v>
      </c>
      <c r="R4843">
        <v>0</v>
      </c>
      <c r="S4843">
        <v>0</v>
      </c>
      <c r="T4843">
        <v>0</v>
      </c>
      <c r="U4843">
        <v>151</v>
      </c>
      <c r="V4843">
        <v>151</v>
      </c>
      <c r="W4843">
        <v>0</v>
      </c>
      <c r="X4843" t="s">
        <v>64</v>
      </c>
      <c r="Y4843">
        <v>44.35</v>
      </c>
      <c r="Z4843">
        <v>4.26</v>
      </c>
      <c r="AA4843" t="s">
        <v>65</v>
      </c>
      <c r="AB4843" t="s">
        <v>56</v>
      </c>
      <c r="AC4843">
        <v>4559</v>
      </c>
      <c r="AK4843">
        <v>32</v>
      </c>
      <c r="AL4843">
        <v>0</v>
      </c>
      <c r="AS4843">
        <v>151</v>
      </c>
      <c r="AZ4843">
        <v>119</v>
      </c>
      <c r="BB4843">
        <v>32</v>
      </c>
    </row>
    <row r="4844" spans="1:55" x14ac:dyDescent="0.25">
      <c r="A4844" t="s">
        <v>54</v>
      </c>
      <c r="B4844">
        <v>110027</v>
      </c>
      <c r="C4844" t="s">
        <v>55</v>
      </c>
      <c r="D4844" t="s">
        <v>56</v>
      </c>
      <c r="E4844" s="1">
        <v>45991</v>
      </c>
      <c r="F4844" t="s">
        <v>5624</v>
      </c>
      <c r="G4844" t="s">
        <v>67</v>
      </c>
      <c r="J4844" s="3">
        <v>45991.724999999999</v>
      </c>
      <c r="K4844" t="s">
        <v>5760</v>
      </c>
      <c r="L4844" t="s">
        <v>59</v>
      </c>
      <c r="M4844">
        <v>59</v>
      </c>
      <c r="N4844">
        <v>0</v>
      </c>
      <c r="O4844">
        <v>0</v>
      </c>
      <c r="P4844">
        <v>59</v>
      </c>
      <c r="Q4844">
        <v>0</v>
      </c>
      <c r="R4844">
        <v>2.96</v>
      </c>
      <c r="S4844">
        <v>0.04</v>
      </c>
      <c r="T4844">
        <v>0</v>
      </c>
      <c r="U4844">
        <v>62</v>
      </c>
      <c r="V4844">
        <v>62</v>
      </c>
      <c r="W4844">
        <v>0</v>
      </c>
      <c r="X4844" t="s">
        <v>73</v>
      </c>
      <c r="Y4844">
        <v>15.49</v>
      </c>
      <c r="Z4844">
        <v>1.96</v>
      </c>
      <c r="AA4844" t="s">
        <v>69</v>
      </c>
      <c r="AE4844" t="s">
        <v>730</v>
      </c>
      <c r="AF4844" t="s">
        <v>731</v>
      </c>
      <c r="AG4844">
        <v>9999777722</v>
      </c>
      <c r="AK4844">
        <v>0</v>
      </c>
      <c r="AL4844">
        <v>0</v>
      </c>
      <c r="AM4844">
        <v>62</v>
      </c>
      <c r="AV4844">
        <v>59</v>
      </c>
      <c r="AW4844">
        <v>1.48</v>
      </c>
      <c r="AX4844">
        <v>59</v>
      </c>
      <c r="AY4844">
        <v>1.48</v>
      </c>
      <c r="AZ4844">
        <v>59</v>
      </c>
    </row>
    <row r="4845" spans="1:55" x14ac:dyDescent="0.25">
      <c r="A4845" t="s">
        <v>54</v>
      </c>
      <c r="B4845">
        <v>110027</v>
      </c>
      <c r="C4845" t="s">
        <v>55</v>
      </c>
      <c r="D4845" t="s">
        <v>56</v>
      </c>
      <c r="E4845" s="1">
        <v>45991</v>
      </c>
      <c r="F4845" t="s">
        <v>5625</v>
      </c>
      <c r="G4845" t="s">
        <v>58</v>
      </c>
      <c r="H4845">
        <v>7534530107</v>
      </c>
      <c r="I4845">
        <v>18528960</v>
      </c>
      <c r="J4845" s="3">
        <v>45991.729166666664</v>
      </c>
      <c r="K4845" t="s">
        <v>5760</v>
      </c>
      <c r="L4845" t="s">
        <v>59</v>
      </c>
      <c r="M4845">
        <v>527</v>
      </c>
      <c r="N4845">
        <v>-174.5</v>
      </c>
      <c r="O4845">
        <v>0</v>
      </c>
      <c r="P4845">
        <v>352.5</v>
      </c>
      <c r="Q4845">
        <v>32</v>
      </c>
      <c r="R4845">
        <v>0</v>
      </c>
      <c r="S4845">
        <v>0</v>
      </c>
      <c r="T4845">
        <v>0</v>
      </c>
      <c r="U4845">
        <v>384.5</v>
      </c>
      <c r="V4845">
        <v>384.5</v>
      </c>
      <c r="W4845">
        <v>0</v>
      </c>
      <c r="X4845" t="s">
        <v>60</v>
      </c>
      <c r="Y4845">
        <v>99.77</v>
      </c>
      <c r="Z4845">
        <v>8.68</v>
      </c>
      <c r="AA4845" t="s">
        <v>61</v>
      </c>
      <c r="AB4845" t="s">
        <v>56</v>
      </c>
      <c r="AC4845">
        <v>107</v>
      </c>
      <c r="AK4845">
        <v>32</v>
      </c>
      <c r="AL4845">
        <v>0</v>
      </c>
      <c r="AT4845">
        <v>384.5</v>
      </c>
      <c r="AZ4845">
        <v>352.5</v>
      </c>
      <c r="BC4845">
        <v>32</v>
      </c>
    </row>
    <row r="4846" spans="1:55" x14ac:dyDescent="0.25">
      <c r="A4846" t="s">
        <v>54</v>
      </c>
      <c r="B4846">
        <v>110027</v>
      </c>
      <c r="C4846" t="s">
        <v>55</v>
      </c>
      <c r="D4846" t="s">
        <v>56</v>
      </c>
      <c r="E4846" s="1">
        <v>45991</v>
      </c>
      <c r="F4846" t="s">
        <v>5626</v>
      </c>
      <c r="G4846" t="s">
        <v>58</v>
      </c>
      <c r="H4846">
        <v>7534563182</v>
      </c>
      <c r="I4846">
        <v>18528960</v>
      </c>
      <c r="J4846" s="3">
        <v>45991.729166666664</v>
      </c>
      <c r="K4846" t="s">
        <v>5760</v>
      </c>
      <c r="L4846" t="s">
        <v>59</v>
      </c>
      <c r="M4846">
        <v>646</v>
      </c>
      <c r="N4846">
        <v>-75</v>
      </c>
      <c r="O4846">
        <v>0</v>
      </c>
      <c r="P4846">
        <v>571</v>
      </c>
      <c r="Q4846">
        <v>32</v>
      </c>
      <c r="R4846">
        <v>0</v>
      </c>
      <c r="S4846">
        <v>0</v>
      </c>
      <c r="T4846">
        <v>0</v>
      </c>
      <c r="U4846">
        <v>603</v>
      </c>
      <c r="V4846">
        <v>603</v>
      </c>
      <c r="W4846">
        <v>0</v>
      </c>
      <c r="X4846" t="s">
        <v>60</v>
      </c>
      <c r="Y4846">
        <v>145.46</v>
      </c>
      <c r="Z4846">
        <v>14.81</v>
      </c>
      <c r="AA4846" t="s">
        <v>61</v>
      </c>
      <c r="AB4846" t="s">
        <v>56</v>
      </c>
      <c r="AC4846">
        <v>3182</v>
      </c>
      <c r="AK4846">
        <v>32</v>
      </c>
      <c r="AL4846">
        <v>0</v>
      </c>
      <c r="AT4846">
        <v>603</v>
      </c>
      <c r="AZ4846">
        <v>571</v>
      </c>
      <c r="BC4846">
        <v>32</v>
      </c>
    </row>
    <row r="4847" spans="1:55" x14ac:dyDescent="0.25">
      <c r="A4847" t="s">
        <v>54</v>
      </c>
      <c r="B4847">
        <v>110027</v>
      </c>
      <c r="C4847" t="s">
        <v>55</v>
      </c>
      <c r="D4847" t="s">
        <v>56</v>
      </c>
      <c r="E4847" s="1">
        <v>45991</v>
      </c>
      <c r="F4847" t="s">
        <v>5627</v>
      </c>
      <c r="G4847" t="s">
        <v>67</v>
      </c>
      <c r="J4847" s="3">
        <v>45991.730555555558</v>
      </c>
      <c r="K4847" t="s">
        <v>5760</v>
      </c>
      <c r="L4847" t="s">
        <v>59</v>
      </c>
      <c r="M4847">
        <v>279</v>
      </c>
      <c r="N4847">
        <v>0</v>
      </c>
      <c r="O4847">
        <v>0</v>
      </c>
      <c r="P4847">
        <v>279</v>
      </c>
      <c r="Q4847">
        <v>0</v>
      </c>
      <c r="R4847">
        <v>13.96</v>
      </c>
      <c r="S4847">
        <v>0.04</v>
      </c>
      <c r="T4847">
        <v>0</v>
      </c>
      <c r="U4847">
        <v>293</v>
      </c>
      <c r="V4847">
        <v>293</v>
      </c>
      <c r="W4847">
        <v>0</v>
      </c>
      <c r="X4847" t="s">
        <v>68</v>
      </c>
      <c r="Y4847">
        <v>78.14</v>
      </c>
      <c r="Z4847">
        <v>8.7200000000000006</v>
      </c>
      <c r="AA4847" t="s">
        <v>74</v>
      </c>
      <c r="AB4847" t="s">
        <v>75</v>
      </c>
      <c r="AE4847" t="s">
        <v>730</v>
      </c>
      <c r="AF4847" t="s">
        <v>731</v>
      </c>
      <c r="AG4847">
        <v>9999777722</v>
      </c>
      <c r="AK4847">
        <v>0</v>
      </c>
      <c r="AL4847">
        <v>0</v>
      </c>
      <c r="AN4847">
        <v>293</v>
      </c>
      <c r="AV4847">
        <v>279</v>
      </c>
      <c r="AW4847">
        <v>6.98</v>
      </c>
      <c r="AX4847">
        <v>279</v>
      </c>
      <c r="AY4847">
        <v>6.98</v>
      </c>
      <c r="AZ4847">
        <v>279</v>
      </c>
    </row>
    <row r="4848" spans="1:55" x14ac:dyDescent="0.25">
      <c r="A4848" t="s">
        <v>54</v>
      </c>
      <c r="B4848">
        <v>110027</v>
      </c>
      <c r="C4848" t="s">
        <v>55</v>
      </c>
      <c r="D4848" t="s">
        <v>56</v>
      </c>
      <c r="E4848" s="1">
        <v>45991</v>
      </c>
      <c r="F4848" t="s">
        <v>5628</v>
      </c>
      <c r="G4848" t="s">
        <v>63</v>
      </c>
      <c r="H4848" s="4">
        <v>223474000000000</v>
      </c>
      <c r="I4848">
        <v>29811</v>
      </c>
      <c r="J4848" s="3">
        <v>45991.73333333333</v>
      </c>
      <c r="K4848" t="s">
        <v>5760</v>
      </c>
      <c r="L4848" t="s">
        <v>59</v>
      </c>
      <c r="M4848">
        <v>923.66</v>
      </c>
      <c r="N4848">
        <v>-449.99</v>
      </c>
      <c r="O4848">
        <v>0</v>
      </c>
      <c r="P4848">
        <v>473.67</v>
      </c>
      <c r="Q4848">
        <v>32</v>
      </c>
      <c r="R4848">
        <v>0</v>
      </c>
      <c r="S4848">
        <v>0.33</v>
      </c>
      <c r="T4848">
        <v>0</v>
      </c>
      <c r="U4848">
        <v>506</v>
      </c>
      <c r="V4848">
        <v>506</v>
      </c>
      <c r="W4848">
        <v>0</v>
      </c>
      <c r="X4848" t="s">
        <v>64</v>
      </c>
      <c r="Y4848">
        <v>177.1</v>
      </c>
      <c r="Z4848">
        <v>14.12</v>
      </c>
      <c r="AA4848" t="s">
        <v>65</v>
      </c>
      <c r="AB4848" t="s">
        <v>56</v>
      </c>
      <c r="AC4848">
        <v>5178</v>
      </c>
      <c r="AK4848">
        <v>32</v>
      </c>
      <c r="AL4848">
        <v>0</v>
      </c>
      <c r="AS4848">
        <v>506</v>
      </c>
      <c r="AZ4848">
        <v>473.67</v>
      </c>
      <c r="BB4848">
        <v>32</v>
      </c>
    </row>
    <row r="4849" spans="1:55" x14ac:dyDescent="0.25">
      <c r="A4849" t="s">
        <v>54</v>
      </c>
      <c r="B4849">
        <v>110027</v>
      </c>
      <c r="C4849" t="s">
        <v>55</v>
      </c>
      <c r="D4849" t="s">
        <v>56</v>
      </c>
      <c r="E4849" s="1">
        <v>45991</v>
      </c>
      <c r="F4849" t="s">
        <v>5629</v>
      </c>
      <c r="G4849" t="s">
        <v>63</v>
      </c>
      <c r="H4849" s="4">
        <v>223475000000000</v>
      </c>
      <c r="I4849">
        <v>29811</v>
      </c>
      <c r="J4849" s="3">
        <v>45991.747916666667</v>
      </c>
      <c r="K4849" t="s">
        <v>5760</v>
      </c>
      <c r="L4849" t="s">
        <v>59</v>
      </c>
      <c r="M4849">
        <v>219</v>
      </c>
      <c r="N4849">
        <v>-120</v>
      </c>
      <c r="O4849">
        <v>0</v>
      </c>
      <c r="P4849">
        <v>99</v>
      </c>
      <c r="Q4849">
        <v>32</v>
      </c>
      <c r="R4849">
        <v>0</v>
      </c>
      <c r="S4849">
        <v>0</v>
      </c>
      <c r="T4849">
        <v>0</v>
      </c>
      <c r="U4849">
        <v>131</v>
      </c>
      <c r="V4849">
        <v>131</v>
      </c>
      <c r="W4849">
        <v>0</v>
      </c>
      <c r="X4849" t="s">
        <v>64</v>
      </c>
      <c r="Y4849">
        <v>37.380000000000003</v>
      </c>
      <c r="Z4849">
        <v>4.76</v>
      </c>
      <c r="AA4849" t="s">
        <v>65</v>
      </c>
      <c r="AB4849" t="s">
        <v>56</v>
      </c>
      <c r="AC4849">
        <v>6066</v>
      </c>
      <c r="AK4849">
        <v>32</v>
      </c>
      <c r="AL4849">
        <v>0</v>
      </c>
      <c r="AS4849">
        <v>131</v>
      </c>
      <c r="AZ4849">
        <v>99</v>
      </c>
      <c r="BB4849">
        <v>32</v>
      </c>
    </row>
    <row r="4850" spans="1:55" x14ac:dyDescent="0.25">
      <c r="A4850" t="s">
        <v>54</v>
      </c>
      <c r="B4850">
        <v>110027</v>
      </c>
      <c r="C4850" t="s">
        <v>55</v>
      </c>
      <c r="D4850" t="s">
        <v>56</v>
      </c>
      <c r="E4850" s="1">
        <v>45991</v>
      </c>
      <c r="F4850" t="s">
        <v>5630</v>
      </c>
      <c r="G4850" t="s">
        <v>63</v>
      </c>
      <c r="H4850" s="4">
        <v>223476000000000</v>
      </c>
      <c r="I4850">
        <v>29811</v>
      </c>
      <c r="J4850" s="3">
        <v>45991.75277777778</v>
      </c>
      <c r="K4850" t="s">
        <v>5760</v>
      </c>
      <c r="L4850" t="s">
        <v>59</v>
      </c>
      <c r="M4850">
        <v>297</v>
      </c>
      <c r="N4850">
        <v>-119.5</v>
      </c>
      <c r="O4850">
        <v>0</v>
      </c>
      <c r="P4850">
        <v>177.5</v>
      </c>
      <c r="Q4850">
        <v>32</v>
      </c>
      <c r="R4850">
        <v>0</v>
      </c>
      <c r="S4850">
        <v>0.5</v>
      </c>
      <c r="T4850">
        <v>0</v>
      </c>
      <c r="U4850">
        <v>210</v>
      </c>
      <c r="V4850">
        <v>210</v>
      </c>
      <c r="W4850">
        <v>0</v>
      </c>
      <c r="X4850" t="s">
        <v>64</v>
      </c>
      <c r="Y4850">
        <v>67.66</v>
      </c>
      <c r="Z4850">
        <v>5.88</v>
      </c>
      <c r="AA4850" t="s">
        <v>65</v>
      </c>
      <c r="AB4850" t="s">
        <v>56</v>
      </c>
      <c r="AC4850">
        <v>3595</v>
      </c>
      <c r="AK4850">
        <v>32</v>
      </c>
      <c r="AL4850">
        <v>0</v>
      </c>
      <c r="AS4850">
        <v>210</v>
      </c>
      <c r="AZ4850">
        <v>177.5</v>
      </c>
      <c r="BB4850">
        <v>32</v>
      </c>
    </row>
    <row r="4851" spans="1:55" x14ac:dyDescent="0.25">
      <c r="A4851" t="s">
        <v>54</v>
      </c>
      <c r="B4851">
        <v>110027</v>
      </c>
      <c r="C4851" t="s">
        <v>55</v>
      </c>
      <c r="D4851" t="s">
        <v>56</v>
      </c>
      <c r="E4851" s="1">
        <v>45991</v>
      </c>
      <c r="F4851" t="s">
        <v>5631</v>
      </c>
      <c r="G4851" t="s">
        <v>58</v>
      </c>
      <c r="H4851">
        <v>7533946627</v>
      </c>
      <c r="I4851">
        <v>18528960</v>
      </c>
      <c r="J4851" s="3">
        <v>45991.759722222225</v>
      </c>
      <c r="K4851" t="s">
        <v>5760</v>
      </c>
      <c r="L4851" t="s">
        <v>59</v>
      </c>
      <c r="M4851">
        <v>536</v>
      </c>
      <c r="N4851">
        <v>-93</v>
      </c>
      <c r="O4851">
        <v>0</v>
      </c>
      <c r="P4851">
        <v>443</v>
      </c>
      <c r="Q4851">
        <v>32</v>
      </c>
      <c r="R4851">
        <v>0</v>
      </c>
      <c r="S4851">
        <v>0</v>
      </c>
      <c r="T4851">
        <v>0</v>
      </c>
      <c r="U4851">
        <v>475</v>
      </c>
      <c r="V4851">
        <v>475</v>
      </c>
      <c r="W4851">
        <v>0</v>
      </c>
      <c r="X4851" t="s">
        <v>60</v>
      </c>
      <c r="Y4851">
        <v>128.99</v>
      </c>
      <c r="Z4851">
        <v>9.02</v>
      </c>
      <c r="AA4851" t="s">
        <v>61</v>
      </c>
      <c r="AB4851" t="s">
        <v>56</v>
      </c>
      <c r="AC4851">
        <v>6627</v>
      </c>
      <c r="AK4851">
        <v>32</v>
      </c>
      <c r="AL4851">
        <v>0</v>
      </c>
      <c r="AT4851">
        <v>475</v>
      </c>
      <c r="AZ4851">
        <v>442.99</v>
      </c>
      <c r="BC4851">
        <v>32</v>
      </c>
    </row>
    <row r="4852" spans="1:55" x14ac:dyDescent="0.25">
      <c r="A4852" t="s">
        <v>54</v>
      </c>
      <c r="B4852">
        <v>110027</v>
      </c>
      <c r="C4852" t="s">
        <v>55</v>
      </c>
      <c r="D4852" t="s">
        <v>5095</v>
      </c>
      <c r="E4852" s="1">
        <v>45991</v>
      </c>
      <c r="F4852" t="s">
        <v>5632</v>
      </c>
      <c r="G4852" t="s">
        <v>67</v>
      </c>
      <c r="J4852" s="3">
        <v>45991.761111111111</v>
      </c>
      <c r="K4852" t="s">
        <v>5760</v>
      </c>
      <c r="L4852" t="s">
        <v>59</v>
      </c>
      <c r="M4852">
        <v>169</v>
      </c>
      <c r="N4852">
        <v>0</v>
      </c>
      <c r="O4852">
        <v>0</v>
      </c>
      <c r="P4852">
        <v>169</v>
      </c>
      <c r="Q4852">
        <v>0</v>
      </c>
      <c r="R4852">
        <v>8.4600000000000009</v>
      </c>
      <c r="S4852">
        <v>-0.46</v>
      </c>
      <c r="T4852">
        <v>0</v>
      </c>
      <c r="U4852">
        <v>177</v>
      </c>
      <c r="V4852">
        <v>177</v>
      </c>
      <c r="W4852">
        <v>0</v>
      </c>
      <c r="X4852" t="s">
        <v>73</v>
      </c>
      <c r="Y4852">
        <v>63.5</v>
      </c>
      <c r="Z4852">
        <v>3.77</v>
      </c>
      <c r="AA4852" t="s">
        <v>5097</v>
      </c>
      <c r="AE4852" t="s">
        <v>730</v>
      </c>
      <c r="AF4852" t="s">
        <v>731</v>
      </c>
      <c r="AG4852">
        <v>9999777722</v>
      </c>
      <c r="AK4852">
        <v>0</v>
      </c>
      <c r="AL4852">
        <v>0</v>
      </c>
      <c r="AM4852">
        <v>177</v>
      </c>
      <c r="AV4852">
        <v>169</v>
      </c>
      <c r="AW4852">
        <v>4.2300000000000004</v>
      </c>
      <c r="AX4852">
        <v>169</v>
      </c>
      <c r="AY4852">
        <v>4.2300000000000004</v>
      </c>
      <c r="AZ4852">
        <v>0</v>
      </c>
      <c r="BA4852">
        <v>169</v>
      </c>
    </row>
    <row r="4853" spans="1:55" x14ac:dyDescent="0.25">
      <c r="A4853" t="s">
        <v>54</v>
      </c>
      <c r="B4853">
        <v>110027</v>
      </c>
      <c r="C4853" t="s">
        <v>55</v>
      </c>
      <c r="D4853" t="s">
        <v>56</v>
      </c>
      <c r="E4853" s="1">
        <v>45991</v>
      </c>
      <c r="F4853" t="s">
        <v>5633</v>
      </c>
      <c r="G4853" t="s">
        <v>67</v>
      </c>
      <c r="J4853" s="3">
        <v>45991.761111111111</v>
      </c>
      <c r="K4853" t="s">
        <v>5760</v>
      </c>
      <c r="L4853" t="s">
        <v>59</v>
      </c>
      <c r="M4853">
        <v>298</v>
      </c>
      <c r="N4853">
        <v>0</v>
      </c>
      <c r="O4853">
        <v>0</v>
      </c>
      <c r="P4853">
        <v>298</v>
      </c>
      <c r="Q4853">
        <v>0</v>
      </c>
      <c r="R4853">
        <v>14.9</v>
      </c>
      <c r="S4853">
        <v>0.1</v>
      </c>
      <c r="T4853">
        <v>0</v>
      </c>
      <c r="U4853">
        <v>313</v>
      </c>
      <c r="V4853">
        <v>313</v>
      </c>
      <c r="W4853">
        <v>0</v>
      </c>
      <c r="X4853" t="s">
        <v>73</v>
      </c>
      <c r="Y4853">
        <v>69.2</v>
      </c>
      <c r="Z4853">
        <v>4.78</v>
      </c>
      <c r="AA4853" t="s">
        <v>74</v>
      </c>
      <c r="AB4853" t="s">
        <v>75</v>
      </c>
      <c r="AE4853" t="s">
        <v>730</v>
      </c>
      <c r="AF4853" t="s">
        <v>731</v>
      </c>
      <c r="AG4853">
        <v>9999777722</v>
      </c>
      <c r="AK4853">
        <v>0</v>
      </c>
      <c r="AL4853">
        <v>0</v>
      </c>
      <c r="AM4853">
        <v>313</v>
      </c>
      <c r="AV4853">
        <v>298</v>
      </c>
      <c r="AW4853">
        <v>7.45</v>
      </c>
      <c r="AX4853">
        <v>298</v>
      </c>
      <c r="AY4853">
        <v>7.45</v>
      </c>
      <c r="AZ4853">
        <v>298</v>
      </c>
    </row>
    <row r="4854" spans="1:55" x14ac:dyDescent="0.25">
      <c r="A4854" t="s">
        <v>54</v>
      </c>
      <c r="B4854">
        <v>110027</v>
      </c>
      <c r="C4854" t="s">
        <v>55</v>
      </c>
      <c r="D4854" t="s">
        <v>56</v>
      </c>
      <c r="E4854" s="1">
        <v>45991</v>
      </c>
      <c r="F4854" t="s">
        <v>5634</v>
      </c>
      <c r="G4854" t="s">
        <v>63</v>
      </c>
      <c r="H4854" s="4">
        <v>223477000000000</v>
      </c>
      <c r="I4854">
        <v>29811</v>
      </c>
      <c r="J4854" s="3">
        <v>45991.765277777777</v>
      </c>
      <c r="K4854" t="s">
        <v>5760</v>
      </c>
      <c r="L4854" t="s">
        <v>59</v>
      </c>
      <c r="M4854">
        <v>996</v>
      </c>
      <c r="N4854">
        <v>-268.74</v>
      </c>
      <c r="O4854">
        <v>0</v>
      </c>
      <c r="P4854">
        <v>727.26</v>
      </c>
      <c r="Q4854">
        <v>32</v>
      </c>
      <c r="R4854">
        <v>0</v>
      </c>
      <c r="S4854">
        <v>-0.26</v>
      </c>
      <c r="T4854">
        <v>0</v>
      </c>
      <c r="U4854">
        <v>759</v>
      </c>
      <c r="V4854">
        <v>759</v>
      </c>
      <c r="W4854">
        <v>0</v>
      </c>
      <c r="X4854" t="s">
        <v>64</v>
      </c>
      <c r="Y4854">
        <v>174.49</v>
      </c>
      <c r="Z4854">
        <v>9.98</v>
      </c>
      <c r="AA4854" t="s">
        <v>65</v>
      </c>
      <c r="AB4854" t="s">
        <v>56</v>
      </c>
      <c r="AC4854">
        <v>1181</v>
      </c>
      <c r="AK4854">
        <v>32</v>
      </c>
      <c r="AL4854">
        <v>0</v>
      </c>
      <c r="AS4854">
        <v>759</v>
      </c>
      <c r="AZ4854">
        <v>727.26</v>
      </c>
      <c r="BB4854">
        <v>32</v>
      </c>
    </row>
    <row r="4855" spans="1:55" x14ac:dyDescent="0.25">
      <c r="A4855" t="s">
        <v>54</v>
      </c>
      <c r="B4855">
        <v>110027</v>
      </c>
      <c r="C4855" t="s">
        <v>55</v>
      </c>
      <c r="D4855" t="s">
        <v>56</v>
      </c>
      <c r="E4855" s="1">
        <v>45991</v>
      </c>
      <c r="F4855" t="s">
        <v>5635</v>
      </c>
      <c r="G4855" t="s">
        <v>58</v>
      </c>
      <c r="H4855">
        <v>7519501966</v>
      </c>
      <c r="I4855">
        <v>18528960</v>
      </c>
      <c r="J4855" s="3">
        <v>45991.769444444442</v>
      </c>
      <c r="K4855" t="s">
        <v>5760</v>
      </c>
      <c r="L4855" t="s">
        <v>59</v>
      </c>
      <c r="M4855">
        <v>612.28</v>
      </c>
      <c r="N4855">
        <v>-249.5</v>
      </c>
      <c r="O4855">
        <v>0</v>
      </c>
      <c r="P4855">
        <v>362.78</v>
      </c>
      <c r="Q4855">
        <v>32</v>
      </c>
      <c r="R4855">
        <v>0</v>
      </c>
      <c r="S4855">
        <v>0</v>
      </c>
      <c r="T4855">
        <v>0</v>
      </c>
      <c r="U4855">
        <v>394.78</v>
      </c>
      <c r="V4855">
        <v>394.78</v>
      </c>
      <c r="W4855">
        <v>0</v>
      </c>
      <c r="X4855" t="s">
        <v>60</v>
      </c>
      <c r="Y4855">
        <v>125.27</v>
      </c>
      <c r="Z4855">
        <v>10.97</v>
      </c>
      <c r="AA4855" t="s">
        <v>61</v>
      </c>
      <c r="AB4855" t="s">
        <v>56</v>
      </c>
      <c r="AC4855">
        <v>1966</v>
      </c>
      <c r="AK4855">
        <v>32</v>
      </c>
      <c r="AL4855">
        <v>0</v>
      </c>
      <c r="AT4855">
        <v>394.78</v>
      </c>
      <c r="AZ4855">
        <v>362.78</v>
      </c>
      <c r="BC4855">
        <v>32</v>
      </c>
    </row>
    <row r="4856" spans="1:55" x14ac:dyDescent="0.25">
      <c r="A4856" t="s">
        <v>54</v>
      </c>
      <c r="B4856">
        <v>110027</v>
      </c>
      <c r="C4856" t="s">
        <v>55</v>
      </c>
      <c r="D4856" t="s">
        <v>56</v>
      </c>
      <c r="E4856" s="1">
        <v>45991</v>
      </c>
      <c r="F4856" t="s">
        <v>5636</v>
      </c>
      <c r="G4856" t="s">
        <v>58</v>
      </c>
      <c r="H4856">
        <v>7534129887</v>
      </c>
      <c r="I4856">
        <v>18528960</v>
      </c>
      <c r="J4856" s="3">
        <v>45991.777777777781</v>
      </c>
      <c r="K4856" t="s">
        <v>5760</v>
      </c>
      <c r="L4856" t="s">
        <v>59</v>
      </c>
      <c r="M4856">
        <v>727</v>
      </c>
      <c r="N4856">
        <v>-274.5</v>
      </c>
      <c r="O4856">
        <v>0</v>
      </c>
      <c r="P4856">
        <v>452.5</v>
      </c>
      <c r="Q4856">
        <v>32</v>
      </c>
      <c r="R4856">
        <v>0</v>
      </c>
      <c r="S4856">
        <v>0</v>
      </c>
      <c r="T4856">
        <v>0</v>
      </c>
      <c r="U4856">
        <v>484.5</v>
      </c>
      <c r="V4856">
        <v>484.5</v>
      </c>
      <c r="W4856">
        <v>0</v>
      </c>
      <c r="X4856" t="s">
        <v>60</v>
      </c>
      <c r="Y4856">
        <v>142.13999999999999</v>
      </c>
      <c r="Z4856">
        <v>11.52</v>
      </c>
      <c r="AA4856" t="s">
        <v>61</v>
      </c>
      <c r="AB4856" t="s">
        <v>56</v>
      </c>
      <c r="AC4856">
        <v>9887</v>
      </c>
      <c r="AK4856">
        <v>32</v>
      </c>
      <c r="AL4856">
        <v>0</v>
      </c>
      <c r="AT4856">
        <v>484.5</v>
      </c>
      <c r="AZ4856">
        <v>452.5</v>
      </c>
      <c r="BC4856">
        <v>32</v>
      </c>
    </row>
    <row r="4857" spans="1:55" x14ac:dyDescent="0.25">
      <c r="A4857" t="s">
        <v>54</v>
      </c>
      <c r="B4857">
        <v>110027</v>
      </c>
      <c r="C4857" t="s">
        <v>55</v>
      </c>
      <c r="D4857" t="s">
        <v>56</v>
      </c>
      <c r="E4857" s="1">
        <v>45991</v>
      </c>
      <c r="F4857" t="s">
        <v>5637</v>
      </c>
      <c r="G4857" t="s">
        <v>67</v>
      </c>
      <c r="J4857" s="3">
        <v>45991.78125</v>
      </c>
      <c r="K4857" t="s">
        <v>5760</v>
      </c>
      <c r="L4857" t="s">
        <v>59</v>
      </c>
      <c r="M4857">
        <v>71.430000000000007</v>
      </c>
      <c r="N4857">
        <v>0</v>
      </c>
      <c r="O4857">
        <v>0</v>
      </c>
      <c r="P4857">
        <v>71.430000000000007</v>
      </c>
      <c r="Q4857">
        <v>0</v>
      </c>
      <c r="R4857">
        <v>3.58</v>
      </c>
      <c r="S4857">
        <v>-0.01</v>
      </c>
      <c r="T4857">
        <v>0</v>
      </c>
      <c r="U4857">
        <v>75</v>
      </c>
      <c r="V4857">
        <v>75</v>
      </c>
      <c r="W4857">
        <v>0</v>
      </c>
      <c r="X4857" t="s">
        <v>73</v>
      </c>
      <c r="Y4857">
        <v>17.010000000000002</v>
      </c>
      <c r="Z4857">
        <v>0.68</v>
      </c>
      <c r="AA4857" t="s">
        <v>69</v>
      </c>
      <c r="AE4857" t="s">
        <v>730</v>
      </c>
      <c r="AF4857" t="s">
        <v>731</v>
      </c>
      <c r="AG4857">
        <v>9999777722</v>
      </c>
      <c r="AK4857">
        <v>0</v>
      </c>
      <c r="AL4857">
        <v>0</v>
      </c>
      <c r="AM4857">
        <v>75</v>
      </c>
      <c r="AV4857">
        <v>71.430000000000007</v>
      </c>
      <c r="AW4857">
        <v>1.79</v>
      </c>
      <c r="AX4857">
        <v>71.430000000000007</v>
      </c>
      <c r="AY4857">
        <v>1.79</v>
      </c>
      <c r="AZ4857">
        <v>71.430000000000007</v>
      </c>
    </row>
    <row r="4858" spans="1:55" x14ac:dyDescent="0.25">
      <c r="A4858" t="s">
        <v>54</v>
      </c>
      <c r="B4858">
        <v>110027</v>
      </c>
      <c r="C4858" t="s">
        <v>55</v>
      </c>
      <c r="D4858" t="s">
        <v>56</v>
      </c>
      <c r="E4858" s="1">
        <v>45991</v>
      </c>
      <c r="F4858" t="s">
        <v>5638</v>
      </c>
      <c r="G4858" t="s">
        <v>58</v>
      </c>
      <c r="H4858">
        <v>7535907132</v>
      </c>
      <c r="I4858">
        <v>18528960</v>
      </c>
      <c r="J4858" s="3">
        <v>45991.786111111112</v>
      </c>
      <c r="K4858" t="s">
        <v>5760</v>
      </c>
      <c r="L4858" t="s">
        <v>59</v>
      </c>
      <c r="M4858">
        <v>576</v>
      </c>
      <c r="N4858">
        <v>0</v>
      </c>
      <c r="O4858">
        <v>0</v>
      </c>
      <c r="P4858">
        <v>576</v>
      </c>
      <c r="Q4858">
        <v>32</v>
      </c>
      <c r="R4858">
        <v>0</v>
      </c>
      <c r="S4858">
        <v>0</v>
      </c>
      <c r="T4858">
        <v>0</v>
      </c>
      <c r="U4858">
        <v>608</v>
      </c>
      <c r="V4858">
        <v>608</v>
      </c>
      <c r="W4858">
        <v>0</v>
      </c>
      <c r="X4858" t="s">
        <v>60</v>
      </c>
      <c r="Y4858">
        <v>99.15</v>
      </c>
      <c r="Z4858">
        <v>9.19</v>
      </c>
      <c r="AA4858" t="s">
        <v>61</v>
      </c>
      <c r="AB4858" t="s">
        <v>56</v>
      </c>
      <c r="AC4858">
        <v>7132</v>
      </c>
      <c r="AK4858">
        <v>32</v>
      </c>
      <c r="AL4858">
        <v>0</v>
      </c>
      <c r="AT4858">
        <v>608</v>
      </c>
      <c r="AZ4858">
        <v>576</v>
      </c>
      <c r="BC4858">
        <v>32</v>
      </c>
    </row>
    <row r="4859" spans="1:55" x14ac:dyDescent="0.25">
      <c r="A4859" t="s">
        <v>54</v>
      </c>
      <c r="B4859">
        <v>110027</v>
      </c>
      <c r="C4859" t="s">
        <v>55</v>
      </c>
      <c r="D4859" t="s">
        <v>56</v>
      </c>
      <c r="E4859" s="1">
        <v>45991</v>
      </c>
      <c r="F4859" t="s">
        <v>5639</v>
      </c>
      <c r="G4859" t="s">
        <v>63</v>
      </c>
      <c r="H4859" s="4">
        <v>223479000000000</v>
      </c>
      <c r="I4859">
        <v>29811</v>
      </c>
      <c r="J4859" s="3">
        <v>45991.787499999999</v>
      </c>
      <c r="K4859" t="s">
        <v>5760</v>
      </c>
      <c r="L4859" t="s">
        <v>59</v>
      </c>
      <c r="M4859">
        <v>109</v>
      </c>
      <c r="N4859">
        <v>0</v>
      </c>
      <c r="O4859">
        <v>0</v>
      </c>
      <c r="P4859">
        <v>109</v>
      </c>
      <c r="Q4859">
        <v>32</v>
      </c>
      <c r="R4859">
        <v>0</v>
      </c>
      <c r="S4859">
        <v>0</v>
      </c>
      <c r="T4859">
        <v>0</v>
      </c>
      <c r="U4859">
        <v>141</v>
      </c>
      <c r="V4859">
        <v>141</v>
      </c>
      <c r="W4859">
        <v>0</v>
      </c>
      <c r="X4859" t="s">
        <v>64</v>
      </c>
      <c r="Y4859">
        <v>18.899999999999999</v>
      </c>
      <c r="Z4859">
        <v>3.38</v>
      </c>
      <c r="AA4859" t="s">
        <v>65</v>
      </c>
      <c r="AB4859" t="s">
        <v>56</v>
      </c>
      <c r="AC4859">
        <v>8574</v>
      </c>
      <c r="AK4859">
        <v>32</v>
      </c>
      <c r="AL4859">
        <v>0</v>
      </c>
      <c r="AS4859">
        <v>141</v>
      </c>
      <c r="AZ4859">
        <v>109</v>
      </c>
      <c r="BB4859">
        <v>32</v>
      </c>
    </row>
    <row r="4860" spans="1:55" x14ac:dyDescent="0.25">
      <c r="A4860" t="s">
        <v>54</v>
      </c>
      <c r="B4860">
        <v>110027</v>
      </c>
      <c r="C4860" t="s">
        <v>55</v>
      </c>
      <c r="D4860" t="s">
        <v>56</v>
      </c>
      <c r="E4860" s="1">
        <v>45991</v>
      </c>
      <c r="F4860" t="s">
        <v>5640</v>
      </c>
      <c r="G4860" t="s">
        <v>67</v>
      </c>
      <c r="J4860" s="3">
        <v>45991.79583333333</v>
      </c>
      <c r="K4860" t="s">
        <v>5760</v>
      </c>
      <c r="L4860" t="s">
        <v>59</v>
      </c>
      <c r="M4860">
        <v>417</v>
      </c>
      <c r="N4860">
        <v>0</v>
      </c>
      <c r="O4860">
        <v>0</v>
      </c>
      <c r="P4860">
        <v>417</v>
      </c>
      <c r="Q4860">
        <v>0</v>
      </c>
      <c r="R4860">
        <v>20.86</v>
      </c>
      <c r="S4860">
        <v>0.14000000000000001</v>
      </c>
      <c r="T4860">
        <v>0</v>
      </c>
      <c r="U4860">
        <v>438</v>
      </c>
      <c r="V4860">
        <v>438</v>
      </c>
      <c r="W4860">
        <v>0</v>
      </c>
      <c r="X4860" t="s">
        <v>73</v>
      </c>
      <c r="Y4860">
        <v>103.55</v>
      </c>
      <c r="Z4860">
        <v>8.68</v>
      </c>
      <c r="AA4860" t="s">
        <v>69</v>
      </c>
      <c r="AE4860" t="s">
        <v>89</v>
      </c>
      <c r="AF4860" t="s">
        <v>190</v>
      </c>
      <c r="AG4860">
        <v>8929758003</v>
      </c>
      <c r="AK4860">
        <v>0</v>
      </c>
      <c r="AL4860">
        <v>0</v>
      </c>
      <c r="AM4860">
        <v>438</v>
      </c>
      <c r="AV4860">
        <v>417</v>
      </c>
      <c r="AW4860">
        <v>10.43</v>
      </c>
      <c r="AX4860">
        <v>417</v>
      </c>
      <c r="AY4860">
        <v>10.43</v>
      </c>
      <c r="AZ4860">
        <v>417</v>
      </c>
    </row>
    <row r="4861" spans="1:55" x14ac:dyDescent="0.25">
      <c r="A4861" t="s">
        <v>54</v>
      </c>
      <c r="B4861">
        <v>110027</v>
      </c>
      <c r="C4861" t="s">
        <v>55</v>
      </c>
      <c r="D4861" t="s">
        <v>56</v>
      </c>
      <c r="E4861" s="1">
        <v>45991</v>
      </c>
      <c r="F4861" t="s">
        <v>5641</v>
      </c>
      <c r="G4861" t="s">
        <v>63</v>
      </c>
      <c r="H4861" s="4">
        <v>223480000000000</v>
      </c>
      <c r="I4861">
        <v>29811</v>
      </c>
      <c r="J4861" s="3">
        <v>45991.79791666667</v>
      </c>
      <c r="K4861" t="s">
        <v>5760</v>
      </c>
      <c r="L4861" t="s">
        <v>59</v>
      </c>
      <c r="M4861">
        <v>158</v>
      </c>
      <c r="N4861">
        <v>-40</v>
      </c>
      <c r="O4861">
        <v>0</v>
      </c>
      <c r="P4861">
        <v>118</v>
      </c>
      <c r="Q4861">
        <v>32</v>
      </c>
      <c r="R4861">
        <v>0</v>
      </c>
      <c r="S4861">
        <v>0</v>
      </c>
      <c r="T4861">
        <v>0</v>
      </c>
      <c r="U4861">
        <v>150</v>
      </c>
      <c r="V4861">
        <v>150</v>
      </c>
      <c r="W4861">
        <v>0</v>
      </c>
      <c r="X4861" t="s">
        <v>64</v>
      </c>
      <c r="Y4861">
        <v>30.99</v>
      </c>
      <c r="Z4861">
        <v>3.92</v>
      </c>
      <c r="AA4861" t="s">
        <v>65</v>
      </c>
      <c r="AB4861" t="s">
        <v>56</v>
      </c>
      <c r="AC4861">
        <v>6845</v>
      </c>
      <c r="AK4861">
        <v>32</v>
      </c>
      <c r="AL4861">
        <v>0</v>
      </c>
      <c r="AS4861">
        <v>150</v>
      </c>
      <c r="AZ4861">
        <v>118</v>
      </c>
      <c r="BB4861">
        <v>32</v>
      </c>
    </row>
    <row r="4862" spans="1:55" x14ac:dyDescent="0.25">
      <c r="A4862" t="s">
        <v>54</v>
      </c>
      <c r="B4862">
        <v>110027</v>
      </c>
      <c r="C4862" t="s">
        <v>55</v>
      </c>
      <c r="D4862" t="s">
        <v>56</v>
      </c>
      <c r="E4862" s="1">
        <v>45991</v>
      </c>
      <c r="F4862" t="s">
        <v>5642</v>
      </c>
      <c r="G4862" t="s">
        <v>67</v>
      </c>
      <c r="J4862" s="3">
        <v>45991.803472222222</v>
      </c>
      <c r="K4862" t="s">
        <v>5760</v>
      </c>
      <c r="L4862" t="s">
        <v>59</v>
      </c>
      <c r="M4862">
        <v>358</v>
      </c>
      <c r="N4862">
        <v>0</v>
      </c>
      <c r="O4862">
        <v>0</v>
      </c>
      <c r="P4862">
        <v>358</v>
      </c>
      <c r="Q4862">
        <v>0</v>
      </c>
      <c r="R4862">
        <v>17.899999999999999</v>
      </c>
      <c r="S4862">
        <v>0.1</v>
      </c>
      <c r="T4862">
        <v>0</v>
      </c>
      <c r="U4862">
        <v>376</v>
      </c>
      <c r="V4862">
        <v>376</v>
      </c>
      <c r="W4862">
        <v>0</v>
      </c>
      <c r="X4862" t="s">
        <v>73</v>
      </c>
      <c r="Y4862">
        <v>87.29</v>
      </c>
      <c r="Z4862">
        <v>6.3</v>
      </c>
      <c r="AA4862" t="s">
        <v>74</v>
      </c>
      <c r="AB4862" t="s">
        <v>75</v>
      </c>
      <c r="AE4862" t="s">
        <v>89</v>
      </c>
      <c r="AF4862" t="s">
        <v>190</v>
      </c>
      <c r="AG4862">
        <v>8929758003</v>
      </c>
      <c r="AK4862">
        <v>0</v>
      </c>
      <c r="AL4862">
        <v>0</v>
      </c>
      <c r="AM4862">
        <v>376</v>
      </c>
      <c r="AV4862">
        <v>358</v>
      </c>
      <c r="AW4862">
        <v>8.9499999999999993</v>
      </c>
      <c r="AX4862">
        <v>358</v>
      </c>
      <c r="AY4862">
        <v>8.9499999999999993</v>
      </c>
      <c r="AZ4862">
        <v>358</v>
      </c>
    </row>
    <row r="4863" spans="1:55" x14ac:dyDescent="0.25">
      <c r="A4863" t="s">
        <v>54</v>
      </c>
      <c r="B4863">
        <v>110027</v>
      </c>
      <c r="C4863" t="s">
        <v>55</v>
      </c>
      <c r="D4863" t="s">
        <v>56</v>
      </c>
      <c r="E4863" s="1">
        <v>45991</v>
      </c>
      <c r="F4863" t="s">
        <v>5643</v>
      </c>
      <c r="G4863" t="s">
        <v>63</v>
      </c>
      <c r="H4863" s="4">
        <v>223481000000000</v>
      </c>
      <c r="I4863">
        <v>29811</v>
      </c>
      <c r="J4863" s="3">
        <v>45991.810416666667</v>
      </c>
      <c r="K4863" t="s">
        <v>5760</v>
      </c>
      <c r="L4863" t="s">
        <v>59</v>
      </c>
      <c r="M4863">
        <v>349</v>
      </c>
      <c r="N4863">
        <v>-175</v>
      </c>
      <c r="O4863">
        <v>0</v>
      </c>
      <c r="P4863">
        <v>174</v>
      </c>
      <c r="Q4863">
        <v>32</v>
      </c>
      <c r="R4863">
        <v>0</v>
      </c>
      <c r="S4863">
        <v>0</v>
      </c>
      <c r="T4863">
        <v>0</v>
      </c>
      <c r="U4863">
        <v>206</v>
      </c>
      <c r="V4863">
        <v>206</v>
      </c>
      <c r="W4863">
        <v>0</v>
      </c>
      <c r="X4863" t="s">
        <v>64</v>
      </c>
      <c r="Y4863">
        <v>64.84</v>
      </c>
      <c r="Z4863">
        <v>4.76</v>
      </c>
      <c r="AA4863" t="s">
        <v>65</v>
      </c>
      <c r="AB4863" t="s">
        <v>56</v>
      </c>
      <c r="AC4863">
        <v>2565</v>
      </c>
      <c r="AK4863">
        <v>32</v>
      </c>
      <c r="AL4863">
        <v>0</v>
      </c>
      <c r="AS4863">
        <v>206</v>
      </c>
      <c r="AZ4863">
        <v>174</v>
      </c>
      <c r="BB4863">
        <v>32</v>
      </c>
    </row>
    <row r="4864" spans="1:55" x14ac:dyDescent="0.25">
      <c r="A4864" t="s">
        <v>54</v>
      </c>
      <c r="B4864">
        <v>110027</v>
      </c>
      <c r="C4864" t="s">
        <v>55</v>
      </c>
      <c r="D4864" t="s">
        <v>56</v>
      </c>
      <c r="E4864" s="1">
        <v>45991</v>
      </c>
      <c r="F4864" t="s">
        <v>5644</v>
      </c>
      <c r="G4864" t="s">
        <v>63</v>
      </c>
      <c r="H4864" s="4">
        <v>223481000000000</v>
      </c>
      <c r="I4864">
        <v>29811</v>
      </c>
      <c r="J4864" s="3">
        <v>45991.811111111114</v>
      </c>
      <c r="K4864" t="s">
        <v>5760</v>
      </c>
      <c r="L4864" t="s">
        <v>59</v>
      </c>
      <c r="M4864">
        <v>289</v>
      </c>
      <c r="N4864">
        <v>-93.75</v>
      </c>
      <c r="O4864">
        <v>0</v>
      </c>
      <c r="P4864">
        <v>195.25</v>
      </c>
      <c r="Q4864">
        <v>32</v>
      </c>
      <c r="R4864">
        <v>0</v>
      </c>
      <c r="S4864">
        <v>-0.25</v>
      </c>
      <c r="T4864">
        <v>0</v>
      </c>
      <c r="U4864">
        <v>227</v>
      </c>
      <c r="V4864">
        <v>227</v>
      </c>
      <c r="W4864">
        <v>0</v>
      </c>
      <c r="X4864" t="s">
        <v>64</v>
      </c>
      <c r="Y4864">
        <v>63.62</v>
      </c>
      <c r="Z4864">
        <v>4.76</v>
      </c>
      <c r="AA4864" t="s">
        <v>65</v>
      </c>
      <c r="AB4864" t="s">
        <v>56</v>
      </c>
      <c r="AC4864">
        <v>3613</v>
      </c>
      <c r="AK4864">
        <v>32</v>
      </c>
      <c r="AL4864">
        <v>0</v>
      </c>
      <c r="AS4864">
        <v>227</v>
      </c>
      <c r="AZ4864">
        <v>195.25</v>
      </c>
      <c r="BB4864">
        <v>32</v>
      </c>
    </row>
    <row r="4865" spans="1:55" x14ac:dyDescent="0.25">
      <c r="A4865" t="s">
        <v>54</v>
      </c>
      <c r="B4865">
        <v>110027</v>
      </c>
      <c r="C4865" t="s">
        <v>55</v>
      </c>
      <c r="D4865" t="s">
        <v>56</v>
      </c>
      <c r="E4865" s="1">
        <v>45991</v>
      </c>
      <c r="F4865" t="s">
        <v>5645</v>
      </c>
      <c r="G4865" t="s">
        <v>67</v>
      </c>
      <c r="J4865" s="3">
        <v>45991.818749999999</v>
      </c>
      <c r="K4865" t="s">
        <v>5760</v>
      </c>
      <c r="L4865" t="s">
        <v>59</v>
      </c>
      <c r="M4865">
        <v>179</v>
      </c>
      <c r="N4865">
        <v>0</v>
      </c>
      <c r="O4865">
        <v>0</v>
      </c>
      <c r="P4865">
        <v>179</v>
      </c>
      <c r="Q4865">
        <v>0</v>
      </c>
      <c r="R4865">
        <v>8.9600000000000009</v>
      </c>
      <c r="S4865">
        <v>0.04</v>
      </c>
      <c r="T4865">
        <v>0</v>
      </c>
      <c r="U4865">
        <v>188</v>
      </c>
      <c r="V4865">
        <v>188</v>
      </c>
      <c r="W4865">
        <v>0</v>
      </c>
      <c r="X4865" t="s">
        <v>73</v>
      </c>
      <c r="Y4865">
        <v>37.380000000000003</v>
      </c>
      <c r="Z4865">
        <v>2.56</v>
      </c>
      <c r="AA4865" t="s">
        <v>74</v>
      </c>
      <c r="AB4865" t="s">
        <v>75</v>
      </c>
      <c r="AE4865" t="s">
        <v>730</v>
      </c>
      <c r="AF4865" t="s">
        <v>731</v>
      </c>
      <c r="AG4865">
        <v>9999777722</v>
      </c>
      <c r="AK4865">
        <v>0</v>
      </c>
      <c r="AL4865">
        <v>0</v>
      </c>
      <c r="AM4865">
        <v>188</v>
      </c>
      <c r="AV4865">
        <v>179</v>
      </c>
      <c r="AW4865">
        <v>4.4800000000000004</v>
      </c>
      <c r="AX4865">
        <v>179</v>
      </c>
      <c r="AY4865">
        <v>4.4800000000000004</v>
      </c>
      <c r="AZ4865">
        <v>179</v>
      </c>
    </row>
    <row r="4866" spans="1:55" x14ac:dyDescent="0.25">
      <c r="A4866" t="s">
        <v>54</v>
      </c>
      <c r="B4866">
        <v>110027</v>
      </c>
      <c r="C4866" t="s">
        <v>55</v>
      </c>
      <c r="D4866" t="s">
        <v>56</v>
      </c>
      <c r="E4866" s="1">
        <v>45991</v>
      </c>
      <c r="F4866" t="s">
        <v>5646</v>
      </c>
      <c r="G4866" t="s">
        <v>63</v>
      </c>
      <c r="H4866" s="4">
        <v>223482000000000</v>
      </c>
      <c r="I4866">
        <v>29811</v>
      </c>
      <c r="J4866" s="3">
        <v>45991.822916666664</v>
      </c>
      <c r="K4866" t="s">
        <v>5760</v>
      </c>
      <c r="L4866" t="s">
        <v>59</v>
      </c>
      <c r="M4866">
        <v>444</v>
      </c>
      <c r="N4866">
        <v>-90</v>
      </c>
      <c r="O4866">
        <v>0</v>
      </c>
      <c r="P4866">
        <v>354</v>
      </c>
      <c r="Q4866">
        <v>32</v>
      </c>
      <c r="R4866">
        <v>0</v>
      </c>
      <c r="S4866">
        <v>0</v>
      </c>
      <c r="T4866">
        <v>0</v>
      </c>
      <c r="U4866">
        <v>386</v>
      </c>
      <c r="V4866">
        <v>386</v>
      </c>
      <c r="W4866">
        <v>0</v>
      </c>
      <c r="X4866" t="s">
        <v>64</v>
      </c>
      <c r="Y4866">
        <v>82.9</v>
      </c>
      <c r="Z4866">
        <v>5.88</v>
      </c>
      <c r="AA4866" t="s">
        <v>65</v>
      </c>
      <c r="AB4866" t="s">
        <v>56</v>
      </c>
      <c r="AC4866">
        <v>3905</v>
      </c>
      <c r="AK4866">
        <v>32</v>
      </c>
      <c r="AL4866">
        <v>0</v>
      </c>
      <c r="AS4866">
        <v>386</v>
      </c>
      <c r="AZ4866">
        <v>354</v>
      </c>
      <c r="BB4866">
        <v>32</v>
      </c>
    </row>
    <row r="4867" spans="1:55" x14ac:dyDescent="0.25">
      <c r="A4867" t="s">
        <v>54</v>
      </c>
      <c r="B4867">
        <v>110027</v>
      </c>
      <c r="C4867" t="s">
        <v>55</v>
      </c>
      <c r="D4867" t="s">
        <v>56</v>
      </c>
      <c r="E4867" s="1">
        <v>45991</v>
      </c>
      <c r="F4867" t="s">
        <v>5647</v>
      </c>
      <c r="G4867" t="s">
        <v>58</v>
      </c>
      <c r="H4867">
        <v>7534952793</v>
      </c>
      <c r="I4867">
        <v>18528960</v>
      </c>
      <c r="J4867" s="3">
        <v>45991.82708333333</v>
      </c>
      <c r="K4867" t="s">
        <v>5760</v>
      </c>
      <c r="L4867" t="s">
        <v>59</v>
      </c>
      <c r="M4867">
        <v>418</v>
      </c>
      <c r="N4867">
        <v>-93</v>
      </c>
      <c r="O4867">
        <v>0</v>
      </c>
      <c r="P4867">
        <v>325</v>
      </c>
      <c r="Q4867">
        <v>32</v>
      </c>
      <c r="R4867">
        <v>0</v>
      </c>
      <c r="S4867">
        <v>0</v>
      </c>
      <c r="T4867">
        <v>0</v>
      </c>
      <c r="U4867">
        <v>357</v>
      </c>
      <c r="V4867">
        <v>357</v>
      </c>
      <c r="W4867">
        <v>0</v>
      </c>
      <c r="X4867" t="s">
        <v>60</v>
      </c>
      <c r="Y4867">
        <v>71.010000000000005</v>
      </c>
      <c r="Z4867">
        <v>8.68</v>
      </c>
      <c r="AA4867" t="s">
        <v>61</v>
      </c>
      <c r="AB4867" t="s">
        <v>56</v>
      </c>
      <c r="AC4867">
        <v>2793</v>
      </c>
      <c r="AK4867">
        <v>32</v>
      </c>
      <c r="AL4867">
        <v>0</v>
      </c>
      <c r="AT4867">
        <v>357</v>
      </c>
      <c r="AZ4867">
        <v>325</v>
      </c>
      <c r="BC4867">
        <v>32</v>
      </c>
    </row>
    <row r="4868" spans="1:55" x14ac:dyDescent="0.25">
      <c r="A4868" t="s">
        <v>54</v>
      </c>
      <c r="B4868">
        <v>110027</v>
      </c>
      <c r="C4868" t="s">
        <v>55</v>
      </c>
      <c r="D4868" t="s">
        <v>56</v>
      </c>
      <c r="E4868" s="1">
        <v>45991</v>
      </c>
      <c r="F4868" t="s">
        <v>5648</v>
      </c>
      <c r="G4868" t="s">
        <v>63</v>
      </c>
      <c r="H4868" s="4">
        <v>223482000000000</v>
      </c>
      <c r="I4868">
        <v>29811</v>
      </c>
      <c r="J4868" s="3">
        <v>45991.831250000003</v>
      </c>
      <c r="K4868" t="s">
        <v>5760</v>
      </c>
      <c r="L4868" t="s">
        <v>59</v>
      </c>
      <c r="M4868">
        <v>1147</v>
      </c>
      <c r="N4868">
        <v>-443.75</v>
      </c>
      <c r="O4868">
        <v>0</v>
      </c>
      <c r="P4868">
        <v>703.25</v>
      </c>
      <c r="Q4868">
        <v>32</v>
      </c>
      <c r="R4868">
        <v>0</v>
      </c>
      <c r="S4868">
        <v>-0.25</v>
      </c>
      <c r="T4868">
        <v>0</v>
      </c>
      <c r="U4868">
        <v>735</v>
      </c>
      <c r="V4868">
        <v>735</v>
      </c>
      <c r="W4868">
        <v>0</v>
      </c>
      <c r="X4868" t="s">
        <v>64</v>
      </c>
      <c r="Y4868">
        <v>179.7</v>
      </c>
      <c r="Z4868">
        <v>14.58</v>
      </c>
      <c r="AA4868" t="s">
        <v>65</v>
      </c>
      <c r="AB4868" t="s">
        <v>56</v>
      </c>
      <c r="AC4868">
        <v>1551</v>
      </c>
      <c r="AK4868">
        <v>32</v>
      </c>
      <c r="AL4868">
        <v>0</v>
      </c>
      <c r="AS4868">
        <v>735</v>
      </c>
      <c r="AZ4868">
        <v>703.25</v>
      </c>
      <c r="BB4868">
        <v>32</v>
      </c>
    </row>
    <row r="4869" spans="1:55" x14ac:dyDescent="0.25">
      <c r="A4869" t="s">
        <v>54</v>
      </c>
      <c r="B4869">
        <v>110027</v>
      </c>
      <c r="C4869" t="s">
        <v>55</v>
      </c>
      <c r="D4869" t="s">
        <v>56</v>
      </c>
      <c r="E4869" s="1">
        <v>45991</v>
      </c>
      <c r="F4869" t="s">
        <v>5649</v>
      </c>
      <c r="G4869" t="s">
        <v>58</v>
      </c>
      <c r="H4869">
        <v>7532739759</v>
      </c>
      <c r="I4869">
        <v>18528960</v>
      </c>
      <c r="J4869" s="3">
        <v>45991.837500000001</v>
      </c>
      <c r="K4869" t="s">
        <v>5760</v>
      </c>
      <c r="L4869" t="s">
        <v>59</v>
      </c>
      <c r="M4869">
        <v>578</v>
      </c>
      <c r="N4869">
        <v>-274.5</v>
      </c>
      <c r="O4869">
        <v>0</v>
      </c>
      <c r="P4869">
        <v>303.5</v>
      </c>
      <c r="Q4869">
        <v>32</v>
      </c>
      <c r="R4869">
        <v>0</v>
      </c>
      <c r="S4869">
        <v>0</v>
      </c>
      <c r="T4869">
        <v>0</v>
      </c>
      <c r="U4869">
        <v>335.5</v>
      </c>
      <c r="V4869">
        <v>335.5</v>
      </c>
      <c r="W4869">
        <v>0</v>
      </c>
      <c r="X4869" t="s">
        <v>60</v>
      </c>
      <c r="Y4869">
        <v>119.5</v>
      </c>
      <c r="Z4869">
        <v>9.75</v>
      </c>
      <c r="AA4869" t="s">
        <v>61</v>
      </c>
      <c r="AB4869" t="s">
        <v>56</v>
      </c>
      <c r="AC4869">
        <v>9759</v>
      </c>
      <c r="AK4869">
        <v>32</v>
      </c>
      <c r="AL4869">
        <v>0</v>
      </c>
      <c r="AT4869">
        <v>335.5</v>
      </c>
      <c r="AZ4869">
        <v>303.5</v>
      </c>
      <c r="BC4869">
        <v>32</v>
      </c>
    </row>
    <row r="4870" spans="1:55" x14ac:dyDescent="0.25">
      <c r="A4870" t="s">
        <v>54</v>
      </c>
      <c r="B4870">
        <v>110027</v>
      </c>
      <c r="C4870" t="s">
        <v>55</v>
      </c>
      <c r="D4870" t="s">
        <v>56</v>
      </c>
      <c r="E4870" s="1">
        <v>45991</v>
      </c>
      <c r="F4870" t="s">
        <v>5650</v>
      </c>
      <c r="G4870" t="s">
        <v>58</v>
      </c>
      <c r="H4870">
        <v>7535938366</v>
      </c>
      <c r="I4870">
        <v>18528960</v>
      </c>
      <c r="J4870" s="3">
        <v>45991.838194444441</v>
      </c>
      <c r="K4870" t="s">
        <v>5760</v>
      </c>
      <c r="L4870" t="s">
        <v>59</v>
      </c>
      <c r="M4870">
        <v>507</v>
      </c>
      <c r="N4870">
        <v>-100</v>
      </c>
      <c r="O4870">
        <v>0</v>
      </c>
      <c r="P4870">
        <v>407</v>
      </c>
      <c r="Q4870">
        <v>32</v>
      </c>
      <c r="R4870">
        <v>0</v>
      </c>
      <c r="S4870">
        <v>0</v>
      </c>
      <c r="T4870">
        <v>0</v>
      </c>
      <c r="U4870">
        <v>439</v>
      </c>
      <c r="V4870">
        <v>439</v>
      </c>
      <c r="W4870">
        <v>0</v>
      </c>
      <c r="X4870" t="s">
        <v>60</v>
      </c>
      <c r="Y4870">
        <v>93.72</v>
      </c>
      <c r="Z4870">
        <v>10.3</v>
      </c>
      <c r="AA4870" t="s">
        <v>61</v>
      </c>
      <c r="AB4870" t="s">
        <v>56</v>
      </c>
      <c r="AC4870">
        <v>8366</v>
      </c>
      <c r="AK4870">
        <v>32</v>
      </c>
      <c r="AL4870">
        <v>0</v>
      </c>
      <c r="AT4870">
        <v>439</v>
      </c>
      <c r="AZ4870">
        <v>407</v>
      </c>
      <c r="BC4870">
        <v>32</v>
      </c>
    </row>
    <row r="4871" spans="1:55" x14ac:dyDescent="0.25">
      <c r="A4871" t="s">
        <v>54</v>
      </c>
      <c r="B4871">
        <v>110027</v>
      </c>
      <c r="C4871" t="s">
        <v>55</v>
      </c>
      <c r="D4871" t="s">
        <v>56</v>
      </c>
      <c r="E4871" s="1">
        <v>45991</v>
      </c>
      <c r="F4871" t="s">
        <v>5651</v>
      </c>
      <c r="G4871" t="s">
        <v>63</v>
      </c>
      <c r="H4871" s="4">
        <v>223484000000000</v>
      </c>
      <c r="I4871">
        <v>29811</v>
      </c>
      <c r="J4871" s="3">
        <v>45991.845138888886</v>
      </c>
      <c r="K4871" t="s">
        <v>5760</v>
      </c>
      <c r="L4871" t="s">
        <v>59</v>
      </c>
      <c r="M4871">
        <v>349</v>
      </c>
      <c r="N4871">
        <v>0</v>
      </c>
      <c r="O4871">
        <v>0</v>
      </c>
      <c r="P4871">
        <v>349</v>
      </c>
      <c r="Q4871">
        <v>32</v>
      </c>
      <c r="R4871">
        <v>0</v>
      </c>
      <c r="S4871">
        <v>0</v>
      </c>
      <c r="T4871">
        <v>0</v>
      </c>
      <c r="U4871">
        <v>381</v>
      </c>
      <c r="V4871">
        <v>381</v>
      </c>
      <c r="W4871">
        <v>0</v>
      </c>
      <c r="X4871" t="s">
        <v>64</v>
      </c>
      <c r="Y4871">
        <v>78.14</v>
      </c>
      <c r="Z4871">
        <v>9.82</v>
      </c>
      <c r="AA4871" t="s">
        <v>65</v>
      </c>
      <c r="AB4871" t="s">
        <v>56</v>
      </c>
      <c r="AC4871">
        <v>969</v>
      </c>
      <c r="AK4871">
        <v>32</v>
      </c>
      <c r="AL4871">
        <v>0</v>
      </c>
      <c r="AS4871">
        <v>381</v>
      </c>
      <c r="AZ4871">
        <v>349</v>
      </c>
      <c r="BB4871">
        <v>32</v>
      </c>
    </row>
    <row r="4872" spans="1:55" x14ac:dyDescent="0.25">
      <c r="A4872" t="s">
        <v>54</v>
      </c>
      <c r="B4872">
        <v>110027</v>
      </c>
      <c r="C4872" t="s">
        <v>55</v>
      </c>
      <c r="D4872" t="s">
        <v>56</v>
      </c>
      <c r="E4872" s="1">
        <v>45991</v>
      </c>
      <c r="F4872" t="s">
        <v>5652</v>
      </c>
      <c r="G4872" t="s">
        <v>63</v>
      </c>
      <c r="H4872" s="4">
        <v>223484000000000</v>
      </c>
      <c r="I4872">
        <v>29811</v>
      </c>
      <c r="J4872" s="3">
        <v>45991.845138888886</v>
      </c>
      <c r="K4872" t="s">
        <v>5760</v>
      </c>
      <c r="L4872" t="s">
        <v>59</v>
      </c>
      <c r="M4872">
        <v>458</v>
      </c>
      <c r="N4872">
        <v>0</v>
      </c>
      <c r="O4872">
        <v>0</v>
      </c>
      <c r="P4872">
        <v>458</v>
      </c>
      <c r="Q4872">
        <v>32</v>
      </c>
      <c r="R4872">
        <v>0</v>
      </c>
      <c r="S4872">
        <v>0</v>
      </c>
      <c r="T4872">
        <v>0</v>
      </c>
      <c r="U4872">
        <v>490</v>
      </c>
      <c r="V4872">
        <v>490</v>
      </c>
      <c r="W4872">
        <v>0</v>
      </c>
      <c r="X4872" t="s">
        <v>64</v>
      </c>
      <c r="Y4872">
        <v>68.84</v>
      </c>
      <c r="Z4872">
        <v>9.98</v>
      </c>
      <c r="AA4872" t="s">
        <v>65</v>
      </c>
      <c r="AB4872" t="s">
        <v>56</v>
      </c>
      <c r="AC4872">
        <v>205</v>
      </c>
      <c r="AK4872">
        <v>32</v>
      </c>
      <c r="AL4872">
        <v>0</v>
      </c>
      <c r="AS4872">
        <v>490</v>
      </c>
      <c r="AZ4872">
        <v>458</v>
      </c>
      <c r="BB4872">
        <v>32</v>
      </c>
    </row>
    <row r="4873" spans="1:55" x14ac:dyDescent="0.25">
      <c r="A4873" t="s">
        <v>54</v>
      </c>
      <c r="B4873">
        <v>110027</v>
      </c>
      <c r="C4873" t="s">
        <v>55</v>
      </c>
      <c r="D4873" t="s">
        <v>56</v>
      </c>
      <c r="E4873" s="1">
        <v>45991</v>
      </c>
      <c r="F4873" t="s">
        <v>5653</v>
      </c>
      <c r="G4873" t="s">
        <v>63</v>
      </c>
      <c r="H4873" s="4">
        <v>223484000000000</v>
      </c>
      <c r="I4873">
        <v>29811</v>
      </c>
      <c r="J4873" s="3">
        <v>45991.845833333333</v>
      </c>
      <c r="K4873" t="s">
        <v>5760</v>
      </c>
      <c r="L4873" t="s">
        <v>59</v>
      </c>
      <c r="M4873">
        <v>587</v>
      </c>
      <c r="N4873">
        <v>-93.74</v>
      </c>
      <c r="O4873">
        <v>0</v>
      </c>
      <c r="P4873">
        <v>493.26</v>
      </c>
      <c r="Q4873">
        <v>32</v>
      </c>
      <c r="R4873">
        <v>0</v>
      </c>
      <c r="S4873">
        <v>-0.26</v>
      </c>
      <c r="T4873">
        <v>0</v>
      </c>
      <c r="U4873">
        <v>525</v>
      </c>
      <c r="V4873">
        <v>525</v>
      </c>
      <c r="W4873">
        <v>0</v>
      </c>
      <c r="X4873" t="s">
        <v>64</v>
      </c>
      <c r="Y4873">
        <v>129.54</v>
      </c>
      <c r="Z4873">
        <v>13.9</v>
      </c>
      <c r="AA4873" t="s">
        <v>65</v>
      </c>
      <c r="AB4873" t="s">
        <v>56</v>
      </c>
      <c r="AC4873">
        <v>7829</v>
      </c>
      <c r="AK4873">
        <v>32</v>
      </c>
      <c r="AL4873">
        <v>0</v>
      </c>
      <c r="AS4873">
        <v>525</v>
      </c>
      <c r="AZ4873">
        <v>493.26</v>
      </c>
      <c r="BB4873">
        <v>32</v>
      </c>
    </row>
    <row r="4874" spans="1:55" x14ac:dyDescent="0.25">
      <c r="A4874" t="s">
        <v>54</v>
      </c>
      <c r="B4874">
        <v>110027</v>
      </c>
      <c r="C4874" t="s">
        <v>55</v>
      </c>
      <c r="D4874" t="s">
        <v>56</v>
      </c>
      <c r="E4874" s="1">
        <v>45991</v>
      </c>
      <c r="F4874" t="s">
        <v>5654</v>
      </c>
      <c r="G4874" t="s">
        <v>63</v>
      </c>
      <c r="H4874" s="4">
        <v>223484000000000</v>
      </c>
      <c r="I4874">
        <v>29811</v>
      </c>
      <c r="J4874" s="3">
        <v>45991.853472222225</v>
      </c>
      <c r="K4874" t="s">
        <v>5760</v>
      </c>
      <c r="L4874" t="s">
        <v>59</v>
      </c>
      <c r="M4874">
        <v>268</v>
      </c>
      <c r="N4874">
        <v>-99.99</v>
      </c>
      <c r="O4874">
        <v>0</v>
      </c>
      <c r="P4874">
        <v>168.01</v>
      </c>
      <c r="Q4874">
        <v>32</v>
      </c>
      <c r="R4874">
        <v>0</v>
      </c>
      <c r="S4874">
        <v>-0.01</v>
      </c>
      <c r="T4874">
        <v>0</v>
      </c>
      <c r="U4874">
        <v>200</v>
      </c>
      <c r="V4874">
        <v>200</v>
      </c>
      <c r="W4874">
        <v>0</v>
      </c>
      <c r="X4874" t="s">
        <v>64</v>
      </c>
      <c r="Y4874">
        <v>46.9</v>
      </c>
      <c r="Z4874">
        <v>5.88</v>
      </c>
      <c r="AA4874" t="s">
        <v>65</v>
      </c>
      <c r="AB4874" t="s">
        <v>56</v>
      </c>
      <c r="AC4874">
        <v>42</v>
      </c>
      <c r="AK4874">
        <v>32</v>
      </c>
      <c r="AL4874">
        <v>0</v>
      </c>
      <c r="AS4874">
        <v>200</v>
      </c>
      <c r="AZ4874">
        <v>168.01</v>
      </c>
      <c r="BB4874">
        <v>32</v>
      </c>
    </row>
    <row r="4875" spans="1:55" x14ac:dyDescent="0.25">
      <c r="A4875" t="s">
        <v>54</v>
      </c>
      <c r="B4875">
        <v>110027</v>
      </c>
      <c r="C4875" t="s">
        <v>55</v>
      </c>
      <c r="D4875" t="s">
        <v>56</v>
      </c>
      <c r="E4875" s="1">
        <v>45991</v>
      </c>
      <c r="F4875" t="s">
        <v>5655</v>
      </c>
      <c r="G4875" t="s">
        <v>63</v>
      </c>
      <c r="H4875" s="4">
        <v>223484000000000</v>
      </c>
      <c r="I4875">
        <v>29811</v>
      </c>
      <c r="J4875" s="3">
        <v>45991.854166666664</v>
      </c>
      <c r="K4875" t="s">
        <v>5760</v>
      </c>
      <c r="L4875" t="s">
        <v>59</v>
      </c>
      <c r="M4875">
        <v>2018</v>
      </c>
      <c r="N4875">
        <v>-599.98</v>
      </c>
      <c r="O4875">
        <v>0</v>
      </c>
      <c r="P4875">
        <v>1418.02</v>
      </c>
      <c r="Q4875">
        <v>32</v>
      </c>
      <c r="R4875">
        <v>0</v>
      </c>
      <c r="S4875">
        <v>-0.02</v>
      </c>
      <c r="T4875">
        <v>0</v>
      </c>
      <c r="U4875">
        <v>1450</v>
      </c>
      <c r="V4875">
        <v>1450</v>
      </c>
      <c r="W4875">
        <v>0</v>
      </c>
      <c r="X4875" t="s">
        <v>64</v>
      </c>
      <c r="Y4875">
        <v>353.01</v>
      </c>
      <c r="Z4875">
        <v>34.979999999999997</v>
      </c>
      <c r="AA4875" t="s">
        <v>65</v>
      </c>
      <c r="AB4875" t="s">
        <v>56</v>
      </c>
      <c r="AC4875">
        <v>7350</v>
      </c>
      <c r="AK4875">
        <v>32</v>
      </c>
      <c r="AL4875">
        <v>0</v>
      </c>
      <c r="AS4875">
        <v>1450</v>
      </c>
      <c r="AZ4875">
        <v>1418.02</v>
      </c>
      <c r="BB4875">
        <v>32</v>
      </c>
    </row>
    <row r="4876" spans="1:55" x14ac:dyDescent="0.25">
      <c r="A4876" t="s">
        <v>54</v>
      </c>
      <c r="B4876">
        <v>110027</v>
      </c>
      <c r="C4876" t="s">
        <v>55</v>
      </c>
      <c r="D4876" t="s">
        <v>56</v>
      </c>
      <c r="E4876" s="1">
        <v>45991</v>
      </c>
      <c r="F4876" t="s">
        <v>5656</v>
      </c>
      <c r="G4876" t="s">
        <v>58</v>
      </c>
      <c r="H4876">
        <v>7534630799</v>
      </c>
      <c r="I4876">
        <v>18528960</v>
      </c>
      <c r="J4876" s="3">
        <v>45991.855555555558</v>
      </c>
      <c r="K4876" t="s">
        <v>5760</v>
      </c>
      <c r="L4876" t="s">
        <v>59</v>
      </c>
      <c r="M4876">
        <v>675</v>
      </c>
      <c r="N4876">
        <v>0</v>
      </c>
      <c r="O4876">
        <v>0</v>
      </c>
      <c r="P4876">
        <v>675</v>
      </c>
      <c r="Q4876">
        <v>32</v>
      </c>
      <c r="R4876">
        <v>0</v>
      </c>
      <c r="S4876">
        <v>0</v>
      </c>
      <c r="T4876">
        <v>0</v>
      </c>
      <c r="U4876">
        <v>707</v>
      </c>
      <c r="V4876">
        <v>707</v>
      </c>
      <c r="W4876">
        <v>0</v>
      </c>
      <c r="X4876" t="s">
        <v>60</v>
      </c>
      <c r="Y4876">
        <v>101.56</v>
      </c>
      <c r="Z4876">
        <v>15.41</v>
      </c>
      <c r="AA4876" t="s">
        <v>61</v>
      </c>
      <c r="AB4876" t="s">
        <v>56</v>
      </c>
      <c r="AC4876">
        <v>799</v>
      </c>
      <c r="AK4876">
        <v>32</v>
      </c>
      <c r="AL4876">
        <v>0</v>
      </c>
      <c r="AT4876">
        <v>707</v>
      </c>
      <c r="AZ4876">
        <v>675</v>
      </c>
      <c r="BC4876">
        <v>32</v>
      </c>
    </row>
    <row r="4877" spans="1:55" x14ac:dyDescent="0.25">
      <c r="A4877" t="s">
        <v>54</v>
      </c>
      <c r="B4877">
        <v>110027</v>
      </c>
      <c r="C4877" t="s">
        <v>55</v>
      </c>
      <c r="D4877" t="s">
        <v>56</v>
      </c>
      <c r="E4877" s="1">
        <v>45991</v>
      </c>
      <c r="F4877" t="s">
        <v>5657</v>
      </c>
      <c r="G4877" t="s">
        <v>58</v>
      </c>
      <c r="H4877">
        <v>7527992940</v>
      </c>
      <c r="I4877">
        <v>18528960</v>
      </c>
      <c r="J4877" s="3">
        <v>45991.856944444444</v>
      </c>
      <c r="K4877" t="s">
        <v>5760</v>
      </c>
      <c r="L4877" t="s">
        <v>59</v>
      </c>
      <c r="M4877">
        <v>229</v>
      </c>
      <c r="N4877">
        <v>-100</v>
      </c>
      <c r="O4877">
        <v>0</v>
      </c>
      <c r="P4877">
        <v>129</v>
      </c>
      <c r="Q4877">
        <v>32</v>
      </c>
      <c r="R4877">
        <v>0</v>
      </c>
      <c r="S4877">
        <v>0</v>
      </c>
      <c r="T4877">
        <v>0</v>
      </c>
      <c r="U4877">
        <v>161</v>
      </c>
      <c r="V4877">
        <v>161</v>
      </c>
      <c r="W4877">
        <v>0</v>
      </c>
      <c r="X4877" t="s">
        <v>60</v>
      </c>
      <c r="Y4877">
        <v>54.66</v>
      </c>
      <c r="Z4877">
        <v>4.99</v>
      </c>
      <c r="AA4877" t="s">
        <v>61</v>
      </c>
      <c r="AB4877" t="s">
        <v>56</v>
      </c>
      <c r="AC4877">
        <v>2940</v>
      </c>
      <c r="AK4877">
        <v>32</v>
      </c>
      <c r="AL4877">
        <v>0</v>
      </c>
      <c r="AT4877">
        <v>161</v>
      </c>
      <c r="AZ4877">
        <v>129</v>
      </c>
      <c r="BC4877">
        <v>32</v>
      </c>
    </row>
    <row r="4878" spans="1:55" x14ac:dyDescent="0.25">
      <c r="A4878" t="s">
        <v>54</v>
      </c>
      <c r="B4878">
        <v>110027</v>
      </c>
      <c r="C4878" t="s">
        <v>55</v>
      </c>
      <c r="D4878" t="s">
        <v>56</v>
      </c>
      <c r="E4878" s="1">
        <v>45991</v>
      </c>
      <c r="F4878" t="s">
        <v>5658</v>
      </c>
      <c r="G4878" t="s">
        <v>67</v>
      </c>
      <c r="J4878" s="3">
        <v>45991.859722222223</v>
      </c>
      <c r="K4878" t="s">
        <v>5760</v>
      </c>
      <c r="L4878" t="s">
        <v>59</v>
      </c>
      <c r="M4878">
        <v>460.66</v>
      </c>
      <c r="N4878">
        <v>0</v>
      </c>
      <c r="O4878">
        <v>0</v>
      </c>
      <c r="P4878">
        <v>460.66</v>
      </c>
      <c r="Q4878">
        <v>0</v>
      </c>
      <c r="R4878">
        <v>23.04</v>
      </c>
      <c r="S4878">
        <v>0.3</v>
      </c>
      <c r="T4878">
        <v>0</v>
      </c>
      <c r="U4878">
        <v>484</v>
      </c>
      <c r="V4878">
        <v>484</v>
      </c>
      <c r="W4878">
        <v>0</v>
      </c>
      <c r="X4878" t="s">
        <v>68</v>
      </c>
      <c r="Y4878">
        <v>131.08000000000001</v>
      </c>
      <c r="Z4878">
        <v>8.34</v>
      </c>
      <c r="AA4878" t="s">
        <v>74</v>
      </c>
      <c r="AB4878" t="s">
        <v>75</v>
      </c>
      <c r="AE4878" t="s">
        <v>89</v>
      </c>
      <c r="AF4878" t="s">
        <v>190</v>
      </c>
      <c r="AG4878">
        <v>8929758003</v>
      </c>
      <c r="AK4878">
        <v>0</v>
      </c>
      <c r="AL4878">
        <v>0</v>
      </c>
      <c r="AN4878">
        <v>484</v>
      </c>
      <c r="AV4878">
        <v>460.66</v>
      </c>
      <c r="AW4878">
        <v>11.52</v>
      </c>
      <c r="AX4878">
        <v>460.66</v>
      </c>
      <c r="AY4878">
        <v>11.52</v>
      </c>
      <c r="AZ4878">
        <v>460.66</v>
      </c>
    </row>
    <row r="4879" spans="1:55" x14ac:dyDescent="0.25">
      <c r="A4879" t="s">
        <v>54</v>
      </c>
      <c r="B4879">
        <v>110027</v>
      </c>
      <c r="C4879" t="s">
        <v>55</v>
      </c>
      <c r="D4879" t="s">
        <v>56</v>
      </c>
      <c r="E4879" s="1">
        <v>45991</v>
      </c>
      <c r="F4879" t="s">
        <v>5659</v>
      </c>
      <c r="G4879" t="s">
        <v>63</v>
      </c>
      <c r="H4879" s="4">
        <v>223485000000000</v>
      </c>
      <c r="I4879">
        <v>29811</v>
      </c>
      <c r="J4879" s="3">
        <v>45991.863194444442</v>
      </c>
      <c r="K4879" t="s">
        <v>5760</v>
      </c>
      <c r="L4879" t="s">
        <v>59</v>
      </c>
      <c r="M4879">
        <v>398</v>
      </c>
      <c r="N4879">
        <v>-93.75</v>
      </c>
      <c r="O4879">
        <v>0</v>
      </c>
      <c r="P4879">
        <v>304.25</v>
      </c>
      <c r="Q4879">
        <v>32</v>
      </c>
      <c r="R4879">
        <v>0</v>
      </c>
      <c r="S4879">
        <v>-0.25</v>
      </c>
      <c r="T4879">
        <v>0</v>
      </c>
      <c r="U4879">
        <v>336</v>
      </c>
      <c r="V4879">
        <v>336</v>
      </c>
      <c r="W4879">
        <v>0</v>
      </c>
      <c r="X4879" t="s">
        <v>64</v>
      </c>
      <c r="Y4879">
        <v>103.02</v>
      </c>
      <c r="Z4879">
        <v>9.82</v>
      </c>
      <c r="AA4879" t="s">
        <v>65</v>
      </c>
      <c r="AB4879" t="s">
        <v>56</v>
      </c>
      <c r="AC4879">
        <v>9843</v>
      </c>
      <c r="AK4879">
        <v>32</v>
      </c>
      <c r="AL4879">
        <v>0</v>
      </c>
      <c r="AS4879">
        <v>336</v>
      </c>
      <c r="AZ4879">
        <v>304.25</v>
      </c>
      <c r="BB4879">
        <v>32</v>
      </c>
    </row>
    <row r="4880" spans="1:55" x14ac:dyDescent="0.25">
      <c r="A4880" t="s">
        <v>54</v>
      </c>
      <c r="B4880">
        <v>110027</v>
      </c>
      <c r="C4880" t="s">
        <v>55</v>
      </c>
      <c r="D4880" t="s">
        <v>56</v>
      </c>
      <c r="E4880" s="1">
        <v>45991</v>
      </c>
      <c r="F4880" t="s">
        <v>5660</v>
      </c>
      <c r="G4880" t="s">
        <v>67</v>
      </c>
      <c r="J4880" s="3">
        <v>45991.868750000001</v>
      </c>
      <c r="K4880" t="s">
        <v>5760</v>
      </c>
      <c r="L4880" t="s">
        <v>59</v>
      </c>
      <c r="M4880">
        <v>568.29</v>
      </c>
      <c r="N4880">
        <v>0</v>
      </c>
      <c r="O4880">
        <v>0</v>
      </c>
      <c r="P4880">
        <v>568.29</v>
      </c>
      <c r="Q4880">
        <v>0</v>
      </c>
      <c r="R4880">
        <v>28.42</v>
      </c>
      <c r="S4880">
        <v>0.28999999999999998</v>
      </c>
      <c r="T4880">
        <v>0</v>
      </c>
      <c r="U4880">
        <v>597</v>
      </c>
      <c r="V4880">
        <v>597</v>
      </c>
      <c r="W4880">
        <v>0</v>
      </c>
      <c r="X4880" t="s">
        <v>68</v>
      </c>
      <c r="Y4880">
        <v>133.6</v>
      </c>
      <c r="Z4880">
        <v>12.5</v>
      </c>
      <c r="AA4880" t="s">
        <v>74</v>
      </c>
      <c r="AB4880" t="s">
        <v>75</v>
      </c>
      <c r="AE4880" t="s">
        <v>89</v>
      </c>
      <c r="AF4880" t="s">
        <v>190</v>
      </c>
      <c r="AG4880">
        <v>8929758003</v>
      </c>
      <c r="AK4880">
        <v>0</v>
      </c>
      <c r="AL4880">
        <v>0</v>
      </c>
      <c r="AN4880">
        <v>597</v>
      </c>
      <c r="AV4880">
        <v>568.29</v>
      </c>
      <c r="AW4880">
        <v>14.21</v>
      </c>
      <c r="AX4880">
        <v>568.29</v>
      </c>
      <c r="AY4880">
        <v>14.21</v>
      </c>
      <c r="AZ4880">
        <v>568.29</v>
      </c>
    </row>
    <row r="4881" spans="1:55" x14ac:dyDescent="0.25">
      <c r="A4881" t="s">
        <v>54</v>
      </c>
      <c r="B4881">
        <v>110027</v>
      </c>
      <c r="C4881" t="s">
        <v>55</v>
      </c>
      <c r="D4881" t="s">
        <v>56</v>
      </c>
      <c r="E4881" s="1">
        <v>45991</v>
      </c>
      <c r="F4881" t="s">
        <v>5661</v>
      </c>
      <c r="G4881" t="s">
        <v>67</v>
      </c>
      <c r="J4881" s="3">
        <v>45991.868750000001</v>
      </c>
      <c r="K4881" t="s">
        <v>5760</v>
      </c>
      <c r="L4881" t="s">
        <v>59</v>
      </c>
      <c r="M4881">
        <v>109</v>
      </c>
      <c r="N4881">
        <v>0</v>
      </c>
      <c r="O4881">
        <v>0</v>
      </c>
      <c r="P4881">
        <v>109</v>
      </c>
      <c r="Q4881">
        <v>0</v>
      </c>
      <c r="R4881">
        <v>5.46</v>
      </c>
      <c r="S4881">
        <v>-0.46</v>
      </c>
      <c r="T4881">
        <v>0</v>
      </c>
      <c r="U4881">
        <v>114</v>
      </c>
      <c r="V4881">
        <v>114</v>
      </c>
      <c r="W4881">
        <v>0</v>
      </c>
      <c r="X4881" t="s">
        <v>68</v>
      </c>
      <c r="Y4881">
        <v>24.63</v>
      </c>
      <c r="Z4881">
        <v>1.96</v>
      </c>
      <c r="AA4881" t="s">
        <v>74</v>
      </c>
      <c r="AB4881" t="s">
        <v>75</v>
      </c>
      <c r="AE4881" t="s">
        <v>730</v>
      </c>
      <c r="AF4881" t="s">
        <v>731</v>
      </c>
      <c r="AG4881">
        <v>9999777722</v>
      </c>
      <c r="AK4881">
        <v>0</v>
      </c>
      <c r="AL4881">
        <v>0</v>
      </c>
      <c r="AN4881">
        <v>114</v>
      </c>
      <c r="AV4881">
        <v>109</v>
      </c>
      <c r="AW4881">
        <v>2.73</v>
      </c>
      <c r="AX4881">
        <v>109</v>
      </c>
      <c r="AY4881">
        <v>2.73</v>
      </c>
      <c r="AZ4881">
        <v>109</v>
      </c>
    </row>
    <row r="4882" spans="1:55" x14ac:dyDescent="0.25">
      <c r="A4882" t="s">
        <v>54</v>
      </c>
      <c r="B4882">
        <v>110027</v>
      </c>
      <c r="C4882" t="s">
        <v>55</v>
      </c>
      <c r="D4882" t="s">
        <v>56</v>
      </c>
      <c r="E4882" s="1">
        <v>45991</v>
      </c>
      <c r="F4882" t="s">
        <v>5662</v>
      </c>
      <c r="G4882" t="s">
        <v>63</v>
      </c>
      <c r="H4882" s="4">
        <v>223486000000000</v>
      </c>
      <c r="I4882">
        <v>29811</v>
      </c>
      <c r="J4882" s="3">
        <v>45991.871527777781</v>
      </c>
      <c r="K4882" t="s">
        <v>5760</v>
      </c>
      <c r="L4882" t="s">
        <v>59</v>
      </c>
      <c r="M4882">
        <v>984</v>
      </c>
      <c r="N4882">
        <v>-298.74</v>
      </c>
      <c r="O4882">
        <v>0</v>
      </c>
      <c r="P4882">
        <v>685.26</v>
      </c>
      <c r="Q4882">
        <v>32</v>
      </c>
      <c r="R4882">
        <v>0</v>
      </c>
      <c r="S4882">
        <v>-0.26</v>
      </c>
      <c r="T4882">
        <v>0</v>
      </c>
      <c r="U4882">
        <v>717</v>
      </c>
      <c r="V4882">
        <v>717</v>
      </c>
      <c r="W4882">
        <v>0</v>
      </c>
      <c r="X4882" t="s">
        <v>64</v>
      </c>
      <c r="Y4882">
        <v>192.11</v>
      </c>
      <c r="Z4882">
        <v>21.16</v>
      </c>
      <c r="AA4882" t="s">
        <v>65</v>
      </c>
      <c r="AB4882" t="s">
        <v>56</v>
      </c>
      <c r="AC4882">
        <v>2270</v>
      </c>
      <c r="AK4882">
        <v>32</v>
      </c>
      <c r="AL4882">
        <v>0</v>
      </c>
      <c r="AS4882">
        <v>717</v>
      </c>
      <c r="AZ4882">
        <v>685.26</v>
      </c>
      <c r="BB4882">
        <v>32</v>
      </c>
    </row>
    <row r="4883" spans="1:55" x14ac:dyDescent="0.25">
      <c r="A4883" t="s">
        <v>54</v>
      </c>
      <c r="B4883">
        <v>110027</v>
      </c>
      <c r="C4883" t="s">
        <v>55</v>
      </c>
      <c r="D4883" t="s">
        <v>56</v>
      </c>
      <c r="E4883" s="1">
        <v>45991</v>
      </c>
      <c r="F4883" t="s">
        <v>5663</v>
      </c>
      <c r="G4883" t="s">
        <v>67</v>
      </c>
      <c r="J4883" s="3">
        <v>45991.871527777781</v>
      </c>
      <c r="K4883" t="s">
        <v>5760</v>
      </c>
      <c r="L4883" t="s">
        <v>59</v>
      </c>
      <c r="M4883">
        <v>358</v>
      </c>
      <c r="N4883">
        <v>0</v>
      </c>
      <c r="O4883">
        <v>0</v>
      </c>
      <c r="P4883">
        <v>358</v>
      </c>
      <c r="Q4883">
        <v>0</v>
      </c>
      <c r="R4883">
        <v>17.899999999999999</v>
      </c>
      <c r="S4883">
        <v>0.1</v>
      </c>
      <c r="T4883">
        <v>0</v>
      </c>
      <c r="U4883">
        <v>376</v>
      </c>
      <c r="V4883">
        <v>376</v>
      </c>
      <c r="W4883">
        <v>0</v>
      </c>
      <c r="X4883" t="s">
        <v>73</v>
      </c>
      <c r="Y4883">
        <v>85.83</v>
      </c>
      <c r="Z4883">
        <v>4.24</v>
      </c>
      <c r="AA4883" t="s">
        <v>74</v>
      </c>
      <c r="AB4883" t="s">
        <v>75</v>
      </c>
      <c r="AE4883" t="s">
        <v>89</v>
      </c>
      <c r="AF4883" t="s">
        <v>190</v>
      </c>
      <c r="AG4883">
        <v>8929758003</v>
      </c>
      <c r="AK4883">
        <v>0</v>
      </c>
      <c r="AL4883">
        <v>0</v>
      </c>
      <c r="AM4883">
        <v>376</v>
      </c>
      <c r="AV4883">
        <v>358</v>
      </c>
      <c r="AW4883">
        <v>8.9499999999999993</v>
      </c>
      <c r="AX4883">
        <v>358</v>
      </c>
      <c r="AY4883">
        <v>8.9499999999999993</v>
      </c>
      <c r="AZ4883">
        <v>358</v>
      </c>
    </row>
    <row r="4884" spans="1:55" x14ac:dyDescent="0.25">
      <c r="A4884" t="s">
        <v>54</v>
      </c>
      <c r="B4884">
        <v>110027</v>
      </c>
      <c r="C4884" t="s">
        <v>55</v>
      </c>
      <c r="D4884" t="s">
        <v>56</v>
      </c>
      <c r="E4884" s="1">
        <v>45991</v>
      </c>
      <c r="F4884" t="s">
        <v>5664</v>
      </c>
      <c r="G4884" t="s">
        <v>67</v>
      </c>
      <c r="J4884" s="3">
        <v>45991.87222222222</v>
      </c>
      <c r="K4884" t="s">
        <v>5760</v>
      </c>
      <c r="L4884" t="s">
        <v>59</v>
      </c>
      <c r="M4884">
        <v>1605.86</v>
      </c>
      <c r="N4884">
        <v>0</v>
      </c>
      <c r="O4884">
        <v>0</v>
      </c>
      <c r="P4884">
        <v>1605.86</v>
      </c>
      <c r="Q4884">
        <v>0</v>
      </c>
      <c r="R4884">
        <v>80.3</v>
      </c>
      <c r="S4884">
        <v>-0.16</v>
      </c>
      <c r="T4884">
        <v>0</v>
      </c>
      <c r="U4884">
        <v>1686</v>
      </c>
      <c r="V4884">
        <v>1686</v>
      </c>
      <c r="W4884">
        <v>0</v>
      </c>
      <c r="X4884" t="s">
        <v>68</v>
      </c>
      <c r="Y4884">
        <v>379.99</v>
      </c>
      <c r="Z4884">
        <v>29.17</v>
      </c>
      <c r="AA4884" t="s">
        <v>74</v>
      </c>
      <c r="AB4884" t="s">
        <v>75</v>
      </c>
      <c r="AE4884" t="s">
        <v>89</v>
      </c>
      <c r="AF4884" t="s">
        <v>190</v>
      </c>
      <c r="AG4884">
        <v>8929758003</v>
      </c>
      <c r="AK4884">
        <v>0</v>
      </c>
      <c r="AL4884">
        <v>0</v>
      </c>
      <c r="AN4884">
        <v>1686</v>
      </c>
      <c r="AV4884">
        <v>1605.86</v>
      </c>
      <c r="AW4884">
        <v>40.15</v>
      </c>
      <c r="AX4884">
        <v>1605.86</v>
      </c>
      <c r="AY4884">
        <v>40.15</v>
      </c>
      <c r="AZ4884">
        <v>1605.86</v>
      </c>
    </row>
    <row r="4885" spans="1:55" x14ac:dyDescent="0.25">
      <c r="A4885" t="s">
        <v>54</v>
      </c>
      <c r="B4885">
        <v>110027</v>
      </c>
      <c r="C4885" t="s">
        <v>55</v>
      </c>
      <c r="D4885" t="s">
        <v>56</v>
      </c>
      <c r="E4885" s="1">
        <v>45991</v>
      </c>
      <c r="F4885" t="s">
        <v>5665</v>
      </c>
      <c r="G4885" t="s">
        <v>63</v>
      </c>
      <c r="H4885" s="4">
        <v>223486000000000</v>
      </c>
      <c r="I4885">
        <v>29811</v>
      </c>
      <c r="J4885" s="3">
        <v>45991.874305555553</v>
      </c>
      <c r="K4885" t="s">
        <v>5760</v>
      </c>
      <c r="L4885" t="s">
        <v>59</v>
      </c>
      <c r="M4885">
        <v>235.66</v>
      </c>
      <c r="N4885">
        <v>-119.99</v>
      </c>
      <c r="O4885">
        <v>0</v>
      </c>
      <c r="P4885">
        <v>115.67</v>
      </c>
      <c r="Q4885">
        <v>32</v>
      </c>
      <c r="R4885">
        <v>0</v>
      </c>
      <c r="S4885">
        <v>0.33</v>
      </c>
      <c r="T4885">
        <v>0</v>
      </c>
      <c r="U4885">
        <v>148</v>
      </c>
      <c r="V4885">
        <v>148</v>
      </c>
      <c r="W4885">
        <v>0</v>
      </c>
      <c r="X4885" t="s">
        <v>64</v>
      </c>
      <c r="Y4885">
        <v>54.83</v>
      </c>
      <c r="Z4885">
        <v>6.21</v>
      </c>
      <c r="AA4885" t="s">
        <v>65</v>
      </c>
      <c r="AB4885" t="s">
        <v>56</v>
      </c>
      <c r="AC4885">
        <v>3830</v>
      </c>
      <c r="AK4885">
        <v>32</v>
      </c>
      <c r="AL4885">
        <v>0</v>
      </c>
      <c r="AS4885">
        <v>148</v>
      </c>
      <c r="AZ4885">
        <v>115.67</v>
      </c>
      <c r="BB4885">
        <v>32</v>
      </c>
    </row>
    <row r="4886" spans="1:55" x14ac:dyDescent="0.25">
      <c r="A4886" t="s">
        <v>54</v>
      </c>
      <c r="B4886">
        <v>110027</v>
      </c>
      <c r="C4886" t="s">
        <v>55</v>
      </c>
      <c r="D4886" t="s">
        <v>56</v>
      </c>
      <c r="E4886" s="1">
        <v>45991</v>
      </c>
      <c r="F4886" t="s">
        <v>5666</v>
      </c>
      <c r="G4886" t="s">
        <v>63</v>
      </c>
      <c r="H4886" s="4">
        <v>223486000000000</v>
      </c>
      <c r="I4886">
        <v>29811</v>
      </c>
      <c r="J4886" s="3">
        <v>45991.875</v>
      </c>
      <c r="K4886" t="s">
        <v>5760</v>
      </c>
      <c r="L4886" t="s">
        <v>59</v>
      </c>
      <c r="M4886">
        <v>258</v>
      </c>
      <c r="N4886">
        <v>-60</v>
      </c>
      <c r="O4886">
        <v>0</v>
      </c>
      <c r="P4886">
        <v>198</v>
      </c>
      <c r="Q4886">
        <v>32</v>
      </c>
      <c r="R4886">
        <v>0</v>
      </c>
      <c r="S4886">
        <v>0</v>
      </c>
      <c r="T4886">
        <v>0</v>
      </c>
      <c r="U4886">
        <v>230</v>
      </c>
      <c r="V4886">
        <v>230</v>
      </c>
      <c r="W4886">
        <v>0</v>
      </c>
      <c r="X4886" t="s">
        <v>64</v>
      </c>
      <c r="Y4886">
        <v>45.56</v>
      </c>
      <c r="Z4886">
        <v>3.92</v>
      </c>
      <c r="AA4886" t="s">
        <v>65</v>
      </c>
      <c r="AB4886" t="s">
        <v>56</v>
      </c>
      <c r="AC4886">
        <v>1160</v>
      </c>
      <c r="AK4886">
        <v>32</v>
      </c>
      <c r="AL4886">
        <v>0</v>
      </c>
      <c r="AS4886">
        <v>230</v>
      </c>
      <c r="AZ4886">
        <v>198</v>
      </c>
      <c r="BB4886">
        <v>32</v>
      </c>
    </row>
    <row r="4887" spans="1:55" x14ac:dyDescent="0.25">
      <c r="A4887" t="s">
        <v>54</v>
      </c>
      <c r="B4887">
        <v>110027</v>
      </c>
      <c r="C4887" t="s">
        <v>55</v>
      </c>
      <c r="D4887" t="s">
        <v>56</v>
      </c>
      <c r="E4887" s="1">
        <v>45991</v>
      </c>
      <c r="F4887" t="s">
        <v>5667</v>
      </c>
      <c r="G4887" t="s">
        <v>58</v>
      </c>
      <c r="H4887">
        <v>7536502180</v>
      </c>
      <c r="I4887">
        <v>18528960</v>
      </c>
      <c r="J4887" s="3">
        <v>45991.875</v>
      </c>
      <c r="K4887" t="s">
        <v>5760</v>
      </c>
      <c r="L4887" t="s">
        <v>59</v>
      </c>
      <c r="M4887">
        <v>229</v>
      </c>
      <c r="N4887">
        <v>-100</v>
      </c>
      <c r="O4887">
        <v>0</v>
      </c>
      <c r="P4887">
        <v>129</v>
      </c>
      <c r="Q4887">
        <v>32</v>
      </c>
      <c r="R4887">
        <v>0</v>
      </c>
      <c r="S4887">
        <v>0</v>
      </c>
      <c r="T4887">
        <v>0</v>
      </c>
      <c r="U4887">
        <v>161</v>
      </c>
      <c r="V4887">
        <v>161</v>
      </c>
      <c r="W4887">
        <v>0</v>
      </c>
      <c r="X4887" t="s">
        <v>60</v>
      </c>
      <c r="Y4887">
        <v>34.42</v>
      </c>
      <c r="Z4887">
        <v>4.99</v>
      </c>
      <c r="AA4887" t="s">
        <v>61</v>
      </c>
      <c r="AB4887" t="s">
        <v>56</v>
      </c>
      <c r="AC4887">
        <v>2180</v>
      </c>
      <c r="AK4887">
        <v>32</v>
      </c>
      <c r="AL4887">
        <v>0</v>
      </c>
      <c r="AT4887">
        <v>161</v>
      </c>
      <c r="AZ4887">
        <v>129</v>
      </c>
      <c r="BC4887">
        <v>32</v>
      </c>
    </row>
    <row r="4888" spans="1:55" x14ac:dyDescent="0.25">
      <c r="A4888" t="s">
        <v>54</v>
      </c>
      <c r="B4888">
        <v>110027</v>
      </c>
      <c r="C4888" t="s">
        <v>55</v>
      </c>
      <c r="D4888" t="s">
        <v>56</v>
      </c>
      <c r="E4888" s="1">
        <v>45991</v>
      </c>
      <c r="F4888" t="s">
        <v>5668</v>
      </c>
      <c r="G4888" t="s">
        <v>63</v>
      </c>
      <c r="H4888" s="4">
        <v>223487000000000</v>
      </c>
      <c r="I4888">
        <v>29811</v>
      </c>
      <c r="J4888" s="3">
        <v>45991.886805555558</v>
      </c>
      <c r="K4888" t="s">
        <v>5760</v>
      </c>
      <c r="L4888" t="s">
        <v>59</v>
      </c>
      <c r="M4888">
        <v>645</v>
      </c>
      <c r="N4888">
        <v>-150</v>
      </c>
      <c r="O4888">
        <v>0</v>
      </c>
      <c r="P4888">
        <v>495</v>
      </c>
      <c r="Q4888">
        <v>32</v>
      </c>
      <c r="R4888">
        <v>0</v>
      </c>
      <c r="S4888">
        <v>0</v>
      </c>
      <c r="T4888">
        <v>0</v>
      </c>
      <c r="U4888">
        <v>527</v>
      </c>
      <c r="V4888">
        <v>527</v>
      </c>
      <c r="W4888">
        <v>0</v>
      </c>
      <c r="X4888" t="s">
        <v>64</v>
      </c>
      <c r="Y4888">
        <v>113.97</v>
      </c>
      <c r="Z4888">
        <v>9.8000000000000007</v>
      </c>
      <c r="AA4888" t="s">
        <v>65</v>
      </c>
      <c r="AB4888" t="s">
        <v>56</v>
      </c>
      <c r="AC4888">
        <v>1734</v>
      </c>
      <c r="AK4888">
        <v>32</v>
      </c>
      <c r="AL4888">
        <v>0</v>
      </c>
      <c r="AS4888">
        <v>527</v>
      </c>
      <c r="AZ4888">
        <v>495</v>
      </c>
      <c r="BB4888">
        <v>32</v>
      </c>
    </row>
    <row r="4889" spans="1:55" x14ac:dyDescent="0.25">
      <c r="A4889" t="s">
        <v>54</v>
      </c>
      <c r="B4889">
        <v>110027</v>
      </c>
      <c r="C4889" t="s">
        <v>55</v>
      </c>
      <c r="D4889" t="s">
        <v>56</v>
      </c>
      <c r="E4889" s="1">
        <v>45991</v>
      </c>
      <c r="F4889" t="s">
        <v>5669</v>
      </c>
      <c r="G4889" t="s">
        <v>67</v>
      </c>
      <c r="J4889" s="3">
        <v>45991.887499999997</v>
      </c>
      <c r="K4889" t="s">
        <v>5760</v>
      </c>
      <c r="L4889" t="s">
        <v>59</v>
      </c>
      <c r="M4889">
        <v>156</v>
      </c>
      <c r="N4889">
        <v>0</v>
      </c>
      <c r="O4889">
        <v>0</v>
      </c>
      <c r="P4889">
        <v>156</v>
      </c>
      <c r="Q4889">
        <v>0</v>
      </c>
      <c r="R4889">
        <v>7.8</v>
      </c>
      <c r="S4889">
        <v>0.2</v>
      </c>
      <c r="T4889">
        <v>0</v>
      </c>
      <c r="U4889">
        <v>164</v>
      </c>
      <c r="V4889">
        <v>164</v>
      </c>
      <c r="W4889">
        <v>0</v>
      </c>
      <c r="X4889" t="s">
        <v>73</v>
      </c>
      <c r="Y4889">
        <v>40.68</v>
      </c>
      <c r="Z4889">
        <v>4.28</v>
      </c>
      <c r="AA4889" t="s">
        <v>74</v>
      </c>
      <c r="AB4889" t="s">
        <v>75</v>
      </c>
      <c r="AE4889" t="s">
        <v>89</v>
      </c>
      <c r="AF4889" t="s">
        <v>190</v>
      </c>
      <c r="AG4889">
        <v>8929758003</v>
      </c>
      <c r="AK4889">
        <v>0</v>
      </c>
      <c r="AL4889">
        <v>0</v>
      </c>
      <c r="AM4889">
        <v>164</v>
      </c>
      <c r="AV4889">
        <v>156</v>
      </c>
      <c r="AW4889">
        <v>3.9</v>
      </c>
      <c r="AX4889">
        <v>156</v>
      </c>
      <c r="AY4889">
        <v>3.9</v>
      </c>
      <c r="AZ4889">
        <v>156</v>
      </c>
    </row>
    <row r="4890" spans="1:55" x14ac:dyDescent="0.25">
      <c r="A4890" t="s">
        <v>54</v>
      </c>
      <c r="B4890">
        <v>110027</v>
      </c>
      <c r="C4890" t="s">
        <v>55</v>
      </c>
      <c r="D4890" t="s">
        <v>56</v>
      </c>
      <c r="E4890" s="1">
        <v>45991</v>
      </c>
      <c r="F4890" t="s">
        <v>5670</v>
      </c>
      <c r="G4890" t="s">
        <v>67</v>
      </c>
      <c r="J4890" s="3">
        <v>45991.888888888891</v>
      </c>
      <c r="K4890" t="s">
        <v>5760</v>
      </c>
      <c r="L4890" t="s">
        <v>59</v>
      </c>
      <c r="M4890">
        <v>398</v>
      </c>
      <c r="N4890">
        <v>0</v>
      </c>
      <c r="O4890">
        <v>0</v>
      </c>
      <c r="P4890">
        <v>398</v>
      </c>
      <c r="Q4890">
        <v>0</v>
      </c>
      <c r="R4890">
        <v>19.899999999999999</v>
      </c>
      <c r="S4890">
        <v>0.1</v>
      </c>
      <c r="T4890">
        <v>0</v>
      </c>
      <c r="U4890">
        <v>418</v>
      </c>
      <c r="V4890">
        <v>418</v>
      </c>
      <c r="W4890">
        <v>0</v>
      </c>
      <c r="X4890" t="s">
        <v>68</v>
      </c>
      <c r="Y4890">
        <v>96.8</v>
      </c>
      <c r="Z4890">
        <v>5.12</v>
      </c>
      <c r="AA4890" t="s">
        <v>74</v>
      </c>
      <c r="AB4890" t="s">
        <v>75</v>
      </c>
      <c r="AE4890" t="s">
        <v>89</v>
      </c>
      <c r="AF4890" t="s">
        <v>190</v>
      </c>
      <c r="AG4890">
        <v>8929758003</v>
      </c>
      <c r="AK4890">
        <v>0</v>
      </c>
      <c r="AL4890">
        <v>0</v>
      </c>
      <c r="AN4890">
        <v>418</v>
      </c>
      <c r="AV4890">
        <v>398</v>
      </c>
      <c r="AW4890">
        <v>9.9499999999999993</v>
      </c>
      <c r="AX4890">
        <v>398</v>
      </c>
      <c r="AY4890">
        <v>9.9499999999999993</v>
      </c>
      <c r="AZ4890">
        <v>398</v>
      </c>
    </row>
    <row r="4891" spans="1:55" x14ac:dyDescent="0.25">
      <c r="A4891" t="s">
        <v>54</v>
      </c>
      <c r="B4891">
        <v>110027</v>
      </c>
      <c r="C4891" t="s">
        <v>55</v>
      </c>
      <c r="D4891" t="s">
        <v>56</v>
      </c>
      <c r="E4891" s="1">
        <v>45991</v>
      </c>
      <c r="F4891" t="s">
        <v>5671</v>
      </c>
      <c r="G4891" t="s">
        <v>58</v>
      </c>
      <c r="H4891">
        <v>7534717448</v>
      </c>
      <c r="I4891">
        <v>18528960</v>
      </c>
      <c r="J4891" s="3">
        <v>45991.890277777777</v>
      </c>
      <c r="K4891" t="s">
        <v>5760</v>
      </c>
      <c r="L4891" t="s">
        <v>59</v>
      </c>
      <c r="M4891">
        <v>905</v>
      </c>
      <c r="N4891">
        <v>-100</v>
      </c>
      <c r="O4891">
        <v>0</v>
      </c>
      <c r="P4891">
        <v>805</v>
      </c>
      <c r="Q4891">
        <v>32</v>
      </c>
      <c r="R4891">
        <v>0</v>
      </c>
      <c r="S4891">
        <v>0</v>
      </c>
      <c r="T4891">
        <v>0</v>
      </c>
      <c r="U4891">
        <v>837</v>
      </c>
      <c r="V4891">
        <v>837</v>
      </c>
      <c r="W4891">
        <v>0</v>
      </c>
      <c r="X4891" t="s">
        <v>60</v>
      </c>
      <c r="Y4891">
        <v>183.64</v>
      </c>
      <c r="Z4891">
        <v>14.97</v>
      </c>
      <c r="AA4891" t="s">
        <v>61</v>
      </c>
      <c r="AB4891" t="s">
        <v>56</v>
      </c>
      <c r="AC4891">
        <v>7448</v>
      </c>
      <c r="AK4891">
        <v>32</v>
      </c>
      <c r="AL4891">
        <v>0</v>
      </c>
      <c r="AT4891">
        <v>837</v>
      </c>
      <c r="AZ4891">
        <v>805</v>
      </c>
      <c r="BC4891">
        <v>32</v>
      </c>
    </row>
    <row r="4892" spans="1:55" x14ac:dyDescent="0.25">
      <c r="A4892" t="s">
        <v>54</v>
      </c>
      <c r="B4892">
        <v>110027</v>
      </c>
      <c r="C4892" t="s">
        <v>55</v>
      </c>
      <c r="D4892" t="s">
        <v>56</v>
      </c>
      <c r="E4892" s="1">
        <v>45991</v>
      </c>
      <c r="F4892" t="s">
        <v>5672</v>
      </c>
      <c r="G4892" t="s">
        <v>63</v>
      </c>
      <c r="H4892" s="4">
        <v>223488000000000</v>
      </c>
      <c r="I4892">
        <v>29811</v>
      </c>
      <c r="J4892" s="3">
        <v>45991.897222222222</v>
      </c>
      <c r="K4892" t="s">
        <v>5760</v>
      </c>
      <c r="L4892" t="s">
        <v>59</v>
      </c>
      <c r="M4892">
        <v>986</v>
      </c>
      <c r="N4892">
        <v>-268.75</v>
      </c>
      <c r="O4892">
        <v>0</v>
      </c>
      <c r="P4892">
        <v>717.25</v>
      </c>
      <c r="Q4892">
        <v>32</v>
      </c>
      <c r="R4892">
        <v>0</v>
      </c>
      <c r="S4892">
        <v>-0.25</v>
      </c>
      <c r="T4892">
        <v>0</v>
      </c>
      <c r="U4892">
        <v>749</v>
      </c>
      <c r="V4892">
        <v>749</v>
      </c>
      <c r="W4892">
        <v>0</v>
      </c>
      <c r="X4892" t="s">
        <v>64</v>
      </c>
      <c r="Y4892">
        <v>181.58</v>
      </c>
      <c r="Z4892">
        <v>8.14</v>
      </c>
      <c r="AA4892" t="s">
        <v>65</v>
      </c>
      <c r="AB4892" t="s">
        <v>56</v>
      </c>
      <c r="AC4892">
        <v>5667</v>
      </c>
      <c r="AK4892">
        <v>32</v>
      </c>
      <c r="AL4892">
        <v>0</v>
      </c>
      <c r="AS4892">
        <v>749</v>
      </c>
      <c r="AZ4892">
        <v>717.25</v>
      </c>
      <c r="BB4892">
        <v>32</v>
      </c>
    </row>
    <row r="4893" spans="1:55" x14ac:dyDescent="0.25">
      <c r="A4893" t="s">
        <v>54</v>
      </c>
      <c r="B4893">
        <v>110027</v>
      </c>
      <c r="C4893" t="s">
        <v>55</v>
      </c>
      <c r="D4893" t="s">
        <v>56</v>
      </c>
      <c r="E4893" s="1">
        <v>45991</v>
      </c>
      <c r="F4893" t="s">
        <v>5673</v>
      </c>
      <c r="G4893" t="s">
        <v>63</v>
      </c>
      <c r="H4893" s="4">
        <v>223488000000000</v>
      </c>
      <c r="I4893">
        <v>29811</v>
      </c>
      <c r="J4893" s="3">
        <v>45991.897222222222</v>
      </c>
      <c r="K4893" t="s">
        <v>5760</v>
      </c>
      <c r="L4893" t="s">
        <v>59</v>
      </c>
      <c r="M4893">
        <v>574.66</v>
      </c>
      <c r="N4893">
        <v>-274.99</v>
      </c>
      <c r="O4893">
        <v>0</v>
      </c>
      <c r="P4893">
        <v>299.67</v>
      </c>
      <c r="Q4893">
        <v>32</v>
      </c>
      <c r="R4893">
        <v>0</v>
      </c>
      <c r="S4893">
        <v>0.33</v>
      </c>
      <c r="T4893">
        <v>0</v>
      </c>
      <c r="U4893">
        <v>332</v>
      </c>
      <c r="V4893">
        <v>332</v>
      </c>
      <c r="W4893">
        <v>0</v>
      </c>
      <c r="X4893" t="s">
        <v>64</v>
      </c>
      <c r="Y4893">
        <v>90.85</v>
      </c>
      <c r="Z4893">
        <v>4.5999999999999996</v>
      </c>
      <c r="AA4893" t="s">
        <v>65</v>
      </c>
      <c r="AB4893" t="s">
        <v>56</v>
      </c>
      <c r="AC4893">
        <v>9078</v>
      </c>
      <c r="AK4893">
        <v>32</v>
      </c>
      <c r="AL4893">
        <v>0</v>
      </c>
      <c r="AS4893">
        <v>332</v>
      </c>
      <c r="AZ4893">
        <v>299.67</v>
      </c>
      <c r="BB4893">
        <v>32</v>
      </c>
    </row>
    <row r="4894" spans="1:55" x14ac:dyDescent="0.25">
      <c r="A4894" t="s">
        <v>54</v>
      </c>
      <c r="B4894">
        <v>110027</v>
      </c>
      <c r="C4894" t="s">
        <v>55</v>
      </c>
      <c r="D4894" t="s">
        <v>56</v>
      </c>
      <c r="E4894" s="1">
        <v>45991</v>
      </c>
      <c r="F4894" t="s">
        <v>5674</v>
      </c>
      <c r="G4894" t="s">
        <v>63</v>
      </c>
      <c r="H4894" s="4">
        <v>223488000000000</v>
      </c>
      <c r="I4894">
        <v>29811</v>
      </c>
      <c r="J4894" s="3">
        <v>45991.897222222222</v>
      </c>
      <c r="K4894" t="s">
        <v>5760</v>
      </c>
      <c r="L4894" t="s">
        <v>59</v>
      </c>
      <c r="M4894">
        <v>267</v>
      </c>
      <c r="N4894">
        <v>-30</v>
      </c>
      <c r="O4894">
        <v>0</v>
      </c>
      <c r="P4894">
        <v>237</v>
      </c>
      <c r="Q4894">
        <v>32</v>
      </c>
      <c r="R4894">
        <v>0</v>
      </c>
      <c r="S4894">
        <v>0</v>
      </c>
      <c r="T4894">
        <v>0</v>
      </c>
      <c r="U4894">
        <v>269</v>
      </c>
      <c r="V4894">
        <v>269</v>
      </c>
      <c r="W4894">
        <v>0</v>
      </c>
      <c r="X4894" t="s">
        <v>64</v>
      </c>
      <c r="Y4894">
        <v>57.21</v>
      </c>
      <c r="Z4894">
        <v>1.96</v>
      </c>
      <c r="AA4894" t="s">
        <v>65</v>
      </c>
      <c r="AB4894" t="s">
        <v>56</v>
      </c>
      <c r="AC4894">
        <v>1290</v>
      </c>
      <c r="AK4894">
        <v>32</v>
      </c>
      <c r="AL4894">
        <v>0</v>
      </c>
      <c r="AS4894">
        <v>269</v>
      </c>
      <c r="AZ4894">
        <v>237.01</v>
      </c>
      <c r="BB4894">
        <v>32</v>
      </c>
    </row>
    <row r="4895" spans="1:55" x14ac:dyDescent="0.25">
      <c r="A4895" t="s">
        <v>54</v>
      </c>
      <c r="B4895">
        <v>110027</v>
      </c>
      <c r="C4895" t="s">
        <v>55</v>
      </c>
      <c r="D4895" t="s">
        <v>56</v>
      </c>
      <c r="E4895" s="1">
        <v>45991</v>
      </c>
      <c r="F4895" t="s">
        <v>5675</v>
      </c>
      <c r="G4895" t="s">
        <v>63</v>
      </c>
      <c r="H4895" s="4">
        <v>223488000000000</v>
      </c>
      <c r="I4895">
        <v>29811</v>
      </c>
      <c r="J4895" s="3">
        <v>45991.899305555555</v>
      </c>
      <c r="K4895" t="s">
        <v>5760</v>
      </c>
      <c r="L4895" t="s">
        <v>59</v>
      </c>
      <c r="M4895">
        <v>198</v>
      </c>
      <c r="N4895">
        <v>-99</v>
      </c>
      <c r="O4895">
        <v>0</v>
      </c>
      <c r="P4895">
        <v>99</v>
      </c>
      <c r="Q4895">
        <v>32</v>
      </c>
      <c r="R4895">
        <v>0</v>
      </c>
      <c r="S4895">
        <v>0</v>
      </c>
      <c r="T4895">
        <v>0</v>
      </c>
      <c r="U4895">
        <v>131</v>
      </c>
      <c r="V4895">
        <v>131</v>
      </c>
      <c r="W4895">
        <v>0</v>
      </c>
      <c r="X4895" t="s">
        <v>64</v>
      </c>
      <c r="Y4895">
        <v>42.32</v>
      </c>
      <c r="Z4895">
        <v>6.76</v>
      </c>
      <c r="AA4895" t="s">
        <v>65</v>
      </c>
      <c r="AB4895" t="s">
        <v>56</v>
      </c>
      <c r="AC4895">
        <v>9840</v>
      </c>
      <c r="AK4895">
        <v>32</v>
      </c>
      <c r="AL4895">
        <v>0</v>
      </c>
      <c r="AS4895">
        <v>131</v>
      </c>
      <c r="AZ4895">
        <v>99</v>
      </c>
      <c r="BB4895">
        <v>32</v>
      </c>
    </row>
    <row r="4896" spans="1:55" x14ac:dyDescent="0.25">
      <c r="A4896" t="s">
        <v>54</v>
      </c>
      <c r="B4896">
        <v>110027</v>
      </c>
      <c r="C4896" t="s">
        <v>55</v>
      </c>
      <c r="D4896" t="s">
        <v>56</v>
      </c>
      <c r="E4896" s="1">
        <v>45991</v>
      </c>
      <c r="F4896" t="s">
        <v>5676</v>
      </c>
      <c r="G4896" t="s">
        <v>58</v>
      </c>
      <c r="H4896">
        <v>7531480335</v>
      </c>
      <c r="I4896">
        <v>18528960</v>
      </c>
      <c r="J4896" s="3">
        <v>45991.902777777781</v>
      </c>
      <c r="K4896" t="s">
        <v>5760</v>
      </c>
      <c r="L4896" t="s">
        <v>59</v>
      </c>
      <c r="M4896">
        <v>608</v>
      </c>
      <c r="N4896">
        <v>-254.5</v>
      </c>
      <c r="O4896">
        <v>0</v>
      </c>
      <c r="P4896">
        <v>353.5</v>
      </c>
      <c r="Q4896">
        <v>32</v>
      </c>
      <c r="R4896">
        <v>0</v>
      </c>
      <c r="S4896">
        <v>0</v>
      </c>
      <c r="T4896">
        <v>0</v>
      </c>
      <c r="U4896">
        <v>385.5</v>
      </c>
      <c r="V4896">
        <v>385.5</v>
      </c>
      <c r="W4896">
        <v>0</v>
      </c>
      <c r="X4896" t="s">
        <v>60</v>
      </c>
      <c r="Y4896">
        <v>91.78</v>
      </c>
      <c r="Z4896">
        <v>4.76</v>
      </c>
      <c r="AA4896" t="s">
        <v>61</v>
      </c>
      <c r="AB4896" t="s">
        <v>56</v>
      </c>
      <c r="AC4896">
        <v>335</v>
      </c>
      <c r="AK4896">
        <v>32</v>
      </c>
      <c r="AL4896">
        <v>0</v>
      </c>
      <c r="AT4896">
        <v>385.5</v>
      </c>
      <c r="AZ4896">
        <v>353.5</v>
      </c>
      <c r="BC4896">
        <v>32</v>
      </c>
    </row>
    <row r="4897" spans="1:55" x14ac:dyDescent="0.25">
      <c r="A4897" t="s">
        <v>54</v>
      </c>
      <c r="B4897">
        <v>110027</v>
      </c>
      <c r="C4897" t="s">
        <v>55</v>
      </c>
      <c r="D4897" t="s">
        <v>56</v>
      </c>
      <c r="E4897" s="1">
        <v>45991</v>
      </c>
      <c r="F4897" t="s">
        <v>5677</v>
      </c>
      <c r="G4897" t="s">
        <v>58</v>
      </c>
      <c r="H4897">
        <v>7528462923</v>
      </c>
      <c r="I4897">
        <v>18528960</v>
      </c>
      <c r="J4897" s="3">
        <v>45991.904166666667</v>
      </c>
      <c r="K4897" t="s">
        <v>5760</v>
      </c>
      <c r="L4897" t="s">
        <v>59</v>
      </c>
      <c r="M4897">
        <v>448</v>
      </c>
      <c r="N4897">
        <v>-100</v>
      </c>
      <c r="O4897">
        <v>0</v>
      </c>
      <c r="P4897">
        <v>348</v>
      </c>
      <c r="Q4897">
        <v>32</v>
      </c>
      <c r="R4897">
        <v>0</v>
      </c>
      <c r="S4897">
        <v>0</v>
      </c>
      <c r="T4897">
        <v>0</v>
      </c>
      <c r="U4897">
        <v>380</v>
      </c>
      <c r="V4897">
        <v>380</v>
      </c>
      <c r="W4897">
        <v>0</v>
      </c>
      <c r="X4897" t="s">
        <v>60</v>
      </c>
      <c r="Y4897">
        <v>87.12</v>
      </c>
      <c r="Z4897">
        <v>8.14</v>
      </c>
      <c r="AA4897" t="s">
        <v>61</v>
      </c>
      <c r="AB4897" t="s">
        <v>56</v>
      </c>
      <c r="AC4897">
        <v>2923</v>
      </c>
      <c r="AK4897">
        <v>32</v>
      </c>
      <c r="AL4897">
        <v>0</v>
      </c>
      <c r="AT4897">
        <v>380</v>
      </c>
      <c r="AZ4897">
        <v>348</v>
      </c>
      <c r="BC4897">
        <v>32</v>
      </c>
    </row>
    <row r="4898" spans="1:55" x14ac:dyDescent="0.25">
      <c r="A4898" t="s">
        <v>54</v>
      </c>
      <c r="B4898">
        <v>110027</v>
      </c>
      <c r="C4898" t="s">
        <v>55</v>
      </c>
      <c r="D4898" t="s">
        <v>56</v>
      </c>
      <c r="E4898" s="1">
        <v>45991</v>
      </c>
      <c r="F4898" t="s">
        <v>5678</v>
      </c>
      <c r="G4898" t="s">
        <v>63</v>
      </c>
      <c r="H4898" s="4">
        <v>223490000000000</v>
      </c>
      <c r="I4898">
        <v>29811</v>
      </c>
      <c r="J4898" s="3">
        <v>45991.914583333331</v>
      </c>
      <c r="K4898" t="s">
        <v>5760</v>
      </c>
      <c r="L4898" t="s">
        <v>59</v>
      </c>
      <c r="M4898">
        <v>129</v>
      </c>
      <c r="N4898">
        <v>-30</v>
      </c>
      <c r="O4898">
        <v>0</v>
      </c>
      <c r="P4898">
        <v>99</v>
      </c>
      <c r="Q4898">
        <v>32</v>
      </c>
      <c r="R4898">
        <v>0</v>
      </c>
      <c r="S4898">
        <v>0</v>
      </c>
      <c r="T4898">
        <v>0</v>
      </c>
      <c r="U4898">
        <v>131</v>
      </c>
      <c r="V4898">
        <v>131</v>
      </c>
      <c r="W4898">
        <v>0</v>
      </c>
      <c r="X4898" t="s">
        <v>64</v>
      </c>
      <c r="Y4898">
        <v>22.78</v>
      </c>
      <c r="Z4898">
        <v>1.96</v>
      </c>
      <c r="AA4898" t="s">
        <v>65</v>
      </c>
      <c r="AB4898" t="s">
        <v>56</v>
      </c>
      <c r="AC4898">
        <v>7179</v>
      </c>
      <c r="AK4898">
        <v>32</v>
      </c>
      <c r="AL4898">
        <v>0</v>
      </c>
      <c r="AS4898">
        <v>131</v>
      </c>
      <c r="AZ4898">
        <v>99</v>
      </c>
      <c r="BB4898">
        <v>32</v>
      </c>
    </row>
    <row r="4899" spans="1:55" x14ac:dyDescent="0.25">
      <c r="A4899" t="s">
        <v>54</v>
      </c>
      <c r="B4899">
        <v>110027</v>
      </c>
      <c r="C4899" t="s">
        <v>55</v>
      </c>
      <c r="D4899" t="s">
        <v>56</v>
      </c>
      <c r="E4899" s="1">
        <v>45991</v>
      </c>
      <c r="F4899" t="s">
        <v>5679</v>
      </c>
      <c r="G4899" t="s">
        <v>67</v>
      </c>
      <c r="J4899" s="3">
        <v>45991.915972222225</v>
      </c>
      <c r="K4899" t="s">
        <v>5760</v>
      </c>
      <c r="L4899" t="s">
        <v>59</v>
      </c>
      <c r="M4899">
        <v>169</v>
      </c>
      <c r="N4899">
        <v>0</v>
      </c>
      <c r="O4899">
        <v>0</v>
      </c>
      <c r="P4899">
        <v>169</v>
      </c>
      <c r="Q4899">
        <v>0</v>
      </c>
      <c r="R4899">
        <v>8.4600000000000009</v>
      </c>
      <c r="S4899">
        <v>-0.46</v>
      </c>
      <c r="T4899">
        <v>0</v>
      </c>
      <c r="U4899">
        <v>177</v>
      </c>
      <c r="V4899">
        <v>177</v>
      </c>
      <c r="W4899">
        <v>0</v>
      </c>
      <c r="X4899" t="s">
        <v>73</v>
      </c>
      <c r="Y4899">
        <v>38.65</v>
      </c>
      <c r="Z4899">
        <v>2.2799999999999998</v>
      </c>
      <c r="AA4899" t="s">
        <v>74</v>
      </c>
      <c r="AB4899" t="s">
        <v>75</v>
      </c>
      <c r="AE4899" t="s">
        <v>89</v>
      </c>
      <c r="AF4899" t="s">
        <v>190</v>
      </c>
      <c r="AG4899">
        <v>8929758003</v>
      </c>
      <c r="AK4899">
        <v>0</v>
      </c>
      <c r="AL4899">
        <v>0</v>
      </c>
      <c r="AM4899">
        <v>177</v>
      </c>
      <c r="AV4899">
        <v>169</v>
      </c>
      <c r="AW4899">
        <v>4.2300000000000004</v>
      </c>
      <c r="AX4899">
        <v>169</v>
      </c>
      <c r="AY4899">
        <v>4.2300000000000004</v>
      </c>
      <c r="AZ4899">
        <v>169</v>
      </c>
    </row>
    <row r="4900" spans="1:55" x14ac:dyDescent="0.25">
      <c r="A4900" t="s">
        <v>54</v>
      </c>
      <c r="B4900">
        <v>110027</v>
      </c>
      <c r="C4900" t="s">
        <v>55</v>
      </c>
      <c r="D4900" t="s">
        <v>56</v>
      </c>
      <c r="E4900" s="1">
        <v>45991</v>
      </c>
      <c r="F4900" t="s">
        <v>5680</v>
      </c>
      <c r="G4900" t="s">
        <v>63</v>
      </c>
      <c r="H4900" s="4">
        <v>223490000000000</v>
      </c>
      <c r="I4900">
        <v>29811</v>
      </c>
      <c r="J4900" s="3">
        <v>45991.916666666664</v>
      </c>
      <c r="K4900" t="s">
        <v>5760</v>
      </c>
      <c r="L4900" t="s">
        <v>59</v>
      </c>
      <c r="M4900">
        <v>349</v>
      </c>
      <c r="N4900">
        <v>-175</v>
      </c>
      <c r="O4900">
        <v>0</v>
      </c>
      <c r="P4900">
        <v>174</v>
      </c>
      <c r="Q4900">
        <v>32</v>
      </c>
      <c r="R4900">
        <v>0</v>
      </c>
      <c r="S4900">
        <v>0</v>
      </c>
      <c r="T4900">
        <v>0</v>
      </c>
      <c r="U4900">
        <v>206</v>
      </c>
      <c r="V4900">
        <v>206</v>
      </c>
      <c r="W4900">
        <v>0</v>
      </c>
      <c r="X4900" t="s">
        <v>64</v>
      </c>
      <c r="Y4900">
        <v>53.81</v>
      </c>
      <c r="Z4900">
        <v>4.76</v>
      </c>
      <c r="AA4900" t="s">
        <v>65</v>
      </c>
      <c r="AB4900" t="s">
        <v>56</v>
      </c>
      <c r="AC4900">
        <v>7553</v>
      </c>
      <c r="AK4900">
        <v>32</v>
      </c>
      <c r="AL4900">
        <v>0</v>
      </c>
      <c r="AS4900">
        <v>206</v>
      </c>
      <c r="AZ4900">
        <v>174</v>
      </c>
      <c r="BB4900">
        <v>32</v>
      </c>
    </row>
    <row r="4901" spans="1:55" x14ac:dyDescent="0.25">
      <c r="A4901" t="s">
        <v>54</v>
      </c>
      <c r="B4901">
        <v>110027</v>
      </c>
      <c r="C4901" t="s">
        <v>55</v>
      </c>
      <c r="D4901" t="s">
        <v>56</v>
      </c>
      <c r="E4901" s="1">
        <v>45991</v>
      </c>
      <c r="F4901" t="s">
        <v>5681</v>
      </c>
      <c r="G4901" t="s">
        <v>63</v>
      </c>
      <c r="H4901" s="4">
        <v>223490000000000</v>
      </c>
      <c r="I4901">
        <v>29811</v>
      </c>
      <c r="J4901" s="3">
        <v>45991.920138888891</v>
      </c>
      <c r="K4901" t="s">
        <v>5760</v>
      </c>
      <c r="L4901" t="s">
        <v>59</v>
      </c>
      <c r="M4901">
        <v>348</v>
      </c>
      <c r="N4901">
        <v>-99.99</v>
      </c>
      <c r="O4901">
        <v>0</v>
      </c>
      <c r="P4901">
        <v>248.01</v>
      </c>
      <c r="Q4901">
        <v>32</v>
      </c>
      <c r="R4901">
        <v>0</v>
      </c>
      <c r="S4901">
        <v>-0.01</v>
      </c>
      <c r="T4901">
        <v>0</v>
      </c>
      <c r="U4901">
        <v>280</v>
      </c>
      <c r="V4901">
        <v>280</v>
      </c>
      <c r="W4901">
        <v>0</v>
      </c>
      <c r="X4901" t="s">
        <v>64</v>
      </c>
      <c r="Y4901">
        <v>56.13</v>
      </c>
      <c r="Z4901">
        <v>6.95</v>
      </c>
      <c r="AA4901" t="s">
        <v>65</v>
      </c>
      <c r="AB4901" t="s">
        <v>56</v>
      </c>
      <c r="AC4901">
        <v>3888</v>
      </c>
      <c r="AK4901">
        <v>32</v>
      </c>
      <c r="AL4901">
        <v>0</v>
      </c>
      <c r="AS4901">
        <v>280</v>
      </c>
      <c r="AZ4901">
        <v>248.01</v>
      </c>
      <c r="BB4901">
        <v>32</v>
      </c>
    </row>
    <row r="4902" spans="1:55" x14ac:dyDescent="0.25">
      <c r="A4902" t="s">
        <v>54</v>
      </c>
      <c r="B4902">
        <v>110027</v>
      </c>
      <c r="C4902" t="s">
        <v>55</v>
      </c>
      <c r="D4902" t="s">
        <v>56</v>
      </c>
      <c r="E4902" s="1">
        <v>45991</v>
      </c>
      <c r="F4902" t="s">
        <v>5682</v>
      </c>
      <c r="G4902" t="s">
        <v>63</v>
      </c>
      <c r="H4902" s="4">
        <v>223491000000000</v>
      </c>
      <c r="I4902">
        <v>29811</v>
      </c>
      <c r="J4902" s="3">
        <v>45991.925694444442</v>
      </c>
      <c r="K4902" t="s">
        <v>5760</v>
      </c>
      <c r="L4902" t="s">
        <v>59</v>
      </c>
      <c r="M4902">
        <v>488</v>
      </c>
      <c r="N4902">
        <v>-175</v>
      </c>
      <c r="O4902">
        <v>0</v>
      </c>
      <c r="P4902">
        <v>313</v>
      </c>
      <c r="Q4902">
        <v>32</v>
      </c>
      <c r="R4902">
        <v>0</v>
      </c>
      <c r="S4902">
        <v>0</v>
      </c>
      <c r="T4902">
        <v>0</v>
      </c>
      <c r="U4902">
        <v>345</v>
      </c>
      <c r="V4902">
        <v>345</v>
      </c>
      <c r="W4902">
        <v>0</v>
      </c>
      <c r="X4902" t="s">
        <v>64</v>
      </c>
      <c r="Y4902">
        <v>81.42</v>
      </c>
      <c r="Z4902">
        <v>9.85</v>
      </c>
      <c r="AA4902" t="s">
        <v>65</v>
      </c>
      <c r="AB4902" t="s">
        <v>56</v>
      </c>
      <c r="AC4902">
        <v>4198</v>
      </c>
      <c r="AK4902">
        <v>32</v>
      </c>
      <c r="AL4902">
        <v>0</v>
      </c>
      <c r="AS4902">
        <v>345</v>
      </c>
      <c r="AZ4902">
        <v>313</v>
      </c>
      <c r="BB4902">
        <v>32</v>
      </c>
    </row>
    <row r="4903" spans="1:55" x14ac:dyDescent="0.25">
      <c r="A4903" t="s">
        <v>54</v>
      </c>
      <c r="B4903">
        <v>110027</v>
      </c>
      <c r="C4903" t="s">
        <v>55</v>
      </c>
      <c r="D4903" t="s">
        <v>56</v>
      </c>
      <c r="E4903" s="1">
        <v>45991</v>
      </c>
      <c r="F4903" t="s">
        <v>5683</v>
      </c>
      <c r="G4903" t="s">
        <v>58</v>
      </c>
      <c r="H4903">
        <v>7535807331</v>
      </c>
      <c r="I4903">
        <v>18528960</v>
      </c>
      <c r="J4903" s="3">
        <v>45991.931250000001</v>
      </c>
      <c r="K4903" t="s">
        <v>5760</v>
      </c>
      <c r="L4903" t="s">
        <v>59</v>
      </c>
      <c r="M4903">
        <v>219</v>
      </c>
      <c r="N4903">
        <v>-65.7</v>
      </c>
      <c r="O4903">
        <v>0</v>
      </c>
      <c r="P4903">
        <v>153.30000000000001</v>
      </c>
      <c r="Q4903">
        <v>32</v>
      </c>
      <c r="R4903">
        <v>0</v>
      </c>
      <c r="S4903">
        <v>0</v>
      </c>
      <c r="T4903">
        <v>0</v>
      </c>
      <c r="U4903">
        <v>185.3</v>
      </c>
      <c r="V4903">
        <v>185.3</v>
      </c>
      <c r="W4903">
        <v>0</v>
      </c>
      <c r="X4903" t="s">
        <v>60</v>
      </c>
      <c r="Y4903">
        <v>37.380000000000003</v>
      </c>
      <c r="Z4903">
        <v>4.76</v>
      </c>
      <c r="AA4903" t="s">
        <v>61</v>
      </c>
      <c r="AB4903" t="s">
        <v>56</v>
      </c>
      <c r="AC4903">
        <v>7331</v>
      </c>
      <c r="AK4903">
        <v>32</v>
      </c>
      <c r="AL4903">
        <v>0</v>
      </c>
      <c r="AT4903">
        <v>185.3</v>
      </c>
      <c r="AZ4903">
        <v>153.30000000000001</v>
      </c>
      <c r="BC4903">
        <v>32</v>
      </c>
    </row>
    <row r="4904" spans="1:55" x14ac:dyDescent="0.25">
      <c r="A4904" t="s">
        <v>54</v>
      </c>
      <c r="B4904">
        <v>110027</v>
      </c>
      <c r="C4904" t="s">
        <v>55</v>
      </c>
      <c r="D4904" t="s">
        <v>56</v>
      </c>
      <c r="E4904" s="1">
        <v>45991</v>
      </c>
      <c r="F4904" t="s">
        <v>5684</v>
      </c>
      <c r="G4904" t="s">
        <v>63</v>
      </c>
      <c r="H4904" s="4">
        <v>223491000000000</v>
      </c>
      <c r="I4904">
        <v>29811</v>
      </c>
      <c r="J4904" s="3">
        <v>45991.931944444441</v>
      </c>
      <c r="K4904" t="s">
        <v>5760</v>
      </c>
      <c r="L4904" t="s">
        <v>59</v>
      </c>
      <c r="M4904">
        <v>744</v>
      </c>
      <c r="N4904">
        <v>-268.75</v>
      </c>
      <c r="O4904">
        <v>0</v>
      </c>
      <c r="P4904">
        <v>475.25</v>
      </c>
      <c r="Q4904">
        <v>32</v>
      </c>
      <c r="R4904">
        <v>0</v>
      </c>
      <c r="S4904">
        <v>-0.25</v>
      </c>
      <c r="T4904">
        <v>0</v>
      </c>
      <c r="U4904">
        <v>507</v>
      </c>
      <c r="V4904">
        <v>507</v>
      </c>
      <c r="W4904">
        <v>0</v>
      </c>
      <c r="X4904" t="s">
        <v>64</v>
      </c>
      <c r="Y4904">
        <v>135.66</v>
      </c>
      <c r="Z4904">
        <v>13.77</v>
      </c>
      <c r="AA4904" t="s">
        <v>65</v>
      </c>
      <c r="AB4904" t="s">
        <v>56</v>
      </c>
      <c r="AC4904">
        <v>1652</v>
      </c>
      <c r="AK4904">
        <v>32</v>
      </c>
      <c r="AL4904">
        <v>0</v>
      </c>
      <c r="AS4904">
        <v>507</v>
      </c>
      <c r="AZ4904">
        <v>475.25</v>
      </c>
      <c r="BB4904">
        <v>32</v>
      </c>
    </row>
    <row r="4905" spans="1:55" x14ac:dyDescent="0.25">
      <c r="A4905" t="s">
        <v>54</v>
      </c>
      <c r="B4905">
        <v>110027</v>
      </c>
      <c r="C4905" t="s">
        <v>55</v>
      </c>
      <c r="D4905" t="s">
        <v>5095</v>
      </c>
      <c r="E4905" s="1">
        <v>45991</v>
      </c>
      <c r="F4905" t="s">
        <v>5685</v>
      </c>
      <c r="G4905" t="s">
        <v>67</v>
      </c>
      <c r="J4905" s="3">
        <v>45991.932638888888</v>
      </c>
      <c r="K4905" t="s">
        <v>5760</v>
      </c>
      <c r="L4905" t="s">
        <v>59</v>
      </c>
      <c r="M4905">
        <v>179</v>
      </c>
      <c r="N4905">
        <v>0</v>
      </c>
      <c r="O4905">
        <v>0</v>
      </c>
      <c r="P4905">
        <v>179</v>
      </c>
      <c r="Q4905">
        <v>0</v>
      </c>
      <c r="R4905">
        <v>8.9600000000000009</v>
      </c>
      <c r="S4905">
        <v>0.04</v>
      </c>
      <c r="T4905">
        <v>0</v>
      </c>
      <c r="U4905">
        <v>188</v>
      </c>
      <c r="V4905">
        <v>188</v>
      </c>
      <c r="W4905">
        <v>0</v>
      </c>
      <c r="X4905" t="s">
        <v>68</v>
      </c>
      <c r="Y4905">
        <v>35.99</v>
      </c>
      <c r="Z4905">
        <v>3.77</v>
      </c>
      <c r="AA4905" t="s">
        <v>5097</v>
      </c>
      <c r="AE4905" t="s">
        <v>89</v>
      </c>
      <c r="AF4905" t="s">
        <v>190</v>
      </c>
      <c r="AG4905">
        <v>8929758003</v>
      </c>
      <c r="AK4905">
        <v>0</v>
      </c>
      <c r="AL4905">
        <v>0</v>
      </c>
      <c r="AN4905">
        <v>188</v>
      </c>
      <c r="AV4905">
        <v>179</v>
      </c>
      <c r="AW4905">
        <v>4.4800000000000004</v>
      </c>
      <c r="AX4905">
        <v>179</v>
      </c>
      <c r="AY4905">
        <v>4.4800000000000004</v>
      </c>
      <c r="AZ4905">
        <v>0</v>
      </c>
      <c r="BA4905">
        <v>179</v>
      </c>
    </row>
    <row r="4906" spans="1:55" x14ac:dyDescent="0.25">
      <c r="A4906" t="s">
        <v>54</v>
      </c>
      <c r="B4906">
        <v>110027</v>
      </c>
      <c r="C4906" t="s">
        <v>55</v>
      </c>
      <c r="D4906" t="s">
        <v>56</v>
      </c>
      <c r="E4906" s="1">
        <v>45991</v>
      </c>
      <c r="F4906" t="s">
        <v>5686</v>
      </c>
      <c r="G4906" t="s">
        <v>67</v>
      </c>
      <c r="J4906" s="3">
        <v>45991.933333333334</v>
      </c>
      <c r="K4906" t="s">
        <v>5760</v>
      </c>
      <c r="L4906" t="s">
        <v>59</v>
      </c>
      <c r="M4906">
        <v>379</v>
      </c>
      <c r="N4906">
        <v>0</v>
      </c>
      <c r="O4906">
        <v>0</v>
      </c>
      <c r="P4906">
        <v>379</v>
      </c>
      <c r="Q4906">
        <v>0</v>
      </c>
      <c r="R4906">
        <v>18.96</v>
      </c>
      <c r="S4906">
        <v>0.04</v>
      </c>
      <c r="T4906">
        <v>0</v>
      </c>
      <c r="U4906">
        <v>398</v>
      </c>
      <c r="V4906">
        <v>398</v>
      </c>
      <c r="W4906">
        <v>0</v>
      </c>
      <c r="X4906" t="s">
        <v>68</v>
      </c>
      <c r="Y4906">
        <v>103.02</v>
      </c>
      <c r="Z4906">
        <v>8.7200000000000006</v>
      </c>
      <c r="AA4906" t="s">
        <v>74</v>
      </c>
      <c r="AB4906" t="s">
        <v>75</v>
      </c>
      <c r="AE4906" t="s">
        <v>89</v>
      </c>
      <c r="AF4906" t="s">
        <v>190</v>
      </c>
      <c r="AG4906">
        <v>8929758003</v>
      </c>
      <c r="AK4906">
        <v>0</v>
      </c>
      <c r="AL4906">
        <v>0</v>
      </c>
      <c r="AN4906">
        <v>398</v>
      </c>
      <c r="AV4906">
        <v>379</v>
      </c>
      <c r="AW4906">
        <v>9.48</v>
      </c>
      <c r="AX4906">
        <v>379</v>
      </c>
      <c r="AY4906">
        <v>9.48</v>
      </c>
      <c r="AZ4906">
        <v>379</v>
      </c>
    </row>
    <row r="4907" spans="1:55" x14ac:dyDescent="0.25">
      <c r="A4907" t="s">
        <v>54</v>
      </c>
      <c r="B4907">
        <v>110027</v>
      </c>
      <c r="C4907" t="s">
        <v>55</v>
      </c>
      <c r="D4907" t="s">
        <v>56</v>
      </c>
      <c r="E4907" s="1">
        <v>45991</v>
      </c>
      <c r="F4907" t="s">
        <v>5687</v>
      </c>
      <c r="G4907" t="s">
        <v>67</v>
      </c>
      <c r="J4907" s="3">
        <v>45991.93472222222</v>
      </c>
      <c r="K4907" t="s">
        <v>5760</v>
      </c>
      <c r="L4907" t="s">
        <v>59</v>
      </c>
      <c r="M4907">
        <v>387</v>
      </c>
      <c r="N4907">
        <v>0</v>
      </c>
      <c r="O4907">
        <v>0</v>
      </c>
      <c r="P4907">
        <v>387</v>
      </c>
      <c r="Q4907">
        <v>0</v>
      </c>
      <c r="R4907">
        <v>19.36</v>
      </c>
      <c r="S4907">
        <v>-0.36</v>
      </c>
      <c r="T4907">
        <v>0</v>
      </c>
      <c r="U4907">
        <v>406</v>
      </c>
      <c r="V4907">
        <v>406</v>
      </c>
      <c r="W4907">
        <v>0</v>
      </c>
      <c r="X4907" t="s">
        <v>68</v>
      </c>
      <c r="Y4907">
        <v>91.01</v>
      </c>
      <c r="Z4907">
        <v>6.66</v>
      </c>
      <c r="AA4907" t="s">
        <v>74</v>
      </c>
      <c r="AB4907" t="s">
        <v>75</v>
      </c>
      <c r="AE4907" t="s">
        <v>89</v>
      </c>
      <c r="AF4907" t="s">
        <v>190</v>
      </c>
      <c r="AG4907">
        <v>8929758003</v>
      </c>
      <c r="AK4907">
        <v>0</v>
      </c>
      <c r="AL4907">
        <v>0</v>
      </c>
      <c r="AN4907">
        <v>406</v>
      </c>
      <c r="AV4907">
        <v>387</v>
      </c>
      <c r="AW4907">
        <v>9.68</v>
      </c>
      <c r="AX4907">
        <v>387</v>
      </c>
      <c r="AY4907">
        <v>9.68</v>
      </c>
      <c r="AZ4907">
        <v>387</v>
      </c>
    </row>
    <row r="4908" spans="1:55" x14ac:dyDescent="0.25">
      <c r="A4908" t="s">
        <v>54</v>
      </c>
      <c r="B4908">
        <v>110027</v>
      </c>
      <c r="C4908" t="s">
        <v>55</v>
      </c>
      <c r="D4908" t="s">
        <v>56</v>
      </c>
      <c r="E4908" s="1">
        <v>45991</v>
      </c>
      <c r="F4908" t="s">
        <v>5688</v>
      </c>
      <c r="G4908" t="s">
        <v>67</v>
      </c>
      <c r="J4908" s="3">
        <v>45991.93472222222</v>
      </c>
      <c r="K4908" t="s">
        <v>5760</v>
      </c>
      <c r="L4908" t="s">
        <v>59</v>
      </c>
      <c r="M4908">
        <v>487</v>
      </c>
      <c r="N4908">
        <v>0</v>
      </c>
      <c r="O4908">
        <v>0</v>
      </c>
      <c r="P4908">
        <v>487</v>
      </c>
      <c r="Q4908">
        <v>0</v>
      </c>
      <c r="R4908">
        <v>24.36</v>
      </c>
      <c r="S4908">
        <v>-0.36</v>
      </c>
      <c r="T4908">
        <v>0</v>
      </c>
      <c r="U4908">
        <v>511</v>
      </c>
      <c r="V4908">
        <v>511</v>
      </c>
      <c r="W4908">
        <v>0</v>
      </c>
      <c r="X4908" t="s">
        <v>68</v>
      </c>
      <c r="Y4908">
        <v>133.44999999999999</v>
      </c>
      <c r="Z4908">
        <v>13.13</v>
      </c>
      <c r="AA4908" t="s">
        <v>69</v>
      </c>
      <c r="AE4908" t="s">
        <v>1073</v>
      </c>
      <c r="AF4908" t="s">
        <v>1074</v>
      </c>
      <c r="AG4908">
        <v>9999777700</v>
      </c>
      <c r="AK4908">
        <v>0</v>
      </c>
      <c r="AL4908">
        <v>0</v>
      </c>
      <c r="AN4908">
        <v>511</v>
      </c>
      <c r="AV4908">
        <v>487</v>
      </c>
      <c r="AW4908">
        <v>12.18</v>
      </c>
      <c r="AX4908">
        <v>487</v>
      </c>
      <c r="AY4908">
        <v>12.18</v>
      </c>
      <c r="AZ4908">
        <v>487</v>
      </c>
    </row>
    <row r="4909" spans="1:55" x14ac:dyDescent="0.25">
      <c r="A4909" t="s">
        <v>54</v>
      </c>
      <c r="B4909">
        <v>110027</v>
      </c>
      <c r="C4909" t="s">
        <v>55</v>
      </c>
      <c r="D4909" t="s">
        <v>56</v>
      </c>
      <c r="E4909" s="1">
        <v>45991</v>
      </c>
      <c r="F4909" t="s">
        <v>5689</v>
      </c>
      <c r="G4909" t="s">
        <v>67</v>
      </c>
      <c r="J4909" s="3">
        <v>45991.93472222222</v>
      </c>
      <c r="K4909" t="s">
        <v>5760</v>
      </c>
      <c r="L4909" t="s">
        <v>59</v>
      </c>
      <c r="M4909">
        <v>398</v>
      </c>
      <c r="N4909">
        <v>0</v>
      </c>
      <c r="O4909">
        <v>0</v>
      </c>
      <c r="P4909">
        <v>398</v>
      </c>
      <c r="Q4909">
        <v>0</v>
      </c>
      <c r="R4909">
        <v>19.899999999999999</v>
      </c>
      <c r="S4909">
        <v>0.1</v>
      </c>
      <c r="T4909">
        <v>0</v>
      </c>
      <c r="U4909">
        <v>418</v>
      </c>
      <c r="V4909">
        <v>418</v>
      </c>
      <c r="W4909">
        <v>0</v>
      </c>
      <c r="X4909" t="s">
        <v>73</v>
      </c>
      <c r="Y4909">
        <v>96.8</v>
      </c>
      <c r="Z4909">
        <v>9.52</v>
      </c>
      <c r="AA4909" t="s">
        <v>69</v>
      </c>
      <c r="AE4909" t="s">
        <v>89</v>
      </c>
      <c r="AF4909" t="s">
        <v>190</v>
      </c>
      <c r="AG4909">
        <v>8929758003</v>
      </c>
      <c r="AK4909">
        <v>0</v>
      </c>
      <c r="AL4909">
        <v>0</v>
      </c>
      <c r="AM4909">
        <v>418</v>
      </c>
      <c r="AV4909">
        <v>398</v>
      </c>
      <c r="AW4909">
        <v>9.9499999999999993</v>
      </c>
      <c r="AX4909">
        <v>398</v>
      </c>
      <c r="AY4909">
        <v>9.9499999999999993</v>
      </c>
      <c r="AZ4909">
        <v>398</v>
      </c>
    </row>
    <row r="4910" spans="1:55" x14ac:dyDescent="0.25">
      <c r="A4910" t="s">
        <v>54</v>
      </c>
      <c r="B4910">
        <v>110027</v>
      </c>
      <c r="C4910" t="s">
        <v>55</v>
      </c>
      <c r="D4910" t="s">
        <v>56</v>
      </c>
      <c r="E4910" s="1">
        <v>45991</v>
      </c>
      <c r="F4910" t="s">
        <v>5690</v>
      </c>
      <c r="G4910" t="s">
        <v>63</v>
      </c>
      <c r="H4910" s="4">
        <v>223492000000000</v>
      </c>
      <c r="I4910">
        <v>29811</v>
      </c>
      <c r="J4910" s="3">
        <v>45991.936805555553</v>
      </c>
      <c r="K4910" t="s">
        <v>5760</v>
      </c>
      <c r="L4910" t="s">
        <v>59</v>
      </c>
      <c r="M4910">
        <v>457</v>
      </c>
      <c r="N4910">
        <v>-93.75</v>
      </c>
      <c r="O4910">
        <v>0</v>
      </c>
      <c r="P4910">
        <v>363.25</v>
      </c>
      <c r="Q4910">
        <v>32</v>
      </c>
      <c r="R4910">
        <v>0</v>
      </c>
      <c r="S4910">
        <v>-0.25</v>
      </c>
      <c r="T4910">
        <v>0</v>
      </c>
      <c r="U4910">
        <v>395</v>
      </c>
      <c r="V4910">
        <v>395</v>
      </c>
      <c r="W4910">
        <v>0</v>
      </c>
      <c r="X4910" t="s">
        <v>64</v>
      </c>
      <c r="Y4910">
        <v>93.19</v>
      </c>
      <c r="Z4910">
        <v>6.73</v>
      </c>
      <c r="AA4910" t="s">
        <v>65</v>
      </c>
      <c r="AB4910" t="s">
        <v>56</v>
      </c>
      <c r="AC4910">
        <v>9370</v>
      </c>
      <c r="AK4910">
        <v>32</v>
      </c>
      <c r="AL4910">
        <v>0</v>
      </c>
      <c r="AS4910">
        <v>395</v>
      </c>
      <c r="AZ4910">
        <v>363.25</v>
      </c>
      <c r="BB4910">
        <v>32</v>
      </c>
    </row>
    <row r="4911" spans="1:55" x14ac:dyDescent="0.25">
      <c r="A4911" t="s">
        <v>54</v>
      </c>
      <c r="B4911">
        <v>110027</v>
      </c>
      <c r="C4911" t="s">
        <v>55</v>
      </c>
      <c r="D4911" t="s">
        <v>56</v>
      </c>
      <c r="E4911" s="1">
        <v>45991</v>
      </c>
      <c r="F4911" t="s">
        <v>5691</v>
      </c>
      <c r="G4911" t="s">
        <v>63</v>
      </c>
      <c r="H4911" s="4">
        <v>223492000000000</v>
      </c>
      <c r="I4911">
        <v>29811</v>
      </c>
      <c r="J4911" s="3">
        <v>45991.941666666666</v>
      </c>
      <c r="K4911" t="s">
        <v>5760</v>
      </c>
      <c r="L4911" t="s">
        <v>59</v>
      </c>
      <c r="M4911">
        <v>338</v>
      </c>
      <c r="N4911">
        <v>-93.75</v>
      </c>
      <c r="O4911">
        <v>0</v>
      </c>
      <c r="P4911">
        <v>244.25</v>
      </c>
      <c r="Q4911">
        <v>32</v>
      </c>
      <c r="R4911">
        <v>0</v>
      </c>
      <c r="S4911">
        <v>-0.25</v>
      </c>
      <c r="T4911">
        <v>0</v>
      </c>
      <c r="U4911">
        <v>276</v>
      </c>
      <c r="V4911">
        <v>276</v>
      </c>
      <c r="W4911">
        <v>0</v>
      </c>
      <c r="X4911" t="s">
        <v>64</v>
      </c>
      <c r="Y4911">
        <v>59.63</v>
      </c>
      <c r="Z4911">
        <v>11.06</v>
      </c>
      <c r="AA4911" t="s">
        <v>65</v>
      </c>
      <c r="AB4911" t="s">
        <v>56</v>
      </c>
      <c r="AC4911">
        <v>1265</v>
      </c>
      <c r="AK4911">
        <v>32</v>
      </c>
      <c r="AL4911">
        <v>0</v>
      </c>
      <c r="AS4911">
        <v>276</v>
      </c>
      <c r="AZ4911">
        <v>244.25</v>
      </c>
      <c r="BB4911">
        <v>32</v>
      </c>
    </row>
    <row r="4912" spans="1:55" x14ac:dyDescent="0.25">
      <c r="A4912" t="s">
        <v>54</v>
      </c>
      <c r="B4912">
        <v>110027</v>
      </c>
      <c r="C4912" t="s">
        <v>55</v>
      </c>
      <c r="D4912" t="s">
        <v>56</v>
      </c>
      <c r="E4912" s="1">
        <v>45991</v>
      </c>
      <c r="F4912" t="s">
        <v>5692</v>
      </c>
      <c r="G4912" t="s">
        <v>63</v>
      </c>
      <c r="H4912" s="4">
        <v>223493000000000</v>
      </c>
      <c r="I4912">
        <v>29811</v>
      </c>
      <c r="J4912" s="3">
        <v>45991.948611111111</v>
      </c>
      <c r="K4912" t="s">
        <v>5760</v>
      </c>
      <c r="L4912" t="s">
        <v>59</v>
      </c>
      <c r="M4912">
        <v>267</v>
      </c>
      <c r="N4912">
        <v>-93.75</v>
      </c>
      <c r="O4912">
        <v>0</v>
      </c>
      <c r="P4912">
        <v>173.25</v>
      </c>
      <c r="Q4912">
        <v>32</v>
      </c>
      <c r="R4912">
        <v>0</v>
      </c>
      <c r="S4912">
        <v>-0.25</v>
      </c>
      <c r="T4912">
        <v>0</v>
      </c>
      <c r="U4912">
        <v>205</v>
      </c>
      <c r="V4912">
        <v>205</v>
      </c>
      <c r="W4912">
        <v>0</v>
      </c>
      <c r="X4912" t="s">
        <v>64</v>
      </c>
      <c r="Y4912">
        <v>54.98</v>
      </c>
      <c r="Z4912">
        <v>4.99</v>
      </c>
      <c r="AA4912" t="s">
        <v>65</v>
      </c>
      <c r="AB4912" t="s">
        <v>56</v>
      </c>
      <c r="AC4912">
        <v>4505</v>
      </c>
      <c r="AK4912">
        <v>32</v>
      </c>
      <c r="AL4912">
        <v>0</v>
      </c>
      <c r="AS4912">
        <v>205</v>
      </c>
      <c r="AZ4912">
        <v>173.25</v>
      </c>
      <c r="BB4912">
        <v>32</v>
      </c>
    </row>
    <row r="4913" spans="1:55" x14ac:dyDescent="0.25">
      <c r="A4913" t="s">
        <v>54</v>
      </c>
      <c r="B4913">
        <v>110027</v>
      </c>
      <c r="C4913" t="s">
        <v>55</v>
      </c>
      <c r="D4913" t="s">
        <v>56</v>
      </c>
      <c r="E4913" s="1">
        <v>45991</v>
      </c>
      <c r="F4913" t="s">
        <v>5693</v>
      </c>
      <c r="G4913" t="s">
        <v>63</v>
      </c>
      <c r="H4913" s="4">
        <v>223493000000000</v>
      </c>
      <c r="I4913">
        <v>29811</v>
      </c>
      <c r="J4913" s="3">
        <v>45991.951388888891</v>
      </c>
      <c r="K4913" t="s">
        <v>5760</v>
      </c>
      <c r="L4913" t="s">
        <v>59</v>
      </c>
      <c r="M4913">
        <v>248</v>
      </c>
      <c r="N4913">
        <v>-120</v>
      </c>
      <c r="O4913">
        <v>0</v>
      </c>
      <c r="P4913">
        <v>128</v>
      </c>
      <c r="Q4913">
        <v>32</v>
      </c>
      <c r="R4913">
        <v>0</v>
      </c>
      <c r="S4913">
        <v>0</v>
      </c>
      <c r="T4913">
        <v>0</v>
      </c>
      <c r="U4913">
        <v>160</v>
      </c>
      <c r="V4913">
        <v>160</v>
      </c>
      <c r="W4913">
        <v>0</v>
      </c>
      <c r="X4913" t="s">
        <v>64</v>
      </c>
      <c r="Y4913">
        <v>39.270000000000003</v>
      </c>
      <c r="Z4913">
        <v>4.99</v>
      </c>
      <c r="AA4913" t="s">
        <v>65</v>
      </c>
      <c r="AB4913" t="s">
        <v>56</v>
      </c>
      <c r="AC4913">
        <v>7646</v>
      </c>
      <c r="AK4913">
        <v>32</v>
      </c>
      <c r="AL4913">
        <v>0</v>
      </c>
      <c r="AS4913">
        <v>160</v>
      </c>
      <c r="AZ4913">
        <v>128</v>
      </c>
      <c r="BB4913">
        <v>32</v>
      </c>
    </row>
    <row r="4914" spans="1:55" x14ac:dyDescent="0.25">
      <c r="A4914" t="s">
        <v>54</v>
      </c>
      <c r="B4914">
        <v>110027</v>
      </c>
      <c r="C4914" t="s">
        <v>55</v>
      </c>
      <c r="D4914" t="s">
        <v>56</v>
      </c>
      <c r="E4914" s="1">
        <v>45991</v>
      </c>
      <c r="F4914" t="s">
        <v>5694</v>
      </c>
      <c r="G4914" t="s">
        <v>67</v>
      </c>
      <c r="J4914" s="3">
        <v>45991.954861111109</v>
      </c>
      <c r="K4914" t="s">
        <v>5760</v>
      </c>
      <c r="L4914" t="s">
        <v>59</v>
      </c>
      <c r="M4914">
        <v>516</v>
      </c>
      <c r="N4914">
        <v>0</v>
      </c>
      <c r="O4914">
        <v>0</v>
      </c>
      <c r="P4914">
        <v>516</v>
      </c>
      <c r="Q4914">
        <v>0</v>
      </c>
      <c r="R4914">
        <v>25.8</v>
      </c>
      <c r="S4914">
        <v>0.2</v>
      </c>
      <c r="T4914">
        <v>0</v>
      </c>
      <c r="U4914">
        <v>542</v>
      </c>
      <c r="V4914">
        <v>542</v>
      </c>
      <c r="W4914">
        <v>0</v>
      </c>
      <c r="X4914" t="s">
        <v>68</v>
      </c>
      <c r="Y4914">
        <v>120.42</v>
      </c>
      <c r="Z4914">
        <v>8.74</v>
      </c>
      <c r="AA4914" t="s">
        <v>74</v>
      </c>
      <c r="AB4914" t="s">
        <v>75</v>
      </c>
      <c r="AE4914" t="s">
        <v>89</v>
      </c>
      <c r="AF4914" t="s">
        <v>190</v>
      </c>
      <c r="AG4914">
        <v>8929758003</v>
      </c>
      <c r="AK4914">
        <v>0</v>
      </c>
      <c r="AL4914">
        <v>0</v>
      </c>
      <c r="AN4914">
        <v>542</v>
      </c>
      <c r="AV4914">
        <v>516</v>
      </c>
      <c r="AW4914">
        <v>12.9</v>
      </c>
      <c r="AX4914">
        <v>516</v>
      </c>
      <c r="AY4914">
        <v>12.9</v>
      </c>
      <c r="AZ4914">
        <v>516</v>
      </c>
    </row>
    <row r="4915" spans="1:55" x14ac:dyDescent="0.25">
      <c r="A4915" t="s">
        <v>54</v>
      </c>
      <c r="B4915">
        <v>110027</v>
      </c>
      <c r="C4915" t="s">
        <v>55</v>
      </c>
      <c r="D4915" t="s">
        <v>56</v>
      </c>
      <c r="E4915" s="1">
        <v>45991</v>
      </c>
      <c r="F4915" t="s">
        <v>5695</v>
      </c>
      <c r="G4915" t="s">
        <v>63</v>
      </c>
      <c r="H4915" s="4">
        <v>223493000000000</v>
      </c>
      <c r="I4915">
        <v>29811</v>
      </c>
      <c r="J4915" s="3">
        <v>45991.955555555556</v>
      </c>
      <c r="K4915" t="s">
        <v>5760</v>
      </c>
      <c r="L4915" t="s">
        <v>59</v>
      </c>
      <c r="M4915">
        <v>343</v>
      </c>
      <c r="N4915">
        <v>-113.75</v>
      </c>
      <c r="O4915">
        <v>0</v>
      </c>
      <c r="P4915">
        <v>229.25</v>
      </c>
      <c r="Q4915">
        <v>32</v>
      </c>
      <c r="R4915">
        <v>0</v>
      </c>
      <c r="S4915">
        <v>-0.25</v>
      </c>
      <c r="T4915">
        <v>0</v>
      </c>
      <c r="U4915">
        <v>261</v>
      </c>
      <c r="V4915">
        <v>261</v>
      </c>
      <c r="W4915">
        <v>0</v>
      </c>
      <c r="X4915" t="s">
        <v>64</v>
      </c>
      <c r="Y4915">
        <v>72.53</v>
      </c>
      <c r="Z4915">
        <v>6.95</v>
      </c>
      <c r="AA4915" t="s">
        <v>65</v>
      </c>
      <c r="AB4915" t="s">
        <v>56</v>
      </c>
      <c r="AC4915">
        <v>1748</v>
      </c>
      <c r="AK4915">
        <v>32</v>
      </c>
      <c r="AL4915">
        <v>0</v>
      </c>
      <c r="AS4915">
        <v>261</v>
      </c>
      <c r="AZ4915">
        <v>229.25</v>
      </c>
      <c r="BB4915">
        <v>32</v>
      </c>
    </row>
    <row r="4916" spans="1:55" x14ac:dyDescent="0.25">
      <c r="A4916" t="s">
        <v>54</v>
      </c>
      <c r="B4916">
        <v>110027</v>
      </c>
      <c r="C4916" t="s">
        <v>55</v>
      </c>
      <c r="D4916" t="s">
        <v>56</v>
      </c>
      <c r="E4916" s="1">
        <v>45991</v>
      </c>
      <c r="F4916" t="s">
        <v>5696</v>
      </c>
      <c r="G4916" t="s">
        <v>58</v>
      </c>
      <c r="H4916">
        <v>7533715012</v>
      </c>
      <c r="I4916">
        <v>18528960</v>
      </c>
      <c r="J4916" s="3">
        <v>45991.956944444442</v>
      </c>
      <c r="K4916" t="s">
        <v>5760</v>
      </c>
      <c r="L4916" t="s">
        <v>59</v>
      </c>
      <c r="M4916">
        <v>747</v>
      </c>
      <c r="N4916">
        <v>-274.5</v>
      </c>
      <c r="O4916">
        <v>0</v>
      </c>
      <c r="P4916">
        <v>472.5</v>
      </c>
      <c r="Q4916">
        <v>32</v>
      </c>
      <c r="R4916">
        <v>0</v>
      </c>
      <c r="S4916">
        <v>0</v>
      </c>
      <c r="T4916">
        <v>0</v>
      </c>
      <c r="U4916">
        <v>504.5</v>
      </c>
      <c r="V4916">
        <v>504.5</v>
      </c>
      <c r="W4916">
        <v>0</v>
      </c>
      <c r="X4916" t="s">
        <v>60</v>
      </c>
      <c r="Y4916">
        <v>149.41999999999999</v>
      </c>
      <c r="Z4916">
        <v>9.82</v>
      </c>
      <c r="AA4916" t="s">
        <v>61</v>
      </c>
      <c r="AB4916" t="s">
        <v>56</v>
      </c>
      <c r="AC4916">
        <v>5012</v>
      </c>
      <c r="AK4916">
        <v>32</v>
      </c>
      <c r="AL4916">
        <v>0</v>
      </c>
      <c r="AT4916">
        <v>504.5</v>
      </c>
      <c r="AZ4916">
        <v>472.5</v>
      </c>
      <c r="BC4916">
        <v>32</v>
      </c>
    </row>
    <row r="4917" spans="1:55" x14ac:dyDescent="0.25">
      <c r="A4917" t="s">
        <v>54</v>
      </c>
      <c r="B4917">
        <v>110027</v>
      </c>
      <c r="C4917" t="s">
        <v>55</v>
      </c>
      <c r="D4917" t="s">
        <v>56</v>
      </c>
      <c r="E4917" s="1">
        <v>45991</v>
      </c>
      <c r="F4917" t="s">
        <v>5697</v>
      </c>
      <c r="G4917" t="s">
        <v>63</v>
      </c>
      <c r="H4917" s="4">
        <v>223494000000000</v>
      </c>
      <c r="I4917">
        <v>29811</v>
      </c>
      <c r="J4917" s="3">
        <v>45991.962500000001</v>
      </c>
      <c r="K4917" t="s">
        <v>5760</v>
      </c>
      <c r="L4917" t="s">
        <v>59</v>
      </c>
      <c r="M4917">
        <v>180.43</v>
      </c>
      <c r="N4917">
        <v>-108.25</v>
      </c>
      <c r="O4917">
        <v>0</v>
      </c>
      <c r="P4917">
        <v>72.180000000000007</v>
      </c>
      <c r="Q4917">
        <v>32</v>
      </c>
      <c r="R4917">
        <v>0</v>
      </c>
      <c r="S4917">
        <v>-0.18</v>
      </c>
      <c r="T4917">
        <v>0</v>
      </c>
      <c r="U4917">
        <v>104</v>
      </c>
      <c r="V4917">
        <v>104</v>
      </c>
      <c r="W4917">
        <v>0</v>
      </c>
      <c r="X4917" t="s">
        <v>64</v>
      </c>
      <c r="Y4917">
        <v>42.15</v>
      </c>
      <c r="Z4917">
        <v>2.64</v>
      </c>
      <c r="AA4917" t="s">
        <v>65</v>
      </c>
      <c r="AB4917" t="s">
        <v>56</v>
      </c>
      <c r="AC4917">
        <v>7925</v>
      </c>
      <c r="AK4917">
        <v>32</v>
      </c>
      <c r="AL4917">
        <v>0</v>
      </c>
      <c r="AS4917">
        <v>104</v>
      </c>
      <c r="AZ4917">
        <v>72.180000000000007</v>
      </c>
      <c r="BB4917">
        <v>32</v>
      </c>
    </row>
    <row r="4918" spans="1:55" x14ac:dyDescent="0.25">
      <c r="A4918" t="s">
        <v>54</v>
      </c>
      <c r="B4918">
        <v>110027</v>
      </c>
      <c r="C4918" t="s">
        <v>55</v>
      </c>
      <c r="D4918" t="s">
        <v>56</v>
      </c>
      <c r="E4918" s="1">
        <v>45991</v>
      </c>
      <c r="F4918" t="s">
        <v>5698</v>
      </c>
      <c r="G4918" t="s">
        <v>63</v>
      </c>
      <c r="H4918" s="4">
        <v>223494000000000</v>
      </c>
      <c r="I4918">
        <v>29811</v>
      </c>
      <c r="J4918" s="3">
        <v>45991.965277777781</v>
      </c>
      <c r="K4918" t="s">
        <v>5760</v>
      </c>
      <c r="L4918" t="s">
        <v>59</v>
      </c>
      <c r="M4918">
        <v>298</v>
      </c>
      <c r="N4918">
        <v>-140</v>
      </c>
      <c r="O4918">
        <v>0</v>
      </c>
      <c r="P4918">
        <v>158</v>
      </c>
      <c r="Q4918">
        <v>32</v>
      </c>
      <c r="R4918">
        <v>0</v>
      </c>
      <c r="S4918">
        <v>0</v>
      </c>
      <c r="T4918">
        <v>0</v>
      </c>
      <c r="U4918">
        <v>190</v>
      </c>
      <c r="V4918">
        <v>190</v>
      </c>
      <c r="W4918">
        <v>0</v>
      </c>
      <c r="X4918" t="s">
        <v>64</v>
      </c>
      <c r="Y4918">
        <v>53.03</v>
      </c>
      <c r="Z4918">
        <v>6.72</v>
      </c>
      <c r="AA4918" t="s">
        <v>65</v>
      </c>
      <c r="AB4918" t="s">
        <v>56</v>
      </c>
      <c r="AC4918">
        <v>1710</v>
      </c>
      <c r="AK4918">
        <v>32</v>
      </c>
      <c r="AL4918">
        <v>0</v>
      </c>
      <c r="AS4918">
        <v>190</v>
      </c>
      <c r="AZ4918">
        <v>158</v>
      </c>
      <c r="BB4918">
        <v>32</v>
      </c>
    </row>
    <row r="4919" spans="1:55" x14ac:dyDescent="0.25">
      <c r="A4919" t="s">
        <v>54</v>
      </c>
      <c r="B4919">
        <v>110027</v>
      </c>
      <c r="C4919" t="s">
        <v>55</v>
      </c>
      <c r="D4919" t="s">
        <v>56</v>
      </c>
      <c r="E4919" s="1">
        <v>45991</v>
      </c>
      <c r="F4919" t="s">
        <v>5699</v>
      </c>
      <c r="G4919" t="s">
        <v>67</v>
      </c>
      <c r="J4919" s="3">
        <v>45991.974999999999</v>
      </c>
      <c r="K4919" t="s">
        <v>5760</v>
      </c>
      <c r="L4919" t="s">
        <v>59</v>
      </c>
      <c r="M4919">
        <v>379</v>
      </c>
      <c r="N4919">
        <v>0</v>
      </c>
      <c r="O4919">
        <v>0</v>
      </c>
      <c r="P4919">
        <v>379</v>
      </c>
      <c r="Q4919">
        <v>0</v>
      </c>
      <c r="R4919">
        <v>18.96</v>
      </c>
      <c r="S4919">
        <v>0.04</v>
      </c>
      <c r="T4919">
        <v>0</v>
      </c>
      <c r="U4919">
        <v>398</v>
      </c>
      <c r="V4919">
        <v>398</v>
      </c>
      <c r="W4919">
        <v>0</v>
      </c>
      <c r="X4919" t="s">
        <v>73</v>
      </c>
      <c r="Y4919">
        <v>103.02</v>
      </c>
      <c r="Z4919">
        <v>8.7200000000000006</v>
      </c>
      <c r="AA4919" t="s">
        <v>74</v>
      </c>
      <c r="AB4919" t="s">
        <v>75</v>
      </c>
      <c r="AE4919" t="s">
        <v>89</v>
      </c>
      <c r="AF4919" t="s">
        <v>190</v>
      </c>
      <c r="AG4919">
        <v>8929758003</v>
      </c>
      <c r="AK4919">
        <v>0</v>
      </c>
      <c r="AL4919">
        <v>0</v>
      </c>
      <c r="AM4919">
        <v>398</v>
      </c>
      <c r="AV4919">
        <v>379</v>
      </c>
      <c r="AW4919">
        <v>9.48</v>
      </c>
      <c r="AX4919">
        <v>379</v>
      </c>
      <c r="AY4919">
        <v>9.48</v>
      </c>
      <c r="AZ4919">
        <v>379</v>
      </c>
    </row>
    <row r="4920" spans="1:55" x14ac:dyDescent="0.25">
      <c r="A4920" t="s">
        <v>54</v>
      </c>
      <c r="B4920">
        <v>110027</v>
      </c>
      <c r="C4920" t="s">
        <v>55</v>
      </c>
      <c r="D4920" t="s">
        <v>56</v>
      </c>
      <c r="E4920" s="1">
        <v>45991</v>
      </c>
      <c r="F4920" t="s">
        <v>5700</v>
      </c>
      <c r="G4920" t="s">
        <v>67</v>
      </c>
      <c r="J4920" s="3">
        <v>45991.974999999999</v>
      </c>
      <c r="K4920" t="s">
        <v>5760</v>
      </c>
      <c r="L4920" t="s">
        <v>59</v>
      </c>
      <c r="M4920">
        <v>99</v>
      </c>
      <c r="N4920">
        <v>0</v>
      </c>
      <c r="O4920">
        <v>0</v>
      </c>
      <c r="P4920">
        <v>99</v>
      </c>
      <c r="Q4920">
        <v>0</v>
      </c>
      <c r="R4920">
        <v>4.96</v>
      </c>
      <c r="S4920">
        <v>0.04</v>
      </c>
      <c r="T4920">
        <v>0</v>
      </c>
      <c r="U4920">
        <v>104</v>
      </c>
      <c r="V4920">
        <v>104</v>
      </c>
      <c r="W4920">
        <v>0</v>
      </c>
      <c r="X4920" t="s">
        <v>68</v>
      </c>
      <c r="Y4920">
        <v>21.87</v>
      </c>
      <c r="Z4920">
        <v>1.96</v>
      </c>
      <c r="AA4920" t="s">
        <v>74</v>
      </c>
      <c r="AB4920" t="s">
        <v>75</v>
      </c>
      <c r="AE4920" t="s">
        <v>89</v>
      </c>
      <c r="AF4920" t="s">
        <v>190</v>
      </c>
      <c r="AG4920">
        <v>8929758003</v>
      </c>
      <c r="AK4920">
        <v>0</v>
      </c>
      <c r="AL4920">
        <v>0</v>
      </c>
      <c r="AN4920">
        <v>104</v>
      </c>
      <c r="AV4920">
        <v>99</v>
      </c>
      <c r="AW4920">
        <v>2.48</v>
      </c>
      <c r="AX4920">
        <v>99</v>
      </c>
      <c r="AY4920">
        <v>2.48</v>
      </c>
      <c r="AZ4920">
        <v>99</v>
      </c>
    </row>
    <row r="4921" spans="1:55" x14ac:dyDescent="0.25">
      <c r="A4921" t="s">
        <v>54</v>
      </c>
      <c r="B4921">
        <v>110027</v>
      </c>
      <c r="C4921" t="s">
        <v>55</v>
      </c>
      <c r="D4921" t="s">
        <v>56</v>
      </c>
      <c r="E4921" s="1">
        <v>45991</v>
      </c>
      <c r="F4921" t="s">
        <v>5701</v>
      </c>
      <c r="G4921" t="s">
        <v>67</v>
      </c>
      <c r="J4921" s="3">
        <v>45991.974999999999</v>
      </c>
      <c r="K4921" t="s">
        <v>5760</v>
      </c>
      <c r="L4921" t="s">
        <v>59</v>
      </c>
      <c r="M4921">
        <v>189</v>
      </c>
      <c r="N4921">
        <v>0</v>
      </c>
      <c r="O4921">
        <v>0</v>
      </c>
      <c r="P4921">
        <v>189</v>
      </c>
      <c r="Q4921">
        <v>0</v>
      </c>
      <c r="R4921">
        <v>9.4600000000000009</v>
      </c>
      <c r="S4921">
        <v>-0.46</v>
      </c>
      <c r="T4921">
        <v>0</v>
      </c>
      <c r="U4921">
        <v>198</v>
      </c>
      <c r="V4921">
        <v>198</v>
      </c>
      <c r="W4921">
        <v>0</v>
      </c>
      <c r="X4921" t="s">
        <v>68</v>
      </c>
      <c r="Y4921">
        <v>46.27</v>
      </c>
      <c r="Z4921">
        <v>8.0500000000000007</v>
      </c>
      <c r="AA4921" t="s">
        <v>74</v>
      </c>
      <c r="AB4921" t="s">
        <v>75</v>
      </c>
      <c r="AE4921" t="s">
        <v>89</v>
      </c>
      <c r="AF4921" t="s">
        <v>190</v>
      </c>
      <c r="AG4921">
        <v>8929758003</v>
      </c>
      <c r="AK4921">
        <v>0</v>
      </c>
      <c r="AL4921">
        <v>0</v>
      </c>
      <c r="AN4921">
        <v>198</v>
      </c>
      <c r="AV4921">
        <v>189</v>
      </c>
      <c r="AW4921">
        <v>4.7300000000000004</v>
      </c>
      <c r="AX4921">
        <v>189</v>
      </c>
      <c r="AY4921">
        <v>4.7300000000000004</v>
      </c>
      <c r="AZ4921">
        <v>189</v>
      </c>
    </row>
    <row r="4922" spans="1:55" x14ac:dyDescent="0.25">
      <c r="A4922" t="s">
        <v>54</v>
      </c>
      <c r="B4922">
        <v>110027</v>
      </c>
      <c r="C4922" t="s">
        <v>55</v>
      </c>
      <c r="D4922" t="s">
        <v>56</v>
      </c>
      <c r="E4922" s="1">
        <v>45991</v>
      </c>
      <c r="F4922" t="s">
        <v>5702</v>
      </c>
      <c r="G4922" t="s">
        <v>67</v>
      </c>
      <c r="J4922" s="3">
        <v>45991.974999999999</v>
      </c>
      <c r="K4922" t="s">
        <v>5760</v>
      </c>
      <c r="L4922" t="s">
        <v>59</v>
      </c>
      <c r="M4922">
        <v>598</v>
      </c>
      <c r="N4922">
        <v>0</v>
      </c>
      <c r="O4922">
        <v>0</v>
      </c>
      <c r="P4922">
        <v>598</v>
      </c>
      <c r="Q4922">
        <v>0</v>
      </c>
      <c r="R4922">
        <v>29.9</v>
      </c>
      <c r="S4922">
        <v>0.1</v>
      </c>
      <c r="T4922">
        <v>0</v>
      </c>
      <c r="U4922">
        <v>628</v>
      </c>
      <c r="V4922">
        <v>628</v>
      </c>
      <c r="W4922">
        <v>0</v>
      </c>
      <c r="X4922" t="s">
        <v>73</v>
      </c>
      <c r="Y4922">
        <v>155.01</v>
      </c>
      <c r="Z4922">
        <v>10.68</v>
      </c>
      <c r="AA4922" t="s">
        <v>74</v>
      </c>
      <c r="AB4922" t="s">
        <v>75</v>
      </c>
      <c r="AE4922" t="s">
        <v>89</v>
      </c>
      <c r="AF4922" t="s">
        <v>190</v>
      </c>
      <c r="AG4922">
        <v>8929758003</v>
      </c>
      <c r="AK4922">
        <v>0</v>
      </c>
      <c r="AL4922">
        <v>0</v>
      </c>
      <c r="AM4922">
        <v>628</v>
      </c>
      <c r="AV4922">
        <v>598</v>
      </c>
      <c r="AW4922">
        <v>14.95</v>
      </c>
      <c r="AX4922">
        <v>598</v>
      </c>
      <c r="AY4922">
        <v>14.95</v>
      </c>
      <c r="AZ4922">
        <v>598</v>
      </c>
    </row>
    <row r="4923" spans="1:55" x14ac:dyDescent="0.25">
      <c r="A4923" t="s">
        <v>54</v>
      </c>
      <c r="B4923">
        <v>110027</v>
      </c>
      <c r="C4923" t="s">
        <v>55</v>
      </c>
      <c r="D4923" t="s">
        <v>56</v>
      </c>
      <c r="E4923" s="1">
        <v>45991</v>
      </c>
      <c r="F4923" t="s">
        <v>5703</v>
      </c>
      <c r="G4923" t="s">
        <v>67</v>
      </c>
      <c r="J4923" s="3">
        <v>45991.975694444445</v>
      </c>
      <c r="K4923" t="s">
        <v>5760</v>
      </c>
      <c r="L4923" t="s">
        <v>59</v>
      </c>
      <c r="M4923">
        <v>318</v>
      </c>
      <c r="N4923">
        <v>0</v>
      </c>
      <c r="O4923">
        <v>0</v>
      </c>
      <c r="P4923">
        <v>318</v>
      </c>
      <c r="Q4923">
        <v>0</v>
      </c>
      <c r="R4923">
        <v>15.9</v>
      </c>
      <c r="S4923">
        <v>0.1</v>
      </c>
      <c r="T4923">
        <v>0</v>
      </c>
      <c r="U4923">
        <v>334</v>
      </c>
      <c r="V4923">
        <v>334</v>
      </c>
      <c r="W4923">
        <v>0</v>
      </c>
      <c r="X4923" t="s">
        <v>73</v>
      </c>
      <c r="Y4923">
        <v>81.27</v>
      </c>
      <c r="Z4923">
        <v>4.46</v>
      </c>
      <c r="AA4923" t="s">
        <v>74</v>
      </c>
      <c r="AB4923" t="s">
        <v>75</v>
      </c>
      <c r="AE4923" t="s">
        <v>89</v>
      </c>
      <c r="AF4923" t="s">
        <v>190</v>
      </c>
      <c r="AG4923">
        <v>8929758003</v>
      </c>
      <c r="AK4923">
        <v>0</v>
      </c>
      <c r="AL4923">
        <v>0</v>
      </c>
      <c r="AM4923">
        <v>334</v>
      </c>
      <c r="AV4923">
        <v>318</v>
      </c>
      <c r="AW4923">
        <v>7.95</v>
      </c>
      <c r="AX4923">
        <v>318</v>
      </c>
      <c r="AY4923">
        <v>7.95</v>
      </c>
      <c r="AZ4923">
        <v>318</v>
      </c>
    </row>
    <row r="4924" spans="1:55" x14ac:dyDescent="0.25">
      <c r="A4924" t="s">
        <v>54</v>
      </c>
      <c r="B4924">
        <v>110027</v>
      </c>
      <c r="C4924" t="s">
        <v>55</v>
      </c>
      <c r="D4924" t="s">
        <v>56</v>
      </c>
      <c r="E4924" s="1">
        <v>45991</v>
      </c>
      <c r="F4924" t="s">
        <v>5704</v>
      </c>
      <c r="G4924" t="s">
        <v>63</v>
      </c>
      <c r="H4924" s="4">
        <v>223495000000000</v>
      </c>
      <c r="I4924">
        <v>29811</v>
      </c>
      <c r="J4924" s="3">
        <v>45991.981249999997</v>
      </c>
      <c r="K4924" t="s">
        <v>5760</v>
      </c>
      <c r="L4924" t="s">
        <v>59</v>
      </c>
      <c r="M4924">
        <v>278</v>
      </c>
      <c r="N4924">
        <v>-93.75</v>
      </c>
      <c r="O4924">
        <v>0</v>
      </c>
      <c r="P4924">
        <v>184.25</v>
      </c>
      <c r="Q4924">
        <v>32</v>
      </c>
      <c r="R4924">
        <v>0</v>
      </c>
      <c r="S4924">
        <v>-0.25</v>
      </c>
      <c r="T4924">
        <v>0</v>
      </c>
      <c r="U4924">
        <v>216</v>
      </c>
      <c r="V4924">
        <v>216</v>
      </c>
      <c r="W4924">
        <v>0</v>
      </c>
      <c r="X4924" t="s">
        <v>64</v>
      </c>
      <c r="Y4924">
        <v>51.42</v>
      </c>
      <c r="Z4924">
        <v>4.76</v>
      </c>
      <c r="AA4924" t="s">
        <v>65</v>
      </c>
      <c r="AB4924" t="s">
        <v>56</v>
      </c>
      <c r="AC4924">
        <v>2764</v>
      </c>
      <c r="AK4924">
        <v>32</v>
      </c>
      <c r="AL4924">
        <v>0</v>
      </c>
      <c r="AS4924">
        <v>216</v>
      </c>
      <c r="AZ4924">
        <v>184.25</v>
      </c>
      <c r="BB4924">
        <v>32</v>
      </c>
    </row>
    <row r="4925" spans="1:55" x14ac:dyDescent="0.25">
      <c r="A4925" t="s">
        <v>54</v>
      </c>
      <c r="B4925">
        <v>110027</v>
      </c>
      <c r="C4925" t="s">
        <v>55</v>
      </c>
      <c r="D4925" t="s">
        <v>56</v>
      </c>
      <c r="E4925" s="1">
        <v>45991</v>
      </c>
      <c r="F4925" t="s">
        <v>5705</v>
      </c>
      <c r="G4925" t="s">
        <v>67</v>
      </c>
      <c r="J4925" s="3">
        <v>45991.98541666667</v>
      </c>
      <c r="K4925" t="s">
        <v>5760</v>
      </c>
      <c r="L4925" t="s">
        <v>59</v>
      </c>
      <c r="M4925">
        <v>358</v>
      </c>
      <c r="N4925">
        <v>0</v>
      </c>
      <c r="O4925">
        <v>0</v>
      </c>
      <c r="P4925">
        <v>358</v>
      </c>
      <c r="Q4925">
        <v>0</v>
      </c>
      <c r="R4925">
        <v>17.899999999999999</v>
      </c>
      <c r="S4925">
        <v>0.1</v>
      </c>
      <c r="T4925">
        <v>0</v>
      </c>
      <c r="U4925">
        <v>376</v>
      </c>
      <c r="V4925">
        <v>376</v>
      </c>
      <c r="W4925">
        <v>0</v>
      </c>
      <c r="X4925" t="s">
        <v>68</v>
      </c>
      <c r="Y4925">
        <v>86.5</v>
      </c>
      <c r="Z4925">
        <v>4.5599999999999996</v>
      </c>
      <c r="AA4925" t="s">
        <v>74</v>
      </c>
      <c r="AB4925" t="s">
        <v>75</v>
      </c>
      <c r="AE4925" t="s">
        <v>632</v>
      </c>
      <c r="AF4925" t="s">
        <v>633</v>
      </c>
      <c r="AG4925">
        <v>9874123650</v>
      </c>
      <c r="AK4925">
        <v>0</v>
      </c>
      <c r="AL4925">
        <v>0</v>
      </c>
      <c r="AN4925">
        <v>376</v>
      </c>
      <c r="AV4925">
        <v>358</v>
      </c>
      <c r="AW4925">
        <v>8.9499999999999993</v>
      </c>
      <c r="AX4925">
        <v>358</v>
      </c>
      <c r="AY4925">
        <v>8.9499999999999993</v>
      </c>
      <c r="AZ4925">
        <v>358</v>
      </c>
    </row>
    <row r="4926" spans="1:55" x14ac:dyDescent="0.25">
      <c r="A4926" t="s">
        <v>54</v>
      </c>
      <c r="B4926">
        <v>110027</v>
      </c>
      <c r="C4926" t="s">
        <v>55</v>
      </c>
      <c r="D4926" t="s">
        <v>56</v>
      </c>
      <c r="E4926" s="1">
        <v>45991</v>
      </c>
      <c r="F4926" t="s">
        <v>5706</v>
      </c>
      <c r="G4926" t="s">
        <v>58</v>
      </c>
      <c r="H4926">
        <v>7529569875</v>
      </c>
      <c r="I4926">
        <v>18528960</v>
      </c>
      <c r="J4926" s="3">
        <v>45991.986111111109</v>
      </c>
      <c r="K4926" t="s">
        <v>5760</v>
      </c>
      <c r="L4926" t="s">
        <v>59</v>
      </c>
      <c r="M4926">
        <v>349</v>
      </c>
      <c r="N4926">
        <v>-174.5</v>
      </c>
      <c r="O4926">
        <v>0</v>
      </c>
      <c r="P4926">
        <v>174.5</v>
      </c>
      <c r="Q4926">
        <v>32</v>
      </c>
      <c r="R4926">
        <v>0</v>
      </c>
      <c r="S4926">
        <v>0</v>
      </c>
      <c r="T4926">
        <v>0</v>
      </c>
      <c r="U4926">
        <v>206.5</v>
      </c>
      <c r="V4926">
        <v>206.5</v>
      </c>
      <c r="W4926">
        <v>0</v>
      </c>
      <c r="X4926" t="s">
        <v>60</v>
      </c>
      <c r="Y4926">
        <v>64.84</v>
      </c>
      <c r="Z4926">
        <v>4.76</v>
      </c>
      <c r="AA4926" t="s">
        <v>61</v>
      </c>
      <c r="AB4926" t="s">
        <v>56</v>
      </c>
      <c r="AC4926">
        <v>9875</v>
      </c>
      <c r="AK4926">
        <v>32</v>
      </c>
      <c r="AL4926">
        <v>0</v>
      </c>
      <c r="AT4926">
        <v>206.5</v>
      </c>
      <c r="AZ4926">
        <v>174.5</v>
      </c>
      <c r="BC4926">
        <v>32</v>
      </c>
    </row>
    <row r="4927" spans="1:55" x14ac:dyDescent="0.25">
      <c r="A4927" t="s">
        <v>54</v>
      </c>
      <c r="B4927">
        <v>110027</v>
      </c>
      <c r="C4927" t="s">
        <v>55</v>
      </c>
      <c r="D4927" t="s">
        <v>56</v>
      </c>
      <c r="E4927" s="1">
        <v>45991</v>
      </c>
      <c r="F4927" t="s">
        <v>5707</v>
      </c>
      <c r="G4927" t="s">
        <v>63</v>
      </c>
      <c r="H4927" s="4">
        <v>223497000000000</v>
      </c>
      <c r="I4927">
        <v>29811</v>
      </c>
      <c r="J4927" s="3">
        <v>45991.998611111114</v>
      </c>
      <c r="K4927" t="s">
        <v>5760</v>
      </c>
      <c r="L4927" t="s">
        <v>59</v>
      </c>
      <c r="M4927">
        <v>218</v>
      </c>
      <c r="N4927">
        <v>-119.99</v>
      </c>
      <c r="O4927">
        <v>0</v>
      </c>
      <c r="P4927">
        <v>98.01</v>
      </c>
      <c r="Q4927">
        <v>32</v>
      </c>
      <c r="R4927">
        <v>0</v>
      </c>
      <c r="S4927">
        <v>-0.01</v>
      </c>
      <c r="T4927">
        <v>0</v>
      </c>
      <c r="U4927">
        <v>130</v>
      </c>
      <c r="V4927">
        <v>130</v>
      </c>
      <c r="W4927">
        <v>0</v>
      </c>
      <c r="X4927" t="s">
        <v>64</v>
      </c>
      <c r="Y4927">
        <v>42.26</v>
      </c>
      <c r="Z4927">
        <v>7.05</v>
      </c>
      <c r="AA4927" t="s">
        <v>65</v>
      </c>
      <c r="AB4927" t="s">
        <v>56</v>
      </c>
      <c r="AC4927">
        <v>8451</v>
      </c>
      <c r="AK4927">
        <v>32</v>
      </c>
      <c r="AL4927">
        <v>0</v>
      </c>
      <c r="AS4927">
        <v>130</v>
      </c>
      <c r="AZ4927">
        <v>98.01</v>
      </c>
      <c r="BB4927">
        <v>32</v>
      </c>
    </row>
    <row r="4928" spans="1:55" x14ac:dyDescent="0.25">
      <c r="A4928" t="s">
        <v>54</v>
      </c>
      <c r="B4928">
        <v>110027</v>
      </c>
      <c r="C4928" t="s">
        <v>55</v>
      </c>
      <c r="D4928" t="s">
        <v>56</v>
      </c>
      <c r="E4928" s="1">
        <v>45991</v>
      </c>
      <c r="F4928" t="s">
        <v>5708</v>
      </c>
      <c r="G4928" t="s">
        <v>63</v>
      </c>
      <c r="H4928" s="4">
        <v>223498000000000</v>
      </c>
      <c r="I4928">
        <v>29811</v>
      </c>
      <c r="J4928" s="3">
        <v>45992.006249999999</v>
      </c>
      <c r="K4928" t="s">
        <v>5760</v>
      </c>
      <c r="L4928" t="s">
        <v>59</v>
      </c>
      <c r="M4928">
        <v>458</v>
      </c>
      <c r="N4928">
        <v>-93.76</v>
      </c>
      <c r="O4928">
        <v>0</v>
      </c>
      <c r="P4928">
        <v>364.24</v>
      </c>
      <c r="Q4928">
        <v>32</v>
      </c>
      <c r="R4928">
        <v>0</v>
      </c>
      <c r="S4928">
        <v>-0.24</v>
      </c>
      <c r="T4928">
        <v>0</v>
      </c>
      <c r="U4928">
        <v>396</v>
      </c>
      <c r="V4928">
        <v>396</v>
      </c>
      <c r="W4928">
        <v>0</v>
      </c>
      <c r="X4928" t="s">
        <v>64</v>
      </c>
      <c r="Y4928">
        <v>89.08</v>
      </c>
      <c r="Z4928">
        <v>9.98</v>
      </c>
      <c r="AA4928" t="s">
        <v>65</v>
      </c>
      <c r="AB4928" t="s">
        <v>56</v>
      </c>
      <c r="AC4928">
        <v>6298</v>
      </c>
      <c r="AK4928">
        <v>32</v>
      </c>
      <c r="AL4928">
        <v>0</v>
      </c>
      <c r="AS4928">
        <v>396</v>
      </c>
      <c r="AZ4928">
        <v>364.24</v>
      </c>
      <c r="BB4928">
        <v>32</v>
      </c>
    </row>
    <row r="4929" spans="1:55" x14ac:dyDescent="0.25">
      <c r="A4929" t="s">
        <v>54</v>
      </c>
      <c r="B4929">
        <v>110027</v>
      </c>
      <c r="C4929" t="s">
        <v>55</v>
      </c>
      <c r="D4929" t="s">
        <v>56</v>
      </c>
      <c r="E4929" s="1">
        <v>45991</v>
      </c>
      <c r="F4929" t="s">
        <v>5709</v>
      </c>
      <c r="G4929" t="s">
        <v>63</v>
      </c>
      <c r="H4929" s="4">
        <v>223498000000000</v>
      </c>
      <c r="I4929">
        <v>29811</v>
      </c>
      <c r="J4929" s="3">
        <v>45992.006249999999</v>
      </c>
      <c r="K4929" t="s">
        <v>5760</v>
      </c>
      <c r="L4929" t="s">
        <v>59</v>
      </c>
      <c r="M4929">
        <v>297</v>
      </c>
      <c r="N4929">
        <v>-93.75</v>
      </c>
      <c r="O4929">
        <v>0</v>
      </c>
      <c r="P4929">
        <v>203.25</v>
      </c>
      <c r="Q4929">
        <v>32</v>
      </c>
      <c r="R4929">
        <v>0</v>
      </c>
      <c r="S4929">
        <v>-0.25</v>
      </c>
      <c r="T4929">
        <v>0</v>
      </c>
      <c r="U4929">
        <v>235</v>
      </c>
      <c r="V4929">
        <v>235</v>
      </c>
      <c r="W4929">
        <v>0</v>
      </c>
      <c r="X4929" t="s">
        <v>64</v>
      </c>
      <c r="Y4929">
        <v>58.81</v>
      </c>
      <c r="Z4929">
        <v>5.88</v>
      </c>
      <c r="AA4929" t="s">
        <v>65</v>
      </c>
      <c r="AB4929" t="s">
        <v>56</v>
      </c>
      <c r="AC4929">
        <v>9149</v>
      </c>
      <c r="AK4929">
        <v>32</v>
      </c>
      <c r="AL4929">
        <v>0</v>
      </c>
      <c r="AS4929">
        <v>235</v>
      </c>
      <c r="AZ4929">
        <v>203.25</v>
      </c>
      <c r="BB4929">
        <v>32</v>
      </c>
    </row>
    <row r="4930" spans="1:55" x14ac:dyDescent="0.25">
      <c r="A4930" t="s">
        <v>54</v>
      </c>
      <c r="B4930">
        <v>110027</v>
      </c>
      <c r="C4930" t="s">
        <v>55</v>
      </c>
      <c r="D4930" t="s">
        <v>56</v>
      </c>
      <c r="E4930" s="1">
        <v>45991</v>
      </c>
      <c r="F4930" t="s">
        <v>5710</v>
      </c>
      <c r="G4930" t="s">
        <v>67</v>
      </c>
      <c r="J4930" s="3">
        <v>45992.009027777778</v>
      </c>
      <c r="K4930" t="s">
        <v>5760</v>
      </c>
      <c r="L4930" t="s">
        <v>59</v>
      </c>
      <c r="M4930">
        <v>199</v>
      </c>
      <c r="N4930">
        <v>0</v>
      </c>
      <c r="O4930">
        <v>0</v>
      </c>
      <c r="P4930">
        <v>199</v>
      </c>
      <c r="Q4930">
        <v>0</v>
      </c>
      <c r="R4930">
        <v>9.9600000000000009</v>
      </c>
      <c r="S4930">
        <v>0.04</v>
      </c>
      <c r="T4930">
        <v>0</v>
      </c>
      <c r="U4930">
        <v>209</v>
      </c>
      <c r="V4930">
        <v>209</v>
      </c>
      <c r="W4930">
        <v>0</v>
      </c>
      <c r="X4930" t="s">
        <v>68</v>
      </c>
      <c r="Y4930">
        <v>48.47</v>
      </c>
      <c r="Z4930">
        <v>2.56</v>
      </c>
      <c r="AA4930" t="s">
        <v>74</v>
      </c>
      <c r="AB4930" t="s">
        <v>75</v>
      </c>
      <c r="AE4930" t="s">
        <v>89</v>
      </c>
      <c r="AF4930" t="s">
        <v>190</v>
      </c>
      <c r="AG4930">
        <v>8929758003</v>
      </c>
      <c r="AK4930">
        <v>0</v>
      </c>
      <c r="AL4930">
        <v>0</v>
      </c>
      <c r="AN4930">
        <v>209</v>
      </c>
      <c r="AV4930">
        <v>199</v>
      </c>
      <c r="AW4930">
        <v>4.9800000000000004</v>
      </c>
      <c r="AX4930">
        <v>199</v>
      </c>
      <c r="AY4930">
        <v>4.9800000000000004</v>
      </c>
      <c r="AZ4930">
        <v>199</v>
      </c>
    </row>
    <row r="4931" spans="1:55" x14ac:dyDescent="0.25">
      <c r="A4931" t="s">
        <v>54</v>
      </c>
      <c r="B4931">
        <v>110027</v>
      </c>
      <c r="C4931" t="s">
        <v>55</v>
      </c>
      <c r="D4931" t="s">
        <v>56</v>
      </c>
      <c r="E4931" s="1">
        <v>45991</v>
      </c>
      <c r="F4931" t="s">
        <v>5711</v>
      </c>
      <c r="G4931" t="s">
        <v>67</v>
      </c>
      <c r="J4931" s="3">
        <v>45992.009027777778</v>
      </c>
      <c r="K4931" t="s">
        <v>5760</v>
      </c>
      <c r="L4931" t="s">
        <v>59</v>
      </c>
      <c r="M4931">
        <v>99</v>
      </c>
      <c r="N4931">
        <v>0</v>
      </c>
      <c r="O4931">
        <v>0</v>
      </c>
      <c r="P4931">
        <v>99</v>
      </c>
      <c r="Q4931">
        <v>0</v>
      </c>
      <c r="R4931">
        <v>4.96</v>
      </c>
      <c r="S4931">
        <v>0.04</v>
      </c>
      <c r="T4931">
        <v>0</v>
      </c>
      <c r="U4931">
        <v>104</v>
      </c>
      <c r="V4931">
        <v>104</v>
      </c>
      <c r="W4931">
        <v>0</v>
      </c>
      <c r="X4931" t="s">
        <v>68</v>
      </c>
      <c r="Y4931">
        <v>22.94</v>
      </c>
      <c r="Z4931">
        <v>1.96</v>
      </c>
      <c r="AA4931" t="s">
        <v>74</v>
      </c>
      <c r="AB4931" t="s">
        <v>75</v>
      </c>
      <c r="AE4931" t="s">
        <v>89</v>
      </c>
      <c r="AF4931" t="s">
        <v>190</v>
      </c>
      <c r="AG4931">
        <v>8929758003</v>
      </c>
      <c r="AK4931">
        <v>0</v>
      </c>
      <c r="AL4931">
        <v>0</v>
      </c>
      <c r="AN4931">
        <v>104</v>
      </c>
      <c r="AV4931">
        <v>99</v>
      </c>
      <c r="AW4931">
        <v>2.48</v>
      </c>
      <c r="AX4931">
        <v>99</v>
      </c>
      <c r="AY4931">
        <v>2.48</v>
      </c>
      <c r="AZ4931">
        <v>99</v>
      </c>
    </row>
    <row r="4932" spans="1:55" x14ac:dyDescent="0.25">
      <c r="A4932" t="s">
        <v>54</v>
      </c>
      <c r="B4932">
        <v>110027</v>
      </c>
      <c r="C4932" t="s">
        <v>55</v>
      </c>
      <c r="D4932" t="s">
        <v>56</v>
      </c>
      <c r="E4932" s="1">
        <v>45991</v>
      </c>
      <c r="F4932" t="s">
        <v>5712</v>
      </c>
      <c r="G4932" t="s">
        <v>67</v>
      </c>
      <c r="J4932" s="3">
        <v>45992.009722222225</v>
      </c>
      <c r="K4932" t="s">
        <v>5760</v>
      </c>
      <c r="L4932" t="s">
        <v>59</v>
      </c>
      <c r="M4932">
        <v>637</v>
      </c>
      <c r="N4932">
        <v>0</v>
      </c>
      <c r="O4932">
        <v>0</v>
      </c>
      <c r="P4932">
        <v>637</v>
      </c>
      <c r="Q4932">
        <v>0</v>
      </c>
      <c r="R4932">
        <v>31.86</v>
      </c>
      <c r="S4932">
        <v>0.14000000000000001</v>
      </c>
      <c r="T4932">
        <v>0</v>
      </c>
      <c r="U4932">
        <v>669</v>
      </c>
      <c r="V4932">
        <v>669</v>
      </c>
      <c r="W4932">
        <v>0</v>
      </c>
      <c r="X4932" t="s">
        <v>68</v>
      </c>
      <c r="Y4932">
        <v>138.16999999999999</v>
      </c>
      <c r="Z4932">
        <v>16.27</v>
      </c>
      <c r="AA4932" t="s">
        <v>74</v>
      </c>
      <c r="AB4932" t="s">
        <v>75</v>
      </c>
      <c r="AE4932" t="s">
        <v>89</v>
      </c>
      <c r="AF4932" t="s">
        <v>190</v>
      </c>
      <c r="AG4932">
        <v>8929758003</v>
      </c>
      <c r="AK4932">
        <v>0</v>
      </c>
      <c r="AL4932">
        <v>0</v>
      </c>
      <c r="AN4932">
        <v>669</v>
      </c>
      <c r="AV4932">
        <v>637</v>
      </c>
      <c r="AW4932">
        <v>15.93</v>
      </c>
      <c r="AX4932">
        <v>637</v>
      </c>
      <c r="AY4932">
        <v>15.93</v>
      </c>
      <c r="AZ4932">
        <v>637</v>
      </c>
    </row>
    <row r="4933" spans="1:55" x14ac:dyDescent="0.25">
      <c r="A4933" t="s">
        <v>54</v>
      </c>
      <c r="B4933">
        <v>110027</v>
      </c>
      <c r="C4933" t="s">
        <v>55</v>
      </c>
      <c r="D4933" t="s">
        <v>56</v>
      </c>
      <c r="E4933" s="1">
        <v>45991</v>
      </c>
      <c r="F4933" t="s">
        <v>5713</v>
      </c>
      <c r="G4933" t="s">
        <v>67</v>
      </c>
      <c r="J4933" s="3">
        <v>45992.013194444444</v>
      </c>
      <c r="K4933" t="s">
        <v>5760</v>
      </c>
      <c r="L4933" t="s">
        <v>59</v>
      </c>
      <c r="M4933">
        <v>159</v>
      </c>
      <c r="N4933">
        <v>0</v>
      </c>
      <c r="O4933">
        <v>0</v>
      </c>
      <c r="P4933">
        <v>159</v>
      </c>
      <c r="Q4933">
        <v>0</v>
      </c>
      <c r="R4933">
        <v>7.96</v>
      </c>
      <c r="S4933">
        <v>0.04</v>
      </c>
      <c r="T4933">
        <v>0</v>
      </c>
      <c r="U4933">
        <v>167</v>
      </c>
      <c r="V4933">
        <v>167</v>
      </c>
      <c r="W4933">
        <v>0</v>
      </c>
      <c r="X4933" t="s">
        <v>73</v>
      </c>
      <c r="Y4933">
        <v>29.83</v>
      </c>
      <c r="Z4933">
        <v>2.5</v>
      </c>
      <c r="AA4933" t="s">
        <v>74</v>
      </c>
      <c r="AB4933" t="s">
        <v>75</v>
      </c>
      <c r="AE4933" t="s">
        <v>89</v>
      </c>
      <c r="AF4933" t="s">
        <v>190</v>
      </c>
      <c r="AG4933">
        <v>8929758003</v>
      </c>
      <c r="AK4933">
        <v>0</v>
      </c>
      <c r="AL4933">
        <v>0</v>
      </c>
      <c r="AM4933">
        <v>167</v>
      </c>
      <c r="AV4933">
        <v>159</v>
      </c>
      <c r="AW4933">
        <v>3.98</v>
      </c>
      <c r="AX4933">
        <v>159</v>
      </c>
      <c r="AY4933">
        <v>3.98</v>
      </c>
      <c r="AZ4933">
        <v>159</v>
      </c>
    </row>
    <row r="4934" spans="1:55" x14ac:dyDescent="0.25">
      <c r="A4934" t="s">
        <v>54</v>
      </c>
      <c r="B4934">
        <v>110027</v>
      </c>
      <c r="C4934" t="s">
        <v>55</v>
      </c>
      <c r="D4934" t="s">
        <v>56</v>
      </c>
      <c r="E4934" s="1">
        <v>45991</v>
      </c>
      <c r="F4934" t="s">
        <v>5714</v>
      </c>
      <c r="G4934" t="s">
        <v>63</v>
      </c>
      <c r="H4934" s="4">
        <v>223498000000000</v>
      </c>
      <c r="I4934">
        <v>29811</v>
      </c>
      <c r="J4934" s="3">
        <v>45992.01458333333</v>
      </c>
      <c r="K4934" t="s">
        <v>5760</v>
      </c>
      <c r="L4934" t="s">
        <v>59</v>
      </c>
      <c r="M4934">
        <v>934</v>
      </c>
      <c r="N4934">
        <v>-200</v>
      </c>
      <c r="O4934">
        <v>0</v>
      </c>
      <c r="P4934">
        <v>734</v>
      </c>
      <c r="Q4934">
        <v>32</v>
      </c>
      <c r="R4934">
        <v>0</v>
      </c>
      <c r="S4934">
        <v>0</v>
      </c>
      <c r="T4934">
        <v>0</v>
      </c>
      <c r="U4934">
        <v>766</v>
      </c>
      <c r="V4934">
        <v>766</v>
      </c>
      <c r="W4934">
        <v>0</v>
      </c>
      <c r="X4934" t="s">
        <v>64</v>
      </c>
      <c r="Y4934">
        <v>197.28</v>
      </c>
      <c r="Z4934">
        <v>9.52</v>
      </c>
      <c r="AA4934" t="s">
        <v>65</v>
      </c>
      <c r="AB4934" t="s">
        <v>56</v>
      </c>
      <c r="AC4934">
        <v>22</v>
      </c>
      <c r="AK4934">
        <v>32</v>
      </c>
      <c r="AL4934">
        <v>0</v>
      </c>
      <c r="AS4934">
        <v>766</v>
      </c>
      <c r="AZ4934">
        <v>734</v>
      </c>
      <c r="BB4934">
        <v>32</v>
      </c>
    </row>
    <row r="4935" spans="1:55" x14ac:dyDescent="0.25">
      <c r="A4935" t="s">
        <v>54</v>
      </c>
      <c r="B4935">
        <v>110027</v>
      </c>
      <c r="C4935" t="s">
        <v>55</v>
      </c>
      <c r="D4935" t="s">
        <v>56</v>
      </c>
      <c r="E4935" s="1">
        <v>45991</v>
      </c>
      <c r="F4935" t="s">
        <v>5715</v>
      </c>
      <c r="G4935" t="s">
        <v>67</v>
      </c>
      <c r="J4935" s="3">
        <v>45992.01666666667</v>
      </c>
      <c r="K4935" t="s">
        <v>5760</v>
      </c>
      <c r="L4935" t="s">
        <v>59</v>
      </c>
      <c r="M4935">
        <v>258</v>
      </c>
      <c r="N4935">
        <v>0</v>
      </c>
      <c r="O4935">
        <v>0</v>
      </c>
      <c r="P4935">
        <v>258</v>
      </c>
      <c r="Q4935">
        <v>0</v>
      </c>
      <c r="R4935">
        <v>12.9</v>
      </c>
      <c r="S4935">
        <v>0.1</v>
      </c>
      <c r="T4935">
        <v>0</v>
      </c>
      <c r="U4935">
        <v>271</v>
      </c>
      <c r="V4935">
        <v>271</v>
      </c>
      <c r="W4935">
        <v>0</v>
      </c>
      <c r="X4935" t="s">
        <v>68</v>
      </c>
      <c r="Y4935">
        <v>46.42</v>
      </c>
      <c r="Z4935">
        <v>4.78</v>
      </c>
      <c r="AA4935" t="s">
        <v>74</v>
      </c>
      <c r="AB4935" t="s">
        <v>75</v>
      </c>
      <c r="AE4935" t="s">
        <v>89</v>
      </c>
      <c r="AF4935" t="s">
        <v>190</v>
      </c>
      <c r="AG4935">
        <v>8929758003</v>
      </c>
      <c r="AK4935">
        <v>0</v>
      </c>
      <c r="AL4935">
        <v>0</v>
      </c>
      <c r="AN4935">
        <v>271</v>
      </c>
      <c r="AV4935">
        <v>258</v>
      </c>
      <c r="AW4935">
        <v>6.45</v>
      </c>
      <c r="AX4935">
        <v>258</v>
      </c>
      <c r="AY4935">
        <v>6.45</v>
      </c>
      <c r="AZ4935">
        <v>258</v>
      </c>
    </row>
    <row r="4936" spans="1:55" x14ac:dyDescent="0.25">
      <c r="A4936" t="s">
        <v>54</v>
      </c>
      <c r="B4936">
        <v>110027</v>
      </c>
      <c r="C4936" t="s">
        <v>55</v>
      </c>
      <c r="D4936" t="s">
        <v>56</v>
      </c>
      <c r="E4936" s="1">
        <v>45991</v>
      </c>
      <c r="F4936" t="s">
        <v>5716</v>
      </c>
      <c r="G4936" t="s">
        <v>67</v>
      </c>
      <c r="J4936" s="3">
        <v>45992.019444444442</v>
      </c>
      <c r="K4936" t="s">
        <v>5760</v>
      </c>
      <c r="L4936" t="s">
        <v>59</v>
      </c>
      <c r="M4936">
        <v>169</v>
      </c>
      <c r="N4936">
        <v>0</v>
      </c>
      <c r="O4936">
        <v>0</v>
      </c>
      <c r="P4936">
        <v>169</v>
      </c>
      <c r="Q4936">
        <v>0</v>
      </c>
      <c r="R4936">
        <v>8.4600000000000009</v>
      </c>
      <c r="S4936">
        <v>-0.46</v>
      </c>
      <c r="T4936">
        <v>0</v>
      </c>
      <c r="U4936">
        <v>177</v>
      </c>
      <c r="V4936">
        <v>177</v>
      </c>
      <c r="W4936">
        <v>0</v>
      </c>
      <c r="X4936" t="s">
        <v>68</v>
      </c>
      <c r="Y4936">
        <v>38.65</v>
      </c>
      <c r="Z4936">
        <v>2.2799999999999998</v>
      </c>
      <c r="AA4936" t="s">
        <v>74</v>
      </c>
      <c r="AB4936" t="s">
        <v>75</v>
      </c>
      <c r="AE4936" t="s">
        <v>5717</v>
      </c>
      <c r="AF4936" t="s">
        <v>5718</v>
      </c>
      <c r="AG4936">
        <v>8929758005</v>
      </c>
      <c r="AK4936">
        <v>0</v>
      </c>
      <c r="AL4936">
        <v>0</v>
      </c>
      <c r="AN4936">
        <v>177</v>
      </c>
      <c r="AV4936">
        <v>169</v>
      </c>
      <c r="AW4936">
        <v>4.2300000000000004</v>
      </c>
      <c r="AX4936">
        <v>169</v>
      </c>
      <c r="AY4936">
        <v>4.2300000000000004</v>
      </c>
      <c r="AZ4936">
        <v>169</v>
      </c>
    </row>
    <row r="4937" spans="1:55" x14ac:dyDescent="0.25">
      <c r="A4937" t="s">
        <v>54</v>
      </c>
      <c r="B4937">
        <v>110027</v>
      </c>
      <c r="C4937" t="s">
        <v>55</v>
      </c>
      <c r="D4937" t="s">
        <v>56</v>
      </c>
      <c r="E4937" s="1">
        <v>45991</v>
      </c>
      <c r="F4937" t="s">
        <v>5719</v>
      </c>
      <c r="G4937" t="s">
        <v>63</v>
      </c>
      <c r="H4937" s="4">
        <v>223499000000000</v>
      </c>
      <c r="I4937">
        <v>29811</v>
      </c>
      <c r="J4937" s="3">
        <v>45992.020138888889</v>
      </c>
      <c r="K4937" t="s">
        <v>5760</v>
      </c>
      <c r="L4937" t="s">
        <v>59</v>
      </c>
      <c r="M4937">
        <v>237</v>
      </c>
      <c r="N4937">
        <v>-60</v>
      </c>
      <c r="O4937">
        <v>0</v>
      </c>
      <c r="P4937">
        <v>177</v>
      </c>
      <c r="Q4937">
        <v>32</v>
      </c>
      <c r="R4937">
        <v>0</v>
      </c>
      <c r="S4937">
        <v>0</v>
      </c>
      <c r="T4937">
        <v>0</v>
      </c>
      <c r="U4937">
        <v>209</v>
      </c>
      <c r="V4937">
        <v>209</v>
      </c>
      <c r="W4937">
        <v>0</v>
      </c>
      <c r="X4937" t="s">
        <v>64</v>
      </c>
      <c r="Y4937">
        <v>46.97</v>
      </c>
      <c r="Z4937">
        <v>5.88</v>
      </c>
      <c r="AA4937" t="s">
        <v>65</v>
      </c>
      <c r="AB4937" t="s">
        <v>56</v>
      </c>
      <c r="AC4937">
        <v>2901</v>
      </c>
      <c r="AK4937">
        <v>32</v>
      </c>
      <c r="AL4937">
        <v>0</v>
      </c>
      <c r="AS4937">
        <v>209</v>
      </c>
      <c r="AZ4937">
        <v>177</v>
      </c>
      <c r="BB4937">
        <v>32</v>
      </c>
    </row>
    <row r="4938" spans="1:55" x14ac:dyDescent="0.25">
      <c r="A4938" t="s">
        <v>54</v>
      </c>
      <c r="B4938">
        <v>110027</v>
      </c>
      <c r="C4938" t="s">
        <v>55</v>
      </c>
      <c r="D4938" t="s">
        <v>56</v>
      </c>
      <c r="E4938" s="1">
        <v>45991</v>
      </c>
      <c r="F4938" t="s">
        <v>5720</v>
      </c>
      <c r="G4938" t="s">
        <v>58</v>
      </c>
      <c r="H4938">
        <v>7537743867</v>
      </c>
      <c r="I4938">
        <v>18528960</v>
      </c>
      <c r="J4938" s="3">
        <v>45992.021527777775</v>
      </c>
      <c r="K4938" t="s">
        <v>5760</v>
      </c>
      <c r="L4938" t="s">
        <v>59</v>
      </c>
      <c r="M4938">
        <v>894.99</v>
      </c>
      <c r="N4938">
        <v>-249.49</v>
      </c>
      <c r="O4938">
        <v>0</v>
      </c>
      <c r="P4938">
        <v>645.5</v>
      </c>
      <c r="Q4938">
        <v>32</v>
      </c>
      <c r="R4938">
        <v>0</v>
      </c>
      <c r="S4938">
        <v>0</v>
      </c>
      <c r="T4938">
        <v>0</v>
      </c>
      <c r="U4938">
        <v>677.5</v>
      </c>
      <c r="V4938">
        <v>677.5</v>
      </c>
      <c r="W4938">
        <v>0</v>
      </c>
      <c r="X4938" t="s">
        <v>60</v>
      </c>
      <c r="Y4938">
        <v>162.24</v>
      </c>
      <c r="Z4938">
        <v>15.05</v>
      </c>
      <c r="AA4938" t="s">
        <v>61</v>
      </c>
      <c r="AB4938" t="s">
        <v>56</v>
      </c>
      <c r="AC4938">
        <v>3867</v>
      </c>
      <c r="AK4938">
        <v>32</v>
      </c>
      <c r="AL4938">
        <v>0</v>
      </c>
      <c r="AT4938">
        <v>677.5</v>
      </c>
      <c r="AZ4938">
        <v>645.51</v>
      </c>
      <c r="BC4938">
        <v>32</v>
      </c>
    </row>
    <row r="4939" spans="1:55" x14ac:dyDescent="0.25">
      <c r="A4939" t="s">
        <v>54</v>
      </c>
      <c r="B4939">
        <v>110027</v>
      </c>
      <c r="C4939" t="s">
        <v>55</v>
      </c>
      <c r="D4939" t="s">
        <v>56</v>
      </c>
      <c r="E4939" s="1">
        <v>45991</v>
      </c>
      <c r="F4939" t="s">
        <v>5721</v>
      </c>
      <c r="G4939" t="s">
        <v>67</v>
      </c>
      <c r="J4939" s="3">
        <v>45992.022916666669</v>
      </c>
      <c r="K4939" t="s">
        <v>5760</v>
      </c>
      <c r="L4939" t="s">
        <v>59</v>
      </c>
      <c r="M4939">
        <v>487</v>
      </c>
      <c r="N4939">
        <v>0</v>
      </c>
      <c r="O4939">
        <v>0</v>
      </c>
      <c r="P4939">
        <v>487</v>
      </c>
      <c r="Q4939">
        <v>0</v>
      </c>
      <c r="R4939">
        <v>24.36</v>
      </c>
      <c r="S4939">
        <v>-0.36</v>
      </c>
      <c r="T4939">
        <v>0</v>
      </c>
      <c r="U4939">
        <v>511</v>
      </c>
      <c r="V4939">
        <v>511</v>
      </c>
      <c r="W4939">
        <v>0</v>
      </c>
      <c r="X4939" t="s">
        <v>68</v>
      </c>
      <c r="Y4939">
        <v>108.2</v>
      </c>
      <c r="Z4939">
        <v>12.29</v>
      </c>
      <c r="AA4939" t="s">
        <v>74</v>
      </c>
      <c r="AB4939" t="s">
        <v>75</v>
      </c>
      <c r="AE4939" t="s">
        <v>632</v>
      </c>
      <c r="AF4939" t="s">
        <v>633</v>
      </c>
      <c r="AG4939">
        <v>9874123650</v>
      </c>
      <c r="AK4939">
        <v>0</v>
      </c>
      <c r="AL4939">
        <v>0</v>
      </c>
      <c r="AN4939">
        <v>511</v>
      </c>
      <c r="AV4939">
        <v>487</v>
      </c>
      <c r="AW4939">
        <v>12.18</v>
      </c>
      <c r="AX4939">
        <v>487</v>
      </c>
      <c r="AY4939">
        <v>12.18</v>
      </c>
      <c r="AZ4939">
        <v>487</v>
      </c>
    </row>
    <row r="4940" spans="1:55" x14ac:dyDescent="0.25">
      <c r="A4940" t="s">
        <v>54</v>
      </c>
      <c r="B4940">
        <v>110027</v>
      </c>
      <c r="C4940" t="s">
        <v>55</v>
      </c>
      <c r="D4940" t="s">
        <v>56</v>
      </c>
      <c r="E4940" s="1">
        <v>45991</v>
      </c>
      <c r="F4940" t="s">
        <v>5722</v>
      </c>
      <c r="G4940" t="s">
        <v>63</v>
      </c>
      <c r="H4940" s="4">
        <v>223499000000000</v>
      </c>
      <c r="I4940">
        <v>29811</v>
      </c>
      <c r="J4940" s="3">
        <v>45992.027083333334</v>
      </c>
      <c r="K4940" t="s">
        <v>5760</v>
      </c>
      <c r="L4940" t="s">
        <v>59</v>
      </c>
      <c r="M4940">
        <v>767</v>
      </c>
      <c r="N4940">
        <v>-175</v>
      </c>
      <c r="O4940">
        <v>0</v>
      </c>
      <c r="P4940">
        <v>592</v>
      </c>
      <c r="Q4940">
        <v>32</v>
      </c>
      <c r="R4940">
        <v>0</v>
      </c>
      <c r="S4940">
        <v>0</v>
      </c>
      <c r="T4940">
        <v>0</v>
      </c>
      <c r="U4940">
        <v>624</v>
      </c>
      <c r="V4940">
        <v>624</v>
      </c>
      <c r="W4940">
        <v>0</v>
      </c>
      <c r="X4940" t="s">
        <v>64</v>
      </c>
      <c r="Y4940">
        <v>140.88999999999999</v>
      </c>
      <c r="Z4940">
        <v>15.05</v>
      </c>
      <c r="AA4940" t="s">
        <v>65</v>
      </c>
      <c r="AB4940" t="s">
        <v>56</v>
      </c>
      <c r="AC4940">
        <v>594</v>
      </c>
      <c r="AK4940">
        <v>32</v>
      </c>
      <c r="AL4940">
        <v>0</v>
      </c>
      <c r="AS4940">
        <v>624</v>
      </c>
      <c r="AZ4940">
        <v>592</v>
      </c>
      <c r="BB4940">
        <v>32</v>
      </c>
    </row>
    <row r="4941" spans="1:55" x14ac:dyDescent="0.25">
      <c r="A4941" t="s">
        <v>54</v>
      </c>
      <c r="B4941">
        <v>110027</v>
      </c>
      <c r="C4941" t="s">
        <v>55</v>
      </c>
      <c r="D4941" t="s">
        <v>56</v>
      </c>
      <c r="E4941" s="1">
        <v>45991</v>
      </c>
      <c r="F4941" t="s">
        <v>5723</v>
      </c>
      <c r="G4941" t="s">
        <v>63</v>
      </c>
      <c r="H4941" s="4">
        <v>223500000000000</v>
      </c>
      <c r="I4941">
        <v>29811</v>
      </c>
      <c r="J4941" s="3">
        <v>45992.03125</v>
      </c>
      <c r="K4941" t="s">
        <v>5760</v>
      </c>
      <c r="L4941" t="s">
        <v>59</v>
      </c>
      <c r="M4941">
        <v>507</v>
      </c>
      <c r="N4941">
        <v>-93.74</v>
      </c>
      <c r="O4941">
        <v>0</v>
      </c>
      <c r="P4941">
        <v>413.26</v>
      </c>
      <c r="Q4941">
        <v>32</v>
      </c>
      <c r="R4941">
        <v>0</v>
      </c>
      <c r="S4941">
        <v>-0.26</v>
      </c>
      <c r="T4941">
        <v>0</v>
      </c>
      <c r="U4941">
        <v>445</v>
      </c>
      <c r="V4941">
        <v>445</v>
      </c>
      <c r="W4941">
        <v>0</v>
      </c>
      <c r="X4941" t="s">
        <v>64</v>
      </c>
      <c r="Y4941">
        <v>104.89</v>
      </c>
      <c r="Z4941">
        <v>10.29</v>
      </c>
      <c r="AA4941" t="s">
        <v>65</v>
      </c>
      <c r="AB4941" t="s">
        <v>56</v>
      </c>
      <c r="AC4941">
        <v>7650</v>
      </c>
      <c r="AK4941">
        <v>32</v>
      </c>
      <c r="AL4941">
        <v>0</v>
      </c>
      <c r="AS4941">
        <v>445</v>
      </c>
      <c r="AZ4941">
        <v>413.26</v>
      </c>
      <c r="BB4941">
        <v>32</v>
      </c>
    </row>
    <row r="4942" spans="1:55" x14ac:dyDescent="0.25">
      <c r="A4942" t="s">
        <v>54</v>
      </c>
      <c r="B4942">
        <v>110027</v>
      </c>
      <c r="C4942" t="s">
        <v>55</v>
      </c>
      <c r="D4942" t="s">
        <v>56</v>
      </c>
      <c r="E4942" s="1">
        <v>45991</v>
      </c>
      <c r="F4942" t="s">
        <v>5724</v>
      </c>
      <c r="G4942" t="s">
        <v>63</v>
      </c>
      <c r="H4942" s="4">
        <v>223500000000000</v>
      </c>
      <c r="I4942">
        <v>29811</v>
      </c>
      <c r="J4942" s="3">
        <v>45992.033333333333</v>
      </c>
      <c r="K4942" t="s">
        <v>5760</v>
      </c>
      <c r="L4942" t="s">
        <v>59</v>
      </c>
      <c r="M4942">
        <v>229</v>
      </c>
      <c r="N4942">
        <v>-100</v>
      </c>
      <c r="O4942">
        <v>0</v>
      </c>
      <c r="P4942">
        <v>129</v>
      </c>
      <c r="Q4942">
        <v>32</v>
      </c>
      <c r="R4942">
        <v>0</v>
      </c>
      <c r="S4942">
        <v>0</v>
      </c>
      <c r="T4942">
        <v>0</v>
      </c>
      <c r="U4942">
        <v>161</v>
      </c>
      <c r="V4942">
        <v>161</v>
      </c>
      <c r="W4942">
        <v>0</v>
      </c>
      <c r="X4942" t="s">
        <v>64</v>
      </c>
      <c r="Y4942">
        <v>54.66</v>
      </c>
      <c r="Z4942">
        <v>4.99</v>
      </c>
      <c r="AA4942" t="s">
        <v>65</v>
      </c>
      <c r="AB4942" t="s">
        <v>56</v>
      </c>
      <c r="AC4942">
        <v>3077</v>
      </c>
      <c r="AK4942">
        <v>32</v>
      </c>
      <c r="AL4942">
        <v>0</v>
      </c>
      <c r="AS4942">
        <v>161</v>
      </c>
      <c r="AZ4942">
        <v>129</v>
      </c>
      <c r="BB4942">
        <v>32</v>
      </c>
    </row>
    <row r="4943" spans="1:55" x14ac:dyDescent="0.25">
      <c r="A4943" t="s">
        <v>54</v>
      </c>
      <c r="B4943">
        <v>110027</v>
      </c>
      <c r="C4943" t="s">
        <v>55</v>
      </c>
      <c r="D4943" t="s">
        <v>56</v>
      </c>
      <c r="E4943" s="1">
        <v>45991</v>
      </c>
      <c r="F4943" t="s">
        <v>5725</v>
      </c>
      <c r="G4943" t="s">
        <v>58</v>
      </c>
      <c r="H4943">
        <v>7531702591</v>
      </c>
      <c r="I4943">
        <v>18528960</v>
      </c>
      <c r="J4943" s="3">
        <v>45992.033333333333</v>
      </c>
      <c r="K4943" t="s">
        <v>5760</v>
      </c>
      <c r="L4943" t="s">
        <v>59</v>
      </c>
      <c r="M4943">
        <v>496</v>
      </c>
      <c r="N4943">
        <v>-100</v>
      </c>
      <c r="O4943">
        <v>0</v>
      </c>
      <c r="P4943">
        <v>396</v>
      </c>
      <c r="Q4943">
        <v>32</v>
      </c>
      <c r="R4943">
        <v>0</v>
      </c>
      <c r="S4943">
        <v>0</v>
      </c>
      <c r="T4943">
        <v>0</v>
      </c>
      <c r="U4943">
        <v>428</v>
      </c>
      <c r="V4943">
        <v>428</v>
      </c>
      <c r="W4943">
        <v>0</v>
      </c>
      <c r="X4943" t="s">
        <v>60</v>
      </c>
      <c r="Y4943">
        <v>103.97</v>
      </c>
      <c r="Z4943">
        <v>9.98</v>
      </c>
      <c r="AA4943" t="s">
        <v>61</v>
      </c>
      <c r="AB4943" t="s">
        <v>56</v>
      </c>
      <c r="AC4943">
        <v>2591</v>
      </c>
      <c r="AK4943">
        <v>32</v>
      </c>
      <c r="AL4943">
        <v>0</v>
      </c>
      <c r="AT4943">
        <v>428</v>
      </c>
      <c r="AZ4943">
        <v>396</v>
      </c>
      <c r="BC4943">
        <v>32</v>
      </c>
    </row>
    <row r="4944" spans="1:55" x14ac:dyDescent="0.25">
      <c r="A4944" t="s">
        <v>54</v>
      </c>
      <c r="B4944">
        <v>110027</v>
      </c>
      <c r="C4944" t="s">
        <v>55</v>
      </c>
      <c r="D4944" t="s">
        <v>56</v>
      </c>
      <c r="E4944" s="1">
        <v>45991</v>
      </c>
      <c r="F4944" t="s">
        <v>5726</v>
      </c>
      <c r="G4944" t="s">
        <v>67</v>
      </c>
      <c r="J4944" s="3">
        <v>45992.041666666664</v>
      </c>
      <c r="K4944" t="s">
        <v>5760</v>
      </c>
      <c r="L4944" t="s">
        <v>59</v>
      </c>
      <c r="M4944">
        <v>169</v>
      </c>
      <c r="N4944">
        <v>0</v>
      </c>
      <c r="O4944">
        <v>0</v>
      </c>
      <c r="P4944">
        <v>169</v>
      </c>
      <c r="Q4944">
        <v>0</v>
      </c>
      <c r="R4944">
        <v>8.4600000000000009</v>
      </c>
      <c r="S4944">
        <v>-0.46</v>
      </c>
      <c r="T4944">
        <v>0</v>
      </c>
      <c r="U4944">
        <v>177</v>
      </c>
      <c r="V4944">
        <v>177</v>
      </c>
      <c r="W4944">
        <v>0</v>
      </c>
      <c r="X4944" t="s">
        <v>68</v>
      </c>
      <c r="Y4944">
        <v>42.13</v>
      </c>
      <c r="Z4944">
        <v>2.2799999999999998</v>
      </c>
      <c r="AA4944" t="s">
        <v>74</v>
      </c>
      <c r="AB4944" t="s">
        <v>75</v>
      </c>
      <c r="AE4944" t="s">
        <v>89</v>
      </c>
      <c r="AF4944" t="s">
        <v>190</v>
      </c>
      <c r="AG4944">
        <v>8929758003</v>
      </c>
      <c r="AK4944">
        <v>0</v>
      </c>
      <c r="AL4944">
        <v>0</v>
      </c>
      <c r="AN4944">
        <v>177</v>
      </c>
      <c r="AV4944">
        <v>169</v>
      </c>
      <c r="AW4944">
        <v>4.2300000000000004</v>
      </c>
      <c r="AX4944">
        <v>169</v>
      </c>
      <c r="AY4944">
        <v>4.2300000000000004</v>
      </c>
      <c r="AZ4944">
        <v>169</v>
      </c>
    </row>
    <row r="4945" spans="1:55" x14ac:dyDescent="0.25">
      <c r="A4945" t="s">
        <v>54</v>
      </c>
      <c r="B4945">
        <v>110027</v>
      </c>
      <c r="C4945" t="s">
        <v>55</v>
      </c>
      <c r="D4945" t="s">
        <v>56</v>
      </c>
      <c r="E4945" s="1">
        <v>45991</v>
      </c>
      <c r="F4945" t="s">
        <v>5727</v>
      </c>
      <c r="G4945" t="s">
        <v>63</v>
      </c>
      <c r="H4945" s="4">
        <v>223501000000000</v>
      </c>
      <c r="I4945">
        <v>29811</v>
      </c>
      <c r="J4945" s="3">
        <v>45992.044444444444</v>
      </c>
      <c r="K4945" t="s">
        <v>5760</v>
      </c>
      <c r="L4945" t="s">
        <v>59</v>
      </c>
      <c r="M4945">
        <v>855</v>
      </c>
      <c r="N4945">
        <v>-335</v>
      </c>
      <c r="O4945">
        <v>0</v>
      </c>
      <c r="P4945">
        <v>520</v>
      </c>
      <c r="Q4945">
        <v>32</v>
      </c>
      <c r="R4945">
        <v>0</v>
      </c>
      <c r="S4945">
        <v>0</v>
      </c>
      <c r="T4945">
        <v>0</v>
      </c>
      <c r="U4945">
        <v>552</v>
      </c>
      <c r="V4945">
        <v>552</v>
      </c>
      <c r="W4945">
        <v>0</v>
      </c>
      <c r="X4945" t="s">
        <v>64</v>
      </c>
      <c r="Y4945">
        <v>145.61000000000001</v>
      </c>
      <c r="Z4945">
        <v>9.4499999999999993</v>
      </c>
      <c r="AA4945" t="s">
        <v>65</v>
      </c>
      <c r="AB4945" t="s">
        <v>56</v>
      </c>
      <c r="AC4945">
        <v>2221</v>
      </c>
      <c r="AK4945">
        <v>32</v>
      </c>
      <c r="AL4945">
        <v>0</v>
      </c>
      <c r="AS4945">
        <v>552</v>
      </c>
      <c r="AZ4945">
        <v>520</v>
      </c>
      <c r="BB4945">
        <v>32</v>
      </c>
    </row>
    <row r="4946" spans="1:55" x14ac:dyDescent="0.25">
      <c r="A4946" t="s">
        <v>54</v>
      </c>
      <c r="B4946">
        <v>110027</v>
      </c>
      <c r="C4946" t="s">
        <v>55</v>
      </c>
      <c r="D4946" t="s">
        <v>56</v>
      </c>
      <c r="E4946" s="1">
        <v>45991</v>
      </c>
      <c r="F4946" t="s">
        <v>5728</v>
      </c>
      <c r="G4946" t="s">
        <v>63</v>
      </c>
      <c r="H4946" s="4">
        <v>223501000000000</v>
      </c>
      <c r="I4946">
        <v>29811</v>
      </c>
      <c r="J4946" s="3">
        <v>45992.046527777777</v>
      </c>
      <c r="K4946" t="s">
        <v>5760</v>
      </c>
      <c r="L4946" t="s">
        <v>59</v>
      </c>
      <c r="M4946">
        <v>347</v>
      </c>
      <c r="N4946">
        <v>-93.75</v>
      </c>
      <c r="O4946">
        <v>0</v>
      </c>
      <c r="P4946">
        <v>253.25</v>
      </c>
      <c r="Q4946">
        <v>32</v>
      </c>
      <c r="R4946">
        <v>0</v>
      </c>
      <c r="S4946">
        <v>-0.25</v>
      </c>
      <c r="T4946">
        <v>0</v>
      </c>
      <c r="U4946">
        <v>285</v>
      </c>
      <c r="V4946">
        <v>285</v>
      </c>
      <c r="W4946">
        <v>0</v>
      </c>
      <c r="X4946" t="s">
        <v>64</v>
      </c>
      <c r="Y4946">
        <v>74.319999999999993</v>
      </c>
      <c r="Z4946">
        <v>5.88</v>
      </c>
      <c r="AA4946" t="s">
        <v>65</v>
      </c>
      <c r="AB4946" t="s">
        <v>56</v>
      </c>
      <c r="AC4946">
        <v>9101</v>
      </c>
      <c r="AK4946">
        <v>32</v>
      </c>
      <c r="AL4946">
        <v>0</v>
      </c>
      <c r="AS4946">
        <v>285</v>
      </c>
      <c r="AZ4946">
        <v>253.25</v>
      </c>
      <c r="BB4946">
        <v>32</v>
      </c>
    </row>
    <row r="4947" spans="1:55" x14ac:dyDescent="0.25">
      <c r="A4947" t="s">
        <v>54</v>
      </c>
      <c r="B4947">
        <v>110027</v>
      </c>
      <c r="C4947" t="s">
        <v>55</v>
      </c>
      <c r="D4947" t="s">
        <v>56</v>
      </c>
      <c r="E4947" s="1">
        <v>45991</v>
      </c>
      <c r="F4947" t="s">
        <v>5729</v>
      </c>
      <c r="G4947" t="s">
        <v>67</v>
      </c>
      <c r="J4947" s="3">
        <v>45992.048611111109</v>
      </c>
      <c r="K4947" t="s">
        <v>5760</v>
      </c>
      <c r="L4947" t="s">
        <v>59</v>
      </c>
      <c r="M4947">
        <v>1521</v>
      </c>
      <c r="N4947">
        <v>0</v>
      </c>
      <c r="O4947">
        <v>0</v>
      </c>
      <c r="P4947">
        <v>1521</v>
      </c>
      <c r="Q4947">
        <v>0</v>
      </c>
      <c r="R4947">
        <v>76.06</v>
      </c>
      <c r="S4947">
        <v>-0.06</v>
      </c>
      <c r="T4947">
        <v>0</v>
      </c>
      <c r="U4947">
        <v>1597</v>
      </c>
      <c r="V4947">
        <v>1597</v>
      </c>
      <c r="W4947">
        <v>0</v>
      </c>
      <c r="X4947" t="s">
        <v>73</v>
      </c>
      <c r="Y4947">
        <v>379.82</v>
      </c>
      <c r="Z4947">
        <v>24.26</v>
      </c>
      <c r="AA4947" t="s">
        <v>74</v>
      </c>
      <c r="AB4947" t="s">
        <v>75</v>
      </c>
      <c r="AE4947" t="s">
        <v>89</v>
      </c>
      <c r="AF4947" t="s">
        <v>190</v>
      </c>
      <c r="AG4947">
        <v>8929758003</v>
      </c>
      <c r="AK4947">
        <v>0</v>
      </c>
      <c r="AL4947">
        <v>0</v>
      </c>
      <c r="AM4947">
        <v>1597</v>
      </c>
      <c r="AV4947">
        <v>1521</v>
      </c>
      <c r="AW4947">
        <v>38.03</v>
      </c>
      <c r="AX4947">
        <v>1521</v>
      </c>
      <c r="AY4947">
        <v>38.03</v>
      </c>
      <c r="AZ4947">
        <v>1521</v>
      </c>
    </row>
    <row r="4948" spans="1:55" x14ac:dyDescent="0.25">
      <c r="A4948" t="s">
        <v>54</v>
      </c>
      <c r="B4948">
        <v>110027</v>
      </c>
      <c r="C4948" t="s">
        <v>55</v>
      </c>
      <c r="D4948" t="s">
        <v>56</v>
      </c>
      <c r="E4948" s="1">
        <v>45991</v>
      </c>
      <c r="F4948" t="s">
        <v>5730</v>
      </c>
      <c r="G4948" t="s">
        <v>58</v>
      </c>
      <c r="H4948">
        <v>7536406901</v>
      </c>
      <c r="I4948">
        <v>18528960</v>
      </c>
      <c r="J4948" s="3">
        <v>45992.051388888889</v>
      </c>
      <c r="K4948" t="s">
        <v>5760</v>
      </c>
      <c r="L4948" t="s">
        <v>59</v>
      </c>
      <c r="M4948">
        <v>238</v>
      </c>
      <c r="N4948">
        <v>0</v>
      </c>
      <c r="O4948">
        <v>0</v>
      </c>
      <c r="P4948">
        <v>238</v>
      </c>
      <c r="Q4948">
        <v>32</v>
      </c>
      <c r="R4948">
        <v>0</v>
      </c>
      <c r="S4948">
        <v>0</v>
      </c>
      <c r="T4948">
        <v>0</v>
      </c>
      <c r="U4948">
        <v>270</v>
      </c>
      <c r="V4948">
        <v>270</v>
      </c>
      <c r="W4948">
        <v>0</v>
      </c>
      <c r="X4948" t="s">
        <v>60</v>
      </c>
      <c r="Y4948">
        <v>42.14</v>
      </c>
      <c r="Z4948">
        <v>5.88</v>
      </c>
      <c r="AA4948" t="s">
        <v>61</v>
      </c>
      <c r="AB4948" t="s">
        <v>56</v>
      </c>
      <c r="AC4948">
        <v>6901</v>
      </c>
      <c r="AK4948">
        <v>32</v>
      </c>
      <c r="AL4948">
        <v>0</v>
      </c>
      <c r="AT4948">
        <v>270</v>
      </c>
      <c r="AZ4948">
        <v>238</v>
      </c>
      <c r="BC4948">
        <v>32</v>
      </c>
    </row>
    <row r="4949" spans="1:55" x14ac:dyDescent="0.25">
      <c r="A4949" t="s">
        <v>54</v>
      </c>
      <c r="B4949">
        <v>110027</v>
      </c>
      <c r="C4949" t="s">
        <v>55</v>
      </c>
      <c r="D4949" t="s">
        <v>56</v>
      </c>
      <c r="E4949" s="1">
        <v>45991</v>
      </c>
      <c r="F4949" t="s">
        <v>5731</v>
      </c>
      <c r="G4949" t="s">
        <v>63</v>
      </c>
      <c r="H4949" s="4">
        <v>223501000000000</v>
      </c>
      <c r="I4949">
        <v>29811</v>
      </c>
      <c r="J4949" s="3">
        <v>45992.051388888889</v>
      </c>
      <c r="K4949" t="s">
        <v>5760</v>
      </c>
      <c r="L4949" t="s">
        <v>59</v>
      </c>
      <c r="M4949">
        <v>388</v>
      </c>
      <c r="N4949">
        <v>-93.74</v>
      </c>
      <c r="O4949">
        <v>0</v>
      </c>
      <c r="P4949">
        <v>294.26</v>
      </c>
      <c r="Q4949">
        <v>32</v>
      </c>
      <c r="R4949">
        <v>0</v>
      </c>
      <c r="S4949">
        <v>-0.26</v>
      </c>
      <c r="T4949">
        <v>0</v>
      </c>
      <c r="U4949">
        <v>326</v>
      </c>
      <c r="V4949">
        <v>326</v>
      </c>
      <c r="W4949">
        <v>0</v>
      </c>
      <c r="X4949" t="s">
        <v>64</v>
      </c>
      <c r="Y4949">
        <v>68.209999999999994</v>
      </c>
      <c r="Z4949">
        <v>10.29</v>
      </c>
      <c r="AA4949" t="s">
        <v>65</v>
      </c>
      <c r="AB4949" t="s">
        <v>56</v>
      </c>
      <c r="AC4949">
        <v>2482</v>
      </c>
      <c r="AK4949">
        <v>32</v>
      </c>
      <c r="AL4949">
        <v>0</v>
      </c>
      <c r="AS4949">
        <v>326</v>
      </c>
      <c r="AZ4949">
        <v>294.26</v>
      </c>
      <c r="BB4949">
        <v>32</v>
      </c>
    </row>
    <row r="4950" spans="1:55" x14ac:dyDescent="0.25">
      <c r="A4950" t="s">
        <v>54</v>
      </c>
      <c r="B4950">
        <v>110027</v>
      </c>
      <c r="C4950" t="s">
        <v>55</v>
      </c>
      <c r="D4950" t="s">
        <v>56</v>
      </c>
      <c r="E4950" s="1">
        <v>45991</v>
      </c>
      <c r="F4950" t="s">
        <v>5732</v>
      </c>
      <c r="G4950" t="s">
        <v>63</v>
      </c>
      <c r="H4950" s="4">
        <v>223504000000000</v>
      </c>
      <c r="I4950">
        <v>29811</v>
      </c>
      <c r="J4950" s="3">
        <v>45992.081250000003</v>
      </c>
      <c r="K4950" t="s">
        <v>5760</v>
      </c>
      <c r="L4950" t="s">
        <v>59</v>
      </c>
      <c r="M4950">
        <v>229</v>
      </c>
      <c r="N4950">
        <v>-100</v>
      </c>
      <c r="O4950">
        <v>0</v>
      </c>
      <c r="P4950">
        <v>129</v>
      </c>
      <c r="Q4950">
        <v>32</v>
      </c>
      <c r="R4950">
        <v>0</v>
      </c>
      <c r="S4950">
        <v>0</v>
      </c>
      <c r="T4950">
        <v>0</v>
      </c>
      <c r="U4950">
        <v>161</v>
      </c>
      <c r="V4950">
        <v>161</v>
      </c>
      <c r="W4950">
        <v>0</v>
      </c>
      <c r="X4950" t="s">
        <v>64</v>
      </c>
      <c r="Y4950">
        <v>47.18</v>
      </c>
      <c r="Z4950">
        <v>4.99</v>
      </c>
      <c r="AA4950" t="s">
        <v>65</v>
      </c>
      <c r="AB4950" t="s">
        <v>56</v>
      </c>
      <c r="AC4950">
        <v>1826</v>
      </c>
      <c r="AK4950">
        <v>32</v>
      </c>
      <c r="AL4950">
        <v>0</v>
      </c>
      <c r="AS4950">
        <v>161</v>
      </c>
      <c r="AZ4950">
        <v>129</v>
      </c>
      <c r="BB4950">
        <v>32</v>
      </c>
    </row>
    <row r="4951" spans="1:55" x14ac:dyDescent="0.25">
      <c r="A4951" t="s">
        <v>54</v>
      </c>
      <c r="B4951">
        <v>110027</v>
      </c>
      <c r="C4951" t="s">
        <v>55</v>
      </c>
      <c r="D4951" t="s">
        <v>56</v>
      </c>
      <c r="E4951" s="1">
        <v>45991</v>
      </c>
      <c r="F4951" t="s">
        <v>5733</v>
      </c>
      <c r="G4951" t="s">
        <v>63</v>
      </c>
      <c r="H4951" s="4">
        <v>223504000000000</v>
      </c>
      <c r="I4951">
        <v>29811</v>
      </c>
      <c r="J4951" s="3">
        <v>45992.081944444442</v>
      </c>
      <c r="K4951" t="s">
        <v>5760</v>
      </c>
      <c r="L4951" t="s">
        <v>59</v>
      </c>
      <c r="M4951">
        <v>454.66</v>
      </c>
      <c r="N4951">
        <v>-30</v>
      </c>
      <c r="O4951">
        <v>0</v>
      </c>
      <c r="P4951">
        <v>424.66</v>
      </c>
      <c r="Q4951">
        <v>32</v>
      </c>
      <c r="R4951">
        <v>0</v>
      </c>
      <c r="S4951">
        <v>0.34</v>
      </c>
      <c r="T4951">
        <v>0</v>
      </c>
      <c r="U4951">
        <v>457</v>
      </c>
      <c r="V4951">
        <v>457</v>
      </c>
      <c r="W4951">
        <v>0</v>
      </c>
      <c r="X4951" t="s">
        <v>64</v>
      </c>
      <c r="Y4951">
        <v>96.41</v>
      </c>
      <c r="Z4951">
        <v>7.4</v>
      </c>
      <c r="AA4951" t="s">
        <v>65</v>
      </c>
      <c r="AB4951" t="s">
        <v>56</v>
      </c>
      <c r="AC4951">
        <v>4377</v>
      </c>
      <c r="AK4951">
        <v>32</v>
      </c>
      <c r="AL4951">
        <v>0</v>
      </c>
      <c r="AS4951">
        <v>457</v>
      </c>
      <c r="AZ4951">
        <v>424.66</v>
      </c>
      <c r="BB4951">
        <v>32</v>
      </c>
    </row>
    <row r="4952" spans="1:55" x14ac:dyDescent="0.25">
      <c r="A4952" t="s">
        <v>54</v>
      </c>
      <c r="B4952">
        <v>110027</v>
      </c>
      <c r="C4952" t="s">
        <v>55</v>
      </c>
      <c r="D4952" t="s">
        <v>56</v>
      </c>
      <c r="E4952" s="1">
        <v>45991</v>
      </c>
      <c r="F4952" t="s">
        <v>5734</v>
      </c>
      <c r="G4952" t="s">
        <v>58</v>
      </c>
      <c r="H4952">
        <v>7533796454</v>
      </c>
      <c r="I4952">
        <v>18528960</v>
      </c>
      <c r="J4952" s="3">
        <v>45992.081944444442</v>
      </c>
      <c r="K4952" t="s">
        <v>5760</v>
      </c>
      <c r="L4952" t="s">
        <v>59</v>
      </c>
      <c r="M4952">
        <v>308</v>
      </c>
      <c r="N4952">
        <v>-100</v>
      </c>
      <c r="O4952">
        <v>0</v>
      </c>
      <c r="P4952">
        <v>208</v>
      </c>
      <c r="Q4952">
        <v>32</v>
      </c>
      <c r="R4952">
        <v>0</v>
      </c>
      <c r="S4952">
        <v>0</v>
      </c>
      <c r="T4952">
        <v>0</v>
      </c>
      <c r="U4952">
        <v>240</v>
      </c>
      <c r="V4952">
        <v>240</v>
      </c>
      <c r="W4952">
        <v>0</v>
      </c>
      <c r="X4952" t="s">
        <v>60</v>
      </c>
      <c r="Y4952">
        <v>65</v>
      </c>
      <c r="Z4952">
        <v>5.34</v>
      </c>
      <c r="AA4952" t="s">
        <v>61</v>
      </c>
      <c r="AB4952" t="s">
        <v>56</v>
      </c>
      <c r="AC4952">
        <v>6454</v>
      </c>
      <c r="AK4952">
        <v>32</v>
      </c>
      <c r="AL4952">
        <v>0</v>
      </c>
      <c r="AT4952">
        <v>240</v>
      </c>
      <c r="AZ4952">
        <v>208</v>
      </c>
      <c r="BC4952">
        <v>32</v>
      </c>
    </row>
    <row r="4953" spans="1:55" x14ac:dyDescent="0.25">
      <c r="A4953" t="s">
        <v>54</v>
      </c>
      <c r="B4953">
        <v>110027</v>
      </c>
      <c r="C4953" t="s">
        <v>55</v>
      </c>
      <c r="D4953" t="s">
        <v>56</v>
      </c>
      <c r="E4953" s="1">
        <v>45991</v>
      </c>
      <c r="F4953" t="s">
        <v>5735</v>
      </c>
      <c r="G4953" t="s">
        <v>67</v>
      </c>
      <c r="J4953" s="3">
        <v>45992.086111111108</v>
      </c>
      <c r="K4953" t="s">
        <v>5760</v>
      </c>
      <c r="L4953" t="s">
        <v>59</v>
      </c>
      <c r="M4953">
        <v>378</v>
      </c>
      <c r="N4953">
        <v>0</v>
      </c>
      <c r="O4953">
        <v>0</v>
      </c>
      <c r="P4953">
        <v>378</v>
      </c>
      <c r="Q4953">
        <v>0</v>
      </c>
      <c r="R4953">
        <v>18.899999999999999</v>
      </c>
      <c r="S4953">
        <v>0.1</v>
      </c>
      <c r="T4953">
        <v>0</v>
      </c>
      <c r="U4953">
        <v>397</v>
      </c>
      <c r="V4953">
        <v>397</v>
      </c>
      <c r="W4953">
        <v>0</v>
      </c>
      <c r="X4953" t="s">
        <v>73</v>
      </c>
      <c r="Y4953">
        <v>92.04</v>
      </c>
      <c r="Z4953">
        <v>3.7</v>
      </c>
      <c r="AA4953" t="s">
        <v>74</v>
      </c>
      <c r="AB4953" t="s">
        <v>75</v>
      </c>
      <c r="AE4953" t="s">
        <v>5736</v>
      </c>
      <c r="AF4953" t="s">
        <v>5737</v>
      </c>
      <c r="AG4953">
        <v>7987985785</v>
      </c>
      <c r="AK4953">
        <v>0</v>
      </c>
      <c r="AL4953">
        <v>0</v>
      </c>
      <c r="AM4953">
        <v>397</v>
      </c>
      <c r="AV4953">
        <v>378</v>
      </c>
      <c r="AW4953">
        <v>9.4499999999999993</v>
      </c>
      <c r="AX4953">
        <v>378</v>
      </c>
      <c r="AY4953">
        <v>9.4499999999999993</v>
      </c>
      <c r="AZ4953">
        <v>378</v>
      </c>
    </row>
    <row r="4954" spans="1:55" x14ac:dyDescent="0.25">
      <c r="A4954" t="s">
        <v>54</v>
      </c>
      <c r="B4954">
        <v>110027</v>
      </c>
      <c r="C4954" t="s">
        <v>55</v>
      </c>
      <c r="D4954" t="s">
        <v>56</v>
      </c>
      <c r="E4954" s="1">
        <v>45991</v>
      </c>
      <c r="F4954" t="s">
        <v>5738</v>
      </c>
      <c r="G4954" t="s">
        <v>67</v>
      </c>
      <c r="J4954" s="3">
        <v>45992.086111111108</v>
      </c>
      <c r="K4954" t="s">
        <v>5760</v>
      </c>
      <c r="L4954" t="s">
        <v>59</v>
      </c>
      <c r="M4954">
        <v>686</v>
      </c>
      <c r="N4954">
        <v>0</v>
      </c>
      <c r="O4954">
        <v>0</v>
      </c>
      <c r="P4954">
        <v>686</v>
      </c>
      <c r="Q4954">
        <v>0</v>
      </c>
      <c r="R4954">
        <v>34.299999999999997</v>
      </c>
      <c r="S4954">
        <v>-0.3</v>
      </c>
      <c r="T4954">
        <v>0</v>
      </c>
      <c r="U4954">
        <v>720</v>
      </c>
      <c r="V4954">
        <v>720</v>
      </c>
      <c r="W4954">
        <v>0</v>
      </c>
      <c r="X4954" t="s">
        <v>73</v>
      </c>
      <c r="Y4954">
        <v>153.34</v>
      </c>
      <c r="Z4954">
        <v>14.9</v>
      </c>
      <c r="AA4954" t="s">
        <v>69</v>
      </c>
      <c r="AE4954" t="s">
        <v>449</v>
      </c>
      <c r="AF4954" t="s">
        <v>450</v>
      </c>
      <c r="AG4954">
        <v>7006542751</v>
      </c>
      <c r="AK4954">
        <v>0</v>
      </c>
      <c r="AL4954">
        <v>0</v>
      </c>
      <c r="AM4954">
        <v>720</v>
      </c>
      <c r="AV4954">
        <v>686</v>
      </c>
      <c r="AW4954">
        <v>17.149999999999999</v>
      </c>
      <c r="AX4954">
        <v>686</v>
      </c>
      <c r="AY4954">
        <v>17.149999999999999</v>
      </c>
      <c r="AZ4954">
        <v>686</v>
      </c>
    </row>
    <row r="4955" spans="1:55" x14ac:dyDescent="0.25">
      <c r="A4955" t="s">
        <v>54</v>
      </c>
      <c r="B4955">
        <v>110027</v>
      </c>
      <c r="C4955" t="s">
        <v>55</v>
      </c>
      <c r="D4955" t="s">
        <v>56</v>
      </c>
      <c r="E4955" s="1">
        <v>45991</v>
      </c>
      <c r="F4955" t="s">
        <v>5739</v>
      </c>
      <c r="G4955" t="s">
        <v>63</v>
      </c>
      <c r="H4955" s="4">
        <v>223506000000000</v>
      </c>
      <c r="I4955">
        <v>29811</v>
      </c>
      <c r="J4955" s="3">
        <v>45992.109722222223</v>
      </c>
      <c r="K4955" t="s">
        <v>5760</v>
      </c>
      <c r="L4955" t="s">
        <v>59</v>
      </c>
      <c r="M4955">
        <v>956</v>
      </c>
      <c r="N4955">
        <v>-410</v>
      </c>
      <c r="O4955">
        <v>0</v>
      </c>
      <c r="P4955">
        <v>546</v>
      </c>
      <c r="Q4955">
        <v>32</v>
      </c>
      <c r="R4955">
        <v>0</v>
      </c>
      <c r="S4955">
        <v>0</v>
      </c>
      <c r="T4955">
        <v>0</v>
      </c>
      <c r="U4955">
        <v>578</v>
      </c>
      <c r="V4955">
        <v>578</v>
      </c>
      <c r="W4955">
        <v>0</v>
      </c>
      <c r="X4955" t="s">
        <v>64</v>
      </c>
      <c r="Y4955">
        <v>132.5</v>
      </c>
      <c r="Z4955">
        <v>3.92</v>
      </c>
      <c r="AA4955" t="s">
        <v>65</v>
      </c>
      <c r="AB4955" t="s">
        <v>56</v>
      </c>
      <c r="AC4955">
        <v>198</v>
      </c>
      <c r="AK4955">
        <v>32</v>
      </c>
      <c r="AL4955">
        <v>0</v>
      </c>
      <c r="AS4955">
        <v>578</v>
      </c>
      <c r="AZ4955">
        <v>546</v>
      </c>
      <c r="BB4955">
        <v>32</v>
      </c>
    </row>
    <row r="4956" spans="1:55" x14ac:dyDescent="0.25">
      <c r="A4956" t="s">
        <v>54</v>
      </c>
      <c r="B4956">
        <v>110027</v>
      </c>
      <c r="C4956" t="s">
        <v>55</v>
      </c>
      <c r="D4956" t="s">
        <v>56</v>
      </c>
      <c r="E4956" s="1">
        <v>45991</v>
      </c>
      <c r="F4956" t="s">
        <v>5740</v>
      </c>
      <c r="G4956" t="s">
        <v>63</v>
      </c>
      <c r="H4956" s="4">
        <v>223507000000000</v>
      </c>
      <c r="I4956">
        <v>29811</v>
      </c>
      <c r="J4956" s="3">
        <v>45992.118055555555</v>
      </c>
      <c r="K4956" t="s">
        <v>5760</v>
      </c>
      <c r="L4956" t="s">
        <v>59</v>
      </c>
      <c r="M4956">
        <v>844.32</v>
      </c>
      <c r="N4956">
        <v>-141.99</v>
      </c>
      <c r="O4956">
        <v>0</v>
      </c>
      <c r="P4956">
        <v>702.33</v>
      </c>
      <c r="Q4956">
        <v>32</v>
      </c>
      <c r="R4956">
        <v>0</v>
      </c>
      <c r="S4956">
        <v>-0.33</v>
      </c>
      <c r="T4956">
        <v>0</v>
      </c>
      <c r="U4956">
        <v>734</v>
      </c>
      <c r="V4956">
        <v>734</v>
      </c>
      <c r="W4956">
        <v>0</v>
      </c>
      <c r="X4956" t="s">
        <v>64</v>
      </c>
      <c r="Y4956">
        <v>184.07</v>
      </c>
      <c r="Z4956">
        <v>16.41</v>
      </c>
      <c r="AA4956" t="s">
        <v>65</v>
      </c>
      <c r="AB4956" t="s">
        <v>56</v>
      </c>
      <c r="AC4956">
        <v>4440</v>
      </c>
      <c r="AK4956">
        <v>32</v>
      </c>
      <c r="AL4956">
        <v>0</v>
      </c>
      <c r="AS4956">
        <v>734</v>
      </c>
      <c r="AZ4956">
        <v>702.33</v>
      </c>
      <c r="BB4956">
        <v>32</v>
      </c>
    </row>
    <row r="4957" spans="1:55" x14ac:dyDescent="0.25">
      <c r="A4957" t="s">
        <v>54</v>
      </c>
      <c r="B4957">
        <v>110027</v>
      </c>
      <c r="C4957" t="s">
        <v>55</v>
      </c>
      <c r="D4957" t="s">
        <v>56</v>
      </c>
      <c r="E4957" s="1">
        <v>45991</v>
      </c>
      <c r="F4957" t="s">
        <v>5741</v>
      </c>
      <c r="G4957" t="s">
        <v>63</v>
      </c>
      <c r="H4957" s="4">
        <v>223507000000000</v>
      </c>
      <c r="I4957">
        <v>29811</v>
      </c>
      <c r="J4957" s="3">
        <v>45992.120138888888</v>
      </c>
      <c r="K4957" t="s">
        <v>5760</v>
      </c>
      <c r="L4957" t="s">
        <v>59</v>
      </c>
      <c r="M4957">
        <v>287</v>
      </c>
      <c r="N4957">
        <v>-40</v>
      </c>
      <c r="O4957">
        <v>0</v>
      </c>
      <c r="P4957">
        <v>247</v>
      </c>
      <c r="Q4957">
        <v>32</v>
      </c>
      <c r="R4957">
        <v>0</v>
      </c>
      <c r="S4957">
        <v>0</v>
      </c>
      <c r="T4957">
        <v>0</v>
      </c>
      <c r="U4957">
        <v>279</v>
      </c>
      <c r="V4957">
        <v>279</v>
      </c>
      <c r="W4957">
        <v>0</v>
      </c>
      <c r="X4957" t="s">
        <v>64</v>
      </c>
      <c r="Y4957">
        <v>51.53</v>
      </c>
      <c r="Z4957">
        <v>7.84</v>
      </c>
      <c r="AA4957" t="s">
        <v>65</v>
      </c>
      <c r="AB4957" t="s">
        <v>56</v>
      </c>
      <c r="AC4957">
        <v>5553</v>
      </c>
      <c r="AK4957">
        <v>32</v>
      </c>
      <c r="AL4957">
        <v>0</v>
      </c>
      <c r="AS4957">
        <v>279</v>
      </c>
      <c r="AZ4957">
        <v>247</v>
      </c>
      <c r="BB4957">
        <v>32</v>
      </c>
    </row>
    <row r="4958" spans="1:55" x14ac:dyDescent="0.25">
      <c r="A4958" t="s">
        <v>54</v>
      </c>
      <c r="B4958">
        <v>110027</v>
      </c>
      <c r="C4958" t="s">
        <v>55</v>
      </c>
      <c r="D4958" t="s">
        <v>56</v>
      </c>
      <c r="E4958" s="1">
        <v>45991</v>
      </c>
      <c r="F4958" t="s">
        <v>5742</v>
      </c>
      <c r="G4958" t="s">
        <v>67</v>
      </c>
      <c r="J4958" s="3">
        <v>45992.129861111112</v>
      </c>
      <c r="K4958" t="s">
        <v>5760</v>
      </c>
      <c r="L4958" t="s">
        <v>59</v>
      </c>
      <c r="M4958">
        <v>99</v>
      </c>
      <c r="N4958">
        <v>0</v>
      </c>
      <c r="O4958">
        <v>0</v>
      </c>
      <c r="P4958">
        <v>99</v>
      </c>
      <c r="Q4958">
        <v>0</v>
      </c>
      <c r="R4958">
        <v>4.96</v>
      </c>
      <c r="S4958">
        <v>0.04</v>
      </c>
      <c r="T4958">
        <v>0</v>
      </c>
      <c r="U4958">
        <v>104</v>
      </c>
      <c r="V4958">
        <v>104</v>
      </c>
      <c r="W4958">
        <v>0</v>
      </c>
      <c r="X4958" t="s">
        <v>68</v>
      </c>
      <c r="Y4958">
        <v>22.94</v>
      </c>
      <c r="Z4958">
        <v>1.96</v>
      </c>
      <c r="AA4958" t="s">
        <v>74</v>
      </c>
      <c r="AB4958" t="s">
        <v>75</v>
      </c>
      <c r="AE4958" t="s">
        <v>632</v>
      </c>
      <c r="AF4958" t="s">
        <v>633</v>
      </c>
      <c r="AG4958">
        <v>9874123650</v>
      </c>
      <c r="AK4958">
        <v>0</v>
      </c>
      <c r="AL4958">
        <v>0</v>
      </c>
      <c r="AN4958">
        <v>104</v>
      </c>
      <c r="AV4958">
        <v>99</v>
      </c>
      <c r="AW4958">
        <v>2.48</v>
      </c>
      <c r="AX4958">
        <v>99</v>
      </c>
      <c r="AY4958">
        <v>2.48</v>
      </c>
      <c r="AZ4958">
        <v>99</v>
      </c>
    </row>
    <row r="4959" spans="1:55" x14ac:dyDescent="0.25">
      <c r="A4959" t="s">
        <v>54</v>
      </c>
      <c r="B4959">
        <v>110027</v>
      </c>
      <c r="C4959" t="s">
        <v>55</v>
      </c>
      <c r="D4959" t="s">
        <v>56</v>
      </c>
      <c r="E4959" s="1">
        <v>45991</v>
      </c>
      <c r="F4959" t="s">
        <v>5743</v>
      </c>
      <c r="G4959" t="s">
        <v>63</v>
      </c>
      <c r="H4959" s="4">
        <v>223508000000000</v>
      </c>
      <c r="I4959">
        <v>29811</v>
      </c>
      <c r="J4959" s="3">
        <v>45992.130555555559</v>
      </c>
      <c r="K4959" t="s">
        <v>5760</v>
      </c>
      <c r="L4959" t="s">
        <v>59</v>
      </c>
      <c r="M4959">
        <v>455</v>
      </c>
      <c r="N4959">
        <v>-80</v>
      </c>
      <c r="O4959">
        <v>0</v>
      </c>
      <c r="P4959">
        <v>375</v>
      </c>
      <c r="Q4959">
        <v>32</v>
      </c>
      <c r="R4959">
        <v>0</v>
      </c>
      <c r="S4959">
        <v>0</v>
      </c>
      <c r="T4959">
        <v>0</v>
      </c>
      <c r="U4959">
        <v>407</v>
      </c>
      <c r="V4959">
        <v>407</v>
      </c>
      <c r="W4959">
        <v>0</v>
      </c>
      <c r="X4959" t="s">
        <v>64</v>
      </c>
      <c r="Y4959">
        <v>89.23</v>
      </c>
      <c r="Z4959">
        <v>12.93</v>
      </c>
      <c r="AA4959" t="s">
        <v>65</v>
      </c>
      <c r="AB4959" t="s">
        <v>56</v>
      </c>
      <c r="AC4959">
        <v>7057</v>
      </c>
      <c r="AK4959">
        <v>32</v>
      </c>
      <c r="AL4959">
        <v>0</v>
      </c>
      <c r="AS4959">
        <v>407</v>
      </c>
      <c r="AZ4959">
        <v>375</v>
      </c>
      <c r="BB4959">
        <v>32</v>
      </c>
    </row>
    <row r="4960" spans="1:55" x14ac:dyDescent="0.25">
      <c r="A4960" t="s">
        <v>54</v>
      </c>
      <c r="B4960">
        <v>110027</v>
      </c>
      <c r="C4960" t="s">
        <v>55</v>
      </c>
      <c r="D4960" t="s">
        <v>56</v>
      </c>
      <c r="E4960" s="1">
        <v>45991</v>
      </c>
      <c r="F4960" t="s">
        <v>5744</v>
      </c>
      <c r="G4960" t="s">
        <v>58</v>
      </c>
      <c r="H4960">
        <v>7521487501</v>
      </c>
      <c r="I4960">
        <v>18528960</v>
      </c>
      <c r="J4960" s="3">
        <v>45992.130555555559</v>
      </c>
      <c r="K4960" t="s">
        <v>5760</v>
      </c>
      <c r="L4960" t="s">
        <v>59</v>
      </c>
      <c r="M4960">
        <v>319</v>
      </c>
      <c r="N4960">
        <v>-100</v>
      </c>
      <c r="O4960">
        <v>0</v>
      </c>
      <c r="P4960">
        <v>219</v>
      </c>
      <c r="Q4960">
        <v>32</v>
      </c>
      <c r="R4960">
        <v>0</v>
      </c>
      <c r="S4960">
        <v>0</v>
      </c>
      <c r="T4960">
        <v>0</v>
      </c>
      <c r="U4960">
        <v>251</v>
      </c>
      <c r="V4960">
        <v>251</v>
      </c>
      <c r="W4960">
        <v>0</v>
      </c>
      <c r="X4960" t="s">
        <v>60</v>
      </c>
      <c r="Y4960">
        <v>66.56</v>
      </c>
      <c r="Z4960">
        <v>4.76</v>
      </c>
      <c r="AA4960" t="s">
        <v>61</v>
      </c>
      <c r="AB4960" t="s">
        <v>56</v>
      </c>
      <c r="AC4960">
        <v>7501</v>
      </c>
      <c r="AK4960">
        <v>32</v>
      </c>
      <c r="AL4960">
        <v>0</v>
      </c>
      <c r="AT4960">
        <v>251</v>
      </c>
      <c r="AZ4960">
        <v>219</v>
      </c>
      <c r="BC4960">
        <v>32</v>
      </c>
    </row>
    <row r="4961" spans="1:55" x14ac:dyDescent="0.25">
      <c r="A4961" t="s">
        <v>54</v>
      </c>
      <c r="B4961">
        <v>110027</v>
      </c>
      <c r="C4961" t="s">
        <v>55</v>
      </c>
      <c r="D4961" t="s">
        <v>56</v>
      </c>
      <c r="E4961" s="1">
        <v>45991</v>
      </c>
      <c r="F4961" t="s">
        <v>5745</v>
      </c>
      <c r="G4961" t="s">
        <v>63</v>
      </c>
      <c r="H4961" s="4">
        <v>223508000000000</v>
      </c>
      <c r="I4961">
        <v>29811</v>
      </c>
      <c r="J4961" s="3">
        <v>45992.132638888892</v>
      </c>
      <c r="K4961" t="s">
        <v>5760</v>
      </c>
      <c r="L4961" t="s">
        <v>59</v>
      </c>
      <c r="M4961">
        <v>616.42999999999995</v>
      </c>
      <c r="N4961">
        <v>-113.74</v>
      </c>
      <c r="O4961">
        <v>0</v>
      </c>
      <c r="P4961">
        <v>502.69</v>
      </c>
      <c r="Q4961">
        <v>32</v>
      </c>
      <c r="R4961">
        <v>0</v>
      </c>
      <c r="S4961">
        <v>0.31</v>
      </c>
      <c r="T4961">
        <v>0</v>
      </c>
      <c r="U4961">
        <v>535</v>
      </c>
      <c r="V4961">
        <v>535</v>
      </c>
      <c r="W4961">
        <v>0</v>
      </c>
      <c r="X4961" t="s">
        <v>64</v>
      </c>
      <c r="Y4961">
        <v>137.62</v>
      </c>
      <c r="Z4961">
        <v>13.64</v>
      </c>
      <c r="AA4961" t="s">
        <v>65</v>
      </c>
      <c r="AB4961" t="s">
        <v>56</v>
      </c>
      <c r="AC4961">
        <v>6031</v>
      </c>
      <c r="AK4961">
        <v>32</v>
      </c>
      <c r="AL4961">
        <v>0</v>
      </c>
      <c r="AS4961">
        <v>535</v>
      </c>
      <c r="AZ4961">
        <v>502.69</v>
      </c>
      <c r="BB4961">
        <v>32</v>
      </c>
    </row>
    <row r="4962" spans="1:55" x14ac:dyDescent="0.25">
      <c r="A4962" t="s">
        <v>54</v>
      </c>
      <c r="B4962">
        <v>110027</v>
      </c>
      <c r="C4962" t="s">
        <v>55</v>
      </c>
      <c r="D4962" t="s">
        <v>56</v>
      </c>
      <c r="E4962" s="1">
        <v>45991</v>
      </c>
      <c r="F4962" t="s">
        <v>5746</v>
      </c>
      <c r="G4962" t="s">
        <v>63</v>
      </c>
      <c r="H4962" s="4">
        <v>223509000000000</v>
      </c>
      <c r="I4962">
        <v>29811</v>
      </c>
      <c r="J4962" s="3">
        <v>45992.134027777778</v>
      </c>
      <c r="K4962" t="s">
        <v>5760</v>
      </c>
      <c r="L4962" t="s">
        <v>59</v>
      </c>
      <c r="M4962">
        <v>456</v>
      </c>
      <c r="N4962">
        <v>-93.75</v>
      </c>
      <c r="O4962">
        <v>0</v>
      </c>
      <c r="P4962">
        <v>362.25</v>
      </c>
      <c r="Q4962">
        <v>32</v>
      </c>
      <c r="R4962">
        <v>0</v>
      </c>
      <c r="S4962">
        <v>-0.25</v>
      </c>
      <c r="T4962">
        <v>0</v>
      </c>
      <c r="U4962">
        <v>394</v>
      </c>
      <c r="V4962">
        <v>394</v>
      </c>
      <c r="W4962">
        <v>0</v>
      </c>
      <c r="X4962" t="s">
        <v>64</v>
      </c>
      <c r="Y4962">
        <v>79.81</v>
      </c>
      <c r="Z4962">
        <v>8.68</v>
      </c>
      <c r="AA4962" t="s">
        <v>65</v>
      </c>
      <c r="AB4962" t="s">
        <v>56</v>
      </c>
      <c r="AC4962">
        <v>3166</v>
      </c>
      <c r="AK4962">
        <v>32</v>
      </c>
      <c r="AL4962">
        <v>0</v>
      </c>
      <c r="AS4962">
        <v>394</v>
      </c>
      <c r="AZ4962">
        <v>362.24</v>
      </c>
      <c r="BB4962">
        <v>32</v>
      </c>
    </row>
    <row r="4963" spans="1:55" x14ac:dyDescent="0.25">
      <c r="A4963" t="s">
        <v>54</v>
      </c>
      <c r="B4963">
        <v>110027</v>
      </c>
      <c r="C4963" t="s">
        <v>55</v>
      </c>
      <c r="D4963" t="s">
        <v>56</v>
      </c>
      <c r="E4963" s="1">
        <v>45991</v>
      </c>
      <c r="F4963" t="s">
        <v>5747</v>
      </c>
      <c r="G4963" t="s">
        <v>58</v>
      </c>
      <c r="H4963">
        <v>7516855758</v>
      </c>
      <c r="I4963">
        <v>18528960</v>
      </c>
      <c r="J4963" s="3">
        <v>45992.134027777778</v>
      </c>
      <c r="K4963" t="s">
        <v>5760</v>
      </c>
      <c r="L4963" t="s">
        <v>59</v>
      </c>
      <c r="M4963">
        <v>139</v>
      </c>
      <c r="N4963">
        <v>0</v>
      </c>
      <c r="O4963">
        <v>0</v>
      </c>
      <c r="P4963">
        <v>139</v>
      </c>
      <c r="Q4963">
        <v>32</v>
      </c>
      <c r="R4963">
        <v>0</v>
      </c>
      <c r="S4963">
        <v>0</v>
      </c>
      <c r="T4963">
        <v>0</v>
      </c>
      <c r="U4963">
        <v>171</v>
      </c>
      <c r="V4963">
        <v>171</v>
      </c>
      <c r="W4963">
        <v>0</v>
      </c>
      <c r="X4963" t="s">
        <v>60</v>
      </c>
      <c r="Y4963">
        <v>42.99</v>
      </c>
      <c r="Z4963">
        <v>2.4700000000000002</v>
      </c>
      <c r="AA4963" t="s">
        <v>61</v>
      </c>
      <c r="AB4963" t="s">
        <v>56</v>
      </c>
      <c r="AC4963">
        <v>5758</v>
      </c>
      <c r="AK4963">
        <v>32</v>
      </c>
      <c r="AL4963">
        <v>0</v>
      </c>
      <c r="AT4963">
        <v>171</v>
      </c>
      <c r="AZ4963">
        <v>139</v>
      </c>
      <c r="BC4963">
        <v>32</v>
      </c>
    </row>
    <row r="4964" spans="1:55" x14ac:dyDescent="0.25">
      <c r="A4964" t="s">
        <v>54</v>
      </c>
      <c r="B4964">
        <v>110027</v>
      </c>
      <c r="C4964" t="s">
        <v>55</v>
      </c>
      <c r="D4964" t="s">
        <v>56</v>
      </c>
      <c r="E4964" s="1">
        <v>45991</v>
      </c>
      <c r="F4964" t="s">
        <v>5748</v>
      </c>
      <c r="G4964" t="s">
        <v>63</v>
      </c>
      <c r="H4964" s="4">
        <v>223510000000000</v>
      </c>
      <c r="I4964">
        <v>29811</v>
      </c>
      <c r="J4964" s="3">
        <v>45992.145833333336</v>
      </c>
      <c r="K4964" t="s">
        <v>5760</v>
      </c>
      <c r="L4964" t="s">
        <v>59</v>
      </c>
      <c r="M4964">
        <v>229</v>
      </c>
      <c r="N4964">
        <v>-100</v>
      </c>
      <c r="O4964">
        <v>0</v>
      </c>
      <c r="P4964">
        <v>129</v>
      </c>
      <c r="Q4964">
        <v>32</v>
      </c>
      <c r="R4964">
        <v>0</v>
      </c>
      <c r="S4964">
        <v>0</v>
      </c>
      <c r="T4964">
        <v>0</v>
      </c>
      <c r="U4964">
        <v>161</v>
      </c>
      <c r="V4964">
        <v>161</v>
      </c>
      <c r="W4964">
        <v>0</v>
      </c>
      <c r="X4964" t="s">
        <v>64</v>
      </c>
      <c r="Y4964">
        <v>44.37</v>
      </c>
      <c r="Z4964">
        <v>3.38</v>
      </c>
      <c r="AA4964" t="s">
        <v>65</v>
      </c>
      <c r="AB4964" t="s">
        <v>56</v>
      </c>
      <c r="AC4964">
        <v>4420</v>
      </c>
      <c r="AK4964">
        <v>32</v>
      </c>
      <c r="AL4964">
        <v>0</v>
      </c>
      <c r="AS4964">
        <v>161</v>
      </c>
      <c r="AZ4964">
        <v>129</v>
      </c>
      <c r="BB4964">
        <v>32</v>
      </c>
    </row>
    <row r="4965" spans="1:55" x14ac:dyDescent="0.25">
      <c r="A4965" t="s">
        <v>54</v>
      </c>
      <c r="B4965">
        <v>110027</v>
      </c>
      <c r="C4965" t="s">
        <v>55</v>
      </c>
      <c r="D4965" t="s">
        <v>56</v>
      </c>
      <c r="E4965" s="1">
        <v>45991</v>
      </c>
      <c r="F4965" t="s">
        <v>5749</v>
      </c>
      <c r="G4965" t="s">
        <v>58</v>
      </c>
      <c r="H4965">
        <v>7536948893</v>
      </c>
      <c r="I4965">
        <v>18528960</v>
      </c>
      <c r="J4965" s="3">
        <v>45992.151388888888</v>
      </c>
      <c r="K4965" t="s">
        <v>5760</v>
      </c>
      <c r="L4965" t="s">
        <v>59</v>
      </c>
      <c r="M4965">
        <v>328</v>
      </c>
      <c r="N4965">
        <v>-100</v>
      </c>
      <c r="O4965">
        <v>0</v>
      </c>
      <c r="P4965">
        <v>228</v>
      </c>
      <c r="Q4965">
        <v>32</v>
      </c>
      <c r="R4965">
        <v>0</v>
      </c>
      <c r="S4965">
        <v>0</v>
      </c>
      <c r="T4965">
        <v>0</v>
      </c>
      <c r="U4965">
        <v>260</v>
      </c>
      <c r="V4965">
        <v>260</v>
      </c>
      <c r="W4965">
        <v>0</v>
      </c>
      <c r="X4965" t="s">
        <v>60</v>
      </c>
      <c r="Y4965">
        <v>54.22</v>
      </c>
      <c r="Z4965">
        <v>6.39</v>
      </c>
      <c r="AA4965" t="s">
        <v>61</v>
      </c>
      <c r="AB4965" t="s">
        <v>56</v>
      </c>
      <c r="AC4965">
        <v>8893</v>
      </c>
      <c r="AK4965">
        <v>32</v>
      </c>
      <c r="AL4965">
        <v>0</v>
      </c>
      <c r="AT4965">
        <v>260</v>
      </c>
      <c r="AZ4965">
        <v>228</v>
      </c>
      <c r="BC4965">
        <v>32</v>
      </c>
    </row>
    <row r="4966" spans="1:55" x14ac:dyDescent="0.25">
      <c r="A4966" t="s">
        <v>54</v>
      </c>
      <c r="B4966">
        <v>110027</v>
      </c>
      <c r="C4966" t="s">
        <v>55</v>
      </c>
      <c r="D4966" t="s">
        <v>56</v>
      </c>
      <c r="E4966" s="1">
        <v>45991</v>
      </c>
      <c r="F4966" t="s">
        <v>5750</v>
      </c>
      <c r="G4966" t="s">
        <v>63</v>
      </c>
      <c r="H4966" s="4">
        <v>223510000000000</v>
      </c>
      <c r="I4966">
        <v>29811</v>
      </c>
      <c r="J4966" s="3">
        <v>45992.15347222222</v>
      </c>
      <c r="K4966" t="s">
        <v>5760</v>
      </c>
      <c r="L4966" t="s">
        <v>59</v>
      </c>
      <c r="M4966">
        <v>307</v>
      </c>
      <c r="N4966">
        <v>-93.74</v>
      </c>
      <c r="O4966">
        <v>0</v>
      </c>
      <c r="P4966">
        <v>213.26</v>
      </c>
      <c r="Q4966">
        <v>32</v>
      </c>
      <c r="R4966">
        <v>0</v>
      </c>
      <c r="S4966">
        <v>-0.26</v>
      </c>
      <c r="T4966">
        <v>0</v>
      </c>
      <c r="U4966">
        <v>245</v>
      </c>
      <c r="V4966">
        <v>245</v>
      </c>
      <c r="W4966">
        <v>0</v>
      </c>
      <c r="X4966" t="s">
        <v>64</v>
      </c>
      <c r="Y4966">
        <v>54.65</v>
      </c>
      <c r="Z4966">
        <v>7.49</v>
      </c>
      <c r="AA4966" t="s">
        <v>65</v>
      </c>
      <c r="AB4966" t="s">
        <v>56</v>
      </c>
      <c r="AC4966">
        <v>9413</v>
      </c>
      <c r="AK4966">
        <v>32</v>
      </c>
      <c r="AL4966">
        <v>0</v>
      </c>
      <c r="AS4966">
        <v>245</v>
      </c>
      <c r="AZ4966">
        <v>213.26</v>
      </c>
      <c r="BB4966">
        <v>32</v>
      </c>
    </row>
    <row r="4967" spans="1:55" x14ac:dyDescent="0.25">
      <c r="A4967" t="s">
        <v>54</v>
      </c>
      <c r="B4967">
        <v>110027</v>
      </c>
      <c r="C4967" t="s">
        <v>55</v>
      </c>
      <c r="D4967" t="s">
        <v>56</v>
      </c>
      <c r="E4967" s="1">
        <v>45991</v>
      </c>
      <c r="F4967" t="s">
        <v>5751</v>
      </c>
      <c r="G4967" t="s">
        <v>63</v>
      </c>
      <c r="H4967" s="4">
        <v>223512000000000</v>
      </c>
      <c r="I4967">
        <v>29811</v>
      </c>
      <c r="J4967" s="3">
        <v>45992.168055555558</v>
      </c>
      <c r="K4967" t="s">
        <v>5760</v>
      </c>
      <c r="L4967" t="s">
        <v>59</v>
      </c>
      <c r="M4967">
        <v>417</v>
      </c>
      <c r="N4967">
        <v>-93.75</v>
      </c>
      <c r="O4967">
        <v>0</v>
      </c>
      <c r="P4967">
        <v>323.25</v>
      </c>
      <c r="Q4967">
        <v>32</v>
      </c>
      <c r="R4967">
        <v>0</v>
      </c>
      <c r="S4967">
        <v>-0.25</v>
      </c>
      <c r="T4967">
        <v>0</v>
      </c>
      <c r="U4967">
        <v>355</v>
      </c>
      <c r="V4967">
        <v>355</v>
      </c>
      <c r="W4967">
        <v>0</v>
      </c>
      <c r="X4967" t="s">
        <v>64</v>
      </c>
      <c r="Y4967">
        <v>81.819999999999993</v>
      </c>
      <c r="Z4967">
        <v>10.52</v>
      </c>
      <c r="AA4967" t="s">
        <v>65</v>
      </c>
      <c r="AB4967" t="s">
        <v>56</v>
      </c>
      <c r="AC4967">
        <v>6900</v>
      </c>
      <c r="AK4967">
        <v>32</v>
      </c>
      <c r="AL4967">
        <v>0</v>
      </c>
      <c r="AS4967">
        <v>355</v>
      </c>
      <c r="AZ4967">
        <v>323.25</v>
      </c>
      <c r="BB4967">
        <v>32</v>
      </c>
    </row>
    <row r="4968" spans="1:55" x14ac:dyDescent="0.25">
      <c r="A4968" t="s">
        <v>54</v>
      </c>
      <c r="B4968">
        <v>110027</v>
      </c>
      <c r="C4968" t="s">
        <v>55</v>
      </c>
      <c r="D4968" t="s">
        <v>56</v>
      </c>
      <c r="E4968" s="1">
        <v>45991</v>
      </c>
      <c r="F4968" t="s">
        <v>5752</v>
      </c>
      <c r="G4968" t="s">
        <v>58</v>
      </c>
      <c r="H4968">
        <v>7537164920</v>
      </c>
      <c r="I4968">
        <v>18528960</v>
      </c>
      <c r="J4968" s="3">
        <v>45992.181944444441</v>
      </c>
      <c r="K4968" t="s">
        <v>5760</v>
      </c>
      <c r="L4968" t="s">
        <v>59</v>
      </c>
      <c r="M4968">
        <v>946</v>
      </c>
      <c r="N4968">
        <v>-125</v>
      </c>
      <c r="O4968">
        <v>0</v>
      </c>
      <c r="P4968">
        <v>821</v>
      </c>
      <c r="Q4968">
        <v>32</v>
      </c>
      <c r="R4968">
        <v>0</v>
      </c>
      <c r="S4968">
        <v>0</v>
      </c>
      <c r="T4968">
        <v>0</v>
      </c>
      <c r="U4968">
        <v>853</v>
      </c>
      <c r="V4968">
        <v>853</v>
      </c>
      <c r="W4968">
        <v>0</v>
      </c>
      <c r="X4968" t="s">
        <v>60</v>
      </c>
      <c r="Y4968">
        <v>157.88</v>
      </c>
      <c r="Z4968">
        <v>13.23</v>
      </c>
      <c r="AA4968" t="s">
        <v>61</v>
      </c>
      <c r="AB4968" t="s">
        <v>56</v>
      </c>
      <c r="AC4968">
        <v>4920</v>
      </c>
      <c r="AK4968">
        <v>32</v>
      </c>
      <c r="AL4968">
        <v>0</v>
      </c>
      <c r="AT4968">
        <v>853</v>
      </c>
      <c r="AZ4968">
        <v>821</v>
      </c>
      <c r="BC4968">
        <v>32</v>
      </c>
    </row>
    <row r="4969" spans="1:55" x14ac:dyDescent="0.25">
      <c r="A4969" t="s">
        <v>54</v>
      </c>
      <c r="B4969">
        <v>110027</v>
      </c>
      <c r="C4969" t="s">
        <v>55</v>
      </c>
      <c r="D4969" t="s">
        <v>56</v>
      </c>
      <c r="E4969" s="1">
        <v>45991</v>
      </c>
      <c r="F4969" t="s">
        <v>5753</v>
      </c>
      <c r="G4969" t="s">
        <v>58</v>
      </c>
      <c r="H4969">
        <v>7532821976</v>
      </c>
      <c r="I4969">
        <v>18528960</v>
      </c>
      <c r="J4969" s="3">
        <v>45992.185416666667</v>
      </c>
      <c r="K4969" t="s">
        <v>5760</v>
      </c>
      <c r="L4969" t="s">
        <v>59</v>
      </c>
      <c r="M4969">
        <v>387</v>
      </c>
      <c r="N4969">
        <v>0</v>
      </c>
      <c r="O4969">
        <v>0</v>
      </c>
      <c r="P4969">
        <v>387</v>
      </c>
      <c r="Q4969">
        <v>32</v>
      </c>
      <c r="R4969">
        <v>0</v>
      </c>
      <c r="S4969">
        <v>0</v>
      </c>
      <c r="T4969">
        <v>0</v>
      </c>
      <c r="U4969">
        <v>419</v>
      </c>
      <c r="V4969">
        <v>419</v>
      </c>
      <c r="W4969">
        <v>0</v>
      </c>
      <c r="X4969" t="s">
        <v>60</v>
      </c>
      <c r="Y4969">
        <v>68.83</v>
      </c>
      <c r="Z4969">
        <v>5.88</v>
      </c>
      <c r="AA4969" t="s">
        <v>61</v>
      </c>
      <c r="AB4969" t="s">
        <v>56</v>
      </c>
      <c r="AC4969">
        <v>1976</v>
      </c>
      <c r="AK4969">
        <v>32</v>
      </c>
      <c r="AL4969">
        <v>0</v>
      </c>
      <c r="AT4969">
        <v>419</v>
      </c>
      <c r="AZ4969">
        <v>387</v>
      </c>
      <c r="BC4969">
        <v>32</v>
      </c>
    </row>
    <row r="4970" spans="1:55" x14ac:dyDescent="0.25">
      <c r="A4970" t="s">
        <v>54</v>
      </c>
      <c r="B4970">
        <v>110027</v>
      </c>
      <c r="C4970" t="s">
        <v>55</v>
      </c>
      <c r="D4970" t="s">
        <v>56</v>
      </c>
      <c r="E4970" s="1">
        <v>45991</v>
      </c>
      <c r="F4970" t="s">
        <v>5754</v>
      </c>
      <c r="G4970" t="s">
        <v>58</v>
      </c>
      <c r="H4970">
        <v>7537601509</v>
      </c>
      <c r="I4970">
        <v>18528960</v>
      </c>
      <c r="J4970" s="3">
        <v>45992.188888888886</v>
      </c>
      <c r="K4970" t="s">
        <v>5760</v>
      </c>
      <c r="L4970" t="s">
        <v>59</v>
      </c>
      <c r="M4970">
        <v>497</v>
      </c>
      <c r="N4970">
        <v>-100</v>
      </c>
      <c r="O4970">
        <v>0</v>
      </c>
      <c r="P4970">
        <v>397</v>
      </c>
      <c r="Q4970">
        <v>32</v>
      </c>
      <c r="R4970">
        <v>0</v>
      </c>
      <c r="S4970">
        <v>0</v>
      </c>
      <c r="T4970">
        <v>0</v>
      </c>
      <c r="U4970">
        <v>429</v>
      </c>
      <c r="V4970">
        <v>429</v>
      </c>
      <c r="W4970">
        <v>0</v>
      </c>
      <c r="X4970" t="s">
        <v>60</v>
      </c>
      <c r="Y4970">
        <v>131.52000000000001</v>
      </c>
      <c r="Z4970">
        <v>9.82</v>
      </c>
      <c r="AA4970" t="s">
        <v>61</v>
      </c>
      <c r="AB4970" t="s">
        <v>56</v>
      </c>
      <c r="AC4970">
        <v>1509</v>
      </c>
      <c r="AK4970">
        <v>32</v>
      </c>
      <c r="AL4970">
        <v>0</v>
      </c>
      <c r="AT4970">
        <v>429</v>
      </c>
      <c r="AZ4970">
        <v>397</v>
      </c>
      <c r="BC4970">
        <v>32</v>
      </c>
    </row>
    <row r="4971" spans="1:55" x14ac:dyDescent="0.25">
      <c r="A4971" t="s">
        <v>54</v>
      </c>
      <c r="B4971">
        <v>110027</v>
      </c>
      <c r="C4971" t="s">
        <v>55</v>
      </c>
      <c r="D4971" t="s">
        <v>56</v>
      </c>
      <c r="E4971" s="1">
        <v>45991</v>
      </c>
      <c r="F4971" t="s">
        <v>5755</v>
      </c>
      <c r="G4971" t="s">
        <v>63</v>
      </c>
      <c r="H4971" s="4">
        <v>223513000000000</v>
      </c>
      <c r="I4971">
        <v>29811</v>
      </c>
      <c r="J4971" s="3">
        <v>45992.192361111112</v>
      </c>
      <c r="K4971" t="s">
        <v>5760</v>
      </c>
      <c r="L4971" t="s">
        <v>59</v>
      </c>
      <c r="M4971">
        <v>494.66</v>
      </c>
      <c r="N4971">
        <v>-195</v>
      </c>
      <c r="O4971">
        <v>0</v>
      </c>
      <c r="P4971">
        <v>299.66000000000003</v>
      </c>
      <c r="Q4971">
        <v>32</v>
      </c>
      <c r="R4971">
        <v>0</v>
      </c>
      <c r="S4971">
        <v>0.34</v>
      </c>
      <c r="T4971">
        <v>0</v>
      </c>
      <c r="U4971">
        <v>332</v>
      </c>
      <c r="V4971">
        <v>332</v>
      </c>
      <c r="W4971">
        <v>0</v>
      </c>
      <c r="X4971" t="s">
        <v>64</v>
      </c>
      <c r="Y4971">
        <v>105.49</v>
      </c>
      <c r="Z4971">
        <v>7.4</v>
      </c>
      <c r="AA4971" t="s">
        <v>65</v>
      </c>
      <c r="AB4971" t="s">
        <v>56</v>
      </c>
      <c r="AC4971">
        <v>8981</v>
      </c>
      <c r="AK4971">
        <v>32</v>
      </c>
      <c r="AL4971">
        <v>0</v>
      </c>
      <c r="AS4971">
        <v>332</v>
      </c>
      <c r="AZ4971">
        <v>299.66000000000003</v>
      </c>
      <c r="BB4971">
        <v>32</v>
      </c>
    </row>
    <row r="4972" spans="1:55" x14ac:dyDescent="0.25">
      <c r="A4972" t="s">
        <v>54</v>
      </c>
      <c r="B4972">
        <v>110027</v>
      </c>
      <c r="C4972" t="s">
        <v>55</v>
      </c>
      <c r="D4972" t="s">
        <v>56</v>
      </c>
      <c r="E4972" s="1">
        <v>45991</v>
      </c>
      <c r="F4972" t="s">
        <v>5756</v>
      </c>
      <c r="G4972" t="s">
        <v>67</v>
      </c>
      <c r="J4972" s="3">
        <v>45992.193055555559</v>
      </c>
      <c r="K4972" t="s">
        <v>5760</v>
      </c>
      <c r="L4972" t="s">
        <v>59</v>
      </c>
      <c r="M4972">
        <v>219</v>
      </c>
      <c r="N4972">
        <v>0</v>
      </c>
      <c r="O4972">
        <v>0</v>
      </c>
      <c r="P4972">
        <v>219</v>
      </c>
      <c r="Q4972">
        <v>0</v>
      </c>
      <c r="R4972">
        <v>10.96</v>
      </c>
      <c r="S4972">
        <v>0.04</v>
      </c>
      <c r="T4972">
        <v>0</v>
      </c>
      <c r="U4972">
        <v>230</v>
      </c>
      <c r="V4972">
        <v>230</v>
      </c>
      <c r="W4972">
        <v>0</v>
      </c>
      <c r="X4972" t="s">
        <v>109</v>
      </c>
      <c r="Y4972">
        <v>51.99</v>
      </c>
      <c r="Z4972">
        <v>1.96</v>
      </c>
      <c r="AA4972" t="s">
        <v>74</v>
      </c>
      <c r="AB4972" t="s">
        <v>75</v>
      </c>
      <c r="AE4972" t="s">
        <v>89</v>
      </c>
      <c r="AF4972" t="s">
        <v>190</v>
      </c>
      <c r="AG4972">
        <v>8929758003</v>
      </c>
      <c r="AK4972">
        <v>0</v>
      </c>
      <c r="AL4972">
        <v>0</v>
      </c>
      <c r="AM4972">
        <v>130</v>
      </c>
      <c r="AN4972">
        <v>100</v>
      </c>
      <c r="AV4972">
        <v>219</v>
      </c>
      <c r="AW4972">
        <v>5.48</v>
      </c>
      <c r="AX4972">
        <v>219</v>
      </c>
      <c r="AY4972">
        <v>5.48</v>
      </c>
      <c r="AZ4972">
        <v>219</v>
      </c>
    </row>
    <row r="4973" spans="1:55" x14ac:dyDescent="0.25">
      <c r="A4973" t="s">
        <v>54</v>
      </c>
      <c r="B4973">
        <v>110027</v>
      </c>
      <c r="C4973" t="s">
        <v>55</v>
      </c>
      <c r="D4973" t="s">
        <v>56</v>
      </c>
      <c r="E4973" s="1">
        <v>45991</v>
      </c>
      <c r="F4973" t="s">
        <v>5757</v>
      </c>
      <c r="G4973" t="s">
        <v>67</v>
      </c>
      <c r="J4973" s="3">
        <v>45992.193749999999</v>
      </c>
      <c r="K4973" t="s">
        <v>5760</v>
      </c>
      <c r="L4973" t="s">
        <v>59</v>
      </c>
      <c r="M4973">
        <v>288</v>
      </c>
      <c r="N4973">
        <v>0</v>
      </c>
      <c r="O4973">
        <v>0</v>
      </c>
      <c r="P4973">
        <v>288</v>
      </c>
      <c r="Q4973">
        <v>0</v>
      </c>
      <c r="R4973">
        <v>14.4</v>
      </c>
      <c r="S4973">
        <v>-0.4</v>
      </c>
      <c r="T4973">
        <v>0</v>
      </c>
      <c r="U4973">
        <v>302</v>
      </c>
      <c r="V4973">
        <v>302</v>
      </c>
      <c r="W4973">
        <v>0</v>
      </c>
      <c r="X4973" t="s">
        <v>73</v>
      </c>
      <c r="Y4973">
        <v>66.08</v>
      </c>
      <c r="Z4973">
        <v>4.24</v>
      </c>
      <c r="AA4973" t="s">
        <v>74</v>
      </c>
      <c r="AB4973" t="s">
        <v>75</v>
      </c>
      <c r="AE4973" t="s">
        <v>632</v>
      </c>
      <c r="AF4973" t="s">
        <v>633</v>
      </c>
      <c r="AG4973">
        <v>9874123650</v>
      </c>
      <c r="AK4973">
        <v>0</v>
      </c>
      <c r="AL4973">
        <v>0</v>
      </c>
      <c r="AM4973">
        <v>302</v>
      </c>
      <c r="AV4973">
        <v>288</v>
      </c>
      <c r="AW4973">
        <v>7.2</v>
      </c>
      <c r="AX4973">
        <v>288</v>
      </c>
      <c r="AY4973">
        <v>7.2</v>
      </c>
      <c r="AZ4973">
        <v>288</v>
      </c>
    </row>
  </sheetData>
  <sheetProtection algorithmName="SHA-512" hashValue="XhD89FS3XsRN3Z71KPNarX68zYMO23tnOzGtD05ZGQeZ2VBGYcgNhrHO8QZawOZjXMNxVfNwJm0jKsmJhhO9xA==" saltValue="98o8L9g0DAY7Z3ndJaxC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AE8C-051B-4D3F-86F1-BC3FBA994411}">
  <dimension ref="A1:BI4973"/>
  <sheetViews>
    <sheetView workbookViewId="0"/>
  </sheetViews>
  <sheetFormatPr defaultRowHeight="15" x14ac:dyDescent="0.25"/>
  <cols>
    <col min="1" max="1" width="15" bestFit="1" customWidth="1"/>
    <col min="2" max="2" width="14.28515625" bestFit="1" customWidth="1"/>
    <col min="3" max="3" width="14.85546875" bestFit="1" customWidth="1"/>
    <col min="4" max="4" width="16.7109375" bestFit="1" customWidth="1"/>
    <col min="5" max="5" width="15.7109375" bestFit="1" customWidth="1"/>
    <col min="6" max="6" width="17.5703125" bestFit="1" customWidth="1"/>
    <col min="7" max="7" width="14.85546875" bestFit="1" customWidth="1"/>
    <col min="8" max="8" width="14.85546875" customWidth="1"/>
    <col min="9" max="9" width="22.85546875" bestFit="1" customWidth="1"/>
    <col min="10" max="10" width="17.7109375" bestFit="1" customWidth="1"/>
    <col min="11" max="11" width="15.5703125" style="3" bestFit="1" customWidth="1"/>
    <col min="12" max="12" width="10.7109375" customWidth="1"/>
    <col min="13" max="14" width="14.28515625" customWidth="1"/>
    <col min="15" max="15" width="8.42578125" bestFit="1" customWidth="1"/>
    <col min="16" max="16" width="11.85546875" customWidth="1"/>
    <col min="17" max="17" width="16.5703125" bestFit="1" customWidth="1"/>
    <col min="18" max="18" width="16" style="5" bestFit="1" customWidth="1"/>
    <col min="19" max="19" width="11.85546875" style="5" bestFit="1" customWidth="1"/>
    <col min="20" max="20" width="13" style="5" bestFit="1" customWidth="1"/>
    <col min="21" max="21" width="14.140625" style="5" bestFit="1" customWidth="1"/>
    <col min="22" max="22" width="22.85546875" style="5" bestFit="1" customWidth="1"/>
    <col min="23" max="23" width="8.28515625" style="5" bestFit="1" customWidth="1"/>
    <col min="24" max="24" width="11.7109375" style="5" bestFit="1" customWidth="1"/>
    <col min="25" max="25" width="7.7109375" style="5" bestFit="1" customWidth="1"/>
    <col min="26" max="26" width="14.7109375" style="5" bestFit="1" customWidth="1"/>
    <col min="27" max="27" width="17.85546875" bestFit="1" customWidth="1"/>
    <col min="28" max="28" width="16.140625" bestFit="1" customWidth="1"/>
    <col min="29" max="29" width="15.140625" bestFit="1" customWidth="1"/>
    <col min="30" max="30" width="21.42578125" bestFit="1" customWidth="1"/>
    <col min="31" max="31" width="13.5703125" bestFit="1" customWidth="1"/>
    <col min="34" max="34" width="10" bestFit="1" customWidth="1"/>
    <col min="35" max="35" width="14" bestFit="1" customWidth="1"/>
    <col min="36" max="36" width="20.85546875" bestFit="1" customWidth="1"/>
    <col min="37" max="37" width="18.140625" bestFit="1" customWidth="1"/>
    <col min="38" max="38" width="17.5703125" bestFit="1" customWidth="1"/>
    <col min="39" max="39" width="17" bestFit="1" customWidth="1"/>
    <col min="40" max="40" width="20.5703125" bestFit="1" customWidth="1"/>
    <col min="41" max="41" width="25.28515625" bestFit="1" customWidth="1"/>
    <col min="42" max="42" width="28.7109375" bestFit="1" customWidth="1"/>
    <col min="43" max="43" width="16" bestFit="1" customWidth="1"/>
    <col min="44" max="44" width="16.140625" bestFit="1" customWidth="1"/>
    <col min="45" max="45" width="22.85546875" bestFit="1" customWidth="1"/>
    <col min="46" max="46" width="20.140625" bestFit="1" customWidth="1"/>
    <col min="47" max="47" width="24" bestFit="1" customWidth="1"/>
    <col min="48" max="48" width="17.5703125" bestFit="1" customWidth="1"/>
    <col min="49" max="49" width="18.140625" bestFit="1" customWidth="1"/>
    <col min="50" max="50" width="18.7109375" bestFit="1" customWidth="1"/>
    <col min="51" max="51" width="25.7109375" bestFit="1" customWidth="1"/>
    <col min="52" max="52" width="18.140625" bestFit="1" customWidth="1"/>
    <col min="53" max="53" width="20.28515625" bestFit="1" customWidth="1"/>
    <col min="54" max="54" width="18" bestFit="1" customWidth="1"/>
    <col min="55" max="55" width="20.140625" bestFit="1" customWidth="1"/>
    <col min="56" max="56" width="14.7109375" style="5" bestFit="1" customWidth="1"/>
    <col min="57" max="57" width="17.7109375" bestFit="1" customWidth="1"/>
    <col min="58" max="58" width="15.7109375" customWidth="1"/>
    <col min="59" max="59" width="30.42578125" bestFit="1" customWidth="1"/>
    <col min="60" max="60" width="24.7109375" bestFit="1" customWidth="1"/>
    <col min="61" max="61" width="37.140625" bestFit="1" customWidth="1"/>
  </cols>
  <sheetData>
    <row r="1" spans="1:61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5782</v>
      </c>
      <c r="I1" s="9" t="s">
        <v>7</v>
      </c>
      <c r="J1" s="9" t="s">
        <v>8</v>
      </c>
      <c r="K1" s="63" t="s">
        <v>5758</v>
      </c>
      <c r="L1" s="14" t="s">
        <v>5764</v>
      </c>
      <c r="M1" s="13" t="s">
        <v>5765</v>
      </c>
      <c r="N1" s="13" t="s">
        <v>5766</v>
      </c>
      <c r="O1" s="13" t="s">
        <v>9</v>
      </c>
      <c r="P1" s="13" t="s">
        <v>5767</v>
      </c>
      <c r="Q1" s="9" t="s">
        <v>10</v>
      </c>
      <c r="R1" s="10" t="s">
        <v>11</v>
      </c>
      <c r="S1" s="10" t="s">
        <v>12</v>
      </c>
      <c r="T1" s="78" t="s">
        <v>5813</v>
      </c>
      <c r="U1" s="10" t="s">
        <v>14</v>
      </c>
      <c r="V1" s="10" t="s">
        <v>15</v>
      </c>
      <c r="W1" s="10" t="s">
        <v>16</v>
      </c>
      <c r="X1" s="10" t="s">
        <v>17</v>
      </c>
      <c r="Y1" s="10" t="s">
        <v>19</v>
      </c>
      <c r="Z1" s="10" t="s">
        <v>20</v>
      </c>
      <c r="AA1" s="9" t="s">
        <v>22</v>
      </c>
      <c r="AB1" s="9" t="s">
        <v>23</v>
      </c>
      <c r="AC1" s="9" t="s">
        <v>24</v>
      </c>
      <c r="AD1" s="14" t="s">
        <v>25</v>
      </c>
      <c r="AE1" s="11" t="s">
        <v>26</v>
      </c>
      <c r="AF1" s="11" t="s">
        <v>27</v>
      </c>
      <c r="AG1" s="11" t="s">
        <v>27</v>
      </c>
      <c r="AH1" s="9" t="s">
        <v>28</v>
      </c>
      <c r="AI1" s="9" t="s">
        <v>29</v>
      </c>
      <c r="AJ1" s="9" t="s">
        <v>30</v>
      </c>
      <c r="AK1" s="9" t="s">
        <v>31</v>
      </c>
      <c r="AL1" s="9" t="s">
        <v>32</v>
      </c>
      <c r="AM1" s="9" t="s">
        <v>33</v>
      </c>
      <c r="AN1" s="9" t="s">
        <v>34</v>
      </c>
      <c r="AO1" s="9" t="s">
        <v>35</v>
      </c>
      <c r="AP1" s="9" t="s">
        <v>36</v>
      </c>
      <c r="AQ1" s="9" t="s">
        <v>37</v>
      </c>
      <c r="AR1" s="9" t="s">
        <v>38</v>
      </c>
      <c r="AS1" s="9" t="s">
        <v>39</v>
      </c>
      <c r="AT1" s="9" t="s">
        <v>40</v>
      </c>
      <c r="AU1" s="9" t="s">
        <v>41</v>
      </c>
      <c r="AV1" s="9" t="s">
        <v>42</v>
      </c>
      <c r="AW1" s="9" t="s">
        <v>43</v>
      </c>
      <c r="AX1" s="9" t="s">
        <v>44</v>
      </c>
      <c r="AY1" s="9" t="s">
        <v>45</v>
      </c>
      <c r="AZ1" s="9" t="s">
        <v>46</v>
      </c>
      <c r="BA1" s="9" t="s">
        <v>47</v>
      </c>
      <c r="BB1" s="9" t="s">
        <v>48</v>
      </c>
      <c r="BC1" s="9" t="s">
        <v>49</v>
      </c>
      <c r="BD1" s="10" t="s">
        <v>20</v>
      </c>
      <c r="BE1" s="9" t="s">
        <v>50</v>
      </c>
      <c r="BF1" s="9" t="s">
        <v>51</v>
      </c>
      <c r="BG1" s="9" t="s">
        <v>5810</v>
      </c>
      <c r="BH1" s="9" t="s">
        <v>52</v>
      </c>
      <c r="BI1" s="9" t="s">
        <v>53</v>
      </c>
    </row>
    <row r="2" spans="1:61" x14ac:dyDescent="0.25">
      <c r="A2" t="s">
        <v>54</v>
      </c>
      <c r="B2">
        <v>110027</v>
      </c>
      <c r="C2" t="s">
        <v>55</v>
      </c>
      <c r="D2" t="s">
        <v>56</v>
      </c>
      <c r="E2" s="1">
        <v>45962</v>
      </c>
      <c r="F2" t="s">
        <v>57</v>
      </c>
      <c r="G2" t="s">
        <v>58</v>
      </c>
      <c r="H2" t="str">
        <f>IF(G2="POS","Direct Sale","Aggregator")</f>
        <v>Aggregator</v>
      </c>
      <c r="I2">
        <v>7430059910</v>
      </c>
      <c r="J2">
        <v>18528960</v>
      </c>
      <c r="K2" s="3">
        <v>45962.518055555556</v>
      </c>
      <c r="L2">
        <f>VALUE(DAY(K2))</f>
        <v>1</v>
      </c>
      <c r="M2" t="str">
        <f>TEXT(K2,"dddd")</f>
        <v>Saturday</v>
      </c>
      <c r="N2" s="1" t="str">
        <f>TEXT(K2,"MMMM")</f>
        <v>November</v>
      </c>
      <c r="O2" s="2">
        <v>0.5180555555555556</v>
      </c>
      <c r="P2" s="2" t="str">
        <f>_xlfn.IFS(L2&lt;=7,"Week 1",L2&lt;=15, "Week 2",L2&lt;=23,"Week 3",L2&lt;=30,"Week 4")</f>
        <v>Week 1</v>
      </c>
      <c r="Q2" t="s">
        <v>59</v>
      </c>
      <c r="R2" s="5">
        <v>257</v>
      </c>
      <c r="S2" s="5">
        <v>0</v>
      </c>
      <c r="T2" s="5">
        <f>ABS((S2/R2)*100)</f>
        <v>0</v>
      </c>
      <c r="U2" s="5">
        <v>257</v>
      </c>
      <c r="V2" s="5">
        <v>32</v>
      </c>
      <c r="W2" s="5">
        <v>0</v>
      </c>
      <c r="X2" s="5">
        <v>0</v>
      </c>
      <c r="Y2" s="5">
        <v>289</v>
      </c>
      <c r="Z2" s="5">
        <v>289</v>
      </c>
      <c r="AA2" t="s">
        <v>60</v>
      </c>
      <c r="AB2">
        <v>52.81</v>
      </c>
      <c r="AC2">
        <v>3.92</v>
      </c>
      <c r="AD2" t="s">
        <v>60</v>
      </c>
      <c r="AE2" t="s">
        <v>56</v>
      </c>
      <c r="AF2">
        <v>9910</v>
      </c>
      <c r="AG2">
        <v>9910</v>
      </c>
      <c r="AO2">
        <v>32</v>
      </c>
      <c r="AP2">
        <v>0</v>
      </c>
      <c r="AX2">
        <v>289</v>
      </c>
      <c r="BD2" s="5">
        <v>289</v>
      </c>
      <c r="BE2">
        <v>257</v>
      </c>
      <c r="BG2">
        <f>BE2+BF2</f>
        <v>257</v>
      </c>
      <c r="BI2">
        <v>32</v>
      </c>
    </row>
    <row r="3" spans="1:61" x14ac:dyDescent="0.25">
      <c r="A3" t="s">
        <v>54</v>
      </c>
      <c r="B3">
        <v>110027</v>
      </c>
      <c r="C3" t="s">
        <v>55</v>
      </c>
      <c r="D3" t="s">
        <v>56</v>
      </c>
      <c r="E3" s="1">
        <v>45962</v>
      </c>
      <c r="F3" t="s">
        <v>62</v>
      </c>
      <c r="G3" t="s">
        <v>63</v>
      </c>
      <c r="H3" t="str">
        <f t="shared" ref="H3:H66" si="0">IF(G3="POS","Direct Sale","Aggregator")</f>
        <v>Aggregator</v>
      </c>
      <c r="I3">
        <v>220952000000000</v>
      </c>
      <c r="J3">
        <v>29811</v>
      </c>
      <c r="K3" s="3">
        <v>45962.543749999997</v>
      </c>
      <c r="L3">
        <f t="shared" ref="L3:L66" si="1">VALUE(DAY(K3))</f>
        <v>1</v>
      </c>
      <c r="M3" t="str">
        <f t="shared" ref="M3:M66" si="2">TEXT(K3,"dddd")</f>
        <v>Saturday</v>
      </c>
      <c r="N3" s="1" t="str">
        <f t="shared" ref="N3:N66" si="3">TEXT(K3,"MMMM")</f>
        <v>November</v>
      </c>
      <c r="O3" s="2">
        <v>0.54374999999999996</v>
      </c>
      <c r="P3" s="2" t="str">
        <f t="shared" ref="P3:P66" si="4">_xlfn.IFS(L3&lt;=7,"Week 1",L3&lt;=15, "Week 2",L3&lt;=23,"Week 3",L3&lt;=30,"Week 4")</f>
        <v>Week 1</v>
      </c>
      <c r="Q3" t="s">
        <v>59</v>
      </c>
      <c r="R3" s="5">
        <v>576</v>
      </c>
      <c r="S3" s="5">
        <v>-93.74</v>
      </c>
      <c r="T3" s="5">
        <f t="shared" ref="T3:T66" si="5">ABS((S3/R3)*100)</f>
        <v>16.274305555555554</v>
      </c>
      <c r="U3" s="5">
        <v>482.26</v>
      </c>
      <c r="V3" s="5">
        <v>32</v>
      </c>
      <c r="W3" s="5">
        <v>0</v>
      </c>
      <c r="X3" s="5">
        <v>-0.26</v>
      </c>
      <c r="Y3" s="5">
        <v>514</v>
      </c>
      <c r="Z3" s="5">
        <v>514</v>
      </c>
      <c r="AA3" t="s">
        <v>64</v>
      </c>
      <c r="AB3">
        <v>126.08</v>
      </c>
      <c r="AC3">
        <v>9.76</v>
      </c>
      <c r="AD3" t="s">
        <v>64</v>
      </c>
      <c r="AE3" t="s">
        <v>56</v>
      </c>
      <c r="AF3">
        <v>5597</v>
      </c>
      <c r="AG3">
        <v>5597</v>
      </c>
      <c r="AO3">
        <v>32</v>
      </c>
      <c r="AP3">
        <v>0</v>
      </c>
      <c r="AW3">
        <v>514</v>
      </c>
      <c r="BD3" s="5">
        <v>514</v>
      </c>
      <c r="BE3">
        <v>482.26</v>
      </c>
      <c r="BG3">
        <f t="shared" ref="BG3:BG66" si="6">BE3+BF3</f>
        <v>482.26</v>
      </c>
      <c r="BH3">
        <v>32</v>
      </c>
    </row>
    <row r="4" spans="1:61" x14ac:dyDescent="0.25">
      <c r="A4" t="s">
        <v>54</v>
      </c>
      <c r="B4">
        <v>110027</v>
      </c>
      <c r="C4" t="s">
        <v>55</v>
      </c>
      <c r="D4" t="s">
        <v>56</v>
      </c>
      <c r="E4" s="1">
        <v>45962</v>
      </c>
      <c r="F4" t="s">
        <v>66</v>
      </c>
      <c r="G4" t="s">
        <v>67</v>
      </c>
      <c r="H4" t="str">
        <f t="shared" si="0"/>
        <v>Direct Sale</v>
      </c>
      <c r="K4" s="3">
        <v>45962.564583333333</v>
      </c>
      <c r="L4">
        <f t="shared" si="1"/>
        <v>1</v>
      </c>
      <c r="M4" t="str">
        <f t="shared" si="2"/>
        <v>Saturday</v>
      </c>
      <c r="N4" s="1" t="str">
        <f t="shared" si="3"/>
        <v>November</v>
      </c>
      <c r="O4" s="2">
        <v>0.56458333333333333</v>
      </c>
      <c r="P4" s="2" t="str">
        <f t="shared" si="4"/>
        <v>Week 1</v>
      </c>
      <c r="Q4" t="s">
        <v>59</v>
      </c>
      <c r="R4" s="5">
        <v>59</v>
      </c>
      <c r="S4" s="5">
        <v>0</v>
      </c>
      <c r="T4" s="5">
        <f t="shared" si="5"/>
        <v>0</v>
      </c>
      <c r="U4" s="5">
        <v>59</v>
      </c>
      <c r="V4" s="5">
        <v>0</v>
      </c>
      <c r="W4" s="5">
        <v>2.96</v>
      </c>
      <c r="X4" s="5">
        <v>0.04</v>
      </c>
      <c r="Y4" s="5">
        <v>62</v>
      </c>
      <c r="Z4" s="5">
        <v>62</v>
      </c>
      <c r="AA4" t="s">
        <v>68</v>
      </c>
      <c r="AB4">
        <v>15.49</v>
      </c>
      <c r="AC4">
        <v>1.96</v>
      </c>
      <c r="AD4" t="s">
        <v>5775</v>
      </c>
      <c r="AI4" t="s">
        <v>70</v>
      </c>
      <c r="AJ4" t="s">
        <v>71</v>
      </c>
      <c r="AK4">
        <v>9990930244</v>
      </c>
      <c r="AO4">
        <v>0</v>
      </c>
      <c r="AP4">
        <v>0</v>
      </c>
      <c r="AR4">
        <v>62</v>
      </c>
      <c r="AZ4">
        <v>59</v>
      </c>
      <c r="BA4">
        <v>1.48</v>
      </c>
      <c r="BB4">
        <v>59</v>
      </c>
      <c r="BC4">
        <v>1.48</v>
      </c>
      <c r="BD4" s="5">
        <v>62</v>
      </c>
      <c r="BE4">
        <v>59</v>
      </c>
      <c r="BG4">
        <f t="shared" si="6"/>
        <v>59</v>
      </c>
    </row>
    <row r="5" spans="1:61" x14ac:dyDescent="0.25">
      <c r="A5" t="s">
        <v>54</v>
      </c>
      <c r="B5">
        <v>110027</v>
      </c>
      <c r="C5" t="s">
        <v>55</v>
      </c>
      <c r="D5" t="s">
        <v>56</v>
      </c>
      <c r="E5" s="1">
        <v>45962</v>
      </c>
      <c r="F5" t="s">
        <v>72</v>
      </c>
      <c r="G5" t="s">
        <v>67</v>
      </c>
      <c r="H5" t="str">
        <f t="shared" si="0"/>
        <v>Direct Sale</v>
      </c>
      <c r="K5" s="3">
        <v>45962.564583333333</v>
      </c>
      <c r="L5">
        <f t="shared" si="1"/>
        <v>1</v>
      </c>
      <c r="M5" t="str">
        <f t="shared" si="2"/>
        <v>Saturday</v>
      </c>
      <c r="N5" s="1" t="str">
        <f t="shared" si="3"/>
        <v>November</v>
      </c>
      <c r="O5" s="2">
        <v>0.56458333333333333</v>
      </c>
      <c r="P5" s="2" t="str">
        <f t="shared" si="4"/>
        <v>Week 1</v>
      </c>
      <c r="Q5" t="s">
        <v>59</v>
      </c>
      <c r="R5" s="5">
        <v>159</v>
      </c>
      <c r="S5" s="5">
        <v>0</v>
      </c>
      <c r="T5" s="5">
        <f t="shared" si="5"/>
        <v>0</v>
      </c>
      <c r="U5" s="5">
        <v>159</v>
      </c>
      <c r="V5" s="5">
        <v>0</v>
      </c>
      <c r="W5" s="5">
        <v>7.96</v>
      </c>
      <c r="X5" s="5">
        <v>0.04</v>
      </c>
      <c r="Y5" s="5">
        <v>167</v>
      </c>
      <c r="Z5" s="5">
        <v>167</v>
      </c>
      <c r="AA5" t="s">
        <v>73</v>
      </c>
      <c r="AB5">
        <v>29.83</v>
      </c>
      <c r="AC5">
        <v>2.5</v>
      </c>
      <c r="AD5" t="s">
        <v>5778</v>
      </c>
      <c r="AE5" t="s">
        <v>75</v>
      </c>
      <c r="AI5" t="s">
        <v>76</v>
      </c>
      <c r="AJ5" t="s">
        <v>77</v>
      </c>
      <c r="AK5">
        <v>9267927604</v>
      </c>
      <c r="AO5">
        <v>0</v>
      </c>
      <c r="AP5">
        <v>0</v>
      </c>
      <c r="AQ5">
        <v>167</v>
      </c>
      <c r="AZ5">
        <v>159</v>
      </c>
      <c r="BA5">
        <v>3.98</v>
      </c>
      <c r="BB5">
        <v>159</v>
      </c>
      <c r="BC5">
        <v>3.98</v>
      </c>
      <c r="BD5" s="5">
        <v>167</v>
      </c>
      <c r="BE5">
        <v>159</v>
      </c>
      <c r="BG5">
        <f t="shared" si="6"/>
        <v>159</v>
      </c>
    </row>
    <row r="6" spans="1:61" x14ac:dyDescent="0.25">
      <c r="A6" t="s">
        <v>54</v>
      </c>
      <c r="B6">
        <v>110027</v>
      </c>
      <c r="C6" t="s">
        <v>55</v>
      </c>
      <c r="D6" t="s">
        <v>56</v>
      </c>
      <c r="E6" s="1">
        <v>45962</v>
      </c>
      <c r="F6" t="s">
        <v>78</v>
      </c>
      <c r="G6" t="s">
        <v>58</v>
      </c>
      <c r="H6" t="str">
        <f t="shared" si="0"/>
        <v>Aggregator</v>
      </c>
      <c r="I6">
        <v>7436034135</v>
      </c>
      <c r="J6">
        <v>18528960</v>
      </c>
      <c r="K6" s="3">
        <v>45962.568055555559</v>
      </c>
      <c r="L6">
        <f t="shared" si="1"/>
        <v>1</v>
      </c>
      <c r="M6" t="str">
        <f t="shared" si="2"/>
        <v>Saturday</v>
      </c>
      <c r="N6" s="1" t="str">
        <f t="shared" si="3"/>
        <v>November</v>
      </c>
      <c r="O6" s="2">
        <v>0.56805555555555554</v>
      </c>
      <c r="P6" s="2" t="str">
        <f t="shared" si="4"/>
        <v>Week 1</v>
      </c>
      <c r="Q6" t="s">
        <v>59</v>
      </c>
      <c r="R6" s="5">
        <v>418</v>
      </c>
      <c r="S6" s="5">
        <v>-75</v>
      </c>
      <c r="T6" s="5">
        <f t="shared" si="5"/>
        <v>17.942583732057415</v>
      </c>
      <c r="U6" s="5">
        <v>343</v>
      </c>
      <c r="V6" s="5">
        <v>32</v>
      </c>
      <c r="W6" s="5">
        <v>0</v>
      </c>
      <c r="X6" s="5">
        <v>0</v>
      </c>
      <c r="Y6" s="5">
        <v>375</v>
      </c>
      <c r="Z6" s="5">
        <v>375</v>
      </c>
      <c r="AA6" t="s">
        <v>60</v>
      </c>
      <c r="AB6">
        <v>80.87</v>
      </c>
      <c r="AC6">
        <v>4.7699999999999996</v>
      </c>
      <c r="AD6" t="s">
        <v>60</v>
      </c>
      <c r="AE6" t="s">
        <v>56</v>
      </c>
      <c r="AF6">
        <v>4135</v>
      </c>
      <c r="AG6">
        <v>4135</v>
      </c>
      <c r="AO6">
        <v>32</v>
      </c>
      <c r="AP6">
        <v>0</v>
      </c>
      <c r="AX6">
        <v>375</v>
      </c>
      <c r="BD6" s="5">
        <v>375</v>
      </c>
      <c r="BE6">
        <v>343</v>
      </c>
      <c r="BG6">
        <f t="shared" si="6"/>
        <v>343</v>
      </c>
      <c r="BI6">
        <v>32</v>
      </c>
    </row>
    <row r="7" spans="1:61" x14ac:dyDescent="0.25">
      <c r="A7" t="s">
        <v>54</v>
      </c>
      <c r="B7">
        <v>110027</v>
      </c>
      <c r="C7" t="s">
        <v>55</v>
      </c>
      <c r="D7" t="s">
        <v>56</v>
      </c>
      <c r="E7" s="1">
        <v>45962</v>
      </c>
      <c r="F7" t="s">
        <v>79</v>
      </c>
      <c r="G7" t="s">
        <v>58</v>
      </c>
      <c r="H7" t="str">
        <f t="shared" si="0"/>
        <v>Aggregator</v>
      </c>
      <c r="I7">
        <v>7436304288</v>
      </c>
      <c r="J7">
        <v>18528960</v>
      </c>
      <c r="K7" s="3">
        <v>45962.595138888886</v>
      </c>
      <c r="L7">
        <f t="shared" si="1"/>
        <v>1</v>
      </c>
      <c r="M7" t="str">
        <f t="shared" si="2"/>
        <v>Saturday</v>
      </c>
      <c r="N7" s="1" t="str">
        <f t="shared" si="3"/>
        <v>November</v>
      </c>
      <c r="O7" s="2">
        <v>0.59513888888888888</v>
      </c>
      <c r="P7" s="2" t="str">
        <f t="shared" si="4"/>
        <v>Week 1</v>
      </c>
      <c r="Q7" t="s">
        <v>59</v>
      </c>
      <c r="R7" s="5">
        <v>359</v>
      </c>
      <c r="S7" s="5">
        <v>-75</v>
      </c>
      <c r="T7" s="5">
        <f t="shared" si="5"/>
        <v>20.891364902506965</v>
      </c>
      <c r="U7" s="5">
        <v>284</v>
      </c>
      <c r="V7" s="5">
        <v>32</v>
      </c>
      <c r="W7" s="5">
        <v>0</v>
      </c>
      <c r="X7" s="5">
        <v>0</v>
      </c>
      <c r="Y7" s="5">
        <v>316</v>
      </c>
      <c r="Z7" s="5">
        <v>316</v>
      </c>
      <c r="AA7" t="s">
        <v>60</v>
      </c>
      <c r="AB7">
        <v>77.14</v>
      </c>
      <c r="AC7">
        <v>9.82</v>
      </c>
      <c r="AD7" t="s">
        <v>60</v>
      </c>
      <c r="AE7" t="s">
        <v>56</v>
      </c>
      <c r="AF7">
        <v>4288</v>
      </c>
      <c r="AG7">
        <v>4288</v>
      </c>
      <c r="AO7">
        <v>32</v>
      </c>
      <c r="AP7">
        <v>0</v>
      </c>
      <c r="AX7">
        <v>316</v>
      </c>
      <c r="BD7" s="5">
        <v>316</v>
      </c>
      <c r="BE7">
        <v>284</v>
      </c>
      <c r="BG7">
        <f t="shared" si="6"/>
        <v>284</v>
      </c>
      <c r="BI7">
        <v>32</v>
      </c>
    </row>
    <row r="8" spans="1:61" x14ac:dyDescent="0.25">
      <c r="A8" t="s">
        <v>54</v>
      </c>
      <c r="B8">
        <v>110027</v>
      </c>
      <c r="C8" t="s">
        <v>55</v>
      </c>
      <c r="D8" t="s">
        <v>56</v>
      </c>
      <c r="E8" s="1">
        <v>45962</v>
      </c>
      <c r="F8" t="s">
        <v>80</v>
      </c>
      <c r="G8" t="s">
        <v>63</v>
      </c>
      <c r="H8" t="str">
        <f t="shared" si="0"/>
        <v>Aggregator</v>
      </c>
      <c r="I8">
        <v>220957000000000</v>
      </c>
      <c r="J8">
        <v>29811</v>
      </c>
      <c r="K8" s="3">
        <v>45962.6</v>
      </c>
      <c r="L8">
        <f t="shared" si="1"/>
        <v>1</v>
      </c>
      <c r="M8" t="str">
        <f t="shared" si="2"/>
        <v>Saturday</v>
      </c>
      <c r="N8" s="1" t="str">
        <f t="shared" si="3"/>
        <v>November</v>
      </c>
      <c r="O8" s="2">
        <v>0.6</v>
      </c>
      <c r="P8" s="2" t="str">
        <f t="shared" si="4"/>
        <v>Week 1</v>
      </c>
      <c r="Q8" t="s">
        <v>59</v>
      </c>
      <c r="R8" s="5">
        <v>508</v>
      </c>
      <c r="S8" s="5">
        <v>-200</v>
      </c>
      <c r="T8" s="5">
        <f t="shared" si="5"/>
        <v>39.370078740157481</v>
      </c>
      <c r="U8" s="5">
        <v>308</v>
      </c>
      <c r="V8" s="5">
        <v>32</v>
      </c>
      <c r="W8" s="5">
        <v>0</v>
      </c>
      <c r="X8" s="5">
        <v>0</v>
      </c>
      <c r="Y8" s="5">
        <v>340</v>
      </c>
      <c r="Z8" s="5">
        <v>340</v>
      </c>
      <c r="AA8" t="s">
        <v>64</v>
      </c>
      <c r="AB8">
        <v>74.34</v>
      </c>
      <c r="AC8">
        <v>3.38</v>
      </c>
      <c r="AD8" t="s">
        <v>64</v>
      </c>
      <c r="AE8" t="s">
        <v>56</v>
      </c>
      <c r="AF8">
        <v>4258</v>
      </c>
      <c r="AG8">
        <v>4258</v>
      </c>
      <c r="AO8">
        <v>32</v>
      </c>
      <c r="AP8">
        <v>0</v>
      </c>
      <c r="AW8">
        <v>340</v>
      </c>
      <c r="BD8" s="5">
        <v>340</v>
      </c>
      <c r="BE8">
        <v>308</v>
      </c>
      <c r="BG8">
        <f t="shared" si="6"/>
        <v>308</v>
      </c>
      <c r="BH8">
        <v>32</v>
      </c>
    </row>
    <row r="9" spans="1:61" x14ac:dyDescent="0.25">
      <c r="A9" t="s">
        <v>54</v>
      </c>
      <c r="B9">
        <v>110027</v>
      </c>
      <c r="C9" t="s">
        <v>55</v>
      </c>
      <c r="D9" t="s">
        <v>56</v>
      </c>
      <c r="E9" s="1">
        <v>45962</v>
      </c>
      <c r="F9" t="s">
        <v>81</v>
      </c>
      <c r="G9" t="s">
        <v>58</v>
      </c>
      <c r="H9" t="str">
        <f t="shared" si="0"/>
        <v>Aggregator</v>
      </c>
      <c r="I9">
        <v>7436617919</v>
      </c>
      <c r="J9">
        <v>18528960</v>
      </c>
      <c r="K9" s="3">
        <v>45962.611805555556</v>
      </c>
      <c r="L9">
        <f t="shared" si="1"/>
        <v>1</v>
      </c>
      <c r="M9" t="str">
        <f t="shared" si="2"/>
        <v>Saturday</v>
      </c>
      <c r="N9" s="1" t="str">
        <f t="shared" si="3"/>
        <v>November</v>
      </c>
      <c r="O9" s="2">
        <v>0.6118055555555556</v>
      </c>
      <c r="P9" s="2" t="str">
        <f t="shared" si="4"/>
        <v>Week 1</v>
      </c>
      <c r="Q9" t="s">
        <v>59</v>
      </c>
      <c r="R9" s="5">
        <v>308</v>
      </c>
      <c r="S9" s="5">
        <v>-100</v>
      </c>
      <c r="T9" s="5">
        <f t="shared" si="5"/>
        <v>32.467532467532465</v>
      </c>
      <c r="U9" s="5">
        <v>208</v>
      </c>
      <c r="V9" s="5">
        <v>32</v>
      </c>
      <c r="W9" s="5">
        <v>0</v>
      </c>
      <c r="X9" s="5">
        <v>0</v>
      </c>
      <c r="Y9" s="5">
        <v>240</v>
      </c>
      <c r="Z9" s="5">
        <v>240</v>
      </c>
      <c r="AA9" t="s">
        <v>60</v>
      </c>
      <c r="AB9">
        <v>56.44</v>
      </c>
      <c r="AC9">
        <v>10.56</v>
      </c>
      <c r="AD9" t="s">
        <v>60</v>
      </c>
      <c r="AE9" t="s">
        <v>56</v>
      </c>
      <c r="AF9">
        <v>7919</v>
      </c>
      <c r="AG9">
        <v>7919</v>
      </c>
      <c r="AO9">
        <v>32</v>
      </c>
      <c r="AP9">
        <v>0</v>
      </c>
      <c r="AX9">
        <v>240</v>
      </c>
      <c r="BD9" s="5">
        <v>240</v>
      </c>
      <c r="BE9">
        <v>208</v>
      </c>
      <c r="BG9">
        <f t="shared" si="6"/>
        <v>208</v>
      </c>
      <c r="BI9">
        <v>32</v>
      </c>
    </row>
    <row r="10" spans="1:61" x14ac:dyDescent="0.25">
      <c r="A10" t="s">
        <v>54</v>
      </c>
      <c r="B10">
        <v>110027</v>
      </c>
      <c r="C10" t="s">
        <v>55</v>
      </c>
      <c r="D10" t="s">
        <v>56</v>
      </c>
      <c r="E10" s="1">
        <v>45962</v>
      </c>
      <c r="F10" t="s">
        <v>82</v>
      </c>
      <c r="G10" t="s">
        <v>63</v>
      </c>
      <c r="H10" t="str">
        <f t="shared" si="0"/>
        <v>Aggregator</v>
      </c>
      <c r="I10">
        <v>220958000000000</v>
      </c>
      <c r="J10">
        <v>29811</v>
      </c>
      <c r="K10" s="3">
        <v>45962.616666666669</v>
      </c>
      <c r="L10">
        <f t="shared" si="1"/>
        <v>1</v>
      </c>
      <c r="M10" t="str">
        <f t="shared" si="2"/>
        <v>Saturday</v>
      </c>
      <c r="N10" s="1" t="str">
        <f t="shared" si="3"/>
        <v>November</v>
      </c>
      <c r="O10" s="2">
        <v>0.6166666666666667</v>
      </c>
      <c r="P10" s="2" t="str">
        <f t="shared" si="4"/>
        <v>Week 1</v>
      </c>
      <c r="Q10" t="s">
        <v>59</v>
      </c>
      <c r="R10" s="5">
        <v>508</v>
      </c>
      <c r="S10" s="5">
        <v>-93.74</v>
      </c>
      <c r="T10" s="5">
        <f t="shared" si="5"/>
        <v>18.452755905511811</v>
      </c>
      <c r="U10" s="5">
        <v>414.26</v>
      </c>
      <c r="V10" s="5">
        <v>32</v>
      </c>
      <c r="W10" s="5">
        <v>0</v>
      </c>
      <c r="X10" s="5">
        <v>-0.26</v>
      </c>
      <c r="Y10" s="5">
        <v>446</v>
      </c>
      <c r="Z10" s="5">
        <v>446</v>
      </c>
      <c r="AA10" t="s">
        <v>64</v>
      </c>
      <c r="AB10">
        <v>94.86</v>
      </c>
      <c r="AC10">
        <v>13.74</v>
      </c>
      <c r="AD10" t="s">
        <v>64</v>
      </c>
      <c r="AE10" t="s">
        <v>56</v>
      </c>
      <c r="AF10">
        <v>7113</v>
      </c>
      <c r="AG10">
        <v>7113</v>
      </c>
      <c r="AO10">
        <v>32</v>
      </c>
      <c r="AP10">
        <v>0</v>
      </c>
      <c r="AW10">
        <v>446</v>
      </c>
      <c r="BD10" s="5">
        <v>446</v>
      </c>
      <c r="BE10">
        <v>414.26</v>
      </c>
      <c r="BG10">
        <f t="shared" si="6"/>
        <v>414.26</v>
      </c>
      <c r="BH10">
        <v>32</v>
      </c>
    </row>
    <row r="11" spans="1:61" x14ac:dyDescent="0.25">
      <c r="A11" t="s">
        <v>54</v>
      </c>
      <c r="B11">
        <v>110027</v>
      </c>
      <c r="C11" t="s">
        <v>55</v>
      </c>
      <c r="D11" t="s">
        <v>56</v>
      </c>
      <c r="E11" s="1">
        <v>45962</v>
      </c>
      <c r="F11" t="s">
        <v>83</v>
      </c>
      <c r="G11" t="s">
        <v>63</v>
      </c>
      <c r="H11" t="str">
        <f t="shared" si="0"/>
        <v>Aggregator</v>
      </c>
      <c r="I11">
        <v>220959000000000</v>
      </c>
      <c r="J11">
        <v>29811</v>
      </c>
      <c r="K11" s="3">
        <v>45962.624305555553</v>
      </c>
      <c r="L11">
        <f t="shared" si="1"/>
        <v>1</v>
      </c>
      <c r="M11" t="str">
        <f t="shared" si="2"/>
        <v>Saturday</v>
      </c>
      <c r="N11" s="1" t="str">
        <f t="shared" si="3"/>
        <v>November</v>
      </c>
      <c r="O11" s="2">
        <v>0.62430555555555556</v>
      </c>
      <c r="P11" s="2" t="str">
        <f t="shared" si="4"/>
        <v>Week 1</v>
      </c>
      <c r="Q11" t="s">
        <v>59</v>
      </c>
      <c r="R11" s="5">
        <v>393.28</v>
      </c>
      <c r="S11" s="5">
        <v>-93.75</v>
      </c>
      <c r="T11" s="5">
        <f t="shared" si="5"/>
        <v>23.837978030919448</v>
      </c>
      <c r="U11" s="5">
        <v>299.52999999999997</v>
      </c>
      <c r="V11" s="5">
        <v>32</v>
      </c>
      <c r="W11" s="5">
        <v>0</v>
      </c>
      <c r="X11" s="5">
        <v>0.47</v>
      </c>
      <c r="Y11" s="5">
        <v>332</v>
      </c>
      <c r="Z11" s="5">
        <v>332</v>
      </c>
      <c r="AA11" t="s">
        <v>64</v>
      </c>
      <c r="AB11">
        <v>91.25</v>
      </c>
      <c r="AC11">
        <v>5.79</v>
      </c>
      <c r="AD11" t="s">
        <v>64</v>
      </c>
      <c r="AE11" t="s">
        <v>56</v>
      </c>
      <c r="AF11">
        <v>124</v>
      </c>
      <c r="AG11">
        <v>124</v>
      </c>
      <c r="AO11">
        <v>32</v>
      </c>
      <c r="AP11">
        <v>0</v>
      </c>
      <c r="AW11">
        <v>332</v>
      </c>
      <c r="BD11" s="5">
        <v>332</v>
      </c>
      <c r="BE11">
        <v>299.52999999999997</v>
      </c>
      <c r="BG11">
        <f t="shared" si="6"/>
        <v>299.52999999999997</v>
      </c>
      <c r="BH11">
        <v>32</v>
      </c>
    </row>
    <row r="12" spans="1:61" x14ac:dyDescent="0.25">
      <c r="A12" t="s">
        <v>54</v>
      </c>
      <c r="B12">
        <v>110027</v>
      </c>
      <c r="C12" t="s">
        <v>55</v>
      </c>
      <c r="D12" t="s">
        <v>56</v>
      </c>
      <c r="E12" s="1">
        <v>45962</v>
      </c>
      <c r="F12" t="s">
        <v>84</v>
      </c>
      <c r="G12" t="s">
        <v>63</v>
      </c>
      <c r="H12" t="str">
        <f t="shared" si="0"/>
        <v>Aggregator</v>
      </c>
      <c r="I12">
        <v>220959000000000</v>
      </c>
      <c r="J12">
        <v>29811</v>
      </c>
      <c r="K12" s="3">
        <v>45962.625694444447</v>
      </c>
      <c r="L12">
        <f t="shared" si="1"/>
        <v>1</v>
      </c>
      <c r="M12" t="str">
        <f t="shared" si="2"/>
        <v>Saturday</v>
      </c>
      <c r="N12" s="1" t="str">
        <f t="shared" si="3"/>
        <v>November</v>
      </c>
      <c r="O12" s="2">
        <v>0.62569444444444444</v>
      </c>
      <c r="P12" s="2" t="str">
        <f t="shared" si="4"/>
        <v>Week 1</v>
      </c>
      <c r="Q12" t="s">
        <v>59</v>
      </c>
      <c r="R12" s="5">
        <v>268</v>
      </c>
      <c r="S12" s="5">
        <v>-93.75</v>
      </c>
      <c r="T12" s="5">
        <f t="shared" si="5"/>
        <v>34.981343283582092</v>
      </c>
      <c r="U12" s="5">
        <v>174.25</v>
      </c>
      <c r="V12" s="5">
        <v>32</v>
      </c>
      <c r="W12" s="5">
        <v>0</v>
      </c>
      <c r="X12" s="5">
        <v>-0.25</v>
      </c>
      <c r="Y12" s="5">
        <v>206</v>
      </c>
      <c r="Z12" s="5">
        <v>206</v>
      </c>
      <c r="AA12" t="s">
        <v>64</v>
      </c>
      <c r="AB12">
        <v>49.33</v>
      </c>
      <c r="AC12">
        <v>7.46</v>
      </c>
      <c r="AD12" t="s">
        <v>64</v>
      </c>
      <c r="AE12" t="s">
        <v>56</v>
      </c>
      <c r="AF12">
        <v>4459</v>
      </c>
      <c r="AG12">
        <v>4459</v>
      </c>
      <c r="AO12">
        <v>32</v>
      </c>
      <c r="AP12">
        <v>0</v>
      </c>
      <c r="AW12">
        <v>206</v>
      </c>
      <c r="BD12" s="5">
        <v>206</v>
      </c>
      <c r="BE12">
        <v>174.25</v>
      </c>
      <c r="BG12">
        <f t="shared" si="6"/>
        <v>174.25</v>
      </c>
      <c r="BH12">
        <v>32</v>
      </c>
    </row>
    <row r="13" spans="1:61" x14ac:dyDescent="0.25">
      <c r="A13" t="s">
        <v>54</v>
      </c>
      <c r="B13">
        <v>110027</v>
      </c>
      <c r="C13" t="s">
        <v>55</v>
      </c>
      <c r="D13" t="s">
        <v>56</v>
      </c>
      <c r="E13" s="1">
        <v>45962</v>
      </c>
      <c r="F13" t="s">
        <v>85</v>
      </c>
      <c r="G13" t="s">
        <v>58</v>
      </c>
      <c r="H13" t="str">
        <f t="shared" si="0"/>
        <v>Aggregator</v>
      </c>
      <c r="I13">
        <v>7435937715</v>
      </c>
      <c r="J13">
        <v>18528960</v>
      </c>
      <c r="K13" s="3">
        <v>45962.640277777777</v>
      </c>
      <c r="L13">
        <f t="shared" si="1"/>
        <v>1</v>
      </c>
      <c r="M13" t="str">
        <f t="shared" si="2"/>
        <v>Saturday</v>
      </c>
      <c r="N13" s="1" t="str">
        <f t="shared" si="3"/>
        <v>November</v>
      </c>
      <c r="O13" s="2">
        <v>0.64027777777777772</v>
      </c>
      <c r="P13" s="2" t="str">
        <f t="shared" si="4"/>
        <v>Week 1</v>
      </c>
      <c r="Q13" t="s">
        <v>59</v>
      </c>
      <c r="R13" s="5">
        <v>698</v>
      </c>
      <c r="S13" s="5">
        <v>-349</v>
      </c>
      <c r="T13" s="5">
        <f t="shared" si="5"/>
        <v>50</v>
      </c>
      <c r="U13" s="5">
        <v>349</v>
      </c>
      <c r="V13" s="5">
        <v>32</v>
      </c>
      <c r="W13" s="5">
        <v>0</v>
      </c>
      <c r="X13" s="5">
        <v>0</v>
      </c>
      <c r="Y13" s="5">
        <v>381</v>
      </c>
      <c r="Z13" s="5">
        <v>381</v>
      </c>
      <c r="AA13" t="s">
        <v>60</v>
      </c>
      <c r="AB13">
        <v>129.66</v>
      </c>
      <c r="AC13">
        <v>9.5399999999999991</v>
      </c>
      <c r="AD13" t="s">
        <v>60</v>
      </c>
      <c r="AE13" t="s">
        <v>56</v>
      </c>
      <c r="AF13">
        <v>7715</v>
      </c>
      <c r="AG13">
        <v>7715</v>
      </c>
      <c r="AO13">
        <v>32</v>
      </c>
      <c r="AP13">
        <v>0</v>
      </c>
      <c r="AX13">
        <v>381</v>
      </c>
      <c r="BD13" s="5">
        <v>381</v>
      </c>
      <c r="BE13">
        <v>349</v>
      </c>
      <c r="BG13">
        <f t="shared" si="6"/>
        <v>349</v>
      </c>
      <c r="BI13">
        <v>32</v>
      </c>
    </row>
    <row r="14" spans="1:61" x14ac:dyDescent="0.25">
      <c r="A14" t="s">
        <v>54</v>
      </c>
      <c r="B14">
        <v>110027</v>
      </c>
      <c r="C14" t="s">
        <v>55</v>
      </c>
      <c r="D14" t="s">
        <v>56</v>
      </c>
      <c r="E14" s="1">
        <v>45962</v>
      </c>
      <c r="F14" t="s">
        <v>86</v>
      </c>
      <c r="G14" t="s">
        <v>58</v>
      </c>
      <c r="H14" t="str">
        <f t="shared" si="0"/>
        <v>Aggregator</v>
      </c>
      <c r="I14">
        <v>7435794679</v>
      </c>
      <c r="J14">
        <v>18528960</v>
      </c>
      <c r="K14" s="3">
        <v>45962.65</v>
      </c>
      <c r="L14">
        <f t="shared" si="1"/>
        <v>1</v>
      </c>
      <c r="M14" t="str">
        <f t="shared" si="2"/>
        <v>Saturday</v>
      </c>
      <c r="N14" s="1" t="str">
        <f t="shared" si="3"/>
        <v>November</v>
      </c>
      <c r="O14" s="2">
        <v>0.65</v>
      </c>
      <c r="P14" s="2" t="str">
        <f t="shared" si="4"/>
        <v>Week 1</v>
      </c>
      <c r="Q14" t="s">
        <v>59</v>
      </c>
      <c r="R14" s="5">
        <v>574.66</v>
      </c>
      <c r="S14" s="5">
        <v>-199.5</v>
      </c>
      <c r="T14" s="5">
        <f t="shared" si="5"/>
        <v>34.716180002088194</v>
      </c>
      <c r="U14" s="5">
        <v>375.16</v>
      </c>
      <c r="V14" s="5">
        <v>32</v>
      </c>
      <c r="W14" s="5">
        <v>0</v>
      </c>
      <c r="X14" s="5">
        <v>0</v>
      </c>
      <c r="Y14" s="5">
        <v>407.16</v>
      </c>
      <c r="Z14" s="5">
        <v>407.16</v>
      </c>
      <c r="AA14" t="s">
        <v>60</v>
      </c>
      <c r="AB14">
        <v>99.34</v>
      </c>
      <c r="AC14">
        <v>4.0599999999999996</v>
      </c>
      <c r="AD14" t="s">
        <v>60</v>
      </c>
      <c r="AE14" t="s">
        <v>56</v>
      </c>
      <c r="AF14">
        <v>4679</v>
      </c>
      <c r="AG14">
        <v>4679</v>
      </c>
      <c r="AO14">
        <v>32</v>
      </c>
      <c r="AP14">
        <v>0</v>
      </c>
      <c r="AX14">
        <v>407.16</v>
      </c>
      <c r="BD14" s="5">
        <v>407.16</v>
      </c>
      <c r="BE14">
        <v>375.16</v>
      </c>
      <c r="BG14">
        <f t="shared" si="6"/>
        <v>375.16</v>
      </c>
      <c r="BI14">
        <v>32</v>
      </c>
    </row>
    <row r="15" spans="1:61" x14ac:dyDescent="0.25">
      <c r="A15" t="s">
        <v>54</v>
      </c>
      <c r="B15">
        <v>110027</v>
      </c>
      <c r="C15" t="s">
        <v>55</v>
      </c>
      <c r="D15" t="s">
        <v>56</v>
      </c>
      <c r="E15" s="1">
        <v>45962</v>
      </c>
      <c r="F15" t="s">
        <v>87</v>
      </c>
      <c r="G15" t="s">
        <v>63</v>
      </c>
      <c r="H15" t="str">
        <f t="shared" si="0"/>
        <v>Aggregator</v>
      </c>
      <c r="I15">
        <v>220962000000000</v>
      </c>
      <c r="J15">
        <v>29811</v>
      </c>
      <c r="K15" s="3">
        <v>45962.65625</v>
      </c>
      <c r="L15">
        <f t="shared" si="1"/>
        <v>1</v>
      </c>
      <c r="M15" t="str">
        <f t="shared" si="2"/>
        <v>Saturday</v>
      </c>
      <c r="N15" s="1" t="str">
        <f t="shared" si="3"/>
        <v>November</v>
      </c>
      <c r="O15" s="2">
        <v>0.65625</v>
      </c>
      <c r="P15" s="2" t="str">
        <f t="shared" si="4"/>
        <v>Week 1</v>
      </c>
      <c r="Q15" t="s">
        <v>59</v>
      </c>
      <c r="R15" s="5">
        <v>258</v>
      </c>
      <c r="S15" s="5">
        <v>-93.75</v>
      </c>
      <c r="T15" s="5">
        <f t="shared" si="5"/>
        <v>36.337209302325576</v>
      </c>
      <c r="U15" s="5">
        <v>164.25</v>
      </c>
      <c r="V15" s="5">
        <v>32</v>
      </c>
      <c r="W15" s="5">
        <v>0</v>
      </c>
      <c r="X15" s="5">
        <v>-0.25</v>
      </c>
      <c r="Y15" s="5">
        <v>196</v>
      </c>
      <c r="Z15" s="5">
        <v>196</v>
      </c>
      <c r="AA15" t="s">
        <v>64</v>
      </c>
      <c r="AB15">
        <v>48.54</v>
      </c>
      <c r="AC15">
        <v>7.02</v>
      </c>
      <c r="AD15" t="s">
        <v>64</v>
      </c>
      <c r="AE15" t="s">
        <v>56</v>
      </c>
      <c r="AF15">
        <v>3213</v>
      </c>
      <c r="AG15">
        <v>3213</v>
      </c>
      <c r="AO15">
        <v>32</v>
      </c>
      <c r="AP15">
        <v>0</v>
      </c>
      <c r="AW15">
        <v>196</v>
      </c>
      <c r="BD15" s="5">
        <v>196</v>
      </c>
      <c r="BE15">
        <v>164.25</v>
      </c>
      <c r="BG15">
        <f t="shared" si="6"/>
        <v>164.25</v>
      </c>
      <c r="BH15">
        <v>32</v>
      </c>
    </row>
    <row r="16" spans="1:61" x14ac:dyDescent="0.25">
      <c r="A16" t="s">
        <v>54</v>
      </c>
      <c r="B16">
        <v>110027</v>
      </c>
      <c r="C16" t="s">
        <v>55</v>
      </c>
      <c r="D16" t="s">
        <v>56</v>
      </c>
      <c r="E16" s="1">
        <v>45962</v>
      </c>
      <c r="F16" t="s">
        <v>88</v>
      </c>
      <c r="G16" t="s">
        <v>67</v>
      </c>
      <c r="H16" t="str">
        <f t="shared" si="0"/>
        <v>Direct Sale</v>
      </c>
      <c r="K16" s="3">
        <v>45962.668749999997</v>
      </c>
      <c r="L16">
        <f t="shared" si="1"/>
        <v>1</v>
      </c>
      <c r="M16" t="str">
        <f t="shared" si="2"/>
        <v>Saturday</v>
      </c>
      <c r="N16" s="1" t="str">
        <f t="shared" si="3"/>
        <v>November</v>
      </c>
      <c r="O16" s="2">
        <v>0.66874999999999996</v>
      </c>
      <c r="P16" s="2" t="str">
        <f t="shared" si="4"/>
        <v>Week 1</v>
      </c>
      <c r="Q16" t="s">
        <v>59</v>
      </c>
      <c r="R16" s="5">
        <v>288</v>
      </c>
      <c r="S16" s="5">
        <v>0</v>
      </c>
      <c r="T16" s="5">
        <f t="shared" si="5"/>
        <v>0</v>
      </c>
      <c r="U16" s="5">
        <v>288</v>
      </c>
      <c r="V16" s="5">
        <v>0</v>
      </c>
      <c r="W16" s="5">
        <v>14.4</v>
      </c>
      <c r="X16" s="5">
        <v>-0.4</v>
      </c>
      <c r="Y16" s="5">
        <v>302</v>
      </c>
      <c r="Z16" s="5">
        <v>302</v>
      </c>
      <c r="AA16" t="s">
        <v>73</v>
      </c>
      <c r="AB16">
        <v>68.989999999999995</v>
      </c>
      <c r="AC16">
        <v>3.92</v>
      </c>
      <c r="AD16" t="s">
        <v>5778</v>
      </c>
      <c r="AE16" t="s">
        <v>75</v>
      </c>
      <c r="AI16" t="s">
        <v>89</v>
      </c>
      <c r="AJ16" t="s">
        <v>56</v>
      </c>
      <c r="AK16">
        <v>8929758003</v>
      </c>
      <c r="AO16">
        <v>0</v>
      </c>
      <c r="AP16">
        <v>0</v>
      </c>
      <c r="AQ16">
        <v>302</v>
      </c>
      <c r="AZ16">
        <v>288</v>
      </c>
      <c r="BA16">
        <v>7.2</v>
      </c>
      <c r="BB16">
        <v>288</v>
      </c>
      <c r="BC16">
        <v>7.2</v>
      </c>
      <c r="BD16" s="5">
        <v>302</v>
      </c>
      <c r="BE16">
        <v>288</v>
      </c>
      <c r="BG16">
        <f t="shared" si="6"/>
        <v>288</v>
      </c>
    </row>
    <row r="17" spans="1:61" x14ac:dyDescent="0.25">
      <c r="A17" t="s">
        <v>54</v>
      </c>
      <c r="B17">
        <v>110027</v>
      </c>
      <c r="C17" t="s">
        <v>55</v>
      </c>
      <c r="D17" t="s">
        <v>56</v>
      </c>
      <c r="E17" s="1">
        <v>45962</v>
      </c>
      <c r="F17" t="s">
        <v>90</v>
      </c>
      <c r="G17" t="s">
        <v>67</v>
      </c>
      <c r="H17" t="str">
        <f t="shared" si="0"/>
        <v>Direct Sale</v>
      </c>
      <c r="K17" s="3">
        <v>45962.669444444444</v>
      </c>
      <c r="L17">
        <f t="shared" si="1"/>
        <v>1</v>
      </c>
      <c r="M17" t="str">
        <f t="shared" si="2"/>
        <v>Saturday</v>
      </c>
      <c r="N17" s="1" t="str">
        <f t="shared" si="3"/>
        <v>November</v>
      </c>
      <c r="O17" s="2">
        <v>0.6694444444444444</v>
      </c>
      <c r="P17" s="2" t="str">
        <f t="shared" si="4"/>
        <v>Week 1</v>
      </c>
      <c r="Q17" t="s">
        <v>59</v>
      </c>
      <c r="R17" s="5">
        <v>356</v>
      </c>
      <c r="S17" s="5">
        <v>0</v>
      </c>
      <c r="T17" s="5">
        <f t="shared" si="5"/>
        <v>0</v>
      </c>
      <c r="U17" s="5">
        <v>356</v>
      </c>
      <c r="V17" s="5">
        <v>0</v>
      </c>
      <c r="W17" s="5">
        <v>17.8</v>
      </c>
      <c r="X17" s="5">
        <v>0.2</v>
      </c>
      <c r="Y17" s="5">
        <v>374</v>
      </c>
      <c r="Z17" s="5">
        <v>374</v>
      </c>
      <c r="AA17" t="s">
        <v>73</v>
      </c>
      <c r="AB17">
        <v>100.44</v>
      </c>
      <c r="AC17">
        <v>8.16</v>
      </c>
      <c r="AD17" t="s">
        <v>5778</v>
      </c>
      <c r="AE17" t="s">
        <v>75</v>
      </c>
      <c r="AI17" t="s">
        <v>91</v>
      </c>
      <c r="AJ17" t="s">
        <v>92</v>
      </c>
      <c r="AK17">
        <v>8171020359</v>
      </c>
      <c r="AO17">
        <v>0</v>
      </c>
      <c r="AP17">
        <v>0</v>
      </c>
      <c r="AQ17">
        <v>374</v>
      </c>
      <c r="AZ17">
        <v>356</v>
      </c>
      <c r="BA17">
        <v>8.9</v>
      </c>
      <c r="BB17">
        <v>356</v>
      </c>
      <c r="BC17">
        <v>8.9</v>
      </c>
      <c r="BD17" s="5">
        <v>374</v>
      </c>
      <c r="BE17">
        <v>356</v>
      </c>
      <c r="BG17">
        <f t="shared" si="6"/>
        <v>356</v>
      </c>
    </row>
    <row r="18" spans="1:61" x14ac:dyDescent="0.25">
      <c r="A18" t="s">
        <v>54</v>
      </c>
      <c r="B18">
        <v>110027</v>
      </c>
      <c r="C18" t="s">
        <v>55</v>
      </c>
      <c r="D18" t="s">
        <v>56</v>
      </c>
      <c r="E18" s="1">
        <v>45962</v>
      </c>
      <c r="F18" t="s">
        <v>93</v>
      </c>
      <c r="G18" t="s">
        <v>67</v>
      </c>
      <c r="H18" t="str">
        <f t="shared" si="0"/>
        <v>Direct Sale</v>
      </c>
      <c r="K18" s="3">
        <v>45962.669444444444</v>
      </c>
      <c r="L18">
        <f t="shared" si="1"/>
        <v>1</v>
      </c>
      <c r="M18" t="str">
        <f t="shared" si="2"/>
        <v>Saturday</v>
      </c>
      <c r="N18" s="1" t="str">
        <f t="shared" si="3"/>
        <v>November</v>
      </c>
      <c r="O18" s="2">
        <v>0.6694444444444444</v>
      </c>
      <c r="P18" s="2" t="str">
        <f t="shared" si="4"/>
        <v>Week 1</v>
      </c>
      <c r="Q18" t="s">
        <v>59</v>
      </c>
      <c r="R18" s="5">
        <v>66.66</v>
      </c>
      <c r="S18" s="5">
        <v>0</v>
      </c>
      <c r="T18" s="5">
        <f t="shared" si="5"/>
        <v>0</v>
      </c>
      <c r="U18" s="5">
        <v>66.66</v>
      </c>
      <c r="V18" s="5">
        <v>0</v>
      </c>
      <c r="W18" s="5">
        <v>3.34</v>
      </c>
      <c r="X18" s="5">
        <v>0</v>
      </c>
      <c r="Y18" s="5">
        <v>70</v>
      </c>
      <c r="Z18" s="5">
        <v>70</v>
      </c>
      <c r="AA18" t="s">
        <v>73</v>
      </c>
      <c r="AB18">
        <v>25</v>
      </c>
      <c r="AC18">
        <v>0</v>
      </c>
      <c r="AD18" t="s">
        <v>5778</v>
      </c>
      <c r="AE18" t="s">
        <v>75</v>
      </c>
      <c r="AI18" t="s">
        <v>89</v>
      </c>
      <c r="AJ18" t="s">
        <v>56</v>
      </c>
      <c r="AK18">
        <v>8929758003</v>
      </c>
      <c r="AO18">
        <v>0</v>
      </c>
      <c r="AP18">
        <v>0</v>
      </c>
      <c r="AQ18">
        <v>70</v>
      </c>
      <c r="AZ18">
        <v>66.66</v>
      </c>
      <c r="BA18">
        <v>1.67</v>
      </c>
      <c r="BB18">
        <v>66.66</v>
      </c>
      <c r="BC18">
        <v>1.67</v>
      </c>
      <c r="BD18" s="5">
        <v>70</v>
      </c>
      <c r="BE18">
        <v>66.66</v>
      </c>
      <c r="BG18">
        <f t="shared" si="6"/>
        <v>66.66</v>
      </c>
    </row>
    <row r="19" spans="1:61" x14ac:dyDescent="0.25">
      <c r="A19" t="s">
        <v>54</v>
      </c>
      <c r="B19">
        <v>110027</v>
      </c>
      <c r="C19" t="s">
        <v>55</v>
      </c>
      <c r="D19" t="s">
        <v>56</v>
      </c>
      <c r="E19" s="1">
        <v>45962</v>
      </c>
      <c r="F19" t="s">
        <v>94</v>
      </c>
      <c r="G19" t="s">
        <v>63</v>
      </c>
      <c r="H19" t="str">
        <f t="shared" si="0"/>
        <v>Aggregator</v>
      </c>
      <c r="I19">
        <v>220963000000000</v>
      </c>
      <c r="J19">
        <v>29811</v>
      </c>
      <c r="K19" s="3">
        <v>45962.676388888889</v>
      </c>
      <c r="L19">
        <f t="shared" si="1"/>
        <v>1</v>
      </c>
      <c r="M19" t="str">
        <f t="shared" si="2"/>
        <v>Saturday</v>
      </c>
      <c r="N19" s="1" t="str">
        <f t="shared" si="3"/>
        <v>November</v>
      </c>
      <c r="O19" s="2">
        <v>0.67638888888888893</v>
      </c>
      <c r="P19" s="2" t="str">
        <f t="shared" si="4"/>
        <v>Week 1</v>
      </c>
      <c r="Q19" t="s">
        <v>59</v>
      </c>
      <c r="R19" s="5">
        <v>545</v>
      </c>
      <c r="S19" s="5">
        <v>-130</v>
      </c>
      <c r="T19" s="5">
        <f t="shared" si="5"/>
        <v>23.853211009174313</v>
      </c>
      <c r="U19" s="5">
        <v>415</v>
      </c>
      <c r="V19" s="5">
        <v>32</v>
      </c>
      <c r="W19" s="5">
        <v>0</v>
      </c>
      <c r="X19" s="5">
        <v>0</v>
      </c>
      <c r="Y19" s="5">
        <v>447</v>
      </c>
      <c r="Z19" s="5">
        <v>447</v>
      </c>
      <c r="AA19" t="s">
        <v>64</v>
      </c>
      <c r="AB19">
        <v>99.73</v>
      </c>
      <c r="AC19">
        <v>9.8000000000000007</v>
      </c>
      <c r="AD19" t="s">
        <v>64</v>
      </c>
      <c r="AE19" t="s">
        <v>56</v>
      </c>
      <c r="AF19">
        <v>5595</v>
      </c>
      <c r="AG19">
        <v>5595</v>
      </c>
      <c r="AO19">
        <v>32</v>
      </c>
      <c r="AP19">
        <v>0</v>
      </c>
      <c r="AW19">
        <v>447</v>
      </c>
      <c r="BD19" s="5">
        <v>447</v>
      </c>
      <c r="BE19">
        <v>415</v>
      </c>
      <c r="BG19">
        <f t="shared" si="6"/>
        <v>415</v>
      </c>
      <c r="BH19">
        <v>32</v>
      </c>
    </row>
    <row r="20" spans="1:61" x14ac:dyDescent="0.25">
      <c r="A20" t="s">
        <v>54</v>
      </c>
      <c r="B20">
        <v>110027</v>
      </c>
      <c r="C20" t="s">
        <v>55</v>
      </c>
      <c r="D20" t="s">
        <v>56</v>
      </c>
      <c r="E20" s="1">
        <v>45962</v>
      </c>
      <c r="F20" t="s">
        <v>95</v>
      </c>
      <c r="G20" t="s">
        <v>63</v>
      </c>
      <c r="H20" t="str">
        <f t="shared" si="0"/>
        <v>Aggregator</v>
      </c>
      <c r="I20">
        <v>220963000000000</v>
      </c>
      <c r="J20">
        <v>29811</v>
      </c>
      <c r="K20" s="3">
        <v>45962.677083333336</v>
      </c>
      <c r="L20">
        <f t="shared" si="1"/>
        <v>1</v>
      </c>
      <c r="M20" t="str">
        <f t="shared" si="2"/>
        <v>Saturday</v>
      </c>
      <c r="N20" s="1" t="str">
        <f t="shared" si="3"/>
        <v>November</v>
      </c>
      <c r="O20" s="2">
        <v>0.67708333333333337</v>
      </c>
      <c r="P20" s="2" t="str">
        <f t="shared" si="4"/>
        <v>Week 1</v>
      </c>
      <c r="Q20" t="s">
        <v>59</v>
      </c>
      <c r="R20" s="5">
        <v>395</v>
      </c>
      <c r="S20" s="5">
        <v>-74.989999999999995</v>
      </c>
      <c r="T20" s="5">
        <f t="shared" si="5"/>
        <v>18.984810126582278</v>
      </c>
      <c r="U20" s="5">
        <v>320.01</v>
      </c>
      <c r="V20" s="5">
        <v>32</v>
      </c>
      <c r="W20" s="5">
        <v>0</v>
      </c>
      <c r="X20" s="5">
        <v>-0.01</v>
      </c>
      <c r="Y20" s="5">
        <v>352</v>
      </c>
      <c r="Z20" s="5">
        <v>352</v>
      </c>
      <c r="AA20" t="s">
        <v>64</v>
      </c>
      <c r="AB20">
        <v>74.430000000000007</v>
      </c>
      <c r="AC20">
        <v>8.8800000000000008</v>
      </c>
      <c r="AD20" t="s">
        <v>64</v>
      </c>
      <c r="AE20" t="s">
        <v>56</v>
      </c>
      <c r="AF20">
        <v>5423</v>
      </c>
      <c r="AG20">
        <v>5423</v>
      </c>
      <c r="AO20">
        <v>32</v>
      </c>
      <c r="AP20">
        <v>0</v>
      </c>
      <c r="AW20">
        <v>352</v>
      </c>
      <c r="BD20" s="5">
        <v>352</v>
      </c>
      <c r="BE20">
        <v>320.01</v>
      </c>
      <c r="BG20">
        <f t="shared" si="6"/>
        <v>320.01</v>
      </c>
      <c r="BH20">
        <v>32</v>
      </c>
    </row>
    <row r="21" spans="1:61" x14ac:dyDescent="0.25">
      <c r="A21" t="s">
        <v>54</v>
      </c>
      <c r="B21">
        <v>110027</v>
      </c>
      <c r="C21" t="s">
        <v>55</v>
      </c>
      <c r="D21" t="s">
        <v>56</v>
      </c>
      <c r="E21" s="1">
        <v>45962</v>
      </c>
      <c r="F21" t="s">
        <v>96</v>
      </c>
      <c r="G21" t="s">
        <v>67</v>
      </c>
      <c r="H21" t="str">
        <f t="shared" si="0"/>
        <v>Direct Sale</v>
      </c>
      <c r="K21" s="3">
        <v>45962.696527777778</v>
      </c>
      <c r="L21">
        <f t="shared" si="1"/>
        <v>1</v>
      </c>
      <c r="M21" t="str">
        <f t="shared" si="2"/>
        <v>Saturday</v>
      </c>
      <c r="N21" s="1" t="str">
        <f t="shared" si="3"/>
        <v>November</v>
      </c>
      <c r="O21" s="2">
        <v>0.69652777777777775</v>
      </c>
      <c r="P21" s="2" t="str">
        <f t="shared" si="4"/>
        <v>Week 1</v>
      </c>
      <c r="Q21" t="s">
        <v>59</v>
      </c>
      <c r="R21" s="5">
        <v>159</v>
      </c>
      <c r="S21" s="5">
        <v>0</v>
      </c>
      <c r="T21" s="5">
        <f t="shared" si="5"/>
        <v>0</v>
      </c>
      <c r="U21" s="5">
        <v>159</v>
      </c>
      <c r="V21" s="5">
        <v>0</v>
      </c>
      <c r="W21" s="5">
        <v>7.96</v>
      </c>
      <c r="X21" s="5">
        <v>0.04</v>
      </c>
      <c r="Y21" s="5">
        <v>167</v>
      </c>
      <c r="Z21" s="5">
        <v>167</v>
      </c>
      <c r="AA21" t="s">
        <v>68</v>
      </c>
      <c r="AB21">
        <v>29.83</v>
      </c>
      <c r="AC21">
        <v>2.5</v>
      </c>
      <c r="AD21" t="s">
        <v>5778</v>
      </c>
      <c r="AE21" t="s">
        <v>75</v>
      </c>
      <c r="AI21" t="s">
        <v>97</v>
      </c>
      <c r="AJ21" t="s">
        <v>98</v>
      </c>
      <c r="AK21">
        <v>7817653551</v>
      </c>
      <c r="AO21">
        <v>0</v>
      </c>
      <c r="AP21">
        <v>0</v>
      </c>
      <c r="AR21">
        <v>167</v>
      </c>
      <c r="AZ21">
        <v>159</v>
      </c>
      <c r="BA21">
        <v>3.98</v>
      </c>
      <c r="BB21">
        <v>159</v>
      </c>
      <c r="BC21">
        <v>3.98</v>
      </c>
      <c r="BD21" s="5">
        <v>167</v>
      </c>
      <c r="BE21">
        <v>159</v>
      </c>
      <c r="BG21">
        <f t="shared" si="6"/>
        <v>159</v>
      </c>
    </row>
    <row r="22" spans="1:61" x14ac:dyDescent="0.25">
      <c r="A22" t="s">
        <v>54</v>
      </c>
      <c r="B22">
        <v>110027</v>
      </c>
      <c r="C22" t="s">
        <v>55</v>
      </c>
      <c r="D22" t="s">
        <v>56</v>
      </c>
      <c r="E22" s="1">
        <v>45962</v>
      </c>
      <c r="F22" t="s">
        <v>99</v>
      </c>
      <c r="G22" t="s">
        <v>63</v>
      </c>
      <c r="H22" t="str">
        <f t="shared" si="0"/>
        <v>Aggregator</v>
      </c>
      <c r="I22">
        <v>220966000000000</v>
      </c>
      <c r="J22">
        <v>29811</v>
      </c>
      <c r="K22" s="3">
        <v>45962.70208333333</v>
      </c>
      <c r="L22">
        <f t="shared" si="1"/>
        <v>1</v>
      </c>
      <c r="M22" t="str">
        <f t="shared" si="2"/>
        <v>Saturday</v>
      </c>
      <c r="N22" s="1" t="str">
        <f t="shared" si="3"/>
        <v>November</v>
      </c>
      <c r="O22" s="2">
        <v>0.70208333333333328</v>
      </c>
      <c r="P22" s="2" t="str">
        <f t="shared" si="4"/>
        <v>Week 1</v>
      </c>
      <c r="Q22" t="s">
        <v>59</v>
      </c>
      <c r="R22" s="5">
        <v>646</v>
      </c>
      <c r="S22" s="5">
        <v>-93.75</v>
      </c>
      <c r="T22" s="5">
        <f t="shared" si="5"/>
        <v>14.512383900928793</v>
      </c>
      <c r="U22" s="5">
        <v>552.25</v>
      </c>
      <c r="V22" s="5">
        <v>32</v>
      </c>
      <c r="W22" s="5">
        <v>0</v>
      </c>
      <c r="X22" s="5">
        <v>-0.25</v>
      </c>
      <c r="Y22" s="5">
        <v>584</v>
      </c>
      <c r="Z22" s="5">
        <v>584</v>
      </c>
      <c r="AA22" t="s">
        <v>64</v>
      </c>
      <c r="AB22">
        <v>150.41</v>
      </c>
      <c r="AC22">
        <v>14.78</v>
      </c>
      <c r="AD22" t="s">
        <v>64</v>
      </c>
      <c r="AE22" t="s">
        <v>56</v>
      </c>
      <c r="AF22">
        <v>379</v>
      </c>
      <c r="AG22">
        <v>379</v>
      </c>
      <c r="AO22">
        <v>32</v>
      </c>
      <c r="AP22">
        <v>0</v>
      </c>
      <c r="AW22">
        <v>584</v>
      </c>
      <c r="BD22" s="5">
        <v>584</v>
      </c>
      <c r="BE22">
        <v>552.25</v>
      </c>
      <c r="BG22">
        <f t="shared" si="6"/>
        <v>552.25</v>
      </c>
      <c r="BH22">
        <v>32</v>
      </c>
    </row>
    <row r="23" spans="1:61" x14ac:dyDescent="0.25">
      <c r="A23" t="s">
        <v>54</v>
      </c>
      <c r="B23">
        <v>110027</v>
      </c>
      <c r="C23" t="s">
        <v>55</v>
      </c>
      <c r="D23" t="s">
        <v>56</v>
      </c>
      <c r="E23" s="1">
        <v>45962</v>
      </c>
      <c r="F23" t="s">
        <v>100</v>
      </c>
      <c r="G23" t="s">
        <v>67</v>
      </c>
      <c r="H23" t="str">
        <f t="shared" si="0"/>
        <v>Direct Sale</v>
      </c>
      <c r="K23" s="3">
        <v>45962.705555555556</v>
      </c>
      <c r="L23">
        <f t="shared" si="1"/>
        <v>1</v>
      </c>
      <c r="M23" t="str">
        <f t="shared" si="2"/>
        <v>Saturday</v>
      </c>
      <c r="N23" s="1" t="str">
        <f t="shared" si="3"/>
        <v>November</v>
      </c>
      <c r="O23" s="2">
        <v>0.7055555555555556</v>
      </c>
      <c r="P23" s="2" t="str">
        <f t="shared" si="4"/>
        <v>Week 1</v>
      </c>
      <c r="Q23" t="s">
        <v>59</v>
      </c>
      <c r="R23" s="5">
        <v>369</v>
      </c>
      <c r="S23" s="5">
        <v>0</v>
      </c>
      <c r="T23" s="5">
        <f t="shared" si="5"/>
        <v>0</v>
      </c>
      <c r="U23" s="5">
        <v>369</v>
      </c>
      <c r="V23" s="5">
        <v>0</v>
      </c>
      <c r="W23" s="5">
        <v>18.46</v>
      </c>
      <c r="X23" s="5">
        <v>-0.46</v>
      </c>
      <c r="Y23" s="5">
        <v>387</v>
      </c>
      <c r="Z23" s="5">
        <v>387</v>
      </c>
      <c r="AA23" t="s">
        <v>68</v>
      </c>
      <c r="AB23">
        <v>99.73</v>
      </c>
      <c r="AC23">
        <v>8.7200000000000006</v>
      </c>
      <c r="AD23" t="s">
        <v>5778</v>
      </c>
      <c r="AE23" t="s">
        <v>75</v>
      </c>
      <c r="AI23" t="s">
        <v>101</v>
      </c>
      <c r="AJ23" t="s">
        <v>102</v>
      </c>
      <c r="AK23">
        <v>9999669771</v>
      </c>
      <c r="AO23">
        <v>0</v>
      </c>
      <c r="AP23">
        <v>0</v>
      </c>
      <c r="AR23">
        <v>387</v>
      </c>
      <c r="AZ23">
        <v>369</v>
      </c>
      <c r="BA23">
        <v>9.23</v>
      </c>
      <c r="BB23">
        <v>369</v>
      </c>
      <c r="BC23">
        <v>9.23</v>
      </c>
      <c r="BD23" s="5">
        <v>387</v>
      </c>
      <c r="BE23">
        <v>369</v>
      </c>
      <c r="BG23">
        <f t="shared" si="6"/>
        <v>369</v>
      </c>
    </row>
    <row r="24" spans="1:61" x14ac:dyDescent="0.25">
      <c r="A24" t="s">
        <v>54</v>
      </c>
      <c r="B24">
        <v>110027</v>
      </c>
      <c r="C24" t="s">
        <v>55</v>
      </c>
      <c r="D24" t="s">
        <v>56</v>
      </c>
      <c r="E24" s="1">
        <v>45962</v>
      </c>
      <c r="F24" t="s">
        <v>103</v>
      </c>
      <c r="G24" t="s">
        <v>58</v>
      </c>
      <c r="H24" t="str">
        <f t="shared" si="0"/>
        <v>Aggregator</v>
      </c>
      <c r="I24">
        <v>7437673579</v>
      </c>
      <c r="J24">
        <v>18528960</v>
      </c>
      <c r="K24" s="3">
        <v>45962.709722222222</v>
      </c>
      <c r="L24">
        <f t="shared" si="1"/>
        <v>1</v>
      </c>
      <c r="M24" t="str">
        <f t="shared" si="2"/>
        <v>Saturday</v>
      </c>
      <c r="N24" s="1" t="str">
        <f t="shared" si="3"/>
        <v>November</v>
      </c>
      <c r="O24" s="2">
        <v>0.70972222222222225</v>
      </c>
      <c r="P24" s="2" t="str">
        <f t="shared" si="4"/>
        <v>Week 1</v>
      </c>
      <c r="Q24" t="s">
        <v>59</v>
      </c>
      <c r="R24" s="5">
        <v>663.66</v>
      </c>
      <c r="S24" s="5">
        <v>-248.9</v>
      </c>
      <c r="T24" s="5">
        <f t="shared" si="5"/>
        <v>37.504143688033032</v>
      </c>
      <c r="U24" s="5">
        <v>414.76</v>
      </c>
      <c r="V24" s="5">
        <v>32</v>
      </c>
      <c r="W24" s="5">
        <v>0</v>
      </c>
      <c r="X24" s="5">
        <v>0</v>
      </c>
      <c r="Y24" s="5">
        <v>446.76</v>
      </c>
      <c r="Z24" s="5">
        <v>446.76</v>
      </c>
      <c r="AA24" t="s">
        <v>60</v>
      </c>
      <c r="AB24">
        <v>135.43</v>
      </c>
      <c r="AC24">
        <v>10.95</v>
      </c>
      <c r="AD24" t="s">
        <v>60</v>
      </c>
      <c r="AE24" t="s">
        <v>56</v>
      </c>
      <c r="AF24">
        <v>3579</v>
      </c>
      <c r="AG24">
        <v>3579</v>
      </c>
      <c r="AO24">
        <v>32</v>
      </c>
      <c r="AP24">
        <v>0</v>
      </c>
      <c r="AX24">
        <v>446.76</v>
      </c>
      <c r="BD24" s="5">
        <v>446.76</v>
      </c>
      <c r="BE24">
        <v>414.76</v>
      </c>
      <c r="BG24">
        <f t="shared" si="6"/>
        <v>414.76</v>
      </c>
      <c r="BI24">
        <v>32</v>
      </c>
    </row>
    <row r="25" spans="1:61" x14ac:dyDescent="0.25">
      <c r="A25" t="s">
        <v>54</v>
      </c>
      <c r="B25">
        <v>110027</v>
      </c>
      <c r="C25" t="s">
        <v>55</v>
      </c>
      <c r="D25" t="s">
        <v>56</v>
      </c>
      <c r="E25" s="1">
        <v>45962</v>
      </c>
      <c r="F25" t="s">
        <v>104</v>
      </c>
      <c r="G25" t="s">
        <v>63</v>
      </c>
      <c r="H25" t="str">
        <f t="shared" si="0"/>
        <v>Aggregator</v>
      </c>
      <c r="I25">
        <v>220968000000000</v>
      </c>
      <c r="J25">
        <v>29811</v>
      </c>
      <c r="K25" s="3">
        <v>45962.729166666664</v>
      </c>
      <c r="L25">
        <f t="shared" si="1"/>
        <v>1</v>
      </c>
      <c r="M25" t="str">
        <f t="shared" si="2"/>
        <v>Saturday</v>
      </c>
      <c r="N25" s="1" t="str">
        <f t="shared" si="3"/>
        <v>November</v>
      </c>
      <c r="O25" s="2">
        <v>0.72916666666666663</v>
      </c>
      <c r="P25" s="2" t="str">
        <f t="shared" si="4"/>
        <v>Week 1</v>
      </c>
      <c r="Q25" t="s">
        <v>59</v>
      </c>
      <c r="R25" s="5">
        <v>318</v>
      </c>
      <c r="S25" s="5">
        <v>-93.75</v>
      </c>
      <c r="T25" s="5">
        <f t="shared" si="5"/>
        <v>29.481132075471699</v>
      </c>
      <c r="U25" s="5">
        <v>224.25</v>
      </c>
      <c r="V25" s="5">
        <v>32</v>
      </c>
      <c r="W25" s="5">
        <v>0</v>
      </c>
      <c r="X25" s="5">
        <v>-0.25</v>
      </c>
      <c r="Y25" s="5">
        <v>256</v>
      </c>
      <c r="Z25" s="5">
        <v>256</v>
      </c>
      <c r="AA25" t="s">
        <v>64</v>
      </c>
      <c r="AB25">
        <v>70.61</v>
      </c>
      <c r="AC25">
        <v>4.7699999999999996</v>
      </c>
      <c r="AD25" t="s">
        <v>64</v>
      </c>
      <c r="AE25" t="s">
        <v>56</v>
      </c>
      <c r="AF25">
        <v>9697</v>
      </c>
      <c r="AG25">
        <v>9697</v>
      </c>
      <c r="AO25">
        <v>32</v>
      </c>
      <c r="AP25">
        <v>0</v>
      </c>
      <c r="AW25">
        <v>256</v>
      </c>
      <c r="BD25" s="5">
        <v>256</v>
      </c>
      <c r="BE25">
        <v>224.25</v>
      </c>
      <c r="BG25">
        <f t="shared" si="6"/>
        <v>224.25</v>
      </c>
      <c r="BH25">
        <v>32</v>
      </c>
    </row>
    <row r="26" spans="1:61" x14ac:dyDescent="0.25">
      <c r="A26" t="s">
        <v>54</v>
      </c>
      <c r="B26">
        <v>110027</v>
      </c>
      <c r="C26" t="s">
        <v>55</v>
      </c>
      <c r="D26" t="s">
        <v>56</v>
      </c>
      <c r="E26" s="1">
        <v>45962</v>
      </c>
      <c r="F26" t="s">
        <v>105</v>
      </c>
      <c r="G26" t="s">
        <v>63</v>
      </c>
      <c r="H26" t="str">
        <f t="shared" si="0"/>
        <v>Aggregator</v>
      </c>
      <c r="I26">
        <v>220968000000000</v>
      </c>
      <c r="J26">
        <v>29811</v>
      </c>
      <c r="K26" s="3">
        <v>45962.730555555558</v>
      </c>
      <c r="L26">
        <f t="shared" si="1"/>
        <v>1</v>
      </c>
      <c r="M26" t="str">
        <f t="shared" si="2"/>
        <v>Saturday</v>
      </c>
      <c r="N26" s="1" t="str">
        <f t="shared" si="3"/>
        <v>November</v>
      </c>
      <c r="O26" s="2">
        <v>0.73055555555555551</v>
      </c>
      <c r="P26" s="2" t="str">
        <f t="shared" si="4"/>
        <v>Week 1</v>
      </c>
      <c r="Q26" t="s">
        <v>59</v>
      </c>
      <c r="R26" s="5">
        <v>178</v>
      </c>
      <c r="S26" s="5">
        <v>-20</v>
      </c>
      <c r="T26" s="5">
        <f t="shared" si="5"/>
        <v>11.235955056179774</v>
      </c>
      <c r="U26" s="5">
        <v>158</v>
      </c>
      <c r="V26" s="5">
        <v>32</v>
      </c>
      <c r="W26" s="5">
        <v>0</v>
      </c>
      <c r="X26" s="5">
        <v>0</v>
      </c>
      <c r="Y26" s="5">
        <v>190</v>
      </c>
      <c r="Z26" s="5">
        <v>190</v>
      </c>
      <c r="AA26" t="s">
        <v>64</v>
      </c>
      <c r="AB26">
        <v>37.92</v>
      </c>
      <c r="AC26">
        <v>1.96</v>
      </c>
      <c r="AD26" t="s">
        <v>64</v>
      </c>
      <c r="AE26" t="s">
        <v>56</v>
      </c>
      <c r="AF26">
        <v>6720</v>
      </c>
      <c r="AG26">
        <v>6720</v>
      </c>
      <c r="AO26">
        <v>32</v>
      </c>
      <c r="AP26">
        <v>0</v>
      </c>
      <c r="AW26">
        <v>190</v>
      </c>
      <c r="BD26" s="5">
        <v>190</v>
      </c>
      <c r="BE26">
        <v>158</v>
      </c>
      <c r="BG26">
        <f t="shared" si="6"/>
        <v>158</v>
      </c>
      <c r="BH26">
        <v>32</v>
      </c>
    </row>
    <row r="27" spans="1:61" x14ac:dyDescent="0.25">
      <c r="A27" t="s">
        <v>54</v>
      </c>
      <c r="B27">
        <v>110027</v>
      </c>
      <c r="C27" t="s">
        <v>55</v>
      </c>
      <c r="D27" t="s">
        <v>56</v>
      </c>
      <c r="E27" s="1">
        <v>45962</v>
      </c>
      <c r="F27" t="s">
        <v>106</v>
      </c>
      <c r="G27" t="s">
        <v>58</v>
      </c>
      <c r="H27" t="str">
        <f t="shared" si="0"/>
        <v>Aggregator</v>
      </c>
      <c r="I27">
        <v>7431959854</v>
      </c>
      <c r="J27">
        <v>18528960</v>
      </c>
      <c r="K27" s="3">
        <v>45962.739583333336</v>
      </c>
      <c r="L27">
        <f t="shared" si="1"/>
        <v>1</v>
      </c>
      <c r="M27" t="str">
        <f t="shared" si="2"/>
        <v>Saturday</v>
      </c>
      <c r="N27" s="1" t="str">
        <f t="shared" si="3"/>
        <v>November</v>
      </c>
      <c r="O27" s="2">
        <v>0.73958333333333337</v>
      </c>
      <c r="P27" s="2" t="str">
        <f t="shared" si="4"/>
        <v>Week 1</v>
      </c>
      <c r="Q27" t="s">
        <v>59</v>
      </c>
      <c r="R27" s="5">
        <v>1036</v>
      </c>
      <c r="S27" s="5">
        <v>0</v>
      </c>
      <c r="T27" s="5">
        <f t="shared" si="5"/>
        <v>0</v>
      </c>
      <c r="U27" s="5">
        <v>1036</v>
      </c>
      <c r="V27" s="5">
        <v>32</v>
      </c>
      <c r="W27" s="5">
        <v>0</v>
      </c>
      <c r="X27" s="5">
        <v>0</v>
      </c>
      <c r="Y27" s="5">
        <v>1068</v>
      </c>
      <c r="Z27" s="5">
        <v>1068</v>
      </c>
      <c r="AA27" t="s">
        <v>60</v>
      </c>
      <c r="AB27">
        <v>233.97</v>
      </c>
      <c r="AC27">
        <v>19.36</v>
      </c>
      <c r="AD27" t="s">
        <v>60</v>
      </c>
      <c r="AE27" t="s">
        <v>56</v>
      </c>
      <c r="AF27">
        <v>9854</v>
      </c>
      <c r="AG27">
        <v>9854</v>
      </c>
      <c r="AO27">
        <v>32</v>
      </c>
      <c r="AP27">
        <v>0</v>
      </c>
      <c r="AX27">
        <v>1068</v>
      </c>
      <c r="BD27" s="5">
        <v>1068</v>
      </c>
      <c r="BE27">
        <v>1036</v>
      </c>
      <c r="BG27">
        <f t="shared" si="6"/>
        <v>1036</v>
      </c>
      <c r="BI27">
        <v>32</v>
      </c>
    </row>
    <row r="28" spans="1:61" x14ac:dyDescent="0.25">
      <c r="A28" t="s">
        <v>54</v>
      </c>
      <c r="B28">
        <v>110027</v>
      </c>
      <c r="C28" t="s">
        <v>55</v>
      </c>
      <c r="D28" t="s">
        <v>56</v>
      </c>
      <c r="E28" s="1">
        <v>45962</v>
      </c>
      <c r="F28" t="s">
        <v>107</v>
      </c>
      <c r="G28" t="s">
        <v>67</v>
      </c>
      <c r="H28" t="str">
        <f t="shared" si="0"/>
        <v>Direct Sale</v>
      </c>
      <c r="K28" s="3">
        <v>45962.771527777775</v>
      </c>
      <c r="L28">
        <f t="shared" si="1"/>
        <v>1</v>
      </c>
      <c r="M28" t="str">
        <f t="shared" si="2"/>
        <v>Saturday</v>
      </c>
      <c r="N28" s="1" t="str">
        <f t="shared" si="3"/>
        <v>November</v>
      </c>
      <c r="O28" s="2">
        <v>0.77152777777777781</v>
      </c>
      <c r="P28" s="2" t="str">
        <f t="shared" si="4"/>
        <v>Week 1</v>
      </c>
      <c r="Q28" t="s">
        <v>59</v>
      </c>
      <c r="R28" s="5">
        <v>198</v>
      </c>
      <c r="S28" s="5">
        <v>0</v>
      </c>
      <c r="T28" s="5">
        <f t="shared" si="5"/>
        <v>0</v>
      </c>
      <c r="U28" s="5">
        <v>198</v>
      </c>
      <c r="V28" s="5">
        <v>0</v>
      </c>
      <c r="W28" s="5">
        <v>9.9</v>
      </c>
      <c r="X28" s="5">
        <v>0.1</v>
      </c>
      <c r="Y28" s="5">
        <v>208</v>
      </c>
      <c r="Z28" s="5">
        <v>208</v>
      </c>
      <c r="AA28" t="s">
        <v>68</v>
      </c>
      <c r="AB28">
        <v>48.85</v>
      </c>
      <c r="AC28">
        <v>3.92</v>
      </c>
      <c r="AD28" t="s">
        <v>5778</v>
      </c>
      <c r="AE28" t="s">
        <v>75</v>
      </c>
      <c r="AI28" t="s">
        <v>89</v>
      </c>
      <c r="AJ28" t="s">
        <v>56</v>
      </c>
      <c r="AK28">
        <v>8929758003</v>
      </c>
      <c r="AO28">
        <v>0</v>
      </c>
      <c r="AP28">
        <v>0</v>
      </c>
      <c r="AR28">
        <v>208</v>
      </c>
      <c r="AZ28">
        <v>198</v>
      </c>
      <c r="BA28">
        <v>4.95</v>
      </c>
      <c r="BB28">
        <v>198</v>
      </c>
      <c r="BC28">
        <v>4.95</v>
      </c>
      <c r="BD28" s="5">
        <v>208</v>
      </c>
      <c r="BE28">
        <v>198</v>
      </c>
      <c r="BG28">
        <f t="shared" si="6"/>
        <v>198</v>
      </c>
    </row>
    <row r="29" spans="1:61" x14ac:dyDescent="0.25">
      <c r="A29" t="s">
        <v>54</v>
      </c>
      <c r="B29">
        <v>110027</v>
      </c>
      <c r="C29" t="s">
        <v>55</v>
      </c>
      <c r="D29" t="s">
        <v>56</v>
      </c>
      <c r="E29" s="1">
        <v>45962</v>
      </c>
      <c r="F29" t="s">
        <v>108</v>
      </c>
      <c r="G29" t="s">
        <v>67</v>
      </c>
      <c r="H29" t="str">
        <f t="shared" si="0"/>
        <v>Direct Sale</v>
      </c>
      <c r="K29" s="3">
        <v>45962.771527777775</v>
      </c>
      <c r="L29">
        <f t="shared" si="1"/>
        <v>1</v>
      </c>
      <c r="M29" t="str">
        <f t="shared" si="2"/>
        <v>Saturday</v>
      </c>
      <c r="N29" s="1" t="str">
        <f t="shared" si="3"/>
        <v>November</v>
      </c>
      <c r="O29" s="2">
        <v>0.77152777777777781</v>
      </c>
      <c r="P29" s="2" t="str">
        <f t="shared" si="4"/>
        <v>Week 1</v>
      </c>
      <c r="Q29" t="s">
        <v>59</v>
      </c>
      <c r="R29" s="5">
        <v>217</v>
      </c>
      <c r="S29" s="5">
        <v>-15</v>
      </c>
      <c r="T29" s="5">
        <f t="shared" si="5"/>
        <v>6.9124423963133648</v>
      </c>
      <c r="U29" s="5">
        <v>202</v>
      </c>
      <c r="V29" s="5">
        <v>0</v>
      </c>
      <c r="W29" s="5">
        <v>10.1</v>
      </c>
      <c r="X29" s="5">
        <v>-0.1</v>
      </c>
      <c r="Y29" s="5">
        <v>212</v>
      </c>
      <c r="Z29" s="5">
        <v>212</v>
      </c>
      <c r="AA29" t="s">
        <v>109</v>
      </c>
      <c r="AB29">
        <v>56.03</v>
      </c>
      <c r="AC29">
        <v>5.88</v>
      </c>
      <c r="AD29" t="s">
        <v>5775</v>
      </c>
      <c r="AI29" t="s">
        <v>110</v>
      </c>
      <c r="AJ29" t="s">
        <v>111</v>
      </c>
      <c r="AK29">
        <v>9810206362</v>
      </c>
      <c r="AO29">
        <v>0</v>
      </c>
      <c r="AP29">
        <v>0</v>
      </c>
      <c r="AQ29">
        <v>12</v>
      </c>
      <c r="AR29">
        <v>200</v>
      </c>
      <c r="AZ29">
        <v>202</v>
      </c>
      <c r="BA29">
        <v>5.05</v>
      </c>
      <c r="BB29">
        <v>202</v>
      </c>
      <c r="BC29">
        <v>5.05</v>
      </c>
      <c r="BD29" s="5">
        <v>212</v>
      </c>
      <c r="BE29">
        <v>202</v>
      </c>
      <c r="BG29">
        <f t="shared" si="6"/>
        <v>202</v>
      </c>
    </row>
    <row r="30" spans="1:61" x14ac:dyDescent="0.25">
      <c r="A30" t="s">
        <v>54</v>
      </c>
      <c r="B30">
        <v>110027</v>
      </c>
      <c r="C30" t="s">
        <v>55</v>
      </c>
      <c r="D30" t="s">
        <v>56</v>
      </c>
      <c r="E30" s="1">
        <v>45962</v>
      </c>
      <c r="F30" t="s">
        <v>112</v>
      </c>
      <c r="G30" t="s">
        <v>67</v>
      </c>
      <c r="H30" t="str">
        <f t="shared" si="0"/>
        <v>Direct Sale</v>
      </c>
      <c r="K30" s="3">
        <v>45962.772222222222</v>
      </c>
      <c r="L30">
        <f t="shared" si="1"/>
        <v>1</v>
      </c>
      <c r="M30" t="str">
        <f t="shared" si="2"/>
        <v>Saturday</v>
      </c>
      <c r="N30" s="1" t="str">
        <f t="shared" si="3"/>
        <v>November</v>
      </c>
      <c r="O30" s="2">
        <v>0.77222222222222225</v>
      </c>
      <c r="P30" s="2" t="str">
        <f t="shared" si="4"/>
        <v>Week 1</v>
      </c>
      <c r="Q30" t="s">
        <v>59</v>
      </c>
      <c r="R30" s="5">
        <v>356</v>
      </c>
      <c r="S30" s="5">
        <v>0</v>
      </c>
      <c r="T30" s="5">
        <f t="shared" si="5"/>
        <v>0</v>
      </c>
      <c r="U30" s="5">
        <v>356</v>
      </c>
      <c r="V30" s="5">
        <v>0</v>
      </c>
      <c r="W30" s="5">
        <v>17.8</v>
      </c>
      <c r="X30" s="5">
        <v>0.2</v>
      </c>
      <c r="Y30" s="5">
        <v>374</v>
      </c>
      <c r="Z30" s="5">
        <v>374</v>
      </c>
      <c r="AA30" t="s">
        <v>73</v>
      </c>
      <c r="AB30">
        <v>97.33</v>
      </c>
      <c r="AC30">
        <v>8.16</v>
      </c>
      <c r="AD30" t="s">
        <v>5778</v>
      </c>
      <c r="AE30" t="s">
        <v>75</v>
      </c>
      <c r="AI30" t="s">
        <v>89</v>
      </c>
      <c r="AJ30" t="s">
        <v>56</v>
      </c>
      <c r="AK30">
        <v>8929758003</v>
      </c>
      <c r="AO30">
        <v>0</v>
      </c>
      <c r="AP30">
        <v>0</v>
      </c>
      <c r="AQ30">
        <v>374</v>
      </c>
      <c r="AZ30">
        <v>356</v>
      </c>
      <c r="BA30">
        <v>8.9</v>
      </c>
      <c r="BB30">
        <v>356</v>
      </c>
      <c r="BC30">
        <v>8.9</v>
      </c>
      <c r="BD30" s="5">
        <v>374</v>
      </c>
      <c r="BE30">
        <v>356</v>
      </c>
      <c r="BG30">
        <f t="shared" si="6"/>
        <v>356</v>
      </c>
    </row>
    <row r="31" spans="1:61" x14ac:dyDescent="0.25">
      <c r="A31" t="s">
        <v>54</v>
      </c>
      <c r="B31">
        <v>110027</v>
      </c>
      <c r="C31" t="s">
        <v>55</v>
      </c>
      <c r="D31" t="s">
        <v>56</v>
      </c>
      <c r="E31" s="1">
        <v>45962</v>
      </c>
      <c r="F31" t="s">
        <v>113</v>
      </c>
      <c r="G31" t="s">
        <v>67</v>
      </c>
      <c r="H31" t="str">
        <f t="shared" si="0"/>
        <v>Direct Sale</v>
      </c>
      <c r="K31" s="3">
        <v>45962.772222222222</v>
      </c>
      <c r="L31">
        <f t="shared" si="1"/>
        <v>1</v>
      </c>
      <c r="M31" t="str">
        <f t="shared" si="2"/>
        <v>Saturday</v>
      </c>
      <c r="N31" s="1" t="str">
        <f t="shared" si="3"/>
        <v>November</v>
      </c>
      <c r="O31" s="2">
        <v>0.77222222222222225</v>
      </c>
      <c r="P31" s="2" t="str">
        <f t="shared" si="4"/>
        <v>Week 1</v>
      </c>
      <c r="Q31" t="s">
        <v>59</v>
      </c>
      <c r="R31" s="5">
        <v>348</v>
      </c>
      <c r="S31" s="5">
        <v>0</v>
      </c>
      <c r="T31" s="5">
        <f t="shared" si="5"/>
        <v>0</v>
      </c>
      <c r="U31" s="5">
        <v>348</v>
      </c>
      <c r="V31" s="5">
        <v>0</v>
      </c>
      <c r="W31" s="5">
        <v>17.399999999999999</v>
      </c>
      <c r="X31" s="5">
        <v>-0.4</v>
      </c>
      <c r="Y31" s="5">
        <v>365</v>
      </c>
      <c r="Z31" s="5">
        <v>365</v>
      </c>
      <c r="AA31" t="s">
        <v>73</v>
      </c>
      <c r="AB31">
        <v>97.24</v>
      </c>
      <c r="AC31">
        <v>4.5199999999999996</v>
      </c>
      <c r="AD31" t="s">
        <v>5778</v>
      </c>
      <c r="AE31" t="s">
        <v>75</v>
      </c>
      <c r="AI31" t="s">
        <v>89</v>
      </c>
      <c r="AJ31" t="s">
        <v>56</v>
      </c>
      <c r="AK31">
        <v>8929758003</v>
      </c>
      <c r="AO31">
        <v>0</v>
      </c>
      <c r="AP31">
        <v>0</v>
      </c>
      <c r="AQ31">
        <v>365</v>
      </c>
      <c r="AZ31">
        <v>348</v>
      </c>
      <c r="BA31">
        <v>8.6999999999999993</v>
      </c>
      <c r="BB31">
        <v>348</v>
      </c>
      <c r="BC31">
        <v>8.6999999999999993</v>
      </c>
      <c r="BD31" s="5">
        <v>365</v>
      </c>
      <c r="BE31">
        <v>348</v>
      </c>
      <c r="BG31">
        <f t="shared" si="6"/>
        <v>348</v>
      </c>
    </row>
    <row r="32" spans="1:61" x14ac:dyDescent="0.25">
      <c r="A32" t="s">
        <v>54</v>
      </c>
      <c r="B32">
        <v>110027</v>
      </c>
      <c r="C32" t="s">
        <v>55</v>
      </c>
      <c r="D32" t="s">
        <v>56</v>
      </c>
      <c r="E32" s="1">
        <v>45962</v>
      </c>
      <c r="F32" t="s">
        <v>114</v>
      </c>
      <c r="G32" t="s">
        <v>67</v>
      </c>
      <c r="H32" t="str">
        <f t="shared" si="0"/>
        <v>Direct Sale</v>
      </c>
      <c r="K32" s="3">
        <v>45962.772222222222</v>
      </c>
      <c r="L32">
        <f t="shared" si="1"/>
        <v>1</v>
      </c>
      <c r="M32" t="str">
        <f t="shared" si="2"/>
        <v>Saturday</v>
      </c>
      <c r="N32" s="1" t="str">
        <f t="shared" si="3"/>
        <v>November</v>
      </c>
      <c r="O32" s="2">
        <v>0.77222222222222225</v>
      </c>
      <c r="P32" s="2" t="str">
        <f t="shared" si="4"/>
        <v>Week 1</v>
      </c>
      <c r="Q32" t="s">
        <v>59</v>
      </c>
      <c r="R32" s="5">
        <v>597</v>
      </c>
      <c r="S32" s="5">
        <v>0</v>
      </c>
      <c r="T32" s="5">
        <f t="shared" si="5"/>
        <v>0</v>
      </c>
      <c r="U32" s="5">
        <v>597</v>
      </c>
      <c r="V32" s="5">
        <v>0</v>
      </c>
      <c r="W32" s="5">
        <v>29.86</v>
      </c>
      <c r="X32" s="5">
        <v>0.14000000000000001</v>
      </c>
      <c r="Y32" s="5">
        <v>627</v>
      </c>
      <c r="Z32" s="5">
        <v>627</v>
      </c>
      <c r="AA32" t="s">
        <v>73</v>
      </c>
      <c r="AB32">
        <v>142.22999999999999</v>
      </c>
      <c r="AC32">
        <v>7.68</v>
      </c>
      <c r="AD32" t="s">
        <v>5778</v>
      </c>
      <c r="AE32" t="s">
        <v>75</v>
      </c>
      <c r="AI32" t="s">
        <v>115</v>
      </c>
      <c r="AJ32" t="s">
        <v>116</v>
      </c>
      <c r="AK32">
        <v>8287834046</v>
      </c>
      <c r="AO32">
        <v>0</v>
      </c>
      <c r="AP32">
        <v>0</v>
      </c>
      <c r="AQ32">
        <v>627</v>
      </c>
      <c r="AZ32">
        <v>597</v>
      </c>
      <c r="BA32">
        <v>14.93</v>
      </c>
      <c r="BB32">
        <v>597</v>
      </c>
      <c r="BC32">
        <v>14.93</v>
      </c>
      <c r="BD32" s="5">
        <v>627</v>
      </c>
      <c r="BE32">
        <v>597</v>
      </c>
      <c r="BG32">
        <f t="shared" si="6"/>
        <v>597</v>
      </c>
    </row>
    <row r="33" spans="1:61" x14ac:dyDescent="0.25">
      <c r="A33" t="s">
        <v>54</v>
      </c>
      <c r="B33">
        <v>110027</v>
      </c>
      <c r="C33" t="s">
        <v>55</v>
      </c>
      <c r="D33" t="s">
        <v>56</v>
      </c>
      <c r="E33" s="1">
        <v>45962</v>
      </c>
      <c r="F33" t="s">
        <v>117</v>
      </c>
      <c r="G33" t="s">
        <v>67</v>
      </c>
      <c r="H33" t="str">
        <f t="shared" si="0"/>
        <v>Direct Sale</v>
      </c>
      <c r="K33" s="3">
        <v>45962.772916666669</v>
      </c>
      <c r="L33">
        <f t="shared" si="1"/>
        <v>1</v>
      </c>
      <c r="M33" t="str">
        <f t="shared" si="2"/>
        <v>Saturday</v>
      </c>
      <c r="N33" s="1" t="str">
        <f t="shared" si="3"/>
        <v>November</v>
      </c>
      <c r="O33" s="2">
        <v>0.7729166666666667</v>
      </c>
      <c r="P33" s="2" t="str">
        <f t="shared" si="4"/>
        <v>Week 1</v>
      </c>
      <c r="Q33" t="s">
        <v>59</v>
      </c>
      <c r="R33" s="5">
        <v>594.1</v>
      </c>
      <c r="S33" s="5">
        <v>0</v>
      </c>
      <c r="T33" s="5">
        <f t="shared" si="5"/>
        <v>0</v>
      </c>
      <c r="U33" s="5">
        <v>594.1</v>
      </c>
      <c r="V33" s="5">
        <v>0</v>
      </c>
      <c r="W33" s="5">
        <v>29.7</v>
      </c>
      <c r="X33" s="5">
        <v>0.2</v>
      </c>
      <c r="Y33" s="5">
        <v>624</v>
      </c>
      <c r="Z33" s="5">
        <v>624</v>
      </c>
      <c r="AA33" t="s">
        <v>109</v>
      </c>
      <c r="AB33">
        <v>171.65</v>
      </c>
      <c r="AC33">
        <v>8.86</v>
      </c>
      <c r="AD33" t="s">
        <v>5778</v>
      </c>
      <c r="AE33" t="s">
        <v>75</v>
      </c>
      <c r="AI33" t="s">
        <v>89</v>
      </c>
      <c r="AJ33" t="s">
        <v>56</v>
      </c>
      <c r="AK33">
        <v>8929758003</v>
      </c>
      <c r="AO33">
        <v>0</v>
      </c>
      <c r="AP33">
        <v>0</v>
      </c>
      <c r="AQ33">
        <v>124</v>
      </c>
      <c r="AR33">
        <v>500</v>
      </c>
      <c r="AZ33">
        <v>594.1</v>
      </c>
      <c r="BA33">
        <v>14.85</v>
      </c>
      <c r="BB33">
        <v>594.1</v>
      </c>
      <c r="BC33">
        <v>14.85</v>
      </c>
      <c r="BD33" s="5">
        <v>624</v>
      </c>
      <c r="BE33">
        <v>594.1</v>
      </c>
      <c r="BG33">
        <f t="shared" si="6"/>
        <v>594.1</v>
      </c>
    </row>
    <row r="34" spans="1:61" x14ac:dyDescent="0.25">
      <c r="A34" t="s">
        <v>54</v>
      </c>
      <c r="B34">
        <v>110027</v>
      </c>
      <c r="C34" t="s">
        <v>55</v>
      </c>
      <c r="D34" t="s">
        <v>56</v>
      </c>
      <c r="E34" s="1">
        <v>45962</v>
      </c>
      <c r="F34" t="s">
        <v>118</v>
      </c>
      <c r="G34" t="s">
        <v>67</v>
      </c>
      <c r="H34" t="str">
        <f t="shared" si="0"/>
        <v>Direct Sale</v>
      </c>
      <c r="K34" s="3">
        <v>45962.772916666669</v>
      </c>
      <c r="L34">
        <f t="shared" si="1"/>
        <v>1</v>
      </c>
      <c r="M34" t="str">
        <f t="shared" si="2"/>
        <v>Saturday</v>
      </c>
      <c r="N34" s="1" t="str">
        <f t="shared" si="3"/>
        <v>November</v>
      </c>
      <c r="O34" s="2">
        <v>0.7729166666666667</v>
      </c>
      <c r="P34" s="2" t="str">
        <f t="shared" si="4"/>
        <v>Week 1</v>
      </c>
      <c r="Q34" t="s">
        <v>59</v>
      </c>
      <c r="R34" s="5">
        <v>369</v>
      </c>
      <c r="S34" s="5">
        <v>0</v>
      </c>
      <c r="T34" s="5">
        <f t="shared" si="5"/>
        <v>0</v>
      </c>
      <c r="U34" s="5">
        <v>369</v>
      </c>
      <c r="V34" s="5">
        <v>0</v>
      </c>
      <c r="W34" s="5">
        <v>18.46</v>
      </c>
      <c r="X34" s="5">
        <v>-0.46</v>
      </c>
      <c r="Y34" s="5">
        <v>387</v>
      </c>
      <c r="Z34" s="5">
        <v>387</v>
      </c>
      <c r="AA34" t="s">
        <v>68</v>
      </c>
      <c r="AB34">
        <v>81.84</v>
      </c>
      <c r="AC34">
        <v>8.7200000000000006</v>
      </c>
      <c r="AD34" t="s">
        <v>5778</v>
      </c>
      <c r="AE34" t="s">
        <v>75</v>
      </c>
      <c r="AI34" t="s">
        <v>119</v>
      </c>
      <c r="AJ34" t="s">
        <v>120</v>
      </c>
      <c r="AK34">
        <v>9717033322</v>
      </c>
      <c r="AO34">
        <v>0</v>
      </c>
      <c r="AP34">
        <v>0</v>
      </c>
      <c r="AR34">
        <v>387</v>
      </c>
      <c r="AZ34">
        <v>369</v>
      </c>
      <c r="BA34">
        <v>9.23</v>
      </c>
      <c r="BB34">
        <v>369</v>
      </c>
      <c r="BC34">
        <v>9.23</v>
      </c>
      <c r="BD34" s="5">
        <v>387</v>
      </c>
      <c r="BE34">
        <v>369</v>
      </c>
      <c r="BG34">
        <f t="shared" si="6"/>
        <v>369</v>
      </c>
    </row>
    <row r="35" spans="1:61" x14ac:dyDescent="0.25">
      <c r="A35" t="s">
        <v>54</v>
      </c>
      <c r="B35">
        <v>110027</v>
      </c>
      <c r="C35" t="s">
        <v>55</v>
      </c>
      <c r="D35" t="s">
        <v>56</v>
      </c>
      <c r="E35" s="1">
        <v>45962</v>
      </c>
      <c r="F35" t="s">
        <v>121</v>
      </c>
      <c r="G35" t="s">
        <v>67</v>
      </c>
      <c r="H35" t="str">
        <f t="shared" si="0"/>
        <v>Direct Sale</v>
      </c>
      <c r="K35" s="3">
        <v>45962.772916666669</v>
      </c>
      <c r="L35">
        <f t="shared" si="1"/>
        <v>1</v>
      </c>
      <c r="M35" t="str">
        <f t="shared" si="2"/>
        <v>Saturday</v>
      </c>
      <c r="N35" s="1" t="str">
        <f t="shared" si="3"/>
        <v>November</v>
      </c>
      <c r="O35" s="2">
        <v>0.7729166666666667</v>
      </c>
      <c r="P35" s="2" t="str">
        <f t="shared" si="4"/>
        <v>Week 1</v>
      </c>
      <c r="Q35" t="s">
        <v>59</v>
      </c>
      <c r="R35" s="5">
        <v>59</v>
      </c>
      <c r="S35" s="5">
        <v>0</v>
      </c>
      <c r="T35" s="5">
        <f t="shared" si="5"/>
        <v>0</v>
      </c>
      <c r="U35" s="5">
        <v>59</v>
      </c>
      <c r="V35" s="5">
        <v>0</v>
      </c>
      <c r="W35" s="5">
        <v>2.96</v>
      </c>
      <c r="X35" s="5">
        <v>0.04</v>
      </c>
      <c r="Y35" s="5">
        <v>62</v>
      </c>
      <c r="Z35" s="5">
        <v>62</v>
      </c>
      <c r="AA35" t="s">
        <v>73</v>
      </c>
      <c r="AB35">
        <v>15.49</v>
      </c>
      <c r="AC35">
        <v>2.14</v>
      </c>
      <c r="AD35" t="s">
        <v>5778</v>
      </c>
      <c r="AE35" t="s">
        <v>75</v>
      </c>
      <c r="AI35" t="s">
        <v>89</v>
      </c>
      <c r="AJ35" t="s">
        <v>56</v>
      </c>
      <c r="AK35">
        <v>8929758003</v>
      </c>
      <c r="AO35">
        <v>0</v>
      </c>
      <c r="AP35">
        <v>0</v>
      </c>
      <c r="AQ35">
        <v>62</v>
      </c>
      <c r="AZ35">
        <v>59</v>
      </c>
      <c r="BA35">
        <v>1.48</v>
      </c>
      <c r="BB35">
        <v>59</v>
      </c>
      <c r="BC35">
        <v>1.48</v>
      </c>
      <c r="BD35" s="5">
        <v>62</v>
      </c>
      <c r="BE35">
        <v>59</v>
      </c>
      <c r="BG35">
        <f t="shared" si="6"/>
        <v>59</v>
      </c>
    </row>
    <row r="36" spans="1:61" x14ac:dyDescent="0.25">
      <c r="A36" t="s">
        <v>54</v>
      </c>
      <c r="B36">
        <v>110027</v>
      </c>
      <c r="C36" t="s">
        <v>55</v>
      </c>
      <c r="D36" t="s">
        <v>56</v>
      </c>
      <c r="E36" s="1">
        <v>45962</v>
      </c>
      <c r="F36" t="s">
        <v>122</v>
      </c>
      <c r="G36" t="s">
        <v>67</v>
      </c>
      <c r="H36" t="str">
        <f t="shared" si="0"/>
        <v>Direct Sale</v>
      </c>
      <c r="K36" s="3">
        <v>45962.772916666669</v>
      </c>
      <c r="L36">
        <f t="shared" si="1"/>
        <v>1</v>
      </c>
      <c r="M36" t="str">
        <f t="shared" si="2"/>
        <v>Saturday</v>
      </c>
      <c r="N36" s="1" t="str">
        <f t="shared" si="3"/>
        <v>November</v>
      </c>
      <c r="O36" s="2">
        <v>0.7729166666666667</v>
      </c>
      <c r="P36" s="2" t="str">
        <f t="shared" si="4"/>
        <v>Week 1</v>
      </c>
      <c r="Q36" t="s">
        <v>59</v>
      </c>
      <c r="R36" s="5">
        <v>507</v>
      </c>
      <c r="S36" s="5">
        <v>0</v>
      </c>
      <c r="T36" s="5">
        <f t="shared" si="5"/>
        <v>0</v>
      </c>
      <c r="U36" s="5">
        <v>507</v>
      </c>
      <c r="V36" s="5">
        <v>0</v>
      </c>
      <c r="W36" s="5">
        <v>25.36</v>
      </c>
      <c r="X36" s="5">
        <v>-0.36</v>
      </c>
      <c r="Y36" s="5">
        <v>532</v>
      </c>
      <c r="Z36" s="5">
        <v>532</v>
      </c>
      <c r="AA36" t="s">
        <v>73</v>
      </c>
      <c r="AB36">
        <v>107.54</v>
      </c>
      <c r="AC36">
        <v>12.83</v>
      </c>
      <c r="AD36" t="s">
        <v>5778</v>
      </c>
      <c r="AE36" t="s">
        <v>75</v>
      </c>
      <c r="AI36" t="s">
        <v>89</v>
      </c>
      <c r="AJ36" t="s">
        <v>56</v>
      </c>
      <c r="AK36">
        <v>8929758003</v>
      </c>
      <c r="AO36">
        <v>0</v>
      </c>
      <c r="AP36">
        <v>0</v>
      </c>
      <c r="AQ36">
        <v>532</v>
      </c>
      <c r="AZ36">
        <v>507</v>
      </c>
      <c r="BA36">
        <v>12.68</v>
      </c>
      <c r="BB36">
        <v>507</v>
      </c>
      <c r="BC36">
        <v>12.68</v>
      </c>
      <c r="BD36" s="5">
        <v>532</v>
      </c>
      <c r="BE36">
        <v>507</v>
      </c>
      <c r="BG36">
        <f t="shared" si="6"/>
        <v>507</v>
      </c>
    </row>
    <row r="37" spans="1:61" x14ac:dyDescent="0.25">
      <c r="A37" t="s">
        <v>54</v>
      </c>
      <c r="B37">
        <v>110027</v>
      </c>
      <c r="C37" t="s">
        <v>55</v>
      </c>
      <c r="D37" t="s">
        <v>56</v>
      </c>
      <c r="E37" s="1">
        <v>45962</v>
      </c>
      <c r="F37" t="s">
        <v>123</v>
      </c>
      <c r="G37" t="s">
        <v>67</v>
      </c>
      <c r="H37" t="str">
        <f t="shared" si="0"/>
        <v>Direct Sale</v>
      </c>
      <c r="K37" s="3">
        <v>45962.772916666669</v>
      </c>
      <c r="L37">
        <f t="shared" si="1"/>
        <v>1</v>
      </c>
      <c r="M37" t="str">
        <f t="shared" si="2"/>
        <v>Saturday</v>
      </c>
      <c r="N37" s="1" t="str">
        <f t="shared" si="3"/>
        <v>November</v>
      </c>
      <c r="O37" s="2">
        <v>0.7729166666666667</v>
      </c>
      <c r="P37" s="2" t="str">
        <f t="shared" si="4"/>
        <v>Week 1</v>
      </c>
      <c r="Q37" t="s">
        <v>59</v>
      </c>
      <c r="R37" s="5">
        <v>398</v>
      </c>
      <c r="S37" s="5">
        <v>0</v>
      </c>
      <c r="T37" s="5">
        <f t="shared" si="5"/>
        <v>0</v>
      </c>
      <c r="U37" s="5">
        <v>398</v>
      </c>
      <c r="V37" s="5">
        <v>0</v>
      </c>
      <c r="W37" s="5">
        <v>19.899999999999999</v>
      </c>
      <c r="X37" s="5">
        <v>0.1</v>
      </c>
      <c r="Y37" s="5">
        <v>418</v>
      </c>
      <c r="Z37" s="5">
        <v>418</v>
      </c>
      <c r="AA37" t="s">
        <v>73</v>
      </c>
      <c r="AB37">
        <v>108.44</v>
      </c>
      <c r="AC37">
        <v>10.46</v>
      </c>
      <c r="AD37" t="s">
        <v>5778</v>
      </c>
      <c r="AE37" t="s">
        <v>75</v>
      </c>
      <c r="AI37" t="s">
        <v>89</v>
      </c>
      <c r="AJ37" t="s">
        <v>56</v>
      </c>
      <c r="AK37">
        <v>8929758003</v>
      </c>
      <c r="AO37">
        <v>0</v>
      </c>
      <c r="AP37">
        <v>0</v>
      </c>
      <c r="AQ37">
        <v>418</v>
      </c>
      <c r="AZ37">
        <v>398</v>
      </c>
      <c r="BA37">
        <v>9.9499999999999993</v>
      </c>
      <c r="BB37">
        <v>398</v>
      </c>
      <c r="BC37">
        <v>9.9499999999999993</v>
      </c>
      <c r="BD37" s="5">
        <v>418</v>
      </c>
      <c r="BE37">
        <v>398</v>
      </c>
      <c r="BG37">
        <f t="shared" si="6"/>
        <v>398</v>
      </c>
    </row>
    <row r="38" spans="1:61" x14ac:dyDescent="0.25">
      <c r="A38" t="s">
        <v>54</v>
      </c>
      <c r="B38">
        <v>110027</v>
      </c>
      <c r="C38" t="s">
        <v>55</v>
      </c>
      <c r="D38" t="s">
        <v>56</v>
      </c>
      <c r="E38" s="1">
        <v>45962</v>
      </c>
      <c r="F38" t="s">
        <v>124</v>
      </c>
      <c r="G38" t="s">
        <v>58</v>
      </c>
      <c r="H38" t="str">
        <f t="shared" si="0"/>
        <v>Aggregator</v>
      </c>
      <c r="I38">
        <v>7433349559</v>
      </c>
      <c r="J38">
        <v>18528960</v>
      </c>
      <c r="K38" s="3">
        <v>45962.779861111114</v>
      </c>
      <c r="L38">
        <f t="shared" si="1"/>
        <v>1</v>
      </c>
      <c r="M38" t="str">
        <f t="shared" si="2"/>
        <v>Saturday</v>
      </c>
      <c r="N38" s="1" t="str">
        <f t="shared" si="3"/>
        <v>November</v>
      </c>
      <c r="O38" s="2">
        <v>0.77986111111111112</v>
      </c>
      <c r="P38" s="2" t="str">
        <f t="shared" si="4"/>
        <v>Week 1</v>
      </c>
      <c r="Q38" t="s">
        <v>59</v>
      </c>
      <c r="R38" s="5">
        <v>349</v>
      </c>
      <c r="S38" s="5">
        <v>-174.5</v>
      </c>
      <c r="T38" s="5">
        <f t="shared" si="5"/>
        <v>50</v>
      </c>
      <c r="U38" s="5">
        <v>174.5</v>
      </c>
      <c r="V38" s="5">
        <v>32</v>
      </c>
      <c r="W38" s="5">
        <v>0</v>
      </c>
      <c r="X38" s="5">
        <v>0</v>
      </c>
      <c r="Y38" s="5">
        <v>206.5</v>
      </c>
      <c r="Z38" s="5">
        <v>206.5</v>
      </c>
      <c r="AA38" t="s">
        <v>60</v>
      </c>
      <c r="AB38">
        <v>64.83</v>
      </c>
      <c r="AC38">
        <v>4.7699999999999996</v>
      </c>
      <c r="AD38" t="s">
        <v>60</v>
      </c>
      <c r="AE38" t="s">
        <v>56</v>
      </c>
      <c r="AF38">
        <v>9559</v>
      </c>
      <c r="AG38">
        <v>9559</v>
      </c>
      <c r="AO38">
        <v>32</v>
      </c>
      <c r="AP38">
        <v>0</v>
      </c>
      <c r="AX38">
        <v>206.5</v>
      </c>
      <c r="BD38" s="5">
        <v>206.5</v>
      </c>
      <c r="BE38">
        <v>174.5</v>
      </c>
      <c r="BG38">
        <f t="shared" si="6"/>
        <v>174.5</v>
      </c>
      <c r="BI38">
        <v>32</v>
      </c>
    </row>
    <row r="39" spans="1:61" x14ac:dyDescent="0.25">
      <c r="A39" t="s">
        <v>54</v>
      </c>
      <c r="B39">
        <v>110027</v>
      </c>
      <c r="C39" t="s">
        <v>55</v>
      </c>
      <c r="D39" t="s">
        <v>56</v>
      </c>
      <c r="E39" s="1">
        <v>45962</v>
      </c>
      <c r="F39" t="s">
        <v>125</v>
      </c>
      <c r="G39" t="s">
        <v>58</v>
      </c>
      <c r="H39" t="str">
        <f t="shared" si="0"/>
        <v>Aggregator</v>
      </c>
      <c r="I39">
        <v>7431662061</v>
      </c>
      <c r="J39">
        <v>18528960</v>
      </c>
      <c r="K39" s="3">
        <v>45962.789583333331</v>
      </c>
      <c r="L39">
        <f t="shared" si="1"/>
        <v>1</v>
      </c>
      <c r="M39" t="str">
        <f t="shared" si="2"/>
        <v>Saturday</v>
      </c>
      <c r="N39" s="1" t="str">
        <f t="shared" si="3"/>
        <v>November</v>
      </c>
      <c r="O39" s="2">
        <v>0.7895833333333333</v>
      </c>
      <c r="P39" s="2" t="str">
        <f t="shared" si="4"/>
        <v>Week 1</v>
      </c>
      <c r="Q39" t="s">
        <v>59</v>
      </c>
      <c r="R39" s="5">
        <v>1583.57</v>
      </c>
      <c r="S39" s="5">
        <v>-677.59</v>
      </c>
      <c r="T39" s="5">
        <f t="shared" si="5"/>
        <v>42.788762100822829</v>
      </c>
      <c r="U39" s="5">
        <v>905.98</v>
      </c>
      <c r="V39" s="5">
        <v>32</v>
      </c>
      <c r="W39" s="5">
        <v>0</v>
      </c>
      <c r="X39" s="5">
        <v>0</v>
      </c>
      <c r="Y39" s="5">
        <v>937.98</v>
      </c>
      <c r="Z39" s="5">
        <v>937.98</v>
      </c>
      <c r="AA39" t="s">
        <v>60</v>
      </c>
      <c r="AB39">
        <v>288.31</v>
      </c>
      <c r="AC39">
        <v>26.97</v>
      </c>
      <c r="AD39" t="s">
        <v>60</v>
      </c>
      <c r="AE39" t="s">
        <v>56</v>
      </c>
      <c r="AF39">
        <v>2061</v>
      </c>
      <c r="AG39">
        <v>2061</v>
      </c>
      <c r="AO39">
        <v>32</v>
      </c>
      <c r="AP39">
        <v>0</v>
      </c>
      <c r="AX39">
        <v>937.98</v>
      </c>
      <c r="BD39" s="5">
        <v>937.98</v>
      </c>
      <c r="BE39">
        <v>905.99</v>
      </c>
      <c r="BG39">
        <f t="shared" si="6"/>
        <v>905.99</v>
      </c>
      <c r="BI39">
        <v>32</v>
      </c>
    </row>
    <row r="40" spans="1:61" x14ac:dyDescent="0.25">
      <c r="A40" t="s">
        <v>54</v>
      </c>
      <c r="B40">
        <v>110027</v>
      </c>
      <c r="C40" t="s">
        <v>55</v>
      </c>
      <c r="D40" t="s">
        <v>56</v>
      </c>
      <c r="E40" s="1">
        <v>45962</v>
      </c>
      <c r="F40" t="s">
        <v>126</v>
      </c>
      <c r="G40" t="s">
        <v>58</v>
      </c>
      <c r="H40" t="str">
        <f t="shared" si="0"/>
        <v>Aggregator</v>
      </c>
      <c r="I40">
        <v>7436694056</v>
      </c>
      <c r="J40">
        <v>18528960</v>
      </c>
      <c r="K40" s="3">
        <v>45962.792361111111</v>
      </c>
      <c r="L40">
        <f t="shared" si="1"/>
        <v>1</v>
      </c>
      <c r="M40" t="str">
        <f t="shared" si="2"/>
        <v>Saturday</v>
      </c>
      <c r="N40" s="1" t="str">
        <f t="shared" si="3"/>
        <v>November</v>
      </c>
      <c r="O40" s="2">
        <v>0.79236111111111107</v>
      </c>
      <c r="P40" s="2" t="str">
        <f t="shared" si="4"/>
        <v>Week 1</v>
      </c>
      <c r="Q40" t="s">
        <v>59</v>
      </c>
      <c r="R40" s="5">
        <v>399</v>
      </c>
      <c r="S40" s="5">
        <v>-75</v>
      </c>
      <c r="T40" s="5">
        <f t="shared" si="5"/>
        <v>18.796992481203006</v>
      </c>
      <c r="U40" s="5">
        <v>324</v>
      </c>
      <c r="V40" s="5">
        <v>32</v>
      </c>
      <c r="W40" s="5">
        <v>0</v>
      </c>
      <c r="X40" s="5">
        <v>0</v>
      </c>
      <c r="Y40" s="5">
        <v>356</v>
      </c>
      <c r="Z40" s="5">
        <v>356</v>
      </c>
      <c r="AA40" t="s">
        <v>60</v>
      </c>
      <c r="AB40">
        <v>88.74</v>
      </c>
      <c r="AC40">
        <v>4.96</v>
      </c>
      <c r="AD40" t="s">
        <v>60</v>
      </c>
      <c r="AE40" t="s">
        <v>56</v>
      </c>
      <c r="AF40">
        <v>4056</v>
      </c>
      <c r="AG40">
        <v>4056</v>
      </c>
      <c r="AO40">
        <v>32</v>
      </c>
      <c r="AP40">
        <v>0</v>
      </c>
      <c r="AX40">
        <v>356</v>
      </c>
      <c r="BD40" s="5">
        <v>356</v>
      </c>
      <c r="BE40">
        <v>324</v>
      </c>
      <c r="BG40">
        <f t="shared" si="6"/>
        <v>324</v>
      </c>
      <c r="BI40">
        <v>32</v>
      </c>
    </row>
    <row r="41" spans="1:61" x14ac:dyDescent="0.25">
      <c r="A41" t="s">
        <v>54</v>
      </c>
      <c r="B41">
        <v>110027</v>
      </c>
      <c r="C41" t="s">
        <v>55</v>
      </c>
      <c r="D41" t="s">
        <v>56</v>
      </c>
      <c r="E41" s="1">
        <v>45962</v>
      </c>
      <c r="F41" t="s">
        <v>127</v>
      </c>
      <c r="G41" t="s">
        <v>63</v>
      </c>
      <c r="H41" t="str">
        <f t="shared" si="0"/>
        <v>Aggregator</v>
      </c>
      <c r="I41">
        <v>220974000000000</v>
      </c>
      <c r="J41">
        <v>29811</v>
      </c>
      <c r="K41" s="3">
        <v>45962.792361111111</v>
      </c>
      <c r="L41">
        <f t="shared" si="1"/>
        <v>1</v>
      </c>
      <c r="M41" t="str">
        <f t="shared" si="2"/>
        <v>Saturday</v>
      </c>
      <c r="N41" s="1" t="str">
        <f t="shared" si="3"/>
        <v>November</v>
      </c>
      <c r="O41" s="2">
        <v>0.79236111111111107</v>
      </c>
      <c r="P41" s="2" t="str">
        <f t="shared" si="4"/>
        <v>Week 1</v>
      </c>
      <c r="Q41" t="s">
        <v>59</v>
      </c>
      <c r="R41" s="5">
        <v>644</v>
      </c>
      <c r="S41" s="5">
        <v>-123.74</v>
      </c>
      <c r="T41" s="5">
        <f t="shared" si="5"/>
        <v>19.214285714285715</v>
      </c>
      <c r="U41" s="5">
        <v>520.26</v>
      </c>
      <c r="V41" s="5">
        <v>32</v>
      </c>
      <c r="W41" s="5">
        <v>0</v>
      </c>
      <c r="X41" s="5">
        <v>-0.26</v>
      </c>
      <c r="Y41" s="5">
        <v>552</v>
      </c>
      <c r="Z41" s="5">
        <v>552</v>
      </c>
      <c r="AA41" t="s">
        <v>64</v>
      </c>
      <c r="AB41">
        <v>122.06</v>
      </c>
      <c r="AC41">
        <v>22.03</v>
      </c>
      <c r="AD41" t="s">
        <v>64</v>
      </c>
      <c r="AE41" t="s">
        <v>56</v>
      </c>
      <c r="AF41">
        <v>7691</v>
      </c>
      <c r="AG41">
        <v>7691</v>
      </c>
      <c r="AO41">
        <v>32</v>
      </c>
      <c r="AP41">
        <v>0</v>
      </c>
      <c r="AW41">
        <v>552</v>
      </c>
      <c r="BD41" s="5">
        <v>552</v>
      </c>
      <c r="BE41">
        <v>520.26</v>
      </c>
      <c r="BG41">
        <f t="shared" si="6"/>
        <v>520.26</v>
      </c>
      <c r="BH41">
        <v>32</v>
      </c>
    </row>
    <row r="42" spans="1:61" x14ac:dyDescent="0.25">
      <c r="A42" t="s">
        <v>54</v>
      </c>
      <c r="B42">
        <v>110027</v>
      </c>
      <c r="C42" t="s">
        <v>55</v>
      </c>
      <c r="D42" t="s">
        <v>56</v>
      </c>
      <c r="E42" s="1">
        <v>45962</v>
      </c>
      <c r="F42" t="s">
        <v>128</v>
      </c>
      <c r="G42" t="s">
        <v>63</v>
      </c>
      <c r="H42" t="str">
        <f t="shared" si="0"/>
        <v>Aggregator</v>
      </c>
      <c r="I42">
        <v>220975000000000</v>
      </c>
      <c r="J42">
        <v>29811</v>
      </c>
      <c r="K42" s="3">
        <v>45962.80972222222</v>
      </c>
      <c r="L42">
        <f t="shared" si="1"/>
        <v>1</v>
      </c>
      <c r="M42" t="str">
        <f t="shared" si="2"/>
        <v>Saturday</v>
      </c>
      <c r="N42" s="1" t="str">
        <f t="shared" si="3"/>
        <v>November</v>
      </c>
      <c r="O42" s="2">
        <v>0.80972222222222223</v>
      </c>
      <c r="P42" s="2" t="str">
        <f t="shared" si="4"/>
        <v>Week 1</v>
      </c>
      <c r="Q42" t="s">
        <v>59</v>
      </c>
      <c r="R42" s="5">
        <v>349</v>
      </c>
      <c r="S42" s="5">
        <v>-175</v>
      </c>
      <c r="T42" s="5">
        <f t="shared" si="5"/>
        <v>50.143266475644701</v>
      </c>
      <c r="U42" s="5">
        <v>174</v>
      </c>
      <c r="V42" s="5">
        <v>32</v>
      </c>
      <c r="W42" s="5">
        <v>0</v>
      </c>
      <c r="X42" s="5">
        <v>0</v>
      </c>
      <c r="Y42" s="5">
        <v>206</v>
      </c>
      <c r="Z42" s="5">
        <v>206</v>
      </c>
      <c r="AA42" t="s">
        <v>64</v>
      </c>
      <c r="AB42">
        <v>64.83</v>
      </c>
      <c r="AC42">
        <v>4.7699999999999996</v>
      </c>
      <c r="AD42" t="s">
        <v>64</v>
      </c>
      <c r="AE42" t="s">
        <v>56</v>
      </c>
      <c r="AF42">
        <v>7405</v>
      </c>
      <c r="AG42">
        <v>7405</v>
      </c>
      <c r="AO42">
        <v>32</v>
      </c>
      <c r="AP42">
        <v>0</v>
      </c>
      <c r="AW42">
        <v>206</v>
      </c>
      <c r="BD42" s="5">
        <v>206</v>
      </c>
      <c r="BE42">
        <v>174</v>
      </c>
      <c r="BG42">
        <f t="shared" si="6"/>
        <v>174</v>
      </c>
      <c r="BH42">
        <v>32</v>
      </c>
    </row>
    <row r="43" spans="1:61" x14ac:dyDescent="0.25">
      <c r="A43" t="s">
        <v>54</v>
      </c>
      <c r="B43">
        <v>110027</v>
      </c>
      <c r="C43" t="s">
        <v>55</v>
      </c>
      <c r="D43" t="s">
        <v>56</v>
      </c>
      <c r="E43" s="1">
        <v>45962</v>
      </c>
      <c r="F43" t="s">
        <v>129</v>
      </c>
      <c r="G43" t="s">
        <v>63</v>
      </c>
      <c r="H43" t="str">
        <f t="shared" si="0"/>
        <v>Aggregator</v>
      </c>
      <c r="I43">
        <v>220975000000000</v>
      </c>
      <c r="J43">
        <v>29811</v>
      </c>
      <c r="K43" s="3">
        <v>45962.811805555553</v>
      </c>
      <c r="L43">
        <f t="shared" si="1"/>
        <v>1</v>
      </c>
      <c r="M43" t="str">
        <f t="shared" si="2"/>
        <v>Saturday</v>
      </c>
      <c r="N43" s="1" t="str">
        <f t="shared" si="3"/>
        <v>November</v>
      </c>
      <c r="O43" s="2">
        <v>0.81180555555555556</v>
      </c>
      <c r="P43" s="2" t="str">
        <f t="shared" si="4"/>
        <v>Week 1</v>
      </c>
      <c r="Q43" t="s">
        <v>59</v>
      </c>
      <c r="R43" s="5">
        <v>437</v>
      </c>
      <c r="S43" s="5">
        <v>-113.75</v>
      </c>
      <c r="T43" s="5">
        <f t="shared" si="5"/>
        <v>26.029748283752863</v>
      </c>
      <c r="U43" s="5">
        <v>323.25</v>
      </c>
      <c r="V43" s="5">
        <v>32</v>
      </c>
      <c r="W43" s="5">
        <v>0</v>
      </c>
      <c r="X43" s="5">
        <v>-0.25</v>
      </c>
      <c r="Y43" s="5">
        <v>355</v>
      </c>
      <c r="Z43" s="5">
        <v>355</v>
      </c>
      <c r="AA43" t="s">
        <v>64</v>
      </c>
      <c r="AB43">
        <v>79.680000000000007</v>
      </c>
      <c r="AC43">
        <v>11.79</v>
      </c>
      <c r="AD43" t="s">
        <v>64</v>
      </c>
      <c r="AE43" t="s">
        <v>56</v>
      </c>
      <c r="AF43">
        <v>248</v>
      </c>
      <c r="AG43">
        <v>248</v>
      </c>
      <c r="AO43">
        <v>32</v>
      </c>
      <c r="AP43">
        <v>0</v>
      </c>
      <c r="AW43">
        <v>355</v>
      </c>
      <c r="BD43" s="5">
        <v>355</v>
      </c>
      <c r="BE43">
        <v>323.25</v>
      </c>
      <c r="BG43">
        <f t="shared" si="6"/>
        <v>323.25</v>
      </c>
      <c r="BH43">
        <v>32</v>
      </c>
    </row>
    <row r="44" spans="1:61" x14ac:dyDescent="0.25">
      <c r="A44" t="s">
        <v>54</v>
      </c>
      <c r="B44">
        <v>110027</v>
      </c>
      <c r="C44" t="s">
        <v>55</v>
      </c>
      <c r="D44" t="s">
        <v>56</v>
      </c>
      <c r="E44" s="1">
        <v>45962</v>
      </c>
      <c r="F44" t="s">
        <v>130</v>
      </c>
      <c r="G44" t="s">
        <v>63</v>
      </c>
      <c r="H44" t="str">
        <f t="shared" si="0"/>
        <v>Aggregator</v>
      </c>
      <c r="I44">
        <v>220976000000000</v>
      </c>
      <c r="J44">
        <v>29811</v>
      </c>
      <c r="K44" s="3">
        <v>45962.818055555559</v>
      </c>
      <c r="L44">
        <f t="shared" si="1"/>
        <v>1</v>
      </c>
      <c r="M44" t="str">
        <f t="shared" si="2"/>
        <v>Saturday</v>
      </c>
      <c r="N44" s="1" t="str">
        <f t="shared" si="3"/>
        <v>November</v>
      </c>
      <c r="O44" s="2">
        <v>0.81805555555555554</v>
      </c>
      <c r="P44" s="2" t="str">
        <f t="shared" si="4"/>
        <v>Week 1</v>
      </c>
      <c r="Q44" t="s">
        <v>59</v>
      </c>
      <c r="R44" s="5">
        <v>287</v>
      </c>
      <c r="S44" s="5">
        <v>-70</v>
      </c>
      <c r="T44" s="5">
        <f t="shared" si="5"/>
        <v>24.390243902439025</v>
      </c>
      <c r="U44" s="5">
        <v>217</v>
      </c>
      <c r="V44" s="5">
        <v>32</v>
      </c>
      <c r="W44" s="5">
        <v>0</v>
      </c>
      <c r="X44" s="5">
        <v>0</v>
      </c>
      <c r="Y44" s="5">
        <v>249</v>
      </c>
      <c r="Z44" s="5">
        <v>249</v>
      </c>
      <c r="AA44" t="s">
        <v>64</v>
      </c>
      <c r="AB44">
        <v>53.91</v>
      </c>
      <c r="AC44">
        <v>5.88</v>
      </c>
      <c r="AD44" t="s">
        <v>64</v>
      </c>
      <c r="AE44" t="s">
        <v>56</v>
      </c>
      <c r="AF44">
        <v>43</v>
      </c>
      <c r="AG44">
        <v>43</v>
      </c>
      <c r="AO44">
        <v>32</v>
      </c>
      <c r="AP44">
        <v>0</v>
      </c>
      <c r="AW44">
        <v>249</v>
      </c>
      <c r="BD44" s="5">
        <v>249</v>
      </c>
      <c r="BE44">
        <v>217</v>
      </c>
      <c r="BG44">
        <f t="shared" si="6"/>
        <v>217</v>
      </c>
      <c r="BH44">
        <v>32</v>
      </c>
    </row>
    <row r="45" spans="1:61" x14ac:dyDescent="0.25">
      <c r="A45" t="s">
        <v>54</v>
      </c>
      <c r="B45">
        <v>110027</v>
      </c>
      <c r="C45" t="s">
        <v>55</v>
      </c>
      <c r="D45" t="s">
        <v>56</v>
      </c>
      <c r="E45" s="1">
        <v>45962</v>
      </c>
      <c r="F45" t="s">
        <v>131</v>
      </c>
      <c r="G45" t="s">
        <v>67</v>
      </c>
      <c r="H45" t="str">
        <f t="shared" si="0"/>
        <v>Direct Sale</v>
      </c>
      <c r="K45" s="3">
        <v>45962.821527777778</v>
      </c>
      <c r="L45">
        <f t="shared" si="1"/>
        <v>1</v>
      </c>
      <c r="M45" t="str">
        <f t="shared" si="2"/>
        <v>Saturday</v>
      </c>
      <c r="N45" s="1" t="str">
        <f t="shared" si="3"/>
        <v>November</v>
      </c>
      <c r="O45" s="2">
        <v>0.82152777777777775</v>
      </c>
      <c r="P45" s="2" t="str">
        <f t="shared" si="4"/>
        <v>Week 1</v>
      </c>
      <c r="Q45" t="s">
        <v>59</v>
      </c>
      <c r="R45" s="5">
        <v>118</v>
      </c>
      <c r="S45" s="5">
        <v>0</v>
      </c>
      <c r="T45" s="5">
        <f t="shared" si="5"/>
        <v>0</v>
      </c>
      <c r="U45" s="5">
        <v>118</v>
      </c>
      <c r="V45" s="5">
        <v>0</v>
      </c>
      <c r="W45" s="5">
        <v>5.9</v>
      </c>
      <c r="X45" s="5">
        <v>0.1</v>
      </c>
      <c r="Y45" s="5">
        <v>124</v>
      </c>
      <c r="Z45" s="5">
        <v>124</v>
      </c>
      <c r="AA45" t="s">
        <v>68</v>
      </c>
      <c r="AB45">
        <v>30.99</v>
      </c>
      <c r="AC45">
        <v>3.92</v>
      </c>
      <c r="AD45" t="s">
        <v>5775</v>
      </c>
      <c r="AI45" t="s">
        <v>89</v>
      </c>
      <c r="AJ45" t="s">
        <v>56</v>
      </c>
      <c r="AK45">
        <v>8929758003</v>
      </c>
      <c r="AO45">
        <v>0</v>
      </c>
      <c r="AP45">
        <v>0</v>
      </c>
      <c r="AR45">
        <v>124</v>
      </c>
      <c r="AZ45">
        <v>118</v>
      </c>
      <c r="BA45">
        <v>2.95</v>
      </c>
      <c r="BB45">
        <v>118</v>
      </c>
      <c r="BC45">
        <v>2.95</v>
      </c>
      <c r="BD45" s="5">
        <v>124</v>
      </c>
      <c r="BE45">
        <v>118</v>
      </c>
      <c r="BG45">
        <f t="shared" si="6"/>
        <v>118</v>
      </c>
    </row>
    <row r="46" spans="1:61" x14ac:dyDescent="0.25">
      <c r="A46" t="s">
        <v>54</v>
      </c>
      <c r="B46">
        <v>110027</v>
      </c>
      <c r="C46" t="s">
        <v>55</v>
      </c>
      <c r="D46" t="s">
        <v>56</v>
      </c>
      <c r="E46" s="1">
        <v>45962</v>
      </c>
      <c r="F46" t="s">
        <v>132</v>
      </c>
      <c r="G46" t="s">
        <v>67</v>
      </c>
      <c r="H46" t="str">
        <f t="shared" si="0"/>
        <v>Direct Sale</v>
      </c>
      <c r="K46" s="3">
        <v>45962.821527777778</v>
      </c>
      <c r="L46">
        <f t="shared" si="1"/>
        <v>1</v>
      </c>
      <c r="M46" t="str">
        <f t="shared" si="2"/>
        <v>Saturday</v>
      </c>
      <c r="N46" s="1" t="str">
        <f t="shared" si="3"/>
        <v>November</v>
      </c>
      <c r="O46" s="2">
        <v>0.82152777777777775</v>
      </c>
      <c r="P46" s="2" t="str">
        <f t="shared" si="4"/>
        <v>Week 1</v>
      </c>
      <c r="Q46" t="s">
        <v>59</v>
      </c>
      <c r="R46" s="5">
        <v>79</v>
      </c>
      <c r="S46" s="5">
        <v>0</v>
      </c>
      <c r="T46" s="5">
        <f t="shared" si="5"/>
        <v>0</v>
      </c>
      <c r="U46" s="5">
        <v>79</v>
      </c>
      <c r="V46" s="5">
        <v>0</v>
      </c>
      <c r="W46" s="5">
        <v>3.96</v>
      </c>
      <c r="X46" s="5">
        <v>0.04</v>
      </c>
      <c r="Y46" s="5">
        <v>83</v>
      </c>
      <c r="Z46" s="5">
        <v>83</v>
      </c>
      <c r="AA46" t="s">
        <v>73</v>
      </c>
      <c r="AB46">
        <v>19.5</v>
      </c>
      <c r="AC46">
        <v>1.96</v>
      </c>
      <c r="AD46" t="s">
        <v>5778</v>
      </c>
      <c r="AE46" t="s">
        <v>75</v>
      </c>
      <c r="AI46" t="s">
        <v>89</v>
      </c>
      <c r="AJ46" t="s">
        <v>56</v>
      </c>
      <c r="AK46">
        <v>8929758003</v>
      </c>
      <c r="AO46">
        <v>0</v>
      </c>
      <c r="AP46">
        <v>0</v>
      </c>
      <c r="AQ46">
        <v>83</v>
      </c>
      <c r="AZ46">
        <v>79</v>
      </c>
      <c r="BA46">
        <v>1.98</v>
      </c>
      <c r="BB46">
        <v>79</v>
      </c>
      <c r="BC46">
        <v>1.98</v>
      </c>
      <c r="BD46" s="5">
        <v>83</v>
      </c>
      <c r="BE46">
        <v>79</v>
      </c>
      <c r="BG46">
        <f t="shared" si="6"/>
        <v>79</v>
      </c>
    </row>
    <row r="47" spans="1:61" x14ac:dyDescent="0.25">
      <c r="A47" t="s">
        <v>54</v>
      </c>
      <c r="B47">
        <v>110027</v>
      </c>
      <c r="C47" t="s">
        <v>55</v>
      </c>
      <c r="D47" t="s">
        <v>56</v>
      </c>
      <c r="E47" s="1">
        <v>45962</v>
      </c>
      <c r="F47" t="s">
        <v>133</v>
      </c>
      <c r="G47" t="s">
        <v>67</v>
      </c>
      <c r="H47" t="str">
        <f t="shared" si="0"/>
        <v>Direct Sale</v>
      </c>
      <c r="K47" s="3">
        <v>45962.822222222225</v>
      </c>
      <c r="L47">
        <f t="shared" si="1"/>
        <v>1</v>
      </c>
      <c r="M47" t="str">
        <f t="shared" si="2"/>
        <v>Saturday</v>
      </c>
      <c r="N47" s="1" t="str">
        <f t="shared" si="3"/>
        <v>November</v>
      </c>
      <c r="O47" s="2">
        <v>0.82222222222222219</v>
      </c>
      <c r="P47" s="2" t="str">
        <f t="shared" si="4"/>
        <v>Week 1</v>
      </c>
      <c r="Q47" t="s">
        <v>59</v>
      </c>
      <c r="R47" s="5">
        <v>159</v>
      </c>
      <c r="S47" s="5">
        <v>0</v>
      </c>
      <c r="T47" s="5">
        <f t="shared" si="5"/>
        <v>0</v>
      </c>
      <c r="U47" s="5">
        <v>159</v>
      </c>
      <c r="V47" s="5">
        <v>0</v>
      </c>
      <c r="W47" s="5">
        <v>7.96</v>
      </c>
      <c r="X47" s="5">
        <v>0.04</v>
      </c>
      <c r="Y47" s="5">
        <v>167</v>
      </c>
      <c r="Z47" s="5">
        <v>167</v>
      </c>
      <c r="AA47" t="s">
        <v>68</v>
      </c>
      <c r="AB47">
        <v>29.83</v>
      </c>
      <c r="AC47">
        <v>5.5</v>
      </c>
      <c r="AD47" t="s">
        <v>5775</v>
      </c>
      <c r="AI47" t="s">
        <v>89</v>
      </c>
      <c r="AJ47" t="s">
        <v>56</v>
      </c>
      <c r="AK47">
        <v>8929758003</v>
      </c>
      <c r="AO47">
        <v>0</v>
      </c>
      <c r="AP47">
        <v>0</v>
      </c>
      <c r="AR47">
        <v>167</v>
      </c>
      <c r="AZ47">
        <v>159</v>
      </c>
      <c r="BA47">
        <v>3.98</v>
      </c>
      <c r="BB47">
        <v>159</v>
      </c>
      <c r="BC47">
        <v>3.98</v>
      </c>
      <c r="BD47" s="5">
        <v>167</v>
      </c>
      <c r="BE47">
        <v>159</v>
      </c>
      <c r="BG47">
        <f t="shared" si="6"/>
        <v>159</v>
      </c>
    </row>
    <row r="48" spans="1:61" x14ac:dyDescent="0.25">
      <c r="A48" t="s">
        <v>54</v>
      </c>
      <c r="B48">
        <v>110027</v>
      </c>
      <c r="C48" t="s">
        <v>55</v>
      </c>
      <c r="D48" t="s">
        <v>56</v>
      </c>
      <c r="E48" s="1">
        <v>45962</v>
      </c>
      <c r="F48" t="s">
        <v>134</v>
      </c>
      <c r="G48" t="s">
        <v>58</v>
      </c>
      <c r="H48" t="str">
        <f t="shared" si="0"/>
        <v>Aggregator</v>
      </c>
      <c r="I48">
        <v>7436526153</v>
      </c>
      <c r="J48">
        <v>18528960</v>
      </c>
      <c r="K48" s="3">
        <v>45962.822222222225</v>
      </c>
      <c r="L48">
        <f t="shared" si="1"/>
        <v>1</v>
      </c>
      <c r="M48" t="str">
        <f t="shared" si="2"/>
        <v>Saturday</v>
      </c>
      <c r="N48" s="1" t="str">
        <f t="shared" si="3"/>
        <v>November</v>
      </c>
      <c r="O48" s="2">
        <v>0.82222222222222219</v>
      </c>
      <c r="P48" s="2" t="str">
        <f t="shared" si="4"/>
        <v>Week 1</v>
      </c>
      <c r="Q48" t="s">
        <v>59</v>
      </c>
      <c r="R48" s="5">
        <v>698</v>
      </c>
      <c r="S48" s="5">
        <v>-349</v>
      </c>
      <c r="T48" s="5">
        <f t="shared" si="5"/>
        <v>50</v>
      </c>
      <c r="U48" s="5">
        <v>349</v>
      </c>
      <c r="V48" s="5">
        <v>32</v>
      </c>
      <c r="W48" s="5">
        <v>0</v>
      </c>
      <c r="X48" s="5">
        <v>0</v>
      </c>
      <c r="Y48" s="5">
        <v>381</v>
      </c>
      <c r="Z48" s="5">
        <v>381</v>
      </c>
      <c r="AA48" t="s">
        <v>60</v>
      </c>
      <c r="AB48">
        <v>131.54</v>
      </c>
      <c r="AC48">
        <v>9.5399999999999991</v>
      </c>
      <c r="AD48" t="s">
        <v>60</v>
      </c>
      <c r="AE48" t="s">
        <v>56</v>
      </c>
      <c r="AF48">
        <v>6153</v>
      </c>
      <c r="AG48">
        <v>6153</v>
      </c>
      <c r="AO48">
        <v>32</v>
      </c>
      <c r="AP48">
        <v>0</v>
      </c>
      <c r="AX48">
        <v>381</v>
      </c>
      <c r="BD48" s="5">
        <v>381</v>
      </c>
      <c r="BE48">
        <v>349</v>
      </c>
      <c r="BG48">
        <f t="shared" si="6"/>
        <v>349</v>
      </c>
      <c r="BI48">
        <v>32</v>
      </c>
    </row>
    <row r="49" spans="1:61" x14ac:dyDescent="0.25">
      <c r="A49" t="s">
        <v>54</v>
      </c>
      <c r="B49">
        <v>110027</v>
      </c>
      <c r="C49" t="s">
        <v>55</v>
      </c>
      <c r="D49" t="s">
        <v>56</v>
      </c>
      <c r="E49" s="1">
        <v>45962</v>
      </c>
      <c r="F49" t="s">
        <v>135</v>
      </c>
      <c r="G49" t="s">
        <v>63</v>
      </c>
      <c r="H49" t="str">
        <f t="shared" si="0"/>
        <v>Aggregator</v>
      </c>
      <c r="I49">
        <v>220976000000000</v>
      </c>
      <c r="J49">
        <v>29811</v>
      </c>
      <c r="K49" s="3">
        <v>45962.823611111111</v>
      </c>
      <c r="L49">
        <f t="shared" si="1"/>
        <v>1</v>
      </c>
      <c r="M49" t="str">
        <f t="shared" si="2"/>
        <v>Saturday</v>
      </c>
      <c r="N49" s="1" t="str">
        <f t="shared" si="3"/>
        <v>November</v>
      </c>
      <c r="O49" s="2">
        <v>0.82361111111111107</v>
      </c>
      <c r="P49" s="2" t="str">
        <f t="shared" si="4"/>
        <v>Week 1</v>
      </c>
      <c r="Q49" t="s">
        <v>59</v>
      </c>
      <c r="R49" s="5">
        <v>586</v>
      </c>
      <c r="S49" s="5">
        <v>-93.74</v>
      </c>
      <c r="T49" s="5">
        <f t="shared" si="5"/>
        <v>15.996587030716722</v>
      </c>
      <c r="U49" s="5">
        <v>492.26</v>
      </c>
      <c r="V49" s="5">
        <v>32</v>
      </c>
      <c r="W49" s="5">
        <v>0</v>
      </c>
      <c r="X49" s="5">
        <v>-0.26</v>
      </c>
      <c r="Y49" s="5">
        <v>524</v>
      </c>
      <c r="Z49" s="5">
        <v>524</v>
      </c>
      <c r="AA49" t="s">
        <v>64</v>
      </c>
      <c r="AB49">
        <v>98.21</v>
      </c>
      <c r="AC49">
        <v>17.649999999999999</v>
      </c>
      <c r="AD49" t="s">
        <v>64</v>
      </c>
      <c r="AE49" t="s">
        <v>56</v>
      </c>
      <c r="AF49">
        <v>7894</v>
      </c>
      <c r="AG49">
        <v>7894</v>
      </c>
      <c r="AO49">
        <v>32</v>
      </c>
      <c r="AP49">
        <v>0</v>
      </c>
      <c r="AW49">
        <v>524</v>
      </c>
      <c r="BD49" s="5">
        <v>524</v>
      </c>
      <c r="BE49">
        <v>492.26</v>
      </c>
      <c r="BG49">
        <f t="shared" si="6"/>
        <v>492.26</v>
      </c>
      <c r="BH49">
        <v>32</v>
      </c>
    </row>
    <row r="50" spans="1:61" x14ac:dyDescent="0.25">
      <c r="A50" t="s">
        <v>54</v>
      </c>
      <c r="B50">
        <v>110027</v>
      </c>
      <c r="C50" t="s">
        <v>55</v>
      </c>
      <c r="D50" t="s">
        <v>56</v>
      </c>
      <c r="E50" s="1">
        <v>45962</v>
      </c>
      <c r="F50" t="s">
        <v>136</v>
      </c>
      <c r="G50" t="s">
        <v>58</v>
      </c>
      <c r="H50" t="str">
        <f t="shared" si="0"/>
        <v>Aggregator</v>
      </c>
      <c r="I50">
        <v>7432335619</v>
      </c>
      <c r="J50">
        <v>18528960</v>
      </c>
      <c r="K50" s="3">
        <v>45962.842361111114</v>
      </c>
      <c r="L50">
        <f t="shared" si="1"/>
        <v>1</v>
      </c>
      <c r="M50" t="str">
        <f t="shared" si="2"/>
        <v>Saturday</v>
      </c>
      <c r="N50" s="1" t="str">
        <f t="shared" si="3"/>
        <v>November</v>
      </c>
      <c r="O50" s="2">
        <v>0.84236111111111112</v>
      </c>
      <c r="P50" s="2" t="str">
        <f t="shared" si="4"/>
        <v>Week 1</v>
      </c>
      <c r="Q50" t="s">
        <v>59</v>
      </c>
      <c r="R50" s="5">
        <v>885</v>
      </c>
      <c r="S50" s="5">
        <v>-140</v>
      </c>
      <c r="T50" s="5">
        <f t="shared" si="5"/>
        <v>15.819209039548024</v>
      </c>
      <c r="U50" s="5">
        <v>745</v>
      </c>
      <c r="V50" s="5">
        <v>32</v>
      </c>
      <c r="W50" s="5">
        <v>0</v>
      </c>
      <c r="X50" s="5">
        <v>0</v>
      </c>
      <c r="Y50" s="5">
        <v>777</v>
      </c>
      <c r="Z50" s="5">
        <v>777</v>
      </c>
      <c r="AA50" t="s">
        <v>60</v>
      </c>
      <c r="AB50">
        <v>206.52</v>
      </c>
      <c r="AC50">
        <v>13.83</v>
      </c>
      <c r="AD50" t="s">
        <v>60</v>
      </c>
      <c r="AE50" t="s">
        <v>56</v>
      </c>
      <c r="AF50">
        <v>5619</v>
      </c>
      <c r="AG50">
        <v>5619</v>
      </c>
      <c r="AO50">
        <v>32</v>
      </c>
      <c r="AP50">
        <v>0</v>
      </c>
      <c r="AX50">
        <v>777</v>
      </c>
      <c r="BD50" s="5">
        <v>777</v>
      </c>
      <c r="BE50">
        <v>745</v>
      </c>
      <c r="BG50">
        <f t="shared" si="6"/>
        <v>745</v>
      </c>
      <c r="BI50">
        <v>32</v>
      </c>
    </row>
    <row r="51" spans="1:61" x14ac:dyDescent="0.25">
      <c r="A51" t="s">
        <v>54</v>
      </c>
      <c r="B51">
        <v>110027</v>
      </c>
      <c r="C51" t="s">
        <v>55</v>
      </c>
      <c r="D51" t="s">
        <v>56</v>
      </c>
      <c r="E51" s="1">
        <v>45962</v>
      </c>
      <c r="F51" t="s">
        <v>137</v>
      </c>
      <c r="G51" t="s">
        <v>63</v>
      </c>
      <c r="H51" t="str">
        <f t="shared" si="0"/>
        <v>Aggregator</v>
      </c>
      <c r="I51">
        <v>220978000000000</v>
      </c>
      <c r="J51">
        <v>29811</v>
      </c>
      <c r="K51" s="3">
        <v>45962.845138888886</v>
      </c>
      <c r="L51">
        <f t="shared" si="1"/>
        <v>1</v>
      </c>
      <c r="M51" t="str">
        <f t="shared" si="2"/>
        <v>Saturday</v>
      </c>
      <c r="N51" s="1" t="str">
        <f t="shared" si="3"/>
        <v>November</v>
      </c>
      <c r="O51" s="2">
        <v>0.84513888888888888</v>
      </c>
      <c r="P51" s="2" t="str">
        <f t="shared" si="4"/>
        <v>Week 1</v>
      </c>
      <c r="Q51" t="s">
        <v>59</v>
      </c>
      <c r="R51" s="5">
        <v>995</v>
      </c>
      <c r="S51" s="5">
        <v>-298.75</v>
      </c>
      <c r="T51" s="5">
        <f t="shared" si="5"/>
        <v>30.025125628140703</v>
      </c>
      <c r="U51" s="5">
        <v>696.25</v>
      </c>
      <c r="V51" s="5">
        <v>32</v>
      </c>
      <c r="W51" s="5">
        <v>0</v>
      </c>
      <c r="X51" s="5">
        <v>-0.25</v>
      </c>
      <c r="Y51" s="5">
        <v>728</v>
      </c>
      <c r="Z51" s="5">
        <v>728</v>
      </c>
      <c r="AA51" t="s">
        <v>64</v>
      </c>
      <c r="AB51">
        <v>197.3</v>
      </c>
      <c r="AC51">
        <v>16.53</v>
      </c>
      <c r="AD51" t="s">
        <v>64</v>
      </c>
      <c r="AE51" t="s">
        <v>56</v>
      </c>
      <c r="AF51">
        <v>5670</v>
      </c>
      <c r="AG51">
        <v>5670</v>
      </c>
      <c r="AO51">
        <v>32</v>
      </c>
      <c r="AP51">
        <v>0</v>
      </c>
      <c r="AW51">
        <v>728</v>
      </c>
      <c r="BD51" s="5">
        <v>728</v>
      </c>
      <c r="BE51">
        <v>696.25</v>
      </c>
      <c r="BG51">
        <f t="shared" si="6"/>
        <v>696.25</v>
      </c>
      <c r="BH51">
        <v>32</v>
      </c>
    </row>
    <row r="52" spans="1:61" x14ac:dyDescent="0.25">
      <c r="A52" t="s">
        <v>54</v>
      </c>
      <c r="B52">
        <v>110027</v>
      </c>
      <c r="C52" t="s">
        <v>55</v>
      </c>
      <c r="D52" t="s">
        <v>56</v>
      </c>
      <c r="E52" s="1">
        <v>45962</v>
      </c>
      <c r="F52" t="s">
        <v>138</v>
      </c>
      <c r="G52" t="s">
        <v>139</v>
      </c>
      <c r="H52" t="str">
        <f t="shared" si="0"/>
        <v>Aggregator</v>
      </c>
      <c r="I52">
        <v>280270765</v>
      </c>
      <c r="K52" s="3">
        <v>45962.84652777778</v>
      </c>
      <c r="L52">
        <f t="shared" si="1"/>
        <v>1</v>
      </c>
      <c r="M52" t="str">
        <f t="shared" si="2"/>
        <v>Saturday</v>
      </c>
      <c r="N52" s="1" t="str">
        <f t="shared" si="3"/>
        <v>November</v>
      </c>
      <c r="O52" s="2">
        <v>0.84652777777777777</v>
      </c>
      <c r="P52" s="2" t="str">
        <f t="shared" si="4"/>
        <v>Week 1</v>
      </c>
      <c r="Q52" t="s">
        <v>59</v>
      </c>
      <c r="R52" s="5">
        <v>247</v>
      </c>
      <c r="S52" s="5">
        <v>-100</v>
      </c>
      <c r="T52" s="5">
        <f t="shared" si="5"/>
        <v>40.48582995951417</v>
      </c>
      <c r="U52" s="5">
        <v>147</v>
      </c>
      <c r="V52" s="5">
        <v>0</v>
      </c>
      <c r="W52" s="5">
        <v>0</v>
      </c>
      <c r="X52" s="5">
        <v>0</v>
      </c>
      <c r="Y52" s="5">
        <v>147</v>
      </c>
      <c r="Z52" s="5">
        <v>147</v>
      </c>
      <c r="AA52" t="s">
        <v>139</v>
      </c>
      <c r="AB52">
        <v>47.58</v>
      </c>
      <c r="AC52">
        <v>5.88</v>
      </c>
      <c r="AD52" t="s">
        <v>139</v>
      </c>
      <c r="AF52">
        <v>765</v>
      </c>
      <c r="AG52">
        <v>765</v>
      </c>
      <c r="AI52" t="s">
        <v>141</v>
      </c>
      <c r="AJ52" t="s">
        <v>142</v>
      </c>
      <c r="AK52">
        <v>8700771033</v>
      </c>
      <c r="AM52" t="s">
        <v>143</v>
      </c>
      <c r="AO52">
        <v>0</v>
      </c>
      <c r="AP52">
        <v>0</v>
      </c>
      <c r="AT52">
        <v>147</v>
      </c>
      <c r="BD52" s="5">
        <v>147</v>
      </c>
      <c r="BE52">
        <v>147</v>
      </c>
      <c r="BG52">
        <f t="shared" si="6"/>
        <v>147</v>
      </c>
    </row>
    <row r="53" spans="1:61" x14ac:dyDescent="0.25">
      <c r="A53" t="s">
        <v>54</v>
      </c>
      <c r="B53">
        <v>110027</v>
      </c>
      <c r="C53" t="s">
        <v>55</v>
      </c>
      <c r="D53" t="s">
        <v>56</v>
      </c>
      <c r="E53" s="1">
        <v>45962</v>
      </c>
      <c r="F53" t="s">
        <v>144</v>
      </c>
      <c r="G53" t="s">
        <v>63</v>
      </c>
      <c r="H53" t="str">
        <f t="shared" si="0"/>
        <v>Aggregator</v>
      </c>
      <c r="I53">
        <v>220978000000000</v>
      </c>
      <c r="J53">
        <v>29811</v>
      </c>
      <c r="K53" s="3">
        <v>45962.847222222219</v>
      </c>
      <c r="L53">
        <f t="shared" si="1"/>
        <v>1</v>
      </c>
      <c r="M53" t="str">
        <f t="shared" si="2"/>
        <v>Saturday</v>
      </c>
      <c r="N53" s="1" t="str">
        <f t="shared" si="3"/>
        <v>November</v>
      </c>
      <c r="O53" s="2">
        <v>0.84722222222222221</v>
      </c>
      <c r="P53" s="2" t="str">
        <f t="shared" si="4"/>
        <v>Week 1</v>
      </c>
      <c r="Q53" t="s">
        <v>59</v>
      </c>
      <c r="R53" s="5">
        <v>219</v>
      </c>
      <c r="S53" s="5">
        <v>-90</v>
      </c>
      <c r="T53" s="5">
        <f t="shared" si="5"/>
        <v>41.095890410958901</v>
      </c>
      <c r="U53" s="5">
        <v>129</v>
      </c>
      <c r="V53" s="5">
        <v>32</v>
      </c>
      <c r="W53" s="5">
        <v>0</v>
      </c>
      <c r="X53" s="5">
        <v>0</v>
      </c>
      <c r="Y53" s="5">
        <v>161</v>
      </c>
      <c r="Z53" s="5">
        <v>161</v>
      </c>
      <c r="AA53" t="s">
        <v>64</v>
      </c>
      <c r="AB53">
        <v>41.16</v>
      </c>
      <c r="AC53">
        <v>4.26</v>
      </c>
      <c r="AD53" t="s">
        <v>64</v>
      </c>
      <c r="AE53" t="s">
        <v>56</v>
      </c>
      <c r="AF53">
        <v>424</v>
      </c>
      <c r="AG53">
        <v>424</v>
      </c>
      <c r="AO53">
        <v>32</v>
      </c>
      <c r="AP53">
        <v>0</v>
      </c>
      <c r="AW53">
        <v>161</v>
      </c>
      <c r="BD53" s="5">
        <v>161</v>
      </c>
      <c r="BE53">
        <v>129</v>
      </c>
      <c r="BG53">
        <f t="shared" si="6"/>
        <v>129</v>
      </c>
      <c r="BH53">
        <v>32</v>
      </c>
    </row>
    <row r="54" spans="1:61" x14ac:dyDescent="0.25">
      <c r="A54" t="s">
        <v>54</v>
      </c>
      <c r="B54">
        <v>110027</v>
      </c>
      <c r="C54" t="s">
        <v>55</v>
      </c>
      <c r="D54" t="s">
        <v>56</v>
      </c>
      <c r="E54" s="1">
        <v>45962</v>
      </c>
      <c r="F54" t="s">
        <v>145</v>
      </c>
      <c r="G54" t="s">
        <v>58</v>
      </c>
      <c r="H54" t="str">
        <f t="shared" si="0"/>
        <v>Aggregator</v>
      </c>
      <c r="I54">
        <v>7435510209</v>
      </c>
      <c r="J54">
        <v>18528960</v>
      </c>
      <c r="K54" s="3">
        <v>45962.850694444445</v>
      </c>
      <c r="L54">
        <f t="shared" si="1"/>
        <v>1</v>
      </c>
      <c r="M54" t="str">
        <f t="shared" si="2"/>
        <v>Saturday</v>
      </c>
      <c r="N54" s="1" t="str">
        <f t="shared" si="3"/>
        <v>November</v>
      </c>
      <c r="O54" s="2">
        <v>0.85069444444444442</v>
      </c>
      <c r="P54" s="2" t="str">
        <f t="shared" si="4"/>
        <v>Week 1</v>
      </c>
      <c r="Q54" t="s">
        <v>59</v>
      </c>
      <c r="R54" s="5">
        <v>717</v>
      </c>
      <c r="S54" s="5">
        <v>-75</v>
      </c>
      <c r="T54" s="5">
        <f t="shared" si="5"/>
        <v>10.460251046025103</v>
      </c>
      <c r="U54" s="5">
        <v>642</v>
      </c>
      <c r="V54" s="5">
        <v>32</v>
      </c>
      <c r="W54" s="5">
        <v>0</v>
      </c>
      <c r="X54" s="5">
        <v>0</v>
      </c>
      <c r="Y54" s="5">
        <v>674</v>
      </c>
      <c r="Z54" s="5">
        <v>674</v>
      </c>
      <c r="AA54" t="s">
        <v>60</v>
      </c>
      <c r="AB54">
        <v>141.82</v>
      </c>
      <c r="AC54">
        <v>13.65</v>
      </c>
      <c r="AD54" t="s">
        <v>60</v>
      </c>
      <c r="AE54" t="s">
        <v>56</v>
      </c>
      <c r="AF54">
        <v>209</v>
      </c>
      <c r="AG54">
        <v>209</v>
      </c>
      <c r="AO54">
        <v>32</v>
      </c>
      <c r="AP54">
        <v>0</v>
      </c>
      <c r="AX54">
        <v>674</v>
      </c>
      <c r="BD54" s="5">
        <v>674</v>
      </c>
      <c r="BE54">
        <v>642</v>
      </c>
      <c r="BG54">
        <f t="shared" si="6"/>
        <v>642</v>
      </c>
      <c r="BI54">
        <v>32</v>
      </c>
    </row>
    <row r="55" spans="1:61" x14ac:dyDescent="0.25">
      <c r="A55" t="s">
        <v>54</v>
      </c>
      <c r="B55">
        <v>110027</v>
      </c>
      <c r="C55" t="s">
        <v>55</v>
      </c>
      <c r="D55" t="s">
        <v>56</v>
      </c>
      <c r="E55" s="1">
        <v>45962</v>
      </c>
      <c r="F55" t="s">
        <v>146</v>
      </c>
      <c r="G55" t="s">
        <v>58</v>
      </c>
      <c r="H55" t="str">
        <f t="shared" si="0"/>
        <v>Aggregator</v>
      </c>
      <c r="I55">
        <v>7435637642</v>
      </c>
      <c r="J55">
        <v>18528960</v>
      </c>
      <c r="K55" s="3">
        <v>45962.856944444444</v>
      </c>
      <c r="L55">
        <f t="shared" si="1"/>
        <v>1</v>
      </c>
      <c r="M55" t="str">
        <f t="shared" si="2"/>
        <v>Saturday</v>
      </c>
      <c r="N55" s="1" t="str">
        <f t="shared" si="3"/>
        <v>November</v>
      </c>
      <c r="O55" s="2">
        <v>0.8569444444444444</v>
      </c>
      <c r="P55" s="2" t="str">
        <f t="shared" si="4"/>
        <v>Week 1</v>
      </c>
      <c r="Q55" t="s">
        <v>59</v>
      </c>
      <c r="R55" s="5">
        <v>349</v>
      </c>
      <c r="S55" s="5">
        <v>-75</v>
      </c>
      <c r="T55" s="5">
        <f t="shared" si="5"/>
        <v>21.48997134670487</v>
      </c>
      <c r="U55" s="5">
        <v>274</v>
      </c>
      <c r="V55" s="5">
        <v>32</v>
      </c>
      <c r="W55" s="5">
        <v>0</v>
      </c>
      <c r="X55" s="5">
        <v>0</v>
      </c>
      <c r="Y55" s="5">
        <v>306</v>
      </c>
      <c r="Z55" s="5">
        <v>306</v>
      </c>
      <c r="AA55" t="s">
        <v>60</v>
      </c>
      <c r="AB55">
        <v>72.319999999999993</v>
      </c>
      <c r="AC55">
        <v>9.82</v>
      </c>
      <c r="AD55" t="s">
        <v>60</v>
      </c>
      <c r="AE55" t="s">
        <v>56</v>
      </c>
      <c r="AF55">
        <v>7642</v>
      </c>
      <c r="AG55">
        <v>7642</v>
      </c>
      <c r="AO55">
        <v>32</v>
      </c>
      <c r="AP55">
        <v>0</v>
      </c>
      <c r="AX55">
        <v>306</v>
      </c>
      <c r="BD55" s="5">
        <v>306</v>
      </c>
      <c r="BE55">
        <v>274</v>
      </c>
      <c r="BG55">
        <f t="shared" si="6"/>
        <v>274</v>
      </c>
      <c r="BI55">
        <v>32</v>
      </c>
    </row>
    <row r="56" spans="1:61" x14ac:dyDescent="0.25">
      <c r="A56" t="s">
        <v>54</v>
      </c>
      <c r="B56">
        <v>110027</v>
      </c>
      <c r="C56" t="s">
        <v>55</v>
      </c>
      <c r="D56" t="s">
        <v>56</v>
      </c>
      <c r="E56" s="1">
        <v>45962</v>
      </c>
      <c r="F56" t="s">
        <v>147</v>
      </c>
      <c r="G56" t="s">
        <v>63</v>
      </c>
      <c r="H56" t="str">
        <f t="shared" si="0"/>
        <v>Aggregator</v>
      </c>
      <c r="I56">
        <v>220979000000000</v>
      </c>
      <c r="J56">
        <v>29811</v>
      </c>
      <c r="K56" s="3">
        <v>45962.859027777777</v>
      </c>
      <c r="L56">
        <f t="shared" si="1"/>
        <v>1</v>
      </c>
      <c r="M56" t="str">
        <f t="shared" si="2"/>
        <v>Saturday</v>
      </c>
      <c r="N56" s="1" t="str">
        <f t="shared" si="3"/>
        <v>November</v>
      </c>
      <c r="O56" s="2">
        <v>0.85902777777777772</v>
      </c>
      <c r="P56" s="2" t="str">
        <f t="shared" si="4"/>
        <v>Week 1</v>
      </c>
      <c r="Q56" t="s">
        <v>59</v>
      </c>
      <c r="R56" s="5">
        <v>448</v>
      </c>
      <c r="S56" s="5">
        <v>-93.74</v>
      </c>
      <c r="T56" s="5">
        <f t="shared" si="5"/>
        <v>20.924107142857142</v>
      </c>
      <c r="U56" s="5">
        <v>354.26</v>
      </c>
      <c r="V56" s="5">
        <v>32</v>
      </c>
      <c r="W56" s="5">
        <v>0</v>
      </c>
      <c r="X56" s="5">
        <v>-0.26</v>
      </c>
      <c r="Y56" s="5">
        <v>386</v>
      </c>
      <c r="Z56" s="5">
        <v>386</v>
      </c>
      <c r="AA56" t="s">
        <v>64</v>
      </c>
      <c r="AB56">
        <v>87.84</v>
      </c>
      <c r="AC56">
        <v>8.69</v>
      </c>
      <c r="AD56" t="s">
        <v>64</v>
      </c>
      <c r="AE56" t="s">
        <v>56</v>
      </c>
      <c r="AF56">
        <v>7472</v>
      </c>
      <c r="AG56">
        <v>7472</v>
      </c>
      <c r="AO56">
        <v>32</v>
      </c>
      <c r="AP56">
        <v>0</v>
      </c>
      <c r="AW56">
        <v>386</v>
      </c>
      <c r="BD56" s="5">
        <v>386</v>
      </c>
      <c r="BE56">
        <v>354.26</v>
      </c>
      <c r="BG56">
        <f t="shared" si="6"/>
        <v>354.26</v>
      </c>
      <c r="BH56">
        <v>32</v>
      </c>
    </row>
    <row r="57" spans="1:61" x14ac:dyDescent="0.25">
      <c r="A57" t="s">
        <v>54</v>
      </c>
      <c r="B57">
        <v>110027</v>
      </c>
      <c r="C57" t="s">
        <v>55</v>
      </c>
      <c r="D57" t="s">
        <v>56</v>
      </c>
      <c r="E57" s="1">
        <v>45962</v>
      </c>
      <c r="F57" t="s">
        <v>148</v>
      </c>
      <c r="G57" t="s">
        <v>67</v>
      </c>
      <c r="H57" t="str">
        <f t="shared" si="0"/>
        <v>Direct Sale</v>
      </c>
      <c r="K57" s="3">
        <v>45962.867361111108</v>
      </c>
      <c r="L57">
        <f t="shared" si="1"/>
        <v>1</v>
      </c>
      <c r="M57" t="str">
        <f t="shared" si="2"/>
        <v>Saturday</v>
      </c>
      <c r="N57" s="1" t="str">
        <f t="shared" si="3"/>
        <v>November</v>
      </c>
      <c r="O57" s="2">
        <v>0.86736111111111114</v>
      </c>
      <c r="P57" s="2" t="str">
        <f t="shared" si="4"/>
        <v>Week 1</v>
      </c>
      <c r="Q57" t="s">
        <v>59</v>
      </c>
      <c r="R57" s="5">
        <v>369</v>
      </c>
      <c r="S57" s="5">
        <v>0</v>
      </c>
      <c r="T57" s="5">
        <f t="shared" si="5"/>
        <v>0</v>
      </c>
      <c r="U57" s="5">
        <v>369</v>
      </c>
      <c r="V57" s="5">
        <v>0</v>
      </c>
      <c r="W57" s="5">
        <v>18.46</v>
      </c>
      <c r="X57" s="5">
        <v>-0.46</v>
      </c>
      <c r="Y57" s="5">
        <v>387</v>
      </c>
      <c r="Z57" s="5">
        <v>387</v>
      </c>
      <c r="AA57" t="s">
        <v>68</v>
      </c>
      <c r="AB57">
        <v>99.73</v>
      </c>
      <c r="AC57">
        <v>8.7200000000000006</v>
      </c>
      <c r="AD57" t="s">
        <v>5778</v>
      </c>
      <c r="AE57" t="s">
        <v>75</v>
      </c>
      <c r="AI57" t="s">
        <v>89</v>
      </c>
      <c r="AJ57" t="s">
        <v>56</v>
      </c>
      <c r="AK57">
        <v>8929758003</v>
      </c>
      <c r="AO57">
        <v>0</v>
      </c>
      <c r="AP57">
        <v>0</v>
      </c>
      <c r="AR57">
        <v>387</v>
      </c>
      <c r="AZ57">
        <v>369</v>
      </c>
      <c r="BA57">
        <v>9.23</v>
      </c>
      <c r="BB57">
        <v>369</v>
      </c>
      <c r="BC57">
        <v>9.23</v>
      </c>
      <c r="BD57" s="5">
        <v>387</v>
      </c>
      <c r="BE57">
        <v>369</v>
      </c>
      <c r="BG57">
        <f t="shared" si="6"/>
        <v>369</v>
      </c>
    </row>
    <row r="58" spans="1:61" x14ac:dyDescent="0.25">
      <c r="A58" t="s">
        <v>54</v>
      </c>
      <c r="B58">
        <v>110027</v>
      </c>
      <c r="C58" t="s">
        <v>55</v>
      </c>
      <c r="D58" t="s">
        <v>56</v>
      </c>
      <c r="E58" s="1">
        <v>45962</v>
      </c>
      <c r="F58" t="s">
        <v>149</v>
      </c>
      <c r="G58" t="s">
        <v>63</v>
      </c>
      <c r="H58" t="str">
        <f t="shared" si="0"/>
        <v>Aggregator</v>
      </c>
      <c r="I58">
        <v>220980000000000</v>
      </c>
      <c r="J58">
        <v>29811</v>
      </c>
      <c r="K58" s="3">
        <v>45962.868750000001</v>
      </c>
      <c r="L58">
        <f t="shared" si="1"/>
        <v>1</v>
      </c>
      <c r="M58" t="str">
        <f t="shared" si="2"/>
        <v>Saturday</v>
      </c>
      <c r="N58" s="1" t="str">
        <f t="shared" si="3"/>
        <v>November</v>
      </c>
      <c r="O58" s="2">
        <v>0.86875000000000002</v>
      </c>
      <c r="P58" s="2" t="str">
        <f t="shared" si="4"/>
        <v>Week 1</v>
      </c>
      <c r="Q58" t="s">
        <v>59</v>
      </c>
      <c r="R58" s="5">
        <v>348</v>
      </c>
      <c r="S58" s="5">
        <v>-120</v>
      </c>
      <c r="T58" s="5">
        <f t="shared" si="5"/>
        <v>34.482758620689658</v>
      </c>
      <c r="U58" s="5">
        <v>228</v>
      </c>
      <c r="V58" s="5">
        <v>32</v>
      </c>
      <c r="W58" s="5">
        <v>0</v>
      </c>
      <c r="X58" s="5">
        <v>0</v>
      </c>
      <c r="Y58" s="5">
        <v>260</v>
      </c>
      <c r="Z58" s="5">
        <v>260</v>
      </c>
      <c r="AA58" t="s">
        <v>64</v>
      </c>
      <c r="AB58">
        <v>67.56</v>
      </c>
      <c r="AC58">
        <v>11.79</v>
      </c>
      <c r="AD58" t="s">
        <v>64</v>
      </c>
      <c r="AE58" t="s">
        <v>56</v>
      </c>
      <c r="AF58">
        <v>545</v>
      </c>
      <c r="AG58">
        <v>545</v>
      </c>
      <c r="AO58">
        <v>32</v>
      </c>
      <c r="AP58">
        <v>0</v>
      </c>
      <c r="AW58">
        <v>260</v>
      </c>
      <c r="BD58" s="5">
        <v>260</v>
      </c>
      <c r="BE58">
        <v>228</v>
      </c>
      <c r="BG58">
        <f t="shared" si="6"/>
        <v>228</v>
      </c>
      <c r="BH58">
        <v>32</v>
      </c>
    </row>
    <row r="59" spans="1:61" x14ac:dyDescent="0.25">
      <c r="A59" t="s">
        <v>54</v>
      </c>
      <c r="B59">
        <v>110027</v>
      </c>
      <c r="C59" t="s">
        <v>55</v>
      </c>
      <c r="D59" t="s">
        <v>56</v>
      </c>
      <c r="E59" s="1">
        <v>45962</v>
      </c>
      <c r="F59" t="s">
        <v>150</v>
      </c>
      <c r="G59" t="s">
        <v>63</v>
      </c>
      <c r="H59" t="str">
        <f t="shared" si="0"/>
        <v>Aggregator</v>
      </c>
      <c r="I59">
        <v>220980000000000</v>
      </c>
      <c r="J59">
        <v>29811</v>
      </c>
      <c r="K59" s="3">
        <v>45962.869444444441</v>
      </c>
      <c r="L59">
        <f t="shared" si="1"/>
        <v>1</v>
      </c>
      <c r="M59" t="str">
        <f t="shared" si="2"/>
        <v>Saturday</v>
      </c>
      <c r="N59" s="1" t="str">
        <f t="shared" si="3"/>
        <v>November</v>
      </c>
      <c r="O59" s="2">
        <v>0.86944444444444446</v>
      </c>
      <c r="P59" s="2" t="str">
        <f t="shared" si="4"/>
        <v>Week 1</v>
      </c>
      <c r="Q59" t="s">
        <v>59</v>
      </c>
      <c r="R59" s="5">
        <v>328</v>
      </c>
      <c r="S59" s="5">
        <v>-75</v>
      </c>
      <c r="T59" s="5">
        <f t="shared" si="5"/>
        <v>22.865853658536587</v>
      </c>
      <c r="U59" s="5">
        <v>253</v>
      </c>
      <c r="V59" s="5">
        <v>32</v>
      </c>
      <c r="W59" s="5">
        <v>0</v>
      </c>
      <c r="X59" s="5">
        <v>0</v>
      </c>
      <c r="Y59" s="5">
        <v>285</v>
      </c>
      <c r="Z59" s="5">
        <v>285</v>
      </c>
      <c r="AA59" t="s">
        <v>64</v>
      </c>
      <c r="AB59">
        <v>65.959999999999994</v>
      </c>
      <c r="AC59">
        <v>8.34</v>
      </c>
      <c r="AD59" t="s">
        <v>64</v>
      </c>
      <c r="AE59" t="s">
        <v>56</v>
      </c>
      <c r="AF59">
        <v>3459</v>
      </c>
      <c r="AG59">
        <v>3459</v>
      </c>
      <c r="AO59">
        <v>32</v>
      </c>
      <c r="AP59">
        <v>0</v>
      </c>
      <c r="AW59">
        <v>285</v>
      </c>
      <c r="BD59" s="5">
        <v>285</v>
      </c>
      <c r="BE59">
        <v>253</v>
      </c>
      <c r="BG59">
        <f t="shared" si="6"/>
        <v>253</v>
      </c>
      <c r="BH59">
        <v>32</v>
      </c>
    </row>
    <row r="60" spans="1:61" x14ac:dyDescent="0.25">
      <c r="A60" t="s">
        <v>54</v>
      </c>
      <c r="B60">
        <v>110027</v>
      </c>
      <c r="C60" t="s">
        <v>55</v>
      </c>
      <c r="D60" t="s">
        <v>56</v>
      </c>
      <c r="E60" s="1">
        <v>45962</v>
      </c>
      <c r="F60" t="s">
        <v>151</v>
      </c>
      <c r="G60" t="s">
        <v>63</v>
      </c>
      <c r="H60" t="str">
        <f t="shared" si="0"/>
        <v>Aggregator</v>
      </c>
      <c r="I60">
        <v>220980000000000</v>
      </c>
      <c r="J60">
        <v>29811</v>
      </c>
      <c r="K60" s="3">
        <v>45962.87222222222</v>
      </c>
      <c r="L60">
        <f t="shared" si="1"/>
        <v>1</v>
      </c>
      <c r="M60" t="str">
        <f t="shared" si="2"/>
        <v>Saturday</v>
      </c>
      <c r="N60" s="1" t="str">
        <f t="shared" si="3"/>
        <v>November</v>
      </c>
      <c r="O60" s="2">
        <v>0.87222222222222223</v>
      </c>
      <c r="P60" s="2" t="str">
        <f t="shared" si="4"/>
        <v>Week 1</v>
      </c>
      <c r="Q60" t="s">
        <v>59</v>
      </c>
      <c r="R60" s="5">
        <v>614</v>
      </c>
      <c r="S60" s="5">
        <v>-93.74</v>
      </c>
      <c r="T60" s="5">
        <f t="shared" si="5"/>
        <v>15.267100977198696</v>
      </c>
      <c r="U60" s="5">
        <v>520.26</v>
      </c>
      <c r="V60" s="5">
        <v>32</v>
      </c>
      <c r="W60" s="5">
        <v>0</v>
      </c>
      <c r="X60" s="5">
        <v>-0.26</v>
      </c>
      <c r="Y60" s="5">
        <v>552</v>
      </c>
      <c r="Z60" s="5">
        <v>552</v>
      </c>
      <c r="AA60" t="s">
        <v>64</v>
      </c>
      <c r="AB60">
        <v>124.83</v>
      </c>
      <c r="AC60">
        <v>12.23</v>
      </c>
      <c r="AD60" t="s">
        <v>64</v>
      </c>
      <c r="AE60" t="s">
        <v>56</v>
      </c>
      <c r="AF60">
        <v>4214</v>
      </c>
      <c r="AG60">
        <v>4214</v>
      </c>
      <c r="AO60">
        <v>32</v>
      </c>
      <c r="AP60">
        <v>0</v>
      </c>
      <c r="AW60">
        <v>552</v>
      </c>
      <c r="BD60" s="5">
        <v>552</v>
      </c>
      <c r="BE60">
        <v>520.26</v>
      </c>
      <c r="BG60">
        <f t="shared" si="6"/>
        <v>520.26</v>
      </c>
      <c r="BH60">
        <v>32</v>
      </c>
    </row>
    <row r="61" spans="1:61" x14ac:dyDescent="0.25">
      <c r="A61" t="s">
        <v>54</v>
      </c>
      <c r="B61">
        <v>110027</v>
      </c>
      <c r="C61" t="s">
        <v>55</v>
      </c>
      <c r="D61" t="s">
        <v>56</v>
      </c>
      <c r="E61" s="1">
        <v>45962</v>
      </c>
      <c r="F61" t="s">
        <v>152</v>
      </c>
      <c r="G61" t="s">
        <v>58</v>
      </c>
      <c r="H61" t="str">
        <f t="shared" si="0"/>
        <v>Aggregator</v>
      </c>
      <c r="I61">
        <v>7437789894</v>
      </c>
      <c r="J61">
        <v>18528960</v>
      </c>
      <c r="K61" s="3">
        <v>45962.872916666667</v>
      </c>
      <c r="L61">
        <f t="shared" si="1"/>
        <v>1</v>
      </c>
      <c r="M61" t="str">
        <f t="shared" si="2"/>
        <v>Saturday</v>
      </c>
      <c r="N61" s="1" t="str">
        <f t="shared" si="3"/>
        <v>November</v>
      </c>
      <c r="O61" s="2">
        <v>0.87291666666666667</v>
      </c>
      <c r="P61" s="2" t="str">
        <f t="shared" si="4"/>
        <v>Week 1</v>
      </c>
      <c r="Q61" t="s">
        <v>59</v>
      </c>
      <c r="R61" s="5">
        <v>656</v>
      </c>
      <c r="S61" s="5">
        <v>-174.5</v>
      </c>
      <c r="T61" s="5">
        <f t="shared" si="5"/>
        <v>26.600609756097558</v>
      </c>
      <c r="U61" s="5">
        <v>481.5</v>
      </c>
      <c r="V61" s="5">
        <v>32</v>
      </c>
      <c r="W61" s="5">
        <v>0</v>
      </c>
      <c r="X61" s="5">
        <v>0</v>
      </c>
      <c r="Y61" s="5">
        <v>513.5</v>
      </c>
      <c r="Z61" s="5">
        <v>513.5</v>
      </c>
      <c r="AA61" t="s">
        <v>60</v>
      </c>
      <c r="AB61">
        <v>112.32</v>
      </c>
      <c r="AC61">
        <v>12.07</v>
      </c>
      <c r="AD61" t="s">
        <v>60</v>
      </c>
      <c r="AE61" t="s">
        <v>56</v>
      </c>
      <c r="AF61">
        <v>9894</v>
      </c>
      <c r="AG61">
        <v>9894</v>
      </c>
      <c r="AO61">
        <v>32</v>
      </c>
      <c r="AP61">
        <v>0</v>
      </c>
      <c r="AX61">
        <v>513.5</v>
      </c>
      <c r="BD61" s="5">
        <v>513.5</v>
      </c>
      <c r="BE61">
        <v>481.5</v>
      </c>
      <c r="BG61">
        <f t="shared" si="6"/>
        <v>481.5</v>
      </c>
      <c r="BI61">
        <v>32</v>
      </c>
    </row>
    <row r="62" spans="1:61" x14ac:dyDescent="0.25">
      <c r="A62" t="s">
        <v>54</v>
      </c>
      <c r="B62">
        <v>110027</v>
      </c>
      <c r="C62" t="s">
        <v>55</v>
      </c>
      <c r="D62" t="s">
        <v>56</v>
      </c>
      <c r="E62" s="1">
        <v>45962</v>
      </c>
      <c r="F62" t="s">
        <v>153</v>
      </c>
      <c r="G62" t="s">
        <v>58</v>
      </c>
      <c r="H62" t="str">
        <f t="shared" si="0"/>
        <v>Aggregator</v>
      </c>
      <c r="I62">
        <v>7434342785</v>
      </c>
      <c r="J62">
        <v>18528960</v>
      </c>
      <c r="K62" s="3">
        <v>45962.874305555553</v>
      </c>
      <c r="L62">
        <f t="shared" si="1"/>
        <v>1</v>
      </c>
      <c r="M62" t="str">
        <f t="shared" si="2"/>
        <v>Saturday</v>
      </c>
      <c r="N62" s="1" t="str">
        <f t="shared" si="3"/>
        <v>November</v>
      </c>
      <c r="O62" s="2">
        <v>0.87430555555555556</v>
      </c>
      <c r="P62" s="2" t="str">
        <f t="shared" si="4"/>
        <v>Week 1</v>
      </c>
      <c r="Q62" t="s">
        <v>59</v>
      </c>
      <c r="R62" s="5">
        <v>1075</v>
      </c>
      <c r="S62" s="5">
        <v>-314.5</v>
      </c>
      <c r="T62" s="5">
        <f t="shared" si="5"/>
        <v>29.255813953488374</v>
      </c>
      <c r="U62" s="5">
        <v>760.5</v>
      </c>
      <c r="V62" s="5">
        <v>32</v>
      </c>
      <c r="W62" s="5">
        <v>0</v>
      </c>
      <c r="X62" s="5">
        <v>0</v>
      </c>
      <c r="Y62" s="5">
        <v>792.5</v>
      </c>
      <c r="Z62" s="5">
        <v>792.5</v>
      </c>
      <c r="AA62" t="s">
        <v>60</v>
      </c>
      <c r="AB62">
        <v>208.85</v>
      </c>
      <c r="AC62">
        <v>22.86</v>
      </c>
      <c r="AD62" t="s">
        <v>60</v>
      </c>
      <c r="AE62" t="s">
        <v>56</v>
      </c>
      <c r="AF62">
        <v>2785</v>
      </c>
      <c r="AG62">
        <v>2785</v>
      </c>
      <c r="AO62">
        <v>32</v>
      </c>
      <c r="AP62">
        <v>0</v>
      </c>
      <c r="AX62">
        <v>792.5</v>
      </c>
      <c r="BD62" s="5">
        <v>792.5</v>
      </c>
      <c r="BE62">
        <v>760.5</v>
      </c>
      <c r="BG62">
        <f t="shared" si="6"/>
        <v>760.5</v>
      </c>
      <c r="BI62">
        <v>32</v>
      </c>
    </row>
    <row r="63" spans="1:61" x14ac:dyDescent="0.25">
      <c r="A63" t="s">
        <v>54</v>
      </c>
      <c r="B63">
        <v>110027</v>
      </c>
      <c r="C63" t="s">
        <v>55</v>
      </c>
      <c r="D63" t="s">
        <v>56</v>
      </c>
      <c r="E63" s="1">
        <v>45962</v>
      </c>
      <c r="F63" t="s">
        <v>154</v>
      </c>
      <c r="G63" t="s">
        <v>67</v>
      </c>
      <c r="H63" t="str">
        <f t="shared" si="0"/>
        <v>Direct Sale</v>
      </c>
      <c r="K63" s="3">
        <v>45962.887499999997</v>
      </c>
      <c r="L63">
        <f t="shared" si="1"/>
        <v>1</v>
      </c>
      <c r="M63" t="str">
        <f t="shared" si="2"/>
        <v>Saturday</v>
      </c>
      <c r="N63" s="1" t="str">
        <f t="shared" si="3"/>
        <v>November</v>
      </c>
      <c r="O63" s="2">
        <v>0.88749999999999996</v>
      </c>
      <c r="P63" s="2" t="str">
        <f t="shared" si="4"/>
        <v>Week 1</v>
      </c>
      <c r="Q63" t="s">
        <v>59</v>
      </c>
      <c r="R63" s="5">
        <v>189</v>
      </c>
      <c r="S63" s="5">
        <v>0</v>
      </c>
      <c r="T63" s="5">
        <f t="shared" si="5"/>
        <v>0</v>
      </c>
      <c r="U63" s="5">
        <v>189</v>
      </c>
      <c r="V63" s="5">
        <v>0</v>
      </c>
      <c r="W63" s="5">
        <v>9.4600000000000009</v>
      </c>
      <c r="X63" s="5">
        <v>-0.46</v>
      </c>
      <c r="Y63" s="5">
        <v>198</v>
      </c>
      <c r="Z63" s="5">
        <v>198</v>
      </c>
      <c r="AA63" t="s">
        <v>68</v>
      </c>
      <c r="AB63">
        <v>51.15</v>
      </c>
      <c r="AC63">
        <v>4.96</v>
      </c>
      <c r="AD63" t="s">
        <v>5775</v>
      </c>
      <c r="AI63" t="s">
        <v>89</v>
      </c>
      <c r="AJ63" t="s">
        <v>56</v>
      </c>
      <c r="AK63">
        <v>8929758003</v>
      </c>
      <c r="AO63">
        <v>0</v>
      </c>
      <c r="AP63">
        <v>0</v>
      </c>
      <c r="AR63">
        <v>198</v>
      </c>
      <c r="AZ63">
        <v>189</v>
      </c>
      <c r="BA63">
        <v>4.7300000000000004</v>
      </c>
      <c r="BB63">
        <v>189</v>
      </c>
      <c r="BC63">
        <v>4.7300000000000004</v>
      </c>
      <c r="BD63" s="5">
        <v>198</v>
      </c>
      <c r="BE63">
        <v>189</v>
      </c>
      <c r="BG63">
        <f t="shared" si="6"/>
        <v>189</v>
      </c>
    </row>
    <row r="64" spans="1:61" x14ac:dyDescent="0.25">
      <c r="A64" t="s">
        <v>54</v>
      </c>
      <c r="B64">
        <v>110027</v>
      </c>
      <c r="C64" t="s">
        <v>55</v>
      </c>
      <c r="D64" t="s">
        <v>56</v>
      </c>
      <c r="E64" s="1">
        <v>45962</v>
      </c>
      <c r="F64" t="s">
        <v>155</v>
      </c>
      <c r="G64" t="s">
        <v>67</v>
      </c>
      <c r="H64" t="str">
        <f t="shared" si="0"/>
        <v>Direct Sale</v>
      </c>
      <c r="K64" s="3">
        <v>45962.887499999997</v>
      </c>
      <c r="L64">
        <f t="shared" si="1"/>
        <v>1</v>
      </c>
      <c r="M64" t="str">
        <f t="shared" si="2"/>
        <v>Saturday</v>
      </c>
      <c r="N64" s="1" t="str">
        <f t="shared" si="3"/>
        <v>November</v>
      </c>
      <c r="O64" s="2">
        <v>0.88749999999999996</v>
      </c>
      <c r="P64" s="2" t="str">
        <f t="shared" si="4"/>
        <v>Week 1</v>
      </c>
      <c r="Q64" t="s">
        <v>59</v>
      </c>
      <c r="R64" s="5">
        <v>307</v>
      </c>
      <c r="S64" s="5">
        <v>0</v>
      </c>
      <c r="T64" s="5">
        <f t="shared" si="5"/>
        <v>0</v>
      </c>
      <c r="U64" s="5">
        <v>307</v>
      </c>
      <c r="V64" s="5">
        <v>0</v>
      </c>
      <c r="W64" s="5">
        <v>15.36</v>
      </c>
      <c r="X64" s="5">
        <v>-0.36</v>
      </c>
      <c r="Y64" s="5">
        <v>322</v>
      </c>
      <c r="Z64" s="5">
        <v>322</v>
      </c>
      <c r="AA64" t="s">
        <v>73</v>
      </c>
      <c r="AB64">
        <v>78.05</v>
      </c>
      <c r="AC64">
        <v>6.24</v>
      </c>
      <c r="AD64" t="s">
        <v>5778</v>
      </c>
      <c r="AE64" t="s">
        <v>75</v>
      </c>
      <c r="AI64" t="s">
        <v>89</v>
      </c>
      <c r="AJ64" t="s">
        <v>56</v>
      </c>
      <c r="AK64">
        <v>8929758003</v>
      </c>
      <c r="AO64">
        <v>0</v>
      </c>
      <c r="AP64">
        <v>0</v>
      </c>
      <c r="AQ64">
        <v>322</v>
      </c>
      <c r="AZ64">
        <v>307</v>
      </c>
      <c r="BA64">
        <v>7.68</v>
      </c>
      <c r="BB64">
        <v>307</v>
      </c>
      <c r="BC64">
        <v>7.68</v>
      </c>
      <c r="BD64" s="5">
        <v>322</v>
      </c>
      <c r="BE64">
        <v>307</v>
      </c>
      <c r="BG64">
        <f t="shared" si="6"/>
        <v>307</v>
      </c>
    </row>
    <row r="65" spans="1:61" x14ac:dyDescent="0.25">
      <c r="A65" t="s">
        <v>54</v>
      </c>
      <c r="B65">
        <v>110027</v>
      </c>
      <c r="C65" t="s">
        <v>55</v>
      </c>
      <c r="D65" t="s">
        <v>56</v>
      </c>
      <c r="E65" s="1">
        <v>45962</v>
      </c>
      <c r="F65" t="s">
        <v>156</v>
      </c>
      <c r="G65" t="s">
        <v>58</v>
      </c>
      <c r="H65" t="str">
        <f t="shared" si="0"/>
        <v>Aggregator</v>
      </c>
      <c r="I65">
        <v>7421841456</v>
      </c>
      <c r="J65">
        <v>18528960</v>
      </c>
      <c r="K65" s="3">
        <v>45962.888194444444</v>
      </c>
      <c r="L65">
        <f t="shared" si="1"/>
        <v>1</v>
      </c>
      <c r="M65" t="str">
        <f t="shared" si="2"/>
        <v>Saturday</v>
      </c>
      <c r="N65" s="1" t="str">
        <f t="shared" si="3"/>
        <v>November</v>
      </c>
      <c r="O65" s="2">
        <v>0.8881944444444444</v>
      </c>
      <c r="P65" s="2" t="str">
        <f t="shared" si="4"/>
        <v>Week 1</v>
      </c>
      <c r="Q65" t="s">
        <v>59</v>
      </c>
      <c r="R65" s="5">
        <v>229</v>
      </c>
      <c r="S65" s="5">
        <v>-75</v>
      </c>
      <c r="T65" s="5">
        <f t="shared" si="5"/>
        <v>32.751091703056765</v>
      </c>
      <c r="U65" s="5">
        <v>154</v>
      </c>
      <c r="V65" s="5">
        <v>32</v>
      </c>
      <c r="W65" s="5">
        <v>0</v>
      </c>
      <c r="X65" s="5">
        <v>0</v>
      </c>
      <c r="Y65" s="5">
        <v>186</v>
      </c>
      <c r="Z65" s="5">
        <v>186</v>
      </c>
      <c r="AA65" t="s">
        <v>60</v>
      </c>
      <c r="AB65">
        <v>48.21</v>
      </c>
      <c r="AC65">
        <v>4.7699999999999996</v>
      </c>
      <c r="AD65" t="s">
        <v>60</v>
      </c>
      <c r="AE65" t="s">
        <v>56</v>
      </c>
      <c r="AF65">
        <v>1456</v>
      </c>
      <c r="AG65">
        <v>1456</v>
      </c>
      <c r="AO65">
        <v>32</v>
      </c>
      <c r="AP65">
        <v>0</v>
      </c>
      <c r="AX65">
        <v>186</v>
      </c>
      <c r="BD65" s="5">
        <v>186</v>
      </c>
      <c r="BE65">
        <v>154</v>
      </c>
      <c r="BG65">
        <f t="shared" si="6"/>
        <v>154</v>
      </c>
      <c r="BI65">
        <v>32</v>
      </c>
    </row>
    <row r="66" spans="1:61" x14ac:dyDescent="0.25">
      <c r="A66" t="s">
        <v>54</v>
      </c>
      <c r="B66">
        <v>110027</v>
      </c>
      <c r="C66" t="s">
        <v>55</v>
      </c>
      <c r="D66" t="s">
        <v>56</v>
      </c>
      <c r="E66" s="1">
        <v>45962</v>
      </c>
      <c r="F66" t="s">
        <v>157</v>
      </c>
      <c r="G66" t="s">
        <v>58</v>
      </c>
      <c r="H66" t="str">
        <f t="shared" si="0"/>
        <v>Aggregator</v>
      </c>
      <c r="I66">
        <v>7432744523</v>
      </c>
      <c r="J66">
        <v>18528960</v>
      </c>
      <c r="K66" s="3">
        <v>45962.890277777777</v>
      </c>
      <c r="L66">
        <f t="shared" si="1"/>
        <v>1</v>
      </c>
      <c r="M66" t="str">
        <f t="shared" si="2"/>
        <v>Saturday</v>
      </c>
      <c r="N66" s="1" t="str">
        <f t="shared" si="3"/>
        <v>November</v>
      </c>
      <c r="O66" s="2">
        <v>0.89027777777777772</v>
      </c>
      <c r="P66" s="2" t="str">
        <f t="shared" si="4"/>
        <v>Week 1</v>
      </c>
      <c r="Q66" t="s">
        <v>59</v>
      </c>
      <c r="R66" s="5">
        <v>319</v>
      </c>
      <c r="S66" s="5">
        <v>-75</v>
      </c>
      <c r="T66" s="5">
        <f t="shared" si="5"/>
        <v>23.510971786833856</v>
      </c>
      <c r="U66" s="5">
        <v>244</v>
      </c>
      <c r="V66" s="5">
        <v>32</v>
      </c>
      <c r="W66" s="5">
        <v>0</v>
      </c>
      <c r="X66" s="5">
        <v>0</v>
      </c>
      <c r="Y66" s="5">
        <v>276</v>
      </c>
      <c r="Z66" s="5">
        <v>276</v>
      </c>
      <c r="AA66" t="s">
        <v>60</v>
      </c>
      <c r="AB66">
        <v>62.5</v>
      </c>
      <c r="AC66">
        <v>4.96</v>
      </c>
      <c r="AD66" t="s">
        <v>60</v>
      </c>
      <c r="AE66" t="s">
        <v>56</v>
      </c>
      <c r="AF66">
        <v>4523</v>
      </c>
      <c r="AG66">
        <v>4523</v>
      </c>
      <c r="AO66">
        <v>32</v>
      </c>
      <c r="AP66">
        <v>0</v>
      </c>
      <c r="AX66">
        <v>276</v>
      </c>
      <c r="BD66" s="5">
        <v>276</v>
      </c>
      <c r="BE66">
        <v>244</v>
      </c>
      <c r="BG66">
        <f t="shared" si="6"/>
        <v>244</v>
      </c>
      <c r="BI66">
        <v>32</v>
      </c>
    </row>
    <row r="67" spans="1:61" x14ac:dyDescent="0.25">
      <c r="A67" t="s">
        <v>54</v>
      </c>
      <c r="B67">
        <v>110027</v>
      </c>
      <c r="C67" t="s">
        <v>55</v>
      </c>
      <c r="D67" t="s">
        <v>56</v>
      </c>
      <c r="E67" s="1">
        <v>45962</v>
      </c>
      <c r="F67" t="s">
        <v>158</v>
      </c>
      <c r="G67" t="s">
        <v>67</v>
      </c>
      <c r="H67" t="str">
        <f t="shared" ref="H67:H130" si="7">IF(G67="POS","Direct Sale","Aggregator")</f>
        <v>Direct Sale</v>
      </c>
      <c r="K67" s="3">
        <v>45962.894444444442</v>
      </c>
      <c r="L67">
        <f t="shared" ref="L67:L130" si="8">VALUE(DAY(K67))</f>
        <v>1</v>
      </c>
      <c r="M67" t="str">
        <f t="shared" ref="M67:M130" si="9">TEXT(K67,"dddd")</f>
        <v>Saturday</v>
      </c>
      <c r="N67" s="1" t="str">
        <f t="shared" ref="N67:N130" si="10">TEXT(K67,"MMMM")</f>
        <v>November</v>
      </c>
      <c r="O67" s="2">
        <v>0.89444444444444449</v>
      </c>
      <c r="P67" s="2" t="str">
        <f t="shared" ref="P67:P130" si="11">_xlfn.IFS(L67&lt;=7,"Week 1",L67&lt;=15, "Week 2",L67&lt;=23,"Week 3",L67&lt;=30,"Week 4")</f>
        <v>Week 1</v>
      </c>
      <c r="Q67" t="s">
        <v>59</v>
      </c>
      <c r="R67" s="5">
        <v>339.43</v>
      </c>
      <c r="S67" s="5">
        <v>0</v>
      </c>
      <c r="T67" s="5">
        <f t="shared" ref="T67:T130" si="12">ABS((S67/R67)*100)</f>
        <v>0</v>
      </c>
      <c r="U67" s="5">
        <v>339.43</v>
      </c>
      <c r="V67" s="5">
        <v>0</v>
      </c>
      <c r="W67" s="5">
        <v>16.98</v>
      </c>
      <c r="X67" s="5">
        <v>-0.41</v>
      </c>
      <c r="Y67" s="5">
        <v>356</v>
      </c>
      <c r="Z67" s="5">
        <v>356</v>
      </c>
      <c r="AA67" t="s">
        <v>68</v>
      </c>
      <c r="AB67">
        <v>77.59</v>
      </c>
      <c r="AC67">
        <v>4.24</v>
      </c>
      <c r="AD67" t="s">
        <v>5778</v>
      </c>
      <c r="AE67" t="s">
        <v>75</v>
      </c>
      <c r="AI67" t="s">
        <v>159</v>
      </c>
      <c r="AJ67" t="s">
        <v>160</v>
      </c>
      <c r="AK67">
        <v>9711820046</v>
      </c>
      <c r="AO67">
        <v>0</v>
      </c>
      <c r="AP67">
        <v>0</v>
      </c>
      <c r="AR67">
        <v>356</v>
      </c>
      <c r="AZ67">
        <v>339.43</v>
      </c>
      <c r="BA67">
        <v>8.49</v>
      </c>
      <c r="BB67">
        <v>339.43</v>
      </c>
      <c r="BC67">
        <v>8.49</v>
      </c>
      <c r="BD67" s="5">
        <v>356</v>
      </c>
      <c r="BE67">
        <v>339.43</v>
      </c>
      <c r="BG67">
        <f t="shared" ref="BG67:BG130" si="13">BE67+BF67</f>
        <v>339.43</v>
      </c>
    </row>
    <row r="68" spans="1:61" x14ac:dyDescent="0.25">
      <c r="A68" t="s">
        <v>54</v>
      </c>
      <c r="B68">
        <v>110027</v>
      </c>
      <c r="C68" t="s">
        <v>55</v>
      </c>
      <c r="D68" t="s">
        <v>56</v>
      </c>
      <c r="E68" s="1">
        <v>45962</v>
      </c>
      <c r="F68" t="s">
        <v>161</v>
      </c>
      <c r="G68" t="s">
        <v>67</v>
      </c>
      <c r="H68" t="str">
        <f t="shared" si="7"/>
        <v>Direct Sale</v>
      </c>
      <c r="K68" s="3">
        <v>45962.895833333336</v>
      </c>
      <c r="L68">
        <f t="shared" si="8"/>
        <v>1</v>
      </c>
      <c r="M68" t="str">
        <f t="shared" si="9"/>
        <v>Saturday</v>
      </c>
      <c r="N68" s="1" t="str">
        <f t="shared" si="10"/>
        <v>November</v>
      </c>
      <c r="O68" s="2">
        <v>0.89583333333333337</v>
      </c>
      <c r="P68" s="2" t="str">
        <f t="shared" si="11"/>
        <v>Week 1</v>
      </c>
      <c r="Q68" t="s">
        <v>59</v>
      </c>
      <c r="R68" s="5">
        <v>189</v>
      </c>
      <c r="S68" s="5">
        <v>0</v>
      </c>
      <c r="T68" s="5">
        <f t="shared" si="12"/>
        <v>0</v>
      </c>
      <c r="U68" s="5">
        <v>189</v>
      </c>
      <c r="V68" s="5">
        <v>0</v>
      </c>
      <c r="W68" s="5">
        <v>9.4600000000000009</v>
      </c>
      <c r="X68" s="5">
        <v>-0.46</v>
      </c>
      <c r="Y68" s="5">
        <v>198</v>
      </c>
      <c r="Z68" s="5">
        <v>198</v>
      </c>
      <c r="AA68" t="s">
        <v>68</v>
      </c>
      <c r="AB68">
        <v>51.15</v>
      </c>
      <c r="AC68">
        <v>1.96</v>
      </c>
      <c r="AD68" t="s">
        <v>5778</v>
      </c>
      <c r="AE68" t="s">
        <v>75</v>
      </c>
      <c r="AI68" t="s">
        <v>89</v>
      </c>
      <c r="AJ68" t="s">
        <v>56</v>
      </c>
      <c r="AK68">
        <v>8929758003</v>
      </c>
      <c r="AO68">
        <v>0</v>
      </c>
      <c r="AP68">
        <v>0</v>
      </c>
      <c r="AR68">
        <v>198</v>
      </c>
      <c r="AZ68">
        <v>189</v>
      </c>
      <c r="BA68">
        <v>4.7300000000000004</v>
      </c>
      <c r="BB68">
        <v>189</v>
      </c>
      <c r="BC68">
        <v>4.7300000000000004</v>
      </c>
      <c r="BD68" s="5">
        <v>198</v>
      </c>
      <c r="BE68">
        <v>189</v>
      </c>
      <c r="BG68">
        <f t="shared" si="13"/>
        <v>189</v>
      </c>
    </row>
    <row r="69" spans="1:61" x14ac:dyDescent="0.25">
      <c r="A69" t="s">
        <v>54</v>
      </c>
      <c r="B69">
        <v>110027</v>
      </c>
      <c r="C69" t="s">
        <v>55</v>
      </c>
      <c r="D69" t="s">
        <v>56</v>
      </c>
      <c r="E69" s="1">
        <v>45962</v>
      </c>
      <c r="F69" t="s">
        <v>162</v>
      </c>
      <c r="G69" t="s">
        <v>67</v>
      </c>
      <c r="H69" t="str">
        <f t="shared" si="7"/>
        <v>Direct Sale</v>
      </c>
      <c r="K69" s="3">
        <v>45962.896527777775</v>
      </c>
      <c r="L69">
        <f t="shared" si="8"/>
        <v>1</v>
      </c>
      <c r="M69" t="str">
        <f t="shared" si="9"/>
        <v>Saturday</v>
      </c>
      <c r="N69" s="1" t="str">
        <f t="shared" si="10"/>
        <v>November</v>
      </c>
      <c r="O69" s="2">
        <v>0.89652777777777781</v>
      </c>
      <c r="P69" s="2" t="str">
        <f t="shared" si="11"/>
        <v>Week 1</v>
      </c>
      <c r="Q69" t="s">
        <v>59</v>
      </c>
      <c r="R69" s="5">
        <v>438</v>
      </c>
      <c r="S69" s="5">
        <v>0</v>
      </c>
      <c r="T69" s="5">
        <f t="shared" si="12"/>
        <v>0</v>
      </c>
      <c r="U69" s="5">
        <v>438</v>
      </c>
      <c r="V69" s="5">
        <v>0</v>
      </c>
      <c r="W69" s="5">
        <v>21.9</v>
      </c>
      <c r="X69" s="5">
        <v>0.1</v>
      </c>
      <c r="Y69" s="5">
        <v>460</v>
      </c>
      <c r="Z69" s="5">
        <v>460</v>
      </c>
      <c r="AA69" t="s">
        <v>73</v>
      </c>
      <c r="AB69">
        <v>104.26</v>
      </c>
      <c r="AC69">
        <v>3.92</v>
      </c>
      <c r="AD69" t="s">
        <v>5778</v>
      </c>
      <c r="AE69" t="s">
        <v>75</v>
      </c>
      <c r="AI69" t="s">
        <v>89</v>
      </c>
      <c r="AJ69" t="s">
        <v>56</v>
      </c>
      <c r="AK69">
        <v>8929758003</v>
      </c>
      <c r="AO69">
        <v>0</v>
      </c>
      <c r="AP69">
        <v>0</v>
      </c>
      <c r="AQ69">
        <v>460</v>
      </c>
      <c r="AZ69">
        <v>438</v>
      </c>
      <c r="BA69">
        <v>10.95</v>
      </c>
      <c r="BB69">
        <v>438</v>
      </c>
      <c r="BC69">
        <v>10.95</v>
      </c>
      <c r="BD69" s="5">
        <v>460</v>
      </c>
      <c r="BE69">
        <v>438</v>
      </c>
      <c r="BG69">
        <f t="shared" si="13"/>
        <v>438</v>
      </c>
    </row>
    <row r="70" spans="1:61" x14ac:dyDescent="0.25">
      <c r="A70" t="s">
        <v>54</v>
      </c>
      <c r="B70">
        <v>110027</v>
      </c>
      <c r="C70" t="s">
        <v>55</v>
      </c>
      <c r="D70" t="s">
        <v>56</v>
      </c>
      <c r="E70" s="1">
        <v>45962</v>
      </c>
      <c r="F70" t="s">
        <v>163</v>
      </c>
      <c r="G70" t="s">
        <v>67</v>
      </c>
      <c r="H70" t="str">
        <f t="shared" si="7"/>
        <v>Direct Sale</v>
      </c>
      <c r="K70" s="3">
        <v>45962.896527777775</v>
      </c>
      <c r="L70">
        <f t="shared" si="8"/>
        <v>1</v>
      </c>
      <c r="M70" t="str">
        <f t="shared" si="9"/>
        <v>Saturday</v>
      </c>
      <c r="N70" s="1" t="str">
        <f t="shared" si="10"/>
        <v>November</v>
      </c>
      <c r="O70" s="2">
        <v>0.89652777777777781</v>
      </c>
      <c r="P70" s="2" t="str">
        <f t="shared" si="11"/>
        <v>Week 1</v>
      </c>
      <c r="Q70" t="s">
        <v>59</v>
      </c>
      <c r="R70" s="5">
        <v>159</v>
      </c>
      <c r="S70" s="5">
        <v>0</v>
      </c>
      <c r="T70" s="5">
        <f t="shared" si="12"/>
        <v>0</v>
      </c>
      <c r="U70" s="5">
        <v>159</v>
      </c>
      <c r="V70" s="5">
        <v>0</v>
      </c>
      <c r="W70" s="5">
        <v>7.96</v>
      </c>
      <c r="X70" s="5">
        <v>0.04</v>
      </c>
      <c r="Y70" s="5">
        <v>167</v>
      </c>
      <c r="Z70" s="5">
        <v>167</v>
      </c>
      <c r="AA70" t="s">
        <v>73</v>
      </c>
      <c r="AB70">
        <v>29.83</v>
      </c>
      <c r="AC70">
        <v>5.5</v>
      </c>
      <c r="AD70" t="s">
        <v>5775</v>
      </c>
      <c r="AI70" t="s">
        <v>89</v>
      </c>
      <c r="AJ70" t="s">
        <v>56</v>
      </c>
      <c r="AK70">
        <v>8929758003</v>
      </c>
      <c r="AO70">
        <v>0</v>
      </c>
      <c r="AP70">
        <v>0</v>
      </c>
      <c r="AQ70">
        <v>167</v>
      </c>
      <c r="AZ70">
        <v>159</v>
      </c>
      <c r="BA70">
        <v>3.98</v>
      </c>
      <c r="BB70">
        <v>159</v>
      </c>
      <c r="BC70">
        <v>3.98</v>
      </c>
      <c r="BD70" s="5">
        <v>167</v>
      </c>
      <c r="BE70">
        <v>159</v>
      </c>
      <c r="BG70">
        <f t="shared" si="13"/>
        <v>159</v>
      </c>
    </row>
    <row r="71" spans="1:61" x14ac:dyDescent="0.25">
      <c r="A71" t="s">
        <v>54</v>
      </c>
      <c r="B71">
        <v>110027</v>
      </c>
      <c r="C71" t="s">
        <v>55</v>
      </c>
      <c r="D71" t="s">
        <v>56</v>
      </c>
      <c r="E71" s="1">
        <v>45962</v>
      </c>
      <c r="F71" t="s">
        <v>164</v>
      </c>
      <c r="G71" t="s">
        <v>67</v>
      </c>
      <c r="H71" t="str">
        <f t="shared" si="7"/>
        <v>Direct Sale</v>
      </c>
      <c r="K71" s="3">
        <v>45962.897222222222</v>
      </c>
      <c r="L71">
        <f t="shared" si="8"/>
        <v>1</v>
      </c>
      <c r="M71" t="str">
        <f t="shared" si="9"/>
        <v>Saturday</v>
      </c>
      <c r="N71" s="1" t="str">
        <f t="shared" si="10"/>
        <v>November</v>
      </c>
      <c r="O71" s="2">
        <v>0.89722222222222225</v>
      </c>
      <c r="P71" s="2" t="str">
        <f t="shared" si="11"/>
        <v>Week 1</v>
      </c>
      <c r="Q71" t="s">
        <v>59</v>
      </c>
      <c r="R71" s="5">
        <v>109</v>
      </c>
      <c r="S71" s="5">
        <v>0</v>
      </c>
      <c r="T71" s="5">
        <f t="shared" si="12"/>
        <v>0</v>
      </c>
      <c r="U71" s="5">
        <v>109</v>
      </c>
      <c r="V71" s="5">
        <v>0</v>
      </c>
      <c r="W71" s="5">
        <v>5.46</v>
      </c>
      <c r="X71" s="5">
        <v>-0.46</v>
      </c>
      <c r="Y71" s="5">
        <v>114</v>
      </c>
      <c r="Z71" s="5">
        <v>114</v>
      </c>
      <c r="AA71" t="s">
        <v>73</v>
      </c>
      <c r="AB71">
        <v>24.63</v>
      </c>
      <c r="AC71">
        <v>4.96</v>
      </c>
      <c r="AD71" t="s">
        <v>5775</v>
      </c>
      <c r="AI71" t="s">
        <v>89</v>
      </c>
      <c r="AJ71" t="s">
        <v>56</v>
      </c>
      <c r="AK71">
        <v>8929758003</v>
      </c>
      <c r="AO71">
        <v>0</v>
      </c>
      <c r="AP71">
        <v>0</v>
      </c>
      <c r="AQ71">
        <v>114</v>
      </c>
      <c r="AZ71">
        <v>109</v>
      </c>
      <c r="BA71">
        <v>2.73</v>
      </c>
      <c r="BB71">
        <v>109</v>
      </c>
      <c r="BC71">
        <v>2.73</v>
      </c>
      <c r="BD71" s="5">
        <v>114</v>
      </c>
      <c r="BE71">
        <v>109</v>
      </c>
      <c r="BG71">
        <f t="shared" si="13"/>
        <v>109</v>
      </c>
    </row>
    <row r="72" spans="1:61" x14ac:dyDescent="0.25">
      <c r="A72" t="s">
        <v>54</v>
      </c>
      <c r="B72">
        <v>110027</v>
      </c>
      <c r="C72" t="s">
        <v>55</v>
      </c>
      <c r="D72" t="s">
        <v>56</v>
      </c>
      <c r="E72" s="1">
        <v>45962</v>
      </c>
      <c r="F72" t="s">
        <v>165</v>
      </c>
      <c r="G72" t="s">
        <v>67</v>
      </c>
      <c r="H72" t="str">
        <f t="shared" si="7"/>
        <v>Direct Sale</v>
      </c>
      <c r="K72" s="3">
        <v>45962.897916666669</v>
      </c>
      <c r="L72">
        <f t="shared" si="8"/>
        <v>1</v>
      </c>
      <c r="M72" t="str">
        <f t="shared" si="9"/>
        <v>Saturday</v>
      </c>
      <c r="N72" s="1" t="str">
        <f t="shared" si="10"/>
        <v>November</v>
      </c>
      <c r="O72" s="2">
        <v>0.8979166666666667</v>
      </c>
      <c r="P72" s="2" t="str">
        <f t="shared" si="11"/>
        <v>Week 1</v>
      </c>
      <c r="Q72" t="s">
        <v>59</v>
      </c>
      <c r="R72" s="5">
        <v>199</v>
      </c>
      <c r="S72" s="5">
        <v>0</v>
      </c>
      <c r="T72" s="5">
        <f t="shared" si="12"/>
        <v>0</v>
      </c>
      <c r="U72" s="5">
        <v>199</v>
      </c>
      <c r="V72" s="5">
        <v>0</v>
      </c>
      <c r="W72" s="5">
        <v>9.9600000000000009</v>
      </c>
      <c r="X72" s="5">
        <v>0.04</v>
      </c>
      <c r="Y72" s="5">
        <v>209</v>
      </c>
      <c r="Z72" s="5">
        <v>209</v>
      </c>
      <c r="AA72" t="s">
        <v>73</v>
      </c>
      <c r="AB72">
        <v>44.84</v>
      </c>
      <c r="AC72">
        <v>2.82</v>
      </c>
      <c r="AD72" t="s">
        <v>5778</v>
      </c>
      <c r="AE72" t="s">
        <v>75</v>
      </c>
      <c r="AI72" t="s">
        <v>89</v>
      </c>
      <c r="AJ72" t="s">
        <v>56</v>
      </c>
      <c r="AK72">
        <v>8929758003</v>
      </c>
      <c r="AO72">
        <v>0</v>
      </c>
      <c r="AP72">
        <v>0</v>
      </c>
      <c r="AQ72">
        <v>209</v>
      </c>
      <c r="AZ72">
        <v>199</v>
      </c>
      <c r="BA72">
        <v>4.9800000000000004</v>
      </c>
      <c r="BB72">
        <v>199</v>
      </c>
      <c r="BC72">
        <v>4.9800000000000004</v>
      </c>
      <c r="BD72" s="5">
        <v>209</v>
      </c>
      <c r="BE72">
        <v>199</v>
      </c>
      <c r="BG72">
        <f t="shared" si="13"/>
        <v>199</v>
      </c>
    </row>
    <row r="73" spans="1:61" x14ac:dyDescent="0.25">
      <c r="A73" t="s">
        <v>54</v>
      </c>
      <c r="B73">
        <v>110027</v>
      </c>
      <c r="C73" t="s">
        <v>55</v>
      </c>
      <c r="D73" t="s">
        <v>56</v>
      </c>
      <c r="E73" s="1">
        <v>45962</v>
      </c>
      <c r="F73" t="s">
        <v>166</v>
      </c>
      <c r="G73" t="s">
        <v>67</v>
      </c>
      <c r="H73" t="str">
        <f t="shared" si="7"/>
        <v>Direct Sale</v>
      </c>
      <c r="K73" s="3">
        <v>45962.897916666669</v>
      </c>
      <c r="L73">
        <f t="shared" si="8"/>
        <v>1</v>
      </c>
      <c r="M73" t="str">
        <f t="shared" si="9"/>
        <v>Saturday</v>
      </c>
      <c r="N73" s="1" t="str">
        <f t="shared" si="10"/>
        <v>November</v>
      </c>
      <c r="O73" s="2">
        <v>0.8979166666666667</v>
      </c>
      <c r="P73" s="2" t="str">
        <f t="shared" si="11"/>
        <v>Week 1</v>
      </c>
      <c r="Q73" t="s">
        <v>59</v>
      </c>
      <c r="R73" s="5">
        <v>583.66</v>
      </c>
      <c r="S73" s="5">
        <v>0</v>
      </c>
      <c r="T73" s="5">
        <f t="shared" si="12"/>
        <v>0</v>
      </c>
      <c r="U73" s="5">
        <v>583.66</v>
      </c>
      <c r="V73" s="5">
        <v>0</v>
      </c>
      <c r="W73" s="5">
        <v>29.18</v>
      </c>
      <c r="X73" s="5">
        <v>0.16</v>
      </c>
      <c r="Y73" s="5">
        <v>613</v>
      </c>
      <c r="Z73" s="5">
        <v>613</v>
      </c>
      <c r="AA73" t="s">
        <v>73</v>
      </c>
      <c r="AB73">
        <v>141.79</v>
      </c>
      <c r="AC73">
        <v>9.14</v>
      </c>
      <c r="AD73" t="s">
        <v>5778</v>
      </c>
      <c r="AE73" t="s">
        <v>75</v>
      </c>
      <c r="AI73" t="s">
        <v>89</v>
      </c>
      <c r="AJ73" t="s">
        <v>56</v>
      </c>
      <c r="AK73">
        <v>8929758003</v>
      </c>
      <c r="AO73">
        <v>0</v>
      </c>
      <c r="AP73">
        <v>0</v>
      </c>
      <c r="AQ73">
        <v>613</v>
      </c>
      <c r="AZ73">
        <v>583.66</v>
      </c>
      <c r="BA73">
        <v>14.59</v>
      </c>
      <c r="BB73">
        <v>583.66</v>
      </c>
      <c r="BC73">
        <v>14.59</v>
      </c>
      <c r="BD73" s="5">
        <v>613</v>
      </c>
      <c r="BE73">
        <v>583.66</v>
      </c>
      <c r="BG73">
        <f t="shared" si="13"/>
        <v>583.66</v>
      </c>
    </row>
    <row r="74" spans="1:61" x14ac:dyDescent="0.25">
      <c r="A74" t="s">
        <v>54</v>
      </c>
      <c r="B74">
        <v>110027</v>
      </c>
      <c r="C74" t="s">
        <v>55</v>
      </c>
      <c r="D74" t="s">
        <v>56</v>
      </c>
      <c r="E74" s="1">
        <v>45962</v>
      </c>
      <c r="F74" t="s">
        <v>167</v>
      </c>
      <c r="G74" t="s">
        <v>58</v>
      </c>
      <c r="H74" t="str">
        <f t="shared" si="7"/>
        <v>Aggregator</v>
      </c>
      <c r="I74">
        <v>7424855590</v>
      </c>
      <c r="J74">
        <v>18528960</v>
      </c>
      <c r="K74" s="3">
        <v>45962.898611111108</v>
      </c>
      <c r="L74">
        <f t="shared" si="8"/>
        <v>1</v>
      </c>
      <c r="M74" t="str">
        <f t="shared" si="9"/>
        <v>Saturday</v>
      </c>
      <c r="N74" s="1" t="str">
        <f t="shared" si="10"/>
        <v>November</v>
      </c>
      <c r="O74" s="2">
        <v>0.89861111111111114</v>
      </c>
      <c r="P74" s="2" t="str">
        <f t="shared" si="11"/>
        <v>Week 1</v>
      </c>
      <c r="Q74" t="s">
        <v>59</v>
      </c>
      <c r="R74" s="5">
        <v>557</v>
      </c>
      <c r="S74" s="5">
        <v>-100</v>
      </c>
      <c r="T74" s="5">
        <f t="shared" si="12"/>
        <v>17.953321364452425</v>
      </c>
      <c r="U74" s="5">
        <v>457</v>
      </c>
      <c r="V74" s="5">
        <v>32</v>
      </c>
      <c r="W74" s="5">
        <v>0</v>
      </c>
      <c r="X74" s="5">
        <v>0</v>
      </c>
      <c r="Y74" s="5">
        <v>489</v>
      </c>
      <c r="Z74" s="5">
        <v>489</v>
      </c>
      <c r="AA74" t="s">
        <v>60</v>
      </c>
      <c r="AB74">
        <v>122.27</v>
      </c>
      <c r="AC74">
        <v>13.74</v>
      </c>
      <c r="AD74" t="s">
        <v>60</v>
      </c>
      <c r="AE74" t="s">
        <v>56</v>
      </c>
      <c r="AF74">
        <v>5590</v>
      </c>
      <c r="AG74">
        <v>5590</v>
      </c>
      <c r="AO74">
        <v>32</v>
      </c>
      <c r="AP74">
        <v>0</v>
      </c>
      <c r="AX74">
        <v>489</v>
      </c>
      <c r="BD74" s="5">
        <v>489</v>
      </c>
      <c r="BE74">
        <v>457</v>
      </c>
      <c r="BG74">
        <f t="shared" si="13"/>
        <v>457</v>
      </c>
      <c r="BI74">
        <v>32</v>
      </c>
    </row>
    <row r="75" spans="1:61" x14ac:dyDescent="0.25">
      <c r="A75" t="s">
        <v>54</v>
      </c>
      <c r="B75">
        <v>110027</v>
      </c>
      <c r="C75" t="s">
        <v>55</v>
      </c>
      <c r="D75" t="s">
        <v>56</v>
      </c>
      <c r="E75" s="1">
        <v>45962</v>
      </c>
      <c r="F75" t="s">
        <v>168</v>
      </c>
      <c r="G75" t="s">
        <v>63</v>
      </c>
      <c r="H75" t="str">
        <f t="shared" si="7"/>
        <v>Aggregator</v>
      </c>
      <c r="I75">
        <v>220983000000000</v>
      </c>
      <c r="J75">
        <v>29811</v>
      </c>
      <c r="K75" s="3">
        <v>45962.900694444441</v>
      </c>
      <c r="L75">
        <f t="shared" si="8"/>
        <v>1</v>
      </c>
      <c r="M75" t="str">
        <f t="shared" si="9"/>
        <v>Saturday</v>
      </c>
      <c r="N75" s="1" t="str">
        <f t="shared" si="10"/>
        <v>November</v>
      </c>
      <c r="O75" s="2">
        <v>0.90069444444444446</v>
      </c>
      <c r="P75" s="2" t="str">
        <f t="shared" si="11"/>
        <v>Week 1</v>
      </c>
      <c r="Q75" t="s">
        <v>59</v>
      </c>
      <c r="R75" s="5">
        <v>258</v>
      </c>
      <c r="S75" s="5">
        <v>-60</v>
      </c>
      <c r="T75" s="5">
        <f t="shared" si="12"/>
        <v>23.255813953488371</v>
      </c>
      <c r="U75" s="5">
        <v>198</v>
      </c>
      <c r="V75" s="5">
        <v>32</v>
      </c>
      <c r="W75" s="5">
        <v>0</v>
      </c>
      <c r="X75" s="5">
        <v>0</v>
      </c>
      <c r="Y75" s="5">
        <v>230</v>
      </c>
      <c r="Z75" s="5">
        <v>230</v>
      </c>
      <c r="AA75" t="s">
        <v>64</v>
      </c>
      <c r="AB75">
        <v>45.84</v>
      </c>
      <c r="AC75">
        <v>3.92</v>
      </c>
      <c r="AD75" t="s">
        <v>64</v>
      </c>
      <c r="AE75" t="s">
        <v>56</v>
      </c>
      <c r="AF75">
        <v>7573</v>
      </c>
      <c r="AG75">
        <v>7573</v>
      </c>
      <c r="AO75">
        <v>32</v>
      </c>
      <c r="AP75">
        <v>0</v>
      </c>
      <c r="AW75">
        <v>230</v>
      </c>
      <c r="BD75" s="5">
        <v>230</v>
      </c>
      <c r="BE75">
        <v>198</v>
      </c>
      <c r="BG75">
        <f t="shared" si="13"/>
        <v>198</v>
      </c>
      <c r="BH75">
        <v>32</v>
      </c>
    </row>
    <row r="76" spans="1:61" x14ac:dyDescent="0.25">
      <c r="A76" t="s">
        <v>54</v>
      </c>
      <c r="B76">
        <v>110027</v>
      </c>
      <c r="C76" t="s">
        <v>55</v>
      </c>
      <c r="D76" t="s">
        <v>56</v>
      </c>
      <c r="E76" s="1">
        <v>45962</v>
      </c>
      <c r="F76" t="s">
        <v>169</v>
      </c>
      <c r="G76" t="s">
        <v>58</v>
      </c>
      <c r="H76" t="str">
        <f t="shared" si="7"/>
        <v>Aggregator</v>
      </c>
      <c r="I76">
        <v>7436428619</v>
      </c>
      <c r="J76">
        <v>18528960</v>
      </c>
      <c r="K76" s="3">
        <v>45962.905555555553</v>
      </c>
      <c r="L76">
        <f t="shared" si="8"/>
        <v>1</v>
      </c>
      <c r="M76" t="str">
        <f t="shared" si="9"/>
        <v>Saturday</v>
      </c>
      <c r="N76" s="1" t="str">
        <f t="shared" si="10"/>
        <v>November</v>
      </c>
      <c r="O76" s="2">
        <v>0.90555555555555556</v>
      </c>
      <c r="P76" s="2" t="str">
        <f t="shared" si="11"/>
        <v>Week 1</v>
      </c>
      <c r="Q76" t="s">
        <v>59</v>
      </c>
      <c r="R76" s="5">
        <v>366</v>
      </c>
      <c r="S76" s="5">
        <v>-100</v>
      </c>
      <c r="T76" s="5">
        <f t="shared" si="12"/>
        <v>27.322404371584703</v>
      </c>
      <c r="U76" s="5">
        <v>266</v>
      </c>
      <c r="V76" s="5">
        <v>32</v>
      </c>
      <c r="W76" s="5">
        <v>0</v>
      </c>
      <c r="X76" s="5">
        <v>0</v>
      </c>
      <c r="Y76" s="5">
        <v>298</v>
      </c>
      <c r="Z76" s="5">
        <v>298</v>
      </c>
      <c r="AA76" t="s">
        <v>60</v>
      </c>
      <c r="AB76">
        <v>85.48</v>
      </c>
      <c r="AC76">
        <v>4.96</v>
      </c>
      <c r="AD76" t="s">
        <v>60</v>
      </c>
      <c r="AE76" t="s">
        <v>56</v>
      </c>
      <c r="AF76">
        <v>8619</v>
      </c>
      <c r="AG76">
        <v>8619</v>
      </c>
      <c r="AO76">
        <v>32</v>
      </c>
      <c r="AP76">
        <v>0</v>
      </c>
      <c r="AX76">
        <v>298</v>
      </c>
      <c r="BD76" s="5">
        <v>298</v>
      </c>
      <c r="BE76">
        <v>266</v>
      </c>
      <c r="BG76">
        <f t="shared" si="13"/>
        <v>266</v>
      </c>
      <c r="BI76">
        <v>32</v>
      </c>
    </row>
    <row r="77" spans="1:61" x14ac:dyDescent="0.25">
      <c r="A77" t="s">
        <v>54</v>
      </c>
      <c r="B77">
        <v>110027</v>
      </c>
      <c r="C77" t="s">
        <v>55</v>
      </c>
      <c r="D77" t="s">
        <v>56</v>
      </c>
      <c r="E77" s="1">
        <v>45962</v>
      </c>
      <c r="F77" t="s">
        <v>170</v>
      </c>
      <c r="G77" t="s">
        <v>67</v>
      </c>
      <c r="H77" t="str">
        <f t="shared" si="7"/>
        <v>Direct Sale</v>
      </c>
      <c r="K77" s="3">
        <v>45962.907638888886</v>
      </c>
      <c r="L77">
        <f t="shared" si="8"/>
        <v>1</v>
      </c>
      <c r="M77" t="str">
        <f t="shared" si="9"/>
        <v>Saturday</v>
      </c>
      <c r="N77" s="1" t="str">
        <f t="shared" si="10"/>
        <v>November</v>
      </c>
      <c r="O77" s="2">
        <v>0.90763888888888888</v>
      </c>
      <c r="P77" s="2" t="str">
        <f t="shared" si="11"/>
        <v>Week 1</v>
      </c>
      <c r="Q77" t="s">
        <v>59</v>
      </c>
      <c r="R77" s="5">
        <v>177</v>
      </c>
      <c r="S77" s="5">
        <v>0</v>
      </c>
      <c r="T77" s="5">
        <f t="shared" si="12"/>
        <v>0</v>
      </c>
      <c r="U77" s="5">
        <v>177</v>
      </c>
      <c r="V77" s="5">
        <v>0</v>
      </c>
      <c r="W77" s="5">
        <v>8.86</v>
      </c>
      <c r="X77" s="5">
        <v>0.14000000000000001</v>
      </c>
      <c r="Y77" s="5">
        <v>186</v>
      </c>
      <c r="Z77" s="5">
        <v>186</v>
      </c>
      <c r="AA77" t="s">
        <v>68</v>
      </c>
      <c r="AB77">
        <v>46.48</v>
      </c>
      <c r="AC77">
        <v>5.88</v>
      </c>
      <c r="AD77" t="s">
        <v>5775</v>
      </c>
      <c r="AI77" t="s">
        <v>89</v>
      </c>
      <c r="AJ77" t="s">
        <v>56</v>
      </c>
      <c r="AK77">
        <v>8929758003</v>
      </c>
      <c r="AO77">
        <v>0</v>
      </c>
      <c r="AP77">
        <v>0</v>
      </c>
      <c r="AR77">
        <v>186</v>
      </c>
      <c r="AZ77">
        <v>177</v>
      </c>
      <c r="BA77">
        <v>4.43</v>
      </c>
      <c r="BB77">
        <v>177</v>
      </c>
      <c r="BC77">
        <v>4.43</v>
      </c>
      <c r="BD77" s="5">
        <v>186</v>
      </c>
      <c r="BE77">
        <v>177</v>
      </c>
      <c r="BG77">
        <f t="shared" si="13"/>
        <v>177</v>
      </c>
    </row>
    <row r="78" spans="1:61" x14ac:dyDescent="0.25">
      <c r="A78" t="s">
        <v>54</v>
      </c>
      <c r="B78">
        <v>110027</v>
      </c>
      <c r="C78" t="s">
        <v>55</v>
      </c>
      <c r="D78" t="s">
        <v>56</v>
      </c>
      <c r="E78" s="1">
        <v>45962</v>
      </c>
      <c r="F78" t="s">
        <v>171</v>
      </c>
      <c r="G78" t="s">
        <v>63</v>
      </c>
      <c r="H78" t="str">
        <f t="shared" si="7"/>
        <v>Aggregator</v>
      </c>
      <c r="I78">
        <v>220984000000000</v>
      </c>
      <c r="J78">
        <v>29811</v>
      </c>
      <c r="K78" s="3">
        <v>45962.908333333333</v>
      </c>
      <c r="L78">
        <f t="shared" si="8"/>
        <v>1</v>
      </c>
      <c r="M78" t="str">
        <f t="shared" si="9"/>
        <v>Saturday</v>
      </c>
      <c r="N78" s="1" t="str">
        <f t="shared" si="10"/>
        <v>November</v>
      </c>
      <c r="O78" s="2">
        <v>0.90833333333333333</v>
      </c>
      <c r="P78" s="2" t="str">
        <f t="shared" si="11"/>
        <v>Week 1</v>
      </c>
      <c r="Q78" t="s">
        <v>59</v>
      </c>
      <c r="R78" s="5">
        <v>646</v>
      </c>
      <c r="S78" s="5">
        <v>-93.75</v>
      </c>
      <c r="T78" s="5">
        <f t="shared" si="12"/>
        <v>14.512383900928793</v>
      </c>
      <c r="U78" s="5">
        <v>552.25</v>
      </c>
      <c r="V78" s="5">
        <v>32</v>
      </c>
      <c r="W78" s="5">
        <v>0</v>
      </c>
      <c r="X78" s="5">
        <v>-0.25</v>
      </c>
      <c r="Y78" s="5">
        <v>584</v>
      </c>
      <c r="Z78" s="5">
        <v>584</v>
      </c>
      <c r="AA78" t="s">
        <v>64</v>
      </c>
      <c r="AB78">
        <v>136.41</v>
      </c>
      <c r="AC78">
        <v>8.34</v>
      </c>
      <c r="AD78" t="s">
        <v>64</v>
      </c>
      <c r="AE78" t="s">
        <v>56</v>
      </c>
      <c r="AF78">
        <v>8408</v>
      </c>
      <c r="AG78">
        <v>8408</v>
      </c>
      <c r="AO78">
        <v>32</v>
      </c>
      <c r="AP78">
        <v>0</v>
      </c>
      <c r="AW78">
        <v>584</v>
      </c>
      <c r="BD78" s="5">
        <v>584</v>
      </c>
      <c r="BE78">
        <v>552.25</v>
      </c>
      <c r="BG78">
        <f t="shared" si="13"/>
        <v>552.25</v>
      </c>
      <c r="BH78">
        <v>32</v>
      </c>
    </row>
    <row r="79" spans="1:61" x14ac:dyDescent="0.25">
      <c r="A79" t="s">
        <v>54</v>
      </c>
      <c r="B79">
        <v>110027</v>
      </c>
      <c r="C79" t="s">
        <v>55</v>
      </c>
      <c r="D79" t="s">
        <v>56</v>
      </c>
      <c r="E79" s="1">
        <v>45962</v>
      </c>
      <c r="F79" t="s">
        <v>172</v>
      </c>
      <c r="G79" t="s">
        <v>67</v>
      </c>
      <c r="H79" t="str">
        <f t="shared" si="7"/>
        <v>Direct Sale</v>
      </c>
      <c r="K79" s="3">
        <v>45962.90902777778</v>
      </c>
      <c r="L79">
        <f t="shared" si="8"/>
        <v>1</v>
      </c>
      <c r="M79" t="str">
        <f t="shared" si="9"/>
        <v>Saturday</v>
      </c>
      <c r="N79" s="1" t="str">
        <f t="shared" si="10"/>
        <v>November</v>
      </c>
      <c r="O79" s="2">
        <v>0.90902777777777777</v>
      </c>
      <c r="P79" s="2" t="str">
        <f t="shared" si="11"/>
        <v>Week 1</v>
      </c>
      <c r="Q79" t="s">
        <v>59</v>
      </c>
      <c r="R79" s="5">
        <v>299</v>
      </c>
      <c r="S79" s="5">
        <v>0</v>
      </c>
      <c r="T79" s="5">
        <f t="shared" si="12"/>
        <v>0</v>
      </c>
      <c r="U79" s="5">
        <v>299</v>
      </c>
      <c r="V79" s="5">
        <v>0</v>
      </c>
      <c r="W79" s="5">
        <v>14.96</v>
      </c>
      <c r="X79" s="5">
        <v>0.04</v>
      </c>
      <c r="Y79" s="5">
        <v>314</v>
      </c>
      <c r="Z79" s="5">
        <v>314</v>
      </c>
      <c r="AA79" t="s">
        <v>68</v>
      </c>
      <c r="AB79">
        <v>77.14</v>
      </c>
      <c r="AC79">
        <v>8.7200000000000006</v>
      </c>
      <c r="AD79" t="s">
        <v>5778</v>
      </c>
      <c r="AE79" t="s">
        <v>75</v>
      </c>
      <c r="AI79" t="s">
        <v>89</v>
      </c>
      <c r="AJ79" t="s">
        <v>56</v>
      </c>
      <c r="AK79">
        <v>8929758003</v>
      </c>
      <c r="AO79">
        <v>0</v>
      </c>
      <c r="AP79">
        <v>0</v>
      </c>
      <c r="AR79">
        <v>314</v>
      </c>
      <c r="AZ79">
        <v>299</v>
      </c>
      <c r="BA79">
        <v>7.48</v>
      </c>
      <c r="BB79">
        <v>299</v>
      </c>
      <c r="BC79">
        <v>7.48</v>
      </c>
      <c r="BD79" s="5">
        <v>314</v>
      </c>
      <c r="BE79">
        <v>299</v>
      </c>
      <c r="BG79">
        <f t="shared" si="13"/>
        <v>299</v>
      </c>
    </row>
    <row r="80" spans="1:61" x14ac:dyDescent="0.25">
      <c r="A80" t="s">
        <v>54</v>
      </c>
      <c r="B80">
        <v>110027</v>
      </c>
      <c r="C80" t="s">
        <v>55</v>
      </c>
      <c r="D80" t="s">
        <v>56</v>
      </c>
      <c r="E80" s="1">
        <v>45962</v>
      </c>
      <c r="F80" t="s">
        <v>173</v>
      </c>
      <c r="G80" t="s">
        <v>63</v>
      </c>
      <c r="H80" t="str">
        <f t="shared" si="7"/>
        <v>Aggregator</v>
      </c>
      <c r="I80">
        <v>220984000000000</v>
      </c>
      <c r="J80">
        <v>29811</v>
      </c>
      <c r="K80" s="3">
        <v>45962.915972222225</v>
      </c>
      <c r="L80">
        <f t="shared" si="8"/>
        <v>1</v>
      </c>
      <c r="M80" t="str">
        <f t="shared" si="9"/>
        <v>Saturday</v>
      </c>
      <c r="N80" s="1" t="str">
        <f t="shared" si="10"/>
        <v>November</v>
      </c>
      <c r="O80" s="2">
        <v>0.91597222222222219</v>
      </c>
      <c r="P80" s="2" t="str">
        <f t="shared" si="11"/>
        <v>Week 1</v>
      </c>
      <c r="Q80" t="s">
        <v>59</v>
      </c>
      <c r="R80" s="5">
        <v>404.66</v>
      </c>
      <c r="S80" s="5">
        <v>-93.73</v>
      </c>
      <c r="T80" s="5">
        <f t="shared" si="12"/>
        <v>23.16265506845253</v>
      </c>
      <c r="U80" s="5">
        <v>310.93</v>
      </c>
      <c r="V80" s="5">
        <v>32</v>
      </c>
      <c r="W80" s="5">
        <v>0</v>
      </c>
      <c r="X80" s="5">
        <v>7.0000000000000007E-2</v>
      </c>
      <c r="Y80" s="5">
        <v>343</v>
      </c>
      <c r="Z80" s="5">
        <v>343</v>
      </c>
      <c r="AA80" t="s">
        <v>64</v>
      </c>
      <c r="AB80">
        <v>87.21</v>
      </c>
      <c r="AC80">
        <v>10.41</v>
      </c>
      <c r="AD80" t="s">
        <v>64</v>
      </c>
      <c r="AE80" t="s">
        <v>56</v>
      </c>
      <c r="AF80">
        <v>5963</v>
      </c>
      <c r="AG80">
        <v>5963</v>
      </c>
      <c r="AO80">
        <v>32</v>
      </c>
      <c r="AP80">
        <v>0</v>
      </c>
      <c r="AW80">
        <v>343</v>
      </c>
      <c r="BD80" s="5">
        <v>343</v>
      </c>
      <c r="BE80">
        <v>310.93</v>
      </c>
      <c r="BG80">
        <f t="shared" si="13"/>
        <v>310.93</v>
      </c>
      <c r="BH80">
        <v>32</v>
      </c>
    </row>
    <row r="81" spans="1:61" x14ac:dyDescent="0.25">
      <c r="A81" t="s">
        <v>54</v>
      </c>
      <c r="B81">
        <v>110027</v>
      </c>
      <c r="C81" t="s">
        <v>55</v>
      </c>
      <c r="D81" t="s">
        <v>56</v>
      </c>
      <c r="E81" s="1">
        <v>45962</v>
      </c>
      <c r="F81" t="s">
        <v>174</v>
      </c>
      <c r="G81" t="s">
        <v>58</v>
      </c>
      <c r="H81" t="str">
        <f t="shared" si="7"/>
        <v>Aggregator</v>
      </c>
      <c r="I81">
        <v>7434931967</v>
      </c>
      <c r="J81">
        <v>18528960</v>
      </c>
      <c r="K81" s="3">
        <v>45962.915972222225</v>
      </c>
      <c r="L81">
        <f t="shared" si="8"/>
        <v>1</v>
      </c>
      <c r="M81" t="str">
        <f t="shared" si="9"/>
        <v>Saturday</v>
      </c>
      <c r="N81" s="1" t="str">
        <f t="shared" si="10"/>
        <v>November</v>
      </c>
      <c r="O81" s="2">
        <v>0.91597222222222219</v>
      </c>
      <c r="P81" s="2" t="str">
        <f t="shared" si="11"/>
        <v>Week 1</v>
      </c>
      <c r="Q81" t="s">
        <v>59</v>
      </c>
      <c r="R81" s="5">
        <v>449</v>
      </c>
      <c r="S81" s="5">
        <v>-100</v>
      </c>
      <c r="T81" s="5">
        <f t="shared" si="12"/>
        <v>22.271714922049</v>
      </c>
      <c r="U81" s="5">
        <v>349</v>
      </c>
      <c r="V81" s="5">
        <v>32</v>
      </c>
      <c r="W81" s="5">
        <v>0</v>
      </c>
      <c r="X81" s="5">
        <v>0</v>
      </c>
      <c r="Y81" s="5">
        <v>381</v>
      </c>
      <c r="Z81" s="5">
        <v>381</v>
      </c>
      <c r="AA81" t="s">
        <v>60</v>
      </c>
      <c r="AB81">
        <v>81.84</v>
      </c>
      <c r="AC81">
        <v>9.82</v>
      </c>
      <c r="AD81" t="s">
        <v>60</v>
      </c>
      <c r="AE81" t="s">
        <v>56</v>
      </c>
      <c r="AF81">
        <v>1967</v>
      </c>
      <c r="AG81">
        <v>1967</v>
      </c>
      <c r="AO81">
        <v>32</v>
      </c>
      <c r="AP81">
        <v>0</v>
      </c>
      <c r="AX81">
        <v>381</v>
      </c>
      <c r="BD81" s="5">
        <v>381</v>
      </c>
      <c r="BE81">
        <v>349</v>
      </c>
      <c r="BG81">
        <f t="shared" si="13"/>
        <v>349</v>
      </c>
      <c r="BI81">
        <v>32</v>
      </c>
    </row>
    <row r="82" spans="1:61" x14ac:dyDescent="0.25">
      <c r="A82" t="s">
        <v>54</v>
      </c>
      <c r="B82">
        <v>110027</v>
      </c>
      <c r="C82" t="s">
        <v>55</v>
      </c>
      <c r="D82" t="s">
        <v>56</v>
      </c>
      <c r="E82" s="1">
        <v>45962</v>
      </c>
      <c r="F82" t="s">
        <v>175</v>
      </c>
      <c r="G82" t="s">
        <v>63</v>
      </c>
      <c r="H82" t="str">
        <f t="shared" si="7"/>
        <v>Aggregator</v>
      </c>
      <c r="I82">
        <v>220984000000000</v>
      </c>
      <c r="J82">
        <v>29811</v>
      </c>
      <c r="K82" s="3">
        <v>45962.919444444444</v>
      </c>
      <c r="L82">
        <f t="shared" si="8"/>
        <v>1</v>
      </c>
      <c r="M82" t="str">
        <f t="shared" si="9"/>
        <v>Saturday</v>
      </c>
      <c r="N82" s="1" t="str">
        <f t="shared" si="10"/>
        <v>November</v>
      </c>
      <c r="O82" s="2">
        <v>0.9194444444444444</v>
      </c>
      <c r="P82" s="2" t="str">
        <f t="shared" si="11"/>
        <v>Week 1</v>
      </c>
      <c r="Q82" t="s">
        <v>59</v>
      </c>
      <c r="R82" s="5">
        <v>269</v>
      </c>
      <c r="S82" s="5">
        <v>-93.75</v>
      </c>
      <c r="T82" s="5">
        <f t="shared" si="12"/>
        <v>34.851301115241633</v>
      </c>
      <c r="U82" s="5">
        <v>175.25</v>
      </c>
      <c r="V82" s="5">
        <v>32</v>
      </c>
      <c r="W82" s="5">
        <v>0</v>
      </c>
      <c r="X82" s="5">
        <v>-0.25</v>
      </c>
      <c r="Y82" s="5">
        <v>207</v>
      </c>
      <c r="Z82" s="5">
        <v>207</v>
      </c>
      <c r="AA82" t="s">
        <v>64</v>
      </c>
      <c r="AB82">
        <v>70.930000000000007</v>
      </c>
      <c r="AC82">
        <v>6.51</v>
      </c>
      <c r="AD82" t="s">
        <v>64</v>
      </c>
      <c r="AE82" t="s">
        <v>56</v>
      </c>
      <c r="AF82">
        <v>8457</v>
      </c>
      <c r="AG82">
        <v>8457</v>
      </c>
      <c r="AO82">
        <v>32</v>
      </c>
      <c r="AP82">
        <v>0</v>
      </c>
      <c r="AW82">
        <v>207</v>
      </c>
      <c r="BD82" s="5">
        <v>207</v>
      </c>
      <c r="BE82">
        <v>175.25</v>
      </c>
      <c r="BG82">
        <f t="shared" si="13"/>
        <v>175.25</v>
      </c>
      <c r="BH82">
        <v>32</v>
      </c>
    </row>
    <row r="83" spans="1:61" x14ac:dyDescent="0.25">
      <c r="A83" t="s">
        <v>54</v>
      </c>
      <c r="B83">
        <v>110027</v>
      </c>
      <c r="C83" t="s">
        <v>55</v>
      </c>
      <c r="D83" t="s">
        <v>56</v>
      </c>
      <c r="E83" s="1">
        <v>45962</v>
      </c>
      <c r="F83" t="s">
        <v>176</v>
      </c>
      <c r="G83" t="s">
        <v>58</v>
      </c>
      <c r="H83" t="str">
        <f t="shared" si="7"/>
        <v>Aggregator</v>
      </c>
      <c r="I83">
        <v>7435517225</v>
      </c>
      <c r="J83">
        <v>18528960</v>
      </c>
      <c r="K83" s="3">
        <v>45962.925694444442</v>
      </c>
      <c r="L83">
        <f t="shared" si="8"/>
        <v>1</v>
      </c>
      <c r="M83" t="str">
        <f t="shared" si="9"/>
        <v>Saturday</v>
      </c>
      <c r="N83" s="1" t="str">
        <f t="shared" si="10"/>
        <v>November</v>
      </c>
      <c r="O83" s="2">
        <v>0.92569444444444449</v>
      </c>
      <c r="P83" s="2" t="str">
        <f t="shared" si="11"/>
        <v>Week 1</v>
      </c>
      <c r="Q83" t="s">
        <v>59</v>
      </c>
      <c r="R83" s="5">
        <v>646</v>
      </c>
      <c r="S83" s="5">
        <v>-174.5</v>
      </c>
      <c r="T83" s="5">
        <f t="shared" si="12"/>
        <v>27.012383900928793</v>
      </c>
      <c r="U83" s="5">
        <v>471.5</v>
      </c>
      <c r="V83" s="5">
        <v>32</v>
      </c>
      <c r="W83" s="5">
        <v>0</v>
      </c>
      <c r="X83" s="5">
        <v>0</v>
      </c>
      <c r="Y83" s="5">
        <v>503.5</v>
      </c>
      <c r="Z83" s="5">
        <v>503.5</v>
      </c>
      <c r="AA83" t="s">
        <v>60</v>
      </c>
      <c r="AB83">
        <v>127.44</v>
      </c>
      <c r="AC83">
        <v>12.36</v>
      </c>
      <c r="AD83" t="s">
        <v>60</v>
      </c>
      <c r="AE83" t="s">
        <v>56</v>
      </c>
      <c r="AF83">
        <v>7225</v>
      </c>
      <c r="AG83">
        <v>7225</v>
      </c>
      <c r="AO83">
        <v>32</v>
      </c>
      <c r="AP83">
        <v>0</v>
      </c>
      <c r="AX83">
        <v>503.5</v>
      </c>
      <c r="BD83" s="5">
        <v>503.5</v>
      </c>
      <c r="BE83">
        <v>471.5</v>
      </c>
      <c r="BG83">
        <f t="shared" si="13"/>
        <v>471.5</v>
      </c>
      <c r="BI83">
        <v>32</v>
      </c>
    </row>
    <row r="84" spans="1:61" x14ac:dyDescent="0.25">
      <c r="A84" t="s">
        <v>54</v>
      </c>
      <c r="B84">
        <v>110027</v>
      </c>
      <c r="C84" t="s">
        <v>55</v>
      </c>
      <c r="D84" t="s">
        <v>56</v>
      </c>
      <c r="E84" s="1">
        <v>45962</v>
      </c>
      <c r="F84" t="s">
        <v>177</v>
      </c>
      <c r="G84" t="s">
        <v>58</v>
      </c>
      <c r="H84" t="str">
        <f t="shared" si="7"/>
        <v>Aggregator</v>
      </c>
      <c r="I84">
        <v>7434136750</v>
      </c>
      <c r="J84">
        <v>18528960</v>
      </c>
      <c r="K84" s="3">
        <v>45962.926388888889</v>
      </c>
      <c r="L84">
        <f t="shared" si="8"/>
        <v>1</v>
      </c>
      <c r="M84" t="str">
        <f t="shared" si="9"/>
        <v>Saturday</v>
      </c>
      <c r="N84" s="1" t="str">
        <f t="shared" si="10"/>
        <v>November</v>
      </c>
      <c r="O84" s="2">
        <v>0.92638888888888893</v>
      </c>
      <c r="P84" s="2" t="str">
        <f t="shared" si="11"/>
        <v>Week 1</v>
      </c>
      <c r="Q84" t="s">
        <v>59</v>
      </c>
      <c r="R84" s="5">
        <v>458</v>
      </c>
      <c r="S84" s="5">
        <v>-100</v>
      </c>
      <c r="T84" s="5">
        <f t="shared" si="12"/>
        <v>21.834061135371179</v>
      </c>
      <c r="U84" s="5">
        <v>358</v>
      </c>
      <c r="V84" s="5">
        <v>32</v>
      </c>
      <c r="W84" s="5">
        <v>0</v>
      </c>
      <c r="X84" s="5">
        <v>0</v>
      </c>
      <c r="Y84" s="5">
        <v>390</v>
      </c>
      <c r="Z84" s="5">
        <v>390</v>
      </c>
      <c r="AA84" t="s">
        <v>60</v>
      </c>
      <c r="AB84">
        <v>95.27</v>
      </c>
      <c r="AC84">
        <v>9.73</v>
      </c>
      <c r="AD84" t="s">
        <v>60</v>
      </c>
      <c r="AE84" t="s">
        <v>56</v>
      </c>
      <c r="AF84">
        <v>6750</v>
      </c>
      <c r="AG84">
        <v>6750</v>
      </c>
      <c r="AO84">
        <v>32</v>
      </c>
      <c r="AP84">
        <v>0</v>
      </c>
      <c r="AX84">
        <v>390</v>
      </c>
      <c r="BD84" s="5">
        <v>390</v>
      </c>
      <c r="BE84">
        <v>358</v>
      </c>
      <c r="BG84">
        <f t="shared" si="13"/>
        <v>358</v>
      </c>
      <c r="BI84">
        <v>32</v>
      </c>
    </row>
    <row r="85" spans="1:61" x14ac:dyDescent="0.25">
      <c r="A85" t="s">
        <v>54</v>
      </c>
      <c r="B85">
        <v>110027</v>
      </c>
      <c r="C85" t="s">
        <v>55</v>
      </c>
      <c r="D85" t="s">
        <v>56</v>
      </c>
      <c r="E85" s="1">
        <v>45962</v>
      </c>
      <c r="F85" t="s">
        <v>178</v>
      </c>
      <c r="G85" t="s">
        <v>63</v>
      </c>
      <c r="H85" t="str">
        <f t="shared" si="7"/>
        <v>Aggregator</v>
      </c>
      <c r="I85">
        <v>220985000000000</v>
      </c>
      <c r="J85">
        <v>29811</v>
      </c>
      <c r="K85" s="3">
        <v>45962.927777777775</v>
      </c>
      <c r="L85">
        <f t="shared" si="8"/>
        <v>1</v>
      </c>
      <c r="M85" t="str">
        <f t="shared" si="9"/>
        <v>Saturday</v>
      </c>
      <c r="N85" s="1" t="str">
        <f t="shared" si="10"/>
        <v>November</v>
      </c>
      <c r="O85" s="2">
        <v>0.92777777777777781</v>
      </c>
      <c r="P85" s="2" t="str">
        <f t="shared" si="11"/>
        <v>Week 1</v>
      </c>
      <c r="Q85" t="s">
        <v>59</v>
      </c>
      <c r="R85" s="5">
        <v>238</v>
      </c>
      <c r="S85" s="5">
        <v>-90</v>
      </c>
      <c r="T85" s="5">
        <f t="shared" si="12"/>
        <v>37.815126050420169</v>
      </c>
      <c r="U85" s="5">
        <v>148</v>
      </c>
      <c r="V85" s="5">
        <v>32</v>
      </c>
      <c r="W85" s="5">
        <v>0</v>
      </c>
      <c r="X85" s="5">
        <v>0</v>
      </c>
      <c r="Y85" s="5">
        <v>180</v>
      </c>
      <c r="Z85" s="5">
        <v>180</v>
      </c>
      <c r="AA85" t="s">
        <v>64</v>
      </c>
      <c r="AB85">
        <v>43.9</v>
      </c>
      <c r="AC85">
        <v>3.92</v>
      </c>
      <c r="AD85" t="s">
        <v>64</v>
      </c>
      <c r="AE85" t="s">
        <v>56</v>
      </c>
      <c r="AF85">
        <v>9512</v>
      </c>
      <c r="AG85">
        <v>9512</v>
      </c>
      <c r="AO85">
        <v>32</v>
      </c>
      <c r="AP85">
        <v>0</v>
      </c>
      <c r="AW85">
        <v>180</v>
      </c>
      <c r="BD85" s="5">
        <v>180</v>
      </c>
      <c r="BE85">
        <v>148</v>
      </c>
      <c r="BG85">
        <f t="shared" si="13"/>
        <v>148</v>
      </c>
      <c r="BH85">
        <v>32</v>
      </c>
    </row>
    <row r="86" spans="1:61" x14ac:dyDescent="0.25">
      <c r="A86" t="s">
        <v>54</v>
      </c>
      <c r="B86">
        <v>110027</v>
      </c>
      <c r="C86" t="s">
        <v>55</v>
      </c>
      <c r="D86" t="s">
        <v>56</v>
      </c>
      <c r="E86" s="1">
        <v>45962</v>
      </c>
      <c r="F86" t="s">
        <v>179</v>
      </c>
      <c r="G86" t="s">
        <v>67</v>
      </c>
      <c r="H86" t="str">
        <f t="shared" si="7"/>
        <v>Direct Sale</v>
      </c>
      <c r="K86" s="3">
        <v>45962.931250000001</v>
      </c>
      <c r="L86">
        <f t="shared" si="8"/>
        <v>1</v>
      </c>
      <c r="M86" t="str">
        <f t="shared" si="9"/>
        <v>Saturday</v>
      </c>
      <c r="N86" s="1" t="str">
        <f t="shared" si="10"/>
        <v>November</v>
      </c>
      <c r="O86" s="2">
        <v>0.93125000000000002</v>
      </c>
      <c r="P86" s="2" t="str">
        <f t="shared" si="11"/>
        <v>Week 1</v>
      </c>
      <c r="Q86" t="s">
        <v>59</v>
      </c>
      <c r="R86" s="5">
        <v>179</v>
      </c>
      <c r="S86" s="5">
        <v>0</v>
      </c>
      <c r="T86" s="5">
        <f t="shared" si="12"/>
        <v>0</v>
      </c>
      <c r="U86" s="5">
        <v>179</v>
      </c>
      <c r="V86" s="5">
        <v>0</v>
      </c>
      <c r="W86" s="5">
        <v>8.9600000000000009</v>
      </c>
      <c r="X86" s="5">
        <v>0.04</v>
      </c>
      <c r="Y86" s="5">
        <v>188</v>
      </c>
      <c r="Z86" s="5">
        <v>188</v>
      </c>
      <c r="AA86" t="s">
        <v>73</v>
      </c>
      <c r="AB86">
        <v>37.58</v>
      </c>
      <c r="AC86">
        <v>2.56</v>
      </c>
      <c r="AD86" t="s">
        <v>5778</v>
      </c>
      <c r="AE86" t="s">
        <v>75</v>
      </c>
      <c r="AI86" t="s">
        <v>89</v>
      </c>
      <c r="AJ86" t="s">
        <v>56</v>
      </c>
      <c r="AK86">
        <v>8929758003</v>
      </c>
      <c r="AO86">
        <v>0</v>
      </c>
      <c r="AP86">
        <v>0</v>
      </c>
      <c r="AQ86">
        <v>188</v>
      </c>
      <c r="AZ86">
        <v>179</v>
      </c>
      <c r="BA86">
        <v>4.4800000000000004</v>
      </c>
      <c r="BB86">
        <v>179</v>
      </c>
      <c r="BC86">
        <v>4.4800000000000004</v>
      </c>
      <c r="BD86" s="5">
        <v>188</v>
      </c>
      <c r="BE86">
        <v>179</v>
      </c>
      <c r="BG86">
        <f t="shared" si="13"/>
        <v>179</v>
      </c>
    </row>
    <row r="87" spans="1:61" x14ac:dyDescent="0.25">
      <c r="A87" t="s">
        <v>54</v>
      </c>
      <c r="B87">
        <v>110027</v>
      </c>
      <c r="C87" t="s">
        <v>55</v>
      </c>
      <c r="D87" t="s">
        <v>56</v>
      </c>
      <c r="E87" s="1">
        <v>45962</v>
      </c>
      <c r="F87" t="s">
        <v>180</v>
      </c>
      <c r="G87" t="s">
        <v>67</v>
      </c>
      <c r="H87" t="str">
        <f t="shared" si="7"/>
        <v>Direct Sale</v>
      </c>
      <c r="K87" s="3">
        <v>45962.932638888888</v>
      </c>
      <c r="L87">
        <f t="shared" si="8"/>
        <v>1</v>
      </c>
      <c r="M87" t="str">
        <f t="shared" si="9"/>
        <v>Saturday</v>
      </c>
      <c r="N87" s="1" t="str">
        <f t="shared" si="10"/>
        <v>November</v>
      </c>
      <c r="O87" s="2">
        <v>0.93263888888888891</v>
      </c>
      <c r="P87" s="2" t="str">
        <f t="shared" si="11"/>
        <v>Week 1</v>
      </c>
      <c r="Q87" t="s">
        <v>59</v>
      </c>
      <c r="R87" s="5">
        <v>1023</v>
      </c>
      <c r="S87" s="5">
        <v>0</v>
      </c>
      <c r="T87" s="5">
        <f t="shared" si="12"/>
        <v>0</v>
      </c>
      <c r="U87" s="5">
        <v>1023</v>
      </c>
      <c r="V87" s="5">
        <v>0</v>
      </c>
      <c r="W87" s="5">
        <v>51.16</v>
      </c>
      <c r="X87" s="5">
        <v>-0.16</v>
      </c>
      <c r="Y87" s="5">
        <v>1074</v>
      </c>
      <c r="Z87" s="5">
        <v>1074</v>
      </c>
      <c r="AA87" t="s">
        <v>73</v>
      </c>
      <c r="AB87">
        <v>268.97000000000003</v>
      </c>
      <c r="AC87">
        <v>11.54</v>
      </c>
      <c r="AD87" t="s">
        <v>5778</v>
      </c>
      <c r="AE87" t="s">
        <v>75</v>
      </c>
      <c r="AI87" t="s">
        <v>89</v>
      </c>
      <c r="AJ87" t="s">
        <v>56</v>
      </c>
      <c r="AK87">
        <v>8929758003</v>
      </c>
      <c r="AO87">
        <v>0</v>
      </c>
      <c r="AP87">
        <v>0</v>
      </c>
      <c r="AQ87">
        <v>1074</v>
      </c>
      <c r="AZ87">
        <v>1023</v>
      </c>
      <c r="BA87">
        <v>25.58</v>
      </c>
      <c r="BB87">
        <v>1023</v>
      </c>
      <c r="BC87">
        <v>25.58</v>
      </c>
      <c r="BD87" s="5">
        <v>1074</v>
      </c>
      <c r="BE87">
        <v>1023</v>
      </c>
      <c r="BG87">
        <f t="shared" si="13"/>
        <v>1023</v>
      </c>
    </row>
    <row r="88" spans="1:61" x14ac:dyDescent="0.25">
      <c r="A88" t="s">
        <v>54</v>
      </c>
      <c r="B88">
        <v>110027</v>
      </c>
      <c r="C88" t="s">
        <v>55</v>
      </c>
      <c r="D88" t="s">
        <v>56</v>
      </c>
      <c r="E88" s="1">
        <v>45962</v>
      </c>
      <c r="F88" t="s">
        <v>181</v>
      </c>
      <c r="G88" t="s">
        <v>67</v>
      </c>
      <c r="H88" t="str">
        <f t="shared" si="7"/>
        <v>Direct Sale</v>
      </c>
      <c r="K88" s="3">
        <v>45962.932638888888</v>
      </c>
      <c r="L88">
        <f t="shared" si="8"/>
        <v>1</v>
      </c>
      <c r="M88" t="str">
        <f t="shared" si="9"/>
        <v>Saturday</v>
      </c>
      <c r="N88" s="1" t="str">
        <f t="shared" si="10"/>
        <v>November</v>
      </c>
      <c r="O88" s="2">
        <v>0.93263888888888891</v>
      </c>
      <c r="P88" s="2" t="str">
        <f t="shared" si="11"/>
        <v>Week 1</v>
      </c>
      <c r="Q88" t="s">
        <v>59</v>
      </c>
      <c r="R88" s="5">
        <v>625.42999999999995</v>
      </c>
      <c r="S88" s="5">
        <v>0</v>
      </c>
      <c r="T88" s="5">
        <f t="shared" si="12"/>
        <v>0</v>
      </c>
      <c r="U88" s="5">
        <v>625.42999999999995</v>
      </c>
      <c r="V88" s="5">
        <v>0</v>
      </c>
      <c r="W88" s="5">
        <v>31.28</v>
      </c>
      <c r="X88" s="5">
        <v>0.28999999999999998</v>
      </c>
      <c r="Y88" s="5">
        <v>657</v>
      </c>
      <c r="Z88" s="5">
        <v>657</v>
      </c>
      <c r="AA88" t="s">
        <v>73</v>
      </c>
      <c r="AB88">
        <v>138.79</v>
      </c>
      <c r="AC88">
        <v>10.5</v>
      </c>
      <c r="AD88" t="s">
        <v>5778</v>
      </c>
      <c r="AE88" t="s">
        <v>75</v>
      </c>
      <c r="AI88" t="s">
        <v>89</v>
      </c>
      <c r="AJ88" t="s">
        <v>56</v>
      </c>
      <c r="AK88">
        <v>8929758003</v>
      </c>
      <c r="AO88">
        <v>0</v>
      </c>
      <c r="AP88">
        <v>0</v>
      </c>
      <c r="AQ88">
        <v>657</v>
      </c>
      <c r="AZ88">
        <v>625.42999999999995</v>
      </c>
      <c r="BA88">
        <v>15.64</v>
      </c>
      <c r="BB88">
        <v>625.42999999999995</v>
      </c>
      <c r="BC88">
        <v>15.64</v>
      </c>
      <c r="BD88" s="5">
        <v>657</v>
      </c>
      <c r="BE88">
        <v>625.42999999999995</v>
      </c>
      <c r="BG88">
        <f t="shared" si="13"/>
        <v>625.42999999999995</v>
      </c>
    </row>
    <row r="89" spans="1:61" x14ac:dyDescent="0.25">
      <c r="A89" t="s">
        <v>54</v>
      </c>
      <c r="B89">
        <v>110027</v>
      </c>
      <c r="C89" t="s">
        <v>55</v>
      </c>
      <c r="D89" t="s">
        <v>56</v>
      </c>
      <c r="E89" s="1">
        <v>45962</v>
      </c>
      <c r="F89" t="s">
        <v>182</v>
      </c>
      <c r="G89" t="s">
        <v>67</v>
      </c>
      <c r="H89" t="str">
        <f t="shared" si="7"/>
        <v>Direct Sale</v>
      </c>
      <c r="K89" s="3">
        <v>45962.932638888888</v>
      </c>
      <c r="L89">
        <f t="shared" si="8"/>
        <v>1</v>
      </c>
      <c r="M89" t="str">
        <f t="shared" si="9"/>
        <v>Saturday</v>
      </c>
      <c r="N89" s="1" t="str">
        <f t="shared" si="10"/>
        <v>November</v>
      </c>
      <c r="O89" s="2">
        <v>0.93263888888888891</v>
      </c>
      <c r="P89" s="2" t="str">
        <f t="shared" si="11"/>
        <v>Week 1</v>
      </c>
      <c r="Q89" t="s">
        <v>59</v>
      </c>
      <c r="R89" s="5">
        <v>1055</v>
      </c>
      <c r="S89" s="5">
        <v>0</v>
      </c>
      <c r="T89" s="5">
        <f t="shared" si="12"/>
        <v>0</v>
      </c>
      <c r="U89" s="5">
        <v>1055</v>
      </c>
      <c r="V89" s="5">
        <v>0</v>
      </c>
      <c r="W89" s="5">
        <v>52.76</v>
      </c>
      <c r="X89" s="5">
        <v>0.24</v>
      </c>
      <c r="Y89" s="5">
        <v>1108</v>
      </c>
      <c r="Z89" s="5">
        <v>1108</v>
      </c>
      <c r="AA89" t="s">
        <v>73</v>
      </c>
      <c r="AB89">
        <v>259.14999999999998</v>
      </c>
      <c r="AC89">
        <v>28.39</v>
      </c>
      <c r="AD89" t="s">
        <v>5775</v>
      </c>
      <c r="AI89" t="s">
        <v>183</v>
      </c>
      <c r="AJ89" t="s">
        <v>184</v>
      </c>
      <c r="AK89">
        <v>9818679848</v>
      </c>
      <c r="AO89">
        <v>0</v>
      </c>
      <c r="AP89">
        <v>0</v>
      </c>
      <c r="AQ89">
        <v>1108</v>
      </c>
      <c r="AZ89">
        <v>1055</v>
      </c>
      <c r="BA89">
        <v>26.38</v>
      </c>
      <c r="BB89">
        <v>1055</v>
      </c>
      <c r="BC89">
        <v>26.38</v>
      </c>
      <c r="BD89" s="5">
        <v>1108</v>
      </c>
      <c r="BE89">
        <v>1055</v>
      </c>
      <c r="BG89">
        <f t="shared" si="13"/>
        <v>1055</v>
      </c>
    </row>
    <row r="90" spans="1:61" x14ac:dyDescent="0.25">
      <c r="A90" t="s">
        <v>54</v>
      </c>
      <c r="B90">
        <v>110027</v>
      </c>
      <c r="C90" t="s">
        <v>55</v>
      </c>
      <c r="D90" t="s">
        <v>56</v>
      </c>
      <c r="E90" s="1">
        <v>45962</v>
      </c>
      <c r="F90" t="s">
        <v>185</v>
      </c>
      <c r="G90" t="s">
        <v>67</v>
      </c>
      <c r="H90" t="str">
        <f t="shared" si="7"/>
        <v>Direct Sale</v>
      </c>
      <c r="K90" s="3">
        <v>45962.935416666667</v>
      </c>
      <c r="L90">
        <f t="shared" si="8"/>
        <v>1</v>
      </c>
      <c r="M90" t="str">
        <f t="shared" si="9"/>
        <v>Saturday</v>
      </c>
      <c r="N90" s="1" t="str">
        <f t="shared" si="10"/>
        <v>November</v>
      </c>
      <c r="O90" s="2">
        <v>0.93541666666666667</v>
      </c>
      <c r="P90" s="2" t="str">
        <f t="shared" si="11"/>
        <v>Week 1</v>
      </c>
      <c r="Q90" t="s">
        <v>59</v>
      </c>
      <c r="R90" s="5">
        <v>196</v>
      </c>
      <c r="S90" s="5">
        <v>0</v>
      </c>
      <c r="T90" s="5">
        <f t="shared" si="12"/>
        <v>0</v>
      </c>
      <c r="U90" s="5">
        <v>196</v>
      </c>
      <c r="V90" s="5">
        <v>0</v>
      </c>
      <c r="W90" s="5">
        <v>9.8000000000000007</v>
      </c>
      <c r="X90" s="5">
        <v>0.2</v>
      </c>
      <c r="Y90" s="5">
        <v>206</v>
      </c>
      <c r="Z90" s="5">
        <v>206</v>
      </c>
      <c r="AA90" t="s">
        <v>73</v>
      </c>
      <c r="AB90">
        <v>50.23</v>
      </c>
      <c r="AC90">
        <v>4.0999999999999996</v>
      </c>
      <c r="AD90" t="s">
        <v>5778</v>
      </c>
      <c r="AE90" t="s">
        <v>75</v>
      </c>
      <c r="AI90" t="s">
        <v>186</v>
      </c>
      <c r="AJ90" t="s">
        <v>187</v>
      </c>
      <c r="AK90">
        <v>9213555055</v>
      </c>
      <c r="AO90">
        <v>0</v>
      </c>
      <c r="AP90">
        <v>0</v>
      </c>
      <c r="AQ90">
        <v>206</v>
      </c>
      <c r="AZ90">
        <v>196</v>
      </c>
      <c r="BA90">
        <v>4.9000000000000004</v>
      </c>
      <c r="BB90">
        <v>196</v>
      </c>
      <c r="BC90">
        <v>4.9000000000000004</v>
      </c>
      <c r="BD90" s="5">
        <v>206</v>
      </c>
      <c r="BE90">
        <v>196</v>
      </c>
      <c r="BG90">
        <f t="shared" si="13"/>
        <v>196</v>
      </c>
    </row>
    <row r="91" spans="1:61" x14ac:dyDescent="0.25">
      <c r="A91" t="s">
        <v>54</v>
      </c>
      <c r="B91">
        <v>110027</v>
      </c>
      <c r="C91" t="s">
        <v>55</v>
      </c>
      <c r="D91" t="s">
        <v>56</v>
      </c>
      <c r="E91" s="1">
        <v>45962</v>
      </c>
      <c r="F91" t="s">
        <v>188</v>
      </c>
      <c r="G91" t="s">
        <v>67</v>
      </c>
      <c r="H91" t="str">
        <f t="shared" si="7"/>
        <v>Direct Sale</v>
      </c>
      <c r="K91" s="3">
        <v>45962.936111111114</v>
      </c>
      <c r="L91">
        <f t="shared" si="8"/>
        <v>1</v>
      </c>
      <c r="M91" t="str">
        <f t="shared" si="9"/>
        <v>Saturday</v>
      </c>
      <c r="N91" s="1" t="str">
        <f t="shared" si="10"/>
        <v>November</v>
      </c>
      <c r="O91" s="2">
        <v>0.93611111111111112</v>
      </c>
      <c r="P91" s="2" t="str">
        <f t="shared" si="11"/>
        <v>Week 1</v>
      </c>
      <c r="Q91" t="s">
        <v>59</v>
      </c>
      <c r="R91" s="5">
        <v>189</v>
      </c>
      <c r="S91" s="5">
        <v>0</v>
      </c>
      <c r="T91" s="5">
        <f t="shared" si="12"/>
        <v>0</v>
      </c>
      <c r="U91" s="5">
        <v>189</v>
      </c>
      <c r="V91" s="5">
        <v>0</v>
      </c>
      <c r="W91" s="5">
        <v>9.4600000000000009</v>
      </c>
      <c r="X91" s="5">
        <v>-0.46</v>
      </c>
      <c r="Y91" s="5">
        <v>198</v>
      </c>
      <c r="Z91" s="5">
        <v>198</v>
      </c>
      <c r="AA91" t="s">
        <v>68</v>
      </c>
      <c r="AB91">
        <v>47.06</v>
      </c>
      <c r="AC91">
        <v>1.96</v>
      </c>
      <c r="AD91" t="s">
        <v>5778</v>
      </c>
      <c r="AE91" t="s">
        <v>75</v>
      </c>
      <c r="AI91" t="s">
        <v>189</v>
      </c>
      <c r="AJ91" t="s">
        <v>190</v>
      </c>
      <c r="AK91">
        <v>8929728003</v>
      </c>
      <c r="AO91">
        <v>0</v>
      </c>
      <c r="AP91">
        <v>0</v>
      </c>
      <c r="AR91">
        <v>198</v>
      </c>
      <c r="AZ91">
        <v>189</v>
      </c>
      <c r="BA91">
        <v>4.7300000000000004</v>
      </c>
      <c r="BB91">
        <v>189</v>
      </c>
      <c r="BC91">
        <v>4.7300000000000004</v>
      </c>
      <c r="BD91" s="5">
        <v>198</v>
      </c>
      <c r="BE91">
        <v>189</v>
      </c>
      <c r="BG91">
        <f t="shared" si="13"/>
        <v>189</v>
      </c>
    </row>
    <row r="92" spans="1:61" x14ac:dyDescent="0.25">
      <c r="A92" t="s">
        <v>54</v>
      </c>
      <c r="B92">
        <v>110027</v>
      </c>
      <c r="C92" t="s">
        <v>55</v>
      </c>
      <c r="D92" t="s">
        <v>56</v>
      </c>
      <c r="E92" s="1">
        <v>45962</v>
      </c>
      <c r="F92" t="s">
        <v>191</v>
      </c>
      <c r="G92" t="s">
        <v>67</v>
      </c>
      <c r="H92" t="str">
        <f t="shared" si="7"/>
        <v>Direct Sale</v>
      </c>
      <c r="K92" s="3">
        <v>45962.936111111114</v>
      </c>
      <c r="L92">
        <f t="shared" si="8"/>
        <v>1</v>
      </c>
      <c r="M92" t="str">
        <f t="shared" si="9"/>
        <v>Saturday</v>
      </c>
      <c r="N92" s="1" t="str">
        <f t="shared" si="10"/>
        <v>November</v>
      </c>
      <c r="O92" s="2">
        <v>0.93611111111111112</v>
      </c>
      <c r="P92" s="2" t="str">
        <f t="shared" si="11"/>
        <v>Week 1</v>
      </c>
      <c r="Q92" t="s">
        <v>59</v>
      </c>
      <c r="R92" s="5">
        <v>379</v>
      </c>
      <c r="S92" s="5">
        <v>0</v>
      </c>
      <c r="T92" s="5">
        <f t="shared" si="12"/>
        <v>0</v>
      </c>
      <c r="U92" s="5">
        <v>379</v>
      </c>
      <c r="V92" s="5">
        <v>0</v>
      </c>
      <c r="W92" s="5">
        <v>18.96</v>
      </c>
      <c r="X92" s="5">
        <v>0.04</v>
      </c>
      <c r="Y92" s="5">
        <v>398</v>
      </c>
      <c r="Z92" s="5">
        <v>398</v>
      </c>
      <c r="AA92" t="s">
        <v>73</v>
      </c>
      <c r="AB92">
        <v>98.28</v>
      </c>
      <c r="AC92">
        <v>8.7200000000000006</v>
      </c>
      <c r="AD92" t="s">
        <v>5778</v>
      </c>
      <c r="AE92" t="s">
        <v>75</v>
      </c>
      <c r="AI92" t="s">
        <v>192</v>
      </c>
      <c r="AJ92" t="s">
        <v>193</v>
      </c>
      <c r="AK92">
        <v>9990003553</v>
      </c>
      <c r="AO92">
        <v>0</v>
      </c>
      <c r="AP92">
        <v>0</v>
      </c>
      <c r="AQ92">
        <v>398</v>
      </c>
      <c r="AZ92">
        <v>379</v>
      </c>
      <c r="BA92">
        <v>9.48</v>
      </c>
      <c r="BB92">
        <v>379</v>
      </c>
      <c r="BC92">
        <v>9.48</v>
      </c>
      <c r="BD92" s="5">
        <v>398</v>
      </c>
      <c r="BE92">
        <v>379</v>
      </c>
      <c r="BG92">
        <f t="shared" si="13"/>
        <v>379</v>
      </c>
    </row>
    <row r="93" spans="1:61" x14ac:dyDescent="0.25">
      <c r="A93" t="s">
        <v>54</v>
      </c>
      <c r="B93">
        <v>110027</v>
      </c>
      <c r="C93" t="s">
        <v>55</v>
      </c>
      <c r="D93" t="s">
        <v>56</v>
      </c>
      <c r="E93" s="1">
        <v>45962</v>
      </c>
      <c r="F93" t="s">
        <v>194</v>
      </c>
      <c r="G93" t="s">
        <v>67</v>
      </c>
      <c r="H93" t="str">
        <f t="shared" si="7"/>
        <v>Direct Sale</v>
      </c>
      <c r="K93" s="3">
        <v>45962.938194444447</v>
      </c>
      <c r="L93">
        <f t="shared" si="8"/>
        <v>1</v>
      </c>
      <c r="M93" t="str">
        <f t="shared" si="9"/>
        <v>Saturday</v>
      </c>
      <c r="N93" s="1" t="str">
        <f t="shared" si="10"/>
        <v>November</v>
      </c>
      <c r="O93" s="2">
        <v>0.93819444444444444</v>
      </c>
      <c r="P93" s="2" t="str">
        <f t="shared" si="11"/>
        <v>Week 1</v>
      </c>
      <c r="Q93" t="s">
        <v>59</v>
      </c>
      <c r="R93" s="5">
        <v>356</v>
      </c>
      <c r="S93" s="5">
        <v>0</v>
      </c>
      <c r="T93" s="5">
        <f t="shared" si="12"/>
        <v>0</v>
      </c>
      <c r="U93" s="5">
        <v>356</v>
      </c>
      <c r="V93" s="5">
        <v>0</v>
      </c>
      <c r="W93" s="5">
        <v>17.8</v>
      </c>
      <c r="X93" s="5">
        <v>0.2</v>
      </c>
      <c r="Y93" s="5">
        <v>374</v>
      </c>
      <c r="Z93" s="5">
        <v>374</v>
      </c>
      <c r="AA93" t="s">
        <v>73</v>
      </c>
      <c r="AB93">
        <v>95.75</v>
      </c>
      <c r="AC93">
        <v>9.26</v>
      </c>
      <c r="AD93" t="s">
        <v>5775</v>
      </c>
      <c r="AI93" t="s">
        <v>89</v>
      </c>
      <c r="AJ93" t="s">
        <v>56</v>
      </c>
      <c r="AK93">
        <v>8929758003</v>
      </c>
      <c r="AO93">
        <v>0</v>
      </c>
      <c r="AP93">
        <v>0</v>
      </c>
      <c r="AQ93">
        <v>374</v>
      </c>
      <c r="AZ93">
        <v>356</v>
      </c>
      <c r="BA93">
        <v>8.9</v>
      </c>
      <c r="BB93">
        <v>356</v>
      </c>
      <c r="BC93">
        <v>8.9</v>
      </c>
      <c r="BD93" s="5">
        <v>374</v>
      </c>
      <c r="BE93">
        <v>356</v>
      </c>
      <c r="BG93">
        <f t="shared" si="13"/>
        <v>356</v>
      </c>
    </row>
    <row r="94" spans="1:61" x14ac:dyDescent="0.25">
      <c r="A94" t="s">
        <v>54</v>
      </c>
      <c r="B94">
        <v>110027</v>
      </c>
      <c r="C94" t="s">
        <v>55</v>
      </c>
      <c r="D94" t="s">
        <v>56</v>
      </c>
      <c r="E94" s="1">
        <v>45962</v>
      </c>
      <c r="F94" t="s">
        <v>195</v>
      </c>
      <c r="G94" t="s">
        <v>58</v>
      </c>
      <c r="H94" t="str">
        <f t="shared" si="7"/>
        <v>Aggregator</v>
      </c>
      <c r="I94">
        <v>7439223267</v>
      </c>
      <c r="J94">
        <v>18528960</v>
      </c>
      <c r="K94" s="3">
        <v>45962.943749999999</v>
      </c>
      <c r="L94">
        <f t="shared" si="8"/>
        <v>1</v>
      </c>
      <c r="M94" t="str">
        <f t="shared" si="9"/>
        <v>Saturday</v>
      </c>
      <c r="N94" s="1" t="str">
        <f t="shared" si="10"/>
        <v>November</v>
      </c>
      <c r="O94" s="2">
        <v>0.94374999999999998</v>
      </c>
      <c r="P94" s="2" t="str">
        <f t="shared" si="11"/>
        <v>Week 1</v>
      </c>
      <c r="Q94" t="s">
        <v>59</v>
      </c>
      <c r="R94" s="5">
        <v>478.43</v>
      </c>
      <c r="S94" s="5">
        <v>-75</v>
      </c>
      <c r="T94" s="5">
        <f t="shared" si="12"/>
        <v>15.676274481115316</v>
      </c>
      <c r="U94" s="5">
        <v>403.43</v>
      </c>
      <c r="V94" s="5">
        <v>32</v>
      </c>
      <c r="W94" s="5">
        <v>0</v>
      </c>
      <c r="X94" s="5">
        <v>0</v>
      </c>
      <c r="Y94" s="5">
        <v>435.43</v>
      </c>
      <c r="Z94" s="5">
        <v>435.43</v>
      </c>
      <c r="AA94" t="s">
        <v>60</v>
      </c>
      <c r="AB94">
        <v>94.18</v>
      </c>
      <c r="AC94">
        <v>10.1</v>
      </c>
      <c r="AD94" t="s">
        <v>60</v>
      </c>
      <c r="AE94" t="s">
        <v>56</v>
      </c>
      <c r="AF94">
        <v>3267</v>
      </c>
      <c r="AG94">
        <v>3267</v>
      </c>
      <c r="AO94">
        <v>32</v>
      </c>
      <c r="AP94">
        <v>0</v>
      </c>
      <c r="AX94">
        <v>435.43</v>
      </c>
      <c r="BD94" s="5">
        <v>435.43</v>
      </c>
      <c r="BE94">
        <v>403.43</v>
      </c>
      <c r="BG94">
        <f t="shared" si="13"/>
        <v>403.43</v>
      </c>
      <c r="BI94">
        <v>32</v>
      </c>
    </row>
    <row r="95" spans="1:61" x14ac:dyDescent="0.25">
      <c r="A95" t="s">
        <v>54</v>
      </c>
      <c r="B95">
        <v>110027</v>
      </c>
      <c r="C95" t="s">
        <v>55</v>
      </c>
      <c r="D95" t="s">
        <v>56</v>
      </c>
      <c r="E95" s="1">
        <v>45962</v>
      </c>
      <c r="F95" t="s">
        <v>196</v>
      </c>
      <c r="G95" t="s">
        <v>63</v>
      </c>
      <c r="H95" t="str">
        <f t="shared" si="7"/>
        <v>Aggregator</v>
      </c>
      <c r="I95">
        <v>220988000000000</v>
      </c>
      <c r="J95">
        <v>29811</v>
      </c>
      <c r="K95" s="3">
        <v>45962.960416666669</v>
      </c>
      <c r="L95">
        <f t="shared" si="8"/>
        <v>1</v>
      </c>
      <c r="M95" t="str">
        <f t="shared" si="9"/>
        <v>Saturday</v>
      </c>
      <c r="N95" s="1" t="str">
        <f t="shared" si="10"/>
        <v>November</v>
      </c>
      <c r="O95" s="2">
        <v>0.9604166666666667</v>
      </c>
      <c r="P95" s="2" t="str">
        <f t="shared" si="11"/>
        <v>Week 1</v>
      </c>
      <c r="Q95" t="s">
        <v>59</v>
      </c>
      <c r="R95" s="5">
        <v>417</v>
      </c>
      <c r="S95" s="5">
        <v>-93.75</v>
      </c>
      <c r="T95" s="5">
        <f t="shared" si="12"/>
        <v>22.482014388489208</v>
      </c>
      <c r="U95" s="5">
        <v>323.25</v>
      </c>
      <c r="V95" s="5">
        <v>32</v>
      </c>
      <c r="W95" s="5">
        <v>0</v>
      </c>
      <c r="X95" s="5">
        <v>-0.25</v>
      </c>
      <c r="Y95" s="5">
        <v>355</v>
      </c>
      <c r="Z95" s="5">
        <v>355</v>
      </c>
      <c r="AA95" t="s">
        <v>64</v>
      </c>
      <c r="AB95">
        <v>81.96</v>
      </c>
      <c r="AC95">
        <v>10.46</v>
      </c>
      <c r="AD95" t="s">
        <v>64</v>
      </c>
      <c r="AE95" t="s">
        <v>56</v>
      </c>
      <c r="AF95">
        <v>4044</v>
      </c>
      <c r="AG95">
        <v>4044</v>
      </c>
      <c r="AO95">
        <v>32</v>
      </c>
      <c r="AP95">
        <v>0</v>
      </c>
      <c r="AW95">
        <v>355</v>
      </c>
      <c r="BD95" s="5">
        <v>355</v>
      </c>
      <c r="BE95">
        <v>323.25</v>
      </c>
      <c r="BG95">
        <f t="shared" si="13"/>
        <v>323.25</v>
      </c>
      <c r="BH95">
        <v>32</v>
      </c>
    </row>
    <row r="96" spans="1:61" x14ac:dyDescent="0.25">
      <c r="A96" t="s">
        <v>54</v>
      </c>
      <c r="B96">
        <v>110027</v>
      </c>
      <c r="C96" t="s">
        <v>55</v>
      </c>
      <c r="D96" t="s">
        <v>56</v>
      </c>
      <c r="E96" s="1">
        <v>45962</v>
      </c>
      <c r="F96" t="s">
        <v>197</v>
      </c>
      <c r="G96" t="s">
        <v>67</v>
      </c>
      <c r="H96" t="str">
        <f t="shared" si="7"/>
        <v>Direct Sale</v>
      </c>
      <c r="K96" s="3">
        <v>45962.968055555553</v>
      </c>
      <c r="L96">
        <f t="shared" si="8"/>
        <v>1</v>
      </c>
      <c r="M96" t="str">
        <f t="shared" si="9"/>
        <v>Saturday</v>
      </c>
      <c r="N96" s="1" t="str">
        <f t="shared" si="10"/>
        <v>November</v>
      </c>
      <c r="O96" s="2">
        <v>0.96805555555555556</v>
      </c>
      <c r="P96" s="2" t="str">
        <f t="shared" si="11"/>
        <v>Week 1</v>
      </c>
      <c r="Q96" t="s">
        <v>59</v>
      </c>
      <c r="R96" s="5">
        <v>379</v>
      </c>
      <c r="S96" s="5">
        <v>0</v>
      </c>
      <c r="T96" s="5">
        <f t="shared" si="12"/>
        <v>0</v>
      </c>
      <c r="U96" s="5">
        <v>379</v>
      </c>
      <c r="V96" s="5">
        <v>0</v>
      </c>
      <c r="W96" s="5">
        <v>18.96</v>
      </c>
      <c r="X96" s="5">
        <v>0.04</v>
      </c>
      <c r="Y96" s="5">
        <v>398</v>
      </c>
      <c r="Z96" s="5">
        <v>398</v>
      </c>
      <c r="AA96" t="s">
        <v>68</v>
      </c>
      <c r="AB96">
        <v>98.28</v>
      </c>
      <c r="AC96">
        <v>8.7200000000000006</v>
      </c>
      <c r="AD96" t="s">
        <v>5778</v>
      </c>
      <c r="AE96" t="s">
        <v>75</v>
      </c>
      <c r="AI96" t="s">
        <v>89</v>
      </c>
      <c r="AJ96" t="s">
        <v>56</v>
      </c>
      <c r="AK96">
        <v>8929758003</v>
      </c>
      <c r="AO96">
        <v>0</v>
      </c>
      <c r="AP96">
        <v>0</v>
      </c>
      <c r="AR96">
        <v>398</v>
      </c>
      <c r="AZ96">
        <v>379</v>
      </c>
      <c r="BA96">
        <v>9.48</v>
      </c>
      <c r="BB96">
        <v>379</v>
      </c>
      <c r="BC96">
        <v>9.48</v>
      </c>
      <c r="BD96" s="5">
        <v>398</v>
      </c>
      <c r="BE96">
        <v>379</v>
      </c>
      <c r="BG96">
        <f t="shared" si="13"/>
        <v>379</v>
      </c>
    </row>
    <row r="97" spans="1:61" x14ac:dyDescent="0.25">
      <c r="A97" t="s">
        <v>54</v>
      </c>
      <c r="B97">
        <v>110027</v>
      </c>
      <c r="C97" t="s">
        <v>55</v>
      </c>
      <c r="D97" t="s">
        <v>56</v>
      </c>
      <c r="E97" s="1">
        <v>45962</v>
      </c>
      <c r="F97" t="s">
        <v>198</v>
      </c>
      <c r="G97" t="s">
        <v>63</v>
      </c>
      <c r="H97" t="str">
        <f t="shared" si="7"/>
        <v>Aggregator</v>
      </c>
      <c r="I97">
        <v>220989000000000</v>
      </c>
      <c r="J97">
        <v>29811</v>
      </c>
      <c r="K97" s="3">
        <v>45962.970138888886</v>
      </c>
      <c r="L97">
        <f t="shared" si="8"/>
        <v>1</v>
      </c>
      <c r="M97" t="str">
        <f t="shared" si="9"/>
        <v>Saturday</v>
      </c>
      <c r="N97" s="1" t="str">
        <f t="shared" si="10"/>
        <v>November</v>
      </c>
      <c r="O97" s="2">
        <v>0.97013888888888888</v>
      </c>
      <c r="P97" s="2" t="str">
        <f t="shared" si="11"/>
        <v>Week 1</v>
      </c>
      <c r="Q97" t="s">
        <v>59</v>
      </c>
      <c r="R97" s="5">
        <v>218</v>
      </c>
      <c r="S97" s="5">
        <v>-90</v>
      </c>
      <c r="T97" s="5">
        <f t="shared" si="12"/>
        <v>41.284403669724774</v>
      </c>
      <c r="U97" s="5">
        <v>128</v>
      </c>
      <c r="V97" s="5">
        <v>32</v>
      </c>
      <c r="W97" s="5">
        <v>0</v>
      </c>
      <c r="X97" s="5">
        <v>0</v>
      </c>
      <c r="Y97" s="5">
        <v>160</v>
      </c>
      <c r="Z97" s="5">
        <v>160</v>
      </c>
      <c r="AA97" t="s">
        <v>64</v>
      </c>
      <c r="AB97">
        <v>41.43</v>
      </c>
      <c r="AC97">
        <v>3.92</v>
      </c>
      <c r="AD97" t="s">
        <v>64</v>
      </c>
      <c r="AE97" t="s">
        <v>56</v>
      </c>
      <c r="AF97">
        <v>2888</v>
      </c>
      <c r="AG97">
        <v>2888</v>
      </c>
      <c r="AO97">
        <v>32</v>
      </c>
      <c r="AP97">
        <v>0</v>
      </c>
      <c r="AW97">
        <v>160</v>
      </c>
      <c r="BD97" s="5">
        <v>160</v>
      </c>
      <c r="BE97">
        <v>128</v>
      </c>
      <c r="BG97">
        <f t="shared" si="13"/>
        <v>128</v>
      </c>
      <c r="BH97">
        <v>32</v>
      </c>
    </row>
    <row r="98" spans="1:61" x14ac:dyDescent="0.25">
      <c r="A98" t="s">
        <v>54</v>
      </c>
      <c r="B98">
        <v>110027</v>
      </c>
      <c r="C98" t="s">
        <v>55</v>
      </c>
      <c r="D98" t="s">
        <v>56</v>
      </c>
      <c r="E98" s="1">
        <v>45962</v>
      </c>
      <c r="F98" t="s">
        <v>199</v>
      </c>
      <c r="G98" t="s">
        <v>67</v>
      </c>
      <c r="H98" t="str">
        <f t="shared" si="7"/>
        <v>Direct Sale</v>
      </c>
      <c r="K98" s="3">
        <v>45962.973611111112</v>
      </c>
      <c r="L98">
        <f t="shared" si="8"/>
        <v>1</v>
      </c>
      <c r="M98" t="str">
        <f t="shared" si="9"/>
        <v>Saturday</v>
      </c>
      <c r="N98" s="1" t="str">
        <f t="shared" si="10"/>
        <v>November</v>
      </c>
      <c r="O98" s="2">
        <v>0.97361111111111109</v>
      </c>
      <c r="P98" s="2" t="str">
        <f t="shared" si="11"/>
        <v>Week 1</v>
      </c>
      <c r="Q98" t="s">
        <v>59</v>
      </c>
      <c r="R98" s="5">
        <v>239</v>
      </c>
      <c r="S98" s="5">
        <v>0</v>
      </c>
      <c r="T98" s="5">
        <f t="shared" si="12"/>
        <v>0</v>
      </c>
      <c r="U98" s="5">
        <v>239</v>
      </c>
      <c r="V98" s="5">
        <v>0</v>
      </c>
      <c r="W98" s="5">
        <v>11.96</v>
      </c>
      <c r="X98" s="5">
        <v>0.04</v>
      </c>
      <c r="Y98" s="5">
        <v>251</v>
      </c>
      <c r="Z98" s="5">
        <v>251</v>
      </c>
      <c r="AA98" t="s">
        <v>73</v>
      </c>
      <c r="AB98">
        <v>67.25</v>
      </c>
      <c r="AC98">
        <v>2.9</v>
      </c>
      <c r="AD98" t="s">
        <v>5778</v>
      </c>
      <c r="AE98" t="s">
        <v>75</v>
      </c>
      <c r="AI98" t="s">
        <v>89</v>
      </c>
      <c r="AJ98" t="s">
        <v>56</v>
      </c>
      <c r="AK98">
        <v>8929758003</v>
      </c>
      <c r="AO98">
        <v>0</v>
      </c>
      <c r="AP98">
        <v>0</v>
      </c>
      <c r="AQ98">
        <v>251</v>
      </c>
      <c r="AZ98">
        <v>239</v>
      </c>
      <c r="BA98">
        <v>5.98</v>
      </c>
      <c r="BB98">
        <v>239</v>
      </c>
      <c r="BC98">
        <v>5.98</v>
      </c>
      <c r="BD98" s="5">
        <v>251</v>
      </c>
      <c r="BE98">
        <v>239</v>
      </c>
      <c r="BG98">
        <f t="shared" si="13"/>
        <v>239</v>
      </c>
    </row>
    <row r="99" spans="1:61" x14ac:dyDescent="0.25">
      <c r="A99" t="s">
        <v>54</v>
      </c>
      <c r="B99">
        <v>110027</v>
      </c>
      <c r="C99" t="s">
        <v>55</v>
      </c>
      <c r="D99" t="s">
        <v>56</v>
      </c>
      <c r="E99" s="1">
        <v>45962</v>
      </c>
      <c r="F99" t="s">
        <v>200</v>
      </c>
      <c r="G99" t="s">
        <v>67</v>
      </c>
      <c r="H99" t="str">
        <f t="shared" si="7"/>
        <v>Direct Sale</v>
      </c>
      <c r="K99" s="3">
        <v>45962.973611111112</v>
      </c>
      <c r="L99">
        <f t="shared" si="8"/>
        <v>1</v>
      </c>
      <c r="M99" t="str">
        <f t="shared" si="9"/>
        <v>Saturday</v>
      </c>
      <c r="N99" s="1" t="str">
        <f t="shared" si="10"/>
        <v>November</v>
      </c>
      <c r="O99" s="2">
        <v>0.97361111111111109</v>
      </c>
      <c r="P99" s="2" t="str">
        <f t="shared" si="11"/>
        <v>Week 1</v>
      </c>
      <c r="Q99" t="s">
        <v>59</v>
      </c>
      <c r="R99" s="5">
        <v>179</v>
      </c>
      <c r="S99" s="5">
        <v>0</v>
      </c>
      <c r="T99" s="5">
        <f t="shared" si="12"/>
        <v>0</v>
      </c>
      <c r="U99" s="5">
        <v>179</v>
      </c>
      <c r="V99" s="5">
        <v>0</v>
      </c>
      <c r="W99" s="5">
        <v>8.9600000000000009</v>
      </c>
      <c r="X99" s="5">
        <v>0.04</v>
      </c>
      <c r="Y99" s="5">
        <v>188</v>
      </c>
      <c r="Z99" s="5">
        <v>188</v>
      </c>
      <c r="AA99" t="s">
        <v>73</v>
      </c>
      <c r="AB99">
        <v>35.270000000000003</v>
      </c>
      <c r="AC99">
        <v>8.0500000000000007</v>
      </c>
      <c r="AD99" t="s">
        <v>5778</v>
      </c>
      <c r="AE99" t="s">
        <v>75</v>
      </c>
      <c r="AI99" t="s">
        <v>89</v>
      </c>
      <c r="AJ99" t="s">
        <v>56</v>
      </c>
      <c r="AK99">
        <v>8929758003</v>
      </c>
      <c r="AO99">
        <v>0</v>
      </c>
      <c r="AP99">
        <v>0</v>
      </c>
      <c r="AQ99">
        <v>188</v>
      </c>
      <c r="AZ99">
        <v>179</v>
      </c>
      <c r="BA99">
        <v>4.4800000000000004</v>
      </c>
      <c r="BB99">
        <v>179</v>
      </c>
      <c r="BC99">
        <v>4.4800000000000004</v>
      </c>
      <c r="BD99" s="5">
        <v>188</v>
      </c>
      <c r="BE99">
        <v>179</v>
      </c>
      <c r="BG99">
        <f t="shared" si="13"/>
        <v>179</v>
      </c>
    </row>
    <row r="100" spans="1:61" x14ac:dyDescent="0.25">
      <c r="A100" t="s">
        <v>54</v>
      </c>
      <c r="B100">
        <v>110027</v>
      </c>
      <c r="C100" t="s">
        <v>55</v>
      </c>
      <c r="D100" t="s">
        <v>56</v>
      </c>
      <c r="E100" s="1">
        <v>45962</v>
      </c>
      <c r="F100" t="s">
        <v>201</v>
      </c>
      <c r="G100" t="s">
        <v>67</v>
      </c>
      <c r="H100" t="str">
        <f t="shared" si="7"/>
        <v>Direct Sale</v>
      </c>
      <c r="K100" s="3">
        <v>45962.974305555559</v>
      </c>
      <c r="L100">
        <f t="shared" si="8"/>
        <v>1</v>
      </c>
      <c r="M100" t="str">
        <f t="shared" si="9"/>
        <v>Saturday</v>
      </c>
      <c r="N100" s="1" t="str">
        <f t="shared" si="10"/>
        <v>November</v>
      </c>
      <c r="O100" s="2">
        <v>0.97430555555555554</v>
      </c>
      <c r="P100" s="2" t="str">
        <f t="shared" si="11"/>
        <v>Week 1</v>
      </c>
      <c r="Q100" t="s">
        <v>59</v>
      </c>
      <c r="R100" s="5">
        <v>627</v>
      </c>
      <c r="S100" s="5">
        <v>0</v>
      </c>
      <c r="T100" s="5">
        <f t="shared" si="12"/>
        <v>0</v>
      </c>
      <c r="U100" s="5">
        <v>627</v>
      </c>
      <c r="V100" s="5">
        <v>0</v>
      </c>
      <c r="W100" s="5">
        <v>31.36</v>
      </c>
      <c r="X100" s="5">
        <v>-0.36</v>
      </c>
      <c r="Y100" s="5">
        <v>658</v>
      </c>
      <c r="Z100" s="5">
        <v>658</v>
      </c>
      <c r="AA100" t="s">
        <v>73</v>
      </c>
      <c r="AB100">
        <v>188.73</v>
      </c>
      <c r="AC100">
        <v>7.76</v>
      </c>
      <c r="AD100" t="s">
        <v>5778</v>
      </c>
      <c r="AE100" t="s">
        <v>75</v>
      </c>
      <c r="AI100" t="s">
        <v>89</v>
      </c>
      <c r="AJ100" t="s">
        <v>56</v>
      </c>
      <c r="AK100">
        <v>8929758003</v>
      </c>
      <c r="AO100">
        <v>0</v>
      </c>
      <c r="AP100">
        <v>0</v>
      </c>
      <c r="AQ100">
        <v>658</v>
      </c>
      <c r="AZ100">
        <v>627</v>
      </c>
      <c r="BA100">
        <v>15.68</v>
      </c>
      <c r="BB100">
        <v>627</v>
      </c>
      <c r="BC100">
        <v>15.68</v>
      </c>
      <c r="BD100" s="5">
        <v>658</v>
      </c>
      <c r="BE100">
        <v>627</v>
      </c>
      <c r="BG100">
        <f t="shared" si="13"/>
        <v>627</v>
      </c>
    </row>
    <row r="101" spans="1:61" x14ac:dyDescent="0.25">
      <c r="A101" t="s">
        <v>54</v>
      </c>
      <c r="B101">
        <v>110027</v>
      </c>
      <c r="C101" t="s">
        <v>55</v>
      </c>
      <c r="D101" t="s">
        <v>56</v>
      </c>
      <c r="E101" s="1">
        <v>45962</v>
      </c>
      <c r="F101" t="s">
        <v>202</v>
      </c>
      <c r="G101" t="s">
        <v>67</v>
      </c>
      <c r="H101" t="str">
        <f t="shared" si="7"/>
        <v>Direct Sale</v>
      </c>
      <c r="K101" s="3">
        <v>45962.974305555559</v>
      </c>
      <c r="L101">
        <f t="shared" si="8"/>
        <v>1</v>
      </c>
      <c r="M101" t="str">
        <f t="shared" si="9"/>
        <v>Saturday</v>
      </c>
      <c r="N101" s="1" t="str">
        <f t="shared" si="10"/>
        <v>November</v>
      </c>
      <c r="O101" s="2">
        <v>0.97430555555555554</v>
      </c>
      <c r="P101" s="2" t="str">
        <f t="shared" si="11"/>
        <v>Week 1</v>
      </c>
      <c r="Q101" t="s">
        <v>59</v>
      </c>
      <c r="R101" s="5">
        <v>199</v>
      </c>
      <c r="S101" s="5">
        <v>0</v>
      </c>
      <c r="T101" s="5">
        <f t="shared" si="12"/>
        <v>0</v>
      </c>
      <c r="U101" s="5">
        <v>199</v>
      </c>
      <c r="V101" s="5">
        <v>0</v>
      </c>
      <c r="W101" s="5">
        <v>9.9600000000000009</v>
      </c>
      <c r="X101" s="5">
        <v>0.04</v>
      </c>
      <c r="Y101" s="5">
        <v>209</v>
      </c>
      <c r="Z101" s="5">
        <v>209</v>
      </c>
      <c r="AA101" t="s">
        <v>73</v>
      </c>
      <c r="AB101">
        <v>49.81</v>
      </c>
      <c r="AC101">
        <v>2.56</v>
      </c>
      <c r="AD101" t="s">
        <v>5778</v>
      </c>
      <c r="AE101" t="s">
        <v>75</v>
      </c>
      <c r="AI101" t="s">
        <v>89</v>
      </c>
      <c r="AJ101" t="s">
        <v>56</v>
      </c>
      <c r="AK101">
        <v>8929758003</v>
      </c>
      <c r="AO101">
        <v>0</v>
      </c>
      <c r="AP101">
        <v>0</v>
      </c>
      <c r="AQ101">
        <v>209</v>
      </c>
      <c r="AZ101">
        <v>199</v>
      </c>
      <c r="BA101">
        <v>4.9800000000000004</v>
      </c>
      <c r="BB101">
        <v>199</v>
      </c>
      <c r="BC101">
        <v>4.9800000000000004</v>
      </c>
      <c r="BD101" s="5">
        <v>209</v>
      </c>
      <c r="BE101">
        <v>199</v>
      </c>
      <c r="BG101">
        <f t="shared" si="13"/>
        <v>199</v>
      </c>
    </row>
    <row r="102" spans="1:61" x14ac:dyDescent="0.25">
      <c r="A102" t="s">
        <v>54</v>
      </c>
      <c r="B102">
        <v>110027</v>
      </c>
      <c r="C102" t="s">
        <v>55</v>
      </c>
      <c r="D102" t="s">
        <v>56</v>
      </c>
      <c r="E102" s="1">
        <v>45962</v>
      </c>
      <c r="F102" t="s">
        <v>203</v>
      </c>
      <c r="G102" t="s">
        <v>63</v>
      </c>
      <c r="H102" t="str">
        <f t="shared" si="7"/>
        <v>Aggregator</v>
      </c>
      <c r="I102">
        <v>220989000000000</v>
      </c>
      <c r="J102">
        <v>29811</v>
      </c>
      <c r="K102" s="3">
        <v>45962.977083333331</v>
      </c>
      <c r="L102">
        <f t="shared" si="8"/>
        <v>1</v>
      </c>
      <c r="M102" t="str">
        <f t="shared" si="9"/>
        <v>Saturday</v>
      </c>
      <c r="N102" s="1" t="str">
        <f t="shared" si="10"/>
        <v>November</v>
      </c>
      <c r="O102" s="2">
        <v>0.9770833333333333</v>
      </c>
      <c r="P102" s="2" t="str">
        <f t="shared" si="11"/>
        <v>Week 1</v>
      </c>
      <c r="Q102" t="s">
        <v>59</v>
      </c>
      <c r="R102" s="5">
        <v>248</v>
      </c>
      <c r="S102" s="5">
        <v>-90</v>
      </c>
      <c r="T102" s="5">
        <f t="shared" si="12"/>
        <v>36.29032258064516</v>
      </c>
      <c r="U102" s="5">
        <v>158</v>
      </c>
      <c r="V102" s="5">
        <v>32</v>
      </c>
      <c r="W102" s="5">
        <v>0</v>
      </c>
      <c r="X102" s="5">
        <v>0</v>
      </c>
      <c r="Y102" s="5">
        <v>190</v>
      </c>
      <c r="Z102" s="5">
        <v>190</v>
      </c>
      <c r="AA102" t="s">
        <v>64</v>
      </c>
      <c r="AB102">
        <v>52.13</v>
      </c>
      <c r="AC102">
        <v>4.96</v>
      </c>
      <c r="AD102" t="s">
        <v>64</v>
      </c>
      <c r="AE102" t="s">
        <v>56</v>
      </c>
      <c r="AF102">
        <v>4512</v>
      </c>
      <c r="AG102">
        <v>4512</v>
      </c>
      <c r="AO102">
        <v>32</v>
      </c>
      <c r="AP102">
        <v>0</v>
      </c>
      <c r="AW102">
        <v>190</v>
      </c>
      <c r="BD102" s="5">
        <v>190</v>
      </c>
      <c r="BE102">
        <v>158</v>
      </c>
      <c r="BG102">
        <f t="shared" si="13"/>
        <v>158</v>
      </c>
      <c r="BH102">
        <v>32</v>
      </c>
    </row>
    <row r="103" spans="1:61" x14ac:dyDescent="0.25">
      <c r="A103" t="s">
        <v>54</v>
      </c>
      <c r="B103">
        <v>110027</v>
      </c>
      <c r="C103" t="s">
        <v>55</v>
      </c>
      <c r="D103" t="s">
        <v>56</v>
      </c>
      <c r="E103" s="1">
        <v>45962</v>
      </c>
      <c r="F103" t="s">
        <v>204</v>
      </c>
      <c r="G103" t="s">
        <v>67</v>
      </c>
      <c r="H103" t="str">
        <f t="shared" si="7"/>
        <v>Direct Sale</v>
      </c>
      <c r="K103" s="3">
        <v>45962.982638888891</v>
      </c>
      <c r="L103">
        <f t="shared" si="8"/>
        <v>1</v>
      </c>
      <c r="M103" t="str">
        <f t="shared" si="9"/>
        <v>Saturday</v>
      </c>
      <c r="N103" s="1" t="str">
        <f t="shared" si="10"/>
        <v>November</v>
      </c>
      <c r="O103" s="2">
        <v>0.98263888888888884</v>
      </c>
      <c r="P103" s="2" t="str">
        <f t="shared" si="11"/>
        <v>Week 1</v>
      </c>
      <c r="Q103" t="s">
        <v>59</v>
      </c>
      <c r="R103" s="5">
        <v>577</v>
      </c>
      <c r="S103" s="5">
        <v>0</v>
      </c>
      <c r="T103" s="5">
        <f t="shared" si="12"/>
        <v>0</v>
      </c>
      <c r="U103" s="5">
        <v>577</v>
      </c>
      <c r="V103" s="5">
        <v>0</v>
      </c>
      <c r="W103" s="5">
        <v>28.86</v>
      </c>
      <c r="X103" s="5">
        <v>0.14000000000000001</v>
      </c>
      <c r="Y103" s="5">
        <v>606</v>
      </c>
      <c r="Z103" s="5">
        <v>606</v>
      </c>
      <c r="AA103" t="s">
        <v>73</v>
      </c>
      <c r="AB103">
        <v>164.61</v>
      </c>
      <c r="AC103">
        <v>7.16</v>
      </c>
      <c r="AD103" t="s">
        <v>5778</v>
      </c>
      <c r="AE103" t="s">
        <v>75</v>
      </c>
      <c r="AI103" t="s">
        <v>89</v>
      </c>
      <c r="AJ103" t="s">
        <v>56</v>
      </c>
      <c r="AK103">
        <v>8929758003</v>
      </c>
      <c r="AO103">
        <v>0</v>
      </c>
      <c r="AP103">
        <v>0</v>
      </c>
      <c r="AQ103">
        <v>606</v>
      </c>
      <c r="AZ103">
        <v>577</v>
      </c>
      <c r="BA103">
        <v>14.43</v>
      </c>
      <c r="BB103">
        <v>577</v>
      </c>
      <c r="BC103">
        <v>14.43</v>
      </c>
      <c r="BD103" s="5">
        <v>606</v>
      </c>
      <c r="BE103">
        <v>577</v>
      </c>
      <c r="BG103">
        <f t="shared" si="13"/>
        <v>577</v>
      </c>
    </row>
    <row r="104" spans="1:61" x14ac:dyDescent="0.25">
      <c r="A104" t="s">
        <v>54</v>
      </c>
      <c r="B104">
        <v>110027</v>
      </c>
      <c r="C104" t="s">
        <v>55</v>
      </c>
      <c r="D104" t="s">
        <v>56</v>
      </c>
      <c r="E104" s="1">
        <v>45962</v>
      </c>
      <c r="F104" t="s">
        <v>205</v>
      </c>
      <c r="G104" t="s">
        <v>63</v>
      </c>
      <c r="H104" t="str">
        <f t="shared" si="7"/>
        <v>Aggregator</v>
      </c>
      <c r="I104">
        <v>220990000000000</v>
      </c>
      <c r="J104">
        <v>29811</v>
      </c>
      <c r="K104" s="3">
        <v>45962.986805555556</v>
      </c>
      <c r="L104">
        <f t="shared" si="8"/>
        <v>1</v>
      </c>
      <c r="M104" t="str">
        <f t="shared" si="9"/>
        <v>Saturday</v>
      </c>
      <c r="N104" s="1" t="str">
        <f t="shared" si="10"/>
        <v>November</v>
      </c>
      <c r="O104" s="2">
        <v>0.9868055555555556</v>
      </c>
      <c r="P104" s="2" t="str">
        <f t="shared" si="11"/>
        <v>Week 1</v>
      </c>
      <c r="Q104" t="s">
        <v>59</v>
      </c>
      <c r="R104" s="5">
        <v>238</v>
      </c>
      <c r="S104" s="5">
        <v>-20</v>
      </c>
      <c r="T104" s="5">
        <f t="shared" si="12"/>
        <v>8.4033613445378155</v>
      </c>
      <c r="U104" s="5">
        <v>218</v>
      </c>
      <c r="V104" s="5">
        <v>32</v>
      </c>
      <c r="W104" s="5">
        <v>0</v>
      </c>
      <c r="X104" s="5">
        <v>0</v>
      </c>
      <c r="Y104" s="5">
        <v>250</v>
      </c>
      <c r="Z104" s="5">
        <v>250</v>
      </c>
      <c r="AA104" t="s">
        <v>64</v>
      </c>
      <c r="AB104">
        <v>38.03</v>
      </c>
      <c r="AC104">
        <v>5.88</v>
      </c>
      <c r="AD104" t="s">
        <v>64</v>
      </c>
      <c r="AE104" t="s">
        <v>56</v>
      </c>
      <c r="AF104">
        <v>1366</v>
      </c>
      <c r="AG104">
        <v>1366</v>
      </c>
      <c r="AO104">
        <v>32</v>
      </c>
      <c r="AP104">
        <v>0</v>
      </c>
      <c r="AW104">
        <v>250</v>
      </c>
      <c r="BD104" s="5">
        <v>250</v>
      </c>
      <c r="BE104">
        <v>218</v>
      </c>
      <c r="BG104">
        <f t="shared" si="13"/>
        <v>218</v>
      </c>
      <c r="BH104">
        <v>32</v>
      </c>
    </row>
    <row r="105" spans="1:61" x14ac:dyDescent="0.25">
      <c r="A105" t="s">
        <v>54</v>
      </c>
      <c r="B105">
        <v>110027</v>
      </c>
      <c r="C105" t="s">
        <v>55</v>
      </c>
      <c r="D105" t="s">
        <v>56</v>
      </c>
      <c r="E105" s="1">
        <v>45962</v>
      </c>
      <c r="F105" t="s">
        <v>206</v>
      </c>
      <c r="G105" t="s">
        <v>58</v>
      </c>
      <c r="H105" t="str">
        <f t="shared" si="7"/>
        <v>Aggregator</v>
      </c>
      <c r="I105">
        <v>7438036190</v>
      </c>
      <c r="J105">
        <v>18528960</v>
      </c>
      <c r="K105" s="3">
        <v>45962.990277777775</v>
      </c>
      <c r="L105">
        <f t="shared" si="8"/>
        <v>1</v>
      </c>
      <c r="M105" t="str">
        <f t="shared" si="9"/>
        <v>Saturday</v>
      </c>
      <c r="N105" s="1" t="str">
        <f t="shared" si="10"/>
        <v>November</v>
      </c>
      <c r="O105" s="2">
        <v>0.99027777777777781</v>
      </c>
      <c r="P105" s="2" t="str">
        <f t="shared" si="11"/>
        <v>Week 1</v>
      </c>
      <c r="Q105" t="s">
        <v>59</v>
      </c>
      <c r="R105" s="5">
        <v>264</v>
      </c>
      <c r="S105" s="5">
        <v>-75</v>
      </c>
      <c r="T105" s="5">
        <f t="shared" si="12"/>
        <v>28.40909090909091</v>
      </c>
      <c r="U105" s="5">
        <v>189</v>
      </c>
      <c r="V105" s="5">
        <v>32</v>
      </c>
      <c r="W105" s="5">
        <v>0</v>
      </c>
      <c r="X105" s="5">
        <v>0</v>
      </c>
      <c r="Y105" s="5">
        <v>221</v>
      </c>
      <c r="Z105" s="5">
        <v>221</v>
      </c>
      <c r="AA105" t="s">
        <v>60</v>
      </c>
      <c r="AB105">
        <v>57.05</v>
      </c>
      <c r="AC105">
        <v>4.96</v>
      </c>
      <c r="AD105" t="s">
        <v>60</v>
      </c>
      <c r="AE105" t="s">
        <v>56</v>
      </c>
      <c r="AF105">
        <v>6190</v>
      </c>
      <c r="AG105">
        <v>6190</v>
      </c>
      <c r="AO105">
        <v>32</v>
      </c>
      <c r="AP105">
        <v>0</v>
      </c>
      <c r="AX105">
        <v>221</v>
      </c>
      <c r="BD105" s="5">
        <v>221</v>
      </c>
      <c r="BE105">
        <v>189</v>
      </c>
      <c r="BG105">
        <f t="shared" si="13"/>
        <v>189</v>
      </c>
      <c r="BI105">
        <v>32</v>
      </c>
    </row>
    <row r="106" spans="1:61" x14ac:dyDescent="0.25">
      <c r="A106" t="s">
        <v>54</v>
      </c>
      <c r="B106">
        <v>110027</v>
      </c>
      <c r="C106" t="s">
        <v>55</v>
      </c>
      <c r="D106" t="s">
        <v>56</v>
      </c>
      <c r="E106" s="1">
        <v>45962</v>
      </c>
      <c r="F106" t="s">
        <v>207</v>
      </c>
      <c r="G106" t="s">
        <v>67</v>
      </c>
      <c r="H106" t="str">
        <f t="shared" si="7"/>
        <v>Direct Sale</v>
      </c>
      <c r="K106" s="3">
        <v>45962.994444444441</v>
      </c>
      <c r="L106">
        <f t="shared" si="8"/>
        <v>1</v>
      </c>
      <c r="M106" t="str">
        <f t="shared" si="9"/>
        <v>Saturday</v>
      </c>
      <c r="N106" s="1" t="str">
        <f t="shared" si="10"/>
        <v>November</v>
      </c>
      <c r="O106" s="2">
        <v>0.99444444444444446</v>
      </c>
      <c r="P106" s="2" t="str">
        <f t="shared" si="11"/>
        <v>Week 1</v>
      </c>
      <c r="Q106" t="s">
        <v>59</v>
      </c>
      <c r="R106" s="5">
        <v>229</v>
      </c>
      <c r="S106" s="5">
        <v>0</v>
      </c>
      <c r="T106" s="5">
        <f t="shared" si="12"/>
        <v>0</v>
      </c>
      <c r="U106" s="5">
        <v>229</v>
      </c>
      <c r="V106" s="5">
        <v>0</v>
      </c>
      <c r="W106" s="5">
        <v>11.46</v>
      </c>
      <c r="X106" s="5">
        <v>-0.46</v>
      </c>
      <c r="Y106" s="5">
        <v>240</v>
      </c>
      <c r="Z106" s="5">
        <v>240</v>
      </c>
      <c r="AA106" t="s">
        <v>68</v>
      </c>
      <c r="AB106">
        <v>59.63</v>
      </c>
      <c r="AC106">
        <v>4.3</v>
      </c>
      <c r="AD106" t="s">
        <v>5778</v>
      </c>
      <c r="AE106" t="s">
        <v>75</v>
      </c>
      <c r="AI106" t="s">
        <v>89</v>
      </c>
      <c r="AJ106" t="s">
        <v>56</v>
      </c>
      <c r="AK106">
        <v>8929758003</v>
      </c>
      <c r="AO106">
        <v>0</v>
      </c>
      <c r="AP106">
        <v>0</v>
      </c>
      <c r="AR106">
        <v>240</v>
      </c>
      <c r="AZ106">
        <v>229</v>
      </c>
      <c r="BA106">
        <v>5.73</v>
      </c>
      <c r="BB106">
        <v>229</v>
      </c>
      <c r="BC106">
        <v>5.73</v>
      </c>
      <c r="BD106" s="5">
        <v>240</v>
      </c>
      <c r="BE106">
        <v>229</v>
      </c>
      <c r="BG106">
        <f t="shared" si="13"/>
        <v>229</v>
      </c>
    </row>
    <row r="107" spans="1:61" x14ac:dyDescent="0.25">
      <c r="A107" t="s">
        <v>54</v>
      </c>
      <c r="B107">
        <v>110027</v>
      </c>
      <c r="C107" t="s">
        <v>55</v>
      </c>
      <c r="D107" t="s">
        <v>56</v>
      </c>
      <c r="E107" s="1">
        <v>45962</v>
      </c>
      <c r="F107" t="s">
        <v>208</v>
      </c>
      <c r="G107" t="s">
        <v>58</v>
      </c>
      <c r="H107" t="str">
        <f t="shared" si="7"/>
        <v>Aggregator</v>
      </c>
      <c r="I107">
        <v>7439987563</v>
      </c>
      <c r="J107">
        <v>18528960</v>
      </c>
      <c r="K107" s="3">
        <v>45962.995138888888</v>
      </c>
      <c r="L107">
        <f t="shared" si="8"/>
        <v>1</v>
      </c>
      <c r="M107" t="str">
        <f t="shared" si="9"/>
        <v>Saturday</v>
      </c>
      <c r="N107" s="1" t="str">
        <f t="shared" si="10"/>
        <v>November</v>
      </c>
      <c r="O107" s="2">
        <v>0.99513888888888891</v>
      </c>
      <c r="P107" s="2" t="str">
        <f t="shared" si="11"/>
        <v>Week 1</v>
      </c>
      <c r="Q107" t="s">
        <v>59</v>
      </c>
      <c r="R107" s="5">
        <v>399</v>
      </c>
      <c r="S107" s="5">
        <v>-199.5</v>
      </c>
      <c r="T107" s="5">
        <f t="shared" si="12"/>
        <v>50</v>
      </c>
      <c r="U107" s="5">
        <v>199.5</v>
      </c>
      <c r="V107" s="5">
        <v>32</v>
      </c>
      <c r="W107" s="5">
        <v>0</v>
      </c>
      <c r="X107" s="5">
        <v>0</v>
      </c>
      <c r="Y107" s="5">
        <v>231.5</v>
      </c>
      <c r="Z107" s="5">
        <v>231.5</v>
      </c>
      <c r="AA107" t="s">
        <v>60</v>
      </c>
      <c r="AB107">
        <v>56.44</v>
      </c>
      <c r="AC107">
        <v>0</v>
      </c>
      <c r="AD107" t="s">
        <v>60</v>
      </c>
      <c r="AE107" t="s">
        <v>56</v>
      </c>
      <c r="AF107">
        <v>7563</v>
      </c>
      <c r="AG107">
        <v>7563</v>
      </c>
      <c r="AO107">
        <v>32</v>
      </c>
      <c r="AP107">
        <v>0</v>
      </c>
      <c r="AX107">
        <v>231.5</v>
      </c>
      <c r="BD107" s="5">
        <v>231.5</v>
      </c>
      <c r="BE107">
        <v>199.5</v>
      </c>
      <c r="BG107">
        <f t="shared" si="13"/>
        <v>199.5</v>
      </c>
      <c r="BI107">
        <v>32</v>
      </c>
    </row>
    <row r="108" spans="1:61" x14ac:dyDescent="0.25">
      <c r="A108" t="s">
        <v>54</v>
      </c>
      <c r="B108">
        <v>110027</v>
      </c>
      <c r="C108" t="s">
        <v>55</v>
      </c>
      <c r="D108" t="s">
        <v>56</v>
      </c>
      <c r="E108" s="1">
        <v>45962</v>
      </c>
      <c r="F108" t="s">
        <v>209</v>
      </c>
      <c r="G108" t="s">
        <v>63</v>
      </c>
      <c r="H108" t="str">
        <f t="shared" si="7"/>
        <v>Aggregator</v>
      </c>
      <c r="I108">
        <v>220991000000000</v>
      </c>
      <c r="J108">
        <v>29811</v>
      </c>
      <c r="K108" s="3">
        <v>45962.996527777781</v>
      </c>
      <c r="L108">
        <f t="shared" si="8"/>
        <v>1</v>
      </c>
      <c r="M108" t="str">
        <f t="shared" si="9"/>
        <v>Saturday</v>
      </c>
      <c r="N108" s="1" t="str">
        <f t="shared" si="10"/>
        <v>November</v>
      </c>
      <c r="O108" s="2">
        <v>0.99652777777777779</v>
      </c>
      <c r="P108" s="2" t="str">
        <f t="shared" si="11"/>
        <v>Week 1</v>
      </c>
      <c r="Q108" t="s">
        <v>59</v>
      </c>
      <c r="R108" s="5">
        <v>269</v>
      </c>
      <c r="S108" s="5">
        <v>-90</v>
      </c>
      <c r="T108" s="5">
        <f t="shared" si="12"/>
        <v>33.457249070631974</v>
      </c>
      <c r="U108" s="5">
        <v>179</v>
      </c>
      <c r="V108" s="5">
        <v>32</v>
      </c>
      <c r="W108" s="5">
        <v>0</v>
      </c>
      <c r="X108" s="5">
        <v>0</v>
      </c>
      <c r="Y108" s="5">
        <v>211</v>
      </c>
      <c r="Z108" s="5">
        <v>211</v>
      </c>
      <c r="AA108" t="s">
        <v>64</v>
      </c>
      <c r="AB108">
        <v>70.930000000000007</v>
      </c>
      <c r="AC108">
        <v>6.51</v>
      </c>
      <c r="AD108" t="s">
        <v>64</v>
      </c>
      <c r="AE108" t="s">
        <v>56</v>
      </c>
      <c r="AF108">
        <v>3736</v>
      </c>
      <c r="AG108">
        <v>3736</v>
      </c>
      <c r="AO108">
        <v>32</v>
      </c>
      <c r="AP108">
        <v>0</v>
      </c>
      <c r="AW108">
        <v>211</v>
      </c>
      <c r="BD108" s="5">
        <v>211</v>
      </c>
      <c r="BE108">
        <v>179</v>
      </c>
      <c r="BG108">
        <f t="shared" si="13"/>
        <v>179</v>
      </c>
      <c r="BH108">
        <v>32</v>
      </c>
    </row>
    <row r="109" spans="1:61" x14ac:dyDescent="0.25">
      <c r="A109" t="s">
        <v>54</v>
      </c>
      <c r="B109">
        <v>110027</v>
      </c>
      <c r="C109" t="s">
        <v>55</v>
      </c>
      <c r="D109" t="s">
        <v>56</v>
      </c>
      <c r="E109" s="1">
        <v>45962</v>
      </c>
      <c r="F109" t="s">
        <v>210</v>
      </c>
      <c r="G109" t="s">
        <v>63</v>
      </c>
      <c r="H109" t="str">
        <f t="shared" si="7"/>
        <v>Aggregator</v>
      </c>
      <c r="I109">
        <v>220991000000000</v>
      </c>
      <c r="J109">
        <v>29811</v>
      </c>
      <c r="K109" s="3">
        <v>45962.999305555553</v>
      </c>
      <c r="L109">
        <f t="shared" si="8"/>
        <v>1</v>
      </c>
      <c r="M109" t="str">
        <f t="shared" si="9"/>
        <v>Saturday</v>
      </c>
      <c r="N109" s="1" t="str">
        <f t="shared" si="10"/>
        <v>November</v>
      </c>
      <c r="O109" s="2">
        <v>0.99930555555555556</v>
      </c>
      <c r="P109" s="2" t="str">
        <f t="shared" si="11"/>
        <v>Week 1</v>
      </c>
      <c r="Q109" t="s">
        <v>59</v>
      </c>
      <c r="R109" s="5">
        <v>238</v>
      </c>
      <c r="S109" s="5">
        <v>-90</v>
      </c>
      <c r="T109" s="5">
        <f t="shared" si="12"/>
        <v>37.815126050420169</v>
      </c>
      <c r="U109" s="5">
        <v>148</v>
      </c>
      <c r="V109" s="5">
        <v>32</v>
      </c>
      <c r="W109" s="5">
        <v>0</v>
      </c>
      <c r="X109" s="5">
        <v>0</v>
      </c>
      <c r="Y109" s="5">
        <v>180</v>
      </c>
      <c r="Z109" s="5">
        <v>180</v>
      </c>
      <c r="AA109" t="s">
        <v>64</v>
      </c>
      <c r="AB109">
        <v>43.9</v>
      </c>
      <c r="AC109">
        <v>3.92</v>
      </c>
      <c r="AD109" t="s">
        <v>64</v>
      </c>
      <c r="AE109" t="s">
        <v>56</v>
      </c>
      <c r="AF109">
        <v>7092</v>
      </c>
      <c r="AG109">
        <v>7092</v>
      </c>
      <c r="AO109">
        <v>32</v>
      </c>
      <c r="AP109">
        <v>0</v>
      </c>
      <c r="AW109">
        <v>180</v>
      </c>
      <c r="BD109" s="5">
        <v>180</v>
      </c>
      <c r="BE109">
        <v>148</v>
      </c>
      <c r="BG109">
        <f t="shared" si="13"/>
        <v>148</v>
      </c>
      <c r="BH109">
        <v>32</v>
      </c>
    </row>
    <row r="110" spans="1:61" x14ac:dyDescent="0.25">
      <c r="A110" t="s">
        <v>54</v>
      </c>
      <c r="B110">
        <v>110027</v>
      </c>
      <c r="C110" t="s">
        <v>55</v>
      </c>
      <c r="D110" t="s">
        <v>56</v>
      </c>
      <c r="E110" s="1">
        <v>45962</v>
      </c>
      <c r="F110" t="s">
        <v>211</v>
      </c>
      <c r="G110" t="s">
        <v>63</v>
      </c>
      <c r="H110" t="str">
        <f t="shared" si="7"/>
        <v>Aggregator</v>
      </c>
      <c r="I110">
        <v>220991000000000</v>
      </c>
      <c r="J110">
        <v>29811</v>
      </c>
      <c r="K110" s="3">
        <v>45963.000694444447</v>
      </c>
      <c r="L110">
        <f t="shared" si="8"/>
        <v>2</v>
      </c>
      <c r="M110" t="str">
        <f t="shared" si="9"/>
        <v>Sunday</v>
      </c>
      <c r="N110" s="1" t="str">
        <f t="shared" si="10"/>
        <v>November</v>
      </c>
      <c r="O110" s="2">
        <v>6.9444444444444447E-4</v>
      </c>
      <c r="P110" s="2" t="str">
        <f t="shared" si="11"/>
        <v>Week 1</v>
      </c>
      <c r="Q110" t="s">
        <v>59</v>
      </c>
      <c r="R110" s="5">
        <v>948</v>
      </c>
      <c r="S110" s="5">
        <v>-199.99</v>
      </c>
      <c r="T110" s="5">
        <f t="shared" si="12"/>
        <v>21.095991561181435</v>
      </c>
      <c r="U110" s="5">
        <v>748.01</v>
      </c>
      <c r="V110" s="5">
        <v>32</v>
      </c>
      <c r="W110" s="5">
        <v>0</v>
      </c>
      <c r="X110" s="5">
        <v>-0.01</v>
      </c>
      <c r="Y110" s="5">
        <v>780</v>
      </c>
      <c r="Z110" s="5">
        <v>780</v>
      </c>
      <c r="AA110" t="s">
        <v>64</v>
      </c>
      <c r="AB110">
        <v>188.9</v>
      </c>
      <c r="AC110">
        <v>15.58</v>
      </c>
      <c r="AD110" t="s">
        <v>64</v>
      </c>
      <c r="AE110" t="s">
        <v>56</v>
      </c>
      <c r="AF110">
        <v>2333</v>
      </c>
      <c r="AG110">
        <v>2333</v>
      </c>
      <c r="AO110">
        <v>32</v>
      </c>
      <c r="AP110">
        <v>0</v>
      </c>
      <c r="AW110">
        <v>780</v>
      </c>
      <c r="BD110" s="5">
        <v>780</v>
      </c>
      <c r="BE110">
        <v>748</v>
      </c>
      <c r="BG110">
        <f t="shared" si="13"/>
        <v>748</v>
      </c>
      <c r="BH110">
        <v>32</v>
      </c>
    </row>
    <row r="111" spans="1:61" x14ac:dyDescent="0.25">
      <c r="A111" t="s">
        <v>54</v>
      </c>
      <c r="B111">
        <v>110027</v>
      </c>
      <c r="C111" t="s">
        <v>55</v>
      </c>
      <c r="D111" t="s">
        <v>56</v>
      </c>
      <c r="E111" s="1">
        <v>45962</v>
      </c>
      <c r="F111" t="s">
        <v>212</v>
      </c>
      <c r="G111" t="s">
        <v>67</v>
      </c>
      <c r="H111" t="str">
        <f t="shared" si="7"/>
        <v>Direct Sale</v>
      </c>
      <c r="K111" s="3">
        <v>45963.000694444447</v>
      </c>
      <c r="L111">
        <f t="shared" si="8"/>
        <v>2</v>
      </c>
      <c r="M111" t="str">
        <f t="shared" si="9"/>
        <v>Sunday</v>
      </c>
      <c r="N111" s="1" t="str">
        <f t="shared" si="10"/>
        <v>November</v>
      </c>
      <c r="O111" s="2">
        <v>6.9444444444444447E-4</v>
      </c>
      <c r="P111" s="2" t="str">
        <f t="shared" si="11"/>
        <v>Week 1</v>
      </c>
      <c r="Q111" t="s">
        <v>59</v>
      </c>
      <c r="R111" s="5">
        <v>488</v>
      </c>
      <c r="S111" s="5">
        <v>0</v>
      </c>
      <c r="T111" s="5">
        <f t="shared" si="12"/>
        <v>0</v>
      </c>
      <c r="U111" s="5">
        <v>488</v>
      </c>
      <c r="V111" s="5">
        <v>0</v>
      </c>
      <c r="W111" s="5">
        <v>24.4</v>
      </c>
      <c r="X111" s="5">
        <v>-0.4</v>
      </c>
      <c r="Y111" s="5">
        <v>512</v>
      </c>
      <c r="Z111" s="5">
        <v>512</v>
      </c>
      <c r="AA111" t="s">
        <v>213</v>
      </c>
      <c r="AB111">
        <v>122.26</v>
      </c>
      <c r="AC111">
        <v>5.98</v>
      </c>
      <c r="AD111" t="s">
        <v>5778</v>
      </c>
      <c r="AE111" t="s">
        <v>75</v>
      </c>
      <c r="AI111" t="s">
        <v>89</v>
      </c>
      <c r="AJ111" t="s">
        <v>56</v>
      </c>
      <c r="AK111">
        <v>8929758003</v>
      </c>
      <c r="AO111">
        <v>0</v>
      </c>
      <c r="AP111">
        <v>0</v>
      </c>
      <c r="AS111">
        <v>512</v>
      </c>
      <c r="AZ111">
        <v>488</v>
      </c>
      <c r="BA111">
        <v>12.2</v>
      </c>
      <c r="BB111">
        <v>488</v>
      </c>
      <c r="BC111">
        <v>12.2</v>
      </c>
      <c r="BD111" s="5">
        <v>512</v>
      </c>
      <c r="BE111">
        <v>488</v>
      </c>
      <c r="BG111">
        <f t="shared" si="13"/>
        <v>488</v>
      </c>
    </row>
    <row r="112" spans="1:61" x14ac:dyDescent="0.25">
      <c r="A112" t="s">
        <v>54</v>
      </c>
      <c r="B112">
        <v>110027</v>
      </c>
      <c r="C112" t="s">
        <v>55</v>
      </c>
      <c r="D112" t="s">
        <v>56</v>
      </c>
      <c r="E112" s="1">
        <v>45962</v>
      </c>
      <c r="F112" t="s">
        <v>214</v>
      </c>
      <c r="G112" t="s">
        <v>67</v>
      </c>
      <c r="H112" t="str">
        <f t="shared" si="7"/>
        <v>Direct Sale</v>
      </c>
      <c r="K112" s="3">
        <v>45963.000694444447</v>
      </c>
      <c r="L112">
        <f t="shared" si="8"/>
        <v>2</v>
      </c>
      <c r="M112" t="str">
        <f t="shared" si="9"/>
        <v>Sunday</v>
      </c>
      <c r="N112" s="1" t="str">
        <f t="shared" si="10"/>
        <v>November</v>
      </c>
      <c r="O112" s="2">
        <v>6.9444444444444447E-4</v>
      </c>
      <c r="P112" s="2" t="str">
        <f t="shared" si="11"/>
        <v>Week 1</v>
      </c>
      <c r="Q112" t="s">
        <v>59</v>
      </c>
      <c r="R112" s="5">
        <v>139</v>
      </c>
      <c r="S112" s="5">
        <v>0</v>
      </c>
      <c r="T112" s="5">
        <f t="shared" si="12"/>
        <v>0</v>
      </c>
      <c r="U112" s="5">
        <v>139</v>
      </c>
      <c r="V112" s="5">
        <v>0</v>
      </c>
      <c r="W112" s="5">
        <v>6.96</v>
      </c>
      <c r="X112" s="5">
        <v>0.04</v>
      </c>
      <c r="Y112" s="5">
        <v>146</v>
      </c>
      <c r="Z112" s="5">
        <v>146</v>
      </c>
      <c r="AA112" t="s">
        <v>213</v>
      </c>
      <c r="AB112">
        <v>30.6</v>
      </c>
      <c r="AC112">
        <v>4.0199999999999996</v>
      </c>
      <c r="AD112" t="s">
        <v>5778</v>
      </c>
      <c r="AE112" t="s">
        <v>75</v>
      </c>
      <c r="AI112" t="s">
        <v>89</v>
      </c>
      <c r="AJ112" t="s">
        <v>56</v>
      </c>
      <c r="AK112">
        <v>8929758003</v>
      </c>
      <c r="AO112">
        <v>0</v>
      </c>
      <c r="AP112">
        <v>0</v>
      </c>
      <c r="AS112">
        <v>146</v>
      </c>
      <c r="AZ112">
        <v>139</v>
      </c>
      <c r="BA112">
        <v>3.48</v>
      </c>
      <c r="BB112">
        <v>139</v>
      </c>
      <c r="BC112">
        <v>3.48</v>
      </c>
      <c r="BD112" s="5">
        <v>146</v>
      </c>
      <c r="BE112">
        <v>139</v>
      </c>
      <c r="BG112">
        <f t="shared" si="13"/>
        <v>139</v>
      </c>
    </row>
    <row r="113" spans="1:61" x14ac:dyDescent="0.25">
      <c r="A113" t="s">
        <v>54</v>
      </c>
      <c r="B113">
        <v>110027</v>
      </c>
      <c r="C113" t="s">
        <v>55</v>
      </c>
      <c r="D113" t="s">
        <v>56</v>
      </c>
      <c r="E113" s="1">
        <v>45962</v>
      </c>
      <c r="F113" t="s">
        <v>215</v>
      </c>
      <c r="G113" t="s">
        <v>63</v>
      </c>
      <c r="H113" t="str">
        <f t="shared" si="7"/>
        <v>Aggregator</v>
      </c>
      <c r="I113">
        <v>220992000000000</v>
      </c>
      <c r="J113">
        <v>29811</v>
      </c>
      <c r="K113" s="3">
        <v>45963.000694444447</v>
      </c>
      <c r="L113">
        <f t="shared" si="8"/>
        <v>2</v>
      </c>
      <c r="M113" t="str">
        <f t="shared" si="9"/>
        <v>Sunday</v>
      </c>
      <c r="N113" s="1" t="str">
        <f t="shared" si="10"/>
        <v>November</v>
      </c>
      <c r="O113" s="2">
        <v>6.9444444444444447E-4</v>
      </c>
      <c r="P113" s="2" t="str">
        <f t="shared" si="11"/>
        <v>Week 1</v>
      </c>
      <c r="Q113" t="s">
        <v>59</v>
      </c>
      <c r="R113" s="5">
        <v>548</v>
      </c>
      <c r="S113" s="5">
        <v>-264.55</v>
      </c>
      <c r="T113" s="5">
        <f t="shared" si="12"/>
        <v>48.275547445255476</v>
      </c>
      <c r="U113" s="5">
        <v>283.45</v>
      </c>
      <c r="V113" s="5">
        <v>32</v>
      </c>
      <c r="W113" s="5">
        <v>0</v>
      </c>
      <c r="X113" s="5">
        <v>-0.45</v>
      </c>
      <c r="Y113" s="5">
        <v>315</v>
      </c>
      <c r="Z113" s="5">
        <v>315</v>
      </c>
      <c r="AA113" t="s">
        <v>64</v>
      </c>
      <c r="AB113">
        <v>103.23</v>
      </c>
      <c r="AC113">
        <v>8.69</v>
      </c>
      <c r="AD113" t="s">
        <v>64</v>
      </c>
      <c r="AE113" t="s">
        <v>56</v>
      </c>
      <c r="AF113">
        <v>7280</v>
      </c>
      <c r="AG113">
        <v>7280</v>
      </c>
      <c r="AO113">
        <v>32</v>
      </c>
      <c r="AP113">
        <v>0</v>
      </c>
      <c r="AW113">
        <v>315</v>
      </c>
      <c r="BD113" s="5">
        <v>315</v>
      </c>
      <c r="BE113">
        <v>283.45</v>
      </c>
      <c r="BG113">
        <f t="shared" si="13"/>
        <v>283.45</v>
      </c>
      <c r="BH113">
        <v>32</v>
      </c>
    </row>
    <row r="114" spans="1:61" x14ac:dyDescent="0.25">
      <c r="A114" t="s">
        <v>54</v>
      </c>
      <c r="B114">
        <v>110027</v>
      </c>
      <c r="C114" t="s">
        <v>55</v>
      </c>
      <c r="D114" t="s">
        <v>56</v>
      </c>
      <c r="E114" s="1">
        <v>45962</v>
      </c>
      <c r="F114" t="s">
        <v>216</v>
      </c>
      <c r="G114" t="s">
        <v>67</v>
      </c>
      <c r="H114" t="str">
        <f t="shared" si="7"/>
        <v>Direct Sale</v>
      </c>
      <c r="K114" s="3">
        <v>45963.004166666666</v>
      </c>
      <c r="L114">
        <f t="shared" si="8"/>
        <v>2</v>
      </c>
      <c r="M114" t="str">
        <f t="shared" si="9"/>
        <v>Sunday</v>
      </c>
      <c r="N114" s="1" t="str">
        <f t="shared" si="10"/>
        <v>November</v>
      </c>
      <c r="O114" s="2">
        <v>4.1666666666666666E-3</v>
      </c>
      <c r="P114" s="2" t="str">
        <f t="shared" si="11"/>
        <v>Week 1</v>
      </c>
      <c r="Q114" t="s">
        <v>59</v>
      </c>
      <c r="R114" s="5">
        <v>59</v>
      </c>
      <c r="S114" s="5">
        <v>0</v>
      </c>
      <c r="T114" s="5">
        <f t="shared" si="12"/>
        <v>0</v>
      </c>
      <c r="U114" s="5">
        <v>59</v>
      </c>
      <c r="V114" s="5">
        <v>0</v>
      </c>
      <c r="W114" s="5">
        <v>2.96</v>
      </c>
      <c r="X114" s="5">
        <v>0.04</v>
      </c>
      <c r="Y114" s="5">
        <v>62</v>
      </c>
      <c r="Z114" s="5">
        <v>62</v>
      </c>
      <c r="AA114" t="s">
        <v>68</v>
      </c>
      <c r="AB114">
        <v>15.49</v>
      </c>
      <c r="AC114">
        <v>2.14</v>
      </c>
      <c r="AD114" t="s">
        <v>5778</v>
      </c>
      <c r="AE114" t="s">
        <v>75</v>
      </c>
      <c r="AI114" t="s">
        <v>89</v>
      </c>
      <c r="AJ114" t="s">
        <v>56</v>
      </c>
      <c r="AK114">
        <v>8929758003</v>
      </c>
      <c r="AO114">
        <v>0</v>
      </c>
      <c r="AP114">
        <v>0</v>
      </c>
      <c r="AR114">
        <v>62</v>
      </c>
      <c r="AZ114">
        <v>59</v>
      </c>
      <c r="BA114">
        <v>1.48</v>
      </c>
      <c r="BB114">
        <v>59</v>
      </c>
      <c r="BC114">
        <v>1.48</v>
      </c>
      <c r="BD114" s="5">
        <v>62</v>
      </c>
      <c r="BE114">
        <v>59</v>
      </c>
      <c r="BG114">
        <f t="shared" si="13"/>
        <v>59</v>
      </c>
    </row>
    <row r="115" spans="1:61" x14ac:dyDescent="0.25">
      <c r="A115" t="s">
        <v>54</v>
      </c>
      <c r="B115">
        <v>110027</v>
      </c>
      <c r="C115" t="s">
        <v>55</v>
      </c>
      <c r="D115" t="s">
        <v>56</v>
      </c>
      <c r="E115" s="1">
        <v>45962</v>
      </c>
      <c r="F115" t="s">
        <v>217</v>
      </c>
      <c r="G115" t="s">
        <v>67</v>
      </c>
      <c r="H115" t="str">
        <f t="shared" si="7"/>
        <v>Direct Sale</v>
      </c>
      <c r="K115" s="3">
        <v>45963.007638888892</v>
      </c>
      <c r="L115">
        <f t="shared" si="8"/>
        <v>2</v>
      </c>
      <c r="M115" t="str">
        <f t="shared" si="9"/>
        <v>Sunday</v>
      </c>
      <c r="N115" s="1" t="str">
        <f t="shared" si="10"/>
        <v>November</v>
      </c>
      <c r="O115" s="2">
        <v>7.6388888888888886E-3</v>
      </c>
      <c r="P115" s="2" t="str">
        <f t="shared" si="11"/>
        <v>Week 1</v>
      </c>
      <c r="Q115" t="s">
        <v>59</v>
      </c>
      <c r="R115" s="5">
        <v>189</v>
      </c>
      <c r="S115" s="5">
        <v>0</v>
      </c>
      <c r="T115" s="5">
        <f t="shared" si="12"/>
        <v>0</v>
      </c>
      <c r="U115" s="5">
        <v>189</v>
      </c>
      <c r="V115" s="5">
        <v>0</v>
      </c>
      <c r="W115" s="5">
        <v>9.4600000000000009</v>
      </c>
      <c r="X115" s="5">
        <v>-0.46</v>
      </c>
      <c r="Y115" s="5">
        <v>198</v>
      </c>
      <c r="Z115" s="5">
        <v>198</v>
      </c>
      <c r="AA115" t="s">
        <v>68</v>
      </c>
      <c r="AB115">
        <v>47.06</v>
      </c>
      <c r="AC115">
        <v>1.96</v>
      </c>
      <c r="AD115" t="s">
        <v>5778</v>
      </c>
      <c r="AE115" t="s">
        <v>75</v>
      </c>
      <c r="AI115" t="s">
        <v>89</v>
      </c>
      <c r="AJ115" t="s">
        <v>56</v>
      </c>
      <c r="AK115">
        <v>8929758003</v>
      </c>
      <c r="AO115">
        <v>0</v>
      </c>
      <c r="AP115">
        <v>0</v>
      </c>
      <c r="AR115">
        <v>198</v>
      </c>
      <c r="AZ115">
        <v>189</v>
      </c>
      <c r="BA115">
        <v>4.7300000000000004</v>
      </c>
      <c r="BB115">
        <v>189</v>
      </c>
      <c r="BC115">
        <v>4.7300000000000004</v>
      </c>
      <c r="BD115" s="5">
        <v>198</v>
      </c>
      <c r="BE115">
        <v>189</v>
      </c>
      <c r="BG115">
        <f t="shared" si="13"/>
        <v>189</v>
      </c>
    </row>
    <row r="116" spans="1:61" x14ac:dyDescent="0.25">
      <c r="A116" t="s">
        <v>54</v>
      </c>
      <c r="B116">
        <v>110027</v>
      </c>
      <c r="C116" t="s">
        <v>55</v>
      </c>
      <c r="D116" t="s">
        <v>56</v>
      </c>
      <c r="E116" s="1">
        <v>45962</v>
      </c>
      <c r="F116" t="s">
        <v>218</v>
      </c>
      <c r="G116" t="s">
        <v>67</v>
      </c>
      <c r="H116" t="str">
        <f t="shared" si="7"/>
        <v>Direct Sale</v>
      </c>
      <c r="K116" s="3">
        <v>45963.007638888892</v>
      </c>
      <c r="L116">
        <f t="shared" si="8"/>
        <v>2</v>
      </c>
      <c r="M116" t="str">
        <f t="shared" si="9"/>
        <v>Sunday</v>
      </c>
      <c r="N116" s="1" t="str">
        <f t="shared" si="10"/>
        <v>November</v>
      </c>
      <c r="O116" s="2">
        <v>7.6388888888888886E-3</v>
      </c>
      <c r="P116" s="2" t="str">
        <f t="shared" si="11"/>
        <v>Week 1</v>
      </c>
      <c r="Q116" t="s">
        <v>59</v>
      </c>
      <c r="R116" s="5">
        <v>647</v>
      </c>
      <c r="S116" s="5">
        <v>0</v>
      </c>
      <c r="T116" s="5">
        <f t="shared" si="12"/>
        <v>0</v>
      </c>
      <c r="U116" s="5">
        <v>647</v>
      </c>
      <c r="V116" s="5">
        <v>0</v>
      </c>
      <c r="W116" s="5">
        <v>32.340000000000003</v>
      </c>
      <c r="X116" s="5">
        <v>-0.34</v>
      </c>
      <c r="Y116" s="5">
        <v>679</v>
      </c>
      <c r="Z116" s="5">
        <v>679</v>
      </c>
      <c r="AA116" t="s">
        <v>73</v>
      </c>
      <c r="AB116">
        <v>160.71</v>
      </c>
      <c r="AC116">
        <v>5.88</v>
      </c>
      <c r="AD116" t="s">
        <v>5778</v>
      </c>
      <c r="AE116" t="s">
        <v>75</v>
      </c>
      <c r="AI116" t="s">
        <v>89</v>
      </c>
      <c r="AJ116" t="s">
        <v>56</v>
      </c>
      <c r="AK116">
        <v>8929758003</v>
      </c>
      <c r="AO116">
        <v>0</v>
      </c>
      <c r="AP116">
        <v>0</v>
      </c>
      <c r="AQ116">
        <v>679</v>
      </c>
      <c r="AZ116">
        <v>647</v>
      </c>
      <c r="BA116">
        <v>16.170000000000002</v>
      </c>
      <c r="BB116">
        <v>647</v>
      </c>
      <c r="BC116">
        <v>16.170000000000002</v>
      </c>
      <c r="BD116" s="5">
        <v>679</v>
      </c>
      <c r="BE116">
        <v>647</v>
      </c>
      <c r="BG116">
        <f t="shared" si="13"/>
        <v>647</v>
      </c>
    </row>
    <row r="117" spans="1:61" x14ac:dyDescent="0.25">
      <c r="A117" t="s">
        <v>54</v>
      </c>
      <c r="B117">
        <v>110027</v>
      </c>
      <c r="C117" t="s">
        <v>55</v>
      </c>
      <c r="D117" t="s">
        <v>56</v>
      </c>
      <c r="E117" s="1">
        <v>45962</v>
      </c>
      <c r="F117" t="s">
        <v>219</v>
      </c>
      <c r="G117" t="s">
        <v>67</v>
      </c>
      <c r="H117" t="str">
        <f t="shared" si="7"/>
        <v>Direct Sale</v>
      </c>
      <c r="K117" s="3">
        <v>45963.007638888892</v>
      </c>
      <c r="L117">
        <f t="shared" si="8"/>
        <v>2</v>
      </c>
      <c r="M117" t="str">
        <f t="shared" si="9"/>
        <v>Sunday</v>
      </c>
      <c r="N117" s="1" t="str">
        <f t="shared" si="10"/>
        <v>November</v>
      </c>
      <c r="O117" s="2">
        <v>7.6388888888888886E-3</v>
      </c>
      <c r="P117" s="2" t="str">
        <f t="shared" si="11"/>
        <v>Week 1</v>
      </c>
      <c r="Q117" t="s">
        <v>59</v>
      </c>
      <c r="R117" s="5">
        <v>159</v>
      </c>
      <c r="S117" s="5">
        <v>0</v>
      </c>
      <c r="T117" s="5">
        <f t="shared" si="12"/>
        <v>0</v>
      </c>
      <c r="U117" s="5">
        <v>159</v>
      </c>
      <c r="V117" s="5">
        <v>0</v>
      </c>
      <c r="W117" s="5">
        <v>7.96</v>
      </c>
      <c r="X117" s="5">
        <v>0.04</v>
      </c>
      <c r="Y117" s="5">
        <v>167</v>
      </c>
      <c r="Z117" s="5">
        <v>167</v>
      </c>
      <c r="AA117" t="s">
        <v>73</v>
      </c>
      <c r="AB117">
        <v>29.83</v>
      </c>
      <c r="AC117">
        <v>2.5</v>
      </c>
      <c r="AD117" t="s">
        <v>5778</v>
      </c>
      <c r="AE117" t="s">
        <v>75</v>
      </c>
      <c r="AI117" t="s">
        <v>89</v>
      </c>
      <c r="AJ117" t="s">
        <v>56</v>
      </c>
      <c r="AK117">
        <v>8929758003</v>
      </c>
      <c r="AO117">
        <v>0</v>
      </c>
      <c r="AP117">
        <v>0</v>
      </c>
      <c r="AQ117">
        <v>167</v>
      </c>
      <c r="AZ117">
        <v>159</v>
      </c>
      <c r="BA117">
        <v>3.98</v>
      </c>
      <c r="BB117">
        <v>159</v>
      </c>
      <c r="BC117">
        <v>3.98</v>
      </c>
      <c r="BD117" s="5">
        <v>167</v>
      </c>
      <c r="BE117">
        <v>159</v>
      </c>
      <c r="BG117">
        <f t="shared" si="13"/>
        <v>159</v>
      </c>
    </row>
    <row r="118" spans="1:61" x14ac:dyDescent="0.25">
      <c r="A118" t="s">
        <v>54</v>
      </c>
      <c r="B118">
        <v>110027</v>
      </c>
      <c r="C118" t="s">
        <v>55</v>
      </c>
      <c r="D118" t="s">
        <v>56</v>
      </c>
      <c r="E118" s="1">
        <v>45962</v>
      </c>
      <c r="F118" t="s">
        <v>220</v>
      </c>
      <c r="G118" t="s">
        <v>67</v>
      </c>
      <c r="H118" t="str">
        <f t="shared" si="7"/>
        <v>Direct Sale</v>
      </c>
      <c r="K118" s="3">
        <v>45963.007638888892</v>
      </c>
      <c r="L118">
        <f t="shared" si="8"/>
        <v>2</v>
      </c>
      <c r="M118" t="str">
        <f t="shared" si="9"/>
        <v>Sunday</v>
      </c>
      <c r="N118" s="1" t="str">
        <f t="shared" si="10"/>
        <v>November</v>
      </c>
      <c r="O118" s="2">
        <v>7.6388888888888886E-3</v>
      </c>
      <c r="P118" s="2" t="str">
        <f t="shared" si="11"/>
        <v>Week 1</v>
      </c>
      <c r="Q118" t="s">
        <v>59</v>
      </c>
      <c r="R118" s="5">
        <v>514.17999999999995</v>
      </c>
      <c r="S118" s="5">
        <v>0</v>
      </c>
      <c r="T118" s="5">
        <f t="shared" si="12"/>
        <v>0</v>
      </c>
      <c r="U118" s="5">
        <v>514.17999999999995</v>
      </c>
      <c r="V118" s="5">
        <v>0</v>
      </c>
      <c r="W118" s="5">
        <v>25.7</v>
      </c>
      <c r="X118" s="5">
        <v>0.12</v>
      </c>
      <c r="Y118" s="5">
        <v>540</v>
      </c>
      <c r="Z118" s="5">
        <v>540</v>
      </c>
      <c r="AA118" t="s">
        <v>73</v>
      </c>
      <c r="AB118">
        <v>140.4</v>
      </c>
      <c r="AC118">
        <v>5.8</v>
      </c>
      <c r="AD118" t="s">
        <v>5778</v>
      </c>
      <c r="AE118" t="s">
        <v>75</v>
      </c>
      <c r="AI118" t="s">
        <v>221</v>
      </c>
      <c r="AJ118" t="s">
        <v>222</v>
      </c>
      <c r="AK118">
        <v>7439284537</v>
      </c>
      <c r="AO118">
        <v>0</v>
      </c>
      <c r="AP118">
        <v>0</v>
      </c>
      <c r="AQ118">
        <v>540</v>
      </c>
      <c r="AZ118">
        <v>514.17999999999995</v>
      </c>
      <c r="BA118">
        <v>12.85</v>
      </c>
      <c r="BB118">
        <v>514.17999999999995</v>
      </c>
      <c r="BC118">
        <v>12.85</v>
      </c>
      <c r="BD118" s="5">
        <v>540</v>
      </c>
      <c r="BE118">
        <v>514.17999999999995</v>
      </c>
      <c r="BG118">
        <f t="shared" si="13"/>
        <v>514.17999999999995</v>
      </c>
    </row>
    <row r="119" spans="1:61" x14ac:dyDescent="0.25">
      <c r="A119" t="s">
        <v>54</v>
      </c>
      <c r="B119">
        <v>110027</v>
      </c>
      <c r="C119" t="s">
        <v>55</v>
      </c>
      <c r="D119" t="s">
        <v>56</v>
      </c>
      <c r="E119" s="1">
        <v>45962</v>
      </c>
      <c r="F119" t="s">
        <v>223</v>
      </c>
      <c r="G119" t="s">
        <v>58</v>
      </c>
      <c r="H119" t="str">
        <f t="shared" si="7"/>
        <v>Aggregator</v>
      </c>
      <c r="I119">
        <v>7439326536</v>
      </c>
      <c r="J119">
        <v>18528960</v>
      </c>
      <c r="K119" s="3">
        <v>45963.008333333331</v>
      </c>
      <c r="L119">
        <f t="shared" si="8"/>
        <v>2</v>
      </c>
      <c r="M119" t="str">
        <f t="shared" si="9"/>
        <v>Sunday</v>
      </c>
      <c r="N119" s="1" t="str">
        <f t="shared" si="10"/>
        <v>November</v>
      </c>
      <c r="O119" s="2">
        <v>8.3333333333333332E-3</v>
      </c>
      <c r="P119" s="2" t="str">
        <f t="shared" si="11"/>
        <v>Week 1</v>
      </c>
      <c r="Q119" t="s">
        <v>59</v>
      </c>
      <c r="R119" s="5">
        <v>645</v>
      </c>
      <c r="S119" s="5">
        <v>-100</v>
      </c>
      <c r="T119" s="5">
        <f t="shared" si="12"/>
        <v>15.503875968992247</v>
      </c>
      <c r="U119" s="5">
        <v>545</v>
      </c>
      <c r="V119" s="5">
        <v>32</v>
      </c>
      <c r="W119" s="5">
        <v>0</v>
      </c>
      <c r="X119" s="5">
        <v>0</v>
      </c>
      <c r="Y119" s="5">
        <v>577</v>
      </c>
      <c r="Z119" s="5">
        <v>577</v>
      </c>
      <c r="AA119" t="s">
        <v>60</v>
      </c>
      <c r="AB119">
        <v>114.64</v>
      </c>
      <c r="AC119">
        <v>9.8000000000000007</v>
      </c>
      <c r="AD119" t="s">
        <v>60</v>
      </c>
      <c r="AE119" t="s">
        <v>56</v>
      </c>
      <c r="AF119">
        <v>6536</v>
      </c>
      <c r="AG119">
        <v>6536</v>
      </c>
      <c r="AO119">
        <v>32</v>
      </c>
      <c r="AP119">
        <v>0</v>
      </c>
      <c r="AX119">
        <v>577</v>
      </c>
      <c r="BD119" s="5">
        <v>577</v>
      </c>
      <c r="BE119">
        <v>545</v>
      </c>
      <c r="BG119">
        <f t="shared" si="13"/>
        <v>545</v>
      </c>
      <c r="BI119">
        <v>32</v>
      </c>
    </row>
    <row r="120" spans="1:61" x14ac:dyDescent="0.25">
      <c r="A120" t="s">
        <v>54</v>
      </c>
      <c r="B120">
        <v>110027</v>
      </c>
      <c r="C120" t="s">
        <v>55</v>
      </c>
      <c r="D120" t="s">
        <v>56</v>
      </c>
      <c r="E120" s="1">
        <v>45962</v>
      </c>
      <c r="F120" t="s">
        <v>224</v>
      </c>
      <c r="G120" t="s">
        <v>67</v>
      </c>
      <c r="H120" t="str">
        <f t="shared" si="7"/>
        <v>Direct Sale</v>
      </c>
      <c r="K120" s="3">
        <v>45963.015277777777</v>
      </c>
      <c r="L120">
        <f t="shared" si="8"/>
        <v>2</v>
      </c>
      <c r="M120" t="str">
        <f t="shared" si="9"/>
        <v>Sunday</v>
      </c>
      <c r="N120" s="1" t="str">
        <f t="shared" si="10"/>
        <v>November</v>
      </c>
      <c r="O120" s="2">
        <v>1.5277777777777777E-2</v>
      </c>
      <c r="P120" s="2" t="str">
        <f t="shared" si="11"/>
        <v>Week 1</v>
      </c>
      <c r="Q120" t="s">
        <v>59</v>
      </c>
      <c r="R120" s="5">
        <v>528</v>
      </c>
      <c r="S120" s="5">
        <v>0</v>
      </c>
      <c r="T120" s="5">
        <f t="shared" si="12"/>
        <v>0</v>
      </c>
      <c r="U120" s="5">
        <v>528</v>
      </c>
      <c r="V120" s="5">
        <v>0</v>
      </c>
      <c r="W120" s="5">
        <v>26.4</v>
      </c>
      <c r="X120" s="5">
        <v>-0.4</v>
      </c>
      <c r="Y120" s="5">
        <v>554</v>
      </c>
      <c r="Z120" s="5">
        <v>554</v>
      </c>
      <c r="AA120" t="s">
        <v>73</v>
      </c>
      <c r="AB120">
        <v>117.61</v>
      </c>
      <c r="AC120">
        <v>18.510000000000002</v>
      </c>
      <c r="AD120" t="s">
        <v>5778</v>
      </c>
      <c r="AE120" t="s">
        <v>75</v>
      </c>
      <c r="AI120" t="s">
        <v>89</v>
      </c>
      <c r="AJ120" t="s">
        <v>56</v>
      </c>
      <c r="AK120">
        <v>8929758003</v>
      </c>
      <c r="AO120">
        <v>0</v>
      </c>
      <c r="AP120">
        <v>0</v>
      </c>
      <c r="AQ120">
        <v>554</v>
      </c>
      <c r="AZ120">
        <v>528</v>
      </c>
      <c r="BA120">
        <v>13.2</v>
      </c>
      <c r="BB120">
        <v>528</v>
      </c>
      <c r="BC120">
        <v>13.2</v>
      </c>
      <c r="BD120" s="5">
        <v>554</v>
      </c>
      <c r="BE120">
        <v>528</v>
      </c>
      <c r="BG120">
        <f t="shared" si="13"/>
        <v>528</v>
      </c>
    </row>
    <row r="121" spans="1:61" x14ac:dyDescent="0.25">
      <c r="A121" t="s">
        <v>54</v>
      </c>
      <c r="B121">
        <v>110027</v>
      </c>
      <c r="C121" t="s">
        <v>55</v>
      </c>
      <c r="D121" t="s">
        <v>56</v>
      </c>
      <c r="E121" s="1">
        <v>45962</v>
      </c>
      <c r="F121" t="s">
        <v>225</v>
      </c>
      <c r="G121" t="s">
        <v>67</v>
      </c>
      <c r="H121" t="str">
        <f t="shared" si="7"/>
        <v>Direct Sale</v>
      </c>
      <c r="K121" s="3">
        <v>45963.018750000003</v>
      </c>
      <c r="L121">
        <f t="shared" si="8"/>
        <v>2</v>
      </c>
      <c r="M121" t="str">
        <f t="shared" si="9"/>
        <v>Sunday</v>
      </c>
      <c r="N121" s="1" t="str">
        <f t="shared" si="10"/>
        <v>November</v>
      </c>
      <c r="O121" s="2">
        <v>1.8749999999999999E-2</v>
      </c>
      <c r="P121" s="2" t="str">
        <f t="shared" si="11"/>
        <v>Week 1</v>
      </c>
      <c r="Q121" t="s">
        <v>59</v>
      </c>
      <c r="R121" s="5">
        <v>189</v>
      </c>
      <c r="S121" s="5">
        <v>0</v>
      </c>
      <c r="T121" s="5">
        <f t="shared" si="12"/>
        <v>0</v>
      </c>
      <c r="U121" s="5">
        <v>189</v>
      </c>
      <c r="V121" s="5">
        <v>0</v>
      </c>
      <c r="W121" s="5">
        <v>9.4600000000000009</v>
      </c>
      <c r="X121" s="5">
        <v>-0.46</v>
      </c>
      <c r="Y121" s="5">
        <v>198</v>
      </c>
      <c r="Z121" s="5">
        <v>198</v>
      </c>
      <c r="AA121" t="s">
        <v>73</v>
      </c>
      <c r="AB121">
        <v>47.06</v>
      </c>
      <c r="AC121">
        <v>1.96</v>
      </c>
      <c r="AD121" t="s">
        <v>5778</v>
      </c>
      <c r="AE121" t="s">
        <v>75</v>
      </c>
      <c r="AI121" t="s">
        <v>89</v>
      </c>
      <c r="AJ121" t="s">
        <v>56</v>
      </c>
      <c r="AK121">
        <v>8929758003</v>
      </c>
      <c r="AO121">
        <v>0</v>
      </c>
      <c r="AP121">
        <v>0</v>
      </c>
      <c r="AQ121">
        <v>198</v>
      </c>
      <c r="AZ121">
        <v>189</v>
      </c>
      <c r="BA121">
        <v>4.7300000000000004</v>
      </c>
      <c r="BB121">
        <v>189</v>
      </c>
      <c r="BC121">
        <v>4.7300000000000004</v>
      </c>
      <c r="BD121" s="5">
        <v>198</v>
      </c>
      <c r="BE121">
        <v>189</v>
      </c>
      <c r="BG121">
        <f t="shared" si="13"/>
        <v>189</v>
      </c>
    </row>
    <row r="122" spans="1:61" x14ac:dyDescent="0.25">
      <c r="A122" t="s">
        <v>54</v>
      </c>
      <c r="B122">
        <v>110027</v>
      </c>
      <c r="C122" t="s">
        <v>55</v>
      </c>
      <c r="D122" t="s">
        <v>56</v>
      </c>
      <c r="E122" s="1">
        <v>45962</v>
      </c>
      <c r="F122" t="s">
        <v>226</v>
      </c>
      <c r="G122" t="s">
        <v>67</v>
      </c>
      <c r="H122" t="str">
        <f t="shared" si="7"/>
        <v>Direct Sale</v>
      </c>
      <c r="K122" s="3">
        <v>45963.024305555555</v>
      </c>
      <c r="L122">
        <f t="shared" si="8"/>
        <v>2</v>
      </c>
      <c r="M122" t="str">
        <f t="shared" si="9"/>
        <v>Sunday</v>
      </c>
      <c r="N122" s="1" t="str">
        <f t="shared" si="10"/>
        <v>November</v>
      </c>
      <c r="O122" s="2">
        <v>2.4305555555555556E-2</v>
      </c>
      <c r="P122" s="2" t="str">
        <f t="shared" si="11"/>
        <v>Week 1</v>
      </c>
      <c r="Q122" t="s">
        <v>59</v>
      </c>
      <c r="R122" s="5">
        <v>217</v>
      </c>
      <c r="S122" s="5">
        <v>0</v>
      </c>
      <c r="T122" s="5">
        <f t="shared" si="12"/>
        <v>0</v>
      </c>
      <c r="U122" s="5">
        <v>217</v>
      </c>
      <c r="V122" s="5">
        <v>0</v>
      </c>
      <c r="W122" s="5">
        <v>10.86</v>
      </c>
      <c r="X122" s="5">
        <v>0.14000000000000001</v>
      </c>
      <c r="Y122" s="5">
        <v>228</v>
      </c>
      <c r="Z122" s="5">
        <v>228</v>
      </c>
      <c r="AA122" t="s">
        <v>73</v>
      </c>
      <c r="AB122">
        <v>67.38</v>
      </c>
      <c r="AC122">
        <v>6.56</v>
      </c>
      <c r="AD122" t="s">
        <v>5778</v>
      </c>
      <c r="AE122" t="s">
        <v>75</v>
      </c>
      <c r="AI122" t="s">
        <v>89</v>
      </c>
      <c r="AJ122" t="s">
        <v>56</v>
      </c>
      <c r="AK122">
        <v>8929758003</v>
      </c>
      <c r="AO122">
        <v>0</v>
      </c>
      <c r="AP122">
        <v>0</v>
      </c>
      <c r="AQ122">
        <v>228</v>
      </c>
      <c r="AZ122">
        <v>217</v>
      </c>
      <c r="BA122">
        <v>5.43</v>
      </c>
      <c r="BB122">
        <v>217</v>
      </c>
      <c r="BC122">
        <v>5.43</v>
      </c>
      <c r="BD122" s="5">
        <v>228</v>
      </c>
      <c r="BE122">
        <v>217</v>
      </c>
      <c r="BG122">
        <f t="shared" si="13"/>
        <v>217</v>
      </c>
    </row>
    <row r="123" spans="1:61" x14ac:dyDescent="0.25">
      <c r="A123" t="s">
        <v>54</v>
      </c>
      <c r="B123">
        <v>110027</v>
      </c>
      <c r="C123" t="s">
        <v>55</v>
      </c>
      <c r="D123" t="s">
        <v>56</v>
      </c>
      <c r="E123" s="1">
        <v>45962</v>
      </c>
      <c r="F123" t="s">
        <v>227</v>
      </c>
      <c r="G123" t="s">
        <v>67</v>
      </c>
      <c r="H123" t="str">
        <f t="shared" si="7"/>
        <v>Direct Sale</v>
      </c>
      <c r="K123" s="3">
        <v>45963.024305555555</v>
      </c>
      <c r="L123">
        <f t="shared" si="8"/>
        <v>2</v>
      </c>
      <c r="M123" t="str">
        <f t="shared" si="9"/>
        <v>Sunday</v>
      </c>
      <c r="N123" s="1" t="str">
        <f t="shared" si="10"/>
        <v>November</v>
      </c>
      <c r="O123" s="2">
        <v>2.4305555555555556E-2</v>
      </c>
      <c r="P123" s="2" t="str">
        <f t="shared" si="11"/>
        <v>Week 1</v>
      </c>
      <c r="Q123" t="s">
        <v>59</v>
      </c>
      <c r="R123" s="5">
        <v>522.28</v>
      </c>
      <c r="S123" s="5">
        <v>0</v>
      </c>
      <c r="T123" s="5">
        <f t="shared" si="12"/>
        <v>0</v>
      </c>
      <c r="U123" s="5">
        <v>522.28</v>
      </c>
      <c r="V123" s="5">
        <v>0</v>
      </c>
      <c r="W123" s="5">
        <v>26.12</v>
      </c>
      <c r="X123" s="5">
        <v>-0.4</v>
      </c>
      <c r="Y123" s="5">
        <v>548</v>
      </c>
      <c r="Z123" s="5">
        <v>548</v>
      </c>
      <c r="AA123" t="s">
        <v>73</v>
      </c>
      <c r="AB123">
        <v>139.97999999999999</v>
      </c>
      <c r="AC123">
        <v>4.5199999999999996</v>
      </c>
      <c r="AD123" t="s">
        <v>5778</v>
      </c>
      <c r="AE123" t="s">
        <v>75</v>
      </c>
      <c r="AI123" t="s">
        <v>89</v>
      </c>
      <c r="AJ123" t="s">
        <v>56</v>
      </c>
      <c r="AK123">
        <v>8929758003</v>
      </c>
      <c r="AO123">
        <v>0</v>
      </c>
      <c r="AP123">
        <v>0</v>
      </c>
      <c r="AQ123">
        <v>548</v>
      </c>
      <c r="AZ123">
        <v>522.28</v>
      </c>
      <c r="BA123">
        <v>13.06</v>
      </c>
      <c r="BB123">
        <v>522.28</v>
      </c>
      <c r="BC123">
        <v>13.06</v>
      </c>
      <c r="BD123" s="5">
        <v>548</v>
      </c>
      <c r="BE123">
        <v>522.28</v>
      </c>
      <c r="BG123">
        <f t="shared" si="13"/>
        <v>522.28</v>
      </c>
    </row>
    <row r="124" spans="1:61" x14ac:dyDescent="0.25">
      <c r="A124" t="s">
        <v>54</v>
      </c>
      <c r="B124">
        <v>110027</v>
      </c>
      <c r="C124" t="s">
        <v>55</v>
      </c>
      <c r="D124" t="s">
        <v>56</v>
      </c>
      <c r="E124" s="1">
        <v>45962</v>
      </c>
      <c r="F124" t="s">
        <v>228</v>
      </c>
      <c r="G124" t="s">
        <v>67</v>
      </c>
      <c r="H124" t="str">
        <f t="shared" si="7"/>
        <v>Direct Sale</v>
      </c>
      <c r="K124" s="3">
        <v>45963.025694444441</v>
      </c>
      <c r="L124">
        <f t="shared" si="8"/>
        <v>2</v>
      </c>
      <c r="M124" t="str">
        <f t="shared" si="9"/>
        <v>Sunday</v>
      </c>
      <c r="N124" s="1" t="str">
        <f t="shared" si="10"/>
        <v>November</v>
      </c>
      <c r="O124" s="2">
        <v>2.5694444444444443E-2</v>
      </c>
      <c r="P124" s="2" t="str">
        <f t="shared" si="11"/>
        <v>Week 1</v>
      </c>
      <c r="Q124" t="s">
        <v>59</v>
      </c>
      <c r="R124" s="5">
        <v>59</v>
      </c>
      <c r="S124" s="5">
        <v>0</v>
      </c>
      <c r="T124" s="5">
        <f t="shared" si="12"/>
        <v>0</v>
      </c>
      <c r="U124" s="5">
        <v>59</v>
      </c>
      <c r="V124" s="5">
        <v>0</v>
      </c>
      <c r="W124" s="5">
        <v>2.96</v>
      </c>
      <c r="X124" s="5">
        <v>0.04</v>
      </c>
      <c r="Y124" s="5">
        <v>62</v>
      </c>
      <c r="Z124" s="5">
        <v>62</v>
      </c>
      <c r="AA124" t="s">
        <v>68</v>
      </c>
      <c r="AB124">
        <v>15.49</v>
      </c>
      <c r="AC124">
        <v>2.14</v>
      </c>
      <c r="AD124" t="s">
        <v>5778</v>
      </c>
      <c r="AE124" t="s">
        <v>75</v>
      </c>
      <c r="AI124" t="s">
        <v>89</v>
      </c>
      <c r="AJ124" t="s">
        <v>56</v>
      </c>
      <c r="AK124">
        <v>8929758003</v>
      </c>
      <c r="AO124">
        <v>0</v>
      </c>
      <c r="AP124">
        <v>0</v>
      </c>
      <c r="AR124">
        <v>62</v>
      </c>
      <c r="AZ124">
        <v>59</v>
      </c>
      <c r="BA124">
        <v>1.48</v>
      </c>
      <c r="BB124">
        <v>59</v>
      </c>
      <c r="BC124">
        <v>1.48</v>
      </c>
      <c r="BD124" s="5">
        <v>62</v>
      </c>
      <c r="BE124">
        <v>59</v>
      </c>
      <c r="BG124">
        <f t="shared" si="13"/>
        <v>59</v>
      </c>
    </row>
    <row r="125" spans="1:61" x14ac:dyDescent="0.25">
      <c r="A125" t="s">
        <v>54</v>
      </c>
      <c r="B125">
        <v>110027</v>
      </c>
      <c r="C125" t="s">
        <v>55</v>
      </c>
      <c r="D125" t="s">
        <v>56</v>
      </c>
      <c r="E125" s="1">
        <v>45962</v>
      </c>
      <c r="F125" t="s">
        <v>229</v>
      </c>
      <c r="G125" t="s">
        <v>67</v>
      </c>
      <c r="H125" t="str">
        <f t="shared" si="7"/>
        <v>Direct Sale</v>
      </c>
      <c r="K125" s="3">
        <v>45963.026388888888</v>
      </c>
      <c r="L125">
        <f t="shared" si="8"/>
        <v>2</v>
      </c>
      <c r="M125" t="str">
        <f t="shared" si="9"/>
        <v>Sunday</v>
      </c>
      <c r="N125" s="1" t="str">
        <f t="shared" si="10"/>
        <v>November</v>
      </c>
      <c r="O125" s="2">
        <v>2.6388888888888889E-2</v>
      </c>
      <c r="P125" s="2" t="str">
        <f t="shared" si="11"/>
        <v>Week 1</v>
      </c>
      <c r="Q125" t="s">
        <v>59</v>
      </c>
      <c r="R125" s="5">
        <v>736.56</v>
      </c>
      <c r="S125" s="5">
        <v>0</v>
      </c>
      <c r="T125" s="5">
        <f t="shared" si="12"/>
        <v>0</v>
      </c>
      <c r="U125" s="5">
        <v>736.56</v>
      </c>
      <c r="V125" s="5">
        <v>0</v>
      </c>
      <c r="W125" s="5">
        <v>36.82</v>
      </c>
      <c r="X125" s="5">
        <v>-0.38</v>
      </c>
      <c r="Y125" s="5">
        <v>773</v>
      </c>
      <c r="Z125" s="5">
        <v>773</v>
      </c>
      <c r="AA125" t="s">
        <v>68</v>
      </c>
      <c r="AB125">
        <v>188.27</v>
      </c>
      <c r="AC125">
        <v>4.5199999999999996</v>
      </c>
      <c r="AD125" t="s">
        <v>5778</v>
      </c>
      <c r="AE125" t="s">
        <v>75</v>
      </c>
      <c r="AI125" t="s">
        <v>89</v>
      </c>
      <c r="AJ125" t="s">
        <v>56</v>
      </c>
      <c r="AK125">
        <v>8929758003</v>
      </c>
      <c r="AO125">
        <v>0</v>
      </c>
      <c r="AP125">
        <v>0</v>
      </c>
      <c r="AR125">
        <v>773</v>
      </c>
      <c r="AZ125">
        <v>736.56</v>
      </c>
      <c r="BA125">
        <v>18.41</v>
      </c>
      <c r="BB125">
        <v>736.56</v>
      </c>
      <c r="BC125">
        <v>18.41</v>
      </c>
      <c r="BD125" s="5">
        <v>773</v>
      </c>
      <c r="BE125">
        <v>736.56</v>
      </c>
      <c r="BG125">
        <f t="shared" si="13"/>
        <v>736.56</v>
      </c>
    </row>
    <row r="126" spans="1:61" x14ac:dyDescent="0.25">
      <c r="A126" t="s">
        <v>54</v>
      </c>
      <c r="B126">
        <v>110027</v>
      </c>
      <c r="C126" t="s">
        <v>55</v>
      </c>
      <c r="D126" t="s">
        <v>56</v>
      </c>
      <c r="E126" s="1">
        <v>45962</v>
      </c>
      <c r="F126" t="s">
        <v>230</v>
      </c>
      <c r="G126" t="s">
        <v>58</v>
      </c>
      <c r="H126" t="str">
        <f t="shared" si="7"/>
        <v>Aggregator</v>
      </c>
      <c r="I126">
        <v>7430247833</v>
      </c>
      <c r="J126">
        <v>18528960</v>
      </c>
      <c r="K126" s="3">
        <v>45963.026388888888</v>
      </c>
      <c r="L126">
        <f t="shared" si="8"/>
        <v>2</v>
      </c>
      <c r="M126" t="str">
        <f t="shared" si="9"/>
        <v>Sunday</v>
      </c>
      <c r="N126" s="1" t="str">
        <f t="shared" si="10"/>
        <v>November</v>
      </c>
      <c r="O126" s="2">
        <v>2.6388888888888889E-2</v>
      </c>
      <c r="P126" s="2" t="str">
        <f t="shared" si="11"/>
        <v>Week 1</v>
      </c>
      <c r="Q126" t="s">
        <v>59</v>
      </c>
      <c r="R126" s="5">
        <v>388</v>
      </c>
      <c r="S126" s="5">
        <v>-100</v>
      </c>
      <c r="T126" s="5">
        <f t="shared" si="12"/>
        <v>25.773195876288657</v>
      </c>
      <c r="U126" s="5">
        <v>288</v>
      </c>
      <c r="V126" s="5">
        <v>32</v>
      </c>
      <c r="W126" s="5">
        <v>0</v>
      </c>
      <c r="X126" s="5">
        <v>0</v>
      </c>
      <c r="Y126" s="5">
        <v>320</v>
      </c>
      <c r="Z126" s="5">
        <v>320</v>
      </c>
      <c r="AA126" t="s">
        <v>60</v>
      </c>
      <c r="AB126">
        <v>71.53</v>
      </c>
      <c r="AC126">
        <v>6.73</v>
      </c>
      <c r="AD126" t="s">
        <v>60</v>
      </c>
      <c r="AE126" t="s">
        <v>56</v>
      </c>
      <c r="AF126">
        <v>7833</v>
      </c>
      <c r="AG126">
        <v>7833</v>
      </c>
      <c r="AO126">
        <v>32</v>
      </c>
      <c r="AP126">
        <v>0</v>
      </c>
      <c r="AX126">
        <v>320</v>
      </c>
      <c r="BD126" s="5">
        <v>320</v>
      </c>
      <c r="BE126">
        <v>288</v>
      </c>
      <c r="BG126">
        <f t="shared" si="13"/>
        <v>288</v>
      </c>
      <c r="BI126">
        <v>32</v>
      </c>
    </row>
    <row r="127" spans="1:61" x14ac:dyDescent="0.25">
      <c r="A127" t="s">
        <v>54</v>
      </c>
      <c r="B127">
        <v>110027</v>
      </c>
      <c r="C127" t="s">
        <v>55</v>
      </c>
      <c r="D127" t="s">
        <v>56</v>
      </c>
      <c r="E127" s="1">
        <v>45962</v>
      </c>
      <c r="F127" t="s">
        <v>231</v>
      </c>
      <c r="G127" t="s">
        <v>67</v>
      </c>
      <c r="H127" t="str">
        <f t="shared" si="7"/>
        <v>Direct Sale</v>
      </c>
      <c r="K127" s="3">
        <v>45963.027777777781</v>
      </c>
      <c r="L127">
        <f t="shared" si="8"/>
        <v>2</v>
      </c>
      <c r="M127" t="str">
        <f t="shared" si="9"/>
        <v>Sunday</v>
      </c>
      <c r="N127" s="1" t="str">
        <f t="shared" si="10"/>
        <v>November</v>
      </c>
      <c r="O127" s="2">
        <v>2.7777777777777776E-2</v>
      </c>
      <c r="P127" s="2" t="str">
        <f t="shared" si="11"/>
        <v>Week 1</v>
      </c>
      <c r="Q127" t="s">
        <v>59</v>
      </c>
      <c r="R127" s="5">
        <v>687</v>
      </c>
      <c r="S127" s="5">
        <v>0</v>
      </c>
      <c r="T127" s="5">
        <f t="shared" si="12"/>
        <v>0</v>
      </c>
      <c r="U127" s="5">
        <v>687</v>
      </c>
      <c r="V127" s="5">
        <v>0</v>
      </c>
      <c r="W127" s="5">
        <v>34.340000000000003</v>
      </c>
      <c r="X127" s="5">
        <v>-0.34</v>
      </c>
      <c r="Y127" s="5">
        <v>721</v>
      </c>
      <c r="Z127" s="5">
        <v>721</v>
      </c>
      <c r="AA127" t="s">
        <v>73</v>
      </c>
      <c r="AB127">
        <v>182.1</v>
      </c>
      <c r="AC127">
        <v>7.46</v>
      </c>
      <c r="AD127" t="s">
        <v>5778</v>
      </c>
      <c r="AE127" t="s">
        <v>75</v>
      </c>
      <c r="AI127" t="s">
        <v>89</v>
      </c>
      <c r="AJ127" t="s">
        <v>56</v>
      </c>
      <c r="AK127">
        <v>8929758003</v>
      </c>
      <c r="AO127">
        <v>0</v>
      </c>
      <c r="AP127">
        <v>0</v>
      </c>
      <c r="AQ127">
        <v>721</v>
      </c>
      <c r="AZ127">
        <v>687</v>
      </c>
      <c r="BA127">
        <v>17.170000000000002</v>
      </c>
      <c r="BB127">
        <v>687</v>
      </c>
      <c r="BC127">
        <v>17.170000000000002</v>
      </c>
      <c r="BD127" s="5">
        <v>721</v>
      </c>
      <c r="BE127">
        <v>687</v>
      </c>
      <c r="BG127">
        <f t="shared" si="13"/>
        <v>687</v>
      </c>
    </row>
    <row r="128" spans="1:61" x14ac:dyDescent="0.25">
      <c r="A128" t="s">
        <v>54</v>
      </c>
      <c r="B128">
        <v>110027</v>
      </c>
      <c r="C128" t="s">
        <v>55</v>
      </c>
      <c r="D128" t="s">
        <v>56</v>
      </c>
      <c r="E128" s="1">
        <v>45962</v>
      </c>
      <c r="F128" t="s">
        <v>232</v>
      </c>
      <c r="G128" t="s">
        <v>67</v>
      </c>
      <c r="H128" t="str">
        <f t="shared" si="7"/>
        <v>Direct Sale</v>
      </c>
      <c r="K128" s="3">
        <v>45963.02847222222</v>
      </c>
      <c r="L128">
        <f t="shared" si="8"/>
        <v>2</v>
      </c>
      <c r="M128" t="str">
        <f t="shared" si="9"/>
        <v>Sunday</v>
      </c>
      <c r="N128" s="1" t="str">
        <f t="shared" si="10"/>
        <v>November</v>
      </c>
      <c r="O128" s="2">
        <v>2.8472222222222222E-2</v>
      </c>
      <c r="P128" s="2" t="str">
        <f t="shared" si="11"/>
        <v>Week 1</v>
      </c>
      <c r="Q128" t="s">
        <v>59</v>
      </c>
      <c r="R128" s="5">
        <v>338</v>
      </c>
      <c r="S128" s="5">
        <v>0</v>
      </c>
      <c r="T128" s="5">
        <f t="shared" si="12"/>
        <v>0</v>
      </c>
      <c r="U128" s="5">
        <v>338</v>
      </c>
      <c r="V128" s="5">
        <v>0</v>
      </c>
      <c r="W128" s="5">
        <v>16.899999999999999</v>
      </c>
      <c r="X128" s="5">
        <v>0.1</v>
      </c>
      <c r="Y128" s="5">
        <v>355</v>
      </c>
      <c r="Z128" s="5">
        <v>355</v>
      </c>
      <c r="AA128" t="s">
        <v>68</v>
      </c>
      <c r="AB128">
        <v>77.3</v>
      </c>
      <c r="AC128">
        <v>4.5599999999999996</v>
      </c>
      <c r="AD128" t="s">
        <v>5778</v>
      </c>
      <c r="AE128" t="s">
        <v>75</v>
      </c>
      <c r="AI128" t="s">
        <v>89</v>
      </c>
      <c r="AJ128" t="s">
        <v>56</v>
      </c>
      <c r="AK128">
        <v>8929758003</v>
      </c>
      <c r="AO128">
        <v>0</v>
      </c>
      <c r="AP128">
        <v>0</v>
      </c>
      <c r="AR128">
        <v>355</v>
      </c>
      <c r="AZ128">
        <v>338</v>
      </c>
      <c r="BA128">
        <v>8.4499999999999993</v>
      </c>
      <c r="BB128">
        <v>338</v>
      </c>
      <c r="BC128">
        <v>8.4499999999999993</v>
      </c>
      <c r="BD128" s="5">
        <v>355</v>
      </c>
      <c r="BE128">
        <v>338</v>
      </c>
      <c r="BG128">
        <f t="shared" si="13"/>
        <v>338</v>
      </c>
    </row>
    <row r="129" spans="1:61" x14ac:dyDescent="0.25">
      <c r="A129" t="s">
        <v>54</v>
      </c>
      <c r="B129">
        <v>110027</v>
      </c>
      <c r="C129" t="s">
        <v>55</v>
      </c>
      <c r="D129" t="s">
        <v>56</v>
      </c>
      <c r="E129" s="1">
        <v>45962</v>
      </c>
      <c r="F129" t="s">
        <v>233</v>
      </c>
      <c r="G129" t="s">
        <v>67</v>
      </c>
      <c r="H129" t="str">
        <f t="shared" si="7"/>
        <v>Direct Sale</v>
      </c>
      <c r="K129" s="3">
        <v>45963.030555555553</v>
      </c>
      <c r="L129">
        <f t="shared" si="8"/>
        <v>2</v>
      </c>
      <c r="M129" t="str">
        <f t="shared" si="9"/>
        <v>Sunday</v>
      </c>
      <c r="N129" s="1" t="str">
        <f t="shared" si="10"/>
        <v>November</v>
      </c>
      <c r="O129" s="2">
        <v>3.0555555555555555E-2</v>
      </c>
      <c r="P129" s="2" t="str">
        <f t="shared" si="11"/>
        <v>Week 1</v>
      </c>
      <c r="Q129" t="s">
        <v>59</v>
      </c>
      <c r="R129" s="5">
        <v>737</v>
      </c>
      <c r="S129" s="5">
        <v>0</v>
      </c>
      <c r="T129" s="5">
        <f t="shared" si="12"/>
        <v>0</v>
      </c>
      <c r="U129" s="5">
        <v>737</v>
      </c>
      <c r="V129" s="5">
        <v>0</v>
      </c>
      <c r="W129" s="5">
        <v>36.840000000000003</v>
      </c>
      <c r="X129" s="5">
        <v>0.16</v>
      </c>
      <c r="Y129" s="5">
        <v>774</v>
      </c>
      <c r="Z129" s="5">
        <v>774</v>
      </c>
      <c r="AA129" t="s">
        <v>68</v>
      </c>
      <c r="AB129">
        <v>169.02</v>
      </c>
      <c r="AC129">
        <v>14.16</v>
      </c>
      <c r="AD129" t="s">
        <v>5778</v>
      </c>
      <c r="AE129" t="s">
        <v>75</v>
      </c>
      <c r="AI129" t="s">
        <v>89</v>
      </c>
      <c r="AJ129" t="s">
        <v>56</v>
      </c>
      <c r="AK129">
        <v>8929758003</v>
      </c>
      <c r="AO129">
        <v>0</v>
      </c>
      <c r="AP129">
        <v>0</v>
      </c>
      <c r="AR129">
        <v>774</v>
      </c>
      <c r="AZ129">
        <v>737</v>
      </c>
      <c r="BA129">
        <v>18.420000000000002</v>
      </c>
      <c r="BB129">
        <v>737</v>
      </c>
      <c r="BC129">
        <v>18.420000000000002</v>
      </c>
      <c r="BD129" s="5">
        <v>774</v>
      </c>
      <c r="BE129">
        <v>737</v>
      </c>
      <c r="BG129">
        <f t="shared" si="13"/>
        <v>737</v>
      </c>
    </row>
    <row r="130" spans="1:61" x14ac:dyDescent="0.25">
      <c r="A130" t="s">
        <v>54</v>
      </c>
      <c r="B130">
        <v>110027</v>
      </c>
      <c r="C130" t="s">
        <v>55</v>
      </c>
      <c r="D130" t="s">
        <v>56</v>
      </c>
      <c r="E130" s="1">
        <v>45962</v>
      </c>
      <c r="F130" t="s">
        <v>234</v>
      </c>
      <c r="G130" t="s">
        <v>63</v>
      </c>
      <c r="H130" t="str">
        <f t="shared" si="7"/>
        <v>Aggregator</v>
      </c>
      <c r="I130">
        <v>220994000000000</v>
      </c>
      <c r="J130">
        <v>29811</v>
      </c>
      <c r="K130" s="3">
        <v>45963.031944444447</v>
      </c>
      <c r="L130">
        <f t="shared" si="8"/>
        <v>2</v>
      </c>
      <c r="M130" t="str">
        <f t="shared" si="9"/>
        <v>Sunday</v>
      </c>
      <c r="N130" s="1" t="str">
        <f t="shared" si="10"/>
        <v>November</v>
      </c>
      <c r="O130" s="2">
        <v>3.1944444444444442E-2</v>
      </c>
      <c r="P130" s="2" t="str">
        <f t="shared" si="11"/>
        <v>Week 1</v>
      </c>
      <c r="Q130" t="s">
        <v>59</v>
      </c>
      <c r="R130" s="5">
        <v>268</v>
      </c>
      <c r="S130" s="5">
        <v>-93.74</v>
      </c>
      <c r="T130" s="5">
        <f t="shared" si="12"/>
        <v>34.977611940298502</v>
      </c>
      <c r="U130" s="5">
        <v>174.26</v>
      </c>
      <c r="V130" s="5">
        <v>32</v>
      </c>
      <c r="W130" s="5">
        <v>0</v>
      </c>
      <c r="X130" s="5">
        <v>-0.26</v>
      </c>
      <c r="Y130" s="5">
        <v>206</v>
      </c>
      <c r="Z130" s="5">
        <v>206</v>
      </c>
      <c r="AA130" t="s">
        <v>64</v>
      </c>
      <c r="AB130">
        <v>46.96</v>
      </c>
      <c r="AC130">
        <v>5.88</v>
      </c>
      <c r="AD130" t="s">
        <v>64</v>
      </c>
      <c r="AE130" t="s">
        <v>56</v>
      </c>
      <c r="AF130">
        <v>5847</v>
      </c>
      <c r="AG130">
        <v>5847</v>
      </c>
      <c r="AO130">
        <v>32</v>
      </c>
      <c r="AP130">
        <v>0</v>
      </c>
      <c r="AW130">
        <v>206</v>
      </c>
      <c r="BD130" s="5">
        <v>206</v>
      </c>
      <c r="BE130">
        <v>174.26</v>
      </c>
      <c r="BG130">
        <f t="shared" si="13"/>
        <v>174.26</v>
      </c>
      <c r="BH130">
        <v>32</v>
      </c>
    </row>
    <row r="131" spans="1:61" x14ac:dyDescent="0.25">
      <c r="A131" t="s">
        <v>54</v>
      </c>
      <c r="B131">
        <v>110027</v>
      </c>
      <c r="C131" t="s">
        <v>55</v>
      </c>
      <c r="D131" t="s">
        <v>56</v>
      </c>
      <c r="E131" s="1">
        <v>45962</v>
      </c>
      <c r="F131" t="s">
        <v>235</v>
      </c>
      <c r="G131" t="s">
        <v>67</v>
      </c>
      <c r="H131" t="str">
        <f t="shared" ref="H131:H194" si="14">IF(G131="POS","Direct Sale","Aggregator")</f>
        <v>Direct Sale</v>
      </c>
      <c r="K131" s="3">
        <v>45963.033333333333</v>
      </c>
      <c r="L131">
        <f t="shared" ref="L131:L194" si="15">VALUE(DAY(K131))</f>
        <v>2</v>
      </c>
      <c r="M131" t="str">
        <f t="shared" ref="M131:M194" si="16">TEXT(K131,"dddd")</f>
        <v>Sunday</v>
      </c>
      <c r="N131" s="1" t="str">
        <f t="shared" ref="N131:N194" si="17">TEXT(K131,"MMMM")</f>
        <v>November</v>
      </c>
      <c r="O131" s="2">
        <v>3.3333333333333333E-2</v>
      </c>
      <c r="P131" s="2" t="str">
        <f t="shared" ref="P131:P194" si="18">_xlfn.IFS(L131&lt;=7,"Week 1",L131&lt;=15, "Week 2",L131&lt;=23,"Week 3",L131&lt;=30,"Week 4")</f>
        <v>Week 1</v>
      </c>
      <c r="Q131" t="s">
        <v>59</v>
      </c>
      <c r="R131" s="5">
        <v>99</v>
      </c>
      <c r="S131" s="5">
        <v>0</v>
      </c>
      <c r="T131" s="5">
        <f t="shared" ref="T131:T194" si="19">ABS((S131/R131)*100)</f>
        <v>0</v>
      </c>
      <c r="U131" s="5">
        <v>99</v>
      </c>
      <c r="V131" s="5">
        <v>0</v>
      </c>
      <c r="W131" s="5">
        <v>4.96</v>
      </c>
      <c r="X131" s="5">
        <v>0.04</v>
      </c>
      <c r="Y131" s="5">
        <v>104</v>
      </c>
      <c r="Z131" s="5">
        <v>104</v>
      </c>
      <c r="AA131" t="s">
        <v>68</v>
      </c>
      <c r="AB131">
        <v>21.93</v>
      </c>
      <c r="AC131">
        <v>1.96</v>
      </c>
      <c r="AD131" t="s">
        <v>5778</v>
      </c>
      <c r="AE131" t="s">
        <v>75</v>
      </c>
      <c r="AI131" t="s">
        <v>89</v>
      </c>
      <c r="AJ131" t="s">
        <v>56</v>
      </c>
      <c r="AK131">
        <v>8929758003</v>
      </c>
      <c r="AO131">
        <v>0</v>
      </c>
      <c r="AP131">
        <v>0</v>
      </c>
      <c r="AR131">
        <v>104</v>
      </c>
      <c r="AZ131">
        <v>99</v>
      </c>
      <c r="BA131">
        <v>2.48</v>
      </c>
      <c r="BB131">
        <v>99</v>
      </c>
      <c r="BC131">
        <v>2.48</v>
      </c>
      <c r="BD131" s="5">
        <v>104</v>
      </c>
      <c r="BE131">
        <v>99</v>
      </c>
      <c r="BG131">
        <f t="shared" ref="BG131:BG194" si="20">BE131+BF131</f>
        <v>99</v>
      </c>
    </row>
    <row r="132" spans="1:61" x14ac:dyDescent="0.25">
      <c r="A132" t="s">
        <v>54</v>
      </c>
      <c r="B132">
        <v>110027</v>
      </c>
      <c r="C132" t="s">
        <v>55</v>
      </c>
      <c r="D132" t="s">
        <v>56</v>
      </c>
      <c r="E132" s="1">
        <v>45962</v>
      </c>
      <c r="F132" t="s">
        <v>236</v>
      </c>
      <c r="G132" t="s">
        <v>63</v>
      </c>
      <c r="H132" t="str">
        <f t="shared" si="14"/>
        <v>Aggregator</v>
      </c>
      <c r="I132">
        <v>220994000000000</v>
      </c>
      <c r="J132">
        <v>29811</v>
      </c>
      <c r="K132" s="3">
        <v>45963.033333333333</v>
      </c>
      <c r="L132">
        <f t="shared" si="15"/>
        <v>2</v>
      </c>
      <c r="M132" t="str">
        <f t="shared" si="16"/>
        <v>Sunday</v>
      </c>
      <c r="N132" s="1" t="str">
        <f t="shared" si="17"/>
        <v>November</v>
      </c>
      <c r="O132" s="2">
        <v>3.3333333333333333E-2</v>
      </c>
      <c r="P132" s="2" t="str">
        <f t="shared" si="18"/>
        <v>Week 1</v>
      </c>
      <c r="Q132" t="s">
        <v>59</v>
      </c>
      <c r="R132" s="5">
        <v>214.66</v>
      </c>
      <c r="S132" s="5">
        <v>-89.99</v>
      </c>
      <c r="T132" s="5">
        <f t="shared" si="19"/>
        <v>41.922109382278947</v>
      </c>
      <c r="U132" s="5">
        <v>124.67</v>
      </c>
      <c r="V132" s="5">
        <v>32</v>
      </c>
      <c r="W132" s="5">
        <v>0</v>
      </c>
      <c r="X132" s="5">
        <v>0.33</v>
      </c>
      <c r="Y132" s="5">
        <v>157</v>
      </c>
      <c r="Z132" s="5">
        <v>157</v>
      </c>
      <c r="AA132" t="s">
        <v>64</v>
      </c>
      <c r="AB132">
        <v>50.87</v>
      </c>
      <c r="AC132">
        <v>2.64</v>
      </c>
      <c r="AD132" t="s">
        <v>64</v>
      </c>
      <c r="AE132" t="s">
        <v>56</v>
      </c>
      <c r="AF132">
        <v>1902</v>
      </c>
      <c r="AG132">
        <v>1902</v>
      </c>
      <c r="AO132">
        <v>32</v>
      </c>
      <c r="AP132">
        <v>0</v>
      </c>
      <c r="AW132">
        <v>157</v>
      </c>
      <c r="BD132" s="5">
        <v>157</v>
      </c>
      <c r="BE132">
        <v>124.67</v>
      </c>
      <c r="BG132">
        <f t="shared" si="20"/>
        <v>124.67</v>
      </c>
      <c r="BH132">
        <v>32</v>
      </c>
    </row>
    <row r="133" spans="1:61" x14ac:dyDescent="0.25">
      <c r="A133" t="s">
        <v>54</v>
      </c>
      <c r="B133">
        <v>110027</v>
      </c>
      <c r="C133" t="s">
        <v>55</v>
      </c>
      <c r="D133" t="s">
        <v>56</v>
      </c>
      <c r="E133" s="1">
        <v>45962</v>
      </c>
      <c r="F133" t="s">
        <v>237</v>
      </c>
      <c r="G133" t="s">
        <v>63</v>
      </c>
      <c r="H133" t="str">
        <f t="shared" si="14"/>
        <v>Aggregator</v>
      </c>
      <c r="I133">
        <v>220995000000000</v>
      </c>
      <c r="J133">
        <v>29811</v>
      </c>
      <c r="K133" s="3">
        <v>45963.038194444445</v>
      </c>
      <c r="L133">
        <f t="shared" si="15"/>
        <v>2</v>
      </c>
      <c r="M133" t="str">
        <f t="shared" si="16"/>
        <v>Sunday</v>
      </c>
      <c r="N133" s="1" t="str">
        <f t="shared" si="17"/>
        <v>November</v>
      </c>
      <c r="O133" s="2">
        <v>3.8194444444444448E-2</v>
      </c>
      <c r="P133" s="2" t="str">
        <f t="shared" si="18"/>
        <v>Week 1</v>
      </c>
      <c r="Q133" t="s">
        <v>59</v>
      </c>
      <c r="R133" s="5">
        <v>316</v>
      </c>
      <c r="S133" s="5">
        <v>-93.75</v>
      </c>
      <c r="T133" s="5">
        <f t="shared" si="19"/>
        <v>29.667721518987346</v>
      </c>
      <c r="U133" s="5">
        <v>222.25</v>
      </c>
      <c r="V133" s="5">
        <v>32</v>
      </c>
      <c r="W133" s="5">
        <v>0</v>
      </c>
      <c r="X133" s="5">
        <v>-0.25</v>
      </c>
      <c r="Y133" s="5">
        <v>254</v>
      </c>
      <c r="Z133" s="5">
        <v>254</v>
      </c>
      <c r="AA133" t="s">
        <v>64</v>
      </c>
      <c r="AB133">
        <v>49.8</v>
      </c>
      <c r="AC133">
        <v>7.62</v>
      </c>
      <c r="AD133" t="s">
        <v>64</v>
      </c>
      <c r="AE133" t="s">
        <v>56</v>
      </c>
      <c r="AF133">
        <v>6926</v>
      </c>
      <c r="AG133">
        <v>6926</v>
      </c>
      <c r="AO133">
        <v>32</v>
      </c>
      <c r="AP133">
        <v>0</v>
      </c>
      <c r="AW133">
        <v>254</v>
      </c>
      <c r="BD133" s="5">
        <v>254</v>
      </c>
      <c r="BE133">
        <v>222.25</v>
      </c>
      <c r="BG133">
        <f t="shared" si="20"/>
        <v>222.25</v>
      </c>
      <c r="BH133">
        <v>32</v>
      </c>
    </row>
    <row r="134" spans="1:61" x14ac:dyDescent="0.25">
      <c r="A134" t="s">
        <v>54</v>
      </c>
      <c r="B134">
        <v>110027</v>
      </c>
      <c r="C134" t="s">
        <v>55</v>
      </c>
      <c r="D134" t="s">
        <v>56</v>
      </c>
      <c r="E134" s="1">
        <v>45962</v>
      </c>
      <c r="F134" t="s">
        <v>238</v>
      </c>
      <c r="G134" t="s">
        <v>63</v>
      </c>
      <c r="H134" t="str">
        <f t="shared" si="14"/>
        <v>Aggregator</v>
      </c>
      <c r="I134">
        <v>220995000000000</v>
      </c>
      <c r="J134">
        <v>29811</v>
      </c>
      <c r="K134" s="3">
        <v>45963.04583333333</v>
      </c>
      <c r="L134">
        <f t="shared" si="15"/>
        <v>2</v>
      </c>
      <c r="M134" t="str">
        <f t="shared" si="16"/>
        <v>Sunday</v>
      </c>
      <c r="N134" s="1" t="str">
        <f t="shared" si="17"/>
        <v>November</v>
      </c>
      <c r="O134" s="2">
        <v>4.583333333333333E-2</v>
      </c>
      <c r="P134" s="2" t="str">
        <f t="shared" si="18"/>
        <v>Week 1</v>
      </c>
      <c r="Q134" t="s">
        <v>59</v>
      </c>
      <c r="R134" s="5">
        <v>294</v>
      </c>
      <c r="S134" s="5">
        <v>-93.75</v>
      </c>
      <c r="T134" s="5">
        <f t="shared" si="19"/>
        <v>31.887755102040817</v>
      </c>
      <c r="U134" s="5">
        <v>200.25</v>
      </c>
      <c r="V134" s="5">
        <v>32</v>
      </c>
      <c r="W134" s="5">
        <v>0</v>
      </c>
      <c r="X134" s="5">
        <v>-0.25</v>
      </c>
      <c r="Y134" s="5">
        <v>232</v>
      </c>
      <c r="Z134" s="5">
        <v>232</v>
      </c>
      <c r="AA134" t="s">
        <v>64</v>
      </c>
      <c r="AB134">
        <v>54.51</v>
      </c>
      <c r="AC134">
        <v>4.7699999999999996</v>
      </c>
      <c r="AD134" t="s">
        <v>64</v>
      </c>
      <c r="AE134" t="s">
        <v>56</v>
      </c>
      <c r="AF134">
        <v>1462</v>
      </c>
      <c r="AG134">
        <v>1462</v>
      </c>
      <c r="AO134">
        <v>32</v>
      </c>
      <c r="AP134">
        <v>0</v>
      </c>
      <c r="AW134">
        <v>232</v>
      </c>
      <c r="BD134" s="5">
        <v>232</v>
      </c>
      <c r="BE134">
        <v>200.25</v>
      </c>
      <c r="BG134">
        <f t="shared" si="20"/>
        <v>200.25</v>
      </c>
      <c r="BH134">
        <v>32</v>
      </c>
    </row>
    <row r="135" spans="1:61" x14ac:dyDescent="0.25">
      <c r="A135" t="s">
        <v>54</v>
      </c>
      <c r="B135">
        <v>110027</v>
      </c>
      <c r="C135" t="s">
        <v>55</v>
      </c>
      <c r="D135" t="s">
        <v>56</v>
      </c>
      <c r="E135" s="1">
        <v>45962</v>
      </c>
      <c r="F135" t="s">
        <v>239</v>
      </c>
      <c r="G135" t="s">
        <v>67</v>
      </c>
      <c r="H135" t="str">
        <f t="shared" si="14"/>
        <v>Direct Sale</v>
      </c>
      <c r="K135" s="3">
        <v>45963.04791666667</v>
      </c>
      <c r="L135">
        <f t="shared" si="15"/>
        <v>2</v>
      </c>
      <c r="M135" t="str">
        <f t="shared" si="16"/>
        <v>Sunday</v>
      </c>
      <c r="N135" s="1" t="str">
        <f t="shared" si="17"/>
        <v>November</v>
      </c>
      <c r="O135" s="2">
        <v>4.791666666666667E-2</v>
      </c>
      <c r="P135" s="2" t="str">
        <f t="shared" si="18"/>
        <v>Week 1</v>
      </c>
      <c r="Q135" t="s">
        <v>59</v>
      </c>
      <c r="R135" s="5">
        <v>189</v>
      </c>
      <c r="S135" s="5">
        <v>0</v>
      </c>
      <c r="T135" s="5">
        <f t="shared" si="19"/>
        <v>0</v>
      </c>
      <c r="U135" s="5">
        <v>189</v>
      </c>
      <c r="V135" s="5">
        <v>0</v>
      </c>
      <c r="W135" s="5">
        <v>9.4600000000000009</v>
      </c>
      <c r="X135" s="5">
        <v>-0.46</v>
      </c>
      <c r="Y135" s="5">
        <v>198</v>
      </c>
      <c r="Z135" s="5">
        <v>198</v>
      </c>
      <c r="AA135" t="s">
        <v>68</v>
      </c>
      <c r="AB135">
        <v>44.64</v>
      </c>
      <c r="AC135">
        <v>8.0500000000000007</v>
      </c>
      <c r="AD135" t="s">
        <v>5778</v>
      </c>
      <c r="AE135" t="s">
        <v>75</v>
      </c>
      <c r="AI135" t="s">
        <v>89</v>
      </c>
      <c r="AJ135" t="s">
        <v>56</v>
      </c>
      <c r="AK135">
        <v>8929758003</v>
      </c>
      <c r="AO135">
        <v>0</v>
      </c>
      <c r="AP135">
        <v>0</v>
      </c>
      <c r="AR135">
        <v>198</v>
      </c>
      <c r="AZ135">
        <v>189</v>
      </c>
      <c r="BA135">
        <v>4.7300000000000004</v>
      </c>
      <c r="BB135">
        <v>189</v>
      </c>
      <c r="BC135">
        <v>4.7300000000000004</v>
      </c>
      <c r="BD135" s="5">
        <v>198</v>
      </c>
      <c r="BE135">
        <v>189</v>
      </c>
      <c r="BG135">
        <f t="shared" si="20"/>
        <v>189</v>
      </c>
    </row>
    <row r="136" spans="1:61" x14ac:dyDescent="0.25">
      <c r="A136" t="s">
        <v>54</v>
      </c>
      <c r="B136">
        <v>110027</v>
      </c>
      <c r="C136" t="s">
        <v>55</v>
      </c>
      <c r="D136" t="s">
        <v>56</v>
      </c>
      <c r="E136" s="1">
        <v>45962</v>
      </c>
      <c r="F136" t="s">
        <v>240</v>
      </c>
      <c r="G136" t="s">
        <v>63</v>
      </c>
      <c r="H136" t="str">
        <f t="shared" si="14"/>
        <v>Aggregator</v>
      </c>
      <c r="I136">
        <v>220996000000000</v>
      </c>
      <c r="J136">
        <v>29811</v>
      </c>
      <c r="K136" s="3">
        <v>45963.052777777775</v>
      </c>
      <c r="L136">
        <f t="shared" si="15"/>
        <v>2</v>
      </c>
      <c r="M136" t="str">
        <f t="shared" si="16"/>
        <v>Sunday</v>
      </c>
      <c r="N136" s="1" t="str">
        <f t="shared" si="17"/>
        <v>November</v>
      </c>
      <c r="O136" s="2">
        <v>5.2777777777777778E-2</v>
      </c>
      <c r="P136" s="2" t="str">
        <f t="shared" si="18"/>
        <v>Week 1</v>
      </c>
      <c r="Q136" t="s">
        <v>59</v>
      </c>
      <c r="R136" s="5">
        <v>198</v>
      </c>
      <c r="S136" s="5">
        <v>-89.1</v>
      </c>
      <c r="T136" s="5">
        <f t="shared" si="19"/>
        <v>44.999999999999993</v>
      </c>
      <c r="U136" s="5">
        <v>108.9</v>
      </c>
      <c r="V136" s="5">
        <v>32</v>
      </c>
      <c r="W136" s="5">
        <v>0</v>
      </c>
      <c r="X136" s="5">
        <v>0.1</v>
      </c>
      <c r="Y136" s="5">
        <v>141</v>
      </c>
      <c r="Z136" s="5">
        <v>141</v>
      </c>
      <c r="AA136" t="s">
        <v>64</v>
      </c>
      <c r="AB136">
        <v>37.42</v>
      </c>
      <c r="AC136">
        <v>3.92</v>
      </c>
      <c r="AD136" t="s">
        <v>64</v>
      </c>
      <c r="AE136" t="s">
        <v>56</v>
      </c>
      <c r="AF136">
        <v>9390</v>
      </c>
      <c r="AG136">
        <v>9390</v>
      </c>
      <c r="AO136">
        <v>32</v>
      </c>
      <c r="AP136">
        <v>0</v>
      </c>
      <c r="AW136">
        <v>141</v>
      </c>
      <c r="BD136" s="5">
        <v>141</v>
      </c>
      <c r="BE136">
        <v>108.9</v>
      </c>
      <c r="BG136">
        <f t="shared" si="20"/>
        <v>108.9</v>
      </c>
      <c r="BH136">
        <v>32</v>
      </c>
    </row>
    <row r="137" spans="1:61" x14ac:dyDescent="0.25">
      <c r="A137" t="s">
        <v>54</v>
      </c>
      <c r="B137">
        <v>110027</v>
      </c>
      <c r="C137" t="s">
        <v>55</v>
      </c>
      <c r="D137" t="s">
        <v>56</v>
      </c>
      <c r="E137" s="1">
        <v>45962</v>
      </c>
      <c r="F137" t="s">
        <v>241</v>
      </c>
      <c r="G137" t="s">
        <v>63</v>
      </c>
      <c r="H137" t="str">
        <f t="shared" si="14"/>
        <v>Aggregator</v>
      </c>
      <c r="I137">
        <v>220996000000000</v>
      </c>
      <c r="J137">
        <v>29811</v>
      </c>
      <c r="K137" s="3">
        <v>45963.056944444441</v>
      </c>
      <c r="L137">
        <f t="shared" si="15"/>
        <v>2</v>
      </c>
      <c r="M137" t="str">
        <f t="shared" si="16"/>
        <v>Sunday</v>
      </c>
      <c r="N137" s="1" t="str">
        <f t="shared" si="17"/>
        <v>November</v>
      </c>
      <c r="O137" s="2">
        <v>5.6944444444444443E-2</v>
      </c>
      <c r="P137" s="2" t="str">
        <f t="shared" si="18"/>
        <v>Week 1</v>
      </c>
      <c r="Q137" t="s">
        <v>59</v>
      </c>
      <c r="R137" s="5">
        <v>237</v>
      </c>
      <c r="S137" s="5">
        <v>-60</v>
      </c>
      <c r="T137" s="5">
        <f t="shared" si="19"/>
        <v>25.316455696202532</v>
      </c>
      <c r="U137" s="5">
        <v>177</v>
      </c>
      <c r="V137" s="5">
        <v>32</v>
      </c>
      <c r="W137" s="5">
        <v>0</v>
      </c>
      <c r="X137" s="5">
        <v>0</v>
      </c>
      <c r="Y137" s="5">
        <v>209</v>
      </c>
      <c r="Z137" s="5">
        <v>209</v>
      </c>
      <c r="AA137" t="s">
        <v>64</v>
      </c>
      <c r="AB137">
        <v>46.48</v>
      </c>
      <c r="AC137">
        <v>5.88</v>
      </c>
      <c r="AD137" t="s">
        <v>64</v>
      </c>
      <c r="AE137" t="s">
        <v>56</v>
      </c>
      <c r="AF137">
        <v>7834</v>
      </c>
      <c r="AG137">
        <v>7834</v>
      </c>
      <c r="AO137">
        <v>32</v>
      </c>
      <c r="AP137">
        <v>0</v>
      </c>
      <c r="AW137">
        <v>209</v>
      </c>
      <c r="BD137" s="5">
        <v>209</v>
      </c>
      <c r="BE137">
        <v>177</v>
      </c>
      <c r="BG137">
        <f t="shared" si="20"/>
        <v>177</v>
      </c>
      <c r="BH137">
        <v>32</v>
      </c>
    </row>
    <row r="138" spans="1:61" x14ac:dyDescent="0.25">
      <c r="A138" t="s">
        <v>54</v>
      </c>
      <c r="B138">
        <v>110027</v>
      </c>
      <c r="C138" t="s">
        <v>55</v>
      </c>
      <c r="D138" t="s">
        <v>56</v>
      </c>
      <c r="E138" s="1">
        <v>45962</v>
      </c>
      <c r="F138" t="s">
        <v>242</v>
      </c>
      <c r="G138" t="s">
        <v>67</v>
      </c>
      <c r="H138" t="str">
        <f t="shared" si="14"/>
        <v>Direct Sale</v>
      </c>
      <c r="K138" s="3">
        <v>45963.057638888888</v>
      </c>
      <c r="L138">
        <f t="shared" si="15"/>
        <v>2</v>
      </c>
      <c r="M138" t="str">
        <f t="shared" si="16"/>
        <v>Sunday</v>
      </c>
      <c r="N138" s="1" t="str">
        <f t="shared" si="17"/>
        <v>November</v>
      </c>
      <c r="O138" s="2">
        <v>5.7638888888888892E-2</v>
      </c>
      <c r="P138" s="2" t="str">
        <f t="shared" si="18"/>
        <v>Week 1</v>
      </c>
      <c r="Q138" t="s">
        <v>59</v>
      </c>
      <c r="R138" s="5">
        <v>99</v>
      </c>
      <c r="S138" s="5">
        <v>0</v>
      </c>
      <c r="T138" s="5">
        <f t="shared" si="19"/>
        <v>0</v>
      </c>
      <c r="U138" s="5">
        <v>99</v>
      </c>
      <c r="V138" s="5">
        <v>0</v>
      </c>
      <c r="W138" s="5">
        <v>4.96</v>
      </c>
      <c r="X138" s="5">
        <v>0.04</v>
      </c>
      <c r="Y138" s="5">
        <v>104</v>
      </c>
      <c r="Z138" s="5">
        <v>104</v>
      </c>
      <c r="AA138" t="s">
        <v>68</v>
      </c>
      <c r="AB138">
        <v>21.93</v>
      </c>
      <c r="AC138">
        <v>1.96</v>
      </c>
      <c r="AD138" t="s">
        <v>5778</v>
      </c>
      <c r="AE138" t="s">
        <v>75</v>
      </c>
      <c r="AI138" t="s">
        <v>89</v>
      </c>
      <c r="AJ138" t="s">
        <v>56</v>
      </c>
      <c r="AK138">
        <v>8929758003</v>
      </c>
      <c r="AO138">
        <v>0</v>
      </c>
      <c r="AP138">
        <v>0</v>
      </c>
      <c r="AR138">
        <v>104</v>
      </c>
      <c r="AZ138">
        <v>99</v>
      </c>
      <c r="BA138">
        <v>2.48</v>
      </c>
      <c r="BB138">
        <v>99</v>
      </c>
      <c r="BC138">
        <v>2.48</v>
      </c>
      <c r="BD138" s="5">
        <v>104</v>
      </c>
      <c r="BE138">
        <v>99</v>
      </c>
      <c r="BG138">
        <f t="shared" si="20"/>
        <v>99</v>
      </c>
    </row>
    <row r="139" spans="1:61" x14ac:dyDescent="0.25">
      <c r="A139" t="s">
        <v>54</v>
      </c>
      <c r="B139">
        <v>110027</v>
      </c>
      <c r="C139" t="s">
        <v>55</v>
      </c>
      <c r="D139" t="s">
        <v>56</v>
      </c>
      <c r="E139" s="1">
        <v>45962</v>
      </c>
      <c r="F139" t="s">
        <v>243</v>
      </c>
      <c r="G139" t="s">
        <v>67</v>
      </c>
      <c r="H139" t="str">
        <f t="shared" si="14"/>
        <v>Direct Sale</v>
      </c>
      <c r="K139" s="3">
        <v>45963.057638888888</v>
      </c>
      <c r="L139">
        <f t="shared" si="15"/>
        <v>2</v>
      </c>
      <c r="M139" t="str">
        <f t="shared" si="16"/>
        <v>Sunday</v>
      </c>
      <c r="N139" s="1" t="str">
        <f t="shared" si="17"/>
        <v>November</v>
      </c>
      <c r="O139" s="2">
        <v>5.7638888888888892E-2</v>
      </c>
      <c r="P139" s="2" t="str">
        <f t="shared" si="18"/>
        <v>Week 1</v>
      </c>
      <c r="Q139" t="s">
        <v>59</v>
      </c>
      <c r="R139" s="5">
        <v>178</v>
      </c>
      <c r="S139" s="5">
        <v>0</v>
      </c>
      <c r="T139" s="5">
        <f t="shared" si="19"/>
        <v>0</v>
      </c>
      <c r="U139" s="5">
        <v>178</v>
      </c>
      <c r="V139" s="5">
        <v>0</v>
      </c>
      <c r="W139" s="5">
        <v>8.9</v>
      </c>
      <c r="X139" s="5">
        <v>0.1</v>
      </c>
      <c r="Y139" s="5">
        <v>187</v>
      </c>
      <c r="Z139" s="5">
        <v>187</v>
      </c>
      <c r="AA139" t="s">
        <v>73</v>
      </c>
      <c r="AB139">
        <v>55.9</v>
      </c>
      <c r="AC139">
        <v>4.24</v>
      </c>
      <c r="AD139" t="s">
        <v>5778</v>
      </c>
      <c r="AE139" t="s">
        <v>75</v>
      </c>
      <c r="AI139" t="s">
        <v>244</v>
      </c>
      <c r="AJ139" t="s">
        <v>245</v>
      </c>
      <c r="AK139">
        <v>8929708003</v>
      </c>
      <c r="AO139">
        <v>0</v>
      </c>
      <c r="AP139">
        <v>0</v>
      </c>
      <c r="AQ139">
        <v>187</v>
      </c>
      <c r="AZ139">
        <v>178</v>
      </c>
      <c r="BA139">
        <v>4.45</v>
      </c>
      <c r="BB139">
        <v>178</v>
      </c>
      <c r="BC139">
        <v>4.45</v>
      </c>
      <c r="BD139" s="5">
        <v>187</v>
      </c>
      <c r="BE139">
        <v>178</v>
      </c>
      <c r="BG139">
        <f t="shared" si="20"/>
        <v>178</v>
      </c>
    </row>
    <row r="140" spans="1:61" x14ac:dyDescent="0.25">
      <c r="A140" t="s">
        <v>54</v>
      </c>
      <c r="B140">
        <v>110027</v>
      </c>
      <c r="C140" t="s">
        <v>55</v>
      </c>
      <c r="D140" t="s">
        <v>56</v>
      </c>
      <c r="E140" s="1">
        <v>45962</v>
      </c>
      <c r="F140" t="s">
        <v>246</v>
      </c>
      <c r="G140" t="s">
        <v>63</v>
      </c>
      <c r="H140" t="str">
        <f t="shared" si="14"/>
        <v>Aggregator</v>
      </c>
      <c r="I140">
        <v>220997000000000</v>
      </c>
      <c r="J140">
        <v>29811</v>
      </c>
      <c r="K140" s="3">
        <v>45963.061111111114</v>
      </c>
      <c r="L140">
        <f t="shared" si="15"/>
        <v>2</v>
      </c>
      <c r="M140" t="str">
        <f t="shared" si="16"/>
        <v>Sunday</v>
      </c>
      <c r="N140" s="1" t="str">
        <f t="shared" si="17"/>
        <v>November</v>
      </c>
      <c r="O140" s="2">
        <v>6.1111111111111109E-2</v>
      </c>
      <c r="P140" s="2" t="str">
        <f t="shared" si="18"/>
        <v>Week 1</v>
      </c>
      <c r="Q140" t="s">
        <v>59</v>
      </c>
      <c r="R140" s="5">
        <v>548</v>
      </c>
      <c r="S140" s="5">
        <v>-264.55</v>
      </c>
      <c r="T140" s="5">
        <f t="shared" si="19"/>
        <v>48.275547445255476</v>
      </c>
      <c r="U140" s="5">
        <v>283.45</v>
      </c>
      <c r="V140" s="5">
        <v>32</v>
      </c>
      <c r="W140" s="5">
        <v>0</v>
      </c>
      <c r="X140" s="5">
        <v>-0.45</v>
      </c>
      <c r="Y140" s="5">
        <v>315</v>
      </c>
      <c r="Z140" s="5">
        <v>315</v>
      </c>
      <c r="AA140" t="s">
        <v>64</v>
      </c>
      <c r="AB140">
        <v>85.52</v>
      </c>
      <c r="AC140">
        <v>3.38</v>
      </c>
      <c r="AD140" t="s">
        <v>64</v>
      </c>
      <c r="AE140" t="s">
        <v>56</v>
      </c>
      <c r="AF140">
        <v>3005</v>
      </c>
      <c r="AG140">
        <v>3005</v>
      </c>
      <c r="AO140">
        <v>32</v>
      </c>
      <c r="AP140">
        <v>0</v>
      </c>
      <c r="AW140">
        <v>315</v>
      </c>
      <c r="BD140" s="5">
        <v>315</v>
      </c>
      <c r="BE140">
        <v>283.45</v>
      </c>
      <c r="BG140">
        <f t="shared" si="20"/>
        <v>283.45</v>
      </c>
      <c r="BH140">
        <v>32</v>
      </c>
    </row>
    <row r="141" spans="1:61" x14ac:dyDescent="0.25">
      <c r="A141" t="s">
        <v>54</v>
      </c>
      <c r="B141">
        <v>110027</v>
      </c>
      <c r="C141" t="s">
        <v>55</v>
      </c>
      <c r="D141" t="s">
        <v>56</v>
      </c>
      <c r="E141" s="1">
        <v>45962</v>
      </c>
      <c r="F141" t="s">
        <v>247</v>
      </c>
      <c r="G141" t="s">
        <v>63</v>
      </c>
      <c r="H141" t="str">
        <f t="shared" si="14"/>
        <v>Aggregator</v>
      </c>
      <c r="I141">
        <v>220997000000000</v>
      </c>
      <c r="J141">
        <v>29811</v>
      </c>
      <c r="K141" s="3">
        <v>45963.061805555553</v>
      </c>
      <c r="L141">
        <f t="shared" si="15"/>
        <v>2</v>
      </c>
      <c r="M141" t="str">
        <f t="shared" si="16"/>
        <v>Sunday</v>
      </c>
      <c r="N141" s="1" t="str">
        <f t="shared" si="17"/>
        <v>November</v>
      </c>
      <c r="O141" s="2">
        <v>6.1805555555555558E-2</v>
      </c>
      <c r="P141" s="2" t="str">
        <f t="shared" si="18"/>
        <v>Week 1</v>
      </c>
      <c r="Q141" t="s">
        <v>59</v>
      </c>
      <c r="R141" s="5">
        <v>497</v>
      </c>
      <c r="S141" s="5">
        <v>-205</v>
      </c>
      <c r="T141" s="5">
        <f t="shared" si="19"/>
        <v>41.247484909456738</v>
      </c>
      <c r="U141" s="5">
        <v>292</v>
      </c>
      <c r="V141" s="5">
        <v>32</v>
      </c>
      <c r="W141" s="5">
        <v>0</v>
      </c>
      <c r="X141" s="5">
        <v>0</v>
      </c>
      <c r="Y141" s="5">
        <v>324</v>
      </c>
      <c r="Z141" s="5">
        <v>324</v>
      </c>
      <c r="AA141" t="s">
        <v>64</v>
      </c>
      <c r="AB141">
        <v>71.16</v>
      </c>
      <c r="AC141">
        <v>1.96</v>
      </c>
      <c r="AD141" t="s">
        <v>64</v>
      </c>
      <c r="AE141" t="s">
        <v>56</v>
      </c>
      <c r="AF141">
        <v>4482</v>
      </c>
      <c r="AG141">
        <v>4482</v>
      </c>
      <c r="AO141">
        <v>32</v>
      </c>
      <c r="AP141">
        <v>0</v>
      </c>
      <c r="AW141">
        <v>324</v>
      </c>
      <c r="BD141" s="5">
        <v>324</v>
      </c>
      <c r="BE141">
        <v>292</v>
      </c>
      <c r="BG141">
        <f t="shared" si="20"/>
        <v>292</v>
      </c>
      <c r="BH141">
        <v>32</v>
      </c>
    </row>
    <row r="142" spans="1:61" x14ac:dyDescent="0.25">
      <c r="A142" t="s">
        <v>54</v>
      </c>
      <c r="B142">
        <v>110027</v>
      </c>
      <c r="C142" t="s">
        <v>55</v>
      </c>
      <c r="D142" t="s">
        <v>56</v>
      </c>
      <c r="E142" s="1">
        <v>45962</v>
      </c>
      <c r="F142" t="s">
        <v>248</v>
      </c>
      <c r="G142" t="s">
        <v>58</v>
      </c>
      <c r="H142" t="str">
        <f t="shared" si="14"/>
        <v>Aggregator</v>
      </c>
      <c r="I142">
        <v>7440404361</v>
      </c>
      <c r="J142">
        <v>18528960</v>
      </c>
      <c r="K142" s="3">
        <v>45963.064583333333</v>
      </c>
      <c r="L142">
        <f t="shared" si="15"/>
        <v>2</v>
      </c>
      <c r="M142" t="str">
        <f t="shared" si="16"/>
        <v>Sunday</v>
      </c>
      <c r="N142" s="1" t="str">
        <f t="shared" si="17"/>
        <v>November</v>
      </c>
      <c r="O142" s="2">
        <v>6.458333333333334E-2</v>
      </c>
      <c r="P142" s="2" t="str">
        <f t="shared" si="18"/>
        <v>Week 1</v>
      </c>
      <c r="Q142" t="s">
        <v>59</v>
      </c>
      <c r="R142" s="5">
        <v>518</v>
      </c>
      <c r="S142" s="5">
        <v>-75</v>
      </c>
      <c r="T142" s="5">
        <f t="shared" si="19"/>
        <v>14.478764478764477</v>
      </c>
      <c r="U142" s="5">
        <v>443</v>
      </c>
      <c r="V142" s="5">
        <v>32</v>
      </c>
      <c r="W142" s="5">
        <v>0</v>
      </c>
      <c r="X142" s="5">
        <v>0</v>
      </c>
      <c r="Y142" s="5">
        <v>475</v>
      </c>
      <c r="Z142" s="5">
        <v>475</v>
      </c>
      <c r="AA142" t="s">
        <v>60</v>
      </c>
      <c r="AB142">
        <v>116.84</v>
      </c>
      <c r="AC142">
        <v>8.69</v>
      </c>
      <c r="AD142" t="s">
        <v>60</v>
      </c>
      <c r="AE142" t="s">
        <v>56</v>
      </c>
      <c r="AF142">
        <v>4361</v>
      </c>
      <c r="AG142">
        <v>4361</v>
      </c>
      <c r="AO142">
        <v>32</v>
      </c>
      <c r="AP142">
        <v>0</v>
      </c>
      <c r="AX142">
        <v>475</v>
      </c>
      <c r="BD142" s="5">
        <v>475</v>
      </c>
      <c r="BE142">
        <v>443</v>
      </c>
      <c r="BG142">
        <f t="shared" si="20"/>
        <v>443</v>
      </c>
      <c r="BI142">
        <v>32</v>
      </c>
    </row>
    <row r="143" spans="1:61" x14ac:dyDescent="0.25">
      <c r="A143" t="s">
        <v>54</v>
      </c>
      <c r="B143">
        <v>110027</v>
      </c>
      <c r="C143" t="s">
        <v>55</v>
      </c>
      <c r="D143" t="s">
        <v>56</v>
      </c>
      <c r="E143" s="1">
        <v>45962</v>
      </c>
      <c r="F143" t="s">
        <v>249</v>
      </c>
      <c r="G143" t="s">
        <v>67</v>
      </c>
      <c r="H143" t="str">
        <f t="shared" si="14"/>
        <v>Direct Sale</v>
      </c>
      <c r="K143" s="3">
        <v>45963.06527777778</v>
      </c>
      <c r="L143">
        <f t="shared" si="15"/>
        <v>2</v>
      </c>
      <c r="M143" t="str">
        <f t="shared" si="16"/>
        <v>Sunday</v>
      </c>
      <c r="N143" s="1" t="str">
        <f t="shared" si="17"/>
        <v>November</v>
      </c>
      <c r="O143" s="2">
        <v>6.5277777777777782E-2</v>
      </c>
      <c r="P143" s="2" t="str">
        <f t="shared" si="18"/>
        <v>Week 1</v>
      </c>
      <c r="Q143" t="s">
        <v>59</v>
      </c>
      <c r="R143" s="5">
        <v>378</v>
      </c>
      <c r="S143" s="5">
        <v>0</v>
      </c>
      <c r="T143" s="5">
        <f t="shared" si="19"/>
        <v>0</v>
      </c>
      <c r="U143" s="5">
        <v>378</v>
      </c>
      <c r="V143" s="5">
        <v>0</v>
      </c>
      <c r="W143" s="5">
        <v>18.899999999999999</v>
      </c>
      <c r="X143" s="5">
        <v>0.1</v>
      </c>
      <c r="Y143" s="5">
        <v>397</v>
      </c>
      <c r="Z143" s="5">
        <v>397</v>
      </c>
      <c r="AA143" t="s">
        <v>68</v>
      </c>
      <c r="AB143">
        <v>89.28</v>
      </c>
      <c r="AC143">
        <v>16.100000000000001</v>
      </c>
      <c r="AD143" t="s">
        <v>5778</v>
      </c>
      <c r="AE143" t="s">
        <v>75</v>
      </c>
      <c r="AI143" t="s">
        <v>89</v>
      </c>
      <c r="AJ143" t="s">
        <v>56</v>
      </c>
      <c r="AK143">
        <v>8929758003</v>
      </c>
      <c r="AO143">
        <v>0</v>
      </c>
      <c r="AP143">
        <v>0</v>
      </c>
      <c r="AR143">
        <v>397</v>
      </c>
      <c r="AZ143">
        <v>378</v>
      </c>
      <c r="BA143">
        <v>9.4499999999999993</v>
      </c>
      <c r="BB143">
        <v>378</v>
      </c>
      <c r="BC143">
        <v>9.4499999999999993</v>
      </c>
      <c r="BD143" s="5">
        <v>397</v>
      </c>
      <c r="BE143">
        <v>378</v>
      </c>
      <c r="BG143">
        <f t="shared" si="20"/>
        <v>378</v>
      </c>
    </row>
    <row r="144" spans="1:61" x14ac:dyDescent="0.25">
      <c r="A144" t="s">
        <v>54</v>
      </c>
      <c r="B144">
        <v>110027</v>
      </c>
      <c r="C144" t="s">
        <v>55</v>
      </c>
      <c r="D144" t="s">
        <v>56</v>
      </c>
      <c r="E144" s="1">
        <v>45962</v>
      </c>
      <c r="F144" t="s">
        <v>250</v>
      </c>
      <c r="G144" t="s">
        <v>67</v>
      </c>
      <c r="H144" t="str">
        <f t="shared" si="14"/>
        <v>Direct Sale</v>
      </c>
      <c r="K144" s="3">
        <v>45963.067361111112</v>
      </c>
      <c r="L144">
        <f t="shared" si="15"/>
        <v>2</v>
      </c>
      <c r="M144" t="str">
        <f t="shared" si="16"/>
        <v>Sunday</v>
      </c>
      <c r="N144" s="1" t="str">
        <f t="shared" si="17"/>
        <v>November</v>
      </c>
      <c r="O144" s="2">
        <v>6.7361111111111108E-2</v>
      </c>
      <c r="P144" s="2" t="str">
        <f t="shared" si="18"/>
        <v>Week 1</v>
      </c>
      <c r="Q144" t="s">
        <v>59</v>
      </c>
      <c r="R144" s="5">
        <v>575</v>
      </c>
      <c r="S144" s="5">
        <v>0</v>
      </c>
      <c r="T144" s="5">
        <f t="shared" si="19"/>
        <v>0</v>
      </c>
      <c r="U144" s="5">
        <v>575</v>
      </c>
      <c r="V144" s="5">
        <v>0</v>
      </c>
      <c r="W144" s="5">
        <v>28.76</v>
      </c>
      <c r="X144" s="5">
        <v>0.24</v>
      </c>
      <c r="Y144" s="5">
        <v>604</v>
      </c>
      <c r="Z144" s="5">
        <v>604</v>
      </c>
      <c r="AA144" t="s">
        <v>73</v>
      </c>
      <c r="AB144">
        <v>130.03</v>
      </c>
      <c r="AC144">
        <v>15.99</v>
      </c>
      <c r="AD144" t="s">
        <v>5778</v>
      </c>
      <c r="AE144" t="s">
        <v>75</v>
      </c>
      <c r="AI144" t="s">
        <v>89</v>
      </c>
      <c r="AJ144" t="s">
        <v>56</v>
      </c>
      <c r="AK144">
        <v>8929758003</v>
      </c>
      <c r="AO144">
        <v>0</v>
      </c>
      <c r="AP144">
        <v>0</v>
      </c>
      <c r="AQ144">
        <v>604</v>
      </c>
      <c r="AZ144">
        <v>575</v>
      </c>
      <c r="BA144">
        <v>14.38</v>
      </c>
      <c r="BB144">
        <v>575</v>
      </c>
      <c r="BC144">
        <v>14.38</v>
      </c>
      <c r="BD144" s="5">
        <v>604</v>
      </c>
      <c r="BE144">
        <v>575</v>
      </c>
      <c r="BG144">
        <f t="shared" si="20"/>
        <v>575</v>
      </c>
    </row>
    <row r="145" spans="1:61" x14ac:dyDescent="0.25">
      <c r="A145" t="s">
        <v>54</v>
      </c>
      <c r="B145">
        <v>110027</v>
      </c>
      <c r="C145" t="s">
        <v>55</v>
      </c>
      <c r="D145" t="s">
        <v>56</v>
      </c>
      <c r="E145" s="1">
        <v>45962</v>
      </c>
      <c r="F145" t="s">
        <v>251</v>
      </c>
      <c r="G145" t="s">
        <v>63</v>
      </c>
      <c r="H145" t="str">
        <f t="shared" si="14"/>
        <v>Aggregator</v>
      </c>
      <c r="I145">
        <v>220997000000000</v>
      </c>
      <c r="J145">
        <v>29811</v>
      </c>
      <c r="K145" s="3">
        <v>45963.068749999999</v>
      </c>
      <c r="L145">
        <f t="shared" si="15"/>
        <v>2</v>
      </c>
      <c r="M145" t="str">
        <f t="shared" si="16"/>
        <v>Sunday</v>
      </c>
      <c r="N145" s="1" t="str">
        <f t="shared" si="17"/>
        <v>November</v>
      </c>
      <c r="O145" s="2">
        <v>6.8750000000000006E-2</v>
      </c>
      <c r="P145" s="2" t="str">
        <f t="shared" si="18"/>
        <v>Week 1</v>
      </c>
      <c r="Q145" t="s">
        <v>59</v>
      </c>
      <c r="R145" s="5">
        <v>312</v>
      </c>
      <c r="S145" s="5">
        <v>-93.74</v>
      </c>
      <c r="T145" s="5">
        <f t="shared" si="19"/>
        <v>30.044871794871792</v>
      </c>
      <c r="U145" s="5">
        <v>218.26</v>
      </c>
      <c r="V145" s="5">
        <v>32</v>
      </c>
      <c r="W145" s="5">
        <v>0</v>
      </c>
      <c r="X145" s="5">
        <v>-0.26</v>
      </c>
      <c r="Y145" s="5">
        <v>250</v>
      </c>
      <c r="Z145" s="5">
        <v>250</v>
      </c>
      <c r="AA145" t="s">
        <v>64</v>
      </c>
      <c r="AB145">
        <v>57.39</v>
      </c>
      <c r="AC145">
        <v>7.02</v>
      </c>
      <c r="AD145" t="s">
        <v>64</v>
      </c>
      <c r="AE145" t="s">
        <v>56</v>
      </c>
      <c r="AF145">
        <v>1049</v>
      </c>
      <c r="AG145">
        <v>1049</v>
      </c>
      <c r="AO145">
        <v>32</v>
      </c>
      <c r="AP145">
        <v>0</v>
      </c>
      <c r="AW145">
        <v>250</v>
      </c>
      <c r="BD145" s="5">
        <v>250</v>
      </c>
      <c r="BE145">
        <v>218.25</v>
      </c>
      <c r="BG145">
        <f t="shared" si="20"/>
        <v>218.25</v>
      </c>
      <c r="BH145">
        <v>32</v>
      </c>
    </row>
    <row r="146" spans="1:61" x14ac:dyDescent="0.25">
      <c r="A146" t="s">
        <v>54</v>
      </c>
      <c r="B146">
        <v>110027</v>
      </c>
      <c r="C146" t="s">
        <v>55</v>
      </c>
      <c r="D146" t="s">
        <v>56</v>
      </c>
      <c r="E146" s="1">
        <v>45962</v>
      </c>
      <c r="F146" t="s">
        <v>252</v>
      </c>
      <c r="G146" t="s">
        <v>58</v>
      </c>
      <c r="H146" t="str">
        <f t="shared" si="14"/>
        <v>Aggregator</v>
      </c>
      <c r="I146">
        <v>7435411733</v>
      </c>
      <c r="J146">
        <v>18528960</v>
      </c>
      <c r="K146" s="3">
        <v>45963.072222222225</v>
      </c>
      <c r="L146">
        <f t="shared" si="15"/>
        <v>2</v>
      </c>
      <c r="M146" t="str">
        <f t="shared" si="16"/>
        <v>Sunday</v>
      </c>
      <c r="N146" s="1" t="str">
        <f t="shared" si="17"/>
        <v>November</v>
      </c>
      <c r="O146" s="2">
        <v>7.2222222222222215E-2</v>
      </c>
      <c r="P146" s="2" t="str">
        <f t="shared" si="18"/>
        <v>Week 1</v>
      </c>
      <c r="Q146" t="s">
        <v>59</v>
      </c>
      <c r="R146" s="5">
        <v>388</v>
      </c>
      <c r="S146" s="5">
        <v>-100</v>
      </c>
      <c r="T146" s="5">
        <f t="shared" si="19"/>
        <v>25.773195876288657</v>
      </c>
      <c r="U146" s="5">
        <v>288</v>
      </c>
      <c r="V146" s="5">
        <v>32</v>
      </c>
      <c r="W146" s="5">
        <v>0</v>
      </c>
      <c r="X146" s="5">
        <v>0</v>
      </c>
      <c r="Y146" s="5">
        <v>320</v>
      </c>
      <c r="Z146" s="5">
        <v>320</v>
      </c>
      <c r="AA146" t="s">
        <v>60</v>
      </c>
      <c r="AB146">
        <v>67.41</v>
      </c>
      <c r="AC146">
        <v>10.27</v>
      </c>
      <c r="AD146" t="s">
        <v>60</v>
      </c>
      <c r="AE146" t="s">
        <v>56</v>
      </c>
      <c r="AF146">
        <v>1733</v>
      </c>
      <c r="AG146">
        <v>1733</v>
      </c>
      <c r="AO146">
        <v>32</v>
      </c>
      <c r="AP146">
        <v>0</v>
      </c>
      <c r="AX146">
        <v>320</v>
      </c>
      <c r="BD146" s="5">
        <v>320</v>
      </c>
      <c r="BE146">
        <v>288</v>
      </c>
      <c r="BG146">
        <f t="shared" si="20"/>
        <v>288</v>
      </c>
      <c r="BI146">
        <v>32</v>
      </c>
    </row>
    <row r="147" spans="1:61" x14ac:dyDescent="0.25">
      <c r="A147" t="s">
        <v>54</v>
      </c>
      <c r="B147">
        <v>110027</v>
      </c>
      <c r="C147" t="s">
        <v>55</v>
      </c>
      <c r="D147" t="s">
        <v>56</v>
      </c>
      <c r="E147" s="1">
        <v>45962</v>
      </c>
      <c r="F147" t="s">
        <v>253</v>
      </c>
      <c r="G147" t="s">
        <v>67</v>
      </c>
      <c r="H147" t="str">
        <f t="shared" si="14"/>
        <v>Direct Sale</v>
      </c>
      <c r="K147" s="3">
        <v>45963.072916666664</v>
      </c>
      <c r="L147">
        <f t="shared" si="15"/>
        <v>2</v>
      </c>
      <c r="M147" t="str">
        <f t="shared" si="16"/>
        <v>Sunday</v>
      </c>
      <c r="N147" s="1" t="str">
        <f t="shared" si="17"/>
        <v>November</v>
      </c>
      <c r="O147" s="2">
        <v>7.2916666666666671E-2</v>
      </c>
      <c r="P147" s="2" t="str">
        <f t="shared" si="18"/>
        <v>Week 1</v>
      </c>
      <c r="Q147" t="s">
        <v>59</v>
      </c>
      <c r="R147" s="5">
        <v>1194.56</v>
      </c>
      <c r="S147" s="5">
        <v>0</v>
      </c>
      <c r="T147" s="5">
        <f t="shared" si="19"/>
        <v>0</v>
      </c>
      <c r="U147" s="5">
        <v>1194.56</v>
      </c>
      <c r="V147" s="5">
        <v>0</v>
      </c>
      <c r="W147" s="5">
        <v>59.72</v>
      </c>
      <c r="X147" s="5">
        <v>-0.28000000000000003</v>
      </c>
      <c r="Y147" s="5">
        <v>1254</v>
      </c>
      <c r="Z147" s="5">
        <v>1254</v>
      </c>
      <c r="AA147" t="s">
        <v>73</v>
      </c>
      <c r="AB147">
        <v>274.83999999999997</v>
      </c>
      <c r="AC147">
        <v>7.84</v>
      </c>
      <c r="AD147" t="s">
        <v>5778</v>
      </c>
      <c r="AE147" t="s">
        <v>75</v>
      </c>
      <c r="AI147" t="s">
        <v>89</v>
      </c>
      <c r="AJ147" t="s">
        <v>56</v>
      </c>
      <c r="AK147">
        <v>8929758003</v>
      </c>
      <c r="AO147">
        <v>0</v>
      </c>
      <c r="AP147">
        <v>0</v>
      </c>
      <c r="AQ147">
        <v>1254</v>
      </c>
      <c r="AZ147">
        <v>1194.56</v>
      </c>
      <c r="BA147">
        <v>29.86</v>
      </c>
      <c r="BB147">
        <v>1194.56</v>
      </c>
      <c r="BC147">
        <v>29.86</v>
      </c>
      <c r="BD147" s="5">
        <v>1254</v>
      </c>
      <c r="BE147">
        <v>1194.56</v>
      </c>
      <c r="BG147">
        <f t="shared" si="20"/>
        <v>1194.56</v>
      </c>
    </row>
    <row r="148" spans="1:61" x14ac:dyDescent="0.25">
      <c r="A148" t="s">
        <v>54</v>
      </c>
      <c r="B148">
        <v>110027</v>
      </c>
      <c r="C148" t="s">
        <v>55</v>
      </c>
      <c r="D148" t="s">
        <v>56</v>
      </c>
      <c r="E148" s="1">
        <v>45962</v>
      </c>
      <c r="F148" t="s">
        <v>254</v>
      </c>
      <c r="G148" t="s">
        <v>67</v>
      </c>
      <c r="H148" t="str">
        <f t="shared" si="14"/>
        <v>Direct Sale</v>
      </c>
      <c r="K148" s="3">
        <v>45963.072916666664</v>
      </c>
      <c r="L148">
        <f t="shared" si="15"/>
        <v>2</v>
      </c>
      <c r="M148" t="str">
        <f t="shared" si="16"/>
        <v>Sunday</v>
      </c>
      <c r="N148" s="1" t="str">
        <f t="shared" si="17"/>
        <v>November</v>
      </c>
      <c r="O148" s="2">
        <v>7.2916666666666671E-2</v>
      </c>
      <c r="P148" s="2" t="str">
        <f t="shared" si="18"/>
        <v>Week 1</v>
      </c>
      <c r="Q148" t="s">
        <v>59</v>
      </c>
      <c r="R148" s="5">
        <v>219</v>
      </c>
      <c r="S148" s="5">
        <v>0</v>
      </c>
      <c r="T148" s="5">
        <f t="shared" si="19"/>
        <v>0</v>
      </c>
      <c r="U148" s="5">
        <v>219</v>
      </c>
      <c r="V148" s="5">
        <v>0</v>
      </c>
      <c r="W148" s="5">
        <v>10.96</v>
      </c>
      <c r="X148" s="5">
        <v>0.04</v>
      </c>
      <c r="Y148" s="5">
        <v>230</v>
      </c>
      <c r="Z148" s="5">
        <v>230</v>
      </c>
      <c r="AA148" t="s">
        <v>68</v>
      </c>
      <c r="AB148">
        <v>52.13</v>
      </c>
      <c r="AC148">
        <v>1.96</v>
      </c>
      <c r="AD148" t="s">
        <v>5778</v>
      </c>
      <c r="AE148" t="s">
        <v>75</v>
      </c>
      <c r="AI148" t="s">
        <v>89</v>
      </c>
      <c r="AJ148" t="s">
        <v>56</v>
      </c>
      <c r="AK148">
        <v>8929758003</v>
      </c>
      <c r="AO148">
        <v>0</v>
      </c>
      <c r="AP148">
        <v>0</v>
      </c>
      <c r="AR148">
        <v>230</v>
      </c>
      <c r="AZ148">
        <v>219</v>
      </c>
      <c r="BA148">
        <v>5.48</v>
      </c>
      <c r="BB148">
        <v>219</v>
      </c>
      <c r="BC148">
        <v>5.48</v>
      </c>
      <c r="BD148" s="5">
        <v>230</v>
      </c>
      <c r="BE148">
        <v>219</v>
      </c>
      <c r="BG148">
        <f t="shared" si="20"/>
        <v>219</v>
      </c>
    </row>
    <row r="149" spans="1:61" x14ac:dyDescent="0.25">
      <c r="A149" t="s">
        <v>54</v>
      </c>
      <c r="B149">
        <v>110027</v>
      </c>
      <c r="C149" t="s">
        <v>55</v>
      </c>
      <c r="D149" t="s">
        <v>56</v>
      </c>
      <c r="E149" s="1">
        <v>45962</v>
      </c>
      <c r="F149" t="s">
        <v>255</v>
      </c>
      <c r="G149" t="s">
        <v>58</v>
      </c>
      <c r="H149" t="str">
        <f t="shared" si="14"/>
        <v>Aggregator</v>
      </c>
      <c r="I149">
        <v>7435924751</v>
      </c>
      <c r="J149">
        <v>18528960</v>
      </c>
      <c r="K149" s="3">
        <v>45963.074999999997</v>
      </c>
      <c r="L149">
        <f t="shared" si="15"/>
        <v>2</v>
      </c>
      <c r="M149" t="str">
        <f t="shared" si="16"/>
        <v>Sunday</v>
      </c>
      <c r="N149" s="1" t="str">
        <f t="shared" si="17"/>
        <v>November</v>
      </c>
      <c r="O149" s="2">
        <v>7.4999999999999997E-2</v>
      </c>
      <c r="P149" s="2" t="str">
        <f t="shared" si="18"/>
        <v>Week 1</v>
      </c>
      <c r="Q149" t="s">
        <v>59</v>
      </c>
      <c r="R149" s="5">
        <v>349</v>
      </c>
      <c r="S149" s="5">
        <v>-100</v>
      </c>
      <c r="T149" s="5">
        <f t="shared" si="19"/>
        <v>28.653295128939828</v>
      </c>
      <c r="U149" s="5">
        <v>249</v>
      </c>
      <c r="V149" s="5">
        <v>32</v>
      </c>
      <c r="W149" s="5">
        <v>0</v>
      </c>
      <c r="X149" s="5">
        <v>0</v>
      </c>
      <c r="Y149" s="5">
        <v>281</v>
      </c>
      <c r="Z149" s="5">
        <v>281</v>
      </c>
      <c r="AA149" t="s">
        <v>60</v>
      </c>
      <c r="AB149">
        <v>83.98</v>
      </c>
      <c r="AC149">
        <v>4.96</v>
      </c>
      <c r="AD149" t="s">
        <v>60</v>
      </c>
      <c r="AE149" t="s">
        <v>56</v>
      </c>
      <c r="AF149">
        <v>4751</v>
      </c>
      <c r="AG149">
        <v>4751</v>
      </c>
      <c r="AO149">
        <v>32</v>
      </c>
      <c r="AP149">
        <v>0</v>
      </c>
      <c r="AX149">
        <v>281</v>
      </c>
      <c r="BD149" s="5">
        <v>281</v>
      </c>
      <c r="BE149">
        <v>249</v>
      </c>
      <c r="BG149">
        <f t="shared" si="20"/>
        <v>249</v>
      </c>
      <c r="BI149">
        <v>32</v>
      </c>
    </row>
    <row r="150" spans="1:61" x14ac:dyDescent="0.25">
      <c r="A150" t="s">
        <v>54</v>
      </c>
      <c r="B150">
        <v>110027</v>
      </c>
      <c r="C150" t="s">
        <v>55</v>
      </c>
      <c r="D150" t="s">
        <v>56</v>
      </c>
      <c r="E150" s="1">
        <v>45962</v>
      </c>
      <c r="F150" t="s">
        <v>256</v>
      </c>
      <c r="G150" t="s">
        <v>58</v>
      </c>
      <c r="H150" t="str">
        <f t="shared" si="14"/>
        <v>Aggregator</v>
      </c>
      <c r="I150">
        <v>7439227094</v>
      </c>
      <c r="J150">
        <v>18528960</v>
      </c>
      <c r="K150" s="3">
        <v>45963.07916666667</v>
      </c>
      <c r="L150">
        <f t="shared" si="15"/>
        <v>2</v>
      </c>
      <c r="M150" t="str">
        <f t="shared" si="16"/>
        <v>Sunday</v>
      </c>
      <c r="N150" s="1" t="str">
        <f t="shared" si="17"/>
        <v>November</v>
      </c>
      <c r="O150" s="2">
        <v>7.9166666666666663E-2</v>
      </c>
      <c r="P150" s="2" t="str">
        <f t="shared" si="18"/>
        <v>Week 1</v>
      </c>
      <c r="Q150" t="s">
        <v>59</v>
      </c>
      <c r="R150" s="5">
        <v>356.99</v>
      </c>
      <c r="S150" s="5">
        <v>-99.99</v>
      </c>
      <c r="T150" s="5">
        <f t="shared" si="19"/>
        <v>28.009187932435083</v>
      </c>
      <c r="U150" s="5">
        <v>257</v>
      </c>
      <c r="V150" s="5">
        <v>32</v>
      </c>
      <c r="W150" s="5">
        <v>0</v>
      </c>
      <c r="X150" s="5">
        <v>0</v>
      </c>
      <c r="Y150" s="5">
        <v>289</v>
      </c>
      <c r="Z150" s="5">
        <v>289</v>
      </c>
      <c r="AA150" t="s">
        <v>60</v>
      </c>
      <c r="AB150">
        <v>69.27</v>
      </c>
      <c r="AC150">
        <v>5.88</v>
      </c>
      <c r="AD150" t="s">
        <v>60</v>
      </c>
      <c r="AE150" t="s">
        <v>56</v>
      </c>
      <c r="AF150">
        <v>7094</v>
      </c>
      <c r="AG150">
        <v>7094</v>
      </c>
      <c r="AO150">
        <v>32</v>
      </c>
      <c r="AP150">
        <v>0</v>
      </c>
      <c r="AX150">
        <v>289</v>
      </c>
      <c r="BD150" s="5">
        <v>289</v>
      </c>
      <c r="BE150">
        <v>257.01</v>
      </c>
      <c r="BG150">
        <f t="shared" si="20"/>
        <v>257.01</v>
      </c>
      <c r="BI150">
        <v>32</v>
      </c>
    </row>
    <row r="151" spans="1:61" x14ac:dyDescent="0.25">
      <c r="A151" t="s">
        <v>54</v>
      </c>
      <c r="B151">
        <v>110027</v>
      </c>
      <c r="C151" t="s">
        <v>55</v>
      </c>
      <c r="D151" t="s">
        <v>56</v>
      </c>
      <c r="E151" s="1">
        <v>45962</v>
      </c>
      <c r="F151" t="s">
        <v>257</v>
      </c>
      <c r="G151" t="s">
        <v>67</v>
      </c>
      <c r="H151" t="str">
        <f t="shared" si="14"/>
        <v>Direct Sale</v>
      </c>
      <c r="K151" s="3">
        <v>45963.079861111109</v>
      </c>
      <c r="L151">
        <f t="shared" si="15"/>
        <v>2</v>
      </c>
      <c r="M151" t="str">
        <f t="shared" si="16"/>
        <v>Sunday</v>
      </c>
      <c r="N151" s="1" t="str">
        <f t="shared" si="17"/>
        <v>November</v>
      </c>
      <c r="O151" s="2">
        <v>7.9861111111111105E-2</v>
      </c>
      <c r="P151" s="2" t="str">
        <f t="shared" si="18"/>
        <v>Week 1</v>
      </c>
      <c r="Q151" t="s">
        <v>59</v>
      </c>
      <c r="R151" s="5">
        <v>278</v>
      </c>
      <c r="S151" s="5">
        <v>0</v>
      </c>
      <c r="T151" s="5">
        <f t="shared" si="19"/>
        <v>0</v>
      </c>
      <c r="U151" s="5">
        <v>278</v>
      </c>
      <c r="V151" s="5">
        <v>0</v>
      </c>
      <c r="W151" s="5">
        <v>13.9</v>
      </c>
      <c r="X151" s="5">
        <v>0.1</v>
      </c>
      <c r="Y151" s="5">
        <v>292</v>
      </c>
      <c r="Z151" s="5">
        <v>292</v>
      </c>
      <c r="AA151" t="s">
        <v>73</v>
      </c>
      <c r="AB151">
        <v>54.49</v>
      </c>
      <c r="AC151">
        <v>10.19</v>
      </c>
      <c r="AD151" t="s">
        <v>5778</v>
      </c>
      <c r="AE151" t="s">
        <v>75</v>
      </c>
      <c r="AI151" t="s">
        <v>89</v>
      </c>
      <c r="AJ151" t="s">
        <v>56</v>
      </c>
      <c r="AK151">
        <v>8929758003</v>
      </c>
      <c r="AO151">
        <v>0</v>
      </c>
      <c r="AP151">
        <v>0</v>
      </c>
      <c r="AQ151">
        <v>292</v>
      </c>
      <c r="AZ151">
        <v>278</v>
      </c>
      <c r="BA151">
        <v>6.95</v>
      </c>
      <c r="BB151">
        <v>278</v>
      </c>
      <c r="BC151">
        <v>6.95</v>
      </c>
      <c r="BD151" s="5">
        <v>292</v>
      </c>
      <c r="BE151">
        <v>278</v>
      </c>
      <c r="BG151">
        <f t="shared" si="20"/>
        <v>278</v>
      </c>
    </row>
    <row r="152" spans="1:61" x14ac:dyDescent="0.25">
      <c r="A152" t="s">
        <v>54</v>
      </c>
      <c r="B152">
        <v>110027</v>
      </c>
      <c r="C152" t="s">
        <v>55</v>
      </c>
      <c r="D152" t="s">
        <v>56</v>
      </c>
      <c r="E152" s="1">
        <v>45962</v>
      </c>
      <c r="F152" t="s">
        <v>258</v>
      </c>
      <c r="G152" t="s">
        <v>58</v>
      </c>
      <c r="H152" t="str">
        <f t="shared" si="14"/>
        <v>Aggregator</v>
      </c>
      <c r="I152">
        <v>7439203294</v>
      </c>
      <c r="J152">
        <v>18528960</v>
      </c>
      <c r="K152" s="3">
        <v>45963.081944444442</v>
      </c>
      <c r="L152">
        <f t="shared" si="15"/>
        <v>2</v>
      </c>
      <c r="M152" t="str">
        <f t="shared" si="16"/>
        <v>Sunday</v>
      </c>
      <c r="N152" s="1" t="str">
        <f t="shared" si="17"/>
        <v>November</v>
      </c>
      <c r="O152" s="2">
        <v>8.1944444444444445E-2</v>
      </c>
      <c r="P152" s="2" t="str">
        <f t="shared" si="18"/>
        <v>Week 1</v>
      </c>
      <c r="Q152" t="s">
        <v>59</v>
      </c>
      <c r="R152" s="5">
        <v>248</v>
      </c>
      <c r="S152" s="5">
        <v>-100</v>
      </c>
      <c r="T152" s="5">
        <f t="shared" si="19"/>
        <v>40.322580645161288</v>
      </c>
      <c r="U152" s="5">
        <v>148</v>
      </c>
      <c r="V152" s="5">
        <v>32</v>
      </c>
      <c r="W152" s="5">
        <v>0</v>
      </c>
      <c r="X152" s="5">
        <v>0</v>
      </c>
      <c r="Y152" s="5">
        <v>180</v>
      </c>
      <c r="Z152" s="5">
        <v>180</v>
      </c>
      <c r="AA152" t="s">
        <v>60</v>
      </c>
      <c r="AB152">
        <v>56.42</v>
      </c>
      <c r="AC152">
        <v>5.5</v>
      </c>
      <c r="AD152" t="s">
        <v>60</v>
      </c>
      <c r="AE152" t="s">
        <v>56</v>
      </c>
      <c r="AF152">
        <v>3294</v>
      </c>
      <c r="AG152">
        <v>3294</v>
      </c>
      <c r="AO152">
        <v>32</v>
      </c>
      <c r="AP152">
        <v>0</v>
      </c>
      <c r="AX152">
        <v>180</v>
      </c>
      <c r="BD152" s="5">
        <v>180</v>
      </c>
      <c r="BE152">
        <v>148</v>
      </c>
      <c r="BG152">
        <f t="shared" si="20"/>
        <v>148</v>
      </c>
      <c r="BI152">
        <v>32</v>
      </c>
    </row>
    <row r="153" spans="1:61" x14ac:dyDescent="0.25">
      <c r="A153" t="s">
        <v>54</v>
      </c>
      <c r="B153">
        <v>110027</v>
      </c>
      <c r="C153" t="s">
        <v>55</v>
      </c>
      <c r="D153" t="s">
        <v>56</v>
      </c>
      <c r="E153" s="1">
        <v>45962</v>
      </c>
      <c r="F153" t="s">
        <v>259</v>
      </c>
      <c r="G153" t="s">
        <v>63</v>
      </c>
      <c r="H153" t="str">
        <f t="shared" si="14"/>
        <v>Aggregator</v>
      </c>
      <c r="I153">
        <v>220999000000000</v>
      </c>
      <c r="J153">
        <v>29811</v>
      </c>
      <c r="K153" s="3">
        <v>45963.081944444442</v>
      </c>
      <c r="L153">
        <f t="shared" si="15"/>
        <v>2</v>
      </c>
      <c r="M153" t="str">
        <f t="shared" si="16"/>
        <v>Sunday</v>
      </c>
      <c r="N153" s="1" t="str">
        <f t="shared" si="17"/>
        <v>November</v>
      </c>
      <c r="O153" s="2">
        <v>8.1944444444444445E-2</v>
      </c>
      <c r="P153" s="2" t="str">
        <f t="shared" si="18"/>
        <v>Week 1</v>
      </c>
      <c r="Q153" t="s">
        <v>59</v>
      </c>
      <c r="R153" s="5">
        <v>349</v>
      </c>
      <c r="S153" s="5">
        <v>-175</v>
      </c>
      <c r="T153" s="5">
        <f t="shared" si="19"/>
        <v>50.143266475644701</v>
      </c>
      <c r="U153" s="5">
        <v>174</v>
      </c>
      <c r="V153" s="5">
        <v>32</v>
      </c>
      <c r="W153" s="5">
        <v>0</v>
      </c>
      <c r="X153" s="5">
        <v>0</v>
      </c>
      <c r="Y153" s="5">
        <v>206</v>
      </c>
      <c r="Z153" s="5">
        <v>206</v>
      </c>
      <c r="AA153" t="s">
        <v>64</v>
      </c>
      <c r="AB153">
        <v>64.83</v>
      </c>
      <c r="AC153">
        <v>4.7699999999999996</v>
      </c>
      <c r="AD153" t="s">
        <v>64</v>
      </c>
      <c r="AE153" t="s">
        <v>56</v>
      </c>
      <c r="AF153">
        <v>7636</v>
      </c>
      <c r="AG153">
        <v>7636</v>
      </c>
      <c r="AO153">
        <v>32</v>
      </c>
      <c r="AP153">
        <v>0</v>
      </c>
      <c r="AW153">
        <v>206</v>
      </c>
      <c r="BD153" s="5">
        <v>206</v>
      </c>
      <c r="BE153">
        <v>174</v>
      </c>
      <c r="BG153">
        <f t="shared" si="20"/>
        <v>174</v>
      </c>
      <c r="BH153">
        <v>32</v>
      </c>
    </row>
    <row r="154" spans="1:61" x14ac:dyDescent="0.25">
      <c r="A154" t="s">
        <v>54</v>
      </c>
      <c r="B154">
        <v>110027</v>
      </c>
      <c r="C154" t="s">
        <v>55</v>
      </c>
      <c r="D154" t="s">
        <v>56</v>
      </c>
      <c r="E154" s="1">
        <v>45962</v>
      </c>
      <c r="F154" t="s">
        <v>260</v>
      </c>
      <c r="G154" t="s">
        <v>58</v>
      </c>
      <c r="H154" t="str">
        <f t="shared" si="14"/>
        <v>Aggregator</v>
      </c>
      <c r="I154">
        <v>7437781316</v>
      </c>
      <c r="J154">
        <v>18528960</v>
      </c>
      <c r="K154" s="3">
        <v>45963.083333333336</v>
      </c>
      <c r="L154">
        <f t="shared" si="15"/>
        <v>2</v>
      </c>
      <c r="M154" t="str">
        <f t="shared" si="16"/>
        <v>Sunday</v>
      </c>
      <c r="N154" s="1" t="str">
        <f t="shared" si="17"/>
        <v>November</v>
      </c>
      <c r="O154" s="2">
        <v>8.3333333333333329E-2</v>
      </c>
      <c r="P154" s="2" t="str">
        <f t="shared" si="18"/>
        <v>Week 1</v>
      </c>
      <c r="Q154" t="s">
        <v>59</v>
      </c>
      <c r="R154" s="5">
        <v>748</v>
      </c>
      <c r="S154" s="5">
        <v>-374</v>
      </c>
      <c r="T154" s="5">
        <f t="shared" si="19"/>
        <v>50</v>
      </c>
      <c r="U154" s="5">
        <v>374</v>
      </c>
      <c r="V154" s="5">
        <v>32</v>
      </c>
      <c r="W154" s="5">
        <v>0</v>
      </c>
      <c r="X154" s="5">
        <v>0</v>
      </c>
      <c r="Y154" s="5">
        <v>406</v>
      </c>
      <c r="Z154" s="5">
        <v>406</v>
      </c>
      <c r="AA154" t="s">
        <v>60</v>
      </c>
      <c r="AB154">
        <v>121.27</v>
      </c>
      <c r="AC154">
        <v>4.7699999999999996</v>
      </c>
      <c r="AD154" t="s">
        <v>60</v>
      </c>
      <c r="AE154" t="s">
        <v>56</v>
      </c>
      <c r="AF154">
        <v>1316</v>
      </c>
      <c r="AG154">
        <v>1316</v>
      </c>
      <c r="AO154">
        <v>32</v>
      </c>
      <c r="AP154">
        <v>0</v>
      </c>
      <c r="AX154">
        <v>406</v>
      </c>
      <c r="BD154" s="5">
        <v>406</v>
      </c>
      <c r="BE154">
        <v>374</v>
      </c>
      <c r="BG154">
        <f t="shared" si="20"/>
        <v>374</v>
      </c>
      <c r="BI154">
        <v>32</v>
      </c>
    </row>
    <row r="155" spans="1:61" x14ac:dyDescent="0.25">
      <c r="A155" t="s">
        <v>54</v>
      </c>
      <c r="B155">
        <v>110027</v>
      </c>
      <c r="C155" t="s">
        <v>55</v>
      </c>
      <c r="D155" t="s">
        <v>56</v>
      </c>
      <c r="E155" s="1">
        <v>45962</v>
      </c>
      <c r="F155" t="s">
        <v>261</v>
      </c>
      <c r="G155" t="s">
        <v>63</v>
      </c>
      <c r="H155" t="str">
        <f t="shared" si="14"/>
        <v>Aggregator</v>
      </c>
      <c r="I155">
        <v>220999000000000</v>
      </c>
      <c r="J155">
        <v>29811</v>
      </c>
      <c r="K155" s="3">
        <v>45963.087500000001</v>
      </c>
      <c r="L155">
        <f t="shared" si="15"/>
        <v>2</v>
      </c>
      <c r="M155" t="str">
        <f t="shared" si="16"/>
        <v>Sunday</v>
      </c>
      <c r="N155" s="1" t="str">
        <f t="shared" si="17"/>
        <v>November</v>
      </c>
      <c r="O155" s="2">
        <v>8.7499999999999994E-2</v>
      </c>
      <c r="P155" s="2" t="str">
        <f t="shared" si="18"/>
        <v>Week 1</v>
      </c>
      <c r="Q155" t="s">
        <v>59</v>
      </c>
      <c r="R155" s="5">
        <v>199</v>
      </c>
      <c r="S155" s="5">
        <v>0</v>
      </c>
      <c r="T155" s="5">
        <f t="shared" si="19"/>
        <v>0</v>
      </c>
      <c r="U155" s="5">
        <v>199</v>
      </c>
      <c r="V155" s="5">
        <v>32</v>
      </c>
      <c r="W155" s="5">
        <v>0</v>
      </c>
      <c r="X155" s="5">
        <v>0</v>
      </c>
      <c r="Y155" s="5">
        <v>231</v>
      </c>
      <c r="Z155" s="5">
        <v>231</v>
      </c>
      <c r="AA155" t="s">
        <v>64</v>
      </c>
      <c r="AB155">
        <v>42.13</v>
      </c>
      <c r="AC155">
        <v>3.38</v>
      </c>
      <c r="AD155" t="s">
        <v>64</v>
      </c>
      <c r="AE155" t="s">
        <v>56</v>
      </c>
      <c r="AF155">
        <v>1561</v>
      </c>
      <c r="AG155">
        <v>1561</v>
      </c>
      <c r="AO155">
        <v>32</v>
      </c>
      <c r="AP155">
        <v>0</v>
      </c>
      <c r="AW155">
        <v>231</v>
      </c>
      <c r="BD155" s="5">
        <v>231</v>
      </c>
      <c r="BE155">
        <v>199</v>
      </c>
      <c r="BG155">
        <f t="shared" si="20"/>
        <v>199</v>
      </c>
      <c r="BH155">
        <v>32</v>
      </c>
    </row>
    <row r="156" spans="1:61" x14ac:dyDescent="0.25">
      <c r="A156" t="s">
        <v>54</v>
      </c>
      <c r="B156">
        <v>110027</v>
      </c>
      <c r="C156" t="s">
        <v>55</v>
      </c>
      <c r="D156" t="s">
        <v>56</v>
      </c>
      <c r="E156" s="1">
        <v>45962</v>
      </c>
      <c r="F156" t="s">
        <v>262</v>
      </c>
      <c r="G156" t="s">
        <v>63</v>
      </c>
      <c r="H156" t="str">
        <f t="shared" si="14"/>
        <v>Aggregator</v>
      </c>
      <c r="I156">
        <v>220999000000000</v>
      </c>
      <c r="J156">
        <v>29811</v>
      </c>
      <c r="K156" s="3">
        <v>45963.090277777781</v>
      </c>
      <c r="L156">
        <f t="shared" si="15"/>
        <v>2</v>
      </c>
      <c r="M156" t="str">
        <f t="shared" si="16"/>
        <v>Sunday</v>
      </c>
      <c r="N156" s="1" t="str">
        <f t="shared" si="17"/>
        <v>November</v>
      </c>
      <c r="O156" s="2">
        <v>9.0277777777777776E-2</v>
      </c>
      <c r="P156" s="2" t="str">
        <f t="shared" si="18"/>
        <v>Week 1</v>
      </c>
      <c r="Q156" t="s">
        <v>59</v>
      </c>
      <c r="R156" s="5">
        <v>486</v>
      </c>
      <c r="S156" s="5">
        <v>-93.74</v>
      </c>
      <c r="T156" s="5">
        <f t="shared" si="19"/>
        <v>19.2880658436214</v>
      </c>
      <c r="U156" s="5">
        <v>392.26</v>
      </c>
      <c r="V156" s="5">
        <v>32</v>
      </c>
      <c r="W156" s="5">
        <v>0</v>
      </c>
      <c r="X156" s="5">
        <v>-0.26</v>
      </c>
      <c r="Y156" s="5">
        <v>424</v>
      </c>
      <c r="Z156" s="5">
        <v>424</v>
      </c>
      <c r="AA156" t="s">
        <v>64</v>
      </c>
      <c r="AB156">
        <v>99.63</v>
      </c>
      <c r="AC156">
        <v>10.78</v>
      </c>
      <c r="AD156" t="s">
        <v>64</v>
      </c>
      <c r="AE156" t="s">
        <v>56</v>
      </c>
      <c r="AF156">
        <v>6429</v>
      </c>
      <c r="AG156">
        <v>6429</v>
      </c>
      <c r="AO156">
        <v>32</v>
      </c>
      <c r="AP156">
        <v>0</v>
      </c>
      <c r="AW156">
        <v>424</v>
      </c>
      <c r="BD156" s="5">
        <v>424</v>
      </c>
      <c r="BE156">
        <v>392.26</v>
      </c>
      <c r="BG156">
        <f t="shared" si="20"/>
        <v>392.26</v>
      </c>
      <c r="BH156">
        <v>32</v>
      </c>
    </row>
    <row r="157" spans="1:61" x14ac:dyDescent="0.25">
      <c r="A157" t="s">
        <v>54</v>
      </c>
      <c r="B157">
        <v>110027</v>
      </c>
      <c r="C157" t="s">
        <v>55</v>
      </c>
      <c r="D157" t="s">
        <v>56</v>
      </c>
      <c r="E157" s="1">
        <v>45962</v>
      </c>
      <c r="F157" t="s">
        <v>263</v>
      </c>
      <c r="G157" t="s">
        <v>63</v>
      </c>
      <c r="H157" t="str">
        <f t="shared" si="14"/>
        <v>Aggregator</v>
      </c>
      <c r="I157">
        <v>220999000000000</v>
      </c>
      <c r="J157">
        <v>29811</v>
      </c>
      <c r="K157" s="3">
        <v>45963.091666666667</v>
      </c>
      <c r="L157">
        <f t="shared" si="15"/>
        <v>2</v>
      </c>
      <c r="M157" t="str">
        <f t="shared" si="16"/>
        <v>Sunday</v>
      </c>
      <c r="N157" s="1" t="str">
        <f t="shared" si="17"/>
        <v>November</v>
      </c>
      <c r="O157" s="2">
        <v>9.166666666666666E-2</v>
      </c>
      <c r="P157" s="2" t="str">
        <f t="shared" si="18"/>
        <v>Week 1</v>
      </c>
      <c r="Q157" t="s">
        <v>59</v>
      </c>
      <c r="R157" s="5">
        <v>1113.6600000000001</v>
      </c>
      <c r="S157" s="5">
        <v>-525</v>
      </c>
      <c r="T157" s="5">
        <f t="shared" si="19"/>
        <v>47.141856581003175</v>
      </c>
      <c r="U157" s="5">
        <v>588.66</v>
      </c>
      <c r="V157" s="5">
        <v>32</v>
      </c>
      <c r="W157" s="5">
        <v>0</v>
      </c>
      <c r="X157" s="5">
        <v>0.34</v>
      </c>
      <c r="Y157" s="5">
        <v>621</v>
      </c>
      <c r="Z157" s="5">
        <v>621</v>
      </c>
      <c r="AA157" t="s">
        <v>64</v>
      </c>
      <c r="AB157">
        <v>219.39</v>
      </c>
      <c r="AC157">
        <v>14.99</v>
      </c>
      <c r="AD157" t="s">
        <v>64</v>
      </c>
      <c r="AE157" t="s">
        <v>56</v>
      </c>
      <c r="AF157">
        <v>8478</v>
      </c>
      <c r="AG157">
        <v>8478</v>
      </c>
      <c r="AO157">
        <v>32</v>
      </c>
      <c r="AP157">
        <v>0</v>
      </c>
      <c r="AW157">
        <v>621</v>
      </c>
      <c r="BD157" s="5">
        <v>621</v>
      </c>
      <c r="BE157">
        <v>588.66</v>
      </c>
      <c r="BG157">
        <f t="shared" si="20"/>
        <v>588.66</v>
      </c>
      <c r="BH157">
        <v>32</v>
      </c>
    </row>
    <row r="158" spans="1:61" x14ac:dyDescent="0.25">
      <c r="A158" t="s">
        <v>54</v>
      </c>
      <c r="B158">
        <v>110027</v>
      </c>
      <c r="C158" t="s">
        <v>55</v>
      </c>
      <c r="D158" t="s">
        <v>56</v>
      </c>
      <c r="E158" s="1">
        <v>45962</v>
      </c>
      <c r="F158" t="s">
        <v>264</v>
      </c>
      <c r="G158" t="s">
        <v>63</v>
      </c>
      <c r="H158" t="str">
        <f t="shared" si="14"/>
        <v>Aggregator</v>
      </c>
      <c r="I158">
        <v>220999000000000</v>
      </c>
      <c r="J158">
        <v>29811</v>
      </c>
      <c r="K158" s="3">
        <v>45963.093055555553</v>
      </c>
      <c r="L158">
        <f t="shared" si="15"/>
        <v>2</v>
      </c>
      <c r="M158" t="str">
        <f t="shared" si="16"/>
        <v>Sunday</v>
      </c>
      <c r="N158" s="1" t="str">
        <f t="shared" si="17"/>
        <v>November</v>
      </c>
      <c r="O158" s="2">
        <v>9.3055555555555558E-2</v>
      </c>
      <c r="P158" s="2" t="str">
        <f t="shared" si="18"/>
        <v>Week 1</v>
      </c>
      <c r="Q158" t="s">
        <v>59</v>
      </c>
      <c r="R158" s="5">
        <v>416</v>
      </c>
      <c r="S158" s="5">
        <v>-74.989999999999995</v>
      </c>
      <c r="T158" s="5">
        <f t="shared" si="19"/>
        <v>18.026442307692307</v>
      </c>
      <c r="U158" s="5">
        <v>341.01</v>
      </c>
      <c r="V158" s="5">
        <v>32</v>
      </c>
      <c r="W158" s="5">
        <v>0</v>
      </c>
      <c r="X158" s="5">
        <v>-0.01</v>
      </c>
      <c r="Y158" s="5">
        <v>373</v>
      </c>
      <c r="Z158" s="5">
        <v>373</v>
      </c>
      <c r="AA158" t="s">
        <v>64</v>
      </c>
      <c r="AB158">
        <v>77.239999999999995</v>
      </c>
      <c r="AC158">
        <v>11.47</v>
      </c>
      <c r="AD158" t="s">
        <v>64</v>
      </c>
      <c r="AE158" t="s">
        <v>56</v>
      </c>
      <c r="AF158">
        <v>6226</v>
      </c>
      <c r="AG158">
        <v>6226</v>
      </c>
      <c r="AO158">
        <v>32</v>
      </c>
      <c r="AP158">
        <v>0</v>
      </c>
      <c r="AW158">
        <v>373</v>
      </c>
      <c r="BD158" s="5">
        <v>373</v>
      </c>
      <c r="BE158">
        <v>341.01</v>
      </c>
      <c r="BG158">
        <f t="shared" si="20"/>
        <v>341.01</v>
      </c>
      <c r="BH158">
        <v>32</v>
      </c>
    </row>
    <row r="159" spans="1:61" x14ac:dyDescent="0.25">
      <c r="A159" t="s">
        <v>54</v>
      </c>
      <c r="B159">
        <v>110027</v>
      </c>
      <c r="C159" t="s">
        <v>55</v>
      </c>
      <c r="D159" t="s">
        <v>56</v>
      </c>
      <c r="E159" s="1">
        <v>45962</v>
      </c>
      <c r="F159" t="s">
        <v>265</v>
      </c>
      <c r="G159" t="s">
        <v>63</v>
      </c>
      <c r="H159" t="str">
        <f t="shared" si="14"/>
        <v>Aggregator</v>
      </c>
      <c r="I159">
        <v>221000000000000</v>
      </c>
      <c r="J159">
        <v>29811</v>
      </c>
      <c r="K159" s="3">
        <v>45963.09375</v>
      </c>
      <c r="L159">
        <f t="shared" si="15"/>
        <v>2</v>
      </c>
      <c r="M159" t="str">
        <f t="shared" si="16"/>
        <v>Sunday</v>
      </c>
      <c r="N159" s="1" t="str">
        <f t="shared" si="17"/>
        <v>November</v>
      </c>
      <c r="O159" s="2">
        <v>9.375E-2</v>
      </c>
      <c r="P159" s="2" t="str">
        <f t="shared" si="18"/>
        <v>Week 1</v>
      </c>
      <c r="Q159" t="s">
        <v>59</v>
      </c>
      <c r="R159" s="5">
        <v>996</v>
      </c>
      <c r="S159" s="5">
        <v>-268.74</v>
      </c>
      <c r="T159" s="5">
        <f t="shared" si="19"/>
        <v>26.981927710843372</v>
      </c>
      <c r="U159" s="5">
        <v>727.26</v>
      </c>
      <c r="V159" s="5">
        <v>32</v>
      </c>
      <c r="W159" s="5">
        <v>0</v>
      </c>
      <c r="X159" s="5">
        <v>-0.26</v>
      </c>
      <c r="Y159" s="5">
        <v>759</v>
      </c>
      <c r="Z159" s="5">
        <v>759</v>
      </c>
      <c r="AA159" t="s">
        <v>64</v>
      </c>
      <c r="AB159">
        <v>188.55</v>
      </c>
      <c r="AC159">
        <v>10.46</v>
      </c>
      <c r="AD159" t="s">
        <v>64</v>
      </c>
      <c r="AE159" t="s">
        <v>56</v>
      </c>
      <c r="AF159">
        <v>5224</v>
      </c>
      <c r="AG159">
        <v>5224</v>
      </c>
      <c r="AO159">
        <v>32</v>
      </c>
      <c r="AP159">
        <v>0</v>
      </c>
      <c r="AW159">
        <v>759</v>
      </c>
      <c r="BD159" s="5">
        <v>759</v>
      </c>
      <c r="BE159">
        <v>727.26</v>
      </c>
      <c r="BG159">
        <f t="shared" si="20"/>
        <v>727.26</v>
      </c>
      <c r="BH159">
        <v>32</v>
      </c>
    </row>
    <row r="160" spans="1:61" x14ac:dyDescent="0.25">
      <c r="A160" t="s">
        <v>54</v>
      </c>
      <c r="B160">
        <v>110027</v>
      </c>
      <c r="C160" t="s">
        <v>55</v>
      </c>
      <c r="D160" t="s">
        <v>56</v>
      </c>
      <c r="E160" s="1">
        <v>45962</v>
      </c>
      <c r="F160" t="s">
        <v>266</v>
      </c>
      <c r="G160" t="s">
        <v>67</v>
      </c>
      <c r="H160" t="str">
        <f t="shared" si="14"/>
        <v>Direct Sale</v>
      </c>
      <c r="K160" s="3">
        <v>45963.094444444447</v>
      </c>
      <c r="L160">
        <f t="shared" si="15"/>
        <v>2</v>
      </c>
      <c r="M160" t="str">
        <f t="shared" si="16"/>
        <v>Sunday</v>
      </c>
      <c r="N160" s="1" t="str">
        <f t="shared" si="17"/>
        <v>November</v>
      </c>
      <c r="O160" s="2">
        <v>9.4444444444444442E-2</v>
      </c>
      <c r="P160" s="2" t="str">
        <f t="shared" si="18"/>
        <v>Week 1</v>
      </c>
      <c r="Q160" t="s">
        <v>59</v>
      </c>
      <c r="R160" s="5">
        <v>534</v>
      </c>
      <c r="S160" s="5">
        <v>0</v>
      </c>
      <c r="T160" s="5">
        <f t="shared" si="19"/>
        <v>0</v>
      </c>
      <c r="U160" s="5">
        <v>534</v>
      </c>
      <c r="V160" s="5">
        <v>0</v>
      </c>
      <c r="W160" s="5">
        <v>26.7</v>
      </c>
      <c r="X160" s="5">
        <v>0.3</v>
      </c>
      <c r="Y160" s="5">
        <v>561</v>
      </c>
      <c r="Z160" s="5">
        <v>561</v>
      </c>
      <c r="AA160" t="s">
        <v>73</v>
      </c>
      <c r="AB160">
        <v>126.41</v>
      </c>
      <c r="AC160">
        <v>12.98</v>
      </c>
      <c r="AD160" t="s">
        <v>5778</v>
      </c>
      <c r="AE160" t="s">
        <v>75</v>
      </c>
      <c r="AI160" t="s">
        <v>89</v>
      </c>
      <c r="AJ160" t="s">
        <v>56</v>
      </c>
      <c r="AK160">
        <v>8929758003</v>
      </c>
      <c r="AO160">
        <v>0</v>
      </c>
      <c r="AP160">
        <v>0</v>
      </c>
      <c r="AQ160">
        <v>561</v>
      </c>
      <c r="AZ160">
        <v>534</v>
      </c>
      <c r="BA160">
        <v>13.35</v>
      </c>
      <c r="BB160">
        <v>534</v>
      </c>
      <c r="BC160">
        <v>13.35</v>
      </c>
      <c r="BD160" s="5">
        <v>561</v>
      </c>
      <c r="BE160">
        <v>534</v>
      </c>
      <c r="BG160">
        <f t="shared" si="20"/>
        <v>534</v>
      </c>
    </row>
    <row r="161" spans="1:61" x14ac:dyDescent="0.25">
      <c r="A161" t="s">
        <v>54</v>
      </c>
      <c r="B161">
        <v>110027</v>
      </c>
      <c r="C161" t="s">
        <v>55</v>
      </c>
      <c r="D161" t="s">
        <v>56</v>
      </c>
      <c r="E161" s="1">
        <v>45962</v>
      </c>
      <c r="F161" t="s">
        <v>267</v>
      </c>
      <c r="G161" t="s">
        <v>63</v>
      </c>
      <c r="H161" t="str">
        <f t="shared" si="14"/>
        <v>Aggregator</v>
      </c>
      <c r="I161">
        <v>221000000000000</v>
      </c>
      <c r="J161">
        <v>29811</v>
      </c>
      <c r="K161" s="3">
        <v>45963.097916666666</v>
      </c>
      <c r="L161">
        <f t="shared" si="15"/>
        <v>2</v>
      </c>
      <c r="M161" t="str">
        <f t="shared" si="16"/>
        <v>Sunday</v>
      </c>
      <c r="N161" s="1" t="str">
        <f t="shared" si="17"/>
        <v>November</v>
      </c>
      <c r="O161" s="2">
        <v>9.7916666666666666E-2</v>
      </c>
      <c r="P161" s="2" t="str">
        <f t="shared" si="18"/>
        <v>Week 1</v>
      </c>
      <c r="Q161" t="s">
        <v>59</v>
      </c>
      <c r="R161" s="5">
        <v>258</v>
      </c>
      <c r="S161" s="5">
        <v>-60</v>
      </c>
      <c r="T161" s="5">
        <f t="shared" si="19"/>
        <v>23.255813953488371</v>
      </c>
      <c r="U161" s="5">
        <v>198</v>
      </c>
      <c r="V161" s="5">
        <v>32</v>
      </c>
      <c r="W161" s="5">
        <v>0</v>
      </c>
      <c r="X161" s="5">
        <v>0</v>
      </c>
      <c r="Y161" s="5">
        <v>230</v>
      </c>
      <c r="Z161" s="5">
        <v>230</v>
      </c>
      <c r="AA161" t="s">
        <v>64</v>
      </c>
      <c r="AB161">
        <v>45.82</v>
      </c>
      <c r="AC161">
        <v>3.92</v>
      </c>
      <c r="AD161" t="s">
        <v>64</v>
      </c>
      <c r="AE161" t="s">
        <v>56</v>
      </c>
      <c r="AF161">
        <v>3634</v>
      </c>
      <c r="AG161">
        <v>3634</v>
      </c>
      <c r="AO161">
        <v>32</v>
      </c>
      <c r="AP161">
        <v>0</v>
      </c>
      <c r="AW161">
        <v>230</v>
      </c>
      <c r="BD161" s="5">
        <v>230</v>
      </c>
      <c r="BE161">
        <v>198</v>
      </c>
      <c r="BG161">
        <f t="shared" si="20"/>
        <v>198</v>
      </c>
      <c r="BH161">
        <v>32</v>
      </c>
    </row>
    <row r="162" spans="1:61" x14ac:dyDescent="0.25">
      <c r="A162" t="s">
        <v>54</v>
      </c>
      <c r="B162">
        <v>110027</v>
      </c>
      <c r="C162" t="s">
        <v>55</v>
      </c>
      <c r="D162" t="s">
        <v>56</v>
      </c>
      <c r="E162" s="1">
        <v>45962</v>
      </c>
      <c r="F162" t="s">
        <v>268</v>
      </c>
      <c r="G162" t="s">
        <v>67</v>
      </c>
      <c r="H162" t="str">
        <f t="shared" si="14"/>
        <v>Direct Sale</v>
      </c>
      <c r="K162" s="3">
        <v>45963.098611111112</v>
      </c>
      <c r="L162">
        <f t="shared" si="15"/>
        <v>2</v>
      </c>
      <c r="M162" t="str">
        <f t="shared" si="16"/>
        <v>Sunday</v>
      </c>
      <c r="N162" s="1" t="str">
        <f t="shared" si="17"/>
        <v>November</v>
      </c>
      <c r="O162" s="2">
        <v>9.8611111111111108E-2</v>
      </c>
      <c r="P162" s="2" t="str">
        <f t="shared" si="18"/>
        <v>Week 1</v>
      </c>
      <c r="Q162" t="s">
        <v>59</v>
      </c>
      <c r="R162" s="5">
        <v>1126</v>
      </c>
      <c r="S162" s="5">
        <v>0</v>
      </c>
      <c r="T162" s="5">
        <f t="shared" si="19"/>
        <v>0</v>
      </c>
      <c r="U162" s="5">
        <v>1126</v>
      </c>
      <c r="V162" s="5">
        <v>0</v>
      </c>
      <c r="W162" s="5">
        <v>56.3</v>
      </c>
      <c r="X162" s="5">
        <v>-0.3</v>
      </c>
      <c r="Y162" s="5">
        <v>1182</v>
      </c>
      <c r="Z162" s="5">
        <v>1182</v>
      </c>
      <c r="AA162" t="s">
        <v>73</v>
      </c>
      <c r="AB162">
        <v>290.18</v>
      </c>
      <c r="AC162">
        <v>9.64</v>
      </c>
      <c r="AD162" t="s">
        <v>5778</v>
      </c>
      <c r="AE162" t="s">
        <v>75</v>
      </c>
      <c r="AI162" t="s">
        <v>89</v>
      </c>
      <c r="AJ162" t="s">
        <v>56</v>
      </c>
      <c r="AK162">
        <v>8929758003</v>
      </c>
      <c r="AO162">
        <v>0</v>
      </c>
      <c r="AP162">
        <v>0</v>
      </c>
      <c r="AQ162">
        <v>1182</v>
      </c>
      <c r="AZ162">
        <v>1126</v>
      </c>
      <c r="BA162">
        <v>28.15</v>
      </c>
      <c r="BB162">
        <v>1126</v>
      </c>
      <c r="BC162">
        <v>28.15</v>
      </c>
      <c r="BD162" s="5">
        <v>1182</v>
      </c>
      <c r="BE162">
        <v>1126</v>
      </c>
      <c r="BG162">
        <f t="shared" si="20"/>
        <v>1126</v>
      </c>
    </row>
    <row r="163" spans="1:61" x14ac:dyDescent="0.25">
      <c r="A163" t="s">
        <v>54</v>
      </c>
      <c r="B163">
        <v>110027</v>
      </c>
      <c r="C163" t="s">
        <v>55</v>
      </c>
      <c r="D163" t="s">
        <v>56</v>
      </c>
      <c r="E163" s="1">
        <v>45962</v>
      </c>
      <c r="F163" t="s">
        <v>269</v>
      </c>
      <c r="G163" t="s">
        <v>63</v>
      </c>
      <c r="H163" t="str">
        <f t="shared" si="14"/>
        <v>Aggregator</v>
      </c>
      <c r="I163">
        <v>221000000000000</v>
      </c>
      <c r="J163">
        <v>29811</v>
      </c>
      <c r="K163" s="3">
        <v>45963.103472222225</v>
      </c>
      <c r="L163">
        <f t="shared" si="15"/>
        <v>2</v>
      </c>
      <c r="M163" t="str">
        <f t="shared" si="16"/>
        <v>Sunday</v>
      </c>
      <c r="N163" s="1" t="str">
        <f t="shared" si="17"/>
        <v>November</v>
      </c>
      <c r="O163" s="2">
        <v>0.10347222222222222</v>
      </c>
      <c r="P163" s="2" t="str">
        <f t="shared" si="18"/>
        <v>Week 1</v>
      </c>
      <c r="Q163" t="s">
        <v>59</v>
      </c>
      <c r="R163" s="5">
        <v>756</v>
      </c>
      <c r="S163" s="5">
        <v>-225</v>
      </c>
      <c r="T163" s="5">
        <f t="shared" si="19"/>
        <v>29.761904761904763</v>
      </c>
      <c r="U163" s="5">
        <v>531</v>
      </c>
      <c r="V163" s="5">
        <v>32</v>
      </c>
      <c r="W163" s="5">
        <v>0</v>
      </c>
      <c r="X163" s="5">
        <v>0</v>
      </c>
      <c r="Y163" s="5">
        <v>563</v>
      </c>
      <c r="Z163" s="5">
        <v>563</v>
      </c>
      <c r="AA163" t="s">
        <v>64</v>
      </c>
      <c r="AB163">
        <v>131.02000000000001</v>
      </c>
      <c r="AC163">
        <v>7.84</v>
      </c>
      <c r="AD163" t="s">
        <v>64</v>
      </c>
      <c r="AE163" t="s">
        <v>56</v>
      </c>
      <c r="AF163">
        <v>6847</v>
      </c>
      <c r="AG163">
        <v>6847</v>
      </c>
      <c r="AO163">
        <v>32</v>
      </c>
      <c r="AP163">
        <v>0</v>
      </c>
      <c r="AW163">
        <v>563</v>
      </c>
      <c r="BD163" s="5">
        <v>563</v>
      </c>
      <c r="BE163">
        <v>531</v>
      </c>
      <c r="BG163">
        <f t="shared" si="20"/>
        <v>531</v>
      </c>
      <c r="BH163">
        <v>32</v>
      </c>
    </row>
    <row r="164" spans="1:61" x14ac:dyDescent="0.25">
      <c r="A164" t="s">
        <v>54</v>
      </c>
      <c r="B164">
        <v>110027</v>
      </c>
      <c r="C164" t="s">
        <v>55</v>
      </c>
      <c r="D164" t="s">
        <v>56</v>
      </c>
      <c r="E164" s="1">
        <v>45962</v>
      </c>
      <c r="F164" t="s">
        <v>270</v>
      </c>
      <c r="G164" t="s">
        <v>58</v>
      </c>
      <c r="H164" t="str">
        <f t="shared" si="14"/>
        <v>Aggregator</v>
      </c>
      <c r="I164">
        <v>7439480385</v>
      </c>
      <c r="J164">
        <v>18528960</v>
      </c>
      <c r="K164" s="3">
        <v>45963.11041666667</v>
      </c>
      <c r="L164">
        <f t="shared" si="15"/>
        <v>2</v>
      </c>
      <c r="M164" t="str">
        <f t="shared" si="16"/>
        <v>Sunday</v>
      </c>
      <c r="N164" s="1" t="str">
        <f t="shared" si="17"/>
        <v>November</v>
      </c>
      <c r="O164" s="2">
        <v>0.11041666666666666</v>
      </c>
      <c r="P164" s="2" t="str">
        <f t="shared" si="18"/>
        <v>Week 1</v>
      </c>
      <c r="Q164" t="s">
        <v>59</v>
      </c>
      <c r="R164" s="5">
        <v>278</v>
      </c>
      <c r="S164" s="5">
        <v>-100</v>
      </c>
      <c r="T164" s="5">
        <f t="shared" si="19"/>
        <v>35.97122302158273</v>
      </c>
      <c r="U164" s="5">
        <v>178</v>
      </c>
      <c r="V164" s="5">
        <v>32</v>
      </c>
      <c r="W164" s="5">
        <v>0</v>
      </c>
      <c r="X164" s="5">
        <v>0</v>
      </c>
      <c r="Y164" s="5">
        <v>210</v>
      </c>
      <c r="Z164" s="5">
        <v>210</v>
      </c>
      <c r="AA164" t="s">
        <v>60</v>
      </c>
      <c r="AB164">
        <v>54.25</v>
      </c>
      <c r="AC164">
        <v>7.46</v>
      </c>
      <c r="AD164" t="s">
        <v>60</v>
      </c>
      <c r="AE164" t="s">
        <v>56</v>
      </c>
      <c r="AF164">
        <v>385</v>
      </c>
      <c r="AG164">
        <v>385</v>
      </c>
      <c r="AO164">
        <v>32</v>
      </c>
      <c r="AP164">
        <v>0</v>
      </c>
      <c r="AX164">
        <v>210</v>
      </c>
      <c r="BD164" s="5">
        <v>210</v>
      </c>
      <c r="BE164">
        <v>178</v>
      </c>
      <c r="BG164">
        <f t="shared" si="20"/>
        <v>178</v>
      </c>
      <c r="BI164">
        <v>32</v>
      </c>
    </row>
    <row r="165" spans="1:61" x14ac:dyDescent="0.25">
      <c r="A165" t="s">
        <v>54</v>
      </c>
      <c r="B165">
        <v>110027</v>
      </c>
      <c r="C165" t="s">
        <v>55</v>
      </c>
      <c r="D165" t="s">
        <v>56</v>
      </c>
      <c r="E165" s="1">
        <v>45962</v>
      </c>
      <c r="F165" t="s">
        <v>271</v>
      </c>
      <c r="G165" t="s">
        <v>67</v>
      </c>
      <c r="H165" t="str">
        <f t="shared" si="14"/>
        <v>Direct Sale</v>
      </c>
      <c r="K165" s="3">
        <v>45963.144444444442</v>
      </c>
      <c r="L165">
        <f t="shared" si="15"/>
        <v>2</v>
      </c>
      <c r="M165" t="str">
        <f t="shared" si="16"/>
        <v>Sunday</v>
      </c>
      <c r="N165" s="1" t="str">
        <f t="shared" si="17"/>
        <v>November</v>
      </c>
      <c r="O165" s="2">
        <v>0.14444444444444443</v>
      </c>
      <c r="P165" s="2" t="str">
        <f t="shared" si="18"/>
        <v>Week 1</v>
      </c>
      <c r="Q165" t="s">
        <v>59</v>
      </c>
      <c r="R165" s="5">
        <v>99</v>
      </c>
      <c r="S165" s="5">
        <v>0</v>
      </c>
      <c r="T165" s="5">
        <f t="shared" si="19"/>
        <v>0</v>
      </c>
      <c r="U165" s="5">
        <v>99</v>
      </c>
      <c r="V165" s="5">
        <v>0</v>
      </c>
      <c r="W165" s="5">
        <v>4.96</v>
      </c>
      <c r="X165" s="5">
        <v>0.04</v>
      </c>
      <c r="Y165" s="5">
        <v>104</v>
      </c>
      <c r="Z165" s="5">
        <v>104</v>
      </c>
      <c r="AA165" t="s">
        <v>68</v>
      </c>
      <c r="AB165">
        <v>21.93</v>
      </c>
      <c r="AC165">
        <v>1.96</v>
      </c>
      <c r="AD165" t="s">
        <v>5778</v>
      </c>
      <c r="AE165" t="s">
        <v>75</v>
      </c>
      <c r="AI165" t="s">
        <v>272</v>
      </c>
      <c r="AJ165" t="s">
        <v>273</v>
      </c>
      <c r="AK165">
        <v>9147529365</v>
      </c>
      <c r="AO165">
        <v>0</v>
      </c>
      <c r="AP165">
        <v>0</v>
      </c>
      <c r="AR165">
        <v>104</v>
      </c>
      <c r="AZ165">
        <v>99</v>
      </c>
      <c r="BA165">
        <v>2.48</v>
      </c>
      <c r="BB165">
        <v>99</v>
      </c>
      <c r="BC165">
        <v>2.48</v>
      </c>
      <c r="BD165" s="5">
        <v>104</v>
      </c>
      <c r="BE165">
        <v>99</v>
      </c>
      <c r="BG165">
        <f t="shared" si="20"/>
        <v>99</v>
      </c>
    </row>
    <row r="166" spans="1:61" x14ac:dyDescent="0.25">
      <c r="A166" t="s">
        <v>54</v>
      </c>
      <c r="B166">
        <v>110027</v>
      </c>
      <c r="C166" t="s">
        <v>55</v>
      </c>
      <c r="D166" t="s">
        <v>56</v>
      </c>
      <c r="E166" s="1">
        <v>45962</v>
      </c>
      <c r="F166" t="s">
        <v>274</v>
      </c>
      <c r="G166" t="s">
        <v>63</v>
      </c>
      <c r="H166" t="str">
        <f t="shared" si="14"/>
        <v>Aggregator</v>
      </c>
      <c r="I166">
        <v>221005000000000</v>
      </c>
      <c r="J166">
        <v>29811</v>
      </c>
      <c r="K166" s="3">
        <v>45963.152083333334</v>
      </c>
      <c r="L166">
        <f t="shared" si="15"/>
        <v>2</v>
      </c>
      <c r="M166" t="str">
        <f t="shared" si="16"/>
        <v>Sunday</v>
      </c>
      <c r="N166" s="1" t="str">
        <f t="shared" si="17"/>
        <v>November</v>
      </c>
      <c r="O166" s="2">
        <v>0.15208333333333332</v>
      </c>
      <c r="P166" s="2" t="str">
        <f t="shared" si="18"/>
        <v>Week 1</v>
      </c>
      <c r="Q166" t="s">
        <v>59</v>
      </c>
      <c r="R166" s="5">
        <v>267</v>
      </c>
      <c r="S166" s="5">
        <v>-93.75</v>
      </c>
      <c r="T166" s="5">
        <f t="shared" si="19"/>
        <v>35.112359550561798</v>
      </c>
      <c r="U166" s="5">
        <v>173.25</v>
      </c>
      <c r="V166" s="5">
        <v>32</v>
      </c>
      <c r="W166" s="5">
        <v>0</v>
      </c>
      <c r="X166" s="5">
        <v>-0.25</v>
      </c>
      <c r="Y166" s="5">
        <v>205</v>
      </c>
      <c r="Z166" s="5">
        <v>205</v>
      </c>
      <c r="AA166" t="s">
        <v>64</v>
      </c>
      <c r="AB166">
        <v>52.76</v>
      </c>
      <c r="AC166">
        <v>4.7699999999999996</v>
      </c>
      <c r="AD166" t="s">
        <v>64</v>
      </c>
      <c r="AE166" t="s">
        <v>56</v>
      </c>
      <c r="AF166">
        <v>7221</v>
      </c>
      <c r="AG166">
        <v>7221</v>
      </c>
      <c r="AO166">
        <v>32</v>
      </c>
      <c r="AP166">
        <v>0</v>
      </c>
      <c r="AW166">
        <v>205</v>
      </c>
      <c r="BD166" s="5">
        <v>205</v>
      </c>
      <c r="BE166">
        <v>173.25</v>
      </c>
      <c r="BG166">
        <f t="shared" si="20"/>
        <v>173.25</v>
      </c>
      <c r="BH166">
        <v>32</v>
      </c>
    </row>
    <row r="167" spans="1:61" x14ac:dyDescent="0.25">
      <c r="A167" t="s">
        <v>54</v>
      </c>
      <c r="B167">
        <v>110027</v>
      </c>
      <c r="C167" t="s">
        <v>55</v>
      </c>
      <c r="D167" t="s">
        <v>56</v>
      </c>
      <c r="E167" s="1">
        <v>45962</v>
      </c>
      <c r="F167" t="s">
        <v>275</v>
      </c>
      <c r="G167" t="s">
        <v>63</v>
      </c>
      <c r="H167" t="str">
        <f t="shared" si="14"/>
        <v>Aggregator</v>
      </c>
      <c r="I167">
        <v>221005000000000</v>
      </c>
      <c r="J167">
        <v>29811</v>
      </c>
      <c r="K167" s="3">
        <v>45963.158333333333</v>
      </c>
      <c r="L167">
        <f t="shared" si="15"/>
        <v>2</v>
      </c>
      <c r="M167" t="str">
        <f t="shared" si="16"/>
        <v>Sunday</v>
      </c>
      <c r="N167" s="1" t="str">
        <f t="shared" si="17"/>
        <v>November</v>
      </c>
      <c r="O167" s="2">
        <v>0.15833333333333333</v>
      </c>
      <c r="P167" s="2" t="str">
        <f t="shared" si="18"/>
        <v>Week 1</v>
      </c>
      <c r="Q167" t="s">
        <v>59</v>
      </c>
      <c r="R167" s="5">
        <v>225.66</v>
      </c>
      <c r="S167" s="5">
        <v>-89.99</v>
      </c>
      <c r="T167" s="5">
        <f t="shared" si="19"/>
        <v>39.878578392271557</v>
      </c>
      <c r="U167" s="5">
        <v>135.66999999999999</v>
      </c>
      <c r="V167" s="5">
        <v>32</v>
      </c>
      <c r="W167" s="5">
        <v>0</v>
      </c>
      <c r="X167" s="5">
        <v>0.33</v>
      </c>
      <c r="Y167" s="5">
        <v>168</v>
      </c>
      <c r="Z167" s="5">
        <v>168</v>
      </c>
      <c r="AA167" t="s">
        <v>64</v>
      </c>
      <c r="AB167">
        <v>47.54</v>
      </c>
      <c r="AC167">
        <v>4.5999999999999996</v>
      </c>
      <c r="AD167" t="s">
        <v>64</v>
      </c>
      <c r="AE167" t="s">
        <v>56</v>
      </c>
      <c r="AF167">
        <v>3060</v>
      </c>
      <c r="AG167">
        <v>3060</v>
      </c>
      <c r="AO167">
        <v>32</v>
      </c>
      <c r="AP167">
        <v>0</v>
      </c>
      <c r="AW167">
        <v>168</v>
      </c>
      <c r="BD167" s="5">
        <v>168</v>
      </c>
      <c r="BE167">
        <v>135.66999999999999</v>
      </c>
      <c r="BG167">
        <f t="shared" si="20"/>
        <v>135.66999999999999</v>
      </c>
      <c r="BH167">
        <v>32</v>
      </c>
    </row>
    <row r="168" spans="1:61" x14ac:dyDescent="0.25">
      <c r="A168" t="s">
        <v>54</v>
      </c>
      <c r="B168">
        <v>110027</v>
      </c>
      <c r="C168" t="s">
        <v>55</v>
      </c>
      <c r="D168" t="s">
        <v>56</v>
      </c>
      <c r="E168" s="1">
        <v>45962</v>
      </c>
      <c r="F168" t="s">
        <v>276</v>
      </c>
      <c r="G168" t="s">
        <v>67</v>
      </c>
      <c r="H168" t="str">
        <f t="shared" si="14"/>
        <v>Direct Sale</v>
      </c>
      <c r="K168" s="3">
        <v>45963.161805555559</v>
      </c>
      <c r="L168">
        <f t="shared" si="15"/>
        <v>2</v>
      </c>
      <c r="M168" t="str">
        <f t="shared" si="16"/>
        <v>Sunday</v>
      </c>
      <c r="N168" s="1" t="str">
        <f t="shared" si="17"/>
        <v>November</v>
      </c>
      <c r="O168" s="2">
        <v>0.16180555555555556</v>
      </c>
      <c r="P168" s="2" t="str">
        <f t="shared" si="18"/>
        <v>Week 1</v>
      </c>
      <c r="Q168" t="s">
        <v>59</v>
      </c>
      <c r="R168" s="5">
        <v>388</v>
      </c>
      <c r="S168" s="5">
        <v>0</v>
      </c>
      <c r="T168" s="5">
        <f t="shared" si="19"/>
        <v>0</v>
      </c>
      <c r="U168" s="5">
        <v>388</v>
      </c>
      <c r="V168" s="5">
        <v>0</v>
      </c>
      <c r="W168" s="5">
        <v>19.399999999999999</v>
      </c>
      <c r="X168" s="5">
        <v>-0.4</v>
      </c>
      <c r="Y168" s="5">
        <v>407</v>
      </c>
      <c r="Z168" s="5">
        <v>407</v>
      </c>
      <c r="AA168" t="s">
        <v>109</v>
      </c>
      <c r="AB168">
        <v>99.76</v>
      </c>
      <c r="AC168">
        <v>4.5199999999999996</v>
      </c>
      <c r="AD168" t="s">
        <v>5778</v>
      </c>
      <c r="AE168" t="s">
        <v>75</v>
      </c>
      <c r="AI168" t="s">
        <v>89</v>
      </c>
      <c r="AJ168" t="s">
        <v>56</v>
      </c>
      <c r="AK168">
        <v>8929758003</v>
      </c>
      <c r="AO168">
        <v>0</v>
      </c>
      <c r="AP168">
        <v>0</v>
      </c>
      <c r="AQ168">
        <v>107</v>
      </c>
      <c r="AR168">
        <v>300</v>
      </c>
      <c r="AZ168">
        <v>388</v>
      </c>
      <c r="BA168">
        <v>9.6999999999999993</v>
      </c>
      <c r="BB168">
        <v>388</v>
      </c>
      <c r="BC168">
        <v>9.6999999999999993</v>
      </c>
      <c r="BD168" s="5">
        <v>407</v>
      </c>
      <c r="BE168">
        <v>388</v>
      </c>
      <c r="BG168">
        <f t="shared" si="20"/>
        <v>388</v>
      </c>
    </row>
    <row r="169" spans="1:61" x14ac:dyDescent="0.25">
      <c r="A169" t="s">
        <v>54</v>
      </c>
      <c r="B169">
        <v>110027</v>
      </c>
      <c r="C169" t="s">
        <v>55</v>
      </c>
      <c r="D169" t="s">
        <v>56</v>
      </c>
      <c r="E169" s="1">
        <v>45962</v>
      </c>
      <c r="F169" t="s">
        <v>277</v>
      </c>
      <c r="G169" t="s">
        <v>67</v>
      </c>
      <c r="H169" t="str">
        <f t="shared" si="14"/>
        <v>Direct Sale</v>
      </c>
      <c r="K169" s="3">
        <v>45963.162499999999</v>
      </c>
      <c r="L169">
        <f t="shared" si="15"/>
        <v>2</v>
      </c>
      <c r="M169" t="str">
        <f t="shared" si="16"/>
        <v>Sunday</v>
      </c>
      <c r="N169" s="1" t="str">
        <f t="shared" si="17"/>
        <v>November</v>
      </c>
      <c r="O169" s="2">
        <v>0.16250000000000001</v>
      </c>
      <c r="P169" s="2" t="str">
        <f t="shared" si="18"/>
        <v>Week 1</v>
      </c>
      <c r="Q169" t="s">
        <v>59</v>
      </c>
      <c r="R169" s="5">
        <v>36.18</v>
      </c>
      <c r="S169" s="5">
        <v>0</v>
      </c>
      <c r="T169" s="5">
        <f t="shared" si="19"/>
        <v>0</v>
      </c>
      <c r="U169" s="5">
        <v>36.18</v>
      </c>
      <c r="V169" s="5">
        <v>0</v>
      </c>
      <c r="W169" s="5">
        <v>1.8</v>
      </c>
      <c r="X169" s="5">
        <v>0.02</v>
      </c>
      <c r="Y169" s="5">
        <v>38</v>
      </c>
      <c r="Z169" s="5">
        <v>38</v>
      </c>
      <c r="AA169" t="s">
        <v>68</v>
      </c>
      <c r="AB169">
        <v>5.9</v>
      </c>
      <c r="AC169">
        <v>0</v>
      </c>
      <c r="AD169" t="s">
        <v>5778</v>
      </c>
      <c r="AE169" t="s">
        <v>75</v>
      </c>
      <c r="AI169" t="s">
        <v>89</v>
      </c>
      <c r="AJ169" t="s">
        <v>56</v>
      </c>
      <c r="AK169">
        <v>8929758003</v>
      </c>
      <c r="AO169">
        <v>0</v>
      </c>
      <c r="AP169">
        <v>0</v>
      </c>
      <c r="AR169">
        <v>38</v>
      </c>
      <c r="AZ169">
        <v>36.18</v>
      </c>
      <c r="BA169">
        <v>0.9</v>
      </c>
      <c r="BB169">
        <v>36.18</v>
      </c>
      <c r="BC169">
        <v>0.9</v>
      </c>
      <c r="BD169" s="5">
        <v>38</v>
      </c>
      <c r="BE169">
        <v>36.18</v>
      </c>
      <c r="BG169">
        <f t="shared" si="20"/>
        <v>36.18</v>
      </c>
    </row>
    <row r="170" spans="1:61" x14ac:dyDescent="0.25">
      <c r="A170" t="s">
        <v>54</v>
      </c>
      <c r="B170">
        <v>110027</v>
      </c>
      <c r="C170" t="s">
        <v>55</v>
      </c>
      <c r="D170" t="s">
        <v>56</v>
      </c>
      <c r="E170" s="1">
        <v>45962</v>
      </c>
      <c r="F170" t="s">
        <v>278</v>
      </c>
      <c r="G170" t="s">
        <v>58</v>
      </c>
      <c r="H170" t="str">
        <f t="shared" si="14"/>
        <v>Aggregator</v>
      </c>
      <c r="I170">
        <v>7429153777</v>
      </c>
      <c r="J170">
        <v>18528960</v>
      </c>
      <c r="K170" s="3">
        <v>45963.176388888889</v>
      </c>
      <c r="L170">
        <f t="shared" si="15"/>
        <v>2</v>
      </c>
      <c r="M170" t="str">
        <f t="shared" si="16"/>
        <v>Sunday</v>
      </c>
      <c r="N170" s="1" t="str">
        <f t="shared" si="17"/>
        <v>November</v>
      </c>
      <c r="O170" s="2">
        <v>0.1763888888888889</v>
      </c>
      <c r="P170" s="2" t="str">
        <f t="shared" si="18"/>
        <v>Week 1</v>
      </c>
      <c r="Q170" t="s">
        <v>59</v>
      </c>
      <c r="R170" s="5">
        <v>178</v>
      </c>
      <c r="S170" s="5">
        <v>0</v>
      </c>
      <c r="T170" s="5">
        <f t="shared" si="19"/>
        <v>0</v>
      </c>
      <c r="U170" s="5">
        <v>178</v>
      </c>
      <c r="V170" s="5">
        <v>32</v>
      </c>
      <c r="W170" s="5">
        <v>0</v>
      </c>
      <c r="X170" s="5">
        <v>0</v>
      </c>
      <c r="Y170" s="5">
        <v>210</v>
      </c>
      <c r="Z170" s="5">
        <v>210</v>
      </c>
      <c r="AA170" t="s">
        <v>60</v>
      </c>
      <c r="AB170">
        <v>34.99</v>
      </c>
      <c r="AC170">
        <v>3.92</v>
      </c>
      <c r="AD170" t="s">
        <v>60</v>
      </c>
      <c r="AE170" t="s">
        <v>56</v>
      </c>
      <c r="AF170">
        <v>3777</v>
      </c>
      <c r="AG170">
        <v>3777</v>
      </c>
      <c r="AO170">
        <v>32</v>
      </c>
      <c r="AP170">
        <v>0</v>
      </c>
      <c r="AX170">
        <v>210</v>
      </c>
      <c r="BD170" s="5">
        <v>210</v>
      </c>
      <c r="BE170">
        <v>178</v>
      </c>
      <c r="BG170">
        <f t="shared" si="20"/>
        <v>178</v>
      </c>
      <c r="BI170">
        <v>32</v>
      </c>
    </row>
    <row r="171" spans="1:61" x14ac:dyDescent="0.25">
      <c r="A171" t="s">
        <v>54</v>
      </c>
      <c r="B171">
        <v>110027</v>
      </c>
      <c r="C171" t="s">
        <v>55</v>
      </c>
      <c r="D171" t="s">
        <v>56</v>
      </c>
      <c r="E171" s="1">
        <v>45962</v>
      </c>
      <c r="F171" t="s">
        <v>279</v>
      </c>
      <c r="G171" t="s">
        <v>67</v>
      </c>
      <c r="H171" t="str">
        <f t="shared" si="14"/>
        <v>Direct Sale</v>
      </c>
      <c r="K171" s="3">
        <v>45963.179861111108</v>
      </c>
      <c r="L171">
        <f t="shared" si="15"/>
        <v>2</v>
      </c>
      <c r="M171" t="str">
        <f t="shared" si="16"/>
        <v>Sunday</v>
      </c>
      <c r="N171" s="1" t="str">
        <f t="shared" si="17"/>
        <v>November</v>
      </c>
      <c r="O171" s="2">
        <v>0.17986111111111111</v>
      </c>
      <c r="P171" s="2" t="str">
        <f t="shared" si="18"/>
        <v>Week 1</v>
      </c>
      <c r="Q171" t="s">
        <v>59</v>
      </c>
      <c r="R171" s="5">
        <v>394</v>
      </c>
      <c r="S171" s="5">
        <v>0</v>
      </c>
      <c r="T171" s="5">
        <f t="shared" si="19"/>
        <v>0</v>
      </c>
      <c r="U171" s="5">
        <v>394</v>
      </c>
      <c r="V171" s="5">
        <v>0</v>
      </c>
      <c r="W171" s="5">
        <v>19.7</v>
      </c>
      <c r="X171" s="5">
        <v>0.3</v>
      </c>
      <c r="Y171" s="5">
        <v>414</v>
      </c>
      <c r="Z171" s="5">
        <v>414</v>
      </c>
      <c r="AA171" t="s">
        <v>213</v>
      </c>
      <c r="AB171">
        <v>98.79</v>
      </c>
      <c r="AC171">
        <v>6.06</v>
      </c>
      <c r="AD171" t="s">
        <v>5778</v>
      </c>
      <c r="AE171" t="s">
        <v>75</v>
      </c>
      <c r="AI171" t="s">
        <v>280</v>
      </c>
      <c r="AJ171" t="s">
        <v>281</v>
      </c>
      <c r="AK171">
        <v>8447267077</v>
      </c>
      <c r="AO171">
        <v>0</v>
      </c>
      <c r="AP171">
        <v>0</v>
      </c>
      <c r="AS171">
        <v>414</v>
      </c>
      <c r="AZ171">
        <v>394</v>
      </c>
      <c r="BA171">
        <v>9.85</v>
      </c>
      <c r="BB171">
        <v>394</v>
      </c>
      <c r="BC171">
        <v>9.85</v>
      </c>
      <c r="BD171" s="5">
        <v>414</v>
      </c>
      <c r="BE171">
        <v>394</v>
      </c>
      <c r="BG171">
        <f t="shared" si="20"/>
        <v>394</v>
      </c>
    </row>
    <row r="172" spans="1:61" x14ac:dyDescent="0.25">
      <c r="A172" t="s">
        <v>54</v>
      </c>
      <c r="B172">
        <v>110027</v>
      </c>
      <c r="C172" t="s">
        <v>55</v>
      </c>
      <c r="D172" t="s">
        <v>56</v>
      </c>
      <c r="E172" s="1">
        <v>45962</v>
      </c>
      <c r="F172" t="s">
        <v>282</v>
      </c>
      <c r="G172" t="s">
        <v>63</v>
      </c>
      <c r="H172" t="str">
        <f t="shared" si="14"/>
        <v>Aggregator</v>
      </c>
      <c r="I172">
        <v>221007000000000</v>
      </c>
      <c r="J172">
        <v>29811</v>
      </c>
      <c r="K172" s="3">
        <v>45963.18472222222</v>
      </c>
      <c r="L172">
        <f t="shared" si="15"/>
        <v>2</v>
      </c>
      <c r="M172" t="str">
        <f t="shared" si="16"/>
        <v>Sunday</v>
      </c>
      <c r="N172" s="1" t="str">
        <f t="shared" si="17"/>
        <v>November</v>
      </c>
      <c r="O172" s="2">
        <v>0.18472222222222223</v>
      </c>
      <c r="P172" s="2" t="str">
        <f t="shared" si="18"/>
        <v>Week 1</v>
      </c>
      <c r="Q172" t="s">
        <v>59</v>
      </c>
      <c r="R172" s="5">
        <v>357</v>
      </c>
      <c r="S172" s="5">
        <v>-93.75</v>
      </c>
      <c r="T172" s="5">
        <f t="shared" si="19"/>
        <v>26.260504201680675</v>
      </c>
      <c r="U172" s="5">
        <v>263.25</v>
      </c>
      <c r="V172" s="5">
        <v>32</v>
      </c>
      <c r="W172" s="5">
        <v>0</v>
      </c>
      <c r="X172" s="5">
        <v>-0.25</v>
      </c>
      <c r="Y172" s="5">
        <v>295</v>
      </c>
      <c r="Z172" s="5">
        <v>295</v>
      </c>
      <c r="AA172" t="s">
        <v>64</v>
      </c>
      <c r="AB172">
        <v>76.7</v>
      </c>
      <c r="AC172">
        <v>4.26</v>
      </c>
      <c r="AD172" t="s">
        <v>64</v>
      </c>
      <c r="AE172" t="s">
        <v>56</v>
      </c>
      <c r="AF172">
        <v>3011</v>
      </c>
      <c r="AG172">
        <v>3011</v>
      </c>
      <c r="AO172">
        <v>32</v>
      </c>
      <c r="AP172">
        <v>0</v>
      </c>
      <c r="AW172">
        <v>295</v>
      </c>
      <c r="BD172" s="5">
        <v>295</v>
      </c>
      <c r="BE172">
        <v>263.25</v>
      </c>
      <c r="BG172">
        <f t="shared" si="20"/>
        <v>263.25</v>
      </c>
      <c r="BH172">
        <v>32</v>
      </c>
    </row>
    <row r="173" spans="1:61" x14ac:dyDescent="0.25">
      <c r="A173" t="s">
        <v>54</v>
      </c>
      <c r="B173">
        <v>110027</v>
      </c>
      <c r="C173" t="s">
        <v>55</v>
      </c>
      <c r="D173" t="s">
        <v>56</v>
      </c>
      <c r="E173" s="1">
        <v>45962</v>
      </c>
      <c r="F173" t="s">
        <v>283</v>
      </c>
      <c r="G173" t="s">
        <v>63</v>
      </c>
      <c r="H173" t="str">
        <f t="shared" si="14"/>
        <v>Aggregator</v>
      </c>
      <c r="I173">
        <v>221009000000000</v>
      </c>
      <c r="J173">
        <v>29811</v>
      </c>
      <c r="K173" s="3">
        <v>45963.201388888891</v>
      </c>
      <c r="L173">
        <f t="shared" si="15"/>
        <v>2</v>
      </c>
      <c r="M173" t="str">
        <f t="shared" si="16"/>
        <v>Sunday</v>
      </c>
      <c r="N173" s="1" t="str">
        <f t="shared" si="17"/>
        <v>November</v>
      </c>
      <c r="O173" s="2">
        <v>0.2013888888888889</v>
      </c>
      <c r="P173" s="2" t="str">
        <f t="shared" si="18"/>
        <v>Week 1</v>
      </c>
      <c r="Q173" t="s">
        <v>59</v>
      </c>
      <c r="R173" s="5">
        <v>547</v>
      </c>
      <c r="S173" s="5">
        <v>-93.74</v>
      </c>
      <c r="T173" s="5">
        <f t="shared" si="19"/>
        <v>17.137111517367458</v>
      </c>
      <c r="U173" s="5">
        <v>453.26</v>
      </c>
      <c r="V173" s="5">
        <v>32</v>
      </c>
      <c r="W173" s="5">
        <v>0</v>
      </c>
      <c r="X173" s="5">
        <v>-0.26</v>
      </c>
      <c r="Y173" s="5">
        <v>485</v>
      </c>
      <c r="Z173" s="5">
        <v>485</v>
      </c>
      <c r="AA173" t="s">
        <v>64</v>
      </c>
      <c r="AB173">
        <v>112.18</v>
      </c>
      <c r="AC173">
        <v>10.23</v>
      </c>
      <c r="AD173" t="s">
        <v>64</v>
      </c>
      <c r="AE173" t="s">
        <v>56</v>
      </c>
      <c r="AF173">
        <v>9796</v>
      </c>
      <c r="AG173">
        <v>9796</v>
      </c>
      <c r="AO173">
        <v>32</v>
      </c>
      <c r="AP173">
        <v>0</v>
      </c>
      <c r="AW173">
        <v>485</v>
      </c>
      <c r="BD173" s="5">
        <v>485</v>
      </c>
      <c r="BE173">
        <v>453.26</v>
      </c>
      <c r="BG173">
        <f t="shared" si="20"/>
        <v>453.26</v>
      </c>
      <c r="BH173">
        <v>32</v>
      </c>
    </row>
    <row r="174" spans="1:61" x14ac:dyDescent="0.25">
      <c r="A174" t="s">
        <v>54</v>
      </c>
      <c r="B174">
        <v>110027</v>
      </c>
      <c r="C174" t="s">
        <v>55</v>
      </c>
      <c r="D174" t="s">
        <v>56</v>
      </c>
      <c r="E174" s="1">
        <v>45963</v>
      </c>
      <c r="F174" t="s">
        <v>284</v>
      </c>
      <c r="G174" t="s">
        <v>58</v>
      </c>
      <c r="H174" t="str">
        <f t="shared" si="14"/>
        <v>Aggregator</v>
      </c>
      <c r="I174">
        <v>7440722675</v>
      </c>
      <c r="J174">
        <v>18528960</v>
      </c>
      <c r="K174" s="3">
        <v>45963.470833333333</v>
      </c>
      <c r="L174">
        <f t="shared" si="15"/>
        <v>2</v>
      </c>
      <c r="M174" t="str">
        <f t="shared" si="16"/>
        <v>Sunday</v>
      </c>
      <c r="N174" s="1" t="str">
        <f t="shared" si="17"/>
        <v>November</v>
      </c>
      <c r="O174" s="2">
        <v>0.47083333333333333</v>
      </c>
      <c r="P174" s="2" t="str">
        <f t="shared" si="18"/>
        <v>Week 1</v>
      </c>
      <c r="Q174" t="s">
        <v>59</v>
      </c>
      <c r="R174" s="5">
        <v>487</v>
      </c>
      <c r="S174" s="5">
        <v>0</v>
      </c>
      <c r="T174" s="5">
        <f t="shared" si="19"/>
        <v>0</v>
      </c>
      <c r="U174" s="5">
        <v>487</v>
      </c>
      <c r="V174" s="5">
        <v>32</v>
      </c>
      <c r="W174" s="5">
        <v>0</v>
      </c>
      <c r="X174" s="5">
        <v>0</v>
      </c>
      <c r="Y174" s="5">
        <v>519</v>
      </c>
      <c r="Z174" s="5">
        <v>519</v>
      </c>
      <c r="AA174" t="s">
        <v>60</v>
      </c>
      <c r="AB174">
        <v>97.87</v>
      </c>
      <c r="AC174">
        <v>14.61</v>
      </c>
      <c r="AD174" t="s">
        <v>60</v>
      </c>
      <c r="AE174" t="s">
        <v>56</v>
      </c>
      <c r="AF174">
        <v>2675</v>
      </c>
      <c r="AG174">
        <v>2675</v>
      </c>
      <c r="AO174">
        <v>32</v>
      </c>
      <c r="AP174">
        <v>0</v>
      </c>
      <c r="AX174">
        <v>519</v>
      </c>
      <c r="BD174" s="5">
        <v>519</v>
      </c>
      <c r="BE174">
        <v>487</v>
      </c>
      <c r="BG174">
        <f t="shared" si="20"/>
        <v>487</v>
      </c>
      <c r="BI174">
        <v>32</v>
      </c>
    </row>
    <row r="175" spans="1:61" x14ac:dyDescent="0.25">
      <c r="A175" t="s">
        <v>54</v>
      </c>
      <c r="B175">
        <v>110027</v>
      </c>
      <c r="C175" t="s">
        <v>55</v>
      </c>
      <c r="D175" t="s">
        <v>56</v>
      </c>
      <c r="E175" s="1">
        <v>45963</v>
      </c>
      <c r="F175" t="s">
        <v>285</v>
      </c>
      <c r="G175" t="s">
        <v>58</v>
      </c>
      <c r="H175" t="str">
        <f t="shared" si="14"/>
        <v>Aggregator</v>
      </c>
      <c r="I175">
        <v>7438720915</v>
      </c>
      <c r="J175">
        <v>18528960</v>
      </c>
      <c r="K175" s="3">
        <v>45963.59375</v>
      </c>
      <c r="L175">
        <f t="shared" si="15"/>
        <v>2</v>
      </c>
      <c r="M175" t="str">
        <f t="shared" si="16"/>
        <v>Sunday</v>
      </c>
      <c r="N175" s="1" t="str">
        <f t="shared" si="17"/>
        <v>November</v>
      </c>
      <c r="O175" s="2">
        <v>0.59375</v>
      </c>
      <c r="P175" s="2" t="str">
        <f t="shared" si="18"/>
        <v>Week 1</v>
      </c>
      <c r="Q175" t="s">
        <v>59</v>
      </c>
      <c r="R175" s="5">
        <v>248</v>
      </c>
      <c r="S175" s="5">
        <v>-80</v>
      </c>
      <c r="T175" s="5">
        <f t="shared" si="19"/>
        <v>32.258064516129032</v>
      </c>
      <c r="U175" s="5">
        <v>168</v>
      </c>
      <c r="V175" s="5">
        <v>32</v>
      </c>
      <c r="W175" s="5">
        <v>0</v>
      </c>
      <c r="X175" s="5">
        <v>0</v>
      </c>
      <c r="Y175" s="5">
        <v>200</v>
      </c>
      <c r="Z175" s="5">
        <v>200</v>
      </c>
      <c r="AA175" t="s">
        <v>60</v>
      </c>
      <c r="AB175">
        <v>52.13</v>
      </c>
      <c r="AC175">
        <v>4.96</v>
      </c>
      <c r="AD175" t="s">
        <v>60</v>
      </c>
      <c r="AE175" t="s">
        <v>56</v>
      </c>
      <c r="AF175">
        <v>915</v>
      </c>
      <c r="AG175">
        <v>915</v>
      </c>
      <c r="AO175">
        <v>32</v>
      </c>
      <c r="AP175">
        <v>0</v>
      </c>
      <c r="AX175">
        <v>200</v>
      </c>
      <c r="BD175" s="5">
        <v>200</v>
      </c>
      <c r="BE175">
        <v>168</v>
      </c>
      <c r="BG175">
        <f t="shared" si="20"/>
        <v>168</v>
      </c>
      <c r="BI175">
        <v>32</v>
      </c>
    </row>
    <row r="176" spans="1:61" x14ac:dyDescent="0.25">
      <c r="A176" t="s">
        <v>54</v>
      </c>
      <c r="B176">
        <v>110027</v>
      </c>
      <c r="C176" t="s">
        <v>55</v>
      </c>
      <c r="D176" t="s">
        <v>56</v>
      </c>
      <c r="E176" s="1">
        <v>45963</v>
      </c>
      <c r="F176" t="s">
        <v>286</v>
      </c>
      <c r="G176" t="s">
        <v>67</v>
      </c>
      <c r="H176" t="str">
        <f t="shared" si="14"/>
        <v>Direct Sale</v>
      </c>
      <c r="K176" s="3">
        <v>45963.594444444447</v>
      </c>
      <c r="L176">
        <f t="shared" si="15"/>
        <v>2</v>
      </c>
      <c r="M176" t="str">
        <f t="shared" si="16"/>
        <v>Sunday</v>
      </c>
      <c r="N176" s="1" t="str">
        <f t="shared" si="17"/>
        <v>November</v>
      </c>
      <c r="O176" s="2">
        <v>0.59444444444444444</v>
      </c>
      <c r="P176" s="2" t="str">
        <f t="shared" si="18"/>
        <v>Week 1</v>
      </c>
      <c r="Q176" t="s">
        <v>59</v>
      </c>
      <c r="R176" s="5">
        <v>99</v>
      </c>
      <c r="S176" s="5">
        <v>0</v>
      </c>
      <c r="T176" s="5">
        <f t="shared" si="19"/>
        <v>0</v>
      </c>
      <c r="U176" s="5">
        <v>99</v>
      </c>
      <c r="V176" s="5">
        <v>0</v>
      </c>
      <c r="W176" s="5">
        <v>4.96</v>
      </c>
      <c r="X176" s="5">
        <v>0.04</v>
      </c>
      <c r="Y176" s="5">
        <v>104</v>
      </c>
      <c r="Z176" s="5">
        <v>104</v>
      </c>
      <c r="AA176" t="s">
        <v>73</v>
      </c>
      <c r="AB176">
        <v>25.04</v>
      </c>
      <c r="AC176">
        <v>1.96</v>
      </c>
      <c r="AD176" t="s">
        <v>5778</v>
      </c>
      <c r="AE176" t="s">
        <v>75</v>
      </c>
      <c r="AI176" t="s">
        <v>89</v>
      </c>
      <c r="AJ176" t="s">
        <v>56</v>
      </c>
      <c r="AK176">
        <v>8929758003</v>
      </c>
      <c r="AO176">
        <v>0</v>
      </c>
      <c r="AP176">
        <v>0</v>
      </c>
      <c r="AQ176">
        <v>104</v>
      </c>
      <c r="AZ176">
        <v>99</v>
      </c>
      <c r="BA176">
        <v>2.48</v>
      </c>
      <c r="BB176">
        <v>99</v>
      </c>
      <c r="BC176">
        <v>2.48</v>
      </c>
      <c r="BD176" s="5">
        <v>104</v>
      </c>
      <c r="BE176">
        <v>99</v>
      </c>
      <c r="BG176">
        <f t="shared" si="20"/>
        <v>99</v>
      </c>
    </row>
    <row r="177" spans="1:61" x14ac:dyDescent="0.25">
      <c r="A177" t="s">
        <v>54</v>
      </c>
      <c r="B177">
        <v>110027</v>
      </c>
      <c r="C177" t="s">
        <v>55</v>
      </c>
      <c r="D177" t="s">
        <v>56</v>
      </c>
      <c r="E177" s="1">
        <v>45963</v>
      </c>
      <c r="F177" t="s">
        <v>287</v>
      </c>
      <c r="G177" t="s">
        <v>67</v>
      </c>
      <c r="H177" t="str">
        <f t="shared" si="14"/>
        <v>Direct Sale</v>
      </c>
      <c r="K177" s="3">
        <v>45963.594444444447</v>
      </c>
      <c r="L177">
        <f t="shared" si="15"/>
        <v>2</v>
      </c>
      <c r="M177" t="str">
        <f t="shared" si="16"/>
        <v>Sunday</v>
      </c>
      <c r="N177" s="1" t="str">
        <f t="shared" si="17"/>
        <v>November</v>
      </c>
      <c r="O177" s="2">
        <v>0.59444444444444444</v>
      </c>
      <c r="P177" s="2" t="str">
        <f t="shared" si="18"/>
        <v>Week 1</v>
      </c>
      <c r="Q177" t="s">
        <v>59</v>
      </c>
      <c r="R177" s="5">
        <v>66.66</v>
      </c>
      <c r="S177" s="5">
        <v>0</v>
      </c>
      <c r="T177" s="5">
        <f t="shared" si="19"/>
        <v>0</v>
      </c>
      <c r="U177" s="5">
        <v>66.66</v>
      </c>
      <c r="V177" s="5">
        <v>0</v>
      </c>
      <c r="W177" s="5">
        <v>3.34</v>
      </c>
      <c r="X177" s="5">
        <v>0</v>
      </c>
      <c r="Y177" s="5">
        <v>70</v>
      </c>
      <c r="Z177" s="5">
        <v>70</v>
      </c>
      <c r="AA177" t="s">
        <v>73</v>
      </c>
      <c r="AB177">
        <v>25</v>
      </c>
      <c r="AC177">
        <v>0</v>
      </c>
      <c r="AD177" t="s">
        <v>5778</v>
      </c>
      <c r="AE177" t="s">
        <v>75</v>
      </c>
      <c r="AI177" t="s">
        <v>89</v>
      </c>
      <c r="AJ177" t="s">
        <v>56</v>
      </c>
      <c r="AK177">
        <v>8929758003</v>
      </c>
      <c r="AO177">
        <v>0</v>
      </c>
      <c r="AP177">
        <v>0</v>
      </c>
      <c r="AQ177">
        <v>70</v>
      </c>
      <c r="AZ177">
        <v>66.66</v>
      </c>
      <c r="BA177">
        <v>1.67</v>
      </c>
      <c r="BB177">
        <v>66.66</v>
      </c>
      <c r="BC177">
        <v>1.67</v>
      </c>
      <c r="BD177" s="5">
        <v>70</v>
      </c>
      <c r="BE177">
        <v>66.66</v>
      </c>
      <c r="BG177">
        <f t="shared" si="20"/>
        <v>66.66</v>
      </c>
    </row>
    <row r="178" spans="1:61" x14ac:dyDescent="0.25">
      <c r="A178" t="s">
        <v>54</v>
      </c>
      <c r="B178">
        <v>110027</v>
      </c>
      <c r="C178" t="s">
        <v>55</v>
      </c>
      <c r="D178" t="s">
        <v>56</v>
      </c>
      <c r="E178" s="1">
        <v>45963</v>
      </c>
      <c r="F178" t="s">
        <v>288</v>
      </c>
      <c r="G178" t="s">
        <v>67</v>
      </c>
      <c r="H178" t="str">
        <f t="shared" si="14"/>
        <v>Direct Sale</v>
      </c>
      <c r="K178" s="3">
        <v>45963.595138888886</v>
      </c>
      <c r="L178">
        <f t="shared" si="15"/>
        <v>2</v>
      </c>
      <c r="M178" t="str">
        <f t="shared" si="16"/>
        <v>Sunday</v>
      </c>
      <c r="N178" s="1" t="str">
        <f t="shared" si="17"/>
        <v>November</v>
      </c>
      <c r="O178" s="2">
        <v>0.59513888888888888</v>
      </c>
      <c r="P178" s="2" t="str">
        <f t="shared" si="18"/>
        <v>Week 1</v>
      </c>
      <c r="Q178" t="s">
        <v>59</v>
      </c>
      <c r="R178" s="5">
        <v>94.29</v>
      </c>
      <c r="S178" s="5">
        <v>0</v>
      </c>
      <c r="T178" s="5">
        <f t="shared" si="19"/>
        <v>0</v>
      </c>
      <c r="U178" s="5">
        <v>94.29</v>
      </c>
      <c r="V178" s="5">
        <v>0</v>
      </c>
      <c r="W178" s="5">
        <v>4.72</v>
      </c>
      <c r="X178" s="5">
        <v>-0.01</v>
      </c>
      <c r="Y178" s="5">
        <v>99</v>
      </c>
      <c r="Z178" s="5">
        <v>99</v>
      </c>
      <c r="AA178" t="s">
        <v>68</v>
      </c>
      <c r="AB178">
        <v>24</v>
      </c>
      <c r="AC178">
        <v>0.68</v>
      </c>
      <c r="AD178" t="s">
        <v>5778</v>
      </c>
      <c r="AE178" t="s">
        <v>75</v>
      </c>
      <c r="AI178" t="s">
        <v>89</v>
      </c>
      <c r="AJ178" t="s">
        <v>56</v>
      </c>
      <c r="AK178">
        <v>8929758003</v>
      </c>
      <c r="AO178">
        <v>0</v>
      </c>
      <c r="AP178">
        <v>0</v>
      </c>
      <c r="AR178">
        <v>99</v>
      </c>
      <c r="AZ178">
        <v>94.29</v>
      </c>
      <c r="BA178">
        <v>2.36</v>
      </c>
      <c r="BB178">
        <v>94.29</v>
      </c>
      <c r="BC178">
        <v>2.36</v>
      </c>
      <c r="BD178" s="5">
        <v>99</v>
      </c>
      <c r="BE178">
        <v>94.29</v>
      </c>
      <c r="BG178">
        <f t="shared" si="20"/>
        <v>94.29</v>
      </c>
    </row>
    <row r="179" spans="1:61" x14ac:dyDescent="0.25">
      <c r="A179" t="s">
        <v>54</v>
      </c>
      <c r="B179">
        <v>110027</v>
      </c>
      <c r="C179" t="s">
        <v>55</v>
      </c>
      <c r="D179" t="s">
        <v>56</v>
      </c>
      <c r="E179" s="1">
        <v>45963</v>
      </c>
      <c r="F179" t="s">
        <v>289</v>
      </c>
      <c r="G179" t="s">
        <v>67</v>
      </c>
      <c r="H179" t="str">
        <f t="shared" si="14"/>
        <v>Direct Sale</v>
      </c>
      <c r="K179" s="3">
        <v>45963.595138888886</v>
      </c>
      <c r="L179">
        <f t="shared" si="15"/>
        <v>2</v>
      </c>
      <c r="M179" t="str">
        <f t="shared" si="16"/>
        <v>Sunday</v>
      </c>
      <c r="N179" s="1" t="str">
        <f t="shared" si="17"/>
        <v>November</v>
      </c>
      <c r="O179" s="2">
        <v>0.59513888888888888</v>
      </c>
      <c r="P179" s="2" t="str">
        <f t="shared" si="18"/>
        <v>Week 1</v>
      </c>
      <c r="Q179" t="s">
        <v>59</v>
      </c>
      <c r="R179" s="5">
        <v>139</v>
      </c>
      <c r="S179" s="5">
        <v>0</v>
      </c>
      <c r="T179" s="5">
        <f t="shared" si="19"/>
        <v>0</v>
      </c>
      <c r="U179" s="5">
        <v>139</v>
      </c>
      <c r="V179" s="5">
        <v>0</v>
      </c>
      <c r="W179" s="5">
        <v>6.96</v>
      </c>
      <c r="X179" s="5">
        <v>0.04</v>
      </c>
      <c r="Y179" s="5">
        <v>146</v>
      </c>
      <c r="Z179" s="5">
        <v>146</v>
      </c>
      <c r="AA179" t="s">
        <v>73</v>
      </c>
      <c r="AB179">
        <v>22.54</v>
      </c>
      <c r="AC179">
        <v>2.82</v>
      </c>
      <c r="AD179" t="s">
        <v>5778</v>
      </c>
      <c r="AE179" t="s">
        <v>75</v>
      </c>
      <c r="AI179" t="s">
        <v>89</v>
      </c>
      <c r="AJ179" t="s">
        <v>56</v>
      </c>
      <c r="AK179">
        <v>8929758003</v>
      </c>
      <c r="AO179">
        <v>0</v>
      </c>
      <c r="AP179">
        <v>0</v>
      </c>
      <c r="AQ179">
        <v>146</v>
      </c>
      <c r="AZ179">
        <v>139</v>
      </c>
      <c r="BA179">
        <v>3.48</v>
      </c>
      <c r="BB179">
        <v>139</v>
      </c>
      <c r="BC179">
        <v>3.48</v>
      </c>
      <c r="BD179" s="5">
        <v>146</v>
      </c>
      <c r="BE179">
        <v>139</v>
      </c>
      <c r="BG179">
        <f t="shared" si="20"/>
        <v>139</v>
      </c>
    </row>
    <row r="180" spans="1:61" x14ac:dyDescent="0.25">
      <c r="A180" t="s">
        <v>54</v>
      </c>
      <c r="B180">
        <v>110027</v>
      </c>
      <c r="C180" t="s">
        <v>55</v>
      </c>
      <c r="D180" t="s">
        <v>56</v>
      </c>
      <c r="E180" s="1">
        <v>45963</v>
      </c>
      <c r="F180" t="s">
        <v>290</v>
      </c>
      <c r="G180" t="s">
        <v>58</v>
      </c>
      <c r="H180" t="str">
        <f t="shared" si="14"/>
        <v>Aggregator</v>
      </c>
      <c r="I180">
        <v>7441540389</v>
      </c>
      <c r="J180">
        <v>18528960</v>
      </c>
      <c r="K180" s="3">
        <v>45963.6</v>
      </c>
      <c r="L180">
        <f t="shared" si="15"/>
        <v>2</v>
      </c>
      <c r="M180" t="str">
        <f t="shared" si="16"/>
        <v>Sunday</v>
      </c>
      <c r="N180" s="1" t="str">
        <f t="shared" si="17"/>
        <v>November</v>
      </c>
      <c r="O180" s="2">
        <v>0.6</v>
      </c>
      <c r="P180" s="2" t="str">
        <f t="shared" si="18"/>
        <v>Week 1</v>
      </c>
      <c r="Q180" t="s">
        <v>59</v>
      </c>
      <c r="R180" s="5">
        <v>319</v>
      </c>
      <c r="S180" s="5">
        <v>-80</v>
      </c>
      <c r="T180" s="5">
        <f t="shared" si="19"/>
        <v>25.078369905956109</v>
      </c>
      <c r="U180" s="5">
        <v>239</v>
      </c>
      <c r="V180" s="5">
        <v>32</v>
      </c>
      <c r="W180" s="5">
        <v>0</v>
      </c>
      <c r="X180" s="5">
        <v>0</v>
      </c>
      <c r="Y180" s="5">
        <v>271</v>
      </c>
      <c r="Z180" s="5">
        <v>271</v>
      </c>
      <c r="AA180" t="s">
        <v>60</v>
      </c>
      <c r="AB180">
        <v>66.62</v>
      </c>
      <c r="AC180">
        <v>4.7699999999999996</v>
      </c>
      <c r="AD180" t="s">
        <v>60</v>
      </c>
      <c r="AE180" t="s">
        <v>56</v>
      </c>
      <c r="AF180">
        <v>389</v>
      </c>
      <c r="AG180">
        <v>389</v>
      </c>
      <c r="AO180">
        <v>32</v>
      </c>
      <c r="AP180">
        <v>0</v>
      </c>
      <c r="AX180">
        <v>271</v>
      </c>
      <c r="BD180" s="5">
        <v>271</v>
      </c>
      <c r="BE180">
        <v>239</v>
      </c>
      <c r="BG180">
        <f t="shared" si="20"/>
        <v>239</v>
      </c>
      <c r="BI180">
        <v>32</v>
      </c>
    </row>
    <row r="181" spans="1:61" x14ac:dyDescent="0.25">
      <c r="A181" t="s">
        <v>54</v>
      </c>
      <c r="B181">
        <v>110027</v>
      </c>
      <c r="C181" t="s">
        <v>55</v>
      </c>
      <c r="D181" t="s">
        <v>56</v>
      </c>
      <c r="E181" s="1">
        <v>45963</v>
      </c>
      <c r="F181" t="s">
        <v>291</v>
      </c>
      <c r="G181" t="s">
        <v>63</v>
      </c>
      <c r="H181" t="str">
        <f t="shared" si="14"/>
        <v>Aggregator</v>
      </c>
      <c r="I181">
        <v>221044000000000</v>
      </c>
      <c r="J181">
        <v>29811</v>
      </c>
      <c r="K181" s="3">
        <v>45963.60833333333</v>
      </c>
      <c r="L181">
        <f t="shared" si="15"/>
        <v>2</v>
      </c>
      <c r="M181" t="str">
        <f t="shared" si="16"/>
        <v>Sunday</v>
      </c>
      <c r="N181" s="1" t="str">
        <f t="shared" si="17"/>
        <v>November</v>
      </c>
      <c r="O181" s="2">
        <v>0.60833333333333328</v>
      </c>
      <c r="P181" s="2" t="str">
        <f t="shared" si="18"/>
        <v>Week 1</v>
      </c>
      <c r="Q181" t="s">
        <v>59</v>
      </c>
      <c r="R181" s="5">
        <v>359</v>
      </c>
      <c r="S181" s="5">
        <v>-93.75</v>
      </c>
      <c r="T181" s="5">
        <f t="shared" si="19"/>
        <v>26.114206128133706</v>
      </c>
      <c r="U181" s="5">
        <v>265.25</v>
      </c>
      <c r="V181" s="5">
        <v>32</v>
      </c>
      <c r="W181" s="5">
        <v>0</v>
      </c>
      <c r="X181" s="5">
        <v>-0.25</v>
      </c>
      <c r="Y181" s="5">
        <v>297</v>
      </c>
      <c r="Z181" s="5">
        <v>297</v>
      </c>
      <c r="AA181" t="s">
        <v>64</v>
      </c>
      <c r="AB181">
        <v>77.14</v>
      </c>
      <c r="AC181">
        <v>9.82</v>
      </c>
      <c r="AD181" t="s">
        <v>64</v>
      </c>
      <c r="AE181" t="s">
        <v>56</v>
      </c>
      <c r="AF181">
        <v>5541</v>
      </c>
      <c r="AG181">
        <v>5541</v>
      </c>
      <c r="AO181">
        <v>32</v>
      </c>
      <c r="AP181">
        <v>0</v>
      </c>
      <c r="AW181">
        <v>297</v>
      </c>
      <c r="BD181" s="5">
        <v>297</v>
      </c>
      <c r="BE181">
        <v>265.25</v>
      </c>
      <c r="BG181">
        <f t="shared" si="20"/>
        <v>265.25</v>
      </c>
      <c r="BH181">
        <v>32</v>
      </c>
    </row>
    <row r="182" spans="1:61" x14ac:dyDescent="0.25">
      <c r="A182" t="s">
        <v>54</v>
      </c>
      <c r="B182">
        <v>110027</v>
      </c>
      <c r="C182" t="s">
        <v>55</v>
      </c>
      <c r="D182" t="s">
        <v>56</v>
      </c>
      <c r="E182" s="1">
        <v>45963</v>
      </c>
      <c r="F182" t="s">
        <v>292</v>
      </c>
      <c r="G182" t="s">
        <v>63</v>
      </c>
      <c r="H182" t="str">
        <f t="shared" si="14"/>
        <v>Aggregator</v>
      </c>
      <c r="I182">
        <v>221044000000000</v>
      </c>
      <c r="J182">
        <v>29811</v>
      </c>
      <c r="K182" s="3">
        <v>45963.611111111109</v>
      </c>
      <c r="L182">
        <f t="shared" si="15"/>
        <v>2</v>
      </c>
      <c r="M182" t="str">
        <f t="shared" si="16"/>
        <v>Sunday</v>
      </c>
      <c r="N182" s="1" t="str">
        <f t="shared" si="17"/>
        <v>November</v>
      </c>
      <c r="O182" s="2">
        <v>0.61111111111111116</v>
      </c>
      <c r="P182" s="2" t="str">
        <f t="shared" si="18"/>
        <v>Week 1</v>
      </c>
      <c r="Q182" t="s">
        <v>59</v>
      </c>
      <c r="R182" s="5">
        <v>526</v>
      </c>
      <c r="S182" s="5">
        <v>0</v>
      </c>
      <c r="T182" s="5">
        <f t="shared" si="19"/>
        <v>0</v>
      </c>
      <c r="U182" s="5">
        <v>526</v>
      </c>
      <c r="V182" s="5">
        <v>32</v>
      </c>
      <c r="W182" s="5">
        <v>0</v>
      </c>
      <c r="X182" s="5">
        <v>0</v>
      </c>
      <c r="Y182" s="5">
        <v>558</v>
      </c>
      <c r="Z182" s="5">
        <v>558</v>
      </c>
      <c r="AA182" t="s">
        <v>64</v>
      </c>
      <c r="AB182">
        <v>106.59</v>
      </c>
      <c r="AC182">
        <v>9.73</v>
      </c>
      <c r="AD182" t="s">
        <v>64</v>
      </c>
      <c r="AE182" t="s">
        <v>56</v>
      </c>
      <c r="AF182">
        <v>9085</v>
      </c>
      <c r="AG182">
        <v>9085</v>
      </c>
      <c r="AO182">
        <v>32</v>
      </c>
      <c r="AP182">
        <v>0</v>
      </c>
      <c r="AW182">
        <v>558</v>
      </c>
      <c r="BD182" s="5">
        <v>558</v>
      </c>
      <c r="BE182">
        <v>526</v>
      </c>
      <c r="BG182">
        <f t="shared" si="20"/>
        <v>526</v>
      </c>
      <c r="BH182">
        <v>32</v>
      </c>
    </row>
    <row r="183" spans="1:61" x14ac:dyDescent="0.25">
      <c r="A183" t="s">
        <v>54</v>
      </c>
      <c r="B183">
        <v>110027</v>
      </c>
      <c r="C183" t="s">
        <v>55</v>
      </c>
      <c r="D183" t="s">
        <v>56</v>
      </c>
      <c r="E183" s="1">
        <v>45963</v>
      </c>
      <c r="F183" t="s">
        <v>293</v>
      </c>
      <c r="G183" t="s">
        <v>58</v>
      </c>
      <c r="H183" t="str">
        <f t="shared" si="14"/>
        <v>Aggregator</v>
      </c>
      <c r="I183">
        <v>7438580142</v>
      </c>
      <c r="J183">
        <v>18528960</v>
      </c>
      <c r="K183" s="3">
        <v>45963.613888888889</v>
      </c>
      <c r="L183">
        <f t="shared" si="15"/>
        <v>2</v>
      </c>
      <c r="M183" t="str">
        <f t="shared" si="16"/>
        <v>Sunday</v>
      </c>
      <c r="N183" s="1" t="str">
        <f t="shared" si="17"/>
        <v>November</v>
      </c>
      <c r="O183" s="2">
        <v>0.61388888888888893</v>
      </c>
      <c r="P183" s="2" t="str">
        <f t="shared" si="18"/>
        <v>Week 1</v>
      </c>
      <c r="Q183" t="s">
        <v>59</v>
      </c>
      <c r="R183" s="5">
        <v>228</v>
      </c>
      <c r="S183" s="5">
        <v>-80</v>
      </c>
      <c r="T183" s="5">
        <f t="shared" si="19"/>
        <v>35.087719298245609</v>
      </c>
      <c r="U183" s="5">
        <v>148</v>
      </c>
      <c r="V183" s="5">
        <v>32</v>
      </c>
      <c r="W183" s="5">
        <v>0</v>
      </c>
      <c r="X183" s="5">
        <v>0</v>
      </c>
      <c r="Y183" s="5">
        <v>180</v>
      </c>
      <c r="Z183" s="5">
        <v>180</v>
      </c>
      <c r="AA183" t="s">
        <v>60</v>
      </c>
      <c r="AB183">
        <v>41.82</v>
      </c>
      <c r="AC183">
        <v>5.34</v>
      </c>
      <c r="AD183" t="s">
        <v>60</v>
      </c>
      <c r="AE183" t="s">
        <v>56</v>
      </c>
      <c r="AF183">
        <v>142</v>
      </c>
      <c r="AG183">
        <v>142</v>
      </c>
      <c r="AO183">
        <v>32</v>
      </c>
      <c r="AP183">
        <v>0</v>
      </c>
      <c r="AX183">
        <v>180</v>
      </c>
      <c r="BD183" s="5">
        <v>180</v>
      </c>
      <c r="BE183">
        <v>148</v>
      </c>
      <c r="BG183">
        <f t="shared" si="20"/>
        <v>148</v>
      </c>
      <c r="BI183">
        <v>32</v>
      </c>
    </row>
    <row r="184" spans="1:61" x14ac:dyDescent="0.25">
      <c r="A184" t="s">
        <v>54</v>
      </c>
      <c r="B184">
        <v>110027</v>
      </c>
      <c r="C184" t="s">
        <v>55</v>
      </c>
      <c r="D184" t="s">
        <v>56</v>
      </c>
      <c r="E184" s="1">
        <v>45963</v>
      </c>
      <c r="F184" t="s">
        <v>294</v>
      </c>
      <c r="G184" t="s">
        <v>63</v>
      </c>
      <c r="H184" t="str">
        <f t="shared" si="14"/>
        <v>Aggregator</v>
      </c>
      <c r="I184">
        <v>221045000000000</v>
      </c>
      <c r="J184">
        <v>29811</v>
      </c>
      <c r="K184" s="3">
        <v>45963.615972222222</v>
      </c>
      <c r="L184">
        <f t="shared" si="15"/>
        <v>2</v>
      </c>
      <c r="M184" t="str">
        <f t="shared" si="16"/>
        <v>Sunday</v>
      </c>
      <c r="N184" s="1" t="str">
        <f t="shared" si="17"/>
        <v>November</v>
      </c>
      <c r="O184" s="2">
        <v>0.61597222222222225</v>
      </c>
      <c r="P184" s="2" t="str">
        <f t="shared" si="18"/>
        <v>Week 1</v>
      </c>
      <c r="Q184" t="s">
        <v>59</v>
      </c>
      <c r="R184" s="5">
        <v>169</v>
      </c>
      <c r="S184" s="5">
        <v>0</v>
      </c>
      <c r="T184" s="5">
        <f t="shared" si="19"/>
        <v>0</v>
      </c>
      <c r="U184" s="5">
        <v>169</v>
      </c>
      <c r="V184" s="5">
        <v>32</v>
      </c>
      <c r="W184" s="5">
        <v>0</v>
      </c>
      <c r="X184" s="5">
        <v>0</v>
      </c>
      <c r="Y184" s="5">
        <v>201</v>
      </c>
      <c r="Z184" s="5">
        <v>201</v>
      </c>
      <c r="AA184" t="s">
        <v>64</v>
      </c>
      <c r="AB184">
        <v>29.83</v>
      </c>
      <c r="AC184">
        <v>5.5</v>
      </c>
      <c r="AD184" t="s">
        <v>64</v>
      </c>
      <c r="AE184" t="s">
        <v>56</v>
      </c>
      <c r="AF184">
        <v>2157</v>
      </c>
      <c r="AG184">
        <v>2157</v>
      </c>
      <c r="AO184">
        <v>32</v>
      </c>
      <c r="AP184">
        <v>0</v>
      </c>
      <c r="AW184">
        <v>201</v>
      </c>
      <c r="BD184" s="5">
        <v>201</v>
      </c>
      <c r="BE184">
        <v>169</v>
      </c>
      <c r="BG184">
        <f t="shared" si="20"/>
        <v>169</v>
      </c>
      <c r="BH184">
        <v>32</v>
      </c>
    </row>
    <row r="185" spans="1:61" x14ac:dyDescent="0.25">
      <c r="A185" t="s">
        <v>54</v>
      </c>
      <c r="B185">
        <v>110027</v>
      </c>
      <c r="C185" t="s">
        <v>55</v>
      </c>
      <c r="D185" t="s">
        <v>56</v>
      </c>
      <c r="E185" s="1">
        <v>45963</v>
      </c>
      <c r="F185" t="s">
        <v>295</v>
      </c>
      <c r="G185" t="s">
        <v>58</v>
      </c>
      <c r="H185" t="str">
        <f t="shared" si="14"/>
        <v>Aggregator</v>
      </c>
      <c r="I185">
        <v>7434323814</v>
      </c>
      <c r="J185">
        <v>18528960</v>
      </c>
      <c r="K185" s="3">
        <v>45963.620138888888</v>
      </c>
      <c r="L185">
        <f t="shared" si="15"/>
        <v>2</v>
      </c>
      <c r="M185" t="str">
        <f t="shared" si="16"/>
        <v>Sunday</v>
      </c>
      <c r="N185" s="1" t="str">
        <f t="shared" si="17"/>
        <v>November</v>
      </c>
      <c r="O185" s="2">
        <v>0.62013888888888891</v>
      </c>
      <c r="P185" s="2" t="str">
        <f t="shared" si="18"/>
        <v>Week 1</v>
      </c>
      <c r="Q185" t="s">
        <v>59</v>
      </c>
      <c r="R185" s="5">
        <v>366</v>
      </c>
      <c r="S185" s="5">
        <v>-67</v>
      </c>
      <c r="T185" s="5">
        <f t="shared" si="19"/>
        <v>18.306010928961751</v>
      </c>
      <c r="U185" s="5">
        <v>299</v>
      </c>
      <c r="V185" s="5">
        <v>32</v>
      </c>
      <c r="W185" s="5">
        <v>0</v>
      </c>
      <c r="X185" s="5">
        <v>0</v>
      </c>
      <c r="Y185" s="5">
        <v>331</v>
      </c>
      <c r="Z185" s="5">
        <v>331</v>
      </c>
      <c r="AA185" t="s">
        <v>60</v>
      </c>
      <c r="AB185">
        <v>69.33</v>
      </c>
      <c r="AC185">
        <v>4.96</v>
      </c>
      <c r="AD185" t="s">
        <v>60</v>
      </c>
      <c r="AE185" t="s">
        <v>56</v>
      </c>
      <c r="AF185">
        <v>3814</v>
      </c>
      <c r="AG185">
        <v>3814</v>
      </c>
      <c r="AO185">
        <v>32</v>
      </c>
      <c r="AP185">
        <v>0</v>
      </c>
      <c r="AX185">
        <v>331</v>
      </c>
      <c r="BD185" s="5">
        <v>331</v>
      </c>
      <c r="BE185">
        <v>299</v>
      </c>
      <c r="BG185">
        <f t="shared" si="20"/>
        <v>299</v>
      </c>
      <c r="BI185">
        <v>32</v>
      </c>
    </row>
    <row r="186" spans="1:61" x14ac:dyDescent="0.25">
      <c r="A186" t="s">
        <v>54</v>
      </c>
      <c r="B186">
        <v>110027</v>
      </c>
      <c r="C186" t="s">
        <v>55</v>
      </c>
      <c r="D186" t="s">
        <v>56</v>
      </c>
      <c r="E186" s="1">
        <v>45963</v>
      </c>
      <c r="F186" t="s">
        <v>296</v>
      </c>
      <c r="G186" t="s">
        <v>58</v>
      </c>
      <c r="H186" t="str">
        <f t="shared" si="14"/>
        <v>Aggregator</v>
      </c>
      <c r="I186">
        <v>7440330779</v>
      </c>
      <c r="J186">
        <v>18528960</v>
      </c>
      <c r="K186" s="3">
        <v>45963.625</v>
      </c>
      <c r="L186">
        <f t="shared" si="15"/>
        <v>2</v>
      </c>
      <c r="M186" t="str">
        <f t="shared" si="16"/>
        <v>Sunday</v>
      </c>
      <c r="N186" s="1" t="str">
        <f t="shared" si="17"/>
        <v>November</v>
      </c>
      <c r="O186" s="2">
        <v>0.625</v>
      </c>
      <c r="P186" s="2" t="str">
        <f t="shared" si="18"/>
        <v>Week 1</v>
      </c>
      <c r="Q186" t="s">
        <v>59</v>
      </c>
      <c r="R186" s="5">
        <v>607</v>
      </c>
      <c r="S186" s="5">
        <v>-199.5</v>
      </c>
      <c r="T186" s="5">
        <f t="shared" si="19"/>
        <v>32.866556836902802</v>
      </c>
      <c r="U186" s="5">
        <v>407.5</v>
      </c>
      <c r="V186" s="5">
        <v>32</v>
      </c>
      <c r="W186" s="5">
        <v>0</v>
      </c>
      <c r="X186" s="5">
        <v>0</v>
      </c>
      <c r="Y186" s="5">
        <v>439.5</v>
      </c>
      <c r="Z186" s="5">
        <v>439.5</v>
      </c>
      <c r="AA186" t="s">
        <v>60</v>
      </c>
      <c r="AB186">
        <v>109.99</v>
      </c>
      <c r="AC186">
        <v>18.559999999999999</v>
      </c>
      <c r="AD186" t="s">
        <v>60</v>
      </c>
      <c r="AE186" t="s">
        <v>56</v>
      </c>
      <c r="AF186">
        <v>779</v>
      </c>
      <c r="AG186">
        <v>779</v>
      </c>
      <c r="AO186">
        <v>32</v>
      </c>
      <c r="AP186">
        <v>0</v>
      </c>
      <c r="AX186">
        <v>439.5</v>
      </c>
      <c r="BD186" s="5">
        <v>439.5</v>
      </c>
      <c r="BE186">
        <v>407.5</v>
      </c>
      <c r="BG186">
        <f t="shared" si="20"/>
        <v>407.5</v>
      </c>
      <c r="BI186">
        <v>32</v>
      </c>
    </row>
    <row r="187" spans="1:61" x14ac:dyDescent="0.25">
      <c r="A187" t="s">
        <v>54</v>
      </c>
      <c r="B187">
        <v>110027</v>
      </c>
      <c r="C187" t="s">
        <v>55</v>
      </c>
      <c r="D187" t="s">
        <v>56</v>
      </c>
      <c r="E187" s="1">
        <v>45963</v>
      </c>
      <c r="F187" t="s">
        <v>297</v>
      </c>
      <c r="G187" t="s">
        <v>58</v>
      </c>
      <c r="H187" t="str">
        <f t="shared" si="14"/>
        <v>Aggregator</v>
      </c>
      <c r="I187">
        <v>7441555276</v>
      </c>
      <c r="J187">
        <v>18528960</v>
      </c>
      <c r="K187" s="3">
        <v>45963.63958333333</v>
      </c>
      <c r="L187">
        <f t="shared" si="15"/>
        <v>2</v>
      </c>
      <c r="M187" t="str">
        <f t="shared" si="16"/>
        <v>Sunday</v>
      </c>
      <c r="N187" s="1" t="str">
        <f t="shared" si="17"/>
        <v>November</v>
      </c>
      <c r="O187" s="2">
        <v>0.63958333333333328</v>
      </c>
      <c r="P187" s="2" t="str">
        <f t="shared" si="18"/>
        <v>Week 1</v>
      </c>
      <c r="Q187" t="s">
        <v>59</v>
      </c>
      <c r="R187" s="5">
        <v>857</v>
      </c>
      <c r="S187" s="5">
        <v>-349</v>
      </c>
      <c r="T187" s="5">
        <f t="shared" si="19"/>
        <v>40.72345390898483</v>
      </c>
      <c r="U187" s="5">
        <v>508</v>
      </c>
      <c r="V187" s="5">
        <v>32</v>
      </c>
      <c r="W187" s="5">
        <v>0</v>
      </c>
      <c r="X187" s="5">
        <v>0</v>
      </c>
      <c r="Y187" s="5">
        <v>540</v>
      </c>
      <c r="Z187" s="5">
        <v>540</v>
      </c>
      <c r="AA187" t="s">
        <v>60</v>
      </c>
      <c r="AB187">
        <v>154.08000000000001</v>
      </c>
      <c r="AC187">
        <v>13.46</v>
      </c>
      <c r="AD187" t="s">
        <v>60</v>
      </c>
      <c r="AE187" t="s">
        <v>56</v>
      </c>
      <c r="AF187">
        <v>5276</v>
      </c>
      <c r="AG187">
        <v>5276</v>
      </c>
      <c r="AO187">
        <v>32</v>
      </c>
      <c r="AP187">
        <v>0</v>
      </c>
      <c r="AX187">
        <v>540</v>
      </c>
      <c r="BD187" s="5">
        <v>540</v>
      </c>
      <c r="BE187">
        <v>508</v>
      </c>
      <c r="BG187">
        <f t="shared" si="20"/>
        <v>508</v>
      </c>
      <c r="BI187">
        <v>32</v>
      </c>
    </row>
    <row r="188" spans="1:61" x14ac:dyDescent="0.25">
      <c r="A188" t="s">
        <v>54</v>
      </c>
      <c r="B188">
        <v>110027</v>
      </c>
      <c r="C188" t="s">
        <v>55</v>
      </c>
      <c r="D188" t="s">
        <v>56</v>
      </c>
      <c r="E188" s="1">
        <v>45963</v>
      </c>
      <c r="F188" t="s">
        <v>298</v>
      </c>
      <c r="G188" t="s">
        <v>63</v>
      </c>
      <c r="H188" t="str">
        <f t="shared" si="14"/>
        <v>Aggregator</v>
      </c>
      <c r="I188">
        <v>221047000000000</v>
      </c>
      <c r="J188">
        <v>29811</v>
      </c>
      <c r="K188" s="3">
        <v>45963.640277777777</v>
      </c>
      <c r="L188">
        <f t="shared" si="15"/>
        <v>2</v>
      </c>
      <c r="M188" t="str">
        <f t="shared" si="16"/>
        <v>Sunday</v>
      </c>
      <c r="N188" s="1" t="str">
        <f t="shared" si="17"/>
        <v>November</v>
      </c>
      <c r="O188" s="2">
        <v>0.64027777777777772</v>
      </c>
      <c r="P188" s="2" t="str">
        <f t="shared" si="18"/>
        <v>Week 1</v>
      </c>
      <c r="Q188" t="s">
        <v>59</v>
      </c>
      <c r="R188" s="5">
        <v>647</v>
      </c>
      <c r="S188" s="5">
        <v>-93.74</v>
      </c>
      <c r="T188" s="5">
        <f t="shared" si="19"/>
        <v>14.488408037094281</v>
      </c>
      <c r="U188" s="5">
        <v>553.26</v>
      </c>
      <c r="V188" s="5">
        <v>32</v>
      </c>
      <c r="W188" s="5">
        <v>0</v>
      </c>
      <c r="X188" s="5">
        <v>-0.26</v>
      </c>
      <c r="Y188" s="5">
        <v>585</v>
      </c>
      <c r="Z188" s="5">
        <v>585</v>
      </c>
      <c r="AA188" t="s">
        <v>64</v>
      </c>
      <c r="AB188">
        <v>128.32</v>
      </c>
      <c r="AC188">
        <v>12.07</v>
      </c>
      <c r="AD188" t="s">
        <v>64</v>
      </c>
      <c r="AE188" t="s">
        <v>56</v>
      </c>
      <c r="AF188">
        <v>570</v>
      </c>
      <c r="AG188">
        <v>570</v>
      </c>
      <c r="AO188">
        <v>32</v>
      </c>
      <c r="AP188">
        <v>0</v>
      </c>
      <c r="AW188">
        <v>585</v>
      </c>
      <c r="BD188" s="5">
        <v>585</v>
      </c>
      <c r="BE188">
        <v>553.26</v>
      </c>
      <c r="BG188">
        <f t="shared" si="20"/>
        <v>553.26</v>
      </c>
      <c r="BH188">
        <v>32</v>
      </c>
    </row>
    <row r="189" spans="1:61" x14ac:dyDescent="0.25">
      <c r="A189" t="s">
        <v>54</v>
      </c>
      <c r="B189">
        <v>110027</v>
      </c>
      <c r="C189" t="s">
        <v>55</v>
      </c>
      <c r="D189" t="s">
        <v>56</v>
      </c>
      <c r="E189" s="1">
        <v>45963</v>
      </c>
      <c r="F189" t="s">
        <v>299</v>
      </c>
      <c r="G189" t="s">
        <v>63</v>
      </c>
      <c r="H189" t="str">
        <f t="shared" si="14"/>
        <v>Aggregator</v>
      </c>
      <c r="I189">
        <v>221047000000000</v>
      </c>
      <c r="J189">
        <v>29811</v>
      </c>
      <c r="K189" s="3">
        <v>45963.645833333336</v>
      </c>
      <c r="L189">
        <f t="shared" si="15"/>
        <v>2</v>
      </c>
      <c r="M189" t="str">
        <f t="shared" si="16"/>
        <v>Sunday</v>
      </c>
      <c r="N189" s="1" t="str">
        <f t="shared" si="17"/>
        <v>November</v>
      </c>
      <c r="O189" s="2">
        <v>0.64583333333333337</v>
      </c>
      <c r="P189" s="2" t="str">
        <f t="shared" si="18"/>
        <v>Week 1</v>
      </c>
      <c r="Q189" t="s">
        <v>59</v>
      </c>
      <c r="R189" s="5">
        <v>478</v>
      </c>
      <c r="S189" s="5">
        <v>-205</v>
      </c>
      <c r="T189" s="5">
        <f t="shared" si="19"/>
        <v>42.887029288702927</v>
      </c>
      <c r="U189" s="5">
        <v>273</v>
      </c>
      <c r="V189" s="5">
        <v>32</v>
      </c>
      <c r="W189" s="5">
        <v>0</v>
      </c>
      <c r="X189" s="5">
        <v>0</v>
      </c>
      <c r="Y189" s="5">
        <v>305</v>
      </c>
      <c r="Z189" s="5">
        <v>305</v>
      </c>
      <c r="AA189" t="s">
        <v>64</v>
      </c>
      <c r="AB189">
        <v>87.75</v>
      </c>
      <c r="AC189">
        <v>6.73</v>
      </c>
      <c r="AD189" t="s">
        <v>64</v>
      </c>
      <c r="AE189" t="s">
        <v>56</v>
      </c>
      <c r="AF189">
        <v>7781</v>
      </c>
      <c r="AG189">
        <v>7781</v>
      </c>
      <c r="AO189">
        <v>32</v>
      </c>
      <c r="AP189">
        <v>0</v>
      </c>
      <c r="AW189">
        <v>305</v>
      </c>
      <c r="BD189" s="5">
        <v>305</v>
      </c>
      <c r="BE189">
        <v>273</v>
      </c>
      <c r="BG189">
        <f t="shared" si="20"/>
        <v>273</v>
      </c>
      <c r="BH189">
        <v>32</v>
      </c>
    </row>
    <row r="190" spans="1:61" x14ac:dyDescent="0.25">
      <c r="A190" t="s">
        <v>54</v>
      </c>
      <c r="B190">
        <v>110027</v>
      </c>
      <c r="C190" t="s">
        <v>55</v>
      </c>
      <c r="D190" t="s">
        <v>56</v>
      </c>
      <c r="E190" s="1">
        <v>45963</v>
      </c>
      <c r="F190" t="s">
        <v>300</v>
      </c>
      <c r="G190" t="s">
        <v>58</v>
      </c>
      <c r="H190" t="str">
        <f t="shared" si="14"/>
        <v>Aggregator</v>
      </c>
      <c r="I190">
        <v>7441630211</v>
      </c>
      <c r="J190">
        <v>18528960</v>
      </c>
      <c r="K190" s="3">
        <v>45963.652777777781</v>
      </c>
      <c r="L190">
        <f t="shared" si="15"/>
        <v>2</v>
      </c>
      <c r="M190" t="str">
        <f t="shared" si="16"/>
        <v>Sunday</v>
      </c>
      <c r="N190" s="1" t="str">
        <f t="shared" si="17"/>
        <v>November</v>
      </c>
      <c r="O190" s="2">
        <v>0.65277777777777779</v>
      </c>
      <c r="P190" s="2" t="str">
        <f t="shared" si="18"/>
        <v>Week 1</v>
      </c>
      <c r="Q190" t="s">
        <v>59</v>
      </c>
      <c r="R190" s="5">
        <v>1662.29</v>
      </c>
      <c r="S190" s="5">
        <v>-299</v>
      </c>
      <c r="T190" s="5">
        <f t="shared" si="19"/>
        <v>17.987234477738543</v>
      </c>
      <c r="U190" s="5">
        <v>1363.29</v>
      </c>
      <c r="V190" s="5">
        <v>32</v>
      </c>
      <c r="W190" s="5">
        <v>0</v>
      </c>
      <c r="X190" s="5">
        <v>0</v>
      </c>
      <c r="Y190" s="5">
        <v>1395.29</v>
      </c>
      <c r="Z190" s="5">
        <v>1395.29</v>
      </c>
      <c r="AA190" t="s">
        <v>60</v>
      </c>
      <c r="AB190">
        <v>307.24</v>
      </c>
      <c r="AC190">
        <v>32.04</v>
      </c>
      <c r="AD190" t="s">
        <v>60</v>
      </c>
      <c r="AE190" t="s">
        <v>56</v>
      </c>
      <c r="AF190">
        <v>211</v>
      </c>
      <c r="AG190">
        <v>211</v>
      </c>
      <c r="AO190">
        <v>32</v>
      </c>
      <c r="AP190">
        <v>0</v>
      </c>
      <c r="AX190">
        <v>1395.29</v>
      </c>
      <c r="BD190" s="5">
        <v>1395.29</v>
      </c>
      <c r="BE190">
        <v>1363.29</v>
      </c>
      <c r="BG190">
        <f t="shared" si="20"/>
        <v>1363.29</v>
      </c>
      <c r="BI190">
        <v>32</v>
      </c>
    </row>
    <row r="191" spans="1:61" x14ac:dyDescent="0.25">
      <c r="A191" t="s">
        <v>54</v>
      </c>
      <c r="B191">
        <v>110027</v>
      </c>
      <c r="C191" t="s">
        <v>55</v>
      </c>
      <c r="D191" t="s">
        <v>56</v>
      </c>
      <c r="E191" s="1">
        <v>45963</v>
      </c>
      <c r="F191" t="s">
        <v>301</v>
      </c>
      <c r="G191" t="s">
        <v>58</v>
      </c>
      <c r="H191" t="str">
        <f t="shared" si="14"/>
        <v>Aggregator</v>
      </c>
      <c r="I191">
        <v>7440415269</v>
      </c>
      <c r="J191">
        <v>18528960</v>
      </c>
      <c r="K191" s="3">
        <v>45963.660416666666</v>
      </c>
      <c r="L191">
        <f t="shared" si="15"/>
        <v>2</v>
      </c>
      <c r="M191" t="str">
        <f t="shared" si="16"/>
        <v>Sunday</v>
      </c>
      <c r="N191" s="1" t="str">
        <f t="shared" si="17"/>
        <v>November</v>
      </c>
      <c r="O191" s="2">
        <v>0.66041666666666665</v>
      </c>
      <c r="P191" s="2" t="str">
        <f t="shared" si="18"/>
        <v>Week 1</v>
      </c>
      <c r="Q191" t="s">
        <v>59</v>
      </c>
      <c r="R191" s="5">
        <v>472.28</v>
      </c>
      <c r="S191" s="5">
        <v>-100</v>
      </c>
      <c r="T191" s="5">
        <f t="shared" si="19"/>
        <v>21.1738799017532</v>
      </c>
      <c r="U191" s="5">
        <v>372.28</v>
      </c>
      <c r="V191" s="5">
        <v>32</v>
      </c>
      <c r="W191" s="5">
        <v>0</v>
      </c>
      <c r="X191" s="5">
        <v>0</v>
      </c>
      <c r="Y191" s="5">
        <v>404.28</v>
      </c>
      <c r="Z191" s="5">
        <v>404.28</v>
      </c>
      <c r="AA191" t="s">
        <v>60</v>
      </c>
      <c r="AB191">
        <v>98.24</v>
      </c>
      <c r="AC191">
        <v>10.41</v>
      </c>
      <c r="AD191" t="s">
        <v>60</v>
      </c>
      <c r="AE191" t="s">
        <v>56</v>
      </c>
      <c r="AF191">
        <v>5269</v>
      </c>
      <c r="AG191">
        <v>5269</v>
      </c>
      <c r="AO191">
        <v>32</v>
      </c>
      <c r="AP191">
        <v>0</v>
      </c>
      <c r="AX191">
        <v>404.28</v>
      </c>
      <c r="BD191" s="5">
        <v>404.28</v>
      </c>
      <c r="BE191">
        <v>372.28</v>
      </c>
      <c r="BG191">
        <f t="shared" si="20"/>
        <v>372.28</v>
      </c>
      <c r="BI191">
        <v>32</v>
      </c>
    </row>
    <row r="192" spans="1:61" x14ac:dyDescent="0.25">
      <c r="A192" t="s">
        <v>54</v>
      </c>
      <c r="B192">
        <v>110027</v>
      </c>
      <c r="C192" t="s">
        <v>55</v>
      </c>
      <c r="D192" t="s">
        <v>56</v>
      </c>
      <c r="E192" s="1">
        <v>45963</v>
      </c>
      <c r="F192" t="s">
        <v>302</v>
      </c>
      <c r="G192" t="s">
        <v>63</v>
      </c>
      <c r="H192" t="str">
        <f t="shared" si="14"/>
        <v>Aggregator</v>
      </c>
      <c r="I192">
        <v>221049000000000</v>
      </c>
      <c r="J192">
        <v>29811</v>
      </c>
      <c r="K192" s="3">
        <v>45963.671527777777</v>
      </c>
      <c r="L192">
        <f t="shared" si="15"/>
        <v>2</v>
      </c>
      <c r="M192" t="str">
        <f t="shared" si="16"/>
        <v>Sunday</v>
      </c>
      <c r="N192" s="1" t="str">
        <f t="shared" si="17"/>
        <v>November</v>
      </c>
      <c r="O192" s="2">
        <v>0.67152777777777772</v>
      </c>
      <c r="P192" s="2" t="str">
        <f t="shared" si="18"/>
        <v>Week 1</v>
      </c>
      <c r="Q192" t="s">
        <v>59</v>
      </c>
      <c r="R192" s="5">
        <v>796</v>
      </c>
      <c r="S192" s="5">
        <v>-142</v>
      </c>
      <c r="T192" s="5">
        <f t="shared" si="19"/>
        <v>17.839195979899497</v>
      </c>
      <c r="U192" s="5">
        <v>654</v>
      </c>
      <c r="V192" s="5">
        <v>32</v>
      </c>
      <c r="W192" s="5">
        <v>0</v>
      </c>
      <c r="X192" s="5">
        <v>0</v>
      </c>
      <c r="Y192" s="5">
        <v>686</v>
      </c>
      <c r="Z192" s="5">
        <v>686</v>
      </c>
      <c r="AA192" t="s">
        <v>64</v>
      </c>
      <c r="AB192">
        <v>196.68</v>
      </c>
      <c r="AC192">
        <v>19.64</v>
      </c>
      <c r="AD192" t="s">
        <v>64</v>
      </c>
      <c r="AE192" t="s">
        <v>56</v>
      </c>
      <c r="AF192">
        <v>6805</v>
      </c>
      <c r="AG192">
        <v>6805</v>
      </c>
      <c r="AO192">
        <v>32</v>
      </c>
      <c r="AP192">
        <v>0</v>
      </c>
      <c r="AW192">
        <v>686</v>
      </c>
      <c r="BD192" s="5">
        <v>686</v>
      </c>
      <c r="BE192">
        <v>654</v>
      </c>
      <c r="BG192">
        <f t="shared" si="20"/>
        <v>654</v>
      </c>
      <c r="BH192">
        <v>32</v>
      </c>
    </row>
    <row r="193" spans="1:61" x14ac:dyDescent="0.25">
      <c r="A193" t="s">
        <v>54</v>
      </c>
      <c r="B193">
        <v>110027</v>
      </c>
      <c r="C193" t="s">
        <v>55</v>
      </c>
      <c r="D193" t="s">
        <v>56</v>
      </c>
      <c r="E193" s="1">
        <v>45963</v>
      </c>
      <c r="F193" t="s">
        <v>303</v>
      </c>
      <c r="G193" t="s">
        <v>58</v>
      </c>
      <c r="H193" t="str">
        <f t="shared" si="14"/>
        <v>Aggregator</v>
      </c>
      <c r="I193">
        <v>7399724100</v>
      </c>
      <c r="J193">
        <v>18528960</v>
      </c>
      <c r="K193" s="3">
        <v>45963.674305555556</v>
      </c>
      <c r="L193">
        <f t="shared" si="15"/>
        <v>2</v>
      </c>
      <c r="M193" t="str">
        <f t="shared" si="16"/>
        <v>Sunday</v>
      </c>
      <c r="N193" s="1" t="str">
        <f t="shared" si="17"/>
        <v>November</v>
      </c>
      <c r="O193" s="2">
        <v>0.6743055555555556</v>
      </c>
      <c r="P193" s="2" t="str">
        <f t="shared" si="18"/>
        <v>Week 1</v>
      </c>
      <c r="Q193" t="s">
        <v>59</v>
      </c>
      <c r="R193" s="5">
        <v>598</v>
      </c>
      <c r="S193" s="5">
        <v>-299</v>
      </c>
      <c r="T193" s="5">
        <f t="shared" si="19"/>
        <v>50</v>
      </c>
      <c r="U193" s="5">
        <v>299</v>
      </c>
      <c r="V193" s="5">
        <v>32</v>
      </c>
      <c r="W193" s="5">
        <v>0</v>
      </c>
      <c r="X193" s="5">
        <v>0</v>
      </c>
      <c r="Y193" s="5">
        <v>331</v>
      </c>
      <c r="Z193" s="5">
        <v>331</v>
      </c>
      <c r="AA193" t="s">
        <v>60</v>
      </c>
      <c r="AB193">
        <v>97.25</v>
      </c>
      <c r="AC193">
        <v>13.5</v>
      </c>
      <c r="AD193" t="s">
        <v>60</v>
      </c>
      <c r="AE193" t="s">
        <v>56</v>
      </c>
      <c r="AF193">
        <v>4100</v>
      </c>
      <c r="AG193">
        <v>4100</v>
      </c>
      <c r="AO193">
        <v>32</v>
      </c>
      <c r="AP193">
        <v>0</v>
      </c>
      <c r="AX193">
        <v>331</v>
      </c>
      <c r="BD193" s="5">
        <v>331</v>
      </c>
      <c r="BE193">
        <v>299</v>
      </c>
      <c r="BG193">
        <f t="shared" si="20"/>
        <v>299</v>
      </c>
      <c r="BI193">
        <v>32</v>
      </c>
    </row>
    <row r="194" spans="1:61" x14ac:dyDescent="0.25">
      <c r="A194" t="s">
        <v>54</v>
      </c>
      <c r="B194">
        <v>110027</v>
      </c>
      <c r="C194" t="s">
        <v>55</v>
      </c>
      <c r="D194" t="s">
        <v>56</v>
      </c>
      <c r="E194" s="1">
        <v>45963</v>
      </c>
      <c r="F194" t="s">
        <v>304</v>
      </c>
      <c r="G194" t="s">
        <v>58</v>
      </c>
      <c r="H194" t="str">
        <f t="shared" si="14"/>
        <v>Aggregator</v>
      </c>
      <c r="I194">
        <v>7440064660</v>
      </c>
      <c r="J194">
        <v>18528960</v>
      </c>
      <c r="K194" s="3">
        <v>45963.679166666669</v>
      </c>
      <c r="L194">
        <f t="shared" si="15"/>
        <v>2</v>
      </c>
      <c r="M194" t="str">
        <f t="shared" si="16"/>
        <v>Sunday</v>
      </c>
      <c r="N194" s="1" t="str">
        <f t="shared" si="17"/>
        <v>November</v>
      </c>
      <c r="O194" s="2">
        <v>0.6791666666666667</v>
      </c>
      <c r="P194" s="2" t="str">
        <f t="shared" si="18"/>
        <v>Week 1</v>
      </c>
      <c r="Q194" t="s">
        <v>59</v>
      </c>
      <c r="R194" s="5">
        <v>767</v>
      </c>
      <c r="S194" s="5">
        <v>-274.5</v>
      </c>
      <c r="T194" s="5">
        <f t="shared" si="19"/>
        <v>35.788787483702741</v>
      </c>
      <c r="U194" s="5">
        <v>492.5</v>
      </c>
      <c r="V194" s="5">
        <v>32</v>
      </c>
      <c r="W194" s="5">
        <v>0</v>
      </c>
      <c r="X194" s="5">
        <v>0</v>
      </c>
      <c r="Y194" s="5">
        <v>524.5</v>
      </c>
      <c r="Z194" s="5">
        <v>524.5</v>
      </c>
      <c r="AA194" t="s">
        <v>60</v>
      </c>
      <c r="AB194">
        <v>150.54</v>
      </c>
      <c r="AC194">
        <v>13.11</v>
      </c>
      <c r="AD194" t="s">
        <v>60</v>
      </c>
      <c r="AE194" t="s">
        <v>56</v>
      </c>
      <c r="AF194">
        <v>4660</v>
      </c>
      <c r="AG194">
        <v>4660</v>
      </c>
      <c r="AO194">
        <v>32</v>
      </c>
      <c r="AP194">
        <v>0</v>
      </c>
      <c r="AX194">
        <v>524.5</v>
      </c>
      <c r="BD194" s="5">
        <v>524.5</v>
      </c>
      <c r="BE194">
        <v>492.5</v>
      </c>
      <c r="BG194">
        <f t="shared" si="20"/>
        <v>492.5</v>
      </c>
      <c r="BI194">
        <v>32</v>
      </c>
    </row>
    <row r="195" spans="1:61" x14ac:dyDescent="0.25">
      <c r="A195" t="s">
        <v>54</v>
      </c>
      <c r="B195">
        <v>110027</v>
      </c>
      <c r="C195" t="s">
        <v>55</v>
      </c>
      <c r="D195" t="s">
        <v>56</v>
      </c>
      <c r="E195" s="1">
        <v>45963</v>
      </c>
      <c r="F195" t="s">
        <v>305</v>
      </c>
      <c r="G195" t="s">
        <v>67</v>
      </c>
      <c r="H195" t="str">
        <f t="shared" ref="H195:H258" si="21">IF(G195="POS","Direct Sale","Aggregator")</f>
        <v>Direct Sale</v>
      </c>
      <c r="K195" s="3">
        <v>45963.688194444447</v>
      </c>
      <c r="L195">
        <f t="shared" ref="L195:L258" si="22">VALUE(DAY(K195))</f>
        <v>2</v>
      </c>
      <c r="M195" t="str">
        <f t="shared" ref="M195:M258" si="23">TEXT(K195,"dddd")</f>
        <v>Sunday</v>
      </c>
      <c r="N195" s="1" t="str">
        <f t="shared" ref="N195:N258" si="24">TEXT(K195,"MMMM")</f>
        <v>November</v>
      </c>
      <c r="O195" s="2">
        <v>0.68819444444444444</v>
      </c>
      <c r="P195" s="2" t="str">
        <f t="shared" ref="P195:P258" si="25">_xlfn.IFS(L195&lt;=7,"Week 1",L195&lt;=15, "Week 2",L195&lt;=23,"Week 3",L195&lt;=30,"Week 4")</f>
        <v>Week 1</v>
      </c>
      <c r="Q195" t="s">
        <v>59</v>
      </c>
      <c r="R195" s="5">
        <v>159</v>
      </c>
      <c r="S195" s="5">
        <v>0</v>
      </c>
      <c r="T195" s="5">
        <f t="shared" ref="T195:T258" si="26">ABS((S195/R195)*100)</f>
        <v>0</v>
      </c>
      <c r="U195" s="5">
        <v>159</v>
      </c>
      <c r="V195" s="5">
        <v>0</v>
      </c>
      <c r="W195" s="5">
        <v>7.96</v>
      </c>
      <c r="X195" s="5">
        <v>0.04</v>
      </c>
      <c r="Y195" s="5">
        <v>167</v>
      </c>
      <c r="Z195" s="5">
        <v>167</v>
      </c>
      <c r="AA195" t="s">
        <v>68</v>
      </c>
      <c r="AB195">
        <v>29.83</v>
      </c>
      <c r="AC195">
        <v>2.5</v>
      </c>
      <c r="AD195" t="s">
        <v>5778</v>
      </c>
      <c r="AE195" t="s">
        <v>75</v>
      </c>
      <c r="AI195" t="s">
        <v>89</v>
      </c>
      <c r="AJ195" t="s">
        <v>56</v>
      </c>
      <c r="AK195">
        <v>8929758003</v>
      </c>
      <c r="AO195">
        <v>0</v>
      </c>
      <c r="AP195">
        <v>0</v>
      </c>
      <c r="AR195">
        <v>167</v>
      </c>
      <c r="AZ195">
        <v>159</v>
      </c>
      <c r="BA195">
        <v>3.98</v>
      </c>
      <c r="BB195">
        <v>159</v>
      </c>
      <c r="BC195">
        <v>3.98</v>
      </c>
      <c r="BD195" s="5">
        <v>167</v>
      </c>
      <c r="BE195">
        <v>159</v>
      </c>
      <c r="BG195">
        <f t="shared" ref="BG195:BG258" si="27">BE195+BF195</f>
        <v>159</v>
      </c>
    </row>
    <row r="196" spans="1:61" x14ac:dyDescent="0.25">
      <c r="A196" t="s">
        <v>54</v>
      </c>
      <c r="B196">
        <v>110027</v>
      </c>
      <c r="C196" t="s">
        <v>55</v>
      </c>
      <c r="D196" t="s">
        <v>56</v>
      </c>
      <c r="E196" s="1">
        <v>45963</v>
      </c>
      <c r="F196" t="s">
        <v>306</v>
      </c>
      <c r="G196" t="s">
        <v>67</v>
      </c>
      <c r="H196" t="str">
        <f t="shared" si="21"/>
        <v>Direct Sale</v>
      </c>
      <c r="K196" s="3">
        <v>45963.688194444447</v>
      </c>
      <c r="L196">
        <f t="shared" si="22"/>
        <v>2</v>
      </c>
      <c r="M196" t="str">
        <f t="shared" si="23"/>
        <v>Sunday</v>
      </c>
      <c r="N196" s="1" t="str">
        <f t="shared" si="24"/>
        <v>November</v>
      </c>
      <c r="O196" s="2">
        <v>0.68819444444444444</v>
      </c>
      <c r="P196" s="2" t="str">
        <f t="shared" si="25"/>
        <v>Week 1</v>
      </c>
      <c r="Q196" t="s">
        <v>59</v>
      </c>
      <c r="R196" s="5">
        <v>159</v>
      </c>
      <c r="S196" s="5">
        <v>0</v>
      </c>
      <c r="T196" s="5">
        <f t="shared" si="26"/>
        <v>0</v>
      </c>
      <c r="U196" s="5">
        <v>159</v>
      </c>
      <c r="V196" s="5">
        <v>0</v>
      </c>
      <c r="W196" s="5">
        <v>7.96</v>
      </c>
      <c r="X196" s="5">
        <v>0.04</v>
      </c>
      <c r="Y196" s="5">
        <v>167</v>
      </c>
      <c r="Z196" s="5">
        <v>167</v>
      </c>
      <c r="AA196" t="s">
        <v>68</v>
      </c>
      <c r="AB196">
        <v>29.83</v>
      </c>
      <c r="AC196">
        <v>2.5</v>
      </c>
      <c r="AD196" t="s">
        <v>5778</v>
      </c>
      <c r="AE196" t="s">
        <v>75</v>
      </c>
      <c r="AI196" t="s">
        <v>89</v>
      </c>
      <c r="AJ196" t="s">
        <v>56</v>
      </c>
      <c r="AK196">
        <v>8929758003</v>
      </c>
      <c r="AO196">
        <v>0</v>
      </c>
      <c r="AP196">
        <v>0</v>
      </c>
      <c r="AR196">
        <v>167</v>
      </c>
      <c r="AZ196">
        <v>159</v>
      </c>
      <c r="BA196">
        <v>3.98</v>
      </c>
      <c r="BB196">
        <v>159</v>
      </c>
      <c r="BC196">
        <v>3.98</v>
      </c>
      <c r="BD196" s="5">
        <v>167</v>
      </c>
      <c r="BE196">
        <v>159</v>
      </c>
      <c r="BG196">
        <f t="shared" si="27"/>
        <v>159</v>
      </c>
    </row>
    <row r="197" spans="1:61" x14ac:dyDescent="0.25">
      <c r="A197" t="s">
        <v>54</v>
      </c>
      <c r="B197">
        <v>110027</v>
      </c>
      <c r="C197" t="s">
        <v>55</v>
      </c>
      <c r="D197" t="s">
        <v>56</v>
      </c>
      <c r="E197" s="1">
        <v>45963</v>
      </c>
      <c r="F197" t="s">
        <v>307</v>
      </c>
      <c r="G197" t="s">
        <v>63</v>
      </c>
      <c r="H197" t="str">
        <f t="shared" si="21"/>
        <v>Aggregator</v>
      </c>
      <c r="I197">
        <v>221051000000000</v>
      </c>
      <c r="J197">
        <v>29811</v>
      </c>
      <c r="K197" s="3">
        <v>45963.693749999999</v>
      </c>
      <c r="L197">
        <f t="shared" si="22"/>
        <v>2</v>
      </c>
      <c r="M197" t="str">
        <f t="shared" si="23"/>
        <v>Sunday</v>
      </c>
      <c r="N197" s="1" t="str">
        <f t="shared" si="24"/>
        <v>November</v>
      </c>
      <c r="O197" s="2">
        <v>0.69374999999999998</v>
      </c>
      <c r="P197" s="2" t="str">
        <f t="shared" si="25"/>
        <v>Week 1</v>
      </c>
      <c r="Q197" t="s">
        <v>59</v>
      </c>
      <c r="R197" s="5">
        <v>359</v>
      </c>
      <c r="S197" s="5">
        <v>-93.75</v>
      </c>
      <c r="T197" s="5">
        <f t="shared" si="26"/>
        <v>26.114206128133706</v>
      </c>
      <c r="U197" s="5">
        <v>265.25</v>
      </c>
      <c r="V197" s="5">
        <v>32</v>
      </c>
      <c r="W197" s="5">
        <v>0</v>
      </c>
      <c r="X197" s="5">
        <v>-0.25</v>
      </c>
      <c r="Y197" s="5">
        <v>297</v>
      </c>
      <c r="Z197" s="5">
        <v>297</v>
      </c>
      <c r="AA197" t="s">
        <v>64</v>
      </c>
      <c r="AB197">
        <v>77.14</v>
      </c>
      <c r="AC197">
        <v>9.82</v>
      </c>
      <c r="AD197" t="s">
        <v>64</v>
      </c>
      <c r="AE197" t="s">
        <v>56</v>
      </c>
      <c r="AF197">
        <v>9771</v>
      </c>
      <c r="AG197">
        <v>9771</v>
      </c>
      <c r="AO197">
        <v>32</v>
      </c>
      <c r="AP197">
        <v>0</v>
      </c>
      <c r="AW197">
        <v>297</v>
      </c>
      <c r="BD197" s="5">
        <v>297</v>
      </c>
      <c r="BE197">
        <v>265.25</v>
      </c>
      <c r="BG197">
        <f t="shared" si="27"/>
        <v>265.25</v>
      </c>
      <c r="BH197">
        <v>32</v>
      </c>
    </row>
    <row r="198" spans="1:61" x14ac:dyDescent="0.25">
      <c r="A198" t="s">
        <v>54</v>
      </c>
      <c r="B198">
        <v>110027</v>
      </c>
      <c r="C198" t="s">
        <v>55</v>
      </c>
      <c r="D198" t="s">
        <v>56</v>
      </c>
      <c r="E198" s="1">
        <v>45963</v>
      </c>
      <c r="F198" t="s">
        <v>308</v>
      </c>
      <c r="G198" t="s">
        <v>58</v>
      </c>
      <c r="H198" t="str">
        <f t="shared" si="21"/>
        <v>Aggregator</v>
      </c>
      <c r="I198">
        <v>7439470039</v>
      </c>
      <c r="J198">
        <v>18528960</v>
      </c>
      <c r="K198" s="3">
        <v>45963.7</v>
      </c>
      <c r="L198">
        <f t="shared" si="22"/>
        <v>2</v>
      </c>
      <c r="M198" t="str">
        <f t="shared" si="23"/>
        <v>Sunday</v>
      </c>
      <c r="N198" s="1" t="str">
        <f t="shared" si="24"/>
        <v>November</v>
      </c>
      <c r="O198" s="2">
        <v>0.7</v>
      </c>
      <c r="P198" s="2" t="str">
        <f t="shared" si="25"/>
        <v>Week 1</v>
      </c>
      <c r="Q198" t="s">
        <v>59</v>
      </c>
      <c r="R198" s="5">
        <v>169</v>
      </c>
      <c r="S198" s="5">
        <v>0</v>
      </c>
      <c r="T198" s="5">
        <f t="shared" si="26"/>
        <v>0</v>
      </c>
      <c r="U198" s="5">
        <v>169</v>
      </c>
      <c r="V198" s="5">
        <v>32</v>
      </c>
      <c r="W198" s="5">
        <v>0</v>
      </c>
      <c r="X198" s="5">
        <v>0</v>
      </c>
      <c r="Y198" s="5">
        <v>201</v>
      </c>
      <c r="Z198" s="5">
        <v>201</v>
      </c>
      <c r="AA198" t="s">
        <v>60</v>
      </c>
      <c r="AB198">
        <v>29.83</v>
      </c>
      <c r="AC198">
        <v>5.5</v>
      </c>
      <c r="AD198" t="s">
        <v>60</v>
      </c>
      <c r="AE198" t="s">
        <v>56</v>
      </c>
      <c r="AF198">
        <v>39</v>
      </c>
      <c r="AG198">
        <v>39</v>
      </c>
      <c r="AO198">
        <v>32</v>
      </c>
      <c r="AP198">
        <v>0</v>
      </c>
      <c r="AX198">
        <v>201</v>
      </c>
      <c r="BD198" s="5">
        <v>201</v>
      </c>
      <c r="BE198">
        <v>169</v>
      </c>
      <c r="BG198">
        <f t="shared" si="27"/>
        <v>169</v>
      </c>
      <c r="BI198">
        <v>32</v>
      </c>
    </row>
    <row r="199" spans="1:61" x14ac:dyDescent="0.25">
      <c r="A199" t="s">
        <v>54</v>
      </c>
      <c r="B199">
        <v>110027</v>
      </c>
      <c r="C199" t="s">
        <v>55</v>
      </c>
      <c r="D199" t="s">
        <v>56</v>
      </c>
      <c r="E199" s="1">
        <v>45963</v>
      </c>
      <c r="F199" t="s">
        <v>309</v>
      </c>
      <c r="G199" t="s">
        <v>63</v>
      </c>
      <c r="H199" t="str">
        <f t="shared" si="21"/>
        <v>Aggregator</v>
      </c>
      <c r="I199">
        <v>221052000000000</v>
      </c>
      <c r="J199">
        <v>29811</v>
      </c>
      <c r="K199" s="3">
        <v>45963.70416666667</v>
      </c>
      <c r="L199">
        <f t="shared" si="22"/>
        <v>2</v>
      </c>
      <c r="M199" t="str">
        <f t="shared" si="23"/>
        <v>Sunday</v>
      </c>
      <c r="N199" s="1" t="str">
        <f t="shared" si="24"/>
        <v>November</v>
      </c>
      <c r="O199" s="2">
        <v>0.70416666666666672</v>
      </c>
      <c r="P199" s="2" t="str">
        <f t="shared" si="25"/>
        <v>Week 1</v>
      </c>
      <c r="Q199" t="s">
        <v>59</v>
      </c>
      <c r="R199" s="5">
        <v>643</v>
      </c>
      <c r="S199" s="5">
        <v>-235</v>
      </c>
      <c r="T199" s="5">
        <f t="shared" si="26"/>
        <v>36.54743390357698</v>
      </c>
      <c r="U199" s="5">
        <v>408</v>
      </c>
      <c r="V199" s="5">
        <v>32</v>
      </c>
      <c r="W199" s="5">
        <v>0</v>
      </c>
      <c r="X199" s="5">
        <v>0</v>
      </c>
      <c r="Y199" s="5">
        <v>440</v>
      </c>
      <c r="Z199" s="5">
        <v>440</v>
      </c>
      <c r="AA199" t="s">
        <v>64</v>
      </c>
      <c r="AB199">
        <v>115.04</v>
      </c>
      <c r="AC199">
        <v>10.65</v>
      </c>
      <c r="AD199" t="s">
        <v>64</v>
      </c>
      <c r="AE199" t="s">
        <v>56</v>
      </c>
      <c r="AF199">
        <v>117</v>
      </c>
      <c r="AG199">
        <v>117</v>
      </c>
      <c r="AO199">
        <v>32</v>
      </c>
      <c r="AP199">
        <v>0</v>
      </c>
      <c r="AW199">
        <v>440</v>
      </c>
      <c r="BD199" s="5">
        <v>440</v>
      </c>
      <c r="BE199">
        <v>408</v>
      </c>
      <c r="BG199">
        <f t="shared" si="27"/>
        <v>408</v>
      </c>
      <c r="BH199">
        <v>32</v>
      </c>
    </row>
    <row r="200" spans="1:61" x14ac:dyDescent="0.25">
      <c r="A200" t="s">
        <v>54</v>
      </c>
      <c r="B200">
        <v>110027</v>
      </c>
      <c r="C200" t="s">
        <v>55</v>
      </c>
      <c r="D200" t="s">
        <v>56</v>
      </c>
      <c r="E200" s="1">
        <v>45963</v>
      </c>
      <c r="F200" t="s">
        <v>310</v>
      </c>
      <c r="G200" t="s">
        <v>63</v>
      </c>
      <c r="H200" t="str">
        <f t="shared" si="21"/>
        <v>Aggregator</v>
      </c>
      <c r="I200">
        <v>221053000000000</v>
      </c>
      <c r="J200">
        <v>29811</v>
      </c>
      <c r="K200" s="3">
        <v>45963.707638888889</v>
      </c>
      <c r="L200">
        <f t="shared" si="22"/>
        <v>2</v>
      </c>
      <c r="M200" t="str">
        <f t="shared" si="23"/>
        <v>Sunday</v>
      </c>
      <c r="N200" s="1" t="str">
        <f t="shared" si="24"/>
        <v>November</v>
      </c>
      <c r="O200" s="2">
        <v>0.70763888888888893</v>
      </c>
      <c r="P200" s="2" t="str">
        <f t="shared" si="25"/>
        <v>Week 1</v>
      </c>
      <c r="Q200" t="s">
        <v>59</v>
      </c>
      <c r="R200" s="5">
        <v>309</v>
      </c>
      <c r="S200" s="5">
        <v>-93.75</v>
      </c>
      <c r="T200" s="5">
        <f t="shared" si="26"/>
        <v>30.339805825242717</v>
      </c>
      <c r="U200" s="5">
        <v>215.25</v>
      </c>
      <c r="V200" s="5">
        <v>32</v>
      </c>
      <c r="W200" s="5">
        <v>0</v>
      </c>
      <c r="X200" s="5">
        <v>-0.25</v>
      </c>
      <c r="Y200" s="5">
        <v>247</v>
      </c>
      <c r="Z200" s="5">
        <v>247</v>
      </c>
      <c r="AA200" t="s">
        <v>64</v>
      </c>
      <c r="AB200">
        <v>63.62</v>
      </c>
      <c r="AC200">
        <v>4.96</v>
      </c>
      <c r="AD200" t="s">
        <v>64</v>
      </c>
      <c r="AE200" t="s">
        <v>56</v>
      </c>
      <c r="AF200">
        <v>4192</v>
      </c>
      <c r="AG200">
        <v>4192</v>
      </c>
      <c r="AO200">
        <v>32</v>
      </c>
      <c r="AP200">
        <v>0</v>
      </c>
      <c r="AW200">
        <v>247</v>
      </c>
      <c r="BD200" s="5">
        <v>247</v>
      </c>
      <c r="BE200">
        <v>215.25</v>
      </c>
      <c r="BG200">
        <f t="shared" si="27"/>
        <v>215.25</v>
      </c>
      <c r="BH200">
        <v>32</v>
      </c>
    </row>
    <row r="201" spans="1:61" x14ac:dyDescent="0.25">
      <c r="A201" t="s">
        <v>54</v>
      </c>
      <c r="B201">
        <v>110027</v>
      </c>
      <c r="C201" t="s">
        <v>55</v>
      </c>
      <c r="D201" t="s">
        <v>56</v>
      </c>
      <c r="E201" s="1">
        <v>45963</v>
      </c>
      <c r="F201" t="s">
        <v>311</v>
      </c>
      <c r="G201" t="s">
        <v>63</v>
      </c>
      <c r="H201" t="str">
        <f t="shared" si="21"/>
        <v>Aggregator</v>
      </c>
      <c r="I201">
        <v>221053000000000</v>
      </c>
      <c r="J201">
        <v>29811</v>
      </c>
      <c r="K201" s="3">
        <v>45963.710416666669</v>
      </c>
      <c r="L201">
        <f t="shared" si="22"/>
        <v>2</v>
      </c>
      <c r="M201" t="str">
        <f t="shared" si="23"/>
        <v>Sunday</v>
      </c>
      <c r="N201" s="1" t="str">
        <f t="shared" si="24"/>
        <v>November</v>
      </c>
      <c r="O201" s="2">
        <v>0.7104166666666667</v>
      </c>
      <c r="P201" s="2" t="str">
        <f t="shared" si="25"/>
        <v>Week 1</v>
      </c>
      <c r="Q201" t="s">
        <v>59</v>
      </c>
      <c r="R201" s="5">
        <v>278</v>
      </c>
      <c r="S201" s="5">
        <v>-75</v>
      </c>
      <c r="T201" s="5">
        <f t="shared" si="26"/>
        <v>26.978417266187048</v>
      </c>
      <c r="U201" s="5">
        <v>203</v>
      </c>
      <c r="V201" s="5">
        <v>32</v>
      </c>
      <c r="W201" s="5">
        <v>0</v>
      </c>
      <c r="X201" s="5">
        <v>0</v>
      </c>
      <c r="Y201" s="5">
        <v>235</v>
      </c>
      <c r="Z201" s="5">
        <v>235</v>
      </c>
      <c r="AA201" t="s">
        <v>64</v>
      </c>
      <c r="AB201">
        <v>53.21</v>
      </c>
      <c r="AC201">
        <v>10.119999999999999</v>
      </c>
      <c r="AD201" t="s">
        <v>64</v>
      </c>
      <c r="AE201" t="s">
        <v>56</v>
      </c>
      <c r="AF201">
        <v>2642</v>
      </c>
      <c r="AG201">
        <v>2642</v>
      </c>
      <c r="AO201">
        <v>32</v>
      </c>
      <c r="AP201">
        <v>0</v>
      </c>
      <c r="AW201">
        <v>235</v>
      </c>
      <c r="BD201" s="5">
        <v>235</v>
      </c>
      <c r="BE201">
        <v>203</v>
      </c>
      <c r="BG201">
        <f t="shared" si="27"/>
        <v>203</v>
      </c>
      <c r="BH201">
        <v>32</v>
      </c>
    </row>
    <row r="202" spans="1:61" x14ac:dyDescent="0.25">
      <c r="A202" t="s">
        <v>54</v>
      </c>
      <c r="B202">
        <v>110027</v>
      </c>
      <c r="C202" t="s">
        <v>55</v>
      </c>
      <c r="D202" t="s">
        <v>56</v>
      </c>
      <c r="E202" s="1">
        <v>45963</v>
      </c>
      <c r="F202" t="s">
        <v>312</v>
      </c>
      <c r="G202" t="s">
        <v>63</v>
      </c>
      <c r="H202" t="str">
        <f t="shared" si="21"/>
        <v>Aggregator</v>
      </c>
      <c r="I202">
        <v>221053000000000</v>
      </c>
      <c r="J202">
        <v>29811</v>
      </c>
      <c r="K202" s="3">
        <v>45963.712500000001</v>
      </c>
      <c r="L202">
        <f t="shared" si="22"/>
        <v>2</v>
      </c>
      <c r="M202" t="str">
        <f t="shared" si="23"/>
        <v>Sunday</v>
      </c>
      <c r="N202" s="1" t="str">
        <f t="shared" si="24"/>
        <v>November</v>
      </c>
      <c r="O202" s="2">
        <v>0.71250000000000002</v>
      </c>
      <c r="P202" s="2" t="str">
        <f t="shared" si="25"/>
        <v>Week 1</v>
      </c>
      <c r="Q202" t="s">
        <v>59</v>
      </c>
      <c r="R202" s="5">
        <v>328</v>
      </c>
      <c r="S202" s="5">
        <v>-30</v>
      </c>
      <c r="T202" s="5">
        <f t="shared" si="26"/>
        <v>9.1463414634146343</v>
      </c>
      <c r="U202" s="5">
        <v>298</v>
      </c>
      <c r="V202" s="5">
        <v>32</v>
      </c>
      <c r="W202" s="5">
        <v>0</v>
      </c>
      <c r="X202" s="5">
        <v>0</v>
      </c>
      <c r="Y202" s="5">
        <v>330</v>
      </c>
      <c r="Z202" s="5">
        <v>330</v>
      </c>
      <c r="AA202" t="s">
        <v>64</v>
      </c>
      <c r="AB202">
        <v>72.14</v>
      </c>
      <c r="AC202">
        <v>5.88</v>
      </c>
      <c r="AD202" t="s">
        <v>64</v>
      </c>
      <c r="AE202" t="s">
        <v>56</v>
      </c>
      <c r="AF202">
        <v>1327</v>
      </c>
      <c r="AG202">
        <v>1327</v>
      </c>
      <c r="AO202">
        <v>32</v>
      </c>
      <c r="AP202">
        <v>0</v>
      </c>
      <c r="AW202">
        <v>330</v>
      </c>
      <c r="BD202" s="5">
        <v>330</v>
      </c>
      <c r="BE202">
        <v>298</v>
      </c>
      <c r="BG202">
        <f t="shared" si="27"/>
        <v>298</v>
      </c>
      <c r="BH202">
        <v>32</v>
      </c>
    </row>
    <row r="203" spans="1:61" x14ac:dyDescent="0.25">
      <c r="A203" t="s">
        <v>54</v>
      </c>
      <c r="B203">
        <v>110027</v>
      </c>
      <c r="C203" t="s">
        <v>55</v>
      </c>
      <c r="D203" t="s">
        <v>56</v>
      </c>
      <c r="E203" s="1">
        <v>45963</v>
      </c>
      <c r="F203" t="s">
        <v>313</v>
      </c>
      <c r="G203" t="s">
        <v>63</v>
      </c>
      <c r="H203" t="str">
        <f t="shared" si="21"/>
        <v>Aggregator</v>
      </c>
      <c r="I203">
        <v>221053000000000</v>
      </c>
      <c r="J203">
        <v>29811</v>
      </c>
      <c r="K203" s="3">
        <v>45963.713194444441</v>
      </c>
      <c r="L203">
        <f t="shared" si="22"/>
        <v>2</v>
      </c>
      <c r="M203" t="str">
        <f t="shared" si="23"/>
        <v>Sunday</v>
      </c>
      <c r="N203" s="1" t="str">
        <f t="shared" si="24"/>
        <v>November</v>
      </c>
      <c r="O203" s="2">
        <v>0.71319444444444446</v>
      </c>
      <c r="P203" s="2" t="str">
        <f t="shared" si="25"/>
        <v>Week 1</v>
      </c>
      <c r="Q203" t="s">
        <v>59</v>
      </c>
      <c r="R203" s="5">
        <v>697</v>
      </c>
      <c r="S203" s="5">
        <v>-268.74</v>
      </c>
      <c r="T203" s="5">
        <f t="shared" si="26"/>
        <v>38.55667144906743</v>
      </c>
      <c r="U203" s="5">
        <v>428.26</v>
      </c>
      <c r="V203" s="5">
        <v>32</v>
      </c>
      <c r="W203" s="5">
        <v>0</v>
      </c>
      <c r="X203" s="5">
        <v>-0.26</v>
      </c>
      <c r="Y203" s="5">
        <v>460</v>
      </c>
      <c r="Z203" s="5">
        <v>460</v>
      </c>
      <c r="AA203" t="s">
        <v>64</v>
      </c>
      <c r="AB203">
        <v>123.65</v>
      </c>
      <c r="AC203">
        <v>13.46</v>
      </c>
      <c r="AD203" t="s">
        <v>64</v>
      </c>
      <c r="AE203" t="s">
        <v>56</v>
      </c>
      <c r="AF203">
        <v>2861</v>
      </c>
      <c r="AG203">
        <v>2861</v>
      </c>
      <c r="AO203">
        <v>32</v>
      </c>
      <c r="AP203">
        <v>0</v>
      </c>
      <c r="AW203">
        <v>460</v>
      </c>
      <c r="BD203" s="5">
        <v>460</v>
      </c>
      <c r="BE203">
        <v>428.26</v>
      </c>
      <c r="BG203">
        <f t="shared" si="27"/>
        <v>428.26</v>
      </c>
      <c r="BH203">
        <v>32</v>
      </c>
    </row>
    <row r="204" spans="1:61" x14ac:dyDescent="0.25">
      <c r="A204" t="s">
        <v>54</v>
      </c>
      <c r="B204">
        <v>110027</v>
      </c>
      <c r="C204" t="s">
        <v>55</v>
      </c>
      <c r="D204" t="s">
        <v>56</v>
      </c>
      <c r="E204" s="1">
        <v>45963</v>
      </c>
      <c r="F204" t="s">
        <v>314</v>
      </c>
      <c r="G204" t="s">
        <v>63</v>
      </c>
      <c r="H204" t="str">
        <f t="shared" si="21"/>
        <v>Aggregator</v>
      </c>
      <c r="I204">
        <v>221053000000000</v>
      </c>
      <c r="J204">
        <v>29811</v>
      </c>
      <c r="K204" s="3">
        <v>45963.713194444441</v>
      </c>
      <c r="L204">
        <f t="shared" si="22"/>
        <v>2</v>
      </c>
      <c r="M204" t="str">
        <f t="shared" si="23"/>
        <v>Sunday</v>
      </c>
      <c r="N204" s="1" t="str">
        <f t="shared" si="24"/>
        <v>November</v>
      </c>
      <c r="O204" s="2">
        <v>0.71319444444444446</v>
      </c>
      <c r="P204" s="2" t="str">
        <f t="shared" si="25"/>
        <v>Week 1</v>
      </c>
      <c r="Q204" t="s">
        <v>59</v>
      </c>
      <c r="R204" s="5">
        <v>717</v>
      </c>
      <c r="S204" s="5">
        <v>-268.75</v>
      </c>
      <c r="T204" s="5">
        <f t="shared" si="26"/>
        <v>37.482566248256624</v>
      </c>
      <c r="U204" s="5">
        <v>448.25</v>
      </c>
      <c r="V204" s="5">
        <v>32</v>
      </c>
      <c r="W204" s="5">
        <v>0</v>
      </c>
      <c r="X204" s="5">
        <v>-0.25</v>
      </c>
      <c r="Y204" s="5">
        <v>480</v>
      </c>
      <c r="Z204" s="5">
        <v>480</v>
      </c>
      <c r="AA204" t="s">
        <v>64</v>
      </c>
      <c r="AB204">
        <v>132.6</v>
      </c>
      <c r="AC204">
        <v>20.100000000000001</v>
      </c>
      <c r="AD204" t="s">
        <v>64</v>
      </c>
      <c r="AE204" t="s">
        <v>56</v>
      </c>
      <c r="AF204">
        <v>1114</v>
      </c>
      <c r="AG204">
        <v>1114</v>
      </c>
      <c r="AO204">
        <v>32</v>
      </c>
      <c r="AP204">
        <v>0</v>
      </c>
      <c r="AW204">
        <v>480</v>
      </c>
      <c r="BD204" s="5">
        <v>480</v>
      </c>
      <c r="BE204">
        <v>448.25</v>
      </c>
      <c r="BG204">
        <f t="shared" si="27"/>
        <v>448.25</v>
      </c>
      <c r="BH204">
        <v>32</v>
      </c>
    </row>
    <row r="205" spans="1:61" x14ac:dyDescent="0.25">
      <c r="A205" t="s">
        <v>54</v>
      </c>
      <c r="B205">
        <v>110027</v>
      </c>
      <c r="C205" t="s">
        <v>55</v>
      </c>
      <c r="D205" t="s">
        <v>56</v>
      </c>
      <c r="E205" s="1">
        <v>45963</v>
      </c>
      <c r="F205" t="s">
        <v>315</v>
      </c>
      <c r="G205" t="s">
        <v>63</v>
      </c>
      <c r="H205" t="str">
        <f t="shared" si="21"/>
        <v>Aggregator</v>
      </c>
      <c r="I205">
        <v>221054000000000</v>
      </c>
      <c r="J205">
        <v>29811</v>
      </c>
      <c r="K205" s="3">
        <v>45963.720833333333</v>
      </c>
      <c r="L205">
        <f t="shared" si="22"/>
        <v>2</v>
      </c>
      <c r="M205" t="str">
        <f t="shared" si="23"/>
        <v>Sunday</v>
      </c>
      <c r="N205" s="1" t="str">
        <f t="shared" si="24"/>
        <v>November</v>
      </c>
      <c r="O205" s="2">
        <v>0.72083333333333333</v>
      </c>
      <c r="P205" s="2" t="str">
        <f t="shared" si="25"/>
        <v>Week 1</v>
      </c>
      <c r="Q205" t="s">
        <v>59</v>
      </c>
      <c r="R205" s="5">
        <v>422.28</v>
      </c>
      <c r="S205" s="5">
        <v>-123.75</v>
      </c>
      <c r="T205" s="5">
        <f t="shared" si="26"/>
        <v>29.305200341005971</v>
      </c>
      <c r="U205" s="5">
        <v>298.52999999999997</v>
      </c>
      <c r="V205" s="5">
        <v>32</v>
      </c>
      <c r="W205" s="5">
        <v>0</v>
      </c>
      <c r="X205" s="5">
        <v>0.47</v>
      </c>
      <c r="Y205" s="5">
        <v>331</v>
      </c>
      <c r="Z205" s="5">
        <v>331</v>
      </c>
      <c r="AA205" t="s">
        <v>64</v>
      </c>
      <c r="AB205">
        <v>101.74</v>
      </c>
      <c r="AC205">
        <v>6.56</v>
      </c>
      <c r="AD205" t="s">
        <v>64</v>
      </c>
      <c r="AE205" t="s">
        <v>56</v>
      </c>
      <c r="AF205">
        <v>8311</v>
      </c>
      <c r="AG205">
        <v>8311</v>
      </c>
      <c r="AO205">
        <v>32</v>
      </c>
      <c r="AP205">
        <v>0</v>
      </c>
      <c r="AW205">
        <v>331</v>
      </c>
      <c r="BD205" s="5">
        <v>331</v>
      </c>
      <c r="BE205">
        <v>298.52999999999997</v>
      </c>
      <c r="BG205">
        <f t="shared" si="27"/>
        <v>298.52999999999997</v>
      </c>
      <c r="BH205">
        <v>32</v>
      </c>
    </row>
    <row r="206" spans="1:61" x14ac:dyDescent="0.25">
      <c r="A206" t="s">
        <v>54</v>
      </c>
      <c r="B206">
        <v>110027</v>
      </c>
      <c r="C206" t="s">
        <v>55</v>
      </c>
      <c r="D206" t="s">
        <v>56</v>
      </c>
      <c r="E206" s="1">
        <v>45963</v>
      </c>
      <c r="F206" t="s">
        <v>316</v>
      </c>
      <c r="G206" t="s">
        <v>63</v>
      </c>
      <c r="H206" t="str">
        <f t="shared" si="21"/>
        <v>Aggregator</v>
      </c>
      <c r="I206">
        <v>221054000000000</v>
      </c>
      <c r="J206">
        <v>29811</v>
      </c>
      <c r="K206" s="3">
        <v>45963.724999999999</v>
      </c>
      <c r="L206">
        <f t="shared" si="22"/>
        <v>2</v>
      </c>
      <c r="M206" t="str">
        <f t="shared" si="23"/>
        <v>Sunday</v>
      </c>
      <c r="N206" s="1" t="str">
        <f t="shared" si="24"/>
        <v>November</v>
      </c>
      <c r="O206" s="2">
        <v>0.72499999999999998</v>
      </c>
      <c r="P206" s="2" t="str">
        <f t="shared" si="25"/>
        <v>Week 1</v>
      </c>
      <c r="Q206" t="s">
        <v>59</v>
      </c>
      <c r="R206" s="5">
        <v>457</v>
      </c>
      <c r="S206" s="5">
        <v>-134.63</v>
      </c>
      <c r="T206" s="5">
        <f t="shared" si="26"/>
        <v>29.459518599562362</v>
      </c>
      <c r="U206" s="5">
        <v>322.37</v>
      </c>
      <c r="V206" s="5">
        <v>32</v>
      </c>
      <c r="W206" s="5">
        <v>0</v>
      </c>
      <c r="X206" s="5">
        <v>-0.37</v>
      </c>
      <c r="Y206" s="5">
        <v>354</v>
      </c>
      <c r="Z206" s="5">
        <v>354</v>
      </c>
      <c r="AA206" t="s">
        <v>64</v>
      </c>
      <c r="AB206">
        <v>95.04</v>
      </c>
      <c r="AC206">
        <v>7.84</v>
      </c>
      <c r="AD206" t="s">
        <v>64</v>
      </c>
      <c r="AE206" t="s">
        <v>56</v>
      </c>
      <c r="AF206">
        <v>7060</v>
      </c>
      <c r="AG206">
        <v>7060</v>
      </c>
      <c r="AO206">
        <v>32</v>
      </c>
      <c r="AP206">
        <v>0</v>
      </c>
      <c r="AW206">
        <v>354</v>
      </c>
      <c r="BD206" s="5">
        <v>354</v>
      </c>
      <c r="BE206">
        <v>322.37</v>
      </c>
      <c r="BG206">
        <f t="shared" si="27"/>
        <v>322.37</v>
      </c>
      <c r="BH206">
        <v>32</v>
      </c>
    </row>
    <row r="207" spans="1:61" x14ac:dyDescent="0.25">
      <c r="A207" t="s">
        <v>54</v>
      </c>
      <c r="B207">
        <v>110027</v>
      </c>
      <c r="C207" t="s">
        <v>55</v>
      </c>
      <c r="D207" t="s">
        <v>56</v>
      </c>
      <c r="E207" s="1">
        <v>45963</v>
      </c>
      <c r="F207" t="s">
        <v>317</v>
      </c>
      <c r="G207" t="s">
        <v>63</v>
      </c>
      <c r="H207" t="str">
        <f t="shared" si="21"/>
        <v>Aggregator</v>
      </c>
      <c r="I207">
        <v>221054000000000</v>
      </c>
      <c r="J207">
        <v>29811</v>
      </c>
      <c r="K207" s="3">
        <v>45963.728472222225</v>
      </c>
      <c r="L207">
        <f t="shared" si="22"/>
        <v>2</v>
      </c>
      <c r="M207" t="str">
        <f t="shared" si="23"/>
        <v>Sunday</v>
      </c>
      <c r="N207" s="1" t="str">
        <f t="shared" si="24"/>
        <v>November</v>
      </c>
      <c r="O207" s="2">
        <v>0.72847222222222219</v>
      </c>
      <c r="P207" s="2" t="str">
        <f t="shared" si="25"/>
        <v>Week 1</v>
      </c>
      <c r="Q207" t="s">
        <v>59</v>
      </c>
      <c r="R207" s="5">
        <v>258</v>
      </c>
      <c r="S207" s="5">
        <v>-60</v>
      </c>
      <c r="T207" s="5">
        <f t="shared" si="26"/>
        <v>23.255813953488371</v>
      </c>
      <c r="U207" s="5">
        <v>198</v>
      </c>
      <c r="V207" s="5">
        <v>32</v>
      </c>
      <c r="W207" s="5">
        <v>0</v>
      </c>
      <c r="X207" s="5">
        <v>0</v>
      </c>
      <c r="Y207" s="5">
        <v>230</v>
      </c>
      <c r="Z207" s="5">
        <v>230</v>
      </c>
      <c r="AA207" t="s">
        <v>64</v>
      </c>
      <c r="AB207">
        <v>45.82</v>
      </c>
      <c r="AC207">
        <v>3.92</v>
      </c>
      <c r="AD207" t="s">
        <v>64</v>
      </c>
      <c r="AE207" t="s">
        <v>56</v>
      </c>
      <c r="AF207">
        <v>9239</v>
      </c>
      <c r="AG207">
        <v>9239</v>
      </c>
      <c r="AO207">
        <v>32</v>
      </c>
      <c r="AP207">
        <v>0</v>
      </c>
      <c r="AW207">
        <v>230</v>
      </c>
      <c r="BD207" s="5">
        <v>230</v>
      </c>
      <c r="BE207">
        <v>198</v>
      </c>
      <c r="BG207">
        <f t="shared" si="27"/>
        <v>198</v>
      </c>
      <c r="BH207">
        <v>32</v>
      </c>
    </row>
    <row r="208" spans="1:61" x14ac:dyDescent="0.25">
      <c r="A208" t="s">
        <v>54</v>
      </c>
      <c r="B208">
        <v>110027</v>
      </c>
      <c r="C208" t="s">
        <v>55</v>
      </c>
      <c r="D208" t="s">
        <v>56</v>
      </c>
      <c r="E208" s="1">
        <v>45963</v>
      </c>
      <c r="F208" t="s">
        <v>318</v>
      </c>
      <c r="G208" t="s">
        <v>67</v>
      </c>
      <c r="H208" t="str">
        <f t="shared" si="21"/>
        <v>Direct Sale</v>
      </c>
      <c r="K208" s="3">
        <v>45963.740277777775</v>
      </c>
      <c r="L208">
        <f t="shared" si="22"/>
        <v>2</v>
      </c>
      <c r="M208" t="str">
        <f t="shared" si="23"/>
        <v>Sunday</v>
      </c>
      <c r="N208" s="1" t="str">
        <f t="shared" si="24"/>
        <v>November</v>
      </c>
      <c r="O208" s="2">
        <v>0.74027777777777781</v>
      </c>
      <c r="P208" s="2" t="str">
        <f t="shared" si="25"/>
        <v>Week 1</v>
      </c>
      <c r="Q208" t="s">
        <v>59</v>
      </c>
      <c r="R208" s="5">
        <v>99</v>
      </c>
      <c r="S208" s="5">
        <v>0</v>
      </c>
      <c r="T208" s="5">
        <f t="shared" si="26"/>
        <v>0</v>
      </c>
      <c r="U208" s="5">
        <v>99</v>
      </c>
      <c r="V208" s="5">
        <v>0</v>
      </c>
      <c r="W208" s="5">
        <v>4.96</v>
      </c>
      <c r="X208" s="5">
        <v>0.04</v>
      </c>
      <c r="Y208" s="5">
        <v>104</v>
      </c>
      <c r="Z208" s="5">
        <v>104</v>
      </c>
      <c r="AA208" t="s">
        <v>73</v>
      </c>
      <c r="AB208">
        <v>21.93</v>
      </c>
      <c r="AC208">
        <v>1.96</v>
      </c>
      <c r="AD208" t="s">
        <v>5775</v>
      </c>
      <c r="AI208" t="s">
        <v>319</v>
      </c>
      <c r="AJ208" t="s">
        <v>320</v>
      </c>
      <c r="AK208">
        <v>9910129529</v>
      </c>
      <c r="AO208">
        <v>0</v>
      </c>
      <c r="AP208">
        <v>0</v>
      </c>
      <c r="AQ208">
        <v>104</v>
      </c>
      <c r="AZ208">
        <v>99</v>
      </c>
      <c r="BA208">
        <v>2.48</v>
      </c>
      <c r="BB208">
        <v>99</v>
      </c>
      <c r="BC208">
        <v>2.48</v>
      </c>
      <c r="BD208" s="5">
        <v>104</v>
      </c>
      <c r="BE208">
        <v>99</v>
      </c>
      <c r="BG208">
        <f t="shared" si="27"/>
        <v>99</v>
      </c>
    </row>
    <row r="209" spans="1:61" x14ac:dyDescent="0.25">
      <c r="A209" t="s">
        <v>54</v>
      </c>
      <c r="B209">
        <v>110027</v>
      </c>
      <c r="C209" t="s">
        <v>55</v>
      </c>
      <c r="D209" t="s">
        <v>56</v>
      </c>
      <c r="E209" s="1">
        <v>45963</v>
      </c>
      <c r="F209" t="s">
        <v>321</v>
      </c>
      <c r="G209" t="s">
        <v>67</v>
      </c>
      <c r="H209" t="str">
        <f t="shared" si="21"/>
        <v>Direct Sale</v>
      </c>
      <c r="K209" s="3">
        <v>45963.740277777775</v>
      </c>
      <c r="L209">
        <f t="shared" si="22"/>
        <v>2</v>
      </c>
      <c r="M209" t="str">
        <f t="shared" si="23"/>
        <v>Sunday</v>
      </c>
      <c r="N209" s="1" t="str">
        <f t="shared" si="24"/>
        <v>November</v>
      </c>
      <c r="O209" s="2">
        <v>0.74027777777777781</v>
      </c>
      <c r="P209" s="2" t="str">
        <f t="shared" si="25"/>
        <v>Week 1</v>
      </c>
      <c r="Q209" t="s">
        <v>59</v>
      </c>
      <c r="R209" s="5">
        <v>478</v>
      </c>
      <c r="S209" s="5">
        <v>0</v>
      </c>
      <c r="T209" s="5">
        <f t="shared" si="26"/>
        <v>0</v>
      </c>
      <c r="U209" s="5">
        <v>478</v>
      </c>
      <c r="V209" s="5">
        <v>0</v>
      </c>
      <c r="W209" s="5">
        <v>23.9</v>
      </c>
      <c r="X209" s="5">
        <v>0.1</v>
      </c>
      <c r="Y209" s="5">
        <v>502</v>
      </c>
      <c r="Z209" s="5">
        <v>502</v>
      </c>
      <c r="AA209" t="s">
        <v>73</v>
      </c>
      <c r="AB209">
        <v>118.06</v>
      </c>
      <c r="AC209">
        <v>9.92</v>
      </c>
      <c r="AD209" t="s">
        <v>5775</v>
      </c>
      <c r="AI209" t="s">
        <v>89</v>
      </c>
      <c r="AJ209" t="s">
        <v>56</v>
      </c>
      <c r="AK209">
        <v>8929758003</v>
      </c>
      <c r="AO209">
        <v>0</v>
      </c>
      <c r="AP209">
        <v>0</v>
      </c>
      <c r="AQ209">
        <v>502</v>
      </c>
      <c r="AZ209">
        <v>478</v>
      </c>
      <c r="BA209">
        <v>11.95</v>
      </c>
      <c r="BB209">
        <v>478</v>
      </c>
      <c r="BC209">
        <v>11.95</v>
      </c>
      <c r="BD209" s="5">
        <v>502</v>
      </c>
      <c r="BE209">
        <v>478</v>
      </c>
      <c r="BG209">
        <f t="shared" si="27"/>
        <v>478</v>
      </c>
    </row>
    <row r="210" spans="1:61" x14ac:dyDescent="0.25">
      <c r="A210" t="s">
        <v>54</v>
      </c>
      <c r="B210">
        <v>110027</v>
      </c>
      <c r="C210" t="s">
        <v>55</v>
      </c>
      <c r="D210" t="s">
        <v>56</v>
      </c>
      <c r="E210" s="1">
        <v>45963</v>
      </c>
      <c r="F210" t="s">
        <v>322</v>
      </c>
      <c r="G210" t="s">
        <v>67</v>
      </c>
      <c r="H210" t="str">
        <f t="shared" si="21"/>
        <v>Direct Sale</v>
      </c>
      <c r="K210" s="3">
        <v>45963.740277777775</v>
      </c>
      <c r="L210">
        <f t="shared" si="22"/>
        <v>2</v>
      </c>
      <c r="M210" t="str">
        <f t="shared" si="23"/>
        <v>Sunday</v>
      </c>
      <c r="N210" s="1" t="str">
        <f t="shared" si="24"/>
        <v>November</v>
      </c>
      <c r="O210" s="2">
        <v>0.74027777777777781</v>
      </c>
      <c r="P210" s="2" t="str">
        <f t="shared" si="25"/>
        <v>Week 1</v>
      </c>
      <c r="Q210" t="s">
        <v>59</v>
      </c>
      <c r="R210" s="5">
        <v>238</v>
      </c>
      <c r="S210" s="5">
        <v>0</v>
      </c>
      <c r="T210" s="5">
        <f t="shared" si="26"/>
        <v>0</v>
      </c>
      <c r="U210" s="5">
        <v>238</v>
      </c>
      <c r="V210" s="5">
        <v>0</v>
      </c>
      <c r="W210" s="5">
        <v>11.9</v>
      </c>
      <c r="X210" s="5">
        <v>0.1</v>
      </c>
      <c r="Y210" s="5">
        <v>250</v>
      </c>
      <c r="Z210" s="5">
        <v>250</v>
      </c>
      <c r="AA210" t="s">
        <v>68</v>
      </c>
      <c r="AB210">
        <v>53.07</v>
      </c>
      <c r="AC210">
        <v>4.7</v>
      </c>
      <c r="AD210" t="s">
        <v>5778</v>
      </c>
      <c r="AE210" t="s">
        <v>75</v>
      </c>
      <c r="AI210" t="s">
        <v>89</v>
      </c>
      <c r="AJ210" t="s">
        <v>56</v>
      </c>
      <c r="AK210">
        <v>8929758003</v>
      </c>
      <c r="AO210">
        <v>0</v>
      </c>
      <c r="AP210">
        <v>0</v>
      </c>
      <c r="AR210">
        <v>250</v>
      </c>
      <c r="AZ210">
        <v>238</v>
      </c>
      <c r="BA210">
        <v>5.95</v>
      </c>
      <c r="BB210">
        <v>238</v>
      </c>
      <c r="BC210">
        <v>5.95</v>
      </c>
      <c r="BD210" s="5">
        <v>250</v>
      </c>
      <c r="BE210">
        <v>238</v>
      </c>
      <c r="BG210">
        <f t="shared" si="27"/>
        <v>238</v>
      </c>
    </row>
    <row r="211" spans="1:61" x14ac:dyDescent="0.25">
      <c r="A211" t="s">
        <v>54</v>
      </c>
      <c r="B211">
        <v>110027</v>
      </c>
      <c r="C211" t="s">
        <v>55</v>
      </c>
      <c r="D211" t="s">
        <v>56</v>
      </c>
      <c r="E211" s="1">
        <v>45963</v>
      </c>
      <c r="F211" t="s">
        <v>323</v>
      </c>
      <c r="G211" t="s">
        <v>67</v>
      </c>
      <c r="H211" t="str">
        <f t="shared" si="21"/>
        <v>Direct Sale</v>
      </c>
      <c r="K211" s="3">
        <v>45963.740277777775</v>
      </c>
      <c r="L211">
        <f t="shared" si="22"/>
        <v>2</v>
      </c>
      <c r="M211" t="str">
        <f t="shared" si="23"/>
        <v>Sunday</v>
      </c>
      <c r="N211" s="1" t="str">
        <f t="shared" si="24"/>
        <v>November</v>
      </c>
      <c r="O211" s="2">
        <v>0.74027777777777781</v>
      </c>
      <c r="P211" s="2" t="str">
        <f t="shared" si="25"/>
        <v>Week 1</v>
      </c>
      <c r="Q211" t="s">
        <v>59</v>
      </c>
      <c r="R211" s="5">
        <v>59</v>
      </c>
      <c r="S211" s="5">
        <v>0</v>
      </c>
      <c r="T211" s="5">
        <f t="shared" si="26"/>
        <v>0</v>
      </c>
      <c r="U211" s="5">
        <v>59</v>
      </c>
      <c r="V211" s="5">
        <v>0</v>
      </c>
      <c r="W211" s="5">
        <v>2.96</v>
      </c>
      <c r="X211" s="5">
        <v>0.04</v>
      </c>
      <c r="Y211" s="5">
        <v>62</v>
      </c>
      <c r="Z211" s="5">
        <v>62</v>
      </c>
      <c r="AA211" t="s">
        <v>213</v>
      </c>
      <c r="AB211">
        <v>15.49</v>
      </c>
      <c r="AC211">
        <v>2.14</v>
      </c>
      <c r="AD211" t="s">
        <v>5778</v>
      </c>
      <c r="AE211" t="s">
        <v>75</v>
      </c>
      <c r="AI211" t="s">
        <v>89</v>
      </c>
      <c r="AJ211" t="s">
        <v>56</v>
      </c>
      <c r="AK211">
        <v>8929758003</v>
      </c>
      <c r="AO211">
        <v>0</v>
      </c>
      <c r="AP211">
        <v>0</v>
      </c>
      <c r="AS211">
        <v>62</v>
      </c>
      <c r="AZ211">
        <v>59</v>
      </c>
      <c r="BA211">
        <v>1.48</v>
      </c>
      <c r="BB211">
        <v>59</v>
      </c>
      <c r="BC211">
        <v>1.48</v>
      </c>
      <c r="BD211" s="5">
        <v>62</v>
      </c>
      <c r="BE211">
        <v>59</v>
      </c>
      <c r="BG211">
        <f t="shared" si="27"/>
        <v>59</v>
      </c>
    </row>
    <row r="212" spans="1:61" x14ac:dyDescent="0.25">
      <c r="A212" t="s">
        <v>54</v>
      </c>
      <c r="B212">
        <v>110027</v>
      </c>
      <c r="C212" t="s">
        <v>55</v>
      </c>
      <c r="D212" t="s">
        <v>56</v>
      </c>
      <c r="E212" s="1">
        <v>45963</v>
      </c>
      <c r="F212" t="s">
        <v>324</v>
      </c>
      <c r="G212" t="s">
        <v>63</v>
      </c>
      <c r="H212" t="str">
        <f t="shared" si="21"/>
        <v>Aggregator</v>
      </c>
      <c r="I212">
        <v>221056000000000</v>
      </c>
      <c r="J212">
        <v>29811</v>
      </c>
      <c r="K212" s="3">
        <v>45963.742361111108</v>
      </c>
      <c r="L212">
        <f t="shared" si="22"/>
        <v>2</v>
      </c>
      <c r="M212" t="str">
        <f t="shared" si="23"/>
        <v>Sunday</v>
      </c>
      <c r="N212" s="1" t="str">
        <f t="shared" si="24"/>
        <v>November</v>
      </c>
      <c r="O212" s="2">
        <v>0.74236111111111114</v>
      </c>
      <c r="P212" s="2" t="str">
        <f t="shared" si="25"/>
        <v>Week 1</v>
      </c>
      <c r="Q212" t="s">
        <v>59</v>
      </c>
      <c r="R212" s="5">
        <v>308</v>
      </c>
      <c r="S212" s="5">
        <v>-20</v>
      </c>
      <c r="T212" s="5">
        <f t="shared" si="26"/>
        <v>6.4935064935064926</v>
      </c>
      <c r="U212" s="5">
        <v>288</v>
      </c>
      <c r="V212" s="5">
        <v>32</v>
      </c>
      <c r="W212" s="5">
        <v>0</v>
      </c>
      <c r="X212" s="5">
        <v>0</v>
      </c>
      <c r="Y212" s="5">
        <v>320</v>
      </c>
      <c r="Z212" s="5">
        <v>320</v>
      </c>
      <c r="AA212" t="s">
        <v>64</v>
      </c>
      <c r="AB212">
        <v>62.55</v>
      </c>
      <c r="AC212">
        <v>6.92</v>
      </c>
      <c r="AD212" t="s">
        <v>64</v>
      </c>
      <c r="AE212" t="s">
        <v>56</v>
      </c>
      <c r="AF212">
        <v>8339</v>
      </c>
      <c r="AG212">
        <v>8339</v>
      </c>
      <c r="AO212">
        <v>32</v>
      </c>
      <c r="AP212">
        <v>0</v>
      </c>
      <c r="AW212">
        <v>320</v>
      </c>
      <c r="BD212" s="5">
        <v>320</v>
      </c>
      <c r="BE212">
        <v>288</v>
      </c>
      <c r="BG212">
        <f t="shared" si="27"/>
        <v>288</v>
      </c>
      <c r="BH212">
        <v>32</v>
      </c>
    </row>
    <row r="213" spans="1:61" x14ac:dyDescent="0.25">
      <c r="A213" t="s">
        <v>54</v>
      </c>
      <c r="B213">
        <v>110027</v>
      </c>
      <c r="C213" t="s">
        <v>55</v>
      </c>
      <c r="D213" t="s">
        <v>56</v>
      </c>
      <c r="E213" s="1">
        <v>45963</v>
      </c>
      <c r="F213" t="s">
        <v>325</v>
      </c>
      <c r="G213" t="s">
        <v>58</v>
      </c>
      <c r="H213" t="str">
        <f t="shared" si="21"/>
        <v>Aggregator</v>
      </c>
      <c r="I213">
        <v>7437726746</v>
      </c>
      <c r="J213">
        <v>18528960</v>
      </c>
      <c r="K213" s="3">
        <v>45963.748611111114</v>
      </c>
      <c r="L213">
        <f t="shared" si="22"/>
        <v>2</v>
      </c>
      <c r="M213" t="str">
        <f t="shared" si="23"/>
        <v>Sunday</v>
      </c>
      <c r="N213" s="1" t="str">
        <f t="shared" si="24"/>
        <v>November</v>
      </c>
      <c r="O213" s="2">
        <v>0.74861111111111112</v>
      </c>
      <c r="P213" s="2" t="str">
        <f t="shared" si="25"/>
        <v>Week 1</v>
      </c>
      <c r="Q213" t="s">
        <v>59</v>
      </c>
      <c r="R213" s="5">
        <v>278</v>
      </c>
      <c r="S213" s="5">
        <v>-100</v>
      </c>
      <c r="T213" s="5">
        <f t="shared" si="26"/>
        <v>35.97122302158273</v>
      </c>
      <c r="U213" s="5">
        <v>178</v>
      </c>
      <c r="V213" s="5">
        <v>32</v>
      </c>
      <c r="W213" s="5">
        <v>0</v>
      </c>
      <c r="X213" s="5">
        <v>0</v>
      </c>
      <c r="Y213" s="5">
        <v>210</v>
      </c>
      <c r="Z213" s="5">
        <v>210</v>
      </c>
      <c r="AA213" t="s">
        <v>60</v>
      </c>
      <c r="AB213">
        <v>54.46</v>
      </c>
      <c r="AC213">
        <v>4.7699999999999996</v>
      </c>
      <c r="AD213" t="s">
        <v>60</v>
      </c>
      <c r="AE213" t="s">
        <v>56</v>
      </c>
      <c r="AF213">
        <v>6746</v>
      </c>
      <c r="AG213">
        <v>6746</v>
      </c>
      <c r="AO213">
        <v>32</v>
      </c>
      <c r="AP213">
        <v>0</v>
      </c>
      <c r="AX213">
        <v>210</v>
      </c>
      <c r="BD213" s="5">
        <v>210</v>
      </c>
      <c r="BE213">
        <v>178</v>
      </c>
      <c r="BG213">
        <f t="shared" si="27"/>
        <v>178</v>
      </c>
      <c r="BI213">
        <v>32</v>
      </c>
    </row>
    <row r="214" spans="1:61" x14ac:dyDescent="0.25">
      <c r="A214" t="s">
        <v>54</v>
      </c>
      <c r="B214">
        <v>110027</v>
      </c>
      <c r="C214" t="s">
        <v>55</v>
      </c>
      <c r="D214" t="s">
        <v>56</v>
      </c>
      <c r="E214" s="1">
        <v>45963</v>
      </c>
      <c r="F214" t="s">
        <v>326</v>
      </c>
      <c r="G214" t="s">
        <v>58</v>
      </c>
      <c r="H214" t="str">
        <f t="shared" si="21"/>
        <v>Aggregator</v>
      </c>
      <c r="I214">
        <v>7429888065</v>
      </c>
      <c r="J214">
        <v>18528960</v>
      </c>
      <c r="K214" s="3">
        <v>45963.750694444447</v>
      </c>
      <c r="L214">
        <f t="shared" si="22"/>
        <v>2</v>
      </c>
      <c r="M214" t="str">
        <f t="shared" si="23"/>
        <v>Sunday</v>
      </c>
      <c r="N214" s="1" t="str">
        <f t="shared" si="24"/>
        <v>November</v>
      </c>
      <c r="O214" s="2">
        <v>0.75069444444444444</v>
      </c>
      <c r="P214" s="2" t="str">
        <f t="shared" si="25"/>
        <v>Week 1</v>
      </c>
      <c r="Q214" t="s">
        <v>59</v>
      </c>
      <c r="R214" s="5">
        <v>259</v>
      </c>
      <c r="S214" s="5">
        <v>-100</v>
      </c>
      <c r="T214" s="5">
        <f t="shared" si="26"/>
        <v>38.610038610038607</v>
      </c>
      <c r="U214" s="5">
        <v>159</v>
      </c>
      <c r="V214" s="5">
        <v>32</v>
      </c>
      <c r="W214" s="5">
        <v>0</v>
      </c>
      <c r="X214" s="5">
        <v>0</v>
      </c>
      <c r="Y214" s="5">
        <v>191</v>
      </c>
      <c r="Z214" s="5">
        <v>191</v>
      </c>
      <c r="AA214" t="s">
        <v>60</v>
      </c>
      <c r="AB214">
        <v>48.61</v>
      </c>
      <c r="AC214">
        <v>4.7699999999999996</v>
      </c>
      <c r="AD214" t="s">
        <v>60</v>
      </c>
      <c r="AE214" t="s">
        <v>56</v>
      </c>
      <c r="AF214">
        <v>8065</v>
      </c>
      <c r="AG214">
        <v>8065</v>
      </c>
      <c r="AO214">
        <v>32</v>
      </c>
      <c r="AP214">
        <v>0</v>
      </c>
      <c r="AX214">
        <v>191</v>
      </c>
      <c r="BD214" s="5">
        <v>191</v>
      </c>
      <c r="BE214">
        <v>159</v>
      </c>
      <c r="BG214">
        <f t="shared" si="27"/>
        <v>159</v>
      </c>
      <c r="BI214">
        <v>32</v>
      </c>
    </row>
    <row r="215" spans="1:61" x14ac:dyDescent="0.25">
      <c r="A215" t="s">
        <v>54</v>
      </c>
      <c r="B215">
        <v>110027</v>
      </c>
      <c r="C215" t="s">
        <v>55</v>
      </c>
      <c r="D215" t="s">
        <v>56</v>
      </c>
      <c r="E215" s="1">
        <v>45963</v>
      </c>
      <c r="F215" t="s">
        <v>327</v>
      </c>
      <c r="G215" t="s">
        <v>67</v>
      </c>
      <c r="H215" t="str">
        <f t="shared" si="21"/>
        <v>Direct Sale</v>
      </c>
      <c r="K215" s="3">
        <v>45963.759027777778</v>
      </c>
      <c r="L215">
        <f t="shared" si="22"/>
        <v>2</v>
      </c>
      <c r="M215" t="str">
        <f t="shared" si="23"/>
        <v>Sunday</v>
      </c>
      <c r="N215" s="1" t="str">
        <f t="shared" si="24"/>
        <v>November</v>
      </c>
      <c r="O215" s="2">
        <v>0.75902777777777775</v>
      </c>
      <c r="P215" s="2" t="str">
        <f t="shared" si="25"/>
        <v>Week 1</v>
      </c>
      <c r="Q215" t="s">
        <v>59</v>
      </c>
      <c r="R215" s="5">
        <v>338</v>
      </c>
      <c r="S215" s="5">
        <v>0</v>
      </c>
      <c r="T215" s="5">
        <f t="shared" si="26"/>
        <v>0</v>
      </c>
      <c r="U215" s="5">
        <v>338</v>
      </c>
      <c r="V215" s="5">
        <v>0</v>
      </c>
      <c r="W215" s="5">
        <v>16.899999999999999</v>
      </c>
      <c r="X215" s="5">
        <v>0.1</v>
      </c>
      <c r="Y215" s="5">
        <v>355</v>
      </c>
      <c r="Z215" s="5">
        <v>355</v>
      </c>
      <c r="AA215" t="s">
        <v>68</v>
      </c>
      <c r="AB215">
        <v>96.74</v>
      </c>
      <c r="AC215">
        <v>8.7200000000000006</v>
      </c>
      <c r="AD215" t="s">
        <v>5778</v>
      </c>
      <c r="AE215" t="s">
        <v>75</v>
      </c>
      <c r="AI215" t="s">
        <v>89</v>
      </c>
      <c r="AJ215" t="s">
        <v>56</v>
      </c>
      <c r="AK215">
        <v>8929758003</v>
      </c>
      <c r="AO215">
        <v>0</v>
      </c>
      <c r="AP215">
        <v>0</v>
      </c>
      <c r="AR215">
        <v>355</v>
      </c>
      <c r="AZ215">
        <v>338</v>
      </c>
      <c r="BA215">
        <v>8.4499999999999993</v>
      </c>
      <c r="BB215">
        <v>338</v>
      </c>
      <c r="BC215">
        <v>8.4499999999999993</v>
      </c>
      <c r="BD215" s="5">
        <v>355</v>
      </c>
      <c r="BE215">
        <v>338</v>
      </c>
      <c r="BG215">
        <f t="shared" si="27"/>
        <v>338</v>
      </c>
    </row>
    <row r="216" spans="1:61" x14ac:dyDescent="0.25">
      <c r="A216" t="s">
        <v>54</v>
      </c>
      <c r="B216">
        <v>110027</v>
      </c>
      <c r="C216" t="s">
        <v>55</v>
      </c>
      <c r="D216" t="s">
        <v>56</v>
      </c>
      <c r="E216" s="1">
        <v>45963</v>
      </c>
      <c r="F216" t="s">
        <v>328</v>
      </c>
      <c r="G216" t="s">
        <v>58</v>
      </c>
      <c r="H216" t="str">
        <f t="shared" si="21"/>
        <v>Aggregator</v>
      </c>
      <c r="I216">
        <v>7441091124</v>
      </c>
      <c r="J216">
        <v>18528960</v>
      </c>
      <c r="K216" s="3">
        <v>45963.76666666667</v>
      </c>
      <c r="L216">
        <f t="shared" si="22"/>
        <v>2</v>
      </c>
      <c r="M216" t="str">
        <f t="shared" si="23"/>
        <v>Sunday</v>
      </c>
      <c r="N216" s="1" t="str">
        <f t="shared" si="24"/>
        <v>November</v>
      </c>
      <c r="O216" s="2">
        <v>0.76666666666666672</v>
      </c>
      <c r="P216" s="2" t="str">
        <f t="shared" si="25"/>
        <v>Week 1</v>
      </c>
      <c r="Q216" t="s">
        <v>59</v>
      </c>
      <c r="R216" s="5">
        <v>748</v>
      </c>
      <c r="S216" s="5">
        <v>-374</v>
      </c>
      <c r="T216" s="5">
        <f t="shared" si="26"/>
        <v>50</v>
      </c>
      <c r="U216" s="5">
        <v>374</v>
      </c>
      <c r="V216" s="5">
        <v>32</v>
      </c>
      <c r="W216" s="5">
        <v>0</v>
      </c>
      <c r="X216" s="5">
        <v>0</v>
      </c>
      <c r="Y216" s="5">
        <v>406</v>
      </c>
      <c r="Z216" s="5">
        <v>406</v>
      </c>
      <c r="AA216" t="s">
        <v>60</v>
      </c>
      <c r="AB216">
        <v>120.27</v>
      </c>
      <c r="AC216">
        <v>4.7699999999999996</v>
      </c>
      <c r="AD216" t="s">
        <v>60</v>
      </c>
      <c r="AE216" t="s">
        <v>56</v>
      </c>
      <c r="AF216">
        <v>1124</v>
      </c>
      <c r="AG216">
        <v>1124</v>
      </c>
      <c r="AO216">
        <v>32</v>
      </c>
      <c r="AP216">
        <v>0</v>
      </c>
      <c r="AX216">
        <v>406</v>
      </c>
      <c r="BD216" s="5">
        <v>406</v>
      </c>
      <c r="BE216">
        <v>374</v>
      </c>
      <c r="BG216">
        <f t="shared" si="27"/>
        <v>374</v>
      </c>
      <c r="BI216">
        <v>32</v>
      </c>
    </row>
    <row r="217" spans="1:61" x14ac:dyDescent="0.25">
      <c r="A217" t="s">
        <v>54</v>
      </c>
      <c r="B217">
        <v>110027</v>
      </c>
      <c r="C217" t="s">
        <v>55</v>
      </c>
      <c r="D217" t="s">
        <v>56</v>
      </c>
      <c r="E217" s="1">
        <v>45963</v>
      </c>
      <c r="F217" t="s">
        <v>329</v>
      </c>
      <c r="G217" t="s">
        <v>67</v>
      </c>
      <c r="H217" t="str">
        <f t="shared" si="21"/>
        <v>Direct Sale</v>
      </c>
      <c r="K217" s="3">
        <v>45963.767361111109</v>
      </c>
      <c r="L217">
        <f t="shared" si="22"/>
        <v>2</v>
      </c>
      <c r="M217" t="str">
        <f t="shared" si="23"/>
        <v>Sunday</v>
      </c>
      <c r="N217" s="1" t="str">
        <f t="shared" si="24"/>
        <v>November</v>
      </c>
      <c r="O217" s="2">
        <v>0.76736111111111116</v>
      </c>
      <c r="P217" s="2" t="str">
        <f t="shared" si="25"/>
        <v>Week 1</v>
      </c>
      <c r="Q217" t="s">
        <v>59</v>
      </c>
      <c r="R217" s="5">
        <v>236</v>
      </c>
      <c r="S217" s="5">
        <v>0</v>
      </c>
      <c r="T217" s="5">
        <f t="shared" si="26"/>
        <v>0</v>
      </c>
      <c r="U217" s="5">
        <v>236</v>
      </c>
      <c r="V217" s="5">
        <v>0</v>
      </c>
      <c r="W217" s="5">
        <v>11.8</v>
      </c>
      <c r="X217" s="5">
        <v>0.2</v>
      </c>
      <c r="Y217" s="5">
        <v>248</v>
      </c>
      <c r="Z217" s="5">
        <v>248</v>
      </c>
      <c r="AA217" t="s">
        <v>68</v>
      </c>
      <c r="AB217">
        <v>53.6</v>
      </c>
      <c r="AC217">
        <v>3.92</v>
      </c>
      <c r="AD217" t="s">
        <v>5778</v>
      </c>
      <c r="AE217" t="s">
        <v>75</v>
      </c>
      <c r="AI217" t="s">
        <v>89</v>
      </c>
      <c r="AJ217" t="s">
        <v>56</v>
      </c>
      <c r="AK217">
        <v>8929758003</v>
      </c>
      <c r="AO217">
        <v>0</v>
      </c>
      <c r="AP217">
        <v>0</v>
      </c>
      <c r="AR217">
        <v>248</v>
      </c>
      <c r="AZ217">
        <v>236</v>
      </c>
      <c r="BA217">
        <v>5.9</v>
      </c>
      <c r="BB217">
        <v>236</v>
      </c>
      <c r="BC217">
        <v>5.9</v>
      </c>
      <c r="BD217" s="5">
        <v>248</v>
      </c>
      <c r="BE217">
        <v>236</v>
      </c>
      <c r="BG217">
        <f t="shared" si="27"/>
        <v>236</v>
      </c>
    </row>
    <row r="218" spans="1:61" x14ac:dyDescent="0.25">
      <c r="A218" t="s">
        <v>54</v>
      </c>
      <c r="B218">
        <v>110027</v>
      </c>
      <c r="C218" t="s">
        <v>55</v>
      </c>
      <c r="D218" t="s">
        <v>56</v>
      </c>
      <c r="E218" s="1">
        <v>45963</v>
      </c>
      <c r="F218" t="s">
        <v>330</v>
      </c>
      <c r="G218" t="s">
        <v>63</v>
      </c>
      <c r="H218" t="str">
        <f t="shared" si="21"/>
        <v>Aggregator</v>
      </c>
      <c r="I218">
        <v>221058000000000</v>
      </c>
      <c r="J218">
        <v>29811</v>
      </c>
      <c r="K218" s="3">
        <v>45963.770138888889</v>
      </c>
      <c r="L218">
        <f t="shared" si="22"/>
        <v>2</v>
      </c>
      <c r="M218" t="str">
        <f t="shared" si="23"/>
        <v>Sunday</v>
      </c>
      <c r="N218" s="1" t="str">
        <f t="shared" si="24"/>
        <v>November</v>
      </c>
      <c r="O218" s="2">
        <v>0.77013888888888893</v>
      </c>
      <c r="P218" s="2" t="str">
        <f t="shared" si="25"/>
        <v>Week 1</v>
      </c>
      <c r="Q218" t="s">
        <v>59</v>
      </c>
      <c r="R218" s="5">
        <v>219</v>
      </c>
      <c r="S218" s="5">
        <v>-90</v>
      </c>
      <c r="T218" s="5">
        <f t="shared" si="26"/>
        <v>41.095890410958901</v>
      </c>
      <c r="U218" s="5">
        <v>129</v>
      </c>
      <c r="V218" s="5">
        <v>32</v>
      </c>
      <c r="W218" s="5">
        <v>0</v>
      </c>
      <c r="X218" s="5">
        <v>0</v>
      </c>
      <c r="Y218" s="5">
        <v>161</v>
      </c>
      <c r="Z218" s="5">
        <v>161</v>
      </c>
      <c r="AA218" t="s">
        <v>64</v>
      </c>
      <c r="AB218">
        <v>37.58</v>
      </c>
      <c r="AC218">
        <v>4.7699999999999996</v>
      </c>
      <c r="AD218" t="s">
        <v>64</v>
      </c>
      <c r="AE218" t="s">
        <v>56</v>
      </c>
      <c r="AF218">
        <v>25</v>
      </c>
      <c r="AG218">
        <v>25</v>
      </c>
      <c r="AO218">
        <v>32</v>
      </c>
      <c r="AP218">
        <v>0</v>
      </c>
      <c r="AW218">
        <v>161</v>
      </c>
      <c r="BD218" s="5">
        <v>161</v>
      </c>
      <c r="BE218">
        <v>129</v>
      </c>
      <c r="BG218">
        <f t="shared" si="27"/>
        <v>129</v>
      </c>
      <c r="BH218">
        <v>32</v>
      </c>
    </row>
    <row r="219" spans="1:61" x14ac:dyDescent="0.25">
      <c r="A219" t="s">
        <v>54</v>
      </c>
      <c r="B219">
        <v>110027</v>
      </c>
      <c r="C219" t="s">
        <v>55</v>
      </c>
      <c r="D219" t="s">
        <v>56</v>
      </c>
      <c r="E219" s="1">
        <v>45963</v>
      </c>
      <c r="F219" t="s">
        <v>331</v>
      </c>
      <c r="G219" t="s">
        <v>58</v>
      </c>
      <c r="H219" t="str">
        <f t="shared" si="21"/>
        <v>Aggregator</v>
      </c>
      <c r="I219">
        <v>7431624028</v>
      </c>
      <c r="J219">
        <v>18528960</v>
      </c>
      <c r="K219" s="3">
        <v>45963.774305555555</v>
      </c>
      <c r="L219">
        <f t="shared" si="22"/>
        <v>2</v>
      </c>
      <c r="M219" t="str">
        <f t="shared" si="23"/>
        <v>Sunday</v>
      </c>
      <c r="N219" s="1" t="str">
        <f t="shared" si="24"/>
        <v>November</v>
      </c>
      <c r="O219" s="2">
        <v>0.77430555555555558</v>
      </c>
      <c r="P219" s="2" t="str">
        <f t="shared" si="25"/>
        <v>Week 1</v>
      </c>
      <c r="Q219" t="s">
        <v>59</v>
      </c>
      <c r="R219" s="5">
        <v>595.71</v>
      </c>
      <c r="S219" s="5">
        <v>0</v>
      </c>
      <c r="T219" s="5">
        <f t="shared" si="26"/>
        <v>0</v>
      </c>
      <c r="U219" s="5">
        <v>595.71</v>
      </c>
      <c r="V219" s="5">
        <v>32</v>
      </c>
      <c r="W219" s="5">
        <v>0</v>
      </c>
      <c r="X219" s="5">
        <v>0</v>
      </c>
      <c r="Y219" s="5">
        <v>627.71</v>
      </c>
      <c r="Z219" s="5">
        <v>627.71</v>
      </c>
      <c r="AA219" t="s">
        <v>60</v>
      </c>
      <c r="AB219">
        <v>121.9</v>
      </c>
      <c r="AC219">
        <v>12.74</v>
      </c>
      <c r="AD219" t="s">
        <v>60</v>
      </c>
      <c r="AE219" t="s">
        <v>56</v>
      </c>
      <c r="AF219">
        <v>4028</v>
      </c>
      <c r="AG219">
        <v>4028</v>
      </c>
      <c r="AO219">
        <v>32</v>
      </c>
      <c r="AP219">
        <v>0</v>
      </c>
      <c r="AX219">
        <v>627.71</v>
      </c>
      <c r="BD219" s="5">
        <v>627.71</v>
      </c>
      <c r="BE219">
        <v>595.71</v>
      </c>
      <c r="BG219">
        <f t="shared" si="27"/>
        <v>595.71</v>
      </c>
      <c r="BI219">
        <v>32</v>
      </c>
    </row>
    <row r="220" spans="1:61" x14ac:dyDescent="0.25">
      <c r="A220" t="s">
        <v>54</v>
      </c>
      <c r="B220">
        <v>110027</v>
      </c>
      <c r="C220" t="s">
        <v>55</v>
      </c>
      <c r="D220" t="s">
        <v>56</v>
      </c>
      <c r="E220" s="1">
        <v>45963</v>
      </c>
      <c r="F220" t="s">
        <v>332</v>
      </c>
      <c r="G220" t="s">
        <v>63</v>
      </c>
      <c r="H220" t="str">
        <f t="shared" si="21"/>
        <v>Aggregator</v>
      </c>
      <c r="I220">
        <v>221058000000000</v>
      </c>
      <c r="J220">
        <v>29811</v>
      </c>
      <c r="K220" s="3">
        <v>45963.775694444441</v>
      </c>
      <c r="L220">
        <f t="shared" si="22"/>
        <v>2</v>
      </c>
      <c r="M220" t="str">
        <f t="shared" si="23"/>
        <v>Sunday</v>
      </c>
      <c r="N220" s="1" t="str">
        <f t="shared" si="24"/>
        <v>November</v>
      </c>
      <c r="O220" s="2">
        <v>0.77569444444444446</v>
      </c>
      <c r="P220" s="2" t="str">
        <f t="shared" si="25"/>
        <v>Week 1</v>
      </c>
      <c r="Q220" t="s">
        <v>59</v>
      </c>
      <c r="R220" s="5">
        <v>767</v>
      </c>
      <c r="S220" s="5">
        <v>-175</v>
      </c>
      <c r="T220" s="5">
        <f t="shared" si="26"/>
        <v>22.816166883963493</v>
      </c>
      <c r="U220" s="5">
        <v>592</v>
      </c>
      <c r="V220" s="5">
        <v>32</v>
      </c>
      <c r="W220" s="5">
        <v>0</v>
      </c>
      <c r="X220" s="5">
        <v>0</v>
      </c>
      <c r="Y220" s="5">
        <v>624</v>
      </c>
      <c r="Z220" s="5">
        <v>624</v>
      </c>
      <c r="AA220" t="s">
        <v>64</v>
      </c>
      <c r="AB220">
        <v>125.16</v>
      </c>
      <c r="AC220">
        <v>13.46</v>
      </c>
      <c r="AD220" t="s">
        <v>64</v>
      </c>
      <c r="AE220" t="s">
        <v>56</v>
      </c>
      <c r="AF220">
        <v>288</v>
      </c>
      <c r="AG220">
        <v>288</v>
      </c>
      <c r="AO220">
        <v>32</v>
      </c>
      <c r="AP220">
        <v>0</v>
      </c>
      <c r="AW220">
        <v>624</v>
      </c>
      <c r="BD220" s="5">
        <v>624</v>
      </c>
      <c r="BE220">
        <v>592</v>
      </c>
      <c r="BG220">
        <f t="shared" si="27"/>
        <v>592</v>
      </c>
      <c r="BH220">
        <v>32</v>
      </c>
    </row>
    <row r="221" spans="1:61" x14ac:dyDescent="0.25">
      <c r="A221" t="s">
        <v>54</v>
      </c>
      <c r="B221">
        <v>110027</v>
      </c>
      <c r="C221" t="s">
        <v>55</v>
      </c>
      <c r="D221" t="s">
        <v>56</v>
      </c>
      <c r="E221" s="1">
        <v>45963</v>
      </c>
      <c r="F221" t="s">
        <v>333</v>
      </c>
      <c r="G221" t="s">
        <v>63</v>
      </c>
      <c r="H221" t="str">
        <f t="shared" si="21"/>
        <v>Aggregator</v>
      </c>
      <c r="I221">
        <v>221059000000000</v>
      </c>
      <c r="J221">
        <v>29811</v>
      </c>
      <c r="K221" s="3">
        <v>45963.77847222222</v>
      </c>
      <c r="L221">
        <f t="shared" si="22"/>
        <v>2</v>
      </c>
      <c r="M221" t="str">
        <f t="shared" si="23"/>
        <v>Sunday</v>
      </c>
      <c r="N221" s="1" t="str">
        <f t="shared" si="24"/>
        <v>November</v>
      </c>
      <c r="O221" s="2">
        <v>0.77847222222222223</v>
      </c>
      <c r="P221" s="2" t="str">
        <f t="shared" si="25"/>
        <v>Week 1</v>
      </c>
      <c r="Q221" t="s">
        <v>59</v>
      </c>
      <c r="R221" s="5">
        <v>616</v>
      </c>
      <c r="S221" s="5">
        <v>-93.74</v>
      </c>
      <c r="T221" s="5">
        <f t="shared" si="26"/>
        <v>15.217532467532466</v>
      </c>
      <c r="U221" s="5">
        <v>522.26</v>
      </c>
      <c r="V221" s="5">
        <v>32</v>
      </c>
      <c r="W221" s="5">
        <v>0</v>
      </c>
      <c r="X221" s="5">
        <v>-0.26</v>
      </c>
      <c r="Y221" s="5">
        <v>554</v>
      </c>
      <c r="Z221" s="5">
        <v>554</v>
      </c>
      <c r="AA221" t="s">
        <v>64</v>
      </c>
      <c r="AB221">
        <v>125.8</v>
      </c>
      <c r="AC221">
        <v>14.98</v>
      </c>
      <c r="AD221" t="s">
        <v>64</v>
      </c>
      <c r="AE221" t="s">
        <v>56</v>
      </c>
      <c r="AF221">
        <v>3226</v>
      </c>
      <c r="AG221">
        <v>3226</v>
      </c>
      <c r="AO221">
        <v>32</v>
      </c>
      <c r="AP221">
        <v>0</v>
      </c>
      <c r="AW221">
        <v>554</v>
      </c>
      <c r="BD221" s="5">
        <v>554</v>
      </c>
      <c r="BE221">
        <v>522.26</v>
      </c>
      <c r="BG221">
        <f t="shared" si="27"/>
        <v>522.26</v>
      </c>
      <c r="BH221">
        <v>32</v>
      </c>
    </row>
    <row r="222" spans="1:61" x14ac:dyDescent="0.25">
      <c r="A222" t="s">
        <v>54</v>
      </c>
      <c r="B222">
        <v>110027</v>
      </c>
      <c r="C222" t="s">
        <v>55</v>
      </c>
      <c r="D222" t="s">
        <v>56</v>
      </c>
      <c r="E222" s="1">
        <v>45963</v>
      </c>
      <c r="F222" t="s">
        <v>334</v>
      </c>
      <c r="G222" t="s">
        <v>63</v>
      </c>
      <c r="H222" t="str">
        <f t="shared" si="21"/>
        <v>Aggregator</v>
      </c>
      <c r="I222">
        <v>221059000000000</v>
      </c>
      <c r="J222">
        <v>29811</v>
      </c>
      <c r="K222" s="3">
        <v>45963.787499999999</v>
      </c>
      <c r="L222">
        <f t="shared" si="22"/>
        <v>2</v>
      </c>
      <c r="M222" t="str">
        <f t="shared" si="23"/>
        <v>Sunday</v>
      </c>
      <c r="N222" s="1" t="str">
        <f t="shared" si="24"/>
        <v>November</v>
      </c>
      <c r="O222" s="2">
        <v>0.78749999999999998</v>
      </c>
      <c r="P222" s="2" t="str">
        <f t="shared" si="25"/>
        <v>Week 1</v>
      </c>
      <c r="Q222" t="s">
        <v>59</v>
      </c>
      <c r="R222" s="5">
        <v>307</v>
      </c>
      <c r="S222" s="5">
        <v>-110</v>
      </c>
      <c r="T222" s="5">
        <f t="shared" si="26"/>
        <v>35.830618892508141</v>
      </c>
      <c r="U222" s="5">
        <v>197</v>
      </c>
      <c r="V222" s="5">
        <v>32</v>
      </c>
      <c r="W222" s="5">
        <v>0</v>
      </c>
      <c r="X222" s="5">
        <v>0</v>
      </c>
      <c r="Y222" s="5">
        <v>229</v>
      </c>
      <c r="Z222" s="5">
        <v>229</v>
      </c>
      <c r="AA222" t="s">
        <v>64</v>
      </c>
      <c r="AB222">
        <v>55.21</v>
      </c>
      <c r="AC222">
        <v>7.84</v>
      </c>
      <c r="AD222" t="s">
        <v>64</v>
      </c>
      <c r="AE222" t="s">
        <v>56</v>
      </c>
      <c r="AF222">
        <v>7861</v>
      </c>
      <c r="AG222">
        <v>7861</v>
      </c>
      <c r="AO222">
        <v>32</v>
      </c>
      <c r="AP222">
        <v>0</v>
      </c>
      <c r="AW222">
        <v>229</v>
      </c>
      <c r="BD222" s="5">
        <v>229</v>
      </c>
      <c r="BE222">
        <v>197</v>
      </c>
      <c r="BG222">
        <f t="shared" si="27"/>
        <v>197</v>
      </c>
      <c r="BH222">
        <v>32</v>
      </c>
    </row>
    <row r="223" spans="1:61" x14ac:dyDescent="0.25">
      <c r="A223" t="s">
        <v>54</v>
      </c>
      <c r="B223">
        <v>110027</v>
      </c>
      <c r="C223" t="s">
        <v>55</v>
      </c>
      <c r="D223" t="s">
        <v>56</v>
      </c>
      <c r="E223" s="1">
        <v>45963</v>
      </c>
      <c r="F223" t="s">
        <v>335</v>
      </c>
      <c r="G223" t="s">
        <v>67</v>
      </c>
      <c r="H223" t="str">
        <f t="shared" si="21"/>
        <v>Direct Sale</v>
      </c>
      <c r="K223" s="3">
        <v>45963.789583333331</v>
      </c>
      <c r="L223">
        <f t="shared" si="22"/>
        <v>2</v>
      </c>
      <c r="M223" t="str">
        <f t="shared" si="23"/>
        <v>Sunday</v>
      </c>
      <c r="N223" s="1" t="str">
        <f t="shared" si="24"/>
        <v>November</v>
      </c>
      <c r="O223" s="2">
        <v>0.7895833333333333</v>
      </c>
      <c r="P223" s="2" t="str">
        <f t="shared" si="25"/>
        <v>Week 1</v>
      </c>
      <c r="Q223" t="s">
        <v>59</v>
      </c>
      <c r="R223" s="5">
        <v>54.27</v>
      </c>
      <c r="S223" s="5">
        <v>0</v>
      </c>
      <c r="T223" s="5">
        <f t="shared" si="26"/>
        <v>0</v>
      </c>
      <c r="U223" s="5">
        <v>54.27</v>
      </c>
      <c r="V223" s="5">
        <v>0</v>
      </c>
      <c r="W223" s="5">
        <v>2.72</v>
      </c>
      <c r="X223" s="5">
        <v>0.01</v>
      </c>
      <c r="Y223" s="5">
        <v>57</v>
      </c>
      <c r="Z223" s="5">
        <v>57</v>
      </c>
      <c r="AA223" t="s">
        <v>73</v>
      </c>
      <c r="AB223">
        <v>8.85</v>
      </c>
      <c r="AC223">
        <v>0</v>
      </c>
      <c r="AD223" t="s">
        <v>5778</v>
      </c>
      <c r="AE223" t="s">
        <v>75</v>
      </c>
      <c r="AI223" t="s">
        <v>336</v>
      </c>
      <c r="AJ223" t="s">
        <v>337</v>
      </c>
      <c r="AK223">
        <v>9560747691</v>
      </c>
      <c r="AO223">
        <v>0</v>
      </c>
      <c r="AP223">
        <v>0</v>
      </c>
      <c r="AQ223">
        <v>57</v>
      </c>
      <c r="AZ223">
        <v>54.27</v>
      </c>
      <c r="BA223">
        <v>1.36</v>
      </c>
      <c r="BB223">
        <v>54.27</v>
      </c>
      <c r="BC223">
        <v>1.36</v>
      </c>
      <c r="BD223" s="5">
        <v>57</v>
      </c>
      <c r="BE223">
        <v>54.27</v>
      </c>
      <c r="BG223">
        <f t="shared" si="27"/>
        <v>54.27</v>
      </c>
    </row>
    <row r="224" spans="1:61" x14ac:dyDescent="0.25">
      <c r="A224" t="s">
        <v>54</v>
      </c>
      <c r="B224">
        <v>110027</v>
      </c>
      <c r="C224" t="s">
        <v>55</v>
      </c>
      <c r="D224" t="s">
        <v>56</v>
      </c>
      <c r="E224" s="1">
        <v>45963</v>
      </c>
      <c r="F224" t="s">
        <v>338</v>
      </c>
      <c r="G224" t="s">
        <v>58</v>
      </c>
      <c r="H224" t="str">
        <f t="shared" si="21"/>
        <v>Aggregator</v>
      </c>
      <c r="I224">
        <v>7430564799</v>
      </c>
      <c r="J224">
        <v>18528960</v>
      </c>
      <c r="K224" s="3">
        <v>45963.806944444441</v>
      </c>
      <c r="L224">
        <f t="shared" si="22"/>
        <v>2</v>
      </c>
      <c r="M224" t="str">
        <f t="shared" si="23"/>
        <v>Sunday</v>
      </c>
      <c r="N224" s="1" t="str">
        <f t="shared" si="24"/>
        <v>November</v>
      </c>
      <c r="O224" s="2">
        <v>0.80694444444444446</v>
      </c>
      <c r="P224" s="2" t="str">
        <f t="shared" si="25"/>
        <v>Week 1</v>
      </c>
      <c r="Q224" t="s">
        <v>59</v>
      </c>
      <c r="R224" s="5">
        <v>815.99</v>
      </c>
      <c r="S224" s="5">
        <v>-124.99</v>
      </c>
      <c r="T224" s="5">
        <f t="shared" si="26"/>
        <v>15.317589676344074</v>
      </c>
      <c r="U224" s="5">
        <v>691</v>
      </c>
      <c r="V224" s="5">
        <v>32</v>
      </c>
      <c r="W224" s="5">
        <v>0</v>
      </c>
      <c r="X224" s="5">
        <v>0</v>
      </c>
      <c r="Y224" s="5">
        <v>723</v>
      </c>
      <c r="Z224" s="5">
        <v>723</v>
      </c>
      <c r="AA224" t="s">
        <v>60</v>
      </c>
      <c r="AB224">
        <v>165.64</v>
      </c>
      <c r="AC224">
        <v>24.76</v>
      </c>
      <c r="AD224" t="s">
        <v>60</v>
      </c>
      <c r="AE224" t="s">
        <v>56</v>
      </c>
      <c r="AF224">
        <v>4799</v>
      </c>
      <c r="AG224">
        <v>4799</v>
      </c>
      <c r="AO224">
        <v>32</v>
      </c>
      <c r="AP224">
        <v>0</v>
      </c>
      <c r="AX224">
        <v>723</v>
      </c>
      <c r="BD224" s="5">
        <v>723</v>
      </c>
      <c r="BE224">
        <v>691.01</v>
      </c>
      <c r="BG224">
        <f t="shared" si="27"/>
        <v>691.01</v>
      </c>
      <c r="BI224">
        <v>32</v>
      </c>
    </row>
    <row r="225" spans="1:61" x14ac:dyDescent="0.25">
      <c r="A225" t="s">
        <v>54</v>
      </c>
      <c r="B225">
        <v>110027</v>
      </c>
      <c r="C225" t="s">
        <v>55</v>
      </c>
      <c r="D225" t="s">
        <v>56</v>
      </c>
      <c r="E225" s="1">
        <v>45963</v>
      </c>
      <c r="F225" t="s">
        <v>339</v>
      </c>
      <c r="G225" t="s">
        <v>67</v>
      </c>
      <c r="H225" t="str">
        <f t="shared" si="21"/>
        <v>Direct Sale</v>
      </c>
      <c r="K225" s="3">
        <v>45963.806944444441</v>
      </c>
      <c r="L225">
        <f t="shared" si="22"/>
        <v>2</v>
      </c>
      <c r="M225" t="str">
        <f t="shared" si="23"/>
        <v>Sunday</v>
      </c>
      <c r="N225" s="1" t="str">
        <f t="shared" si="24"/>
        <v>November</v>
      </c>
      <c r="O225" s="2">
        <v>0.80694444444444446</v>
      </c>
      <c r="P225" s="2" t="str">
        <f t="shared" si="25"/>
        <v>Week 1</v>
      </c>
      <c r="Q225" t="s">
        <v>59</v>
      </c>
      <c r="R225" s="5">
        <v>456</v>
      </c>
      <c r="S225" s="5">
        <v>0</v>
      </c>
      <c r="T225" s="5">
        <f t="shared" si="26"/>
        <v>0</v>
      </c>
      <c r="U225" s="5">
        <v>456</v>
      </c>
      <c r="V225" s="5">
        <v>0</v>
      </c>
      <c r="W225" s="5">
        <v>22.8</v>
      </c>
      <c r="X225" s="5">
        <v>0.2</v>
      </c>
      <c r="Y225" s="5">
        <v>479</v>
      </c>
      <c r="Z225" s="5">
        <v>479</v>
      </c>
      <c r="AA225" t="s">
        <v>68</v>
      </c>
      <c r="AB225">
        <v>89.38</v>
      </c>
      <c r="AC225">
        <v>8.6999999999999993</v>
      </c>
      <c r="AD225" t="s">
        <v>5778</v>
      </c>
      <c r="AE225" t="s">
        <v>75</v>
      </c>
      <c r="AI225" t="s">
        <v>89</v>
      </c>
      <c r="AJ225" t="s">
        <v>56</v>
      </c>
      <c r="AK225">
        <v>8929758003</v>
      </c>
      <c r="AO225">
        <v>0</v>
      </c>
      <c r="AP225">
        <v>0</v>
      </c>
      <c r="AR225">
        <v>479</v>
      </c>
      <c r="AZ225">
        <v>456</v>
      </c>
      <c r="BA225">
        <v>11.4</v>
      </c>
      <c r="BB225">
        <v>456</v>
      </c>
      <c r="BC225">
        <v>11.4</v>
      </c>
      <c r="BD225" s="5">
        <v>479</v>
      </c>
      <c r="BE225">
        <v>456</v>
      </c>
      <c r="BG225">
        <f t="shared" si="27"/>
        <v>456</v>
      </c>
    </row>
    <row r="226" spans="1:61" x14ac:dyDescent="0.25">
      <c r="A226" t="s">
        <v>54</v>
      </c>
      <c r="B226">
        <v>110027</v>
      </c>
      <c r="C226" t="s">
        <v>55</v>
      </c>
      <c r="D226" t="s">
        <v>56</v>
      </c>
      <c r="E226" s="1">
        <v>45963</v>
      </c>
      <c r="F226" t="s">
        <v>340</v>
      </c>
      <c r="G226" t="s">
        <v>67</v>
      </c>
      <c r="H226" t="str">
        <f t="shared" si="21"/>
        <v>Direct Sale</v>
      </c>
      <c r="K226" s="3">
        <v>45963.809027777781</v>
      </c>
      <c r="L226">
        <f t="shared" si="22"/>
        <v>2</v>
      </c>
      <c r="M226" t="str">
        <f t="shared" si="23"/>
        <v>Sunday</v>
      </c>
      <c r="N226" s="1" t="str">
        <f t="shared" si="24"/>
        <v>November</v>
      </c>
      <c r="O226" s="2">
        <v>0.80902777777777779</v>
      </c>
      <c r="P226" s="2" t="str">
        <f t="shared" si="25"/>
        <v>Week 1</v>
      </c>
      <c r="Q226" t="s">
        <v>59</v>
      </c>
      <c r="R226" s="5">
        <v>99</v>
      </c>
      <c r="S226" s="5">
        <v>0</v>
      </c>
      <c r="T226" s="5">
        <f t="shared" si="26"/>
        <v>0</v>
      </c>
      <c r="U226" s="5">
        <v>99</v>
      </c>
      <c r="V226" s="5">
        <v>0</v>
      </c>
      <c r="W226" s="5">
        <v>4.96</v>
      </c>
      <c r="X226" s="5">
        <v>0.04</v>
      </c>
      <c r="Y226" s="5">
        <v>104</v>
      </c>
      <c r="Z226" s="5">
        <v>104</v>
      </c>
      <c r="AA226" t="s">
        <v>73</v>
      </c>
      <c r="AB226">
        <v>24.42</v>
      </c>
      <c r="AC226">
        <v>1.96</v>
      </c>
      <c r="AD226" t="s">
        <v>5778</v>
      </c>
      <c r="AE226" t="s">
        <v>75</v>
      </c>
      <c r="AI226" t="s">
        <v>89</v>
      </c>
      <c r="AJ226" t="s">
        <v>56</v>
      </c>
      <c r="AK226">
        <v>8929758003</v>
      </c>
      <c r="AO226">
        <v>0</v>
      </c>
      <c r="AP226">
        <v>0</v>
      </c>
      <c r="AQ226">
        <v>104</v>
      </c>
      <c r="AZ226">
        <v>99</v>
      </c>
      <c r="BA226">
        <v>2.48</v>
      </c>
      <c r="BB226">
        <v>99</v>
      </c>
      <c r="BC226">
        <v>2.48</v>
      </c>
      <c r="BD226" s="5">
        <v>104</v>
      </c>
      <c r="BE226">
        <v>99</v>
      </c>
      <c r="BG226">
        <f t="shared" si="27"/>
        <v>99</v>
      </c>
    </row>
    <row r="227" spans="1:61" x14ac:dyDescent="0.25">
      <c r="A227" t="s">
        <v>54</v>
      </c>
      <c r="B227">
        <v>110027</v>
      </c>
      <c r="C227" t="s">
        <v>55</v>
      </c>
      <c r="D227" t="s">
        <v>56</v>
      </c>
      <c r="E227" s="1">
        <v>45963</v>
      </c>
      <c r="F227" t="s">
        <v>341</v>
      </c>
      <c r="G227" t="s">
        <v>63</v>
      </c>
      <c r="H227" t="str">
        <f t="shared" si="21"/>
        <v>Aggregator</v>
      </c>
      <c r="I227">
        <v>221062000000000</v>
      </c>
      <c r="J227">
        <v>29811</v>
      </c>
      <c r="K227" s="3">
        <v>45963.813888888886</v>
      </c>
      <c r="L227">
        <f t="shared" si="22"/>
        <v>2</v>
      </c>
      <c r="M227" t="str">
        <f t="shared" si="23"/>
        <v>Sunday</v>
      </c>
      <c r="N227" s="1" t="str">
        <f t="shared" si="24"/>
        <v>November</v>
      </c>
      <c r="O227" s="2">
        <v>0.81388888888888888</v>
      </c>
      <c r="P227" s="2" t="str">
        <f t="shared" si="25"/>
        <v>Week 1</v>
      </c>
      <c r="Q227" t="s">
        <v>59</v>
      </c>
      <c r="R227" s="5">
        <v>328</v>
      </c>
      <c r="S227" s="5">
        <v>-93.75</v>
      </c>
      <c r="T227" s="5">
        <f t="shared" si="26"/>
        <v>28.582317073170731</v>
      </c>
      <c r="U227" s="5">
        <v>234.25</v>
      </c>
      <c r="V227" s="5">
        <v>32</v>
      </c>
      <c r="W227" s="5">
        <v>0</v>
      </c>
      <c r="X227" s="5">
        <v>-0.25</v>
      </c>
      <c r="Y227" s="5">
        <v>266</v>
      </c>
      <c r="Z227" s="5">
        <v>266</v>
      </c>
      <c r="AA227" t="s">
        <v>64</v>
      </c>
      <c r="AB227">
        <v>67.14</v>
      </c>
      <c r="AC227">
        <v>8.15</v>
      </c>
      <c r="AD227" t="s">
        <v>64</v>
      </c>
      <c r="AE227" t="s">
        <v>56</v>
      </c>
      <c r="AF227">
        <v>7797</v>
      </c>
      <c r="AG227">
        <v>7797</v>
      </c>
      <c r="AO227">
        <v>32</v>
      </c>
      <c r="AP227">
        <v>0</v>
      </c>
      <c r="AW227">
        <v>266</v>
      </c>
      <c r="BD227" s="5">
        <v>266</v>
      </c>
      <c r="BE227">
        <v>234.25</v>
      </c>
      <c r="BG227">
        <f t="shared" si="27"/>
        <v>234.25</v>
      </c>
      <c r="BH227">
        <v>32</v>
      </c>
    </row>
    <row r="228" spans="1:61" x14ac:dyDescent="0.25">
      <c r="A228" t="s">
        <v>54</v>
      </c>
      <c r="B228">
        <v>110027</v>
      </c>
      <c r="C228" t="s">
        <v>55</v>
      </c>
      <c r="D228" t="s">
        <v>56</v>
      </c>
      <c r="E228" s="1">
        <v>45963</v>
      </c>
      <c r="F228" t="s">
        <v>342</v>
      </c>
      <c r="G228" t="s">
        <v>67</v>
      </c>
      <c r="H228" t="str">
        <f t="shared" si="21"/>
        <v>Direct Sale</v>
      </c>
      <c r="K228" s="3">
        <v>45963.818749999999</v>
      </c>
      <c r="L228">
        <f t="shared" si="22"/>
        <v>2</v>
      </c>
      <c r="M228" t="str">
        <f t="shared" si="23"/>
        <v>Sunday</v>
      </c>
      <c r="N228" s="1" t="str">
        <f t="shared" si="24"/>
        <v>November</v>
      </c>
      <c r="O228" s="2">
        <v>0.81874999999999998</v>
      </c>
      <c r="P228" s="2" t="str">
        <f t="shared" si="25"/>
        <v>Week 1</v>
      </c>
      <c r="Q228" t="s">
        <v>59</v>
      </c>
      <c r="R228" s="5">
        <v>38.1</v>
      </c>
      <c r="S228" s="5">
        <v>0</v>
      </c>
      <c r="T228" s="5">
        <f t="shared" si="26"/>
        <v>0</v>
      </c>
      <c r="U228" s="5">
        <v>38.1</v>
      </c>
      <c r="V228" s="5">
        <v>0</v>
      </c>
      <c r="W228" s="5">
        <v>1.9</v>
      </c>
      <c r="X228" s="5">
        <v>0</v>
      </c>
      <c r="Y228" s="5">
        <v>40</v>
      </c>
      <c r="Z228" s="5">
        <v>40</v>
      </c>
      <c r="AA228" t="s">
        <v>68</v>
      </c>
      <c r="AB228">
        <v>14</v>
      </c>
      <c r="AC228">
        <v>0</v>
      </c>
      <c r="AD228" t="s">
        <v>5778</v>
      </c>
      <c r="AE228" t="s">
        <v>75</v>
      </c>
      <c r="AI228" t="s">
        <v>89</v>
      </c>
      <c r="AJ228" t="s">
        <v>56</v>
      </c>
      <c r="AK228">
        <v>8929758003</v>
      </c>
      <c r="AO228">
        <v>0</v>
      </c>
      <c r="AP228">
        <v>0</v>
      </c>
      <c r="AR228">
        <v>40</v>
      </c>
      <c r="AZ228">
        <v>38.1</v>
      </c>
      <c r="BA228">
        <v>0.95</v>
      </c>
      <c r="BB228">
        <v>38.1</v>
      </c>
      <c r="BC228">
        <v>0.95</v>
      </c>
      <c r="BD228" s="5">
        <v>40</v>
      </c>
      <c r="BE228">
        <v>38.1</v>
      </c>
      <c r="BG228">
        <f t="shared" si="27"/>
        <v>38.1</v>
      </c>
    </row>
    <row r="229" spans="1:61" x14ac:dyDescent="0.25">
      <c r="A229" t="s">
        <v>54</v>
      </c>
      <c r="B229">
        <v>110027</v>
      </c>
      <c r="C229" t="s">
        <v>55</v>
      </c>
      <c r="D229" t="s">
        <v>56</v>
      </c>
      <c r="E229" s="1">
        <v>45963</v>
      </c>
      <c r="F229" t="s">
        <v>343</v>
      </c>
      <c r="G229" t="s">
        <v>63</v>
      </c>
      <c r="H229" t="str">
        <f t="shared" si="21"/>
        <v>Aggregator</v>
      </c>
      <c r="I229">
        <v>221062000000000</v>
      </c>
      <c r="J229">
        <v>29811</v>
      </c>
      <c r="K229" s="3">
        <v>45963.821527777778</v>
      </c>
      <c r="L229">
        <f t="shared" si="22"/>
        <v>2</v>
      </c>
      <c r="M229" t="str">
        <f t="shared" si="23"/>
        <v>Sunday</v>
      </c>
      <c r="N229" s="1" t="str">
        <f t="shared" si="24"/>
        <v>November</v>
      </c>
      <c r="O229" s="2">
        <v>0.82152777777777775</v>
      </c>
      <c r="P229" s="2" t="str">
        <f t="shared" si="25"/>
        <v>Week 1</v>
      </c>
      <c r="Q229" t="s">
        <v>59</v>
      </c>
      <c r="R229" s="5">
        <v>428</v>
      </c>
      <c r="S229" s="5">
        <v>-195</v>
      </c>
      <c r="T229" s="5">
        <f t="shared" si="26"/>
        <v>45.560747663551403</v>
      </c>
      <c r="U229" s="5">
        <v>233</v>
      </c>
      <c r="V229" s="5">
        <v>32</v>
      </c>
      <c r="W229" s="5">
        <v>0</v>
      </c>
      <c r="X229" s="5">
        <v>0</v>
      </c>
      <c r="Y229" s="5">
        <v>265</v>
      </c>
      <c r="Z229" s="5">
        <v>265</v>
      </c>
      <c r="AA229" t="s">
        <v>64</v>
      </c>
      <c r="AB229">
        <v>69.22</v>
      </c>
      <c r="AC229">
        <v>6.73</v>
      </c>
      <c r="AD229" t="s">
        <v>64</v>
      </c>
      <c r="AE229" t="s">
        <v>56</v>
      </c>
      <c r="AF229">
        <v>2741</v>
      </c>
      <c r="AG229">
        <v>2741</v>
      </c>
      <c r="AO229">
        <v>32</v>
      </c>
      <c r="AP229">
        <v>0</v>
      </c>
      <c r="AW229">
        <v>265</v>
      </c>
      <c r="BD229" s="5">
        <v>265</v>
      </c>
      <c r="BE229">
        <v>233</v>
      </c>
      <c r="BG229">
        <f t="shared" si="27"/>
        <v>233</v>
      </c>
      <c r="BH229">
        <v>32</v>
      </c>
    </row>
    <row r="230" spans="1:61" x14ac:dyDescent="0.25">
      <c r="A230" t="s">
        <v>54</v>
      </c>
      <c r="B230">
        <v>110027</v>
      </c>
      <c r="C230" t="s">
        <v>55</v>
      </c>
      <c r="D230" t="s">
        <v>56</v>
      </c>
      <c r="E230" s="1">
        <v>45963</v>
      </c>
      <c r="F230" t="s">
        <v>344</v>
      </c>
      <c r="G230" t="s">
        <v>58</v>
      </c>
      <c r="H230" t="str">
        <f t="shared" si="21"/>
        <v>Aggregator</v>
      </c>
      <c r="I230">
        <v>7440588385</v>
      </c>
      <c r="J230">
        <v>18528960</v>
      </c>
      <c r="K230" s="3">
        <v>45963.836805555555</v>
      </c>
      <c r="L230">
        <f t="shared" si="22"/>
        <v>2</v>
      </c>
      <c r="M230" t="str">
        <f t="shared" si="23"/>
        <v>Sunday</v>
      </c>
      <c r="N230" s="1" t="str">
        <f t="shared" si="24"/>
        <v>November</v>
      </c>
      <c r="O230" s="2">
        <v>0.83680555555555558</v>
      </c>
      <c r="P230" s="2" t="str">
        <f t="shared" si="25"/>
        <v>Week 1</v>
      </c>
      <c r="Q230" t="s">
        <v>59</v>
      </c>
      <c r="R230" s="5">
        <v>229</v>
      </c>
      <c r="S230" s="5">
        <v>0</v>
      </c>
      <c r="T230" s="5">
        <f t="shared" si="26"/>
        <v>0</v>
      </c>
      <c r="U230" s="5">
        <v>229</v>
      </c>
      <c r="V230" s="5">
        <v>32</v>
      </c>
      <c r="W230" s="5">
        <v>0</v>
      </c>
      <c r="X230" s="5">
        <v>0</v>
      </c>
      <c r="Y230" s="5">
        <v>261</v>
      </c>
      <c r="Z230" s="5">
        <v>261</v>
      </c>
      <c r="AA230" t="s">
        <v>60</v>
      </c>
      <c r="AB230">
        <v>50.37</v>
      </c>
      <c r="AC230">
        <v>4.96</v>
      </c>
      <c r="AD230" t="s">
        <v>60</v>
      </c>
      <c r="AE230" t="s">
        <v>56</v>
      </c>
      <c r="AF230">
        <v>8385</v>
      </c>
      <c r="AG230">
        <v>8385</v>
      </c>
      <c r="AO230">
        <v>32</v>
      </c>
      <c r="AP230">
        <v>0</v>
      </c>
      <c r="AX230">
        <v>261</v>
      </c>
      <c r="BD230" s="5">
        <v>261</v>
      </c>
      <c r="BE230">
        <v>229</v>
      </c>
      <c r="BG230">
        <f t="shared" si="27"/>
        <v>229</v>
      </c>
      <c r="BI230">
        <v>32</v>
      </c>
    </row>
    <row r="231" spans="1:61" x14ac:dyDescent="0.25">
      <c r="A231" t="s">
        <v>54</v>
      </c>
      <c r="B231">
        <v>110027</v>
      </c>
      <c r="C231" t="s">
        <v>55</v>
      </c>
      <c r="D231" t="s">
        <v>56</v>
      </c>
      <c r="E231" s="1">
        <v>45963</v>
      </c>
      <c r="F231" t="s">
        <v>345</v>
      </c>
      <c r="G231" t="s">
        <v>63</v>
      </c>
      <c r="H231" t="str">
        <f t="shared" si="21"/>
        <v>Aggregator</v>
      </c>
      <c r="I231">
        <v>221064000000000</v>
      </c>
      <c r="J231">
        <v>29811</v>
      </c>
      <c r="K231" s="3">
        <v>45963.84097222222</v>
      </c>
      <c r="L231">
        <f t="shared" si="22"/>
        <v>2</v>
      </c>
      <c r="M231" t="str">
        <f t="shared" si="23"/>
        <v>Sunday</v>
      </c>
      <c r="N231" s="1" t="str">
        <f t="shared" si="24"/>
        <v>November</v>
      </c>
      <c r="O231" s="2">
        <v>0.84097222222222223</v>
      </c>
      <c r="P231" s="2" t="str">
        <f t="shared" si="25"/>
        <v>Week 1</v>
      </c>
      <c r="Q231" t="s">
        <v>59</v>
      </c>
      <c r="R231" s="5">
        <v>188</v>
      </c>
      <c r="S231" s="5">
        <v>-84.6</v>
      </c>
      <c r="T231" s="5">
        <f t="shared" si="26"/>
        <v>44.999999999999993</v>
      </c>
      <c r="U231" s="5">
        <v>103.4</v>
      </c>
      <c r="V231" s="5">
        <v>32</v>
      </c>
      <c r="W231" s="5">
        <v>0</v>
      </c>
      <c r="X231" s="5">
        <v>-0.4</v>
      </c>
      <c r="Y231" s="5">
        <v>135</v>
      </c>
      <c r="Z231" s="5">
        <v>135</v>
      </c>
      <c r="AA231" t="s">
        <v>64</v>
      </c>
      <c r="AB231">
        <v>29.41</v>
      </c>
      <c r="AC231">
        <v>6.8</v>
      </c>
      <c r="AD231" t="s">
        <v>64</v>
      </c>
      <c r="AE231" t="s">
        <v>56</v>
      </c>
      <c r="AF231">
        <v>8321</v>
      </c>
      <c r="AG231">
        <v>8321</v>
      </c>
      <c r="AO231">
        <v>32</v>
      </c>
      <c r="AP231">
        <v>0</v>
      </c>
      <c r="AW231">
        <v>135</v>
      </c>
      <c r="BD231" s="5">
        <v>135</v>
      </c>
      <c r="BE231">
        <v>103.4</v>
      </c>
      <c r="BG231">
        <f t="shared" si="27"/>
        <v>103.4</v>
      </c>
      <c r="BH231">
        <v>32</v>
      </c>
    </row>
    <row r="232" spans="1:61" x14ac:dyDescent="0.25">
      <c r="A232" t="s">
        <v>54</v>
      </c>
      <c r="B232">
        <v>110027</v>
      </c>
      <c r="C232" t="s">
        <v>55</v>
      </c>
      <c r="D232" t="s">
        <v>56</v>
      </c>
      <c r="E232" s="1">
        <v>45963</v>
      </c>
      <c r="F232" t="s">
        <v>346</v>
      </c>
      <c r="G232" t="s">
        <v>67</v>
      </c>
      <c r="H232" t="str">
        <f t="shared" si="21"/>
        <v>Direct Sale</v>
      </c>
      <c r="K232" s="3">
        <v>45963.84097222222</v>
      </c>
      <c r="L232">
        <f t="shared" si="22"/>
        <v>2</v>
      </c>
      <c r="M232" t="str">
        <f t="shared" si="23"/>
        <v>Sunday</v>
      </c>
      <c r="N232" s="1" t="str">
        <f t="shared" si="24"/>
        <v>November</v>
      </c>
      <c r="O232" s="2">
        <v>0.84097222222222223</v>
      </c>
      <c r="P232" s="2" t="str">
        <f t="shared" si="25"/>
        <v>Week 1</v>
      </c>
      <c r="Q232" t="s">
        <v>59</v>
      </c>
      <c r="R232" s="5">
        <v>378</v>
      </c>
      <c r="S232" s="5">
        <v>0</v>
      </c>
      <c r="T232" s="5">
        <f t="shared" si="26"/>
        <v>0</v>
      </c>
      <c r="U232" s="5">
        <v>378</v>
      </c>
      <c r="V232" s="5">
        <v>0</v>
      </c>
      <c r="W232" s="5">
        <v>18.899999999999999</v>
      </c>
      <c r="X232" s="5">
        <v>0.1</v>
      </c>
      <c r="Y232" s="5">
        <v>397</v>
      </c>
      <c r="Z232" s="5">
        <v>397</v>
      </c>
      <c r="AA232" t="s">
        <v>73</v>
      </c>
      <c r="AB232">
        <v>89.22</v>
      </c>
      <c r="AC232">
        <v>16.100000000000001</v>
      </c>
      <c r="AD232" t="s">
        <v>5778</v>
      </c>
      <c r="AE232" t="s">
        <v>75</v>
      </c>
      <c r="AI232" t="s">
        <v>89</v>
      </c>
      <c r="AJ232" t="s">
        <v>56</v>
      </c>
      <c r="AK232">
        <v>8929758003</v>
      </c>
      <c r="AO232">
        <v>0</v>
      </c>
      <c r="AP232">
        <v>0</v>
      </c>
      <c r="AQ232">
        <v>397</v>
      </c>
      <c r="AZ232">
        <v>378</v>
      </c>
      <c r="BA232">
        <v>9.4499999999999993</v>
      </c>
      <c r="BB232">
        <v>378</v>
      </c>
      <c r="BC232">
        <v>9.4499999999999993</v>
      </c>
      <c r="BD232" s="5">
        <v>397</v>
      </c>
      <c r="BE232">
        <v>378</v>
      </c>
      <c r="BG232">
        <f t="shared" si="27"/>
        <v>378</v>
      </c>
    </row>
    <row r="233" spans="1:61" x14ac:dyDescent="0.25">
      <c r="A233" t="s">
        <v>54</v>
      </c>
      <c r="B233">
        <v>110027</v>
      </c>
      <c r="C233" t="s">
        <v>55</v>
      </c>
      <c r="D233" t="s">
        <v>56</v>
      </c>
      <c r="E233" s="1">
        <v>45963</v>
      </c>
      <c r="F233" t="s">
        <v>347</v>
      </c>
      <c r="G233" t="s">
        <v>67</v>
      </c>
      <c r="H233" t="str">
        <f t="shared" si="21"/>
        <v>Direct Sale</v>
      </c>
      <c r="K233" s="3">
        <v>45963.841666666667</v>
      </c>
      <c r="L233">
        <f t="shared" si="22"/>
        <v>2</v>
      </c>
      <c r="M233" t="str">
        <f t="shared" si="23"/>
        <v>Sunday</v>
      </c>
      <c r="N233" s="1" t="str">
        <f t="shared" si="24"/>
        <v>November</v>
      </c>
      <c r="O233" s="2">
        <v>0.84166666666666667</v>
      </c>
      <c r="P233" s="2" t="str">
        <f t="shared" si="25"/>
        <v>Week 1</v>
      </c>
      <c r="Q233" t="s">
        <v>59</v>
      </c>
      <c r="R233" s="5">
        <v>189</v>
      </c>
      <c r="S233" s="5">
        <v>0</v>
      </c>
      <c r="T233" s="5">
        <f t="shared" si="26"/>
        <v>0</v>
      </c>
      <c r="U233" s="5">
        <v>189</v>
      </c>
      <c r="V233" s="5">
        <v>0</v>
      </c>
      <c r="W233" s="5">
        <v>9.4600000000000009</v>
      </c>
      <c r="X233" s="5">
        <v>-0.46</v>
      </c>
      <c r="Y233" s="5">
        <v>198</v>
      </c>
      <c r="Z233" s="5">
        <v>198</v>
      </c>
      <c r="AA233" t="s">
        <v>73</v>
      </c>
      <c r="AB233">
        <v>47.44</v>
      </c>
      <c r="AC233">
        <v>1.96</v>
      </c>
      <c r="AD233" t="s">
        <v>5778</v>
      </c>
      <c r="AE233" t="s">
        <v>75</v>
      </c>
      <c r="AI233" t="s">
        <v>89</v>
      </c>
      <c r="AJ233" t="s">
        <v>56</v>
      </c>
      <c r="AK233">
        <v>8929758003</v>
      </c>
      <c r="AO233">
        <v>0</v>
      </c>
      <c r="AP233">
        <v>0</v>
      </c>
      <c r="AQ233">
        <v>198</v>
      </c>
      <c r="AZ233">
        <v>189</v>
      </c>
      <c r="BA233">
        <v>4.7300000000000004</v>
      </c>
      <c r="BB233">
        <v>189</v>
      </c>
      <c r="BC233">
        <v>4.7300000000000004</v>
      </c>
      <c r="BD233" s="5">
        <v>198</v>
      </c>
      <c r="BE233">
        <v>189</v>
      </c>
      <c r="BG233">
        <f t="shared" si="27"/>
        <v>189</v>
      </c>
    </row>
    <row r="234" spans="1:61" x14ac:dyDescent="0.25">
      <c r="A234" t="s">
        <v>54</v>
      </c>
      <c r="B234">
        <v>110027</v>
      </c>
      <c r="C234" t="s">
        <v>55</v>
      </c>
      <c r="D234" t="s">
        <v>56</v>
      </c>
      <c r="E234" s="1">
        <v>45963</v>
      </c>
      <c r="F234" t="s">
        <v>348</v>
      </c>
      <c r="G234" t="s">
        <v>67</v>
      </c>
      <c r="H234" t="str">
        <f t="shared" si="21"/>
        <v>Direct Sale</v>
      </c>
      <c r="K234" s="3">
        <v>45963.843055555553</v>
      </c>
      <c r="L234">
        <f t="shared" si="22"/>
        <v>2</v>
      </c>
      <c r="M234" t="str">
        <f t="shared" si="23"/>
        <v>Sunday</v>
      </c>
      <c r="N234" s="1" t="str">
        <f t="shared" si="24"/>
        <v>November</v>
      </c>
      <c r="O234" s="2">
        <v>0.84305555555555556</v>
      </c>
      <c r="P234" s="2" t="str">
        <f t="shared" si="25"/>
        <v>Week 1</v>
      </c>
      <c r="Q234" t="s">
        <v>59</v>
      </c>
      <c r="R234" s="5">
        <v>686</v>
      </c>
      <c r="S234" s="5">
        <v>0</v>
      </c>
      <c r="T234" s="5">
        <f t="shared" si="26"/>
        <v>0</v>
      </c>
      <c r="U234" s="5">
        <v>686</v>
      </c>
      <c r="V234" s="5">
        <v>0</v>
      </c>
      <c r="W234" s="5">
        <v>34.299999999999997</v>
      </c>
      <c r="X234" s="5">
        <v>-0.3</v>
      </c>
      <c r="Y234" s="5">
        <v>720</v>
      </c>
      <c r="Z234" s="5">
        <v>720</v>
      </c>
      <c r="AA234" t="s">
        <v>73</v>
      </c>
      <c r="AB234">
        <v>154.03</v>
      </c>
      <c r="AC234">
        <v>21.32</v>
      </c>
      <c r="AD234" t="s">
        <v>5775</v>
      </c>
      <c r="AI234" t="s">
        <v>89</v>
      </c>
      <c r="AJ234" t="s">
        <v>56</v>
      </c>
      <c r="AK234">
        <v>8929758003</v>
      </c>
      <c r="AO234">
        <v>0</v>
      </c>
      <c r="AP234">
        <v>0</v>
      </c>
      <c r="AQ234">
        <v>720</v>
      </c>
      <c r="AZ234">
        <v>686</v>
      </c>
      <c r="BA234">
        <v>17.149999999999999</v>
      </c>
      <c r="BB234">
        <v>686</v>
      </c>
      <c r="BC234">
        <v>17.149999999999999</v>
      </c>
      <c r="BD234" s="5">
        <v>720</v>
      </c>
      <c r="BE234">
        <v>686</v>
      </c>
      <c r="BG234">
        <f t="shared" si="27"/>
        <v>686</v>
      </c>
    </row>
    <row r="235" spans="1:61" x14ac:dyDescent="0.25">
      <c r="A235" t="s">
        <v>54</v>
      </c>
      <c r="B235">
        <v>110027</v>
      </c>
      <c r="C235" t="s">
        <v>55</v>
      </c>
      <c r="D235" t="s">
        <v>56</v>
      </c>
      <c r="E235" s="1">
        <v>45963</v>
      </c>
      <c r="F235" t="s">
        <v>349</v>
      </c>
      <c r="G235" t="s">
        <v>63</v>
      </c>
      <c r="H235" t="str">
        <f t="shared" si="21"/>
        <v>Aggregator</v>
      </c>
      <c r="I235">
        <v>221065000000000</v>
      </c>
      <c r="J235">
        <v>29811</v>
      </c>
      <c r="K235" s="3">
        <v>45963.847916666666</v>
      </c>
      <c r="L235">
        <f t="shared" si="22"/>
        <v>2</v>
      </c>
      <c r="M235" t="str">
        <f t="shared" si="23"/>
        <v>Sunday</v>
      </c>
      <c r="N235" s="1" t="str">
        <f t="shared" si="24"/>
        <v>November</v>
      </c>
      <c r="O235" s="2">
        <v>0.84791666666666665</v>
      </c>
      <c r="P235" s="2" t="str">
        <f t="shared" si="25"/>
        <v>Week 1</v>
      </c>
      <c r="Q235" t="s">
        <v>59</v>
      </c>
      <c r="R235" s="5">
        <v>349.43</v>
      </c>
      <c r="S235" s="5">
        <v>-93.75</v>
      </c>
      <c r="T235" s="5">
        <f t="shared" si="26"/>
        <v>26.829407892854075</v>
      </c>
      <c r="U235" s="5">
        <v>255.68</v>
      </c>
      <c r="V235" s="5">
        <v>32</v>
      </c>
      <c r="W235" s="5">
        <v>0</v>
      </c>
      <c r="X235" s="5">
        <v>0.32</v>
      </c>
      <c r="Y235" s="5">
        <v>288</v>
      </c>
      <c r="Z235" s="5">
        <v>288</v>
      </c>
      <c r="AA235" t="s">
        <v>64</v>
      </c>
      <c r="AB235">
        <v>71.19</v>
      </c>
      <c r="AC235">
        <v>5.45</v>
      </c>
      <c r="AD235" t="s">
        <v>64</v>
      </c>
      <c r="AE235" t="s">
        <v>56</v>
      </c>
      <c r="AF235">
        <v>3262</v>
      </c>
      <c r="AG235">
        <v>3262</v>
      </c>
      <c r="AO235">
        <v>32</v>
      </c>
      <c r="AP235">
        <v>0</v>
      </c>
      <c r="AW235">
        <v>288</v>
      </c>
      <c r="BD235" s="5">
        <v>288</v>
      </c>
      <c r="BE235">
        <v>255.68</v>
      </c>
      <c r="BG235">
        <f t="shared" si="27"/>
        <v>255.68</v>
      </c>
      <c r="BH235">
        <v>32</v>
      </c>
    </row>
    <row r="236" spans="1:61" x14ac:dyDescent="0.25">
      <c r="A236" t="s">
        <v>54</v>
      </c>
      <c r="B236">
        <v>110027</v>
      </c>
      <c r="C236" t="s">
        <v>55</v>
      </c>
      <c r="D236" t="s">
        <v>56</v>
      </c>
      <c r="E236" s="1">
        <v>45963</v>
      </c>
      <c r="F236" t="s">
        <v>350</v>
      </c>
      <c r="G236" t="s">
        <v>58</v>
      </c>
      <c r="H236" t="str">
        <f t="shared" si="21"/>
        <v>Aggregator</v>
      </c>
      <c r="I236">
        <v>7441827290</v>
      </c>
      <c r="J236">
        <v>18528960</v>
      </c>
      <c r="K236" s="3">
        <v>45963.851388888892</v>
      </c>
      <c r="L236">
        <f t="shared" si="22"/>
        <v>2</v>
      </c>
      <c r="M236" t="str">
        <f t="shared" si="23"/>
        <v>Sunday</v>
      </c>
      <c r="N236" s="1" t="str">
        <f t="shared" si="24"/>
        <v>November</v>
      </c>
      <c r="O236" s="2">
        <v>0.85138888888888886</v>
      </c>
      <c r="P236" s="2" t="str">
        <f t="shared" si="25"/>
        <v>Week 1</v>
      </c>
      <c r="Q236" t="s">
        <v>59</v>
      </c>
      <c r="R236" s="5">
        <v>248</v>
      </c>
      <c r="S236" s="5">
        <v>-74.400000000000006</v>
      </c>
      <c r="T236" s="5">
        <f t="shared" si="26"/>
        <v>30.000000000000004</v>
      </c>
      <c r="U236" s="5">
        <v>173.6</v>
      </c>
      <c r="V236" s="5">
        <v>32</v>
      </c>
      <c r="W236" s="5">
        <v>0</v>
      </c>
      <c r="X236" s="5">
        <v>0</v>
      </c>
      <c r="Y236" s="5">
        <v>205.6</v>
      </c>
      <c r="Z236" s="5">
        <v>205.6</v>
      </c>
      <c r="AA236" t="s">
        <v>60</v>
      </c>
      <c r="AB236">
        <v>51.11</v>
      </c>
      <c r="AC236">
        <v>4.7699999999999996</v>
      </c>
      <c r="AD236" t="s">
        <v>60</v>
      </c>
      <c r="AE236" t="s">
        <v>56</v>
      </c>
      <c r="AF236">
        <v>7290</v>
      </c>
      <c r="AG236">
        <v>7290</v>
      </c>
      <c r="AO236">
        <v>32</v>
      </c>
      <c r="AP236">
        <v>0</v>
      </c>
      <c r="AX236">
        <v>205.6</v>
      </c>
      <c r="BD236" s="5">
        <v>205.6</v>
      </c>
      <c r="BE236">
        <v>173.6</v>
      </c>
      <c r="BG236">
        <f t="shared" si="27"/>
        <v>173.6</v>
      </c>
      <c r="BI236">
        <v>32</v>
      </c>
    </row>
    <row r="237" spans="1:61" x14ac:dyDescent="0.25">
      <c r="A237" t="s">
        <v>54</v>
      </c>
      <c r="B237">
        <v>110027</v>
      </c>
      <c r="C237" t="s">
        <v>55</v>
      </c>
      <c r="D237" t="s">
        <v>56</v>
      </c>
      <c r="E237" s="1">
        <v>45963</v>
      </c>
      <c r="F237" t="s">
        <v>351</v>
      </c>
      <c r="G237" t="s">
        <v>58</v>
      </c>
      <c r="H237" t="str">
        <f t="shared" si="21"/>
        <v>Aggregator</v>
      </c>
      <c r="I237">
        <v>7438900166</v>
      </c>
      <c r="J237">
        <v>18528960</v>
      </c>
      <c r="K237" s="3">
        <v>45963.853472222225</v>
      </c>
      <c r="L237">
        <f t="shared" si="22"/>
        <v>2</v>
      </c>
      <c r="M237" t="str">
        <f t="shared" si="23"/>
        <v>Sunday</v>
      </c>
      <c r="N237" s="1" t="str">
        <f t="shared" si="24"/>
        <v>November</v>
      </c>
      <c r="O237" s="2">
        <v>0.85347222222222219</v>
      </c>
      <c r="P237" s="2" t="str">
        <f t="shared" si="25"/>
        <v>Week 1</v>
      </c>
      <c r="Q237" t="s">
        <v>59</v>
      </c>
      <c r="R237" s="5">
        <v>238</v>
      </c>
      <c r="S237" s="5">
        <v>-80</v>
      </c>
      <c r="T237" s="5">
        <f t="shared" si="26"/>
        <v>33.613445378151262</v>
      </c>
      <c r="U237" s="5">
        <v>158</v>
      </c>
      <c r="V237" s="5">
        <v>32</v>
      </c>
      <c r="W237" s="5">
        <v>0</v>
      </c>
      <c r="X237" s="5">
        <v>0</v>
      </c>
      <c r="Y237" s="5">
        <v>190</v>
      </c>
      <c r="Z237" s="5">
        <v>190</v>
      </c>
      <c r="AA237" t="s">
        <v>60</v>
      </c>
      <c r="AB237">
        <v>43.22</v>
      </c>
      <c r="AC237">
        <v>3.92</v>
      </c>
      <c r="AD237" t="s">
        <v>60</v>
      </c>
      <c r="AE237" t="s">
        <v>56</v>
      </c>
      <c r="AF237">
        <v>166</v>
      </c>
      <c r="AG237">
        <v>166</v>
      </c>
      <c r="AO237">
        <v>32</v>
      </c>
      <c r="AP237">
        <v>0</v>
      </c>
      <c r="AX237">
        <v>190</v>
      </c>
      <c r="BD237" s="5">
        <v>190</v>
      </c>
      <c r="BE237">
        <v>158</v>
      </c>
      <c r="BG237">
        <f t="shared" si="27"/>
        <v>158</v>
      </c>
      <c r="BI237">
        <v>32</v>
      </c>
    </row>
    <row r="238" spans="1:61" x14ac:dyDescent="0.25">
      <c r="A238" t="s">
        <v>54</v>
      </c>
      <c r="B238">
        <v>110027</v>
      </c>
      <c r="C238" t="s">
        <v>55</v>
      </c>
      <c r="D238" t="s">
        <v>56</v>
      </c>
      <c r="E238" s="1">
        <v>45963</v>
      </c>
      <c r="F238" t="s">
        <v>352</v>
      </c>
      <c r="G238" t="s">
        <v>58</v>
      </c>
      <c r="H238" t="str">
        <f t="shared" si="21"/>
        <v>Aggregator</v>
      </c>
      <c r="I238">
        <v>7442263301</v>
      </c>
      <c r="J238">
        <v>18528960</v>
      </c>
      <c r="K238" s="3">
        <v>45963.857638888891</v>
      </c>
      <c r="L238">
        <f t="shared" si="22"/>
        <v>2</v>
      </c>
      <c r="M238" t="str">
        <f t="shared" si="23"/>
        <v>Sunday</v>
      </c>
      <c r="N238" s="1" t="str">
        <f t="shared" si="24"/>
        <v>November</v>
      </c>
      <c r="O238" s="2">
        <v>0.85763888888888884</v>
      </c>
      <c r="P238" s="2" t="str">
        <f t="shared" si="25"/>
        <v>Week 1</v>
      </c>
      <c r="Q238" t="s">
        <v>59</v>
      </c>
      <c r="R238" s="5">
        <v>349</v>
      </c>
      <c r="S238" s="5">
        <v>-174.5</v>
      </c>
      <c r="T238" s="5">
        <f t="shared" si="26"/>
        <v>50</v>
      </c>
      <c r="U238" s="5">
        <v>174.5</v>
      </c>
      <c r="V238" s="5">
        <v>32</v>
      </c>
      <c r="W238" s="5">
        <v>0</v>
      </c>
      <c r="X238" s="5">
        <v>0</v>
      </c>
      <c r="Y238" s="5">
        <v>206.5</v>
      </c>
      <c r="Z238" s="5">
        <v>206.5</v>
      </c>
      <c r="AA238" t="s">
        <v>60</v>
      </c>
      <c r="AB238">
        <v>42.3</v>
      </c>
      <c r="AC238">
        <v>0</v>
      </c>
      <c r="AD238" t="s">
        <v>60</v>
      </c>
      <c r="AE238" t="s">
        <v>56</v>
      </c>
      <c r="AF238">
        <v>3301</v>
      </c>
      <c r="AG238">
        <v>3301</v>
      </c>
      <c r="AO238">
        <v>32</v>
      </c>
      <c r="AP238">
        <v>0</v>
      </c>
      <c r="AX238">
        <v>206.5</v>
      </c>
      <c r="BD238" s="5">
        <v>206.5</v>
      </c>
      <c r="BE238">
        <v>174.5</v>
      </c>
      <c r="BG238">
        <f t="shared" si="27"/>
        <v>174.5</v>
      </c>
      <c r="BI238">
        <v>32</v>
      </c>
    </row>
    <row r="239" spans="1:61" x14ac:dyDescent="0.25">
      <c r="A239" t="s">
        <v>54</v>
      </c>
      <c r="B239">
        <v>110027</v>
      </c>
      <c r="C239" t="s">
        <v>55</v>
      </c>
      <c r="D239" t="s">
        <v>56</v>
      </c>
      <c r="E239" s="1">
        <v>45963</v>
      </c>
      <c r="F239" t="s">
        <v>353</v>
      </c>
      <c r="G239" t="s">
        <v>63</v>
      </c>
      <c r="H239" t="str">
        <f t="shared" si="21"/>
        <v>Aggregator</v>
      </c>
      <c r="I239">
        <v>221066000000000</v>
      </c>
      <c r="J239">
        <v>29811</v>
      </c>
      <c r="K239" s="3">
        <v>45963.859722222223</v>
      </c>
      <c r="L239">
        <f t="shared" si="22"/>
        <v>2</v>
      </c>
      <c r="M239" t="str">
        <f t="shared" si="23"/>
        <v>Sunday</v>
      </c>
      <c r="N239" s="1" t="str">
        <f t="shared" si="24"/>
        <v>November</v>
      </c>
      <c r="O239" s="2">
        <v>0.85972222222222228</v>
      </c>
      <c r="P239" s="2" t="str">
        <f t="shared" si="25"/>
        <v>Week 1</v>
      </c>
      <c r="Q239" t="s">
        <v>59</v>
      </c>
      <c r="R239" s="5">
        <v>635</v>
      </c>
      <c r="S239" s="5">
        <v>-153.74</v>
      </c>
      <c r="T239" s="5">
        <f t="shared" si="26"/>
        <v>24.211023622047247</v>
      </c>
      <c r="U239" s="5">
        <v>481.26</v>
      </c>
      <c r="V239" s="5">
        <v>32</v>
      </c>
      <c r="W239" s="5">
        <v>0</v>
      </c>
      <c r="X239" s="5">
        <v>-0.26</v>
      </c>
      <c r="Y239" s="5">
        <v>513</v>
      </c>
      <c r="Z239" s="5">
        <v>513</v>
      </c>
      <c r="AA239" t="s">
        <v>64</v>
      </c>
      <c r="AB239">
        <v>123.75</v>
      </c>
      <c r="AC239">
        <v>16.34</v>
      </c>
      <c r="AD239" t="s">
        <v>64</v>
      </c>
      <c r="AE239" t="s">
        <v>56</v>
      </c>
      <c r="AF239">
        <v>577</v>
      </c>
      <c r="AG239">
        <v>577</v>
      </c>
      <c r="AO239">
        <v>32</v>
      </c>
      <c r="AP239">
        <v>0</v>
      </c>
      <c r="AW239">
        <v>513</v>
      </c>
      <c r="BD239" s="5">
        <v>513</v>
      </c>
      <c r="BE239">
        <v>481.26</v>
      </c>
      <c r="BG239">
        <f t="shared" si="27"/>
        <v>481.26</v>
      </c>
      <c r="BH239">
        <v>32</v>
      </c>
    </row>
    <row r="240" spans="1:61" x14ac:dyDescent="0.25">
      <c r="A240" t="s">
        <v>54</v>
      </c>
      <c r="B240">
        <v>110027</v>
      </c>
      <c r="C240" t="s">
        <v>55</v>
      </c>
      <c r="D240" t="s">
        <v>56</v>
      </c>
      <c r="E240" s="1">
        <v>45963</v>
      </c>
      <c r="F240" t="s">
        <v>354</v>
      </c>
      <c r="G240" t="s">
        <v>63</v>
      </c>
      <c r="H240" t="str">
        <f t="shared" si="21"/>
        <v>Aggregator</v>
      </c>
      <c r="I240">
        <v>221066000000000</v>
      </c>
      <c r="J240">
        <v>29811</v>
      </c>
      <c r="K240" s="3">
        <v>45963.863888888889</v>
      </c>
      <c r="L240">
        <f t="shared" si="22"/>
        <v>2</v>
      </c>
      <c r="M240" t="str">
        <f t="shared" si="23"/>
        <v>Sunday</v>
      </c>
      <c r="N240" s="1" t="str">
        <f t="shared" si="24"/>
        <v>November</v>
      </c>
      <c r="O240" s="2">
        <v>0.86388888888888893</v>
      </c>
      <c r="P240" s="2" t="str">
        <f t="shared" si="25"/>
        <v>Week 1</v>
      </c>
      <c r="Q240" t="s">
        <v>59</v>
      </c>
      <c r="R240" s="5">
        <v>478</v>
      </c>
      <c r="S240" s="5">
        <v>-175</v>
      </c>
      <c r="T240" s="5">
        <f t="shared" si="26"/>
        <v>36.610878661087867</v>
      </c>
      <c r="U240" s="5">
        <v>303</v>
      </c>
      <c r="V240" s="5">
        <v>32</v>
      </c>
      <c r="W240" s="5">
        <v>0</v>
      </c>
      <c r="X240" s="5">
        <v>0</v>
      </c>
      <c r="Y240" s="5">
        <v>335</v>
      </c>
      <c r="Z240" s="5">
        <v>335</v>
      </c>
      <c r="AA240" t="s">
        <v>64</v>
      </c>
      <c r="AB240">
        <v>85.96</v>
      </c>
      <c r="AC240">
        <v>8.69</v>
      </c>
      <c r="AD240" t="s">
        <v>64</v>
      </c>
      <c r="AE240" t="s">
        <v>56</v>
      </c>
      <c r="AF240">
        <v>6737</v>
      </c>
      <c r="AG240">
        <v>6737</v>
      </c>
      <c r="AO240">
        <v>32</v>
      </c>
      <c r="AP240">
        <v>0</v>
      </c>
      <c r="AW240">
        <v>335</v>
      </c>
      <c r="BD240" s="5">
        <v>335</v>
      </c>
      <c r="BE240">
        <v>303</v>
      </c>
      <c r="BG240">
        <f t="shared" si="27"/>
        <v>303</v>
      </c>
      <c r="BH240">
        <v>32</v>
      </c>
    </row>
    <row r="241" spans="1:61" x14ac:dyDescent="0.25">
      <c r="A241" t="s">
        <v>54</v>
      </c>
      <c r="B241">
        <v>110027</v>
      </c>
      <c r="C241" t="s">
        <v>55</v>
      </c>
      <c r="D241" t="s">
        <v>56</v>
      </c>
      <c r="E241" s="1">
        <v>45963</v>
      </c>
      <c r="F241" t="s">
        <v>355</v>
      </c>
      <c r="G241" t="s">
        <v>58</v>
      </c>
      <c r="H241" t="str">
        <f t="shared" si="21"/>
        <v>Aggregator</v>
      </c>
      <c r="I241">
        <v>7443274121</v>
      </c>
      <c r="J241">
        <v>18528960</v>
      </c>
      <c r="K241" s="3">
        <v>45963.863888888889</v>
      </c>
      <c r="L241">
        <f t="shared" si="22"/>
        <v>2</v>
      </c>
      <c r="M241" t="str">
        <f t="shared" si="23"/>
        <v>Sunday</v>
      </c>
      <c r="N241" s="1" t="str">
        <f t="shared" si="24"/>
        <v>November</v>
      </c>
      <c r="O241" s="2">
        <v>0.86388888888888893</v>
      </c>
      <c r="P241" s="2" t="str">
        <f t="shared" si="25"/>
        <v>Week 1</v>
      </c>
      <c r="Q241" t="s">
        <v>59</v>
      </c>
      <c r="R241" s="5">
        <v>477</v>
      </c>
      <c r="S241" s="5">
        <v>-100</v>
      </c>
      <c r="T241" s="5">
        <f t="shared" si="26"/>
        <v>20.964360587002094</v>
      </c>
      <c r="U241" s="5">
        <v>377</v>
      </c>
      <c r="V241" s="5">
        <v>32</v>
      </c>
      <c r="W241" s="5">
        <v>0</v>
      </c>
      <c r="X241" s="5">
        <v>0</v>
      </c>
      <c r="Y241" s="5">
        <v>409</v>
      </c>
      <c r="Z241" s="5">
        <v>409</v>
      </c>
      <c r="AA241" t="s">
        <v>60</v>
      </c>
      <c r="AB241">
        <v>98.37</v>
      </c>
      <c r="AC241">
        <v>9.92</v>
      </c>
      <c r="AD241" t="s">
        <v>60</v>
      </c>
      <c r="AE241" t="s">
        <v>56</v>
      </c>
      <c r="AF241">
        <v>4121</v>
      </c>
      <c r="AG241">
        <v>4121</v>
      </c>
      <c r="AO241">
        <v>32</v>
      </c>
      <c r="AP241">
        <v>0</v>
      </c>
      <c r="AX241">
        <v>409</v>
      </c>
      <c r="BD241" s="5">
        <v>409</v>
      </c>
      <c r="BE241">
        <v>377</v>
      </c>
      <c r="BG241">
        <f t="shared" si="27"/>
        <v>377</v>
      </c>
      <c r="BI241">
        <v>32</v>
      </c>
    </row>
    <row r="242" spans="1:61" x14ac:dyDescent="0.25">
      <c r="A242" t="s">
        <v>54</v>
      </c>
      <c r="B242">
        <v>110027</v>
      </c>
      <c r="C242" t="s">
        <v>55</v>
      </c>
      <c r="D242" t="s">
        <v>56</v>
      </c>
      <c r="E242" s="1">
        <v>45963</v>
      </c>
      <c r="F242" t="s">
        <v>356</v>
      </c>
      <c r="G242" t="s">
        <v>67</v>
      </c>
      <c r="H242" t="str">
        <f t="shared" si="21"/>
        <v>Direct Sale</v>
      </c>
      <c r="K242" s="3">
        <v>45963.868055555555</v>
      </c>
      <c r="L242">
        <f t="shared" si="22"/>
        <v>2</v>
      </c>
      <c r="M242" t="str">
        <f t="shared" si="23"/>
        <v>Sunday</v>
      </c>
      <c r="N242" s="1" t="str">
        <f t="shared" si="24"/>
        <v>November</v>
      </c>
      <c r="O242" s="2">
        <v>0.86805555555555558</v>
      </c>
      <c r="P242" s="2" t="str">
        <f t="shared" si="25"/>
        <v>Week 1</v>
      </c>
      <c r="Q242" t="s">
        <v>59</v>
      </c>
      <c r="R242" s="5">
        <v>248</v>
      </c>
      <c r="S242" s="5">
        <v>0</v>
      </c>
      <c r="T242" s="5">
        <f t="shared" si="26"/>
        <v>0</v>
      </c>
      <c r="U242" s="5">
        <v>248</v>
      </c>
      <c r="V242" s="5">
        <v>0</v>
      </c>
      <c r="W242" s="5">
        <v>12.4</v>
      </c>
      <c r="X242" s="5">
        <v>-0.4</v>
      </c>
      <c r="Y242" s="5">
        <v>260</v>
      </c>
      <c r="Z242" s="5">
        <v>260</v>
      </c>
      <c r="AA242" t="s">
        <v>68</v>
      </c>
      <c r="AB242">
        <v>58.07</v>
      </c>
      <c r="AC242">
        <v>2.5</v>
      </c>
      <c r="AD242" t="s">
        <v>5778</v>
      </c>
      <c r="AE242" t="s">
        <v>75</v>
      </c>
      <c r="AI242" t="s">
        <v>89</v>
      </c>
      <c r="AJ242" t="s">
        <v>56</v>
      </c>
      <c r="AK242">
        <v>8929758003</v>
      </c>
      <c r="AO242">
        <v>0</v>
      </c>
      <c r="AP242">
        <v>0</v>
      </c>
      <c r="AR242">
        <v>260</v>
      </c>
      <c r="AZ242">
        <v>248</v>
      </c>
      <c r="BA242">
        <v>6.2</v>
      </c>
      <c r="BB242">
        <v>248</v>
      </c>
      <c r="BC242">
        <v>6.2</v>
      </c>
      <c r="BD242" s="5">
        <v>260</v>
      </c>
      <c r="BE242">
        <v>248</v>
      </c>
      <c r="BG242">
        <f t="shared" si="27"/>
        <v>248</v>
      </c>
    </row>
    <row r="243" spans="1:61" x14ac:dyDescent="0.25">
      <c r="A243" t="s">
        <v>54</v>
      </c>
      <c r="B243">
        <v>110027</v>
      </c>
      <c r="C243" t="s">
        <v>55</v>
      </c>
      <c r="D243" t="s">
        <v>56</v>
      </c>
      <c r="E243" s="1">
        <v>45963</v>
      </c>
      <c r="F243" t="s">
        <v>357</v>
      </c>
      <c r="G243" t="s">
        <v>67</v>
      </c>
      <c r="H243" t="str">
        <f t="shared" si="21"/>
        <v>Direct Sale</v>
      </c>
      <c r="K243" s="3">
        <v>45963.868750000001</v>
      </c>
      <c r="L243">
        <f t="shared" si="22"/>
        <v>2</v>
      </c>
      <c r="M243" t="str">
        <f t="shared" si="23"/>
        <v>Sunday</v>
      </c>
      <c r="N243" s="1" t="str">
        <f t="shared" si="24"/>
        <v>November</v>
      </c>
      <c r="O243" s="2">
        <v>0.86875000000000002</v>
      </c>
      <c r="P243" s="2" t="str">
        <f t="shared" si="25"/>
        <v>Week 1</v>
      </c>
      <c r="Q243" t="s">
        <v>59</v>
      </c>
      <c r="R243" s="5">
        <v>159</v>
      </c>
      <c r="S243" s="5">
        <v>0</v>
      </c>
      <c r="T243" s="5">
        <f t="shared" si="26"/>
        <v>0</v>
      </c>
      <c r="U243" s="5">
        <v>159</v>
      </c>
      <c r="V243" s="5">
        <v>0</v>
      </c>
      <c r="W243" s="5">
        <v>7.96</v>
      </c>
      <c r="X243" s="5">
        <v>0.04</v>
      </c>
      <c r="Y243" s="5">
        <v>167</v>
      </c>
      <c r="Z243" s="5">
        <v>167</v>
      </c>
      <c r="AA243" t="s">
        <v>68</v>
      </c>
      <c r="AB243">
        <v>29.83</v>
      </c>
      <c r="AC243">
        <v>2.5</v>
      </c>
      <c r="AD243" t="s">
        <v>5778</v>
      </c>
      <c r="AE243" t="s">
        <v>75</v>
      </c>
      <c r="AI243" t="s">
        <v>89</v>
      </c>
      <c r="AJ243" t="s">
        <v>56</v>
      </c>
      <c r="AK243">
        <v>8929758003</v>
      </c>
      <c r="AO243">
        <v>0</v>
      </c>
      <c r="AP243">
        <v>0</v>
      </c>
      <c r="AR243">
        <v>167</v>
      </c>
      <c r="AZ243">
        <v>159</v>
      </c>
      <c r="BA243">
        <v>3.98</v>
      </c>
      <c r="BB243">
        <v>159</v>
      </c>
      <c r="BC243">
        <v>3.98</v>
      </c>
      <c r="BD243" s="5">
        <v>167</v>
      </c>
      <c r="BE243">
        <v>159</v>
      </c>
      <c r="BG243">
        <f t="shared" si="27"/>
        <v>159</v>
      </c>
    </row>
    <row r="244" spans="1:61" x14ac:dyDescent="0.25">
      <c r="A244" t="s">
        <v>54</v>
      </c>
      <c r="B244">
        <v>110027</v>
      </c>
      <c r="C244" t="s">
        <v>55</v>
      </c>
      <c r="D244" t="s">
        <v>56</v>
      </c>
      <c r="E244" s="1">
        <v>45963</v>
      </c>
      <c r="F244" t="s">
        <v>358</v>
      </c>
      <c r="G244" t="s">
        <v>63</v>
      </c>
      <c r="H244" t="str">
        <f t="shared" si="21"/>
        <v>Aggregator</v>
      </c>
      <c r="I244">
        <v>221067000000000</v>
      </c>
      <c r="J244">
        <v>29811</v>
      </c>
      <c r="K244" s="3">
        <v>45963.870833333334</v>
      </c>
      <c r="L244">
        <f t="shared" si="22"/>
        <v>2</v>
      </c>
      <c r="M244" t="str">
        <f t="shared" si="23"/>
        <v>Sunday</v>
      </c>
      <c r="N244" s="1" t="str">
        <f t="shared" si="24"/>
        <v>November</v>
      </c>
      <c r="O244" s="2">
        <v>0.87083333333333335</v>
      </c>
      <c r="P244" s="2" t="str">
        <f t="shared" si="25"/>
        <v>Week 1</v>
      </c>
      <c r="Q244" t="s">
        <v>59</v>
      </c>
      <c r="R244" s="5">
        <v>349</v>
      </c>
      <c r="S244" s="5">
        <v>-175</v>
      </c>
      <c r="T244" s="5">
        <f t="shared" si="26"/>
        <v>50.143266475644701</v>
      </c>
      <c r="U244" s="5">
        <v>174</v>
      </c>
      <c r="V244" s="5">
        <v>32</v>
      </c>
      <c r="W244" s="5">
        <v>0</v>
      </c>
      <c r="X244" s="5">
        <v>0</v>
      </c>
      <c r="Y244" s="5">
        <v>206</v>
      </c>
      <c r="Z244" s="5">
        <v>206</v>
      </c>
      <c r="AA244" t="s">
        <v>64</v>
      </c>
      <c r="AB244">
        <v>42.3</v>
      </c>
      <c r="AC244">
        <v>0</v>
      </c>
      <c r="AD244" t="s">
        <v>64</v>
      </c>
      <c r="AE244" t="s">
        <v>56</v>
      </c>
      <c r="AF244">
        <v>6402</v>
      </c>
      <c r="AG244">
        <v>6402</v>
      </c>
      <c r="AO244">
        <v>32</v>
      </c>
      <c r="AP244">
        <v>0</v>
      </c>
      <c r="AW244">
        <v>206</v>
      </c>
      <c r="BD244" s="5">
        <v>206</v>
      </c>
      <c r="BE244">
        <v>174</v>
      </c>
      <c r="BG244">
        <f t="shared" si="27"/>
        <v>174</v>
      </c>
      <c r="BH244">
        <v>32</v>
      </c>
    </row>
    <row r="245" spans="1:61" x14ac:dyDescent="0.25">
      <c r="A245" t="s">
        <v>54</v>
      </c>
      <c r="B245">
        <v>110027</v>
      </c>
      <c r="C245" t="s">
        <v>55</v>
      </c>
      <c r="D245" t="s">
        <v>56</v>
      </c>
      <c r="E245" s="1">
        <v>45963</v>
      </c>
      <c r="F245" t="s">
        <v>359</v>
      </c>
      <c r="G245" t="s">
        <v>63</v>
      </c>
      <c r="H245" t="str">
        <f t="shared" si="21"/>
        <v>Aggregator</v>
      </c>
      <c r="I245">
        <v>221067000000000</v>
      </c>
      <c r="J245">
        <v>29811</v>
      </c>
      <c r="K245" s="3">
        <v>45963.873611111114</v>
      </c>
      <c r="L245">
        <f t="shared" si="22"/>
        <v>2</v>
      </c>
      <c r="M245" t="str">
        <f t="shared" si="23"/>
        <v>Sunday</v>
      </c>
      <c r="N245" s="1" t="str">
        <f t="shared" si="24"/>
        <v>November</v>
      </c>
      <c r="O245" s="2">
        <v>0.87361111111111112</v>
      </c>
      <c r="P245" s="2" t="str">
        <f t="shared" si="25"/>
        <v>Week 1</v>
      </c>
      <c r="Q245" t="s">
        <v>59</v>
      </c>
      <c r="R245" s="5">
        <v>267</v>
      </c>
      <c r="S245" s="5">
        <v>-93.75</v>
      </c>
      <c r="T245" s="5">
        <f t="shared" si="26"/>
        <v>35.112359550561798</v>
      </c>
      <c r="U245" s="5">
        <v>173.25</v>
      </c>
      <c r="V245" s="5">
        <v>32</v>
      </c>
      <c r="W245" s="5">
        <v>0</v>
      </c>
      <c r="X245" s="5">
        <v>-0.25</v>
      </c>
      <c r="Y245" s="5">
        <v>205</v>
      </c>
      <c r="Z245" s="5">
        <v>205</v>
      </c>
      <c r="AA245" t="s">
        <v>64</v>
      </c>
      <c r="AB245">
        <v>55.24</v>
      </c>
      <c r="AC245">
        <v>4.96</v>
      </c>
      <c r="AD245" t="s">
        <v>64</v>
      </c>
      <c r="AE245" t="s">
        <v>56</v>
      </c>
      <c r="AF245">
        <v>3409</v>
      </c>
      <c r="AG245">
        <v>3409</v>
      </c>
      <c r="AO245">
        <v>32</v>
      </c>
      <c r="AP245">
        <v>0</v>
      </c>
      <c r="AW245">
        <v>205</v>
      </c>
      <c r="BD245" s="5">
        <v>205</v>
      </c>
      <c r="BE245">
        <v>173.25</v>
      </c>
      <c r="BG245">
        <f t="shared" si="27"/>
        <v>173.25</v>
      </c>
      <c r="BH245">
        <v>32</v>
      </c>
    </row>
    <row r="246" spans="1:61" x14ac:dyDescent="0.25">
      <c r="A246" t="s">
        <v>54</v>
      </c>
      <c r="B246">
        <v>110027</v>
      </c>
      <c r="C246" t="s">
        <v>55</v>
      </c>
      <c r="D246" t="s">
        <v>56</v>
      </c>
      <c r="E246" s="1">
        <v>45963</v>
      </c>
      <c r="F246" t="s">
        <v>360</v>
      </c>
      <c r="G246" t="s">
        <v>67</v>
      </c>
      <c r="H246" t="str">
        <f t="shared" si="21"/>
        <v>Direct Sale</v>
      </c>
      <c r="K246" s="3">
        <v>45963.874305555553</v>
      </c>
      <c r="L246">
        <f t="shared" si="22"/>
        <v>2</v>
      </c>
      <c r="M246" t="str">
        <f t="shared" si="23"/>
        <v>Sunday</v>
      </c>
      <c r="N246" s="1" t="str">
        <f t="shared" si="24"/>
        <v>November</v>
      </c>
      <c r="O246" s="2">
        <v>0.87430555555555556</v>
      </c>
      <c r="P246" s="2" t="str">
        <f t="shared" si="25"/>
        <v>Week 1</v>
      </c>
      <c r="Q246" t="s">
        <v>59</v>
      </c>
      <c r="R246" s="5">
        <v>369</v>
      </c>
      <c r="S246" s="5">
        <v>0</v>
      </c>
      <c r="T246" s="5">
        <f t="shared" si="26"/>
        <v>0</v>
      </c>
      <c r="U246" s="5">
        <v>369</v>
      </c>
      <c r="V246" s="5">
        <v>0</v>
      </c>
      <c r="W246" s="5">
        <v>18.46</v>
      </c>
      <c r="X246" s="5">
        <v>-0.46</v>
      </c>
      <c r="Y246" s="5">
        <v>387</v>
      </c>
      <c r="Z246" s="5">
        <v>387</v>
      </c>
      <c r="AA246" t="s">
        <v>68</v>
      </c>
      <c r="AB246">
        <v>99.96</v>
      </c>
      <c r="AC246">
        <v>8.7200000000000006</v>
      </c>
      <c r="AD246" t="s">
        <v>5778</v>
      </c>
      <c r="AE246" t="s">
        <v>75</v>
      </c>
      <c r="AI246" t="s">
        <v>89</v>
      </c>
      <c r="AJ246" t="s">
        <v>56</v>
      </c>
      <c r="AK246">
        <v>8929758003</v>
      </c>
      <c r="AO246">
        <v>0</v>
      </c>
      <c r="AP246">
        <v>0</v>
      </c>
      <c r="AR246">
        <v>387</v>
      </c>
      <c r="AZ246">
        <v>369</v>
      </c>
      <c r="BA246">
        <v>9.23</v>
      </c>
      <c r="BB246">
        <v>369</v>
      </c>
      <c r="BC246">
        <v>9.23</v>
      </c>
      <c r="BD246" s="5">
        <v>387</v>
      </c>
      <c r="BE246">
        <v>369</v>
      </c>
      <c r="BG246">
        <f t="shared" si="27"/>
        <v>369</v>
      </c>
    </row>
    <row r="247" spans="1:61" x14ac:dyDescent="0.25">
      <c r="A247" t="s">
        <v>54</v>
      </c>
      <c r="B247">
        <v>110027</v>
      </c>
      <c r="C247" t="s">
        <v>55</v>
      </c>
      <c r="D247" t="s">
        <v>56</v>
      </c>
      <c r="E247" s="1">
        <v>45963</v>
      </c>
      <c r="F247" t="s">
        <v>361</v>
      </c>
      <c r="G247" t="s">
        <v>58</v>
      </c>
      <c r="H247" t="str">
        <f t="shared" si="21"/>
        <v>Aggregator</v>
      </c>
      <c r="I247">
        <v>7441086249</v>
      </c>
      <c r="J247">
        <v>18528960</v>
      </c>
      <c r="K247" s="3">
        <v>45963.875</v>
      </c>
      <c r="L247">
        <f t="shared" si="22"/>
        <v>2</v>
      </c>
      <c r="M247" t="str">
        <f t="shared" si="23"/>
        <v>Sunday</v>
      </c>
      <c r="N247" s="1" t="str">
        <f t="shared" si="24"/>
        <v>November</v>
      </c>
      <c r="O247" s="2">
        <v>0.875</v>
      </c>
      <c r="P247" s="2" t="str">
        <f t="shared" si="25"/>
        <v>Week 1</v>
      </c>
      <c r="Q247" t="s">
        <v>59</v>
      </c>
      <c r="R247" s="5">
        <v>747</v>
      </c>
      <c r="S247" s="5">
        <v>-249.5</v>
      </c>
      <c r="T247" s="5">
        <f t="shared" si="26"/>
        <v>33.400267737617135</v>
      </c>
      <c r="U247" s="5">
        <v>497.5</v>
      </c>
      <c r="V247" s="5">
        <v>32</v>
      </c>
      <c r="W247" s="5">
        <v>0</v>
      </c>
      <c r="X247" s="5">
        <v>0</v>
      </c>
      <c r="Y247" s="5">
        <v>529.5</v>
      </c>
      <c r="Z247" s="5">
        <v>529.5</v>
      </c>
      <c r="AA247" t="s">
        <v>60</v>
      </c>
      <c r="AB247">
        <v>154.69</v>
      </c>
      <c r="AC247">
        <v>14.59</v>
      </c>
      <c r="AD247" t="s">
        <v>60</v>
      </c>
      <c r="AE247" t="s">
        <v>56</v>
      </c>
      <c r="AF247">
        <v>6249</v>
      </c>
      <c r="AG247">
        <v>6249</v>
      </c>
      <c r="AO247">
        <v>32</v>
      </c>
      <c r="AP247">
        <v>0</v>
      </c>
      <c r="AX247">
        <v>529.5</v>
      </c>
      <c r="BD247" s="5">
        <v>529.5</v>
      </c>
      <c r="BE247">
        <v>497.5</v>
      </c>
      <c r="BG247">
        <f t="shared" si="27"/>
        <v>497.5</v>
      </c>
      <c r="BI247">
        <v>32</v>
      </c>
    </row>
    <row r="248" spans="1:61" x14ac:dyDescent="0.25">
      <c r="A248" t="s">
        <v>54</v>
      </c>
      <c r="B248">
        <v>110027</v>
      </c>
      <c r="C248" t="s">
        <v>55</v>
      </c>
      <c r="D248" t="s">
        <v>56</v>
      </c>
      <c r="E248" s="1">
        <v>45963</v>
      </c>
      <c r="F248" t="s">
        <v>362</v>
      </c>
      <c r="G248" t="s">
        <v>63</v>
      </c>
      <c r="H248" t="str">
        <f t="shared" si="21"/>
        <v>Aggregator</v>
      </c>
      <c r="I248">
        <v>221068000000000</v>
      </c>
      <c r="J248">
        <v>29811</v>
      </c>
      <c r="K248" s="3">
        <v>45963.881249999999</v>
      </c>
      <c r="L248">
        <f t="shared" si="22"/>
        <v>2</v>
      </c>
      <c r="M248" t="str">
        <f t="shared" si="23"/>
        <v>Sunday</v>
      </c>
      <c r="N248" s="1" t="str">
        <f t="shared" si="24"/>
        <v>November</v>
      </c>
      <c r="O248" s="2">
        <v>0.88124999999999998</v>
      </c>
      <c r="P248" s="2" t="str">
        <f t="shared" si="25"/>
        <v>Week 1</v>
      </c>
      <c r="Q248" t="s">
        <v>59</v>
      </c>
      <c r="R248" s="5">
        <v>229</v>
      </c>
      <c r="S248" s="5">
        <v>0</v>
      </c>
      <c r="T248" s="5">
        <f t="shared" si="26"/>
        <v>0</v>
      </c>
      <c r="U248" s="5">
        <v>229</v>
      </c>
      <c r="V248" s="5">
        <v>32</v>
      </c>
      <c r="W248" s="5">
        <v>0</v>
      </c>
      <c r="X248" s="5">
        <v>0</v>
      </c>
      <c r="Y248" s="5">
        <v>261</v>
      </c>
      <c r="Z248" s="5">
        <v>261</v>
      </c>
      <c r="AA248" t="s">
        <v>64</v>
      </c>
      <c r="AB248">
        <v>50.37</v>
      </c>
      <c r="AC248">
        <v>4.96</v>
      </c>
      <c r="AD248" t="s">
        <v>64</v>
      </c>
      <c r="AE248" t="s">
        <v>56</v>
      </c>
      <c r="AF248">
        <v>2866</v>
      </c>
      <c r="AG248">
        <v>2866</v>
      </c>
      <c r="AO248">
        <v>32</v>
      </c>
      <c r="AP248">
        <v>0</v>
      </c>
      <c r="AW248">
        <v>261</v>
      </c>
      <c r="BD248" s="5">
        <v>261</v>
      </c>
      <c r="BE248">
        <v>229</v>
      </c>
      <c r="BG248">
        <f t="shared" si="27"/>
        <v>229</v>
      </c>
      <c r="BH248">
        <v>32</v>
      </c>
    </row>
    <row r="249" spans="1:61" x14ac:dyDescent="0.25">
      <c r="A249" t="s">
        <v>54</v>
      </c>
      <c r="B249">
        <v>110027</v>
      </c>
      <c r="C249" t="s">
        <v>55</v>
      </c>
      <c r="D249" t="s">
        <v>56</v>
      </c>
      <c r="E249" s="1">
        <v>45963</v>
      </c>
      <c r="F249" t="s">
        <v>363</v>
      </c>
      <c r="G249" t="s">
        <v>58</v>
      </c>
      <c r="H249" t="str">
        <f t="shared" si="21"/>
        <v>Aggregator</v>
      </c>
      <c r="I249">
        <v>7442673478</v>
      </c>
      <c r="J249">
        <v>18528960</v>
      </c>
      <c r="K249" s="3">
        <v>45963.881249999999</v>
      </c>
      <c r="L249">
        <f t="shared" si="22"/>
        <v>2</v>
      </c>
      <c r="M249" t="str">
        <f t="shared" si="23"/>
        <v>Sunday</v>
      </c>
      <c r="N249" s="1" t="str">
        <f t="shared" si="24"/>
        <v>November</v>
      </c>
      <c r="O249" s="2">
        <v>0.88124999999999998</v>
      </c>
      <c r="P249" s="2" t="str">
        <f t="shared" si="25"/>
        <v>Week 1</v>
      </c>
      <c r="Q249" t="s">
        <v>59</v>
      </c>
      <c r="R249" s="5">
        <v>807.01</v>
      </c>
      <c r="S249" s="5">
        <v>-274.51</v>
      </c>
      <c r="T249" s="5">
        <f t="shared" si="26"/>
        <v>34.015687537948722</v>
      </c>
      <c r="U249" s="5">
        <v>532.5</v>
      </c>
      <c r="V249" s="5">
        <v>32</v>
      </c>
      <c r="W249" s="5">
        <v>0</v>
      </c>
      <c r="X249" s="5">
        <v>0</v>
      </c>
      <c r="Y249" s="5">
        <v>564.5</v>
      </c>
      <c r="Z249" s="5">
        <v>564.5</v>
      </c>
      <c r="AA249" t="s">
        <v>60</v>
      </c>
      <c r="AB249">
        <v>140.11000000000001</v>
      </c>
      <c r="AC249">
        <v>9.92</v>
      </c>
      <c r="AD249" t="s">
        <v>60</v>
      </c>
      <c r="AE249" t="s">
        <v>56</v>
      </c>
      <c r="AF249">
        <v>3478</v>
      </c>
      <c r="AG249">
        <v>3478</v>
      </c>
      <c r="AO249">
        <v>32</v>
      </c>
      <c r="AP249">
        <v>0</v>
      </c>
      <c r="AX249">
        <v>564.5</v>
      </c>
      <c r="BD249" s="5">
        <v>564.5</v>
      </c>
      <c r="BE249">
        <v>532.49</v>
      </c>
      <c r="BG249">
        <f t="shared" si="27"/>
        <v>532.49</v>
      </c>
      <c r="BI249">
        <v>32</v>
      </c>
    </row>
    <row r="250" spans="1:61" x14ac:dyDescent="0.25">
      <c r="A250" t="s">
        <v>54</v>
      </c>
      <c r="B250">
        <v>110027</v>
      </c>
      <c r="C250" t="s">
        <v>55</v>
      </c>
      <c r="D250" t="s">
        <v>56</v>
      </c>
      <c r="E250" s="1">
        <v>45963</v>
      </c>
      <c r="F250" t="s">
        <v>364</v>
      </c>
      <c r="G250" t="s">
        <v>63</v>
      </c>
      <c r="H250" t="str">
        <f t="shared" si="21"/>
        <v>Aggregator</v>
      </c>
      <c r="I250">
        <v>221068000000000</v>
      </c>
      <c r="J250">
        <v>29811</v>
      </c>
      <c r="K250" s="3">
        <v>45963.881944444445</v>
      </c>
      <c r="L250">
        <f t="shared" si="22"/>
        <v>2</v>
      </c>
      <c r="M250" t="str">
        <f t="shared" si="23"/>
        <v>Sunday</v>
      </c>
      <c r="N250" s="1" t="str">
        <f t="shared" si="24"/>
        <v>November</v>
      </c>
      <c r="O250" s="2">
        <v>0.88194444444444442</v>
      </c>
      <c r="P250" s="2" t="str">
        <f t="shared" si="25"/>
        <v>Week 1</v>
      </c>
      <c r="Q250" t="s">
        <v>59</v>
      </c>
      <c r="R250" s="5">
        <v>328</v>
      </c>
      <c r="S250" s="5">
        <v>-119.55</v>
      </c>
      <c r="T250" s="5">
        <f t="shared" si="26"/>
        <v>36.448170731707322</v>
      </c>
      <c r="U250" s="5">
        <v>208.45</v>
      </c>
      <c r="V250" s="5">
        <v>32</v>
      </c>
      <c r="W250" s="5">
        <v>0</v>
      </c>
      <c r="X250" s="5">
        <v>-0.45</v>
      </c>
      <c r="Y250" s="5">
        <v>240</v>
      </c>
      <c r="Z250" s="5">
        <v>240</v>
      </c>
      <c r="AA250" t="s">
        <v>64</v>
      </c>
      <c r="AB250">
        <v>71.86</v>
      </c>
      <c r="AC250">
        <v>5.88</v>
      </c>
      <c r="AD250" t="s">
        <v>64</v>
      </c>
      <c r="AE250" t="s">
        <v>56</v>
      </c>
      <c r="AF250">
        <v>444</v>
      </c>
      <c r="AG250">
        <v>444</v>
      </c>
      <c r="AO250">
        <v>32</v>
      </c>
      <c r="AP250">
        <v>0</v>
      </c>
      <c r="AW250">
        <v>240</v>
      </c>
      <c r="BD250" s="5">
        <v>240</v>
      </c>
      <c r="BE250">
        <v>208.45</v>
      </c>
      <c r="BG250">
        <f t="shared" si="27"/>
        <v>208.45</v>
      </c>
      <c r="BH250">
        <v>32</v>
      </c>
    </row>
    <row r="251" spans="1:61" x14ac:dyDescent="0.25">
      <c r="A251" t="s">
        <v>54</v>
      </c>
      <c r="B251">
        <v>110027</v>
      </c>
      <c r="C251" t="s">
        <v>55</v>
      </c>
      <c r="D251" t="s">
        <v>56</v>
      </c>
      <c r="E251" s="1">
        <v>45963</v>
      </c>
      <c r="F251" t="s">
        <v>365</v>
      </c>
      <c r="G251" t="s">
        <v>67</v>
      </c>
      <c r="H251" t="str">
        <f t="shared" si="21"/>
        <v>Direct Sale</v>
      </c>
      <c r="K251" s="3">
        <v>45963.882638888892</v>
      </c>
      <c r="L251">
        <f t="shared" si="22"/>
        <v>2</v>
      </c>
      <c r="M251" t="str">
        <f t="shared" si="23"/>
        <v>Sunday</v>
      </c>
      <c r="N251" s="1" t="str">
        <f t="shared" si="24"/>
        <v>November</v>
      </c>
      <c r="O251" s="2">
        <v>0.88263888888888886</v>
      </c>
      <c r="P251" s="2" t="str">
        <f t="shared" si="25"/>
        <v>Week 1</v>
      </c>
      <c r="Q251" t="s">
        <v>59</v>
      </c>
      <c r="R251" s="5">
        <v>448</v>
      </c>
      <c r="S251" s="5">
        <v>0</v>
      </c>
      <c r="T251" s="5">
        <f t="shared" si="26"/>
        <v>0</v>
      </c>
      <c r="U251" s="5">
        <v>448</v>
      </c>
      <c r="V251" s="5">
        <v>0</v>
      </c>
      <c r="W251" s="5">
        <v>22.4</v>
      </c>
      <c r="X251" s="5">
        <v>-0.4</v>
      </c>
      <c r="Y251" s="5">
        <v>470</v>
      </c>
      <c r="Z251" s="5">
        <v>470</v>
      </c>
      <c r="AA251" t="s">
        <v>68</v>
      </c>
      <c r="AB251">
        <v>121.87</v>
      </c>
      <c r="AC251">
        <v>5.12</v>
      </c>
      <c r="AD251" t="s">
        <v>5778</v>
      </c>
      <c r="AE251" t="s">
        <v>75</v>
      </c>
      <c r="AI251" t="s">
        <v>89</v>
      </c>
      <c r="AJ251" t="s">
        <v>56</v>
      </c>
      <c r="AK251">
        <v>8929758003</v>
      </c>
      <c r="AO251">
        <v>0</v>
      </c>
      <c r="AP251">
        <v>0</v>
      </c>
      <c r="AR251">
        <v>470</v>
      </c>
      <c r="AZ251">
        <v>448</v>
      </c>
      <c r="BA251">
        <v>11.2</v>
      </c>
      <c r="BB251">
        <v>448</v>
      </c>
      <c r="BC251">
        <v>11.2</v>
      </c>
      <c r="BD251" s="5">
        <v>470</v>
      </c>
      <c r="BE251">
        <v>448</v>
      </c>
      <c r="BG251">
        <f t="shared" si="27"/>
        <v>448</v>
      </c>
    </row>
    <row r="252" spans="1:61" x14ac:dyDescent="0.25">
      <c r="A252" t="s">
        <v>54</v>
      </c>
      <c r="B252">
        <v>110027</v>
      </c>
      <c r="C252" t="s">
        <v>55</v>
      </c>
      <c r="D252" t="s">
        <v>56</v>
      </c>
      <c r="E252" s="1">
        <v>45963</v>
      </c>
      <c r="F252" t="s">
        <v>366</v>
      </c>
      <c r="G252" t="s">
        <v>67</v>
      </c>
      <c r="H252" t="str">
        <f t="shared" si="21"/>
        <v>Direct Sale</v>
      </c>
      <c r="K252" s="3">
        <v>45963.882638888892</v>
      </c>
      <c r="L252">
        <f t="shared" si="22"/>
        <v>2</v>
      </c>
      <c r="M252" t="str">
        <f t="shared" si="23"/>
        <v>Sunday</v>
      </c>
      <c r="N252" s="1" t="str">
        <f t="shared" si="24"/>
        <v>November</v>
      </c>
      <c r="O252" s="2">
        <v>0.88263888888888886</v>
      </c>
      <c r="P252" s="2" t="str">
        <f t="shared" si="25"/>
        <v>Week 1</v>
      </c>
      <c r="Q252" t="s">
        <v>59</v>
      </c>
      <c r="R252" s="5">
        <v>438</v>
      </c>
      <c r="S252" s="5">
        <v>0</v>
      </c>
      <c r="T252" s="5">
        <f t="shared" si="26"/>
        <v>0</v>
      </c>
      <c r="U252" s="5">
        <v>438</v>
      </c>
      <c r="V252" s="5">
        <v>0</v>
      </c>
      <c r="W252" s="5">
        <v>21.9</v>
      </c>
      <c r="X252" s="5">
        <v>0.1</v>
      </c>
      <c r="Y252" s="5">
        <v>460</v>
      </c>
      <c r="Z252" s="5">
        <v>460</v>
      </c>
      <c r="AA252" t="s">
        <v>68</v>
      </c>
      <c r="AB252">
        <v>107.53</v>
      </c>
      <c r="AC252">
        <v>10.68</v>
      </c>
      <c r="AD252" t="s">
        <v>5778</v>
      </c>
      <c r="AE252" t="s">
        <v>75</v>
      </c>
      <c r="AI252" t="s">
        <v>89</v>
      </c>
      <c r="AJ252" t="s">
        <v>56</v>
      </c>
      <c r="AK252">
        <v>8929758003</v>
      </c>
      <c r="AO252">
        <v>0</v>
      </c>
      <c r="AP252">
        <v>0</v>
      </c>
      <c r="AR252">
        <v>460</v>
      </c>
      <c r="AZ252">
        <v>438</v>
      </c>
      <c r="BA252">
        <v>10.95</v>
      </c>
      <c r="BB252">
        <v>438</v>
      </c>
      <c r="BC252">
        <v>10.95</v>
      </c>
      <c r="BD252" s="5">
        <v>460</v>
      </c>
      <c r="BE252">
        <v>438</v>
      </c>
      <c r="BG252">
        <f t="shared" si="27"/>
        <v>438</v>
      </c>
    </row>
    <row r="253" spans="1:61" x14ac:dyDescent="0.25">
      <c r="A253" t="s">
        <v>54</v>
      </c>
      <c r="B253">
        <v>110027</v>
      </c>
      <c r="C253" t="s">
        <v>55</v>
      </c>
      <c r="D253" t="s">
        <v>56</v>
      </c>
      <c r="E253" s="1">
        <v>45963</v>
      </c>
      <c r="F253" t="s">
        <v>367</v>
      </c>
      <c r="G253" t="s">
        <v>63</v>
      </c>
      <c r="H253" t="str">
        <f t="shared" si="21"/>
        <v>Aggregator</v>
      </c>
      <c r="I253">
        <v>221068000000000</v>
      </c>
      <c r="J253">
        <v>29811</v>
      </c>
      <c r="K253" s="3">
        <v>45963.882638888892</v>
      </c>
      <c r="L253">
        <f t="shared" si="22"/>
        <v>2</v>
      </c>
      <c r="M253" t="str">
        <f t="shared" si="23"/>
        <v>Sunday</v>
      </c>
      <c r="N253" s="1" t="str">
        <f t="shared" si="24"/>
        <v>November</v>
      </c>
      <c r="O253" s="2">
        <v>0.88263888888888886</v>
      </c>
      <c r="P253" s="2" t="str">
        <f t="shared" si="25"/>
        <v>Week 1</v>
      </c>
      <c r="Q253" t="s">
        <v>59</v>
      </c>
      <c r="R253" s="5">
        <v>393.28</v>
      </c>
      <c r="S253" s="5">
        <v>-93.75</v>
      </c>
      <c r="T253" s="5">
        <f t="shared" si="26"/>
        <v>23.837978030919448</v>
      </c>
      <c r="U253" s="5">
        <v>299.52999999999997</v>
      </c>
      <c r="V253" s="5">
        <v>32</v>
      </c>
      <c r="W253" s="5">
        <v>0</v>
      </c>
      <c r="X253" s="5">
        <v>0.47</v>
      </c>
      <c r="Y253" s="5">
        <v>332</v>
      </c>
      <c r="Z253" s="5">
        <v>332</v>
      </c>
      <c r="AA253" t="s">
        <v>64</v>
      </c>
      <c r="AB253">
        <v>91.22</v>
      </c>
      <c r="AC253">
        <v>5.79</v>
      </c>
      <c r="AD253" t="s">
        <v>64</v>
      </c>
      <c r="AE253" t="s">
        <v>56</v>
      </c>
      <c r="AF253">
        <v>5909</v>
      </c>
      <c r="AG253">
        <v>5909</v>
      </c>
      <c r="AO253">
        <v>32</v>
      </c>
      <c r="AP253">
        <v>0</v>
      </c>
      <c r="AW253">
        <v>332</v>
      </c>
      <c r="BD253" s="5">
        <v>332</v>
      </c>
      <c r="BE253">
        <v>299.52999999999997</v>
      </c>
      <c r="BG253">
        <f t="shared" si="27"/>
        <v>299.52999999999997</v>
      </c>
      <c r="BH253">
        <v>32</v>
      </c>
    </row>
    <row r="254" spans="1:61" x14ac:dyDescent="0.25">
      <c r="A254" t="s">
        <v>54</v>
      </c>
      <c r="B254">
        <v>110027</v>
      </c>
      <c r="C254" t="s">
        <v>55</v>
      </c>
      <c r="D254" t="s">
        <v>56</v>
      </c>
      <c r="E254" s="1">
        <v>45963</v>
      </c>
      <c r="F254" t="s">
        <v>368</v>
      </c>
      <c r="G254" t="s">
        <v>63</v>
      </c>
      <c r="H254" t="str">
        <f t="shared" si="21"/>
        <v>Aggregator</v>
      </c>
      <c r="I254">
        <v>221068000000000</v>
      </c>
      <c r="J254">
        <v>29811</v>
      </c>
      <c r="K254" s="3">
        <v>45963.884027777778</v>
      </c>
      <c r="L254">
        <f t="shared" si="22"/>
        <v>2</v>
      </c>
      <c r="M254" t="str">
        <f t="shared" si="23"/>
        <v>Sunday</v>
      </c>
      <c r="N254" s="1" t="str">
        <f t="shared" si="24"/>
        <v>November</v>
      </c>
      <c r="O254" s="2">
        <v>0.88402777777777775</v>
      </c>
      <c r="P254" s="2" t="str">
        <f t="shared" si="25"/>
        <v>Week 1</v>
      </c>
      <c r="Q254" t="s">
        <v>59</v>
      </c>
      <c r="R254" s="5">
        <v>287</v>
      </c>
      <c r="S254" s="5">
        <v>-30</v>
      </c>
      <c r="T254" s="5">
        <f t="shared" si="26"/>
        <v>10.452961672473867</v>
      </c>
      <c r="U254" s="5">
        <v>257</v>
      </c>
      <c r="V254" s="5">
        <v>32</v>
      </c>
      <c r="W254" s="5">
        <v>0</v>
      </c>
      <c r="X254" s="5">
        <v>0</v>
      </c>
      <c r="Y254" s="5">
        <v>289</v>
      </c>
      <c r="Z254" s="5">
        <v>289</v>
      </c>
      <c r="AA254" t="s">
        <v>64</v>
      </c>
      <c r="AB254">
        <v>54.1</v>
      </c>
      <c r="AC254">
        <v>7.02</v>
      </c>
      <c r="AD254" t="s">
        <v>64</v>
      </c>
      <c r="AE254" t="s">
        <v>56</v>
      </c>
      <c r="AF254">
        <v>3486</v>
      </c>
      <c r="AG254">
        <v>3486</v>
      </c>
      <c r="AO254">
        <v>32</v>
      </c>
      <c r="AP254">
        <v>0</v>
      </c>
      <c r="AW254">
        <v>289</v>
      </c>
      <c r="BD254" s="5">
        <v>289</v>
      </c>
      <c r="BE254">
        <v>257</v>
      </c>
      <c r="BG254">
        <f t="shared" si="27"/>
        <v>257</v>
      </c>
      <c r="BH254">
        <v>32</v>
      </c>
    </row>
    <row r="255" spans="1:61" x14ac:dyDescent="0.25">
      <c r="A255" t="s">
        <v>54</v>
      </c>
      <c r="B255">
        <v>110027</v>
      </c>
      <c r="C255" t="s">
        <v>55</v>
      </c>
      <c r="D255" t="s">
        <v>56</v>
      </c>
      <c r="E255" s="1">
        <v>45963</v>
      </c>
      <c r="F255" t="s">
        <v>369</v>
      </c>
      <c r="G255" t="s">
        <v>58</v>
      </c>
      <c r="H255" t="str">
        <f t="shared" si="21"/>
        <v>Aggregator</v>
      </c>
      <c r="I255">
        <v>7437819912</v>
      </c>
      <c r="J255">
        <v>18528960</v>
      </c>
      <c r="K255" s="3">
        <v>45963.886111111111</v>
      </c>
      <c r="L255">
        <f t="shared" si="22"/>
        <v>2</v>
      </c>
      <c r="M255" t="str">
        <f t="shared" si="23"/>
        <v>Sunday</v>
      </c>
      <c r="N255" s="1" t="str">
        <f t="shared" si="24"/>
        <v>November</v>
      </c>
      <c r="O255" s="2">
        <v>0.88611111111111107</v>
      </c>
      <c r="P255" s="2" t="str">
        <f t="shared" si="25"/>
        <v>Week 1</v>
      </c>
      <c r="Q255" t="s">
        <v>59</v>
      </c>
      <c r="R255" s="5">
        <v>219</v>
      </c>
      <c r="S255" s="5">
        <v>-100</v>
      </c>
      <c r="T255" s="5">
        <f t="shared" si="26"/>
        <v>45.662100456621005</v>
      </c>
      <c r="U255" s="5">
        <v>119</v>
      </c>
      <c r="V255" s="5">
        <v>32</v>
      </c>
      <c r="W255" s="5">
        <v>0</v>
      </c>
      <c r="X255" s="5">
        <v>0</v>
      </c>
      <c r="Y255" s="5">
        <v>151</v>
      </c>
      <c r="Z255" s="5">
        <v>151</v>
      </c>
      <c r="AA255" t="s">
        <v>60</v>
      </c>
      <c r="AB255">
        <v>37.299999999999997</v>
      </c>
      <c r="AC255">
        <v>4.7699999999999996</v>
      </c>
      <c r="AD255" t="s">
        <v>60</v>
      </c>
      <c r="AE255" t="s">
        <v>56</v>
      </c>
      <c r="AF255">
        <v>9912</v>
      </c>
      <c r="AG255">
        <v>9912</v>
      </c>
      <c r="AO255">
        <v>32</v>
      </c>
      <c r="AP255">
        <v>0</v>
      </c>
      <c r="AX255">
        <v>151</v>
      </c>
      <c r="BD255" s="5">
        <v>151</v>
      </c>
      <c r="BE255">
        <v>119</v>
      </c>
      <c r="BG255">
        <f t="shared" si="27"/>
        <v>119</v>
      </c>
      <c r="BI255">
        <v>32</v>
      </c>
    </row>
    <row r="256" spans="1:61" x14ac:dyDescent="0.25">
      <c r="A256" t="s">
        <v>54</v>
      </c>
      <c r="B256">
        <v>110027</v>
      </c>
      <c r="C256" t="s">
        <v>55</v>
      </c>
      <c r="D256" t="s">
        <v>56</v>
      </c>
      <c r="E256" s="1">
        <v>45963</v>
      </c>
      <c r="F256" t="s">
        <v>370</v>
      </c>
      <c r="G256" t="s">
        <v>63</v>
      </c>
      <c r="H256" t="str">
        <f t="shared" si="21"/>
        <v>Aggregator</v>
      </c>
      <c r="I256">
        <v>221068000000000</v>
      </c>
      <c r="J256">
        <v>29811</v>
      </c>
      <c r="K256" s="3">
        <v>45963.886805555558</v>
      </c>
      <c r="L256">
        <f t="shared" si="22"/>
        <v>2</v>
      </c>
      <c r="M256" t="str">
        <f t="shared" si="23"/>
        <v>Sunday</v>
      </c>
      <c r="N256" s="1" t="str">
        <f t="shared" si="24"/>
        <v>November</v>
      </c>
      <c r="O256" s="2">
        <v>0.88680555555555551</v>
      </c>
      <c r="P256" s="2" t="str">
        <f t="shared" si="25"/>
        <v>Week 1</v>
      </c>
      <c r="Q256" t="s">
        <v>59</v>
      </c>
      <c r="R256" s="5">
        <v>976.32</v>
      </c>
      <c r="S256" s="5">
        <v>-153.74</v>
      </c>
      <c r="T256" s="5">
        <f t="shared" si="26"/>
        <v>15.746886266797771</v>
      </c>
      <c r="U256" s="5">
        <v>822.58</v>
      </c>
      <c r="V256" s="5">
        <v>32</v>
      </c>
      <c r="W256" s="5">
        <v>0</v>
      </c>
      <c r="X256" s="5">
        <v>0.42</v>
      </c>
      <c r="Y256" s="5">
        <v>855</v>
      </c>
      <c r="Z256" s="5">
        <v>855</v>
      </c>
      <c r="AA256" t="s">
        <v>64</v>
      </c>
      <c r="AB256">
        <v>225.1</v>
      </c>
      <c r="AC256">
        <v>17</v>
      </c>
      <c r="AD256" t="s">
        <v>64</v>
      </c>
      <c r="AE256" t="s">
        <v>56</v>
      </c>
      <c r="AF256">
        <v>9640</v>
      </c>
      <c r="AG256">
        <v>9640</v>
      </c>
      <c r="AO256">
        <v>32</v>
      </c>
      <c r="AP256">
        <v>0</v>
      </c>
      <c r="AW256">
        <v>855</v>
      </c>
      <c r="BD256" s="5">
        <v>855</v>
      </c>
      <c r="BE256">
        <v>822.57</v>
      </c>
      <c r="BG256">
        <f t="shared" si="27"/>
        <v>822.57</v>
      </c>
      <c r="BH256">
        <v>32</v>
      </c>
    </row>
    <row r="257" spans="1:61" x14ac:dyDescent="0.25">
      <c r="A257" t="s">
        <v>54</v>
      </c>
      <c r="B257">
        <v>110027</v>
      </c>
      <c r="C257" t="s">
        <v>55</v>
      </c>
      <c r="D257" t="s">
        <v>56</v>
      </c>
      <c r="E257" s="1">
        <v>45963</v>
      </c>
      <c r="F257" t="s">
        <v>371</v>
      </c>
      <c r="G257" t="s">
        <v>58</v>
      </c>
      <c r="H257" t="str">
        <f t="shared" si="21"/>
        <v>Aggregator</v>
      </c>
      <c r="I257">
        <v>7439991956</v>
      </c>
      <c r="J257">
        <v>18528960</v>
      </c>
      <c r="K257" s="3">
        <v>45963.888888888891</v>
      </c>
      <c r="L257">
        <f t="shared" si="22"/>
        <v>2</v>
      </c>
      <c r="M257" t="str">
        <f t="shared" si="23"/>
        <v>Sunday</v>
      </c>
      <c r="N257" s="1" t="str">
        <f t="shared" si="24"/>
        <v>November</v>
      </c>
      <c r="O257" s="2">
        <v>0.88888888888888884</v>
      </c>
      <c r="P257" s="2" t="str">
        <f t="shared" si="25"/>
        <v>Week 1</v>
      </c>
      <c r="Q257" t="s">
        <v>59</v>
      </c>
      <c r="R257" s="5">
        <v>863</v>
      </c>
      <c r="S257" s="5">
        <v>-75</v>
      </c>
      <c r="T257" s="5">
        <f t="shared" si="26"/>
        <v>8.6906141367323286</v>
      </c>
      <c r="U257" s="5">
        <v>788</v>
      </c>
      <c r="V257" s="5">
        <v>32</v>
      </c>
      <c r="W257" s="5">
        <v>0</v>
      </c>
      <c r="X257" s="5">
        <v>0</v>
      </c>
      <c r="Y257" s="5">
        <v>820</v>
      </c>
      <c r="Z257" s="5">
        <v>820</v>
      </c>
      <c r="AA257" t="s">
        <v>60</v>
      </c>
      <c r="AB257">
        <v>151.72999999999999</v>
      </c>
      <c r="AC257">
        <v>18.77</v>
      </c>
      <c r="AD257" t="s">
        <v>60</v>
      </c>
      <c r="AE257" t="s">
        <v>56</v>
      </c>
      <c r="AF257">
        <v>1956</v>
      </c>
      <c r="AG257">
        <v>1956</v>
      </c>
      <c r="AO257">
        <v>32</v>
      </c>
      <c r="AP257">
        <v>0</v>
      </c>
      <c r="AX257">
        <v>820</v>
      </c>
      <c r="BD257" s="5">
        <v>820</v>
      </c>
      <c r="BE257">
        <v>788</v>
      </c>
      <c r="BG257">
        <f t="shared" si="27"/>
        <v>788</v>
      </c>
      <c r="BI257">
        <v>32</v>
      </c>
    </row>
    <row r="258" spans="1:61" x14ac:dyDescent="0.25">
      <c r="A258" t="s">
        <v>54</v>
      </c>
      <c r="B258">
        <v>110027</v>
      </c>
      <c r="C258" t="s">
        <v>55</v>
      </c>
      <c r="D258" t="s">
        <v>56</v>
      </c>
      <c r="E258" s="1">
        <v>45963</v>
      </c>
      <c r="F258" t="s">
        <v>372</v>
      </c>
      <c r="G258" t="s">
        <v>58</v>
      </c>
      <c r="H258" t="str">
        <f t="shared" si="21"/>
        <v>Aggregator</v>
      </c>
      <c r="I258">
        <v>7440972722</v>
      </c>
      <c r="J258">
        <v>18528960</v>
      </c>
      <c r="K258" s="3">
        <v>45963.890972222223</v>
      </c>
      <c r="L258">
        <f t="shared" si="22"/>
        <v>2</v>
      </c>
      <c r="M258" t="str">
        <f t="shared" si="23"/>
        <v>Sunday</v>
      </c>
      <c r="N258" s="1" t="str">
        <f t="shared" si="24"/>
        <v>November</v>
      </c>
      <c r="O258" s="2">
        <v>0.89097222222222228</v>
      </c>
      <c r="P258" s="2" t="str">
        <f t="shared" si="25"/>
        <v>Week 1</v>
      </c>
      <c r="Q258" t="s">
        <v>59</v>
      </c>
      <c r="R258" s="5">
        <v>597</v>
      </c>
      <c r="S258" s="5">
        <v>-75</v>
      </c>
      <c r="T258" s="5">
        <f t="shared" si="26"/>
        <v>12.562814070351758</v>
      </c>
      <c r="U258" s="5">
        <v>522</v>
      </c>
      <c r="V258" s="5">
        <v>32</v>
      </c>
      <c r="W258" s="5">
        <v>0</v>
      </c>
      <c r="X258" s="5">
        <v>0</v>
      </c>
      <c r="Y258" s="5">
        <v>554</v>
      </c>
      <c r="Z258" s="5">
        <v>554</v>
      </c>
      <c r="AA258" t="s">
        <v>60</v>
      </c>
      <c r="AB258">
        <v>124.42</v>
      </c>
      <c r="AC258">
        <v>14.98</v>
      </c>
      <c r="AD258" t="s">
        <v>60</v>
      </c>
      <c r="AE258" t="s">
        <v>56</v>
      </c>
      <c r="AF258">
        <v>2722</v>
      </c>
      <c r="AG258">
        <v>2722</v>
      </c>
      <c r="AO258">
        <v>32</v>
      </c>
      <c r="AP258">
        <v>0</v>
      </c>
      <c r="AX258">
        <v>554</v>
      </c>
      <c r="BD258" s="5">
        <v>554</v>
      </c>
      <c r="BE258">
        <v>522</v>
      </c>
      <c r="BG258">
        <f t="shared" si="27"/>
        <v>522</v>
      </c>
      <c r="BI258">
        <v>32</v>
      </c>
    </row>
    <row r="259" spans="1:61" x14ac:dyDescent="0.25">
      <c r="A259" t="s">
        <v>54</v>
      </c>
      <c r="B259">
        <v>110027</v>
      </c>
      <c r="C259" t="s">
        <v>55</v>
      </c>
      <c r="D259" t="s">
        <v>56</v>
      </c>
      <c r="E259" s="1">
        <v>45963</v>
      </c>
      <c r="F259" t="s">
        <v>373</v>
      </c>
      <c r="G259" t="s">
        <v>63</v>
      </c>
      <c r="H259" t="str">
        <f t="shared" ref="H259:H322" si="28">IF(G259="POS","Direct Sale","Aggregator")</f>
        <v>Aggregator</v>
      </c>
      <c r="I259">
        <v>221069000000000</v>
      </c>
      <c r="J259">
        <v>29811</v>
      </c>
      <c r="K259" s="3">
        <v>45963.893055555556</v>
      </c>
      <c r="L259">
        <f t="shared" ref="L259:L322" si="29">VALUE(DAY(K259))</f>
        <v>2</v>
      </c>
      <c r="M259" t="str">
        <f t="shared" ref="M259:M322" si="30">TEXT(K259,"dddd")</f>
        <v>Sunday</v>
      </c>
      <c r="N259" s="1" t="str">
        <f t="shared" ref="N259:N322" si="31">TEXT(K259,"MMMM")</f>
        <v>November</v>
      </c>
      <c r="O259" s="2">
        <v>0.8930555555555556</v>
      </c>
      <c r="P259" s="2" t="str">
        <f t="shared" ref="P259:P322" si="32">_xlfn.IFS(L259&lt;=7,"Week 1",L259&lt;=15, "Week 2",L259&lt;=23,"Week 3",L259&lt;=30,"Week 4")</f>
        <v>Week 1</v>
      </c>
      <c r="Q259" t="s">
        <v>59</v>
      </c>
      <c r="R259" s="5">
        <v>486</v>
      </c>
      <c r="S259" s="5">
        <v>-123.74</v>
      </c>
      <c r="T259" s="5">
        <f t="shared" ref="T259:T322" si="33">ABS((S259/R259)*100)</f>
        <v>25.460905349794238</v>
      </c>
      <c r="U259" s="5">
        <v>362.26</v>
      </c>
      <c r="V259" s="5">
        <v>32</v>
      </c>
      <c r="W259" s="5">
        <v>0</v>
      </c>
      <c r="X259" s="5">
        <v>-0.26</v>
      </c>
      <c r="Y259" s="5">
        <v>394</v>
      </c>
      <c r="Z259" s="5">
        <v>394</v>
      </c>
      <c r="AA259" t="s">
        <v>64</v>
      </c>
      <c r="AB259">
        <v>97.99</v>
      </c>
      <c r="AC259">
        <v>8.8800000000000008</v>
      </c>
      <c r="AD259" t="s">
        <v>64</v>
      </c>
      <c r="AE259" t="s">
        <v>56</v>
      </c>
      <c r="AF259">
        <v>4204</v>
      </c>
      <c r="AG259">
        <v>4204</v>
      </c>
      <c r="AO259">
        <v>32</v>
      </c>
      <c r="AP259">
        <v>0</v>
      </c>
      <c r="AW259">
        <v>394</v>
      </c>
      <c r="BD259" s="5">
        <v>394</v>
      </c>
      <c r="BE259">
        <v>362.26</v>
      </c>
      <c r="BG259">
        <f t="shared" ref="BG259:BG322" si="34">BE259+BF259</f>
        <v>362.26</v>
      </c>
      <c r="BH259">
        <v>32</v>
      </c>
    </row>
    <row r="260" spans="1:61" x14ac:dyDescent="0.25">
      <c r="A260" t="s">
        <v>54</v>
      </c>
      <c r="B260">
        <v>110027</v>
      </c>
      <c r="C260" t="s">
        <v>55</v>
      </c>
      <c r="D260" t="s">
        <v>56</v>
      </c>
      <c r="E260" s="1">
        <v>45963</v>
      </c>
      <c r="F260" t="s">
        <v>374</v>
      </c>
      <c r="G260" t="s">
        <v>63</v>
      </c>
      <c r="H260" t="str">
        <f t="shared" si="28"/>
        <v>Aggregator</v>
      </c>
      <c r="I260">
        <v>221069000000000</v>
      </c>
      <c r="J260">
        <v>29811</v>
      </c>
      <c r="K260" s="3">
        <v>45963.895138888889</v>
      </c>
      <c r="L260">
        <f t="shared" si="29"/>
        <v>2</v>
      </c>
      <c r="M260" t="str">
        <f t="shared" si="30"/>
        <v>Sunday</v>
      </c>
      <c r="N260" s="1" t="str">
        <f t="shared" si="31"/>
        <v>November</v>
      </c>
      <c r="O260" s="2">
        <v>0.89513888888888893</v>
      </c>
      <c r="P260" s="2" t="str">
        <f t="shared" si="32"/>
        <v>Week 1</v>
      </c>
      <c r="Q260" t="s">
        <v>59</v>
      </c>
      <c r="R260" s="5">
        <v>218</v>
      </c>
      <c r="S260" s="5">
        <v>-75</v>
      </c>
      <c r="T260" s="5">
        <f t="shared" si="33"/>
        <v>34.403669724770644</v>
      </c>
      <c r="U260" s="5">
        <v>143</v>
      </c>
      <c r="V260" s="5">
        <v>32</v>
      </c>
      <c r="W260" s="5">
        <v>0</v>
      </c>
      <c r="X260" s="5">
        <v>0</v>
      </c>
      <c r="Y260" s="5">
        <v>175</v>
      </c>
      <c r="Z260" s="5">
        <v>175</v>
      </c>
      <c r="AA260" t="s">
        <v>64</v>
      </c>
      <c r="AB260">
        <v>49.46</v>
      </c>
      <c r="AC260">
        <v>3.92</v>
      </c>
      <c r="AD260" t="s">
        <v>64</v>
      </c>
      <c r="AE260" t="s">
        <v>56</v>
      </c>
      <c r="AF260">
        <v>4197</v>
      </c>
      <c r="AG260">
        <v>4197</v>
      </c>
      <c r="AO260">
        <v>32</v>
      </c>
      <c r="AP260">
        <v>0</v>
      </c>
      <c r="AW260">
        <v>175</v>
      </c>
      <c r="BD260" s="5">
        <v>175</v>
      </c>
      <c r="BE260">
        <v>143</v>
      </c>
      <c r="BG260">
        <f t="shared" si="34"/>
        <v>143</v>
      </c>
      <c r="BH260">
        <v>32</v>
      </c>
    </row>
    <row r="261" spans="1:61" x14ac:dyDescent="0.25">
      <c r="A261" t="s">
        <v>54</v>
      </c>
      <c r="B261">
        <v>110027</v>
      </c>
      <c r="C261" t="s">
        <v>55</v>
      </c>
      <c r="D261" t="s">
        <v>56</v>
      </c>
      <c r="E261" s="1">
        <v>45963</v>
      </c>
      <c r="F261" t="s">
        <v>375</v>
      </c>
      <c r="G261" t="s">
        <v>58</v>
      </c>
      <c r="H261" t="str">
        <f t="shared" si="28"/>
        <v>Aggregator</v>
      </c>
      <c r="I261">
        <v>7443382169</v>
      </c>
      <c r="J261">
        <v>18528960</v>
      </c>
      <c r="K261" s="3">
        <v>45963.897916666669</v>
      </c>
      <c r="L261">
        <f t="shared" si="29"/>
        <v>2</v>
      </c>
      <c r="M261" t="str">
        <f t="shared" si="30"/>
        <v>Sunday</v>
      </c>
      <c r="N261" s="1" t="str">
        <f t="shared" si="31"/>
        <v>November</v>
      </c>
      <c r="O261" s="2">
        <v>0.8979166666666667</v>
      </c>
      <c r="P261" s="2" t="str">
        <f t="shared" si="32"/>
        <v>Week 1</v>
      </c>
      <c r="Q261" t="s">
        <v>59</v>
      </c>
      <c r="R261" s="5">
        <v>349</v>
      </c>
      <c r="S261" s="5">
        <v>-174.5</v>
      </c>
      <c r="T261" s="5">
        <f t="shared" si="33"/>
        <v>50</v>
      </c>
      <c r="U261" s="5">
        <v>174.5</v>
      </c>
      <c r="V261" s="5">
        <v>32</v>
      </c>
      <c r="W261" s="5">
        <v>0</v>
      </c>
      <c r="X261" s="5">
        <v>0</v>
      </c>
      <c r="Y261" s="5">
        <v>206.5</v>
      </c>
      <c r="Z261" s="5">
        <v>206.5</v>
      </c>
      <c r="AA261" t="s">
        <v>60</v>
      </c>
      <c r="AB261">
        <v>53.73</v>
      </c>
      <c r="AC261">
        <v>4.7699999999999996</v>
      </c>
      <c r="AD261" t="s">
        <v>60</v>
      </c>
      <c r="AE261" t="s">
        <v>56</v>
      </c>
      <c r="AF261">
        <v>2169</v>
      </c>
      <c r="AG261">
        <v>2169</v>
      </c>
      <c r="AO261">
        <v>32</v>
      </c>
      <c r="AP261">
        <v>0</v>
      </c>
      <c r="AX261">
        <v>206.5</v>
      </c>
      <c r="BD261" s="5">
        <v>206.5</v>
      </c>
      <c r="BE261">
        <v>174.5</v>
      </c>
      <c r="BG261">
        <f t="shared" si="34"/>
        <v>174.5</v>
      </c>
      <c r="BI261">
        <v>32</v>
      </c>
    </row>
    <row r="262" spans="1:61" x14ac:dyDescent="0.25">
      <c r="A262" t="s">
        <v>54</v>
      </c>
      <c r="B262">
        <v>110027</v>
      </c>
      <c r="C262" t="s">
        <v>55</v>
      </c>
      <c r="D262" t="s">
        <v>56</v>
      </c>
      <c r="E262" s="1">
        <v>45963</v>
      </c>
      <c r="F262" t="s">
        <v>376</v>
      </c>
      <c r="G262" t="s">
        <v>58</v>
      </c>
      <c r="H262" t="str">
        <f t="shared" si="28"/>
        <v>Aggregator</v>
      </c>
      <c r="I262">
        <v>7442712910</v>
      </c>
      <c r="J262">
        <v>18528960</v>
      </c>
      <c r="K262" s="3">
        <v>45963.897916666669</v>
      </c>
      <c r="L262">
        <f t="shared" si="29"/>
        <v>2</v>
      </c>
      <c r="M262" t="str">
        <f t="shared" si="30"/>
        <v>Sunday</v>
      </c>
      <c r="N262" s="1" t="str">
        <f t="shared" si="31"/>
        <v>November</v>
      </c>
      <c r="O262" s="2">
        <v>0.8979166666666667</v>
      </c>
      <c r="P262" s="2" t="str">
        <f t="shared" si="32"/>
        <v>Week 1</v>
      </c>
      <c r="Q262" t="s">
        <v>59</v>
      </c>
      <c r="R262" s="5">
        <v>597</v>
      </c>
      <c r="S262" s="5">
        <v>-75</v>
      </c>
      <c r="T262" s="5">
        <f t="shared" si="33"/>
        <v>12.562814070351758</v>
      </c>
      <c r="U262" s="5">
        <v>522</v>
      </c>
      <c r="V262" s="5">
        <v>32</v>
      </c>
      <c r="W262" s="5">
        <v>0</v>
      </c>
      <c r="X262" s="5">
        <v>0</v>
      </c>
      <c r="Y262" s="5">
        <v>554</v>
      </c>
      <c r="Z262" s="5">
        <v>554</v>
      </c>
      <c r="AA262" t="s">
        <v>60</v>
      </c>
      <c r="AB262">
        <v>131.53</v>
      </c>
      <c r="AC262">
        <v>11.82</v>
      </c>
      <c r="AD262" t="s">
        <v>60</v>
      </c>
      <c r="AE262" t="s">
        <v>56</v>
      </c>
      <c r="AF262">
        <v>2910</v>
      </c>
      <c r="AG262">
        <v>2910</v>
      </c>
      <c r="AO262">
        <v>32</v>
      </c>
      <c r="AP262">
        <v>0</v>
      </c>
      <c r="AX262">
        <v>554</v>
      </c>
      <c r="BD262" s="5">
        <v>554</v>
      </c>
      <c r="BE262">
        <v>522</v>
      </c>
      <c r="BG262">
        <f t="shared" si="34"/>
        <v>522</v>
      </c>
      <c r="BI262">
        <v>32</v>
      </c>
    </row>
    <row r="263" spans="1:61" x14ac:dyDescent="0.25">
      <c r="A263" t="s">
        <v>54</v>
      </c>
      <c r="B263">
        <v>110027</v>
      </c>
      <c r="C263" t="s">
        <v>55</v>
      </c>
      <c r="D263" t="s">
        <v>56</v>
      </c>
      <c r="E263" s="1">
        <v>45963</v>
      </c>
      <c r="F263" t="s">
        <v>377</v>
      </c>
      <c r="G263" t="s">
        <v>67</v>
      </c>
      <c r="H263" t="str">
        <f t="shared" si="28"/>
        <v>Direct Sale</v>
      </c>
      <c r="K263" s="3">
        <v>45963.90347222222</v>
      </c>
      <c r="L263">
        <f t="shared" si="29"/>
        <v>2</v>
      </c>
      <c r="M263" t="str">
        <f t="shared" si="30"/>
        <v>Sunday</v>
      </c>
      <c r="N263" s="1" t="str">
        <f t="shared" si="31"/>
        <v>November</v>
      </c>
      <c r="O263" s="2">
        <v>0.90347222222222223</v>
      </c>
      <c r="P263" s="2" t="str">
        <f t="shared" si="32"/>
        <v>Week 1</v>
      </c>
      <c r="Q263" t="s">
        <v>59</v>
      </c>
      <c r="R263" s="5">
        <v>1015</v>
      </c>
      <c r="S263" s="5">
        <v>-237</v>
      </c>
      <c r="T263" s="5">
        <f t="shared" si="33"/>
        <v>23.349753694581281</v>
      </c>
      <c r="U263" s="5">
        <v>778</v>
      </c>
      <c r="V263" s="5">
        <v>0</v>
      </c>
      <c r="W263" s="5">
        <v>38.9</v>
      </c>
      <c r="X263" s="5">
        <v>0.1</v>
      </c>
      <c r="Y263" s="5">
        <v>817</v>
      </c>
      <c r="Z263" s="5">
        <v>817</v>
      </c>
      <c r="AA263" t="s">
        <v>68</v>
      </c>
      <c r="AB263">
        <v>243.11</v>
      </c>
      <c r="AC263">
        <v>23.85</v>
      </c>
      <c r="AD263" t="s">
        <v>5775</v>
      </c>
      <c r="AI263" t="s">
        <v>378</v>
      </c>
      <c r="AJ263" t="s">
        <v>379</v>
      </c>
      <c r="AK263">
        <v>7777005090</v>
      </c>
      <c r="AO263">
        <v>0</v>
      </c>
      <c r="AP263">
        <v>0</v>
      </c>
      <c r="AR263">
        <v>817</v>
      </c>
      <c r="AZ263">
        <v>778</v>
      </c>
      <c r="BA263">
        <v>19.45</v>
      </c>
      <c r="BB263">
        <v>778</v>
      </c>
      <c r="BC263">
        <v>19.45</v>
      </c>
      <c r="BD263" s="5">
        <v>817</v>
      </c>
      <c r="BE263">
        <v>778</v>
      </c>
      <c r="BG263">
        <f t="shared" si="34"/>
        <v>778</v>
      </c>
    </row>
    <row r="264" spans="1:61" x14ac:dyDescent="0.25">
      <c r="A264" t="s">
        <v>54</v>
      </c>
      <c r="B264">
        <v>110027</v>
      </c>
      <c r="C264" t="s">
        <v>55</v>
      </c>
      <c r="D264" t="s">
        <v>56</v>
      </c>
      <c r="E264" s="1">
        <v>45963</v>
      </c>
      <c r="F264" t="s">
        <v>380</v>
      </c>
      <c r="G264" t="s">
        <v>67</v>
      </c>
      <c r="H264" t="str">
        <f t="shared" si="28"/>
        <v>Direct Sale</v>
      </c>
      <c r="K264" s="3">
        <v>45963.904166666667</v>
      </c>
      <c r="L264">
        <f t="shared" si="29"/>
        <v>2</v>
      </c>
      <c r="M264" t="str">
        <f t="shared" si="30"/>
        <v>Sunday</v>
      </c>
      <c r="N264" s="1" t="str">
        <f t="shared" si="31"/>
        <v>November</v>
      </c>
      <c r="O264" s="2">
        <v>0.90416666666666667</v>
      </c>
      <c r="P264" s="2" t="str">
        <f t="shared" si="32"/>
        <v>Week 1</v>
      </c>
      <c r="Q264" t="s">
        <v>59</v>
      </c>
      <c r="R264" s="5">
        <v>448</v>
      </c>
      <c r="S264" s="5">
        <v>0</v>
      </c>
      <c r="T264" s="5">
        <f t="shared" si="33"/>
        <v>0</v>
      </c>
      <c r="U264" s="5">
        <v>448</v>
      </c>
      <c r="V264" s="5">
        <v>0</v>
      </c>
      <c r="W264" s="5">
        <v>22.4</v>
      </c>
      <c r="X264" s="5">
        <v>-0.4</v>
      </c>
      <c r="Y264" s="5">
        <v>470</v>
      </c>
      <c r="Z264" s="5">
        <v>470</v>
      </c>
      <c r="AA264" t="s">
        <v>68</v>
      </c>
      <c r="AB264">
        <v>104.66</v>
      </c>
      <c r="AC264">
        <v>4.5199999999999996</v>
      </c>
      <c r="AD264" t="s">
        <v>5778</v>
      </c>
      <c r="AE264" t="s">
        <v>75</v>
      </c>
      <c r="AI264" t="s">
        <v>89</v>
      </c>
      <c r="AJ264" t="s">
        <v>56</v>
      </c>
      <c r="AK264">
        <v>8929758003</v>
      </c>
      <c r="AO264">
        <v>0</v>
      </c>
      <c r="AP264">
        <v>0</v>
      </c>
      <c r="AR264">
        <v>470</v>
      </c>
      <c r="AZ264">
        <v>448</v>
      </c>
      <c r="BA264">
        <v>11.2</v>
      </c>
      <c r="BB264">
        <v>448</v>
      </c>
      <c r="BC264">
        <v>11.2</v>
      </c>
      <c r="BD264" s="5">
        <v>470</v>
      </c>
      <c r="BE264">
        <v>448</v>
      </c>
      <c r="BG264">
        <f t="shared" si="34"/>
        <v>448</v>
      </c>
    </row>
    <row r="265" spans="1:61" x14ac:dyDescent="0.25">
      <c r="A265" t="s">
        <v>54</v>
      </c>
      <c r="B265">
        <v>110027</v>
      </c>
      <c r="C265" t="s">
        <v>55</v>
      </c>
      <c r="D265" t="s">
        <v>56</v>
      </c>
      <c r="E265" s="1">
        <v>45963</v>
      </c>
      <c r="F265" t="s">
        <v>381</v>
      </c>
      <c r="G265" t="s">
        <v>67</v>
      </c>
      <c r="H265" t="str">
        <f t="shared" si="28"/>
        <v>Direct Sale</v>
      </c>
      <c r="K265" s="3">
        <v>45963.905555555553</v>
      </c>
      <c r="L265">
        <f t="shared" si="29"/>
        <v>2</v>
      </c>
      <c r="M265" t="str">
        <f t="shared" si="30"/>
        <v>Sunday</v>
      </c>
      <c r="N265" s="1" t="str">
        <f t="shared" si="31"/>
        <v>November</v>
      </c>
      <c r="O265" s="2">
        <v>0.90555555555555556</v>
      </c>
      <c r="P265" s="2" t="str">
        <f t="shared" si="32"/>
        <v>Week 1</v>
      </c>
      <c r="Q265" t="s">
        <v>59</v>
      </c>
      <c r="R265" s="5">
        <v>307</v>
      </c>
      <c r="S265" s="5">
        <v>0</v>
      </c>
      <c r="T265" s="5">
        <f t="shared" si="33"/>
        <v>0</v>
      </c>
      <c r="U265" s="5">
        <v>307</v>
      </c>
      <c r="V265" s="5">
        <v>0</v>
      </c>
      <c r="W265" s="5">
        <v>15.36</v>
      </c>
      <c r="X265" s="5">
        <v>-0.36</v>
      </c>
      <c r="Y265" s="5">
        <v>322</v>
      </c>
      <c r="Z265" s="5">
        <v>322</v>
      </c>
      <c r="AA265" t="s">
        <v>68</v>
      </c>
      <c r="AB265">
        <v>67.849999999999994</v>
      </c>
      <c r="AC265">
        <v>5.88</v>
      </c>
      <c r="AD265" t="s">
        <v>5778</v>
      </c>
      <c r="AE265" t="s">
        <v>75</v>
      </c>
      <c r="AI265" t="s">
        <v>89</v>
      </c>
      <c r="AJ265" t="s">
        <v>56</v>
      </c>
      <c r="AK265">
        <v>8929758003</v>
      </c>
      <c r="AO265">
        <v>0</v>
      </c>
      <c r="AP265">
        <v>0</v>
      </c>
      <c r="AR265">
        <v>322</v>
      </c>
      <c r="AZ265">
        <v>307</v>
      </c>
      <c r="BA265">
        <v>7.68</v>
      </c>
      <c r="BB265">
        <v>307</v>
      </c>
      <c r="BC265">
        <v>7.68</v>
      </c>
      <c r="BD265" s="5">
        <v>322</v>
      </c>
      <c r="BE265">
        <v>307</v>
      </c>
      <c r="BG265">
        <f t="shared" si="34"/>
        <v>307</v>
      </c>
    </row>
    <row r="266" spans="1:61" x14ac:dyDescent="0.25">
      <c r="A266" t="s">
        <v>54</v>
      </c>
      <c r="B266">
        <v>110027</v>
      </c>
      <c r="C266" t="s">
        <v>55</v>
      </c>
      <c r="D266" t="s">
        <v>56</v>
      </c>
      <c r="E266" s="1">
        <v>45963</v>
      </c>
      <c r="F266" t="s">
        <v>382</v>
      </c>
      <c r="G266" t="s">
        <v>67</v>
      </c>
      <c r="H266" t="str">
        <f t="shared" si="28"/>
        <v>Direct Sale</v>
      </c>
      <c r="K266" s="3">
        <v>45963.907638888886</v>
      </c>
      <c r="L266">
        <f t="shared" si="29"/>
        <v>2</v>
      </c>
      <c r="M266" t="str">
        <f t="shared" si="30"/>
        <v>Sunday</v>
      </c>
      <c r="N266" s="1" t="str">
        <f t="shared" si="31"/>
        <v>November</v>
      </c>
      <c r="O266" s="2">
        <v>0.90763888888888888</v>
      </c>
      <c r="P266" s="2" t="str">
        <f t="shared" si="32"/>
        <v>Week 1</v>
      </c>
      <c r="Q266" t="s">
        <v>59</v>
      </c>
      <c r="R266" s="5">
        <v>379</v>
      </c>
      <c r="S266" s="5">
        <v>0</v>
      </c>
      <c r="T266" s="5">
        <f t="shared" si="33"/>
        <v>0</v>
      </c>
      <c r="U266" s="5">
        <v>379</v>
      </c>
      <c r="V266" s="5">
        <v>0</v>
      </c>
      <c r="W266" s="5">
        <v>18.96</v>
      </c>
      <c r="X266" s="5">
        <v>0.04</v>
      </c>
      <c r="Y266" s="5">
        <v>398</v>
      </c>
      <c r="Z266" s="5">
        <v>398</v>
      </c>
      <c r="AA266" t="s">
        <v>68</v>
      </c>
      <c r="AB266">
        <v>98.54</v>
      </c>
      <c r="AC266">
        <v>8.7200000000000006</v>
      </c>
      <c r="AD266" t="s">
        <v>5778</v>
      </c>
      <c r="AE266" t="s">
        <v>75</v>
      </c>
      <c r="AI266" t="s">
        <v>89</v>
      </c>
      <c r="AJ266" t="s">
        <v>56</v>
      </c>
      <c r="AK266">
        <v>8929758003</v>
      </c>
      <c r="AO266">
        <v>0</v>
      </c>
      <c r="AP266">
        <v>0</v>
      </c>
      <c r="AR266">
        <v>398</v>
      </c>
      <c r="AZ266">
        <v>379</v>
      </c>
      <c r="BA266">
        <v>9.48</v>
      </c>
      <c r="BB266">
        <v>379</v>
      </c>
      <c r="BC266">
        <v>9.48</v>
      </c>
      <c r="BD266" s="5">
        <v>398</v>
      </c>
      <c r="BE266">
        <v>379</v>
      </c>
      <c r="BG266">
        <f t="shared" si="34"/>
        <v>379</v>
      </c>
    </row>
    <row r="267" spans="1:61" x14ac:dyDescent="0.25">
      <c r="A267" t="s">
        <v>54</v>
      </c>
      <c r="B267">
        <v>110027</v>
      </c>
      <c r="C267" t="s">
        <v>55</v>
      </c>
      <c r="D267" t="s">
        <v>56</v>
      </c>
      <c r="E267" s="1">
        <v>45963</v>
      </c>
      <c r="F267" t="s">
        <v>383</v>
      </c>
      <c r="G267" t="s">
        <v>58</v>
      </c>
      <c r="H267" t="str">
        <f t="shared" si="28"/>
        <v>Aggregator</v>
      </c>
      <c r="I267">
        <v>7441833101</v>
      </c>
      <c r="J267">
        <v>18528960</v>
      </c>
      <c r="K267" s="3">
        <v>45963.90902777778</v>
      </c>
      <c r="L267">
        <f t="shared" si="29"/>
        <v>2</v>
      </c>
      <c r="M267" t="str">
        <f t="shared" si="30"/>
        <v>Sunday</v>
      </c>
      <c r="N267" s="1" t="str">
        <f t="shared" si="31"/>
        <v>November</v>
      </c>
      <c r="O267" s="2">
        <v>0.90902777777777777</v>
      </c>
      <c r="P267" s="2" t="str">
        <f t="shared" si="32"/>
        <v>Week 1</v>
      </c>
      <c r="Q267" t="s">
        <v>59</v>
      </c>
      <c r="R267" s="5">
        <v>328</v>
      </c>
      <c r="S267" s="5">
        <v>-100</v>
      </c>
      <c r="T267" s="5">
        <f t="shared" si="33"/>
        <v>30.487804878048781</v>
      </c>
      <c r="U267" s="5">
        <v>228</v>
      </c>
      <c r="V267" s="5">
        <v>32</v>
      </c>
      <c r="W267" s="5">
        <v>0</v>
      </c>
      <c r="X267" s="5">
        <v>0</v>
      </c>
      <c r="Y267" s="5">
        <v>260</v>
      </c>
      <c r="Z267" s="5">
        <v>260</v>
      </c>
      <c r="AA267" t="s">
        <v>60</v>
      </c>
      <c r="AB267">
        <v>63.12</v>
      </c>
      <c r="AC267">
        <v>5.34</v>
      </c>
      <c r="AD267" t="s">
        <v>60</v>
      </c>
      <c r="AE267" t="s">
        <v>56</v>
      </c>
      <c r="AF267">
        <v>3101</v>
      </c>
      <c r="AG267">
        <v>3101</v>
      </c>
      <c r="AO267">
        <v>32</v>
      </c>
      <c r="AP267">
        <v>0</v>
      </c>
      <c r="AX267">
        <v>260</v>
      </c>
      <c r="BD267" s="5">
        <v>260</v>
      </c>
      <c r="BE267">
        <v>228</v>
      </c>
      <c r="BG267">
        <f t="shared" si="34"/>
        <v>228</v>
      </c>
      <c r="BI267">
        <v>32</v>
      </c>
    </row>
    <row r="268" spans="1:61" x14ac:dyDescent="0.25">
      <c r="A268" t="s">
        <v>54</v>
      </c>
      <c r="B268">
        <v>110027</v>
      </c>
      <c r="C268" t="s">
        <v>55</v>
      </c>
      <c r="D268" t="s">
        <v>56</v>
      </c>
      <c r="E268" s="1">
        <v>45963</v>
      </c>
      <c r="F268" t="s">
        <v>384</v>
      </c>
      <c r="G268" t="s">
        <v>63</v>
      </c>
      <c r="H268" t="str">
        <f t="shared" si="28"/>
        <v>Aggregator</v>
      </c>
      <c r="I268">
        <v>221070000000000</v>
      </c>
      <c r="J268">
        <v>29811</v>
      </c>
      <c r="K268" s="3">
        <v>45963.912499999999</v>
      </c>
      <c r="L268">
        <f t="shared" si="29"/>
        <v>2</v>
      </c>
      <c r="M268" t="str">
        <f t="shared" si="30"/>
        <v>Sunday</v>
      </c>
      <c r="N268" s="1" t="str">
        <f t="shared" si="31"/>
        <v>November</v>
      </c>
      <c r="O268" s="2">
        <v>0.91249999999999998</v>
      </c>
      <c r="P268" s="2" t="str">
        <f t="shared" si="32"/>
        <v>Week 1</v>
      </c>
      <c r="Q268" t="s">
        <v>59</v>
      </c>
      <c r="R268" s="5">
        <v>398</v>
      </c>
      <c r="S268" s="5">
        <v>-93.75</v>
      </c>
      <c r="T268" s="5">
        <f t="shared" si="33"/>
        <v>23.555276381909547</v>
      </c>
      <c r="U268" s="5">
        <v>304.25</v>
      </c>
      <c r="V268" s="5">
        <v>32</v>
      </c>
      <c r="W268" s="5">
        <v>0</v>
      </c>
      <c r="X268" s="5">
        <v>-0.25</v>
      </c>
      <c r="Y268" s="5">
        <v>336</v>
      </c>
      <c r="Z268" s="5">
        <v>336</v>
      </c>
      <c r="AA268" t="s">
        <v>64</v>
      </c>
      <c r="AB268">
        <v>98.54</v>
      </c>
      <c r="AC268">
        <v>9.82</v>
      </c>
      <c r="AD268" t="s">
        <v>64</v>
      </c>
      <c r="AE268" t="s">
        <v>56</v>
      </c>
      <c r="AF268">
        <v>4945</v>
      </c>
      <c r="AG268">
        <v>4945</v>
      </c>
      <c r="AO268">
        <v>32</v>
      </c>
      <c r="AP268">
        <v>0</v>
      </c>
      <c r="AW268">
        <v>336</v>
      </c>
      <c r="BD268" s="5">
        <v>336</v>
      </c>
      <c r="BE268">
        <v>304.25</v>
      </c>
      <c r="BG268">
        <f t="shared" si="34"/>
        <v>304.25</v>
      </c>
      <c r="BH268">
        <v>32</v>
      </c>
    </row>
    <row r="269" spans="1:61" x14ac:dyDescent="0.25">
      <c r="A269" t="s">
        <v>54</v>
      </c>
      <c r="B269">
        <v>110027</v>
      </c>
      <c r="C269" t="s">
        <v>55</v>
      </c>
      <c r="D269" t="s">
        <v>56</v>
      </c>
      <c r="E269" s="1">
        <v>45963</v>
      </c>
      <c r="F269" t="s">
        <v>385</v>
      </c>
      <c r="G269" t="s">
        <v>67</v>
      </c>
      <c r="H269" t="str">
        <f t="shared" si="28"/>
        <v>Direct Sale</v>
      </c>
      <c r="K269" s="3">
        <v>45963.912499999999</v>
      </c>
      <c r="L269">
        <f t="shared" si="29"/>
        <v>2</v>
      </c>
      <c r="M269" t="str">
        <f t="shared" si="30"/>
        <v>Sunday</v>
      </c>
      <c r="N269" s="1" t="str">
        <f t="shared" si="31"/>
        <v>November</v>
      </c>
      <c r="O269" s="2">
        <v>0.91249999999999998</v>
      </c>
      <c r="P269" s="2" t="str">
        <f t="shared" si="32"/>
        <v>Week 1</v>
      </c>
      <c r="Q269" t="s">
        <v>59</v>
      </c>
      <c r="R269" s="5">
        <v>169</v>
      </c>
      <c r="S269" s="5">
        <v>0</v>
      </c>
      <c r="T269" s="5">
        <f t="shared" si="33"/>
        <v>0</v>
      </c>
      <c r="U269" s="5">
        <v>169</v>
      </c>
      <c r="V269" s="5">
        <v>0</v>
      </c>
      <c r="W269" s="5">
        <v>8.4600000000000009</v>
      </c>
      <c r="X269" s="5">
        <v>-0.46</v>
      </c>
      <c r="Y269" s="5">
        <v>177</v>
      </c>
      <c r="Z269" s="5">
        <v>177</v>
      </c>
      <c r="AA269" t="s">
        <v>68</v>
      </c>
      <c r="AB269">
        <v>38.65</v>
      </c>
      <c r="AC269">
        <v>2.2799999999999998</v>
      </c>
      <c r="AD269" t="s">
        <v>5778</v>
      </c>
      <c r="AE269" t="s">
        <v>75</v>
      </c>
      <c r="AI269" t="s">
        <v>89</v>
      </c>
      <c r="AJ269" t="s">
        <v>56</v>
      </c>
      <c r="AK269">
        <v>8929758003</v>
      </c>
      <c r="AO269">
        <v>0</v>
      </c>
      <c r="AP269">
        <v>0</v>
      </c>
      <c r="AR269">
        <v>177</v>
      </c>
      <c r="AZ269">
        <v>169</v>
      </c>
      <c r="BA269">
        <v>4.2300000000000004</v>
      </c>
      <c r="BB269">
        <v>169</v>
      </c>
      <c r="BC269">
        <v>4.2300000000000004</v>
      </c>
      <c r="BD269" s="5">
        <v>177</v>
      </c>
      <c r="BE269">
        <v>169</v>
      </c>
      <c r="BG269">
        <f t="shared" si="34"/>
        <v>169</v>
      </c>
    </row>
    <row r="270" spans="1:61" x14ac:dyDescent="0.25">
      <c r="A270" t="s">
        <v>54</v>
      </c>
      <c r="B270">
        <v>110027</v>
      </c>
      <c r="C270" t="s">
        <v>55</v>
      </c>
      <c r="D270" t="s">
        <v>56</v>
      </c>
      <c r="E270" s="1">
        <v>45963</v>
      </c>
      <c r="F270" t="s">
        <v>386</v>
      </c>
      <c r="G270" t="s">
        <v>63</v>
      </c>
      <c r="H270" t="str">
        <f t="shared" si="28"/>
        <v>Aggregator</v>
      </c>
      <c r="I270">
        <v>221070000000000</v>
      </c>
      <c r="J270">
        <v>29811</v>
      </c>
      <c r="K270" s="3">
        <v>45963.912499999999</v>
      </c>
      <c r="L270">
        <f t="shared" si="29"/>
        <v>2</v>
      </c>
      <c r="M270" t="str">
        <f t="shared" si="30"/>
        <v>Sunday</v>
      </c>
      <c r="N270" s="1" t="str">
        <f t="shared" si="31"/>
        <v>November</v>
      </c>
      <c r="O270" s="2">
        <v>0.91249999999999998</v>
      </c>
      <c r="P270" s="2" t="str">
        <f t="shared" si="32"/>
        <v>Week 1</v>
      </c>
      <c r="Q270" t="s">
        <v>59</v>
      </c>
      <c r="R270" s="5">
        <v>399</v>
      </c>
      <c r="S270" s="5">
        <v>-93.75</v>
      </c>
      <c r="T270" s="5">
        <f t="shared" si="33"/>
        <v>23.496240601503761</v>
      </c>
      <c r="U270" s="5">
        <v>305.25</v>
      </c>
      <c r="V270" s="5">
        <v>32</v>
      </c>
      <c r="W270" s="5">
        <v>0</v>
      </c>
      <c r="X270" s="5">
        <v>-0.25</v>
      </c>
      <c r="Y270" s="5">
        <v>337</v>
      </c>
      <c r="Z270" s="5">
        <v>337</v>
      </c>
      <c r="AA270" t="s">
        <v>64</v>
      </c>
      <c r="AB270">
        <v>88.74</v>
      </c>
      <c r="AC270">
        <v>4.96</v>
      </c>
      <c r="AD270" t="s">
        <v>64</v>
      </c>
      <c r="AE270" t="s">
        <v>56</v>
      </c>
      <c r="AF270">
        <v>1901</v>
      </c>
      <c r="AG270">
        <v>1901</v>
      </c>
      <c r="AO270">
        <v>32</v>
      </c>
      <c r="AP270">
        <v>0</v>
      </c>
      <c r="AW270">
        <v>337</v>
      </c>
      <c r="BD270" s="5">
        <v>337</v>
      </c>
      <c r="BE270">
        <v>305.25</v>
      </c>
      <c r="BG270">
        <f t="shared" si="34"/>
        <v>305.25</v>
      </c>
      <c r="BH270">
        <v>32</v>
      </c>
    </row>
    <row r="271" spans="1:61" x14ac:dyDescent="0.25">
      <c r="A271" t="s">
        <v>54</v>
      </c>
      <c r="B271">
        <v>110027</v>
      </c>
      <c r="C271" t="s">
        <v>55</v>
      </c>
      <c r="D271" t="s">
        <v>56</v>
      </c>
      <c r="E271" s="1">
        <v>45963</v>
      </c>
      <c r="F271" t="s">
        <v>387</v>
      </c>
      <c r="G271" t="s">
        <v>67</v>
      </c>
      <c r="H271" t="str">
        <f t="shared" si="28"/>
        <v>Direct Sale</v>
      </c>
      <c r="K271" s="3">
        <v>45963.914583333331</v>
      </c>
      <c r="L271">
        <f t="shared" si="29"/>
        <v>2</v>
      </c>
      <c r="M271" t="str">
        <f t="shared" si="30"/>
        <v>Sunday</v>
      </c>
      <c r="N271" s="1" t="str">
        <f t="shared" si="31"/>
        <v>November</v>
      </c>
      <c r="O271" s="2">
        <v>0.9145833333333333</v>
      </c>
      <c r="P271" s="2" t="str">
        <f t="shared" si="32"/>
        <v>Week 1</v>
      </c>
      <c r="Q271" t="s">
        <v>59</v>
      </c>
      <c r="R271" s="5">
        <v>478</v>
      </c>
      <c r="S271" s="5">
        <v>0</v>
      </c>
      <c r="T271" s="5">
        <f t="shared" si="33"/>
        <v>0</v>
      </c>
      <c r="U271" s="5">
        <v>478</v>
      </c>
      <c r="V271" s="5">
        <v>0</v>
      </c>
      <c r="W271" s="5">
        <v>23.9</v>
      </c>
      <c r="X271" s="5">
        <v>0.1</v>
      </c>
      <c r="Y271" s="5">
        <v>502</v>
      </c>
      <c r="Z271" s="5">
        <v>502</v>
      </c>
      <c r="AA271" t="s">
        <v>68</v>
      </c>
      <c r="AB271">
        <v>127.32</v>
      </c>
      <c r="AC271">
        <v>4.5199999999999996</v>
      </c>
      <c r="AD271" t="s">
        <v>5778</v>
      </c>
      <c r="AE271" t="s">
        <v>75</v>
      </c>
      <c r="AI271" t="s">
        <v>89</v>
      </c>
      <c r="AJ271" t="s">
        <v>56</v>
      </c>
      <c r="AK271">
        <v>8929758003</v>
      </c>
      <c r="AO271">
        <v>0</v>
      </c>
      <c r="AP271">
        <v>0</v>
      </c>
      <c r="AR271">
        <v>502</v>
      </c>
      <c r="AZ271">
        <v>478</v>
      </c>
      <c r="BA271">
        <v>11.95</v>
      </c>
      <c r="BB271">
        <v>478</v>
      </c>
      <c r="BC271">
        <v>11.95</v>
      </c>
      <c r="BD271" s="5">
        <v>502</v>
      </c>
      <c r="BE271">
        <v>478</v>
      </c>
      <c r="BG271">
        <f t="shared" si="34"/>
        <v>478</v>
      </c>
    </row>
    <row r="272" spans="1:61" x14ac:dyDescent="0.25">
      <c r="A272" t="s">
        <v>54</v>
      </c>
      <c r="B272">
        <v>110027</v>
      </c>
      <c r="C272" t="s">
        <v>55</v>
      </c>
      <c r="D272" t="s">
        <v>56</v>
      </c>
      <c r="E272" s="1">
        <v>45963</v>
      </c>
      <c r="F272" t="s">
        <v>388</v>
      </c>
      <c r="G272" t="s">
        <v>58</v>
      </c>
      <c r="H272" t="str">
        <f t="shared" si="28"/>
        <v>Aggregator</v>
      </c>
      <c r="I272">
        <v>7438739932</v>
      </c>
      <c r="J272">
        <v>18528960</v>
      </c>
      <c r="K272" s="3">
        <v>45963.915972222225</v>
      </c>
      <c r="L272">
        <f t="shared" si="29"/>
        <v>2</v>
      </c>
      <c r="M272" t="str">
        <f t="shared" si="30"/>
        <v>Sunday</v>
      </c>
      <c r="N272" s="1" t="str">
        <f t="shared" si="31"/>
        <v>November</v>
      </c>
      <c r="O272" s="2">
        <v>0.91597222222222219</v>
      </c>
      <c r="P272" s="2" t="str">
        <f t="shared" si="32"/>
        <v>Week 1</v>
      </c>
      <c r="Q272" t="s">
        <v>59</v>
      </c>
      <c r="R272" s="5">
        <v>248</v>
      </c>
      <c r="S272" s="5">
        <v>-75</v>
      </c>
      <c r="T272" s="5">
        <f t="shared" si="33"/>
        <v>30.241935483870968</v>
      </c>
      <c r="U272" s="5">
        <v>173</v>
      </c>
      <c r="V272" s="5">
        <v>32</v>
      </c>
      <c r="W272" s="5">
        <v>0</v>
      </c>
      <c r="X272" s="5">
        <v>0</v>
      </c>
      <c r="Y272" s="5">
        <v>205</v>
      </c>
      <c r="Z272" s="5">
        <v>205</v>
      </c>
      <c r="AA272" t="s">
        <v>60</v>
      </c>
      <c r="AB272">
        <v>50.93</v>
      </c>
      <c r="AC272">
        <v>4.96</v>
      </c>
      <c r="AD272" t="s">
        <v>60</v>
      </c>
      <c r="AE272" t="s">
        <v>56</v>
      </c>
      <c r="AF272">
        <v>9932</v>
      </c>
      <c r="AG272">
        <v>9932</v>
      </c>
      <c r="AO272">
        <v>32</v>
      </c>
      <c r="AP272">
        <v>0</v>
      </c>
      <c r="AX272">
        <v>205</v>
      </c>
      <c r="BD272" s="5">
        <v>205</v>
      </c>
      <c r="BE272">
        <v>173</v>
      </c>
      <c r="BG272">
        <f t="shared" si="34"/>
        <v>173</v>
      </c>
      <c r="BI272">
        <v>32</v>
      </c>
    </row>
    <row r="273" spans="1:61" x14ac:dyDescent="0.25">
      <c r="A273" t="s">
        <v>54</v>
      </c>
      <c r="B273">
        <v>110027</v>
      </c>
      <c r="C273" t="s">
        <v>55</v>
      </c>
      <c r="D273" t="s">
        <v>56</v>
      </c>
      <c r="E273" s="1">
        <v>45963</v>
      </c>
      <c r="F273" t="s">
        <v>389</v>
      </c>
      <c r="G273" t="s">
        <v>67</v>
      </c>
      <c r="H273" t="str">
        <f t="shared" si="28"/>
        <v>Direct Sale</v>
      </c>
      <c r="K273" s="3">
        <v>45963.916666666664</v>
      </c>
      <c r="L273">
        <f t="shared" si="29"/>
        <v>2</v>
      </c>
      <c r="M273" t="str">
        <f t="shared" si="30"/>
        <v>Sunday</v>
      </c>
      <c r="N273" s="1" t="str">
        <f t="shared" si="31"/>
        <v>November</v>
      </c>
      <c r="O273" s="2">
        <v>0.91666666666666663</v>
      </c>
      <c r="P273" s="2" t="str">
        <f t="shared" si="32"/>
        <v>Week 1</v>
      </c>
      <c r="Q273" t="s">
        <v>59</v>
      </c>
      <c r="R273" s="5">
        <v>337</v>
      </c>
      <c r="S273" s="5">
        <v>0</v>
      </c>
      <c r="T273" s="5">
        <f t="shared" si="33"/>
        <v>0</v>
      </c>
      <c r="U273" s="5">
        <v>337</v>
      </c>
      <c r="V273" s="5">
        <v>0</v>
      </c>
      <c r="W273" s="5">
        <v>16.84</v>
      </c>
      <c r="X273" s="5">
        <v>0.16</v>
      </c>
      <c r="Y273" s="5">
        <v>354</v>
      </c>
      <c r="Z273" s="5">
        <v>354</v>
      </c>
      <c r="AA273" t="s">
        <v>73</v>
      </c>
      <c r="AB273">
        <v>76.17</v>
      </c>
      <c r="AC273">
        <v>6.26</v>
      </c>
      <c r="AD273" t="s">
        <v>5778</v>
      </c>
      <c r="AE273" t="s">
        <v>75</v>
      </c>
      <c r="AI273" t="s">
        <v>89</v>
      </c>
      <c r="AJ273" t="s">
        <v>56</v>
      </c>
      <c r="AK273">
        <v>8929758003</v>
      </c>
      <c r="AO273">
        <v>0</v>
      </c>
      <c r="AP273">
        <v>0</v>
      </c>
      <c r="AQ273">
        <v>354</v>
      </c>
      <c r="AZ273">
        <v>337</v>
      </c>
      <c r="BA273">
        <v>8.42</v>
      </c>
      <c r="BB273">
        <v>337</v>
      </c>
      <c r="BC273">
        <v>8.42</v>
      </c>
      <c r="BD273" s="5">
        <v>354</v>
      </c>
      <c r="BE273">
        <v>337</v>
      </c>
      <c r="BG273">
        <f t="shared" si="34"/>
        <v>337</v>
      </c>
    </row>
    <row r="274" spans="1:61" x14ac:dyDescent="0.25">
      <c r="A274" t="s">
        <v>54</v>
      </c>
      <c r="B274">
        <v>110027</v>
      </c>
      <c r="C274" t="s">
        <v>55</v>
      </c>
      <c r="D274" t="s">
        <v>56</v>
      </c>
      <c r="E274" s="1">
        <v>45963</v>
      </c>
      <c r="F274" t="s">
        <v>390</v>
      </c>
      <c r="G274" t="s">
        <v>63</v>
      </c>
      <c r="H274" t="str">
        <f t="shared" si="28"/>
        <v>Aggregator</v>
      </c>
      <c r="I274">
        <v>221071000000000</v>
      </c>
      <c r="J274">
        <v>29811</v>
      </c>
      <c r="K274" s="3">
        <v>45963.922222222223</v>
      </c>
      <c r="L274">
        <f t="shared" si="29"/>
        <v>2</v>
      </c>
      <c r="M274" t="str">
        <f t="shared" si="30"/>
        <v>Sunday</v>
      </c>
      <c r="N274" s="1" t="str">
        <f t="shared" si="31"/>
        <v>November</v>
      </c>
      <c r="O274" s="2">
        <v>0.92222222222222228</v>
      </c>
      <c r="P274" s="2" t="str">
        <f t="shared" si="32"/>
        <v>Week 1</v>
      </c>
      <c r="Q274" t="s">
        <v>59</v>
      </c>
      <c r="R274" s="5">
        <v>229</v>
      </c>
      <c r="S274" s="5">
        <v>-90</v>
      </c>
      <c r="T274" s="5">
        <f t="shared" si="33"/>
        <v>39.301310043668117</v>
      </c>
      <c r="U274" s="5">
        <v>139</v>
      </c>
      <c r="V274" s="5">
        <v>32</v>
      </c>
      <c r="W274" s="5">
        <v>0</v>
      </c>
      <c r="X274" s="5">
        <v>0</v>
      </c>
      <c r="Y274" s="5">
        <v>171</v>
      </c>
      <c r="Z274" s="5">
        <v>171</v>
      </c>
      <c r="AA274" t="s">
        <v>64</v>
      </c>
      <c r="AB274">
        <v>50.37</v>
      </c>
      <c r="AC274">
        <v>4.96</v>
      </c>
      <c r="AD274" t="s">
        <v>64</v>
      </c>
      <c r="AE274" t="s">
        <v>56</v>
      </c>
      <c r="AF274">
        <v>5926</v>
      </c>
      <c r="AG274">
        <v>5926</v>
      </c>
      <c r="AO274">
        <v>32</v>
      </c>
      <c r="AP274">
        <v>0</v>
      </c>
      <c r="AW274">
        <v>171</v>
      </c>
      <c r="BD274" s="5">
        <v>171</v>
      </c>
      <c r="BE274">
        <v>139</v>
      </c>
      <c r="BG274">
        <f t="shared" si="34"/>
        <v>139</v>
      </c>
      <c r="BH274">
        <v>32</v>
      </c>
    </row>
    <row r="275" spans="1:61" x14ac:dyDescent="0.25">
      <c r="A275" t="s">
        <v>54</v>
      </c>
      <c r="B275">
        <v>110027</v>
      </c>
      <c r="C275" t="s">
        <v>55</v>
      </c>
      <c r="D275" t="s">
        <v>56</v>
      </c>
      <c r="E275" s="1">
        <v>45963</v>
      </c>
      <c r="F275" t="s">
        <v>391</v>
      </c>
      <c r="G275" t="s">
        <v>67</v>
      </c>
      <c r="H275" t="str">
        <f t="shared" si="28"/>
        <v>Direct Sale</v>
      </c>
      <c r="K275" s="3">
        <v>45963.922222222223</v>
      </c>
      <c r="L275">
        <f t="shared" si="29"/>
        <v>2</v>
      </c>
      <c r="M275" t="str">
        <f t="shared" si="30"/>
        <v>Sunday</v>
      </c>
      <c r="N275" s="1" t="str">
        <f t="shared" si="31"/>
        <v>November</v>
      </c>
      <c r="O275" s="2">
        <v>0.92222222222222228</v>
      </c>
      <c r="P275" s="2" t="str">
        <f t="shared" si="32"/>
        <v>Week 1</v>
      </c>
      <c r="Q275" t="s">
        <v>59</v>
      </c>
      <c r="R275" s="5">
        <v>158</v>
      </c>
      <c r="S275" s="5">
        <v>0</v>
      </c>
      <c r="T275" s="5">
        <f t="shared" si="33"/>
        <v>0</v>
      </c>
      <c r="U275" s="5">
        <v>158</v>
      </c>
      <c r="V275" s="5">
        <v>0</v>
      </c>
      <c r="W275" s="5">
        <v>7.9</v>
      </c>
      <c r="X275" s="5">
        <v>0.1</v>
      </c>
      <c r="Y275" s="5">
        <v>166</v>
      </c>
      <c r="Z275" s="5">
        <v>166</v>
      </c>
      <c r="AA275" t="s">
        <v>68</v>
      </c>
      <c r="AB275">
        <v>29.69</v>
      </c>
      <c r="AC275">
        <v>4.24</v>
      </c>
      <c r="AD275" t="s">
        <v>5778</v>
      </c>
      <c r="AE275" t="s">
        <v>75</v>
      </c>
      <c r="AI275" t="s">
        <v>89</v>
      </c>
      <c r="AJ275" t="s">
        <v>56</v>
      </c>
      <c r="AK275">
        <v>8929758003</v>
      </c>
      <c r="AO275">
        <v>0</v>
      </c>
      <c r="AP275">
        <v>0</v>
      </c>
      <c r="AR275">
        <v>166</v>
      </c>
      <c r="AZ275">
        <v>158</v>
      </c>
      <c r="BA275">
        <v>3.95</v>
      </c>
      <c r="BB275">
        <v>158</v>
      </c>
      <c r="BC275">
        <v>3.95</v>
      </c>
      <c r="BD275" s="5">
        <v>166</v>
      </c>
      <c r="BE275">
        <v>158</v>
      </c>
      <c r="BG275">
        <f t="shared" si="34"/>
        <v>158</v>
      </c>
    </row>
    <row r="276" spans="1:61" x14ac:dyDescent="0.25">
      <c r="A276" t="s">
        <v>54</v>
      </c>
      <c r="B276">
        <v>110027</v>
      </c>
      <c r="C276" t="s">
        <v>55</v>
      </c>
      <c r="D276" t="s">
        <v>56</v>
      </c>
      <c r="E276" s="1">
        <v>45963</v>
      </c>
      <c r="F276" t="s">
        <v>392</v>
      </c>
      <c r="G276" t="s">
        <v>63</v>
      </c>
      <c r="H276" t="str">
        <f t="shared" si="28"/>
        <v>Aggregator</v>
      </c>
      <c r="I276">
        <v>221071000000000</v>
      </c>
      <c r="J276">
        <v>29811</v>
      </c>
      <c r="K276" s="3">
        <v>45963.925694444442</v>
      </c>
      <c r="L276">
        <f t="shared" si="29"/>
        <v>2</v>
      </c>
      <c r="M276" t="str">
        <f t="shared" si="30"/>
        <v>Sunday</v>
      </c>
      <c r="N276" s="1" t="str">
        <f t="shared" si="31"/>
        <v>November</v>
      </c>
      <c r="O276" s="2">
        <v>0.92569444444444449</v>
      </c>
      <c r="P276" s="2" t="str">
        <f t="shared" si="32"/>
        <v>Week 1</v>
      </c>
      <c r="Q276" t="s">
        <v>59</v>
      </c>
      <c r="R276" s="5">
        <v>407</v>
      </c>
      <c r="S276" s="5">
        <v>-123.75</v>
      </c>
      <c r="T276" s="5">
        <f t="shared" si="33"/>
        <v>30.405405405405407</v>
      </c>
      <c r="U276" s="5">
        <v>283.25</v>
      </c>
      <c r="V276" s="5">
        <v>32</v>
      </c>
      <c r="W276" s="5">
        <v>0</v>
      </c>
      <c r="X276" s="5">
        <v>-0.25</v>
      </c>
      <c r="Y276" s="5">
        <v>315</v>
      </c>
      <c r="Z276" s="5">
        <v>315</v>
      </c>
      <c r="AA276" t="s">
        <v>64</v>
      </c>
      <c r="AB276">
        <v>69.81</v>
      </c>
      <c r="AC276">
        <v>7.08</v>
      </c>
      <c r="AD276" t="s">
        <v>64</v>
      </c>
      <c r="AE276" t="s">
        <v>56</v>
      </c>
      <c r="AF276">
        <v>3887</v>
      </c>
      <c r="AG276">
        <v>3887</v>
      </c>
      <c r="AO276">
        <v>32</v>
      </c>
      <c r="AP276">
        <v>0</v>
      </c>
      <c r="AW276">
        <v>315</v>
      </c>
      <c r="BD276" s="5">
        <v>315</v>
      </c>
      <c r="BE276">
        <v>283.25</v>
      </c>
      <c r="BG276">
        <f t="shared" si="34"/>
        <v>283.25</v>
      </c>
      <c r="BH276">
        <v>32</v>
      </c>
    </row>
    <row r="277" spans="1:61" x14ac:dyDescent="0.25">
      <c r="A277" t="s">
        <v>54</v>
      </c>
      <c r="B277">
        <v>110027</v>
      </c>
      <c r="C277" t="s">
        <v>55</v>
      </c>
      <c r="D277" t="s">
        <v>56</v>
      </c>
      <c r="E277" s="1">
        <v>45963</v>
      </c>
      <c r="F277" t="s">
        <v>393</v>
      </c>
      <c r="G277" t="s">
        <v>63</v>
      </c>
      <c r="H277" t="str">
        <f t="shared" si="28"/>
        <v>Aggregator</v>
      </c>
      <c r="I277">
        <v>221071000000000</v>
      </c>
      <c r="J277">
        <v>29811</v>
      </c>
      <c r="K277" s="3">
        <v>45963.925694444442</v>
      </c>
      <c r="L277">
        <f t="shared" si="29"/>
        <v>2</v>
      </c>
      <c r="M277" t="str">
        <f t="shared" si="30"/>
        <v>Sunday</v>
      </c>
      <c r="N277" s="1" t="str">
        <f t="shared" si="31"/>
        <v>November</v>
      </c>
      <c r="O277" s="2">
        <v>0.92569444444444449</v>
      </c>
      <c r="P277" s="2" t="str">
        <f t="shared" si="32"/>
        <v>Week 1</v>
      </c>
      <c r="Q277" t="s">
        <v>59</v>
      </c>
      <c r="R277" s="5">
        <v>716.43</v>
      </c>
      <c r="S277" s="5">
        <v>-142</v>
      </c>
      <c r="T277" s="5">
        <f t="shared" si="33"/>
        <v>19.820498862415032</v>
      </c>
      <c r="U277" s="5">
        <v>574.42999999999995</v>
      </c>
      <c r="V277" s="5">
        <v>32</v>
      </c>
      <c r="W277" s="5">
        <v>0</v>
      </c>
      <c r="X277" s="5">
        <v>-0.43</v>
      </c>
      <c r="Y277" s="5">
        <v>606</v>
      </c>
      <c r="Z277" s="5">
        <v>606</v>
      </c>
      <c r="AA277" t="s">
        <v>64</v>
      </c>
      <c r="AB277">
        <v>148.80000000000001</v>
      </c>
      <c r="AC277">
        <v>10.41</v>
      </c>
      <c r="AD277" t="s">
        <v>64</v>
      </c>
      <c r="AE277" t="s">
        <v>56</v>
      </c>
      <c r="AF277">
        <v>3757</v>
      </c>
      <c r="AG277">
        <v>3757</v>
      </c>
      <c r="AO277">
        <v>32</v>
      </c>
      <c r="AP277">
        <v>0</v>
      </c>
      <c r="AW277">
        <v>606</v>
      </c>
      <c r="BD277" s="5">
        <v>606</v>
      </c>
      <c r="BE277">
        <v>574.41999999999996</v>
      </c>
      <c r="BG277">
        <f t="shared" si="34"/>
        <v>574.41999999999996</v>
      </c>
      <c r="BH277">
        <v>32</v>
      </c>
    </row>
    <row r="278" spans="1:61" x14ac:dyDescent="0.25">
      <c r="A278" t="s">
        <v>54</v>
      </c>
      <c r="B278">
        <v>110027</v>
      </c>
      <c r="C278" t="s">
        <v>55</v>
      </c>
      <c r="D278" t="s">
        <v>56</v>
      </c>
      <c r="E278" s="1">
        <v>45963</v>
      </c>
      <c r="F278" t="s">
        <v>394</v>
      </c>
      <c r="G278" t="s">
        <v>67</v>
      </c>
      <c r="H278" t="str">
        <f t="shared" si="28"/>
        <v>Direct Sale</v>
      </c>
      <c r="K278" s="3">
        <v>45963.927083333336</v>
      </c>
      <c r="L278">
        <f t="shared" si="29"/>
        <v>2</v>
      </c>
      <c r="M278" t="str">
        <f t="shared" si="30"/>
        <v>Sunday</v>
      </c>
      <c r="N278" s="1" t="str">
        <f t="shared" si="31"/>
        <v>November</v>
      </c>
      <c r="O278" s="2">
        <v>0.92708333333333337</v>
      </c>
      <c r="P278" s="2" t="str">
        <f t="shared" si="32"/>
        <v>Week 1</v>
      </c>
      <c r="Q278" t="s">
        <v>59</v>
      </c>
      <c r="R278" s="5">
        <v>159</v>
      </c>
      <c r="S278" s="5">
        <v>0</v>
      </c>
      <c r="T278" s="5">
        <f t="shared" si="33"/>
        <v>0</v>
      </c>
      <c r="U278" s="5">
        <v>159</v>
      </c>
      <c r="V278" s="5">
        <v>0</v>
      </c>
      <c r="W278" s="5">
        <v>7.96</v>
      </c>
      <c r="X278" s="5">
        <v>0.04</v>
      </c>
      <c r="Y278" s="5">
        <v>167</v>
      </c>
      <c r="Z278" s="5">
        <v>167</v>
      </c>
      <c r="AA278" t="s">
        <v>73</v>
      </c>
      <c r="AB278">
        <v>29.83</v>
      </c>
      <c r="AC278">
        <v>2.5</v>
      </c>
      <c r="AD278" t="s">
        <v>5778</v>
      </c>
      <c r="AE278" t="s">
        <v>75</v>
      </c>
      <c r="AI278" t="s">
        <v>89</v>
      </c>
      <c r="AJ278" t="s">
        <v>56</v>
      </c>
      <c r="AK278">
        <v>8929758003</v>
      </c>
      <c r="AO278">
        <v>0</v>
      </c>
      <c r="AP278">
        <v>0</v>
      </c>
      <c r="AQ278">
        <v>167</v>
      </c>
      <c r="AZ278">
        <v>159</v>
      </c>
      <c r="BA278">
        <v>3.98</v>
      </c>
      <c r="BB278">
        <v>159</v>
      </c>
      <c r="BC278">
        <v>3.98</v>
      </c>
      <c r="BD278" s="5">
        <v>167</v>
      </c>
      <c r="BE278">
        <v>159</v>
      </c>
      <c r="BG278">
        <f t="shared" si="34"/>
        <v>159</v>
      </c>
    </row>
    <row r="279" spans="1:61" x14ac:dyDescent="0.25">
      <c r="A279" t="s">
        <v>54</v>
      </c>
      <c r="B279">
        <v>110027</v>
      </c>
      <c r="C279" t="s">
        <v>55</v>
      </c>
      <c r="D279" t="s">
        <v>56</v>
      </c>
      <c r="E279" s="1">
        <v>45963</v>
      </c>
      <c r="F279" t="s">
        <v>395</v>
      </c>
      <c r="G279" t="s">
        <v>67</v>
      </c>
      <c r="H279" t="str">
        <f t="shared" si="28"/>
        <v>Direct Sale</v>
      </c>
      <c r="K279" s="3">
        <v>45963.927777777775</v>
      </c>
      <c r="L279">
        <f t="shared" si="29"/>
        <v>2</v>
      </c>
      <c r="M279" t="str">
        <f t="shared" si="30"/>
        <v>Sunday</v>
      </c>
      <c r="N279" s="1" t="str">
        <f t="shared" si="31"/>
        <v>November</v>
      </c>
      <c r="O279" s="2">
        <v>0.92777777777777781</v>
      </c>
      <c r="P279" s="2" t="str">
        <f t="shared" si="32"/>
        <v>Week 1</v>
      </c>
      <c r="Q279" t="s">
        <v>59</v>
      </c>
      <c r="R279" s="5">
        <v>699.66</v>
      </c>
      <c r="S279" s="5">
        <v>0</v>
      </c>
      <c r="T279" s="5">
        <f t="shared" si="33"/>
        <v>0</v>
      </c>
      <c r="U279" s="5">
        <v>699.66</v>
      </c>
      <c r="V279" s="5">
        <v>0</v>
      </c>
      <c r="W279" s="5">
        <v>34.979999999999997</v>
      </c>
      <c r="X279" s="5">
        <v>0.36</v>
      </c>
      <c r="Y279" s="5">
        <v>735</v>
      </c>
      <c r="Z279" s="5">
        <v>735</v>
      </c>
      <c r="AA279" t="s">
        <v>73</v>
      </c>
      <c r="AB279">
        <v>169.55</v>
      </c>
      <c r="AC279">
        <v>9.9</v>
      </c>
      <c r="AD279" t="s">
        <v>5778</v>
      </c>
      <c r="AE279" t="s">
        <v>75</v>
      </c>
      <c r="AI279" t="s">
        <v>89</v>
      </c>
      <c r="AJ279" t="s">
        <v>56</v>
      </c>
      <c r="AK279">
        <v>8929758003</v>
      </c>
      <c r="AO279">
        <v>0</v>
      </c>
      <c r="AP279">
        <v>0</v>
      </c>
      <c r="AQ279">
        <v>735</v>
      </c>
      <c r="AZ279">
        <v>699.66</v>
      </c>
      <c r="BA279">
        <v>17.489999999999998</v>
      </c>
      <c r="BB279">
        <v>699.66</v>
      </c>
      <c r="BC279">
        <v>17.489999999999998</v>
      </c>
      <c r="BD279" s="5">
        <v>735</v>
      </c>
      <c r="BE279">
        <v>699.66</v>
      </c>
      <c r="BG279">
        <f t="shared" si="34"/>
        <v>699.66</v>
      </c>
    </row>
    <row r="280" spans="1:61" x14ac:dyDescent="0.25">
      <c r="A280" t="s">
        <v>54</v>
      </c>
      <c r="B280">
        <v>110027</v>
      </c>
      <c r="C280" t="s">
        <v>55</v>
      </c>
      <c r="D280" t="s">
        <v>56</v>
      </c>
      <c r="E280" s="1">
        <v>45963</v>
      </c>
      <c r="F280" t="s">
        <v>396</v>
      </c>
      <c r="G280" t="s">
        <v>63</v>
      </c>
      <c r="H280" t="str">
        <f t="shared" si="28"/>
        <v>Aggregator</v>
      </c>
      <c r="I280">
        <v>221072000000000</v>
      </c>
      <c r="J280">
        <v>29811</v>
      </c>
      <c r="K280" s="3">
        <v>45963.927777777775</v>
      </c>
      <c r="L280">
        <f t="shared" si="29"/>
        <v>2</v>
      </c>
      <c r="M280" t="str">
        <f t="shared" si="30"/>
        <v>Sunday</v>
      </c>
      <c r="N280" s="1" t="str">
        <f t="shared" si="31"/>
        <v>November</v>
      </c>
      <c r="O280" s="2">
        <v>0.92777777777777781</v>
      </c>
      <c r="P280" s="2" t="str">
        <f t="shared" si="32"/>
        <v>Week 1</v>
      </c>
      <c r="Q280" t="s">
        <v>59</v>
      </c>
      <c r="R280" s="5">
        <v>308</v>
      </c>
      <c r="S280" s="5">
        <v>-110</v>
      </c>
      <c r="T280" s="5">
        <f t="shared" si="33"/>
        <v>35.714285714285715</v>
      </c>
      <c r="U280" s="5">
        <v>198</v>
      </c>
      <c r="V280" s="5">
        <v>32</v>
      </c>
      <c r="W280" s="5">
        <v>0</v>
      </c>
      <c r="X280" s="5">
        <v>0</v>
      </c>
      <c r="Y280" s="5">
        <v>230</v>
      </c>
      <c r="Z280" s="5">
        <v>230</v>
      </c>
      <c r="AA280" t="s">
        <v>64</v>
      </c>
      <c r="AB280">
        <v>65.86</v>
      </c>
      <c r="AC280">
        <v>6.92</v>
      </c>
      <c r="AD280" t="s">
        <v>64</v>
      </c>
      <c r="AE280" t="s">
        <v>56</v>
      </c>
      <c r="AF280">
        <v>5190</v>
      </c>
      <c r="AG280">
        <v>5190</v>
      </c>
      <c r="AO280">
        <v>32</v>
      </c>
      <c r="AP280">
        <v>0</v>
      </c>
      <c r="AW280">
        <v>230</v>
      </c>
      <c r="BD280" s="5">
        <v>230</v>
      </c>
      <c r="BE280">
        <v>198</v>
      </c>
      <c r="BG280">
        <f t="shared" si="34"/>
        <v>198</v>
      </c>
      <c r="BH280">
        <v>32</v>
      </c>
    </row>
    <row r="281" spans="1:61" x14ac:dyDescent="0.25">
      <c r="A281" t="s">
        <v>54</v>
      </c>
      <c r="B281">
        <v>110027</v>
      </c>
      <c r="C281" t="s">
        <v>55</v>
      </c>
      <c r="D281" t="s">
        <v>56</v>
      </c>
      <c r="E281" s="1">
        <v>45963</v>
      </c>
      <c r="F281" t="s">
        <v>397</v>
      </c>
      <c r="G281" t="s">
        <v>67</v>
      </c>
      <c r="H281" t="str">
        <f t="shared" si="28"/>
        <v>Direct Sale</v>
      </c>
      <c r="K281" s="3">
        <v>45963.928472222222</v>
      </c>
      <c r="L281">
        <f t="shared" si="29"/>
        <v>2</v>
      </c>
      <c r="M281" t="str">
        <f t="shared" si="30"/>
        <v>Sunday</v>
      </c>
      <c r="N281" s="1" t="str">
        <f t="shared" si="31"/>
        <v>November</v>
      </c>
      <c r="O281" s="2">
        <v>0.92847222222222225</v>
      </c>
      <c r="P281" s="2" t="str">
        <f t="shared" si="32"/>
        <v>Week 1</v>
      </c>
      <c r="Q281" t="s">
        <v>59</v>
      </c>
      <c r="R281" s="5">
        <v>38.1</v>
      </c>
      <c r="S281" s="5">
        <v>0</v>
      </c>
      <c r="T281" s="5">
        <f t="shared" si="33"/>
        <v>0</v>
      </c>
      <c r="U281" s="5">
        <v>38.1</v>
      </c>
      <c r="V281" s="5">
        <v>0</v>
      </c>
      <c r="W281" s="5">
        <v>1.9</v>
      </c>
      <c r="X281" s="5">
        <v>0</v>
      </c>
      <c r="Y281" s="5">
        <v>40</v>
      </c>
      <c r="Z281" s="5">
        <v>40</v>
      </c>
      <c r="AA281" t="s">
        <v>68</v>
      </c>
      <c r="AB281">
        <v>14</v>
      </c>
      <c r="AC281">
        <v>0</v>
      </c>
      <c r="AD281" t="s">
        <v>5778</v>
      </c>
      <c r="AE281" t="s">
        <v>75</v>
      </c>
      <c r="AI281" t="s">
        <v>89</v>
      </c>
      <c r="AJ281" t="s">
        <v>56</v>
      </c>
      <c r="AK281">
        <v>8929758003</v>
      </c>
      <c r="AO281">
        <v>0</v>
      </c>
      <c r="AP281">
        <v>0</v>
      </c>
      <c r="AR281">
        <v>40</v>
      </c>
      <c r="AZ281">
        <v>38.1</v>
      </c>
      <c r="BA281">
        <v>0.95</v>
      </c>
      <c r="BB281">
        <v>38.1</v>
      </c>
      <c r="BC281">
        <v>0.95</v>
      </c>
      <c r="BD281" s="5">
        <v>40</v>
      </c>
      <c r="BE281">
        <v>38.1</v>
      </c>
      <c r="BG281">
        <f t="shared" si="34"/>
        <v>38.1</v>
      </c>
    </row>
    <row r="282" spans="1:61" x14ac:dyDescent="0.25">
      <c r="A282" t="s">
        <v>54</v>
      </c>
      <c r="B282">
        <v>110027</v>
      </c>
      <c r="C282" t="s">
        <v>55</v>
      </c>
      <c r="D282" t="s">
        <v>56</v>
      </c>
      <c r="E282" s="1">
        <v>45963</v>
      </c>
      <c r="F282" t="s">
        <v>398</v>
      </c>
      <c r="G282" t="s">
        <v>63</v>
      </c>
      <c r="H282" t="str">
        <f t="shared" si="28"/>
        <v>Aggregator</v>
      </c>
      <c r="I282">
        <v>221072000000000</v>
      </c>
      <c r="J282">
        <v>29811</v>
      </c>
      <c r="K282" s="3">
        <v>45963.932638888888</v>
      </c>
      <c r="L282">
        <f t="shared" si="29"/>
        <v>2</v>
      </c>
      <c r="M282" t="str">
        <f t="shared" si="30"/>
        <v>Sunday</v>
      </c>
      <c r="N282" s="1" t="str">
        <f t="shared" si="31"/>
        <v>November</v>
      </c>
      <c r="O282" s="2">
        <v>0.93263888888888891</v>
      </c>
      <c r="P282" s="2" t="str">
        <f t="shared" si="32"/>
        <v>Week 1</v>
      </c>
      <c r="Q282" t="s">
        <v>59</v>
      </c>
      <c r="R282" s="5">
        <v>349</v>
      </c>
      <c r="S282" s="5">
        <v>-93.75</v>
      </c>
      <c r="T282" s="5">
        <f t="shared" si="33"/>
        <v>26.862464183381089</v>
      </c>
      <c r="U282" s="5">
        <v>255.25</v>
      </c>
      <c r="V282" s="5">
        <v>32</v>
      </c>
      <c r="W282" s="5">
        <v>0</v>
      </c>
      <c r="X282" s="5">
        <v>-0.25</v>
      </c>
      <c r="Y282" s="5">
        <v>287</v>
      </c>
      <c r="Z282" s="5">
        <v>287</v>
      </c>
      <c r="AA282" t="s">
        <v>64</v>
      </c>
      <c r="AB282">
        <v>74.95</v>
      </c>
      <c r="AC282">
        <v>9.82</v>
      </c>
      <c r="AD282" t="s">
        <v>64</v>
      </c>
      <c r="AE282" t="s">
        <v>56</v>
      </c>
      <c r="AF282">
        <v>7949</v>
      </c>
      <c r="AG282">
        <v>7949</v>
      </c>
      <c r="AO282">
        <v>32</v>
      </c>
      <c r="AP282">
        <v>0</v>
      </c>
      <c r="AW282">
        <v>287</v>
      </c>
      <c r="BD282" s="5">
        <v>287</v>
      </c>
      <c r="BE282">
        <v>255.25</v>
      </c>
      <c r="BG282">
        <f t="shared" si="34"/>
        <v>255.25</v>
      </c>
      <c r="BH282">
        <v>32</v>
      </c>
    </row>
    <row r="283" spans="1:61" x14ac:dyDescent="0.25">
      <c r="A283" t="s">
        <v>54</v>
      </c>
      <c r="B283">
        <v>110027</v>
      </c>
      <c r="C283" t="s">
        <v>55</v>
      </c>
      <c r="D283" t="s">
        <v>56</v>
      </c>
      <c r="E283" s="1">
        <v>45963</v>
      </c>
      <c r="F283" t="s">
        <v>399</v>
      </c>
      <c r="G283" t="s">
        <v>63</v>
      </c>
      <c r="H283" t="str">
        <f t="shared" si="28"/>
        <v>Aggregator</v>
      </c>
      <c r="I283">
        <v>221072000000000</v>
      </c>
      <c r="J283">
        <v>29811</v>
      </c>
      <c r="K283" s="3">
        <v>45963.936111111114</v>
      </c>
      <c r="L283">
        <f t="shared" si="29"/>
        <v>2</v>
      </c>
      <c r="M283" t="str">
        <f t="shared" si="30"/>
        <v>Sunday</v>
      </c>
      <c r="N283" s="1" t="str">
        <f t="shared" si="31"/>
        <v>November</v>
      </c>
      <c r="O283" s="2">
        <v>0.93611111111111112</v>
      </c>
      <c r="P283" s="2" t="str">
        <f t="shared" si="32"/>
        <v>Week 1</v>
      </c>
      <c r="Q283" t="s">
        <v>59</v>
      </c>
      <c r="R283" s="5">
        <v>218</v>
      </c>
      <c r="S283" s="5">
        <v>-90</v>
      </c>
      <c r="T283" s="5">
        <f t="shared" si="33"/>
        <v>41.284403669724774</v>
      </c>
      <c r="U283" s="5">
        <v>128</v>
      </c>
      <c r="V283" s="5">
        <v>32</v>
      </c>
      <c r="W283" s="5">
        <v>0</v>
      </c>
      <c r="X283" s="5">
        <v>0</v>
      </c>
      <c r="Y283" s="5">
        <v>160</v>
      </c>
      <c r="Z283" s="5">
        <v>160</v>
      </c>
      <c r="AA283" t="s">
        <v>64</v>
      </c>
      <c r="AB283">
        <v>32.630000000000003</v>
      </c>
      <c r="AC283">
        <v>7.24</v>
      </c>
      <c r="AD283" t="s">
        <v>64</v>
      </c>
      <c r="AE283" t="s">
        <v>56</v>
      </c>
      <c r="AF283">
        <v>9265</v>
      </c>
      <c r="AG283">
        <v>9265</v>
      </c>
      <c r="AO283">
        <v>32</v>
      </c>
      <c r="AP283">
        <v>0</v>
      </c>
      <c r="AW283">
        <v>160</v>
      </c>
      <c r="BD283" s="5">
        <v>160</v>
      </c>
      <c r="BE283">
        <v>128</v>
      </c>
      <c r="BG283">
        <f t="shared" si="34"/>
        <v>128</v>
      </c>
      <c r="BH283">
        <v>32</v>
      </c>
    </row>
    <row r="284" spans="1:61" x14ac:dyDescent="0.25">
      <c r="A284" t="s">
        <v>54</v>
      </c>
      <c r="B284">
        <v>110027</v>
      </c>
      <c r="C284" t="s">
        <v>55</v>
      </c>
      <c r="D284" t="s">
        <v>56</v>
      </c>
      <c r="E284" s="1">
        <v>45963</v>
      </c>
      <c r="F284" t="s">
        <v>400</v>
      </c>
      <c r="G284" t="s">
        <v>63</v>
      </c>
      <c r="H284" t="str">
        <f t="shared" si="28"/>
        <v>Aggregator</v>
      </c>
      <c r="I284">
        <v>221072000000000</v>
      </c>
      <c r="J284">
        <v>29811</v>
      </c>
      <c r="K284" s="3">
        <v>45963.938194444447</v>
      </c>
      <c r="L284">
        <f t="shared" si="29"/>
        <v>2</v>
      </c>
      <c r="M284" t="str">
        <f t="shared" si="30"/>
        <v>Sunday</v>
      </c>
      <c r="N284" s="1" t="str">
        <f t="shared" si="31"/>
        <v>November</v>
      </c>
      <c r="O284" s="2">
        <v>0.93819444444444444</v>
      </c>
      <c r="P284" s="2" t="str">
        <f t="shared" si="32"/>
        <v>Week 1</v>
      </c>
      <c r="Q284" t="s">
        <v>59</v>
      </c>
      <c r="R284" s="5">
        <v>219</v>
      </c>
      <c r="S284" s="5">
        <v>-90</v>
      </c>
      <c r="T284" s="5">
        <f t="shared" si="33"/>
        <v>41.095890410958901</v>
      </c>
      <c r="U284" s="5">
        <v>129</v>
      </c>
      <c r="V284" s="5">
        <v>32</v>
      </c>
      <c r="W284" s="5">
        <v>0</v>
      </c>
      <c r="X284" s="5">
        <v>0</v>
      </c>
      <c r="Y284" s="5">
        <v>161</v>
      </c>
      <c r="Z284" s="5">
        <v>161</v>
      </c>
      <c r="AA284" t="s">
        <v>64</v>
      </c>
      <c r="AB284">
        <v>37.299999999999997</v>
      </c>
      <c r="AC284">
        <v>4.7699999999999996</v>
      </c>
      <c r="AD284" t="s">
        <v>64</v>
      </c>
      <c r="AE284" t="s">
        <v>56</v>
      </c>
      <c r="AF284">
        <v>6203</v>
      </c>
      <c r="AG284">
        <v>6203</v>
      </c>
      <c r="AO284">
        <v>32</v>
      </c>
      <c r="AP284">
        <v>0</v>
      </c>
      <c r="AW284">
        <v>161</v>
      </c>
      <c r="BD284" s="5">
        <v>161</v>
      </c>
      <c r="BE284">
        <v>129</v>
      </c>
      <c r="BG284">
        <f t="shared" si="34"/>
        <v>129</v>
      </c>
      <c r="BH284">
        <v>32</v>
      </c>
    </row>
    <row r="285" spans="1:61" x14ac:dyDescent="0.25">
      <c r="A285" t="s">
        <v>54</v>
      </c>
      <c r="B285">
        <v>110027</v>
      </c>
      <c r="C285" t="s">
        <v>55</v>
      </c>
      <c r="D285" t="s">
        <v>56</v>
      </c>
      <c r="E285" s="1">
        <v>45963</v>
      </c>
      <c r="F285" t="s">
        <v>401</v>
      </c>
      <c r="G285" t="s">
        <v>58</v>
      </c>
      <c r="H285" t="str">
        <f t="shared" si="28"/>
        <v>Aggregator</v>
      </c>
      <c r="I285">
        <v>7439171726</v>
      </c>
      <c r="J285">
        <v>18528960</v>
      </c>
      <c r="K285" s="3">
        <v>45963.939583333333</v>
      </c>
      <c r="L285">
        <f t="shared" si="29"/>
        <v>2</v>
      </c>
      <c r="M285" t="str">
        <f t="shared" si="30"/>
        <v>Sunday</v>
      </c>
      <c r="N285" s="1" t="str">
        <f t="shared" si="31"/>
        <v>November</v>
      </c>
      <c r="O285" s="2">
        <v>0.93958333333333333</v>
      </c>
      <c r="P285" s="2" t="str">
        <f t="shared" si="32"/>
        <v>Week 1</v>
      </c>
      <c r="Q285" t="s">
        <v>59</v>
      </c>
      <c r="R285" s="5">
        <v>997</v>
      </c>
      <c r="S285" s="5">
        <v>-349</v>
      </c>
      <c r="T285" s="5">
        <f t="shared" si="33"/>
        <v>35.005015045135409</v>
      </c>
      <c r="U285" s="5">
        <v>648</v>
      </c>
      <c r="V285" s="5">
        <v>32</v>
      </c>
      <c r="W285" s="5">
        <v>0</v>
      </c>
      <c r="X285" s="5">
        <v>0</v>
      </c>
      <c r="Y285" s="5">
        <v>680</v>
      </c>
      <c r="Z285" s="5">
        <v>680</v>
      </c>
      <c r="AA285" t="s">
        <v>60</v>
      </c>
      <c r="AB285">
        <v>155.1</v>
      </c>
      <c r="AC285">
        <v>19.36</v>
      </c>
      <c r="AD285" t="s">
        <v>60</v>
      </c>
      <c r="AE285" t="s">
        <v>56</v>
      </c>
      <c r="AF285">
        <v>1726</v>
      </c>
      <c r="AG285">
        <v>1726</v>
      </c>
      <c r="AO285">
        <v>32</v>
      </c>
      <c r="AP285">
        <v>0</v>
      </c>
      <c r="AX285">
        <v>680</v>
      </c>
      <c r="BD285" s="5">
        <v>680</v>
      </c>
      <c r="BE285">
        <v>648</v>
      </c>
      <c r="BG285">
        <f t="shared" si="34"/>
        <v>648</v>
      </c>
      <c r="BI285">
        <v>32</v>
      </c>
    </row>
    <row r="286" spans="1:61" x14ac:dyDescent="0.25">
      <c r="A286" t="s">
        <v>54</v>
      </c>
      <c r="B286">
        <v>110027</v>
      </c>
      <c r="C286" t="s">
        <v>55</v>
      </c>
      <c r="D286" t="s">
        <v>56</v>
      </c>
      <c r="E286" s="1">
        <v>45963</v>
      </c>
      <c r="F286" t="s">
        <v>402</v>
      </c>
      <c r="G286" t="s">
        <v>67</v>
      </c>
      <c r="H286" t="str">
        <f t="shared" si="28"/>
        <v>Direct Sale</v>
      </c>
      <c r="K286" s="3">
        <v>45963.940972222219</v>
      </c>
      <c r="L286">
        <f t="shared" si="29"/>
        <v>2</v>
      </c>
      <c r="M286" t="str">
        <f t="shared" si="30"/>
        <v>Sunday</v>
      </c>
      <c r="N286" s="1" t="str">
        <f t="shared" si="31"/>
        <v>November</v>
      </c>
      <c r="O286" s="2">
        <v>0.94097222222222221</v>
      </c>
      <c r="P286" s="2" t="str">
        <f t="shared" si="32"/>
        <v>Week 1</v>
      </c>
      <c r="Q286" t="s">
        <v>59</v>
      </c>
      <c r="R286" s="5">
        <v>94.29</v>
      </c>
      <c r="S286" s="5">
        <v>0</v>
      </c>
      <c r="T286" s="5">
        <f t="shared" si="33"/>
        <v>0</v>
      </c>
      <c r="U286" s="5">
        <v>94.29</v>
      </c>
      <c r="V286" s="5">
        <v>0</v>
      </c>
      <c r="W286" s="5">
        <v>4.72</v>
      </c>
      <c r="X286" s="5">
        <v>-0.01</v>
      </c>
      <c r="Y286" s="5">
        <v>99</v>
      </c>
      <c r="Z286" s="5">
        <v>99</v>
      </c>
      <c r="AA286" t="s">
        <v>68</v>
      </c>
      <c r="AB286">
        <v>29.6</v>
      </c>
      <c r="AC286">
        <v>0</v>
      </c>
      <c r="AD286" t="s">
        <v>5778</v>
      </c>
      <c r="AE286" t="s">
        <v>75</v>
      </c>
      <c r="AI286" t="s">
        <v>403</v>
      </c>
      <c r="AJ286" t="s">
        <v>404</v>
      </c>
      <c r="AK286">
        <v>9953722448</v>
      </c>
      <c r="AO286">
        <v>0</v>
      </c>
      <c r="AP286">
        <v>0</v>
      </c>
      <c r="AR286">
        <v>99</v>
      </c>
      <c r="AZ286">
        <v>94.29</v>
      </c>
      <c r="BA286">
        <v>2.36</v>
      </c>
      <c r="BB286">
        <v>94.29</v>
      </c>
      <c r="BC286">
        <v>2.36</v>
      </c>
      <c r="BD286" s="5">
        <v>99</v>
      </c>
      <c r="BE286">
        <v>94.29</v>
      </c>
      <c r="BG286">
        <f t="shared" si="34"/>
        <v>94.29</v>
      </c>
    </row>
    <row r="287" spans="1:61" x14ac:dyDescent="0.25">
      <c r="A287" t="s">
        <v>54</v>
      </c>
      <c r="B287">
        <v>110027</v>
      </c>
      <c r="C287" t="s">
        <v>55</v>
      </c>
      <c r="D287" t="s">
        <v>56</v>
      </c>
      <c r="E287" s="1">
        <v>45963</v>
      </c>
      <c r="F287" t="s">
        <v>405</v>
      </c>
      <c r="G287" t="s">
        <v>63</v>
      </c>
      <c r="H287" t="str">
        <f t="shared" si="28"/>
        <v>Aggregator</v>
      </c>
      <c r="I287">
        <v>221073000000000</v>
      </c>
      <c r="J287">
        <v>29811</v>
      </c>
      <c r="K287" s="3">
        <v>45963.940972222219</v>
      </c>
      <c r="L287">
        <f t="shared" si="29"/>
        <v>2</v>
      </c>
      <c r="M287" t="str">
        <f t="shared" si="30"/>
        <v>Sunday</v>
      </c>
      <c r="N287" s="1" t="str">
        <f t="shared" si="31"/>
        <v>November</v>
      </c>
      <c r="O287" s="2">
        <v>0.94097222222222221</v>
      </c>
      <c r="P287" s="2" t="str">
        <f t="shared" si="32"/>
        <v>Week 1</v>
      </c>
      <c r="Q287" t="s">
        <v>59</v>
      </c>
      <c r="R287" s="5">
        <v>815</v>
      </c>
      <c r="S287" s="5">
        <v>0</v>
      </c>
      <c r="T287" s="5">
        <f t="shared" si="33"/>
        <v>0</v>
      </c>
      <c r="U287" s="5">
        <v>815</v>
      </c>
      <c r="V287" s="5">
        <v>32</v>
      </c>
      <c r="W287" s="5">
        <v>0</v>
      </c>
      <c r="X287" s="5">
        <v>0</v>
      </c>
      <c r="Y287" s="5">
        <v>847</v>
      </c>
      <c r="Z287" s="5">
        <v>847</v>
      </c>
      <c r="AA287" t="s">
        <v>64</v>
      </c>
      <c r="AB287">
        <v>173.78</v>
      </c>
      <c r="AC287">
        <v>18.510000000000002</v>
      </c>
      <c r="AD287" t="s">
        <v>64</v>
      </c>
      <c r="AE287" t="s">
        <v>56</v>
      </c>
      <c r="AF287">
        <v>8542</v>
      </c>
      <c r="AG287">
        <v>8542</v>
      </c>
      <c r="AO287">
        <v>32</v>
      </c>
      <c r="AP287">
        <v>0</v>
      </c>
      <c r="AW287">
        <v>847</v>
      </c>
      <c r="BD287" s="5">
        <v>847</v>
      </c>
      <c r="BE287">
        <v>815</v>
      </c>
      <c r="BG287">
        <f t="shared" si="34"/>
        <v>815</v>
      </c>
      <c r="BH287">
        <v>32</v>
      </c>
    </row>
    <row r="288" spans="1:61" x14ac:dyDescent="0.25">
      <c r="A288" t="s">
        <v>54</v>
      </c>
      <c r="B288">
        <v>110027</v>
      </c>
      <c r="C288" t="s">
        <v>55</v>
      </c>
      <c r="D288" t="s">
        <v>56</v>
      </c>
      <c r="E288" s="1">
        <v>45963</v>
      </c>
      <c r="F288" t="s">
        <v>406</v>
      </c>
      <c r="G288" t="s">
        <v>63</v>
      </c>
      <c r="H288" t="str">
        <f t="shared" si="28"/>
        <v>Aggregator</v>
      </c>
      <c r="I288">
        <v>221073000000000</v>
      </c>
      <c r="J288">
        <v>29811</v>
      </c>
      <c r="K288" s="3">
        <v>45963.943749999999</v>
      </c>
      <c r="L288">
        <f t="shared" si="29"/>
        <v>2</v>
      </c>
      <c r="M288" t="str">
        <f t="shared" si="30"/>
        <v>Sunday</v>
      </c>
      <c r="N288" s="1" t="str">
        <f t="shared" si="31"/>
        <v>November</v>
      </c>
      <c r="O288" s="2">
        <v>0.94374999999999998</v>
      </c>
      <c r="P288" s="2" t="str">
        <f t="shared" si="32"/>
        <v>Week 1</v>
      </c>
      <c r="Q288" t="s">
        <v>59</v>
      </c>
      <c r="R288" s="5">
        <v>597</v>
      </c>
      <c r="S288" s="5">
        <v>-265</v>
      </c>
      <c r="T288" s="5">
        <f t="shared" si="33"/>
        <v>44.388609715242886</v>
      </c>
      <c r="U288" s="5">
        <v>332</v>
      </c>
      <c r="V288" s="5">
        <v>32</v>
      </c>
      <c r="W288" s="5">
        <v>0</v>
      </c>
      <c r="X288" s="5">
        <v>0</v>
      </c>
      <c r="Y288" s="5">
        <v>364</v>
      </c>
      <c r="Z288" s="5">
        <v>364</v>
      </c>
      <c r="AA288" t="s">
        <v>64</v>
      </c>
      <c r="AB288">
        <v>104.66</v>
      </c>
      <c r="AC288">
        <v>9.73</v>
      </c>
      <c r="AD288" t="s">
        <v>64</v>
      </c>
      <c r="AE288" t="s">
        <v>56</v>
      </c>
      <c r="AF288">
        <v>2331</v>
      </c>
      <c r="AG288">
        <v>2331</v>
      </c>
      <c r="AO288">
        <v>32</v>
      </c>
      <c r="AP288">
        <v>0</v>
      </c>
      <c r="AW288">
        <v>364</v>
      </c>
      <c r="BD288" s="5">
        <v>364</v>
      </c>
      <c r="BE288">
        <v>332</v>
      </c>
      <c r="BG288">
        <f t="shared" si="34"/>
        <v>332</v>
      </c>
      <c r="BH288">
        <v>32</v>
      </c>
    </row>
    <row r="289" spans="1:61" x14ac:dyDescent="0.25">
      <c r="A289" t="s">
        <v>54</v>
      </c>
      <c r="B289">
        <v>110027</v>
      </c>
      <c r="C289" t="s">
        <v>55</v>
      </c>
      <c r="D289" t="s">
        <v>56</v>
      </c>
      <c r="E289" s="1">
        <v>45963</v>
      </c>
      <c r="F289" t="s">
        <v>407</v>
      </c>
      <c r="G289" t="s">
        <v>63</v>
      </c>
      <c r="H289" t="str">
        <f t="shared" si="28"/>
        <v>Aggregator</v>
      </c>
      <c r="I289">
        <v>221073000000000</v>
      </c>
      <c r="J289">
        <v>29811</v>
      </c>
      <c r="K289" s="3">
        <v>45963.946527777778</v>
      </c>
      <c r="L289">
        <f t="shared" si="29"/>
        <v>2</v>
      </c>
      <c r="M289" t="str">
        <f t="shared" si="30"/>
        <v>Sunday</v>
      </c>
      <c r="N289" s="1" t="str">
        <f t="shared" si="31"/>
        <v>November</v>
      </c>
      <c r="O289" s="2">
        <v>0.94652777777777775</v>
      </c>
      <c r="P289" s="2" t="str">
        <f t="shared" si="32"/>
        <v>Week 1</v>
      </c>
      <c r="Q289" t="s">
        <v>59</v>
      </c>
      <c r="R289" s="5">
        <v>237</v>
      </c>
      <c r="S289" s="5">
        <v>-60</v>
      </c>
      <c r="T289" s="5">
        <f t="shared" si="33"/>
        <v>25.316455696202532</v>
      </c>
      <c r="U289" s="5">
        <v>177</v>
      </c>
      <c r="V289" s="5">
        <v>32</v>
      </c>
      <c r="W289" s="5">
        <v>0</v>
      </c>
      <c r="X289" s="5">
        <v>0</v>
      </c>
      <c r="Y289" s="5">
        <v>209</v>
      </c>
      <c r="Z289" s="5">
        <v>209</v>
      </c>
      <c r="AA289" t="s">
        <v>64</v>
      </c>
      <c r="AB289">
        <v>46.48</v>
      </c>
      <c r="AC289">
        <v>5.88</v>
      </c>
      <c r="AD289" t="s">
        <v>64</v>
      </c>
      <c r="AE289" t="s">
        <v>56</v>
      </c>
      <c r="AF289">
        <v>4084</v>
      </c>
      <c r="AG289">
        <v>4084</v>
      </c>
      <c r="AO289">
        <v>32</v>
      </c>
      <c r="AP289">
        <v>0</v>
      </c>
      <c r="AW289">
        <v>209</v>
      </c>
      <c r="BD289" s="5">
        <v>209</v>
      </c>
      <c r="BE289">
        <v>177</v>
      </c>
      <c r="BG289">
        <f t="shared" si="34"/>
        <v>177</v>
      </c>
      <c r="BH289">
        <v>32</v>
      </c>
    </row>
    <row r="290" spans="1:61" x14ac:dyDescent="0.25">
      <c r="A290" t="s">
        <v>54</v>
      </c>
      <c r="B290">
        <v>110027</v>
      </c>
      <c r="C290" t="s">
        <v>55</v>
      </c>
      <c r="D290" t="s">
        <v>56</v>
      </c>
      <c r="E290" s="1">
        <v>45963</v>
      </c>
      <c r="F290" t="s">
        <v>408</v>
      </c>
      <c r="G290" t="s">
        <v>67</v>
      </c>
      <c r="H290" t="str">
        <f t="shared" si="28"/>
        <v>Direct Sale</v>
      </c>
      <c r="K290" s="3">
        <v>45963.947222222225</v>
      </c>
      <c r="L290">
        <f t="shared" si="29"/>
        <v>2</v>
      </c>
      <c r="M290" t="str">
        <f t="shared" si="30"/>
        <v>Sunday</v>
      </c>
      <c r="N290" s="1" t="str">
        <f t="shared" si="31"/>
        <v>November</v>
      </c>
      <c r="O290" s="2">
        <v>0.94722222222222219</v>
      </c>
      <c r="P290" s="2" t="str">
        <f t="shared" si="32"/>
        <v>Week 1</v>
      </c>
      <c r="Q290" t="s">
        <v>59</v>
      </c>
      <c r="R290" s="5">
        <v>297</v>
      </c>
      <c r="S290" s="5">
        <v>0</v>
      </c>
      <c r="T290" s="5">
        <f t="shared" si="33"/>
        <v>0</v>
      </c>
      <c r="U290" s="5">
        <v>297</v>
      </c>
      <c r="V290" s="5">
        <v>0</v>
      </c>
      <c r="W290" s="5">
        <v>14.86</v>
      </c>
      <c r="X290" s="5">
        <v>0.14000000000000001</v>
      </c>
      <c r="Y290" s="5">
        <v>312</v>
      </c>
      <c r="Z290" s="5">
        <v>312</v>
      </c>
      <c r="AA290" t="s">
        <v>68</v>
      </c>
      <c r="AB290">
        <v>67.91</v>
      </c>
      <c r="AC290">
        <v>5.88</v>
      </c>
      <c r="AD290" t="s">
        <v>5778</v>
      </c>
      <c r="AE290" t="s">
        <v>75</v>
      </c>
      <c r="AI290" t="s">
        <v>89</v>
      </c>
      <c r="AJ290" t="s">
        <v>56</v>
      </c>
      <c r="AK290">
        <v>8929758003</v>
      </c>
      <c r="AO290">
        <v>0</v>
      </c>
      <c r="AP290">
        <v>0</v>
      </c>
      <c r="AR290">
        <v>312</v>
      </c>
      <c r="AZ290">
        <v>297</v>
      </c>
      <c r="BA290">
        <v>7.43</v>
      </c>
      <c r="BB290">
        <v>297</v>
      </c>
      <c r="BC290">
        <v>7.43</v>
      </c>
      <c r="BD290" s="5">
        <v>312</v>
      </c>
      <c r="BE290">
        <v>297</v>
      </c>
      <c r="BG290">
        <f t="shared" si="34"/>
        <v>297</v>
      </c>
    </row>
    <row r="291" spans="1:61" x14ac:dyDescent="0.25">
      <c r="A291" t="s">
        <v>54</v>
      </c>
      <c r="B291">
        <v>110027</v>
      </c>
      <c r="C291" t="s">
        <v>55</v>
      </c>
      <c r="D291" t="s">
        <v>56</v>
      </c>
      <c r="E291" s="1">
        <v>45963</v>
      </c>
      <c r="F291" t="s">
        <v>409</v>
      </c>
      <c r="G291" t="s">
        <v>63</v>
      </c>
      <c r="H291" t="str">
        <f t="shared" si="28"/>
        <v>Aggregator</v>
      </c>
      <c r="I291">
        <v>221073000000000</v>
      </c>
      <c r="J291">
        <v>29811</v>
      </c>
      <c r="K291" s="3">
        <v>45963.947222222225</v>
      </c>
      <c r="L291">
        <f t="shared" si="29"/>
        <v>2</v>
      </c>
      <c r="M291" t="str">
        <f t="shared" si="30"/>
        <v>Sunday</v>
      </c>
      <c r="N291" s="1" t="str">
        <f t="shared" si="31"/>
        <v>November</v>
      </c>
      <c r="O291" s="2">
        <v>0.94722222222222219</v>
      </c>
      <c r="P291" s="2" t="str">
        <f t="shared" si="32"/>
        <v>Week 1</v>
      </c>
      <c r="Q291" t="s">
        <v>59</v>
      </c>
      <c r="R291" s="5">
        <v>456</v>
      </c>
      <c r="S291" s="5">
        <v>-140</v>
      </c>
      <c r="T291" s="5">
        <f t="shared" si="33"/>
        <v>30.701754385964914</v>
      </c>
      <c r="U291" s="5">
        <v>316</v>
      </c>
      <c r="V291" s="5">
        <v>32</v>
      </c>
      <c r="W291" s="5">
        <v>0</v>
      </c>
      <c r="X291" s="5">
        <v>0</v>
      </c>
      <c r="Y291" s="5">
        <v>348</v>
      </c>
      <c r="Z291" s="5">
        <v>348</v>
      </c>
      <c r="AA291" t="s">
        <v>64</v>
      </c>
      <c r="AB291">
        <v>80.97</v>
      </c>
      <c r="AC291">
        <v>9.8000000000000007</v>
      </c>
      <c r="AD291" t="s">
        <v>64</v>
      </c>
      <c r="AE291" t="s">
        <v>56</v>
      </c>
      <c r="AF291">
        <v>8963</v>
      </c>
      <c r="AG291">
        <v>8963</v>
      </c>
      <c r="AO291">
        <v>32</v>
      </c>
      <c r="AP291">
        <v>0</v>
      </c>
      <c r="AW291">
        <v>348</v>
      </c>
      <c r="BD291" s="5">
        <v>348</v>
      </c>
      <c r="BE291">
        <v>316</v>
      </c>
      <c r="BG291">
        <f t="shared" si="34"/>
        <v>316</v>
      </c>
      <c r="BH291">
        <v>32</v>
      </c>
    </row>
    <row r="292" spans="1:61" x14ac:dyDescent="0.25">
      <c r="A292" t="s">
        <v>54</v>
      </c>
      <c r="B292">
        <v>110027</v>
      </c>
      <c r="C292" t="s">
        <v>55</v>
      </c>
      <c r="D292" t="s">
        <v>56</v>
      </c>
      <c r="E292" s="1">
        <v>45963</v>
      </c>
      <c r="F292" t="s">
        <v>410</v>
      </c>
      <c r="G292" t="s">
        <v>58</v>
      </c>
      <c r="H292" t="str">
        <f t="shared" si="28"/>
        <v>Aggregator</v>
      </c>
      <c r="I292">
        <v>7432418315</v>
      </c>
      <c r="J292">
        <v>18528960</v>
      </c>
      <c r="K292" s="3">
        <v>45963.947916666664</v>
      </c>
      <c r="L292">
        <f t="shared" si="29"/>
        <v>2</v>
      </c>
      <c r="M292" t="str">
        <f t="shared" si="30"/>
        <v>Sunday</v>
      </c>
      <c r="N292" s="1" t="str">
        <f t="shared" si="31"/>
        <v>November</v>
      </c>
      <c r="O292" s="2">
        <v>0.94791666666666663</v>
      </c>
      <c r="P292" s="2" t="str">
        <f t="shared" si="32"/>
        <v>Week 1</v>
      </c>
      <c r="Q292" t="s">
        <v>59</v>
      </c>
      <c r="R292" s="5">
        <v>319</v>
      </c>
      <c r="S292" s="5">
        <v>0</v>
      </c>
      <c r="T292" s="5">
        <f t="shared" si="33"/>
        <v>0</v>
      </c>
      <c r="U292" s="5">
        <v>319</v>
      </c>
      <c r="V292" s="5">
        <v>32</v>
      </c>
      <c r="W292" s="5">
        <v>0</v>
      </c>
      <c r="X292" s="5">
        <v>0</v>
      </c>
      <c r="Y292" s="5">
        <v>351</v>
      </c>
      <c r="Z292" s="5">
        <v>351</v>
      </c>
      <c r="AA292" t="s">
        <v>60</v>
      </c>
      <c r="AB292">
        <v>66.62</v>
      </c>
      <c r="AC292">
        <v>4.7699999999999996</v>
      </c>
      <c r="AD292" t="s">
        <v>60</v>
      </c>
      <c r="AE292" t="s">
        <v>56</v>
      </c>
      <c r="AF292">
        <v>8315</v>
      </c>
      <c r="AG292">
        <v>8315</v>
      </c>
      <c r="AO292">
        <v>32</v>
      </c>
      <c r="AP292">
        <v>0</v>
      </c>
      <c r="AX292">
        <v>351</v>
      </c>
      <c r="BD292" s="5">
        <v>351</v>
      </c>
      <c r="BE292">
        <v>319</v>
      </c>
      <c r="BG292">
        <f t="shared" si="34"/>
        <v>319</v>
      </c>
      <c r="BI292">
        <v>32</v>
      </c>
    </row>
    <row r="293" spans="1:61" x14ac:dyDescent="0.25">
      <c r="A293" t="s">
        <v>54</v>
      </c>
      <c r="B293">
        <v>110027</v>
      </c>
      <c r="C293" t="s">
        <v>55</v>
      </c>
      <c r="D293" t="s">
        <v>56</v>
      </c>
      <c r="E293" s="1">
        <v>45963</v>
      </c>
      <c r="F293" t="s">
        <v>411</v>
      </c>
      <c r="G293" t="s">
        <v>58</v>
      </c>
      <c r="H293" t="str">
        <f t="shared" si="28"/>
        <v>Aggregator</v>
      </c>
      <c r="I293">
        <v>7439723863</v>
      </c>
      <c r="J293">
        <v>18528960</v>
      </c>
      <c r="K293" s="3">
        <v>45963.955555555556</v>
      </c>
      <c r="L293">
        <f t="shared" si="29"/>
        <v>2</v>
      </c>
      <c r="M293" t="str">
        <f t="shared" si="30"/>
        <v>Sunday</v>
      </c>
      <c r="N293" s="1" t="str">
        <f t="shared" si="31"/>
        <v>November</v>
      </c>
      <c r="O293" s="2">
        <v>0.9555555555555556</v>
      </c>
      <c r="P293" s="2" t="str">
        <f t="shared" si="32"/>
        <v>Week 1</v>
      </c>
      <c r="Q293" t="s">
        <v>59</v>
      </c>
      <c r="R293" s="5">
        <v>229</v>
      </c>
      <c r="S293" s="5">
        <v>-75</v>
      </c>
      <c r="T293" s="5">
        <f t="shared" si="33"/>
        <v>32.751091703056765</v>
      </c>
      <c r="U293" s="5">
        <v>154</v>
      </c>
      <c r="V293" s="5">
        <v>32</v>
      </c>
      <c r="W293" s="5">
        <v>0</v>
      </c>
      <c r="X293" s="5">
        <v>0</v>
      </c>
      <c r="Y293" s="5">
        <v>186</v>
      </c>
      <c r="Z293" s="5">
        <v>186</v>
      </c>
      <c r="AA293" t="s">
        <v>60</v>
      </c>
      <c r="AB293">
        <v>50.37</v>
      </c>
      <c r="AC293">
        <v>4.96</v>
      </c>
      <c r="AD293" t="s">
        <v>60</v>
      </c>
      <c r="AE293" t="s">
        <v>56</v>
      </c>
      <c r="AF293">
        <v>3863</v>
      </c>
      <c r="AG293">
        <v>3863</v>
      </c>
      <c r="AO293">
        <v>32</v>
      </c>
      <c r="AP293">
        <v>0</v>
      </c>
      <c r="AX293">
        <v>186</v>
      </c>
      <c r="BD293" s="5">
        <v>186</v>
      </c>
      <c r="BE293">
        <v>154</v>
      </c>
      <c r="BG293">
        <f t="shared" si="34"/>
        <v>154</v>
      </c>
      <c r="BI293">
        <v>32</v>
      </c>
    </row>
    <row r="294" spans="1:61" x14ac:dyDescent="0.25">
      <c r="A294" t="s">
        <v>54</v>
      </c>
      <c r="B294">
        <v>110027</v>
      </c>
      <c r="C294" t="s">
        <v>55</v>
      </c>
      <c r="D294" t="s">
        <v>56</v>
      </c>
      <c r="E294" s="1">
        <v>45963</v>
      </c>
      <c r="F294" t="s">
        <v>412</v>
      </c>
      <c r="G294" t="s">
        <v>63</v>
      </c>
      <c r="H294" t="str">
        <f t="shared" si="28"/>
        <v>Aggregator</v>
      </c>
      <c r="I294">
        <v>221074000000000</v>
      </c>
      <c r="J294">
        <v>29811</v>
      </c>
      <c r="K294" s="3">
        <v>45963.955555555556</v>
      </c>
      <c r="L294">
        <f t="shared" si="29"/>
        <v>2</v>
      </c>
      <c r="M294" t="str">
        <f t="shared" si="30"/>
        <v>Sunday</v>
      </c>
      <c r="N294" s="1" t="str">
        <f t="shared" si="31"/>
        <v>November</v>
      </c>
      <c r="O294" s="2">
        <v>0.9555555555555556</v>
      </c>
      <c r="P294" s="2" t="str">
        <f t="shared" si="32"/>
        <v>Week 1</v>
      </c>
      <c r="Q294" t="s">
        <v>59</v>
      </c>
      <c r="R294" s="5">
        <v>518</v>
      </c>
      <c r="S294" s="5">
        <v>-93.74</v>
      </c>
      <c r="T294" s="5">
        <f t="shared" si="33"/>
        <v>18.096525096525095</v>
      </c>
      <c r="U294" s="5">
        <v>424.26</v>
      </c>
      <c r="V294" s="5">
        <v>32</v>
      </c>
      <c r="W294" s="5">
        <v>0</v>
      </c>
      <c r="X294" s="5">
        <v>-0.26</v>
      </c>
      <c r="Y294" s="5">
        <v>456</v>
      </c>
      <c r="Z294" s="5">
        <v>456</v>
      </c>
      <c r="AA294" t="s">
        <v>64</v>
      </c>
      <c r="AB294">
        <v>108.9</v>
      </c>
      <c r="AC294">
        <v>9.73</v>
      </c>
      <c r="AD294" t="s">
        <v>64</v>
      </c>
      <c r="AE294" t="s">
        <v>56</v>
      </c>
      <c r="AF294">
        <v>921</v>
      </c>
      <c r="AG294">
        <v>921</v>
      </c>
      <c r="AO294">
        <v>32</v>
      </c>
      <c r="AP294">
        <v>0</v>
      </c>
      <c r="AW294">
        <v>456</v>
      </c>
      <c r="BD294" s="5">
        <v>456</v>
      </c>
      <c r="BE294">
        <v>424.26</v>
      </c>
      <c r="BG294">
        <f t="shared" si="34"/>
        <v>424.26</v>
      </c>
      <c r="BH294">
        <v>32</v>
      </c>
    </row>
    <row r="295" spans="1:61" x14ac:dyDescent="0.25">
      <c r="A295" t="s">
        <v>54</v>
      </c>
      <c r="B295">
        <v>110027</v>
      </c>
      <c r="C295" t="s">
        <v>55</v>
      </c>
      <c r="D295" t="s">
        <v>56</v>
      </c>
      <c r="E295" s="1">
        <v>45963</v>
      </c>
      <c r="F295" t="s">
        <v>413</v>
      </c>
      <c r="G295" t="s">
        <v>63</v>
      </c>
      <c r="H295" t="str">
        <f t="shared" si="28"/>
        <v>Aggregator</v>
      </c>
      <c r="I295">
        <v>221074000000000</v>
      </c>
      <c r="J295">
        <v>29811</v>
      </c>
      <c r="K295" s="3">
        <v>45963.956944444442</v>
      </c>
      <c r="L295">
        <f t="shared" si="29"/>
        <v>2</v>
      </c>
      <c r="M295" t="str">
        <f t="shared" si="30"/>
        <v>Sunday</v>
      </c>
      <c r="N295" s="1" t="str">
        <f t="shared" si="31"/>
        <v>November</v>
      </c>
      <c r="O295" s="2">
        <v>0.95694444444444449</v>
      </c>
      <c r="P295" s="2" t="str">
        <f t="shared" si="32"/>
        <v>Week 1</v>
      </c>
      <c r="Q295" t="s">
        <v>59</v>
      </c>
      <c r="R295" s="5">
        <v>349</v>
      </c>
      <c r="S295" s="5">
        <v>-175</v>
      </c>
      <c r="T295" s="5">
        <f t="shared" si="33"/>
        <v>50.143266475644701</v>
      </c>
      <c r="U295" s="5">
        <v>174</v>
      </c>
      <c r="V295" s="5">
        <v>32</v>
      </c>
      <c r="W295" s="5">
        <v>0</v>
      </c>
      <c r="X295" s="5">
        <v>0</v>
      </c>
      <c r="Y295" s="5">
        <v>206</v>
      </c>
      <c r="Z295" s="5">
        <v>206</v>
      </c>
      <c r="AA295" t="s">
        <v>64</v>
      </c>
      <c r="AB295">
        <v>54.73</v>
      </c>
      <c r="AC295">
        <v>4.7699999999999996</v>
      </c>
      <c r="AD295" t="s">
        <v>64</v>
      </c>
      <c r="AE295" t="s">
        <v>56</v>
      </c>
      <c r="AF295">
        <v>5022</v>
      </c>
      <c r="AG295">
        <v>5022</v>
      </c>
      <c r="AO295">
        <v>32</v>
      </c>
      <c r="AP295">
        <v>0</v>
      </c>
      <c r="AW295">
        <v>206</v>
      </c>
      <c r="BD295" s="5">
        <v>206</v>
      </c>
      <c r="BE295">
        <v>174</v>
      </c>
      <c r="BG295">
        <f t="shared" si="34"/>
        <v>174</v>
      </c>
      <c r="BH295">
        <v>32</v>
      </c>
    </row>
    <row r="296" spans="1:61" x14ac:dyDescent="0.25">
      <c r="A296" t="s">
        <v>54</v>
      </c>
      <c r="B296">
        <v>110027</v>
      </c>
      <c r="C296" t="s">
        <v>55</v>
      </c>
      <c r="D296" t="s">
        <v>56</v>
      </c>
      <c r="E296" s="1">
        <v>45963</v>
      </c>
      <c r="F296" t="s">
        <v>414</v>
      </c>
      <c r="G296" t="s">
        <v>63</v>
      </c>
      <c r="H296" t="str">
        <f t="shared" si="28"/>
        <v>Aggregator</v>
      </c>
      <c r="I296">
        <v>221074000000000</v>
      </c>
      <c r="J296">
        <v>29811</v>
      </c>
      <c r="K296" s="3">
        <v>45963.958333333336</v>
      </c>
      <c r="L296">
        <f t="shared" si="29"/>
        <v>2</v>
      </c>
      <c r="M296" t="str">
        <f t="shared" si="30"/>
        <v>Sunday</v>
      </c>
      <c r="N296" s="1" t="str">
        <f t="shared" si="31"/>
        <v>November</v>
      </c>
      <c r="O296" s="2">
        <v>0.95833333333333337</v>
      </c>
      <c r="P296" s="2" t="str">
        <f t="shared" si="32"/>
        <v>Week 1</v>
      </c>
      <c r="Q296" t="s">
        <v>59</v>
      </c>
      <c r="R296" s="5">
        <v>359</v>
      </c>
      <c r="S296" s="5">
        <v>-93.75</v>
      </c>
      <c r="T296" s="5">
        <f t="shared" si="33"/>
        <v>26.114206128133706</v>
      </c>
      <c r="U296" s="5">
        <v>265.25</v>
      </c>
      <c r="V296" s="5">
        <v>32</v>
      </c>
      <c r="W296" s="5">
        <v>0</v>
      </c>
      <c r="X296" s="5">
        <v>-0.25</v>
      </c>
      <c r="Y296" s="5">
        <v>297</v>
      </c>
      <c r="Z296" s="5">
        <v>297</v>
      </c>
      <c r="AA296" t="s">
        <v>64</v>
      </c>
      <c r="AB296">
        <v>74.83</v>
      </c>
      <c r="AC296">
        <v>9.82</v>
      </c>
      <c r="AD296" t="s">
        <v>64</v>
      </c>
      <c r="AE296" t="s">
        <v>56</v>
      </c>
      <c r="AF296">
        <v>4422</v>
      </c>
      <c r="AG296">
        <v>4422</v>
      </c>
      <c r="AO296">
        <v>32</v>
      </c>
      <c r="AP296">
        <v>0</v>
      </c>
      <c r="AW296">
        <v>297</v>
      </c>
      <c r="BD296" s="5">
        <v>297</v>
      </c>
      <c r="BE296">
        <v>265.25</v>
      </c>
      <c r="BG296">
        <f t="shared" si="34"/>
        <v>265.25</v>
      </c>
      <c r="BH296">
        <v>32</v>
      </c>
    </row>
    <row r="297" spans="1:61" x14ac:dyDescent="0.25">
      <c r="A297" t="s">
        <v>54</v>
      </c>
      <c r="B297">
        <v>110027</v>
      </c>
      <c r="C297" t="s">
        <v>55</v>
      </c>
      <c r="D297" t="s">
        <v>56</v>
      </c>
      <c r="E297" s="1">
        <v>45963</v>
      </c>
      <c r="F297" t="s">
        <v>415</v>
      </c>
      <c r="G297" t="s">
        <v>67</v>
      </c>
      <c r="H297" t="str">
        <f t="shared" si="28"/>
        <v>Direct Sale</v>
      </c>
      <c r="K297" s="3">
        <v>45963.960416666669</v>
      </c>
      <c r="L297">
        <f t="shared" si="29"/>
        <v>2</v>
      </c>
      <c r="M297" t="str">
        <f t="shared" si="30"/>
        <v>Sunday</v>
      </c>
      <c r="N297" s="1" t="str">
        <f t="shared" si="31"/>
        <v>November</v>
      </c>
      <c r="O297" s="2">
        <v>0.9604166666666667</v>
      </c>
      <c r="P297" s="2" t="str">
        <f t="shared" si="32"/>
        <v>Week 1</v>
      </c>
      <c r="Q297" t="s">
        <v>59</v>
      </c>
      <c r="R297" s="5">
        <v>654</v>
      </c>
      <c r="S297" s="5">
        <v>-98.1</v>
      </c>
      <c r="T297" s="5">
        <f t="shared" si="33"/>
        <v>15</v>
      </c>
      <c r="U297" s="5">
        <v>555.9</v>
      </c>
      <c r="V297" s="5">
        <v>0</v>
      </c>
      <c r="W297" s="5">
        <v>27.8</v>
      </c>
      <c r="X297" s="5">
        <v>0.3</v>
      </c>
      <c r="Y297" s="5">
        <v>584</v>
      </c>
      <c r="Z297" s="5">
        <v>584</v>
      </c>
      <c r="AA297" t="s">
        <v>68</v>
      </c>
      <c r="AB297">
        <v>152.13</v>
      </c>
      <c r="AC297">
        <v>12.54</v>
      </c>
      <c r="AD297" t="s">
        <v>5778</v>
      </c>
      <c r="AE297" t="s">
        <v>75</v>
      </c>
      <c r="AI297" t="s">
        <v>416</v>
      </c>
      <c r="AJ297" t="s">
        <v>417</v>
      </c>
      <c r="AK297">
        <v>9811198300</v>
      </c>
      <c r="AO297">
        <v>0</v>
      </c>
      <c r="AP297">
        <v>0</v>
      </c>
      <c r="AR297">
        <v>584</v>
      </c>
      <c r="AZ297">
        <v>555.9</v>
      </c>
      <c r="BA297">
        <v>13.9</v>
      </c>
      <c r="BB297">
        <v>555.9</v>
      </c>
      <c r="BC297">
        <v>13.9</v>
      </c>
      <c r="BD297" s="5">
        <v>584</v>
      </c>
      <c r="BE297">
        <v>555.9</v>
      </c>
      <c r="BG297">
        <f t="shared" si="34"/>
        <v>555.9</v>
      </c>
    </row>
    <row r="298" spans="1:61" x14ac:dyDescent="0.25">
      <c r="A298" t="s">
        <v>54</v>
      </c>
      <c r="B298">
        <v>110027</v>
      </c>
      <c r="C298" t="s">
        <v>55</v>
      </c>
      <c r="D298" t="s">
        <v>56</v>
      </c>
      <c r="E298" s="1">
        <v>45963</v>
      </c>
      <c r="F298" t="s">
        <v>418</v>
      </c>
      <c r="G298" t="s">
        <v>63</v>
      </c>
      <c r="H298" t="str">
        <f t="shared" si="28"/>
        <v>Aggregator</v>
      </c>
      <c r="I298">
        <v>221074000000000</v>
      </c>
      <c r="J298">
        <v>29811</v>
      </c>
      <c r="K298" s="3">
        <v>45963.961111111108</v>
      </c>
      <c r="L298">
        <f t="shared" si="29"/>
        <v>2</v>
      </c>
      <c r="M298" t="str">
        <f t="shared" si="30"/>
        <v>Sunday</v>
      </c>
      <c r="N298" s="1" t="str">
        <f t="shared" si="31"/>
        <v>November</v>
      </c>
      <c r="O298" s="2">
        <v>0.96111111111111114</v>
      </c>
      <c r="P298" s="2" t="str">
        <f t="shared" si="32"/>
        <v>Week 1</v>
      </c>
      <c r="Q298" t="s">
        <v>59</v>
      </c>
      <c r="R298" s="5">
        <v>469.43</v>
      </c>
      <c r="S298" s="5">
        <v>-93.75</v>
      </c>
      <c r="T298" s="5">
        <f t="shared" si="33"/>
        <v>19.971028694374027</v>
      </c>
      <c r="U298" s="5">
        <v>375.68</v>
      </c>
      <c r="V298" s="5">
        <v>32</v>
      </c>
      <c r="W298" s="5">
        <v>0</v>
      </c>
      <c r="X298" s="5">
        <v>0.32</v>
      </c>
      <c r="Y298" s="5">
        <v>408</v>
      </c>
      <c r="Z298" s="5">
        <v>408</v>
      </c>
      <c r="AA298" t="s">
        <v>64</v>
      </c>
      <c r="AB298">
        <v>115.55</v>
      </c>
      <c r="AC298">
        <v>10.5</v>
      </c>
      <c r="AD298" t="s">
        <v>64</v>
      </c>
      <c r="AE298" t="s">
        <v>56</v>
      </c>
      <c r="AF298">
        <v>5212</v>
      </c>
      <c r="AG298">
        <v>5212</v>
      </c>
      <c r="AO298">
        <v>32</v>
      </c>
      <c r="AP298">
        <v>0</v>
      </c>
      <c r="AW298">
        <v>408</v>
      </c>
      <c r="BD298" s="5">
        <v>408</v>
      </c>
      <c r="BE298">
        <v>375.68</v>
      </c>
      <c r="BG298">
        <f t="shared" si="34"/>
        <v>375.68</v>
      </c>
      <c r="BH298">
        <v>32</v>
      </c>
    </row>
    <row r="299" spans="1:61" x14ac:dyDescent="0.25">
      <c r="A299" t="s">
        <v>54</v>
      </c>
      <c r="B299">
        <v>110027</v>
      </c>
      <c r="C299" t="s">
        <v>55</v>
      </c>
      <c r="D299" t="s">
        <v>56</v>
      </c>
      <c r="E299" s="1">
        <v>45963</v>
      </c>
      <c r="F299" t="s">
        <v>419</v>
      </c>
      <c r="G299" t="s">
        <v>58</v>
      </c>
      <c r="H299" t="str">
        <f t="shared" si="28"/>
        <v>Aggregator</v>
      </c>
      <c r="I299">
        <v>7438583538</v>
      </c>
      <c r="J299">
        <v>18528960</v>
      </c>
      <c r="K299" s="3">
        <v>45963.961805555555</v>
      </c>
      <c r="L299">
        <f t="shared" si="29"/>
        <v>2</v>
      </c>
      <c r="M299" t="str">
        <f t="shared" si="30"/>
        <v>Sunday</v>
      </c>
      <c r="N299" s="1" t="str">
        <f t="shared" si="31"/>
        <v>November</v>
      </c>
      <c r="O299" s="2">
        <v>0.96180555555555558</v>
      </c>
      <c r="P299" s="2" t="str">
        <f t="shared" si="32"/>
        <v>Week 1</v>
      </c>
      <c r="Q299" t="s">
        <v>59</v>
      </c>
      <c r="R299" s="5">
        <v>248</v>
      </c>
      <c r="S299" s="5">
        <v>-100</v>
      </c>
      <c r="T299" s="5">
        <f t="shared" si="33"/>
        <v>40.322580645161288</v>
      </c>
      <c r="U299" s="5">
        <v>148</v>
      </c>
      <c r="V299" s="5">
        <v>32</v>
      </c>
      <c r="W299" s="5">
        <v>0</v>
      </c>
      <c r="X299" s="5">
        <v>0</v>
      </c>
      <c r="Y299" s="5">
        <v>180</v>
      </c>
      <c r="Z299" s="5">
        <v>180</v>
      </c>
      <c r="AA299" t="s">
        <v>60</v>
      </c>
      <c r="AB299">
        <v>56.42</v>
      </c>
      <c r="AC299">
        <v>5.5</v>
      </c>
      <c r="AD299" t="s">
        <v>60</v>
      </c>
      <c r="AE299" t="s">
        <v>56</v>
      </c>
      <c r="AF299">
        <v>3538</v>
      </c>
      <c r="AG299">
        <v>3538</v>
      </c>
      <c r="AO299">
        <v>32</v>
      </c>
      <c r="AP299">
        <v>0</v>
      </c>
      <c r="AX299">
        <v>180</v>
      </c>
      <c r="BD299" s="5">
        <v>180</v>
      </c>
      <c r="BE299">
        <v>148</v>
      </c>
      <c r="BG299">
        <f t="shared" si="34"/>
        <v>148</v>
      </c>
      <c r="BI299">
        <v>32</v>
      </c>
    </row>
    <row r="300" spans="1:61" x14ac:dyDescent="0.25">
      <c r="A300" t="s">
        <v>54</v>
      </c>
      <c r="B300">
        <v>110027</v>
      </c>
      <c r="C300" t="s">
        <v>55</v>
      </c>
      <c r="D300" t="s">
        <v>56</v>
      </c>
      <c r="E300" s="1">
        <v>45963</v>
      </c>
      <c r="F300" t="s">
        <v>420</v>
      </c>
      <c r="G300" t="s">
        <v>63</v>
      </c>
      <c r="H300" t="str">
        <f t="shared" si="28"/>
        <v>Aggregator</v>
      </c>
      <c r="I300">
        <v>221075000000000</v>
      </c>
      <c r="J300">
        <v>29811</v>
      </c>
      <c r="K300" s="3">
        <v>45963.964583333334</v>
      </c>
      <c r="L300">
        <f t="shared" si="29"/>
        <v>2</v>
      </c>
      <c r="M300" t="str">
        <f t="shared" si="30"/>
        <v>Sunday</v>
      </c>
      <c r="N300" s="1" t="str">
        <f t="shared" si="31"/>
        <v>November</v>
      </c>
      <c r="O300" s="2">
        <v>0.96458333333333335</v>
      </c>
      <c r="P300" s="2" t="str">
        <f t="shared" si="32"/>
        <v>Week 1</v>
      </c>
      <c r="Q300" t="s">
        <v>59</v>
      </c>
      <c r="R300" s="5">
        <v>248</v>
      </c>
      <c r="S300" s="5">
        <v>-90</v>
      </c>
      <c r="T300" s="5">
        <f t="shared" si="33"/>
        <v>36.29032258064516</v>
      </c>
      <c r="U300" s="5">
        <v>158</v>
      </c>
      <c r="V300" s="5">
        <v>32</v>
      </c>
      <c r="W300" s="5">
        <v>0</v>
      </c>
      <c r="X300" s="5">
        <v>0</v>
      </c>
      <c r="Y300" s="5">
        <v>190</v>
      </c>
      <c r="Z300" s="5">
        <v>190</v>
      </c>
      <c r="AA300" t="s">
        <v>64</v>
      </c>
      <c r="AB300">
        <v>50.93</v>
      </c>
      <c r="AC300">
        <v>4.96</v>
      </c>
      <c r="AD300" t="s">
        <v>64</v>
      </c>
      <c r="AE300" t="s">
        <v>56</v>
      </c>
      <c r="AF300">
        <v>8510</v>
      </c>
      <c r="AG300">
        <v>8510</v>
      </c>
      <c r="AO300">
        <v>32</v>
      </c>
      <c r="AP300">
        <v>0</v>
      </c>
      <c r="AW300">
        <v>190</v>
      </c>
      <c r="BD300" s="5">
        <v>190</v>
      </c>
      <c r="BE300">
        <v>158</v>
      </c>
      <c r="BG300">
        <f t="shared" si="34"/>
        <v>158</v>
      </c>
      <c r="BH300">
        <v>32</v>
      </c>
    </row>
    <row r="301" spans="1:61" x14ac:dyDescent="0.25">
      <c r="A301" t="s">
        <v>54</v>
      </c>
      <c r="B301">
        <v>110027</v>
      </c>
      <c r="C301" t="s">
        <v>55</v>
      </c>
      <c r="D301" t="s">
        <v>56</v>
      </c>
      <c r="E301" s="1">
        <v>45963</v>
      </c>
      <c r="F301" t="s">
        <v>421</v>
      </c>
      <c r="G301" t="s">
        <v>58</v>
      </c>
      <c r="H301" t="str">
        <f t="shared" si="28"/>
        <v>Aggregator</v>
      </c>
      <c r="I301">
        <v>7432685077</v>
      </c>
      <c r="J301">
        <v>18528960</v>
      </c>
      <c r="K301" s="3">
        <v>45963.964583333334</v>
      </c>
      <c r="L301">
        <f t="shared" si="29"/>
        <v>2</v>
      </c>
      <c r="M301" t="str">
        <f t="shared" si="30"/>
        <v>Sunday</v>
      </c>
      <c r="N301" s="1" t="str">
        <f t="shared" si="31"/>
        <v>November</v>
      </c>
      <c r="O301" s="2">
        <v>0.96458333333333335</v>
      </c>
      <c r="P301" s="2" t="str">
        <f t="shared" si="32"/>
        <v>Week 1</v>
      </c>
      <c r="Q301" t="s">
        <v>59</v>
      </c>
      <c r="R301" s="5">
        <v>376</v>
      </c>
      <c r="S301" s="5">
        <v>-99</v>
      </c>
      <c r="T301" s="5">
        <f t="shared" si="33"/>
        <v>26.329787234042552</v>
      </c>
      <c r="U301" s="5">
        <v>277</v>
      </c>
      <c r="V301" s="5">
        <v>32</v>
      </c>
      <c r="W301" s="5">
        <v>0</v>
      </c>
      <c r="X301" s="5">
        <v>0</v>
      </c>
      <c r="Y301" s="5">
        <v>309</v>
      </c>
      <c r="Z301" s="5">
        <v>309</v>
      </c>
      <c r="AA301" t="s">
        <v>60</v>
      </c>
      <c r="AB301">
        <v>66.09</v>
      </c>
      <c r="AC301">
        <v>7.3</v>
      </c>
      <c r="AD301" t="s">
        <v>60</v>
      </c>
      <c r="AE301" t="s">
        <v>56</v>
      </c>
      <c r="AF301">
        <v>5077</v>
      </c>
      <c r="AG301">
        <v>5077</v>
      </c>
      <c r="AO301">
        <v>32</v>
      </c>
      <c r="AP301">
        <v>0</v>
      </c>
      <c r="AX301">
        <v>309</v>
      </c>
      <c r="BD301" s="5">
        <v>309</v>
      </c>
      <c r="BE301">
        <v>277</v>
      </c>
      <c r="BG301">
        <f t="shared" si="34"/>
        <v>277</v>
      </c>
      <c r="BI301">
        <v>32</v>
      </c>
    </row>
    <row r="302" spans="1:61" x14ac:dyDescent="0.25">
      <c r="A302" t="s">
        <v>54</v>
      </c>
      <c r="B302">
        <v>110027</v>
      </c>
      <c r="C302" t="s">
        <v>55</v>
      </c>
      <c r="D302" t="s">
        <v>56</v>
      </c>
      <c r="E302" s="1">
        <v>45963</v>
      </c>
      <c r="F302" t="s">
        <v>422</v>
      </c>
      <c r="G302" t="s">
        <v>63</v>
      </c>
      <c r="H302" t="str">
        <f t="shared" si="28"/>
        <v>Aggregator</v>
      </c>
      <c r="I302">
        <v>221075000000000</v>
      </c>
      <c r="J302">
        <v>29811</v>
      </c>
      <c r="K302" s="3">
        <v>45963.965277777781</v>
      </c>
      <c r="L302">
        <f t="shared" si="29"/>
        <v>2</v>
      </c>
      <c r="M302" t="str">
        <f t="shared" si="30"/>
        <v>Sunday</v>
      </c>
      <c r="N302" s="1" t="str">
        <f t="shared" si="31"/>
        <v>November</v>
      </c>
      <c r="O302" s="2">
        <v>0.96527777777777779</v>
      </c>
      <c r="P302" s="2" t="str">
        <f t="shared" si="32"/>
        <v>Week 1</v>
      </c>
      <c r="Q302" t="s">
        <v>59</v>
      </c>
      <c r="R302" s="5">
        <v>548</v>
      </c>
      <c r="S302" s="5">
        <v>-264.55</v>
      </c>
      <c r="T302" s="5">
        <f t="shared" si="33"/>
        <v>48.275547445255476</v>
      </c>
      <c r="U302" s="5">
        <v>283.45</v>
      </c>
      <c r="V302" s="5">
        <v>32</v>
      </c>
      <c r="W302" s="5">
        <v>0</v>
      </c>
      <c r="X302" s="5">
        <v>-0.45</v>
      </c>
      <c r="Y302" s="5">
        <v>315</v>
      </c>
      <c r="Z302" s="5">
        <v>315</v>
      </c>
      <c r="AA302" t="s">
        <v>64</v>
      </c>
      <c r="AB302">
        <v>102.95</v>
      </c>
      <c r="AC302">
        <v>8.69</v>
      </c>
      <c r="AD302" t="s">
        <v>64</v>
      </c>
      <c r="AE302" t="s">
        <v>56</v>
      </c>
      <c r="AF302">
        <v>7999</v>
      </c>
      <c r="AG302">
        <v>7999</v>
      </c>
      <c r="AO302">
        <v>32</v>
      </c>
      <c r="AP302">
        <v>0</v>
      </c>
      <c r="AW302">
        <v>315</v>
      </c>
      <c r="BD302" s="5">
        <v>315</v>
      </c>
      <c r="BE302">
        <v>283.45</v>
      </c>
      <c r="BG302">
        <f t="shared" si="34"/>
        <v>283.45</v>
      </c>
      <c r="BH302">
        <v>32</v>
      </c>
    </row>
    <row r="303" spans="1:61" x14ac:dyDescent="0.25">
      <c r="A303" t="s">
        <v>54</v>
      </c>
      <c r="B303">
        <v>110027</v>
      </c>
      <c r="C303" t="s">
        <v>55</v>
      </c>
      <c r="D303" t="s">
        <v>56</v>
      </c>
      <c r="E303" s="1">
        <v>45963</v>
      </c>
      <c r="F303" t="s">
        <v>423</v>
      </c>
      <c r="G303" t="s">
        <v>63</v>
      </c>
      <c r="H303" t="str">
        <f t="shared" si="28"/>
        <v>Aggregator</v>
      </c>
      <c r="I303">
        <v>221075000000000</v>
      </c>
      <c r="J303">
        <v>29811</v>
      </c>
      <c r="K303" s="3">
        <v>45963.966666666667</v>
      </c>
      <c r="L303">
        <f t="shared" si="29"/>
        <v>2</v>
      </c>
      <c r="M303" t="str">
        <f t="shared" si="30"/>
        <v>Sunday</v>
      </c>
      <c r="N303" s="1" t="str">
        <f t="shared" si="31"/>
        <v>November</v>
      </c>
      <c r="O303" s="2">
        <v>0.96666666666666667</v>
      </c>
      <c r="P303" s="2" t="str">
        <f t="shared" si="32"/>
        <v>Week 1</v>
      </c>
      <c r="Q303" t="s">
        <v>59</v>
      </c>
      <c r="R303" s="5">
        <v>219</v>
      </c>
      <c r="S303" s="5">
        <v>-75</v>
      </c>
      <c r="T303" s="5">
        <f t="shared" si="33"/>
        <v>34.246575342465754</v>
      </c>
      <c r="U303" s="5">
        <v>144</v>
      </c>
      <c r="V303" s="5">
        <v>32</v>
      </c>
      <c r="W303" s="5">
        <v>0</v>
      </c>
      <c r="X303" s="5">
        <v>0</v>
      </c>
      <c r="Y303" s="5">
        <v>176</v>
      </c>
      <c r="Z303" s="5">
        <v>176</v>
      </c>
      <c r="AA303" t="s">
        <v>64</v>
      </c>
      <c r="AB303">
        <v>41.13</v>
      </c>
      <c r="AC303">
        <v>4.26</v>
      </c>
      <c r="AD303" t="s">
        <v>64</v>
      </c>
      <c r="AE303" t="s">
        <v>56</v>
      </c>
      <c r="AF303">
        <v>1960</v>
      </c>
      <c r="AG303">
        <v>1960</v>
      </c>
      <c r="AO303">
        <v>32</v>
      </c>
      <c r="AP303">
        <v>0</v>
      </c>
      <c r="AW303">
        <v>176</v>
      </c>
      <c r="BD303" s="5">
        <v>176</v>
      </c>
      <c r="BE303">
        <v>144</v>
      </c>
      <c r="BG303">
        <f t="shared" si="34"/>
        <v>144</v>
      </c>
      <c r="BH303">
        <v>32</v>
      </c>
    </row>
    <row r="304" spans="1:61" x14ac:dyDescent="0.25">
      <c r="A304" t="s">
        <v>54</v>
      </c>
      <c r="B304">
        <v>110027</v>
      </c>
      <c r="C304" t="s">
        <v>55</v>
      </c>
      <c r="D304" t="s">
        <v>56</v>
      </c>
      <c r="E304" s="1">
        <v>45963</v>
      </c>
      <c r="F304" t="s">
        <v>424</v>
      </c>
      <c r="G304" t="s">
        <v>67</v>
      </c>
      <c r="H304" t="str">
        <f t="shared" si="28"/>
        <v>Direct Sale</v>
      </c>
      <c r="K304" s="3">
        <v>45963.96875</v>
      </c>
      <c r="L304">
        <f t="shared" si="29"/>
        <v>2</v>
      </c>
      <c r="M304" t="str">
        <f t="shared" si="30"/>
        <v>Sunday</v>
      </c>
      <c r="N304" s="1" t="str">
        <f t="shared" si="31"/>
        <v>November</v>
      </c>
      <c r="O304" s="2">
        <v>0.96875</v>
      </c>
      <c r="P304" s="2" t="str">
        <f t="shared" si="32"/>
        <v>Week 1</v>
      </c>
      <c r="Q304" t="s">
        <v>59</v>
      </c>
      <c r="R304" s="5">
        <v>297</v>
      </c>
      <c r="S304" s="5">
        <v>-85.39</v>
      </c>
      <c r="T304" s="5">
        <f t="shared" si="33"/>
        <v>28.750841750841751</v>
      </c>
      <c r="U304" s="5">
        <v>211.61</v>
      </c>
      <c r="V304" s="5">
        <v>0</v>
      </c>
      <c r="W304" s="5">
        <v>10.58</v>
      </c>
      <c r="X304" s="5">
        <v>-0.19</v>
      </c>
      <c r="Y304" s="5">
        <v>222</v>
      </c>
      <c r="Z304" s="5">
        <v>222</v>
      </c>
      <c r="AA304" t="s">
        <v>68</v>
      </c>
      <c r="AB304">
        <v>67.91</v>
      </c>
      <c r="AC304">
        <v>5.88</v>
      </c>
      <c r="AD304" t="s">
        <v>5778</v>
      </c>
      <c r="AE304" t="s">
        <v>75</v>
      </c>
      <c r="AI304" t="s">
        <v>425</v>
      </c>
      <c r="AJ304" t="s">
        <v>426</v>
      </c>
      <c r="AK304">
        <v>8287332186</v>
      </c>
      <c r="AO304">
        <v>0</v>
      </c>
      <c r="AP304">
        <v>0</v>
      </c>
      <c r="AR304">
        <v>222</v>
      </c>
      <c r="AZ304">
        <v>211.61</v>
      </c>
      <c r="BA304">
        <v>5.29</v>
      </c>
      <c r="BB304">
        <v>211.61</v>
      </c>
      <c r="BC304">
        <v>5.29</v>
      </c>
      <c r="BD304" s="5">
        <v>222</v>
      </c>
      <c r="BE304">
        <v>211.61</v>
      </c>
      <c r="BG304">
        <f t="shared" si="34"/>
        <v>211.61</v>
      </c>
    </row>
    <row r="305" spans="1:61" x14ac:dyDescent="0.25">
      <c r="A305" t="s">
        <v>54</v>
      </c>
      <c r="B305">
        <v>110027</v>
      </c>
      <c r="C305" t="s">
        <v>55</v>
      </c>
      <c r="D305" t="s">
        <v>56</v>
      </c>
      <c r="E305" s="1">
        <v>45963</v>
      </c>
      <c r="F305" t="s">
        <v>427</v>
      </c>
      <c r="G305" t="s">
        <v>63</v>
      </c>
      <c r="H305" t="str">
        <f t="shared" si="28"/>
        <v>Aggregator</v>
      </c>
      <c r="I305">
        <v>221075000000000</v>
      </c>
      <c r="J305">
        <v>29811</v>
      </c>
      <c r="K305" s="3">
        <v>45963.969444444447</v>
      </c>
      <c r="L305">
        <f t="shared" si="29"/>
        <v>2</v>
      </c>
      <c r="M305" t="str">
        <f t="shared" si="30"/>
        <v>Sunday</v>
      </c>
      <c r="N305" s="1" t="str">
        <f t="shared" si="31"/>
        <v>November</v>
      </c>
      <c r="O305" s="2">
        <v>0.96944444444444444</v>
      </c>
      <c r="P305" s="2" t="str">
        <f t="shared" si="32"/>
        <v>Week 1</v>
      </c>
      <c r="Q305" t="s">
        <v>59</v>
      </c>
      <c r="R305" s="5">
        <v>219</v>
      </c>
      <c r="S305" s="5">
        <v>-90</v>
      </c>
      <c r="T305" s="5">
        <f t="shared" si="33"/>
        <v>41.095890410958901</v>
      </c>
      <c r="U305" s="5">
        <v>129</v>
      </c>
      <c r="V305" s="5">
        <v>32</v>
      </c>
      <c r="W305" s="5">
        <v>0</v>
      </c>
      <c r="X305" s="5">
        <v>0</v>
      </c>
      <c r="Y305" s="5">
        <v>161</v>
      </c>
      <c r="Z305" s="5">
        <v>161</v>
      </c>
      <c r="AA305" t="s">
        <v>64</v>
      </c>
      <c r="AB305">
        <v>37.299999999999997</v>
      </c>
      <c r="AC305">
        <v>4.7699999999999996</v>
      </c>
      <c r="AD305" t="s">
        <v>64</v>
      </c>
      <c r="AE305" t="s">
        <v>56</v>
      </c>
      <c r="AF305">
        <v>7525</v>
      </c>
      <c r="AG305">
        <v>7525</v>
      </c>
      <c r="AO305">
        <v>32</v>
      </c>
      <c r="AP305">
        <v>0</v>
      </c>
      <c r="AW305">
        <v>161</v>
      </c>
      <c r="BD305" s="5">
        <v>161</v>
      </c>
      <c r="BE305">
        <v>129</v>
      </c>
      <c r="BG305">
        <f t="shared" si="34"/>
        <v>129</v>
      </c>
      <c r="BH305">
        <v>32</v>
      </c>
    </row>
    <row r="306" spans="1:61" x14ac:dyDescent="0.25">
      <c r="A306" t="s">
        <v>54</v>
      </c>
      <c r="B306">
        <v>110027</v>
      </c>
      <c r="C306" t="s">
        <v>55</v>
      </c>
      <c r="D306" t="s">
        <v>56</v>
      </c>
      <c r="E306" s="1">
        <v>45963</v>
      </c>
      <c r="F306" t="s">
        <v>428</v>
      </c>
      <c r="G306" t="s">
        <v>67</v>
      </c>
      <c r="H306" t="str">
        <f t="shared" si="28"/>
        <v>Direct Sale</v>
      </c>
      <c r="K306" s="3">
        <v>45963.975694444445</v>
      </c>
      <c r="L306">
        <f t="shared" si="29"/>
        <v>2</v>
      </c>
      <c r="M306" t="str">
        <f t="shared" si="30"/>
        <v>Sunday</v>
      </c>
      <c r="N306" s="1" t="str">
        <f t="shared" si="31"/>
        <v>November</v>
      </c>
      <c r="O306" s="2">
        <v>0.97569444444444442</v>
      </c>
      <c r="P306" s="2" t="str">
        <f t="shared" si="32"/>
        <v>Week 1</v>
      </c>
      <c r="Q306" t="s">
        <v>59</v>
      </c>
      <c r="R306" s="5">
        <v>99</v>
      </c>
      <c r="S306" s="5">
        <v>0</v>
      </c>
      <c r="T306" s="5">
        <f t="shared" si="33"/>
        <v>0</v>
      </c>
      <c r="U306" s="5">
        <v>99</v>
      </c>
      <c r="V306" s="5">
        <v>0</v>
      </c>
      <c r="W306" s="5">
        <v>4.96</v>
      </c>
      <c r="X306" s="5">
        <v>0.04</v>
      </c>
      <c r="Y306" s="5">
        <v>104</v>
      </c>
      <c r="Z306" s="5">
        <v>104</v>
      </c>
      <c r="AA306" t="s">
        <v>68</v>
      </c>
      <c r="AB306">
        <v>25.04</v>
      </c>
      <c r="AC306">
        <v>1.96</v>
      </c>
      <c r="AD306" t="s">
        <v>5778</v>
      </c>
      <c r="AE306" t="s">
        <v>75</v>
      </c>
      <c r="AI306" t="s">
        <v>89</v>
      </c>
      <c r="AJ306" t="s">
        <v>56</v>
      </c>
      <c r="AK306">
        <v>8929758003</v>
      </c>
      <c r="AO306">
        <v>0</v>
      </c>
      <c r="AP306">
        <v>0</v>
      </c>
      <c r="AR306">
        <v>104</v>
      </c>
      <c r="AZ306">
        <v>99</v>
      </c>
      <c r="BA306">
        <v>2.48</v>
      </c>
      <c r="BB306">
        <v>99</v>
      </c>
      <c r="BC306">
        <v>2.48</v>
      </c>
      <c r="BD306" s="5">
        <v>104</v>
      </c>
      <c r="BE306">
        <v>99</v>
      </c>
      <c r="BG306">
        <f t="shared" si="34"/>
        <v>99</v>
      </c>
    </row>
    <row r="307" spans="1:61" x14ac:dyDescent="0.25">
      <c r="A307" t="s">
        <v>54</v>
      </c>
      <c r="B307">
        <v>110027</v>
      </c>
      <c r="C307" t="s">
        <v>55</v>
      </c>
      <c r="D307" t="s">
        <v>56</v>
      </c>
      <c r="E307" s="1">
        <v>45963</v>
      </c>
      <c r="F307" t="s">
        <v>429</v>
      </c>
      <c r="G307" t="s">
        <v>67</v>
      </c>
      <c r="H307" t="str">
        <f t="shared" si="28"/>
        <v>Direct Sale</v>
      </c>
      <c r="K307" s="3">
        <v>45963.978472222225</v>
      </c>
      <c r="L307">
        <f t="shared" si="29"/>
        <v>2</v>
      </c>
      <c r="M307" t="str">
        <f t="shared" si="30"/>
        <v>Sunday</v>
      </c>
      <c r="N307" s="1" t="str">
        <f t="shared" si="31"/>
        <v>November</v>
      </c>
      <c r="O307" s="2">
        <v>0.97847222222222219</v>
      </c>
      <c r="P307" s="2" t="str">
        <f t="shared" si="32"/>
        <v>Week 1</v>
      </c>
      <c r="Q307" t="s">
        <v>59</v>
      </c>
      <c r="R307" s="5">
        <v>667</v>
      </c>
      <c r="S307" s="5">
        <v>0</v>
      </c>
      <c r="T307" s="5">
        <f t="shared" si="33"/>
        <v>0</v>
      </c>
      <c r="U307" s="5">
        <v>667</v>
      </c>
      <c r="V307" s="5">
        <v>0</v>
      </c>
      <c r="W307" s="5">
        <v>33.340000000000003</v>
      </c>
      <c r="X307" s="5">
        <v>-0.34</v>
      </c>
      <c r="Y307" s="5">
        <v>700</v>
      </c>
      <c r="Z307" s="5">
        <v>700</v>
      </c>
      <c r="AA307" t="s">
        <v>73</v>
      </c>
      <c r="AB307">
        <v>178.8</v>
      </c>
      <c r="AC307">
        <v>7.08</v>
      </c>
      <c r="AD307" t="s">
        <v>5778</v>
      </c>
      <c r="AE307" t="s">
        <v>75</v>
      </c>
      <c r="AI307" t="s">
        <v>89</v>
      </c>
      <c r="AJ307" t="s">
        <v>56</v>
      </c>
      <c r="AK307">
        <v>8929758003</v>
      </c>
      <c r="AO307">
        <v>0</v>
      </c>
      <c r="AP307">
        <v>0</v>
      </c>
      <c r="AQ307">
        <v>700</v>
      </c>
      <c r="AZ307">
        <v>667</v>
      </c>
      <c r="BA307">
        <v>16.670000000000002</v>
      </c>
      <c r="BB307">
        <v>667</v>
      </c>
      <c r="BC307">
        <v>16.670000000000002</v>
      </c>
      <c r="BD307" s="5">
        <v>700</v>
      </c>
      <c r="BE307">
        <v>667</v>
      </c>
      <c r="BG307">
        <f t="shared" si="34"/>
        <v>667</v>
      </c>
    </row>
    <row r="308" spans="1:61" x14ac:dyDescent="0.25">
      <c r="A308" t="s">
        <v>54</v>
      </c>
      <c r="B308">
        <v>110027</v>
      </c>
      <c r="C308" t="s">
        <v>55</v>
      </c>
      <c r="D308" t="s">
        <v>56</v>
      </c>
      <c r="E308" s="1">
        <v>45963</v>
      </c>
      <c r="F308" t="s">
        <v>430</v>
      </c>
      <c r="G308" t="s">
        <v>67</v>
      </c>
      <c r="H308" t="str">
        <f t="shared" si="28"/>
        <v>Direct Sale</v>
      </c>
      <c r="K308" s="3">
        <v>45963.978472222225</v>
      </c>
      <c r="L308">
        <f t="shared" si="29"/>
        <v>2</v>
      </c>
      <c r="M308" t="str">
        <f t="shared" si="30"/>
        <v>Sunday</v>
      </c>
      <c r="N308" s="1" t="str">
        <f t="shared" si="31"/>
        <v>November</v>
      </c>
      <c r="O308" s="2">
        <v>0.97847222222222219</v>
      </c>
      <c r="P308" s="2" t="str">
        <f t="shared" si="32"/>
        <v>Week 1</v>
      </c>
      <c r="Q308" t="s">
        <v>59</v>
      </c>
      <c r="R308" s="5">
        <v>568</v>
      </c>
      <c r="S308" s="5">
        <v>0</v>
      </c>
      <c r="T308" s="5">
        <f t="shared" si="33"/>
        <v>0</v>
      </c>
      <c r="U308" s="5">
        <v>568</v>
      </c>
      <c r="V308" s="5">
        <v>0</v>
      </c>
      <c r="W308" s="5">
        <v>28.4</v>
      </c>
      <c r="X308" s="5">
        <v>-0.4</v>
      </c>
      <c r="Y308" s="5">
        <v>596</v>
      </c>
      <c r="Z308" s="5">
        <v>596</v>
      </c>
      <c r="AA308" t="s">
        <v>73</v>
      </c>
      <c r="AB308">
        <v>127.29</v>
      </c>
      <c r="AC308">
        <v>11.28</v>
      </c>
      <c r="AD308" t="s">
        <v>5778</v>
      </c>
      <c r="AE308" t="s">
        <v>75</v>
      </c>
      <c r="AI308" t="s">
        <v>89</v>
      </c>
      <c r="AJ308" t="s">
        <v>56</v>
      </c>
      <c r="AK308">
        <v>8929758003</v>
      </c>
      <c r="AO308">
        <v>0</v>
      </c>
      <c r="AP308">
        <v>0</v>
      </c>
      <c r="AQ308">
        <v>596</v>
      </c>
      <c r="AZ308">
        <v>568</v>
      </c>
      <c r="BA308">
        <v>14.2</v>
      </c>
      <c r="BB308">
        <v>568</v>
      </c>
      <c r="BC308">
        <v>14.2</v>
      </c>
      <c r="BD308" s="5">
        <v>596</v>
      </c>
      <c r="BE308">
        <v>568</v>
      </c>
      <c r="BG308">
        <f t="shared" si="34"/>
        <v>568</v>
      </c>
    </row>
    <row r="309" spans="1:61" x14ac:dyDescent="0.25">
      <c r="A309" t="s">
        <v>54</v>
      </c>
      <c r="B309">
        <v>110027</v>
      </c>
      <c r="C309" t="s">
        <v>55</v>
      </c>
      <c r="D309" t="s">
        <v>56</v>
      </c>
      <c r="E309" s="1">
        <v>45963</v>
      </c>
      <c r="F309" t="s">
        <v>431</v>
      </c>
      <c r="G309" t="s">
        <v>67</v>
      </c>
      <c r="H309" t="str">
        <f t="shared" si="28"/>
        <v>Direct Sale</v>
      </c>
      <c r="K309" s="3">
        <v>45963.979166666664</v>
      </c>
      <c r="L309">
        <f t="shared" si="29"/>
        <v>2</v>
      </c>
      <c r="M309" t="str">
        <f t="shared" si="30"/>
        <v>Sunday</v>
      </c>
      <c r="N309" s="1" t="str">
        <f t="shared" si="31"/>
        <v>November</v>
      </c>
      <c r="O309" s="2">
        <v>0.97916666666666663</v>
      </c>
      <c r="P309" s="2" t="str">
        <f t="shared" si="32"/>
        <v>Week 1</v>
      </c>
      <c r="Q309" t="s">
        <v>59</v>
      </c>
      <c r="R309" s="5">
        <v>159</v>
      </c>
      <c r="S309" s="5">
        <v>0</v>
      </c>
      <c r="T309" s="5">
        <f t="shared" si="33"/>
        <v>0</v>
      </c>
      <c r="U309" s="5">
        <v>159</v>
      </c>
      <c r="V309" s="5">
        <v>0</v>
      </c>
      <c r="W309" s="5">
        <v>7.96</v>
      </c>
      <c r="X309" s="5">
        <v>0.04</v>
      </c>
      <c r="Y309" s="5">
        <v>167</v>
      </c>
      <c r="Z309" s="5">
        <v>167</v>
      </c>
      <c r="AA309" t="s">
        <v>68</v>
      </c>
      <c r="AB309">
        <v>29.83</v>
      </c>
      <c r="AC309">
        <v>2.5</v>
      </c>
      <c r="AD309" t="s">
        <v>5778</v>
      </c>
      <c r="AE309" t="s">
        <v>75</v>
      </c>
      <c r="AI309" t="s">
        <v>89</v>
      </c>
      <c r="AJ309" t="s">
        <v>56</v>
      </c>
      <c r="AK309">
        <v>8929758003</v>
      </c>
      <c r="AO309">
        <v>0</v>
      </c>
      <c r="AP309">
        <v>0</v>
      </c>
      <c r="AR309">
        <v>167</v>
      </c>
      <c r="AZ309">
        <v>159</v>
      </c>
      <c r="BA309">
        <v>3.98</v>
      </c>
      <c r="BB309">
        <v>159</v>
      </c>
      <c r="BC309">
        <v>3.98</v>
      </c>
      <c r="BD309" s="5">
        <v>167</v>
      </c>
      <c r="BE309">
        <v>159</v>
      </c>
      <c r="BG309">
        <f t="shared" si="34"/>
        <v>159</v>
      </c>
    </row>
    <row r="310" spans="1:61" x14ac:dyDescent="0.25">
      <c r="A310" t="s">
        <v>54</v>
      </c>
      <c r="B310">
        <v>110027</v>
      </c>
      <c r="C310" t="s">
        <v>55</v>
      </c>
      <c r="D310" t="s">
        <v>56</v>
      </c>
      <c r="E310" s="1">
        <v>45963</v>
      </c>
      <c r="F310" t="s">
        <v>432</v>
      </c>
      <c r="G310" t="s">
        <v>63</v>
      </c>
      <c r="H310" t="str">
        <f t="shared" si="28"/>
        <v>Aggregator</v>
      </c>
      <c r="I310">
        <v>221076000000000</v>
      </c>
      <c r="J310">
        <v>29811</v>
      </c>
      <c r="K310" s="3">
        <v>45963.980555555558</v>
      </c>
      <c r="L310">
        <f t="shared" si="29"/>
        <v>2</v>
      </c>
      <c r="M310" t="str">
        <f t="shared" si="30"/>
        <v>Sunday</v>
      </c>
      <c r="N310" s="1" t="str">
        <f t="shared" si="31"/>
        <v>November</v>
      </c>
      <c r="O310" s="2">
        <v>0.98055555555555551</v>
      </c>
      <c r="P310" s="2" t="str">
        <f t="shared" si="32"/>
        <v>Week 1</v>
      </c>
      <c r="Q310" t="s">
        <v>59</v>
      </c>
      <c r="R310" s="5">
        <v>349</v>
      </c>
      <c r="S310" s="5">
        <v>-175</v>
      </c>
      <c r="T310" s="5">
        <f t="shared" si="33"/>
        <v>50.143266475644701</v>
      </c>
      <c r="U310" s="5">
        <v>174</v>
      </c>
      <c r="V310" s="5">
        <v>32</v>
      </c>
      <c r="W310" s="5">
        <v>0</v>
      </c>
      <c r="X310" s="5">
        <v>0</v>
      </c>
      <c r="Y310" s="5">
        <v>206</v>
      </c>
      <c r="Z310" s="5">
        <v>206</v>
      </c>
      <c r="AA310" t="s">
        <v>64</v>
      </c>
      <c r="AB310">
        <v>65.739999999999995</v>
      </c>
      <c r="AC310">
        <v>4.7699999999999996</v>
      </c>
      <c r="AD310" t="s">
        <v>64</v>
      </c>
      <c r="AE310" t="s">
        <v>56</v>
      </c>
      <c r="AF310">
        <v>8725</v>
      </c>
      <c r="AG310">
        <v>8725</v>
      </c>
      <c r="AO310">
        <v>32</v>
      </c>
      <c r="AP310">
        <v>0</v>
      </c>
      <c r="AW310">
        <v>206</v>
      </c>
      <c r="BD310" s="5">
        <v>206</v>
      </c>
      <c r="BE310">
        <v>174</v>
      </c>
      <c r="BG310">
        <f t="shared" si="34"/>
        <v>174</v>
      </c>
      <c r="BH310">
        <v>32</v>
      </c>
    </row>
    <row r="311" spans="1:61" x14ac:dyDescent="0.25">
      <c r="A311" t="s">
        <v>54</v>
      </c>
      <c r="B311">
        <v>110027</v>
      </c>
      <c r="C311" t="s">
        <v>55</v>
      </c>
      <c r="D311" t="s">
        <v>56</v>
      </c>
      <c r="E311" s="1">
        <v>45963</v>
      </c>
      <c r="F311" t="s">
        <v>433</v>
      </c>
      <c r="G311" t="s">
        <v>58</v>
      </c>
      <c r="H311" t="str">
        <f t="shared" si="28"/>
        <v>Aggregator</v>
      </c>
      <c r="I311">
        <v>7435943218</v>
      </c>
      <c r="J311">
        <v>18528960</v>
      </c>
      <c r="K311" s="3">
        <v>45963.981249999997</v>
      </c>
      <c r="L311">
        <f t="shared" si="29"/>
        <v>2</v>
      </c>
      <c r="M311" t="str">
        <f t="shared" si="30"/>
        <v>Sunday</v>
      </c>
      <c r="N311" s="1" t="str">
        <f t="shared" si="31"/>
        <v>November</v>
      </c>
      <c r="O311" s="2">
        <v>0.98124999999999996</v>
      </c>
      <c r="P311" s="2" t="str">
        <f t="shared" si="32"/>
        <v>Week 1</v>
      </c>
      <c r="Q311" t="s">
        <v>59</v>
      </c>
      <c r="R311" s="5">
        <v>903.66</v>
      </c>
      <c r="S311" s="5">
        <v>-273.5</v>
      </c>
      <c r="T311" s="5">
        <f t="shared" si="33"/>
        <v>30.265807936613331</v>
      </c>
      <c r="U311" s="5">
        <v>630.16</v>
      </c>
      <c r="V311" s="5">
        <v>32</v>
      </c>
      <c r="W311" s="5">
        <v>0</v>
      </c>
      <c r="X311" s="5">
        <v>0</v>
      </c>
      <c r="Y311" s="5">
        <v>662.16</v>
      </c>
      <c r="Z311" s="5">
        <v>662.16</v>
      </c>
      <c r="AA311" t="s">
        <v>60</v>
      </c>
      <c r="AB311">
        <v>163.75</v>
      </c>
      <c r="AC311">
        <v>10.95</v>
      </c>
      <c r="AD311" t="s">
        <v>60</v>
      </c>
      <c r="AE311" t="s">
        <v>56</v>
      </c>
      <c r="AF311">
        <v>3218</v>
      </c>
      <c r="AG311">
        <v>3218</v>
      </c>
      <c r="AO311">
        <v>32</v>
      </c>
      <c r="AP311">
        <v>0</v>
      </c>
      <c r="AX311">
        <v>662.16</v>
      </c>
      <c r="BD311" s="5">
        <v>662.16</v>
      </c>
      <c r="BE311">
        <v>630.16</v>
      </c>
      <c r="BG311">
        <f t="shared" si="34"/>
        <v>630.16</v>
      </c>
      <c r="BI311">
        <v>32</v>
      </c>
    </row>
    <row r="312" spans="1:61" x14ac:dyDescent="0.25">
      <c r="A312" t="s">
        <v>54</v>
      </c>
      <c r="B312">
        <v>110027</v>
      </c>
      <c r="C312" t="s">
        <v>55</v>
      </c>
      <c r="D312" t="s">
        <v>56</v>
      </c>
      <c r="E312" s="1">
        <v>45963</v>
      </c>
      <c r="F312" t="s">
        <v>434</v>
      </c>
      <c r="G312" t="s">
        <v>63</v>
      </c>
      <c r="H312" t="str">
        <f t="shared" si="28"/>
        <v>Aggregator</v>
      </c>
      <c r="I312">
        <v>221077000000000</v>
      </c>
      <c r="J312">
        <v>29811</v>
      </c>
      <c r="K312" s="3">
        <v>45963.988194444442</v>
      </c>
      <c r="L312">
        <f t="shared" si="29"/>
        <v>2</v>
      </c>
      <c r="M312" t="str">
        <f t="shared" si="30"/>
        <v>Sunday</v>
      </c>
      <c r="N312" s="1" t="str">
        <f t="shared" si="31"/>
        <v>November</v>
      </c>
      <c r="O312" s="2">
        <v>0.98819444444444449</v>
      </c>
      <c r="P312" s="2" t="str">
        <f t="shared" si="32"/>
        <v>Week 1</v>
      </c>
      <c r="Q312" t="s">
        <v>59</v>
      </c>
      <c r="R312" s="5">
        <v>349</v>
      </c>
      <c r="S312" s="5">
        <v>-175</v>
      </c>
      <c r="T312" s="5">
        <f t="shared" si="33"/>
        <v>50.143266475644701</v>
      </c>
      <c r="U312" s="5">
        <v>174</v>
      </c>
      <c r="V312" s="5">
        <v>32</v>
      </c>
      <c r="W312" s="5">
        <v>0</v>
      </c>
      <c r="X312" s="5">
        <v>0</v>
      </c>
      <c r="Y312" s="5">
        <v>206</v>
      </c>
      <c r="Z312" s="5">
        <v>206</v>
      </c>
      <c r="AA312" t="s">
        <v>64</v>
      </c>
      <c r="AB312">
        <v>65.739999999999995</v>
      </c>
      <c r="AC312">
        <v>4.7699999999999996</v>
      </c>
      <c r="AD312" t="s">
        <v>64</v>
      </c>
      <c r="AE312" t="s">
        <v>56</v>
      </c>
      <c r="AF312">
        <v>8395</v>
      </c>
      <c r="AG312">
        <v>8395</v>
      </c>
      <c r="AO312">
        <v>32</v>
      </c>
      <c r="AP312">
        <v>0</v>
      </c>
      <c r="AW312">
        <v>206</v>
      </c>
      <c r="BD312" s="5">
        <v>206</v>
      </c>
      <c r="BE312">
        <v>174</v>
      </c>
      <c r="BG312">
        <f t="shared" si="34"/>
        <v>174</v>
      </c>
      <c r="BH312">
        <v>32</v>
      </c>
    </row>
    <row r="313" spans="1:61" x14ac:dyDescent="0.25">
      <c r="A313" t="s">
        <v>54</v>
      </c>
      <c r="B313">
        <v>110027</v>
      </c>
      <c r="C313" t="s">
        <v>55</v>
      </c>
      <c r="D313" t="s">
        <v>56</v>
      </c>
      <c r="E313" s="1">
        <v>45963</v>
      </c>
      <c r="F313" t="s">
        <v>435</v>
      </c>
      <c r="G313" t="s">
        <v>67</v>
      </c>
      <c r="H313" t="str">
        <f t="shared" si="28"/>
        <v>Direct Sale</v>
      </c>
      <c r="K313" s="3">
        <v>45963.991666666669</v>
      </c>
      <c r="L313">
        <f t="shared" si="29"/>
        <v>2</v>
      </c>
      <c r="M313" t="str">
        <f t="shared" si="30"/>
        <v>Sunday</v>
      </c>
      <c r="N313" s="1" t="str">
        <f t="shared" si="31"/>
        <v>November</v>
      </c>
      <c r="O313" s="2">
        <v>0.9916666666666667</v>
      </c>
      <c r="P313" s="2" t="str">
        <f t="shared" si="32"/>
        <v>Week 1</v>
      </c>
      <c r="Q313" t="s">
        <v>59</v>
      </c>
      <c r="R313" s="5">
        <v>916</v>
      </c>
      <c r="S313" s="5">
        <v>0</v>
      </c>
      <c r="T313" s="5">
        <f t="shared" si="33"/>
        <v>0</v>
      </c>
      <c r="U313" s="5">
        <v>916</v>
      </c>
      <c r="V313" s="5">
        <v>0</v>
      </c>
      <c r="W313" s="5">
        <v>45.8</v>
      </c>
      <c r="X313" s="5">
        <v>0.2</v>
      </c>
      <c r="Y313" s="5">
        <v>962</v>
      </c>
      <c r="Z313" s="5">
        <v>962</v>
      </c>
      <c r="AA313" t="s">
        <v>73</v>
      </c>
      <c r="AB313">
        <v>236.3</v>
      </c>
      <c r="AC313">
        <v>20.14</v>
      </c>
      <c r="AD313" t="s">
        <v>5775</v>
      </c>
      <c r="AI313" t="s">
        <v>89</v>
      </c>
      <c r="AJ313" t="s">
        <v>56</v>
      </c>
      <c r="AK313">
        <v>8929758003</v>
      </c>
      <c r="AO313">
        <v>0</v>
      </c>
      <c r="AP313">
        <v>0</v>
      </c>
      <c r="AQ313">
        <v>962</v>
      </c>
      <c r="AZ313">
        <v>916</v>
      </c>
      <c r="BA313">
        <v>22.9</v>
      </c>
      <c r="BB313">
        <v>916</v>
      </c>
      <c r="BC313">
        <v>22.9</v>
      </c>
      <c r="BD313" s="5">
        <v>962</v>
      </c>
      <c r="BE313">
        <v>916</v>
      </c>
      <c r="BG313">
        <f t="shared" si="34"/>
        <v>916</v>
      </c>
    </row>
    <row r="314" spans="1:61" x14ac:dyDescent="0.25">
      <c r="A314" t="s">
        <v>54</v>
      </c>
      <c r="B314">
        <v>110027</v>
      </c>
      <c r="C314" t="s">
        <v>55</v>
      </c>
      <c r="D314" t="s">
        <v>56</v>
      </c>
      <c r="E314" s="1">
        <v>45963</v>
      </c>
      <c r="F314" t="s">
        <v>436</v>
      </c>
      <c r="G314" t="s">
        <v>63</v>
      </c>
      <c r="H314" t="str">
        <f t="shared" si="28"/>
        <v>Aggregator</v>
      </c>
      <c r="I314">
        <v>221077000000000</v>
      </c>
      <c r="J314">
        <v>29811</v>
      </c>
      <c r="K314" s="3">
        <v>45963.993055555555</v>
      </c>
      <c r="L314">
        <f t="shared" si="29"/>
        <v>2</v>
      </c>
      <c r="M314" t="str">
        <f t="shared" si="30"/>
        <v>Sunday</v>
      </c>
      <c r="N314" s="1" t="str">
        <f t="shared" si="31"/>
        <v>November</v>
      </c>
      <c r="O314" s="2">
        <v>0.99305555555555558</v>
      </c>
      <c r="P314" s="2" t="str">
        <f t="shared" si="32"/>
        <v>Week 1</v>
      </c>
      <c r="Q314" t="s">
        <v>59</v>
      </c>
      <c r="R314" s="5">
        <v>219</v>
      </c>
      <c r="S314" s="5">
        <v>-90</v>
      </c>
      <c r="T314" s="5">
        <f t="shared" si="33"/>
        <v>41.095890410958901</v>
      </c>
      <c r="U314" s="5">
        <v>129</v>
      </c>
      <c r="V314" s="5">
        <v>32</v>
      </c>
      <c r="W314" s="5">
        <v>0</v>
      </c>
      <c r="X314" s="5">
        <v>0</v>
      </c>
      <c r="Y314" s="5">
        <v>161</v>
      </c>
      <c r="Z314" s="5">
        <v>161</v>
      </c>
      <c r="AA314" t="s">
        <v>64</v>
      </c>
      <c r="AB314">
        <v>37.299999999999997</v>
      </c>
      <c r="AC314">
        <v>4.7699999999999996</v>
      </c>
      <c r="AD314" t="s">
        <v>64</v>
      </c>
      <c r="AE314" t="s">
        <v>56</v>
      </c>
      <c r="AF314">
        <v>8824</v>
      </c>
      <c r="AG314">
        <v>8824</v>
      </c>
      <c r="AO314">
        <v>32</v>
      </c>
      <c r="AP314">
        <v>0</v>
      </c>
      <c r="AW314">
        <v>161</v>
      </c>
      <c r="BD314" s="5">
        <v>161</v>
      </c>
      <c r="BE314">
        <v>129</v>
      </c>
      <c r="BG314">
        <f t="shared" si="34"/>
        <v>129</v>
      </c>
      <c r="BH314">
        <v>32</v>
      </c>
    </row>
    <row r="315" spans="1:61" x14ac:dyDescent="0.25">
      <c r="A315" t="s">
        <v>54</v>
      </c>
      <c r="B315">
        <v>110027</v>
      </c>
      <c r="C315" t="s">
        <v>55</v>
      </c>
      <c r="D315" t="s">
        <v>56</v>
      </c>
      <c r="E315" s="1">
        <v>45963</v>
      </c>
      <c r="F315" t="s">
        <v>437</v>
      </c>
      <c r="G315" t="s">
        <v>67</v>
      </c>
      <c r="H315" t="str">
        <f t="shared" si="28"/>
        <v>Direct Sale</v>
      </c>
      <c r="K315" s="3">
        <v>45963.999305555553</v>
      </c>
      <c r="L315">
        <f t="shared" si="29"/>
        <v>2</v>
      </c>
      <c r="M315" t="str">
        <f t="shared" si="30"/>
        <v>Sunday</v>
      </c>
      <c r="N315" s="1" t="str">
        <f t="shared" si="31"/>
        <v>November</v>
      </c>
      <c r="O315" s="2">
        <v>0.99930555555555556</v>
      </c>
      <c r="P315" s="2" t="str">
        <f t="shared" si="32"/>
        <v>Week 1</v>
      </c>
      <c r="Q315" t="s">
        <v>59</v>
      </c>
      <c r="R315" s="5">
        <v>587</v>
      </c>
      <c r="S315" s="5">
        <v>0</v>
      </c>
      <c r="T315" s="5">
        <f t="shared" si="33"/>
        <v>0</v>
      </c>
      <c r="U315" s="5">
        <v>587</v>
      </c>
      <c r="V315" s="5">
        <v>0</v>
      </c>
      <c r="W315" s="5">
        <v>29.36</v>
      </c>
      <c r="X315" s="5">
        <v>-0.36</v>
      </c>
      <c r="Y315" s="5">
        <v>616</v>
      </c>
      <c r="Z315" s="5">
        <v>616</v>
      </c>
      <c r="AA315" t="s">
        <v>73</v>
      </c>
      <c r="AB315">
        <v>143.99</v>
      </c>
      <c r="AC315">
        <v>7.94</v>
      </c>
      <c r="AD315" t="s">
        <v>5778</v>
      </c>
      <c r="AE315" t="s">
        <v>75</v>
      </c>
      <c r="AI315" t="s">
        <v>89</v>
      </c>
      <c r="AJ315" t="s">
        <v>56</v>
      </c>
      <c r="AK315">
        <v>8929758003</v>
      </c>
      <c r="AO315">
        <v>0</v>
      </c>
      <c r="AP315">
        <v>0</v>
      </c>
      <c r="AQ315">
        <v>616</v>
      </c>
      <c r="AZ315">
        <v>587</v>
      </c>
      <c r="BA315">
        <v>14.68</v>
      </c>
      <c r="BB315">
        <v>587</v>
      </c>
      <c r="BC315">
        <v>14.68</v>
      </c>
      <c r="BD315" s="5">
        <v>616</v>
      </c>
      <c r="BE315">
        <v>587</v>
      </c>
      <c r="BG315">
        <f t="shared" si="34"/>
        <v>587</v>
      </c>
    </row>
    <row r="316" spans="1:61" x14ac:dyDescent="0.25">
      <c r="A316" t="s">
        <v>54</v>
      </c>
      <c r="B316">
        <v>110027</v>
      </c>
      <c r="C316" t="s">
        <v>55</v>
      </c>
      <c r="D316" t="s">
        <v>56</v>
      </c>
      <c r="E316" s="1">
        <v>45963</v>
      </c>
      <c r="F316" t="s">
        <v>438</v>
      </c>
      <c r="G316" t="s">
        <v>67</v>
      </c>
      <c r="H316" t="str">
        <f t="shared" si="28"/>
        <v>Direct Sale</v>
      </c>
      <c r="K316" s="3">
        <v>45964</v>
      </c>
      <c r="L316">
        <f t="shared" si="29"/>
        <v>3</v>
      </c>
      <c r="M316" t="str">
        <f t="shared" si="30"/>
        <v>Monday</v>
      </c>
      <c r="N316" s="1" t="str">
        <f t="shared" si="31"/>
        <v>November</v>
      </c>
      <c r="O316" s="2">
        <v>0</v>
      </c>
      <c r="P316" s="2" t="str">
        <f t="shared" si="32"/>
        <v>Week 1</v>
      </c>
      <c r="Q316" t="s">
        <v>59</v>
      </c>
      <c r="R316" s="5">
        <v>209</v>
      </c>
      <c r="S316" s="5">
        <v>0</v>
      </c>
      <c r="T316" s="5">
        <f t="shared" si="33"/>
        <v>0</v>
      </c>
      <c r="U316" s="5">
        <v>209</v>
      </c>
      <c r="V316" s="5">
        <v>0</v>
      </c>
      <c r="W316" s="5">
        <v>10.46</v>
      </c>
      <c r="X316" s="5">
        <v>-0.46</v>
      </c>
      <c r="Y316" s="5">
        <v>219</v>
      </c>
      <c r="Z316" s="5">
        <v>219</v>
      </c>
      <c r="AA316" t="s">
        <v>68</v>
      </c>
      <c r="AB316">
        <v>32.53</v>
      </c>
      <c r="AC316">
        <v>4.4000000000000004</v>
      </c>
      <c r="AD316" t="s">
        <v>5778</v>
      </c>
      <c r="AE316" t="s">
        <v>75</v>
      </c>
      <c r="AI316" t="s">
        <v>89</v>
      </c>
      <c r="AJ316" t="s">
        <v>56</v>
      </c>
      <c r="AK316">
        <v>8929758003</v>
      </c>
      <c r="AO316">
        <v>0</v>
      </c>
      <c r="AP316">
        <v>0</v>
      </c>
      <c r="AR316">
        <v>219</v>
      </c>
      <c r="AZ316">
        <v>209</v>
      </c>
      <c r="BA316">
        <v>5.23</v>
      </c>
      <c r="BB316">
        <v>209</v>
      </c>
      <c r="BC316">
        <v>5.23</v>
      </c>
      <c r="BD316" s="5">
        <v>219</v>
      </c>
      <c r="BE316">
        <v>209</v>
      </c>
      <c r="BG316">
        <f t="shared" si="34"/>
        <v>209</v>
      </c>
    </row>
    <row r="317" spans="1:61" x14ac:dyDescent="0.25">
      <c r="A317" t="s">
        <v>54</v>
      </c>
      <c r="B317">
        <v>110027</v>
      </c>
      <c r="C317" t="s">
        <v>55</v>
      </c>
      <c r="D317" t="s">
        <v>56</v>
      </c>
      <c r="E317" s="1">
        <v>45963</v>
      </c>
      <c r="F317" t="s">
        <v>439</v>
      </c>
      <c r="G317" t="s">
        <v>67</v>
      </c>
      <c r="H317" t="str">
        <f t="shared" si="28"/>
        <v>Direct Sale</v>
      </c>
      <c r="K317" s="3">
        <v>45964.004166666666</v>
      </c>
      <c r="L317">
        <f t="shared" si="29"/>
        <v>3</v>
      </c>
      <c r="M317" t="str">
        <f t="shared" si="30"/>
        <v>Monday</v>
      </c>
      <c r="N317" s="1" t="str">
        <f t="shared" si="31"/>
        <v>November</v>
      </c>
      <c r="O317" s="2">
        <v>4.1666666666666666E-3</v>
      </c>
      <c r="P317" s="2" t="str">
        <f t="shared" si="32"/>
        <v>Week 1</v>
      </c>
      <c r="Q317" t="s">
        <v>59</v>
      </c>
      <c r="R317" s="5">
        <v>99</v>
      </c>
      <c r="S317" s="5">
        <v>0</v>
      </c>
      <c r="T317" s="5">
        <f t="shared" si="33"/>
        <v>0</v>
      </c>
      <c r="U317" s="5">
        <v>99</v>
      </c>
      <c r="V317" s="5">
        <v>0</v>
      </c>
      <c r="W317" s="5">
        <v>4.96</v>
      </c>
      <c r="X317" s="5">
        <v>0.04</v>
      </c>
      <c r="Y317" s="5">
        <v>104</v>
      </c>
      <c r="Z317" s="5">
        <v>104</v>
      </c>
      <c r="AA317" t="s">
        <v>73</v>
      </c>
      <c r="AB317">
        <v>25.04</v>
      </c>
      <c r="AC317">
        <v>1.96</v>
      </c>
      <c r="AD317" t="s">
        <v>5778</v>
      </c>
      <c r="AE317" t="s">
        <v>75</v>
      </c>
      <c r="AI317" t="s">
        <v>440</v>
      </c>
      <c r="AJ317" t="s">
        <v>441</v>
      </c>
      <c r="AK317">
        <v>7982931265</v>
      </c>
      <c r="AO317">
        <v>0</v>
      </c>
      <c r="AP317">
        <v>0</v>
      </c>
      <c r="AQ317">
        <v>104</v>
      </c>
      <c r="AZ317">
        <v>99</v>
      </c>
      <c r="BA317">
        <v>2.48</v>
      </c>
      <c r="BB317">
        <v>99</v>
      </c>
      <c r="BC317">
        <v>2.48</v>
      </c>
      <c r="BD317" s="5">
        <v>104</v>
      </c>
      <c r="BE317">
        <v>99</v>
      </c>
      <c r="BG317">
        <f t="shared" si="34"/>
        <v>99</v>
      </c>
    </row>
    <row r="318" spans="1:61" x14ac:dyDescent="0.25">
      <c r="A318" t="s">
        <v>54</v>
      </c>
      <c r="B318">
        <v>110027</v>
      </c>
      <c r="C318" t="s">
        <v>55</v>
      </c>
      <c r="D318" t="s">
        <v>56</v>
      </c>
      <c r="E318" s="1">
        <v>45963</v>
      </c>
      <c r="F318" t="s">
        <v>442</v>
      </c>
      <c r="G318" t="s">
        <v>58</v>
      </c>
      <c r="H318" t="str">
        <f t="shared" si="28"/>
        <v>Aggregator</v>
      </c>
      <c r="I318">
        <v>7435172725</v>
      </c>
      <c r="J318">
        <v>18528960</v>
      </c>
      <c r="K318" s="3">
        <v>45964.009027777778</v>
      </c>
      <c r="L318">
        <f t="shared" si="29"/>
        <v>3</v>
      </c>
      <c r="M318" t="str">
        <f t="shared" si="30"/>
        <v>Monday</v>
      </c>
      <c r="N318" s="1" t="str">
        <f t="shared" si="31"/>
        <v>November</v>
      </c>
      <c r="O318" s="2">
        <v>9.0277777777777769E-3</v>
      </c>
      <c r="P318" s="2" t="str">
        <f t="shared" si="32"/>
        <v>Week 1</v>
      </c>
      <c r="Q318" t="s">
        <v>59</v>
      </c>
      <c r="R318" s="5">
        <v>349</v>
      </c>
      <c r="S318" s="5">
        <v>-174.5</v>
      </c>
      <c r="T318" s="5">
        <f t="shared" si="33"/>
        <v>50</v>
      </c>
      <c r="U318" s="5">
        <v>174.5</v>
      </c>
      <c r="V318" s="5">
        <v>32</v>
      </c>
      <c r="W318" s="5">
        <v>0</v>
      </c>
      <c r="X318" s="5">
        <v>0</v>
      </c>
      <c r="Y318" s="5">
        <v>206.5</v>
      </c>
      <c r="Z318" s="5">
        <v>206.5</v>
      </c>
      <c r="AA318" t="s">
        <v>60</v>
      </c>
      <c r="AB318">
        <v>65.739999999999995</v>
      </c>
      <c r="AC318">
        <v>4.7699999999999996</v>
      </c>
      <c r="AD318" t="s">
        <v>60</v>
      </c>
      <c r="AE318" t="s">
        <v>56</v>
      </c>
      <c r="AF318">
        <v>2725</v>
      </c>
      <c r="AG318">
        <v>2725</v>
      </c>
      <c r="AO318">
        <v>32</v>
      </c>
      <c r="AP318">
        <v>0</v>
      </c>
      <c r="AX318">
        <v>206.5</v>
      </c>
      <c r="BD318" s="5">
        <v>206.5</v>
      </c>
      <c r="BE318">
        <v>174.5</v>
      </c>
      <c r="BG318">
        <f t="shared" si="34"/>
        <v>174.5</v>
      </c>
      <c r="BI318">
        <v>32</v>
      </c>
    </row>
    <row r="319" spans="1:61" x14ac:dyDescent="0.25">
      <c r="A319" t="s">
        <v>54</v>
      </c>
      <c r="B319">
        <v>110027</v>
      </c>
      <c r="C319" t="s">
        <v>55</v>
      </c>
      <c r="D319" t="s">
        <v>56</v>
      </c>
      <c r="E319" s="1">
        <v>45963</v>
      </c>
      <c r="F319" t="s">
        <v>443</v>
      </c>
      <c r="G319" t="s">
        <v>58</v>
      </c>
      <c r="H319" t="str">
        <f t="shared" si="28"/>
        <v>Aggregator</v>
      </c>
      <c r="I319">
        <v>7426597609</v>
      </c>
      <c r="J319">
        <v>18528960</v>
      </c>
      <c r="K319" s="3">
        <v>45964.010416666664</v>
      </c>
      <c r="L319">
        <f t="shared" si="29"/>
        <v>3</v>
      </c>
      <c r="M319" t="str">
        <f t="shared" si="30"/>
        <v>Monday</v>
      </c>
      <c r="N319" s="1" t="str">
        <f t="shared" si="31"/>
        <v>November</v>
      </c>
      <c r="O319" s="2">
        <v>1.0416666666666666E-2</v>
      </c>
      <c r="P319" s="2" t="str">
        <f t="shared" si="32"/>
        <v>Week 1</v>
      </c>
      <c r="Q319" t="s">
        <v>59</v>
      </c>
      <c r="R319" s="5">
        <v>359</v>
      </c>
      <c r="S319" s="5">
        <v>-100</v>
      </c>
      <c r="T319" s="5">
        <f t="shared" si="33"/>
        <v>27.855153203342621</v>
      </c>
      <c r="U319" s="5">
        <v>259</v>
      </c>
      <c r="V319" s="5">
        <v>32</v>
      </c>
      <c r="W319" s="5">
        <v>0</v>
      </c>
      <c r="X319" s="5">
        <v>0</v>
      </c>
      <c r="Y319" s="5">
        <v>291</v>
      </c>
      <c r="Z319" s="5">
        <v>291</v>
      </c>
      <c r="AA319" t="s">
        <v>60</v>
      </c>
      <c r="AB319">
        <v>74.83</v>
      </c>
      <c r="AC319">
        <v>9.82</v>
      </c>
      <c r="AD319" t="s">
        <v>60</v>
      </c>
      <c r="AE319" t="s">
        <v>56</v>
      </c>
      <c r="AF319">
        <v>7609</v>
      </c>
      <c r="AG319">
        <v>7609</v>
      </c>
      <c r="AO319">
        <v>32</v>
      </c>
      <c r="AP319">
        <v>0</v>
      </c>
      <c r="AX319">
        <v>291</v>
      </c>
      <c r="BD319" s="5">
        <v>291</v>
      </c>
      <c r="BE319">
        <v>259</v>
      </c>
      <c r="BG319">
        <f t="shared" si="34"/>
        <v>259</v>
      </c>
      <c r="BI319">
        <v>32</v>
      </c>
    </row>
    <row r="320" spans="1:61" x14ac:dyDescent="0.25">
      <c r="A320" t="s">
        <v>54</v>
      </c>
      <c r="B320">
        <v>110027</v>
      </c>
      <c r="C320" t="s">
        <v>55</v>
      </c>
      <c r="D320" t="s">
        <v>56</v>
      </c>
      <c r="E320" s="1">
        <v>45963</v>
      </c>
      <c r="F320" t="s">
        <v>444</v>
      </c>
      <c r="G320" t="s">
        <v>63</v>
      </c>
      <c r="H320" t="str">
        <f t="shared" si="28"/>
        <v>Aggregator</v>
      </c>
      <c r="I320">
        <v>221079000000000</v>
      </c>
      <c r="J320">
        <v>29811</v>
      </c>
      <c r="K320" s="3">
        <v>45964.013888888891</v>
      </c>
      <c r="L320">
        <f t="shared" si="29"/>
        <v>3</v>
      </c>
      <c r="M320" t="str">
        <f t="shared" si="30"/>
        <v>Monday</v>
      </c>
      <c r="N320" s="1" t="str">
        <f t="shared" si="31"/>
        <v>November</v>
      </c>
      <c r="O320" s="2">
        <v>1.3888888888888888E-2</v>
      </c>
      <c r="P320" s="2" t="str">
        <f t="shared" si="32"/>
        <v>Week 1</v>
      </c>
      <c r="Q320" t="s">
        <v>59</v>
      </c>
      <c r="R320" s="5">
        <v>347</v>
      </c>
      <c r="S320" s="5">
        <v>0</v>
      </c>
      <c r="T320" s="5">
        <f t="shared" si="33"/>
        <v>0</v>
      </c>
      <c r="U320" s="5">
        <v>347</v>
      </c>
      <c r="V320" s="5">
        <v>32</v>
      </c>
      <c r="W320" s="5">
        <v>0</v>
      </c>
      <c r="X320" s="5">
        <v>0</v>
      </c>
      <c r="Y320" s="5">
        <v>379</v>
      </c>
      <c r="Z320" s="5">
        <v>379</v>
      </c>
      <c r="AA320" t="s">
        <v>64</v>
      </c>
      <c r="AB320">
        <v>69.290000000000006</v>
      </c>
      <c r="AC320">
        <v>8.34</v>
      </c>
      <c r="AD320" t="s">
        <v>64</v>
      </c>
      <c r="AE320" t="s">
        <v>56</v>
      </c>
      <c r="AF320">
        <v>8537</v>
      </c>
      <c r="AG320">
        <v>8537</v>
      </c>
      <c r="AO320">
        <v>32</v>
      </c>
      <c r="AP320">
        <v>0</v>
      </c>
      <c r="AW320">
        <v>379</v>
      </c>
      <c r="BD320" s="5">
        <v>379</v>
      </c>
      <c r="BE320">
        <v>347</v>
      </c>
      <c r="BG320">
        <f t="shared" si="34"/>
        <v>347</v>
      </c>
      <c r="BH320">
        <v>32</v>
      </c>
    </row>
    <row r="321" spans="1:61" x14ac:dyDescent="0.25">
      <c r="A321" t="s">
        <v>54</v>
      </c>
      <c r="B321">
        <v>110027</v>
      </c>
      <c r="C321" t="s">
        <v>55</v>
      </c>
      <c r="D321" t="s">
        <v>56</v>
      </c>
      <c r="E321" s="1">
        <v>45963</v>
      </c>
      <c r="F321" t="s">
        <v>445</v>
      </c>
      <c r="G321" t="s">
        <v>63</v>
      </c>
      <c r="H321" t="str">
        <f t="shared" si="28"/>
        <v>Aggregator</v>
      </c>
      <c r="I321">
        <v>221079000000000</v>
      </c>
      <c r="J321">
        <v>29811</v>
      </c>
      <c r="K321" s="3">
        <v>45964.015972222223</v>
      </c>
      <c r="L321">
        <f t="shared" si="29"/>
        <v>3</v>
      </c>
      <c r="M321" t="str">
        <f t="shared" si="30"/>
        <v>Monday</v>
      </c>
      <c r="N321" s="1" t="str">
        <f t="shared" si="31"/>
        <v>November</v>
      </c>
      <c r="O321" s="2">
        <v>1.5972222222222221E-2</v>
      </c>
      <c r="P321" s="2" t="str">
        <f t="shared" si="32"/>
        <v>Week 1</v>
      </c>
      <c r="Q321" t="s">
        <v>59</v>
      </c>
      <c r="R321" s="5">
        <v>735</v>
      </c>
      <c r="S321" s="5">
        <v>-113.74</v>
      </c>
      <c r="T321" s="5">
        <f t="shared" si="33"/>
        <v>15.474829931972788</v>
      </c>
      <c r="U321" s="5">
        <v>621.26</v>
      </c>
      <c r="V321" s="5">
        <v>32</v>
      </c>
      <c r="W321" s="5">
        <v>0</v>
      </c>
      <c r="X321" s="5">
        <v>-0.26</v>
      </c>
      <c r="Y321" s="5">
        <v>653</v>
      </c>
      <c r="Z321" s="5">
        <v>653</v>
      </c>
      <c r="AA321" t="s">
        <v>64</v>
      </c>
      <c r="AB321">
        <v>145.08000000000001</v>
      </c>
      <c r="AC321">
        <v>17.329999999999998</v>
      </c>
      <c r="AD321" t="s">
        <v>64</v>
      </c>
      <c r="AE321" t="s">
        <v>56</v>
      </c>
      <c r="AF321">
        <v>7574</v>
      </c>
      <c r="AG321">
        <v>7574</v>
      </c>
      <c r="AO321">
        <v>32</v>
      </c>
      <c r="AP321">
        <v>0</v>
      </c>
      <c r="AW321">
        <v>653</v>
      </c>
      <c r="BD321" s="5">
        <v>653</v>
      </c>
      <c r="BE321">
        <v>621.26</v>
      </c>
      <c r="BG321">
        <f t="shared" si="34"/>
        <v>621.26</v>
      </c>
      <c r="BH321">
        <v>32</v>
      </c>
    </row>
    <row r="322" spans="1:61" x14ac:dyDescent="0.25">
      <c r="A322" t="s">
        <v>54</v>
      </c>
      <c r="B322">
        <v>110027</v>
      </c>
      <c r="C322" t="s">
        <v>55</v>
      </c>
      <c r="D322" t="s">
        <v>56</v>
      </c>
      <c r="E322" s="1">
        <v>45963</v>
      </c>
      <c r="F322" t="s">
        <v>446</v>
      </c>
      <c r="G322" t="s">
        <v>58</v>
      </c>
      <c r="H322" t="str">
        <f t="shared" si="28"/>
        <v>Aggregator</v>
      </c>
      <c r="I322">
        <v>7437657180</v>
      </c>
      <c r="J322">
        <v>18528960</v>
      </c>
      <c r="K322" s="3">
        <v>45964.020138888889</v>
      </c>
      <c r="L322">
        <f t="shared" si="29"/>
        <v>3</v>
      </c>
      <c r="M322" t="str">
        <f t="shared" si="30"/>
        <v>Monday</v>
      </c>
      <c r="N322" s="1" t="str">
        <f t="shared" si="31"/>
        <v>November</v>
      </c>
      <c r="O322" s="2">
        <v>2.013888888888889E-2</v>
      </c>
      <c r="P322" s="2" t="str">
        <f t="shared" si="32"/>
        <v>Week 1</v>
      </c>
      <c r="Q322" t="s">
        <v>59</v>
      </c>
      <c r="R322" s="5">
        <v>417</v>
      </c>
      <c r="S322" s="5">
        <v>-100</v>
      </c>
      <c r="T322" s="5">
        <f t="shared" si="33"/>
        <v>23.980815347721823</v>
      </c>
      <c r="U322" s="5">
        <v>317</v>
      </c>
      <c r="V322" s="5">
        <v>32</v>
      </c>
      <c r="W322" s="5">
        <v>0</v>
      </c>
      <c r="X322" s="5">
        <v>0</v>
      </c>
      <c r="Y322" s="5">
        <v>349</v>
      </c>
      <c r="Z322" s="5">
        <v>349</v>
      </c>
      <c r="AA322" t="s">
        <v>60</v>
      </c>
      <c r="AB322">
        <v>71.209999999999994</v>
      </c>
      <c r="AC322">
        <v>10.46</v>
      </c>
      <c r="AD322" t="s">
        <v>60</v>
      </c>
      <c r="AE322" t="s">
        <v>56</v>
      </c>
      <c r="AF322">
        <v>7180</v>
      </c>
      <c r="AG322">
        <v>7180</v>
      </c>
      <c r="AO322">
        <v>32</v>
      </c>
      <c r="AP322">
        <v>0</v>
      </c>
      <c r="AX322">
        <v>349</v>
      </c>
      <c r="BD322" s="5">
        <v>349</v>
      </c>
      <c r="BE322">
        <v>317</v>
      </c>
      <c r="BG322">
        <f t="shared" si="34"/>
        <v>317</v>
      </c>
      <c r="BI322">
        <v>32</v>
      </c>
    </row>
    <row r="323" spans="1:61" x14ac:dyDescent="0.25">
      <c r="A323" t="s">
        <v>54</v>
      </c>
      <c r="B323">
        <v>110027</v>
      </c>
      <c r="C323" t="s">
        <v>55</v>
      </c>
      <c r="D323" t="s">
        <v>56</v>
      </c>
      <c r="E323" s="1">
        <v>45963</v>
      </c>
      <c r="F323" t="s">
        <v>447</v>
      </c>
      <c r="G323" t="s">
        <v>63</v>
      </c>
      <c r="H323" t="str">
        <f t="shared" ref="H323:H386" si="35">IF(G323="POS","Direct Sale","Aggregator")</f>
        <v>Aggregator</v>
      </c>
      <c r="I323">
        <v>221080000000000</v>
      </c>
      <c r="J323">
        <v>29811</v>
      </c>
      <c r="K323" s="3">
        <v>45964.029861111114</v>
      </c>
      <c r="L323">
        <f t="shared" ref="L323:L386" si="36">VALUE(DAY(K323))</f>
        <v>3</v>
      </c>
      <c r="M323" t="str">
        <f t="shared" ref="M323:M386" si="37">TEXT(K323,"dddd")</f>
        <v>Monday</v>
      </c>
      <c r="N323" s="1" t="str">
        <f t="shared" ref="N323:N386" si="38">TEXT(K323,"MMMM")</f>
        <v>November</v>
      </c>
      <c r="O323" s="2">
        <v>2.9861111111111113E-2</v>
      </c>
      <c r="P323" s="2" t="str">
        <f t="shared" ref="P323:P386" si="39">_xlfn.IFS(L323&lt;=7,"Week 1",L323&lt;=15, "Week 2",L323&lt;=23,"Week 3",L323&lt;=30,"Week 4")</f>
        <v>Week 1</v>
      </c>
      <c r="Q323" t="s">
        <v>59</v>
      </c>
      <c r="R323" s="5">
        <v>267</v>
      </c>
      <c r="S323" s="5">
        <v>-93.75</v>
      </c>
      <c r="T323" s="5">
        <f t="shared" ref="T323:T386" si="40">ABS((S323/R323)*100)</f>
        <v>35.112359550561798</v>
      </c>
      <c r="U323" s="5">
        <v>173.25</v>
      </c>
      <c r="V323" s="5">
        <v>32</v>
      </c>
      <c r="W323" s="5">
        <v>0</v>
      </c>
      <c r="X323" s="5">
        <v>-0.25</v>
      </c>
      <c r="Y323" s="5">
        <v>205</v>
      </c>
      <c r="Z323" s="5">
        <v>205</v>
      </c>
      <c r="AA323" t="s">
        <v>64</v>
      </c>
      <c r="AB323">
        <v>55.78</v>
      </c>
      <c r="AC323">
        <v>4.96</v>
      </c>
      <c r="AD323" t="s">
        <v>64</v>
      </c>
      <c r="AE323" t="s">
        <v>56</v>
      </c>
      <c r="AF323">
        <v>2588</v>
      </c>
      <c r="AG323">
        <v>2588</v>
      </c>
      <c r="AO323">
        <v>32</v>
      </c>
      <c r="AP323">
        <v>0</v>
      </c>
      <c r="AW323">
        <v>205</v>
      </c>
      <c r="BD323" s="5">
        <v>205</v>
      </c>
      <c r="BE323">
        <v>173.25</v>
      </c>
      <c r="BG323">
        <f t="shared" ref="BG323:BG386" si="41">BE323+BF323</f>
        <v>173.25</v>
      </c>
      <c r="BH323">
        <v>32</v>
      </c>
    </row>
    <row r="324" spans="1:61" x14ac:dyDescent="0.25">
      <c r="A324" t="s">
        <v>54</v>
      </c>
      <c r="B324">
        <v>110027</v>
      </c>
      <c r="C324" t="s">
        <v>55</v>
      </c>
      <c r="D324" t="s">
        <v>56</v>
      </c>
      <c r="E324" s="1">
        <v>45963</v>
      </c>
      <c r="F324" t="s">
        <v>448</v>
      </c>
      <c r="G324" t="s">
        <v>67</v>
      </c>
      <c r="H324" t="str">
        <f t="shared" si="35"/>
        <v>Direct Sale</v>
      </c>
      <c r="K324" s="3">
        <v>45964.030555555553</v>
      </c>
      <c r="L324">
        <f t="shared" si="36"/>
        <v>3</v>
      </c>
      <c r="M324" t="str">
        <f t="shared" si="37"/>
        <v>Monday</v>
      </c>
      <c r="N324" s="1" t="str">
        <f t="shared" si="38"/>
        <v>November</v>
      </c>
      <c r="O324" s="2">
        <v>3.0555555555555555E-2</v>
      </c>
      <c r="P324" s="2" t="str">
        <f t="shared" si="39"/>
        <v>Week 1</v>
      </c>
      <c r="Q324" t="s">
        <v>59</v>
      </c>
      <c r="R324" s="5">
        <v>1785.32</v>
      </c>
      <c r="S324" s="5">
        <v>0</v>
      </c>
      <c r="T324" s="5">
        <f t="shared" si="40"/>
        <v>0</v>
      </c>
      <c r="U324" s="5">
        <v>1785.32</v>
      </c>
      <c r="V324" s="5">
        <v>0</v>
      </c>
      <c r="W324" s="5">
        <v>89.26</v>
      </c>
      <c r="X324" s="5">
        <v>0.42</v>
      </c>
      <c r="Y324" s="5">
        <v>1875</v>
      </c>
      <c r="Z324" s="5">
        <v>1875</v>
      </c>
      <c r="AA324" t="s">
        <v>73</v>
      </c>
      <c r="AB324">
        <v>455.98</v>
      </c>
      <c r="AC324">
        <v>33.93</v>
      </c>
      <c r="AD324" t="s">
        <v>5775</v>
      </c>
      <c r="AI324" t="s">
        <v>449</v>
      </c>
      <c r="AJ324" t="s">
        <v>450</v>
      </c>
      <c r="AK324">
        <v>7006542751</v>
      </c>
      <c r="AO324">
        <v>0</v>
      </c>
      <c r="AP324">
        <v>0</v>
      </c>
      <c r="AQ324">
        <v>1875</v>
      </c>
      <c r="AZ324">
        <v>1785.32</v>
      </c>
      <c r="BA324">
        <v>44.63</v>
      </c>
      <c r="BB324">
        <v>1785.32</v>
      </c>
      <c r="BC324">
        <v>44.63</v>
      </c>
      <c r="BD324" s="5">
        <v>1875</v>
      </c>
      <c r="BE324">
        <v>1785.32</v>
      </c>
      <c r="BG324">
        <f t="shared" si="41"/>
        <v>1785.32</v>
      </c>
    </row>
    <row r="325" spans="1:61" x14ac:dyDescent="0.25">
      <c r="A325" t="s">
        <v>54</v>
      </c>
      <c r="B325">
        <v>110027</v>
      </c>
      <c r="C325" t="s">
        <v>55</v>
      </c>
      <c r="D325" t="s">
        <v>56</v>
      </c>
      <c r="E325" s="1">
        <v>45963</v>
      </c>
      <c r="F325" t="s">
        <v>451</v>
      </c>
      <c r="G325" t="s">
        <v>63</v>
      </c>
      <c r="H325" t="str">
        <f t="shared" si="35"/>
        <v>Aggregator</v>
      </c>
      <c r="I325">
        <v>221081000000000</v>
      </c>
      <c r="J325">
        <v>29811</v>
      </c>
      <c r="K325" s="3">
        <v>45964.038194444445</v>
      </c>
      <c r="L325">
        <f t="shared" si="36"/>
        <v>3</v>
      </c>
      <c r="M325" t="str">
        <f t="shared" si="37"/>
        <v>Monday</v>
      </c>
      <c r="N325" s="1" t="str">
        <f t="shared" si="38"/>
        <v>November</v>
      </c>
      <c r="O325" s="2">
        <v>3.8194444444444448E-2</v>
      </c>
      <c r="P325" s="2" t="str">
        <f t="shared" si="39"/>
        <v>Week 1</v>
      </c>
      <c r="Q325" t="s">
        <v>59</v>
      </c>
      <c r="R325" s="5">
        <v>219</v>
      </c>
      <c r="S325" s="5">
        <v>0</v>
      </c>
      <c r="T325" s="5">
        <f t="shared" si="40"/>
        <v>0</v>
      </c>
      <c r="U325" s="5">
        <v>219</v>
      </c>
      <c r="V325" s="5">
        <v>32</v>
      </c>
      <c r="W325" s="5">
        <v>0</v>
      </c>
      <c r="X325" s="5">
        <v>0</v>
      </c>
      <c r="Y325" s="5">
        <v>251</v>
      </c>
      <c r="Z325" s="5">
        <v>251</v>
      </c>
      <c r="AA325" t="s">
        <v>64</v>
      </c>
      <c r="AB325">
        <v>37.299999999999997</v>
      </c>
      <c r="AC325">
        <v>4.7699999999999996</v>
      </c>
      <c r="AD325" t="s">
        <v>64</v>
      </c>
      <c r="AE325" t="s">
        <v>56</v>
      </c>
      <c r="AF325">
        <v>7687</v>
      </c>
      <c r="AG325">
        <v>7687</v>
      </c>
      <c r="AO325">
        <v>32</v>
      </c>
      <c r="AP325">
        <v>0</v>
      </c>
      <c r="AW325">
        <v>251</v>
      </c>
      <c r="BD325" s="5">
        <v>251</v>
      </c>
      <c r="BE325">
        <v>219</v>
      </c>
      <c r="BG325">
        <f t="shared" si="41"/>
        <v>219</v>
      </c>
      <c r="BH325">
        <v>32</v>
      </c>
    </row>
    <row r="326" spans="1:61" x14ac:dyDescent="0.25">
      <c r="A326" t="s">
        <v>54</v>
      </c>
      <c r="B326">
        <v>110027</v>
      </c>
      <c r="C326" t="s">
        <v>55</v>
      </c>
      <c r="D326" t="s">
        <v>56</v>
      </c>
      <c r="E326" s="1">
        <v>45963</v>
      </c>
      <c r="F326" t="s">
        <v>452</v>
      </c>
      <c r="G326" t="s">
        <v>58</v>
      </c>
      <c r="H326" t="str">
        <f t="shared" si="35"/>
        <v>Aggregator</v>
      </c>
      <c r="I326">
        <v>7440753973</v>
      </c>
      <c r="J326">
        <v>18528960</v>
      </c>
      <c r="K326" s="3">
        <v>45964.038888888892</v>
      </c>
      <c r="L326">
        <f t="shared" si="36"/>
        <v>3</v>
      </c>
      <c r="M326" t="str">
        <f t="shared" si="37"/>
        <v>Monday</v>
      </c>
      <c r="N326" s="1" t="str">
        <f t="shared" si="38"/>
        <v>November</v>
      </c>
      <c r="O326" s="2">
        <v>3.888888888888889E-2</v>
      </c>
      <c r="P326" s="2" t="str">
        <f t="shared" si="39"/>
        <v>Week 1</v>
      </c>
      <c r="Q326" t="s">
        <v>59</v>
      </c>
      <c r="R326" s="5">
        <v>229</v>
      </c>
      <c r="S326" s="5">
        <v>-80</v>
      </c>
      <c r="T326" s="5">
        <f t="shared" si="40"/>
        <v>34.934497816593883</v>
      </c>
      <c r="U326" s="5">
        <v>149</v>
      </c>
      <c r="V326" s="5">
        <v>32</v>
      </c>
      <c r="W326" s="5">
        <v>0</v>
      </c>
      <c r="X326" s="5">
        <v>0</v>
      </c>
      <c r="Y326" s="5">
        <v>181</v>
      </c>
      <c r="Z326" s="5">
        <v>181</v>
      </c>
      <c r="AA326" t="s">
        <v>60</v>
      </c>
      <c r="AB326">
        <v>50.37</v>
      </c>
      <c r="AC326">
        <v>4.96</v>
      </c>
      <c r="AD326" t="s">
        <v>60</v>
      </c>
      <c r="AE326" t="s">
        <v>56</v>
      </c>
      <c r="AF326">
        <v>3973</v>
      </c>
      <c r="AG326">
        <v>3973</v>
      </c>
      <c r="AO326">
        <v>32</v>
      </c>
      <c r="AP326">
        <v>0</v>
      </c>
      <c r="AX326">
        <v>181</v>
      </c>
      <c r="BD326" s="5">
        <v>181</v>
      </c>
      <c r="BE326">
        <v>149</v>
      </c>
      <c r="BG326">
        <f t="shared" si="41"/>
        <v>149</v>
      </c>
      <c r="BI326">
        <v>32</v>
      </c>
    </row>
    <row r="327" spans="1:61" x14ac:dyDescent="0.25">
      <c r="A327" t="s">
        <v>54</v>
      </c>
      <c r="B327">
        <v>110027</v>
      </c>
      <c r="C327" t="s">
        <v>55</v>
      </c>
      <c r="D327" t="s">
        <v>56</v>
      </c>
      <c r="E327" s="1">
        <v>45963</v>
      </c>
      <c r="F327" t="s">
        <v>453</v>
      </c>
      <c r="G327" t="s">
        <v>58</v>
      </c>
      <c r="H327" t="str">
        <f t="shared" si="35"/>
        <v>Aggregator</v>
      </c>
      <c r="I327">
        <v>7441743693</v>
      </c>
      <c r="J327">
        <v>18528960</v>
      </c>
      <c r="K327" s="3">
        <v>45964.043055555558</v>
      </c>
      <c r="L327">
        <f t="shared" si="36"/>
        <v>3</v>
      </c>
      <c r="M327" t="str">
        <f t="shared" si="37"/>
        <v>Monday</v>
      </c>
      <c r="N327" s="1" t="str">
        <f t="shared" si="38"/>
        <v>November</v>
      </c>
      <c r="O327" s="2">
        <v>4.3055555555555555E-2</v>
      </c>
      <c r="P327" s="2" t="str">
        <f t="shared" si="39"/>
        <v>Week 1</v>
      </c>
      <c r="Q327" t="s">
        <v>59</v>
      </c>
      <c r="R327" s="5">
        <v>702</v>
      </c>
      <c r="S327" s="5">
        <v>-140</v>
      </c>
      <c r="T327" s="5">
        <f t="shared" si="40"/>
        <v>19.943019943019944</v>
      </c>
      <c r="U327" s="5">
        <v>562</v>
      </c>
      <c r="V327" s="5">
        <v>32</v>
      </c>
      <c r="W327" s="5">
        <v>0</v>
      </c>
      <c r="X327" s="5">
        <v>0</v>
      </c>
      <c r="Y327" s="5">
        <v>594</v>
      </c>
      <c r="Z327" s="5">
        <v>594</v>
      </c>
      <c r="AA327" t="s">
        <v>60</v>
      </c>
      <c r="AB327">
        <v>166.83</v>
      </c>
      <c r="AC327">
        <v>9.8800000000000008</v>
      </c>
      <c r="AD327" t="s">
        <v>60</v>
      </c>
      <c r="AE327" t="s">
        <v>56</v>
      </c>
      <c r="AF327">
        <v>3693</v>
      </c>
      <c r="AG327">
        <v>3693</v>
      </c>
      <c r="AO327">
        <v>32</v>
      </c>
      <c r="AP327">
        <v>0</v>
      </c>
      <c r="AX327">
        <v>594</v>
      </c>
      <c r="BD327" s="5">
        <v>594</v>
      </c>
      <c r="BE327">
        <v>562</v>
      </c>
      <c r="BG327">
        <f t="shared" si="41"/>
        <v>562</v>
      </c>
      <c r="BI327">
        <v>32</v>
      </c>
    </row>
    <row r="328" spans="1:61" x14ac:dyDescent="0.25">
      <c r="A328" t="s">
        <v>54</v>
      </c>
      <c r="B328">
        <v>110027</v>
      </c>
      <c r="C328" t="s">
        <v>55</v>
      </c>
      <c r="D328" t="s">
        <v>56</v>
      </c>
      <c r="E328" s="1">
        <v>45963</v>
      </c>
      <c r="F328" t="s">
        <v>454</v>
      </c>
      <c r="G328" t="s">
        <v>58</v>
      </c>
      <c r="H328" t="str">
        <f t="shared" si="35"/>
        <v>Aggregator</v>
      </c>
      <c r="I328">
        <v>7442416569</v>
      </c>
      <c r="J328">
        <v>18528960</v>
      </c>
      <c r="K328" s="3">
        <v>45964.044444444444</v>
      </c>
      <c r="L328">
        <f t="shared" si="36"/>
        <v>3</v>
      </c>
      <c r="M328" t="str">
        <f t="shared" si="37"/>
        <v>Monday</v>
      </c>
      <c r="N328" s="1" t="str">
        <f t="shared" si="38"/>
        <v>November</v>
      </c>
      <c r="O328" s="2">
        <v>4.4444444444444446E-2</v>
      </c>
      <c r="P328" s="2" t="str">
        <f t="shared" si="39"/>
        <v>Week 1</v>
      </c>
      <c r="Q328" t="s">
        <v>59</v>
      </c>
      <c r="R328" s="5">
        <v>567</v>
      </c>
      <c r="S328" s="5">
        <v>-75</v>
      </c>
      <c r="T328" s="5">
        <f t="shared" si="40"/>
        <v>13.227513227513226</v>
      </c>
      <c r="U328" s="5">
        <v>492</v>
      </c>
      <c r="V328" s="5">
        <v>32</v>
      </c>
      <c r="W328" s="5">
        <v>0</v>
      </c>
      <c r="X328" s="5">
        <v>0</v>
      </c>
      <c r="Y328" s="5">
        <v>524</v>
      </c>
      <c r="Z328" s="5">
        <v>524</v>
      </c>
      <c r="AA328" t="s">
        <v>60</v>
      </c>
      <c r="AB328">
        <v>123.04</v>
      </c>
      <c r="AC328">
        <v>10.27</v>
      </c>
      <c r="AD328" t="s">
        <v>60</v>
      </c>
      <c r="AE328" t="s">
        <v>56</v>
      </c>
      <c r="AF328">
        <v>6569</v>
      </c>
      <c r="AG328">
        <v>6569</v>
      </c>
      <c r="AO328">
        <v>32</v>
      </c>
      <c r="AP328">
        <v>0</v>
      </c>
      <c r="AX328">
        <v>524</v>
      </c>
      <c r="BD328" s="5">
        <v>524</v>
      </c>
      <c r="BE328">
        <v>492</v>
      </c>
      <c r="BG328">
        <f t="shared" si="41"/>
        <v>492</v>
      </c>
      <c r="BI328">
        <v>32</v>
      </c>
    </row>
    <row r="329" spans="1:61" x14ac:dyDescent="0.25">
      <c r="A329" t="s">
        <v>54</v>
      </c>
      <c r="B329">
        <v>110027</v>
      </c>
      <c r="C329" t="s">
        <v>55</v>
      </c>
      <c r="D329" t="s">
        <v>56</v>
      </c>
      <c r="E329" s="1">
        <v>45963</v>
      </c>
      <c r="F329" t="s">
        <v>455</v>
      </c>
      <c r="G329" t="s">
        <v>63</v>
      </c>
      <c r="H329" t="str">
        <f t="shared" si="35"/>
        <v>Aggregator</v>
      </c>
      <c r="I329">
        <v>221082000000000</v>
      </c>
      <c r="J329">
        <v>29811</v>
      </c>
      <c r="K329" s="3">
        <v>45964.04791666667</v>
      </c>
      <c r="L329">
        <f t="shared" si="36"/>
        <v>3</v>
      </c>
      <c r="M329" t="str">
        <f t="shared" si="37"/>
        <v>Monday</v>
      </c>
      <c r="N329" s="1" t="str">
        <f t="shared" si="38"/>
        <v>November</v>
      </c>
      <c r="O329" s="2">
        <v>4.791666666666667E-2</v>
      </c>
      <c r="P329" s="2" t="str">
        <f t="shared" si="39"/>
        <v>Week 1</v>
      </c>
      <c r="Q329" t="s">
        <v>59</v>
      </c>
      <c r="R329" s="5">
        <v>698</v>
      </c>
      <c r="S329" s="5">
        <v>-350</v>
      </c>
      <c r="T329" s="5">
        <f t="shared" si="40"/>
        <v>50.143266475644701</v>
      </c>
      <c r="U329" s="5">
        <v>348</v>
      </c>
      <c r="V329" s="5">
        <v>32</v>
      </c>
      <c r="W329" s="5">
        <v>0</v>
      </c>
      <c r="X329" s="5">
        <v>0</v>
      </c>
      <c r="Y329" s="5">
        <v>380</v>
      </c>
      <c r="Z329" s="5">
        <v>380</v>
      </c>
      <c r="AA329" t="s">
        <v>64</v>
      </c>
      <c r="AB329">
        <v>96.03</v>
      </c>
      <c r="AC329">
        <v>4.7699999999999996</v>
      </c>
      <c r="AD329" t="s">
        <v>64</v>
      </c>
      <c r="AE329" t="s">
        <v>56</v>
      </c>
      <c r="AF329">
        <v>3886</v>
      </c>
      <c r="AG329">
        <v>3886</v>
      </c>
      <c r="AO329">
        <v>32</v>
      </c>
      <c r="AP329">
        <v>0</v>
      </c>
      <c r="AW329">
        <v>380</v>
      </c>
      <c r="BD329" s="5">
        <v>380</v>
      </c>
      <c r="BE329">
        <v>348</v>
      </c>
      <c r="BG329">
        <f t="shared" si="41"/>
        <v>348</v>
      </c>
      <c r="BH329">
        <v>32</v>
      </c>
    </row>
    <row r="330" spans="1:61" x14ac:dyDescent="0.25">
      <c r="A330" t="s">
        <v>54</v>
      </c>
      <c r="B330">
        <v>110027</v>
      </c>
      <c r="C330" t="s">
        <v>55</v>
      </c>
      <c r="D330" t="s">
        <v>56</v>
      </c>
      <c r="E330" s="1">
        <v>45963</v>
      </c>
      <c r="F330" t="s">
        <v>456</v>
      </c>
      <c r="G330" t="s">
        <v>63</v>
      </c>
      <c r="H330" t="str">
        <f t="shared" si="35"/>
        <v>Aggregator</v>
      </c>
      <c r="I330">
        <v>221082000000000</v>
      </c>
      <c r="J330">
        <v>29811</v>
      </c>
      <c r="K330" s="3">
        <v>45964.052083333336</v>
      </c>
      <c r="L330">
        <f t="shared" si="36"/>
        <v>3</v>
      </c>
      <c r="M330" t="str">
        <f t="shared" si="37"/>
        <v>Monday</v>
      </c>
      <c r="N330" s="1" t="str">
        <f t="shared" si="38"/>
        <v>November</v>
      </c>
      <c r="O330" s="2">
        <v>5.2083333333333336E-2</v>
      </c>
      <c r="P330" s="2" t="str">
        <f t="shared" si="39"/>
        <v>Week 1</v>
      </c>
      <c r="Q330" t="s">
        <v>59</v>
      </c>
      <c r="R330" s="5">
        <v>458</v>
      </c>
      <c r="S330" s="5">
        <v>-93.76</v>
      </c>
      <c r="T330" s="5">
        <f t="shared" si="40"/>
        <v>20.471615720524021</v>
      </c>
      <c r="U330" s="5">
        <v>364.24</v>
      </c>
      <c r="V330" s="5">
        <v>32</v>
      </c>
      <c r="W330" s="5">
        <v>0</v>
      </c>
      <c r="X330" s="5">
        <v>-0.24</v>
      </c>
      <c r="Y330" s="5">
        <v>396</v>
      </c>
      <c r="Z330" s="5">
        <v>396</v>
      </c>
      <c r="AA330" t="s">
        <v>64</v>
      </c>
      <c r="AB330">
        <v>97.81</v>
      </c>
      <c r="AC330">
        <v>9.92</v>
      </c>
      <c r="AD330" t="s">
        <v>64</v>
      </c>
      <c r="AE330" t="s">
        <v>56</v>
      </c>
      <c r="AF330">
        <v>9240</v>
      </c>
      <c r="AG330">
        <v>9240</v>
      </c>
      <c r="AO330">
        <v>32</v>
      </c>
      <c r="AP330">
        <v>0</v>
      </c>
      <c r="AW330">
        <v>396</v>
      </c>
      <c r="BD330" s="5">
        <v>396</v>
      </c>
      <c r="BE330">
        <v>364.24</v>
      </c>
      <c r="BG330">
        <f t="shared" si="41"/>
        <v>364.24</v>
      </c>
      <c r="BH330">
        <v>32</v>
      </c>
    </row>
    <row r="331" spans="1:61" x14ac:dyDescent="0.25">
      <c r="A331" t="s">
        <v>54</v>
      </c>
      <c r="B331">
        <v>110027</v>
      </c>
      <c r="C331" t="s">
        <v>55</v>
      </c>
      <c r="D331" t="s">
        <v>56</v>
      </c>
      <c r="E331" s="1">
        <v>45963</v>
      </c>
      <c r="F331" t="s">
        <v>457</v>
      </c>
      <c r="G331" t="s">
        <v>67</v>
      </c>
      <c r="H331" t="str">
        <f t="shared" si="35"/>
        <v>Direct Sale</v>
      </c>
      <c r="K331" s="3">
        <v>45964.055555555555</v>
      </c>
      <c r="L331">
        <f t="shared" si="36"/>
        <v>3</v>
      </c>
      <c r="M331" t="str">
        <f t="shared" si="37"/>
        <v>Monday</v>
      </c>
      <c r="N331" s="1" t="str">
        <f t="shared" si="38"/>
        <v>November</v>
      </c>
      <c r="O331" s="2">
        <v>5.5555555555555552E-2</v>
      </c>
      <c r="P331" s="2" t="str">
        <f t="shared" si="39"/>
        <v>Week 1</v>
      </c>
      <c r="Q331" t="s">
        <v>59</v>
      </c>
      <c r="R331" s="5">
        <v>79</v>
      </c>
      <c r="S331" s="5">
        <v>0</v>
      </c>
      <c r="T331" s="5">
        <f t="shared" si="40"/>
        <v>0</v>
      </c>
      <c r="U331" s="5">
        <v>79</v>
      </c>
      <c r="V331" s="5">
        <v>0</v>
      </c>
      <c r="W331" s="5">
        <v>3.96</v>
      </c>
      <c r="X331" s="5">
        <v>0.04</v>
      </c>
      <c r="Y331" s="5">
        <v>83</v>
      </c>
      <c r="Z331" s="5">
        <v>83</v>
      </c>
      <c r="AA331" t="s">
        <v>73</v>
      </c>
      <c r="AB331">
        <v>19.5</v>
      </c>
      <c r="AC331">
        <v>1.96</v>
      </c>
      <c r="AD331" t="s">
        <v>5778</v>
      </c>
      <c r="AE331" t="s">
        <v>75</v>
      </c>
      <c r="AI331" t="s">
        <v>89</v>
      </c>
      <c r="AJ331" t="s">
        <v>56</v>
      </c>
      <c r="AK331">
        <v>8929758003</v>
      </c>
      <c r="AO331">
        <v>0</v>
      </c>
      <c r="AP331">
        <v>0</v>
      </c>
      <c r="AQ331">
        <v>83</v>
      </c>
      <c r="AZ331">
        <v>79</v>
      </c>
      <c r="BA331">
        <v>1.98</v>
      </c>
      <c r="BB331">
        <v>79</v>
      </c>
      <c r="BC331">
        <v>1.98</v>
      </c>
      <c r="BD331" s="5">
        <v>83</v>
      </c>
      <c r="BE331">
        <v>79</v>
      </c>
      <c r="BG331">
        <f t="shared" si="41"/>
        <v>79</v>
      </c>
    </row>
    <row r="332" spans="1:61" x14ac:dyDescent="0.25">
      <c r="A332" t="s">
        <v>54</v>
      </c>
      <c r="B332">
        <v>110027</v>
      </c>
      <c r="C332" t="s">
        <v>55</v>
      </c>
      <c r="D332" t="s">
        <v>56</v>
      </c>
      <c r="E332" s="1">
        <v>45963</v>
      </c>
      <c r="F332" t="s">
        <v>458</v>
      </c>
      <c r="G332" t="s">
        <v>67</v>
      </c>
      <c r="H332" t="str">
        <f t="shared" si="35"/>
        <v>Direct Sale</v>
      </c>
      <c r="K332" s="3">
        <v>45964.056250000001</v>
      </c>
      <c r="L332">
        <f t="shared" si="36"/>
        <v>3</v>
      </c>
      <c r="M332" t="str">
        <f t="shared" si="37"/>
        <v>Monday</v>
      </c>
      <c r="N332" s="1" t="str">
        <f t="shared" si="38"/>
        <v>November</v>
      </c>
      <c r="O332" s="2">
        <v>5.6250000000000001E-2</v>
      </c>
      <c r="P332" s="2" t="str">
        <f t="shared" si="39"/>
        <v>Week 1</v>
      </c>
      <c r="Q332" t="s">
        <v>59</v>
      </c>
      <c r="R332" s="5">
        <v>656</v>
      </c>
      <c r="S332" s="5">
        <v>0</v>
      </c>
      <c r="T332" s="5">
        <f t="shared" si="40"/>
        <v>0</v>
      </c>
      <c r="U332" s="5">
        <v>656</v>
      </c>
      <c r="V332" s="5">
        <v>0</v>
      </c>
      <c r="W332" s="5">
        <v>32.799999999999997</v>
      </c>
      <c r="X332" s="5">
        <v>0.2</v>
      </c>
      <c r="Y332" s="5">
        <v>689</v>
      </c>
      <c r="Z332" s="5">
        <v>689</v>
      </c>
      <c r="AA332" t="s">
        <v>73</v>
      </c>
      <c r="AB332">
        <v>159.88999999999999</v>
      </c>
      <c r="AC332">
        <v>8.44</v>
      </c>
      <c r="AD332" t="s">
        <v>5778</v>
      </c>
      <c r="AE332" t="s">
        <v>75</v>
      </c>
      <c r="AI332" t="s">
        <v>89</v>
      </c>
      <c r="AJ332" t="s">
        <v>56</v>
      </c>
      <c r="AK332">
        <v>8929758003</v>
      </c>
      <c r="AO332">
        <v>0</v>
      </c>
      <c r="AP332">
        <v>0</v>
      </c>
      <c r="AQ332">
        <v>689</v>
      </c>
      <c r="AZ332">
        <v>656</v>
      </c>
      <c r="BA332">
        <v>16.399999999999999</v>
      </c>
      <c r="BB332">
        <v>656</v>
      </c>
      <c r="BC332">
        <v>16.399999999999999</v>
      </c>
      <c r="BD332" s="5">
        <v>689</v>
      </c>
      <c r="BE332">
        <v>656</v>
      </c>
      <c r="BG332">
        <f t="shared" si="41"/>
        <v>656</v>
      </c>
    </row>
    <row r="333" spans="1:61" x14ac:dyDescent="0.25">
      <c r="A333" t="s">
        <v>54</v>
      </c>
      <c r="B333">
        <v>110027</v>
      </c>
      <c r="C333" t="s">
        <v>55</v>
      </c>
      <c r="D333" t="s">
        <v>56</v>
      </c>
      <c r="E333" s="1">
        <v>45963</v>
      </c>
      <c r="F333" t="s">
        <v>459</v>
      </c>
      <c r="G333" t="s">
        <v>63</v>
      </c>
      <c r="H333" t="str">
        <f t="shared" si="35"/>
        <v>Aggregator</v>
      </c>
      <c r="I333">
        <v>221083000000000</v>
      </c>
      <c r="J333">
        <v>29811</v>
      </c>
      <c r="K333" s="3">
        <v>45964.056250000001</v>
      </c>
      <c r="L333">
        <f t="shared" si="36"/>
        <v>3</v>
      </c>
      <c r="M333" t="str">
        <f t="shared" si="37"/>
        <v>Monday</v>
      </c>
      <c r="N333" s="1" t="str">
        <f t="shared" si="38"/>
        <v>November</v>
      </c>
      <c r="O333" s="2">
        <v>5.6250000000000001E-2</v>
      </c>
      <c r="P333" s="2" t="str">
        <f t="shared" si="39"/>
        <v>Week 1</v>
      </c>
      <c r="Q333" t="s">
        <v>59</v>
      </c>
      <c r="R333" s="5">
        <v>129</v>
      </c>
      <c r="S333" s="5">
        <v>-30</v>
      </c>
      <c r="T333" s="5">
        <f t="shared" si="40"/>
        <v>23.255813953488371</v>
      </c>
      <c r="U333" s="5">
        <v>99</v>
      </c>
      <c r="V333" s="5">
        <v>32</v>
      </c>
      <c r="W333" s="5">
        <v>0</v>
      </c>
      <c r="X333" s="5">
        <v>0</v>
      </c>
      <c r="Y333" s="5">
        <v>131</v>
      </c>
      <c r="Z333" s="5">
        <v>131</v>
      </c>
      <c r="AA333" t="s">
        <v>64</v>
      </c>
      <c r="AB333">
        <v>22.64</v>
      </c>
      <c r="AC333">
        <v>1.96</v>
      </c>
      <c r="AD333" t="s">
        <v>64</v>
      </c>
      <c r="AE333" t="s">
        <v>56</v>
      </c>
      <c r="AF333">
        <v>9605</v>
      </c>
      <c r="AG333">
        <v>9605</v>
      </c>
      <c r="AO333">
        <v>32</v>
      </c>
      <c r="AP333">
        <v>0</v>
      </c>
      <c r="AW333">
        <v>131</v>
      </c>
      <c r="BD333" s="5">
        <v>131</v>
      </c>
      <c r="BE333">
        <v>99</v>
      </c>
      <c r="BG333">
        <f t="shared" si="41"/>
        <v>99</v>
      </c>
      <c r="BH333">
        <v>32</v>
      </c>
    </row>
    <row r="334" spans="1:61" x14ac:dyDescent="0.25">
      <c r="A334" t="s">
        <v>54</v>
      </c>
      <c r="B334">
        <v>110027</v>
      </c>
      <c r="C334" t="s">
        <v>55</v>
      </c>
      <c r="D334" t="s">
        <v>56</v>
      </c>
      <c r="E334" s="1">
        <v>45963</v>
      </c>
      <c r="F334" t="s">
        <v>460</v>
      </c>
      <c r="G334" t="s">
        <v>67</v>
      </c>
      <c r="H334" t="str">
        <f t="shared" si="35"/>
        <v>Direct Sale</v>
      </c>
      <c r="K334" s="3">
        <v>45964.056944444441</v>
      </c>
      <c r="L334">
        <f t="shared" si="36"/>
        <v>3</v>
      </c>
      <c r="M334" t="str">
        <f t="shared" si="37"/>
        <v>Monday</v>
      </c>
      <c r="N334" s="1" t="str">
        <f t="shared" si="38"/>
        <v>November</v>
      </c>
      <c r="O334" s="2">
        <v>5.6944444444444443E-2</v>
      </c>
      <c r="P334" s="2" t="str">
        <f t="shared" si="39"/>
        <v>Week 1</v>
      </c>
      <c r="Q334" t="s">
        <v>59</v>
      </c>
      <c r="R334" s="5">
        <v>487</v>
      </c>
      <c r="S334" s="5">
        <v>0</v>
      </c>
      <c r="T334" s="5">
        <f t="shared" si="40"/>
        <v>0</v>
      </c>
      <c r="U334" s="5">
        <v>487</v>
      </c>
      <c r="V334" s="5">
        <v>0</v>
      </c>
      <c r="W334" s="5">
        <v>24.36</v>
      </c>
      <c r="X334" s="5">
        <v>-0.36</v>
      </c>
      <c r="Y334" s="5">
        <v>511</v>
      </c>
      <c r="Z334" s="5">
        <v>511</v>
      </c>
      <c r="AA334" t="s">
        <v>73</v>
      </c>
      <c r="AB334">
        <v>137.44999999999999</v>
      </c>
      <c r="AC334">
        <v>6.82</v>
      </c>
      <c r="AD334" t="s">
        <v>5778</v>
      </c>
      <c r="AE334" t="s">
        <v>75</v>
      </c>
      <c r="AI334" t="s">
        <v>89</v>
      </c>
      <c r="AJ334" t="s">
        <v>56</v>
      </c>
      <c r="AK334">
        <v>8929758003</v>
      </c>
      <c r="AO334">
        <v>0</v>
      </c>
      <c r="AP334">
        <v>0</v>
      </c>
      <c r="AQ334">
        <v>511</v>
      </c>
      <c r="AZ334">
        <v>487</v>
      </c>
      <c r="BA334">
        <v>12.18</v>
      </c>
      <c r="BB334">
        <v>487</v>
      </c>
      <c r="BC334">
        <v>12.18</v>
      </c>
      <c r="BD334" s="5">
        <v>511</v>
      </c>
      <c r="BE334">
        <v>487</v>
      </c>
      <c r="BG334">
        <f t="shared" si="41"/>
        <v>487</v>
      </c>
    </row>
    <row r="335" spans="1:61" x14ac:dyDescent="0.25">
      <c r="A335" t="s">
        <v>54</v>
      </c>
      <c r="B335">
        <v>110027</v>
      </c>
      <c r="C335" t="s">
        <v>55</v>
      </c>
      <c r="D335" t="s">
        <v>56</v>
      </c>
      <c r="E335" s="1">
        <v>45963</v>
      </c>
      <c r="F335" t="s">
        <v>461</v>
      </c>
      <c r="G335" t="s">
        <v>67</v>
      </c>
      <c r="H335" t="str">
        <f t="shared" si="35"/>
        <v>Direct Sale</v>
      </c>
      <c r="K335" s="3">
        <v>45964.056944444441</v>
      </c>
      <c r="L335">
        <f t="shared" si="36"/>
        <v>3</v>
      </c>
      <c r="M335" t="str">
        <f t="shared" si="37"/>
        <v>Monday</v>
      </c>
      <c r="N335" s="1" t="str">
        <f t="shared" si="38"/>
        <v>November</v>
      </c>
      <c r="O335" s="2">
        <v>5.6944444444444443E-2</v>
      </c>
      <c r="P335" s="2" t="str">
        <f t="shared" si="39"/>
        <v>Week 1</v>
      </c>
      <c r="Q335" t="s">
        <v>59</v>
      </c>
      <c r="R335" s="5">
        <v>237.1</v>
      </c>
      <c r="S335" s="5">
        <v>0</v>
      </c>
      <c r="T335" s="5">
        <f t="shared" si="40"/>
        <v>0</v>
      </c>
      <c r="U335" s="5">
        <v>237.1</v>
      </c>
      <c r="V335" s="5">
        <v>0</v>
      </c>
      <c r="W335" s="5">
        <v>11.86</v>
      </c>
      <c r="X335" s="5">
        <v>0.04</v>
      </c>
      <c r="Y335" s="5">
        <v>249</v>
      </c>
      <c r="Z335" s="5">
        <v>249</v>
      </c>
      <c r="AA335" t="s">
        <v>68</v>
      </c>
      <c r="AB335">
        <v>62.33</v>
      </c>
      <c r="AC335">
        <v>2.56</v>
      </c>
      <c r="AD335" t="s">
        <v>5778</v>
      </c>
      <c r="AE335" t="s">
        <v>75</v>
      </c>
      <c r="AI335" t="s">
        <v>89</v>
      </c>
      <c r="AJ335" t="s">
        <v>56</v>
      </c>
      <c r="AK335">
        <v>8929758003</v>
      </c>
      <c r="AO335">
        <v>0</v>
      </c>
      <c r="AP335">
        <v>0</v>
      </c>
      <c r="AR335">
        <v>249</v>
      </c>
      <c r="AZ335">
        <v>237.1</v>
      </c>
      <c r="BA335">
        <v>5.93</v>
      </c>
      <c r="BB335">
        <v>237.1</v>
      </c>
      <c r="BC335">
        <v>5.93</v>
      </c>
      <c r="BD335" s="5">
        <v>249</v>
      </c>
      <c r="BE335">
        <v>237.1</v>
      </c>
      <c r="BG335">
        <f t="shared" si="41"/>
        <v>237.1</v>
      </c>
    </row>
    <row r="336" spans="1:61" x14ac:dyDescent="0.25">
      <c r="A336" t="s">
        <v>54</v>
      </c>
      <c r="B336">
        <v>110027</v>
      </c>
      <c r="C336" t="s">
        <v>55</v>
      </c>
      <c r="D336" t="s">
        <v>56</v>
      </c>
      <c r="E336" s="1">
        <v>45963</v>
      </c>
      <c r="F336" t="s">
        <v>462</v>
      </c>
      <c r="G336" t="s">
        <v>63</v>
      </c>
      <c r="H336" t="str">
        <f t="shared" si="35"/>
        <v>Aggregator</v>
      </c>
      <c r="I336">
        <v>221083000000000</v>
      </c>
      <c r="J336">
        <v>29811</v>
      </c>
      <c r="K336" s="3">
        <v>45964.056944444441</v>
      </c>
      <c r="L336">
        <f t="shared" si="36"/>
        <v>3</v>
      </c>
      <c r="M336" t="str">
        <f t="shared" si="37"/>
        <v>Monday</v>
      </c>
      <c r="N336" s="1" t="str">
        <f t="shared" si="38"/>
        <v>November</v>
      </c>
      <c r="O336" s="2">
        <v>5.6944444444444443E-2</v>
      </c>
      <c r="P336" s="2" t="str">
        <f t="shared" si="39"/>
        <v>Week 1</v>
      </c>
      <c r="Q336" t="s">
        <v>59</v>
      </c>
      <c r="R336" s="5">
        <v>258</v>
      </c>
      <c r="S336" s="5">
        <v>-60</v>
      </c>
      <c r="T336" s="5">
        <f t="shared" si="40"/>
        <v>23.255813953488371</v>
      </c>
      <c r="U336" s="5">
        <v>198</v>
      </c>
      <c r="V336" s="5">
        <v>32</v>
      </c>
      <c r="W336" s="5">
        <v>0</v>
      </c>
      <c r="X336" s="5">
        <v>0</v>
      </c>
      <c r="Y336" s="5">
        <v>230</v>
      </c>
      <c r="Z336" s="5">
        <v>230</v>
      </c>
      <c r="AA336" t="s">
        <v>64</v>
      </c>
      <c r="AB336">
        <v>45.27</v>
      </c>
      <c r="AC336">
        <v>3.92</v>
      </c>
      <c r="AD336" t="s">
        <v>64</v>
      </c>
      <c r="AE336" t="s">
        <v>56</v>
      </c>
      <c r="AF336">
        <v>2202</v>
      </c>
      <c r="AG336">
        <v>2202</v>
      </c>
      <c r="AO336">
        <v>32</v>
      </c>
      <c r="AP336">
        <v>0</v>
      </c>
      <c r="AW336">
        <v>230</v>
      </c>
      <c r="BD336" s="5">
        <v>230</v>
      </c>
      <c r="BE336">
        <v>198</v>
      </c>
      <c r="BG336">
        <f t="shared" si="41"/>
        <v>198</v>
      </c>
      <c r="BH336">
        <v>32</v>
      </c>
    </row>
    <row r="337" spans="1:61" x14ac:dyDescent="0.25">
      <c r="A337" t="s">
        <v>54</v>
      </c>
      <c r="B337">
        <v>110027</v>
      </c>
      <c r="C337" t="s">
        <v>55</v>
      </c>
      <c r="D337" t="s">
        <v>56</v>
      </c>
      <c r="E337" s="1">
        <v>45963</v>
      </c>
      <c r="F337" t="s">
        <v>463</v>
      </c>
      <c r="G337" t="s">
        <v>67</v>
      </c>
      <c r="H337" t="str">
        <f t="shared" si="35"/>
        <v>Direct Sale</v>
      </c>
      <c r="K337" s="3">
        <v>45964.0625</v>
      </c>
      <c r="L337">
        <f t="shared" si="36"/>
        <v>3</v>
      </c>
      <c r="M337" t="str">
        <f t="shared" si="37"/>
        <v>Monday</v>
      </c>
      <c r="N337" s="1" t="str">
        <f t="shared" si="38"/>
        <v>November</v>
      </c>
      <c r="O337" s="2">
        <v>6.25E-2</v>
      </c>
      <c r="P337" s="2" t="str">
        <f t="shared" si="39"/>
        <v>Week 1</v>
      </c>
      <c r="Q337" t="s">
        <v>59</v>
      </c>
      <c r="R337" s="5">
        <v>1084</v>
      </c>
      <c r="S337" s="5">
        <v>0</v>
      </c>
      <c r="T337" s="5">
        <f t="shared" si="40"/>
        <v>0</v>
      </c>
      <c r="U337" s="5">
        <v>1084</v>
      </c>
      <c r="V337" s="5">
        <v>0</v>
      </c>
      <c r="W337" s="5">
        <v>54.2</v>
      </c>
      <c r="X337" s="5">
        <v>-0.2</v>
      </c>
      <c r="Y337" s="5">
        <v>1138</v>
      </c>
      <c r="Z337" s="5">
        <v>1138</v>
      </c>
      <c r="AA337" t="s">
        <v>68</v>
      </c>
      <c r="AB337">
        <v>231.83</v>
      </c>
      <c r="AC337">
        <v>15.24</v>
      </c>
      <c r="AD337" t="s">
        <v>5778</v>
      </c>
      <c r="AE337" t="s">
        <v>75</v>
      </c>
      <c r="AI337" t="s">
        <v>89</v>
      </c>
      <c r="AJ337" t="s">
        <v>56</v>
      </c>
      <c r="AK337">
        <v>8929758003</v>
      </c>
      <c r="AO337">
        <v>0</v>
      </c>
      <c r="AP337">
        <v>0</v>
      </c>
      <c r="AR337">
        <v>1138</v>
      </c>
      <c r="AZ337">
        <v>1084</v>
      </c>
      <c r="BA337">
        <v>27.1</v>
      </c>
      <c r="BB337">
        <v>1084</v>
      </c>
      <c r="BC337">
        <v>27.1</v>
      </c>
      <c r="BD337" s="5">
        <v>1138</v>
      </c>
      <c r="BE337">
        <v>1084</v>
      </c>
      <c r="BG337">
        <f t="shared" si="41"/>
        <v>1084</v>
      </c>
    </row>
    <row r="338" spans="1:61" x14ac:dyDescent="0.25">
      <c r="A338" t="s">
        <v>54</v>
      </c>
      <c r="B338">
        <v>110027</v>
      </c>
      <c r="C338" t="s">
        <v>55</v>
      </c>
      <c r="D338" t="s">
        <v>56</v>
      </c>
      <c r="E338" s="1">
        <v>45963</v>
      </c>
      <c r="F338" t="s">
        <v>464</v>
      </c>
      <c r="G338" t="s">
        <v>63</v>
      </c>
      <c r="H338" t="str">
        <f t="shared" si="35"/>
        <v>Aggregator</v>
      </c>
      <c r="I338">
        <v>221084000000000</v>
      </c>
      <c r="J338">
        <v>29811</v>
      </c>
      <c r="K338" s="3">
        <v>45964.070138888892</v>
      </c>
      <c r="L338">
        <f t="shared" si="36"/>
        <v>3</v>
      </c>
      <c r="M338" t="str">
        <f t="shared" si="37"/>
        <v>Monday</v>
      </c>
      <c r="N338" s="1" t="str">
        <f t="shared" si="38"/>
        <v>November</v>
      </c>
      <c r="O338" s="2">
        <v>7.013888888888889E-2</v>
      </c>
      <c r="P338" s="2" t="str">
        <f t="shared" si="39"/>
        <v>Week 1</v>
      </c>
      <c r="Q338" t="s">
        <v>59</v>
      </c>
      <c r="R338" s="5">
        <v>248</v>
      </c>
      <c r="S338" s="5">
        <v>-75</v>
      </c>
      <c r="T338" s="5">
        <f t="shared" si="40"/>
        <v>30.241935483870968</v>
      </c>
      <c r="U338" s="5">
        <v>173</v>
      </c>
      <c r="V338" s="5">
        <v>32</v>
      </c>
      <c r="W338" s="5">
        <v>0</v>
      </c>
      <c r="X338" s="5">
        <v>0</v>
      </c>
      <c r="Y338" s="5">
        <v>205</v>
      </c>
      <c r="Z338" s="5">
        <v>205</v>
      </c>
      <c r="AA338" t="s">
        <v>64</v>
      </c>
      <c r="AB338">
        <v>41.38</v>
      </c>
      <c r="AC338">
        <v>4.96</v>
      </c>
      <c r="AD338" t="s">
        <v>64</v>
      </c>
      <c r="AE338" t="s">
        <v>56</v>
      </c>
      <c r="AF338">
        <v>8650</v>
      </c>
      <c r="AG338">
        <v>8650</v>
      </c>
      <c r="AO338">
        <v>32</v>
      </c>
      <c r="AP338">
        <v>0</v>
      </c>
      <c r="AW338">
        <v>205</v>
      </c>
      <c r="BD338" s="5">
        <v>205</v>
      </c>
      <c r="BE338">
        <v>173</v>
      </c>
      <c r="BG338">
        <f t="shared" si="41"/>
        <v>173</v>
      </c>
      <c r="BH338">
        <v>32</v>
      </c>
    </row>
    <row r="339" spans="1:61" x14ac:dyDescent="0.25">
      <c r="A339" t="s">
        <v>54</v>
      </c>
      <c r="B339">
        <v>110027</v>
      </c>
      <c r="C339" t="s">
        <v>55</v>
      </c>
      <c r="D339" t="s">
        <v>56</v>
      </c>
      <c r="E339" s="1">
        <v>45963</v>
      </c>
      <c r="F339" t="s">
        <v>465</v>
      </c>
      <c r="G339" t="s">
        <v>67</v>
      </c>
      <c r="H339" t="str">
        <f t="shared" si="35"/>
        <v>Direct Sale</v>
      </c>
      <c r="K339" s="3">
        <v>45964.072222222225</v>
      </c>
      <c r="L339">
        <f t="shared" si="36"/>
        <v>3</v>
      </c>
      <c r="M339" t="str">
        <f t="shared" si="37"/>
        <v>Monday</v>
      </c>
      <c r="N339" s="1" t="str">
        <f t="shared" si="38"/>
        <v>November</v>
      </c>
      <c r="O339" s="2">
        <v>7.2222222222222215E-2</v>
      </c>
      <c r="P339" s="2" t="str">
        <f t="shared" si="39"/>
        <v>Week 1</v>
      </c>
      <c r="Q339" t="s">
        <v>59</v>
      </c>
      <c r="R339" s="5">
        <v>118</v>
      </c>
      <c r="S339" s="5">
        <v>0</v>
      </c>
      <c r="T339" s="5">
        <f t="shared" si="40"/>
        <v>0</v>
      </c>
      <c r="U339" s="5">
        <v>118</v>
      </c>
      <c r="V339" s="5">
        <v>0</v>
      </c>
      <c r="W339" s="5">
        <v>5.9</v>
      </c>
      <c r="X339" s="5">
        <v>0.1</v>
      </c>
      <c r="Y339" s="5">
        <v>124</v>
      </c>
      <c r="Z339" s="5">
        <v>124</v>
      </c>
      <c r="AA339" t="s">
        <v>466</v>
      </c>
      <c r="AB339">
        <v>30.99</v>
      </c>
      <c r="AC339">
        <v>4.28</v>
      </c>
      <c r="AD339" t="s">
        <v>5778</v>
      </c>
      <c r="AE339" t="s">
        <v>75</v>
      </c>
      <c r="AI339" t="s">
        <v>89</v>
      </c>
      <c r="AJ339" t="s">
        <v>56</v>
      </c>
      <c r="AK339">
        <v>8929758003</v>
      </c>
      <c r="AO339">
        <v>0</v>
      </c>
      <c r="AP339">
        <v>0</v>
      </c>
      <c r="AQ339">
        <v>124</v>
      </c>
      <c r="AR339">
        <v>0</v>
      </c>
      <c r="AZ339">
        <v>118</v>
      </c>
      <c r="BA339">
        <v>2.95</v>
      </c>
      <c r="BB339">
        <v>118</v>
      </c>
      <c r="BC339">
        <v>2.95</v>
      </c>
      <c r="BD339" s="5">
        <v>124</v>
      </c>
      <c r="BE339">
        <v>118</v>
      </c>
      <c r="BG339">
        <f t="shared" si="41"/>
        <v>118</v>
      </c>
    </row>
    <row r="340" spans="1:61" x14ac:dyDescent="0.25">
      <c r="A340" t="s">
        <v>54</v>
      </c>
      <c r="B340">
        <v>110027</v>
      </c>
      <c r="C340" t="s">
        <v>55</v>
      </c>
      <c r="D340" t="s">
        <v>56</v>
      </c>
      <c r="E340" s="1">
        <v>45963</v>
      </c>
      <c r="F340" t="s">
        <v>467</v>
      </c>
      <c r="G340" t="s">
        <v>67</v>
      </c>
      <c r="H340" t="str">
        <f t="shared" si="35"/>
        <v>Direct Sale</v>
      </c>
      <c r="K340" s="3">
        <v>45964.072916666664</v>
      </c>
      <c r="L340">
        <f t="shared" si="36"/>
        <v>3</v>
      </c>
      <c r="M340" t="str">
        <f t="shared" si="37"/>
        <v>Monday</v>
      </c>
      <c r="N340" s="1" t="str">
        <f t="shared" si="38"/>
        <v>November</v>
      </c>
      <c r="O340" s="2">
        <v>7.2916666666666671E-2</v>
      </c>
      <c r="P340" s="2" t="str">
        <f t="shared" si="39"/>
        <v>Week 1</v>
      </c>
      <c r="Q340" t="s">
        <v>59</v>
      </c>
      <c r="R340" s="5">
        <v>118</v>
      </c>
      <c r="S340" s="5">
        <v>0</v>
      </c>
      <c r="T340" s="5">
        <f t="shared" si="40"/>
        <v>0</v>
      </c>
      <c r="U340" s="5">
        <v>118</v>
      </c>
      <c r="V340" s="5">
        <v>0</v>
      </c>
      <c r="W340" s="5">
        <v>5.9</v>
      </c>
      <c r="X340" s="5">
        <v>0.1</v>
      </c>
      <c r="Y340" s="5">
        <v>124</v>
      </c>
      <c r="Z340" s="5">
        <v>124</v>
      </c>
      <c r="AA340" t="s">
        <v>68</v>
      </c>
      <c r="AB340">
        <v>30.99</v>
      </c>
      <c r="AC340">
        <v>4.28</v>
      </c>
      <c r="AD340" t="s">
        <v>5778</v>
      </c>
      <c r="AE340" t="s">
        <v>75</v>
      </c>
      <c r="AI340" t="s">
        <v>89</v>
      </c>
      <c r="AJ340" t="s">
        <v>56</v>
      </c>
      <c r="AK340">
        <v>8929758003</v>
      </c>
      <c r="AO340">
        <v>0</v>
      </c>
      <c r="AP340">
        <v>0</v>
      </c>
      <c r="AR340">
        <v>124</v>
      </c>
      <c r="AZ340">
        <v>118</v>
      </c>
      <c r="BA340">
        <v>2.95</v>
      </c>
      <c r="BB340">
        <v>118</v>
      </c>
      <c r="BC340">
        <v>2.95</v>
      </c>
      <c r="BD340" s="5">
        <v>124</v>
      </c>
      <c r="BE340">
        <v>118</v>
      </c>
      <c r="BG340">
        <f t="shared" si="41"/>
        <v>118</v>
      </c>
    </row>
    <row r="341" spans="1:61" x14ac:dyDescent="0.25">
      <c r="A341" t="s">
        <v>54</v>
      </c>
      <c r="B341">
        <v>110027</v>
      </c>
      <c r="C341" t="s">
        <v>55</v>
      </c>
      <c r="D341" t="s">
        <v>56</v>
      </c>
      <c r="E341" s="1">
        <v>45963</v>
      </c>
      <c r="F341" t="s">
        <v>468</v>
      </c>
      <c r="G341" t="s">
        <v>67</v>
      </c>
      <c r="H341" t="str">
        <f t="shared" si="35"/>
        <v>Direct Sale</v>
      </c>
      <c r="K341" s="3">
        <v>45964.074305555558</v>
      </c>
      <c r="L341">
        <f t="shared" si="36"/>
        <v>3</v>
      </c>
      <c r="M341" t="str">
        <f t="shared" si="37"/>
        <v>Monday</v>
      </c>
      <c r="N341" s="1" t="str">
        <f t="shared" si="38"/>
        <v>November</v>
      </c>
      <c r="O341" s="2">
        <v>7.4305555555555555E-2</v>
      </c>
      <c r="P341" s="2" t="str">
        <f t="shared" si="39"/>
        <v>Week 1</v>
      </c>
      <c r="Q341" t="s">
        <v>59</v>
      </c>
      <c r="R341" s="5">
        <v>1447</v>
      </c>
      <c r="S341" s="5">
        <v>0</v>
      </c>
      <c r="T341" s="5">
        <f t="shared" si="40"/>
        <v>0</v>
      </c>
      <c r="U341" s="5">
        <v>1447</v>
      </c>
      <c r="V341" s="5">
        <v>0</v>
      </c>
      <c r="W341" s="5">
        <v>72.36</v>
      </c>
      <c r="X341" s="5">
        <v>-0.36</v>
      </c>
      <c r="Y341" s="5">
        <v>1519</v>
      </c>
      <c r="Z341" s="5">
        <v>1519</v>
      </c>
      <c r="AA341" t="s">
        <v>73</v>
      </c>
      <c r="AB341">
        <v>309.06</v>
      </c>
      <c r="AC341">
        <v>44.37</v>
      </c>
      <c r="AD341" t="s">
        <v>5775</v>
      </c>
      <c r="AI341" t="s">
        <v>89</v>
      </c>
      <c r="AJ341" t="s">
        <v>56</v>
      </c>
      <c r="AK341">
        <v>8929758003</v>
      </c>
      <c r="AO341">
        <v>0</v>
      </c>
      <c r="AP341">
        <v>0</v>
      </c>
      <c r="AQ341">
        <v>1519</v>
      </c>
      <c r="AZ341">
        <v>1447</v>
      </c>
      <c r="BA341">
        <v>36.18</v>
      </c>
      <c r="BB341">
        <v>1447</v>
      </c>
      <c r="BC341">
        <v>36.18</v>
      </c>
      <c r="BD341" s="5">
        <v>1519</v>
      </c>
      <c r="BE341">
        <v>1447</v>
      </c>
      <c r="BG341">
        <f t="shared" si="41"/>
        <v>1447</v>
      </c>
    </row>
    <row r="342" spans="1:61" x14ac:dyDescent="0.25">
      <c r="A342" t="s">
        <v>54</v>
      </c>
      <c r="B342">
        <v>110027</v>
      </c>
      <c r="C342" t="s">
        <v>55</v>
      </c>
      <c r="D342" t="s">
        <v>56</v>
      </c>
      <c r="E342" s="1">
        <v>45963</v>
      </c>
      <c r="F342" t="s">
        <v>469</v>
      </c>
      <c r="G342" t="s">
        <v>58</v>
      </c>
      <c r="H342" t="str">
        <f t="shared" si="35"/>
        <v>Aggregator</v>
      </c>
      <c r="I342">
        <v>7443479334</v>
      </c>
      <c r="J342">
        <v>18528960</v>
      </c>
      <c r="K342" s="3">
        <v>45964.07708333333</v>
      </c>
      <c r="L342">
        <f t="shared" si="36"/>
        <v>3</v>
      </c>
      <c r="M342" t="str">
        <f t="shared" si="37"/>
        <v>Monday</v>
      </c>
      <c r="N342" s="1" t="str">
        <f t="shared" si="38"/>
        <v>November</v>
      </c>
      <c r="O342" s="2">
        <v>7.7083333333333337E-2</v>
      </c>
      <c r="P342" s="2" t="str">
        <f t="shared" si="39"/>
        <v>Week 1</v>
      </c>
      <c r="Q342" t="s">
        <v>59</v>
      </c>
      <c r="R342" s="5">
        <v>398</v>
      </c>
      <c r="S342" s="5">
        <v>-100</v>
      </c>
      <c r="T342" s="5">
        <f t="shared" si="40"/>
        <v>25.125628140703515</v>
      </c>
      <c r="U342" s="5">
        <v>298</v>
      </c>
      <c r="V342" s="5">
        <v>32</v>
      </c>
      <c r="W342" s="5">
        <v>0</v>
      </c>
      <c r="X342" s="5">
        <v>0</v>
      </c>
      <c r="Y342" s="5">
        <v>330</v>
      </c>
      <c r="Z342" s="5">
        <v>330</v>
      </c>
      <c r="AA342" t="s">
        <v>60</v>
      </c>
      <c r="AB342">
        <v>98.54</v>
      </c>
      <c r="AC342">
        <v>9.82</v>
      </c>
      <c r="AD342" t="s">
        <v>60</v>
      </c>
      <c r="AE342" t="s">
        <v>56</v>
      </c>
      <c r="AF342">
        <v>9334</v>
      </c>
      <c r="AG342">
        <v>9334</v>
      </c>
      <c r="AO342">
        <v>32</v>
      </c>
      <c r="AP342">
        <v>0</v>
      </c>
      <c r="AX342">
        <v>330</v>
      </c>
      <c r="BD342" s="5">
        <v>330</v>
      </c>
      <c r="BE342">
        <v>298</v>
      </c>
      <c r="BG342">
        <f t="shared" si="41"/>
        <v>298</v>
      </c>
      <c r="BI342">
        <v>32</v>
      </c>
    </row>
    <row r="343" spans="1:61" x14ac:dyDescent="0.25">
      <c r="A343" t="s">
        <v>54</v>
      </c>
      <c r="B343">
        <v>110027</v>
      </c>
      <c r="C343" t="s">
        <v>55</v>
      </c>
      <c r="D343" t="s">
        <v>56</v>
      </c>
      <c r="E343" s="1">
        <v>45963</v>
      </c>
      <c r="F343" t="s">
        <v>470</v>
      </c>
      <c r="G343" t="s">
        <v>67</v>
      </c>
      <c r="H343" t="str">
        <f t="shared" si="35"/>
        <v>Direct Sale</v>
      </c>
      <c r="K343" s="3">
        <v>45964.081944444442</v>
      </c>
      <c r="L343">
        <f t="shared" si="36"/>
        <v>3</v>
      </c>
      <c r="M343" t="str">
        <f t="shared" si="37"/>
        <v>Monday</v>
      </c>
      <c r="N343" s="1" t="str">
        <f t="shared" si="38"/>
        <v>November</v>
      </c>
      <c r="O343" s="2">
        <v>8.1944444444444445E-2</v>
      </c>
      <c r="P343" s="2" t="str">
        <f t="shared" si="39"/>
        <v>Week 1</v>
      </c>
      <c r="Q343" t="s">
        <v>59</v>
      </c>
      <c r="R343" s="5">
        <v>896</v>
      </c>
      <c r="S343" s="5">
        <v>-224</v>
      </c>
      <c r="T343" s="5">
        <f t="shared" si="40"/>
        <v>25</v>
      </c>
      <c r="U343" s="5">
        <v>672</v>
      </c>
      <c r="V343" s="5">
        <v>0</v>
      </c>
      <c r="W343" s="5">
        <v>33.6</v>
      </c>
      <c r="X343" s="5">
        <v>0.4</v>
      </c>
      <c r="Y343" s="5">
        <v>706</v>
      </c>
      <c r="Z343" s="5">
        <v>706</v>
      </c>
      <c r="AA343" t="s">
        <v>68</v>
      </c>
      <c r="AB343">
        <v>219.67</v>
      </c>
      <c r="AC343">
        <v>16.399999999999999</v>
      </c>
      <c r="AD343" t="s">
        <v>5778</v>
      </c>
      <c r="AE343" t="s">
        <v>75</v>
      </c>
      <c r="AI343" t="s">
        <v>471</v>
      </c>
      <c r="AJ343" t="s">
        <v>472</v>
      </c>
      <c r="AK343">
        <v>9599224424</v>
      </c>
      <c r="AO343">
        <v>0</v>
      </c>
      <c r="AP343">
        <v>0</v>
      </c>
      <c r="AR343">
        <v>706</v>
      </c>
      <c r="AZ343">
        <v>672</v>
      </c>
      <c r="BA343">
        <v>16.8</v>
      </c>
      <c r="BB343">
        <v>672</v>
      </c>
      <c r="BC343">
        <v>16.8</v>
      </c>
      <c r="BD343" s="5">
        <v>706</v>
      </c>
      <c r="BE343">
        <v>672</v>
      </c>
      <c r="BG343">
        <f t="shared" si="41"/>
        <v>672</v>
      </c>
    </row>
    <row r="344" spans="1:61" x14ac:dyDescent="0.25">
      <c r="A344" t="s">
        <v>54</v>
      </c>
      <c r="B344">
        <v>110027</v>
      </c>
      <c r="C344" t="s">
        <v>55</v>
      </c>
      <c r="D344" t="s">
        <v>56</v>
      </c>
      <c r="E344" s="1">
        <v>45963</v>
      </c>
      <c r="F344" t="s">
        <v>473</v>
      </c>
      <c r="G344" t="s">
        <v>63</v>
      </c>
      <c r="H344" t="str">
        <f t="shared" si="35"/>
        <v>Aggregator</v>
      </c>
      <c r="I344">
        <v>221085000000000</v>
      </c>
      <c r="J344">
        <v>29811</v>
      </c>
      <c r="K344" s="3">
        <v>45964.081944444442</v>
      </c>
      <c r="L344">
        <f t="shared" si="36"/>
        <v>3</v>
      </c>
      <c r="M344" t="str">
        <f t="shared" si="37"/>
        <v>Monday</v>
      </c>
      <c r="N344" s="1" t="str">
        <f t="shared" si="38"/>
        <v>November</v>
      </c>
      <c r="O344" s="2">
        <v>8.1944444444444445E-2</v>
      </c>
      <c r="P344" s="2" t="str">
        <f t="shared" si="39"/>
        <v>Week 1</v>
      </c>
      <c r="Q344" t="s">
        <v>59</v>
      </c>
      <c r="R344" s="5">
        <v>544.66</v>
      </c>
      <c r="S344" s="5">
        <v>-175</v>
      </c>
      <c r="T344" s="5">
        <f t="shared" si="40"/>
        <v>32.13013623177762</v>
      </c>
      <c r="U344" s="5">
        <v>369.66</v>
      </c>
      <c r="V344" s="5">
        <v>32</v>
      </c>
      <c r="W344" s="5">
        <v>0</v>
      </c>
      <c r="X344" s="5">
        <v>0.34</v>
      </c>
      <c r="Y344" s="5">
        <v>402</v>
      </c>
      <c r="Z344" s="5">
        <v>402</v>
      </c>
      <c r="AA344" t="s">
        <v>64</v>
      </c>
      <c r="AB344">
        <v>110.96</v>
      </c>
      <c r="AC344">
        <v>9.3699999999999992</v>
      </c>
      <c r="AD344" t="s">
        <v>64</v>
      </c>
      <c r="AE344" t="s">
        <v>56</v>
      </c>
      <c r="AF344">
        <v>8635</v>
      </c>
      <c r="AG344">
        <v>8635</v>
      </c>
      <c r="AO344">
        <v>32</v>
      </c>
      <c r="AP344">
        <v>0</v>
      </c>
      <c r="AW344">
        <v>402</v>
      </c>
      <c r="BD344" s="5">
        <v>402</v>
      </c>
      <c r="BE344">
        <v>369.66</v>
      </c>
      <c r="BG344">
        <f t="shared" si="41"/>
        <v>369.66</v>
      </c>
      <c r="BH344">
        <v>32</v>
      </c>
    </row>
    <row r="345" spans="1:61" x14ac:dyDescent="0.25">
      <c r="A345" t="s">
        <v>54</v>
      </c>
      <c r="B345">
        <v>110027</v>
      </c>
      <c r="C345" t="s">
        <v>55</v>
      </c>
      <c r="D345" t="s">
        <v>56</v>
      </c>
      <c r="E345" s="1">
        <v>45963</v>
      </c>
      <c r="F345" t="s">
        <v>474</v>
      </c>
      <c r="G345" t="s">
        <v>58</v>
      </c>
      <c r="H345" t="str">
        <f t="shared" si="35"/>
        <v>Aggregator</v>
      </c>
      <c r="I345">
        <v>7434757403</v>
      </c>
      <c r="J345">
        <v>18528960</v>
      </c>
      <c r="K345" s="3">
        <v>45964.081944444442</v>
      </c>
      <c r="L345">
        <f t="shared" si="36"/>
        <v>3</v>
      </c>
      <c r="M345" t="str">
        <f t="shared" si="37"/>
        <v>Monday</v>
      </c>
      <c r="N345" s="1" t="str">
        <f t="shared" si="38"/>
        <v>November</v>
      </c>
      <c r="O345" s="2">
        <v>8.1944444444444445E-2</v>
      </c>
      <c r="P345" s="2" t="str">
        <f t="shared" si="39"/>
        <v>Week 1</v>
      </c>
      <c r="Q345" t="s">
        <v>59</v>
      </c>
      <c r="R345" s="5">
        <v>387.01</v>
      </c>
      <c r="S345" s="5">
        <v>-100.01</v>
      </c>
      <c r="T345" s="5">
        <f t="shared" si="40"/>
        <v>25.841709516549962</v>
      </c>
      <c r="U345" s="5">
        <v>287</v>
      </c>
      <c r="V345" s="5">
        <v>32</v>
      </c>
      <c r="W345" s="5">
        <v>0</v>
      </c>
      <c r="X345" s="5">
        <v>0</v>
      </c>
      <c r="Y345" s="5">
        <v>319</v>
      </c>
      <c r="Z345" s="5">
        <v>319</v>
      </c>
      <c r="AA345" t="s">
        <v>60</v>
      </c>
      <c r="AB345">
        <v>63.04</v>
      </c>
      <c r="AC345">
        <v>9.26</v>
      </c>
      <c r="AD345" t="s">
        <v>60</v>
      </c>
      <c r="AE345" t="s">
        <v>56</v>
      </c>
      <c r="AF345">
        <v>7403</v>
      </c>
      <c r="AG345">
        <v>7403</v>
      </c>
      <c r="AO345">
        <v>32</v>
      </c>
      <c r="AP345">
        <v>0</v>
      </c>
      <c r="AX345">
        <v>319</v>
      </c>
      <c r="BD345" s="5">
        <v>319</v>
      </c>
      <c r="BE345">
        <v>286.99</v>
      </c>
      <c r="BG345">
        <f t="shared" si="41"/>
        <v>286.99</v>
      </c>
      <c r="BI345">
        <v>32</v>
      </c>
    </row>
    <row r="346" spans="1:61" x14ac:dyDescent="0.25">
      <c r="A346" t="s">
        <v>54</v>
      </c>
      <c r="B346">
        <v>110027</v>
      </c>
      <c r="C346" t="s">
        <v>55</v>
      </c>
      <c r="D346" t="s">
        <v>56</v>
      </c>
      <c r="E346" s="1">
        <v>45963</v>
      </c>
      <c r="F346" t="s">
        <v>475</v>
      </c>
      <c r="G346" t="s">
        <v>63</v>
      </c>
      <c r="H346" t="str">
        <f t="shared" si="35"/>
        <v>Aggregator</v>
      </c>
      <c r="I346">
        <v>221085000000000</v>
      </c>
      <c r="J346">
        <v>29811</v>
      </c>
      <c r="K346" s="3">
        <v>45964.083333333336</v>
      </c>
      <c r="L346">
        <f t="shared" si="36"/>
        <v>3</v>
      </c>
      <c r="M346" t="str">
        <f t="shared" si="37"/>
        <v>Monday</v>
      </c>
      <c r="N346" s="1" t="str">
        <f t="shared" si="38"/>
        <v>November</v>
      </c>
      <c r="O346" s="2">
        <v>8.3333333333333329E-2</v>
      </c>
      <c r="P346" s="2" t="str">
        <f t="shared" si="39"/>
        <v>Week 1</v>
      </c>
      <c r="Q346" t="s">
        <v>59</v>
      </c>
      <c r="R346" s="5">
        <v>158</v>
      </c>
      <c r="S346" s="5">
        <v>-40</v>
      </c>
      <c r="T346" s="5">
        <f t="shared" si="40"/>
        <v>25.316455696202532</v>
      </c>
      <c r="U346" s="5">
        <v>118</v>
      </c>
      <c r="V346" s="5">
        <v>32</v>
      </c>
      <c r="W346" s="5">
        <v>0</v>
      </c>
      <c r="X346" s="5">
        <v>0</v>
      </c>
      <c r="Y346" s="5">
        <v>150</v>
      </c>
      <c r="Z346" s="5">
        <v>150</v>
      </c>
      <c r="AA346" t="s">
        <v>64</v>
      </c>
      <c r="AB346">
        <v>30.99</v>
      </c>
      <c r="AC346">
        <v>3.92</v>
      </c>
      <c r="AD346" t="s">
        <v>64</v>
      </c>
      <c r="AE346" t="s">
        <v>56</v>
      </c>
      <c r="AF346">
        <v>1258</v>
      </c>
      <c r="AG346">
        <v>1258</v>
      </c>
      <c r="AO346">
        <v>32</v>
      </c>
      <c r="AP346">
        <v>0</v>
      </c>
      <c r="AW346">
        <v>150</v>
      </c>
      <c r="BD346" s="5">
        <v>150</v>
      </c>
      <c r="BE346">
        <v>118</v>
      </c>
      <c r="BG346">
        <f t="shared" si="41"/>
        <v>118</v>
      </c>
      <c r="BH346">
        <v>32</v>
      </c>
    </row>
    <row r="347" spans="1:61" x14ac:dyDescent="0.25">
      <c r="A347" t="s">
        <v>54</v>
      </c>
      <c r="B347">
        <v>110027</v>
      </c>
      <c r="C347" t="s">
        <v>55</v>
      </c>
      <c r="D347" t="s">
        <v>56</v>
      </c>
      <c r="E347" s="1">
        <v>45963</v>
      </c>
      <c r="F347" t="s">
        <v>476</v>
      </c>
      <c r="G347" t="s">
        <v>63</v>
      </c>
      <c r="H347" t="str">
        <f t="shared" si="35"/>
        <v>Aggregator</v>
      </c>
      <c r="I347">
        <v>221085000000000</v>
      </c>
      <c r="J347">
        <v>29811</v>
      </c>
      <c r="K347" s="3">
        <v>45964.088888888888</v>
      </c>
      <c r="L347">
        <f t="shared" si="36"/>
        <v>3</v>
      </c>
      <c r="M347" t="str">
        <f t="shared" si="37"/>
        <v>Monday</v>
      </c>
      <c r="N347" s="1" t="str">
        <f t="shared" si="38"/>
        <v>November</v>
      </c>
      <c r="O347" s="2">
        <v>8.8888888888888892E-2</v>
      </c>
      <c r="P347" s="2" t="str">
        <f t="shared" si="39"/>
        <v>Week 1</v>
      </c>
      <c r="Q347" t="s">
        <v>59</v>
      </c>
      <c r="R347" s="5">
        <v>229</v>
      </c>
      <c r="S347" s="5">
        <v>-90</v>
      </c>
      <c r="T347" s="5">
        <f t="shared" si="40"/>
        <v>39.301310043668117</v>
      </c>
      <c r="U347" s="5">
        <v>139</v>
      </c>
      <c r="V347" s="5">
        <v>32</v>
      </c>
      <c r="W347" s="5">
        <v>0</v>
      </c>
      <c r="X347" s="5">
        <v>0</v>
      </c>
      <c r="Y347" s="5">
        <v>171</v>
      </c>
      <c r="Z347" s="5">
        <v>171</v>
      </c>
      <c r="AA347" t="s">
        <v>64</v>
      </c>
      <c r="AB347">
        <v>50.37</v>
      </c>
      <c r="AC347">
        <v>4.96</v>
      </c>
      <c r="AD347" t="s">
        <v>64</v>
      </c>
      <c r="AE347" t="s">
        <v>56</v>
      </c>
      <c r="AF347">
        <v>6987</v>
      </c>
      <c r="AG347">
        <v>6987</v>
      </c>
      <c r="AO347">
        <v>32</v>
      </c>
      <c r="AP347">
        <v>0</v>
      </c>
      <c r="AW347">
        <v>171</v>
      </c>
      <c r="BD347" s="5">
        <v>171</v>
      </c>
      <c r="BE347">
        <v>139</v>
      </c>
      <c r="BG347">
        <f t="shared" si="41"/>
        <v>139</v>
      </c>
      <c r="BH347">
        <v>32</v>
      </c>
    </row>
    <row r="348" spans="1:61" x14ac:dyDescent="0.25">
      <c r="A348" t="s">
        <v>54</v>
      </c>
      <c r="B348">
        <v>110027</v>
      </c>
      <c r="C348" t="s">
        <v>55</v>
      </c>
      <c r="D348" t="s">
        <v>56</v>
      </c>
      <c r="E348" s="1">
        <v>45963</v>
      </c>
      <c r="F348" t="s">
        <v>477</v>
      </c>
      <c r="G348" t="s">
        <v>67</v>
      </c>
      <c r="H348" t="str">
        <f t="shared" si="35"/>
        <v>Direct Sale</v>
      </c>
      <c r="K348" s="3">
        <v>45964.09097222222</v>
      </c>
      <c r="L348">
        <f t="shared" si="36"/>
        <v>3</v>
      </c>
      <c r="M348" t="str">
        <f t="shared" si="37"/>
        <v>Monday</v>
      </c>
      <c r="N348" s="1" t="str">
        <f t="shared" si="38"/>
        <v>November</v>
      </c>
      <c r="O348" s="2">
        <v>9.0972222222222218E-2</v>
      </c>
      <c r="P348" s="2" t="str">
        <f t="shared" si="39"/>
        <v>Week 1</v>
      </c>
      <c r="Q348" t="s">
        <v>59</v>
      </c>
      <c r="R348" s="5">
        <v>229</v>
      </c>
      <c r="S348" s="5">
        <v>-65.84</v>
      </c>
      <c r="T348" s="5">
        <f t="shared" si="40"/>
        <v>28.751091703056769</v>
      </c>
      <c r="U348" s="5">
        <v>163.16</v>
      </c>
      <c r="V348" s="5">
        <v>0</v>
      </c>
      <c r="W348" s="5">
        <v>8.16</v>
      </c>
      <c r="X348" s="5">
        <v>-0.32</v>
      </c>
      <c r="Y348" s="5">
        <v>171</v>
      </c>
      <c r="Z348" s="5">
        <v>171</v>
      </c>
      <c r="AA348" t="s">
        <v>68</v>
      </c>
      <c r="AB348">
        <v>59.61</v>
      </c>
      <c r="AC348">
        <v>4.3</v>
      </c>
      <c r="AD348" t="s">
        <v>5778</v>
      </c>
      <c r="AE348" t="s">
        <v>75</v>
      </c>
      <c r="AI348" t="s">
        <v>478</v>
      </c>
      <c r="AJ348" t="s">
        <v>479</v>
      </c>
      <c r="AK348">
        <v>7838422700</v>
      </c>
      <c r="AO348">
        <v>0</v>
      </c>
      <c r="AP348">
        <v>0</v>
      </c>
      <c r="AR348">
        <v>171</v>
      </c>
      <c r="AZ348">
        <v>163.16</v>
      </c>
      <c r="BA348">
        <v>4.08</v>
      </c>
      <c r="BB348">
        <v>163.16</v>
      </c>
      <c r="BC348">
        <v>4.08</v>
      </c>
      <c r="BD348" s="5">
        <v>171</v>
      </c>
      <c r="BE348">
        <v>163.16</v>
      </c>
      <c r="BG348">
        <f t="shared" si="41"/>
        <v>163.16</v>
      </c>
    </row>
    <row r="349" spans="1:61" x14ac:dyDescent="0.25">
      <c r="A349" t="s">
        <v>54</v>
      </c>
      <c r="B349">
        <v>110027</v>
      </c>
      <c r="C349" t="s">
        <v>55</v>
      </c>
      <c r="D349" t="s">
        <v>56</v>
      </c>
      <c r="E349" s="1">
        <v>45963</v>
      </c>
      <c r="F349" t="s">
        <v>480</v>
      </c>
      <c r="G349" t="s">
        <v>63</v>
      </c>
      <c r="H349" t="str">
        <f t="shared" si="35"/>
        <v>Aggregator</v>
      </c>
      <c r="I349">
        <v>221086000000000</v>
      </c>
      <c r="J349">
        <v>29811</v>
      </c>
      <c r="K349" s="3">
        <v>45964.094444444447</v>
      </c>
      <c r="L349">
        <f t="shared" si="36"/>
        <v>3</v>
      </c>
      <c r="M349" t="str">
        <f t="shared" si="37"/>
        <v>Monday</v>
      </c>
      <c r="N349" s="1" t="str">
        <f t="shared" si="38"/>
        <v>November</v>
      </c>
      <c r="O349" s="2">
        <v>9.4444444444444442E-2</v>
      </c>
      <c r="P349" s="2" t="str">
        <f t="shared" si="39"/>
        <v>Week 1</v>
      </c>
      <c r="Q349" t="s">
        <v>59</v>
      </c>
      <c r="R349" s="5">
        <v>188</v>
      </c>
      <c r="S349" s="5">
        <v>-20</v>
      </c>
      <c r="T349" s="5">
        <f t="shared" si="40"/>
        <v>10.638297872340425</v>
      </c>
      <c r="U349" s="5">
        <v>168</v>
      </c>
      <c r="V349" s="5">
        <v>32</v>
      </c>
      <c r="W349" s="5">
        <v>0</v>
      </c>
      <c r="X349" s="5">
        <v>0</v>
      </c>
      <c r="Y349" s="5">
        <v>200</v>
      </c>
      <c r="Z349" s="5">
        <v>200</v>
      </c>
      <c r="AA349" t="s">
        <v>64</v>
      </c>
      <c r="AB349">
        <v>39.909999999999997</v>
      </c>
      <c r="AC349">
        <v>3.92</v>
      </c>
      <c r="AD349" t="s">
        <v>64</v>
      </c>
      <c r="AE349" t="s">
        <v>56</v>
      </c>
      <c r="AF349">
        <v>2714</v>
      </c>
      <c r="AG349">
        <v>2714</v>
      </c>
      <c r="AO349">
        <v>32</v>
      </c>
      <c r="AP349">
        <v>0</v>
      </c>
      <c r="AW349">
        <v>200</v>
      </c>
      <c r="BD349" s="5">
        <v>200</v>
      </c>
      <c r="BE349">
        <v>168</v>
      </c>
      <c r="BG349">
        <f t="shared" si="41"/>
        <v>168</v>
      </c>
      <c r="BH349">
        <v>32</v>
      </c>
    </row>
    <row r="350" spans="1:61" x14ac:dyDescent="0.25">
      <c r="A350" t="s">
        <v>54</v>
      </c>
      <c r="B350">
        <v>110027</v>
      </c>
      <c r="C350" t="s">
        <v>55</v>
      </c>
      <c r="D350" t="s">
        <v>56</v>
      </c>
      <c r="E350" s="1">
        <v>45963</v>
      </c>
      <c r="F350" t="s">
        <v>481</v>
      </c>
      <c r="G350" t="s">
        <v>67</v>
      </c>
      <c r="H350" t="str">
        <f t="shared" si="35"/>
        <v>Direct Sale</v>
      </c>
      <c r="K350" s="3">
        <v>45964.094444444447</v>
      </c>
      <c r="L350">
        <f t="shared" si="36"/>
        <v>3</v>
      </c>
      <c r="M350" t="str">
        <f t="shared" si="37"/>
        <v>Monday</v>
      </c>
      <c r="N350" s="1" t="str">
        <f t="shared" si="38"/>
        <v>November</v>
      </c>
      <c r="O350" s="2">
        <v>9.4444444444444442E-2</v>
      </c>
      <c r="P350" s="2" t="str">
        <f t="shared" si="39"/>
        <v>Week 1</v>
      </c>
      <c r="Q350" t="s">
        <v>59</v>
      </c>
      <c r="R350" s="5">
        <v>557</v>
      </c>
      <c r="S350" s="5">
        <v>0</v>
      </c>
      <c r="T350" s="5">
        <f t="shared" si="40"/>
        <v>0</v>
      </c>
      <c r="U350" s="5">
        <v>557</v>
      </c>
      <c r="V350" s="5">
        <v>0</v>
      </c>
      <c r="W350" s="5">
        <v>27.86</v>
      </c>
      <c r="X350" s="5">
        <v>0.14000000000000001</v>
      </c>
      <c r="Y350" s="5">
        <v>585</v>
      </c>
      <c r="Z350" s="5">
        <v>585</v>
      </c>
      <c r="AA350" t="s">
        <v>73</v>
      </c>
      <c r="AB350">
        <v>132.18</v>
      </c>
      <c r="AC350">
        <v>6.48</v>
      </c>
      <c r="AD350" t="s">
        <v>5778</v>
      </c>
      <c r="AE350" t="s">
        <v>75</v>
      </c>
      <c r="AI350" t="s">
        <v>89</v>
      </c>
      <c r="AJ350" t="s">
        <v>56</v>
      </c>
      <c r="AK350">
        <v>8929758003</v>
      </c>
      <c r="AO350">
        <v>0</v>
      </c>
      <c r="AP350">
        <v>0</v>
      </c>
      <c r="AQ350">
        <v>585</v>
      </c>
      <c r="AZ350">
        <v>557</v>
      </c>
      <c r="BA350">
        <v>13.93</v>
      </c>
      <c r="BB350">
        <v>557</v>
      </c>
      <c r="BC350">
        <v>13.93</v>
      </c>
      <c r="BD350" s="5">
        <v>585</v>
      </c>
      <c r="BE350">
        <v>557</v>
      </c>
      <c r="BG350">
        <f t="shared" si="41"/>
        <v>557</v>
      </c>
    </row>
    <row r="351" spans="1:61" x14ac:dyDescent="0.25">
      <c r="A351" t="s">
        <v>54</v>
      </c>
      <c r="B351">
        <v>110027</v>
      </c>
      <c r="C351" t="s">
        <v>55</v>
      </c>
      <c r="D351" t="s">
        <v>56</v>
      </c>
      <c r="E351" s="1">
        <v>45963</v>
      </c>
      <c r="F351" t="s">
        <v>482</v>
      </c>
      <c r="G351" t="s">
        <v>63</v>
      </c>
      <c r="H351" t="str">
        <f t="shared" si="35"/>
        <v>Aggregator</v>
      </c>
      <c r="I351">
        <v>221086000000000</v>
      </c>
      <c r="J351">
        <v>29811</v>
      </c>
      <c r="K351" s="3">
        <v>45964.095138888886</v>
      </c>
      <c r="L351">
        <f t="shared" si="36"/>
        <v>3</v>
      </c>
      <c r="M351" t="str">
        <f t="shared" si="37"/>
        <v>Monday</v>
      </c>
      <c r="N351" s="1" t="str">
        <f t="shared" si="38"/>
        <v>November</v>
      </c>
      <c r="O351" s="2">
        <v>9.5138888888888884E-2</v>
      </c>
      <c r="P351" s="2" t="str">
        <f t="shared" si="39"/>
        <v>Week 1</v>
      </c>
      <c r="Q351" t="s">
        <v>59</v>
      </c>
      <c r="R351" s="5">
        <v>700</v>
      </c>
      <c r="S351" s="5">
        <v>-141.97999999999999</v>
      </c>
      <c r="T351" s="5">
        <f t="shared" si="40"/>
        <v>20.282857142857143</v>
      </c>
      <c r="U351" s="5">
        <v>558.02</v>
      </c>
      <c r="V351" s="5">
        <v>32</v>
      </c>
      <c r="W351" s="5">
        <v>0</v>
      </c>
      <c r="X351" s="5">
        <v>-0.02</v>
      </c>
      <c r="Y351" s="5">
        <v>590</v>
      </c>
      <c r="Z351" s="5">
        <v>590</v>
      </c>
      <c r="AA351" t="s">
        <v>64</v>
      </c>
      <c r="AB351">
        <v>137.94999999999999</v>
      </c>
      <c r="AC351">
        <v>15.04</v>
      </c>
      <c r="AD351" t="s">
        <v>64</v>
      </c>
      <c r="AE351" t="s">
        <v>56</v>
      </c>
      <c r="AF351">
        <v>1634</v>
      </c>
      <c r="AG351">
        <v>1634</v>
      </c>
      <c r="AO351">
        <v>32</v>
      </c>
      <c r="AP351">
        <v>0</v>
      </c>
      <c r="AW351">
        <v>590</v>
      </c>
      <c r="BD351" s="5">
        <v>590</v>
      </c>
      <c r="BE351">
        <v>558.02</v>
      </c>
      <c r="BG351">
        <f t="shared" si="41"/>
        <v>558.02</v>
      </c>
      <c r="BH351">
        <v>32</v>
      </c>
    </row>
    <row r="352" spans="1:61" x14ac:dyDescent="0.25">
      <c r="A352" t="s">
        <v>54</v>
      </c>
      <c r="B352">
        <v>110027</v>
      </c>
      <c r="C352" t="s">
        <v>55</v>
      </c>
      <c r="D352" t="s">
        <v>56</v>
      </c>
      <c r="E352" s="1">
        <v>45963</v>
      </c>
      <c r="F352" t="s">
        <v>483</v>
      </c>
      <c r="G352" t="s">
        <v>67</v>
      </c>
      <c r="H352" t="str">
        <f t="shared" si="35"/>
        <v>Direct Sale</v>
      </c>
      <c r="K352" s="3">
        <v>45964.095138888886</v>
      </c>
      <c r="L352">
        <f t="shared" si="36"/>
        <v>3</v>
      </c>
      <c r="M352" t="str">
        <f t="shared" si="37"/>
        <v>Monday</v>
      </c>
      <c r="N352" s="1" t="str">
        <f t="shared" si="38"/>
        <v>November</v>
      </c>
      <c r="O352" s="2">
        <v>9.5138888888888884E-2</v>
      </c>
      <c r="P352" s="2" t="str">
        <f t="shared" si="39"/>
        <v>Week 1</v>
      </c>
      <c r="Q352" t="s">
        <v>59</v>
      </c>
      <c r="R352" s="5">
        <v>468</v>
      </c>
      <c r="S352" s="5">
        <v>0</v>
      </c>
      <c r="T352" s="5">
        <f t="shared" si="40"/>
        <v>0</v>
      </c>
      <c r="U352" s="5">
        <v>468</v>
      </c>
      <c r="V352" s="5">
        <v>0</v>
      </c>
      <c r="W352" s="5">
        <v>23.4</v>
      </c>
      <c r="X352" s="5">
        <v>-0.4</v>
      </c>
      <c r="Y352" s="5">
        <v>491</v>
      </c>
      <c r="Z352" s="5">
        <v>491</v>
      </c>
      <c r="AA352" t="s">
        <v>68</v>
      </c>
      <c r="AB352">
        <v>113.61</v>
      </c>
      <c r="AC352">
        <v>4.5199999999999996</v>
      </c>
      <c r="AD352" t="s">
        <v>5778</v>
      </c>
      <c r="AE352" t="s">
        <v>75</v>
      </c>
      <c r="AI352" t="s">
        <v>89</v>
      </c>
      <c r="AJ352" t="s">
        <v>56</v>
      </c>
      <c r="AK352">
        <v>8929758003</v>
      </c>
      <c r="AO352">
        <v>0</v>
      </c>
      <c r="AP352">
        <v>0</v>
      </c>
      <c r="AR352">
        <v>491</v>
      </c>
      <c r="AZ352">
        <v>468</v>
      </c>
      <c r="BA352">
        <v>11.7</v>
      </c>
      <c r="BB352">
        <v>468</v>
      </c>
      <c r="BC352">
        <v>11.7</v>
      </c>
      <c r="BD352" s="5">
        <v>491</v>
      </c>
      <c r="BE352">
        <v>468</v>
      </c>
      <c r="BG352">
        <f t="shared" si="41"/>
        <v>468</v>
      </c>
    </row>
    <row r="353" spans="1:60" x14ac:dyDescent="0.25">
      <c r="A353" t="s">
        <v>54</v>
      </c>
      <c r="B353">
        <v>110027</v>
      </c>
      <c r="C353" t="s">
        <v>55</v>
      </c>
      <c r="D353" t="s">
        <v>56</v>
      </c>
      <c r="E353" s="1">
        <v>45963</v>
      </c>
      <c r="F353" t="s">
        <v>484</v>
      </c>
      <c r="G353" t="s">
        <v>67</v>
      </c>
      <c r="H353" t="str">
        <f t="shared" si="35"/>
        <v>Direct Sale</v>
      </c>
      <c r="K353" s="3">
        <v>45964.095833333333</v>
      </c>
      <c r="L353">
        <f t="shared" si="36"/>
        <v>3</v>
      </c>
      <c r="M353" t="str">
        <f t="shared" si="37"/>
        <v>Monday</v>
      </c>
      <c r="N353" s="1" t="str">
        <f t="shared" si="38"/>
        <v>November</v>
      </c>
      <c r="O353" s="2">
        <v>9.583333333333334E-2</v>
      </c>
      <c r="P353" s="2" t="str">
        <f t="shared" si="39"/>
        <v>Week 1</v>
      </c>
      <c r="Q353" t="s">
        <v>59</v>
      </c>
      <c r="R353" s="5">
        <v>237</v>
      </c>
      <c r="S353" s="5">
        <v>-21</v>
      </c>
      <c r="T353" s="5">
        <f t="shared" si="40"/>
        <v>8.8607594936708853</v>
      </c>
      <c r="U353" s="5">
        <v>216</v>
      </c>
      <c r="V353" s="5">
        <v>0</v>
      </c>
      <c r="W353" s="5">
        <v>10.8</v>
      </c>
      <c r="X353" s="5">
        <v>0.2</v>
      </c>
      <c r="Y353" s="5">
        <v>227</v>
      </c>
      <c r="Z353" s="5">
        <v>227</v>
      </c>
      <c r="AA353" t="s">
        <v>73</v>
      </c>
      <c r="AB353">
        <v>58.51</v>
      </c>
      <c r="AC353">
        <v>5.88</v>
      </c>
      <c r="AD353" t="s">
        <v>5778</v>
      </c>
      <c r="AE353" t="s">
        <v>75</v>
      </c>
      <c r="AI353" t="s">
        <v>485</v>
      </c>
      <c r="AJ353" t="s">
        <v>486</v>
      </c>
      <c r="AK353">
        <v>9990024007</v>
      </c>
      <c r="AO353">
        <v>0</v>
      </c>
      <c r="AP353">
        <v>0</v>
      </c>
      <c r="AQ353">
        <v>227</v>
      </c>
      <c r="AZ353">
        <v>216</v>
      </c>
      <c r="BA353">
        <v>5.4</v>
      </c>
      <c r="BB353">
        <v>216</v>
      </c>
      <c r="BC353">
        <v>5.4</v>
      </c>
      <c r="BD353" s="5">
        <v>227</v>
      </c>
      <c r="BE353">
        <v>216</v>
      </c>
      <c r="BG353">
        <f t="shared" si="41"/>
        <v>216</v>
      </c>
    </row>
    <row r="354" spans="1:60" x14ac:dyDescent="0.25">
      <c r="A354" t="s">
        <v>54</v>
      </c>
      <c r="B354">
        <v>110027</v>
      </c>
      <c r="C354" t="s">
        <v>55</v>
      </c>
      <c r="D354" t="s">
        <v>56</v>
      </c>
      <c r="E354" s="1">
        <v>45963</v>
      </c>
      <c r="F354" t="s">
        <v>487</v>
      </c>
      <c r="G354" t="s">
        <v>63</v>
      </c>
      <c r="H354" t="str">
        <f t="shared" si="35"/>
        <v>Aggregator</v>
      </c>
      <c r="I354">
        <v>221086000000000</v>
      </c>
      <c r="J354">
        <v>29811</v>
      </c>
      <c r="K354" s="3">
        <v>45964.097222222219</v>
      </c>
      <c r="L354">
        <f t="shared" si="36"/>
        <v>3</v>
      </c>
      <c r="M354" t="str">
        <f t="shared" si="37"/>
        <v>Monday</v>
      </c>
      <c r="N354" s="1" t="str">
        <f t="shared" si="38"/>
        <v>November</v>
      </c>
      <c r="O354" s="2">
        <v>9.7222222222222224E-2</v>
      </c>
      <c r="P354" s="2" t="str">
        <f t="shared" si="39"/>
        <v>Week 1</v>
      </c>
      <c r="Q354" t="s">
        <v>59</v>
      </c>
      <c r="R354" s="5">
        <v>218</v>
      </c>
      <c r="S354" s="5">
        <v>-90</v>
      </c>
      <c r="T354" s="5">
        <f t="shared" si="40"/>
        <v>41.284403669724774</v>
      </c>
      <c r="U354" s="5">
        <v>128</v>
      </c>
      <c r="V354" s="5">
        <v>32</v>
      </c>
      <c r="W354" s="5">
        <v>0</v>
      </c>
      <c r="X354" s="5">
        <v>0</v>
      </c>
      <c r="Y354" s="5">
        <v>160</v>
      </c>
      <c r="Z354" s="5">
        <v>160</v>
      </c>
      <c r="AA354" t="s">
        <v>64</v>
      </c>
      <c r="AB354">
        <v>41.1</v>
      </c>
      <c r="AC354">
        <v>3.92</v>
      </c>
      <c r="AD354" t="s">
        <v>64</v>
      </c>
      <c r="AE354" t="s">
        <v>56</v>
      </c>
      <c r="AF354">
        <v>1324</v>
      </c>
      <c r="AG354">
        <v>1324</v>
      </c>
      <c r="AO354">
        <v>32</v>
      </c>
      <c r="AP354">
        <v>0</v>
      </c>
      <c r="AW354">
        <v>160</v>
      </c>
      <c r="BD354" s="5">
        <v>160</v>
      </c>
      <c r="BE354">
        <v>128</v>
      </c>
      <c r="BG354">
        <f t="shared" si="41"/>
        <v>128</v>
      </c>
      <c r="BH354">
        <v>32</v>
      </c>
    </row>
    <row r="355" spans="1:60" x14ac:dyDescent="0.25">
      <c r="A355" t="s">
        <v>54</v>
      </c>
      <c r="B355">
        <v>110027</v>
      </c>
      <c r="C355" t="s">
        <v>55</v>
      </c>
      <c r="D355" t="s">
        <v>56</v>
      </c>
      <c r="E355" s="1">
        <v>45963</v>
      </c>
      <c r="F355" t="s">
        <v>488</v>
      </c>
      <c r="G355" t="s">
        <v>63</v>
      </c>
      <c r="H355" t="str">
        <f t="shared" si="35"/>
        <v>Aggregator</v>
      </c>
      <c r="I355">
        <v>221086000000000</v>
      </c>
      <c r="J355">
        <v>29811</v>
      </c>
      <c r="K355" s="3">
        <v>45964.099305555559</v>
      </c>
      <c r="L355">
        <f t="shared" si="36"/>
        <v>3</v>
      </c>
      <c r="M355" t="str">
        <f t="shared" si="37"/>
        <v>Monday</v>
      </c>
      <c r="N355" s="1" t="str">
        <f t="shared" si="38"/>
        <v>November</v>
      </c>
      <c r="O355" s="2">
        <v>9.930555555555555E-2</v>
      </c>
      <c r="P355" s="2" t="str">
        <f t="shared" si="39"/>
        <v>Week 1</v>
      </c>
      <c r="Q355" t="s">
        <v>59</v>
      </c>
      <c r="R355" s="5">
        <v>298</v>
      </c>
      <c r="S355" s="5">
        <v>-93.74</v>
      </c>
      <c r="T355" s="5">
        <f t="shared" si="40"/>
        <v>31.456375838926171</v>
      </c>
      <c r="U355" s="5">
        <v>204.26</v>
      </c>
      <c r="V355" s="5">
        <v>32</v>
      </c>
      <c r="W355" s="5">
        <v>0</v>
      </c>
      <c r="X355" s="5">
        <v>-0.26</v>
      </c>
      <c r="Y355" s="5">
        <v>236</v>
      </c>
      <c r="Z355" s="5">
        <v>236</v>
      </c>
      <c r="AA355" t="s">
        <v>64</v>
      </c>
      <c r="AB355">
        <v>52.47</v>
      </c>
      <c r="AC355">
        <v>7.46</v>
      </c>
      <c r="AD355" t="s">
        <v>64</v>
      </c>
      <c r="AE355" t="s">
        <v>56</v>
      </c>
      <c r="AF355">
        <v>3350</v>
      </c>
      <c r="AG355">
        <v>3350</v>
      </c>
      <c r="AO355">
        <v>32</v>
      </c>
      <c r="AP355">
        <v>0</v>
      </c>
      <c r="AW355">
        <v>236</v>
      </c>
      <c r="BD355" s="5">
        <v>236</v>
      </c>
      <c r="BE355">
        <v>204.26</v>
      </c>
      <c r="BG355">
        <f t="shared" si="41"/>
        <v>204.26</v>
      </c>
      <c r="BH355">
        <v>32</v>
      </c>
    </row>
    <row r="356" spans="1:60" x14ac:dyDescent="0.25">
      <c r="A356" t="s">
        <v>54</v>
      </c>
      <c r="B356">
        <v>110027</v>
      </c>
      <c r="C356" t="s">
        <v>55</v>
      </c>
      <c r="D356" t="s">
        <v>56</v>
      </c>
      <c r="E356" s="1">
        <v>45963</v>
      </c>
      <c r="F356" t="s">
        <v>489</v>
      </c>
      <c r="G356" t="s">
        <v>63</v>
      </c>
      <c r="H356" t="str">
        <f t="shared" si="35"/>
        <v>Aggregator</v>
      </c>
      <c r="I356">
        <v>221087000000000</v>
      </c>
      <c r="J356">
        <v>29811</v>
      </c>
      <c r="K356" s="3">
        <v>45964.102083333331</v>
      </c>
      <c r="L356">
        <f t="shared" si="36"/>
        <v>3</v>
      </c>
      <c r="M356" t="str">
        <f t="shared" si="37"/>
        <v>Monday</v>
      </c>
      <c r="N356" s="1" t="str">
        <f t="shared" si="38"/>
        <v>November</v>
      </c>
      <c r="O356" s="2">
        <v>0.10208333333333333</v>
      </c>
      <c r="P356" s="2" t="str">
        <f t="shared" si="39"/>
        <v>Week 1</v>
      </c>
      <c r="Q356" t="s">
        <v>59</v>
      </c>
      <c r="R356" s="5">
        <v>319</v>
      </c>
      <c r="S356" s="5">
        <v>-93.75</v>
      </c>
      <c r="T356" s="5">
        <f t="shared" si="40"/>
        <v>29.388714733542322</v>
      </c>
      <c r="U356" s="5">
        <v>225.25</v>
      </c>
      <c r="V356" s="5">
        <v>32</v>
      </c>
      <c r="W356" s="5">
        <v>0</v>
      </c>
      <c r="X356" s="5">
        <v>-0.25</v>
      </c>
      <c r="Y356" s="5">
        <v>257</v>
      </c>
      <c r="Z356" s="5">
        <v>257</v>
      </c>
      <c r="AA356" t="s">
        <v>64</v>
      </c>
      <c r="AB356">
        <v>67.62</v>
      </c>
      <c r="AC356">
        <v>4.7699999999999996</v>
      </c>
      <c r="AD356" t="s">
        <v>64</v>
      </c>
      <c r="AE356" t="s">
        <v>56</v>
      </c>
      <c r="AF356">
        <v>3569</v>
      </c>
      <c r="AG356">
        <v>3569</v>
      </c>
      <c r="AO356">
        <v>32</v>
      </c>
      <c r="AP356">
        <v>0</v>
      </c>
      <c r="AW356">
        <v>257</v>
      </c>
      <c r="BD356" s="5">
        <v>257</v>
      </c>
      <c r="BE356">
        <v>225.25</v>
      </c>
      <c r="BG356">
        <f t="shared" si="41"/>
        <v>225.25</v>
      </c>
      <c r="BH356">
        <v>32</v>
      </c>
    </row>
    <row r="357" spans="1:60" x14ac:dyDescent="0.25">
      <c r="A357" t="s">
        <v>54</v>
      </c>
      <c r="B357">
        <v>110027</v>
      </c>
      <c r="C357" t="s">
        <v>55</v>
      </c>
      <c r="D357" t="s">
        <v>56</v>
      </c>
      <c r="E357" s="1">
        <v>45963</v>
      </c>
      <c r="F357" t="s">
        <v>490</v>
      </c>
      <c r="G357" t="s">
        <v>67</v>
      </c>
      <c r="H357" t="str">
        <f t="shared" si="35"/>
        <v>Direct Sale</v>
      </c>
      <c r="K357" s="3">
        <v>45964.104861111111</v>
      </c>
      <c r="L357">
        <f t="shared" si="36"/>
        <v>3</v>
      </c>
      <c r="M357" t="str">
        <f t="shared" si="37"/>
        <v>Monday</v>
      </c>
      <c r="N357" s="1" t="str">
        <f t="shared" si="38"/>
        <v>November</v>
      </c>
      <c r="O357" s="2">
        <v>0.10486111111111111</v>
      </c>
      <c r="P357" s="2" t="str">
        <f t="shared" si="39"/>
        <v>Week 1</v>
      </c>
      <c r="Q357" t="s">
        <v>59</v>
      </c>
      <c r="R357" s="5">
        <v>259</v>
      </c>
      <c r="S357" s="5">
        <v>-74.459999999999994</v>
      </c>
      <c r="T357" s="5">
        <f t="shared" si="40"/>
        <v>28.749034749034745</v>
      </c>
      <c r="U357" s="5">
        <v>184.54</v>
      </c>
      <c r="V357" s="5">
        <v>0</v>
      </c>
      <c r="W357" s="5">
        <v>9.2200000000000006</v>
      </c>
      <c r="X357" s="5">
        <v>0.24</v>
      </c>
      <c r="Y357" s="5">
        <v>194</v>
      </c>
      <c r="Z357" s="5">
        <v>194</v>
      </c>
      <c r="AA357" t="s">
        <v>68</v>
      </c>
      <c r="AB357">
        <v>66.62</v>
      </c>
      <c r="AC357">
        <v>2.56</v>
      </c>
      <c r="AD357" t="s">
        <v>5778</v>
      </c>
      <c r="AE357" t="s">
        <v>75</v>
      </c>
      <c r="AI357" t="s">
        <v>478</v>
      </c>
      <c r="AJ357" t="s">
        <v>479</v>
      </c>
      <c r="AK357">
        <v>7838422700</v>
      </c>
      <c r="AO357">
        <v>0</v>
      </c>
      <c r="AP357">
        <v>0</v>
      </c>
      <c r="AR357">
        <v>194</v>
      </c>
      <c r="AZ357">
        <v>184.54</v>
      </c>
      <c r="BA357">
        <v>4.6100000000000003</v>
      </c>
      <c r="BB357">
        <v>184.54</v>
      </c>
      <c r="BC357">
        <v>4.6100000000000003</v>
      </c>
      <c r="BD357" s="5">
        <v>194</v>
      </c>
      <c r="BE357">
        <v>184.54</v>
      </c>
      <c r="BG357">
        <f t="shared" si="41"/>
        <v>184.54</v>
      </c>
    </row>
    <row r="358" spans="1:60" x14ac:dyDescent="0.25">
      <c r="A358" t="s">
        <v>54</v>
      </c>
      <c r="B358">
        <v>110027</v>
      </c>
      <c r="C358" t="s">
        <v>55</v>
      </c>
      <c r="D358" t="s">
        <v>56</v>
      </c>
      <c r="E358" s="1">
        <v>45963</v>
      </c>
      <c r="F358" t="s">
        <v>491</v>
      </c>
      <c r="G358" t="s">
        <v>63</v>
      </c>
      <c r="H358" t="str">
        <f t="shared" si="35"/>
        <v>Aggregator</v>
      </c>
      <c r="I358">
        <v>221087000000000</v>
      </c>
      <c r="J358">
        <v>29811</v>
      </c>
      <c r="K358" s="3">
        <v>45964.105555555558</v>
      </c>
      <c r="L358">
        <f t="shared" si="36"/>
        <v>3</v>
      </c>
      <c r="M358" t="str">
        <f t="shared" si="37"/>
        <v>Monday</v>
      </c>
      <c r="N358" s="1" t="str">
        <f t="shared" si="38"/>
        <v>November</v>
      </c>
      <c r="O358" s="2">
        <v>0.10555555555555556</v>
      </c>
      <c r="P358" s="2" t="str">
        <f t="shared" si="39"/>
        <v>Week 1</v>
      </c>
      <c r="Q358" t="s">
        <v>59</v>
      </c>
      <c r="R358" s="5">
        <v>510</v>
      </c>
      <c r="S358" s="5">
        <v>-93.75</v>
      </c>
      <c r="T358" s="5">
        <f t="shared" si="40"/>
        <v>18.382352941176471</v>
      </c>
      <c r="U358" s="5">
        <v>416.25</v>
      </c>
      <c r="V358" s="5">
        <v>32</v>
      </c>
      <c r="W358" s="5">
        <v>0</v>
      </c>
      <c r="X358" s="5">
        <v>-0.25</v>
      </c>
      <c r="Y358" s="5">
        <v>448</v>
      </c>
      <c r="Z358" s="5">
        <v>448</v>
      </c>
      <c r="AA358" t="s">
        <v>64</v>
      </c>
      <c r="AB358">
        <v>119.02</v>
      </c>
      <c r="AC358">
        <v>6.92</v>
      </c>
      <c r="AD358" t="s">
        <v>64</v>
      </c>
      <c r="AE358" t="s">
        <v>56</v>
      </c>
      <c r="AF358">
        <v>2984</v>
      </c>
      <c r="AG358">
        <v>2984</v>
      </c>
      <c r="AO358">
        <v>32</v>
      </c>
      <c r="AP358">
        <v>0</v>
      </c>
      <c r="AW358">
        <v>448</v>
      </c>
      <c r="BD358" s="5">
        <v>448</v>
      </c>
      <c r="BE358">
        <v>416.25</v>
      </c>
      <c r="BG358">
        <f t="shared" si="41"/>
        <v>416.25</v>
      </c>
      <c r="BH358">
        <v>32</v>
      </c>
    </row>
    <row r="359" spans="1:60" x14ac:dyDescent="0.25">
      <c r="A359" t="s">
        <v>54</v>
      </c>
      <c r="B359">
        <v>110027</v>
      </c>
      <c r="C359" t="s">
        <v>55</v>
      </c>
      <c r="D359" t="s">
        <v>56</v>
      </c>
      <c r="E359" s="1">
        <v>45963</v>
      </c>
      <c r="F359" t="s">
        <v>492</v>
      </c>
      <c r="G359" t="s">
        <v>67</v>
      </c>
      <c r="H359" t="str">
        <f t="shared" si="35"/>
        <v>Direct Sale</v>
      </c>
      <c r="K359" s="3">
        <v>45964.106249999997</v>
      </c>
      <c r="L359">
        <f t="shared" si="36"/>
        <v>3</v>
      </c>
      <c r="M359" t="str">
        <f t="shared" si="37"/>
        <v>Monday</v>
      </c>
      <c r="N359" s="1" t="str">
        <f t="shared" si="38"/>
        <v>November</v>
      </c>
      <c r="O359" s="2">
        <v>0.10625</v>
      </c>
      <c r="P359" s="2" t="str">
        <f t="shared" si="39"/>
        <v>Week 1</v>
      </c>
      <c r="Q359" t="s">
        <v>59</v>
      </c>
      <c r="R359" s="5">
        <v>615</v>
      </c>
      <c r="S359" s="5">
        <v>0</v>
      </c>
      <c r="T359" s="5">
        <f t="shared" si="40"/>
        <v>0</v>
      </c>
      <c r="U359" s="5">
        <v>615</v>
      </c>
      <c r="V359" s="5">
        <v>0</v>
      </c>
      <c r="W359" s="5">
        <v>30.74</v>
      </c>
      <c r="X359" s="5">
        <v>0.26</v>
      </c>
      <c r="Y359" s="5">
        <v>646</v>
      </c>
      <c r="Z359" s="5">
        <v>646</v>
      </c>
      <c r="AA359" t="s">
        <v>109</v>
      </c>
      <c r="AB359">
        <v>154.93</v>
      </c>
      <c r="AC359">
        <v>9.74</v>
      </c>
      <c r="AD359" t="s">
        <v>5778</v>
      </c>
      <c r="AE359" t="s">
        <v>75</v>
      </c>
      <c r="AI359" t="s">
        <v>89</v>
      </c>
      <c r="AJ359" t="s">
        <v>56</v>
      </c>
      <c r="AK359">
        <v>8929758003</v>
      </c>
      <c r="AO359">
        <v>0</v>
      </c>
      <c r="AP359">
        <v>0</v>
      </c>
      <c r="AQ359">
        <v>146</v>
      </c>
      <c r="AR359">
        <v>500</v>
      </c>
      <c r="AZ359">
        <v>615</v>
      </c>
      <c r="BA359">
        <v>15.37</v>
      </c>
      <c r="BB359">
        <v>615</v>
      </c>
      <c r="BC359">
        <v>15.37</v>
      </c>
      <c r="BD359" s="5">
        <v>646</v>
      </c>
      <c r="BE359">
        <v>615</v>
      </c>
      <c r="BG359">
        <f t="shared" si="41"/>
        <v>615</v>
      </c>
    </row>
    <row r="360" spans="1:60" x14ac:dyDescent="0.25">
      <c r="A360" t="s">
        <v>54</v>
      </c>
      <c r="B360">
        <v>110027</v>
      </c>
      <c r="C360" t="s">
        <v>55</v>
      </c>
      <c r="D360" t="s">
        <v>56</v>
      </c>
      <c r="E360" s="1">
        <v>45963</v>
      </c>
      <c r="F360" t="s">
        <v>493</v>
      </c>
      <c r="G360" t="s">
        <v>63</v>
      </c>
      <c r="H360" t="str">
        <f t="shared" si="35"/>
        <v>Aggregator</v>
      </c>
      <c r="I360">
        <v>221088000000000</v>
      </c>
      <c r="J360">
        <v>29811</v>
      </c>
      <c r="K360" s="3">
        <v>45964.113194444442</v>
      </c>
      <c r="L360">
        <f t="shared" si="36"/>
        <v>3</v>
      </c>
      <c r="M360" t="str">
        <f t="shared" si="37"/>
        <v>Monday</v>
      </c>
      <c r="N360" s="1" t="str">
        <f t="shared" si="38"/>
        <v>November</v>
      </c>
      <c r="O360" s="2">
        <v>0.11319444444444444</v>
      </c>
      <c r="P360" s="2" t="str">
        <f t="shared" si="39"/>
        <v>Week 1</v>
      </c>
      <c r="Q360" t="s">
        <v>59</v>
      </c>
      <c r="R360" s="5">
        <v>267</v>
      </c>
      <c r="S360" s="5">
        <v>-93.75</v>
      </c>
      <c r="T360" s="5">
        <f t="shared" si="40"/>
        <v>35.112359550561798</v>
      </c>
      <c r="U360" s="5">
        <v>173.25</v>
      </c>
      <c r="V360" s="5">
        <v>32</v>
      </c>
      <c r="W360" s="5">
        <v>0</v>
      </c>
      <c r="X360" s="5">
        <v>-0.25</v>
      </c>
      <c r="Y360" s="5">
        <v>205</v>
      </c>
      <c r="Z360" s="5">
        <v>205</v>
      </c>
      <c r="AA360" t="s">
        <v>64</v>
      </c>
      <c r="AB360">
        <v>53.88</v>
      </c>
      <c r="AC360">
        <v>4.96</v>
      </c>
      <c r="AD360" t="s">
        <v>64</v>
      </c>
      <c r="AE360" t="s">
        <v>56</v>
      </c>
      <c r="AF360">
        <v>9412</v>
      </c>
      <c r="AG360">
        <v>9412</v>
      </c>
      <c r="AO360">
        <v>32</v>
      </c>
      <c r="AP360">
        <v>0</v>
      </c>
      <c r="AW360">
        <v>205</v>
      </c>
      <c r="BD360" s="5">
        <v>205</v>
      </c>
      <c r="BE360">
        <v>173.25</v>
      </c>
      <c r="BG360">
        <f t="shared" si="41"/>
        <v>173.25</v>
      </c>
      <c r="BH360">
        <v>32</v>
      </c>
    </row>
    <row r="361" spans="1:60" x14ac:dyDescent="0.25">
      <c r="A361" t="s">
        <v>54</v>
      </c>
      <c r="B361">
        <v>110027</v>
      </c>
      <c r="C361" t="s">
        <v>55</v>
      </c>
      <c r="D361" t="s">
        <v>56</v>
      </c>
      <c r="E361" s="1">
        <v>45963</v>
      </c>
      <c r="F361" t="s">
        <v>494</v>
      </c>
      <c r="G361" t="s">
        <v>63</v>
      </c>
      <c r="H361" t="str">
        <f t="shared" si="35"/>
        <v>Aggregator</v>
      </c>
      <c r="I361">
        <v>221088000000000</v>
      </c>
      <c r="J361">
        <v>29811</v>
      </c>
      <c r="K361" s="3">
        <v>45964.119444444441</v>
      </c>
      <c r="L361">
        <f t="shared" si="36"/>
        <v>3</v>
      </c>
      <c r="M361" t="str">
        <f t="shared" si="37"/>
        <v>Monday</v>
      </c>
      <c r="N361" s="1" t="str">
        <f t="shared" si="38"/>
        <v>November</v>
      </c>
      <c r="O361" s="2">
        <v>0.11944444444444445</v>
      </c>
      <c r="P361" s="2" t="str">
        <f t="shared" si="39"/>
        <v>Week 1</v>
      </c>
      <c r="Q361" t="s">
        <v>59</v>
      </c>
      <c r="R361" s="5">
        <v>1147</v>
      </c>
      <c r="S361" s="5">
        <v>-316.99</v>
      </c>
      <c r="T361" s="5">
        <f t="shared" si="40"/>
        <v>27.636442894507411</v>
      </c>
      <c r="U361" s="5">
        <v>830.01</v>
      </c>
      <c r="V361" s="5">
        <v>32</v>
      </c>
      <c r="W361" s="5">
        <v>0</v>
      </c>
      <c r="X361" s="5">
        <v>-0.01</v>
      </c>
      <c r="Y361" s="5">
        <v>862</v>
      </c>
      <c r="Z361" s="5">
        <v>862</v>
      </c>
      <c r="AA361" t="s">
        <v>64</v>
      </c>
      <c r="AB361">
        <v>209.88</v>
      </c>
      <c r="AC361">
        <v>15.73</v>
      </c>
      <c r="AD361" t="s">
        <v>64</v>
      </c>
      <c r="AE361" t="s">
        <v>56</v>
      </c>
      <c r="AF361">
        <v>3548</v>
      </c>
      <c r="AG361">
        <v>3548</v>
      </c>
      <c r="AO361">
        <v>32</v>
      </c>
      <c r="AP361">
        <v>0</v>
      </c>
      <c r="AW361">
        <v>862</v>
      </c>
      <c r="BD361" s="5">
        <v>862</v>
      </c>
      <c r="BE361">
        <v>830.01</v>
      </c>
      <c r="BG361">
        <f t="shared" si="41"/>
        <v>830.01</v>
      </c>
      <c r="BH361">
        <v>32</v>
      </c>
    </row>
    <row r="362" spans="1:60" x14ac:dyDescent="0.25">
      <c r="A362" t="s">
        <v>54</v>
      </c>
      <c r="B362">
        <v>110027</v>
      </c>
      <c r="C362" t="s">
        <v>55</v>
      </c>
      <c r="D362" t="s">
        <v>56</v>
      </c>
      <c r="E362" s="1">
        <v>45963</v>
      </c>
      <c r="F362" t="s">
        <v>495</v>
      </c>
      <c r="G362" t="s">
        <v>139</v>
      </c>
      <c r="H362" t="str">
        <f t="shared" si="35"/>
        <v>Aggregator</v>
      </c>
      <c r="I362">
        <v>280738087</v>
      </c>
      <c r="K362" s="3">
        <v>45964.120833333334</v>
      </c>
      <c r="L362">
        <f t="shared" si="36"/>
        <v>3</v>
      </c>
      <c r="M362" t="str">
        <f t="shared" si="37"/>
        <v>Monday</v>
      </c>
      <c r="N362" s="1" t="str">
        <f t="shared" si="38"/>
        <v>November</v>
      </c>
      <c r="O362" s="2">
        <v>0.12083333333333333</v>
      </c>
      <c r="P362" s="2" t="str">
        <f t="shared" si="39"/>
        <v>Week 1</v>
      </c>
      <c r="Q362" t="s">
        <v>59</v>
      </c>
      <c r="R362" s="5">
        <v>198</v>
      </c>
      <c r="S362" s="5">
        <v>-100</v>
      </c>
      <c r="T362" s="5">
        <f t="shared" si="40"/>
        <v>50.505050505050505</v>
      </c>
      <c r="U362" s="5">
        <v>98</v>
      </c>
      <c r="V362" s="5">
        <v>0</v>
      </c>
      <c r="W362" s="5">
        <v>0</v>
      </c>
      <c r="X362" s="5">
        <v>0</v>
      </c>
      <c r="Y362" s="5">
        <v>98</v>
      </c>
      <c r="Z362" s="5">
        <v>98</v>
      </c>
      <c r="AA362" t="s">
        <v>139</v>
      </c>
      <c r="AB362">
        <v>37.090000000000003</v>
      </c>
      <c r="AC362">
        <v>3.92</v>
      </c>
      <c r="AD362" t="s">
        <v>139</v>
      </c>
      <c r="AF362">
        <v>8087</v>
      </c>
      <c r="AG362">
        <v>8087</v>
      </c>
      <c r="AI362" t="s">
        <v>496</v>
      </c>
      <c r="AJ362" t="s">
        <v>497</v>
      </c>
      <c r="AK362">
        <v>8506982033</v>
      </c>
      <c r="AM362" t="s">
        <v>143</v>
      </c>
      <c r="AO362">
        <v>0</v>
      </c>
      <c r="AP362">
        <v>0</v>
      </c>
      <c r="AT362">
        <v>98</v>
      </c>
      <c r="BD362" s="5">
        <v>98</v>
      </c>
      <c r="BE362">
        <v>98</v>
      </c>
      <c r="BG362">
        <f t="shared" si="41"/>
        <v>98</v>
      </c>
    </row>
    <row r="363" spans="1:60" x14ac:dyDescent="0.25">
      <c r="A363" t="s">
        <v>54</v>
      </c>
      <c r="B363">
        <v>110027</v>
      </c>
      <c r="C363" t="s">
        <v>55</v>
      </c>
      <c r="D363" t="s">
        <v>56</v>
      </c>
      <c r="E363" s="1">
        <v>45963</v>
      </c>
      <c r="F363" t="s">
        <v>498</v>
      </c>
      <c r="G363" t="s">
        <v>63</v>
      </c>
      <c r="H363" t="str">
        <f t="shared" si="35"/>
        <v>Aggregator</v>
      </c>
      <c r="I363">
        <v>221089000000000</v>
      </c>
      <c r="J363">
        <v>29811</v>
      </c>
      <c r="K363" s="3">
        <v>45964.124305555553</v>
      </c>
      <c r="L363">
        <f t="shared" si="36"/>
        <v>3</v>
      </c>
      <c r="M363" t="str">
        <f t="shared" si="37"/>
        <v>Monday</v>
      </c>
      <c r="N363" s="1" t="str">
        <f t="shared" si="38"/>
        <v>November</v>
      </c>
      <c r="O363" s="2">
        <v>0.12430555555555556</v>
      </c>
      <c r="P363" s="2" t="str">
        <f t="shared" si="39"/>
        <v>Week 1</v>
      </c>
      <c r="Q363" t="s">
        <v>59</v>
      </c>
      <c r="R363" s="5">
        <v>188</v>
      </c>
      <c r="S363" s="5">
        <v>-84.6</v>
      </c>
      <c r="T363" s="5">
        <f t="shared" si="40"/>
        <v>44.999999999999993</v>
      </c>
      <c r="U363" s="5">
        <v>103.4</v>
      </c>
      <c r="V363" s="5">
        <v>32</v>
      </c>
      <c r="W363" s="5">
        <v>0</v>
      </c>
      <c r="X363" s="5">
        <v>-0.4</v>
      </c>
      <c r="Y363" s="5">
        <v>135</v>
      </c>
      <c r="Z363" s="5">
        <v>135</v>
      </c>
      <c r="AA363" t="s">
        <v>64</v>
      </c>
      <c r="AB363">
        <v>26.61</v>
      </c>
      <c r="AC363">
        <v>5.0599999999999996</v>
      </c>
      <c r="AD363" t="s">
        <v>64</v>
      </c>
      <c r="AE363" t="s">
        <v>56</v>
      </c>
      <c r="AF363">
        <v>9374</v>
      </c>
      <c r="AG363">
        <v>9374</v>
      </c>
      <c r="AO363">
        <v>32</v>
      </c>
      <c r="AP363">
        <v>0</v>
      </c>
      <c r="AW363">
        <v>135</v>
      </c>
      <c r="BD363" s="5">
        <v>135</v>
      </c>
      <c r="BE363">
        <v>103.4</v>
      </c>
      <c r="BG363">
        <f t="shared" si="41"/>
        <v>103.4</v>
      </c>
      <c r="BH363">
        <v>32</v>
      </c>
    </row>
    <row r="364" spans="1:60" x14ac:dyDescent="0.25">
      <c r="A364" t="s">
        <v>54</v>
      </c>
      <c r="B364">
        <v>110027</v>
      </c>
      <c r="C364" t="s">
        <v>55</v>
      </c>
      <c r="D364" t="s">
        <v>56</v>
      </c>
      <c r="E364" s="1">
        <v>45963</v>
      </c>
      <c r="F364" t="s">
        <v>499</v>
      </c>
      <c r="G364" t="s">
        <v>63</v>
      </c>
      <c r="H364" t="str">
        <f t="shared" si="35"/>
        <v>Aggregator</v>
      </c>
      <c r="I364">
        <v>221089000000000</v>
      </c>
      <c r="J364">
        <v>29811</v>
      </c>
      <c r="K364" s="3">
        <v>45964.125</v>
      </c>
      <c r="L364">
        <f t="shared" si="36"/>
        <v>3</v>
      </c>
      <c r="M364" t="str">
        <f t="shared" si="37"/>
        <v>Monday</v>
      </c>
      <c r="N364" s="1" t="str">
        <f t="shared" si="38"/>
        <v>November</v>
      </c>
      <c r="O364" s="2">
        <v>0.125</v>
      </c>
      <c r="P364" s="2" t="str">
        <f t="shared" si="39"/>
        <v>Week 1</v>
      </c>
      <c r="Q364" t="s">
        <v>59</v>
      </c>
      <c r="R364" s="5">
        <v>358</v>
      </c>
      <c r="S364" s="5">
        <v>-105</v>
      </c>
      <c r="T364" s="5">
        <f t="shared" si="40"/>
        <v>29.329608938547487</v>
      </c>
      <c r="U364" s="5">
        <v>253</v>
      </c>
      <c r="V364" s="5">
        <v>32</v>
      </c>
      <c r="W364" s="5">
        <v>0</v>
      </c>
      <c r="X364" s="5">
        <v>0</v>
      </c>
      <c r="Y364" s="5">
        <v>285</v>
      </c>
      <c r="Z364" s="5">
        <v>285</v>
      </c>
      <c r="AA364" t="s">
        <v>64</v>
      </c>
      <c r="AB364">
        <v>70.08</v>
      </c>
      <c r="AC364">
        <v>6.92</v>
      </c>
      <c r="AD364" t="s">
        <v>64</v>
      </c>
      <c r="AE364" t="s">
        <v>56</v>
      </c>
      <c r="AF364">
        <v>6544</v>
      </c>
      <c r="AG364">
        <v>6544</v>
      </c>
      <c r="AO364">
        <v>32</v>
      </c>
      <c r="AP364">
        <v>0</v>
      </c>
      <c r="AW364">
        <v>285</v>
      </c>
      <c r="BD364" s="5">
        <v>285</v>
      </c>
      <c r="BE364">
        <v>253</v>
      </c>
      <c r="BG364">
        <f t="shared" si="41"/>
        <v>253</v>
      </c>
      <c r="BH364">
        <v>32</v>
      </c>
    </row>
    <row r="365" spans="1:60" x14ac:dyDescent="0.25">
      <c r="A365" t="s">
        <v>54</v>
      </c>
      <c r="B365">
        <v>110027</v>
      </c>
      <c r="C365" t="s">
        <v>55</v>
      </c>
      <c r="D365" t="s">
        <v>56</v>
      </c>
      <c r="E365" s="1">
        <v>45963</v>
      </c>
      <c r="F365" t="s">
        <v>500</v>
      </c>
      <c r="G365" t="s">
        <v>63</v>
      </c>
      <c r="H365" t="str">
        <f t="shared" si="35"/>
        <v>Aggregator</v>
      </c>
      <c r="I365">
        <v>221089000000000</v>
      </c>
      <c r="J365">
        <v>29811</v>
      </c>
      <c r="K365" s="3">
        <v>45964.127083333333</v>
      </c>
      <c r="L365">
        <f t="shared" si="36"/>
        <v>3</v>
      </c>
      <c r="M365" t="str">
        <f t="shared" si="37"/>
        <v>Monday</v>
      </c>
      <c r="N365" s="1" t="str">
        <f t="shared" si="38"/>
        <v>November</v>
      </c>
      <c r="O365" s="2">
        <v>0.12708333333333333</v>
      </c>
      <c r="P365" s="2" t="str">
        <f t="shared" si="39"/>
        <v>Week 1</v>
      </c>
      <c r="Q365" t="s">
        <v>59</v>
      </c>
      <c r="R365" s="5">
        <v>598</v>
      </c>
      <c r="S365" s="5">
        <v>-93.74</v>
      </c>
      <c r="T365" s="5">
        <f t="shared" si="40"/>
        <v>15.675585284280935</v>
      </c>
      <c r="U365" s="5">
        <v>504.26</v>
      </c>
      <c r="V365" s="5">
        <v>32</v>
      </c>
      <c r="W365" s="5">
        <v>0</v>
      </c>
      <c r="X365" s="5">
        <v>-0.26</v>
      </c>
      <c r="Y365" s="5">
        <v>536</v>
      </c>
      <c r="Z365" s="5">
        <v>536</v>
      </c>
      <c r="AA365" t="s">
        <v>64</v>
      </c>
      <c r="AB365">
        <v>137.96</v>
      </c>
      <c r="AC365">
        <v>8.8800000000000008</v>
      </c>
      <c r="AD365" t="s">
        <v>64</v>
      </c>
      <c r="AE365" t="s">
        <v>56</v>
      </c>
      <c r="AF365">
        <v>7004</v>
      </c>
      <c r="AG365">
        <v>7004</v>
      </c>
      <c r="AO365">
        <v>32</v>
      </c>
      <c r="AP365">
        <v>0</v>
      </c>
      <c r="AW365">
        <v>536</v>
      </c>
      <c r="BD365" s="5">
        <v>536</v>
      </c>
      <c r="BE365">
        <v>504.26</v>
      </c>
      <c r="BG365">
        <f t="shared" si="41"/>
        <v>504.26</v>
      </c>
      <c r="BH365">
        <v>32</v>
      </c>
    </row>
    <row r="366" spans="1:60" x14ac:dyDescent="0.25">
      <c r="A366" t="s">
        <v>54</v>
      </c>
      <c r="B366">
        <v>110027</v>
      </c>
      <c r="C366" t="s">
        <v>55</v>
      </c>
      <c r="D366" t="s">
        <v>56</v>
      </c>
      <c r="E366" s="1">
        <v>45963</v>
      </c>
      <c r="F366" t="s">
        <v>501</v>
      </c>
      <c r="G366" t="s">
        <v>63</v>
      </c>
      <c r="H366" t="str">
        <f t="shared" si="35"/>
        <v>Aggregator</v>
      </c>
      <c r="I366">
        <v>221089000000000</v>
      </c>
      <c r="J366">
        <v>29811</v>
      </c>
      <c r="K366" s="3">
        <v>45964.127083333333</v>
      </c>
      <c r="L366">
        <f t="shared" si="36"/>
        <v>3</v>
      </c>
      <c r="M366" t="str">
        <f t="shared" si="37"/>
        <v>Monday</v>
      </c>
      <c r="N366" s="1" t="str">
        <f t="shared" si="38"/>
        <v>November</v>
      </c>
      <c r="O366" s="2">
        <v>0.12708333333333333</v>
      </c>
      <c r="P366" s="2" t="str">
        <f t="shared" si="39"/>
        <v>Week 1</v>
      </c>
      <c r="Q366" t="s">
        <v>59</v>
      </c>
      <c r="R366" s="5">
        <v>232.28</v>
      </c>
      <c r="S366" s="5">
        <v>-90</v>
      </c>
      <c r="T366" s="5">
        <f t="shared" si="40"/>
        <v>38.746340623385564</v>
      </c>
      <c r="U366" s="5">
        <v>142.28</v>
      </c>
      <c r="V366" s="5">
        <v>32</v>
      </c>
      <c r="W366" s="5">
        <v>0</v>
      </c>
      <c r="X366" s="5">
        <v>-0.28000000000000003</v>
      </c>
      <c r="Y366" s="5">
        <v>174</v>
      </c>
      <c r="Z366" s="5">
        <v>174</v>
      </c>
      <c r="AA366" t="s">
        <v>64</v>
      </c>
      <c r="AB366">
        <v>48.55</v>
      </c>
      <c r="AC366">
        <v>2.64</v>
      </c>
      <c r="AD366" t="s">
        <v>64</v>
      </c>
      <c r="AE366" t="s">
        <v>56</v>
      </c>
      <c r="AF366">
        <v>6904</v>
      </c>
      <c r="AG366">
        <v>6904</v>
      </c>
      <c r="AO366">
        <v>32</v>
      </c>
      <c r="AP366">
        <v>0</v>
      </c>
      <c r="AW366">
        <v>174</v>
      </c>
      <c r="BD366" s="5">
        <v>174</v>
      </c>
      <c r="BE366">
        <v>142.28</v>
      </c>
      <c r="BG366">
        <f t="shared" si="41"/>
        <v>142.28</v>
      </c>
      <c r="BH366">
        <v>32</v>
      </c>
    </row>
    <row r="367" spans="1:60" x14ac:dyDescent="0.25">
      <c r="A367" t="s">
        <v>54</v>
      </c>
      <c r="B367">
        <v>110027</v>
      </c>
      <c r="C367" t="s">
        <v>55</v>
      </c>
      <c r="D367" t="s">
        <v>56</v>
      </c>
      <c r="E367" s="1">
        <v>45963</v>
      </c>
      <c r="F367" t="s">
        <v>502</v>
      </c>
      <c r="G367" t="s">
        <v>63</v>
      </c>
      <c r="H367" t="str">
        <f t="shared" si="35"/>
        <v>Aggregator</v>
      </c>
      <c r="I367">
        <v>221089000000000</v>
      </c>
      <c r="J367">
        <v>29811</v>
      </c>
      <c r="K367" s="3">
        <v>45964.131944444445</v>
      </c>
      <c r="L367">
        <f t="shared" si="36"/>
        <v>3</v>
      </c>
      <c r="M367" t="str">
        <f t="shared" si="37"/>
        <v>Monday</v>
      </c>
      <c r="N367" s="1" t="str">
        <f t="shared" si="38"/>
        <v>November</v>
      </c>
      <c r="O367" s="2">
        <v>0.13194444444444445</v>
      </c>
      <c r="P367" s="2" t="str">
        <f t="shared" si="39"/>
        <v>Week 1</v>
      </c>
      <c r="Q367" t="s">
        <v>59</v>
      </c>
      <c r="R367" s="5">
        <v>367</v>
      </c>
      <c r="S367" s="5">
        <v>-105</v>
      </c>
      <c r="T367" s="5">
        <f t="shared" si="40"/>
        <v>28.610354223433244</v>
      </c>
      <c r="U367" s="5">
        <v>262</v>
      </c>
      <c r="V367" s="5">
        <v>32</v>
      </c>
      <c r="W367" s="5">
        <v>0</v>
      </c>
      <c r="X367" s="5">
        <v>0</v>
      </c>
      <c r="Y367" s="5">
        <v>294</v>
      </c>
      <c r="Z367" s="5">
        <v>294</v>
      </c>
      <c r="AA367" t="s">
        <v>64</v>
      </c>
      <c r="AB367">
        <v>65.790000000000006</v>
      </c>
      <c r="AC367">
        <v>6.73</v>
      </c>
      <c r="AD367" t="s">
        <v>64</v>
      </c>
      <c r="AE367" t="s">
        <v>56</v>
      </c>
      <c r="AF367">
        <v>2039</v>
      </c>
      <c r="AG367">
        <v>2039</v>
      </c>
      <c r="AO367">
        <v>32</v>
      </c>
      <c r="AP367">
        <v>0</v>
      </c>
      <c r="AW367">
        <v>294</v>
      </c>
      <c r="BD367" s="5">
        <v>294</v>
      </c>
      <c r="BE367">
        <v>262</v>
      </c>
      <c r="BG367">
        <f t="shared" si="41"/>
        <v>262</v>
      </c>
      <c r="BH367">
        <v>32</v>
      </c>
    </row>
    <row r="368" spans="1:60" x14ac:dyDescent="0.25">
      <c r="A368" t="s">
        <v>54</v>
      </c>
      <c r="B368">
        <v>110027</v>
      </c>
      <c r="C368" t="s">
        <v>55</v>
      </c>
      <c r="D368" t="s">
        <v>56</v>
      </c>
      <c r="E368" s="1">
        <v>45963</v>
      </c>
      <c r="F368" t="s">
        <v>503</v>
      </c>
      <c r="G368" t="s">
        <v>63</v>
      </c>
      <c r="H368" t="str">
        <f t="shared" si="35"/>
        <v>Aggregator</v>
      </c>
      <c r="I368">
        <v>221091000000000</v>
      </c>
      <c r="J368">
        <v>29811</v>
      </c>
      <c r="K368" s="3">
        <v>45964.149305555555</v>
      </c>
      <c r="L368">
        <f t="shared" si="36"/>
        <v>3</v>
      </c>
      <c r="M368" t="str">
        <f t="shared" si="37"/>
        <v>Monday</v>
      </c>
      <c r="N368" s="1" t="str">
        <f t="shared" si="38"/>
        <v>November</v>
      </c>
      <c r="O368" s="2">
        <v>0.14930555555555555</v>
      </c>
      <c r="P368" s="2" t="str">
        <f t="shared" si="39"/>
        <v>Week 1</v>
      </c>
      <c r="Q368" t="s">
        <v>59</v>
      </c>
      <c r="R368" s="5">
        <v>219</v>
      </c>
      <c r="S368" s="5">
        <v>-90</v>
      </c>
      <c r="T368" s="5">
        <f t="shared" si="40"/>
        <v>41.095890410958901</v>
      </c>
      <c r="U368" s="5">
        <v>129</v>
      </c>
      <c r="V368" s="5">
        <v>32</v>
      </c>
      <c r="W368" s="5">
        <v>0</v>
      </c>
      <c r="X368" s="5">
        <v>0</v>
      </c>
      <c r="Y368" s="5">
        <v>161</v>
      </c>
      <c r="Z368" s="5">
        <v>161</v>
      </c>
      <c r="AA368" t="s">
        <v>64</v>
      </c>
      <c r="AB368">
        <v>37.299999999999997</v>
      </c>
      <c r="AC368">
        <v>4.7699999999999996</v>
      </c>
      <c r="AD368" t="s">
        <v>64</v>
      </c>
      <c r="AE368" t="s">
        <v>56</v>
      </c>
      <c r="AF368">
        <v>7112</v>
      </c>
      <c r="AG368">
        <v>7112</v>
      </c>
      <c r="AO368">
        <v>32</v>
      </c>
      <c r="AP368">
        <v>0</v>
      </c>
      <c r="AW368">
        <v>161</v>
      </c>
      <c r="BD368" s="5">
        <v>161</v>
      </c>
      <c r="BE368">
        <v>129</v>
      </c>
      <c r="BG368">
        <f t="shared" si="41"/>
        <v>129</v>
      </c>
      <c r="BH368">
        <v>32</v>
      </c>
    </row>
    <row r="369" spans="1:61" x14ac:dyDescent="0.25">
      <c r="A369" t="s">
        <v>54</v>
      </c>
      <c r="B369">
        <v>110027</v>
      </c>
      <c r="C369" t="s">
        <v>55</v>
      </c>
      <c r="D369" t="s">
        <v>56</v>
      </c>
      <c r="E369" s="1">
        <v>45963</v>
      </c>
      <c r="F369" t="s">
        <v>504</v>
      </c>
      <c r="G369" t="s">
        <v>58</v>
      </c>
      <c r="H369" t="str">
        <f t="shared" si="35"/>
        <v>Aggregator</v>
      </c>
      <c r="I369">
        <v>7442595523</v>
      </c>
      <c r="J369">
        <v>18528960</v>
      </c>
      <c r="K369" s="3">
        <v>45964.150694444441</v>
      </c>
      <c r="L369">
        <f t="shared" si="36"/>
        <v>3</v>
      </c>
      <c r="M369" t="str">
        <f t="shared" si="37"/>
        <v>Monday</v>
      </c>
      <c r="N369" s="1" t="str">
        <f t="shared" si="38"/>
        <v>November</v>
      </c>
      <c r="O369" s="2">
        <v>0.15069444444444444</v>
      </c>
      <c r="P369" s="2" t="str">
        <f t="shared" si="39"/>
        <v>Week 1</v>
      </c>
      <c r="Q369" t="s">
        <v>59</v>
      </c>
      <c r="R369" s="5">
        <v>636</v>
      </c>
      <c r="S369" s="5">
        <v>-75</v>
      </c>
      <c r="T369" s="5">
        <f t="shared" si="40"/>
        <v>11.79245283018868</v>
      </c>
      <c r="U369" s="5">
        <v>561</v>
      </c>
      <c r="V369" s="5">
        <v>32</v>
      </c>
      <c r="W369" s="5">
        <v>0</v>
      </c>
      <c r="X369" s="5">
        <v>0</v>
      </c>
      <c r="Y369" s="5">
        <v>593</v>
      </c>
      <c r="Z369" s="5">
        <v>593</v>
      </c>
      <c r="AA369" t="s">
        <v>60</v>
      </c>
      <c r="AB369">
        <v>150.82</v>
      </c>
      <c r="AC369">
        <v>8.49</v>
      </c>
      <c r="AD369" t="s">
        <v>60</v>
      </c>
      <c r="AE369" t="s">
        <v>56</v>
      </c>
      <c r="AF369">
        <v>5523</v>
      </c>
      <c r="AG369">
        <v>5523</v>
      </c>
      <c r="AO369">
        <v>32</v>
      </c>
      <c r="AP369">
        <v>0</v>
      </c>
      <c r="AX369">
        <v>593</v>
      </c>
      <c r="BD369" s="5">
        <v>593</v>
      </c>
      <c r="BE369">
        <v>561</v>
      </c>
      <c r="BG369">
        <f t="shared" si="41"/>
        <v>561</v>
      </c>
      <c r="BI369">
        <v>32</v>
      </c>
    </row>
    <row r="370" spans="1:61" x14ac:dyDescent="0.25">
      <c r="A370" t="s">
        <v>54</v>
      </c>
      <c r="B370">
        <v>110027</v>
      </c>
      <c r="C370" t="s">
        <v>55</v>
      </c>
      <c r="D370" t="s">
        <v>56</v>
      </c>
      <c r="E370" s="1">
        <v>45963</v>
      </c>
      <c r="F370" t="s">
        <v>505</v>
      </c>
      <c r="G370" t="s">
        <v>58</v>
      </c>
      <c r="H370" t="str">
        <f t="shared" si="35"/>
        <v>Aggregator</v>
      </c>
      <c r="I370">
        <v>7419354463</v>
      </c>
      <c r="J370">
        <v>18528960</v>
      </c>
      <c r="K370" s="3">
        <v>45964.15347222222</v>
      </c>
      <c r="L370">
        <f t="shared" si="36"/>
        <v>3</v>
      </c>
      <c r="M370" t="str">
        <f t="shared" si="37"/>
        <v>Monday</v>
      </c>
      <c r="N370" s="1" t="str">
        <f t="shared" si="38"/>
        <v>November</v>
      </c>
      <c r="O370" s="2">
        <v>0.15347222222222223</v>
      </c>
      <c r="P370" s="2" t="str">
        <f t="shared" si="39"/>
        <v>Week 1</v>
      </c>
      <c r="Q370" t="s">
        <v>59</v>
      </c>
      <c r="R370" s="5">
        <v>289</v>
      </c>
      <c r="S370" s="5">
        <v>-80</v>
      </c>
      <c r="T370" s="5">
        <f t="shared" si="40"/>
        <v>27.681660899653981</v>
      </c>
      <c r="U370" s="5">
        <v>209</v>
      </c>
      <c r="V370" s="5">
        <v>32</v>
      </c>
      <c r="W370" s="5">
        <v>0</v>
      </c>
      <c r="X370" s="5">
        <v>0</v>
      </c>
      <c r="Y370" s="5">
        <v>241</v>
      </c>
      <c r="Z370" s="5">
        <v>241</v>
      </c>
      <c r="AA370" t="s">
        <v>60</v>
      </c>
      <c r="AB370">
        <v>60.66</v>
      </c>
      <c r="AC370">
        <v>4.96</v>
      </c>
      <c r="AD370" t="s">
        <v>60</v>
      </c>
      <c r="AE370" t="s">
        <v>56</v>
      </c>
      <c r="AF370">
        <v>4463</v>
      </c>
      <c r="AG370">
        <v>4463</v>
      </c>
      <c r="AO370">
        <v>32</v>
      </c>
      <c r="AP370">
        <v>0</v>
      </c>
      <c r="AX370">
        <v>241</v>
      </c>
      <c r="BD370" s="5">
        <v>241</v>
      </c>
      <c r="BE370">
        <v>209</v>
      </c>
      <c r="BG370">
        <f t="shared" si="41"/>
        <v>209</v>
      </c>
      <c r="BI370">
        <v>32</v>
      </c>
    </row>
    <row r="371" spans="1:61" x14ac:dyDescent="0.25">
      <c r="A371" t="s">
        <v>54</v>
      </c>
      <c r="B371">
        <v>110027</v>
      </c>
      <c r="C371" t="s">
        <v>55</v>
      </c>
      <c r="D371" t="s">
        <v>56</v>
      </c>
      <c r="E371" s="1">
        <v>45963</v>
      </c>
      <c r="F371" t="s">
        <v>506</v>
      </c>
      <c r="G371" t="s">
        <v>58</v>
      </c>
      <c r="H371" t="str">
        <f t="shared" si="35"/>
        <v>Aggregator</v>
      </c>
      <c r="I371">
        <v>7443579300</v>
      </c>
      <c r="J371">
        <v>18528960</v>
      </c>
      <c r="K371" s="3">
        <v>45964.161111111112</v>
      </c>
      <c r="L371">
        <f t="shared" si="36"/>
        <v>3</v>
      </c>
      <c r="M371" t="str">
        <f t="shared" si="37"/>
        <v>Monday</v>
      </c>
      <c r="N371" s="1" t="str">
        <f t="shared" si="38"/>
        <v>November</v>
      </c>
      <c r="O371" s="2">
        <v>0.16111111111111112</v>
      </c>
      <c r="P371" s="2" t="str">
        <f t="shared" si="39"/>
        <v>Week 1</v>
      </c>
      <c r="Q371" t="s">
        <v>59</v>
      </c>
      <c r="R371" s="5">
        <v>388</v>
      </c>
      <c r="S371" s="5">
        <v>-100</v>
      </c>
      <c r="T371" s="5">
        <f t="shared" si="40"/>
        <v>25.773195876288657</v>
      </c>
      <c r="U371" s="5">
        <v>288</v>
      </c>
      <c r="V371" s="5">
        <v>32</v>
      </c>
      <c r="W371" s="5">
        <v>0</v>
      </c>
      <c r="X371" s="5">
        <v>0</v>
      </c>
      <c r="Y371" s="5">
        <v>320</v>
      </c>
      <c r="Z371" s="5">
        <v>320</v>
      </c>
      <c r="AA371" t="s">
        <v>60</v>
      </c>
      <c r="AB371">
        <v>70.97</v>
      </c>
      <c r="AC371">
        <v>6.73</v>
      </c>
      <c r="AD371" t="s">
        <v>60</v>
      </c>
      <c r="AE371" t="s">
        <v>56</v>
      </c>
      <c r="AF371">
        <v>9300</v>
      </c>
      <c r="AG371">
        <v>9300</v>
      </c>
      <c r="AO371">
        <v>32</v>
      </c>
      <c r="AP371">
        <v>0</v>
      </c>
      <c r="AX371">
        <v>320</v>
      </c>
      <c r="BD371" s="5">
        <v>320</v>
      </c>
      <c r="BE371">
        <v>288</v>
      </c>
      <c r="BG371">
        <f t="shared" si="41"/>
        <v>288</v>
      </c>
      <c r="BI371">
        <v>32</v>
      </c>
    </row>
    <row r="372" spans="1:61" x14ac:dyDescent="0.25">
      <c r="A372" t="s">
        <v>54</v>
      </c>
      <c r="B372">
        <v>110027</v>
      </c>
      <c r="C372" t="s">
        <v>55</v>
      </c>
      <c r="D372" t="s">
        <v>56</v>
      </c>
      <c r="E372" s="1">
        <v>45963</v>
      </c>
      <c r="F372" t="s">
        <v>507</v>
      </c>
      <c r="G372" t="s">
        <v>63</v>
      </c>
      <c r="H372" t="str">
        <f t="shared" si="35"/>
        <v>Aggregator</v>
      </c>
      <c r="I372">
        <v>221093000000000</v>
      </c>
      <c r="J372">
        <v>29811</v>
      </c>
      <c r="K372" s="3">
        <v>45964.173611111109</v>
      </c>
      <c r="L372">
        <f t="shared" si="36"/>
        <v>3</v>
      </c>
      <c r="M372" t="str">
        <f t="shared" si="37"/>
        <v>Monday</v>
      </c>
      <c r="N372" s="1" t="str">
        <f t="shared" si="38"/>
        <v>November</v>
      </c>
      <c r="O372" s="2">
        <v>0.1736111111111111</v>
      </c>
      <c r="P372" s="2" t="str">
        <f t="shared" si="39"/>
        <v>Week 1</v>
      </c>
      <c r="Q372" t="s">
        <v>59</v>
      </c>
      <c r="R372" s="5">
        <v>555</v>
      </c>
      <c r="S372" s="5">
        <v>-93.74</v>
      </c>
      <c r="T372" s="5">
        <f t="shared" si="40"/>
        <v>16.890090090090091</v>
      </c>
      <c r="U372" s="5">
        <v>461.26</v>
      </c>
      <c r="V372" s="5">
        <v>32</v>
      </c>
      <c r="W372" s="5">
        <v>0</v>
      </c>
      <c r="X372" s="5">
        <v>-0.26</v>
      </c>
      <c r="Y372" s="5">
        <v>493</v>
      </c>
      <c r="Z372" s="5">
        <v>493</v>
      </c>
      <c r="AA372" t="s">
        <v>64</v>
      </c>
      <c r="AB372">
        <v>81.88</v>
      </c>
      <c r="AC372">
        <v>9.89</v>
      </c>
      <c r="AD372" t="s">
        <v>64</v>
      </c>
      <c r="AE372" t="s">
        <v>56</v>
      </c>
      <c r="AF372">
        <v>8719</v>
      </c>
      <c r="AG372">
        <v>8719</v>
      </c>
      <c r="AO372">
        <v>32</v>
      </c>
      <c r="AP372">
        <v>0</v>
      </c>
      <c r="AW372">
        <v>493</v>
      </c>
      <c r="BD372" s="5">
        <v>493</v>
      </c>
      <c r="BE372">
        <v>461.26</v>
      </c>
      <c r="BG372">
        <f t="shared" si="41"/>
        <v>461.26</v>
      </c>
      <c r="BH372">
        <v>32</v>
      </c>
    </row>
    <row r="373" spans="1:61" x14ac:dyDescent="0.25">
      <c r="A373" t="s">
        <v>54</v>
      </c>
      <c r="B373">
        <v>110027</v>
      </c>
      <c r="C373" t="s">
        <v>55</v>
      </c>
      <c r="D373" t="s">
        <v>56</v>
      </c>
      <c r="E373" s="1">
        <v>45963</v>
      </c>
      <c r="F373" t="s">
        <v>508</v>
      </c>
      <c r="G373" t="s">
        <v>67</v>
      </c>
      <c r="H373" t="str">
        <f t="shared" si="35"/>
        <v>Direct Sale</v>
      </c>
      <c r="K373" s="3">
        <v>45964.178472222222</v>
      </c>
      <c r="L373">
        <f t="shared" si="36"/>
        <v>3</v>
      </c>
      <c r="M373" t="str">
        <f t="shared" si="37"/>
        <v>Monday</v>
      </c>
      <c r="N373" s="1" t="str">
        <f t="shared" si="38"/>
        <v>November</v>
      </c>
      <c r="O373" s="2">
        <v>0.17847222222222223</v>
      </c>
      <c r="P373" s="2" t="str">
        <f t="shared" si="39"/>
        <v>Week 1</v>
      </c>
      <c r="Q373" t="s">
        <v>59</v>
      </c>
      <c r="R373" s="5">
        <v>408</v>
      </c>
      <c r="S373" s="5">
        <v>0</v>
      </c>
      <c r="T373" s="5">
        <f t="shared" si="40"/>
        <v>0</v>
      </c>
      <c r="U373" s="5">
        <v>408</v>
      </c>
      <c r="V373" s="5">
        <v>0</v>
      </c>
      <c r="W373" s="5">
        <v>20.399999999999999</v>
      </c>
      <c r="X373" s="5">
        <v>-0.4</v>
      </c>
      <c r="Y373" s="5">
        <v>428</v>
      </c>
      <c r="Z373" s="5">
        <v>428</v>
      </c>
      <c r="AA373" t="s">
        <v>68</v>
      </c>
      <c r="AB373">
        <v>104.46</v>
      </c>
      <c r="AC373">
        <v>5.12</v>
      </c>
      <c r="AD373" t="s">
        <v>5778</v>
      </c>
      <c r="AE373" t="s">
        <v>75</v>
      </c>
      <c r="AI373" t="s">
        <v>89</v>
      </c>
      <c r="AJ373" t="s">
        <v>56</v>
      </c>
      <c r="AK373">
        <v>8929758003</v>
      </c>
      <c r="AO373">
        <v>0</v>
      </c>
      <c r="AP373">
        <v>0</v>
      </c>
      <c r="AR373">
        <v>428</v>
      </c>
      <c r="AZ373">
        <v>408</v>
      </c>
      <c r="BA373">
        <v>10.199999999999999</v>
      </c>
      <c r="BB373">
        <v>408</v>
      </c>
      <c r="BC373">
        <v>10.199999999999999</v>
      </c>
      <c r="BD373" s="5">
        <v>428</v>
      </c>
      <c r="BE373">
        <v>408</v>
      </c>
      <c r="BG373">
        <f t="shared" si="41"/>
        <v>408</v>
      </c>
    </row>
    <row r="374" spans="1:61" x14ac:dyDescent="0.25">
      <c r="A374" t="s">
        <v>54</v>
      </c>
      <c r="B374">
        <v>110027</v>
      </c>
      <c r="C374" t="s">
        <v>55</v>
      </c>
      <c r="D374" t="s">
        <v>56</v>
      </c>
      <c r="E374" s="1">
        <v>45963</v>
      </c>
      <c r="F374" t="s">
        <v>509</v>
      </c>
      <c r="G374" t="s">
        <v>63</v>
      </c>
      <c r="H374" t="str">
        <f t="shared" si="35"/>
        <v>Aggregator</v>
      </c>
      <c r="I374">
        <v>221095000000000</v>
      </c>
      <c r="J374">
        <v>29811</v>
      </c>
      <c r="K374" s="3">
        <v>45964.200694444444</v>
      </c>
      <c r="L374">
        <f t="shared" si="36"/>
        <v>3</v>
      </c>
      <c r="M374" t="str">
        <f t="shared" si="37"/>
        <v>Monday</v>
      </c>
      <c r="N374" s="1" t="str">
        <f t="shared" si="38"/>
        <v>November</v>
      </c>
      <c r="O374" s="2">
        <v>0.20069444444444445</v>
      </c>
      <c r="P374" s="2" t="str">
        <f t="shared" si="39"/>
        <v>Week 1</v>
      </c>
      <c r="Q374" t="s">
        <v>59</v>
      </c>
      <c r="R374" s="5">
        <v>428</v>
      </c>
      <c r="S374" s="5">
        <v>-195</v>
      </c>
      <c r="T374" s="5">
        <f t="shared" si="40"/>
        <v>45.560747663551403</v>
      </c>
      <c r="U374" s="5">
        <v>233</v>
      </c>
      <c r="V374" s="5">
        <v>32</v>
      </c>
      <c r="W374" s="5">
        <v>0</v>
      </c>
      <c r="X374" s="5">
        <v>0</v>
      </c>
      <c r="Y374" s="5">
        <v>265</v>
      </c>
      <c r="Z374" s="5">
        <v>265</v>
      </c>
      <c r="AA374" t="s">
        <v>64</v>
      </c>
      <c r="AB374">
        <v>81.23</v>
      </c>
      <c r="AC374">
        <v>6.73</v>
      </c>
      <c r="AD374" t="s">
        <v>64</v>
      </c>
      <c r="AE374" t="s">
        <v>56</v>
      </c>
      <c r="AF374">
        <v>218</v>
      </c>
      <c r="AG374">
        <v>218</v>
      </c>
      <c r="AO374">
        <v>32</v>
      </c>
      <c r="AP374">
        <v>0</v>
      </c>
      <c r="AW374">
        <v>265</v>
      </c>
      <c r="BD374" s="5">
        <v>265</v>
      </c>
      <c r="BE374">
        <v>233</v>
      </c>
      <c r="BG374">
        <f t="shared" si="41"/>
        <v>233</v>
      </c>
      <c r="BH374">
        <v>32</v>
      </c>
    </row>
    <row r="375" spans="1:61" x14ac:dyDescent="0.25">
      <c r="A375" t="s">
        <v>54</v>
      </c>
      <c r="B375">
        <v>110027</v>
      </c>
      <c r="C375" t="s">
        <v>55</v>
      </c>
      <c r="D375" t="s">
        <v>56</v>
      </c>
      <c r="E375" s="1">
        <v>45963</v>
      </c>
      <c r="F375" t="s">
        <v>510</v>
      </c>
      <c r="G375" t="s">
        <v>63</v>
      </c>
      <c r="H375" t="str">
        <f t="shared" si="35"/>
        <v>Aggregator</v>
      </c>
      <c r="I375">
        <v>221096000000000</v>
      </c>
      <c r="J375">
        <v>29811</v>
      </c>
      <c r="K375" s="3">
        <v>45964.206250000003</v>
      </c>
      <c r="L375">
        <f t="shared" si="36"/>
        <v>3</v>
      </c>
      <c r="M375" t="str">
        <f t="shared" si="37"/>
        <v>Monday</v>
      </c>
      <c r="N375" s="1" t="str">
        <f t="shared" si="38"/>
        <v>November</v>
      </c>
      <c r="O375" s="2">
        <v>0.20624999999999999</v>
      </c>
      <c r="P375" s="2" t="str">
        <f t="shared" si="39"/>
        <v>Week 1</v>
      </c>
      <c r="Q375" t="s">
        <v>59</v>
      </c>
      <c r="R375" s="5">
        <v>258</v>
      </c>
      <c r="S375" s="5">
        <v>-60</v>
      </c>
      <c r="T375" s="5">
        <f t="shared" si="40"/>
        <v>23.255813953488371</v>
      </c>
      <c r="U375" s="5">
        <v>198</v>
      </c>
      <c r="V375" s="5">
        <v>32</v>
      </c>
      <c r="W375" s="5">
        <v>0</v>
      </c>
      <c r="X375" s="5">
        <v>0</v>
      </c>
      <c r="Y375" s="5">
        <v>230</v>
      </c>
      <c r="Z375" s="5">
        <v>230</v>
      </c>
      <c r="AA375" t="s">
        <v>64</v>
      </c>
      <c r="AB375">
        <v>45.27</v>
      </c>
      <c r="AC375">
        <v>3.92</v>
      </c>
      <c r="AD375" t="s">
        <v>64</v>
      </c>
      <c r="AE375" t="s">
        <v>56</v>
      </c>
      <c r="AF375">
        <v>7635</v>
      </c>
      <c r="AG375">
        <v>7635</v>
      </c>
      <c r="AO375">
        <v>32</v>
      </c>
      <c r="AP375">
        <v>0</v>
      </c>
      <c r="AW375">
        <v>230</v>
      </c>
      <c r="BD375" s="5">
        <v>230</v>
      </c>
      <c r="BE375">
        <v>198</v>
      </c>
      <c r="BG375">
        <f t="shared" si="41"/>
        <v>198</v>
      </c>
      <c r="BH375">
        <v>32</v>
      </c>
    </row>
    <row r="376" spans="1:61" x14ac:dyDescent="0.25">
      <c r="A376" t="s">
        <v>54</v>
      </c>
      <c r="B376">
        <v>110027</v>
      </c>
      <c r="C376" t="s">
        <v>55</v>
      </c>
      <c r="D376" t="s">
        <v>56</v>
      </c>
      <c r="E376" s="1">
        <v>45963</v>
      </c>
      <c r="F376" t="s">
        <v>511</v>
      </c>
      <c r="G376" t="s">
        <v>63</v>
      </c>
      <c r="H376" t="str">
        <f t="shared" si="35"/>
        <v>Aggregator</v>
      </c>
      <c r="I376">
        <v>221096000000000</v>
      </c>
      <c r="J376">
        <v>29811</v>
      </c>
      <c r="K376" s="3">
        <v>45964.206250000003</v>
      </c>
      <c r="L376">
        <f t="shared" si="36"/>
        <v>3</v>
      </c>
      <c r="M376" t="str">
        <f t="shared" si="37"/>
        <v>Monday</v>
      </c>
      <c r="N376" s="1" t="str">
        <f t="shared" si="38"/>
        <v>November</v>
      </c>
      <c r="O376" s="2">
        <v>0.20624999999999999</v>
      </c>
      <c r="P376" s="2" t="str">
        <f t="shared" si="39"/>
        <v>Week 1</v>
      </c>
      <c r="Q376" t="s">
        <v>59</v>
      </c>
      <c r="R376" s="5">
        <v>358</v>
      </c>
      <c r="S376" s="5">
        <v>-105</v>
      </c>
      <c r="T376" s="5">
        <f t="shared" si="40"/>
        <v>29.329608938547487</v>
      </c>
      <c r="U376" s="5">
        <v>253</v>
      </c>
      <c r="V376" s="5">
        <v>32</v>
      </c>
      <c r="W376" s="5">
        <v>0</v>
      </c>
      <c r="X376" s="5">
        <v>0</v>
      </c>
      <c r="Y376" s="5">
        <v>285</v>
      </c>
      <c r="Z376" s="5">
        <v>285</v>
      </c>
      <c r="AA376" t="s">
        <v>64</v>
      </c>
      <c r="AB376">
        <v>67.010000000000005</v>
      </c>
      <c r="AC376">
        <v>5.34</v>
      </c>
      <c r="AD376" t="s">
        <v>64</v>
      </c>
      <c r="AE376" t="s">
        <v>56</v>
      </c>
      <c r="AF376">
        <v>327</v>
      </c>
      <c r="AG376">
        <v>327</v>
      </c>
      <c r="AO376">
        <v>32</v>
      </c>
      <c r="AP376">
        <v>0</v>
      </c>
      <c r="AW376">
        <v>285</v>
      </c>
      <c r="BD376" s="5">
        <v>285</v>
      </c>
      <c r="BE376">
        <v>253</v>
      </c>
      <c r="BG376">
        <f t="shared" si="41"/>
        <v>253</v>
      </c>
      <c r="BH376">
        <v>32</v>
      </c>
    </row>
    <row r="377" spans="1:61" x14ac:dyDescent="0.25">
      <c r="A377" t="s">
        <v>54</v>
      </c>
      <c r="B377">
        <v>110027</v>
      </c>
      <c r="C377" t="s">
        <v>55</v>
      </c>
      <c r="D377" t="s">
        <v>56</v>
      </c>
      <c r="E377" s="1">
        <v>45964</v>
      </c>
      <c r="F377" t="s">
        <v>512</v>
      </c>
      <c r="G377" t="s">
        <v>63</v>
      </c>
      <c r="H377" t="str">
        <f t="shared" si="35"/>
        <v>Aggregator</v>
      </c>
      <c r="I377">
        <v>221120000000000</v>
      </c>
      <c r="J377">
        <v>29811</v>
      </c>
      <c r="K377" s="3">
        <v>45964.492361111108</v>
      </c>
      <c r="L377">
        <f t="shared" si="36"/>
        <v>3</v>
      </c>
      <c r="M377" t="str">
        <f t="shared" si="37"/>
        <v>Monday</v>
      </c>
      <c r="N377" s="1" t="str">
        <f t="shared" si="38"/>
        <v>November</v>
      </c>
      <c r="O377" s="2">
        <v>0.49236111111111114</v>
      </c>
      <c r="P377" s="2" t="str">
        <f t="shared" si="39"/>
        <v>Week 1</v>
      </c>
      <c r="Q377" t="s">
        <v>59</v>
      </c>
      <c r="R377" s="5">
        <v>438</v>
      </c>
      <c r="S377" s="5">
        <v>-93.75</v>
      </c>
      <c r="T377" s="5">
        <f t="shared" si="40"/>
        <v>21.404109589041095</v>
      </c>
      <c r="U377" s="5">
        <v>344.25</v>
      </c>
      <c r="V377" s="5">
        <v>32</v>
      </c>
      <c r="W377" s="5">
        <v>0</v>
      </c>
      <c r="X377" s="5">
        <v>-0.25</v>
      </c>
      <c r="Y377" s="5">
        <v>376</v>
      </c>
      <c r="Z377" s="5">
        <v>376</v>
      </c>
      <c r="AA377" t="s">
        <v>64</v>
      </c>
      <c r="AB377">
        <v>74.44</v>
      </c>
      <c r="AC377">
        <v>9.5399999999999991</v>
      </c>
      <c r="AD377" t="s">
        <v>64</v>
      </c>
      <c r="AE377" t="s">
        <v>56</v>
      </c>
      <c r="AF377">
        <v>3936</v>
      </c>
      <c r="AG377">
        <v>3936</v>
      </c>
      <c r="AO377">
        <v>32</v>
      </c>
      <c r="AP377">
        <v>0</v>
      </c>
      <c r="AW377">
        <v>376</v>
      </c>
      <c r="BD377" s="5">
        <v>376</v>
      </c>
      <c r="BE377">
        <v>344.25</v>
      </c>
      <c r="BG377">
        <f t="shared" si="41"/>
        <v>344.25</v>
      </c>
      <c r="BH377">
        <v>32</v>
      </c>
    </row>
    <row r="378" spans="1:61" x14ac:dyDescent="0.25">
      <c r="A378" t="s">
        <v>54</v>
      </c>
      <c r="B378">
        <v>110027</v>
      </c>
      <c r="C378" t="s">
        <v>55</v>
      </c>
      <c r="D378" t="s">
        <v>56</v>
      </c>
      <c r="E378" s="1">
        <v>45964</v>
      </c>
      <c r="F378" t="s">
        <v>513</v>
      </c>
      <c r="G378" t="s">
        <v>58</v>
      </c>
      <c r="H378" t="str">
        <f t="shared" si="35"/>
        <v>Aggregator</v>
      </c>
      <c r="I378">
        <v>7439160633</v>
      </c>
      <c r="J378">
        <v>18528960</v>
      </c>
      <c r="K378" s="3">
        <v>45964.49722222222</v>
      </c>
      <c r="L378">
        <f t="shared" si="36"/>
        <v>3</v>
      </c>
      <c r="M378" t="str">
        <f t="shared" si="37"/>
        <v>Monday</v>
      </c>
      <c r="N378" s="1" t="str">
        <f t="shared" si="38"/>
        <v>November</v>
      </c>
      <c r="O378" s="2">
        <v>0.49722222222222223</v>
      </c>
      <c r="P378" s="2" t="str">
        <f t="shared" si="39"/>
        <v>Week 1</v>
      </c>
      <c r="Q378" t="s">
        <v>59</v>
      </c>
      <c r="R378" s="5">
        <v>229</v>
      </c>
      <c r="S378" s="5">
        <v>-100</v>
      </c>
      <c r="T378" s="5">
        <f t="shared" si="40"/>
        <v>43.668122270742359</v>
      </c>
      <c r="U378" s="5">
        <v>129</v>
      </c>
      <c r="V378" s="5">
        <v>32</v>
      </c>
      <c r="W378" s="5">
        <v>0</v>
      </c>
      <c r="X378" s="5">
        <v>0</v>
      </c>
      <c r="Y378" s="5">
        <v>161</v>
      </c>
      <c r="Z378" s="5">
        <v>161</v>
      </c>
      <c r="AA378" t="s">
        <v>60</v>
      </c>
      <c r="AB378">
        <v>47.44</v>
      </c>
      <c r="AC378">
        <v>4.96</v>
      </c>
      <c r="AD378" t="s">
        <v>60</v>
      </c>
      <c r="AE378" t="s">
        <v>56</v>
      </c>
      <c r="AF378">
        <v>633</v>
      </c>
      <c r="AG378">
        <v>633</v>
      </c>
      <c r="AO378">
        <v>32</v>
      </c>
      <c r="AP378">
        <v>0</v>
      </c>
      <c r="AX378">
        <v>161</v>
      </c>
      <c r="BD378" s="5">
        <v>161</v>
      </c>
      <c r="BE378">
        <v>129</v>
      </c>
      <c r="BG378">
        <f t="shared" si="41"/>
        <v>129</v>
      </c>
      <c r="BI378">
        <v>32</v>
      </c>
    </row>
    <row r="379" spans="1:61" x14ac:dyDescent="0.25">
      <c r="A379" t="s">
        <v>54</v>
      </c>
      <c r="B379">
        <v>110027</v>
      </c>
      <c r="C379" t="s">
        <v>55</v>
      </c>
      <c r="D379" t="s">
        <v>56</v>
      </c>
      <c r="E379" s="1">
        <v>45964</v>
      </c>
      <c r="F379" t="s">
        <v>514</v>
      </c>
      <c r="G379" t="s">
        <v>67</v>
      </c>
      <c r="H379" t="str">
        <f t="shared" si="35"/>
        <v>Direct Sale</v>
      </c>
      <c r="K379" s="3">
        <v>45964.527083333334</v>
      </c>
      <c r="L379">
        <f t="shared" si="36"/>
        <v>3</v>
      </c>
      <c r="M379" t="str">
        <f t="shared" si="37"/>
        <v>Monday</v>
      </c>
      <c r="N379" s="1" t="str">
        <f t="shared" si="38"/>
        <v>November</v>
      </c>
      <c r="O379" s="2">
        <v>0.52708333333333335</v>
      </c>
      <c r="P379" s="2" t="str">
        <f t="shared" si="39"/>
        <v>Week 1</v>
      </c>
      <c r="Q379" t="s">
        <v>59</v>
      </c>
      <c r="R379" s="5">
        <v>59</v>
      </c>
      <c r="S379" s="5">
        <v>-30</v>
      </c>
      <c r="T379" s="5">
        <f t="shared" si="40"/>
        <v>50.847457627118644</v>
      </c>
      <c r="U379" s="5">
        <v>29</v>
      </c>
      <c r="V379" s="5">
        <v>0</v>
      </c>
      <c r="W379" s="5">
        <v>1.46</v>
      </c>
      <c r="X379" s="5">
        <v>-0.46</v>
      </c>
      <c r="Y379" s="5">
        <v>30</v>
      </c>
      <c r="Z379" s="5">
        <v>30</v>
      </c>
      <c r="AA379" t="s">
        <v>73</v>
      </c>
      <c r="AB379">
        <v>15.49</v>
      </c>
      <c r="AC379">
        <v>2.14</v>
      </c>
      <c r="AD379" t="s">
        <v>5778</v>
      </c>
      <c r="AE379" t="s">
        <v>75</v>
      </c>
      <c r="AI379" t="s">
        <v>515</v>
      </c>
      <c r="AJ379" t="s">
        <v>516</v>
      </c>
      <c r="AK379">
        <v>9818357554</v>
      </c>
      <c r="AO379">
        <v>0</v>
      </c>
      <c r="AP379">
        <v>0</v>
      </c>
      <c r="AQ379">
        <v>30</v>
      </c>
      <c r="AZ379">
        <v>29</v>
      </c>
      <c r="BA379">
        <v>0.73</v>
      </c>
      <c r="BB379">
        <v>29</v>
      </c>
      <c r="BC379">
        <v>0.73</v>
      </c>
      <c r="BD379" s="5">
        <v>30</v>
      </c>
      <c r="BE379">
        <v>29</v>
      </c>
      <c r="BG379">
        <f t="shared" si="41"/>
        <v>29</v>
      </c>
    </row>
    <row r="380" spans="1:61" x14ac:dyDescent="0.25">
      <c r="A380" t="s">
        <v>54</v>
      </c>
      <c r="B380">
        <v>110027</v>
      </c>
      <c r="C380" t="s">
        <v>55</v>
      </c>
      <c r="D380" t="s">
        <v>56</v>
      </c>
      <c r="E380" s="1">
        <v>45964</v>
      </c>
      <c r="F380" t="s">
        <v>517</v>
      </c>
      <c r="G380" t="s">
        <v>63</v>
      </c>
      <c r="H380" t="str">
        <f t="shared" si="35"/>
        <v>Aggregator</v>
      </c>
      <c r="I380">
        <v>221125000000000</v>
      </c>
      <c r="J380">
        <v>29811</v>
      </c>
      <c r="K380" s="3">
        <v>45964.541666666664</v>
      </c>
      <c r="L380">
        <f t="shared" si="36"/>
        <v>3</v>
      </c>
      <c r="M380" t="str">
        <f t="shared" si="37"/>
        <v>Monday</v>
      </c>
      <c r="N380" s="1" t="str">
        <f t="shared" si="38"/>
        <v>November</v>
      </c>
      <c r="O380" s="2">
        <v>0.54166666666666663</v>
      </c>
      <c r="P380" s="2" t="str">
        <f t="shared" si="39"/>
        <v>Week 1</v>
      </c>
      <c r="Q380" t="s">
        <v>59</v>
      </c>
      <c r="R380" s="5">
        <v>267</v>
      </c>
      <c r="S380" s="5">
        <v>-93.75</v>
      </c>
      <c r="T380" s="5">
        <f t="shared" si="40"/>
        <v>35.112359550561798</v>
      </c>
      <c r="U380" s="5">
        <v>173.25</v>
      </c>
      <c r="V380" s="5">
        <v>32</v>
      </c>
      <c r="W380" s="5">
        <v>0</v>
      </c>
      <c r="X380" s="5">
        <v>-0.25</v>
      </c>
      <c r="Y380" s="5">
        <v>205</v>
      </c>
      <c r="Z380" s="5">
        <v>205</v>
      </c>
      <c r="AA380" t="s">
        <v>64</v>
      </c>
      <c r="AB380">
        <v>54.06</v>
      </c>
      <c r="AC380">
        <v>4.7699999999999996</v>
      </c>
      <c r="AD380" t="s">
        <v>64</v>
      </c>
      <c r="AE380" t="s">
        <v>56</v>
      </c>
      <c r="AF380">
        <v>6675</v>
      </c>
      <c r="AG380">
        <v>6675</v>
      </c>
      <c r="AO380">
        <v>32</v>
      </c>
      <c r="AP380">
        <v>0</v>
      </c>
      <c r="AW380">
        <v>205</v>
      </c>
      <c r="BD380" s="5">
        <v>205</v>
      </c>
      <c r="BE380">
        <v>173.25</v>
      </c>
      <c r="BG380">
        <f t="shared" si="41"/>
        <v>173.25</v>
      </c>
      <c r="BH380">
        <v>32</v>
      </c>
    </row>
    <row r="381" spans="1:61" x14ac:dyDescent="0.25">
      <c r="A381" t="s">
        <v>54</v>
      </c>
      <c r="B381">
        <v>110027</v>
      </c>
      <c r="C381" t="s">
        <v>55</v>
      </c>
      <c r="D381" t="s">
        <v>56</v>
      </c>
      <c r="E381" s="1">
        <v>45964</v>
      </c>
      <c r="F381" t="s">
        <v>518</v>
      </c>
      <c r="G381" t="s">
        <v>63</v>
      </c>
      <c r="H381" t="str">
        <f t="shared" si="35"/>
        <v>Aggregator</v>
      </c>
      <c r="I381">
        <v>221126000000000</v>
      </c>
      <c r="J381">
        <v>29811</v>
      </c>
      <c r="K381" s="3">
        <v>45964.554861111108</v>
      </c>
      <c r="L381">
        <f t="shared" si="36"/>
        <v>3</v>
      </c>
      <c r="M381" t="str">
        <f t="shared" si="37"/>
        <v>Monday</v>
      </c>
      <c r="N381" s="1" t="str">
        <f t="shared" si="38"/>
        <v>November</v>
      </c>
      <c r="O381" s="2">
        <v>0.55486111111111114</v>
      </c>
      <c r="P381" s="2" t="str">
        <f t="shared" si="39"/>
        <v>Week 1</v>
      </c>
      <c r="Q381" t="s">
        <v>59</v>
      </c>
      <c r="R381" s="5">
        <v>347</v>
      </c>
      <c r="S381" s="5">
        <v>-93.75</v>
      </c>
      <c r="T381" s="5">
        <f t="shared" si="40"/>
        <v>27.017291066282421</v>
      </c>
      <c r="U381" s="5">
        <v>253.25</v>
      </c>
      <c r="V381" s="5">
        <v>32</v>
      </c>
      <c r="W381" s="5">
        <v>0</v>
      </c>
      <c r="X381" s="5">
        <v>-0.25</v>
      </c>
      <c r="Y381" s="5">
        <v>285</v>
      </c>
      <c r="Z381" s="5">
        <v>285</v>
      </c>
      <c r="AA381" t="s">
        <v>64</v>
      </c>
      <c r="AB381">
        <v>79.430000000000007</v>
      </c>
      <c r="AC381">
        <v>4.96</v>
      </c>
      <c r="AD381" t="s">
        <v>64</v>
      </c>
      <c r="AE381" t="s">
        <v>56</v>
      </c>
      <c r="AF381">
        <v>2787</v>
      </c>
      <c r="AG381">
        <v>2787</v>
      </c>
      <c r="AO381">
        <v>32</v>
      </c>
      <c r="AP381">
        <v>0</v>
      </c>
      <c r="AW381">
        <v>285</v>
      </c>
      <c r="BD381" s="5">
        <v>285</v>
      </c>
      <c r="BE381">
        <v>253.25</v>
      </c>
      <c r="BG381">
        <f t="shared" si="41"/>
        <v>253.25</v>
      </c>
      <c r="BH381">
        <v>32</v>
      </c>
    </row>
    <row r="382" spans="1:61" x14ac:dyDescent="0.25">
      <c r="A382" t="s">
        <v>54</v>
      </c>
      <c r="B382">
        <v>110027</v>
      </c>
      <c r="C382" t="s">
        <v>55</v>
      </c>
      <c r="D382" t="s">
        <v>56</v>
      </c>
      <c r="E382" s="1">
        <v>45964</v>
      </c>
      <c r="F382" t="s">
        <v>519</v>
      </c>
      <c r="G382" t="s">
        <v>63</v>
      </c>
      <c r="H382" t="str">
        <f t="shared" si="35"/>
        <v>Aggregator</v>
      </c>
      <c r="I382">
        <v>221128000000000</v>
      </c>
      <c r="J382">
        <v>29811</v>
      </c>
      <c r="K382" s="3">
        <v>45964.585416666669</v>
      </c>
      <c r="L382">
        <f t="shared" si="36"/>
        <v>3</v>
      </c>
      <c r="M382" t="str">
        <f t="shared" si="37"/>
        <v>Monday</v>
      </c>
      <c r="N382" s="1" t="str">
        <f t="shared" si="38"/>
        <v>November</v>
      </c>
      <c r="O382" s="2">
        <v>0.5854166666666667</v>
      </c>
      <c r="P382" s="2" t="str">
        <f t="shared" si="39"/>
        <v>Week 1</v>
      </c>
      <c r="Q382" t="s">
        <v>59</v>
      </c>
      <c r="R382" s="5">
        <v>248</v>
      </c>
      <c r="S382" s="5">
        <v>-90</v>
      </c>
      <c r="T382" s="5">
        <f t="shared" si="40"/>
        <v>36.29032258064516</v>
      </c>
      <c r="U382" s="5">
        <v>158</v>
      </c>
      <c r="V382" s="5">
        <v>32</v>
      </c>
      <c r="W382" s="5">
        <v>0</v>
      </c>
      <c r="X382" s="5">
        <v>0</v>
      </c>
      <c r="Y382" s="5">
        <v>190</v>
      </c>
      <c r="Z382" s="5">
        <v>190</v>
      </c>
      <c r="AA382" t="s">
        <v>64</v>
      </c>
      <c r="AB382">
        <v>41.38</v>
      </c>
      <c r="AC382">
        <v>4.96</v>
      </c>
      <c r="AD382" t="s">
        <v>64</v>
      </c>
      <c r="AE382" t="s">
        <v>56</v>
      </c>
      <c r="AF382">
        <v>2391</v>
      </c>
      <c r="AG382">
        <v>2391</v>
      </c>
      <c r="AO382">
        <v>32</v>
      </c>
      <c r="AP382">
        <v>0</v>
      </c>
      <c r="AW382">
        <v>190</v>
      </c>
      <c r="BD382" s="5">
        <v>190</v>
      </c>
      <c r="BE382">
        <v>158</v>
      </c>
      <c r="BG382">
        <f t="shared" si="41"/>
        <v>158</v>
      </c>
      <c r="BH382">
        <v>32</v>
      </c>
    </row>
    <row r="383" spans="1:61" x14ac:dyDescent="0.25">
      <c r="A383" t="s">
        <v>54</v>
      </c>
      <c r="B383">
        <v>110027</v>
      </c>
      <c r="C383" t="s">
        <v>55</v>
      </c>
      <c r="D383" t="s">
        <v>56</v>
      </c>
      <c r="E383" s="1">
        <v>45964</v>
      </c>
      <c r="F383" t="s">
        <v>520</v>
      </c>
      <c r="G383" t="s">
        <v>58</v>
      </c>
      <c r="H383" t="str">
        <f t="shared" si="35"/>
        <v>Aggregator</v>
      </c>
      <c r="I383">
        <v>7444291552</v>
      </c>
      <c r="J383">
        <v>18528960</v>
      </c>
      <c r="K383" s="3">
        <v>45964.588888888888</v>
      </c>
      <c r="L383">
        <f t="shared" si="36"/>
        <v>3</v>
      </c>
      <c r="M383" t="str">
        <f t="shared" si="37"/>
        <v>Monday</v>
      </c>
      <c r="N383" s="1" t="str">
        <f t="shared" si="38"/>
        <v>November</v>
      </c>
      <c r="O383" s="2">
        <v>0.58888888888888891</v>
      </c>
      <c r="P383" s="2" t="str">
        <f t="shared" si="39"/>
        <v>Week 1</v>
      </c>
      <c r="Q383" t="s">
        <v>59</v>
      </c>
      <c r="R383" s="5">
        <v>418</v>
      </c>
      <c r="S383" s="5">
        <v>-100</v>
      </c>
      <c r="T383" s="5">
        <f t="shared" si="40"/>
        <v>23.923444976076556</v>
      </c>
      <c r="U383" s="5">
        <v>318</v>
      </c>
      <c r="V383" s="5">
        <v>32</v>
      </c>
      <c r="W383" s="5">
        <v>0</v>
      </c>
      <c r="X383" s="5">
        <v>0</v>
      </c>
      <c r="Y383" s="5">
        <v>350</v>
      </c>
      <c r="Z383" s="5">
        <v>350</v>
      </c>
      <c r="AA383" t="s">
        <v>60</v>
      </c>
      <c r="AB383">
        <v>70.87</v>
      </c>
      <c r="AC383">
        <v>8.69</v>
      </c>
      <c r="AD383" t="s">
        <v>60</v>
      </c>
      <c r="AE383" t="s">
        <v>56</v>
      </c>
      <c r="AF383">
        <v>1552</v>
      </c>
      <c r="AG383">
        <v>1552</v>
      </c>
      <c r="AO383">
        <v>32</v>
      </c>
      <c r="AP383">
        <v>0</v>
      </c>
      <c r="AX383">
        <v>350</v>
      </c>
      <c r="BD383" s="5">
        <v>350</v>
      </c>
      <c r="BE383">
        <v>318</v>
      </c>
      <c r="BG383">
        <f t="shared" si="41"/>
        <v>318</v>
      </c>
      <c r="BI383">
        <v>32</v>
      </c>
    </row>
    <row r="384" spans="1:61" x14ac:dyDescent="0.25">
      <c r="A384" t="s">
        <v>54</v>
      </c>
      <c r="B384">
        <v>110027</v>
      </c>
      <c r="C384" t="s">
        <v>55</v>
      </c>
      <c r="D384" t="s">
        <v>56</v>
      </c>
      <c r="E384" s="1">
        <v>45964</v>
      </c>
      <c r="F384" t="s">
        <v>521</v>
      </c>
      <c r="G384" t="s">
        <v>63</v>
      </c>
      <c r="H384" t="str">
        <f t="shared" si="35"/>
        <v>Aggregator</v>
      </c>
      <c r="I384">
        <v>221129000000000</v>
      </c>
      <c r="J384">
        <v>29811</v>
      </c>
      <c r="K384" s="3">
        <v>45964.592361111114</v>
      </c>
      <c r="L384">
        <f t="shared" si="36"/>
        <v>3</v>
      </c>
      <c r="M384" t="str">
        <f t="shared" si="37"/>
        <v>Monday</v>
      </c>
      <c r="N384" s="1" t="str">
        <f t="shared" si="38"/>
        <v>November</v>
      </c>
      <c r="O384" s="2">
        <v>0.59236111111111112</v>
      </c>
      <c r="P384" s="2" t="str">
        <f t="shared" si="39"/>
        <v>Week 1</v>
      </c>
      <c r="Q384" t="s">
        <v>59</v>
      </c>
      <c r="R384" s="5">
        <v>229</v>
      </c>
      <c r="S384" s="5">
        <v>-90</v>
      </c>
      <c r="T384" s="5">
        <f t="shared" si="40"/>
        <v>39.301310043668117</v>
      </c>
      <c r="U384" s="5">
        <v>139</v>
      </c>
      <c r="V384" s="5">
        <v>32</v>
      </c>
      <c r="W384" s="5">
        <v>0</v>
      </c>
      <c r="X384" s="5">
        <v>0</v>
      </c>
      <c r="Y384" s="5">
        <v>171</v>
      </c>
      <c r="Z384" s="5">
        <v>171</v>
      </c>
      <c r="AA384" t="s">
        <v>64</v>
      </c>
      <c r="AB384">
        <v>50.37</v>
      </c>
      <c r="AC384">
        <v>4.96</v>
      </c>
      <c r="AD384" t="s">
        <v>64</v>
      </c>
      <c r="AE384" t="s">
        <v>56</v>
      </c>
      <c r="AF384">
        <v>778</v>
      </c>
      <c r="AG384">
        <v>778</v>
      </c>
      <c r="AO384">
        <v>32</v>
      </c>
      <c r="AP384">
        <v>0</v>
      </c>
      <c r="AW384">
        <v>171</v>
      </c>
      <c r="BD384" s="5">
        <v>171</v>
      </c>
      <c r="BE384">
        <v>139</v>
      </c>
      <c r="BG384">
        <f t="shared" si="41"/>
        <v>139</v>
      </c>
      <c r="BH384">
        <v>32</v>
      </c>
    </row>
    <row r="385" spans="1:61" x14ac:dyDescent="0.25">
      <c r="A385" t="s">
        <v>54</v>
      </c>
      <c r="B385">
        <v>110027</v>
      </c>
      <c r="C385" t="s">
        <v>55</v>
      </c>
      <c r="D385" t="s">
        <v>56</v>
      </c>
      <c r="E385" s="1">
        <v>45964</v>
      </c>
      <c r="F385" t="s">
        <v>522</v>
      </c>
      <c r="G385" t="s">
        <v>58</v>
      </c>
      <c r="H385" t="str">
        <f t="shared" si="35"/>
        <v>Aggregator</v>
      </c>
      <c r="I385">
        <v>7444597560</v>
      </c>
      <c r="J385">
        <v>18528960</v>
      </c>
      <c r="K385" s="3">
        <v>45964.614583333336</v>
      </c>
      <c r="L385">
        <f t="shared" si="36"/>
        <v>3</v>
      </c>
      <c r="M385" t="str">
        <f t="shared" si="37"/>
        <v>Monday</v>
      </c>
      <c r="N385" s="1" t="str">
        <f t="shared" si="38"/>
        <v>November</v>
      </c>
      <c r="O385" s="2">
        <v>0.61458333333333337</v>
      </c>
      <c r="P385" s="2" t="str">
        <f t="shared" si="39"/>
        <v>Week 1</v>
      </c>
      <c r="Q385" t="s">
        <v>59</v>
      </c>
      <c r="R385" s="5">
        <v>1394.01</v>
      </c>
      <c r="S385" s="5">
        <v>-125.01</v>
      </c>
      <c r="T385" s="5">
        <f t="shared" si="40"/>
        <v>8.9676544644586471</v>
      </c>
      <c r="U385" s="5">
        <v>1269</v>
      </c>
      <c r="V385" s="5">
        <v>32</v>
      </c>
      <c r="W385" s="5">
        <v>0</v>
      </c>
      <c r="X385" s="5">
        <v>0</v>
      </c>
      <c r="Y385" s="5">
        <v>1301</v>
      </c>
      <c r="Z385" s="5">
        <v>1301</v>
      </c>
      <c r="AA385" t="s">
        <v>60</v>
      </c>
      <c r="AB385">
        <v>309.27999999999997</v>
      </c>
      <c r="AC385">
        <v>31.41</v>
      </c>
      <c r="AD385" t="s">
        <v>60</v>
      </c>
      <c r="AE385" t="s">
        <v>56</v>
      </c>
      <c r="AF385">
        <v>7560</v>
      </c>
      <c r="AG385">
        <v>7560</v>
      </c>
      <c r="AO385">
        <v>32</v>
      </c>
      <c r="AP385">
        <v>0</v>
      </c>
      <c r="AX385">
        <v>1301</v>
      </c>
      <c r="BD385" s="5">
        <v>1301</v>
      </c>
      <c r="BE385">
        <v>1268.99</v>
      </c>
      <c r="BG385">
        <f t="shared" si="41"/>
        <v>1268.99</v>
      </c>
      <c r="BI385">
        <v>32</v>
      </c>
    </row>
    <row r="386" spans="1:61" x14ac:dyDescent="0.25">
      <c r="A386" t="s">
        <v>54</v>
      </c>
      <c r="B386">
        <v>110027</v>
      </c>
      <c r="C386" t="s">
        <v>55</v>
      </c>
      <c r="D386" t="s">
        <v>56</v>
      </c>
      <c r="E386" s="1">
        <v>45964</v>
      </c>
      <c r="F386" t="s">
        <v>523</v>
      </c>
      <c r="G386" t="s">
        <v>58</v>
      </c>
      <c r="H386" t="str">
        <f t="shared" si="35"/>
        <v>Aggregator</v>
      </c>
      <c r="I386">
        <v>7442998857</v>
      </c>
      <c r="J386">
        <v>18528960</v>
      </c>
      <c r="K386" s="3">
        <v>45964.615277777775</v>
      </c>
      <c r="L386">
        <f t="shared" si="36"/>
        <v>3</v>
      </c>
      <c r="M386" t="str">
        <f t="shared" si="37"/>
        <v>Monday</v>
      </c>
      <c r="N386" s="1" t="str">
        <f t="shared" si="38"/>
        <v>November</v>
      </c>
      <c r="O386" s="2">
        <v>0.61527777777777781</v>
      </c>
      <c r="P386" s="2" t="str">
        <f t="shared" si="39"/>
        <v>Week 1</v>
      </c>
      <c r="Q386" t="s">
        <v>59</v>
      </c>
      <c r="R386" s="5">
        <v>418</v>
      </c>
      <c r="S386" s="5">
        <v>-100</v>
      </c>
      <c r="T386" s="5">
        <f t="shared" si="40"/>
        <v>23.923444976076556</v>
      </c>
      <c r="U386" s="5">
        <v>318</v>
      </c>
      <c r="V386" s="5">
        <v>32</v>
      </c>
      <c r="W386" s="5">
        <v>0</v>
      </c>
      <c r="X386" s="5">
        <v>0</v>
      </c>
      <c r="Y386" s="5">
        <v>350</v>
      </c>
      <c r="Z386" s="5">
        <v>350</v>
      </c>
      <c r="AA386" t="s">
        <v>60</v>
      </c>
      <c r="AB386">
        <v>70.87</v>
      </c>
      <c r="AC386">
        <v>8.69</v>
      </c>
      <c r="AD386" t="s">
        <v>60</v>
      </c>
      <c r="AE386" t="s">
        <v>56</v>
      </c>
      <c r="AF386">
        <v>8857</v>
      </c>
      <c r="AG386">
        <v>8857</v>
      </c>
      <c r="AO386">
        <v>32</v>
      </c>
      <c r="AP386">
        <v>0</v>
      </c>
      <c r="AX386">
        <v>350</v>
      </c>
      <c r="BD386" s="5">
        <v>350</v>
      </c>
      <c r="BE386">
        <v>318</v>
      </c>
      <c r="BG386">
        <f t="shared" si="41"/>
        <v>318</v>
      </c>
      <c r="BI386">
        <v>32</v>
      </c>
    </row>
    <row r="387" spans="1:61" x14ac:dyDescent="0.25">
      <c r="A387" t="s">
        <v>54</v>
      </c>
      <c r="B387">
        <v>110027</v>
      </c>
      <c r="C387" t="s">
        <v>55</v>
      </c>
      <c r="D387" t="s">
        <v>56</v>
      </c>
      <c r="E387" s="1">
        <v>45964</v>
      </c>
      <c r="F387" t="s">
        <v>524</v>
      </c>
      <c r="G387" t="s">
        <v>63</v>
      </c>
      <c r="H387" t="str">
        <f t="shared" ref="H387:H450" si="42">IF(G387="POS","Direct Sale","Aggregator")</f>
        <v>Aggregator</v>
      </c>
      <c r="I387">
        <v>221131000000000</v>
      </c>
      <c r="J387">
        <v>29811</v>
      </c>
      <c r="K387" s="3">
        <v>45964.618750000001</v>
      </c>
      <c r="L387">
        <f t="shared" ref="L387:L450" si="43">VALUE(DAY(K387))</f>
        <v>3</v>
      </c>
      <c r="M387" t="str">
        <f t="shared" ref="M387:M450" si="44">TEXT(K387,"dddd")</f>
        <v>Monday</v>
      </c>
      <c r="N387" s="1" t="str">
        <f t="shared" ref="N387:N450" si="45">TEXT(K387,"MMMM")</f>
        <v>November</v>
      </c>
      <c r="O387" s="2">
        <v>0.61875000000000002</v>
      </c>
      <c r="P387" s="2" t="str">
        <f t="shared" ref="P387:P450" si="46">_xlfn.IFS(L387&lt;=7,"Week 1",L387&lt;=15, "Week 2",L387&lt;=23,"Week 3",L387&lt;=30,"Week 4")</f>
        <v>Week 1</v>
      </c>
      <c r="Q387" t="s">
        <v>59</v>
      </c>
      <c r="R387" s="5">
        <v>349</v>
      </c>
      <c r="S387" s="5">
        <v>-93.75</v>
      </c>
      <c r="T387" s="5">
        <f t="shared" ref="T387:T450" si="47">ABS((S387/R387)*100)</f>
        <v>26.862464183381089</v>
      </c>
      <c r="U387" s="5">
        <v>255.25</v>
      </c>
      <c r="V387" s="5">
        <v>32</v>
      </c>
      <c r="W387" s="5">
        <v>0</v>
      </c>
      <c r="X387" s="5">
        <v>-0.25</v>
      </c>
      <c r="Y387" s="5">
        <v>287</v>
      </c>
      <c r="Z387" s="5">
        <v>287</v>
      </c>
      <c r="AA387" t="s">
        <v>64</v>
      </c>
      <c r="AB387">
        <v>74.95</v>
      </c>
      <c r="AC387">
        <v>9.82</v>
      </c>
      <c r="AD387" t="s">
        <v>64</v>
      </c>
      <c r="AE387" t="s">
        <v>56</v>
      </c>
      <c r="AF387">
        <v>4613</v>
      </c>
      <c r="AG387">
        <v>4613</v>
      </c>
      <c r="AO387">
        <v>32</v>
      </c>
      <c r="AP387">
        <v>0</v>
      </c>
      <c r="AW387">
        <v>287</v>
      </c>
      <c r="BD387" s="5">
        <v>287</v>
      </c>
      <c r="BE387">
        <v>255.25</v>
      </c>
      <c r="BG387">
        <f t="shared" ref="BG387:BG450" si="48">BE387+BF387</f>
        <v>255.25</v>
      </c>
      <c r="BH387">
        <v>32</v>
      </c>
    </row>
    <row r="388" spans="1:61" x14ac:dyDescent="0.25">
      <c r="A388" t="s">
        <v>54</v>
      </c>
      <c r="B388">
        <v>110027</v>
      </c>
      <c r="C388" t="s">
        <v>55</v>
      </c>
      <c r="D388" t="s">
        <v>56</v>
      </c>
      <c r="E388" s="1">
        <v>45964</v>
      </c>
      <c r="F388" t="s">
        <v>525</v>
      </c>
      <c r="G388" t="s">
        <v>63</v>
      </c>
      <c r="H388" t="str">
        <f t="shared" si="42"/>
        <v>Aggregator</v>
      </c>
      <c r="I388">
        <v>221132000000000</v>
      </c>
      <c r="J388">
        <v>29811</v>
      </c>
      <c r="K388" s="3">
        <v>45964.627083333333</v>
      </c>
      <c r="L388">
        <f t="shared" si="43"/>
        <v>3</v>
      </c>
      <c r="M388" t="str">
        <f t="shared" si="44"/>
        <v>Monday</v>
      </c>
      <c r="N388" s="1" t="str">
        <f t="shared" si="45"/>
        <v>November</v>
      </c>
      <c r="O388" s="2">
        <v>0.62708333333333333</v>
      </c>
      <c r="P388" s="2" t="str">
        <f t="shared" si="46"/>
        <v>Week 1</v>
      </c>
      <c r="Q388" t="s">
        <v>59</v>
      </c>
      <c r="R388" s="5">
        <v>248</v>
      </c>
      <c r="S388" s="5">
        <v>-90</v>
      </c>
      <c r="T388" s="5">
        <f t="shared" si="47"/>
        <v>36.29032258064516</v>
      </c>
      <c r="U388" s="5">
        <v>158</v>
      </c>
      <c r="V388" s="5">
        <v>32</v>
      </c>
      <c r="W388" s="5">
        <v>0</v>
      </c>
      <c r="X388" s="5">
        <v>0</v>
      </c>
      <c r="Y388" s="5">
        <v>190</v>
      </c>
      <c r="Z388" s="5">
        <v>190</v>
      </c>
      <c r="AA388" t="s">
        <v>64</v>
      </c>
      <c r="AB388">
        <v>51.65</v>
      </c>
      <c r="AC388">
        <v>7.02</v>
      </c>
      <c r="AD388" t="s">
        <v>64</v>
      </c>
      <c r="AE388" t="s">
        <v>56</v>
      </c>
      <c r="AF388">
        <v>61</v>
      </c>
      <c r="AG388">
        <v>61</v>
      </c>
      <c r="AO388">
        <v>32</v>
      </c>
      <c r="AP388">
        <v>0</v>
      </c>
      <c r="AW388">
        <v>190</v>
      </c>
      <c r="BD388" s="5">
        <v>190</v>
      </c>
      <c r="BE388">
        <v>158</v>
      </c>
      <c r="BG388">
        <f t="shared" si="48"/>
        <v>158</v>
      </c>
      <c r="BH388">
        <v>32</v>
      </c>
    </row>
    <row r="389" spans="1:61" x14ac:dyDescent="0.25">
      <c r="A389" t="s">
        <v>54</v>
      </c>
      <c r="B389">
        <v>110027</v>
      </c>
      <c r="C389" t="s">
        <v>55</v>
      </c>
      <c r="D389" t="s">
        <v>56</v>
      </c>
      <c r="E389" s="1">
        <v>45964</v>
      </c>
      <c r="F389" t="s">
        <v>526</v>
      </c>
      <c r="G389" t="s">
        <v>63</v>
      </c>
      <c r="H389" t="str">
        <f t="shared" si="42"/>
        <v>Aggregator</v>
      </c>
      <c r="I389">
        <v>221133000000000</v>
      </c>
      <c r="J389">
        <v>29811</v>
      </c>
      <c r="K389" s="3">
        <v>45964.637499999997</v>
      </c>
      <c r="L389">
        <f t="shared" si="43"/>
        <v>3</v>
      </c>
      <c r="M389" t="str">
        <f t="shared" si="44"/>
        <v>Monday</v>
      </c>
      <c r="N389" s="1" t="str">
        <f t="shared" si="45"/>
        <v>November</v>
      </c>
      <c r="O389" s="2">
        <v>0.63749999999999996</v>
      </c>
      <c r="P389" s="2" t="str">
        <f t="shared" si="46"/>
        <v>Week 1</v>
      </c>
      <c r="Q389" t="s">
        <v>59</v>
      </c>
      <c r="R389" s="5">
        <v>677</v>
      </c>
      <c r="S389" s="5">
        <v>-205</v>
      </c>
      <c r="T389" s="5">
        <f t="shared" si="47"/>
        <v>30.280649926144754</v>
      </c>
      <c r="U389" s="5">
        <v>472</v>
      </c>
      <c r="V389" s="5">
        <v>32</v>
      </c>
      <c r="W389" s="5">
        <v>0</v>
      </c>
      <c r="X389" s="5">
        <v>0</v>
      </c>
      <c r="Y389" s="5">
        <v>504</v>
      </c>
      <c r="Z389" s="5">
        <v>504</v>
      </c>
      <c r="AA389" t="s">
        <v>64</v>
      </c>
      <c r="AB389">
        <v>126.59</v>
      </c>
      <c r="AC389">
        <v>10.65</v>
      </c>
      <c r="AD389" t="s">
        <v>64</v>
      </c>
      <c r="AE389" t="s">
        <v>56</v>
      </c>
      <c r="AF389">
        <v>5688</v>
      </c>
      <c r="AG389">
        <v>5688</v>
      </c>
      <c r="AO389">
        <v>32</v>
      </c>
      <c r="AP389">
        <v>0</v>
      </c>
      <c r="AW389">
        <v>504</v>
      </c>
      <c r="BD389" s="5">
        <v>504</v>
      </c>
      <c r="BE389">
        <v>472</v>
      </c>
      <c r="BG389">
        <f t="shared" si="48"/>
        <v>472</v>
      </c>
      <c r="BH389">
        <v>32</v>
      </c>
    </row>
    <row r="390" spans="1:61" x14ac:dyDescent="0.25">
      <c r="A390" t="s">
        <v>54</v>
      </c>
      <c r="B390">
        <v>110027</v>
      </c>
      <c r="C390" t="s">
        <v>55</v>
      </c>
      <c r="D390" t="s">
        <v>56</v>
      </c>
      <c r="E390" s="1">
        <v>45964</v>
      </c>
      <c r="F390" t="s">
        <v>527</v>
      </c>
      <c r="G390" t="s">
        <v>58</v>
      </c>
      <c r="H390" t="str">
        <f t="shared" si="42"/>
        <v>Aggregator</v>
      </c>
      <c r="I390">
        <v>7437246779</v>
      </c>
      <c r="J390">
        <v>18528960</v>
      </c>
      <c r="K390" s="3">
        <v>45964.64166666667</v>
      </c>
      <c r="L390">
        <f t="shared" si="43"/>
        <v>3</v>
      </c>
      <c r="M390" t="str">
        <f t="shared" si="44"/>
        <v>Monday</v>
      </c>
      <c r="N390" s="1" t="str">
        <f t="shared" si="45"/>
        <v>November</v>
      </c>
      <c r="O390" s="2">
        <v>0.64166666666666672</v>
      </c>
      <c r="P390" s="2" t="str">
        <f t="shared" si="46"/>
        <v>Week 1</v>
      </c>
      <c r="Q390" t="s">
        <v>59</v>
      </c>
      <c r="R390" s="5">
        <v>698</v>
      </c>
      <c r="S390" s="5">
        <v>-349</v>
      </c>
      <c r="T390" s="5">
        <f t="shared" si="47"/>
        <v>50</v>
      </c>
      <c r="U390" s="5">
        <v>349</v>
      </c>
      <c r="V390" s="5">
        <v>32</v>
      </c>
      <c r="W390" s="5">
        <v>0</v>
      </c>
      <c r="X390" s="5">
        <v>0</v>
      </c>
      <c r="Y390" s="5">
        <v>381</v>
      </c>
      <c r="Z390" s="5">
        <v>381</v>
      </c>
      <c r="AA390" t="s">
        <v>60</v>
      </c>
      <c r="AB390">
        <v>131.36000000000001</v>
      </c>
      <c r="AC390">
        <v>9.5399999999999991</v>
      </c>
      <c r="AD390" t="s">
        <v>60</v>
      </c>
      <c r="AE390" t="s">
        <v>56</v>
      </c>
      <c r="AF390">
        <v>6779</v>
      </c>
      <c r="AG390">
        <v>6779</v>
      </c>
      <c r="AO390">
        <v>32</v>
      </c>
      <c r="AP390">
        <v>0</v>
      </c>
      <c r="AX390">
        <v>381</v>
      </c>
      <c r="BD390" s="5">
        <v>381</v>
      </c>
      <c r="BE390">
        <v>349</v>
      </c>
      <c r="BG390">
        <f t="shared" si="48"/>
        <v>349</v>
      </c>
      <c r="BI390">
        <v>32</v>
      </c>
    </row>
    <row r="391" spans="1:61" x14ac:dyDescent="0.25">
      <c r="A391" t="s">
        <v>54</v>
      </c>
      <c r="B391">
        <v>110027</v>
      </c>
      <c r="C391" t="s">
        <v>55</v>
      </c>
      <c r="D391" t="s">
        <v>56</v>
      </c>
      <c r="E391" s="1">
        <v>45964</v>
      </c>
      <c r="F391" t="s">
        <v>528</v>
      </c>
      <c r="G391" t="s">
        <v>67</v>
      </c>
      <c r="H391" t="str">
        <f t="shared" si="42"/>
        <v>Direct Sale</v>
      </c>
      <c r="K391" s="3">
        <v>45964.642361111109</v>
      </c>
      <c r="L391">
        <f t="shared" si="43"/>
        <v>3</v>
      </c>
      <c r="M391" t="str">
        <f t="shared" si="44"/>
        <v>Monday</v>
      </c>
      <c r="N391" s="1" t="str">
        <f t="shared" si="45"/>
        <v>November</v>
      </c>
      <c r="O391" s="2">
        <v>0.64236111111111116</v>
      </c>
      <c r="P391" s="2" t="str">
        <f t="shared" si="46"/>
        <v>Week 1</v>
      </c>
      <c r="Q391" t="s">
        <v>59</v>
      </c>
      <c r="R391" s="5">
        <v>298</v>
      </c>
      <c r="S391" s="5">
        <v>0</v>
      </c>
      <c r="T391" s="5">
        <f t="shared" si="47"/>
        <v>0</v>
      </c>
      <c r="U391" s="5">
        <v>298</v>
      </c>
      <c r="V391" s="5">
        <v>0</v>
      </c>
      <c r="W391" s="5">
        <v>14.9</v>
      </c>
      <c r="X391" s="5">
        <v>0.1</v>
      </c>
      <c r="Y391" s="5">
        <v>313</v>
      </c>
      <c r="Z391" s="5">
        <v>313</v>
      </c>
      <c r="AA391" t="s">
        <v>68</v>
      </c>
      <c r="AB391">
        <v>65.260000000000005</v>
      </c>
      <c r="AC391">
        <v>4.78</v>
      </c>
      <c r="AD391" t="s">
        <v>5778</v>
      </c>
      <c r="AE391" t="s">
        <v>75</v>
      </c>
      <c r="AI391" t="s">
        <v>89</v>
      </c>
      <c r="AJ391" t="s">
        <v>56</v>
      </c>
      <c r="AK391">
        <v>8929758003</v>
      </c>
      <c r="AO391">
        <v>0</v>
      </c>
      <c r="AP391">
        <v>0</v>
      </c>
      <c r="AR391">
        <v>313</v>
      </c>
      <c r="AZ391">
        <v>298</v>
      </c>
      <c r="BA391">
        <v>7.45</v>
      </c>
      <c r="BB391">
        <v>298</v>
      </c>
      <c r="BC391">
        <v>7.45</v>
      </c>
      <c r="BD391" s="5">
        <v>313</v>
      </c>
      <c r="BE391">
        <v>298</v>
      </c>
      <c r="BG391">
        <f t="shared" si="48"/>
        <v>298</v>
      </c>
    </row>
    <row r="392" spans="1:61" x14ac:dyDescent="0.25">
      <c r="A392" t="s">
        <v>54</v>
      </c>
      <c r="B392">
        <v>110027</v>
      </c>
      <c r="C392" t="s">
        <v>55</v>
      </c>
      <c r="D392" t="s">
        <v>56</v>
      </c>
      <c r="E392" s="1">
        <v>45964</v>
      </c>
      <c r="F392" t="s">
        <v>529</v>
      </c>
      <c r="G392" t="s">
        <v>67</v>
      </c>
      <c r="H392" t="str">
        <f t="shared" si="42"/>
        <v>Direct Sale</v>
      </c>
      <c r="K392" s="3">
        <v>45964.645833333336</v>
      </c>
      <c r="L392">
        <f t="shared" si="43"/>
        <v>3</v>
      </c>
      <c r="M392" t="str">
        <f t="shared" si="44"/>
        <v>Monday</v>
      </c>
      <c r="N392" s="1" t="str">
        <f t="shared" si="45"/>
        <v>November</v>
      </c>
      <c r="O392" s="2">
        <v>0.64583333333333337</v>
      </c>
      <c r="P392" s="2" t="str">
        <f t="shared" si="46"/>
        <v>Week 1</v>
      </c>
      <c r="Q392" t="s">
        <v>59</v>
      </c>
      <c r="R392" s="5">
        <v>369</v>
      </c>
      <c r="S392" s="5">
        <v>0</v>
      </c>
      <c r="T392" s="5">
        <f t="shared" si="47"/>
        <v>0</v>
      </c>
      <c r="U392" s="5">
        <v>369</v>
      </c>
      <c r="V392" s="5">
        <v>0</v>
      </c>
      <c r="W392" s="5">
        <v>18.46</v>
      </c>
      <c r="X392" s="5">
        <v>-0.46</v>
      </c>
      <c r="Y392" s="5">
        <v>387</v>
      </c>
      <c r="Z392" s="5">
        <v>387</v>
      </c>
      <c r="AA392" t="s">
        <v>73</v>
      </c>
      <c r="AB392">
        <v>99.96</v>
      </c>
      <c r="AC392">
        <v>9.82</v>
      </c>
      <c r="AD392" t="s">
        <v>5775</v>
      </c>
      <c r="AI392" t="s">
        <v>530</v>
      </c>
      <c r="AJ392" t="s">
        <v>92</v>
      </c>
      <c r="AK392">
        <v>9717195243</v>
      </c>
      <c r="AO392">
        <v>0</v>
      </c>
      <c r="AP392">
        <v>0</v>
      </c>
      <c r="AQ392">
        <v>387</v>
      </c>
      <c r="AZ392">
        <v>369</v>
      </c>
      <c r="BA392">
        <v>9.23</v>
      </c>
      <c r="BB392">
        <v>369</v>
      </c>
      <c r="BC392">
        <v>9.23</v>
      </c>
      <c r="BD392" s="5">
        <v>387</v>
      </c>
      <c r="BE392">
        <v>369</v>
      </c>
      <c r="BG392">
        <f t="shared" si="48"/>
        <v>369</v>
      </c>
    </row>
    <row r="393" spans="1:61" x14ac:dyDescent="0.25">
      <c r="A393" t="s">
        <v>54</v>
      </c>
      <c r="B393">
        <v>110027</v>
      </c>
      <c r="C393" t="s">
        <v>55</v>
      </c>
      <c r="D393" t="s">
        <v>56</v>
      </c>
      <c r="E393" s="1">
        <v>45964</v>
      </c>
      <c r="F393" t="s">
        <v>531</v>
      </c>
      <c r="G393" t="s">
        <v>67</v>
      </c>
      <c r="H393" t="str">
        <f t="shared" si="42"/>
        <v>Direct Sale</v>
      </c>
      <c r="K393" s="3">
        <v>45964.645833333336</v>
      </c>
      <c r="L393">
        <f t="shared" si="43"/>
        <v>3</v>
      </c>
      <c r="M393" t="str">
        <f t="shared" si="44"/>
        <v>Monday</v>
      </c>
      <c r="N393" s="1" t="str">
        <f t="shared" si="45"/>
        <v>November</v>
      </c>
      <c r="O393" s="2">
        <v>0.64583333333333337</v>
      </c>
      <c r="P393" s="2" t="str">
        <f t="shared" si="46"/>
        <v>Week 1</v>
      </c>
      <c r="Q393" t="s">
        <v>59</v>
      </c>
      <c r="R393" s="5">
        <v>369</v>
      </c>
      <c r="S393" s="5">
        <v>0</v>
      </c>
      <c r="T393" s="5">
        <f t="shared" si="47"/>
        <v>0</v>
      </c>
      <c r="U393" s="5">
        <v>369</v>
      </c>
      <c r="V393" s="5">
        <v>0</v>
      </c>
      <c r="W393" s="5">
        <v>18.46</v>
      </c>
      <c r="X393" s="5">
        <v>-0.46</v>
      </c>
      <c r="Y393" s="5">
        <v>387</v>
      </c>
      <c r="Z393" s="5">
        <v>387</v>
      </c>
      <c r="AA393" t="s">
        <v>68</v>
      </c>
      <c r="AB393">
        <v>99.96</v>
      </c>
      <c r="AC393">
        <v>8.7200000000000006</v>
      </c>
      <c r="AD393" t="s">
        <v>5778</v>
      </c>
      <c r="AE393" t="s">
        <v>75</v>
      </c>
      <c r="AI393" t="s">
        <v>89</v>
      </c>
      <c r="AJ393" t="s">
        <v>56</v>
      </c>
      <c r="AK393">
        <v>8929758003</v>
      </c>
      <c r="AO393">
        <v>0</v>
      </c>
      <c r="AP393">
        <v>0</v>
      </c>
      <c r="AR393">
        <v>387</v>
      </c>
      <c r="AZ393">
        <v>369</v>
      </c>
      <c r="BA393">
        <v>9.23</v>
      </c>
      <c r="BB393">
        <v>369</v>
      </c>
      <c r="BC393">
        <v>9.23</v>
      </c>
      <c r="BD393" s="5">
        <v>387</v>
      </c>
      <c r="BE393">
        <v>369</v>
      </c>
      <c r="BG393">
        <f t="shared" si="48"/>
        <v>369</v>
      </c>
    </row>
    <row r="394" spans="1:61" x14ac:dyDescent="0.25">
      <c r="A394" t="s">
        <v>54</v>
      </c>
      <c r="B394">
        <v>110027</v>
      </c>
      <c r="C394" t="s">
        <v>55</v>
      </c>
      <c r="D394" t="s">
        <v>56</v>
      </c>
      <c r="E394" s="1">
        <v>45964</v>
      </c>
      <c r="F394" t="s">
        <v>532</v>
      </c>
      <c r="G394" t="s">
        <v>63</v>
      </c>
      <c r="H394" t="str">
        <f t="shared" si="42"/>
        <v>Aggregator</v>
      </c>
      <c r="I394">
        <v>221134000000000</v>
      </c>
      <c r="J394">
        <v>29811</v>
      </c>
      <c r="K394" s="3">
        <v>45964.65625</v>
      </c>
      <c r="L394">
        <f t="shared" si="43"/>
        <v>3</v>
      </c>
      <c r="M394" t="str">
        <f t="shared" si="44"/>
        <v>Monday</v>
      </c>
      <c r="N394" s="1" t="str">
        <f t="shared" si="45"/>
        <v>November</v>
      </c>
      <c r="O394" s="2">
        <v>0.65625</v>
      </c>
      <c r="P394" s="2" t="str">
        <f t="shared" si="46"/>
        <v>Week 1</v>
      </c>
      <c r="Q394" t="s">
        <v>59</v>
      </c>
      <c r="R394" s="5">
        <v>597</v>
      </c>
      <c r="S394" s="5">
        <v>-250</v>
      </c>
      <c r="T394" s="5">
        <f t="shared" si="47"/>
        <v>41.876046901172529</v>
      </c>
      <c r="U394" s="5">
        <v>347</v>
      </c>
      <c r="V394" s="5">
        <v>32</v>
      </c>
      <c r="W394" s="5">
        <v>0</v>
      </c>
      <c r="X394" s="5">
        <v>0</v>
      </c>
      <c r="Y394" s="5">
        <v>379</v>
      </c>
      <c r="Z394" s="5">
        <v>379</v>
      </c>
      <c r="AA394" t="s">
        <v>64</v>
      </c>
      <c r="AB394">
        <v>111.15</v>
      </c>
      <c r="AC394">
        <v>10.27</v>
      </c>
      <c r="AD394" t="s">
        <v>64</v>
      </c>
      <c r="AE394" t="s">
        <v>56</v>
      </c>
      <c r="AF394">
        <v>1715</v>
      </c>
      <c r="AG394">
        <v>1715</v>
      </c>
      <c r="AO394">
        <v>32</v>
      </c>
      <c r="AP394">
        <v>0</v>
      </c>
      <c r="AW394">
        <v>379</v>
      </c>
      <c r="BD394" s="5">
        <v>379</v>
      </c>
      <c r="BE394">
        <v>347</v>
      </c>
      <c r="BG394">
        <f t="shared" si="48"/>
        <v>347</v>
      </c>
      <c r="BH394">
        <v>32</v>
      </c>
    </row>
    <row r="395" spans="1:61" x14ac:dyDescent="0.25">
      <c r="A395" t="s">
        <v>54</v>
      </c>
      <c r="B395">
        <v>110027</v>
      </c>
      <c r="C395" t="s">
        <v>55</v>
      </c>
      <c r="D395" t="s">
        <v>56</v>
      </c>
      <c r="E395" s="1">
        <v>45964</v>
      </c>
      <c r="F395" t="s">
        <v>533</v>
      </c>
      <c r="G395" t="s">
        <v>67</v>
      </c>
      <c r="H395" t="str">
        <f t="shared" si="42"/>
        <v>Direct Sale</v>
      </c>
      <c r="K395" s="3">
        <v>45964.666666666664</v>
      </c>
      <c r="L395">
        <f t="shared" si="43"/>
        <v>3</v>
      </c>
      <c r="M395" t="str">
        <f t="shared" si="44"/>
        <v>Monday</v>
      </c>
      <c r="N395" s="1" t="str">
        <f t="shared" si="45"/>
        <v>November</v>
      </c>
      <c r="O395" s="2">
        <v>0.66666666666666663</v>
      </c>
      <c r="P395" s="2" t="str">
        <f t="shared" si="46"/>
        <v>Week 1</v>
      </c>
      <c r="Q395" t="s">
        <v>59</v>
      </c>
      <c r="R395" s="5">
        <v>118</v>
      </c>
      <c r="S395" s="5">
        <v>0</v>
      </c>
      <c r="T395" s="5">
        <f t="shared" si="47"/>
        <v>0</v>
      </c>
      <c r="U395" s="5">
        <v>118</v>
      </c>
      <c r="V395" s="5">
        <v>0</v>
      </c>
      <c r="W395" s="5">
        <v>5.9</v>
      </c>
      <c r="X395" s="5">
        <v>0.1</v>
      </c>
      <c r="Y395" s="5">
        <v>124</v>
      </c>
      <c r="Z395" s="5">
        <v>124</v>
      </c>
      <c r="AA395" t="s">
        <v>68</v>
      </c>
      <c r="AB395">
        <v>30.98</v>
      </c>
      <c r="AC395">
        <v>4.28</v>
      </c>
      <c r="AD395" t="s">
        <v>5778</v>
      </c>
      <c r="AE395" t="s">
        <v>75</v>
      </c>
      <c r="AI395" t="s">
        <v>89</v>
      </c>
      <c r="AJ395" t="s">
        <v>56</v>
      </c>
      <c r="AK395">
        <v>8929758003</v>
      </c>
      <c r="AO395">
        <v>0</v>
      </c>
      <c r="AP395">
        <v>0</v>
      </c>
      <c r="AR395">
        <v>124</v>
      </c>
      <c r="AZ395">
        <v>118</v>
      </c>
      <c r="BA395">
        <v>2.95</v>
      </c>
      <c r="BB395">
        <v>118</v>
      </c>
      <c r="BC395">
        <v>2.95</v>
      </c>
      <c r="BD395" s="5">
        <v>124</v>
      </c>
      <c r="BE395">
        <v>118</v>
      </c>
      <c r="BG395">
        <f t="shared" si="48"/>
        <v>118</v>
      </c>
    </row>
    <row r="396" spans="1:61" x14ac:dyDescent="0.25">
      <c r="A396" t="s">
        <v>54</v>
      </c>
      <c r="B396">
        <v>110027</v>
      </c>
      <c r="C396" t="s">
        <v>55</v>
      </c>
      <c r="D396" t="s">
        <v>56</v>
      </c>
      <c r="E396" s="1">
        <v>45964</v>
      </c>
      <c r="F396" t="s">
        <v>534</v>
      </c>
      <c r="G396" t="s">
        <v>63</v>
      </c>
      <c r="H396" t="str">
        <f t="shared" si="42"/>
        <v>Aggregator</v>
      </c>
      <c r="I396">
        <v>221136000000000</v>
      </c>
      <c r="J396">
        <v>29811</v>
      </c>
      <c r="K396" s="3">
        <v>45964.675694444442</v>
      </c>
      <c r="L396">
        <f t="shared" si="43"/>
        <v>3</v>
      </c>
      <c r="M396" t="str">
        <f t="shared" si="44"/>
        <v>Monday</v>
      </c>
      <c r="N396" s="1" t="str">
        <f t="shared" si="45"/>
        <v>November</v>
      </c>
      <c r="O396" s="2">
        <v>0.67569444444444449</v>
      </c>
      <c r="P396" s="2" t="str">
        <f t="shared" si="46"/>
        <v>Week 1</v>
      </c>
      <c r="Q396" t="s">
        <v>59</v>
      </c>
      <c r="R396" s="5">
        <v>308</v>
      </c>
      <c r="S396" s="5">
        <v>-74.989999999999995</v>
      </c>
      <c r="T396" s="5">
        <f t="shared" si="47"/>
        <v>24.347402597402596</v>
      </c>
      <c r="U396" s="5">
        <v>233.01</v>
      </c>
      <c r="V396" s="5">
        <v>32</v>
      </c>
      <c r="W396" s="5">
        <v>0</v>
      </c>
      <c r="X396" s="5">
        <v>-0.01</v>
      </c>
      <c r="Y396" s="5">
        <v>265</v>
      </c>
      <c r="Z396" s="5">
        <v>265</v>
      </c>
      <c r="AA396" t="s">
        <v>64</v>
      </c>
      <c r="AB396">
        <v>66.55</v>
      </c>
      <c r="AC396">
        <v>5.34</v>
      </c>
      <c r="AD396" t="s">
        <v>64</v>
      </c>
      <c r="AE396" t="s">
        <v>56</v>
      </c>
      <c r="AF396">
        <v>5497</v>
      </c>
      <c r="AG396">
        <v>5497</v>
      </c>
      <c r="AO396">
        <v>32</v>
      </c>
      <c r="AP396">
        <v>0</v>
      </c>
      <c r="AW396">
        <v>265</v>
      </c>
      <c r="BD396" s="5">
        <v>265</v>
      </c>
      <c r="BE396">
        <v>233.01</v>
      </c>
      <c r="BG396">
        <f t="shared" si="48"/>
        <v>233.01</v>
      </c>
      <c r="BH396">
        <v>32</v>
      </c>
    </row>
    <row r="397" spans="1:61" x14ac:dyDescent="0.25">
      <c r="A397" t="s">
        <v>54</v>
      </c>
      <c r="B397">
        <v>110027</v>
      </c>
      <c r="C397" t="s">
        <v>55</v>
      </c>
      <c r="D397" t="s">
        <v>56</v>
      </c>
      <c r="E397" s="1">
        <v>45964</v>
      </c>
      <c r="F397" t="s">
        <v>535</v>
      </c>
      <c r="G397" t="s">
        <v>63</v>
      </c>
      <c r="H397" t="str">
        <f t="shared" si="42"/>
        <v>Aggregator</v>
      </c>
      <c r="I397">
        <v>221137000000000</v>
      </c>
      <c r="J397">
        <v>29811</v>
      </c>
      <c r="K397" s="3">
        <v>45964.679861111108</v>
      </c>
      <c r="L397">
        <f t="shared" si="43"/>
        <v>3</v>
      </c>
      <c r="M397" t="str">
        <f t="shared" si="44"/>
        <v>Monday</v>
      </c>
      <c r="N397" s="1" t="str">
        <f t="shared" si="45"/>
        <v>November</v>
      </c>
      <c r="O397" s="2">
        <v>0.67986111111111114</v>
      </c>
      <c r="P397" s="2" t="str">
        <f t="shared" si="46"/>
        <v>Week 1</v>
      </c>
      <c r="Q397" t="s">
        <v>59</v>
      </c>
      <c r="R397" s="5">
        <v>358</v>
      </c>
      <c r="S397" s="5">
        <v>-93.75</v>
      </c>
      <c r="T397" s="5">
        <f t="shared" si="47"/>
        <v>26.187150837988828</v>
      </c>
      <c r="U397" s="5">
        <v>264.25</v>
      </c>
      <c r="V397" s="5">
        <v>32</v>
      </c>
      <c r="W397" s="5">
        <v>0</v>
      </c>
      <c r="X397" s="5">
        <v>-0.25</v>
      </c>
      <c r="Y397" s="5">
        <v>296</v>
      </c>
      <c r="Z397" s="5">
        <v>296</v>
      </c>
      <c r="AA397" t="s">
        <v>64</v>
      </c>
      <c r="AB397">
        <v>59.84</v>
      </c>
      <c r="AC397">
        <v>8.69</v>
      </c>
      <c r="AD397" t="s">
        <v>64</v>
      </c>
      <c r="AE397" t="s">
        <v>56</v>
      </c>
      <c r="AF397">
        <v>6070</v>
      </c>
      <c r="AG397">
        <v>6070</v>
      </c>
      <c r="AO397">
        <v>32</v>
      </c>
      <c r="AP397">
        <v>0</v>
      </c>
      <c r="AW397">
        <v>296</v>
      </c>
      <c r="BD397" s="5">
        <v>296</v>
      </c>
      <c r="BE397">
        <v>264.25</v>
      </c>
      <c r="BG397">
        <f t="shared" si="48"/>
        <v>264.25</v>
      </c>
      <c r="BH397">
        <v>32</v>
      </c>
    </row>
    <row r="398" spans="1:61" x14ac:dyDescent="0.25">
      <c r="A398" t="s">
        <v>54</v>
      </c>
      <c r="B398">
        <v>110027</v>
      </c>
      <c r="C398" t="s">
        <v>55</v>
      </c>
      <c r="D398" t="s">
        <v>56</v>
      </c>
      <c r="E398" s="1">
        <v>45964</v>
      </c>
      <c r="F398" t="s">
        <v>536</v>
      </c>
      <c r="G398" t="s">
        <v>139</v>
      </c>
      <c r="H398" t="str">
        <f t="shared" si="42"/>
        <v>Aggregator</v>
      </c>
      <c r="I398">
        <v>280843014</v>
      </c>
      <c r="K398" s="3">
        <v>45964.681944444441</v>
      </c>
      <c r="L398">
        <f t="shared" si="43"/>
        <v>3</v>
      </c>
      <c r="M398" t="str">
        <f t="shared" si="44"/>
        <v>Monday</v>
      </c>
      <c r="N398" s="1" t="str">
        <f t="shared" si="45"/>
        <v>November</v>
      </c>
      <c r="O398" s="2">
        <v>0.68194444444444446</v>
      </c>
      <c r="P398" s="2" t="str">
        <f t="shared" si="46"/>
        <v>Week 1</v>
      </c>
      <c r="Q398" t="s">
        <v>59</v>
      </c>
      <c r="R398" s="5">
        <v>248</v>
      </c>
      <c r="S398" s="5">
        <v>-100</v>
      </c>
      <c r="T398" s="5">
        <f t="shared" si="47"/>
        <v>40.322580645161288</v>
      </c>
      <c r="U398" s="5">
        <v>148</v>
      </c>
      <c r="V398" s="5">
        <v>0</v>
      </c>
      <c r="W398" s="5">
        <v>0</v>
      </c>
      <c r="X398" s="5">
        <v>-0.01</v>
      </c>
      <c r="Y398" s="5">
        <v>147.99</v>
      </c>
      <c r="Z398" s="5">
        <v>147.99</v>
      </c>
      <c r="AA398" t="s">
        <v>139</v>
      </c>
      <c r="AB398">
        <v>50.81</v>
      </c>
      <c r="AC398">
        <v>7.46</v>
      </c>
      <c r="AD398" t="s">
        <v>139</v>
      </c>
      <c r="AF398">
        <v>3014</v>
      </c>
      <c r="AG398">
        <v>3014</v>
      </c>
      <c r="AI398" t="s">
        <v>537</v>
      </c>
      <c r="AJ398" t="s">
        <v>538</v>
      </c>
      <c r="AK398">
        <v>9718912193</v>
      </c>
      <c r="AM398" t="s">
        <v>143</v>
      </c>
      <c r="AO398">
        <v>0</v>
      </c>
      <c r="AP398">
        <v>0</v>
      </c>
      <c r="AT398">
        <v>147.99</v>
      </c>
      <c r="BD398" s="5">
        <v>147.99</v>
      </c>
      <c r="BE398">
        <v>148</v>
      </c>
      <c r="BG398">
        <f t="shared" si="48"/>
        <v>148</v>
      </c>
    </row>
    <row r="399" spans="1:61" x14ac:dyDescent="0.25">
      <c r="A399" t="s">
        <v>54</v>
      </c>
      <c r="B399">
        <v>110027</v>
      </c>
      <c r="C399" t="s">
        <v>55</v>
      </c>
      <c r="D399" t="s">
        <v>56</v>
      </c>
      <c r="E399" s="1">
        <v>45964</v>
      </c>
      <c r="F399" t="s">
        <v>539</v>
      </c>
      <c r="G399" t="s">
        <v>67</v>
      </c>
      <c r="H399" t="str">
        <f t="shared" si="42"/>
        <v>Direct Sale</v>
      </c>
      <c r="K399" s="3">
        <v>45964.692361111112</v>
      </c>
      <c r="L399">
        <f t="shared" si="43"/>
        <v>3</v>
      </c>
      <c r="M399" t="str">
        <f t="shared" si="44"/>
        <v>Monday</v>
      </c>
      <c r="N399" s="1" t="str">
        <f t="shared" si="45"/>
        <v>November</v>
      </c>
      <c r="O399" s="2">
        <v>0.69236111111111109</v>
      </c>
      <c r="P399" s="2" t="str">
        <f t="shared" si="46"/>
        <v>Week 1</v>
      </c>
      <c r="Q399" t="s">
        <v>59</v>
      </c>
      <c r="R399" s="5">
        <v>239</v>
      </c>
      <c r="S399" s="5">
        <v>0</v>
      </c>
      <c r="T399" s="5">
        <f t="shared" si="47"/>
        <v>0</v>
      </c>
      <c r="U399" s="5">
        <v>239</v>
      </c>
      <c r="V399" s="5">
        <v>0</v>
      </c>
      <c r="W399" s="5">
        <v>11.96</v>
      </c>
      <c r="X399" s="5">
        <v>0.04</v>
      </c>
      <c r="Y399" s="5">
        <v>251</v>
      </c>
      <c r="Z399" s="5">
        <v>251</v>
      </c>
      <c r="AA399" t="s">
        <v>68</v>
      </c>
      <c r="AB399">
        <v>60.66</v>
      </c>
      <c r="AC399">
        <v>1.96</v>
      </c>
      <c r="AD399" t="s">
        <v>5778</v>
      </c>
      <c r="AE399" t="s">
        <v>75</v>
      </c>
      <c r="AI399" t="s">
        <v>540</v>
      </c>
      <c r="AJ399" t="s">
        <v>541</v>
      </c>
      <c r="AK399">
        <v>8505930380</v>
      </c>
      <c r="AO399">
        <v>0</v>
      </c>
      <c r="AP399">
        <v>0</v>
      </c>
      <c r="AR399">
        <v>251</v>
      </c>
      <c r="AZ399">
        <v>239</v>
      </c>
      <c r="BA399">
        <v>5.98</v>
      </c>
      <c r="BB399">
        <v>239</v>
      </c>
      <c r="BC399">
        <v>5.98</v>
      </c>
      <c r="BD399" s="5">
        <v>251</v>
      </c>
      <c r="BE399">
        <v>239</v>
      </c>
      <c r="BG399">
        <f t="shared" si="48"/>
        <v>239</v>
      </c>
    </row>
    <row r="400" spans="1:61" x14ac:dyDescent="0.25">
      <c r="A400" t="s">
        <v>54</v>
      </c>
      <c r="B400">
        <v>110027</v>
      </c>
      <c r="C400" t="s">
        <v>55</v>
      </c>
      <c r="D400" t="s">
        <v>56</v>
      </c>
      <c r="E400" s="1">
        <v>45964</v>
      </c>
      <c r="F400" t="s">
        <v>542</v>
      </c>
      <c r="G400" t="s">
        <v>63</v>
      </c>
      <c r="H400" t="str">
        <f t="shared" si="42"/>
        <v>Aggregator</v>
      </c>
      <c r="I400">
        <v>221138000000000</v>
      </c>
      <c r="J400">
        <v>29811</v>
      </c>
      <c r="K400" s="3">
        <v>45964.701388888891</v>
      </c>
      <c r="L400">
        <f t="shared" si="43"/>
        <v>3</v>
      </c>
      <c r="M400" t="str">
        <f t="shared" si="44"/>
        <v>Monday</v>
      </c>
      <c r="N400" s="1" t="str">
        <f t="shared" si="45"/>
        <v>November</v>
      </c>
      <c r="O400" s="2">
        <v>0.70138888888888884</v>
      </c>
      <c r="P400" s="2" t="str">
        <f t="shared" si="46"/>
        <v>Week 1</v>
      </c>
      <c r="Q400" t="s">
        <v>59</v>
      </c>
      <c r="R400" s="5">
        <v>349</v>
      </c>
      <c r="S400" s="5">
        <v>-93.75</v>
      </c>
      <c r="T400" s="5">
        <f t="shared" si="47"/>
        <v>26.862464183381089</v>
      </c>
      <c r="U400" s="5">
        <v>255.25</v>
      </c>
      <c r="V400" s="5">
        <v>32</v>
      </c>
      <c r="W400" s="5">
        <v>0</v>
      </c>
      <c r="X400" s="5">
        <v>-0.25</v>
      </c>
      <c r="Y400" s="5">
        <v>287</v>
      </c>
      <c r="Z400" s="5">
        <v>287</v>
      </c>
      <c r="AA400" t="s">
        <v>64</v>
      </c>
      <c r="AB400">
        <v>82.33</v>
      </c>
      <c r="AC400">
        <v>4.96</v>
      </c>
      <c r="AD400" t="s">
        <v>64</v>
      </c>
      <c r="AE400" t="s">
        <v>56</v>
      </c>
      <c r="AF400">
        <v>530</v>
      </c>
      <c r="AG400">
        <v>530</v>
      </c>
      <c r="AO400">
        <v>32</v>
      </c>
      <c r="AP400">
        <v>0</v>
      </c>
      <c r="AW400">
        <v>287</v>
      </c>
      <c r="BD400" s="5">
        <v>287</v>
      </c>
      <c r="BE400">
        <v>255.25</v>
      </c>
      <c r="BG400">
        <f t="shared" si="48"/>
        <v>255.25</v>
      </c>
      <c r="BH400">
        <v>32</v>
      </c>
    </row>
    <row r="401" spans="1:61" x14ac:dyDescent="0.25">
      <c r="A401" t="s">
        <v>54</v>
      </c>
      <c r="B401">
        <v>110027</v>
      </c>
      <c r="C401" t="s">
        <v>55</v>
      </c>
      <c r="D401" t="s">
        <v>56</v>
      </c>
      <c r="E401" s="1">
        <v>45964</v>
      </c>
      <c r="F401" t="s">
        <v>543</v>
      </c>
      <c r="G401" t="s">
        <v>67</v>
      </c>
      <c r="H401" t="str">
        <f t="shared" si="42"/>
        <v>Direct Sale</v>
      </c>
      <c r="K401" s="3">
        <v>45964.706944444442</v>
      </c>
      <c r="L401">
        <f t="shared" si="43"/>
        <v>3</v>
      </c>
      <c r="M401" t="str">
        <f t="shared" si="44"/>
        <v>Monday</v>
      </c>
      <c r="N401" s="1" t="str">
        <f t="shared" si="45"/>
        <v>November</v>
      </c>
      <c r="O401" s="2">
        <v>0.70694444444444449</v>
      </c>
      <c r="P401" s="2" t="str">
        <f t="shared" si="46"/>
        <v>Week 1</v>
      </c>
      <c r="Q401" t="s">
        <v>59</v>
      </c>
      <c r="R401" s="5">
        <v>1156</v>
      </c>
      <c r="S401" s="5">
        <v>0</v>
      </c>
      <c r="T401" s="5">
        <f t="shared" si="47"/>
        <v>0</v>
      </c>
      <c r="U401" s="5">
        <v>1156</v>
      </c>
      <c r="V401" s="5">
        <v>0</v>
      </c>
      <c r="W401" s="5">
        <v>57.8</v>
      </c>
      <c r="X401" s="5">
        <v>0.2</v>
      </c>
      <c r="Y401" s="5">
        <v>1214</v>
      </c>
      <c r="Z401" s="5">
        <v>1214</v>
      </c>
      <c r="AA401" t="s">
        <v>73</v>
      </c>
      <c r="AB401">
        <v>296.01</v>
      </c>
      <c r="AC401">
        <v>29.79</v>
      </c>
      <c r="AD401" t="s">
        <v>5778</v>
      </c>
      <c r="AE401" t="s">
        <v>75</v>
      </c>
      <c r="AI401" t="s">
        <v>89</v>
      </c>
      <c r="AJ401" t="s">
        <v>56</v>
      </c>
      <c r="AK401">
        <v>8929758003</v>
      </c>
      <c r="AO401">
        <v>0</v>
      </c>
      <c r="AP401">
        <v>0</v>
      </c>
      <c r="AQ401">
        <v>1214</v>
      </c>
      <c r="AZ401">
        <v>1156</v>
      </c>
      <c r="BA401">
        <v>28.9</v>
      </c>
      <c r="BB401">
        <v>1156</v>
      </c>
      <c r="BC401">
        <v>28.9</v>
      </c>
      <c r="BD401" s="5">
        <v>1214</v>
      </c>
      <c r="BE401">
        <v>1156</v>
      </c>
      <c r="BG401">
        <f t="shared" si="48"/>
        <v>1156</v>
      </c>
    </row>
    <row r="402" spans="1:61" x14ac:dyDescent="0.25">
      <c r="A402" t="s">
        <v>54</v>
      </c>
      <c r="B402">
        <v>110027</v>
      </c>
      <c r="C402" t="s">
        <v>55</v>
      </c>
      <c r="D402" t="s">
        <v>56</v>
      </c>
      <c r="E402" s="1">
        <v>45964</v>
      </c>
      <c r="F402" t="s">
        <v>544</v>
      </c>
      <c r="G402" t="s">
        <v>67</v>
      </c>
      <c r="H402" t="str">
        <f t="shared" si="42"/>
        <v>Direct Sale</v>
      </c>
      <c r="K402" s="3">
        <v>45964.706944444442</v>
      </c>
      <c r="L402">
        <f t="shared" si="43"/>
        <v>3</v>
      </c>
      <c r="M402" t="str">
        <f t="shared" si="44"/>
        <v>Monday</v>
      </c>
      <c r="N402" s="1" t="str">
        <f t="shared" si="45"/>
        <v>November</v>
      </c>
      <c r="O402" s="2">
        <v>0.70694444444444449</v>
      </c>
      <c r="P402" s="2" t="str">
        <f t="shared" si="46"/>
        <v>Week 1</v>
      </c>
      <c r="Q402" t="s">
        <v>59</v>
      </c>
      <c r="R402" s="5">
        <v>99</v>
      </c>
      <c r="S402" s="5">
        <v>0</v>
      </c>
      <c r="T402" s="5">
        <f t="shared" si="47"/>
        <v>0</v>
      </c>
      <c r="U402" s="5">
        <v>99</v>
      </c>
      <c r="V402" s="5">
        <v>0</v>
      </c>
      <c r="W402" s="5">
        <v>4.96</v>
      </c>
      <c r="X402" s="5">
        <v>0.04</v>
      </c>
      <c r="Y402" s="5">
        <v>104</v>
      </c>
      <c r="Z402" s="5">
        <v>104</v>
      </c>
      <c r="AA402" t="s">
        <v>73</v>
      </c>
      <c r="AB402">
        <v>25.04</v>
      </c>
      <c r="AC402">
        <v>1.96</v>
      </c>
      <c r="AD402" t="s">
        <v>5775</v>
      </c>
      <c r="AI402" t="s">
        <v>89</v>
      </c>
      <c r="AJ402" t="s">
        <v>56</v>
      </c>
      <c r="AK402">
        <v>8929758003</v>
      </c>
      <c r="AO402">
        <v>0</v>
      </c>
      <c r="AP402">
        <v>0</v>
      </c>
      <c r="AQ402">
        <v>104</v>
      </c>
      <c r="AZ402">
        <v>99</v>
      </c>
      <c r="BA402">
        <v>2.48</v>
      </c>
      <c r="BB402">
        <v>99</v>
      </c>
      <c r="BC402">
        <v>2.48</v>
      </c>
      <c r="BD402" s="5">
        <v>104</v>
      </c>
      <c r="BE402">
        <v>99</v>
      </c>
      <c r="BG402">
        <f t="shared" si="48"/>
        <v>99</v>
      </c>
    </row>
    <row r="403" spans="1:61" x14ac:dyDescent="0.25">
      <c r="A403" t="s">
        <v>54</v>
      </c>
      <c r="B403">
        <v>110027</v>
      </c>
      <c r="C403" t="s">
        <v>55</v>
      </c>
      <c r="D403" t="s">
        <v>56</v>
      </c>
      <c r="E403" s="1">
        <v>45964</v>
      </c>
      <c r="F403" t="s">
        <v>545</v>
      </c>
      <c r="G403" t="s">
        <v>67</v>
      </c>
      <c r="H403" t="str">
        <f t="shared" si="42"/>
        <v>Direct Sale</v>
      </c>
      <c r="K403" s="3">
        <v>45964.71875</v>
      </c>
      <c r="L403">
        <f t="shared" si="43"/>
        <v>3</v>
      </c>
      <c r="M403" t="str">
        <f t="shared" si="44"/>
        <v>Monday</v>
      </c>
      <c r="N403" s="1" t="str">
        <f t="shared" si="45"/>
        <v>November</v>
      </c>
      <c r="O403" s="2">
        <v>0.71875</v>
      </c>
      <c r="P403" s="2" t="str">
        <f t="shared" si="46"/>
        <v>Week 1</v>
      </c>
      <c r="Q403" t="s">
        <v>59</v>
      </c>
      <c r="R403" s="5">
        <v>158</v>
      </c>
      <c r="S403" s="5">
        <v>0</v>
      </c>
      <c r="T403" s="5">
        <f t="shared" si="47"/>
        <v>0</v>
      </c>
      <c r="U403" s="5">
        <v>158</v>
      </c>
      <c r="V403" s="5">
        <v>0</v>
      </c>
      <c r="W403" s="5">
        <v>7.9</v>
      </c>
      <c r="X403" s="5">
        <v>0.1</v>
      </c>
      <c r="Y403" s="5">
        <v>166</v>
      </c>
      <c r="Z403" s="5">
        <v>166</v>
      </c>
      <c r="AA403" t="s">
        <v>68</v>
      </c>
      <c r="AB403">
        <v>51.89</v>
      </c>
      <c r="AC403">
        <v>4.42</v>
      </c>
      <c r="AD403" t="s">
        <v>5778</v>
      </c>
      <c r="AE403" t="s">
        <v>75</v>
      </c>
      <c r="AI403" t="s">
        <v>89</v>
      </c>
      <c r="AJ403" t="s">
        <v>56</v>
      </c>
      <c r="AK403">
        <v>8929758003</v>
      </c>
      <c r="AO403">
        <v>0</v>
      </c>
      <c r="AP403">
        <v>0</v>
      </c>
      <c r="AR403">
        <v>166</v>
      </c>
      <c r="AZ403">
        <v>158</v>
      </c>
      <c r="BA403">
        <v>3.95</v>
      </c>
      <c r="BB403">
        <v>158</v>
      </c>
      <c r="BC403">
        <v>3.95</v>
      </c>
      <c r="BD403" s="5">
        <v>166</v>
      </c>
      <c r="BE403">
        <v>158</v>
      </c>
      <c r="BG403">
        <f t="shared" si="48"/>
        <v>158</v>
      </c>
    </row>
    <row r="404" spans="1:61" x14ac:dyDescent="0.25">
      <c r="A404" t="s">
        <v>54</v>
      </c>
      <c r="B404">
        <v>110027</v>
      </c>
      <c r="C404" t="s">
        <v>55</v>
      </c>
      <c r="D404" t="s">
        <v>56</v>
      </c>
      <c r="E404" s="1">
        <v>45964</v>
      </c>
      <c r="F404" t="s">
        <v>546</v>
      </c>
      <c r="G404" t="s">
        <v>67</v>
      </c>
      <c r="H404" t="str">
        <f t="shared" si="42"/>
        <v>Direct Sale</v>
      </c>
      <c r="K404" s="3">
        <v>45964.723611111112</v>
      </c>
      <c r="L404">
        <f t="shared" si="43"/>
        <v>3</v>
      </c>
      <c r="M404" t="str">
        <f t="shared" si="44"/>
        <v>Monday</v>
      </c>
      <c r="N404" s="1" t="str">
        <f t="shared" si="45"/>
        <v>November</v>
      </c>
      <c r="O404" s="2">
        <v>0.72361111111111109</v>
      </c>
      <c r="P404" s="2" t="str">
        <f t="shared" si="46"/>
        <v>Week 1</v>
      </c>
      <c r="Q404" t="s">
        <v>59</v>
      </c>
      <c r="R404" s="5">
        <v>625</v>
      </c>
      <c r="S404" s="5">
        <v>0</v>
      </c>
      <c r="T404" s="5">
        <f t="shared" si="47"/>
        <v>0</v>
      </c>
      <c r="U404" s="5">
        <v>625</v>
      </c>
      <c r="V404" s="5">
        <v>0</v>
      </c>
      <c r="W404" s="5">
        <v>31.26</v>
      </c>
      <c r="X404" s="5">
        <v>-0.26</v>
      </c>
      <c r="Y404" s="5">
        <v>656</v>
      </c>
      <c r="Z404" s="5">
        <v>656</v>
      </c>
      <c r="AA404" t="s">
        <v>68</v>
      </c>
      <c r="AB404">
        <v>171.8</v>
      </c>
      <c r="AC404">
        <v>11.04</v>
      </c>
      <c r="AD404" t="s">
        <v>5778</v>
      </c>
      <c r="AE404" t="s">
        <v>75</v>
      </c>
      <c r="AI404" t="s">
        <v>547</v>
      </c>
      <c r="AJ404" t="s">
        <v>548</v>
      </c>
      <c r="AK404">
        <v>9821813238</v>
      </c>
      <c r="AO404">
        <v>0</v>
      </c>
      <c r="AP404">
        <v>0</v>
      </c>
      <c r="AR404">
        <v>656</v>
      </c>
      <c r="AZ404">
        <v>625</v>
      </c>
      <c r="BA404">
        <v>15.63</v>
      </c>
      <c r="BB404">
        <v>625</v>
      </c>
      <c r="BC404">
        <v>15.63</v>
      </c>
      <c r="BD404" s="5">
        <v>656</v>
      </c>
      <c r="BE404">
        <v>625</v>
      </c>
      <c r="BG404">
        <f t="shared" si="48"/>
        <v>625</v>
      </c>
    </row>
    <row r="405" spans="1:61" x14ac:dyDescent="0.25">
      <c r="A405" t="s">
        <v>54</v>
      </c>
      <c r="B405">
        <v>110027</v>
      </c>
      <c r="C405" t="s">
        <v>55</v>
      </c>
      <c r="D405" t="s">
        <v>56</v>
      </c>
      <c r="E405" s="1">
        <v>45964</v>
      </c>
      <c r="F405" t="s">
        <v>549</v>
      </c>
      <c r="G405" t="s">
        <v>63</v>
      </c>
      <c r="H405" t="str">
        <f t="shared" si="42"/>
        <v>Aggregator</v>
      </c>
      <c r="I405">
        <v>221141000000000</v>
      </c>
      <c r="J405">
        <v>29811</v>
      </c>
      <c r="K405" s="3">
        <v>45964.727083333331</v>
      </c>
      <c r="L405">
        <f t="shared" si="43"/>
        <v>3</v>
      </c>
      <c r="M405" t="str">
        <f t="shared" si="44"/>
        <v>Monday</v>
      </c>
      <c r="N405" s="1" t="str">
        <f t="shared" si="45"/>
        <v>November</v>
      </c>
      <c r="O405" s="2">
        <v>0.7270833333333333</v>
      </c>
      <c r="P405" s="2" t="str">
        <f t="shared" si="46"/>
        <v>Week 1</v>
      </c>
      <c r="Q405" t="s">
        <v>59</v>
      </c>
      <c r="R405" s="5">
        <v>393.28</v>
      </c>
      <c r="S405" s="5">
        <v>-93.75</v>
      </c>
      <c r="T405" s="5">
        <f t="shared" si="47"/>
        <v>23.837978030919448</v>
      </c>
      <c r="U405" s="5">
        <v>299.52999999999997</v>
      </c>
      <c r="V405" s="5">
        <v>32</v>
      </c>
      <c r="W405" s="5">
        <v>0</v>
      </c>
      <c r="X405" s="5">
        <v>0.47</v>
      </c>
      <c r="Y405" s="5">
        <v>332</v>
      </c>
      <c r="Z405" s="5">
        <v>332</v>
      </c>
      <c r="AA405" t="s">
        <v>64</v>
      </c>
      <c r="AB405">
        <v>91.22</v>
      </c>
      <c r="AC405">
        <v>5.79</v>
      </c>
      <c r="AD405" t="s">
        <v>64</v>
      </c>
      <c r="AE405" t="s">
        <v>56</v>
      </c>
      <c r="AF405">
        <v>9272</v>
      </c>
      <c r="AG405">
        <v>9272</v>
      </c>
      <c r="AO405">
        <v>32</v>
      </c>
      <c r="AP405">
        <v>0</v>
      </c>
      <c r="AW405">
        <v>332</v>
      </c>
      <c r="BD405" s="5">
        <v>332</v>
      </c>
      <c r="BE405">
        <v>299.52999999999997</v>
      </c>
      <c r="BG405">
        <f t="shared" si="48"/>
        <v>299.52999999999997</v>
      </c>
      <c r="BH405">
        <v>32</v>
      </c>
    </row>
    <row r="406" spans="1:61" x14ac:dyDescent="0.25">
      <c r="A406" t="s">
        <v>54</v>
      </c>
      <c r="B406">
        <v>110027</v>
      </c>
      <c r="C406" t="s">
        <v>55</v>
      </c>
      <c r="D406" t="s">
        <v>56</v>
      </c>
      <c r="E406" s="1">
        <v>45964</v>
      </c>
      <c r="F406" t="s">
        <v>550</v>
      </c>
      <c r="G406" t="s">
        <v>63</v>
      </c>
      <c r="H406" t="str">
        <f t="shared" si="42"/>
        <v>Aggregator</v>
      </c>
      <c r="I406">
        <v>221141000000000</v>
      </c>
      <c r="J406">
        <v>29811</v>
      </c>
      <c r="K406" s="3">
        <v>45964.730555555558</v>
      </c>
      <c r="L406">
        <f t="shared" si="43"/>
        <v>3</v>
      </c>
      <c r="M406" t="str">
        <f t="shared" si="44"/>
        <v>Monday</v>
      </c>
      <c r="N406" s="1" t="str">
        <f t="shared" si="45"/>
        <v>November</v>
      </c>
      <c r="O406" s="2">
        <v>0.73055555555555551</v>
      </c>
      <c r="P406" s="2" t="str">
        <f t="shared" si="46"/>
        <v>Week 1</v>
      </c>
      <c r="Q406" t="s">
        <v>59</v>
      </c>
      <c r="R406" s="5">
        <v>366</v>
      </c>
      <c r="S406" s="5">
        <v>-93.75</v>
      </c>
      <c r="T406" s="5">
        <f t="shared" si="47"/>
        <v>25.614754098360653</v>
      </c>
      <c r="U406" s="5">
        <v>272.25</v>
      </c>
      <c r="V406" s="5">
        <v>32</v>
      </c>
      <c r="W406" s="5">
        <v>0</v>
      </c>
      <c r="X406" s="5">
        <v>-0.25</v>
      </c>
      <c r="Y406" s="5">
        <v>304</v>
      </c>
      <c r="Z406" s="5">
        <v>304</v>
      </c>
      <c r="AA406" t="s">
        <v>64</v>
      </c>
      <c r="AB406">
        <v>63.03</v>
      </c>
      <c r="AC406">
        <v>4.96</v>
      </c>
      <c r="AD406" t="s">
        <v>64</v>
      </c>
      <c r="AE406" t="s">
        <v>56</v>
      </c>
      <c r="AF406">
        <v>3929</v>
      </c>
      <c r="AG406">
        <v>3929</v>
      </c>
      <c r="AO406">
        <v>32</v>
      </c>
      <c r="AP406">
        <v>0</v>
      </c>
      <c r="AW406">
        <v>304</v>
      </c>
      <c r="BD406" s="5">
        <v>304</v>
      </c>
      <c r="BE406">
        <v>272.25</v>
      </c>
      <c r="BG406">
        <f t="shared" si="48"/>
        <v>272.25</v>
      </c>
      <c r="BH406">
        <v>32</v>
      </c>
    </row>
    <row r="407" spans="1:61" x14ac:dyDescent="0.25">
      <c r="A407" t="s">
        <v>54</v>
      </c>
      <c r="B407">
        <v>110027</v>
      </c>
      <c r="C407" t="s">
        <v>55</v>
      </c>
      <c r="D407" t="s">
        <v>56</v>
      </c>
      <c r="E407" s="1">
        <v>45964</v>
      </c>
      <c r="F407" t="s">
        <v>551</v>
      </c>
      <c r="G407" t="s">
        <v>63</v>
      </c>
      <c r="H407" t="str">
        <f t="shared" si="42"/>
        <v>Aggregator</v>
      </c>
      <c r="I407">
        <v>221141000000000</v>
      </c>
      <c r="J407">
        <v>29811</v>
      </c>
      <c r="K407" s="3">
        <v>45964.732638888891</v>
      </c>
      <c r="L407">
        <f t="shared" si="43"/>
        <v>3</v>
      </c>
      <c r="M407" t="str">
        <f t="shared" si="44"/>
        <v>Monday</v>
      </c>
      <c r="N407" s="1" t="str">
        <f t="shared" si="45"/>
        <v>November</v>
      </c>
      <c r="O407" s="2">
        <v>0.73263888888888884</v>
      </c>
      <c r="P407" s="2" t="str">
        <f t="shared" si="46"/>
        <v>Week 1</v>
      </c>
      <c r="Q407" t="s">
        <v>59</v>
      </c>
      <c r="R407" s="5">
        <v>796</v>
      </c>
      <c r="S407" s="5">
        <v>-142</v>
      </c>
      <c r="T407" s="5">
        <f t="shared" si="47"/>
        <v>17.839195979899497</v>
      </c>
      <c r="U407" s="5">
        <v>654</v>
      </c>
      <c r="V407" s="5">
        <v>32</v>
      </c>
      <c r="W407" s="5">
        <v>0</v>
      </c>
      <c r="X407" s="5">
        <v>0</v>
      </c>
      <c r="Y407" s="5">
        <v>686</v>
      </c>
      <c r="Z407" s="5">
        <v>686</v>
      </c>
      <c r="AA407" t="s">
        <v>64</v>
      </c>
      <c r="AB407">
        <v>197.17</v>
      </c>
      <c r="AC407">
        <v>19.64</v>
      </c>
      <c r="AD407" t="s">
        <v>64</v>
      </c>
      <c r="AE407" t="s">
        <v>56</v>
      </c>
      <c r="AF407">
        <v>9836</v>
      </c>
      <c r="AG407">
        <v>9836</v>
      </c>
      <c r="AO407">
        <v>32</v>
      </c>
      <c r="AP407">
        <v>0</v>
      </c>
      <c r="AW407">
        <v>686</v>
      </c>
      <c r="BD407" s="5">
        <v>686</v>
      </c>
      <c r="BE407">
        <v>654</v>
      </c>
      <c r="BG407">
        <f t="shared" si="48"/>
        <v>654</v>
      </c>
      <c r="BH407">
        <v>32</v>
      </c>
    </row>
    <row r="408" spans="1:61" x14ac:dyDescent="0.25">
      <c r="A408" t="s">
        <v>54</v>
      </c>
      <c r="B408">
        <v>110027</v>
      </c>
      <c r="C408" t="s">
        <v>55</v>
      </c>
      <c r="D408" t="s">
        <v>56</v>
      </c>
      <c r="E408" s="1">
        <v>45964</v>
      </c>
      <c r="F408" t="s">
        <v>552</v>
      </c>
      <c r="G408" t="s">
        <v>58</v>
      </c>
      <c r="H408" t="str">
        <f t="shared" si="42"/>
        <v>Aggregator</v>
      </c>
      <c r="I408">
        <v>7434222293</v>
      </c>
      <c r="J408">
        <v>18528960</v>
      </c>
      <c r="K408" s="3">
        <v>45964.740277777775</v>
      </c>
      <c r="L408">
        <f t="shared" si="43"/>
        <v>3</v>
      </c>
      <c r="M408" t="str">
        <f t="shared" si="44"/>
        <v>Monday</v>
      </c>
      <c r="N408" s="1" t="str">
        <f t="shared" si="45"/>
        <v>November</v>
      </c>
      <c r="O408" s="2">
        <v>0.74027777777777781</v>
      </c>
      <c r="P408" s="2" t="str">
        <f t="shared" si="46"/>
        <v>Week 1</v>
      </c>
      <c r="Q408" t="s">
        <v>59</v>
      </c>
      <c r="R408" s="5">
        <v>395</v>
      </c>
      <c r="S408" s="5">
        <v>0</v>
      </c>
      <c r="T408" s="5">
        <f t="shared" si="47"/>
        <v>0</v>
      </c>
      <c r="U408" s="5">
        <v>395</v>
      </c>
      <c r="V408" s="5">
        <v>32</v>
      </c>
      <c r="W408" s="5">
        <v>0</v>
      </c>
      <c r="X408" s="5">
        <v>0</v>
      </c>
      <c r="Y408" s="5">
        <v>427</v>
      </c>
      <c r="Z408" s="5">
        <v>427</v>
      </c>
      <c r="AA408" t="s">
        <v>60</v>
      </c>
      <c r="AB408">
        <v>77.5</v>
      </c>
      <c r="AC408">
        <v>9.8000000000000007</v>
      </c>
      <c r="AD408" t="s">
        <v>60</v>
      </c>
      <c r="AE408" t="s">
        <v>56</v>
      </c>
      <c r="AF408">
        <v>2293</v>
      </c>
      <c r="AG408">
        <v>2293</v>
      </c>
      <c r="AO408">
        <v>32</v>
      </c>
      <c r="AP408">
        <v>0</v>
      </c>
      <c r="AX408">
        <v>427</v>
      </c>
      <c r="BD408" s="5">
        <v>427</v>
      </c>
      <c r="BE408">
        <v>395</v>
      </c>
      <c r="BG408">
        <f t="shared" si="48"/>
        <v>395</v>
      </c>
      <c r="BI408">
        <v>32</v>
      </c>
    </row>
    <row r="409" spans="1:61" x14ac:dyDescent="0.25">
      <c r="A409" t="s">
        <v>54</v>
      </c>
      <c r="B409">
        <v>110027</v>
      </c>
      <c r="C409" t="s">
        <v>55</v>
      </c>
      <c r="D409" t="s">
        <v>56</v>
      </c>
      <c r="E409" s="1">
        <v>45964</v>
      </c>
      <c r="F409" t="s">
        <v>553</v>
      </c>
      <c r="G409" t="s">
        <v>58</v>
      </c>
      <c r="H409" t="str">
        <f t="shared" si="42"/>
        <v>Aggregator</v>
      </c>
      <c r="I409">
        <v>7418109498</v>
      </c>
      <c r="J409">
        <v>18528960</v>
      </c>
      <c r="K409" s="3">
        <v>45964.747916666667</v>
      </c>
      <c r="L409">
        <f t="shared" si="43"/>
        <v>3</v>
      </c>
      <c r="M409" t="str">
        <f t="shared" si="44"/>
        <v>Monday</v>
      </c>
      <c r="N409" s="1" t="str">
        <f t="shared" si="45"/>
        <v>November</v>
      </c>
      <c r="O409" s="2">
        <v>0.74791666666666667</v>
      </c>
      <c r="P409" s="2" t="str">
        <f t="shared" si="46"/>
        <v>Week 1</v>
      </c>
      <c r="Q409" t="s">
        <v>59</v>
      </c>
      <c r="R409" s="5">
        <v>378</v>
      </c>
      <c r="S409" s="5">
        <v>-100</v>
      </c>
      <c r="T409" s="5">
        <f t="shared" si="47"/>
        <v>26.455026455026452</v>
      </c>
      <c r="U409" s="5">
        <v>278</v>
      </c>
      <c r="V409" s="5">
        <v>32</v>
      </c>
      <c r="W409" s="5">
        <v>0</v>
      </c>
      <c r="X409" s="5">
        <v>0</v>
      </c>
      <c r="Y409" s="5">
        <v>310</v>
      </c>
      <c r="Z409" s="5">
        <v>310</v>
      </c>
      <c r="AA409" t="s">
        <v>60</v>
      </c>
      <c r="AB409">
        <v>70.680000000000007</v>
      </c>
      <c r="AC409">
        <v>8.36</v>
      </c>
      <c r="AD409" t="s">
        <v>60</v>
      </c>
      <c r="AE409" t="s">
        <v>56</v>
      </c>
      <c r="AF409">
        <v>9498</v>
      </c>
      <c r="AG409">
        <v>9498</v>
      </c>
      <c r="AO409">
        <v>32</v>
      </c>
      <c r="AP409">
        <v>0</v>
      </c>
      <c r="AX409">
        <v>310</v>
      </c>
      <c r="BD409" s="5">
        <v>310</v>
      </c>
      <c r="BE409">
        <v>278</v>
      </c>
      <c r="BG409">
        <f t="shared" si="48"/>
        <v>278</v>
      </c>
      <c r="BI409">
        <v>32</v>
      </c>
    </row>
    <row r="410" spans="1:61" x14ac:dyDescent="0.25">
      <c r="A410" t="s">
        <v>54</v>
      </c>
      <c r="B410">
        <v>110027</v>
      </c>
      <c r="C410" t="s">
        <v>55</v>
      </c>
      <c r="D410" t="s">
        <v>56</v>
      </c>
      <c r="E410" s="1">
        <v>45964</v>
      </c>
      <c r="F410" t="s">
        <v>554</v>
      </c>
      <c r="G410" t="s">
        <v>63</v>
      </c>
      <c r="H410" t="str">
        <f t="shared" si="42"/>
        <v>Aggregator</v>
      </c>
      <c r="I410">
        <v>221143000000000</v>
      </c>
      <c r="J410">
        <v>29811</v>
      </c>
      <c r="K410" s="3">
        <v>45964.754166666666</v>
      </c>
      <c r="L410">
        <f t="shared" si="43"/>
        <v>3</v>
      </c>
      <c r="M410" t="str">
        <f t="shared" si="44"/>
        <v>Monday</v>
      </c>
      <c r="N410" s="1" t="str">
        <f t="shared" si="45"/>
        <v>November</v>
      </c>
      <c r="O410" s="2">
        <v>0.75416666666666665</v>
      </c>
      <c r="P410" s="2" t="str">
        <f t="shared" si="46"/>
        <v>Week 1</v>
      </c>
      <c r="Q410" t="s">
        <v>59</v>
      </c>
      <c r="R410" s="5">
        <v>229</v>
      </c>
      <c r="S410" s="5">
        <v>-90</v>
      </c>
      <c r="T410" s="5">
        <f t="shared" si="47"/>
        <v>39.301310043668117</v>
      </c>
      <c r="U410" s="5">
        <v>139</v>
      </c>
      <c r="V410" s="5">
        <v>32</v>
      </c>
      <c r="W410" s="5">
        <v>0</v>
      </c>
      <c r="X410" s="5">
        <v>0</v>
      </c>
      <c r="Y410" s="5">
        <v>171</v>
      </c>
      <c r="Z410" s="5">
        <v>171</v>
      </c>
      <c r="AA410" t="s">
        <v>64</v>
      </c>
      <c r="AB410">
        <v>47.44</v>
      </c>
      <c r="AC410">
        <v>4.96</v>
      </c>
      <c r="AD410" t="s">
        <v>64</v>
      </c>
      <c r="AE410" t="s">
        <v>56</v>
      </c>
      <c r="AF410">
        <v>2432</v>
      </c>
      <c r="AG410">
        <v>2432</v>
      </c>
      <c r="AO410">
        <v>32</v>
      </c>
      <c r="AP410">
        <v>0</v>
      </c>
      <c r="AW410">
        <v>171</v>
      </c>
      <c r="BD410" s="5">
        <v>171</v>
      </c>
      <c r="BE410">
        <v>139</v>
      </c>
      <c r="BG410">
        <f t="shared" si="48"/>
        <v>139</v>
      </c>
      <c r="BH410">
        <v>32</v>
      </c>
    </row>
    <row r="411" spans="1:61" x14ac:dyDescent="0.25">
      <c r="A411" t="s">
        <v>54</v>
      </c>
      <c r="B411">
        <v>110027</v>
      </c>
      <c r="C411" t="s">
        <v>55</v>
      </c>
      <c r="D411" t="s">
        <v>56</v>
      </c>
      <c r="E411" s="1">
        <v>45964</v>
      </c>
      <c r="F411" t="s">
        <v>555</v>
      </c>
      <c r="G411" t="s">
        <v>58</v>
      </c>
      <c r="H411" t="str">
        <f t="shared" si="42"/>
        <v>Aggregator</v>
      </c>
      <c r="I411">
        <v>7436053391</v>
      </c>
      <c r="J411">
        <v>18528960</v>
      </c>
      <c r="K411" s="3">
        <v>45964.763194444444</v>
      </c>
      <c r="L411">
        <f t="shared" si="43"/>
        <v>3</v>
      </c>
      <c r="M411" t="str">
        <f t="shared" si="44"/>
        <v>Monday</v>
      </c>
      <c r="N411" s="1" t="str">
        <f t="shared" si="45"/>
        <v>November</v>
      </c>
      <c r="O411" s="2">
        <v>0.7631944444444444</v>
      </c>
      <c r="P411" s="2" t="str">
        <f t="shared" si="46"/>
        <v>Week 1</v>
      </c>
      <c r="Q411" t="s">
        <v>59</v>
      </c>
      <c r="R411" s="5">
        <v>1196</v>
      </c>
      <c r="S411" s="5">
        <v>-598</v>
      </c>
      <c r="T411" s="5">
        <f t="shared" si="47"/>
        <v>50</v>
      </c>
      <c r="U411" s="5">
        <v>598</v>
      </c>
      <c r="V411" s="5">
        <v>32</v>
      </c>
      <c r="W411" s="5">
        <v>0</v>
      </c>
      <c r="X411" s="5">
        <v>0</v>
      </c>
      <c r="Y411" s="5">
        <v>630</v>
      </c>
      <c r="Z411" s="5">
        <v>630</v>
      </c>
      <c r="AA411" t="s">
        <v>60</v>
      </c>
      <c r="AB411">
        <v>209.51</v>
      </c>
      <c r="AC411">
        <v>27</v>
      </c>
      <c r="AD411" t="s">
        <v>60</v>
      </c>
      <c r="AE411" t="s">
        <v>56</v>
      </c>
      <c r="AF411">
        <v>3391</v>
      </c>
      <c r="AG411">
        <v>3391</v>
      </c>
      <c r="AO411">
        <v>32</v>
      </c>
      <c r="AP411">
        <v>0</v>
      </c>
      <c r="AX411">
        <v>630</v>
      </c>
      <c r="BD411" s="5">
        <v>630</v>
      </c>
      <c r="BE411">
        <v>598</v>
      </c>
      <c r="BG411">
        <f t="shared" si="48"/>
        <v>598</v>
      </c>
      <c r="BI411">
        <v>32</v>
      </c>
    </row>
    <row r="412" spans="1:61" x14ac:dyDescent="0.25">
      <c r="A412" t="s">
        <v>54</v>
      </c>
      <c r="B412">
        <v>110027</v>
      </c>
      <c r="C412" t="s">
        <v>55</v>
      </c>
      <c r="D412" t="s">
        <v>56</v>
      </c>
      <c r="E412" s="1">
        <v>45964</v>
      </c>
      <c r="F412" t="s">
        <v>556</v>
      </c>
      <c r="G412" t="s">
        <v>63</v>
      </c>
      <c r="H412" t="str">
        <f t="shared" si="42"/>
        <v>Aggregator</v>
      </c>
      <c r="I412">
        <v>221144000000000</v>
      </c>
      <c r="J412">
        <v>29811</v>
      </c>
      <c r="K412" s="3">
        <v>45964.767361111109</v>
      </c>
      <c r="L412">
        <f t="shared" si="43"/>
        <v>3</v>
      </c>
      <c r="M412" t="str">
        <f t="shared" si="44"/>
        <v>Monday</v>
      </c>
      <c r="N412" s="1" t="str">
        <f t="shared" si="45"/>
        <v>November</v>
      </c>
      <c r="O412" s="2">
        <v>0.76736111111111116</v>
      </c>
      <c r="P412" s="2" t="str">
        <f t="shared" si="46"/>
        <v>Week 1</v>
      </c>
      <c r="Q412" t="s">
        <v>59</v>
      </c>
      <c r="R412" s="5">
        <v>625</v>
      </c>
      <c r="S412" s="5">
        <v>-93.75</v>
      </c>
      <c r="T412" s="5">
        <f t="shared" si="47"/>
        <v>15</v>
      </c>
      <c r="U412" s="5">
        <v>531.25</v>
      </c>
      <c r="V412" s="5">
        <v>32</v>
      </c>
      <c r="W412" s="5">
        <v>0</v>
      </c>
      <c r="X412" s="5">
        <v>-0.25</v>
      </c>
      <c r="Y412" s="5">
        <v>563</v>
      </c>
      <c r="Z412" s="5">
        <v>563</v>
      </c>
      <c r="AA412" t="s">
        <v>64</v>
      </c>
      <c r="AB412">
        <v>110.35</v>
      </c>
      <c r="AC412">
        <v>9.73</v>
      </c>
      <c r="AD412" t="s">
        <v>64</v>
      </c>
      <c r="AE412" t="s">
        <v>56</v>
      </c>
      <c r="AF412">
        <v>5775</v>
      </c>
      <c r="AG412">
        <v>5775</v>
      </c>
      <c r="AO412">
        <v>32</v>
      </c>
      <c r="AP412">
        <v>0</v>
      </c>
      <c r="AW412">
        <v>563</v>
      </c>
      <c r="BD412" s="5">
        <v>563</v>
      </c>
      <c r="BE412">
        <v>531.25</v>
      </c>
      <c r="BG412">
        <f t="shared" si="48"/>
        <v>531.25</v>
      </c>
      <c r="BH412">
        <v>32</v>
      </c>
    </row>
    <row r="413" spans="1:61" x14ac:dyDescent="0.25">
      <c r="A413" t="s">
        <v>54</v>
      </c>
      <c r="B413">
        <v>110027</v>
      </c>
      <c r="C413" t="s">
        <v>55</v>
      </c>
      <c r="D413" t="s">
        <v>56</v>
      </c>
      <c r="E413" s="1">
        <v>45964</v>
      </c>
      <c r="F413" t="s">
        <v>557</v>
      </c>
      <c r="G413" t="s">
        <v>63</v>
      </c>
      <c r="H413" t="str">
        <f t="shared" si="42"/>
        <v>Aggregator</v>
      </c>
      <c r="I413">
        <v>221145000000000</v>
      </c>
      <c r="J413">
        <v>29811</v>
      </c>
      <c r="K413" s="3">
        <v>45964.777777777781</v>
      </c>
      <c r="L413">
        <f t="shared" si="43"/>
        <v>3</v>
      </c>
      <c r="M413" t="str">
        <f t="shared" si="44"/>
        <v>Monday</v>
      </c>
      <c r="N413" s="1" t="str">
        <f t="shared" si="45"/>
        <v>November</v>
      </c>
      <c r="O413" s="2">
        <v>0.77777777777777779</v>
      </c>
      <c r="P413" s="2" t="str">
        <f t="shared" si="46"/>
        <v>Week 1</v>
      </c>
      <c r="Q413" t="s">
        <v>59</v>
      </c>
      <c r="R413" s="5">
        <v>288</v>
      </c>
      <c r="S413" s="5">
        <v>0</v>
      </c>
      <c r="T413" s="5">
        <f t="shared" si="47"/>
        <v>0</v>
      </c>
      <c r="U413" s="5">
        <v>288</v>
      </c>
      <c r="V413" s="5">
        <v>32</v>
      </c>
      <c r="W413" s="5">
        <v>0</v>
      </c>
      <c r="X413" s="5">
        <v>0</v>
      </c>
      <c r="Y413" s="5">
        <v>320</v>
      </c>
      <c r="Z413" s="5">
        <v>320</v>
      </c>
      <c r="AA413" t="s">
        <v>64</v>
      </c>
      <c r="AB413">
        <v>42.96</v>
      </c>
      <c r="AC413">
        <v>7.84</v>
      </c>
      <c r="AD413" t="s">
        <v>64</v>
      </c>
      <c r="AE413" t="s">
        <v>56</v>
      </c>
      <c r="AF413">
        <v>1016</v>
      </c>
      <c r="AG413">
        <v>1016</v>
      </c>
      <c r="AO413">
        <v>32</v>
      </c>
      <c r="AP413">
        <v>0</v>
      </c>
      <c r="AW413">
        <v>320</v>
      </c>
      <c r="BD413" s="5">
        <v>320</v>
      </c>
      <c r="BE413">
        <v>288</v>
      </c>
      <c r="BG413">
        <f t="shared" si="48"/>
        <v>288</v>
      </c>
      <c r="BH413">
        <v>32</v>
      </c>
    </row>
    <row r="414" spans="1:61" x14ac:dyDescent="0.25">
      <c r="A414" t="s">
        <v>54</v>
      </c>
      <c r="B414">
        <v>110027</v>
      </c>
      <c r="C414" t="s">
        <v>55</v>
      </c>
      <c r="D414" t="s">
        <v>56</v>
      </c>
      <c r="E414" s="1">
        <v>45964</v>
      </c>
      <c r="F414" t="s">
        <v>558</v>
      </c>
      <c r="G414" t="s">
        <v>63</v>
      </c>
      <c r="H414" t="str">
        <f t="shared" si="42"/>
        <v>Aggregator</v>
      </c>
      <c r="I414">
        <v>221146000000000</v>
      </c>
      <c r="J414">
        <v>29811</v>
      </c>
      <c r="K414" s="3">
        <v>45964.789583333331</v>
      </c>
      <c r="L414">
        <f t="shared" si="43"/>
        <v>3</v>
      </c>
      <c r="M414" t="str">
        <f t="shared" si="44"/>
        <v>Monday</v>
      </c>
      <c r="N414" s="1" t="str">
        <f t="shared" si="45"/>
        <v>November</v>
      </c>
      <c r="O414" s="2">
        <v>0.7895833333333333</v>
      </c>
      <c r="P414" s="2" t="str">
        <f t="shared" si="46"/>
        <v>Week 1</v>
      </c>
      <c r="Q414" t="s">
        <v>59</v>
      </c>
      <c r="R414" s="5">
        <v>158</v>
      </c>
      <c r="S414" s="5">
        <v>-40</v>
      </c>
      <c r="T414" s="5">
        <f t="shared" si="47"/>
        <v>25.316455696202532</v>
      </c>
      <c r="U414" s="5">
        <v>118</v>
      </c>
      <c r="V414" s="5">
        <v>32</v>
      </c>
      <c r="W414" s="5">
        <v>0</v>
      </c>
      <c r="X414" s="5">
        <v>0</v>
      </c>
      <c r="Y414" s="5">
        <v>150</v>
      </c>
      <c r="Z414" s="5">
        <v>150</v>
      </c>
      <c r="AA414" t="s">
        <v>64</v>
      </c>
      <c r="AB414">
        <v>30.99</v>
      </c>
      <c r="AC414">
        <v>3.92</v>
      </c>
      <c r="AD414" t="s">
        <v>64</v>
      </c>
      <c r="AE414" t="s">
        <v>56</v>
      </c>
      <c r="AF414">
        <v>2843</v>
      </c>
      <c r="AG414">
        <v>2843</v>
      </c>
      <c r="AO414">
        <v>32</v>
      </c>
      <c r="AP414">
        <v>0</v>
      </c>
      <c r="AW414">
        <v>150</v>
      </c>
      <c r="BD414" s="5">
        <v>150</v>
      </c>
      <c r="BE414">
        <v>118</v>
      </c>
      <c r="BG414">
        <f t="shared" si="48"/>
        <v>118</v>
      </c>
      <c r="BH414">
        <v>32</v>
      </c>
    </row>
    <row r="415" spans="1:61" x14ac:dyDescent="0.25">
      <c r="A415" t="s">
        <v>54</v>
      </c>
      <c r="B415">
        <v>110027</v>
      </c>
      <c r="C415" t="s">
        <v>55</v>
      </c>
      <c r="D415" t="s">
        <v>56</v>
      </c>
      <c r="E415" s="1">
        <v>45964</v>
      </c>
      <c r="F415" t="s">
        <v>559</v>
      </c>
      <c r="G415" t="s">
        <v>139</v>
      </c>
      <c r="H415" t="str">
        <f t="shared" si="42"/>
        <v>Aggregator</v>
      </c>
      <c r="I415">
        <v>280886818</v>
      </c>
      <c r="K415" s="3">
        <v>45964.790972222225</v>
      </c>
      <c r="L415">
        <f t="shared" si="43"/>
        <v>3</v>
      </c>
      <c r="M415" t="str">
        <f t="shared" si="44"/>
        <v>Monday</v>
      </c>
      <c r="N415" s="1" t="str">
        <f t="shared" si="45"/>
        <v>November</v>
      </c>
      <c r="O415" s="2">
        <v>0.79097222222222219</v>
      </c>
      <c r="P415" s="2" t="str">
        <f t="shared" si="46"/>
        <v>Week 1</v>
      </c>
      <c r="Q415" t="s">
        <v>59</v>
      </c>
      <c r="R415" s="5">
        <v>328</v>
      </c>
      <c r="S415" s="5">
        <v>-100</v>
      </c>
      <c r="T415" s="5">
        <f t="shared" si="47"/>
        <v>30.487804878048781</v>
      </c>
      <c r="U415" s="5">
        <v>228</v>
      </c>
      <c r="V415" s="5">
        <v>0</v>
      </c>
      <c r="W415" s="5">
        <v>0</v>
      </c>
      <c r="X415" s="5">
        <v>0</v>
      </c>
      <c r="Y415" s="5">
        <v>228</v>
      </c>
      <c r="Z415" s="5">
        <v>228</v>
      </c>
      <c r="AA415" t="s">
        <v>139</v>
      </c>
      <c r="AB415">
        <v>66.37</v>
      </c>
      <c r="AC415">
        <v>6.73</v>
      </c>
      <c r="AD415" t="s">
        <v>139</v>
      </c>
      <c r="AF415">
        <v>6818</v>
      </c>
      <c r="AG415">
        <v>6818</v>
      </c>
      <c r="AI415" t="s">
        <v>560</v>
      </c>
      <c r="AJ415" t="s">
        <v>561</v>
      </c>
      <c r="AK415">
        <v>7838419202</v>
      </c>
      <c r="AM415" t="s">
        <v>562</v>
      </c>
      <c r="AO415">
        <v>0</v>
      </c>
      <c r="AP415">
        <v>0</v>
      </c>
      <c r="AT415">
        <v>228</v>
      </c>
      <c r="BD415" s="5">
        <v>228</v>
      </c>
      <c r="BE415">
        <v>228</v>
      </c>
      <c r="BG415">
        <f t="shared" si="48"/>
        <v>228</v>
      </c>
    </row>
    <row r="416" spans="1:61" x14ac:dyDescent="0.25">
      <c r="A416" t="s">
        <v>54</v>
      </c>
      <c r="B416">
        <v>110027</v>
      </c>
      <c r="C416" t="s">
        <v>55</v>
      </c>
      <c r="D416" t="s">
        <v>56</v>
      </c>
      <c r="E416" s="1">
        <v>45964</v>
      </c>
      <c r="F416" t="s">
        <v>563</v>
      </c>
      <c r="G416" t="s">
        <v>63</v>
      </c>
      <c r="H416" t="str">
        <f t="shared" si="42"/>
        <v>Aggregator</v>
      </c>
      <c r="I416">
        <v>221147000000000</v>
      </c>
      <c r="J416">
        <v>29811</v>
      </c>
      <c r="K416" s="3">
        <v>45964.800694444442</v>
      </c>
      <c r="L416">
        <f t="shared" si="43"/>
        <v>3</v>
      </c>
      <c r="M416" t="str">
        <f t="shared" si="44"/>
        <v>Monday</v>
      </c>
      <c r="N416" s="1" t="str">
        <f t="shared" si="45"/>
        <v>November</v>
      </c>
      <c r="O416" s="2">
        <v>0.80069444444444449</v>
      </c>
      <c r="P416" s="2" t="str">
        <f t="shared" si="46"/>
        <v>Week 1</v>
      </c>
      <c r="Q416" t="s">
        <v>59</v>
      </c>
      <c r="R416" s="5">
        <v>667</v>
      </c>
      <c r="S416" s="5">
        <v>-93.74</v>
      </c>
      <c r="T416" s="5">
        <f t="shared" si="47"/>
        <v>14.053973013493254</v>
      </c>
      <c r="U416" s="5">
        <v>573.26</v>
      </c>
      <c r="V416" s="5">
        <v>32</v>
      </c>
      <c r="W416" s="5">
        <v>0</v>
      </c>
      <c r="X416" s="5">
        <v>-0.26</v>
      </c>
      <c r="Y416" s="5">
        <v>605</v>
      </c>
      <c r="Z416" s="5">
        <v>605</v>
      </c>
      <c r="AA416" t="s">
        <v>64</v>
      </c>
      <c r="AB416">
        <v>122.78</v>
      </c>
      <c r="AC416">
        <v>14.5</v>
      </c>
      <c r="AD416" t="s">
        <v>64</v>
      </c>
      <c r="AE416" t="s">
        <v>56</v>
      </c>
      <c r="AF416">
        <v>5007</v>
      </c>
      <c r="AG416">
        <v>5007</v>
      </c>
      <c r="AO416">
        <v>32</v>
      </c>
      <c r="AP416">
        <v>0</v>
      </c>
      <c r="AW416">
        <v>605</v>
      </c>
      <c r="BD416" s="5">
        <v>605</v>
      </c>
      <c r="BE416">
        <v>573.26</v>
      </c>
      <c r="BG416">
        <f t="shared" si="48"/>
        <v>573.26</v>
      </c>
      <c r="BH416">
        <v>32</v>
      </c>
    </row>
    <row r="417" spans="1:61" x14ac:dyDescent="0.25">
      <c r="A417" t="s">
        <v>54</v>
      </c>
      <c r="B417">
        <v>110027</v>
      </c>
      <c r="C417" t="s">
        <v>55</v>
      </c>
      <c r="D417" t="s">
        <v>56</v>
      </c>
      <c r="E417" s="1">
        <v>45964</v>
      </c>
      <c r="F417" t="s">
        <v>564</v>
      </c>
      <c r="G417" t="s">
        <v>63</v>
      </c>
      <c r="H417" t="str">
        <f t="shared" si="42"/>
        <v>Aggregator</v>
      </c>
      <c r="I417">
        <v>221147000000000</v>
      </c>
      <c r="J417">
        <v>29811</v>
      </c>
      <c r="K417" s="3">
        <v>45964.800694444442</v>
      </c>
      <c r="L417">
        <f t="shared" si="43"/>
        <v>3</v>
      </c>
      <c r="M417" t="str">
        <f t="shared" si="44"/>
        <v>Monday</v>
      </c>
      <c r="N417" s="1" t="str">
        <f t="shared" si="45"/>
        <v>November</v>
      </c>
      <c r="O417" s="2">
        <v>0.80069444444444449</v>
      </c>
      <c r="P417" s="2" t="str">
        <f t="shared" si="46"/>
        <v>Week 1</v>
      </c>
      <c r="Q417" t="s">
        <v>59</v>
      </c>
      <c r="R417" s="5">
        <v>398</v>
      </c>
      <c r="S417" s="5">
        <v>-93.75</v>
      </c>
      <c r="T417" s="5">
        <f t="shared" si="47"/>
        <v>23.555276381909547</v>
      </c>
      <c r="U417" s="5">
        <v>304.25</v>
      </c>
      <c r="V417" s="5">
        <v>32</v>
      </c>
      <c r="W417" s="5">
        <v>0</v>
      </c>
      <c r="X417" s="5">
        <v>-0.25</v>
      </c>
      <c r="Y417" s="5">
        <v>336</v>
      </c>
      <c r="Z417" s="5">
        <v>336</v>
      </c>
      <c r="AA417" t="s">
        <v>64</v>
      </c>
      <c r="AB417">
        <v>100.36</v>
      </c>
      <c r="AC417">
        <v>9.82</v>
      </c>
      <c r="AD417" t="s">
        <v>64</v>
      </c>
      <c r="AE417" t="s">
        <v>56</v>
      </c>
      <c r="AF417">
        <v>7084</v>
      </c>
      <c r="AG417">
        <v>7084</v>
      </c>
      <c r="AO417">
        <v>32</v>
      </c>
      <c r="AP417">
        <v>0</v>
      </c>
      <c r="AW417">
        <v>336</v>
      </c>
      <c r="BD417" s="5">
        <v>336</v>
      </c>
      <c r="BE417">
        <v>304.25</v>
      </c>
      <c r="BG417">
        <f t="shared" si="48"/>
        <v>304.25</v>
      </c>
      <c r="BH417">
        <v>32</v>
      </c>
    </row>
    <row r="418" spans="1:61" x14ac:dyDescent="0.25">
      <c r="A418" t="s">
        <v>54</v>
      </c>
      <c r="B418">
        <v>110027</v>
      </c>
      <c r="C418" t="s">
        <v>55</v>
      </c>
      <c r="D418" t="s">
        <v>56</v>
      </c>
      <c r="E418" s="1">
        <v>45964</v>
      </c>
      <c r="F418" t="s">
        <v>565</v>
      </c>
      <c r="G418" t="s">
        <v>58</v>
      </c>
      <c r="H418" t="str">
        <f t="shared" si="42"/>
        <v>Aggregator</v>
      </c>
      <c r="I418">
        <v>7434741816</v>
      </c>
      <c r="J418">
        <v>18528960</v>
      </c>
      <c r="K418" s="3">
        <v>45964.80972222222</v>
      </c>
      <c r="L418">
        <f t="shared" si="43"/>
        <v>3</v>
      </c>
      <c r="M418" t="str">
        <f t="shared" si="44"/>
        <v>Monday</v>
      </c>
      <c r="N418" s="1" t="str">
        <f t="shared" si="45"/>
        <v>November</v>
      </c>
      <c r="O418" s="2">
        <v>0.80972222222222223</v>
      </c>
      <c r="P418" s="2" t="str">
        <f t="shared" si="46"/>
        <v>Week 1</v>
      </c>
      <c r="Q418" t="s">
        <v>59</v>
      </c>
      <c r="R418" s="5">
        <v>349</v>
      </c>
      <c r="S418" s="5">
        <v>-174.5</v>
      </c>
      <c r="T418" s="5">
        <f t="shared" si="47"/>
        <v>50</v>
      </c>
      <c r="U418" s="5">
        <v>174.5</v>
      </c>
      <c r="V418" s="5">
        <v>32</v>
      </c>
      <c r="W418" s="5">
        <v>0</v>
      </c>
      <c r="X418" s="5">
        <v>0</v>
      </c>
      <c r="Y418" s="5">
        <v>206.5</v>
      </c>
      <c r="Z418" s="5">
        <v>206.5</v>
      </c>
      <c r="AA418" t="s">
        <v>60</v>
      </c>
      <c r="AB418">
        <v>65.739999999999995</v>
      </c>
      <c r="AC418">
        <v>4.7699999999999996</v>
      </c>
      <c r="AD418" t="s">
        <v>60</v>
      </c>
      <c r="AE418" t="s">
        <v>56</v>
      </c>
      <c r="AF418">
        <v>1816</v>
      </c>
      <c r="AG418">
        <v>1816</v>
      </c>
      <c r="AO418">
        <v>32</v>
      </c>
      <c r="AP418">
        <v>0</v>
      </c>
      <c r="AX418">
        <v>206.5</v>
      </c>
      <c r="BD418" s="5">
        <v>206.5</v>
      </c>
      <c r="BE418">
        <v>174.5</v>
      </c>
      <c r="BG418">
        <f t="shared" si="48"/>
        <v>174.5</v>
      </c>
      <c r="BI418">
        <v>32</v>
      </c>
    </row>
    <row r="419" spans="1:61" x14ac:dyDescent="0.25">
      <c r="A419" t="s">
        <v>54</v>
      </c>
      <c r="B419">
        <v>110027</v>
      </c>
      <c r="C419" t="s">
        <v>55</v>
      </c>
      <c r="D419" t="s">
        <v>56</v>
      </c>
      <c r="E419" s="1">
        <v>45964</v>
      </c>
      <c r="F419" t="s">
        <v>566</v>
      </c>
      <c r="G419" t="s">
        <v>63</v>
      </c>
      <c r="H419" t="str">
        <f t="shared" si="42"/>
        <v>Aggregator</v>
      </c>
      <c r="I419">
        <v>221149000000000</v>
      </c>
      <c r="J419">
        <v>29811</v>
      </c>
      <c r="K419" s="3">
        <v>45964.822222222225</v>
      </c>
      <c r="L419">
        <f t="shared" si="43"/>
        <v>3</v>
      </c>
      <c r="M419" t="str">
        <f t="shared" si="44"/>
        <v>Monday</v>
      </c>
      <c r="N419" s="1" t="str">
        <f t="shared" si="45"/>
        <v>November</v>
      </c>
      <c r="O419" s="2">
        <v>0.82222222222222219</v>
      </c>
      <c r="P419" s="2" t="str">
        <f t="shared" si="46"/>
        <v>Week 1</v>
      </c>
      <c r="Q419" t="s">
        <v>59</v>
      </c>
      <c r="R419" s="5">
        <v>349</v>
      </c>
      <c r="S419" s="5">
        <v>-93.75</v>
      </c>
      <c r="T419" s="5">
        <f t="shared" si="47"/>
        <v>26.862464183381089</v>
      </c>
      <c r="U419" s="5">
        <v>255.25</v>
      </c>
      <c r="V419" s="5">
        <v>32</v>
      </c>
      <c r="W419" s="5">
        <v>0</v>
      </c>
      <c r="X419" s="5">
        <v>-0.25</v>
      </c>
      <c r="Y419" s="5">
        <v>287</v>
      </c>
      <c r="Z419" s="5">
        <v>287</v>
      </c>
      <c r="AA419" t="s">
        <v>64</v>
      </c>
      <c r="AB419">
        <v>75.180000000000007</v>
      </c>
      <c r="AC419">
        <v>9.82</v>
      </c>
      <c r="AD419" t="s">
        <v>64</v>
      </c>
      <c r="AE419" t="s">
        <v>56</v>
      </c>
      <c r="AF419">
        <v>957</v>
      </c>
      <c r="AG419">
        <v>957</v>
      </c>
      <c r="AO419">
        <v>32</v>
      </c>
      <c r="AP419">
        <v>0</v>
      </c>
      <c r="AW419">
        <v>287</v>
      </c>
      <c r="BD419" s="5">
        <v>287</v>
      </c>
      <c r="BE419">
        <v>255.25</v>
      </c>
      <c r="BG419">
        <f t="shared" si="48"/>
        <v>255.25</v>
      </c>
      <c r="BH419">
        <v>32</v>
      </c>
    </row>
    <row r="420" spans="1:61" x14ac:dyDescent="0.25">
      <c r="A420" t="s">
        <v>54</v>
      </c>
      <c r="B420">
        <v>110027</v>
      </c>
      <c r="C420" t="s">
        <v>55</v>
      </c>
      <c r="D420" t="s">
        <v>56</v>
      </c>
      <c r="E420" s="1">
        <v>45964</v>
      </c>
      <c r="F420" t="s">
        <v>567</v>
      </c>
      <c r="G420" t="s">
        <v>58</v>
      </c>
      <c r="H420" t="str">
        <f t="shared" si="42"/>
        <v>Aggregator</v>
      </c>
      <c r="I420">
        <v>7445629900</v>
      </c>
      <c r="J420">
        <v>18528960</v>
      </c>
      <c r="K420" s="3">
        <v>45964.828472222223</v>
      </c>
      <c r="L420">
        <f t="shared" si="43"/>
        <v>3</v>
      </c>
      <c r="M420" t="str">
        <f t="shared" si="44"/>
        <v>Monday</v>
      </c>
      <c r="N420" s="1" t="str">
        <f t="shared" si="45"/>
        <v>November</v>
      </c>
      <c r="O420" s="2">
        <v>0.82847222222222228</v>
      </c>
      <c r="P420" s="2" t="str">
        <f t="shared" si="46"/>
        <v>Week 1</v>
      </c>
      <c r="Q420" t="s">
        <v>59</v>
      </c>
      <c r="R420" s="5">
        <v>349</v>
      </c>
      <c r="S420" s="5">
        <v>-174.5</v>
      </c>
      <c r="T420" s="5">
        <f t="shared" si="47"/>
        <v>50</v>
      </c>
      <c r="U420" s="5">
        <v>174.5</v>
      </c>
      <c r="V420" s="5">
        <v>32</v>
      </c>
      <c r="W420" s="5">
        <v>0</v>
      </c>
      <c r="X420" s="5">
        <v>0</v>
      </c>
      <c r="Y420" s="5">
        <v>206.5</v>
      </c>
      <c r="Z420" s="5">
        <v>206.5</v>
      </c>
      <c r="AA420" t="s">
        <v>60</v>
      </c>
      <c r="AB420">
        <v>53.73</v>
      </c>
      <c r="AC420">
        <v>4.7699999999999996</v>
      </c>
      <c r="AD420" t="s">
        <v>60</v>
      </c>
      <c r="AE420" t="s">
        <v>56</v>
      </c>
      <c r="AF420">
        <v>9900</v>
      </c>
      <c r="AG420">
        <v>9900</v>
      </c>
      <c r="AO420">
        <v>32</v>
      </c>
      <c r="AP420">
        <v>0</v>
      </c>
      <c r="AX420">
        <v>206.5</v>
      </c>
      <c r="BD420" s="5">
        <v>206.5</v>
      </c>
      <c r="BE420">
        <v>174.5</v>
      </c>
      <c r="BG420">
        <f t="shared" si="48"/>
        <v>174.5</v>
      </c>
      <c r="BI420">
        <v>32</v>
      </c>
    </row>
    <row r="421" spans="1:61" x14ac:dyDescent="0.25">
      <c r="A421" t="s">
        <v>54</v>
      </c>
      <c r="B421">
        <v>110027</v>
      </c>
      <c r="C421" t="s">
        <v>55</v>
      </c>
      <c r="D421" t="s">
        <v>56</v>
      </c>
      <c r="E421" s="1">
        <v>45964</v>
      </c>
      <c r="F421" t="s">
        <v>568</v>
      </c>
      <c r="G421" t="s">
        <v>58</v>
      </c>
      <c r="H421" t="str">
        <f t="shared" si="42"/>
        <v>Aggregator</v>
      </c>
      <c r="I421">
        <v>7445391486</v>
      </c>
      <c r="J421">
        <v>18528960</v>
      </c>
      <c r="K421" s="3">
        <v>45964.834722222222</v>
      </c>
      <c r="L421">
        <f t="shared" si="43"/>
        <v>3</v>
      </c>
      <c r="M421" t="str">
        <f t="shared" si="44"/>
        <v>Monday</v>
      </c>
      <c r="N421" s="1" t="str">
        <f t="shared" si="45"/>
        <v>November</v>
      </c>
      <c r="O421" s="2">
        <v>0.83472222222222225</v>
      </c>
      <c r="P421" s="2" t="str">
        <f t="shared" si="46"/>
        <v>Week 1</v>
      </c>
      <c r="Q421" t="s">
        <v>59</v>
      </c>
      <c r="R421" s="5">
        <v>348</v>
      </c>
      <c r="S421" s="5">
        <v>-80</v>
      </c>
      <c r="T421" s="5">
        <f t="shared" si="47"/>
        <v>22.988505747126435</v>
      </c>
      <c r="U421" s="5">
        <v>268</v>
      </c>
      <c r="V421" s="5">
        <v>32</v>
      </c>
      <c r="W421" s="5">
        <v>0</v>
      </c>
      <c r="X421" s="5">
        <v>0</v>
      </c>
      <c r="Y421" s="5">
        <v>300</v>
      </c>
      <c r="Z421" s="5">
        <v>300</v>
      </c>
      <c r="AA421" t="s">
        <v>60</v>
      </c>
      <c r="AB421">
        <v>59.94</v>
      </c>
      <c r="AC421">
        <v>6.73</v>
      </c>
      <c r="AD421" t="s">
        <v>60</v>
      </c>
      <c r="AE421" t="s">
        <v>56</v>
      </c>
      <c r="AF421">
        <v>1486</v>
      </c>
      <c r="AG421">
        <v>1486</v>
      </c>
      <c r="AO421">
        <v>32</v>
      </c>
      <c r="AP421">
        <v>0</v>
      </c>
      <c r="AX421">
        <v>300</v>
      </c>
      <c r="BD421" s="5">
        <v>300</v>
      </c>
      <c r="BE421">
        <v>268</v>
      </c>
      <c r="BG421">
        <f t="shared" si="48"/>
        <v>268</v>
      </c>
      <c r="BI421">
        <v>32</v>
      </c>
    </row>
    <row r="422" spans="1:61" x14ac:dyDescent="0.25">
      <c r="A422" t="s">
        <v>54</v>
      </c>
      <c r="B422">
        <v>110027</v>
      </c>
      <c r="C422" t="s">
        <v>55</v>
      </c>
      <c r="D422" t="s">
        <v>56</v>
      </c>
      <c r="E422" s="1">
        <v>45964</v>
      </c>
      <c r="F422" t="s">
        <v>569</v>
      </c>
      <c r="G422" t="s">
        <v>58</v>
      </c>
      <c r="H422" t="str">
        <f t="shared" si="42"/>
        <v>Aggregator</v>
      </c>
      <c r="I422">
        <v>7445042157</v>
      </c>
      <c r="J422">
        <v>18528960</v>
      </c>
      <c r="K422" s="3">
        <v>45964.841666666667</v>
      </c>
      <c r="L422">
        <f t="shared" si="43"/>
        <v>3</v>
      </c>
      <c r="M422" t="str">
        <f t="shared" si="44"/>
        <v>Monday</v>
      </c>
      <c r="N422" s="1" t="str">
        <f t="shared" si="45"/>
        <v>November</v>
      </c>
      <c r="O422" s="2">
        <v>0.84166666666666667</v>
      </c>
      <c r="P422" s="2" t="str">
        <f t="shared" si="46"/>
        <v>Week 1</v>
      </c>
      <c r="Q422" t="s">
        <v>59</v>
      </c>
      <c r="R422" s="5">
        <v>698</v>
      </c>
      <c r="S422" s="5">
        <v>-349</v>
      </c>
      <c r="T422" s="5">
        <f t="shared" si="47"/>
        <v>50</v>
      </c>
      <c r="U422" s="5">
        <v>349</v>
      </c>
      <c r="V422" s="5">
        <v>32</v>
      </c>
      <c r="W422" s="5">
        <v>0</v>
      </c>
      <c r="X422" s="5">
        <v>0</v>
      </c>
      <c r="Y422" s="5">
        <v>381</v>
      </c>
      <c r="Z422" s="5">
        <v>381</v>
      </c>
      <c r="AA422" t="s">
        <v>60</v>
      </c>
      <c r="AB422">
        <v>131.37</v>
      </c>
      <c r="AC422">
        <v>9.5399999999999991</v>
      </c>
      <c r="AD422" t="s">
        <v>60</v>
      </c>
      <c r="AE422" t="s">
        <v>56</v>
      </c>
      <c r="AF422">
        <v>2157</v>
      </c>
      <c r="AG422">
        <v>2157</v>
      </c>
      <c r="AO422">
        <v>32</v>
      </c>
      <c r="AP422">
        <v>0</v>
      </c>
      <c r="AX422">
        <v>381</v>
      </c>
      <c r="BD422" s="5">
        <v>381</v>
      </c>
      <c r="BE422">
        <v>349</v>
      </c>
      <c r="BG422">
        <f t="shared" si="48"/>
        <v>349</v>
      </c>
      <c r="BI422">
        <v>32</v>
      </c>
    </row>
    <row r="423" spans="1:61" x14ac:dyDescent="0.25">
      <c r="A423" t="s">
        <v>54</v>
      </c>
      <c r="B423">
        <v>110027</v>
      </c>
      <c r="C423" t="s">
        <v>55</v>
      </c>
      <c r="D423" t="s">
        <v>56</v>
      </c>
      <c r="E423" s="1">
        <v>45964</v>
      </c>
      <c r="F423" t="s">
        <v>570</v>
      </c>
      <c r="G423" t="s">
        <v>63</v>
      </c>
      <c r="H423" t="str">
        <f t="shared" si="42"/>
        <v>Aggregator</v>
      </c>
      <c r="I423">
        <v>221151000000000</v>
      </c>
      <c r="J423">
        <v>29811</v>
      </c>
      <c r="K423" s="3">
        <v>45964.85</v>
      </c>
      <c r="L423">
        <f t="shared" si="43"/>
        <v>3</v>
      </c>
      <c r="M423" t="str">
        <f t="shared" si="44"/>
        <v>Monday</v>
      </c>
      <c r="N423" s="1" t="str">
        <f t="shared" si="45"/>
        <v>November</v>
      </c>
      <c r="O423" s="2">
        <v>0.85</v>
      </c>
      <c r="P423" s="2" t="str">
        <f t="shared" si="46"/>
        <v>Week 1</v>
      </c>
      <c r="Q423" t="s">
        <v>59</v>
      </c>
      <c r="R423" s="5">
        <v>229</v>
      </c>
      <c r="S423" s="5">
        <v>-90</v>
      </c>
      <c r="T423" s="5">
        <f t="shared" si="47"/>
        <v>39.301310043668117</v>
      </c>
      <c r="U423" s="5">
        <v>139</v>
      </c>
      <c r="V423" s="5">
        <v>32</v>
      </c>
      <c r="W423" s="5">
        <v>0</v>
      </c>
      <c r="X423" s="5">
        <v>0</v>
      </c>
      <c r="Y423" s="5">
        <v>171</v>
      </c>
      <c r="Z423" s="5">
        <v>171</v>
      </c>
      <c r="AA423" t="s">
        <v>64</v>
      </c>
      <c r="AB423">
        <v>51.47</v>
      </c>
      <c r="AC423">
        <v>4.96</v>
      </c>
      <c r="AD423" t="s">
        <v>64</v>
      </c>
      <c r="AE423" t="s">
        <v>56</v>
      </c>
      <c r="AF423">
        <v>6274</v>
      </c>
      <c r="AG423">
        <v>6274</v>
      </c>
      <c r="AO423">
        <v>32</v>
      </c>
      <c r="AP423">
        <v>0</v>
      </c>
      <c r="AW423">
        <v>171</v>
      </c>
      <c r="BD423" s="5">
        <v>171</v>
      </c>
      <c r="BE423">
        <v>139</v>
      </c>
      <c r="BG423">
        <f t="shared" si="48"/>
        <v>139</v>
      </c>
      <c r="BH423">
        <v>32</v>
      </c>
    </row>
    <row r="424" spans="1:61" x14ac:dyDescent="0.25">
      <c r="A424" t="s">
        <v>54</v>
      </c>
      <c r="B424">
        <v>110027</v>
      </c>
      <c r="C424" t="s">
        <v>55</v>
      </c>
      <c r="D424" t="s">
        <v>56</v>
      </c>
      <c r="E424" s="1">
        <v>45964</v>
      </c>
      <c r="F424" t="s">
        <v>571</v>
      </c>
      <c r="G424" t="s">
        <v>58</v>
      </c>
      <c r="H424" t="str">
        <f t="shared" si="42"/>
        <v>Aggregator</v>
      </c>
      <c r="I424">
        <v>7445076384</v>
      </c>
      <c r="J424">
        <v>18528960</v>
      </c>
      <c r="K424" s="3">
        <v>45964.854861111111</v>
      </c>
      <c r="L424">
        <f t="shared" si="43"/>
        <v>3</v>
      </c>
      <c r="M424" t="str">
        <f t="shared" si="44"/>
        <v>Monday</v>
      </c>
      <c r="N424" s="1" t="str">
        <f t="shared" si="45"/>
        <v>November</v>
      </c>
      <c r="O424" s="2">
        <v>0.85486111111111107</v>
      </c>
      <c r="P424" s="2" t="str">
        <f t="shared" si="46"/>
        <v>Week 1</v>
      </c>
      <c r="Q424" t="s">
        <v>59</v>
      </c>
      <c r="R424" s="5">
        <v>349</v>
      </c>
      <c r="S424" s="5">
        <v>-174.5</v>
      </c>
      <c r="T424" s="5">
        <f t="shared" si="47"/>
        <v>50</v>
      </c>
      <c r="U424" s="5">
        <v>174.5</v>
      </c>
      <c r="V424" s="5">
        <v>32</v>
      </c>
      <c r="W424" s="5">
        <v>0</v>
      </c>
      <c r="X424" s="5">
        <v>0</v>
      </c>
      <c r="Y424" s="5">
        <v>206.5</v>
      </c>
      <c r="Z424" s="5">
        <v>206.5</v>
      </c>
      <c r="AA424" t="s">
        <v>60</v>
      </c>
      <c r="AB424">
        <v>43.11</v>
      </c>
      <c r="AC424">
        <v>0</v>
      </c>
      <c r="AD424" t="s">
        <v>60</v>
      </c>
      <c r="AE424" t="s">
        <v>56</v>
      </c>
      <c r="AF424">
        <v>6384</v>
      </c>
      <c r="AG424">
        <v>6384</v>
      </c>
      <c r="AO424">
        <v>32</v>
      </c>
      <c r="AP424">
        <v>0</v>
      </c>
      <c r="AX424">
        <v>206.5</v>
      </c>
      <c r="BD424" s="5">
        <v>206.5</v>
      </c>
      <c r="BE424">
        <v>174.5</v>
      </c>
      <c r="BG424">
        <f t="shared" si="48"/>
        <v>174.5</v>
      </c>
      <c r="BI424">
        <v>32</v>
      </c>
    </row>
    <row r="425" spans="1:61" x14ac:dyDescent="0.25">
      <c r="A425" t="s">
        <v>54</v>
      </c>
      <c r="B425">
        <v>110027</v>
      </c>
      <c r="C425" t="s">
        <v>55</v>
      </c>
      <c r="D425" t="s">
        <v>56</v>
      </c>
      <c r="E425" s="1">
        <v>45964</v>
      </c>
      <c r="F425" t="s">
        <v>572</v>
      </c>
      <c r="G425" t="s">
        <v>67</v>
      </c>
      <c r="H425" t="str">
        <f t="shared" si="42"/>
        <v>Direct Sale</v>
      </c>
      <c r="K425" s="3">
        <v>45964.85833333333</v>
      </c>
      <c r="L425">
        <f t="shared" si="43"/>
        <v>3</v>
      </c>
      <c r="M425" t="str">
        <f t="shared" si="44"/>
        <v>Monday</v>
      </c>
      <c r="N425" s="1" t="str">
        <f t="shared" si="45"/>
        <v>November</v>
      </c>
      <c r="O425" s="2">
        <v>0.85833333333333328</v>
      </c>
      <c r="P425" s="2" t="str">
        <f t="shared" si="46"/>
        <v>Week 1</v>
      </c>
      <c r="Q425" t="s">
        <v>59</v>
      </c>
      <c r="R425" s="5">
        <v>428</v>
      </c>
      <c r="S425" s="5">
        <v>0</v>
      </c>
      <c r="T425" s="5">
        <f t="shared" si="47"/>
        <v>0</v>
      </c>
      <c r="U425" s="5">
        <v>428</v>
      </c>
      <c r="V425" s="5">
        <v>0</v>
      </c>
      <c r="W425" s="5">
        <v>21.4</v>
      </c>
      <c r="X425" s="5">
        <v>-0.4</v>
      </c>
      <c r="Y425" s="5">
        <v>449</v>
      </c>
      <c r="Z425" s="5">
        <v>449</v>
      </c>
      <c r="AA425" t="s">
        <v>73</v>
      </c>
      <c r="AB425">
        <v>113.41</v>
      </c>
      <c r="AC425">
        <v>5.18</v>
      </c>
      <c r="AD425" t="s">
        <v>5778</v>
      </c>
      <c r="AE425" t="s">
        <v>75</v>
      </c>
      <c r="AI425" t="s">
        <v>573</v>
      </c>
      <c r="AJ425" t="s">
        <v>320</v>
      </c>
      <c r="AK425">
        <v>9582586969</v>
      </c>
      <c r="AO425">
        <v>0</v>
      </c>
      <c r="AP425">
        <v>0</v>
      </c>
      <c r="AQ425">
        <v>449</v>
      </c>
      <c r="AZ425">
        <v>428</v>
      </c>
      <c r="BA425">
        <v>10.7</v>
      </c>
      <c r="BB425">
        <v>428</v>
      </c>
      <c r="BC425">
        <v>10.7</v>
      </c>
      <c r="BD425" s="5">
        <v>449</v>
      </c>
      <c r="BE425">
        <v>428</v>
      </c>
      <c r="BG425">
        <f t="shared" si="48"/>
        <v>428</v>
      </c>
    </row>
    <row r="426" spans="1:61" x14ac:dyDescent="0.25">
      <c r="A426" t="s">
        <v>54</v>
      </c>
      <c r="B426">
        <v>110027</v>
      </c>
      <c r="C426" t="s">
        <v>55</v>
      </c>
      <c r="D426" t="s">
        <v>56</v>
      </c>
      <c r="E426" s="1">
        <v>45964</v>
      </c>
      <c r="F426" t="s">
        <v>574</v>
      </c>
      <c r="G426" t="s">
        <v>67</v>
      </c>
      <c r="H426" t="str">
        <f t="shared" si="42"/>
        <v>Direct Sale</v>
      </c>
      <c r="K426" s="3">
        <v>45964.85833333333</v>
      </c>
      <c r="L426">
        <f t="shared" si="43"/>
        <v>3</v>
      </c>
      <c r="M426" t="str">
        <f t="shared" si="44"/>
        <v>Monday</v>
      </c>
      <c r="N426" s="1" t="str">
        <f t="shared" si="45"/>
        <v>November</v>
      </c>
      <c r="O426" s="2">
        <v>0.85833333333333328</v>
      </c>
      <c r="P426" s="2" t="str">
        <f t="shared" si="46"/>
        <v>Week 1</v>
      </c>
      <c r="Q426" t="s">
        <v>59</v>
      </c>
      <c r="R426" s="5">
        <v>378</v>
      </c>
      <c r="S426" s="5">
        <v>0</v>
      </c>
      <c r="T426" s="5">
        <f t="shared" si="47"/>
        <v>0</v>
      </c>
      <c r="U426" s="5">
        <v>378</v>
      </c>
      <c r="V426" s="5">
        <v>0</v>
      </c>
      <c r="W426" s="5">
        <v>18.899999999999999</v>
      </c>
      <c r="X426" s="5">
        <v>0.1</v>
      </c>
      <c r="Y426" s="5">
        <v>397</v>
      </c>
      <c r="Z426" s="5">
        <v>397</v>
      </c>
      <c r="AA426" t="s">
        <v>73</v>
      </c>
      <c r="AB426">
        <v>102.94</v>
      </c>
      <c r="AC426">
        <v>9.92</v>
      </c>
      <c r="AD426" t="s">
        <v>5775</v>
      </c>
      <c r="AI426" t="s">
        <v>575</v>
      </c>
      <c r="AJ426" t="s">
        <v>576</v>
      </c>
      <c r="AK426">
        <v>9999119688</v>
      </c>
      <c r="AO426">
        <v>0</v>
      </c>
      <c r="AP426">
        <v>0</v>
      </c>
      <c r="AQ426">
        <v>397</v>
      </c>
      <c r="AZ426">
        <v>378</v>
      </c>
      <c r="BA426">
        <v>9.4499999999999993</v>
      </c>
      <c r="BB426">
        <v>378</v>
      </c>
      <c r="BC426">
        <v>9.4499999999999993</v>
      </c>
      <c r="BD426" s="5">
        <v>397</v>
      </c>
      <c r="BE426">
        <v>378</v>
      </c>
      <c r="BG426">
        <f t="shared" si="48"/>
        <v>378</v>
      </c>
    </row>
    <row r="427" spans="1:61" x14ac:dyDescent="0.25">
      <c r="A427" t="s">
        <v>54</v>
      </c>
      <c r="B427">
        <v>110027</v>
      </c>
      <c r="C427" t="s">
        <v>55</v>
      </c>
      <c r="D427" t="s">
        <v>56</v>
      </c>
      <c r="E427" s="1">
        <v>45964</v>
      </c>
      <c r="F427" t="s">
        <v>577</v>
      </c>
      <c r="G427" t="s">
        <v>67</v>
      </c>
      <c r="H427" t="str">
        <f t="shared" si="42"/>
        <v>Direct Sale</v>
      </c>
      <c r="K427" s="3">
        <v>45964.85833333333</v>
      </c>
      <c r="L427">
        <f t="shared" si="43"/>
        <v>3</v>
      </c>
      <c r="M427" t="str">
        <f t="shared" si="44"/>
        <v>Monday</v>
      </c>
      <c r="N427" s="1" t="str">
        <f t="shared" si="45"/>
        <v>November</v>
      </c>
      <c r="O427" s="2">
        <v>0.85833333333333328</v>
      </c>
      <c r="P427" s="2" t="str">
        <f t="shared" si="46"/>
        <v>Week 1</v>
      </c>
      <c r="Q427" t="s">
        <v>59</v>
      </c>
      <c r="R427" s="5">
        <v>139</v>
      </c>
      <c r="S427" s="5">
        <v>0</v>
      </c>
      <c r="T427" s="5">
        <f t="shared" si="47"/>
        <v>0</v>
      </c>
      <c r="U427" s="5">
        <v>139</v>
      </c>
      <c r="V427" s="5">
        <v>0</v>
      </c>
      <c r="W427" s="5">
        <v>6.96</v>
      </c>
      <c r="X427" s="5">
        <v>0.04</v>
      </c>
      <c r="Y427" s="5">
        <v>146</v>
      </c>
      <c r="Z427" s="5">
        <v>146</v>
      </c>
      <c r="AA427" t="s">
        <v>68</v>
      </c>
      <c r="AB427">
        <v>30.6</v>
      </c>
      <c r="AC427">
        <v>4.0199999999999996</v>
      </c>
      <c r="AD427" t="s">
        <v>5778</v>
      </c>
      <c r="AE427" t="s">
        <v>75</v>
      </c>
      <c r="AI427" t="s">
        <v>89</v>
      </c>
      <c r="AJ427" t="s">
        <v>56</v>
      </c>
      <c r="AK427">
        <v>8929758003</v>
      </c>
      <c r="AO427">
        <v>0</v>
      </c>
      <c r="AP427">
        <v>0</v>
      </c>
      <c r="AR427">
        <v>146</v>
      </c>
      <c r="AZ427">
        <v>139</v>
      </c>
      <c r="BA427">
        <v>3.48</v>
      </c>
      <c r="BB427">
        <v>139</v>
      </c>
      <c r="BC427">
        <v>3.48</v>
      </c>
      <c r="BD427" s="5">
        <v>146</v>
      </c>
      <c r="BE427">
        <v>139</v>
      </c>
      <c r="BG427">
        <f t="shared" si="48"/>
        <v>139</v>
      </c>
    </row>
    <row r="428" spans="1:61" x14ac:dyDescent="0.25">
      <c r="A428" t="s">
        <v>54</v>
      </c>
      <c r="B428">
        <v>110027</v>
      </c>
      <c r="C428" t="s">
        <v>55</v>
      </c>
      <c r="D428" t="s">
        <v>56</v>
      </c>
      <c r="E428" s="1">
        <v>45964</v>
      </c>
      <c r="F428" t="s">
        <v>578</v>
      </c>
      <c r="G428" t="s">
        <v>58</v>
      </c>
      <c r="H428" t="str">
        <f t="shared" si="42"/>
        <v>Aggregator</v>
      </c>
      <c r="I428">
        <v>7444362475</v>
      </c>
      <c r="J428">
        <v>18528960</v>
      </c>
      <c r="K428" s="3">
        <v>45964.859027777777</v>
      </c>
      <c r="L428">
        <f t="shared" si="43"/>
        <v>3</v>
      </c>
      <c r="M428" t="str">
        <f t="shared" si="44"/>
        <v>Monday</v>
      </c>
      <c r="N428" s="1" t="str">
        <f t="shared" si="45"/>
        <v>November</v>
      </c>
      <c r="O428" s="2">
        <v>0.85902777777777772</v>
      </c>
      <c r="P428" s="2" t="str">
        <f t="shared" si="46"/>
        <v>Week 1</v>
      </c>
      <c r="Q428" t="s">
        <v>59</v>
      </c>
      <c r="R428" s="5">
        <v>1180</v>
      </c>
      <c r="S428" s="5">
        <v>-140</v>
      </c>
      <c r="T428" s="5">
        <f t="shared" si="47"/>
        <v>11.864406779661017</v>
      </c>
      <c r="U428" s="5">
        <v>1040</v>
      </c>
      <c r="V428" s="5">
        <v>32</v>
      </c>
      <c r="W428" s="5">
        <v>0</v>
      </c>
      <c r="X428" s="5">
        <v>0</v>
      </c>
      <c r="Y428" s="5">
        <v>1072</v>
      </c>
      <c r="Z428" s="5">
        <v>1072</v>
      </c>
      <c r="AA428" t="s">
        <v>60</v>
      </c>
      <c r="AB428">
        <v>258.60000000000002</v>
      </c>
      <c r="AC428">
        <v>22.54</v>
      </c>
      <c r="AD428" t="s">
        <v>60</v>
      </c>
      <c r="AE428" t="s">
        <v>56</v>
      </c>
      <c r="AF428">
        <v>2475</v>
      </c>
      <c r="AG428">
        <v>2475</v>
      </c>
      <c r="AO428">
        <v>32</v>
      </c>
      <c r="AP428">
        <v>0</v>
      </c>
      <c r="AX428">
        <v>1072</v>
      </c>
      <c r="BD428" s="5">
        <v>1072</v>
      </c>
      <c r="BE428">
        <v>1040</v>
      </c>
      <c r="BG428">
        <f t="shared" si="48"/>
        <v>1040</v>
      </c>
      <c r="BI428">
        <v>32</v>
      </c>
    </row>
    <row r="429" spans="1:61" x14ac:dyDescent="0.25">
      <c r="A429" t="s">
        <v>54</v>
      </c>
      <c r="B429">
        <v>110027</v>
      </c>
      <c r="C429" t="s">
        <v>55</v>
      </c>
      <c r="D429" t="s">
        <v>56</v>
      </c>
      <c r="E429" s="1">
        <v>45964</v>
      </c>
      <c r="F429" t="s">
        <v>579</v>
      </c>
      <c r="G429" t="s">
        <v>67</v>
      </c>
      <c r="H429" t="str">
        <f t="shared" si="42"/>
        <v>Direct Sale</v>
      </c>
      <c r="K429" s="3">
        <v>45964.859722222223</v>
      </c>
      <c r="L429">
        <f t="shared" si="43"/>
        <v>3</v>
      </c>
      <c r="M429" t="str">
        <f t="shared" si="44"/>
        <v>Monday</v>
      </c>
      <c r="N429" s="1" t="str">
        <f t="shared" si="45"/>
        <v>November</v>
      </c>
      <c r="O429" s="2">
        <v>0.85972222222222228</v>
      </c>
      <c r="P429" s="2" t="str">
        <f t="shared" si="46"/>
        <v>Week 1</v>
      </c>
      <c r="Q429" t="s">
        <v>59</v>
      </c>
      <c r="R429" s="5">
        <v>79</v>
      </c>
      <c r="S429" s="5">
        <v>0</v>
      </c>
      <c r="T429" s="5">
        <f t="shared" si="47"/>
        <v>0</v>
      </c>
      <c r="U429" s="5">
        <v>79</v>
      </c>
      <c r="V429" s="5">
        <v>0</v>
      </c>
      <c r="W429" s="5">
        <v>3.96</v>
      </c>
      <c r="X429" s="5">
        <v>0.04</v>
      </c>
      <c r="Y429" s="5">
        <v>83</v>
      </c>
      <c r="Z429" s="5">
        <v>83</v>
      </c>
      <c r="AA429" t="s">
        <v>73</v>
      </c>
      <c r="AB429">
        <v>19.5</v>
      </c>
      <c r="AC429">
        <v>1.96</v>
      </c>
      <c r="AD429" t="s">
        <v>5778</v>
      </c>
      <c r="AE429" t="s">
        <v>75</v>
      </c>
      <c r="AI429" t="s">
        <v>89</v>
      </c>
      <c r="AJ429" t="s">
        <v>56</v>
      </c>
      <c r="AK429">
        <v>8929758003</v>
      </c>
      <c r="AO429">
        <v>0</v>
      </c>
      <c r="AP429">
        <v>0</v>
      </c>
      <c r="AQ429">
        <v>83</v>
      </c>
      <c r="AZ429">
        <v>79</v>
      </c>
      <c r="BA429">
        <v>1.98</v>
      </c>
      <c r="BB429">
        <v>79</v>
      </c>
      <c r="BC429">
        <v>1.98</v>
      </c>
      <c r="BD429" s="5">
        <v>83</v>
      </c>
      <c r="BE429">
        <v>79</v>
      </c>
      <c r="BG429">
        <f t="shared" si="48"/>
        <v>79</v>
      </c>
    </row>
    <row r="430" spans="1:61" x14ac:dyDescent="0.25">
      <c r="A430" t="s">
        <v>54</v>
      </c>
      <c r="B430">
        <v>110027</v>
      </c>
      <c r="C430" t="s">
        <v>55</v>
      </c>
      <c r="D430" t="s">
        <v>56</v>
      </c>
      <c r="E430" s="1">
        <v>45964</v>
      </c>
      <c r="F430" t="s">
        <v>580</v>
      </c>
      <c r="G430" t="s">
        <v>67</v>
      </c>
      <c r="H430" t="str">
        <f t="shared" si="42"/>
        <v>Direct Sale</v>
      </c>
      <c r="K430" s="3">
        <v>45964.859722222223</v>
      </c>
      <c r="L430">
        <f t="shared" si="43"/>
        <v>3</v>
      </c>
      <c r="M430" t="str">
        <f t="shared" si="44"/>
        <v>Monday</v>
      </c>
      <c r="N430" s="1" t="str">
        <f t="shared" si="45"/>
        <v>November</v>
      </c>
      <c r="O430" s="2">
        <v>0.85972222222222228</v>
      </c>
      <c r="P430" s="2" t="str">
        <f t="shared" si="46"/>
        <v>Week 1</v>
      </c>
      <c r="Q430" t="s">
        <v>59</v>
      </c>
      <c r="R430" s="5">
        <v>495</v>
      </c>
      <c r="S430" s="5">
        <v>0</v>
      </c>
      <c r="T430" s="5">
        <f t="shared" si="47"/>
        <v>0</v>
      </c>
      <c r="U430" s="5">
        <v>495</v>
      </c>
      <c r="V430" s="5">
        <v>0</v>
      </c>
      <c r="W430" s="5">
        <v>24.76</v>
      </c>
      <c r="X430" s="5">
        <v>0.24</v>
      </c>
      <c r="Y430" s="5">
        <v>520</v>
      </c>
      <c r="Z430" s="5">
        <v>520</v>
      </c>
      <c r="AA430" t="s">
        <v>73</v>
      </c>
      <c r="AB430">
        <v>112.21</v>
      </c>
      <c r="AC430">
        <v>9.8000000000000007</v>
      </c>
      <c r="AD430" t="s">
        <v>5775</v>
      </c>
      <c r="AI430" t="s">
        <v>581</v>
      </c>
      <c r="AJ430" t="s">
        <v>576</v>
      </c>
      <c r="AK430">
        <v>9811004528</v>
      </c>
      <c r="AO430">
        <v>0</v>
      </c>
      <c r="AP430">
        <v>0</v>
      </c>
      <c r="AQ430">
        <v>520</v>
      </c>
      <c r="AZ430">
        <v>495</v>
      </c>
      <c r="BA430">
        <v>12.38</v>
      </c>
      <c r="BB430">
        <v>495</v>
      </c>
      <c r="BC430">
        <v>12.38</v>
      </c>
      <c r="BD430" s="5">
        <v>520</v>
      </c>
      <c r="BE430">
        <v>495</v>
      </c>
      <c r="BG430">
        <f t="shared" si="48"/>
        <v>495</v>
      </c>
    </row>
    <row r="431" spans="1:61" x14ac:dyDescent="0.25">
      <c r="A431" t="s">
        <v>54</v>
      </c>
      <c r="B431">
        <v>110027</v>
      </c>
      <c r="C431" t="s">
        <v>55</v>
      </c>
      <c r="D431" t="s">
        <v>56</v>
      </c>
      <c r="E431" s="1">
        <v>45964</v>
      </c>
      <c r="F431" t="s">
        <v>582</v>
      </c>
      <c r="G431" t="s">
        <v>63</v>
      </c>
      <c r="H431" t="str">
        <f t="shared" si="42"/>
        <v>Aggregator</v>
      </c>
      <c r="I431">
        <v>221152000000000</v>
      </c>
      <c r="J431">
        <v>29811</v>
      </c>
      <c r="K431" s="3">
        <v>45964.859722222223</v>
      </c>
      <c r="L431">
        <f t="shared" si="43"/>
        <v>3</v>
      </c>
      <c r="M431" t="str">
        <f t="shared" si="44"/>
        <v>Monday</v>
      </c>
      <c r="N431" s="1" t="str">
        <f t="shared" si="45"/>
        <v>November</v>
      </c>
      <c r="O431" s="2">
        <v>0.85972222222222228</v>
      </c>
      <c r="P431" s="2" t="str">
        <f t="shared" si="46"/>
        <v>Week 1</v>
      </c>
      <c r="Q431" t="s">
        <v>59</v>
      </c>
      <c r="R431" s="5">
        <v>248</v>
      </c>
      <c r="S431" s="5">
        <v>-90</v>
      </c>
      <c r="T431" s="5">
        <f t="shared" si="47"/>
        <v>36.29032258064516</v>
      </c>
      <c r="U431" s="5">
        <v>158</v>
      </c>
      <c r="V431" s="5">
        <v>32</v>
      </c>
      <c r="W431" s="5">
        <v>0</v>
      </c>
      <c r="X431" s="5">
        <v>0</v>
      </c>
      <c r="Y431" s="5">
        <v>190</v>
      </c>
      <c r="Z431" s="5">
        <v>190</v>
      </c>
      <c r="AA431" t="s">
        <v>64</v>
      </c>
      <c r="AB431">
        <v>47.68</v>
      </c>
      <c r="AC431">
        <v>5.88</v>
      </c>
      <c r="AD431" t="s">
        <v>64</v>
      </c>
      <c r="AE431" t="s">
        <v>56</v>
      </c>
      <c r="AF431">
        <v>1421</v>
      </c>
      <c r="AG431">
        <v>1421</v>
      </c>
      <c r="AO431">
        <v>32</v>
      </c>
      <c r="AP431">
        <v>0</v>
      </c>
      <c r="AW431">
        <v>190</v>
      </c>
      <c r="BD431" s="5">
        <v>190</v>
      </c>
      <c r="BE431">
        <v>158</v>
      </c>
      <c r="BG431">
        <f t="shared" si="48"/>
        <v>158</v>
      </c>
      <c r="BH431">
        <v>32</v>
      </c>
    </row>
    <row r="432" spans="1:61" x14ac:dyDescent="0.25">
      <c r="A432" t="s">
        <v>54</v>
      </c>
      <c r="B432">
        <v>110027</v>
      </c>
      <c r="C432" t="s">
        <v>55</v>
      </c>
      <c r="D432" t="s">
        <v>56</v>
      </c>
      <c r="E432" s="1">
        <v>45964</v>
      </c>
      <c r="F432" t="s">
        <v>583</v>
      </c>
      <c r="G432" t="s">
        <v>67</v>
      </c>
      <c r="H432" t="str">
        <f t="shared" si="42"/>
        <v>Direct Sale</v>
      </c>
      <c r="K432" s="3">
        <v>45964.859722222223</v>
      </c>
      <c r="L432">
        <f t="shared" si="43"/>
        <v>3</v>
      </c>
      <c r="M432" t="str">
        <f t="shared" si="44"/>
        <v>Monday</v>
      </c>
      <c r="N432" s="1" t="str">
        <f t="shared" si="45"/>
        <v>November</v>
      </c>
      <c r="O432" s="2">
        <v>0.85972222222222228</v>
      </c>
      <c r="P432" s="2" t="str">
        <f t="shared" si="46"/>
        <v>Week 1</v>
      </c>
      <c r="Q432" t="s">
        <v>59</v>
      </c>
      <c r="R432" s="5">
        <v>288</v>
      </c>
      <c r="S432" s="5">
        <v>0</v>
      </c>
      <c r="T432" s="5">
        <f t="shared" si="47"/>
        <v>0</v>
      </c>
      <c r="U432" s="5">
        <v>288</v>
      </c>
      <c r="V432" s="5">
        <v>0</v>
      </c>
      <c r="W432" s="5">
        <v>14.4</v>
      </c>
      <c r="X432" s="5">
        <v>-0.4</v>
      </c>
      <c r="Y432" s="5">
        <v>302</v>
      </c>
      <c r="Z432" s="5">
        <v>302</v>
      </c>
      <c r="AA432" t="s">
        <v>68</v>
      </c>
      <c r="AB432">
        <v>67.239999999999995</v>
      </c>
      <c r="AC432">
        <v>10.01</v>
      </c>
      <c r="AD432" t="s">
        <v>5778</v>
      </c>
      <c r="AE432" t="s">
        <v>75</v>
      </c>
      <c r="AI432" t="s">
        <v>89</v>
      </c>
      <c r="AJ432" t="s">
        <v>56</v>
      </c>
      <c r="AK432">
        <v>8929758003</v>
      </c>
      <c r="AO432">
        <v>0</v>
      </c>
      <c r="AP432">
        <v>0</v>
      </c>
      <c r="AR432">
        <v>302</v>
      </c>
      <c r="AZ432">
        <v>288</v>
      </c>
      <c r="BA432">
        <v>7.2</v>
      </c>
      <c r="BB432">
        <v>288</v>
      </c>
      <c r="BC432">
        <v>7.2</v>
      </c>
      <c r="BD432" s="5">
        <v>302</v>
      </c>
      <c r="BE432">
        <v>288</v>
      </c>
      <c r="BG432">
        <f t="shared" si="48"/>
        <v>288</v>
      </c>
    </row>
    <row r="433" spans="1:61" x14ac:dyDescent="0.25">
      <c r="A433" t="s">
        <v>54</v>
      </c>
      <c r="B433">
        <v>110027</v>
      </c>
      <c r="C433" t="s">
        <v>55</v>
      </c>
      <c r="D433" t="s">
        <v>56</v>
      </c>
      <c r="E433" s="1">
        <v>45964</v>
      </c>
      <c r="F433" t="s">
        <v>584</v>
      </c>
      <c r="G433" t="s">
        <v>67</v>
      </c>
      <c r="H433" t="str">
        <f t="shared" si="42"/>
        <v>Direct Sale</v>
      </c>
      <c r="K433" s="3">
        <v>45964.86041666667</v>
      </c>
      <c r="L433">
        <f t="shared" si="43"/>
        <v>3</v>
      </c>
      <c r="M433" t="str">
        <f t="shared" si="44"/>
        <v>Monday</v>
      </c>
      <c r="N433" s="1" t="str">
        <f t="shared" si="45"/>
        <v>November</v>
      </c>
      <c r="O433" s="2">
        <v>0.86041666666666672</v>
      </c>
      <c r="P433" s="2" t="str">
        <f t="shared" si="46"/>
        <v>Week 1</v>
      </c>
      <c r="Q433" t="s">
        <v>59</v>
      </c>
      <c r="R433" s="5">
        <v>447</v>
      </c>
      <c r="S433" s="5">
        <v>0</v>
      </c>
      <c r="T433" s="5">
        <f t="shared" si="47"/>
        <v>0</v>
      </c>
      <c r="U433" s="5">
        <v>447</v>
      </c>
      <c r="V433" s="5">
        <v>0</v>
      </c>
      <c r="W433" s="5">
        <v>22.36</v>
      </c>
      <c r="X433" s="5">
        <v>-0.36</v>
      </c>
      <c r="Y433" s="5">
        <v>469</v>
      </c>
      <c r="Z433" s="5">
        <v>469</v>
      </c>
      <c r="AA433" t="s">
        <v>68</v>
      </c>
      <c r="AB433">
        <v>97.55</v>
      </c>
      <c r="AC433">
        <v>10.11</v>
      </c>
      <c r="AD433" t="s">
        <v>5775</v>
      </c>
      <c r="AI433" t="s">
        <v>585</v>
      </c>
      <c r="AJ433" t="s">
        <v>586</v>
      </c>
      <c r="AK433">
        <v>9896480820</v>
      </c>
      <c r="AO433">
        <v>0</v>
      </c>
      <c r="AP433">
        <v>0</v>
      </c>
      <c r="AR433">
        <v>469</v>
      </c>
      <c r="AZ433">
        <v>447</v>
      </c>
      <c r="BA433">
        <v>11.18</v>
      </c>
      <c r="BB433">
        <v>447</v>
      </c>
      <c r="BC433">
        <v>11.18</v>
      </c>
      <c r="BD433" s="5">
        <v>469</v>
      </c>
      <c r="BE433">
        <v>447</v>
      </c>
      <c r="BG433">
        <f t="shared" si="48"/>
        <v>447</v>
      </c>
    </row>
    <row r="434" spans="1:61" x14ac:dyDescent="0.25">
      <c r="A434" t="s">
        <v>54</v>
      </c>
      <c r="B434">
        <v>110027</v>
      </c>
      <c r="C434" t="s">
        <v>55</v>
      </c>
      <c r="D434" t="s">
        <v>56</v>
      </c>
      <c r="E434" s="1">
        <v>45964</v>
      </c>
      <c r="F434" t="s">
        <v>587</v>
      </c>
      <c r="G434" t="s">
        <v>63</v>
      </c>
      <c r="H434" t="str">
        <f t="shared" si="42"/>
        <v>Aggregator</v>
      </c>
      <c r="I434">
        <v>221152000000000</v>
      </c>
      <c r="J434">
        <v>29811</v>
      </c>
      <c r="K434" s="3">
        <v>45964.86041666667</v>
      </c>
      <c r="L434">
        <f t="shared" si="43"/>
        <v>3</v>
      </c>
      <c r="M434" t="str">
        <f t="shared" si="44"/>
        <v>Monday</v>
      </c>
      <c r="N434" s="1" t="str">
        <f t="shared" si="45"/>
        <v>November</v>
      </c>
      <c r="O434" s="2">
        <v>0.86041666666666672</v>
      </c>
      <c r="P434" s="2" t="str">
        <f t="shared" si="46"/>
        <v>Week 1</v>
      </c>
      <c r="Q434" t="s">
        <v>59</v>
      </c>
      <c r="R434" s="5">
        <v>1286</v>
      </c>
      <c r="S434" s="5">
        <v>-316.99</v>
      </c>
      <c r="T434" s="5">
        <f t="shared" si="47"/>
        <v>24.649300155520994</v>
      </c>
      <c r="U434" s="5">
        <v>969.01</v>
      </c>
      <c r="V434" s="5">
        <v>32</v>
      </c>
      <c r="W434" s="5">
        <v>0</v>
      </c>
      <c r="X434" s="5">
        <v>-0.01</v>
      </c>
      <c r="Y434" s="5">
        <v>1001</v>
      </c>
      <c r="Z434" s="5">
        <v>1001</v>
      </c>
      <c r="AA434" t="s">
        <v>64</v>
      </c>
      <c r="AB434">
        <v>250.84</v>
      </c>
      <c r="AC434">
        <v>14.5</v>
      </c>
      <c r="AD434" t="s">
        <v>64</v>
      </c>
      <c r="AE434" t="s">
        <v>56</v>
      </c>
      <c r="AF434">
        <v>7020</v>
      </c>
      <c r="AG434">
        <v>7020</v>
      </c>
      <c r="AO434">
        <v>32</v>
      </c>
      <c r="AP434">
        <v>0</v>
      </c>
      <c r="AW434">
        <v>1001</v>
      </c>
      <c r="BD434" s="5">
        <v>1001</v>
      </c>
      <c r="BE434">
        <v>969.01</v>
      </c>
      <c r="BG434">
        <f t="shared" si="48"/>
        <v>969.01</v>
      </c>
      <c r="BH434">
        <v>32</v>
      </c>
    </row>
    <row r="435" spans="1:61" x14ac:dyDescent="0.25">
      <c r="A435" t="s">
        <v>54</v>
      </c>
      <c r="B435">
        <v>110027</v>
      </c>
      <c r="C435" t="s">
        <v>55</v>
      </c>
      <c r="D435" t="s">
        <v>56</v>
      </c>
      <c r="E435" s="1">
        <v>45964</v>
      </c>
      <c r="F435" t="s">
        <v>588</v>
      </c>
      <c r="G435" t="s">
        <v>67</v>
      </c>
      <c r="H435" t="str">
        <f t="shared" si="42"/>
        <v>Direct Sale</v>
      </c>
      <c r="K435" s="3">
        <v>45964.861111111109</v>
      </c>
      <c r="L435">
        <f t="shared" si="43"/>
        <v>3</v>
      </c>
      <c r="M435" t="str">
        <f t="shared" si="44"/>
        <v>Monday</v>
      </c>
      <c r="N435" s="1" t="str">
        <f t="shared" si="45"/>
        <v>November</v>
      </c>
      <c r="O435" s="2">
        <v>0.86111111111111116</v>
      </c>
      <c r="P435" s="2" t="str">
        <f t="shared" si="46"/>
        <v>Week 1</v>
      </c>
      <c r="Q435" t="s">
        <v>59</v>
      </c>
      <c r="R435" s="5">
        <v>179</v>
      </c>
      <c r="S435" s="5">
        <v>0</v>
      </c>
      <c r="T435" s="5">
        <f t="shared" si="47"/>
        <v>0</v>
      </c>
      <c r="U435" s="5">
        <v>179</v>
      </c>
      <c r="V435" s="5">
        <v>0</v>
      </c>
      <c r="W435" s="5">
        <v>8.9600000000000009</v>
      </c>
      <c r="X435" s="5">
        <v>0.04</v>
      </c>
      <c r="Y435" s="5">
        <v>188</v>
      </c>
      <c r="Z435" s="5">
        <v>188</v>
      </c>
      <c r="AA435" t="s">
        <v>73</v>
      </c>
      <c r="AB435">
        <v>41.3</v>
      </c>
      <c r="AC435">
        <v>3.16</v>
      </c>
      <c r="AD435" t="s">
        <v>5778</v>
      </c>
      <c r="AE435" t="s">
        <v>75</v>
      </c>
      <c r="AI435" t="s">
        <v>89</v>
      </c>
      <c r="AJ435" t="s">
        <v>56</v>
      </c>
      <c r="AK435">
        <v>8929758003</v>
      </c>
      <c r="AO435">
        <v>0</v>
      </c>
      <c r="AP435">
        <v>0</v>
      </c>
      <c r="AQ435">
        <v>188</v>
      </c>
      <c r="AZ435">
        <v>179</v>
      </c>
      <c r="BA435">
        <v>4.4800000000000004</v>
      </c>
      <c r="BB435">
        <v>179</v>
      </c>
      <c r="BC435">
        <v>4.4800000000000004</v>
      </c>
      <c r="BD435" s="5">
        <v>188</v>
      </c>
      <c r="BE435">
        <v>179</v>
      </c>
      <c r="BG435">
        <f t="shared" si="48"/>
        <v>179</v>
      </c>
    </row>
    <row r="436" spans="1:61" x14ac:dyDescent="0.25">
      <c r="A436" t="s">
        <v>54</v>
      </c>
      <c r="B436">
        <v>110027</v>
      </c>
      <c r="C436" t="s">
        <v>55</v>
      </c>
      <c r="D436" t="s">
        <v>56</v>
      </c>
      <c r="E436" s="1">
        <v>45964</v>
      </c>
      <c r="F436" t="s">
        <v>589</v>
      </c>
      <c r="G436" t="s">
        <v>67</v>
      </c>
      <c r="H436" t="str">
        <f t="shared" si="42"/>
        <v>Direct Sale</v>
      </c>
      <c r="K436" s="3">
        <v>45964.862500000003</v>
      </c>
      <c r="L436">
        <f t="shared" si="43"/>
        <v>3</v>
      </c>
      <c r="M436" t="str">
        <f t="shared" si="44"/>
        <v>Monday</v>
      </c>
      <c r="N436" s="1" t="str">
        <f t="shared" si="45"/>
        <v>November</v>
      </c>
      <c r="O436" s="2">
        <v>0.86250000000000004</v>
      </c>
      <c r="P436" s="2" t="str">
        <f t="shared" si="46"/>
        <v>Week 1</v>
      </c>
      <c r="Q436" t="s">
        <v>59</v>
      </c>
      <c r="R436" s="5">
        <v>293.27999999999997</v>
      </c>
      <c r="S436" s="5">
        <v>0</v>
      </c>
      <c r="T436" s="5">
        <f t="shared" si="47"/>
        <v>0</v>
      </c>
      <c r="U436" s="5">
        <v>293.27999999999997</v>
      </c>
      <c r="V436" s="5">
        <v>0</v>
      </c>
      <c r="W436" s="5">
        <v>14.66</v>
      </c>
      <c r="X436" s="5">
        <v>0.06</v>
      </c>
      <c r="Y436" s="5">
        <v>308</v>
      </c>
      <c r="Z436" s="5">
        <v>308</v>
      </c>
      <c r="AA436" t="s">
        <v>68</v>
      </c>
      <c r="AB436">
        <v>72.53</v>
      </c>
      <c r="AC436">
        <v>2.56</v>
      </c>
      <c r="AD436" t="s">
        <v>5778</v>
      </c>
      <c r="AE436" t="s">
        <v>75</v>
      </c>
      <c r="AI436" t="s">
        <v>89</v>
      </c>
      <c r="AJ436" t="s">
        <v>56</v>
      </c>
      <c r="AK436">
        <v>8929758003</v>
      </c>
      <c r="AO436">
        <v>0</v>
      </c>
      <c r="AP436">
        <v>0</v>
      </c>
      <c r="AR436">
        <v>308</v>
      </c>
      <c r="AZ436">
        <v>293.27999999999997</v>
      </c>
      <c r="BA436">
        <v>7.33</v>
      </c>
      <c r="BB436">
        <v>293.27999999999997</v>
      </c>
      <c r="BC436">
        <v>7.33</v>
      </c>
      <c r="BD436" s="5">
        <v>308</v>
      </c>
      <c r="BE436">
        <v>293.27999999999997</v>
      </c>
      <c r="BG436">
        <f t="shared" si="48"/>
        <v>293.27999999999997</v>
      </c>
    </row>
    <row r="437" spans="1:61" x14ac:dyDescent="0.25">
      <c r="A437" t="s">
        <v>54</v>
      </c>
      <c r="B437">
        <v>110027</v>
      </c>
      <c r="C437" t="s">
        <v>55</v>
      </c>
      <c r="D437" t="s">
        <v>56</v>
      </c>
      <c r="E437" s="1">
        <v>45964</v>
      </c>
      <c r="F437" t="s">
        <v>590</v>
      </c>
      <c r="G437" t="s">
        <v>67</v>
      </c>
      <c r="H437" t="str">
        <f t="shared" si="42"/>
        <v>Direct Sale</v>
      </c>
      <c r="K437" s="3">
        <v>45964.869444444441</v>
      </c>
      <c r="L437">
        <f t="shared" si="43"/>
        <v>3</v>
      </c>
      <c r="M437" t="str">
        <f t="shared" si="44"/>
        <v>Monday</v>
      </c>
      <c r="N437" s="1" t="str">
        <f t="shared" si="45"/>
        <v>November</v>
      </c>
      <c r="O437" s="2">
        <v>0.86944444444444446</v>
      </c>
      <c r="P437" s="2" t="str">
        <f t="shared" si="46"/>
        <v>Week 1</v>
      </c>
      <c r="Q437" t="s">
        <v>59</v>
      </c>
      <c r="R437" s="5">
        <v>249</v>
      </c>
      <c r="S437" s="5">
        <v>0</v>
      </c>
      <c r="T437" s="5">
        <f t="shared" si="47"/>
        <v>0</v>
      </c>
      <c r="U437" s="5">
        <v>249</v>
      </c>
      <c r="V437" s="5">
        <v>0</v>
      </c>
      <c r="W437" s="5">
        <v>12.46</v>
      </c>
      <c r="X437" s="5">
        <v>-0.46</v>
      </c>
      <c r="Y437" s="5">
        <v>261</v>
      </c>
      <c r="Z437" s="5">
        <v>261</v>
      </c>
      <c r="AA437" t="s">
        <v>68</v>
      </c>
      <c r="AB437">
        <v>60.32</v>
      </c>
      <c r="AC437">
        <v>8.7200000000000006</v>
      </c>
      <c r="AD437" t="s">
        <v>5778</v>
      </c>
      <c r="AE437" t="s">
        <v>75</v>
      </c>
      <c r="AI437" t="s">
        <v>89</v>
      </c>
      <c r="AJ437" t="s">
        <v>56</v>
      </c>
      <c r="AK437">
        <v>8929758003</v>
      </c>
      <c r="AO437">
        <v>0</v>
      </c>
      <c r="AP437">
        <v>0</v>
      </c>
      <c r="AR437">
        <v>261</v>
      </c>
      <c r="AZ437">
        <v>249</v>
      </c>
      <c r="BA437">
        <v>6.23</v>
      </c>
      <c r="BB437">
        <v>249</v>
      </c>
      <c r="BC437">
        <v>6.23</v>
      </c>
      <c r="BD437" s="5">
        <v>261</v>
      </c>
      <c r="BE437">
        <v>249</v>
      </c>
      <c r="BG437">
        <f t="shared" si="48"/>
        <v>249</v>
      </c>
    </row>
    <row r="438" spans="1:61" x14ac:dyDescent="0.25">
      <c r="A438" t="s">
        <v>54</v>
      </c>
      <c r="B438">
        <v>110027</v>
      </c>
      <c r="C438" t="s">
        <v>55</v>
      </c>
      <c r="D438" t="s">
        <v>56</v>
      </c>
      <c r="E438" s="1">
        <v>45964</v>
      </c>
      <c r="F438" t="s">
        <v>591</v>
      </c>
      <c r="G438" t="s">
        <v>58</v>
      </c>
      <c r="H438" t="str">
        <f t="shared" si="42"/>
        <v>Aggregator</v>
      </c>
      <c r="I438">
        <v>7445375503</v>
      </c>
      <c r="J438">
        <v>18528960</v>
      </c>
      <c r="K438" s="3">
        <v>45964.876388888886</v>
      </c>
      <c r="L438">
        <f t="shared" si="43"/>
        <v>3</v>
      </c>
      <c r="M438" t="str">
        <f t="shared" si="44"/>
        <v>Monday</v>
      </c>
      <c r="N438" s="1" t="str">
        <f t="shared" si="45"/>
        <v>November</v>
      </c>
      <c r="O438" s="2">
        <v>0.87638888888888888</v>
      </c>
      <c r="P438" s="2" t="str">
        <f t="shared" si="46"/>
        <v>Week 1</v>
      </c>
      <c r="Q438" t="s">
        <v>59</v>
      </c>
      <c r="R438" s="5">
        <v>1047</v>
      </c>
      <c r="S438" s="5">
        <v>-523.5</v>
      </c>
      <c r="T438" s="5">
        <f t="shared" si="47"/>
        <v>50</v>
      </c>
      <c r="U438" s="5">
        <v>523.5</v>
      </c>
      <c r="V438" s="5">
        <v>32</v>
      </c>
      <c r="W438" s="5">
        <v>0</v>
      </c>
      <c r="X438" s="5">
        <v>0</v>
      </c>
      <c r="Y438" s="5">
        <v>555.5</v>
      </c>
      <c r="Z438" s="5">
        <v>555.5</v>
      </c>
      <c r="AA438" t="s">
        <v>60</v>
      </c>
      <c r="AB438">
        <v>162.58000000000001</v>
      </c>
      <c r="AC438">
        <v>9.5399999999999991</v>
      </c>
      <c r="AD438" t="s">
        <v>60</v>
      </c>
      <c r="AE438" t="s">
        <v>56</v>
      </c>
      <c r="AF438">
        <v>5503</v>
      </c>
      <c r="AG438">
        <v>5503</v>
      </c>
      <c r="AO438">
        <v>32</v>
      </c>
      <c r="AP438">
        <v>0</v>
      </c>
      <c r="AX438">
        <v>555.5</v>
      </c>
      <c r="BD438" s="5">
        <v>555.5</v>
      </c>
      <c r="BE438">
        <v>523.5</v>
      </c>
      <c r="BG438">
        <f t="shared" si="48"/>
        <v>523.5</v>
      </c>
      <c r="BI438">
        <v>32</v>
      </c>
    </row>
    <row r="439" spans="1:61" x14ac:dyDescent="0.25">
      <c r="A439" t="s">
        <v>54</v>
      </c>
      <c r="B439">
        <v>110027</v>
      </c>
      <c r="C439" t="s">
        <v>55</v>
      </c>
      <c r="D439" t="s">
        <v>56</v>
      </c>
      <c r="E439" s="1">
        <v>45964</v>
      </c>
      <c r="F439" t="s">
        <v>592</v>
      </c>
      <c r="G439" t="s">
        <v>67</v>
      </c>
      <c r="H439" t="str">
        <f t="shared" si="42"/>
        <v>Direct Sale</v>
      </c>
      <c r="K439" s="3">
        <v>45964.879861111112</v>
      </c>
      <c r="L439">
        <f t="shared" si="43"/>
        <v>3</v>
      </c>
      <c r="M439" t="str">
        <f t="shared" si="44"/>
        <v>Monday</v>
      </c>
      <c r="N439" s="1" t="str">
        <f t="shared" si="45"/>
        <v>November</v>
      </c>
      <c r="O439" s="2">
        <v>0.87986111111111109</v>
      </c>
      <c r="P439" s="2" t="str">
        <f t="shared" si="46"/>
        <v>Week 1</v>
      </c>
      <c r="Q439" t="s">
        <v>59</v>
      </c>
      <c r="R439" s="5">
        <v>428</v>
      </c>
      <c r="S439" s="5">
        <v>0</v>
      </c>
      <c r="T439" s="5">
        <f t="shared" si="47"/>
        <v>0</v>
      </c>
      <c r="U439" s="5">
        <v>428</v>
      </c>
      <c r="V439" s="5">
        <v>0</v>
      </c>
      <c r="W439" s="5">
        <v>21.4</v>
      </c>
      <c r="X439" s="5">
        <v>-0.4</v>
      </c>
      <c r="Y439" s="5">
        <v>449</v>
      </c>
      <c r="Z439" s="5">
        <v>449</v>
      </c>
      <c r="AA439" t="s">
        <v>68</v>
      </c>
      <c r="AB439">
        <v>108.75</v>
      </c>
      <c r="AC439">
        <v>4.84</v>
      </c>
      <c r="AD439" t="s">
        <v>5778</v>
      </c>
      <c r="AE439" t="s">
        <v>75</v>
      </c>
      <c r="AI439" t="s">
        <v>89</v>
      </c>
      <c r="AJ439" t="s">
        <v>56</v>
      </c>
      <c r="AK439">
        <v>8929758003</v>
      </c>
      <c r="AO439">
        <v>0</v>
      </c>
      <c r="AP439">
        <v>0</v>
      </c>
      <c r="AR439">
        <v>449</v>
      </c>
      <c r="AZ439">
        <v>428</v>
      </c>
      <c r="BA439">
        <v>10.7</v>
      </c>
      <c r="BB439">
        <v>428</v>
      </c>
      <c r="BC439">
        <v>10.7</v>
      </c>
      <c r="BD439" s="5">
        <v>449</v>
      </c>
      <c r="BE439">
        <v>428</v>
      </c>
      <c r="BG439">
        <f t="shared" si="48"/>
        <v>428</v>
      </c>
    </row>
    <row r="440" spans="1:61" x14ac:dyDescent="0.25">
      <c r="A440" t="s">
        <v>54</v>
      </c>
      <c r="B440">
        <v>110027</v>
      </c>
      <c r="C440" t="s">
        <v>55</v>
      </c>
      <c r="D440" t="s">
        <v>56</v>
      </c>
      <c r="E440" s="1">
        <v>45964</v>
      </c>
      <c r="F440" t="s">
        <v>593</v>
      </c>
      <c r="G440" t="s">
        <v>63</v>
      </c>
      <c r="H440" t="str">
        <f t="shared" si="42"/>
        <v>Aggregator</v>
      </c>
      <c r="I440">
        <v>221154000000000</v>
      </c>
      <c r="J440">
        <v>29811</v>
      </c>
      <c r="K440" s="3">
        <v>45964.885416666664</v>
      </c>
      <c r="L440">
        <f t="shared" si="43"/>
        <v>3</v>
      </c>
      <c r="M440" t="str">
        <f t="shared" si="44"/>
        <v>Monday</v>
      </c>
      <c r="N440" s="1" t="str">
        <f t="shared" si="45"/>
        <v>November</v>
      </c>
      <c r="O440" s="2">
        <v>0.88541666666666663</v>
      </c>
      <c r="P440" s="2" t="str">
        <f t="shared" si="46"/>
        <v>Week 1</v>
      </c>
      <c r="Q440" t="s">
        <v>59</v>
      </c>
      <c r="R440" s="5">
        <v>308</v>
      </c>
      <c r="S440" s="5">
        <v>-93.75</v>
      </c>
      <c r="T440" s="5">
        <f t="shared" si="47"/>
        <v>30.438311688311686</v>
      </c>
      <c r="U440" s="5">
        <v>214.25</v>
      </c>
      <c r="V440" s="5">
        <v>32</v>
      </c>
      <c r="W440" s="5">
        <v>0</v>
      </c>
      <c r="X440" s="5">
        <v>-0.25</v>
      </c>
      <c r="Y440" s="5">
        <v>246</v>
      </c>
      <c r="Z440" s="5">
        <v>246</v>
      </c>
      <c r="AA440" t="s">
        <v>64</v>
      </c>
      <c r="AB440">
        <v>66.959999999999994</v>
      </c>
      <c r="AC440">
        <v>6.92</v>
      </c>
      <c r="AD440" t="s">
        <v>64</v>
      </c>
      <c r="AE440" t="s">
        <v>56</v>
      </c>
      <c r="AF440">
        <v>7616</v>
      </c>
      <c r="AG440">
        <v>7616</v>
      </c>
      <c r="AO440">
        <v>32</v>
      </c>
      <c r="AP440">
        <v>0</v>
      </c>
      <c r="AW440">
        <v>246</v>
      </c>
      <c r="BD440" s="5">
        <v>246</v>
      </c>
      <c r="BE440">
        <v>214.25</v>
      </c>
      <c r="BG440">
        <f t="shared" si="48"/>
        <v>214.25</v>
      </c>
      <c r="BH440">
        <v>32</v>
      </c>
    </row>
    <row r="441" spans="1:61" x14ac:dyDescent="0.25">
      <c r="A441" t="s">
        <v>54</v>
      </c>
      <c r="B441">
        <v>110027</v>
      </c>
      <c r="C441" t="s">
        <v>55</v>
      </c>
      <c r="D441" t="s">
        <v>56</v>
      </c>
      <c r="E441" s="1">
        <v>45964</v>
      </c>
      <c r="F441" t="s">
        <v>594</v>
      </c>
      <c r="G441" t="s">
        <v>63</v>
      </c>
      <c r="H441" t="str">
        <f t="shared" si="42"/>
        <v>Aggregator</v>
      </c>
      <c r="I441">
        <v>221155000000000</v>
      </c>
      <c r="J441">
        <v>29811</v>
      </c>
      <c r="K441" s="3">
        <v>45964.896527777775</v>
      </c>
      <c r="L441">
        <f t="shared" si="43"/>
        <v>3</v>
      </c>
      <c r="M441" t="str">
        <f t="shared" si="44"/>
        <v>Monday</v>
      </c>
      <c r="N441" s="1" t="str">
        <f t="shared" si="45"/>
        <v>November</v>
      </c>
      <c r="O441" s="2">
        <v>0.89652777777777781</v>
      </c>
      <c r="P441" s="2" t="str">
        <f t="shared" si="46"/>
        <v>Week 1</v>
      </c>
      <c r="Q441" t="s">
        <v>59</v>
      </c>
      <c r="R441" s="5">
        <v>256</v>
      </c>
      <c r="S441" s="5">
        <v>-93.75</v>
      </c>
      <c r="T441" s="5">
        <f t="shared" si="47"/>
        <v>36.62109375</v>
      </c>
      <c r="U441" s="5">
        <v>162.25</v>
      </c>
      <c r="V441" s="5">
        <v>32</v>
      </c>
      <c r="W441" s="5">
        <v>0</v>
      </c>
      <c r="X441" s="5">
        <v>-0.25</v>
      </c>
      <c r="Y441" s="5">
        <v>194</v>
      </c>
      <c r="Z441" s="5">
        <v>194</v>
      </c>
      <c r="AA441" t="s">
        <v>64</v>
      </c>
      <c r="AB441">
        <v>54.76</v>
      </c>
      <c r="AC441">
        <v>3.92</v>
      </c>
      <c r="AD441" t="s">
        <v>64</v>
      </c>
      <c r="AE441" t="s">
        <v>56</v>
      </c>
      <c r="AF441">
        <v>6346</v>
      </c>
      <c r="AG441">
        <v>6346</v>
      </c>
      <c r="AO441">
        <v>32</v>
      </c>
      <c r="AP441">
        <v>0</v>
      </c>
      <c r="AW441">
        <v>194</v>
      </c>
      <c r="BD441" s="5">
        <v>194</v>
      </c>
      <c r="BE441">
        <v>162.25</v>
      </c>
      <c r="BG441">
        <f t="shared" si="48"/>
        <v>162.25</v>
      </c>
      <c r="BH441">
        <v>32</v>
      </c>
    </row>
    <row r="442" spans="1:61" x14ac:dyDescent="0.25">
      <c r="A442" t="s">
        <v>54</v>
      </c>
      <c r="B442">
        <v>110027</v>
      </c>
      <c r="C442" t="s">
        <v>55</v>
      </c>
      <c r="D442" t="s">
        <v>56</v>
      </c>
      <c r="E442" s="1">
        <v>45964</v>
      </c>
      <c r="F442" t="s">
        <v>595</v>
      </c>
      <c r="G442" t="s">
        <v>58</v>
      </c>
      <c r="H442" t="str">
        <f t="shared" si="42"/>
        <v>Aggregator</v>
      </c>
      <c r="I442">
        <v>7445109691</v>
      </c>
      <c r="J442">
        <v>18528960</v>
      </c>
      <c r="K442" s="3">
        <v>45964.897222222222</v>
      </c>
      <c r="L442">
        <f t="shared" si="43"/>
        <v>3</v>
      </c>
      <c r="M442" t="str">
        <f t="shared" si="44"/>
        <v>Monday</v>
      </c>
      <c r="N442" s="1" t="str">
        <f t="shared" si="45"/>
        <v>November</v>
      </c>
      <c r="O442" s="2">
        <v>0.89722222222222225</v>
      </c>
      <c r="P442" s="2" t="str">
        <f t="shared" si="46"/>
        <v>Week 1</v>
      </c>
      <c r="Q442" t="s">
        <v>59</v>
      </c>
      <c r="R442" s="5">
        <v>608</v>
      </c>
      <c r="S442" s="5">
        <v>-249.5</v>
      </c>
      <c r="T442" s="5">
        <f t="shared" si="47"/>
        <v>41.036184210526315</v>
      </c>
      <c r="U442" s="5">
        <v>358.5</v>
      </c>
      <c r="V442" s="5">
        <v>32</v>
      </c>
      <c r="W442" s="5">
        <v>0</v>
      </c>
      <c r="X442" s="5">
        <v>0</v>
      </c>
      <c r="Y442" s="5">
        <v>390.5</v>
      </c>
      <c r="Z442" s="5">
        <v>390.5</v>
      </c>
      <c r="AA442" t="s">
        <v>60</v>
      </c>
      <c r="AB442">
        <v>114.07</v>
      </c>
      <c r="AC442">
        <v>9.5399999999999991</v>
      </c>
      <c r="AD442" t="s">
        <v>60</v>
      </c>
      <c r="AE442" t="s">
        <v>56</v>
      </c>
      <c r="AF442">
        <v>9691</v>
      </c>
      <c r="AG442">
        <v>9691</v>
      </c>
      <c r="AO442">
        <v>32</v>
      </c>
      <c r="AP442">
        <v>0</v>
      </c>
      <c r="AX442">
        <v>390.5</v>
      </c>
      <c r="BD442" s="5">
        <v>390.5</v>
      </c>
      <c r="BE442">
        <v>358.5</v>
      </c>
      <c r="BG442">
        <f t="shared" si="48"/>
        <v>358.5</v>
      </c>
      <c r="BI442">
        <v>32</v>
      </c>
    </row>
    <row r="443" spans="1:61" x14ac:dyDescent="0.25">
      <c r="A443" t="s">
        <v>54</v>
      </c>
      <c r="B443">
        <v>110027</v>
      </c>
      <c r="C443" t="s">
        <v>55</v>
      </c>
      <c r="D443" t="s">
        <v>56</v>
      </c>
      <c r="E443" s="1">
        <v>45964</v>
      </c>
      <c r="F443" t="s">
        <v>596</v>
      </c>
      <c r="G443" t="s">
        <v>63</v>
      </c>
      <c r="H443" t="str">
        <f t="shared" si="42"/>
        <v>Aggregator</v>
      </c>
      <c r="I443">
        <v>221155000000000</v>
      </c>
      <c r="J443">
        <v>29811</v>
      </c>
      <c r="K443" s="3">
        <v>45964.897916666669</v>
      </c>
      <c r="L443">
        <f t="shared" si="43"/>
        <v>3</v>
      </c>
      <c r="M443" t="str">
        <f t="shared" si="44"/>
        <v>Monday</v>
      </c>
      <c r="N443" s="1" t="str">
        <f t="shared" si="45"/>
        <v>November</v>
      </c>
      <c r="O443" s="2">
        <v>0.8979166666666667</v>
      </c>
      <c r="P443" s="2" t="str">
        <f t="shared" si="46"/>
        <v>Week 1</v>
      </c>
      <c r="Q443" t="s">
        <v>59</v>
      </c>
      <c r="R443" s="5">
        <v>347</v>
      </c>
      <c r="S443" s="5">
        <v>-120</v>
      </c>
      <c r="T443" s="5">
        <f t="shared" si="47"/>
        <v>34.582132564841501</v>
      </c>
      <c r="U443" s="5">
        <v>227</v>
      </c>
      <c r="V443" s="5">
        <v>32</v>
      </c>
      <c r="W443" s="5">
        <v>0</v>
      </c>
      <c r="X443" s="5">
        <v>0</v>
      </c>
      <c r="Y443" s="5">
        <v>259</v>
      </c>
      <c r="Z443" s="5">
        <v>259</v>
      </c>
      <c r="AA443" t="s">
        <v>64</v>
      </c>
      <c r="AB443">
        <v>71.5</v>
      </c>
      <c r="AC443">
        <v>5.88</v>
      </c>
      <c r="AD443" t="s">
        <v>64</v>
      </c>
      <c r="AE443" t="s">
        <v>56</v>
      </c>
      <c r="AF443">
        <v>9484</v>
      </c>
      <c r="AG443">
        <v>9484</v>
      </c>
      <c r="AO443">
        <v>32</v>
      </c>
      <c r="AP443">
        <v>0</v>
      </c>
      <c r="AW443">
        <v>259</v>
      </c>
      <c r="BD443" s="5">
        <v>259</v>
      </c>
      <c r="BE443">
        <v>227</v>
      </c>
      <c r="BG443">
        <f t="shared" si="48"/>
        <v>227</v>
      </c>
      <c r="BH443">
        <v>32</v>
      </c>
    </row>
    <row r="444" spans="1:61" x14ac:dyDescent="0.25">
      <c r="A444" t="s">
        <v>54</v>
      </c>
      <c r="B444">
        <v>110027</v>
      </c>
      <c r="C444" t="s">
        <v>55</v>
      </c>
      <c r="D444" t="s">
        <v>56</v>
      </c>
      <c r="E444" s="1">
        <v>45964</v>
      </c>
      <c r="F444" t="s">
        <v>597</v>
      </c>
      <c r="G444" t="s">
        <v>67</v>
      </c>
      <c r="H444" t="str">
        <f t="shared" si="42"/>
        <v>Direct Sale</v>
      </c>
      <c r="K444" s="3">
        <v>45964.897916666669</v>
      </c>
      <c r="L444">
        <f t="shared" si="43"/>
        <v>3</v>
      </c>
      <c r="M444" t="str">
        <f t="shared" si="44"/>
        <v>Monday</v>
      </c>
      <c r="N444" s="1" t="str">
        <f t="shared" si="45"/>
        <v>November</v>
      </c>
      <c r="O444" s="2">
        <v>0.8979166666666667</v>
      </c>
      <c r="P444" s="2" t="str">
        <f t="shared" si="46"/>
        <v>Week 1</v>
      </c>
      <c r="Q444" t="s">
        <v>59</v>
      </c>
      <c r="R444" s="5">
        <v>369</v>
      </c>
      <c r="S444" s="5">
        <v>-36.9</v>
      </c>
      <c r="T444" s="5">
        <f t="shared" si="47"/>
        <v>10</v>
      </c>
      <c r="U444" s="5">
        <v>332.1</v>
      </c>
      <c r="V444" s="5">
        <v>0</v>
      </c>
      <c r="W444" s="5">
        <v>16.600000000000001</v>
      </c>
      <c r="X444" s="5">
        <v>0.3</v>
      </c>
      <c r="Y444" s="5">
        <v>349</v>
      </c>
      <c r="Z444" s="5">
        <v>349</v>
      </c>
      <c r="AA444" t="s">
        <v>68</v>
      </c>
      <c r="AB444">
        <v>100.36</v>
      </c>
      <c r="AC444">
        <v>8.7200000000000006</v>
      </c>
      <c r="AD444" t="s">
        <v>5778</v>
      </c>
      <c r="AE444" t="s">
        <v>75</v>
      </c>
      <c r="AI444" t="s">
        <v>598</v>
      </c>
      <c r="AJ444" t="s">
        <v>599</v>
      </c>
      <c r="AK444">
        <v>9711702030</v>
      </c>
      <c r="AO444">
        <v>0</v>
      </c>
      <c r="AP444">
        <v>0</v>
      </c>
      <c r="AR444">
        <v>349</v>
      </c>
      <c r="AZ444">
        <v>332.1</v>
      </c>
      <c r="BA444">
        <v>8.3000000000000007</v>
      </c>
      <c r="BB444">
        <v>332.1</v>
      </c>
      <c r="BC444">
        <v>8.3000000000000007</v>
      </c>
      <c r="BD444" s="5">
        <v>349</v>
      </c>
      <c r="BE444">
        <v>332.1</v>
      </c>
      <c r="BG444">
        <f t="shared" si="48"/>
        <v>332.1</v>
      </c>
    </row>
    <row r="445" spans="1:61" x14ac:dyDescent="0.25">
      <c r="A445" t="s">
        <v>54</v>
      </c>
      <c r="B445">
        <v>110027</v>
      </c>
      <c r="C445" t="s">
        <v>55</v>
      </c>
      <c r="D445" t="s">
        <v>56</v>
      </c>
      <c r="E445" s="1">
        <v>45964</v>
      </c>
      <c r="F445" t="s">
        <v>600</v>
      </c>
      <c r="G445" t="s">
        <v>63</v>
      </c>
      <c r="H445" t="str">
        <f t="shared" si="42"/>
        <v>Aggregator</v>
      </c>
      <c r="I445">
        <v>221156000000000</v>
      </c>
      <c r="J445">
        <v>29811</v>
      </c>
      <c r="K445" s="3">
        <v>45964.900694444441</v>
      </c>
      <c r="L445">
        <f t="shared" si="43"/>
        <v>3</v>
      </c>
      <c r="M445" t="str">
        <f t="shared" si="44"/>
        <v>Monday</v>
      </c>
      <c r="N445" s="1" t="str">
        <f t="shared" si="45"/>
        <v>November</v>
      </c>
      <c r="O445" s="2">
        <v>0.90069444444444446</v>
      </c>
      <c r="P445" s="2" t="str">
        <f t="shared" si="46"/>
        <v>Week 1</v>
      </c>
      <c r="Q445" t="s">
        <v>59</v>
      </c>
      <c r="R445" s="5">
        <v>817</v>
      </c>
      <c r="S445" s="5">
        <v>-350</v>
      </c>
      <c r="T445" s="5">
        <f t="shared" si="47"/>
        <v>42.83965728274174</v>
      </c>
      <c r="U445" s="5">
        <v>467</v>
      </c>
      <c r="V445" s="5">
        <v>32</v>
      </c>
      <c r="W445" s="5">
        <v>0</v>
      </c>
      <c r="X445" s="5">
        <v>0</v>
      </c>
      <c r="Y445" s="5">
        <v>499</v>
      </c>
      <c r="Z445" s="5">
        <v>499</v>
      </c>
      <c r="AA445" t="s">
        <v>64</v>
      </c>
      <c r="AB445">
        <v>144.19999999999999</v>
      </c>
      <c r="AC445">
        <v>14.5</v>
      </c>
      <c r="AD445" t="s">
        <v>64</v>
      </c>
      <c r="AE445" t="s">
        <v>56</v>
      </c>
      <c r="AF445">
        <v>1544</v>
      </c>
      <c r="AG445">
        <v>1544</v>
      </c>
      <c r="AO445">
        <v>32</v>
      </c>
      <c r="AP445">
        <v>0</v>
      </c>
      <c r="AW445">
        <v>499</v>
      </c>
      <c r="BD445" s="5">
        <v>499</v>
      </c>
      <c r="BE445">
        <v>467</v>
      </c>
      <c r="BG445">
        <f t="shared" si="48"/>
        <v>467</v>
      </c>
      <c r="BH445">
        <v>32</v>
      </c>
    </row>
    <row r="446" spans="1:61" x14ac:dyDescent="0.25">
      <c r="A446" t="s">
        <v>54</v>
      </c>
      <c r="B446">
        <v>110027</v>
      </c>
      <c r="C446" t="s">
        <v>55</v>
      </c>
      <c r="D446" t="s">
        <v>56</v>
      </c>
      <c r="E446" s="1">
        <v>45964</v>
      </c>
      <c r="F446" t="s">
        <v>601</v>
      </c>
      <c r="G446" t="s">
        <v>58</v>
      </c>
      <c r="H446" t="str">
        <f t="shared" si="42"/>
        <v>Aggregator</v>
      </c>
      <c r="I446">
        <v>7444020240</v>
      </c>
      <c r="J446">
        <v>18528960</v>
      </c>
      <c r="K446" s="3">
        <v>45964.901388888888</v>
      </c>
      <c r="L446">
        <f t="shared" si="43"/>
        <v>3</v>
      </c>
      <c r="M446" t="str">
        <f t="shared" si="44"/>
        <v>Monday</v>
      </c>
      <c r="N446" s="1" t="str">
        <f t="shared" si="45"/>
        <v>November</v>
      </c>
      <c r="O446" s="2">
        <v>0.90138888888888891</v>
      </c>
      <c r="P446" s="2" t="str">
        <f t="shared" si="46"/>
        <v>Week 1</v>
      </c>
      <c r="Q446" t="s">
        <v>59</v>
      </c>
      <c r="R446" s="5">
        <v>219</v>
      </c>
      <c r="S446" s="5">
        <v>-100</v>
      </c>
      <c r="T446" s="5">
        <f t="shared" si="47"/>
        <v>45.662100456621005</v>
      </c>
      <c r="U446" s="5">
        <v>119</v>
      </c>
      <c r="V446" s="5">
        <v>32</v>
      </c>
      <c r="W446" s="5">
        <v>0</v>
      </c>
      <c r="X446" s="5">
        <v>0</v>
      </c>
      <c r="Y446" s="5">
        <v>151</v>
      </c>
      <c r="Z446" s="5">
        <v>151</v>
      </c>
      <c r="AA446" t="s">
        <v>60</v>
      </c>
      <c r="AB446">
        <v>41.3</v>
      </c>
      <c r="AC446">
        <v>4.26</v>
      </c>
      <c r="AD446" t="s">
        <v>60</v>
      </c>
      <c r="AE446" t="s">
        <v>56</v>
      </c>
      <c r="AF446">
        <v>240</v>
      </c>
      <c r="AG446">
        <v>240</v>
      </c>
      <c r="AO446">
        <v>32</v>
      </c>
      <c r="AP446">
        <v>0</v>
      </c>
      <c r="AX446">
        <v>151</v>
      </c>
      <c r="BD446" s="5">
        <v>151</v>
      </c>
      <c r="BE446">
        <v>119</v>
      </c>
      <c r="BG446">
        <f t="shared" si="48"/>
        <v>119</v>
      </c>
      <c r="BI446">
        <v>32</v>
      </c>
    </row>
    <row r="447" spans="1:61" x14ac:dyDescent="0.25">
      <c r="A447" t="s">
        <v>54</v>
      </c>
      <c r="B447">
        <v>110027</v>
      </c>
      <c r="C447" t="s">
        <v>55</v>
      </c>
      <c r="D447" t="s">
        <v>56</v>
      </c>
      <c r="E447" s="1">
        <v>45964</v>
      </c>
      <c r="F447" t="s">
        <v>602</v>
      </c>
      <c r="G447" t="s">
        <v>58</v>
      </c>
      <c r="H447" t="str">
        <f t="shared" si="42"/>
        <v>Aggregator</v>
      </c>
      <c r="I447">
        <v>7433854320</v>
      </c>
      <c r="J447">
        <v>18528960</v>
      </c>
      <c r="K447" s="3">
        <v>45964.901388888888</v>
      </c>
      <c r="L447">
        <f t="shared" si="43"/>
        <v>3</v>
      </c>
      <c r="M447" t="str">
        <f t="shared" si="44"/>
        <v>Monday</v>
      </c>
      <c r="N447" s="1" t="str">
        <f t="shared" si="45"/>
        <v>November</v>
      </c>
      <c r="O447" s="2">
        <v>0.90138888888888891</v>
      </c>
      <c r="P447" s="2" t="str">
        <f t="shared" si="46"/>
        <v>Week 1</v>
      </c>
      <c r="Q447" t="s">
        <v>59</v>
      </c>
      <c r="R447" s="5">
        <v>219</v>
      </c>
      <c r="S447" s="5">
        <v>-65.7</v>
      </c>
      <c r="T447" s="5">
        <f t="shared" si="47"/>
        <v>30</v>
      </c>
      <c r="U447" s="5">
        <v>153.30000000000001</v>
      </c>
      <c r="V447" s="5">
        <v>32</v>
      </c>
      <c r="W447" s="5">
        <v>0</v>
      </c>
      <c r="X447" s="5">
        <v>0</v>
      </c>
      <c r="Y447" s="5">
        <v>185.3</v>
      </c>
      <c r="Z447" s="5">
        <v>185.3</v>
      </c>
      <c r="AA447" t="s">
        <v>60</v>
      </c>
      <c r="AB447">
        <v>37.299999999999997</v>
      </c>
      <c r="AC447">
        <v>4.7699999999999996</v>
      </c>
      <c r="AD447" t="s">
        <v>60</v>
      </c>
      <c r="AE447" t="s">
        <v>56</v>
      </c>
      <c r="AF447">
        <v>4320</v>
      </c>
      <c r="AG447">
        <v>4320</v>
      </c>
      <c r="AO447">
        <v>32</v>
      </c>
      <c r="AP447">
        <v>0</v>
      </c>
      <c r="AX447">
        <v>185.3</v>
      </c>
      <c r="BD447" s="5">
        <v>185.3</v>
      </c>
      <c r="BE447">
        <v>153.30000000000001</v>
      </c>
      <c r="BG447">
        <f t="shared" si="48"/>
        <v>153.30000000000001</v>
      </c>
      <c r="BI447">
        <v>32</v>
      </c>
    </row>
    <row r="448" spans="1:61" x14ac:dyDescent="0.25">
      <c r="A448" t="s">
        <v>54</v>
      </c>
      <c r="B448">
        <v>110027</v>
      </c>
      <c r="C448" t="s">
        <v>55</v>
      </c>
      <c r="D448" t="s">
        <v>56</v>
      </c>
      <c r="E448" s="1">
        <v>45964</v>
      </c>
      <c r="F448" t="s">
        <v>603</v>
      </c>
      <c r="G448" t="s">
        <v>63</v>
      </c>
      <c r="H448" t="str">
        <f t="shared" si="42"/>
        <v>Aggregator</v>
      </c>
      <c r="I448">
        <v>221156000000000</v>
      </c>
      <c r="J448">
        <v>29811</v>
      </c>
      <c r="K448" s="3">
        <v>45964.904861111114</v>
      </c>
      <c r="L448">
        <f t="shared" si="43"/>
        <v>3</v>
      </c>
      <c r="M448" t="str">
        <f t="shared" si="44"/>
        <v>Monday</v>
      </c>
      <c r="N448" s="1" t="str">
        <f t="shared" si="45"/>
        <v>November</v>
      </c>
      <c r="O448" s="2">
        <v>0.90486111111111112</v>
      </c>
      <c r="P448" s="2" t="str">
        <f t="shared" si="46"/>
        <v>Week 1</v>
      </c>
      <c r="Q448" t="s">
        <v>59</v>
      </c>
      <c r="R448" s="5">
        <v>815</v>
      </c>
      <c r="S448" s="5">
        <v>-93.73</v>
      </c>
      <c r="T448" s="5">
        <f t="shared" si="47"/>
        <v>11.500613496932516</v>
      </c>
      <c r="U448" s="5">
        <v>721.27</v>
      </c>
      <c r="V448" s="5">
        <v>32</v>
      </c>
      <c r="W448" s="5">
        <v>0</v>
      </c>
      <c r="X448" s="5">
        <v>-0.27</v>
      </c>
      <c r="Y448" s="5">
        <v>753</v>
      </c>
      <c r="Z448" s="5">
        <v>753</v>
      </c>
      <c r="AA448" t="s">
        <v>64</v>
      </c>
      <c r="AB448">
        <v>166.78</v>
      </c>
      <c r="AC448">
        <v>18.07</v>
      </c>
      <c r="AD448" t="s">
        <v>64</v>
      </c>
      <c r="AE448" t="s">
        <v>56</v>
      </c>
      <c r="AF448">
        <v>9461</v>
      </c>
      <c r="AG448">
        <v>9461</v>
      </c>
      <c r="AO448">
        <v>32</v>
      </c>
      <c r="AP448">
        <v>0</v>
      </c>
      <c r="AW448">
        <v>753</v>
      </c>
      <c r="BD448" s="5">
        <v>753</v>
      </c>
      <c r="BE448">
        <v>721.27</v>
      </c>
      <c r="BG448">
        <f t="shared" si="48"/>
        <v>721.27</v>
      </c>
      <c r="BH448">
        <v>32</v>
      </c>
    </row>
    <row r="449" spans="1:61" x14ac:dyDescent="0.25">
      <c r="A449" t="s">
        <v>54</v>
      </c>
      <c r="B449">
        <v>110027</v>
      </c>
      <c r="C449" t="s">
        <v>55</v>
      </c>
      <c r="D449" t="s">
        <v>56</v>
      </c>
      <c r="E449" s="1">
        <v>45964</v>
      </c>
      <c r="F449" t="s">
        <v>604</v>
      </c>
      <c r="G449" t="s">
        <v>63</v>
      </c>
      <c r="H449" t="str">
        <f t="shared" si="42"/>
        <v>Aggregator</v>
      </c>
      <c r="I449">
        <v>221156000000000</v>
      </c>
      <c r="J449">
        <v>29811</v>
      </c>
      <c r="K449" s="3">
        <v>45964.90902777778</v>
      </c>
      <c r="L449">
        <f t="shared" si="43"/>
        <v>3</v>
      </c>
      <c r="M449" t="str">
        <f t="shared" si="44"/>
        <v>Monday</v>
      </c>
      <c r="N449" s="1" t="str">
        <f t="shared" si="45"/>
        <v>November</v>
      </c>
      <c r="O449" s="2">
        <v>0.90902777777777777</v>
      </c>
      <c r="P449" s="2" t="str">
        <f t="shared" si="46"/>
        <v>Week 1</v>
      </c>
      <c r="Q449" t="s">
        <v>59</v>
      </c>
      <c r="R449" s="5">
        <v>248</v>
      </c>
      <c r="S449" s="5">
        <v>-75</v>
      </c>
      <c r="T449" s="5">
        <f t="shared" si="47"/>
        <v>30.241935483870968</v>
      </c>
      <c r="U449" s="5">
        <v>173</v>
      </c>
      <c r="V449" s="5">
        <v>32</v>
      </c>
      <c r="W449" s="5">
        <v>0</v>
      </c>
      <c r="X449" s="5">
        <v>0</v>
      </c>
      <c r="Y449" s="5">
        <v>205</v>
      </c>
      <c r="Z449" s="5">
        <v>205</v>
      </c>
      <c r="AA449" t="s">
        <v>64</v>
      </c>
      <c r="AB449">
        <v>42.27</v>
      </c>
      <c r="AC449">
        <v>4.96</v>
      </c>
      <c r="AD449" t="s">
        <v>64</v>
      </c>
      <c r="AE449" t="s">
        <v>56</v>
      </c>
      <c r="AF449">
        <v>5019</v>
      </c>
      <c r="AG449">
        <v>5019</v>
      </c>
      <c r="AO449">
        <v>32</v>
      </c>
      <c r="AP449">
        <v>0</v>
      </c>
      <c r="AW449">
        <v>205</v>
      </c>
      <c r="BD449" s="5">
        <v>205</v>
      </c>
      <c r="BE449">
        <v>173</v>
      </c>
      <c r="BG449">
        <f t="shared" si="48"/>
        <v>173</v>
      </c>
      <c r="BH449">
        <v>32</v>
      </c>
    </row>
    <row r="450" spans="1:61" x14ac:dyDescent="0.25">
      <c r="A450" t="s">
        <v>54</v>
      </c>
      <c r="B450">
        <v>110027</v>
      </c>
      <c r="C450" t="s">
        <v>55</v>
      </c>
      <c r="D450" t="s">
        <v>56</v>
      </c>
      <c r="E450" s="1">
        <v>45964</v>
      </c>
      <c r="F450" t="s">
        <v>605</v>
      </c>
      <c r="G450" t="s">
        <v>63</v>
      </c>
      <c r="H450" t="str">
        <f t="shared" si="42"/>
        <v>Aggregator</v>
      </c>
      <c r="I450">
        <v>221157000000000</v>
      </c>
      <c r="J450">
        <v>29811</v>
      </c>
      <c r="K450" s="3">
        <v>45964.912499999999</v>
      </c>
      <c r="L450">
        <f t="shared" si="43"/>
        <v>3</v>
      </c>
      <c r="M450" t="str">
        <f t="shared" si="44"/>
        <v>Monday</v>
      </c>
      <c r="N450" s="1" t="str">
        <f t="shared" si="45"/>
        <v>November</v>
      </c>
      <c r="O450" s="2">
        <v>0.91249999999999998</v>
      </c>
      <c r="P450" s="2" t="str">
        <f t="shared" si="46"/>
        <v>Week 1</v>
      </c>
      <c r="Q450" t="s">
        <v>59</v>
      </c>
      <c r="R450" s="5">
        <v>714</v>
      </c>
      <c r="S450" s="5">
        <v>-141.99</v>
      </c>
      <c r="T450" s="5">
        <f t="shared" si="47"/>
        <v>19.886554621848738</v>
      </c>
      <c r="U450" s="5">
        <v>572.01</v>
      </c>
      <c r="V450" s="5">
        <v>32</v>
      </c>
      <c r="W450" s="5">
        <v>0</v>
      </c>
      <c r="X450" s="5">
        <v>-0.01</v>
      </c>
      <c r="Y450" s="5">
        <v>604</v>
      </c>
      <c r="Z450" s="5">
        <v>604</v>
      </c>
      <c r="AA450" t="s">
        <v>64</v>
      </c>
      <c r="AB450">
        <v>133.58000000000001</v>
      </c>
      <c r="AC450">
        <v>15.42</v>
      </c>
      <c r="AD450" t="s">
        <v>64</v>
      </c>
      <c r="AE450" t="s">
        <v>56</v>
      </c>
      <c r="AF450">
        <v>9008</v>
      </c>
      <c r="AG450">
        <v>9008</v>
      </c>
      <c r="AO450">
        <v>32</v>
      </c>
      <c r="AP450">
        <v>0</v>
      </c>
      <c r="AW450">
        <v>604</v>
      </c>
      <c r="BD450" s="5">
        <v>604</v>
      </c>
      <c r="BE450">
        <v>572.01</v>
      </c>
      <c r="BG450">
        <f t="shared" si="48"/>
        <v>572.01</v>
      </c>
      <c r="BH450">
        <v>32</v>
      </c>
    </row>
    <row r="451" spans="1:61" x14ac:dyDescent="0.25">
      <c r="A451" t="s">
        <v>54</v>
      </c>
      <c r="B451">
        <v>110027</v>
      </c>
      <c r="C451" t="s">
        <v>55</v>
      </c>
      <c r="D451" t="s">
        <v>56</v>
      </c>
      <c r="E451" s="1">
        <v>45964</v>
      </c>
      <c r="F451" t="s">
        <v>606</v>
      </c>
      <c r="G451" t="s">
        <v>58</v>
      </c>
      <c r="H451" t="str">
        <f t="shared" ref="H451:H514" si="49">IF(G451="POS","Direct Sale","Aggregator")</f>
        <v>Aggregator</v>
      </c>
      <c r="I451">
        <v>7440213540</v>
      </c>
      <c r="J451">
        <v>18528960</v>
      </c>
      <c r="K451" s="3">
        <v>45964.912499999999</v>
      </c>
      <c r="L451">
        <f t="shared" ref="L451:L514" si="50">VALUE(DAY(K451))</f>
        <v>3</v>
      </c>
      <c r="M451" t="str">
        <f t="shared" ref="M451:M514" si="51">TEXT(K451,"dddd")</f>
        <v>Monday</v>
      </c>
      <c r="N451" s="1" t="str">
        <f t="shared" ref="N451:N514" si="52">TEXT(K451,"MMMM")</f>
        <v>November</v>
      </c>
      <c r="O451" s="2">
        <v>0.91249999999999998</v>
      </c>
      <c r="P451" s="2" t="str">
        <f t="shared" ref="P451:P514" si="53">_xlfn.IFS(L451&lt;=7,"Week 1",L451&lt;=15, "Week 2",L451&lt;=23,"Week 3",L451&lt;=30,"Week 4")</f>
        <v>Week 1</v>
      </c>
      <c r="Q451" t="s">
        <v>59</v>
      </c>
      <c r="R451" s="5">
        <v>577.01</v>
      </c>
      <c r="S451" s="5">
        <v>-100.01</v>
      </c>
      <c r="T451" s="5">
        <f t="shared" ref="T451:T514" si="54">ABS((S451/R451)*100)</f>
        <v>17.332455243409996</v>
      </c>
      <c r="U451" s="5">
        <v>477</v>
      </c>
      <c r="V451" s="5">
        <v>32</v>
      </c>
      <c r="W451" s="5">
        <v>0</v>
      </c>
      <c r="X451" s="5">
        <v>0</v>
      </c>
      <c r="Y451" s="5">
        <v>509</v>
      </c>
      <c r="Z451" s="5">
        <v>509</v>
      </c>
      <c r="AA451" t="s">
        <v>60</v>
      </c>
      <c r="AB451">
        <v>109.58</v>
      </c>
      <c r="AC451">
        <v>10.65</v>
      </c>
      <c r="AD451" t="s">
        <v>60</v>
      </c>
      <c r="AE451" t="s">
        <v>56</v>
      </c>
      <c r="AF451">
        <v>3540</v>
      </c>
      <c r="AG451">
        <v>3540</v>
      </c>
      <c r="AO451">
        <v>32</v>
      </c>
      <c r="AP451">
        <v>0</v>
      </c>
      <c r="AX451">
        <v>509</v>
      </c>
      <c r="BD451" s="5">
        <v>509</v>
      </c>
      <c r="BE451">
        <v>476.99</v>
      </c>
      <c r="BG451">
        <f t="shared" ref="BG451:BG514" si="55">BE451+BF451</f>
        <v>476.99</v>
      </c>
      <c r="BI451">
        <v>32</v>
      </c>
    </row>
    <row r="452" spans="1:61" x14ac:dyDescent="0.25">
      <c r="A452" t="s">
        <v>54</v>
      </c>
      <c r="B452">
        <v>110027</v>
      </c>
      <c r="C452" t="s">
        <v>55</v>
      </c>
      <c r="D452" t="s">
        <v>56</v>
      </c>
      <c r="E452" s="1">
        <v>45964</v>
      </c>
      <c r="F452" t="s">
        <v>607</v>
      </c>
      <c r="G452" t="s">
        <v>58</v>
      </c>
      <c r="H452" t="str">
        <f t="shared" si="49"/>
        <v>Aggregator</v>
      </c>
      <c r="I452">
        <v>7444262225</v>
      </c>
      <c r="J452">
        <v>18528960</v>
      </c>
      <c r="K452" s="3">
        <v>45964.913194444445</v>
      </c>
      <c r="L452">
        <f t="shared" si="50"/>
        <v>3</v>
      </c>
      <c r="M452" t="str">
        <f t="shared" si="51"/>
        <v>Monday</v>
      </c>
      <c r="N452" s="1" t="str">
        <f t="shared" si="52"/>
        <v>November</v>
      </c>
      <c r="O452" s="2">
        <v>0.91319444444444442</v>
      </c>
      <c r="P452" s="2" t="str">
        <f t="shared" si="53"/>
        <v>Week 1</v>
      </c>
      <c r="Q452" t="s">
        <v>59</v>
      </c>
      <c r="R452" s="5">
        <v>578</v>
      </c>
      <c r="S452" s="5">
        <v>-274.5</v>
      </c>
      <c r="T452" s="5">
        <f t="shared" si="54"/>
        <v>47.491349480968857</v>
      </c>
      <c r="U452" s="5">
        <v>303.5</v>
      </c>
      <c r="V452" s="5">
        <v>32</v>
      </c>
      <c r="W452" s="5">
        <v>0</v>
      </c>
      <c r="X452" s="5">
        <v>0</v>
      </c>
      <c r="Y452" s="5">
        <v>335.5</v>
      </c>
      <c r="Z452" s="5">
        <v>335.5</v>
      </c>
      <c r="AA452" t="s">
        <v>60</v>
      </c>
      <c r="AB452">
        <v>114.27</v>
      </c>
      <c r="AC452">
        <v>9.5399999999999991</v>
      </c>
      <c r="AD452" t="s">
        <v>60</v>
      </c>
      <c r="AE452" t="s">
        <v>56</v>
      </c>
      <c r="AF452">
        <v>2225</v>
      </c>
      <c r="AG452">
        <v>2225</v>
      </c>
      <c r="AO452">
        <v>32</v>
      </c>
      <c r="AP452">
        <v>0</v>
      </c>
      <c r="AX452">
        <v>335.5</v>
      </c>
      <c r="BD452" s="5">
        <v>335.5</v>
      </c>
      <c r="BE452">
        <v>303.5</v>
      </c>
      <c r="BG452">
        <f t="shared" si="55"/>
        <v>303.5</v>
      </c>
      <c r="BI452">
        <v>32</v>
      </c>
    </row>
    <row r="453" spans="1:61" x14ac:dyDescent="0.25">
      <c r="A453" t="s">
        <v>54</v>
      </c>
      <c r="B453">
        <v>110027</v>
      </c>
      <c r="C453" t="s">
        <v>55</v>
      </c>
      <c r="D453" t="s">
        <v>56</v>
      </c>
      <c r="E453" s="1">
        <v>45964</v>
      </c>
      <c r="F453" t="s">
        <v>608</v>
      </c>
      <c r="G453" t="s">
        <v>58</v>
      </c>
      <c r="H453" t="str">
        <f t="shared" si="49"/>
        <v>Aggregator</v>
      </c>
      <c r="I453">
        <v>7443796250</v>
      </c>
      <c r="J453">
        <v>18528960</v>
      </c>
      <c r="K453" s="3">
        <v>45964.913888888892</v>
      </c>
      <c r="L453">
        <f t="shared" si="50"/>
        <v>3</v>
      </c>
      <c r="M453" t="str">
        <f t="shared" si="51"/>
        <v>Monday</v>
      </c>
      <c r="N453" s="1" t="str">
        <f t="shared" si="52"/>
        <v>November</v>
      </c>
      <c r="O453" s="2">
        <v>0.91388888888888886</v>
      </c>
      <c r="P453" s="2" t="str">
        <f t="shared" si="53"/>
        <v>Week 1</v>
      </c>
      <c r="Q453" t="s">
        <v>59</v>
      </c>
      <c r="R453" s="5">
        <v>626</v>
      </c>
      <c r="S453" s="5">
        <v>-100</v>
      </c>
      <c r="T453" s="5">
        <f t="shared" si="54"/>
        <v>15.974440894568689</v>
      </c>
      <c r="U453" s="5">
        <v>526</v>
      </c>
      <c r="V453" s="5">
        <v>32</v>
      </c>
      <c r="W453" s="5">
        <v>0</v>
      </c>
      <c r="X453" s="5">
        <v>0</v>
      </c>
      <c r="Y453" s="5">
        <v>558</v>
      </c>
      <c r="Z453" s="5">
        <v>558</v>
      </c>
      <c r="AA453" t="s">
        <v>60</v>
      </c>
      <c r="AB453">
        <v>104.85</v>
      </c>
      <c r="AC453">
        <v>10.27</v>
      </c>
      <c r="AD453" t="s">
        <v>60</v>
      </c>
      <c r="AE453" t="s">
        <v>56</v>
      </c>
      <c r="AF453">
        <v>6250</v>
      </c>
      <c r="AG453">
        <v>6250</v>
      </c>
      <c r="AO453">
        <v>32</v>
      </c>
      <c r="AP453">
        <v>0</v>
      </c>
      <c r="AX453">
        <v>558</v>
      </c>
      <c r="BD453" s="5">
        <v>558</v>
      </c>
      <c r="BE453">
        <v>526</v>
      </c>
      <c r="BG453">
        <f t="shared" si="55"/>
        <v>526</v>
      </c>
      <c r="BI453">
        <v>32</v>
      </c>
    </row>
    <row r="454" spans="1:61" x14ac:dyDescent="0.25">
      <c r="A454" t="s">
        <v>54</v>
      </c>
      <c r="B454">
        <v>110027</v>
      </c>
      <c r="C454" t="s">
        <v>55</v>
      </c>
      <c r="D454" t="s">
        <v>56</v>
      </c>
      <c r="E454" s="1">
        <v>45964</v>
      </c>
      <c r="F454" t="s">
        <v>609</v>
      </c>
      <c r="G454" t="s">
        <v>58</v>
      </c>
      <c r="H454" t="str">
        <f t="shared" si="49"/>
        <v>Aggregator</v>
      </c>
      <c r="I454">
        <v>7433712730</v>
      </c>
      <c r="J454">
        <v>18528960</v>
      </c>
      <c r="K454" s="3">
        <v>45964.914583333331</v>
      </c>
      <c r="L454">
        <f t="shared" si="50"/>
        <v>3</v>
      </c>
      <c r="M454" t="str">
        <f t="shared" si="51"/>
        <v>Monday</v>
      </c>
      <c r="N454" s="1" t="str">
        <f t="shared" si="52"/>
        <v>November</v>
      </c>
      <c r="O454" s="2">
        <v>0.9145833333333333</v>
      </c>
      <c r="P454" s="2" t="str">
        <f t="shared" si="53"/>
        <v>Week 1</v>
      </c>
      <c r="Q454" t="s">
        <v>59</v>
      </c>
      <c r="R454" s="5">
        <v>199</v>
      </c>
      <c r="S454" s="5">
        <v>-100</v>
      </c>
      <c r="T454" s="5">
        <f t="shared" si="54"/>
        <v>50.251256281407031</v>
      </c>
      <c r="U454" s="5">
        <v>99</v>
      </c>
      <c r="V454" s="5">
        <v>32</v>
      </c>
      <c r="W454" s="5">
        <v>0</v>
      </c>
      <c r="X454" s="5">
        <v>0</v>
      </c>
      <c r="Y454" s="5">
        <v>131</v>
      </c>
      <c r="Z454" s="5">
        <v>131</v>
      </c>
      <c r="AA454" t="s">
        <v>60</v>
      </c>
      <c r="AB454">
        <v>49.32</v>
      </c>
      <c r="AC454">
        <v>3.92</v>
      </c>
      <c r="AD454" t="s">
        <v>60</v>
      </c>
      <c r="AE454" t="s">
        <v>56</v>
      </c>
      <c r="AF454">
        <v>2730</v>
      </c>
      <c r="AG454">
        <v>2730</v>
      </c>
      <c r="AO454">
        <v>32</v>
      </c>
      <c r="AP454">
        <v>0</v>
      </c>
      <c r="AX454">
        <v>131</v>
      </c>
      <c r="BD454" s="5">
        <v>131</v>
      </c>
      <c r="BE454">
        <v>99</v>
      </c>
      <c r="BG454">
        <f t="shared" si="55"/>
        <v>99</v>
      </c>
      <c r="BI454">
        <v>32</v>
      </c>
    </row>
    <row r="455" spans="1:61" x14ac:dyDescent="0.25">
      <c r="A455" t="s">
        <v>54</v>
      </c>
      <c r="B455">
        <v>110027</v>
      </c>
      <c r="C455" t="s">
        <v>55</v>
      </c>
      <c r="D455" t="s">
        <v>56</v>
      </c>
      <c r="E455" s="1">
        <v>45964</v>
      </c>
      <c r="F455" t="s">
        <v>610</v>
      </c>
      <c r="G455" t="s">
        <v>63</v>
      </c>
      <c r="H455" t="str">
        <f t="shared" si="49"/>
        <v>Aggregator</v>
      </c>
      <c r="I455">
        <v>221157000000000</v>
      </c>
      <c r="J455">
        <v>29811</v>
      </c>
      <c r="K455" s="3">
        <v>45964.915972222225</v>
      </c>
      <c r="L455">
        <f t="shared" si="50"/>
        <v>3</v>
      </c>
      <c r="M455" t="str">
        <f t="shared" si="51"/>
        <v>Monday</v>
      </c>
      <c r="N455" s="1" t="str">
        <f t="shared" si="52"/>
        <v>November</v>
      </c>
      <c r="O455" s="2">
        <v>0.91597222222222219</v>
      </c>
      <c r="P455" s="2" t="str">
        <f t="shared" si="53"/>
        <v>Week 1</v>
      </c>
      <c r="Q455" t="s">
        <v>59</v>
      </c>
      <c r="R455" s="5">
        <v>467</v>
      </c>
      <c r="S455" s="5">
        <v>-20</v>
      </c>
      <c r="T455" s="5">
        <f t="shared" si="54"/>
        <v>4.2826552462526761</v>
      </c>
      <c r="U455" s="5">
        <v>447</v>
      </c>
      <c r="V455" s="5">
        <v>32</v>
      </c>
      <c r="W455" s="5">
        <v>0</v>
      </c>
      <c r="X455" s="5">
        <v>0</v>
      </c>
      <c r="Y455" s="5">
        <v>479</v>
      </c>
      <c r="Z455" s="5">
        <v>479</v>
      </c>
      <c r="AA455" t="s">
        <v>64</v>
      </c>
      <c r="AB455">
        <v>86.46</v>
      </c>
      <c r="AC455">
        <v>10.84</v>
      </c>
      <c r="AD455" t="s">
        <v>64</v>
      </c>
      <c r="AE455" t="s">
        <v>56</v>
      </c>
      <c r="AF455">
        <v>6689</v>
      </c>
      <c r="AG455">
        <v>6689</v>
      </c>
      <c r="AO455">
        <v>32</v>
      </c>
      <c r="AP455">
        <v>0</v>
      </c>
      <c r="AW455">
        <v>479</v>
      </c>
      <c r="BD455" s="5">
        <v>479</v>
      </c>
      <c r="BE455">
        <v>447</v>
      </c>
      <c r="BG455">
        <f t="shared" si="55"/>
        <v>447</v>
      </c>
      <c r="BH455">
        <v>32</v>
      </c>
    </row>
    <row r="456" spans="1:61" x14ac:dyDescent="0.25">
      <c r="A456" t="s">
        <v>54</v>
      </c>
      <c r="B456">
        <v>110027</v>
      </c>
      <c r="C456" t="s">
        <v>55</v>
      </c>
      <c r="D456" t="s">
        <v>56</v>
      </c>
      <c r="E456" s="1">
        <v>45964</v>
      </c>
      <c r="F456" t="s">
        <v>611</v>
      </c>
      <c r="G456" t="s">
        <v>58</v>
      </c>
      <c r="H456" t="str">
        <f t="shared" si="49"/>
        <v>Aggregator</v>
      </c>
      <c r="I456">
        <v>7444928791</v>
      </c>
      <c r="J456">
        <v>18528960</v>
      </c>
      <c r="K456" s="3">
        <v>45964.925000000003</v>
      </c>
      <c r="L456">
        <f t="shared" si="50"/>
        <v>3</v>
      </c>
      <c r="M456" t="str">
        <f t="shared" si="51"/>
        <v>Monday</v>
      </c>
      <c r="N456" s="1" t="str">
        <f t="shared" si="52"/>
        <v>November</v>
      </c>
      <c r="O456" s="2">
        <v>0.92500000000000004</v>
      </c>
      <c r="P456" s="2" t="str">
        <f t="shared" si="53"/>
        <v>Week 1</v>
      </c>
      <c r="Q456" t="s">
        <v>59</v>
      </c>
      <c r="R456" s="5">
        <v>532.66</v>
      </c>
      <c r="S456" s="5">
        <v>0</v>
      </c>
      <c r="T456" s="5">
        <f t="shared" si="54"/>
        <v>0</v>
      </c>
      <c r="U456" s="5">
        <v>532.66</v>
      </c>
      <c r="V456" s="5">
        <v>32</v>
      </c>
      <c r="W456" s="5">
        <v>0</v>
      </c>
      <c r="X456" s="5">
        <v>0</v>
      </c>
      <c r="Y456" s="5">
        <v>564.66</v>
      </c>
      <c r="Z456" s="5">
        <v>564.66</v>
      </c>
      <c r="AA456" t="s">
        <v>60</v>
      </c>
      <c r="AB456">
        <v>118.18</v>
      </c>
      <c r="AC456">
        <v>9.3699999999999992</v>
      </c>
      <c r="AD456" t="s">
        <v>60</v>
      </c>
      <c r="AE456" t="s">
        <v>56</v>
      </c>
      <c r="AF456">
        <v>8791</v>
      </c>
      <c r="AG456">
        <v>8791</v>
      </c>
      <c r="AO456">
        <v>32</v>
      </c>
      <c r="AP456">
        <v>0</v>
      </c>
      <c r="AX456">
        <v>564.66</v>
      </c>
      <c r="BD456" s="5">
        <v>564.66</v>
      </c>
      <c r="BE456">
        <v>532.66</v>
      </c>
      <c r="BG456">
        <f t="shared" si="55"/>
        <v>532.66</v>
      </c>
      <c r="BI456">
        <v>32</v>
      </c>
    </row>
    <row r="457" spans="1:61" x14ac:dyDescent="0.25">
      <c r="A457" t="s">
        <v>54</v>
      </c>
      <c r="B457">
        <v>110027</v>
      </c>
      <c r="C457" t="s">
        <v>55</v>
      </c>
      <c r="D457" t="s">
        <v>56</v>
      </c>
      <c r="E457" s="1">
        <v>45964</v>
      </c>
      <c r="F457" t="s">
        <v>612</v>
      </c>
      <c r="G457" t="s">
        <v>58</v>
      </c>
      <c r="H457" t="str">
        <f t="shared" si="49"/>
        <v>Aggregator</v>
      </c>
      <c r="I457">
        <v>7446299326</v>
      </c>
      <c r="J457">
        <v>18528960</v>
      </c>
      <c r="K457" s="3">
        <v>45964.928472222222</v>
      </c>
      <c r="L457">
        <f t="shared" si="50"/>
        <v>3</v>
      </c>
      <c r="M457" t="str">
        <f t="shared" si="51"/>
        <v>Monday</v>
      </c>
      <c r="N457" s="1" t="str">
        <f t="shared" si="52"/>
        <v>November</v>
      </c>
      <c r="O457" s="2">
        <v>0.92847222222222225</v>
      </c>
      <c r="P457" s="2" t="str">
        <f t="shared" si="53"/>
        <v>Week 1</v>
      </c>
      <c r="Q457" t="s">
        <v>59</v>
      </c>
      <c r="R457" s="5">
        <v>976.01</v>
      </c>
      <c r="S457" s="5">
        <v>-474.01</v>
      </c>
      <c r="T457" s="5">
        <f t="shared" si="54"/>
        <v>48.566100757164371</v>
      </c>
      <c r="U457" s="5">
        <v>502</v>
      </c>
      <c r="V457" s="5">
        <v>32</v>
      </c>
      <c r="W457" s="5">
        <v>0</v>
      </c>
      <c r="X457" s="5">
        <v>0</v>
      </c>
      <c r="Y457" s="5">
        <v>534</v>
      </c>
      <c r="Z457" s="5">
        <v>534</v>
      </c>
      <c r="AA457" t="s">
        <v>60</v>
      </c>
      <c r="AB457">
        <v>163.4</v>
      </c>
      <c r="AC457">
        <v>12.07</v>
      </c>
      <c r="AD457" t="s">
        <v>60</v>
      </c>
      <c r="AE457" t="s">
        <v>56</v>
      </c>
      <c r="AF457">
        <v>9326</v>
      </c>
      <c r="AG457">
        <v>9326</v>
      </c>
      <c r="AO457">
        <v>32</v>
      </c>
      <c r="AP457">
        <v>0</v>
      </c>
      <c r="AX457">
        <v>534</v>
      </c>
      <c r="BD457" s="5">
        <v>534</v>
      </c>
      <c r="BE457">
        <v>501.99</v>
      </c>
      <c r="BG457">
        <f t="shared" si="55"/>
        <v>501.99</v>
      </c>
      <c r="BI457">
        <v>32</v>
      </c>
    </row>
    <row r="458" spans="1:61" x14ac:dyDescent="0.25">
      <c r="A458" t="s">
        <v>54</v>
      </c>
      <c r="B458">
        <v>110027</v>
      </c>
      <c r="C458" t="s">
        <v>55</v>
      </c>
      <c r="D458" t="s">
        <v>56</v>
      </c>
      <c r="E458" s="1">
        <v>45964</v>
      </c>
      <c r="F458" t="s">
        <v>613</v>
      </c>
      <c r="G458" t="s">
        <v>63</v>
      </c>
      <c r="H458" t="str">
        <f t="shared" si="49"/>
        <v>Aggregator</v>
      </c>
      <c r="I458">
        <v>221158000000000</v>
      </c>
      <c r="J458">
        <v>29811</v>
      </c>
      <c r="K458" s="3">
        <v>45964.929166666669</v>
      </c>
      <c r="L458">
        <f t="shared" si="50"/>
        <v>3</v>
      </c>
      <c r="M458" t="str">
        <f t="shared" si="51"/>
        <v>Monday</v>
      </c>
      <c r="N458" s="1" t="str">
        <f t="shared" si="52"/>
        <v>November</v>
      </c>
      <c r="O458" s="2">
        <v>0.9291666666666667</v>
      </c>
      <c r="P458" s="2" t="str">
        <f t="shared" si="53"/>
        <v>Week 1</v>
      </c>
      <c r="Q458" t="s">
        <v>59</v>
      </c>
      <c r="R458" s="5">
        <v>737</v>
      </c>
      <c r="S458" s="5">
        <v>-280</v>
      </c>
      <c r="T458" s="5">
        <f t="shared" si="54"/>
        <v>37.991858887381277</v>
      </c>
      <c r="U458" s="5">
        <v>457</v>
      </c>
      <c r="V458" s="5">
        <v>32</v>
      </c>
      <c r="W458" s="5">
        <v>0</v>
      </c>
      <c r="X458" s="5">
        <v>0</v>
      </c>
      <c r="Y458" s="5">
        <v>489</v>
      </c>
      <c r="Z458" s="5">
        <v>489</v>
      </c>
      <c r="AA458" t="s">
        <v>64</v>
      </c>
      <c r="AB458">
        <v>114.08</v>
      </c>
      <c r="AC458">
        <v>6.73</v>
      </c>
      <c r="AD458" t="s">
        <v>64</v>
      </c>
      <c r="AE458" t="s">
        <v>56</v>
      </c>
      <c r="AF458">
        <v>3081</v>
      </c>
      <c r="AG458">
        <v>3081</v>
      </c>
      <c r="AO458">
        <v>32</v>
      </c>
      <c r="AP458">
        <v>0</v>
      </c>
      <c r="AW458">
        <v>489</v>
      </c>
      <c r="BD458" s="5">
        <v>489</v>
      </c>
      <c r="BE458">
        <v>457</v>
      </c>
      <c r="BG458">
        <f t="shared" si="55"/>
        <v>457</v>
      </c>
      <c r="BH458">
        <v>32</v>
      </c>
    </row>
    <row r="459" spans="1:61" x14ac:dyDescent="0.25">
      <c r="A459" t="s">
        <v>54</v>
      </c>
      <c r="B459">
        <v>110027</v>
      </c>
      <c r="C459" t="s">
        <v>55</v>
      </c>
      <c r="D459" t="s">
        <v>56</v>
      </c>
      <c r="E459" s="1">
        <v>45964</v>
      </c>
      <c r="F459" t="s">
        <v>614</v>
      </c>
      <c r="G459" t="s">
        <v>63</v>
      </c>
      <c r="H459" t="str">
        <f t="shared" si="49"/>
        <v>Aggregator</v>
      </c>
      <c r="I459">
        <v>221158000000000</v>
      </c>
      <c r="J459">
        <v>29811</v>
      </c>
      <c r="K459" s="3">
        <v>45964.930555555555</v>
      </c>
      <c r="L459">
        <f t="shared" si="50"/>
        <v>3</v>
      </c>
      <c r="M459" t="str">
        <f t="shared" si="51"/>
        <v>Monday</v>
      </c>
      <c r="N459" s="1" t="str">
        <f t="shared" si="52"/>
        <v>November</v>
      </c>
      <c r="O459" s="2">
        <v>0.93055555555555558</v>
      </c>
      <c r="P459" s="2" t="str">
        <f t="shared" si="53"/>
        <v>Week 1</v>
      </c>
      <c r="Q459" t="s">
        <v>59</v>
      </c>
      <c r="R459" s="5">
        <v>597</v>
      </c>
      <c r="S459" s="5">
        <v>-250</v>
      </c>
      <c r="T459" s="5">
        <f t="shared" si="54"/>
        <v>41.876046901172529</v>
      </c>
      <c r="U459" s="5">
        <v>347</v>
      </c>
      <c r="V459" s="5">
        <v>32</v>
      </c>
      <c r="W459" s="5">
        <v>0</v>
      </c>
      <c r="X459" s="5">
        <v>0</v>
      </c>
      <c r="Y459" s="5">
        <v>379</v>
      </c>
      <c r="Z459" s="5">
        <v>379</v>
      </c>
      <c r="AA459" t="s">
        <v>64</v>
      </c>
      <c r="AB459">
        <v>105.55</v>
      </c>
      <c r="AC459">
        <v>9.73</v>
      </c>
      <c r="AD459" t="s">
        <v>64</v>
      </c>
      <c r="AE459" t="s">
        <v>56</v>
      </c>
      <c r="AF459">
        <v>1517</v>
      </c>
      <c r="AG459">
        <v>1517</v>
      </c>
      <c r="AO459">
        <v>32</v>
      </c>
      <c r="AP459">
        <v>0</v>
      </c>
      <c r="AW459">
        <v>379</v>
      </c>
      <c r="BD459" s="5">
        <v>379</v>
      </c>
      <c r="BE459">
        <v>347</v>
      </c>
      <c r="BG459">
        <f t="shared" si="55"/>
        <v>347</v>
      </c>
      <c r="BH459">
        <v>32</v>
      </c>
    </row>
    <row r="460" spans="1:61" x14ac:dyDescent="0.25">
      <c r="A460" t="s">
        <v>54</v>
      </c>
      <c r="B460">
        <v>110027</v>
      </c>
      <c r="C460" t="s">
        <v>55</v>
      </c>
      <c r="D460" t="s">
        <v>56</v>
      </c>
      <c r="E460" s="1">
        <v>45964</v>
      </c>
      <c r="F460" t="s">
        <v>615</v>
      </c>
      <c r="G460" t="s">
        <v>58</v>
      </c>
      <c r="H460" t="str">
        <f t="shared" si="49"/>
        <v>Aggregator</v>
      </c>
      <c r="I460">
        <v>7436388736</v>
      </c>
      <c r="J460">
        <v>18528960</v>
      </c>
      <c r="K460" s="3">
        <v>45964.935416666667</v>
      </c>
      <c r="L460">
        <f t="shared" si="50"/>
        <v>3</v>
      </c>
      <c r="M460" t="str">
        <f t="shared" si="51"/>
        <v>Monday</v>
      </c>
      <c r="N460" s="1" t="str">
        <f t="shared" si="52"/>
        <v>November</v>
      </c>
      <c r="O460" s="2">
        <v>0.93541666666666667</v>
      </c>
      <c r="P460" s="2" t="str">
        <f t="shared" si="53"/>
        <v>Week 1</v>
      </c>
      <c r="Q460" t="s">
        <v>59</v>
      </c>
      <c r="R460" s="5">
        <v>486</v>
      </c>
      <c r="S460" s="5">
        <v>-100</v>
      </c>
      <c r="T460" s="5">
        <f t="shared" si="54"/>
        <v>20.5761316872428</v>
      </c>
      <c r="U460" s="5">
        <v>386</v>
      </c>
      <c r="V460" s="5">
        <v>32</v>
      </c>
      <c r="W460" s="5">
        <v>0</v>
      </c>
      <c r="X460" s="5">
        <v>0</v>
      </c>
      <c r="Y460" s="5">
        <v>418</v>
      </c>
      <c r="Z460" s="5">
        <v>418</v>
      </c>
      <c r="AA460" t="s">
        <v>60</v>
      </c>
      <c r="AB460">
        <v>99.47</v>
      </c>
      <c r="AC460">
        <v>13.84</v>
      </c>
      <c r="AD460" t="s">
        <v>60</v>
      </c>
      <c r="AE460" t="s">
        <v>56</v>
      </c>
      <c r="AF460">
        <v>8736</v>
      </c>
      <c r="AG460">
        <v>8736</v>
      </c>
      <c r="AO460">
        <v>32</v>
      </c>
      <c r="AP460">
        <v>0</v>
      </c>
      <c r="AX460">
        <v>418</v>
      </c>
      <c r="BD460" s="5">
        <v>418</v>
      </c>
      <c r="BE460">
        <v>386</v>
      </c>
      <c r="BG460">
        <f t="shared" si="55"/>
        <v>386</v>
      </c>
      <c r="BI460">
        <v>32</v>
      </c>
    </row>
    <row r="461" spans="1:61" x14ac:dyDescent="0.25">
      <c r="A461" t="s">
        <v>54</v>
      </c>
      <c r="B461">
        <v>110027</v>
      </c>
      <c r="C461" t="s">
        <v>55</v>
      </c>
      <c r="D461" t="s">
        <v>56</v>
      </c>
      <c r="E461" s="1">
        <v>45964</v>
      </c>
      <c r="F461" t="s">
        <v>616</v>
      </c>
      <c r="G461" t="s">
        <v>58</v>
      </c>
      <c r="H461" t="str">
        <f t="shared" si="49"/>
        <v>Aggregator</v>
      </c>
      <c r="I461">
        <v>7444851053</v>
      </c>
      <c r="J461">
        <v>18528960</v>
      </c>
      <c r="K461" s="3">
        <v>45964.943749999999</v>
      </c>
      <c r="L461">
        <f t="shared" si="50"/>
        <v>3</v>
      </c>
      <c r="M461" t="str">
        <f t="shared" si="51"/>
        <v>Monday</v>
      </c>
      <c r="N461" s="1" t="str">
        <f t="shared" si="52"/>
        <v>November</v>
      </c>
      <c r="O461" s="2">
        <v>0.94374999999999998</v>
      </c>
      <c r="P461" s="2" t="str">
        <f t="shared" si="53"/>
        <v>Week 1</v>
      </c>
      <c r="Q461" t="s">
        <v>59</v>
      </c>
      <c r="R461" s="5">
        <v>238</v>
      </c>
      <c r="S461" s="5">
        <v>0</v>
      </c>
      <c r="T461" s="5">
        <f t="shared" si="54"/>
        <v>0</v>
      </c>
      <c r="U461" s="5">
        <v>238</v>
      </c>
      <c r="V461" s="5">
        <v>32</v>
      </c>
      <c r="W461" s="5">
        <v>0</v>
      </c>
      <c r="X461" s="5">
        <v>0</v>
      </c>
      <c r="Y461" s="5">
        <v>270</v>
      </c>
      <c r="Z461" s="5">
        <v>270</v>
      </c>
      <c r="AA461" t="s">
        <v>60</v>
      </c>
      <c r="AB461">
        <v>47.68</v>
      </c>
      <c r="AC461">
        <v>3.92</v>
      </c>
      <c r="AD461" t="s">
        <v>60</v>
      </c>
      <c r="AE461" t="s">
        <v>56</v>
      </c>
      <c r="AF461">
        <v>1053</v>
      </c>
      <c r="AG461">
        <v>1053</v>
      </c>
      <c r="AO461">
        <v>32</v>
      </c>
      <c r="AP461">
        <v>0</v>
      </c>
      <c r="AX461">
        <v>270</v>
      </c>
      <c r="BD461" s="5">
        <v>270</v>
      </c>
      <c r="BE461">
        <v>238</v>
      </c>
      <c r="BG461">
        <f t="shared" si="55"/>
        <v>238</v>
      </c>
      <c r="BI461">
        <v>32</v>
      </c>
    </row>
    <row r="462" spans="1:61" x14ac:dyDescent="0.25">
      <c r="A462" t="s">
        <v>54</v>
      </c>
      <c r="B462">
        <v>110027</v>
      </c>
      <c r="C462" t="s">
        <v>55</v>
      </c>
      <c r="D462" t="s">
        <v>56</v>
      </c>
      <c r="E462" s="1">
        <v>45964</v>
      </c>
      <c r="F462" t="s">
        <v>617</v>
      </c>
      <c r="G462" t="s">
        <v>63</v>
      </c>
      <c r="H462" t="str">
        <f t="shared" si="49"/>
        <v>Aggregator</v>
      </c>
      <c r="I462">
        <v>221160000000000</v>
      </c>
      <c r="J462">
        <v>29811</v>
      </c>
      <c r="K462" s="3">
        <v>45964.95208333333</v>
      </c>
      <c r="L462">
        <f t="shared" si="50"/>
        <v>3</v>
      </c>
      <c r="M462" t="str">
        <f t="shared" si="51"/>
        <v>Monday</v>
      </c>
      <c r="N462" s="1" t="str">
        <f t="shared" si="52"/>
        <v>November</v>
      </c>
      <c r="O462" s="2">
        <v>0.95208333333333328</v>
      </c>
      <c r="P462" s="2" t="str">
        <f t="shared" si="53"/>
        <v>Week 1</v>
      </c>
      <c r="Q462" t="s">
        <v>59</v>
      </c>
      <c r="R462" s="5">
        <v>248</v>
      </c>
      <c r="S462" s="5">
        <v>0</v>
      </c>
      <c r="T462" s="5">
        <f t="shared" si="54"/>
        <v>0</v>
      </c>
      <c r="U462" s="5">
        <v>248</v>
      </c>
      <c r="V462" s="5">
        <v>32</v>
      </c>
      <c r="W462" s="5">
        <v>0</v>
      </c>
      <c r="X462" s="5">
        <v>0</v>
      </c>
      <c r="Y462" s="5">
        <v>280</v>
      </c>
      <c r="Z462" s="5">
        <v>280</v>
      </c>
      <c r="AA462" t="s">
        <v>64</v>
      </c>
      <c r="AB462">
        <v>42.27</v>
      </c>
      <c r="AC462">
        <v>4.96</v>
      </c>
      <c r="AD462" t="s">
        <v>64</v>
      </c>
      <c r="AE462" t="s">
        <v>56</v>
      </c>
      <c r="AF462">
        <v>2522</v>
      </c>
      <c r="AG462">
        <v>2522</v>
      </c>
      <c r="AO462">
        <v>32</v>
      </c>
      <c r="AP462">
        <v>0</v>
      </c>
      <c r="AW462">
        <v>280</v>
      </c>
      <c r="BD462" s="5">
        <v>280</v>
      </c>
      <c r="BE462">
        <v>248</v>
      </c>
      <c r="BG462">
        <f t="shared" si="55"/>
        <v>248</v>
      </c>
      <c r="BH462">
        <v>32</v>
      </c>
    </row>
    <row r="463" spans="1:61" x14ac:dyDescent="0.25">
      <c r="A463" t="s">
        <v>54</v>
      </c>
      <c r="B463">
        <v>110027</v>
      </c>
      <c r="C463" t="s">
        <v>55</v>
      </c>
      <c r="D463" t="s">
        <v>56</v>
      </c>
      <c r="E463" s="1">
        <v>45964</v>
      </c>
      <c r="F463" t="s">
        <v>618</v>
      </c>
      <c r="G463" t="s">
        <v>63</v>
      </c>
      <c r="H463" t="str">
        <f t="shared" si="49"/>
        <v>Aggregator</v>
      </c>
      <c r="I463">
        <v>221161000000000</v>
      </c>
      <c r="J463">
        <v>29811</v>
      </c>
      <c r="K463" s="3">
        <v>45964.959027777775</v>
      </c>
      <c r="L463">
        <f t="shared" si="50"/>
        <v>3</v>
      </c>
      <c r="M463" t="str">
        <f t="shared" si="51"/>
        <v>Monday</v>
      </c>
      <c r="N463" s="1" t="str">
        <f t="shared" si="52"/>
        <v>November</v>
      </c>
      <c r="O463" s="2">
        <v>0.95902777777777781</v>
      </c>
      <c r="P463" s="2" t="str">
        <f t="shared" si="53"/>
        <v>Week 1</v>
      </c>
      <c r="Q463" t="s">
        <v>59</v>
      </c>
      <c r="R463" s="5">
        <v>208</v>
      </c>
      <c r="S463" s="5">
        <v>-50</v>
      </c>
      <c r="T463" s="5">
        <f t="shared" si="54"/>
        <v>24.03846153846154</v>
      </c>
      <c r="U463" s="5">
        <v>158</v>
      </c>
      <c r="V463" s="5">
        <v>32</v>
      </c>
      <c r="W463" s="5">
        <v>0</v>
      </c>
      <c r="X463" s="5">
        <v>0</v>
      </c>
      <c r="Y463" s="5">
        <v>190</v>
      </c>
      <c r="Z463" s="5">
        <v>190</v>
      </c>
      <c r="AA463" t="s">
        <v>64</v>
      </c>
      <c r="AB463">
        <v>38.130000000000003</v>
      </c>
      <c r="AC463">
        <v>3.92</v>
      </c>
      <c r="AD463" t="s">
        <v>64</v>
      </c>
      <c r="AE463" t="s">
        <v>56</v>
      </c>
      <c r="AF463">
        <v>3007</v>
      </c>
      <c r="AG463">
        <v>3007</v>
      </c>
      <c r="AO463">
        <v>32</v>
      </c>
      <c r="AP463">
        <v>0</v>
      </c>
      <c r="AW463">
        <v>190</v>
      </c>
      <c r="BD463" s="5">
        <v>190</v>
      </c>
      <c r="BE463">
        <v>158</v>
      </c>
      <c r="BG463">
        <f t="shared" si="55"/>
        <v>158</v>
      </c>
      <c r="BH463">
        <v>32</v>
      </c>
    </row>
    <row r="464" spans="1:61" x14ac:dyDescent="0.25">
      <c r="A464" t="s">
        <v>54</v>
      </c>
      <c r="B464">
        <v>110027</v>
      </c>
      <c r="C464" t="s">
        <v>55</v>
      </c>
      <c r="D464" t="s">
        <v>56</v>
      </c>
      <c r="E464" s="1">
        <v>45964</v>
      </c>
      <c r="F464" t="s">
        <v>619</v>
      </c>
      <c r="G464" t="s">
        <v>58</v>
      </c>
      <c r="H464" t="str">
        <f t="shared" si="49"/>
        <v>Aggregator</v>
      </c>
      <c r="I464">
        <v>7445768133</v>
      </c>
      <c r="J464">
        <v>18528960</v>
      </c>
      <c r="K464" s="3">
        <v>45964.961111111108</v>
      </c>
      <c r="L464">
        <f t="shared" si="50"/>
        <v>3</v>
      </c>
      <c r="M464" t="str">
        <f t="shared" si="51"/>
        <v>Monday</v>
      </c>
      <c r="N464" s="1" t="str">
        <f t="shared" si="52"/>
        <v>November</v>
      </c>
      <c r="O464" s="2">
        <v>0.96111111111111114</v>
      </c>
      <c r="P464" s="2" t="str">
        <f t="shared" si="53"/>
        <v>Week 1</v>
      </c>
      <c r="Q464" t="s">
        <v>59</v>
      </c>
      <c r="R464" s="5">
        <v>164</v>
      </c>
      <c r="S464" s="5">
        <v>-65.599999999999994</v>
      </c>
      <c r="T464" s="5">
        <f t="shared" si="54"/>
        <v>40</v>
      </c>
      <c r="U464" s="5">
        <v>98.4</v>
      </c>
      <c r="V464" s="5">
        <v>32</v>
      </c>
      <c r="W464" s="5">
        <v>0</v>
      </c>
      <c r="X464" s="5">
        <v>0</v>
      </c>
      <c r="Y464" s="5">
        <v>130.4</v>
      </c>
      <c r="Z464" s="5">
        <v>130.4</v>
      </c>
      <c r="AA464" t="s">
        <v>60</v>
      </c>
      <c r="AB464">
        <v>32.340000000000003</v>
      </c>
      <c r="AC464">
        <v>1.96</v>
      </c>
      <c r="AD464" t="s">
        <v>60</v>
      </c>
      <c r="AE464" t="s">
        <v>56</v>
      </c>
      <c r="AF464">
        <v>8133</v>
      </c>
      <c r="AG464">
        <v>8133</v>
      </c>
      <c r="AO464">
        <v>32</v>
      </c>
      <c r="AP464">
        <v>0</v>
      </c>
      <c r="AX464">
        <v>130.4</v>
      </c>
      <c r="BD464" s="5">
        <v>130.4</v>
      </c>
      <c r="BE464">
        <v>98.4</v>
      </c>
      <c r="BG464">
        <f t="shared" si="55"/>
        <v>98.4</v>
      </c>
      <c r="BI464">
        <v>32</v>
      </c>
    </row>
    <row r="465" spans="1:61" x14ac:dyDescent="0.25">
      <c r="A465" t="s">
        <v>54</v>
      </c>
      <c r="B465">
        <v>110027</v>
      </c>
      <c r="C465" t="s">
        <v>55</v>
      </c>
      <c r="D465" t="s">
        <v>56</v>
      </c>
      <c r="E465" s="1">
        <v>45964</v>
      </c>
      <c r="F465" t="s">
        <v>620</v>
      </c>
      <c r="G465" t="s">
        <v>67</v>
      </c>
      <c r="H465" t="str">
        <f t="shared" si="49"/>
        <v>Direct Sale</v>
      </c>
      <c r="K465" s="3">
        <v>45964.96597222222</v>
      </c>
      <c r="L465">
        <f t="shared" si="50"/>
        <v>3</v>
      </c>
      <c r="M465" t="str">
        <f t="shared" si="51"/>
        <v>Monday</v>
      </c>
      <c r="N465" s="1" t="str">
        <f t="shared" si="52"/>
        <v>November</v>
      </c>
      <c r="O465" s="2">
        <v>0.96597222222222223</v>
      </c>
      <c r="P465" s="2" t="str">
        <f t="shared" si="53"/>
        <v>Week 1</v>
      </c>
      <c r="Q465" t="s">
        <v>59</v>
      </c>
      <c r="R465" s="5">
        <v>348</v>
      </c>
      <c r="S465" s="5">
        <v>0</v>
      </c>
      <c r="T465" s="5">
        <f t="shared" si="54"/>
        <v>0</v>
      </c>
      <c r="U465" s="5">
        <v>348</v>
      </c>
      <c r="V465" s="5">
        <v>0</v>
      </c>
      <c r="W465" s="5">
        <v>17.399999999999999</v>
      </c>
      <c r="X465" s="5">
        <v>-0.4</v>
      </c>
      <c r="Y465" s="5">
        <v>365</v>
      </c>
      <c r="Z465" s="5">
        <v>365</v>
      </c>
      <c r="AA465" t="s">
        <v>466</v>
      </c>
      <c r="AB465">
        <v>75.95</v>
      </c>
      <c r="AC465">
        <v>4.84</v>
      </c>
      <c r="AD465" t="s">
        <v>5778</v>
      </c>
      <c r="AE465" t="s">
        <v>75</v>
      </c>
      <c r="AI465" t="s">
        <v>89</v>
      </c>
      <c r="AJ465" t="s">
        <v>56</v>
      </c>
      <c r="AK465">
        <v>8929758003</v>
      </c>
      <c r="AO465">
        <v>0</v>
      </c>
      <c r="AP465">
        <v>0</v>
      </c>
      <c r="AQ465">
        <v>15</v>
      </c>
      <c r="AR465">
        <v>350</v>
      </c>
      <c r="AZ465">
        <v>348</v>
      </c>
      <c r="BA465">
        <v>8.6999999999999993</v>
      </c>
      <c r="BB465">
        <v>348</v>
      </c>
      <c r="BC465">
        <v>8.6999999999999993</v>
      </c>
      <c r="BD465" s="5">
        <v>365</v>
      </c>
      <c r="BE465">
        <v>348</v>
      </c>
      <c r="BG465">
        <f t="shared" si="55"/>
        <v>348</v>
      </c>
    </row>
    <row r="466" spans="1:61" x14ac:dyDescent="0.25">
      <c r="A466" t="s">
        <v>54</v>
      </c>
      <c r="B466">
        <v>110027</v>
      </c>
      <c r="C466" t="s">
        <v>55</v>
      </c>
      <c r="D466" t="s">
        <v>56</v>
      </c>
      <c r="E466" s="1">
        <v>45964</v>
      </c>
      <c r="F466" t="s">
        <v>621</v>
      </c>
      <c r="G466" t="s">
        <v>67</v>
      </c>
      <c r="H466" t="str">
        <f t="shared" si="49"/>
        <v>Direct Sale</v>
      </c>
      <c r="K466" s="3">
        <v>45964.96597222222</v>
      </c>
      <c r="L466">
        <f t="shared" si="50"/>
        <v>3</v>
      </c>
      <c r="M466" t="str">
        <f t="shared" si="51"/>
        <v>Monday</v>
      </c>
      <c r="N466" s="1" t="str">
        <f t="shared" si="52"/>
        <v>November</v>
      </c>
      <c r="O466" s="2">
        <v>0.96597222222222223</v>
      </c>
      <c r="P466" s="2" t="str">
        <f t="shared" si="53"/>
        <v>Week 1</v>
      </c>
      <c r="Q466" t="s">
        <v>59</v>
      </c>
      <c r="R466" s="5">
        <v>428</v>
      </c>
      <c r="S466" s="5">
        <v>0</v>
      </c>
      <c r="T466" s="5">
        <f t="shared" si="54"/>
        <v>0</v>
      </c>
      <c r="U466" s="5">
        <v>428</v>
      </c>
      <c r="V466" s="5">
        <v>0</v>
      </c>
      <c r="W466" s="5">
        <v>21.4</v>
      </c>
      <c r="X466" s="5">
        <v>-0.4</v>
      </c>
      <c r="Y466" s="5">
        <v>449</v>
      </c>
      <c r="Z466" s="5">
        <v>449</v>
      </c>
      <c r="AA466" t="s">
        <v>68</v>
      </c>
      <c r="AB466">
        <v>92.67</v>
      </c>
      <c r="AC466">
        <v>14.31</v>
      </c>
      <c r="AD466" t="s">
        <v>5778</v>
      </c>
      <c r="AE466" t="s">
        <v>75</v>
      </c>
      <c r="AI466" t="s">
        <v>89</v>
      </c>
      <c r="AJ466" t="s">
        <v>56</v>
      </c>
      <c r="AK466">
        <v>8929758003</v>
      </c>
      <c r="AO466">
        <v>0</v>
      </c>
      <c r="AP466">
        <v>0</v>
      </c>
      <c r="AR466">
        <v>449</v>
      </c>
      <c r="AZ466">
        <v>428</v>
      </c>
      <c r="BA466">
        <v>10.7</v>
      </c>
      <c r="BB466">
        <v>428</v>
      </c>
      <c r="BC466">
        <v>10.7</v>
      </c>
      <c r="BD466" s="5">
        <v>449</v>
      </c>
      <c r="BE466">
        <v>428</v>
      </c>
      <c r="BG466">
        <f t="shared" si="55"/>
        <v>428</v>
      </c>
    </row>
    <row r="467" spans="1:61" x14ac:dyDescent="0.25">
      <c r="A467" t="s">
        <v>54</v>
      </c>
      <c r="B467">
        <v>110027</v>
      </c>
      <c r="C467" t="s">
        <v>55</v>
      </c>
      <c r="D467" t="s">
        <v>56</v>
      </c>
      <c r="E467" s="1">
        <v>45964</v>
      </c>
      <c r="F467" t="s">
        <v>622</v>
      </c>
      <c r="G467" t="s">
        <v>67</v>
      </c>
      <c r="H467" t="str">
        <f t="shared" si="49"/>
        <v>Direct Sale</v>
      </c>
      <c r="K467" s="3">
        <v>45964.966666666667</v>
      </c>
      <c r="L467">
        <f t="shared" si="50"/>
        <v>3</v>
      </c>
      <c r="M467" t="str">
        <f t="shared" si="51"/>
        <v>Monday</v>
      </c>
      <c r="N467" s="1" t="str">
        <f t="shared" si="52"/>
        <v>November</v>
      </c>
      <c r="O467" s="2">
        <v>0.96666666666666667</v>
      </c>
      <c r="P467" s="2" t="str">
        <f t="shared" si="53"/>
        <v>Week 1</v>
      </c>
      <c r="Q467" t="s">
        <v>59</v>
      </c>
      <c r="R467" s="5">
        <v>369</v>
      </c>
      <c r="S467" s="5">
        <v>0</v>
      </c>
      <c r="T467" s="5">
        <f t="shared" si="54"/>
        <v>0</v>
      </c>
      <c r="U467" s="5">
        <v>369</v>
      </c>
      <c r="V467" s="5">
        <v>0</v>
      </c>
      <c r="W467" s="5">
        <v>18.46</v>
      </c>
      <c r="X467" s="5">
        <v>-0.46</v>
      </c>
      <c r="Y467" s="5">
        <v>387</v>
      </c>
      <c r="Z467" s="5">
        <v>387</v>
      </c>
      <c r="AA467" t="s">
        <v>68</v>
      </c>
      <c r="AB467">
        <v>100.36</v>
      </c>
      <c r="AC467">
        <v>8.7200000000000006</v>
      </c>
      <c r="AD467" t="s">
        <v>5778</v>
      </c>
      <c r="AE467" t="s">
        <v>75</v>
      </c>
      <c r="AI467" t="s">
        <v>89</v>
      </c>
      <c r="AJ467" t="s">
        <v>56</v>
      </c>
      <c r="AK467">
        <v>8929758003</v>
      </c>
      <c r="AO467">
        <v>0</v>
      </c>
      <c r="AP467">
        <v>0</v>
      </c>
      <c r="AR467">
        <v>387</v>
      </c>
      <c r="AZ467">
        <v>369</v>
      </c>
      <c r="BA467">
        <v>9.23</v>
      </c>
      <c r="BB467">
        <v>369</v>
      </c>
      <c r="BC467">
        <v>9.23</v>
      </c>
      <c r="BD467" s="5">
        <v>387</v>
      </c>
      <c r="BE467">
        <v>369</v>
      </c>
      <c r="BG467">
        <f t="shared" si="55"/>
        <v>369</v>
      </c>
    </row>
    <row r="468" spans="1:61" x14ac:dyDescent="0.25">
      <c r="A468" t="s">
        <v>54</v>
      </c>
      <c r="B468">
        <v>110027</v>
      </c>
      <c r="C468" t="s">
        <v>55</v>
      </c>
      <c r="D468" t="s">
        <v>56</v>
      </c>
      <c r="E468" s="1">
        <v>45964</v>
      </c>
      <c r="F468" t="s">
        <v>623</v>
      </c>
      <c r="G468" t="s">
        <v>67</v>
      </c>
      <c r="H468" t="str">
        <f t="shared" si="49"/>
        <v>Direct Sale</v>
      </c>
      <c r="K468" s="3">
        <v>45964.966666666667</v>
      </c>
      <c r="L468">
        <f t="shared" si="50"/>
        <v>3</v>
      </c>
      <c r="M468" t="str">
        <f t="shared" si="51"/>
        <v>Monday</v>
      </c>
      <c r="N468" s="1" t="str">
        <f t="shared" si="52"/>
        <v>November</v>
      </c>
      <c r="O468" s="2">
        <v>0.96666666666666667</v>
      </c>
      <c r="P468" s="2" t="str">
        <f t="shared" si="53"/>
        <v>Week 1</v>
      </c>
      <c r="Q468" t="s">
        <v>59</v>
      </c>
      <c r="R468" s="5">
        <v>598.84</v>
      </c>
      <c r="S468" s="5">
        <v>0</v>
      </c>
      <c r="T468" s="5">
        <f t="shared" si="54"/>
        <v>0</v>
      </c>
      <c r="U468" s="5">
        <v>598.84</v>
      </c>
      <c r="V468" s="5">
        <v>0</v>
      </c>
      <c r="W468" s="5">
        <v>29.94</v>
      </c>
      <c r="X468" s="5">
        <v>0.22</v>
      </c>
      <c r="Y468" s="5">
        <v>629</v>
      </c>
      <c r="Z468" s="5">
        <v>629</v>
      </c>
      <c r="AA468" t="s">
        <v>73</v>
      </c>
      <c r="AB468">
        <v>147.91</v>
      </c>
      <c r="AC468">
        <v>5.12</v>
      </c>
      <c r="AD468" t="s">
        <v>5778</v>
      </c>
      <c r="AE468" t="s">
        <v>75</v>
      </c>
      <c r="AI468" t="s">
        <v>624</v>
      </c>
      <c r="AJ468" t="s">
        <v>625</v>
      </c>
      <c r="AK468">
        <v>9175489651</v>
      </c>
      <c r="AO468">
        <v>0</v>
      </c>
      <c r="AP468">
        <v>0</v>
      </c>
      <c r="AQ468">
        <v>629</v>
      </c>
      <c r="AZ468">
        <v>598.84</v>
      </c>
      <c r="BA468">
        <v>14.97</v>
      </c>
      <c r="BB468">
        <v>598.84</v>
      </c>
      <c r="BC468">
        <v>14.97</v>
      </c>
      <c r="BD468" s="5">
        <v>629</v>
      </c>
      <c r="BE468">
        <v>598.84</v>
      </c>
      <c r="BG468">
        <f t="shared" si="55"/>
        <v>598.84</v>
      </c>
    </row>
    <row r="469" spans="1:61" x14ac:dyDescent="0.25">
      <c r="A469" t="s">
        <v>54</v>
      </c>
      <c r="B469">
        <v>110027</v>
      </c>
      <c r="C469" t="s">
        <v>55</v>
      </c>
      <c r="D469" t="s">
        <v>56</v>
      </c>
      <c r="E469" s="1">
        <v>45964</v>
      </c>
      <c r="F469" t="s">
        <v>626</v>
      </c>
      <c r="G469" t="s">
        <v>67</v>
      </c>
      <c r="H469" t="str">
        <f t="shared" si="49"/>
        <v>Direct Sale</v>
      </c>
      <c r="K469" s="3">
        <v>45964.966666666667</v>
      </c>
      <c r="L469">
        <f t="shared" si="50"/>
        <v>3</v>
      </c>
      <c r="M469" t="str">
        <f t="shared" si="51"/>
        <v>Monday</v>
      </c>
      <c r="N469" s="1" t="str">
        <f t="shared" si="52"/>
        <v>November</v>
      </c>
      <c r="O469" s="2">
        <v>0.96666666666666667</v>
      </c>
      <c r="P469" s="2" t="str">
        <f t="shared" si="53"/>
        <v>Week 1</v>
      </c>
      <c r="Q469" t="s">
        <v>59</v>
      </c>
      <c r="R469" s="5">
        <v>179</v>
      </c>
      <c r="S469" s="5">
        <v>0</v>
      </c>
      <c r="T469" s="5">
        <f t="shared" si="54"/>
        <v>0</v>
      </c>
      <c r="U469" s="5">
        <v>179</v>
      </c>
      <c r="V469" s="5">
        <v>0</v>
      </c>
      <c r="W469" s="5">
        <v>8.9600000000000009</v>
      </c>
      <c r="X469" s="5">
        <v>0.04</v>
      </c>
      <c r="Y469" s="5">
        <v>188</v>
      </c>
      <c r="Z469" s="5">
        <v>188</v>
      </c>
      <c r="AA469" t="s">
        <v>73</v>
      </c>
      <c r="AB469">
        <v>37.299999999999997</v>
      </c>
      <c r="AC469">
        <v>2.56</v>
      </c>
      <c r="AD469" t="s">
        <v>5778</v>
      </c>
      <c r="AE469" t="s">
        <v>75</v>
      </c>
      <c r="AI469" t="s">
        <v>89</v>
      </c>
      <c r="AJ469" t="s">
        <v>56</v>
      </c>
      <c r="AK469">
        <v>8929758003</v>
      </c>
      <c r="AO469">
        <v>0</v>
      </c>
      <c r="AP469">
        <v>0</v>
      </c>
      <c r="AQ469">
        <v>188</v>
      </c>
      <c r="AZ469">
        <v>179</v>
      </c>
      <c r="BA469">
        <v>4.4800000000000004</v>
      </c>
      <c r="BB469">
        <v>179</v>
      </c>
      <c r="BC469">
        <v>4.4800000000000004</v>
      </c>
      <c r="BD469" s="5">
        <v>188</v>
      </c>
      <c r="BE469">
        <v>179</v>
      </c>
      <c r="BG469">
        <f t="shared" si="55"/>
        <v>179</v>
      </c>
    </row>
    <row r="470" spans="1:61" x14ac:dyDescent="0.25">
      <c r="A470" t="s">
        <v>54</v>
      </c>
      <c r="B470">
        <v>110027</v>
      </c>
      <c r="C470" t="s">
        <v>55</v>
      </c>
      <c r="D470" t="s">
        <v>56</v>
      </c>
      <c r="E470" s="1">
        <v>45964</v>
      </c>
      <c r="F470" t="s">
        <v>627</v>
      </c>
      <c r="G470" t="s">
        <v>67</v>
      </c>
      <c r="H470" t="str">
        <f t="shared" si="49"/>
        <v>Direct Sale</v>
      </c>
      <c r="K470" s="3">
        <v>45964.972916666666</v>
      </c>
      <c r="L470">
        <f t="shared" si="50"/>
        <v>3</v>
      </c>
      <c r="M470" t="str">
        <f t="shared" si="51"/>
        <v>Monday</v>
      </c>
      <c r="N470" s="1" t="str">
        <f t="shared" si="52"/>
        <v>November</v>
      </c>
      <c r="O470" s="2">
        <v>0.97291666666666665</v>
      </c>
      <c r="P470" s="2" t="str">
        <f t="shared" si="53"/>
        <v>Week 1</v>
      </c>
      <c r="Q470" t="s">
        <v>59</v>
      </c>
      <c r="R470" s="5">
        <v>109</v>
      </c>
      <c r="S470" s="5">
        <v>0</v>
      </c>
      <c r="T470" s="5">
        <f t="shared" si="54"/>
        <v>0</v>
      </c>
      <c r="U470" s="5">
        <v>109</v>
      </c>
      <c r="V470" s="5">
        <v>0</v>
      </c>
      <c r="W470" s="5">
        <v>5.46</v>
      </c>
      <c r="X470" s="5">
        <v>-0.46</v>
      </c>
      <c r="Y470" s="5">
        <v>114</v>
      </c>
      <c r="Z470" s="5">
        <v>114</v>
      </c>
      <c r="AA470" t="s">
        <v>73</v>
      </c>
      <c r="AB470">
        <v>24.73</v>
      </c>
      <c r="AC470">
        <v>1.96</v>
      </c>
      <c r="AD470" t="s">
        <v>5778</v>
      </c>
      <c r="AE470" t="s">
        <v>75</v>
      </c>
      <c r="AI470" t="s">
        <v>89</v>
      </c>
      <c r="AJ470" t="s">
        <v>56</v>
      </c>
      <c r="AK470">
        <v>8929758003</v>
      </c>
      <c r="AO470">
        <v>0</v>
      </c>
      <c r="AP470">
        <v>0</v>
      </c>
      <c r="AQ470">
        <v>114</v>
      </c>
      <c r="AZ470">
        <v>109</v>
      </c>
      <c r="BA470">
        <v>2.73</v>
      </c>
      <c r="BB470">
        <v>109</v>
      </c>
      <c r="BC470">
        <v>2.73</v>
      </c>
      <c r="BD470" s="5">
        <v>114</v>
      </c>
      <c r="BE470">
        <v>109</v>
      </c>
      <c r="BG470">
        <f t="shared" si="55"/>
        <v>109</v>
      </c>
    </row>
    <row r="471" spans="1:61" x14ac:dyDescent="0.25">
      <c r="A471" t="s">
        <v>54</v>
      </c>
      <c r="B471">
        <v>110027</v>
      </c>
      <c r="C471" t="s">
        <v>55</v>
      </c>
      <c r="D471" t="s">
        <v>56</v>
      </c>
      <c r="E471" s="1">
        <v>45964</v>
      </c>
      <c r="F471" t="s">
        <v>628</v>
      </c>
      <c r="G471" t="s">
        <v>67</v>
      </c>
      <c r="H471" t="str">
        <f t="shared" si="49"/>
        <v>Direct Sale</v>
      </c>
      <c r="K471" s="3">
        <v>45964.972916666666</v>
      </c>
      <c r="L471">
        <f t="shared" si="50"/>
        <v>3</v>
      </c>
      <c r="M471" t="str">
        <f t="shared" si="51"/>
        <v>Monday</v>
      </c>
      <c r="N471" s="1" t="str">
        <f t="shared" si="52"/>
        <v>November</v>
      </c>
      <c r="O471" s="2">
        <v>0.97291666666666665</v>
      </c>
      <c r="P471" s="2" t="str">
        <f t="shared" si="53"/>
        <v>Week 1</v>
      </c>
      <c r="Q471" t="s">
        <v>59</v>
      </c>
      <c r="R471" s="5">
        <v>59</v>
      </c>
      <c r="S471" s="5">
        <v>0</v>
      </c>
      <c r="T471" s="5">
        <f t="shared" si="54"/>
        <v>0</v>
      </c>
      <c r="U471" s="5">
        <v>59</v>
      </c>
      <c r="V471" s="5">
        <v>0</v>
      </c>
      <c r="W471" s="5">
        <v>2.96</v>
      </c>
      <c r="X471" s="5">
        <v>0.04</v>
      </c>
      <c r="Y471" s="5">
        <v>62</v>
      </c>
      <c r="Z471" s="5">
        <v>62</v>
      </c>
      <c r="AA471" t="s">
        <v>73</v>
      </c>
      <c r="AB471">
        <v>15.49</v>
      </c>
      <c r="AC471">
        <v>2.14</v>
      </c>
      <c r="AD471" t="s">
        <v>5778</v>
      </c>
      <c r="AE471" t="s">
        <v>75</v>
      </c>
      <c r="AI471" t="s">
        <v>89</v>
      </c>
      <c r="AJ471" t="s">
        <v>56</v>
      </c>
      <c r="AK471">
        <v>8929758003</v>
      </c>
      <c r="AO471">
        <v>0</v>
      </c>
      <c r="AP471">
        <v>0</v>
      </c>
      <c r="AQ471">
        <v>62</v>
      </c>
      <c r="AZ471">
        <v>59</v>
      </c>
      <c r="BA471">
        <v>1.48</v>
      </c>
      <c r="BB471">
        <v>59</v>
      </c>
      <c r="BC471">
        <v>1.48</v>
      </c>
      <c r="BD471" s="5">
        <v>62</v>
      </c>
      <c r="BE471">
        <v>59</v>
      </c>
      <c r="BG471">
        <f t="shared" si="55"/>
        <v>59</v>
      </c>
    </row>
    <row r="472" spans="1:61" x14ac:dyDescent="0.25">
      <c r="A472" t="s">
        <v>54</v>
      </c>
      <c r="B472">
        <v>110027</v>
      </c>
      <c r="C472" t="s">
        <v>55</v>
      </c>
      <c r="D472" t="s">
        <v>56</v>
      </c>
      <c r="E472" s="1">
        <v>45964</v>
      </c>
      <c r="F472" t="s">
        <v>629</v>
      </c>
      <c r="G472" t="s">
        <v>67</v>
      </c>
      <c r="H472" t="str">
        <f t="shared" si="49"/>
        <v>Direct Sale</v>
      </c>
      <c r="K472" s="3">
        <v>45964.976388888892</v>
      </c>
      <c r="L472">
        <f t="shared" si="50"/>
        <v>3</v>
      </c>
      <c r="M472" t="str">
        <f t="shared" si="51"/>
        <v>Monday</v>
      </c>
      <c r="N472" s="1" t="str">
        <f t="shared" si="52"/>
        <v>November</v>
      </c>
      <c r="O472" s="2">
        <v>0.97638888888888886</v>
      </c>
      <c r="P472" s="2" t="str">
        <f t="shared" si="53"/>
        <v>Week 1</v>
      </c>
      <c r="Q472" t="s">
        <v>59</v>
      </c>
      <c r="R472" s="5">
        <v>349</v>
      </c>
      <c r="S472" s="5">
        <v>0</v>
      </c>
      <c r="T472" s="5">
        <f t="shared" si="54"/>
        <v>0</v>
      </c>
      <c r="U472" s="5">
        <v>349</v>
      </c>
      <c r="V472" s="5">
        <v>0</v>
      </c>
      <c r="W472" s="5">
        <v>17.46</v>
      </c>
      <c r="X472" s="5">
        <v>-0.46</v>
      </c>
      <c r="Y472" s="5">
        <v>366</v>
      </c>
      <c r="Z472" s="5">
        <v>366</v>
      </c>
      <c r="AA472" t="s">
        <v>73</v>
      </c>
      <c r="AB472">
        <v>88.74</v>
      </c>
      <c r="AC472">
        <v>1.96</v>
      </c>
      <c r="AD472" t="s">
        <v>5778</v>
      </c>
      <c r="AE472" t="s">
        <v>75</v>
      </c>
      <c r="AI472" t="s">
        <v>89</v>
      </c>
      <c r="AJ472" t="s">
        <v>56</v>
      </c>
      <c r="AK472">
        <v>8929758003</v>
      </c>
      <c r="AO472">
        <v>0</v>
      </c>
      <c r="AP472">
        <v>0</v>
      </c>
      <c r="AQ472">
        <v>366</v>
      </c>
      <c r="AZ472">
        <v>349</v>
      </c>
      <c r="BA472">
        <v>8.73</v>
      </c>
      <c r="BB472">
        <v>349</v>
      </c>
      <c r="BC472">
        <v>8.73</v>
      </c>
      <c r="BD472" s="5">
        <v>366</v>
      </c>
      <c r="BE472">
        <v>349</v>
      </c>
      <c r="BG472">
        <f t="shared" si="55"/>
        <v>349</v>
      </c>
    </row>
    <row r="473" spans="1:61" x14ac:dyDescent="0.25">
      <c r="A473" t="s">
        <v>54</v>
      </c>
      <c r="B473">
        <v>110027</v>
      </c>
      <c r="C473" t="s">
        <v>55</v>
      </c>
      <c r="D473" t="s">
        <v>56</v>
      </c>
      <c r="E473" s="1">
        <v>45964</v>
      </c>
      <c r="F473" t="s">
        <v>630</v>
      </c>
      <c r="G473" t="s">
        <v>67</v>
      </c>
      <c r="H473" t="str">
        <f t="shared" si="49"/>
        <v>Direct Sale</v>
      </c>
      <c r="K473" s="3">
        <v>45964.976388888892</v>
      </c>
      <c r="L473">
        <f t="shared" si="50"/>
        <v>3</v>
      </c>
      <c r="M473" t="str">
        <f t="shared" si="51"/>
        <v>Monday</v>
      </c>
      <c r="N473" s="1" t="str">
        <f t="shared" si="52"/>
        <v>November</v>
      </c>
      <c r="O473" s="2">
        <v>0.97638888888888886</v>
      </c>
      <c r="P473" s="2" t="str">
        <f t="shared" si="53"/>
        <v>Week 1</v>
      </c>
      <c r="Q473" t="s">
        <v>59</v>
      </c>
      <c r="R473" s="5">
        <v>369</v>
      </c>
      <c r="S473" s="5">
        <v>0</v>
      </c>
      <c r="T473" s="5">
        <f t="shared" si="54"/>
        <v>0</v>
      </c>
      <c r="U473" s="5">
        <v>369</v>
      </c>
      <c r="V473" s="5">
        <v>0</v>
      </c>
      <c r="W473" s="5">
        <v>18.46</v>
      </c>
      <c r="X473" s="5">
        <v>-0.46</v>
      </c>
      <c r="Y473" s="5">
        <v>387</v>
      </c>
      <c r="Z473" s="5">
        <v>387</v>
      </c>
      <c r="AA473" t="s">
        <v>68</v>
      </c>
      <c r="AB473">
        <v>100.36</v>
      </c>
      <c r="AC473">
        <v>8.7200000000000006</v>
      </c>
      <c r="AD473" t="s">
        <v>5778</v>
      </c>
      <c r="AE473" t="s">
        <v>75</v>
      </c>
      <c r="AI473" t="s">
        <v>89</v>
      </c>
      <c r="AJ473" t="s">
        <v>56</v>
      </c>
      <c r="AK473">
        <v>8929758003</v>
      </c>
      <c r="AO473">
        <v>0</v>
      </c>
      <c r="AP473">
        <v>0</v>
      </c>
      <c r="AR473">
        <v>387</v>
      </c>
      <c r="AZ473">
        <v>369</v>
      </c>
      <c r="BA473">
        <v>9.23</v>
      </c>
      <c r="BB473">
        <v>369</v>
      </c>
      <c r="BC473">
        <v>9.23</v>
      </c>
      <c r="BD473" s="5">
        <v>387</v>
      </c>
      <c r="BE473">
        <v>369</v>
      </c>
      <c r="BG473">
        <f t="shared" si="55"/>
        <v>369</v>
      </c>
    </row>
    <row r="474" spans="1:61" x14ac:dyDescent="0.25">
      <c r="A474" t="s">
        <v>54</v>
      </c>
      <c r="B474">
        <v>110027</v>
      </c>
      <c r="C474" t="s">
        <v>55</v>
      </c>
      <c r="D474" t="s">
        <v>56</v>
      </c>
      <c r="E474" s="1">
        <v>45964</v>
      </c>
      <c r="F474" t="s">
        <v>631</v>
      </c>
      <c r="G474" t="s">
        <v>67</v>
      </c>
      <c r="H474" t="str">
        <f t="shared" si="49"/>
        <v>Direct Sale</v>
      </c>
      <c r="K474" s="3">
        <v>45964.982638888891</v>
      </c>
      <c r="L474">
        <f t="shared" si="50"/>
        <v>3</v>
      </c>
      <c r="M474" t="str">
        <f t="shared" si="51"/>
        <v>Monday</v>
      </c>
      <c r="N474" s="1" t="str">
        <f t="shared" si="52"/>
        <v>November</v>
      </c>
      <c r="O474" s="2">
        <v>0.98263888888888884</v>
      </c>
      <c r="P474" s="2" t="str">
        <f t="shared" si="53"/>
        <v>Week 1</v>
      </c>
      <c r="Q474" t="s">
        <v>59</v>
      </c>
      <c r="R474" s="5">
        <v>478</v>
      </c>
      <c r="S474" s="5">
        <v>0</v>
      </c>
      <c r="T474" s="5">
        <f t="shared" si="54"/>
        <v>0</v>
      </c>
      <c r="U474" s="5">
        <v>478</v>
      </c>
      <c r="V474" s="5">
        <v>0</v>
      </c>
      <c r="W474" s="5">
        <v>23.9</v>
      </c>
      <c r="X474" s="5">
        <v>0.1</v>
      </c>
      <c r="Y474" s="5">
        <v>502</v>
      </c>
      <c r="Z474" s="5">
        <v>502</v>
      </c>
      <c r="AA474" t="s">
        <v>73</v>
      </c>
      <c r="AB474">
        <v>113.35</v>
      </c>
      <c r="AC474">
        <v>11.28</v>
      </c>
      <c r="AD474" t="s">
        <v>5778</v>
      </c>
      <c r="AE474" t="s">
        <v>75</v>
      </c>
      <c r="AI474" t="s">
        <v>632</v>
      </c>
      <c r="AJ474" t="s">
        <v>633</v>
      </c>
      <c r="AK474">
        <v>9874123650</v>
      </c>
      <c r="AO474">
        <v>0</v>
      </c>
      <c r="AP474">
        <v>0</v>
      </c>
      <c r="AQ474">
        <v>502</v>
      </c>
      <c r="AZ474">
        <v>478</v>
      </c>
      <c r="BA474">
        <v>11.95</v>
      </c>
      <c r="BB474">
        <v>478</v>
      </c>
      <c r="BC474">
        <v>11.95</v>
      </c>
      <c r="BD474" s="5">
        <v>502</v>
      </c>
      <c r="BE474">
        <v>478</v>
      </c>
      <c r="BG474">
        <f t="shared" si="55"/>
        <v>478</v>
      </c>
    </row>
    <row r="475" spans="1:61" x14ac:dyDescent="0.25">
      <c r="A475" t="s">
        <v>54</v>
      </c>
      <c r="B475">
        <v>110027</v>
      </c>
      <c r="C475" t="s">
        <v>55</v>
      </c>
      <c r="D475" t="s">
        <v>56</v>
      </c>
      <c r="E475" s="1">
        <v>45964</v>
      </c>
      <c r="F475" t="s">
        <v>634</v>
      </c>
      <c r="G475" t="s">
        <v>58</v>
      </c>
      <c r="H475" t="str">
        <f t="shared" si="49"/>
        <v>Aggregator</v>
      </c>
      <c r="I475">
        <v>7437062270</v>
      </c>
      <c r="J475">
        <v>18528960</v>
      </c>
      <c r="K475" s="3">
        <v>45964.98541666667</v>
      </c>
      <c r="L475">
        <f t="shared" si="50"/>
        <v>3</v>
      </c>
      <c r="M475" t="str">
        <f t="shared" si="51"/>
        <v>Monday</v>
      </c>
      <c r="N475" s="1" t="str">
        <f t="shared" si="52"/>
        <v>November</v>
      </c>
      <c r="O475" s="2">
        <v>0.98541666666666672</v>
      </c>
      <c r="P475" s="2" t="str">
        <f t="shared" si="53"/>
        <v>Week 1</v>
      </c>
      <c r="Q475" t="s">
        <v>59</v>
      </c>
      <c r="R475" s="5">
        <v>478</v>
      </c>
      <c r="S475" s="5">
        <v>-174.5</v>
      </c>
      <c r="T475" s="5">
        <f t="shared" si="54"/>
        <v>36.506276150627613</v>
      </c>
      <c r="U475" s="5">
        <v>303.5</v>
      </c>
      <c r="V475" s="5">
        <v>32</v>
      </c>
      <c r="W475" s="5">
        <v>0</v>
      </c>
      <c r="X475" s="5">
        <v>0</v>
      </c>
      <c r="Y475" s="5">
        <v>335.5</v>
      </c>
      <c r="Z475" s="5">
        <v>335.5</v>
      </c>
      <c r="AA475" t="s">
        <v>60</v>
      </c>
      <c r="AB475">
        <v>76.37</v>
      </c>
      <c r="AC475">
        <v>6.73</v>
      </c>
      <c r="AD475" t="s">
        <v>60</v>
      </c>
      <c r="AE475" t="s">
        <v>56</v>
      </c>
      <c r="AF475">
        <v>2270</v>
      </c>
      <c r="AG475">
        <v>2270</v>
      </c>
      <c r="AO475">
        <v>32</v>
      </c>
      <c r="AP475">
        <v>0</v>
      </c>
      <c r="AX475">
        <v>335.5</v>
      </c>
      <c r="BD475" s="5">
        <v>335.5</v>
      </c>
      <c r="BE475">
        <v>303.5</v>
      </c>
      <c r="BG475">
        <f t="shared" si="55"/>
        <v>303.5</v>
      </c>
      <c r="BI475">
        <v>32</v>
      </c>
    </row>
    <row r="476" spans="1:61" x14ac:dyDescent="0.25">
      <c r="A476" t="s">
        <v>54</v>
      </c>
      <c r="B476">
        <v>110027</v>
      </c>
      <c r="C476" t="s">
        <v>55</v>
      </c>
      <c r="D476" t="s">
        <v>56</v>
      </c>
      <c r="E476" s="1">
        <v>45964</v>
      </c>
      <c r="F476" t="s">
        <v>635</v>
      </c>
      <c r="G476" t="s">
        <v>67</v>
      </c>
      <c r="H476" t="str">
        <f t="shared" si="49"/>
        <v>Direct Sale</v>
      </c>
      <c r="K476" s="3">
        <v>45964.988194444442</v>
      </c>
      <c r="L476">
        <f t="shared" si="50"/>
        <v>3</v>
      </c>
      <c r="M476" t="str">
        <f t="shared" si="51"/>
        <v>Monday</v>
      </c>
      <c r="N476" s="1" t="str">
        <f t="shared" si="52"/>
        <v>November</v>
      </c>
      <c r="O476" s="2">
        <v>0.98819444444444449</v>
      </c>
      <c r="P476" s="2" t="str">
        <f t="shared" si="53"/>
        <v>Week 1</v>
      </c>
      <c r="Q476" t="s">
        <v>59</v>
      </c>
      <c r="R476" s="5">
        <v>38.1</v>
      </c>
      <c r="S476" s="5">
        <v>0</v>
      </c>
      <c r="T476" s="5">
        <f t="shared" si="54"/>
        <v>0</v>
      </c>
      <c r="U476" s="5">
        <v>38.1</v>
      </c>
      <c r="V476" s="5">
        <v>0</v>
      </c>
      <c r="W476" s="5">
        <v>1.9</v>
      </c>
      <c r="X476" s="5">
        <v>0</v>
      </c>
      <c r="Y476" s="5">
        <v>40</v>
      </c>
      <c r="Z476" s="5">
        <v>40</v>
      </c>
      <c r="AA476" t="s">
        <v>68</v>
      </c>
      <c r="AB476">
        <v>14</v>
      </c>
      <c r="AC476">
        <v>0</v>
      </c>
      <c r="AD476" t="s">
        <v>5778</v>
      </c>
      <c r="AE476" t="s">
        <v>75</v>
      </c>
      <c r="AI476" t="s">
        <v>89</v>
      </c>
      <c r="AJ476" t="s">
        <v>56</v>
      </c>
      <c r="AK476">
        <v>8929758003</v>
      </c>
      <c r="AO476">
        <v>0</v>
      </c>
      <c r="AP476">
        <v>0</v>
      </c>
      <c r="AR476">
        <v>40</v>
      </c>
      <c r="AZ476">
        <v>38.1</v>
      </c>
      <c r="BA476">
        <v>0.95</v>
      </c>
      <c r="BB476">
        <v>38.1</v>
      </c>
      <c r="BC476">
        <v>0.95</v>
      </c>
      <c r="BD476" s="5">
        <v>40</v>
      </c>
      <c r="BE476">
        <v>38.1</v>
      </c>
      <c r="BG476">
        <f t="shared" si="55"/>
        <v>38.1</v>
      </c>
    </row>
    <row r="477" spans="1:61" x14ac:dyDescent="0.25">
      <c r="A477" t="s">
        <v>54</v>
      </c>
      <c r="B477">
        <v>110027</v>
      </c>
      <c r="C477" t="s">
        <v>55</v>
      </c>
      <c r="D477" t="s">
        <v>56</v>
      </c>
      <c r="E477" s="1">
        <v>45964</v>
      </c>
      <c r="F477" t="s">
        <v>636</v>
      </c>
      <c r="G477" t="s">
        <v>67</v>
      </c>
      <c r="H477" t="str">
        <f t="shared" si="49"/>
        <v>Direct Sale</v>
      </c>
      <c r="K477" s="3">
        <v>45964.994444444441</v>
      </c>
      <c r="L477">
        <f t="shared" si="50"/>
        <v>3</v>
      </c>
      <c r="M477" t="str">
        <f t="shared" si="51"/>
        <v>Monday</v>
      </c>
      <c r="N477" s="1" t="str">
        <f t="shared" si="52"/>
        <v>November</v>
      </c>
      <c r="O477" s="2">
        <v>0.99444444444444446</v>
      </c>
      <c r="P477" s="2" t="str">
        <f t="shared" si="53"/>
        <v>Week 1</v>
      </c>
      <c r="Q477" t="s">
        <v>59</v>
      </c>
      <c r="R477" s="5">
        <v>118</v>
      </c>
      <c r="S477" s="5">
        <v>-33.04</v>
      </c>
      <c r="T477" s="5">
        <f t="shared" si="54"/>
        <v>27.999999999999996</v>
      </c>
      <c r="U477" s="5">
        <v>84.96</v>
      </c>
      <c r="V477" s="5">
        <v>0</v>
      </c>
      <c r="W477" s="5">
        <v>4.24</v>
      </c>
      <c r="X477" s="5">
        <v>-0.2</v>
      </c>
      <c r="Y477" s="5">
        <v>89</v>
      </c>
      <c r="Z477" s="5">
        <v>89</v>
      </c>
      <c r="AA477" t="s">
        <v>73</v>
      </c>
      <c r="AB477">
        <v>30.99</v>
      </c>
      <c r="AC477">
        <v>4.28</v>
      </c>
      <c r="AD477" t="s">
        <v>5778</v>
      </c>
      <c r="AE477" t="s">
        <v>75</v>
      </c>
      <c r="AI477" t="s">
        <v>425</v>
      </c>
      <c r="AJ477" t="s">
        <v>426</v>
      </c>
      <c r="AK477">
        <v>8287332186</v>
      </c>
      <c r="AO477">
        <v>0</v>
      </c>
      <c r="AP477">
        <v>0</v>
      </c>
      <c r="AQ477">
        <v>89</v>
      </c>
      <c r="AZ477">
        <v>84.96</v>
      </c>
      <c r="BA477">
        <v>2.12</v>
      </c>
      <c r="BB477">
        <v>84.96</v>
      </c>
      <c r="BC477">
        <v>2.12</v>
      </c>
      <c r="BD477" s="5">
        <v>89</v>
      </c>
      <c r="BE477">
        <v>84.96</v>
      </c>
      <c r="BG477">
        <f t="shared" si="55"/>
        <v>84.96</v>
      </c>
    </row>
    <row r="478" spans="1:61" x14ac:dyDescent="0.25">
      <c r="A478" t="s">
        <v>54</v>
      </c>
      <c r="B478">
        <v>110027</v>
      </c>
      <c r="C478" t="s">
        <v>55</v>
      </c>
      <c r="D478" t="s">
        <v>56</v>
      </c>
      <c r="E478" s="1">
        <v>45964</v>
      </c>
      <c r="F478" t="s">
        <v>637</v>
      </c>
      <c r="G478" t="s">
        <v>67</v>
      </c>
      <c r="H478" t="str">
        <f t="shared" si="49"/>
        <v>Direct Sale</v>
      </c>
      <c r="K478" s="3">
        <v>45964.995138888888</v>
      </c>
      <c r="L478">
        <f t="shared" si="50"/>
        <v>3</v>
      </c>
      <c r="M478" t="str">
        <f t="shared" si="51"/>
        <v>Monday</v>
      </c>
      <c r="N478" s="1" t="str">
        <f t="shared" si="52"/>
        <v>November</v>
      </c>
      <c r="O478" s="2">
        <v>0.99513888888888891</v>
      </c>
      <c r="P478" s="2" t="str">
        <f t="shared" si="53"/>
        <v>Week 1</v>
      </c>
      <c r="Q478" t="s">
        <v>59</v>
      </c>
      <c r="R478" s="5">
        <v>118</v>
      </c>
      <c r="S478" s="5">
        <v>0</v>
      </c>
      <c r="T478" s="5">
        <f t="shared" si="54"/>
        <v>0</v>
      </c>
      <c r="U478" s="5">
        <v>118</v>
      </c>
      <c r="V478" s="5">
        <v>0</v>
      </c>
      <c r="W478" s="5">
        <v>5.9</v>
      </c>
      <c r="X478" s="5">
        <v>0.1</v>
      </c>
      <c r="Y478" s="5">
        <v>124</v>
      </c>
      <c r="Z478" s="5">
        <v>124</v>
      </c>
      <c r="AA478" t="s">
        <v>466</v>
      </c>
      <c r="AB478">
        <v>30.99</v>
      </c>
      <c r="AC478">
        <v>4.28</v>
      </c>
      <c r="AD478" t="s">
        <v>5778</v>
      </c>
      <c r="AE478" t="s">
        <v>75</v>
      </c>
      <c r="AI478" t="s">
        <v>89</v>
      </c>
      <c r="AJ478" t="s">
        <v>56</v>
      </c>
      <c r="AK478">
        <v>8929758003</v>
      </c>
      <c r="AO478">
        <v>0</v>
      </c>
      <c r="AP478">
        <v>0</v>
      </c>
      <c r="AQ478">
        <v>80</v>
      </c>
      <c r="AR478">
        <v>44</v>
      </c>
      <c r="AZ478">
        <v>118</v>
      </c>
      <c r="BA478">
        <v>2.95</v>
      </c>
      <c r="BB478">
        <v>118</v>
      </c>
      <c r="BC478">
        <v>2.95</v>
      </c>
      <c r="BD478" s="5">
        <v>124</v>
      </c>
      <c r="BE478">
        <v>118</v>
      </c>
      <c r="BG478">
        <f t="shared" si="55"/>
        <v>118</v>
      </c>
    </row>
    <row r="479" spans="1:61" x14ac:dyDescent="0.25">
      <c r="A479" t="s">
        <v>54</v>
      </c>
      <c r="B479">
        <v>110027</v>
      </c>
      <c r="C479" t="s">
        <v>55</v>
      </c>
      <c r="D479" t="s">
        <v>56</v>
      </c>
      <c r="E479" s="1">
        <v>45964</v>
      </c>
      <c r="F479" t="s">
        <v>638</v>
      </c>
      <c r="G479" t="s">
        <v>67</v>
      </c>
      <c r="H479" t="str">
        <f t="shared" si="49"/>
        <v>Direct Sale</v>
      </c>
      <c r="K479" s="3">
        <v>45965</v>
      </c>
      <c r="L479">
        <f t="shared" si="50"/>
        <v>4</v>
      </c>
      <c r="M479" t="str">
        <f t="shared" si="51"/>
        <v>Tuesday</v>
      </c>
      <c r="N479" s="1" t="str">
        <f t="shared" si="52"/>
        <v>November</v>
      </c>
      <c r="O479" s="2">
        <v>0</v>
      </c>
      <c r="P479" s="2" t="str">
        <f t="shared" si="53"/>
        <v>Week 1</v>
      </c>
      <c r="Q479" t="s">
        <v>59</v>
      </c>
      <c r="R479" s="5">
        <v>169</v>
      </c>
      <c r="S479" s="5">
        <v>0</v>
      </c>
      <c r="T479" s="5">
        <f t="shared" si="54"/>
        <v>0</v>
      </c>
      <c r="U479" s="5">
        <v>169</v>
      </c>
      <c r="V479" s="5">
        <v>0</v>
      </c>
      <c r="W479" s="5">
        <v>8.4600000000000009</v>
      </c>
      <c r="X479" s="5">
        <v>-0.46</v>
      </c>
      <c r="Y479" s="5">
        <v>177</v>
      </c>
      <c r="Z479" s="5">
        <v>177</v>
      </c>
      <c r="AA479" t="s">
        <v>68</v>
      </c>
      <c r="AB479">
        <v>38.65</v>
      </c>
      <c r="AC479">
        <v>2.2799999999999998</v>
      </c>
      <c r="AD479" t="s">
        <v>5778</v>
      </c>
      <c r="AE479" t="s">
        <v>75</v>
      </c>
      <c r="AI479" t="s">
        <v>639</v>
      </c>
      <c r="AJ479" t="s">
        <v>640</v>
      </c>
      <c r="AK479">
        <v>8929758002</v>
      </c>
      <c r="AO479">
        <v>0</v>
      </c>
      <c r="AP479">
        <v>0</v>
      </c>
      <c r="AR479">
        <v>177</v>
      </c>
      <c r="AZ479">
        <v>169</v>
      </c>
      <c r="BA479">
        <v>4.2300000000000004</v>
      </c>
      <c r="BB479">
        <v>169</v>
      </c>
      <c r="BC479">
        <v>4.2300000000000004</v>
      </c>
      <c r="BD479" s="5">
        <v>177</v>
      </c>
      <c r="BE479">
        <v>169</v>
      </c>
      <c r="BG479">
        <f t="shared" si="55"/>
        <v>169</v>
      </c>
    </row>
    <row r="480" spans="1:61" x14ac:dyDescent="0.25">
      <c r="A480" t="s">
        <v>54</v>
      </c>
      <c r="B480">
        <v>110027</v>
      </c>
      <c r="C480" t="s">
        <v>55</v>
      </c>
      <c r="D480" t="s">
        <v>56</v>
      </c>
      <c r="E480" s="1">
        <v>45964</v>
      </c>
      <c r="F480" t="s">
        <v>641</v>
      </c>
      <c r="G480" t="s">
        <v>63</v>
      </c>
      <c r="H480" t="str">
        <f t="shared" si="49"/>
        <v>Aggregator</v>
      </c>
      <c r="I480">
        <v>221165000000000</v>
      </c>
      <c r="J480">
        <v>29811</v>
      </c>
      <c r="K480" s="3">
        <v>45965.004166666666</v>
      </c>
      <c r="L480">
        <f t="shared" si="50"/>
        <v>4</v>
      </c>
      <c r="M480" t="str">
        <f t="shared" si="51"/>
        <v>Tuesday</v>
      </c>
      <c r="N480" s="1" t="str">
        <f t="shared" si="52"/>
        <v>November</v>
      </c>
      <c r="O480" s="2">
        <v>4.1666666666666666E-3</v>
      </c>
      <c r="P480" s="2" t="str">
        <f t="shared" si="53"/>
        <v>Week 1</v>
      </c>
      <c r="Q480" t="s">
        <v>59</v>
      </c>
      <c r="R480" s="5">
        <v>349</v>
      </c>
      <c r="S480" s="5">
        <v>-175</v>
      </c>
      <c r="T480" s="5">
        <f t="shared" si="54"/>
        <v>50.143266475644701</v>
      </c>
      <c r="U480" s="5">
        <v>174</v>
      </c>
      <c r="V480" s="5">
        <v>32</v>
      </c>
      <c r="W480" s="5">
        <v>0</v>
      </c>
      <c r="X480" s="5">
        <v>0</v>
      </c>
      <c r="Y480" s="5">
        <v>206</v>
      </c>
      <c r="Z480" s="5">
        <v>206</v>
      </c>
      <c r="AA480" t="s">
        <v>64</v>
      </c>
      <c r="AB480">
        <v>53.73</v>
      </c>
      <c r="AC480">
        <v>4.7699999999999996</v>
      </c>
      <c r="AD480" t="s">
        <v>64</v>
      </c>
      <c r="AE480" t="s">
        <v>56</v>
      </c>
      <c r="AF480">
        <v>4332</v>
      </c>
      <c r="AG480">
        <v>4332</v>
      </c>
      <c r="AO480">
        <v>32</v>
      </c>
      <c r="AP480">
        <v>0</v>
      </c>
      <c r="AW480">
        <v>206</v>
      </c>
      <c r="BD480" s="5">
        <v>206</v>
      </c>
      <c r="BE480">
        <v>174</v>
      </c>
      <c r="BG480">
        <f t="shared" si="55"/>
        <v>174</v>
      </c>
      <c r="BH480">
        <v>32</v>
      </c>
    </row>
    <row r="481" spans="1:61" x14ac:dyDescent="0.25">
      <c r="A481" t="s">
        <v>54</v>
      </c>
      <c r="B481">
        <v>110027</v>
      </c>
      <c r="C481" t="s">
        <v>55</v>
      </c>
      <c r="D481" t="s">
        <v>56</v>
      </c>
      <c r="E481" s="1">
        <v>45964</v>
      </c>
      <c r="F481" t="s">
        <v>642</v>
      </c>
      <c r="G481" t="s">
        <v>63</v>
      </c>
      <c r="H481" t="str">
        <f t="shared" si="49"/>
        <v>Aggregator</v>
      </c>
      <c r="I481">
        <v>221165000000000</v>
      </c>
      <c r="J481">
        <v>29811</v>
      </c>
      <c r="K481" s="3">
        <v>45965.008333333331</v>
      </c>
      <c r="L481">
        <f t="shared" si="50"/>
        <v>4</v>
      </c>
      <c r="M481" t="str">
        <f t="shared" si="51"/>
        <v>Tuesday</v>
      </c>
      <c r="N481" s="1" t="str">
        <f t="shared" si="52"/>
        <v>November</v>
      </c>
      <c r="O481" s="2">
        <v>8.3333333333333332E-3</v>
      </c>
      <c r="P481" s="2" t="str">
        <f t="shared" si="53"/>
        <v>Week 1</v>
      </c>
      <c r="Q481" t="s">
        <v>59</v>
      </c>
      <c r="R481" s="5">
        <v>1155.32</v>
      </c>
      <c r="S481" s="5">
        <v>-443.74</v>
      </c>
      <c r="T481" s="5">
        <f t="shared" si="54"/>
        <v>38.408406328982444</v>
      </c>
      <c r="U481" s="5">
        <v>711.58</v>
      </c>
      <c r="V481" s="5">
        <v>32</v>
      </c>
      <c r="W481" s="5">
        <v>0</v>
      </c>
      <c r="X481" s="5">
        <v>0.42</v>
      </c>
      <c r="Y481" s="5">
        <v>744</v>
      </c>
      <c r="Z481" s="5">
        <v>744</v>
      </c>
      <c r="AA481" t="s">
        <v>64</v>
      </c>
      <c r="AB481">
        <v>247.93</v>
      </c>
      <c r="AC481">
        <v>15.86</v>
      </c>
      <c r="AD481" t="s">
        <v>64</v>
      </c>
      <c r="AE481" t="s">
        <v>56</v>
      </c>
      <c r="AF481">
        <v>2422</v>
      </c>
      <c r="AG481">
        <v>2422</v>
      </c>
      <c r="AO481">
        <v>32</v>
      </c>
      <c r="AP481">
        <v>0</v>
      </c>
      <c r="AW481">
        <v>744</v>
      </c>
      <c r="BD481" s="5">
        <v>744</v>
      </c>
      <c r="BE481">
        <v>711.58</v>
      </c>
      <c r="BG481">
        <f t="shared" si="55"/>
        <v>711.58</v>
      </c>
      <c r="BH481">
        <v>32</v>
      </c>
    </row>
    <row r="482" spans="1:61" x14ac:dyDescent="0.25">
      <c r="A482" t="s">
        <v>54</v>
      </c>
      <c r="B482">
        <v>110027</v>
      </c>
      <c r="C482" t="s">
        <v>55</v>
      </c>
      <c r="D482" t="s">
        <v>56</v>
      </c>
      <c r="E482" s="1">
        <v>45964</v>
      </c>
      <c r="F482" t="s">
        <v>643</v>
      </c>
      <c r="G482" t="s">
        <v>67</v>
      </c>
      <c r="H482" t="str">
        <f t="shared" si="49"/>
        <v>Direct Sale</v>
      </c>
      <c r="K482" s="3">
        <v>45965.010416666664</v>
      </c>
      <c r="L482">
        <f t="shared" si="50"/>
        <v>4</v>
      </c>
      <c r="M482" t="str">
        <f t="shared" si="51"/>
        <v>Tuesday</v>
      </c>
      <c r="N482" s="1" t="str">
        <f t="shared" si="52"/>
        <v>November</v>
      </c>
      <c r="O482" s="2">
        <v>1.0416666666666666E-2</v>
      </c>
      <c r="P482" s="2" t="str">
        <f t="shared" si="53"/>
        <v>Week 1</v>
      </c>
      <c r="Q482" t="s">
        <v>59</v>
      </c>
      <c r="R482" s="5">
        <v>369</v>
      </c>
      <c r="S482" s="5">
        <v>0</v>
      </c>
      <c r="T482" s="5">
        <f t="shared" si="54"/>
        <v>0</v>
      </c>
      <c r="U482" s="5">
        <v>369</v>
      </c>
      <c r="V482" s="5">
        <v>0</v>
      </c>
      <c r="W482" s="5">
        <v>18.46</v>
      </c>
      <c r="X482" s="5">
        <v>-0.46</v>
      </c>
      <c r="Y482" s="5">
        <v>387</v>
      </c>
      <c r="Z482" s="5">
        <v>387</v>
      </c>
      <c r="AA482" t="s">
        <v>68</v>
      </c>
      <c r="AB482">
        <v>100.36</v>
      </c>
      <c r="AC482">
        <v>8.7200000000000006</v>
      </c>
      <c r="AD482" t="s">
        <v>5778</v>
      </c>
      <c r="AE482" t="s">
        <v>75</v>
      </c>
      <c r="AI482" t="s">
        <v>89</v>
      </c>
      <c r="AJ482" t="s">
        <v>56</v>
      </c>
      <c r="AK482">
        <v>8929758003</v>
      </c>
      <c r="AO482">
        <v>0</v>
      </c>
      <c r="AP482">
        <v>0</v>
      </c>
      <c r="AR482">
        <v>387</v>
      </c>
      <c r="AZ482">
        <v>369</v>
      </c>
      <c r="BA482">
        <v>9.23</v>
      </c>
      <c r="BB482">
        <v>369</v>
      </c>
      <c r="BC482">
        <v>9.23</v>
      </c>
      <c r="BD482" s="5">
        <v>387</v>
      </c>
      <c r="BE482">
        <v>369</v>
      </c>
      <c r="BG482">
        <f t="shared" si="55"/>
        <v>369</v>
      </c>
    </row>
    <row r="483" spans="1:61" x14ac:dyDescent="0.25">
      <c r="A483" t="s">
        <v>54</v>
      </c>
      <c r="B483">
        <v>110027</v>
      </c>
      <c r="C483" t="s">
        <v>55</v>
      </c>
      <c r="D483" t="s">
        <v>56</v>
      </c>
      <c r="E483" s="1">
        <v>45964</v>
      </c>
      <c r="F483" t="s">
        <v>644</v>
      </c>
      <c r="G483" t="s">
        <v>67</v>
      </c>
      <c r="H483" t="str">
        <f t="shared" si="49"/>
        <v>Direct Sale</v>
      </c>
      <c r="K483" s="3">
        <v>45965.010416666664</v>
      </c>
      <c r="L483">
        <f t="shared" si="50"/>
        <v>4</v>
      </c>
      <c r="M483" t="str">
        <f t="shared" si="51"/>
        <v>Tuesday</v>
      </c>
      <c r="N483" s="1" t="str">
        <f t="shared" si="52"/>
        <v>November</v>
      </c>
      <c r="O483" s="2">
        <v>1.0416666666666666E-2</v>
      </c>
      <c r="P483" s="2" t="str">
        <f t="shared" si="53"/>
        <v>Week 1</v>
      </c>
      <c r="Q483" t="s">
        <v>59</v>
      </c>
      <c r="R483" s="5">
        <v>238</v>
      </c>
      <c r="S483" s="5">
        <v>0</v>
      </c>
      <c r="T483" s="5">
        <f t="shared" si="54"/>
        <v>0</v>
      </c>
      <c r="U483" s="5">
        <v>238</v>
      </c>
      <c r="V483" s="5">
        <v>0</v>
      </c>
      <c r="W483" s="5">
        <v>11.9</v>
      </c>
      <c r="X483" s="5">
        <v>0.1</v>
      </c>
      <c r="Y483" s="5">
        <v>250</v>
      </c>
      <c r="Z483" s="5">
        <v>250</v>
      </c>
      <c r="AA483" t="s">
        <v>73</v>
      </c>
      <c r="AB483">
        <v>47.87</v>
      </c>
      <c r="AC483">
        <v>10.19</v>
      </c>
      <c r="AD483" t="s">
        <v>5778</v>
      </c>
      <c r="AE483" t="s">
        <v>75</v>
      </c>
      <c r="AI483" t="s">
        <v>89</v>
      </c>
      <c r="AJ483" t="s">
        <v>56</v>
      </c>
      <c r="AK483">
        <v>8929758003</v>
      </c>
      <c r="AO483">
        <v>0</v>
      </c>
      <c r="AP483">
        <v>0</v>
      </c>
      <c r="AQ483">
        <v>250</v>
      </c>
      <c r="AZ483">
        <v>238</v>
      </c>
      <c r="BA483">
        <v>5.95</v>
      </c>
      <c r="BB483">
        <v>238</v>
      </c>
      <c r="BC483">
        <v>5.95</v>
      </c>
      <c r="BD483" s="5">
        <v>250</v>
      </c>
      <c r="BE483">
        <v>238</v>
      </c>
      <c r="BG483">
        <f t="shared" si="55"/>
        <v>238</v>
      </c>
    </row>
    <row r="484" spans="1:61" x14ac:dyDescent="0.25">
      <c r="A484" t="s">
        <v>54</v>
      </c>
      <c r="B484">
        <v>110027</v>
      </c>
      <c r="C484" t="s">
        <v>55</v>
      </c>
      <c r="D484" t="s">
        <v>56</v>
      </c>
      <c r="E484" s="1">
        <v>45964</v>
      </c>
      <c r="F484" t="s">
        <v>645</v>
      </c>
      <c r="G484" t="s">
        <v>58</v>
      </c>
      <c r="H484" t="str">
        <f t="shared" si="49"/>
        <v>Aggregator</v>
      </c>
      <c r="I484">
        <v>7426944013</v>
      </c>
      <c r="J484">
        <v>18528960</v>
      </c>
      <c r="K484" s="3">
        <v>45965.010416666664</v>
      </c>
      <c r="L484">
        <f t="shared" si="50"/>
        <v>4</v>
      </c>
      <c r="M484" t="str">
        <f t="shared" si="51"/>
        <v>Tuesday</v>
      </c>
      <c r="N484" s="1" t="str">
        <f t="shared" si="52"/>
        <v>November</v>
      </c>
      <c r="O484" s="2">
        <v>1.0416666666666666E-2</v>
      </c>
      <c r="P484" s="2" t="str">
        <f t="shared" si="53"/>
        <v>Week 1</v>
      </c>
      <c r="Q484" t="s">
        <v>59</v>
      </c>
      <c r="R484" s="5">
        <v>314.66000000000003</v>
      </c>
      <c r="S484" s="5">
        <v>-67.599999999999994</v>
      </c>
      <c r="T484" s="5">
        <f t="shared" si="54"/>
        <v>21.483506006483186</v>
      </c>
      <c r="U484" s="5">
        <v>247.06</v>
      </c>
      <c r="V484" s="5">
        <v>32</v>
      </c>
      <c r="W484" s="5">
        <v>0</v>
      </c>
      <c r="X484" s="5">
        <v>0</v>
      </c>
      <c r="Y484" s="5">
        <v>279.06</v>
      </c>
      <c r="Z484" s="5">
        <v>279.06</v>
      </c>
      <c r="AA484" t="s">
        <v>60</v>
      </c>
      <c r="AB484">
        <v>70.42</v>
      </c>
      <c r="AC484">
        <v>8.14</v>
      </c>
      <c r="AD484" t="s">
        <v>60</v>
      </c>
      <c r="AE484" t="s">
        <v>56</v>
      </c>
      <c r="AF484">
        <v>4013</v>
      </c>
      <c r="AG484">
        <v>4013</v>
      </c>
      <c r="AO484">
        <v>32</v>
      </c>
      <c r="AP484">
        <v>0</v>
      </c>
      <c r="AX484">
        <v>279.06</v>
      </c>
      <c r="BD484" s="5">
        <v>279.06</v>
      </c>
      <c r="BE484">
        <v>247.06</v>
      </c>
      <c r="BG484">
        <f t="shared" si="55"/>
        <v>247.06</v>
      </c>
      <c r="BI484">
        <v>32</v>
      </c>
    </row>
    <row r="485" spans="1:61" x14ac:dyDescent="0.25">
      <c r="A485" t="s">
        <v>54</v>
      </c>
      <c r="B485">
        <v>110027</v>
      </c>
      <c r="C485" t="s">
        <v>55</v>
      </c>
      <c r="D485" t="s">
        <v>56</v>
      </c>
      <c r="E485" s="1">
        <v>45964</v>
      </c>
      <c r="F485" t="s">
        <v>646</v>
      </c>
      <c r="G485" t="s">
        <v>63</v>
      </c>
      <c r="H485" t="str">
        <f t="shared" si="49"/>
        <v>Aggregator</v>
      </c>
      <c r="I485">
        <v>221165000000000</v>
      </c>
      <c r="J485">
        <v>29811</v>
      </c>
      <c r="K485" s="3">
        <v>45965.011805555558</v>
      </c>
      <c r="L485">
        <f t="shared" si="50"/>
        <v>4</v>
      </c>
      <c r="M485" t="str">
        <f t="shared" si="51"/>
        <v>Tuesday</v>
      </c>
      <c r="N485" s="1" t="str">
        <f t="shared" si="52"/>
        <v>November</v>
      </c>
      <c r="O485" s="2">
        <v>1.1805555555555555E-2</v>
      </c>
      <c r="P485" s="2" t="str">
        <f t="shared" si="53"/>
        <v>Week 1</v>
      </c>
      <c r="Q485" t="s">
        <v>59</v>
      </c>
      <c r="R485" s="5">
        <v>349</v>
      </c>
      <c r="S485" s="5">
        <v>-175</v>
      </c>
      <c r="T485" s="5">
        <f t="shared" si="54"/>
        <v>50.143266475644701</v>
      </c>
      <c r="U485" s="5">
        <v>174</v>
      </c>
      <c r="V485" s="5">
        <v>32</v>
      </c>
      <c r="W485" s="5">
        <v>0</v>
      </c>
      <c r="X485" s="5">
        <v>0</v>
      </c>
      <c r="Y485" s="5">
        <v>206</v>
      </c>
      <c r="Z485" s="5">
        <v>206</v>
      </c>
      <c r="AA485" t="s">
        <v>64</v>
      </c>
      <c r="AB485">
        <v>65.739999999999995</v>
      </c>
      <c r="AC485">
        <v>4.7699999999999996</v>
      </c>
      <c r="AD485" t="s">
        <v>64</v>
      </c>
      <c r="AE485" t="s">
        <v>56</v>
      </c>
      <c r="AF485">
        <v>9321</v>
      </c>
      <c r="AG485">
        <v>9321</v>
      </c>
      <c r="AO485">
        <v>32</v>
      </c>
      <c r="AP485">
        <v>0</v>
      </c>
      <c r="AW485">
        <v>206</v>
      </c>
      <c r="BD485" s="5">
        <v>206</v>
      </c>
      <c r="BE485">
        <v>174</v>
      </c>
      <c r="BG485">
        <f t="shared" si="55"/>
        <v>174</v>
      </c>
      <c r="BH485">
        <v>32</v>
      </c>
    </row>
    <row r="486" spans="1:61" x14ac:dyDescent="0.25">
      <c r="A486" t="s">
        <v>54</v>
      </c>
      <c r="B486">
        <v>110027</v>
      </c>
      <c r="C486" t="s">
        <v>55</v>
      </c>
      <c r="D486" t="s">
        <v>56</v>
      </c>
      <c r="E486" s="1">
        <v>45964</v>
      </c>
      <c r="F486" t="s">
        <v>647</v>
      </c>
      <c r="G486" t="s">
        <v>67</v>
      </c>
      <c r="H486" t="str">
        <f t="shared" si="49"/>
        <v>Direct Sale</v>
      </c>
      <c r="K486" s="3">
        <v>45965.015972222223</v>
      </c>
      <c r="L486">
        <f t="shared" si="50"/>
        <v>4</v>
      </c>
      <c r="M486" t="str">
        <f t="shared" si="51"/>
        <v>Tuesday</v>
      </c>
      <c r="N486" s="1" t="str">
        <f t="shared" si="52"/>
        <v>November</v>
      </c>
      <c r="O486" s="2">
        <v>1.5972222222222221E-2</v>
      </c>
      <c r="P486" s="2" t="str">
        <f t="shared" si="53"/>
        <v>Week 1</v>
      </c>
      <c r="Q486" t="s">
        <v>59</v>
      </c>
      <c r="R486" s="5">
        <v>219</v>
      </c>
      <c r="S486" s="5">
        <v>0</v>
      </c>
      <c r="T486" s="5">
        <f t="shared" si="54"/>
        <v>0</v>
      </c>
      <c r="U486" s="5">
        <v>219</v>
      </c>
      <c r="V486" s="5">
        <v>0</v>
      </c>
      <c r="W486" s="5">
        <v>10.96</v>
      </c>
      <c r="X486" s="5">
        <v>0.04</v>
      </c>
      <c r="Y486" s="5">
        <v>230</v>
      </c>
      <c r="Z486" s="5">
        <v>230</v>
      </c>
      <c r="AA486" t="s">
        <v>68</v>
      </c>
      <c r="AB486">
        <v>51.82</v>
      </c>
      <c r="AC486">
        <v>1.96</v>
      </c>
      <c r="AD486" t="s">
        <v>5778</v>
      </c>
      <c r="AE486" t="s">
        <v>75</v>
      </c>
      <c r="AI486" t="s">
        <v>89</v>
      </c>
      <c r="AJ486" t="s">
        <v>56</v>
      </c>
      <c r="AK486">
        <v>8929758003</v>
      </c>
      <c r="AO486">
        <v>0</v>
      </c>
      <c r="AP486">
        <v>0</v>
      </c>
      <c r="AR486">
        <v>230</v>
      </c>
      <c r="AZ486">
        <v>219</v>
      </c>
      <c r="BA486">
        <v>5.48</v>
      </c>
      <c r="BB486">
        <v>219</v>
      </c>
      <c r="BC486">
        <v>5.48</v>
      </c>
      <c r="BD486" s="5">
        <v>230</v>
      </c>
      <c r="BE486">
        <v>219</v>
      </c>
      <c r="BG486">
        <f t="shared" si="55"/>
        <v>219</v>
      </c>
    </row>
    <row r="487" spans="1:61" x14ac:dyDescent="0.25">
      <c r="A487" t="s">
        <v>54</v>
      </c>
      <c r="B487">
        <v>110027</v>
      </c>
      <c r="C487" t="s">
        <v>55</v>
      </c>
      <c r="D487" t="s">
        <v>56</v>
      </c>
      <c r="E487" s="1">
        <v>45964</v>
      </c>
      <c r="F487" t="s">
        <v>648</v>
      </c>
      <c r="G487" t="s">
        <v>67</v>
      </c>
      <c r="H487" t="str">
        <f t="shared" si="49"/>
        <v>Direct Sale</v>
      </c>
      <c r="K487" s="3">
        <v>45965.018750000003</v>
      </c>
      <c r="L487">
        <f t="shared" si="50"/>
        <v>4</v>
      </c>
      <c r="M487" t="str">
        <f t="shared" si="51"/>
        <v>Tuesday</v>
      </c>
      <c r="N487" s="1" t="str">
        <f t="shared" si="52"/>
        <v>November</v>
      </c>
      <c r="O487" s="2">
        <v>1.8749999999999999E-2</v>
      </c>
      <c r="P487" s="2" t="str">
        <f t="shared" si="53"/>
        <v>Week 1</v>
      </c>
      <c r="Q487" t="s">
        <v>59</v>
      </c>
      <c r="R487" s="5">
        <v>472.28</v>
      </c>
      <c r="S487" s="5">
        <v>0</v>
      </c>
      <c r="T487" s="5">
        <f t="shared" si="54"/>
        <v>0</v>
      </c>
      <c r="U487" s="5">
        <v>472.28</v>
      </c>
      <c r="V487" s="5">
        <v>0</v>
      </c>
      <c r="W487" s="5">
        <v>23.62</v>
      </c>
      <c r="X487" s="5">
        <v>0.1</v>
      </c>
      <c r="Y487" s="5">
        <v>496</v>
      </c>
      <c r="Z487" s="5">
        <v>496</v>
      </c>
      <c r="AA487" t="s">
        <v>68</v>
      </c>
      <c r="AB487">
        <v>123.8</v>
      </c>
      <c r="AC487">
        <v>3.92</v>
      </c>
      <c r="AD487" t="s">
        <v>5778</v>
      </c>
      <c r="AE487" t="s">
        <v>75</v>
      </c>
      <c r="AI487" t="s">
        <v>89</v>
      </c>
      <c r="AJ487" t="s">
        <v>56</v>
      </c>
      <c r="AK487">
        <v>8929758003</v>
      </c>
      <c r="AO487">
        <v>0</v>
      </c>
      <c r="AP487">
        <v>0</v>
      </c>
      <c r="AR487">
        <v>496</v>
      </c>
      <c r="AZ487">
        <v>472.28</v>
      </c>
      <c r="BA487">
        <v>11.81</v>
      </c>
      <c r="BB487">
        <v>472.28</v>
      </c>
      <c r="BC487">
        <v>11.81</v>
      </c>
      <c r="BD487" s="5">
        <v>496</v>
      </c>
      <c r="BE487">
        <v>472.28</v>
      </c>
      <c r="BG487">
        <f t="shared" si="55"/>
        <v>472.28</v>
      </c>
    </row>
    <row r="488" spans="1:61" x14ac:dyDescent="0.25">
      <c r="A488" t="s">
        <v>54</v>
      </c>
      <c r="B488">
        <v>110027</v>
      </c>
      <c r="C488" t="s">
        <v>55</v>
      </c>
      <c r="D488" t="s">
        <v>56</v>
      </c>
      <c r="E488" s="1">
        <v>45964</v>
      </c>
      <c r="F488" t="s">
        <v>649</v>
      </c>
      <c r="G488" t="s">
        <v>67</v>
      </c>
      <c r="H488" t="str">
        <f t="shared" si="49"/>
        <v>Direct Sale</v>
      </c>
      <c r="K488" s="3">
        <v>45965.035416666666</v>
      </c>
      <c r="L488">
        <f t="shared" si="50"/>
        <v>4</v>
      </c>
      <c r="M488" t="str">
        <f t="shared" si="51"/>
        <v>Tuesday</v>
      </c>
      <c r="N488" s="1" t="str">
        <f t="shared" si="52"/>
        <v>November</v>
      </c>
      <c r="O488" s="2">
        <v>3.5416666666666666E-2</v>
      </c>
      <c r="P488" s="2" t="str">
        <f t="shared" si="53"/>
        <v>Week 1</v>
      </c>
      <c r="Q488" t="s">
        <v>59</v>
      </c>
      <c r="R488" s="5">
        <v>347</v>
      </c>
      <c r="S488" s="5">
        <v>-46</v>
      </c>
      <c r="T488" s="5">
        <f t="shared" si="54"/>
        <v>13.256484149855908</v>
      </c>
      <c r="U488" s="5">
        <v>301</v>
      </c>
      <c r="V488" s="5">
        <v>0</v>
      </c>
      <c r="W488" s="5">
        <v>15.06</v>
      </c>
      <c r="X488" s="5">
        <v>-0.06</v>
      </c>
      <c r="Y488" s="5">
        <v>316</v>
      </c>
      <c r="Z488" s="5">
        <v>316</v>
      </c>
      <c r="AA488" t="s">
        <v>73</v>
      </c>
      <c r="AB488">
        <v>87.34</v>
      </c>
      <c r="AC488">
        <v>5.88</v>
      </c>
      <c r="AD488" t="s">
        <v>5778</v>
      </c>
      <c r="AE488" t="s">
        <v>75</v>
      </c>
      <c r="AI488" t="s">
        <v>485</v>
      </c>
      <c r="AJ488" t="s">
        <v>486</v>
      </c>
      <c r="AK488">
        <v>9990024007</v>
      </c>
      <c r="AO488">
        <v>0</v>
      </c>
      <c r="AP488">
        <v>0</v>
      </c>
      <c r="AQ488">
        <v>316</v>
      </c>
      <c r="AZ488">
        <v>301</v>
      </c>
      <c r="BA488">
        <v>7.53</v>
      </c>
      <c r="BB488">
        <v>301</v>
      </c>
      <c r="BC488">
        <v>7.53</v>
      </c>
      <c r="BD488" s="5">
        <v>316</v>
      </c>
      <c r="BE488">
        <v>301</v>
      </c>
      <c r="BG488">
        <f t="shared" si="55"/>
        <v>301</v>
      </c>
    </row>
    <row r="489" spans="1:61" x14ac:dyDescent="0.25">
      <c r="A489" t="s">
        <v>54</v>
      </c>
      <c r="B489">
        <v>110027</v>
      </c>
      <c r="C489" t="s">
        <v>55</v>
      </c>
      <c r="D489" t="s">
        <v>56</v>
      </c>
      <c r="E489" s="1">
        <v>45964</v>
      </c>
      <c r="F489" t="s">
        <v>650</v>
      </c>
      <c r="G489" t="s">
        <v>63</v>
      </c>
      <c r="H489" t="str">
        <f t="shared" si="49"/>
        <v>Aggregator</v>
      </c>
      <c r="I489">
        <v>221168000000000</v>
      </c>
      <c r="J489">
        <v>29811</v>
      </c>
      <c r="K489" s="3">
        <v>45965.038194444445</v>
      </c>
      <c r="L489">
        <f t="shared" si="50"/>
        <v>4</v>
      </c>
      <c r="M489" t="str">
        <f t="shared" si="51"/>
        <v>Tuesday</v>
      </c>
      <c r="N489" s="1" t="str">
        <f t="shared" si="52"/>
        <v>November</v>
      </c>
      <c r="O489" s="2">
        <v>3.8194444444444448E-2</v>
      </c>
      <c r="P489" s="2" t="str">
        <f t="shared" si="53"/>
        <v>Week 1</v>
      </c>
      <c r="Q489" t="s">
        <v>59</v>
      </c>
      <c r="R489" s="5">
        <v>623.66</v>
      </c>
      <c r="S489" s="5">
        <v>-283.02999999999997</v>
      </c>
      <c r="T489" s="5">
        <f t="shared" si="54"/>
        <v>45.382099220729245</v>
      </c>
      <c r="U489" s="5">
        <v>340.63</v>
      </c>
      <c r="V489" s="5">
        <v>32</v>
      </c>
      <c r="W489" s="5">
        <v>0</v>
      </c>
      <c r="X489" s="5">
        <v>0.37</v>
      </c>
      <c r="Y489" s="5">
        <v>373</v>
      </c>
      <c r="Z489" s="5">
        <v>373</v>
      </c>
      <c r="AA489" t="s">
        <v>64</v>
      </c>
      <c r="AB489">
        <v>126.55</v>
      </c>
      <c r="AC489">
        <v>11.33</v>
      </c>
      <c r="AD489" t="s">
        <v>64</v>
      </c>
      <c r="AE489" t="s">
        <v>56</v>
      </c>
      <c r="AF489">
        <v>7807</v>
      </c>
      <c r="AG489">
        <v>7807</v>
      </c>
      <c r="AO489">
        <v>32</v>
      </c>
      <c r="AP489">
        <v>0</v>
      </c>
      <c r="AW489">
        <v>373</v>
      </c>
      <c r="BD489" s="5">
        <v>373</v>
      </c>
      <c r="BE489">
        <v>340.63</v>
      </c>
      <c r="BG489">
        <f t="shared" si="55"/>
        <v>340.63</v>
      </c>
      <c r="BH489">
        <v>32</v>
      </c>
    </row>
    <row r="490" spans="1:61" x14ac:dyDescent="0.25">
      <c r="A490" t="s">
        <v>54</v>
      </c>
      <c r="B490">
        <v>110027</v>
      </c>
      <c r="C490" t="s">
        <v>55</v>
      </c>
      <c r="D490" t="s">
        <v>56</v>
      </c>
      <c r="E490" s="1">
        <v>45964</v>
      </c>
      <c r="F490" t="s">
        <v>651</v>
      </c>
      <c r="G490" t="s">
        <v>58</v>
      </c>
      <c r="H490" t="str">
        <f t="shared" si="49"/>
        <v>Aggregator</v>
      </c>
      <c r="I490">
        <v>7445048155</v>
      </c>
      <c r="J490">
        <v>18528960</v>
      </c>
      <c r="K490" s="3">
        <v>45965.040277777778</v>
      </c>
      <c r="L490">
        <f t="shared" si="50"/>
        <v>4</v>
      </c>
      <c r="M490" t="str">
        <f t="shared" si="51"/>
        <v>Tuesday</v>
      </c>
      <c r="N490" s="1" t="str">
        <f t="shared" si="52"/>
        <v>November</v>
      </c>
      <c r="O490" s="2">
        <v>4.027777777777778E-2</v>
      </c>
      <c r="P490" s="2" t="str">
        <f t="shared" si="53"/>
        <v>Week 1</v>
      </c>
      <c r="Q490" t="s">
        <v>59</v>
      </c>
      <c r="R490" s="5">
        <v>338</v>
      </c>
      <c r="S490" s="5">
        <v>-80</v>
      </c>
      <c r="T490" s="5">
        <f t="shared" si="54"/>
        <v>23.668639053254438</v>
      </c>
      <c r="U490" s="5">
        <v>258</v>
      </c>
      <c r="V490" s="5">
        <v>32</v>
      </c>
      <c r="W490" s="5">
        <v>0</v>
      </c>
      <c r="X490" s="5">
        <v>0</v>
      </c>
      <c r="Y490" s="5">
        <v>290</v>
      </c>
      <c r="Z490" s="5">
        <v>290</v>
      </c>
      <c r="AA490" t="s">
        <v>60</v>
      </c>
      <c r="AB490">
        <v>58.62</v>
      </c>
      <c r="AC490">
        <v>8.69</v>
      </c>
      <c r="AD490" t="s">
        <v>60</v>
      </c>
      <c r="AE490" t="s">
        <v>56</v>
      </c>
      <c r="AF490">
        <v>8155</v>
      </c>
      <c r="AG490">
        <v>8155</v>
      </c>
      <c r="AO490">
        <v>32</v>
      </c>
      <c r="AP490">
        <v>0</v>
      </c>
      <c r="AX490">
        <v>290</v>
      </c>
      <c r="BD490" s="5">
        <v>290</v>
      </c>
      <c r="BE490">
        <v>258</v>
      </c>
      <c r="BG490">
        <f t="shared" si="55"/>
        <v>258</v>
      </c>
      <c r="BI490">
        <v>32</v>
      </c>
    </row>
    <row r="491" spans="1:61" x14ac:dyDescent="0.25">
      <c r="A491" t="s">
        <v>54</v>
      </c>
      <c r="B491">
        <v>110027</v>
      </c>
      <c r="C491" t="s">
        <v>55</v>
      </c>
      <c r="D491" t="s">
        <v>56</v>
      </c>
      <c r="E491" s="1">
        <v>45964</v>
      </c>
      <c r="F491" t="s">
        <v>652</v>
      </c>
      <c r="G491" t="s">
        <v>63</v>
      </c>
      <c r="H491" t="str">
        <f t="shared" si="49"/>
        <v>Aggregator</v>
      </c>
      <c r="I491">
        <v>221168000000000</v>
      </c>
      <c r="J491">
        <v>29811</v>
      </c>
      <c r="K491" s="3">
        <v>45965.046527777777</v>
      </c>
      <c r="L491">
        <f t="shared" si="50"/>
        <v>4</v>
      </c>
      <c r="M491" t="str">
        <f t="shared" si="51"/>
        <v>Tuesday</v>
      </c>
      <c r="N491" s="1" t="str">
        <f t="shared" si="52"/>
        <v>November</v>
      </c>
      <c r="O491" s="2">
        <v>4.6527777777777779E-2</v>
      </c>
      <c r="P491" s="2" t="str">
        <f t="shared" si="53"/>
        <v>Week 1</v>
      </c>
      <c r="Q491" t="s">
        <v>59</v>
      </c>
      <c r="R491" s="5">
        <v>278</v>
      </c>
      <c r="S491" s="5">
        <v>-50</v>
      </c>
      <c r="T491" s="5">
        <f t="shared" si="54"/>
        <v>17.985611510791365</v>
      </c>
      <c r="U491" s="5">
        <v>228</v>
      </c>
      <c r="V491" s="5">
        <v>32</v>
      </c>
      <c r="W491" s="5">
        <v>0</v>
      </c>
      <c r="X491" s="5">
        <v>0</v>
      </c>
      <c r="Y491" s="5">
        <v>260</v>
      </c>
      <c r="Z491" s="5">
        <v>260</v>
      </c>
      <c r="AA491" t="s">
        <v>64</v>
      </c>
      <c r="AB491">
        <v>56.3</v>
      </c>
      <c r="AC491">
        <v>6.9</v>
      </c>
      <c r="AD491" t="s">
        <v>64</v>
      </c>
      <c r="AE491" t="s">
        <v>56</v>
      </c>
      <c r="AF491">
        <v>3721</v>
      </c>
      <c r="AG491">
        <v>3721</v>
      </c>
      <c r="AO491">
        <v>32</v>
      </c>
      <c r="AP491">
        <v>0</v>
      </c>
      <c r="AW491">
        <v>260</v>
      </c>
      <c r="BD491" s="5">
        <v>260</v>
      </c>
      <c r="BE491">
        <v>228</v>
      </c>
      <c r="BG491">
        <f t="shared" si="55"/>
        <v>228</v>
      </c>
      <c r="BH491">
        <v>32</v>
      </c>
    </row>
    <row r="492" spans="1:61" x14ac:dyDescent="0.25">
      <c r="A492" t="s">
        <v>54</v>
      </c>
      <c r="B492">
        <v>110027</v>
      </c>
      <c r="C492" t="s">
        <v>55</v>
      </c>
      <c r="D492" t="s">
        <v>56</v>
      </c>
      <c r="E492" s="1">
        <v>45964</v>
      </c>
      <c r="F492" t="s">
        <v>653</v>
      </c>
      <c r="G492" t="s">
        <v>58</v>
      </c>
      <c r="H492" t="str">
        <f t="shared" si="49"/>
        <v>Aggregator</v>
      </c>
      <c r="I492">
        <v>7445002909</v>
      </c>
      <c r="J492">
        <v>18528960</v>
      </c>
      <c r="K492" s="3">
        <v>45965.04791666667</v>
      </c>
      <c r="L492">
        <f t="shared" si="50"/>
        <v>4</v>
      </c>
      <c r="M492" t="str">
        <f t="shared" si="51"/>
        <v>Tuesday</v>
      </c>
      <c r="N492" s="1" t="str">
        <f t="shared" si="52"/>
        <v>November</v>
      </c>
      <c r="O492" s="2">
        <v>4.791666666666667E-2</v>
      </c>
      <c r="P492" s="2" t="str">
        <f t="shared" si="53"/>
        <v>Week 1</v>
      </c>
      <c r="Q492" t="s">
        <v>59</v>
      </c>
      <c r="R492" s="5">
        <v>586</v>
      </c>
      <c r="S492" s="5">
        <v>-245.6</v>
      </c>
      <c r="T492" s="5">
        <f t="shared" si="54"/>
        <v>41.911262798634816</v>
      </c>
      <c r="U492" s="5">
        <v>340.4</v>
      </c>
      <c r="V492" s="5">
        <v>32</v>
      </c>
      <c r="W492" s="5">
        <v>0</v>
      </c>
      <c r="X492" s="5">
        <v>0</v>
      </c>
      <c r="Y492" s="5">
        <v>372.4</v>
      </c>
      <c r="Z492" s="5">
        <v>372.4</v>
      </c>
      <c r="AA492" t="s">
        <v>60</v>
      </c>
      <c r="AB492">
        <v>95.74</v>
      </c>
      <c r="AC492">
        <v>13.31</v>
      </c>
      <c r="AD492" t="s">
        <v>60</v>
      </c>
      <c r="AE492" t="s">
        <v>56</v>
      </c>
      <c r="AF492">
        <v>2909</v>
      </c>
      <c r="AG492">
        <v>2909</v>
      </c>
      <c r="AO492">
        <v>32</v>
      </c>
      <c r="AP492">
        <v>0</v>
      </c>
      <c r="AX492">
        <v>372.4</v>
      </c>
      <c r="BD492" s="5">
        <v>372.4</v>
      </c>
      <c r="BE492">
        <v>340.39</v>
      </c>
      <c r="BG492">
        <f t="shared" si="55"/>
        <v>340.39</v>
      </c>
      <c r="BI492">
        <v>32</v>
      </c>
    </row>
    <row r="493" spans="1:61" x14ac:dyDescent="0.25">
      <c r="A493" t="s">
        <v>54</v>
      </c>
      <c r="B493">
        <v>110027</v>
      </c>
      <c r="C493" t="s">
        <v>55</v>
      </c>
      <c r="D493" t="s">
        <v>56</v>
      </c>
      <c r="E493" s="1">
        <v>45964</v>
      </c>
      <c r="F493" t="s">
        <v>654</v>
      </c>
      <c r="G493" t="s">
        <v>63</v>
      </c>
      <c r="H493" t="str">
        <f t="shared" si="49"/>
        <v>Aggregator</v>
      </c>
      <c r="I493">
        <v>221168000000000</v>
      </c>
      <c r="J493">
        <v>29811</v>
      </c>
      <c r="K493" s="3">
        <v>45965.049305555556</v>
      </c>
      <c r="L493">
        <f t="shared" si="50"/>
        <v>4</v>
      </c>
      <c r="M493" t="str">
        <f t="shared" si="51"/>
        <v>Tuesday</v>
      </c>
      <c r="N493" s="1" t="str">
        <f t="shared" si="52"/>
        <v>November</v>
      </c>
      <c r="O493" s="2">
        <v>4.9305555555555554E-2</v>
      </c>
      <c r="P493" s="2" t="str">
        <f t="shared" si="53"/>
        <v>Week 1</v>
      </c>
      <c r="Q493" t="s">
        <v>59</v>
      </c>
      <c r="R493" s="5">
        <v>587</v>
      </c>
      <c r="S493" s="5">
        <v>-249.99</v>
      </c>
      <c r="T493" s="5">
        <f t="shared" si="54"/>
        <v>42.587734241908009</v>
      </c>
      <c r="U493" s="5">
        <v>337.01</v>
      </c>
      <c r="V493" s="5">
        <v>32</v>
      </c>
      <c r="W493" s="5">
        <v>0</v>
      </c>
      <c r="X493" s="5">
        <v>-0.01</v>
      </c>
      <c r="Y493" s="5">
        <v>369</v>
      </c>
      <c r="Z493" s="5">
        <v>369</v>
      </c>
      <c r="AA493" t="s">
        <v>64</v>
      </c>
      <c r="AB493">
        <v>114.61</v>
      </c>
      <c r="AC493">
        <v>13.21</v>
      </c>
      <c r="AD493" t="s">
        <v>64</v>
      </c>
      <c r="AE493" t="s">
        <v>56</v>
      </c>
      <c r="AF493">
        <v>5392</v>
      </c>
      <c r="AG493">
        <v>5392</v>
      </c>
      <c r="AO493">
        <v>32</v>
      </c>
      <c r="AP493">
        <v>0</v>
      </c>
      <c r="AW493">
        <v>369</v>
      </c>
      <c r="BD493" s="5">
        <v>369</v>
      </c>
      <c r="BE493">
        <v>337.01</v>
      </c>
      <c r="BG493">
        <f t="shared" si="55"/>
        <v>337.01</v>
      </c>
      <c r="BH493">
        <v>32</v>
      </c>
    </row>
    <row r="494" spans="1:61" x14ac:dyDescent="0.25">
      <c r="A494" t="s">
        <v>54</v>
      </c>
      <c r="B494">
        <v>110027</v>
      </c>
      <c r="C494" t="s">
        <v>55</v>
      </c>
      <c r="D494" t="s">
        <v>56</v>
      </c>
      <c r="E494" s="1">
        <v>45964</v>
      </c>
      <c r="F494" t="s">
        <v>655</v>
      </c>
      <c r="G494" t="s">
        <v>63</v>
      </c>
      <c r="H494" t="str">
        <f t="shared" si="49"/>
        <v>Aggregator</v>
      </c>
      <c r="I494">
        <v>221169000000000</v>
      </c>
      <c r="J494">
        <v>29811</v>
      </c>
      <c r="K494" s="3">
        <v>45965.052083333336</v>
      </c>
      <c r="L494">
        <f t="shared" si="50"/>
        <v>4</v>
      </c>
      <c r="M494" t="str">
        <f t="shared" si="51"/>
        <v>Tuesday</v>
      </c>
      <c r="N494" s="1" t="str">
        <f t="shared" si="52"/>
        <v>November</v>
      </c>
      <c r="O494" s="2">
        <v>5.2083333333333336E-2</v>
      </c>
      <c r="P494" s="2" t="str">
        <f t="shared" si="53"/>
        <v>Week 1</v>
      </c>
      <c r="Q494" t="s">
        <v>59</v>
      </c>
      <c r="R494" s="5">
        <v>913.66</v>
      </c>
      <c r="S494" s="5">
        <v>-370</v>
      </c>
      <c r="T494" s="5">
        <f t="shared" si="54"/>
        <v>40.496464768075654</v>
      </c>
      <c r="U494" s="5">
        <v>543.66</v>
      </c>
      <c r="V494" s="5">
        <v>32</v>
      </c>
      <c r="W494" s="5">
        <v>0</v>
      </c>
      <c r="X494" s="5">
        <v>0.34</v>
      </c>
      <c r="Y494" s="5">
        <v>576</v>
      </c>
      <c r="Z494" s="5">
        <v>576</v>
      </c>
      <c r="AA494" t="s">
        <v>64</v>
      </c>
      <c r="AB494">
        <v>190.03</v>
      </c>
      <c r="AC494">
        <v>15.16</v>
      </c>
      <c r="AD494" t="s">
        <v>64</v>
      </c>
      <c r="AE494" t="s">
        <v>56</v>
      </c>
      <c r="AF494">
        <v>7885</v>
      </c>
      <c r="AG494">
        <v>7885</v>
      </c>
      <c r="AO494">
        <v>32</v>
      </c>
      <c r="AP494">
        <v>0</v>
      </c>
      <c r="AW494">
        <v>576</v>
      </c>
      <c r="BD494" s="5">
        <v>576</v>
      </c>
      <c r="BE494">
        <v>543.66</v>
      </c>
      <c r="BG494">
        <f t="shared" si="55"/>
        <v>543.66</v>
      </c>
      <c r="BH494">
        <v>32</v>
      </c>
    </row>
    <row r="495" spans="1:61" x14ac:dyDescent="0.25">
      <c r="A495" t="s">
        <v>54</v>
      </c>
      <c r="B495">
        <v>110027</v>
      </c>
      <c r="C495" t="s">
        <v>55</v>
      </c>
      <c r="D495" t="s">
        <v>56</v>
      </c>
      <c r="E495" s="1">
        <v>45964</v>
      </c>
      <c r="F495" t="s">
        <v>656</v>
      </c>
      <c r="G495" t="s">
        <v>63</v>
      </c>
      <c r="H495" t="str">
        <f t="shared" si="49"/>
        <v>Aggregator</v>
      </c>
      <c r="I495">
        <v>221169000000000</v>
      </c>
      <c r="J495">
        <v>29811</v>
      </c>
      <c r="K495" s="3">
        <v>45965.060416666667</v>
      </c>
      <c r="L495">
        <f t="shared" si="50"/>
        <v>4</v>
      </c>
      <c r="M495" t="str">
        <f t="shared" si="51"/>
        <v>Tuesday</v>
      </c>
      <c r="N495" s="1" t="str">
        <f t="shared" si="52"/>
        <v>November</v>
      </c>
      <c r="O495" s="2">
        <v>6.0416666666666667E-2</v>
      </c>
      <c r="P495" s="2" t="str">
        <f t="shared" si="53"/>
        <v>Week 1</v>
      </c>
      <c r="Q495" t="s">
        <v>59</v>
      </c>
      <c r="R495" s="5">
        <v>199</v>
      </c>
      <c r="S495" s="5">
        <v>-89.55</v>
      </c>
      <c r="T495" s="5">
        <f t="shared" si="54"/>
        <v>45</v>
      </c>
      <c r="U495" s="5">
        <v>109.45</v>
      </c>
      <c r="V495" s="5">
        <v>32</v>
      </c>
      <c r="W495" s="5">
        <v>0</v>
      </c>
      <c r="X495" s="5">
        <v>-0.45</v>
      </c>
      <c r="Y495" s="5">
        <v>141</v>
      </c>
      <c r="Z495" s="5">
        <v>141</v>
      </c>
      <c r="AA495" t="s">
        <v>64</v>
      </c>
      <c r="AB495">
        <v>49.32</v>
      </c>
      <c r="AC495">
        <v>3.92</v>
      </c>
      <c r="AD495" t="s">
        <v>64</v>
      </c>
      <c r="AE495" t="s">
        <v>56</v>
      </c>
      <c r="AF495">
        <v>1872</v>
      </c>
      <c r="AG495">
        <v>1872</v>
      </c>
      <c r="AO495">
        <v>32</v>
      </c>
      <c r="AP495">
        <v>0</v>
      </c>
      <c r="AW495">
        <v>141</v>
      </c>
      <c r="BD495" s="5">
        <v>141</v>
      </c>
      <c r="BE495">
        <v>109.45</v>
      </c>
      <c r="BG495">
        <f t="shared" si="55"/>
        <v>109.45</v>
      </c>
      <c r="BH495">
        <v>32</v>
      </c>
    </row>
    <row r="496" spans="1:61" x14ac:dyDescent="0.25">
      <c r="A496" t="s">
        <v>54</v>
      </c>
      <c r="B496">
        <v>110027</v>
      </c>
      <c r="C496" t="s">
        <v>55</v>
      </c>
      <c r="D496" t="s">
        <v>56</v>
      </c>
      <c r="E496" s="1">
        <v>45964</v>
      </c>
      <c r="F496" t="s">
        <v>657</v>
      </c>
      <c r="G496" t="s">
        <v>63</v>
      </c>
      <c r="H496" t="str">
        <f t="shared" si="49"/>
        <v>Aggregator</v>
      </c>
      <c r="I496">
        <v>221170000000000</v>
      </c>
      <c r="J496">
        <v>29811</v>
      </c>
      <c r="K496" s="3">
        <v>45965.063888888886</v>
      </c>
      <c r="L496">
        <f t="shared" si="50"/>
        <v>4</v>
      </c>
      <c r="M496" t="str">
        <f t="shared" si="51"/>
        <v>Tuesday</v>
      </c>
      <c r="N496" s="1" t="str">
        <f t="shared" si="52"/>
        <v>November</v>
      </c>
      <c r="O496" s="2">
        <v>6.3888888888888884E-2</v>
      </c>
      <c r="P496" s="2" t="str">
        <f t="shared" si="53"/>
        <v>Week 1</v>
      </c>
      <c r="Q496" t="s">
        <v>59</v>
      </c>
      <c r="R496" s="5">
        <v>545</v>
      </c>
      <c r="S496" s="5">
        <v>-93.75</v>
      </c>
      <c r="T496" s="5">
        <f t="shared" si="54"/>
        <v>17.201834862385322</v>
      </c>
      <c r="U496" s="5">
        <v>451.25</v>
      </c>
      <c r="V496" s="5">
        <v>32</v>
      </c>
      <c r="W496" s="5">
        <v>0</v>
      </c>
      <c r="X496" s="5">
        <v>-0.25</v>
      </c>
      <c r="Y496" s="5">
        <v>483</v>
      </c>
      <c r="Z496" s="5">
        <v>483</v>
      </c>
      <c r="AA496" t="s">
        <v>64</v>
      </c>
      <c r="AB496">
        <v>123.44</v>
      </c>
      <c r="AC496">
        <v>9.8000000000000007</v>
      </c>
      <c r="AD496" t="s">
        <v>64</v>
      </c>
      <c r="AE496" t="s">
        <v>56</v>
      </c>
      <c r="AF496">
        <v>2712</v>
      </c>
      <c r="AG496">
        <v>2712</v>
      </c>
      <c r="AO496">
        <v>32</v>
      </c>
      <c r="AP496">
        <v>0</v>
      </c>
      <c r="AW496">
        <v>483</v>
      </c>
      <c r="BD496" s="5">
        <v>483</v>
      </c>
      <c r="BE496">
        <v>451.25</v>
      </c>
      <c r="BG496">
        <f t="shared" si="55"/>
        <v>451.25</v>
      </c>
      <c r="BH496">
        <v>32</v>
      </c>
    </row>
    <row r="497" spans="1:61" x14ac:dyDescent="0.25">
      <c r="A497" t="s">
        <v>54</v>
      </c>
      <c r="B497">
        <v>110027</v>
      </c>
      <c r="C497" t="s">
        <v>55</v>
      </c>
      <c r="D497" t="s">
        <v>56</v>
      </c>
      <c r="E497" s="1">
        <v>45964</v>
      </c>
      <c r="F497" t="s">
        <v>658</v>
      </c>
      <c r="G497" t="s">
        <v>58</v>
      </c>
      <c r="H497" t="str">
        <f t="shared" si="49"/>
        <v>Aggregator</v>
      </c>
      <c r="I497">
        <v>7442258359</v>
      </c>
      <c r="J497">
        <v>18528960</v>
      </c>
      <c r="K497" s="3">
        <v>45965.064583333333</v>
      </c>
      <c r="L497">
        <f t="shared" si="50"/>
        <v>4</v>
      </c>
      <c r="M497" t="str">
        <f t="shared" si="51"/>
        <v>Tuesday</v>
      </c>
      <c r="N497" s="1" t="str">
        <f t="shared" si="52"/>
        <v>November</v>
      </c>
      <c r="O497" s="2">
        <v>6.458333333333334E-2</v>
      </c>
      <c r="P497" s="2" t="str">
        <f t="shared" si="53"/>
        <v>Week 1</v>
      </c>
      <c r="Q497" t="s">
        <v>59</v>
      </c>
      <c r="R497" s="5">
        <v>647</v>
      </c>
      <c r="S497" s="5">
        <v>-124.5</v>
      </c>
      <c r="T497" s="5">
        <f t="shared" si="54"/>
        <v>19.242658423493044</v>
      </c>
      <c r="U497" s="5">
        <v>522.5</v>
      </c>
      <c r="V497" s="5">
        <v>32</v>
      </c>
      <c r="W497" s="5">
        <v>0</v>
      </c>
      <c r="X497" s="5">
        <v>0</v>
      </c>
      <c r="Y497" s="5">
        <v>554.5</v>
      </c>
      <c r="Z497" s="5">
        <v>554.5</v>
      </c>
      <c r="AA497" t="s">
        <v>60</v>
      </c>
      <c r="AB497">
        <v>135.28</v>
      </c>
      <c r="AC497">
        <v>15.43</v>
      </c>
      <c r="AD497" t="s">
        <v>60</v>
      </c>
      <c r="AE497" t="s">
        <v>56</v>
      </c>
      <c r="AF497">
        <v>8359</v>
      </c>
      <c r="AG497">
        <v>8359</v>
      </c>
      <c r="AO497">
        <v>32</v>
      </c>
      <c r="AP497">
        <v>0</v>
      </c>
      <c r="AX497">
        <v>554.5</v>
      </c>
      <c r="BD497" s="5">
        <v>554.5</v>
      </c>
      <c r="BE497">
        <v>522.5</v>
      </c>
      <c r="BG497">
        <f t="shared" si="55"/>
        <v>522.5</v>
      </c>
      <c r="BI497">
        <v>32</v>
      </c>
    </row>
    <row r="498" spans="1:61" x14ac:dyDescent="0.25">
      <c r="A498" t="s">
        <v>54</v>
      </c>
      <c r="B498">
        <v>110027</v>
      </c>
      <c r="C498" t="s">
        <v>55</v>
      </c>
      <c r="D498" t="s">
        <v>56</v>
      </c>
      <c r="E498" s="1">
        <v>45964</v>
      </c>
      <c r="F498" t="s">
        <v>659</v>
      </c>
      <c r="G498" t="s">
        <v>63</v>
      </c>
      <c r="H498" t="str">
        <f t="shared" si="49"/>
        <v>Aggregator</v>
      </c>
      <c r="I498">
        <v>221170000000000</v>
      </c>
      <c r="J498">
        <v>29811</v>
      </c>
      <c r="K498" s="3">
        <v>45965.06527777778</v>
      </c>
      <c r="L498">
        <f t="shared" si="50"/>
        <v>4</v>
      </c>
      <c r="M498" t="str">
        <f t="shared" si="51"/>
        <v>Tuesday</v>
      </c>
      <c r="N498" s="1" t="str">
        <f t="shared" si="52"/>
        <v>November</v>
      </c>
      <c r="O498" s="2">
        <v>6.5277777777777782E-2</v>
      </c>
      <c r="P498" s="2" t="str">
        <f t="shared" si="53"/>
        <v>Week 1</v>
      </c>
      <c r="Q498" t="s">
        <v>59</v>
      </c>
      <c r="R498" s="5">
        <v>218</v>
      </c>
      <c r="S498" s="5">
        <v>-90</v>
      </c>
      <c r="T498" s="5">
        <f t="shared" si="54"/>
        <v>41.284403669724774</v>
      </c>
      <c r="U498" s="5">
        <v>128</v>
      </c>
      <c r="V498" s="5">
        <v>32</v>
      </c>
      <c r="W498" s="5">
        <v>0</v>
      </c>
      <c r="X498" s="5">
        <v>0</v>
      </c>
      <c r="Y498" s="5">
        <v>160</v>
      </c>
      <c r="Z498" s="5">
        <v>160</v>
      </c>
      <c r="AA498" t="s">
        <v>64</v>
      </c>
      <c r="AB498">
        <v>49.46</v>
      </c>
      <c r="AC498">
        <v>3.92</v>
      </c>
      <c r="AD498" t="s">
        <v>64</v>
      </c>
      <c r="AE498" t="s">
        <v>56</v>
      </c>
      <c r="AF498">
        <v>9592</v>
      </c>
      <c r="AG498">
        <v>9592</v>
      </c>
      <c r="AO498">
        <v>32</v>
      </c>
      <c r="AP498">
        <v>0</v>
      </c>
      <c r="AW498">
        <v>160</v>
      </c>
      <c r="BD498" s="5">
        <v>160</v>
      </c>
      <c r="BE498">
        <v>128</v>
      </c>
      <c r="BG498">
        <f t="shared" si="55"/>
        <v>128</v>
      </c>
      <c r="BH498">
        <v>32</v>
      </c>
    </row>
    <row r="499" spans="1:61" x14ac:dyDescent="0.25">
      <c r="A499" t="s">
        <v>54</v>
      </c>
      <c r="B499">
        <v>110027</v>
      </c>
      <c r="C499" t="s">
        <v>55</v>
      </c>
      <c r="D499" t="s">
        <v>56</v>
      </c>
      <c r="E499" s="1">
        <v>45964</v>
      </c>
      <c r="F499" t="s">
        <v>660</v>
      </c>
      <c r="G499" t="s">
        <v>63</v>
      </c>
      <c r="H499" t="str">
        <f t="shared" si="49"/>
        <v>Aggregator</v>
      </c>
      <c r="I499">
        <v>221171000000000</v>
      </c>
      <c r="J499">
        <v>29811</v>
      </c>
      <c r="K499" s="3">
        <v>45965.074999999997</v>
      </c>
      <c r="L499">
        <f t="shared" si="50"/>
        <v>4</v>
      </c>
      <c r="M499" t="str">
        <f t="shared" si="51"/>
        <v>Tuesday</v>
      </c>
      <c r="N499" s="1" t="str">
        <f t="shared" si="52"/>
        <v>November</v>
      </c>
      <c r="O499" s="2">
        <v>7.4999999999999997E-2</v>
      </c>
      <c r="P499" s="2" t="str">
        <f t="shared" si="53"/>
        <v>Week 1</v>
      </c>
      <c r="Q499" t="s">
        <v>59</v>
      </c>
      <c r="R499" s="5">
        <v>368</v>
      </c>
      <c r="S499" s="5">
        <v>-93.74</v>
      </c>
      <c r="T499" s="5">
        <f t="shared" si="54"/>
        <v>25.47282608695652</v>
      </c>
      <c r="U499" s="5">
        <v>274.26</v>
      </c>
      <c r="V499" s="5">
        <v>32</v>
      </c>
      <c r="W499" s="5">
        <v>0</v>
      </c>
      <c r="X499" s="5">
        <v>-0.26</v>
      </c>
      <c r="Y499" s="5">
        <v>306</v>
      </c>
      <c r="Z499" s="5">
        <v>306</v>
      </c>
      <c r="AA499" t="s">
        <v>64</v>
      </c>
      <c r="AB499">
        <v>73.37</v>
      </c>
      <c r="AC499">
        <v>6.73</v>
      </c>
      <c r="AD499" t="s">
        <v>64</v>
      </c>
      <c r="AE499" t="s">
        <v>56</v>
      </c>
      <c r="AF499">
        <v>8058</v>
      </c>
      <c r="AG499">
        <v>8058</v>
      </c>
      <c r="AO499">
        <v>32</v>
      </c>
      <c r="AP499">
        <v>0</v>
      </c>
      <c r="AW499">
        <v>306</v>
      </c>
      <c r="BD499" s="5">
        <v>306</v>
      </c>
      <c r="BE499">
        <v>274.26</v>
      </c>
      <c r="BG499">
        <f t="shared" si="55"/>
        <v>274.26</v>
      </c>
      <c r="BH499">
        <v>32</v>
      </c>
    </row>
    <row r="500" spans="1:61" x14ac:dyDescent="0.25">
      <c r="A500" t="s">
        <v>54</v>
      </c>
      <c r="B500">
        <v>110027</v>
      </c>
      <c r="C500" t="s">
        <v>55</v>
      </c>
      <c r="D500" t="s">
        <v>56</v>
      </c>
      <c r="E500" s="1">
        <v>45964</v>
      </c>
      <c r="F500" t="s">
        <v>661</v>
      </c>
      <c r="G500" t="s">
        <v>63</v>
      </c>
      <c r="H500" t="str">
        <f t="shared" si="49"/>
        <v>Aggregator</v>
      </c>
      <c r="I500">
        <v>221171000000000</v>
      </c>
      <c r="J500">
        <v>29811</v>
      </c>
      <c r="K500" s="3">
        <v>45965.077777777777</v>
      </c>
      <c r="L500">
        <f t="shared" si="50"/>
        <v>4</v>
      </c>
      <c r="M500" t="str">
        <f t="shared" si="51"/>
        <v>Tuesday</v>
      </c>
      <c r="N500" s="1" t="str">
        <f t="shared" si="52"/>
        <v>November</v>
      </c>
      <c r="O500" s="2">
        <v>7.7777777777777779E-2</v>
      </c>
      <c r="P500" s="2" t="str">
        <f t="shared" si="53"/>
        <v>Week 1</v>
      </c>
      <c r="Q500" t="s">
        <v>59</v>
      </c>
      <c r="R500" s="5">
        <v>299</v>
      </c>
      <c r="S500" s="5">
        <v>-93.75</v>
      </c>
      <c r="T500" s="5">
        <f t="shared" si="54"/>
        <v>31.354515050167226</v>
      </c>
      <c r="U500" s="5">
        <v>205.25</v>
      </c>
      <c r="V500" s="5">
        <v>32</v>
      </c>
      <c r="W500" s="5">
        <v>0</v>
      </c>
      <c r="X500" s="5">
        <v>-0.25</v>
      </c>
      <c r="Y500" s="5">
        <v>237</v>
      </c>
      <c r="Z500" s="5">
        <v>237</v>
      </c>
      <c r="AA500" t="s">
        <v>64</v>
      </c>
      <c r="AB500">
        <v>58.61</v>
      </c>
      <c r="AC500">
        <v>6.51</v>
      </c>
      <c r="AD500" t="s">
        <v>64</v>
      </c>
      <c r="AE500" t="s">
        <v>56</v>
      </c>
      <c r="AF500">
        <v>3089</v>
      </c>
      <c r="AG500">
        <v>3089</v>
      </c>
      <c r="AO500">
        <v>32</v>
      </c>
      <c r="AP500">
        <v>0</v>
      </c>
      <c r="AW500">
        <v>237</v>
      </c>
      <c r="BD500" s="5">
        <v>237</v>
      </c>
      <c r="BE500">
        <v>205.25</v>
      </c>
      <c r="BG500">
        <f t="shared" si="55"/>
        <v>205.25</v>
      </c>
      <c r="BH500">
        <v>32</v>
      </c>
    </row>
    <row r="501" spans="1:61" x14ac:dyDescent="0.25">
      <c r="A501" t="s">
        <v>54</v>
      </c>
      <c r="B501">
        <v>110027</v>
      </c>
      <c r="C501" t="s">
        <v>55</v>
      </c>
      <c r="D501" t="s">
        <v>56</v>
      </c>
      <c r="E501" s="1">
        <v>45964</v>
      </c>
      <c r="F501" t="s">
        <v>662</v>
      </c>
      <c r="G501" t="s">
        <v>58</v>
      </c>
      <c r="H501" t="str">
        <f t="shared" si="49"/>
        <v>Aggregator</v>
      </c>
      <c r="I501">
        <v>7444744060</v>
      </c>
      <c r="J501">
        <v>18528960</v>
      </c>
      <c r="K501" s="3">
        <v>45965.081944444442</v>
      </c>
      <c r="L501">
        <f t="shared" si="50"/>
        <v>4</v>
      </c>
      <c r="M501" t="str">
        <f t="shared" si="51"/>
        <v>Tuesday</v>
      </c>
      <c r="N501" s="1" t="str">
        <f t="shared" si="52"/>
        <v>November</v>
      </c>
      <c r="O501" s="2">
        <v>8.1944444444444445E-2</v>
      </c>
      <c r="P501" s="2" t="str">
        <f t="shared" si="53"/>
        <v>Week 1</v>
      </c>
      <c r="Q501" t="s">
        <v>59</v>
      </c>
      <c r="R501" s="5">
        <v>378</v>
      </c>
      <c r="S501" s="5">
        <v>-100</v>
      </c>
      <c r="T501" s="5">
        <f t="shared" si="54"/>
        <v>26.455026455026452</v>
      </c>
      <c r="U501" s="5">
        <v>278</v>
      </c>
      <c r="V501" s="5">
        <v>32</v>
      </c>
      <c r="W501" s="5">
        <v>0</v>
      </c>
      <c r="X501" s="5">
        <v>0</v>
      </c>
      <c r="Y501" s="5">
        <v>310</v>
      </c>
      <c r="Z501" s="5">
        <v>310</v>
      </c>
      <c r="AA501" t="s">
        <v>60</v>
      </c>
      <c r="AB501">
        <v>70.680000000000007</v>
      </c>
      <c r="AC501">
        <v>8.36</v>
      </c>
      <c r="AD501" t="s">
        <v>60</v>
      </c>
      <c r="AE501" t="s">
        <v>56</v>
      </c>
      <c r="AF501">
        <v>4060</v>
      </c>
      <c r="AG501">
        <v>4060</v>
      </c>
      <c r="AO501">
        <v>32</v>
      </c>
      <c r="AP501">
        <v>0</v>
      </c>
      <c r="AX501">
        <v>310</v>
      </c>
      <c r="BD501" s="5">
        <v>310</v>
      </c>
      <c r="BE501">
        <v>278</v>
      </c>
      <c r="BG501">
        <f t="shared" si="55"/>
        <v>278</v>
      </c>
      <c r="BI501">
        <v>32</v>
      </c>
    </row>
    <row r="502" spans="1:61" x14ac:dyDescent="0.25">
      <c r="A502" t="s">
        <v>54</v>
      </c>
      <c r="B502">
        <v>110027</v>
      </c>
      <c r="C502" t="s">
        <v>55</v>
      </c>
      <c r="D502" t="s">
        <v>56</v>
      </c>
      <c r="E502" s="1">
        <v>45964</v>
      </c>
      <c r="F502" t="s">
        <v>663</v>
      </c>
      <c r="G502" t="s">
        <v>63</v>
      </c>
      <c r="H502" t="str">
        <f t="shared" si="49"/>
        <v>Aggregator</v>
      </c>
      <c r="I502">
        <v>221172000000000</v>
      </c>
      <c r="J502">
        <v>29811</v>
      </c>
      <c r="K502" s="3">
        <v>45965.086805555555</v>
      </c>
      <c r="L502">
        <f t="shared" si="50"/>
        <v>4</v>
      </c>
      <c r="M502" t="str">
        <f t="shared" si="51"/>
        <v>Tuesday</v>
      </c>
      <c r="N502" s="1" t="str">
        <f t="shared" si="52"/>
        <v>November</v>
      </c>
      <c r="O502" s="2">
        <v>8.6805555555555552E-2</v>
      </c>
      <c r="P502" s="2" t="str">
        <f t="shared" si="53"/>
        <v>Week 1</v>
      </c>
      <c r="Q502" t="s">
        <v>59</v>
      </c>
      <c r="R502" s="5">
        <v>890.28</v>
      </c>
      <c r="S502" s="5">
        <v>0</v>
      </c>
      <c r="T502" s="5">
        <f t="shared" si="54"/>
        <v>0</v>
      </c>
      <c r="U502" s="5">
        <v>890.28</v>
      </c>
      <c r="V502" s="5">
        <v>32</v>
      </c>
      <c r="W502" s="5">
        <v>0</v>
      </c>
      <c r="X502" s="5">
        <v>-0.28000000000000003</v>
      </c>
      <c r="Y502" s="5">
        <v>922</v>
      </c>
      <c r="Z502" s="5">
        <v>922</v>
      </c>
      <c r="AA502" t="s">
        <v>64</v>
      </c>
      <c r="AB502">
        <v>227.14</v>
      </c>
      <c r="AC502">
        <v>20.32</v>
      </c>
      <c r="AD502" t="s">
        <v>64</v>
      </c>
      <c r="AE502" t="s">
        <v>56</v>
      </c>
      <c r="AF502">
        <v>8679</v>
      </c>
      <c r="AG502">
        <v>8679</v>
      </c>
      <c r="AO502">
        <v>32</v>
      </c>
      <c r="AP502">
        <v>0</v>
      </c>
      <c r="AW502">
        <v>922</v>
      </c>
      <c r="BD502" s="5">
        <v>922</v>
      </c>
      <c r="BE502">
        <v>890.28</v>
      </c>
      <c r="BG502">
        <f t="shared" si="55"/>
        <v>890.28</v>
      </c>
      <c r="BH502">
        <v>32</v>
      </c>
    </row>
    <row r="503" spans="1:61" x14ac:dyDescent="0.25">
      <c r="A503" t="s">
        <v>54</v>
      </c>
      <c r="B503">
        <v>110027</v>
      </c>
      <c r="C503" t="s">
        <v>55</v>
      </c>
      <c r="D503" t="s">
        <v>56</v>
      </c>
      <c r="E503" s="1">
        <v>45964</v>
      </c>
      <c r="F503" t="s">
        <v>664</v>
      </c>
      <c r="G503" t="s">
        <v>58</v>
      </c>
      <c r="H503" t="str">
        <f t="shared" si="49"/>
        <v>Aggregator</v>
      </c>
      <c r="I503">
        <v>7445272434</v>
      </c>
      <c r="J503">
        <v>18528960</v>
      </c>
      <c r="K503" s="3">
        <v>45965.099305555559</v>
      </c>
      <c r="L503">
        <f t="shared" si="50"/>
        <v>4</v>
      </c>
      <c r="M503" t="str">
        <f t="shared" si="51"/>
        <v>Tuesday</v>
      </c>
      <c r="N503" s="1" t="str">
        <f t="shared" si="52"/>
        <v>November</v>
      </c>
      <c r="O503" s="2">
        <v>9.930555555555555E-2</v>
      </c>
      <c r="P503" s="2" t="str">
        <f t="shared" si="53"/>
        <v>Week 1</v>
      </c>
      <c r="Q503" t="s">
        <v>59</v>
      </c>
      <c r="R503" s="5">
        <v>288</v>
      </c>
      <c r="S503" s="5">
        <v>-100</v>
      </c>
      <c r="T503" s="5">
        <f t="shared" si="54"/>
        <v>34.722222222222221</v>
      </c>
      <c r="U503" s="5">
        <v>188</v>
      </c>
      <c r="V503" s="5">
        <v>32</v>
      </c>
      <c r="W503" s="5">
        <v>0</v>
      </c>
      <c r="X503" s="5">
        <v>0</v>
      </c>
      <c r="Y503" s="5">
        <v>220</v>
      </c>
      <c r="Z503" s="5">
        <v>220</v>
      </c>
      <c r="AA503" t="s">
        <v>60</v>
      </c>
      <c r="AB503">
        <v>51.53</v>
      </c>
      <c r="AC503">
        <v>7.46</v>
      </c>
      <c r="AD503" t="s">
        <v>60</v>
      </c>
      <c r="AE503" t="s">
        <v>56</v>
      </c>
      <c r="AF503">
        <v>2434</v>
      </c>
      <c r="AG503">
        <v>2434</v>
      </c>
      <c r="AO503">
        <v>32</v>
      </c>
      <c r="AP503">
        <v>0</v>
      </c>
      <c r="AX503">
        <v>220</v>
      </c>
      <c r="BD503" s="5">
        <v>220</v>
      </c>
      <c r="BE503">
        <v>188</v>
      </c>
      <c r="BG503">
        <f t="shared" si="55"/>
        <v>188</v>
      </c>
      <c r="BI503">
        <v>32</v>
      </c>
    </row>
    <row r="504" spans="1:61" x14ac:dyDescent="0.25">
      <c r="A504" t="s">
        <v>54</v>
      </c>
      <c r="B504">
        <v>110027</v>
      </c>
      <c r="C504" t="s">
        <v>55</v>
      </c>
      <c r="D504" t="s">
        <v>56</v>
      </c>
      <c r="E504" s="1">
        <v>45964</v>
      </c>
      <c r="F504" t="s">
        <v>665</v>
      </c>
      <c r="G504" t="s">
        <v>63</v>
      </c>
      <c r="H504" t="str">
        <f t="shared" si="49"/>
        <v>Aggregator</v>
      </c>
      <c r="I504">
        <v>221173000000000</v>
      </c>
      <c r="J504">
        <v>29811</v>
      </c>
      <c r="K504" s="3">
        <v>45965.104166666664</v>
      </c>
      <c r="L504">
        <f t="shared" si="50"/>
        <v>4</v>
      </c>
      <c r="M504" t="str">
        <f t="shared" si="51"/>
        <v>Tuesday</v>
      </c>
      <c r="N504" s="1" t="str">
        <f t="shared" si="52"/>
        <v>November</v>
      </c>
      <c r="O504" s="2">
        <v>0.10416666666666667</v>
      </c>
      <c r="P504" s="2" t="str">
        <f t="shared" si="53"/>
        <v>Week 1</v>
      </c>
      <c r="Q504" t="s">
        <v>59</v>
      </c>
      <c r="R504" s="5">
        <v>333.66</v>
      </c>
      <c r="S504" s="5">
        <v>-74.989999999999995</v>
      </c>
      <c r="T504" s="5">
        <f t="shared" si="54"/>
        <v>22.474974524965528</v>
      </c>
      <c r="U504" s="5">
        <v>258.67</v>
      </c>
      <c r="V504" s="5">
        <v>32</v>
      </c>
      <c r="W504" s="5">
        <v>0</v>
      </c>
      <c r="X504" s="5">
        <v>0.33</v>
      </c>
      <c r="Y504" s="5">
        <v>291</v>
      </c>
      <c r="Z504" s="5">
        <v>291</v>
      </c>
      <c r="AA504" t="s">
        <v>64</v>
      </c>
      <c r="AB504">
        <v>79.77</v>
      </c>
      <c r="AC504">
        <v>5.64</v>
      </c>
      <c r="AD504" t="s">
        <v>64</v>
      </c>
      <c r="AE504" t="s">
        <v>56</v>
      </c>
      <c r="AF504">
        <v>1527</v>
      </c>
      <c r="AG504">
        <v>1527</v>
      </c>
      <c r="AO504">
        <v>32</v>
      </c>
      <c r="AP504">
        <v>0</v>
      </c>
      <c r="AW504">
        <v>291</v>
      </c>
      <c r="BD504" s="5">
        <v>291</v>
      </c>
      <c r="BE504">
        <v>258.67</v>
      </c>
      <c r="BG504">
        <f t="shared" si="55"/>
        <v>258.67</v>
      </c>
      <c r="BH504">
        <v>32</v>
      </c>
    </row>
    <row r="505" spans="1:61" x14ac:dyDescent="0.25">
      <c r="A505" t="s">
        <v>54</v>
      </c>
      <c r="B505">
        <v>110027</v>
      </c>
      <c r="C505" t="s">
        <v>55</v>
      </c>
      <c r="D505" t="s">
        <v>56</v>
      </c>
      <c r="E505" s="1">
        <v>45964</v>
      </c>
      <c r="F505" t="s">
        <v>666</v>
      </c>
      <c r="G505" t="s">
        <v>67</v>
      </c>
      <c r="H505" t="str">
        <f t="shared" si="49"/>
        <v>Direct Sale</v>
      </c>
      <c r="K505" s="3">
        <v>45965.120833333334</v>
      </c>
      <c r="L505">
        <f t="shared" si="50"/>
        <v>4</v>
      </c>
      <c r="M505" t="str">
        <f t="shared" si="51"/>
        <v>Tuesday</v>
      </c>
      <c r="N505" s="1" t="str">
        <f t="shared" si="52"/>
        <v>November</v>
      </c>
      <c r="O505" s="2">
        <v>0.12083333333333333</v>
      </c>
      <c r="P505" s="2" t="str">
        <f t="shared" si="53"/>
        <v>Week 1</v>
      </c>
      <c r="Q505" t="s">
        <v>59</v>
      </c>
      <c r="R505" s="5">
        <v>690.32</v>
      </c>
      <c r="S505" s="5">
        <v>0</v>
      </c>
      <c r="T505" s="5">
        <f t="shared" si="54"/>
        <v>0</v>
      </c>
      <c r="U505" s="5">
        <v>690.32</v>
      </c>
      <c r="V505" s="5">
        <v>0</v>
      </c>
      <c r="W505" s="5">
        <v>34.520000000000003</v>
      </c>
      <c r="X505" s="5">
        <v>0.16</v>
      </c>
      <c r="Y505" s="5">
        <v>725</v>
      </c>
      <c r="Z505" s="5">
        <v>725</v>
      </c>
      <c r="AA505" t="s">
        <v>73</v>
      </c>
      <c r="AB505">
        <v>185.7</v>
      </c>
      <c r="AC505">
        <v>6.42</v>
      </c>
      <c r="AD505" t="s">
        <v>5778</v>
      </c>
      <c r="AE505" t="s">
        <v>75</v>
      </c>
      <c r="AI505" t="s">
        <v>667</v>
      </c>
      <c r="AJ505" t="s">
        <v>668</v>
      </c>
      <c r="AK505">
        <v>9148526952</v>
      </c>
      <c r="AO505">
        <v>0</v>
      </c>
      <c r="AP505">
        <v>0</v>
      </c>
      <c r="AQ505">
        <v>725</v>
      </c>
      <c r="AZ505">
        <v>690.32</v>
      </c>
      <c r="BA505">
        <v>17.260000000000002</v>
      </c>
      <c r="BB505">
        <v>690.32</v>
      </c>
      <c r="BC505">
        <v>17.260000000000002</v>
      </c>
      <c r="BD505" s="5">
        <v>725</v>
      </c>
      <c r="BE505">
        <v>690.32</v>
      </c>
      <c r="BG505">
        <f t="shared" si="55"/>
        <v>690.32</v>
      </c>
    </row>
    <row r="506" spans="1:61" x14ac:dyDescent="0.25">
      <c r="A506" t="s">
        <v>54</v>
      </c>
      <c r="B506">
        <v>110027</v>
      </c>
      <c r="C506" t="s">
        <v>55</v>
      </c>
      <c r="D506" t="s">
        <v>56</v>
      </c>
      <c r="E506" s="1">
        <v>45964</v>
      </c>
      <c r="F506" t="s">
        <v>669</v>
      </c>
      <c r="G506" t="s">
        <v>67</v>
      </c>
      <c r="H506" t="str">
        <f t="shared" si="49"/>
        <v>Direct Sale</v>
      </c>
      <c r="K506" s="3">
        <v>45965.134722222225</v>
      </c>
      <c r="L506">
        <f t="shared" si="50"/>
        <v>4</v>
      </c>
      <c r="M506" t="str">
        <f t="shared" si="51"/>
        <v>Tuesday</v>
      </c>
      <c r="N506" s="1" t="str">
        <f t="shared" si="52"/>
        <v>November</v>
      </c>
      <c r="O506" s="2">
        <v>0.13472222222222222</v>
      </c>
      <c r="P506" s="2" t="str">
        <f t="shared" si="53"/>
        <v>Week 1</v>
      </c>
      <c r="Q506" t="s">
        <v>59</v>
      </c>
      <c r="R506" s="5">
        <v>59</v>
      </c>
      <c r="S506" s="5">
        <v>0</v>
      </c>
      <c r="T506" s="5">
        <f t="shared" si="54"/>
        <v>0</v>
      </c>
      <c r="U506" s="5">
        <v>59</v>
      </c>
      <c r="V506" s="5">
        <v>0</v>
      </c>
      <c r="W506" s="5">
        <v>2.96</v>
      </c>
      <c r="X506" s="5">
        <v>0.04</v>
      </c>
      <c r="Y506" s="5">
        <v>62</v>
      </c>
      <c r="Z506" s="5">
        <v>62</v>
      </c>
      <c r="AA506" t="s">
        <v>73</v>
      </c>
      <c r="AB506">
        <v>15.49</v>
      </c>
      <c r="AC506">
        <v>2.14</v>
      </c>
      <c r="AD506" t="s">
        <v>5778</v>
      </c>
      <c r="AE506" t="s">
        <v>75</v>
      </c>
      <c r="AI506" t="s">
        <v>89</v>
      </c>
      <c r="AJ506" t="s">
        <v>56</v>
      </c>
      <c r="AK506">
        <v>8929758003</v>
      </c>
      <c r="AO506">
        <v>0</v>
      </c>
      <c r="AP506">
        <v>0</v>
      </c>
      <c r="AQ506">
        <v>62</v>
      </c>
      <c r="AZ506">
        <v>59</v>
      </c>
      <c r="BA506">
        <v>1.48</v>
      </c>
      <c r="BB506">
        <v>59</v>
      </c>
      <c r="BC506">
        <v>1.48</v>
      </c>
      <c r="BD506" s="5">
        <v>62</v>
      </c>
      <c r="BE506">
        <v>59</v>
      </c>
      <c r="BG506">
        <f t="shared" si="55"/>
        <v>59</v>
      </c>
    </row>
    <row r="507" spans="1:61" x14ac:dyDescent="0.25">
      <c r="A507" t="s">
        <v>54</v>
      </c>
      <c r="B507">
        <v>110027</v>
      </c>
      <c r="C507" t="s">
        <v>55</v>
      </c>
      <c r="D507" t="s">
        <v>56</v>
      </c>
      <c r="E507" s="1">
        <v>45964</v>
      </c>
      <c r="F507" t="s">
        <v>670</v>
      </c>
      <c r="G507" t="s">
        <v>63</v>
      </c>
      <c r="H507" t="str">
        <f t="shared" si="49"/>
        <v>Aggregator</v>
      </c>
      <c r="I507">
        <v>221176000000000</v>
      </c>
      <c r="J507">
        <v>29811</v>
      </c>
      <c r="K507" s="3">
        <v>45965.138888888891</v>
      </c>
      <c r="L507">
        <f t="shared" si="50"/>
        <v>4</v>
      </c>
      <c r="M507" t="str">
        <f t="shared" si="51"/>
        <v>Tuesday</v>
      </c>
      <c r="N507" s="1" t="str">
        <f t="shared" si="52"/>
        <v>November</v>
      </c>
      <c r="O507" s="2">
        <v>0.1388888888888889</v>
      </c>
      <c r="P507" s="2" t="str">
        <f t="shared" si="53"/>
        <v>Week 1</v>
      </c>
      <c r="Q507" t="s">
        <v>59</v>
      </c>
      <c r="R507" s="5">
        <v>358</v>
      </c>
      <c r="S507" s="5">
        <v>-93.75</v>
      </c>
      <c r="T507" s="5">
        <f t="shared" si="54"/>
        <v>26.187150837988828</v>
      </c>
      <c r="U507" s="5">
        <v>264.25</v>
      </c>
      <c r="V507" s="5">
        <v>32</v>
      </c>
      <c r="W507" s="5">
        <v>0</v>
      </c>
      <c r="X507" s="5">
        <v>-0.25</v>
      </c>
      <c r="Y507" s="5">
        <v>296</v>
      </c>
      <c r="Z507" s="5">
        <v>296</v>
      </c>
      <c r="AA507" t="s">
        <v>64</v>
      </c>
      <c r="AB507">
        <v>62.58</v>
      </c>
      <c r="AC507">
        <v>4.7699999999999996</v>
      </c>
      <c r="AD507" t="s">
        <v>64</v>
      </c>
      <c r="AE507" t="s">
        <v>56</v>
      </c>
      <c r="AF507">
        <v>7191</v>
      </c>
      <c r="AG507">
        <v>7191</v>
      </c>
      <c r="AO507">
        <v>32</v>
      </c>
      <c r="AP507">
        <v>0</v>
      </c>
      <c r="AW507">
        <v>296</v>
      </c>
      <c r="BD507" s="5">
        <v>296</v>
      </c>
      <c r="BE507">
        <v>264.25</v>
      </c>
      <c r="BG507">
        <f t="shared" si="55"/>
        <v>264.25</v>
      </c>
      <c r="BH507">
        <v>32</v>
      </c>
    </row>
    <row r="508" spans="1:61" x14ac:dyDescent="0.25">
      <c r="A508" t="s">
        <v>54</v>
      </c>
      <c r="B508">
        <v>110027</v>
      </c>
      <c r="C508" t="s">
        <v>55</v>
      </c>
      <c r="D508" t="s">
        <v>56</v>
      </c>
      <c r="E508" s="1">
        <v>45964</v>
      </c>
      <c r="F508" t="s">
        <v>671</v>
      </c>
      <c r="G508" t="s">
        <v>63</v>
      </c>
      <c r="H508" t="str">
        <f t="shared" si="49"/>
        <v>Aggregator</v>
      </c>
      <c r="I508">
        <v>221177000000000</v>
      </c>
      <c r="J508">
        <v>29811</v>
      </c>
      <c r="K508" s="3">
        <v>45965.145833333336</v>
      </c>
      <c r="L508">
        <f t="shared" si="50"/>
        <v>4</v>
      </c>
      <c r="M508" t="str">
        <f t="shared" si="51"/>
        <v>Tuesday</v>
      </c>
      <c r="N508" s="1" t="str">
        <f t="shared" si="52"/>
        <v>November</v>
      </c>
      <c r="O508" s="2">
        <v>0.14583333333333334</v>
      </c>
      <c r="P508" s="2" t="str">
        <f t="shared" si="53"/>
        <v>Week 1</v>
      </c>
      <c r="Q508" t="s">
        <v>59</v>
      </c>
      <c r="R508" s="5">
        <v>695</v>
      </c>
      <c r="S508" s="5">
        <v>-268.75</v>
      </c>
      <c r="T508" s="5">
        <f t="shared" si="54"/>
        <v>38.669064748201436</v>
      </c>
      <c r="U508" s="5">
        <v>426.25</v>
      </c>
      <c r="V508" s="5">
        <v>32</v>
      </c>
      <c r="W508" s="5">
        <v>0</v>
      </c>
      <c r="X508" s="5">
        <v>-0.25</v>
      </c>
      <c r="Y508" s="5">
        <v>458</v>
      </c>
      <c r="Z508" s="5">
        <v>458</v>
      </c>
      <c r="AA508" t="s">
        <v>64</v>
      </c>
      <c r="AB508">
        <v>121.61</v>
      </c>
      <c r="AC508">
        <v>12.74</v>
      </c>
      <c r="AD508" t="s">
        <v>64</v>
      </c>
      <c r="AE508" t="s">
        <v>56</v>
      </c>
      <c r="AF508">
        <v>1262</v>
      </c>
      <c r="AG508">
        <v>1262</v>
      </c>
      <c r="AO508">
        <v>32</v>
      </c>
      <c r="AP508">
        <v>0</v>
      </c>
      <c r="AW508">
        <v>458</v>
      </c>
      <c r="BD508" s="5">
        <v>458</v>
      </c>
      <c r="BE508">
        <v>426.25</v>
      </c>
      <c r="BG508">
        <f t="shared" si="55"/>
        <v>426.25</v>
      </c>
      <c r="BH508">
        <v>32</v>
      </c>
    </row>
    <row r="509" spans="1:61" x14ac:dyDescent="0.25">
      <c r="A509" t="s">
        <v>54</v>
      </c>
      <c r="B509">
        <v>110027</v>
      </c>
      <c r="C509" t="s">
        <v>55</v>
      </c>
      <c r="D509" t="s">
        <v>56</v>
      </c>
      <c r="E509" s="1">
        <v>45964</v>
      </c>
      <c r="F509" t="s">
        <v>672</v>
      </c>
      <c r="G509" t="s">
        <v>67</v>
      </c>
      <c r="H509" t="str">
        <f t="shared" si="49"/>
        <v>Direct Sale</v>
      </c>
      <c r="K509" s="3">
        <v>45965.147222222222</v>
      </c>
      <c r="L509">
        <f t="shared" si="50"/>
        <v>4</v>
      </c>
      <c r="M509" t="str">
        <f t="shared" si="51"/>
        <v>Tuesday</v>
      </c>
      <c r="N509" s="1" t="str">
        <f t="shared" si="52"/>
        <v>November</v>
      </c>
      <c r="O509" s="2">
        <v>0.14722222222222223</v>
      </c>
      <c r="P509" s="2" t="str">
        <f t="shared" si="53"/>
        <v>Week 1</v>
      </c>
      <c r="Q509" t="s">
        <v>59</v>
      </c>
      <c r="R509" s="5">
        <v>437</v>
      </c>
      <c r="S509" s="5">
        <v>0</v>
      </c>
      <c r="T509" s="5">
        <f t="shared" si="54"/>
        <v>0</v>
      </c>
      <c r="U509" s="5">
        <v>437</v>
      </c>
      <c r="V509" s="5">
        <v>0</v>
      </c>
      <c r="W509" s="5">
        <v>21.86</v>
      </c>
      <c r="X509" s="5">
        <v>0.14000000000000001</v>
      </c>
      <c r="Y509" s="5">
        <v>459</v>
      </c>
      <c r="Z509" s="5">
        <v>459</v>
      </c>
      <c r="AA509" t="s">
        <v>68</v>
      </c>
      <c r="AB509">
        <v>97.72</v>
      </c>
      <c r="AC509">
        <v>4.24</v>
      </c>
      <c r="AD509" t="s">
        <v>5778</v>
      </c>
      <c r="AE509" t="s">
        <v>75</v>
      </c>
      <c r="AI509" t="s">
        <v>89</v>
      </c>
      <c r="AJ509" t="s">
        <v>56</v>
      </c>
      <c r="AK509">
        <v>8929758003</v>
      </c>
      <c r="AO509">
        <v>0</v>
      </c>
      <c r="AP509">
        <v>0</v>
      </c>
      <c r="AR509">
        <v>459</v>
      </c>
      <c r="AZ509">
        <v>437</v>
      </c>
      <c r="BA509">
        <v>10.93</v>
      </c>
      <c r="BB509">
        <v>437</v>
      </c>
      <c r="BC509">
        <v>10.93</v>
      </c>
      <c r="BD509" s="5">
        <v>459</v>
      </c>
      <c r="BE509">
        <v>437</v>
      </c>
      <c r="BG509">
        <f t="shared" si="55"/>
        <v>437</v>
      </c>
    </row>
    <row r="510" spans="1:61" x14ac:dyDescent="0.25">
      <c r="A510" t="s">
        <v>54</v>
      </c>
      <c r="B510">
        <v>110027</v>
      </c>
      <c r="C510" t="s">
        <v>55</v>
      </c>
      <c r="D510" t="s">
        <v>56</v>
      </c>
      <c r="E510" s="1">
        <v>45964</v>
      </c>
      <c r="F510" t="s">
        <v>673</v>
      </c>
      <c r="G510" t="s">
        <v>63</v>
      </c>
      <c r="H510" t="str">
        <f t="shared" si="49"/>
        <v>Aggregator</v>
      </c>
      <c r="I510">
        <v>221178000000000</v>
      </c>
      <c r="J510">
        <v>29811</v>
      </c>
      <c r="K510" s="3">
        <v>45965.160416666666</v>
      </c>
      <c r="L510">
        <f t="shared" si="50"/>
        <v>4</v>
      </c>
      <c r="M510" t="str">
        <f t="shared" si="51"/>
        <v>Tuesday</v>
      </c>
      <c r="N510" s="1" t="str">
        <f t="shared" si="52"/>
        <v>November</v>
      </c>
      <c r="O510" s="2">
        <v>0.16041666666666668</v>
      </c>
      <c r="P510" s="2" t="str">
        <f t="shared" si="53"/>
        <v>Week 1</v>
      </c>
      <c r="Q510" t="s">
        <v>59</v>
      </c>
      <c r="R510" s="5">
        <v>377</v>
      </c>
      <c r="S510" s="5">
        <v>-120</v>
      </c>
      <c r="T510" s="5">
        <f t="shared" si="54"/>
        <v>31.830238726790448</v>
      </c>
      <c r="U510" s="5">
        <v>257</v>
      </c>
      <c r="V510" s="5">
        <v>32</v>
      </c>
      <c r="W510" s="5">
        <v>0</v>
      </c>
      <c r="X510" s="5">
        <v>0</v>
      </c>
      <c r="Y510" s="5">
        <v>289</v>
      </c>
      <c r="Z510" s="5">
        <v>289</v>
      </c>
      <c r="AA510" t="s">
        <v>64</v>
      </c>
      <c r="AB510">
        <v>73.75</v>
      </c>
      <c r="AC510">
        <v>6.73</v>
      </c>
      <c r="AD510" t="s">
        <v>64</v>
      </c>
      <c r="AE510" t="s">
        <v>56</v>
      </c>
      <c r="AF510">
        <v>4306</v>
      </c>
      <c r="AG510">
        <v>4306</v>
      </c>
      <c r="AO510">
        <v>32</v>
      </c>
      <c r="AP510">
        <v>0</v>
      </c>
      <c r="AW510">
        <v>289</v>
      </c>
      <c r="BD510" s="5">
        <v>289</v>
      </c>
      <c r="BE510">
        <v>257</v>
      </c>
      <c r="BG510">
        <f t="shared" si="55"/>
        <v>257</v>
      </c>
      <c r="BH510">
        <v>32</v>
      </c>
    </row>
    <row r="511" spans="1:61" x14ac:dyDescent="0.25">
      <c r="A511" t="s">
        <v>54</v>
      </c>
      <c r="B511">
        <v>110027</v>
      </c>
      <c r="C511" t="s">
        <v>55</v>
      </c>
      <c r="D511" t="s">
        <v>56</v>
      </c>
      <c r="E511" s="1">
        <v>45964</v>
      </c>
      <c r="F511" t="s">
        <v>674</v>
      </c>
      <c r="G511" t="s">
        <v>63</v>
      </c>
      <c r="H511" t="str">
        <f t="shared" si="49"/>
        <v>Aggregator</v>
      </c>
      <c r="I511">
        <v>221178000000000</v>
      </c>
      <c r="J511">
        <v>29811</v>
      </c>
      <c r="K511" s="3">
        <v>45965.161805555559</v>
      </c>
      <c r="L511">
        <f t="shared" si="50"/>
        <v>4</v>
      </c>
      <c r="M511" t="str">
        <f t="shared" si="51"/>
        <v>Tuesday</v>
      </c>
      <c r="N511" s="1" t="str">
        <f t="shared" si="52"/>
        <v>November</v>
      </c>
      <c r="O511" s="2">
        <v>0.16180555555555556</v>
      </c>
      <c r="P511" s="2" t="str">
        <f t="shared" si="53"/>
        <v>Week 1</v>
      </c>
      <c r="Q511" t="s">
        <v>59</v>
      </c>
      <c r="R511" s="5">
        <v>415.66</v>
      </c>
      <c r="S511" s="5">
        <v>-175</v>
      </c>
      <c r="T511" s="5">
        <f t="shared" si="54"/>
        <v>42.101717750084198</v>
      </c>
      <c r="U511" s="5">
        <v>240.66</v>
      </c>
      <c r="V511" s="5">
        <v>32</v>
      </c>
      <c r="W511" s="5">
        <v>0</v>
      </c>
      <c r="X511" s="5">
        <v>0.34</v>
      </c>
      <c r="Y511" s="5">
        <v>273</v>
      </c>
      <c r="Z511" s="5">
        <v>273</v>
      </c>
      <c r="AA511" t="s">
        <v>64</v>
      </c>
      <c r="AB511">
        <v>90.74</v>
      </c>
      <c r="AC511">
        <v>5.45</v>
      </c>
      <c r="AD511" t="s">
        <v>64</v>
      </c>
      <c r="AE511" t="s">
        <v>56</v>
      </c>
      <c r="AF511">
        <v>9428</v>
      </c>
      <c r="AG511">
        <v>9428</v>
      </c>
      <c r="AO511">
        <v>32</v>
      </c>
      <c r="AP511">
        <v>0</v>
      </c>
      <c r="AW511">
        <v>273</v>
      </c>
      <c r="BD511" s="5">
        <v>273</v>
      </c>
      <c r="BE511">
        <v>240.66</v>
      </c>
      <c r="BG511">
        <f t="shared" si="55"/>
        <v>240.66</v>
      </c>
      <c r="BH511">
        <v>32</v>
      </c>
    </row>
    <row r="512" spans="1:61" x14ac:dyDescent="0.25">
      <c r="A512" t="s">
        <v>54</v>
      </c>
      <c r="B512">
        <v>110027</v>
      </c>
      <c r="C512" t="s">
        <v>55</v>
      </c>
      <c r="D512" t="s">
        <v>56</v>
      </c>
      <c r="E512" s="1">
        <v>45964</v>
      </c>
      <c r="F512" t="s">
        <v>675</v>
      </c>
      <c r="G512" t="s">
        <v>67</v>
      </c>
      <c r="H512" t="str">
        <f t="shared" si="49"/>
        <v>Direct Sale</v>
      </c>
      <c r="K512" s="3">
        <v>45965.17083333333</v>
      </c>
      <c r="L512">
        <f t="shared" si="50"/>
        <v>4</v>
      </c>
      <c r="M512" t="str">
        <f t="shared" si="51"/>
        <v>Tuesday</v>
      </c>
      <c r="N512" s="1" t="str">
        <f t="shared" si="52"/>
        <v>November</v>
      </c>
      <c r="O512" s="2">
        <v>0.17083333333333334</v>
      </c>
      <c r="P512" s="2" t="str">
        <f t="shared" si="53"/>
        <v>Week 1</v>
      </c>
      <c r="Q512" t="s">
        <v>59</v>
      </c>
      <c r="R512" s="5">
        <v>468.48</v>
      </c>
      <c r="S512" s="5">
        <v>0</v>
      </c>
      <c r="T512" s="5">
        <f t="shared" si="54"/>
        <v>0</v>
      </c>
      <c r="U512" s="5">
        <v>468.48</v>
      </c>
      <c r="V512" s="5">
        <v>0</v>
      </c>
      <c r="W512" s="5">
        <v>23.42</v>
      </c>
      <c r="X512" s="5">
        <v>0.1</v>
      </c>
      <c r="Y512" s="5">
        <v>492</v>
      </c>
      <c r="Z512" s="5">
        <v>492</v>
      </c>
      <c r="AA512" t="s">
        <v>73</v>
      </c>
      <c r="AB512">
        <v>121.01</v>
      </c>
      <c r="AC512">
        <v>3.92</v>
      </c>
      <c r="AD512" t="s">
        <v>5778</v>
      </c>
      <c r="AE512" t="s">
        <v>75</v>
      </c>
      <c r="AI512" t="s">
        <v>632</v>
      </c>
      <c r="AJ512" t="s">
        <v>633</v>
      </c>
      <c r="AK512">
        <v>9874123650</v>
      </c>
      <c r="AO512">
        <v>0</v>
      </c>
      <c r="AP512">
        <v>0</v>
      </c>
      <c r="AQ512">
        <v>492</v>
      </c>
      <c r="AZ512">
        <v>468.48</v>
      </c>
      <c r="BA512">
        <v>11.71</v>
      </c>
      <c r="BB512">
        <v>468.48</v>
      </c>
      <c r="BC512">
        <v>11.71</v>
      </c>
      <c r="BD512" s="5">
        <v>492</v>
      </c>
      <c r="BE512">
        <v>468.48</v>
      </c>
      <c r="BG512">
        <f t="shared" si="55"/>
        <v>468.48</v>
      </c>
    </row>
    <row r="513" spans="1:61" x14ac:dyDescent="0.25">
      <c r="A513" t="s">
        <v>54</v>
      </c>
      <c r="B513">
        <v>110027</v>
      </c>
      <c r="C513" t="s">
        <v>55</v>
      </c>
      <c r="D513" t="s">
        <v>56</v>
      </c>
      <c r="E513" s="1">
        <v>45964</v>
      </c>
      <c r="F513" t="s">
        <v>676</v>
      </c>
      <c r="G513" t="s">
        <v>58</v>
      </c>
      <c r="H513" t="str">
        <f t="shared" si="49"/>
        <v>Aggregator</v>
      </c>
      <c r="I513">
        <v>7445873875</v>
      </c>
      <c r="J513">
        <v>18528960</v>
      </c>
      <c r="K513" s="3">
        <v>45965.190972222219</v>
      </c>
      <c r="L513">
        <f t="shared" si="50"/>
        <v>4</v>
      </c>
      <c r="M513" t="str">
        <f t="shared" si="51"/>
        <v>Tuesday</v>
      </c>
      <c r="N513" s="1" t="str">
        <f t="shared" si="52"/>
        <v>November</v>
      </c>
      <c r="O513" s="2">
        <v>0.19097222222222221</v>
      </c>
      <c r="P513" s="2" t="str">
        <f t="shared" si="53"/>
        <v>Week 1</v>
      </c>
      <c r="Q513" t="s">
        <v>59</v>
      </c>
      <c r="R513" s="5">
        <v>139</v>
      </c>
      <c r="S513" s="5">
        <v>0</v>
      </c>
      <c r="T513" s="5">
        <f t="shared" si="54"/>
        <v>0</v>
      </c>
      <c r="U513" s="5">
        <v>139</v>
      </c>
      <c r="V513" s="5">
        <v>32</v>
      </c>
      <c r="W513" s="5">
        <v>0</v>
      </c>
      <c r="X513" s="5">
        <v>0</v>
      </c>
      <c r="Y513" s="5">
        <v>171</v>
      </c>
      <c r="Z513" s="5">
        <v>171</v>
      </c>
      <c r="AA513" t="s">
        <v>60</v>
      </c>
      <c r="AB513">
        <v>42.83</v>
      </c>
      <c r="AC513">
        <v>2.4700000000000002</v>
      </c>
      <c r="AD513" t="s">
        <v>60</v>
      </c>
      <c r="AE513" t="s">
        <v>56</v>
      </c>
      <c r="AF513">
        <v>3875</v>
      </c>
      <c r="AG513">
        <v>3875</v>
      </c>
      <c r="AO513">
        <v>32</v>
      </c>
      <c r="AP513">
        <v>0</v>
      </c>
      <c r="AX513">
        <v>171</v>
      </c>
      <c r="BD513" s="5">
        <v>171</v>
      </c>
      <c r="BE513">
        <v>139</v>
      </c>
      <c r="BG513">
        <f t="shared" si="55"/>
        <v>139</v>
      </c>
      <c r="BI513">
        <v>32</v>
      </c>
    </row>
    <row r="514" spans="1:61" x14ac:dyDescent="0.25">
      <c r="A514" t="s">
        <v>54</v>
      </c>
      <c r="B514">
        <v>110027</v>
      </c>
      <c r="C514" t="s">
        <v>55</v>
      </c>
      <c r="D514" t="s">
        <v>56</v>
      </c>
      <c r="E514" s="1">
        <v>45964</v>
      </c>
      <c r="F514" t="s">
        <v>677</v>
      </c>
      <c r="G514" t="s">
        <v>58</v>
      </c>
      <c r="H514" t="str">
        <f t="shared" si="49"/>
        <v>Aggregator</v>
      </c>
      <c r="I514">
        <v>7446593440</v>
      </c>
      <c r="J514">
        <v>18528960</v>
      </c>
      <c r="K514" s="3">
        <v>45965.203472222223</v>
      </c>
      <c r="L514">
        <f t="shared" si="50"/>
        <v>4</v>
      </c>
      <c r="M514" t="str">
        <f t="shared" si="51"/>
        <v>Tuesday</v>
      </c>
      <c r="N514" s="1" t="str">
        <f t="shared" si="52"/>
        <v>November</v>
      </c>
      <c r="O514" s="2">
        <v>0.20347222222222222</v>
      </c>
      <c r="P514" s="2" t="str">
        <f t="shared" si="53"/>
        <v>Week 1</v>
      </c>
      <c r="Q514" t="s">
        <v>59</v>
      </c>
      <c r="R514" s="5">
        <v>1523</v>
      </c>
      <c r="S514" s="5">
        <v>-125</v>
      </c>
      <c r="T514" s="5">
        <f t="shared" si="54"/>
        <v>8.2074852265265932</v>
      </c>
      <c r="U514" s="5">
        <v>1398</v>
      </c>
      <c r="V514" s="5">
        <v>32</v>
      </c>
      <c r="W514" s="5">
        <v>0</v>
      </c>
      <c r="X514" s="5">
        <v>0</v>
      </c>
      <c r="Y514" s="5">
        <v>1430</v>
      </c>
      <c r="Z514" s="5">
        <v>1430</v>
      </c>
      <c r="AA514" t="s">
        <v>60</v>
      </c>
      <c r="AB514">
        <v>315.97000000000003</v>
      </c>
      <c r="AC514">
        <v>24.54</v>
      </c>
      <c r="AD514" t="s">
        <v>60</v>
      </c>
      <c r="AE514" t="s">
        <v>56</v>
      </c>
      <c r="AF514">
        <v>3440</v>
      </c>
      <c r="AG514">
        <v>3440</v>
      </c>
      <c r="AO514">
        <v>32</v>
      </c>
      <c r="AP514">
        <v>0</v>
      </c>
      <c r="AX514">
        <v>1430</v>
      </c>
      <c r="BD514" s="5">
        <v>1430</v>
      </c>
      <c r="BE514">
        <v>1398</v>
      </c>
      <c r="BG514">
        <f t="shared" si="55"/>
        <v>1398</v>
      </c>
      <c r="BI514">
        <v>32</v>
      </c>
    </row>
    <row r="515" spans="1:61" x14ac:dyDescent="0.25">
      <c r="A515" t="s">
        <v>54</v>
      </c>
      <c r="B515">
        <v>110027</v>
      </c>
      <c r="C515" t="s">
        <v>55</v>
      </c>
      <c r="D515" t="s">
        <v>56</v>
      </c>
      <c r="E515" s="1">
        <v>45964</v>
      </c>
      <c r="F515" t="s">
        <v>678</v>
      </c>
      <c r="G515" t="s">
        <v>67</v>
      </c>
      <c r="H515" t="str">
        <f t="shared" ref="H515:H578" si="56">IF(G515="POS","Direct Sale","Aggregator")</f>
        <v>Direct Sale</v>
      </c>
      <c r="K515" s="3">
        <v>45965.205555555556</v>
      </c>
      <c r="L515">
        <f t="shared" ref="L515:L578" si="57">VALUE(DAY(K515))</f>
        <v>4</v>
      </c>
      <c r="M515" t="str">
        <f t="shared" ref="M515:M578" si="58">TEXT(K515,"dddd")</f>
        <v>Tuesday</v>
      </c>
      <c r="N515" s="1" t="str">
        <f t="shared" ref="N515:N578" si="59">TEXT(K515,"MMMM")</f>
        <v>November</v>
      </c>
      <c r="O515" s="2">
        <v>0.20555555555555555</v>
      </c>
      <c r="P515" s="2" t="str">
        <f t="shared" ref="P515:P578" si="60">_xlfn.IFS(L515&lt;=7,"Week 1",L515&lt;=15, "Week 2",L515&lt;=23,"Week 3",L515&lt;=30,"Week 4")</f>
        <v>Week 1</v>
      </c>
      <c r="Q515" t="s">
        <v>59</v>
      </c>
      <c r="R515" s="5">
        <v>219</v>
      </c>
      <c r="S515" s="5">
        <v>0</v>
      </c>
      <c r="T515" s="5">
        <f t="shared" ref="T515:T578" si="61">ABS((S515/R515)*100)</f>
        <v>0</v>
      </c>
      <c r="U515" s="5">
        <v>219</v>
      </c>
      <c r="V515" s="5">
        <v>0</v>
      </c>
      <c r="W515" s="5">
        <v>10.96</v>
      </c>
      <c r="X515" s="5">
        <v>0.04</v>
      </c>
      <c r="Y515" s="5">
        <v>230</v>
      </c>
      <c r="Z515" s="5">
        <v>230</v>
      </c>
      <c r="AA515" t="s">
        <v>68</v>
      </c>
      <c r="AB515">
        <v>51.82</v>
      </c>
      <c r="AC515">
        <v>1.96</v>
      </c>
      <c r="AD515" t="s">
        <v>5778</v>
      </c>
      <c r="AE515" t="s">
        <v>75</v>
      </c>
      <c r="AI515" t="s">
        <v>89</v>
      </c>
      <c r="AJ515" t="s">
        <v>56</v>
      </c>
      <c r="AK515">
        <v>8929758003</v>
      </c>
      <c r="AO515">
        <v>0</v>
      </c>
      <c r="AP515">
        <v>0</v>
      </c>
      <c r="AR515">
        <v>230</v>
      </c>
      <c r="AZ515">
        <v>219</v>
      </c>
      <c r="BA515">
        <v>5.48</v>
      </c>
      <c r="BB515">
        <v>219</v>
      </c>
      <c r="BC515">
        <v>5.48</v>
      </c>
      <c r="BD515" s="5">
        <v>230</v>
      </c>
      <c r="BE515">
        <v>219</v>
      </c>
      <c r="BG515">
        <f t="shared" ref="BG515:BG578" si="62">BE515+BF515</f>
        <v>219</v>
      </c>
    </row>
    <row r="516" spans="1:61" x14ac:dyDescent="0.25">
      <c r="A516" t="s">
        <v>54</v>
      </c>
      <c r="B516">
        <v>110027</v>
      </c>
      <c r="C516" t="s">
        <v>55</v>
      </c>
      <c r="D516" t="s">
        <v>56</v>
      </c>
      <c r="E516" s="1">
        <v>45964</v>
      </c>
      <c r="F516" t="s">
        <v>679</v>
      </c>
      <c r="G516" t="s">
        <v>67</v>
      </c>
      <c r="H516" t="str">
        <f t="shared" si="56"/>
        <v>Direct Sale</v>
      </c>
      <c r="K516" s="3">
        <v>45965.213194444441</v>
      </c>
      <c r="L516">
        <f t="shared" si="57"/>
        <v>4</v>
      </c>
      <c r="M516" t="str">
        <f t="shared" si="58"/>
        <v>Tuesday</v>
      </c>
      <c r="N516" s="1" t="str">
        <f t="shared" si="59"/>
        <v>November</v>
      </c>
      <c r="O516" s="2">
        <v>0.21319444444444444</v>
      </c>
      <c r="P516" s="2" t="str">
        <f t="shared" si="60"/>
        <v>Week 1</v>
      </c>
      <c r="Q516" t="s">
        <v>59</v>
      </c>
      <c r="R516" s="5">
        <v>328</v>
      </c>
      <c r="S516" s="5">
        <v>0</v>
      </c>
      <c r="T516" s="5">
        <f t="shared" si="61"/>
        <v>0</v>
      </c>
      <c r="U516" s="5">
        <v>328</v>
      </c>
      <c r="V516" s="5">
        <v>0</v>
      </c>
      <c r="W516" s="5">
        <v>16.399999999999999</v>
      </c>
      <c r="X516" s="5">
        <v>-0.4</v>
      </c>
      <c r="Y516" s="5">
        <v>344</v>
      </c>
      <c r="Z516" s="5">
        <v>344</v>
      </c>
      <c r="AA516" t="s">
        <v>73</v>
      </c>
      <c r="AB516">
        <v>67</v>
      </c>
      <c r="AC516">
        <v>3.92</v>
      </c>
      <c r="AD516" t="s">
        <v>5778</v>
      </c>
      <c r="AE516" t="s">
        <v>75</v>
      </c>
      <c r="AI516" t="s">
        <v>189</v>
      </c>
      <c r="AJ516" t="s">
        <v>190</v>
      </c>
      <c r="AK516">
        <v>8929728003</v>
      </c>
      <c r="AO516">
        <v>0</v>
      </c>
      <c r="AP516">
        <v>0</v>
      </c>
      <c r="AQ516">
        <v>344</v>
      </c>
      <c r="AZ516">
        <v>328</v>
      </c>
      <c r="BA516">
        <v>8.1999999999999993</v>
      </c>
      <c r="BB516">
        <v>328</v>
      </c>
      <c r="BC516">
        <v>8.1999999999999993</v>
      </c>
      <c r="BD516" s="5">
        <v>344</v>
      </c>
      <c r="BE516">
        <v>328</v>
      </c>
      <c r="BG516">
        <f t="shared" si="62"/>
        <v>328</v>
      </c>
    </row>
    <row r="517" spans="1:61" x14ac:dyDescent="0.25">
      <c r="A517" t="s">
        <v>54</v>
      </c>
      <c r="B517">
        <v>110027</v>
      </c>
      <c r="C517" t="s">
        <v>55</v>
      </c>
      <c r="D517" t="s">
        <v>56</v>
      </c>
      <c r="E517" s="1">
        <v>45965</v>
      </c>
      <c r="F517" t="s">
        <v>680</v>
      </c>
      <c r="G517" t="s">
        <v>58</v>
      </c>
      <c r="H517" t="str">
        <f t="shared" si="56"/>
        <v>Aggregator</v>
      </c>
      <c r="I517">
        <v>7443388203</v>
      </c>
      <c r="J517">
        <v>18528960</v>
      </c>
      <c r="K517" s="3">
        <v>45965.466666666667</v>
      </c>
      <c r="L517">
        <f t="shared" si="57"/>
        <v>4</v>
      </c>
      <c r="M517" t="str">
        <f t="shared" si="58"/>
        <v>Tuesday</v>
      </c>
      <c r="N517" s="1" t="str">
        <f t="shared" si="59"/>
        <v>November</v>
      </c>
      <c r="O517" s="2">
        <v>0.46666666666666667</v>
      </c>
      <c r="P517" s="2" t="str">
        <f t="shared" si="60"/>
        <v>Week 1</v>
      </c>
      <c r="Q517" t="s">
        <v>59</v>
      </c>
      <c r="R517" s="5">
        <v>219</v>
      </c>
      <c r="S517" s="5">
        <v>-100</v>
      </c>
      <c r="T517" s="5">
        <f t="shared" si="61"/>
        <v>45.662100456621005</v>
      </c>
      <c r="U517" s="5">
        <v>119</v>
      </c>
      <c r="V517" s="5">
        <v>32</v>
      </c>
      <c r="W517" s="5">
        <v>0</v>
      </c>
      <c r="X517" s="5">
        <v>0</v>
      </c>
      <c r="Y517" s="5">
        <v>151</v>
      </c>
      <c r="Z517" s="5">
        <v>151</v>
      </c>
      <c r="AA517" t="s">
        <v>60</v>
      </c>
      <c r="AB517">
        <v>37.299999999999997</v>
      </c>
      <c r="AC517">
        <v>4.7699999999999996</v>
      </c>
      <c r="AD517" t="s">
        <v>60</v>
      </c>
      <c r="AE517" t="s">
        <v>56</v>
      </c>
      <c r="AF517">
        <v>8203</v>
      </c>
      <c r="AG517">
        <v>8203</v>
      </c>
      <c r="AO517">
        <v>32</v>
      </c>
      <c r="AP517">
        <v>0</v>
      </c>
      <c r="AX517">
        <v>151</v>
      </c>
      <c r="BD517" s="5">
        <v>151</v>
      </c>
      <c r="BE517">
        <v>119</v>
      </c>
      <c r="BG517">
        <f t="shared" si="62"/>
        <v>119</v>
      </c>
      <c r="BI517">
        <v>32</v>
      </c>
    </row>
    <row r="518" spans="1:61" x14ac:dyDescent="0.25">
      <c r="A518" t="s">
        <v>54</v>
      </c>
      <c r="B518">
        <v>110027</v>
      </c>
      <c r="C518" t="s">
        <v>55</v>
      </c>
      <c r="D518" t="s">
        <v>56</v>
      </c>
      <c r="E518" s="1">
        <v>45965</v>
      </c>
      <c r="F518" t="s">
        <v>681</v>
      </c>
      <c r="G518" t="s">
        <v>58</v>
      </c>
      <c r="H518" t="str">
        <f t="shared" si="56"/>
        <v>Aggregator</v>
      </c>
      <c r="I518">
        <v>7442774656</v>
      </c>
      <c r="J518">
        <v>18528960</v>
      </c>
      <c r="K518" s="3">
        <v>45965.489583333336</v>
      </c>
      <c r="L518">
        <f t="shared" si="57"/>
        <v>4</v>
      </c>
      <c r="M518" t="str">
        <f t="shared" si="58"/>
        <v>Tuesday</v>
      </c>
      <c r="N518" s="1" t="str">
        <f t="shared" si="59"/>
        <v>November</v>
      </c>
      <c r="O518" s="2">
        <v>0.48958333333333331</v>
      </c>
      <c r="P518" s="2" t="str">
        <f t="shared" si="60"/>
        <v>Week 1</v>
      </c>
      <c r="Q518" t="s">
        <v>59</v>
      </c>
      <c r="R518" s="5">
        <v>269</v>
      </c>
      <c r="S518" s="5">
        <v>-100</v>
      </c>
      <c r="T518" s="5">
        <f t="shared" si="61"/>
        <v>37.174721189591075</v>
      </c>
      <c r="U518" s="5">
        <v>169</v>
      </c>
      <c r="V518" s="5">
        <v>32</v>
      </c>
      <c r="W518" s="5">
        <v>0</v>
      </c>
      <c r="X518" s="5">
        <v>0</v>
      </c>
      <c r="Y518" s="5">
        <v>201</v>
      </c>
      <c r="Z518" s="5">
        <v>201</v>
      </c>
      <c r="AA518" t="s">
        <v>60</v>
      </c>
      <c r="AB518">
        <v>72.099999999999994</v>
      </c>
      <c r="AC518">
        <v>6.51</v>
      </c>
      <c r="AD518" t="s">
        <v>60</v>
      </c>
      <c r="AE518" t="s">
        <v>56</v>
      </c>
      <c r="AF518">
        <v>4656</v>
      </c>
      <c r="AG518">
        <v>4656</v>
      </c>
      <c r="AO518">
        <v>32</v>
      </c>
      <c r="AP518">
        <v>0</v>
      </c>
      <c r="AX518">
        <v>201</v>
      </c>
      <c r="BD518" s="5">
        <v>201</v>
      </c>
      <c r="BE518">
        <v>169</v>
      </c>
      <c r="BG518">
        <f t="shared" si="62"/>
        <v>169</v>
      </c>
      <c r="BI518">
        <v>32</v>
      </c>
    </row>
    <row r="519" spans="1:61" x14ac:dyDescent="0.25">
      <c r="A519" t="s">
        <v>54</v>
      </c>
      <c r="B519">
        <v>110027</v>
      </c>
      <c r="C519" t="s">
        <v>55</v>
      </c>
      <c r="D519" t="s">
        <v>56</v>
      </c>
      <c r="E519" s="1">
        <v>45965</v>
      </c>
      <c r="F519" t="s">
        <v>682</v>
      </c>
      <c r="G519" t="s">
        <v>58</v>
      </c>
      <c r="H519" t="str">
        <f t="shared" si="56"/>
        <v>Aggregator</v>
      </c>
      <c r="I519">
        <v>7444194690</v>
      </c>
      <c r="J519">
        <v>18528960</v>
      </c>
      <c r="K519" s="3">
        <v>45965.502083333333</v>
      </c>
      <c r="L519">
        <f t="shared" si="57"/>
        <v>4</v>
      </c>
      <c r="M519" t="str">
        <f t="shared" si="58"/>
        <v>Tuesday</v>
      </c>
      <c r="N519" s="1" t="str">
        <f t="shared" si="59"/>
        <v>November</v>
      </c>
      <c r="O519" s="2">
        <v>0.50208333333333333</v>
      </c>
      <c r="P519" s="2" t="str">
        <f t="shared" si="60"/>
        <v>Week 1</v>
      </c>
      <c r="Q519" t="s">
        <v>59</v>
      </c>
      <c r="R519" s="5">
        <v>359</v>
      </c>
      <c r="S519" s="5">
        <v>0</v>
      </c>
      <c r="T519" s="5">
        <f t="shared" si="61"/>
        <v>0</v>
      </c>
      <c r="U519" s="5">
        <v>359</v>
      </c>
      <c r="V519" s="5">
        <v>32</v>
      </c>
      <c r="W519" s="5">
        <v>0</v>
      </c>
      <c r="X519" s="5">
        <v>0</v>
      </c>
      <c r="Y519" s="5">
        <v>391</v>
      </c>
      <c r="Z519" s="5">
        <v>391</v>
      </c>
      <c r="AA519" t="s">
        <v>60</v>
      </c>
      <c r="AB519">
        <v>76.05</v>
      </c>
      <c r="AC519">
        <v>9.82</v>
      </c>
      <c r="AD519" t="s">
        <v>60</v>
      </c>
      <c r="AE519" t="s">
        <v>56</v>
      </c>
      <c r="AF519">
        <v>4690</v>
      </c>
      <c r="AG519">
        <v>4690</v>
      </c>
      <c r="AO519">
        <v>32</v>
      </c>
      <c r="AP519">
        <v>0</v>
      </c>
      <c r="AX519">
        <v>391</v>
      </c>
      <c r="BD519" s="5">
        <v>391</v>
      </c>
      <c r="BE519">
        <v>359</v>
      </c>
      <c r="BG519">
        <f t="shared" si="62"/>
        <v>359</v>
      </c>
      <c r="BI519">
        <v>32</v>
      </c>
    </row>
    <row r="520" spans="1:61" x14ac:dyDescent="0.25">
      <c r="A520" t="s">
        <v>54</v>
      </c>
      <c r="B520">
        <v>110027</v>
      </c>
      <c r="C520" t="s">
        <v>55</v>
      </c>
      <c r="D520" t="s">
        <v>56</v>
      </c>
      <c r="E520" s="1">
        <v>45965</v>
      </c>
      <c r="F520" t="s">
        <v>683</v>
      </c>
      <c r="G520" t="s">
        <v>58</v>
      </c>
      <c r="H520" t="str">
        <f t="shared" si="56"/>
        <v>Aggregator</v>
      </c>
      <c r="I520">
        <v>7446204517</v>
      </c>
      <c r="J520">
        <v>18528960</v>
      </c>
      <c r="K520" s="3">
        <v>45965.522222222222</v>
      </c>
      <c r="L520">
        <f t="shared" si="57"/>
        <v>4</v>
      </c>
      <c r="M520" t="str">
        <f t="shared" si="58"/>
        <v>Tuesday</v>
      </c>
      <c r="N520" s="1" t="str">
        <f t="shared" si="59"/>
        <v>November</v>
      </c>
      <c r="O520" s="2">
        <v>0.52222222222222225</v>
      </c>
      <c r="P520" s="2" t="str">
        <f t="shared" si="60"/>
        <v>Week 1</v>
      </c>
      <c r="Q520" t="s">
        <v>59</v>
      </c>
      <c r="R520" s="5">
        <v>657</v>
      </c>
      <c r="S520" s="5">
        <v>-174.5</v>
      </c>
      <c r="T520" s="5">
        <f t="shared" si="61"/>
        <v>26.56012176560122</v>
      </c>
      <c r="U520" s="5">
        <v>482.5</v>
      </c>
      <c r="V520" s="5">
        <v>32</v>
      </c>
      <c r="W520" s="5">
        <v>0</v>
      </c>
      <c r="X520" s="5">
        <v>0</v>
      </c>
      <c r="Y520" s="5">
        <v>514.5</v>
      </c>
      <c r="Z520" s="5">
        <v>514.5</v>
      </c>
      <c r="AA520" t="s">
        <v>60</v>
      </c>
      <c r="AB520">
        <v>112.99</v>
      </c>
      <c r="AC520">
        <v>4.78</v>
      </c>
      <c r="AD520" t="s">
        <v>60</v>
      </c>
      <c r="AE520" t="s">
        <v>56</v>
      </c>
      <c r="AF520">
        <v>4517</v>
      </c>
      <c r="AG520">
        <v>4517</v>
      </c>
      <c r="AO520">
        <v>32</v>
      </c>
      <c r="AP520">
        <v>0</v>
      </c>
      <c r="AX520">
        <v>514.5</v>
      </c>
      <c r="BD520" s="5">
        <v>514.5</v>
      </c>
      <c r="BE520">
        <v>482.5</v>
      </c>
      <c r="BG520">
        <f t="shared" si="62"/>
        <v>482.5</v>
      </c>
      <c r="BI520">
        <v>32</v>
      </c>
    </row>
    <row r="521" spans="1:61" x14ac:dyDescent="0.25">
      <c r="A521" t="s">
        <v>54</v>
      </c>
      <c r="B521">
        <v>110027</v>
      </c>
      <c r="C521" t="s">
        <v>55</v>
      </c>
      <c r="D521" t="s">
        <v>56</v>
      </c>
      <c r="E521" s="1">
        <v>45965</v>
      </c>
      <c r="F521" t="s">
        <v>684</v>
      </c>
      <c r="G521" t="s">
        <v>58</v>
      </c>
      <c r="H521" t="str">
        <f t="shared" si="56"/>
        <v>Aggregator</v>
      </c>
      <c r="I521">
        <v>7441477088</v>
      </c>
      <c r="J521">
        <v>18528960</v>
      </c>
      <c r="K521" s="3">
        <v>45965.527777777781</v>
      </c>
      <c r="L521">
        <f t="shared" si="57"/>
        <v>4</v>
      </c>
      <c r="M521" t="str">
        <f t="shared" si="58"/>
        <v>Tuesday</v>
      </c>
      <c r="N521" s="1" t="str">
        <f t="shared" si="59"/>
        <v>November</v>
      </c>
      <c r="O521" s="2">
        <v>0.52777777777777779</v>
      </c>
      <c r="P521" s="2" t="str">
        <f t="shared" si="60"/>
        <v>Week 1</v>
      </c>
      <c r="Q521" t="s">
        <v>59</v>
      </c>
      <c r="R521" s="5">
        <v>248</v>
      </c>
      <c r="S521" s="5">
        <v>-100</v>
      </c>
      <c r="T521" s="5">
        <f t="shared" si="61"/>
        <v>40.322580645161288</v>
      </c>
      <c r="U521" s="5">
        <v>148</v>
      </c>
      <c r="V521" s="5">
        <v>32</v>
      </c>
      <c r="W521" s="5">
        <v>0</v>
      </c>
      <c r="X521" s="5">
        <v>0</v>
      </c>
      <c r="Y521" s="5">
        <v>180</v>
      </c>
      <c r="Z521" s="5">
        <v>180</v>
      </c>
      <c r="AA521" t="s">
        <v>60</v>
      </c>
      <c r="AB521">
        <v>51.82</v>
      </c>
      <c r="AC521">
        <v>4.96</v>
      </c>
      <c r="AD521" t="s">
        <v>60</v>
      </c>
      <c r="AE521" t="s">
        <v>56</v>
      </c>
      <c r="AF521">
        <v>7088</v>
      </c>
      <c r="AG521">
        <v>7088</v>
      </c>
      <c r="AO521">
        <v>32</v>
      </c>
      <c r="AP521">
        <v>0</v>
      </c>
      <c r="AX521">
        <v>180</v>
      </c>
      <c r="BD521" s="5">
        <v>180</v>
      </c>
      <c r="BE521">
        <v>148</v>
      </c>
      <c r="BG521">
        <f t="shared" si="62"/>
        <v>148</v>
      </c>
      <c r="BI521">
        <v>32</v>
      </c>
    </row>
    <row r="522" spans="1:61" x14ac:dyDescent="0.25">
      <c r="A522" t="s">
        <v>54</v>
      </c>
      <c r="B522">
        <v>110027</v>
      </c>
      <c r="C522" t="s">
        <v>55</v>
      </c>
      <c r="D522" t="s">
        <v>56</v>
      </c>
      <c r="E522" s="1">
        <v>45965</v>
      </c>
      <c r="F522" t="s">
        <v>685</v>
      </c>
      <c r="G522" t="s">
        <v>63</v>
      </c>
      <c r="H522" t="str">
        <f t="shared" si="56"/>
        <v>Aggregator</v>
      </c>
      <c r="I522">
        <v>221211000000000</v>
      </c>
      <c r="J522">
        <v>29811</v>
      </c>
      <c r="K522" s="3">
        <v>45965.544444444444</v>
      </c>
      <c r="L522">
        <f t="shared" si="57"/>
        <v>4</v>
      </c>
      <c r="M522" t="str">
        <f t="shared" si="58"/>
        <v>Tuesday</v>
      </c>
      <c r="N522" s="1" t="str">
        <f t="shared" si="59"/>
        <v>November</v>
      </c>
      <c r="O522" s="2">
        <v>0.5444444444444444</v>
      </c>
      <c r="P522" s="2" t="str">
        <f t="shared" si="60"/>
        <v>Week 1</v>
      </c>
      <c r="Q522" t="s">
        <v>59</v>
      </c>
      <c r="R522" s="5">
        <v>267</v>
      </c>
      <c r="S522" s="5">
        <v>-93.75</v>
      </c>
      <c r="T522" s="5">
        <f t="shared" si="61"/>
        <v>35.112359550561798</v>
      </c>
      <c r="U522" s="5">
        <v>173.25</v>
      </c>
      <c r="V522" s="5">
        <v>32</v>
      </c>
      <c r="W522" s="5">
        <v>0</v>
      </c>
      <c r="X522" s="5">
        <v>-0.25</v>
      </c>
      <c r="Y522" s="5">
        <v>205</v>
      </c>
      <c r="Z522" s="5">
        <v>205</v>
      </c>
      <c r="AA522" t="s">
        <v>64</v>
      </c>
      <c r="AB522">
        <v>47.12</v>
      </c>
      <c r="AC522">
        <v>4.96</v>
      </c>
      <c r="AD522" t="s">
        <v>64</v>
      </c>
      <c r="AE522" t="s">
        <v>56</v>
      </c>
      <c r="AF522">
        <v>6958</v>
      </c>
      <c r="AG522">
        <v>6958</v>
      </c>
      <c r="AO522">
        <v>32</v>
      </c>
      <c r="AP522">
        <v>0</v>
      </c>
      <c r="AW522">
        <v>205</v>
      </c>
      <c r="BD522" s="5">
        <v>205</v>
      </c>
      <c r="BE522">
        <v>173.25</v>
      </c>
      <c r="BG522">
        <f t="shared" si="62"/>
        <v>173.25</v>
      </c>
      <c r="BH522">
        <v>32</v>
      </c>
    </row>
    <row r="523" spans="1:61" x14ac:dyDescent="0.25">
      <c r="A523" t="s">
        <v>54</v>
      </c>
      <c r="B523">
        <v>110027</v>
      </c>
      <c r="C523" t="s">
        <v>55</v>
      </c>
      <c r="D523" t="s">
        <v>56</v>
      </c>
      <c r="E523" s="1">
        <v>45965</v>
      </c>
      <c r="F523" t="s">
        <v>686</v>
      </c>
      <c r="G523" t="s">
        <v>63</v>
      </c>
      <c r="H523" t="str">
        <f t="shared" si="56"/>
        <v>Aggregator</v>
      </c>
      <c r="I523">
        <v>221212000000000</v>
      </c>
      <c r="J523">
        <v>29811</v>
      </c>
      <c r="K523" s="3">
        <v>45965.54791666667</v>
      </c>
      <c r="L523">
        <f t="shared" si="57"/>
        <v>4</v>
      </c>
      <c r="M523" t="str">
        <f t="shared" si="58"/>
        <v>Tuesday</v>
      </c>
      <c r="N523" s="1" t="str">
        <f t="shared" si="59"/>
        <v>November</v>
      </c>
      <c r="O523" s="2">
        <v>0.54791666666666672</v>
      </c>
      <c r="P523" s="2" t="str">
        <f t="shared" si="60"/>
        <v>Week 1</v>
      </c>
      <c r="Q523" t="s">
        <v>59</v>
      </c>
      <c r="R523" s="5">
        <v>349</v>
      </c>
      <c r="S523" s="5">
        <v>-93.75</v>
      </c>
      <c r="T523" s="5">
        <f t="shared" si="61"/>
        <v>26.862464183381089</v>
      </c>
      <c r="U523" s="5">
        <v>255.25</v>
      </c>
      <c r="V523" s="5">
        <v>32</v>
      </c>
      <c r="W523" s="5">
        <v>0</v>
      </c>
      <c r="X523" s="5">
        <v>-0.25</v>
      </c>
      <c r="Y523" s="5">
        <v>287</v>
      </c>
      <c r="Z523" s="5">
        <v>287</v>
      </c>
      <c r="AA523" t="s">
        <v>64</v>
      </c>
      <c r="AB523">
        <v>82.33</v>
      </c>
      <c r="AC523">
        <v>4.96</v>
      </c>
      <c r="AD523" t="s">
        <v>64</v>
      </c>
      <c r="AE523" t="s">
        <v>56</v>
      </c>
      <c r="AF523">
        <v>8601</v>
      </c>
      <c r="AG523">
        <v>8601</v>
      </c>
      <c r="AO523">
        <v>32</v>
      </c>
      <c r="AP523">
        <v>0</v>
      </c>
      <c r="AW523">
        <v>287</v>
      </c>
      <c r="BD523" s="5">
        <v>287</v>
      </c>
      <c r="BE523">
        <v>255.25</v>
      </c>
      <c r="BG523">
        <f t="shared" si="62"/>
        <v>255.25</v>
      </c>
      <c r="BH523">
        <v>32</v>
      </c>
    </row>
    <row r="524" spans="1:61" x14ac:dyDescent="0.25">
      <c r="A524" t="s">
        <v>54</v>
      </c>
      <c r="B524">
        <v>110027</v>
      </c>
      <c r="C524" t="s">
        <v>55</v>
      </c>
      <c r="D524" t="s">
        <v>56</v>
      </c>
      <c r="E524" s="1">
        <v>45965</v>
      </c>
      <c r="F524" t="s">
        <v>687</v>
      </c>
      <c r="G524" t="s">
        <v>58</v>
      </c>
      <c r="H524" t="str">
        <f t="shared" si="56"/>
        <v>Aggregator</v>
      </c>
      <c r="I524">
        <v>7441995894</v>
      </c>
      <c r="J524">
        <v>18528960</v>
      </c>
      <c r="K524" s="3">
        <v>45965.563194444447</v>
      </c>
      <c r="L524">
        <f t="shared" si="57"/>
        <v>4</v>
      </c>
      <c r="M524" t="str">
        <f t="shared" si="58"/>
        <v>Tuesday</v>
      </c>
      <c r="N524" s="1" t="str">
        <f t="shared" si="59"/>
        <v>November</v>
      </c>
      <c r="O524" s="2">
        <v>0.56319444444444444</v>
      </c>
      <c r="P524" s="2" t="str">
        <f t="shared" si="60"/>
        <v>Week 1</v>
      </c>
      <c r="Q524" t="s">
        <v>59</v>
      </c>
      <c r="R524" s="5">
        <v>229</v>
      </c>
      <c r="S524" s="5">
        <v>-100</v>
      </c>
      <c r="T524" s="5">
        <f t="shared" si="61"/>
        <v>43.668122270742359</v>
      </c>
      <c r="U524" s="5">
        <v>129</v>
      </c>
      <c r="V524" s="5">
        <v>32</v>
      </c>
      <c r="W524" s="5">
        <v>0</v>
      </c>
      <c r="X524" s="5">
        <v>0</v>
      </c>
      <c r="Y524" s="5">
        <v>161</v>
      </c>
      <c r="Z524" s="5">
        <v>161</v>
      </c>
      <c r="AA524" t="s">
        <v>60</v>
      </c>
      <c r="AB524">
        <v>48.33</v>
      </c>
      <c r="AC524">
        <v>4.96</v>
      </c>
      <c r="AD524" t="s">
        <v>60</v>
      </c>
      <c r="AE524" t="s">
        <v>56</v>
      </c>
      <c r="AF524">
        <v>5894</v>
      </c>
      <c r="AG524">
        <v>5894</v>
      </c>
      <c r="AO524">
        <v>32</v>
      </c>
      <c r="AP524">
        <v>0</v>
      </c>
      <c r="AX524">
        <v>161</v>
      </c>
      <c r="BD524" s="5">
        <v>161</v>
      </c>
      <c r="BE524">
        <v>129</v>
      </c>
      <c r="BG524">
        <f t="shared" si="62"/>
        <v>129</v>
      </c>
      <c r="BI524">
        <v>32</v>
      </c>
    </row>
    <row r="525" spans="1:61" x14ac:dyDescent="0.25">
      <c r="A525" t="s">
        <v>54</v>
      </c>
      <c r="B525">
        <v>110027</v>
      </c>
      <c r="C525" t="s">
        <v>55</v>
      </c>
      <c r="D525" t="s">
        <v>56</v>
      </c>
      <c r="E525" s="1">
        <v>45965</v>
      </c>
      <c r="F525" t="s">
        <v>688</v>
      </c>
      <c r="G525" t="s">
        <v>63</v>
      </c>
      <c r="H525" t="str">
        <f t="shared" si="56"/>
        <v>Aggregator</v>
      </c>
      <c r="I525">
        <v>221213000000000</v>
      </c>
      <c r="J525">
        <v>29811</v>
      </c>
      <c r="K525" s="3">
        <v>45965.566666666666</v>
      </c>
      <c r="L525">
        <f t="shared" si="57"/>
        <v>4</v>
      </c>
      <c r="M525" t="str">
        <f t="shared" si="58"/>
        <v>Tuesday</v>
      </c>
      <c r="N525" s="1" t="str">
        <f t="shared" si="59"/>
        <v>November</v>
      </c>
      <c r="O525" s="2">
        <v>0.56666666666666665</v>
      </c>
      <c r="P525" s="2" t="str">
        <f t="shared" si="60"/>
        <v>Week 1</v>
      </c>
      <c r="Q525" t="s">
        <v>59</v>
      </c>
      <c r="R525" s="5">
        <v>328</v>
      </c>
      <c r="S525" s="5">
        <v>-93.74</v>
      </c>
      <c r="T525" s="5">
        <f t="shared" si="61"/>
        <v>28.579268292682926</v>
      </c>
      <c r="U525" s="5">
        <v>234.26</v>
      </c>
      <c r="V525" s="5">
        <v>32</v>
      </c>
      <c r="W525" s="5">
        <v>0</v>
      </c>
      <c r="X525" s="5">
        <v>-0.26</v>
      </c>
      <c r="Y525" s="5">
        <v>266</v>
      </c>
      <c r="Z525" s="5">
        <v>266</v>
      </c>
      <c r="AA525" t="s">
        <v>64</v>
      </c>
      <c r="AB525">
        <v>67.83</v>
      </c>
      <c r="AC525">
        <v>6.92</v>
      </c>
      <c r="AD525" t="s">
        <v>64</v>
      </c>
      <c r="AE525" t="s">
        <v>56</v>
      </c>
      <c r="AF525">
        <v>6034</v>
      </c>
      <c r="AG525">
        <v>6034</v>
      </c>
      <c r="AO525">
        <v>32</v>
      </c>
      <c r="AP525">
        <v>0</v>
      </c>
      <c r="AW525">
        <v>266</v>
      </c>
      <c r="BD525" s="5">
        <v>266</v>
      </c>
      <c r="BE525">
        <v>234.26</v>
      </c>
      <c r="BG525">
        <f t="shared" si="62"/>
        <v>234.26</v>
      </c>
      <c r="BH525">
        <v>32</v>
      </c>
    </row>
    <row r="526" spans="1:61" x14ac:dyDescent="0.25">
      <c r="A526" t="s">
        <v>54</v>
      </c>
      <c r="B526">
        <v>110027</v>
      </c>
      <c r="C526" t="s">
        <v>55</v>
      </c>
      <c r="D526" t="s">
        <v>56</v>
      </c>
      <c r="E526" s="1">
        <v>45965</v>
      </c>
      <c r="F526" t="s">
        <v>689</v>
      </c>
      <c r="G526" t="s">
        <v>63</v>
      </c>
      <c r="H526" t="str">
        <f t="shared" si="56"/>
        <v>Aggregator</v>
      </c>
      <c r="I526">
        <v>221215000000000</v>
      </c>
      <c r="J526">
        <v>29811</v>
      </c>
      <c r="K526" s="3">
        <v>45965.592361111114</v>
      </c>
      <c r="L526">
        <f t="shared" si="57"/>
        <v>4</v>
      </c>
      <c r="M526" t="str">
        <f t="shared" si="58"/>
        <v>Tuesday</v>
      </c>
      <c r="N526" s="1" t="str">
        <f t="shared" si="59"/>
        <v>November</v>
      </c>
      <c r="O526" s="2">
        <v>0.59236111111111112</v>
      </c>
      <c r="P526" s="2" t="str">
        <f t="shared" si="60"/>
        <v>Week 1</v>
      </c>
      <c r="Q526" t="s">
        <v>59</v>
      </c>
      <c r="R526" s="5">
        <v>228</v>
      </c>
      <c r="S526" s="5">
        <v>-40</v>
      </c>
      <c r="T526" s="5">
        <f t="shared" si="61"/>
        <v>17.543859649122805</v>
      </c>
      <c r="U526" s="5">
        <v>188</v>
      </c>
      <c r="V526" s="5">
        <v>32</v>
      </c>
      <c r="W526" s="5">
        <v>0</v>
      </c>
      <c r="X526" s="5">
        <v>0</v>
      </c>
      <c r="Y526" s="5">
        <v>220</v>
      </c>
      <c r="Z526" s="5">
        <v>220</v>
      </c>
      <c r="AA526" t="s">
        <v>64</v>
      </c>
      <c r="AB526">
        <v>42.79</v>
      </c>
      <c r="AC526">
        <v>3.92</v>
      </c>
      <c r="AD526" t="s">
        <v>64</v>
      </c>
      <c r="AE526" t="s">
        <v>56</v>
      </c>
      <c r="AF526">
        <v>387</v>
      </c>
      <c r="AG526">
        <v>387</v>
      </c>
      <c r="AO526">
        <v>32</v>
      </c>
      <c r="AP526">
        <v>0</v>
      </c>
      <c r="AW526">
        <v>220</v>
      </c>
      <c r="BD526" s="5">
        <v>220</v>
      </c>
      <c r="BE526">
        <v>188</v>
      </c>
      <c r="BG526">
        <f t="shared" si="62"/>
        <v>188</v>
      </c>
      <c r="BH526">
        <v>32</v>
      </c>
    </row>
    <row r="527" spans="1:61" x14ac:dyDescent="0.25">
      <c r="A527" t="s">
        <v>54</v>
      </c>
      <c r="B527">
        <v>110027</v>
      </c>
      <c r="C527" t="s">
        <v>55</v>
      </c>
      <c r="D527" t="s">
        <v>56</v>
      </c>
      <c r="E527" s="1">
        <v>45965</v>
      </c>
      <c r="F527" t="s">
        <v>690</v>
      </c>
      <c r="G527" t="s">
        <v>63</v>
      </c>
      <c r="H527" t="str">
        <f t="shared" si="56"/>
        <v>Aggregator</v>
      </c>
      <c r="I527">
        <v>221219000000000</v>
      </c>
      <c r="J527">
        <v>29811</v>
      </c>
      <c r="K527" s="3">
        <v>45965.629166666666</v>
      </c>
      <c r="L527">
        <f t="shared" si="57"/>
        <v>4</v>
      </c>
      <c r="M527" t="str">
        <f t="shared" si="58"/>
        <v>Tuesday</v>
      </c>
      <c r="N527" s="1" t="str">
        <f t="shared" si="59"/>
        <v>November</v>
      </c>
      <c r="O527" s="2">
        <v>0.62916666666666665</v>
      </c>
      <c r="P527" s="2" t="str">
        <f t="shared" si="60"/>
        <v>Week 1</v>
      </c>
      <c r="Q527" t="s">
        <v>59</v>
      </c>
      <c r="R527" s="5">
        <v>297</v>
      </c>
      <c r="S527" s="5">
        <v>-75</v>
      </c>
      <c r="T527" s="5">
        <f t="shared" si="61"/>
        <v>25.252525252525253</v>
      </c>
      <c r="U527" s="5">
        <v>222</v>
      </c>
      <c r="V527" s="5">
        <v>32</v>
      </c>
      <c r="W527" s="5">
        <v>0</v>
      </c>
      <c r="X527" s="5">
        <v>0</v>
      </c>
      <c r="Y527" s="5">
        <v>254</v>
      </c>
      <c r="Z527" s="5">
        <v>254</v>
      </c>
      <c r="AA527" t="s">
        <v>64</v>
      </c>
      <c r="AB527">
        <v>49.09</v>
      </c>
      <c r="AC527">
        <v>5.88</v>
      </c>
      <c r="AD527" t="s">
        <v>64</v>
      </c>
      <c r="AE527" t="s">
        <v>56</v>
      </c>
      <c r="AF527">
        <v>8658</v>
      </c>
      <c r="AG527">
        <v>8658</v>
      </c>
      <c r="AO527">
        <v>32</v>
      </c>
      <c r="AP527">
        <v>0</v>
      </c>
      <c r="AW527">
        <v>254</v>
      </c>
      <c r="BD527" s="5">
        <v>254</v>
      </c>
      <c r="BE527">
        <v>222</v>
      </c>
      <c r="BG527">
        <f t="shared" si="62"/>
        <v>222</v>
      </c>
      <c r="BH527">
        <v>32</v>
      </c>
    </row>
    <row r="528" spans="1:61" x14ac:dyDescent="0.25">
      <c r="A528" t="s">
        <v>54</v>
      </c>
      <c r="B528">
        <v>110027</v>
      </c>
      <c r="C528" t="s">
        <v>55</v>
      </c>
      <c r="D528" t="s">
        <v>56</v>
      </c>
      <c r="E528" s="1">
        <v>45965</v>
      </c>
      <c r="F528" t="s">
        <v>691</v>
      </c>
      <c r="G528" t="s">
        <v>67</v>
      </c>
      <c r="H528" t="str">
        <f t="shared" si="56"/>
        <v>Direct Sale</v>
      </c>
      <c r="K528" s="3">
        <v>45965.634027777778</v>
      </c>
      <c r="L528">
        <f t="shared" si="57"/>
        <v>4</v>
      </c>
      <c r="M528" t="str">
        <f t="shared" si="58"/>
        <v>Tuesday</v>
      </c>
      <c r="N528" s="1" t="str">
        <f t="shared" si="59"/>
        <v>November</v>
      </c>
      <c r="O528" s="2">
        <v>0.63402777777777775</v>
      </c>
      <c r="P528" s="2" t="str">
        <f t="shared" si="60"/>
        <v>Week 1</v>
      </c>
      <c r="Q528" t="s">
        <v>59</v>
      </c>
      <c r="R528" s="5">
        <v>566.58000000000004</v>
      </c>
      <c r="S528" s="5">
        <v>0</v>
      </c>
      <c r="T528" s="5">
        <f t="shared" si="61"/>
        <v>0</v>
      </c>
      <c r="U528" s="5">
        <v>566.58000000000004</v>
      </c>
      <c r="V528" s="5">
        <v>0</v>
      </c>
      <c r="W528" s="5">
        <v>28.32</v>
      </c>
      <c r="X528" s="5">
        <v>0.1</v>
      </c>
      <c r="Y528" s="5">
        <v>595</v>
      </c>
      <c r="Z528" s="5">
        <v>595</v>
      </c>
      <c r="AA528" t="s">
        <v>68</v>
      </c>
      <c r="AB528">
        <v>141.97999999999999</v>
      </c>
      <c r="AC528">
        <v>6.06</v>
      </c>
      <c r="AD528" t="s">
        <v>5778</v>
      </c>
      <c r="AE528" t="s">
        <v>75</v>
      </c>
      <c r="AI528" t="s">
        <v>692</v>
      </c>
      <c r="AJ528" t="s">
        <v>693</v>
      </c>
      <c r="AK528">
        <v>9958718535</v>
      </c>
      <c r="AO528">
        <v>0</v>
      </c>
      <c r="AP528">
        <v>0</v>
      </c>
      <c r="AR528">
        <v>595</v>
      </c>
      <c r="AZ528">
        <v>566.58000000000004</v>
      </c>
      <c r="BA528">
        <v>14.16</v>
      </c>
      <c r="BB528">
        <v>566.58000000000004</v>
      </c>
      <c r="BC528">
        <v>14.16</v>
      </c>
      <c r="BD528" s="5">
        <v>595</v>
      </c>
      <c r="BE528">
        <v>566.58000000000004</v>
      </c>
      <c r="BG528">
        <f t="shared" si="62"/>
        <v>566.58000000000004</v>
      </c>
    </row>
    <row r="529" spans="1:61" x14ac:dyDescent="0.25">
      <c r="A529" t="s">
        <v>54</v>
      </c>
      <c r="B529">
        <v>110027</v>
      </c>
      <c r="C529" t="s">
        <v>55</v>
      </c>
      <c r="D529" t="s">
        <v>56</v>
      </c>
      <c r="E529" s="1">
        <v>45965</v>
      </c>
      <c r="F529" t="s">
        <v>694</v>
      </c>
      <c r="G529" t="s">
        <v>67</v>
      </c>
      <c r="H529" t="str">
        <f t="shared" si="56"/>
        <v>Direct Sale</v>
      </c>
      <c r="K529" s="3">
        <v>45965.634027777778</v>
      </c>
      <c r="L529">
        <f t="shared" si="57"/>
        <v>4</v>
      </c>
      <c r="M529" t="str">
        <f t="shared" si="58"/>
        <v>Tuesday</v>
      </c>
      <c r="N529" s="1" t="str">
        <f t="shared" si="59"/>
        <v>November</v>
      </c>
      <c r="O529" s="2">
        <v>0.63402777777777775</v>
      </c>
      <c r="P529" s="2" t="str">
        <f t="shared" si="60"/>
        <v>Week 1</v>
      </c>
      <c r="Q529" t="s">
        <v>59</v>
      </c>
      <c r="R529" s="5">
        <v>249</v>
      </c>
      <c r="S529" s="5">
        <v>0</v>
      </c>
      <c r="T529" s="5">
        <f t="shared" si="61"/>
        <v>0</v>
      </c>
      <c r="U529" s="5">
        <v>249</v>
      </c>
      <c r="V529" s="5">
        <v>0</v>
      </c>
      <c r="W529" s="5">
        <v>12.46</v>
      </c>
      <c r="X529" s="5">
        <v>-0.46</v>
      </c>
      <c r="Y529" s="5">
        <v>261</v>
      </c>
      <c r="Z529" s="5">
        <v>261</v>
      </c>
      <c r="AA529" t="s">
        <v>73</v>
      </c>
      <c r="AB529">
        <v>60.32</v>
      </c>
      <c r="AC529">
        <v>8.7200000000000006</v>
      </c>
      <c r="AD529" t="s">
        <v>5778</v>
      </c>
      <c r="AE529" t="s">
        <v>75</v>
      </c>
      <c r="AI529" t="s">
        <v>89</v>
      </c>
      <c r="AJ529" t="s">
        <v>56</v>
      </c>
      <c r="AK529">
        <v>8929758003</v>
      </c>
      <c r="AO529">
        <v>0</v>
      </c>
      <c r="AP529">
        <v>0</v>
      </c>
      <c r="AQ529">
        <v>261</v>
      </c>
      <c r="AZ529">
        <v>249</v>
      </c>
      <c r="BA529">
        <v>6.23</v>
      </c>
      <c r="BB529">
        <v>249</v>
      </c>
      <c r="BC529">
        <v>6.23</v>
      </c>
      <c r="BD529" s="5">
        <v>261</v>
      </c>
      <c r="BE529">
        <v>249</v>
      </c>
      <c r="BG529">
        <f t="shared" si="62"/>
        <v>249</v>
      </c>
    </row>
    <row r="530" spans="1:61" x14ac:dyDescent="0.25">
      <c r="A530" t="s">
        <v>54</v>
      </c>
      <c r="B530">
        <v>110027</v>
      </c>
      <c r="C530" t="s">
        <v>55</v>
      </c>
      <c r="D530" t="s">
        <v>56</v>
      </c>
      <c r="E530" s="1">
        <v>45965</v>
      </c>
      <c r="F530" t="s">
        <v>695</v>
      </c>
      <c r="G530" t="s">
        <v>63</v>
      </c>
      <c r="H530" t="str">
        <f t="shared" si="56"/>
        <v>Aggregator</v>
      </c>
      <c r="I530">
        <v>221219000000000</v>
      </c>
      <c r="J530">
        <v>29811</v>
      </c>
      <c r="K530" s="3">
        <v>45965.638888888891</v>
      </c>
      <c r="L530">
        <f t="shared" si="57"/>
        <v>4</v>
      </c>
      <c r="M530" t="str">
        <f t="shared" si="58"/>
        <v>Tuesday</v>
      </c>
      <c r="N530" s="1" t="str">
        <f t="shared" si="59"/>
        <v>November</v>
      </c>
      <c r="O530" s="2">
        <v>0.63888888888888884</v>
      </c>
      <c r="P530" s="2" t="str">
        <f t="shared" si="60"/>
        <v>Week 1</v>
      </c>
      <c r="Q530" t="s">
        <v>59</v>
      </c>
      <c r="R530" s="5">
        <v>358</v>
      </c>
      <c r="S530" s="5">
        <v>-93.75</v>
      </c>
      <c r="T530" s="5">
        <f t="shared" si="61"/>
        <v>26.187150837988828</v>
      </c>
      <c r="U530" s="5">
        <v>264.25</v>
      </c>
      <c r="V530" s="5">
        <v>32</v>
      </c>
      <c r="W530" s="5">
        <v>0</v>
      </c>
      <c r="X530" s="5">
        <v>-0.25</v>
      </c>
      <c r="Y530" s="5">
        <v>296</v>
      </c>
      <c r="Z530" s="5">
        <v>296</v>
      </c>
      <c r="AA530" t="s">
        <v>64</v>
      </c>
      <c r="AB530">
        <v>59.94</v>
      </c>
      <c r="AC530">
        <v>8.69</v>
      </c>
      <c r="AD530" t="s">
        <v>64</v>
      </c>
      <c r="AE530" t="s">
        <v>56</v>
      </c>
      <c r="AF530">
        <v>1169</v>
      </c>
      <c r="AG530">
        <v>1169</v>
      </c>
      <c r="AO530">
        <v>32</v>
      </c>
      <c r="AP530">
        <v>0</v>
      </c>
      <c r="AW530">
        <v>296</v>
      </c>
      <c r="BD530" s="5">
        <v>296</v>
      </c>
      <c r="BE530">
        <v>264.25</v>
      </c>
      <c r="BG530">
        <f t="shared" si="62"/>
        <v>264.25</v>
      </c>
      <c r="BH530">
        <v>32</v>
      </c>
    </row>
    <row r="531" spans="1:61" x14ac:dyDescent="0.25">
      <c r="A531" t="s">
        <v>54</v>
      </c>
      <c r="B531">
        <v>110027</v>
      </c>
      <c r="C531" t="s">
        <v>55</v>
      </c>
      <c r="D531" t="s">
        <v>56</v>
      </c>
      <c r="E531" s="1">
        <v>45965</v>
      </c>
      <c r="F531" t="s">
        <v>696</v>
      </c>
      <c r="G531" t="s">
        <v>63</v>
      </c>
      <c r="H531" t="str">
        <f t="shared" si="56"/>
        <v>Aggregator</v>
      </c>
      <c r="I531">
        <v>221220000000000</v>
      </c>
      <c r="J531">
        <v>29811</v>
      </c>
      <c r="K531" s="3">
        <v>45965.643055555556</v>
      </c>
      <c r="L531">
        <f t="shared" si="57"/>
        <v>4</v>
      </c>
      <c r="M531" t="str">
        <f t="shared" si="58"/>
        <v>Tuesday</v>
      </c>
      <c r="N531" s="1" t="str">
        <f t="shared" si="59"/>
        <v>November</v>
      </c>
      <c r="O531" s="2">
        <v>0.6430555555555556</v>
      </c>
      <c r="P531" s="2" t="str">
        <f t="shared" si="60"/>
        <v>Week 1</v>
      </c>
      <c r="Q531" t="s">
        <v>59</v>
      </c>
      <c r="R531" s="5">
        <v>366</v>
      </c>
      <c r="S531" s="5">
        <v>-93.75</v>
      </c>
      <c r="T531" s="5">
        <f t="shared" si="61"/>
        <v>25.614754098360653</v>
      </c>
      <c r="U531" s="5">
        <v>272.25</v>
      </c>
      <c r="V531" s="5">
        <v>32</v>
      </c>
      <c r="W531" s="5">
        <v>0</v>
      </c>
      <c r="X531" s="5">
        <v>-0.25</v>
      </c>
      <c r="Y531" s="5">
        <v>304</v>
      </c>
      <c r="Z531" s="5">
        <v>304</v>
      </c>
      <c r="AA531" t="s">
        <v>64</v>
      </c>
      <c r="AB531">
        <v>85.17</v>
      </c>
      <c r="AC531">
        <v>4.96</v>
      </c>
      <c r="AD531" t="s">
        <v>64</v>
      </c>
      <c r="AE531" t="s">
        <v>56</v>
      </c>
      <c r="AF531">
        <v>6781</v>
      </c>
      <c r="AG531">
        <v>6781</v>
      </c>
      <c r="AO531">
        <v>32</v>
      </c>
      <c r="AP531">
        <v>0</v>
      </c>
      <c r="AW531">
        <v>304</v>
      </c>
      <c r="BD531" s="5">
        <v>304</v>
      </c>
      <c r="BE531">
        <v>272.25</v>
      </c>
      <c r="BG531">
        <f t="shared" si="62"/>
        <v>272.25</v>
      </c>
      <c r="BH531">
        <v>32</v>
      </c>
    </row>
    <row r="532" spans="1:61" x14ac:dyDescent="0.25">
      <c r="A532" t="s">
        <v>54</v>
      </c>
      <c r="B532">
        <v>110027</v>
      </c>
      <c r="C532" t="s">
        <v>55</v>
      </c>
      <c r="D532" t="s">
        <v>56</v>
      </c>
      <c r="E532" s="1">
        <v>45965</v>
      </c>
      <c r="F532" t="s">
        <v>697</v>
      </c>
      <c r="G532" t="s">
        <v>67</v>
      </c>
      <c r="H532" t="str">
        <f t="shared" si="56"/>
        <v>Direct Sale</v>
      </c>
      <c r="K532" s="3">
        <v>45965.643750000003</v>
      </c>
      <c r="L532">
        <f t="shared" si="57"/>
        <v>4</v>
      </c>
      <c r="M532" t="str">
        <f t="shared" si="58"/>
        <v>Tuesday</v>
      </c>
      <c r="N532" s="1" t="str">
        <f t="shared" si="59"/>
        <v>November</v>
      </c>
      <c r="O532" s="2">
        <v>0.64375000000000004</v>
      </c>
      <c r="P532" s="2" t="str">
        <f t="shared" si="60"/>
        <v>Week 1</v>
      </c>
      <c r="Q532" t="s">
        <v>59</v>
      </c>
      <c r="R532" s="5">
        <v>118</v>
      </c>
      <c r="S532" s="5">
        <v>0</v>
      </c>
      <c r="T532" s="5">
        <f t="shared" si="61"/>
        <v>0</v>
      </c>
      <c r="U532" s="5">
        <v>118</v>
      </c>
      <c r="V532" s="5">
        <v>0</v>
      </c>
      <c r="W532" s="5">
        <v>5.9</v>
      </c>
      <c r="X532" s="5">
        <v>0.1</v>
      </c>
      <c r="Y532" s="5">
        <v>124</v>
      </c>
      <c r="Z532" s="5">
        <v>124</v>
      </c>
      <c r="AA532" t="s">
        <v>73</v>
      </c>
      <c r="AB532">
        <v>30.99</v>
      </c>
      <c r="AC532">
        <v>4.28</v>
      </c>
      <c r="AD532" t="s">
        <v>5778</v>
      </c>
      <c r="AE532" t="s">
        <v>75</v>
      </c>
      <c r="AI532" t="s">
        <v>698</v>
      </c>
      <c r="AJ532" t="s">
        <v>699</v>
      </c>
      <c r="AK532">
        <v>7409542006</v>
      </c>
      <c r="AO532">
        <v>0</v>
      </c>
      <c r="AP532">
        <v>0</v>
      </c>
      <c r="AQ532">
        <v>124</v>
      </c>
      <c r="AZ532">
        <v>118</v>
      </c>
      <c r="BA532">
        <v>2.95</v>
      </c>
      <c r="BB532">
        <v>118</v>
      </c>
      <c r="BC532">
        <v>2.95</v>
      </c>
      <c r="BD532" s="5">
        <v>124</v>
      </c>
      <c r="BE532">
        <v>118</v>
      </c>
      <c r="BG532">
        <f t="shared" si="62"/>
        <v>118</v>
      </c>
    </row>
    <row r="533" spans="1:61" x14ac:dyDescent="0.25">
      <c r="A533" t="s">
        <v>54</v>
      </c>
      <c r="B533">
        <v>110027</v>
      </c>
      <c r="C533" t="s">
        <v>55</v>
      </c>
      <c r="D533" t="s">
        <v>56</v>
      </c>
      <c r="E533" s="1">
        <v>45965</v>
      </c>
      <c r="F533" t="s">
        <v>700</v>
      </c>
      <c r="G533" t="s">
        <v>58</v>
      </c>
      <c r="H533" t="str">
        <f t="shared" si="56"/>
        <v>Aggregator</v>
      </c>
      <c r="I533">
        <v>7439515996</v>
      </c>
      <c r="J533">
        <v>18528960</v>
      </c>
      <c r="K533" s="3">
        <v>45965.649305555555</v>
      </c>
      <c r="L533">
        <f t="shared" si="57"/>
        <v>4</v>
      </c>
      <c r="M533" t="str">
        <f t="shared" si="58"/>
        <v>Tuesday</v>
      </c>
      <c r="N533" s="1" t="str">
        <f t="shared" si="59"/>
        <v>November</v>
      </c>
      <c r="O533" s="2">
        <v>0.64930555555555558</v>
      </c>
      <c r="P533" s="2" t="str">
        <f t="shared" si="60"/>
        <v>Week 1</v>
      </c>
      <c r="Q533" t="s">
        <v>59</v>
      </c>
      <c r="R533" s="5">
        <v>289</v>
      </c>
      <c r="S533" s="5">
        <v>0</v>
      </c>
      <c r="T533" s="5">
        <f t="shared" si="61"/>
        <v>0</v>
      </c>
      <c r="U533" s="5">
        <v>289</v>
      </c>
      <c r="V533" s="5">
        <v>32</v>
      </c>
      <c r="W533" s="5">
        <v>0</v>
      </c>
      <c r="X533" s="5">
        <v>0</v>
      </c>
      <c r="Y533" s="5">
        <v>321</v>
      </c>
      <c r="Z533" s="5">
        <v>321</v>
      </c>
      <c r="AA533" t="s">
        <v>60</v>
      </c>
      <c r="AB533">
        <v>75.180000000000007</v>
      </c>
      <c r="AC533">
        <v>6.15</v>
      </c>
      <c r="AD533" t="s">
        <v>60</v>
      </c>
      <c r="AE533" t="s">
        <v>56</v>
      </c>
      <c r="AF533">
        <v>5996</v>
      </c>
      <c r="AG533">
        <v>5996</v>
      </c>
      <c r="AO533">
        <v>32</v>
      </c>
      <c r="AP533">
        <v>0</v>
      </c>
      <c r="AX533">
        <v>321</v>
      </c>
      <c r="BD533" s="5">
        <v>321</v>
      </c>
      <c r="BE533">
        <v>289</v>
      </c>
      <c r="BG533">
        <f t="shared" si="62"/>
        <v>289</v>
      </c>
      <c r="BI533">
        <v>32</v>
      </c>
    </row>
    <row r="534" spans="1:61" x14ac:dyDescent="0.25">
      <c r="A534" t="s">
        <v>54</v>
      </c>
      <c r="B534">
        <v>110027</v>
      </c>
      <c r="C534" t="s">
        <v>55</v>
      </c>
      <c r="D534" t="s">
        <v>56</v>
      </c>
      <c r="E534" s="1">
        <v>45965</v>
      </c>
      <c r="F534" t="s">
        <v>701</v>
      </c>
      <c r="G534" t="s">
        <v>58</v>
      </c>
      <c r="H534" t="str">
        <f t="shared" si="56"/>
        <v>Aggregator</v>
      </c>
      <c r="I534">
        <v>7443914439</v>
      </c>
      <c r="J534">
        <v>18528960</v>
      </c>
      <c r="K534" s="3">
        <v>45965.650694444441</v>
      </c>
      <c r="L534">
        <f t="shared" si="57"/>
        <v>4</v>
      </c>
      <c r="M534" t="str">
        <f t="shared" si="58"/>
        <v>Tuesday</v>
      </c>
      <c r="N534" s="1" t="str">
        <f t="shared" si="59"/>
        <v>November</v>
      </c>
      <c r="O534" s="2">
        <v>0.65069444444444446</v>
      </c>
      <c r="P534" s="2" t="str">
        <f t="shared" si="60"/>
        <v>Week 1</v>
      </c>
      <c r="Q534" t="s">
        <v>59</v>
      </c>
      <c r="R534" s="5">
        <v>169</v>
      </c>
      <c r="S534" s="5">
        <v>0</v>
      </c>
      <c r="T534" s="5">
        <f t="shared" si="61"/>
        <v>0</v>
      </c>
      <c r="U534" s="5">
        <v>169</v>
      </c>
      <c r="V534" s="5">
        <v>32</v>
      </c>
      <c r="W534" s="5">
        <v>0</v>
      </c>
      <c r="X534" s="5">
        <v>0</v>
      </c>
      <c r="Y534" s="5">
        <v>201</v>
      </c>
      <c r="Z534" s="5">
        <v>201</v>
      </c>
      <c r="AA534" t="s">
        <v>60</v>
      </c>
      <c r="AB534">
        <v>29.93</v>
      </c>
      <c r="AC534">
        <v>5.5</v>
      </c>
      <c r="AD534" t="s">
        <v>60</v>
      </c>
      <c r="AE534" t="s">
        <v>56</v>
      </c>
      <c r="AF534">
        <v>4439</v>
      </c>
      <c r="AG534">
        <v>4439</v>
      </c>
      <c r="AO534">
        <v>32</v>
      </c>
      <c r="AP534">
        <v>0</v>
      </c>
      <c r="AX534">
        <v>201</v>
      </c>
      <c r="BD534" s="5">
        <v>201</v>
      </c>
      <c r="BE534">
        <v>169</v>
      </c>
      <c r="BG534">
        <f t="shared" si="62"/>
        <v>169</v>
      </c>
      <c r="BI534">
        <v>32</v>
      </c>
    </row>
    <row r="535" spans="1:61" x14ac:dyDescent="0.25">
      <c r="A535" t="s">
        <v>54</v>
      </c>
      <c r="B535">
        <v>110027</v>
      </c>
      <c r="C535" t="s">
        <v>55</v>
      </c>
      <c r="D535" t="s">
        <v>56</v>
      </c>
      <c r="E535" s="1">
        <v>45965</v>
      </c>
      <c r="F535" t="s">
        <v>702</v>
      </c>
      <c r="G535" t="s">
        <v>67</v>
      </c>
      <c r="H535" t="str">
        <f t="shared" si="56"/>
        <v>Direct Sale</v>
      </c>
      <c r="K535" s="3">
        <v>45965.654861111114</v>
      </c>
      <c r="L535">
        <f t="shared" si="57"/>
        <v>4</v>
      </c>
      <c r="M535" t="str">
        <f t="shared" si="58"/>
        <v>Tuesday</v>
      </c>
      <c r="N535" s="1" t="str">
        <f t="shared" si="59"/>
        <v>November</v>
      </c>
      <c r="O535" s="2">
        <v>0.65486111111111112</v>
      </c>
      <c r="P535" s="2" t="str">
        <f t="shared" si="60"/>
        <v>Week 1</v>
      </c>
      <c r="Q535" t="s">
        <v>59</v>
      </c>
      <c r="R535" s="5">
        <v>99</v>
      </c>
      <c r="S535" s="5">
        <v>0</v>
      </c>
      <c r="T535" s="5">
        <f t="shared" si="61"/>
        <v>0</v>
      </c>
      <c r="U535" s="5">
        <v>99</v>
      </c>
      <c r="V535" s="5">
        <v>0</v>
      </c>
      <c r="W535" s="5">
        <v>4.96</v>
      </c>
      <c r="X535" s="5">
        <v>0.04</v>
      </c>
      <c r="Y535" s="5">
        <v>104</v>
      </c>
      <c r="Z535" s="5">
        <v>104</v>
      </c>
      <c r="AA535" t="s">
        <v>68</v>
      </c>
      <c r="AB535">
        <v>25.04</v>
      </c>
      <c r="AC535">
        <v>1.96</v>
      </c>
      <c r="AD535" t="s">
        <v>5775</v>
      </c>
      <c r="AI535" t="s">
        <v>703</v>
      </c>
      <c r="AJ535" t="s">
        <v>704</v>
      </c>
      <c r="AK535">
        <v>7500624182</v>
      </c>
      <c r="AO535">
        <v>0</v>
      </c>
      <c r="AP535">
        <v>0</v>
      </c>
      <c r="AR535">
        <v>104</v>
      </c>
      <c r="AZ535">
        <v>99</v>
      </c>
      <c r="BA535">
        <v>2.48</v>
      </c>
      <c r="BB535">
        <v>99</v>
      </c>
      <c r="BC535">
        <v>2.48</v>
      </c>
      <c r="BD535" s="5">
        <v>104</v>
      </c>
      <c r="BE535">
        <v>99</v>
      </c>
      <c r="BG535">
        <f t="shared" si="62"/>
        <v>99</v>
      </c>
    </row>
    <row r="536" spans="1:61" x14ac:dyDescent="0.25">
      <c r="A536" t="s">
        <v>54</v>
      </c>
      <c r="B536">
        <v>110027</v>
      </c>
      <c r="C536" t="s">
        <v>55</v>
      </c>
      <c r="D536" t="s">
        <v>56</v>
      </c>
      <c r="E536" s="1">
        <v>45965</v>
      </c>
      <c r="F536" t="s">
        <v>705</v>
      </c>
      <c r="G536" t="s">
        <v>67</v>
      </c>
      <c r="H536" t="str">
        <f t="shared" si="56"/>
        <v>Direct Sale</v>
      </c>
      <c r="K536" s="3">
        <v>45965.654861111114</v>
      </c>
      <c r="L536">
        <f t="shared" si="57"/>
        <v>4</v>
      </c>
      <c r="M536" t="str">
        <f t="shared" si="58"/>
        <v>Tuesday</v>
      </c>
      <c r="N536" s="1" t="str">
        <f t="shared" si="59"/>
        <v>November</v>
      </c>
      <c r="O536" s="2">
        <v>0.65486111111111112</v>
      </c>
      <c r="P536" s="2" t="str">
        <f t="shared" si="60"/>
        <v>Week 1</v>
      </c>
      <c r="Q536" t="s">
        <v>59</v>
      </c>
      <c r="R536" s="5">
        <v>179</v>
      </c>
      <c r="S536" s="5">
        <v>0</v>
      </c>
      <c r="T536" s="5">
        <f t="shared" si="61"/>
        <v>0</v>
      </c>
      <c r="U536" s="5">
        <v>179</v>
      </c>
      <c r="V536" s="5">
        <v>0</v>
      </c>
      <c r="W536" s="5">
        <v>8.9600000000000009</v>
      </c>
      <c r="X536" s="5">
        <v>0.04</v>
      </c>
      <c r="Y536" s="5">
        <v>188</v>
      </c>
      <c r="Z536" s="5">
        <v>188</v>
      </c>
      <c r="AA536" t="s">
        <v>73</v>
      </c>
      <c r="AB536">
        <v>37.299999999999997</v>
      </c>
      <c r="AC536">
        <v>2.56</v>
      </c>
      <c r="AD536" t="s">
        <v>5778</v>
      </c>
      <c r="AE536" t="s">
        <v>75</v>
      </c>
      <c r="AI536" t="s">
        <v>706</v>
      </c>
      <c r="AJ536" t="s">
        <v>707</v>
      </c>
      <c r="AK536">
        <v>9599995577</v>
      </c>
      <c r="AO536">
        <v>0</v>
      </c>
      <c r="AP536">
        <v>0</v>
      </c>
      <c r="AQ536">
        <v>188</v>
      </c>
      <c r="AZ536">
        <v>179</v>
      </c>
      <c r="BA536">
        <v>4.4800000000000004</v>
      </c>
      <c r="BB536">
        <v>179</v>
      </c>
      <c r="BC536">
        <v>4.4800000000000004</v>
      </c>
      <c r="BD536" s="5">
        <v>188</v>
      </c>
      <c r="BE536">
        <v>179</v>
      </c>
      <c r="BG536">
        <f t="shared" si="62"/>
        <v>179</v>
      </c>
    </row>
    <row r="537" spans="1:61" x14ac:dyDescent="0.25">
      <c r="A537" t="s">
        <v>54</v>
      </c>
      <c r="B537">
        <v>110027</v>
      </c>
      <c r="C537" t="s">
        <v>55</v>
      </c>
      <c r="D537" t="s">
        <v>56</v>
      </c>
      <c r="E537" s="1">
        <v>45965</v>
      </c>
      <c r="F537" t="s">
        <v>708</v>
      </c>
      <c r="G537" t="s">
        <v>58</v>
      </c>
      <c r="H537" t="str">
        <f t="shared" si="56"/>
        <v>Aggregator</v>
      </c>
      <c r="I537">
        <v>7447184640</v>
      </c>
      <c r="J537">
        <v>18528960</v>
      </c>
      <c r="K537" s="3">
        <v>45965.669444444444</v>
      </c>
      <c r="L537">
        <f t="shared" si="57"/>
        <v>4</v>
      </c>
      <c r="M537" t="str">
        <f t="shared" si="58"/>
        <v>Tuesday</v>
      </c>
      <c r="N537" s="1" t="str">
        <f t="shared" si="59"/>
        <v>November</v>
      </c>
      <c r="O537" s="2">
        <v>0.6694444444444444</v>
      </c>
      <c r="P537" s="2" t="str">
        <f t="shared" si="60"/>
        <v>Week 1</v>
      </c>
      <c r="Q537" t="s">
        <v>59</v>
      </c>
      <c r="R537" s="5">
        <v>248</v>
      </c>
      <c r="S537" s="5">
        <v>0</v>
      </c>
      <c r="T537" s="5">
        <f t="shared" si="61"/>
        <v>0</v>
      </c>
      <c r="U537" s="5">
        <v>248</v>
      </c>
      <c r="V537" s="5">
        <v>32</v>
      </c>
      <c r="W537" s="5">
        <v>0</v>
      </c>
      <c r="X537" s="5">
        <v>0</v>
      </c>
      <c r="Y537" s="5">
        <v>280</v>
      </c>
      <c r="Z537" s="5">
        <v>280</v>
      </c>
      <c r="AA537" t="s">
        <v>60</v>
      </c>
      <c r="AB537">
        <v>51.28</v>
      </c>
      <c r="AC537">
        <v>4.96</v>
      </c>
      <c r="AD537" t="s">
        <v>60</v>
      </c>
      <c r="AE537" t="s">
        <v>56</v>
      </c>
      <c r="AF537">
        <v>4640</v>
      </c>
      <c r="AG537">
        <v>4640</v>
      </c>
      <c r="AO537">
        <v>32</v>
      </c>
      <c r="AP537">
        <v>0</v>
      </c>
      <c r="AX537">
        <v>280</v>
      </c>
      <c r="BD537" s="5">
        <v>280</v>
      </c>
      <c r="BE537">
        <v>248</v>
      </c>
      <c r="BG537">
        <f t="shared" si="62"/>
        <v>248</v>
      </c>
      <c r="BI537">
        <v>32</v>
      </c>
    </row>
    <row r="538" spans="1:61" x14ac:dyDescent="0.25">
      <c r="A538" t="s">
        <v>54</v>
      </c>
      <c r="B538">
        <v>110027</v>
      </c>
      <c r="C538" t="s">
        <v>55</v>
      </c>
      <c r="D538" t="s">
        <v>56</v>
      </c>
      <c r="E538" s="1">
        <v>45965</v>
      </c>
      <c r="F538" t="s">
        <v>709</v>
      </c>
      <c r="G538" t="s">
        <v>67</v>
      </c>
      <c r="H538" t="str">
        <f t="shared" si="56"/>
        <v>Direct Sale</v>
      </c>
      <c r="K538" s="3">
        <v>45965.680555555555</v>
      </c>
      <c r="L538">
        <f t="shared" si="57"/>
        <v>4</v>
      </c>
      <c r="M538" t="str">
        <f t="shared" si="58"/>
        <v>Tuesday</v>
      </c>
      <c r="N538" s="1" t="str">
        <f t="shared" si="59"/>
        <v>November</v>
      </c>
      <c r="O538" s="2">
        <v>0.68055555555555558</v>
      </c>
      <c r="P538" s="2" t="str">
        <f t="shared" si="60"/>
        <v>Week 1</v>
      </c>
      <c r="Q538" t="s">
        <v>59</v>
      </c>
      <c r="R538" s="5">
        <v>804.66</v>
      </c>
      <c r="S538" s="5">
        <v>0</v>
      </c>
      <c r="T538" s="5">
        <f t="shared" si="61"/>
        <v>0</v>
      </c>
      <c r="U538" s="5">
        <v>804.66</v>
      </c>
      <c r="V538" s="5">
        <v>0</v>
      </c>
      <c r="W538" s="5">
        <v>40.24</v>
      </c>
      <c r="X538" s="5">
        <v>0.1</v>
      </c>
      <c r="Y538" s="5">
        <v>845</v>
      </c>
      <c r="Z538" s="5">
        <v>845</v>
      </c>
      <c r="AA538" t="s">
        <v>68</v>
      </c>
      <c r="AB538">
        <v>206.1</v>
      </c>
      <c r="AC538">
        <v>20.32</v>
      </c>
      <c r="AD538" t="s">
        <v>5775</v>
      </c>
      <c r="AI538" t="s">
        <v>89</v>
      </c>
      <c r="AJ538" t="s">
        <v>56</v>
      </c>
      <c r="AK538">
        <v>8929758003</v>
      </c>
      <c r="AO538">
        <v>0</v>
      </c>
      <c r="AP538">
        <v>0</v>
      </c>
      <c r="AR538">
        <v>845</v>
      </c>
      <c r="AZ538">
        <v>804.66</v>
      </c>
      <c r="BA538">
        <v>20.12</v>
      </c>
      <c r="BB538">
        <v>804.66</v>
      </c>
      <c r="BC538">
        <v>20.12</v>
      </c>
      <c r="BD538" s="5">
        <v>845</v>
      </c>
      <c r="BE538">
        <v>804.66</v>
      </c>
      <c r="BG538">
        <f t="shared" si="62"/>
        <v>804.66</v>
      </c>
    </row>
    <row r="539" spans="1:61" x14ac:dyDescent="0.25">
      <c r="A539" t="s">
        <v>54</v>
      </c>
      <c r="B539">
        <v>110027</v>
      </c>
      <c r="C539" t="s">
        <v>55</v>
      </c>
      <c r="D539" t="s">
        <v>56</v>
      </c>
      <c r="E539" s="1">
        <v>45965</v>
      </c>
      <c r="F539" t="s">
        <v>710</v>
      </c>
      <c r="G539" t="s">
        <v>67</v>
      </c>
      <c r="H539" t="str">
        <f t="shared" si="56"/>
        <v>Direct Sale</v>
      </c>
      <c r="K539" s="3">
        <v>45965.681250000001</v>
      </c>
      <c r="L539">
        <f t="shared" si="57"/>
        <v>4</v>
      </c>
      <c r="M539" t="str">
        <f t="shared" si="58"/>
        <v>Tuesday</v>
      </c>
      <c r="N539" s="1" t="str">
        <f t="shared" si="59"/>
        <v>November</v>
      </c>
      <c r="O539" s="2">
        <v>0.68125000000000002</v>
      </c>
      <c r="P539" s="2" t="str">
        <f t="shared" si="60"/>
        <v>Week 1</v>
      </c>
      <c r="Q539" t="s">
        <v>59</v>
      </c>
      <c r="R539" s="5">
        <v>358</v>
      </c>
      <c r="S539" s="5">
        <v>0</v>
      </c>
      <c r="T539" s="5">
        <f t="shared" si="61"/>
        <v>0</v>
      </c>
      <c r="U539" s="5">
        <v>358</v>
      </c>
      <c r="V539" s="5">
        <v>0</v>
      </c>
      <c r="W539" s="5">
        <v>17.899999999999999</v>
      </c>
      <c r="X539" s="5">
        <v>0.1</v>
      </c>
      <c r="Y539" s="5">
        <v>376</v>
      </c>
      <c r="Z539" s="5">
        <v>376</v>
      </c>
      <c r="AA539" t="s">
        <v>73</v>
      </c>
      <c r="AB539">
        <v>103.12</v>
      </c>
      <c r="AC539">
        <v>4.84</v>
      </c>
      <c r="AD539" t="s">
        <v>5778</v>
      </c>
      <c r="AE539" t="s">
        <v>75</v>
      </c>
      <c r="AI539" t="s">
        <v>711</v>
      </c>
      <c r="AJ539" t="s">
        <v>92</v>
      </c>
      <c r="AK539">
        <v>8750184457</v>
      </c>
      <c r="AO539">
        <v>0</v>
      </c>
      <c r="AP539">
        <v>0</v>
      </c>
      <c r="AQ539">
        <v>376</v>
      </c>
      <c r="AZ539">
        <v>358</v>
      </c>
      <c r="BA539">
        <v>8.9499999999999993</v>
      </c>
      <c r="BB539">
        <v>358</v>
      </c>
      <c r="BC539">
        <v>8.9499999999999993</v>
      </c>
      <c r="BD539" s="5">
        <v>376</v>
      </c>
      <c r="BE539">
        <v>358</v>
      </c>
      <c r="BG539">
        <f t="shared" si="62"/>
        <v>358</v>
      </c>
    </row>
    <row r="540" spans="1:61" x14ac:dyDescent="0.25">
      <c r="A540" t="s">
        <v>54</v>
      </c>
      <c r="B540">
        <v>110027</v>
      </c>
      <c r="C540" t="s">
        <v>55</v>
      </c>
      <c r="D540" t="s">
        <v>56</v>
      </c>
      <c r="E540" s="1">
        <v>45965</v>
      </c>
      <c r="F540" t="s">
        <v>712</v>
      </c>
      <c r="G540" t="s">
        <v>67</v>
      </c>
      <c r="H540" t="str">
        <f t="shared" si="56"/>
        <v>Direct Sale</v>
      </c>
      <c r="K540" s="3">
        <v>45965.681250000001</v>
      </c>
      <c r="L540">
        <f t="shared" si="57"/>
        <v>4</v>
      </c>
      <c r="M540" t="str">
        <f t="shared" si="58"/>
        <v>Tuesday</v>
      </c>
      <c r="N540" s="1" t="str">
        <f t="shared" si="59"/>
        <v>November</v>
      </c>
      <c r="O540" s="2">
        <v>0.68125000000000002</v>
      </c>
      <c r="P540" s="2" t="str">
        <f t="shared" si="60"/>
        <v>Week 1</v>
      </c>
      <c r="Q540" t="s">
        <v>59</v>
      </c>
      <c r="R540" s="5">
        <v>354.66</v>
      </c>
      <c r="S540" s="5">
        <v>0</v>
      </c>
      <c r="T540" s="5">
        <f t="shared" si="61"/>
        <v>0</v>
      </c>
      <c r="U540" s="5">
        <v>354.66</v>
      </c>
      <c r="V540" s="5">
        <v>0</v>
      </c>
      <c r="W540" s="5">
        <v>17.739999999999998</v>
      </c>
      <c r="X540" s="5">
        <v>-0.4</v>
      </c>
      <c r="Y540" s="5">
        <v>372</v>
      </c>
      <c r="Z540" s="5">
        <v>372</v>
      </c>
      <c r="AA540" t="s">
        <v>73</v>
      </c>
      <c r="AB540">
        <v>109.83</v>
      </c>
      <c r="AC540">
        <v>4.24</v>
      </c>
      <c r="AD540" t="s">
        <v>5778</v>
      </c>
      <c r="AE540" t="s">
        <v>75</v>
      </c>
      <c r="AI540" t="s">
        <v>89</v>
      </c>
      <c r="AJ540" t="s">
        <v>56</v>
      </c>
      <c r="AK540">
        <v>8929758003</v>
      </c>
      <c r="AO540">
        <v>0</v>
      </c>
      <c r="AP540">
        <v>0</v>
      </c>
      <c r="AQ540">
        <v>372</v>
      </c>
      <c r="AZ540">
        <v>354.66</v>
      </c>
      <c r="BA540">
        <v>8.8699999999999992</v>
      </c>
      <c r="BB540">
        <v>354.66</v>
      </c>
      <c r="BC540">
        <v>8.8699999999999992</v>
      </c>
      <c r="BD540" s="5">
        <v>372</v>
      </c>
      <c r="BE540">
        <v>354.66</v>
      </c>
      <c r="BG540">
        <f t="shared" si="62"/>
        <v>354.66</v>
      </c>
    </row>
    <row r="541" spans="1:61" x14ac:dyDescent="0.25">
      <c r="A541" t="s">
        <v>54</v>
      </c>
      <c r="B541">
        <v>110027</v>
      </c>
      <c r="C541" t="s">
        <v>55</v>
      </c>
      <c r="D541" t="s">
        <v>56</v>
      </c>
      <c r="E541" s="1">
        <v>45965</v>
      </c>
      <c r="F541" t="s">
        <v>713</v>
      </c>
      <c r="G541" t="s">
        <v>67</v>
      </c>
      <c r="H541" t="str">
        <f t="shared" si="56"/>
        <v>Direct Sale</v>
      </c>
      <c r="K541" s="3">
        <v>45965.681250000001</v>
      </c>
      <c r="L541">
        <f t="shared" si="57"/>
        <v>4</v>
      </c>
      <c r="M541" t="str">
        <f t="shared" si="58"/>
        <v>Tuesday</v>
      </c>
      <c r="N541" s="1" t="str">
        <f t="shared" si="59"/>
        <v>November</v>
      </c>
      <c r="O541" s="2">
        <v>0.68125000000000002</v>
      </c>
      <c r="P541" s="2" t="str">
        <f t="shared" si="60"/>
        <v>Week 1</v>
      </c>
      <c r="Q541" t="s">
        <v>59</v>
      </c>
      <c r="R541" s="5">
        <v>99</v>
      </c>
      <c r="S541" s="5">
        <v>0</v>
      </c>
      <c r="T541" s="5">
        <f t="shared" si="61"/>
        <v>0</v>
      </c>
      <c r="U541" s="5">
        <v>99</v>
      </c>
      <c r="V541" s="5">
        <v>0</v>
      </c>
      <c r="W541" s="5">
        <v>4.96</v>
      </c>
      <c r="X541" s="5">
        <v>0.04</v>
      </c>
      <c r="Y541" s="5">
        <v>104</v>
      </c>
      <c r="Z541" s="5">
        <v>104</v>
      </c>
      <c r="AA541" t="s">
        <v>68</v>
      </c>
      <c r="AB541">
        <v>25.04</v>
      </c>
      <c r="AC541">
        <v>1.96</v>
      </c>
      <c r="AD541" t="s">
        <v>5778</v>
      </c>
      <c r="AE541" t="s">
        <v>75</v>
      </c>
      <c r="AI541" t="s">
        <v>714</v>
      </c>
      <c r="AJ541" t="s">
        <v>715</v>
      </c>
      <c r="AK541">
        <v>8920187664</v>
      </c>
      <c r="AO541">
        <v>0</v>
      </c>
      <c r="AP541">
        <v>0</v>
      </c>
      <c r="AR541">
        <v>104</v>
      </c>
      <c r="AZ541">
        <v>99</v>
      </c>
      <c r="BA541">
        <v>2.48</v>
      </c>
      <c r="BB541">
        <v>99</v>
      </c>
      <c r="BC541">
        <v>2.48</v>
      </c>
      <c r="BD541" s="5">
        <v>104</v>
      </c>
      <c r="BE541">
        <v>99</v>
      </c>
      <c r="BG541">
        <f t="shared" si="62"/>
        <v>99</v>
      </c>
    </row>
    <row r="542" spans="1:61" x14ac:dyDescent="0.25">
      <c r="A542" t="s">
        <v>54</v>
      </c>
      <c r="B542">
        <v>110027</v>
      </c>
      <c r="C542" t="s">
        <v>55</v>
      </c>
      <c r="D542" t="s">
        <v>56</v>
      </c>
      <c r="E542" s="1">
        <v>45965</v>
      </c>
      <c r="F542" t="s">
        <v>716</v>
      </c>
      <c r="G542" t="s">
        <v>63</v>
      </c>
      <c r="H542" t="str">
        <f t="shared" si="56"/>
        <v>Aggregator</v>
      </c>
      <c r="I542">
        <v>221224000000000</v>
      </c>
      <c r="J542">
        <v>29811</v>
      </c>
      <c r="K542" s="3">
        <v>45965.686111111114</v>
      </c>
      <c r="L542">
        <f t="shared" si="57"/>
        <v>4</v>
      </c>
      <c r="M542" t="str">
        <f t="shared" si="58"/>
        <v>Tuesday</v>
      </c>
      <c r="N542" s="1" t="str">
        <f t="shared" si="59"/>
        <v>November</v>
      </c>
      <c r="O542" s="2">
        <v>0.68611111111111112</v>
      </c>
      <c r="P542" s="2" t="str">
        <f t="shared" si="60"/>
        <v>Week 1</v>
      </c>
      <c r="Q542" t="s">
        <v>59</v>
      </c>
      <c r="R542" s="5">
        <v>347</v>
      </c>
      <c r="S542" s="5">
        <v>-125.05</v>
      </c>
      <c r="T542" s="5">
        <f t="shared" si="61"/>
        <v>36.037463976945247</v>
      </c>
      <c r="U542" s="5">
        <v>221.95</v>
      </c>
      <c r="V542" s="5">
        <v>32</v>
      </c>
      <c r="W542" s="5">
        <v>0</v>
      </c>
      <c r="X542" s="5">
        <v>0.05</v>
      </c>
      <c r="Y542" s="5">
        <v>254</v>
      </c>
      <c r="Z542" s="5">
        <v>254</v>
      </c>
      <c r="AA542" t="s">
        <v>64</v>
      </c>
      <c r="AB542">
        <v>69.64</v>
      </c>
      <c r="AC542">
        <v>7.3</v>
      </c>
      <c r="AD542" t="s">
        <v>64</v>
      </c>
      <c r="AE542" t="s">
        <v>56</v>
      </c>
      <c r="AF542">
        <v>6036</v>
      </c>
      <c r="AG542">
        <v>6036</v>
      </c>
      <c r="AO542">
        <v>32</v>
      </c>
      <c r="AP542">
        <v>0</v>
      </c>
      <c r="AW542">
        <v>254</v>
      </c>
      <c r="BD542" s="5">
        <v>254</v>
      </c>
      <c r="BE542">
        <v>221.95</v>
      </c>
      <c r="BG542">
        <f t="shared" si="62"/>
        <v>221.95</v>
      </c>
      <c r="BH542">
        <v>32</v>
      </c>
    </row>
    <row r="543" spans="1:61" x14ac:dyDescent="0.25">
      <c r="A543" t="s">
        <v>54</v>
      </c>
      <c r="B543">
        <v>110027</v>
      </c>
      <c r="C543" t="s">
        <v>55</v>
      </c>
      <c r="D543" t="s">
        <v>56</v>
      </c>
      <c r="E543" s="1">
        <v>45965</v>
      </c>
      <c r="F543" t="s">
        <v>717</v>
      </c>
      <c r="G543" t="s">
        <v>63</v>
      </c>
      <c r="H543" t="str">
        <f t="shared" si="56"/>
        <v>Aggregator</v>
      </c>
      <c r="I543">
        <v>221224000000000</v>
      </c>
      <c r="J543">
        <v>29811</v>
      </c>
      <c r="K543" s="3">
        <v>45965.688194444447</v>
      </c>
      <c r="L543">
        <f t="shared" si="57"/>
        <v>4</v>
      </c>
      <c r="M543" t="str">
        <f t="shared" si="58"/>
        <v>Tuesday</v>
      </c>
      <c r="N543" s="1" t="str">
        <f t="shared" si="59"/>
        <v>November</v>
      </c>
      <c r="O543" s="2">
        <v>0.68819444444444444</v>
      </c>
      <c r="P543" s="2" t="str">
        <f t="shared" si="60"/>
        <v>Week 1</v>
      </c>
      <c r="Q543" t="s">
        <v>59</v>
      </c>
      <c r="R543" s="5">
        <v>766</v>
      </c>
      <c r="S543" s="5">
        <v>-142</v>
      </c>
      <c r="T543" s="5">
        <f t="shared" si="61"/>
        <v>18.5378590078329</v>
      </c>
      <c r="U543" s="5">
        <v>624</v>
      </c>
      <c r="V543" s="5">
        <v>32</v>
      </c>
      <c r="W543" s="5">
        <v>0</v>
      </c>
      <c r="X543" s="5">
        <v>0</v>
      </c>
      <c r="Y543" s="5">
        <v>656</v>
      </c>
      <c r="Z543" s="5">
        <v>656</v>
      </c>
      <c r="AA543" t="s">
        <v>64</v>
      </c>
      <c r="AB543">
        <v>158.4</v>
      </c>
      <c r="AC543">
        <v>14.28</v>
      </c>
      <c r="AD543" t="s">
        <v>64</v>
      </c>
      <c r="AE543" t="s">
        <v>56</v>
      </c>
      <c r="AF543">
        <v>6548</v>
      </c>
      <c r="AG543">
        <v>6548</v>
      </c>
      <c r="AO543">
        <v>32</v>
      </c>
      <c r="AP543">
        <v>0</v>
      </c>
      <c r="AW543">
        <v>656</v>
      </c>
      <c r="BD543" s="5">
        <v>656</v>
      </c>
      <c r="BE543">
        <v>624</v>
      </c>
      <c r="BG543">
        <f t="shared" si="62"/>
        <v>624</v>
      </c>
      <c r="BH543">
        <v>32</v>
      </c>
    </row>
    <row r="544" spans="1:61" x14ac:dyDescent="0.25">
      <c r="A544" t="s">
        <v>54</v>
      </c>
      <c r="B544">
        <v>110027</v>
      </c>
      <c r="C544" t="s">
        <v>55</v>
      </c>
      <c r="D544" t="s">
        <v>56</v>
      </c>
      <c r="E544" s="1">
        <v>45965</v>
      </c>
      <c r="F544" t="s">
        <v>718</v>
      </c>
      <c r="G544" t="s">
        <v>67</v>
      </c>
      <c r="H544" t="str">
        <f t="shared" si="56"/>
        <v>Direct Sale</v>
      </c>
      <c r="K544" s="3">
        <v>45965.693055555559</v>
      </c>
      <c r="L544">
        <f t="shared" si="57"/>
        <v>4</v>
      </c>
      <c r="M544" t="str">
        <f t="shared" si="58"/>
        <v>Tuesday</v>
      </c>
      <c r="N544" s="1" t="str">
        <f t="shared" si="59"/>
        <v>November</v>
      </c>
      <c r="O544" s="2">
        <v>0.69305555555555554</v>
      </c>
      <c r="P544" s="2" t="str">
        <f t="shared" si="60"/>
        <v>Week 1</v>
      </c>
      <c r="Q544" t="s">
        <v>59</v>
      </c>
      <c r="R544" s="5">
        <v>99</v>
      </c>
      <c r="S544" s="5">
        <v>0</v>
      </c>
      <c r="T544" s="5">
        <f t="shared" si="61"/>
        <v>0</v>
      </c>
      <c r="U544" s="5">
        <v>99</v>
      </c>
      <c r="V544" s="5">
        <v>0</v>
      </c>
      <c r="W544" s="5">
        <v>4.96</v>
      </c>
      <c r="X544" s="5">
        <v>0.04</v>
      </c>
      <c r="Y544" s="5">
        <v>104</v>
      </c>
      <c r="Z544" s="5">
        <v>104</v>
      </c>
      <c r="AA544" t="s">
        <v>73</v>
      </c>
      <c r="AB544">
        <v>21.6</v>
      </c>
      <c r="AC544">
        <v>1.96</v>
      </c>
      <c r="AD544" t="s">
        <v>5778</v>
      </c>
      <c r="AE544" t="s">
        <v>75</v>
      </c>
      <c r="AI544" t="s">
        <v>89</v>
      </c>
      <c r="AJ544" t="s">
        <v>56</v>
      </c>
      <c r="AK544">
        <v>8929758003</v>
      </c>
      <c r="AO544">
        <v>0</v>
      </c>
      <c r="AP544">
        <v>0</v>
      </c>
      <c r="AQ544">
        <v>104</v>
      </c>
      <c r="AZ544">
        <v>99</v>
      </c>
      <c r="BA544">
        <v>2.48</v>
      </c>
      <c r="BB544">
        <v>99</v>
      </c>
      <c r="BC544">
        <v>2.48</v>
      </c>
      <c r="BD544" s="5">
        <v>104</v>
      </c>
      <c r="BE544">
        <v>99</v>
      </c>
      <c r="BG544">
        <f t="shared" si="62"/>
        <v>99</v>
      </c>
    </row>
    <row r="545" spans="1:61" x14ac:dyDescent="0.25">
      <c r="A545" t="s">
        <v>54</v>
      </c>
      <c r="B545">
        <v>110027</v>
      </c>
      <c r="C545" t="s">
        <v>55</v>
      </c>
      <c r="D545" t="s">
        <v>56</v>
      </c>
      <c r="E545" s="1">
        <v>45965</v>
      </c>
      <c r="F545" t="s">
        <v>719</v>
      </c>
      <c r="G545" t="s">
        <v>67</v>
      </c>
      <c r="H545" t="str">
        <f t="shared" si="56"/>
        <v>Direct Sale</v>
      </c>
      <c r="K545" s="3">
        <v>45965.693055555559</v>
      </c>
      <c r="L545">
        <f t="shared" si="57"/>
        <v>4</v>
      </c>
      <c r="M545" t="str">
        <f t="shared" si="58"/>
        <v>Tuesday</v>
      </c>
      <c r="N545" s="1" t="str">
        <f t="shared" si="59"/>
        <v>November</v>
      </c>
      <c r="O545" s="2">
        <v>0.69305555555555554</v>
      </c>
      <c r="P545" s="2" t="str">
        <f t="shared" si="60"/>
        <v>Week 1</v>
      </c>
      <c r="Q545" t="s">
        <v>59</v>
      </c>
      <c r="R545" s="5">
        <v>94.29</v>
      </c>
      <c r="S545" s="5">
        <v>0</v>
      </c>
      <c r="T545" s="5">
        <f t="shared" si="61"/>
        <v>0</v>
      </c>
      <c r="U545" s="5">
        <v>94.29</v>
      </c>
      <c r="V545" s="5">
        <v>0</v>
      </c>
      <c r="W545" s="5">
        <v>4.72</v>
      </c>
      <c r="X545" s="5">
        <v>-0.01</v>
      </c>
      <c r="Y545" s="5">
        <v>99</v>
      </c>
      <c r="Z545" s="5">
        <v>99</v>
      </c>
      <c r="AA545" t="s">
        <v>73</v>
      </c>
      <c r="AB545">
        <v>24</v>
      </c>
      <c r="AC545">
        <v>0.68</v>
      </c>
      <c r="AD545" t="s">
        <v>5778</v>
      </c>
      <c r="AE545" t="s">
        <v>75</v>
      </c>
      <c r="AI545" t="s">
        <v>89</v>
      </c>
      <c r="AJ545" t="s">
        <v>56</v>
      </c>
      <c r="AK545">
        <v>8929758003</v>
      </c>
      <c r="AO545">
        <v>0</v>
      </c>
      <c r="AP545">
        <v>0</v>
      </c>
      <c r="AQ545">
        <v>99</v>
      </c>
      <c r="AZ545">
        <v>94.29</v>
      </c>
      <c r="BA545">
        <v>2.36</v>
      </c>
      <c r="BB545">
        <v>94.29</v>
      </c>
      <c r="BC545">
        <v>2.36</v>
      </c>
      <c r="BD545" s="5">
        <v>99</v>
      </c>
      <c r="BE545">
        <v>94.29</v>
      </c>
      <c r="BG545">
        <f t="shared" si="62"/>
        <v>94.29</v>
      </c>
    </row>
    <row r="546" spans="1:61" x14ac:dyDescent="0.25">
      <c r="A546" t="s">
        <v>54</v>
      </c>
      <c r="B546">
        <v>110027</v>
      </c>
      <c r="C546" t="s">
        <v>55</v>
      </c>
      <c r="D546" t="s">
        <v>56</v>
      </c>
      <c r="E546" s="1">
        <v>45965</v>
      </c>
      <c r="F546" t="s">
        <v>720</v>
      </c>
      <c r="G546" t="s">
        <v>63</v>
      </c>
      <c r="H546" t="str">
        <f t="shared" si="56"/>
        <v>Aggregator</v>
      </c>
      <c r="I546">
        <v>221225000000000</v>
      </c>
      <c r="J546">
        <v>29811</v>
      </c>
      <c r="K546" s="3">
        <v>45965.698611111111</v>
      </c>
      <c r="L546">
        <f t="shared" si="57"/>
        <v>4</v>
      </c>
      <c r="M546" t="str">
        <f t="shared" si="58"/>
        <v>Tuesday</v>
      </c>
      <c r="N546" s="1" t="str">
        <f t="shared" si="59"/>
        <v>November</v>
      </c>
      <c r="O546" s="2">
        <v>0.69861111111111107</v>
      </c>
      <c r="P546" s="2" t="str">
        <f t="shared" si="60"/>
        <v>Week 1</v>
      </c>
      <c r="Q546" t="s">
        <v>59</v>
      </c>
      <c r="R546" s="5">
        <v>248</v>
      </c>
      <c r="S546" s="5">
        <v>-75</v>
      </c>
      <c r="T546" s="5">
        <f t="shared" si="61"/>
        <v>30.241935483870968</v>
      </c>
      <c r="U546" s="5">
        <v>173</v>
      </c>
      <c r="V546" s="5">
        <v>32</v>
      </c>
      <c r="W546" s="5">
        <v>0</v>
      </c>
      <c r="X546" s="5">
        <v>0</v>
      </c>
      <c r="Y546" s="5">
        <v>205</v>
      </c>
      <c r="Z546" s="5">
        <v>205</v>
      </c>
      <c r="AA546" t="s">
        <v>64</v>
      </c>
      <c r="AB546">
        <v>56.52</v>
      </c>
      <c r="AC546">
        <v>5.5</v>
      </c>
      <c r="AD546" t="s">
        <v>64</v>
      </c>
      <c r="AE546" t="s">
        <v>56</v>
      </c>
      <c r="AF546">
        <v>1018</v>
      </c>
      <c r="AG546">
        <v>1018</v>
      </c>
      <c r="AO546">
        <v>32</v>
      </c>
      <c r="AP546">
        <v>0</v>
      </c>
      <c r="AW546">
        <v>205</v>
      </c>
      <c r="BD546" s="5">
        <v>205</v>
      </c>
      <c r="BE546">
        <v>173</v>
      </c>
      <c r="BG546">
        <f t="shared" si="62"/>
        <v>173</v>
      </c>
      <c r="BH546">
        <v>32</v>
      </c>
    </row>
    <row r="547" spans="1:61" x14ac:dyDescent="0.25">
      <c r="A547" t="s">
        <v>54</v>
      </c>
      <c r="B547">
        <v>110027</v>
      </c>
      <c r="C547" t="s">
        <v>55</v>
      </c>
      <c r="D547" t="s">
        <v>56</v>
      </c>
      <c r="E547" s="1">
        <v>45965</v>
      </c>
      <c r="F547" t="s">
        <v>721</v>
      </c>
      <c r="G547" t="s">
        <v>63</v>
      </c>
      <c r="H547" t="str">
        <f t="shared" si="56"/>
        <v>Aggregator</v>
      </c>
      <c r="I547">
        <v>221225000000000</v>
      </c>
      <c r="J547">
        <v>29811</v>
      </c>
      <c r="K547" s="3">
        <v>45965.700694444444</v>
      </c>
      <c r="L547">
        <f t="shared" si="57"/>
        <v>4</v>
      </c>
      <c r="M547" t="str">
        <f t="shared" si="58"/>
        <v>Tuesday</v>
      </c>
      <c r="N547" s="1" t="str">
        <f t="shared" si="59"/>
        <v>November</v>
      </c>
      <c r="O547" s="2">
        <v>0.7006944444444444</v>
      </c>
      <c r="P547" s="2" t="str">
        <f t="shared" si="60"/>
        <v>Week 1</v>
      </c>
      <c r="Q547" t="s">
        <v>59</v>
      </c>
      <c r="R547" s="5">
        <v>376</v>
      </c>
      <c r="S547" s="5">
        <v>-93.74</v>
      </c>
      <c r="T547" s="5">
        <f t="shared" si="61"/>
        <v>24.930851063829788</v>
      </c>
      <c r="U547" s="5">
        <v>282.26</v>
      </c>
      <c r="V547" s="5">
        <v>32</v>
      </c>
      <c r="W547" s="5">
        <v>0</v>
      </c>
      <c r="X547" s="5">
        <v>-0.26</v>
      </c>
      <c r="Y547" s="5">
        <v>314</v>
      </c>
      <c r="Z547" s="5">
        <v>314</v>
      </c>
      <c r="AA547" t="s">
        <v>64</v>
      </c>
      <c r="AB547">
        <v>79.81</v>
      </c>
      <c r="AC547">
        <v>6.92</v>
      </c>
      <c r="AD547" t="s">
        <v>64</v>
      </c>
      <c r="AE547" t="s">
        <v>56</v>
      </c>
      <c r="AF547">
        <v>1889</v>
      </c>
      <c r="AG547">
        <v>1889</v>
      </c>
      <c r="AO547">
        <v>32</v>
      </c>
      <c r="AP547">
        <v>0</v>
      </c>
      <c r="AW547">
        <v>314</v>
      </c>
      <c r="BD547" s="5">
        <v>314</v>
      </c>
      <c r="BE547">
        <v>282.26</v>
      </c>
      <c r="BG547">
        <f t="shared" si="62"/>
        <v>282.26</v>
      </c>
      <c r="BH547">
        <v>32</v>
      </c>
    </row>
    <row r="548" spans="1:61" x14ac:dyDescent="0.25">
      <c r="A548" t="s">
        <v>54</v>
      </c>
      <c r="B548">
        <v>110027</v>
      </c>
      <c r="C548" t="s">
        <v>55</v>
      </c>
      <c r="D548" t="s">
        <v>56</v>
      </c>
      <c r="E548" s="1">
        <v>45965</v>
      </c>
      <c r="F548" t="s">
        <v>722</v>
      </c>
      <c r="G548" t="s">
        <v>58</v>
      </c>
      <c r="H548" t="str">
        <f t="shared" si="56"/>
        <v>Aggregator</v>
      </c>
      <c r="I548">
        <v>7448180168</v>
      </c>
      <c r="J548">
        <v>18528960</v>
      </c>
      <c r="K548" s="3">
        <v>45965.707638888889</v>
      </c>
      <c r="L548">
        <f t="shared" si="57"/>
        <v>4</v>
      </c>
      <c r="M548" t="str">
        <f t="shared" si="58"/>
        <v>Tuesday</v>
      </c>
      <c r="N548" s="1" t="str">
        <f t="shared" si="59"/>
        <v>November</v>
      </c>
      <c r="O548" s="2">
        <v>0.70763888888888893</v>
      </c>
      <c r="P548" s="2" t="str">
        <f t="shared" si="60"/>
        <v>Week 1</v>
      </c>
      <c r="Q548" t="s">
        <v>59</v>
      </c>
      <c r="R548" s="5">
        <v>258</v>
      </c>
      <c r="S548" s="5">
        <v>-100</v>
      </c>
      <c r="T548" s="5">
        <f t="shared" si="61"/>
        <v>38.759689922480625</v>
      </c>
      <c r="U548" s="5">
        <v>158</v>
      </c>
      <c r="V548" s="5">
        <v>32</v>
      </c>
      <c r="W548" s="5">
        <v>0</v>
      </c>
      <c r="X548" s="5">
        <v>0</v>
      </c>
      <c r="Y548" s="5">
        <v>190</v>
      </c>
      <c r="Z548" s="5">
        <v>190</v>
      </c>
      <c r="AA548" t="s">
        <v>60</v>
      </c>
      <c r="AB548">
        <v>45.27</v>
      </c>
      <c r="AC548">
        <v>3.92</v>
      </c>
      <c r="AD548" t="s">
        <v>60</v>
      </c>
      <c r="AE548" t="s">
        <v>56</v>
      </c>
      <c r="AF548">
        <v>168</v>
      </c>
      <c r="AG548">
        <v>168</v>
      </c>
      <c r="AO548">
        <v>32</v>
      </c>
      <c r="AP548">
        <v>0</v>
      </c>
      <c r="AX548">
        <v>190</v>
      </c>
      <c r="BD548" s="5">
        <v>190</v>
      </c>
      <c r="BE548">
        <v>158</v>
      </c>
      <c r="BG548">
        <f t="shared" si="62"/>
        <v>158</v>
      </c>
      <c r="BI548">
        <v>32</v>
      </c>
    </row>
    <row r="549" spans="1:61" x14ac:dyDescent="0.25">
      <c r="A549" t="s">
        <v>54</v>
      </c>
      <c r="B549">
        <v>110027</v>
      </c>
      <c r="C549" t="s">
        <v>55</v>
      </c>
      <c r="D549" t="s">
        <v>56</v>
      </c>
      <c r="E549" s="1">
        <v>45965</v>
      </c>
      <c r="F549" t="s">
        <v>723</v>
      </c>
      <c r="G549" t="s">
        <v>63</v>
      </c>
      <c r="H549" t="str">
        <f t="shared" si="56"/>
        <v>Aggregator</v>
      </c>
      <c r="I549">
        <v>221225000000000</v>
      </c>
      <c r="J549">
        <v>29811</v>
      </c>
      <c r="K549" s="3">
        <v>45965.708333333336</v>
      </c>
      <c r="L549">
        <f t="shared" si="57"/>
        <v>4</v>
      </c>
      <c r="M549" t="str">
        <f t="shared" si="58"/>
        <v>Tuesday</v>
      </c>
      <c r="N549" s="1" t="str">
        <f t="shared" si="59"/>
        <v>November</v>
      </c>
      <c r="O549" s="2">
        <v>0.70833333333333337</v>
      </c>
      <c r="P549" s="2" t="str">
        <f t="shared" si="60"/>
        <v>Week 1</v>
      </c>
      <c r="Q549" t="s">
        <v>59</v>
      </c>
      <c r="R549" s="5">
        <v>458</v>
      </c>
      <c r="S549" s="5">
        <v>-175</v>
      </c>
      <c r="T549" s="5">
        <f t="shared" si="61"/>
        <v>38.209606986899566</v>
      </c>
      <c r="U549" s="5">
        <v>283</v>
      </c>
      <c r="V549" s="5">
        <v>32</v>
      </c>
      <c r="W549" s="5">
        <v>0</v>
      </c>
      <c r="X549" s="5">
        <v>0</v>
      </c>
      <c r="Y549" s="5">
        <v>315</v>
      </c>
      <c r="Z549" s="5">
        <v>315</v>
      </c>
      <c r="AA549" t="s">
        <v>64</v>
      </c>
      <c r="AB549">
        <v>84.74</v>
      </c>
      <c r="AC549">
        <v>8.15</v>
      </c>
      <c r="AD549" t="s">
        <v>64</v>
      </c>
      <c r="AE549" t="s">
        <v>56</v>
      </c>
      <c r="AF549">
        <v>1264</v>
      </c>
      <c r="AG549">
        <v>1264</v>
      </c>
      <c r="AO549">
        <v>32</v>
      </c>
      <c r="AP549">
        <v>0</v>
      </c>
      <c r="AW549">
        <v>315</v>
      </c>
      <c r="BD549" s="5">
        <v>315</v>
      </c>
      <c r="BE549">
        <v>283</v>
      </c>
      <c r="BG549">
        <f t="shared" si="62"/>
        <v>283</v>
      </c>
      <c r="BH549">
        <v>32</v>
      </c>
    </row>
    <row r="550" spans="1:61" x14ac:dyDescent="0.25">
      <c r="A550" t="s">
        <v>54</v>
      </c>
      <c r="B550">
        <v>110027</v>
      </c>
      <c r="C550" t="s">
        <v>55</v>
      </c>
      <c r="D550" t="s">
        <v>56</v>
      </c>
      <c r="E550" s="1">
        <v>45965</v>
      </c>
      <c r="F550" t="s">
        <v>724</v>
      </c>
      <c r="G550" t="s">
        <v>63</v>
      </c>
      <c r="H550" t="str">
        <f t="shared" si="56"/>
        <v>Aggregator</v>
      </c>
      <c r="I550">
        <v>221226000000000</v>
      </c>
      <c r="J550">
        <v>29811</v>
      </c>
      <c r="K550" s="3">
        <v>45965.709722222222</v>
      </c>
      <c r="L550">
        <f t="shared" si="57"/>
        <v>4</v>
      </c>
      <c r="M550" t="str">
        <f t="shared" si="58"/>
        <v>Tuesday</v>
      </c>
      <c r="N550" s="1" t="str">
        <f t="shared" si="59"/>
        <v>November</v>
      </c>
      <c r="O550" s="2">
        <v>0.70972222222222225</v>
      </c>
      <c r="P550" s="2" t="str">
        <f t="shared" si="60"/>
        <v>Week 1</v>
      </c>
      <c r="Q550" t="s">
        <v>59</v>
      </c>
      <c r="R550" s="5">
        <v>238</v>
      </c>
      <c r="S550" s="5">
        <v>-90</v>
      </c>
      <c r="T550" s="5">
        <f t="shared" si="61"/>
        <v>37.815126050420169</v>
      </c>
      <c r="U550" s="5">
        <v>148</v>
      </c>
      <c r="V550" s="5">
        <v>32</v>
      </c>
      <c r="W550" s="5">
        <v>0</v>
      </c>
      <c r="X550" s="5">
        <v>0</v>
      </c>
      <c r="Y550" s="5">
        <v>180</v>
      </c>
      <c r="Z550" s="5">
        <v>180</v>
      </c>
      <c r="AA550" t="s">
        <v>64</v>
      </c>
      <c r="AB550">
        <v>43.23</v>
      </c>
      <c r="AC550">
        <v>3.92</v>
      </c>
      <c r="AD550" t="s">
        <v>64</v>
      </c>
      <c r="AE550" t="s">
        <v>56</v>
      </c>
      <c r="AF550">
        <v>4732</v>
      </c>
      <c r="AG550">
        <v>4732</v>
      </c>
      <c r="AO550">
        <v>32</v>
      </c>
      <c r="AP550">
        <v>0</v>
      </c>
      <c r="AW550">
        <v>180</v>
      </c>
      <c r="BD550" s="5">
        <v>180</v>
      </c>
      <c r="BE550">
        <v>148</v>
      </c>
      <c r="BG550">
        <f t="shared" si="62"/>
        <v>148</v>
      </c>
      <c r="BH550">
        <v>32</v>
      </c>
    </row>
    <row r="551" spans="1:61" x14ac:dyDescent="0.25">
      <c r="A551" t="s">
        <v>54</v>
      </c>
      <c r="B551">
        <v>110027</v>
      </c>
      <c r="C551" t="s">
        <v>55</v>
      </c>
      <c r="D551" t="s">
        <v>56</v>
      </c>
      <c r="E551" s="1">
        <v>45965</v>
      </c>
      <c r="F551" t="s">
        <v>725</v>
      </c>
      <c r="G551" t="s">
        <v>58</v>
      </c>
      <c r="H551" t="str">
        <f t="shared" si="56"/>
        <v>Aggregator</v>
      </c>
      <c r="I551">
        <v>7446666693</v>
      </c>
      <c r="J551">
        <v>18528960</v>
      </c>
      <c r="K551" s="3">
        <v>45965.710416666669</v>
      </c>
      <c r="L551">
        <f t="shared" si="57"/>
        <v>4</v>
      </c>
      <c r="M551" t="str">
        <f t="shared" si="58"/>
        <v>Tuesday</v>
      </c>
      <c r="N551" s="1" t="str">
        <f t="shared" si="59"/>
        <v>November</v>
      </c>
      <c r="O551" s="2">
        <v>0.7104166666666667</v>
      </c>
      <c r="P551" s="2" t="str">
        <f t="shared" si="60"/>
        <v>Week 1</v>
      </c>
      <c r="Q551" t="s">
        <v>59</v>
      </c>
      <c r="R551" s="5">
        <v>349</v>
      </c>
      <c r="S551" s="5">
        <v>-174.5</v>
      </c>
      <c r="T551" s="5">
        <f t="shared" si="61"/>
        <v>50</v>
      </c>
      <c r="U551" s="5">
        <v>174.5</v>
      </c>
      <c r="V551" s="5">
        <v>32</v>
      </c>
      <c r="W551" s="5">
        <v>0</v>
      </c>
      <c r="X551" s="5">
        <v>0</v>
      </c>
      <c r="Y551" s="5">
        <v>206.5</v>
      </c>
      <c r="Z551" s="5">
        <v>206.5</v>
      </c>
      <c r="AA551" t="s">
        <v>60</v>
      </c>
      <c r="AB551">
        <v>65.739999999999995</v>
      </c>
      <c r="AC551">
        <v>4.7699999999999996</v>
      </c>
      <c r="AD551" t="s">
        <v>60</v>
      </c>
      <c r="AE551" t="s">
        <v>56</v>
      </c>
      <c r="AF551">
        <v>6693</v>
      </c>
      <c r="AG551">
        <v>6693</v>
      </c>
      <c r="AO551">
        <v>32</v>
      </c>
      <c r="AP551">
        <v>0</v>
      </c>
      <c r="AX551">
        <v>206.5</v>
      </c>
      <c r="BD551" s="5">
        <v>206.5</v>
      </c>
      <c r="BE551">
        <v>174.5</v>
      </c>
      <c r="BG551">
        <f t="shared" si="62"/>
        <v>174.5</v>
      </c>
      <c r="BI551">
        <v>32</v>
      </c>
    </row>
    <row r="552" spans="1:61" x14ac:dyDescent="0.25">
      <c r="A552" t="s">
        <v>54</v>
      </c>
      <c r="B552">
        <v>110027</v>
      </c>
      <c r="C552" t="s">
        <v>55</v>
      </c>
      <c r="D552" t="s">
        <v>56</v>
      </c>
      <c r="E552" s="1">
        <v>45965</v>
      </c>
      <c r="F552" t="s">
        <v>726</v>
      </c>
      <c r="G552" t="s">
        <v>67</v>
      </c>
      <c r="H552" t="str">
        <f t="shared" si="56"/>
        <v>Direct Sale</v>
      </c>
      <c r="K552" s="3">
        <v>45965.718055555553</v>
      </c>
      <c r="L552">
        <f t="shared" si="57"/>
        <v>4</v>
      </c>
      <c r="M552" t="str">
        <f t="shared" si="58"/>
        <v>Tuesday</v>
      </c>
      <c r="N552" s="1" t="str">
        <f t="shared" si="59"/>
        <v>November</v>
      </c>
      <c r="O552" s="2">
        <v>0.71805555555555556</v>
      </c>
      <c r="P552" s="2" t="str">
        <f t="shared" si="60"/>
        <v>Week 1</v>
      </c>
      <c r="Q552" t="s">
        <v>59</v>
      </c>
      <c r="R552" s="5">
        <v>298</v>
      </c>
      <c r="S552" s="5">
        <v>0</v>
      </c>
      <c r="T552" s="5">
        <f t="shared" si="61"/>
        <v>0</v>
      </c>
      <c r="U552" s="5">
        <v>298</v>
      </c>
      <c r="V552" s="5">
        <v>0</v>
      </c>
      <c r="W552" s="5">
        <v>14.9</v>
      </c>
      <c r="X552" s="5">
        <v>0.1</v>
      </c>
      <c r="Y552" s="5">
        <v>313</v>
      </c>
      <c r="Z552" s="5">
        <v>313</v>
      </c>
      <c r="AA552" t="s">
        <v>73</v>
      </c>
      <c r="AB552">
        <v>73.739999999999995</v>
      </c>
      <c r="AC552">
        <v>4.78</v>
      </c>
      <c r="AD552" t="s">
        <v>5778</v>
      </c>
      <c r="AE552" t="s">
        <v>75</v>
      </c>
      <c r="AI552" t="s">
        <v>727</v>
      </c>
      <c r="AJ552" t="s">
        <v>92</v>
      </c>
      <c r="AK552">
        <v>8476061448</v>
      </c>
      <c r="AO552">
        <v>0</v>
      </c>
      <c r="AP552">
        <v>0</v>
      </c>
      <c r="AQ552">
        <v>313</v>
      </c>
      <c r="AZ552">
        <v>298</v>
      </c>
      <c r="BA552">
        <v>7.45</v>
      </c>
      <c r="BB552">
        <v>298</v>
      </c>
      <c r="BC552">
        <v>7.45</v>
      </c>
      <c r="BD552" s="5">
        <v>313</v>
      </c>
      <c r="BE552">
        <v>298</v>
      </c>
      <c r="BG552">
        <f t="shared" si="62"/>
        <v>298</v>
      </c>
    </row>
    <row r="553" spans="1:61" x14ac:dyDescent="0.25">
      <c r="A553" t="s">
        <v>54</v>
      </c>
      <c r="B553">
        <v>110027</v>
      </c>
      <c r="C553" t="s">
        <v>55</v>
      </c>
      <c r="D553" t="s">
        <v>56</v>
      </c>
      <c r="E553" s="1">
        <v>45965</v>
      </c>
      <c r="F553" t="s">
        <v>728</v>
      </c>
      <c r="G553" t="s">
        <v>67</v>
      </c>
      <c r="H553" t="str">
        <f t="shared" si="56"/>
        <v>Direct Sale</v>
      </c>
      <c r="K553" s="3">
        <v>45965.731249999997</v>
      </c>
      <c r="L553">
        <f t="shared" si="57"/>
        <v>4</v>
      </c>
      <c r="M553" t="str">
        <f t="shared" si="58"/>
        <v>Tuesday</v>
      </c>
      <c r="N553" s="1" t="str">
        <f t="shared" si="59"/>
        <v>November</v>
      </c>
      <c r="O553" s="2">
        <v>0.73124999999999996</v>
      </c>
      <c r="P553" s="2" t="str">
        <f t="shared" si="60"/>
        <v>Week 1</v>
      </c>
      <c r="Q553" t="s">
        <v>59</v>
      </c>
      <c r="R553" s="5">
        <v>118</v>
      </c>
      <c r="S553" s="5">
        <v>0</v>
      </c>
      <c r="T553" s="5">
        <f t="shared" si="61"/>
        <v>0</v>
      </c>
      <c r="U553" s="5">
        <v>118</v>
      </c>
      <c r="V553" s="5">
        <v>0</v>
      </c>
      <c r="W553" s="5">
        <v>5.9</v>
      </c>
      <c r="X553" s="5">
        <v>0.1</v>
      </c>
      <c r="Y553" s="5">
        <v>124</v>
      </c>
      <c r="Z553" s="5">
        <v>124</v>
      </c>
      <c r="AA553" t="s">
        <v>729</v>
      </c>
      <c r="AB553">
        <v>30.99</v>
      </c>
      <c r="AC553">
        <v>4.28</v>
      </c>
      <c r="AD553" t="s">
        <v>5778</v>
      </c>
      <c r="AE553" t="s">
        <v>75</v>
      </c>
      <c r="AI553" t="s">
        <v>730</v>
      </c>
      <c r="AJ553" t="s">
        <v>731</v>
      </c>
      <c r="AK553">
        <v>9999777722</v>
      </c>
      <c r="AO553">
        <v>0</v>
      </c>
      <c r="AP553">
        <v>0</v>
      </c>
      <c r="AV553">
        <v>124</v>
      </c>
      <c r="AZ553">
        <v>118</v>
      </c>
      <c r="BA553">
        <v>2.95</v>
      </c>
      <c r="BB553">
        <v>118</v>
      </c>
      <c r="BC553">
        <v>2.95</v>
      </c>
      <c r="BD553" s="5">
        <v>124</v>
      </c>
      <c r="BE553">
        <v>118</v>
      </c>
      <c r="BG553">
        <f t="shared" si="62"/>
        <v>118</v>
      </c>
    </row>
    <row r="554" spans="1:61" x14ac:dyDescent="0.25">
      <c r="A554" t="s">
        <v>54</v>
      </c>
      <c r="B554">
        <v>110027</v>
      </c>
      <c r="C554" t="s">
        <v>55</v>
      </c>
      <c r="D554" t="s">
        <v>56</v>
      </c>
      <c r="E554" s="1">
        <v>45965</v>
      </c>
      <c r="F554" t="s">
        <v>732</v>
      </c>
      <c r="G554" t="s">
        <v>67</v>
      </c>
      <c r="H554" t="str">
        <f t="shared" si="56"/>
        <v>Direct Sale</v>
      </c>
      <c r="K554" s="3">
        <v>45965.741666666669</v>
      </c>
      <c r="L554">
        <f t="shared" si="57"/>
        <v>4</v>
      </c>
      <c r="M554" t="str">
        <f t="shared" si="58"/>
        <v>Tuesday</v>
      </c>
      <c r="N554" s="1" t="str">
        <f t="shared" si="59"/>
        <v>November</v>
      </c>
      <c r="O554" s="2">
        <v>0.7416666666666667</v>
      </c>
      <c r="P554" s="2" t="str">
        <f t="shared" si="60"/>
        <v>Week 1</v>
      </c>
      <c r="Q554" t="s">
        <v>59</v>
      </c>
      <c r="R554" s="5">
        <v>356</v>
      </c>
      <c r="S554" s="5">
        <v>0</v>
      </c>
      <c r="T554" s="5">
        <f t="shared" si="61"/>
        <v>0</v>
      </c>
      <c r="U554" s="5">
        <v>356</v>
      </c>
      <c r="V554" s="5">
        <v>0</v>
      </c>
      <c r="W554" s="5">
        <v>17.8</v>
      </c>
      <c r="X554" s="5">
        <v>0.2</v>
      </c>
      <c r="Y554" s="5">
        <v>374</v>
      </c>
      <c r="Z554" s="5">
        <v>374</v>
      </c>
      <c r="AA554" t="s">
        <v>68</v>
      </c>
      <c r="AB554">
        <v>80.59</v>
      </c>
      <c r="AC554">
        <v>10.58</v>
      </c>
      <c r="AD554" t="s">
        <v>5778</v>
      </c>
      <c r="AE554" t="s">
        <v>75</v>
      </c>
      <c r="AI554" t="s">
        <v>730</v>
      </c>
      <c r="AJ554" t="s">
        <v>731</v>
      </c>
      <c r="AK554">
        <v>9999777722</v>
      </c>
      <c r="AO554">
        <v>0</v>
      </c>
      <c r="AP554">
        <v>0</v>
      </c>
      <c r="AR554">
        <v>374</v>
      </c>
      <c r="AZ554">
        <v>356</v>
      </c>
      <c r="BA554">
        <v>8.9</v>
      </c>
      <c r="BB554">
        <v>356</v>
      </c>
      <c r="BC554">
        <v>8.9</v>
      </c>
      <c r="BD554" s="5">
        <v>374</v>
      </c>
      <c r="BE554">
        <v>356</v>
      </c>
      <c r="BG554">
        <f t="shared" si="62"/>
        <v>356</v>
      </c>
    </row>
    <row r="555" spans="1:61" x14ac:dyDescent="0.25">
      <c r="A555" t="s">
        <v>54</v>
      </c>
      <c r="B555">
        <v>110027</v>
      </c>
      <c r="C555" t="s">
        <v>55</v>
      </c>
      <c r="D555" t="s">
        <v>56</v>
      </c>
      <c r="E555" s="1">
        <v>45965</v>
      </c>
      <c r="F555" t="s">
        <v>733</v>
      </c>
      <c r="G555" t="s">
        <v>63</v>
      </c>
      <c r="H555" t="str">
        <f t="shared" si="56"/>
        <v>Aggregator</v>
      </c>
      <c r="I555">
        <v>221229000000000</v>
      </c>
      <c r="J555">
        <v>29811</v>
      </c>
      <c r="K555" s="3">
        <v>45965.744444444441</v>
      </c>
      <c r="L555">
        <f t="shared" si="57"/>
        <v>4</v>
      </c>
      <c r="M555" t="str">
        <f t="shared" si="58"/>
        <v>Tuesday</v>
      </c>
      <c r="N555" s="1" t="str">
        <f t="shared" si="59"/>
        <v>November</v>
      </c>
      <c r="O555" s="2">
        <v>0.74444444444444446</v>
      </c>
      <c r="P555" s="2" t="str">
        <f t="shared" si="60"/>
        <v>Week 1</v>
      </c>
      <c r="Q555" t="s">
        <v>59</v>
      </c>
      <c r="R555" s="5">
        <v>248</v>
      </c>
      <c r="S555" s="5">
        <v>0</v>
      </c>
      <c r="T555" s="5">
        <f t="shared" si="61"/>
        <v>0</v>
      </c>
      <c r="U555" s="5">
        <v>248</v>
      </c>
      <c r="V555" s="5">
        <v>32</v>
      </c>
      <c r="W555" s="5">
        <v>0</v>
      </c>
      <c r="X555" s="5">
        <v>0</v>
      </c>
      <c r="Y555" s="5">
        <v>280</v>
      </c>
      <c r="Z555" s="5">
        <v>280</v>
      </c>
      <c r="AA555" t="s">
        <v>64</v>
      </c>
      <c r="AB555">
        <v>42.27</v>
      </c>
      <c r="AC555">
        <v>4.96</v>
      </c>
      <c r="AD555" t="s">
        <v>64</v>
      </c>
      <c r="AE555" t="s">
        <v>56</v>
      </c>
      <c r="AF555">
        <v>5495</v>
      </c>
      <c r="AG555">
        <v>5495</v>
      </c>
      <c r="AO555">
        <v>32</v>
      </c>
      <c r="AP555">
        <v>0</v>
      </c>
      <c r="AW555">
        <v>280</v>
      </c>
      <c r="BD555" s="5">
        <v>280</v>
      </c>
      <c r="BE555">
        <v>248</v>
      </c>
      <c r="BG555">
        <f t="shared" si="62"/>
        <v>248</v>
      </c>
      <c r="BH555">
        <v>32</v>
      </c>
    </row>
    <row r="556" spans="1:61" x14ac:dyDescent="0.25">
      <c r="A556" t="s">
        <v>54</v>
      </c>
      <c r="B556">
        <v>110027</v>
      </c>
      <c r="C556" t="s">
        <v>55</v>
      </c>
      <c r="D556" t="s">
        <v>56</v>
      </c>
      <c r="E556" s="1">
        <v>45965</v>
      </c>
      <c r="F556" t="s">
        <v>734</v>
      </c>
      <c r="G556" t="s">
        <v>58</v>
      </c>
      <c r="H556" t="str">
        <f t="shared" si="56"/>
        <v>Aggregator</v>
      </c>
      <c r="I556">
        <v>7440943570</v>
      </c>
      <c r="J556">
        <v>18528960</v>
      </c>
      <c r="K556" s="3">
        <v>45965.747916666667</v>
      </c>
      <c r="L556">
        <f t="shared" si="57"/>
        <v>4</v>
      </c>
      <c r="M556" t="str">
        <f t="shared" si="58"/>
        <v>Tuesday</v>
      </c>
      <c r="N556" s="1" t="str">
        <f t="shared" si="59"/>
        <v>November</v>
      </c>
      <c r="O556" s="2">
        <v>0.74791666666666667</v>
      </c>
      <c r="P556" s="2" t="str">
        <f t="shared" si="60"/>
        <v>Week 1</v>
      </c>
      <c r="Q556" t="s">
        <v>59</v>
      </c>
      <c r="R556" s="5">
        <v>378</v>
      </c>
      <c r="S556" s="5">
        <v>-100</v>
      </c>
      <c r="T556" s="5">
        <f t="shared" si="61"/>
        <v>26.455026455026452</v>
      </c>
      <c r="U556" s="5">
        <v>278</v>
      </c>
      <c r="V556" s="5">
        <v>32</v>
      </c>
      <c r="W556" s="5">
        <v>0</v>
      </c>
      <c r="X556" s="5">
        <v>0</v>
      </c>
      <c r="Y556" s="5">
        <v>310</v>
      </c>
      <c r="Z556" s="5">
        <v>310</v>
      </c>
      <c r="AA556" t="s">
        <v>60</v>
      </c>
      <c r="AB556">
        <v>70.680000000000007</v>
      </c>
      <c r="AC556">
        <v>8.36</v>
      </c>
      <c r="AD556" t="s">
        <v>60</v>
      </c>
      <c r="AE556" t="s">
        <v>56</v>
      </c>
      <c r="AF556">
        <v>3570</v>
      </c>
      <c r="AG556">
        <v>3570</v>
      </c>
      <c r="AO556">
        <v>32</v>
      </c>
      <c r="AP556">
        <v>0</v>
      </c>
      <c r="AX556">
        <v>310</v>
      </c>
      <c r="BD556" s="5">
        <v>310</v>
      </c>
      <c r="BE556">
        <v>278</v>
      </c>
      <c r="BG556">
        <f t="shared" si="62"/>
        <v>278</v>
      </c>
      <c r="BI556">
        <v>32</v>
      </c>
    </row>
    <row r="557" spans="1:61" x14ac:dyDescent="0.25">
      <c r="A557" t="s">
        <v>54</v>
      </c>
      <c r="B557">
        <v>110027</v>
      </c>
      <c r="C557" t="s">
        <v>55</v>
      </c>
      <c r="D557" t="s">
        <v>56</v>
      </c>
      <c r="E557" s="1">
        <v>45965</v>
      </c>
      <c r="F557" t="s">
        <v>735</v>
      </c>
      <c r="G557" t="s">
        <v>63</v>
      </c>
      <c r="H557" t="str">
        <f t="shared" si="56"/>
        <v>Aggregator</v>
      </c>
      <c r="I557">
        <v>221229000000000</v>
      </c>
      <c r="J557">
        <v>29811</v>
      </c>
      <c r="K557" s="3">
        <v>45965.749305555553</v>
      </c>
      <c r="L557">
        <f t="shared" si="57"/>
        <v>4</v>
      </c>
      <c r="M557" t="str">
        <f t="shared" si="58"/>
        <v>Tuesday</v>
      </c>
      <c r="N557" s="1" t="str">
        <f t="shared" si="59"/>
        <v>November</v>
      </c>
      <c r="O557" s="2">
        <v>0.74930555555555556</v>
      </c>
      <c r="P557" s="2" t="str">
        <f t="shared" si="60"/>
        <v>Week 1</v>
      </c>
      <c r="Q557" t="s">
        <v>59</v>
      </c>
      <c r="R557" s="5">
        <v>278</v>
      </c>
      <c r="S557" s="5">
        <v>-93.75</v>
      </c>
      <c r="T557" s="5">
        <f t="shared" si="61"/>
        <v>33.723021582733814</v>
      </c>
      <c r="U557" s="5">
        <v>184.25</v>
      </c>
      <c r="V557" s="5">
        <v>32</v>
      </c>
      <c r="W557" s="5">
        <v>0</v>
      </c>
      <c r="X557" s="5">
        <v>-0.25</v>
      </c>
      <c r="Y557" s="5">
        <v>216</v>
      </c>
      <c r="Z557" s="5">
        <v>216</v>
      </c>
      <c r="AA557" t="s">
        <v>64</v>
      </c>
      <c r="AB557">
        <v>44.24</v>
      </c>
      <c r="AC557">
        <v>5.88</v>
      </c>
      <c r="AD557" t="s">
        <v>64</v>
      </c>
      <c r="AE557" t="s">
        <v>56</v>
      </c>
      <c r="AF557">
        <v>834</v>
      </c>
      <c r="AG557">
        <v>834</v>
      </c>
      <c r="AO557">
        <v>32</v>
      </c>
      <c r="AP557">
        <v>0</v>
      </c>
      <c r="AW557">
        <v>216</v>
      </c>
      <c r="BD557" s="5">
        <v>216</v>
      </c>
      <c r="BE557">
        <v>184.25</v>
      </c>
      <c r="BG557">
        <f t="shared" si="62"/>
        <v>184.25</v>
      </c>
      <c r="BH557">
        <v>32</v>
      </c>
    </row>
    <row r="558" spans="1:61" x14ac:dyDescent="0.25">
      <c r="A558" t="s">
        <v>54</v>
      </c>
      <c r="B558">
        <v>110027</v>
      </c>
      <c r="C558" t="s">
        <v>55</v>
      </c>
      <c r="D558" t="s">
        <v>56</v>
      </c>
      <c r="E558" s="1">
        <v>45965</v>
      </c>
      <c r="F558" t="s">
        <v>736</v>
      </c>
      <c r="G558" t="s">
        <v>67</v>
      </c>
      <c r="H558" t="str">
        <f t="shared" si="56"/>
        <v>Direct Sale</v>
      </c>
      <c r="K558" s="3">
        <v>45965.754166666666</v>
      </c>
      <c r="L558">
        <f t="shared" si="57"/>
        <v>4</v>
      </c>
      <c r="M558" t="str">
        <f t="shared" si="58"/>
        <v>Tuesday</v>
      </c>
      <c r="N558" s="1" t="str">
        <f t="shared" si="59"/>
        <v>November</v>
      </c>
      <c r="O558" s="2">
        <v>0.75416666666666665</v>
      </c>
      <c r="P558" s="2" t="str">
        <f t="shared" si="60"/>
        <v>Week 1</v>
      </c>
      <c r="Q558" t="s">
        <v>59</v>
      </c>
      <c r="R558" s="5">
        <v>438</v>
      </c>
      <c r="S558" s="5">
        <v>0</v>
      </c>
      <c r="T558" s="5">
        <f t="shared" si="61"/>
        <v>0</v>
      </c>
      <c r="U558" s="5">
        <v>438</v>
      </c>
      <c r="V558" s="5">
        <v>0</v>
      </c>
      <c r="W558" s="5">
        <v>21.9</v>
      </c>
      <c r="X558" s="5">
        <v>0.1</v>
      </c>
      <c r="Y558" s="5">
        <v>460</v>
      </c>
      <c r="Z558" s="5">
        <v>460</v>
      </c>
      <c r="AA558" t="s">
        <v>68</v>
      </c>
      <c r="AB558">
        <v>144.15</v>
      </c>
      <c r="AC558">
        <v>13.02</v>
      </c>
      <c r="AD558" t="s">
        <v>5775</v>
      </c>
      <c r="AI558" t="s">
        <v>89</v>
      </c>
      <c r="AJ558" t="s">
        <v>56</v>
      </c>
      <c r="AK558">
        <v>8929758003</v>
      </c>
      <c r="AO558">
        <v>0</v>
      </c>
      <c r="AP558">
        <v>0</v>
      </c>
      <c r="AR558">
        <v>460</v>
      </c>
      <c r="AZ558">
        <v>438</v>
      </c>
      <c r="BA558">
        <v>10.95</v>
      </c>
      <c r="BB558">
        <v>438</v>
      </c>
      <c r="BC558">
        <v>10.95</v>
      </c>
      <c r="BD558" s="5">
        <v>460</v>
      </c>
      <c r="BE558">
        <v>438</v>
      </c>
      <c r="BG558">
        <f t="shared" si="62"/>
        <v>438</v>
      </c>
    </row>
    <row r="559" spans="1:61" x14ac:dyDescent="0.25">
      <c r="A559" t="s">
        <v>54</v>
      </c>
      <c r="B559">
        <v>110027</v>
      </c>
      <c r="C559" t="s">
        <v>55</v>
      </c>
      <c r="D559" t="s">
        <v>56</v>
      </c>
      <c r="E559" s="1">
        <v>45965</v>
      </c>
      <c r="F559" t="s">
        <v>737</v>
      </c>
      <c r="G559" t="s">
        <v>63</v>
      </c>
      <c r="H559" t="str">
        <f t="shared" si="56"/>
        <v>Aggregator</v>
      </c>
      <c r="I559">
        <v>221229000000000</v>
      </c>
      <c r="J559">
        <v>29811</v>
      </c>
      <c r="K559" s="3">
        <v>45965.754166666666</v>
      </c>
      <c r="L559">
        <f t="shared" si="57"/>
        <v>4</v>
      </c>
      <c r="M559" t="str">
        <f t="shared" si="58"/>
        <v>Tuesday</v>
      </c>
      <c r="N559" s="1" t="str">
        <f t="shared" si="59"/>
        <v>November</v>
      </c>
      <c r="O559" s="2">
        <v>0.75416666666666665</v>
      </c>
      <c r="P559" s="2" t="str">
        <f t="shared" si="60"/>
        <v>Week 1</v>
      </c>
      <c r="Q559" t="s">
        <v>59</v>
      </c>
      <c r="R559" s="5">
        <v>1036</v>
      </c>
      <c r="S559" s="5">
        <v>-199.98</v>
      </c>
      <c r="T559" s="5">
        <f t="shared" si="61"/>
        <v>19.303088803088801</v>
      </c>
      <c r="U559" s="5">
        <v>836.02</v>
      </c>
      <c r="V559" s="5">
        <v>32</v>
      </c>
      <c r="W559" s="5">
        <v>0</v>
      </c>
      <c r="X559" s="5">
        <v>-0.02</v>
      </c>
      <c r="Y559" s="5">
        <v>868</v>
      </c>
      <c r="Z559" s="5">
        <v>868</v>
      </c>
      <c r="AA559" t="s">
        <v>64</v>
      </c>
      <c r="AB559">
        <v>195.13</v>
      </c>
      <c r="AC559">
        <v>23.81</v>
      </c>
      <c r="AD559" t="s">
        <v>64</v>
      </c>
      <c r="AE559" t="s">
        <v>56</v>
      </c>
      <c r="AF559">
        <v>1435</v>
      </c>
      <c r="AG559">
        <v>1435</v>
      </c>
      <c r="AO559">
        <v>32</v>
      </c>
      <c r="AP559">
        <v>0</v>
      </c>
      <c r="AW559">
        <v>868</v>
      </c>
      <c r="BD559" s="5">
        <v>868</v>
      </c>
      <c r="BE559">
        <v>836.02</v>
      </c>
      <c r="BG559">
        <f t="shared" si="62"/>
        <v>836.02</v>
      </c>
      <c r="BH559">
        <v>32</v>
      </c>
    </row>
    <row r="560" spans="1:61" x14ac:dyDescent="0.25">
      <c r="A560" t="s">
        <v>54</v>
      </c>
      <c r="B560">
        <v>110027</v>
      </c>
      <c r="C560" t="s">
        <v>55</v>
      </c>
      <c r="D560" t="s">
        <v>56</v>
      </c>
      <c r="E560" s="1">
        <v>45965</v>
      </c>
      <c r="F560" t="s">
        <v>738</v>
      </c>
      <c r="G560" t="s">
        <v>58</v>
      </c>
      <c r="H560" t="str">
        <f t="shared" si="56"/>
        <v>Aggregator</v>
      </c>
      <c r="I560">
        <v>7445651778</v>
      </c>
      <c r="J560">
        <v>18528960</v>
      </c>
      <c r="K560" s="3">
        <v>45965.757638888892</v>
      </c>
      <c r="L560">
        <f t="shared" si="57"/>
        <v>4</v>
      </c>
      <c r="M560" t="str">
        <f t="shared" si="58"/>
        <v>Tuesday</v>
      </c>
      <c r="N560" s="1" t="str">
        <f t="shared" si="59"/>
        <v>November</v>
      </c>
      <c r="O560" s="2">
        <v>0.75763888888888886</v>
      </c>
      <c r="P560" s="2" t="str">
        <f t="shared" si="60"/>
        <v>Week 1</v>
      </c>
      <c r="Q560" t="s">
        <v>59</v>
      </c>
      <c r="R560" s="5">
        <v>169</v>
      </c>
      <c r="S560" s="5">
        <v>0</v>
      </c>
      <c r="T560" s="5">
        <f t="shared" si="61"/>
        <v>0</v>
      </c>
      <c r="U560" s="5">
        <v>169</v>
      </c>
      <c r="V560" s="5">
        <v>32</v>
      </c>
      <c r="W560" s="5">
        <v>0</v>
      </c>
      <c r="X560" s="5">
        <v>0</v>
      </c>
      <c r="Y560" s="5">
        <v>201</v>
      </c>
      <c r="Z560" s="5">
        <v>201</v>
      </c>
      <c r="AA560" t="s">
        <v>60</v>
      </c>
      <c r="AB560">
        <v>29.93</v>
      </c>
      <c r="AC560">
        <v>5.5</v>
      </c>
      <c r="AD560" t="s">
        <v>60</v>
      </c>
      <c r="AE560" t="s">
        <v>56</v>
      </c>
      <c r="AF560">
        <v>1778</v>
      </c>
      <c r="AG560">
        <v>1778</v>
      </c>
      <c r="AO560">
        <v>32</v>
      </c>
      <c r="AP560">
        <v>0</v>
      </c>
      <c r="AX560">
        <v>201</v>
      </c>
      <c r="BD560" s="5">
        <v>201</v>
      </c>
      <c r="BE560">
        <v>169</v>
      </c>
      <c r="BG560">
        <f t="shared" si="62"/>
        <v>169</v>
      </c>
      <c r="BI560">
        <v>32</v>
      </c>
    </row>
    <row r="561" spans="1:61" x14ac:dyDescent="0.25">
      <c r="A561" t="s">
        <v>54</v>
      </c>
      <c r="B561">
        <v>110027</v>
      </c>
      <c r="C561" t="s">
        <v>55</v>
      </c>
      <c r="D561" t="s">
        <v>56</v>
      </c>
      <c r="E561" s="1">
        <v>45965</v>
      </c>
      <c r="F561" t="s">
        <v>739</v>
      </c>
      <c r="G561" t="s">
        <v>63</v>
      </c>
      <c r="H561" t="str">
        <f t="shared" si="56"/>
        <v>Aggregator</v>
      </c>
      <c r="I561">
        <v>221230000000000</v>
      </c>
      <c r="J561">
        <v>29811</v>
      </c>
      <c r="K561" s="3">
        <v>45965.758333333331</v>
      </c>
      <c r="L561">
        <f t="shared" si="57"/>
        <v>4</v>
      </c>
      <c r="M561" t="str">
        <f t="shared" si="58"/>
        <v>Tuesday</v>
      </c>
      <c r="N561" s="1" t="str">
        <f t="shared" si="59"/>
        <v>November</v>
      </c>
      <c r="O561" s="2">
        <v>0.7583333333333333</v>
      </c>
      <c r="P561" s="2" t="str">
        <f t="shared" si="60"/>
        <v>Week 1</v>
      </c>
      <c r="Q561" t="s">
        <v>59</v>
      </c>
      <c r="R561" s="5">
        <v>248</v>
      </c>
      <c r="S561" s="5">
        <v>-90</v>
      </c>
      <c r="T561" s="5">
        <f t="shared" si="61"/>
        <v>36.29032258064516</v>
      </c>
      <c r="U561" s="5">
        <v>158</v>
      </c>
      <c r="V561" s="5">
        <v>32</v>
      </c>
      <c r="W561" s="5">
        <v>0</v>
      </c>
      <c r="X561" s="5">
        <v>0</v>
      </c>
      <c r="Y561" s="5">
        <v>190</v>
      </c>
      <c r="Z561" s="5">
        <v>190</v>
      </c>
      <c r="AA561" t="s">
        <v>64</v>
      </c>
      <c r="AB561">
        <v>53.18</v>
      </c>
      <c r="AC561">
        <v>4.96</v>
      </c>
      <c r="AD561" t="s">
        <v>64</v>
      </c>
      <c r="AE561" t="s">
        <v>56</v>
      </c>
      <c r="AF561">
        <v>8105</v>
      </c>
      <c r="AG561">
        <v>8105</v>
      </c>
      <c r="AO561">
        <v>32</v>
      </c>
      <c r="AP561">
        <v>0</v>
      </c>
      <c r="AW561">
        <v>190</v>
      </c>
      <c r="BD561" s="5">
        <v>190</v>
      </c>
      <c r="BE561">
        <v>158</v>
      </c>
      <c r="BG561">
        <f t="shared" si="62"/>
        <v>158</v>
      </c>
      <c r="BH561">
        <v>32</v>
      </c>
    </row>
    <row r="562" spans="1:61" x14ac:dyDescent="0.25">
      <c r="A562" t="s">
        <v>54</v>
      </c>
      <c r="B562">
        <v>110027</v>
      </c>
      <c r="C562" t="s">
        <v>55</v>
      </c>
      <c r="D562" t="s">
        <v>56</v>
      </c>
      <c r="E562" s="1">
        <v>45965</v>
      </c>
      <c r="F562" t="s">
        <v>740</v>
      </c>
      <c r="G562" t="s">
        <v>63</v>
      </c>
      <c r="H562" t="str">
        <f t="shared" si="56"/>
        <v>Aggregator</v>
      </c>
      <c r="I562">
        <v>221230000000000</v>
      </c>
      <c r="J562">
        <v>29811</v>
      </c>
      <c r="K562" s="3">
        <v>45965.760416666664</v>
      </c>
      <c r="L562">
        <f t="shared" si="57"/>
        <v>4</v>
      </c>
      <c r="M562" t="str">
        <f t="shared" si="58"/>
        <v>Tuesday</v>
      </c>
      <c r="N562" s="1" t="str">
        <f t="shared" si="59"/>
        <v>November</v>
      </c>
      <c r="O562" s="2">
        <v>0.76041666666666663</v>
      </c>
      <c r="P562" s="2" t="str">
        <f t="shared" si="60"/>
        <v>Week 1</v>
      </c>
      <c r="Q562" t="s">
        <v>59</v>
      </c>
      <c r="R562" s="5">
        <v>248</v>
      </c>
      <c r="S562" s="5">
        <v>0</v>
      </c>
      <c r="T562" s="5">
        <f t="shared" si="61"/>
        <v>0</v>
      </c>
      <c r="U562" s="5">
        <v>248</v>
      </c>
      <c r="V562" s="5">
        <v>32</v>
      </c>
      <c r="W562" s="5">
        <v>0</v>
      </c>
      <c r="X562" s="5">
        <v>0</v>
      </c>
      <c r="Y562" s="5">
        <v>280</v>
      </c>
      <c r="Z562" s="5">
        <v>280</v>
      </c>
      <c r="AA562" t="s">
        <v>64</v>
      </c>
      <c r="AB562">
        <v>42.94</v>
      </c>
      <c r="AC562">
        <v>5.88</v>
      </c>
      <c r="AD562" t="s">
        <v>64</v>
      </c>
      <c r="AE562" t="s">
        <v>56</v>
      </c>
      <c r="AF562">
        <v>5214</v>
      </c>
      <c r="AG562">
        <v>5214</v>
      </c>
      <c r="AO562">
        <v>32</v>
      </c>
      <c r="AP562">
        <v>0</v>
      </c>
      <c r="AW562">
        <v>280</v>
      </c>
      <c r="BD562" s="5">
        <v>280</v>
      </c>
      <c r="BE562">
        <v>248</v>
      </c>
      <c r="BG562">
        <f t="shared" si="62"/>
        <v>248</v>
      </c>
      <c r="BH562">
        <v>32</v>
      </c>
    </row>
    <row r="563" spans="1:61" x14ac:dyDescent="0.25">
      <c r="A563" t="s">
        <v>54</v>
      </c>
      <c r="B563">
        <v>110027</v>
      </c>
      <c r="C563" t="s">
        <v>55</v>
      </c>
      <c r="D563" t="s">
        <v>56</v>
      </c>
      <c r="E563" s="1">
        <v>45965</v>
      </c>
      <c r="F563" t="s">
        <v>741</v>
      </c>
      <c r="G563" t="s">
        <v>58</v>
      </c>
      <c r="H563" t="str">
        <f t="shared" si="56"/>
        <v>Aggregator</v>
      </c>
      <c r="I563">
        <v>7438815142</v>
      </c>
      <c r="J563">
        <v>18528960</v>
      </c>
      <c r="K563" s="3">
        <v>45965.760416666664</v>
      </c>
      <c r="L563">
        <f t="shared" si="57"/>
        <v>4</v>
      </c>
      <c r="M563" t="str">
        <f t="shared" si="58"/>
        <v>Tuesday</v>
      </c>
      <c r="N563" s="1" t="str">
        <f t="shared" si="59"/>
        <v>November</v>
      </c>
      <c r="O563" s="2">
        <v>0.76041666666666663</v>
      </c>
      <c r="P563" s="2" t="str">
        <f t="shared" si="60"/>
        <v>Week 1</v>
      </c>
      <c r="Q563" t="s">
        <v>59</v>
      </c>
      <c r="R563" s="5">
        <v>1047</v>
      </c>
      <c r="S563" s="5">
        <v>-523.5</v>
      </c>
      <c r="T563" s="5">
        <f t="shared" si="61"/>
        <v>50</v>
      </c>
      <c r="U563" s="5">
        <v>523.5</v>
      </c>
      <c r="V563" s="5">
        <v>32</v>
      </c>
      <c r="W563" s="5">
        <v>0</v>
      </c>
      <c r="X563" s="5">
        <v>0</v>
      </c>
      <c r="Y563" s="5">
        <v>555.5</v>
      </c>
      <c r="Z563" s="5">
        <v>555.5</v>
      </c>
      <c r="AA563" t="s">
        <v>60</v>
      </c>
      <c r="AB563">
        <v>197.11</v>
      </c>
      <c r="AC563">
        <v>14.31</v>
      </c>
      <c r="AD563" t="s">
        <v>60</v>
      </c>
      <c r="AE563" t="s">
        <v>56</v>
      </c>
      <c r="AF563">
        <v>5142</v>
      </c>
      <c r="AG563">
        <v>5142</v>
      </c>
      <c r="AO563">
        <v>32</v>
      </c>
      <c r="AP563">
        <v>0</v>
      </c>
      <c r="AX563">
        <v>555.5</v>
      </c>
      <c r="BD563" s="5">
        <v>555.5</v>
      </c>
      <c r="BE563">
        <v>523.5</v>
      </c>
      <c r="BG563">
        <f t="shared" si="62"/>
        <v>523.5</v>
      </c>
      <c r="BI563">
        <v>32</v>
      </c>
    </row>
    <row r="564" spans="1:61" x14ac:dyDescent="0.25">
      <c r="A564" t="s">
        <v>54</v>
      </c>
      <c r="B564">
        <v>110027</v>
      </c>
      <c r="C564" t="s">
        <v>55</v>
      </c>
      <c r="D564" t="s">
        <v>56</v>
      </c>
      <c r="E564" s="1">
        <v>45965</v>
      </c>
      <c r="F564" t="s">
        <v>742</v>
      </c>
      <c r="G564" t="s">
        <v>63</v>
      </c>
      <c r="H564" t="str">
        <f t="shared" si="56"/>
        <v>Aggregator</v>
      </c>
      <c r="I564">
        <v>221230000000000</v>
      </c>
      <c r="J564">
        <v>29811</v>
      </c>
      <c r="K564" s="3">
        <v>45965.762499999997</v>
      </c>
      <c r="L564">
        <f t="shared" si="57"/>
        <v>4</v>
      </c>
      <c r="M564" t="str">
        <f t="shared" si="58"/>
        <v>Tuesday</v>
      </c>
      <c r="N564" s="1" t="str">
        <f t="shared" si="59"/>
        <v>November</v>
      </c>
      <c r="O564" s="2">
        <v>0.76249999999999996</v>
      </c>
      <c r="P564" s="2" t="str">
        <f t="shared" si="60"/>
        <v>Week 1</v>
      </c>
      <c r="Q564" t="s">
        <v>59</v>
      </c>
      <c r="R564" s="5">
        <v>158</v>
      </c>
      <c r="S564" s="5">
        <v>-40</v>
      </c>
      <c r="T564" s="5">
        <f t="shared" si="61"/>
        <v>25.316455696202532</v>
      </c>
      <c r="U564" s="5">
        <v>118</v>
      </c>
      <c r="V564" s="5">
        <v>32</v>
      </c>
      <c r="W564" s="5">
        <v>0</v>
      </c>
      <c r="X564" s="5">
        <v>0</v>
      </c>
      <c r="Y564" s="5">
        <v>150</v>
      </c>
      <c r="Z564" s="5">
        <v>150</v>
      </c>
      <c r="AA564" t="s">
        <v>64</v>
      </c>
      <c r="AB564">
        <v>30.99</v>
      </c>
      <c r="AC564">
        <v>3.92</v>
      </c>
      <c r="AD564" t="s">
        <v>64</v>
      </c>
      <c r="AE564" t="s">
        <v>56</v>
      </c>
      <c r="AF564">
        <v>2862</v>
      </c>
      <c r="AG564">
        <v>2862</v>
      </c>
      <c r="AO564">
        <v>32</v>
      </c>
      <c r="AP564">
        <v>0</v>
      </c>
      <c r="AW564">
        <v>150</v>
      </c>
      <c r="BD564" s="5">
        <v>150</v>
      </c>
      <c r="BE564">
        <v>118</v>
      </c>
      <c r="BG564">
        <f t="shared" si="62"/>
        <v>118</v>
      </c>
      <c r="BH564">
        <v>32</v>
      </c>
    </row>
    <row r="565" spans="1:61" x14ac:dyDescent="0.25">
      <c r="A565" t="s">
        <v>54</v>
      </c>
      <c r="B565">
        <v>110027</v>
      </c>
      <c r="C565" t="s">
        <v>55</v>
      </c>
      <c r="D565" t="s">
        <v>56</v>
      </c>
      <c r="E565" s="1">
        <v>45965</v>
      </c>
      <c r="F565" t="s">
        <v>743</v>
      </c>
      <c r="G565" t="s">
        <v>58</v>
      </c>
      <c r="H565" t="str">
        <f t="shared" si="56"/>
        <v>Aggregator</v>
      </c>
      <c r="I565">
        <v>7448568387</v>
      </c>
      <c r="J565">
        <v>18528960</v>
      </c>
      <c r="K565" s="3">
        <v>45965.76666666667</v>
      </c>
      <c r="L565">
        <f t="shared" si="57"/>
        <v>4</v>
      </c>
      <c r="M565" t="str">
        <f t="shared" si="58"/>
        <v>Tuesday</v>
      </c>
      <c r="N565" s="1" t="str">
        <f t="shared" si="59"/>
        <v>November</v>
      </c>
      <c r="O565" s="2">
        <v>0.76666666666666672</v>
      </c>
      <c r="P565" s="2" t="str">
        <f t="shared" si="60"/>
        <v>Week 1</v>
      </c>
      <c r="Q565" t="s">
        <v>59</v>
      </c>
      <c r="R565" s="5">
        <v>357</v>
      </c>
      <c r="S565" s="5">
        <v>-83.75</v>
      </c>
      <c r="T565" s="5">
        <f t="shared" si="61"/>
        <v>23.459383753501399</v>
      </c>
      <c r="U565" s="5">
        <v>273.25</v>
      </c>
      <c r="V565" s="5">
        <v>32</v>
      </c>
      <c r="W565" s="5">
        <v>0</v>
      </c>
      <c r="X565" s="5">
        <v>0</v>
      </c>
      <c r="Y565" s="5">
        <v>305.25</v>
      </c>
      <c r="Z565" s="5">
        <v>305.25</v>
      </c>
      <c r="AA565" t="s">
        <v>60</v>
      </c>
      <c r="AB565">
        <v>76.239999999999995</v>
      </c>
      <c r="AC565">
        <v>6.92</v>
      </c>
      <c r="AD565" t="s">
        <v>60</v>
      </c>
      <c r="AE565" t="s">
        <v>56</v>
      </c>
      <c r="AF565">
        <v>8387</v>
      </c>
      <c r="AG565">
        <v>8387</v>
      </c>
      <c r="AO565">
        <v>32</v>
      </c>
      <c r="AP565">
        <v>0</v>
      </c>
      <c r="AX565">
        <v>305.25</v>
      </c>
      <c r="BD565" s="5">
        <v>305.25</v>
      </c>
      <c r="BE565">
        <v>273.25</v>
      </c>
      <c r="BG565">
        <f t="shared" si="62"/>
        <v>273.25</v>
      </c>
      <c r="BI565">
        <v>32</v>
      </c>
    </row>
    <row r="566" spans="1:61" x14ac:dyDescent="0.25">
      <c r="A566" t="s">
        <v>54</v>
      </c>
      <c r="B566">
        <v>110027</v>
      </c>
      <c r="C566" t="s">
        <v>55</v>
      </c>
      <c r="D566" t="s">
        <v>56</v>
      </c>
      <c r="E566" s="1">
        <v>45965</v>
      </c>
      <c r="F566" t="s">
        <v>744</v>
      </c>
      <c r="G566" t="s">
        <v>58</v>
      </c>
      <c r="H566" t="str">
        <f t="shared" si="56"/>
        <v>Aggregator</v>
      </c>
      <c r="I566">
        <v>7440645118</v>
      </c>
      <c r="J566">
        <v>18528960</v>
      </c>
      <c r="K566" s="3">
        <v>45965.774305555555</v>
      </c>
      <c r="L566">
        <f t="shared" si="57"/>
        <v>4</v>
      </c>
      <c r="M566" t="str">
        <f t="shared" si="58"/>
        <v>Tuesday</v>
      </c>
      <c r="N566" s="1" t="str">
        <f t="shared" si="59"/>
        <v>November</v>
      </c>
      <c r="O566" s="2">
        <v>0.77430555555555558</v>
      </c>
      <c r="P566" s="2" t="str">
        <f t="shared" si="60"/>
        <v>Week 1</v>
      </c>
      <c r="Q566" t="s">
        <v>59</v>
      </c>
      <c r="R566" s="5">
        <v>518</v>
      </c>
      <c r="S566" s="5">
        <v>-242.1</v>
      </c>
      <c r="T566" s="5">
        <f t="shared" si="61"/>
        <v>46.737451737451735</v>
      </c>
      <c r="U566" s="5">
        <v>275.89999999999998</v>
      </c>
      <c r="V566" s="5">
        <v>32</v>
      </c>
      <c r="W566" s="5">
        <v>0</v>
      </c>
      <c r="X566" s="5">
        <v>0</v>
      </c>
      <c r="Y566" s="5">
        <v>307.89999999999998</v>
      </c>
      <c r="Z566" s="5">
        <v>307.89999999999998</v>
      </c>
      <c r="AA566" t="s">
        <v>60</v>
      </c>
      <c r="AB566">
        <v>95.67</v>
      </c>
      <c r="AC566">
        <v>10.27</v>
      </c>
      <c r="AD566" t="s">
        <v>60</v>
      </c>
      <c r="AE566" t="s">
        <v>56</v>
      </c>
      <c r="AF566">
        <v>5118</v>
      </c>
      <c r="AG566">
        <v>5118</v>
      </c>
      <c r="AO566">
        <v>32</v>
      </c>
      <c r="AP566">
        <v>0</v>
      </c>
      <c r="AX566">
        <v>307.89999999999998</v>
      </c>
      <c r="BD566" s="5">
        <v>307.89999999999998</v>
      </c>
      <c r="BE566">
        <v>275.89999999999998</v>
      </c>
      <c r="BG566">
        <f t="shared" si="62"/>
        <v>275.89999999999998</v>
      </c>
      <c r="BI566">
        <v>32</v>
      </c>
    </row>
    <row r="567" spans="1:61" x14ac:dyDescent="0.25">
      <c r="A567" t="s">
        <v>54</v>
      </c>
      <c r="B567">
        <v>110027</v>
      </c>
      <c r="C567" t="s">
        <v>55</v>
      </c>
      <c r="D567" t="s">
        <v>56</v>
      </c>
      <c r="E567" s="1">
        <v>45965</v>
      </c>
      <c r="F567" t="s">
        <v>745</v>
      </c>
      <c r="G567" t="s">
        <v>67</v>
      </c>
      <c r="H567" t="str">
        <f t="shared" si="56"/>
        <v>Direct Sale</v>
      </c>
      <c r="K567" s="3">
        <v>45965.777777777781</v>
      </c>
      <c r="L567">
        <f t="shared" si="57"/>
        <v>4</v>
      </c>
      <c r="M567" t="str">
        <f t="shared" si="58"/>
        <v>Tuesday</v>
      </c>
      <c r="N567" s="1" t="str">
        <f t="shared" si="59"/>
        <v>November</v>
      </c>
      <c r="O567" s="2">
        <v>0.77777777777777779</v>
      </c>
      <c r="P567" s="2" t="str">
        <f t="shared" si="60"/>
        <v>Week 1</v>
      </c>
      <c r="Q567" t="s">
        <v>59</v>
      </c>
      <c r="R567" s="5">
        <v>158</v>
      </c>
      <c r="S567" s="5">
        <v>0</v>
      </c>
      <c r="T567" s="5">
        <f t="shared" si="61"/>
        <v>0</v>
      </c>
      <c r="U567" s="5">
        <v>158</v>
      </c>
      <c r="V567" s="5">
        <v>0</v>
      </c>
      <c r="W567" s="5">
        <v>7.9</v>
      </c>
      <c r="X567" s="5">
        <v>0.1</v>
      </c>
      <c r="Y567" s="5">
        <v>166</v>
      </c>
      <c r="Z567" s="5">
        <v>166</v>
      </c>
      <c r="AA567" t="s">
        <v>68</v>
      </c>
      <c r="AB567">
        <v>51.99</v>
      </c>
      <c r="AC567">
        <v>4.42</v>
      </c>
      <c r="AD567" t="s">
        <v>5778</v>
      </c>
      <c r="AE567" t="s">
        <v>75</v>
      </c>
      <c r="AI567" t="s">
        <v>89</v>
      </c>
      <c r="AJ567" t="s">
        <v>56</v>
      </c>
      <c r="AK567">
        <v>8929758003</v>
      </c>
      <c r="AO567">
        <v>0</v>
      </c>
      <c r="AP567">
        <v>0</v>
      </c>
      <c r="AR567">
        <v>166</v>
      </c>
      <c r="AZ567">
        <v>158</v>
      </c>
      <c r="BA567">
        <v>3.95</v>
      </c>
      <c r="BB567">
        <v>158</v>
      </c>
      <c r="BC567">
        <v>3.95</v>
      </c>
      <c r="BD567" s="5">
        <v>166</v>
      </c>
      <c r="BE567">
        <v>158</v>
      </c>
      <c r="BG567">
        <f t="shared" si="62"/>
        <v>158</v>
      </c>
    </row>
    <row r="568" spans="1:61" x14ac:dyDescent="0.25">
      <c r="A568" t="s">
        <v>54</v>
      </c>
      <c r="B568">
        <v>110027</v>
      </c>
      <c r="C568" t="s">
        <v>55</v>
      </c>
      <c r="D568" t="s">
        <v>56</v>
      </c>
      <c r="E568" s="1">
        <v>45965</v>
      </c>
      <c r="F568" t="s">
        <v>746</v>
      </c>
      <c r="G568" t="s">
        <v>58</v>
      </c>
      <c r="H568" t="str">
        <f t="shared" si="56"/>
        <v>Aggregator</v>
      </c>
      <c r="I568">
        <v>7448201275</v>
      </c>
      <c r="J568">
        <v>18528960</v>
      </c>
      <c r="K568" s="3">
        <v>45965.77847222222</v>
      </c>
      <c r="L568">
        <f t="shared" si="57"/>
        <v>4</v>
      </c>
      <c r="M568" t="str">
        <f t="shared" si="58"/>
        <v>Tuesday</v>
      </c>
      <c r="N568" s="1" t="str">
        <f t="shared" si="59"/>
        <v>November</v>
      </c>
      <c r="O568" s="2">
        <v>0.77847222222222223</v>
      </c>
      <c r="P568" s="2" t="str">
        <f t="shared" si="60"/>
        <v>Week 1</v>
      </c>
      <c r="Q568" t="s">
        <v>59</v>
      </c>
      <c r="R568" s="5">
        <v>378</v>
      </c>
      <c r="S568" s="5">
        <v>-100</v>
      </c>
      <c r="T568" s="5">
        <f t="shared" si="61"/>
        <v>26.455026455026452</v>
      </c>
      <c r="U568" s="5">
        <v>278</v>
      </c>
      <c r="V568" s="5">
        <v>32</v>
      </c>
      <c r="W568" s="5">
        <v>0</v>
      </c>
      <c r="X568" s="5">
        <v>0</v>
      </c>
      <c r="Y568" s="5">
        <v>310</v>
      </c>
      <c r="Z568" s="5">
        <v>310</v>
      </c>
      <c r="AA568" t="s">
        <v>60</v>
      </c>
      <c r="AB568">
        <v>70.680000000000007</v>
      </c>
      <c r="AC568">
        <v>8.36</v>
      </c>
      <c r="AD568" t="s">
        <v>60</v>
      </c>
      <c r="AE568" t="s">
        <v>56</v>
      </c>
      <c r="AF568">
        <v>1275</v>
      </c>
      <c r="AG568">
        <v>1275</v>
      </c>
      <c r="AO568">
        <v>32</v>
      </c>
      <c r="AP568">
        <v>0</v>
      </c>
      <c r="AX568">
        <v>310</v>
      </c>
      <c r="BD568" s="5">
        <v>310</v>
      </c>
      <c r="BE568">
        <v>278</v>
      </c>
      <c r="BG568">
        <f t="shared" si="62"/>
        <v>278</v>
      </c>
      <c r="BI568">
        <v>32</v>
      </c>
    </row>
    <row r="569" spans="1:61" x14ac:dyDescent="0.25">
      <c r="A569" t="s">
        <v>54</v>
      </c>
      <c r="B569">
        <v>110027</v>
      </c>
      <c r="C569" t="s">
        <v>55</v>
      </c>
      <c r="D569" t="s">
        <v>56</v>
      </c>
      <c r="E569" s="1">
        <v>45965</v>
      </c>
      <c r="F569" t="s">
        <v>747</v>
      </c>
      <c r="G569" t="s">
        <v>63</v>
      </c>
      <c r="H569" t="str">
        <f t="shared" si="56"/>
        <v>Aggregator</v>
      </c>
      <c r="I569">
        <v>221232000000000</v>
      </c>
      <c r="J569">
        <v>29811</v>
      </c>
      <c r="K569" s="3">
        <v>45965.779166666667</v>
      </c>
      <c r="L569">
        <f t="shared" si="57"/>
        <v>4</v>
      </c>
      <c r="M569" t="str">
        <f t="shared" si="58"/>
        <v>Tuesday</v>
      </c>
      <c r="N569" s="1" t="str">
        <f t="shared" si="59"/>
        <v>November</v>
      </c>
      <c r="O569" s="2">
        <v>0.77916666666666667</v>
      </c>
      <c r="P569" s="2" t="str">
        <f t="shared" si="60"/>
        <v>Week 1</v>
      </c>
      <c r="Q569" t="s">
        <v>59</v>
      </c>
      <c r="R569" s="5">
        <v>348</v>
      </c>
      <c r="S569" s="5">
        <v>-93.74</v>
      </c>
      <c r="T569" s="5">
        <f t="shared" si="61"/>
        <v>26.9367816091954</v>
      </c>
      <c r="U569" s="5">
        <v>254.26</v>
      </c>
      <c r="V569" s="5">
        <v>32</v>
      </c>
      <c r="W569" s="5">
        <v>0</v>
      </c>
      <c r="X569" s="5">
        <v>-0.26</v>
      </c>
      <c r="Y569" s="5">
        <v>286</v>
      </c>
      <c r="Z569" s="5">
        <v>286</v>
      </c>
      <c r="AA569" t="s">
        <v>64</v>
      </c>
      <c r="AB569">
        <v>61.29</v>
      </c>
      <c r="AC569">
        <v>7.3</v>
      </c>
      <c r="AD569" t="s">
        <v>64</v>
      </c>
      <c r="AE569" t="s">
        <v>56</v>
      </c>
      <c r="AF569">
        <v>6561</v>
      </c>
      <c r="AG569">
        <v>6561</v>
      </c>
      <c r="AO569">
        <v>32</v>
      </c>
      <c r="AP569">
        <v>0</v>
      </c>
      <c r="AW569">
        <v>286</v>
      </c>
      <c r="BD569" s="5">
        <v>286</v>
      </c>
      <c r="BE569">
        <v>254.26</v>
      </c>
      <c r="BG569">
        <f t="shared" si="62"/>
        <v>254.26</v>
      </c>
      <c r="BH569">
        <v>32</v>
      </c>
    </row>
    <row r="570" spans="1:61" x14ac:dyDescent="0.25">
      <c r="A570" t="s">
        <v>54</v>
      </c>
      <c r="B570">
        <v>110027</v>
      </c>
      <c r="C570" t="s">
        <v>55</v>
      </c>
      <c r="D570" t="s">
        <v>56</v>
      </c>
      <c r="E570" s="1">
        <v>45965</v>
      </c>
      <c r="F570" t="s">
        <v>748</v>
      </c>
      <c r="G570" t="s">
        <v>139</v>
      </c>
      <c r="H570" t="str">
        <f t="shared" si="56"/>
        <v>Aggregator</v>
      </c>
      <c r="I570">
        <v>281172128</v>
      </c>
      <c r="K570" s="3">
        <v>45965.788194444445</v>
      </c>
      <c r="L570">
        <f t="shared" si="57"/>
        <v>4</v>
      </c>
      <c r="M570" t="str">
        <f t="shared" si="58"/>
        <v>Tuesday</v>
      </c>
      <c r="N570" s="1" t="str">
        <f t="shared" si="59"/>
        <v>November</v>
      </c>
      <c r="O570" s="2">
        <v>0.78819444444444442</v>
      </c>
      <c r="P570" s="2" t="str">
        <f t="shared" si="60"/>
        <v>Week 1</v>
      </c>
      <c r="Q570" t="s">
        <v>59</v>
      </c>
      <c r="R570" s="5">
        <v>237</v>
      </c>
      <c r="S570" s="5">
        <v>-100</v>
      </c>
      <c r="T570" s="5">
        <f t="shared" si="61"/>
        <v>42.194092827004219</v>
      </c>
      <c r="U570" s="5">
        <v>137</v>
      </c>
      <c r="V570" s="5">
        <v>0</v>
      </c>
      <c r="W570" s="5">
        <v>0</v>
      </c>
      <c r="X570" s="5">
        <v>0</v>
      </c>
      <c r="Y570" s="5">
        <v>137</v>
      </c>
      <c r="Z570" s="5">
        <v>137</v>
      </c>
      <c r="AA570" t="s">
        <v>139</v>
      </c>
      <c r="AB570">
        <v>45.42</v>
      </c>
      <c r="AC570">
        <v>7.46</v>
      </c>
      <c r="AD570" t="s">
        <v>139</v>
      </c>
      <c r="AF570">
        <v>2128</v>
      </c>
      <c r="AG570">
        <v>2128</v>
      </c>
      <c r="AI570" t="s">
        <v>749</v>
      </c>
      <c r="AJ570" t="s">
        <v>750</v>
      </c>
      <c r="AK570">
        <v>7838456604</v>
      </c>
      <c r="AM570" t="s">
        <v>143</v>
      </c>
      <c r="AO570">
        <v>0</v>
      </c>
      <c r="AP570">
        <v>0</v>
      </c>
      <c r="AT570">
        <v>137</v>
      </c>
      <c r="BD570" s="5">
        <v>137</v>
      </c>
      <c r="BE570">
        <v>137</v>
      </c>
      <c r="BG570">
        <f t="shared" si="62"/>
        <v>137</v>
      </c>
    </row>
    <row r="571" spans="1:61" x14ac:dyDescent="0.25">
      <c r="A571" t="s">
        <v>54</v>
      </c>
      <c r="B571">
        <v>110027</v>
      </c>
      <c r="C571" t="s">
        <v>55</v>
      </c>
      <c r="D571" t="s">
        <v>56</v>
      </c>
      <c r="E571" s="1">
        <v>45965</v>
      </c>
      <c r="F571" t="s">
        <v>751</v>
      </c>
      <c r="G571" t="s">
        <v>58</v>
      </c>
      <c r="H571" t="str">
        <f t="shared" si="56"/>
        <v>Aggregator</v>
      </c>
      <c r="I571">
        <v>7448892805</v>
      </c>
      <c r="J571">
        <v>18528960</v>
      </c>
      <c r="K571" s="3">
        <v>45965.798611111109</v>
      </c>
      <c r="L571">
        <f t="shared" si="57"/>
        <v>4</v>
      </c>
      <c r="M571" t="str">
        <f t="shared" si="58"/>
        <v>Tuesday</v>
      </c>
      <c r="N571" s="1" t="str">
        <f t="shared" si="59"/>
        <v>November</v>
      </c>
      <c r="O571" s="2">
        <v>0.79861111111111116</v>
      </c>
      <c r="P571" s="2" t="str">
        <f t="shared" si="60"/>
        <v>Week 1</v>
      </c>
      <c r="Q571" t="s">
        <v>59</v>
      </c>
      <c r="R571" s="5">
        <v>542.28</v>
      </c>
      <c r="S571" s="5">
        <v>-75</v>
      </c>
      <c r="T571" s="5">
        <f t="shared" si="61"/>
        <v>13.830493472007083</v>
      </c>
      <c r="U571" s="5">
        <v>467.28</v>
      </c>
      <c r="V571" s="5">
        <v>32</v>
      </c>
      <c r="W571" s="5">
        <v>0</v>
      </c>
      <c r="X571" s="5">
        <v>0</v>
      </c>
      <c r="Y571" s="5">
        <v>499.28</v>
      </c>
      <c r="Z571" s="5">
        <v>499.28</v>
      </c>
      <c r="AA571" t="s">
        <v>60</v>
      </c>
      <c r="AB571">
        <v>113.77</v>
      </c>
      <c r="AC571">
        <v>10.41</v>
      </c>
      <c r="AD571" t="s">
        <v>60</v>
      </c>
      <c r="AE571" t="s">
        <v>56</v>
      </c>
      <c r="AF571">
        <v>2805</v>
      </c>
      <c r="AG571">
        <v>2805</v>
      </c>
      <c r="AO571">
        <v>32</v>
      </c>
      <c r="AP571">
        <v>0</v>
      </c>
      <c r="AX571">
        <v>499.28</v>
      </c>
      <c r="BD571" s="5">
        <v>499.28</v>
      </c>
      <c r="BE571">
        <v>467.28</v>
      </c>
      <c r="BG571">
        <f t="shared" si="62"/>
        <v>467.28</v>
      </c>
      <c r="BI571">
        <v>32</v>
      </c>
    </row>
    <row r="572" spans="1:61" x14ac:dyDescent="0.25">
      <c r="A572" t="s">
        <v>54</v>
      </c>
      <c r="B572">
        <v>110027</v>
      </c>
      <c r="C572" t="s">
        <v>55</v>
      </c>
      <c r="D572" t="s">
        <v>56</v>
      </c>
      <c r="E572" s="1">
        <v>45965</v>
      </c>
      <c r="F572" t="s">
        <v>752</v>
      </c>
      <c r="G572" t="s">
        <v>58</v>
      </c>
      <c r="H572" t="str">
        <f t="shared" si="56"/>
        <v>Aggregator</v>
      </c>
      <c r="I572">
        <v>7440418889</v>
      </c>
      <c r="J572">
        <v>18528960</v>
      </c>
      <c r="K572" s="3">
        <v>45965.803472222222</v>
      </c>
      <c r="L572">
        <f t="shared" si="57"/>
        <v>4</v>
      </c>
      <c r="M572" t="str">
        <f t="shared" si="58"/>
        <v>Tuesday</v>
      </c>
      <c r="N572" s="1" t="str">
        <f t="shared" si="59"/>
        <v>November</v>
      </c>
      <c r="O572" s="2">
        <v>0.80347222222222225</v>
      </c>
      <c r="P572" s="2" t="str">
        <f t="shared" si="60"/>
        <v>Week 1</v>
      </c>
      <c r="Q572" t="s">
        <v>59</v>
      </c>
      <c r="R572" s="5">
        <v>887</v>
      </c>
      <c r="S572" s="5">
        <v>-349</v>
      </c>
      <c r="T572" s="5">
        <f t="shared" si="61"/>
        <v>39.346110484780155</v>
      </c>
      <c r="U572" s="5">
        <v>538</v>
      </c>
      <c r="V572" s="5">
        <v>32</v>
      </c>
      <c r="W572" s="5">
        <v>0</v>
      </c>
      <c r="X572" s="5">
        <v>0</v>
      </c>
      <c r="Y572" s="5">
        <v>570</v>
      </c>
      <c r="Z572" s="5">
        <v>570</v>
      </c>
      <c r="AA572" t="s">
        <v>60</v>
      </c>
      <c r="AB572">
        <v>170.02</v>
      </c>
      <c r="AC572">
        <v>12.92</v>
      </c>
      <c r="AD572" t="s">
        <v>60</v>
      </c>
      <c r="AE572" t="s">
        <v>56</v>
      </c>
      <c r="AF572">
        <v>8889</v>
      </c>
      <c r="AG572">
        <v>8889</v>
      </c>
      <c r="AO572">
        <v>32</v>
      </c>
      <c r="AP572">
        <v>0</v>
      </c>
      <c r="AX572">
        <v>570</v>
      </c>
      <c r="BD572" s="5">
        <v>570</v>
      </c>
      <c r="BE572">
        <v>538</v>
      </c>
      <c r="BG572">
        <f t="shared" si="62"/>
        <v>538</v>
      </c>
      <c r="BI572">
        <v>32</v>
      </c>
    </row>
    <row r="573" spans="1:61" x14ac:dyDescent="0.25">
      <c r="A573" t="s">
        <v>54</v>
      </c>
      <c r="B573">
        <v>110027</v>
      </c>
      <c r="C573" t="s">
        <v>55</v>
      </c>
      <c r="D573" t="s">
        <v>56</v>
      </c>
      <c r="E573" s="1">
        <v>45965</v>
      </c>
      <c r="F573" t="s">
        <v>753</v>
      </c>
      <c r="G573" t="s">
        <v>58</v>
      </c>
      <c r="H573" t="str">
        <f t="shared" si="56"/>
        <v>Aggregator</v>
      </c>
      <c r="I573">
        <v>7446359641</v>
      </c>
      <c r="J573">
        <v>18528960</v>
      </c>
      <c r="K573" s="3">
        <v>45965.806250000001</v>
      </c>
      <c r="L573">
        <f t="shared" si="57"/>
        <v>4</v>
      </c>
      <c r="M573" t="str">
        <f t="shared" si="58"/>
        <v>Tuesday</v>
      </c>
      <c r="N573" s="1" t="str">
        <f t="shared" si="59"/>
        <v>November</v>
      </c>
      <c r="O573" s="2">
        <v>0.80625000000000002</v>
      </c>
      <c r="P573" s="2" t="str">
        <f t="shared" si="60"/>
        <v>Week 1</v>
      </c>
      <c r="Q573" t="s">
        <v>59</v>
      </c>
      <c r="R573" s="5">
        <v>816</v>
      </c>
      <c r="S573" s="5">
        <v>-274.5</v>
      </c>
      <c r="T573" s="5">
        <f t="shared" si="61"/>
        <v>33.639705882352942</v>
      </c>
      <c r="U573" s="5">
        <v>541.5</v>
      </c>
      <c r="V573" s="5">
        <v>32</v>
      </c>
      <c r="W573" s="5">
        <v>0</v>
      </c>
      <c r="X573" s="5">
        <v>0</v>
      </c>
      <c r="Y573" s="5">
        <v>573.5</v>
      </c>
      <c r="Z573" s="5">
        <v>573.5</v>
      </c>
      <c r="AA573" t="s">
        <v>60</v>
      </c>
      <c r="AB573">
        <v>136.5</v>
      </c>
      <c r="AC573">
        <v>10.84</v>
      </c>
      <c r="AD573" t="s">
        <v>60</v>
      </c>
      <c r="AE573" t="s">
        <v>56</v>
      </c>
      <c r="AF573">
        <v>9641</v>
      </c>
      <c r="AG573">
        <v>9641</v>
      </c>
      <c r="AO573">
        <v>32</v>
      </c>
      <c r="AP573">
        <v>0</v>
      </c>
      <c r="AX573">
        <v>573.5</v>
      </c>
      <c r="BD573" s="5">
        <v>573.5</v>
      </c>
      <c r="BE573">
        <v>541.5</v>
      </c>
      <c r="BG573">
        <f t="shared" si="62"/>
        <v>541.5</v>
      </c>
      <c r="BI573">
        <v>32</v>
      </c>
    </row>
    <row r="574" spans="1:61" x14ac:dyDescent="0.25">
      <c r="A574" t="s">
        <v>54</v>
      </c>
      <c r="B574">
        <v>110027</v>
      </c>
      <c r="C574" t="s">
        <v>55</v>
      </c>
      <c r="D574" t="s">
        <v>56</v>
      </c>
      <c r="E574" s="1">
        <v>45965</v>
      </c>
      <c r="F574" t="s">
        <v>754</v>
      </c>
      <c r="G574" t="s">
        <v>67</v>
      </c>
      <c r="H574" t="str">
        <f t="shared" si="56"/>
        <v>Direct Sale</v>
      </c>
      <c r="K574" s="3">
        <v>45965.807638888888</v>
      </c>
      <c r="L574">
        <f t="shared" si="57"/>
        <v>4</v>
      </c>
      <c r="M574" t="str">
        <f t="shared" si="58"/>
        <v>Tuesday</v>
      </c>
      <c r="N574" s="1" t="str">
        <f t="shared" si="59"/>
        <v>November</v>
      </c>
      <c r="O574" s="2">
        <v>0.80763888888888891</v>
      </c>
      <c r="P574" s="2" t="str">
        <f t="shared" si="60"/>
        <v>Week 1</v>
      </c>
      <c r="Q574" t="s">
        <v>59</v>
      </c>
      <c r="R574" s="5">
        <v>59</v>
      </c>
      <c r="S574" s="5">
        <v>0</v>
      </c>
      <c r="T574" s="5">
        <f t="shared" si="61"/>
        <v>0</v>
      </c>
      <c r="U574" s="5">
        <v>59</v>
      </c>
      <c r="V574" s="5">
        <v>0</v>
      </c>
      <c r="W574" s="5">
        <v>2.96</v>
      </c>
      <c r="X574" s="5">
        <v>0.04</v>
      </c>
      <c r="Y574" s="5">
        <v>62</v>
      </c>
      <c r="Z574" s="5">
        <v>62</v>
      </c>
      <c r="AA574" t="s">
        <v>68</v>
      </c>
      <c r="AB574">
        <v>15.49</v>
      </c>
      <c r="AC574">
        <v>1.96</v>
      </c>
      <c r="AD574" t="s">
        <v>5775</v>
      </c>
      <c r="AI574" t="s">
        <v>755</v>
      </c>
      <c r="AJ574" t="s">
        <v>756</v>
      </c>
      <c r="AK574">
        <v>8766397084</v>
      </c>
      <c r="AO574">
        <v>0</v>
      </c>
      <c r="AP574">
        <v>0</v>
      </c>
      <c r="AR574">
        <v>62</v>
      </c>
      <c r="AZ574">
        <v>59</v>
      </c>
      <c r="BA574">
        <v>1.48</v>
      </c>
      <c r="BB574">
        <v>59</v>
      </c>
      <c r="BC574">
        <v>1.48</v>
      </c>
      <c r="BD574" s="5">
        <v>62</v>
      </c>
      <c r="BE574">
        <v>59</v>
      </c>
      <c r="BG574">
        <f t="shared" si="62"/>
        <v>59</v>
      </c>
    </row>
    <row r="575" spans="1:61" x14ac:dyDescent="0.25">
      <c r="A575" t="s">
        <v>54</v>
      </c>
      <c r="B575">
        <v>110027</v>
      </c>
      <c r="C575" t="s">
        <v>55</v>
      </c>
      <c r="D575" t="s">
        <v>56</v>
      </c>
      <c r="E575" s="1">
        <v>45965</v>
      </c>
      <c r="F575" t="s">
        <v>757</v>
      </c>
      <c r="G575" t="s">
        <v>58</v>
      </c>
      <c r="H575" t="str">
        <f t="shared" si="56"/>
        <v>Aggregator</v>
      </c>
      <c r="I575">
        <v>7447801340</v>
      </c>
      <c r="J575">
        <v>18528960</v>
      </c>
      <c r="K575" s="3">
        <v>45965.814583333333</v>
      </c>
      <c r="L575">
        <f t="shared" si="57"/>
        <v>4</v>
      </c>
      <c r="M575" t="str">
        <f t="shared" si="58"/>
        <v>Tuesday</v>
      </c>
      <c r="N575" s="1" t="str">
        <f t="shared" si="59"/>
        <v>November</v>
      </c>
      <c r="O575" s="2">
        <v>0.81458333333333333</v>
      </c>
      <c r="P575" s="2" t="str">
        <f t="shared" si="60"/>
        <v>Week 1</v>
      </c>
      <c r="Q575" t="s">
        <v>59</v>
      </c>
      <c r="R575" s="5">
        <v>229</v>
      </c>
      <c r="S575" s="5">
        <v>-100</v>
      </c>
      <c r="T575" s="5">
        <f t="shared" si="61"/>
        <v>43.668122270742359</v>
      </c>
      <c r="U575" s="5">
        <v>129</v>
      </c>
      <c r="V575" s="5">
        <v>32</v>
      </c>
      <c r="W575" s="5">
        <v>0</v>
      </c>
      <c r="X575" s="5">
        <v>0</v>
      </c>
      <c r="Y575" s="5">
        <v>161</v>
      </c>
      <c r="Z575" s="5">
        <v>161</v>
      </c>
      <c r="AA575" t="s">
        <v>60</v>
      </c>
      <c r="AB575">
        <v>51.47</v>
      </c>
      <c r="AC575">
        <v>4.96</v>
      </c>
      <c r="AD575" t="s">
        <v>60</v>
      </c>
      <c r="AE575" t="s">
        <v>56</v>
      </c>
      <c r="AF575">
        <v>1340</v>
      </c>
      <c r="AG575">
        <v>1340</v>
      </c>
      <c r="AO575">
        <v>32</v>
      </c>
      <c r="AP575">
        <v>0</v>
      </c>
      <c r="AX575">
        <v>161</v>
      </c>
      <c r="BD575" s="5">
        <v>161</v>
      </c>
      <c r="BE575">
        <v>129</v>
      </c>
      <c r="BG575">
        <f t="shared" si="62"/>
        <v>129</v>
      </c>
      <c r="BI575">
        <v>32</v>
      </c>
    </row>
    <row r="576" spans="1:61" x14ac:dyDescent="0.25">
      <c r="A576" t="s">
        <v>54</v>
      </c>
      <c r="B576">
        <v>110027</v>
      </c>
      <c r="C576" t="s">
        <v>55</v>
      </c>
      <c r="D576" t="s">
        <v>56</v>
      </c>
      <c r="E576" s="1">
        <v>45965</v>
      </c>
      <c r="F576" t="s">
        <v>758</v>
      </c>
      <c r="G576" t="s">
        <v>58</v>
      </c>
      <c r="H576" t="str">
        <f t="shared" si="56"/>
        <v>Aggregator</v>
      </c>
      <c r="I576">
        <v>7442120930</v>
      </c>
      <c r="J576">
        <v>18528960</v>
      </c>
      <c r="K576" s="3">
        <v>45965.814583333333</v>
      </c>
      <c r="L576">
        <f t="shared" si="57"/>
        <v>4</v>
      </c>
      <c r="M576" t="str">
        <f t="shared" si="58"/>
        <v>Tuesday</v>
      </c>
      <c r="N576" s="1" t="str">
        <f t="shared" si="59"/>
        <v>November</v>
      </c>
      <c r="O576" s="2">
        <v>0.81458333333333333</v>
      </c>
      <c r="P576" s="2" t="str">
        <f t="shared" si="60"/>
        <v>Week 1</v>
      </c>
      <c r="Q576" t="s">
        <v>59</v>
      </c>
      <c r="R576" s="5">
        <v>416</v>
      </c>
      <c r="S576" s="5">
        <v>-100</v>
      </c>
      <c r="T576" s="5">
        <f t="shared" si="61"/>
        <v>24.03846153846154</v>
      </c>
      <c r="U576" s="5">
        <v>316</v>
      </c>
      <c r="V576" s="5">
        <v>32</v>
      </c>
      <c r="W576" s="5">
        <v>0</v>
      </c>
      <c r="X576" s="5">
        <v>0</v>
      </c>
      <c r="Y576" s="5">
        <v>348</v>
      </c>
      <c r="Z576" s="5">
        <v>348</v>
      </c>
      <c r="AA576" t="s">
        <v>60</v>
      </c>
      <c r="AB576">
        <v>94.46</v>
      </c>
      <c r="AC576">
        <v>4.96</v>
      </c>
      <c r="AD576" t="s">
        <v>60</v>
      </c>
      <c r="AE576" t="s">
        <v>56</v>
      </c>
      <c r="AF576">
        <v>930</v>
      </c>
      <c r="AG576">
        <v>930</v>
      </c>
      <c r="AO576">
        <v>32</v>
      </c>
      <c r="AP576">
        <v>0</v>
      </c>
      <c r="AX576">
        <v>348</v>
      </c>
      <c r="BD576" s="5">
        <v>348</v>
      </c>
      <c r="BE576">
        <v>316</v>
      </c>
      <c r="BG576">
        <f t="shared" si="62"/>
        <v>316</v>
      </c>
      <c r="BI576">
        <v>32</v>
      </c>
    </row>
    <row r="577" spans="1:61" x14ac:dyDescent="0.25">
      <c r="A577" t="s">
        <v>54</v>
      </c>
      <c r="B577">
        <v>110027</v>
      </c>
      <c r="C577" t="s">
        <v>55</v>
      </c>
      <c r="D577" t="s">
        <v>56</v>
      </c>
      <c r="E577" s="1">
        <v>45965</v>
      </c>
      <c r="F577" t="s">
        <v>759</v>
      </c>
      <c r="G577" t="s">
        <v>63</v>
      </c>
      <c r="H577" t="str">
        <f t="shared" si="56"/>
        <v>Aggregator</v>
      </c>
      <c r="I577">
        <v>221235000000000</v>
      </c>
      <c r="J577">
        <v>29811</v>
      </c>
      <c r="K577" s="3">
        <v>45965.816666666666</v>
      </c>
      <c r="L577">
        <f t="shared" si="57"/>
        <v>4</v>
      </c>
      <c r="M577" t="str">
        <f t="shared" si="58"/>
        <v>Tuesday</v>
      </c>
      <c r="N577" s="1" t="str">
        <f t="shared" si="59"/>
        <v>November</v>
      </c>
      <c r="O577" s="2">
        <v>0.81666666666666665</v>
      </c>
      <c r="P577" s="2" t="str">
        <f t="shared" si="60"/>
        <v>Week 1</v>
      </c>
      <c r="Q577" t="s">
        <v>59</v>
      </c>
      <c r="R577" s="5">
        <v>307</v>
      </c>
      <c r="S577" s="5">
        <v>-93.74</v>
      </c>
      <c r="T577" s="5">
        <f t="shared" si="61"/>
        <v>30.534201954397393</v>
      </c>
      <c r="U577" s="5">
        <v>213.26</v>
      </c>
      <c r="V577" s="5">
        <v>32</v>
      </c>
      <c r="W577" s="5">
        <v>0</v>
      </c>
      <c r="X577" s="5">
        <v>-0.26</v>
      </c>
      <c r="Y577" s="5">
        <v>245</v>
      </c>
      <c r="Z577" s="5">
        <v>245</v>
      </c>
      <c r="AA577" t="s">
        <v>64</v>
      </c>
      <c r="AB577">
        <v>56.38</v>
      </c>
      <c r="AC577">
        <v>7.46</v>
      </c>
      <c r="AD577" t="s">
        <v>64</v>
      </c>
      <c r="AE577" t="s">
        <v>56</v>
      </c>
      <c r="AF577">
        <v>3591</v>
      </c>
      <c r="AG577">
        <v>3591</v>
      </c>
      <c r="AO577">
        <v>32</v>
      </c>
      <c r="AP577">
        <v>0</v>
      </c>
      <c r="AW577">
        <v>245</v>
      </c>
      <c r="BD577" s="5">
        <v>245</v>
      </c>
      <c r="BE577">
        <v>213.26</v>
      </c>
      <c r="BG577">
        <f t="shared" si="62"/>
        <v>213.26</v>
      </c>
      <c r="BH577">
        <v>32</v>
      </c>
    </row>
    <row r="578" spans="1:61" x14ac:dyDescent="0.25">
      <c r="A578" t="s">
        <v>54</v>
      </c>
      <c r="B578">
        <v>110027</v>
      </c>
      <c r="C578" t="s">
        <v>55</v>
      </c>
      <c r="D578" t="s">
        <v>56</v>
      </c>
      <c r="E578" s="1">
        <v>45965</v>
      </c>
      <c r="F578" t="s">
        <v>760</v>
      </c>
      <c r="G578" t="s">
        <v>67</v>
      </c>
      <c r="H578" t="str">
        <f t="shared" si="56"/>
        <v>Direct Sale</v>
      </c>
      <c r="K578" s="3">
        <v>45965.821527777778</v>
      </c>
      <c r="L578">
        <f t="shared" si="57"/>
        <v>4</v>
      </c>
      <c r="M578" t="str">
        <f t="shared" si="58"/>
        <v>Tuesday</v>
      </c>
      <c r="N578" s="1" t="str">
        <f t="shared" si="59"/>
        <v>November</v>
      </c>
      <c r="O578" s="2">
        <v>0.82152777777777775</v>
      </c>
      <c r="P578" s="2" t="str">
        <f t="shared" si="60"/>
        <v>Week 1</v>
      </c>
      <c r="Q578" t="s">
        <v>59</v>
      </c>
      <c r="R578" s="5">
        <v>487</v>
      </c>
      <c r="S578" s="5">
        <v>0</v>
      </c>
      <c r="T578" s="5">
        <f t="shared" si="61"/>
        <v>0</v>
      </c>
      <c r="U578" s="5">
        <v>487</v>
      </c>
      <c r="V578" s="5">
        <v>0</v>
      </c>
      <c r="W578" s="5">
        <v>24.36</v>
      </c>
      <c r="X578" s="5">
        <v>-0.36</v>
      </c>
      <c r="Y578" s="5">
        <v>511</v>
      </c>
      <c r="Z578" s="5">
        <v>511</v>
      </c>
      <c r="AA578" t="s">
        <v>68</v>
      </c>
      <c r="AB578">
        <v>106.55</v>
      </c>
      <c r="AC578">
        <v>8.86</v>
      </c>
      <c r="AD578" t="s">
        <v>5778</v>
      </c>
      <c r="AE578" t="s">
        <v>75</v>
      </c>
      <c r="AI578" t="s">
        <v>89</v>
      </c>
      <c r="AJ578" t="s">
        <v>56</v>
      </c>
      <c r="AK578">
        <v>8929758003</v>
      </c>
      <c r="AO578">
        <v>0</v>
      </c>
      <c r="AP578">
        <v>0</v>
      </c>
      <c r="AR578">
        <v>511</v>
      </c>
      <c r="AZ578">
        <v>487</v>
      </c>
      <c r="BA578">
        <v>12.18</v>
      </c>
      <c r="BB578">
        <v>487</v>
      </c>
      <c r="BC578">
        <v>12.18</v>
      </c>
      <c r="BD578" s="5">
        <v>511</v>
      </c>
      <c r="BE578">
        <v>487</v>
      </c>
      <c r="BG578">
        <f t="shared" si="62"/>
        <v>487</v>
      </c>
    </row>
    <row r="579" spans="1:61" x14ac:dyDescent="0.25">
      <c r="A579" t="s">
        <v>54</v>
      </c>
      <c r="B579">
        <v>110027</v>
      </c>
      <c r="C579" t="s">
        <v>55</v>
      </c>
      <c r="D579" t="s">
        <v>56</v>
      </c>
      <c r="E579" s="1">
        <v>45965</v>
      </c>
      <c r="F579" t="s">
        <v>761</v>
      </c>
      <c r="G579" t="s">
        <v>63</v>
      </c>
      <c r="H579" t="str">
        <f t="shared" ref="H579:H642" si="63">IF(G579="POS","Direct Sale","Aggregator")</f>
        <v>Aggregator</v>
      </c>
      <c r="I579">
        <v>221236000000000</v>
      </c>
      <c r="J579">
        <v>29811</v>
      </c>
      <c r="K579" s="3">
        <v>45965.825694444444</v>
      </c>
      <c r="L579">
        <f t="shared" ref="L579:L642" si="64">VALUE(DAY(K579))</f>
        <v>4</v>
      </c>
      <c r="M579" t="str">
        <f t="shared" ref="M579:M642" si="65">TEXT(K579,"dddd")</f>
        <v>Tuesday</v>
      </c>
      <c r="N579" s="1" t="str">
        <f t="shared" ref="N579:N642" si="66">TEXT(K579,"MMMM")</f>
        <v>November</v>
      </c>
      <c r="O579" s="2">
        <v>0.8256944444444444</v>
      </c>
      <c r="P579" s="2" t="str">
        <f t="shared" ref="P579:P642" si="67">_xlfn.IFS(L579&lt;=7,"Week 1",L579&lt;=15, "Week 2",L579&lt;=23,"Week 3",L579&lt;=30,"Week 4")</f>
        <v>Week 1</v>
      </c>
      <c r="Q579" t="s">
        <v>59</v>
      </c>
      <c r="R579" s="5">
        <v>323.27999999999997</v>
      </c>
      <c r="S579" s="5">
        <v>-93.74</v>
      </c>
      <c r="T579" s="5">
        <f t="shared" ref="T579:T642" si="68">ABS((S579/R579)*100)</f>
        <v>28.996535511012127</v>
      </c>
      <c r="U579" s="5">
        <v>229.54</v>
      </c>
      <c r="V579" s="5">
        <v>32</v>
      </c>
      <c r="W579" s="5">
        <v>0</v>
      </c>
      <c r="X579" s="5">
        <v>0.46</v>
      </c>
      <c r="Y579" s="5">
        <v>262</v>
      </c>
      <c r="Z579" s="5">
        <v>262</v>
      </c>
      <c r="AA579" t="s">
        <v>64</v>
      </c>
      <c r="AB579">
        <v>75.47</v>
      </c>
      <c r="AC579">
        <v>5.64</v>
      </c>
      <c r="AD579" t="s">
        <v>64</v>
      </c>
      <c r="AE579" t="s">
        <v>56</v>
      </c>
      <c r="AF579">
        <v>6864</v>
      </c>
      <c r="AG579">
        <v>6864</v>
      </c>
      <c r="AO579">
        <v>32</v>
      </c>
      <c r="AP579">
        <v>0</v>
      </c>
      <c r="AW579">
        <v>262</v>
      </c>
      <c r="BD579" s="5">
        <v>262</v>
      </c>
      <c r="BE579">
        <v>229.54</v>
      </c>
      <c r="BG579">
        <f t="shared" ref="BG579:BG642" si="69">BE579+BF579</f>
        <v>229.54</v>
      </c>
      <c r="BH579">
        <v>32</v>
      </c>
    </row>
    <row r="580" spans="1:61" x14ac:dyDescent="0.25">
      <c r="A580" t="s">
        <v>54</v>
      </c>
      <c r="B580">
        <v>110027</v>
      </c>
      <c r="C580" t="s">
        <v>55</v>
      </c>
      <c r="D580" t="s">
        <v>56</v>
      </c>
      <c r="E580" s="1">
        <v>45965</v>
      </c>
      <c r="F580" t="s">
        <v>762</v>
      </c>
      <c r="G580" t="s">
        <v>58</v>
      </c>
      <c r="H580" t="str">
        <f t="shared" si="63"/>
        <v>Aggregator</v>
      </c>
      <c r="I580">
        <v>7447609416</v>
      </c>
      <c r="J580">
        <v>18528960</v>
      </c>
      <c r="K580" s="3">
        <v>45965.825694444444</v>
      </c>
      <c r="L580">
        <f t="shared" si="64"/>
        <v>4</v>
      </c>
      <c r="M580" t="str">
        <f t="shared" si="65"/>
        <v>Tuesday</v>
      </c>
      <c r="N580" s="1" t="str">
        <f t="shared" si="66"/>
        <v>November</v>
      </c>
      <c r="O580" s="2">
        <v>0.8256944444444444</v>
      </c>
      <c r="P580" s="2" t="str">
        <f t="shared" si="67"/>
        <v>Week 1</v>
      </c>
      <c r="Q580" t="s">
        <v>59</v>
      </c>
      <c r="R580" s="5">
        <v>725</v>
      </c>
      <c r="S580" s="5">
        <v>0</v>
      </c>
      <c r="T580" s="5">
        <f t="shared" si="68"/>
        <v>0</v>
      </c>
      <c r="U580" s="5">
        <v>725</v>
      </c>
      <c r="V580" s="5">
        <v>32</v>
      </c>
      <c r="W580" s="5">
        <v>0</v>
      </c>
      <c r="X580" s="5">
        <v>0</v>
      </c>
      <c r="Y580" s="5">
        <v>757</v>
      </c>
      <c r="Z580" s="5">
        <v>757</v>
      </c>
      <c r="AA580" t="s">
        <v>60</v>
      </c>
      <c r="AB580">
        <v>142.69</v>
      </c>
      <c r="AC580">
        <v>15.64</v>
      </c>
      <c r="AD580" t="s">
        <v>60</v>
      </c>
      <c r="AE580" t="s">
        <v>56</v>
      </c>
      <c r="AF580">
        <v>9416</v>
      </c>
      <c r="AG580">
        <v>9416</v>
      </c>
      <c r="AO580">
        <v>32</v>
      </c>
      <c r="AP580">
        <v>0</v>
      </c>
      <c r="AX580">
        <v>757</v>
      </c>
      <c r="BD580" s="5">
        <v>757</v>
      </c>
      <c r="BE580">
        <v>725</v>
      </c>
      <c r="BG580">
        <f t="shared" si="69"/>
        <v>725</v>
      </c>
      <c r="BI580">
        <v>32</v>
      </c>
    </row>
    <row r="581" spans="1:61" x14ac:dyDescent="0.25">
      <c r="A581" t="s">
        <v>54</v>
      </c>
      <c r="B581">
        <v>110027</v>
      </c>
      <c r="C581" t="s">
        <v>55</v>
      </c>
      <c r="D581" t="s">
        <v>56</v>
      </c>
      <c r="E581" s="1">
        <v>45965</v>
      </c>
      <c r="F581" t="s">
        <v>763</v>
      </c>
      <c r="G581" t="s">
        <v>63</v>
      </c>
      <c r="H581" t="str">
        <f t="shared" si="63"/>
        <v>Aggregator</v>
      </c>
      <c r="I581">
        <v>221236000000000</v>
      </c>
      <c r="J581">
        <v>29811</v>
      </c>
      <c r="K581" s="3">
        <v>45965.826388888891</v>
      </c>
      <c r="L581">
        <f t="shared" si="64"/>
        <v>4</v>
      </c>
      <c r="M581" t="str">
        <f t="shared" si="65"/>
        <v>Tuesday</v>
      </c>
      <c r="N581" s="1" t="str">
        <f t="shared" si="66"/>
        <v>November</v>
      </c>
      <c r="O581" s="2">
        <v>0.82638888888888884</v>
      </c>
      <c r="P581" s="2" t="str">
        <f t="shared" si="67"/>
        <v>Week 1</v>
      </c>
      <c r="Q581" t="s">
        <v>59</v>
      </c>
      <c r="R581" s="5">
        <v>368</v>
      </c>
      <c r="S581" s="5">
        <v>-93.75</v>
      </c>
      <c r="T581" s="5">
        <f t="shared" si="68"/>
        <v>25.475543478260871</v>
      </c>
      <c r="U581" s="5">
        <v>274.25</v>
      </c>
      <c r="V581" s="5">
        <v>32</v>
      </c>
      <c r="W581" s="5">
        <v>0</v>
      </c>
      <c r="X581" s="5">
        <v>-0.25</v>
      </c>
      <c r="Y581" s="5">
        <v>306</v>
      </c>
      <c r="Z581" s="5">
        <v>306</v>
      </c>
      <c r="AA581" t="s">
        <v>64</v>
      </c>
      <c r="AB581">
        <v>70.97</v>
      </c>
      <c r="AC581">
        <v>8.8800000000000008</v>
      </c>
      <c r="AD581" t="s">
        <v>64</v>
      </c>
      <c r="AE581" t="s">
        <v>56</v>
      </c>
      <c r="AF581">
        <v>3467</v>
      </c>
      <c r="AG581">
        <v>3467</v>
      </c>
      <c r="AO581">
        <v>32</v>
      </c>
      <c r="AP581">
        <v>0</v>
      </c>
      <c r="AW581">
        <v>306</v>
      </c>
      <c r="BD581" s="5">
        <v>306</v>
      </c>
      <c r="BE581">
        <v>274.25</v>
      </c>
      <c r="BG581">
        <f t="shared" si="69"/>
        <v>274.25</v>
      </c>
      <c r="BH581">
        <v>32</v>
      </c>
    </row>
    <row r="582" spans="1:61" x14ac:dyDescent="0.25">
      <c r="A582" t="s">
        <v>54</v>
      </c>
      <c r="B582">
        <v>110027</v>
      </c>
      <c r="C582" t="s">
        <v>55</v>
      </c>
      <c r="D582" t="s">
        <v>56</v>
      </c>
      <c r="E582" s="1">
        <v>45965</v>
      </c>
      <c r="F582" t="s">
        <v>764</v>
      </c>
      <c r="G582" t="s">
        <v>67</v>
      </c>
      <c r="H582" t="str">
        <f t="shared" si="63"/>
        <v>Direct Sale</v>
      </c>
      <c r="K582" s="3">
        <v>45965.827777777777</v>
      </c>
      <c r="L582">
        <f t="shared" si="64"/>
        <v>4</v>
      </c>
      <c r="M582" t="str">
        <f t="shared" si="65"/>
        <v>Tuesday</v>
      </c>
      <c r="N582" s="1" t="str">
        <f t="shared" si="66"/>
        <v>November</v>
      </c>
      <c r="O582" s="2">
        <v>0.82777777777777772</v>
      </c>
      <c r="P582" s="2" t="str">
        <f t="shared" si="67"/>
        <v>Week 1</v>
      </c>
      <c r="Q582" t="s">
        <v>59</v>
      </c>
      <c r="R582" s="5">
        <v>219</v>
      </c>
      <c r="S582" s="5">
        <v>0</v>
      </c>
      <c r="T582" s="5">
        <f t="shared" si="68"/>
        <v>0</v>
      </c>
      <c r="U582" s="5">
        <v>219</v>
      </c>
      <c r="V582" s="5">
        <v>0</v>
      </c>
      <c r="W582" s="5">
        <v>10.96</v>
      </c>
      <c r="X582" s="5">
        <v>0.04</v>
      </c>
      <c r="Y582" s="5">
        <v>230</v>
      </c>
      <c r="Z582" s="5">
        <v>230</v>
      </c>
      <c r="AA582" t="s">
        <v>73</v>
      </c>
      <c r="AB582">
        <v>51.82</v>
      </c>
      <c r="AC582">
        <v>1.96</v>
      </c>
      <c r="AD582" t="s">
        <v>5778</v>
      </c>
      <c r="AE582" t="s">
        <v>75</v>
      </c>
      <c r="AI582" t="s">
        <v>765</v>
      </c>
      <c r="AJ582" t="s">
        <v>576</v>
      </c>
      <c r="AK582">
        <v>8595494431</v>
      </c>
      <c r="AO582">
        <v>0</v>
      </c>
      <c r="AP582">
        <v>0</v>
      </c>
      <c r="AQ582">
        <v>230</v>
      </c>
      <c r="AZ582">
        <v>219</v>
      </c>
      <c r="BA582">
        <v>5.48</v>
      </c>
      <c r="BB582">
        <v>219</v>
      </c>
      <c r="BC582">
        <v>5.48</v>
      </c>
      <c r="BD582" s="5">
        <v>230</v>
      </c>
      <c r="BE582">
        <v>219</v>
      </c>
      <c r="BG582">
        <f t="shared" si="69"/>
        <v>219</v>
      </c>
    </row>
    <row r="583" spans="1:61" x14ac:dyDescent="0.25">
      <c r="A583" t="s">
        <v>54</v>
      </c>
      <c r="B583">
        <v>110027</v>
      </c>
      <c r="C583" t="s">
        <v>55</v>
      </c>
      <c r="D583" t="s">
        <v>56</v>
      </c>
      <c r="E583" s="1">
        <v>45965</v>
      </c>
      <c r="F583" t="s">
        <v>766</v>
      </c>
      <c r="G583" t="s">
        <v>67</v>
      </c>
      <c r="H583" t="str">
        <f t="shared" si="63"/>
        <v>Direct Sale</v>
      </c>
      <c r="K583" s="3">
        <v>45965.828472222223</v>
      </c>
      <c r="L583">
        <f t="shared" si="64"/>
        <v>4</v>
      </c>
      <c r="M583" t="str">
        <f t="shared" si="65"/>
        <v>Tuesday</v>
      </c>
      <c r="N583" s="1" t="str">
        <f t="shared" si="66"/>
        <v>November</v>
      </c>
      <c r="O583" s="2">
        <v>0.82847222222222228</v>
      </c>
      <c r="P583" s="2" t="str">
        <f t="shared" si="67"/>
        <v>Week 1</v>
      </c>
      <c r="Q583" t="s">
        <v>59</v>
      </c>
      <c r="R583" s="5">
        <v>398</v>
      </c>
      <c r="S583" s="5">
        <v>0</v>
      </c>
      <c r="T583" s="5">
        <f t="shared" si="68"/>
        <v>0</v>
      </c>
      <c r="U583" s="5">
        <v>398</v>
      </c>
      <c r="V583" s="5">
        <v>0</v>
      </c>
      <c r="W583" s="5">
        <v>19.899999999999999</v>
      </c>
      <c r="X583" s="5">
        <v>0.1</v>
      </c>
      <c r="Y583" s="5">
        <v>418</v>
      </c>
      <c r="Z583" s="5">
        <v>418</v>
      </c>
      <c r="AA583" t="s">
        <v>73</v>
      </c>
      <c r="AB583">
        <v>96.92</v>
      </c>
      <c r="AC583">
        <v>5.12</v>
      </c>
      <c r="AD583" t="s">
        <v>5778</v>
      </c>
      <c r="AE583" t="s">
        <v>75</v>
      </c>
      <c r="AI583" t="s">
        <v>89</v>
      </c>
      <c r="AJ583" t="s">
        <v>56</v>
      </c>
      <c r="AK583">
        <v>8929758003</v>
      </c>
      <c r="AO583">
        <v>0</v>
      </c>
      <c r="AP583">
        <v>0</v>
      </c>
      <c r="AQ583">
        <v>418</v>
      </c>
      <c r="AZ583">
        <v>398</v>
      </c>
      <c r="BA583">
        <v>9.9499999999999993</v>
      </c>
      <c r="BB583">
        <v>398</v>
      </c>
      <c r="BC583">
        <v>9.9499999999999993</v>
      </c>
      <c r="BD583" s="5">
        <v>418</v>
      </c>
      <c r="BE583">
        <v>398</v>
      </c>
      <c r="BG583">
        <f t="shared" si="69"/>
        <v>398</v>
      </c>
    </row>
    <row r="584" spans="1:61" x14ac:dyDescent="0.25">
      <c r="A584" t="s">
        <v>54</v>
      </c>
      <c r="B584">
        <v>110027</v>
      </c>
      <c r="C584" t="s">
        <v>55</v>
      </c>
      <c r="D584" t="s">
        <v>56</v>
      </c>
      <c r="E584" s="1">
        <v>45965</v>
      </c>
      <c r="F584" t="s">
        <v>767</v>
      </c>
      <c r="G584" t="s">
        <v>67</v>
      </c>
      <c r="H584" t="str">
        <f t="shared" si="63"/>
        <v>Direct Sale</v>
      </c>
      <c r="K584" s="3">
        <v>45965.831250000003</v>
      </c>
      <c r="L584">
        <f t="shared" si="64"/>
        <v>4</v>
      </c>
      <c r="M584" t="str">
        <f t="shared" si="65"/>
        <v>Tuesday</v>
      </c>
      <c r="N584" s="1" t="str">
        <f t="shared" si="66"/>
        <v>November</v>
      </c>
      <c r="O584" s="2">
        <v>0.83125000000000004</v>
      </c>
      <c r="P584" s="2" t="str">
        <f t="shared" si="67"/>
        <v>Week 1</v>
      </c>
      <c r="Q584" t="s">
        <v>59</v>
      </c>
      <c r="R584" s="5">
        <v>789.39</v>
      </c>
      <c r="S584" s="5">
        <v>0</v>
      </c>
      <c r="T584" s="5">
        <f t="shared" si="68"/>
        <v>0</v>
      </c>
      <c r="U584" s="5">
        <v>789.39</v>
      </c>
      <c r="V584" s="5">
        <v>0</v>
      </c>
      <c r="W584" s="5">
        <v>39.46</v>
      </c>
      <c r="X584" s="5">
        <v>0.15</v>
      </c>
      <c r="Y584" s="5">
        <v>829</v>
      </c>
      <c r="Z584" s="5">
        <v>829</v>
      </c>
      <c r="AA584" t="s">
        <v>68</v>
      </c>
      <c r="AB584">
        <v>221.72</v>
      </c>
      <c r="AC584">
        <v>12.64</v>
      </c>
      <c r="AD584" t="s">
        <v>5778</v>
      </c>
      <c r="AE584" t="s">
        <v>75</v>
      </c>
      <c r="AI584" t="s">
        <v>768</v>
      </c>
      <c r="AJ584" t="s">
        <v>769</v>
      </c>
      <c r="AK584">
        <v>9873633233</v>
      </c>
      <c r="AO584">
        <v>0</v>
      </c>
      <c r="AP584">
        <v>0</v>
      </c>
      <c r="AR584">
        <v>829</v>
      </c>
      <c r="AZ584">
        <v>789.39</v>
      </c>
      <c r="BA584">
        <v>19.73</v>
      </c>
      <c r="BB584">
        <v>789.39</v>
      </c>
      <c r="BC584">
        <v>19.73</v>
      </c>
      <c r="BD584" s="5">
        <v>829</v>
      </c>
      <c r="BE584">
        <v>789.39</v>
      </c>
      <c r="BG584">
        <f t="shared" si="69"/>
        <v>789.39</v>
      </c>
    </row>
    <row r="585" spans="1:61" x14ac:dyDescent="0.25">
      <c r="A585" t="s">
        <v>54</v>
      </c>
      <c r="B585">
        <v>110027</v>
      </c>
      <c r="C585" t="s">
        <v>55</v>
      </c>
      <c r="D585" t="s">
        <v>56</v>
      </c>
      <c r="E585" s="1">
        <v>45965</v>
      </c>
      <c r="F585" t="s">
        <v>770</v>
      </c>
      <c r="G585" t="s">
        <v>58</v>
      </c>
      <c r="H585" t="str">
        <f t="shared" si="63"/>
        <v>Aggregator</v>
      </c>
      <c r="I585">
        <v>7422678189</v>
      </c>
      <c r="J585">
        <v>18528960</v>
      </c>
      <c r="K585" s="3">
        <v>45965.834722222222</v>
      </c>
      <c r="L585">
        <f t="shared" si="64"/>
        <v>4</v>
      </c>
      <c r="M585" t="str">
        <f t="shared" si="65"/>
        <v>Tuesday</v>
      </c>
      <c r="N585" s="1" t="str">
        <f t="shared" si="66"/>
        <v>November</v>
      </c>
      <c r="O585" s="2">
        <v>0.83472222222222225</v>
      </c>
      <c r="P585" s="2" t="str">
        <f t="shared" si="67"/>
        <v>Week 1</v>
      </c>
      <c r="Q585" t="s">
        <v>59</v>
      </c>
      <c r="R585" s="5">
        <v>1396</v>
      </c>
      <c r="S585" s="5">
        <v>-698</v>
      </c>
      <c r="T585" s="5">
        <f t="shared" si="68"/>
        <v>50</v>
      </c>
      <c r="U585" s="5">
        <v>698</v>
      </c>
      <c r="V585" s="5">
        <v>32</v>
      </c>
      <c r="W585" s="5">
        <v>0</v>
      </c>
      <c r="X585" s="5">
        <v>0</v>
      </c>
      <c r="Y585" s="5">
        <v>730</v>
      </c>
      <c r="Z585" s="5">
        <v>730</v>
      </c>
      <c r="AA585" t="s">
        <v>60</v>
      </c>
      <c r="AB585">
        <v>266.77</v>
      </c>
      <c r="AC585">
        <v>19.079999999999998</v>
      </c>
      <c r="AD585" t="s">
        <v>60</v>
      </c>
      <c r="AE585" t="s">
        <v>56</v>
      </c>
      <c r="AF585">
        <v>8189</v>
      </c>
      <c r="AG585">
        <v>8189</v>
      </c>
      <c r="AO585">
        <v>32</v>
      </c>
      <c r="AP585">
        <v>0</v>
      </c>
      <c r="AX585">
        <v>730</v>
      </c>
      <c r="BD585" s="5">
        <v>730</v>
      </c>
      <c r="BE585">
        <v>698</v>
      </c>
      <c r="BG585">
        <f t="shared" si="69"/>
        <v>698</v>
      </c>
      <c r="BI585">
        <v>32</v>
      </c>
    </row>
    <row r="586" spans="1:61" x14ac:dyDescent="0.25">
      <c r="A586" t="s">
        <v>54</v>
      </c>
      <c r="B586">
        <v>110027</v>
      </c>
      <c r="C586" t="s">
        <v>55</v>
      </c>
      <c r="D586" t="s">
        <v>56</v>
      </c>
      <c r="E586" s="1">
        <v>45965</v>
      </c>
      <c r="F586" t="s">
        <v>771</v>
      </c>
      <c r="G586" t="s">
        <v>67</v>
      </c>
      <c r="H586" t="str">
        <f t="shared" si="63"/>
        <v>Direct Sale</v>
      </c>
      <c r="K586" s="3">
        <v>45965.837500000001</v>
      </c>
      <c r="L586">
        <f t="shared" si="64"/>
        <v>4</v>
      </c>
      <c r="M586" t="str">
        <f t="shared" si="65"/>
        <v>Tuesday</v>
      </c>
      <c r="N586" s="1" t="str">
        <f t="shared" si="66"/>
        <v>November</v>
      </c>
      <c r="O586" s="2">
        <v>0.83750000000000002</v>
      </c>
      <c r="P586" s="2" t="str">
        <f t="shared" si="67"/>
        <v>Week 1</v>
      </c>
      <c r="Q586" t="s">
        <v>59</v>
      </c>
      <c r="R586" s="5">
        <v>159</v>
      </c>
      <c r="S586" s="5">
        <v>0</v>
      </c>
      <c r="T586" s="5">
        <f t="shared" si="68"/>
        <v>0</v>
      </c>
      <c r="U586" s="5">
        <v>159</v>
      </c>
      <c r="V586" s="5">
        <v>0</v>
      </c>
      <c r="W586" s="5">
        <v>7.96</v>
      </c>
      <c r="X586" s="5">
        <v>0.04</v>
      </c>
      <c r="Y586" s="5">
        <v>167</v>
      </c>
      <c r="Z586" s="5">
        <v>167</v>
      </c>
      <c r="AA586" t="s">
        <v>729</v>
      </c>
      <c r="AB586">
        <v>29.93</v>
      </c>
      <c r="AC586">
        <v>2.5</v>
      </c>
      <c r="AD586" t="s">
        <v>5778</v>
      </c>
      <c r="AE586" t="s">
        <v>75</v>
      </c>
      <c r="AI586" t="s">
        <v>772</v>
      </c>
      <c r="AJ586" t="s">
        <v>773</v>
      </c>
      <c r="AK586">
        <v>9717814601</v>
      </c>
      <c r="AO586">
        <v>0</v>
      </c>
      <c r="AP586">
        <v>0</v>
      </c>
      <c r="AV586">
        <v>167</v>
      </c>
      <c r="AZ586">
        <v>159</v>
      </c>
      <c r="BA586">
        <v>3.98</v>
      </c>
      <c r="BB586">
        <v>159</v>
      </c>
      <c r="BC586">
        <v>3.98</v>
      </c>
      <c r="BD586" s="5">
        <v>167</v>
      </c>
      <c r="BE586">
        <v>159</v>
      </c>
      <c r="BG586">
        <f t="shared" si="69"/>
        <v>159</v>
      </c>
    </row>
    <row r="587" spans="1:61" x14ac:dyDescent="0.25">
      <c r="A587" t="s">
        <v>54</v>
      </c>
      <c r="B587">
        <v>110027</v>
      </c>
      <c r="C587" t="s">
        <v>55</v>
      </c>
      <c r="D587" t="s">
        <v>56</v>
      </c>
      <c r="E587" s="1">
        <v>45965</v>
      </c>
      <c r="F587" t="s">
        <v>774</v>
      </c>
      <c r="G587" t="s">
        <v>63</v>
      </c>
      <c r="H587" t="str">
        <f t="shared" si="63"/>
        <v>Aggregator</v>
      </c>
      <c r="I587">
        <v>221238000000000</v>
      </c>
      <c r="J587">
        <v>29811</v>
      </c>
      <c r="K587" s="3">
        <v>45965.853472222225</v>
      </c>
      <c r="L587">
        <f t="shared" si="64"/>
        <v>4</v>
      </c>
      <c r="M587" t="str">
        <f t="shared" si="65"/>
        <v>Tuesday</v>
      </c>
      <c r="N587" s="1" t="str">
        <f t="shared" si="66"/>
        <v>November</v>
      </c>
      <c r="O587" s="2">
        <v>0.85347222222222219</v>
      </c>
      <c r="P587" s="2" t="str">
        <f t="shared" si="67"/>
        <v>Week 1</v>
      </c>
      <c r="Q587" t="s">
        <v>59</v>
      </c>
      <c r="R587" s="5">
        <v>438</v>
      </c>
      <c r="S587" s="5">
        <v>-93.75</v>
      </c>
      <c r="T587" s="5">
        <f t="shared" si="68"/>
        <v>21.404109589041095</v>
      </c>
      <c r="U587" s="5">
        <v>344.25</v>
      </c>
      <c r="V587" s="5">
        <v>32</v>
      </c>
      <c r="W587" s="5">
        <v>0</v>
      </c>
      <c r="X587" s="5">
        <v>-0.25</v>
      </c>
      <c r="Y587" s="5">
        <v>376</v>
      </c>
      <c r="Z587" s="5">
        <v>376</v>
      </c>
      <c r="AA587" t="s">
        <v>64</v>
      </c>
      <c r="AB587">
        <v>74.45</v>
      </c>
      <c r="AC587">
        <v>9.5399999999999991</v>
      </c>
      <c r="AD587" t="s">
        <v>64</v>
      </c>
      <c r="AE587" t="s">
        <v>56</v>
      </c>
      <c r="AF587">
        <v>367</v>
      </c>
      <c r="AG587">
        <v>367</v>
      </c>
      <c r="AO587">
        <v>32</v>
      </c>
      <c r="AP587">
        <v>0</v>
      </c>
      <c r="AW587">
        <v>376</v>
      </c>
      <c r="BD587" s="5">
        <v>376</v>
      </c>
      <c r="BE587">
        <v>344.25</v>
      </c>
      <c r="BG587">
        <f t="shared" si="69"/>
        <v>344.25</v>
      </c>
      <c r="BH587">
        <v>32</v>
      </c>
    </row>
    <row r="588" spans="1:61" x14ac:dyDescent="0.25">
      <c r="A588" t="s">
        <v>54</v>
      </c>
      <c r="B588">
        <v>110027</v>
      </c>
      <c r="C588" t="s">
        <v>55</v>
      </c>
      <c r="D588" t="s">
        <v>56</v>
      </c>
      <c r="E588" s="1">
        <v>45965</v>
      </c>
      <c r="F588" t="s">
        <v>775</v>
      </c>
      <c r="G588" t="s">
        <v>67</v>
      </c>
      <c r="H588" t="str">
        <f t="shared" si="63"/>
        <v>Direct Sale</v>
      </c>
      <c r="K588" s="3">
        <v>45965.85833333333</v>
      </c>
      <c r="L588">
        <f t="shared" si="64"/>
        <v>4</v>
      </c>
      <c r="M588" t="str">
        <f t="shared" si="65"/>
        <v>Tuesday</v>
      </c>
      <c r="N588" s="1" t="str">
        <f t="shared" si="66"/>
        <v>November</v>
      </c>
      <c r="O588" s="2">
        <v>0.85833333333333328</v>
      </c>
      <c r="P588" s="2" t="str">
        <f t="shared" si="67"/>
        <v>Week 1</v>
      </c>
      <c r="Q588" t="s">
        <v>59</v>
      </c>
      <c r="R588" s="5">
        <v>378</v>
      </c>
      <c r="S588" s="5">
        <v>0</v>
      </c>
      <c r="T588" s="5">
        <f t="shared" si="68"/>
        <v>0</v>
      </c>
      <c r="U588" s="5">
        <v>378</v>
      </c>
      <c r="V588" s="5">
        <v>0</v>
      </c>
      <c r="W588" s="5">
        <v>18.899999999999999</v>
      </c>
      <c r="X588" s="5">
        <v>0.1</v>
      </c>
      <c r="Y588" s="5">
        <v>397</v>
      </c>
      <c r="Z588" s="5">
        <v>397</v>
      </c>
      <c r="AA588" t="s">
        <v>68</v>
      </c>
      <c r="AB588">
        <v>96.67</v>
      </c>
      <c r="AC588">
        <v>3.92</v>
      </c>
      <c r="AD588" t="s">
        <v>5778</v>
      </c>
      <c r="AE588" t="s">
        <v>75</v>
      </c>
      <c r="AI588" t="s">
        <v>89</v>
      </c>
      <c r="AJ588" t="s">
        <v>56</v>
      </c>
      <c r="AK588">
        <v>8929758003</v>
      </c>
      <c r="AO588">
        <v>0</v>
      </c>
      <c r="AP588">
        <v>0</v>
      </c>
      <c r="AR588">
        <v>397</v>
      </c>
      <c r="AZ588">
        <v>378</v>
      </c>
      <c r="BA588">
        <v>9.4499999999999993</v>
      </c>
      <c r="BB588">
        <v>378</v>
      </c>
      <c r="BC588">
        <v>9.4499999999999993</v>
      </c>
      <c r="BD588" s="5">
        <v>397</v>
      </c>
      <c r="BE588">
        <v>378</v>
      </c>
      <c r="BG588">
        <f t="shared" si="69"/>
        <v>378</v>
      </c>
    </row>
    <row r="589" spans="1:61" x14ac:dyDescent="0.25">
      <c r="A589" t="s">
        <v>54</v>
      </c>
      <c r="B589">
        <v>110027</v>
      </c>
      <c r="C589" t="s">
        <v>55</v>
      </c>
      <c r="D589" t="s">
        <v>56</v>
      </c>
      <c r="E589" s="1">
        <v>45965</v>
      </c>
      <c r="F589" t="s">
        <v>776</v>
      </c>
      <c r="G589" t="s">
        <v>58</v>
      </c>
      <c r="H589" t="str">
        <f t="shared" si="63"/>
        <v>Aggregator</v>
      </c>
      <c r="I589">
        <v>7445453538</v>
      </c>
      <c r="J589">
        <v>18528960</v>
      </c>
      <c r="K589" s="3">
        <v>45965.859722222223</v>
      </c>
      <c r="L589">
        <f t="shared" si="64"/>
        <v>4</v>
      </c>
      <c r="M589" t="str">
        <f t="shared" si="65"/>
        <v>Tuesday</v>
      </c>
      <c r="N589" s="1" t="str">
        <f t="shared" si="66"/>
        <v>November</v>
      </c>
      <c r="O589" s="2">
        <v>0.85972222222222228</v>
      </c>
      <c r="P589" s="2" t="str">
        <f t="shared" si="67"/>
        <v>Week 1</v>
      </c>
      <c r="Q589" t="s">
        <v>59</v>
      </c>
      <c r="R589" s="5">
        <v>458</v>
      </c>
      <c r="S589" s="5">
        <v>-75</v>
      </c>
      <c r="T589" s="5">
        <f t="shared" si="68"/>
        <v>16.375545851528383</v>
      </c>
      <c r="U589" s="5">
        <v>383</v>
      </c>
      <c r="V589" s="5">
        <v>32</v>
      </c>
      <c r="W589" s="5">
        <v>0</v>
      </c>
      <c r="X589" s="5">
        <v>0</v>
      </c>
      <c r="Y589" s="5">
        <v>415</v>
      </c>
      <c r="Z589" s="5">
        <v>415</v>
      </c>
      <c r="AA589" t="s">
        <v>60</v>
      </c>
      <c r="AB589">
        <v>95.84</v>
      </c>
      <c r="AC589">
        <v>8.34</v>
      </c>
      <c r="AD589" t="s">
        <v>60</v>
      </c>
      <c r="AE589" t="s">
        <v>56</v>
      </c>
      <c r="AF589">
        <v>3538</v>
      </c>
      <c r="AG589">
        <v>3538</v>
      </c>
      <c r="AO589">
        <v>32</v>
      </c>
      <c r="AP589">
        <v>0</v>
      </c>
      <c r="AX589">
        <v>415</v>
      </c>
      <c r="BD589" s="5">
        <v>415</v>
      </c>
      <c r="BE589">
        <v>383</v>
      </c>
      <c r="BG589">
        <f t="shared" si="69"/>
        <v>383</v>
      </c>
      <c r="BI589">
        <v>32</v>
      </c>
    </row>
    <row r="590" spans="1:61" x14ac:dyDescent="0.25">
      <c r="A590" t="s">
        <v>54</v>
      </c>
      <c r="B590">
        <v>110027</v>
      </c>
      <c r="C590" t="s">
        <v>55</v>
      </c>
      <c r="D590" t="s">
        <v>56</v>
      </c>
      <c r="E590" s="1">
        <v>45965</v>
      </c>
      <c r="F590" t="s">
        <v>777</v>
      </c>
      <c r="G590" t="s">
        <v>67</v>
      </c>
      <c r="H590" t="str">
        <f t="shared" si="63"/>
        <v>Direct Sale</v>
      </c>
      <c r="K590" s="3">
        <v>45965.859722222223</v>
      </c>
      <c r="L590">
        <f t="shared" si="64"/>
        <v>4</v>
      </c>
      <c r="M590" t="str">
        <f t="shared" si="65"/>
        <v>Tuesday</v>
      </c>
      <c r="N590" s="1" t="str">
        <f t="shared" si="66"/>
        <v>November</v>
      </c>
      <c r="O590" s="2">
        <v>0.85972222222222228</v>
      </c>
      <c r="P590" s="2" t="str">
        <f t="shared" si="67"/>
        <v>Week 1</v>
      </c>
      <c r="Q590" t="s">
        <v>59</v>
      </c>
      <c r="R590" s="5">
        <v>238</v>
      </c>
      <c r="S590" s="5">
        <v>0</v>
      </c>
      <c r="T590" s="5">
        <f t="shared" si="68"/>
        <v>0</v>
      </c>
      <c r="U590" s="5">
        <v>238</v>
      </c>
      <c r="V590" s="5">
        <v>0</v>
      </c>
      <c r="W590" s="5">
        <v>11.9</v>
      </c>
      <c r="X590" s="5">
        <v>0.1</v>
      </c>
      <c r="Y590" s="5">
        <v>250</v>
      </c>
      <c r="Z590" s="5">
        <v>250</v>
      </c>
      <c r="AA590" t="s">
        <v>68</v>
      </c>
      <c r="AB590">
        <v>41.64</v>
      </c>
      <c r="AC590">
        <v>7.3</v>
      </c>
      <c r="AD590" t="s">
        <v>5775</v>
      </c>
      <c r="AI590" t="s">
        <v>89</v>
      </c>
      <c r="AJ590" t="s">
        <v>56</v>
      </c>
      <c r="AK590">
        <v>8929758003</v>
      </c>
      <c r="AO590">
        <v>0</v>
      </c>
      <c r="AP590">
        <v>0</v>
      </c>
      <c r="AR590">
        <v>250</v>
      </c>
      <c r="AZ590">
        <v>238</v>
      </c>
      <c r="BA590">
        <v>5.95</v>
      </c>
      <c r="BB590">
        <v>238</v>
      </c>
      <c r="BC590">
        <v>5.95</v>
      </c>
      <c r="BD590" s="5">
        <v>250</v>
      </c>
      <c r="BE590">
        <v>238</v>
      </c>
      <c r="BG590">
        <f t="shared" si="69"/>
        <v>238</v>
      </c>
    </row>
    <row r="591" spans="1:61" x14ac:dyDescent="0.25">
      <c r="A591" t="s">
        <v>54</v>
      </c>
      <c r="B591">
        <v>110027</v>
      </c>
      <c r="C591" t="s">
        <v>55</v>
      </c>
      <c r="D591" t="s">
        <v>56</v>
      </c>
      <c r="E591" s="1">
        <v>45965</v>
      </c>
      <c r="F591" t="s">
        <v>778</v>
      </c>
      <c r="G591" t="s">
        <v>67</v>
      </c>
      <c r="H591" t="str">
        <f t="shared" si="63"/>
        <v>Direct Sale</v>
      </c>
      <c r="K591" s="3">
        <v>45965.86041666667</v>
      </c>
      <c r="L591">
        <f t="shared" si="64"/>
        <v>4</v>
      </c>
      <c r="M591" t="str">
        <f t="shared" si="65"/>
        <v>Tuesday</v>
      </c>
      <c r="N591" s="1" t="str">
        <f t="shared" si="66"/>
        <v>November</v>
      </c>
      <c r="O591" s="2">
        <v>0.86041666666666672</v>
      </c>
      <c r="P591" s="2" t="str">
        <f t="shared" si="67"/>
        <v>Week 1</v>
      </c>
      <c r="Q591" t="s">
        <v>59</v>
      </c>
      <c r="R591" s="5">
        <v>178</v>
      </c>
      <c r="S591" s="5">
        <v>0</v>
      </c>
      <c r="T591" s="5">
        <f t="shared" si="68"/>
        <v>0</v>
      </c>
      <c r="U591" s="5">
        <v>178</v>
      </c>
      <c r="V591" s="5">
        <v>0</v>
      </c>
      <c r="W591" s="5">
        <v>8.9</v>
      </c>
      <c r="X591" s="5">
        <v>0.1</v>
      </c>
      <c r="Y591" s="5">
        <v>187</v>
      </c>
      <c r="Z591" s="5">
        <v>187</v>
      </c>
      <c r="AA591" t="s">
        <v>73</v>
      </c>
      <c r="AB591">
        <v>56</v>
      </c>
      <c r="AC591">
        <v>5.34</v>
      </c>
      <c r="AD591" t="s">
        <v>5775</v>
      </c>
      <c r="AI591" t="s">
        <v>779</v>
      </c>
      <c r="AJ591" t="s">
        <v>92</v>
      </c>
      <c r="AK591">
        <v>8109628717</v>
      </c>
      <c r="AO591">
        <v>0</v>
      </c>
      <c r="AP591">
        <v>0</v>
      </c>
      <c r="AQ591">
        <v>187</v>
      </c>
      <c r="AZ591">
        <v>178</v>
      </c>
      <c r="BA591">
        <v>4.45</v>
      </c>
      <c r="BB591">
        <v>178</v>
      </c>
      <c r="BC591">
        <v>4.45</v>
      </c>
      <c r="BD591" s="5">
        <v>187</v>
      </c>
      <c r="BE591">
        <v>178</v>
      </c>
      <c r="BG591">
        <f t="shared" si="69"/>
        <v>178</v>
      </c>
    </row>
    <row r="592" spans="1:61" x14ac:dyDescent="0.25">
      <c r="A592" t="s">
        <v>54</v>
      </c>
      <c r="B592">
        <v>110027</v>
      </c>
      <c r="C592" t="s">
        <v>55</v>
      </c>
      <c r="D592" t="s">
        <v>56</v>
      </c>
      <c r="E592" s="1">
        <v>45965</v>
      </c>
      <c r="F592" t="s">
        <v>780</v>
      </c>
      <c r="G592" t="s">
        <v>67</v>
      </c>
      <c r="H592" t="str">
        <f t="shared" si="63"/>
        <v>Direct Sale</v>
      </c>
      <c r="K592" s="3">
        <v>45965.86041666667</v>
      </c>
      <c r="L592">
        <f t="shared" si="64"/>
        <v>4</v>
      </c>
      <c r="M592" t="str">
        <f t="shared" si="65"/>
        <v>Tuesday</v>
      </c>
      <c r="N592" s="1" t="str">
        <f t="shared" si="66"/>
        <v>November</v>
      </c>
      <c r="O592" s="2">
        <v>0.86041666666666672</v>
      </c>
      <c r="P592" s="2" t="str">
        <f t="shared" si="67"/>
        <v>Week 1</v>
      </c>
      <c r="Q592" t="s">
        <v>59</v>
      </c>
      <c r="R592" s="5">
        <v>199</v>
      </c>
      <c r="S592" s="5">
        <v>0</v>
      </c>
      <c r="T592" s="5">
        <f t="shared" si="68"/>
        <v>0</v>
      </c>
      <c r="U592" s="5">
        <v>199</v>
      </c>
      <c r="V592" s="5">
        <v>0</v>
      </c>
      <c r="W592" s="5">
        <v>9.9600000000000009</v>
      </c>
      <c r="X592" s="5">
        <v>0.04</v>
      </c>
      <c r="Y592" s="5">
        <v>209</v>
      </c>
      <c r="Z592" s="5">
        <v>209</v>
      </c>
      <c r="AA592" t="s">
        <v>68</v>
      </c>
      <c r="AB592">
        <v>48.33</v>
      </c>
      <c r="AC592">
        <v>2.56</v>
      </c>
      <c r="AD592" t="s">
        <v>5778</v>
      </c>
      <c r="AE592" t="s">
        <v>75</v>
      </c>
      <c r="AI592" t="s">
        <v>89</v>
      </c>
      <c r="AJ592" t="s">
        <v>56</v>
      </c>
      <c r="AK592">
        <v>8929758003</v>
      </c>
      <c r="AO592">
        <v>0</v>
      </c>
      <c r="AP592">
        <v>0</v>
      </c>
      <c r="AR592">
        <v>209</v>
      </c>
      <c r="AZ592">
        <v>199</v>
      </c>
      <c r="BA592">
        <v>4.9800000000000004</v>
      </c>
      <c r="BB592">
        <v>199</v>
      </c>
      <c r="BC592">
        <v>4.9800000000000004</v>
      </c>
      <c r="BD592" s="5">
        <v>209</v>
      </c>
      <c r="BE592">
        <v>199</v>
      </c>
      <c r="BG592">
        <f t="shared" si="69"/>
        <v>199</v>
      </c>
    </row>
    <row r="593" spans="1:61" x14ac:dyDescent="0.25">
      <c r="A593" t="s">
        <v>54</v>
      </c>
      <c r="B593">
        <v>110027</v>
      </c>
      <c r="C593" t="s">
        <v>55</v>
      </c>
      <c r="D593" t="s">
        <v>56</v>
      </c>
      <c r="E593" s="1">
        <v>45965</v>
      </c>
      <c r="F593" t="s">
        <v>781</v>
      </c>
      <c r="G593" t="s">
        <v>58</v>
      </c>
      <c r="H593" t="str">
        <f t="shared" si="63"/>
        <v>Aggregator</v>
      </c>
      <c r="I593">
        <v>7447423515</v>
      </c>
      <c r="J593">
        <v>18528960</v>
      </c>
      <c r="K593" s="3">
        <v>45965.870138888888</v>
      </c>
      <c r="L593">
        <f t="shared" si="64"/>
        <v>4</v>
      </c>
      <c r="M593" t="str">
        <f t="shared" si="65"/>
        <v>Tuesday</v>
      </c>
      <c r="N593" s="1" t="str">
        <f t="shared" si="66"/>
        <v>November</v>
      </c>
      <c r="O593" s="2">
        <v>0.87013888888888891</v>
      </c>
      <c r="P593" s="2" t="str">
        <f t="shared" si="67"/>
        <v>Week 1</v>
      </c>
      <c r="Q593" t="s">
        <v>59</v>
      </c>
      <c r="R593" s="5">
        <v>478</v>
      </c>
      <c r="S593" s="5">
        <v>-174.5</v>
      </c>
      <c r="T593" s="5">
        <f t="shared" si="68"/>
        <v>36.506276150627613</v>
      </c>
      <c r="U593" s="5">
        <v>303.5</v>
      </c>
      <c r="V593" s="5">
        <v>32</v>
      </c>
      <c r="W593" s="5">
        <v>0</v>
      </c>
      <c r="X593" s="5">
        <v>0</v>
      </c>
      <c r="Y593" s="5">
        <v>335.5</v>
      </c>
      <c r="Z593" s="5">
        <v>335.5</v>
      </c>
      <c r="AA593" t="s">
        <v>60</v>
      </c>
      <c r="AB593">
        <v>63.43</v>
      </c>
      <c r="AC593">
        <v>3.92</v>
      </c>
      <c r="AD593" t="s">
        <v>60</v>
      </c>
      <c r="AE593" t="s">
        <v>56</v>
      </c>
      <c r="AF593">
        <v>3515</v>
      </c>
      <c r="AG593">
        <v>3515</v>
      </c>
      <c r="AO593">
        <v>32</v>
      </c>
      <c r="AP593">
        <v>0</v>
      </c>
      <c r="AX593">
        <v>335.5</v>
      </c>
      <c r="BD593" s="5">
        <v>335.5</v>
      </c>
      <c r="BE593">
        <v>303.5</v>
      </c>
      <c r="BG593">
        <f t="shared" si="69"/>
        <v>303.5</v>
      </c>
      <c r="BI593">
        <v>32</v>
      </c>
    </row>
    <row r="594" spans="1:61" x14ac:dyDescent="0.25">
      <c r="A594" t="s">
        <v>54</v>
      </c>
      <c r="B594">
        <v>110027</v>
      </c>
      <c r="C594" t="s">
        <v>55</v>
      </c>
      <c r="D594" t="s">
        <v>56</v>
      </c>
      <c r="E594" s="1">
        <v>45965</v>
      </c>
      <c r="F594" t="s">
        <v>782</v>
      </c>
      <c r="G594" t="s">
        <v>67</v>
      </c>
      <c r="H594" t="str">
        <f t="shared" si="63"/>
        <v>Direct Sale</v>
      </c>
      <c r="K594" s="3">
        <v>45965.87222222222</v>
      </c>
      <c r="L594">
        <f t="shared" si="64"/>
        <v>4</v>
      </c>
      <c r="M594" t="str">
        <f t="shared" si="65"/>
        <v>Tuesday</v>
      </c>
      <c r="N594" s="1" t="str">
        <f t="shared" si="66"/>
        <v>November</v>
      </c>
      <c r="O594" s="2">
        <v>0.87222222222222223</v>
      </c>
      <c r="P594" s="2" t="str">
        <f t="shared" si="67"/>
        <v>Week 1</v>
      </c>
      <c r="Q594" t="s">
        <v>59</v>
      </c>
      <c r="R594" s="5">
        <v>99</v>
      </c>
      <c r="S594" s="5">
        <v>0</v>
      </c>
      <c r="T594" s="5">
        <f t="shared" si="68"/>
        <v>0</v>
      </c>
      <c r="U594" s="5">
        <v>99</v>
      </c>
      <c r="V594" s="5">
        <v>0</v>
      </c>
      <c r="W594" s="5">
        <v>4.96</v>
      </c>
      <c r="X594" s="5">
        <v>0.04</v>
      </c>
      <c r="Y594" s="5">
        <v>104</v>
      </c>
      <c r="Z594" s="5">
        <v>104</v>
      </c>
      <c r="AA594" t="s">
        <v>73</v>
      </c>
      <c r="AB594">
        <v>19</v>
      </c>
      <c r="AC594">
        <v>2.2799999999999998</v>
      </c>
      <c r="AD594" t="s">
        <v>5778</v>
      </c>
      <c r="AE594" t="s">
        <v>75</v>
      </c>
      <c r="AI594" t="s">
        <v>730</v>
      </c>
      <c r="AJ594" t="s">
        <v>731</v>
      </c>
      <c r="AK594">
        <v>9999777722</v>
      </c>
      <c r="AO594">
        <v>0</v>
      </c>
      <c r="AP594">
        <v>0</v>
      </c>
      <c r="AQ594">
        <v>104</v>
      </c>
      <c r="AZ594">
        <v>99</v>
      </c>
      <c r="BA594">
        <v>2.48</v>
      </c>
      <c r="BB594">
        <v>99</v>
      </c>
      <c r="BC594">
        <v>2.48</v>
      </c>
      <c r="BD594" s="5">
        <v>104</v>
      </c>
      <c r="BE594">
        <v>99</v>
      </c>
      <c r="BG594">
        <f t="shared" si="69"/>
        <v>99</v>
      </c>
    </row>
    <row r="595" spans="1:61" x14ac:dyDescent="0.25">
      <c r="A595" t="s">
        <v>54</v>
      </c>
      <c r="B595">
        <v>110027</v>
      </c>
      <c r="C595" t="s">
        <v>55</v>
      </c>
      <c r="D595" t="s">
        <v>56</v>
      </c>
      <c r="E595" s="1">
        <v>45965</v>
      </c>
      <c r="F595" t="s">
        <v>783</v>
      </c>
      <c r="G595" t="s">
        <v>67</v>
      </c>
      <c r="H595" t="str">
        <f t="shared" si="63"/>
        <v>Direct Sale</v>
      </c>
      <c r="K595" s="3">
        <v>45965.872916666667</v>
      </c>
      <c r="L595">
        <f t="shared" si="64"/>
        <v>4</v>
      </c>
      <c r="M595" t="str">
        <f t="shared" si="65"/>
        <v>Tuesday</v>
      </c>
      <c r="N595" s="1" t="str">
        <f t="shared" si="66"/>
        <v>November</v>
      </c>
      <c r="O595" s="2">
        <v>0.87291666666666667</v>
      </c>
      <c r="P595" s="2" t="str">
        <f t="shared" si="67"/>
        <v>Week 1</v>
      </c>
      <c r="Q595" t="s">
        <v>59</v>
      </c>
      <c r="R595" s="5">
        <v>118</v>
      </c>
      <c r="S595" s="5">
        <v>0</v>
      </c>
      <c r="T595" s="5">
        <f t="shared" si="68"/>
        <v>0</v>
      </c>
      <c r="U595" s="5">
        <v>118</v>
      </c>
      <c r="V595" s="5">
        <v>0</v>
      </c>
      <c r="W595" s="5">
        <v>5.9</v>
      </c>
      <c r="X595" s="5">
        <v>0.1</v>
      </c>
      <c r="Y595" s="5">
        <v>124</v>
      </c>
      <c r="Z595" s="5">
        <v>124</v>
      </c>
      <c r="AA595" t="s">
        <v>73</v>
      </c>
      <c r="AB595">
        <v>30.98</v>
      </c>
      <c r="AC595">
        <v>3.92</v>
      </c>
      <c r="AD595" t="s">
        <v>5775</v>
      </c>
      <c r="AI595" t="s">
        <v>784</v>
      </c>
      <c r="AJ595" t="s">
        <v>785</v>
      </c>
      <c r="AK595">
        <v>9999971001</v>
      </c>
      <c r="AO595">
        <v>0</v>
      </c>
      <c r="AP595">
        <v>0</v>
      </c>
      <c r="AQ595">
        <v>124</v>
      </c>
      <c r="AZ595">
        <v>118</v>
      </c>
      <c r="BA595">
        <v>2.95</v>
      </c>
      <c r="BB595">
        <v>118</v>
      </c>
      <c r="BC595">
        <v>2.95</v>
      </c>
      <c r="BD595" s="5">
        <v>124</v>
      </c>
      <c r="BE595">
        <v>118</v>
      </c>
      <c r="BG595">
        <f t="shared" si="69"/>
        <v>118</v>
      </c>
    </row>
    <row r="596" spans="1:61" x14ac:dyDescent="0.25">
      <c r="A596" t="s">
        <v>54</v>
      </c>
      <c r="B596">
        <v>110027</v>
      </c>
      <c r="C596" t="s">
        <v>55</v>
      </c>
      <c r="D596" t="s">
        <v>56</v>
      </c>
      <c r="E596" s="1">
        <v>45965</v>
      </c>
      <c r="F596" t="s">
        <v>786</v>
      </c>
      <c r="G596" t="s">
        <v>58</v>
      </c>
      <c r="H596" t="str">
        <f t="shared" si="63"/>
        <v>Aggregator</v>
      </c>
      <c r="I596">
        <v>7430752690</v>
      </c>
      <c r="J596">
        <v>18528960</v>
      </c>
      <c r="K596" s="3">
        <v>45965.872916666667</v>
      </c>
      <c r="L596">
        <f t="shared" si="64"/>
        <v>4</v>
      </c>
      <c r="M596" t="str">
        <f t="shared" si="65"/>
        <v>Tuesday</v>
      </c>
      <c r="N596" s="1" t="str">
        <f t="shared" si="66"/>
        <v>November</v>
      </c>
      <c r="O596" s="2">
        <v>0.87291666666666667</v>
      </c>
      <c r="P596" s="2" t="str">
        <f t="shared" si="67"/>
        <v>Week 1</v>
      </c>
      <c r="Q596" t="s">
        <v>59</v>
      </c>
      <c r="R596" s="5">
        <v>368</v>
      </c>
      <c r="S596" s="5">
        <v>-75</v>
      </c>
      <c r="T596" s="5">
        <f t="shared" si="68"/>
        <v>20.380434782608695</v>
      </c>
      <c r="U596" s="5">
        <v>293</v>
      </c>
      <c r="V596" s="5">
        <v>32</v>
      </c>
      <c r="W596" s="5">
        <v>0</v>
      </c>
      <c r="X596" s="5">
        <v>0</v>
      </c>
      <c r="Y596" s="5">
        <v>325</v>
      </c>
      <c r="Z596" s="5">
        <v>325</v>
      </c>
      <c r="AA596" t="s">
        <v>60</v>
      </c>
      <c r="AB596">
        <v>70.97</v>
      </c>
      <c r="AC596">
        <v>8.8800000000000008</v>
      </c>
      <c r="AD596" t="s">
        <v>60</v>
      </c>
      <c r="AE596" t="s">
        <v>56</v>
      </c>
      <c r="AF596">
        <v>2690</v>
      </c>
      <c r="AG596">
        <v>2690</v>
      </c>
      <c r="AO596">
        <v>32</v>
      </c>
      <c r="AP596">
        <v>0</v>
      </c>
      <c r="AX596">
        <v>325</v>
      </c>
      <c r="BD596" s="5">
        <v>325</v>
      </c>
      <c r="BE596">
        <v>293</v>
      </c>
      <c r="BG596">
        <f t="shared" si="69"/>
        <v>293</v>
      </c>
      <c r="BI596">
        <v>32</v>
      </c>
    </row>
    <row r="597" spans="1:61" x14ac:dyDescent="0.25">
      <c r="A597" t="s">
        <v>54</v>
      </c>
      <c r="B597">
        <v>110027</v>
      </c>
      <c r="C597" t="s">
        <v>55</v>
      </c>
      <c r="D597" t="s">
        <v>56</v>
      </c>
      <c r="E597" s="1">
        <v>45965</v>
      </c>
      <c r="F597" t="s">
        <v>787</v>
      </c>
      <c r="G597" t="s">
        <v>58</v>
      </c>
      <c r="H597" t="str">
        <f t="shared" si="63"/>
        <v>Aggregator</v>
      </c>
      <c r="I597">
        <v>7437469005</v>
      </c>
      <c r="J597">
        <v>18528960</v>
      </c>
      <c r="K597" s="3">
        <v>45965.877083333333</v>
      </c>
      <c r="L597">
        <f t="shared" si="64"/>
        <v>4</v>
      </c>
      <c r="M597" t="str">
        <f t="shared" si="65"/>
        <v>Tuesday</v>
      </c>
      <c r="N597" s="1" t="str">
        <f t="shared" si="66"/>
        <v>November</v>
      </c>
      <c r="O597" s="2">
        <v>0.87708333333333333</v>
      </c>
      <c r="P597" s="2" t="str">
        <f t="shared" si="67"/>
        <v>Week 1</v>
      </c>
      <c r="Q597" t="s">
        <v>59</v>
      </c>
      <c r="R597" s="5">
        <v>986</v>
      </c>
      <c r="S597" s="5">
        <v>-299</v>
      </c>
      <c r="T597" s="5">
        <f t="shared" si="68"/>
        <v>30.324543610547668</v>
      </c>
      <c r="U597" s="5">
        <v>687</v>
      </c>
      <c r="V597" s="5">
        <v>32</v>
      </c>
      <c r="W597" s="5">
        <v>0</v>
      </c>
      <c r="X597" s="5">
        <v>0</v>
      </c>
      <c r="Y597" s="5">
        <v>719</v>
      </c>
      <c r="Z597" s="5">
        <v>719</v>
      </c>
      <c r="AA597" t="s">
        <v>60</v>
      </c>
      <c r="AB597">
        <v>182.47</v>
      </c>
      <c r="AC597">
        <v>22.38</v>
      </c>
      <c r="AD597" t="s">
        <v>60</v>
      </c>
      <c r="AE597" t="s">
        <v>56</v>
      </c>
      <c r="AF597">
        <v>9005</v>
      </c>
      <c r="AG597">
        <v>9005</v>
      </c>
      <c r="AO597">
        <v>32</v>
      </c>
      <c r="AP597">
        <v>0</v>
      </c>
      <c r="AX597">
        <v>719</v>
      </c>
      <c r="BD597" s="5">
        <v>719</v>
      </c>
      <c r="BE597">
        <v>687</v>
      </c>
      <c r="BG597">
        <f t="shared" si="69"/>
        <v>687</v>
      </c>
      <c r="BI597">
        <v>32</v>
      </c>
    </row>
    <row r="598" spans="1:61" x14ac:dyDescent="0.25">
      <c r="A598" t="s">
        <v>54</v>
      </c>
      <c r="B598">
        <v>110027</v>
      </c>
      <c r="C598" t="s">
        <v>55</v>
      </c>
      <c r="D598" t="s">
        <v>56</v>
      </c>
      <c r="E598" s="1">
        <v>45965</v>
      </c>
      <c r="F598" t="s">
        <v>788</v>
      </c>
      <c r="G598" t="s">
        <v>67</v>
      </c>
      <c r="H598" t="str">
        <f t="shared" si="63"/>
        <v>Direct Sale</v>
      </c>
      <c r="K598" s="3">
        <v>45965.881944444445</v>
      </c>
      <c r="L598">
        <f t="shared" si="64"/>
        <v>4</v>
      </c>
      <c r="M598" t="str">
        <f t="shared" si="65"/>
        <v>Tuesday</v>
      </c>
      <c r="N598" s="1" t="str">
        <f t="shared" si="66"/>
        <v>November</v>
      </c>
      <c r="O598" s="2">
        <v>0.88194444444444442</v>
      </c>
      <c r="P598" s="2" t="str">
        <f t="shared" si="67"/>
        <v>Week 1</v>
      </c>
      <c r="Q598" t="s">
        <v>59</v>
      </c>
      <c r="R598" s="5">
        <v>94.29</v>
      </c>
      <c r="S598" s="5">
        <v>0</v>
      </c>
      <c r="T598" s="5">
        <f t="shared" si="68"/>
        <v>0</v>
      </c>
      <c r="U598" s="5">
        <v>94.29</v>
      </c>
      <c r="V598" s="5">
        <v>0</v>
      </c>
      <c r="W598" s="5">
        <v>4.72</v>
      </c>
      <c r="X598" s="5">
        <v>-0.01</v>
      </c>
      <c r="Y598" s="5">
        <v>99</v>
      </c>
      <c r="Z598" s="5">
        <v>99</v>
      </c>
      <c r="AA598" t="s">
        <v>73</v>
      </c>
      <c r="AB598">
        <v>29.6</v>
      </c>
      <c r="AC598">
        <v>0</v>
      </c>
      <c r="AD598" t="s">
        <v>5778</v>
      </c>
      <c r="AE598" t="s">
        <v>75</v>
      </c>
      <c r="AI598" t="s">
        <v>730</v>
      </c>
      <c r="AJ598" t="s">
        <v>731</v>
      </c>
      <c r="AK598">
        <v>9999777722</v>
      </c>
      <c r="AO598">
        <v>0</v>
      </c>
      <c r="AP598">
        <v>0</v>
      </c>
      <c r="AQ598">
        <v>99</v>
      </c>
      <c r="AZ598">
        <v>94.29</v>
      </c>
      <c r="BA598">
        <v>2.36</v>
      </c>
      <c r="BB598">
        <v>94.29</v>
      </c>
      <c r="BC598">
        <v>2.36</v>
      </c>
      <c r="BD598" s="5">
        <v>99</v>
      </c>
      <c r="BE598">
        <v>94.29</v>
      </c>
      <c r="BG598">
        <f t="shared" si="69"/>
        <v>94.29</v>
      </c>
    </row>
    <row r="599" spans="1:61" x14ac:dyDescent="0.25">
      <c r="A599" t="s">
        <v>54</v>
      </c>
      <c r="B599">
        <v>110027</v>
      </c>
      <c r="C599" t="s">
        <v>55</v>
      </c>
      <c r="D599" t="s">
        <v>56</v>
      </c>
      <c r="E599" s="1">
        <v>45965</v>
      </c>
      <c r="F599" t="s">
        <v>789</v>
      </c>
      <c r="G599" t="s">
        <v>63</v>
      </c>
      <c r="H599" t="str">
        <f t="shared" si="63"/>
        <v>Aggregator</v>
      </c>
      <c r="I599">
        <v>221241000000000</v>
      </c>
      <c r="J599">
        <v>29811</v>
      </c>
      <c r="K599" s="3">
        <v>45965.885416666664</v>
      </c>
      <c r="L599">
        <f t="shared" si="64"/>
        <v>4</v>
      </c>
      <c r="M599" t="str">
        <f t="shared" si="65"/>
        <v>Tuesday</v>
      </c>
      <c r="N599" s="1" t="str">
        <f t="shared" si="66"/>
        <v>November</v>
      </c>
      <c r="O599" s="2">
        <v>0.88541666666666663</v>
      </c>
      <c r="P599" s="2" t="str">
        <f t="shared" si="67"/>
        <v>Week 1</v>
      </c>
      <c r="Q599" t="s">
        <v>59</v>
      </c>
      <c r="R599" s="5">
        <v>322.27999999999997</v>
      </c>
      <c r="S599" s="5">
        <v>-93.73</v>
      </c>
      <c r="T599" s="5">
        <f t="shared" si="68"/>
        <v>29.083405734144225</v>
      </c>
      <c r="U599" s="5">
        <v>228.55</v>
      </c>
      <c r="V599" s="5">
        <v>32</v>
      </c>
      <c r="W599" s="5">
        <v>0</v>
      </c>
      <c r="X599" s="5">
        <v>0.45</v>
      </c>
      <c r="Y599" s="5">
        <v>261</v>
      </c>
      <c r="Z599" s="5">
        <v>261</v>
      </c>
      <c r="AA599" t="s">
        <v>64</v>
      </c>
      <c r="AB599">
        <v>78.75</v>
      </c>
      <c r="AC599">
        <v>7.6</v>
      </c>
      <c r="AD599" t="s">
        <v>64</v>
      </c>
      <c r="AE599" t="s">
        <v>56</v>
      </c>
      <c r="AF599">
        <v>6007</v>
      </c>
      <c r="AG599">
        <v>6007</v>
      </c>
      <c r="AO599">
        <v>32</v>
      </c>
      <c r="AP599">
        <v>0</v>
      </c>
      <c r="AW599">
        <v>261</v>
      </c>
      <c r="BD599" s="5">
        <v>261</v>
      </c>
      <c r="BE599">
        <v>228.55</v>
      </c>
      <c r="BG599">
        <f t="shared" si="69"/>
        <v>228.55</v>
      </c>
      <c r="BH599">
        <v>32</v>
      </c>
    </row>
    <row r="600" spans="1:61" x14ac:dyDescent="0.25">
      <c r="A600" t="s">
        <v>54</v>
      </c>
      <c r="B600">
        <v>110027</v>
      </c>
      <c r="C600" t="s">
        <v>55</v>
      </c>
      <c r="D600" t="s">
        <v>56</v>
      </c>
      <c r="E600" s="1">
        <v>45965</v>
      </c>
      <c r="F600" t="s">
        <v>790</v>
      </c>
      <c r="G600" t="s">
        <v>63</v>
      </c>
      <c r="H600" t="str">
        <f t="shared" si="63"/>
        <v>Aggregator</v>
      </c>
      <c r="I600">
        <v>221241000000000</v>
      </c>
      <c r="J600">
        <v>29811</v>
      </c>
      <c r="K600" s="3">
        <v>45965.888888888891</v>
      </c>
      <c r="L600">
        <f t="shared" si="64"/>
        <v>4</v>
      </c>
      <c r="M600" t="str">
        <f t="shared" si="65"/>
        <v>Tuesday</v>
      </c>
      <c r="N600" s="1" t="str">
        <f t="shared" si="66"/>
        <v>November</v>
      </c>
      <c r="O600" s="2">
        <v>0.88888888888888884</v>
      </c>
      <c r="P600" s="2" t="str">
        <f t="shared" si="67"/>
        <v>Week 1</v>
      </c>
      <c r="Q600" t="s">
        <v>59</v>
      </c>
      <c r="R600" s="5">
        <v>756</v>
      </c>
      <c r="S600" s="5">
        <v>-142</v>
      </c>
      <c r="T600" s="5">
        <f t="shared" si="68"/>
        <v>18.783068783068781</v>
      </c>
      <c r="U600" s="5">
        <v>614</v>
      </c>
      <c r="V600" s="5">
        <v>32</v>
      </c>
      <c r="W600" s="5">
        <v>0</v>
      </c>
      <c r="X600" s="5">
        <v>0</v>
      </c>
      <c r="Y600" s="5">
        <v>646</v>
      </c>
      <c r="Z600" s="5">
        <v>646</v>
      </c>
      <c r="AA600" t="s">
        <v>64</v>
      </c>
      <c r="AB600">
        <v>154.61000000000001</v>
      </c>
      <c r="AC600">
        <v>13.52</v>
      </c>
      <c r="AD600" t="s">
        <v>64</v>
      </c>
      <c r="AE600" t="s">
        <v>56</v>
      </c>
      <c r="AF600">
        <v>6289</v>
      </c>
      <c r="AG600">
        <v>6289</v>
      </c>
      <c r="AO600">
        <v>32</v>
      </c>
      <c r="AP600">
        <v>0</v>
      </c>
      <c r="AW600">
        <v>646</v>
      </c>
      <c r="BD600" s="5">
        <v>646</v>
      </c>
      <c r="BE600">
        <v>614</v>
      </c>
      <c r="BG600">
        <f t="shared" si="69"/>
        <v>614</v>
      </c>
      <c r="BH600">
        <v>32</v>
      </c>
    </row>
    <row r="601" spans="1:61" x14ac:dyDescent="0.25">
      <c r="A601" t="s">
        <v>54</v>
      </c>
      <c r="B601">
        <v>110027</v>
      </c>
      <c r="C601" t="s">
        <v>55</v>
      </c>
      <c r="D601" t="s">
        <v>56</v>
      </c>
      <c r="E601" s="1">
        <v>45965</v>
      </c>
      <c r="F601" t="s">
        <v>791</v>
      </c>
      <c r="G601" t="s">
        <v>58</v>
      </c>
      <c r="H601" t="str">
        <f t="shared" si="63"/>
        <v>Aggregator</v>
      </c>
      <c r="I601">
        <v>7441448603</v>
      </c>
      <c r="J601">
        <v>18528960</v>
      </c>
      <c r="K601" s="3">
        <v>45965.890277777777</v>
      </c>
      <c r="L601">
        <f t="shared" si="64"/>
        <v>4</v>
      </c>
      <c r="M601" t="str">
        <f t="shared" si="65"/>
        <v>Tuesday</v>
      </c>
      <c r="N601" s="1" t="str">
        <f t="shared" si="66"/>
        <v>November</v>
      </c>
      <c r="O601" s="2">
        <v>0.89027777777777772</v>
      </c>
      <c r="P601" s="2" t="str">
        <f t="shared" si="67"/>
        <v>Week 1</v>
      </c>
      <c r="Q601" t="s">
        <v>59</v>
      </c>
      <c r="R601" s="5">
        <v>508</v>
      </c>
      <c r="S601" s="5">
        <v>-174.5</v>
      </c>
      <c r="T601" s="5">
        <f t="shared" si="68"/>
        <v>34.3503937007874</v>
      </c>
      <c r="U601" s="5">
        <v>333.5</v>
      </c>
      <c r="V601" s="5">
        <v>32</v>
      </c>
      <c r="W601" s="5">
        <v>0</v>
      </c>
      <c r="X601" s="5">
        <v>0</v>
      </c>
      <c r="Y601" s="5">
        <v>365.5</v>
      </c>
      <c r="Z601" s="5">
        <v>365.5</v>
      </c>
      <c r="AA601" t="s">
        <v>60</v>
      </c>
      <c r="AB601">
        <v>76.37</v>
      </c>
      <c r="AC601">
        <v>8.69</v>
      </c>
      <c r="AD601" t="s">
        <v>60</v>
      </c>
      <c r="AE601" t="s">
        <v>56</v>
      </c>
      <c r="AF601">
        <v>8603</v>
      </c>
      <c r="AG601">
        <v>8603</v>
      </c>
      <c r="AO601">
        <v>32</v>
      </c>
      <c r="AP601">
        <v>0</v>
      </c>
      <c r="AX601">
        <v>365.5</v>
      </c>
      <c r="BD601" s="5">
        <v>365.5</v>
      </c>
      <c r="BE601">
        <v>333.5</v>
      </c>
      <c r="BG601">
        <f t="shared" si="69"/>
        <v>333.5</v>
      </c>
      <c r="BI601">
        <v>32</v>
      </c>
    </row>
    <row r="602" spans="1:61" x14ac:dyDescent="0.25">
      <c r="A602" t="s">
        <v>54</v>
      </c>
      <c r="B602">
        <v>110027</v>
      </c>
      <c r="C602" t="s">
        <v>55</v>
      </c>
      <c r="D602" t="s">
        <v>56</v>
      </c>
      <c r="E602" s="1">
        <v>45965</v>
      </c>
      <c r="F602" t="s">
        <v>792</v>
      </c>
      <c r="G602" t="s">
        <v>63</v>
      </c>
      <c r="H602" t="str">
        <f t="shared" si="63"/>
        <v>Aggregator</v>
      </c>
      <c r="I602">
        <v>221241000000000</v>
      </c>
      <c r="J602">
        <v>29811</v>
      </c>
      <c r="K602" s="3">
        <v>45965.89166666667</v>
      </c>
      <c r="L602">
        <f t="shared" si="64"/>
        <v>4</v>
      </c>
      <c r="M602" t="str">
        <f t="shared" si="65"/>
        <v>Tuesday</v>
      </c>
      <c r="N602" s="1" t="str">
        <f t="shared" si="66"/>
        <v>November</v>
      </c>
      <c r="O602" s="2">
        <v>0.89166666666666672</v>
      </c>
      <c r="P602" s="2" t="str">
        <f t="shared" si="67"/>
        <v>Week 1</v>
      </c>
      <c r="Q602" t="s">
        <v>59</v>
      </c>
      <c r="R602" s="5">
        <v>302.27999999999997</v>
      </c>
      <c r="S602" s="5">
        <v>-93.75</v>
      </c>
      <c r="T602" s="5">
        <f t="shared" si="68"/>
        <v>31.014291385470429</v>
      </c>
      <c r="U602" s="5">
        <v>208.53</v>
      </c>
      <c r="V602" s="5">
        <v>32</v>
      </c>
      <c r="W602" s="5">
        <v>0</v>
      </c>
      <c r="X602" s="5">
        <v>0.47</v>
      </c>
      <c r="Y602" s="5">
        <v>241</v>
      </c>
      <c r="Z602" s="5">
        <v>241</v>
      </c>
      <c r="AA602" t="s">
        <v>64</v>
      </c>
      <c r="AB602">
        <v>63.29</v>
      </c>
      <c r="AC602">
        <v>2.64</v>
      </c>
      <c r="AD602" t="s">
        <v>64</v>
      </c>
      <c r="AE602" t="s">
        <v>56</v>
      </c>
      <c r="AF602">
        <v>5380</v>
      </c>
      <c r="AG602">
        <v>5380</v>
      </c>
      <c r="AO602">
        <v>32</v>
      </c>
      <c r="AP602">
        <v>0</v>
      </c>
      <c r="AW602">
        <v>241</v>
      </c>
      <c r="BD602" s="5">
        <v>241</v>
      </c>
      <c r="BE602">
        <v>208.53</v>
      </c>
      <c r="BG602">
        <f t="shared" si="69"/>
        <v>208.53</v>
      </c>
      <c r="BH602">
        <v>32</v>
      </c>
    </row>
    <row r="603" spans="1:61" x14ac:dyDescent="0.25">
      <c r="A603" t="s">
        <v>54</v>
      </c>
      <c r="B603">
        <v>110027</v>
      </c>
      <c r="C603" t="s">
        <v>55</v>
      </c>
      <c r="D603" t="s">
        <v>56</v>
      </c>
      <c r="E603" s="1">
        <v>45965</v>
      </c>
      <c r="F603" t="s">
        <v>793</v>
      </c>
      <c r="G603" t="s">
        <v>67</v>
      </c>
      <c r="H603" t="str">
        <f t="shared" si="63"/>
        <v>Direct Sale</v>
      </c>
      <c r="K603" s="3">
        <v>45965.895138888889</v>
      </c>
      <c r="L603">
        <f t="shared" si="64"/>
        <v>4</v>
      </c>
      <c r="M603" t="str">
        <f t="shared" si="65"/>
        <v>Tuesday</v>
      </c>
      <c r="N603" s="1" t="str">
        <f t="shared" si="66"/>
        <v>November</v>
      </c>
      <c r="O603" s="2">
        <v>0.89513888888888893</v>
      </c>
      <c r="P603" s="2" t="str">
        <f t="shared" si="67"/>
        <v>Week 1</v>
      </c>
      <c r="Q603" t="s">
        <v>59</v>
      </c>
      <c r="R603" s="5">
        <v>59</v>
      </c>
      <c r="S603" s="5">
        <v>0</v>
      </c>
      <c r="T603" s="5">
        <f t="shared" si="68"/>
        <v>0</v>
      </c>
      <c r="U603" s="5">
        <v>59</v>
      </c>
      <c r="V603" s="5">
        <v>0</v>
      </c>
      <c r="W603" s="5">
        <v>2.96</v>
      </c>
      <c r="X603" s="5">
        <v>0.04</v>
      </c>
      <c r="Y603" s="5">
        <v>62</v>
      </c>
      <c r="Z603" s="5">
        <v>62</v>
      </c>
      <c r="AA603" t="s">
        <v>68</v>
      </c>
      <c r="AB603">
        <v>15.49</v>
      </c>
      <c r="AC603">
        <v>2.14</v>
      </c>
      <c r="AD603" t="s">
        <v>5778</v>
      </c>
      <c r="AE603" t="s">
        <v>75</v>
      </c>
      <c r="AI603" t="s">
        <v>89</v>
      </c>
      <c r="AJ603" t="s">
        <v>56</v>
      </c>
      <c r="AK603">
        <v>8929758003</v>
      </c>
      <c r="AO603">
        <v>0</v>
      </c>
      <c r="AP603">
        <v>0</v>
      </c>
      <c r="AR603">
        <v>62</v>
      </c>
      <c r="AZ603">
        <v>59</v>
      </c>
      <c r="BA603">
        <v>1.48</v>
      </c>
      <c r="BB603">
        <v>59</v>
      </c>
      <c r="BC603">
        <v>1.48</v>
      </c>
      <c r="BD603" s="5">
        <v>62</v>
      </c>
      <c r="BE603">
        <v>59</v>
      </c>
      <c r="BG603">
        <f t="shared" si="69"/>
        <v>59</v>
      </c>
    </row>
    <row r="604" spans="1:61" x14ac:dyDescent="0.25">
      <c r="A604" t="s">
        <v>54</v>
      </c>
      <c r="B604">
        <v>110027</v>
      </c>
      <c r="C604" t="s">
        <v>55</v>
      </c>
      <c r="D604" t="s">
        <v>56</v>
      </c>
      <c r="E604" s="1">
        <v>45965</v>
      </c>
      <c r="F604" t="s">
        <v>794</v>
      </c>
      <c r="G604" t="s">
        <v>58</v>
      </c>
      <c r="H604" t="str">
        <f t="shared" si="63"/>
        <v>Aggregator</v>
      </c>
      <c r="I604">
        <v>7448770911</v>
      </c>
      <c r="J604">
        <v>18528960</v>
      </c>
      <c r="K604" s="3">
        <v>45965.895833333336</v>
      </c>
      <c r="L604">
        <f t="shared" si="64"/>
        <v>4</v>
      </c>
      <c r="M604" t="str">
        <f t="shared" si="65"/>
        <v>Tuesday</v>
      </c>
      <c r="N604" s="1" t="str">
        <f t="shared" si="66"/>
        <v>November</v>
      </c>
      <c r="O604" s="2">
        <v>0.89583333333333337</v>
      </c>
      <c r="P604" s="2" t="str">
        <f t="shared" si="67"/>
        <v>Week 1</v>
      </c>
      <c r="Q604" t="s">
        <v>59</v>
      </c>
      <c r="R604" s="5">
        <v>408</v>
      </c>
      <c r="S604" s="5">
        <v>-75</v>
      </c>
      <c r="T604" s="5">
        <f t="shared" si="68"/>
        <v>18.382352941176471</v>
      </c>
      <c r="U604" s="5">
        <v>333</v>
      </c>
      <c r="V604" s="5">
        <v>32</v>
      </c>
      <c r="W604" s="5">
        <v>0</v>
      </c>
      <c r="X604" s="5">
        <v>0</v>
      </c>
      <c r="Y604" s="5">
        <v>365</v>
      </c>
      <c r="Z604" s="5">
        <v>365</v>
      </c>
      <c r="AA604" t="s">
        <v>60</v>
      </c>
      <c r="AB604">
        <v>75.95</v>
      </c>
      <c r="AC604">
        <v>8.15</v>
      </c>
      <c r="AD604" t="s">
        <v>60</v>
      </c>
      <c r="AE604" t="s">
        <v>56</v>
      </c>
      <c r="AF604">
        <v>911</v>
      </c>
      <c r="AG604">
        <v>911</v>
      </c>
      <c r="AO604">
        <v>32</v>
      </c>
      <c r="AP604">
        <v>0</v>
      </c>
      <c r="AX604">
        <v>365</v>
      </c>
      <c r="BD604" s="5">
        <v>365</v>
      </c>
      <c r="BE604">
        <v>333</v>
      </c>
      <c r="BG604">
        <f t="shared" si="69"/>
        <v>333</v>
      </c>
      <c r="BI604">
        <v>32</v>
      </c>
    </row>
    <row r="605" spans="1:61" x14ac:dyDescent="0.25">
      <c r="A605" t="s">
        <v>54</v>
      </c>
      <c r="B605">
        <v>110027</v>
      </c>
      <c r="C605" t="s">
        <v>55</v>
      </c>
      <c r="D605" t="s">
        <v>56</v>
      </c>
      <c r="E605" s="1">
        <v>45965</v>
      </c>
      <c r="F605" t="s">
        <v>795</v>
      </c>
      <c r="G605" t="s">
        <v>58</v>
      </c>
      <c r="H605" t="str">
        <f t="shared" si="63"/>
        <v>Aggregator</v>
      </c>
      <c r="I605">
        <v>7444492068</v>
      </c>
      <c r="J605">
        <v>18528960</v>
      </c>
      <c r="K605" s="3">
        <v>45965.896527777775</v>
      </c>
      <c r="L605">
        <f t="shared" si="64"/>
        <v>4</v>
      </c>
      <c r="M605" t="str">
        <f t="shared" si="65"/>
        <v>Tuesday</v>
      </c>
      <c r="N605" s="1" t="str">
        <f t="shared" si="66"/>
        <v>November</v>
      </c>
      <c r="O605" s="2">
        <v>0.89652777777777781</v>
      </c>
      <c r="P605" s="2" t="str">
        <f t="shared" si="67"/>
        <v>Week 1</v>
      </c>
      <c r="Q605" t="s">
        <v>59</v>
      </c>
      <c r="R605" s="5">
        <v>159</v>
      </c>
      <c r="S605" s="5">
        <v>0</v>
      </c>
      <c r="T605" s="5">
        <f t="shared" si="68"/>
        <v>0</v>
      </c>
      <c r="U605" s="5">
        <v>159</v>
      </c>
      <c r="V605" s="5">
        <v>32</v>
      </c>
      <c r="W605" s="5">
        <v>0</v>
      </c>
      <c r="X605" s="5">
        <v>0</v>
      </c>
      <c r="Y605" s="5">
        <v>191</v>
      </c>
      <c r="Z605" s="5">
        <v>191</v>
      </c>
      <c r="AA605" t="s">
        <v>60</v>
      </c>
      <c r="AB605">
        <v>22.64</v>
      </c>
      <c r="AC605">
        <v>3.92</v>
      </c>
      <c r="AD605" t="s">
        <v>60</v>
      </c>
      <c r="AE605" t="s">
        <v>56</v>
      </c>
      <c r="AF605">
        <v>2068</v>
      </c>
      <c r="AG605">
        <v>2068</v>
      </c>
      <c r="AO605">
        <v>32</v>
      </c>
      <c r="AP605">
        <v>0</v>
      </c>
      <c r="AX605">
        <v>191</v>
      </c>
      <c r="BD605" s="5">
        <v>191</v>
      </c>
      <c r="BE605">
        <v>159</v>
      </c>
      <c r="BG605">
        <f t="shared" si="69"/>
        <v>159</v>
      </c>
      <c r="BI605">
        <v>32</v>
      </c>
    </row>
    <row r="606" spans="1:61" x14ac:dyDescent="0.25">
      <c r="A606" t="s">
        <v>54</v>
      </c>
      <c r="B606">
        <v>110027</v>
      </c>
      <c r="C606" t="s">
        <v>55</v>
      </c>
      <c r="D606" t="s">
        <v>56</v>
      </c>
      <c r="E606" s="1">
        <v>45965</v>
      </c>
      <c r="F606" t="s">
        <v>796</v>
      </c>
      <c r="G606" t="s">
        <v>67</v>
      </c>
      <c r="H606" t="str">
        <f t="shared" si="63"/>
        <v>Direct Sale</v>
      </c>
      <c r="K606" s="3">
        <v>45965.897916666669</v>
      </c>
      <c r="L606">
        <f t="shared" si="64"/>
        <v>4</v>
      </c>
      <c r="M606" t="str">
        <f t="shared" si="65"/>
        <v>Tuesday</v>
      </c>
      <c r="N606" s="1" t="str">
        <f t="shared" si="66"/>
        <v>November</v>
      </c>
      <c r="O606" s="2">
        <v>0.8979166666666667</v>
      </c>
      <c r="P606" s="2" t="str">
        <f t="shared" si="67"/>
        <v>Week 1</v>
      </c>
      <c r="Q606" t="s">
        <v>59</v>
      </c>
      <c r="R606" s="5">
        <v>189</v>
      </c>
      <c r="S606" s="5">
        <v>0</v>
      </c>
      <c r="T606" s="5">
        <f t="shared" si="68"/>
        <v>0</v>
      </c>
      <c r="U606" s="5">
        <v>189</v>
      </c>
      <c r="V606" s="5">
        <v>0</v>
      </c>
      <c r="W606" s="5">
        <v>9.4600000000000009</v>
      </c>
      <c r="X606" s="5">
        <v>-0.46</v>
      </c>
      <c r="Y606" s="5">
        <v>198</v>
      </c>
      <c r="Z606" s="5">
        <v>198</v>
      </c>
      <c r="AA606" t="s">
        <v>68</v>
      </c>
      <c r="AB606">
        <v>48.33</v>
      </c>
      <c r="AC606">
        <v>1.96</v>
      </c>
      <c r="AD606" t="s">
        <v>5778</v>
      </c>
      <c r="AE606" t="s">
        <v>75</v>
      </c>
      <c r="AI606" t="s">
        <v>89</v>
      </c>
      <c r="AJ606" t="s">
        <v>56</v>
      </c>
      <c r="AK606">
        <v>8929758003</v>
      </c>
      <c r="AO606">
        <v>0</v>
      </c>
      <c r="AP606">
        <v>0</v>
      </c>
      <c r="AR606">
        <v>198</v>
      </c>
      <c r="AZ606">
        <v>189</v>
      </c>
      <c r="BA606">
        <v>4.7300000000000004</v>
      </c>
      <c r="BB606">
        <v>189</v>
      </c>
      <c r="BC606">
        <v>4.7300000000000004</v>
      </c>
      <c r="BD606" s="5">
        <v>198</v>
      </c>
      <c r="BE606">
        <v>189</v>
      </c>
      <c r="BG606">
        <f t="shared" si="69"/>
        <v>189</v>
      </c>
    </row>
    <row r="607" spans="1:61" x14ac:dyDescent="0.25">
      <c r="A607" t="s">
        <v>54</v>
      </c>
      <c r="B607">
        <v>110027</v>
      </c>
      <c r="C607" t="s">
        <v>55</v>
      </c>
      <c r="D607" t="s">
        <v>56</v>
      </c>
      <c r="E607" s="1">
        <v>45965</v>
      </c>
      <c r="F607" t="s">
        <v>797</v>
      </c>
      <c r="G607" t="s">
        <v>58</v>
      </c>
      <c r="H607" t="str">
        <f t="shared" si="63"/>
        <v>Aggregator</v>
      </c>
      <c r="I607">
        <v>7447320685</v>
      </c>
      <c r="J607">
        <v>18528960</v>
      </c>
      <c r="K607" s="3">
        <v>45965.898611111108</v>
      </c>
      <c r="L607">
        <f t="shared" si="64"/>
        <v>4</v>
      </c>
      <c r="M607" t="str">
        <f t="shared" si="65"/>
        <v>Tuesday</v>
      </c>
      <c r="N607" s="1" t="str">
        <f t="shared" si="66"/>
        <v>November</v>
      </c>
      <c r="O607" s="2">
        <v>0.89861111111111114</v>
      </c>
      <c r="P607" s="2" t="str">
        <f t="shared" si="67"/>
        <v>Week 1</v>
      </c>
      <c r="Q607" t="s">
        <v>59</v>
      </c>
      <c r="R607" s="5">
        <v>748</v>
      </c>
      <c r="S607" s="5">
        <v>-274.5</v>
      </c>
      <c r="T607" s="5">
        <f t="shared" si="68"/>
        <v>36.69786096256685</v>
      </c>
      <c r="U607" s="5">
        <v>473.5</v>
      </c>
      <c r="V607" s="5">
        <v>32</v>
      </c>
      <c r="W607" s="5">
        <v>0</v>
      </c>
      <c r="X607" s="5">
        <v>0</v>
      </c>
      <c r="Y607" s="5">
        <v>505.5</v>
      </c>
      <c r="Z607" s="5">
        <v>505.5</v>
      </c>
      <c r="AA607" t="s">
        <v>60</v>
      </c>
      <c r="AB607">
        <v>130.34</v>
      </c>
      <c r="AC607">
        <v>9.82</v>
      </c>
      <c r="AD607" t="s">
        <v>60</v>
      </c>
      <c r="AE607" t="s">
        <v>56</v>
      </c>
      <c r="AF607">
        <v>685</v>
      </c>
      <c r="AG607">
        <v>685</v>
      </c>
      <c r="AO607">
        <v>32</v>
      </c>
      <c r="AP607">
        <v>0</v>
      </c>
      <c r="AX607">
        <v>505.5</v>
      </c>
      <c r="BD607" s="5">
        <v>505.5</v>
      </c>
      <c r="BE607">
        <v>473.5</v>
      </c>
      <c r="BG607">
        <f t="shared" si="69"/>
        <v>473.5</v>
      </c>
      <c r="BI607">
        <v>32</v>
      </c>
    </row>
    <row r="608" spans="1:61" x14ac:dyDescent="0.25">
      <c r="A608" t="s">
        <v>54</v>
      </c>
      <c r="B608">
        <v>110027</v>
      </c>
      <c r="C608" t="s">
        <v>55</v>
      </c>
      <c r="D608" t="s">
        <v>56</v>
      </c>
      <c r="E608" s="1">
        <v>45965</v>
      </c>
      <c r="F608" t="s">
        <v>798</v>
      </c>
      <c r="G608" t="s">
        <v>63</v>
      </c>
      <c r="H608" t="str">
        <f t="shared" si="63"/>
        <v>Aggregator</v>
      </c>
      <c r="I608">
        <v>221243000000000</v>
      </c>
      <c r="J608">
        <v>29811</v>
      </c>
      <c r="K608" s="3">
        <v>45965.907638888886</v>
      </c>
      <c r="L608">
        <f t="shared" si="64"/>
        <v>4</v>
      </c>
      <c r="M608" t="str">
        <f t="shared" si="65"/>
        <v>Tuesday</v>
      </c>
      <c r="N608" s="1" t="str">
        <f t="shared" si="66"/>
        <v>November</v>
      </c>
      <c r="O608" s="2">
        <v>0.90763888888888888</v>
      </c>
      <c r="P608" s="2" t="str">
        <f t="shared" si="67"/>
        <v>Week 1</v>
      </c>
      <c r="Q608" t="s">
        <v>59</v>
      </c>
      <c r="R608" s="5">
        <v>319</v>
      </c>
      <c r="S608" s="5">
        <v>-93.75</v>
      </c>
      <c r="T608" s="5">
        <f t="shared" si="68"/>
        <v>29.388714733542322</v>
      </c>
      <c r="U608" s="5">
        <v>225.25</v>
      </c>
      <c r="V608" s="5">
        <v>32</v>
      </c>
      <c r="W608" s="5">
        <v>0</v>
      </c>
      <c r="X608" s="5">
        <v>-0.25</v>
      </c>
      <c r="Y608" s="5">
        <v>257</v>
      </c>
      <c r="Z608" s="5">
        <v>257</v>
      </c>
      <c r="AA608" t="s">
        <v>64</v>
      </c>
      <c r="AB608">
        <v>66.62</v>
      </c>
      <c r="AC608">
        <v>4.7699999999999996</v>
      </c>
      <c r="AD608" t="s">
        <v>64</v>
      </c>
      <c r="AE608" t="s">
        <v>56</v>
      </c>
      <c r="AF608">
        <v>9939</v>
      </c>
      <c r="AG608">
        <v>9939</v>
      </c>
      <c r="AO608">
        <v>32</v>
      </c>
      <c r="AP608">
        <v>0</v>
      </c>
      <c r="AW608">
        <v>257</v>
      </c>
      <c r="BD608" s="5">
        <v>257</v>
      </c>
      <c r="BE608">
        <v>225.25</v>
      </c>
      <c r="BG608">
        <f t="shared" si="69"/>
        <v>225.25</v>
      </c>
      <c r="BH608">
        <v>32</v>
      </c>
    </row>
    <row r="609" spans="1:61" x14ac:dyDescent="0.25">
      <c r="A609" t="s">
        <v>54</v>
      </c>
      <c r="B609">
        <v>110027</v>
      </c>
      <c r="C609" t="s">
        <v>55</v>
      </c>
      <c r="D609" t="s">
        <v>56</v>
      </c>
      <c r="E609" s="1">
        <v>45965</v>
      </c>
      <c r="F609" t="s">
        <v>799</v>
      </c>
      <c r="G609" t="s">
        <v>67</v>
      </c>
      <c r="H609" t="str">
        <f t="shared" si="63"/>
        <v>Direct Sale</v>
      </c>
      <c r="K609" s="3">
        <v>45965.911111111112</v>
      </c>
      <c r="L609">
        <f t="shared" si="64"/>
        <v>4</v>
      </c>
      <c r="M609" t="str">
        <f t="shared" si="65"/>
        <v>Tuesday</v>
      </c>
      <c r="N609" s="1" t="str">
        <f t="shared" si="66"/>
        <v>November</v>
      </c>
      <c r="O609" s="2">
        <v>0.91111111111111109</v>
      </c>
      <c r="P609" s="2" t="str">
        <f t="shared" si="67"/>
        <v>Week 1</v>
      </c>
      <c r="Q609" t="s">
        <v>59</v>
      </c>
      <c r="R609" s="5">
        <v>129</v>
      </c>
      <c r="S609" s="5">
        <v>0</v>
      </c>
      <c r="T609" s="5">
        <f t="shared" si="68"/>
        <v>0</v>
      </c>
      <c r="U609" s="5">
        <v>129</v>
      </c>
      <c r="V609" s="5">
        <v>0</v>
      </c>
      <c r="W609" s="5">
        <v>6.46</v>
      </c>
      <c r="X609" s="5">
        <v>-0.46</v>
      </c>
      <c r="Y609" s="5">
        <v>135</v>
      </c>
      <c r="Z609" s="5">
        <v>135</v>
      </c>
      <c r="AA609" t="s">
        <v>68</v>
      </c>
      <c r="AB609">
        <v>26.49</v>
      </c>
      <c r="AC609">
        <v>2.5</v>
      </c>
      <c r="AD609" t="s">
        <v>5778</v>
      </c>
      <c r="AE609" t="s">
        <v>75</v>
      </c>
      <c r="AI609" t="s">
        <v>89</v>
      </c>
      <c r="AJ609" t="s">
        <v>56</v>
      </c>
      <c r="AK609">
        <v>8929758003</v>
      </c>
      <c r="AO609">
        <v>0</v>
      </c>
      <c r="AP609">
        <v>0</v>
      </c>
      <c r="AR609">
        <v>135</v>
      </c>
      <c r="AZ609">
        <v>129</v>
      </c>
      <c r="BA609">
        <v>3.23</v>
      </c>
      <c r="BB609">
        <v>129</v>
      </c>
      <c r="BC609">
        <v>3.23</v>
      </c>
      <c r="BD609" s="5">
        <v>135</v>
      </c>
      <c r="BE609">
        <v>129</v>
      </c>
      <c r="BG609">
        <f t="shared" si="69"/>
        <v>129</v>
      </c>
    </row>
    <row r="610" spans="1:61" x14ac:dyDescent="0.25">
      <c r="A610" t="s">
        <v>54</v>
      </c>
      <c r="B610">
        <v>110027</v>
      </c>
      <c r="C610" t="s">
        <v>55</v>
      </c>
      <c r="D610" t="s">
        <v>56</v>
      </c>
      <c r="E610" s="1">
        <v>45965</v>
      </c>
      <c r="F610" t="s">
        <v>800</v>
      </c>
      <c r="G610" t="s">
        <v>58</v>
      </c>
      <c r="H610" t="str">
        <f t="shared" si="63"/>
        <v>Aggregator</v>
      </c>
      <c r="I610">
        <v>7428084987</v>
      </c>
      <c r="J610">
        <v>18528960</v>
      </c>
      <c r="K610" s="3">
        <v>45965.911805555559</v>
      </c>
      <c r="L610">
        <f t="shared" si="64"/>
        <v>4</v>
      </c>
      <c r="M610" t="str">
        <f t="shared" si="65"/>
        <v>Tuesday</v>
      </c>
      <c r="N610" s="1" t="str">
        <f t="shared" si="66"/>
        <v>November</v>
      </c>
      <c r="O610" s="2">
        <v>0.91180555555555554</v>
      </c>
      <c r="P610" s="2" t="str">
        <f t="shared" si="67"/>
        <v>Week 1</v>
      </c>
      <c r="Q610" t="s">
        <v>59</v>
      </c>
      <c r="R610" s="5">
        <v>468</v>
      </c>
      <c r="S610" s="5">
        <v>-100</v>
      </c>
      <c r="T610" s="5">
        <f t="shared" si="68"/>
        <v>21.367521367521366</v>
      </c>
      <c r="U610" s="5">
        <v>368</v>
      </c>
      <c r="V610" s="5">
        <v>32</v>
      </c>
      <c r="W610" s="5">
        <v>0</v>
      </c>
      <c r="X610" s="5">
        <v>0</v>
      </c>
      <c r="Y610" s="5">
        <v>400</v>
      </c>
      <c r="Z610" s="5">
        <v>400</v>
      </c>
      <c r="AA610" t="s">
        <v>60</v>
      </c>
      <c r="AB610">
        <v>105.45</v>
      </c>
      <c r="AC610">
        <v>8.69</v>
      </c>
      <c r="AD610" t="s">
        <v>60</v>
      </c>
      <c r="AE610" t="s">
        <v>56</v>
      </c>
      <c r="AF610">
        <v>4987</v>
      </c>
      <c r="AG610">
        <v>4987</v>
      </c>
      <c r="AO610">
        <v>32</v>
      </c>
      <c r="AP610">
        <v>0</v>
      </c>
      <c r="AX610">
        <v>400</v>
      </c>
      <c r="BD610" s="5">
        <v>400</v>
      </c>
      <c r="BE610">
        <v>368</v>
      </c>
      <c r="BG610">
        <f t="shared" si="69"/>
        <v>368</v>
      </c>
      <c r="BI610">
        <v>32</v>
      </c>
    </row>
    <row r="611" spans="1:61" x14ac:dyDescent="0.25">
      <c r="A611" t="s">
        <v>54</v>
      </c>
      <c r="B611">
        <v>110027</v>
      </c>
      <c r="C611" t="s">
        <v>55</v>
      </c>
      <c r="D611" t="s">
        <v>56</v>
      </c>
      <c r="E611" s="1">
        <v>45965</v>
      </c>
      <c r="F611" t="s">
        <v>801</v>
      </c>
      <c r="G611" t="s">
        <v>67</v>
      </c>
      <c r="H611" t="str">
        <f t="shared" si="63"/>
        <v>Direct Sale</v>
      </c>
      <c r="K611" s="3">
        <v>45965.913194444445</v>
      </c>
      <c r="L611">
        <f t="shared" si="64"/>
        <v>4</v>
      </c>
      <c r="M611" t="str">
        <f t="shared" si="65"/>
        <v>Tuesday</v>
      </c>
      <c r="N611" s="1" t="str">
        <f t="shared" si="66"/>
        <v>November</v>
      </c>
      <c r="O611" s="2">
        <v>0.91319444444444442</v>
      </c>
      <c r="P611" s="2" t="str">
        <f t="shared" si="67"/>
        <v>Week 1</v>
      </c>
      <c r="Q611" t="s">
        <v>59</v>
      </c>
      <c r="R611" s="5">
        <v>379</v>
      </c>
      <c r="S611" s="5">
        <v>0</v>
      </c>
      <c r="T611" s="5">
        <f t="shared" si="68"/>
        <v>0</v>
      </c>
      <c r="U611" s="5">
        <v>379</v>
      </c>
      <c r="V611" s="5">
        <v>0</v>
      </c>
      <c r="W611" s="5">
        <v>18.96</v>
      </c>
      <c r="X611" s="5">
        <v>0.04</v>
      </c>
      <c r="Y611" s="5">
        <v>398</v>
      </c>
      <c r="Z611" s="5">
        <v>398</v>
      </c>
      <c r="AA611" t="s">
        <v>68</v>
      </c>
      <c r="AB611">
        <v>98.77</v>
      </c>
      <c r="AC611">
        <v>8.7200000000000006</v>
      </c>
      <c r="AD611" t="s">
        <v>5778</v>
      </c>
      <c r="AE611" t="s">
        <v>75</v>
      </c>
      <c r="AI611" t="s">
        <v>89</v>
      </c>
      <c r="AJ611" t="s">
        <v>56</v>
      </c>
      <c r="AK611">
        <v>8929758003</v>
      </c>
      <c r="AO611">
        <v>0</v>
      </c>
      <c r="AP611">
        <v>0</v>
      </c>
      <c r="AR611">
        <v>398</v>
      </c>
      <c r="AZ611">
        <v>379</v>
      </c>
      <c r="BA611">
        <v>9.48</v>
      </c>
      <c r="BB611">
        <v>379</v>
      </c>
      <c r="BC611">
        <v>9.48</v>
      </c>
      <c r="BD611" s="5">
        <v>398</v>
      </c>
      <c r="BE611">
        <v>379</v>
      </c>
      <c r="BG611">
        <f t="shared" si="69"/>
        <v>379</v>
      </c>
    </row>
    <row r="612" spans="1:61" x14ac:dyDescent="0.25">
      <c r="A612" t="s">
        <v>54</v>
      </c>
      <c r="B612">
        <v>110027</v>
      </c>
      <c r="C612" t="s">
        <v>55</v>
      </c>
      <c r="D612" t="s">
        <v>56</v>
      </c>
      <c r="E612" s="1">
        <v>45965</v>
      </c>
      <c r="F612" t="s">
        <v>802</v>
      </c>
      <c r="G612" t="s">
        <v>58</v>
      </c>
      <c r="H612" t="str">
        <f t="shared" si="63"/>
        <v>Aggregator</v>
      </c>
      <c r="I612">
        <v>7441198320</v>
      </c>
      <c r="J612">
        <v>18528960</v>
      </c>
      <c r="K612" s="3">
        <v>45965.913888888892</v>
      </c>
      <c r="L612">
        <f t="shared" si="64"/>
        <v>4</v>
      </c>
      <c r="M612" t="str">
        <f t="shared" si="65"/>
        <v>Tuesday</v>
      </c>
      <c r="N612" s="1" t="str">
        <f t="shared" si="66"/>
        <v>November</v>
      </c>
      <c r="O612" s="2">
        <v>0.91388888888888886</v>
      </c>
      <c r="P612" s="2" t="str">
        <f t="shared" si="67"/>
        <v>Week 1</v>
      </c>
      <c r="Q612" t="s">
        <v>59</v>
      </c>
      <c r="R612" s="5">
        <v>458</v>
      </c>
      <c r="S612" s="5">
        <v>-100</v>
      </c>
      <c r="T612" s="5">
        <f t="shared" si="68"/>
        <v>21.834061135371179</v>
      </c>
      <c r="U612" s="5">
        <v>358</v>
      </c>
      <c r="V612" s="5">
        <v>32</v>
      </c>
      <c r="W612" s="5">
        <v>0</v>
      </c>
      <c r="X612" s="5">
        <v>0</v>
      </c>
      <c r="Y612" s="5">
        <v>390</v>
      </c>
      <c r="Z612" s="5">
        <v>390</v>
      </c>
      <c r="AA612" t="s">
        <v>60</v>
      </c>
      <c r="AB612">
        <v>96.67</v>
      </c>
      <c r="AC612">
        <v>9.92</v>
      </c>
      <c r="AD612" t="s">
        <v>60</v>
      </c>
      <c r="AE612" t="s">
        <v>56</v>
      </c>
      <c r="AF612">
        <v>8320</v>
      </c>
      <c r="AG612">
        <v>8320</v>
      </c>
      <c r="AO612">
        <v>32</v>
      </c>
      <c r="AP612">
        <v>0</v>
      </c>
      <c r="AX612">
        <v>390</v>
      </c>
      <c r="BD612" s="5">
        <v>390</v>
      </c>
      <c r="BE612">
        <v>358</v>
      </c>
      <c r="BG612">
        <f t="shared" si="69"/>
        <v>358</v>
      </c>
      <c r="BI612">
        <v>32</v>
      </c>
    </row>
    <row r="613" spans="1:61" x14ac:dyDescent="0.25">
      <c r="A613" t="s">
        <v>54</v>
      </c>
      <c r="B613">
        <v>110027</v>
      </c>
      <c r="C613" t="s">
        <v>55</v>
      </c>
      <c r="D613" t="s">
        <v>56</v>
      </c>
      <c r="E613" s="1">
        <v>45965</v>
      </c>
      <c r="F613" t="s">
        <v>803</v>
      </c>
      <c r="G613" t="s">
        <v>63</v>
      </c>
      <c r="H613" t="str">
        <f t="shared" si="63"/>
        <v>Aggregator</v>
      </c>
      <c r="I613">
        <v>221243000000000</v>
      </c>
      <c r="J613">
        <v>29811</v>
      </c>
      <c r="K613" s="3">
        <v>45965.914583333331</v>
      </c>
      <c r="L613">
        <f t="shared" si="64"/>
        <v>4</v>
      </c>
      <c r="M613" t="str">
        <f t="shared" si="65"/>
        <v>Tuesday</v>
      </c>
      <c r="N613" s="1" t="str">
        <f t="shared" si="66"/>
        <v>November</v>
      </c>
      <c r="O613" s="2">
        <v>0.9145833333333333</v>
      </c>
      <c r="P613" s="2" t="str">
        <f t="shared" si="67"/>
        <v>Week 1</v>
      </c>
      <c r="Q613" t="s">
        <v>59</v>
      </c>
      <c r="R613" s="5">
        <v>558</v>
      </c>
      <c r="S613" s="5">
        <v>-93.75</v>
      </c>
      <c r="T613" s="5">
        <f t="shared" si="68"/>
        <v>16.801075268817204</v>
      </c>
      <c r="U613" s="5">
        <v>464.25</v>
      </c>
      <c r="V613" s="5">
        <v>32</v>
      </c>
      <c r="W613" s="5">
        <v>0</v>
      </c>
      <c r="X613" s="5">
        <v>-0.25</v>
      </c>
      <c r="Y613" s="5">
        <v>496</v>
      </c>
      <c r="Z613" s="5">
        <v>496</v>
      </c>
      <c r="AA613" t="s">
        <v>64</v>
      </c>
      <c r="AB613">
        <v>124.54</v>
      </c>
      <c r="AC613">
        <v>9.92</v>
      </c>
      <c r="AD613" t="s">
        <v>64</v>
      </c>
      <c r="AE613" t="s">
        <v>56</v>
      </c>
      <c r="AF613">
        <v>7469</v>
      </c>
      <c r="AG613">
        <v>7469</v>
      </c>
      <c r="AO613">
        <v>32</v>
      </c>
      <c r="AP613">
        <v>0</v>
      </c>
      <c r="AW613">
        <v>496</v>
      </c>
      <c r="BD613" s="5">
        <v>496</v>
      </c>
      <c r="BE613">
        <v>464.25</v>
      </c>
      <c r="BG613">
        <f t="shared" si="69"/>
        <v>464.25</v>
      </c>
      <c r="BH613">
        <v>32</v>
      </c>
    </row>
    <row r="614" spans="1:61" x14ac:dyDescent="0.25">
      <c r="A614" t="s">
        <v>54</v>
      </c>
      <c r="B614">
        <v>110027</v>
      </c>
      <c r="C614" t="s">
        <v>55</v>
      </c>
      <c r="D614" t="s">
        <v>56</v>
      </c>
      <c r="E614" s="1">
        <v>45965</v>
      </c>
      <c r="F614" t="s">
        <v>804</v>
      </c>
      <c r="G614" t="s">
        <v>67</v>
      </c>
      <c r="H614" t="str">
        <f t="shared" si="63"/>
        <v>Direct Sale</v>
      </c>
      <c r="K614" s="3">
        <v>45965.914583333331</v>
      </c>
      <c r="L614">
        <f t="shared" si="64"/>
        <v>4</v>
      </c>
      <c r="M614" t="str">
        <f t="shared" si="65"/>
        <v>Tuesday</v>
      </c>
      <c r="N614" s="1" t="str">
        <f t="shared" si="66"/>
        <v>November</v>
      </c>
      <c r="O614" s="2">
        <v>0.9145833333333333</v>
      </c>
      <c r="P614" s="2" t="str">
        <f t="shared" si="67"/>
        <v>Week 1</v>
      </c>
      <c r="Q614" t="s">
        <v>59</v>
      </c>
      <c r="R614" s="5">
        <v>99</v>
      </c>
      <c r="S614" s="5">
        <v>0</v>
      </c>
      <c r="T614" s="5">
        <f t="shared" si="68"/>
        <v>0</v>
      </c>
      <c r="U614" s="5">
        <v>99</v>
      </c>
      <c r="V614" s="5">
        <v>0</v>
      </c>
      <c r="W614" s="5">
        <v>4.96</v>
      </c>
      <c r="X614" s="5">
        <v>0.04</v>
      </c>
      <c r="Y614" s="5">
        <v>104</v>
      </c>
      <c r="Z614" s="5">
        <v>104</v>
      </c>
      <c r="AA614" t="s">
        <v>73</v>
      </c>
      <c r="AB614">
        <v>19</v>
      </c>
      <c r="AC614">
        <v>2.2799999999999998</v>
      </c>
      <c r="AD614" t="s">
        <v>5778</v>
      </c>
      <c r="AE614" t="s">
        <v>75</v>
      </c>
      <c r="AI614" t="s">
        <v>89</v>
      </c>
      <c r="AJ614" t="s">
        <v>56</v>
      </c>
      <c r="AK614">
        <v>8929758003</v>
      </c>
      <c r="AO614">
        <v>0</v>
      </c>
      <c r="AP614">
        <v>0</v>
      </c>
      <c r="AQ614">
        <v>104</v>
      </c>
      <c r="AZ614">
        <v>99</v>
      </c>
      <c r="BA614">
        <v>2.48</v>
      </c>
      <c r="BB614">
        <v>99</v>
      </c>
      <c r="BC614">
        <v>2.48</v>
      </c>
      <c r="BD614" s="5">
        <v>104</v>
      </c>
      <c r="BE614">
        <v>99</v>
      </c>
      <c r="BG614">
        <f t="shared" si="69"/>
        <v>99</v>
      </c>
    </row>
    <row r="615" spans="1:61" x14ac:dyDescent="0.25">
      <c r="A615" t="s">
        <v>54</v>
      </c>
      <c r="B615">
        <v>110027</v>
      </c>
      <c r="C615" t="s">
        <v>55</v>
      </c>
      <c r="D615" t="s">
        <v>56</v>
      </c>
      <c r="E615" s="1">
        <v>45965</v>
      </c>
      <c r="F615" t="s">
        <v>805</v>
      </c>
      <c r="G615" t="s">
        <v>58</v>
      </c>
      <c r="H615" t="str">
        <f t="shared" si="63"/>
        <v>Aggregator</v>
      </c>
      <c r="I615">
        <v>7449954825</v>
      </c>
      <c r="J615">
        <v>18528960</v>
      </c>
      <c r="K615" s="3">
        <v>45965.914583333331</v>
      </c>
      <c r="L615">
        <f t="shared" si="64"/>
        <v>4</v>
      </c>
      <c r="M615" t="str">
        <f t="shared" si="65"/>
        <v>Tuesday</v>
      </c>
      <c r="N615" s="1" t="str">
        <f t="shared" si="66"/>
        <v>November</v>
      </c>
      <c r="O615" s="2">
        <v>0.9145833333333333</v>
      </c>
      <c r="P615" s="2" t="str">
        <f t="shared" si="67"/>
        <v>Week 1</v>
      </c>
      <c r="Q615" t="s">
        <v>59</v>
      </c>
      <c r="R615" s="5">
        <v>998</v>
      </c>
      <c r="S615" s="5">
        <v>-140</v>
      </c>
      <c r="T615" s="5">
        <f t="shared" si="68"/>
        <v>14.02805611222445</v>
      </c>
      <c r="U615" s="5">
        <v>858</v>
      </c>
      <c r="V615" s="5">
        <v>32</v>
      </c>
      <c r="W615" s="5">
        <v>0</v>
      </c>
      <c r="X615" s="5">
        <v>0</v>
      </c>
      <c r="Y615" s="5">
        <v>890</v>
      </c>
      <c r="Z615" s="5">
        <v>890</v>
      </c>
      <c r="AA615" t="s">
        <v>60</v>
      </c>
      <c r="AB615">
        <v>164.56</v>
      </c>
      <c r="AC615">
        <v>23.54</v>
      </c>
      <c r="AD615" t="s">
        <v>60</v>
      </c>
      <c r="AE615" t="s">
        <v>56</v>
      </c>
      <c r="AF615">
        <v>4825</v>
      </c>
      <c r="AG615">
        <v>4825</v>
      </c>
      <c r="AO615">
        <v>32</v>
      </c>
      <c r="AP615">
        <v>0</v>
      </c>
      <c r="AX615">
        <v>890</v>
      </c>
      <c r="BD615" s="5">
        <v>890</v>
      </c>
      <c r="BE615">
        <v>858</v>
      </c>
      <c r="BG615">
        <f t="shared" si="69"/>
        <v>858</v>
      </c>
      <c r="BI615">
        <v>32</v>
      </c>
    </row>
    <row r="616" spans="1:61" x14ac:dyDescent="0.25">
      <c r="A616" t="s">
        <v>54</v>
      </c>
      <c r="B616">
        <v>110027</v>
      </c>
      <c r="C616" t="s">
        <v>55</v>
      </c>
      <c r="D616" t="s">
        <v>56</v>
      </c>
      <c r="E616" s="1">
        <v>45965</v>
      </c>
      <c r="F616" t="s">
        <v>806</v>
      </c>
      <c r="G616" t="s">
        <v>67</v>
      </c>
      <c r="H616" t="str">
        <f t="shared" si="63"/>
        <v>Direct Sale</v>
      </c>
      <c r="K616" s="3">
        <v>45965.915972222225</v>
      </c>
      <c r="L616">
        <f t="shared" si="64"/>
        <v>4</v>
      </c>
      <c r="M616" t="str">
        <f t="shared" si="65"/>
        <v>Tuesday</v>
      </c>
      <c r="N616" s="1" t="str">
        <f t="shared" si="66"/>
        <v>November</v>
      </c>
      <c r="O616" s="2">
        <v>0.91597222222222219</v>
      </c>
      <c r="P616" s="2" t="str">
        <f t="shared" si="67"/>
        <v>Week 1</v>
      </c>
      <c r="Q616" t="s">
        <v>59</v>
      </c>
      <c r="R616" s="5">
        <v>318</v>
      </c>
      <c r="S616" s="5">
        <v>0</v>
      </c>
      <c r="T616" s="5">
        <f t="shared" si="68"/>
        <v>0</v>
      </c>
      <c r="U616" s="5">
        <v>318</v>
      </c>
      <c r="V616" s="5">
        <v>0</v>
      </c>
      <c r="W616" s="5">
        <v>15.9</v>
      </c>
      <c r="X616" s="5">
        <v>0.1</v>
      </c>
      <c r="Y616" s="5">
        <v>334</v>
      </c>
      <c r="Z616" s="5">
        <v>334</v>
      </c>
      <c r="AA616" t="s">
        <v>68</v>
      </c>
      <c r="AB616">
        <v>71.430000000000007</v>
      </c>
      <c r="AC616">
        <v>5.38</v>
      </c>
      <c r="AD616" t="s">
        <v>5778</v>
      </c>
      <c r="AE616" t="s">
        <v>75</v>
      </c>
      <c r="AI616" t="s">
        <v>807</v>
      </c>
      <c r="AJ616" t="s">
        <v>808</v>
      </c>
      <c r="AK616">
        <v>9811126726</v>
      </c>
      <c r="AO616">
        <v>0</v>
      </c>
      <c r="AP616">
        <v>0</v>
      </c>
      <c r="AR616">
        <v>334</v>
      </c>
      <c r="AZ616">
        <v>318</v>
      </c>
      <c r="BA616">
        <v>7.95</v>
      </c>
      <c r="BB616">
        <v>318</v>
      </c>
      <c r="BC616">
        <v>7.95</v>
      </c>
      <c r="BD616" s="5">
        <v>334</v>
      </c>
      <c r="BE616">
        <v>318</v>
      </c>
      <c r="BG616">
        <f t="shared" si="69"/>
        <v>318</v>
      </c>
    </row>
    <row r="617" spans="1:61" x14ac:dyDescent="0.25">
      <c r="A617" t="s">
        <v>54</v>
      </c>
      <c r="B617">
        <v>110027</v>
      </c>
      <c r="C617" t="s">
        <v>55</v>
      </c>
      <c r="D617" t="s">
        <v>56</v>
      </c>
      <c r="E617" s="1">
        <v>45965</v>
      </c>
      <c r="F617" t="s">
        <v>809</v>
      </c>
      <c r="G617" t="s">
        <v>63</v>
      </c>
      <c r="H617" t="str">
        <f t="shared" si="63"/>
        <v>Aggregator</v>
      </c>
      <c r="I617">
        <v>221244000000000</v>
      </c>
      <c r="J617">
        <v>29811</v>
      </c>
      <c r="K617" s="3">
        <v>45965.917361111111</v>
      </c>
      <c r="L617">
        <f t="shared" si="64"/>
        <v>4</v>
      </c>
      <c r="M617" t="str">
        <f t="shared" si="65"/>
        <v>Tuesday</v>
      </c>
      <c r="N617" s="1" t="str">
        <f t="shared" si="66"/>
        <v>November</v>
      </c>
      <c r="O617" s="2">
        <v>0.91736111111111107</v>
      </c>
      <c r="P617" s="2" t="str">
        <f t="shared" si="67"/>
        <v>Week 1</v>
      </c>
      <c r="Q617" t="s">
        <v>59</v>
      </c>
      <c r="R617" s="5">
        <v>786</v>
      </c>
      <c r="S617" s="5">
        <v>-161.99</v>
      </c>
      <c r="T617" s="5">
        <f t="shared" si="68"/>
        <v>20.609414758269722</v>
      </c>
      <c r="U617" s="5">
        <v>624.01</v>
      </c>
      <c r="V617" s="5">
        <v>32</v>
      </c>
      <c r="W617" s="5">
        <v>0</v>
      </c>
      <c r="X617" s="5">
        <v>-0.01</v>
      </c>
      <c r="Y617" s="5">
        <v>656</v>
      </c>
      <c r="Z617" s="5">
        <v>656</v>
      </c>
      <c r="AA617" t="s">
        <v>64</v>
      </c>
      <c r="AB617">
        <v>164.61</v>
      </c>
      <c r="AC617">
        <v>18.7</v>
      </c>
      <c r="AD617" t="s">
        <v>64</v>
      </c>
      <c r="AE617" t="s">
        <v>56</v>
      </c>
      <c r="AF617">
        <v>9027</v>
      </c>
      <c r="AG617">
        <v>9027</v>
      </c>
      <c r="AO617">
        <v>32</v>
      </c>
      <c r="AP617">
        <v>0</v>
      </c>
      <c r="AW617">
        <v>656</v>
      </c>
      <c r="BD617" s="5">
        <v>656</v>
      </c>
      <c r="BE617">
        <v>624.01</v>
      </c>
      <c r="BG617">
        <f t="shared" si="69"/>
        <v>624.01</v>
      </c>
      <c r="BH617">
        <v>32</v>
      </c>
    </row>
    <row r="618" spans="1:61" x14ac:dyDescent="0.25">
      <c r="A618" t="s">
        <v>54</v>
      </c>
      <c r="B618">
        <v>110027</v>
      </c>
      <c r="C618" t="s">
        <v>55</v>
      </c>
      <c r="D618" t="s">
        <v>56</v>
      </c>
      <c r="E618" s="1">
        <v>45965</v>
      </c>
      <c r="F618" t="s">
        <v>810</v>
      </c>
      <c r="G618" t="s">
        <v>63</v>
      </c>
      <c r="H618" t="str">
        <f t="shared" si="63"/>
        <v>Aggregator</v>
      </c>
      <c r="I618">
        <v>221244000000000</v>
      </c>
      <c r="J618">
        <v>29811</v>
      </c>
      <c r="K618" s="3">
        <v>45965.92083333333</v>
      </c>
      <c r="L618">
        <f t="shared" si="64"/>
        <v>4</v>
      </c>
      <c r="M618" t="str">
        <f t="shared" si="65"/>
        <v>Tuesday</v>
      </c>
      <c r="N618" s="1" t="str">
        <f t="shared" si="66"/>
        <v>November</v>
      </c>
      <c r="O618" s="2">
        <v>0.92083333333333328</v>
      </c>
      <c r="P618" s="2" t="str">
        <f t="shared" si="67"/>
        <v>Week 1</v>
      </c>
      <c r="Q618" t="s">
        <v>59</v>
      </c>
      <c r="R618" s="5">
        <v>218</v>
      </c>
      <c r="S618" s="5">
        <v>-75</v>
      </c>
      <c r="T618" s="5">
        <f t="shared" si="68"/>
        <v>34.403669724770644</v>
      </c>
      <c r="U618" s="5">
        <v>143</v>
      </c>
      <c r="V618" s="5">
        <v>32</v>
      </c>
      <c r="W618" s="5">
        <v>0</v>
      </c>
      <c r="X618" s="5">
        <v>0</v>
      </c>
      <c r="Y618" s="5">
        <v>175</v>
      </c>
      <c r="Z618" s="5">
        <v>175</v>
      </c>
      <c r="AA618" t="s">
        <v>64</v>
      </c>
      <c r="AB618">
        <v>29.93</v>
      </c>
      <c r="AC618">
        <v>5.5</v>
      </c>
      <c r="AD618" t="s">
        <v>64</v>
      </c>
      <c r="AE618" t="s">
        <v>56</v>
      </c>
      <c r="AF618">
        <v>2600</v>
      </c>
      <c r="AG618">
        <v>2600</v>
      </c>
      <c r="AO618">
        <v>32</v>
      </c>
      <c r="AP618">
        <v>0</v>
      </c>
      <c r="AW618">
        <v>175</v>
      </c>
      <c r="BD618" s="5">
        <v>175</v>
      </c>
      <c r="BE618">
        <v>143</v>
      </c>
      <c r="BG618">
        <f t="shared" si="69"/>
        <v>143</v>
      </c>
      <c r="BH618">
        <v>32</v>
      </c>
    </row>
    <row r="619" spans="1:61" x14ac:dyDescent="0.25">
      <c r="A619" t="s">
        <v>54</v>
      </c>
      <c r="B619">
        <v>110027</v>
      </c>
      <c r="C619" t="s">
        <v>55</v>
      </c>
      <c r="D619" t="s">
        <v>56</v>
      </c>
      <c r="E619" s="1">
        <v>45965</v>
      </c>
      <c r="F619" t="s">
        <v>811</v>
      </c>
      <c r="G619" t="s">
        <v>63</v>
      </c>
      <c r="H619" t="str">
        <f t="shared" si="63"/>
        <v>Aggregator</v>
      </c>
      <c r="I619">
        <v>221244000000000</v>
      </c>
      <c r="J619">
        <v>29811</v>
      </c>
      <c r="K619" s="3">
        <v>45965.925000000003</v>
      </c>
      <c r="L619">
        <f t="shared" si="64"/>
        <v>4</v>
      </c>
      <c r="M619" t="str">
        <f t="shared" si="65"/>
        <v>Tuesday</v>
      </c>
      <c r="N619" s="1" t="str">
        <f t="shared" si="66"/>
        <v>November</v>
      </c>
      <c r="O619" s="2">
        <v>0.92500000000000004</v>
      </c>
      <c r="P619" s="2" t="str">
        <f t="shared" si="67"/>
        <v>Week 1</v>
      </c>
      <c r="Q619" t="s">
        <v>59</v>
      </c>
      <c r="R619" s="5">
        <v>393.28</v>
      </c>
      <c r="S619" s="5">
        <v>-93.75</v>
      </c>
      <c r="T619" s="5">
        <f t="shared" si="68"/>
        <v>23.837978030919448</v>
      </c>
      <c r="U619" s="5">
        <v>299.52999999999997</v>
      </c>
      <c r="V619" s="5">
        <v>32</v>
      </c>
      <c r="W619" s="5">
        <v>0</v>
      </c>
      <c r="X619" s="5">
        <v>0.47</v>
      </c>
      <c r="Y619" s="5">
        <v>332</v>
      </c>
      <c r="Z619" s="5">
        <v>332</v>
      </c>
      <c r="AA619" t="s">
        <v>64</v>
      </c>
      <c r="AB619">
        <v>91.39</v>
      </c>
      <c r="AC619">
        <v>5.79</v>
      </c>
      <c r="AD619" t="s">
        <v>64</v>
      </c>
      <c r="AE619" t="s">
        <v>56</v>
      </c>
      <c r="AF619">
        <v>3789</v>
      </c>
      <c r="AG619">
        <v>3789</v>
      </c>
      <c r="AO619">
        <v>32</v>
      </c>
      <c r="AP619">
        <v>0</v>
      </c>
      <c r="AW619">
        <v>332</v>
      </c>
      <c r="BD619" s="5">
        <v>332</v>
      </c>
      <c r="BE619">
        <v>299.52999999999997</v>
      </c>
      <c r="BG619">
        <f t="shared" si="69"/>
        <v>299.52999999999997</v>
      </c>
      <c r="BH619">
        <v>32</v>
      </c>
    </row>
    <row r="620" spans="1:61" x14ac:dyDescent="0.25">
      <c r="A620" t="s">
        <v>54</v>
      </c>
      <c r="B620">
        <v>110027</v>
      </c>
      <c r="C620" t="s">
        <v>55</v>
      </c>
      <c r="D620" t="s">
        <v>56</v>
      </c>
      <c r="E620" s="1">
        <v>45965</v>
      </c>
      <c r="F620" t="s">
        <v>812</v>
      </c>
      <c r="G620" t="s">
        <v>67</v>
      </c>
      <c r="H620" t="str">
        <f t="shared" si="63"/>
        <v>Direct Sale</v>
      </c>
      <c r="K620" s="3">
        <v>45965.927083333336</v>
      </c>
      <c r="L620">
        <f t="shared" si="64"/>
        <v>4</v>
      </c>
      <c r="M620" t="str">
        <f t="shared" si="65"/>
        <v>Tuesday</v>
      </c>
      <c r="N620" s="1" t="str">
        <f t="shared" si="66"/>
        <v>November</v>
      </c>
      <c r="O620" s="2">
        <v>0.92708333333333337</v>
      </c>
      <c r="P620" s="2" t="str">
        <f t="shared" si="67"/>
        <v>Week 1</v>
      </c>
      <c r="Q620" t="s">
        <v>59</v>
      </c>
      <c r="R620" s="5">
        <v>478</v>
      </c>
      <c r="S620" s="5">
        <v>0</v>
      </c>
      <c r="T620" s="5">
        <f t="shared" si="68"/>
        <v>0</v>
      </c>
      <c r="U620" s="5">
        <v>478</v>
      </c>
      <c r="V620" s="5">
        <v>0</v>
      </c>
      <c r="W620" s="5">
        <v>23.9</v>
      </c>
      <c r="X620" s="5">
        <v>0.1</v>
      </c>
      <c r="Y620" s="5">
        <v>502</v>
      </c>
      <c r="Z620" s="5">
        <v>502</v>
      </c>
      <c r="AA620" t="s">
        <v>68</v>
      </c>
      <c r="AB620">
        <v>110.32</v>
      </c>
      <c r="AC620">
        <v>5.12</v>
      </c>
      <c r="AD620" t="s">
        <v>5778</v>
      </c>
      <c r="AE620" t="s">
        <v>75</v>
      </c>
      <c r="AI620" t="s">
        <v>89</v>
      </c>
      <c r="AJ620" t="s">
        <v>56</v>
      </c>
      <c r="AK620">
        <v>8929758003</v>
      </c>
      <c r="AO620">
        <v>0</v>
      </c>
      <c r="AP620">
        <v>0</v>
      </c>
      <c r="AR620">
        <v>502</v>
      </c>
      <c r="AZ620">
        <v>478</v>
      </c>
      <c r="BA620">
        <v>11.95</v>
      </c>
      <c r="BB620">
        <v>478</v>
      </c>
      <c r="BC620">
        <v>11.95</v>
      </c>
      <c r="BD620" s="5">
        <v>502</v>
      </c>
      <c r="BE620">
        <v>478</v>
      </c>
      <c r="BG620">
        <f t="shared" si="69"/>
        <v>478</v>
      </c>
    </row>
    <row r="621" spans="1:61" x14ac:dyDescent="0.25">
      <c r="A621" t="s">
        <v>54</v>
      </c>
      <c r="B621">
        <v>110027</v>
      </c>
      <c r="C621" t="s">
        <v>55</v>
      </c>
      <c r="D621" t="s">
        <v>56</v>
      </c>
      <c r="E621" s="1">
        <v>45965</v>
      </c>
      <c r="F621" t="s">
        <v>813</v>
      </c>
      <c r="G621" t="s">
        <v>58</v>
      </c>
      <c r="H621" t="str">
        <f t="shared" si="63"/>
        <v>Aggregator</v>
      </c>
      <c r="I621">
        <v>7449895693</v>
      </c>
      <c r="J621">
        <v>18528960</v>
      </c>
      <c r="K621" s="3">
        <v>45965.927083333336</v>
      </c>
      <c r="L621">
        <f t="shared" si="64"/>
        <v>4</v>
      </c>
      <c r="M621" t="str">
        <f t="shared" si="65"/>
        <v>Tuesday</v>
      </c>
      <c r="N621" s="1" t="str">
        <f t="shared" si="66"/>
        <v>November</v>
      </c>
      <c r="O621" s="2">
        <v>0.92708333333333337</v>
      </c>
      <c r="P621" s="2" t="str">
        <f t="shared" si="67"/>
        <v>Week 1</v>
      </c>
      <c r="Q621" t="s">
        <v>59</v>
      </c>
      <c r="R621" s="5">
        <v>229</v>
      </c>
      <c r="S621" s="5">
        <v>-100</v>
      </c>
      <c r="T621" s="5">
        <f t="shared" si="68"/>
        <v>43.668122270742359</v>
      </c>
      <c r="U621" s="5">
        <v>129</v>
      </c>
      <c r="V621" s="5">
        <v>32</v>
      </c>
      <c r="W621" s="5">
        <v>0</v>
      </c>
      <c r="X621" s="5">
        <v>0</v>
      </c>
      <c r="Y621" s="5">
        <v>161</v>
      </c>
      <c r="Z621" s="5">
        <v>161</v>
      </c>
      <c r="AA621" t="s">
        <v>60</v>
      </c>
      <c r="AB621">
        <v>51.47</v>
      </c>
      <c r="AC621">
        <v>4.96</v>
      </c>
      <c r="AD621" t="s">
        <v>60</v>
      </c>
      <c r="AE621" t="s">
        <v>56</v>
      </c>
      <c r="AF621">
        <v>5693</v>
      </c>
      <c r="AG621">
        <v>5693</v>
      </c>
      <c r="AO621">
        <v>32</v>
      </c>
      <c r="AP621">
        <v>0</v>
      </c>
      <c r="AX621">
        <v>161</v>
      </c>
      <c r="BD621" s="5">
        <v>161</v>
      </c>
      <c r="BE621">
        <v>129</v>
      </c>
      <c r="BG621">
        <f t="shared" si="69"/>
        <v>129</v>
      </c>
      <c r="BI621">
        <v>32</v>
      </c>
    </row>
    <row r="622" spans="1:61" x14ac:dyDescent="0.25">
      <c r="A622" t="s">
        <v>54</v>
      </c>
      <c r="B622">
        <v>110027</v>
      </c>
      <c r="C622" t="s">
        <v>55</v>
      </c>
      <c r="D622" t="s">
        <v>56</v>
      </c>
      <c r="E622" s="1">
        <v>45965</v>
      </c>
      <c r="F622" t="s">
        <v>814</v>
      </c>
      <c r="G622" t="s">
        <v>58</v>
      </c>
      <c r="H622" t="str">
        <f t="shared" si="63"/>
        <v>Aggregator</v>
      </c>
      <c r="I622">
        <v>7444995142</v>
      </c>
      <c r="J622">
        <v>18528960</v>
      </c>
      <c r="K622" s="3">
        <v>45965.929861111108</v>
      </c>
      <c r="L622">
        <f t="shared" si="64"/>
        <v>4</v>
      </c>
      <c r="M622" t="str">
        <f t="shared" si="65"/>
        <v>Tuesday</v>
      </c>
      <c r="N622" s="1" t="str">
        <f t="shared" si="66"/>
        <v>November</v>
      </c>
      <c r="O622" s="2">
        <v>0.92986111111111114</v>
      </c>
      <c r="P622" s="2" t="str">
        <f t="shared" si="67"/>
        <v>Week 1</v>
      </c>
      <c r="Q622" t="s">
        <v>59</v>
      </c>
      <c r="R622" s="5">
        <v>897</v>
      </c>
      <c r="S622" s="5">
        <v>-408.7</v>
      </c>
      <c r="T622" s="5">
        <f t="shared" si="68"/>
        <v>45.56298773690078</v>
      </c>
      <c r="U622" s="5">
        <v>488.3</v>
      </c>
      <c r="V622" s="5">
        <v>32</v>
      </c>
      <c r="W622" s="5">
        <v>0</v>
      </c>
      <c r="X622" s="5">
        <v>0</v>
      </c>
      <c r="Y622" s="5">
        <v>520.29999999999995</v>
      </c>
      <c r="Z622" s="5">
        <v>520.29999999999995</v>
      </c>
      <c r="AA622" t="s">
        <v>60</v>
      </c>
      <c r="AB622">
        <v>138.97</v>
      </c>
      <c r="AC622">
        <v>8.15</v>
      </c>
      <c r="AD622" t="s">
        <v>60</v>
      </c>
      <c r="AE622" t="s">
        <v>56</v>
      </c>
      <c r="AF622">
        <v>5142</v>
      </c>
      <c r="AG622">
        <v>5142</v>
      </c>
      <c r="AO622">
        <v>32</v>
      </c>
      <c r="AP622">
        <v>0</v>
      </c>
      <c r="AX622">
        <v>520.29999999999995</v>
      </c>
      <c r="BD622" s="5">
        <v>520.29999999999995</v>
      </c>
      <c r="BE622">
        <v>488.3</v>
      </c>
      <c r="BG622">
        <f t="shared" si="69"/>
        <v>488.3</v>
      </c>
      <c r="BI622">
        <v>32</v>
      </c>
    </row>
    <row r="623" spans="1:61" x14ac:dyDescent="0.25">
      <c r="A623" t="s">
        <v>54</v>
      </c>
      <c r="B623">
        <v>110027</v>
      </c>
      <c r="C623" t="s">
        <v>55</v>
      </c>
      <c r="D623" t="s">
        <v>56</v>
      </c>
      <c r="E623" s="1">
        <v>45965</v>
      </c>
      <c r="F623" t="s">
        <v>815</v>
      </c>
      <c r="G623" t="s">
        <v>67</v>
      </c>
      <c r="H623" t="str">
        <f t="shared" si="63"/>
        <v>Direct Sale</v>
      </c>
      <c r="K623" s="3">
        <v>45965.934027777781</v>
      </c>
      <c r="L623">
        <f t="shared" si="64"/>
        <v>4</v>
      </c>
      <c r="M623" t="str">
        <f t="shared" si="65"/>
        <v>Tuesday</v>
      </c>
      <c r="N623" s="1" t="str">
        <f t="shared" si="66"/>
        <v>November</v>
      </c>
      <c r="O623" s="2">
        <v>0.93402777777777779</v>
      </c>
      <c r="P623" s="2" t="str">
        <f t="shared" si="67"/>
        <v>Week 1</v>
      </c>
      <c r="Q623" t="s">
        <v>59</v>
      </c>
      <c r="R623" s="5">
        <v>587</v>
      </c>
      <c r="S623" s="5">
        <v>0</v>
      </c>
      <c r="T623" s="5">
        <f t="shared" si="68"/>
        <v>0</v>
      </c>
      <c r="U623" s="5">
        <v>587</v>
      </c>
      <c r="V623" s="5">
        <v>0</v>
      </c>
      <c r="W623" s="5">
        <v>29.36</v>
      </c>
      <c r="X623" s="5">
        <v>-0.36</v>
      </c>
      <c r="Y623" s="5">
        <v>616</v>
      </c>
      <c r="Z623" s="5">
        <v>616</v>
      </c>
      <c r="AA623" t="s">
        <v>68</v>
      </c>
      <c r="AB623">
        <v>161.5</v>
      </c>
      <c r="AC623">
        <v>17.440000000000001</v>
      </c>
      <c r="AD623" t="s">
        <v>5778</v>
      </c>
      <c r="AE623" t="s">
        <v>75</v>
      </c>
      <c r="AI623" t="s">
        <v>89</v>
      </c>
      <c r="AJ623" t="s">
        <v>56</v>
      </c>
      <c r="AK623">
        <v>8929758003</v>
      </c>
      <c r="AO623">
        <v>0</v>
      </c>
      <c r="AP623">
        <v>0</v>
      </c>
      <c r="AR623">
        <v>616</v>
      </c>
      <c r="AZ623">
        <v>587</v>
      </c>
      <c r="BA623">
        <v>14.68</v>
      </c>
      <c r="BB623">
        <v>587</v>
      </c>
      <c r="BC623">
        <v>14.68</v>
      </c>
      <c r="BD623" s="5">
        <v>616</v>
      </c>
      <c r="BE623">
        <v>587</v>
      </c>
      <c r="BG623">
        <f t="shared" si="69"/>
        <v>587</v>
      </c>
    </row>
    <row r="624" spans="1:61" x14ac:dyDescent="0.25">
      <c r="A624" t="s">
        <v>54</v>
      </c>
      <c r="B624">
        <v>110027</v>
      </c>
      <c r="C624" t="s">
        <v>55</v>
      </c>
      <c r="D624" t="s">
        <v>56</v>
      </c>
      <c r="E624" s="1">
        <v>45965</v>
      </c>
      <c r="F624" t="s">
        <v>816</v>
      </c>
      <c r="G624" t="s">
        <v>67</v>
      </c>
      <c r="H624" t="str">
        <f t="shared" si="63"/>
        <v>Direct Sale</v>
      </c>
      <c r="K624" s="3">
        <v>45965.936805555553</v>
      </c>
      <c r="L624">
        <f t="shared" si="64"/>
        <v>4</v>
      </c>
      <c r="M624" t="str">
        <f t="shared" si="65"/>
        <v>Tuesday</v>
      </c>
      <c r="N624" s="1" t="str">
        <f t="shared" si="66"/>
        <v>November</v>
      </c>
      <c r="O624" s="2">
        <v>0.93680555555555556</v>
      </c>
      <c r="P624" s="2" t="str">
        <f t="shared" si="67"/>
        <v>Week 1</v>
      </c>
      <c r="Q624" t="s">
        <v>59</v>
      </c>
      <c r="R624" s="5">
        <v>179</v>
      </c>
      <c r="S624" s="5">
        <v>0</v>
      </c>
      <c r="T624" s="5">
        <f t="shared" si="68"/>
        <v>0</v>
      </c>
      <c r="U624" s="5">
        <v>179</v>
      </c>
      <c r="V624" s="5">
        <v>0</v>
      </c>
      <c r="W624" s="5">
        <v>8.9600000000000009</v>
      </c>
      <c r="X624" s="5">
        <v>0.04</v>
      </c>
      <c r="Y624" s="5">
        <v>188</v>
      </c>
      <c r="Z624" s="5">
        <v>188</v>
      </c>
      <c r="AA624" t="s">
        <v>68</v>
      </c>
      <c r="AB624">
        <v>37.299999999999997</v>
      </c>
      <c r="AC624">
        <v>2.56</v>
      </c>
      <c r="AD624" t="s">
        <v>5778</v>
      </c>
      <c r="AE624" t="s">
        <v>75</v>
      </c>
      <c r="AI624" t="s">
        <v>89</v>
      </c>
      <c r="AJ624" t="s">
        <v>56</v>
      </c>
      <c r="AK624">
        <v>8929758003</v>
      </c>
      <c r="AO624">
        <v>0</v>
      </c>
      <c r="AP624">
        <v>0</v>
      </c>
      <c r="AR624">
        <v>188</v>
      </c>
      <c r="AZ624">
        <v>179</v>
      </c>
      <c r="BA624">
        <v>4.4800000000000004</v>
      </c>
      <c r="BB624">
        <v>179</v>
      </c>
      <c r="BC624">
        <v>4.4800000000000004</v>
      </c>
      <c r="BD624" s="5">
        <v>188</v>
      </c>
      <c r="BE624">
        <v>179</v>
      </c>
      <c r="BG624">
        <f t="shared" si="69"/>
        <v>179</v>
      </c>
    </row>
    <row r="625" spans="1:61" x14ac:dyDescent="0.25">
      <c r="A625" t="s">
        <v>54</v>
      </c>
      <c r="B625">
        <v>110027</v>
      </c>
      <c r="C625" t="s">
        <v>55</v>
      </c>
      <c r="D625" t="s">
        <v>56</v>
      </c>
      <c r="E625" s="1">
        <v>45965</v>
      </c>
      <c r="F625" t="s">
        <v>817</v>
      </c>
      <c r="G625" t="s">
        <v>67</v>
      </c>
      <c r="H625" t="str">
        <f t="shared" si="63"/>
        <v>Direct Sale</v>
      </c>
      <c r="K625" s="3">
        <v>45965.943749999999</v>
      </c>
      <c r="L625">
        <f t="shared" si="64"/>
        <v>4</v>
      </c>
      <c r="M625" t="str">
        <f t="shared" si="65"/>
        <v>Tuesday</v>
      </c>
      <c r="N625" s="1" t="str">
        <f t="shared" si="66"/>
        <v>November</v>
      </c>
      <c r="O625" s="2">
        <v>0.94374999999999998</v>
      </c>
      <c r="P625" s="2" t="str">
        <f t="shared" si="67"/>
        <v>Week 1</v>
      </c>
      <c r="Q625" t="s">
        <v>59</v>
      </c>
      <c r="R625" s="5">
        <v>568</v>
      </c>
      <c r="S625" s="5">
        <v>0</v>
      </c>
      <c r="T625" s="5">
        <f t="shared" si="68"/>
        <v>0</v>
      </c>
      <c r="U625" s="5">
        <v>568</v>
      </c>
      <c r="V625" s="5">
        <v>0</v>
      </c>
      <c r="W625" s="5">
        <v>28.4</v>
      </c>
      <c r="X625" s="5">
        <v>-0.4</v>
      </c>
      <c r="Y625" s="5">
        <v>596</v>
      </c>
      <c r="Z625" s="5">
        <v>596</v>
      </c>
      <c r="AA625" t="s">
        <v>68</v>
      </c>
      <c r="AB625">
        <v>132.66</v>
      </c>
      <c r="AC625">
        <v>3.92</v>
      </c>
      <c r="AD625" t="s">
        <v>5778</v>
      </c>
      <c r="AE625" t="s">
        <v>75</v>
      </c>
      <c r="AI625" t="s">
        <v>89</v>
      </c>
      <c r="AJ625" t="s">
        <v>56</v>
      </c>
      <c r="AK625">
        <v>8929758003</v>
      </c>
      <c r="AO625">
        <v>0</v>
      </c>
      <c r="AP625">
        <v>0</v>
      </c>
      <c r="AR625">
        <v>596</v>
      </c>
      <c r="AZ625">
        <v>568</v>
      </c>
      <c r="BA625">
        <v>14.2</v>
      </c>
      <c r="BB625">
        <v>568</v>
      </c>
      <c r="BC625">
        <v>14.2</v>
      </c>
      <c r="BD625" s="5">
        <v>596</v>
      </c>
      <c r="BE625">
        <v>568</v>
      </c>
      <c r="BG625">
        <f t="shared" si="69"/>
        <v>568</v>
      </c>
    </row>
    <row r="626" spans="1:61" x14ac:dyDescent="0.25">
      <c r="A626" t="s">
        <v>54</v>
      </c>
      <c r="B626">
        <v>110027</v>
      </c>
      <c r="C626" t="s">
        <v>55</v>
      </c>
      <c r="D626" t="s">
        <v>56</v>
      </c>
      <c r="E626" s="1">
        <v>45965</v>
      </c>
      <c r="F626" t="s">
        <v>818</v>
      </c>
      <c r="G626" t="s">
        <v>63</v>
      </c>
      <c r="H626" t="str">
        <f t="shared" si="63"/>
        <v>Aggregator</v>
      </c>
      <c r="I626">
        <v>221246000000000</v>
      </c>
      <c r="J626">
        <v>29811</v>
      </c>
      <c r="K626" s="3">
        <v>45965.946527777778</v>
      </c>
      <c r="L626">
        <f t="shared" si="64"/>
        <v>4</v>
      </c>
      <c r="M626" t="str">
        <f t="shared" si="65"/>
        <v>Tuesday</v>
      </c>
      <c r="N626" s="1" t="str">
        <f t="shared" si="66"/>
        <v>November</v>
      </c>
      <c r="O626" s="2">
        <v>0.94652777777777775</v>
      </c>
      <c r="P626" s="2" t="str">
        <f t="shared" si="67"/>
        <v>Week 1</v>
      </c>
      <c r="Q626" t="s">
        <v>59</v>
      </c>
      <c r="R626" s="5">
        <v>314.66000000000003</v>
      </c>
      <c r="S626" s="5">
        <v>-109.99</v>
      </c>
      <c r="T626" s="5">
        <f t="shared" si="68"/>
        <v>34.95518972859594</v>
      </c>
      <c r="U626" s="5">
        <v>204.67</v>
      </c>
      <c r="V626" s="5">
        <v>32</v>
      </c>
      <c r="W626" s="5">
        <v>0</v>
      </c>
      <c r="X626" s="5">
        <v>0.33</v>
      </c>
      <c r="Y626" s="5">
        <v>237</v>
      </c>
      <c r="Z626" s="5">
        <v>237</v>
      </c>
      <c r="AA626" t="s">
        <v>64</v>
      </c>
      <c r="AB626">
        <v>70.42</v>
      </c>
      <c r="AC626">
        <v>8.14</v>
      </c>
      <c r="AD626" t="s">
        <v>64</v>
      </c>
      <c r="AE626" t="s">
        <v>56</v>
      </c>
      <c r="AF626">
        <v>9570</v>
      </c>
      <c r="AG626">
        <v>9570</v>
      </c>
      <c r="AO626">
        <v>32</v>
      </c>
      <c r="AP626">
        <v>0</v>
      </c>
      <c r="AW626">
        <v>237</v>
      </c>
      <c r="BD626" s="5">
        <v>237</v>
      </c>
      <c r="BE626">
        <v>204.67</v>
      </c>
      <c r="BG626">
        <f t="shared" si="69"/>
        <v>204.67</v>
      </c>
      <c r="BH626">
        <v>32</v>
      </c>
    </row>
    <row r="627" spans="1:61" x14ac:dyDescent="0.25">
      <c r="A627" t="s">
        <v>54</v>
      </c>
      <c r="B627">
        <v>110027</v>
      </c>
      <c r="C627" t="s">
        <v>55</v>
      </c>
      <c r="D627" t="s">
        <v>56</v>
      </c>
      <c r="E627" s="1">
        <v>45965</v>
      </c>
      <c r="F627" t="s">
        <v>819</v>
      </c>
      <c r="G627" t="s">
        <v>67</v>
      </c>
      <c r="H627" t="str">
        <f t="shared" si="63"/>
        <v>Direct Sale</v>
      </c>
      <c r="K627" s="3">
        <v>45965.95</v>
      </c>
      <c r="L627">
        <f t="shared" si="64"/>
        <v>4</v>
      </c>
      <c r="M627" t="str">
        <f t="shared" si="65"/>
        <v>Tuesday</v>
      </c>
      <c r="N627" s="1" t="str">
        <f t="shared" si="66"/>
        <v>November</v>
      </c>
      <c r="O627" s="2">
        <v>0.95</v>
      </c>
      <c r="P627" s="2" t="str">
        <f t="shared" si="67"/>
        <v>Week 1</v>
      </c>
      <c r="Q627" t="s">
        <v>59</v>
      </c>
      <c r="R627" s="5">
        <v>548</v>
      </c>
      <c r="S627" s="5">
        <v>0</v>
      </c>
      <c r="T627" s="5">
        <f t="shared" si="68"/>
        <v>0</v>
      </c>
      <c r="U627" s="5">
        <v>548</v>
      </c>
      <c r="V627" s="5">
        <v>0</v>
      </c>
      <c r="W627" s="5">
        <v>27.4</v>
      </c>
      <c r="X627" s="5">
        <v>-0.4</v>
      </c>
      <c r="Y627" s="5">
        <v>575</v>
      </c>
      <c r="Z627" s="5">
        <v>575</v>
      </c>
      <c r="AA627" t="s">
        <v>73</v>
      </c>
      <c r="AB627">
        <v>138.72</v>
      </c>
      <c r="AC627">
        <v>4.5199999999999996</v>
      </c>
      <c r="AD627" t="s">
        <v>5778</v>
      </c>
      <c r="AE627" t="s">
        <v>75</v>
      </c>
      <c r="AI627" t="s">
        <v>89</v>
      </c>
      <c r="AJ627" t="s">
        <v>56</v>
      </c>
      <c r="AK627">
        <v>8929758003</v>
      </c>
      <c r="AO627">
        <v>0</v>
      </c>
      <c r="AP627">
        <v>0</v>
      </c>
      <c r="AQ627">
        <v>575</v>
      </c>
      <c r="AZ627">
        <v>548</v>
      </c>
      <c r="BA627">
        <v>13.7</v>
      </c>
      <c r="BB627">
        <v>548</v>
      </c>
      <c r="BC627">
        <v>13.7</v>
      </c>
      <c r="BD627" s="5">
        <v>575</v>
      </c>
      <c r="BE627">
        <v>548</v>
      </c>
      <c r="BG627">
        <f t="shared" si="69"/>
        <v>548</v>
      </c>
    </row>
    <row r="628" spans="1:61" x14ac:dyDescent="0.25">
      <c r="A628" t="s">
        <v>54</v>
      </c>
      <c r="B628">
        <v>110027</v>
      </c>
      <c r="C628" t="s">
        <v>55</v>
      </c>
      <c r="D628" t="s">
        <v>56</v>
      </c>
      <c r="E628" s="1">
        <v>45965</v>
      </c>
      <c r="F628" t="s">
        <v>820</v>
      </c>
      <c r="G628" t="s">
        <v>58</v>
      </c>
      <c r="H628" t="str">
        <f t="shared" si="63"/>
        <v>Aggregator</v>
      </c>
      <c r="I628">
        <v>7447918008</v>
      </c>
      <c r="J628">
        <v>18528960</v>
      </c>
      <c r="K628" s="3">
        <v>45965.959027777775</v>
      </c>
      <c r="L628">
        <f t="shared" si="64"/>
        <v>4</v>
      </c>
      <c r="M628" t="str">
        <f t="shared" si="65"/>
        <v>Tuesday</v>
      </c>
      <c r="N628" s="1" t="str">
        <f t="shared" si="66"/>
        <v>November</v>
      </c>
      <c r="O628" s="2">
        <v>0.95902777777777781</v>
      </c>
      <c r="P628" s="2" t="str">
        <f t="shared" si="67"/>
        <v>Week 1</v>
      </c>
      <c r="Q628" t="s">
        <v>59</v>
      </c>
      <c r="R628" s="5">
        <v>388</v>
      </c>
      <c r="S628" s="5">
        <v>-100</v>
      </c>
      <c r="T628" s="5">
        <f t="shared" si="68"/>
        <v>25.773195876288657</v>
      </c>
      <c r="U628" s="5">
        <v>288</v>
      </c>
      <c r="V628" s="5">
        <v>32</v>
      </c>
      <c r="W628" s="5">
        <v>0</v>
      </c>
      <c r="X628" s="5">
        <v>0</v>
      </c>
      <c r="Y628" s="5">
        <v>320</v>
      </c>
      <c r="Z628" s="5">
        <v>320</v>
      </c>
      <c r="AA628" t="s">
        <v>60</v>
      </c>
      <c r="AB628">
        <v>71.17</v>
      </c>
      <c r="AC628">
        <v>8.69</v>
      </c>
      <c r="AD628" t="s">
        <v>60</v>
      </c>
      <c r="AE628" t="s">
        <v>56</v>
      </c>
      <c r="AF628">
        <v>8008</v>
      </c>
      <c r="AG628">
        <v>8008</v>
      </c>
      <c r="AO628">
        <v>32</v>
      </c>
      <c r="AP628">
        <v>0</v>
      </c>
      <c r="AX628">
        <v>320</v>
      </c>
      <c r="BD628" s="5">
        <v>320</v>
      </c>
      <c r="BE628">
        <v>288</v>
      </c>
      <c r="BG628">
        <f t="shared" si="69"/>
        <v>288</v>
      </c>
      <c r="BI628">
        <v>32</v>
      </c>
    </row>
    <row r="629" spans="1:61" x14ac:dyDescent="0.25">
      <c r="A629" t="s">
        <v>54</v>
      </c>
      <c r="B629">
        <v>110027</v>
      </c>
      <c r="C629" t="s">
        <v>55</v>
      </c>
      <c r="D629" t="s">
        <v>56</v>
      </c>
      <c r="E629" s="1">
        <v>45965</v>
      </c>
      <c r="F629" t="s">
        <v>821</v>
      </c>
      <c r="G629" t="s">
        <v>67</v>
      </c>
      <c r="H629" t="str">
        <f t="shared" si="63"/>
        <v>Direct Sale</v>
      </c>
      <c r="K629" s="3">
        <v>45965.970833333333</v>
      </c>
      <c r="L629">
        <f t="shared" si="64"/>
        <v>4</v>
      </c>
      <c r="M629" t="str">
        <f t="shared" si="65"/>
        <v>Tuesday</v>
      </c>
      <c r="N629" s="1" t="str">
        <f t="shared" si="66"/>
        <v>November</v>
      </c>
      <c r="O629" s="2">
        <v>0.97083333333333333</v>
      </c>
      <c r="P629" s="2" t="str">
        <f t="shared" si="67"/>
        <v>Week 1</v>
      </c>
      <c r="Q629" t="s">
        <v>59</v>
      </c>
      <c r="R629" s="5">
        <v>179</v>
      </c>
      <c r="S629" s="5">
        <v>0</v>
      </c>
      <c r="T629" s="5">
        <f t="shared" si="68"/>
        <v>0</v>
      </c>
      <c r="U629" s="5">
        <v>179</v>
      </c>
      <c r="V629" s="5">
        <v>0</v>
      </c>
      <c r="W629" s="5">
        <v>8.9600000000000009</v>
      </c>
      <c r="X629" s="5">
        <v>0.04</v>
      </c>
      <c r="Y629" s="5">
        <v>188</v>
      </c>
      <c r="Z629" s="5">
        <v>188</v>
      </c>
      <c r="AA629" t="s">
        <v>68</v>
      </c>
      <c r="AB629">
        <v>37.299999999999997</v>
      </c>
      <c r="AC629">
        <v>2.56</v>
      </c>
      <c r="AD629" t="s">
        <v>5778</v>
      </c>
      <c r="AE629" t="s">
        <v>75</v>
      </c>
      <c r="AI629" t="s">
        <v>89</v>
      </c>
      <c r="AJ629" t="s">
        <v>56</v>
      </c>
      <c r="AK629">
        <v>8929758003</v>
      </c>
      <c r="AO629">
        <v>0</v>
      </c>
      <c r="AP629">
        <v>0</v>
      </c>
      <c r="AR629">
        <v>188</v>
      </c>
      <c r="AZ629">
        <v>179</v>
      </c>
      <c r="BA629">
        <v>4.4800000000000004</v>
      </c>
      <c r="BB629">
        <v>179</v>
      </c>
      <c r="BC629">
        <v>4.4800000000000004</v>
      </c>
      <c r="BD629" s="5">
        <v>188</v>
      </c>
      <c r="BE629">
        <v>179</v>
      </c>
      <c r="BG629">
        <f t="shared" si="69"/>
        <v>179</v>
      </c>
    </row>
    <row r="630" spans="1:61" x14ac:dyDescent="0.25">
      <c r="A630" t="s">
        <v>54</v>
      </c>
      <c r="B630">
        <v>110027</v>
      </c>
      <c r="C630" t="s">
        <v>55</v>
      </c>
      <c r="D630" t="s">
        <v>56</v>
      </c>
      <c r="E630" s="1">
        <v>45965</v>
      </c>
      <c r="F630" t="s">
        <v>822</v>
      </c>
      <c r="G630" t="s">
        <v>63</v>
      </c>
      <c r="H630" t="str">
        <f t="shared" si="63"/>
        <v>Aggregator</v>
      </c>
      <c r="I630">
        <v>221248000000000</v>
      </c>
      <c r="J630">
        <v>29811</v>
      </c>
      <c r="K630" s="3">
        <v>45965.974305555559</v>
      </c>
      <c r="L630">
        <f t="shared" si="64"/>
        <v>4</v>
      </c>
      <c r="M630" t="str">
        <f t="shared" si="65"/>
        <v>Tuesday</v>
      </c>
      <c r="N630" s="1" t="str">
        <f t="shared" si="66"/>
        <v>November</v>
      </c>
      <c r="O630" s="2">
        <v>0.97430555555555554</v>
      </c>
      <c r="P630" s="2" t="str">
        <f t="shared" si="67"/>
        <v>Week 1</v>
      </c>
      <c r="Q630" t="s">
        <v>59</v>
      </c>
      <c r="R630" s="5">
        <v>218</v>
      </c>
      <c r="S630" s="5">
        <v>-90</v>
      </c>
      <c r="T630" s="5">
        <f t="shared" si="68"/>
        <v>41.284403669724774</v>
      </c>
      <c r="U630" s="5">
        <v>128</v>
      </c>
      <c r="V630" s="5">
        <v>32</v>
      </c>
      <c r="W630" s="5">
        <v>0</v>
      </c>
      <c r="X630" s="5">
        <v>0</v>
      </c>
      <c r="Y630" s="5">
        <v>160</v>
      </c>
      <c r="Z630" s="5">
        <v>160</v>
      </c>
      <c r="AA630" t="s">
        <v>64</v>
      </c>
      <c r="AB630">
        <v>40.6</v>
      </c>
      <c r="AC630">
        <v>5.34</v>
      </c>
      <c r="AD630" t="s">
        <v>64</v>
      </c>
      <c r="AE630" t="s">
        <v>56</v>
      </c>
      <c r="AF630">
        <v>4484</v>
      </c>
      <c r="AG630">
        <v>4484</v>
      </c>
      <c r="AO630">
        <v>32</v>
      </c>
      <c r="AP630">
        <v>0</v>
      </c>
      <c r="AW630">
        <v>160</v>
      </c>
      <c r="BD630" s="5">
        <v>160</v>
      </c>
      <c r="BE630">
        <v>128</v>
      </c>
      <c r="BG630">
        <f t="shared" si="69"/>
        <v>128</v>
      </c>
      <c r="BH630">
        <v>32</v>
      </c>
    </row>
    <row r="631" spans="1:61" x14ac:dyDescent="0.25">
      <c r="A631" t="s">
        <v>54</v>
      </c>
      <c r="B631">
        <v>110027</v>
      </c>
      <c r="C631" t="s">
        <v>55</v>
      </c>
      <c r="D631" t="s">
        <v>56</v>
      </c>
      <c r="E631" s="1">
        <v>45965</v>
      </c>
      <c r="F631" t="s">
        <v>823</v>
      </c>
      <c r="G631" t="s">
        <v>67</v>
      </c>
      <c r="H631" t="str">
        <f t="shared" si="63"/>
        <v>Direct Sale</v>
      </c>
      <c r="K631" s="3">
        <v>45965.977777777778</v>
      </c>
      <c r="L631">
        <f t="shared" si="64"/>
        <v>4</v>
      </c>
      <c r="M631" t="str">
        <f t="shared" si="65"/>
        <v>Tuesday</v>
      </c>
      <c r="N631" s="1" t="str">
        <f t="shared" si="66"/>
        <v>November</v>
      </c>
      <c r="O631" s="2">
        <v>0.97777777777777775</v>
      </c>
      <c r="P631" s="2" t="str">
        <f t="shared" si="67"/>
        <v>Week 1</v>
      </c>
      <c r="Q631" t="s">
        <v>59</v>
      </c>
      <c r="R631" s="5">
        <v>506.09</v>
      </c>
      <c r="S631" s="5">
        <v>0</v>
      </c>
      <c r="T631" s="5">
        <f t="shared" si="68"/>
        <v>0</v>
      </c>
      <c r="U631" s="5">
        <v>506.09</v>
      </c>
      <c r="V631" s="5">
        <v>0</v>
      </c>
      <c r="W631" s="5">
        <v>25.3</v>
      </c>
      <c r="X631" s="5">
        <v>-0.39</v>
      </c>
      <c r="Y631" s="5">
        <v>531</v>
      </c>
      <c r="Z631" s="5">
        <v>531</v>
      </c>
      <c r="AA631" t="s">
        <v>73</v>
      </c>
      <c r="AB631">
        <v>110.01</v>
      </c>
      <c r="AC631">
        <v>12.63</v>
      </c>
      <c r="AD631" t="s">
        <v>5778</v>
      </c>
      <c r="AE631" t="s">
        <v>75</v>
      </c>
      <c r="AI631" t="s">
        <v>89</v>
      </c>
      <c r="AJ631" t="s">
        <v>56</v>
      </c>
      <c r="AK631">
        <v>8929758003</v>
      </c>
      <c r="AO631">
        <v>0</v>
      </c>
      <c r="AP631">
        <v>0</v>
      </c>
      <c r="AQ631">
        <v>531</v>
      </c>
      <c r="AZ631">
        <v>506.09</v>
      </c>
      <c r="BA631">
        <v>12.65</v>
      </c>
      <c r="BB631">
        <v>506.09</v>
      </c>
      <c r="BC631">
        <v>12.65</v>
      </c>
      <c r="BD631" s="5">
        <v>531</v>
      </c>
      <c r="BE631">
        <v>506.09</v>
      </c>
      <c r="BG631">
        <f t="shared" si="69"/>
        <v>506.09</v>
      </c>
    </row>
    <row r="632" spans="1:61" x14ac:dyDescent="0.25">
      <c r="A632" t="s">
        <v>54</v>
      </c>
      <c r="B632">
        <v>110027</v>
      </c>
      <c r="C632" t="s">
        <v>55</v>
      </c>
      <c r="D632" t="s">
        <v>56</v>
      </c>
      <c r="E632" s="1">
        <v>45965</v>
      </c>
      <c r="F632" t="s">
        <v>824</v>
      </c>
      <c r="G632" t="s">
        <v>67</v>
      </c>
      <c r="H632" t="str">
        <f t="shared" si="63"/>
        <v>Direct Sale</v>
      </c>
      <c r="K632" s="3">
        <v>45965.978472222225</v>
      </c>
      <c r="L632">
        <f t="shared" si="64"/>
        <v>4</v>
      </c>
      <c r="M632" t="str">
        <f t="shared" si="65"/>
        <v>Tuesday</v>
      </c>
      <c r="N632" s="1" t="str">
        <f t="shared" si="66"/>
        <v>November</v>
      </c>
      <c r="O632" s="2">
        <v>0.97847222222222219</v>
      </c>
      <c r="P632" s="2" t="str">
        <f t="shared" si="67"/>
        <v>Week 1</v>
      </c>
      <c r="Q632" t="s">
        <v>59</v>
      </c>
      <c r="R632" s="5">
        <v>199</v>
      </c>
      <c r="S632" s="5">
        <v>0</v>
      </c>
      <c r="T632" s="5">
        <f t="shared" si="68"/>
        <v>0</v>
      </c>
      <c r="U632" s="5">
        <v>199</v>
      </c>
      <c r="V632" s="5">
        <v>0</v>
      </c>
      <c r="W632" s="5">
        <v>9.9600000000000009</v>
      </c>
      <c r="X632" s="5">
        <v>0.04</v>
      </c>
      <c r="Y632" s="5">
        <v>209</v>
      </c>
      <c r="Z632" s="5">
        <v>209</v>
      </c>
      <c r="AA632" t="s">
        <v>68</v>
      </c>
      <c r="AB632">
        <v>51.11</v>
      </c>
      <c r="AC632">
        <v>2.56</v>
      </c>
      <c r="AD632" t="s">
        <v>5778</v>
      </c>
      <c r="AE632" t="s">
        <v>75</v>
      </c>
      <c r="AI632" t="s">
        <v>89</v>
      </c>
      <c r="AJ632" t="s">
        <v>56</v>
      </c>
      <c r="AK632">
        <v>8929758003</v>
      </c>
      <c r="AO632">
        <v>0</v>
      </c>
      <c r="AP632">
        <v>0</v>
      </c>
      <c r="AR632">
        <v>209</v>
      </c>
      <c r="AZ632">
        <v>199</v>
      </c>
      <c r="BA632">
        <v>4.9800000000000004</v>
      </c>
      <c r="BB632">
        <v>199</v>
      </c>
      <c r="BC632">
        <v>4.9800000000000004</v>
      </c>
      <c r="BD632" s="5">
        <v>209</v>
      </c>
      <c r="BE632">
        <v>199</v>
      </c>
      <c r="BG632">
        <f t="shared" si="69"/>
        <v>199</v>
      </c>
    </row>
    <row r="633" spans="1:61" x14ac:dyDescent="0.25">
      <c r="A633" t="s">
        <v>54</v>
      </c>
      <c r="B633">
        <v>110027</v>
      </c>
      <c r="C633" t="s">
        <v>55</v>
      </c>
      <c r="D633" t="s">
        <v>56</v>
      </c>
      <c r="E633" s="1">
        <v>45965</v>
      </c>
      <c r="F633" t="s">
        <v>825</v>
      </c>
      <c r="G633" t="s">
        <v>58</v>
      </c>
      <c r="H633" t="str">
        <f t="shared" si="63"/>
        <v>Aggregator</v>
      </c>
      <c r="I633">
        <v>7448905787</v>
      </c>
      <c r="J633">
        <v>18528960</v>
      </c>
      <c r="K633" s="3">
        <v>45965.984027777777</v>
      </c>
      <c r="L633">
        <f t="shared" si="64"/>
        <v>4</v>
      </c>
      <c r="M633" t="str">
        <f t="shared" si="65"/>
        <v>Tuesday</v>
      </c>
      <c r="N633" s="1" t="str">
        <f t="shared" si="66"/>
        <v>November</v>
      </c>
      <c r="O633" s="2">
        <v>0.98402777777777772</v>
      </c>
      <c r="P633" s="2" t="str">
        <f t="shared" si="67"/>
        <v>Week 1</v>
      </c>
      <c r="Q633" t="s">
        <v>59</v>
      </c>
      <c r="R633" s="5">
        <v>229</v>
      </c>
      <c r="S633" s="5">
        <v>-75</v>
      </c>
      <c r="T633" s="5">
        <f t="shared" si="68"/>
        <v>32.751091703056765</v>
      </c>
      <c r="U633" s="5">
        <v>154</v>
      </c>
      <c r="V633" s="5">
        <v>32</v>
      </c>
      <c r="W633" s="5">
        <v>0</v>
      </c>
      <c r="X633" s="5">
        <v>0</v>
      </c>
      <c r="Y633" s="5">
        <v>186</v>
      </c>
      <c r="Z633" s="5">
        <v>186</v>
      </c>
      <c r="AA633" t="s">
        <v>60</v>
      </c>
      <c r="AB633">
        <v>51.47</v>
      </c>
      <c r="AC633">
        <v>4.96</v>
      </c>
      <c r="AD633" t="s">
        <v>60</v>
      </c>
      <c r="AE633" t="s">
        <v>56</v>
      </c>
      <c r="AF633">
        <v>5787</v>
      </c>
      <c r="AG633">
        <v>5787</v>
      </c>
      <c r="AO633">
        <v>32</v>
      </c>
      <c r="AP633">
        <v>0</v>
      </c>
      <c r="AX633">
        <v>186</v>
      </c>
      <c r="BD633" s="5">
        <v>186</v>
      </c>
      <c r="BE633">
        <v>154</v>
      </c>
      <c r="BG633">
        <f t="shared" si="69"/>
        <v>154</v>
      </c>
      <c r="BI633">
        <v>32</v>
      </c>
    </row>
    <row r="634" spans="1:61" x14ac:dyDescent="0.25">
      <c r="A634" t="s">
        <v>54</v>
      </c>
      <c r="B634">
        <v>110027</v>
      </c>
      <c r="C634" t="s">
        <v>55</v>
      </c>
      <c r="D634" t="s">
        <v>56</v>
      </c>
      <c r="E634" s="1">
        <v>45965</v>
      </c>
      <c r="F634" t="s">
        <v>826</v>
      </c>
      <c r="G634" t="s">
        <v>58</v>
      </c>
      <c r="H634" t="str">
        <f t="shared" si="63"/>
        <v>Aggregator</v>
      </c>
      <c r="I634">
        <v>7441031218</v>
      </c>
      <c r="J634">
        <v>18528960</v>
      </c>
      <c r="K634" s="3">
        <v>45965.984722222223</v>
      </c>
      <c r="L634">
        <f t="shared" si="64"/>
        <v>4</v>
      </c>
      <c r="M634" t="str">
        <f t="shared" si="65"/>
        <v>Tuesday</v>
      </c>
      <c r="N634" s="1" t="str">
        <f t="shared" si="66"/>
        <v>November</v>
      </c>
      <c r="O634" s="2">
        <v>0.98472222222222228</v>
      </c>
      <c r="P634" s="2" t="str">
        <f t="shared" si="67"/>
        <v>Week 1</v>
      </c>
      <c r="Q634" t="s">
        <v>59</v>
      </c>
      <c r="R634" s="5">
        <v>1150.29</v>
      </c>
      <c r="S634" s="5">
        <v>-473.5</v>
      </c>
      <c r="T634" s="5">
        <f t="shared" si="68"/>
        <v>41.163532674369073</v>
      </c>
      <c r="U634" s="5">
        <v>676.79</v>
      </c>
      <c r="V634" s="5">
        <v>32</v>
      </c>
      <c r="W634" s="5">
        <v>0</v>
      </c>
      <c r="X634" s="5">
        <v>0</v>
      </c>
      <c r="Y634" s="5">
        <v>708.79</v>
      </c>
      <c r="Z634" s="5">
        <v>708.79</v>
      </c>
      <c r="AA634" t="s">
        <v>60</v>
      </c>
      <c r="AB634">
        <v>225.73</v>
      </c>
      <c r="AC634">
        <v>22.33</v>
      </c>
      <c r="AD634" t="s">
        <v>60</v>
      </c>
      <c r="AE634" t="s">
        <v>56</v>
      </c>
      <c r="AF634">
        <v>1218</v>
      </c>
      <c r="AG634">
        <v>1218</v>
      </c>
      <c r="AO634">
        <v>32</v>
      </c>
      <c r="AP634">
        <v>0</v>
      </c>
      <c r="AX634">
        <v>708.79</v>
      </c>
      <c r="BD634" s="5">
        <v>708.79</v>
      </c>
      <c r="BE634">
        <v>676.79</v>
      </c>
      <c r="BG634">
        <f t="shared" si="69"/>
        <v>676.79</v>
      </c>
      <c r="BI634">
        <v>32</v>
      </c>
    </row>
    <row r="635" spans="1:61" x14ac:dyDescent="0.25">
      <c r="A635" t="s">
        <v>54</v>
      </c>
      <c r="B635">
        <v>110027</v>
      </c>
      <c r="C635" t="s">
        <v>55</v>
      </c>
      <c r="D635" t="s">
        <v>56</v>
      </c>
      <c r="E635" s="1">
        <v>45965</v>
      </c>
      <c r="F635" t="s">
        <v>827</v>
      </c>
      <c r="G635" t="s">
        <v>67</v>
      </c>
      <c r="H635" t="str">
        <f t="shared" si="63"/>
        <v>Direct Sale</v>
      </c>
      <c r="K635" s="3">
        <v>45965.98541666667</v>
      </c>
      <c r="L635">
        <f t="shared" si="64"/>
        <v>4</v>
      </c>
      <c r="M635" t="str">
        <f t="shared" si="65"/>
        <v>Tuesday</v>
      </c>
      <c r="N635" s="1" t="str">
        <f t="shared" si="66"/>
        <v>November</v>
      </c>
      <c r="O635" s="2">
        <v>0.98541666666666672</v>
      </c>
      <c r="P635" s="2" t="str">
        <f t="shared" si="67"/>
        <v>Week 1</v>
      </c>
      <c r="Q635" t="s">
        <v>59</v>
      </c>
      <c r="R635" s="5">
        <v>170.48</v>
      </c>
      <c r="S635" s="5">
        <v>0</v>
      </c>
      <c r="T635" s="5">
        <f t="shared" si="68"/>
        <v>0</v>
      </c>
      <c r="U635" s="5">
        <v>170.48</v>
      </c>
      <c r="V635" s="5">
        <v>0</v>
      </c>
      <c r="W635" s="5">
        <v>8.52</v>
      </c>
      <c r="X635" s="5">
        <v>0</v>
      </c>
      <c r="Y635" s="5">
        <v>179</v>
      </c>
      <c r="Z635" s="5">
        <v>179</v>
      </c>
      <c r="AA635" t="s">
        <v>68</v>
      </c>
      <c r="AB635">
        <v>52</v>
      </c>
      <c r="AC635">
        <v>0</v>
      </c>
      <c r="AD635" t="s">
        <v>5778</v>
      </c>
      <c r="AE635" t="s">
        <v>75</v>
      </c>
      <c r="AI635" t="s">
        <v>89</v>
      </c>
      <c r="AJ635" t="s">
        <v>56</v>
      </c>
      <c r="AK635">
        <v>8929758003</v>
      </c>
      <c r="AO635">
        <v>0</v>
      </c>
      <c r="AP635">
        <v>0</v>
      </c>
      <c r="AR635">
        <v>179</v>
      </c>
      <c r="AZ635">
        <v>170.48</v>
      </c>
      <c r="BA635">
        <v>4.26</v>
      </c>
      <c r="BB635">
        <v>170.48</v>
      </c>
      <c r="BC635">
        <v>4.26</v>
      </c>
      <c r="BD635" s="5">
        <v>179</v>
      </c>
      <c r="BE635">
        <v>170.48</v>
      </c>
      <c r="BG635">
        <f t="shared" si="69"/>
        <v>170.48</v>
      </c>
    </row>
    <row r="636" spans="1:61" x14ac:dyDescent="0.25">
      <c r="A636" t="s">
        <v>54</v>
      </c>
      <c r="B636">
        <v>110027</v>
      </c>
      <c r="C636" t="s">
        <v>55</v>
      </c>
      <c r="D636" t="s">
        <v>56</v>
      </c>
      <c r="E636" s="1">
        <v>45965</v>
      </c>
      <c r="F636" t="s">
        <v>828</v>
      </c>
      <c r="G636" t="s">
        <v>63</v>
      </c>
      <c r="H636" t="str">
        <f t="shared" si="63"/>
        <v>Aggregator</v>
      </c>
      <c r="I636">
        <v>221249000000000</v>
      </c>
      <c r="J636">
        <v>29811</v>
      </c>
      <c r="K636" s="3">
        <v>45965.98541666667</v>
      </c>
      <c r="L636">
        <f t="shared" si="64"/>
        <v>4</v>
      </c>
      <c r="M636" t="str">
        <f t="shared" si="65"/>
        <v>Tuesday</v>
      </c>
      <c r="N636" s="1" t="str">
        <f t="shared" si="66"/>
        <v>November</v>
      </c>
      <c r="O636" s="2">
        <v>0.98541666666666672</v>
      </c>
      <c r="P636" s="2" t="str">
        <f t="shared" si="67"/>
        <v>Week 1</v>
      </c>
      <c r="Q636" t="s">
        <v>59</v>
      </c>
      <c r="R636" s="5">
        <v>1266</v>
      </c>
      <c r="S636" s="5">
        <v>-550</v>
      </c>
      <c r="T636" s="5">
        <f t="shared" si="68"/>
        <v>43.443917851500792</v>
      </c>
      <c r="U636" s="5">
        <v>716</v>
      </c>
      <c r="V636" s="5">
        <v>32</v>
      </c>
      <c r="W636" s="5">
        <v>0</v>
      </c>
      <c r="X636" s="5">
        <v>0</v>
      </c>
      <c r="Y636" s="5">
        <v>748</v>
      </c>
      <c r="Z636" s="5">
        <v>748</v>
      </c>
      <c r="AA636" t="s">
        <v>64</v>
      </c>
      <c r="AB636">
        <v>207.56</v>
      </c>
      <c r="AC636">
        <v>15.04</v>
      </c>
      <c r="AD636" t="s">
        <v>64</v>
      </c>
      <c r="AE636" t="s">
        <v>56</v>
      </c>
      <c r="AF636">
        <v>7044</v>
      </c>
      <c r="AG636">
        <v>7044</v>
      </c>
      <c r="AO636">
        <v>32</v>
      </c>
      <c r="AP636">
        <v>0</v>
      </c>
      <c r="AW636">
        <v>748</v>
      </c>
      <c r="BD636" s="5">
        <v>748</v>
      </c>
      <c r="BE636">
        <v>716</v>
      </c>
      <c r="BG636">
        <f t="shared" si="69"/>
        <v>716</v>
      </c>
      <c r="BH636">
        <v>32</v>
      </c>
    </row>
    <row r="637" spans="1:61" x14ac:dyDescent="0.25">
      <c r="A637" t="s">
        <v>54</v>
      </c>
      <c r="B637">
        <v>110027</v>
      </c>
      <c r="C637" t="s">
        <v>55</v>
      </c>
      <c r="D637" t="s">
        <v>56</v>
      </c>
      <c r="E637" s="1">
        <v>45965</v>
      </c>
      <c r="F637" t="s">
        <v>829</v>
      </c>
      <c r="G637" t="s">
        <v>58</v>
      </c>
      <c r="H637" t="str">
        <f t="shared" si="63"/>
        <v>Aggregator</v>
      </c>
      <c r="I637">
        <v>7449887318</v>
      </c>
      <c r="J637">
        <v>18528960</v>
      </c>
      <c r="K637" s="3">
        <v>45965.986111111109</v>
      </c>
      <c r="L637">
        <f t="shared" si="64"/>
        <v>4</v>
      </c>
      <c r="M637" t="str">
        <f t="shared" si="65"/>
        <v>Tuesday</v>
      </c>
      <c r="N637" s="1" t="str">
        <f t="shared" si="66"/>
        <v>November</v>
      </c>
      <c r="O637" s="2">
        <v>0.98611111111111116</v>
      </c>
      <c r="P637" s="2" t="str">
        <f t="shared" si="67"/>
        <v>Week 1</v>
      </c>
      <c r="Q637" t="s">
        <v>59</v>
      </c>
      <c r="R637" s="5">
        <v>349</v>
      </c>
      <c r="S637" s="5">
        <v>-174.5</v>
      </c>
      <c r="T637" s="5">
        <f t="shared" si="68"/>
        <v>50</v>
      </c>
      <c r="U637" s="5">
        <v>174.5</v>
      </c>
      <c r="V637" s="5">
        <v>32</v>
      </c>
      <c r="W637" s="5">
        <v>0</v>
      </c>
      <c r="X637" s="5">
        <v>0</v>
      </c>
      <c r="Y637" s="5">
        <v>206.5</v>
      </c>
      <c r="Z637" s="5">
        <v>206.5</v>
      </c>
      <c r="AA637" t="s">
        <v>60</v>
      </c>
      <c r="AB637">
        <v>65.739999999999995</v>
      </c>
      <c r="AC637">
        <v>4.7699999999999996</v>
      </c>
      <c r="AD637" t="s">
        <v>60</v>
      </c>
      <c r="AE637" t="s">
        <v>56</v>
      </c>
      <c r="AF637">
        <v>7318</v>
      </c>
      <c r="AG637">
        <v>7318</v>
      </c>
      <c r="AO637">
        <v>32</v>
      </c>
      <c r="AP637">
        <v>0</v>
      </c>
      <c r="AX637">
        <v>206.5</v>
      </c>
      <c r="BD637" s="5">
        <v>206.5</v>
      </c>
      <c r="BE637">
        <v>174.5</v>
      </c>
      <c r="BG637">
        <f t="shared" si="69"/>
        <v>174.5</v>
      </c>
      <c r="BI637">
        <v>32</v>
      </c>
    </row>
    <row r="638" spans="1:61" x14ac:dyDescent="0.25">
      <c r="A638" t="s">
        <v>54</v>
      </c>
      <c r="B638">
        <v>110027</v>
      </c>
      <c r="C638" t="s">
        <v>55</v>
      </c>
      <c r="D638" t="s">
        <v>56</v>
      </c>
      <c r="E638" s="1">
        <v>45965</v>
      </c>
      <c r="F638" t="s">
        <v>830</v>
      </c>
      <c r="G638" t="s">
        <v>63</v>
      </c>
      <c r="H638" t="str">
        <f t="shared" si="63"/>
        <v>Aggregator</v>
      </c>
      <c r="I638">
        <v>221249000000000</v>
      </c>
      <c r="J638">
        <v>29811</v>
      </c>
      <c r="K638" s="3">
        <v>45965.986805555556</v>
      </c>
      <c r="L638">
        <f t="shared" si="64"/>
        <v>4</v>
      </c>
      <c r="M638" t="str">
        <f t="shared" si="65"/>
        <v>Tuesday</v>
      </c>
      <c r="N638" s="1" t="str">
        <f t="shared" si="66"/>
        <v>November</v>
      </c>
      <c r="O638" s="2">
        <v>0.9868055555555556</v>
      </c>
      <c r="P638" s="2" t="str">
        <f t="shared" si="67"/>
        <v>Week 1</v>
      </c>
      <c r="Q638" t="s">
        <v>59</v>
      </c>
      <c r="R638" s="5">
        <v>367</v>
      </c>
      <c r="S638" s="5">
        <v>-93.75</v>
      </c>
      <c r="T638" s="5">
        <f t="shared" si="68"/>
        <v>25.544959128065397</v>
      </c>
      <c r="U638" s="5">
        <v>273.25</v>
      </c>
      <c r="V638" s="5">
        <v>32</v>
      </c>
      <c r="W638" s="5">
        <v>0</v>
      </c>
      <c r="X638" s="5">
        <v>-0.25</v>
      </c>
      <c r="Y638" s="5">
        <v>305</v>
      </c>
      <c r="Z638" s="5">
        <v>305</v>
      </c>
      <c r="AA638" t="s">
        <v>64</v>
      </c>
      <c r="AB638">
        <v>71.430000000000007</v>
      </c>
      <c r="AC638">
        <v>8.69</v>
      </c>
      <c r="AD638" t="s">
        <v>64</v>
      </c>
      <c r="AE638" t="s">
        <v>56</v>
      </c>
      <c r="AF638">
        <v>6008</v>
      </c>
      <c r="AG638">
        <v>6008</v>
      </c>
      <c r="AO638">
        <v>32</v>
      </c>
      <c r="AP638">
        <v>0</v>
      </c>
      <c r="AW638">
        <v>305</v>
      </c>
      <c r="BD638" s="5">
        <v>305</v>
      </c>
      <c r="BE638">
        <v>273.25</v>
      </c>
      <c r="BG638">
        <f t="shared" si="69"/>
        <v>273.25</v>
      </c>
      <c r="BH638">
        <v>32</v>
      </c>
    </row>
    <row r="639" spans="1:61" x14ac:dyDescent="0.25">
      <c r="A639" t="s">
        <v>54</v>
      </c>
      <c r="B639">
        <v>110027</v>
      </c>
      <c r="C639" t="s">
        <v>55</v>
      </c>
      <c r="D639" t="s">
        <v>56</v>
      </c>
      <c r="E639" s="1">
        <v>45965</v>
      </c>
      <c r="F639" t="s">
        <v>831</v>
      </c>
      <c r="G639" t="s">
        <v>67</v>
      </c>
      <c r="H639" t="str">
        <f t="shared" si="63"/>
        <v>Direct Sale</v>
      </c>
      <c r="K639" s="3">
        <v>45965.989583333336</v>
      </c>
      <c r="L639">
        <f t="shared" si="64"/>
        <v>4</v>
      </c>
      <c r="M639" t="str">
        <f t="shared" si="65"/>
        <v>Tuesday</v>
      </c>
      <c r="N639" s="1" t="str">
        <f t="shared" si="66"/>
        <v>November</v>
      </c>
      <c r="O639" s="2">
        <v>0.98958333333333337</v>
      </c>
      <c r="P639" s="2" t="str">
        <f t="shared" si="67"/>
        <v>Week 1</v>
      </c>
      <c r="Q639" t="s">
        <v>59</v>
      </c>
      <c r="R639" s="5">
        <v>396</v>
      </c>
      <c r="S639" s="5">
        <v>-13</v>
      </c>
      <c r="T639" s="5">
        <f t="shared" si="68"/>
        <v>3.2828282828282833</v>
      </c>
      <c r="U639" s="5">
        <v>383</v>
      </c>
      <c r="V639" s="5">
        <v>0</v>
      </c>
      <c r="W639" s="5">
        <v>19.16</v>
      </c>
      <c r="X639" s="5">
        <v>-0.16</v>
      </c>
      <c r="Y639" s="5">
        <v>402</v>
      </c>
      <c r="Z639" s="5">
        <v>402</v>
      </c>
      <c r="AA639" t="s">
        <v>213</v>
      </c>
      <c r="AB639">
        <v>90.55</v>
      </c>
      <c r="AC639">
        <v>7.84</v>
      </c>
      <c r="AD639" t="s">
        <v>5778</v>
      </c>
      <c r="AE639" t="s">
        <v>75</v>
      </c>
      <c r="AI639" t="s">
        <v>832</v>
      </c>
      <c r="AJ639" t="s">
        <v>833</v>
      </c>
      <c r="AK639">
        <v>9315705639</v>
      </c>
      <c r="AO639">
        <v>0</v>
      </c>
      <c r="AP639">
        <v>0</v>
      </c>
      <c r="AS639">
        <v>402</v>
      </c>
      <c r="AZ639">
        <v>383</v>
      </c>
      <c r="BA639">
        <v>9.58</v>
      </c>
      <c r="BB639">
        <v>383</v>
      </c>
      <c r="BC639">
        <v>9.58</v>
      </c>
      <c r="BD639" s="5">
        <v>402</v>
      </c>
      <c r="BE639">
        <v>383</v>
      </c>
      <c r="BG639">
        <f t="shared" si="69"/>
        <v>383</v>
      </c>
    </row>
    <row r="640" spans="1:61" x14ac:dyDescent="0.25">
      <c r="A640" t="s">
        <v>54</v>
      </c>
      <c r="B640">
        <v>110027</v>
      </c>
      <c r="C640" t="s">
        <v>55</v>
      </c>
      <c r="D640" t="s">
        <v>56</v>
      </c>
      <c r="E640" s="1">
        <v>45965</v>
      </c>
      <c r="F640" t="s">
        <v>834</v>
      </c>
      <c r="G640" t="s">
        <v>67</v>
      </c>
      <c r="H640" t="str">
        <f t="shared" si="63"/>
        <v>Direct Sale</v>
      </c>
      <c r="K640" s="3">
        <v>45965.989583333336</v>
      </c>
      <c r="L640">
        <f t="shared" si="64"/>
        <v>4</v>
      </c>
      <c r="M640" t="str">
        <f t="shared" si="65"/>
        <v>Tuesday</v>
      </c>
      <c r="N640" s="1" t="str">
        <f t="shared" si="66"/>
        <v>November</v>
      </c>
      <c r="O640" s="2">
        <v>0.98958333333333337</v>
      </c>
      <c r="P640" s="2" t="str">
        <f t="shared" si="67"/>
        <v>Week 1</v>
      </c>
      <c r="Q640" t="s">
        <v>59</v>
      </c>
      <c r="R640" s="5">
        <v>297</v>
      </c>
      <c r="S640" s="5">
        <v>0</v>
      </c>
      <c r="T640" s="5">
        <f t="shared" si="68"/>
        <v>0</v>
      </c>
      <c r="U640" s="5">
        <v>297</v>
      </c>
      <c r="V640" s="5">
        <v>0</v>
      </c>
      <c r="W640" s="5">
        <v>14.86</v>
      </c>
      <c r="X640" s="5">
        <v>0.14000000000000001</v>
      </c>
      <c r="Y640" s="5">
        <v>312</v>
      </c>
      <c r="Z640" s="5">
        <v>312</v>
      </c>
      <c r="AA640" t="s">
        <v>213</v>
      </c>
      <c r="AB640">
        <v>71.06</v>
      </c>
      <c r="AC640">
        <v>5.88</v>
      </c>
      <c r="AD640" t="s">
        <v>5775</v>
      </c>
      <c r="AI640" t="s">
        <v>832</v>
      </c>
      <c r="AJ640" t="s">
        <v>833</v>
      </c>
      <c r="AK640">
        <v>9315705639</v>
      </c>
      <c r="AO640">
        <v>0</v>
      </c>
      <c r="AP640">
        <v>0</v>
      </c>
      <c r="AS640">
        <v>312</v>
      </c>
      <c r="AZ640">
        <v>297</v>
      </c>
      <c r="BA640">
        <v>7.43</v>
      </c>
      <c r="BB640">
        <v>297</v>
      </c>
      <c r="BC640">
        <v>7.43</v>
      </c>
      <c r="BD640" s="5">
        <v>312</v>
      </c>
      <c r="BE640">
        <v>297</v>
      </c>
      <c r="BG640">
        <f t="shared" si="69"/>
        <v>297</v>
      </c>
    </row>
    <row r="641" spans="1:61" x14ac:dyDescent="0.25">
      <c r="A641" t="s">
        <v>54</v>
      </c>
      <c r="B641">
        <v>110027</v>
      </c>
      <c r="C641" t="s">
        <v>55</v>
      </c>
      <c r="D641" t="s">
        <v>56</v>
      </c>
      <c r="E641" s="1">
        <v>45965</v>
      </c>
      <c r="F641" t="s">
        <v>835</v>
      </c>
      <c r="G641" t="s">
        <v>58</v>
      </c>
      <c r="H641" t="str">
        <f t="shared" si="63"/>
        <v>Aggregator</v>
      </c>
      <c r="I641">
        <v>7449075886</v>
      </c>
      <c r="J641">
        <v>18528960</v>
      </c>
      <c r="K641" s="3">
        <v>45965.991666666669</v>
      </c>
      <c r="L641">
        <f t="shared" si="64"/>
        <v>4</v>
      </c>
      <c r="M641" t="str">
        <f t="shared" si="65"/>
        <v>Tuesday</v>
      </c>
      <c r="N641" s="1" t="str">
        <f t="shared" si="66"/>
        <v>November</v>
      </c>
      <c r="O641" s="2">
        <v>0.9916666666666667</v>
      </c>
      <c r="P641" s="2" t="str">
        <f t="shared" si="67"/>
        <v>Week 1</v>
      </c>
      <c r="Q641" t="s">
        <v>59</v>
      </c>
      <c r="R641" s="5">
        <v>576</v>
      </c>
      <c r="S641" s="5">
        <v>0</v>
      </c>
      <c r="T641" s="5">
        <f t="shared" si="68"/>
        <v>0</v>
      </c>
      <c r="U641" s="5">
        <v>576</v>
      </c>
      <c r="V641" s="5">
        <v>32</v>
      </c>
      <c r="W641" s="5">
        <v>0</v>
      </c>
      <c r="X641" s="5">
        <v>0</v>
      </c>
      <c r="Y641" s="5">
        <v>608</v>
      </c>
      <c r="Z641" s="5">
        <v>608</v>
      </c>
      <c r="AA641" t="s">
        <v>60</v>
      </c>
      <c r="AB641">
        <v>112.07</v>
      </c>
      <c r="AC641">
        <v>9.2200000000000006</v>
      </c>
      <c r="AD641" t="s">
        <v>60</v>
      </c>
      <c r="AE641" t="s">
        <v>56</v>
      </c>
      <c r="AF641">
        <v>5886</v>
      </c>
      <c r="AG641">
        <v>5886</v>
      </c>
      <c r="AO641">
        <v>32</v>
      </c>
      <c r="AP641">
        <v>0</v>
      </c>
      <c r="AX641">
        <v>608</v>
      </c>
      <c r="BD641" s="5">
        <v>608</v>
      </c>
      <c r="BE641">
        <v>576</v>
      </c>
      <c r="BG641">
        <f t="shared" si="69"/>
        <v>576</v>
      </c>
      <c r="BI641">
        <v>32</v>
      </c>
    </row>
    <row r="642" spans="1:61" x14ac:dyDescent="0.25">
      <c r="A642" t="s">
        <v>54</v>
      </c>
      <c r="B642">
        <v>110027</v>
      </c>
      <c r="C642" t="s">
        <v>55</v>
      </c>
      <c r="D642" t="s">
        <v>56</v>
      </c>
      <c r="E642" s="1">
        <v>45965</v>
      </c>
      <c r="F642" t="s">
        <v>836</v>
      </c>
      <c r="G642" t="s">
        <v>63</v>
      </c>
      <c r="H642" t="str">
        <f t="shared" si="63"/>
        <v>Aggregator</v>
      </c>
      <c r="I642">
        <v>221251000000000</v>
      </c>
      <c r="J642">
        <v>29811</v>
      </c>
      <c r="K642" s="3">
        <v>45965.999305555553</v>
      </c>
      <c r="L642">
        <f t="shared" si="64"/>
        <v>4</v>
      </c>
      <c r="M642" t="str">
        <f t="shared" si="65"/>
        <v>Tuesday</v>
      </c>
      <c r="N642" s="1" t="str">
        <f t="shared" si="66"/>
        <v>November</v>
      </c>
      <c r="O642" s="2">
        <v>0.99930555555555556</v>
      </c>
      <c r="P642" s="2" t="str">
        <f t="shared" si="67"/>
        <v>Week 1</v>
      </c>
      <c r="Q642" t="s">
        <v>59</v>
      </c>
      <c r="R642" s="5">
        <v>436</v>
      </c>
      <c r="S642" s="5">
        <v>-93.74</v>
      </c>
      <c r="T642" s="5">
        <f t="shared" si="68"/>
        <v>21.5</v>
      </c>
      <c r="U642" s="5">
        <v>342.26</v>
      </c>
      <c r="V642" s="5">
        <v>32</v>
      </c>
      <c r="W642" s="5">
        <v>0</v>
      </c>
      <c r="X642" s="5">
        <v>-0.26</v>
      </c>
      <c r="Y642" s="5">
        <v>374</v>
      </c>
      <c r="Z642" s="5">
        <v>374</v>
      </c>
      <c r="AA642" t="s">
        <v>64</v>
      </c>
      <c r="AB642">
        <v>74.84</v>
      </c>
      <c r="AC642">
        <v>11</v>
      </c>
      <c r="AD642" t="s">
        <v>64</v>
      </c>
      <c r="AE642" t="s">
        <v>56</v>
      </c>
      <c r="AF642">
        <v>1656</v>
      </c>
      <c r="AG642">
        <v>1656</v>
      </c>
      <c r="AO642">
        <v>32</v>
      </c>
      <c r="AP642">
        <v>0</v>
      </c>
      <c r="AW642">
        <v>374</v>
      </c>
      <c r="BD642" s="5">
        <v>374</v>
      </c>
      <c r="BE642">
        <v>342.26</v>
      </c>
      <c r="BG642">
        <f t="shared" si="69"/>
        <v>342.26</v>
      </c>
      <c r="BH642">
        <v>32</v>
      </c>
    </row>
    <row r="643" spans="1:61" x14ac:dyDescent="0.25">
      <c r="A643" t="s">
        <v>54</v>
      </c>
      <c r="B643">
        <v>110027</v>
      </c>
      <c r="C643" t="s">
        <v>55</v>
      </c>
      <c r="D643" t="s">
        <v>56</v>
      </c>
      <c r="E643" s="1">
        <v>45965</v>
      </c>
      <c r="F643" t="s">
        <v>837</v>
      </c>
      <c r="G643" t="s">
        <v>67</v>
      </c>
      <c r="H643" t="str">
        <f t="shared" ref="H643:H706" si="70">IF(G643="POS","Direct Sale","Aggregator")</f>
        <v>Direct Sale</v>
      </c>
      <c r="K643" s="3">
        <v>45966.004861111112</v>
      </c>
      <c r="L643">
        <f t="shared" ref="L643:L706" si="71">VALUE(DAY(K643))</f>
        <v>5</v>
      </c>
      <c r="M643" t="str">
        <f t="shared" ref="M643:M706" si="72">TEXT(K643,"dddd")</f>
        <v>Wednesday</v>
      </c>
      <c r="N643" s="1" t="str">
        <f t="shared" ref="N643:N706" si="73">TEXT(K643,"MMMM")</f>
        <v>November</v>
      </c>
      <c r="O643" s="2">
        <v>4.8611111111111112E-3</v>
      </c>
      <c r="P643" s="2" t="str">
        <f t="shared" ref="P643:P706" si="74">_xlfn.IFS(L643&lt;=7,"Week 1",L643&lt;=15, "Week 2",L643&lt;=23,"Week 3",L643&lt;=30,"Week 4")</f>
        <v>Week 1</v>
      </c>
      <c r="Q643" t="s">
        <v>59</v>
      </c>
      <c r="R643" s="5">
        <v>189</v>
      </c>
      <c r="S643" s="5">
        <v>0</v>
      </c>
      <c r="T643" s="5">
        <f t="shared" ref="T643:T706" si="75">ABS((S643/R643)*100)</f>
        <v>0</v>
      </c>
      <c r="U643" s="5">
        <v>189</v>
      </c>
      <c r="V643" s="5">
        <v>0</v>
      </c>
      <c r="W643" s="5">
        <v>9.4600000000000009</v>
      </c>
      <c r="X643" s="5">
        <v>-0.46</v>
      </c>
      <c r="Y643" s="5">
        <v>198</v>
      </c>
      <c r="Z643" s="5">
        <v>198</v>
      </c>
      <c r="AA643" t="s">
        <v>68</v>
      </c>
      <c r="AB643">
        <v>51.47</v>
      </c>
      <c r="AC643">
        <v>1.96</v>
      </c>
      <c r="AD643" t="s">
        <v>5778</v>
      </c>
      <c r="AE643" t="s">
        <v>75</v>
      </c>
      <c r="AI643" t="s">
        <v>89</v>
      </c>
      <c r="AJ643" t="s">
        <v>56</v>
      </c>
      <c r="AK643">
        <v>8929758003</v>
      </c>
      <c r="AO643">
        <v>0</v>
      </c>
      <c r="AP643">
        <v>0</v>
      </c>
      <c r="AR643">
        <v>198</v>
      </c>
      <c r="AZ643">
        <v>189</v>
      </c>
      <c r="BA643">
        <v>4.7300000000000004</v>
      </c>
      <c r="BB643">
        <v>189</v>
      </c>
      <c r="BC643">
        <v>4.7300000000000004</v>
      </c>
      <c r="BD643" s="5">
        <v>198</v>
      </c>
      <c r="BE643">
        <v>189</v>
      </c>
      <c r="BG643">
        <f t="shared" ref="BG643:BG706" si="76">BE643+BF643</f>
        <v>189</v>
      </c>
    </row>
    <row r="644" spans="1:61" x14ac:dyDescent="0.25">
      <c r="A644" t="s">
        <v>54</v>
      </c>
      <c r="B644">
        <v>110027</v>
      </c>
      <c r="C644" t="s">
        <v>55</v>
      </c>
      <c r="D644" t="s">
        <v>56</v>
      </c>
      <c r="E644" s="1">
        <v>45965</v>
      </c>
      <c r="F644" t="s">
        <v>838</v>
      </c>
      <c r="G644" t="s">
        <v>67</v>
      </c>
      <c r="H644" t="str">
        <f t="shared" si="70"/>
        <v>Direct Sale</v>
      </c>
      <c r="K644" s="3">
        <v>45966.010416666664</v>
      </c>
      <c r="L644">
        <f t="shared" si="71"/>
        <v>5</v>
      </c>
      <c r="M644" t="str">
        <f t="shared" si="72"/>
        <v>Wednesday</v>
      </c>
      <c r="N644" s="1" t="str">
        <f t="shared" si="73"/>
        <v>November</v>
      </c>
      <c r="O644" s="2">
        <v>1.0416666666666666E-2</v>
      </c>
      <c r="P644" s="2" t="str">
        <f t="shared" si="74"/>
        <v>Week 1</v>
      </c>
      <c r="Q644" t="s">
        <v>59</v>
      </c>
      <c r="R644" s="5">
        <v>628.42999999999995</v>
      </c>
      <c r="S644" s="5">
        <v>0</v>
      </c>
      <c r="T644" s="5">
        <f t="shared" si="75"/>
        <v>0</v>
      </c>
      <c r="U644" s="5">
        <v>628.42999999999995</v>
      </c>
      <c r="V644" s="5">
        <v>0</v>
      </c>
      <c r="W644" s="5">
        <v>31.42</v>
      </c>
      <c r="X644" s="5">
        <v>0.15</v>
      </c>
      <c r="Y644" s="5">
        <v>660</v>
      </c>
      <c r="Z644" s="5">
        <v>660</v>
      </c>
      <c r="AA644" t="s">
        <v>466</v>
      </c>
      <c r="AB644">
        <v>143.44999999999999</v>
      </c>
      <c r="AC644">
        <v>7.62</v>
      </c>
      <c r="AD644" t="s">
        <v>5778</v>
      </c>
      <c r="AE644" t="s">
        <v>75</v>
      </c>
      <c r="AI644" t="s">
        <v>89</v>
      </c>
      <c r="AJ644" t="s">
        <v>56</v>
      </c>
      <c r="AK644">
        <v>8929758003</v>
      </c>
      <c r="AO644">
        <v>0</v>
      </c>
      <c r="AP644">
        <v>0</v>
      </c>
      <c r="AQ644">
        <v>160</v>
      </c>
      <c r="AR644">
        <v>500</v>
      </c>
      <c r="AZ644">
        <v>628.42999999999995</v>
      </c>
      <c r="BA644">
        <v>15.71</v>
      </c>
      <c r="BB644">
        <v>628.42999999999995</v>
      </c>
      <c r="BC644">
        <v>15.71</v>
      </c>
      <c r="BD644" s="5">
        <v>660</v>
      </c>
      <c r="BE644">
        <v>628.42999999999995</v>
      </c>
      <c r="BG644">
        <f t="shared" si="76"/>
        <v>628.42999999999995</v>
      </c>
    </row>
    <row r="645" spans="1:61" x14ac:dyDescent="0.25">
      <c r="A645" t="s">
        <v>54</v>
      </c>
      <c r="B645">
        <v>110027</v>
      </c>
      <c r="C645" t="s">
        <v>55</v>
      </c>
      <c r="D645" t="s">
        <v>56</v>
      </c>
      <c r="E645" s="1">
        <v>45965</v>
      </c>
      <c r="F645" t="s">
        <v>839</v>
      </c>
      <c r="G645" t="s">
        <v>67</v>
      </c>
      <c r="H645" t="str">
        <f t="shared" si="70"/>
        <v>Direct Sale</v>
      </c>
      <c r="K645" s="3">
        <v>45966.010416666664</v>
      </c>
      <c r="L645">
        <f t="shared" si="71"/>
        <v>5</v>
      </c>
      <c r="M645" t="str">
        <f t="shared" si="72"/>
        <v>Wednesday</v>
      </c>
      <c r="N645" s="1" t="str">
        <f t="shared" si="73"/>
        <v>November</v>
      </c>
      <c r="O645" s="2">
        <v>1.0416666666666666E-2</v>
      </c>
      <c r="P645" s="2" t="str">
        <f t="shared" si="74"/>
        <v>Week 1</v>
      </c>
      <c r="Q645" t="s">
        <v>59</v>
      </c>
      <c r="R645" s="5">
        <v>738</v>
      </c>
      <c r="S645" s="5">
        <v>0</v>
      </c>
      <c r="T645" s="5">
        <f t="shared" si="75"/>
        <v>0</v>
      </c>
      <c r="U645" s="5">
        <v>738</v>
      </c>
      <c r="V645" s="5">
        <v>0</v>
      </c>
      <c r="W645" s="5">
        <v>36.9</v>
      </c>
      <c r="X645" s="5">
        <v>0.1</v>
      </c>
      <c r="Y645" s="5">
        <v>775</v>
      </c>
      <c r="Z645" s="5">
        <v>775</v>
      </c>
      <c r="AA645" t="s">
        <v>68</v>
      </c>
      <c r="AB645">
        <v>161.21</v>
      </c>
      <c r="AC645">
        <v>17.440000000000001</v>
      </c>
      <c r="AD645" t="s">
        <v>5778</v>
      </c>
      <c r="AE645" t="s">
        <v>75</v>
      </c>
      <c r="AI645" t="s">
        <v>840</v>
      </c>
      <c r="AJ645" t="s">
        <v>841</v>
      </c>
      <c r="AK645">
        <v>9810672732</v>
      </c>
      <c r="AO645">
        <v>0</v>
      </c>
      <c r="AP645">
        <v>0</v>
      </c>
      <c r="AR645">
        <v>775</v>
      </c>
      <c r="AZ645">
        <v>738</v>
      </c>
      <c r="BA645">
        <v>18.45</v>
      </c>
      <c r="BB645">
        <v>738</v>
      </c>
      <c r="BC645">
        <v>18.45</v>
      </c>
      <c r="BD645" s="5">
        <v>775</v>
      </c>
      <c r="BE645">
        <v>738</v>
      </c>
      <c r="BG645">
        <f t="shared" si="76"/>
        <v>738</v>
      </c>
    </row>
    <row r="646" spans="1:61" x14ac:dyDescent="0.25">
      <c r="A646" t="s">
        <v>54</v>
      </c>
      <c r="B646">
        <v>110027</v>
      </c>
      <c r="C646" t="s">
        <v>55</v>
      </c>
      <c r="D646" t="s">
        <v>56</v>
      </c>
      <c r="E646" s="1">
        <v>45965</v>
      </c>
      <c r="F646" t="s">
        <v>842</v>
      </c>
      <c r="G646" t="s">
        <v>63</v>
      </c>
      <c r="H646" t="str">
        <f t="shared" si="70"/>
        <v>Aggregator</v>
      </c>
      <c r="I646">
        <v>221252000000000</v>
      </c>
      <c r="J646">
        <v>29811</v>
      </c>
      <c r="K646" s="3">
        <v>45966.010416666664</v>
      </c>
      <c r="L646">
        <f t="shared" si="71"/>
        <v>5</v>
      </c>
      <c r="M646" t="str">
        <f t="shared" si="72"/>
        <v>Wednesday</v>
      </c>
      <c r="N646" s="1" t="str">
        <f t="shared" si="73"/>
        <v>November</v>
      </c>
      <c r="O646" s="2">
        <v>1.0416666666666666E-2</v>
      </c>
      <c r="P646" s="2" t="str">
        <f t="shared" si="74"/>
        <v>Week 1</v>
      </c>
      <c r="Q646" t="s">
        <v>59</v>
      </c>
      <c r="R646" s="5">
        <v>328</v>
      </c>
      <c r="S646" s="5">
        <v>-30</v>
      </c>
      <c r="T646" s="5">
        <f t="shared" si="75"/>
        <v>9.1463414634146343</v>
      </c>
      <c r="U646" s="5">
        <v>298</v>
      </c>
      <c r="V646" s="5">
        <v>32</v>
      </c>
      <c r="W646" s="5">
        <v>0</v>
      </c>
      <c r="X646" s="5">
        <v>0</v>
      </c>
      <c r="Y646" s="5">
        <v>330</v>
      </c>
      <c r="Z646" s="5">
        <v>330</v>
      </c>
      <c r="AA646" t="s">
        <v>64</v>
      </c>
      <c r="AB646">
        <v>71.959999999999994</v>
      </c>
      <c r="AC646">
        <v>5.88</v>
      </c>
      <c r="AD646" t="s">
        <v>64</v>
      </c>
      <c r="AE646" t="s">
        <v>56</v>
      </c>
      <c r="AF646">
        <v>6462</v>
      </c>
      <c r="AG646">
        <v>6462</v>
      </c>
      <c r="AO646">
        <v>32</v>
      </c>
      <c r="AP646">
        <v>0</v>
      </c>
      <c r="AW646">
        <v>330</v>
      </c>
      <c r="BD646" s="5">
        <v>330</v>
      </c>
      <c r="BE646">
        <v>298</v>
      </c>
      <c r="BG646">
        <f t="shared" si="76"/>
        <v>298</v>
      </c>
      <c r="BH646">
        <v>32</v>
      </c>
    </row>
    <row r="647" spans="1:61" x14ac:dyDescent="0.25">
      <c r="A647" t="s">
        <v>54</v>
      </c>
      <c r="B647">
        <v>110027</v>
      </c>
      <c r="C647" t="s">
        <v>55</v>
      </c>
      <c r="D647" t="s">
        <v>56</v>
      </c>
      <c r="E647" s="1">
        <v>45965</v>
      </c>
      <c r="F647" t="s">
        <v>843</v>
      </c>
      <c r="G647" t="s">
        <v>67</v>
      </c>
      <c r="H647" t="str">
        <f t="shared" si="70"/>
        <v>Direct Sale</v>
      </c>
      <c r="K647" s="3">
        <v>45966.010416666664</v>
      </c>
      <c r="L647">
        <f t="shared" si="71"/>
        <v>5</v>
      </c>
      <c r="M647" t="str">
        <f t="shared" si="72"/>
        <v>Wednesday</v>
      </c>
      <c r="N647" s="1" t="str">
        <f t="shared" si="73"/>
        <v>November</v>
      </c>
      <c r="O647" s="2">
        <v>1.0416666666666666E-2</v>
      </c>
      <c r="P647" s="2" t="str">
        <f t="shared" si="74"/>
        <v>Week 1</v>
      </c>
      <c r="Q647" t="s">
        <v>59</v>
      </c>
      <c r="R647" s="5">
        <v>239</v>
      </c>
      <c r="S647" s="5">
        <v>0</v>
      </c>
      <c r="T647" s="5">
        <f t="shared" si="75"/>
        <v>0</v>
      </c>
      <c r="U647" s="5">
        <v>239</v>
      </c>
      <c r="V647" s="5">
        <v>0</v>
      </c>
      <c r="W647" s="5">
        <v>11.96</v>
      </c>
      <c r="X647" s="5">
        <v>0.04</v>
      </c>
      <c r="Y647" s="5">
        <v>251</v>
      </c>
      <c r="Z647" s="5">
        <v>251</v>
      </c>
      <c r="AA647" t="s">
        <v>73</v>
      </c>
      <c r="AB647">
        <v>60.66</v>
      </c>
      <c r="AC647">
        <v>1.96</v>
      </c>
      <c r="AD647" t="s">
        <v>5778</v>
      </c>
      <c r="AE647" t="s">
        <v>75</v>
      </c>
      <c r="AI647" t="s">
        <v>89</v>
      </c>
      <c r="AJ647" t="s">
        <v>56</v>
      </c>
      <c r="AK647">
        <v>8929758003</v>
      </c>
      <c r="AO647">
        <v>0</v>
      </c>
      <c r="AP647">
        <v>0</v>
      </c>
      <c r="AQ647">
        <v>251</v>
      </c>
      <c r="AZ647">
        <v>239</v>
      </c>
      <c r="BA647">
        <v>5.98</v>
      </c>
      <c r="BB647">
        <v>239</v>
      </c>
      <c r="BC647">
        <v>5.98</v>
      </c>
      <c r="BD647" s="5">
        <v>251</v>
      </c>
      <c r="BE647">
        <v>239</v>
      </c>
      <c r="BG647">
        <f t="shared" si="76"/>
        <v>239</v>
      </c>
    </row>
    <row r="648" spans="1:61" x14ac:dyDescent="0.25">
      <c r="A648" t="s">
        <v>54</v>
      </c>
      <c r="B648">
        <v>110027</v>
      </c>
      <c r="C648" t="s">
        <v>55</v>
      </c>
      <c r="D648" t="s">
        <v>56</v>
      </c>
      <c r="E648" s="1">
        <v>45965</v>
      </c>
      <c r="F648" t="s">
        <v>844</v>
      </c>
      <c r="G648" t="s">
        <v>67</v>
      </c>
      <c r="H648" t="str">
        <f t="shared" si="70"/>
        <v>Direct Sale</v>
      </c>
      <c r="K648" s="3">
        <v>45966.011111111111</v>
      </c>
      <c r="L648">
        <f t="shared" si="71"/>
        <v>5</v>
      </c>
      <c r="M648" t="str">
        <f t="shared" si="72"/>
        <v>Wednesday</v>
      </c>
      <c r="N648" s="1" t="str">
        <f t="shared" si="73"/>
        <v>November</v>
      </c>
      <c r="O648" s="2">
        <v>1.1111111111111112E-2</v>
      </c>
      <c r="P648" s="2" t="str">
        <f t="shared" si="74"/>
        <v>Week 1</v>
      </c>
      <c r="Q648" t="s">
        <v>59</v>
      </c>
      <c r="R648" s="5">
        <v>446</v>
      </c>
      <c r="S648" s="5">
        <v>0</v>
      </c>
      <c r="T648" s="5">
        <f t="shared" si="75"/>
        <v>0</v>
      </c>
      <c r="U648" s="5">
        <v>446</v>
      </c>
      <c r="V648" s="5">
        <v>0</v>
      </c>
      <c r="W648" s="5">
        <v>22.3</v>
      </c>
      <c r="X648" s="5">
        <v>-0.3</v>
      </c>
      <c r="Y648" s="5">
        <v>468</v>
      </c>
      <c r="Z648" s="5">
        <v>468</v>
      </c>
      <c r="AA648" t="s">
        <v>68</v>
      </c>
      <c r="AB648">
        <v>119.16</v>
      </c>
      <c r="AC648">
        <v>7.84</v>
      </c>
      <c r="AD648" t="s">
        <v>5778</v>
      </c>
      <c r="AE648" t="s">
        <v>75</v>
      </c>
      <c r="AI648" t="s">
        <v>89</v>
      </c>
      <c r="AJ648" t="s">
        <v>56</v>
      </c>
      <c r="AK648">
        <v>8929758003</v>
      </c>
      <c r="AO648">
        <v>0</v>
      </c>
      <c r="AP648">
        <v>0</v>
      </c>
      <c r="AR648">
        <v>468</v>
      </c>
      <c r="AZ648">
        <v>446</v>
      </c>
      <c r="BA648">
        <v>11.15</v>
      </c>
      <c r="BB648">
        <v>446</v>
      </c>
      <c r="BC648">
        <v>11.15</v>
      </c>
      <c r="BD648" s="5">
        <v>468</v>
      </c>
      <c r="BE648">
        <v>446</v>
      </c>
      <c r="BG648">
        <f t="shared" si="76"/>
        <v>446</v>
      </c>
    </row>
    <row r="649" spans="1:61" x14ac:dyDescent="0.25">
      <c r="A649" t="s">
        <v>54</v>
      </c>
      <c r="B649">
        <v>110027</v>
      </c>
      <c r="C649" t="s">
        <v>55</v>
      </c>
      <c r="D649" t="s">
        <v>56</v>
      </c>
      <c r="E649" s="1">
        <v>45965</v>
      </c>
      <c r="F649" t="s">
        <v>845</v>
      </c>
      <c r="G649" t="s">
        <v>63</v>
      </c>
      <c r="H649" t="str">
        <f t="shared" si="70"/>
        <v>Aggregator</v>
      </c>
      <c r="I649">
        <v>221252000000000</v>
      </c>
      <c r="J649">
        <v>29811</v>
      </c>
      <c r="K649" s="3">
        <v>45966.019444444442</v>
      </c>
      <c r="L649">
        <f t="shared" si="71"/>
        <v>5</v>
      </c>
      <c r="M649" t="str">
        <f t="shared" si="72"/>
        <v>Wednesday</v>
      </c>
      <c r="N649" s="1" t="str">
        <f t="shared" si="73"/>
        <v>November</v>
      </c>
      <c r="O649" s="2">
        <v>1.9444444444444445E-2</v>
      </c>
      <c r="P649" s="2" t="str">
        <f t="shared" si="74"/>
        <v>Week 1</v>
      </c>
      <c r="Q649" t="s">
        <v>59</v>
      </c>
      <c r="R649" s="5">
        <v>443.28</v>
      </c>
      <c r="S649" s="5">
        <v>-175</v>
      </c>
      <c r="T649" s="5">
        <f t="shared" si="75"/>
        <v>39.478433495758892</v>
      </c>
      <c r="U649" s="5">
        <v>268.27999999999997</v>
      </c>
      <c r="V649" s="5">
        <v>32</v>
      </c>
      <c r="W649" s="5">
        <v>0</v>
      </c>
      <c r="X649" s="5">
        <v>-0.28000000000000003</v>
      </c>
      <c r="Y649" s="5">
        <v>300</v>
      </c>
      <c r="Z649" s="5">
        <v>300</v>
      </c>
      <c r="AA649" t="s">
        <v>64</v>
      </c>
      <c r="AB649">
        <v>95.34</v>
      </c>
      <c r="AC649">
        <v>5.45</v>
      </c>
      <c r="AD649" t="s">
        <v>64</v>
      </c>
      <c r="AE649" t="s">
        <v>56</v>
      </c>
      <c r="AF649">
        <v>7954</v>
      </c>
      <c r="AG649">
        <v>7954</v>
      </c>
      <c r="AO649">
        <v>32</v>
      </c>
      <c r="AP649">
        <v>0</v>
      </c>
      <c r="AW649">
        <v>300</v>
      </c>
      <c r="BD649" s="5">
        <v>300</v>
      </c>
      <c r="BE649">
        <v>268.27999999999997</v>
      </c>
      <c r="BG649">
        <f t="shared" si="76"/>
        <v>268.27999999999997</v>
      </c>
      <c r="BH649">
        <v>32</v>
      </c>
    </row>
    <row r="650" spans="1:61" x14ac:dyDescent="0.25">
      <c r="A650" t="s">
        <v>54</v>
      </c>
      <c r="B650">
        <v>110027</v>
      </c>
      <c r="C650" t="s">
        <v>55</v>
      </c>
      <c r="D650" t="s">
        <v>56</v>
      </c>
      <c r="E650" s="1">
        <v>45965</v>
      </c>
      <c r="F650" t="s">
        <v>846</v>
      </c>
      <c r="G650" t="s">
        <v>63</v>
      </c>
      <c r="H650" t="str">
        <f t="shared" si="70"/>
        <v>Aggregator</v>
      </c>
      <c r="I650">
        <v>221253000000000</v>
      </c>
      <c r="J650">
        <v>29811</v>
      </c>
      <c r="K650" s="3">
        <v>45966.025694444441</v>
      </c>
      <c r="L650">
        <f t="shared" si="71"/>
        <v>5</v>
      </c>
      <c r="M650" t="str">
        <f t="shared" si="72"/>
        <v>Wednesday</v>
      </c>
      <c r="N650" s="1" t="str">
        <f t="shared" si="73"/>
        <v>November</v>
      </c>
      <c r="O650" s="2">
        <v>2.5694444444444443E-2</v>
      </c>
      <c r="P650" s="2" t="str">
        <f t="shared" si="74"/>
        <v>Week 1</v>
      </c>
      <c r="Q650" t="s">
        <v>59</v>
      </c>
      <c r="R650" s="5">
        <v>404.66</v>
      </c>
      <c r="S650" s="5">
        <v>-113.74</v>
      </c>
      <c r="T650" s="5">
        <f t="shared" si="75"/>
        <v>28.107547076558092</v>
      </c>
      <c r="U650" s="5">
        <v>290.92</v>
      </c>
      <c r="V650" s="5">
        <v>32</v>
      </c>
      <c r="W650" s="5">
        <v>0</v>
      </c>
      <c r="X650" s="5">
        <v>0.08</v>
      </c>
      <c r="Y650" s="5">
        <v>323</v>
      </c>
      <c r="Z650" s="5">
        <v>323</v>
      </c>
      <c r="AA650" t="s">
        <v>64</v>
      </c>
      <c r="AB650">
        <v>88.82</v>
      </c>
      <c r="AC650">
        <v>7.41</v>
      </c>
      <c r="AD650" t="s">
        <v>64</v>
      </c>
      <c r="AE650" t="s">
        <v>56</v>
      </c>
      <c r="AF650">
        <v>8497</v>
      </c>
      <c r="AG650">
        <v>8497</v>
      </c>
      <c r="AO650">
        <v>32</v>
      </c>
      <c r="AP650">
        <v>0</v>
      </c>
      <c r="AW650">
        <v>323</v>
      </c>
      <c r="BD650" s="5">
        <v>323</v>
      </c>
      <c r="BE650">
        <v>290.92</v>
      </c>
      <c r="BG650">
        <f t="shared" si="76"/>
        <v>290.92</v>
      </c>
      <c r="BH650">
        <v>32</v>
      </c>
    </row>
    <row r="651" spans="1:61" x14ac:dyDescent="0.25">
      <c r="A651" t="s">
        <v>54</v>
      </c>
      <c r="B651">
        <v>110027</v>
      </c>
      <c r="C651" t="s">
        <v>55</v>
      </c>
      <c r="D651" t="s">
        <v>56</v>
      </c>
      <c r="E651" s="1">
        <v>45965</v>
      </c>
      <c r="F651" t="s">
        <v>847</v>
      </c>
      <c r="G651" t="s">
        <v>58</v>
      </c>
      <c r="H651" t="str">
        <f t="shared" si="70"/>
        <v>Aggregator</v>
      </c>
      <c r="I651">
        <v>7441481857</v>
      </c>
      <c r="J651">
        <v>18528960</v>
      </c>
      <c r="K651" s="3">
        <v>45966.029166666667</v>
      </c>
      <c r="L651">
        <f t="shared" si="71"/>
        <v>5</v>
      </c>
      <c r="M651" t="str">
        <f t="shared" si="72"/>
        <v>Wednesday</v>
      </c>
      <c r="N651" s="1" t="str">
        <f t="shared" si="73"/>
        <v>November</v>
      </c>
      <c r="O651" s="2">
        <v>2.9166666666666667E-2</v>
      </c>
      <c r="P651" s="2" t="str">
        <f t="shared" si="74"/>
        <v>Week 1</v>
      </c>
      <c r="Q651" t="s">
        <v>59</v>
      </c>
      <c r="R651" s="5">
        <v>557</v>
      </c>
      <c r="S651" s="5">
        <v>0</v>
      </c>
      <c r="T651" s="5">
        <f t="shared" si="75"/>
        <v>0</v>
      </c>
      <c r="U651" s="5">
        <v>557</v>
      </c>
      <c r="V651" s="5">
        <v>32</v>
      </c>
      <c r="W651" s="5">
        <v>0</v>
      </c>
      <c r="X651" s="5">
        <v>0</v>
      </c>
      <c r="Y651" s="5">
        <v>589</v>
      </c>
      <c r="Z651" s="5">
        <v>589</v>
      </c>
      <c r="AA651" t="s">
        <v>60</v>
      </c>
      <c r="AB651">
        <v>146.13999999999999</v>
      </c>
      <c r="AC651">
        <v>9.1999999999999993</v>
      </c>
      <c r="AD651" t="s">
        <v>60</v>
      </c>
      <c r="AE651" t="s">
        <v>56</v>
      </c>
      <c r="AF651">
        <v>1857</v>
      </c>
      <c r="AG651">
        <v>1857</v>
      </c>
      <c r="AO651">
        <v>32</v>
      </c>
      <c r="AP651">
        <v>0</v>
      </c>
      <c r="AX651">
        <v>589</v>
      </c>
      <c r="BD651" s="5">
        <v>589</v>
      </c>
      <c r="BE651">
        <v>557</v>
      </c>
      <c r="BG651">
        <f t="shared" si="76"/>
        <v>557</v>
      </c>
      <c r="BI651">
        <v>32</v>
      </c>
    </row>
    <row r="652" spans="1:61" x14ac:dyDescent="0.25">
      <c r="A652" t="s">
        <v>54</v>
      </c>
      <c r="B652">
        <v>110027</v>
      </c>
      <c r="C652" t="s">
        <v>55</v>
      </c>
      <c r="D652" t="s">
        <v>56</v>
      </c>
      <c r="E652" s="1">
        <v>45965</v>
      </c>
      <c r="F652" t="s">
        <v>848</v>
      </c>
      <c r="G652" t="s">
        <v>63</v>
      </c>
      <c r="H652" t="str">
        <f t="shared" si="70"/>
        <v>Aggregator</v>
      </c>
      <c r="I652">
        <v>221253000000000</v>
      </c>
      <c r="J652">
        <v>29811</v>
      </c>
      <c r="K652" s="3">
        <v>45966.029166666667</v>
      </c>
      <c r="L652">
        <f t="shared" si="71"/>
        <v>5</v>
      </c>
      <c r="M652" t="str">
        <f t="shared" si="72"/>
        <v>Wednesday</v>
      </c>
      <c r="N652" s="1" t="str">
        <f t="shared" si="73"/>
        <v>November</v>
      </c>
      <c r="O652" s="2">
        <v>2.9166666666666667E-2</v>
      </c>
      <c r="P652" s="2" t="str">
        <f t="shared" si="74"/>
        <v>Week 1</v>
      </c>
      <c r="Q652" t="s">
        <v>59</v>
      </c>
      <c r="R652" s="5">
        <v>318</v>
      </c>
      <c r="S652" s="5">
        <v>0</v>
      </c>
      <c r="T652" s="5">
        <f t="shared" si="75"/>
        <v>0</v>
      </c>
      <c r="U652" s="5">
        <v>318</v>
      </c>
      <c r="V652" s="5">
        <v>32</v>
      </c>
      <c r="W652" s="5">
        <v>0</v>
      </c>
      <c r="X652" s="5">
        <v>0</v>
      </c>
      <c r="Y652" s="5">
        <v>350</v>
      </c>
      <c r="Z652" s="5">
        <v>350</v>
      </c>
      <c r="AA652" t="s">
        <v>64</v>
      </c>
      <c r="AB652">
        <v>45.28</v>
      </c>
      <c r="AC652">
        <v>7.84</v>
      </c>
      <c r="AD652" t="s">
        <v>64</v>
      </c>
      <c r="AE652" t="s">
        <v>56</v>
      </c>
      <c r="AF652">
        <v>2743</v>
      </c>
      <c r="AG652">
        <v>2743</v>
      </c>
      <c r="AO652">
        <v>32</v>
      </c>
      <c r="AP652">
        <v>0</v>
      </c>
      <c r="AW652">
        <v>350</v>
      </c>
      <c r="BD652" s="5">
        <v>350</v>
      </c>
      <c r="BE652">
        <v>318</v>
      </c>
      <c r="BG652">
        <f t="shared" si="76"/>
        <v>318</v>
      </c>
      <c r="BH652">
        <v>32</v>
      </c>
    </row>
    <row r="653" spans="1:61" x14ac:dyDescent="0.25">
      <c r="A653" t="s">
        <v>54</v>
      </c>
      <c r="B653">
        <v>110027</v>
      </c>
      <c r="C653" t="s">
        <v>55</v>
      </c>
      <c r="D653" t="s">
        <v>56</v>
      </c>
      <c r="E653" s="1">
        <v>45965</v>
      </c>
      <c r="F653" t="s">
        <v>849</v>
      </c>
      <c r="G653" t="s">
        <v>67</v>
      </c>
      <c r="H653" t="str">
        <f t="shared" si="70"/>
        <v>Direct Sale</v>
      </c>
      <c r="K653" s="3">
        <v>45966.030555555553</v>
      </c>
      <c r="L653">
        <f t="shared" si="71"/>
        <v>5</v>
      </c>
      <c r="M653" t="str">
        <f t="shared" si="72"/>
        <v>Wednesday</v>
      </c>
      <c r="N653" s="1" t="str">
        <f t="shared" si="73"/>
        <v>November</v>
      </c>
      <c r="O653" s="2">
        <v>3.0555555555555555E-2</v>
      </c>
      <c r="P653" s="2" t="str">
        <f t="shared" si="74"/>
        <v>Week 1</v>
      </c>
      <c r="Q653" t="s">
        <v>59</v>
      </c>
      <c r="R653" s="5">
        <v>59</v>
      </c>
      <c r="S653" s="5">
        <v>0</v>
      </c>
      <c r="T653" s="5">
        <f t="shared" si="75"/>
        <v>0</v>
      </c>
      <c r="U653" s="5">
        <v>59</v>
      </c>
      <c r="V653" s="5">
        <v>0</v>
      </c>
      <c r="W653" s="5">
        <v>2.96</v>
      </c>
      <c r="X653" s="5">
        <v>0.04</v>
      </c>
      <c r="Y653" s="5">
        <v>62</v>
      </c>
      <c r="Z653" s="5">
        <v>62</v>
      </c>
      <c r="AA653" t="s">
        <v>68</v>
      </c>
      <c r="AB653">
        <v>15.49</v>
      </c>
      <c r="AC653">
        <v>2.14</v>
      </c>
      <c r="AD653" t="s">
        <v>5778</v>
      </c>
      <c r="AE653" t="s">
        <v>75</v>
      </c>
      <c r="AI653" t="s">
        <v>89</v>
      </c>
      <c r="AJ653" t="s">
        <v>56</v>
      </c>
      <c r="AK653">
        <v>8929758003</v>
      </c>
      <c r="AO653">
        <v>0</v>
      </c>
      <c r="AP653">
        <v>0</v>
      </c>
      <c r="AR653">
        <v>62</v>
      </c>
      <c r="AZ653">
        <v>59</v>
      </c>
      <c r="BA653">
        <v>1.48</v>
      </c>
      <c r="BB653">
        <v>59</v>
      </c>
      <c r="BC653">
        <v>1.48</v>
      </c>
      <c r="BD653" s="5">
        <v>62</v>
      </c>
      <c r="BE653">
        <v>59</v>
      </c>
      <c r="BG653">
        <f t="shared" si="76"/>
        <v>59</v>
      </c>
    </row>
    <row r="654" spans="1:61" x14ac:dyDescent="0.25">
      <c r="A654" t="s">
        <v>54</v>
      </c>
      <c r="B654">
        <v>110027</v>
      </c>
      <c r="C654" t="s">
        <v>55</v>
      </c>
      <c r="D654" t="s">
        <v>56</v>
      </c>
      <c r="E654" s="1">
        <v>45965</v>
      </c>
      <c r="F654" t="s">
        <v>850</v>
      </c>
      <c r="G654" t="s">
        <v>58</v>
      </c>
      <c r="H654" t="str">
        <f t="shared" si="70"/>
        <v>Aggregator</v>
      </c>
      <c r="I654">
        <v>7447738930</v>
      </c>
      <c r="J654">
        <v>18528960</v>
      </c>
      <c r="K654" s="3">
        <v>45966.03125</v>
      </c>
      <c r="L654">
        <f t="shared" si="71"/>
        <v>5</v>
      </c>
      <c r="M654" t="str">
        <f t="shared" si="72"/>
        <v>Wednesday</v>
      </c>
      <c r="N654" s="1" t="str">
        <f t="shared" si="73"/>
        <v>November</v>
      </c>
      <c r="O654" s="2">
        <v>3.125E-2</v>
      </c>
      <c r="P654" s="2" t="str">
        <f t="shared" si="74"/>
        <v>Week 1</v>
      </c>
      <c r="Q654" t="s">
        <v>59</v>
      </c>
      <c r="R654" s="5">
        <v>417</v>
      </c>
      <c r="S654" s="5">
        <v>-100</v>
      </c>
      <c r="T654" s="5">
        <f t="shared" si="75"/>
        <v>23.980815347721823</v>
      </c>
      <c r="U654" s="5">
        <v>317</v>
      </c>
      <c r="V654" s="5">
        <v>32</v>
      </c>
      <c r="W654" s="5">
        <v>0</v>
      </c>
      <c r="X654" s="5">
        <v>0</v>
      </c>
      <c r="Y654" s="5">
        <v>349</v>
      </c>
      <c r="Z654" s="5">
        <v>349</v>
      </c>
      <c r="AA654" t="s">
        <v>60</v>
      </c>
      <c r="AB654">
        <v>81.75</v>
      </c>
      <c r="AC654">
        <v>10.46</v>
      </c>
      <c r="AD654" t="s">
        <v>60</v>
      </c>
      <c r="AE654" t="s">
        <v>56</v>
      </c>
      <c r="AF654">
        <v>8930</v>
      </c>
      <c r="AG654">
        <v>8930</v>
      </c>
      <c r="AO654">
        <v>32</v>
      </c>
      <c r="AP654">
        <v>0</v>
      </c>
      <c r="AX654">
        <v>349</v>
      </c>
      <c r="BD654" s="5">
        <v>349</v>
      </c>
      <c r="BE654">
        <v>317</v>
      </c>
      <c r="BG654">
        <f t="shared" si="76"/>
        <v>317</v>
      </c>
      <c r="BI654">
        <v>32</v>
      </c>
    </row>
    <row r="655" spans="1:61" x14ac:dyDescent="0.25">
      <c r="A655" t="s">
        <v>54</v>
      </c>
      <c r="B655">
        <v>110027</v>
      </c>
      <c r="C655" t="s">
        <v>55</v>
      </c>
      <c r="D655" t="s">
        <v>56</v>
      </c>
      <c r="E655" s="1">
        <v>45965</v>
      </c>
      <c r="F655" t="s">
        <v>851</v>
      </c>
      <c r="G655" t="s">
        <v>63</v>
      </c>
      <c r="H655" t="str">
        <f t="shared" si="70"/>
        <v>Aggregator</v>
      </c>
      <c r="I655">
        <v>221253000000000</v>
      </c>
      <c r="J655">
        <v>29811</v>
      </c>
      <c r="K655" s="3">
        <v>45966.031944444447</v>
      </c>
      <c r="L655">
        <f t="shared" si="71"/>
        <v>5</v>
      </c>
      <c r="M655" t="str">
        <f t="shared" si="72"/>
        <v>Wednesday</v>
      </c>
      <c r="N655" s="1" t="str">
        <f t="shared" si="73"/>
        <v>November</v>
      </c>
      <c r="O655" s="2">
        <v>3.1944444444444442E-2</v>
      </c>
      <c r="P655" s="2" t="str">
        <f t="shared" si="74"/>
        <v>Week 1</v>
      </c>
      <c r="Q655" t="s">
        <v>59</v>
      </c>
      <c r="R655" s="5">
        <v>1117</v>
      </c>
      <c r="S655" s="5">
        <v>-199.99</v>
      </c>
      <c r="T655" s="5">
        <f t="shared" si="75"/>
        <v>17.90420769919427</v>
      </c>
      <c r="U655" s="5">
        <v>917.01</v>
      </c>
      <c r="V655" s="5">
        <v>32</v>
      </c>
      <c r="W655" s="5">
        <v>0</v>
      </c>
      <c r="X655" s="5">
        <v>-0.01</v>
      </c>
      <c r="Y655" s="5">
        <v>949</v>
      </c>
      <c r="Z655" s="5">
        <v>949</v>
      </c>
      <c r="AA655" t="s">
        <v>64</v>
      </c>
      <c r="AB655">
        <v>247.21</v>
      </c>
      <c r="AC655">
        <v>23.05</v>
      </c>
      <c r="AD655" t="s">
        <v>64</v>
      </c>
      <c r="AE655" t="s">
        <v>56</v>
      </c>
      <c r="AF655">
        <v>6460</v>
      </c>
      <c r="AG655">
        <v>6460</v>
      </c>
      <c r="AO655">
        <v>32</v>
      </c>
      <c r="AP655">
        <v>0</v>
      </c>
      <c r="AW655">
        <v>949</v>
      </c>
      <c r="BD655" s="5">
        <v>949</v>
      </c>
      <c r="BE655">
        <v>917.01</v>
      </c>
      <c r="BG655">
        <f t="shared" si="76"/>
        <v>917.01</v>
      </c>
      <c r="BH655">
        <v>32</v>
      </c>
    </row>
    <row r="656" spans="1:61" x14ac:dyDescent="0.25">
      <c r="A656" t="s">
        <v>54</v>
      </c>
      <c r="B656">
        <v>110027</v>
      </c>
      <c r="C656" t="s">
        <v>55</v>
      </c>
      <c r="D656" t="s">
        <v>56</v>
      </c>
      <c r="E656" s="1">
        <v>45965</v>
      </c>
      <c r="F656" t="s">
        <v>852</v>
      </c>
      <c r="G656" t="s">
        <v>63</v>
      </c>
      <c r="H656" t="str">
        <f t="shared" si="70"/>
        <v>Aggregator</v>
      </c>
      <c r="I656">
        <v>221253000000000</v>
      </c>
      <c r="J656">
        <v>29811</v>
      </c>
      <c r="K656" s="3">
        <v>45966.032638888886</v>
      </c>
      <c r="L656">
        <f t="shared" si="71"/>
        <v>5</v>
      </c>
      <c r="M656" t="str">
        <f t="shared" si="72"/>
        <v>Wednesday</v>
      </c>
      <c r="N656" s="1" t="str">
        <f t="shared" si="73"/>
        <v>November</v>
      </c>
      <c r="O656" s="2">
        <v>3.2638888888888891E-2</v>
      </c>
      <c r="P656" s="2" t="str">
        <f t="shared" si="74"/>
        <v>Week 1</v>
      </c>
      <c r="Q656" t="s">
        <v>59</v>
      </c>
      <c r="R656" s="5">
        <v>518</v>
      </c>
      <c r="S656" s="5">
        <v>-200</v>
      </c>
      <c r="T656" s="5">
        <f t="shared" si="75"/>
        <v>38.610038610038607</v>
      </c>
      <c r="U656" s="5">
        <v>318</v>
      </c>
      <c r="V656" s="5">
        <v>32</v>
      </c>
      <c r="W656" s="5">
        <v>0</v>
      </c>
      <c r="X656" s="5">
        <v>0</v>
      </c>
      <c r="Y656" s="5">
        <v>350</v>
      </c>
      <c r="Z656" s="5">
        <v>350</v>
      </c>
      <c r="AA656" t="s">
        <v>64</v>
      </c>
      <c r="AB656">
        <v>79.89</v>
      </c>
      <c r="AC656">
        <v>4.96</v>
      </c>
      <c r="AD656" t="s">
        <v>64</v>
      </c>
      <c r="AE656" t="s">
        <v>56</v>
      </c>
      <c r="AF656">
        <v>7073</v>
      </c>
      <c r="AG656">
        <v>7073</v>
      </c>
      <c r="AO656">
        <v>32</v>
      </c>
      <c r="AP656">
        <v>0</v>
      </c>
      <c r="AW656">
        <v>350</v>
      </c>
      <c r="BD656" s="5">
        <v>350</v>
      </c>
      <c r="BE656">
        <v>318</v>
      </c>
      <c r="BG656">
        <f t="shared" si="76"/>
        <v>318</v>
      </c>
      <c r="BH656">
        <v>32</v>
      </c>
    </row>
    <row r="657" spans="1:61" x14ac:dyDescent="0.25">
      <c r="A657" t="s">
        <v>54</v>
      </c>
      <c r="B657">
        <v>110027</v>
      </c>
      <c r="C657" t="s">
        <v>55</v>
      </c>
      <c r="D657" t="s">
        <v>56</v>
      </c>
      <c r="E657" s="1">
        <v>45965</v>
      </c>
      <c r="F657" t="s">
        <v>853</v>
      </c>
      <c r="G657" t="s">
        <v>139</v>
      </c>
      <c r="H657" t="str">
        <f t="shared" si="70"/>
        <v>Aggregator</v>
      </c>
      <c r="I657">
        <v>281310916</v>
      </c>
      <c r="K657" s="3">
        <v>45966.033333333333</v>
      </c>
      <c r="L657">
        <f t="shared" si="71"/>
        <v>5</v>
      </c>
      <c r="M657" t="str">
        <f t="shared" si="72"/>
        <v>Wednesday</v>
      </c>
      <c r="N657" s="1" t="str">
        <f t="shared" si="73"/>
        <v>November</v>
      </c>
      <c r="O657" s="2">
        <v>3.3333333333333333E-2</v>
      </c>
      <c r="P657" s="2" t="str">
        <f t="shared" si="74"/>
        <v>Week 1</v>
      </c>
      <c r="Q657" t="s">
        <v>59</v>
      </c>
      <c r="R657" s="5">
        <v>229</v>
      </c>
      <c r="S657" s="5">
        <v>-100</v>
      </c>
      <c r="T657" s="5">
        <f t="shared" si="75"/>
        <v>43.668122270742359</v>
      </c>
      <c r="U657" s="5">
        <v>129</v>
      </c>
      <c r="V657" s="5">
        <v>0</v>
      </c>
      <c r="W657" s="5">
        <v>0</v>
      </c>
      <c r="X657" s="5">
        <v>0</v>
      </c>
      <c r="Y657" s="5">
        <v>129</v>
      </c>
      <c r="Z657" s="5">
        <v>129</v>
      </c>
      <c r="AA657" t="s">
        <v>139</v>
      </c>
      <c r="AB657">
        <v>41.53</v>
      </c>
      <c r="AC657">
        <v>4.7699999999999996</v>
      </c>
      <c r="AD657" t="s">
        <v>139</v>
      </c>
      <c r="AF657">
        <v>916</v>
      </c>
      <c r="AG657">
        <v>916</v>
      </c>
      <c r="AI657" t="s">
        <v>854</v>
      </c>
      <c r="AJ657" t="s">
        <v>855</v>
      </c>
      <c r="AK657">
        <v>9717011791</v>
      </c>
      <c r="AM657" t="s">
        <v>143</v>
      </c>
      <c r="AO657">
        <v>0</v>
      </c>
      <c r="AP657">
        <v>0</v>
      </c>
      <c r="AT657">
        <v>129</v>
      </c>
      <c r="BD657" s="5">
        <v>129</v>
      </c>
      <c r="BE657">
        <v>129</v>
      </c>
      <c r="BG657">
        <f t="shared" si="76"/>
        <v>129</v>
      </c>
    </row>
    <row r="658" spans="1:61" x14ac:dyDescent="0.25">
      <c r="A658" t="s">
        <v>54</v>
      </c>
      <c r="B658">
        <v>110027</v>
      </c>
      <c r="C658" t="s">
        <v>55</v>
      </c>
      <c r="D658" t="s">
        <v>56</v>
      </c>
      <c r="E658" s="1">
        <v>45965</v>
      </c>
      <c r="F658" t="s">
        <v>856</v>
      </c>
      <c r="G658" t="s">
        <v>58</v>
      </c>
      <c r="H658" t="str">
        <f t="shared" si="70"/>
        <v>Aggregator</v>
      </c>
      <c r="I658">
        <v>7447526661</v>
      </c>
      <c r="J658">
        <v>18528960</v>
      </c>
      <c r="K658" s="3">
        <v>45966.033333333333</v>
      </c>
      <c r="L658">
        <f t="shared" si="71"/>
        <v>5</v>
      </c>
      <c r="M658" t="str">
        <f t="shared" si="72"/>
        <v>Wednesday</v>
      </c>
      <c r="N658" s="1" t="str">
        <f t="shared" si="73"/>
        <v>November</v>
      </c>
      <c r="O658" s="2">
        <v>3.3333333333333333E-2</v>
      </c>
      <c r="P658" s="2" t="str">
        <f t="shared" si="74"/>
        <v>Week 1</v>
      </c>
      <c r="Q658" t="s">
        <v>59</v>
      </c>
      <c r="R658" s="5">
        <v>1214</v>
      </c>
      <c r="S658" s="5">
        <v>0</v>
      </c>
      <c r="T658" s="5">
        <f t="shared" si="75"/>
        <v>0</v>
      </c>
      <c r="U658" s="5">
        <v>1214</v>
      </c>
      <c r="V658" s="5">
        <v>32</v>
      </c>
      <c r="W658" s="5">
        <v>0</v>
      </c>
      <c r="X658" s="5">
        <v>0</v>
      </c>
      <c r="Y658" s="5">
        <v>1246</v>
      </c>
      <c r="Z658" s="5">
        <v>1246</v>
      </c>
      <c r="AA658" t="s">
        <v>60</v>
      </c>
      <c r="AB658">
        <v>279.55</v>
      </c>
      <c r="AC658">
        <v>19.739999999999998</v>
      </c>
      <c r="AD658" t="s">
        <v>60</v>
      </c>
      <c r="AE658" t="s">
        <v>56</v>
      </c>
      <c r="AF658">
        <v>6661</v>
      </c>
      <c r="AG658">
        <v>6661</v>
      </c>
      <c r="AO658">
        <v>32</v>
      </c>
      <c r="AP658">
        <v>0</v>
      </c>
      <c r="AX658">
        <v>1246</v>
      </c>
      <c r="BD658" s="5">
        <v>1246</v>
      </c>
      <c r="BE658">
        <v>1214</v>
      </c>
      <c r="BG658">
        <f t="shared" si="76"/>
        <v>1214</v>
      </c>
      <c r="BI658">
        <v>32</v>
      </c>
    </row>
    <row r="659" spans="1:61" x14ac:dyDescent="0.25">
      <c r="A659" t="s">
        <v>54</v>
      </c>
      <c r="B659">
        <v>110027</v>
      </c>
      <c r="C659" t="s">
        <v>55</v>
      </c>
      <c r="D659" t="s">
        <v>56</v>
      </c>
      <c r="E659" s="1">
        <v>45965</v>
      </c>
      <c r="F659" t="s">
        <v>857</v>
      </c>
      <c r="G659" t="s">
        <v>63</v>
      </c>
      <c r="H659" t="str">
        <f t="shared" si="70"/>
        <v>Aggregator</v>
      </c>
      <c r="I659">
        <v>221254000000000</v>
      </c>
      <c r="J659">
        <v>29811</v>
      </c>
      <c r="K659" s="3">
        <v>45966.033333333333</v>
      </c>
      <c r="L659">
        <f t="shared" si="71"/>
        <v>5</v>
      </c>
      <c r="M659" t="str">
        <f t="shared" si="72"/>
        <v>Wednesday</v>
      </c>
      <c r="N659" s="1" t="str">
        <f t="shared" si="73"/>
        <v>November</v>
      </c>
      <c r="O659" s="2">
        <v>3.3333333333333333E-2</v>
      </c>
      <c r="P659" s="2" t="str">
        <f t="shared" si="74"/>
        <v>Week 1</v>
      </c>
      <c r="Q659" t="s">
        <v>59</v>
      </c>
      <c r="R659" s="5">
        <v>599</v>
      </c>
      <c r="S659" s="5">
        <v>-93.75</v>
      </c>
      <c r="T659" s="5">
        <f t="shared" si="75"/>
        <v>15.651085141903174</v>
      </c>
      <c r="U659" s="5">
        <v>505.25</v>
      </c>
      <c r="V659" s="5">
        <v>32</v>
      </c>
      <c r="W659" s="5">
        <v>0</v>
      </c>
      <c r="X659" s="5">
        <v>-0.25</v>
      </c>
      <c r="Y659" s="5">
        <v>537</v>
      </c>
      <c r="Z659" s="5">
        <v>537</v>
      </c>
      <c r="AA659" t="s">
        <v>64</v>
      </c>
      <c r="AB659">
        <v>150.69999999999999</v>
      </c>
      <c r="AC659">
        <v>13.51</v>
      </c>
      <c r="AD659" t="s">
        <v>64</v>
      </c>
      <c r="AE659" t="s">
        <v>56</v>
      </c>
      <c r="AF659">
        <v>3538</v>
      </c>
      <c r="AG659">
        <v>3538</v>
      </c>
      <c r="AO659">
        <v>32</v>
      </c>
      <c r="AP659">
        <v>0</v>
      </c>
      <c r="AW659">
        <v>537</v>
      </c>
      <c r="BD659" s="5">
        <v>537</v>
      </c>
      <c r="BE659">
        <v>505.25</v>
      </c>
      <c r="BG659">
        <f t="shared" si="76"/>
        <v>505.25</v>
      </c>
      <c r="BH659">
        <v>32</v>
      </c>
    </row>
    <row r="660" spans="1:61" x14ac:dyDescent="0.25">
      <c r="A660" t="s">
        <v>54</v>
      </c>
      <c r="B660">
        <v>110027</v>
      </c>
      <c r="C660" t="s">
        <v>55</v>
      </c>
      <c r="D660" t="s">
        <v>56</v>
      </c>
      <c r="E660" s="1">
        <v>45965</v>
      </c>
      <c r="F660" t="s">
        <v>858</v>
      </c>
      <c r="G660" t="s">
        <v>63</v>
      </c>
      <c r="H660" t="str">
        <f t="shared" si="70"/>
        <v>Aggregator</v>
      </c>
      <c r="I660">
        <v>221254000000000</v>
      </c>
      <c r="J660">
        <v>29811</v>
      </c>
      <c r="K660" s="3">
        <v>45966.035416666666</v>
      </c>
      <c r="L660">
        <f t="shared" si="71"/>
        <v>5</v>
      </c>
      <c r="M660" t="str">
        <f t="shared" si="72"/>
        <v>Wednesday</v>
      </c>
      <c r="N660" s="1" t="str">
        <f t="shared" si="73"/>
        <v>November</v>
      </c>
      <c r="O660" s="2">
        <v>3.5416666666666666E-2</v>
      </c>
      <c r="P660" s="2" t="str">
        <f t="shared" si="74"/>
        <v>Week 1</v>
      </c>
      <c r="Q660" t="s">
        <v>59</v>
      </c>
      <c r="R660" s="5">
        <v>388</v>
      </c>
      <c r="S660" s="5">
        <v>-93.75</v>
      </c>
      <c r="T660" s="5">
        <f t="shared" si="75"/>
        <v>24.162371134020617</v>
      </c>
      <c r="U660" s="5">
        <v>294.25</v>
      </c>
      <c r="V660" s="5">
        <v>32</v>
      </c>
      <c r="W660" s="5">
        <v>0</v>
      </c>
      <c r="X660" s="5">
        <v>-0.25</v>
      </c>
      <c r="Y660" s="5">
        <v>326</v>
      </c>
      <c r="Z660" s="5">
        <v>326</v>
      </c>
      <c r="AA660" t="s">
        <v>64</v>
      </c>
      <c r="AB660">
        <v>76.02</v>
      </c>
      <c r="AC660">
        <v>7.78</v>
      </c>
      <c r="AD660" t="s">
        <v>64</v>
      </c>
      <c r="AE660" t="s">
        <v>56</v>
      </c>
      <c r="AF660">
        <v>912</v>
      </c>
      <c r="AG660">
        <v>912</v>
      </c>
      <c r="AO660">
        <v>32</v>
      </c>
      <c r="AP660">
        <v>0</v>
      </c>
      <c r="AW660">
        <v>326</v>
      </c>
      <c r="BD660" s="5">
        <v>326</v>
      </c>
      <c r="BE660">
        <v>294.25</v>
      </c>
      <c r="BG660">
        <f t="shared" si="76"/>
        <v>294.25</v>
      </c>
      <c r="BH660">
        <v>32</v>
      </c>
    </row>
    <row r="661" spans="1:61" x14ac:dyDescent="0.25">
      <c r="A661" t="s">
        <v>54</v>
      </c>
      <c r="B661">
        <v>110027</v>
      </c>
      <c r="C661" t="s">
        <v>55</v>
      </c>
      <c r="D661" t="s">
        <v>56</v>
      </c>
      <c r="E661" s="1">
        <v>45965</v>
      </c>
      <c r="F661" t="s">
        <v>859</v>
      </c>
      <c r="G661" t="s">
        <v>67</v>
      </c>
      <c r="H661" t="str">
        <f t="shared" si="70"/>
        <v>Direct Sale</v>
      </c>
      <c r="K661" s="3">
        <v>45966.037499999999</v>
      </c>
      <c r="L661">
        <f t="shared" si="71"/>
        <v>5</v>
      </c>
      <c r="M661" t="str">
        <f t="shared" si="72"/>
        <v>Wednesday</v>
      </c>
      <c r="N661" s="1" t="str">
        <f t="shared" si="73"/>
        <v>November</v>
      </c>
      <c r="O661" s="2">
        <v>3.7499999999999999E-2</v>
      </c>
      <c r="P661" s="2" t="str">
        <f t="shared" si="74"/>
        <v>Week 1</v>
      </c>
      <c r="Q661" t="s">
        <v>59</v>
      </c>
      <c r="R661" s="5">
        <v>159</v>
      </c>
      <c r="S661" s="5">
        <v>0</v>
      </c>
      <c r="T661" s="5">
        <f t="shared" si="75"/>
        <v>0</v>
      </c>
      <c r="U661" s="5">
        <v>159</v>
      </c>
      <c r="V661" s="5">
        <v>0</v>
      </c>
      <c r="W661" s="5">
        <v>7.96</v>
      </c>
      <c r="X661" s="5">
        <v>0.04</v>
      </c>
      <c r="Y661" s="5">
        <v>167</v>
      </c>
      <c r="Z661" s="5">
        <v>167</v>
      </c>
      <c r="AA661" t="s">
        <v>68</v>
      </c>
      <c r="AB661">
        <v>29.93</v>
      </c>
      <c r="AC661">
        <v>2.5</v>
      </c>
      <c r="AD661" t="s">
        <v>5778</v>
      </c>
      <c r="AE661" t="s">
        <v>75</v>
      </c>
      <c r="AI661" t="s">
        <v>860</v>
      </c>
      <c r="AJ661" t="s">
        <v>861</v>
      </c>
      <c r="AK661">
        <v>9175489576</v>
      </c>
      <c r="AO661">
        <v>0</v>
      </c>
      <c r="AP661">
        <v>0</v>
      </c>
      <c r="AR661">
        <v>167</v>
      </c>
      <c r="AZ661">
        <v>159</v>
      </c>
      <c r="BA661">
        <v>3.98</v>
      </c>
      <c r="BB661">
        <v>159</v>
      </c>
      <c r="BC661">
        <v>3.98</v>
      </c>
      <c r="BD661" s="5">
        <v>167</v>
      </c>
      <c r="BE661">
        <v>159</v>
      </c>
      <c r="BG661">
        <f t="shared" si="76"/>
        <v>159</v>
      </c>
    </row>
    <row r="662" spans="1:61" x14ac:dyDescent="0.25">
      <c r="A662" t="s">
        <v>54</v>
      </c>
      <c r="B662">
        <v>110027</v>
      </c>
      <c r="C662" t="s">
        <v>55</v>
      </c>
      <c r="D662" t="s">
        <v>56</v>
      </c>
      <c r="E662" s="1">
        <v>45965</v>
      </c>
      <c r="F662" t="s">
        <v>862</v>
      </c>
      <c r="G662" t="s">
        <v>63</v>
      </c>
      <c r="H662" t="str">
        <f t="shared" si="70"/>
        <v>Aggregator</v>
      </c>
      <c r="I662">
        <v>221254000000000</v>
      </c>
      <c r="J662">
        <v>29811</v>
      </c>
      <c r="K662" s="3">
        <v>45966.039583333331</v>
      </c>
      <c r="L662">
        <f t="shared" si="71"/>
        <v>5</v>
      </c>
      <c r="M662" t="str">
        <f t="shared" si="72"/>
        <v>Wednesday</v>
      </c>
      <c r="N662" s="1" t="str">
        <f t="shared" si="73"/>
        <v>November</v>
      </c>
      <c r="O662" s="2">
        <v>3.9583333333333331E-2</v>
      </c>
      <c r="P662" s="2" t="str">
        <f t="shared" si="74"/>
        <v>Week 1</v>
      </c>
      <c r="Q662" t="s">
        <v>59</v>
      </c>
      <c r="R662" s="5">
        <v>278</v>
      </c>
      <c r="S662" s="5">
        <v>-93.75</v>
      </c>
      <c r="T662" s="5">
        <f t="shared" si="75"/>
        <v>33.723021582733814</v>
      </c>
      <c r="U662" s="5">
        <v>184.25</v>
      </c>
      <c r="V662" s="5">
        <v>32</v>
      </c>
      <c r="W662" s="5">
        <v>0</v>
      </c>
      <c r="X662" s="5">
        <v>-0.25</v>
      </c>
      <c r="Y662" s="5">
        <v>216</v>
      </c>
      <c r="Z662" s="5">
        <v>216</v>
      </c>
      <c r="AA662" t="s">
        <v>64</v>
      </c>
      <c r="AB662">
        <v>54.35</v>
      </c>
      <c r="AC662">
        <v>7.46</v>
      </c>
      <c r="AD662" t="s">
        <v>64</v>
      </c>
      <c r="AE662" t="s">
        <v>56</v>
      </c>
      <c r="AF662">
        <v>4284</v>
      </c>
      <c r="AG662">
        <v>4284</v>
      </c>
      <c r="AO662">
        <v>32</v>
      </c>
      <c r="AP662">
        <v>0</v>
      </c>
      <c r="AW662">
        <v>216</v>
      </c>
      <c r="BD662" s="5">
        <v>216</v>
      </c>
      <c r="BE662">
        <v>184.25</v>
      </c>
      <c r="BG662">
        <f t="shared" si="76"/>
        <v>184.25</v>
      </c>
      <c r="BH662">
        <v>32</v>
      </c>
    </row>
    <row r="663" spans="1:61" x14ac:dyDescent="0.25">
      <c r="A663" t="s">
        <v>54</v>
      </c>
      <c r="B663">
        <v>110027</v>
      </c>
      <c r="C663" t="s">
        <v>55</v>
      </c>
      <c r="D663" t="s">
        <v>56</v>
      </c>
      <c r="E663" s="1">
        <v>45965</v>
      </c>
      <c r="F663" t="s">
        <v>863</v>
      </c>
      <c r="G663" t="s">
        <v>63</v>
      </c>
      <c r="H663" t="str">
        <f t="shared" si="70"/>
        <v>Aggregator</v>
      </c>
      <c r="I663">
        <v>221254000000000</v>
      </c>
      <c r="J663">
        <v>29811</v>
      </c>
      <c r="K663" s="3">
        <v>45966.040972222225</v>
      </c>
      <c r="L663">
        <f t="shared" si="71"/>
        <v>5</v>
      </c>
      <c r="M663" t="str">
        <f t="shared" si="72"/>
        <v>Wednesday</v>
      </c>
      <c r="N663" s="1" t="str">
        <f t="shared" si="73"/>
        <v>November</v>
      </c>
      <c r="O663" s="2">
        <v>4.0972222222222222E-2</v>
      </c>
      <c r="P663" s="2" t="str">
        <f t="shared" si="74"/>
        <v>Week 1</v>
      </c>
      <c r="Q663" t="s">
        <v>59</v>
      </c>
      <c r="R663" s="5">
        <v>454.66</v>
      </c>
      <c r="S663" s="5">
        <v>-93.74</v>
      </c>
      <c r="T663" s="5">
        <f t="shared" si="75"/>
        <v>20.617604363700345</v>
      </c>
      <c r="U663" s="5">
        <v>360.92</v>
      </c>
      <c r="V663" s="5">
        <v>32</v>
      </c>
      <c r="W663" s="5">
        <v>0</v>
      </c>
      <c r="X663" s="5">
        <v>0.08</v>
      </c>
      <c r="Y663" s="5">
        <v>393</v>
      </c>
      <c r="Z663" s="5">
        <v>393</v>
      </c>
      <c r="AA663" t="s">
        <v>64</v>
      </c>
      <c r="AB663">
        <v>92.23</v>
      </c>
      <c r="AC663">
        <v>10.95</v>
      </c>
      <c r="AD663" t="s">
        <v>64</v>
      </c>
      <c r="AE663" t="s">
        <v>56</v>
      </c>
      <c r="AF663">
        <v>7213</v>
      </c>
      <c r="AG663">
        <v>7213</v>
      </c>
      <c r="AO663">
        <v>32</v>
      </c>
      <c r="AP663">
        <v>0</v>
      </c>
      <c r="AW663">
        <v>393</v>
      </c>
      <c r="BD663" s="5">
        <v>393</v>
      </c>
      <c r="BE663">
        <v>360.92</v>
      </c>
      <c r="BG663">
        <f t="shared" si="76"/>
        <v>360.92</v>
      </c>
      <c r="BH663">
        <v>32</v>
      </c>
    </row>
    <row r="664" spans="1:61" x14ac:dyDescent="0.25">
      <c r="A664" t="s">
        <v>54</v>
      </c>
      <c r="B664">
        <v>110027</v>
      </c>
      <c r="C664" t="s">
        <v>55</v>
      </c>
      <c r="D664" t="s">
        <v>56</v>
      </c>
      <c r="E664" s="1">
        <v>45965</v>
      </c>
      <c r="F664" t="s">
        <v>864</v>
      </c>
      <c r="G664" t="s">
        <v>63</v>
      </c>
      <c r="H664" t="str">
        <f t="shared" si="70"/>
        <v>Aggregator</v>
      </c>
      <c r="I664">
        <v>221254000000000</v>
      </c>
      <c r="J664">
        <v>29811</v>
      </c>
      <c r="K664" s="3">
        <v>45966.044444444444</v>
      </c>
      <c r="L664">
        <f t="shared" si="71"/>
        <v>5</v>
      </c>
      <c r="M664" t="str">
        <f t="shared" si="72"/>
        <v>Wednesday</v>
      </c>
      <c r="N664" s="1" t="str">
        <f t="shared" si="73"/>
        <v>November</v>
      </c>
      <c r="O664" s="2">
        <v>4.4444444444444446E-2</v>
      </c>
      <c r="P664" s="2" t="str">
        <f t="shared" si="74"/>
        <v>Week 1</v>
      </c>
      <c r="Q664" t="s">
        <v>59</v>
      </c>
      <c r="R664" s="5">
        <v>382</v>
      </c>
      <c r="S664" s="5">
        <v>-120</v>
      </c>
      <c r="T664" s="5">
        <f t="shared" si="75"/>
        <v>31.413612565445025</v>
      </c>
      <c r="U664" s="5">
        <v>262</v>
      </c>
      <c r="V664" s="5">
        <v>32</v>
      </c>
      <c r="W664" s="5">
        <v>0</v>
      </c>
      <c r="X664" s="5">
        <v>0</v>
      </c>
      <c r="Y664" s="5">
        <v>294</v>
      </c>
      <c r="Z664" s="5">
        <v>294</v>
      </c>
      <c r="AA664" t="s">
        <v>64</v>
      </c>
      <c r="AB664">
        <v>81.2</v>
      </c>
      <c r="AC664">
        <v>5.88</v>
      </c>
      <c r="AD664" t="s">
        <v>64</v>
      </c>
      <c r="AE664" t="s">
        <v>56</v>
      </c>
      <c r="AF664">
        <v>7449</v>
      </c>
      <c r="AG664">
        <v>7449</v>
      </c>
      <c r="AO664">
        <v>32</v>
      </c>
      <c r="AP664">
        <v>0</v>
      </c>
      <c r="AW664">
        <v>294</v>
      </c>
      <c r="BD664" s="5">
        <v>294</v>
      </c>
      <c r="BE664">
        <v>262</v>
      </c>
      <c r="BG664">
        <f t="shared" si="76"/>
        <v>262</v>
      </c>
      <c r="BH664">
        <v>32</v>
      </c>
    </row>
    <row r="665" spans="1:61" x14ac:dyDescent="0.25">
      <c r="A665" t="s">
        <v>54</v>
      </c>
      <c r="B665">
        <v>110027</v>
      </c>
      <c r="C665" t="s">
        <v>55</v>
      </c>
      <c r="D665" t="s">
        <v>56</v>
      </c>
      <c r="E665" s="1">
        <v>45965</v>
      </c>
      <c r="F665" t="s">
        <v>865</v>
      </c>
      <c r="G665" t="s">
        <v>58</v>
      </c>
      <c r="H665" t="str">
        <f t="shared" si="70"/>
        <v>Aggregator</v>
      </c>
      <c r="I665">
        <v>7429839163</v>
      </c>
      <c r="J665">
        <v>18528960</v>
      </c>
      <c r="K665" s="3">
        <v>45966.05</v>
      </c>
      <c r="L665">
        <f t="shared" si="71"/>
        <v>5</v>
      </c>
      <c r="M665" t="str">
        <f t="shared" si="72"/>
        <v>Wednesday</v>
      </c>
      <c r="N665" s="1" t="str">
        <f t="shared" si="73"/>
        <v>November</v>
      </c>
      <c r="O665" s="2">
        <v>0.05</v>
      </c>
      <c r="P665" s="2" t="str">
        <f t="shared" si="74"/>
        <v>Week 1</v>
      </c>
      <c r="Q665" t="s">
        <v>59</v>
      </c>
      <c r="R665" s="5">
        <v>555.57000000000005</v>
      </c>
      <c r="S665" s="5">
        <v>-100</v>
      </c>
      <c r="T665" s="5">
        <f t="shared" si="75"/>
        <v>17.999532012167681</v>
      </c>
      <c r="U665" s="5">
        <v>455.57</v>
      </c>
      <c r="V665" s="5">
        <v>32</v>
      </c>
      <c r="W665" s="5">
        <v>0</v>
      </c>
      <c r="X665" s="5">
        <v>0</v>
      </c>
      <c r="Y665" s="5">
        <v>487.57</v>
      </c>
      <c r="Z665" s="5">
        <v>487.57</v>
      </c>
      <c r="AA665" t="s">
        <v>60</v>
      </c>
      <c r="AB665">
        <v>112.27</v>
      </c>
      <c r="AC665">
        <v>8.66</v>
      </c>
      <c r="AD665" t="s">
        <v>60</v>
      </c>
      <c r="AE665" t="s">
        <v>56</v>
      </c>
      <c r="AF665">
        <v>9163</v>
      </c>
      <c r="AG665">
        <v>9163</v>
      </c>
      <c r="AO665">
        <v>32</v>
      </c>
      <c r="AP665">
        <v>0</v>
      </c>
      <c r="AX665">
        <v>487.57</v>
      </c>
      <c r="BD665" s="5">
        <v>487.57</v>
      </c>
      <c r="BE665">
        <v>455.57</v>
      </c>
      <c r="BG665">
        <f t="shared" si="76"/>
        <v>455.57</v>
      </c>
      <c r="BI665">
        <v>32</v>
      </c>
    </row>
    <row r="666" spans="1:61" x14ac:dyDescent="0.25">
      <c r="A666" t="s">
        <v>54</v>
      </c>
      <c r="B666">
        <v>110027</v>
      </c>
      <c r="C666" t="s">
        <v>55</v>
      </c>
      <c r="D666" t="s">
        <v>56</v>
      </c>
      <c r="E666" s="1">
        <v>45965</v>
      </c>
      <c r="F666" t="s">
        <v>866</v>
      </c>
      <c r="G666" t="s">
        <v>63</v>
      </c>
      <c r="H666" t="str">
        <f t="shared" si="70"/>
        <v>Aggregator</v>
      </c>
      <c r="I666">
        <v>221255000000000</v>
      </c>
      <c r="J666">
        <v>29811</v>
      </c>
      <c r="K666" s="3">
        <v>45966.05</v>
      </c>
      <c r="L666">
        <f t="shared" si="71"/>
        <v>5</v>
      </c>
      <c r="M666" t="str">
        <f t="shared" si="72"/>
        <v>Wednesday</v>
      </c>
      <c r="N666" s="1" t="str">
        <f t="shared" si="73"/>
        <v>November</v>
      </c>
      <c r="O666" s="2">
        <v>0.05</v>
      </c>
      <c r="P666" s="2" t="str">
        <f t="shared" si="74"/>
        <v>Week 1</v>
      </c>
      <c r="Q666" t="s">
        <v>59</v>
      </c>
      <c r="R666" s="5">
        <v>396</v>
      </c>
      <c r="S666" s="5">
        <v>-92</v>
      </c>
      <c r="T666" s="5">
        <f t="shared" si="75"/>
        <v>23.232323232323232</v>
      </c>
      <c r="U666" s="5">
        <v>304</v>
      </c>
      <c r="V666" s="5">
        <v>32</v>
      </c>
      <c r="W666" s="5">
        <v>0</v>
      </c>
      <c r="X666" s="5">
        <v>0</v>
      </c>
      <c r="Y666" s="5">
        <v>336</v>
      </c>
      <c r="Z666" s="5">
        <v>336</v>
      </c>
      <c r="AA666" t="s">
        <v>64</v>
      </c>
      <c r="AB666">
        <v>69.12</v>
      </c>
      <c r="AC666">
        <v>9.8000000000000007</v>
      </c>
      <c r="AD666" t="s">
        <v>64</v>
      </c>
      <c r="AE666" t="s">
        <v>56</v>
      </c>
      <c r="AF666">
        <v>2465</v>
      </c>
      <c r="AG666">
        <v>2465</v>
      </c>
      <c r="AO666">
        <v>32</v>
      </c>
      <c r="AP666">
        <v>0</v>
      </c>
      <c r="AW666">
        <v>336</v>
      </c>
      <c r="BD666" s="5">
        <v>336</v>
      </c>
      <c r="BE666">
        <v>304</v>
      </c>
      <c r="BG666">
        <f t="shared" si="76"/>
        <v>304</v>
      </c>
      <c r="BH666">
        <v>32</v>
      </c>
    </row>
    <row r="667" spans="1:61" x14ac:dyDescent="0.25">
      <c r="A667" t="s">
        <v>54</v>
      </c>
      <c r="B667">
        <v>110027</v>
      </c>
      <c r="C667" t="s">
        <v>55</v>
      </c>
      <c r="D667" t="s">
        <v>56</v>
      </c>
      <c r="E667" s="1">
        <v>45965</v>
      </c>
      <c r="F667" t="s">
        <v>867</v>
      </c>
      <c r="G667" t="s">
        <v>63</v>
      </c>
      <c r="H667" t="str">
        <f t="shared" si="70"/>
        <v>Aggregator</v>
      </c>
      <c r="I667">
        <v>221255000000000</v>
      </c>
      <c r="J667">
        <v>29811</v>
      </c>
      <c r="K667" s="3">
        <v>45966.050694444442</v>
      </c>
      <c r="L667">
        <f t="shared" si="71"/>
        <v>5</v>
      </c>
      <c r="M667" t="str">
        <f t="shared" si="72"/>
        <v>Wednesday</v>
      </c>
      <c r="N667" s="1" t="str">
        <f t="shared" si="73"/>
        <v>November</v>
      </c>
      <c r="O667" s="2">
        <v>5.0694444444444445E-2</v>
      </c>
      <c r="P667" s="2" t="str">
        <f t="shared" si="74"/>
        <v>Week 1</v>
      </c>
      <c r="Q667" t="s">
        <v>59</v>
      </c>
      <c r="R667" s="5">
        <v>229</v>
      </c>
      <c r="S667" s="5">
        <v>-90</v>
      </c>
      <c r="T667" s="5">
        <f t="shared" si="75"/>
        <v>39.301310043668117</v>
      </c>
      <c r="U667" s="5">
        <v>139</v>
      </c>
      <c r="V667" s="5">
        <v>32</v>
      </c>
      <c r="W667" s="5">
        <v>0</v>
      </c>
      <c r="X667" s="5">
        <v>0</v>
      </c>
      <c r="Y667" s="5">
        <v>171</v>
      </c>
      <c r="Z667" s="5">
        <v>171</v>
      </c>
      <c r="AA667" t="s">
        <v>64</v>
      </c>
      <c r="AB667">
        <v>51.47</v>
      </c>
      <c r="AC667">
        <v>4.96</v>
      </c>
      <c r="AD667" t="s">
        <v>64</v>
      </c>
      <c r="AE667" t="s">
        <v>56</v>
      </c>
      <c r="AF667">
        <v>2673</v>
      </c>
      <c r="AG667">
        <v>2673</v>
      </c>
      <c r="AO667">
        <v>32</v>
      </c>
      <c r="AP667">
        <v>0</v>
      </c>
      <c r="AW667">
        <v>171</v>
      </c>
      <c r="BD667" s="5">
        <v>171</v>
      </c>
      <c r="BE667">
        <v>139</v>
      </c>
      <c r="BG667">
        <f t="shared" si="76"/>
        <v>139</v>
      </c>
      <c r="BH667">
        <v>32</v>
      </c>
    </row>
    <row r="668" spans="1:61" x14ac:dyDescent="0.25">
      <c r="A668" t="s">
        <v>54</v>
      </c>
      <c r="B668">
        <v>110027</v>
      </c>
      <c r="C668" t="s">
        <v>55</v>
      </c>
      <c r="D668" t="s">
        <v>56</v>
      </c>
      <c r="E668" s="1">
        <v>45965</v>
      </c>
      <c r="F668" t="s">
        <v>868</v>
      </c>
      <c r="G668" t="s">
        <v>67</v>
      </c>
      <c r="H668" t="str">
        <f t="shared" si="70"/>
        <v>Direct Sale</v>
      </c>
      <c r="K668" s="3">
        <v>45966.053472222222</v>
      </c>
      <c r="L668">
        <f t="shared" si="71"/>
        <v>5</v>
      </c>
      <c r="M668" t="str">
        <f t="shared" si="72"/>
        <v>Wednesday</v>
      </c>
      <c r="N668" s="1" t="str">
        <f t="shared" si="73"/>
        <v>November</v>
      </c>
      <c r="O668" s="2">
        <v>5.347222222222222E-2</v>
      </c>
      <c r="P668" s="2" t="str">
        <f t="shared" si="74"/>
        <v>Week 1</v>
      </c>
      <c r="Q668" t="s">
        <v>59</v>
      </c>
      <c r="R668" s="5">
        <v>378</v>
      </c>
      <c r="S668" s="5">
        <v>0</v>
      </c>
      <c r="T668" s="5">
        <f t="shared" si="75"/>
        <v>0</v>
      </c>
      <c r="U668" s="5">
        <v>378</v>
      </c>
      <c r="V668" s="5">
        <v>0</v>
      </c>
      <c r="W668" s="5">
        <v>18.899999999999999</v>
      </c>
      <c r="X668" s="5">
        <v>0.1</v>
      </c>
      <c r="Y668" s="5">
        <v>397</v>
      </c>
      <c r="Z668" s="5">
        <v>397</v>
      </c>
      <c r="AA668" t="s">
        <v>68</v>
      </c>
      <c r="AB668">
        <v>83.3</v>
      </c>
      <c r="AC668">
        <v>4.78</v>
      </c>
      <c r="AD668" t="s">
        <v>5778</v>
      </c>
      <c r="AE668" t="s">
        <v>75</v>
      </c>
      <c r="AI668" t="s">
        <v>869</v>
      </c>
      <c r="AJ668" t="s">
        <v>870</v>
      </c>
      <c r="AK668">
        <v>9712489536</v>
      </c>
      <c r="AO668">
        <v>0</v>
      </c>
      <c r="AP668">
        <v>0</v>
      </c>
      <c r="AR668">
        <v>397</v>
      </c>
      <c r="AZ668">
        <v>378</v>
      </c>
      <c r="BA668">
        <v>9.4499999999999993</v>
      </c>
      <c r="BB668">
        <v>378</v>
      </c>
      <c r="BC668">
        <v>9.4499999999999993</v>
      </c>
      <c r="BD668" s="5">
        <v>397</v>
      </c>
      <c r="BE668">
        <v>378</v>
      </c>
      <c r="BG668">
        <f t="shared" si="76"/>
        <v>378</v>
      </c>
    </row>
    <row r="669" spans="1:61" x14ac:dyDescent="0.25">
      <c r="A669" t="s">
        <v>54</v>
      </c>
      <c r="B669">
        <v>110027</v>
      </c>
      <c r="C669" t="s">
        <v>55</v>
      </c>
      <c r="D669" t="s">
        <v>56</v>
      </c>
      <c r="E669" s="1">
        <v>45965</v>
      </c>
      <c r="F669" t="s">
        <v>871</v>
      </c>
      <c r="G669" t="s">
        <v>63</v>
      </c>
      <c r="H669" t="str">
        <f t="shared" si="70"/>
        <v>Aggregator</v>
      </c>
      <c r="I669">
        <v>221256000000000</v>
      </c>
      <c r="J669">
        <v>29811</v>
      </c>
      <c r="K669" s="3">
        <v>45966.058333333334</v>
      </c>
      <c r="L669">
        <f t="shared" si="71"/>
        <v>5</v>
      </c>
      <c r="M669" t="str">
        <f t="shared" si="72"/>
        <v>Wednesday</v>
      </c>
      <c r="N669" s="1" t="str">
        <f t="shared" si="73"/>
        <v>November</v>
      </c>
      <c r="O669" s="2">
        <v>5.8333333333333334E-2</v>
      </c>
      <c r="P669" s="2" t="str">
        <f t="shared" si="74"/>
        <v>Week 1</v>
      </c>
      <c r="Q669" t="s">
        <v>59</v>
      </c>
      <c r="R669" s="5">
        <v>328</v>
      </c>
      <c r="S669" s="5">
        <v>-75</v>
      </c>
      <c r="T669" s="5">
        <f t="shared" si="75"/>
        <v>22.865853658536587</v>
      </c>
      <c r="U669" s="5">
        <v>253</v>
      </c>
      <c r="V669" s="5">
        <v>32</v>
      </c>
      <c r="W669" s="5">
        <v>0</v>
      </c>
      <c r="X669" s="5">
        <v>0</v>
      </c>
      <c r="Y669" s="5">
        <v>285</v>
      </c>
      <c r="Z669" s="5">
        <v>285</v>
      </c>
      <c r="AA669" t="s">
        <v>64</v>
      </c>
      <c r="AB669">
        <v>70.760000000000005</v>
      </c>
      <c r="AC669">
        <v>5.47</v>
      </c>
      <c r="AD669" t="s">
        <v>64</v>
      </c>
      <c r="AE669" t="s">
        <v>56</v>
      </c>
      <c r="AF669">
        <v>8582</v>
      </c>
      <c r="AG669">
        <v>8582</v>
      </c>
      <c r="AO669">
        <v>32</v>
      </c>
      <c r="AP669">
        <v>0</v>
      </c>
      <c r="AW669">
        <v>285</v>
      </c>
      <c r="BD669" s="5">
        <v>285</v>
      </c>
      <c r="BE669">
        <v>253</v>
      </c>
      <c r="BG669">
        <f t="shared" si="76"/>
        <v>253</v>
      </c>
      <c r="BH669">
        <v>32</v>
      </c>
    </row>
    <row r="670" spans="1:61" x14ac:dyDescent="0.25">
      <c r="A670" t="s">
        <v>54</v>
      </c>
      <c r="B670">
        <v>110027</v>
      </c>
      <c r="C670" t="s">
        <v>55</v>
      </c>
      <c r="D670" t="s">
        <v>56</v>
      </c>
      <c r="E670" s="1">
        <v>45965</v>
      </c>
      <c r="F670" t="s">
        <v>872</v>
      </c>
      <c r="G670" t="s">
        <v>63</v>
      </c>
      <c r="H670" t="str">
        <f t="shared" si="70"/>
        <v>Aggregator</v>
      </c>
      <c r="I670">
        <v>221256000000000</v>
      </c>
      <c r="J670">
        <v>29811</v>
      </c>
      <c r="K670" s="3">
        <v>45966.061111111114</v>
      </c>
      <c r="L670">
        <f t="shared" si="71"/>
        <v>5</v>
      </c>
      <c r="M670" t="str">
        <f t="shared" si="72"/>
        <v>Wednesday</v>
      </c>
      <c r="N670" s="1" t="str">
        <f t="shared" si="73"/>
        <v>November</v>
      </c>
      <c r="O670" s="2">
        <v>6.1111111111111109E-2</v>
      </c>
      <c r="P670" s="2" t="str">
        <f t="shared" si="74"/>
        <v>Week 1</v>
      </c>
      <c r="Q670" t="s">
        <v>59</v>
      </c>
      <c r="R670" s="5">
        <v>442.66</v>
      </c>
      <c r="S670" s="5">
        <v>-93.73</v>
      </c>
      <c r="T670" s="5">
        <f t="shared" si="75"/>
        <v>21.174264672660733</v>
      </c>
      <c r="U670" s="5">
        <v>348.93</v>
      </c>
      <c r="V670" s="5">
        <v>32</v>
      </c>
      <c r="W670" s="5">
        <v>0</v>
      </c>
      <c r="X670" s="5">
        <v>7.0000000000000007E-2</v>
      </c>
      <c r="Y670" s="5">
        <v>381</v>
      </c>
      <c r="Z670" s="5">
        <v>381</v>
      </c>
      <c r="AA670" t="s">
        <v>64</v>
      </c>
      <c r="AB670">
        <v>96.19</v>
      </c>
      <c r="AC670">
        <v>8.52</v>
      </c>
      <c r="AD670" t="s">
        <v>64</v>
      </c>
      <c r="AE670" t="s">
        <v>56</v>
      </c>
      <c r="AF670">
        <v>6652</v>
      </c>
      <c r="AG670">
        <v>6652</v>
      </c>
      <c r="AO670">
        <v>32</v>
      </c>
      <c r="AP670">
        <v>0</v>
      </c>
      <c r="AW670">
        <v>381</v>
      </c>
      <c r="BD670" s="5">
        <v>381</v>
      </c>
      <c r="BE670">
        <v>348.93</v>
      </c>
      <c r="BG670">
        <f t="shared" si="76"/>
        <v>348.93</v>
      </c>
      <c r="BH670">
        <v>32</v>
      </c>
    </row>
    <row r="671" spans="1:61" x14ac:dyDescent="0.25">
      <c r="A671" t="s">
        <v>54</v>
      </c>
      <c r="B671">
        <v>110027</v>
      </c>
      <c r="C671" t="s">
        <v>55</v>
      </c>
      <c r="D671" t="s">
        <v>56</v>
      </c>
      <c r="E671" s="1">
        <v>45965</v>
      </c>
      <c r="F671" t="s">
        <v>873</v>
      </c>
      <c r="G671" t="s">
        <v>67</v>
      </c>
      <c r="H671" t="str">
        <f t="shared" si="70"/>
        <v>Direct Sale</v>
      </c>
      <c r="K671" s="3">
        <v>45966.061111111114</v>
      </c>
      <c r="L671">
        <f t="shared" si="71"/>
        <v>5</v>
      </c>
      <c r="M671" t="str">
        <f t="shared" si="72"/>
        <v>Wednesday</v>
      </c>
      <c r="N671" s="1" t="str">
        <f t="shared" si="73"/>
        <v>November</v>
      </c>
      <c r="O671" s="2">
        <v>6.1111111111111109E-2</v>
      </c>
      <c r="P671" s="2" t="str">
        <f t="shared" si="74"/>
        <v>Week 1</v>
      </c>
      <c r="Q671" t="s">
        <v>59</v>
      </c>
      <c r="R671" s="5">
        <v>957.94</v>
      </c>
      <c r="S671" s="5">
        <v>0</v>
      </c>
      <c r="T671" s="5">
        <f t="shared" si="75"/>
        <v>0</v>
      </c>
      <c r="U671" s="5">
        <v>957.94</v>
      </c>
      <c r="V671" s="5">
        <v>0</v>
      </c>
      <c r="W671" s="5">
        <v>47.9</v>
      </c>
      <c r="X671" s="5">
        <v>0.16</v>
      </c>
      <c r="Y671" s="5">
        <v>1006</v>
      </c>
      <c r="Z671" s="5">
        <v>1006</v>
      </c>
      <c r="AA671" t="s">
        <v>68</v>
      </c>
      <c r="AB671">
        <v>257.3</v>
      </c>
      <c r="AC671">
        <v>15.58</v>
      </c>
      <c r="AD671" t="s">
        <v>5778</v>
      </c>
      <c r="AE671" t="s">
        <v>75</v>
      </c>
      <c r="AI671" t="s">
        <v>874</v>
      </c>
      <c r="AJ671" t="s">
        <v>875</v>
      </c>
      <c r="AK671">
        <v>9172548963</v>
      </c>
      <c r="AO671">
        <v>0</v>
      </c>
      <c r="AP671">
        <v>0</v>
      </c>
      <c r="AR671">
        <v>1006</v>
      </c>
      <c r="AZ671">
        <v>957.94</v>
      </c>
      <c r="BA671">
        <v>23.95</v>
      </c>
      <c r="BB671">
        <v>957.94</v>
      </c>
      <c r="BC671">
        <v>23.95</v>
      </c>
      <c r="BD671" s="5">
        <v>1006</v>
      </c>
      <c r="BE671">
        <v>957.94</v>
      </c>
      <c r="BG671">
        <f t="shared" si="76"/>
        <v>957.94</v>
      </c>
    </row>
    <row r="672" spans="1:61" x14ac:dyDescent="0.25">
      <c r="A672" t="s">
        <v>54</v>
      </c>
      <c r="B672">
        <v>110027</v>
      </c>
      <c r="C672" t="s">
        <v>55</v>
      </c>
      <c r="D672" t="s">
        <v>56</v>
      </c>
      <c r="E672" s="1">
        <v>45965</v>
      </c>
      <c r="F672" t="s">
        <v>876</v>
      </c>
      <c r="G672" t="s">
        <v>67</v>
      </c>
      <c r="H672" t="str">
        <f t="shared" si="70"/>
        <v>Direct Sale</v>
      </c>
      <c r="K672" s="3">
        <v>45966.061111111114</v>
      </c>
      <c r="L672">
        <f t="shared" si="71"/>
        <v>5</v>
      </c>
      <c r="M672" t="str">
        <f t="shared" si="72"/>
        <v>Wednesday</v>
      </c>
      <c r="N672" s="1" t="str">
        <f t="shared" si="73"/>
        <v>November</v>
      </c>
      <c r="O672" s="2">
        <v>6.1111111111111109E-2</v>
      </c>
      <c r="P672" s="2" t="str">
        <f t="shared" si="74"/>
        <v>Week 1</v>
      </c>
      <c r="Q672" t="s">
        <v>59</v>
      </c>
      <c r="R672" s="5">
        <v>189</v>
      </c>
      <c r="S672" s="5">
        <v>0</v>
      </c>
      <c r="T672" s="5">
        <f t="shared" si="75"/>
        <v>0</v>
      </c>
      <c r="U672" s="5">
        <v>189</v>
      </c>
      <c r="V672" s="5">
        <v>0</v>
      </c>
      <c r="W672" s="5">
        <v>9.4600000000000009</v>
      </c>
      <c r="X672" s="5">
        <v>-0.46</v>
      </c>
      <c r="Y672" s="5">
        <v>198</v>
      </c>
      <c r="Z672" s="5">
        <v>198</v>
      </c>
      <c r="AA672" t="s">
        <v>73</v>
      </c>
      <c r="AB672">
        <v>44.6</v>
      </c>
      <c r="AC672">
        <v>8.0500000000000007</v>
      </c>
      <c r="AD672" t="s">
        <v>5778</v>
      </c>
      <c r="AE672" t="s">
        <v>75</v>
      </c>
      <c r="AI672" t="s">
        <v>89</v>
      </c>
      <c r="AJ672" t="s">
        <v>56</v>
      </c>
      <c r="AK672">
        <v>8929758003</v>
      </c>
      <c r="AO672">
        <v>0</v>
      </c>
      <c r="AP672">
        <v>0</v>
      </c>
      <c r="AQ672">
        <v>198</v>
      </c>
      <c r="AZ672">
        <v>189</v>
      </c>
      <c r="BA672">
        <v>4.7300000000000004</v>
      </c>
      <c r="BB672">
        <v>189</v>
      </c>
      <c r="BC672">
        <v>4.7300000000000004</v>
      </c>
      <c r="BD672" s="5">
        <v>198</v>
      </c>
      <c r="BE672">
        <v>189</v>
      </c>
      <c r="BG672">
        <f t="shared" si="76"/>
        <v>189</v>
      </c>
    </row>
    <row r="673" spans="1:61" x14ac:dyDescent="0.25">
      <c r="A673" t="s">
        <v>54</v>
      </c>
      <c r="B673">
        <v>110027</v>
      </c>
      <c r="C673" t="s">
        <v>55</v>
      </c>
      <c r="D673" t="s">
        <v>56</v>
      </c>
      <c r="E673" s="1">
        <v>45965</v>
      </c>
      <c r="F673" t="s">
        <v>877</v>
      </c>
      <c r="G673" t="s">
        <v>58</v>
      </c>
      <c r="H673" t="str">
        <f t="shared" si="70"/>
        <v>Aggregator</v>
      </c>
      <c r="I673">
        <v>7431482199</v>
      </c>
      <c r="J673">
        <v>18528960</v>
      </c>
      <c r="K673" s="3">
        <v>45966.063888888886</v>
      </c>
      <c r="L673">
        <f t="shared" si="71"/>
        <v>5</v>
      </c>
      <c r="M673" t="str">
        <f t="shared" si="72"/>
        <v>Wednesday</v>
      </c>
      <c r="N673" s="1" t="str">
        <f t="shared" si="73"/>
        <v>November</v>
      </c>
      <c r="O673" s="2">
        <v>6.3888888888888884E-2</v>
      </c>
      <c r="P673" s="2" t="str">
        <f t="shared" si="74"/>
        <v>Week 1</v>
      </c>
      <c r="Q673" t="s">
        <v>59</v>
      </c>
      <c r="R673" s="5">
        <v>189</v>
      </c>
      <c r="S673" s="5">
        <v>0</v>
      </c>
      <c r="T673" s="5">
        <f t="shared" si="75"/>
        <v>0</v>
      </c>
      <c r="U673" s="5">
        <v>189</v>
      </c>
      <c r="V673" s="5">
        <v>32</v>
      </c>
      <c r="W673" s="5">
        <v>0</v>
      </c>
      <c r="X673" s="5">
        <v>0</v>
      </c>
      <c r="Y673" s="5">
        <v>221</v>
      </c>
      <c r="Z673" s="5">
        <v>221</v>
      </c>
      <c r="AA673" t="s">
        <v>60</v>
      </c>
      <c r="AB673">
        <v>38.65</v>
      </c>
      <c r="AC673">
        <v>3.38</v>
      </c>
      <c r="AD673" t="s">
        <v>60</v>
      </c>
      <c r="AE673" t="s">
        <v>56</v>
      </c>
      <c r="AF673">
        <v>2199</v>
      </c>
      <c r="AG673">
        <v>2199</v>
      </c>
      <c r="AO673">
        <v>32</v>
      </c>
      <c r="AP673">
        <v>0</v>
      </c>
      <c r="AX673">
        <v>221</v>
      </c>
      <c r="BD673" s="5">
        <v>221</v>
      </c>
      <c r="BE673">
        <v>189</v>
      </c>
      <c r="BG673">
        <f t="shared" si="76"/>
        <v>189</v>
      </c>
      <c r="BI673">
        <v>32</v>
      </c>
    </row>
    <row r="674" spans="1:61" x14ac:dyDescent="0.25">
      <c r="A674" t="s">
        <v>54</v>
      </c>
      <c r="B674">
        <v>110027</v>
      </c>
      <c r="C674" t="s">
        <v>55</v>
      </c>
      <c r="D674" t="s">
        <v>56</v>
      </c>
      <c r="E674" s="1">
        <v>45965</v>
      </c>
      <c r="F674" t="s">
        <v>878</v>
      </c>
      <c r="G674" t="s">
        <v>58</v>
      </c>
      <c r="H674" t="str">
        <f t="shared" si="70"/>
        <v>Aggregator</v>
      </c>
      <c r="I674">
        <v>7445229244</v>
      </c>
      <c r="J674">
        <v>18528960</v>
      </c>
      <c r="K674" s="3">
        <v>45966.066666666666</v>
      </c>
      <c r="L674">
        <f t="shared" si="71"/>
        <v>5</v>
      </c>
      <c r="M674" t="str">
        <f t="shared" si="72"/>
        <v>Wednesday</v>
      </c>
      <c r="N674" s="1" t="str">
        <f t="shared" si="73"/>
        <v>November</v>
      </c>
      <c r="O674" s="2">
        <v>6.6666666666666666E-2</v>
      </c>
      <c r="P674" s="2" t="str">
        <f t="shared" si="74"/>
        <v>Week 1</v>
      </c>
      <c r="Q674" t="s">
        <v>59</v>
      </c>
      <c r="R674" s="5">
        <v>597</v>
      </c>
      <c r="S674" s="5">
        <v>-100</v>
      </c>
      <c r="T674" s="5">
        <f t="shared" si="75"/>
        <v>16.750418760469014</v>
      </c>
      <c r="U674" s="5">
        <v>497</v>
      </c>
      <c r="V674" s="5">
        <v>32</v>
      </c>
      <c r="W674" s="5">
        <v>0</v>
      </c>
      <c r="X674" s="5">
        <v>0</v>
      </c>
      <c r="Y674" s="5">
        <v>529</v>
      </c>
      <c r="Z674" s="5">
        <v>529</v>
      </c>
      <c r="AA674" t="s">
        <v>60</v>
      </c>
      <c r="AB674">
        <v>139.25</v>
      </c>
      <c r="AC674">
        <v>13.2</v>
      </c>
      <c r="AD674" t="s">
        <v>60</v>
      </c>
      <c r="AE674" t="s">
        <v>56</v>
      </c>
      <c r="AF674">
        <v>9244</v>
      </c>
      <c r="AG674">
        <v>9244</v>
      </c>
      <c r="AO674">
        <v>32</v>
      </c>
      <c r="AP674">
        <v>0</v>
      </c>
      <c r="AX674">
        <v>529</v>
      </c>
      <c r="BD674" s="5">
        <v>529</v>
      </c>
      <c r="BE674">
        <v>497</v>
      </c>
      <c r="BG674">
        <f t="shared" si="76"/>
        <v>497</v>
      </c>
      <c r="BI674">
        <v>32</v>
      </c>
    </row>
    <row r="675" spans="1:61" x14ac:dyDescent="0.25">
      <c r="A675" t="s">
        <v>54</v>
      </c>
      <c r="B675">
        <v>110027</v>
      </c>
      <c r="C675" t="s">
        <v>55</v>
      </c>
      <c r="D675" t="s">
        <v>56</v>
      </c>
      <c r="E675" s="1">
        <v>45965</v>
      </c>
      <c r="F675" t="s">
        <v>879</v>
      </c>
      <c r="G675" t="s">
        <v>67</v>
      </c>
      <c r="H675" t="str">
        <f t="shared" si="70"/>
        <v>Direct Sale</v>
      </c>
      <c r="K675" s="3">
        <v>45966.069444444445</v>
      </c>
      <c r="L675">
        <f t="shared" si="71"/>
        <v>5</v>
      </c>
      <c r="M675" t="str">
        <f t="shared" si="72"/>
        <v>Wednesday</v>
      </c>
      <c r="N675" s="1" t="str">
        <f t="shared" si="73"/>
        <v>November</v>
      </c>
      <c r="O675" s="2">
        <v>6.9444444444444448E-2</v>
      </c>
      <c r="P675" s="2" t="str">
        <f t="shared" si="74"/>
        <v>Week 1</v>
      </c>
      <c r="Q675" t="s">
        <v>59</v>
      </c>
      <c r="R675" s="5">
        <v>597</v>
      </c>
      <c r="S675" s="5">
        <v>0</v>
      </c>
      <c r="T675" s="5">
        <f t="shared" si="75"/>
        <v>0</v>
      </c>
      <c r="U675" s="5">
        <v>597</v>
      </c>
      <c r="V675" s="5">
        <v>0</v>
      </c>
      <c r="W675" s="5">
        <v>29.86</v>
      </c>
      <c r="X675" s="5">
        <v>0.14000000000000001</v>
      </c>
      <c r="Y675" s="5">
        <v>627</v>
      </c>
      <c r="Z675" s="5">
        <v>627</v>
      </c>
      <c r="AA675" t="s">
        <v>73</v>
      </c>
      <c r="AB675">
        <v>151.34</v>
      </c>
      <c r="AC675">
        <v>9.14</v>
      </c>
      <c r="AD675" t="s">
        <v>5778</v>
      </c>
      <c r="AE675" t="s">
        <v>75</v>
      </c>
      <c r="AI675" t="s">
        <v>89</v>
      </c>
      <c r="AJ675" t="s">
        <v>56</v>
      </c>
      <c r="AK675">
        <v>8929758003</v>
      </c>
      <c r="AO675">
        <v>0</v>
      </c>
      <c r="AP675">
        <v>0</v>
      </c>
      <c r="AQ675">
        <v>627</v>
      </c>
      <c r="AZ675">
        <v>597</v>
      </c>
      <c r="BA675">
        <v>14.93</v>
      </c>
      <c r="BB675">
        <v>597</v>
      </c>
      <c r="BC675">
        <v>14.93</v>
      </c>
      <c r="BD675" s="5">
        <v>627</v>
      </c>
      <c r="BE675">
        <v>597</v>
      </c>
      <c r="BG675">
        <f t="shared" si="76"/>
        <v>597</v>
      </c>
    </row>
    <row r="676" spans="1:61" x14ac:dyDescent="0.25">
      <c r="A676" t="s">
        <v>54</v>
      </c>
      <c r="B676">
        <v>110027</v>
      </c>
      <c r="C676" t="s">
        <v>55</v>
      </c>
      <c r="D676" t="s">
        <v>56</v>
      </c>
      <c r="E676" s="1">
        <v>45965</v>
      </c>
      <c r="F676" t="s">
        <v>880</v>
      </c>
      <c r="G676" t="s">
        <v>67</v>
      </c>
      <c r="H676" t="str">
        <f t="shared" si="70"/>
        <v>Direct Sale</v>
      </c>
      <c r="K676" s="3">
        <v>45966.070833333331</v>
      </c>
      <c r="L676">
        <f t="shared" si="71"/>
        <v>5</v>
      </c>
      <c r="M676" t="str">
        <f t="shared" si="72"/>
        <v>Wednesday</v>
      </c>
      <c r="N676" s="1" t="str">
        <f t="shared" si="73"/>
        <v>November</v>
      </c>
      <c r="O676" s="2">
        <v>7.0833333333333331E-2</v>
      </c>
      <c r="P676" s="2" t="str">
        <f t="shared" si="74"/>
        <v>Week 1</v>
      </c>
      <c r="Q676" t="s">
        <v>59</v>
      </c>
      <c r="R676" s="5">
        <v>478</v>
      </c>
      <c r="S676" s="5">
        <v>0</v>
      </c>
      <c r="T676" s="5">
        <f t="shared" si="75"/>
        <v>0</v>
      </c>
      <c r="U676" s="5">
        <v>478</v>
      </c>
      <c r="V676" s="5">
        <v>0</v>
      </c>
      <c r="W676" s="5">
        <v>23.9</v>
      </c>
      <c r="X676" s="5">
        <v>0.1</v>
      </c>
      <c r="Y676" s="5">
        <v>502</v>
      </c>
      <c r="Z676" s="5">
        <v>502</v>
      </c>
      <c r="AA676" t="s">
        <v>68</v>
      </c>
      <c r="AB676">
        <v>131.37</v>
      </c>
      <c r="AC676">
        <v>5.12</v>
      </c>
      <c r="AD676" t="s">
        <v>5778</v>
      </c>
      <c r="AE676" t="s">
        <v>75</v>
      </c>
      <c r="AI676" t="s">
        <v>89</v>
      </c>
      <c r="AJ676" t="s">
        <v>56</v>
      </c>
      <c r="AK676">
        <v>8929758003</v>
      </c>
      <c r="AO676">
        <v>0</v>
      </c>
      <c r="AP676">
        <v>0</v>
      </c>
      <c r="AR676">
        <v>502</v>
      </c>
      <c r="AZ676">
        <v>478</v>
      </c>
      <c r="BA676">
        <v>11.95</v>
      </c>
      <c r="BB676">
        <v>478</v>
      </c>
      <c r="BC676">
        <v>11.95</v>
      </c>
      <c r="BD676" s="5">
        <v>502</v>
      </c>
      <c r="BE676">
        <v>478</v>
      </c>
      <c r="BG676">
        <f t="shared" si="76"/>
        <v>478</v>
      </c>
    </row>
    <row r="677" spans="1:61" x14ac:dyDescent="0.25">
      <c r="A677" t="s">
        <v>54</v>
      </c>
      <c r="B677">
        <v>110027</v>
      </c>
      <c r="C677" t="s">
        <v>55</v>
      </c>
      <c r="D677" t="s">
        <v>56</v>
      </c>
      <c r="E677" s="1">
        <v>45965</v>
      </c>
      <c r="F677" t="s">
        <v>881</v>
      </c>
      <c r="G677" t="s">
        <v>67</v>
      </c>
      <c r="H677" t="str">
        <f t="shared" si="70"/>
        <v>Direct Sale</v>
      </c>
      <c r="K677" s="3">
        <v>45966.071527777778</v>
      </c>
      <c r="L677">
        <f t="shared" si="71"/>
        <v>5</v>
      </c>
      <c r="M677" t="str">
        <f t="shared" si="72"/>
        <v>Wednesday</v>
      </c>
      <c r="N677" s="1" t="str">
        <f t="shared" si="73"/>
        <v>November</v>
      </c>
      <c r="O677" s="2">
        <v>7.1527777777777773E-2</v>
      </c>
      <c r="P677" s="2" t="str">
        <f t="shared" si="74"/>
        <v>Week 1</v>
      </c>
      <c r="Q677" t="s">
        <v>59</v>
      </c>
      <c r="R677" s="5">
        <v>199</v>
      </c>
      <c r="S677" s="5">
        <v>0</v>
      </c>
      <c r="T677" s="5">
        <f t="shared" si="75"/>
        <v>0</v>
      </c>
      <c r="U677" s="5">
        <v>199</v>
      </c>
      <c r="V677" s="5">
        <v>0</v>
      </c>
      <c r="W677" s="5">
        <v>9.9600000000000009</v>
      </c>
      <c r="X677" s="5">
        <v>0.04</v>
      </c>
      <c r="Y677" s="5">
        <v>209</v>
      </c>
      <c r="Z677" s="5">
        <v>209</v>
      </c>
      <c r="AA677" t="s">
        <v>73</v>
      </c>
      <c r="AB677">
        <v>51.11</v>
      </c>
      <c r="AC677">
        <v>2.56</v>
      </c>
      <c r="AD677" t="s">
        <v>5778</v>
      </c>
      <c r="AE677" t="s">
        <v>75</v>
      </c>
      <c r="AI677" t="s">
        <v>882</v>
      </c>
      <c r="AJ677" t="s">
        <v>883</v>
      </c>
      <c r="AK677">
        <v>9475893214</v>
      </c>
      <c r="AO677">
        <v>0</v>
      </c>
      <c r="AP677">
        <v>0</v>
      </c>
      <c r="AQ677">
        <v>209</v>
      </c>
      <c r="AZ677">
        <v>199</v>
      </c>
      <c r="BA677">
        <v>4.9800000000000004</v>
      </c>
      <c r="BB677">
        <v>199</v>
      </c>
      <c r="BC677">
        <v>4.9800000000000004</v>
      </c>
      <c r="BD677" s="5">
        <v>209</v>
      </c>
      <c r="BE677">
        <v>199</v>
      </c>
      <c r="BG677">
        <f t="shared" si="76"/>
        <v>199</v>
      </c>
    </row>
    <row r="678" spans="1:61" x14ac:dyDescent="0.25">
      <c r="A678" t="s">
        <v>54</v>
      </c>
      <c r="B678">
        <v>110027</v>
      </c>
      <c r="C678" t="s">
        <v>55</v>
      </c>
      <c r="D678" t="s">
        <v>56</v>
      </c>
      <c r="E678" s="1">
        <v>45965</v>
      </c>
      <c r="F678" t="s">
        <v>884</v>
      </c>
      <c r="G678" t="s">
        <v>63</v>
      </c>
      <c r="H678" t="str">
        <f t="shared" si="70"/>
        <v>Aggregator</v>
      </c>
      <c r="I678">
        <v>221257000000000</v>
      </c>
      <c r="J678">
        <v>29811</v>
      </c>
      <c r="K678" s="3">
        <v>45966.072222222225</v>
      </c>
      <c r="L678">
        <f t="shared" si="71"/>
        <v>5</v>
      </c>
      <c r="M678" t="str">
        <f t="shared" si="72"/>
        <v>Wednesday</v>
      </c>
      <c r="N678" s="1" t="str">
        <f t="shared" si="73"/>
        <v>November</v>
      </c>
      <c r="O678" s="2">
        <v>7.2222222222222215E-2</v>
      </c>
      <c r="P678" s="2" t="str">
        <f t="shared" si="74"/>
        <v>Week 1</v>
      </c>
      <c r="Q678" t="s">
        <v>59</v>
      </c>
      <c r="R678" s="5">
        <v>1870</v>
      </c>
      <c r="S678" s="5">
        <v>-229.98</v>
      </c>
      <c r="T678" s="5">
        <f t="shared" si="75"/>
        <v>12.298395721925132</v>
      </c>
      <c r="U678" s="5">
        <v>1640.02</v>
      </c>
      <c r="V678" s="5">
        <v>32</v>
      </c>
      <c r="W678" s="5">
        <v>0</v>
      </c>
      <c r="X678" s="5">
        <v>-0.02</v>
      </c>
      <c r="Y678" s="5">
        <v>1672</v>
      </c>
      <c r="Z678" s="5">
        <v>1672</v>
      </c>
      <c r="AA678" t="s">
        <v>64</v>
      </c>
      <c r="AB678">
        <v>411.6</v>
      </c>
      <c r="AC678">
        <v>34.659999999999997</v>
      </c>
      <c r="AD678" t="s">
        <v>64</v>
      </c>
      <c r="AE678" t="s">
        <v>56</v>
      </c>
      <c r="AF678">
        <v>1825</v>
      </c>
      <c r="AG678">
        <v>1825</v>
      </c>
      <c r="AO678">
        <v>32</v>
      </c>
      <c r="AP678">
        <v>0</v>
      </c>
      <c r="AW678">
        <v>1672</v>
      </c>
      <c r="BD678" s="5">
        <v>1672</v>
      </c>
      <c r="BE678">
        <v>1640.02</v>
      </c>
      <c r="BG678">
        <f t="shared" si="76"/>
        <v>1640.02</v>
      </c>
      <c r="BH678">
        <v>32</v>
      </c>
    </row>
    <row r="679" spans="1:61" x14ac:dyDescent="0.25">
      <c r="A679" t="s">
        <v>54</v>
      </c>
      <c r="B679">
        <v>110027</v>
      </c>
      <c r="C679" t="s">
        <v>55</v>
      </c>
      <c r="D679" t="s">
        <v>56</v>
      </c>
      <c r="E679" s="1">
        <v>45965</v>
      </c>
      <c r="F679" t="s">
        <v>885</v>
      </c>
      <c r="G679" t="s">
        <v>63</v>
      </c>
      <c r="H679" t="str">
        <f t="shared" si="70"/>
        <v>Aggregator</v>
      </c>
      <c r="I679">
        <v>221257000000000</v>
      </c>
      <c r="J679">
        <v>29811</v>
      </c>
      <c r="K679" s="3">
        <v>45966.072916666664</v>
      </c>
      <c r="L679">
        <f t="shared" si="71"/>
        <v>5</v>
      </c>
      <c r="M679" t="str">
        <f t="shared" si="72"/>
        <v>Wednesday</v>
      </c>
      <c r="N679" s="1" t="str">
        <f t="shared" si="73"/>
        <v>November</v>
      </c>
      <c r="O679" s="2">
        <v>7.2916666666666671E-2</v>
      </c>
      <c r="P679" s="2" t="str">
        <f t="shared" si="74"/>
        <v>Week 1</v>
      </c>
      <c r="Q679" t="s">
        <v>59</v>
      </c>
      <c r="R679" s="5">
        <v>578</v>
      </c>
      <c r="S679" s="5">
        <v>-93.74</v>
      </c>
      <c r="T679" s="5">
        <f t="shared" si="75"/>
        <v>16.217993079584776</v>
      </c>
      <c r="U679" s="5">
        <v>484.26</v>
      </c>
      <c r="V679" s="5">
        <v>32</v>
      </c>
      <c r="W679" s="5">
        <v>0</v>
      </c>
      <c r="X679" s="5">
        <v>-0.26</v>
      </c>
      <c r="Y679" s="5">
        <v>516</v>
      </c>
      <c r="Z679" s="5">
        <v>516</v>
      </c>
      <c r="AA679" t="s">
        <v>64</v>
      </c>
      <c r="AB679">
        <v>126.7</v>
      </c>
      <c r="AC679">
        <v>8.34</v>
      </c>
      <c r="AD679" t="s">
        <v>64</v>
      </c>
      <c r="AE679" t="s">
        <v>56</v>
      </c>
      <c r="AF679">
        <v>8752</v>
      </c>
      <c r="AG679">
        <v>8752</v>
      </c>
      <c r="AO679">
        <v>32</v>
      </c>
      <c r="AP679">
        <v>0</v>
      </c>
      <c r="AW679">
        <v>516</v>
      </c>
      <c r="BD679" s="5">
        <v>516</v>
      </c>
      <c r="BE679">
        <v>484.26</v>
      </c>
      <c r="BG679">
        <f t="shared" si="76"/>
        <v>484.26</v>
      </c>
      <c r="BH679">
        <v>32</v>
      </c>
    </row>
    <row r="680" spans="1:61" x14ac:dyDescent="0.25">
      <c r="A680" t="s">
        <v>54</v>
      </c>
      <c r="B680">
        <v>110027</v>
      </c>
      <c r="C680" t="s">
        <v>55</v>
      </c>
      <c r="D680" t="s">
        <v>56</v>
      </c>
      <c r="E680" s="1">
        <v>45965</v>
      </c>
      <c r="F680" t="s">
        <v>886</v>
      </c>
      <c r="G680" t="s">
        <v>58</v>
      </c>
      <c r="H680" t="str">
        <f t="shared" si="70"/>
        <v>Aggregator</v>
      </c>
      <c r="I680">
        <v>7447768613</v>
      </c>
      <c r="J680">
        <v>18528960</v>
      </c>
      <c r="K680" s="3">
        <v>45966.084722222222</v>
      </c>
      <c r="L680">
        <f t="shared" si="71"/>
        <v>5</v>
      </c>
      <c r="M680" t="str">
        <f t="shared" si="72"/>
        <v>Wednesday</v>
      </c>
      <c r="N680" s="1" t="str">
        <f t="shared" si="73"/>
        <v>November</v>
      </c>
      <c r="O680" s="2">
        <v>8.4722222222222227E-2</v>
      </c>
      <c r="P680" s="2" t="str">
        <f t="shared" si="74"/>
        <v>Week 1</v>
      </c>
      <c r="Q680" t="s">
        <v>59</v>
      </c>
      <c r="R680" s="5">
        <v>308</v>
      </c>
      <c r="S680" s="5">
        <v>-75</v>
      </c>
      <c r="T680" s="5">
        <f t="shared" si="75"/>
        <v>24.350649350649352</v>
      </c>
      <c r="U680" s="5">
        <v>233</v>
      </c>
      <c r="V680" s="5">
        <v>32</v>
      </c>
      <c r="W680" s="5">
        <v>0</v>
      </c>
      <c r="X680" s="5">
        <v>0</v>
      </c>
      <c r="Y680" s="5">
        <v>265</v>
      </c>
      <c r="Z680" s="5">
        <v>265</v>
      </c>
      <c r="AA680" t="s">
        <v>60</v>
      </c>
      <c r="AB680">
        <v>65.69</v>
      </c>
      <c r="AC680">
        <v>4.7699999999999996</v>
      </c>
      <c r="AD680" t="s">
        <v>60</v>
      </c>
      <c r="AE680" t="s">
        <v>56</v>
      </c>
      <c r="AF680">
        <v>8613</v>
      </c>
      <c r="AG680">
        <v>8613</v>
      </c>
      <c r="AO680">
        <v>32</v>
      </c>
      <c r="AP680">
        <v>0</v>
      </c>
      <c r="AX680">
        <v>265</v>
      </c>
      <c r="BD680" s="5">
        <v>265</v>
      </c>
      <c r="BE680">
        <v>233</v>
      </c>
      <c r="BG680">
        <f t="shared" si="76"/>
        <v>233</v>
      </c>
      <c r="BI680">
        <v>32</v>
      </c>
    </row>
    <row r="681" spans="1:61" x14ac:dyDescent="0.25">
      <c r="A681" t="s">
        <v>54</v>
      </c>
      <c r="B681">
        <v>110027</v>
      </c>
      <c r="C681" t="s">
        <v>55</v>
      </c>
      <c r="D681" t="s">
        <v>56</v>
      </c>
      <c r="E681" s="1">
        <v>45965</v>
      </c>
      <c r="F681" t="s">
        <v>887</v>
      </c>
      <c r="G681" t="s">
        <v>67</v>
      </c>
      <c r="H681" t="str">
        <f t="shared" si="70"/>
        <v>Direct Sale</v>
      </c>
      <c r="K681" s="3">
        <v>45966.088888888888</v>
      </c>
      <c r="L681">
        <f t="shared" si="71"/>
        <v>5</v>
      </c>
      <c r="M681" t="str">
        <f t="shared" si="72"/>
        <v>Wednesday</v>
      </c>
      <c r="N681" s="1" t="str">
        <f t="shared" si="73"/>
        <v>November</v>
      </c>
      <c r="O681" s="2">
        <v>8.8888888888888892E-2</v>
      </c>
      <c r="P681" s="2" t="str">
        <f t="shared" si="74"/>
        <v>Week 1</v>
      </c>
      <c r="Q681" t="s">
        <v>59</v>
      </c>
      <c r="R681" s="5">
        <v>179</v>
      </c>
      <c r="S681" s="5">
        <v>0</v>
      </c>
      <c r="T681" s="5">
        <f t="shared" si="75"/>
        <v>0</v>
      </c>
      <c r="U681" s="5">
        <v>179</v>
      </c>
      <c r="V681" s="5">
        <v>0</v>
      </c>
      <c r="W681" s="5">
        <v>8.9600000000000009</v>
      </c>
      <c r="X681" s="5">
        <v>0.04</v>
      </c>
      <c r="Y681" s="5">
        <v>188</v>
      </c>
      <c r="Z681" s="5">
        <v>188</v>
      </c>
      <c r="AA681" t="s">
        <v>73</v>
      </c>
      <c r="AB681">
        <v>35.229999999999997</v>
      </c>
      <c r="AC681">
        <v>8.0500000000000007</v>
      </c>
      <c r="AD681" t="s">
        <v>5778</v>
      </c>
      <c r="AE681" t="s">
        <v>75</v>
      </c>
      <c r="AI681" t="s">
        <v>89</v>
      </c>
      <c r="AJ681" t="s">
        <v>56</v>
      </c>
      <c r="AK681">
        <v>8929758003</v>
      </c>
      <c r="AO681">
        <v>0</v>
      </c>
      <c r="AP681">
        <v>0</v>
      </c>
      <c r="AQ681">
        <v>188</v>
      </c>
      <c r="AZ681">
        <v>179</v>
      </c>
      <c r="BA681">
        <v>4.4800000000000004</v>
      </c>
      <c r="BB681">
        <v>179</v>
      </c>
      <c r="BC681">
        <v>4.4800000000000004</v>
      </c>
      <c r="BD681" s="5">
        <v>188</v>
      </c>
      <c r="BE681">
        <v>179</v>
      </c>
      <c r="BG681">
        <f t="shared" si="76"/>
        <v>179</v>
      </c>
    </row>
    <row r="682" spans="1:61" x14ac:dyDescent="0.25">
      <c r="A682" t="s">
        <v>54</v>
      </c>
      <c r="B682">
        <v>110027</v>
      </c>
      <c r="C682" t="s">
        <v>55</v>
      </c>
      <c r="D682" t="s">
        <v>56</v>
      </c>
      <c r="E682" s="1">
        <v>45965</v>
      </c>
      <c r="F682" t="s">
        <v>888</v>
      </c>
      <c r="G682" t="s">
        <v>58</v>
      </c>
      <c r="H682" t="str">
        <f t="shared" si="70"/>
        <v>Aggregator</v>
      </c>
      <c r="I682">
        <v>7448124494</v>
      </c>
      <c r="J682">
        <v>18528960</v>
      </c>
      <c r="K682" s="3">
        <v>45966.090277777781</v>
      </c>
      <c r="L682">
        <f t="shared" si="71"/>
        <v>5</v>
      </c>
      <c r="M682" t="str">
        <f t="shared" si="72"/>
        <v>Wednesday</v>
      </c>
      <c r="N682" s="1" t="str">
        <f t="shared" si="73"/>
        <v>November</v>
      </c>
      <c r="O682" s="2">
        <v>9.0277777777777776E-2</v>
      </c>
      <c r="P682" s="2" t="str">
        <f t="shared" si="74"/>
        <v>Week 1</v>
      </c>
      <c r="Q682" t="s">
        <v>59</v>
      </c>
      <c r="R682" s="5">
        <v>497</v>
      </c>
      <c r="S682" s="5">
        <v>-100</v>
      </c>
      <c r="T682" s="5">
        <f t="shared" si="75"/>
        <v>20.120724346076461</v>
      </c>
      <c r="U682" s="5">
        <v>397</v>
      </c>
      <c r="V682" s="5">
        <v>32</v>
      </c>
      <c r="W682" s="5">
        <v>0</v>
      </c>
      <c r="X682" s="5">
        <v>0</v>
      </c>
      <c r="Y682" s="5">
        <v>429</v>
      </c>
      <c r="Z682" s="5">
        <v>429</v>
      </c>
      <c r="AA682" t="s">
        <v>60</v>
      </c>
      <c r="AB682">
        <v>127.27</v>
      </c>
      <c r="AC682">
        <v>9.82</v>
      </c>
      <c r="AD682" t="s">
        <v>60</v>
      </c>
      <c r="AE682" t="s">
        <v>56</v>
      </c>
      <c r="AF682">
        <v>4494</v>
      </c>
      <c r="AG682">
        <v>4494</v>
      </c>
      <c r="AO682">
        <v>32</v>
      </c>
      <c r="AP682">
        <v>0</v>
      </c>
      <c r="AX682">
        <v>429</v>
      </c>
      <c r="BD682" s="5">
        <v>429</v>
      </c>
      <c r="BE682">
        <v>397</v>
      </c>
      <c r="BG682">
        <f t="shared" si="76"/>
        <v>397</v>
      </c>
      <c r="BI682">
        <v>32</v>
      </c>
    </row>
    <row r="683" spans="1:61" x14ac:dyDescent="0.25">
      <c r="A683" t="s">
        <v>54</v>
      </c>
      <c r="B683">
        <v>110027</v>
      </c>
      <c r="C683" t="s">
        <v>55</v>
      </c>
      <c r="D683" t="s">
        <v>56</v>
      </c>
      <c r="E683" s="1">
        <v>45965</v>
      </c>
      <c r="F683" t="s">
        <v>889</v>
      </c>
      <c r="G683" t="s">
        <v>58</v>
      </c>
      <c r="H683" t="str">
        <f t="shared" si="70"/>
        <v>Aggregator</v>
      </c>
      <c r="I683">
        <v>7443084431</v>
      </c>
      <c r="J683">
        <v>18528960</v>
      </c>
      <c r="K683" s="3">
        <v>45966.094444444447</v>
      </c>
      <c r="L683">
        <f t="shared" si="71"/>
        <v>5</v>
      </c>
      <c r="M683" t="str">
        <f t="shared" si="72"/>
        <v>Wednesday</v>
      </c>
      <c r="N683" s="1" t="str">
        <f t="shared" si="73"/>
        <v>November</v>
      </c>
      <c r="O683" s="2">
        <v>9.4444444444444442E-2</v>
      </c>
      <c r="P683" s="2" t="str">
        <f t="shared" si="74"/>
        <v>Week 1</v>
      </c>
      <c r="Q683" t="s">
        <v>59</v>
      </c>
      <c r="R683" s="5">
        <v>248</v>
      </c>
      <c r="S683" s="5">
        <v>-74.400000000000006</v>
      </c>
      <c r="T683" s="5">
        <f t="shared" si="75"/>
        <v>30.000000000000004</v>
      </c>
      <c r="U683" s="5">
        <v>173.6</v>
      </c>
      <c r="V683" s="5">
        <v>32</v>
      </c>
      <c r="W683" s="5">
        <v>0</v>
      </c>
      <c r="X683" s="5">
        <v>0</v>
      </c>
      <c r="Y683" s="5">
        <v>205.6</v>
      </c>
      <c r="Z683" s="5">
        <v>205.6</v>
      </c>
      <c r="AA683" t="s">
        <v>60</v>
      </c>
      <c r="AB683">
        <v>51.82</v>
      </c>
      <c r="AC683">
        <v>4.96</v>
      </c>
      <c r="AD683" t="s">
        <v>60</v>
      </c>
      <c r="AE683" t="s">
        <v>56</v>
      </c>
      <c r="AF683">
        <v>4431</v>
      </c>
      <c r="AG683">
        <v>4431</v>
      </c>
      <c r="AO683">
        <v>32</v>
      </c>
      <c r="AP683">
        <v>0</v>
      </c>
      <c r="AX683">
        <v>205.6</v>
      </c>
      <c r="BD683" s="5">
        <v>205.6</v>
      </c>
      <c r="BE683">
        <v>173.6</v>
      </c>
      <c r="BG683">
        <f t="shared" si="76"/>
        <v>173.6</v>
      </c>
      <c r="BI683">
        <v>32</v>
      </c>
    </row>
    <row r="684" spans="1:61" x14ac:dyDescent="0.25">
      <c r="A684" t="s">
        <v>54</v>
      </c>
      <c r="B684">
        <v>110027</v>
      </c>
      <c r="C684" t="s">
        <v>55</v>
      </c>
      <c r="D684" t="s">
        <v>56</v>
      </c>
      <c r="E684" s="1">
        <v>45965</v>
      </c>
      <c r="F684" t="s">
        <v>890</v>
      </c>
      <c r="G684" t="s">
        <v>63</v>
      </c>
      <c r="H684" t="str">
        <f t="shared" si="70"/>
        <v>Aggregator</v>
      </c>
      <c r="I684">
        <v>221259000000000</v>
      </c>
      <c r="J684">
        <v>29811</v>
      </c>
      <c r="K684" s="3">
        <v>45966.09652777778</v>
      </c>
      <c r="L684">
        <f t="shared" si="71"/>
        <v>5</v>
      </c>
      <c r="M684" t="str">
        <f t="shared" si="72"/>
        <v>Wednesday</v>
      </c>
      <c r="N684" s="1" t="str">
        <f t="shared" si="73"/>
        <v>November</v>
      </c>
      <c r="O684" s="2">
        <v>9.6527777777777782E-2</v>
      </c>
      <c r="P684" s="2" t="str">
        <f t="shared" si="74"/>
        <v>Week 1</v>
      </c>
      <c r="Q684" t="s">
        <v>59</v>
      </c>
      <c r="R684" s="5">
        <v>401</v>
      </c>
      <c r="S684" s="5">
        <v>-93.75</v>
      </c>
      <c r="T684" s="5">
        <f t="shared" si="75"/>
        <v>23.379052369077307</v>
      </c>
      <c r="U684" s="5">
        <v>307.25</v>
      </c>
      <c r="V684" s="5">
        <v>32</v>
      </c>
      <c r="W684" s="5">
        <v>0</v>
      </c>
      <c r="X684" s="5">
        <v>-0.25</v>
      </c>
      <c r="Y684" s="5">
        <v>339</v>
      </c>
      <c r="Z684" s="5">
        <v>339</v>
      </c>
      <c r="AA684" t="s">
        <v>64</v>
      </c>
      <c r="AB684">
        <v>94.87</v>
      </c>
      <c r="AC684">
        <v>4.96</v>
      </c>
      <c r="AD684" t="s">
        <v>64</v>
      </c>
      <c r="AE684" t="s">
        <v>56</v>
      </c>
      <c r="AF684">
        <v>2990</v>
      </c>
      <c r="AG684">
        <v>2990</v>
      </c>
      <c r="AO684">
        <v>32</v>
      </c>
      <c r="AP684">
        <v>0</v>
      </c>
      <c r="AW684">
        <v>339</v>
      </c>
      <c r="BD684" s="5">
        <v>339</v>
      </c>
      <c r="BE684">
        <v>307.25</v>
      </c>
      <c r="BG684">
        <f t="shared" si="76"/>
        <v>307.25</v>
      </c>
      <c r="BH684">
        <v>32</v>
      </c>
    </row>
    <row r="685" spans="1:61" x14ac:dyDescent="0.25">
      <c r="A685" t="s">
        <v>54</v>
      </c>
      <c r="B685">
        <v>110027</v>
      </c>
      <c r="C685" t="s">
        <v>55</v>
      </c>
      <c r="D685" t="s">
        <v>56</v>
      </c>
      <c r="E685" s="1">
        <v>45965</v>
      </c>
      <c r="F685" t="s">
        <v>891</v>
      </c>
      <c r="G685" t="s">
        <v>58</v>
      </c>
      <c r="H685" t="str">
        <f t="shared" si="70"/>
        <v>Aggregator</v>
      </c>
      <c r="I685">
        <v>7447800279</v>
      </c>
      <c r="J685">
        <v>18528960</v>
      </c>
      <c r="K685" s="3">
        <v>45966.097916666666</v>
      </c>
      <c r="L685">
        <f t="shared" si="71"/>
        <v>5</v>
      </c>
      <c r="M685" t="str">
        <f t="shared" si="72"/>
        <v>Wednesday</v>
      </c>
      <c r="N685" s="1" t="str">
        <f t="shared" si="73"/>
        <v>November</v>
      </c>
      <c r="O685" s="2">
        <v>9.7916666666666666E-2</v>
      </c>
      <c r="P685" s="2" t="str">
        <f t="shared" si="74"/>
        <v>Week 1</v>
      </c>
      <c r="Q685" t="s">
        <v>59</v>
      </c>
      <c r="R685" s="5">
        <v>582</v>
      </c>
      <c r="S685" s="5">
        <v>-75</v>
      </c>
      <c r="T685" s="5">
        <f t="shared" si="75"/>
        <v>12.886597938144329</v>
      </c>
      <c r="U685" s="5">
        <v>507</v>
      </c>
      <c r="V685" s="5">
        <v>32</v>
      </c>
      <c r="W685" s="5">
        <v>0</v>
      </c>
      <c r="X685" s="5">
        <v>0</v>
      </c>
      <c r="Y685" s="5">
        <v>539</v>
      </c>
      <c r="Z685" s="5">
        <v>539</v>
      </c>
      <c r="AA685" t="s">
        <v>60</v>
      </c>
      <c r="AB685">
        <v>129.21</v>
      </c>
      <c r="AC685">
        <v>10.77</v>
      </c>
      <c r="AD685" t="s">
        <v>60</v>
      </c>
      <c r="AE685" t="s">
        <v>56</v>
      </c>
      <c r="AF685">
        <v>279</v>
      </c>
      <c r="AG685">
        <v>279</v>
      </c>
      <c r="AO685">
        <v>32</v>
      </c>
      <c r="AP685">
        <v>0</v>
      </c>
      <c r="AX685">
        <v>539</v>
      </c>
      <c r="BD685" s="5">
        <v>539</v>
      </c>
      <c r="BE685">
        <v>507</v>
      </c>
      <c r="BG685">
        <f t="shared" si="76"/>
        <v>507</v>
      </c>
      <c r="BI685">
        <v>32</v>
      </c>
    </row>
    <row r="686" spans="1:61" x14ac:dyDescent="0.25">
      <c r="A686" t="s">
        <v>54</v>
      </c>
      <c r="B686">
        <v>110027</v>
      </c>
      <c r="C686" t="s">
        <v>55</v>
      </c>
      <c r="D686" t="s">
        <v>56</v>
      </c>
      <c r="E686" s="1">
        <v>45965</v>
      </c>
      <c r="F686" t="s">
        <v>892</v>
      </c>
      <c r="G686" t="s">
        <v>63</v>
      </c>
      <c r="H686" t="str">
        <f t="shared" si="70"/>
        <v>Aggregator</v>
      </c>
      <c r="I686">
        <v>221259000000000</v>
      </c>
      <c r="J686">
        <v>29811</v>
      </c>
      <c r="K686" s="3">
        <v>45966.101388888892</v>
      </c>
      <c r="L686">
        <f t="shared" si="71"/>
        <v>5</v>
      </c>
      <c r="M686" t="str">
        <f t="shared" si="72"/>
        <v>Wednesday</v>
      </c>
      <c r="N686" s="1" t="str">
        <f t="shared" si="73"/>
        <v>November</v>
      </c>
      <c r="O686" s="2">
        <v>0.10138888888888889</v>
      </c>
      <c r="P686" s="2" t="str">
        <f t="shared" si="74"/>
        <v>Week 1</v>
      </c>
      <c r="Q686" t="s">
        <v>59</v>
      </c>
      <c r="R686" s="5">
        <v>473.66</v>
      </c>
      <c r="S686" s="5">
        <v>-93.74</v>
      </c>
      <c r="T686" s="5">
        <f t="shared" si="75"/>
        <v>19.790567073428196</v>
      </c>
      <c r="U686" s="5">
        <v>379.92</v>
      </c>
      <c r="V686" s="5">
        <v>32</v>
      </c>
      <c r="W686" s="5">
        <v>0</v>
      </c>
      <c r="X686" s="5">
        <v>0.08</v>
      </c>
      <c r="Y686" s="5">
        <v>412</v>
      </c>
      <c r="Z686" s="5">
        <v>412</v>
      </c>
      <c r="AA686" t="s">
        <v>64</v>
      </c>
      <c r="AB686">
        <v>104.25</v>
      </c>
      <c r="AC686">
        <v>9.4</v>
      </c>
      <c r="AD686" t="s">
        <v>64</v>
      </c>
      <c r="AE686" t="s">
        <v>56</v>
      </c>
      <c r="AF686">
        <v>227</v>
      </c>
      <c r="AG686">
        <v>227</v>
      </c>
      <c r="AO686">
        <v>32</v>
      </c>
      <c r="AP686">
        <v>0</v>
      </c>
      <c r="AW686">
        <v>412</v>
      </c>
      <c r="BD686" s="5">
        <v>412</v>
      </c>
      <c r="BE686">
        <v>379.92</v>
      </c>
      <c r="BG686">
        <f t="shared" si="76"/>
        <v>379.92</v>
      </c>
      <c r="BH686">
        <v>32</v>
      </c>
    </row>
    <row r="687" spans="1:61" x14ac:dyDescent="0.25">
      <c r="A687" t="s">
        <v>54</v>
      </c>
      <c r="B687">
        <v>110027</v>
      </c>
      <c r="C687" t="s">
        <v>55</v>
      </c>
      <c r="D687" t="s">
        <v>56</v>
      </c>
      <c r="E687" s="1">
        <v>45965</v>
      </c>
      <c r="F687" t="s">
        <v>893</v>
      </c>
      <c r="G687" t="s">
        <v>63</v>
      </c>
      <c r="H687" t="str">
        <f t="shared" si="70"/>
        <v>Aggregator</v>
      </c>
      <c r="I687">
        <v>221260000000000</v>
      </c>
      <c r="J687">
        <v>29811</v>
      </c>
      <c r="K687" s="3">
        <v>45966.103472222225</v>
      </c>
      <c r="L687">
        <f t="shared" si="71"/>
        <v>5</v>
      </c>
      <c r="M687" t="str">
        <f t="shared" si="72"/>
        <v>Wednesday</v>
      </c>
      <c r="N687" s="1" t="str">
        <f t="shared" si="73"/>
        <v>November</v>
      </c>
      <c r="O687" s="2">
        <v>0.10347222222222222</v>
      </c>
      <c r="P687" s="2" t="str">
        <f t="shared" si="74"/>
        <v>Week 1</v>
      </c>
      <c r="Q687" t="s">
        <v>59</v>
      </c>
      <c r="R687" s="5">
        <v>378</v>
      </c>
      <c r="S687" s="5">
        <v>-93.75</v>
      </c>
      <c r="T687" s="5">
        <f t="shared" si="75"/>
        <v>24.801587301587304</v>
      </c>
      <c r="U687" s="5">
        <v>284.25</v>
      </c>
      <c r="V687" s="5">
        <v>32</v>
      </c>
      <c r="W687" s="5">
        <v>0</v>
      </c>
      <c r="X687" s="5">
        <v>-0.25</v>
      </c>
      <c r="Y687" s="5">
        <v>316</v>
      </c>
      <c r="Z687" s="5">
        <v>316</v>
      </c>
      <c r="AA687" t="s">
        <v>64</v>
      </c>
      <c r="AB687">
        <v>48.33</v>
      </c>
      <c r="AC687">
        <v>4.7699999999999996</v>
      </c>
      <c r="AD687" t="s">
        <v>64</v>
      </c>
      <c r="AE687" t="s">
        <v>56</v>
      </c>
      <c r="AF687">
        <v>1244</v>
      </c>
      <c r="AG687">
        <v>1244</v>
      </c>
      <c r="AO687">
        <v>32</v>
      </c>
      <c r="AP687">
        <v>0</v>
      </c>
      <c r="AW687">
        <v>316</v>
      </c>
      <c r="BD687" s="5">
        <v>316</v>
      </c>
      <c r="BE687">
        <v>284.25</v>
      </c>
      <c r="BG687">
        <f t="shared" si="76"/>
        <v>284.25</v>
      </c>
      <c r="BH687">
        <v>32</v>
      </c>
    </row>
    <row r="688" spans="1:61" x14ac:dyDescent="0.25">
      <c r="A688" t="s">
        <v>54</v>
      </c>
      <c r="B688">
        <v>110027</v>
      </c>
      <c r="C688" t="s">
        <v>55</v>
      </c>
      <c r="D688" t="s">
        <v>56</v>
      </c>
      <c r="E688" s="1">
        <v>45965</v>
      </c>
      <c r="F688" t="s">
        <v>894</v>
      </c>
      <c r="G688" t="s">
        <v>67</v>
      </c>
      <c r="H688" t="str">
        <f t="shared" si="70"/>
        <v>Direct Sale</v>
      </c>
      <c r="K688" s="3">
        <v>45966.109027777777</v>
      </c>
      <c r="L688">
        <f t="shared" si="71"/>
        <v>5</v>
      </c>
      <c r="M688" t="str">
        <f t="shared" si="72"/>
        <v>Wednesday</v>
      </c>
      <c r="N688" s="1" t="str">
        <f t="shared" si="73"/>
        <v>November</v>
      </c>
      <c r="O688" s="2">
        <v>0.10902777777777778</v>
      </c>
      <c r="P688" s="2" t="str">
        <f t="shared" si="74"/>
        <v>Week 1</v>
      </c>
      <c r="Q688" t="s">
        <v>59</v>
      </c>
      <c r="R688" s="5">
        <v>237</v>
      </c>
      <c r="S688" s="5">
        <v>0</v>
      </c>
      <c r="T688" s="5">
        <f t="shared" si="75"/>
        <v>0</v>
      </c>
      <c r="U688" s="5">
        <v>237</v>
      </c>
      <c r="V688" s="5">
        <v>0</v>
      </c>
      <c r="W688" s="5">
        <v>11.86</v>
      </c>
      <c r="X688" s="5">
        <v>0.14000000000000001</v>
      </c>
      <c r="Y688" s="5">
        <v>249</v>
      </c>
      <c r="Z688" s="5">
        <v>249</v>
      </c>
      <c r="AA688" t="s">
        <v>68</v>
      </c>
      <c r="AB688">
        <v>58.51</v>
      </c>
      <c r="AC688">
        <v>5.88</v>
      </c>
      <c r="AD688" t="s">
        <v>5778</v>
      </c>
      <c r="AE688" t="s">
        <v>75</v>
      </c>
      <c r="AI688" t="s">
        <v>485</v>
      </c>
      <c r="AJ688" t="s">
        <v>486</v>
      </c>
      <c r="AK688">
        <v>9990024007</v>
      </c>
      <c r="AO688">
        <v>0</v>
      </c>
      <c r="AP688">
        <v>0</v>
      </c>
      <c r="AR688">
        <v>249</v>
      </c>
      <c r="AZ688">
        <v>237</v>
      </c>
      <c r="BA688">
        <v>5.93</v>
      </c>
      <c r="BB688">
        <v>237</v>
      </c>
      <c r="BC688">
        <v>5.93</v>
      </c>
      <c r="BD688" s="5">
        <v>249</v>
      </c>
      <c r="BE688">
        <v>237</v>
      </c>
      <c r="BG688">
        <f t="shared" si="76"/>
        <v>237</v>
      </c>
    </row>
    <row r="689" spans="1:61" x14ac:dyDescent="0.25">
      <c r="A689" t="s">
        <v>54</v>
      </c>
      <c r="B689">
        <v>110027</v>
      </c>
      <c r="C689" t="s">
        <v>55</v>
      </c>
      <c r="D689" t="s">
        <v>56</v>
      </c>
      <c r="E689" s="1">
        <v>45965</v>
      </c>
      <c r="F689" t="s">
        <v>895</v>
      </c>
      <c r="G689" t="s">
        <v>58</v>
      </c>
      <c r="H689" t="str">
        <f t="shared" si="70"/>
        <v>Aggregator</v>
      </c>
      <c r="I689">
        <v>7448231141</v>
      </c>
      <c r="J689">
        <v>18528960</v>
      </c>
      <c r="K689" s="3">
        <v>45966.118750000001</v>
      </c>
      <c r="L689">
        <f t="shared" si="71"/>
        <v>5</v>
      </c>
      <c r="M689" t="str">
        <f t="shared" si="72"/>
        <v>Wednesday</v>
      </c>
      <c r="N689" s="1" t="str">
        <f t="shared" si="73"/>
        <v>November</v>
      </c>
      <c r="O689" s="2">
        <v>0.11874999999999999</v>
      </c>
      <c r="P689" s="2" t="str">
        <f t="shared" si="74"/>
        <v>Week 1</v>
      </c>
      <c r="Q689" t="s">
        <v>59</v>
      </c>
      <c r="R689" s="5">
        <v>537</v>
      </c>
      <c r="S689" s="5">
        <v>-75</v>
      </c>
      <c r="T689" s="5">
        <f t="shared" si="75"/>
        <v>13.966480446927374</v>
      </c>
      <c r="U689" s="5">
        <v>462</v>
      </c>
      <c r="V689" s="5">
        <v>32</v>
      </c>
      <c r="W689" s="5">
        <v>0</v>
      </c>
      <c r="X689" s="5">
        <v>0</v>
      </c>
      <c r="Y689" s="5">
        <v>494</v>
      </c>
      <c r="Z689" s="5">
        <v>494</v>
      </c>
      <c r="AA689" t="s">
        <v>60</v>
      </c>
      <c r="AB689">
        <v>83.24</v>
      </c>
      <c r="AC689">
        <v>11.57</v>
      </c>
      <c r="AD689" t="s">
        <v>60</v>
      </c>
      <c r="AE689" t="s">
        <v>56</v>
      </c>
      <c r="AF689">
        <v>1141</v>
      </c>
      <c r="AG689">
        <v>1141</v>
      </c>
      <c r="AO689">
        <v>32</v>
      </c>
      <c r="AP689">
        <v>0</v>
      </c>
      <c r="AX689">
        <v>494</v>
      </c>
      <c r="BD689" s="5">
        <v>494</v>
      </c>
      <c r="BE689">
        <v>462</v>
      </c>
      <c r="BG689">
        <f t="shared" si="76"/>
        <v>462</v>
      </c>
      <c r="BI689">
        <v>32</v>
      </c>
    </row>
    <row r="690" spans="1:61" x14ac:dyDescent="0.25">
      <c r="A690" t="s">
        <v>54</v>
      </c>
      <c r="B690">
        <v>110027</v>
      </c>
      <c r="C690" t="s">
        <v>55</v>
      </c>
      <c r="D690" t="s">
        <v>56</v>
      </c>
      <c r="E690" s="1">
        <v>45965</v>
      </c>
      <c r="F690" t="s">
        <v>896</v>
      </c>
      <c r="G690" t="s">
        <v>63</v>
      </c>
      <c r="H690" t="str">
        <f t="shared" si="70"/>
        <v>Aggregator</v>
      </c>
      <c r="I690">
        <v>221261000000000</v>
      </c>
      <c r="J690">
        <v>29811</v>
      </c>
      <c r="K690" s="3">
        <v>45966.122916666667</v>
      </c>
      <c r="L690">
        <f t="shared" si="71"/>
        <v>5</v>
      </c>
      <c r="M690" t="str">
        <f t="shared" si="72"/>
        <v>Wednesday</v>
      </c>
      <c r="N690" s="1" t="str">
        <f t="shared" si="73"/>
        <v>November</v>
      </c>
      <c r="O690" s="2">
        <v>0.12291666666666666</v>
      </c>
      <c r="P690" s="2" t="str">
        <f t="shared" si="74"/>
        <v>Week 1</v>
      </c>
      <c r="Q690" t="s">
        <v>59</v>
      </c>
      <c r="R690" s="5">
        <v>573.66</v>
      </c>
      <c r="S690" s="5">
        <v>-93.74</v>
      </c>
      <c r="T690" s="5">
        <f t="shared" si="75"/>
        <v>16.340689607084336</v>
      </c>
      <c r="U690" s="5">
        <v>479.92</v>
      </c>
      <c r="V690" s="5">
        <v>32</v>
      </c>
      <c r="W690" s="5">
        <v>0</v>
      </c>
      <c r="X690" s="5">
        <v>0.08</v>
      </c>
      <c r="Y690" s="5">
        <v>512</v>
      </c>
      <c r="Z690" s="5">
        <v>512</v>
      </c>
      <c r="AA690" t="s">
        <v>64</v>
      </c>
      <c r="AB690">
        <v>123.11</v>
      </c>
      <c r="AC690">
        <v>12.21</v>
      </c>
      <c r="AD690" t="s">
        <v>64</v>
      </c>
      <c r="AE690" t="s">
        <v>56</v>
      </c>
      <c r="AF690">
        <v>7710</v>
      </c>
      <c r="AG690">
        <v>7710</v>
      </c>
      <c r="AO690">
        <v>32</v>
      </c>
      <c r="AP690">
        <v>0</v>
      </c>
      <c r="AW690">
        <v>512</v>
      </c>
      <c r="BD690" s="5">
        <v>512</v>
      </c>
      <c r="BE690">
        <v>479.92</v>
      </c>
      <c r="BG690">
        <f t="shared" si="76"/>
        <v>479.92</v>
      </c>
      <c r="BH690">
        <v>32</v>
      </c>
    </row>
    <row r="691" spans="1:61" x14ac:dyDescent="0.25">
      <c r="A691" t="s">
        <v>54</v>
      </c>
      <c r="B691">
        <v>110027</v>
      </c>
      <c r="C691" t="s">
        <v>55</v>
      </c>
      <c r="D691" t="s">
        <v>56</v>
      </c>
      <c r="E691" s="1">
        <v>45965</v>
      </c>
      <c r="F691" t="s">
        <v>897</v>
      </c>
      <c r="G691" t="s">
        <v>58</v>
      </c>
      <c r="H691" t="str">
        <f t="shared" si="70"/>
        <v>Aggregator</v>
      </c>
      <c r="I691">
        <v>7449593880</v>
      </c>
      <c r="J691">
        <v>18528960</v>
      </c>
      <c r="K691" s="3">
        <v>45966.123611111114</v>
      </c>
      <c r="L691">
        <f t="shared" si="71"/>
        <v>5</v>
      </c>
      <c r="M691" t="str">
        <f t="shared" si="72"/>
        <v>Wednesday</v>
      </c>
      <c r="N691" s="1" t="str">
        <f t="shared" si="73"/>
        <v>November</v>
      </c>
      <c r="O691" s="2">
        <v>0.12361111111111112</v>
      </c>
      <c r="P691" s="2" t="str">
        <f t="shared" si="74"/>
        <v>Week 1</v>
      </c>
      <c r="Q691" t="s">
        <v>59</v>
      </c>
      <c r="R691" s="5">
        <v>349</v>
      </c>
      <c r="S691" s="5">
        <v>-100</v>
      </c>
      <c r="T691" s="5">
        <f t="shared" si="75"/>
        <v>28.653295128939828</v>
      </c>
      <c r="U691" s="5">
        <v>249</v>
      </c>
      <c r="V691" s="5">
        <v>32</v>
      </c>
      <c r="W691" s="5">
        <v>0</v>
      </c>
      <c r="X691" s="5">
        <v>0</v>
      </c>
      <c r="Y691" s="5">
        <v>281</v>
      </c>
      <c r="Z691" s="5">
        <v>281</v>
      </c>
      <c r="AA691" t="s">
        <v>60</v>
      </c>
      <c r="AB691">
        <v>83.98</v>
      </c>
      <c r="AC691">
        <v>4.96</v>
      </c>
      <c r="AD691" t="s">
        <v>60</v>
      </c>
      <c r="AE691" t="s">
        <v>56</v>
      </c>
      <c r="AF691">
        <v>3880</v>
      </c>
      <c r="AG691">
        <v>3880</v>
      </c>
      <c r="AO691">
        <v>32</v>
      </c>
      <c r="AP691">
        <v>0</v>
      </c>
      <c r="AX691">
        <v>281</v>
      </c>
      <c r="BD691" s="5">
        <v>281</v>
      </c>
      <c r="BE691">
        <v>249</v>
      </c>
      <c r="BG691">
        <f t="shared" si="76"/>
        <v>249</v>
      </c>
      <c r="BI691">
        <v>32</v>
      </c>
    </row>
    <row r="692" spans="1:61" x14ac:dyDescent="0.25">
      <c r="A692" t="s">
        <v>54</v>
      </c>
      <c r="B692">
        <v>110027</v>
      </c>
      <c r="C692" t="s">
        <v>55</v>
      </c>
      <c r="D692" t="s">
        <v>56</v>
      </c>
      <c r="E692" s="1">
        <v>45965</v>
      </c>
      <c r="F692" t="s">
        <v>898</v>
      </c>
      <c r="G692" t="s">
        <v>58</v>
      </c>
      <c r="H692" t="str">
        <f t="shared" si="70"/>
        <v>Aggregator</v>
      </c>
      <c r="I692">
        <v>7445328788</v>
      </c>
      <c r="J692">
        <v>18528960</v>
      </c>
      <c r="K692" s="3">
        <v>45966.126388888886</v>
      </c>
      <c r="L692">
        <f t="shared" si="71"/>
        <v>5</v>
      </c>
      <c r="M692" t="str">
        <f t="shared" si="72"/>
        <v>Wednesday</v>
      </c>
      <c r="N692" s="1" t="str">
        <f t="shared" si="73"/>
        <v>November</v>
      </c>
      <c r="O692" s="2">
        <v>0.12638888888888888</v>
      </c>
      <c r="P692" s="2" t="str">
        <f t="shared" si="74"/>
        <v>Week 1</v>
      </c>
      <c r="Q692" t="s">
        <v>59</v>
      </c>
      <c r="R692" s="5">
        <v>288</v>
      </c>
      <c r="S692" s="5">
        <v>-75</v>
      </c>
      <c r="T692" s="5">
        <f t="shared" si="75"/>
        <v>26.041666666666668</v>
      </c>
      <c r="U692" s="5">
        <v>213</v>
      </c>
      <c r="V692" s="5">
        <v>32</v>
      </c>
      <c r="W692" s="5">
        <v>0</v>
      </c>
      <c r="X692" s="5">
        <v>0</v>
      </c>
      <c r="Y692" s="5">
        <v>245</v>
      </c>
      <c r="Z692" s="5">
        <v>245</v>
      </c>
      <c r="AA692" t="s">
        <v>60</v>
      </c>
      <c r="AB692">
        <v>47.19</v>
      </c>
      <c r="AC692">
        <v>4.78</v>
      </c>
      <c r="AD692" t="s">
        <v>60</v>
      </c>
      <c r="AE692" t="s">
        <v>56</v>
      </c>
      <c r="AF692">
        <v>8788</v>
      </c>
      <c r="AG692">
        <v>8788</v>
      </c>
      <c r="AO692">
        <v>32</v>
      </c>
      <c r="AP692">
        <v>0</v>
      </c>
      <c r="AX692">
        <v>245</v>
      </c>
      <c r="BD692" s="5">
        <v>245</v>
      </c>
      <c r="BE692">
        <v>213</v>
      </c>
      <c r="BG692">
        <f t="shared" si="76"/>
        <v>213</v>
      </c>
      <c r="BI692">
        <v>32</v>
      </c>
    </row>
    <row r="693" spans="1:61" x14ac:dyDescent="0.25">
      <c r="A693" t="s">
        <v>54</v>
      </c>
      <c r="B693">
        <v>110027</v>
      </c>
      <c r="C693" t="s">
        <v>55</v>
      </c>
      <c r="D693" t="s">
        <v>56</v>
      </c>
      <c r="E693" s="1">
        <v>45965</v>
      </c>
      <c r="F693" t="s">
        <v>899</v>
      </c>
      <c r="G693" t="s">
        <v>58</v>
      </c>
      <c r="H693" t="str">
        <f t="shared" si="70"/>
        <v>Aggregator</v>
      </c>
      <c r="I693">
        <v>7449295417</v>
      </c>
      <c r="J693">
        <v>18528960</v>
      </c>
      <c r="K693" s="3">
        <v>45966.133333333331</v>
      </c>
      <c r="L693">
        <f t="shared" si="71"/>
        <v>5</v>
      </c>
      <c r="M693" t="str">
        <f t="shared" si="72"/>
        <v>Wednesday</v>
      </c>
      <c r="N693" s="1" t="str">
        <f t="shared" si="73"/>
        <v>November</v>
      </c>
      <c r="O693" s="2">
        <v>0.13333333333333333</v>
      </c>
      <c r="P693" s="2" t="str">
        <f t="shared" si="74"/>
        <v>Week 1</v>
      </c>
      <c r="Q693" t="s">
        <v>59</v>
      </c>
      <c r="R693" s="5">
        <v>349</v>
      </c>
      <c r="S693" s="5">
        <v>-100</v>
      </c>
      <c r="T693" s="5">
        <f t="shared" si="75"/>
        <v>28.653295128939828</v>
      </c>
      <c r="U693" s="5">
        <v>249</v>
      </c>
      <c r="V693" s="5">
        <v>32</v>
      </c>
      <c r="W693" s="5">
        <v>0</v>
      </c>
      <c r="X693" s="5">
        <v>0</v>
      </c>
      <c r="Y693" s="5">
        <v>281</v>
      </c>
      <c r="Z693" s="5">
        <v>281</v>
      </c>
      <c r="AA693" t="s">
        <v>60</v>
      </c>
      <c r="AB693">
        <v>83.98</v>
      </c>
      <c r="AC693">
        <v>4.96</v>
      </c>
      <c r="AD693" t="s">
        <v>60</v>
      </c>
      <c r="AE693" t="s">
        <v>56</v>
      </c>
      <c r="AF693">
        <v>5417</v>
      </c>
      <c r="AG693">
        <v>5417</v>
      </c>
      <c r="AO693">
        <v>32</v>
      </c>
      <c r="AP693">
        <v>0</v>
      </c>
      <c r="AX693">
        <v>281</v>
      </c>
      <c r="BD693" s="5">
        <v>281</v>
      </c>
      <c r="BE693">
        <v>249</v>
      </c>
      <c r="BG693">
        <f t="shared" si="76"/>
        <v>249</v>
      </c>
      <c r="BI693">
        <v>32</v>
      </c>
    </row>
    <row r="694" spans="1:61" x14ac:dyDescent="0.25">
      <c r="A694" t="s">
        <v>54</v>
      </c>
      <c r="B694">
        <v>110027</v>
      </c>
      <c r="C694" t="s">
        <v>55</v>
      </c>
      <c r="D694" t="s">
        <v>56</v>
      </c>
      <c r="E694" s="1">
        <v>45965</v>
      </c>
      <c r="F694" t="s">
        <v>900</v>
      </c>
      <c r="G694" t="s">
        <v>58</v>
      </c>
      <c r="H694" t="str">
        <f t="shared" si="70"/>
        <v>Aggregator</v>
      </c>
      <c r="I694">
        <v>7448611181</v>
      </c>
      <c r="J694">
        <v>18528960</v>
      </c>
      <c r="K694" s="3">
        <v>45966.134722222225</v>
      </c>
      <c r="L694">
        <f t="shared" si="71"/>
        <v>5</v>
      </c>
      <c r="M694" t="str">
        <f t="shared" si="72"/>
        <v>Wednesday</v>
      </c>
      <c r="N694" s="1" t="str">
        <f t="shared" si="73"/>
        <v>November</v>
      </c>
      <c r="O694" s="2">
        <v>0.13472222222222222</v>
      </c>
      <c r="P694" s="2" t="str">
        <f t="shared" si="74"/>
        <v>Week 1</v>
      </c>
      <c r="Q694" t="s">
        <v>59</v>
      </c>
      <c r="R694" s="5">
        <v>358</v>
      </c>
      <c r="S694" s="5">
        <v>0</v>
      </c>
      <c r="T694" s="5">
        <f t="shared" si="75"/>
        <v>0</v>
      </c>
      <c r="U694" s="5">
        <v>358</v>
      </c>
      <c r="V694" s="5">
        <v>32</v>
      </c>
      <c r="W694" s="5">
        <v>0</v>
      </c>
      <c r="X694" s="5">
        <v>0</v>
      </c>
      <c r="Y694" s="5">
        <v>390</v>
      </c>
      <c r="Z694" s="5">
        <v>390</v>
      </c>
      <c r="AA694" t="s">
        <v>60</v>
      </c>
      <c r="AB694">
        <v>68.33</v>
      </c>
      <c r="AC694">
        <v>8.15</v>
      </c>
      <c r="AD694" t="s">
        <v>60</v>
      </c>
      <c r="AE694" t="s">
        <v>56</v>
      </c>
      <c r="AF694">
        <v>1181</v>
      </c>
      <c r="AG694">
        <v>1181</v>
      </c>
      <c r="AO694">
        <v>32</v>
      </c>
      <c r="AP694">
        <v>0</v>
      </c>
      <c r="AX694">
        <v>390</v>
      </c>
      <c r="BD694" s="5">
        <v>390</v>
      </c>
      <c r="BE694">
        <v>358</v>
      </c>
      <c r="BG694">
        <f t="shared" si="76"/>
        <v>358</v>
      </c>
      <c r="BI694">
        <v>32</v>
      </c>
    </row>
    <row r="695" spans="1:61" x14ac:dyDescent="0.25">
      <c r="A695" t="s">
        <v>54</v>
      </c>
      <c r="B695">
        <v>110027</v>
      </c>
      <c r="C695" t="s">
        <v>55</v>
      </c>
      <c r="D695" t="s">
        <v>56</v>
      </c>
      <c r="E695" s="1">
        <v>45965</v>
      </c>
      <c r="F695" t="s">
        <v>901</v>
      </c>
      <c r="G695" t="s">
        <v>58</v>
      </c>
      <c r="H695" t="str">
        <f t="shared" si="70"/>
        <v>Aggregator</v>
      </c>
      <c r="I695">
        <v>7449649735</v>
      </c>
      <c r="J695">
        <v>18528960</v>
      </c>
      <c r="K695" s="3">
        <v>45966.135416666664</v>
      </c>
      <c r="L695">
        <f t="shared" si="71"/>
        <v>5</v>
      </c>
      <c r="M695" t="str">
        <f t="shared" si="72"/>
        <v>Wednesday</v>
      </c>
      <c r="N695" s="1" t="str">
        <f t="shared" si="73"/>
        <v>November</v>
      </c>
      <c r="O695" s="2">
        <v>0.13541666666666666</v>
      </c>
      <c r="P695" s="2" t="str">
        <f t="shared" si="74"/>
        <v>Week 1</v>
      </c>
      <c r="Q695" t="s">
        <v>59</v>
      </c>
      <c r="R695" s="5">
        <v>219</v>
      </c>
      <c r="S695" s="5">
        <v>0</v>
      </c>
      <c r="T695" s="5">
        <f t="shared" si="75"/>
        <v>0</v>
      </c>
      <c r="U695" s="5">
        <v>219</v>
      </c>
      <c r="V695" s="5">
        <v>32</v>
      </c>
      <c r="W695" s="5">
        <v>0</v>
      </c>
      <c r="X695" s="5">
        <v>0</v>
      </c>
      <c r="Y695" s="5">
        <v>251</v>
      </c>
      <c r="Z695" s="5">
        <v>251</v>
      </c>
      <c r="AA695" t="s">
        <v>60</v>
      </c>
      <c r="AB695">
        <v>37.299999999999997</v>
      </c>
      <c r="AC695">
        <v>4.7699999999999996</v>
      </c>
      <c r="AD695" t="s">
        <v>60</v>
      </c>
      <c r="AE695" t="s">
        <v>56</v>
      </c>
      <c r="AF695">
        <v>9735</v>
      </c>
      <c r="AG695">
        <v>9735</v>
      </c>
      <c r="AO695">
        <v>32</v>
      </c>
      <c r="AP695">
        <v>0</v>
      </c>
      <c r="AX695">
        <v>251</v>
      </c>
      <c r="BD695" s="5">
        <v>251</v>
      </c>
      <c r="BE695">
        <v>219</v>
      </c>
      <c r="BG695">
        <f t="shared" si="76"/>
        <v>219</v>
      </c>
      <c r="BI695">
        <v>32</v>
      </c>
    </row>
    <row r="696" spans="1:61" x14ac:dyDescent="0.25">
      <c r="A696" t="s">
        <v>54</v>
      </c>
      <c r="B696">
        <v>110027</v>
      </c>
      <c r="C696" t="s">
        <v>55</v>
      </c>
      <c r="D696" t="s">
        <v>56</v>
      </c>
      <c r="E696" s="1">
        <v>45965</v>
      </c>
      <c r="F696" t="s">
        <v>902</v>
      </c>
      <c r="G696" t="s">
        <v>67</v>
      </c>
      <c r="H696" t="str">
        <f t="shared" si="70"/>
        <v>Direct Sale</v>
      </c>
      <c r="K696" s="3">
        <v>45966.146527777775</v>
      </c>
      <c r="L696">
        <f t="shared" si="71"/>
        <v>5</v>
      </c>
      <c r="M696" t="str">
        <f t="shared" si="72"/>
        <v>Wednesday</v>
      </c>
      <c r="N696" s="1" t="str">
        <f t="shared" si="73"/>
        <v>November</v>
      </c>
      <c r="O696" s="2">
        <v>0.14652777777777778</v>
      </c>
      <c r="P696" s="2" t="str">
        <f t="shared" si="74"/>
        <v>Week 1</v>
      </c>
      <c r="Q696" t="s">
        <v>59</v>
      </c>
      <c r="R696" s="5">
        <v>90.45</v>
      </c>
      <c r="S696" s="5">
        <v>0</v>
      </c>
      <c r="T696" s="5">
        <f t="shared" si="75"/>
        <v>0</v>
      </c>
      <c r="U696" s="5">
        <v>90.45</v>
      </c>
      <c r="V696" s="5">
        <v>0</v>
      </c>
      <c r="W696" s="5">
        <v>4.5199999999999996</v>
      </c>
      <c r="X696" s="5">
        <v>0.03</v>
      </c>
      <c r="Y696" s="5">
        <v>95</v>
      </c>
      <c r="Z696" s="5">
        <v>95</v>
      </c>
      <c r="AA696" t="s">
        <v>73</v>
      </c>
      <c r="AB696">
        <v>14.75</v>
      </c>
      <c r="AC696">
        <v>0</v>
      </c>
      <c r="AD696" t="s">
        <v>5778</v>
      </c>
      <c r="AE696" t="s">
        <v>75</v>
      </c>
      <c r="AI696" t="s">
        <v>632</v>
      </c>
      <c r="AJ696" t="s">
        <v>633</v>
      </c>
      <c r="AK696">
        <v>9874123650</v>
      </c>
      <c r="AO696">
        <v>0</v>
      </c>
      <c r="AP696">
        <v>0</v>
      </c>
      <c r="AQ696">
        <v>95</v>
      </c>
      <c r="AZ696">
        <v>90.45</v>
      </c>
      <c r="BA696">
        <v>2.2599999999999998</v>
      </c>
      <c r="BB696">
        <v>90.45</v>
      </c>
      <c r="BC696">
        <v>2.2599999999999998</v>
      </c>
      <c r="BD696" s="5">
        <v>95</v>
      </c>
      <c r="BE696">
        <v>90.45</v>
      </c>
      <c r="BG696">
        <f t="shared" si="76"/>
        <v>90.45</v>
      </c>
    </row>
    <row r="697" spans="1:61" x14ac:dyDescent="0.25">
      <c r="A697" t="s">
        <v>54</v>
      </c>
      <c r="B697">
        <v>110027</v>
      </c>
      <c r="C697" t="s">
        <v>55</v>
      </c>
      <c r="D697" t="s">
        <v>56</v>
      </c>
      <c r="E697" s="1">
        <v>45965</v>
      </c>
      <c r="F697" t="s">
        <v>903</v>
      </c>
      <c r="G697" t="s">
        <v>63</v>
      </c>
      <c r="H697" t="str">
        <f t="shared" si="70"/>
        <v>Aggregator</v>
      </c>
      <c r="I697">
        <v>221265000000000</v>
      </c>
      <c r="J697">
        <v>29811</v>
      </c>
      <c r="K697" s="3">
        <v>45966.166666666664</v>
      </c>
      <c r="L697">
        <f t="shared" si="71"/>
        <v>5</v>
      </c>
      <c r="M697" t="str">
        <f t="shared" si="72"/>
        <v>Wednesday</v>
      </c>
      <c r="N697" s="1" t="str">
        <f t="shared" si="73"/>
        <v>November</v>
      </c>
      <c r="O697" s="2">
        <v>0.16666666666666666</v>
      </c>
      <c r="P697" s="2" t="str">
        <f t="shared" si="74"/>
        <v>Week 1</v>
      </c>
      <c r="Q697" t="s">
        <v>59</v>
      </c>
      <c r="R697" s="5">
        <v>447</v>
      </c>
      <c r="S697" s="5">
        <v>-93.74</v>
      </c>
      <c r="T697" s="5">
        <f t="shared" si="75"/>
        <v>20.970917225950782</v>
      </c>
      <c r="U697" s="5">
        <v>353.26</v>
      </c>
      <c r="V697" s="5">
        <v>32</v>
      </c>
      <c r="W697" s="5">
        <v>0</v>
      </c>
      <c r="X697" s="5">
        <v>-0.26</v>
      </c>
      <c r="Y697" s="5">
        <v>385</v>
      </c>
      <c r="Z697" s="5">
        <v>385</v>
      </c>
      <c r="AA697" t="s">
        <v>64</v>
      </c>
      <c r="AB697">
        <v>98.65</v>
      </c>
      <c r="AC697">
        <v>8.8800000000000008</v>
      </c>
      <c r="AD697" t="s">
        <v>64</v>
      </c>
      <c r="AE697" t="s">
        <v>56</v>
      </c>
      <c r="AF697">
        <v>2423</v>
      </c>
      <c r="AG697">
        <v>2423</v>
      </c>
      <c r="AO697">
        <v>32</v>
      </c>
      <c r="AP697">
        <v>0</v>
      </c>
      <c r="AW697">
        <v>385</v>
      </c>
      <c r="BD697" s="5">
        <v>385</v>
      </c>
      <c r="BE697">
        <v>353.26</v>
      </c>
      <c r="BG697">
        <f t="shared" si="76"/>
        <v>353.26</v>
      </c>
      <c r="BH697">
        <v>32</v>
      </c>
    </row>
    <row r="698" spans="1:61" x14ac:dyDescent="0.25">
      <c r="A698" t="s">
        <v>54</v>
      </c>
      <c r="B698">
        <v>110027</v>
      </c>
      <c r="C698" t="s">
        <v>55</v>
      </c>
      <c r="D698" t="s">
        <v>56</v>
      </c>
      <c r="E698" s="1">
        <v>45965</v>
      </c>
      <c r="F698" t="s">
        <v>904</v>
      </c>
      <c r="G698" t="s">
        <v>58</v>
      </c>
      <c r="H698" t="str">
        <f t="shared" si="70"/>
        <v>Aggregator</v>
      </c>
      <c r="I698">
        <v>7436603710</v>
      </c>
      <c r="J698">
        <v>18528960</v>
      </c>
      <c r="K698" s="3">
        <v>45966.174305555556</v>
      </c>
      <c r="L698">
        <f t="shared" si="71"/>
        <v>5</v>
      </c>
      <c r="M698" t="str">
        <f t="shared" si="72"/>
        <v>Wednesday</v>
      </c>
      <c r="N698" s="1" t="str">
        <f t="shared" si="73"/>
        <v>November</v>
      </c>
      <c r="O698" s="2">
        <v>0.17430555555555555</v>
      </c>
      <c r="P698" s="2" t="str">
        <f t="shared" si="74"/>
        <v>Week 1</v>
      </c>
      <c r="Q698" t="s">
        <v>59</v>
      </c>
      <c r="R698" s="5">
        <v>248</v>
      </c>
      <c r="S698" s="5">
        <v>-100</v>
      </c>
      <c r="T698" s="5">
        <f t="shared" si="75"/>
        <v>40.322580645161288</v>
      </c>
      <c r="U698" s="5">
        <v>148</v>
      </c>
      <c r="V698" s="5">
        <v>32</v>
      </c>
      <c r="W698" s="5">
        <v>0</v>
      </c>
      <c r="X698" s="5">
        <v>0</v>
      </c>
      <c r="Y698" s="5">
        <v>180</v>
      </c>
      <c r="Z698" s="5">
        <v>180</v>
      </c>
      <c r="AA698" t="s">
        <v>60</v>
      </c>
      <c r="AB698">
        <v>56.52</v>
      </c>
      <c r="AC698">
        <v>5.5</v>
      </c>
      <c r="AD698" t="s">
        <v>60</v>
      </c>
      <c r="AE698" t="s">
        <v>56</v>
      </c>
      <c r="AF698">
        <v>3710</v>
      </c>
      <c r="AG698">
        <v>3710</v>
      </c>
      <c r="AO698">
        <v>32</v>
      </c>
      <c r="AP698">
        <v>0</v>
      </c>
      <c r="AX698">
        <v>180</v>
      </c>
      <c r="BD698" s="5">
        <v>180</v>
      </c>
      <c r="BE698">
        <v>148</v>
      </c>
      <c r="BG698">
        <f t="shared" si="76"/>
        <v>148</v>
      </c>
      <c r="BI698">
        <v>32</v>
      </c>
    </row>
    <row r="699" spans="1:61" x14ac:dyDescent="0.25">
      <c r="A699" t="s">
        <v>54</v>
      </c>
      <c r="B699">
        <v>110027</v>
      </c>
      <c r="C699" t="s">
        <v>55</v>
      </c>
      <c r="D699" t="s">
        <v>56</v>
      </c>
      <c r="E699" s="1">
        <v>45965</v>
      </c>
      <c r="F699" t="s">
        <v>905</v>
      </c>
      <c r="G699" t="s">
        <v>67</v>
      </c>
      <c r="H699" t="str">
        <f t="shared" si="70"/>
        <v>Direct Sale</v>
      </c>
      <c r="K699" s="3">
        <v>45966.176388888889</v>
      </c>
      <c r="L699">
        <f t="shared" si="71"/>
        <v>5</v>
      </c>
      <c r="M699" t="str">
        <f t="shared" si="72"/>
        <v>Wednesday</v>
      </c>
      <c r="N699" s="1" t="str">
        <f t="shared" si="73"/>
        <v>November</v>
      </c>
      <c r="O699" s="2">
        <v>0.1763888888888889</v>
      </c>
      <c r="P699" s="2" t="str">
        <f t="shared" si="74"/>
        <v>Week 1</v>
      </c>
      <c r="Q699" t="s">
        <v>59</v>
      </c>
      <c r="R699" s="5">
        <v>158</v>
      </c>
      <c r="S699" s="5">
        <v>0</v>
      </c>
      <c r="T699" s="5">
        <f t="shared" si="75"/>
        <v>0</v>
      </c>
      <c r="U699" s="5">
        <v>158</v>
      </c>
      <c r="V699" s="5">
        <v>0</v>
      </c>
      <c r="W699" s="5">
        <v>7.9</v>
      </c>
      <c r="X699" s="5">
        <v>0.1</v>
      </c>
      <c r="Y699" s="5">
        <v>166</v>
      </c>
      <c r="Z699" s="5">
        <v>166</v>
      </c>
      <c r="AA699" t="s">
        <v>73</v>
      </c>
      <c r="AB699">
        <v>51.99</v>
      </c>
      <c r="AC699">
        <v>4.42</v>
      </c>
      <c r="AD699" t="s">
        <v>5778</v>
      </c>
      <c r="AE699" t="s">
        <v>75</v>
      </c>
      <c r="AI699" t="s">
        <v>906</v>
      </c>
      <c r="AJ699" t="s">
        <v>907</v>
      </c>
      <c r="AK699">
        <v>9425178525</v>
      </c>
      <c r="AO699">
        <v>0</v>
      </c>
      <c r="AP699">
        <v>0</v>
      </c>
      <c r="AQ699">
        <v>166</v>
      </c>
      <c r="AZ699">
        <v>158</v>
      </c>
      <c r="BA699">
        <v>3.95</v>
      </c>
      <c r="BB699">
        <v>158</v>
      </c>
      <c r="BC699">
        <v>3.95</v>
      </c>
      <c r="BD699" s="5">
        <v>166</v>
      </c>
      <c r="BE699">
        <v>158</v>
      </c>
      <c r="BG699">
        <f t="shared" si="76"/>
        <v>158</v>
      </c>
    </row>
    <row r="700" spans="1:61" x14ac:dyDescent="0.25">
      <c r="A700" t="s">
        <v>54</v>
      </c>
      <c r="B700">
        <v>110027</v>
      </c>
      <c r="C700" t="s">
        <v>55</v>
      </c>
      <c r="D700" t="s">
        <v>56</v>
      </c>
      <c r="E700" s="1">
        <v>45965</v>
      </c>
      <c r="F700" t="s">
        <v>908</v>
      </c>
      <c r="G700" t="s">
        <v>67</v>
      </c>
      <c r="H700" t="str">
        <f t="shared" si="70"/>
        <v>Direct Sale</v>
      </c>
      <c r="K700" s="3">
        <v>45966.188888888886</v>
      </c>
      <c r="L700">
        <f t="shared" si="71"/>
        <v>5</v>
      </c>
      <c r="M700" t="str">
        <f t="shared" si="72"/>
        <v>Wednesday</v>
      </c>
      <c r="N700" s="1" t="str">
        <f t="shared" si="73"/>
        <v>November</v>
      </c>
      <c r="O700" s="2">
        <v>0.18888888888888888</v>
      </c>
      <c r="P700" s="2" t="str">
        <f t="shared" si="74"/>
        <v>Week 1</v>
      </c>
      <c r="Q700" t="s">
        <v>59</v>
      </c>
      <c r="R700" s="5">
        <v>458</v>
      </c>
      <c r="S700" s="5">
        <v>0</v>
      </c>
      <c r="T700" s="5">
        <f t="shared" si="75"/>
        <v>0</v>
      </c>
      <c r="U700" s="5">
        <v>458</v>
      </c>
      <c r="V700" s="5">
        <v>0</v>
      </c>
      <c r="W700" s="5">
        <v>22.9</v>
      </c>
      <c r="X700" s="5">
        <v>0.1</v>
      </c>
      <c r="Y700" s="5">
        <v>481</v>
      </c>
      <c r="Z700" s="5">
        <v>481</v>
      </c>
      <c r="AA700" t="s">
        <v>68</v>
      </c>
      <c r="AB700">
        <v>112.48</v>
      </c>
      <c r="AC700">
        <v>3.92</v>
      </c>
      <c r="AD700" t="s">
        <v>5778</v>
      </c>
      <c r="AE700" t="s">
        <v>75</v>
      </c>
      <c r="AI700" t="s">
        <v>906</v>
      </c>
      <c r="AJ700" t="s">
        <v>907</v>
      </c>
      <c r="AK700">
        <v>9425178525</v>
      </c>
      <c r="AO700">
        <v>0</v>
      </c>
      <c r="AP700">
        <v>0</v>
      </c>
      <c r="AR700">
        <v>481</v>
      </c>
      <c r="AZ700">
        <v>458</v>
      </c>
      <c r="BA700">
        <v>11.45</v>
      </c>
      <c r="BB700">
        <v>458</v>
      </c>
      <c r="BC700">
        <v>11.45</v>
      </c>
      <c r="BD700" s="5">
        <v>481</v>
      </c>
      <c r="BE700">
        <v>458</v>
      </c>
      <c r="BG700">
        <f t="shared" si="76"/>
        <v>458</v>
      </c>
    </row>
    <row r="701" spans="1:61" x14ac:dyDescent="0.25">
      <c r="A701" t="s">
        <v>54</v>
      </c>
      <c r="B701">
        <v>110027</v>
      </c>
      <c r="C701" t="s">
        <v>55</v>
      </c>
      <c r="D701" t="s">
        <v>56</v>
      </c>
      <c r="E701" s="1">
        <v>45965</v>
      </c>
      <c r="F701" t="s">
        <v>909</v>
      </c>
      <c r="G701" t="s">
        <v>58</v>
      </c>
      <c r="H701" t="str">
        <f t="shared" si="70"/>
        <v>Aggregator</v>
      </c>
      <c r="I701">
        <v>7442734876</v>
      </c>
      <c r="J701">
        <v>18528960</v>
      </c>
      <c r="K701" s="3">
        <v>45966.2</v>
      </c>
      <c r="L701">
        <f t="shared" si="71"/>
        <v>5</v>
      </c>
      <c r="M701" t="str">
        <f t="shared" si="72"/>
        <v>Wednesday</v>
      </c>
      <c r="N701" s="1" t="str">
        <f t="shared" si="73"/>
        <v>November</v>
      </c>
      <c r="O701" s="2">
        <v>0.2</v>
      </c>
      <c r="P701" s="2" t="str">
        <f t="shared" si="74"/>
        <v>Week 1</v>
      </c>
      <c r="Q701" t="s">
        <v>59</v>
      </c>
      <c r="R701" s="5">
        <v>249</v>
      </c>
      <c r="S701" s="5">
        <v>-80</v>
      </c>
      <c r="T701" s="5">
        <f t="shared" si="75"/>
        <v>32.128514056224901</v>
      </c>
      <c r="U701" s="5">
        <v>169</v>
      </c>
      <c r="V701" s="5">
        <v>32</v>
      </c>
      <c r="W701" s="5">
        <v>0</v>
      </c>
      <c r="X701" s="5">
        <v>0</v>
      </c>
      <c r="Y701" s="5">
        <v>201</v>
      </c>
      <c r="Z701" s="5">
        <v>201</v>
      </c>
      <c r="AA701" t="s">
        <v>60</v>
      </c>
      <c r="AB701">
        <v>51.09</v>
      </c>
      <c r="AC701">
        <v>8.8800000000000008</v>
      </c>
      <c r="AD701" t="s">
        <v>60</v>
      </c>
      <c r="AE701" t="s">
        <v>56</v>
      </c>
      <c r="AF701">
        <v>4876</v>
      </c>
      <c r="AG701">
        <v>4876</v>
      </c>
      <c r="AO701">
        <v>32</v>
      </c>
      <c r="AP701">
        <v>0</v>
      </c>
      <c r="AX701">
        <v>201</v>
      </c>
      <c r="BD701" s="5">
        <v>201</v>
      </c>
      <c r="BE701">
        <v>169</v>
      </c>
      <c r="BG701">
        <f t="shared" si="76"/>
        <v>169</v>
      </c>
      <c r="BI701">
        <v>32</v>
      </c>
    </row>
    <row r="702" spans="1:61" x14ac:dyDescent="0.25">
      <c r="A702" t="s">
        <v>54</v>
      </c>
      <c r="B702">
        <v>110027</v>
      </c>
      <c r="C702" t="s">
        <v>55</v>
      </c>
      <c r="D702" t="s">
        <v>56</v>
      </c>
      <c r="E702" s="1">
        <v>45965</v>
      </c>
      <c r="F702" t="s">
        <v>910</v>
      </c>
      <c r="G702" t="s">
        <v>58</v>
      </c>
      <c r="H702" t="str">
        <f t="shared" si="70"/>
        <v>Aggregator</v>
      </c>
      <c r="I702">
        <v>7449973669</v>
      </c>
      <c r="J702">
        <v>18528960</v>
      </c>
      <c r="K702" s="3">
        <v>45966.206944444442</v>
      </c>
      <c r="L702">
        <f t="shared" si="71"/>
        <v>5</v>
      </c>
      <c r="M702" t="str">
        <f t="shared" si="72"/>
        <v>Wednesday</v>
      </c>
      <c r="N702" s="1" t="str">
        <f t="shared" si="73"/>
        <v>November</v>
      </c>
      <c r="O702" s="2">
        <v>0.20694444444444443</v>
      </c>
      <c r="P702" s="2" t="str">
        <f t="shared" si="74"/>
        <v>Week 1</v>
      </c>
      <c r="Q702" t="s">
        <v>59</v>
      </c>
      <c r="R702" s="5">
        <v>358</v>
      </c>
      <c r="S702" s="5">
        <v>-100</v>
      </c>
      <c r="T702" s="5">
        <f t="shared" si="75"/>
        <v>27.932960893854748</v>
      </c>
      <c r="U702" s="5">
        <v>258</v>
      </c>
      <c r="V702" s="5">
        <v>32</v>
      </c>
      <c r="W702" s="5">
        <v>0</v>
      </c>
      <c r="X702" s="5">
        <v>0</v>
      </c>
      <c r="Y702" s="5">
        <v>290</v>
      </c>
      <c r="Z702" s="5">
        <v>290</v>
      </c>
      <c r="AA702" t="s">
        <v>60</v>
      </c>
      <c r="AB702">
        <v>59.94</v>
      </c>
      <c r="AC702">
        <v>8.69</v>
      </c>
      <c r="AD702" t="s">
        <v>60</v>
      </c>
      <c r="AE702" t="s">
        <v>56</v>
      </c>
      <c r="AF702">
        <v>3669</v>
      </c>
      <c r="AG702">
        <v>3669</v>
      </c>
      <c r="AO702">
        <v>32</v>
      </c>
      <c r="AP702">
        <v>0</v>
      </c>
      <c r="AX702">
        <v>290</v>
      </c>
      <c r="BD702" s="5">
        <v>290</v>
      </c>
      <c r="BE702">
        <v>258</v>
      </c>
      <c r="BG702">
        <f t="shared" si="76"/>
        <v>258</v>
      </c>
      <c r="BI702">
        <v>32</v>
      </c>
    </row>
    <row r="703" spans="1:61" x14ac:dyDescent="0.25">
      <c r="A703" t="s">
        <v>54</v>
      </c>
      <c r="B703">
        <v>110027</v>
      </c>
      <c r="C703" t="s">
        <v>55</v>
      </c>
      <c r="D703" t="s">
        <v>56</v>
      </c>
      <c r="E703" s="1">
        <v>45965</v>
      </c>
      <c r="F703" t="s">
        <v>911</v>
      </c>
      <c r="G703" t="s">
        <v>67</v>
      </c>
      <c r="H703" t="str">
        <f t="shared" si="70"/>
        <v>Direct Sale</v>
      </c>
      <c r="K703" s="3">
        <v>45966.209027777775</v>
      </c>
      <c r="L703">
        <f t="shared" si="71"/>
        <v>5</v>
      </c>
      <c r="M703" t="str">
        <f t="shared" si="72"/>
        <v>Wednesday</v>
      </c>
      <c r="N703" s="1" t="str">
        <f t="shared" si="73"/>
        <v>November</v>
      </c>
      <c r="O703" s="2">
        <v>0.20902777777777778</v>
      </c>
      <c r="P703" s="2" t="str">
        <f t="shared" si="74"/>
        <v>Week 1</v>
      </c>
      <c r="Q703" t="s">
        <v>59</v>
      </c>
      <c r="R703" s="5">
        <v>476.09</v>
      </c>
      <c r="S703" s="5">
        <v>0</v>
      </c>
      <c r="T703" s="5">
        <f t="shared" si="75"/>
        <v>0</v>
      </c>
      <c r="U703" s="5">
        <v>476.09</v>
      </c>
      <c r="V703" s="5">
        <v>0</v>
      </c>
      <c r="W703" s="5">
        <v>23.8</v>
      </c>
      <c r="X703" s="5">
        <v>0.11</v>
      </c>
      <c r="Y703" s="5">
        <v>500</v>
      </c>
      <c r="Z703" s="5">
        <v>500</v>
      </c>
      <c r="AA703" t="s">
        <v>68</v>
      </c>
      <c r="AB703">
        <v>120.68</v>
      </c>
      <c r="AC703">
        <v>5.12</v>
      </c>
      <c r="AD703" t="s">
        <v>5778</v>
      </c>
      <c r="AE703" t="s">
        <v>75</v>
      </c>
      <c r="AI703" t="s">
        <v>906</v>
      </c>
      <c r="AJ703" t="s">
        <v>907</v>
      </c>
      <c r="AK703">
        <v>9425178525</v>
      </c>
      <c r="AO703">
        <v>0</v>
      </c>
      <c r="AP703">
        <v>0</v>
      </c>
      <c r="AR703">
        <v>500</v>
      </c>
      <c r="AZ703">
        <v>476.09</v>
      </c>
      <c r="BA703">
        <v>11.9</v>
      </c>
      <c r="BB703">
        <v>476.09</v>
      </c>
      <c r="BC703">
        <v>11.9</v>
      </c>
      <c r="BD703" s="5">
        <v>500</v>
      </c>
      <c r="BE703">
        <v>476.09</v>
      </c>
      <c r="BG703">
        <f t="shared" si="76"/>
        <v>476.09</v>
      </c>
    </row>
    <row r="704" spans="1:61" x14ac:dyDescent="0.25">
      <c r="A704" t="s">
        <v>54</v>
      </c>
      <c r="B704">
        <v>110027</v>
      </c>
      <c r="C704" t="s">
        <v>55</v>
      </c>
      <c r="D704" t="s">
        <v>56</v>
      </c>
      <c r="E704" s="1">
        <v>45966</v>
      </c>
      <c r="F704" t="s">
        <v>912</v>
      </c>
      <c r="G704" t="s">
        <v>63</v>
      </c>
      <c r="H704" t="str">
        <f t="shared" si="70"/>
        <v>Aggregator</v>
      </c>
      <c r="I704">
        <v>221291000000000</v>
      </c>
      <c r="J704">
        <v>29811</v>
      </c>
      <c r="K704" s="3">
        <v>45966.463194444441</v>
      </c>
      <c r="L704">
        <f t="shared" si="71"/>
        <v>5</v>
      </c>
      <c r="M704" t="str">
        <f t="shared" si="72"/>
        <v>Wednesday</v>
      </c>
      <c r="N704" s="1" t="str">
        <f t="shared" si="73"/>
        <v>November</v>
      </c>
      <c r="O704" s="2">
        <v>0.46319444444444446</v>
      </c>
      <c r="P704" s="2" t="str">
        <f t="shared" si="74"/>
        <v>Week 1</v>
      </c>
      <c r="Q704" t="s">
        <v>59</v>
      </c>
      <c r="R704" s="5">
        <v>695</v>
      </c>
      <c r="S704" s="5">
        <v>-143.74</v>
      </c>
      <c r="T704" s="5">
        <f t="shared" si="75"/>
        <v>20.682014388489208</v>
      </c>
      <c r="U704" s="5">
        <v>551.26</v>
      </c>
      <c r="V704" s="5">
        <v>32</v>
      </c>
      <c r="W704" s="5">
        <v>0</v>
      </c>
      <c r="X704" s="5">
        <v>-0.26</v>
      </c>
      <c r="Y704" s="5">
        <v>583</v>
      </c>
      <c r="Z704" s="5">
        <v>583</v>
      </c>
      <c r="AA704" t="s">
        <v>64</v>
      </c>
      <c r="AB704">
        <v>142.88999999999999</v>
      </c>
      <c r="AC704">
        <v>15.72</v>
      </c>
      <c r="AD704" t="s">
        <v>64</v>
      </c>
      <c r="AE704" t="s">
        <v>56</v>
      </c>
      <c r="AF704">
        <v>1260</v>
      </c>
      <c r="AG704">
        <v>1260</v>
      </c>
      <c r="AO704">
        <v>32</v>
      </c>
      <c r="AP704">
        <v>0</v>
      </c>
      <c r="AW704">
        <v>583</v>
      </c>
      <c r="BD704" s="5">
        <v>583</v>
      </c>
      <c r="BE704">
        <v>551.26</v>
      </c>
      <c r="BG704">
        <f t="shared" si="76"/>
        <v>551.26</v>
      </c>
      <c r="BH704">
        <v>32</v>
      </c>
    </row>
    <row r="705" spans="1:61" x14ac:dyDescent="0.25">
      <c r="A705" t="s">
        <v>54</v>
      </c>
      <c r="B705">
        <v>110027</v>
      </c>
      <c r="C705" t="s">
        <v>55</v>
      </c>
      <c r="D705" t="s">
        <v>56</v>
      </c>
      <c r="E705" s="1">
        <v>45966</v>
      </c>
      <c r="F705" t="s">
        <v>913</v>
      </c>
      <c r="G705" t="s">
        <v>63</v>
      </c>
      <c r="H705" t="str">
        <f t="shared" si="70"/>
        <v>Aggregator</v>
      </c>
      <c r="I705">
        <v>221295000000000</v>
      </c>
      <c r="J705">
        <v>29811</v>
      </c>
      <c r="K705" s="3">
        <v>45966.518750000003</v>
      </c>
      <c r="L705">
        <f t="shared" si="71"/>
        <v>5</v>
      </c>
      <c r="M705" t="str">
        <f t="shared" si="72"/>
        <v>Wednesday</v>
      </c>
      <c r="N705" s="1" t="str">
        <f t="shared" si="73"/>
        <v>November</v>
      </c>
      <c r="O705" s="2">
        <v>0.51875000000000004</v>
      </c>
      <c r="P705" s="2" t="str">
        <f t="shared" si="74"/>
        <v>Week 1</v>
      </c>
      <c r="Q705" t="s">
        <v>59</v>
      </c>
      <c r="R705" s="5">
        <v>308</v>
      </c>
      <c r="S705" s="5">
        <v>-93.75</v>
      </c>
      <c r="T705" s="5">
        <f t="shared" si="75"/>
        <v>30.438311688311686</v>
      </c>
      <c r="U705" s="5">
        <v>214.25</v>
      </c>
      <c r="V705" s="5">
        <v>32</v>
      </c>
      <c r="W705" s="5">
        <v>0</v>
      </c>
      <c r="X705" s="5">
        <v>-0.25</v>
      </c>
      <c r="Y705" s="5">
        <v>246</v>
      </c>
      <c r="Z705" s="5">
        <v>246</v>
      </c>
      <c r="AA705" t="s">
        <v>64</v>
      </c>
      <c r="AB705">
        <v>56.64</v>
      </c>
      <c r="AC705">
        <v>10.78</v>
      </c>
      <c r="AD705" t="s">
        <v>64</v>
      </c>
      <c r="AE705" t="s">
        <v>56</v>
      </c>
      <c r="AF705">
        <v>4402</v>
      </c>
      <c r="AG705">
        <v>4402</v>
      </c>
      <c r="AO705">
        <v>32</v>
      </c>
      <c r="AP705">
        <v>0</v>
      </c>
      <c r="AW705">
        <v>246</v>
      </c>
      <c r="BD705" s="5">
        <v>246</v>
      </c>
      <c r="BE705">
        <v>214.25</v>
      </c>
      <c r="BG705">
        <f t="shared" si="76"/>
        <v>214.25</v>
      </c>
      <c r="BH705">
        <v>32</v>
      </c>
    </row>
    <row r="706" spans="1:61" x14ac:dyDescent="0.25">
      <c r="A706" t="s">
        <v>54</v>
      </c>
      <c r="B706">
        <v>110027</v>
      </c>
      <c r="C706" t="s">
        <v>55</v>
      </c>
      <c r="D706" t="s">
        <v>56</v>
      </c>
      <c r="E706" s="1">
        <v>45966</v>
      </c>
      <c r="F706" t="s">
        <v>914</v>
      </c>
      <c r="G706" t="s">
        <v>63</v>
      </c>
      <c r="H706" t="str">
        <f t="shared" si="70"/>
        <v>Aggregator</v>
      </c>
      <c r="I706">
        <v>221296000000000</v>
      </c>
      <c r="J706">
        <v>29811</v>
      </c>
      <c r="K706" s="3">
        <v>45966.520138888889</v>
      </c>
      <c r="L706">
        <f t="shared" si="71"/>
        <v>5</v>
      </c>
      <c r="M706" t="str">
        <f t="shared" si="72"/>
        <v>Wednesday</v>
      </c>
      <c r="N706" s="1" t="str">
        <f t="shared" si="73"/>
        <v>November</v>
      </c>
      <c r="O706" s="2">
        <v>0.52013888888888893</v>
      </c>
      <c r="P706" s="2" t="str">
        <f t="shared" si="74"/>
        <v>Week 1</v>
      </c>
      <c r="Q706" t="s">
        <v>59</v>
      </c>
      <c r="R706" s="5">
        <v>387</v>
      </c>
      <c r="S706" s="5">
        <v>-93.75</v>
      </c>
      <c r="T706" s="5">
        <f t="shared" si="75"/>
        <v>24.224806201550386</v>
      </c>
      <c r="U706" s="5">
        <v>293.25</v>
      </c>
      <c r="V706" s="5">
        <v>32</v>
      </c>
      <c r="W706" s="5">
        <v>0</v>
      </c>
      <c r="X706" s="5">
        <v>-0.25</v>
      </c>
      <c r="Y706" s="5">
        <v>325</v>
      </c>
      <c r="Z706" s="5">
        <v>325</v>
      </c>
      <c r="AA706" t="s">
        <v>64</v>
      </c>
      <c r="AB706">
        <v>81.39</v>
      </c>
      <c r="AC706">
        <v>10.24</v>
      </c>
      <c r="AD706" t="s">
        <v>64</v>
      </c>
      <c r="AE706" t="s">
        <v>56</v>
      </c>
      <c r="AF706">
        <v>9341</v>
      </c>
      <c r="AG706">
        <v>9341</v>
      </c>
      <c r="AO706">
        <v>32</v>
      </c>
      <c r="AP706">
        <v>0</v>
      </c>
      <c r="AW706">
        <v>325</v>
      </c>
      <c r="BD706" s="5">
        <v>325</v>
      </c>
      <c r="BE706">
        <v>293.25</v>
      </c>
      <c r="BG706">
        <f t="shared" si="76"/>
        <v>293.25</v>
      </c>
      <c r="BH706">
        <v>32</v>
      </c>
    </row>
    <row r="707" spans="1:61" x14ac:dyDescent="0.25">
      <c r="A707" t="s">
        <v>54</v>
      </c>
      <c r="B707">
        <v>110027</v>
      </c>
      <c r="C707" t="s">
        <v>55</v>
      </c>
      <c r="D707" t="s">
        <v>56</v>
      </c>
      <c r="E707" s="1">
        <v>45966</v>
      </c>
      <c r="F707" t="s">
        <v>915</v>
      </c>
      <c r="G707" t="s">
        <v>58</v>
      </c>
      <c r="H707" t="str">
        <f t="shared" ref="H707:H770" si="77">IF(G707="POS","Direct Sale","Aggregator")</f>
        <v>Aggregator</v>
      </c>
      <c r="I707">
        <v>7443469472</v>
      </c>
      <c r="J707">
        <v>18528960</v>
      </c>
      <c r="K707" s="3">
        <v>45966.524305555555</v>
      </c>
      <c r="L707">
        <f t="shared" ref="L707:L770" si="78">VALUE(DAY(K707))</f>
        <v>5</v>
      </c>
      <c r="M707" t="str">
        <f t="shared" ref="M707:M770" si="79">TEXT(K707,"dddd")</f>
        <v>Wednesday</v>
      </c>
      <c r="N707" s="1" t="str">
        <f t="shared" ref="N707:N770" si="80">TEXT(K707,"MMMM")</f>
        <v>November</v>
      </c>
      <c r="O707" s="2">
        <v>0.52430555555555558</v>
      </c>
      <c r="P707" s="2" t="str">
        <f t="shared" ref="P707:P770" si="81">_xlfn.IFS(L707&lt;=7,"Week 1",L707&lt;=15, "Week 2",L707&lt;=23,"Week 3",L707&lt;=30,"Week 4")</f>
        <v>Week 1</v>
      </c>
      <c r="Q707" t="s">
        <v>59</v>
      </c>
      <c r="R707" s="5">
        <v>578</v>
      </c>
      <c r="S707" s="5">
        <v>-274.5</v>
      </c>
      <c r="T707" s="5">
        <f t="shared" ref="T707:T770" si="82">ABS((S707/R707)*100)</f>
        <v>47.491349480968857</v>
      </c>
      <c r="U707" s="5">
        <v>303.5</v>
      </c>
      <c r="V707" s="5">
        <v>32</v>
      </c>
      <c r="W707" s="5">
        <v>0</v>
      </c>
      <c r="X707" s="5">
        <v>0</v>
      </c>
      <c r="Y707" s="5">
        <v>335.5</v>
      </c>
      <c r="Z707" s="5">
        <v>335.5</v>
      </c>
      <c r="AA707" t="s">
        <v>60</v>
      </c>
      <c r="AB707">
        <v>119.24</v>
      </c>
      <c r="AC707">
        <v>9.84</v>
      </c>
      <c r="AD707" t="s">
        <v>60</v>
      </c>
      <c r="AE707" t="s">
        <v>56</v>
      </c>
      <c r="AF707">
        <v>9472</v>
      </c>
      <c r="AG707">
        <v>9472</v>
      </c>
      <c r="AO707">
        <v>32</v>
      </c>
      <c r="AP707">
        <v>0</v>
      </c>
      <c r="AX707">
        <v>335.5</v>
      </c>
      <c r="BD707" s="5">
        <v>335.5</v>
      </c>
      <c r="BE707">
        <v>303.5</v>
      </c>
      <c r="BG707">
        <f t="shared" ref="BG707:BG770" si="83">BE707+BF707</f>
        <v>303.5</v>
      </c>
      <c r="BI707">
        <v>32</v>
      </c>
    </row>
    <row r="708" spans="1:61" x14ac:dyDescent="0.25">
      <c r="A708" t="s">
        <v>54</v>
      </c>
      <c r="B708">
        <v>110027</v>
      </c>
      <c r="C708" t="s">
        <v>55</v>
      </c>
      <c r="D708" t="s">
        <v>56</v>
      </c>
      <c r="E708" s="1">
        <v>45966</v>
      </c>
      <c r="F708" t="s">
        <v>916</v>
      </c>
      <c r="G708" t="s">
        <v>63</v>
      </c>
      <c r="H708" t="str">
        <f t="shared" si="77"/>
        <v>Aggregator</v>
      </c>
      <c r="I708">
        <v>221299000000000</v>
      </c>
      <c r="J708">
        <v>29811</v>
      </c>
      <c r="K708" s="3">
        <v>45966.559027777781</v>
      </c>
      <c r="L708">
        <f t="shared" si="78"/>
        <v>5</v>
      </c>
      <c r="M708" t="str">
        <f t="shared" si="79"/>
        <v>Wednesday</v>
      </c>
      <c r="N708" s="1" t="str">
        <f t="shared" si="80"/>
        <v>November</v>
      </c>
      <c r="O708" s="2">
        <v>0.55902777777777779</v>
      </c>
      <c r="P708" s="2" t="str">
        <f t="shared" si="81"/>
        <v>Week 1</v>
      </c>
      <c r="Q708" t="s">
        <v>59</v>
      </c>
      <c r="R708" s="5">
        <v>297</v>
      </c>
      <c r="S708" s="5">
        <v>-93.75</v>
      </c>
      <c r="T708" s="5">
        <f t="shared" si="82"/>
        <v>31.565656565656564</v>
      </c>
      <c r="U708" s="5">
        <v>203.25</v>
      </c>
      <c r="V708" s="5">
        <v>32</v>
      </c>
      <c r="W708" s="5">
        <v>0</v>
      </c>
      <c r="X708" s="5">
        <v>-0.25</v>
      </c>
      <c r="Y708" s="5">
        <v>235</v>
      </c>
      <c r="Z708" s="5">
        <v>235</v>
      </c>
      <c r="AA708" t="s">
        <v>64</v>
      </c>
      <c r="AB708">
        <v>57.7</v>
      </c>
      <c r="AC708">
        <v>9.09</v>
      </c>
      <c r="AD708" t="s">
        <v>64</v>
      </c>
      <c r="AE708" t="s">
        <v>56</v>
      </c>
      <c r="AF708">
        <v>5958</v>
      </c>
      <c r="AG708">
        <v>5958</v>
      </c>
      <c r="AO708">
        <v>32</v>
      </c>
      <c r="AP708">
        <v>0</v>
      </c>
      <c r="AW708">
        <v>235</v>
      </c>
      <c r="BD708" s="5">
        <v>235</v>
      </c>
      <c r="BE708">
        <v>203.25</v>
      </c>
      <c r="BG708">
        <f t="shared" si="83"/>
        <v>203.25</v>
      </c>
      <c r="BH708">
        <v>32</v>
      </c>
    </row>
    <row r="709" spans="1:61" x14ac:dyDescent="0.25">
      <c r="A709" t="s">
        <v>54</v>
      </c>
      <c r="B709">
        <v>110027</v>
      </c>
      <c r="C709" t="s">
        <v>55</v>
      </c>
      <c r="D709" t="s">
        <v>56</v>
      </c>
      <c r="E709" s="1">
        <v>45966</v>
      </c>
      <c r="F709" t="s">
        <v>917</v>
      </c>
      <c r="G709" t="s">
        <v>63</v>
      </c>
      <c r="H709" t="str">
        <f t="shared" si="77"/>
        <v>Aggregator</v>
      </c>
      <c r="I709">
        <v>221300000000000</v>
      </c>
      <c r="J709">
        <v>29811</v>
      </c>
      <c r="K709" s="3">
        <v>45966.567361111112</v>
      </c>
      <c r="L709">
        <f t="shared" si="78"/>
        <v>5</v>
      </c>
      <c r="M709" t="str">
        <f t="shared" si="79"/>
        <v>Wednesday</v>
      </c>
      <c r="N709" s="1" t="str">
        <f t="shared" si="80"/>
        <v>November</v>
      </c>
      <c r="O709" s="2">
        <v>0.56736111111111109</v>
      </c>
      <c r="P709" s="2" t="str">
        <f t="shared" si="81"/>
        <v>Week 1</v>
      </c>
      <c r="Q709" t="s">
        <v>59</v>
      </c>
      <c r="R709" s="5">
        <v>518</v>
      </c>
      <c r="S709" s="5">
        <v>-93.74</v>
      </c>
      <c r="T709" s="5">
        <f t="shared" si="82"/>
        <v>18.096525096525095</v>
      </c>
      <c r="U709" s="5">
        <v>424.26</v>
      </c>
      <c r="V709" s="5">
        <v>32</v>
      </c>
      <c r="W709" s="5">
        <v>0</v>
      </c>
      <c r="X709" s="5">
        <v>-0.26</v>
      </c>
      <c r="Y709" s="5">
        <v>456</v>
      </c>
      <c r="Z709" s="5">
        <v>456</v>
      </c>
      <c r="AA709" t="s">
        <v>64</v>
      </c>
      <c r="AB709">
        <v>114.17</v>
      </c>
      <c r="AC709">
        <v>10.14</v>
      </c>
      <c r="AD709" t="s">
        <v>64</v>
      </c>
      <c r="AE709" t="s">
        <v>56</v>
      </c>
      <c r="AF709">
        <v>4969</v>
      </c>
      <c r="AG709">
        <v>4969</v>
      </c>
      <c r="AO709">
        <v>32</v>
      </c>
      <c r="AP709">
        <v>0</v>
      </c>
      <c r="AW709">
        <v>456</v>
      </c>
      <c r="BD709" s="5">
        <v>456</v>
      </c>
      <c r="BE709">
        <v>424.26</v>
      </c>
      <c r="BG709">
        <f t="shared" si="83"/>
        <v>424.26</v>
      </c>
      <c r="BH709">
        <v>32</v>
      </c>
    </row>
    <row r="710" spans="1:61" x14ac:dyDescent="0.25">
      <c r="A710" t="s">
        <v>54</v>
      </c>
      <c r="B710">
        <v>110027</v>
      </c>
      <c r="C710" t="s">
        <v>55</v>
      </c>
      <c r="D710" t="s">
        <v>56</v>
      </c>
      <c r="E710" s="1">
        <v>45966</v>
      </c>
      <c r="F710" t="s">
        <v>918</v>
      </c>
      <c r="G710" t="s">
        <v>63</v>
      </c>
      <c r="H710" t="str">
        <f t="shared" si="77"/>
        <v>Aggregator</v>
      </c>
      <c r="I710">
        <v>221300000000000</v>
      </c>
      <c r="J710">
        <v>29811</v>
      </c>
      <c r="K710" s="3">
        <v>45966.576388888891</v>
      </c>
      <c r="L710">
        <f t="shared" si="78"/>
        <v>5</v>
      </c>
      <c r="M710" t="str">
        <f t="shared" si="79"/>
        <v>Wednesday</v>
      </c>
      <c r="N710" s="1" t="str">
        <f t="shared" si="80"/>
        <v>November</v>
      </c>
      <c r="O710" s="2">
        <v>0.57638888888888884</v>
      </c>
      <c r="P710" s="2" t="str">
        <f t="shared" si="81"/>
        <v>Week 1</v>
      </c>
      <c r="Q710" t="s">
        <v>59</v>
      </c>
      <c r="R710" s="5">
        <v>199</v>
      </c>
      <c r="S710" s="5">
        <v>-89.55</v>
      </c>
      <c r="T710" s="5">
        <f t="shared" si="82"/>
        <v>45</v>
      </c>
      <c r="U710" s="5">
        <v>109.45</v>
      </c>
      <c r="V710" s="5">
        <v>32</v>
      </c>
      <c r="W710" s="5">
        <v>0</v>
      </c>
      <c r="X710" s="5">
        <v>-0.45</v>
      </c>
      <c r="Y710" s="5">
        <v>141</v>
      </c>
      <c r="Z710" s="5">
        <v>141</v>
      </c>
      <c r="AA710" t="s">
        <v>64</v>
      </c>
      <c r="AB710">
        <v>37.9</v>
      </c>
      <c r="AC710">
        <v>9.83</v>
      </c>
      <c r="AD710" t="s">
        <v>64</v>
      </c>
      <c r="AE710" t="s">
        <v>56</v>
      </c>
      <c r="AF710">
        <v>7829</v>
      </c>
      <c r="AG710">
        <v>7829</v>
      </c>
      <c r="AO710">
        <v>32</v>
      </c>
      <c r="AP710">
        <v>0</v>
      </c>
      <c r="AW710">
        <v>141</v>
      </c>
      <c r="BD710" s="5">
        <v>141</v>
      </c>
      <c r="BE710">
        <v>109.45</v>
      </c>
      <c r="BG710">
        <f t="shared" si="83"/>
        <v>109.45</v>
      </c>
      <c r="BH710">
        <v>32</v>
      </c>
    </row>
    <row r="711" spans="1:61" x14ac:dyDescent="0.25">
      <c r="A711" t="s">
        <v>54</v>
      </c>
      <c r="B711">
        <v>110027</v>
      </c>
      <c r="C711" t="s">
        <v>55</v>
      </c>
      <c r="D711" t="s">
        <v>56</v>
      </c>
      <c r="E711" s="1">
        <v>45966</v>
      </c>
      <c r="F711" t="s">
        <v>919</v>
      </c>
      <c r="G711" t="s">
        <v>58</v>
      </c>
      <c r="H711" t="str">
        <f t="shared" si="77"/>
        <v>Aggregator</v>
      </c>
      <c r="I711">
        <v>7443759164</v>
      </c>
      <c r="J711">
        <v>18528960</v>
      </c>
      <c r="K711" s="3">
        <v>45966.579861111109</v>
      </c>
      <c r="L711">
        <f t="shared" si="78"/>
        <v>5</v>
      </c>
      <c r="M711" t="str">
        <f t="shared" si="79"/>
        <v>Wednesday</v>
      </c>
      <c r="N711" s="1" t="str">
        <f t="shared" si="80"/>
        <v>November</v>
      </c>
      <c r="O711" s="2">
        <v>0.57986111111111116</v>
      </c>
      <c r="P711" s="2" t="str">
        <f t="shared" si="81"/>
        <v>Week 1</v>
      </c>
      <c r="Q711" t="s">
        <v>59</v>
      </c>
      <c r="R711" s="5">
        <v>358</v>
      </c>
      <c r="S711" s="5">
        <v>-100</v>
      </c>
      <c r="T711" s="5">
        <f t="shared" si="82"/>
        <v>27.932960893854748</v>
      </c>
      <c r="U711" s="5">
        <v>258</v>
      </c>
      <c r="V711" s="5">
        <v>32</v>
      </c>
      <c r="W711" s="5">
        <v>0</v>
      </c>
      <c r="X711" s="5">
        <v>0</v>
      </c>
      <c r="Y711" s="5">
        <v>290</v>
      </c>
      <c r="Z711" s="5">
        <v>290</v>
      </c>
      <c r="AA711" t="s">
        <v>60</v>
      </c>
      <c r="AB711">
        <v>62.25</v>
      </c>
      <c r="AC711">
        <v>8.69</v>
      </c>
      <c r="AD711" t="s">
        <v>60</v>
      </c>
      <c r="AE711" t="s">
        <v>56</v>
      </c>
      <c r="AF711">
        <v>9164</v>
      </c>
      <c r="AG711">
        <v>9164</v>
      </c>
      <c r="AO711">
        <v>32</v>
      </c>
      <c r="AP711">
        <v>0</v>
      </c>
      <c r="AX711">
        <v>290</v>
      </c>
      <c r="BD711" s="5">
        <v>290</v>
      </c>
      <c r="BE711">
        <v>258</v>
      </c>
      <c r="BG711">
        <f t="shared" si="83"/>
        <v>258</v>
      </c>
      <c r="BI711">
        <v>32</v>
      </c>
    </row>
    <row r="712" spans="1:61" x14ac:dyDescent="0.25">
      <c r="A712" t="s">
        <v>54</v>
      </c>
      <c r="B712">
        <v>110027</v>
      </c>
      <c r="C712" t="s">
        <v>55</v>
      </c>
      <c r="D712" t="s">
        <v>56</v>
      </c>
      <c r="E712" s="1">
        <v>45966</v>
      </c>
      <c r="F712" t="s">
        <v>920</v>
      </c>
      <c r="G712" t="s">
        <v>58</v>
      </c>
      <c r="H712" t="str">
        <f t="shared" si="77"/>
        <v>Aggregator</v>
      </c>
      <c r="I712">
        <v>7424084080</v>
      </c>
      <c r="J712">
        <v>18528960</v>
      </c>
      <c r="K712" s="3">
        <v>45966.586805555555</v>
      </c>
      <c r="L712">
        <f t="shared" si="78"/>
        <v>5</v>
      </c>
      <c r="M712" t="str">
        <f t="shared" si="79"/>
        <v>Wednesday</v>
      </c>
      <c r="N712" s="1" t="str">
        <f t="shared" si="80"/>
        <v>November</v>
      </c>
      <c r="O712" s="2">
        <v>0.58680555555555558</v>
      </c>
      <c r="P712" s="2" t="str">
        <f t="shared" si="81"/>
        <v>Week 1</v>
      </c>
      <c r="Q712" t="s">
        <v>59</v>
      </c>
      <c r="R712" s="5">
        <v>704</v>
      </c>
      <c r="S712" s="5">
        <v>0</v>
      </c>
      <c r="T712" s="5">
        <f t="shared" si="82"/>
        <v>0</v>
      </c>
      <c r="U712" s="5">
        <v>704</v>
      </c>
      <c r="V712" s="5">
        <v>32</v>
      </c>
      <c r="W712" s="5">
        <v>0</v>
      </c>
      <c r="X712" s="5">
        <v>0</v>
      </c>
      <c r="Y712" s="5">
        <v>736</v>
      </c>
      <c r="Z712" s="5">
        <v>736</v>
      </c>
      <c r="AA712" t="s">
        <v>60</v>
      </c>
      <c r="AB712">
        <v>141.22999999999999</v>
      </c>
      <c r="AC712">
        <v>9.33</v>
      </c>
      <c r="AD712" t="s">
        <v>60</v>
      </c>
      <c r="AE712" t="s">
        <v>56</v>
      </c>
      <c r="AF712">
        <v>4080</v>
      </c>
      <c r="AG712">
        <v>4080</v>
      </c>
      <c r="AO712">
        <v>32</v>
      </c>
      <c r="AP712">
        <v>0</v>
      </c>
      <c r="AX712">
        <v>736</v>
      </c>
      <c r="BD712" s="5">
        <v>736</v>
      </c>
      <c r="BE712">
        <v>704</v>
      </c>
      <c r="BG712">
        <f t="shared" si="83"/>
        <v>704</v>
      </c>
      <c r="BI712">
        <v>32</v>
      </c>
    </row>
    <row r="713" spans="1:61" x14ac:dyDescent="0.25">
      <c r="A713" t="s">
        <v>54</v>
      </c>
      <c r="B713">
        <v>110027</v>
      </c>
      <c r="C713" t="s">
        <v>55</v>
      </c>
      <c r="D713" t="s">
        <v>56</v>
      </c>
      <c r="E713" s="1">
        <v>45966</v>
      </c>
      <c r="F713" t="s">
        <v>921</v>
      </c>
      <c r="G713" t="s">
        <v>67</v>
      </c>
      <c r="H713" t="str">
        <f t="shared" si="77"/>
        <v>Direct Sale</v>
      </c>
      <c r="K713" s="3">
        <v>45966.606249999997</v>
      </c>
      <c r="L713">
        <f t="shared" si="78"/>
        <v>5</v>
      </c>
      <c r="M713" t="str">
        <f t="shared" si="79"/>
        <v>Wednesday</v>
      </c>
      <c r="N713" s="1" t="str">
        <f t="shared" si="80"/>
        <v>November</v>
      </c>
      <c r="O713" s="2">
        <v>0.60624999999999996</v>
      </c>
      <c r="P713" s="2" t="str">
        <f t="shared" si="81"/>
        <v>Week 1</v>
      </c>
      <c r="Q713" t="s">
        <v>59</v>
      </c>
      <c r="R713" s="5">
        <v>59</v>
      </c>
      <c r="S713" s="5">
        <v>0</v>
      </c>
      <c r="T713" s="5">
        <f t="shared" si="82"/>
        <v>0</v>
      </c>
      <c r="U713" s="5">
        <v>59</v>
      </c>
      <c r="V713" s="5">
        <v>0</v>
      </c>
      <c r="W713" s="5">
        <v>2.96</v>
      </c>
      <c r="X713" s="5">
        <v>0.04</v>
      </c>
      <c r="Y713" s="5">
        <v>62</v>
      </c>
      <c r="Z713" s="5">
        <v>62</v>
      </c>
      <c r="AA713" t="s">
        <v>68</v>
      </c>
      <c r="AB713">
        <v>15.49</v>
      </c>
      <c r="AC713">
        <v>1.96</v>
      </c>
      <c r="AD713" t="s">
        <v>5775</v>
      </c>
      <c r="AI713" t="s">
        <v>922</v>
      </c>
      <c r="AJ713" t="s">
        <v>184</v>
      </c>
      <c r="AK713">
        <v>9871969690</v>
      </c>
      <c r="AO713">
        <v>0</v>
      </c>
      <c r="AP713">
        <v>0</v>
      </c>
      <c r="AR713">
        <v>62</v>
      </c>
      <c r="AZ713">
        <v>59</v>
      </c>
      <c r="BA713">
        <v>1.48</v>
      </c>
      <c r="BB713">
        <v>59</v>
      </c>
      <c r="BC713">
        <v>1.48</v>
      </c>
      <c r="BD713" s="5">
        <v>62</v>
      </c>
      <c r="BE713">
        <v>59</v>
      </c>
      <c r="BG713">
        <f t="shared" si="83"/>
        <v>59</v>
      </c>
    </row>
    <row r="714" spans="1:61" x14ac:dyDescent="0.25">
      <c r="A714" t="s">
        <v>54</v>
      </c>
      <c r="B714">
        <v>110027</v>
      </c>
      <c r="C714" t="s">
        <v>55</v>
      </c>
      <c r="D714" t="s">
        <v>56</v>
      </c>
      <c r="E714" s="1">
        <v>45966</v>
      </c>
      <c r="F714" t="s">
        <v>923</v>
      </c>
      <c r="G714" t="s">
        <v>58</v>
      </c>
      <c r="H714" t="str">
        <f t="shared" si="77"/>
        <v>Aggregator</v>
      </c>
      <c r="I714">
        <v>7440271673</v>
      </c>
      <c r="J714">
        <v>18528960</v>
      </c>
      <c r="K714" s="3">
        <v>45966.631249999999</v>
      </c>
      <c r="L714">
        <f t="shared" si="78"/>
        <v>5</v>
      </c>
      <c r="M714" t="str">
        <f t="shared" si="79"/>
        <v>Wednesday</v>
      </c>
      <c r="N714" s="1" t="str">
        <f t="shared" si="80"/>
        <v>November</v>
      </c>
      <c r="O714" s="2">
        <v>0.63124999999999998</v>
      </c>
      <c r="P714" s="2" t="str">
        <f t="shared" si="81"/>
        <v>Week 1</v>
      </c>
      <c r="Q714" t="s">
        <v>59</v>
      </c>
      <c r="R714" s="5">
        <v>359</v>
      </c>
      <c r="S714" s="5">
        <v>-100</v>
      </c>
      <c r="T714" s="5">
        <f t="shared" si="82"/>
        <v>27.855153203342621</v>
      </c>
      <c r="U714" s="5">
        <v>259</v>
      </c>
      <c r="V714" s="5">
        <v>32</v>
      </c>
      <c r="W714" s="5">
        <v>0</v>
      </c>
      <c r="X714" s="5">
        <v>0</v>
      </c>
      <c r="Y714" s="5">
        <v>291</v>
      </c>
      <c r="Z714" s="5">
        <v>291</v>
      </c>
      <c r="AA714" t="s">
        <v>60</v>
      </c>
      <c r="AB714">
        <v>81.59</v>
      </c>
      <c r="AC714">
        <v>9.82</v>
      </c>
      <c r="AD714" t="s">
        <v>60</v>
      </c>
      <c r="AE714" t="s">
        <v>56</v>
      </c>
      <c r="AF714">
        <v>1673</v>
      </c>
      <c r="AG714">
        <v>1673</v>
      </c>
      <c r="AO714">
        <v>32</v>
      </c>
      <c r="AP714">
        <v>0</v>
      </c>
      <c r="AX714">
        <v>291</v>
      </c>
      <c r="BD714" s="5">
        <v>291</v>
      </c>
      <c r="BE714">
        <v>259</v>
      </c>
      <c r="BG714">
        <f t="shared" si="83"/>
        <v>259</v>
      </c>
      <c r="BI714">
        <v>32</v>
      </c>
    </row>
    <row r="715" spans="1:61" x14ac:dyDescent="0.25">
      <c r="A715" t="s">
        <v>54</v>
      </c>
      <c r="B715">
        <v>110027</v>
      </c>
      <c r="C715" t="s">
        <v>55</v>
      </c>
      <c r="D715" t="s">
        <v>56</v>
      </c>
      <c r="E715" s="1">
        <v>45966</v>
      </c>
      <c r="F715" t="s">
        <v>924</v>
      </c>
      <c r="G715" t="s">
        <v>63</v>
      </c>
      <c r="H715" t="str">
        <f t="shared" si="77"/>
        <v>Aggregator</v>
      </c>
      <c r="I715">
        <v>221306000000000</v>
      </c>
      <c r="J715">
        <v>29811</v>
      </c>
      <c r="K715" s="3">
        <v>45966.635416666664</v>
      </c>
      <c r="L715">
        <f t="shared" si="78"/>
        <v>5</v>
      </c>
      <c r="M715" t="str">
        <f t="shared" si="79"/>
        <v>Wednesday</v>
      </c>
      <c r="N715" s="1" t="str">
        <f t="shared" si="80"/>
        <v>November</v>
      </c>
      <c r="O715" s="2">
        <v>0.63541666666666663</v>
      </c>
      <c r="P715" s="2" t="str">
        <f t="shared" si="81"/>
        <v>Week 1</v>
      </c>
      <c r="Q715" t="s">
        <v>59</v>
      </c>
      <c r="R715" s="5">
        <v>478</v>
      </c>
      <c r="S715" s="5">
        <v>-93.74</v>
      </c>
      <c r="T715" s="5">
        <f t="shared" si="82"/>
        <v>19.610878661087867</v>
      </c>
      <c r="U715" s="5">
        <v>384.26</v>
      </c>
      <c r="V715" s="5">
        <v>32</v>
      </c>
      <c r="W715" s="5">
        <v>0</v>
      </c>
      <c r="X715" s="5">
        <v>-0.26</v>
      </c>
      <c r="Y715" s="5">
        <v>416</v>
      </c>
      <c r="Z715" s="5">
        <v>416</v>
      </c>
      <c r="AA715" t="s">
        <v>64</v>
      </c>
      <c r="AB715">
        <v>99.73</v>
      </c>
      <c r="AC715">
        <v>13.74</v>
      </c>
      <c r="AD715" t="s">
        <v>64</v>
      </c>
      <c r="AE715" t="s">
        <v>56</v>
      </c>
      <c r="AF715">
        <v>7290</v>
      </c>
      <c r="AG715">
        <v>7290</v>
      </c>
      <c r="AO715">
        <v>32</v>
      </c>
      <c r="AP715">
        <v>0</v>
      </c>
      <c r="AW715">
        <v>416</v>
      </c>
      <c r="BD715" s="5">
        <v>416</v>
      </c>
      <c r="BE715">
        <v>384.26</v>
      </c>
      <c r="BG715">
        <f t="shared" si="83"/>
        <v>384.26</v>
      </c>
      <c r="BH715">
        <v>32</v>
      </c>
    </row>
    <row r="716" spans="1:61" x14ac:dyDescent="0.25">
      <c r="A716" t="s">
        <v>54</v>
      </c>
      <c r="B716">
        <v>110027</v>
      </c>
      <c r="C716" t="s">
        <v>55</v>
      </c>
      <c r="D716" t="s">
        <v>56</v>
      </c>
      <c r="E716" s="1">
        <v>45966</v>
      </c>
      <c r="F716" t="s">
        <v>925</v>
      </c>
      <c r="G716" t="s">
        <v>67</v>
      </c>
      <c r="H716" t="str">
        <f t="shared" si="77"/>
        <v>Direct Sale</v>
      </c>
      <c r="K716" s="3">
        <v>45966.636805555558</v>
      </c>
      <c r="L716">
        <f t="shared" si="78"/>
        <v>5</v>
      </c>
      <c r="M716" t="str">
        <f t="shared" si="79"/>
        <v>Wednesday</v>
      </c>
      <c r="N716" s="1" t="str">
        <f t="shared" si="80"/>
        <v>November</v>
      </c>
      <c r="O716" s="2">
        <v>0.63680555555555551</v>
      </c>
      <c r="P716" s="2" t="str">
        <f t="shared" si="81"/>
        <v>Week 1</v>
      </c>
      <c r="Q716" t="s">
        <v>59</v>
      </c>
      <c r="R716" s="5">
        <v>38.1</v>
      </c>
      <c r="S716" s="5">
        <v>0</v>
      </c>
      <c r="T716" s="5">
        <f t="shared" si="82"/>
        <v>0</v>
      </c>
      <c r="U716" s="5">
        <v>38.1</v>
      </c>
      <c r="V716" s="5">
        <v>0</v>
      </c>
      <c r="W716" s="5">
        <v>1.9</v>
      </c>
      <c r="X716" s="5">
        <v>0</v>
      </c>
      <c r="Y716" s="5">
        <v>40</v>
      </c>
      <c r="Z716" s="5">
        <v>40</v>
      </c>
      <c r="AA716" t="s">
        <v>73</v>
      </c>
      <c r="AB716">
        <v>14</v>
      </c>
      <c r="AC716">
        <v>0</v>
      </c>
      <c r="AD716" t="s">
        <v>5778</v>
      </c>
      <c r="AE716" t="s">
        <v>75</v>
      </c>
      <c r="AI716" t="s">
        <v>89</v>
      </c>
      <c r="AJ716" t="s">
        <v>56</v>
      </c>
      <c r="AK716">
        <v>8929758003</v>
      </c>
      <c r="AO716">
        <v>0</v>
      </c>
      <c r="AP716">
        <v>0</v>
      </c>
      <c r="AQ716">
        <v>40</v>
      </c>
      <c r="AZ716">
        <v>38.1</v>
      </c>
      <c r="BA716">
        <v>0.95</v>
      </c>
      <c r="BB716">
        <v>38.1</v>
      </c>
      <c r="BC716">
        <v>0.95</v>
      </c>
      <c r="BD716" s="5">
        <v>40</v>
      </c>
      <c r="BE716">
        <v>38.1</v>
      </c>
      <c r="BG716">
        <f t="shared" si="83"/>
        <v>38.1</v>
      </c>
    </row>
    <row r="717" spans="1:61" x14ac:dyDescent="0.25">
      <c r="A717" t="s">
        <v>54</v>
      </c>
      <c r="B717">
        <v>110027</v>
      </c>
      <c r="C717" t="s">
        <v>55</v>
      </c>
      <c r="D717" t="s">
        <v>56</v>
      </c>
      <c r="E717" s="1">
        <v>45966</v>
      </c>
      <c r="F717" t="s">
        <v>926</v>
      </c>
      <c r="G717" t="s">
        <v>67</v>
      </c>
      <c r="H717" t="str">
        <f t="shared" si="77"/>
        <v>Direct Sale</v>
      </c>
      <c r="K717" s="3">
        <v>45966.669444444444</v>
      </c>
      <c r="L717">
        <f t="shared" si="78"/>
        <v>5</v>
      </c>
      <c r="M717" t="str">
        <f t="shared" si="79"/>
        <v>Wednesday</v>
      </c>
      <c r="N717" s="1" t="str">
        <f t="shared" si="80"/>
        <v>November</v>
      </c>
      <c r="O717" s="2">
        <v>0.6694444444444444</v>
      </c>
      <c r="P717" s="2" t="str">
        <f t="shared" si="81"/>
        <v>Week 1</v>
      </c>
      <c r="Q717" t="s">
        <v>59</v>
      </c>
      <c r="R717" s="5">
        <v>298</v>
      </c>
      <c r="S717" s="5">
        <v>0</v>
      </c>
      <c r="T717" s="5">
        <f t="shared" si="82"/>
        <v>0</v>
      </c>
      <c r="U717" s="5">
        <v>298</v>
      </c>
      <c r="V717" s="5">
        <v>0</v>
      </c>
      <c r="W717" s="5">
        <v>14.9</v>
      </c>
      <c r="X717" s="5">
        <v>0.1</v>
      </c>
      <c r="Y717" s="5">
        <v>313</v>
      </c>
      <c r="Z717" s="5">
        <v>313</v>
      </c>
      <c r="AA717" t="s">
        <v>73</v>
      </c>
      <c r="AB717">
        <v>76.69</v>
      </c>
      <c r="AC717">
        <v>4.5199999999999996</v>
      </c>
      <c r="AD717" t="s">
        <v>5778</v>
      </c>
      <c r="AE717" t="s">
        <v>75</v>
      </c>
      <c r="AI717" t="s">
        <v>89</v>
      </c>
      <c r="AJ717" t="s">
        <v>56</v>
      </c>
      <c r="AK717">
        <v>8929758003</v>
      </c>
      <c r="AO717">
        <v>0</v>
      </c>
      <c r="AP717">
        <v>0</v>
      </c>
      <c r="AQ717">
        <v>313</v>
      </c>
      <c r="AZ717">
        <v>298</v>
      </c>
      <c r="BA717">
        <v>7.45</v>
      </c>
      <c r="BB717">
        <v>298</v>
      </c>
      <c r="BC717">
        <v>7.45</v>
      </c>
      <c r="BD717" s="5">
        <v>313</v>
      </c>
      <c r="BE717">
        <v>298</v>
      </c>
      <c r="BG717">
        <f t="shared" si="83"/>
        <v>298</v>
      </c>
    </row>
    <row r="718" spans="1:61" x14ac:dyDescent="0.25">
      <c r="A718" t="s">
        <v>54</v>
      </c>
      <c r="B718">
        <v>110027</v>
      </c>
      <c r="C718" t="s">
        <v>55</v>
      </c>
      <c r="D718" t="s">
        <v>56</v>
      </c>
      <c r="E718" s="1">
        <v>45966</v>
      </c>
      <c r="F718" t="s">
        <v>927</v>
      </c>
      <c r="G718" t="s">
        <v>67</v>
      </c>
      <c r="H718" t="str">
        <f t="shared" si="77"/>
        <v>Direct Sale</v>
      </c>
      <c r="K718" s="3">
        <v>45966.669444444444</v>
      </c>
      <c r="L718">
        <f t="shared" si="78"/>
        <v>5</v>
      </c>
      <c r="M718" t="str">
        <f t="shared" si="79"/>
        <v>Wednesday</v>
      </c>
      <c r="N718" s="1" t="str">
        <f t="shared" si="80"/>
        <v>November</v>
      </c>
      <c r="O718" s="2">
        <v>0.6694444444444444</v>
      </c>
      <c r="P718" s="2" t="str">
        <f t="shared" si="81"/>
        <v>Week 1</v>
      </c>
      <c r="Q718" t="s">
        <v>59</v>
      </c>
      <c r="R718" s="5">
        <v>466.58</v>
      </c>
      <c r="S718" s="5">
        <v>0</v>
      </c>
      <c r="T718" s="5">
        <f t="shared" si="82"/>
        <v>0</v>
      </c>
      <c r="U718" s="5">
        <v>466.58</v>
      </c>
      <c r="V718" s="5">
        <v>0</v>
      </c>
      <c r="W718" s="5">
        <v>23.32</v>
      </c>
      <c r="X718" s="5">
        <v>0.1</v>
      </c>
      <c r="Y718" s="5">
        <v>490</v>
      </c>
      <c r="Z718" s="5">
        <v>490</v>
      </c>
      <c r="AA718" t="s">
        <v>68</v>
      </c>
      <c r="AB718">
        <v>123.12</v>
      </c>
      <c r="AC718">
        <v>6.73</v>
      </c>
      <c r="AD718" t="s">
        <v>5775</v>
      </c>
      <c r="AI718" t="s">
        <v>928</v>
      </c>
      <c r="AJ718" t="s">
        <v>929</v>
      </c>
      <c r="AK718">
        <v>8860480380</v>
      </c>
      <c r="AO718">
        <v>0</v>
      </c>
      <c r="AP718">
        <v>0</v>
      </c>
      <c r="AR718">
        <v>490</v>
      </c>
      <c r="AZ718">
        <v>466.58</v>
      </c>
      <c r="BA718">
        <v>11.66</v>
      </c>
      <c r="BB718">
        <v>466.58</v>
      </c>
      <c r="BC718">
        <v>11.66</v>
      </c>
      <c r="BD718" s="5">
        <v>490</v>
      </c>
      <c r="BE718">
        <v>466.58</v>
      </c>
      <c r="BG718">
        <f t="shared" si="83"/>
        <v>466.58</v>
      </c>
    </row>
    <row r="719" spans="1:61" x14ac:dyDescent="0.25">
      <c r="A719" t="s">
        <v>54</v>
      </c>
      <c r="B719">
        <v>110027</v>
      </c>
      <c r="C719" t="s">
        <v>55</v>
      </c>
      <c r="D719" t="s">
        <v>56</v>
      </c>
      <c r="E719" s="1">
        <v>45966</v>
      </c>
      <c r="F719" t="s">
        <v>930</v>
      </c>
      <c r="G719" t="s">
        <v>67</v>
      </c>
      <c r="H719" t="str">
        <f t="shared" si="77"/>
        <v>Direct Sale</v>
      </c>
      <c r="K719" s="3">
        <v>45966.669444444444</v>
      </c>
      <c r="L719">
        <f t="shared" si="78"/>
        <v>5</v>
      </c>
      <c r="M719" t="str">
        <f t="shared" si="79"/>
        <v>Wednesday</v>
      </c>
      <c r="N719" s="1" t="str">
        <f t="shared" si="80"/>
        <v>November</v>
      </c>
      <c r="O719" s="2">
        <v>0.6694444444444444</v>
      </c>
      <c r="P719" s="2" t="str">
        <f t="shared" si="81"/>
        <v>Week 1</v>
      </c>
      <c r="Q719" t="s">
        <v>59</v>
      </c>
      <c r="R719" s="5">
        <v>219</v>
      </c>
      <c r="S719" s="5">
        <v>0</v>
      </c>
      <c r="T719" s="5">
        <f t="shared" si="82"/>
        <v>0</v>
      </c>
      <c r="U719" s="5">
        <v>219</v>
      </c>
      <c r="V719" s="5">
        <v>0</v>
      </c>
      <c r="W719" s="5">
        <v>10.96</v>
      </c>
      <c r="X719" s="5">
        <v>0.04</v>
      </c>
      <c r="Y719" s="5">
        <v>230</v>
      </c>
      <c r="Z719" s="5">
        <v>230</v>
      </c>
      <c r="AA719" t="s">
        <v>68</v>
      </c>
      <c r="AB719">
        <v>54.68</v>
      </c>
      <c r="AC719">
        <v>5.07</v>
      </c>
      <c r="AD719" t="s">
        <v>5775</v>
      </c>
      <c r="AI719" t="s">
        <v>931</v>
      </c>
      <c r="AJ719" t="s">
        <v>932</v>
      </c>
      <c r="AK719">
        <v>9971568748</v>
      </c>
      <c r="AO719">
        <v>0</v>
      </c>
      <c r="AP719">
        <v>0</v>
      </c>
      <c r="AR719">
        <v>230</v>
      </c>
      <c r="AZ719">
        <v>219</v>
      </c>
      <c r="BA719">
        <v>5.48</v>
      </c>
      <c r="BB719">
        <v>219</v>
      </c>
      <c r="BC719">
        <v>5.48</v>
      </c>
      <c r="BD719" s="5">
        <v>230</v>
      </c>
      <c r="BE719">
        <v>219</v>
      </c>
      <c r="BG719">
        <f t="shared" si="83"/>
        <v>219</v>
      </c>
    </row>
    <row r="720" spans="1:61" x14ac:dyDescent="0.25">
      <c r="A720" t="s">
        <v>54</v>
      </c>
      <c r="B720">
        <v>110027</v>
      </c>
      <c r="C720" t="s">
        <v>55</v>
      </c>
      <c r="D720" t="s">
        <v>56</v>
      </c>
      <c r="E720" s="1">
        <v>45966</v>
      </c>
      <c r="F720" t="s">
        <v>933</v>
      </c>
      <c r="G720" t="s">
        <v>67</v>
      </c>
      <c r="H720" t="str">
        <f t="shared" si="77"/>
        <v>Direct Sale</v>
      </c>
      <c r="K720" s="3">
        <v>45966.671527777777</v>
      </c>
      <c r="L720">
        <f t="shared" si="78"/>
        <v>5</v>
      </c>
      <c r="M720" t="str">
        <f t="shared" si="79"/>
        <v>Wednesday</v>
      </c>
      <c r="N720" s="1" t="str">
        <f t="shared" si="80"/>
        <v>November</v>
      </c>
      <c r="O720" s="2">
        <v>0.67152777777777772</v>
      </c>
      <c r="P720" s="2" t="str">
        <f t="shared" si="81"/>
        <v>Week 1</v>
      </c>
      <c r="Q720" t="s">
        <v>59</v>
      </c>
      <c r="R720" s="5">
        <v>747</v>
      </c>
      <c r="S720" s="5">
        <v>0</v>
      </c>
      <c r="T720" s="5">
        <f t="shared" si="82"/>
        <v>0</v>
      </c>
      <c r="U720" s="5">
        <v>747</v>
      </c>
      <c r="V720" s="5">
        <v>0</v>
      </c>
      <c r="W720" s="5">
        <v>37.36</v>
      </c>
      <c r="X720" s="5">
        <v>-0.36</v>
      </c>
      <c r="Y720" s="5">
        <v>784</v>
      </c>
      <c r="Z720" s="5">
        <v>784</v>
      </c>
      <c r="AA720" t="s">
        <v>68</v>
      </c>
      <c r="AB720">
        <v>196.63</v>
      </c>
      <c r="AC720">
        <v>14.59</v>
      </c>
      <c r="AD720" t="s">
        <v>5778</v>
      </c>
      <c r="AE720" t="s">
        <v>75</v>
      </c>
      <c r="AI720" t="s">
        <v>89</v>
      </c>
      <c r="AJ720" t="s">
        <v>56</v>
      </c>
      <c r="AK720">
        <v>8929758003</v>
      </c>
      <c r="AO720">
        <v>0</v>
      </c>
      <c r="AP720">
        <v>0</v>
      </c>
      <c r="AR720">
        <v>784</v>
      </c>
      <c r="AZ720">
        <v>747</v>
      </c>
      <c r="BA720">
        <v>18.68</v>
      </c>
      <c r="BB720">
        <v>747</v>
      </c>
      <c r="BC720">
        <v>18.68</v>
      </c>
      <c r="BD720" s="5">
        <v>784</v>
      </c>
      <c r="BE720">
        <v>747</v>
      </c>
      <c r="BG720">
        <f t="shared" si="83"/>
        <v>747</v>
      </c>
    </row>
    <row r="721" spans="1:61" x14ac:dyDescent="0.25">
      <c r="A721" t="s">
        <v>54</v>
      </c>
      <c r="B721">
        <v>110027</v>
      </c>
      <c r="C721" t="s">
        <v>55</v>
      </c>
      <c r="D721" t="s">
        <v>56</v>
      </c>
      <c r="E721" s="1">
        <v>45966</v>
      </c>
      <c r="F721" t="s">
        <v>934</v>
      </c>
      <c r="G721" t="s">
        <v>67</v>
      </c>
      <c r="H721" t="str">
        <f t="shared" si="77"/>
        <v>Direct Sale</v>
      </c>
      <c r="K721" s="3">
        <v>45966.671527777777</v>
      </c>
      <c r="L721">
        <f t="shared" si="78"/>
        <v>5</v>
      </c>
      <c r="M721" t="str">
        <f t="shared" si="79"/>
        <v>Wednesday</v>
      </c>
      <c r="N721" s="1" t="str">
        <f t="shared" si="80"/>
        <v>November</v>
      </c>
      <c r="O721" s="2">
        <v>0.67152777777777772</v>
      </c>
      <c r="P721" s="2" t="str">
        <f t="shared" si="81"/>
        <v>Week 1</v>
      </c>
      <c r="Q721" t="s">
        <v>59</v>
      </c>
      <c r="R721" s="5">
        <v>258</v>
      </c>
      <c r="S721" s="5">
        <v>0</v>
      </c>
      <c r="T721" s="5">
        <f t="shared" si="82"/>
        <v>0</v>
      </c>
      <c r="U721" s="5">
        <v>258</v>
      </c>
      <c r="V721" s="5">
        <v>0</v>
      </c>
      <c r="W721" s="5">
        <v>12.9</v>
      </c>
      <c r="X721" s="5">
        <v>0.1</v>
      </c>
      <c r="Y721" s="5">
        <v>271</v>
      </c>
      <c r="Z721" s="5">
        <v>271</v>
      </c>
      <c r="AA721" t="s">
        <v>68</v>
      </c>
      <c r="AB721">
        <v>54.35</v>
      </c>
      <c r="AC721">
        <v>4.46</v>
      </c>
      <c r="AD721" t="s">
        <v>5778</v>
      </c>
      <c r="AE721" t="s">
        <v>75</v>
      </c>
      <c r="AI721" t="s">
        <v>89</v>
      </c>
      <c r="AJ721" t="s">
        <v>56</v>
      </c>
      <c r="AK721">
        <v>8929758003</v>
      </c>
      <c r="AO721">
        <v>0</v>
      </c>
      <c r="AP721">
        <v>0</v>
      </c>
      <c r="AR721">
        <v>271</v>
      </c>
      <c r="AZ721">
        <v>258</v>
      </c>
      <c r="BA721">
        <v>6.45</v>
      </c>
      <c r="BB721">
        <v>258</v>
      </c>
      <c r="BC721">
        <v>6.45</v>
      </c>
      <c r="BD721" s="5">
        <v>271</v>
      </c>
      <c r="BE721">
        <v>258</v>
      </c>
      <c r="BG721">
        <f t="shared" si="83"/>
        <v>258</v>
      </c>
    </row>
    <row r="722" spans="1:61" x14ac:dyDescent="0.25">
      <c r="A722" t="s">
        <v>54</v>
      </c>
      <c r="B722">
        <v>110027</v>
      </c>
      <c r="C722" t="s">
        <v>55</v>
      </c>
      <c r="D722" t="s">
        <v>56</v>
      </c>
      <c r="E722" s="1">
        <v>45966</v>
      </c>
      <c r="F722" t="s">
        <v>935</v>
      </c>
      <c r="G722" t="s">
        <v>58</v>
      </c>
      <c r="H722" t="str">
        <f t="shared" si="77"/>
        <v>Aggregator</v>
      </c>
      <c r="I722">
        <v>7433624817</v>
      </c>
      <c r="J722">
        <v>18528960</v>
      </c>
      <c r="K722" s="3">
        <v>45966.672222222223</v>
      </c>
      <c r="L722">
        <f t="shared" si="78"/>
        <v>5</v>
      </c>
      <c r="M722" t="str">
        <f t="shared" si="79"/>
        <v>Wednesday</v>
      </c>
      <c r="N722" s="1" t="str">
        <f t="shared" si="80"/>
        <v>November</v>
      </c>
      <c r="O722" s="2">
        <v>0.67222222222222228</v>
      </c>
      <c r="P722" s="2" t="str">
        <f t="shared" si="81"/>
        <v>Week 1</v>
      </c>
      <c r="Q722" t="s">
        <v>59</v>
      </c>
      <c r="R722" s="5">
        <v>585</v>
      </c>
      <c r="S722" s="5">
        <v>0</v>
      </c>
      <c r="T722" s="5">
        <f t="shared" si="82"/>
        <v>0</v>
      </c>
      <c r="U722" s="5">
        <v>585</v>
      </c>
      <c r="V722" s="5">
        <v>32</v>
      </c>
      <c r="W722" s="5">
        <v>0</v>
      </c>
      <c r="X722" s="5">
        <v>0</v>
      </c>
      <c r="Y722" s="5">
        <v>617</v>
      </c>
      <c r="Z722" s="5">
        <v>617</v>
      </c>
      <c r="AA722" t="s">
        <v>60</v>
      </c>
      <c r="AB722">
        <v>112.32</v>
      </c>
      <c r="AC722">
        <v>11.22</v>
      </c>
      <c r="AD722" t="s">
        <v>60</v>
      </c>
      <c r="AE722" t="s">
        <v>56</v>
      </c>
      <c r="AF722">
        <v>4817</v>
      </c>
      <c r="AG722">
        <v>4817</v>
      </c>
      <c r="AO722">
        <v>32</v>
      </c>
      <c r="AP722">
        <v>0</v>
      </c>
      <c r="AX722">
        <v>617</v>
      </c>
      <c r="BD722" s="5">
        <v>617</v>
      </c>
      <c r="BE722">
        <v>585</v>
      </c>
      <c r="BG722">
        <f t="shared" si="83"/>
        <v>585</v>
      </c>
      <c r="BI722">
        <v>32</v>
      </c>
    </row>
    <row r="723" spans="1:61" x14ac:dyDescent="0.25">
      <c r="A723" t="s">
        <v>54</v>
      </c>
      <c r="B723">
        <v>110027</v>
      </c>
      <c r="C723" t="s">
        <v>55</v>
      </c>
      <c r="D723" t="s">
        <v>56</v>
      </c>
      <c r="E723" s="1">
        <v>45966</v>
      </c>
      <c r="F723" t="s">
        <v>936</v>
      </c>
      <c r="G723" t="s">
        <v>58</v>
      </c>
      <c r="H723" t="str">
        <f t="shared" si="77"/>
        <v>Aggregator</v>
      </c>
      <c r="I723">
        <v>7450206440</v>
      </c>
      <c r="J723">
        <v>18528960</v>
      </c>
      <c r="K723" s="3">
        <v>45966.674305555556</v>
      </c>
      <c r="L723">
        <f t="shared" si="78"/>
        <v>5</v>
      </c>
      <c r="M723" t="str">
        <f t="shared" si="79"/>
        <v>Wednesday</v>
      </c>
      <c r="N723" s="1" t="str">
        <f t="shared" si="80"/>
        <v>November</v>
      </c>
      <c r="O723" s="2">
        <v>0.6743055555555556</v>
      </c>
      <c r="P723" s="2" t="str">
        <f t="shared" si="81"/>
        <v>Week 1</v>
      </c>
      <c r="Q723" t="s">
        <v>59</v>
      </c>
      <c r="R723" s="5">
        <v>1685</v>
      </c>
      <c r="S723" s="5">
        <v>-673.5</v>
      </c>
      <c r="T723" s="5">
        <f t="shared" si="82"/>
        <v>39.970326409495549</v>
      </c>
      <c r="U723" s="5">
        <v>1011.5</v>
      </c>
      <c r="V723" s="5">
        <v>32</v>
      </c>
      <c r="W723" s="5">
        <v>0</v>
      </c>
      <c r="X723" s="5">
        <v>0</v>
      </c>
      <c r="Y723" s="5">
        <v>1043.5</v>
      </c>
      <c r="Z723" s="5">
        <v>1043.5</v>
      </c>
      <c r="AA723" t="s">
        <v>60</v>
      </c>
      <c r="AB723">
        <v>303.97000000000003</v>
      </c>
      <c r="AC723">
        <v>17.97</v>
      </c>
      <c r="AD723" t="s">
        <v>60</v>
      </c>
      <c r="AE723" t="s">
        <v>56</v>
      </c>
      <c r="AF723">
        <v>6440</v>
      </c>
      <c r="AG723">
        <v>6440</v>
      </c>
      <c r="AO723">
        <v>32</v>
      </c>
      <c r="AP723">
        <v>0</v>
      </c>
      <c r="AX723">
        <v>1043.5</v>
      </c>
      <c r="BD723" s="5">
        <v>1043.5</v>
      </c>
      <c r="BE723">
        <v>1011.5</v>
      </c>
      <c r="BG723">
        <f t="shared" si="83"/>
        <v>1011.5</v>
      </c>
      <c r="BI723">
        <v>32</v>
      </c>
    </row>
    <row r="724" spans="1:61" x14ac:dyDescent="0.25">
      <c r="A724" t="s">
        <v>54</v>
      </c>
      <c r="B724">
        <v>110027</v>
      </c>
      <c r="C724" t="s">
        <v>55</v>
      </c>
      <c r="D724" t="s">
        <v>56</v>
      </c>
      <c r="E724" s="1">
        <v>45966</v>
      </c>
      <c r="F724" t="s">
        <v>937</v>
      </c>
      <c r="G724" t="s">
        <v>63</v>
      </c>
      <c r="H724" t="str">
        <f t="shared" si="77"/>
        <v>Aggregator</v>
      </c>
      <c r="I724">
        <v>221310000000000</v>
      </c>
      <c r="J724">
        <v>29811</v>
      </c>
      <c r="K724" s="3">
        <v>45966.686805555553</v>
      </c>
      <c r="L724">
        <f t="shared" si="78"/>
        <v>5</v>
      </c>
      <c r="M724" t="str">
        <f t="shared" si="79"/>
        <v>Wednesday</v>
      </c>
      <c r="N724" s="1" t="str">
        <f t="shared" si="80"/>
        <v>November</v>
      </c>
      <c r="O724" s="2">
        <v>0.68680555555555556</v>
      </c>
      <c r="P724" s="2" t="str">
        <f t="shared" si="81"/>
        <v>Week 1</v>
      </c>
      <c r="Q724" t="s">
        <v>59</v>
      </c>
      <c r="R724" s="5">
        <v>188.56</v>
      </c>
      <c r="S724" s="5">
        <v>0</v>
      </c>
      <c r="T724" s="5">
        <f t="shared" si="82"/>
        <v>0</v>
      </c>
      <c r="U724" s="5">
        <v>188.56</v>
      </c>
      <c r="V724" s="5">
        <v>32</v>
      </c>
      <c r="W724" s="5">
        <v>0</v>
      </c>
      <c r="X724" s="5">
        <v>0.44</v>
      </c>
      <c r="Y724" s="5">
        <v>221</v>
      </c>
      <c r="Z724" s="5">
        <v>221</v>
      </c>
      <c r="AA724" t="s">
        <v>64</v>
      </c>
      <c r="AB724">
        <v>53.6</v>
      </c>
      <c r="AC724">
        <v>1.36</v>
      </c>
      <c r="AD724" t="s">
        <v>64</v>
      </c>
      <c r="AE724" t="s">
        <v>56</v>
      </c>
      <c r="AF724">
        <v>7852</v>
      </c>
      <c r="AG724">
        <v>7852</v>
      </c>
      <c r="AO724">
        <v>32</v>
      </c>
      <c r="AP724">
        <v>0</v>
      </c>
      <c r="AW724">
        <v>221</v>
      </c>
      <c r="BD724" s="5">
        <v>221</v>
      </c>
      <c r="BE724">
        <v>188.56</v>
      </c>
      <c r="BG724">
        <f t="shared" si="83"/>
        <v>188.56</v>
      </c>
      <c r="BH724">
        <v>32</v>
      </c>
    </row>
    <row r="725" spans="1:61" x14ac:dyDescent="0.25">
      <c r="A725" t="s">
        <v>54</v>
      </c>
      <c r="B725">
        <v>110027</v>
      </c>
      <c r="C725" t="s">
        <v>55</v>
      </c>
      <c r="D725" t="s">
        <v>56</v>
      </c>
      <c r="E725" s="1">
        <v>45966</v>
      </c>
      <c r="F725" t="s">
        <v>938</v>
      </c>
      <c r="G725" t="s">
        <v>67</v>
      </c>
      <c r="H725" t="str">
        <f t="shared" si="77"/>
        <v>Direct Sale</v>
      </c>
      <c r="K725" s="3">
        <v>45966.711805555555</v>
      </c>
      <c r="L725">
        <f t="shared" si="78"/>
        <v>5</v>
      </c>
      <c r="M725" t="str">
        <f t="shared" si="79"/>
        <v>Wednesday</v>
      </c>
      <c r="N725" s="1" t="str">
        <f t="shared" si="80"/>
        <v>November</v>
      </c>
      <c r="O725" s="2">
        <v>0.71180555555555558</v>
      </c>
      <c r="P725" s="2" t="str">
        <f t="shared" si="81"/>
        <v>Week 1</v>
      </c>
      <c r="Q725" t="s">
        <v>59</v>
      </c>
      <c r="R725" s="5">
        <v>239</v>
      </c>
      <c r="S725" s="5">
        <v>0</v>
      </c>
      <c r="T725" s="5">
        <f t="shared" si="82"/>
        <v>0</v>
      </c>
      <c r="U725" s="5">
        <v>239</v>
      </c>
      <c r="V725" s="5">
        <v>0</v>
      </c>
      <c r="W725" s="5">
        <v>11.96</v>
      </c>
      <c r="X725" s="5">
        <v>0.04</v>
      </c>
      <c r="Y725" s="5">
        <v>251</v>
      </c>
      <c r="Z725" s="5">
        <v>251</v>
      </c>
      <c r="AA725" t="s">
        <v>73</v>
      </c>
      <c r="AB725">
        <v>62.98</v>
      </c>
      <c r="AC725">
        <v>1.96</v>
      </c>
      <c r="AD725" t="s">
        <v>5778</v>
      </c>
      <c r="AE725" t="s">
        <v>75</v>
      </c>
      <c r="AI725" t="s">
        <v>89</v>
      </c>
      <c r="AJ725" t="s">
        <v>56</v>
      </c>
      <c r="AK725">
        <v>8929758003</v>
      </c>
      <c r="AO725">
        <v>0</v>
      </c>
      <c r="AP725">
        <v>0</v>
      </c>
      <c r="AQ725">
        <v>251</v>
      </c>
      <c r="AZ725">
        <v>239</v>
      </c>
      <c r="BA725">
        <v>5.98</v>
      </c>
      <c r="BB725">
        <v>239</v>
      </c>
      <c r="BC725">
        <v>5.98</v>
      </c>
      <c r="BD725" s="5">
        <v>251</v>
      </c>
      <c r="BE725">
        <v>239</v>
      </c>
      <c r="BG725">
        <f t="shared" si="83"/>
        <v>239</v>
      </c>
    </row>
    <row r="726" spans="1:61" x14ac:dyDescent="0.25">
      <c r="A726" t="s">
        <v>54</v>
      </c>
      <c r="B726">
        <v>110027</v>
      </c>
      <c r="C726" t="s">
        <v>55</v>
      </c>
      <c r="D726" t="s">
        <v>56</v>
      </c>
      <c r="E726" s="1">
        <v>45966</v>
      </c>
      <c r="F726" t="s">
        <v>939</v>
      </c>
      <c r="G726" t="s">
        <v>58</v>
      </c>
      <c r="H726" t="str">
        <f t="shared" si="77"/>
        <v>Aggregator</v>
      </c>
      <c r="I726">
        <v>7445125034</v>
      </c>
      <c r="J726">
        <v>18528960</v>
      </c>
      <c r="K726" s="3">
        <v>45966.715277777781</v>
      </c>
      <c r="L726">
        <f t="shared" si="78"/>
        <v>5</v>
      </c>
      <c r="M726" t="str">
        <f t="shared" si="79"/>
        <v>Wednesday</v>
      </c>
      <c r="N726" s="1" t="str">
        <f t="shared" si="80"/>
        <v>November</v>
      </c>
      <c r="O726" s="2">
        <v>0.71527777777777779</v>
      </c>
      <c r="P726" s="2" t="str">
        <f t="shared" si="81"/>
        <v>Week 1</v>
      </c>
      <c r="Q726" t="s">
        <v>59</v>
      </c>
      <c r="R726" s="5">
        <v>518</v>
      </c>
      <c r="S726" s="5">
        <v>-174.5</v>
      </c>
      <c r="T726" s="5">
        <f t="shared" si="82"/>
        <v>33.687258687258684</v>
      </c>
      <c r="U726" s="5">
        <v>343.5</v>
      </c>
      <c r="V726" s="5">
        <v>32</v>
      </c>
      <c r="W726" s="5">
        <v>0</v>
      </c>
      <c r="X726" s="5">
        <v>0</v>
      </c>
      <c r="Y726" s="5">
        <v>375.5</v>
      </c>
      <c r="Z726" s="5">
        <v>375.5</v>
      </c>
      <c r="AA726" t="s">
        <v>60</v>
      </c>
      <c r="AB726">
        <v>97.98</v>
      </c>
      <c r="AC726">
        <v>10.38</v>
      </c>
      <c r="AD726" t="s">
        <v>60</v>
      </c>
      <c r="AE726" t="s">
        <v>56</v>
      </c>
      <c r="AF726">
        <v>5034</v>
      </c>
      <c r="AG726">
        <v>5034</v>
      </c>
      <c r="AO726">
        <v>32</v>
      </c>
      <c r="AP726">
        <v>0</v>
      </c>
      <c r="AX726">
        <v>375.5</v>
      </c>
      <c r="BD726" s="5">
        <v>375.5</v>
      </c>
      <c r="BE726">
        <v>343.5</v>
      </c>
      <c r="BG726">
        <f t="shared" si="83"/>
        <v>343.5</v>
      </c>
      <c r="BI726">
        <v>32</v>
      </c>
    </row>
    <row r="727" spans="1:61" x14ac:dyDescent="0.25">
      <c r="A727" t="s">
        <v>54</v>
      </c>
      <c r="B727">
        <v>110027</v>
      </c>
      <c r="C727" t="s">
        <v>55</v>
      </c>
      <c r="D727" t="s">
        <v>56</v>
      </c>
      <c r="E727" s="1">
        <v>45966</v>
      </c>
      <c r="F727" t="s">
        <v>940</v>
      </c>
      <c r="G727" t="s">
        <v>63</v>
      </c>
      <c r="H727" t="str">
        <f t="shared" si="77"/>
        <v>Aggregator</v>
      </c>
      <c r="I727">
        <v>221314000000000</v>
      </c>
      <c r="J727">
        <v>29811</v>
      </c>
      <c r="K727" s="3">
        <v>45966.728472222225</v>
      </c>
      <c r="L727">
        <f t="shared" si="78"/>
        <v>5</v>
      </c>
      <c r="M727" t="str">
        <f t="shared" si="79"/>
        <v>Wednesday</v>
      </c>
      <c r="N727" s="1" t="str">
        <f t="shared" si="80"/>
        <v>November</v>
      </c>
      <c r="O727" s="2">
        <v>0.72847222222222219</v>
      </c>
      <c r="P727" s="2" t="str">
        <f t="shared" si="81"/>
        <v>Week 1</v>
      </c>
      <c r="Q727" t="s">
        <v>59</v>
      </c>
      <c r="R727" s="5">
        <v>393.28</v>
      </c>
      <c r="S727" s="5">
        <v>-93.75</v>
      </c>
      <c r="T727" s="5">
        <f t="shared" si="82"/>
        <v>23.837978030919448</v>
      </c>
      <c r="U727" s="5">
        <v>299.52999999999997</v>
      </c>
      <c r="V727" s="5">
        <v>32</v>
      </c>
      <c r="W727" s="5">
        <v>0</v>
      </c>
      <c r="X727" s="5">
        <v>0.47</v>
      </c>
      <c r="Y727" s="5">
        <v>332</v>
      </c>
      <c r="Z727" s="5">
        <v>332</v>
      </c>
      <c r="AA727" t="s">
        <v>64</v>
      </c>
      <c r="AB727">
        <v>91.39</v>
      </c>
      <c r="AC727">
        <v>5.79</v>
      </c>
      <c r="AD727" t="s">
        <v>64</v>
      </c>
      <c r="AE727" t="s">
        <v>56</v>
      </c>
      <c r="AF727">
        <v>4921</v>
      </c>
      <c r="AG727">
        <v>4921</v>
      </c>
      <c r="AO727">
        <v>32</v>
      </c>
      <c r="AP727">
        <v>0</v>
      </c>
      <c r="AW727">
        <v>332</v>
      </c>
      <c r="BD727" s="5">
        <v>332</v>
      </c>
      <c r="BE727">
        <v>299.52999999999997</v>
      </c>
      <c r="BG727">
        <f t="shared" si="83"/>
        <v>299.52999999999997</v>
      </c>
      <c r="BH727">
        <v>32</v>
      </c>
    </row>
    <row r="728" spans="1:61" x14ac:dyDescent="0.25">
      <c r="A728" t="s">
        <v>54</v>
      </c>
      <c r="B728">
        <v>110027</v>
      </c>
      <c r="C728" t="s">
        <v>55</v>
      </c>
      <c r="D728" t="s">
        <v>56</v>
      </c>
      <c r="E728" s="1">
        <v>45966</v>
      </c>
      <c r="F728" t="s">
        <v>941</v>
      </c>
      <c r="G728" t="s">
        <v>58</v>
      </c>
      <c r="H728" t="str">
        <f t="shared" si="77"/>
        <v>Aggregator</v>
      </c>
      <c r="I728">
        <v>7451133638</v>
      </c>
      <c r="J728">
        <v>18528960</v>
      </c>
      <c r="K728" s="3">
        <v>45966.756249999999</v>
      </c>
      <c r="L728">
        <f t="shared" si="78"/>
        <v>5</v>
      </c>
      <c r="M728" t="str">
        <f t="shared" si="79"/>
        <v>Wednesday</v>
      </c>
      <c r="N728" s="1" t="str">
        <f t="shared" si="80"/>
        <v>November</v>
      </c>
      <c r="O728" s="2">
        <v>0.75624999999999998</v>
      </c>
      <c r="P728" s="2" t="str">
        <f t="shared" si="81"/>
        <v>Week 1</v>
      </c>
      <c r="Q728" t="s">
        <v>59</v>
      </c>
      <c r="R728" s="5">
        <v>806</v>
      </c>
      <c r="S728" s="5">
        <v>-125</v>
      </c>
      <c r="T728" s="5">
        <f t="shared" si="82"/>
        <v>15.508684863523573</v>
      </c>
      <c r="U728" s="5">
        <v>681</v>
      </c>
      <c r="V728" s="5">
        <v>32</v>
      </c>
      <c r="W728" s="5">
        <v>0</v>
      </c>
      <c r="X728" s="5">
        <v>0</v>
      </c>
      <c r="Y728" s="5">
        <v>713</v>
      </c>
      <c r="Z728" s="5">
        <v>713</v>
      </c>
      <c r="AA728" t="s">
        <v>60</v>
      </c>
      <c r="AB728">
        <v>172.7</v>
      </c>
      <c r="AC728">
        <v>16.09</v>
      </c>
      <c r="AD728" t="s">
        <v>60</v>
      </c>
      <c r="AE728" t="s">
        <v>56</v>
      </c>
      <c r="AF728">
        <v>3638</v>
      </c>
      <c r="AG728">
        <v>3638</v>
      </c>
      <c r="AO728">
        <v>32</v>
      </c>
      <c r="AP728">
        <v>0</v>
      </c>
      <c r="AX728">
        <v>713</v>
      </c>
      <c r="BD728" s="5">
        <v>713</v>
      </c>
      <c r="BE728">
        <v>681</v>
      </c>
      <c r="BG728">
        <f t="shared" si="83"/>
        <v>681</v>
      </c>
      <c r="BI728">
        <v>32</v>
      </c>
    </row>
    <row r="729" spans="1:61" x14ac:dyDescent="0.25">
      <c r="A729" t="s">
        <v>54</v>
      </c>
      <c r="B729">
        <v>110027</v>
      </c>
      <c r="C729" t="s">
        <v>55</v>
      </c>
      <c r="D729" t="s">
        <v>56</v>
      </c>
      <c r="E729" s="1">
        <v>45966</v>
      </c>
      <c r="F729" t="s">
        <v>942</v>
      </c>
      <c r="G729" t="s">
        <v>63</v>
      </c>
      <c r="H729" t="str">
        <f t="shared" si="77"/>
        <v>Aggregator</v>
      </c>
      <c r="I729">
        <v>221316000000000</v>
      </c>
      <c r="J729">
        <v>29811</v>
      </c>
      <c r="K729" s="3">
        <v>45966.756249999999</v>
      </c>
      <c r="L729">
        <f t="shared" si="78"/>
        <v>5</v>
      </c>
      <c r="M729" t="str">
        <f t="shared" si="79"/>
        <v>Wednesday</v>
      </c>
      <c r="N729" s="1" t="str">
        <f t="shared" si="80"/>
        <v>November</v>
      </c>
      <c r="O729" s="2">
        <v>0.75624999999999998</v>
      </c>
      <c r="P729" s="2" t="str">
        <f t="shared" si="81"/>
        <v>Week 1</v>
      </c>
      <c r="Q729" t="s">
        <v>59</v>
      </c>
      <c r="R729" s="5">
        <v>342.28</v>
      </c>
      <c r="S729" s="5">
        <v>-93.74</v>
      </c>
      <c r="T729" s="5">
        <f t="shared" si="82"/>
        <v>27.386934673366838</v>
      </c>
      <c r="U729" s="5">
        <v>248.54</v>
      </c>
      <c r="V729" s="5">
        <v>32</v>
      </c>
      <c r="W729" s="5">
        <v>0</v>
      </c>
      <c r="X729" s="5">
        <v>0.46</v>
      </c>
      <c r="Y729" s="5">
        <v>281</v>
      </c>
      <c r="Z729" s="5">
        <v>281</v>
      </c>
      <c r="AA729" t="s">
        <v>64</v>
      </c>
      <c r="AB729">
        <v>78.680000000000007</v>
      </c>
      <c r="AC729">
        <v>5.75</v>
      </c>
      <c r="AD729" t="s">
        <v>64</v>
      </c>
      <c r="AE729" t="s">
        <v>56</v>
      </c>
      <c r="AF729">
        <v>3837</v>
      </c>
      <c r="AG729">
        <v>3837</v>
      </c>
      <c r="AO729">
        <v>32</v>
      </c>
      <c r="AP729">
        <v>0</v>
      </c>
      <c r="AW729">
        <v>281</v>
      </c>
      <c r="BD729" s="5">
        <v>281</v>
      </c>
      <c r="BE729">
        <v>248.54</v>
      </c>
      <c r="BG729">
        <f t="shared" si="83"/>
        <v>248.54</v>
      </c>
      <c r="BH729">
        <v>32</v>
      </c>
    </row>
    <row r="730" spans="1:61" x14ac:dyDescent="0.25">
      <c r="A730" t="s">
        <v>54</v>
      </c>
      <c r="B730">
        <v>110027</v>
      </c>
      <c r="C730" t="s">
        <v>55</v>
      </c>
      <c r="D730" t="s">
        <v>56</v>
      </c>
      <c r="E730" s="1">
        <v>45966</v>
      </c>
      <c r="F730" t="s">
        <v>943</v>
      </c>
      <c r="G730" t="s">
        <v>63</v>
      </c>
      <c r="H730" t="str">
        <f t="shared" si="77"/>
        <v>Aggregator</v>
      </c>
      <c r="I730">
        <v>221317000000000</v>
      </c>
      <c r="J730">
        <v>29811</v>
      </c>
      <c r="K730" s="3">
        <v>45966.770138888889</v>
      </c>
      <c r="L730">
        <f t="shared" si="78"/>
        <v>5</v>
      </c>
      <c r="M730" t="str">
        <f t="shared" si="79"/>
        <v>Wednesday</v>
      </c>
      <c r="N730" s="1" t="str">
        <f t="shared" si="80"/>
        <v>November</v>
      </c>
      <c r="O730" s="2">
        <v>0.77013888888888893</v>
      </c>
      <c r="P730" s="2" t="str">
        <f t="shared" si="81"/>
        <v>Week 1</v>
      </c>
      <c r="Q730" t="s">
        <v>59</v>
      </c>
      <c r="R730" s="5">
        <v>328</v>
      </c>
      <c r="S730" s="5">
        <v>-93.74</v>
      </c>
      <c r="T730" s="5">
        <f t="shared" si="82"/>
        <v>28.579268292682926</v>
      </c>
      <c r="U730" s="5">
        <v>234.26</v>
      </c>
      <c r="V730" s="5">
        <v>32</v>
      </c>
      <c r="W730" s="5">
        <v>0</v>
      </c>
      <c r="X730" s="5">
        <v>-0.26</v>
      </c>
      <c r="Y730" s="5">
        <v>266</v>
      </c>
      <c r="Z730" s="5">
        <v>266</v>
      </c>
      <c r="AA730" t="s">
        <v>64</v>
      </c>
      <c r="AB730">
        <v>70.69</v>
      </c>
      <c r="AC730">
        <v>7.03</v>
      </c>
      <c r="AD730" t="s">
        <v>64</v>
      </c>
      <c r="AE730" t="s">
        <v>56</v>
      </c>
      <c r="AF730">
        <v>7298</v>
      </c>
      <c r="AG730">
        <v>7298</v>
      </c>
      <c r="AO730">
        <v>32</v>
      </c>
      <c r="AP730">
        <v>0</v>
      </c>
      <c r="AW730">
        <v>266</v>
      </c>
      <c r="BD730" s="5">
        <v>266</v>
      </c>
      <c r="BE730">
        <v>234.26</v>
      </c>
      <c r="BG730">
        <f t="shared" si="83"/>
        <v>234.26</v>
      </c>
      <c r="BH730">
        <v>32</v>
      </c>
    </row>
    <row r="731" spans="1:61" x14ac:dyDescent="0.25">
      <c r="A731" t="s">
        <v>54</v>
      </c>
      <c r="B731">
        <v>110027</v>
      </c>
      <c r="C731" t="s">
        <v>55</v>
      </c>
      <c r="D731" t="s">
        <v>56</v>
      </c>
      <c r="E731" s="1">
        <v>45966</v>
      </c>
      <c r="F731" t="s">
        <v>944</v>
      </c>
      <c r="G731" t="s">
        <v>58</v>
      </c>
      <c r="H731" t="str">
        <f t="shared" si="77"/>
        <v>Aggregator</v>
      </c>
      <c r="I731">
        <v>7450930898</v>
      </c>
      <c r="J731">
        <v>18528960</v>
      </c>
      <c r="K731" s="3">
        <v>45966.791666666664</v>
      </c>
      <c r="L731">
        <f t="shared" si="78"/>
        <v>5</v>
      </c>
      <c r="M731" t="str">
        <f t="shared" si="79"/>
        <v>Wednesday</v>
      </c>
      <c r="N731" s="1" t="str">
        <f t="shared" si="80"/>
        <v>November</v>
      </c>
      <c r="O731" s="2">
        <v>0.79166666666666663</v>
      </c>
      <c r="P731" s="2" t="str">
        <f t="shared" si="81"/>
        <v>Week 1</v>
      </c>
      <c r="Q731" t="s">
        <v>59</v>
      </c>
      <c r="R731" s="5">
        <v>627</v>
      </c>
      <c r="S731" s="5">
        <v>-75</v>
      </c>
      <c r="T731" s="5">
        <f t="shared" si="82"/>
        <v>11.961722488038278</v>
      </c>
      <c r="U731" s="5">
        <v>552</v>
      </c>
      <c r="V731" s="5">
        <v>32</v>
      </c>
      <c r="W731" s="5">
        <v>0</v>
      </c>
      <c r="X731" s="5">
        <v>0</v>
      </c>
      <c r="Y731" s="5">
        <v>584</v>
      </c>
      <c r="Z731" s="5">
        <v>584</v>
      </c>
      <c r="AA731" t="s">
        <v>60</v>
      </c>
      <c r="AB731">
        <v>132.24</v>
      </c>
      <c r="AC731">
        <v>15.75</v>
      </c>
      <c r="AD731" t="s">
        <v>60</v>
      </c>
      <c r="AE731" t="s">
        <v>56</v>
      </c>
      <c r="AF731">
        <v>898</v>
      </c>
      <c r="AG731">
        <v>898</v>
      </c>
      <c r="AO731">
        <v>32</v>
      </c>
      <c r="AP731">
        <v>0</v>
      </c>
      <c r="AX731">
        <v>584</v>
      </c>
      <c r="BD731" s="5">
        <v>584</v>
      </c>
      <c r="BE731">
        <v>552</v>
      </c>
      <c r="BG731">
        <f t="shared" si="83"/>
        <v>552</v>
      </c>
      <c r="BI731">
        <v>32</v>
      </c>
    </row>
    <row r="732" spans="1:61" x14ac:dyDescent="0.25">
      <c r="A732" t="s">
        <v>54</v>
      </c>
      <c r="B732">
        <v>110027</v>
      </c>
      <c r="C732" t="s">
        <v>55</v>
      </c>
      <c r="D732" t="s">
        <v>56</v>
      </c>
      <c r="E732" s="1">
        <v>45966</v>
      </c>
      <c r="F732" t="s">
        <v>945</v>
      </c>
      <c r="G732" t="s">
        <v>58</v>
      </c>
      <c r="H732" t="str">
        <f t="shared" si="77"/>
        <v>Aggregator</v>
      </c>
      <c r="I732">
        <v>7446313765</v>
      </c>
      <c r="J732">
        <v>18528960</v>
      </c>
      <c r="K732" s="3">
        <v>45966.811805555553</v>
      </c>
      <c r="L732">
        <f t="shared" si="78"/>
        <v>5</v>
      </c>
      <c r="M732" t="str">
        <f t="shared" si="79"/>
        <v>Wednesday</v>
      </c>
      <c r="N732" s="1" t="str">
        <f t="shared" si="80"/>
        <v>November</v>
      </c>
      <c r="O732" s="2">
        <v>0.81180555555555556</v>
      </c>
      <c r="P732" s="2" t="str">
        <f t="shared" si="81"/>
        <v>Week 1</v>
      </c>
      <c r="Q732" t="s">
        <v>59</v>
      </c>
      <c r="R732" s="5">
        <v>1147</v>
      </c>
      <c r="S732" s="5">
        <v>-254.1</v>
      </c>
      <c r="T732" s="5">
        <f t="shared" si="82"/>
        <v>22.153443766346992</v>
      </c>
      <c r="U732" s="5">
        <v>892.9</v>
      </c>
      <c r="V732" s="5">
        <v>32</v>
      </c>
      <c r="W732" s="5">
        <v>0</v>
      </c>
      <c r="X732" s="5">
        <v>0</v>
      </c>
      <c r="Y732" s="5">
        <v>924.9</v>
      </c>
      <c r="Z732" s="5">
        <v>924.9</v>
      </c>
      <c r="AA732" t="s">
        <v>60</v>
      </c>
      <c r="AB732">
        <v>242.92</v>
      </c>
      <c r="AC732">
        <v>20.46</v>
      </c>
      <c r="AD732" t="s">
        <v>60</v>
      </c>
      <c r="AE732" t="s">
        <v>56</v>
      </c>
      <c r="AF732">
        <v>3765</v>
      </c>
      <c r="AG732">
        <v>3765</v>
      </c>
      <c r="AO732">
        <v>32</v>
      </c>
      <c r="AP732">
        <v>0</v>
      </c>
      <c r="AX732">
        <v>924.9</v>
      </c>
      <c r="BD732" s="5">
        <v>924.9</v>
      </c>
      <c r="BE732">
        <v>892.9</v>
      </c>
      <c r="BG732">
        <f t="shared" si="83"/>
        <v>892.9</v>
      </c>
      <c r="BI732">
        <v>32</v>
      </c>
    </row>
    <row r="733" spans="1:61" x14ac:dyDescent="0.25">
      <c r="A733" t="s">
        <v>54</v>
      </c>
      <c r="B733">
        <v>110027</v>
      </c>
      <c r="C733" t="s">
        <v>55</v>
      </c>
      <c r="D733" t="s">
        <v>56</v>
      </c>
      <c r="E733" s="1">
        <v>45966</v>
      </c>
      <c r="F733" t="s">
        <v>946</v>
      </c>
      <c r="G733" t="s">
        <v>63</v>
      </c>
      <c r="H733" t="str">
        <f t="shared" si="77"/>
        <v>Aggregator</v>
      </c>
      <c r="I733">
        <v>221321000000000</v>
      </c>
      <c r="J733">
        <v>29811</v>
      </c>
      <c r="K733" s="3">
        <v>45966.8125</v>
      </c>
      <c r="L733">
        <f t="shared" si="78"/>
        <v>5</v>
      </c>
      <c r="M733" t="str">
        <f t="shared" si="79"/>
        <v>Wednesday</v>
      </c>
      <c r="N733" s="1" t="str">
        <f t="shared" si="80"/>
        <v>November</v>
      </c>
      <c r="O733" s="2">
        <v>0.8125</v>
      </c>
      <c r="P733" s="2" t="str">
        <f t="shared" si="81"/>
        <v>Week 1</v>
      </c>
      <c r="Q733" t="s">
        <v>59</v>
      </c>
      <c r="R733" s="5">
        <v>229</v>
      </c>
      <c r="S733" s="5">
        <v>-90</v>
      </c>
      <c r="T733" s="5">
        <f t="shared" si="82"/>
        <v>39.301310043668117</v>
      </c>
      <c r="U733" s="5">
        <v>139</v>
      </c>
      <c r="V733" s="5">
        <v>32</v>
      </c>
      <c r="W733" s="5">
        <v>0</v>
      </c>
      <c r="X733" s="5">
        <v>0</v>
      </c>
      <c r="Y733" s="5">
        <v>171</v>
      </c>
      <c r="Z733" s="5">
        <v>171</v>
      </c>
      <c r="AA733" t="s">
        <v>64</v>
      </c>
      <c r="AB733">
        <v>49.21</v>
      </c>
      <c r="AC733">
        <v>4.7699999999999996</v>
      </c>
      <c r="AD733" t="s">
        <v>64</v>
      </c>
      <c r="AE733" t="s">
        <v>56</v>
      </c>
      <c r="AF733">
        <v>8769</v>
      </c>
      <c r="AG733">
        <v>8769</v>
      </c>
      <c r="AO733">
        <v>32</v>
      </c>
      <c r="AP733">
        <v>0</v>
      </c>
      <c r="AW733">
        <v>171</v>
      </c>
      <c r="BD733" s="5">
        <v>171</v>
      </c>
      <c r="BE733">
        <v>139</v>
      </c>
      <c r="BG733">
        <f t="shared" si="83"/>
        <v>139</v>
      </c>
      <c r="BH733">
        <v>32</v>
      </c>
    </row>
    <row r="734" spans="1:61" x14ac:dyDescent="0.25">
      <c r="A734" t="s">
        <v>54</v>
      </c>
      <c r="B734">
        <v>110027</v>
      </c>
      <c r="C734" t="s">
        <v>55</v>
      </c>
      <c r="D734" t="s">
        <v>56</v>
      </c>
      <c r="E734" s="1">
        <v>45966</v>
      </c>
      <c r="F734" t="s">
        <v>947</v>
      </c>
      <c r="G734" t="s">
        <v>63</v>
      </c>
      <c r="H734" t="str">
        <f t="shared" si="77"/>
        <v>Aggregator</v>
      </c>
      <c r="I734">
        <v>221322000000000</v>
      </c>
      <c r="J734">
        <v>29811</v>
      </c>
      <c r="K734" s="3">
        <v>45966.825694444444</v>
      </c>
      <c r="L734">
        <f t="shared" si="78"/>
        <v>5</v>
      </c>
      <c r="M734" t="str">
        <f t="shared" si="79"/>
        <v>Wednesday</v>
      </c>
      <c r="N734" s="1" t="str">
        <f t="shared" si="80"/>
        <v>November</v>
      </c>
      <c r="O734" s="2">
        <v>0.8256944444444444</v>
      </c>
      <c r="P734" s="2" t="str">
        <f t="shared" si="81"/>
        <v>Week 1</v>
      </c>
      <c r="Q734" t="s">
        <v>59</v>
      </c>
      <c r="R734" s="5">
        <v>438</v>
      </c>
      <c r="S734" s="5">
        <v>-93.75</v>
      </c>
      <c r="T734" s="5">
        <f t="shared" si="82"/>
        <v>21.404109589041095</v>
      </c>
      <c r="U734" s="5">
        <v>344.25</v>
      </c>
      <c r="V734" s="5">
        <v>32</v>
      </c>
      <c r="W734" s="5">
        <v>0</v>
      </c>
      <c r="X734" s="5">
        <v>-0.25</v>
      </c>
      <c r="Y734" s="5">
        <v>376</v>
      </c>
      <c r="Z734" s="5">
        <v>376</v>
      </c>
      <c r="AA734" t="s">
        <v>64</v>
      </c>
      <c r="AB734">
        <v>83.09</v>
      </c>
      <c r="AC734">
        <v>8.52</v>
      </c>
      <c r="AD734" t="s">
        <v>64</v>
      </c>
      <c r="AE734" t="s">
        <v>56</v>
      </c>
      <c r="AF734">
        <v>5742</v>
      </c>
      <c r="AG734">
        <v>5742</v>
      </c>
      <c r="AO734">
        <v>32</v>
      </c>
      <c r="AP734">
        <v>0</v>
      </c>
      <c r="AW734">
        <v>376</v>
      </c>
      <c r="BD734" s="5">
        <v>376</v>
      </c>
      <c r="BE734">
        <v>344.25</v>
      </c>
      <c r="BG734">
        <f t="shared" si="83"/>
        <v>344.25</v>
      </c>
      <c r="BH734">
        <v>32</v>
      </c>
    </row>
    <row r="735" spans="1:61" x14ac:dyDescent="0.25">
      <c r="A735" t="s">
        <v>54</v>
      </c>
      <c r="B735">
        <v>110027</v>
      </c>
      <c r="C735" t="s">
        <v>55</v>
      </c>
      <c r="D735" t="s">
        <v>56</v>
      </c>
      <c r="E735" s="1">
        <v>45966</v>
      </c>
      <c r="F735" t="s">
        <v>948</v>
      </c>
      <c r="G735" t="s">
        <v>63</v>
      </c>
      <c r="H735" t="str">
        <f t="shared" si="77"/>
        <v>Aggregator</v>
      </c>
      <c r="I735">
        <v>221322000000000</v>
      </c>
      <c r="J735">
        <v>29811</v>
      </c>
      <c r="K735" s="3">
        <v>45966.828472222223</v>
      </c>
      <c r="L735">
        <f t="shared" si="78"/>
        <v>5</v>
      </c>
      <c r="M735" t="str">
        <f t="shared" si="79"/>
        <v>Wednesday</v>
      </c>
      <c r="N735" s="1" t="str">
        <f t="shared" si="80"/>
        <v>November</v>
      </c>
      <c r="O735" s="2">
        <v>0.82847222222222228</v>
      </c>
      <c r="P735" s="2" t="str">
        <f t="shared" si="81"/>
        <v>Week 1</v>
      </c>
      <c r="Q735" t="s">
        <v>59</v>
      </c>
      <c r="R735" s="5">
        <v>288</v>
      </c>
      <c r="S735" s="5">
        <v>-30</v>
      </c>
      <c r="T735" s="5">
        <f t="shared" si="82"/>
        <v>10.416666666666668</v>
      </c>
      <c r="U735" s="5">
        <v>258</v>
      </c>
      <c r="V735" s="5">
        <v>32</v>
      </c>
      <c r="W735" s="5">
        <v>0</v>
      </c>
      <c r="X735" s="5">
        <v>0</v>
      </c>
      <c r="Y735" s="5">
        <v>290</v>
      </c>
      <c r="Z735" s="5">
        <v>290</v>
      </c>
      <c r="AA735" t="s">
        <v>64</v>
      </c>
      <c r="AB735">
        <v>45.24</v>
      </c>
      <c r="AC735">
        <v>5.88</v>
      </c>
      <c r="AD735" t="s">
        <v>64</v>
      </c>
      <c r="AE735" t="s">
        <v>56</v>
      </c>
      <c r="AF735">
        <v>5507</v>
      </c>
      <c r="AG735">
        <v>5507</v>
      </c>
      <c r="AO735">
        <v>32</v>
      </c>
      <c r="AP735">
        <v>0</v>
      </c>
      <c r="AW735">
        <v>290</v>
      </c>
      <c r="BD735" s="5">
        <v>290</v>
      </c>
      <c r="BE735">
        <v>258</v>
      </c>
      <c r="BG735">
        <f t="shared" si="83"/>
        <v>258</v>
      </c>
      <c r="BH735">
        <v>32</v>
      </c>
    </row>
    <row r="736" spans="1:61" x14ac:dyDescent="0.25">
      <c r="A736" t="s">
        <v>54</v>
      </c>
      <c r="B736">
        <v>110027</v>
      </c>
      <c r="C736" t="s">
        <v>55</v>
      </c>
      <c r="D736" t="s">
        <v>56</v>
      </c>
      <c r="E736" s="1">
        <v>45966</v>
      </c>
      <c r="F736" t="s">
        <v>949</v>
      </c>
      <c r="G736" t="s">
        <v>67</v>
      </c>
      <c r="H736" t="str">
        <f t="shared" si="77"/>
        <v>Direct Sale</v>
      </c>
      <c r="K736" s="3">
        <v>45966.832638888889</v>
      </c>
      <c r="L736">
        <f t="shared" si="78"/>
        <v>5</v>
      </c>
      <c r="M736" t="str">
        <f t="shared" si="79"/>
        <v>Wednesday</v>
      </c>
      <c r="N736" s="1" t="str">
        <f t="shared" si="80"/>
        <v>November</v>
      </c>
      <c r="O736" s="2">
        <v>0.83263888888888893</v>
      </c>
      <c r="P736" s="2" t="str">
        <f t="shared" si="81"/>
        <v>Week 1</v>
      </c>
      <c r="Q736" t="s">
        <v>59</v>
      </c>
      <c r="R736" s="5">
        <v>428</v>
      </c>
      <c r="S736" s="5">
        <v>0</v>
      </c>
      <c r="T736" s="5">
        <f t="shared" si="82"/>
        <v>0</v>
      </c>
      <c r="U736" s="5">
        <v>428</v>
      </c>
      <c r="V736" s="5">
        <v>0</v>
      </c>
      <c r="W736" s="5">
        <v>21.4</v>
      </c>
      <c r="X736" s="5">
        <v>-0.4</v>
      </c>
      <c r="Y736" s="5">
        <v>449</v>
      </c>
      <c r="Z736" s="5">
        <v>449</v>
      </c>
      <c r="AA736" t="s">
        <v>73</v>
      </c>
      <c r="AB736">
        <v>117.66</v>
      </c>
      <c r="AC736">
        <v>4.5199999999999996</v>
      </c>
      <c r="AD736" t="s">
        <v>5778</v>
      </c>
      <c r="AE736" t="s">
        <v>75</v>
      </c>
      <c r="AI736" t="s">
        <v>730</v>
      </c>
      <c r="AJ736" t="s">
        <v>731</v>
      </c>
      <c r="AK736">
        <v>9999777722</v>
      </c>
      <c r="AO736">
        <v>0</v>
      </c>
      <c r="AP736">
        <v>0</v>
      </c>
      <c r="AQ736">
        <v>449</v>
      </c>
      <c r="AZ736">
        <v>428</v>
      </c>
      <c r="BA736">
        <v>10.7</v>
      </c>
      <c r="BB736">
        <v>428</v>
      </c>
      <c r="BC736">
        <v>10.7</v>
      </c>
      <c r="BD736" s="5">
        <v>449</v>
      </c>
      <c r="BE736">
        <v>428</v>
      </c>
      <c r="BG736">
        <f t="shared" si="83"/>
        <v>428</v>
      </c>
    </row>
    <row r="737" spans="1:61" x14ac:dyDescent="0.25">
      <c r="A737" t="s">
        <v>54</v>
      </c>
      <c r="B737">
        <v>110027</v>
      </c>
      <c r="C737" t="s">
        <v>55</v>
      </c>
      <c r="D737" t="s">
        <v>56</v>
      </c>
      <c r="E737" s="1">
        <v>45966</v>
      </c>
      <c r="F737" t="s">
        <v>950</v>
      </c>
      <c r="G737" t="s">
        <v>63</v>
      </c>
      <c r="H737" t="str">
        <f t="shared" si="77"/>
        <v>Aggregator</v>
      </c>
      <c r="I737">
        <v>221323000000000</v>
      </c>
      <c r="J737">
        <v>29811</v>
      </c>
      <c r="K737" s="3">
        <v>45966.841666666667</v>
      </c>
      <c r="L737">
        <f t="shared" si="78"/>
        <v>5</v>
      </c>
      <c r="M737" t="str">
        <f t="shared" si="79"/>
        <v>Wednesday</v>
      </c>
      <c r="N737" s="1" t="str">
        <f t="shared" si="80"/>
        <v>November</v>
      </c>
      <c r="O737" s="2">
        <v>0.84166666666666667</v>
      </c>
      <c r="P737" s="2" t="str">
        <f t="shared" si="81"/>
        <v>Week 1</v>
      </c>
      <c r="Q737" t="s">
        <v>59</v>
      </c>
      <c r="R737" s="5">
        <v>349</v>
      </c>
      <c r="S737" s="5">
        <v>-175</v>
      </c>
      <c r="T737" s="5">
        <f t="shared" si="82"/>
        <v>50.143266475644701</v>
      </c>
      <c r="U737" s="5">
        <v>174</v>
      </c>
      <c r="V737" s="5">
        <v>32</v>
      </c>
      <c r="W737" s="5">
        <v>0</v>
      </c>
      <c r="X737" s="5">
        <v>0</v>
      </c>
      <c r="Y737" s="5">
        <v>206</v>
      </c>
      <c r="Z737" s="5">
        <v>206</v>
      </c>
      <c r="AA737" t="s">
        <v>64</v>
      </c>
      <c r="AB737">
        <v>66</v>
      </c>
      <c r="AC737">
        <v>4.7699999999999996</v>
      </c>
      <c r="AD737" t="s">
        <v>64</v>
      </c>
      <c r="AE737" t="s">
        <v>56</v>
      </c>
      <c r="AF737">
        <v>5452</v>
      </c>
      <c r="AG737">
        <v>5452</v>
      </c>
      <c r="AO737">
        <v>32</v>
      </c>
      <c r="AP737">
        <v>0</v>
      </c>
      <c r="AW737">
        <v>206</v>
      </c>
      <c r="BD737" s="5">
        <v>206</v>
      </c>
      <c r="BE737">
        <v>174</v>
      </c>
      <c r="BG737">
        <f t="shared" si="83"/>
        <v>174</v>
      </c>
      <c r="BH737">
        <v>32</v>
      </c>
    </row>
    <row r="738" spans="1:61" x14ac:dyDescent="0.25">
      <c r="A738" t="s">
        <v>54</v>
      </c>
      <c r="B738">
        <v>110027</v>
      </c>
      <c r="C738" t="s">
        <v>55</v>
      </c>
      <c r="D738" t="s">
        <v>56</v>
      </c>
      <c r="E738" s="1">
        <v>45966</v>
      </c>
      <c r="F738" t="s">
        <v>951</v>
      </c>
      <c r="G738" t="s">
        <v>63</v>
      </c>
      <c r="H738" t="str">
        <f t="shared" si="77"/>
        <v>Aggregator</v>
      </c>
      <c r="I738">
        <v>221324000000000</v>
      </c>
      <c r="J738">
        <v>29811</v>
      </c>
      <c r="K738" s="3">
        <v>45966.845833333333</v>
      </c>
      <c r="L738">
        <f t="shared" si="78"/>
        <v>5</v>
      </c>
      <c r="M738" t="str">
        <f t="shared" si="79"/>
        <v>Wednesday</v>
      </c>
      <c r="N738" s="1" t="str">
        <f t="shared" si="80"/>
        <v>November</v>
      </c>
      <c r="O738" s="2">
        <v>0.84583333333333333</v>
      </c>
      <c r="P738" s="2" t="str">
        <f t="shared" si="81"/>
        <v>Week 1</v>
      </c>
      <c r="Q738" t="s">
        <v>59</v>
      </c>
      <c r="R738" s="5">
        <v>1094</v>
      </c>
      <c r="S738" s="5">
        <v>-161.99</v>
      </c>
      <c r="T738" s="5">
        <f t="shared" si="82"/>
        <v>14.807129798903111</v>
      </c>
      <c r="U738" s="5">
        <v>932.01</v>
      </c>
      <c r="V738" s="5">
        <v>32</v>
      </c>
      <c r="W738" s="5">
        <v>0</v>
      </c>
      <c r="X738" s="5">
        <v>-0.01</v>
      </c>
      <c r="Y738" s="5">
        <v>964</v>
      </c>
      <c r="Z738" s="5">
        <v>964</v>
      </c>
      <c r="AA738" t="s">
        <v>64</v>
      </c>
      <c r="AB738">
        <v>188.24</v>
      </c>
      <c r="AC738">
        <v>25.32</v>
      </c>
      <c r="AD738" t="s">
        <v>64</v>
      </c>
      <c r="AE738" t="s">
        <v>56</v>
      </c>
      <c r="AF738">
        <v>3360</v>
      </c>
      <c r="AG738">
        <v>3360</v>
      </c>
      <c r="AO738">
        <v>32</v>
      </c>
      <c r="AP738">
        <v>0</v>
      </c>
      <c r="AW738">
        <v>964</v>
      </c>
      <c r="BD738" s="5">
        <v>964</v>
      </c>
      <c r="BE738">
        <v>932.01</v>
      </c>
      <c r="BG738">
        <f t="shared" si="83"/>
        <v>932.01</v>
      </c>
      <c r="BH738">
        <v>32</v>
      </c>
    </row>
    <row r="739" spans="1:61" x14ac:dyDescent="0.25">
      <c r="A739" t="s">
        <v>54</v>
      </c>
      <c r="B739">
        <v>110027</v>
      </c>
      <c r="C739" t="s">
        <v>55</v>
      </c>
      <c r="D739" t="s">
        <v>56</v>
      </c>
      <c r="E739" s="1">
        <v>45966</v>
      </c>
      <c r="F739" t="s">
        <v>952</v>
      </c>
      <c r="G739" t="s">
        <v>67</v>
      </c>
      <c r="H739" t="str">
        <f t="shared" si="77"/>
        <v>Direct Sale</v>
      </c>
      <c r="K739" s="3">
        <v>45966.84652777778</v>
      </c>
      <c r="L739">
        <f t="shared" si="78"/>
        <v>5</v>
      </c>
      <c r="M739" t="str">
        <f t="shared" si="79"/>
        <v>Wednesday</v>
      </c>
      <c r="N739" s="1" t="str">
        <f t="shared" si="80"/>
        <v>November</v>
      </c>
      <c r="O739" s="2">
        <v>0.84652777777777777</v>
      </c>
      <c r="P739" s="2" t="str">
        <f t="shared" si="81"/>
        <v>Week 1</v>
      </c>
      <c r="Q739" t="s">
        <v>59</v>
      </c>
      <c r="R739" s="5">
        <v>259</v>
      </c>
      <c r="S739" s="5">
        <v>0</v>
      </c>
      <c r="T739" s="5">
        <f t="shared" si="82"/>
        <v>0</v>
      </c>
      <c r="U739" s="5">
        <v>259</v>
      </c>
      <c r="V739" s="5">
        <v>0</v>
      </c>
      <c r="W739" s="5">
        <v>12.96</v>
      </c>
      <c r="X739" s="5">
        <v>0.04</v>
      </c>
      <c r="Y739" s="5">
        <v>272</v>
      </c>
      <c r="Z739" s="5">
        <v>272</v>
      </c>
      <c r="AA739" t="s">
        <v>73</v>
      </c>
      <c r="AB739">
        <v>66.91</v>
      </c>
      <c r="AC739">
        <v>2.56</v>
      </c>
      <c r="AD739" t="s">
        <v>5778</v>
      </c>
      <c r="AE739" t="s">
        <v>75</v>
      </c>
      <c r="AI739" t="s">
        <v>730</v>
      </c>
      <c r="AJ739" t="s">
        <v>731</v>
      </c>
      <c r="AK739">
        <v>9999777722</v>
      </c>
      <c r="AO739">
        <v>0</v>
      </c>
      <c r="AP739">
        <v>0</v>
      </c>
      <c r="AQ739">
        <v>272</v>
      </c>
      <c r="AZ739">
        <v>259</v>
      </c>
      <c r="BA739">
        <v>6.48</v>
      </c>
      <c r="BB739">
        <v>259</v>
      </c>
      <c r="BC739">
        <v>6.48</v>
      </c>
      <c r="BD739" s="5">
        <v>272</v>
      </c>
      <c r="BE739">
        <v>259</v>
      </c>
      <c r="BG739">
        <f t="shared" si="83"/>
        <v>259</v>
      </c>
    </row>
    <row r="740" spans="1:61" x14ac:dyDescent="0.25">
      <c r="A740" t="s">
        <v>54</v>
      </c>
      <c r="B740">
        <v>110027</v>
      </c>
      <c r="C740" t="s">
        <v>55</v>
      </c>
      <c r="D740" t="s">
        <v>56</v>
      </c>
      <c r="E740" s="1">
        <v>45966</v>
      </c>
      <c r="F740" t="s">
        <v>953</v>
      </c>
      <c r="G740" t="s">
        <v>63</v>
      </c>
      <c r="H740" t="str">
        <f t="shared" si="77"/>
        <v>Aggregator</v>
      </c>
      <c r="I740">
        <v>221324000000000</v>
      </c>
      <c r="J740">
        <v>29811</v>
      </c>
      <c r="K740" s="3">
        <v>45966.847916666666</v>
      </c>
      <c r="L740">
        <f t="shared" si="78"/>
        <v>5</v>
      </c>
      <c r="M740" t="str">
        <f t="shared" si="79"/>
        <v>Wednesday</v>
      </c>
      <c r="N740" s="1" t="str">
        <f t="shared" si="80"/>
        <v>November</v>
      </c>
      <c r="O740" s="2">
        <v>0.84791666666666665</v>
      </c>
      <c r="P740" s="2" t="str">
        <f t="shared" si="81"/>
        <v>Week 1</v>
      </c>
      <c r="Q740" t="s">
        <v>59</v>
      </c>
      <c r="R740" s="5">
        <v>218</v>
      </c>
      <c r="S740" s="5">
        <v>-90</v>
      </c>
      <c r="T740" s="5">
        <f t="shared" si="82"/>
        <v>41.284403669724774</v>
      </c>
      <c r="U740" s="5">
        <v>128</v>
      </c>
      <c r="V740" s="5">
        <v>32</v>
      </c>
      <c r="W740" s="5">
        <v>0</v>
      </c>
      <c r="X740" s="5">
        <v>0</v>
      </c>
      <c r="Y740" s="5">
        <v>160</v>
      </c>
      <c r="Z740" s="5">
        <v>160</v>
      </c>
      <c r="AA740" t="s">
        <v>64</v>
      </c>
      <c r="AB740">
        <v>32.51</v>
      </c>
      <c r="AC740">
        <v>7.35</v>
      </c>
      <c r="AD740" t="s">
        <v>64</v>
      </c>
      <c r="AE740" t="s">
        <v>56</v>
      </c>
      <c r="AF740">
        <v>8851</v>
      </c>
      <c r="AG740">
        <v>8851</v>
      </c>
      <c r="AO740">
        <v>32</v>
      </c>
      <c r="AP740">
        <v>0</v>
      </c>
      <c r="AW740">
        <v>160</v>
      </c>
      <c r="BD740" s="5">
        <v>160</v>
      </c>
      <c r="BE740">
        <v>128</v>
      </c>
      <c r="BG740">
        <f t="shared" si="83"/>
        <v>128</v>
      </c>
      <c r="BH740">
        <v>32</v>
      </c>
    </row>
    <row r="741" spans="1:61" x14ac:dyDescent="0.25">
      <c r="A741" t="s">
        <v>54</v>
      </c>
      <c r="B741">
        <v>110027</v>
      </c>
      <c r="C741" t="s">
        <v>55</v>
      </c>
      <c r="D741" t="s">
        <v>56</v>
      </c>
      <c r="E741" s="1">
        <v>45966</v>
      </c>
      <c r="F741" t="s">
        <v>954</v>
      </c>
      <c r="G741" t="s">
        <v>63</v>
      </c>
      <c r="H741" t="str">
        <f t="shared" si="77"/>
        <v>Aggregator</v>
      </c>
      <c r="I741">
        <v>221324000000000</v>
      </c>
      <c r="J741">
        <v>29811</v>
      </c>
      <c r="K741" s="3">
        <v>45966.849305555559</v>
      </c>
      <c r="L741">
        <f t="shared" si="78"/>
        <v>5</v>
      </c>
      <c r="M741" t="str">
        <f t="shared" si="79"/>
        <v>Wednesday</v>
      </c>
      <c r="N741" s="1" t="str">
        <f t="shared" si="80"/>
        <v>November</v>
      </c>
      <c r="O741" s="2">
        <v>0.84930555555555554</v>
      </c>
      <c r="P741" s="2" t="str">
        <f t="shared" si="81"/>
        <v>Week 1</v>
      </c>
      <c r="Q741" t="s">
        <v>59</v>
      </c>
      <c r="R741" s="5">
        <v>159</v>
      </c>
      <c r="S741" s="5">
        <v>0</v>
      </c>
      <c r="T741" s="5">
        <f t="shared" si="82"/>
        <v>0</v>
      </c>
      <c r="U741" s="5">
        <v>159</v>
      </c>
      <c r="V741" s="5">
        <v>32</v>
      </c>
      <c r="W741" s="5">
        <v>0</v>
      </c>
      <c r="X741" s="5">
        <v>0</v>
      </c>
      <c r="Y741" s="5">
        <v>191</v>
      </c>
      <c r="Z741" s="5">
        <v>191</v>
      </c>
      <c r="AA741" t="s">
        <v>64</v>
      </c>
      <c r="AB741">
        <v>22.42</v>
      </c>
      <c r="AC741">
        <v>3.92</v>
      </c>
      <c r="AD741" t="s">
        <v>64</v>
      </c>
      <c r="AE741" t="s">
        <v>56</v>
      </c>
      <c r="AF741">
        <v>5923</v>
      </c>
      <c r="AG741">
        <v>5923</v>
      </c>
      <c r="AO741">
        <v>32</v>
      </c>
      <c r="AP741">
        <v>0</v>
      </c>
      <c r="AW741">
        <v>191</v>
      </c>
      <c r="BD741" s="5">
        <v>191</v>
      </c>
      <c r="BE741">
        <v>159</v>
      </c>
      <c r="BG741">
        <f t="shared" si="83"/>
        <v>159</v>
      </c>
      <c r="BH741">
        <v>32</v>
      </c>
    </row>
    <row r="742" spans="1:61" x14ac:dyDescent="0.25">
      <c r="A742" t="s">
        <v>54</v>
      </c>
      <c r="B742">
        <v>110027</v>
      </c>
      <c r="C742" t="s">
        <v>55</v>
      </c>
      <c r="D742" t="s">
        <v>56</v>
      </c>
      <c r="E742" s="1">
        <v>45966</v>
      </c>
      <c r="F742" t="s">
        <v>955</v>
      </c>
      <c r="G742" t="s">
        <v>63</v>
      </c>
      <c r="H742" t="str">
        <f t="shared" si="77"/>
        <v>Aggregator</v>
      </c>
      <c r="I742">
        <v>221324000000000</v>
      </c>
      <c r="J742">
        <v>29811</v>
      </c>
      <c r="K742" s="3">
        <v>45966.85</v>
      </c>
      <c r="L742">
        <f t="shared" si="78"/>
        <v>5</v>
      </c>
      <c r="M742" t="str">
        <f t="shared" si="79"/>
        <v>Wednesday</v>
      </c>
      <c r="N742" s="1" t="str">
        <f t="shared" si="80"/>
        <v>November</v>
      </c>
      <c r="O742" s="2">
        <v>0.85</v>
      </c>
      <c r="P742" s="2" t="str">
        <f t="shared" si="81"/>
        <v>Week 1</v>
      </c>
      <c r="Q742" t="s">
        <v>59</v>
      </c>
      <c r="R742" s="5">
        <v>258</v>
      </c>
      <c r="S742" s="5">
        <v>-60</v>
      </c>
      <c r="T742" s="5">
        <f t="shared" si="82"/>
        <v>23.255813953488371</v>
      </c>
      <c r="U742" s="5">
        <v>198</v>
      </c>
      <c r="V742" s="5">
        <v>32</v>
      </c>
      <c r="W742" s="5">
        <v>0</v>
      </c>
      <c r="X742" s="5">
        <v>0</v>
      </c>
      <c r="Y742" s="5">
        <v>230</v>
      </c>
      <c r="Z742" s="5">
        <v>230</v>
      </c>
      <c r="AA742" t="s">
        <v>64</v>
      </c>
      <c r="AB742">
        <v>45.64</v>
      </c>
      <c r="AC742">
        <v>3.92</v>
      </c>
      <c r="AD742" t="s">
        <v>64</v>
      </c>
      <c r="AE742" t="s">
        <v>56</v>
      </c>
      <c r="AF742">
        <v>5348</v>
      </c>
      <c r="AG742">
        <v>5348</v>
      </c>
      <c r="AO742">
        <v>32</v>
      </c>
      <c r="AP742">
        <v>0</v>
      </c>
      <c r="AW742">
        <v>230</v>
      </c>
      <c r="BD742" s="5">
        <v>230</v>
      </c>
      <c r="BE742">
        <v>198</v>
      </c>
      <c r="BG742">
        <f t="shared" si="83"/>
        <v>198</v>
      </c>
      <c r="BH742">
        <v>32</v>
      </c>
    </row>
    <row r="743" spans="1:61" x14ac:dyDescent="0.25">
      <c r="A743" t="s">
        <v>54</v>
      </c>
      <c r="B743">
        <v>110027</v>
      </c>
      <c r="C743" t="s">
        <v>55</v>
      </c>
      <c r="D743" t="s">
        <v>56</v>
      </c>
      <c r="E743" s="1">
        <v>45966</v>
      </c>
      <c r="F743" t="s">
        <v>956</v>
      </c>
      <c r="G743" t="s">
        <v>63</v>
      </c>
      <c r="H743" t="str">
        <f t="shared" si="77"/>
        <v>Aggregator</v>
      </c>
      <c r="I743">
        <v>221325000000000</v>
      </c>
      <c r="J743">
        <v>29811</v>
      </c>
      <c r="K743" s="3">
        <v>45966.865277777775</v>
      </c>
      <c r="L743">
        <f t="shared" si="78"/>
        <v>5</v>
      </c>
      <c r="M743" t="str">
        <f t="shared" si="79"/>
        <v>Wednesday</v>
      </c>
      <c r="N743" s="1" t="str">
        <f t="shared" si="80"/>
        <v>November</v>
      </c>
      <c r="O743" s="2">
        <v>0.86527777777777781</v>
      </c>
      <c r="P743" s="2" t="str">
        <f t="shared" si="81"/>
        <v>Week 1</v>
      </c>
      <c r="Q743" t="s">
        <v>59</v>
      </c>
      <c r="R743" s="5">
        <v>698</v>
      </c>
      <c r="S743" s="5">
        <v>-93.75</v>
      </c>
      <c r="T743" s="5">
        <f t="shared" si="82"/>
        <v>13.431232091690545</v>
      </c>
      <c r="U743" s="5">
        <v>604.25</v>
      </c>
      <c r="V743" s="5">
        <v>32</v>
      </c>
      <c r="W743" s="5">
        <v>0</v>
      </c>
      <c r="X743" s="5">
        <v>-0.25</v>
      </c>
      <c r="Y743" s="5">
        <v>636</v>
      </c>
      <c r="Z743" s="5">
        <v>636</v>
      </c>
      <c r="AA743" t="s">
        <v>64</v>
      </c>
      <c r="AB743">
        <v>153.87</v>
      </c>
      <c r="AC743">
        <v>19.64</v>
      </c>
      <c r="AD743" t="s">
        <v>64</v>
      </c>
      <c r="AE743" t="s">
        <v>56</v>
      </c>
      <c r="AF743">
        <v>1638</v>
      </c>
      <c r="AG743">
        <v>1638</v>
      </c>
      <c r="AO743">
        <v>32</v>
      </c>
      <c r="AP743">
        <v>0</v>
      </c>
      <c r="AW743">
        <v>636</v>
      </c>
      <c r="BD743" s="5">
        <v>636</v>
      </c>
      <c r="BE743">
        <v>604.25</v>
      </c>
      <c r="BG743">
        <f t="shared" si="83"/>
        <v>604.25</v>
      </c>
      <c r="BH743">
        <v>32</v>
      </c>
    </row>
    <row r="744" spans="1:61" x14ac:dyDescent="0.25">
      <c r="A744" t="s">
        <v>54</v>
      </c>
      <c r="B744">
        <v>110027</v>
      </c>
      <c r="C744" t="s">
        <v>55</v>
      </c>
      <c r="D744" t="s">
        <v>56</v>
      </c>
      <c r="E744" s="1">
        <v>45966</v>
      </c>
      <c r="F744" t="s">
        <v>957</v>
      </c>
      <c r="G744" t="s">
        <v>58</v>
      </c>
      <c r="H744" t="str">
        <f t="shared" si="77"/>
        <v>Aggregator</v>
      </c>
      <c r="I744">
        <v>7441794562</v>
      </c>
      <c r="J744">
        <v>18528960</v>
      </c>
      <c r="K744" s="3">
        <v>45966.865972222222</v>
      </c>
      <c r="L744">
        <f t="shared" si="78"/>
        <v>5</v>
      </c>
      <c r="M744" t="str">
        <f t="shared" si="79"/>
        <v>Wednesday</v>
      </c>
      <c r="N744" s="1" t="str">
        <f t="shared" si="80"/>
        <v>November</v>
      </c>
      <c r="O744" s="2">
        <v>0.86597222222222225</v>
      </c>
      <c r="P744" s="2" t="str">
        <f t="shared" si="81"/>
        <v>Week 1</v>
      </c>
      <c r="Q744" t="s">
        <v>59</v>
      </c>
      <c r="R744" s="5">
        <v>319</v>
      </c>
      <c r="S744" s="5">
        <v>-100</v>
      </c>
      <c r="T744" s="5">
        <f t="shared" si="82"/>
        <v>31.347962382445143</v>
      </c>
      <c r="U744" s="5">
        <v>219</v>
      </c>
      <c r="V744" s="5">
        <v>32</v>
      </c>
      <c r="W744" s="5">
        <v>0</v>
      </c>
      <c r="X744" s="5">
        <v>0</v>
      </c>
      <c r="Y744" s="5">
        <v>251</v>
      </c>
      <c r="Z744" s="5">
        <v>251</v>
      </c>
      <c r="AA744" t="s">
        <v>60</v>
      </c>
      <c r="AB744">
        <v>66.91</v>
      </c>
      <c r="AC744">
        <v>4.7699999999999996</v>
      </c>
      <c r="AD744" t="s">
        <v>60</v>
      </c>
      <c r="AE744" t="s">
        <v>56</v>
      </c>
      <c r="AF744">
        <v>4562</v>
      </c>
      <c r="AG744">
        <v>4562</v>
      </c>
      <c r="AO744">
        <v>32</v>
      </c>
      <c r="AP744">
        <v>0</v>
      </c>
      <c r="AX744">
        <v>251</v>
      </c>
      <c r="BD744" s="5">
        <v>251</v>
      </c>
      <c r="BE744">
        <v>219</v>
      </c>
      <c r="BG744">
        <f t="shared" si="83"/>
        <v>219</v>
      </c>
      <c r="BI744">
        <v>32</v>
      </c>
    </row>
    <row r="745" spans="1:61" x14ac:dyDescent="0.25">
      <c r="A745" t="s">
        <v>54</v>
      </c>
      <c r="B745">
        <v>110027</v>
      </c>
      <c r="C745" t="s">
        <v>55</v>
      </c>
      <c r="D745" t="s">
        <v>56</v>
      </c>
      <c r="E745" s="1">
        <v>45966</v>
      </c>
      <c r="F745" t="s">
        <v>958</v>
      </c>
      <c r="G745" t="s">
        <v>63</v>
      </c>
      <c r="H745" t="str">
        <f t="shared" si="77"/>
        <v>Aggregator</v>
      </c>
      <c r="I745">
        <v>221325000000000</v>
      </c>
      <c r="J745">
        <v>29811</v>
      </c>
      <c r="K745" s="3">
        <v>45966.865972222222</v>
      </c>
      <c r="L745">
        <f t="shared" si="78"/>
        <v>5</v>
      </c>
      <c r="M745" t="str">
        <f t="shared" si="79"/>
        <v>Wednesday</v>
      </c>
      <c r="N745" s="1" t="str">
        <f t="shared" si="80"/>
        <v>November</v>
      </c>
      <c r="O745" s="2">
        <v>0.86597222222222225</v>
      </c>
      <c r="P745" s="2" t="str">
        <f t="shared" si="81"/>
        <v>Week 1</v>
      </c>
      <c r="Q745" t="s">
        <v>59</v>
      </c>
      <c r="R745" s="5">
        <v>588</v>
      </c>
      <c r="S745" s="5">
        <v>-200</v>
      </c>
      <c r="T745" s="5">
        <f t="shared" si="82"/>
        <v>34.013605442176868</v>
      </c>
      <c r="U745" s="5">
        <v>388</v>
      </c>
      <c r="V745" s="5">
        <v>32</v>
      </c>
      <c r="W745" s="5">
        <v>0</v>
      </c>
      <c r="X745" s="5">
        <v>0</v>
      </c>
      <c r="Y745" s="5">
        <v>420</v>
      </c>
      <c r="Z745" s="5">
        <v>420</v>
      </c>
      <c r="AA745" t="s">
        <v>64</v>
      </c>
      <c r="AB745">
        <v>94.07</v>
      </c>
      <c r="AC745">
        <v>3.38</v>
      </c>
      <c r="AD745" t="s">
        <v>64</v>
      </c>
      <c r="AE745" t="s">
        <v>56</v>
      </c>
      <c r="AF745">
        <v>6355</v>
      </c>
      <c r="AG745">
        <v>6355</v>
      </c>
      <c r="AO745">
        <v>32</v>
      </c>
      <c r="AP745">
        <v>0</v>
      </c>
      <c r="AW745">
        <v>420</v>
      </c>
      <c r="BD745" s="5">
        <v>420</v>
      </c>
      <c r="BE745">
        <v>388</v>
      </c>
      <c r="BG745">
        <f t="shared" si="83"/>
        <v>388</v>
      </c>
      <c r="BH745">
        <v>32</v>
      </c>
    </row>
    <row r="746" spans="1:61" x14ac:dyDescent="0.25">
      <c r="A746" t="s">
        <v>54</v>
      </c>
      <c r="B746">
        <v>110027</v>
      </c>
      <c r="C746" t="s">
        <v>55</v>
      </c>
      <c r="D746" t="s">
        <v>56</v>
      </c>
      <c r="E746" s="1">
        <v>45966</v>
      </c>
      <c r="F746" t="s">
        <v>959</v>
      </c>
      <c r="G746" t="s">
        <v>58</v>
      </c>
      <c r="H746" t="str">
        <f t="shared" si="77"/>
        <v>Aggregator</v>
      </c>
      <c r="I746">
        <v>7443241669</v>
      </c>
      <c r="J746">
        <v>18528960</v>
      </c>
      <c r="K746" s="3">
        <v>45966.873611111114</v>
      </c>
      <c r="L746">
        <f t="shared" si="78"/>
        <v>5</v>
      </c>
      <c r="M746" t="str">
        <f t="shared" si="79"/>
        <v>Wednesday</v>
      </c>
      <c r="N746" s="1" t="str">
        <f t="shared" si="80"/>
        <v>November</v>
      </c>
      <c r="O746" s="2">
        <v>0.87361111111111112</v>
      </c>
      <c r="P746" s="2" t="str">
        <f t="shared" si="81"/>
        <v>Week 1</v>
      </c>
      <c r="Q746" t="s">
        <v>59</v>
      </c>
      <c r="R746" s="5">
        <v>1203</v>
      </c>
      <c r="S746" s="5">
        <v>0</v>
      </c>
      <c r="T746" s="5">
        <f t="shared" si="82"/>
        <v>0</v>
      </c>
      <c r="U746" s="5">
        <v>1203</v>
      </c>
      <c r="V746" s="5">
        <v>32</v>
      </c>
      <c r="W746" s="5">
        <v>0</v>
      </c>
      <c r="X746" s="5">
        <v>0</v>
      </c>
      <c r="Y746" s="5">
        <v>1235</v>
      </c>
      <c r="Z746" s="5">
        <v>1235</v>
      </c>
      <c r="AA746" t="s">
        <v>60</v>
      </c>
      <c r="AB746">
        <v>218.46</v>
      </c>
      <c r="AC746">
        <v>21.1</v>
      </c>
      <c r="AD746" t="s">
        <v>60</v>
      </c>
      <c r="AE746" t="s">
        <v>56</v>
      </c>
      <c r="AF746">
        <v>1669</v>
      </c>
      <c r="AG746">
        <v>1669</v>
      </c>
      <c r="AO746">
        <v>32</v>
      </c>
      <c r="AP746">
        <v>0</v>
      </c>
      <c r="AX746">
        <v>1235</v>
      </c>
      <c r="BD746" s="5">
        <v>1235</v>
      </c>
      <c r="BE746">
        <v>1203</v>
      </c>
      <c r="BG746">
        <f t="shared" si="83"/>
        <v>1203</v>
      </c>
      <c r="BI746">
        <v>32</v>
      </c>
    </row>
    <row r="747" spans="1:61" x14ac:dyDescent="0.25">
      <c r="A747" t="s">
        <v>54</v>
      </c>
      <c r="B747">
        <v>110027</v>
      </c>
      <c r="C747" t="s">
        <v>55</v>
      </c>
      <c r="D747" t="s">
        <v>56</v>
      </c>
      <c r="E747" s="1">
        <v>45966</v>
      </c>
      <c r="F747" t="s">
        <v>960</v>
      </c>
      <c r="G747" t="s">
        <v>58</v>
      </c>
      <c r="H747" t="str">
        <f t="shared" si="77"/>
        <v>Aggregator</v>
      </c>
      <c r="I747">
        <v>7443728782</v>
      </c>
      <c r="J747">
        <v>18528960</v>
      </c>
      <c r="K747" s="3">
        <v>45966.876388888886</v>
      </c>
      <c r="L747">
        <f t="shared" si="78"/>
        <v>5</v>
      </c>
      <c r="M747" t="str">
        <f t="shared" si="79"/>
        <v>Wednesday</v>
      </c>
      <c r="N747" s="1" t="str">
        <f t="shared" si="80"/>
        <v>November</v>
      </c>
      <c r="O747" s="2">
        <v>0.87638888888888888</v>
      </c>
      <c r="P747" s="2" t="str">
        <f t="shared" si="81"/>
        <v>Week 1</v>
      </c>
      <c r="Q747" t="s">
        <v>59</v>
      </c>
      <c r="R747" s="5">
        <v>229</v>
      </c>
      <c r="S747" s="5">
        <v>-80</v>
      </c>
      <c r="T747" s="5">
        <f t="shared" si="82"/>
        <v>34.934497816593883</v>
      </c>
      <c r="U747" s="5">
        <v>149</v>
      </c>
      <c r="V747" s="5">
        <v>32</v>
      </c>
      <c r="W747" s="5">
        <v>0</v>
      </c>
      <c r="X747" s="5">
        <v>0</v>
      </c>
      <c r="Y747" s="5">
        <v>181</v>
      </c>
      <c r="Z747" s="5">
        <v>181</v>
      </c>
      <c r="AA747" t="s">
        <v>60</v>
      </c>
      <c r="AB747">
        <v>48.17</v>
      </c>
      <c r="AC747">
        <v>5.07</v>
      </c>
      <c r="AD747" t="s">
        <v>60</v>
      </c>
      <c r="AE747" t="s">
        <v>56</v>
      </c>
      <c r="AF747">
        <v>8782</v>
      </c>
      <c r="AG747">
        <v>8782</v>
      </c>
      <c r="AO747">
        <v>32</v>
      </c>
      <c r="AP747">
        <v>0</v>
      </c>
      <c r="AX747">
        <v>181</v>
      </c>
      <c r="BD747" s="5">
        <v>181</v>
      </c>
      <c r="BE747">
        <v>149</v>
      </c>
      <c r="BG747">
        <f t="shared" si="83"/>
        <v>149</v>
      </c>
      <c r="BI747">
        <v>32</v>
      </c>
    </row>
    <row r="748" spans="1:61" x14ac:dyDescent="0.25">
      <c r="A748" t="s">
        <v>54</v>
      </c>
      <c r="B748">
        <v>110027</v>
      </c>
      <c r="C748" t="s">
        <v>55</v>
      </c>
      <c r="D748" t="s">
        <v>56</v>
      </c>
      <c r="E748" s="1">
        <v>45966</v>
      </c>
      <c r="F748" t="s">
        <v>961</v>
      </c>
      <c r="G748" t="s">
        <v>63</v>
      </c>
      <c r="H748" t="str">
        <f t="shared" si="77"/>
        <v>Aggregator</v>
      </c>
      <c r="I748">
        <v>221328000000000</v>
      </c>
      <c r="J748">
        <v>29811</v>
      </c>
      <c r="K748" s="3">
        <v>45966.893750000003</v>
      </c>
      <c r="L748">
        <f t="shared" si="78"/>
        <v>5</v>
      </c>
      <c r="M748" t="str">
        <f t="shared" si="79"/>
        <v>Wednesday</v>
      </c>
      <c r="N748" s="1" t="str">
        <f t="shared" si="80"/>
        <v>November</v>
      </c>
      <c r="O748" s="2">
        <v>0.89375000000000004</v>
      </c>
      <c r="P748" s="2" t="str">
        <f t="shared" si="81"/>
        <v>Week 1</v>
      </c>
      <c r="Q748" t="s">
        <v>59</v>
      </c>
      <c r="R748" s="5">
        <v>328</v>
      </c>
      <c r="S748" s="5">
        <v>0</v>
      </c>
      <c r="T748" s="5">
        <f t="shared" si="82"/>
        <v>0</v>
      </c>
      <c r="U748" s="5">
        <v>328</v>
      </c>
      <c r="V748" s="5">
        <v>32</v>
      </c>
      <c r="W748" s="5">
        <v>0</v>
      </c>
      <c r="X748" s="5">
        <v>0</v>
      </c>
      <c r="Y748" s="5">
        <v>360</v>
      </c>
      <c r="Z748" s="5">
        <v>360</v>
      </c>
      <c r="AA748" t="s">
        <v>64</v>
      </c>
      <c r="AB748">
        <v>70.09</v>
      </c>
      <c r="AC748">
        <v>4.26</v>
      </c>
      <c r="AD748" t="s">
        <v>64</v>
      </c>
      <c r="AE748" t="s">
        <v>56</v>
      </c>
      <c r="AF748">
        <v>7913</v>
      </c>
      <c r="AG748">
        <v>7913</v>
      </c>
      <c r="AO748">
        <v>32</v>
      </c>
      <c r="AP748">
        <v>0</v>
      </c>
      <c r="AW748">
        <v>360</v>
      </c>
      <c r="BD748" s="5">
        <v>360</v>
      </c>
      <c r="BE748">
        <v>328</v>
      </c>
      <c r="BG748">
        <f t="shared" si="83"/>
        <v>328</v>
      </c>
      <c r="BH748">
        <v>32</v>
      </c>
    </row>
    <row r="749" spans="1:61" x14ac:dyDescent="0.25">
      <c r="A749" t="s">
        <v>54</v>
      </c>
      <c r="B749">
        <v>110027</v>
      </c>
      <c r="C749" t="s">
        <v>55</v>
      </c>
      <c r="D749" t="s">
        <v>56</v>
      </c>
      <c r="E749" s="1">
        <v>45966</v>
      </c>
      <c r="F749" t="s">
        <v>962</v>
      </c>
      <c r="G749" t="s">
        <v>63</v>
      </c>
      <c r="H749" t="str">
        <f t="shared" si="77"/>
        <v>Aggregator</v>
      </c>
      <c r="I749">
        <v>221328000000000</v>
      </c>
      <c r="J749">
        <v>29811</v>
      </c>
      <c r="K749" s="3">
        <v>45966.896527777775</v>
      </c>
      <c r="L749">
        <f t="shared" si="78"/>
        <v>5</v>
      </c>
      <c r="M749" t="str">
        <f t="shared" si="79"/>
        <v>Wednesday</v>
      </c>
      <c r="N749" s="1" t="str">
        <f t="shared" si="80"/>
        <v>November</v>
      </c>
      <c r="O749" s="2">
        <v>0.89652777777777781</v>
      </c>
      <c r="P749" s="2" t="str">
        <f t="shared" si="81"/>
        <v>Week 1</v>
      </c>
      <c r="Q749" t="s">
        <v>59</v>
      </c>
      <c r="R749" s="5">
        <v>825</v>
      </c>
      <c r="S749" s="5">
        <v>-199.98</v>
      </c>
      <c r="T749" s="5">
        <f t="shared" si="82"/>
        <v>24.24</v>
      </c>
      <c r="U749" s="5">
        <v>625.02</v>
      </c>
      <c r="V749" s="5">
        <v>32</v>
      </c>
      <c r="W749" s="5">
        <v>0</v>
      </c>
      <c r="X749" s="5">
        <v>-0.02</v>
      </c>
      <c r="Y749" s="5">
        <v>657</v>
      </c>
      <c r="Z749" s="5">
        <v>657</v>
      </c>
      <c r="AA749" t="s">
        <v>64</v>
      </c>
      <c r="AB749">
        <v>157.04</v>
      </c>
      <c r="AC749">
        <v>18.829999999999998</v>
      </c>
      <c r="AD749" t="s">
        <v>64</v>
      </c>
      <c r="AE749" t="s">
        <v>56</v>
      </c>
      <c r="AF749">
        <v>8748</v>
      </c>
      <c r="AG749">
        <v>8748</v>
      </c>
      <c r="AO749">
        <v>32</v>
      </c>
      <c r="AP749">
        <v>0</v>
      </c>
      <c r="AW749">
        <v>657</v>
      </c>
      <c r="BD749" s="5">
        <v>657</v>
      </c>
      <c r="BE749">
        <v>625.02</v>
      </c>
      <c r="BG749">
        <f t="shared" si="83"/>
        <v>625.02</v>
      </c>
      <c r="BH749">
        <v>32</v>
      </c>
    </row>
    <row r="750" spans="1:61" x14ac:dyDescent="0.25">
      <c r="A750" t="s">
        <v>54</v>
      </c>
      <c r="B750">
        <v>110027</v>
      </c>
      <c r="C750" t="s">
        <v>55</v>
      </c>
      <c r="D750" t="s">
        <v>56</v>
      </c>
      <c r="E750" s="1">
        <v>45966</v>
      </c>
      <c r="F750" t="s">
        <v>963</v>
      </c>
      <c r="G750" t="s">
        <v>63</v>
      </c>
      <c r="H750" t="str">
        <f t="shared" si="77"/>
        <v>Aggregator</v>
      </c>
      <c r="I750">
        <v>221329000000000</v>
      </c>
      <c r="J750">
        <v>29811</v>
      </c>
      <c r="K750" s="3">
        <v>45966.908333333333</v>
      </c>
      <c r="L750">
        <f t="shared" si="78"/>
        <v>5</v>
      </c>
      <c r="M750" t="str">
        <f t="shared" si="79"/>
        <v>Wednesday</v>
      </c>
      <c r="N750" s="1" t="str">
        <f t="shared" si="80"/>
        <v>November</v>
      </c>
      <c r="O750" s="2">
        <v>0.90833333333333333</v>
      </c>
      <c r="P750" s="2" t="str">
        <f t="shared" si="81"/>
        <v>Week 1</v>
      </c>
      <c r="Q750" t="s">
        <v>59</v>
      </c>
      <c r="R750" s="5">
        <v>308</v>
      </c>
      <c r="S750" s="5">
        <v>-93.74</v>
      </c>
      <c r="T750" s="5">
        <f t="shared" si="82"/>
        <v>30.435064935064933</v>
      </c>
      <c r="U750" s="5">
        <v>214.26</v>
      </c>
      <c r="V750" s="5">
        <v>32</v>
      </c>
      <c r="W750" s="5">
        <v>0</v>
      </c>
      <c r="X750" s="5">
        <v>-0.26</v>
      </c>
      <c r="Y750" s="5">
        <v>246</v>
      </c>
      <c r="Z750" s="5">
        <v>246</v>
      </c>
      <c r="AA750" t="s">
        <v>64</v>
      </c>
      <c r="AB750">
        <v>74.349999999999994</v>
      </c>
      <c r="AC750">
        <v>5.88</v>
      </c>
      <c r="AD750" t="s">
        <v>64</v>
      </c>
      <c r="AE750" t="s">
        <v>56</v>
      </c>
      <c r="AF750">
        <v>4110</v>
      </c>
      <c r="AG750">
        <v>4110</v>
      </c>
      <c r="AO750">
        <v>32</v>
      </c>
      <c r="AP750">
        <v>0</v>
      </c>
      <c r="AW750">
        <v>246</v>
      </c>
      <c r="BD750" s="5">
        <v>246</v>
      </c>
      <c r="BE750">
        <v>214.26</v>
      </c>
      <c r="BG750">
        <f t="shared" si="83"/>
        <v>214.26</v>
      </c>
      <c r="BH750">
        <v>32</v>
      </c>
    </row>
    <row r="751" spans="1:61" x14ac:dyDescent="0.25">
      <c r="A751" t="s">
        <v>54</v>
      </c>
      <c r="B751">
        <v>110027</v>
      </c>
      <c r="C751" t="s">
        <v>55</v>
      </c>
      <c r="D751" t="s">
        <v>56</v>
      </c>
      <c r="E751" s="1">
        <v>45966</v>
      </c>
      <c r="F751" t="s">
        <v>964</v>
      </c>
      <c r="G751" t="s">
        <v>67</v>
      </c>
      <c r="H751" t="str">
        <f t="shared" si="77"/>
        <v>Direct Sale</v>
      </c>
      <c r="K751" s="3">
        <v>45966.90902777778</v>
      </c>
      <c r="L751">
        <f t="shared" si="78"/>
        <v>5</v>
      </c>
      <c r="M751" t="str">
        <f t="shared" si="79"/>
        <v>Wednesday</v>
      </c>
      <c r="N751" s="1" t="str">
        <f t="shared" si="80"/>
        <v>November</v>
      </c>
      <c r="O751" s="2">
        <v>0.90902777777777777</v>
      </c>
      <c r="P751" s="2" t="str">
        <f t="shared" si="81"/>
        <v>Week 1</v>
      </c>
      <c r="Q751" t="s">
        <v>59</v>
      </c>
      <c r="R751" s="5">
        <v>159</v>
      </c>
      <c r="S751" s="5">
        <v>0</v>
      </c>
      <c r="T751" s="5">
        <f t="shared" si="82"/>
        <v>0</v>
      </c>
      <c r="U751" s="5">
        <v>159</v>
      </c>
      <c r="V751" s="5">
        <v>0</v>
      </c>
      <c r="W751" s="5">
        <v>7.96</v>
      </c>
      <c r="X751" s="5">
        <v>0.04</v>
      </c>
      <c r="Y751" s="5">
        <v>167</v>
      </c>
      <c r="Z751" s="5">
        <v>167</v>
      </c>
      <c r="AA751" t="s">
        <v>73</v>
      </c>
      <c r="AB751">
        <v>29.71</v>
      </c>
      <c r="AC751">
        <v>2.5</v>
      </c>
      <c r="AD751" t="s">
        <v>5778</v>
      </c>
      <c r="AE751" t="s">
        <v>75</v>
      </c>
      <c r="AI751" t="s">
        <v>730</v>
      </c>
      <c r="AJ751" t="s">
        <v>731</v>
      </c>
      <c r="AK751">
        <v>9999777722</v>
      </c>
      <c r="AO751">
        <v>0</v>
      </c>
      <c r="AP751">
        <v>0</v>
      </c>
      <c r="AQ751">
        <v>167</v>
      </c>
      <c r="AZ751">
        <v>159</v>
      </c>
      <c r="BA751">
        <v>3.98</v>
      </c>
      <c r="BB751">
        <v>159</v>
      </c>
      <c r="BC751">
        <v>3.98</v>
      </c>
      <c r="BD751" s="5">
        <v>167</v>
      </c>
      <c r="BE751">
        <v>159</v>
      </c>
      <c r="BG751">
        <f t="shared" si="83"/>
        <v>159</v>
      </c>
    </row>
    <row r="752" spans="1:61" x14ac:dyDescent="0.25">
      <c r="A752" t="s">
        <v>54</v>
      </c>
      <c r="B752">
        <v>110027</v>
      </c>
      <c r="C752" t="s">
        <v>55</v>
      </c>
      <c r="D752" t="s">
        <v>56</v>
      </c>
      <c r="E752" s="1">
        <v>45966</v>
      </c>
      <c r="F752" t="s">
        <v>965</v>
      </c>
      <c r="G752" t="s">
        <v>58</v>
      </c>
      <c r="H752" t="str">
        <f t="shared" si="77"/>
        <v>Aggregator</v>
      </c>
      <c r="I752">
        <v>7440550001</v>
      </c>
      <c r="J752">
        <v>18528960</v>
      </c>
      <c r="K752" s="3">
        <v>45966.910416666666</v>
      </c>
      <c r="L752">
        <f t="shared" si="78"/>
        <v>5</v>
      </c>
      <c r="M752" t="str">
        <f t="shared" si="79"/>
        <v>Wednesday</v>
      </c>
      <c r="N752" s="1" t="str">
        <f t="shared" si="80"/>
        <v>November</v>
      </c>
      <c r="O752" s="2">
        <v>0.91041666666666665</v>
      </c>
      <c r="P752" s="2" t="str">
        <f t="shared" si="81"/>
        <v>Week 1</v>
      </c>
      <c r="Q752" t="s">
        <v>59</v>
      </c>
      <c r="R752" s="5">
        <v>576</v>
      </c>
      <c r="S752" s="5">
        <v>-75</v>
      </c>
      <c r="T752" s="5">
        <f t="shared" si="82"/>
        <v>13.020833333333334</v>
      </c>
      <c r="U752" s="5">
        <v>501</v>
      </c>
      <c r="V752" s="5">
        <v>32</v>
      </c>
      <c r="W752" s="5">
        <v>0</v>
      </c>
      <c r="X752" s="5">
        <v>0</v>
      </c>
      <c r="Y752" s="5">
        <v>533</v>
      </c>
      <c r="Z752" s="5">
        <v>533</v>
      </c>
      <c r="AA752" t="s">
        <v>60</v>
      </c>
      <c r="AB752">
        <v>121.75</v>
      </c>
      <c r="AC752">
        <v>9.33</v>
      </c>
      <c r="AD752" t="s">
        <v>60</v>
      </c>
      <c r="AE752" t="s">
        <v>56</v>
      </c>
      <c r="AF752">
        <v>1</v>
      </c>
      <c r="AG752">
        <v>1</v>
      </c>
      <c r="AO752">
        <v>32</v>
      </c>
      <c r="AP752">
        <v>0</v>
      </c>
      <c r="AX752">
        <v>533</v>
      </c>
      <c r="BD752" s="5">
        <v>533</v>
      </c>
      <c r="BE752">
        <v>501</v>
      </c>
      <c r="BG752">
        <f t="shared" si="83"/>
        <v>501</v>
      </c>
      <c r="BI752">
        <v>32</v>
      </c>
    </row>
    <row r="753" spans="1:61" x14ac:dyDescent="0.25">
      <c r="A753" t="s">
        <v>54</v>
      </c>
      <c r="B753">
        <v>110027</v>
      </c>
      <c r="C753" t="s">
        <v>55</v>
      </c>
      <c r="D753" t="s">
        <v>56</v>
      </c>
      <c r="E753" s="1">
        <v>45966</v>
      </c>
      <c r="F753" t="s">
        <v>966</v>
      </c>
      <c r="G753" t="s">
        <v>63</v>
      </c>
      <c r="H753" t="str">
        <f t="shared" si="77"/>
        <v>Aggregator</v>
      </c>
      <c r="I753">
        <v>221329000000000</v>
      </c>
      <c r="J753">
        <v>29811</v>
      </c>
      <c r="K753" s="3">
        <v>45966.911111111112</v>
      </c>
      <c r="L753">
        <f t="shared" si="78"/>
        <v>5</v>
      </c>
      <c r="M753" t="str">
        <f t="shared" si="79"/>
        <v>Wednesday</v>
      </c>
      <c r="N753" s="1" t="str">
        <f t="shared" si="80"/>
        <v>November</v>
      </c>
      <c r="O753" s="2">
        <v>0.91111111111111109</v>
      </c>
      <c r="P753" s="2" t="str">
        <f t="shared" si="81"/>
        <v>Week 1</v>
      </c>
      <c r="Q753" t="s">
        <v>59</v>
      </c>
      <c r="R753" s="5">
        <v>285.66000000000003</v>
      </c>
      <c r="S753" s="5">
        <v>-93.74</v>
      </c>
      <c r="T753" s="5">
        <f t="shared" si="82"/>
        <v>32.815234894629974</v>
      </c>
      <c r="U753" s="5">
        <v>191.92</v>
      </c>
      <c r="V753" s="5">
        <v>32</v>
      </c>
      <c r="W753" s="5">
        <v>0</v>
      </c>
      <c r="X753" s="5">
        <v>0.08</v>
      </c>
      <c r="Y753" s="5">
        <v>224</v>
      </c>
      <c r="Z753" s="5">
        <v>224</v>
      </c>
      <c r="AA753" t="s">
        <v>64</v>
      </c>
      <c r="AB753">
        <v>62.56</v>
      </c>
      <c r="AC753">
        <v>5.45</v>
      </c>
      <c r="AD753" t="s">
        <v>64</v>
      </c>
      <c r="AE753" t="s">
        <v>56</v>
      </c>
      <c r="AF753">
        <v>2890</v>
      </c>
      <c r="AG753">
        <v>2890</v>
      </c>
      <c r="AO753">
        <v>32</v>
      </c>
      <c r="AP753">
        <v>0</v>
      </c>
      <c r="AW753">
        <v>224</v>
      </c>
      <c r="BD753" s="5">
        <v>224</v>
      </c>
      <c r="BE753">
        <v>191.92</v>
      </c>
      <c r="BG753">
        <f t="shared" si="83"/>
        <v>191.92</v>
      </c>
      <c r="BH753">
        <v>32</v>
      </c>
    </row>
    <row r="754" spans="1:61" x14ac:dyDescent="0.25">
      <c r="A754" t="s">
        <v>54</v>
      </c>
      <c r="B754">
        <v>110027</v>
      </c>
      <c r="C754" t="s">
        <v>55</v>
      </c>
      <c r="D754" t="s">
        <v>56</v>
      </c>
      <c r="E754" s="1">
        <v>45966</v>
      </c>
      <c r="F754" t="s">
        <v>967</v>
      </c>
      <c r="G754" t="s">
        <v>63</v>
      </c>
      <c r="H754" t="str">
        <f t="shared" si="77"/>
        <v>Aggregator</v>
      </c>
      <c r="I754">
        <v>221330000000000</v>
      </c>
      <c r="J754">
        <v>29811</v>
      </c>
      <c r="K754" s="3">
        <v>45966.915277777778</v>
      </c>
      <c r="L754">
        <f t="shared" si="78"/>
        <v>5</v>
      </c>
      <c r="M754" t="str">
        <f t="shared" si="79"/>
        <v>Wednesday</v>
      </c>
      <c r="N754" s="1" t="str">
        <f t="shared" si="80"/>
        <v>November</v>
      </c>
      <c r="O754" s="2">
        <v>0.91527777777777775</v>
      </c>
      <c r="P754" s="2" t="str">
        <f t="shared" si="81"/>
        <v>Week 1</v>
      </c>
      <c r="Q754" t="s">
        <v>59</v>
      </c>
      <c r="R754" s="5">
        <v>218</v>
      </c>
      <c r="S754" s="5">
        <v>-90</v>
      </c>
      <c r="T754" s="5">
        <f t="shared" si="82"/>
        <v>41.284403669724774</v>
      </c>
      <c r="U754" s="5">
        <v>128</v>
      </c>
      <c r="V754" s="5">
        <v>32</v>
      </c>
      <c r="W754" s="5">
        <v>0</v>
      </c>
      <c r="X754" s="5">
        <v>0</v>
      </c>
      <c r="Y754" s="5">
        <v>160</v>
      </c>
      <c r="Z754" s="5">
        <v>160</v>
      </c>
      <c r="AA754" t="s">
        <v>64</v>
      </c>
      <c r="AB754">
        <v>40.549999999999997</v>
      </c>
      <c r="AC754">
        <v>5.34</v>
      </c>
      <c r="AD754" t="s">
        <v>64</v>
      </c>
      <c r="AE754" t="s">
        <v>56</v>
      </c>
      <c r="AF754">
        <v>6314</v>
      </c>
      <c r="AG754">
        <v>6314</v>
      </c>
      <c r="AO754">
        <v>32</v>
      </c>
      <c r="AP754">
        <v>0</v>
      </c>
      <c r="AW754">
        <v>160</v>
      </c>
      <c r="BD754" s="5">
        <v>160</v>
      </c>
      <c r="BE754">
        <v>128</v>
      </c>
      <c r="BG754">
        <f t="shared" si="83"/>
        <v>128</v>
      </c>
      <c r="BH754">
        <v>32</v>
      </c>
    </row>
    <row r="755" spans="1:61" x14ac:dyDescent="0.25">
      <c r="A755" t="s">
        <v>54</v>
      </c>
      <c r="B755">
        <v>110027</v>
      </c>
      <c r="C755" t="s">
        <v>55</v>
      </c>
      <c r="D755" t="s">
        <v>56</v>
      </c>
      <c r="E755" s="1">
        <v>45966</v>
      </c>
      <c r="F755" t="s">
        <v>968</v>
      </c>
      <c r="G755" t="s">
        <v>63</v>
      </c>
      <c r="H755" t="str">
        <f t="shared" si="77"/>
        <v>Aggregator</v>
      </c>
      <c r="I755">
        <v>221330000000000</v>
      </c>
      <c r="J755">
        <v>29811</v>
      </c>
      <c r="K755" s="3">
        <v>45966.918749999997</v>
      </c>
      <c r="L755">
        <f t="shared" si="78"/>
        <v>5</v>
      </c>
      <c r="M755" t="str">
        <f t="shared" si="79"/>
        <v>Wednesday</v>
      </c>
      <c r="N755" s="1" t="str">
        <f t="shared" si="80"/>
        <v>November</v>
      </c>
      <c r="O755" s="2">
        <v>0.91874999999999996</v>
      </c>
      <c r="P755" s="2" t="str">
        <f t="shared" si="81"/>
        <v>Week 1</v>
      </c>
      <c r="Q755" t="s">
        <v>59</v>
      </c>
      <c r="R755" s="5">
        <v>264</v>
      </c>
      <c r="S755" s="5">
        <v>-93.75</v>
      </c>
      <c r="T755" s="5">
        <f t="shared" si="82"/>
        <v>35.511363636363633</v>
      </c>
      <c r="U755" s="5">
        <v>170.25</v>
      </c>
      <c r="V755" s="5">
        <v>32</v>
      </c>
      <c r="W755" s="5">
        <v>0</v>
      </c>
      <c r="X755" s="5">
        <v>-0.25</v>
      </c>
      <c r="Y755" s="5">
        <v>202</v>
      </c>
      <c r="Z755" s="5">
        <v>202</v>
      </c>
      <c r="AA755" t="s">
        <v>64</v>
      </c>
      <c r="AB755">
        <v>57.87</v>
      </c>
      <c r="AC755">
        <v>5.07</v>
      </c>
      <c r="AD755" t="s">
        <v>64</v>
      </c>
      <c r="AE755" t="s">
        <v>56</v>
      </c>
      <c r="AF755">
        <v>9589</v>
      </c>
      <c r="AG755">
        <v>9589</v>
      </c>
      <c r="AO755">
        <v>32</v>
      </c>
      <c r="AP755">
        <v>0</v>
      </c>
      <c r="AW755">
        <v>202</v>
      </c>
      <c r="BD755" s="5">
        <v>202</v>
      </c>
      <c r="BE755">
        <v>170.25</v>
      </c>
      <c r="BG755">
        <f t="shared" si="83"/>
        <v>170.25</v>
      </c>
      <c r="BH755">
        <v>32</v>
      </c>
    </row>
    <row r="756" spans="1:61" x14ac:dyDescent="0.25">
      <c r="A756" t="s">
        <v>54</v>
      </c>
      <c r="B756">
        <v>110027</v>
      </c>
      <c r="C756" t="s">
        <v>55</v>
      </c>
      <c r="D756" t="s">
        <v>56</v>
      </c>
      <c r="E756" s="1">
        <v>45966</v>
      </c>
      <c r="F756" t="s">
        <v>969</v>
      </c>
      <c r="G756" t="s">
        <v>58</v>
      </c>
      <c r="H756" t="str">
        <f t="shared" si="77"/>
        <v>Aggregator</v>
      </c>
      <c r="I756">
        <v>7452106366</v>
      </c>
      <c r="J756">
        <v>18528960</v>
      </c>
      <c r="K756" s="3">
        <v>45966.925000000003</v>
      </c>
      <c r="L756">
        <f t="shared" si="78"/>
        <v>5</v>
      </c>
      <c r="M756" t="str">
        <f t="shared" si="79"/>
        <v>Wednesday</v>
      </c>
      <c r="N756" s="1" t="str">
        <f t="shared" si="80"/>
        <v>November</v>
      </c>
      <c r="O756" s="2">
        <v>0.92500000000000004</v>
      </c>
      <c r="P756" s="2" t="str">
        <f t="shared" si="81"/>
        <v>Week 1</v>
      </c>
      <c r="Q756" t="s">
        <v>59</v>
      </c>
      <c r="R756" s="5">
        <v>424.66</v>
      </c>
      <c r="S756" s="5">
        <v>-100</v>
      </c>
      <c r="T756" s="5">
        <f t="shared" si="82"/>
        <v>23.54825036499788</v>
      </c>
      <c r="U756" s="5">
        <v>324.66000000000003</v>
      </c>
      <c r="V756" s="5">
        <v>32</v>
      </c>
      <c r="W756" s="5">
        <v>0</v>
      </c>
      <c r="X756" s="5">
        <v>0</v>
      </c>
      <c r="Y756" s="5">
        <v>356.66</v>
      </c>
      <c r="Z756" s="5">
        <v>356.66</v>
      </c>
      <c r="AA756" t="s">
        <v>60</v>
      </c>
      <c r="AB756">
        <v>84.98</v>
      </c>
      <c r="AC756">
        <v>9.3699999999999992</v>
      </c>
      <c r="AD756" t="s">
        <v>60</v>
      </c>
      <c r="AE756" t="s">
        <v>56</v>
      </c>
      <c r="AF756">
        <v>6366</v>
      </c>
      <c r="AG756">
        <v>6366</v>
      </c>
      <c r="AO756">
        <v>32</v>
      </c>
      <c r="AP756">
        <v>0</v>
      </c>
      <c r="AX756">
        <v>356.66</v>
      </c>
      <c r="BD756" s="5">
        <v>356.66</v>
      </c>
      <c r="BE756">
        <v>324.66000000000003</v>
      </c>
      <c r="BG756">
        <f t="shared" si="83"/>
        <v>324.66000000000003</v>
      </c>
      <c r="BI756">
        <v>32</v>
      </c>
    </row>
    <row r="757" spans="1:61" x14ac:dyDescent="0.25">
      <c r="A757" t="s">
        <v>54</v>
      </c>
      <c r="B757">
        <v>110027</v>
      </c>
      <c r="C757" t="s">
        <v>55</v>
      </c>
      <c r="D757" t="s">
        <v>56</v>
      </c>
      <c r="E757" s="1">
        <v>45966</v>
      </c>
      <c r="F757" t="s">
        <v>970</v>
      </c>
      <c r="G757" t="s">
        <v>58</v>
      </c>
      <c r="H757" t="str">
        <f t="shared" si="77"/>
        <v>Aggregator</v>
      </c>
      <c r="I757">
        <v>7453140475</v>
      </c>
      <c r="J757">
        <v>18528960</v>
      </c>
      <c r="K757" s="3">
        <v>45966.927083333336</v>
      </c>
      <c r="L757">
        <f t="shared" si="78"/>
        <v>5</v>
      </c>
      <c r="M757" t="str">
        <f t="shared" si="79"/>
        <v>Wednesday</v>
      </c>
      <c r="N757" s="1" t="str">
        <f t="shared" si="80"/>
        <v>November</v>
      </c>
      <c r="O757" s="2">
        <v>0.92708333333333337</v>
      </c>
      <c r="P757" s="2" t="str">
        <f t="shared" si="81"/>
        <v>Week 1</v>
      </c>
      <c r="Q757" t="s">
        <v>59</v>
      </c>
      <c r="R757" s="5">
        <v>566</v>
      </c>
      <c r="S757" s="5">
        <v>-100</v>
      </c>
      <c r="T757" s="5">
        <f t="shared" si="82"/>
        <v>17.667844522968199</v>
      </c>
      <c r="U757" s="5">
        <v>466</v>
      </c>
      <c r="V757" s="5">
        <v>32</v>
      </c>
      <c r="W757" s="5">
        <v>0</v>
      </c>
      <c r="X757" s="5">
        <v>0</v>
      </c>
      <c r="Y757" s="5">
        <v>498</v>
      </c>
      <c r="Z757" s="5">
        <v>498</v>
      </c>
      <c r="AA757" t="s">
        <v>60</v>
      </c>
      <c r="AB757">
        <v>95.32</v>
      </c>
      <c r="AC757">
        <v>13.22</v>
      </c>
      <c r="AD757" t="s">
        <v>60</v>
      </c>
      <c r="AE757" t="s">
        <v>56</v>
      </c>
      <c r="AF757">
        <v>475</v>
      </c>
      <c r="AG757">
        <v>475</v>
      </c>
      <c r="AO757">
        <v>32</v>
      </c>
      <c r="AP757">
        <v>0</v>
      </c>
      <c r="AX757">
        <v>498</v>
      </c>
      <c r="BD757" s="5">
        <v>498</v>
      </c>
      <c r="BE757">
        <v>466</v>
      </c>
      <c r="BG757">
        <f t="shared" si="83"/>
        <v>466</v>
      </c>
      <c r="BI757">
        <v>32</v>
      </c>
    </row>
    <row r="758" spans="1:61" x14ac:dyDescent="0.25">
      <c r="A758" t="s">
        <v>54</v>
      </c>
      <c r="B758">
        <v>110027</v>
      </c>
      <c r="C758" t="s">
        <v>55</v>
      </c>
      <c r="D758" t="s">
        <v>56</v>
      </c>
      <c r="E758" s="1">
        <v>45966</v>
      </c>
      <c r="F758" t="s">
        <v>971</v>
      </c>
      <c r="G758" t="s">
        <v>63</v>
      </c>
      <c r="H758" t="str">
        <f t="shared" si="77"/>
        <v>Aggregator</v>
      </c>
      <c r="I758">
        <v>221331000000000</v>
      </c>
      <c r="J758">
        <v>29811</v>
      </c>
      <c r="K758" s="3">
        <v>45966.929861111108</v>
      </c>
      <c r="L758">
        <f t="shared" si="78"/>
        <v>5</v>
      </c>
      <c r="M758" t="str">
        <f t="shared" si="79"/>
        <v>Wednesday</v>
      </c>
      <c r="N758" s="1" t="str">
        <f t="shared" si="80"/>
        <v>November</v>
      </c>
      <c r="O758" s="2">
        <v>0.92986111111111114</v>
      </c>
      <c r="P758" s="2" t="str">
        <f t="shared" si="81"/>
        <v>Week 1</v>
      </c>
      <c r="Q758" t="s">
        <v>59</v>
      </c>
      <c r="R758" s="5">
        <v>597</v>
      </c>
      <c r="S758" s="5">
        <v>-195</v>
      </c>
      <c r="T758" s="5">
        <f t="shared" si="82"/>
        <v>32.663316582914575</v>
      </c>
      <c r="U758" s="5">
        <v>402</v>
      </c>
      <c r="V758" s="5">
        <v>32</v>
      </c>
      <c r="W758" s="5">
        <v>0</v>
      </c>
      <c r="X758" s="5">
        <v>0</v>
      </c>
      <c r="Y758" s="5">
        <v>434</v>
      </c>
      <c r="Z758" s="5">
        <v>434</v>
      </c>
      <c r="AA758" t="s">
        <v>64</v>
      </c>
      <c r="AB758">
        <v>111.2</v>
      </c>
      <c r="AC758">
        <v>12.34</v>
      </c>
      <c r="AD758" t="s">
        <v>64</v>
      </c>
      <c r="AE758" t="s">
        <v>56</v>
      </c>
      <c r="AF758">
        <v>1135</v>
      </c>
      <c r="AG758">
        <v>1135</v>
      </c>
      <c r="AO758">
        <v>32</v>
      </c>
      <c r="AP758">
        <v>0</v>
      </c>
      <c r="AW758">
        <v>434</v>
      </c>
      <c r="BD758" s="5">
        <v>434</v>
      </c>
      <c r="BE758">
        <v>402</v>
      </c>
      <c r="BG758">
        <f t="shared" si="83"/>
        <v>402</v>
      </c>
      <c r="BH758">
        <v>32</v>
      </c>
    </row>
    <row r="759" spans="1:61" x14ac:dyDescent="0.25">
      <c r="A759" t="s">
        <v>54</v>
      </c>
      <c r="B759">
        <v>110027</v>
      </c>
      <c r="C759" t="s">
        <v>55</v>
      </c>
      <c r="D759" t="s">
        <v>56</v>
      </c>
      <c r="E759" s="1">
        <v>45966</v>
      </c>
      <c r="F759" t="s">
        <v>972</v>
      </c>
      <c r="G759" t="s">
        <v>58</v>
      </c>
      <c r="H759" t="str">
        <f t="shared" si="77"/>
        <v>Aggregator</v>
      </c>
      <c r="I759">
        <v>7453318712</v>
      </c>
      <c r="J759">
        <v>18528960</v>
      </c>
      <c r="K759" s="3">
        <v>45966.931944444441</v>
      </c>
      <c r="L759">
        <f t="shared" si="78"/>
        <v>5</v>
      </c>
      <c r="M759" t="str">
        <f t="shared" si="79"/>
        <v>Wednesday</v>
      </c>
      <c r="N759" s="1" t="str">
        <f t="shared" si="80"/>
        <v>November</v>
      </c>
      <c r="O759" s="2">
        <v>0.93194444444444446</v>
      </c>
      <c r="P759" s="2" t="str">
        <f t="shared" si="81"/>
        <v>Week 1</v>
      </c>
      <c r="Q759" t="s">
        <v>59</v>
      </c>
      <c r="R759" s="5">
        <v>199</v>
      </c>
      <c r="S759" s="5">
        <v>-100</v>
      </c>
      <c r="T759" s="5">
        <f t="shared" si="82"/>
        <v>50.251256281407031</v>
      </c>
      <c r="U759" s="5">
        <v>99</v>
      </c>
      <c r="V759" s="5">
        <v>32</v>
      </c>
      <c r="W759" s="5">
        <v>0</v>
      </c>
      <c r="X759" s="5">
        <v>0</v>
      </c>
      <c r="Y759" s="5">
        <v>131</v>
      </c>
      <c r="Z759" s="5">
        <v>131</v>
      </c>
      <c r="AA759" t="s">
        <v>60</v>
      </c>
      <c r="AB759">
        <v>35.229999999999997</v>
      </c>
      <c r="AC759">
        <v>9.83</v>
      </c>
      <c r="AD759" t="s">
        <v>60</v>
      </c>
      <c r="AE759" t="s">
        <v>56</v>
      </c>
      <c r="AF759">
        <v>8712</v>
      </c>
      <c r="AG759">
        <v>8712</v>
      </c>
      <c r="AO759">
        <v>32</v>
      </c>
      <c r="AP759">
        <v>0</v>
      </c>
      <c r="AX759">
        <v>131</v>
      </c>
      <c r="BD759" s="5">
        <v>131</v>
      </c>
      <c r="BE759">
        <v>99</v>
      </c>
      <c r="BG759">
        <f t="shared" si="83"/>
        <v>99</v>
      </c>
      <c r="BI759">
        <v>32</v>
      </c>
    </row>
    <row r="760" spans="1:61" x14ac:dyDescent="0.25">
      <c r="A760" t="s">
        <v>54</v>
      </c>
      <c r="B760">
        <v>110027</v>
      </c>
      <c r="C760" t="s">
        <v>55</v>
      </c>
      <c r="D760" t="s">
        <v>56</v>
      </c>
      <c r="E760" s="1">
        <v>45966</v>
      </c>
      <c r="F760" t="s">
        <v>973</v>
      </c>
      <c r="G760" t="s">
        <v>58</v>
      </c>
      <c r="H760" t="str">
        <f t="shared" si="77"/>
        <v>Aggregator</v>
      </c>
      <c r="I760">
        <v>7447958561</v>
      </c>
      <c r="J760">
        <v>18528960</v>
      </c>
      <c r="K760" s="3">
        <v>45966.933333333334</v>
      </c>
      <c r="L760">
        <f t="shared" si="78"/>
        <v>5</v>
      </c>
      <c r="M760" t="str">
        <f t="shared" si="79"/>
        <v>Wednesday</v>
      </c>
      <c r="N760" s="1" t="str">
        <f t="shared" si="80"/>
        <v>November</v>
      </c>
      <c r="O760" s="2">
        <v>0.93333333333333335</v>
      </c>
      <c r="P760" s="2" t="str">
        <f t="shared" si="81"/>
        <v>Week 1</v>
      </c>
      <c r="Q760" t="s">
        <v>59</v>
      </c>
      <c r="R760" s="5">
        <v>349</v>
      </c>
      <c r="S760" s="5">
        <v>-174.5</v>
      </c>
      <c r="T760" s="5">
        <f t="shared" si="82"/>
        <v>50</v>
      </c>
      <c r="U760" s="5">
        <v>174.5</v>
      </c>
      <c r="V760" s="5">
        <v>32</v>
      </c>
      <c r="W760" s="5">
        <v>0</v>
      </c>
      <c r="X760" s="5">
        <v>0</v>
      </c>
      <c r="Y760" s="5">
        <v>206.5</v>
      </c>
      <c r="Z760" s="5">
        <v>206.5</v>
      </c>
      <c r="AA760" t="s">
        <v>60</v>
      </c>
      <c r="AB760">
        <v>54.99</v>
      </c>
      <c r="AC760">
        <v>4.7699999999999996</v>
      </c>
      <c r="AD760" t="s">
        <v>60</v>
      </c>
      <c r="AE760" t="s">
        <v>56</v>
      </c>
      <c r="AF760">
        <v>8561</v>
      </c>
      <c r="AG760">
        <v>8561</v>
      </c>
      <c r="AO760">
        <v>32</v>
      </c>
      <c r="AP760">
        <v>0</v>
      </c>
      <c r="AX760">
        <v>206.5</v>
      </c>
      <c r="BD760" s="5">
        <v>206.5</v>
      </c>
      <c r="BE760">
        <v>174.5</v>
      </c>
      <c r="BG760">
        <f t="shared" si="83"/>
        <v>174.5</v>
      </c>
      <c r="BI760">
        <v>32</v>
      </c>
    </row>
    <row r="761" spans="1:61" x14ac:dyDescent="0.25">
      <c r="A761" t="s">
        <v>54</v>
      </c>
      <c r="B761">
        <v>110027</v>
      </c>
      <c r="C761" t="s">
        <v>55</v>
      </c>
      <c r="D761" t="s">
        <v>56</v>
      </c>
      <c r="E761" s="1">
        <v>45966</v>
      </c>
      <c r="F761" t="s">
        <v>974</v>
      </c>
      <c r="G761" t="s">
        <v>63</v>
      </c>
      <c r="H761" t="str">
        <f t="shared" si="77"/>
        <v>Aggregator</v>
      </c>
      <c r="I761">
        <v>221332000000000</v>
      </c>
      <c r="J761">
        <v>29811</v>
      </c>
      <c r="K761" s="3">
        <v>45966.938888888886</v>
      </c>
      <c r="L761">
        <f t="shared" si="78"/>
        <v>5</v>
      </c>
      <c r="M761" t="str">
        <f t="shared" si="79"/>
        <v>Wednesday</v>
      </c>
      <c r="N761" s="1" t="str">
        <f t="shared" si="80"/>
        <v>November</v>
      </c>
      <c r="O761" s="2">
        <v>0.93888888888888888</v>
      </c>
      <c r="P761" s="2" t="str">
        <f t="shared" si="81"/>
        <v>Week 1</v>
      </c>
      <c r="Q761" t="s">
        <v>59</v>
      </c>
      <c r="R761" s="5">
        <v>349</v>
      </c>
      <c r="S761" s="5">
        <v>-175</v>
      </c>
      <c r="T761" s="5">
        <f t="shared" si="82"/>
        <v>50.143266475644701</v>
      </c>
      <c r="U761" s="5">
        <v>174</v>
      </c>
      <c r="V761" s="5">
        <v>32</v>
      </c>
      <c r="W761" s="5">
        <v>0</v>
      </c>
      <c r="X761" s="5">
        <v>0</v>
      </c>
      <c r="Y761" s="5">
        <v>206</v>
      </c>
      <c r="Z761" s="5">
        <v>206</v>
      </c>
      <c r="AA761" t="s">
        <v>64</v>
      </c>
      <c r="AB761">
        <v>66</v>
      </c>
      <c r="AC761">
        <v>4.7699999999999996</v>
      </c>
      <c r="AD761" t="s">
        <v>64</v>
      </c>
      <c r="AE761" t="s">
        <v>56</v>
      </c>
      <c r="AF761">
        <v>5885</v>
      </c>
      <c r="AG761">
        <v>5885</v>
      </c>
      <c r="AO761">
        <v>32</v>
      </c>
      <c r="AP761">
        <v>0</v>
      </c>
      <c r="AW761">
        <v>206</v>
      </c>
      <c r="BD761" s="5">
        <v>206</v>
      </c>
      <c r="BE761">
        <v>174</v>
      </c>
      <c r="BG761">
        <f t="shared" si="83"/>
        <v>174</v>
      </c>
      <c r="BH761">
        <v>32</v>
      </c>
    </row>
    <row r="762" spans="1:61" x14ac:dyDescent="0.25">
      <c r="A762" t="s">
        <v>54</v>
      </c>
      <c r="B762">
        <v>110027</v>
      </c>
      <c r="C762" t="s">
        <v>55</v>
      </c>
      <c r="D762" t="s">
        <v>56</v>
      </c>
      <c r="E762" s="1">
        <v>45966</v>
      </c>
      <c r="F762" t="s">
        <v>975</v>
      </c>
      <c r="G762" t="s">
        <v>58</v>
      </c>
      <c r="H762" t="str">
        <f t="shared" si="77"/>
        <v>Aggregator</v>
      </c>
      <c r="I762">
        <v>7453296582</v>
      </c>
      <c r="J762">
        <v>18528960</v>
      </c>
      <c r="K762" s="3">
        <v>45966.948611111111</v>
      </c>
      <c r="L762">
        <f t="shared" si="78"/>
        <v>5</v>
      </c>
      <c r="M762" t="str">
        <f t="shared" si="79"/>
        <v>Wednesday</v>
      </c>
      <c r="N762" s="1" t="str">
        <f t="shared" si="80"/>
        <v>November</v>
      </c>
      <c r="O762" s="2">
        <v>0.94861111111111107</v>
      </c>
      <c r="P762" s="2" t="str">
        <f t="shared" si="81"/>
        <v>Week 1</v>
      </c>
      <c r="Q762" t="s">
        <v>59</v>
      </c>
      <c r="R762" s="5">
        <v>468</v>
      </c>
      <c r="S762" s="5">
        <v>-174.5</v>
      </c>
      <c r="T762" s="5">
        <f t="shared" si="82"/>
        <v>37.286324786324784</v>
      </c>
      <c r="U762" s="5">
        <v>293.5</v>
      </c>
      <c r="V762" s="5">
        <v>32</v>
      </c>
      <c r="W762" s="5">
        <v>0</v>
      </c>
      <c r="X762" s="5">
        <v>0</v>
      </c>
      <c r="Y762" s="5">
        <v>325.5</v>
      </c>
      <c r="Z762" s="5">
        <v>325.5</v>
      </c>
      <c r="AA762" t="s">
        <v>60</v>
      </c>
      <c r="AB762">
        <v>75.760000000000005</v>
      </c>
      <c r="AC762">
        <v>6.73</v>
      </c>
      <c r="AD762" t="s">
        <v>60</v>
      </c>
      <c r="AE762" t="s">
        <v>56</v>
      </c>
      <c r="AF762">
        <v>6582</v>
      </c>
      <c r="AG762">
        <v>6582</v>
      </c>
      <c r="AO762">
        <v>32</v>
      </c>
      <c r="AP762">
        <v>0</v>
      </c>
      <c r="AX762">
        <v>325.5</v>
      </c>
      <c r="BD762" s="5">
        <v>325.5</v>
      </c>
      <c r="BE762">
        <v>293.5</v>
      </c>
      <c r="BG762">
        <f t="shared" si="83"/>
        <v>293.5</v>
      </c>
      <c r="BI762">
        <v>32</v>
      </c>
    </row>
    <row r="763" spans="1:61" x14ac:dyDescent="0.25">
      <c r="A763" t="s">
        <v>54</v>
      </c>
      <c r="B763">
        <v>110027</v>
      </c>
      <c r="C763" t="s">
        <v>55</v>
      </c>
      <c r="D763" t="s">
        <v>56</v>
      </c>
      <c r="E763" s="1">
        <v>45966</v>
      </c>
      <c r="F763" t="s">
        <v>976</v>
      </c>
      <c r="G763" t="s">
        <v>58</v>
      </c>
      <c r="H763" t="str">
        <f t="shared" si="77"/>
        <v>Aggregator</v>
      </c>
      <c r="I763">
        <v>7451748952</v>
      </c>
      <c r="J763">
        <v>18528960</v>
      </c>
      <c r="K763" s="3">
        <v>45966.948611111111</v>
      </c>
      <c r="L763">
        <f t="shared" si="78"/>
        <v>5</v>
      </c>
      <c r="M763" t="str">
        <f t="shared" si="79"/>
        <v>Wednesday</v>
      </c>
      <c r="N763" s="1" t="str">
        <f t="shared" si="80"/>
        <v>November</v>
      </c>
      <c r="O763" s="2">
        <v>0.94861111111111107</v>
      </c>
      <c r="P763" s="2" t="str">
        <f t="shared" si="81"/>
        <v>Week 1</v>
      </c>
      <c r="Q763" t="s">
        <v>59</v>
      </c>
      <c r="R763" s="5">
        <v>229</v>
      </c>
      <c r="S763" s="5">
        <v>-100</v>
      </c>
      <c r="T763" s="5">
        <f t="shared" si="82"/>
        <v>43.668122270742359</v>
      </c>
      <c r="U763" s="5">
        <v>129</v>
      </c>
      <c r="V763" s="5">
        <v>32</v>
      </c>
      <c r="W763" s="5">
        <v>0</v>
      </c>
      <c r="X763" s="5">
        <v>0</v>
      </c>
      <c r="Y763" s="5">
        <v>161</v>
      </c>
      <c r="Z763" s="5">
        <v>161</v>
      </c>
      <c r="AA763" t="s">
        <v>60</v>
      </c>
      <c r="AB763">
        <v>34.130000000000003</v>
      </c>
      <c r="AC763">
        <v>5.07</v>
      </c>
      <c r="AD763" t="s">
        <v>60</v>
      </c>
      <c r="AE763" t="s">
        <v>56</v>
      </c>
      <c r="AF763">
        <v>8952</v>
      </c>
      <c r="AG763">
        <v>8952</v>
      </c>
      <c r="AO763">
        <v>32</v>
      </c>
      <c r="AP763">
        <v>0</v>
      </c>
      <c r="AX763">
        <v>161</v>
      </c>
      <c r="BD763" s="5">
        <v>161</v>
      </c>
      <c r="BE763">
        <v>129</v>
      </c>
      <c r="BG763">
        <f t="shared" si="83"/>
        <v>129</v>
      </c>
      <c r="BI763">
        <v>32</v>
      </c>
    </row>
    <row r="764" spans="1:61" x14ac:dyDescent="0.25">
      <c r="A764" t="s">
        <v>54</v>
      </c>
      <c r="B764">
        <v>110027</v>
      </c>
      <c r="C764" t="s">
        <v>55</v>
      </c>
      <c r="D764" t="s">
        <v>56</v>
      </c>
      <c r="E764" s="1">
        <v>45966</v>
      </c>
      <c r="F764" t="s">
        <v>977</v>
      </c>
      <c r="G764" t="s">
        <v>67</v>
      </c>
      <c r="H764" t="str">
        <f t="shared" si="77"/>
        <v>Direct Sale</v>
      </c>
      <c r="K764" s="3">
        <v>45966.95</v>
      </c>
      <c r="L764">
        <f t="shared" si="78"/>
        <v>5</v>
      </c>
      <c r="M764" t="str">
        <f t="shared" si="79"/>
        <v>Wednesday</v>
      </c>
      <c r="N764" s="1" t="str">
        <f t="shared" si="80"/>
        <v>November</v>
      </c>
      <c r="O764" s="2">
        <v>0.95</v>
      </c>
      <c r="P764" s="2" t="str">
        <f t="shared" si="81"/>
        <v>Week 1</v>
      </c>
      <c r="Q764" t="s">
        <v>59</v>
      </c>
      <c r="R764" s="5">
        <v>295.66000000000003</v>
      </c>
      <c r="S764" s="5">
        <v>0</v>
      </c>
      <c r="T764" s="5">
        <f t="shared" si="82"/>
        <v>0</v>
      </c>
      <c r="U764" s="5">
        <v>295.66000000000003</v>
      </c>
      <c r="V764" s="5">
        <v>0</v>
      </c>
      <c r="W764" s="5">
        <v>14.78</v>
      </c>
      <c r="X764" s="5">
        <v>-0.44</v>
      </c>
      <c r="Y764" s="5">
        <v>310</v>
      </c>
      <c r="Z764" s="5">
        <v>310</v>
      </c>
      <c r="AA764" t="s">
        <v>68</v>
      </c>
      <c r="AB764">
        <v>78.989999999999995</v>
      </c>
      <c r="AC764">
        <v>5.45</v>
      </c>
      <c r="AD764" t="s">
        <v>5775</v>
      </c>
      <c r="AI764" t="s">
        <v>978</v>
      </c>
      <c r="AJ764" t="s">
        <v>979</v>
      </c>
      <c r="AK764">
        <v>9811088212</v>
      </c>
      <c r="AO764">
        <v>0</v>
      </c>
      <c r="AP764">
        <v>0</v>
      </c>
      <c r="AR764">
        <v>310</v>
      </c>
      <c r="AZ764">
        <v>295.66000000000003</v>
      </c>
      <c r="BA764">
        <v>7.39</v>
      </c>
      <c r="BB764">
        <v>295.66000000000003</v>
      </c>
      <c r="BC764">
        <v>7.39</v>
      </c>
      <c r="BD764" s="5">
        <v>310</v>
      </c>
      <c r="BE764">
        <v>295.66000000000003</v>
      </c>
      <c r="BG764">
        <f t="shared" si="83"/>
        <v>295.66000000000003</v>
      </c>
    </row>
    <row r="765" spans="1:61" x14ac:dyDescent="0.25">
      <c r="A765" t="s">
        <v>54</v>
      </c>
      <c r="B765">
        <v>110027</v>
      </c>
      <c r="C765" t="s">
        <v>55</v>
      </c>
      <c r="D765" t="s">
        <v>56</v>
      </c>
      <c r="E765" s="1">
        <v>45966</v>
      </c>
      <c r="F765" t="s">
        <v>980</v>
      </c>
      <c r="G765" t="s">
        <v>67</v>
      </c>
      <c r="H765" t="str">
        <f t="shared" si="77"/>
        <v>Direct Sale</v>
      </c>
      <c r="K765" s="3">
        <v>45966.95</v>
      </c>
      <c r="L765">
        <f t="shared" si="78"/>
        <v>5</v>
      </c>
      <c r="M765" t="str">
        <f t="shared" si="79"/>
        <v>Wednesday</v>
      </c>
      <c r="N765" s="1" t="str">
        <f t="shared" si="80"/>
        <v>November</v>
      </c>
      <c r="O765" s="2">
        <v>0.95</v>
      </c>
      <c r="P765" s="2" t="str">
        <f t="shared" si="81"/>
        <v>Week 1</v>
      </c>
      <c r="Q765" t="s">
        <v>59</v>
      </c>
      <c r="R765" s="5">
        <v>278</v>
      </c>
      <c r="S765" s="5">
        <v>0</v>
      </c>
      <c r="T765" s="5">
        <f t="shared" si="82"/>
        <v>0</v>
      </c>
      <c r="U765" s="5">
        <v>278</v>
      </c>
      <c r="V765" s="5">
        <v>0</v>
      </c>
      <c r="W765" s="5">
        <v>13.9</v>
      </c>
      <c r="X765" s="5">
        <v>0.1</v>
      </c>
      <c r="Y765" s="5">
        <v>292</v>
      </c>
      <c r="Z765" s="5">
        <v>292</v>
      </c>
      <c r="AA765" t="s">
        <v>68</v>
      </c>
      <c r="AB765">
        <v>64.41</v>
      </c>
      <c r="AC765">
        <v>5.12</v>
      </c>
      <c r="AD765" t="s">
        <v>5778</v>
      </c>
      <c r="AE765" t="s">
        <v>75</v>
      </c>
      <c r="AI765" t="s">
        <v>89</v>
      </c>
      <c r="AJ765" t="s">
        <v>56</v>
      </c>
      <c r="AK765">
        <v>8929758003</v>
      </c>
      <c r="AO765">
        <v>0</v>
      </c>
      <c r="AP765">
        <v>0</v>
      </c>
      <c r="AR765">
        <v>292</v>
      </c>
      <c r="AZ765">
        <v>278</v>
      </c>
      <c r="BA765">
        <v>6.95</v>
      </c>
      <c r="BB765">
        <v>278</v>
      </c>
      <c r="BC765">
        <v>6.95</v>
      </c>
      <c r="BD765" s="5">
        <v>292</v>
      </c>
      <c r="BE765">
        <v>278</v>
      </c>
      <c r="BG765">
        <f t="shared" si="83"/>
        <v>278</v>
      </c>
    </row>
    <row r="766" spans="1:61" x14ac:dyDescent="0.25">
      <c r="A766" t="s">
        <v>54</v>
      </c>
      <c r="B766">
        <v>110027</v>
      </c>
      <c r="C766" t="s">
        <v>55</v>
      </c>
      <c r="D766" t="s">
        <v>56</v>
      </c>
      <c r="E766" s="1">
        <v>45966</v>
      </c>
      <c r="F766" t="s">
        <v>981</v>
      </c>
      <c r="G766" t="s">
        <v>67</v>
      </c>
      <c r="H766" t="str">
        <f t="shared" si="77"/>
        <v>Direct Sale</v>
      </c>
      <c r="K766" s="3">
        <v>45966.95416666667</v>
      </c>
      <c r="L766">
        <f t="shared" si="78"/>
        <v>5</v>
      </c>
      <c r="M766" t="str">
        <f t="shared" si="79"/>
        <v>Wednesday</v>
      </c>
      <c r="N766" s="1" t="str">
        <f t="shared" si="80"/>
        <v>November</v>
      </c>
      <c r="O766" s="2">
        <v>0.95416666666666672</v>
      </c>
      <c r="P766" s="2" t="str">
        <f t="shared" si="81"/>
        <v>Week 1</v>
      </c>
      <c r="Q766" t="s">
        <v>59</v>
      </c>
      <c r="R766" s="5">
        <v>237</v>
      </c>
      <c r="S766" s="5">
        <v>0</v>
      </c>
      <c r="T766" s="5">
        <f t="shared" si="82"/>
        <v>0</v>
      </c>
      <c r="U766" s="5">
        <v>237</v>
      </c>
      <c r="V766" s="5">
        <v>0</v>
      </c>
      <c r="W766" s="5">
        <v>11.86</v>
      </c>
      <c r="X766" s="5">
        <v>0.14000000000000001</v>
      </c>
      <c r="Y766" s="5">
        <v>249</v>
      </c>
      <c r="Z766" s="5">
        <v>249</v>
      </c>
      <c r="AA766" t="s">
        <v>68</v>
      </c>
      <c r="AB766">
        <v>71.27</v>
      </c>
      <c r="AC766">
        <v>6.38</v>
      </c>
      <c r="AD766" t="s">
        <v>5778</v>
      </c>
      <c r="AE766" t="s">
        <v>75</v>
      </c>
      <c r="AI766" t="s">
        <v>730</v>
      </c>
      <c r="AJ766" t="s">
        <v>731</v>
      </c>
      <c r="AK766">
        <v>9999777722</v>
      </c>
      <c r="AO766">
        <v>0</v>
      </c>
      <c r="AP766">
        <v>0</v>
      </c>
      <c r="AR766">
        <v>249</v>
      </c>
      <c r="AZ766">
        <v>237</v>
      </c>
      <c r="BA766">
        <v>5.93</v>
      </c>
      <c r="BB766">
        <v>237</v>
      </c>
      <c r="BC766">
        <v>5.93</v>
      </c>
      <c r="BD766" s="5">
        <v>249</v>
      </c>
      <c r="BE766">
        <v>237</v>
      </c>
      <c r="BG766">
        <f t="shared" si="83"/>
        <v>237</v>
      </c>
    </row>
    <row r="767" spans="1:61" x14ac:dyDescent="0.25">
      <c r="A767" t="s">
        <v>54</v>
      </c>
      <c r="B767">
        <v>110027</v>
      </c>
      <c r="C767" t="s">
        <v>55</v>
      </c>
      <c r="D767" t="s">
        <v>56</v>
      </c>
      <c r="E767" s="1">
        <v>45966</v>
      </c>
      <c r="F767" t="s">
        <v>982</v>
      </c>
      <c r="G767" t="s">
        <v>67</v>
      </c>
      <c r="H767" t="str">
        <f t="shared" si="77"/>
        <v>Direct Sale</v>
      </c>
      <c r="K767" s="3">
        <v>45966.95416666667</v>
      </c>
      <c r="L767">
        <f t="shared" si="78"/>
        <v>5</v>
      </c>
      <c r="M767" t="str">
        <f t="shared" si="79"/>
        <v>Wednesday</v>
      </c>
      <c r="N767" s="1" t="str">
        <f t="shared" si="80"/>
        <v>November</v>
      </c>
      <c r="O767" s="2">
        <v>0.95416666666666672</v>
      </c>
      <c r="P767" s="2" t="str">
        <f t="shared" si="81"/>
        <v>Week 1</v>
      </c>
      <c r="Q767" t="s">
        <v>59</v>
      </c>
      <c r="R767" s="5">
        <v>718</v>
      </c>
      <c r="S767" s="5">
        <v>0</v>
      </c>
      <c r="T767" s="5">
        <f t="shared" si="82"/>
        <v>0</v>
      </c>
      <c r="U767" s="5">
        <v>718</v>
      </c>
      <c r="V767" s="5">
        <v>0</v>
      </c>
      <c r="W767" s="5">
        <v>35.9</v>
      </c>
      <c r="X767" s="5">
        <v>0.1</v>
      </c>
      <c r="Y767" s="5">
        <v>754</v>
      </c>
      <c r="Z767" s="5">
        <v>754</v>
      </c>
      <c r="AA767" t="s">
        <v>73</v>
      </c>
      <c r="AB767">
        <v>169.72</v>
      </c>
      <c r="AC767">
        <v>10.68</v>
      </c>
      <c r="AD767" t="s">
        <v>5778</v>
      </c>
      <c r="AE767" t="s">
        <v>75</v>
      </c>
      <c r="AI767" t="s">
        <v>89</v>
      </c>
      <c r="AJ767" t="s">
        <v>56</v>
      </c>
      <c r="AK767">
        <v>8929758003</v>
      </c>
      <c r="AO767">
        <v>0</v>
      </c>
      <c r="AP767">
        <v>0</v>
      </c>
      <c r="AQ767">
        <v>754</v>
      </c>
      <c r="AZ767">
        <v>718</v>
      </c>
      <c r="BA767">
        <v>17.95</v>
      </c>
      <c r="BB767">
        <v>718</v>
      </c>
      <c r="BC767">
        <v>17.95</v>
      </c>
      <c r="BD767" s="5">
        <v>754</v>
      </c>
      <c r="BE767">
        <v>718</v>
      </c>
      <c r="BG767">
        <f t="shared" si="83"/>
        <v>718</v>
      </c>
    </row>
    <row r="768" spans="1:61" x14ac:dyDescent="0.25">
      <c r="A768" t="s">
        <v>54</v>
      </c>
      <c r="B768">
        <v>110027</v>
      </c>
      <c r="C768" t="s">
        <v>55</v>
      </c>
      <c r="D768" t="s">
        <v>56</v>
      </c>
      <c r="E768" s="1">
        <v>45966</v>
      </c>
      <c r="F768" t="s">
        <v>983</v>
      </c>
      <c r="G768" t="s">
        <v>58</v>
      </c>
      <c r="H768" t="str">
        <f t="shared" si="77"/>
        <v>Aggregator</v>
      </c>
      <c r="I768">
        <v>7453016901</v>
      </c>
      <c r="J768">
        <v>18528960</v>
      </c>
      <c r="K768" s="3">
        <v>45966.954861111109</v>
      </c>
      <c r="L768">
        <f t="shared" si="78"/>
        <v>5</v>
      </c>
      <c r="M768" t="str">
        <f t="shared" si="79"/>
        <v>Wednesday</v>
      </c>
      <c r="N768" s="1" t="str">
        <f t="shared" si="80"/>
        <v>November</v>
      </c>
      <c r="O768" s="2">
        <v>0.95486111111111116</v>
      </c>
      <c r="P768" s="2" t="str">
        <f t="shared" si="81"/>
        <v>Week 1</v>
      </c>
      <c r="Q768" t="s">
        <v>59</v>
      </c>
      <c r="R768" s="5">
        <v>229</v>
      </c>
      <c r="S768" s="5">
        <v>-100</v>
      </c>
      <c r="T768" s="5">
        <f t="shared" si="82"/>
        <v>43.668122270742359</v>
      </c>
      <c r="U768" s="5">
        <v>129</v>
      </c>
      <c r="V768" s="5">
        <v>32</v>
      </c>
      <c r="W768" s="5">
        <v>0</v>
      </c>
      <c r="X768" s="5">
        <v>0</v>
      </c>
      <c r="Y768" s="5">
        <v>161</v>
      </c>
      <c r="Z768" s="5">
        <v>161</v>
      </c>
      <c r="AA768" t="s">
        <v>60</v>
      </c>
      <c r="AB768">
        <v>51.66</v>
      </c>
      <c r="AC768">
        <v>5.07</v>
      </c>
      <c r="AD768" t="s">
        <v>60</v>
      </c>
      <c r="AE768" t="s">
        <v>56</v>
      </c>
      <c r="AF768">
        <v>6901</v>
      </c>
      <c r="AG768">
        <v>6901</v>
      </c>
      <c r="AO768">
        <v>32</v>
      </c>
      <c r="AP768">
        <v>0</v>
      </c>
      <c r="AX768">
        <v>161</v>
      </c>
      <c r="BD768" s="5">
        <v>161</v>
      </c>
      <c r="BE768">
        <v>129</v>
      </c>
      <c r="BG768">
        <f t="shared" si="83"/>
        <v>129</v>
      </c>
      <c r="BI768">
        <v>32</v>
      </c>
    </row>
    <row r="769" spans="1:61" x14ac:dyDescent="0.25">
      <c r="A769" t="s">
        <v>54</v>
      </c>
      <c r="B769">
        <v>110027</v>
      </c>
      <c r="C769" t="s">
        <v>55</v>
      </c>
      <c r="D769" t="s">
        <v>56</v>
      </c>
      <c r="E769" s="1">
        <v>45966</v>
      </c>
      <c r="F769" t="s">
        <v>984</v>
      </c>
      <c r="G769" t="s">
        <v>63</v>
      </c>
      <c r="H769" t="str">
        <f t="shared" si="77"/>
        <v>Aggregator</v>
      </c>
      <c r="I769">
        <v>221333000000000</v>
      </c>
      <c r="J769">
        <v>29811</v>
      </c>
      <c r="K769" s="3">
        <v>45966.957638888889</v>
      </c>
      <c r="L769">
        <f t="shared" si="78"/>
        <v>5</v>
      </c>
      <c r="M769" t="str">
        <f t="shared" si="79"/>
        <v>Wednesday</v>
      </c>
      <c r="N769" s="1" t="str">
        <f t="shared" si="80"/>
        <v>November</v>
      </c>
      <c r="O769" s="2">
        <v>0.95763888888888893</v>
      </c>
      <c r="P769" s="2" t="str">
        <f t="shared" si="81"/>
        <v>Week 1</v>
      </c>
      <c r="Q769" t="s">
        <v>59</v>
      </c>
      <c r="R769" s="5">
        <v>268</v>
      </c>
      <c r="S769" s="5">
        <v>-93.75</v>
      </c>
      <c r="T769" s="5">
        <f t="shared" si="82"/>
        <v>34.981343283582092</v>
      </c>
      <c r="U769" s="5">
        <v>174.25</v>
      </c>
      <c r="V769" s="5">
        <v>32</v>
      </c>
      <c r="W769" s="5">
        <v>0</v>
      </c>
      <c r="X769" s="5">
        <v>-0.25</v>
      </c>
      <c r="Y769" s="5">
        <v>206</v>
      </c>
      <c r="Z769" s="5">
        <v>206</v>
      </c>
      <c r="AA769" t="s">
        <v>64</v>
      </c>
      <c r="AB769">
        <v>49.21</v>
      </c>
      <c r="AC769">
        <v>7.57</v>
      </c>
      <c r="AD769" t="s">
        <v>64</v>
      </c>
      <c r="AE769" t="s">
        <v>56</v>
      </c>
      <c r="AF769">
        <v>6050</v>
      </c>
      <c r="AG769">
        <v>6050</v>
      </c>
      <c r="AO769">
        <v>32</v>
      </c>
      <c r="AP769">
        <v>0</v>
      </c>
      <c r="AW769">
        <v>206</v>
      </c>
      <c r="BD769" s="5">
        <v>206</v>
      </c>
      <c r="BE769">
        <v>174.25</v>
      </c>
      <c r="BG769">
        <f t="shared" si="83"/>
        <v>174.25</v>
      </c>
      <c r="BH769">
        <v>32</v>
      </c>
    </row>
    <row r="770" spans="1:61" x14ac:dyDescent="0.25">
      <c r="A770" t="s">
        <v>54</v>
      </c>
      <c r="B770">
        <v>110027</v>
      </c>
      <c r="C770" t="s">
        <v>55</v>
      </c>
      <c r="D770" t="s">
        <v>56</v>
      </c>
      <c r="E770" s="1">
        <v>45966</v>
      </c>
      <c r="F770" t="s">
        <v>985</v>
      </c>
      <c r="G770" t="s">
        <v>63</v>
      </c>
      <c r="H770" t="str">
        <f t="shared" si="77"/>
        <v>Aggregator</v>
      </c>
      <c r="I770">
        <v>221333000000000</v>
      </c>
      <c r="J770">
        <v>29811</v>
      </c>
      <c r="K770" s="3">
        <v>45966.959027777775</v>
      </c>
      <c r="L770">
        <f t="shared" si="78"/>
        <v>5</v>
      </c>
      <c r="M770" t="str">
        <f t="shared" si="79"/>
        <v>Wednesday</v>
      </c>
      <c r="N770" s="1" t="str">
        <f t="shared" si="80"/>
        <v>November</v>
      </c>
      <c r="O770" s="2">
        <v>0.95902777777777781</v>
      </c>
      <c r="P770" s="2" t="str">
        <f t="shared" si="81"/>
        <v>Week 1</v>
      </c>
      <c r="Q770" t="s">
        <v>59</v>
      </c>
      <c r="R770" s="5">
        <v>248</v>
      </c>
      <c r="S770" s="5">
        <v>-90</v>
      </c>
      <c r="T770" s="5">
        <f t="shared" si="82"/>
        <v>36.29032258064516</v>
      </c>
      <c r="U770" s="5">
        <v>158</v>
      </c>
      <c r="V770" s="5">
        <v>32</v>
      </c>
      <c r="W770" s="5">
        <v>0</v>
      </c>
      <c r="X770" s="5">
        <v>0</v>
      </c>
      <c r="Y770" s="5">
        <v>190</v>
      </c>
      <c r="Z770" s="5">
        <v>190</v>
      </c>
      <c r="AA770" t="s">
        <v>64</v>
      </c>
      <c r="AB770">
        <v>37.08</v>
      </c>
      <c r="AC770">
        <v>5.07</v>
      </c>
      <c r="AD770" t="s">
        <v>64</v>
      </c>
      <c r="AE770" t="s">
        <v>56</v>
      </c>
      <c r="AF770">
        <v>175</v>
      </c>
      <c r="AG770">
        <v>175</v>
      </c>
      <c r="AO770">
        <v>32</v>
      </c>
      <c r="AP770">
        <v>0</v>
      </c>
      <c r="AW770">
        <v>190</v>
      </c>
      <c r="BD770" s="5">
        <v>190</v>
      </c>
      <c r="BE770">
        <v>158</v>
      </c>
      <c r="BG770">
        <f t="shared" si="83"/>
        <v>158</v>
      </c>
      <c r="BH770">
        <v>32</v>
      </c>
    </row>
    <row r="771" spans="1:61" x14ac:dyDescent="0.25">
      <c r="A771" t="s">
        <v>54</v>
      </c>
      <c r="B771">
        <v>110027</v>
      </c>
      <c r="C771" t="s">
        <v>55</v>
      </c>
      <c r="D771" t="s">
        <v>56</v>
      </c>
      <c r="E771" s="1">
        <v>45966</v>
      </c>
      <c r="F771" t="s">
        <v>986</v>
      </c>
      <c r="G771" t="s">
        <v>58</v>
      </c>
      <c r="H771" t="str">
        <f t="shared" ref="H771:H834" si="84">IF(G771="POS","Direct Sale","Aggregator")</f>
        <v>Aggregator</v>
      </c>
      <c r="I771">
        <v>7440248438</v>
      </c>
      <c r="J771">
        <v>18528960</v>
      </c>
      <c r="K771" s="3">
        <v>45966.963888888888</v>
      </c>
      <c r="L771">
        <f t="shared" ref="L771:L834" si="85">VALUE(DAY(K771))</f>
        <v>5</v>
      </c>
      <c r="M771" t="str">
        <f t="shared" ref="M771:M834" si="86">TEXT(K771,"dddd")</f>
        <v>Wednesday</v>
      </c>
      <c r="N771" s="1" t="str">
        <f t="shared" ref="N771:N834" si="87">TEXT(K771,"MMMM")</f>
        <v>November</v>
      </c>
      <c r="O771" s="2">
        <v>0.96388888888888891</v>
      </c>
      <c r="P771" s="2" t="str">
        <f t="shared" ref="P771:P834" si="88">_xlfn.IFS(L771&lt;=7,"Week 1",L771&lt;=15, "Week 2",L771&lt;=23,"Week 3",L771&lt;=30,"Week 4")</f>
        <v>Week 1</v>
      </c>
      <c r="Q771" t="s">
        <v>59</v>
      </c>
      <c r="R771" s="5">
        <v>219</v>
      </c>
      <c r="S771" s="5">
        <v>-65.7</v>
      </c>
      <c r="T771" s="5">
        <f t="shared" ref="T771:T834" si="89">ABS((S771/R771)*100)</f>
        <v>30</v>
      </c>
      <c r="U771" s="5">
        <v>153.30000000000001</v>
      </c>
      <c r="V771" s="5">
        <v>32</v>
      </c>
      <c r="W771" s="5">
        <v>0</v>
      </c>
      <c r="X771" s="5">
        <v>0</v>
      </c>
      <c r="Y771" s="5">
        <v>185.3</v>
      </c>
      <c r="Z771" s="5">
        <v>185.3</v>
      </c>
      <c r="AA771" t="s">
        <v>60</v>
      </c>
      <c r="AB771">
        <v>37.56</v>
      </c>
      <c r="AC771">
        <v>4.7699999999999996</v>
      </c>
      <c r="AD771" t="s">
        <v>60</v>
      </c>
      <c r="AE771" t="s">
        <v>56</v>
      </c>
      <c r="AF771">
        <v>8438</v>
      </c>
      <c r="AG771">
        <v>8438</v>
      </c>
      <c r="AO771">
        <v>32</v>
      </c>
      <c r="AP771">
        <v>0</v>
      </c>
      <c r="AX771">
        <v>185.3</v>
      </c>
      <c r="BD771" s="5">
        <v>185.3</v>
      </c>
      <c r="BE771">
        <v>153.30000000000001</v>
      </c>
      <c r="BG771">
        <f t="shared" ref="BG771:BG834" si="90">BE771+BF771</f>
        <v>153.30000000000001</v>
      </c>
      <c r="BI771">
        <v>32</v>
      </c>
    </row>
    <row r="772" spans="1:61" x14ac:dyDescent="0.25">
      <c r="A772" t="s">
        <v>54</v>
      </c>
      <c r="B772">
        <v>110027</v>
      </c>
      <c r="C772" t="s">
        <v>55</v>
      </c>
      <c r="D772" t="s">
        <v>56</v>
      </c>
      <c r="E772" s="1">
        <v>45966</v>
      </c>
      <c r="F772" t="s">
        <v>987</v>
      </c>
      <c r="G772" t="s">
        <v>63</v>
      </c>
      <c r="H772" t="str">
        <f t="shared" si="84"/>
        <v>Aggregator</v>
      </c>
      <c r="I772">
        <v>221334000000000</v>
      </c>
      <c r="J772">
        <v>29811</v>
      </c>
      <c r="K772" s="3">
        <v>45966.963888888888</v>
      </c>
      <c r="L772">
        <f t="shared" si="85"/>
        <v>5</v>
      </c>
      <c r="M772" t="str">
        <f t="shared" si="86"/>
        <v>Wednesday</v>
      </c>
      <c r="N772" s="1" t="str">
        <f t="shared" si="87"/>
        <v>November</v>
      </c>
      <c r="O772" s="2">
        <v>0.96388888888888891</v>
      </c>
      <c r="P772" s="2" t="str">
        <f t="shared" si="88"/>
        <v>Week 1</v>
      </c>
      <c r="Q772" t="s">
        <v>59</v>
      </c>
      <c r="R772" s="5">
        <v>387</v>
      </c>
      <c r="S772" s="5">
        <v>-93.74</v>
      </c>
      <c r="T772" s="5">
        <f t="shared" si="89"/>
        <v>24.222222222222221</v>
      </c>
      <c r="U772" s="5">
        <v>293.26</v>
      </c>
      <c r="V772" s="5">
        <v>32</v>
      </c>
      <c r="W772" s="5">
        <v>0</v>
      </c>
      <c r="X772" s="5">
        <v>-0.26</v>
      </c>
      <c r="Y772" s="5">
        <v>325</v>
      </c>
      <c r="Z772" s="5">
        <v>325</v>
      </c>
      <c r="AA772" t="s">
        <v>64</v>
      </c>
      <c r="AB772">
        <v>59.31</v>
      </c>
      <c r="AC772">
        <v>10.19</v>
      </c>
      <c r="AD772" t="s">
        <v>64</v>
      </c>
      <c r="AE772" t="s">
        <v>56</v>
      </c>
      <c r="AF772">
        <v>6938</v>
      </c>
      <c r="AG772">
        <v>6938</v>
      </c>
      <c r="AO772">
        <v>32</v>
      </c>
      <c r="AP772">
        <v>0</v>
      </c>
      <c r="AW772">
        <v>325</v>
      </c>
      <c r="BD772" s="5">
        <v>325</v>
      </c>
      <c r="BE772">
        <v>293.26</v>
      </c>
      <c r="BG772">
        <f t="shared" si="90"/>
        <v>293.26</v>
      </c>
      <c r="BH772">
        <v>32</v>
      </c>
    </row>
    <row r="773" spans="1:61" x14ac:dyDescent="0.25">
      <c r="A773" t="s">
        <v>54</v>
      </c>
      <c r="B773">
        <v>110027</v>
      </c>
      <c r="C773" t="s">
        <v>55</v>
      </c>
      <c r="D773" t="s">
        <v>56</v>
      </c>
      <c r="E773" s="1">
        <v>45966</v>
      </c>
      <c r="F773" t="s">
        <v>988</v>
      </c>
      <c r="G773" t="s">
        <v>58</v>
      </c>
      <c r="H773" t="str">
        <f t="shared" si="84"/>
        <v>Aggregator</v>
      </c>
      <c r="I773">
        <v>7449994216</v>
      </c>
      <c r="J773">
        <v>18528960</v>
      </c>
      <c r="K773" s="3">
        <v>45966.96597222222</v>
      </c>
      <c r="L773">
        <f t="shared" si="85"/>
        <v>5</v>
      </c>
      <c r="M773" t="str">
        <f t="shared" si="86"/>
        <v>Wednesday</v>
      </c>
      <c r="N773" s="1" t="str">
        <f t="shared" si="87"/>
        <v>November</v>
      </c>
      <c r="O773" s="2">
        <v>0.96597222222222223</v>
      </c>
      <c r="P773" s="2" t="str">
        <f t="shared" si="88"/>
        <v>Week 1</v>
      </c>
      <c r="Q773" t="s">
        <v>59</v>
      </c>
      <c r="R773" s="5">
        <v>646.01</v>
      </c>
      <c r="S773" s="5">
        <v>-199.51</v>
      </c>
      <c r="T773" s="5">
        <f t="shared" si="89"/>
        <v>30.883422857231313</v>
      </c>
      <c r="U773" s="5">
        <v>446.5</v>
      </c>
      <c r="V773" s="5">
        <v>32</v>
      </c>
      <c r="W773" s="5">
        <v>0</v>
      </c>
      <c r="X773" s="5">
        <v>0</v>
      </c>
      <c r="Y773" s="5">
        <v>478.5</v>
      </c>
      <c r="Z773" s="5">
        <v>478.5</v>
      </c>
      <c r="AA773" t="s">
        <v>60</v>
      </c>
      <c r="AB773">
        <v>111.76</v>
      </c>
      <c r="AC773">
        <v>16.57</v>
      </c>
      <c r="AD773" t="s">
        <v>60</v>
      </c>
      <c r="AE773" t="s">
        <v>56</v>
      </c>
      <c r="AF773">
        <v>4216</v>
      </c>
      <c r="AG773">
        <v>4216</v>
      </c>
      <c r="AO773">
        <v>32</v>
      </c>
      <c r="AP773">
        <v>0</v>
      </c>
      <c r="AX773">
        <v>478.5</v>
      </c>
      <c r="BD773" s="5">
        <v>478.5</v>
      </c>
      <c r="BE773">
        <v>446.49</v>
      </c>
      <c r="BG773">
        <f t="shared" si="90"/>
        <v>446.49</v>
      </c>
      <c r="BI773">
        <v>32</v>
      </c>
    </row>
    <row r="774" spans="1:61" x14ac:dyDescent="0.25">
      <c r="A774" t="s">
        <v>54</v>
      </c>
      <c r="B774">
        <v>110027</v>
      </c>
      <c r="C774" t="s">
        <v>55</v>
      </c>
      <c r="D774" t="s">
        <v>56</v>
      </c>
      <c r="E774" s="1">
        <v>45966</v>
      </c>
      <c r="F774" t="s">
        <v>989</v>
      </c>
      <c r="G774" t="s">
        <v>58</v>
      </c>
      <c r="H774" t="str">
        <f t="shared" si="84"/>
        <v>Aggregator</v>
      </c>
      <c r="I774">
        <v>7450643222</v>
      </c>
      <c r="J774">
        <v>18528960</v>
      </c>
      <c r="K774" s="3">
        <v>45966.967361111114</v>
      </c>
      <c r="L774">
        <f t="shared" si="85"/>
        <v>5</v>
      </c>
      <c r="M774" t="str">
        <f t="shared" si="86"/>
        <v>Wednesday</v>
      </c>
      <c r="N774" s="1" t="str">
        <f t="shared" si="87"/>
        <v>November</v>
      </c>
      <c r="O774" s="2">
        <v>0.96736111111111112</v>
      </c>
      <c r="P774" s="2" t="str">
        <f t="shared" si="88"/>
        <v>Week 1</v>
      </c>
      <c r="Q774" t="s">
        <v>59</v>
      </c>
      <c r="R774" s="5">
        <v>458</v>
      </c>
      <c r="S774" s="5">
        <v>-100</v>
      </c>
      <c r="T774" s="5">
        <f t="shared" si="89"/>
        <v>21.834061135371179</v>
      </c>
      <c r="U774" s="5">
        <v>358</v>
      </c>
      <c r="V774" s="5">
        <v>32</v>
      </c>
      <c r="W774" s="5">
        <v>0</v>
      </c>
      <c r="X774" s="5">
        <v>0</v>
      </c>
      <c r="Y774" s="5">
        <v>390</v>
      </c>
      <c r="Z774" s="5">
        <v>390</v>
      </c>
      <c r="AA774" t="s">
        <v>60</v>
      </c>
      <c r="AB774">
        <v>93.4</v>
      </c>
      <c r="AC774">
        <v>9.94</v>
      </c>
      <c r="AD774" t="s">
        <v>60</v>
      </c>
      <c r="AE774" t="s">
        <v>56</v>
      </c>
      <c r="AF774">
        <v>3222</v>
      </c>
      <c r="AG774">
        <v>3222</v>
      </c>
      <c r="AO774">
        <v>32</v>
      </c>
      <c r="AP774">
        <v>0</v>
      </c>
      <c r="AX774">
        <v>390</v>
      </c>
      <c r="BD774" s="5">
        <v>390</v>
      </c>
      <c r="BE774">
        <v>358</v>
      </c>
      <c r="BG774">
        <f t="shared" si="90"/>
        <v>358</v>
      </c>
      <c r="BI774">
        <v>32</v>
      </c>
    </row>
    <row r="775" spans="1:61" x14ac:dyDescent="0.25">
      <c r="A775" t="s">
        <v>54</v>
      </c>
      <c r="B775">
        <v>110027</v>
      </c>
      <c r="C775" t="s">
        <v>55</v>
      </c>
      <c r="D775" t="s">
        <v>56</v>
      </c>
      <c r="E775" s="1">
        <v>45966</v>
      </c>
      <c r="F775" t="s">
        <v>990</v>
      </c>
      <c r="G775" t="s">
        <v>63</v>
      </c>
      <c r="H775" t="str">
        <f t="shared" si="84"/>
        <v>Aggregator</v>
      </c>
      <c r="I775">
        <v>221334000000000</v>
      </c>
      <c r="J775">
        <v>29811</v>
      </c>
      <c r="K775" s="3">
        <v>45966.96875</v>
      </c>
      <c r="L775">
        <f t="shared" si="85"/>
        <v>5</v>
      </c>
      <c r="M775" t="str">
        <f t="shared" si="86"/>
        <v>Wednesday</v>
      </c>
      <c r="N775" s="1" t="str">
        <f t="shared" si="87"/>
        <v>November</v>
      </c>
      <c r="O775" s="2">
        <v>0.96875</v>
      </c>
      <c r="P775" s="2" t="str">
        <f t="shared" si="88"/>
        <v>Week 1</v>
      </c>
      <c r="Q775" t="s">
        <v>59</v>
      </c>
      <c r="R775" s="5">
        <v>319</v>
      </c>
      <c r="S775" s="5">
        <v>-93.75</v>
      </c>
      <c r="T775" s="5">
        <f t="shared" si="89"/>
        <v>29.388714733542322</v>
      </c>
      <c r="U775" s="5">
        <v>225.25</v>
      </c>
      <c r="V775" s="5">
        <v>32</v>
      </c>
      <c r="W775" s="5">
        <v>0</v>
      </c>
      <c r="X775" s="5">
        <v>-0.25</v>
      </c>
      <c r="Y775" s="5">
        <v>257</v>
      </c>
      <c r="Z775" s="5">
        <v>257</v>
      </c>
      <c r="AA775" t="s">
        <v>64</v>
      </c>
      <c r="AB775">
        <v>62.79</v>
      </c>
      <c r="AC775">
        <v>5.07</v>
      </c>
      <c r="AD775" t="s">
        <v>64</v>
      </c>
      <c r="AE775" t="s">
        <v>56</v>
      </c>
      <c r="AF775">
        <v>572</v>
      </c>
      <c r="AG775">
        <v>572</v>
      </c>
      <c r="AO775">
        <v>32</v>
      </c>
      <c r="AP775">
        <v>0</v>
      </c>
      <c r="AW775">
        <v>257</v>
      </c>
      <c r="BD775" s="5">
        <v>257</v>
      </c>
      <c r="BE775">
        <v>225.25</v>
      </c>
      <c r="BG775">
        <f t="shared" si="90"/>
        <v>225.25</v>
      </c>
      <c r="BH775">
        <v>32</v>
      </c>
    </row>
    <row r="776" spans="1:61" x14ac:dyDescent="0.25">
      <c r="A776" t="s">
        <v>54</v>
      </c>
      <c r="B776">
        <v>110027</v>
      </c>
      <c r="C776" t="s">
        <v>55</v>
      </c>
      <c r="D776" t="s">
        <v>56</v>
      </c>
      <c r="E776" s="1">
        <v>45966</v>
      </c>
      <c r="F776" t="s">
        <v>991</v>
      </c>
      <c r="G776" t="s">
        <v>58</v>
      </c>
      <c r="H776" t="str">
        <f t="shared" si="84"/>
        <v>Aggregator</v>
      </c>
      <c r="I776">
        <v>7451640444</v>
      </c>
      <c r="J776">
        <v>18528960</v>
      </c>
      <c r="K776" s="3">
        <v>45966.972916666666</v>
      </c>
      <c r="L776">
        <f t="shared" si="85"/>
        <v>5</v>
      </c>
      <c r="M776" t="str">
        <f t="shared" si="86"/>
        <v>Wednesday</v>
      </c>
      <c r="N776" s="1" t="str">
        <f t="shared" si="87"/>
        <v>November</v>
      </c>
      <c r="O776" s="2">
        <v>0.97291666666666665</v>
      </c>
      <c r="P776" s="2" t="str">
        <f t="shared" si="88"/>
        <v>Week 1</v>
      </c>
      <c r="Q776" t="s">
        <v>59</v>
      </c>
      <c r="R776" s="5">
        <v>598</v>
      </c>
      <c r="S776" s="5">
        <v>-299</v>
      </c>
      <c r="T776" s="5">
        <f t="shared" si="89"/>
        <v>50</v>
      </c>
      <c r="U776" s="5">
        <v>299</v>
      </c>
      <c r="V776" s="5">
        <v>32</v>
      </c>
      <c r="W776" s="5">
        <v>0</v>
      </c>
      <c r="X776" s="5">
        <v>0</v>
      </c>
      <c r="Y776" s="5">
        <v>331</v>
      </c>
      <c r="Z776" s="5">
        <v>331</v>
      </c>
      <c r="AA776" t="s">
        <v>60</v>
      </c>
      <c r="AB776">
        <v>99.75</v>
      </c>
      <c r="AC776">
        <v>13.5</v>
      </c>
      <c r="AD776" t="s">
        <v>60</v>
      </c>
      <c r="AE776" t="s">
        <v>56</v>
      </c>
      <c r="AF776">
        <v>444</v>
      </c>
      <c r="AG776">
        <v>444</v>
      </c>
      <c r="AO776">
        <v>32</v>
      </c>
      <c r="AP776">
        <v>0</v>
      </c>
      <c r="AX776">
        <v>331</v>
      </c>
      <c r="BD776" s="5">
        <v>331</v>
      </c>
      <c r="BE776">
        <v>299</v>
      </c>
      <c r="BG776">
        <f t="shared" si="90"/>
        <v>299</v>
      </c>
      <c r="BI776">
        <v>32</v>
      </c>
    </row>
    <row r="777" spans="1:61" x14ac:dyDescent="0.25">
      <c r="A777" t="s">
        <v>54</v>
      </c>
      <c r="B777">
        <v>110027</v>
      </c>
      <c r="C777" t="s">
        <v>55</v>
      </c>
      <c r="D777" t="s">
        <v>56</v>
      </c>
      <c r="E777" s="1">
        <v>45966</v>
      </c>
      <c r="F777" t="s">
        <v>992</v>
      </c>
      <c r="G777" t="s">
        <v>63</v>
      </c>
      <c r="H777" t="str">
        <f t="shared" si="84"/>
        <v>Aggregator</v>
      </c>
      <c r="I777">
        <v>221335000000000</v>
      </c>
      <c r="J777">
        <v>29811</v>
      </c>
      <c r="K777" s="3">
        <v>45966.973611111112</v>
      </c>
      <c r="L777">
        <f t="shared" si="85"/>
        <v>5</v>
      </c>
      <c r="M777" t="str">
        <f t="shared" si="86"/>
        <v>Wednesday</v>
      </c>
      <c r="N777" s="1" t="str">
        <f t="shared" si="87"/>
        <v>November</v>
      </c>
      <c r="O777" s="2">
        <v>0.97361111111111109</v>
      </c>
      <c r="P777" s="2" t="str">
        <f t="shared" si="88"/>
        <v>Week 1</v>
      </c>
      <c r="Q777" t="s">
        <v>59</v>
      </c>
      <c r="R777" s="5">
        <v>328</v>
      </c>
      <c r="S777" s="5">
        <v>-93.74</v>
      </c>
      <c r="T777" s="5">
        <f t="shared" si="89"/>
        <v>28.579268292682926</v>
      </c>
      <c r="U777" s="5">
        <v>234.26</v>
      </c>
      <c r="V777" s="5">
        <v>32</v>
      </c>
      <c r="W777" s="5">
        <v>0</v>
      </c>
      <c r="X777" s="5">
        <v>-0.26</v>
      </c>
      <c r="Y777" s="5">
        <v>266</v>
      </c>
      <c r="Z777" s="5">
        <v>266</v>
      </c>
      <c r="AA777" t="s">
        <v>64</v>
      </c>
      <c r="AB777">
        <v>72.819999999999993</v>
      </c>
      <c r="AC777">
        <v>8.4499999999999993</v>
      </c>
      <c r="AD777" t="s">
        <v>64</v>
      </c>
      <c r="AE777" t="s">
        <v>56</v>
      </c>
      <c r="AF777">
        <v>6055</v>
      </c>
      <c r="AG777">
        <v>6055</v>
      </c>
      <c r="AO777">
        <v>32</v>
      </c>
      <c r="AP777">
        <v>0</v>
      </c>
      <c r="AW777">
        <v>266</v>
      </c>
      <c r="BD777" s="5">
        <v>266</v>
      </c>
      <c r="BE777">
        <v>234.26</v>
      </c>
      <c r="BG777">
        <f t="shared" si="90"/>
        <v>234.26</v>
      </c>
      <c r="BH777">
        <v>32</v>
      </c>
    </row>
    <row r="778" spans="1:61" x14ac:dyDescent="0.25">
      <c r="A778" t="s">
        <v>54</v>
      </c>
      <c r="B778">
        <v>110027</v>
      </c>
      <c r="C778" t="s">
        <v>55</v>
      </c>
      <c r="D778" t="s">
        <v>56</v>
      </c>
      <c r="E778" s="1">
        <v>45966</v>
      </c>
      <c r="F778" t="s">
        <v>993</v>
      </c>
      <c r="G778" t="s">
        <v>58</v>
      </c>
      <c r="H778" t="str">
        <f t="shared" si="84"/>
        <v>Aggregator</v>
      </c>
      <c r="I778">
        <v>7452524483</v>
      </c>
      <c r="J778">
        <v>18528960</v>
      </c>
      <c r="K778" s="3">
        <v>45966.976388888892</v>
      </c>
      <c r="L778">
        <f t="shared" si="85"/>
        <v>5</v>
      </c>
      <c r="M778" t="str">
        <f t="shared" si="86"/>
        <v>Wednesday</v>
      </c>
      <c r="N778" s="1" t="str">
        <f t="shared" si="87"/>
        <v>November</v>
      </c>
      <c r="O778" s="2">
        <v>0.97638888888888886</v>
      </c>
      <c r="P778" s="2" t="str">
        <f t="shared" si="88"/>
        <v>Week 1</v>
      </c>
      <c r="Q778" t="s">
        <v>59</v>
      </c>
      <c r="R778" s="5">
        <v>698</v>
      </c>
      <c r="S778" s="5">
        <v>-349</v>
      </c>
      <c r="T778" s="5">
        <f t="shared" si="89"/>
        <v>50</v>
      </c>
      <c r="U778" s="5">
        <v>349</v>
      </c>
      <c r="V778" s="5">
        <v>32</v>
      </c>
      <c r="W778" s="5">
        <v>0</v>
      </c>
      <c r="X778" s="5">
        <v>0</v>
      </c>
      <c r="Y778" s="5">
        <v>381</v>
      </c>
      <c r="Z778" s="5">
        <v>381</v>
      </c>
      <c r="AA778" t="s">
        <v>60</v>
      </c>
      <c r="AB778">
        <v>107.82</v>
      </c>
      <c r="AC778">
        <v>9.5399999999999991</v>
      </c>
      <c r="AD778" t="s">
        <v>60</v>
      </c>
      <c r="AE778" t="s">
        <v>56</v>
      </c>
      <c r="AF778">
        <v>4483</v>
      </c>
      <c r="AG778">
        <v>4483</v>
      </c>
      <c r="AO778">
        <v>32</v>
      </c>
      <c r="AP778">
        <v>0</v>
      </c>
      <c r="AX778">
        <v>381</v>
      </c>
      <c r="BD778" s="5">
        <v>381</v>
      </c>
      <c r="BE778">
        <v>349</v>
      </c>
      <c r="BG778">
        <f t="shared" si="90"/>
        <v>349</v>
      </c>
      <c r="BI778">
        <v>32</v>
      </c>
    </row>
    <row r="779" spans="1:61" x14ac:dyDescent="0.25">
      <c r="A779" t="s">
        <v>54</v>
      </c>
      <c r="B779">
        <v>110027</v>
      </c>
      <c r="C779" t="s">
        <v>55</v>
      </c>
      <c r="D779" t="s">
        <v>56</v>
      </c>
      <c r="E779" s="1">
        <v>45966</v>
      </c>
      <c r="F779" t="s">
        <v>994</v>
      </c>
      <c r="G779" t="s">
        <v>67</v>
      </c>
      <c r="H779" t="str">
        <f t="shared" si="84"/>
        <v>Direct Sale</v>
      </c>
      <c r="K779" s="3">
        <v>45966.979166666664</v>
      </c>
      <c r="L779">
        <f t="shared" si="85"/>
        <v>5</v>
      </c>
      <c r="M779" t="str">
        <f t="shared" si="86"/>
        <v>Wednesday</v>
      </c>
      <c r="N779" s="1" t="str">
        <f t="shared" si="87"/>
        <v>November</v>
      </c>
      <c r="O779" s="2">
        <v>0.97916666666666663</v>
      </c>
      <c r="P779" s="2" t="str">
        <f t="shared" si="88"/>
        <v>Week 1</v>
      </c>
      <c r="Q779" t="s">
        <v>59</v>
      </c>
      <c r="R779" s="5">
        <v>415</v>
      </c>
      <c r="S779" s="5">
        <v>0</v>
      </c>
      <c r="T779" s="5">
        <f t="shared" si="89"/>
        <v>0</v>
      </c>
      <c r="U779" s="5">
        <v>415</v>
      </c>
      <c r="V779" s="5">
        <v>0</v>
      </c>
      <c r="W779" s="5">
        <v>20.76</v>
      </c>
      <c r="X779" s="5">
        <v>0.24</v>
      </c>
      <c r="Y779" s="5">
        <v>436</v>
      </c>
      <c r="Z779" s="5">
        <v>436</v>
      </c>
      <c r="AA779" t="s">
        <v>68</v>
      </c>
      <c r="AB779">
        <v>113.36</v>
      </c>
      <c r="AC779">
        <v>14.38</v>
      </c>
      <c r="AD779" t="s">
        <v>5775</v>
      </c>
      <c r="AI779" t="s">
        <v>995</v>
      </c>
      <c r="AJ779" t="s">
        <v>996</v>
      </c>
      <c r="AK779">
        <v>8294182454</v>
      </c>
      <c r="AO779">
        <v>0</v>
      </c>
      <c r="AP779">
        <v>0</v>
      </c>
      <c r="AR779">
        <v>436</v>
      </c>
      <c r="AZ779">
        <v>415</v>
      </c>
      <c r="BA779">
        <v>10.38</v>
      </c>
      <c r="BB779">
        <v>415</v>
      </c>
      <c r="BC779">
        <v>10.38</v>
      </c>
      <c r="BD779" s="5">
        <v>436</v>
      </c>
      <c r="BE779">
        <v>415</v>
      </c>
      <c r="BG779">
        <f t="shared" si="90"/>
        <v>415</v>
      </c>
    </row>
    <row r="780" spans="1:61" x14ac:dyDescent="0.25">
      <c r="A780" t="s">
        <v>54</v>
      </c>
      <c r="B780">
        <v>110027</v>
      </c>
      <c r="C780" t="s">
        <v>55</v>
      </c>
      <c r="D780" t="s">
        <v>56</v>
      </c>
      <c r="E780" s="1">
        <v>45966</v>
      </c>
      <c r="F780" t="s">
        <v>997</v>
      </c>
      <c r="G780" t="s">
        <v>67</v>
      </c>
      <c r="H780" t="str">
        <f t="shared" si="84"/>
        <v>Direct Sale</v>
      </c>
      <c r="K780" s="3">
        <v>45966.979166666664</v>
      </c>
      <c r="L780">
        <f t="shared" si="85"/>
        <v>5</v>
      </c>
      <c r="M780" t="str">
        <f t="shared" si="86"/>
        <v>Wednesday</v>
      </c>
      <c r="N780" s="1" t="str">
        <f t="shared" si="87"/>
        <v>November</v>
      </c>
      <c r="O780" s="2">
        <v>0.97916666666666663</v>
      </c>
      <c r="P780" s="2" t="str">
        <f t="shared" si="88"/>
        <v>Week 1</v>
      </c>
      <c r="Q780" t="s">
        <v>59</v>
      </c>
      <c r="R780" s="5">
        <v>914</v>
      </c>
      <c r="S780" s="5">
        <v>0</v>
      </c>
      <c r="T780" s="5">
        <f t="shared" si="89"/>
        <v>0</v>
      </c>
      <c r="U780" s="5">
        <v>914</v>
      </c>
      <c r="V780" s="5">
        <v>0</v>
      </c>
      <c r="W780" s="5">
        <v>45.7</v>
      </c>
      <c r="X780" s="5">
        <v>0.3</v>
      </c>
      <c r="Y780" s="5">
        <v>960</v>
      </c>
      <c r="Z780" s="5">
        <v>960</v>
      </c>
      <c r="AA780" t="s">
        <v>68</v>
      </c>
      <c r="AB780">
        <v>240.4</v>
      </c>
      <c r="AC780">
        <v>30.15</v>
      </c>
      <c r="AD780" t="s">
        <v>5775</v>
      </c>
      <c r="AI780" t="s">
        <v>89</v>
      </c>
      <c r="AJ780" t="s">
        <v>56</v>
      </c>
      <c r="AK780">
        <v>8929758003</v>
      </c>
      <c r="AO780">
        <v>0</v>
      </c>
      <c r="AP780">
        <v>0</v>
      </c>
      <c r="AR780">
        <v>960</v>
      </c>
      <c r="AZ780">
        <v>914</v>
      </c>
      <c r="BA780">
        <v>22.85</v>
      </c>
      <c r="BB780">
        <v>914</v>
      </c>
      <c r="BC780">
        <v>22.85</v>
      </c>
      <c r="BD780" s="5">
        <v>960</v>
      </c>
      <c r="BE780">
        <v>914</v>
      </c>
      <c r="BG780">
        <f t="shared" si="90"/>
        <v>914</v>
      </c>
    </row>
    <row r="781" spans="1:61" x14ac:dyDescent="0.25">
      <c r="A781" t="s">
        <v>54</v>
      </c>
      <c r="B781">
        <v>110027</v>
      </c>
      <c r="C781" t="s">
        <v>55</v>
      </c>
      <c r="D781" t="s">
        <v>56</v>
      </c>
      <c r="E781" s="1">
        <v>45966</v>
      </c>
      <c r="F781" t="s">
        <v>998</v>
      </c>
      <c r="G781" t="s">
        <v>67</v>
      </c>
      <c r="H781" t="str">
        <f t="shared" si="84"/>
        <v>Direct Sale</v>
      </c>
      <c r="K781" s="3">
        <v>45966.979166666664</v>
      </c>
      <c r="L781">
        <f t="shared" si="85"/>
        <v>5</v>
      </c>
      <c r="M781" t="str">
        <f t="shared" si="86"/>
        <v>Wednesday</v>
      </c>
      <c r="N781" s="1" t="str">
        <f t="shared" si="87"/>
        <v>November</v>
      </c>
      <c r="O781" s="2">
        <v>0.97916666666666663</v>
      </c>
      <c r="P781" s="2" t="str">
        <f t="shared" si="88"/>
        <v>Week 1</v>
      </c>
      <c r="Q781" t="s">
        <v>59</v>
      </c>
      <c r="R781" s="5">
        <v>349</v>
      </c>
      <c r="S781" s="5">
        <v>0</v>
      </c>
      <c r="T781" s="5">
        <f t="shared" si="89"/>
        <v>0</v>
      </c>
      <c r="U781" s="5">
        <v>349</v>
      </c>
      <c r="V781" s="5">
        <v>0</v>
      </c>
      <c r="W781" s="5">
        <v>17.46</v>
      </c>
      <c r="X781" s="5">
        <v>-0.46</v>
      </c>
      <c r="Y781" s="5">
        <v>366</v>
      </c>
      <c r="Z781" s="5">
        <v>366</v>
      </c>
      <c r="AA781" t="s">
        <v>68</v>
      </c>
      <c r="AB781">
        <v>104.8</v>
      </c>
      <c r="AC781">
        <v>2.9</v>
      </c>
      <c r="AD781" t="s">
        <v>5778</v>
      </c>
      <c r="AE781" t="s">
        <v>75</v>
      </c>
      <c r="AI781" t="s">
        <v>999</v>
      </c>
      <c r="AJ781" t="s">
        <v>769</v>
      </c>
      <c r="AK781">
        <v>7947063038</v>
      </c>
      <c r="AO781">
        <v>0</v>
      </c>
      <c r="AP781">
        <v>0</v>
      </c>
      <c r="AR781">
        <v>366</v>
      </c>
      <c r="AZ781">
        <v>349</v>
      </c>
      <c r="BA781">
        <v>8.73</v>
      </c>
      <c r="BB781">
        <v>349</v>
      </c>
      <c r="BC781">
        <v>8.73</v>
      </c>
      <c r="BD781" s="5">
        <v>366</v>
      </c>
      <c r="BE781">
        <v>349</v>
      </c>
      <c r="BG781">
        <f t="shared" si="90"/>
        <v>349</v>
      </c>
    </row>
    <row r="782" spans="1:61" x14ac:dyDescent="0.25">
      <c r="A782" t="s">
        <v>54</v>
      </c>
      <c r="B782">
        <v>110027</v>
      </c>
      <c r="C782" t="s">
        <v>55</v>
      </c>
      <c r="D782" t="s">
        <v>56</v>
      </c>
      <c r="E782" s="1">
        <v>45966</v>
      </c>
      <c r="F782" t="s">
        <v>1000</v>
      </c>
      <c r="G782" t="s">
        <v>67</v>
      </c>
      <c r="H782" t="str">
        <f t="shared" si="84"/>
        <v>Direct Sale</v>
      </c>
      <c r="K782" s="3">
        <v>45966.979861111111</v>
      </c>
      <c r="L782">
        <f t="shared" si="85"/>
        <v>5</v>
      </c>
      <c r="M782" t="str">
        <f t="shared" si="86"/>
        <v>Wednesday</v>
      </c>
      <c r="N782" s="1" t="str">
        <f t="shared" si="87"/>
        <v>November</v>
      </c>
      <c r="O782" s="2">
        <v>0.97986111111111107</v>
      </c>
      <c r="P782" s="2" t="str">
        <f t="shared" si="88"/>
        <v>Week 1</v>
      </c>
      <c r="Q782" t="s">
        <v>59</v>
      </c>
      <c r="R782" s="5">
        <v>277</v>
      </c>
      <c r="S782" s="5">
        <v>0</v>
      </c>
      <c r="T782" s="5">
        <f t="shared" si="89"/>
        <v>0</v>
      </c>
      <c r="U782" s="5">
        <v>277</v>
      </c>
      <c r="V782" s="5">
        <v>0</v>
      </c>
      <c r="W782" s="5">
        <v>13.86</v>
      </c>
      <c r="X782" s="5">
        <v>0.14000000000000001</v>
      </c>
      <c r="Y782" s="5">
        <v>291</v>
      </c>
      <c r="Z782" s="5">
        <v>291</v>
      </c>
      <c r="AA782" t="s">
        <v>73</v>
      </c>
      <c r="AB782">
        <v>80.2</v>
      </c>
      <c r="AC782">
        <v>6.2</v>
      </c>
      <c r="AD782" t="s">
        <v>5778</v>
      </c>
      <c r="AE782" t="s">
        <v>75</v>
      </c>
      <c r="AI782" t="s">
        <v>1001</v>
      </c>
      <c r="AJ782" t="s">
        <v>320</v>
      </c>
      <c r="AK782">
        <v>9540531145</v>
      </c>
      <c r="AO782">
        <v>0</v>
      </c>
      <c r="AP782">
        <v>0</v>
      </c>
      <c r="AQ782">
        <v>291</v>
      </c>
      <c r="AZ782">
        <v>277</v>
      </c>
      <c r="BA782">
        <v>6.93</v>
      </c>
      <c r="BB782">
        <v>277</v>
      </c>
      <c r="BC782">
        <v>6.93</v>
      </c>
      <c r="BD782" s="5">
        <v>291</v>
      </c>
      <c r="BE782">
        <v>277</v>
      </c>
      <c r="BG782">
        <f t="shared" si="90"/>
        <v>277</v>
      </c>
    </row>
    <row r="783" spans="1:61" x14ac:dyDescent="0.25">
      <c r="A783" t="s">
        <v>54</v>
      </c>
      <c r="B783">
        <v>110027</v>
      </c>
      <c r="C783" t="s">
        <v>55</v>
      </c>
      <c r="D783" t="s">
        <v>56</v>
      </c>
      <c r="E783" s="1">
        <v>45966</v>
      </c>
      <c r="F783" t="s">
        <v>1002</v>
      </c>
      <c r="G783" t="s">
        <v>67</v>
      </c>
      <c r="H783" t="str">
        <f t="shared" si="84"/>
        <v>Direct Sale</v>
      </c>
      <c r="K783" s="3">
        <v>45966.979861111111</v>
      </c>
      <c r="L783">
        <f t="shared" si="85"/>
        <v>5</v>
      </c>
      <c r="M783" t="str">
        <f t="shared" si="86"/>
        <v>Wednesday</v>
      </c>
      <c r="N783" s="1" t="str">
        <f t="shared" si="87"/>
        <v>November</v>
      </c>
      <c r="O783" s="2">
        <v>0.97986111111111107</v>
      </c>
      <c r="P783" s="2" t="str">
        <f t="shared" si="88"/>
        <v>Week 1</v>
      </c>
      <c r="Q783" t="s">
        <v>59</v>
      </c>
      <c r="R783" s="5">
        <v>189</v>
      </c>
      <c r="S783" s="5">
        <v>0</v>
      </c>
      <c r="T783" s="5">
        <f t="shared" si="89"/>
        <v>0</v>
      </c>
      <c r="U783" s="5">
        <v>189</v>
      </c>
      <c r="V783" s="5">
        <v>0</v>
      </c>
      <c r="W783" s="5">
        <v>9.4600000000000009</v>
      </c>
      <c r="X783" s="5">
        <v>-0.46</v>
      </c>
      <c r="Y783" s="5">
        <v>198</v>
      </c>
      <c r="Z783" s="5">
        <v>198</v>
      </c>
      <c r="AA783" t="s">
        <v>73</v>
      </c>
      <c r="AB783">
        <v>51.66</v>
      </c>
      <c r="AC783">
        <v>1.96</v>
      </c>
      <c r="AD783" t="s">
        <v>5778</v>
      </c>
      <c r="AE783" t="s">
        <v>75</v>
      </c>
      <c r="AI783" t="s">
        <v>1003</v>
      </c>
      <c r="AJ783" t="s">
        <v>320</v>
      </c>
      <c r="AK783">
        <v>9582947732</v>
      </c>
      <c r="AO783">
        <v>0</v>
      </c>
      <c r="AP783">
        <v>0</v>
      </c>
      <c r="AQ783">
        <v>198</v>
      </c>
      <c r="AZ783">
        <v>189</v>
      </c>
      <c r="BA783">
        <v>4.7300000000000004</v>
      </c>
      <c r="BB783">
        <v>189</v>
      </c>
      <c r="BC783">
        <v>4.7300000000000004</v>
      </c>
      <c r="BD783" s="5">
        <v>198</v>
      </c>
      <c r="BE783">
        <v>189</v>
      </c>
      <c r="BG783">
        <f t="shared" si="90"/>
        <v>189</v>
      </c>
    </row>
    <row r="784" spans="1:61" x14ac:dyDescent="0.25">
      <c r="A784" t="s">
        <v>54</v>
      </c>
      <c r="B784">
        <v>110027</v>
      </c>
      <c r="C784" t="s">
        <v>55</v>
      </c>
      <c r="D784" t="s">
        <v>56</v>
      </c>
      <c r="E784" s="1">
        <v>45966</v>
      </c>
      <c r="F784" t="s">
        <v>1004</v>
      </c>
      <c r="G784" t="s">
        <v>67</v>
      </c>
      <c r="H784" t="str">
        <f t="shared" si="84"/>
        <v>Direct Sale</v>
      </c>
      <c r="K784" s="3">
        <v>45966.980555555558</v>
      </c>
      <c r="L784">
        <f t="shared" si="85"/>
        <v>5</v>
      </c>
      <c r="M784" t="str">
        <f t="shared" si="86"/>
        <v>Wednesday</v>
      </c>
      <c r="N784" s="1" t="str">
        <f t="shared" si="87"/>
        <v>November</v>
      </c>
      <c r="O784" s="2">
        <v>0.98055555555555551</v>
      </c>
      <c r="P784" s="2" t="str">
        <f t="shared" si="88"/>
        <v>Week 1</v>
      </c>
      <c r="Q784" t="s">
        <v>59</v>
      </c>
      <c r="R784" s="5">
        <v>138</v>
      </c>
      <c r="S784" s="5">
        <v>0</v>
      </c>
      <c r="T784" s="5">
        <f t="shared" si="89"/>
        <v>0</v>
      </c>
      <c r="U784" s="5">
        <v>138</v>
      </c>
      <c r="V784" s="5">
        <v>0</v>
      </c>
      <c r="W784" s="5">
        <v>6.9</v>
      </c>
      <c r="X784" s="5">
        <v>0.1</v>
      </c>
      <c r="Y784" s="5">
        <v>145</v>
      </c>
      <c r="Z784" s="5">
        <v>145</v>
      </c>
      <c r="AA784" t="s">
        <v>73</v>
      </c>
      <c r="AB784">
        <v>27.81</v>
      </c>
      <c r="AC784">
        <v>3.7</v>
      </c>
      <c r="AD784" t="s">
        <v>5778</v>
      </c>
      <c r="AE784" t="s">
        <v>75</v>
      </c>
      <c r="AI784" t="s">
        <v>89</v>
      </c>
      <c r="AJ784" t="s">
        <v>56</v>
      </c>
      <c r="AK784">
        <v>8929758003</v>
      </c>
      <c r="AO784">
        <v>0</v>
      </c>
      <c r="AP784">
        <v>0</v>
      </c>
      <c r="AQ784">
        <v>145</v>
      </c>
      <c r="AZ784">
        <v>138</v>
      </c>
      <c r="BA784">
        <v>3.45</v>
      </c>
      <c r="BB784">
        <v>138</v>
      </c>
      <c r="BC784">
        <v>3.45</v>
      </c>
      <c r="BD784" s="5">
        <v>145</v>
      </c>
      <c r="BE784">
        <v>138</v>
      </c>
      <c r="BG784">
        <f t="shared" si="90"/>
        <v>138</v>
      </c>
    </row>
    <row r="785" spans="1:61" x14ac:dyDescent="0.25">
      <c r="A785" t="s">
        <v>54</v>
      </c>
      <c r="B785">
        <v>110027</v>
      </c>
      <c r="C785" t="s">
        <v>55</v>
      </c>
      <c r="D785" t="s">
        <v>56</v>
      </c>
      <c r="E785" s="1">
        <v>45966</v>
      </c>
      <c r="F785" t="s">
        <v>1005</v>
      </c>
      <c r="G785" t="s">
        <v>67</v>
      </c>
      <c r="H785" t="str">
        <f t="shared" si="84"/>
        <v>Direct Sale</v>
      </c>
      <c r="K785" s="3">
        <v>45966.980555555558</v>
      </c>
      <c r="L785">
        <f t="shared" si="85"/>
        <v>5</v>
      </c>
      <c r="M785" t="str">
        <f t="shared" si="86"/>
        <v>Wednesday</v>
      </c>
      <c r="N785" s="1" t="str">
        <f t="shared" si="87"/>
        <v>November</v>
      </c>
      <c r="O785" s="2">
        <v>0.98055555555555551</v>
      </c>
      <c r="P785" s="2" t="str">
        <f t="shared" si="88"/>
        <v>Week 1</v>
      </c>
      <c r="Q785" t="s">
        <v>59</v>
      </c>
      <c r="R785" s="5">
        <v>187</v>
      </c>
      <c r="S785" s="5">
        <v>0</v>
      </c>
      <c r="T785" s="5">
        <f t="shared" si="89"/>
        <v>0</v>
      </c>
      <c r="U785" s="5">
        <v>187</v>
      </c>
      <c r="V785" s="5">
        <v>0</v>
      </c>
      <c r="W785" s="5">
        <v>9.36</v>
      </c>
      <c r="X785" s="5">
        <v>-0.36</v>
      </c>
      <c r="Y785" s="5">
        <v>196</v>
      </c>
      <c r="Z785" s="5">
        <v>196</v>
      </c>
      <c r="AA785" t="s">
        <v>68</v>
      </c>
      <c r="AB785">
        <v>44.85</v>
      </c>
      <c r="AC785">
        <v>7.03</v>
      </c>
      <c r="AD785" t="s">
        <v>5775</v>
      </c>
      <c r="AI785" t="s">
        <v>89</v>
      </c>
      <c r="AJ785" t="s">
        <v>56</v>
      </c>
      <c r="AK785">
        <v>8929758003</v>
      </c>
      <c r="AO785">
        <v>0</v>
      </c>
      <c r="AP785">
        <v>0</v>
      </c>
      <c r="AR785">
        <v>196</v>
      </c>
      <c r="AZ785">
        <v>187</v>
      </c>
      <c r="BA785">
        <v>4.68</v>
      </c>
      <c r="BB785">
        <v>187</v>
      </c>
      <c r="BC785">
        <v>4.68</v>
      </c>
      <c r="BD785" s="5">
        <v>196</v>
      </c>
      <c r="BE785">
        <v>187</v>
      </c>
      <c r="BG785">
        <f t="shared" si="90"/>
        <v>187</v>
      </c>
    </row>
    <row r="786" spans="1:61" x14ac:dyDescent="0.25">
      <c r="A786" t="s">
        <v>54</v>
      </c>
      <c r="B786">
        <v>110027</v>
      </c>
      <c r="C786" t="s">
        <v>55</v>
      </c>
      <c r="D786" t="s">
        <v>56</v>
      </c>
      <c r="E786" s="1">
        <v>45966</v>
      </c>
      <c r="F786" t="s">
        <v>1006</v>
      </c>
      <c r="G786" t="s">
        <v>67</v>
      </c>
      <c r="H786" t="str">
        <f t="shared" si="84"/>
        <v>Direct Sale</v>
      </c>
      <c r="K786" s="3">
        <v>45966.981249999997</v>
      </c>
      <c r="L786">
        <f t="shared" si="85"/>
        <v>5</v>
      </c>
      <c r="M786" t="str">
        <f t="shared" si="86"/>
        <v>Wednesday</v>
      </c>
      <c r="N786" s="1" t="str">
        <f t="shared" si="87"/>
        <v>November</v>
      </c>
      <c r="O786" s="2">
        <v>0.98124999999999996</v>
      </c>
      <c r="P786" s="2" t="str">
        <f t="shared" si="88"/>
        <v>Week 1</v>
      </c>
      <c r="Q786" t="s">
        <v>59</v>
      </c>
      <c r="R786" s="5">
        <v>416</v>
      </c>
      <c r="S786" s="5">
        <v>0</v>
      </c>
      <c r="T786" s="5">
        <f t="shared" si="89"/>
        <v>0</v>
      </c>
      <c r="U786" s="5">
        <v>416</v>
      </c>
      <c r="V786" s="5">
        <v>0</v>
      </c>
      <c r="W786" s="5">
        <v>20.8</v>
      </c>
      <c r="X786" s="5">
        <v>0.2</v>
      </c>
      <c r="Y786" s="5">
        <v>437</v>
      </c>
      <c r="Z786" s="5">
        <v>437</v>
      </c>
      <c r="AA786" t="s">
        <v>68</v>
      </c>
      <c r="AB786">
        <v>114.37</v>
      </c>
      <c r="AC786">
        <v>6.38</v>
      </c>
      <c r="AD786" t="s">
        <v>5778</v>
      </c>
      <c r="AE786" t="s">
        <v>75</v>
      </c>
      <c r="AI786" t="s">
        <v>89</v>
      </c>
      <c r="AJ786" t="s">
        <v>56</v>
      </c>
      <c r="AK786">
        <v>8929758003</v>
      </c>
      <c r="AO786">
        <v>0</v>
      </c>
      <c r="AP786">
        <v>0</v>
      </c>
      <c r="AR786">
        <v>437</v>
      </c>
      <c r="AZ786">
        <v>416</v>
      </c>
      <c r="BA786">
        <v>10.4</v>
      </c>
      <c r="BB786">
        <v>416</v>
      </c>
      <c r="BC786">
        <v>10.4</v>
      </c>
      <c r="BD786" s="5">
        <v>437</v>
      </c>
      <c r="BE786">
        <v>416</v>
      </c>
      <c r="BG786">
        <f t="shared" si="90"/>
        <v>416</v>
      </c>
    </row>
    <row r="787" spans="1:61" x14ac:dyDescent="0.25">
      <c r="A787" t="s">
        <v>54</v>
      </c>
      <c r="B787">
        <v>110027</v>
      </c>
      <c r="C787" t="s">
        <v>55</v>
      </c>
      <c r="D787" t="s">
        <v>56</v>
      </c>
      <c r="E787" s="1">
        <v>45966</v>
      </c>
      <c r="F787" t="s">
        <v>1007</v>
      </c>
      <c r="G787" t="s">
        <v>67</v>
      </c>
      <c r="H787" t="str">
        <f t="shared" si="84"/>
        <v>Direct Sale</v>
      </c>
      <c r="K787" s="3">
        <v>45966.981249999997</v>
      </c>
      <c r="L787">
        <f t="shared" si="85"/>
        <v>5</v>
      </c>
      <c r="M787" t="str">
        <f t="shared" si="86"/>
        <v>Wednesday</v>
      </c>
      <c r="N787" s="1" t="str">
        <f t="shared" si="87"/>
        <v>November</v>
      </c>
      <c r="O787" s="2">
        <v>0.98124999999999996</v>
      </c>
      <c r="P787" s="2" t="str">
        <f t="shared" si="88"/>
        <v>Week 1</v>
      </c>
      <c r="Q787" t="s">
        <v>59</v>
      </c>
      <c r="R787" s="5">
        <v>298</v>
      </c>
      <c r="S787" s="5">
        <v>0</v>
      </c>
      <c r="T787" s="5">
        <f t="shared" si="89"/>
        <v>0</v>
      </c>
      <c r="U787" s="5">
        <v>298</v>
      </c>
      <c r="V787" s="5">
        <v>0</v>
      </c>
      <c r="W787" s="5">
        <v>14.9</v>
      </c>
      <c r="X787" s="5">
        <v>0.1</v>
      </c>
      <c r="Y787" s="5">
        <v>313</v>
      </c>
      <c r="Z787" s="5">
        <v>313</v>
      </c>
      <c r="AA787" t="s">
        <v>73</v>
      </c>
      <c r="AB787">
        <v>52.48</v>
      </c>
      <c r="AC787">
        <v>10.87</v>
      </c>
      <c r="AD787" t="s">
        <v>5778</v>
      </c>
      <c r="AE787" t="s">
        <v>75</v>
      </c>
      <c r="AI787" t="s">
        <v>89</v>
      </c>
      <c r="AJ787" t="s">
        <v>56</v>
      </c>
      <c r="AK787">
        <v>8929758003</v>
      </c>
      <c r="AO787">
        <v>0</v>
      </c>
      <c r="AP787">
        <v>0</v>
      </c>
      <c r="AQ787">
        <v>313</v>
      </c>
      <c r="AZ787">
        <v>298</v>
      </c>
      <c r="BA787">
        <v>7.45</v>
      </c>
      <c r="BB787">
        <v>298</v>
      </c>
      <c r="BC787">
        <v>7.45</v>
      </c>
      <c r="BD787" s="5">
        <v>313</v>
      </c>
      <c r="BE787">
        <v>298</v>
      </c>
      <c r="BG787">
        <f t="shared" si="90"/>
        <v>298</v>
      </c>
    </row>
    <row r="788" spans="1:61" x14ac:dyDescent="0.25">
      <c r="A788" t="s">
        <v>54</v>
      </c>
      <c r="B788">
        <v>110027</v>
      </c>
      <c r="C788" t="s">
        <v>55</v>
      </c>
      <c r="D788" t="s">
        <v>56</v>
      </c>
      <c r="E788" s="1">
        <v>45966</v>
      </c>
      <c r="F788" t="s">
        <v>1008</v>
      </c>
      <c r="G788" t="s">
        <v>67</v>
      </c>
      <c r="H788" t="str">
        <f t="shared" si="84"/>
        <v>Direct Sale</v>
      </c>
      <c r="K788" s="3">
        <v>45966.981944444444</v>
      </c>
      <c r="L788">
        <f t="shared" si="85"/>
        <v>5</v>
      </c>
      <c r="M788" t="str">
        <f t="shared" si="86"/>
        <v>Wednesday</v>
      </c>
      <c r="N788" s="1" t="str">
        <f t="shared" si="87"/>
        <v>November</v>
      </c>
      <c r="O788" s="2">
        <v>0.9819444444444444</v>
      </c>
      <c r="P788" s="2" t="str">
        <f t="shared" si="88"/>
        <v>Week 1</v>
      </c>
      <c r="Q788" t="s">
        <v>59</v>
      </c>
      <c r="R788" s="5">
        <v>139</v>
      </c>
      <c r="S788" s="5">
        <v>0</v>
      </c>
      <c r="T788" s="5">
        <f t="shared" si="89"/>
        <v>0</v>
      </c>
      <c r="U788" s="5">
        <v>139</v>
      </c>
      <c r="V788" s="5">
        <v>0</v>
      </c>
      <c r="W788" s="5">
        <v>6.96</v>
      </c>
      <c r="X788" s="5">
        <v>0.04</v>
      </c>
      <c r="Y788" s="5">
        <v>146</v>
      </c>
      <c r="Z788" s="5">
        <v>146</v>
      </c>
      <c r="AA788" t="s">
        <v>73</v>
      </c>
      <c r="AB788">
        <v>22.42</v>
      </c>
      <c r="AC788">
        <v>2.82</v>
      </c>
      <c r="AD788" t="s">
        <v>5778</v>
      </c>
      <c r="AE788" t="s">
        <v>75</v>
      </c>
      <c r="AI788" t="s">
        <v>89</v>
      </c>
      <c r="AJ788" t="s">
        <v>56</v>
      </c>
      <c r="AK788">
        <v>8929758003</v>
      </c>
      <c r="AO788">
        <v>0</v>
      </c>
      <c r="AP788">
        <v>0</v>
      </c>
      <c r="AQ788">
        <v>146</v>
      </c>
      <c r="AZ788">
        <v>139</v>
      </c>
      <c r="BA788">
        <v>3.48</v>
      </c>
      <c r="BB788">
        <v>139</v>
      </c>
      <c r="BC788">
        <v>3.48</v>
      </c>
      <c r="BD788" s="5">
        <v>146</v>
      </c>
      <c r="BE788">
        <v>139</v>
      </c>
      <c r="BG788">
        <f t="shared" si="90"/>
        <v>139</v>
      </c>
    </row>
    <row r="789" spans="1:61" x14ac:dyDescent="0.25">
      <c r="A789" t="s">
        <v>54</v>
      </c>
      <c r="B789">
        <v>110027</v>
      </c>
      <c r="C789" t="s">
        <v>55</v>
      </c>
      <c r="D789" t="s">
        <v>56</v>
      </c>
      <c r="E789" s="1">
        <v>45966</v>
      </c>
      <c r="F789" t="s">
        <v>1009</v>
      </c>
      <c r="G789" t="s">
        <v>67</v>
      </c>
      <c r="H789" t="str">
        <f t="shared" si="84"/>
        <v>Direct Sale</v>
      </c>
      <c r="K789" s="3">
        <v>45966.981944444444</v>
      </c>
      <c r="L789">
        <f t="shared" si="85"/>
        <v>5</v>
      </c>
      <c r="M789" t="str">
        <f t="shared" si="86"/>
        <v>Wednesday</v>
      </c>
      <c r="N789" s="1" t="str">
        <f t="shared" si="87"/>
        <v>November</v>
      </c>
      <c r="O789" s="2">
        <v>0.9819444444444444</v>
      </c>
      <c r="P789" s="2" t="str">
        <f t="shared" si="88"/>
        <v>Week 1</v>
      </c>
      <c r="Q789" t="s">
        <v>59</v>
      </c>
      <c r="R789" s="5">
        <v>278</v>
      </c>
      <c r="S789" s="5">
        <v>0</v>
      </c>
      <c r="T789" s="5">
        <f t="shared" si="89"/>
        <v>0</v>
      </c>
      <c r="U789" s="5">
        <v>278</v>
      </c>
      <c r="V789" s="5">
        <v>0</v>
      </c>
      <c r="W789" s="5">
        <v>13.9</v>
      </c>
      <c r="X789" s="5">
        <v>0.1</v>
      </c>
      <c r="Y789" s="5">
        <v>292</v>
      </c>
      <c r="Z789" s="5">
        <v>292</v>
      </c>
      <c r="AA789" t="s">
        <v>73</v>
      </c>
      <c r="AB789">
        <v>73.84</v>
      </c>
      <c r="AC789">
        <v>8.15</v>
      </c>
      <c r="AD789" t="s">
        <v>5775</v>
      </c>
      <c r="AI789" t="s">
        <v>89</v>
      </c>
      <c r="AJ789" t="s">
        <v>56</v>
      </c>
      <c r="AK789">
        <v>8929758003</v>
      </c>
      <c r="AO789">
        <v>0</v>
      </c>
      <c r="AP789">
        <v>0</v>
      </c>
      <c r="AQ789">
        <v>292</v>
      </c>
      <c r="AZ789">
        <v>278</v>
      </c>
      <c r="BA789">
        <v>6.95</v>
      </c>
      <c r="BB789">
        <v>278</v>
      </c>
      <c r="BC789">
        <v>6.95</v>
      </c>
      <c r="BD789" s="5">
        <v>292</v>
      </c>
      <c r="BE789">
        <v>278</v>
      </c>
      <c r="BG789">
        <f t="shared" si="90"/>
        <v>278</v>
      </c>
    </row>
    <row r="790" spans="1:61" x14ac:dyDescent="0.25">
      <c r="A790" t="s">
        <v>54</v>
      </c>
      <c r="B790">
        <v>110027</v>
      </c>
      <c r="C790" t="s">
        <v>55</v>
      </c>
      <c r="D790" t="s">
        <v>56</v>
      </c>
      <c r="E790" s="1">
        <v>45966</v>
      </c>
      <c r="F790" t="s">
        <v>1010</v>
      </c>
      <c r="G790" t="s">
        <v>67</v>
      </c>
      <c r="H790" t="str">
        <f t="shared" si="84"/>
        <v>Direct Sale</v>
      </c>
      <c r="K790" s="3">
        <v>45966.981944444444</v>
      </c>
      <c r="L790">
        <f t="shared" si="85"/>
        <v>5</v>
      </c>
      <c r="M790" t="str">
        <f t="shared" si="86"/>
        <v>Wednesday</v>
      </c>
      <c r="N790" s="1" t="str">
        <f t="shared" si="87"/>
        <v>November</v>
      </c>
      <c r="O790" s="2">
        <v>0.9819444444444444</v>
      </c>
      <c r="P790" s="2" t="str">
        <f t="shared" si="88"/>
        <v>Week 1</v>
      </c>
      <c r="Q790" t="s">
        <v>59</v>
      </c>
      <c r="R790" s="5">
        <v>237</v>
      </c>
      <c r="S790" s="5">
        <v>0</v>
      </c>
      <c r="T790" s="5">
        <f t="shared" si="89"/>
        <v>0</v>
      </c>
      <c r="U790" s="5">
        <v>237</v>
      </c>
      <c r="V790" s="5">
        <v>0</v>
      </c>
      <c r="W790" s="5">
        <v>11.86</v>
      </c>
      <c r="X790" s="5">
        <v>0.14000000000000001</v>
      </c>
      <c r="Y790" s="5">
        <v>249</v>
      </c>
      <c r="Z790" s="5">
        <v>249</v>
      </c>
      <c r="AA790" t="s">
        <v>68</v>
      </c>
      <c r="AB790">
        <v>58.51</v>
      </c>
      <c r="AC790">
        <v>5.88</v>
      </c>
      <c r="AD790" t="s">
        <v>5778</v>
      </c>
      <c r="AE790" t="s">
        <v>75</v>
      </c>
      <c r="AI790" t="s">
        <v>89</v>
      </c>
      <c r="AJ790" t="s">
        <v>56</v>
      </c>
      <c r="AK790">
        <v>8929758003</v>
      </c>
      <c r="AO790">
        <v>0</v>
      </c>
      <c r="AP790">
        <v>0</v>
      </c>
      <c r="AR790">
        <v>249</v>
      </c>
      <c r="AZ790">
        <v>237</v>
      </c>
      <c r="BA790">
        <v>5.93</v>
      </c>
      <c r="BB790">
        <v>237</v>
      </c>
      <c r="BC790">
        <v>5.93</v>
      </c>
      <c r="BD790" s="5">
        <v>249</v>
      </c>
      <c r="BE790">
        <v>237</v>
      </c>
      <c r="BG790">
        <f t="shared" si="90"/>
        <v>237</v>
      </c>
    </row>
    <row r="791" spans="1:61" x14ac:dyDescent="0.25">
      <c r="A791" t="s">
        <v>54</v>
      </c>
      <c r="B791">
        <v>110027</v>
      </c>
      <c r="C791" t="s">
        <v>55</v>
      </c>
      <c r="D791" t="s">
        <v>56</v>
      </c>
      <c r="E791" s="1">
        <v>45966</v>
      </c>
      <c r="F791" t="s">
        <v>1011</v>
      </c>
      <c r="G791" t="s">
        <v>58</v>
      </c>
      <c r="H791" t="str">
        <f t="shared" si="84"/>
        <v>Aggregator</v>
      </c>
      <c r="I791">
        <v>7450850792</v>
      </c>
      <c r="J791">
        <v>18528960</v>
      </c>
      <c r="K791" s="3">
        <v>45966.982638888891</v>
      </c>
      <c r="L791">
        <f t="shared" si="85"/>
        <v>5</v>
      </c>
      <c r="M791" t="str">
        <f t="shared" si="86"/>
        <v>Wednesday</v>
      </c>
      <c r="N791" s="1" t="str">
        <f t="shared" si="87"/>
        <v>November</v>
      </c>
      <c r="O791" s="2">
        <v>0.98263888888888884</v>
      </c>
      <c r="P791" s="2" t="str">
        <f t="shared" si="88"/>
        <v>Week 1</v>
      </c>
      <c r="Q791" t="s">
        <v>59</v>
      </c>
      <c r="R791" s="5">
        <v>398</v>
      </c>
      <c r="S791" s="5">
        <v>-75</v>
      </c>
      <c r="T791" s="5">
        <f t="shared" si="89"/>
        <v>18.844221105527641</v>
      </c>
      <c r="U791" s="5">
        <v>323</v>
      </c>
      <c r="V791" s="5">
        <v>32</v>
      </c>
      <c r="W791" s="5">
        <v>0</v>
      </c>
      <c r="X791" s="5">
        <v>0</v>
      </c>
      <c r="Y791" s="5">
        <v>355</v>
      </c>
      <c r="Z791" s="5">
        <v>355</v>
      </c>
      <c r="AA791" t="s">
        <v>60</v>
      </c>
      <c r="AB791">
        <v>82.31</v>
      </c>
      <c r="AC791">
        <v>11.02</v>
      </c>
      <c r="AD791" t="s">
        <v>60</v>
      </c>
      <c r="AE791" t="s">
        <v>56</v>
      </c>
      <c r="AF791">
        <v>792</v>
      </c>
      <c r="AG791">
        <v>792</v>
      </c>
      <c r="AO791">
        <v>32</v>
      </c>
      <c r="AP791">
        <v>0</v>
      </c>
      <c r="AX791">
        <v>355</v>
      </c>
      <c r="BD791" s="5">
        <v>355</v>
      </c>
      <c r="BE791">
        <v>323</v>
      </c>
      <c r="BG791">
        <f t="shared" si="90"/>
        <v>323</v>
      </c>
      <c r="BI791">
        <v>32</v>
      </c>
    </row>
    <row r="792" spans="1:61" x14ac:dyDescent="0.25">
      <c r="A792" t="s">
        <v>54</v>
      </c>
      <c r="B792">
        <v>110027</v>
      </c>
      <c r="C792" t="s">
        <v>55</v>
      </c>
      <c r="D792" t="s">
        <v>56</v>
      </c>
      <c r="E792" s="1">
        <v>45966</v>
      </c>
      <c r="F792" t="s">
        <v>1012</v>
      </c>
      <c r="G792" t="s">
        <v>63</v>
      </c>
      <c r="H792" t="str">
        <f t="shared" si="84"/>
        <v>Aggregator</v>
      </c>
      <c r="I792">
        <v>221336000000000</v>
      </c>
      <c r="J792">
        <v>29811</v>
      </c>
      <c r="K792" s="3">
        <v>45966.988194444442</v>
      </c>
      <c r="L792">
        <f t="shared" si="85"/>
        <v>5</v>
      </c>
      <c r="M792" t="str">
        <f t="shared" si="86"/>
        <v>Wednesday</v>
      </c>
      <c r="N792" s="1" t="str">
        <f t="shared" si="87"/>
        <v>November</v>
      </c>
      <c r="O792" s="2">
        <v>0.98819444444444449</v>
      </c>
      <c r="P792" s="2" t="str">
        <f t="shared" si="88"/>
        <v>Week 1</v>
      </c>
      <c r="Q792" t="s">
        <v>59</v>
      </c>
      <c r="R792" s="5">
        <v>717</v>
      </c>
      <c r="S792" s="5">
        <v>-268.74</v>
      </c>
      <c r="T792" s="5">
        <f t="shared" si="89"/>
        <v>37.481171548117153</v>
      </c>
      <c r="U792" s="5">
        <v>448.26</v>
      </c>
      <c r="V792" s="5">
        <v>32</v>
      </c>
      <c r="W792" s="5">
        <v>0</v>
      </c>
      <c r="X792" s="5">
        <v>-0.26</v>
      </c>
      <c r="Y792" s="5">
        <v>480</v>
      </c>
      <c r="Z792" s="5">
        <v>480</v>
      </c>
      <c r="AA792" t="s">
        <v>64</v>
      </c>
      <c r="AB792">
        <v>126.62</v>
      </c>
      <c r="AC792">
        <v>15.01</v>
      </c>
      <c r="AD792" t="s">
        <v>64</v>
      </c>
      <c r="AE792" t="s">
        <v>56</v>
      </c>
      <c r="AF792">
        <v>6859</v>
      </c>
      <c r="AG792">
        <v>6859</v>
      </c>
      <c r="AO792">
        <v>32</v>
      </c>
      <c r="AP792">
        <v>0</v>
      </c>
      <c r="AW792">
        <v>480</v>
      </c>
      <c r="BD792" s="5">
        <v>480</v>
      </c>
      <c r="BE792">
        <v>448.26</v>
      </c>
      <c r="BG792">
        <f t="shared" si="90"/>
        <v>448.26</v>
      </c>
      <c r="BH792">
        <v>32</v>
      </c>
    </row>
    <row r="793" spans="1:61" x14ac:dyDescent="0.25">
      <c r="A793" t="s">
        <v>54</v>
      </c>
      <c r="B793">
        <v>110027</v>
      </c>
      <c r="C793" t="s">
        <v>55</v>
      </c>
      <c r="D793" t="s">
        <v>56</v>
      </c>
      <c r="E793" s="1">
        <v>45966</v>
      </c>
      <c r="F793" t="s">
        <v>1013</v>
      </c>
      <c r="G793" t="s">
        <v>58</v>
      </c>
      <c r="H793" t="str">
        <f t="shared" si="84"/>
        <v>Aggregator</v>
      </c>
      <c r="I793">
        <v>7445472185</v>
      </c>
      <c r="J793">
        <v>18528960</v>
      </c>
      <c r="K793" s="3">
        <v>45966.989583333336</v>
      </c>
      <c r="L793">
        <f t="shared" si="85"/>
        <v>5</v>
      </c>
      <c r="M793" t="str">
        <f t="shared" si="86"/>
        <v>Wednesday</v>
      </c>
      <c r="N793" s="1" t="str">
        <f t="shared" si="87"/>
        <v>November</v>
      </c>
      <c r="O793" s="2">
        <v>0.98958333333333337</v>
      </c>
      <c r="P793" s="2" t="str">
        <f t="shared" si="88"/>
        <v>Week 1</v>
      </c>
      <c r="Q793" t="s">
        <v>59</v>
      </c>
      <c r="R793" s="5">
        <v>387</v>
      </c>
      <c r="S793" s="5">
        <v>-80</v>
      </c>
      <c r="T793" s="5">
        <f t="shared" si="89"/>
        <v>20.671834625322997</v>
      </c>
      <c r="U793" s="5">
        <v>307</v>
      </c>
      <c r="V793" s="5">
        <v>32</v>
      </c>
      <c r="W793" s="5">
        <v>0</v>
      </c>
      <c r="X793" s="5">
        <v>0</v>
      </c>
      <c r="Y793" s="5">
        <v>339</v>
      </c>
      <c r="Z793" s="5">
        <v>339</v>
      </c>
      <c r="AA793" t="s">
        <v>60</v>
      </c>
      <c r="AB793">
        <v>71.69</v>
      </c>
      <c r="AC793">
        <v>12.74</v>
      </c>
      <c r="AD793" t="s">
        <v>60</v>
      </c>
      <c r="AE793" t="s">
        <v>56</v>
      </c>
      <c r="AF793">
        <v>2185</v>
      </c>
      <c r="AG793">
        <v>2185</v>
      </c>
      <c r="AO793">
        <v>32</v>
      </c>
      <c r="AP793">
        <v>0</v>
      </c>
      <c r="AX793">
        <v>339</v>
      </c>
      <c r="BD793" s="5">
        <v>339</v>
      </c>
      <c r="BE793">
        <v>307</v>
      </c>
      <c r="BG793">
        <f t="shared" si="90"/>
        <v>307</v>
      </c>
      <c r="BI793">
        <v>32</v>
      </c>
    </row>
    <row r="794" spans="1:61" x14ac:dyDescent="0.25">
      <c r="A794" t="s">
        <v>54</v>
      </c>
      <c r="B794">
        <v>110027</v>
      </c>
      <c r="C794" t="s">
        <v>55</v>
      </c>
      <c r="D794" t="s">
        <v>56</v>
      </c>
      <c r="E794" s="1">
        <v>45966</v>
      </c>
      <c r="F794" t="s">
        <v>1014</v>
      </c>
      <c r="G794" t="s">
        <v>63</v>
      </c>
      <c r="H794" t="str">
        <f t="shared" si="84"/>
        <v>Aggregator</v>
      </c>
      <c r="I794">
        <v>221336000000000</v>
      </c>
      <c r="J794">
        <v>29811</v>
      </c>
      <c r="K794" s="3">
        <v>45966.991666666669</v>
      </c>
      <c r="L794">
        <f t="shared" si="85"/>
        <v>5</v>
      </c>
      <c r="M794" t="str">
        <f t="shared" si="86"/>
        <v>Wednesday</v>
      </c>
      <c r="N794" s="1" t="str">
        <f t="shared" si="87"/>
        <v>November</v>
      </c>
      <c r="O794" s="2">
        <v>0.9916666666666667</v>
      </c>
      <c r="P794" s="2" t="str">
        <f t="shared" si="88"/>
        <v>Week 1</v>
      </c>
      <c r="Q794" t="s">
        <v>59</v>
      </c>
      <c r="R794" s="5">
        <v>268</v>
      </c>
      <c r="S794" s="5">
        <v>-93.75</v>
      </c>
      <c r="T794" s="5">
        <f t="shared" si="89"/>
        <v>34.981343283582092</v>
      </c>
      <c r="U794" s="5">
        <v>174.25</v>
      </c>
      <c r="V794" s="5">
        <v>32</v>
      </c>
      <c r="W794" s="5">
        <v>0</v>
      </c>
      <c r="X794" s="5">
        <v>-0.25</v>
      </c>
      <c r="Y794" s="5">
        <v>206</v>
      </c>
      <c r="Z794" s="5">
        <v>206</v>
      </c>
      <c r="AA794" t="s">
        <v>64</v>
      </c>
      <c r="AB794">
        <v>44.25</v>
      </c>
      <c r="AC794">
        <v>5.07</v>
      </c>
      <c r="AD794" t="s">
        <v>64</v>
      </c>
      <c r="AE794" t="s">
        <v>56</v>
      </c>
      <c r="AF794">
        <v>6206</v>
      </c>
      <c r="AG794">
        <v>6206</v>
      </c>
      <c r="AO794">
        <v>32</v>
      </c>
      <c r="AP794">
        <v>0</v>
      </c>
      <c r="AW794">
        <v>206</v>
      </c>
      <c r="BD794" s="5">
        <v>206</v>
      </c>
      <c r="BE794">
        <v>174.25</v>
      </c>
      <c r="BG794">
        <f t="shared" si="90"/>
        <v>174.25</v>
      </c>
      <c r="BH794">
        <v>32</v>
      </c>
    </row>
    <row r="795" spans="1:61" x14ac:dyDescent="0.25">
      <c r="A795" t="s">
        <v>54</v>
      </c>
      <c r="B795">
        <v>110027</v>
      </c>
      <c r="C795" t="s">
        <v>55</v>
      </c>
      <c r="D795" t="s">
        <v>56</v>
      </c>
      <c r="E795" s="1">
        <v>45966</v>
      </c>
      <c r="F795" t="s">
        <v>1015</v>
      </c>
      <c r="G795" t="s">
        <v>67</v>
      </c>
      <c r="H795" t="str">
        <f t="shared" si="84"/>
        <v>Direct Sale</v>
      </c>
      <c r="K795" s="3">
        <v>45966.995833333334</v>
      </c>
      <c r="L795">
        <f t="shared" si="85"/>
        <v>5</v>
      </c>
      <c r="M795" t="str">
        <f t="shared" si="86"/>
        <v>Wednesday</v>
      </c>
      <c r="N795" s="1" t="str">
        <f t="shared" si="87"/>
        <v>November</v>
      </c>
      <c r="O795" s="2">
        <v>0.99583333333333335</v>
      </c>
      <c r="P795" s="2" t="str">
        <f t="shared" si="88"/>
        <v>Week 1</v>
      </c>
      <c r="Q795" t="s">
        <v>59</v>
      </c>
      <c r="R795" s="5">
        <v>315.66000000000003</v>
      </c>
      <c r="S795" s="5">
        <v>0</v>
      </c>
      <c r="T795" s="5">
        <f t="shared" si="89"/>
        <v>0</v>
      </c>
      <c r="U795" s="5">
        <v>315.66000000000003</v>
      </c>
      <c r="V795" s="5">
        <v>0</v>
      </c>
      <c r="W795" s="5">
        <v>15.78</v>
      </c>
      <c r="X795" s="5">
        <v>-0.44</v>
      </c>
      <c r="Y795" s="5">
        <v>331</v>
      </c>
      <c r="Z795" s="5">
        <v>331</v>
      </c>
      <c r="AA795" t="s">
        <v>73</v>
      </c>
      <c r="AB795">
        <v>86.22</v>
      </c>
      <c r="AC795">
        <v>8.7200000000000006</v>
      </c>
      <c r="AD795" t="s">
        <v>5778</v>
      </c>
      <c r="AE795" t="s">
        <v>75</v>
      </c>
      <c r="AI795" t="s">
        <v>89</v>
      </c>
      <c r="AJ795" t="s">
        <v>56</v>
      </c>
      <c r="AK795">
        <v>8929758003</v>
      </c>
      <c r="AO795">
        <v>0</v>
      </c>
      <c r="AP795">
        <v>0</v>
      </c>
      <c r="AQ795">
        <v>331</v>
      </c>
      <c r="AZ795">
        <v>315.66000000000003</v>
      </c>
      <c r="BA795">
        <v>7.89</v>
      </c>
      <c r="BB795">
        <v>315.66000000000003</v>
      </c>
      <c r="BC795">
        <v>7.89</v>
      </c>
      <c r="BD795" s="5">
        <v>331</v>
      </c>
      <c r="BE795">
        <v>315.66000000000003</v>
      </c>
      <c r="BG795">
        <f t="shared" si="90"/>
        <v>315.66000000000003</v>
      </c>
    </row>
    <row r="796" spans="1:61" x14ac:dyDescent="0.25">
      <c r="A796" t="s">
        <v>54</v>
      </c>
      <c r="B796">
        <v>110027</v>
      </c>
      <c r="C796" t="s">
        <v>55</v>
      </c>
      <c r="D796" t="s">
        <v>56</v>
      </c>
      <c r="E796" s="1">
        <v>45966</v>
      </c>
      <c r="F796" t="s">
        <v>1016</v>
      </c>
      <c r="G796" t="s">
        <v>67</v>
      </c>
      <c r="H796" t="str">
        <f t="shared" si="84"/>
        <v>Direct Sale</v>
      </c>
      <c r="K796" s="3">
        <v>45966.996527777781</v>
      </c>
      <c r="L796">
        <f t="shared" si="85"/>
        <v>5</v>
      </c>
      <c r="M796" t="str">
        <f t="shared" si="86"/>
        <v>Wednesday</v>
      </c>
      <c r="N796" s="1" t="str">
        <f t="shared" si="87"/>
        <v>November</v>
      </c>
      <c r="O796" s="2">
        <v>0.99652777777777779</v>
      </c>
      <c r="P796" s="2" t="str">
        <f t="shared" si="88"/>
        <v>Week 1</v>
      </c>
      <c r="Q796" t="s">
        <v>59</v>
      </c>
      <c r="R796" s="5">
        <v>159</v>
      </c>
      <c r="S796" s="5">
        <v>0</v>
      </c>
      <c r="T796" s="5">
        <f t="shared" si="89"/>
        <v>0</v>
      </c>
      <c r="U796" s="5">
        <v>159</v>
      </c>
      <c r="V796" s="5">
        <v>0</v>
      </c>
      <c r="W796" s="5">
        <v>7.96</v>
      </c>
      <c r="X796" s="5">
        <v>0.04</v>
      </c>
      <c r="Y796" s="5">
        <v>167</v>
      </c>
      <c r="Z796" s="5">
        <v>167</v>
      </c>
      <c r="AA796" t="s">
        <v>73</v>
      </c>
      <c r="AB796">
        <v>29.71</v>
      </c>
      <c r="AC796">
        <v>2.5</v>
      </c>
      <c r="AD796" t="s">
        <v>5778</v>
      </c>
      <c r="AE796" t="s">
        <v>75</v>
      </c>
      <c r="AI796" t="s">
        <v>89</v>
      </c>
      <c r="AJ796" t="s">
        <v>56</v>
      </c>
      <c r="AK796">
        <v>8929758003</v>
      </c>
      <c r="AO796">
        <v>0</v>
      </c>
      <c r="AP796">
        <v>0</v>
      </c>
      <c r="AQ796">
        <v>167</v>
      </c>
      <c r="AZ796">
        <v>159</v>
      </c>
      <c r="BA796">
        <v>3.98</v>
      </c>
      <c r="BB796">
        <v>159</v>
      </c>
      <c r="BC796">
        <v>3.98</v>
      </c>
      <c r="BD796" s="5">
        <v>167</v>
      </c>
      <c r="BE796">
        <v>159</v>
      </c>
      <c r="BG796">
        <f t="shared" si="90"/>
        <v>159</v>
      </c>
    </row>
    <row r="797" spans="1:61" x14ac:dyDescent="0.25">
      <c r="A797" t="s">
        <v>54</v>
      </c>
      <c r="B797">
        <v>110027</v>
      </c>
      <c r="C797" t="s">
        <v>55</v>
      </c>
      <c r="D797" t="s">
        <v>56</v>
      </c>
      <c r="E797" s="1">
        <v>45966</v>
      </c>
      <c r="F797" t="s">
        <v>1017</v>
      </c>
      <c r="G797" t="s">
        <v>63</v>
      </c>
      <c r="H797" t="str">
        <f t="shared" si="84"/>
        <v>Aggregator</v>
      </c>
      <c r="I797">
        <v>221337000000000</v>
      </c>
      <c r="J797">
        <v>29811</v>
      </c>
      <c r="K797" s="3">
        <v>45967.002083333333</v>
      </c>
      <c r="L797">
        <f t="shared" si="85"/>
        <v>6</v>
      </c>
      <c r="M797" t="str">
        <f t="shared" si="86"/>
        <v>Thursday</v>
      </c>
      <c r="N797" s="1" t="str">
        <f t="shared" si="87"/>
        <v>November</v>
      </c>
      <c r="O797" s="2">
        <v>2.0833333333333333E-3</v>
      </c>
      <c r="P797" s="2" t="str">
        <f t="shared" si="88"/>
        <v>Week 1</v>
      </c>
      <c r="Q797" t="s">
        <v>59</v>
      </c>
      <c r="R797" s="5">
        <v>357</v>
      </c>
      <c r="S797" s="5">
        <v>-93.75</v>
      </c>
      <c r="T797" s="5">
        <f t="shared" si="89"/>
        <v>26.260504201680675</v>
      </c>
      <c r="U797" s="5">
        <v>263.25</v>
      </c>
      <c r="V797" s="5">
        <v>32</v>
      </c>
      <c r="W797" s="5">
        <v>0</v>
      </c>
      <c r="X797" s="5">
        <v>-0.25</v>
      </c>
      <c r="Y797" s="5">
        <v>295</v>
      </c>
      <c r="Z797" s="5">
        <v>295</v>
      </c>
      <c r="AA797" t="s">
        <v>64</v>
      </c>
      <c r="AB797">
        <v>77.27</v>
      </c>
      <c r="AC797">
        <v>4.26</v>
      </c>
      <c r="AD797" t="s">
        <v>64</v>
      </c>
      <c r="AE797" t="s">
        <v>56</v>
      </c>
      <c r="AF797">
        <v>319</v>
      </c>
      <c r="AG797">
        <v>319</v>
      </c>
      <c r="AO797">
        <v>32</v>
      </c>
      <c r="AP797">
        <v>0</v>
      </c>
      <c r="AW797">
        <v>295</v>
      </c>
      <c r="BD797" s="5">
        <v>295</v>
      </c>
      <c r="BE797">
        <v>263.25</v>
      </c>
      <c r="BG797">
        <f t="shared" si="90"/>
        <v>263.25</v>
      </c>
      <c r="BH797">
        <v>32</v>
      </c>
    </row>
    <row r="798" spans="1:61" x14ac:dyDescent="0.25">
      <c r="A798" t="s">
        <v>54</v>
      </c>
      <c r="B798">
        <v>110027</v>
      </c>
      <c r="C798" t="s">
        <v>55</v>
      </c>
      <c r="D798" t="s">
        <v>56</v>
      </c>
      <c r="E798" s="1">
        <v>45966</v>
      </c>
      <c r="F798" t="s">
        <v>1018</v>
      </c>
      <c r="G798" t="s">
        <v>67</v>
      </c>
      <c r="H798" t="str">
        <f t="shared" si="84"/>
        <v>Direct Sale</v>
      </c>
      <c r="K798" s="3">
        <v>45967.003472222219</v>
      </c>
      <c r="L798">
        <f t="shared" si="85"/>
        <v>6</v>
      </c>
      <c r="M798" t="str">
        <f t="shared" si="86"/>
        <v>Thursday</v>
      </c>
      <c r="N798" s="1" t="str">
        <f t="shared" si="87"/>
        <v>November</v>
      </c>
      <c r="O798" s="2">
        <v>3.472222222222222E-3</v>
      </c>
      <c r="P798" s="2" t="str">
        <f t="shared" si="88"/>
        <v>Week 1</v>
      </c>
      <c r="Q798" t="s">
        <v>59</v>
      </c>
      <c r="R798" s="5">
        <v>438</v>
      </c>
      <c r="S798" s="5">
        <v>0</v>
      </c>
      <c r="T798" s="5">
        <f t="shared" si="89"/>
        <v>0</v>
      </c>
      <c r="U798" s="5">
        <v>438</v>
      </c>
      <c r="V798" s="5">
        <v>0</v>
      </c>
      <c r="W798" s="5">
        <v>21.9</v>
      </c>
      <c r="X798" s="5">
        <v>0.1</v>
      </c>
      <c r="Y798" s="5">
        <v>460</v>
      </c>
      <c r="Z798" s="5">
        <v>460</v>
      </c>
      <c r="AA798" t="s">
        <v>68</v>
      </c>
      <c r="AB798">
        <v>110.41</v>
      </c>
      <c r="AC798">
        <v>5.12</v>
      </c>
      <c r="AD798" t="s">
        <v>5778</v>
      </c>
      <c r="AE798" t="s">
        <v>75</v>
      </c>
      <c r="AI798" t="s">
        <v>89</v>
      </c>
      <c r="AJ798" t="s">
        <v>56</v>
      </c>
      <c r="AK798">
        <v>8929758003</v>
      </c>
      <c r="AO798">
        <v>0</v>
      </c>
      <c r="AP798">
        <v>0</v>
      </c>
      <c r="AR798">
        <v>460</v>
      </c>
      <c r="AZ798">
        <v>438</v>
      </c>
      <c r="BA798">
        <v>10.95</v>
      </c>
      <c r="BB798">
        <v>438</v>
      </c>
      <c r="BC798">
        <v>10.95</v>
      </c>
      <c r="BD798" s="5">
        <v>460</v>
      </c>
      <c r="BE798">
        <v>438</v>
      </c>
      <c r="BG798">
        <f t="shared" si="90"/>
        <v>438</v>
      </c>
    </row>
    <row r="799" spans="1:61" x14ac:dyDescent="0.25">
      <c r="A799" t="s">
        <v>54</v>
      </c>
      <c r="B799">
        <v>110027</v>
      </c>
      <c r="C799" t="s">
        <v>55</v>
      </c>
      <c r="D799" t="s">
        <v>56</v>
      </c>
      <c r="E799" s="1">
        <v>45966</v>
      </c>
      <c r="F799" t="s">
        <v>1019</v>
      </c>
      <c r="G799" t="s">
        <v>67</v>
      </c>
      <c r="H799" t="str">
        <f t="shared" si="84"/>
        <v>Direct Sale</v>
      </c>
      <c r="K799" s="3">
        <v>45967.004166666666</v>
      </c>
      <c r="L799">
        <f t="shared" si="85"/>
        <v>6</v>
      </c>
      <c r="M799" t="str">
        <f t="shared" si="86"/>
        <v>Thursday</v>
      </c>
      <c r="N799" s="1" t="str">
        <f t="shared" si="87"/>
        <v>November</v>
      </c>
      <c r="O799" s="2">
        <v>4.1666666666666666E-3</v>
      </c>
      <c r="P799" s="2" t="str">
        <f t="shared" si="88"/>
        <v>Week 1</v>
      </c>
      <c r="Q799" t="s">
        <v>59</v>
      </c>
      <c r="R799" s="5">
        <v>259</v>
      </c>
      <c r="S799" s="5">
        <v>0</v>
      </c>
      <c r="T799" s="5">
        <f t="shared" si="89"/>
        <v>0</v>
      </c>
      <c r="U799" s="5">
        <v>259</v>
      </c>
      <c r="V799" s="5">
        <v>0</v>
      </c>
      <c r="W799" s="5">
        <v>12.96</v>
      </c>
      <c r="X799" s="5">
        <v>0.04</v>
      </c>
      <c r="Y799" s="5">
        <v>272</v>
      </c>
      <c r="Z799" s="5">
        <v>272</v>
      </c>
      <c r="AA799" t="s">
        <v>68</v>
      </c>
      <c r="AB799">
        <v>66.91</v>
      </c>
      <c r="AC799">
        <v>2.56</v>
      </c>
      <c r="AD799" t="s">
        <v>5778</v>
      </c>
      <c r="AE799" t="s">
        <v>75</v>
      </c>
      <c r="AI799" t="s">
        <v>89</v>
      </c>
      <c r="AJ799" t="s">
        <v>56</v>
      </c>
      <c r="AK799">
        <v>8929758003</v>
      </c>
      <c r="AO799">
        <v>0</v>
      </c>
      <c r="AP799">
        <v>0</v>
      </c>
      <c r="AR799">
        <v>272</v>
      </c>
      <c r="AZ799">
        <v>259</v>
      </c>
      <c r="BA799">
        <v>6.48</v>
      </c>
      <c r="BB799">
        <v>259</v>
      </c>
      <c r="BC799">
        <v>6.48</v>
      </c>
      <c r="BD799" s="5">
        <v>272</v>
      </c>
      <c r="BE799">
        <v>259</v>
      </c>
      <c r="BG799">
        <f t="shared" si="90"/>
        <v>259</v>
      </c>
    </row>
    <row r="800" spans="1:61" x14ac:dyDescent="0.25">
      <c r="A800" t="s">
        <v>54</v>
      </c>
      <c r="B800">
        <v>110027</v>
      </c>
      <c r="C800" t="s">
        <v>55</v>
      </c>
      <c r="D800" t="s">
        <v>56</v>
      </c>
      <c r="E800" s="1">
        <v>45966</v>
      </c>
      <c r="F800" t="s">
        <v>1020</v>
      </c>
      <c r="G800" t="s">
        <v>67</v>
      </c>
      <c r="H800" t="str">
        <f t="shared" si="84"/>
        <v>Direct Sale</v>
      </c>
      <c r="K800" s="3">
        <v>45967.005555555559</v>
      </c>
      <c r="L800">
        <f t="shared" si="85"/>
        <v>6</v>
      </c>
      <c r="M800" t="str">
        <f t="shared" si="86"/>
        <v>Thursday</v>
      </c>
      <c r="N800" s="1" t="str">
        <f t="shared" si="87"/>
        <v>November</v>
      </c>
      <c r="O800" s="2">
        <v>5.5555555555555558E-3</v>
      </c>
      <c r="P800" s="2" t="str">
        <f t="shared" si="88"/>
        <v>Week 1</v>
      </c>
      <c r="Q800" t="s">
        <v>59</v>
      </c>
      <c r="R800" s="5">
        <v>468</v>
      </c>
      <c r="S800" s="5">
        <v>0</v>
      </c>
      <c r="T800" s="5">
        <f t="shared" si="89"/>
        <v>0</v>
      </c>
      <c r="U800" s="5">
        <v>468</v>
      </c>
      <c r="V800" s="5">
        <v>0</v>
      </c>
      <c r="W800" s="5">
        <v>23.4</v>
      </c>
      <c r="X800" s="5">
        <v>-0.4</v>
      </c>
      <c r="Y800" s="5">
        <v>491</v>
      </c>
      <c r="Z800" s="5">
        <v>491</v>
      </c>
      <c r="AA800" t="s">
        <v>68</v>
      </c>
      <c r="AB800">
        <v>103.63</v>
      </c>
      <c r="AC800">
        <v>3.92</v>
      </c>
      <c r="AD800" t="s">
        <v>5778</v>
      </c>
      <c r="AE800" t="s">
        <v>75</v>
      </c>
      <c r="AI800" t="s">
        <v>89</v>
      </c>
      <c r="AJ800" t="s">
        <v>56</v>
      </c>
      <c r="AK800">
        <v>8929758003</v>
      </c>
      <c r="AO800">
        <v>0</v>
      </c>
      <c r="AP800">
        <v>0</v>
      </c>
      <c r="AR800">
        <v>491</v>
      </c>
      <c r="AZ800">
        <v>468</v>
      </c>
      <c r="BA800">
        <v>11.7</v>
      </c>
      <c r="BB800">
        <v>468</v>
      </c>
      <c r="BC800">
        <v>11.7</v>
      </c>
      <c r="BD800" s="5">
        <v>491</v>
      </c>
      <c r="BE800">
        <v>468</v>
      </c>
      <c r="BG800">
        <f t="shared" si="90"/>
        <v>468</v>
      </c>
    </row>
    <row r="801" spans="1:61" x14ac:dyDescent="0.25">
      <c r="A801" t="s">
        <v>54</v>
      </c>
      <c r="B801">
        <v>110027</v>
      </c>
      <c r="C801" t="s">
        <v>55</v>
      </c>
      <c r="D801" t="s">
        <v>56</v>
      </c>
      <c r="E801" s="1">
        <v>45966</v>
      </c>
      <c r="F801" t="s">
        <v>1021</v>
      </c>
      <c r="G801" t="s">
        <v>67</v>
      </c>
      <c r="H801" t="str">
        <f t="shared" si="84"/>
        <v>Direct Sale</v>
      </c>
      <c r="K801" s="3">
        <v>45967.006944444445</v>
      </c>
      <c r="L801">
        <f t="shared" si="85"/>
        <v>6</v>
      </c>
      <c r="M801" t="str">
        <f t="shared" si="86"/>
        <v>Thursday</v>
      </c>
      <c r="N801" s="1" t="str">
        <f t="shared" si="87"/>
        <v>November</v>
      </c>
      <c r="O801" s="2">
        <v>6.9444444444444441E-3</v>
      </c>
      <c r="P801" s="2" t="str">
        <f t="shared" si="88"/>
        <v>Week 1</v>
      </c>
      <c r="Q801" t="s">
        <v>59</v>
      </c>
      <c r="R801" s="5">
        <v>308</v>
      </c>
      <c r="S801" s="5">
        <v>0</v>
      </c>
      <c r="T801" s="5">
        <f t="shared" si="89"/>
        <v>0</v>
      </c>
      <c r="U801" s="5">
        <v>308</v>
      </c>
      <c r="V801" s="5">
        <v>0</v>
      </c>
      <c r="W801" s="5">
        <v>15.4</v>
      </c>
      <c r="X801" s="5">
        <v>-0.4</v>
      </c>
      <c r="Y801" s="5">
        <v>323</v>
      </c>
      <c r="Z801" s="5">
        <v>323</v>
      </c>
      <c r="AA801" t="s">
        <v>68</v>
      </c>
      <c r="AB801">
        <v>87.22</v>
      </c>
      <c r="AC801">
        <v>8.7200000000000006</v>
      </c>
      <c r="AD801" t="s">
        <v>5778</v>
      </c>
      <c r="AE801" t="s">
        <v>75</v>
      </c>
      <c r="AI801" t="s">
        <v>89</v>
      </c>
      <c r="AJ801" t="s">
        <v>56</v>
      </c>
      <c r="AK801">
        <v>8929758003</v>
      </c>
      <c r="AO801">
        <v>0</v>
      </c>
      <c r="AP801">
        <v>0</v>
      </c>
      <c r="AR801">
        <v>323</v>
      </c>
      <c r="AZ801">
        <v>308</v>
      </c>
      <c r="BA801">
        <v>7.7</v>
      </c>
      <c r="BB801">
        <v>308</v>
      </c>
      <c r="BC801">
        <v>7.7</v>
      </c>
      <c r="BD801" s="5">
        <v>323</v>
      </c>
      <c r="BE801">
        <v>308</v>
      </c>
      <c r="BG801">
        <f t="shared" si="90"/>
        <v>308</v>
      </c>
    </row>
    <row r="802" spans="1:61" x14ac:dyDescent="0.25">
      <c r="A802" t="s">
        <v>54</v>
      </c>
      <c r="B802">
        <v>110027</v>
      </c>
      <c r="C802" t="s">
        <v>55</v>
      </c>
      <c r="D802" t="s">
        <v>56</v>
      </c>
      <c r="E802" s="1">
        <v>45966</v>
      </c>
      <c r="F802" t="s">
        <v>1022</v>
      </c>
      <c r="G802" t="s">
        <v>67</v>
      </c>
      <c r="H802" t="str">
        <f t="shared" si="84"/>
        <v>Direct Sale</v>
      </c>
      <c r="K802" s="3">
        <v>45967.013888888891</v>
      </c>
      <c r="L802">
        <f t="shared" si="85"/>
        <v>6</v>
      </c>
      <c r="M802" t="str">
        <f t="shared" si="86"/>
        <v>Thursday</v>
      </c>
      <c r="N802" s="1" t="str">
        <f t="shared" si="87"/>
        <v>November</v>
      </c>
      <c r="O802" s="2">
        <v>1.3888888888888888E-2</v>
      </c>
      <c r="P802" s="2" t="str">
        <f t="shared" si="88"/>
        <v>Week 1</v>
      </c>
      <c r="Q802" t="s">
        <v>59</v>
      </c>
      <c r="R802" s="5">
        <v>375</v>
      </c>
      <c r="S802" s="5">
        <v>0</v>
      </c>
      <c r="T802" s="5">
        <f t="shared" si="89"/>
        <v>0</v>
      </c>
      <c r="U802" s="5">
        <v>375</v>
      </c>
      <c r="V802" s="5">
        <v>0</v>
      </c>
      <c r="W802" s="5">
        <v>18.760000000000002</v>
      </c>
      <c r="X802" s="5">
        <v>0.24</v>
      </c>
      <c r="Y802" s="5">
        <v>394</v>
      </c>
      <c r="Z802" s="5">
        <v>394</v>
      </c>
      <c r="AA802" t="s">
        <v>109</v>
      </c>
      <c r="AB802">
        <v>119.04</v>
      </c>
      <c r="AC802">
        <v>10.98</v>
      </c>
      <c r="AD802" t="s">
        <v>5778</v>
      </c>
      <c r="AE802" t="s">
        <v>75</v>
      </c>
      <c r="AI802" t="s">
        <v>89</v>
      </c>
      <c r="AJ802" t="s">
        <v>56</v>
      </c>
      <c r="AK802">
        <v>8929758003</v>
      </c>
      <c r="AO802">
        <v>0</v>
      </c>
      <c r="AP802">
        <v>0</v>
      </c>
      <c r="AQ802">
        <v>294</v>
      </c>
      <c r="AR802">
        <v>100</v>
      </c>
      <c r="AZ802">
        <v>375</v>
      </c>
      <c r="BA802">
        <v>9.3800000000000008</v>
      </c>
      <c r="BB802">
        <v>375</v>
      </c>
      <c r="BC802">
        <v>9.3800000000000008</v>
      </c>
      <c r="BD802" s="5">
        <v>394</v>
      </c>
      <c r="BE802">
        <v>375</v>
      </c>
      <c r="BG802">
        <f t="shared" si="90"/>
        <v>375</v>
      </c>
    </row>
    <row r="803" spans="1:61" x14ac:dyDescent="0.25">
      <c r="A803" t="s">
        <v>54</v>
      </c>
      <c r="B803">
        <v>110027</v>
      </c>
      <c r="C803" t="s">
        <v>55</v>
      </c>
      <c r="D803" t="s">
        <v>56</v>
      </c>
      <c r="E803" s="1">
        <v>45966</v>
      </c>
      <c r="F803" t="s">
        <v>1023</v>
      </c>
      <c r="G803" t="s">
        <v>58</v>
      </c>
      <c r="H803" t="str">
        <f t="shared" si="84"/>
        <v>Aggregator</v>
      </c>
      <c r="I803">
        <v>7450761621</v>
      </c>
      <c r="J803">
        <v>18528960</v>
      </c>
      <c r="K803" s="3">
        <v>45967.01458333333</v>
      </c>
      <c r="L803">
        <f t="shared" si="85"/>
        <v>6</v>
      </c>
      <c r="M803" t="str">
        <f t="shared" si="86"/>
        <v>Thursday</v>
      </c>
      <c r="N803" s="1" t="str">
        <f t="shared" si="87"/>
        <v>November</v>
      </c>
      <c r="O803" s="2">
        <v>1.4583333333333334E-2</v>
      </c>
      <c r="P803" s="2" t="str">
        <f t="shared" si="88"/>
        <v>Week 1</v>
      </c>
      <c r="Q803" t="s">
        <v>59</v>
      </c>
      <c r="R803" s="5">
        <v>347</v>
      </c>
      <c r="S803" s="5">
        <v>-75</v>
      </c>
      <c r="T803" s="5">
        <f t="shared" si="89"/>
        <v>21.613832853025936</v>
      </c>
      <c r="U803" s="5">
        <v>272</v>
      </c>
      <c r="V803" s="5">
        <v>32</v>
      </c>
      <c r="W803" s="5">
        <v>0</v>
      </c>
      <c r="X803" s="5">
        <v>0</v>
      </c>
      <c r="Y803" s="5">
        <v>304</v>
      </c>
      <c r="Z803" s="5">
        <v>304</v>
      </c>
      <c r="AA803" t="s">
        <v>60</v>
      </c>
      <c r="AB803">
        <v>58.91</v>
      </c>
      <c r="AC803">
        <v>5.07</v>
      </c>
      <c r="AD803" t="s">
        <v>60</v>
      </c>
      <c r="AE803" t="s">
        <v>56</v>
      </c>
      <c r="AF803">
        <v>1621</v>
      </c>
      <c r="AG803">
        <v>1621</v>
      </c>
      <c r="AO803">
        <v>32</v>
      </c>
      <c r="AP803">
        <v>0</v>
      </c>
      <c r="AX803">
        <v>304</v>
      </c>
      <c r="BD803" s="5">
        <v>304</v>
      </c>
      <c r="BE803">
        <v>272</v>
      </c>
      <c r="BG803">
        <f t="shared" si="90"/>
        <v>272</v>
      </c>
      <c r="BI803">
        <v>32</v>
      </c>
    </row>
    <row r="804" spans="1:61" x14ac:dyDescent="0.25">
      <c r="A804" t="s">
        <v>54</v>
      </c>
      <c r="B804">
        <v>110027</v>
      </c>
      <c r="C804" t="s">
        <v>55</v>
      </c>
      <c r="D804" t="s">
        <v>56</v>
      </c>
      <c r="E804" s="1">
        <v>45966</v>
      </c>
      <c r="F804" t="s">
        <v>1024</v>
      </c>
      <c r="G804" t="s">
        <v>67</v>
      </c>
      <c r="H804" t="str">
        <f t="shared" si="84"/>
        <v>Direct Sale</v>
      </c>
      <c r="K804" s="3">
        <v>45967.01458333333</v>
      </c>
      <c r="L804">
        <f t="shared" si="85"/>
        <v>6</v>
      </c>
      <c r="M804" t="str">
        <f t="shared" si="86"/>
        <v>Thursday</v>
      </c>
      <c r="N804" s="1" t="str">
        <f t="shared" si="87"/>
        <v>November</v>
      </c>
      <c r="O804" s="2">
        <v>1.4583333333333334E-2</v>
      </c>
      <c r="P804" s="2" t="str">
        <f t="shared" si="88"/>
        <v>Week 1</v>
      </c>
      <c r="Q804" t="s">
        <v>59</v>
      </c>
      <c r="R804" s="5">
        <v>926</v>
      </c>
      <c r="S804" s="5">
        <v>0</v>
      </c>
      <c r="T804" s="5">
        <f t="shared" si="89"/>
        <v>0</v>
      </c>
      <c r="U804" s="5">
        <v>926</v>
      </c>
      <c r="V804" s="5">
        <v>0</v>
      </c>
      <c r="W804" s="5">
        <v>46.3</v>
      </c>
      <c r="X804" s="5">
        <v>-0.3</v>
      </c>
      <c r="Y804" s="5">
        <v>972</v>
      </c>
      <c r="Z804" s="5">
        <v>972</v>
      </c>
      <c r="AA804" t="s">
        <v>68</v>
      </c>
      <c r="AB804">
        <v>226.29</v>
      </c>
      <c r="AC804">
        <v>15.8</v>
      </c>
      <c r="AD804" t="s">
        <v>5778</v>
      </c>
      <c r="AE804" t="s">
        <v>75</v>
      </c>
      <c r="AI804" t="s">
        <v>89</v>
      </c>
      <c r="AJ804" t="s">
        <v>56</v>
      </c>
      <c r="AK804">
        <v>8929758003</v>
      </c>
      <c r="AO804">
        <v>0</v>
      </c>
      <c r="AP804">
        <v>0</v>
      </c>
      <c r="AR804">
        <v>972</v>
      </c>
      <c r="AZ804">
        <v>926</v>
      </c>
      <c r="BA804">
        <v>23.15</v>
      </c>
      <c r="BB804">
        <v>926</v>
      </c>
      <c r="BC804">
        <v>23.15</v>
      </c>
      <c r="BD804" s="5">
        <v>972</v>
      </c>
      <c r="BE804">
        <v>926</v>
      </c>
      <c r="BG804">
        <f t="shared" si="90"/>
        <v>926</v>
      </c>
    </row>
    <row r="805" spans="1:61" x14ac:dyDescent="0.25">
      <c r="A805" t="s">
        <v>54</v>
      </c>
      <c r="B805">
        <v>110027</v>
      </c>
      <c r="C805" t="s">
        <v>55</v>
      </c>
      <c r="D805" t="s">
        <v>56</v>
      </c>
      <c r="E805" s="1">
        <v>45966</v>
      </c>
      <c r="F805" t="s">
        <v>1025</v>
      </c>
      <c r="G805" t="s">
        <v>58</v>
      </c>
      <c r="H805" t="str">
        <f t="shared" si="84"/>
        <v>Aggregator</v>
      </c>
      <c r="I805">
        <v>7448709480</v>
      </c>
      <c r="J805">
        <v>18528960</v>
      </c>
      <c r="K805" s="3">
        <v>45967.01458333333</v>
      </c>
      <c r="L805">
        <f t="shared" si="85"/>
        <v>6</v>
      </c>
      <c r="M805" t="str">
        <f t="shared" si="86"/>
        <v>Thursday</v>
      </c>
      <c r="N805" s="1" t="str">
        <f t="shared" si="87"/>
        <v>November</v>
      </c>
      <c r="O805" s="2">
        <v>1.4583333333333334E-2</v>
      </c>
      <c r="P805" s="2" t="str">
        <f t="shared" si="88"/>
        <v>Week 1</v>
      </c>
      <c r="Q805" t="s">
        <v>59</v>
      </c>
      <c r="R805" s="5">
        <v>367</v>
      </c>
      <c r="S805" s="5">
        <v>-75</v>
      </c>
      <c r="T805" s="5">
        <f t="shared" si="89"/>
        <v>20.435967302452315</v>
      </c>
      <c r="U805" s="5">
        <v>292</v>
      </c>
      <c r="V805" s="5">
        <v>32</v>
      </c>
      <c r="W805" s="5">
        <v>0</v>
      </c>
      <c r="X805" s="5">
        <v>0</v>
      </c>
      <c r="Y805" s="5">
        <v>324</v>
      </c>
      <c r="Z805" s="5">
        <v>324</v>
      </c>
      <c r="AA805" t="s">
        <v>60</v>
      </c>
      <c r="AB805">
        <v>66.97</v>
      </c>
      <c r="AC805">
        <v>9.5299999999999994</v>
      </c>
      <c r="AD805" t="s">
        <v>60</v>
      </c>
      <c r="AE805" t="s">
        <v>56</v>
      </c>
      <c r="AF805">
        <v>9480</v>
      </c>
      <c r="AG805">
        <v>9480</v>
      </c>
      <c r="AO805">
        <v>32</v>
      </c>
      <c r="AP805">
        <v>0</v>
      </c>
      <c r="AX805">
        <v>324</v>
      </c>
      <c r="BD805" s="5">
        <v>324</v>
      </c>
      <c r="BE805">
        <v>292</v>
      </c>
      <c r="BG805">
        <f t="shared" si="90"/>
        <v>292</v>
      </c>
      <c r="BI805">
        <v>32</v>
      </c>
    </row>
    <row r="806" spans="1:61" x14ac:dyDescent="0.25">
      <c r="A806" t="s">
        <v>54</v>
      </c>
      <c r="B806">
        <v>110027</v>
      </c>
      <c r="C806" t="s">
        <v>55</v>
      </c>
      <c r="D806" t="s">
        <v>56</v>
      </c>
      <c r="E806" s="1">
        <v>45966</v>
      </c>
      <c r="F806" t="s">
        <v>1026</v>
      </c>
      <c r="G806" t="s">
        <v>63</v>
      </c>
      <c r="H806" t="str">
        <f t="shared" si="84"/>
        <v>Aggregator</v>
      </c>
      <c r="I806">
        <v>221338000000000</v>
      </c>
      <c r="J806">
        <v>29811</v>
      </c>
      <c r="K806" s="3">
        <v>45967.01458333333</v>
      </c>
      <c r="L806">
        <f t="shared" si="85"/>
        <v>6</v>
      </c>
      <c r="M806" t="str">
        <f t="shared" si="86"/>
        <v>Thursday</v>
      </c>
      <c r="N806" s="1" t="str">
        <f t="shared" si="87"/>
        <v>November</v>
      </c>
      <c r="O806" s="2">
        <v>1.4583333333333334E-2</v>
      </c>
      <c r="P806" s="2" t="str">
        <f t="shared" si="88"/>
        <v>Week 1</v>
      </c>
      <c r="Q806" t="s">
        <v>59</v>
      </c>
      <c r="R806" s="5">
        <v>399</v>
      </c>
      <c r="S806" s="5">
        <v>-200</v>
      </c>
      <c r="T806" s="5">
        <f t="shared" si="89"/>
        <v>50.125313283208015</v>
      </c>
      <c r="U806" s="5">
        <v>199</v>
      </c>
      <c r="V806" s="5">
        <v>32</v>
      </c>
      <c r="W806" s="5">
        <v>0</v>
      </c>
      <c r="X806" s="5">
        <v>0</v>
      </c>
      <c r="Y806" s="5">
        <v>231</v>
      </c>
      <c r="Z806" s="5">
        <v>231</v>
      </c>
      <c r="AA806" t="s">
        <v>64</v>
      </c>
      <c r="AB806">
        <v>55.42</v>
      </c>
      <c r="AC806">
        <v>0</v>
      </c>
      <c r="AD806" t="s">
        <v>64</v>
      </c>
      <c r="AE806" t="s">
        <v>56</v>
      </c>
      <c r="AF806">
        <v>613</v>
      </c>
      <c r="AG806">
        <v>613</v>
      </c>
      <c r="AO806">
        <v>32</v>
      </c>
      <c r="AP806">
        <v>0</v>
      </c>
      <c r="AW806">
        <v>231</v>
      </c>
      <c r="BD806" s="5">
        <v>231</v>
      </c>
      <c r="BE806">
        <v>199</v>
      </c>
      <c r="BG806">
        <f t="shared" si="90"/>
        <v>199</v>
      </c>
      <c r="BH806">
        <v>32</v>
      </c>
    </row>
    <row r="807" spans="1:61" x14ac:dyDescent="0.25">
      <c r="A807" t="s">
        <v>54</v>
      </c>
      <c r="B807">
        <v>110027</v>
      </c>
      <c r="C807" t="s">
        <v>55</v>
      </c>
      <c r="D807" t="s">
        <v>56</v>
      </c>
      <c r="E807" s="1">
        <v>45966</v>
      </c>
      <c r="F807" t="s">
        <v>1027</v>
      </c>
      <c r="G807" t="s">
        <v>63</v>
      </c>
      <c r="H807" t="str">
        <f t="shared" si="84"/>
        <v>Aggregator</v>
      </c>
      <c r="I807">
        <v>221338000000000</v>
      </c>
      <c r="J807">
        <v>29811</v>
      </c>
      <c r="K807" s="3">
        <v>45967.015277777777</v>
      </c>
      <c r="L807">
        <f t="shared" si="85"/>
        <v>6</v>
      </c>
      <c r="M807" t="str">
        <f t="shared" si="86"/>
        <v>Thursday</v>
      </c>
      <c r="N807" s="1" t="str">
        <f t="shared" si="87"/>
        <v>November</v>
      </c>
      <c r="O807" s="2">
        <v>1.5277777777777777E-2</v>
      </c>
      <c r="P807" s="2" t="str">
        <f t="shared" si="88"/>
        <v>Week 1</v>
      </c>
      <c r="Q807" t="s">
        <v>59</v>
      </c>
      <c r="R807" s="5">
        <v>327</v>
      </c>
      <c r="S807" s="5">
        <v>-95</v>
      </c>
      <c r="T807" s="5">
        <f t="shared" si="89"/>
        <v>29.051987767584098</v>
      </c>
      <c r="U807" s="5">
        <v>232</v>
      </c>
      <c r="V807" s="5">
        <v>32</v>
      </c>
      <c r="W807" s="5">
        <v>0</v>
      </c>
      <c r="X807" s="5">
        <v>0</v>
      </c>
      <c r="Y807" s="5">
        <v>264</v>
      </c>
      <c r="Z807" s="5">
        <v>264</v>
      </c>
      <c r="AA807" t="s">
        <v>64</v>
      </c>
      <c r="AB807">
        <v>66.61</v>
      </c>
      <c r="AC807">
        <v>7.03</v>
      </c>
      <c r="AD807" t="s">
        <v>64</v>
      </c>
      <c r="AE807" t="s">
        <v>56</v>
      </c>
      <c r="AF807">
        <v>8453</v>
      </c>
      <c r="AG807">
        <v>8453</v>
      </c>
      <c r="AO807">
        <v>32</v>
      </c>
      <c r="AP807">
        <v>0</v>
      </c>
      <c r="AW807">
        <v>264</v>
      </c>
      <c r="BD807" s="5">
        <v>264</v>
      </c>
      <c r="BE807">
        <v>232</v>
      </c>
      <c r="BG807">
        <f t="shared" si="90"/>
        <v>232</v>
      </c>
      <c r="BH807">
        <v>32</v>
      </c>
    </row>
    <row r="808" spans="1:61" x14ac:dyDescent="0.25">
      <c r="A808" t="s">
        <v>54</v>
      </c>
      <c r="B808">
        <v>110027</v>
      </c>
      <c r="C808" t="s">
        <v>55</v>
      </c>
      <c r="D808" t="s">
        <v>56</v>
      </c>
      <c r="E808" s="1">
        <v>45966</v>
      </c>
      <c r="F808" t="s">
        <v>1028</v>
      </c>
      <c r="G808" t="s">
        <v>63</v>
      </c>
      <c r="H808" t="str">
        <f t="shared" si="84"/>
        <v>Aggregator</v>
      </c>
      <c r="I808">
        <v>221338000000000</v>
      </c>
      <c r="J808">
        <v>29811</v>
      </c>
      <c r="K808" s="3">
        <v>45967.015277777777</v>
      </c>
      <c r="L808">
        <f t="shared" si="85"/>
        <v>6</v>
      </c>
      <c r="M808" t="str">
        <f t="shared" si="86"/>
        <v>Thursday</v>
      </c>
      <c r="N808" s="1" t="str">
        <f t="shared" si="87"/>
        <v>November</v>
      </c>
      <c r="O808" s="2">
        <v>1.5277777777777777E-2</v>
      </c>
      <c r="P808" s="2" t="str">
        <f t="shared" si="88"/>
        <v>Week 1</v>
      </c>
      <c r="Q808" t="s">
        <v>59</v>
      </c>
      <c r="R808" s="5">
        <v>208</v>
      </c>
      <c r="S808" s="5">
        <v>-89.99</v>
      </c>
      <c r="T808" s="5">
        <f t="shared" si="89"/>
        <v>43.264423076923073</v>
      </c>
      <c r="U808" s="5">
        <v>118.01</v>
      </c>
      <c r="V808" s="5">
        <v>32</v>
      </c>
      <c r="W808" s="5">
        <v>0</v>
      </c>
      <c r="X808" s="5">
        <v>-0.01</v>
      </c>
      <c r="Y808" s="5">
        <v>150</v>
      </c>
      <c r="Z808" s="5">
        <v>150</v>
      </c>
      <c r="AA808" t="s">
        <v>64</v>
      </c>
      <c r="AB808">
        <v>38.31</v>
      </c>
      <c r="AC808">
        <v>3.92</v>
      </c>
      <c r="AD808" t="s">
        <v>64</v>
      </c>
      <c r="AE808" t="s">
        <v>56</v>
      </c>
      <c r="AF808">
        <v>4514</v>
      </c>
      <c r="AG808">
        <v>4514</v>
      </c>
      <c r="AO808">
        <v>32</v>
      </c>
      <c r="AP808">
        <v>0</v>
      </c>
      <c r="AW808">
        <v>150</v>
      </c>
      <c r="BD808" s="5">
        <v>150</v>
      </c>
      <c r="BE808">
        <v>118.01</v>
      </c>
      <c r="BG808">
        <f t="shared" si="90"/>
        <v>118.01</v>
      </c>
      <c r="BH808">
        <v>32</v>
      </c>
    </row>
    <row r="809" spans="1:61" x14ac:dyDescent="0.25">
      <c r="A809" t="s">
        <v>54</v>
      </c>
      <c r="B809">
        <v>110027</v>
      </c>
      <c r="C809" t="s">
        <v>55</v>
      </c>
      <c r="D809" t="s">
        <v>56</v>
      </c>
      <c r="E809" s="1">
        <v>45966</v>
      </c>
      <c r="F809" t="s">
        <v>1029</v>
      </c>
      <c r="G809" t="s">
        <v>63</v>
      </c>
      <c r="H809" t="str">
        <f t="shared" si="84"/>
        <v>Aggregator</v>
      </c>
      <c r="I809">
        <v>221339000000000</v>
      </c>
      <c r="J809">
        <v>29811</v>
      </c>
      <c r="K809" s="3">
        <v>45967.019444444442</v>
      </c>
      <c r="L809">
        <f t="shared" si="85"/>
        <v>6</v>
      </c>
      <c r="M809" t="str">
        <f t="shared" si="86"/>
        <v>Thursday</v>
      </c>
      <c r="N809" s="1" t="str">
        <f t="shared" si="87"/>
        <v>November</v>
      </c>
      <c r="O809" s="2">
        <v>1.9444444444444445E-2</v>
      </c>
      <c r="P809" s="2" t="str">
        <f t="shared" si="88"/>
        <v>Week 1</v>
      </c>
      <c r="Q809" t="s">
        <v>59</v>
      </c>
      <c r="R809" s="5">
        <v>524.66</v>
      </c>
      <c r="S809" s="5">
        <v>0</v>
      </c>
      <c r="T809" s="5">
        <f t="shared" si="89"/>
        <v>0</v>
      </c>
      <c r="U809" s="5">
        <v>524.66</v>
      </c>
      <c r="V809" s="5">
        <v>32</v>
      </c>
      <c r="W809" s="5">
        <v>0</v>
      </c>
      <c r="X809" s="5">
        <v>0.34</v>
      </c>
      <c r="Y809" s="5">
        <v>557</v>
      </c>
      <c r="Z809" s="5">
        <v>557</v>
      </c>
      <c r="AA809" t="s">
        <v>64</v>
      </c>
      <c r="AB809">
        <v>123.28</v>
      </c>
      <c r="AC809">
        <v>10.220000000000001</v>
      </c>
      <c r="AD809" t="s">
        <v>64</v>
      </c>
      <c r="AE809" t="s">
        <v>56</v>
      </c>
      <c r="AF809">
        <v>2528</v>
      </c>
      <c r="AG809">
        <v>2528</v>
      </c>
      <c r="AO809">
        <v>32</v>
      </c>
      <c r="AP809">
        <v>0</v>
      </c>
      <c r="AW809">
        <v>557</v>
      </c>
      <c r="BD809" s="5">
        <v>557</v>
      </c>
      <c r="BE809">
        <v>524.66</v>
      </c>
      <c r="BG809">
        <f t="shared" si="90"/>
        <v>524.66</v>
      </c>
      <c r="BH809">
        <v>32</v>
      </c>
    </row>
    <row r="810" spans="1:61" x14ac:dyDescent="0.25">
      <c r="A810" t="s">
        <v>54</v>
      </c>
      <c r="B810">
        <v>110027</v>
      </c>
      <c r="C810" t="s">
        <v>55</v>
      </c>
      <c r="D810" t="s">
        <v>56</v>
      </c>
      <c r="E810" s="1">
        <v>45966</v>
      </c>
      <c r="F810" t="s">
        <v>1030</v>
      </c>
      <c r="G810" t="s">
        <v>63</v>
      </c>
      <c r="H810" t="str">
        <f t="shared" si="84"/>
        <v>Aggregator</v>
      </c>
      <c r="I810">
        <v>221339000000000</v>
      </c>
      <c r="J810">
        <v>29811</v>
      </c>
      <c r="K810" s="3">
        <v>45967.020833333336</v>
      </c>
      <c r="L810">
        <f t="shared" si="85"/>
        <v>6</v>
      </c>
      <c r="M810" t="str">
        <f t="shared" si="86"/>
        <v>Thursday</v>
      </c>
      <c r="N810" s="1" t="str">
        <f t="shared" si="87"/>
        <v>November</v>
      </c>
      <c r="O810" s="2">
        <v>2.0833333333333332E-2</v>
      </c>
      <c r="P810" s="2" t="str">
        <f t="shared" si="88"/>
        <v>Week 1</v>
      </c>
      <c r="Q810" t="s">
        <v>59</v>
      </c>
      <c r="R810" s="5">
        <v>377</v>
      </c>
      <c r="S810" s="5">
        <v>-120</v>
      </c>
      <c r="T810" s="5">
        <f t="shared" si="89"/>
        <v>31.830238726790448</v>
      </c>
      <c r="U810" s="5">
        <v>257</v>
      </c>
      <c r="V810" s="5">
        <v>32</v>
      </c>
      <c r="W810" s="5">
        <v>0</v>
      </c>
      <c r="X810" s="5">
        <v>0</v>
      </c>
      <c r="Y810" s="5">
        <v>289</v>
      </c>
      <c r="Z810" s="5">
        <v>289</v>
      </c>
      <c r="AA810" t="s">
        <v>64</v>
      </c>
      <c r="AB810">
        <v>74.48</v>
      </c>
      <c r="AC810">
        <v>7.03</v>
      </c>
      <c r="AD810" t="s">
        <v>64</v>
      </c>
      <c r="AE810" t="s">
        <v>56</v>
      </c>
      <c r="AF810">
        <v>9272</v>
      </c>
      <c r="AG810">
        <v>9272</v>
      </c>
      <c r="AO810">
        <v>32</v>
      </c>
      <c r="AP810">
        <v>0</v>
      </c>
      <c r="AW810">
        <v>289</v>
      </c>
      <c r="BD810" s="5">
        <v>289</v>
      </c>
      <c r="BE810">
        <v>257</v>
      </c>
      <c r="BG810">
        <f t="shared" si="90"/>
        <v>257</v>
      </c>
      <c r="BH810">
        <v>32</v>
      </c>
    </row>
    <row r="811" spans="1:61" x14ac:dyDescent="0.25">
      <c r="A811" t="s">
        <v>54</v>
      </c>
      <c r="B811">
        <v>110027</v>
      </c>
      <c r="C811" t="s">
        <v>55</v>
      </c>
      <c r="D811" t="s">
        <v>56</v>
      </c>
      <c r="E811" s="1">
        <v>45966</v>
      </c>
      <c r="F811" t="s">
        <v>1031</v>
      </c>
      <c r="G811" t="s">
        <v>67</v>
      </c>
      <c r="H811" t="str">
        <f t="shared" si="84"/>
        <v>Direct Sale</v>
      </c>
      <c r="K811" s="3">
        <v>45967.030555555553</v>
      </c>
      <c r="L811">
        <f t="shared" si="85"/>
        <v>6</v>
      </c>
      <c r="M811" t="str">
        <f t="shared" si="86"/>
        <v>Thursday</v>
      </c>
      <c r="N811" s="1" t="str">
        <f t="shared" si="87"/>
        <v>November</v>
      </c>
      <c r="O811" s="2">
        <v>3.0555555555555555E-2</v>
      </c>
      <c r="P811" s="2" t="str">
        <f t="shared" si="88"/>
        <v>Week 1</v>
      </c>
      <c r="Q811" t="s">
        <v>59</v>
      </c>
      <c r="R811" s="5">
        <v>59</v>
      </c>
      <c r="S811" s="5">
        <v>0</v>
      </c>
      <c r="T811" s="5">
        <f t="shared" si="89"/>
        <v>0</v>
      </c>
      <c r="U811" s="5">
        <v>59</v>
      </c>
      <c r="V811" s="5">
        <v>0</v>
      </c>
      <c r="W811" s="5">
        <v>2.96</v>
      </c>
      <c r="X811" s="5">
        <v>0.04</v>
      </c>
      <c r="Y811" s="5">
        <v>62</v>
      </c>
      <c r="Z811" s="5">
        <v>62</v>
      </c>
      <c r="AA811" t="s">
        <v>68</v>
      </c>
      <c r="AB811">
        <v>15.49</v>
      </c>
      <c r="AC811">
        <v>2.14</v>
      </c>
      <c r="AD811" t="s">
        <v>5778</v>
      </c>
      <c r="AE811" t="s">
        <v>75</v>
      </c>
      <c r="AI811" t="s">
        <v>730</v>
      </c>
      <c r="AJ811" t="s">
        <v>731</v>
      </c>
      <c r="AK811">
        <v>9999777722</v>
      </c>
      <c r="AO811">
        <v>0</v>
      </c>
      <c r="AP811">
        <v>0</v>
      </c>
      <c r="AR811">
        <v>62</v>
      </c>
      <c r="AZ811">
        <v>59</v>
      </c>
      <c r="BA811">
        <v>1.48</v>
      </c>
      <c r="BB811">
        <v>59</v>
      </c>
      <c r="BC811">
        <v>1.48</v>
      </c>
      <c r="BD811" s="5">
        <v>62</v>
      </c>
      <c r="BE811">
        <v>59</v>
      </c>
      <c r="BG811">
        <f t="shared" si="90"/>
        <v>59</v>
      </c>
    </row>
    <row r="812" spans="1:61" x14ac:dyDescent="0.25">
      <c r="A812" t="s">
        <v>54</v>
      </c>
      <c r="B812">
        <v>110027</v>
      </c>
      <c r="C812" t="s">
        <v>55</v>
      </c>
      <c r="D812" t="s">
        <v>56</v>
      </c>
      <c r="E812" s="1">
        <v>45966</v>
      </c>
      <c r="F812" t="s">
        <v>1032</v>
      </c>
      <c r="G812" t="s">
        <v>67</v>
      </c>
      <c r="H812" t="str">
        <f t="shared" si="84"/>
        <v>Direct Sale</v>
      </c>
      <c r="K812" s="3">
        <v>45967.030555555553</v>
      </c>
      <c r="L812">
        <f t="shared" si="85"/>
        <v>6</v>
      </c>
      <c r="M812" t="str">
        <f t="shared" si="86"/>
        <v>Thursday</v>
      </c>
      <c r="N812" s="1" t="str">
        <f t="shared" si="87"/>
        <v>November</v>
      </c>
      <c r="O812" s="2">
        <v>3.0555555555555555E-2</v>
      </c>
      <c r="P812" s="2" t="str">
        <f t="shared" si="88"/>
        <v>Week 1</v>
      </c>
      <c r="Q812" t="s">
        <v>59</v>
      </c>
      <c r="R812" s="5">
        <v>307</v>
      </c>
      <c r="S812" s="5">
        <v>0</v>
      </c>
      <c r="T812" s="5">
        <f t="shared" si="89"/>
        <v>0</v>
      </c>
      <c r="U812" s="5">
        <v>307</v>
      </c>
      <c r="V812" s="5">
        <v>0</v>
      </c>
      <c r="W812" s="5">
        <v>15.36</v>
      </c>
      <c r="X812" s="5">
        <v>-0.36</v>
      </c>
      <c r="Y812" s="5">
        <v>322</v>
      </c>
      <c r="Z812" s="5">
        <v>322</v>
      </c>
      <c r="AA812" t="s">
        <v>73</v>
      </c>
      <c r="AB812">
        <v>69.099999999999994</v>
      </c>
      <c r="AC812">
        <v>5.88</v>
      </c>
      <c r="AD812" t="s">
        <v>5778</v>
      </c>
      <c r="AE812" t="s">
        <v>75</v>
      </c>
      <c r="AI812" t="s">
        <v>730</v>
      </c>
      <c r="AJ812" t="s">
        <v>731</v>
      </c>
      <c r="AK812">
        <v>9999777722</v>
      </c>
      <c r="AO812">
        <v>0</v>
      </c>
      <c r="AP812">
        <v>0</v>
      </c>
      <c r="AQ812">
        <v>322</v>
      </c>
      <c r="AZ812">
        <v>307</v>
      </c>
      <c r="BA812">
        <v>7.68</v>
      </c>
      <c r="BB812">
        <v>307</v>
      </c>
      <c r="BC812">
        <v>7.68</v>
      </c>
      <c r="BD812" s="5">
        <v>322</v>
      </c>
      <c r="BE812">
        <v>307</v>
      </c>
      <c r="BG812">
        <f t="shared" si="90"/>
        <v>307</v>
      </c>
    </row>
    <row r="813" spans="1:61" x14ac:dyDescent="0.25">
      <c r="A813" t="s">
        <v>54</v>
      </c>
      <c r="B813">
        <v>110027</v>
      </c>
      <c r="C813" t="s">
        <v>55</v>
      </c>
      <c r="D813" t="s">
        <v>56</v>
      </c>
      <c r="E813" s="1">
        <v>45966</v>
      </c>
      <c r="F813" t="s">
        <v>1033</v>
      </c>
      <c r="G813" t="s">
        <v>58</v>
      </c>
      <c r="H813" t="str">
        <f t="shared" si="84"/>
        <v>Aggregator</v>
      </c>
      <c r="I813">
        <v>7452883785</v>
      </c>
      <c r="J813">
        <v>18528960</v>
      </c>
      <c r="K813" s="3">
        <v>45967.031944444447</v>
      </c>
      <c r="L813">
        <f t="shared" si="85"/>
        <v>6</v>
      </c>
      <c r="M813" t="str">
        <f t="shared" si="86"/>
        <v>Thursday</v>
      </c>
      <c r="N813" s="1" t="str">
        <f t="shared" si="87"/>
        <v>November</v>
      </c>
      <c r="O813" s="2">
        <v>3.1944444444444442E-2</v>
      </c>
      <c r="P813" s="2" t="str">
        <f t="shared" si="88"/>
        <v>Week 1</v>
      </c>
      <c r="Q813" t="s">
        <v>59</v>
      </c>
      <c r="R813" s="5">
        <v>247</v>
      </c>
      <c r="S813" s="5">
        <v>0</v>
      </c>
      <c r="T813" s="5">
        <f t="shared" si="89"/>
        <v>0</v>
      </c>
      <c r="U813" s="5">
        <v>247</v>
      </c>
      <c r="V813" s="5">
        <v>32</v>
      </c>
      <c r="W813" s="5">
        <v>0</v>
      </c>
      <c r="X813" s="5">
        <v>0</v>
      </c>
      <c r="Y813" s="5">
        <v>279</v>
      </c>
      <c r="Z813" s="5">
        <v>279</v>
      </c>
      <c r="AA813" t="s">
        <v>60</v>
      </c>
      <c r="AB813">
        <v>57.78</v>
      </c>
      <c r="AC813">
        <v>1.96</v>
      </c>
      <c r="AD813" t="s">
        <v>60</v>
      </c>
      <c r="AE813" t="s">
        <v>56</v>
      </c>
      <c r="AF813">
        <v>3785</v>
      </c>
      <c r="AG813">
        <v>3785</v>
      </c>
      <c r="AO813">
        <v>32</v>
      </c>
      <c r="AP813">
        <v>0</v>
      </c>
      <c r="AX813">
        <v>279</v>
      </c>
      <c r="BD813" s="5">
        <v>279</v>
      </c>
      <c r="BE813">
        <v>247</v>
      </c>
      <c r="BG813">
        <f t="shared" si="90"/>
        <v>247</v>
      </c>
      <c r="BI813">
        <v>32</v>
      </c>
    </row>
    <row r="814" spans="1:61" x14ac:dyDescent="0.25">
      <c r="A814" t="s">
        <v>54</v>
      </c>
      <c r="B814">
        <v>110027</v>
      </c>
      <c r="C814" t="s">
        <v>55</v>
      </c>
      <c r="D814" t="s">
        <v>56</v>
      </c>
      <c r="E814" s="1">
        <v>45966</v>
      </c>
      <c r="F814" t="s">
        <v>1034</v>
      </c>
      <c r="G814" t="s">
        <v>67</v>
      </c>
      <c r="H814" t="str">
        <f t="shared" si="84"/>
        <v>Direct Sale</v>
      </c>
      <c r="K814" s="3">
        <v>45967.031944444447</v>
      </c>
      <c r="L814">
        <f t="shared" si="85"/>
        <v>6</v>
      </c>
      <c r="M814" t="str">
        <f t="shared" si="86"/>
        <v>Thursday</v>
      </c>
      <c r="N814" s="1" t="str">
        <f t="shared" si="87"/>
        <v>November</v>
      </c>
      <c r="O814" s="2">
        <v>3.1944444444444442E-2</v>
      </c>
      <c r="P814" s="2" t="str">
        <f t="shared" si="88"/>
        <v>Week 1</v>
      </c>
      <c r="Q814" t="s">
        <v>59</v>
      </c>
      <c r="R814" s="5">
        <v>59</v>
      </c>
      <c r="S814" s="5">
        <v>0</v>
      </c>
      <c r="T814" s="5">
        <f t="shared" si="89"/>
        <v>0</v>
      </c>
      <c r="U814" s="5">
        <v>59</v>
      </c>
      <c r="V814" s="5">
        <v>0</v>
      </c>
      <c r="W814" s="5">
        <v>2.96</v>
      </c>
      <c r="X814" s="5">
        <v>0.04</v>
      </c>
      <c r="Y814" s="5">
        <v>62</v>
      </c>
      <c r="Z814" s="5">
        <v>62</v>
      </c>
      <c r="AA814" t="s">
        <v>73</v>
      </c>
      <c r="AB814">
        <v>15.49</v>
      </c>
      <c r="AC814">
        <v>2.14</v>
      </c>
      <c r="AD814" t="s">
        <v>5778</v>
      </c>
      <c r="AE814" t="s">
        <v>75</v>
      </c>
      <c r="AI814" t="s">
        <v>1035</v>
      </c>
      <c r="AJ814" t="s">
        <v>1036</v>
      </c>
      <c r="AK814">
        <v>9172548395</v>
      </c>
      <c r="AO814">
        <v>0</v>
      </c>
      <c r="AP814">
        <v>0</v>
      </c>
      <c r="AQ814">
        <v>62</v>
      </c>
      <c r="AZ814">
        <v>59</v>
      </c>
      <c r="BA814">
        <v>1.48</v>
      </c>
      <c r="BB814">
        <v>59</v>
      </c>
      <c r="BC814">
        <v>1.48</v>
      </c>
      <c r="BD814" s="5">
        <v>62</v>
      </c>
      <c r="BE814">
        <v>59</v>
      </c>
      <c r="BG814">
        <f t="shared" si="90"/>
        <v>59</v>
      </c>
    </row>
    <row r="815" spans="1:61" x14ac:dyDescent="0.25">
      <c r="A815" t="s">
        <v>54</v>
      </c>
      <c r="B815">
        <v>110027</v>
      </c>
      <c r="C815" t="s">
        <v>55</v>
      </c>
      <c r="D815" t="s">
        <v>56</v>
      </c>
      <c r="E815" s="1">
        <v>45966</v>
      </c>
      <c r="F815" t="s">
        <v>1037</v>
      </c>
      <c r="G815" t="s">
        <v>67</v>
      </c>
      <c r="H815" t="str">
        <f t="shared" si="84"/>
        <v>Direct Sale</v>
      </c>
      <c r="K815" s="3">
        <v>45967.03402777778</v>
      </c>
      <c r="L815">
        <f t="shared" si="85"/>
        <v>6</v>
      </c>
      <c r="M815" t="str">
        <f t="shared" si="86"/>
        <v>Thursday</v>
      </c>
      <c r="N815" s="1" t="str">
        <f t="shared" si="87"/>
        <v>November</v>
      </c>
      <c r="O815" s="2">
        <v>3.4027777777777775E-2</v>
      </c>
      <c r="P815" s="2" t="str">
        <f t="shared" si="88"/>
        <v>Week 1</v>
      </c>
      <c r="Q815" t="s">
        <v>59</v>
      </c>
      <c r="R815" s="5">
        <v>349</v>
      </c>
      <c r="S815" s="5">
        <v>0</v>
      </c>
      <c r="T815" s="5">
        <f t="shared" si="89"/>
        <v>0</v>
      </c>
      <c r="U815" s="5">
        <v>349</v>
      </c>
      <c r="V815" s="5">
        <v>0</v>
      </c>
      <c r="W815" s="5">
        <v>17.46</v>
      </c>
      <c r="X815" s="5">
        <v>-0.46</v>
      </c>
      <c r="Y815" s="5">
        <v>366</v>
      </c>
      <c r="Z815" s="5">
        <v>366</v>
      </c>
      <c r="AA815" t="s">
        <v>73</v>
      </c>
      <c r="AB815">
        <v>82.31</v>
      </c>
      <c r="AC815">
        <v>10.46</v>
      </c>
      <c r="AD815" t="s">
        <v>5778</v>
      </c>
      <c r="AE815" t="s">
        <v>75</v>
      </c>
      <c r="AI815" t="s">
        <v>730</v>
      </c>
      <c r="AJ815" t="s">
        <v>731</v>
      </c>
      <c r="AK815">
        <v>9999777722</v>
      </c>
      <c r="AO815">
        <v>0</v>
      </c>
      <c r="AP815">
        <v>0</v>
      </c>
      <c r="AQ815">
        <v>366</v>
      </c>
      <c r="AZ815">
        <v>349</v>
      </c>
      <c r="BA815">
        <v>8.73</v>
      </c>
      <c r="BB815">
        <v>349</v>
      </c>
      <c r="BC815">
        <v>8.73</v>
      </c>
      <c r="BD815" s="5">
        <v>366</v>
      </c>
      <c r="BE815">
        <v>349</v>
      </c>
      <c r="BG815">
        <f t="shared" si="90"/>
        <v>349</v>
      </c>
    </row>
    <row r="816" spans="1:61" x14ac:dyDescent="0.25">
      <c r="A816" t="s">
        <v>54</v>
      </c>
      <c r="B816">
        <v>110027</v>
      </c>
      <c r="C816" t="s">
        <v>55</v>
      </c>
      <c r="D816" t="s">
        <v>56</v>
      </c>
      <c r="E816" s="1">
        <v>45966</v>
      </c>
      <c r="F816" t="s">
        <v>1038</v>
      </c>
      <c r="G816" t="s">
        <v>67</v>
      </c>
      <c r="H816" t="str">
        <f t="shared" si="84"/>
        <v>Direct Sale</v>
      </c>
      <c r="K816" s="3">
        <v>45967.035416666666</v>
      </c>
      <c r="L816">
        <f t="shared" si="85"/>
        <v>6</v>
      </c>
      <c r="M816" t="str">
        <f t="shared" si="86"/>
        <v>Thursday</v>
      </c>
      <c r="N816" s="1" t="str">
        <f t="shared" si="87"/>
        <v>November</v>
      </c>
      <c r="O816" s="2">
        <v>3.5416666666666666E-2</v>
      </c>
      <c r="P816" s="2" t="str">
        <f t="shared" si="88"/>
        <v>Week 1</v>
      </c>
      <c r="Q816" t="s">
        <v>59</v>
      </c>
      <c r="R816" s="5">
        <v>509.9</v>
      </c>
      <c r="S816" s="5">
        <v>0</v>
      </c>
      <c r="T816" s="5">
        <f t="shared" si="89"/>
        <v>0</v>
      </c>
      <c r="U816" s="5">
        <v>509.9</v>
      </c>
      <c r="V816" s="5">
        <v>0</v>
      </c>
      <c r="W816" s="5">
        <v>25.5</v>
      </c>
      <c r="X816" s="5">
        <v>-0.4</v>
      </c>
      <c r="Y816" s="5">
        <v>535</v>
      </c>
      <c r="Z816" s="5">
        <v>535</v>
      </c>
      <c r="AA816" t="s">
        <v>68</v>
      </c>
      <c r="AB816">
        <v>113.48</v>
      </c>
      <c r="AC816">
        <v>1.96</v>
      </c>
      <c r="AD816" t="s">
        <v>5778</v>
      </c>
      <c r="AE816" t="s">
        <v>75</v>
      </c>
      <c r="AI816" t="s">
        <v>89</v>
      </c>
      <c r="AJ816" t="s">
        <v>56</v>
      </c>
      <c r="AK816">
        <v>8929758003</v>
      </c>
      <c r="AO816">
        <v>0</v>
      </c>
      <c r="AP816">
        <v>0</v>
      </c>
      <c r="AR816">
        <v>535</v>
      </c>
      <c r="AZ816">
        <v>509.9</v>
      </c>
      <c r="BA816">
        <v>12.75</v>
      </c>
      <c r="BB816">
        <v>509.9</v>
      </c>
      <c r="BC816">
        <v>12.75</v>
      </c>
      <c r="BD816" s="5">
        <v>535</v>
      </c>
      <c r="BE816">
        <v>509.9</v>
      </c>
      <c r="BG816">
        <f t="shared" si="90"/>
        <v>509.9</v>
      </c>
    </row>
    <row r="817" spans="1:61" x14ac:dyDescent="0.25">
      <c r="A817" t="s">
        <v>54</v>
      </c>
      <c r="B817">
        <v>110027</v>
      </c>
      <c r="C817" t="s">
        <v>55</v>
      </c>
      <c r="D817" t="s">
        <v>56</v>
      </c>
      <c r="E817" s="1">
        <v>45966</v>
      </c>
      <c r="F817" t="s">
        <v>1039</v>
      </c>
      <c r="G817" t="s">
        <v>67</v>
      </c>
      <c r="H817" t="str">
        <f t="shared" si="84"/>
        <v>Direct Sale</v>
      </c>
      <c r="K817" s="3">
        <v>45967.036111111112</v>
      </c>
      <c r="L817">
        <f t="shared" si="85"/>
        <v>6</v>
      </c>
      <c r="M817" t="str">
        <f t="shared" si="86"/>
        <v>Thursday</v>
      </c>
      <c r="N817" s="1" t="str">
        <f t="shared" si="87"/>
        <v>November</v>
      </c>
      <c r="O817" s="2">
        <v>3.6111111111111108E-2</v>
      </c>
      <c r="P817" s="2" t="str">
        <f t="shared" si="88"/>
        <v>Week 1</v>
      </c>
      <c r="Q817" t="s">
        <v>59</v>
      </c>
      <c r="R817" s="5">
        <v>59</v>
      </c>
      <c r="S817" s="5">
        <v>0</v>
      </c>
      <c r="T817" s="5">
        <f t="shared" si="89"/>
        <v>0</v>
      </c>
      <c r="U817" s="5">
        <v>59</v>
      </c>
      <c r="V817" s="5">
        <v>0</v>
      </c>
      <c r="W817" s="5">
        <v>2.96</v>
      </c>
      <c r="X817" s="5">
        <v>0.04</v>
      </c>
      <c r="Y817" s="5">
        <v>62</v>
      </c>
      <c r="Z817" s="5">
        <v>62</v>
      </c>
      <c r="AA817" t="s">
        <v>73</v>
      </c>
      <c r="AB817">
        <v>15.49</v>
      </c>
      <c r="AC817">
        <v>2.14</v>
      </c>
      <c r="AD817" t="s">
        <v>5778</v>
      </c>
      <c r="AE817" t="s">
        <v>75</v>
      </c>
      <c r="AI817" t="s">
        <v>1040</v>
      </c>
      <c r="AJ817" t="s">
        <v>1041</v>
      </c>
      <c r="AK817">
        <v>8882329153</v>
      </c>
      <c r="AO817">
        <v>0</v>
      </c>
      <c r="AP817">
        <v>0</v>
      </c>
      <c r="AQ817">
        <v>62</v>
      </c>
      <c r="AZ817">
        <v>59</v>
      </c>
      <c r="BA817">
        <v>1.48</v>
      </c>
      <c r="BB817">
        <v>59</v>
      </c>
      <c r="BC817">
        <v>1.48</v>
      </c>
      <c r="BD817" s="5">
        <v>62</v>
      </c>
      <c r="BE817">
        <v>59</v>
      </c>
      <c r="BG817">
        <f t="shared" si="90"/>
        <v>59</v>
      </c>
    </row>
    <row r="818" spans="1:61" x14ac:dyDescent="0.25">
      <c r="A818" t="s">
        <v>54</v>
      </c>
      <c r="B818">
        <v>110027</v>
      </c>
      <c r="C818" t="s">
        <v>55</v>
      </c>
      <c r="D818" t="s">
        <v>56</v>
      </c>
      <c r="E818" s="1">
        <v>45966</v>
      </c>
      <c r="F818" t="s">
        <v>1042</v>
      </c>
      <c r="G818" t="s">
        <v>58</v>
      </c>
      <c r="H818" t="str">
        <f t="shared" si="84"/>
        <v>Aggregator</v>
      </c>
      <c r="I818">
        <v>7453287543</v>
      </c>
      <c r="J818">
        <v>18528960</v>
      </c>
      <c r="K818" s="3">
        <v>45967.036805555559</v>
      </c>
      <c r="L818">
        <f t="shared" si="85"/>
        <v>6</v>
      </c>
      <c r="M818" t="str">
        <f t="shared" si="86"/>
        <v>Thursday</v>
      </c>
      <c r="N818" s="1" t="str">
        <f t="shared" si="87"/>
        <v>November</v>
      </c>
      <c r="O818" s="2">
        <v>3.6805555555555557E-2</v>
      </c>
      <c r="P818" s="2" t="str">
        <f t="shared" si="88"/>
        <v>Week 1</v>
      </c>
      <c r="Q818" t="s">
        <v>59</v>
      </c>
      <c r="R818" s="5">
        <v>488</v>
      </c>
      <c r="S818" s="5">
        <v>-75</v>
      </c>
      <c r="T818" s="5">
        <f t="shared" si="89"/>
        <v>15.368852459016393</v>
      </c>
      <c r="U818" s="5">
        <v>413</v>
      </c>
      <c r="V818" s="5">
        <v>32</v>
      </c>
      <c r="W818" s="5">
        <v>0</v>
      </c>
      <c r="X818" s="5">
        <v>0</v>
      </c>
      <c r="Y818" s="5">
        <v>445</v>
      </c>
      <c r="Z818" s="5">
        <v>445</v>
      </c>
      <c r="AA818" t="s">
        <v>60</v>
      </c>
      <c r="AB818">
        <v>96.62</v>
      </c>
      <c r="AC818">
        <v>10.38</v>
      </c>
      <c r="AD818" t="s">
        <v>60</v>
      </c>
      <c r="AE818" t="s">
        <v>56</v>
      </c>
      <c r="AF818">
        <v>7543</v>
      </c>
      <c r="AG818">
        <v>7543</v>
      </c>
      <c r="AO818">
        <v>32</v>
      </c>
      <c r="AP818">
        <v>0</v>
      </c>
      <c r="AX818">
        <v>445</v>
      </c>
      <c r="BD818" s="5">
        <v>445</v>
      </c>
      <c r="BE818">
        <v>413</v>
      </c>
      <c r="BG818">
        <f t="shared" si="90"/>
        <v>413</v>
      </c>
      <c r="BI818">
        <v>32</v>
      </c>
    </row>
    <row r="819" spans="1:61" x14ac:dyDescent="0.25">
      <c r="A819" t="s">
        <v>54</v>
      </c>
      <c r="B819">
        <v>110027</v>
      </c>
      <c r="C819" t="s">
        <v>55</v>
      </c>
      <c r="D819" t="s">
        <v>56</v>
      </c>
      <c r="E819" s="1">
        <v>45966</v>
      </c>
      <c r="F819" t="s">
        <v>1043</v>
      </c>
      <c r="G819" t="s">
        <v>58</v>
      </c>
      <c r="H819" t="str">
        <f t="shared" si="84"/>
        <v>Aggregator</v>
      </c>
      <c r="I819">
        <v>7453009009</v>
      </c>
      <c r="J819">
        <v>18528960</v>
      </c>
      <c r="K819" s="3">
        <v>45967.038194444445</v>
      </c>
      <c r="L819">
        <f t="shared" si="85"/>
        <v>6</v>
      </c>
      <c r="M819" t="str">
        <f t="shared" si="86"/>
        <v>Thursday</v>
      </c>
      <c r="N819" s="1" t="str">
        <f t="shared" si="87"/>
        <v>November</v>
      </c>
      <c r="O819" s="2">
        <v>3.8194444444444448E-2</v>
      </c>
      <c r="P819" s="2" t="str">
        <f t="shared" si="88"/>
        <v>Week 1</v>
      </c>
      <c r="Q819" t="s">
        <v>59</v>
      </c>
      <c r="R819" s="5">
        <v>567</v>
      </c>
      <c r="S819" s="5">
        <v>-239.9</v>
      </c>
      <c r="T819" s="5">
        <f t="shared" si="89"/>
        <v>42.310405643738981</v>
      </c>
      <c r="U819" s="5">
        <v>327.10000000000002</v>
      </c>
      <c r="V819" s="5">
        <v>32</v>
      </c>
      <c r="W819" s="5">
        <v>0</v>
      </c>
      <c r="X819" s="5">
        <v>0</v>
      </c>
      <c r="Y819" s="5">
        <v>359.1</v>
      </c>
      <c r="Z819" s="5">
        <v>359.1</v>
      </c>
      <c r="AA819" t="s">
        <v>60</v>
      </c>
      <c r="AB819">
        <v>95.71</v>
      </c>
      <c r="AC819">
        <v>10.38</v>
      </c>
      <c r="AD819" t="s">
        <v>60</v>
      </c>
      <c r="AE819" t="s">
        <v>56</v>
      </c>
      <c r="AF819">
        <v>9009</v>
      </c>
      <c r="AG819">
        <v>9009</v>
      </c>
      <c r="AO819">
        <v>32</v>
      </c>
      <c r="AP819">
        <v>0</v>
      </c>
      <c r="AX819">
        <v>359.1</v>
      </c>
      <c r="BD819" s="5">
        <v>359.1</v>
      </c>
      <c r="BE819">
        <v>327.10000000000002</v>
      </c>
      <c r="BG819">
        <f t="shared" si="90"/>
        <v>327.10000000000002</v>
      </c>
      <c r="BI819">
        <v>32</v>
      </c>
    </row>
    <row r="820" spans="1:61" x14ac:dyDescent="0.25">
      <c r="A820" t="s">
        <v>54</v>
      </c>
      <c r="B820">
        <v>110027</v>
      </c>
      <c r="C820" t="s">
        <v>55</v>
      </c>
      <c r="D820" t="s">
        <v>56</v>
      </c>
      <c r="E820" s="1">
        <v>45966</v>
      </c>
      <c r="F820" t="s">
        <v>1044</v>
      </c>
      <c r="G820" t="s">
        <v>58</v>
      </c>
      <c r="H820" t="str">
        <f t="shared" si="84"/>
        <v>Aggregator</v>
      </c>
      <c r="I820">
        <v>7451994566</v>
      </c>
      <c r="J820">
        <v>18528960</v>
      </c>
      <c r="K820" s="3">
        <v>45967.038194444445</v>
      </c>
      <c r="L820">
        <f t="shared" si="85"/>
        <v>6</v>
      </c>
      <c r="M820" t="str">
        <f t="shared" si="86"/>
        <v>Thursday</v>
      </c>
      <c r="N820" s="1" t="str">
        <f t="shared" si="87"/>
        <v>November</v>
      </c>
      <c r="O820" s="2">
        <v>3.8194444444444448E-2</v>
      </c>
      <c r="P820" s="2" t="str">
        <f t="shared" si="88"/>
        <v>Week 1</v>
      </c>
      <c r="Q820" t="s">
        <v>59</v>
      </c>
      <c r="R820" s="5">
        <v>356.99</v>
      </c>
      <c r="S820" s="5">
        <v>-99.99</v>
      </c>
      <c r="T820" s="5">
        <f t="shared" si="89"/>
        <v>28.009187932435083</v>
      </c>
      <c r="U820" s="5">
        <v>257</v>
      </c>
      <c r="V820" s="5">
        <v>32</v>
      </c>
      <c r="W820" s="5">
        <v>0</v>
      </c>
      <c r="X820" s="5">
        <v>0</v>
      </c>
      <c r="Y820" s="5">
        <v>289</v>
      </c>
      <c r="Z820" s="5">
        <v>289</v>
      </c>
      <c r="AA820" t="s">
        <v>60</v>
      </c>
      <c r="AB820">
        <v>69.010000000000005</v>
      </c>
      <c r="AC820">
        <v>5.88</v>
      </c>
      <c r="AD820" t="s">
        <v>60</v>
      </c>
      <c r="AE820" t="s">
        <v>56</v>
      </c>
      <c r="AF820">
        <v>4566</v>
      </c>
      <c r="AG820">
        <v>4566</v>
      </c>
      <c r="AO820">
        <v>32</v>
      </c>
      <c r="AP820">
        <v>0</v>
      </c>
      <c r="AX820">
        <v>289</v>
      </c>
      <c r="BD820" s="5">
        <v>289</v>
      </c>
      <c r="BE820">
        <v>257.01</v>
      </c>
      <c r="BG820">
        <f t="shared" si="90"/>
        <v>257.01</v>
      </c>
      <c r="BI820">
        <v>32</v>
      </c>
    </row>
    <row r="821" spans="1:61" x14ac:dyDescent="0.25">
      <c r="A821" t="s">
        <v>54</v>
      </c>
      <c r="B821">
        <v>110027</v>
      </c>
      <c r="C821" t="s">
        <v>55</v>
      </c>
      <c r="D821" t="s">
        <v>56</v>
      </c>
      <c r="E821" s="1">
        <v>45966</v>
      </c>
      <c r="F821" t="s">
        <v>1045</v>
      </c>
      <c r="G821" t="s">
        <v>63</v>
      </c>
      <c r="H821" t="str">
        <f t="shared" si="84"/>
        <v>Aggregator</v>
      </c>
      <c r="I821">
        <v>221340000000000</v>
      </c>
      <c r="J821">
        <v>29811</v>
      </c>
      <c r="K821" s="3">
        <v>45967.039583333331</v>
      </c>
      <c r="L821">
        <f t="shared" si="85"/>
        <v>6</v>
      </c>
      <c r="M821" t="str">
        <f t="shared" si="86"/>
        <v>Thursday</v>
      </c>
      <c r="N821" s="1" t="str">
        <f t="shared" si="87"/>
        <v>November</v>
      </c>
      <c r="O821" s="2">
        <v>3.9583333333333331E-2</v>
      </c>
      <c r="P821" s="2" t="str">
        <f t="shared" si="88"/>
        <v>Week 1</v>
      </c>
      <c r="Q821" t="s">
        <v>59</v>
      </c>
      <c r="R821" s="5">
        <v>267</v>
      </c>
      <c r="S821" s="5">
        <v>-93.75</v>
      </c>
      <c r="T821" s="5">
        <f t="shared" si="89"/>
        <v>35.112359550561798</v>
      </c>
      <c r="U821" s="5">
        <v>173.25</v>
      </c>
      <c r="V821" s="5">
        <v>32</v>
      </c>
      <c r="W821" s="5">
        <v>0</v>
      </c>
      <c r="X821" s="5">
        <v>-0.25</v>
      </c>
      <c r="Y821" s="5">
        <v>205</v>
      </c>
      <c r="Z821" s="5">
        <v>205</v>
      </c>
      <c r="AA821" t="s">
        <v>64</v>
      </c>
      <c r="AB821">
        <v>54.32</v>
      </c>
      <c r="AC821">
        <v>4.7699999999999996</v>
      </c>
      <c r="AD821" t="s">
        <v>64</v>
      </c>
      <c r="AE821" t="s">
        <v>56</v>
      </c>
      <c r="AF821">
        <v>1662</v>
      </c>
      <c r="AG821">
        <v>1662</v>
      </c>
      <c r="AO821">
        <v>32</v>
      </c>
      <c r="AP821">
        <v>0</v>
      </c>
      <c r="AW821">
        <v>205</v>
      </c>
      <c r="BD821" s="5">
        <v>205</v>
      </c>
      <c r="BE821">
        <v>173.25</v>
      </c>
      <c r="BG821">
        <f t="shared" si="90"/>
        <v>173.25</v>
      </c>
      <c r="BH821">
        <v>32</v>
      </c>
    </row>
    <row r="822" spans="1:61" x14ac:dyDescent="0.25">
      <c r="A822" t="s">
        <v>54</v>
      </c>
      <c r="B822">
        <v>110027</v>
      </c>
      <c r="C822" t="s">
        <v>55</v>
      </c>
      <c r="D822" t="s">
        <v>56</v>
      </c>
      <c r="E822" s="1">
        <v>45966</v>
      </c>
      <c r="F822" t="s">
        <v>1046</v>
      </c>
      <c r="G822" t="s">
        <v>63</v>
      </c>
      <c r="H822" t="str">
        <f t="shared" si="84"/>
        <v>Aggregator</v>
      </c>
      <c r="I822">
        <v>221341000000000</v>
      </c>
      <c r="J822">
        <v>29811</v>
      </c>
      <c r="K822" s="3">
        <v>45967.043749999997</v>
      </c>
      <c r="L822">
        <f t="shared" si="85"/>
        <v>6</v>
      </c>
      <c r="M822" t="str">
        <f t="shared" si="86"/>
        <v>Thursday</v>
      </c>
      <c r="N822" s="1" t="str">
        <f t="shared" si="87"/>
        <v>November</v>
      </c>
      <c r="O822" s="2">
        <v>4.3749999999999997E-2</v>
      </c>
      <c r="P822" s="2" t="str">
        <f t="shared" si="88"/>
        <v>Week 1</v>
      </c>
      <c r="Q822" t="s">
        <v>59</v>
      </c>
      <c r="R822" s="5">
        <v>683.66</v>
      </c>
      <c r="S822" s="5">
        <v>-93.75</v>
      </c>
      <c r="T822" s="5">
        <f t="shared" si="89"/>
        <v>13.712956732878917</v>
      </c>
      <c r="U822" s="5">
        <v>589.91</v>
      </c>
      <c r="V822" s="5">
        <v>32</v>
      </c>
      <c r="W822" s="5">
        <v>0</v>
      </c>
      <c r="X822" s="5">
        <v>0.09</v>
      </c>
      <c r="Y822" s="5">
        <v>622</v>
      </c>
      <c r="Z822" s="5">
        <v>622</v>
      </c>
      <c r="AA822" t="s">
        <v>64</v>
      </c>
      <c r="AB822">
        <v>144.87</v>
      </c>
      <c r="AC822">
        <v>16.47</v>
      </c>
      <c r="AD822" t="s">
        <v>64</v>
      </c>
      <c r="AE822" t="s">
        <v>56</v>
      </c>
      <c r="AF822">
        <v>4234</v>
      </c>
      <c r="AG822">
        <v>4234</v>
      </c>
      <c r="AO822">
        <v>32</v>
      </c>
      <c r="AP822">
        <v>0</v>
      </c>
      <c r="AW822">
        <v>622</v>
      </c>
      <c r="BD822" s="5">
        <v>622</v>
      </c>
      <c r="BE822">
        <v>589.91</v>
      </c>
      <c r="BG822">
        <f t="shared" si="90"/>
        <v>589.91</v>
      </c>
      <c r="BH822">
        <v>32</v>
      </c>
    </row>
    <row r="823" spans="1:61" x14ac:dyDescent="0.25">
      <c r="A823" t="s">
        <v>54</v>
      </c>
      <c r="B823">
        <v>110027</v>
      </c>
      <c r="C823" t="s">
        <v>55</v>
      </c>
      <c r="D823" t="s">
        <v>56</v>
      </c>
      <c r="E823" s="1">
        <v>45966</v>
      </c>
      <c r="F823" t="s">
        <v>1047</v>
      </c>
      <c r="G823" t="s">
        <v>58</v>
      </c>
      <c r="H823" t="str">
        <f t="shared" si="84"/>
        <v>Aggregator</v>
      </c>
      <c r="I823">
        <v>7453527036</v>
      </c>
      <c r="J823">
        <v>18528960</v>
      </c>
      <c r="K823" s="3">
        <v>45967.043749999997</v>
      </c>
      <c r="L823">
        <f t="shared" si="85"/>
        <v>6</v>
      </c>
      <c r="M823" t="str">
        <f t="shared" si="86"/>
        <v>Thursday</v>
      </c>
      <c r="N823" s="1" t="str">
        <f t="shared" si="87"/>
        <v>November</v>
      </c>
      <c r="O823" s="2">
        <v>4.3749999999999997E-2</v>
      </c>
      <c r="P823" s="2" t="str">
        <f t="shared" si="88"/>
        <v>Week 1</v>
      </c>
      <c r="Q823" t="s">
        <v>59</v>
      </c>
      <c r="R823" s="5">
        <v>478</v>
      </c>
      <c r="S823" s="5">
        <v>-224.5</v>
      </c>
      <c r="T823" s="5">
        <f t="shared" si="89"/>
        <v>46.96652719665272</v>
      </c>
      <c r="U823" s="5">
        <v>253.5</v>
      </c>
      <c r="V823" s="5">
        <v>32</v>
      </c>
      <c r="W823" s="5">
        <v>0</v>
      </c>
      <c r="X823" s="5">
        <v>0</v>
      </c>
      <c r="Y823" s="5">
        <v>285.5</v>
      </c>
      <c r="Z823" s="5">
        <v>285.5</v>
      </c>
      <c r="AA823" t="s">
        <v>60</v>
      </c>
      <c r="AB823">
        <v>79.89</v>
      </c>
      <c r="AC823">
        <v>13.8</v>
      </c>
      <c r="AD823" t="s">
        <v>60</v>
      </c>
      <c r="AE823" t="s">
        <v>56</v>
      </c>
      <c r="AF823">
        <v>7036</v>
      </c>
      <c r="AG823">
        <v>7036</v>
      </c>
      <c r="AO823">
        <v>32</v>
      </c>
      <c r="AP823">
        <v>0</v>
      </c>
      <c r="AX823">
        <v>285.5</v>
      </c>
      <c r="BD823" s="5">
        <v>285.5</v>
      </c>
      <c r="BE823">
        <v>253.5</v>
      </c>
      <c r="BG823">
        <f t="shared" si="90"/>
        <v>253.5</v>
      </c>
      <c r="BI823">
        <v>32</v>
      </c>
    </row>
    <row r="824" spans="1:61" x14ac:dyDescent="0.25">
      <c r="A824" t="s">
        <v>54</v>
      </c>
      <c r="B824">
        <v>110027</v>
      </c>
      <c r="C824" t="s">
        <v>55</v>
      </c>
      <c r="D824" t="s">
        <v>56</v>
      </c>
      <c r="E824" s="1">
        <v>45966</v>
      </c>
      <c r="F824" t="s">
        <v>1048</v>
      </c>
      <c r="G824" t="s">
        <v>63</v>
      </c>
      <c r="H824" t="str">
        <f t="shared" si="84"/>
        <v>Aggregator</v>
      </c>
      <c r="I824">
        <v>221341000000000</v>
      </c>
      <c r="J824">
        <v>29811</v>
      </c>
      <c r="K824" s="3">
        <v>45967.044444444444</v>
      </c>
      <c r="L824">
        <f t="shared" si="85"/>
        <v>6</v>
      </c>
      <c r="M824" t="str">
        <f t="shared" si="86"/>
        <v>Thursday</v>
      </c>
      <c r="N824" s="1" t="str">
        <f t="shared" si="87"/>
        <v>November</v>
      </c>
      <c r="O824" s="2">
        <v>4.4444444444444446E-2</v>
      </c>
      <c r="P824" s="2" t="str">
        <f t="shared" si="88"/>
        <v>Week 1</v>
      </c>
      <c r="Q824" t="s">
        <v>59</v>
      </c>
      <c r="R824" s="5">
        <v>158</v>
      </c>
      <c r="S824" s="5">
        <v>-40</v>
      </c>
      <c r="T824" s="5">
        <f t="shared" si="89"/>
        <v>25.316455696202532</v>
      </c>
      <c r="U824" s="5">
        <v>118</v>
      </c>
      <c r="V824" s="5">
        <v>32</v>
      </c>
      <c r="W824" s="5">
        <v>0</v>
      </c>
      <c r="X824" s="5">
        <v>0</v>
      </c>
      <c r="Y824" s="5">
        <v>150</v>
      </c>
      <c r="Z824" s="5">
        <v>150</v>
      </c>
      <c r="AA824" t="s">
        <v>64</v>
      </c>
      <c r="AB824">
        <v>30.99</v>
      </c>
      <c r="AC824">
        <v>3.92</v>
      </c>
      <c r="AD824" t="s">
        <v>64</v>
      </c>
      <c r="AE824" t="s">
        <v>56</v>
      </c>
      <c r="AF824">
        <v>6776</v>
      </c>
      <c r="AG824">
        <v>6776</v>
      </c>
      <c r="AO824">
        <v>32</v>
      </c>
      <c r="AP824">
        <v>0</v>
      </c>
      <c r="AW824">
        <v>150</v>
      </c>
      <c r="BD824" s="5">
        <v>150</v>
      </c>
      <c r="BE824">
        <v>118</v>
      </c>
      <c r="BG824">
        <f t="shared" si="90"/>
        <v>118</v>
      </c>
      <c r="BH824">
        <v>32</v>
      </c>
    </row>
    <row r="825" spans="1:61" x14ac:dyDescent="0.25">
      <c r="A825" t="s">
        <v>54</v>
      </c>
      <c r="B825">
        <v>110027</v>
      </c>
      <c r="C825" t="s">
        <v>55</v>
      </c>
      <c r="D825" t="s">
        <v>56</v>
      </c>
      <c r="E825" s="1">
        <v>45966</v>
      </c>
      <c r="F825" t="s">
        <v>1049</v>
      </c>
      <c r="G825" t="s">
        <v>67</v>
      </c>
      <c r="H825" t="str">
        <f t="shared" si="84"/>
        <v>Direct Sale</v>
      </c>
      <c r="K825" s="3">
        <v>45967.04583333333</v>
      </c>
      <c r="L825">
        <f t="shared" si="85"/>
        <v>6</v>
      </c>
      <c r="M825" t="str">
        <f t="shared" si="86"/>
        <v>Thursday</v>
      </c>
      <c r="N825" s="1" t="str">
        <f t="shared" si="87"/>
        <v>November</v>
      </c>
      <c r="O825" s="2">
        <v>4.583333333333333E-2</v>
      </c>
      <c r="P825" s="2" t="str">
        <f t="shared" si="88"/>
        <v>Week 1</v>
      </c>
      <c r="Q825" t="s">
        <v>59</v>
      </c>
      <c r="R825" s="5">
        <v>159</v>
      </c>
      <c r="S825" s="5">
        <v>0</v>
      </c>
      <c r="T825" s="5">
        <f t="shared" si="89"/>
        <v>0</v>
      </c>
      <c r="U825" s="5">
        <v>159</v>
      </c>
      <c r="V825" s="5">
        <v>0</v>
      </c>
      <c r="W825" s="5">
        <v>7.96</v>
      </c>
      <c r="X825" s="5">
        <v>0.04</v>
      </c>
      <c r="Y825" s="5">
        <v>167</v>
      </c>
      <c r="Z825" s="5">
        <v>167</v>
      </c>
      <c r="AA825" t="s">
        <v>68</v>
      </c>
      <c r="AB825">
        <v>29.71</v>
      </c>
      <c r="AC825">
        <v>2.5</v>
      </c>
      <c r="AD825" t="s">
        <v>5778</v>
      </c>
      <c r="AE825" t="s">
        <v>75</v>
      </c>
      <c r="AI825" t="s">
        <v>89</v>
      </c>
      <c r="AJ825" t="s">
        <v>56</v>
      </c>
      <c r="AK825">
        <v>8929758003</v>
      </c>
      <c r="AO825">
        <v>0</v>
      </c>
      <c r="AP825">
        <v>0</v>
      </c>
      <c r="AR825">
        <v>167</v>
      </c>
      <c r="AZ825">
        <v>159</v>
      </c>
      <c r="BA825">
        <v>3.98</v>
      </c>
      <c r="BB825">
        <v>159</v>
      </c>
      <c r="BC825">
        <v>3.98</v>
      </c>
      <c r="BD825" s="5">
        <v>167</v>
      </c>
      <c r="BE825">
        <v>159</v>
      </c>
      <c r="BG825">
        <f t="shared" si="90"/>
        <v>159</v>
      </c>
    </row>
    <row r="826" spans="1:61" x14ac:dyDescent="0.25">
      <c r="A826" t="s">
        <v>54</v>
      </c>
      <c r="B826">
        <v>110027</v>
      </c>
      <c r="C826" t="s">
        <v>55</v>
      </c>
      <c r="D826" t="s">
        <v>56</v>
      </c>
      <c r="E826" s="1">
        <v>45966</v>
      </c>
      <c r="F826" t="s">
        <v>1050</v>
      </c>
      <c r="G826" t="s">
        <v>67</v>
      </c>
      <c r="H826" t="str">
        <f t="shared" si="84"/>
        <v>Direct Sale</v>
      </c>
      <c r="K826" s="3">
        <v>45967.04583333333</v>
      </c>
      <c r="L826">
        <f t="shared" si="85"/>
        <v>6</v>
      </c>
      <c r="M826" t="str">
        <f t="shared" si="86"/>
        <v>Thursday</v>
      </c>
      <c r="N826" s="1" t="str">
        <f t="shared" si="87"/>
        <v>November</v>
      </c>
      <c r="O826" s="2">
        <v>4.583333333333333E-2</v>
      </c>
      <c r="P826" s="2" t="str">
        <f t="shared" si="88"/>
        <v>Week 1</v>
      </c>
      <c r="Q826" t="s">
        <v>59</v>
      </c>
      <c r="R826" s="5">
        <v>1020.29</v>
      </c>
      <c r="S826" s="5">
        <v>0</v>
      </c>
      <c r="T826" s="5">
        <f t="shared" si="89"/>
        <v>0</v>
      </c>
      <c r="U826" s="5">
        <v>1020.29</v>
      </c>
      <c r="V826" s="5">
        <v>0</v>
      </c>
      <c r="W826" s="5">
        <v>51.02</v>
      </c>
      <c r="X826" s="5">
        <v>-0.31</v>
      </c>
      <c r="Y826" s="5">
        <v>1071</v>
      </c>
      <c r="Z826" s="5">
        <v>1071</v>
      </c>
      <c r="AA826" t="s">
        <v>73</v>
      </c>
      <c r="AB826">
        <v>231.71</v>
      </c>
      <c r="AC826">
        <v>17.02</v>
      </c>
      <c r="AD826" t="s">
        <v>5778</v>
      </c>
      <c r="AE826" t="s">
        <v>75</v>
      </c>
      <c r="AI826" t="s">
        <v>730</v>
      </c>
      <c r="AJ826" t="s">
        <v>731</v>
      </c>
      <c r="AK826">
        <v>9999777722</v>
      </c>
      <c r="AO826">
        <v>0</v>
      </c>
      <c r="AP826">
        <v>0</v>
      </c>
      <c r="AQ826">
        <v>1071</v>
      </c>
      <c r="AZ826">
        <v>1020.29</v>
      </c>
      <c r="BA826">
        <v>25.51</v>
      </c>
      <c r="BB826">
        <v>1020.29</v>
      </c>
      <c r="BC826">
        <v>25.51</v>
      </c>
      <c r="BD826" s="5">
        <v>1071</v>
      </c>
      <c r="BE826">
        <v>1020.29</v>
      </c>
      <c r="BG826">
        <f t="shared" si="90"/>
        <v>1020.29</v>
      </c>
    </row>
    <row r="827" spans="1:61" x14ac:dyDescent="0.25">
      <c r="A827" t="s">
        <v>54</v>
      </c>
      <c r="B827">
        <v>110027</v>
      </c>
      <c r="C827" t="s">
        <v>55</v>
      </c>
      <c r="D827" t="s">
        <v>56</v>
      </c>
      <c r="E827" s="1">
        <v>45966</v>
      </c>
      <c r="F827" t="s">
        <v>1051</v>
      </c>
      <c r="G827" t="s">
        <v>67</v>
      </c>
      <c r="H827" t="str">
        <f t="shared" si="84"/>
        <v>Direct Sale</v>
      </c>
      <c r="K827" s="3">
        <v>45967.046527777777</v>
      </c>
      <c r="L827">
        <f t="shared" si="85"/>
        <v>6</v>
      </c>
      <c r="M827" t="str">
        <f t="shared" si="86"/>
        <v>Thursday</v>
      </c>
      <c r="N827" s="1" t="str">
        <f t="shared" si="87"/>
        <v>November</v>
      </c>
      <c r="O827" s="2">
        <v>4.6527777777777779E-2</v>
      </c>
      <c r="P827" s="2" t="str">
        <f t="shared" si="88"/>
        <v>Week 1</v>
      </c>
      <c r="Q827" t="s">
        <v>59</v>
      </c>
      <c r="R827" s="5">
        <v>199</v>
      </c>
      <c r="S827" s="5">
        <v>0</v>
      </c>
      <c r="T827" s="5">
        <f t="shared" si="89"/>
        <v>0</v>
      </c>
      <c r="U827" s="5">
        <v>199</v>
      </c>
      <c r="V827" s="5">
        <v>0</v>
      </c>
      <c r="W827" s="5">
        <v>9.9600000000000009</v>
      </c>
      <c r="X827" s="5">
        <v>0.04</v>
      </c>
      <c r="Y827" s="5">
        <v>209</v>
      </c>
      <c r="Z827" s="5">
        <v>209</v>
      </c>
      <c r="AA827" t="s">
        <v>73</v>
      </c>
      <c r="AB827">
        <v>48.59</v>
      </c>
      <c r="AC827">
        <v>2.56</v>
      </c>
      <c r="AD827" t="s">
        <v>5778</v>
      </c>
      <c r="AE827" t="s">
        <v>75</v>
      </c>
      <c r="AI827" t="s">
        <v>730</v>
      </c>
      <c r="AJ827" t="s">
        <v>731</v>
      </c>
      <c r="AK827">
        <v>9999777722</v>
      </c>
      <c r="AO827">
        <v>0</v>
      </c>
      <c r="AP827">
        <v>0</v>
      </c>
      <c r="AQ827">
        <v>209</v>
      </c>
      <c r="AZ827">
        <v>199</v>
      </c>
      <c r="BA827">
        <v>4.9800000000000004</v>
      </c>
      <c r="BB827">
        <v>199</v>
      </c>
      <c r="BC827">
        <v>4.9800000000000004</v>
      </c>
      <c r="BD827" s="5">
        <v>209</v>
      </c>
      <c r="BE827">
        <v>199</v>
      </c>
      <c r="BG827">
        <f t="shared" si="90"/>
        <v>199</v>
      </c>
    </row>
    <row r="828" spans="1:61" x14ac:dyDescent="0.25">
      <c r="A828" t="s">
        <v>54</v>
      </c>
      <c r="B828">
        <v>110027</v>
      </c>
      <c r="C828" t="s">
        <v>55</v>
      </c>
      <c r="D828" t="s">
        <v>56</v>
      </c>
      <c r="E828" s="1">
        <v>45966</v>
      </c>
      <c r="F828" t="s">
        <v>1052</v>
      </c>
      <c r="G828" t="s">
        <v>63</v>
      </c>
      <c r="H828" t="str">
        <f t="shared" si="84"/>
        <v>Aggregator</v>
      </c>
      <c r="I828">
        <v>221341000000000</v>
      </c>
      <c r="J828">
        <v>29811</v>
      </c>
      <c r="K828" s="3">
        <v>45967.046527777777</v>
      </c>
      <c r="L828">
        <f t="shared" si="85"/>
        <v>6</v>
      </c>
      <c r="M828" t="str">
        <f t="shared" si="86"/>
        <v>Thursday</v>
      </c>
      <c r="N828" s="1" t="str">
        <f t="shared" si="87"/>
        <v>November</v>
      </c>
      <c r="O828" s="2">
        <v>4.6527777777777779E-2</v>
      </c>
      <c r="P828" s="2" t="str">
        <f t="shared" si="88"/>
        <v>Week 1</v>
      </c>
      <c r="Q828" t="s">
        <v>59</v>
      </c>
      <c r="R828" s="5">
        <v>516</v>
      </c>
      <c r="S828" s="5">
        <v>-120</v>
      </c>
      <c r="T828" s="5">
        <f t="shared" si="89"/>
        <v>23.255813953488371</v>
      </c>
      <c r="U828" s="5">
        <v>396</v>
      </c>
      <c r="V828" s="5">
        <v>32</v>
      </c>
      <c r="W828" s="5">
        <v>0</v>
      </c>
      <c r="X828" s="5">
        <v>0</v>
      </c>
      <c r="Y828" s="5">
        <v>428</v>
      </c>
      <c r="Z828" s="5">
        <v>428</v>
      </c>
      <c r="AA828" t="s">
        <v>64</v>
      </c>
      <c r="AB828">
        <v>91.34</v>
      </c>
      <c r="AC828">
        <v>7.84</v>
      </c>
      <c r="AD828" t="s">
        <v>64</v>
      </c>
      <c r="AE828" t="s">
        <v>56</v>
      </c>
      <c r="AF828">
        <v>7575</v>
      </c>
      <c r="AG828">
        <v>7575</v>
      </c>
      <c r="AO828">
        <v>32</v>
      </c>
      <c r="AP828">
        <v>0</v>
      </c>
      <c r="AW828">
        <v>428</v>
      </c>
      <c r="BD828" s="5">
        <v>428</v>
      </c>
      <c r="BE828">
        <v>396</v>
      </c>
      <c r="BG828">
        <f t="shared" si="90"/>
        <v>396</v>
      </c>
      <c r="BH828">
        <v>32</v>
      </c>
    </row>
    <row r="829" spans="1:61" x14ac:dyDescent="0.25">
      <c r="A829" t="s">
        <v>54</v>
      </c>
      <c r="B829">
        <v>110027</v>
      </c>
      <c r="C829" t="s">
        <v>55</v>
      </c>
      <c r="D829" t="s">
        <v>56</v>
      </c>
      <c r="E829" s="1">
        <v>45966</v>
      </c>
      <c r="F829" t="s">
        <v>1053</v>
      </c>
      <c r="G829" t="s">
        <v>63</v>
      </c>
      <c r="H829" t="str">
        <f t="shared" si="84"/>
        <v>Aggregator</v>
      </c>
      <c r="I829">
        <v>221341000000000</v>
      </c>
      <c r="J829">
        <v>29811</v>
      </c>
      <c r="K829" s="3">
        <v>45967.047222222223</v>
      </c>
      <c r="L829">
        <f t="shared" si="85"/>
        <v>6</v>
      </c>
      <c r="M829" t="str">
        <f t="shared" si="86"/>
        <v>Thursday</v>
      </c>
      <c r="N829" s="1" t="str">
        <f t="shared" si="87"/>
        <v>November</v>
      </c>
      <c r="O829" s="2">
        <v>4.7222222222222221E-2</v>
      </c>
      <c r="P829" s="2" t="str">
        <f t="shared" si="88"/>
        <v>Week 1</v>
      </c>
      <c r="Q829" t="s">
        <v>59</v>
      </c>
      <c r="R829" s="5">
        <v>387.66</v>
      </c>
      <c r="S829" s="5">
        <v>-93.75</v>
      </c>
      <c r="T829" s="5">
        <f t="shared" si="89"/>
        <v>24.183562915957278</v>
      </c>
      <c r="U829" s="5">
        <v>293.91000000000003</v>
      </c>
      <c r="V829" s="5">
        <v>32</v>
      </c>
      <c r="W829" s="5">
        <v>0</v>
      </c>
      <c r="X829" s="5">
        <v>0.09</v>
      </c>
      <c r="Y829" s="5">
        <v>326</v>
      </c>
      <c r="Z829" s="5">
        <v>326</v>
      </c>
      <c r="AA829" t="s">
        <v>64</v>
      </c>
      <c r="AB829">
        <v>90.44</v>
      </c>
      <c r="AC829">
        <v>7.81</v>
      </c>
      <c r="AD829" t="s">
        <v>64</v>
      </c>
      <c r="AE829" t="s">
        <v>56</v>
      </c>
      <c r="AF829">
        <v>3139</v>
      </c>
      <c r="AG829">
        <v>3139</v>
      </c>
      <c r="AO829">
        <v>32</v>
      </c>
      <c r="AP829">
        <v>0</v>
      </c>
      <c r="AW829">
        <v>326</v>
      </c>
      <c r="BD829" s="5">
        <v>326</v>
      </c>
      <c r="BE829">
        <v>293.92</v>
      </c>
      <c r="BG829">
        <f t="shared" si="90"/>
        <v>293.92</v>
      </c>
      <c r="BH829">
        <v>32</v>
      </c>
    </row>
    <row r="830" spans="1:61" x14ac:dyDescent="0.25">
      <c r="A830" t="s">
        <v>54</v>
      </c>
      <c r="B830">
        <v>110027</v>
      </c>
      <c r="C830" t="s">
        <v>55</v>
      </c>
      <c r="D830" t="s">
        <v>56</v>
      </c>
      <c r="E830" s="1">
        <v>45966</v>
      </c>
      <c r="F830" t="s">
        <v>1054</v>
      </c>
      <c r="G830" t="s">
        <v>58</v>
      </c>
      <c r="H830" t="str">
        <f t="shared" si="84"/>
        <v>Aggregator</v>
      </c>
      <c r="I830">
        <v>7452955662</v>
      </c>
      <c r="J830">
        <v>18528960</v>
      </c>
      <c r="K830" s="3">
        <v>45967.055555555555</v>
      </c>
      <c r="L830">
        <f t="shared" si="85"/>
        <v>6</v>
      </c>
      <c r="M830" t="str">
        <f t="shared" si="86"/>
        <v>Thursday</v>
      </c>
      <c r="N830" s="1" t="str">
        <f t="shared" si="87"/>
        <v>November</v>
      </c>
      <c r="O830" s="2">
        <v>5.5555555555555552E-2</v>
      </c>
      <c r="P830" s="2" t="str">
        <f t="shared" si="88"/>
        <v>Week 1</v>
      </c>
      <c r="Q830" t="s">
        <v>59</v>
      </c>
      <c r="R830" s="5">
        <v>378</v>
      </c>
      <c r="S830" s="5">
        <v>-100</v>
      </c>
      <c r="T830" s="5">
        <f t="shared" si="89"/>
        <v>26.455026455026452</v>
      </c>
      <c r="U830" s="5">
        <v>278</v>
      </c>
      <c r="V830" s="5">
        <v>32</v>
      </c>
      <c r="W830" s="5">
        <v>0</v>
      </c>
      <c r="X830" s="5">
        <v>0</v>
      </c>
      <c r="Y830" s="5">
        <v>310</v>
      </c>
      <c r="Z830" s="5">
        <v>310</v>
      </c>
      <c r="AA830" t="s">
        <v>60</v>
      </c>
      <c r="AB830">
        <v>71.02</v>
      </c>
      <c r="AC830">
        <v>8.36</v>
      </c>
      <c r="AD830" t="s">
        <v>60</v>
      </c>
      <c r="AE830" t="s">
        <v>56</v>
      </c>
      <c r="AF830">
        <v>5662</v>
      </c>
      <c r="AG830">
        <v>5662</v>
      </c>
      <c r="AO830">
        <v>32</v>
      </c>
      <c r="AP830">
        <v>0</v>
      </c>
      <c r="AX830">
        <v>310</v>
      </c>
      <c r="BD830" s="5">
        <v>310</v>
      </c>
      <c r="BE830">
        <v>278</v>
      </c>
      <c r="BG830">
        <f t="shared" si="90"/>
        <v>278</v>
      </c>
      <c r="BI830">
        <v>32</v>
      </c>
    </row>
    <row r="831" spans="1:61" x14ac:dyDescent="0.25">
      <c r="A831" t="s">
        <v>54</v>
      </c>
      <c r="B831">
        <v>110027</v>
      </c>
      <c r="C831" t="s">
        <v>55</v>
      </c>
      <c r="D831" t="s">
        <v>56</v>
      </c>
      <c r="E831" s="1">
        <v>45966</v>
      </c>
      <c r="F831" t="s">
        <v>1055</v>
      </c>
      <c r="G831" t="s">
        <v>63</v>
      </c>
      <c r="H831" t="str">
        <f t="shared" si="84"/>
        <v>Aggregator</v>
      </c>
      <c r="I831">
        <v>221342000000000</v>
      </c>
      <c r="J831">
        <v>29811</v>
      </c>
      <c r="K831" s="3">
        <v>45967.056944444441</v>
      </c>
      <c r="L831">
        <f t="shared" si="85"/>
        <v>6</v>
      </c>
      <c r="M831" t="str">
        <f t="shared" si="86"/>
        <v>Thursday</v>
      </c>
      <c r="N831" s="1" t="str">
        <f t="shared" si="87"/>
        <v>November</v>
      </c>
      <c r="O831" s="2">
        <v>5.6944444444444443E-2</v>
      </c>
      <c r="P831" s="2" t="str">
        <f t="shared" si="88"/>
        <v>Week 1</v>
      </c>
      <c r="Q831" t="s">
        <v>59</v>
      </c>
      <c r="R831" s="5">
        <v>319</v>
      </c>
      <c r="S831" s="5">
        <v>-93.75</v>
      </c>
      <c r="T831" s="5">
        <f t="shared" si="89"/>
        <v>29.388714733542322</v>
      </c>
      <c r="U831" s="5">
        <v>225.25</v>
      </c>
      <c r="V831" s="5">
        <v>32</v>
      </c>
      <c r="W831" s="5">
        <v>0</v>
      </c>
      <c r="X831" s="5">
        <v>-0.25</v>
      </c>
      <c r="Y831" s="5">
        <v>257</v>
      </c>
      <c r="Z831" s="5">
        <v>257</v>
      </c>
      <c r="AA831" t="s">
        <v>64</v>
      </c>
      <c r="AB831">
        <v>66.91</v>
      </c>
      <c r="AC831">
        <v>4.7699999999999996</v>
      </c>
      <c r="AD831" t="s">
        <v>64</v>
      </c>
      <c r="AE831" t="s">
        <v>56</v>
      </c>
      <c r="AF831">
        <v>3038</v>
      </c>
      <c r="AG831">
        <v>3038</v>
      </c>
      <c r="AO831">
        <v>32</v>
      </c>
      <c r="AP831">
        <v>0</v>
      </c>
      <c r="AW831">
        <v>257</v>
      </c>
      <c r="BD831" s="5">
        <v>257</v>
      </c>
      <c r="BE831">
        <v>225.25</v>
      </c>
      <c r="BG831">
        <f t="shared" si="90"/>
        <v>225.25</v>
      </c>
      <c r="BH831">
        <v>32</v>
      </c>
    </row>
    <row r="832" spans="1:61" x14ac:dyDescent="0.25">
      <c r="A832" t="s">
        <v>54</v>
      </c>
      <c r="B832">
        <v>110027</v>
      </c>
      <c r="C832" t="s">
        <v>55</v>
      </c>
      <c r="D832" t="s">
        <v>56</v>
      </c>
      <c r="E832" s="1">
        <v>45966</v>
      </c>
      <c r="F832" t="s">
        <v>1056</v>
      </c>
      <c r="G832" t="s">
        <v>58</v>
      </c>
      <c r="H832" t="str">
        <f t="shared" si="84"/>
        <v>Aggregator</v>
      </c>
      <c r="I832">
        <v>7448356669</v>
      </c>
      <c r="J832">
        <v>18528960</v>
      </c>
      <c r="K832" s="3">
        <v>45967.058333333334</v>
      </c>
      <c r="L832">
        <f t="shared" si="85"/>
        <v>6</v>
      </c>
      <c r="M832" t="str">
        <f t="shared" si="86"/>
        <v>Thursday</v>
      </c>
      <c r="N832" s="1" t="str">
        <f t="shared" si="87"/>
        <v>November</v>
      </c>
      <c r="O832" s="2">
        <v>5.8333333333333334E-2</v>
      </c>
      <c r="P832" s="2" t="str">
        <f t="shared" si="88"/>
        <v>Week 1</v>
      </c>
      <c r="Q832" t="s">
        <v>59</v>
      </c>
      <c r="R832" s="5">
        <v>349</v>
      </c>
      <c r="S832" s="5">
        <v>-174.5</v>
      </c>
      <c r="T832" s="5">
        <f t="shared" si="89"/>
        <v>50</v>
      </c>
      <c r="U832" s="5">
        <v>174.5</v>
      </c>
      <c r="V832" s="5">
        <v>32</v>
      </c>
      <c r="W832" s="5">
        <v>0</v>
      </c>
      <c r="X832" s="5">
        <v>0</v>
      </c>
      <c r="Y832" s="5">
        <v>206.5</v>
      </c>
      <c r="Z832" s="5">
        <v>206.5</v>
      </c>
      <c r="AA832" t="s">
        <v>60</v>
      </c>
      <c r="AB832">
        <v>66</v>
      </c>
      <c r="AC832">
        <v>4.7699999999999996</v>
      </c>
      <c r="AD832" t="s">
        <v>60</v>
      </c>
      <c r="AE832" t="s">
        <v>56</v>
      </c>
      <c r="AF832">
        <v>6669</v>
      </c>
      <c r="AG832">
        <v>6669</v>
      </c>
      <c r="AO832">
        <v>32</v>
      </c>
      <c r="AP832">
        <v>0</v>
      </c>
      <c r="AX832">
        <v>206.5</v>
      </c>
      <c r="BD832" s="5">
        <v>206.5</v>
      </c>
      <c r="BE832">
        <v>174.5</v>
      </c>
      <c r="BG832">
        <f t="shared" si="90"/>
        <v>174.5</v>
      </c>
      <c r="BI832">
        <v>32</v>
      </c>
    </row>
    <row r="833" spans="1:61" x14ac:dyDescent="0.25">
      <c r="A833" t="s">
        <v>54</v>
      </c>
      <c r="B833">
        <v>110027</v>
      </c>
      <c r="C833" t="s">
        <v>55</v>
      </c>
      <c r="D833" t="s">
        <v>56</v>
      </c>
      <c r="E833" s="1">
        <v>45966</v>
      </c>
      <c r="F833" t="s">
        <v>1057</v>
      </c>
      <c r="G833" t="s">
        <v>67</v>
      </c>
      <c r="H833" t="str">
        <f t="shared" si="84"/>
        <v>Direct Sale</v>
      </c>
      <c r="K833" s="3">
        <v>45967.058333333334</v>
      </c>
      <c r="L833">
        <f t="shared" si="85"/>
        <v>6</v>
      </c>
      <c r="M833" t="str">
        <f t="shared" si="86"/>
        <v>Thursday</v>
      </c>
      <c r="N833" s="1" t="str">
        <f t="shared" si="87"/>
        <v>November</v>
      </c>
      <c r="O833" s="2">
        <v>5.8333333333333334E-2</v>
      </c>
      <c r="P833" s="2" t="str">
        <f t="shared" si="88"/>
        <v>Week 1</v>
      </c>
      <c r="Q833" t="s">
        <v>59</v>
      </c>
      <c r="R833" s="5">
        <v>378</v>
      </c>
      <c r="S833" s="5">
        <v>0</v>
      </c>
      <c r="T833" s="5">
        <f t="shared" si="89"/>
        <v>0</v>
      </c>
      <c r="U833" s="5">
        <v>378</v>
      </c>
      <c r="V833" s="5">
        <v>0</v>
      </c>
      <c r="W833" s="5">
        <v>18.899999999999999</v>
      </c>
      <c r="X833" s="5">
        <v>0.1</v>
      </c>
      <c r="Y833" s="5">
        <v>397</v>
      </c>
      <c r="Z833" s="5">
        <v>397</v>
      </c>
      <c r="AA833" t="s">
        <v>73</v>
      </c>
      <c r="AB833">
        <v>93.19</v>
      </c>
      <c r="AC833">
        <v>3.7</v>
      </c>
      <c r="AD833" t="s">
        <v>5778</v>
      </c>
      <c r="AE833" t="s">
        <v>75</v>
      </c>
      <c r="AI833" t="s">
        <v>89</v>
      </c>
      <c r="AJ833" t="s">
        <v>56</v>
      </c>
      <c r="AK833">
        <v>8929758003</v>
      </c>
      <c r="AO833">
        <v>0</v>
      </c>
      <c r="AP833">
        <v>0</v>
      </c>
      <c r="AQ833">
        <v>397</v>
      </c>
      <c r="AZ833">
        <v>378</v>
      </c>
      <c r="BA833">
        <v>9.4499999999999993</v>
      </c>
      <c r="BB833">
        <v>378</v>
      </c>
      <c r="BC833">
        <v>9.4499999999999993</v>
      </c>
      <c r="BD833" s="5">
        <v>397</v>
      </c>
      <c r="BE833">
        <v>378</v>
      </c>
      <c r="BG833">
        <f t="shared" si="90"/>
        <v>378</v>
      </c>
    </row>
    <row r="834" spans="1:61" x14ac:dyDescent="0.25">
      <c r="A834" t="s">
        <v>54</v>
      </c>
      <c r="B834">
        <v>110027</v>
      </c>
      <c r="C834" t="s">
        <v>55</v>
      </c>
      <c r="D834" t="s">
        <v>56</v>
      </c>
      <c r="E834" s="1">
        <v>45966</v>
      </c>
      <c r="F834" t="s">
        <v>1058</v>
      </c>
      <c r="G834" t="s">
        <v>63</v>
      </c>
      <c r="H834" t="str">
        <f t="shared" si="84"/>
        <v>Aggregator</v>
      </c>
      <c r="I834">
        <v>221342000000000</v>
      </c>
      <c r="J834">
        <v>29811</v>
      </c>
      <c r="K834" s="3">
        <v>45967.05972222222</v>
      </c>
      <c r="L834">
        <f t="shared" si="85"/>
        <v>6</v>
      </c>
      <c r="M834" t="str">
        <f t="shared" si="86"/>
        <v>Thursday</v>
      </c>
      <c r="N834" s="1" t="str">
        <f t="shared" si="87"/>
        <v>November</v>
      </c>
      <c r="O834" s="2">
        <v>5.9722222222222225E-2</v>
      </c>
      <c r="P834" s="2" t="str">
        <f t="shared" si="88"/>
        <v>Week 1</v>
      </c>
      <c r="Q834" t="s">
        <v>59</v>
      </c>
      <c r="R834" s="5">
        <v>316</v>
      </c>
      <c r="S834" s="5">
        <v>-80</v>
      </c>
      <c r="T834" s="5">
        <f t="shared" si="89"/>
        <v>25.316455696202532</v>
      </c>
      <c r="U834" s="5">
        <v>236</v>
      </c>
      <c r="V834" s="5">
        <v>32</v>
      </c>
      <c r="W834" s="5">
        <v>0</v>
      </c>
      <c r="X834" s="5">
        <v>0</v>
      </c>
      <c r="Y834" s="5">
        <v>268</v>
      </c>
      <c r="Z834" s="5">
        <v>268</v>
      </c>
      <c r="AA834" t="s">
        <v>64</v>
      </c>
      <c r="AB834">
        <v>61.98</v>
      </c>
      <c r="AC834">
        <v>7.84</v>
      </c>
      <c r="AD834" t="s">
        <v>64</v>
      </c>
      <c r="AE834" t="s">
        <v>56</v>
      </c>
      <c r="AF834">
        <v>9206</v>
      </c>
      <c r="AG834">
        <v>9206</v>
      </c>
      <c r="AO834">
        <v>32</v>
      </c>
      <c r="AP834">
        <v>0</v>
      </c>
      <c r="AW834">
        <v>268</v>
      </c>
      <c r="BD834" s="5">
        <v>268</v>
      </c>
      <c r="BE834">
        <v>236</v>
      </c>
      <c r="BG834">
        <f t="shared" si="90"/>
        <v>236</v>
      </c>
      <c r="BH834">
        <v>32</v>
      </c>
    </row>
    <row r="835" spans="1:61" x14ac:dyDescent="0.25">
      <c r="A835" t="s">
        <v>54</v>
      </c>
      <c r="B835">
        <v>110027</v>
      </c>
      <c r="C835" t="s">
        <v>55</v>
      </c>
      <c r="D835" t="s">
        <v>56</v>
      </c>
      <c r="E835" s="1">
        <v>45966</v>
      </c>
      <c r="F835" t="s">
        <v>1059</v>
      </c>
      <c r="G835" t="s">
        <v>63</v>
      </c>
      <c r="H835" t="str">
        <f t="shared" ref="H835:H898" si="91">IF(G835="POS","Direct Sale","Aggregator")</f>
        <v>Aggregator</v>
      </c>
      <c r="I835">
        <v>221343000000000</v>
      </c>
      <c r="J835">
        <v>29811</v>
      </c>
      <c r="K835" s="3">
        <v>45967.065972222219</v>
      </c>
      <c r="L835">
        <f t="shared" ref="L835:L898" si="92">VALUE(DAY(K835))</f>
        <v>6</v>
      </c>
      <c r="M835" t="str">
        <f t="shared" ref="M835:M898" si="93">TEXT(K835,"dddd")</f>
        <v>Thursday</v>
      </c>
      <c r="N835" s="1" t="str">
        <f t="shared" ref="N835:N898" si="94">TEXT(K835,"MMMM")</f>
        <v>November</v>
      </c>
      <c r="O835" s="2">
        <v>6.5972222222222224E-2</v>
      </c>
      <c r="P835" s="2" t="str">
        <f t="shared" ref="P835:P898" si="95">_xlfn.IFS(L835&lt;=7,"Week 1",L835&lt;=15, "Week 2",L835&lt;=23,"Week 3",L835&lt;=30,"Week 4")</f>
        <v>Week 1</v>
      </c>
      <c r="Q835" t="s">
        <v>59</v>
      </c>
      <c r="R835" s="5">
        <v>1324</v>
      </c>
      <c r="S835" s="5">
        <v>-374.98</v>
      </c>
      <c r="T835" s="5">
        <f t="shared" ref="T835:T898" si="96">ABS((S835/R835)*100)</f>
        <v>28.321752265861029</v>
      </c>
      <c r="U835" s="5">
        <v>949.02</v>
      </c>
      <c r="V835" s="5">
        <v>32</v>
      </c>
      <c r="W835" s="5">
        <v>0</v>
      </c>
      <c r="X835" s="5">
        <v>-0.02</v>
      </c>
      <c r="Y835" s="5">
        <v>981</v>
      </c>
      <c r="Z835" s="5">
        <v>981</v>
      </c>
      <c r="AA835" t="s">
        <v>64</v>
      </c>
      <c r="AB835">
        <v>282.85000000000002</v>
      </c>
      <c r="AC835">
        <v>26.43</v>
      </c>
      <c r="AD835" t="s">
        <v>64</v>
      </c>
      <c r="AE835" t="s">
        <v>56</v>
      </c>
      <c r="AF835">
        <v>2639</v>
      </c>
      <c r="AG835">
        <v>2639</v>
      </c>
      <c r="AO835">
        <v>32</v>
      </c>
      <c r="AP835">
        <v>0</v>
      </c>
      <c r="AW835">
        <v>981</v>
      </c>
      <c r="BD835" s="5">
        <v>981</v>
      </c>
      <c r="BE835">
        <v>949.02</v>
      </c>
      <c r="BG835">
        <f t="shared" ref="BG835:BG898" si="97">BE835+BF835</f>
        <v>949.02</v>
      </c>
      <c r="BH835">
        <v>32</v>
      </c>
    </row>
    <row r="836" spans="1:61" x14ac:dyDescent="0.25">
      <c r="A836" t="s">
        <v>54</v>
      </c>
      <c r="B836">
        <v>110027</v>
      </c>
      <c r="C836" t="s">
        <v>55</v>
      </c>
      <c r="D836" t="s">
        <v>56</v>
      </c>
      <c r="E836" s="1">
        <v>45966</v>
      </c>
      <c r="F836" t="s">
        <v>1060</v>
      </c>
      <c r="G836" t="s">
        <v>63</v>
      </c>
      <c r="H836" t="str">
        <f t="shared" si="91"/>
        <v>Aggregator</v>
      </c>
      <c r="I836">
        <v>221343000000000</v>
      </c>
      <c r="J836">
        <v>29811</v>
      </c>
      <c r="K836" s="3">
        <v>45967.068055555559</v>
      </c>
      <c r="L836">
        <f t="shared" si="92"/>
        <v>6</v>
      </c>
      <c r="M836" t="str">
        <f t="shared" si="93"/>
        <v>Thursday</v>
      </c>
      <c r="N836" s="1" t="str">
        <f t="shared" si="94"/>
        <v>November</v>
      </c>
      <c r="O836" s="2">
        <v>6.805555555555555E-2</v>
      </c>
      <c r="P836" s="2" t="str">
        <f t="shared" si="95"/>
        <v>Week 1</v>
      </c>
      <c r="Q836" t="s">
        <v>59</v>
      </c>
      <c r="R836" s="5">
        <v>706</v>
      </c>
      <c r="S836" s="5">
        <v>-235</v>
      </c>
      <c r="T836" s="5">
        <f t="shared" si="96"/>
        <v>33.286118980169974</v>
      </c>
      <c r="U836" s="5">
        <v>471</v>
      </c>
      <c r="V836" s="5">
        <v>32</v>
      </c>
      <c r="W836" s="5">
        <v>0</v>
      </c>
      <c r="X836" s="5">
        <v>0</v>
      </c>
      <c r="Y836" s="5">
        <v>503</v>
      </c>
      <c r="Z836" s="5">
        <v>503</v>
      </c>
      <c r="AA836" t="s">
        <v>64</v>
      </c>
      <c r="AB836">
        <v>102.77</v>
      </c>
      <c r="AC836">
        <v>3.92</v>
      </c>
      <c r="AD836" t="s">
        <v>64</v>
      </c>
      <c r="AE836" t="s">
        <v>56</v>
      </c>
      <c r="AF836">
        <v>276</v>
      </c>
      <c r="AG836">
        <v>276</v>
      </c>
      <c r="AO836">
        <v>32</v>
      </c>
      <c r="AP836">
        <v>0</v>
      </c>
      <c r="AW836">
        <v>503</v>
      </c>
      <c r="BD836" s="5">
        <v>503</v>
      </c>
      <c r="BE836">
        <v>471</v>
      </c>
      <c r="BG836">
        <f t="shared" si="97"/>
        <v>471</v>
      </c>
      <c r="BH836">
        <v>32</v>
      </c>
    </row>
    <row r="837" spans="1:61" x14ac:dyDescent="0.25">
      <c r="A837" t="s">
        <v>54</v>
      </c>
      <c r="B837">
        <v>110027</v>
      </c>
      <c r="C837" t="s">
        <v>55</v>
      </c>
      <c r="D837" t="s">
        <v>56</v>
      </c>
      <c r="E837" s="1">
        <v>45966</v>
      </c>
      <c r="F837" t="s">
        <v>1061</v>
      </c>
      <c r="G837" t="s">
        <v>63</v>
      </c>
      <c r="H837" t="str">
        <f t="shared" si="91"/>
        <v>Aggregator</v>
      </c>
      <c r="I837">
        <v>221343000000000</v>
      </c>
      <c r="J837">
        <v>29811</v>
      </c>
      <c r="K837" s="3">
        <v>45967.070138888892</v>
      </c>
      <c r="L837">
        <f t="shared" si="92"/>
        <v>6</v>
      </c>
      <c r="M837" t="str">
        <f t="shared" si="93"/>
        <v>Thursday</v>
      </c>
      <c r="N837" s="1" t="str">
        <f t="shared" si="94"/>
        <v>November</v>
      </c>
      <c r="O837" s="2">
        <v>7.013888888888889E-2</v>
      </c>
      <c r="P837" s="2" t="str">
        <f t="shared" si="95"/>
        <v>Week 1</v>
      </c>
      <c r="Q837" t="s">
        <v>59</v>
      </c>
      <c r="R837" s="5">
        <v>448</v>
      </c>
      <c r="S837" s="5">
        <v>-95</v>
      </c>
      <c r="T837" s="5">
        <f t="shared" si="96"/>
        <v>21.205357142857142</v>
      </c>
      <c r="U837" s="5">
        <v>353</v>
      </c>
      <c r="V837" s="5">
        <v>32</v>
      </c>
      <c r="W837" s="5">
        <v>0</v>
      </c>
      <c r="X837" s="5">
        <v>0</v>
      </c>
      <c r="Y837" s="5">
        <v>385</v>
      </c>
      <c r="Z837" s="5">
        <v>385</v>
      </c>
      <c r="AA837" t="s">
        <v>64</v>
      </c>
      <c r="AB837">
        <v>101.31</v>
      </c>
      <c r="AC837">
        <v>19.53</v>
      </c>
      <c r="AD837" t="s">
        <v>64</v>
      </c>
      <c r="AE837" t="s">
        <v>56</v>
      </c>
      <c r="AF837">
        <v>1840</v>
      </c>
      <c r="AG837">
        <v>1840</v>
      </c>
      <c r="AO837">
        <v>32</v>
      </c>
      <c r="AP837">
        <v>0</v>
      </c>
      <c r="AW837">
        <v>385</v>
      </c>
      <c r="BD837" s="5">
        <v>385</v>
      </c>
      <c r="BE837">
        <v>353</v>
      </c>
      <c r="BG837">
        <f t="shared" si="97"/>
        <v>353</v>
      </c>
      <c r="BH837">
        <v>32</v>
      </c>
    </row>
    <row r="838" spans="1:61" x14ac:dyDescent="0.25">
      <c r="A838" t="s">
        <v>54</v>
      </c>
      <c r="B838">
        <v>110027</v>
      </c>
      <c r="C838" t="s">
        <v>55</v>
      </c>
      <c r="D838" t="s">
        <v>56</v>
      </c>
      <c r="E838" s="1">
        <v>45966</v>
      </c>
      <c r="F838" t="s">
        <v>1062</v>
      </c>
      <c r="G838" t="s">
        <v>67</v>
      </c>
      <c r="H838" t="str">
        <f t="shared" si="91"/>
        <v>Direct Sale</v>
      </c>
      <c r="K838" s="3">
        <v>45967.072222222225</v>
      </c>
      <c r="L838">
        <f t="shared" si="92"/>
        <v>6</v>
      </c>
      <c r="M838" t="str">
        <f t="shared" si="93"/>
        <v>Thursday</v>
      </c>
      <c r="N838" s="1" t="str">
        <f t="shared" si="94"/>
        <v>November</v>
      </c>
      <c r="O838" s="2">
        <v>7.2222222222222215E-2</v>
      </c>
      <c r="P838" s="2" t="str">
        <f t="shared" si="95"/>
        <v>Week 1</v>
      </c>
      <c r="Q838" t="s">
        <v>59</v>
      </c>
      <c r="R838" s="5">
        <v>99</v>
      </c>
      <c r="S838" s="5">
        <v>0</v>
      </c>
      <c r="T838" s="5">
        <f t="shared" si="96"/>
        <v>0</v>
      </c>
      <c r="U838" s="5">
        <v>99</v>
      </c>
      <c r="V838" s="5">
        <v>0</v>
      </c>
      <c r="W838" s="5">
        <v>4.96</v>
      </c>
      <c r="X838" s="5">
        <v>0.04</v>
      </c>
      <c r="Y838" s="5">
        <v>104</v>
      </c>
      <c r="Z838" s="5">
        <v>104</v>
      </c>
      <c r="AA838" t="s">
        <v>68</v>
      </c>
      <c r="AB838">
        <v>21.77</v>
      </c>
      <c r="AC838">
        <v>1.96</v>
      </c>
      <c r="AD838" t="s">
        <v>5778</v>
      </c>
      <c r="AE838" t="s">
        <v>75</v>
      </c>
      <c r="AI838" t="s">
        <v>89</v>
      </c>
      <c r="AJ838" t="s">
        <v>56</v>
      </c>
      <c r="AK838">
        <v>8929758003</v>
      </c>
      <c r="AO838">
        <v>0</v>
      </c>
      <c r="AP838">
        <v>0</v>
      </c>
      <c r="AR838">
        <v>104</v>
      </c>
      <c r="AZ838">
        <v>99</v>
      </c>
      <c r="BA838">
        <v>2.48</v>
      </c>
      <c r="BB838">
        <v>99</v>
      </c>
      <c r="BC838">
        <v>2.48</v>
      </c>
      <c r="BD838" s="5">
        <v>104</v>
      </c>
      <c r="BE838">
        <v>99</v>
      </c>
      <c r="BG838">
        <f t="shared" si="97"/>
        <v>99</v>
      </c>
    </row>
    <row r="839" spans="1:61" x14ac:dyDescent="0.25">
      <c r="A839" t="s">
        <v>54</v>
      </c>
      <c r="B839">
        <v>110027</v>
      </c>
      <c r="C839" t="s">
        <v>55</v>
      </c>
      <c r="D839" t="s">
        <v>56</v>
      </c>
      <c r="E839" s="1">
        <v>45966</v>
      </c>
      <c r="F839" t="s">
        <v>1063</v>
      </c>
      <c r="G839" t="s">
        <v>67</v>
      </c>
      <c r="H839" t="str">
        <f t="shared" si="91"/>
        <v>Direct Sale</v>
      </c>
      <c r="K839" s="3">
        <v>45967.072916666664</v>
      </c>
      <c r="L839">
        <f t="shared" si="92"/>
        <v>6</v>
      </c>
      <c r="M839" t="str">
        <f t="shared" si="93"/>
        <v>Thursday</v>
      </c>
      <c r="N839" s="1" t="str">
        <f t="shared" si="94"/>
        <v>November</v>
      </c>
      <c r="O839" s="2">
        <v>7.2916666666666671E-2</v>
      </c>
      <c r="P839" s="2" t="str">
        <f t="shared" si="95"/>
        <v>Week 1</v>
      </c>
      <c r="Q839" t="s">
        <v>59</v>
      </c>
      <c r="R839" s="5">
        <v>296.10000000000002</v>
      </c>
      <c r="S839" s="5">
        <v>0</v>
      </c>
      <c r="T839" s="5">
        <f t="shared" si="96"/>
        <v>0</v>
      </c>
      <c r="U839" s="5">
        <v>296.10000000000002</v>
      </c>
      <c r="V839" s="5">
        <v>0</v>
      </c>
      <c r="W839" s="5">
        <v>14.8</v>
      </c>
      <c r="X839" s="5">
        <v>0.1</v>
      </c>
      <c r="Y839" s="5">
        <v>311</v>
      </c>
      <c r="Z839" s="5">
        <v>311</v>
      </c>
      <c r="AA839" t="s">
        <v>68</v>
      </c>
      <c r="AB839">
        <v>84.09</v>
      </c>
      <c r="AC839">
        <v>3.16</v>
      </c>
      <c r="AD839" t="s">
        <v>5778</v>
      </c>
      <c r="AE839" t="s">
        <v>75</v>
      </c>
      <c r="AI839" t="s">
        <v>89</v>
      </c>
      <c r="AJ839" t="s">
        <v>56</v>
      </c>
      <c r="AK839">
        <v>8929758003</v>
      </c>
      <c r="AO839">
        <v>0</v>
      </c>
      <c r="AP839">
        <v>0</v>
      </c>
      <c r="AR839">
        <v>311</v>
      </c>
      <c r="AZ839">
        <v>296.10000000000002</v>
      </c>
      <c r="BA839">
        <v>7.4</v>
      </c>
      <c r="BB839">
        <v>296.10000000000002</v>
      </c>
      <c r="BC839">
        <v>7.4</v>
      </c>
      <c r="BD839" s="5">
        <v>311</v>
      </c>
      <c r="BE839">
        <v>296.10000000000002</v>
      </c>
      <c r="BG839">
        <f t="shared" si="97"/>
        <v>296.10000000000002</v>
      </c>
    </row>
    <row r="840" spans="1:61" x14ac:dyDescent="0.25">
      <c r="A840" t="s">
        <v>54</v>
      </c>
      <c r="B840">
        <v>110027</v>
      </c>
      <c r="C840" t="s">
        <v>55</v>
      </c>
      <c r="D840" t="s">
        <v>56</v>
      </c>
      <c r="E840" s="1">
        <v>45966</v>
      </c>
      <c r="F840" t="s">
        <v>1064</v>
      </c>
      <c r="G840" t="s">
        <v>63</v>
      </c>
      <c r="H840" t="str">
        <f t="shared" si="91"/>
        <v>Aggregator</v>
      </c>
      <c r="I840">
        <v>221343000000000</v>
      </c>
      <c r="J840">
        <v>29811</v>
      </c>
      <c r="K840" s="3">
        <v>45967.072916666664</v>
      </c>
      <c r="L840">
        <f t="shared" si="92"/>
        <v>6</v>
      </c>
      <c r="M840" t="str">
        <f t="shared" si="93"/>
        <v>Thursday</v>
      </c>
      <c r="N840" s="1" t="str">
        <f t="shared" si="94"/>
        <v>November</v>
      </c>
      <c r="O840" s="2">
        <v>7.2916666666666671E-2</v>
      </c>
      <c r="P840" s="2" t="str">
        <f t="shared" si="95"/>
        <v>Week 1</v>
      </c>
      <c r="Q840" t="s">
        <v>59</v>
      </c>
      <c r="R840" s="5">
        <v>219</v>
      </c>
      <c r="S840" s="5">
        <v>-90</v>
      </c>
      <c r="T840" s="5">
        <f t="shared" si="96"/>
        <v>41.095890410958901</v>
      </c>
      <c r="U840" s="5">
        <v>129</v>
      </c>
      <c r="V840" s="5">
        <v>32</v>
      </c>
      <c r="W840" s="5">
        <v>0</v>
      </c>
      <c r="X840" s="5">
        <v>0</v>
      </c>
      <c r="Y840" s="5">
        <v>161</v>
      </c>
      <c r="Z840" s="5">
        <v>161</v>
      </c>
      <c r="AA840" t="s">
        <v>64</v>
      </c>
      <c r="AB840">
        <v>37.56</v>
      </c>
      <c r="AC840">
        <v>4.7699999999999996</v>
      </c>
      <c r="AD840" t="s">
        <v>64</v>
      </c>
      <c r="AE840" t="s">
        <v>56</v>
      </c>
      <c r="AF840">
        <v>6941</v>
      </c>
      <c r="AG840">
        <v>6941</v>
      </c>
      <c r="AO840">
        <v>32</v>
      </c>
      <c r="AP840">
        <v>0</v>
      </c>
      <c r="AW840">
        <v>161</v>
      </c>
      <c r="BD840" s="5">
        <v>161</v>
      </c>
      <c r="BE840">
        <v>129</v>
      </c>
      <c r="BG840">
        <f t="shared" si="97"/>
        <v>129</v>
      </c>
      <c r="BH840">
        <v>32</v>
      </c>
    </row>
    <row r="841" spans="1:61" x14ac:dyDescent="0.25">
      <c r="A841" t="s">
        <v>54</v>
      </c>
      <c r="B841">
        <v>110027</v>
      </c>
      <c r="C841" t="s">
        <v>55</v>
      </c>
      <c r="D841" t="s">
        <v>56</v>
      </c>
      <c r="E841" s="1">
        <v>45966</v>
      </c>
      <c r="F841" t="s">
        <v>1065</v>
      </c>
      <c r="G841" t="s">
        <v>58</v>
      </c>
      <c r="H841" t="str">
        <f t="shared" si="91"/>
        <v>Aggregator</v>
      </c>
      <c r="I841">
        <v>7453622555</v>
      </c>
      <c r="J841">
        <v>18528960</v>
      </c>
      <c r="K841" s="3">
        <v>45967.077777777777</v>
      </c>
      <c r="L841">
        <f t="shared" si="92"/>
        <v>6</v>
      </c>
      <c r="M841" t="str">
        <f t="shared" si="93"/>
        <v>Thursday</v>
      </c>
      <c r="N841" s="1" t="str">
        <f t="shared" si="94"/>
        <v>November</v>
      </c>
      <c r="O841" s="2">
        <v>7.7777777777777779E-2</v>
      </c>
      <c r="P841" s="2" t="str">
        <f t="shared" si="95"/>
        <v>Week 1</v>
      </c>
      <c r="Q841" t="s">
        <v>59</v>
      </c>
      <c r="R841" s="5">
        <v>367</v>
      </c>
      <c r="S841" s="5">
        <v>-100</v>
      </c>
      <c r="T841" s="5">
        <f t="shared" si="96"/>
        <v>27.247956403269757</v>
      </c>
      <c r="U841" s="5">
        <v>267</v>
      </c>
      <c r="V841" s="5">
        <v>32</v>
      </c>
      <c r="W841" s="5">
        <v>0</v>
      </c>
      <c r="X841" s="5">
        <v>0</v>
      </c>
      <c r="Y841" s="5">
        <v>299</v>
      </c>
      <c r="Z841" s="5">
        <v>299</v>
      </c>
      <c r="AA841" t="s">
        <v>60</v>
      </c>
      <c r="AB841">
        <v>70.06</v>
      </c>
      <c r="AC841">
        <v>5.88</v>
      </c>
      <c r="AD841" t="s">
        <v>60</v>
      </c>
      <c r="AE841" t="s">
        <v>56</v>
      </c>
      <c r="AF841">
        <v>2555</v>
      </c>
      <c r="AG841">
        <v>2555</v>
      </c>
      <c r="AO841">
        <v>32</v>
      </c>
      <c r="AP841">
        <v>0</v>
      </c>
      <c r="AX841">
        <v>299</v>
      </c>
      <c r="BD841" s="5">
        <v>299</v>
      </c>
      <c r="BE841">
        <v>267</v>
      </c>
      <c r="BG841">
        <f t="shared" si="97"/>
        <v>267</v>
      </c>
      <c r="BI841">
        <v>32</v>
      </c>
    </row>
    <row r="842" spans="1:61" x14ac:dyDescent="0.25">
      <c r="A842" t="s">
        <v>54</v>
      </c>
      <c r="B842">
        <v>110027</v>
      </c>
      <c r="C842" t="s">
        <v>55</v>
      </c>
      <c r="D842" t="s">
        <v>56</v>
      </c>
      <c r="E842" s="1">
        <v>45966</v>
      </c>
      <c r="F842" t="s">
        <v>1066</v>
      </c>
      <c r="G842" t="s">
        <v>67</v>
      </c>
      <c r="H842" t="str">
        <f t="shared" si="91"/>
        <v>Direct Sale</v>
      </c>
      <c r="K842" s="3">
        <v>45967.084722222222</v>
      </c>
      <c r="L842">
        <f t="shared" si="92"/>
        <v>6</v>
      </c>
      <c r="M842" t="str">
        <f t="shared" si="93"/>
        <v>Thursday</v>
      </c>
      <c r="N842" s="1" t="str">
        <f t="shared" si="94"/>
        <v>November</v>
      </c>
      <c r="O842" s="2">
        <v>8.4722222222222227E-2</v>
      </c>
      <c r="P842" s="2" t="str">
        <f t="shared" si="95"/>
        <v>Week 1</v>
      </c>
      <c r="Q842" t="s">
        <v>59</v>
      </c>
      <c r="R842" s="5">
        <v>177</v>
      </c>
      <c r="S842" s="5">
        <v>0</v>
      </c>
      <c r="T842" s="5">
        <f t="shared" si="96"/>
        <v>0</v>
      </c>
      <c r="U842" s="5">
        <v>177</v>
      </c>
      <c r="V842" s="5">
        <v>0</v>
      </c>
      <c r="W842" s="5">
        <v>8.86</v>
      </c>
      <c r="X842" s="5">
        <v>0.14000000000000001</v>
      </c>
      <c r="Y842" s="5">
        <v>186</v>
      </c>
      <c r="Z842" s="5">
        <v>186</v>
      </c>
      <c r="AA842" t="s">
        <v>68</v>
      </c>
      <c r="AB842">
        <v>46.48</v>
      </c>
      <c r="AC842">
        <v>6.42</v>
      </c>
      <c r="AD842" t="s">
        <v>5778</v>
      </c>
      <c r="AE842" t="s">
        <v>75</v>
      </c>
      <c r="AI842" t="s">
        <v>89</v>
      </c>
      <c r="AJ842" t="s">
        <v>56</v>
      </c>
      <c r="AK842">
        <v>8929758003</v>
      </c>
      <c r="AO842">
        <v>0</v>
      </c>
      <c r="AP842">
        <v>0</v>
      </c>
      <c r="AR842">
        <v>186</v>
      </c>
      <c r="AZ842">
        <v>177</v>
      </c>
      <c r="BA842">
        <v>4.43</v>
      </c>
      <c r="BB842">
        <v>177</v>
      </c>
      <c r="BC842">
        <v>4.43</v>
      </c>
      <c r="BD842" s="5">
        <v>186</v>
      </c>
      <c r="BE842">
        <v>177</v>
      </c>
      <c r="BG842">
        <f t="shared" si="97"/>
        <v>177</v>
      </c>
    </row>
    <row r="843" spans="1:61" x14ac:dyDescent="0.25">
      <c r="A843" t="s">
        <v>54</v>
      </c>
      <c r="B843">
        <v>110027</v>
      </c>
      <c r="C843" t="s">
        <v>55</v>
      </c>
      <c r="D843" t="s">
        <v>56</v>
      </c>
      <c r="E843" s="1">
        <v>45966</v>
      </c>
      <c r="F843" t="s">
        <v>1067</v>
      </c>
      <c r="G843" t="s">
        <v>58</v>
      </c>
      <c r="H843" t="str">
        <f t="shared" si="91"/>
        <v>Aggregator</v>
      </c>
      <c r="I843">
        <v>7453810687</v>
      </c>
      <c r="J843">
        <v>18528960</v>
      </c>
      <c r="K843" s="3">
        <v>45967.085416666669</v>
      </c>
      <c r="L843">
        <f t="shared" si="92"/>
        <v>6</v>
      </c>
      <c r="M843" t="str">
        <f t="shared" si="93"/>
        <v>Thursday</v>
      </c>
      <c r="N843" s="1" t="str">
        <f t="shared" si="94"/>
        <v>November</v>
      </c>
      <c r="O843" s="2">
        <v>8.5416666666666669E-2</v>
      </c>
      <c r="P843" s="2" t="str">
        <f t="shared" si="95"/>
        <v>Week 1</v>
      </c>
      <c r="Q843" t="s">
        <v>59</v>
      </c>
      <c r="R843" s="5">
        <v>387</v>
      </c>
      <c r="S843" s="5">
        <v>-100</v>
      </c>
      <c r="T843" s="5">
        <f t="shared" si="96"/>
        <v>25.839793281653744</v>
      </c>
      <c r="U843" s="5">
        <v>287</v>
      </c>
      <c r="V843" s="5">
        <v>32</v>
      </c>
      <c r="W843" s="5">
        <v>0</v>
      </c>
      <c r="X843" s="5">
        <v>0</v>
      </c>
      <c r="Y843" s="5">
        <v>319</v>
      </c>
      <c r="Z843" s="5">
        <v>319</v>
      </c>
      <c r="AA843" t="s">
        <v>60</v>
      </c>
      <c r="AB843">
        <v>82.79</v>
      </c>
      <c r="AC843">
        <v>10.78</v>
      </c>
      <c r="AD843" t="s">
        <v>60</v>
      </c>
      <c r="AE843" t="s">
        <v>56</v>
      </c>
      <c r="AF843">
        <v>687</v>
      </c>
      <c r="AG843">
        <v>687</v>
      </c>
      <c r="AO843">
        <v>32</v>
      </c>
      <c r="AP843">
        <v>0</v>
      </c>
      <c r="AX843">
        <v>319</v>
      </c>
      <c r="BD843" s="5">
        <v>319</v>
      </c>
      <c r="BE843">
        <v>287</v>
      </c>
      <c r="BG843">
        <f t="shared" si="97"/>
        <v>287</v>
      </c>
      <c r="BI843">
        <v>32</v>
      </c>
    </row>
    <row r="844" spans="1:61" x14ac:dyDescent="0.25">
      <c r="A844" t="s">
        <v>54</v>
      </c>
      <c r="B844">
        <v>110027</v>
      </c>
      <c r="C844" t="s">
        <v>55</v>
      </c>
      <c r="D844" t="s">
        <v>56</v>
      </c>
      <c r="E844" s="1">
        <v>45966</v>
      </c>
      <c r="F844" t="s">
        <v>1068</v>
      </c>
      <c r="G844" t="s">
        <v>63</v>
      </c>
      <c r="H844" t="str">
        <f t="shared" si="91"/>
        <v>Aggregator</v>
      </c>
      <c r="I844">
        <v>221345000000000</v>
      </c>
      <c r="J844">
        <v>29811</v>
      </c>
      <c r="K844" s="3">
        <v>45967.086805555555</v>
      </c>
      <c r="L844">
        <f t="shared" si="92"/>
        <v>6</v>
      </c>
      <c r="M844" t="str">
        <f t="shared" si="93"/>
        <v>Thursday</v>
      </c>
      <c r="N844" s="1" t="str">
        <f t="shared" si="94"/>
        <v>November</v>
      </c>
      <c r="O844" s="2">
        <v>8.6805555555555552E-2</v>
      </c>
      <c r="P844" s="2" t="str">
        <f t="shared" si="95"/>
        <v>Week 1</v>
      </c>
      <c r="Q844" t="s">
        <v>59</v>
      </c>
      <c r="R844" s="5">
        <v>352.28</v>
      </c>
      <c r="S844" s="5">
        <v>-120</v>
      </c>
      <c r="T844" s="5">
        <f t="shared" si="96"/>
        <v>34.063812876121268</v>
      </c>
      <c r="U844" s="5">
        <v>232.28</v>
      </c>
      <c r="V844" s="5">
        <v>32</v>
      </c>
      <c r="W844" s="5">
        <v>0</v>
      </c>
      <c r="X844" s="5">
        <v>-0.28000000000000003</v>
      </c>
      <c r="Y844" s="5">
        <v>264</v>
      </c>
      <c r="Z844" s="5">
        <v>264</v>
      </c>
      <c r="AA844" t="s">
        <v>64</v>
      </c>
      <c r="AB844">
        <v>73.540000000000006</v>
      </c>
      <c r="AC844">
        <v>6.56</v>
      </c>
      <c r="AD844" t="s">
        <v>64</v>
      </c>
      <c r="AE844" t="s">
        <v>56</v>
      </c>
      <c r="AF844">
        <v>4809</v>
      </c>
      <c r="AG844">
        <v>4809</v>
      </c>
      <c r="AO844">
        <v>32</v>
      </c>
      <c r="AP844">
        <v>0</v>
      </c>
      <c r="AW844">
        <v>264</v>
      </c>
      <c r="BD844" s="5">
        <v>264</v>
      </c>
      <c r="BE844">
        <v>232.28</v>
      </c>
      <c r="BG844">
        <f t="shared" si="97"/>
        <v>232.28</v>
      </c>
      <c r="BH844">
        <v>32</v>
      </c>
    </row>
    <row r="845" spans="1:61" x14ac:dyDescent="0.25">
      <c r="A845" t="s">
        <v>54</v>
      </c>
      <c r="B845">
        <v>110027</v>
      </c>
      <c r="C845" t="s">
        <v>55</v>
      </c>
      <c r="D845" t="s">
        <v>56</v>
      </c>
      <c r="E845" s="1">
        <v>45966</v>
      </c>
      <c r="F845" t="s">
        <v>1069</v>
      </c>
      <c r="G845" t="s">
        <v>58</v>
      </c>
      <c r="H845" t="str">
        <f t="shared" si="91"/>
        <v>Aggregator</v>
      </c>
      <c r="I845">
        <v>7447790952</v>
      </c>
      <c r="J845">
        <v>18528960</v>
      </c>
      <c r="K845" s="3">
        <v>45967.09375</v>
      </c>
      <c r="L845">
        <f t="shared" si="92"/>
        <v>6</v>
      </c>
      <c r="M845" t="str">
        <f t="shared" si="93"/>
        <v>Thursday</v>
      </c>
      <c r="N845" s="1" t="str">
        <f t="shared" si="94"/>
        <v>November</v>
      </c>
      <c r="O845" s="2">
        <v>9.375E-2</v>
      </c>
      <c r="P845" s="2" t="str">
        <f t="shared" si="95"/>
        <v>Week 1</v>
      </c>
      <c r="Q845" t="s">
        <v>59</v>
      </c>
      <c r="R845" s="5">
        <v>309</v>
      </c>
      <c r="S845" s="5">
        <v>-80</v>
      </c>
      <c r="T845" s="5">
        <f t="shared" si="96"/>
        <v>25.889967637540451</v>
      </c>
      <c r="U845" s="5">
        <v>229</v>
      </c>
      <c r="V845" s="5">
        <v>32</v>
      </c>
      <c r="W845" s="5">
        <v>0</v>
      </c>
      <c r="X845" s="5">
        <v>0</v>
      </c>
      <c r="Y845" s="5">
        <v>261</v>
      </c>
      <c r="Z845" s="5">
        <v>261</v>
      </c>
      <c r="AA845" t="s">
        <v>60</v>
      </c>
      <c r="AB845">
        <v>61.22</v>
      </c>
      <c r="AC845">
        <v>9.82</v>
      </c>
      <c r="AD845" t="s">
        <v>60</v>
      </c>
      <c r="AE845" t="s">
        <v>56</v>
      </c>
      <c r="AF845">
        <v>952</v>
      </c>
      <c r="AG845">
        <v>952</v>
      </c>
      <c r="AO845">
        <v>32</v>
      </c>
      <c r="AP845">
        <v>0</v>
      </c>
      <c r="AX845">
        <v>261</v>
      </c>
      <c r="BD845" s="5">
        <v>261</v>
      </c>
      <c r="BE845">
        <v>229</v>
      </c>
      <c r="BG845">
        <f t="shared" si="97"/>
        <v>229</v>
      </c>
      <c r="BI845">
        <v>32</v>
      </c>
    </row>
    <row r="846" spans="1:61" x14ac:dyDescent="0.25">
      <c r="A846" t="s">
        <v>54</v>
      </c>
      <c r="B846">
        <v>110027</v>
      </c>
      <c r="C846" t="s">
        <v>55</v>
      </c>
      <c r="D846" t="s">
        <v>56</v>
      </c>
      <c r="E846" s="1">
        <v>45966</v>
      </c>
      <c r="F846" t="s">
        <v>1070</v>
      </c>
      <c r="G846" t="s">
        <v>58</v>
      </c>
      <c r="H846" t="str">
        <f t="shared" si="91"/>
        <v>Aggregator</v>
      </c>
      <c r="I846">
        <v>7443718566</v>
      </c>
      <c r="J846">
        <v>18528960</v>
      </c>
      <c r="K846" s="3">
        <v>45967.094444444447</v>
      </c>
      <c r="L846">
        <f t="shared" si="92"/>
        <v>6</v>
      </c>
      <c r="M846" t="str">
        <f t="shared" si="93"/>
        <v>Thursday</v>
      </c>
      <c r="N846" s="1" t="str">
        <f t="shared" si="94"/>
        <v>November</v>
      </c>
      <c r="O846" s="2">
        <v>9.4444444444444442E-2</v>
      </c>
      <c r="P846" s="2" t="str">
        <f t="shared" si="95"/>
        <v>Week 1</v>
      </c>
      <c r="Q846" t="s">
        <v>59</v>
      </c>
      <c r="R846" s="5">
        <v>473.66</v>
      </c>
      <c r="S846" s="5">
        <v>0</v>
      </c>
      <c r="T846" s="5">
        <f t="shared" si="96"/>
        <v>0</v>
      </c>
      <c r="U846" s="5">
        <v>473.66</v>
      </c>
      <c r="V846" s="5">
        <v>32</v>
      </c>
      <c r="W846" s="5">
        <v>0</v>
      </c>
      <c r="X846" s="5">
        <v>0</v>
      </c>
      <c r="Y846" s="5">
        <v>505.66</v>
      </c>
      <c r="Z846" s="5">
        <v>505.66</v>
      </c>
      <c r="AA846" t="s">
        <v>60</v>
      </c>
      <c r="AB846">
        <v>111.33</v>
      </c>
      <c r="AC846">
        <v>6.26</v>
      </c>
      <c r="AD846" t="s">
        <v>60</v>
      </c>
      <c r="AE846" t="s">
        <v>56</v>
      </c>
      <c r="AF846">
        <v>8566</v>
      </c>
      <c r="AG846">
        <v>8566</v>
      </c>
      <c r="AO846">
        <v>32</v>
      </c>
      <c r="AP846">
        <v>0</v>
      </c>
      <c r="AX846">
        <v>505.66</v>
      </c>
      <c r="BD846" s="5">
        <v>505.66</v>
      </c>
      <c r="BE846">
        <v>473.66</v>
      </c>
      <c r="BG846">
        <f t="shared" si="97"/>
        <v>473.66</v>
      </c>
      <c r="BI846">
        <v>32</v>
      </c>
    </row>
    <row r="847" spans="1:61" x14ac:dyDescent="0.25">
      <c r="A847" t="s">
        <v>54</v>
      </c>
      <c r="B847">
        <v>110027</v>
      </c>
      <c r="C847" t="s">
        <v>55</v>
      </c>
      <c r="D847" t="s">
        <v>56</v>
      </c>
      <c r="E847" s="1">
        <v>45966</v>
      </c>
      <c r="F847" t="s">
        <v>1071</v>
      </c>
      <c r="G847" t="s">
        <v>58</v>
      </c>
      <c r="H847" t="str">
        <f t="shared" si="91"/>
        <v>Aggregator</v>
      </c>
      <c r="I847">
        <v>7448096947</v>
      </c>
      <c r="J847">
        <v>18528960</v>
      </c>
      <c r="K847" s="3">
        <v>45967.098611111112</v>
      </c>
      <c r="L847">
        <f t="shared" si="92"/>
        <v>6</v>
      </c>
      <c r="M847" t="str">
        <f t="shared" si="93"/>
        <v>Thursday</v>
      </c>
      <c r="N847" s="1" t="str">
        <f t="shared" si="94"/>
        <v>November</v>
      </c>
      <c r="O847" s="2">
        <v>9.8611111111111108E-2</v>
      </c>
      <c r="P847" s="2" t="str">
        <f t="shared" si="95"/>
        <v>Week 1</v>
      </c>
      <c r="Q847" t="s">
        <v>59</v>
      </c>
      <c r="R847" s="5">
        <v>189</v>
      </c>
      <c r="S847" s="5">
        <v>0</v>
      </c>
      <c r="T847" s="5">
        <f t="shared" si="96"/>
        <v>0</v>
      </c>
      <c r="U847" s="5">
        <v>189</v>
      </c>
      <c r="V847" s="5">
        <v>32</v>
      </c>
      <c r="W847" s="5">
        <v>0</v>
      </c>
      <c r="X847" s="5">
        <v>0</v>
      </c>
      <c r="Y847" s="5">
        <v>221</v>
      </c>
      <c r="Z847" s="5">
        <v>221</v>
      </c>
      <c r="AA847" t="s">
        <v>60</v>
      </c>
      <c r="AB847">
        <v>38.65</v>
      </c>
      <c r="AC847">
        <v>3.38</v>
      </c>
      <c r="AD847" t="s">
        <v>60</v>
      </c>
      <c r="AE847" t="s">
        <v>56</v>
      </c>
      <c r="AF847">
        <v>6947</v>
      </c>
      <c r="AG847">
        <v>6947</v>
      </c>
      <c r="AO847">
        <v>32</v>
      </c>
      <c r="AP847">
        <v>0</v>
      </c>
      <c r="AX847">
        <v>221</v>
      </c>
      <c r="BD847" s="5">
        <v>221</v>
      </c>
      <c r="BE847">
        <v>189</v>
      </c>
      <c r="BG847">
        <f t="shared" si="97"/>
        <v>189</v>
      </c>
      <c r="BI847">
        <v>32</v>
      </c>
    </row>
    <row r="848" spans="1:61" x14ac:dyDescent="0.25">
      <c r="A848" t="s">
        <v>54</v>
      </c>
      <c r="B848">
        <v>110027</v>
      </c>
      <c r="C848" t="s">
        <v>55</v>
      </c>
      <c r="D848" t="s">
        <v>56</v>
      </c>
      <c r="E848" s="1">
        <v>45966</v>
      </c>
      <c r="F848" t="s">
        <v>1072</v>
      </c>
      <c r="G848" t="s">
        <v>67</v>
      </c>
      <c r="H848" t="str">
        <f t="shared" si="91"/>
        <v>Direct Sale</v>
      </c>
      <c r="K848" s="3">
        <v>45967.100694444445</v>
      </c>
      <c r="L848">
        <f t="shared" si="92"/>
        <v>6</v>
      </c>
      <c r="M848" t="str">
        <f t="shared" si="93"/>
        <v>Thursday</v>
      </c>
      <c r="N848" s="1" t="str">
        <f t="shared" si="94"/>
        <v>November</v>
      </c>
      <c r="O848" s="2">
        <v>0.10069444444444445</v>
      </c>
      <c r="P848" s="2" t="str">
        <f t="shared" si="95"/>
        <v>Week 1</v>
      </c>
      <c r="Q848" t="s">
        <v>59</v>
      </c>
      <c r="R848" s="5">
        <v>875</v>
      </c>
      <c r="S848" s="5">
        <v>0</v>
      </c>
      <c r="T848" s="5">
        <f t="shared" si="96"/>
        <v>0</v>
      </c>
      <c r="U848" s="5">
        <v>875</v>
      </c>
      <c r="V848" s="5">
        <v>0</v>
      </c>
      <c r="W848" s="5">
        <v>43.76</v>
      </c>
      <c r="X848" s="5">
        <v>0.24</v>
      </c>
      <c r="Y848" s="5">
        <v>919</v>
      </c>
      <c r="Z848" s="5">
        <v>919</v>
      </c>
      <c r="AA848" t="s">
        <v>73</v>
      </c>
      <c r="AB848">
        <v>228.56</v>
      </c>
      <c r="AC848">
        <v>10.92</v>
      </c>
      <c r="AD848" t="s">
        <v>5778</v>
      </c>
      <c r="AE848" t="s">
        <v>75</v>
      </c>
      <c r="AI848" t="s">
        <v>1073</v>
      </c>
      <c r="AJ848" t="s">
        <v>1074</v>
      </c>
      <c r="AK848">
        <v>9999777700</v>
      </c>
      <c r="AO848">
        <v>0</v>
      </c>
      <c r="AP848">
        <v>0</v>
      </c>
      <c r="AQ848">
        <v>919</v>
      </c>
      <c r="AZ848">
        <v>875</v>
      </c>
      <c r="BA848">
        <v>21.88</v>
      </c>
      <c r="BB848">
        <v>875</v>
      </c>
      <c r="BC848">
        <v>21.88</v>
      </c>
      <c r="BD848" s="5">
        <v>919</v>
      </c>
      <c r="BE848">
        <v>875</v>
      </c>
      <c r="BG848">
        <f t="shared" si="97"/>
        <v>875</v>
      </c>
    </row>
    <row r="849" spans="1:61" x14ac:dyDescent="0.25">
      <c r="A849" t="s">
        <v>54</v>
      </c>
      <c r="B849">
        <v>110027</v>
      </c>
      <c r="C849" t="s">
        <v>55</v>
      </c>
      <c r="D849" t="s">
        <v>56</v>
      </c>
      <c r="E849" s="1">
        <v>45966</v>
      </c>
      <c r="F849" t="s">
        <v>1075</v>
      </c>
      <c r="G849" t="s">
        <v>63</v>
      </c>
      <c r="H849" t="str">
        <f t="shared" si="91"/>
        <v>Aggregator</v>
      </c>
      <c r="I849">
        <v>221346000000000</v>
      </c>
      <c r="J849">
        <v>29811</v>
      </c>
      <c r="K849" s="3">
        <v>45967.109027777777</v>
      </c>
      <c r="L849">
        <f t="shared" si="92"/>
        <v>6</v>
      </c>
      <c r="M849" t="str">
        <f t="shared" si="93"/>
        <v>Thursday</v>
      </c>
      <c r="N849" s="1" t="str">
        <f t="shared" si="94"/>
        <v>November</v>
      </c>
      <c r="O849" s="2">
        <v>0.10902777777777778</v>
      </c>
      <c r="P849" s="2" t="str">
        <f t="shared" si="95"/>
        <v>Week 1</v>
      </c>
      <c r="Q849" t="s">
        <v>59</v>
      </c>
      <c r="R849" s="5">
        <v>129</v>
      </c>
      <c r="S849" s="5">
        <v>-30</v>
      </c>
      <c r="T849" s="5">
        <f t="shared" si="96"/>
        <v>23.255813953488371</v>
      </c>
      <c r="U849" s="5">
        <v>99</v>
      </c>
      <c r="V849" s="5">
        <v>32</v>
      </c>
      <c r="W849" s="5">
        <v>0</v>
      </c>
      <c r="X849" s="5">
        <v>0</v>
      </c>
      <c r="Y849" s="5">
        <v>131</v>
      </c>
      <c r="Z849" s="5">
        <v>131</v>
      </c>
      <c r="AA849" t="s">
        <v>64</v>
      </c>
      <c r="AB849">
        <v>22.82</v>
      </c>
      <c r="AC849">
        <v>1.96</v>
      </c>
      <c r="AD849" t="s">
        <v>64</v>
      </c>
      <c r="AE849" t="s">
        <v>56</v>
      </c>
      <c r="AF849">
        <v>8665</v>
      </c>
      <c r="AG849">
        <v>8665</v>
      </c>
      <c r="AO849">
        <v>32</v>
      </c>
      <c r="AP849">
        <v>0</v>
      </c>
      <c r="AW849">
        <v>131</v>
      </c>
      <c r="BD849" s="5">
        <v>131</v>
      </c>
      <c r="BE849">
        <v>99</v>
      </c>
      <c r="BG849">
        <f t="shared" si="97"/>
        <v>99</v>
      </c>
      <c r="BH849">
        <v>32</v>
      </c>
    </row>
    <row r="850" spans="1:61" x14ac:dyDescent="0.25">
      <c r="A850" t="s">
        <v>54</v>
      </c>
      <c r="B850">
        <v>110027</v>
      </c>
      <c r="C850" t="s">
        <v>55</v>
      </c>
      <c r="D850" t="s">
        <v>56</v>
      </c>
      <c r="E850" s="1">
        <v>45966</v>
      </c>
      <c r="F850" t="s">
        <v>1076</v>
      </c>
      <c r="G850" t="s">
        <v>58</v>
      </c>
      <c r="H850" t="str">
        <f t="shared" si="91"/>
        <v>Aggregator</v>
      </c>
      <c r="I850">
        <v>7450283224</v>
      </c>
      <c r="J850">
        <v>18528960</v>
      </c>
      <c r="K850" s="3">
        <v>45967.11041666667</v>
      </c>
      <c r="L850">
        <f t="shared" si="92"/>
        <v>6</v>
      </c>
      <c r="M850" t="str">
        <f t="shared" si="93"/>
        <v>Thursday</v>
      </c>
      <c r="N850" s="1" t="str">
        <f t="shared" si="94"/>
        <v>November</v>
      </c>
      <c r="O850" s="2">
        <v>0.11041666666666666</v>
      </c>
      <c r="P850" s="2" t="str">
        <f t="shared" si="95"/>
        <v>Week 1</v>
      </c>
      <c r="Q850" t="s">
        <v>59</v>
      </c>
      <c r="R850" s="5">
        <v>657</v>
      </c>
      <c r="S850" s="5">
        <v>-100</v>
      </c>
      <c r="T850" s="5">
        <f t="shared" si="96"/>
        <v>15.220700152207002</v>
      </c>
      <c r="U850" s="5">
        <v>557</v>
      </c>
      <c r="V850" s="5">
        <v>32</v>
      </c>
      <c r="W850" s="5">
        <v>0</v>
      </c>
      <c r="X850" s="5">
        <v>0</v>
      </c>
      <c r="Y850" s="5">
        <v>589</v>
      </c>
      <c r="Z850" s="5">
        <v>589</v>
      </c>
      <c r="AA850" t="s">
        <v>60</v>
      </c>
      <c r="AB850">
        <v>150.71</v>
      </c>
      <c r="AC850">
        <v>14.59</v>
      </c>
      <c r="AD850" t="s">
        <v>60</v>
      </c>
      <c r="AE850" t="s">
        <v>56</v>
      </c>
      <c r="AF850">
        <v>3224</v>
      </c>
      <c r="AG850">
        <v>3224</v>
      </c>
      <c r="AO850">
        <v>32</v>
      </c>
      <c r="AP850">
        <v>0</v>
      </c>
      <c r="AX850">
        <v>589</v>
      </c>
      <c r="BD850" s="5">
        <v>589</v>
      </c>
      <c r="BE850">
        <v>557</v>
      </c>
      <c r="BG850">
        <f t="shared" si="97"/>
        <v>557</v>
      </c>
      <c r="BI850">
        <v>32</v>
      </c>
    </row>
    <row r="851" spans="1:61" x14ac:dyDescent="0.25">
      <c r="A851" t="s">
        <v>54</v>
      </c>
      <c r="B851">
        <v>110027</v>
      </c>
      <c r="C851" t="s">
        <v>55</v>
      </c>
      <c r="D851" t="s">
        <v>56</v>
      </c>
      <c r="E851" s="1">
        <v>45966</v>
      </c>
      <c r="F851" t="s">
        <v>1077</v>
      </c>
      <c r="G851" t="s">
        <v>58</v>
      </c>
      <c r="H851" t="str">
        <f t="shared" si="91"/>
        <v>Aggregator</v>
      </c>
      <c r="I851">
        <v>7453719358</v>
      </c>
      <c r="J851">
        <v>18528960</v>
      </c>
      <c r="K851" s="3">
        <v>45967.115277777775</v>
      </c>
      <c r="L851">
        <f t="shared" si="92"/>
        <v>6</v>
      </c>
      <c r="M851" t="str">
        <f t="shared" si="93"/>
        <v>Thursday</v>
      </c>
      <c r="N851" s="1" t="str">
        <f t="shared" si="94"/>
        <v>November</v>
      </c>
      <c r="O851" s="2">
        <v>0.11527777777777778</v>
      </c>
      <c r="P851" s="2" t="str">
        <f t="shared" si="95"/>
        <v>Week 1</v>
      </c>
      <c r="Q851" t="s">
        <v>59</v>
      </c>
      <c r="R851" s="5">
        <v>556</v>
      </c>
      <c r="S851" s="5">
        <v>0</v>
      </c>
      <c r="T851" s="5">
        <f t="shared" si="96"/>
        <v>0</v>
      </c>
      <c r="U851" s="5">
        <v>556</v>
      </c>
      <c r="V851" s="5">
        <v>32</v>
      </c>
      <c r="W851" s="5">
        <v>0</v>
      </c>
      <c r="X851" s="5">
        <v>0</v>
      </c>
      <c r="Y851" s="5">
        <v>588</v>
      </c>
      <c r="Z851" s="5">
        <v>588</v>
      </c>
      <c r="AA851" t="s">
        <v>60</v>
      </c>
      <c r="AB851">
        <v>106.72</v>
      </c>
      <c r="AC851">
        <v>9.5399999999999991</v>
      </c>
      <c r="AD851" t="s">
        <v>60</v>
      </c>
      <c r="AE851" t="s">
        <v>56</v>
      </c>
      <c r="AF851">
        <v>9358</v>
      </c>
      <c r="AG851">
        <v>9358</v>
      </c>
      <c r="AO851">
        <v>32</v>
      </c>
      <c r="AP851">
        <v>0</v>
      </c>
      <c r="AX851">
        <v>588</v>
      </c>
      <c r="BD851" s="5">
        <v>588</v>
      </c>
      <c r="BE851">
        <v>556</v>
      </c>
      <c r="BG851">
        <f t="shared" si="97"/>
        <v>556</v>
      </c>
      <c r="BI851">
        <v>32</v>
      </c>
    </row>
    <row r="852" spans="1:61" x14ac:dyDescent="0.25">
      <c r="A852" t="s">
        <v>54</v>
      </c>
      <c r="B852">
        <v>110027</v>
      </c>
      <c r="C852" t="s">
        <v>55</v>
      </c>
      <c r="D852" t="s">
        <v>56</v>
      </c>
      <c r="E852" s="1">
        <v>45966</v>
      </c>
      <c r="F852" t="s">
        <v>1078</v>
      </c>
      <c r="G852" t="s">
        <v>63</v>
      </c>
      <c r="H852" t="str">
        <f t="shared" si="91"/>
        <v>Aggregator</v>
      </c>
      <c r="I852">
        <v>221348000000000</v>
      </c>
      <c r="J852">
        <v>29811</v>
      </c>
      <c r="K852" s="3">
        <v>45967.127083333333</v>
      </c>
      <c r="L852">
        <f t="shared" si="92"/>
        <v>6</v>
      </c>
      <c r="M852" t="str">
        <f t="shared" si="93"/>
        <v>Thursday</v>
      </c>
      <c r="N852" s="1" t="str">
        <f t="shared" si="94"/>
        <v>November</v>
      </c>
      <c r="O852" s="2">
        <v>0.12708333333333333</v>
      </c>
      <c r="P852" s="2" t="str">
        <f t="shared" si="95"/>
        <v>Week 1</v>
      </c>
      <c r="Q852" t="s">
        <v>59</v>
      </c>
      <c r="R852" s="5">
        <v>354.66</v>
      </c>
      <c r="S852" s="5">
        <v>-93.74</v>
      </c>
      <c r="T852" s="5">
        <f t="shared" si="96"/>
        <v>26.430947950149434</v>
      </c>
      <c r="U852" s="5">
        <v>260.92</v>
      </c>
      <c r="V852" s="5">
        <v>32</v>
      </c>
      <c r="W852" s="5">
        <v>0</v>
      </c>
      <c r="X852" s="5">
        <v>0.08</v>
      </c>
      <c r="Y852" s="5">
        <v>293</v>
      </c>
      <c r="Z852" s="5">
        <v>293</v>
      </c>
      <c r="AA852" t="s">
        <v>64</v>
      </c>
      <c r="AB852">
        <v>76.48</v>
      </c>
      <c r="AC852">
        <v>8.25</v>
      </c>
      <c r="AD852" t="s">
        <v>64</v>
      </c>
      <c r="AE852" t="s">
        <v>56</v>
      </c>
      <c r="AF852">
        <v>7026</v>
      </c>
      <c r="AG852">
        <v>7026</v>
      </c>
      <c r="AO852">
        <v>32</v>
      </c>
      <c r="AP852">
        <v>0</v>
      </c>
      <c r="AW852">
        <v>293</v>
      </c>
      <c r="BD852" s="5">
        <v>293</v>
      </c>
      <c r="BE852">
        <v>260.92</v>
      </c>
      <c r="BG852">
        <f t="shared" si="97"/>
        <v>260.92</v>
      </c>
      <c r="BH852">
        <v>32</v>
      </c>
    </row>
    <row r="853" spans="1:61" x14ac:dyDescent="0.25">
      <c r="A853" t="s">
        <v>54</v>
      </c>
      <c r="B853">
        <v>110027</v>
      </c>
      <c r="C853" t="s">
        <v>55</v>
      </c>
      <c r="D853" t="s">
        <v>56</v>
      </c>
      <c r="E853" s="1">
        <v>45966</v>
      </c>
      <c r="F853" t="s">
        <v>1079</v>
      </c>
      <c r="G853" t="s">
        <v>67</v>
      </c>
      <c r="H853" t="str">
        <f t="shared" si="91"/>
        <v>Direct Sale</v>
      </c>
      <c r="K853" s="3">
        <v>45967.130555555559</v>
      </c>
      <c r="L853">
        <f t="shared" si="92"/>
        <v>6</v>
      </c>
      <c r="M853" t="str">
        <f t="shared" si="93"/>
        <v>Thursday</v>
      </c>
      <c r="N853" s="1" t="str">
        <f t="shared" si="94"/>
        <v>November</v>
      </c>
      <c r="O853" s="2">
        <v>0.13055555555555556</v>
      </c>
      <c r="P853" s="2" t="str">
        <f t="shared" si="95"/>
        <v>Week 1</v>
      </c>
      <c r="Q853" t="s">
        <v>59</v>
      </c>
      <c r="R853" s="5">
        <v>169</v>
      </c>
      <c r="S853" s="5">
        <v>0</v>
      </c>
      <c r="T853" s="5">
        <f t="shared" si="96"/>
        <v>0</v>
      </c>
      <c r="U853" s="5">
        <v>169</v>
      </c>
      <c r="V853" s="5">
        <v>0</v>
      </c>
      <c r="W853" s="5">
        <v>8.4600000000000009</v>
      </c>
      <c r="X853" s="5">
        <v>-0.46</v>
      </c>
      <c r="Y853" s="5">
        <v>177</v>
      </c>
      <c r="Z853" s="5">
        <v>177</v>
      </c>
      <c r="AA853" t="s">
        <v>73</v>
      </c>
      <c r="AB853">
        <v>40.479999999999997</v>
      </c>
      <c r="AC853">
        <v>2.2799999999999998</v>
      </c>
      <c r="AD853" t="s">
        <v>5778</v>
      </c>
      <c r="AE853" t="s">
        <v>75</v>
      </c>
      <c r="AI853" t="s">
        <v>89</v>
      </c>
      <c r="AJ853" t="s">
        <v>56</v>
      </c>
      <c r="AK853">
        <v>8929758003</v>
      </c>
      <c r="AO853">
        <v>0</v>
      </c>
      <c r="AP853">
        <v>0</v>
      </c>
      <c r="AQ853">
        <v>177</v>
      </c>
      <c r="AZ853">
        <v>169</v>
      </c>
      <c r="BA853">
        <v>4.2300000000000004</v>
      </c>
      <c r="BB853">
        <v>169</v>
      </c>
      <c r="BC853">
        <v>4.2300000000000004</v>
      </c>
      <c r="BD853" s="5">
        <v>177</v>
      </c>
      <c r="BE853">
        <v>169</v>
      </c>
      <c r="BG853">
        <f t="shared" si="97"/>
        <v>169</v>
      </c>
    </row>
    <row r="854" spans="1:61" x14ac:dyDescent="0.25">
      <c r="A854" t="s">
        <v>54</v>
      </c>
      <c r="B854">
        <v>110027</v>
      </c>
      <c r="C854" t="s">
        <v>55</v>
      </c>
      <c r="D854" t="s">
        <v>56</v>
      </c>
      <c r="E854" s="1">
        <v>45966</v>
      </c>
      <c r="F854" t="s">
        <v>1080</v>
      </c>
      <c r="G854" t="s">
        <v>63</v>
      </c>
      <c r="H854" t="str">
        <f t="shared" si="91"/>
        <v>Aggregator</v>
      </c>
      <c r="I854">
        <v>221348000000000</v>
      </c>
      <c r="J854">
        <v>29811</v>
      </c>
      <c r="K854" s="3">
        <v>45967.131249999999</v>
      </c>
      <c r="L854">
        <f t="shared" si="92"/>
        <v>6</v>
      </c>
      <c r="M854" t="str">
        <f t="shared" si="93"/>
        <v>Thursday</v>
      </c>
      <c r="N854" s="1" t="str">
        <f t="shared" si="94"/>
        <v>November</v>
      </c>
      <c r="O854" s="2">
        <v>0.13125000000000001</v>
      </c>
      <c r="P854" s="2" t="str">
        <f t="shared" si="95"/>
        <v>Week 1</v>
      </c>
      <c r="Q854" t="s">
        <v>59</v>
      </c>
      <c r="R854" s="5">
        <v>328</v>
      </c>
      <c r="S854" s="5">
        <v>-119.55</v>
      </c>
      <c r="T854" s="5">
        <f t="shared" si="96"/>
        <v>36.448170731707322</v>
      </c>
      <c r="U854" s="5">
        <v>208.45</v>
      </c>
      <c r="V854" s="5">
        <v>32</v>
      </c>
      <c r="W854" s="5">
        <v>0</v>
      </c>
      <c r="X854" s="5">
        <v>-0.45</v>
      </c>
      <c r="Y854" s="5">
        <v>240</v>
      </c>
      <c r="Z854" s="5">
        <v>240</v>
      </c>
      <c r="AA854" t="s">
        <v>64</v>
      </c>
      <c r="AB854">
        <v>71.92</v>
      </c>
      <c r="AC854">
        <v>5.88</v>
      </c>
      <c r="AD854" t="s">
        <v>64</v>
      </c>
      <c r="AE854" t="s">
        <v>56</v>
      </c>
      <c r="AF854">
        <v>3539</v>
      </c>
      <c r="AG854">
        <v>3539</v>
      </c>
      <c r="AO854">
        <v>32</v>
      </c>
      <c r="AP854">
        <v>0</v>
      </c>
      <c r="AW854">
        <v>240</v>
      </c>
      <c r="BD854" s="5">
        <v>240</v>
      </c>
      <c r="BE854">
        <v>208.45</v>
      </c>
      <c r="BG854">
        <f t="shared" si="97"/>
        <v>208.45</v>
      </c>
      <c r="BH854">
        <v>32</v>
      </c>
    </row>
    <row r="855" spans="1:61" x14ac:dyDescent="0.25">
      <c r="A855" t="s">
        <v>54</v>
      </c>
      <c r="B855">
        <v>110027</v>
      </c>
      <c r="C855" t="s">
        <v>55</v>
      </c>
      <c r="D855" t="s">
        <v>56</v>
      </c>
      <c r="E855" s="1">
        <v>45966</v>
      </c>
      <c r="F855" t="s">
        <v>1081</v>
      </c>
      <c r="G855" t="s">
        <v>67</v>
      </c>
      <c r="H855" t="str">
        <f t="shared" si="91"/>
        <v>Direct Sale</v>
      </c>
      <c r="K855" s="3">
        <v>45967.133333333331</v>
      </c>
      <c r="L855">
        <f t="shared" si="92"/>
        <v>6</v>
      </c>
      <c r="M855" t="str">
        <f t="shared" si="93"/>
        <v>Thursday</v>
      </c>
      <c r="N855" s="1" t="str">
        <f t="shared" si="94"/>
        <v>November</v>
      </c>
      <c r="O855" s="2">
        <v>0.13333333333333333</v>
      </c>
      <c r="P855" s="2" t="str">
        <f t="shared" si="95"/>
        <v>Week 1</v>
      </c>
      <c r="Q855" t="s">
        <v>59</v>
      </c>
      <c r="R855" s="5">
        <v>38.1</v>
      </c>
      <c r="S855" s="5">
        <v>0</v>
      </c>
      <c r="T855" s="5">
        <f t="shared" si="96"/>
        <v>0</v>
      </c>
      <c r="U855" s="5">
        <v>38.1</v>
      </c>
      <c r="V855" s="5">
        <v>0</v>
      </c>
      <c r="W855" s="5">
        <v>1.9</v>
      </c>
      <c r="X855" s="5">
        <v>0</v>
      </c>
      <c r="Y855" s="5">
        <v>40</v>
      </c>
      <c r="Z855" s="5">
        <v>40</v>
      </c>
      <c r="AA855" t="s">
        <v>73</v>
      </c>
      <c r="AB855">
        <v>14</v>
      </c>
      <c r="AC855">
        <v>0</v>
      </c>
      <c r="AD855" t="s">
        <v>5778</v>
      </c>
      <c r="AE855" t="s">
        <v>75</v>
      </c>
      <c r="AI855" t="s">
        <v>1035</v>
      </c>
      <c r="AJ855" t="s">
        <v>1036</v>
      </c>
      <c r="AK855">
        <v>9172548395</v>
      </c>
      <c r="AO855">
        <v>0</v>
      </c>
      <c r="AP855">
        <v>0</v>
      </c>
      <c r="AQ855">
        <v>40</v>
      </c>
      <c r="AZ855">
        <v>38.1</v>
      </c>
      <c r="BA855">
        <v>0.95</v>
      </c>
      <c r="BB855">
        <v>38.1</v>
      </c>
      <c r="BC855">
        <v>0.95</v>
      </c>
      <c r="BD855" s="5">
        <v>40</v>
      </c>
      <c r="BE855">
        <v>38.1</v>
      </c>
      <c r="BG855">
        <f t="shared" si="97"/>
        <v>38.1</v>
      </c>
    </row>
    <row r="856" spans="1:61" x14ac:dyDescent="0.25">
      <c r="A856" t="s">
        <v>54</v>
      </c>
      <c r="B856">
        <v>110027</v>
      </c>
      <c r="C856" t="s">
        <v>55</v>
      </c>
      <c r="D856" t="s">
        <v>56</v>
      </c>
      <c r="E856" s="1">
        <v>45966</v>
      </c>
      <c r="F856" t="s">
        <v>1082</v>
      </c>
      <c r="G856" t="s">
        <v>58</v>
      </c>
      <c r="H856" t="str">
        <f t="shared" si="91"/>
        <v>Aggregator</v>
      </c>
      <c r="I856">
        <v>7442995499</v>
      </c>
      <c r="J856">
        <v>18528960</v>
      </c>
      <c r="K856" s="3">
        <v>45967.138194444444</v>
      </c>
      <c r="L856">
        <f t="shared" si="92"/>
        <v>6</v>
      </c>
      <c r="M856" t="str">
        <f t="shared" si="93"/>
        <v>Thursday</v>
      </c>
      <c r="N856" s="1" t="str">
        <f t="shared" si="94"/>
        <v>November</v>
      </c>
      <c r="O856" s="2">
        <v>0.13819444444444445</v>
      </c>
      <c r="P856" s="2" t="str">
        <f t="shared" si="95"/>
        <v>Week 1</v>
      </c>
      <c r="Q856" t="s">
        <v>59</v>
      </c>
      <c r="R856" s="5">
        <v>299</v>
      </c>
      <c r="S856" s="5">
        <v>-80</v>
      </c>
      <c r="T856" s="5">
        <f t="shared" si="96"/>
        <v>26.755852842809364</v>
      </c>
      <c r="U856" s="5">
        <v>219</v>
      </c>
      <c r="V856" s="5">
        <v>32</v>
      </c>
      <c r="W856" s="5">
        <v>0</v>
      </c>
      <c r="X856" s="5">
        <v>0</v>
      </c>
      <c r="Y856" s="5">
        <v>251</v>
      </c>
      <c r="Z856" s="5">
        <v>251</v>
      </c>
      <c r="AA856" t="s">
        <v>60</v>
      </c>
      <c r="AB856">
        <v>67.39</v>
      </c>
      <c r="AC856">
        <v>5.1100000000000003</v>
      </c>
      <c r="AD856" t="s">
        <v>60</v>
      </c>
      <c r="AE856" t="s">
        <v>56</v>
      </c>
      <c r="AF856">
        <v>5499</v>
      </c>
      <c r="AG856">
        <v>5499</v>
      </c>
      <c r="AO856">
        <v>32</v>
      </c>
      <c r="AP856">
        <v>0</v>
      </c>
      <c r="AX856">
        <v>251</v>
      </c>
      <c r="BD856" s="5">
        <v>251</v>
      </c>
      <c r="BE856">
        <v>219</v>
      </c>
      <c r="BG856">
        <f t="shared" si="97"/>
        <v>219</v>
      </c>
      <c r="BI856">
        <v>32</v>
      </c>
    </row>
    <row r="857" spans="1:61" x14ac:dyDescent="0.25">
      <c r="A857" t="s">
        <v>54</v>
      </c>
      <c r="B857">
        <v>110027</v>
      </c>
      <c r="C857" t="s">
        <v>55</v>
      </c>
      <c r="D857" t="s">
        <v>56</v>
      </c>
      <c r="E857" s="1">
        <v>45966</v>
      </c>
      <c r="F857" t="s">
        <v>1083</v>
      </c>
      <c r="G857" t="s">
        <v>58</v>
      </c>
      <c r="H857" t="str">
        <f t="shared" si="91"/>
        <v>Aggregator</v>
      </c>
      <c r="I857">
        <v>7453689957</v>
      </c>
      <c r="J857">
        <v>18528960</v>
      </c>
      <c r="K857" s="3">
        <v>45967.148611111108</v>
      </c>
      <c r="L857">
        <f t="shared" si="92"/>
        <v>6</v>
      </c>
      <c r="M857" t="str">
        <f t="shared" si="93"/>
        <v>Thursday</v>
      </c>
      <c r="N857" s="1" t="str">
        <f t="shared" si="94"/>
        <v>November</v>
      </c>
      <c r="O857" s="2">
        <v>0.14861111111111111</v>
      </c>
      <c r="P857" s="2" t="str">
        <f t="shared" si="95"/>
        <v>Week 1</v>
      </c>
      <c r="Q857" t="s">
        <v>59</v>
      </c>
      <c r="R857" s="5">
        <v>229</v>
      </c>
      <c r="S857" s="5">
        <v>-80</v>
      </c>
      <c r="T857" s="5">
        <f t="shared" si="96"/>
        <v>34.934497816593883</v>
      </c>
      <c r="U857" s="5">
        <v>149</v>
      </c>
      <c r="V857" s="5">
        <v>32</v>
      </c>
      <c r="W857" s="5">
        <v>0</v>
      </c>
      <c r="X857" s="5">
        <v>0</v>
      </c>
      <c r="Y857" s="5">
        <v>181</v>
      </c>
      <c r="Z857" s="5">
        <v>181</v>
      </c>
      <c r="AA857" t="s">
        <v>60</v>
      </c>
      <c r="AB857">
        <v>51.66</v>
      </c>
      <c r="AC857">
        <v>5.07</v>
      </c>
      <c r="AD857" t="s">
        <v>60</v>
      </c>
      <c r="AE857" t="s">
        <v>56</v>
      </c>
      <c r="AF857">
        <v>9957</v>
      </c>
      <c r="AG857">
        <v>9957</v>
      </c>
      <c r="AO857">
        <v>32</v>
      </c>
      <c r="AP857">
        <v>0</v>
      </c>
      <c r="AX857">
        <v>181</v>
      </c>
      <c r="BD857" s="5">
        <v>181</v>
      </c>
      <c r="BE857">
        <v>149</v>
      </c>
      <c r="BG857">
        <f t="shared" si="97"/>
        <v>149</v>
      </c>
      <c r="BI857">
        <v>32</v>
      </c>
    </row>
    <row r="858" spans="1:61" x14ac:dyDescent="0.25">
      <c r="A858" t="s">
        <v>54</v>
      </c>
      <c r="B858">
        <v>110027</v>
      </c>
      <c r="C858" t="s">
        <v>55</v>
      </c>
      <c r="D858" t="s">
        <v>56</v>
      </c>
      <c r="E858" s="1">
        <v>45966</v>
      </c>
      <c r="F858" t="s">
        <v>1084</v>
      </c>
      <c r="G858" t="s">
        <v>63</v>
      </c>
      <c r="H858" t="str">
        <f t="shared" si="91"/>
        <v>Aggregator</v>
      </c>
      <c r="I858">
        <v>221350000000000</v>
      </c>
      <c r="J858">
        <v>29811</v>
      </c>
      <c r="K858" s="3">
        <v>45967.151388888888</v>
      </c>
      <c r="L858">
        <f t="shared" si="92"/>
        <v>6</v>
      </c>
      <c r="M858" t="str">
        <f t="shared" si="93"/>
        <v>Thursday</v>
      </c>
      <c r="N858" s="1" t="str">
        <f t="shared" si="94"/>
        <v>November</v>
      </c>
      <c r="O858" s="2">
        <v>0.15138888888888888</v>
      </c>
      <c r="P858" s="2" t="str">
        <f t="shared" si="95"/>
        <v>Week 1</v>
      </c>
      <c r="Q858" t="s">
        <v>59</v>
      </c>
      <c r="R858" s="5">
        <v>377</v>
      </c>
      <c r="S858" s="5">
        <v>-120</v>
      </c>
      <c r="T858" s="5">
        <f t="shared" si="96"/>
        <v>31.830238726790448</v>
      </c>
      <c r="U858" s="5">
        <v>257</v>
      </c>
      <c r="V858" s="5">
        <v>32</v>
      </c>
      <c r="W858" s="5">
        <v>0</v>
      </c>
      <c r="X858" s="5">
        <v>0</v>
      </c>
      <c r="Y858" s="5">
        <v>289</v>
      </c>
      <c r="Z858" s="5">
        <v>289</v>
      </c>
      <c r="AA858" t="s">
        <v>64</v>
      </c>
      <c r="AB858">
        <v>74.19</v>
      </c>
      <c r="AC858">
        <v>6.73</v>
      </c>
      <c r="AD858" t="s">
        <v>64</v>
      </c>
      <c r="AE858" t="s">
        <v>56</v>
      </c>
      <c r="AF858">
        <v>2233</v>
      </c>
      <c r="AG858">
        <v>2233</v>
      </c>
      <c r="AO858">
        <v>32</v>
      </c>
      <c r="AP858">
        <v>0</v>
      </c>
      <c r="AW858">
        <v>289</v>
      </c>
      <c r="BD858" s="5">
        <v>289</v>
      </c>
      <c r="BE858">
        <v>257</v>
      </c>
      <c r="BG858">
        <f t="shared" si="97"/>
        <v>257</v>
      </c>
      <c r="BH858">
        <v>32</v>
      </c>
    </row>
    <row r="859" spans="1:61" x14ac:dyDescent="0.25">
      <c r="A859" t="s">
        <v>54</v>
      </c>
      <c r="B859">
        <v>110027</v>
      </c>
      <c r="C859" t="s">
        <v>55</v>
      </c>
      <c r="D859" t="s">
        <v>56</v>
      </c>
      <c r="E859" s="1">
        <v>45966</v>
      </c>
      <c r="F859" t="s">
        <v>1085</v>
      </c>
      <c r="G859" t="s">
        <v>63</v>
      </c>
      <c r="H859" t="str">
        <f t="shared" si="91"/>
        <v>Aggregator</v>
      </c>
      <c r="I859">
        <v>221351000000000</v>
      </c>
      <c r="J859">
        <v>29811</v>
      </c>
      <c r="K859" s="3">
        <v>45967.162499999999</v>
      </c>
      <c r="L859">
        <f t="shared" si="92"/>
        <v>6</v>
      </c>
      <c r="M859" t="str">
        <f t="shared" si="93"/>
        <v>Thursday</v>
      </c>
      <c r="N859" s="1" t="str">
        <f t="shared" si="94"/>
        <v>November</v>
      </c>
      <c r="O859" s="2">
        <v>0.16250000000000001</v>
      </c>
      <c r="P859" s="2" t="str">
        <f t="shared" si="95"/>
        <v>Week 1</v>
      </c>
      <c r="Q859" t="s">
        <v>59</v>
      </c>
      <c r="R859" s="5">
        <v>317</v>
      </c>
      <c r="S859" s="5">
        <v>-114.6</v>
      </c>
      <c r="T859" s="5">
        <f t="shared" si="96"/>
        <v>36.151419558359621</v>
      </c>
      <c r="U859" s="5">
        <v>202.4</v>
      </c>
      <c r="V859" s="5">
        <v>32</v>
      </c>
      <c r="W859" s="5">
        <v>0</v>
      </c>
      <c r="X859" s="5">
        <v>-0.4</v>
      </c>
      <c r="Y859" s="5">
        <v>234</v>
      </c>
      <c r="Z859" s="5">
        <v>234</v>
      </c>
      <c r="AA859" t="s">
        <v>64</v>
      </c>
      <c r="AB859">
        <v>61.81</v>
      </c>
      <c r="AC859">
        <v>8.8699999999999992</v>
      </c>
      <c r="AD859" t="s">
        <v>64</v>
      </c>
      <c r="AE859" t="s">
        <v>56</v>
      </c>
      <c r="AF859">
        <v>5305</v>
      </c>
      <c r="AG859">
        <v>5305</v>
      </c>
      <c r="AO859">
        <v>32</v>
      </c>
      <c r="AP859">
        <v>0</v>
      </c>
      <c r="AW859">
        <v>234</v>
      </c>
      <c r="BD859" s="5">
        <v>234</v>
      </c>
      <c r="BE859">
        <v>202.4</v>
      </c>
      <c r="BG859">
        <f t="shared" si="97"/>
        <v>202.4</v>
      </c>
      <c r="BH859">
        <v>32</v>
      </c>
    </row>
    <row r="860" spans="1:61" x14ac:dyDescent="0.25">
      <c r="A860" t="s">
        <v>54</v>
      </c>
      <c r="B860">
        <v>110027</v>
      </c>
      <c r="C860" t="s">
        <v>55</v>
      </c>
      <c r="D860" t="s">
        <v>56</v>
      </c>
      <c r="E860" s="1">
        <v>45966</v>
      </c>
      <c r="F860" t="s">
        <v>1086</v>
      </c>
      <c r="G860" t="s">
        <v>63</v>
      </c>
      <c r="H860" t="str">
        <f t="shared" si="91"/>
        <v>Aggregator</v>
      </c>
      <c r="I860">
        <v>221351000000000</v>
      </c>
      <c r="J860">
        <v>29811</v>
      </c>
      <c r="K860" s="3">
        <v>45967.163888888892</v>
      </c>
      <c r="L860">
        <f t="shared" si="92"/>
        <v>6</v>
      </c>
      <c r="M860" t="str">
        <f t="shared" si="93"/>
        <v>Thursday</v>
      </c>
      <c r="N860" s="1" t="str">
        <f t="shared" si="94"/>
        <v>November</v>
      </c>
      <c r="O860" s="2">
        <v>0.16388888888888889</v>
      </c>
      <c r="P860" s="2" t="str">
        <f t="shared" si="95"/>
        <v>Week 1</v>
      </c>
      <c r="Q860" t="s">
        <v>59</v>
      </c>
      <c r="R860" s="5">
        <v>387</v>
      </c>
      <c r="S860" s="5">
        <v>-130</v>
      </c>
      <c r="T860" s="5">
        <f t="shared" si="96"/>
        <v>33.591731266149871</v>
      </c>
      <c r="U860" s="5">
        <v>257</v>
      </c>
      <c r="V860" s="5">
        <v>32</v>
      </c>
      <c r="W860" s="5">
        <v>0</v>
      </c>
      <c r="X860" s="5">
        <v>0</v>
      </c>
      <c r="Y860" s="5">
        <v>289</v>
      </c>
      <c r="Z860" s="5">
        <v>289</v>
      </c>
      <c r="AA860" t="s">
        <v>64</v>
      </c>
      <c r="AB860">
        <v>65.12</v>
      </c>
      <c r="AC860">
        <v>8.99</v>
      </c>
      <c r="AD860" t="s">
        <v>64</v>
      </c>
      <c r="AE860" t="s">
        <v>56</v>
      </c>
      <c r="AF860">
        <v>4073</v>
      </c>
      <c r="AG860">
        <v>4073</v>
      </c>
      <c r="AO860">
        <v>32</v>
      </c>
      <c r="AP860">
        <v>0</v>
      </c>
      <c r="AW860">
        <v>289</v>
      </c>
      <c r="BD860" s="5">
        <v>289</v>
      </c>
      <c r="BE860">
        <v>257</v>
      </c>
      <c r="BG860">
        <f t="shared" si="97"/>
        <v>257</v>
      </c>
      <c r="BH860">
        <v>32</v>
      </c>
    </row>
    <row r="861" spans="1:61" x14ac:dyDescent="0.25">
      <c r="A861" t="s">
        <v>54</v>
      </c>
      <c r="B861">
        <v>110027</v>
      </c>
      <c r="C861" t="s">
        <v>55</v>
      </c>
      <c r="D861" t="s">
        <v>56</v>
      </c>
      <c r="E861" s="1">
        <v>45966</v>
      </c>
      <c r="F861" t="s">
        <v>1087</v>
      </c>
      <c r="G861" t="s">
        <v>63</v>
      </c>
      <c r="H861" t="str">
        <f t="shared" si="91"/>
        <v>Aggregator</v>
      </c>
      <c r="I861">
        <v>221352000000000</v>
      </c>
      <c r="J861">
        <v>29811</v>
      </c>
      <c r="K861" s="3">
        <v>45967.171527777777</v>
      </c>
      <c r="L861">
        <f t="shared" si="92"/>
        <v>6</v>
      </c>
      <c r="M861" t="str">
        <f t="shared" si="93"/>
        <v>Thursday</v>
      </c>
      <c r="N861" s="1" t="str">
        <f t="shared" si="94"/>
        <v>November</v>
      </c>
      <c r="O861" s="2">
        <v>0.17152777777777778</v>
      </c>
      <c r="P861" s="2" t="str">
        <f t="shared" si="95"/>
        <v>Week 1</v>
      </c>
      <c r="Q861" t="s">
        <v>59</v>
      </c>
      <c r="R861" s="5">
        <v>353.66</v>
      </c>
      <c r="S861" s="5">
        <v>-119.99</v>
      </c>
      <c r="T861" s="5">
        <f t="shared" si="96"/>
        <v>33.92806650455239</v>
      </c>
      <c r="U861" s="5">
        <v>233.67</v>
      </c>
      <c r="V861" s="5">
        <v>32</v>
      </c>
      <c r="W861" s="5">
        <v>0</v>
      </c>
      <c r="X861" s="5">
        <v>0.33</v>
      </c>
      <c r="Y861" s="5">
        <v>266</v>
      </c>
      <c r="Z861" s="5">
        <v>266</v>
      </c>
      <c r="AA861" t="s">
        <v>64</v>
      </c>
      <c r="AB861">
        <v>73</v>
      </c>
      <c r="AC861">
        <v>7.76</v>
      </c>
      <c r="AD861" t="s">
        <v>64</v>
      </c>
      <c r="AE861" t="s">
        <v>56</v>
      </c>
      <c r="AF861">
        <v>6692</v>
      </c>
      <c r="AG861">
        <v>6692</v>
      </c>
      <c r="AO861">
        <v>32</v>
      </c>
      <c r="AP861">
        <v>0</v>
      </c>
      <c r="AW861">
        <v>266</v>
      </c>
      <c r="BD861" s="5">
        <v>266</v>
      </c>
      <c r="BE861">
        <v>233.67</v>
      </c>
      <c r="BG861">
        <f t="shared" si="97"/>
        <v>233.67</v>
      </c>
      <c r="BH861">
        <v>32</v>
      </c>
    </row>
    <row r="862" spans="1:61" x14ac:dyDescent="0.25">
      <c r="A862" t="s">
        <v>54</v>
      </c>
      <c r="B862">
        <v>110027</v>
      </c>
      <c r="C862" t="s">
        <v>55</v>
      </c>
      <c r="D862" t="s">
        <v>56</v>
      </c>
      <c r="E862" s="1">
        <v>45966</v>
      </c>
      <c r="F862" t="s">
        <v>1088</v>
      </c>
      <c r="G862" t="s">
        <v>63</v>
      </c>
      <c r="H862" t="str">
        <f t="shared" si="91"/>
        <v>Aggregator</v>
      </c>
      <c r="I862">
        <v>221352000000000</v>
      </c>
      <c r="J862">
        <v>29811</v>
      </c>
      <c r="K862" s="3">
        <v>45967.17291666667</v>
      </c>
      <c r="L862">
        <f t="shared" si="92"/>
        <v>6</v>
      </c>
      <c r="M862" t="str">
        <f t="shared" si="93"/>
        <v>Thursday</v>
      </c>
      <c r="N862" s="1" t="str">
        <f t="shared" si="94"/>
        <v>November</v>
      </c>
      <c r="O862" s="2">
        <v>0.17291666666666666</v>
      </c>
      <c r="P862" s="2" t="str">
        <f t="shared" si="95"/>
        <v>Week 1</v>
      </c>
      <c r="Q862" t="s">
        <v>59</v>
      </c>
      <c r="R862" s="5">
        <v>466</v>
      </c>
      <c r="S862" s="5">
        <v>-113.74</v>
      </c>
      <c r="T862" s="5">
        <f t="shared" si="96"/>
        <v>24.40772532188841</v>
      </c>
      <c r="U862" s="5">
        <v>352.26</v>
      </c>
      <c r="V862" s="5">
        <v>32</v>
      </c>
      <c r="W862" s="5">
        <v>0</v>
      </c>
      <c r="X862" s="5">
        <v>-0.26</v>
      </c>
      <c r="Y862" s="5">
        <v>384</v>
      </c>
      <c r="Z862" s="5">
        <v>384</v>
      </c>
      <c r="AA862" t="s">
        <v>64</v>
      </c>
      <c r="AB862">
        <v>81.510000000000005</v>
      </c>
      <c r="AC862">
        <v>8.99</v>
      </c>
      <c r="AD862" t="s">
        <v>64</v>
      </c>
      <c r="AE862" t="s">
        <v>56</v>
      </c>
      <c r="AF862">
        <v>9652</v>
      </c>
      <c r="AG862">
        <v>9652</v>
      </c>
      <c r="AO862">
        <v>32</v>
      </c>
      <c r="AP862">
        <v>0</v>
      </c>
      <c r="AW862">
        <v>384</v>
      </c>
      <c r="BD862" s="5">
        <v>384</v>
      </c>
      <c r="BE862">
        <v>352.26</v>
      </c>
      <c r="BG862">
        <f t="shared" si="97"/>
        <v>352.26</v>
      </c>
      <c r="BH862">
        <v>32</v>
      </c>
    </row>
    <row r="863" spans="1:61" x14ac:dyDescent="0.25">
      <c r="A863" t="s">
        <v>54</v>
      </c>
      <c r="B863">
        <v>110027</v>
      </c>
      <c r="C863" t="s">
        <v>55</v>
      </c>
      <c r="D863" t="s">
        <v>56</v>
      </c>
      <c r="E863" s="1">
        <v>45966</v>
      </c>
      <c r="F863" t="s">
        <v>1089</v>
      </c>
      <c r="G863" t="s">
        <v>63</v>
      </c>
      <c r="H863" t="str">
        <f t="shared" si="91"/>
        <v>Aggregator</v>
      </c>
      <c r="I863">
        <v>221352000000000</v>
      </c>
      <c r="J863">
        <v>29811</v>
      </c>
      <c r="K863" s="3">
        <v>45967.17291666667</v>
      </c>
      <c r="L863">
        <f t="shared" si="92"/>
        <v>6</v>
      </c>
      <c r="M863" t="str">
        <f t="shared" si="93"/>
        <v>Thursday</v>
      </c>
      <c r="N863" s="1" t="str">
        <f t="shared" si="94"/>
        <v>November</v>
      </c>
      <c r="O863" s="2">
        <v>0.17291666666666666</v>
      </c>
      <c r="P863" s="2" t="str">
        <f t="shared" si="95"/>
        <v>Week 1</v>
      </c>
      <c r="Q863" t="s">
        <v>59</v>
      </c>
      <c r="R863" s="5">
        <v>465.66</v>
      </c>
      <c r="S863" s="5">
        <v>-200</v>
      </c>
      <c r="T863" s="5">
        <f t="shared" si="96"/>
        <v>42.949791693510285</v>
      </c>
      <c r="U863" s="5">
        <v>265.66000000000003</v>
      </c>
      <c r="V863" s="5">
        <v>32</v>
      </c>
      <c r="W863" s="5">
        <v>0</v>
      </c>
      <c r="X863" s="5">
        <v>0.34</v>
      </c>
      <c r="Y863" s="5">
        <v>298</v>
      </c>
      <c r="Z863" s="5">
        <v>298</v>
      </c>
      <c r="AA863" t="s">
        <v>64</v>
      </c>
      <c r="AB863">
        <v>80.42</v>
      </c>
      <c r="AC863">
        <v>0.68</v>
      </c>
      <c r="AD863" t="s">
        <v>64</v>
      </c>
      <c r="AE863" t="s">
        <v>56</v>
      </c>
      <c r="AF863">
        <v>7290</v>
      </c>
      <c r="AG863">
        <v>7290</v>
      </c>
      <c r="AO863">
        <v>32</v>
      </c>
      <c r="AP863">
        <v>0</v>
      </c>
      <c r="AW863">
        <v>298</v>
      </c>
      <c r="BD863" s="5">
        <v>298</v>
      </c>
      <c r="BE863">
        <v>265.66000000000003</v>
      </c>
      <c r="BG863">
        <f t="shared" si="97"/>
        <v>265.66000000000003</v>
      </c>
      <c r="BH863">
        <v>32</v>
      </c>
    </row>
    <row r="864" spans="1:61" x14ac:dyDescent="0.25">
      <c r="A864" t="s">
        <v>54</v>
      </c>
      <c r="B864">
        <v>110027</v>
      </c>
      <c r="C864" t="s">
        <v>55</v>
      </c>
      <c r="D864" t="s">
        <v>56</v>
      </c>
      <c r="E864" s="1">
        <v>45966</v>
      </c>
      <c r="F864" t="s">
        <v>1090</v>
      </c>
      <c r="G864" t="s">
        <v>63</v>
      </c>
      <c r="H864" t="str">
        <f t="shared" si="91"/>
        <v>Aggregator</v>
      </c>
      <c r="I864">
        <v>221352000000000</v>
      </c>
      <c r="J864">
        <v>29811</v>
      </c>
      <c r="K864" s="3">
        <v>45967.176388888889</v>
      </c>
      <c r="L864">
        <f t="shared" si="92"/>
        <v>6</v>
      </c>
      <c r="M864" t="str">
        <f t="shared" si="93"/>
        <v>Thursday</v>
      </c>
      <c r="N864" s="1" t="str">
        <f t="shared" si="94"/>
        <v>November</v>
      </c>
      <c r="O864" s="2">
        <v>0.1763888888888889</v>
      </c>
      <c r="P864" s="2" t="str">
        <f t="shared" si="95"/>
        <v>Week 1</v>
      </c>
      <c r="Q864" t="s">
        <v>59</v>
      </c>
      <c r="R864" s="5">
        <v>895</v>
      </c>
      <c r="S864" s="5">
        <v>0</v>
      </c>
      <c r="T864" s="5">
        <f t="shared" si="96"/>
        <v>0</v>
      </c>
      <c r="U864" s="5">
        <v>895</v>
      </c>
      <c r="V864" s="5">
        <v>32</v>
      </c>
      <c r="W864" s="5">
        <v>0</v>
      </c>
      <c r="X864" s="5">
        <v>0</v>
      </c>
      <c r="Y864" s="5">
        <v>927</v>
      </c>
      <c r="Z864" s="5">
        <v>927</v>
      </c>
      <c r="AA864" t="s">
        <v>64</v>
      </c>
      <c r="AB864">
        <v>171.11</v>
      </c>
      <c r="AC864">
        <v>30.31</v>
      </c>
      <c r="AD864" t="s">
        <v>64</v>
      </c>
      <c r="AE864" t="s">
        <v>56</v>
      </c>
      <c r="AF864">
        <v>213</v>
      </c>
      <c r="AG864">
        <v>213</v>
      </c>
      <c r="AO864">
        <v>32</v>
      </c>
      <c r="AP864">
        <v>0</v>
      </c>
      <c r="AW864">
        <v>927</v>
      </c>
      <c r="BD864" s="5">
        <v>927</v>
      </c>
      <c r="BE864">
        <v>895</v>
      </c>
      <c r="BG864">
        <f t="shared" si="97"/>
        <v>895</v>
      </c>
      <c r="BH864">
        <v>32</v>
      </c>
    </row>
    <row r="865" spans="1:61" x14ac:dyDescent="0.25">
      <c r="A865" t="s">
        <v>54</v>
      </c>
      <c r="B865">
        <v>110027</v>
      </c>
      <c r="C865" t="s">
        <v>55</v>
      </c>
      <c r="D865" t="s">
        <v>56</v>
      </c>
      <c r="E865" s="1">
        <v>45966</v>
      </c>
      <c r="F865" t="s">
        <v>1091</v>
      </c>
      <c r="G865" t="s">
        <v>63</v>
      </c>
      <c r="H865" t="str">
        <f t="shared" si="91"/>
        <v>Aggregator</v>
      </c>
      <c r="I865">
        <v>221353000000000</v>
      </c>
      <c r="J865">
        <v>29811</v>
      </c>
      <c r="K865" s="3">
        <v>45967.186805555553</v>
      </c>
      <c r="L865">
        <f t="shared" si="92"/>
        <v>6</v>
      </c>
      <c r="M865" t="str">
        <f t="shared" si="93"/>
        <v>Thursday</v>
      </c>
      <c r="N865" s="1" t="str">
        <f t="shared" si="94"/>
        <v>November</v>
      </c>
      <c r="O865" s="2">
        <v>0.18680555555555556</v>
      </c>
      <c r="P865" s="2" t="str">
        <f t="shared" si="95"/>
        <v>Week 1</v>
      </c>
      <c r="Q865" t="s">
        <v>59</v>
      </c>
      <c r="R865" s="5">
        <v>287</v>
      </c>
      <c r="S865" s="5">
        <v>0</v>
      </c>
      <c r="T865" s="5">
        <f t="shared" si="96"/>
        <v>0</v>
      </c>
      <c r="U865" s="5">
        <v>287</v>
      </c>
      <c r="V865" s="5">
        <v>32</v>
      </c>
      <c r="W865" s="5">
        <v>0</v>
      </c>
      <c r="X865" s="5">
        <v>0</v>
      </c>
      <c r="Y865" s="5">
        <v>319</v>
      </c>
      <c r="Z865" s="5">
        <v>319</v>
      </c>
      <c r="AA865" t="s">
        <v>64</v>
      </c>
      <c r="AB865">
        <v>46.02</v>
      </c>
      <c r="AC865">
        <v>3.38</v>
      </c>
      <c r="AD865" t="s">
        <v>64</v>
      </c>
      <c r="AE865" t="s">
        <v>56</v>
      </c>
      <c r="AF865">
        <v>6973</v>
      </c>
      <c r="AG865">
        <v>6973</v>
      </c>
      <c r="AO865">
        <v>32</v>
      </c>
      <c r="AP865">
        <v>0</v>
      </c>
      <c r="AW865">
        <v>319</v>
      </c>
      <c r="BD865" s="5">
        <v>319</v>
      </c>
      <c r="BE865">
        <v>287</v>
      </c>
      <c r="BG865">
        <f t="shared" si="97"/>
        <v>287</v>
      </c>
      <c r="BH865">
        <v>32</v>
      </c>
    </row>
    <row r="866" spans="1:61" x14ac:dyDescent="0.25">
      <c r="A866" t="s">
        <v>54</v>
      </c>
      <c r="B866">
        <v>110027</v>
      </c>
      <c r="C866" t="s">
        <v>55</v>
      </c>
      <c r="D866" t="s">
        <v>56</v>
      </c>
      <c r="E866" s="1">
        <v>45966</v>
      </c>
      <c r="F866" t="s">
        <v>1092</v>
      </c>
      <c r="G866" t="s">
        <v>67</v>
      </c>
      <c r="H866" t="str">
        <f t="shared" si="91"/>
        <v>Direct Sale</v>
      </c>
      <c r="K866" s="3">
        <v>45967.188888888886</v>
      </c>
      <c r="L866">
        <f t="shared" si="92"/>
        <v>6</v>
      </c>
      <c r="M866" t="str">
        <f t="shared" si="93"/>
        <v>Thursday</v>
      </c>
      <c r="N866" s="1" t="str">
        <f t="shared" si="94"/>
        <v>November</v>
      </c>
      <c r="O866" s="2">
        <v>0.18888888888888888</v>
      </c>
      <c r="P866" s="2" t="str">
        <f t="shared" si="95"/>
        <v>Week 1</v>
      </c>
      <c r="Q866" t="s">
        <v>59</v>
      </c>
      <c r="R866" s="5">
        <v>494.66</v>
      </c>
      <c r="S866" s="5">
        <v>0</v>
      </c>
      <c r="T866" s="5">
        <f t="shared" si="96"/>
        <v>0</v>
      </c>
      <c r="U866" s="5">
        <v>494.66</v>
      </c>
      <c r="V866" s="5">
        <v>0</v>
      </c>
      <c r="W866" s="5">
        <v>24.74</v>
      </c>
      <c r="X866" s="5">
        <v>-0.4</v>
      </c>
      <c r="Y866" s="5">
        <v>519</v>
      </c>
      <c r="Z866" s="5">
        <v>519</v>
      </c>
      <c r="AA866" t="s">
        <v>68</v>
      </c>
      <c r="AB866">
        <v>129.5</v>
      </c>
      <c r="AC866">
        <v>5.72</v>
      </c>
      <c r="AD866" t="s">
        <v>5778</v>
      </c>
      <c r="AE866" t="s">
        <v>75</v>
      </c>
      <c r="AI866" t="s">
        <v>89</v>
      </c>
      <c r="AJ866" t="s">
        <v>56</v>
      </c>
      <c r="AK866">
        <v>8929758003</v>
      </c>
      <c r="AO866">
        <v>0</v>
      </c>
      <c r="AP866">
        <v>0</v>
      </c>
      <c r="AR866">
        <v>519</v>
      </c>
      <c r="AZ866">
        <v>494.66</v>
      </c>
      <c r="BA866">
        <v>12.37</v>
      </c>
      <c r="BB866">
        <v>494.66</v>
      </c>
      <c r="BC866">
        <v>12.37</v>
      </c>
      <c r="BD866" s="5">
        <v>519</v>
      </c>
      <c r="BE866">
        <v>494.66</v>
      </c>
      <c r="BG866">
        <f t="shared" si="97"/>
        <v>494.66</v>
      </c>
    </row>
    <row r="867" spans="1:61" x14ac:dyDescent="0.25">
      <c r="A867" t="s">
        <v>54</v>
      </c>
      <c r="B867">
        <v>110027</v>
      </c>
      <c r="C867" t="s">
        <v>55</v>
      </c>
      <c r="D867" t="s">
        <v>56</v>
      </c>
      <c r="E867" s="1">
        <v>45966</v>
      </c>
      <c r="F867" t="s">
        <v>1093</v>
      </c>
      <c r="G867" t="s">
        <v>63</v>
      </c>
      <c r="H867" t="str">
        <f t="shared" si="91"/>
        <v>Aggregator</v>
      </c>
      <c r="I867">
        <v>221354000000000</v>
      </c>
      <c r="J867">
        <v>29811</v>
      </c>
      <c r="K867" s="3">
        <v>45967.192361111112</v>
      </c>
      <c r="L867">
        <f t="shared" si="92"/>
        <v>6</v>
      </c>
      <c r="M867" t="str">
        <f t="shared" si="93"/>
        <v>Thursday</v>
      </c>
      <c r="N867" s="1" t="str">
        <f t="shared" si="94"/>
        <v>November</v>
      </c>
      <c r="O867" s="2">
        <v>0.19236111111111112</v>
      </c>
      <c r="P867" s="2" t="str">
        <f t="shared" si="95"/>
        <v>Week 1</v>
      </c>
      <c r="Q867" t="s">
        <v>59</v>
      </c>
      <c r="R867" s="5">
        <v>537</v>
      </c>
      <c r="S867" s="5">
        <v>-93.74</v>
      </c>
      <c r="T867" s="5">
        <f t="shared" si="96"/>
        <v>17.456238361266294</v>
      </c>
      <c r="U867" s="5">
        <v>443.26</v>
      </c>
      <c r="V867" s="5">
        <v>32</v>
      </c>
      <c r="W867" s="5">
        <v>0</v>
      </c>
      <c r="X867" s="5">
        <v>-0.26</v>
      </c>
      <c r="Y867" s="5">
        <v>475</v>
      </c>
      <c r="Z867" s="5">
        <v>475</v>
      </c>
      <c r="AA867" t="s">
        <v>64</v>
      </c>
      <c r="AB867">
        <v>102.72</v>
      </c>
      <c r="AC867">
        <v>12.34</v>
      </c>
      <c r="AD867" t="s">
        <v>64</v>
      </c>
      <c r="AE867" t="s">
        <v>56</v>
      </c>
      <c r="AF867">
        <v>1076</v>
      </c>
      <c r="AG867">
        <v>1076</v>
      </c>
      <c r="AO867">
        <v>32</v>
      </c>
      <c r="AP867">
        <v>0</v>
      </c>
      <c r="AW867">
        <v>475</v>
      </c>
      <c r="BD867" s="5">
        <v>475</v>
      </c>
      <c r="BE867">
        <v>443.26</v>
      </c>
      <c r="BG867">
        <f t="shared" si="97"/>
        <v>443.26</v>
      </c>
      <c r="BH867">
        <v>32</v>
      </c>
    </row>
    <row r="868" spans="1:61" x14ac:dyDescent="0.25">
      <c r="A868" t="s">
        <v>54</v>
      </c>
      <c r="B868">
        <v>110027</v>
      </c>
      <c r="C868" t="s">
        <v>55</v>
      </c>
      <c r="D868" t="s">
        <v>56</v>
      </c>
      <c r="E868" s="1">
        <v>45966</v>
      </c>
      <c r="F868" t="s">
        <v>1094</v>
      </c>
      <c r="G868" t="s">
        <v>63</v>
      </c>
      <c r="H868" t="str">
        <f t="shared" si="91"/>
        <v>Aggregator</v>
      </c>
      <c r="I868">
        <v>221354000000000</v>
      </c>
      <c r="J868">
        <v>29811</v>
      </c>
      <c r="K868" s="3">
        <v>45967.195833333331</v>
      </c>
      <c r="L868">
        <f t="shared" si="92"/>
        <v>6</v>
      </c>
      <c r="M868" t="str">
        <f t="shared" si="93"/>
        <v>Thursday</v>
      </c>
      <c r="N868" s="1" t="str">
        <f t="shared" si="94"/>
        <v>November</v>
      </c>
      <c r="O868" s="2">
        <v>0.19583333333333333</v>
      </c>
      <c r="P868" s="2" t="str">
        <f t="shared" si="95"/>
        <v>Week 1</v>
      </c>
      <c r="Q868" t="s">
        <v>59</v>
      </c>
      <c r="R868" s="5">
        <v>366</v>
      </c>
      <c r="S868" s="5">
        <v>-93.75</v>
      </c>
      <c r="T868" s="5">
        <f t="shared" si="96"/>
        <v>25.614754098360653</v>
      </c>
      <c r="U868" s="5">
        <v>272.25</v>
      </c>
      <c r="V868" s="5">
        <v>32</v>
      </c>
      <c r="W868" s="5">
        <v>0</v>
      </c>
      <c r="X868" s="5">
        <v>-0.25</v>
      </c>
      <c r="Y868" s="5">
        <v>304</v>
      </c>
      <c r="Z868" s="5">
        <v>304</v>
      </c>
      <c r="AA868" t="s">
        <v>64</v>
      </c>
      <c r="AB868">
        <v>79.650000000000006</v>
      </c>
      <c r="AC868">
        <v>5.28</v>
      </c>
      <c r="AD868" t="s">
        <v>64</v>
      </c>
      <c r="AE868" t="s">
        <v>56</v>
      </c>
      <c r="AF868">
        <v>1201</v>
      </c>
      <c r="AG868">
        <v>1201</v>
      </c>
      <c r="AO868">
        <v>32</v>
      </c>
      <c r="AP868">
        <v>0</v>
      </c>
      <c r="AW868">
        <v>304</v>
      </c>
      <c r="BD868" s="5">
        <v>304</v>
      </c>
      <c r="BE868">
        <v>272.25</v>
      </c>
      <c r="BG868">
        <f t="shared" si="97"/>
        <v>272.25</v>
      </c>
      <c r="BH868">
        <v>32</v>
      </c>
    </row>
    <row r="869" spans="1:61" x14ac:dyDescent="0.25">
      <c r="A869" t="s">
        <v>54</v>
      </c>
      <c r="B869">
        <v>110027</v>
      </c>
      <c r="C869" t="s">
        <v>55</v>
      </c>
      <c r="D869" t="s">
        <v>56</v>
      </c>
      <c r="E869" s="1">
        <v>45966</v>
      </c>
      <c r="F869" t="s">
        <v>1095</v>
      </c>
      <c r="G869" t="s">
        <v>63</v>
      </c>
      <c r="H869" t="str">
        <f t="shared" si="91"/>
        <v>Aggregator</v>
      </c>
      <c r="I869">
        <v>221354000000000</v>
      </c>
      <c r="J869">
        <v>29811</v>
      </c>
      <c r="K869" s="3">
        <v>45967.197222222225</v>
      </c>
      <c r="L869">
        <f t="shared" si="92"/>
        <v>6</v>
      </c>
      <c r="M869" t="str">
        <f t="shared" si="93"/>
        <v>Thursday</v>
      </c>
      <c r="N869" s="1" t="str">
        <f t="shared" si="94"/>
        <v>November</v>
      </c>
      <c r="O869" s="2">
        <v>0.19722222222222222</v>
      </c>
      <c r="P869" s="2" t="str">
        <f t="shared" si="95"/>
        <v>Week 1</v>
      </c>
      <c r="Q869" t="s">
        <v>59</v>
      </c>
      <c r="R869" s="5">
        <v>448</v>
      </c>
      <c r="S869" s="5">
        <v>-93.74</v>
      </c>
      <c r="T869" s="5">
        <f t="shared" si="96"/>
        <v>20.924107142857142</v>
      </c>
      <c r="U869" s="5">
        <v>354.26</v>
      </c>
      <c r="V869" s="5">
        <v>32</v>
      </c>
      <c r="W869" s="5">
        <v>0</v>
      </c>
      <c r="X869" s="5">
        <v>-0.26</v>
      </c>
      <c r="Y869" s="5">
        <v>386</v>
      </c>
      <c r="Z869" s="5">
        <v>386</v>
      </c>
      <c r="AA869" t="s">
        <v>64</v>
      </c>
      <c r="AB869">
        <v>101.01</v>
      </c>
      <c r="AC869">
        <v>10.14</v>
      </c>
      <c r="AD869" t="s">
        <v>64</v>
      </c>
      <c r="AE869" t="s">
        <v>56</v>
      </c>
      <c r="AF869">
        <v>4002</v>
      </c>
      <c r="AG869">
        <v>4002</v>
      </c>
      <c r="AO869">
        <v>32</v>
      </c>
      <c r="AP869">
        <v>0</v>
      </c>
      <c r="AW869">
        <v>386</v>
      </c>
      <c r="BD869" s="5">
        <v>386</v>
      </c>
      <c r="BE869">
        <v>354.26</v>
      </c>
      <c r="BG869">
        <f t="shared" si="97"/>
        <v>354.26</v>
      </c>
      <c r="BH869">
        <v>32</v>
      </c>
    </row>
    <row r="870" spans="1:61" x14ac:dyDescent="0.25">
      <c r="A870" t="s">
        <v>54</v>
      </c>
      <c r="B870">
        <v>110027</v>
      </c>
      <c r="C870" t="s">
        <v>55</v>
      </c>
      <c r="D870" t="s">
        <v>56</v>
      </c>
      <c r="E870" s="1">
        <v>45966</v>
      </c>
      <c r="F870" t="s">
        <v>1096</v>
      </c>
      <c r="G870" t="s">
        <v>63</v>
      </c>
      <c r="H870" t="str">
        <f t="shared" si="91"/>
        <v>Aggregator</v>
      </c>
      <c r="I870">
        <v>221354000000000</v>
      </c>
      <c r="J870">
        <v>29811</v>
      </c>
      <c r="K870" s="3">
        <v>45967.199305555558</v>
      </c>
      <c r="L870">
        <f t="shared" si="92"/>
        <v>6</v>
      </c>
      <c r="M870" t="str">
        <f t="shared" si="93"/>
        <v>Thursday</v>
      </c>
      <c r="N870" s="1" t="str">
        <f t="shared" si="94"/>
        <v>November</v>
      </c>
      <c r="O870" s="2">
        <v>0.19930555555555557</v>
      </c>
      <c r="P870" s="2" t="str">
        <f t="shared" si="95"/>
        <v>Week 1</v>
      </c>
      <c r="Q870" t="s">
        <v>59</v>
      </c>
      <c r="R870" s="5">
        <v>268</v>
      </c>
      <c r="S870" s="5">
        <v>-93.75</v>
      </c>
      <c r="T870" s="5">
        <f t="shared" si="96"/>
        <v>34.981343283582092</v>
      </c>
      <c r="U870" s="5">
        <v>174.25</v>
      </c>
      <c r="V870" s="5">
        <v>32</v>
      </c>
      <c r="W870" s="5">
        <v>0</v>
      </c>
      <c r="X870" s="5">
        <v>-0.25</v>
      </c>
      <c r="Y870" s="5">
        <v>206</v>
      </c>
      <c r="Z870" s="5">
        <v>206</v>
      </c>
      <c r="AA870" t="s">
        <v>64</v>
      </c>
      <c r="AB870">
        <v>44.25</v>
      </c>
      <c r="AC870">
        <v>5.07</v>
      </c>
      <c r="AD870" t="s">
        <v>64</v>
      </c>
      <c r="AE870" t="s">
        <v>56</v>
      </c>
      <c r="AF870">
        <v>2670</v>
      </c>
      <c r="AG870">
        <v>2670</v>
      </c>
      <c r="AO870">
        <v>32</v>
      </c>
      <c r="AP870">
        <v>0</v>
      </c>
      <c r="AW870">
        <v>206</v>
      </c>
      <c r="BD870" s="5">
        <v>206</v>
      </c>
      <c r="BE870">
        <v>174.25</v>
      </c>
      <c r="BG870">
        <f t="shared" si="97"/>
        <v>174.25</v>
      </c>
      <c r="BH870">
        <v>32</v>
      </c>
    </row>
    <row r="871" spans="1:61" x14ac:dyDescent="0.25">
      <c r="A871" t="s">
        <v>54</v>
      </c>
      <c r="B871">
        <v>110027</v>
      </c>
      <c r="C871" t="s">
        <v>55</v>
      </c>
      <c r="D871" t="s">
        <v>56</v>
      </c>
      <c r="E871" s="1">
        <v>45966</v>
      </c>
      <c r="F871" t="s">
        <v>1097</v>
      </c>
      <c r="G871" t="s">
        <v>63</v>
      </c>
      <c r="H871" t="str">
        <f t="shared" si="91"/>
        <v>Aggregator</v>
      </c>
      <c r="I871">
        <v>221355000000000</v>
      </c>
      <c r="J871">
        <v>29811</v>
      </c>
      <c r="K871" s="3">
        <v>45967.203472222223</v>
      </c>
      <c r="L871">
        <f t="shared" si="92"/>
        <v>6</v>
      </c>
      <c r="M871" t="str">
        <f t="shared" si="93"/>
        <v>Thursday</v>
      </c>
      <c r="N871" s="1" t="str">
        <f t="shared" si="94"/>
        <v>November</v>
      </c>
      <c r="O871" s="2">
        <v>0.20347222222222222</v>
      </c>
      <c r="P871" s="2" t="str">
        <f t="shared" si="95"/>
        <v>Week 1</v>
      </c>
      <c r="Q871" t="s">
        <v>59</v>
      </c>
      <c r="R871" s="5">
        <v>248</v>
      </c>
      <c r="S871" s="5">
        <v>0</v>
      </c>
      <c r="T871" s="5">
        <f t="shared" si="96"/>
        <v>0</v>
      </c>
      <c r="U871" s="5">
        <v>248</v>
      </c>
      <c r="V871" s="5">
        <v>32</v>
      </c>
      <c r="W871" s="5">
        <v>0</v>
      </c>
      <c r="X871" s="5">
        <v>0</v>
      </c>
      <c r="Y871" s="5">
        <v>280</v>
      </c>
      <c r="Z871" s="5">
        <v>280</v>
      </c>
      <c r="AA871" t="s">
        <v>64</v>
      </c>
      <c r="AB871">
        <v>42.11</v>
      </c>
      <c r="AC871">
        <v>5.07</v>
      </c>
      <c r="AD871" t="s">
        <v>64</v>
      </c>
      <c r="AE871" t="s">
        <v>56</v>
      </c>
      <c r="AF871">
        <v>6527</v>
      </c>
      <c r="AG871">
        <v>6527</v>
      </c>
      <c r="AO871">
        <v>32</v>
      </c>
      <c r="AP871">
        <v>0</v>
      </c>
      <c r="AW871">
        <v>280</v>
      </c>
      <c r="BD871" s="5">
        <v>280</v>
      </c>
      <c r="BE871">
        <v>248</v>
      </c>
      <c r="BG871">
        <f t="shared" si="97"/>
        <v>248</v>
      </c>
      <c r="BH871">
        <v>32</v>
      </c>
    </row>
    <row r="872" spans="1:61" x14ac:dyDescent="0.25">
      <c r="A872" t="s">
        <v>54</v>
      </c>
      <c r="B872">
        <v>110027</v>
      </c>
      <c r="C872" t="s">
        <v>55</v>
      </c>
      <c r="D872" t="s">
        <v>56</v>
      </c>
      <c r="E872" s="1">
        <v>45966</v>
      </c>
      <c r="F872" t="s">
        <v>1098</v>
      </c>
      <c r="G872" t="s">
        <v>58</v>
      </c>
      <c r="H872" t="str">
        <f t="shared" si="91"/>
        <v>Aggregator</v>
      </c>
      <c r="I872">
        <v>7451399680</v>
      </c>
      <c r="J872">
        <v>18528960</v>
      </c>
      <c r="K872" s="3">
        <v>45967.207638888889</v>
      </c>
      <c r="L872">
        <f t="shared" si="92"/>
        <v>6</v>
      </c>
      <c r="M872" t="str">
        <f t="shared" si="93"/>
        <v>Thursday</v>
      </c>
      <c r="N872" s="1" t="str">
        <f t="shared" si="94"/>
        <v>November</v>
      </c>
      <c r="O872" s="2">
        <v>0.2076388888888889</v>
      </c>
      <c r="P872" s="2" t="str">
        <f t="shared" si="95"/>
        <v>Week 1</v>
      </c>
      <c r="Q872" t="s">
        <v>59</v>
      </c>
      <c r="R872" s="5">
        <v>737</v>
      </c>
      <c r="S872" s="5">
        <v>0</v>
      </c>
      <c r="T872" s="5">
        <f t="shared" si="96"/>
        <v>0</v>
      </c>
      <c r="U872" s="5">
        <v>737</v>
      </c>
      <c r="V872" s="5">
        <v>32</v>
      </c>
      <c r="W872" s="5">
        <v>0</v>
      </c>
      <c r="X872" s="5">
        <v>0</v>
      </c>
      <c r="Y872" s="5">
        <v>769</v>
      </c>
      <c r="Z872" s="5">
        <v>769</v>
      </c>
      <c r="AA872" t="s">
        <v>60</v>
      </c>
      <c r="AB872">
        <v>148.63999999999999</v>
      </c>
      <c r="AC872">
        <v>14.61</v>
      </c>
      <c r="AD872" t="s">
        <v>60</v>
      </c>
      <c r="AE872" t="s">
        <v>56</v>
      </c>
      <c r="AF872">
        <v>9680</v>
      </c>
      <c r="AG872">
        <v>9680</v>
      </c>
      <c r="AO872">
        <v>32</v>
      </c>
      <c r="AP872">
        <v>0</v>
      </c>
      <c r="AX872">
        <v>769</v>
      </c>
      <c r="BD872" s="5">
        <v>769</v>
      </c>
      <c r="BE872">
        <v>737</v>
      </c>
      <c r="BG872">
        <f t="shared" si="97"/>
        <v>737</v>
      </c>
      <c r="BI872">
        <v>32</v>
      </c>
    </row>
    <row r="873" spans="1:61" x14ac:dyDescent="0.25">
      <c r="A873" t="s">
        <v>54</v>
      </c>
      <c r="B873">
        <v>110027</v>
      </c>
      <c r="C873" t="s">
        <v>55</v>
      </c>
      <c r="D873" t="s">
        <v>56</v>
      </c>
      <c r="E873" s="1">
        <v>45966</v>
      </c>
      <c r="F873" t="s">
        <v>1099</v>
      </c>
      <c r="G873" t="s">
        <v>67</v>
      </c>
      <c r="H873" t="str">
        <f t="shared" si="91"/>
        <v>Direct Sale</v>
      </c>
      <c r="K873" s="3">
        <v>45967.25277777778</v>
      </c>
      <c r="L873">
        <f t="shared" si="92"/>
        <v>6</v>
      </c>
      <c r="M873" t="str">
        <f t="shared" si="93"/>
        <v>Thursday</v>
      </c>
      <c r="N873" s="1" t="str">
        <f t="shared" si="94"/>
        <v>November</v>
      </c>
      <c r="O873" s="2">
        <v>0.25277777777777777</v>
      </c>
      <c r="P873" s="2" t="str">
        <f t="shared" si="95"/>
        <v>Week 1</v>
      </c>
      <c r="Q873" t="s">
        <v>59</v>
      </c>
      <c r="R873" s="5">
        <v>29</v>
      </c>
      <c r="S873" s="5">
        <v>0</v>
      </c>
      <c r="T873" s="5">
        <f t="shared" si="96"/>
        <v>0</v>
      </c>
      <c r="U873" s="5">
        <v>29</v>
      </c>
      <c r="V873" s="5">
        <v>0</v>
      </c>
      <c r="W873" s="5">
        <v>1.46</v>
      </c>
      <c r="X873" s="5">
        <v>-0.46</v>
      </c>
      <c r="Y873" s="5">
        <v>30</v>
      </c>
      <c r="Z873" s="5">
        <v>30</v>
      </c>
      <c r="AA873" t="s">
        <v>73</v>
      </c>
      <c r="AB873">
        <v>3.3</v>
      </c>
      <c r="AC873">
        <v>1.74</v>
      </c>
      <c r="AD873" t="s">
        <v>5778</v>
      </c>
      <c r="AE873" t="s">
        <v>75</v>
      </c>
      <c r="AI873" t="s">
        <v>89</v>
      </c>
      <c r="AJ873" t="s">
        <v>56</v>
      </c>
      <c r="AK873">
        <v>8929758003</v>
      </c>
      <c r="AO873">
        <v>0</v>
      </c>
      <c r="AP873">
        <v>0</v>
      </c>
      <c r="AQ873">
        <v>30</v>
      </c>
      <c r="AZ873">
        <v>29</v>
      </c>
      <c r="BA873">
        <v>0.73</v>
      </c>
      <c r="BB873">
        <v>29</v>
      </c>
      <c r="BC873">
        <v>0.73</v>
      </c>
      <c r="BD873" s="5">
        <v>30</v>
      </c>
      <c r="BE873">
        <v>29</v>
      </c>
      <c r="BG873">
        <f t="shared" si="97"/>
        <v>29</v>
      </c>
    </row>
    <row r="874" spans="1:61" x14ac:dyDescent="0.25">
      <c r="A874" t="s">
        <v>54</v>
      </c>
      <c r="B874">
        <v>110027</v>
      </c>
      <c r="C874" t="s">
        <v>55</v>
      </c>
      <c r="D874" t="s">
        <v>56</v>
      </c>
      <c r="E874" s="1">
        <v>45966</v>
      </c>
      <c r="F874" t="s">
        <v>1100</v>
      </c>
      <c r="G874" t="s">
        <v>67</v>
      </c>
      <c r="H874" t="str">
        <f t="shared" si="91"/>
        <v>Direct Sale</v>
      </c>
      <c r="K874" s="3">
        <v>45967.25277777778</v>
      </c>
      <c r="L874">
        <f t="shared" si="92"/>
        <v>6</v>
      </c>
      <c r="M874" t="str">
        <f t="shared" si="93"/>
        <v>Thursday</v>
      </c>
      <c r="N874" s="1" t="str">
        <f t="shared" si="94"/>
        <v>November</v>
      </c>
      <c r="O874" s="2">
        <v>0.25277777777777777</v>
      </c>
      <c r="P874" s="2" t="str">
        <f t="shared" si="95"/>
        <v>Week 1</v>
      </c>
      <c r="Q874" t="s">
        <v>59</v>
      </c>
      <c r="R874" s="5">
        <v>806</v>
      </c>
      <c r="S874" s="5">
        <v>0</v>
      </c>
      <c r="T874" s="5">
        <f t="shared" si="96"/>
        <v>0</v>
      </c>
      <c r="U874" s="5">
        <v>806</v>
      </c>
      <c r="V874" s="5">
        <v>0</v>
      </c>
      <c r="W874" s="5">
        <v>40.299999999999997</v>
      </c>
      <c r="X874" s="5">
        <v>-0.3</v>
      </c>
      <c r="Y874" s="5">
        <v>846</v>
      </c>
      <c r="Z874" s="5">
        <v>846</v>
      </c>
      <c r="AA874" t="s">
        <v>73</v>
      </c>
      <c r="AB874">
        <v>196.49</v>
      </c>
      <c r="AC874">
        <v>17.329999999999998</v>
      </c>
      <c r="AD874" t="s">
        <v>5778</v>
      </c>
      <c r="AE874" t="s">
        <v>75</v>
      </c>
      <c r="AI874" t="s">
        <v>89</v>
      </c>
      <c r="AJ874" t="s">
        <v>56</v>
      </c>
      <c r="AK874">
        <v>8929758003</v>
      </c>
      <c r="AO874">
        <v>0</v>
      </c>
      <c r="AP874">
        <v>0</v>
      </c>
      <c r="AQ874">
        <v>846</v>
      </c>
      <c r="AZ874">
        <v>806</v>
      </c>
      <c r="BA874">
        <v>20.149999999999999</v>
      </c>
      <c r="BB874">
        <v>806</v>
      </c>
      <c r="BC874">
        <v>20.149999999999999</v>
      </c>
      <c r="BD874" s="5">
        <v>846</v>
      </c>
      <c r="BE874">
        <v>806</v>
      </c>
      <c r="BG874">
        <f t="shared" si="97"/>
        <v>806</v>
      </c>
    </row>
    <row r="875" spans="1:61" x14ac:dyDescent="0.25">
      <c r="A875" t="s">
        <v>54</v>
      </c>
      <c r="B875">
        <v>110027</v>
      </c>
      <c r="C875" t="s">
        <v>55</v>
      </c>
      <c r="D875" t="s">
        <v>56</v>
      </c>
      <c r="E875" s="1">
        <v>45966</v>
      </c>
      <c r="F875" t="s">
        <v>1101</v>
      </c>
      <c r="G875" t="s">
        <v>67</v>
      </c>
      <c r="H875" t="str">
        <f t="shared" si="91"/>
        <v>Direct Sale</v>
      </c>
      <c r="K875" s="3">
        <v>45967.25277777778</v>
      </c>
      <c r="L875">
        <f t="shared" si="92"/>
        <v>6</v>
      </c>
      <c r="M875" t="str">
        <f t="shared" si="93"/>
        <v>Thursday</v>
      </c>
      <c r="N875" s="1" t="str">
        <f t="shared" si="94"/>
        <v>November</v>
      </c>
      <c r="O875" s="2">
        <v>0.25277777777777777</v>
      </c>
      <c r="P875" s="2" t="str">
        <f t="shared" si="95"/>
        <v>Week 1</v>
      </c>
      <c r="Q875" t="s">
        <v>59</v>
      </c>
      <c r="R875" s="5">
        <v>378</v>
      </c>
      <c r="S875" s="5">
        <v>0</v>
      </c>
      <c r="T875" s="5">
        <f t="shared" si="96"/>
        <v>0</v>
      </c>
      <c r="U875" s="5">
        <v>378</v>
      </c>
      <c r="V875" s="5">
        <v>0</v>
      </c>
      <c r="W875" s="5">
        <v>18.899999999999999</v>
      </c>
      <c r="X875" s="5">
        <v>0.1</v>
      </c>
      <c r="Y875" s="5">
        <v>397</v>
      </c>
      <c r="Z875" s="5">
        <v>397</v>
      </c>
      <c r="AA875" t="s">
        <v>68</v>
      </c>
      <c r="AB875">
        <v>68.239999999999995</v>
      </c>
      <c r="AC875">
        <v>3.92</v>
      </c>
      <c r="AD875" t="s">
        <v>5778</v>
      </c>
      <c r="AE875" t="s">
        <v>75</v>
      </c>
      <c r="AI875" t="s">
        <v>89</v>
      </c>
      <c r="AJ875" t="s">
        <v>56</v>
      </c>
      <c r="AK875">
        <v>8929758003</v>
      </c>
      <c r="AO875">
        <v>0</v>
      </c>
      <c r="AP875">
        <v>0</v>
      </c>
      <c r="AR875">
        <v>397</v>
      </c>
      <c r="AZ875">
        <v>378</v>
      </c>
      <c r="BA875">
        <v>9.4499999999999993</v>
      </c>
      <c r="BB875">
        <v>378</v>
      </c>
      <c r="BC875">
        <v>9.4499999999999993</v>
      </c>
      <c r="BD875" s="5">
        <v>397</v>
      </c>
      <c r="BE875">
        <v>378</v>
      </c>
      <c r="BG875">
        <f t="shared" si="97"/>
        <v>378</v>
      </c>
    </row>
    <row r="876" spans="1:61" x14ac:dyDescent="0.25">
      <c r="A876" t="s">
        <v>54</v>
      </c>
      <c r="B876">
        <v>110027</v>
      </c>
      <c r="C876" t="s">
        <v>55</v>
      </c>
      <c r="D876" t="s">
        <v>56</v>
      </c>
      <c r="E876" s="1">
        <v>45966</v>
      </c>
      <c r="F876" t="s">
        <v>1102</v>
      </c>
      <c r="G876" t="s">
        <v>67</v>
      </c>
      <c r="H876" t="str">
        <f t="shared" si="91"/>
        <v>Direct Sale</v>
      </c>
      <c r="K876" s="3">
        <v>45967.25277777778</v>
      </c>
      <c r="L876">
        <f t="shared" si="92"/>
        <v>6</v>
      </c>
      <c r="M876" t="str">
        <f t="shared" si="93"/>
        <v>Thursday</v>
      </c>
      <c r="N876" s="1" t="str">
        <f t="shared" si="94"/>
        <v>November</v>
      </c>
      <c r="O876" s="2">
        <v>0.25277777777777777</v>
      </c>
      <c r="P876" s="2" t="str">
        <f t="shared" si="95"/>
        <v>Week 1</v>
      </c>
      <c r="Q876" t="s">
        <v>59</v>
      </c>
      <c r="R876" s="5">
        <v>298</v>
      </c>
      <c r="S876" s="5">
        <v>0</v>
      </c>
      <c r="T876" s="5">
        <f t="shared" si="96"/>
        <v>0</v>
      </c>
      <c r="U876" s="5">
        <v>298</v>
      </c>
      <c r="V876" s="5">
        <v>0</v>
      </c>
      <c r="W876" s="5">
        <v>14.9</v>
      </c>
      <c r="X876" s="5">
        <v>0.1</v>
      </c>
      <c r="Y876" s="5">
        <v>313</v>
      </c>
      <c r="Z876" s="5">
        <v>313</v>
      </c>
      <c r="AA876" t="s">
        <v>68</v>
      </c>
      <c r="AB876">
        <v>73.010000000000005</v>
      </c>
      <c r="AC876">
        <v>4.5199999999999996</v>
      </c>
      <c r="AD876" t="s">
        <v>5778</v>
      </c>
      <c r="AE876" t="s">
        <v>75</v>
      </c>
      <c r="AI876" t="s">
        <v>89</v>
      </c>
      <c r="AJ876" t="s">
        <v>56</v>
      </c>
      <c r="AK876">
        <v>8929758003</v>
      </c>
      <c r="AO876">
        <v>0</v>
      </c>
      <c r="AP876">
        <v>0</v>
      </c>
      <c r="AR876">
        <v>313</v>
      </c>
      <c r="AZ876">
        <v>298</v>
      </c>
      <c r="BA876">
        <v>7.45</v>
      </c>
      <c r="BB876">
        <v>298</v>
      </c>
      <c r="BC876">
        <v>7.45</v>
      </c>
      <c r="BD876" s="5">
        <v>313</v>
      </c>
      <c r="BE876">
        <v>298</v>
      </c>
      <c r="BG876">
        <f t="shared" si="97"/>
        <v>298</v>
      </c>
    </row>
    <row r="877" spans="1:61" x14ac:dyDescent="0.25">
      <c r="A877" t="s">
        <v>54</v>
      </c>
      <c r="B877">
        <v>110027</v>
      </c>
      <c r="C877" t="s">
        <v>55</v>
      </c>
      <c r="D877" t="s">
        <v>56</v>
      </c>
      <c r="E877" s="1">
        <v>45966</v>
      </c>
      <c r="F877" t="s">
        <v>1103</v>
      </c>
      <c r="G877" t="s">
        <v>67</v>
      </c>
      <c r="H877" t="str">
        <f t="shared" si="91"/>
        <v>Direct Sale</v>
      </c>
      <c r="K877" s="3">
        <v>45967.25277777778</v>
      </c>
      <c r="L877">
        <f t="shared" si="92"/>
        <v>6</v>
      </c>
      <c r="M877" t="str">
        <f t="shared" si="93"/>
        <v>Thursday</v>
      </c>
      <c r="N877" s="1" t="str">
        <f t="shared" si="94"/>
        <v>November</v>
      </c>
      <c r="O877" s="2">
        <v>0.25277777777777777</v>
      </c>
      <c r="P877" s="2" t="str">
        <f t="shared" si="95"/>
        <v>Week 1</v>
      </c>
      <c r="Q877" t="s">
        <v>59</v>
      </c>
      <c r="R877" s="5">
        <v>801</v>
      </c>
      <c r="S877" s="5">
        <v>0</v>
      </c>
      <c r="T877" s="5">
        <f t="shared" si="96"/>
        <v>0</v>
      </c>
      <c r="U877" s="5">
        <v>801</v>
      </c>
      <c r="V877" s="5">
        <v>0</v>
      </c>
      <c r="W877" s="5">
        <v>40.06</v>
      </c>
      <c r="X877" s="5">
        <v>-0.06</v>
      </c>
      <c r="Y877" s="5">
        <v>841</v>
      </c>
      <c r="Z877" s="5">
        <v>841</v>
      </c>
      <c r="AA877" t="s">
        <v>68</v>
      </c>
      <c r="AB877">
        <v>205.62</v>
      </c>
      <c r="AC877">
        <v>12.3</v>
      </c>
      <c r="AD877" t="s">
        <v>5778</v>
      </c>
      <c r="AE877" t="s">
        <v>75</v>
      </c>
      <c r="AI877" t="s">
        <v>730</v>
      </c>
      <c r="AJ877" t="s">
        <v>731</v>
      </c>
      <c r="AK877">
        <v>9999777722</v>
      </c>
      <c r="AO877">
        <v>0</v>
      </c>
      <c r="AP877">
        <v>0</v>
      </c>
      <c r="AR877">
        <v>841</v>
      </c>
      <c r="AZ877">
        <v>801</v>
      </c>
      <c r="BA877">
        <v>20.03</v>
      </c>
      <c r="BB877">
        <v>801</v>
      </c>
      <c r="BC877">
        <v>20.03</v>
      </c>
      <c r="BD877" s="5">
        <v>841</v>
      </c>
      <c r="BE877">
        <v>801</v>
      </c>
      <c r="BG877">
        <f t="shared" si="97"/>
        <v>801</v>
      </c>
    </row>
    <row r="878" spans="1:61" x14ac:dyDescent="0.25">
      <c r="A878" t="s">
        <v>54</v>
      </c>
      <c r="B878">
        <v>110027</v>
      </c>
      <c r="C878" t="s">
        <v>55</v>
      </c>
      <c r="D878" t="s">
        <v>56</v>
      </c>
      <c r="E878" s="1">
        <v>45967</v>
      </c>
      <c r="F878" t="s">
        <v>1104</v>
      </c>
      <c r="G878" t="s">
        <v>63</v>
      </c>
      <c r="H878" t="str">
        <f t="shared" si="91"/>
        <v>Aggregator</v>
      </c>
      <c r="I878">
        <v>221381000000000</v>
      </c>
      <c r="J878">
        <v>29811</v>
      </c>
      <c r="K878" s="3">
        <v>45967.505555555559</v>
      </c>
      <c r="L878">
        <f t="shared" si="92"/>
        <v>6</v>
      </c>
      <c r="M878" t="str">
        <f t="shared" si="93"/>
        <v>Thursday</v>
      </c>
      <c r="N878" s="1" t="str">
        <f t="shared" si="94"/>
        <v>November</v>
      </c>
      <c r="O878" s="2">
        <v>0.50555555555555554</v>
      </c>
      <c r="P878" s="2" t="str">
        <f t="shared" si="95"/>
        <v>Week 1</v>
      </c>
      <c r="Q878" t="s">
        <v>59</v>
      </c>
      <c r="R878" s="5">
        <v>348</v>
      </c>
      <c r="S878" s="5">
        <v>-93.75</v>
      </c>
      <c r="T878" s="5">
        <f t="shared" si="96"/>
        <v>26.939655172413797</v>
      </c>
      <c r="U878" s="5">
        <v>254.25</v>
      </c>
      <c r="V878" s="5">
        <v>32</v>
      </c>
      <c r="W878" s="5">
        <v>0</v>
      </c>
      <c r="X878" s="5">
        <v>-0.25</v>
      </c>
      <c r="Y878" s="5">
        <v>286</v>
      </c>
      <c r="Z878" s="5">
        <v>286</v>
      </c>
      <c r="AA878" t="s">
        <v>64</v>
      </c>
      <c r="AB878">
        <v>55.9</v>
      </c>
      <c r="AC878">
        <v>7.03</v>
      </c>
      <c r="AD878" t="s">
        <v>64</v>
      </c>
      <c r="AE878" t="s">
        <v>56</v>
      </c>
      <c r="AF878">
        <v>8357</v>
      </c>
      <c r="AG878">
        <v>8357</v>
      </c>
      <c r="AO878">
        <v>32</v>
      </c>
      <c r="AP878">
        <v>0</v>
      </c>
      <c r="AW878">
        <v>286</v>
      </c>
      <c r="BD878" s="5">
        <v>286</v>
      </c>
      <c r="BE878">
        <v>254.25</v>
      </c>
      <c r="BG878">
        <f t="shared" si="97"/>
        <v>254.25</v>
      </c>
      <c r="BH878">
        <v>32</v>
      </c>
    </row>
    <row r="879" spans="1:61" x14ac:dyDescent="0.25">
      <c r="A879" t="s">
        <v>54</v>
      </c>
      <c r="B879">
        <v>110027</v>
      </c>
      <c r="C879" t="s">
        <v>55</v>
      </c>
      <c r="D879" t="s">
        <v>56</v>
      </c>
      <c r="E879" s="1">
        <v>45967</v>
      </c>
      <c r="F879" t="s">
        <v>1105</v>
      </c>
      <c r="G879" t="s">
        <v>67</v>
      </c>
      <c r="H879" t="str">
        <f t="shared" si="91"/>
        <v>Direct Sale</v>
      </c>
      <c r="K879" s="3">
        <v>45967.554166666669</v>
      </c>
      <c r="L879">
        <f t="shared" si="92"/>
        <v>6</v>
      </c>
      <c r="M879" t="str">
        <f t="shared" si="93"/>
        <v>Thursday</v>
      </c>
      <c r="N879" s="1" t="str">
        <f t="shared" si="94"/>
        <v>November</v>
      </c>
      <c r="O879" s="2">
        <v>0.5541666666666667</v>
      </c>
      <c r="P879" s="2" t="str">
        <f t="shared" si="95"/>
        <v>Week 1</v>
      </c>
      <c r="Q879" t="s">
        <v>59</v>
      </c>
      <c r="R879" s="5">
        <v>59</v>
      </c>
      <c r="S879" s="5">
        <v>-42</v>
      </c>
      <c r="T879" s="5">
        <f t="shared" si="96"/>
        <v>71.186440677966104</v>
      </c>
      <c r="U879" s="5">
        <v>17</v>
      </c>
      <c r="V879" s="5">
        <v>0</v>
      </c>
      <c r="W879" s="5">
        <v>0.86</v>
      </c>
      <c r="X879" s="5">
        <v>0.14000000000000001</v>
      </c>
      <c r="Y879" s="5">
        <v>18</v>
      </c>
      <c r="Z879" s="5">
        <v>18</v>
      </c>
      <c r="AA879" t="s">
        <v>73</v>
      </c>
      <c r="AB879">
        <v>15.49</v>
      </c>
      <c r="AC879">
        <v>2.14</v>
      </c>
      <c r="AD879" t="s">
        <v>5778</v>
      </c>
      <c r="AE879" t="s">
        <v>75</v>
      </c>
      <c r="AI879" t="s">
        <v>515</v>
      </c>
      <c r="AJ879" t="s">
        <v>516</v>
      </c>
      <c r="AK879">
        <v>9818357554</v>
      </c>
      <c r="AO879">
        <v>0</v>
      </c>
      <c r="AP879">
        <v>0</v>
      </c>
      <c r="AQ879">
        <v>18</v>
      </c>
      <c r="AZ879">
        <v>17</v>
      </c>
      <c r="BA879">
        <v>0.43</v>
      </c>
      <c r="BB879">
        <v>17</v>
      </c>
      <c r="BC879">
        <v>0.43</v>
      </c>
      <c r="BD879" s="5">
        <v>18</v>
      </c>
      <c r="BE879">
        <v>17</v>
      </c>
      <c r="BG879">
        <f t="shared" si="97"/>
        <v>17</v>
      </c>
    </row>
    <row r="880" spans="1:61" x14ac:dyDescent="0.25">
      <c r="A880" t="s">
        <v>54</v>
      </c>
      <c r="B880">
        <v>110027</v>
      </c>
      <c r="C880" t="s">
        <v>55</v>
      </c>
      <c r="D880" t="s">
        <v>56</v>
      </c>
      <c r="E880" s="1">
        <v>45967</v>
      </c>
      <c r="F880" t="s">
        <v>1106</v>
      </c>
      <c r="G880" t="s">
        <v>63</v>
      </c>
      <c r="H880" t="str">
        <f t="shared" si="91"/>
        <v>Aggregator</v>
      </c>
      <c r="I880">
        <v>221385000000000</v>
      </c>
      <c r="J880">
        <v>29811</v>
      </c>
      <c r="K880" s="3">
        <v>45967.555555555555</v>
      </c>
      <c r="L880">
        <f t="shared" si="92"/>
        <v>6</v>
      </c>
      <c r="M880" t="str">
        <f t="shared" si="93"/>
        <v>Thursday</v>
      </c>
      <c r="N880" s="1" t="str">
        <f t="shared" si="94"/>
        <v>November</v>
      </c>
      <c r="O880" s="2">
        <v>0.55555555555555558</v>
      </c>
      <c r="P880" s="2" t="str">
        <f t="shared" si="95"/>
        <v>Week 1</v>
      </c>
      <c r="Q880" t="s">
        <v>59</v>
      </c>
      <c r="R880" s="5">
        <v>348</v>
      </c>
      <c r="S880" s="5">
        <v>-93.74</v>
      </c>
      <c r="T880" s="5">
        <f t="shared" si="96"/>
        <v>26.9367816091954</v>
      </c>
      <c r="U880" s="5">
        <v>254.26</v>
      </c>
      <c r="V880" s="5">
        <v>32</v>
      </c>
      <c r="W880" s="5">
        <v>0</v>
      </c>
      <c r="X880" s="5">
        <v>-0.26</v>
      </c>
      <c r="Y880" s="5">
        <v>286</v>
      </c>
      <c r="Z880" s="5">
        <v>286</v>
      </c>
      <c r="AA880" t="s">
        <v>64</v>
      </c>
      <c r="AB880">
        <v>57.66</v>
      </c>
      <c r="AC880">
        <v>8.69</v>
      </c>
      <c r="AD880" t="s">
        <v>64</v>
      </c>
      <c r="AE880" t="s">
        <v>56</v>
      </c>
      <c r="AF880">
        <v>4509</v>
      </c>
      <c r="AG880">
        <v>4509</v>
      </c>
      <c r="AO880">
        <v>32</v>
      </c>
      <c r="AP880">
        <v>0</v>
      </c>
      <c r="AW880">
        <v>286</v>
      </c>
      <c r="BD880" s="5">
        <v>286</v>
      </c>
      <c r="BE880">
        <v>254.26</v>
      </c>
      <c r="BG880">
        <f t="shared" si="97"/>
        <v>254.26</v>
      </c>
      <c r="BH880">
        <v>32</v>
      </c>
    </row>
    <row r="881" spans="1:61" x14ac:dyDescent="0.25">
      <c r="A881" t="s">
        <v>54</v>
      </c>
      <c r="B881">
        <v>110027</v>
      </c>
      <c r="C881" t="s">
        <v>55</v>
      </c>
      <c r="D881" t="s">
        <v>56</v>
      </c>
      <c r="E881" s="1">
        <v>45967</v>
      </c>
      <c r="F881" t="s">
        <v>1107</v>
      </c>
      <c r="G881" t="s">
        <v>58</v>
      </c>
      <c r="H881" t="str">
        <f t="shared" si="91"/>
        <v>Aggregator</v>
      </c>
      <c r="I881">
        <v>7448632160</v>
      </c>
      <c r="J881">
        <v>18528960</v>
      </c>
      <c r="K881" s="3">
        <v>45967.564583333333</v>
      </c>
      <c r="L881">
        <f t="shared" si="92"/>
        <v>6</v>
      </c>
      <c r="M881" t="str">
        <f t="shared" si="93"/>
        <v>Thursday</v>
      </c>
      <c r="N881" s="1" t="str">
        <f t="shared" si="94"/>
        <v>November</v>
      </c>
      <c r="O881" s="2">
        <v>0.56458333333333333</v>
      </c>
      <c r="P881" s="2" t="str">
        <f t="shared" si="95"/>
        <v>Week 1</v>
      </c>
      <c r="Q881" t="s">
        <v>59</v>
      </c>
      <c r="R881" s="5">
        <v>726</v>
      </c>
      <c r="S881" s="5">
        <v>-140</v>
      </c>
      <c r="T881" s="5">
        <f t="shared" si="96"/>
        <v>19.28374655647383</v>
      </c>
      <c r="U881" s="5">
        <v>586</v>
      </c>
      <c r="V881" s="5">
        <v>32</v>
      </c>
      <c r="W881" s="5">
        <v>0</v>
      </c>
      <c r="X881" s="5">
        <v>0</v>
      </c>
      <c r="Y881" s="5">
        <v>618</v>
      </c>
      <c r="Z881" s="5">
        <v>618</v>
      </c>
      <c r="AA881" t="s">
        <v>60</v>
      </c>
      <c r="AB881">
        <v>132.09</v>
      </c>
      <c r="AC881">
        <v>15.66</v>
      </c>
      <c r="AD881" t="s">
        <v>60</v>
      </c>
      <c r="AE881" t="s">
        <v>56</v>
      </c>
      <c r="AF881">
        <v>2160</v>
      </c>
      <c r="AG881">
        <v>2160</v>
      </c>
      <c r="AO881">
        <v>32</v>
      </c>
      <c r="AP881">
        <v>0</v>
      </c>
      <c r="AX881">
        <v>618</v>
      </c>
      <c r="BD881" s="5">
        <v>618</v>
      </c>
      <c r="BE881">
        <v>586</v>
      </c>
      <c r="BG881">
        <f t="shared" si="97"/>
        <v>586</v>
      </c>
      <c r="BI881">
        <v>32</v>
      </c>
    </row>
    <row r="882" spans="1:61" x14ac:dyDescent="0.25">
      <c r="A882" t="s">
        <v>54</v>
      </c>
      <c r="B882">
        <v>110027</v>
      </c>
      <c r="C882" t="s">
        <v>55</v>
      </c>
      <c r="D882" t="s">
        <v>56</v>
      </c>
      <c r="E882" s="1">
        <v>45967</v>
      </c>
      <c r="F882" t="s">
        <v>1108</v>
      </c>
      <c r="G882" t="s">
        <v>58</v>
      </c>
      <c r="H882" t="str">
        <f t="shared" si="91"/>
        <v>Aggregator</v>
      </c>
      <c r="I882">
        <v>7448663600</v>
      </c>
      <c r="J882">
        <v>18528960</v>
      </c>
      <c r="K882" s="3">
        <v>45967.574999999997</v>
      </c>
      <c r="L882">
        <f t="shared" si="92"/>
        <v>6</v>
      </c>
      <c r="M882" t="str">
        <f t="shared" si="93"/>
        <v>Thursday</v>
      </c>
      <c r="N882" s="1" t="str">
        <f t="shared" si="94"/>
        <v>November</v>
      </c>
      <c r="O882" s="2">
        <v>0.57499999999999996</v>
      </c>
      <c r="P882" s="2" t="str">
        <f t="shared" si="95"/>
        <v>Week 1</v>
      </c>
      <c r="Q882" t="s">
        <v>59</v>
      </c>
      <c r="R882" s="5">
        <v>396</v>
      </c>
      <c r="S882" s="5">
        <v>0</v>
      </c>
      <c r="T882" s="5">
        <f t="shared" si="96"/>
        <v>0</v>
      </c>
      <c r="U882" s="5">
        <v>396</v>
      </c>
      <c r="V882" s="5">
        <v>32</v>
      </c>
      <c r="W882" s="5">
        <v>0</v>
      </c>
      <c r="X882" s="5">
        <v>0</v>
      </c>
      <c r="Y882" s="5">
        <v>428</v>
      </c>
      <c r="Z882" s="5">
        <v>428</v>
      </c>
      <c r="AA882" t="s">
        <v>60</v>
      </c>
      <c r="AB882">
        <v>73.23</v>
      </c>
      <c r="AC882">
        <v>11.76</v>
      </c>
      <c r="AD882" t="s">
        <v>60</v>
      </c>
      <c r="AE882" t="s">
        <v>56</v>
      </c>
      <c r="AF882">
        <v>3600</v>
      </c>
      <c r="AG882">
        <v>3600</v>
      </c>
      <c r="AO882">
        <v>32</v>
      </c>
      <c r="AP882">
        <v>0</v>
      </c>
      <c r="AX882">
        <v>428</v>
      </c>
      <c r="BD882" s="5">
        <v>428</v>
      </c>
      <c r="BE882">
        <v>396</v>
      </c>
      <c r="BG882">
        <f t="shared" si="97"/>
        <v>396</v>
      </c>
      <c r="BI882">
        <v>32</v>
      </c>
    </row>
    <row r="883" spans="1:61" x14ac:dyDescent="0.25">
      <c r="A883" t="s">
        <v>54</v>
      </c>
      <c r="B883">
        <v>110027</v>
      </c>
      <c r="C883" t="s">
        <v>55</v>
      </c>
      <c r="D883" t="s">
        <v>56</v>
      </c>
      <c r="E883" s="1">
        <v>45967</v>
      </c>
      <c r="F883" t="s">
        <v>1109</v>
      </c>
      <c r="G883" t="s">
        <v>63</v>
      </c>
      <c r="H883" t="str">
        <f t="shared" si="91"/>
        <v>Aggregator</v>
      </c>
      <c r="I883">
        <v>221387000000000</v>
      </c>
      <c r="J883">
        <v>29811</v>
      </c>
      <c r="K883" s="3">
        <v>45967.581250000003</v>
      </c>
      <c r="L883">
        <f t="shared" si="92"/>
        <v>6</v>
      </c>
      <c r="M883" t="str">
        <f t="shared" si="93"/>
        <v>Thursday</v>
      </c>
      <c r="N883" s="1" t="str">
        <f t="shared" si="94"/>
        <v>November</v>
      </c>
      <c r="O883" s="2">
        <v>0.58125000000000004</v>
      </c>
      <c r="P883" s="2" t="str">
        <f t="shared" si="95"/>
        <v>Week 1</v>
      </c>
      <c r="Q883" t="s">
        <v>59</v>
      </c>
      <c r="R883" s="5">
        <v>349</v>
      </c>
      <c r="S883" s="5">
        <v>-175</v>
      </c>
      <c r="T883" s="5">
        <f t="shared" si="96"/>
        <v>50.143266475644701</v>
      </c>
      <c r="U883" s="5">
        <v>174</v>
      </c>
      <c r="V883" s="5">
        <v>32</v>
      </c>
      <c r="W883" s="5">
        <v>0</v>
      </c>
      <c r="X883" s="5">
        <v>0</v>
      </c>
      <c r="Y883" s="5">
        <v>206</v>
      </c>
      <c r="Z883" s="5">
        <v>206</v>
      </c>
      <c r="AA883" t="s">
        <v>64</v>
      </c>
      <c r="AB883">
        <v>66</v>
      </c>
      <c r="AC883">
        <v>4.7699999999999996</v>
      </c>
      <c r="AD883" t="s">
        <v>64</v>
      </c>
      <c r="AE883" t="s">
        <v>56</v>
      </c>
      <c r="AF883">
        <v>9550</v>
      </c>
      <c r="AG883">
        <v>9550</v>
      </c>
      <c r="AO883">
        <v>32</v>
      </c>
      <c r="AP883">
        <v>0</v>
      </c>
      <c r="AW883">
        <v>206</v>
      </c>
      <c r="BD883" s="5">
        <v>206</v>
      </c>
      <c r="BE883">
        <v>174</v>
      </c>
      <c r="BG883">
        <f t="shared" si="97"/>
        <v>174</v>
      </c>
      <c r="BH883">
        <v>32</v>
      </c>
    </row>
    <row r="884" spans="1:61" x14ac:dyDescent="0.25">
      <c r="A884" t="s">
        <v>54</v>
      </c>
      <c r="B884">
        <v>110027</v>
      </c>
      <c r="C884" t="s">
        <v>55</v>
      </c>
      <c r="D884" t="s">
        <v>56</v>
      </c>
      <c r="E884" s="1">
        <v>45967</v>
      </c>
      <c r="F884" t="s">
        <v>1110</v>
      </c>
      <c r="G884" t="s">
        <v>58</v>
      </c>
      <c r="H884" t="str">
        <f t="shared" si="91"/>
        <v>Aggregator</v>
      </c>
      <c r="I884">
        <v>7454015064</v>
      </c>
      <c r="J884">
        <v>18528960</v>
      </c>
      <c r="K884" s="3">
        <v>45967.582638888889</v>
      </c>
      <c r="L884">
        <f t="shared" si="92"/>
        <v>6</v>
      </c>
      <c r="M884" t="str">
        <f t="shared" si="93"/>
        <v>Thursday</v>
      </c>
      <c r="N884" s="1" t="str">
        <f t="shared" si="94"/>
        <v>November</v>
      </c>
      <c r="O884" s="2">
        <v>0.58263888888888893</v>
      </c>
      <c r="P884" s="2" t="str">
        <f t="shared" si="95"/>
        <v>Week 1</v>
      </c>
      <c r="Q884" t="s">
        <v>59</v>
      </c>
      <c r="R884" s="5">
        <v>706</v>
      </c>
      <c r="S884" s="5">
        <v>-174.5</v>
      </c>
      <c r="T884" s="5">
        <f t="shared" si="96"/>
        <v>24.716713881019832</v>
      </c>
      <c r="U884" s="5">
        <v>531.5</v>
      </c>
      <c r="V884" s="5">
        <v>32</v>
      </c>
      <c r="W884" s="5">
        <v>0</v>
      </c>
      <c r="X884" s="5">
        <v>0</v>
      </c>
      <c r="Y884" s="5">
        <v>563.5</v>
      </c>
      <c r="Z884" s="5">
        <v>563.5</v>
      </c>
      <c r="AA884" t="s">
        <v>60</v>
      </c>
      <c r="AB884">
        <v>120.15</v>
      </c>
      <c r="AC884">
        <v>4.26</v>
      </c>
      <c r="AD884" t="s">
        <v>60</v>
      </c>
      <c r="AE884" t="s">
        <v>56</v>
      </c>
      <c r="AF884">
        <v>5064</v>
      </c>
      <c r="AG884">
        <v>5064</v>
      </c>
      <c r="AO884">
        <v>32</v>
      </c>
      <c r="AP884">
        <v>0</v>
      </c>
      <c r="AX884">
        <v>563.5</v>
      </c>
      <c r="BD884" s="5">
        <v>563.5</v>
      </c>
      <c r="BE884">
        <v>531.5</v>
      </c>
      <c r="BG884">
        <f t="shared" si="97"/>
        <v>531.5</v>
      </c>
      <c r="BI884">
        <v>32</v>
      </c>
    </row>
    <row r="885" spans="1:61" x14ac:dyDescent="0.25">
      <c r="A885" t="s">
        <v>54</v>
      </c>
      <c r="B885">
        <v>110027</v>
      </c>
      <c r="C885" t="s">
        <v>55</v>
      </c>
      <c r="D885" t="s">
        <v>56</v>
      </c>
      <c r="E885" s="1">
        <v>45967</v>
      </c>
      <c r="F885" t="s">
        <v>1111</v>
      </c>
      <c r="G885" t="s">
        <v>63</v>
      </c>
      <c r="H885" t="str">
        <f t="shared" si="91"/>
        <v>Aggregator</v>
      </c>
      <c r="I885">
        <v>221389000000000</v>
      </c>
      <c r="J885">
        <v>29811</v>
      </c>
      <c r="K885" s="3">
        <v>45967.599305555559</v>
      </c>
      <c r="L885">
        <f t="shared" si="92"/>
        <v>6</v>
      </c>
      <c r="M885" t="str">
        <f t="shared" si="93"/>
        <v>Thursday</v>
      </c>
      <c r="N885" s="1" t="str">
        <f t="shared" si="94"/>
        <v>November</v>
      </c>
      <c r="O885" s="2">
        <v>0.59930555555555554</v>
      </c>
      <c r="P885" s="2" t="str">
        <f t="shared" si="95"/>
        <v>Week 1</v>
      </c>
      <c r="Q885" t="s">
        <v>59</v>
      </c>
      <c r="R885" s="5">
        <v>465</v>
      </c>
      <c r="S885" s="5">
        <v>-93.75</v>
      </c>
      <c r="T885" s="5">
        <f t="shared" si="96"/>
        <v>20.161290322580644</v>
      </c>
      <c r="U885" s="5">
        <v>371.25</v>
      </c>
      <c r="V885" s="5">
        <v>32</v>
      </c>
      <c r="W885" s="5">
        <v>0</v>
      </c>
      <c r="X885" s="5">
        <v>-0.25</v>
      </c>
      <c r="Y885" s="5">
        <v>403</v>
      </c>
      <c r="Z885" s="5">
        <v>403</v>
      </c>
      <c r="AA885" t="s">
        <v>64</v>
      </c>
      <c r="AB885">
        <v>95.41</v>
      </c>
      <c r="AC885">
        <v>12.91</v>
      </c>
      <c r="AD885" t="s">
        <v>64</v>
      </c>
      <c r="AE885" t="s">
        <v>56</v>
      </c>
      <c r="AF885">
        <v>6078</v>
      </c>
      <c r="AG885">
        <v>6078</v>
      </c>
      <c r="AO885">
        <v>32</v>
      </c>
      <c r="AP885">
        <v>0</v>
      </c>
      <c r="AW885">
        <v>403</v>
      </c>
      <c r="BD885" s="5">
        <v>403</v>
      </c>
      <c r="BE885">
        <v>371.25</v>
      </c>
      <c r="BG885">
        <f t="shared" si="97"/>
        <v>371.25</v>
      </c>
      <c r="BH885">
        <v>32</v>
      </c>
    </row>
    <row r="886" spans="1:61" x14ac:dyDescent="0.25">
      <c r="A886" t="s">
        <v>54</v>
      </c>
      <c r="B886">
        <v>110027</v>
      </c>
      <c r="C886" t="s">
        <v>55</v>
      </c>
      <c r="D886" t="s">
        <v>56</v>
      </c>
      <c r="E886" s="1">
        <v>45967</v>
      </c>
      <c r="F886" t="s">
        <v>1112</v>
      </c>
      <c r="G886" t="s">
        <v>63</v>
      </c>
      <c r="H886" t="str">
        <f t="shared" si="91"/>
        <v>Aggregator</v>
      </c>
      <c r="I886">
        <v>221389000000000</v>
      </c>
      <c r="J886">
        <v>29811</v>
      </c>
      <c r="K886" s="3">
        <v>45967.601388888892</v>
      </c>
      <c r="L886">
        <f t="shared" si="92"/>
        <v>6</v>
      </c>
      <c r="M886" t="str">
        <f t="shared" si="93"/>
        <v>Thursday</v>
      </c>
      <c r="N886" s="1" t="str">
        <f t="shared" si="94"/>
        <v>November</v>
      </c>
      <c r="O886" s="2">
        <v>0.60138888888888886</v>
      </c>
      <c r="P886" s="2" t="str">
        <f t="shared" si="95"/>
        <v>Week 1</v>
      </c>
      <c r="Q886" t="s">
        <v>59</v>
      </c>
      <c r="R886" s="5">
        <v>488.43</v>
      </c>
      <c r="S886" s="5">
        <v>-149.99</v>
      </c>
      <c r="T886" s="5">
        <f t="shared" si="96"/>
        <v>30.708596933030325</v>
      </c>
      <c r="U886" s="5">
        <v>338.44</v>
      </c>
      <c r="V886" s="5">
        <v>32</v>
      </c>
      <c r="W886" s="5">
        <v>0</v>
      </c>
      <c r="X886" s="5">
        <v>-0.44</v>
      </c>
      <c r="Y886" s="5">
        <v>370</v>
      </c>
      <c r="Z886" s="5">
        <v>370</v>
      </c>
      <c r="AA886" t="s">
        <v>64</v>
      </c>
      <c r="AB886">
        <v>85.07</v>
      </c>
      <c r="AC886">
        <v>8.52</v>
      </c>
      <c r="AD886" t="s">
        <v>64</v>
      </c>
      <c r="AE886" t="s">
        <v>56</v>
      </c>
      <c r="AF886">
        <v>8031</v>
      </c>
      <c r="AG886">
        <v>8031</v>
      </c>
      <c r="AO886">
        <v>32</v>
      </c>
      <c r="AP886">
        <v>0</v>
      </c>
      <c r="AW886">
        <v>370</v>
      </c>
      <c r="BD886" s="5">
        <v>370</v>
      </c>
      <c r="BE886">
        <v>338.44</v>
      </c>
      <c r="BG886">
        <f t="shared" si="97"/>
        <v>338.44</v>
      </c>
      <c r="BH886">
        <v>32</v>
      </c>
    </row>
    <row r="887" spans="1:61" x14ac:dyDescent="0.25">
      <c r="A887" t="s">
        <v>54</v>
      </c>
      <c r="B887">
        <v>110027</v>
      </c>
      <c r="C887" t="s">
        <v>55</v>
      </c>
      <c r="D887" t="s">
        <v>56</v>
      </c>
      <c r="E887" s="1">
        <v>45967</v>
      </c>
      <c r="F887" t="s">
        <v>1113</v>
      </c>
      <c r="G887" t="s">
        <v>67</v>
      </c>
      <c r="H887" t="str">
        <f t="shared" si="91"/>
        <v>Direct Sale</v>
      </c>
      <c r="K887" s="3">
        <v>45967.625</v>
      </c>
      <c r="L887">
        <f t="shared" si="92"/>
        <v>6</v>
      </c>
      <c r="M887" t="str">
        <f t="shared" si="93"/>
        <v>Thursday</v>
      </c>
      <c r="N887" s="1" t="str">
        <f t="shared" si="94"/>
        <v>November</v>
      </c>
      <c r="O887" s="2">
        <v>0.625</v>
      </c>
      <c r="P887" s="2" t="str">
        <f t="shared" si="95"/>
        <v>Week 1</v>
      </c>
      <c r="Q887" t="s">
        <v>59</v>
      </c>
      <c r="R887" s="5">
        <v>219</v>
      </c>
      <c r="S887" s="5">
        <v>0</v>
      </c>
      <c r="T887" s="5">
        <f t="shared" si="96"/>
        <v>0</v>
      </c>
      <c r="U887" s="5">
        <v>219</v>
      </c>
      <c r="V887" s="5">
        <v>0</v>
      </c>
      <c r="W887" s="5">
        <v>10.96</v>
      </c>
      <c r="X887" s="5">
        <v>0.04</v>
      </c>
      <c r="Y887" s="5">
        <v>230</v>
      </c>
      <c r="Z887" s="5">
        <v>230</v>
      </c>
      <c r="AA887" t="s">
        <v>73</v>
      </c>
      <c r="AB887">
        <v>51.66</v>
      </c>
      <c r="AC887">
        <v>1.96</v>
      </c>
      <c r="AD887" t="s">
        <v>5778</v>
      </c>
      <c r="AE887" t="s">
        <v>75</v>
      </c>
      <c r="AI887" t="s">
        <v>89</v>
      </c>
      <c r="AJ887" t="s">
        <v>56</v>
      </c>
      <c r="AK887">
        <v>8929758003</v>
      </c>
      <c r="AO887">
        <v>0</v>
      </c>
      <c r="AP887">
        <v>0</v>
      </c>
      <c r="AQ887">
        <v>230</v>
      </c>
      <c r="AZ887">
        <v>219</v>
      </c>
      <c r="BA887">
        <v>5.48</v>
      </c>
      <c r="BB887">
        <v>219</v>
      </c>
      <c r="BC887">
        <v>5.48</v>
      </c>
      <c r="BD887" s="5">
        <v>230</v>
      </c>
      <c r="BE887">
        <v>219</v>
      </c>
      <c r="BG887">
        <f t="shared" si="97"/>
        <v>219</v>
      </c>
    </row>
    <row r="888" spans="1:61" x14ac:dyDescent="0.25">
      <c r="A888" t="s">
        <v>54</v>
      </c>
      <c r="B888">
        <v>110027</v>
      </c>
      <c r="C888" t="s">
        <v>55</v>
      </c>
      <c r="D888" t="s">
        <v>56</v>
      </c>
      <c r="E888" s="1">
        <v>45967</v>
      </c>
      <c r="F888" t="s">
        <v>1114</v>
      </c>
      <c r="G888" t="s">
        <v>63</v>
      </c>
      <c r="H888" t="str">
        <f t="shared" si="91"/>
        <v>Aggregator</v>
      </c>
      <c r="I888">
        <v>221391000000000</v>
      </c>
      <c r="J888">
        <v>29811</v>
      </c>
      <c r="K888" s="3">
        <v>45967.629861111112</v>
      </c>
      <c r="L888">
        <f t="shared" si="92"/>
        <v>6</v>
      </c>
      <c r="M888" t="str">
        <f t="shared" si="93"/>
        <v>Thursday</v>
      </c>
      <c r="N888" s="1" t="str">
        <f t="shared" si="94"/>
        <v>November</v>
      </c>
      <c r="O888" s="2">
        <v>0.62986111111111109</v>
      </c>
      <c r="P888" s="2" t="str">
        <f t="shared" si="95"/>
        <v>Week 1</v>
      </c>
      <c r="Q888" t="s">
        <v>59</v>
      </c>
      <c r="R888" s="5">
        <v>698</v>
      </c>
      <c r="S888" s="5">
        <v>-350</v>
      </c>
      <c r="T888" s="5">
        <f t="shared" si="96"/>
        <v>50.143266475644701</v>
      </c>
      <c r="U888" s="5">
        <v>348</v>
      </c>
      <c r="V888" s="5">
        <v>32</v>
      </c>
      <c r="W888" s="5">
        <v>0</v>
      </c>
      <c r="X888" s="5">
        <v>0</v>
      </c>
      <c r="Y888" s="5">
        <v>380</v>
      </c>
      <c r="Z888" s="5">
        <v>380</v>
      </c>
      <c r="AA888" t="s">
        <v>64</v>
      </c>
      <c r="AB888">
        <v>96.87</v>
      </c>
      <c r="AC888">
        <v>4.7699999999999996</v>
      </c>
      <c r="AD888" t="s">
        <v>64</v>
      </c>
      <c r="AE888" t="s">
        <v>56</v>
      </c>
      <c r="AF888">
        <v>1482</v>
      </c>
      <c r="AG888">
        <v>1482</v>
      </c>
      <c r="AO888">
        <v>32</v>
      </c>
      <c r="AP888">
        <v>0</v>
      </c>
      <c r="AW888">
        <v>380</v>
      </c>
      <c r="BD888" s="5">
        <v>380</v>
      </c>
      <c r="BE888">
        <v>348</v>
      </c>
      <c r="BG888">
        <f t="shared" si="97"/>
        <v>348</v>
      </c>
      <c r="BH888">
        <v>32</v>
      </c>
    </row>
    <row r="889" spans="1:61" x14ac:dyDescent="0.25">
      <c r="A889" t="s">
        <v>54</v>
      </c>
      <c r="B889">
        <v>110027</v>
      </c>
      <c r="C889" t="s">
        <v>55</v>
      </c>
      <c r="D889" t="s">
        <v>56</v>
      </c>
      <c r="E889" s="1">
        <v>45967</v>
      </c>
      <c r="F889" t="s">
        <v>1115</v>
      </c>
      <c r="G889" t="s">
        <v>58</v>
      </c>
      <c r="H889" t="str">
        <f t="shared" si="91"/>
        <v>Aggregator</v>
      </c>
      <c r="I889">
        <v>7449721899</v>
      </c>
      <c r="J889">
        <v>18528960</v>
      </c>
      <c r="K889" s="3">
        <v>45967.638194444444</v>
      </c>
      <c r="L889">
        <f t="shared" si="92"/>
        <v>6</v>
      </c>
      <c r="M889" t="str">
        <f t="shared" si="93"/>
        <v>Thursday</v>
      </c>
      <c r="N889" s="1" t="str">
        <f t="shared" si="94"/>
        <v>November</v>
      </c>
      <c r="O889" s="2">
        <v>0.6381944444444444</v>
      </c>
      <c r="P889" s="2" t="str">
        <f t="shared" si="95"/>
        <v>Week 1</v>
      </c>
      <c r="Q889" t="s">
        <v>59</v>
      </c>
      <c r="R889" s="5">
        <v>1413</v>
      </c>
      <c r="S889" s="5">
        <v>-424</v>
      </c>
      <c r="T889" s="5">
        <f t="shared" si="96"/>
        <v>30.007077140835104</v>
      </c>
      <c r="U889" s="5">
        <v>989</v>
      </c>
      <c r="V889" s="5">
        <v>32</v>
      </c>
      <c r="W889" s="5">
        <v>0</v>
      </c>
      <c r="X889" s="5">
        <v>0</v>
      </c>
      <c r="Y889" s="5">
        <v>1021</v>
      </c>
      <c r="Z889" s="5">
        <v>1021</v>
      </c>
      <c r="AA889" t="s">
        <v>60</v>
      </c>
      <c r="AB889">
        <v>280.41000000000003</v>
      </c>
      <c r="AC889">
        <v>35.15</v>
      </c>
      <c r="AD889" t="s">
        <v>60</v>
      </c>
      <c r="AE889" t="s">
        <v>56</v>
      </c>
      <c r="AF889">
        <v>1899</v>
      </c>
      <c r="AG889">
        <v>1899</v>
      </c>
      <c r="AO889">
        <v>32</v>
      </c>
      <c r="AP889">
        <v>0</v>
      </c>
      <c r="AX889">
        <v>1021</v>
      </c>
      <c r="BD889" s="5">
        <v>1021</v>
      </c>
      <c r="BE889">
        <v>989</v>
      </c>
      <c r="BG889">
        <f t="shared" si="97"/>
        <v>989</v>
      </c>
      <c r="BI889">
        <v>32</v>
      </c>
    </row>
    <row r="890" spans="1:61" x14ac:dyDescent="0.25">
      <c r="A890" t="s">
        <v>54</v>
      </c>
      <c r="B890">
        <v>110027</v>
      </c>
      <c r="C890" t="s">
        <v>55</v>
      </c>
      <c r="D890" t="s">
        <v>56</v>
      </c>
      <c r="E890" s="1">
        <v>45967</v>
      </c>
      <c r="F890" t="s">
        <v>1116</v>
      </c>
      <c r="G890" t="s">
        <v>58</v>
      </c>
      <c r="H890" t="str">
        <f t="shared" si="91"/>
        <v>Aggregator</v>
      </c>
      <c r="I890">
        <v>7448531683</v>
      </c>
      <c r="J890">
        <v>18528960</v>
      </c>
      <c r="K890" s="3">
        <v>45967.640972222223</v>
      </c>
      <c r="L890">
        <f t="shared" si="92"/>
        <v>6</v>
      </c>
      <c r="M890" t="str">
        <f t="shared" si="93"/>
        <v>Thursday</v>
      </c>
      <c r="N890" s="1" t="str">
        <f t="shared" si="94"/>
        <v>November</v>
      </c>
      <c r="O890" s="2">
        <v>0.64097222222222228</v>
      </c>
      <c r="P890" s="2" t="str">
        <f t="shared" si="95"/>
        <v>Week 1</v>
      </c>
      <c r="Q890" t="s">
        <v>59</v>
      </c>
      <c r="R890" s="5">
        <v>398</v>
      </c>
      <c r="S890" s="5">
        <v>-75</v>
      </c>
      <c r="T890" s="5">
        <f t="shared" si="96"/>
        <v>18.844221105527641</v>
      </c>
      <c r="U890" s="5">
        <v>323</v>
      </c>
      <c r="V890" s="5">
        <v>32</v>
      </c>
      <c r="W890" s="5">
        <v>0</v>
      </c>
      <c r="X890" s="5">
        <v>0</v>
      </c>
      <c r="Y890" s="5">
        <v>355</v>
      </c>
      <c r="Z890" s="5">
        <v>355</v>
      </c>
      <c r="AA890" t="s">
        <v>60</v>
      </c>
      <c r="AB890">
        <v>99.67</v>
      </c>
      <c r="AC890">
        <v>9.82</v>
      </c>
      <c r="AD890" t="s">
        <v>60</v>
      </c>
      <c r="AE890" t="s">
        <v>56</v>
      </c>
      <c r="AF890">
        <v>1683</v>
      </c>
      <c r="AG890">
        <v>1683</v>
      </c>
      <c r="AO890">
        <v>32</v>
      </c>
      <c r="AP890">
        <v>0</v>
      </c>
      <c r="AX890">
        <v>355</v>
      </c>
      <c r="BD890" s="5">
        <v>355</v>
      </c>
      <c r="BE890">
        <v>323</v>
      </c>
      <c r="BG890">
        <f t="shared" si="97"/>
        <v>323</v>
      </c>
      <c r="BI890">
        <v>32</v>
      </c>
    </row>
    <row r="891" spans="1:61" x14ac:dyDescent="0.25">
      <c r="A891" t="s">
        <v>54</v>
      </c>
      <c r="B891">
        <v>110027</v>
      </c>
      <c r="C891" t="s">
        <v>55</v>
      </c>
      <c r="D891" t="s">
        <v>56</v>
      </c>
      <c r="E891" s="1">
        <v>45967</v>
      </c>
      <c r="F891" t="s">
        <v>1117</v>
      </c>
      <c r="G891" t="s">
        <v>67</v>
      </c>
      <c r="H891" t="str">
        <f t="shared" si="91"/>
        <v>Direct Sale</v>
      </c>
      <c r="K891" s="3">
        <v>45967.643750000003</v>
      </c>
      <c r="L891">
        <f t="shared" si="92"/>
        <v>6</v>
      </c>
      <c r="M891" t="str">
        <f t="shared" si="93"/>
        <v>Thursday</v>
      </c>
      <c r="N891" s="1" t="str">
        <f t="shared" si="94"/>
        <v>November</v>
      </c>
      <c r="O891" s="2">
        <v>0.64375000000000004</v>
      </c>
      <c r="P891" s="2" t="str">
        <f t="shared" si="95"/>
        <v>Week 1</v>
      </c>
      <c r="Q891" t="s">
        <v>59</v>
      </c>
      <c r="R891" s="5">
        <v>358</v>
      </c>
      <c r="S891" s="5">
        <v>0</v>
      </c>
      <c r="T891" s="5">
        <f t="shared" si="96"/>
        <v>0</v>
      </c>
      <c r="U891" s="5">
        <v>358</v>
      </c>
      <c r="V891" s="5">
        <v>0</v>
      </c>
      <c r="W891" s="5">
        <v>17.899999999999999</v>
      </c>
      <c r="X891" s="5">
        <v>0.1</v>
      </c>
      <c r="Y891" s="5">
        <v>376</v>
      </c>
      <c r="Z891" s="5">
        <v>376</v>
      </c>
      <c r="AA891" t="s">
        <v>73</v>
      </c>
      <c r="AB891">
        <v>89.73</v>
      </c>
      <c r="AC891">
        <v>4.5199999999999996</v>
      </c>
      <c r="AD891" t="s">
        <v>5778</v>
      </c>
      <c r="AE891" t="s">
        <v>75</v>
      </c>
      <c r="AI891" t="s">
        <v>89</v>
      </c>
      <c r="AJ891" t="s">
        <v>56</v>
      </c>
      <c r="AK891">
        <v>8929758003</v>
      </c>
      <c r="AO891">
        <v>0</v>
      </c>
      <c r="AP891">
        <v>0</v>
      </c>
      <c r="AQ891">
        <v>376</v>
      </c>
      <c r="AZ891">
        <v>358</v>
      </c>
      <c r="BA891">
        <v>8.9499999999999993</v>
      </c>
      <c r="BB891">
        <v>358</v>
      </c>
      <c r="BC891">
        <v>8.9499999999999993</v>
      </c>
      <c r="BD891" s="5">
        <v>376</v>
      </c>
      <c r="BE891">
        <v>358</v>
      </c>
      <c r="BG891">
        <f t="shared" si="97"/>
        <v>358</v>
      </c>
    </row>
    <row r="892" spans="1:61" x14ac:dyDescent="0.25">
      <c r="A892" t="s">
        <v>54</v>
      </c>
      <c r="B892">
        <v>110027</v>
      </c>
      <c r="C892" t="s">
        <v>55</v>
      </c>
      <c r="D892" t="s">
        <v>56</v>
      </c>
      <c r="E892" s="1">
        <v>45967</v>
      </c>
      <c r="F892" t="s">
        <v>1118</v>
      </c>
      <c r="G892" t="s">
        <v>67</v>
      </c>
      <c r="H892" t="str">
        <f t="shared" si="91"/>
        <v>Direct Sale</v>
      </c>
      <c r="K892" s="3">
        <v>45967.643750000003</v>
      </c>
      <c r="L892">
        <f t="shared" si="92"/>
        <v>6</v>
      </c>
      <c r="M892" t="str">
        <f t="shared" si="93"/>
        <v>Thursday</v>
      </c>
      <c r="N892" s="1" t="str">
        <f t="shared" si="94"/>
        <v>November</v>
      </c>
      <c r="O892" s="2">
        <v>0.64375000000000004</v>
      </c>
      <c r="P892" s="2" t="str">
        <f t="shared" si="95"/>
        <v>Week 1</v>
      </c>
      <c r="Q892" t="s">
        <v>59</v>
      </c>
      <c r="R892" s="5">
        <v>79</v>
      </c>
      <c r="S892" s="5">
        <v>0</v>
      </c>
      <c r="T892" s="5">
        <f t="shared" si="96"/>
        <v>0</v>
      </c>
      <c r="U892" s="5">
        <v>79</v>
      </c>
      <c r="V892" s="5">
        <v>0</v>
      </c>
      <c r="W892" s="5">
        <v>3.96</v>
      </c>
      <c r="X892" s="5">
        <v>0.04</v>
      </c>
      <c r="Y892" s="5">
        <v>83</v>
      </c>
      <c r="Z892" s="5">
        <v>83</v>
      </c>
      <c r="AA892" t="s">
        <v>73</v>
      </c>
      <c r="AB892">
        <v>19.5</v>
      </c>
      <c r="AC892">
        <v>1.96</v>
      </c>
      <c r="AD892" t="s">
        <v>5775</v>
      </c>
      <c r="AI892" t="s">
        <v>1119</v>
      </c>
      <c r="AJ892" t="s">
        <v>320</v>
      </c>
      <c r="AK892">
        <v>9306903135</v>
      </c>
      <c r="AO892">
        <v>0</v>
      </c>
      <c r="AP892">
        <v>0</v>
      </c>
      <c r="AQ892">
        <v>83</v>
      </c>
      <c r="AZ892">
        <v>79</v>
      </c>
      <c r="BA892">
        <v>1.98</v>
      </c>
      <c r="BB892">
        <v>79</v>
      </c>
      <c r="BC892">
        <v>1.98</v>
      </c>
      <c r="BD892" s="5">
        <v>83</v>
      </c>
      <c r="BE892">
        <v>79</v>
      </c>
      <c r="BG892">
        <f t="shared" si="97"/>
        <v>79</v>
      </c>
    </row>
    <row r="893" spans="1:61" x14ac:dyDescent="0.25">
      <c r="A893" t="s">
        <v>54</v>
      </c>
      <c r="B893">
        <v>110027</v>
      </c>
      <c r="C893" t="s">
        <v>55</v>
      </c>
      <c r="D893" t="s">
        <v>56</v>
      </c>
      <c r="E893" s="1">
        <v>45967</v>
      </c>
      <c r="F893" t="s">
        <v>1120</v>
      </c>
      <c r="G893" t="s">
        <v>58</v>
      </c>
      <c r="H893" t="str">
        <f t="shared" si="91"/>
        <v>Aggregator</v>
      </c>
      <c r="I893">
        <v>7453810967</v>
      </c>
      <c r="J893">
        <v>18528960</v>
      </c>
      <c r="K893" s="3">
        <v>45967.645833333336</v>
      </c>
      <c r="L893">
        <f t="shared" si="92"/>
        <v>6</v>
      </c>
      <c r="M893" t="str">
        <f t="shared" si="93"/>
        <v>Thursday</v>
      </c>
      <c r="N893" s="1" t="str">
        <f t="shared" si="94"/>
        <v>November</v>
      </c>
      <c r="O893" s="2">
        <v>0.64583333333333337</v>
      </c>
      <c r="P893" s="2" t="str">
        <f t="shared" si="95"/>
        <v>Week 1</v>
      </c>
      <c r="Q893" t="s">
        <v>59</v>
      </c>
      <c r="R893" s="5">
        <v>598</v>
      </c>
      <c r="S893" s="5">
        <v>-75</v>
      </c>
      <c r="T893" s="5">
        <f t="shared" si="96"/>
        <v>12.54180602006689</v>
      </c>
      <c r="U893" s="5">
        <v>523</v>
      </c>
      <c r="V893" s="5">
        <v>32</v>
      </c>
      <c r="W893" s="5">
        <v>0</v>
      </c>
      <c r="X893" s="5">
        <v>0</v>
      </c>
      <c r="Y893" s="5">
        <v>555</v>
      </c>
      <c r="Z893" s="5">
        <v>555</v>
      </c>
      <c r="AA893" t="s">
        <v>60</v>
      </c>
      <c r="AB893">
        <v>92.79</v>
      </c>
      <c r="AC893">
        <v>23.54</v>
      </c>
      <c r="AD893" t="s">
        <v>60</v>
      </c>
      <c r="AE893" t="s">
        <v>56</v>
      </c>
      <c r="AF893">
        <v>967</v>
      </c>
      <c r="AG893">
        <v>967</v>
      </c>
      <c r="AO893">
        <v>32</v>
      </c>
      <c r="AP893">
        <v>0</v>
      </c>
      <c r="AX893">
        <v>555</v>
      </c>
      <c r="BD893" s="5">
        <v>555</v>
      </c>
      <c r="BE893">
        <v>523</v>
      </c>
      <c r="BG893">
        <f t="shared" si="97"/>
        <v>523</v>
      </c>
      <c r="BI893">
        <v>32</v>
      </c>
    </row>
    <row r="894" spans="1:61" x14ac:dyDescent="0.25">
      <c r="A894" t="s">
        <v>54</v>
      </c>
      <c r="B894">
        <v>110027</v>
      </c>
      <c r="C894" t="s">
        <v>55</v>
      </c>
      <c r="D894" t="s">
        <v>56</v>
      </c>
      <c r="E894" s="1">
        <v>45967</v>
      </c>
      <c r="F894" t="s">
        <v>1121</v>
      </c>
      <c r="G894" t="s">
        <v>58</v>
      </c>
      <c r="H894" t="str">
        <f t="shared" si="91"/>
        <v>Aggregator</v>
      </c>
      <c r="I894">
        <v>7453536619</v>
      </c>
      <c r="J894">
        <v>18528960</v>
      </c>
      <c r="K894" s="3">
        <v>45967.648611111108</v>
      </c>
      <c r="L894">
        <f t="shared" si="92"/>
        <v>6</v>
      </c>
      <c r="M894" t="str">
        <f t="shared" si="93"/>
        <v>Thursday</v>
      </c>
      <c r="N894" s="1" t="str">
        <f t="shared" si="94"/>
        <v>November</v>
      </c>
      <c r="O894" s="2">
        <v>0.64861111111111114</v>
      </c>
      <c r="P894" s="2" t="str">
        <f t="shared" si="95"/>
        <v>Week 1</v>
      </c>
      <c r="Q894" t="s">
        <v>59</v>
      </c>
      <c r="R894" s="5">
        <v>248</v>
      </c>
      <c r="S894" s="5">
        <v>0</v>
      </c>
      <c r="T894" s="5">
        <f t="shared" si="96"/>
        <v>0</v>
      </c>
      <c r="U894" s="5">
        <v>248</v>
      </c>
      <c r="V894" s="5">
        <v>32</v>
      </c>
      <c r="W894" s="5">
        <v>0</v>
      </c>
      <c r="X894" s="5">
        <v>0</v>
      </c>
      <c r="Y894" s="5">
        <v>280</v>
      </c>
      <c r="Z894" s="5">
        <v>280</v>
      </c>
      <c r="AA894" t="s">
        <v>60</v>
      </c>
      <c r="AB894">
        <v>42.11</v>
      </c>
      <c r="AC894">
        <v>5.07</v>
      </c>
      <c r="AD894" t="s">
        <v>60</v>
      </c>
      <c r="AE894" t="s">
        <v>56</v>
      </c>
      <c r="AF894">
        <v>6619</v>
      </c>
      <c r="AG894">
        <v>6619</v>
      </c>
      <c r="AO894">
        <v>32</v>
      </c>
      <c r="AP894">
        <v>0</v>
      </c>
      <c r="AX894">
        <v>280</v>
      </c>
      <c r="BD894" s="5">
        <v>280</v>
      </c>
      <c r="BE894">
        <v>248</v>
      </c>
      <c r="BG894">
        <f t="shared" si="97"/>
        <v>248</v>
      </c>
      <c r="BI894">
        <v>32</v>
      </c>
    </row>
    <row r="895" spans="1:61" x14ac:dyDescent="0.25">
      <c r="A895" t="s">
        <v>54</v>
      </c>
      <c r="B895">
        <v>110027</v>
      </c>
      <c r="C895" t="s">
        <v>55</v>
      </c>
      <c r="D895" t="s">
        <v>56</v>
      </c>
      <c r="E895" s="1">
        <v>45967</v>
      </c>
      <c r="F895" t="s">
        <v>1122</v>
      </c>
      <c r="G895" t="s">
        <v>58</v>
      </c>
      <c r="H895" t="str">
        <f t="shared" si="91"/>
        <v>Aggregator</v>
      </c>
      <c r="I895">
        <v>7450402576</v>
      </c>
      <c r="J895">
        <v>18528960</v>
      </c>
      <c r="K895" s="3">
        <v>45967.661111111112</v>
      </c>
      <c r="L895">
        <f t="shared" si="92"/>
        <v>6</v>
      </c>
      <c r="M895" t="str">
        <f t="shared" si="93"/>
        <v>Thursday</v>
      </c>
      <c r="N895" s="1" t="str">
        <f t="shared" si="94"/>
        <v>November</v>
      </c>
      <c r="O895" s="2">
        <v>0.66111111111111109</v>
      </c>
      <c r="P895" s="2" t="str">
        <f t="shared" si="95"/>
        <v>Week 1</v>
      </c>
      <c r="Q895" t="s">
        <v>59</v>
      </c>
      <c r="R895" s="5">
        <v>248</v>
      </c>
      <c r="S895" s="5">
        <v>-74.400000000000006</v>
      </c>
      <c r="T895" s="5">
        <f t="shared" si="96"/>
        <v>30.000000000000004</v>
      </c>
      <c r="U895" s="5">
        <v>173.6</v>
      </c>
      <c r="V895" s="5">
        <v>32</v>
      </c>
      <c r="W895" s="5">
        <v>0</v>
      </c>
      <c r="X895" s="5">
        <v>0</v>
      </c>
      <c r="Y895" s="5">
        <v>205.6</v>
      </c>
      <c r="Z895" s="5">
        <v>205.6</v>
      </c>
      <c r="AA895" t="s">
        <v>60</v>
      </c>
      <c r="AB895">
        <v>51.66</v>
      </c>
      <c r="AC895">
        <v>5.07</v>
      </c>
      <c r="AD895" t="s">
        <v>60</v>
      </c>
      <c r="AE895" t="s">
        <v>56</v>
      </c>
      <c r="AF895">
        <v>2576</v>
      </c>
      <c r="AG895">
        <v>2576</v>
      </c>
      <c r="AO895">
        <v>32</v>
      </c>
      <c r="AP895">
        <v>0</v>
      </c>
      <c r="AX895">
        <v>205.6</v>
      </c>
      <c r="BD895" s="5">
        <v>205.6</v>
      </c>
      <c r="BE895">
        <v>173.6</v>
      </c>
      <c r="BG895">
        <f t="shared" si="97"/>
        <v>173.6</v>
      </c>
      <c r="BI895">
        <v>32</v>
      </c>
    </row>
    <row r="896" spans="1:61" x14ac:dyDescent="0.25">
      <c r="A896" t="s">
        <v>54</v>
      </c>
      <c r="B896">
        <v>110027</v>
      </c>
      <c r="C896" t="s">
        <v>55</v>
      </c>
      <c r="D896" t="s">
        <v>56</v>
      </c>
      <c r="E896" s="1">
        <v>45967</v>
      </c>
      <c r="F896" t="s">
        <v>1123</v>
      </c>
      <c r="G896" t="s">
        <v>58</v>
      </c>
      <c r="H896" t="str">
        <f t="shared" si="91"/>
        <v>Aggregator</v>
      </c>
      <c r="I896">
        <v>7449053673</v>
      </c>
      <c r="J896">
        <v>18528960</v>
      </c>
      <c r="K896" s="3">
        <v>45967.662499999999</v>
      </c>
      <c r="L896">
        <f t="shared" si="92"/>
        <v>6</v>
      </c>
      <c r="M896" t="str">
        <f t="shared" si="93"/>
        <v>Thursday</v>
      </c>
      <c r="N896" s="1" t="str">
        <f t="shared" si="94"/>
        <v>November</v>
      </c>
      <c r="O896" s="2">
        <v>0.66249999999999998</v>
      </c>
      <c r="P896" s="2" t="str">
        <f t="shared" si="95"/>
        <v>Week 1</v>
      </c>
      <c r="Q896" t="s">
        <v>59</v>
      </c>
      <c r="R896" s="5">
        <v>348</v>
      </c>
      <c r="S896" s="5">
        <v>-75</v>
      </c>
      <c r="T896" s="5">
        <f t="shared" si="96"/>
        <v>21.551724137931032</v>
      </c>
      <c r="U896" s="5">
        <v>273</v>
      </c>
      <c r="V896" s="5">
        <v>32</v>
      </c>
      <c r="W896" s="5">
        <v>0</v>
      </c>
      <c r="X896" s="5">
        <v>0</v>
      </c>
      <c r="Y896" s="5">
        <v>305</v>
      </c>
      <c r="Z896" s="5">
        <v>305</v>
      </c>
      <c r="AA896" t="s">
        <v>60</v>
      </c>
      <c r="AB896">
        <v>55.9</v>
      </c>
      <c r="AC896">
        <v>7.03</v>
      </c>
      <c r="AD896" t="s">
        <v>60</v>
      </c>
      <c r="AE896" t="s">
        <v>56</v>
      </c>
      <c r="AF896">
        <v>3673</v>
      </c>
      <c r="AG896">
        <v>3673</v>
      </c>
      <c r="AO896">
        <v>32</v>
      </c>
      <c r="AP896">
        <v>0</v>
      </c>
      <c r="AX896">
        <v>305</v>
      </c>
      <c r="BD896" s="5">
        <v>305</v>
      </c>
      <c r="BE896">
        <v>273</v>
      </c>
      <c r="BG896">
        <f t="shared" si="97"/>
        <v>273</v>
      </c>
      <c r="BI896">
        <v>32</v>
      </c>
    </row>
    <row r="897" spans="1:61" x14ac:dyDescent="0.25">
      <c r="A897" t="s">
        <v>54</v>
      </c>
      <c r="B897">
        <v>110027</v>
      </c>
      <c r="C897" t="s">
        <v>55</v>
      </c>
      <c r="D897" t="s">
        <v>56</v>
      </c>
      <c r="E897" s="1">
        <v>45967</v>
      </c>
      <c r="F897" t="s">
        <v>1124</v>
      </c>
      <c r="G897" t="s">
        <v>63</v>
      </c>
      <c r="H897" t="str">
        <f t="shared" si="91"/>
        <v>Aggregator</v>
      </c>
      <c r="I897">
        <v>221395000000000</v>
      </c>
      <c r="J897">
        <v>29811</v>
      </c>
      <c r="K897" s="3">
        <v>45967.67291666667</v>
      </c>
      <c r="L897">
        <f t="shared" si="92"/>
        <v>6</v>
      </c>
      <c r="M897" t="str">
        <f t="shared" si="93"/>
        <v>Thursday</v>
      </c>
      <c r="N897" s="1" t="str">
        <f t="shared" si="94"/>
        <v>November</v>
      </c>
      <c r="O897" s="2">
        <v>0.67291666666666672</v>
      </c>
      <c r="P897" s="2" t="str">
        <f t="shared" si="95"/>
        <v>Week 1</v>
      </c>
      <c r="Q897" t="s">
        <v>59</v>
      </c>
      <c r="R897" s="5">
        <v>349</v>
      </c>
      <c r="S897" s="5">
        <v>-93.75</v>
      </c>
      <c r="T897" s="5">
        <f t="shared" si="96"/>
        <v>26.862464183381089</v>
      </c>
      <c r="U897" s="5">
        <v>255.25</v>
      </c>
      <c r="V897" s="5">
        <v>32</v>
      </c>
      <c r="W897" s="5">
        <v>0</v>
      </c>
      <c r="X897" s="5">
        <v>-0.25</v>
      </c>
      <c r="Y897" s="5">
        <v>287</v>
      </c>
      <c r="Z897" s="5">
        <v>287</v>
      </c>
      <c r="AA897" t="s">
        <v>64</v>
      </c>
      <c r="AB897">
        <v>83.98</v>
      </c>
      <c r="AC897">
        <v>5.07</v>
      </c>
      <c r="AD897" t="s">
        <v>64</v>
      </c>
      <c r="AE897" t="s">
        <v>56</v>
      </c>
      <c r="AF897">
        <v>6617</v>
      </c>
      <c r="AG897">
        <v>6617</v>
      </c>
      <c r="AO897">
        <v>32</v>
      </c>
      <c r="AP897">
        <v>0</v>
      </c>
      <c r="AW897">
        <v>287</v>
      </c>
      <c r="BD897" s="5">
        <v>287</v>
      </c>
      <c r="BE897">
        <v>255.25</v>
      </c>
      <c r="BG897">
        <f t="shared" si="97"/>
        <v>255.25</v>
      </c>
      <c r="BH897">
        <v>32</v>
      </c>
    </row>
    <row r="898" spans="1:61" x14ac:dyDescent="0.25">
      <c r="A898" t="s">
        <v>54</v>
      </c>
      <c r="B898">
        <v>110027</v>
      </c>
      <c r="C898" t="s">
        <v>55</v>
      </c>
      <c r="D898" t="s">
        <v>56</v>
      </c>
      <c r="E898" s="1">
        <v>45967</v>
      </c>
      <c r="F898" t="s">
        <v>1125</v>
      </c>
      <c r="G898" t="s">
        <v>58</v>
      </c>
      <c r="H898" t="str">
        <f t="shared" si="91"/>
        <v>Aggregator</v>
      </c>
      <c r="I898">
        <v>7443957736</v>
      </c>
      <c r="J898">
        <v>18528960</v>
      </c>
      <c r="K898" s="3">
        <v>45967.677083333336</v>
      </c>
      <c r="L898">
        <f t="shared" si="92"/>
        <v>6</v>
      </c>
      <c r="M898" t="str">
        <f t="shared" si="93"/>
        <v>Thursday</v>
      </c>
      <c r="N898" s="1" t="str">
        <f t="shared" si="94"/>
        <v>November</v>
      </c>
      <c r="O898" s="2">
        <v>0.67708333333333337</v>
      </c>
      <c r="P898" s="2" t="str">
        <f t="shared" si="95"/>
        <v>Week 1</v>
      </c>
      <c r="Q898" t="s">
        <v>59</v>
      </c>
      <c r="R898" s="5">
        <v>349</v>
      </c>
      <c r="S898" s="5">
        <v>-174.5</v>
      </c>
      <c r="T898" s="5">
        <f t="shared" si="96"/>
        <v>50</v>
      </c>
      <c r="U898" s="5">
        <v>174.5</v>
      </c>
      <c r="V898" s="5">
        <v>32</v>
      </c>
      <c r="W898" s="5">
        <v>0</v>
      </c>
      <c r="X898" s="5">
        <v>0</v>
      </c>
      <c r="Y898" s="5">
        <v>206.5</v>
      </c>
      <c r="Z898" s="5">
        <v>206.5</v>
      </c>
      <c r="AA898" t="s">
        <v>60</v>
      </c>
      <c r="AB898">
        <v>53.99</v>
      </c>
      <c r="AC898">
        <v>4.7699999999999996</v>
      </c>
      <c r="AD898" t="s">
        <v>60</v>
      </c>
      <c r="AE898" t="s">
        <v>56</v>
      </c>
      <c r="AF898">
        <v>7736</v>
      </c>
      <c r="AG898">
        <v>7736</v>
      </c>
      <c r="AO898">
        <v>32</v>
      </c>
      <c r="AP898">
        <v>0</v>
      </c>
      <c r="AX898">
        <v>206.5</v>
      </c>
      <c r="BD898" s="5">
        <v>206.5</v>
      </c>
      <c r="BE898">
        <v>174.5</v>
      </c>
      <c r="BG898">
        <f t="shared" si="97"/>
        <v>174.5</v>
      </c>
      <c r="BI898">
        <v>32</v>
      </c>
    </row>
    <row r="899" spans="1:61" x14ac:dyDescent="0.25">
      <c r="A899" t="s">
        <v>54</v>
      </c>
      <c r="B899">
        <v>110027</v>
      </c>
      <c r="C899" t="s">
        <v>55</v>
      </c>
      <c r="D899" t="s">
        <v>56</v>
      </c>
      <c r="E899" s="1">
        <v>45967</v>
      </c>
      <c r="F899" t="s">
        <v>1126</v>
      </c>
      <c r="G899" t="s">
        <v>63</v>
      </c>
      <c r="H899" t="str">
        <f t="shared" ref="H899:H962" si="98">IF(G899="POS","Direct Sale","Aggregator")</f>
        <v>Aggregator</v>
      </c>
      <c r="I899">
        <v>221396000000000</v>
      </c>
      <c r="J899">
        <v>29811</v>
      </c>
      <c r="K899" s="3">
        <v>45967.68472222222</v>
      </c>
      <c r="L899">
        <f t="shared" ref="L899:L962" si="99">VALUE(DAY(K899))</f>
        <v>6</v>
      </c>
      <c r="M899" t="str">
        <f t="shared" ref="M899:M962" si="100">TEXT(K899,"dddd")</f>
        <v>Thursday</v>
      </c>
      <c r="N899" s="1" t="str">
        <f t="shared" ref="N899:N962" si="101">TEXT(K899,"MMMM")</f>
        <v>November</v>
      </c>
      <c r="O899" s="2">
        <v>0.68472222222222223</v>
      </c>
      <c r="P899" s="2" t="str">
        <f t="shared" ref="P899:P962" si="102">_xlfn.IFS(L899&lt;=7,"Week 1",L899&lt;=15, "Week 2",L899&lt;=23,"Week 3",L899&lt;=30,"Week 4")</f>
        <v>Week 1</v>
      </c>
      <c r="Q899" t="s">
        <v>59</v>
      </c>
      <c r="R899" s="5">
        <v>393</v>
      </c>
      <c r="S899" s="5">
        <v>-40</v>
      </c>
      <c r="T899" s="5">
        <f t="shared" ref="T899:T962" si="103">ABS((S899/R899)*100)</f>
        <v>10.178117048346055</v>
      </c>
      <c r="U899" s="5">
        <v>353</v>
      </c>
      <c r="V899" s="5">
        <v>32</v>
      </c>
      <c r="W899" s="5">
        <v>0</v>
      </c>
      <c r="X899" s="5">
        <v>0</v>
      </c>
      <c r="Y899" s="5">
        <v>385</v>
      </c>
      <c r="Z899" s="5">
        <v>385</v>
      </c>
      <c r="AA899" t="s">
        <v>64</v>
      </c>
      <c r="AB899">
        <v>69.010000000000005</v>
      </c>
      <c r="AC899">
        <v>7.84</v>
      </c>
      <c r="AD899" t="s">
        <v>64</v>
      </c>
      <c r="AE899" t="s">
        <v>56</v>
      </c>
      <c r="AF899">
        <v>4596</v>
      </c>
      <c r="AG899">
        <v>4596</v>
      </c>
      <c r="AO899">
        <v>32</v>
      </c>
      <c r="AP899">
        <v>0</v>
      </c>
      <c r="AW899">
        <v>385</v>
      </c>
      <c r="BD899" s="5">
        <v>385</v>
      </c>
      <c r="BE899">
        <v>352.99</v>
      </c>
      <c r="BG899">
        <f t="shared" ref="BG899:BG962" si="104">BE899+BF899</f>
        <v>352.99</v>
      </c>
      <c r="BH899">
        <v>32</v>
      </c>
    </row>
    <row r="900" spans="1:61" x14ac:dyDescent="0.25">
      <c r="A900" t="s">
        <v>54</v>
      </c>
      <c r="B900">
        <v>110027</v>
      </c>
      <c r="C900" t="s">
        <v>55</v>
      </c>
      <c r="D900" t="s">
        <v>56</v>
      </c>
      <c r="E900" s="1">
        <v>45967</v>
      </c>
      <c r="F900" t="s">
        <v>1127</v>
      </c>
      <c r="G900" t="s">
        <v>67</v>
      </c>
      <c r="H900" t="str">
        <f t="shared" si="98"/>
        <v>Direct Sale</v>
      </c>
      <c r="K900" s="3">
        <v>45967.691666666666</v>
      </c>
      <c r="L900">
        <f t="shared" si="99"/>
        <v>6</v>
      </c>
      <c r="M900" t="str">
        <f t="shared" si="100"/>
        <v>Thursday</v>
      </c>
      <c r="N900" s="1" t="str">
        <f t="shared" si="101"/>
        <v>November</v>
      </c>
      <c r="O900" s="2">
        <v>0.69166666666666665</v>
      </c>
      <c r="P900" s="2" t="str">
        <f t="shared" si="102"/>
        <v>Week 1</v>
      </c>
      <c r="Q900" t="s">
        <v>59</v>
      </c>
      <c r="R900" s="5">
        <v>1029.28</v>
      </c>
      <c r="S900" s="5">
        <v>0</v>
      </c>
      <c r="T900" s="5">
        <f t="shared" si="103"/>
        <v>0</v>
      </c>
      <c r="U900" s="5">
        <v>1029.28</v>
      </c>
      <c r="V900" s="5">
        <v>0</v>
      </c>
      <c r="W900" s="5">
        <v>51.46</v>
      </c>
      <c r="X900" s="5">
        <v>0.26</v>
      </c>
      <c r="Y900" s="5">
        <v>1081</v>
      </c>
      <c r="Z900" s="5">
        <v>1081</v>
      </c>
      <c r="AA900" t="s">
        <v>68</v>
      </c>
      <c r="AB900">
        <v>216.21</v>
      </c>
      <c r="AC900">
        <v>18.23</v>
      </c>
      <c r="AD900" t="s">
        <v>5778</v>
      </c>
      <c r="AE900" t="s">
        <v>75</v>
      </c>
      <c r="AI900" t="s">
        <v>1128</v>
      </c>
      <c r="AJ900" t="s">
        <v>1129</v>
      </c>
      <c r="AK900">
        <v>9997568383</v>
      </c>
      <c r="AO900">
        <v>0</v>
      </c>
      <c r="AP900">
        <v>0</v>
      </c>
      <c r="AR900">
        <v>1081</v>
      </c>
      <c r="AZ900">
        <v>1029.28</v>
      </c>
      <c r="BA900">
        <v>25.73</v>
      </c>
      <c r="BB900">
        <v>1029.28</v>
      </c>
      <c r="BC900">
        <v>25.73</v>
      </c>
      <c r="BD900" s="5">
        <v>1081</v>
      </c>
      <c r="BE900">
        <v>1029.28</v>
      </c>
      <c r="BG900">
        <f t="shared" si="104"/>
        <v>1029.28</v>
      </c>
    </row>
    <row r="901" spans="1:61" x14ac:dyDescent="0.25">
      <c r="A901" t="s">
        <v>54</v>
      </c>
      <c r="B901">
        <v>110027</v>
      </c>
      <c r="C901" t="s">
        <v>55</v>
      </c>
      <c r="D901" t="s">
        <v>56</v>
      </c>
      <c r="E901" s="1">
        <v>45967</v>
      </c>
      <c r="F901" t="s">
        <v>1130</v>
      </c>
      <c r="G901" t="s">
        <v>67</v>
      </c>
      <c r="H901" t="str">
        <f t="shared" si="98"/>
        <v>Direct Sale</v>
      </c>
      <c r="K901" s="3">
        <v>45967.701388888891</v>
      </c>
      <c r="L901">
        <f t="shared" si="99"/>
        <v>6</v>
      </c>
      <c r="M901" t="str">
        <f t="shared" si="100"/>
        <v>Thursday</v>
      </c>
      <c r="N901" s="1" t="str">
        <f t="shared" si="101"/>
        <v>November</v>
      </c>
      <c r="O901" s="2">
        <v>0.70138888888888884</v>
      </c>
      <c r="P901" s="2" t="str">
        <f t="shared" si="102"/>
        <v>Week 1</v>
      </c>
      <c r="Q901" t="s">
        <v>59</v>
      </c>
      <c r="R901" s="5">
        <v>199</v>
      </c>
      <c r="S901" s="5">
        <v>0</v>
      </c>
      <c r="T901" s="5">
        <f t="shared" si="103"/>
        <v>0</v>
      </c>
      <c r="U901" s="5">
        <v>199</v>
      </c>
      <c r="V901" s="5">
        <v>0</v>
      </c>
      <c r="W901" s="5">
        <v>9.9600000000000009</v>
      </c>
      <c r="X901" s="5">
        <v>0.04</v>
      </c>
      <c r="Y901" s="5">
        <v>209</v>
      </c>
      <c r="Z901" s="5">
        <v>209</v>
      </c>
      <c r="AA901" t="s">
        <v>68</v>
      </c>
      <c r="AB901">
        <v>51.37</v>
      </c>
      <c r="AC901">
        <v>2.56</v>
      </c>
      <c r="AD901" t="s">
        <v>5778</v>
      </c>
      <c r="AE901" t="s">
        <v>75</v>
      </c>
      <c r="AI901" t="s">
        <v>89</v>
      </c>
      <c r="AJ901" t="s">
        <v>56</v>
      </c>
      <c r="AK901">
        <v>8929758003</v>
      </c>
      <c r="AO901">
        <v>0</v>
      </c>
      <c r="AP901">
        <v>0</v>
      </c>
      <c r="AR901">
        <v>209</v>
      </c>
      <c r="AZ901">
        <v>199</v>
      </c>
      <c r="BA901">
        <v>4.9800000000000004</v>
      </c>
      <c r="BB901">
        <v>199</v>
      </c>
      <c r="BC901">
        <v>4.9800000000000004</v>
      </c>
      <c r="BD901" s="5">
        <v>209</v>
      </c>
      <c r="BE901">
        <v>199</v>
      </c>
      <c r="BG901">
        <f t="shared" si="104"/>
        <v>199</v>
      </c>
    </row>
    <row r="902" spans="1:61" x14ac:dyDescent="0.25">
      <c r="A902" t="s">
        <v>54</v>
      </c>
      <c r="B902">
        <v>110027</v>
      </c>
      <c r="C902" t="s">
        <v>55</v>
      </c>
      <c r="D902" t="s">
        <v>56</v>
      </c>
      <c r="E902" s="1">
        <v>45967</v>
      </c>
      <c r="F902" t="s">
        <v>1131</v>
      </c>
      <c r="G902" t="s">
        <v>58</v>
      </c>
      <c r="H902" t="str">
        <f t="shared" si="98"/>
        <v>Aggregator</v>
      </c>
      <c r="I902">
        <v>7454951417</v>
      </c>
      <c r="J902">
        <v>18528960</v>
      </c>
      <c r="K902" s="3">
        <v>45967.707638888889</v>
      </c>
      <c r="L902">
        <f t="shared" si="99"/>
        <v>6</v>
      </c>
      <c r="M902" t="str">
        <f t="shared" si="100"/>
        <v>Thursday</v>
      </c>
      <c r="N902" s="1" t="str">
        <f t="shared" si="101"/>
        <v>November</v>
      </c>
      <c r="O902" s="2">
        <v>0.70763888888888893</v>
      </c>
      <c r="P902" s="2" t="str">
        <f t="shared" si="102"/>
        <v>Week 1</v>
      </c>
      <c r="Q902" t="s">
        <v>59</v>
      </c>
      <c r="R902" s="5">
        <v>229</v>
      </c>
      <c r="S902" s="5">
        <v>-68.7</v>
      </c>
      <c r="T902" s="5">
        <f t="shared" si="103"/>
        <v>30</v>
      </c>
      <c r="U902" s="5">
        <v>160.30000000000001</v>
      </c>
      <c r="V902" s="5">
        <v>32</v>
      </c>
      <c r="W902" s="5">
        <v>0</v>
      </c>
      <c r="X902" s="5">
        <v>0</v>
      </c>
      <c r="Y902" s="5">
        <v>192.3</v>
      </c>
      <c r="Z902" s="5">
        <v>192.3</v>
      </c>
      <c r="AA902" t="s">
        <v>60</v>
      </c>
      <c r="AB902">
        <v>48.17</v>
      </c>
      <c r="AC902">
        <v>5.07</v>
      </c>
      <c r="AD902" t="s">
        <v>60</v>
      </c>
      <c r="AE902" t="s">
        <v>56</v>
      </c>
      <c r="AF902">
        <v>1417</v>
      </c>
      <c r="AG902">
        <v>1417</v>
      </c>
      <c r="AO902">
        <v>32</v>
      </c>
      <c r="AP902">
        <v>0</v>
      </c>
      <c r="AX902">
        <v>192.3</v>
      </c>
      <c r="BD902" s="5">
        <v>192.3</v>
      </c>
      <c r="BE902">
        <v>160.30000000000001</v>
      </c>
      <c r="BG902">
        <f t="shared" si="104"/>
        <v>160.30000000000001</v>
      </c>
      <c r="BI902">
        <v>32</v>
      </c>
    </row>
    <row r="903" spans="1:61" x14ac:dyDescent="0.25">
      <c r="A903" t="s">
        <v>54</v>
      </c>
      <c r="B903">
        <v>110027</v>
      </c>
      <c r="C903" t="s">
        <v>55</v>
      </c>
      <c r="D903" t="s">
        <v>56</v>
      </c>
      <c r="E903" s="1">
        <v>45967</v>
      </c>
      <c r="F903" t="s">
        <v>1132</v>
      </c>
      <c r="G903" t="s">
        <v>67</v>
      </c>
      <c r="H903" t="str">
        <f t="shared" si="98"/>
        <v>Direct Sale</v>
      </c>
      <c r="K903" s="3">
        <v>45967.707638888889</v>
      </c>
      <c r="L903">
        <f t="shared" si="99"/>
        <v>6</v>
      </c>
      <c r="M903" t="str">
        <f t="shared" si="100"/>
        <v>Thursday</v>
      </c>
      <c r="N903" s="1" t="str">
        <f t="shared" si="101"/>
        <v>November</v>
      </c>
      <c r="O903" s="2">
        <v>0.70763888888888893</v>
      </c>
      <c r="P903" s="2" t="str">
        <f t="shared" si="102"/>
        <v>Week 1</v>
      </c>
      <c r="Q903" t="s">
        <v>59</v>
      </c>
      <c r="R903" s="5">
        <v>656</v>
      </c>
      <c r="S903" s="5">
        <v>0</v>
      </c>
      <c r="T903" s="5">
        <f t="shared" si="103"/>
        <v>0</v>
      </c>
      <c r="U903" s="5">
        <v>656</v>
      </c>
      <c r="V903" s="5">
        <v>0</v>
      </c>
      <c r="W903" s="5">
        <v>32.799999999999997</v>
      </c>
      <c r="X903" s="5">
        <v>0.2</v>
      </c>
      <c r="Y903" s="5">
        <v>689</v>
      </c>
      <c r="Z903" s="5">
        <v>689</v>
      </c>
      <c r="AA903" t="s">
        <v>73</v>
      </c>
      <c r="AB903">
        <v>163.07</v>
      </c>
      <c r="AC903">
        <v>12.62</v>
      </c>
      <c r="AD903" t="s">
        <v>5778</v>
      </c>
      <c r="AE903" t="s">
        <v>75</v>
      </c>
      <c r="AI903" t="s">
        <v>1133</v>
      </c>
      <c r="AJ903" t="s">
        <v>320</v>
      </c>
      <c r="AK903">
        <v>8447455727</v>
      </c>
      <c r="AO903">
        <v>0</v>
      </c>
      <c r="AP903">
        <v>0</v>
      </c>
      <c r="AQ903">
        <v>689</v>
      </c>
      <c r="AZ903">
        <v>656</v>
      </c>
      <c r="BA903">
        <v>16.399999999999999</v>
      </c>
      <c r="BB903">
        <v>656</v>
      </c>
      <c r="BC903">
        <v>16.399999999999999</v>
      </c>
      <c r="BD903" s="5">
        <v>689</v>
      </c>
      <c r="BE903">
        <v>656</v>
      </c>
      <c r="BG903">
        <f t="shared" si="104"/>
        <v>656</v>
      </c>
    </row>
    <row r="904" spans="1:61" x14ac:dyDescent="0.25">
      <c r="A904" t="s">
        <v>54</v>
      </c>
      <c r="B904">
        <v>110027</v>
      </c>
      <c r="C904" t="s">
        <v>55</v>
      </c>
      <c r="D904" t="s">
        <v>56</v>
      </c>
      <c r="E904" s="1">
        <v>45967</v>
      </c>
      <c r="F904" t="s">
        <v>1134</v>
      </c>
      <c r="G904" t="s">
        <v>63</v>
      </c>
      <c r="H904" t="str">
        <f t="shared" si="98"/>
        <v>Aggregator</v>
      </c>
      <c r="I904">
        <v>221398000000000</v>
      </c>
      <c r="J904">
        <v>29811</v>
      </c>
      <c r="K904" s="3">
        <v>45967.709722222222</v>
      </c>
      <c r="L904">
        <f t="shared" si="99"/>
        <v>6</v>
      </c>
      <c r="M904" t="str">
        <f t="shared" si="100"/>
        <v>Thursday</v>
      </c>
      <c r="N904" s="1" t="str">
        <f t="shared" si="101"/>
        <v>November</v>
      </c>
      <c r="O904" s="2">
        <v>0.70972222222222225</v>
      </c>
      <c r="P904" s="2" t="str">
        <f t="shared" si="102"/>
        <v>Week 1</v>
      </c>
      <c r="Q904" t="s">
        <v>59</v>
      </c>
      <c r="R904" s="5">
        <v>258</v>
      </c>
      <c r="S904" s="5">
        <v>-60</v>
      </c>
      <c r="T904" s="5">
        <f t="shared" si="103"/>
        <v>23.255813953488371</v>
      </c>
      <c r="U904" s="5">
        <v>198</v>
      </c>
      <c r="V904" s="5">
        <v>32</v>
      </c>
      <c r="W904" s="5">
        <v>0</v>
      </c>
      <c r="X904" s="5">
        <v>0</v>
      </c>
      <c r="Y904" s="5">
        <v>230</v>
      </c>
      <c r="Z904" s="5">
        <v>230</v>
      </c>
      <c r="AA904" t="s">
        <v>64</v>
      </c>
      <c r="AB904">
        <v>45.64</v>
      </c>
      <c r="AC904">
        <v>3.92</v>
      </c>
      <c r="AD904" t="s">
        <v>64</v>
      </c>
      <c r="AE904" t="s">
        <v>56</v>
      </c>
      <c r="AF904">
        <v>9075</v>
      </c>
      <c r="AG904">
        <v>9075</v>
      </c>
      <c r="AO904">
        <v>32</v>
      </c>
      <c r="AP904">
        <v>0</v>
      </c>
      <c r="AW904">
        <v>230</v>
      </c>
      <c r="BD904" s="5">
        <v>230</v>
      </c>
      <c r="BE904">
        <v>198</v>
      </c>
      <c r="BG904">
        <f t="shared" si="104"/>
        <v>198</v>
      </c>
      <c r="BH904">
        <v>32</v>
      </c>
    </row>
    <row r="905" spans="1:61" x14ac:dyDescent="0.25">
      <c r="A905" t="s">
        <v>54</v>
      </c>
      <c r="B905">
        <v>110027</v>
      </c>
      <c r="C905" t="s">
        <v>55</v>
      </c>
      <c r="D905" t="s">
        <v>56</v>
      </c>
      <c r="E905" s="1">
        <v>45967</v>
      </c>
      <c r="F905" t="s">
        <v>1135</v>
      </c>
      <c r="G905" t="s">
        <v>58</v>
      </c>
      <c r="H905" t="str">
        <f t="shared" si="98"/>
        <v>Aggregator</v>
      </c>
      <c r="I905">
        <v>7444194255</v>
      </c>
      <c r="J905">
        <v>18528960</v>
      </c>
      <c r="K905" s="3">
        <v>45967.713194444441</v>
      </c>
      <c r="L905">
        <f t="shared" si="99"/>
        <v>6</v>
      </c>
      <c r="M905" t="str">
        <f t="shared" si="100"/>
        <v>Thursday</v>
      </c>
      <c r="N905" s="1" t="str">
        <f t="shared" si="101"/>
        <v>November</v>
      </c>
      <c r="O905" s="2">
        <v>0.71319444444444446</v>
      </c>
      <c r="P905" s="2" t="str">
        <f t="shared" si="102"/>
        <v>Week 1</v>
      </c>
      <c r="Q905" t="s">
        <v>59</v>
      </c>
      <c r="R905" s="5">
        <v>1203</v>
      </c>
      <c r="S905" s="5">
        <v>-373.5</v>
      </c>
      <c r="T905" s="5">
        <f t="shared" si="103"/>
        <v>31.047381546134662</v>
      </c>
      <c r="U905" s="5">
        <v>829.5</v>
      </c>
      <c r="V905" s="5">
        <v>32</v>
      </c>
      <c r="W905" s="5">
        <v>0</v>
      </c>
      <c r="X905" s="5">
        <v>0</v>
      </c>
      <c r="Y905" s="5">
        <v>861.5</v>
      </c>
      <c r="Z905" s="5">
        <v>861.5</v>
      </c>
      <c r="AA905" t="s">
        <v>60</v>
      </c>
      <c r="AB905">
        <v>218.79</v>
      </c>
      <c r="AC905">
        <v>37.950000000000003</v>
      </c>
      <c r="AD905" t="s">
        <v>60</v>
      </c>
      <c r="AE905" t="s">
        <v>56</v>
      </c>
      <c r="AF905">
        <v>4255</v>
      </c>
      <c r="AG905">
        <v>4255</v>
      </c>
      <c r="AO905">
        <v>32</v>
      </c>
      <c r="AP905">
        <v>0</v>
      </c>
      <c r="AX905">
        <v>861.5</v>
      </c>
      <c r="BD905" s="5">
        <v>861.5</v>
      </c>
      <c r="BE905">
        <v>829.5</v>
      </c>
      <c r="BG905">
        <f t="shared" si="104"/>
        <v>829.5</v>
      </c>
      <c r="BI905">
        <v>32</v>
      </c>
    </row>
    <row r="906" spans="1:61" x14ac:dyDescent="0.25">
      <c r="A906" t="s">
        <v>54</v>
      </c>
      <c r="B906">
        <v>110027</v>
      </c>
      <c r="C906" t="s">
        <v>55</v>
      </c>
      <c r="D906" t="s">
        <v>56</v>
      </c>
      <c r="E906" s="1">
        <v>45967</v>
      </c>
      <c r="F906" t="s">
        <v>1136</v>
      </c>
      <c r="G906" t="s">
        <v>63</v>
      </c>
      <c r="H906" t="str">
        <f t="shared" si="98"/>
        <v>Aggregator</v>
      </c>
      <c r="I906">
        <v>221400000000000</v>
      </c>
      <c r="J906">
        <v>29811</v>
      </c>
      <c r="K906" s="3">
        <v>45967.727777777778</v>
      </c>
      <c r="L906">
        <f t="shared" si="99"/>
        <v>6</v>
      </c>
      <c r="M906" t="str">
        <f t="shared" si="100"/>
        <v>Thursday</v>
      </c>
      <c r="N906" s="1" t="str">
        <f t="shared" si="101"/>
        <v>November</v>
      </c>
      <c r="O906" s="2">
        <v>0.72777777777777775</v>
      </c>
      <c r="P906" s="2" t="str">
        <f t="shared" si="102"/>
        <v>Week 1</v>
      </c>
      <c r="Q906" t="s">
        <v>59</v>
      </c>
      <c r="R906" s="5">
        <v>377</v>
      </c>
      <c r="S906" s="5">
        <v>-120</v>
      </c>
      <c r="T906" s="5">
        <f t="shared" si="103"/>
        <v>31.830238726790448</v>
      </c>
      <c r="U906" s="5">
        <v>257</v>
      </c>
      <c r="V906" s="5">
        <v>32</v>
      </c>
      <c r="W906" s="5">
        <v>0</v>
      </c>
      <c r="X906" s="5">
        <v>0</v>
      </c>
      <c r="Y906" s="5">
        <v>289</v>
      </c>
      <c r="Z906" s="5">
        <v>289</v>
      </c>
      <c r="AA906" t="s">
        <v>64</v>
      </c>
      <c r="AB906">
        <v>74.48</v>
      </c>
      <c r="AC906">
        <v>7.03</v>
      </c>
      <c r="AD906" t="s">
        <v>64</v>
      </c>
      <c r="AE906" t="s">
        <v>56</v>
      </c>
      <c r="AF906">
        <v>4132</v>
      </c>
      <c r="AG906">
        <v>4132</v>
      </c>
      <c r="AO906">
        <v>32</v>
      </c>
      <c r="AP906">
        <v>0</v>
      </c>
      <c r="AW906">
        <v>289</v>
      </c>
      <c r="BD906" s="5">
        <v>289</v>
      </c>
      <c r="BE906">
        <v>257</v>
      </c>
      <c r="BG906">
        <f t="shared" si="104"/>
        <v>257</v>
      </c>
      <c r="BH906">
        <v>32</v>
      </c>
    </row>
    <row r="907" spans="1:61" x14ac:dyDescent="0.25">
      <c r="A907" t="s">
        <v>54</v>
      </c>
      <c r="B907">
        <v>110027</v>
      </c>
      <c r="C907" t="s">
        <v>55</v>
      </c>
      <c r="D907" t="s">
        <v>56</v>
      </c>
      <c r="E907" s="1">
        <v>45967</v>
      </c>
      <c r="F907" t="s">
        <v>1137</v>
      </c>
      <c r="G907" t="s">
        <v>58</v>
      </c>
      <c r="H907" t="str">
        <f t="shared" si="98"/>
        <v>Aggregator</v>
      </c>
      <c r="I907">
        <v>7446552122</v>
      </c>
      <c r="J907">
        <v>18528960</v>
      </c>
      <c r="K907" s="3">
        <v>45967.753472222219</v>
      </c>
      <c r="L907">
        <f t="shared" si="99"/>
        <v>6</v>
      </c>
      <c r="M907" t="str">
        <f t="shared" si="100"/>
        <v>Thursday</v>
      </c>
      <c r="N907" s="1" t="str">
        <f t="shared" si="101"/>
        <v>November</v>
      </c>
      <c r="O907" s="2">
        <v>0.75347222222222221</v>
      </c>
      <c r="P907" s="2" t="str">
        <f t="shared" si="102"/>
        <v>Week 1</v>
      </c>
      <c r="Q907" t="s">
        <v>59</v>
      </c>
      <c r="R907" s="5">
        <v>229</v>
      </c>
      <c r="S907" s="5">
        <v>-80</v>
      </c>
      <c r="T907" s="5">
        <f t="shared" si="103"/>
        <v>34.934497816593883</v>
      </c>
      <c r="U907" s="5">
        <v>149</v>
      </c>
      <c r="V907" s="5">
        <v>32</v>
      </c>
      <c r="W907" s="5">
        <v>0</v>
      </c>
      <c r="X907" s="5">
        <v>0</v>
      </c>
      <c r="Y907" s="5">
        <v>181</v>
      </c>
      <c r="Z907" s="5">
        <v>181</v>
      </c>
      <c r="AA907" t="s">
        <v>60</v>
      </c>
      <c r="AB907">
        <v>34.130000000000003</v>
      </c>
      <c r="AC907">
        <v>5.07</v>
      </c>
      <c r="AD907" t="s">
        <v>60</v>
      </c>
      <c r="AE907" t="s">
        <v>56</v>
      </c>
      <c r="AF907">
        <v>2122</v>
      </c>
      <c r="AG907">
        <v>2122</v>
      </c>
      <c r="AO907">
        <v>32</v>
      </c>
      <c r="AP907">
        <v>0</v>
      </c>
      <c r="AX907">
        <v>181</v>
      </c>
      <c r="BD907" s="5">
        <v>181</v>
      </c>
      <c r="BE907">
        <v>149</v>
      </c>
      <c r="BG907">
        <f t="shared" si="104"/>
        <v>149</v>
      </c>
      <c r="BI907">
        <v>32</v>
      </c>
    </row>
    <row r="908" spans="1:61" x14ac:dyDescent="0.25">
      <c r="A908" t="s">
        <v>54</v>
      </c>
      <c r="B908">
        <v>110027</v>
      </c>
      <c r="C908" t="s">
        <v>55</v>
      </c>
      <c r="D908" t="s">
        <v>56</v>
      </c>
      <c r="E908" s="1">
        <v>45967</v>
      </c>
      <c r="F908" t="s">
        <v>1138</v>
      </c>
      <c r="G908" t="s">
        <v>63</v>
      </c>
      <c r="H908" t="str">
        <f t="shared" si="98"/>
        <v>Aggregator</v>
      </c>
      <c r="I908">
        <v>221402000000000</v>
      </c>
      <c r="J908">
        <v>29811</v>
      </c>
      <c r="K908" s="3">
        <v>45967.754166666666</v>
      </c>
      <c r="L908">
        <f t="shared" si="99"/>
        <v>6</v>
      </c>
      <c r="M908" t="str">
        <f t="shared" si="100"/>
        <v>Thursday</v>
      </c>
      <c r="N908" s="1" t="str">
        <f t="shared" si="101"/>
        <v>November</v>
      </c>
      <c r="O908" s="2">
        <v>0.75416666666666665</v>
      </c>
      <c r="P908" s="2" t="str">
        <f t="shared" si="102"/>
        <v>Week 1</v>
      </c>
      <c r="Q908" t="s">
        <v>59</v>
      </c>
      <c r="R908" s="5">
        <v>219</v>
      </c>
      <c r="S908" s="5">
        <v>-90</v>
      </c>
      <c r="T908" s="5">
        <f t="shared" si="103"/>
        <v>41.095890410958901</v>
      </c>
      <c r="U908" s="5">
        <v>129</v>
      </c>
      <c r="V908" s="5">
        <v>32</v>
      </c>
      <c r="W908" s="5">
        <v>0</v>
      </c>
      <c r="X908" s="5">
        <v>0</v>
      </c>
      <c r="Y908" s="5">
        <v>161</v>
      </c>
      <c r="Z908" s="5">
        <v>161</v>
      </c>
      <c r="AA908" t="s">
        <v>64</v>
      </c>
      <c r="AB908">
        <v>38.56</v>
      </c>
      <c r="AC908">
        <v>4.7699999999999996</v>
      </c>
      <c r="AD908" t="s">
        <v>64</v>
      </c>
      <c r="AE908" t="s">
        <v>56</v>
      </c>
      <c r="AF908">
        <v>1843</v>
      </c>
      <c r="AG908">
        <v>1843</v>
      </c>
      <c r="AO908">
        <v>32</v>
      </c>
      <c r="AP908">
        <v>0</v>
      </c>
      <c r="AW908">
        <v>161</v>
      </c>
      <c r="BD908" s="5">
        <v>161</v>
      </c>
      <c r="BE908">
        <v>129</v>
      </c>
      <c r="BG908">
        <f t="shared" si="104"/>
        <v>129</v>
      </c>
      <c r="BH908">
        <v>32</v>
      </c>
    </row>
    <row r="909" spans="1:61" x14ac:dyDescent="0.25">
      <c r="A909" t="s">
        <v>54</v>
      </c>
      <c r="B909">
        <v>110027</v>
      </c>
      <c r="C909" t="s">
        <v>55</v>
      </c>
      <c r="D909" t="s">
        <v>56</v>
      </c>
      <c r="E909" s="1">
        <v>45967</v>
      </c>
      <c r="F909" t="s">
        <v>1139</v>
      </c>
      <c r="G909" t="s">
        <v>63</v>
      </c>
      <c r="H909" t="str">
        <f t="shared" si="98"/>
        <v>Aggregator</v>
      </c>
      <c r="I909">
        <v>221403000000000</v>
      </c>
      <c r="J909">
        <v>29811</v>
      </c>
      <c r="K909" s="3">
        <v>45967.763888888891</v>
      </c>
      <c r="L909">
        <f t="shared" si="99"/>
        <v>6</v>
      </c>
      <c r="M909" t="str">
        <f t="shared" si="100"/>
        <v>Thursday</v>
      </c>
      <c r="N909" s="1" t="str">
        <f t="shared" si="101"/>
        <v>November</v>
      </c>
      <c r="O909" s="2">
        <v>0.76388888888888884</v>
      </c>
      <c r="P909" s="2" t="str">
        <f t="shared" si="102"/>
        <v>Week 1</v>
      </c>
      <c r="Q909" t="s">
        <v>59</v>
      </c>
      <c r="R909" s="5">
        <v>188</v>
      </c>
      <c r="S909" s="5">
        <v>-84.6</v>
      </c>
      <c r="T909" s="5">
        <f t="shared" si="103"/>
        <v>44.999999999999993</v>
      </c>
      <c r="U909" s="5">
        <v>103.4</v>
      </c>
      <c r="V909" s="5">
        <v>32</v>
      </c>
      <c r="W909" s="5">
        <v>0</v>
      </c>
      <c r="X909" s="5">
        <v>-0.4</v>
      </c>
      <c r="Y909" s="5">
        <v>135</v>
      </c>
      <c r="Z909" s="5">
        <v>135</v>
      </c>
      <c r="AA909" t="s">
        <v>64</v>
      </c>
      <c r="AB909">
        <v>40.74</v>
      </c>
      <c r="AC909">
        <v>3.92</v>
      </c>
      <c r="AD909" t="s">
        <v>64</v>
      </c>
      <c r="AE909" t="s">
        <v>56</v>
      </c>
      <c r="AF909">
        <v>3011</v>
      </c>
      <c r="AG909">
        <v>3011</v>
      </c>
      <c r="AO909">
        <v>32</v>
      </c>
      <c r="AP909">
        <v>0</v>
      </c>
      <c r="AW909">
        <v>135</v>
      </c>
      <c r="BD909" s="5">
        <v>135</v>
      </c>
      <c r="BE909">
        <v>103.4</v>
      </c>
      <c r="BG909">
        <f t="shared" si="104"/>
        <v>103.4</v>
      </c>
      <c r="BH909">
        <v>32</v>
      </c>
    </row>
    <row r="910" spans="1:61" x14ac:dyDescent="0.25">
      <c r="A910" t="s">
        <v>54</v>
      </c>
      <c r="B910">
        <v>110027</v>
      </c>
      <c r="C910" t="s">
        <v>55</v>
      </c>
      <c r="D910" t="s">
        <v>56</v>
      </c>
      <c r="E910" s="1">
        <v>45967</v>
      </c>
      <c r="F910" t="s">
        <v>1140</v>
      </c>
      <c r="G910" t="s">
        <v>67</v>
      </c>
      <c r="H910" t="str">
        <f t="shared" si="98"/>
        <v>Direct Sale</v>
      </c>
      <c r="K910" s="3">
        <v>45967.781944444447</v>
      </c>
      <c r="L910">
        <f t="shared" si="99"/>
        <v>6</v>
      </c>
      <c r="M910" t="str">
        <f t="shared" si="100"/>
        <v>Thursday</v>
      </c>
      <c r="N910" s="1" t="str">
        <f t="shared" si="101"/>
        <v>November</v>
      </c>
      <c r="O910" s="2">
        <v>0.78194444444444444</v>
      </c>
      <c r="P910" s="2" t="str">
        <f t="shared" si="102"/>
        <v>Week 1</v>
      </c>
      <c r="Q910" t="s">
        <v>59</v>
      </c>
      <c r="R910" s="5">
        <v>59</v>
      </c>
      <c r="S910" s="5">
        <v>0</v>
      </c>
      <c r="T910" s="5">
        <f t="shared" si="103"/>
        <v>0</v>
      </c>
      <c r="U910" s="5">
        <v>59</v>
      </c>
      <c r="V910" s="5">
        <v>0</v>
      </c>
      <c r="W910" s="5">
        <v>2.96</v>
      </c>
      <c r="X910" s="5">
        <v>0.04</v>
      </c>
      <c r="Y910" s="5">
        <v>62</v>
      </c>
      <c r="Z910" s="5">
        <v>62</v>
      </c>
      <c r="AA910" t="s">
        <v>73</v>
      </c>
      <c r="AB910">
        <v>15.49</v>
      </c>
      <c r="AC910">
        <v>2.14</v>
      </c>
      <c r="AD910" t="s">
        <v>5778</v>
      </c>
      <c r="AE910" t="s">
        <v>75</v>
      </c>
      <c r="AI910" t="s">
        <v>89</v>
      </c>
      <c r="AJ910" t="s">
        <v>56</v>
      </c>
      <c r="AK910">
        <v>8929758003</v>
      </c>
      <c r="AO910">
        <v>0</v>
      </c>
      <c r="AP910">
        <v>0</v>
      </c>
      <c r="AQ910">
        <v>62</v>
      </c>
      <c r="AZ910">
        <v>59</v>
      </c>
      <c r="BA910">
        <v>1.48</v>
      </c>
      <c r="BB910">
        <v>59</v>
      </c>
      <c r="BC910">
        <v>1.48</v>
      </c>
      <c r="BD910" s="5">
        <v>62</v>
      </c>
      <c r="BE910">
        <v>59</v>
      </c>
      <c r="BG910">
        <f t="shared" si="104"/>
        <v>59</v>
      </c>
    </row>
    <row r="911" spans="1:61" x14ac:dyDescent="0.25">
      <c r="A911" t="s">
        <v>54</v>
      </c>
      <c r="B911">
        <v>110027</v>
      </c>
      <c r="C911" t="s">
        <v>55</v>
      </c>
      <c r="D911" t="s">
        <v>56</v>
      </c>
      <c r="E911" s="1">
        <v>45967</v>
      </c>
      <c r="F911" t="s">
        <v>1141</v>
      </c>
      <c r="G911" t="s">
        <v>67</v>
      </c>
      <c r="H911" t="str">
        <f t="shared" si="98"/>
        <v>Direct Sale</v>
      </c>
      <c r="K911" s="3">
        <v>45967.786805555559</v>
      </c>
      <c r="L911">
        <f t="shared" si="99"/>
        <v>6</v>
      </c>
      <c r="M911" t="str">
        <f t="shared" si="100"/>
        <v>Thursday</v>
      </c>
      <c r="N911" s="1" t="str">
        <f t="shared" si="101"/>
        <v>November</v>
      </c>
      <c r="O911" s="2">
        <v>0.78680555555555554</v>
      </c>
      <c r="P911" s="2" t="str">
        <f t="shared" si="102"/>
        <v>Week 1</v>
      </c>
      <c r="Q911" t="s">
        <v>59</v>
      </c>
      <c r="R911" s="5">
        <v>756</v>
      </c>
      <c r="S911" s="5">
        <v>0</v>
      </c>
      <c r="T911" s="5">
        <f t="shared" si="103"/>
        <v>0</v>
      </c>
      <c r="U911" s="5">
        <v>756</v>
      </c>
      <c r="V911" s="5">
        <v>0</v>
      </c>
      <c r="W911" s="5">
        <v>37.799999999999997</v>
      </c>
      <c r="X911" s="5">
        <v>0.2</v>
      </c>
      <c r="Y911" s="5">
        <v>794</v>
      </c>
      <c r="Z911" s="5">
        <v>794</v>
      </c>
      <c r="AA911" t="s">
        <v>68</v>
      </c>
      <c r="AB911">
        <v>136.59</v>
      </c>
      <c r="AC911">
        <v>20.28</v>
      </c>
      <c r="AD911" t="s">
        <v>5775</v>
      </c>
      <c r="AI911" t="s">
        <v>1142</v>
      </c>
      <c r="AJ911" t="s">
        <v>184</v>
      </c>
      <c r="AK911">
        <v>9000000076</v>
      </c>
      <c r="AO911">
        <v>0</v>
      </c>
      <c r="AP911">
        <v>0</v>
      </c>
      <c r="AR911">
        <v>794</v>
      </c>
      <c r="AZ911">
        <v>756</v>
      </c>
      <c r="BA911">
        <v>18.899999999999999</v>
      </c>
      <c r="BB911">
        <v>756</v>
      </c>
      <c r="BC911">
        <v>18.899999999999999</v>
      </c>
      <c r="BD911" s="5">
        <v>794</v>
      </c>
      <c r="BE911">
        <v>756</v>
      </c>
      <c r="BG911">
        <f t="shared" si="104"/>
        <v>756</v>
      </c>
    </row>
    <row r="912" spans="1:61" x14ac:dyDescent="0.25">
      <c r="A912" t="s">
        <v>54</v>
      </c>
      <c r="B912">
        <v>110027</v>
      </c>
      <c r="C912" t="s">
        <v>55</v>
      </c>
      <c r="D912" t="s">
        <v>56</v>
      </c>
      <c r="E912" s="1">
        <v>45967</v>
      </c>
      <c r="F912" t="s">
        <v>1143</v>
      </c>
      <c r="G912" t="s">
        <v>67</v>
      </c>
      <c r="H912" t="str">
        <f t="shared" si="98"/>
        <v>Direct Sale</v>
      </c>
      <c r="K912" s="3">
        <v>45967.787499999999</v>
      </c>
      <c r="L912">
        <f t="shared" si="99"/>
        <v>6</v>
      </c>
      <c r="M912" t="str">
        <f t="shared" si="100"/>
        <v>Thursday</v>
      </c>
      <c r="N912" s="1" t="str">
        <f t="shared" si="101"/>
        <v>November</v>
      </c>
      <c r="O912" s="2">
        <v>0.78749999999999998</v>
      </c>
      <c r="P912" s="2" t="str">
        <f t="shared" si="102"/>
        <v>Week 1</v>
      </c>
      <c r="Q912" t="s">
        <v>59</v>
      </c>
      <c r="R912" s="5">
        <v>99</v>
      </c>
      <c r="S912" s="5">
        <v>0</v>
      </c>
      <c r="T912" s="5">
        <f t="shared" si="103"/>
        <v>0</v>
      </c>
      <c r="U912" s="5">
        <v>99</v>
      </c>
      <c r="V912" s="5">
        <v>0</v>
      </c>
      <c r="W912" s="5">
        <v>4.96</v>
      </c>
      <c r="X912" s="5">
        <v>0.04</v>
      </c>
      <c r="Y912" s="5">
        <v>104</v>
      </c>
      <c r="Z912" s="5">
        <v>104</v>
      </c>
      <c r="AA912" t="s">
        <v>73</v>
      </c>
      <c r="AB912">
        <v>21.77</v>
      </c>
      <c r="AC912">
        <v>1.96</v>
      </c>
      <c r="AD912" t="s">
        <v>5775</v>
      </c>
      <c r="AI912" t="s">
        <v>89</v>
      </c>
      <c r="AJ912" t="s">
        <v>56</v>
      </c>
      <c r="AK912">
        <v>8929758003</v>
      </c>
      <c r="AO912">
        <v>0</v>
      </c>
      <c r="AP912">
        <v>0</v>
      </c>
      <c r="AQ912">
        <v>104</v>
      </c>
      <c r="AZ912">
        <v>99</v>
      </c>
      <c r="BA912">
        <v>2.48</v>
      </c>
      <c r="BB912">
        <v>99</v>
      </c>
      <c r="BC912">
        <v>2.48</v>
      </c>
      <c r="BD912" s="5">
        <v>104</v>
      </c>
      <c r="BE912">
        <v>99</v>
      </c>
      <c r="BG912">
        <f t="shared" si="104"/>
        <v>99</v>
      </c>
    </row>
    <row r="913" spans="1:61" x14ac:dyDescent="0.25">
      <c r="A913" t="s">
        <v>54</v>
      </c>
      <c r="B913">
        <v>110027</v>
      </c>
      <c r="C913" t="s">
        <v>55</v>
      </c>
      <c r="D913" t="s">
        <v>56</v>
      </c>
      <c r="E913" s="1">
        <v>45967</v>
      </c>
      <c r="F913" t="s">
        <v>1144</v>
      </c>
      <c r="G913" t="s">
        <v>58</v>
      </c>
      <c r="H913" t="str">
        <f t="shared" si="98"/>
        <v>Aggregator</v>
      </c>
      <c r="I913">
        <v>7455214664</v>
      </c>
      <c r="J913">
        <v>18528960</v>
      </c>
      <c r="K913" s="3">
        <v>45967.792361111111</v>
      </c>
      <c r="L913">
        <f t="shared" si="99"/>
        <v>6</v>
      </c>
      <c r="M913" t="str">
        <f t="shared" si="100"/>
        <v>Thursday</v>
      </c>
      <c r="N913" s="1" t="str">
        <f t="shared" si="101"/>
        <v>November</v>
      </c>
      <c r="O913" s="2">
        <v>0.79236111111111107</v>
      </c>
      <c r="P913" s="2" t="str">
        <f t="shared" si="102"/>
        <v>Week 1</v>
      </c>
      <c r="Q913" t="s">
        <v>59</v>
      </c>
      <c r="R913" s="5">
        <v>399</v>
      </c>
      <c r="S913" s="5">
        <v>-199.5</v>
      </c>
      <c r="T913" s="5">
        <f t="shared" si="103"/>
        <v>50</v>
      </c>
      <c r="U913" s="5">
        <v>199.5</v>
      </c>
      <c r="V913" s="5">
        <v>32</v>
      </c>
      <c r="W913" s="5">
        <v>0</v>
      </c>
      <c r="X913" s="5">
        <v>0</v>
      </c>
      <c r="Y913" s="5">
        <v>231.5</v>
      </c>
      <c r="Z913" s="5">
        <v>231.5</v>
      </c>
      <c r="AA913" t="s">
        <v>60</v>
      </c>
      <c r="AB913">
        <v>56.42</v>
      </c>
      <c r="AC913">
        <v>0</v>
      </c>
      <c r="AD913" t="s">
        <v>60</v>
      </c>
      <c r="AE913" t="s">
        <v>56</v>
      </c>
      <c r="AF913">
        <v>4664</v>
      </c>
      <c r="AG913">
        <v>4664</v>
      </c>
      <c r="AO913">
        <v>32</v>
      </c>
      <c r="AP913">
        <v>0</v>
      </c>
      <c r="AX913">
        <v>231.5</v>
      </c>
      <c r="BD913" s="5">
        <v>231.5</v>
      </c>
      <c r="BE913">
        <v>199.5</v>
      </c>
      <c r="BG913">
        <f t="shared" si="104"/>
        <v>199.5</v>
      </c>
      <c r="BI913">
        <v>32</v>
      </c>
    </row>
    <row r="914" spans="1:61" x14ac:dyDescent="0.25">
      <c r="A914" t="s">
        <v>54</v>
      </c>
      <c r="B914">
        <v>110027</v>
      </c>
      <c r="C914" t="s">
        <v>55</v>
      </c>
      <c r="D914" t="s">
        <v>56</v>
      </c>
      <c r="E914" s="1">
        <v>45967</v>
      </c>
      <c r="F914" t="s">
        <v>1145</v>
      </c>
      <c r="G914" t="s">
        <v>58</v>
      </c>
      <c r="H914" t="str">
        <f t="shared" si="98"/>
        <v>Aggregator</v>
      </c>
      <c r="I914">
        <v>7454938349</v>
      </c>
      <c r="J914">
        <v>18528960</v>
      </c>
      <c r="K914" s="3">
        <v>45967.794444444444</v>
      </c>
      <c r="L914">
        <f t="shared" si="99"/>
        <v>6</v>
      </c>
      <c r="M914" t="str">
        <f t="shared" si="100"/>
        <v>Thursday</v>
      </c>
      <c r="N914" s="1" t="str">
        <f t="shared" si="101"/>
        <v>November</v>
      </c>
      <c r="O914" s="2">
        <v>0.7944444444444444</v>
      </c>
      <c r="P914" s="2" t="str">
        <f t="shared" si="102"/>
        <v>Week 1</v>
      </c>
      <c r="Q914" t="s">
        <v>59</v>
      </c>
      <c r="R914" s="5">
        <v>866</v>
      </c>
      <c r="S914" s="5">
        <v>-416.2</v>
      </c>
      <c r="T914" s="5">
        <f t="shared" si="103"/>
        <v>48.060046189376443</v>
      </c>
      <c r="U914" s="5">
        <v>449.8</v>
      </c>
      <c r="V914" s="5">
        <v>32</v>
      </c>
      <c r="W914" s="5">
        <v>0</v>
      </c>
      <c r="X914" s="5">
        <v>0</v>
      </c>
      <c r="Y914" s="5">
        <v>481.8</v>
      </c>
      <c r="Z914" s="5">
        <v>481.8</v>
      </c>
      <c r="AA914" t="s">
        <v>60</v>
      </c>
      <c r="AB914">
        <v>156.38999999999999</v>
      </c>
      <c r="AC914">
        <v>14.61</v>
      </c>
      <c r="AD914" t="s">
        <v>60</v>
      </c>
      <c r="AE914" t="s">
        <v>56</v>
      </c>
      <c r="AF914">
        <v>8349</v>
      </c>
      <c r="AG914">
        <v>8349</v>
      </c>
      <c r="AO914">
        <v>32</v>
      </c>
      <c r="AP914">
        <v>0</v>
      </c>
      <c r="AX914">
        <v>481.8</v>
      </c>
      <c r="BD914" s="5">
        <v>481.8</v>
      </c>
      <c r="BE914">
        <v>449.8</v>
      </c>
      <c r="BG914">
        <f t="shared" si="104"/>
        <v>449.8</v>
      </c>
      <c r="BI914">
        <v>32</v>
      </c>
    </row>
    <row r="915" spans="1:61" x14ac:dyDescent="0.25">
      <c r="A915" t="s">
        <v>54</v>
      </c>
      <c r="B915">
        <v>110027</v>
      </c>
      <c r="C915" t="s">
        <v>55</v>
      </c>
      <c r="D915" t="s">
        <v>56</v>
      </c>
      <c r="E915" s="1">
        <v>45967</v>
      </c>
      <c r="F915" t="s">
        <v>1146</v>
      </c>
      <c r="G915" t="s">
        <v>58</v>
      </c>
      <c r="H915" t="str">
        <f t="shared" si="98"/>
        <v>Aggregator</v>
      </c>
      <c r="I915">
        <v>7452804936</v>
      </c>
      <c r="J915">
        <v>18528960</v>
      </c>
      <c r="K915" s="3">
        <v>45967.794444444444</v>
      </c>
      <c r="L915">
        <f t="shared" si="99"/>
        <v>6</v>
      </c>
      <c r="M915" t="str">
        <f t="shared" si="100"/>
        <v>Thursday</v>
      </c>
      <c r="N915" s="1" t="str">
        <f t="shared" si="101"/>
        <v>November</v>
      </c>
      <c r="O915" s="2">
        <v>0.7944444444444444</v>
      </c>
      <c r="P915" s="2" t="str">
        <f t="shared" si="102"/>
        <v>Week 1</v>
      </c>
      <c r="Q915" t="s">
        <v>59</v>
      </c>
      <c r="R915" s="5">
        <v>229</v>
      </c>
      <c r="S915" s="5">
        <v>-100</v>
      </c>
      <c r="T915" s="5">
        <f t="shared" si="103"/>
        <v>43.668122270742359</v>
      </c>
      <c r="U915" s="5">
        <v>129</v>
      </c>
      <c r="V915" s="5">
        <v>32</v>
      </c>
      <c r="W915" s="5">
        <v>0</v>
      </c>
      <c r="X915" s="5">
        <v>0</v>
      </c>
      <c r="Y915" s="5">
        <v>161</v>
      </c>
      <c r="Z915" s="5">
        <v>161</v>
      </c>
      <c r="AA915" t="s">
        <v>60</v>
      </c>
      <c r="AB915">
        <v>49.21</v>
      </c>
      <c r="AC915">
        <v>4.7699999999999996</v>
      </c>
      <c r="AD915" t="s">
        <v>60</v>
      </c>
      <c r="AE915" t="s">
        <v>56</v>
      </c>
      <c r="AF915">
        <v>4936</v>
      </c>
      <c r="AG915">
        <v>4936</v>
      </c>
      <c r="AO915">
        <v>32</v>
      </c>
      <c r="AP915">
        <v>0</v>
      </c>
      <c r="AX915">
        <v>161</v>
      </c>
      <c r="BD915" s="5">
        <v>161</v>
      </c>
      <c r="BE915">
        <v>129</v>
      </c>
      <c r="BG915">
        <f t="shared" si="104"/>
        <v>129</v>
      </c>
      <c r="BI915">
        <v>32</v>
      </c>
    </row>
    <row r="916" spans="1:61" x14ac:dyDescent="0.25">
      <c r="A916" t="s">
        <v>54</v>
      </c>
      <c r="B916">
        <v>110027</v>
      </c>
      <c r="C916" t="s">
        <v>55</v>
      </c>
      <c r="D916" t="s">
        <v>56</v>
      </c>
      <c r="E916" s="1">
        <v>45967</v>
      </c>
      <c r="F916" t="s">
        <v>1147</v>
      </c>
      <c r="G916" t="s">
        <v>63</v>
      </c>
      <c r="H916" t="str">
        <f t="shared" si="98"/>
        <v>Aggregator</v>
      </c>
      <c r="I916">
        <v>221406000000000</v>
      </c>
      <c r="J916">
        <v>29811</v>
      </c>
      <c r="K916" s="3">
        <v>45967.803472222222</v>
      </c>
      <c r="L916">
        <f t="shared" si="99"/>
        <v>6</v>
      </c>
      <c r="M916" t="str">
        <f t="shared" si="100"/>
        <v>Thursday</v>
      </c>
      <c r="N916" s="1" t="str">
        <f t="shared" si="101"/>
        <v>November</v>
      </c>
      <c r="O916" s="2">
        <v>0.80347222222222225</v>
      </c>
      <c r="P916" s="2" t="str">
        <f t="shared" si="102"/>
        <v>Week 1</v>
      </c>
      <c r="Q916" t="s">
        <v>59</v>
      </c>
      <c r="R916" s="5">
        <v>398</v>
      </c>
      <c r="S916" s="5">
        <v>-93.75</v>
      </c>
      <c r="T916" s="5">
        <f t="shared" si="103"/>
        <v>23.555276381909547</v>
      </c>
      <c r="U916" s="5">
        <v>304.25</v>
      </c>
      <c r="V916" s="5">
        <v>32</v>
      </c>
      <c r="W916" s="5">
        <v>0</v>
      </c>
      <c r="X916" s="5">
        <v>-0.25</v>
      </c>
      <c r="Y916" s="5">
        <v>336</v>
      </c>
      <c r="Z916" s="5">
        <v>336</v>
      </c>
      <c r="AA916" t="s">
        <v>64</v>
      </c>
      <c r="AB916">
        <v>102.59</v>
      </c>
      <c r="AC916">
        <v>9.82</v>
      </c>
      <c r="AD916" t="s">
        <v>64</v>
      </c>
      <c r="AE916" t="s">
        <v>56</v>
      </c>
      <c r="AF916">
        <v>7909</v>
      </c>
      <c r="AG916">
        <v>7909</v>
      </c>
      <c r="AO916">
        <v>32</v>
      </c>
      <c r="AP916">
        <v>0</v>
      </c>
      <c r="AW916">
        <v>336</v>
      </c>
      <c r="BD916" s="5">
        <v>336</v>
      </c>
      <c r="BE916">
        <v>304.25</v>
      </c>
      <c r="BG916">
        <f t="shared" si="104"/>
        <v>304.25</v>
      </c>
      <c r="BH916">
        <v>32</v>
      </c>
    </row>
    <row r="917" spans="1:61" x14ac:dyDescent="0.25">
      <c r="A917" t="s">
        <v>54</v>
      </c>
      <c r="B917">
        <v>110027</v>
      </c>
      <c r="C917" t="s">
        <v>55</v>
      </c>
      <c r="D917" t="s">
        <v>56</v>
      </c>
      <c r="E917" s="1">
        <v>45967</v>
      </c>
      <c r="F917" t="s">
        <v>1148</v>
      </c>
      <c r="G917" t="s">
        <v>63</v>
      </c>
      <c r="H917" t="str">
        <f t="shared" si="98"/>
        <v>Aggregator</v>
      </c>
      <c r="I917">
        <v>221407000000000</v>
      </c>
      <c r="J917">
        <v>29811</v>
      </c>
      <c r="K917" s="3">
        <v>45967.8125</v>
      </c>
      <c r="L917">
        <f t="shared" si="99"/>
        <v>6</v>
      </c>
      <c r="M917" t="str">
        <f t="shared" si="100"/>
        <v>Thursday</v>
      </c>
      <c r="N917" s="1" t="str">
        <f t="shared" si="101"/>
        <v>November</v>
      </c>
      <c r="O917" s="2">
        <v>0.8125</v>
      </c>
      <c r="P917" s="2" t="str">
        <f t="shared" si="102"/>
        <v>Week 1</v>
      </c>
      <c r="Q917" t="s">
        <v>59</v>
      </c>
      <c r="R917" s="5">
        <v>139</v>
      </c>
      <c r="S917" s="5">
        <v>0</v>
      </c>
      <c r="T917" s="5">
        <f t="shared" si="103"/>
        <v>0</v>
      </c>
      <c r="U917" s="5">
        <v>139</v>
      </c>
      <c r="V917" s="5">
        <v>32</v>
      </c>
      <c r="W917" s="5">
        <v>0</v>
      </c>
      <c r="X917" s="5">
        <v>0</v>
      </c>
      <c r="Y917" s="5">
        <v>171</v>
      </c>
      <c r="Z917" s="5">
        <v>171</v>
      </c>
      <c r="AA917" t="s">
        <v>64</v>
      </c>
      <c r="AB917">
        <v>26.49</v>
      </c>
      <c r="AC917">
        <v>5.17</v>
      </c>
      <c r="AD917" t="s">
        <v>64</v>
      </c>
      <c r="AE917" t="s">
        <v>56</v>
      </c>
      <c r="AF917">
        <v>1123</v>
      </c>
      <c r="AG917">
        <v>1123</v>
      </c>
      <c r="AO917">
        <v>32</v>
      </c>
      <c r="AP917">
        <v>0</v>
      </c>
      <c r="AW917">
        <v>171</v>
      </c>
      <c r="BD917" s="5">
        <v>171</v>
      </c>
      <c r="BE917">
        <v>139</v>
      </c>
      <c r="BG917">
        <f t="shared" si="104"/>
        <v>139</v>
      </c>
      <c r="BH917">
        <v>32</v>
      </c>
    </row>
    <row r="918" spans="1:61" x14ac:dyDescent="0.25">
      <c r="A918" t="s">
        <v>54</v>
      </c>
      <c r="B918">
        <v>110027</v>
      </c>
      <c r="C918" t="s">
        <v>55</v>
      </c>
      <c r="D918" t="s">
        <v>56</v>
      </c>
      <c r="E918" s="1">
        <v>45967</v>
      </c>
      <c r="F918" t="s">
        <v>1149</v>
      </c>
      <c r="G918" t="s">
        <v>58</v>
      </c>
      <c r="H918" t="str">
        <f t="shared" si="98"/>
        <v>Aggregator</v>
      </c>
      <c r="I918">
        <v>7452476201</v>
      </c>
      <c r="J918">
        <v>18528960</v>
      </c>
      <c r="K918" s="3">
        <v>45967.815972222219</v>
      </c>
      <c r="L918">
        <f t="shared" si="99"/>
        <v>6</v>
      </c>
      <c r="M918" t="str">
        <f t="shared" si="100"/>
        <v>Thursday</v>
      </c>
      <c r="N918" s="1" t="str">
        <f t="shared" si="101"/>
        <v>November</v>
      </c>
      <c r="O918" s="2">
        <v>0.81597222222222221</v>
      </c>
      <c r="P918" s="2" t="str">
        <f t="shared" si="102"/>
        <v>Week 1</v>
      </c>
      <c r="Q918" t="s">
        <v>59</v>
      </c>
      <c r="R918" s="5">
        <v>308</v>
      </c>
      <c r="S918" s="5">
        <v>-100</v>
      </c>
      <c r="T918" s="5">
        <f t="shared" si="103"/>
        <v>32.467532467532465</v>
      </c>
      <c r="U918" s="5">
        <v>208</v>
      </c>
      <c r="V918" s="5">
        <v>32</v>
      </c>
      <c r="W918" s="5">
        <v>0</v>
      </c>
      <c r="X918" s="5">
        <v>0</v>
      </c>
      <c r="Y918" s="5">
        <v>240</v>
      </c>
      <c r="Z918" s="5">
        <v>240</v>
      </c>
      <c r="AA918" t="s">
        <v>60</v>
      </c>
      <c r="AB918">
        <v>56.2</v>
      </c>
      <c r="AC918">
        <v>10.78</v>
      </c>
      <c r="AD918" t="s">
        <v>60</v>
      </c>
      <c r="AE918" t="s">
        <v>56</v>
      </c>
      <c r="AF918">
        <v>6201</v>
      </c>
      <c r="AG918">
        <v>6201</v>
      </c>
      <c r="AO918">
        <v>32</v>
      </c>
      <c r="AP918">
        <v>0</v>
      </c>
      <c r="AX918">
        <v>240</v>
      </c>
      <c r="BD918" s="5">
        <v>240</v>
      </c>
      <c r="BE918">
        <v>208</v>
      </c>
      <c r="BG918">
        <f t="shared" si="104"/>
        <v>208</v>
      </c>
      <c r="BI918">
        <v>32</v>
      </c>
    </row>
    <row r="919" spans="1:61" x14ac:dyDescent="0.25">
      <c r="A919" t="s">
        <v>54</v>
      </c>
      <c r="B919">
        <v>110027</v>
      </c>
      <c r="C919" t="s">
        <v>55</v>
      </c>
      <c r="D919" t="s">
        <v>56</v>
      </c>
      <c r="E919" s="1">
        <v>45967</v>
      </c>
      <c r="F919" t="s">
        <v>1150</v>
      </c>
      <c r="G919" t="s">
        <v>58</v>
      </c>
      <c r="H919" t="str">
        <f t="shared" si="98"/>
        <v>Aggregator</v>
      </c>
      <c r="I919">
        <v>7454784920</v>
      </c>
      <c r="J919">
        <v>18528960</v>
      </c>
      <c r="K919" s="3">
        <v>45967.822222222225</v>
      </c>
      <c r="L919">
        <f t="shared" si="99"/>
        <v>6</v>
      </c>
      <c r="M919" t="str">
        <f t="shared" si="100"/>
        <v>Thursday</v>
      </c>
      <c r="N919" s="1" t="str">
        <f t="shared" si="101"/>
        <v>November</v>
      </c>
      <c r="O919" s="2">
        <v>0.82222222222222219</v>
      </c>
      <c r="P919" s="2" t="str">
        <f t="shared" si="102"/>
        <v>Week 1</v>
      </c>
      <c r="Q919" t="s">
        <v>59</v>
      </c>
      <c r="R919" s="5">
        <v>189</v>
      </c>
      <c r="S919" s="5">
        <v>-75.599999999999994</v>
      </c>
      <c r="T919" s="5">
        <f t="shared" si="103"/>
        <v>40</v>
      </c>
      <c r="U919" s="5">
        <v>113.4</v>
      </c>
      <c r="V919" s="5">
        <v>32</v>
      </c>
      <c r="W919" s="5">
        <v>0</v>
      </c>
      <c r="X919" s="5">
        <v>0</v>
      </c>
      <c r="Y919" s="5">
        <v>145.4</v>
      </c>
      <c r="Z919" s="5">
        <v>145.4</v>
      </c>
      <c r="AA919" t="s">
        <v>60</v>
      </c>
      <c r="AB919">
        <v>38.65</v>
      </c>
      <c r="AC919">
        <v>3.38</v>
      </c>
      <c r="AD919" t="s">
        <v>60</v>
      </c>
      <c r="AE919" t="s">
        <v>56</v>
      </c>
      <c r="AF919">
        <v>4920</v>
      </c>
      <c r="AG919">
        <v>4920</v>
      </c>
      <c r="AO919">
        <v>32</v>
      </c>
      <c r="AP919">
        <v>0</v>
      </c>
      <c r="AX919">
        <v>145.4</v>
      </c>
      <c r="BD919" s="5">
        <v>145.4</v>
      </c>
      <c r="BE919">
        <v>113.4</v>
      </c>
      <c r="BG919">
        <f t="shared" si="104"/>
        <v>113.4</v>
      </c>
      <c r="BI919">
        <v>32</v>
      </c>
    </row>
    <row r="920" spans="1:61" x14ac:dyDescent="0.25">
      <c r="A920" t="s">
        <v>54</v>
      </c>
      <c r="B920">
        <v>110027</v>
      </c>
      <c r="C920" t="s">
        <v>55</v>
      </c>
      <c r="D920" t="s">
        <v>56</v>
      </c>
      <c r="E920" s="1">
        <v>45967</v>
      </c>
      <c r="F920" t="s">
        <v>1151</v>
      </c>
      <c r="G920" t="s">
        <v>58</v>
      </c>
      <c r="H920" t="str">
        <f t="shared" si="98"/>
        <v>Aggregator</v>
      </c>
      <c r="I920">
        <v>7448885946</v>
      </c>
      <c r="J920">
        <v>18528960</v>
      </c>
      <c r="K920" s="3">
        <v>45967.822916666664</v>
      </c>
      <c r="L920">
        <f t="shared" si="99"/>
        <v>6</v>
      </c>
      <c r="M920" t="str">
        <f t="shared" si="100"/>
        <v>Thursday</v>
      </c>
      <c r="N920" s="1" t="str">
        <f t="shared" si="101"/>
        <v>November</v>
      </c>
      <c r="O920" s="2">
        <v>0.82291666666666663</v>
      </c>
      <c r="P920" s="2" t="str">
        <f t="shared" si="102"/>
        <v>Week 1</v>
      </c>
      <c r="Q920" t="s">
        <v>59</v>
      </c>
      <c r="R920" s="5">
        <v>458</v>
      </c>
      <c r="S920" s="5">
        <v>-100</v>
      </c>
      <c r="T920" s="5">
        <f t="shared" si="103"/>
        <v>21.834061135371179</v>
      </c>
      <c r="U920" s="5">
        <v>358</v>
      </c>
      <c r="V920" s="5">
        <v>32</v>
      </c>
      <c r="W920" s="5">
        <v>0</v>
      </c>
      <c r="X920" s="5">
        <v>0</v>
      </c>
      <c r="Y920" s="5">
        <v>390</v>
      </c>
      <c r="Z920" s="5">
        <v>390</v>
      </c>
      <c r="AA920" t="s">
        <v>60</v>
      </c>
      <c r="AB920">
        <v>101.1</v>
      </c>
      <c r="AC920">
        <v>9.84</v>
      </c>
      <c r="AD920" t="s">
        <v>60</v>
      </c>
      <c r="AE920" t="s">
        <v>56</v>
      </c>
      <c r="AF920">
        <v>5946</v>
      </c>
      <c r="AG920">
        <v>5946</v>
      </c>
      <c r="AO920">
        <v>32</v>
      </c>
      <c r="AP920">
        <v>0</v>
      </c>
      <c r="AX920">
        <v>390</v>
      </c>
      <c r="BD920" s="5">
        <v>390</v>
      </c>
      <c r="BE920">
        <v>358</v>
      </c>
      <c r="BG920">
        <f t="shared" si="104"/>
        <v>358</v>
      </c>
      <c r="BI920">
        <v>32</v>
      </c>
    </row>
    <row r="921" spans="1:61" x14ac:dyDescent="0.25">
      <c r="A921" t="s">
        <v>54</v>
      </c>
      <c r="B921">
        <v>110027</v>
      </c>
      <c r="C921" t="s">
        <v>55</v>
      </c>
      <c r="D921" t="s">
        <v>56</v>
      </c>
      <c r="E921" s="1">
        <v>45967</v>
      </c>
      <c r="F921" t="s">
        <v>1152</v>
      </c>
      <c r="G921" t="s">
        <v>63</v>
      </c>
      <c r="H921" t="str">
        <f t="shared" si="98"/>
        <v>Aggregator</v>
      </c>
      <c r="I921">
        <v>221408000000000</v>
      </c>
      <c r="J921">
        <v>29811</v>
      </c>
      <c r="K921" s="3">
        <v>45967.824999999997</v>
      </c>
      <c r="L921">
        <f t="shared" si="99"/>
        <v>6</v>
      </c>
      <c r="M921" t="str">
        <f t="shared" si="100"/>
        <v>Thursday</v>
      </c>
      <c r="N921" s="1" t="str">
        <f t="shared" si="101"/>
        <v>November</v>
      </c>
      <c r="O921" s="2">
        <v>0.82499999999999996</v>
      </c>
      <c r="P921" s="2" t="str">
        <f t="shared" si="102"/>
        <v>Week 1</v>
      </c>
      <c r="Q921" t="s">
        <v>59</v>
      </c>
      <c r="R921" s="5">
        <v>797</v>
      </c>
      <c r="S921" s="5">
        <v>-293.74</v>
      </c>
      <c r="T921" s="5">
        <f t="shared" si="103"/>
        <v>36.855708908406527</v>
      </c>
      <c r="U921" s="5">
        <v>503.26</v>
      </c>
      <c r="V921" s="5">
        <v>32</v>
      </c>
      <c r="W921" s="5">
        <v>0</v>
      </c>
      <c r="X921" s="5">
        <v>-0.26</v>
      </c>
      <c r="Y921" s="5">
        <v>535</v>
      </c>
      <c r="Z921" s="5">
        <v>535</v>
      </c>
      <c r="AA921" t="s">
        <v>64</v>
      </c>
      <c r="AB921">
        <v>132.16999999999999</v>
      </c>
      <c r="AC921">
        <v>10.68</v>
      </c>
      <c r="AD921" t="s">
        <v>64</v>
      </c>
      <c r="AE921" t="s">
        <v>56</v>
      </c>
      <c r="AF921">
        <v>7639</v>
      </c>
      <c r="AG921">
        <v>7639</v>
      </c>
      <c r="AO921">
        <v>32</v>
      </c>
      <c r="AP921">
        <v>0</v>
      </c>
      <c r="AW921">
        <v>535</v>
      </c>
      <c r="BD921" s="5">
        <v>535</v>
      </c>
      <c r="BE921">
        <v>503.26</v>
      </c>
      <c r="BG921">
        <f t="shared" si="104"/>
        <v>503.26</v>
      </c>
      <c r="BH921">
        <v>32</v>
      </c>
    </row>
    <row r="922" spans="1:61" x14ac:dyDescent="0.25">
      <c r="A922" t="s">
        <v>54</v>
      </c>
      <c r="B922">
        <v>110027</v>
      </c>
      <c r="C922" t="s">
        <v>55</v>
      </c>
      <c r="D922" t="s">
        <v>56</v>
      </c>
      <c r="E922" s="1">
        <v>45967</v>
      </c>
      <c r="F922" t="s">
        <v>1153</v>
      </c>
      <c r="G922" t="s">
        <v>58</v>
      </c>
      <c r="H922" t="str">
        <f t="shared" si="98"/>
        <v>Aggregator</v>
      </c>
      <c r="I922">
        <v>7446312337</v>
      </c>
      <c r="J922">
        <v>18528960</v>
      </c>
      <c r="K922" s="3">
        <v>45967.824999999997</v>
      </c>
      <c r="L922">
        <f t="shared" si="99"/>
        <v>6</v>
      </c>
      <c r="M922" t="str">
        <f t="shared" si="100"/>
        <v>Thursday</v>
      </c>
      <c r="N922" s="1" t="str">
        <f t="shared" si="101"/>
        <v>November</v>
      </c>
      <c r="O922" s="2">
        <v>0.82499999999999996</v>
      </c>
      <c r="P922" s="2" t="str">
        <f t="shared" si="102"/>
        <v>Week 1</v>
      </c>
      <c r="Q922" t="s">
        <v>59</v>
      </c>
      <c r="R922" s="5">
        <v>1638.99</v>
      </c>
      <c r="S922" s="5">
        <v>-124.99</v>
      </c>
      <c r="T922" s="5">
        <f t="shared" si="103"/>
        <v>7.6260379868089494</v>
      </c>
      <c r="U922" s="5">
        <v>1514</v>
      </c>
      <c r="V922" s="5">
        <v>32</v>
      </c>
      <c r="W922" s="5">
        <v>0</v>
      </c>
      <c r="X922" s="5">
        <v>0</v>
      </c>
      <c r="Y922" s="5">
        <v>1546</v>
      </c>
      <c r="Z922" s="5">
        <v>1546</v>
      </c>
      <c r="AA922" t="s">
        <v>60</v>
      </c>
      <c r="AB922">
        <v>362.05</v>
      </c>
      <c r="AC922">
        <v>28.48</v>
      </c>
      <c r="AD922" t="s">
        <v>60</v>
      </c>
      <c r="AE922" t="s">
        <v>56</v>
      </c>
      <c r="AF922">
        <v>2337</v>
      </c>
      <c r="AG922">
        <v>2337</v>
      </c>
      <c r="AO922">
        <v>32</v>
      </c>
      <c r="AP922">
        <v>0</v>
      </c>
      <c r="AX922">
        <v>1546</v>
      </c>
      <c r="BD922" s="5">
        <v>1546</v>
      </c>
      <c r="BE922">
        <v>1514.02</v>
      </c>
      <c r="BG922">
        <f t="shared" si="104"/>
        <v>1514.02</v>
      </c>
      <c r="BI922">
        <v>32</v>
      </c>
    </row>
    <row r="923" spans="1:61" x14ac:dyDescent="0.25">
      <c r="A923" t="s">
        <v>54</v>
      </c>
      <c r="B923">
        <v>110027</v>
      </c>
      <c r="C923" t="s">
        <v>55</v>
      </c>
      <c r="D923" t="s">
        <v>56</v>
      </c>
      <c r="E923" s="1">
        <v>45967</v>
      </c>
      <c r="F923" t="s">
        <v>1154</v>
      </c>
      <c r="G923" t="s">
        <v>63</v>
      </c>
      <c r="H923" t="str">
        <f t="shared" si="98"/>
        <v>Aggregator</v>
      </c>
      <c r="I923">
        <v>221409000000000</v>
      </c>
      <c r="J923">
        <v>29811</v>
      </c>
      <c r="K923" s="3">
        <v>45967.830555555556</v>
      </c>
      <c r="L923">
        <f t="shared" si="99"/>
        <v>6</v>
      </c>
      <c r="M923" t="str">
        <f t="shared" si="100"/>
        <v>Thursday</v>
      </c>
      <c r="N923" s="1" t="str">
        <f t="shared" si="101"/>
        <v>November</v>
      </c>
      <c r="O923" s="2">
        <v>0.8305555555555556</v>
      </c>
      <c r="P923" s="2" t="str">
        <f t="shared" si="102"/>
        <v>Week 1</v>
      </c>
      <c r="Q923" t="s">
        <v>59</v>
      </c>
      <c r="R923" s="5">
        <v>446</v>
      </c>
      <c r="S923" s="5">
        <v>0</v>
      </c>
      <c r="T923" s="5">
        <f t="shared" si="103"/>
        <v>0</v>
      </c>
      <c r="U923" s="5">
        <v>446</v>
      </c>
      <c r="V923" s="5">
        <v>32</v>
      </c>
      <c r="W923" s="5">
        <v>0</v>
      </c>
      <c r="X923" s="5">
        <v>0</v>
      </c>
      <c r="Y923" s="5">
        <v>478</v>
      </c>
      <c r="Z923" s="5">
        <v>478</v>
      </c>
      <c r="AA923" t="s">
        <v>64</v>
      </c>
      <c r="AB923">
        <v>72.680000000000007</v>
      </c>
      <c r="AC923">
        <v>12.17</v>
      </c>
      <c r="AD923" t="s">
        <v>64</v>
      </c>
      <c r="AE923" t="s">
        <v>56</v>
      </c>
      <c r="AF923">
        <v>9243</v>
      </c>
      <c r="AG923">
        <v>9243</v>
      </c>
      <c r="AO923">
        <v>32</v>
      </c>
      <c r="AP923">
        <v>0</v>
      </c>
      <c r="AW923">
        <v>478</v>
      </c>
      <c r="BD923" s="5">
        <v>478</v>
      </c>
      <c r="BE923">
        <v>446</v>
      </c>
      <c r="BG923">
        <f t="shared" si="104"/>
        <v>446</v>
      </c>
      <c r="BH923">
        <v>32</v>
      </c>
    </row>
    <row r="924" spans="1:61" x14ac:dyDescent="0.25">
      <c r="A924" t="s">
        <v>54</v>
      </c>
      <c r="B924">
        <v>110027</v>
      </c>
      <c r="C924" t="s">
        <v>55</v>
      </c>
      <c r="D924" t="s">
        <v>56</v>
      </c>
      <c r="E924" s="1">
        <v>45967</v>
      </c>
      <c r="F924" t="s">
        <v>1155</v>
      </c>
      <c r="G924" t="s">
        <v>67</v>
      </c>
      <c r="H924" t="str">
        <f t="shared" si="98"/>
        <v>Direct Sale</v>
      </c>
      <c r="K924" s="3">
        <v>45967.833333333336</v>
      </c>
      <c r="L924">
        <f t="shared" si="99"/>
        <v>6</v>
      </c>
      <c r="M924" t="str">
        <f t="shared" si="100"/>
        <v>Thursday</v>
      </c>
      <c r="N924" s="1" t="str">
        <f t="shared" si="101"/>
        <v>November</v>
      </c>
      <c r="O924" s="2">
        <v>0.83333333333333337</v>
      </c>
      <c r="P924" s="2" t="str">
        <f t="shared" si="102"/>
        <v>Week 1</v>
      </c>
      <c r="Q924" t="s">
        <v>59</v>
      </c>
      <c r="R924" s="5">
        <v>358</v>
      </c>
      <c r="S924" s="5">
        <v>0</v>
      </c>
      <c r="T924" s="5">
        <f t="shared" si="103"/>
        <v>0</v>
      </c>
      <c r="U924" s="5">
        <v>358</v>
      </c>
      <c r="V924" s="5">
        <v>0</v>
      </c>
      <c r="W924" s="5">
        <v>17.899999999999999</v>
      </c>
      <c r="X924" s="5">
        <v>0.1</v>
      </c>
      <c r="Y924" s="5">
        <v>376</v>
      </c>
      <c r="Z924" s="5">
        <v>376</v>
      </c>
      <c r="AA924" t="s">
        <v>68</v>
      </c>
      <c r="AB924">
        <v>74.41</v>
      </c>
      <c r="AC924">
        <v>9.5399999999999991</v>
      </c>
      <c r="AD924" t="s">
        <v>5775</v>
      </c>
      <c r="AI924" t="s">
        <v>1156</v>
      </c>
      <c r="AJ924" t="s">
        <v>1157</v>
      </c>
      <c r="AK924">
        <v>9739324653</v>
      </c>
      <c r="AO924">
        <v>0</v>
      </c>
      <c r="AP924">
        <v>0</v>
      </c>
      <c r="AR924">
        <v>376</v>
      </c>
      <c r="AZ924">
        <v>358</v>
      </c>
      <c r="BA924">
        <v>8.9499999999999993</v>
      </c>
      <c r="BB924">
        <v>358</v>
      </c>
      <c r="BC924">
        <v>8.9499999999999993</v>
      </c>
      <c r="BD924" s="5">
        <v>376</v>
      </c>
      <c r="BE924">
        <v>358</v>
      </c>
      <c r="BG924">
        <f t="shared" si="104"/>
        <v>358</v>
      </c>
    </row>
    <row r="925" spans="1:61" x14ac:dyDescent="0.25">
      <c r="A925" t="s">
        <v>54</v>
      </c>
      <c r="B925">
        <v>110027</v>
      </c>
      <c r="C925" t="s">
        <v>55</v>
      </c>
      <c r="D925" t="s">
        <v>56</v>
      </c>
      <c r="E925" s="1">
        <v>45967</v>
      </c>
      <c r="F925" t="s">
        <v>1158</v>
      </c>
      <c r="G925" t="s">
        <v>63</v>
      </c>
      <c r="H925" t="str">
        <f t="shared" si="98"/>
        <v>Aggregator</v>
      </c>
      <c r="I925">
        <v>221409000000000</v>
      </c>
      <c r="J925">
        <v>29811</v>
      </c>
      <c r="K925" s="3">
        <v>45967.833333333336</v>
      </c>
      <c r="L925">
        <f t="shared" si="99"/>
        <v>6</v>
      </c>
      <c r="M925" t="str">
        <f t="shared" si="100"/>
        <v>Thursday</v>
      </c>
      <c r="N925" s="1" t="str">
        <f t="shared" si="101"/>
        <v>November</v>
      </c>
      <c r="O925" s="2">
        <v>0.83333333333333337</v>
      </c>
      <c r="P925" s="2" t="str">
        <f t="shared" si="102"/>
        <v>Week 1</v>
      </c>
      <c r="Q925" t="s">
        <v>59</v>
      </c>
      <c r="R925" s="5">
        <v>129</v>
      </c>
      <c r="S925" s="5">
        <v>-30</v>
      </c>
      <c r="T925" s="5">
        <f t="shared" si="103"/>
        <v>23.255813953488371</v>
      </c>
      <c r="U925" s="5">
        <v>99</v>
      </c>
      <c r="V925" s="5">
        <v>32</v>
      </c>
      <c r="W925" s="5">
        <v>0</v>
      </c>
      <c r="X925" s="5">
        <v>0</v>
      </c>
      <c r="Y925" s="5">
        <v>131</v>
      </c>
      <c r="Z925" s="5">
        <v>131</v>
      </c>
      <c r="AA925" t="s">
        <v>64</v>
      </c>
      <c r="AB925">
        <v>22.62</v>
      </c>
      <c r="AC925">
        <v>1.96</v>
      </c>
      <c r="AD925" t="s">
        <v>64</v>
      </c>
      <c r="AE925" t="s">
        <v>56</v>
      </c>
      <c r="AF925">
        <v>2562</v>
      </c>
      <c r="AG925">
        <v>2562</v>
      </c>
      <c r="AO925">
        <v>32</v>
      </c>
      <c r="AP925">
        <v>0</v>
      </c>
      <c r="AW925">
        <v>131</v>
      </c>
      <c r="BD925" s="5">
        <v>131</v>
      </c>
      <c r="BE925">
        <v>99</v>
      </c>
      <c r="BG925">
        <f t="shared" si="104"/>
        <v>99</v>
      </c>
      <c r="BH925">
        <v>32</v>
      </c>
    </row>
    <row r="926" spans="1:61" x14ac:dyDescent="0.25">
      <c r="A926" t="s">
        <v>54</v>
      </c>
      <c r="B926">
        <v>110027</v>
      </c>
      <c r="C926" t="s">
        <v>55</v>
      </c>
      <c r="D926" t="s">
        <v>56</v>
      </c>
      <c r="E926" s="1">
        <v>45967</v>
      </c>
      <c r="F926" t="s">
        <v>1159</v>
      </c>
      <c r="G926" t="s">
        <v>67</v>
      </c>
      <c r="H926" t="str">
        <f t="shared" si="98"/>
        <v>Direct Sale</v>
      </c>
      <c r="K926" s="3">
        <v>45967.833333333336</v>
      </c>
      <c r="L926">
        <f t="shared" si="99"/>
        <v>6</v>
      </c>
      <c r="M926" t="str">
        <f t="shared" si="100"/>
        <v>Thursday</v>
      </c>
      <c r="N926" s="1" t="str">
        <f t="shared" si="101"/>
        <v>November</v>
      </c>
      <c r="O926" s="2">
        <v>0.83333333333333337</v>
      </c>
      <c r="P926" s="2" t="str">
        <f t="shared" si="102"/>
        <v>Week 1</v>
      </c>
      <c r="Q926" t="s">
        <v>59</v>
      </c>
      <c r="R926" s="5">
        <v>199</v>
      </c>
      <c r="S926" s="5">
        <v>0</v>
      </c>
      <c r="T926" s="5">
        <f t="shared" si="103"/>
        <v>0</v>
      </c>
      <c r="U926" s="5">
        <v>199</v>
      </c>
      <c r="V926" s="5">
        <v>0</v>
      </c>
      <c r="W926" s="5">
        <v>9.9600000000000009</v>
      </c>
      <c r="X926" s="5">
        <v>0.04</v>
      </c>
      <c r="Y926" s="5">
        <v>209</v>
      </c>
      <c r="Z926" s="5">
        <v>209</v>
      </c>
      <c r="AA926" t="s">
        <v>68</v>
      </c>
      <c r="AB926">
        <v>48.31</v>
      </c>
      <c r="AC926">
        <v>2.56</v>
      </c>
      <c r="AD926" t="s">
        <v>5778</v>
      </c>
      <c r="AE926" t="s">
        <v>75</v>
      </c>
      <c r="AI926" t="s">
        <v>89</v>
      </c>
      <c r="AJ926" t="s">
        <v>56</v>
      </c>
      <c r="AK926">
        <v>8929758003</v>
      </c>
      <c r="AO926">
        <v>0</v>
      </c>
      <c r="AP926">
        <v>0</v>
      </c>
      <c r="AR926">
        <v>209</v>
      </c>
      <c r="AZ926">
        <v>199</v>
      </c>
      <c r="BA926">
        <v>4.9800000000000004</v>
      </c>
      <c r="BB926">
        <v>199</v>
      </c>
      <c r="BC926">
        <v>4.9800000000000004</v>
      </c>
      <c r="BD926" s="5">
        <v>209</v>
      </c>
      <c r="BE926">
        <v>199</v>
      </c>
      <c r="BG926">
        <f t="shared" si="104"/>
        <v>199</v>
      </c>
    </row>
    <row r="927" spans="1:61" x14ac:dyDescent="0.25">
      <c r="A927" t="s">
        <v>54</v>
      </c>
      <c r="B927">
        <v>110027</v>
      </c>
      <c r="C927" t="s">
        <v>55</v>
      </c>
      <c r="D927" t="s">
        <v>56</v>
      </c>
      <c r="E927" s="1">
        <v>45967</v>
      </c>
      <c r="F927" t="s">
        <v>1160</v>
      </c>
      <c r="G927" t="s">
        <v>67</v>
      </c>
      <c r="H927" t="str">
        <f t="shared" si="98"/>
        <v>Direct Sale</v>
      </c>
      <c r="K927" s="3">
        <v>45967.833333333336</v>
      </c>
      <c r="L927">
        <f t="shared" si="99"/>
        <v>6</v>
      </c>
      <c r="M927" t="str">
        <f t="shared" si="100"/>
        <v>Thursday</v>
      </c>
      <c r="N927" s="1" t="str">
        <f t="shared" si="101"/>
        <v>November</v>
      </c>
      <c r="O927" s="2">
        <v>0.83333333333333337</v>
      </c>
      <c r="P927" s="2" t="str">
        <f t="shared" si="102"/>
        <v>Week 1</v>
      </c>
      <c r="Q927" t="s">
        <v>59</v>
      </c>
      <c r="R927" s="5">
        <v>267</v>
      </c>
      <c r="S927" s="5">
        <v>0</v>
      </c>
      <c r="T927" s="5">
        <f t="shared" si="103"/>
        <v>0</v>
      </c>
      <c r="U927" s="5">
        <v>267</v>
      </c>
      <c r="V927" s="5">
        <v>0</v>
      </c>
      <c r="W927" s="5">
        <v>13.36</v>
      </c>
      <c r="X927" s="5">
        <v>-0.36</v>
      </c>
      <c r="Y927" s="5">
        <v>280</v>
      </c>
      <c r="Z927" s="5">
        <v>280</v>
      </c>
      <c r="AA927" t="s">
        <v>73</v>
      </c>
      <c r="AB927">
        <v>79.5</v>
      </c>
      <c r="AC927">
        <v>8.99</v>
      </c>
      <c r="AD927" t="s">
        <v>5775</v>
      </c>
      <c r="AI927" t="s">
        <v>89</v>
      </c>
      <c r="AJ927" t="s">
        <v>56</v>
      </c>
      <c r="AK927">
        <v>8929758003</v>
      </c>
      <c r="AO927">
        <v>0</v>
      </c>
      <c r="AP927">
        <v>0</v>
      </c>
      <c r="AQ927">
        <v>280</v>
      </c>
      <c r="AZ927">
        <v>267</v>
      </c>
      <c r="BA927">
        <v>6.68</v>
      </c>
      <c r="BB927">
        <v>267</v>
      </c>
      <c r="BC927">
        <v>6.68</v>
      </c>
      <c r="BD927" s="5">
        <v>280</v>
      </c>
      <c r="BE927">
        <v>267</v>
      </c>
      <c r="BG927">
        <f t="shared" si="104"/>
        <v>267</v>
      </c>
    </row>
    <row r="928" spans="1:61" x14ac:dyDescent="0.25">
      <c r="A928" t="s">
        <v>54</v>
      </c>
      <c r="B928">
        <v>110027</v>
      </c>
      <c r="C928" t="s">
        <v>55</v>
      </c>
      <c r="D928" t="s">
        <v>56</v>
      </c>
      <c r="E928" s="1">
        <v>45967</v>
      </c>
      <c r="F928" t="s">
        <v>1161</v>
      </c>
      <c r="G928" t="s">
        <v>58</v>
      </c>
      <c r="H928" t="str">
        <f t="shared" si="98"/>
        <v>Aggregator</v>
      </c>
      <c r="I928">
        <v>7454591920</v>
      </c>
      <c r="J928">
        <v>18528960</v>
      </c>
      <c r="K928" s="3">
        <v>45967.843055555553</v>
      </c>
      <c r="L928">
        <f t="shared" si="99"/>
        <v>6</v>
      </c>
      <c r="M928" t="str">
        <f t="shared" si="100"/>
        <v>Thursday</v>
      </c>
      <c r="N928" s="1" t="str">
        <f t="shared" si="101"/>
        <v>November</v>
      </c>
      <c r="O928" s="2">
        <v>0.84305555555555556</v>
      </c>
      <c r="P928" s="2" t="str">
        <f t="shared" si="102"/>
        <v>Week 1</v>
      </c>
      <c r="Q928" t="s">
        <v>59</v>
      </c>
      <c r="R928" s="5">
        <v>1299</v>
      </c>
      <c r="S928" s="5">
        <v>0</v>
      </c>
      <c r="T928" s="5">
        <f t="shared" si="103"/>
        <v>0</v>
      </c>
      <c r="U928" s="5">
        <v>1299</v>
      </c>
      <c r="V928" s="5">
        <v>32</v>
      </c>
      <c r="W928" s="5">
        <v>0</v>
      </c>
      <c r="X928" s="5">
        <v>0</v>
      </c>
      <c r="Y928" s="5">
        <v>1331</v>
      </c>
      <c r="Z928" s="5">
        <v>1331</v>
      </c>
      <c r="AA928" t="s">
        <v>60</v>
      </c>
      <c r="AB928">
        <v>217.66</v>
      </c>
      <c r="AC928">
        <v>28.33</v>
      </c>
      <c r="AD928" t="s">
        <v>60</v>
      </c>
      <c r="AE928" t="s">
        <v>56</v>
      </c>
      <c r="AF928">
        <v>1920</v>
      </c>
      <c r="AG928">
        <v>1920</v>
      </c>
      <c r="AO928">
        <v>32</v>
      </c>
      <c r="AP928">
        <v>0</v>
      </c>
      <c r="AX928">
        <v>1331</v>
      </c>
      <c r="BD928" s="5">
        <v>1331</v>
      </c>
      <c r="BE928">
        <v>1299</v>
      </c>
      <c r="BG928">
        <f t="shared" si="104"/>
        <v>1299</v>
      </c>
      <c r="BI928">
        <v>32</v>
      </c>
    </row>
    <row r="929" spans="1:61" x14ac:dyDescent="0.25">
      <c r="A929" t="s">
        <v>54</v>
      </c>
      <c r="B929">
        <v>110027</v>
      </c>
      <c r="C929" t="s">
        <v>55</v>
      </c>
      <c r="D929" t="s">
        <v>56</v>
      </c>
      <c r="E929" s="1">
        <v>45967</v>
      </c>
      <c r="F929" t="s">
        <v>1162</v>
      </c>
      <c r="G929" t="s">
        <v>63</v>
      </c>
      <c r="H929" t="str">
        <f t="shared" si="98"/>
        <v>Aggregator</v>
      </c>
      <c r="I929">
        <v>221410000000000</v>
      </c>
      <c r="J929">
        <v>29811</v>
      </c>
      <c r="K929" s="3">
        <v>45967.845833333333</v>
      </c>
      <c r="L929">
        <f t="shared" si="99"/>
        <v>6</v>
      </c>
      <c r="M929" t="str">
        <f t="shared" si="100"/>
        <v>Thursday</v>
      </c>
      <c r="N929" s="1" t="str">
        <f t="shared" si="101"/>
        <v>November</v>
      </c>
      <c r="O929" s="2">
        <v>0.84583333333333333</v>
      </c>
      <c r="P929" s="2" t="str">
        <f t="shared" si="102"/>
        <v>Week 1</v>
      </c>
      <c r="Q929" t="s">
        <v>59</v>
      </c>
      <c r="R929" s="5">
        <v>399</v>
      </c>
      <c r="S929" s="5">
        <v>-93.75</v>
      </c>
      <c r="T929" s="5">
        <f t="shared" si="103"/>
        <v>23.496240601503761</v>
      </c>
      <c r="U929" s="5">
        <v>305.25</v>
      </c>
      <c r="V929" s="5">
        <v>32</v>
      </c>
      <c r="W929" s="5">
        <v>0</v>
      </c>
      <c r="X929" s="5">
        <v>-0.25</v>
      </c>
      <c r="Y929" s="5">
        <v>337</v>
      </c>
      <c r="Z929" s="5">
        <v>337</v>
      </c>
      <c r="AA929" t="s">
        <v>64</v>
      </c>
      <c r="AB929">
        <v>88.74</v>
      </c>
      <c r="AC929">
        <v>5.07</v>
      </c>
      <c r="AD929" t="s">
        <v>64</v>
      </c>
      <c r="AE929" t="s">
        <v>56</v>
      </c>
      <c r="AF929">
        <v>6681</v>
      </c>
      <c r="AG929">
        <v>6681</v>
      </c>
      <c r="AO929">
        <v>32</v>
      </c>
      <c r="AP929">
        <v>0</v>
      </c>
      <c r="AW929">
        <v>337</v>
      </c>
      <c r="BD929" s="5">
        <v>337</v>
      </c>
      <c r="BE929">
        <v>305.25</v>
      </c>
      <c r="BG929">
        <f t="shared" si="104"/>
        <v>305.25</v>
      </c>
      <c r="BH929">
        <v>32</v>
      </c>
    </row>
    <row r="930" spans="1:61" x14ac:dyDescent="0.25">
      <c r="A930" t="s">
        <v>54</v>
      </c>
      <c r="B930">
        <v>110027</v>
      </c>
      <c r="C930" t="s">
        <v>55</v>
      </c>
      <c r="D930" t="s">
        <v>56</v>
      </c>
      <c r="E930" s="1">
        <v>45967</v>
      </c>
      <c r="F930" t="s">
        <v>1163</v>
      </c>
      <c r="G930" t="s">
        <v>63</v>
      </c>
      <c r="H930" t="str">
        <f t="shared" si="98"/>
        <v>Aggregator</v>
      </c>
      <c r="I930">
        <v>221411000000000</v>
      </c>
      <c r="J930">
        <v>29811</v>
      </c>
      <c r="K930" s="3">
        <v>45967.852083333331</v>
      </c>
      <c r="L930">
        <f t="shared" si="99"/>
        <v>6</v>
      </c>
      <c r="M930" t="str">
        <f t="shared" si="100"/>
        <v>Thursday</v>
      </c>
      <c r="N930" s="1" t="str">
        <f t="shared" si="101"/>
        <v>November</v>
      </c>
      <c r="O930" s="2">
        <v>0.8520833333333333</v>
      </c>
      <c r="P930" s="2" t="str">
        <f t="shared" si="102"/>
        <v>Week 1</v>
      </c>
      <c r="Q930" t="s">
        <v>59</v>
      </c>
      <c r="R930" s="5">
        <v>308</v>
      </c>
      <c r="S930" s="5">
        <v>-93.75</v>
      </c>
      <c r="T930" s="5">
        <f t="shared" si="103"/>
        <v>30.438311688311686</v>
      </c>
      <c r="U930" s="5">
        <v>214.25</v>
      </c>
      <c r="V930" s="5">
        <v>32</v>
      </c>
      <c r="W930" s="5">
        <v>0</v>
      </c>
      <c r="X930" s="5">
        <v>-0.25</v>
      </c>
      <c r="Y930" s="5">
        <v>246</v>
      </c>
      <c r="Z930" s="5">
        <v>246</v>
      </c>
      <c r="AA930" t="s">
        <v>64</v>
      </c>
      <c r="AB930">
        <v>60.22</v>
      </c>
      <c r="AC930">
        <v>5.34</v>
      </c>
      <c r="AD930" t="s">
        <v>64</v>
      </c>
      <c r="AE930" t="s">
        <v>56</v>
      </c>
      <c r="AF930">
        <v>4620</v>
      </c>
      <c r="AG930">
        <v>4620</v>
      </c>
      <c r="AO930">
        <v>32</v>
      </c>
      <c r="AP930">
        <v>0</v>
      </c>
      <c r="AW930">
        <v>246</v>
      </c>
      <c r="BD930" s="5">
        <v>246</v>
      </c>
      <c r="BE930">
        <v>214.25</v>
      </c>
      <c r="BG930">
        <f t="shared" si="104"/>
        <v>214.25</v>
      </c>
      <c r="BH930">
        <v>32</v>
      </c>
    </row>
    <row r="931" spans="1:61" x14ac:dyDescent="0.25">
      <c r="A931" t="s">
        <v>54</v>
      </c>
      <c r="B931">
        <v>110027</v>
      </c>
      <c r="C931" t="s">
        <v>55</v>
      </c>
      <c r="D931" t="s">
        <v>56</v>
      </c>
      <c r="E931" s="1">
        <v>45967</v>
      </c>
      <c r="F931" t="s">
        <v>1164</v>
      </c>
      <c r="G931" t="s">
        <v>58</v>
      </c>
      <c r="H931" t="str">
        <f t="shared" si="98"/>
        <v>Aggregator</v>
      </c>
      <c r="I931">
        <v>7455714708</v>
      </c>
      <c r="J931">
        <v>18528960</v>
      </c>
      <c r="K931" s="3">
        <v>45967.852777777778</v>
      </c>
      <c r="L931">
        <f t="shared" si="99"/>
        <v>6</v>
      </c>
      <c r="M931" t="str">
        <f t="shared" si="100"/>
        <v>Thursday</v>
      </c>
      <c r="N931" s="1" t="str">
        <f t="shared" si="101"/>
        <v>November</v>
      </c>
      <c r="O931" s="2">
        <v>0.85277777777777775</v>
      </c>
      <c r="P931" s="2" t="str">
        <f t="shared" si="102"/>
        <v>Week 1</v>
      </c>
      <c r="Q931" t="s">
        <v>59</v>
      </c>
      <c r="R931" s="5">
        <v>1096</v>
      </c>
      <c r="S931" s="5">
        <v>-424</v>
      </c>
      <c r="T931" s="5">
        <f t="shared" si="103"/>
        <v>38.686131386861319</v>
      </c>
      <c r="U931" s="5">
        <v>672</v>
      </c>
      <c r="V931" s="5">
        <v>32</v>
      </c>
      <c r="W931" s="5">
        <v>0</v>
      </c>
      <c r="X931" s="5">
        <v>0</v>
      </c>
      <c r="Y931" s="5">
        <v>704</v>
      </c>
      <c r="Z931" s="5">
        <v>704</v>
      </c>
      <c r="AA931" t="s">
        <v>60</v>
      </c>
      <c r="AB931">
        <v>207.27</v>
      </c>
      <c r="AC931">
        <v>20.22</v>
      </c>
      <c r="AD931" t="s">
        <v>60</v>
      </c>
      <c r="AE931" t="s">
        <v>56</v>
      </c>
      <c r="AF931">
        <v>4708</v>
      </c>
      <c r="AG931">
        <v>4708</v>
      </c>
      <c r="AO931">
        <v>32</v>
      </c>
      <c r="AP931">
        <v>0</v>
      </c>
      <c r="AX931">
        <v>704</v>
      </c>
      <c r="BD931" s="5">
        <v>704</v>
      </c>
      <c r="BE931">
        <v>672</v>
      </c>
      <c r="BG931">
        <f t="shared" si="104"/>
        <v>672</v>
      </c>
      <c r="BI931">
        <v>32</v>
      </c>
    </row>
    <row r="932" spans="1:61" x14ac:dyDescent="0.25">
      <c r="A932" t="s">
        <v>54</v>
      </c>
      <c r="B932">
        <v>110027</v>
      </c>
      <c r="C932" t="s">
        <v>55</v>
      </c>
      <c r="D932" t="s">
        <v>56</v>
      </c>
      <c r="E932" s="1">
        <v>45967</v>
      </c>
      <c r="F932" t="s">
        <v>1165</v>
      </c>
      <c r="G932" t="s">
        <v>58</v>
      </c>
      <c r="H932" t="str">
        <f t="shared" si="98"/>
        <v>Aggregator</v>
      </c>
      <c r="I932">
        <v>7452492380</v>
      </c>
      <c r="J932">
        <v>18528960</v>
      </c>
      <c r="K932" s="3">
        <v>45967.854166666664</v>
      </c>
      <c r="L932">
        <f t="shared" si="99"/>
        <v>6</v>
      </c>
      <c r="M932" t="str">
        <f t="shared" si="100"/>
        <v>Thursday</v>
      </c>
      <c r="N932" s="1" t="str">
        <f t="shared" si="101"/>
        <v>November</v>
      </c>
      <c r="O932" s="2">
        <v>0.85416666666666663</v>
      </c>
      <c r="P932" s="2" t="str">
        <f t="shared" si="102"/>
        <v>Week 1</v>
      </c>
      <c r="Q932" t="s">
        <v>59</v>
      </c>
      <c r="R932" s="5">
        <v>537</v>
      </c>
      <c r="S932" s="5">
        <v>-75</v>
      </c>
      <c r="T932" s="5">
        <f t="shared" si="103"/>
        <v>13.966480446927374</v>
      </c>
      <c r="U932" s="5">
        <v>462</v>
      </c>
      <c r="V932" s="5">
        <v>32</v>
      </c>
      <c r="W932" s="5">
        <v>0</v>
      </c>
      <c r="X932" s="5">
        <v>0</v>
      </c>
      <c r="Y932" s="5">
        <v>494</v>
      </c>
      <c r="Z932" s="5">
        <v>494</v>
      </c>
      <c r="AA932" t="s">
        <v>60</v>
      </c>
      <c r="AB932">
        <v>93.06</v>
      </c>
      <c r="AC932">
        <v>12.28</v>
      </c>
      <c r="AD932" t="s">
        <v>60</v>
      </c>
      <c r="AE932" t="s">
        <v>56</v>
      </c>
      <c r="AF932">
        <v>2380</v>
      </c>
      <c r="AG932">
        <v>2380</v>
      </c>
      <c r="AO932">
        <v>32</v>
      </c>
      <c r="AP932">
        <v>0</v>
      </c>
      <c r="AX932">
        <v>494</v>
      </c>
      <c r="BD932" s="5">
        <v>494</v>
      </c>
      <c r="BE932">
        <v>462</v>
      </c>
      <c r="BG932">
        <f t="shared" si="104"/>
        <v>462</v>
      </c>
      <c r="BI932">
        <v>32</v>
      </c>
    </row>
    <row r="933" spans="1:61" x14ac:dyDescent="0.25">
      <c r="A933" t="s">
        <v>54</v>
      </c>
      <c r="B933">
        <v>110027</v>
      </c>
      <c r="C933" t="s">
        <v>55</v>
      </c>
      <c r="D933" t="s">
        <v>56</v>
      </c>
      <c r="E933" s="1">
        <v>45967</v>
      </c>
      <c r="F933" t="s">
        <v>1166</v>
      </c>
      <c r="G933" t="s">
        <v>58</v>
      </c>
      <c r="H933" t="str">
        <f t="shared" si="98"/>
        <v>Aggregator</v>
      </c>
      <c r="I933">
        <v>7451897457</v>
      </c>
      <c r="J933">
        <v>18528960</v>
      </c>
      <c r="K933" s="3">
        <v>45967.854861111111</v>
      </c>
      <c r="L933">
        <f t="shared" si="99"/>
        <v>6</v>
      </c>
      <c r="M933" t="str">
        <f t="shared" si="100"/>
        <v>Thursday</v>
      </c>
      <c r="N933" s="1" t="str">
        <f t="shared" si="101"/>
        <v>November</v>
      </c>
      <c r="O933" s="2">
        <v>0.85486111111111107</v>
      </c>
      <c r="P933" s="2" t="str">
        <f t="shared" si="102"/>
        <v>Week 1</v>
      </c>
      <c r="Q933" t="s">
        <v>59</v>
      </c>
      <c r="R933" s="5">
        <v>875</v>
      </c>
      <c r="S933" s="5">
        <v>-125</v>
      </c>
      <c r="T933" s="5">
        <f t="shared" si="103"/>
        <v>14.285714285714285</v>
      </c>
      <c r="U933" s="5">
        <v>750</v>
      </c>
      <c r="V933" s="5">
        <v>32</v>
      </c>
      <c r="W933" s="5">
        <v>0</v>
      </c>
      <c r="X933" s="5">
        <v>0</v>
      </c>
      <c r="Y933" s="5">
        <v>782</v>
      </c>
      <c r="Z933" s="5">
        <v>782</v>
      </c>
      <c r="AA933" t="s">
        <v>60</v>
      </c>
      <c r="AB933">
        <v>120.98</v>
      </c>
      <c r="AC933">
        <v>14.61</v>
      </c>
      <c r="AD933" t="s">
        <v>60</v>
      </c>
      <c r="AE933" t="s">
        <v>56</v>
      </c>
      <c r="AF933">
        <v>7457</v>
      </c>
      <c r="AG933">
        <v>7457</v>
      </c>
      <c r="AO933">
        <v>32</v>
      </c>
      <c r="AP933">
        <v>0</v>
      </c>
      <c r="AX933">
        <v>782</v>
      </c>
      <c r="BD933" s="5">
        <v>782</v>
      </c>
      <c r="BE933">
        <v>750</v>
      </c>
      <c r="BG933">
        <f t="shared" si="104"/>
        <v>750</v>
      </c>
      <c r="BI933">
        <v>32</v>
      </c>
    </row>
    <row r="934" spans="1:61" x14ac:dyDescent="0.25">
      <c r="A934" t="s">
        <v>54</v>
      </c>
      <c r="B934">
        <v>110027</v>
      </c>
      <c r="C934" t="s">
        <v>55</v>
      </c>
      <c r="D934" t="s">
        <v>56</v>
      </c>
      <c r="E934" s="1">
        <v>45967</v>
      </c>
      <c r="F934" t="s">
        <v>1167</v>
      </c>
      <c r="G934" t="s">
        <v>58</v>
      </c>
      <c r="H934" t="str">
        <f t="shared" si="98"/>
        <v>Aggregator</v>
      </c>
      <c r="I934">
        <v>7453459731</v>
      </c>
      <c r="J934">
        <v>18528960</v>
      </c>
      <c r="K934" s="3">
        <v>45967.855555555558</v>
      </c>
      <c r="L934">
        <f t="shared" si="99"/>
        <v>6</v>
      </c>
      <c r="M934" t="str">
        <f t="shared" si="100"/>
        <v>Thursday</v>
      </c>
      <c r="N934" s="1" t="str">
        <f t="shared" si="101"/>
        <v>November</v>
      </c>
      <c r="O934" s="2">
        <v>0.85555555555555551</v>
      </c>
      <c r="P934" s="2" t="str">
        <f t="shared" si="102"/>
        <v>Week 1</v>
      </c>
      <c r="Q934" t="s">
        <v>59</v>
      </c>
      <c r="R934" s="5">
        <v>514</v>
      </c>
      <c r="S934" s="5">
        <v>-100</v>
      </c>
      <c r="T934" s="5">
        <f t="shared" si="103"/>
        <v>19.45525291828794</v>
      </c>
      <c r="U934" s="5">
        <v>414</v>
      </c>
      <c r="V934" s="5">
        <v>32</v>
      </c>
      <c r="W934" s="5">
        <v>0</v>
      </c>
      <c r="X934" s="5">
        <v>0</v>
      </c>
      <c r="Y934" s="5">
        <v>446</v>
      </c>
      <c r="Z934" s="5">
        <v>446</v>
      </c>
      <c r="AA934" t="s">
        <v>60</v>
      </c>
      <c r="AB934">
        <v>96.66</v>
      </c>
      <c r="AC934">
        <v>11.22</v>
      </c>
      <c r="AD934" t="s">
        <v>60</v>
      </c>
      <c r="AE934" t="s">
        <v>56</v>
      </c>
      <c r="AF934">
        <v>9731</v>
      </c>
      <c r="AG934">
        <v>9731</v>
      </c>
      <c r="AO934">
        <v>32</v>
      </c>
      <c r="AP934">
        <v>0</v>
      </c>
      <c r="AX934">
        <v>446</v>
      </c>
      <c r="BD934" s="5">
        <v>446</v>
      </c>
      <c r="BE934">
        <v>414</v>
      </c>
      <c r="BG934">
        <f t="shared" si="104"/>
        <v>414</v>
      </c>
      <c r="BI934">
        <v>32</v>
      </c>
    </row>
    <row r="935" spans="1:61" x14ac:dyDescent="0.25">
      <c r="A935" t="s">
        <v>54</v>
      </c>
      <c r="B935">
        <v>110027</v>
      </c>
      <c r="C935" t="s">
        <v>55</v>
      </c>
      <c r="D935" t="s">
        <v>56</v>
      </c>
      <c r="E935" s="1">
        <v>45967</v>
      </c>
      <c r="F935" t="s">
        <v>1168</v>
      </c>
      <c r="G935" t="s">
        <v>58</v>
      </c>
      <c r="H935" t="str">
        <f t="shared" si="98"/>
        <v>Aggregator</v>
      </c>
      <c r="I935">
        <v>7449726674</v>
      </c>
      <c r="J935">
        <v>18528960</v>
      </c>
      <c r="K935" s="3">
        <v>45967.86041666667</v>
      </c>
      <c r="L935">
        <f t="shared" si="99"/>
        <v>6</v>
      </c>
      <c r="M935" t="str">
        <f t="shared" si="100"/>
        <v>Thursday</v>
      </c>
      <c r="N935" s="1" t="str">
        <f t="shared" si="101"/>
        <v>November</v>
      </c>
      <c r="O935" s="2">
        <v>0.86041666666666672</v>
      </c>
      <c r="P935" s="2" t="str">
        <f t="shared" si="102"/>
        <v>Week 1</v>
      </c>
      <c r="Q935" t="s">
        <v>59</v>
      </c>
      <c r="R935" s="5">
        <v>798</v>
      </c>
      <c r="S935" s="5">
        <v>-399</v>
      </c>
      <c r="T935" s="5">
        <f t="shared" si="103"/>
        <v>50</v>
      </c>
      <c r="U935" s="5">
        <v>399</v>
      </c>
      <c r="V935" s="5">
        <v>32</v>
      </c>
      <c r="W935" s="5">
        <v>0</v>
      </c>
      <c r="X935" s="5">
        <v>0</v>
      </c>
      <c r="Y935" s="5">
        <v>431</v>
      </c>
      <c r="Z935" s="5">
        <v>431</v>
      </c>
      <c r="AA935" t="s">
        <v>60</v>
      </c>
      <c r="AB935">
        <v>110.14</v>
      </c>
      <c r="AC935">
        <v>0</v>
      </c>
      <c r="AD935" t="s">
        <v>60</v>
      </c>
      <c r="AE935" t="s">
        <v>56</v>
      </c>
      <c r="AF935">
        <v>6674</v>
      </c>
      <c r="AG935">
        <v>6674</v>
      </c>
      <c r="AO935">
        <v>32</v>
      </c>
      <c r="AP935">
        <v>0</v>
      </c>
      <c r="AX935">
        <v>431</v>
      </c>
      <c r="BD935" s="5">
        <v>431</v>
      </c>
      <c r="BE935">
        <v>399</v>
      </c>
      <c r="BG935">
        <f t="shared" si="104"/>
        <v>399</v>
      </c>
      <c r="BI935">
        <v>32</v>
      </c>
    </row>
    <row r="936" spans="1:61" x14ac:dyDescent="0.25">
      <c r="A936" t="s">
        <v>54</v>
      </c>
      <c r="B936">
        <v>110027</v>
      </c>
      <c r="C936" t="s">
        <v>55</v>
      </c>
      <c r="D936" t="s">
        <v>56</v>
      </c>
      <c r="E936" s="1">
        <v>45967</v>
      </c>
      <c r="F936" t="s">
        <v>1169</v>
      </c>
      <c r="G936" t="s">
        <v>58</v>
      </c>
      <c r="H936" t="str">
        <f t="shared" si="98"/>
        <v>Aggregator</v>
      </c>
      <c r="I936">
        <v>7436912292</v>
      </c>
      <c r="J936">
        <v>18528960</v>
      </c>
      <c r="K936" s="3">
        <v>45967.864583333336</v>
      </c>
      <c r="L936">
        <f t="shared" si="99"/>
        <v>6</v>
      </c>
      <c r="M936" t="str">
        <f t="shared" si="100"/>
        <v>Thursday</v>
      </c>
      <c r="N936" s="1" t="str">
        <f t="shared" si="101"/>
        <v>November</v>
      </c>
      <c r="O936" s="2">
        <v>0.86458333333333337</v>
      </c>
      <c r="P936" s="2" t="str">
        <f t="shared" si="102"/>
        <v>Week 1</v>
      </c>
      <c r="Q936" t="s">
        <v>59</v>
      </c>
      <c r="R936" s="5">
        <v>327</v>
      </c>
      <c r="S936" s="5">
        <v>-67.599999999999994</v>
      </c>
      <c r="T936" s="5">
        <f t="shared" si="103"/>
        <v>20.672782874617734</v>
      </c>
      <c r="U936" s="5">
        <v>259.39999999999998</v>
      </c>
      <c r="V936" s="5">
        <v>32</v>
      </c>
      <c r="W936" s="5">
        <v>0</v>
      </c>
      <c r="X936" s="5">
        <v>0</v>
      </c>
      <c r="Y936" s="5">
        <v>291.39999999999998</v>
      </c>
      <c r="Z936" s="5">
        <v>291.39999999999998</v>
      </c>
      <c r="AA936" t="s">
        <v>60</v>
      </c>
      <c r="AB936">
        <v>60.7</v>
      </c>
      <c r="AC936">
        <v>9.5299999999999994</v>
      </c>
      <c r="AD936" t="s">
        <v>60</v>
      </c>
      <c r="AE936" t="s">
        <v>56</v>
      </c>
      <c r="AF936">
        <v>2292</v>
      </c>
      <c r="AG936">
        <v>2292</v>
      </c>
      <c r="AO936">
        <v>32</v>
      </c>
      <c r="AP936">
        <v>0</v>
      </c>
      <c r="AX936">
        <v>291.39999999999998</v>
      </c>
      <c r="BD936" s="5">
        <v>291.39999999999998</v>
      </c>
      <c r="BE936">
        <v>259.39999999999998</v>
      </c>
      <c r="BG936">
        <f t="shared" si="104"/>
        <v>259.39999999999998</v>
      </c>
      <c r="BI936">
        <v>32</v>
      </c>
    </row>
    <row r="937" spans="1:61" x14ac:dyDescent="0.25">
      <c r="A937" t="s">
        <v>54</v>
      </c>
      <c r="B937">
        <v>110027</v>
      </c>
      <c r="C937" t="s">
        <v>55</v>
      </c>
      <c r="D937" t="s">
        <v>56</v>
      </c>
      <c r="E937" s="1">
        <v>45967</v>
      </c>
      <c r="F937" t="s">
        <v>1170</v>
      </c>
      <c r="G937" t="s">
        <v>58</v>
      </c>
      <c r="H937" t="str">
        <f t="shared" si="98"/>
        <v>Aggregator</v>
      </c>
      <c r="I937">
        <v>7454621601</v>
      </c>
      <c r="J937">
        <v>18528960</v>
      </c>
      <c r="K937" s="3">
        <v>45967.871527777781</v>
      </c>
      <c r="L937">
        <f t="shared" si="99"/>
        <v>6</v>
      </c>
      <c r="M937" t="str">
        <f t="shared" si="100"/>
        <v>Thursday</v>
      </c>
      <c r="N937" s="1" t="str">
        <f t="shared" si="101"/>
        <v>November</v>
      </c>
      <c r="O937" s="2">
        <v>0.87152777777777779</v>
      </c>
      <c r="P937" s="2" t="str">
        <f t="shared" si="102"/>
        <v>Week 1</v>
      </c>
      <c r="Q937" t="s">
        <v>59</v>
      </c>
      <c r="R937" s="5">
        <v>894</v>
      </c>
      <c r="S937" s="5">
        <v>-140</v>
      </c>
      <c r="T937" s="5">
        <f t="shared" si="103"/>
        <v>15.659955257270694</v>
      </c>
      <c r="U937" s="5">
        <v>754</v>
      </c>
      <c r="V937" s="5">
        <v>32</v>
      </c>
      <c r="W937" s="5">
        <v>0</v>
      </c>
      <c r="X937" s="5">
        <v>0</v>
      </c>
      <c r="Y937" s="5">
        <v>786</v>
      </c>
      <c r="Z937" s="5">
        <v>786</v>
      </c>
      <c r="AA937" t="s">
        <v>60</v>
      </c>
      <c r="AB937">
        <v>205.22</v>
      </c>
      <c r="AC937">
        <v>19.96</v>
      </c>
      <c r="AD937" t="s">
        <v>60</v>
      </c>
      <c r="AE937" t="s">
        <v>56</v>
      </c>
      <c r="AF937">
        <v>1601</v>
      </c>
      <c r="AG937">
        <v>1601</v>
      </c>
      <c r="AO937">
        <v>32</v>
      </c>
      <c r="AP937">
        <v>0</v>
      </c>
      <c r="AX937">
        <v>786</v>
      </c>
      <c r="BD937" s="5">
        <v>786</v>
      </c>
      <c r="BE937">
        <v>754</v>
      </c>
      <c r="BG937">
        <f t="shared" si="104"/>
        <v>754</v>
      </c>
      <c r="BI937">
        <v>32</v>
      </c>
    </row>
    <row r="938" spans="1:61" x14ac:dyDescent="0.25">
      <c r="A938" t="s">
        <v>54</v>
      </c>
      <c r="B938">
        <v>110027</v>
      </c>
      <c r="C938" t="s">
        <v>55</v>
      </c>
      <c r="D938" t="s">
        <v>56</v>
      </c>
      <c r="E938" s="1">
        <v>45967</v>
      </c>
      <c r="F938" t="s">
        <v>1171</v>
      </c>
      <c r="G938" t="s">
        <v>63</v>
      </c>
      <c r="H938" t="str">
        <f t="shared" si="98"/>
        <v>Aggregator</v>
      </c>
      <c r="I938">
        <v>221412000000000</v>
      </c>
      <c r="J938">
        <v>29811</v>
      </c>
      <c r="K938" s="3">
        <v>45967.87222222222</v>
      </c>
      <c r="L938">
        <f t="shared" si="99"/>
        <v>6</v>
      </c>
      <c r="M938" t="str">
        <f t="shared" si="100"/>
        <v>Thursday</v>
      </c>
      <c r="N938" s="1" t="str">
        <f t="shared" si="101"/>
        <v>November</v>
      </c>
      <c r="O938" s="2">
        <v>0.87222222222222223</v>
      </c>
      <c r="P938" s="2" t="str">
        <f t="shared" si="102"/>
        <v>Week 1</v>
      </c>
      <c r="Q938" t="s">
        <v>59</v>
      </c>
      <c r="R938" s="5">
        <v>677</v>
      </c>
      <c r="S938" s="5">
        <v>0</v>
      </c>
      <c r="T938" s="5">
        <f t="shared" si="103"/>
        <v>0</v>
      </c>
      <c r="U938" s="5">
        <v>677</v>
      </c>
      <c r="V938" s="5">
        <v>32</v>
      </c>
      <c r="W938" s="5">
        <v>0</v>
      </c>
      <c r="X938" s="5">
        <v>0</v>
      </c>
      <c r="Y938" s="5">
        <v>709</v>
      </c>
      <c r="Z938" s="5">
        <v>709</v>
      </c>
      <c r="AA938" t="s">
        <v>64</v>
      </c>
      <c r="AB938">
        <v>105.29</v>
      </c>
      <c r="AC938">
        <v>14.91</v>
      </c>
      <c r="AD938" t="s">
        <v>64</v>
      </c>
      <c r="AE938" t="s">
        <v>56</v>
      </c>
      <c r="AF938">
        <v>9489</v>
      </c>
      <c r="AG938">
        <v>9489</v>
      </c>
      <c r="AO938">
        <v>32</v>
      </c>
      <c r="AP938">
        <v>0</v>
      </c>
      <c r="AW938">
        <v>709</v>
      </c>
      <c r="BD938" s="5">
        <v>709</v>
      </c>
      <c r="BE938">
        <v>677</v>
      </c>
      <c r="BG938">
        <f t="shared" si="104"/>
        <v>677</v>
      </c>
      <c r="BH938">
        <v>32</v>
      </c>
    </row>
    <row r="939" spans="1:61" x14ac:dyDescent="0.25">
      <c r="A939" t="s">
        <v>54</v>
      </c>
      <c r="B939">
        <v>110027</v>
      </c>
      <c r="C939" t="s">
        <v>55</v>
      </c>
      <c r="D939" t="s">
        <v>56</v>
      </c>
      <c r="E939" s="1">
        <v>45967</v>
      </c>
      <c r="F939" t="s">
        <v>1172</v>
      </c>
      <c r="G939" t="s">
        <v>67</v>
      </c>
      <c r="H939" t="str">
        <f t="shared" si="98"/>
        <v>Direct Sale</v>
      </c>
      <c r="K939" s="3">
        <v>45967.87222222222</v>
      </c>
      <c r="L939">
        <f t="shared" si="99"/>
        <v>6</v>
      </c>
      <c r="M939" t="str">
        <f t="shared" si="100"/>
        <v>Thursday</v>
      </c>
      <c r="N939" s="1" t="str">
        <f t="shared" si="101"/>
        <v>November</v>
      </c>
      <c r="O939" s="2">
        <v>0.87222222222222223</v>
      </c>
      <c r="P939" s="2" t="str">
        <f t="shared" si="102"/>
        <v>Week 1</v>
      </c>
      <c r="Q939" t="s">
        <v>59</v>
      </c>
      <c r="R939" s="5">
        <v>99</v>
      </c>
      <c r="S939" s="5">
        <v>0</v>
      </c>
      <c r="T939" s="5">
        <f t="shared" si="103"/>
        <v>0</v>
      </c>
      <c r="U939" s="5">
        <v>99</v>
      </c>
      <c r="V939" s="5">
        <v>0</v>
      </c>
      <c r="W939" s="5">
        <v>4.96</v>
      </c>
      <c r="X939" s="5">
        <v>0.04</v>
      </c>
      <c r="Y939" s="5">
        <v>104</v>
      </c>
      <c r="Z939" s="5">
        <v>104</v>
      </c>
      <c r="AA939" t="s">
        <v>68</v>
      </c>
      <c r="AB939">
        <v>21.57</v>
      </c>
      <c r="AC939">
        <v>1.96</v>
      </c>
      <c r="AD939" t="s">
        <v>5778</v>
      </c>
      <c r="AE939" t="s">
        <v>75</v>
      </c>
      <c r="AI939" t="s">
        <v>89</v>
      </c>
      <c r="AJ939" t="s">
        <v>56</v>
      </c>
      <c r="AK939">
        <v>8929758003</v>
      </c>
      <c r="AO939">
        <v>0</v>
      </c>
      <c r="AP939">
        <v>0</v>
      </c>
      <c r="AR939">
        <v>104</v>
      </c>
      <c r="AZ939">
        <v>99</v>
      </c>
      <c r="BA939">
        <v>2.48</v>
      </c>
      <c r="BB939">
        <v>99</v>
      </c>
      <c r="BC939">
        <v>2.48</v>
      </c>
      <c r="BD939" s="5">
        <v>104</v>
      </c>
      <c r="BE939">
        <v>99</v>
      </c>
      <c r="BG939">
        <f t="shared" si="104"/>
        <v>99</v>
      </c>
    </row>
    <row r="940" spans="1:61" x14ac:dyDescent="0.25">
      <c r="A940" t="s">
        <v>54</v>
      </c>
      <c r="B940">
        <v>110027</v>
      </c>
      <c r="C940" t="s">
        <v>55</v>
      </c>
      <c r="D940" t="s">
        <v>56</v>
      </c>
      <c r="E940" s="1">
        <v>45967</v>
      </c>
      <c r="F940" t="s">
        <v>1173</v>
      </c>
      <c r="G940" t="s">
        <v>67</v>
      </c>
      <c r="H940" t="str">
        <f t="shared" si="98"/>
        <v>Direct Sale</v>
      </c>
      <c r="K940" s="3">
        <v>45967.872916666667</v>
      </c>
      <c r="L940">
        <f t="shared" si="99"/>
        <v>6</v>
      </c>
      <c r="M940" t="str">
        <f t="shared" si="100"/>
        <v>Thursday</v>
      </c>
      <c r="N940" s="1" t="str">
        <f t="shared" si="101"/>
        <v>November</v>
      </c>
      <c r="O940" s="2">
        <v>0.87291666666666667</v>
      </c>
      <c r="P940" s="2" t="str">
        <f t="shared" si="102"/>
        <v>Week 1</v>
      </c>
      <c r="Q940" t="s">
        <v>59</v>
      </c>
      <c r="R940" s="5">
        <v>278</v>
      </c>
      <c r="S940" s="5">
        <v>0</v>
      </c>
      <c r="T940" s="5">
        <f t="shared" si="103"/>
        <v>0</v>
      </c>
      <c r="U940" s="5">
        <v>278</v>
      </c>
      <c r="V940" s="5">
        <v>0</v>
      </c>
      <c r="W940" s="5">
        <v>13.9</v>
      </c>
      <c r="X940" s="5">
        <v>0.1</v>
      </c>
      <c r="Y940" s="5">
        <v>292</v>
      </c>
      <c r="Z940" s="5">
        <v>292</v>
      </c>
      <c r="AA940" t="s">
        <v>73</v>
      </c>
      <c r="AB940">
        <v>59.9</v>
      </c>
      <c r="AC940">
        <v>4.5199999999999996</v>
      </c>
      <c r="AD940" t="s">
        <v>5778</v>
      </c>
      <c r="AE940" t="s">
        <v>75</v>
      </c>
      <c r="AI940" t="s">
        <v>89</v>
      </c>
      <c r="AJ940" t="s">
        <v>56</v>
      </c>
      <c r="AK940">
        <v>8929758003</v>
      </c>
      <c r="AO940">
        <v>0</v>
      </c>
      <c r="AP940">
        <v>0</v>
      </c>
      <c r="AQ940">
        <v>292</v>
      </c>
      <c r="AZ940">
        <v>278</v>
      </c>
      <c r="BA940">
        <v>6.95</v>
      </c>
      <c r="BB940">
        <v>278</v>
      </c>
      <c r="BC940">
        <v>6.95</v>
      </c>
      <c r="BD940" s="5">
        <v>292</v>
      </c>
      <c r="BE940">
        <v>278</v>
      </c>
      <c r="BG940">
        <f t="shared" si="104"/>
        <v>278</v>
      </c>
    </row>
    <row r="941" spans="1:61" x14ac:dyDescent="0.25">
      <c r="A941" t="s">
        <v>54</v>
      </c>
      <c r="B941">
        <v>110027</v>
      </c>
      <c r="C941" t="s">
        <v>55</v>
      </c>
      <c r="D941" t="s">
        <v>56</v>
      </c>
      <c r="E941" s="1">
        <v>45967</v>
      </c>
      <c r="F941" t="s">
        <v>1174</v>
      </c>
      <c r="G941" t="s">
        <v>67</v>
      </c>
      <c r="H941" t="str">
        <f t="shared" si="98"/>
        <v>Direct Sale</v>
      </c>
      <c r="K941" s="3">
        <v>45967.872916666667</v>
      </c>
      <c r="L941">
        <f t="shared" si="99"/>
        <v>6</v>
      </c>
      <c r="M941" t="str">
        <f t="shared" si="100"/>
        <v>Thursday</v>
      </c>
      <c r="N941" s="1" t="str">
        <f t="shared" si="101"/>
        <v>November</v>
      </c>
      <c r="O941" s="2">
        <v>0.87291666666666667</v>
      </c>
      <c r="P941" s="2" t="str">
        <f t="shared" si="102"/>
        <v>Week 1</v>
      </c>
      <c r="Q941" t="s">
        <v>59</v>
      </c>
      <c r="R941" s="5">
        <v>227</v>
      </c>
      <c r="S941" s="5">
        <v>0</v>
      </c>
      <c r="T941" s="5">
        <f t="shared" si="103"/>
        <v>0</v>
      </c>
      <c r="U941" s="5">
        <v>227</v>
      </c>
      <c r="V941" s="5">
        <v>0</v>
      </c>
      <c r="W941" s="5">
        <v>11.34</v>
      </c>
      <c r="X941" s="5">
        <v>-0.34</v>
      </c>
      <c r="Y941" s="5">
        <v>238</v>
      </c>
      <c r="Z941" s="5">
        <v>238</v>
      </c>
      <c r="AA941" t="s">
        <v>73</v>
      </c>
      <c r="AB941">
        <v>48.73</v>
      </c>
      <c r="AC941">
        <v>5.76</v>
      </c>
      <c r="AD941" t="s">
        <v>5778</v>
      </c>
      <c r="AE941" t="s">
        <v>75</v>
      </c>
      <c r="AI941" t="s">
        <v>89</v>
      </c>
      <c r="AJ941" t="s">
        <v>56</v>
      </c>
      <c r="AK941">
        <v>8929758003</v>
      </c>
      <c r="AO941">
        <v>0</v>
      </c>
      <c r="AP941">
        <v>0</v>
      </c>
      <c r="AQ941">
        <v>238</v>
      </c>
      <c r="AZ941">
        <v>227</v>
      </c>
      <c r="BA941">
        <v>5.67</v>
      </c>
      <c r="BB941">
        <v>227</v>
      </c>
      <c r="BC941">
        <v>5.67</v>
      </c>
      <c r="BD941" s="5">
        <v>238</v>
      </c>
      <c r="BE941">
        <v>227</v>
      </c>
      <c r="BG941">
        <f t="shared" si="104"/>
        <v>227</v>
      </c>
    </row>
    <row r="942" spans="1:61" x14ac:dyDescent="0.25">
      <c r="A942" t="s">
        <v>54</v>
      </c>
      <c r="B942">
        <v>110027</v>
      </c>
      <c r="C942" t="s">
        <v>55</v>
      </c>
      <c r="D942" t="s">
        <v>56</v>
      </c>
      <c r="E942" s="1">
        <v>45967</v>
      </c>
      <c r="F942" t="s">
        <v>1175</v>
      </c>
      <c r="G942" t="s">
        <v>67</v>
      </c>
      <c r="H942" t="str">
        <f t="shared" si="98"/>
        <v>Direct Sale</v>
      </c>
      <c r="K942" s="3">
        <v>45967.873611111114</v>
      </c>
      <c r="L942">
        <f t="shared" si="99"/>
        <v>6</v>
      </c>
      <c r="M942" t="str">
        <f t="shared" si="100"/>
        <v>Thursday</v>
      </c>
      <c r="N942" s="1" t="str">
        <f t="shared" si="101"/>
        <v>November</v>
      </c>
      <c r="O942" s="2">
        <v>0.87361111111111112</v>
      </c>
      <c r="P942" s="2" t="str">
        <f t="shared" si="102"/>
        <v>Week 1</v>
      </c>
      <c r="Q942" t="s">
        <v>59</v>
      </c>
      <c r="R942" s="5">
        <v>338</v>
      </c>
      <c r="S942" s="5">
        <v>0</v>
      </c>
      <c r="T942" s="5">
        <f t="shared" si="103"/>
        <v>0</v>
      </c>
      <c r="U942" s="5">
        <v>338</v>
      </c>
      <c r="V942" s="5">
        <v>0</v>
      </c>
      <c r="W942" s="5">
        <v>16.899999999999999</v>
      </c>
      <c r="X942" s="5">
        <v>0.1</v>
      </c>
      <c r="Y942" s="5">
        <v>355</v>
      </c>
      <c r="Z942" s="5">
        <v>355</v>
      </c>
      <c r="AA942" t="s">
        <v>73</v>
      </c>
      <c r="AB942">
        <v>101.02</v>
      </c>
      <c r="AC942">
        <v>8.7200000000000006</v>
      </c>
      <c r="AD942" t="s">
        <v>5778</v>
      </c>
      <c r="AE942" t="s">
        <v>75</v>
      </c>
      <c r="AI942" t="s">
        <v>89</v>
      </c>
      <c r="AJ942" t="s">
        <v>56</v>
      </c>
      <c r="AK942">
        <v>8929758003</v>
      </c>
      <c r="AO942">
        <v>0</v>
      </c>
      <c r="AP942">
        <v>0</v>
      </c>
      <c r="AQ942">
        <v>355</v>
      </c>
      <c r="AZ942">
        <v>338</v>
      </c>
      <c r="BA942">
        <v>8.4499999999999993</v>
      </c>
      <c r="BB942">
        <v>338</v>
      </c>
      <c r="BC942">
        <v>8.4499999999999993</v>
      </c>
      <c r="BD942" s="5">
        <v>355</v>
      </c>
      <c r="BE942">
        <v>338</v>
      </c>
      <c r="BG942">
        <f t="shared" si="104"/>
        <v>338</v>
      </c>
    </row>
    <row r="943" spans="1:61" x14ac:dyDescent="0.25">
      <c r="A943" t="s">
        <v>54</v>
      </c>
      <c r="B943">
        <v>110027</v>
      </c>
      <c r="C943" t="s">
        <v>55</v>
      </c>
      <c r="D943" t="s">
        <v>56</v>
      </c>
      <c r="E943" s="1">
        <v>45967</v>
      </c>
      <c r="F943" t="s">
        <v>1176</v>
      </c>
      <c r="G943" t="s">
        <v>67</v>
      </c>
      <c r="H943" t="str">
        <f t="shared" si="98"/>
        <v>Direct Sale</v>
      </c>
      <c r="K943" s="3">
        <v>45967.873611111114</v>
      </c>
      <c r="L943">
        <f t="shared" si="99"/>
        <v>6</v>
      </c>
      <c r="M943" t="str">
        <f t="shared" si="100"/>
        <v>Thursday</v>
      </c>
      <c r="N943" s="1" t="str">
        <f t="shared" si="101"/>
        <v>November</v>
      </c>
      <c r="O943" s="2">
        <v>0.87361111111111112</v>
      </c>
      <c r="P943" s="2" t="str">
        <f t="shared" si="102"/>
        <v>Week 1</v>
      </c>
      <c r="Q943" t="s">
        <v>59</v>
      </c>
      <c r="R943" s="5">
        <v>518</v>
      </c>
      <c r="S943" s="5">
        <v>0</v>
      </c>
      <c r="T943" s="5">
        <f t="shared" si="103"/>
        <v>0</v>
      </c>
      <c r="U943" s="5">
        <v>518</v>
      </c>
      <c r="V943" s="5">
        <v>0</v>
      </c>
      <c r="W943" s="5">
        <v>25.9</v>
      </c>
      <c r="X943" s="5">
        <v>0.1</v>
      </c>
      <c r="Y943" s="5">
        <v>544</v>
      </c>
      <c r="Z943" s="5">
        <v>544</v>
      </c>
      <c r="AA943" t="s">
        <v>73</v>
      </c>
      <c r="AB943">
        <v>129.04</v>
      </c>
      <c r="AC943">
        <v>4.24</v>
      </c>
      <c r="AD943" t="s">
        <v>5778</v>
      </c>
      <c r="AE943" t="s">
        <v>75</v>
      </c>
      <c r="AI943" t="s">
        <v>89</v>
      </c>
      <c r="AJ943" t="s">
        <v>56</v>
      </c>
      <c r="AK943">
        <v>8929758003</v>
      </c>
      <c r="AO943">
        <v>0</v>
      </c>
      <c r="AP943">
        <v>0</v>
      </c>
      <c r="AQ943">
        <v>544</v>
      </c>
      <c r="AZ943">
        <v>518</v>
      </c>
      <c r="BA943">
        <v>12.95</v>
      </c>
      <c r="BB943">
        <v>518</v>
      </c>
      <c r="BC943">
        <v>12.95</v>
      </c>
      <c r="BD943" s="5">
        <v>544</v>
      </c>
      <c r="BE943">
        <v>518</v>
      </c>
      <c r="BG943">
        <f t="shared" si="104"/>
        <v>518</v>
      </c>
    </row>
    <row r="944" spans="1:61" x14ac:dyDescent="0.25">
      <c r="A944" t="s">
        <v>54</v>
      </c>
      <c r="B944">
        <v>110027</v>
      </c>
      <c r="C944" t="s">
        <v>55</v>
      </c>
      <c r="D944" t="s">
        <v>56</v>
      </c>
      <c r="E944" s="1">
        <v>45967</v>
      </c>
      <c r="F944" t="s">
        <v>1177</v>
      </c>
      <c r="G944" t="s">
        <v>63</v>
      </c>
      <c r="H944" t="str">
        <f t="shared" si="98"/>
        <v>Aggregator</v>
      </c>
      <c r="I944">
        <v>221413000000000</v>
      </c>
      <c r="J944">
        <v>29811</v>
      </c>
      <c r="K944" s="3">
        <v>45967.881249999999</v>
      </c>
      <c r="L944">
        <f t="shared" si="99"/>
        <v>6</v>
      </c>
      <c r="M944" t="str">
        <f t="shared" si="100"/>
        <v>Thursday</v>
      </c>
      <c r="N944" s="1" t="str">
        <f t="shared" si="101"/>
        <v>November</v>
      </c>
      <c r="O944" s="2">
        <v>0.88124999999999998</v>
      </c>
      <c r="P944" s="2" t="str">
        <f t="shared" si="102"/>
        <v>Week 1</v>
      </c>
      <c r="Q944" t="s">
        <v>59</v>
      </c>
      <c r="R944" s="5">
        <v>198</v>
      </c>
      <c r="S944" s="5">
        <v>-89.1</v>
      </c>
      <c r="T944" s="5">
        <f t="shared" si="103"/>
        <v>44.999999999999993</v>
      </c>
      <c r="U944" s="5">
        <v>108.9</v>
      </c>
      <c r="V944" s="5">
        <v>32</v>
      </c>
      <c r="W944" s="5">
        <v>0</v>
      </c>
      <c r="X944" s="5">
        <v>0.1</v>
      </c>
      <c r="Y944" s="5">
        <v>141</v>
      </c>
      <c r="Z944" s="5">
        <v>141</v>
      </c>
      <c r="AA944" t="s">
        <v>64</v>
      </c>
      <c r="AB944">
        <v>39.01</v>
      </c>
      <c r="AC944">
        <v>3.92</v>
      </c>
      <c r="AD944" t="s">
        <v>64</v>
      </c>
      <c r="AE944" t="s">
        <v>56</v>
      </c>
      <c r="AF944">
        <v>4092</v>
      </c>
      <c r="AG944">
        <v>4092</v>
      </c>
      <c r="AO944">
        <v>32</v>
      </c>
      <c r="AP944">
        <v>0</v>
      </c>
      <c r="AW944">
        <v>141</v>
      </c>
      <c r="BD944" s="5">
        <v>141</v>
      </c>
      <c r="BE944">
        <v>108.9</v>
      </c>
      <c r="BG944">
        <f t="shared" si="104"/>
        <v>108.9</v>
      </c>
      <c r="BH944">
        <v>32</v>
      </c>
    </row>
    <row r="945" spans="1:61" x14ac:dyDescent="0.25">
      <c r="A945" t="s">
        <v>54</v>
      </c>
      <c r="B945">
        <v>110027</v>
      </c>
      <c r="C945" t="s">
        <v>55</v>
      </c>
      <c r="D945" t="s">
        <v>56</v>
      </c>
      <c r="E945" s="1">
        <v>45967</v>
      </c>
      <c r="F945" t="s">
        <v>1178</v>
      </c>
      <c r="G945" t="s">
        <v>67</v>
      </c>
      <c r="H945" t="str">
        <f t="shared" si="98"/>
        <v>Direct Sale</v>
      </c>
      <c r="K945" s="3">
        <v>45967.883333333331</v>
      </c>
      <c r="L945">
        <f t="shared" si="99"/>
        <v>6</v>
      </c>
      <c r="M945" t="str">
        <f t="shared" si="100"/>
        <v>Thursday</v>
      </c>
      <c r="N945" s="1" t="str">
        <f t="shared" si="101"/>
        <v>November</v>
      </c>
      <c r="O945" s="2">
        <v>0.8833333333333333</v>
      </c>
      <c r="P945" s="2" t="str">
        <f t="shared" si="102"/>
        <v>Week 1</v>
      </c>
      <c r="Q945" t="s">
        <v>59</v>
      </c>
      <c r="R945" s="5">
        <v>99</v>
      </c>
      <c r="S945" s="5">
        <v>0</v>
      </c>
      <c r="T945" s="5">
        <f t="shared" si="103"/>
        <v>0</v>
      </c>
      <c r="U945" s="5">
        <v>99</v>
      </c>
      <c r="V945" s="5">
        <v>0</v>
      </c>
      <c r="W945" s="5">
        <v>4.96</v>
      </c>
      <c r="X945" s="5">
        <v>0.04</v>
      </c>
      <c r="Y945" s="5">
        <v>104</v>
      </c>
      <c r="Z945" s="5">
        <v>104</v>
      </c>
      <c r="AA945" t="s">
        <v>73</v>
      </c>
      <c r="AB945">
        <v>24.42</v>
      </c>
      <c r="AC945">
        <v>1.96</v>
      </c>
      <c r="AD945" t="s">
        <v>5775</v>
      </c>
      <c r="AI945" t="s">
        <v>89</v>
      </c>
      <c r="AJ945" t="s">
        <v>56</v>
      </c>
      <c r="AK945">
        <v>8929758003</v>
      </c>
      <c r="AO945">
        <v>0</v>
      </c>
      <c r="AP945">
        <v>0</v>
      </c>
      <c r="AQ945">
        <v>104</v>
      </c>
      <c r="AZ945">
        <v>99</v>
      </c>
      <c r="BA945">
        <v>2.48</v>
      </c>
      <c r="BB945">
        <v>99</v>
      </c>
      <c r="BC945">
        <v>2.48</v>
      </c>
      <c r="BD945" s="5">
        <v>104</v>
      </c>
      <c r="BE945">
        <v>99</v>
      </c>
      <c r="BG945">
        <f t="shared" si="104"/>
        <v>99</v>
      </c>
    </row>
    <row r="946" spans="1:61" x14ac:dyDescent="0.25">
      <c r="A946" t="s">
        <v>54</v>
      </c>
      <c r="B946">
        <v>110027</v>
      </c>
      <c r="C946" t="s">
        <v>55</v>
      </c>
      <c r="D946" t="s">
        <v>56</v>
      </c>
      <c r="E946" s="1">
        <v>45967</v>
      </c>
      <c r="F946" t="s">
        <v>1179</v>
      </c>
      <c r="G946" t="s">
        <v>67</v>
      </c>
      <c r="H946" t="str">
        <f t="shared" si="98"/>
        <v>Direct Sale</v>
      </c>
      <c r="K946" s="3">
        <v>45967.884027777778</v>
      </c>
      <c r="L946">
        <f t="shared" si="99"/>
        <v>6</v>
      </c>
      <c r="M946" t="str">
        <f t="shared" si="100"/>
        <v>Thursday</v>
      </c>
      <c r="N946" s="1" t="str">
        <f t="shared" si="101"/>
        <v>November</v>
      </c>
      <c r="O946" s="2">
        <v>0.88402777777777775</v>
      </c>
      <c r="P946" s="2" t="str">
        <f t="shared" si="102"/>
        <v>Week 1</v>
      </c>
      <c r="Q946" t="s">
        <v>59</v>
      </c>
      <c r="R946" s="5">
        <v>308</v>
      </c>
      <c r="S946" s="5">
        <v>0</v>
      </c>
      <c r="T946" s="5">
        <f t="shared" si="103"/>
        <v>0</v>
      </c>
      <c r="U946" s="5">
        <v>308</v>
      </c>
      <c r="V946" s="5">
        <v>0</v>
      </c>
      <c r="W946" s="5">
        <v>15.4</v>
      </c>
      <c r="X946" s="5">
        <v>-0.4</v>
      </c>
      <c r="Y946" s="5">
        <v>323</v>
      </c>
      <c r="Z946" s="5">
        <v>323</v>
      </c>
      <c r="AA946" t="s">
        <v>68</v>
      </c>
      <c r="AB946">
        <v>67.91</v>
      </c>
      <c r="AC946">
        <v>5.66</v>
      </c>
      <c r="AD946" t="s">
        <v>5778</v>
      </c>
      <c r="AE946" t="s">
        <v>75</v>
      </c>
      <c r="AI946" t="s">
        <v>89</v>
      </c>
      <c r="AJ946" t="s">
        <v>56</v>
      </c>
      <c r="AK946">
        <v>8929758003</v>
      </c>
      <c r="AO946">
        <v>0</v>
      </c>
      <c r="AP946">
        <v>0</v>
      </c>
      <c r="AR946">
        <v>323</v>
      </c>
      <c r="AZ946">
        <v>308</v>
      </c>
      <c r="BA946">
        <v>7.7</v>
      </c>
      <c r="BB946">
        <v>308</v>
      </c>
      <c r="BC946">
        <v>7.7</v>
      </c>
      <c r="BD946" s="5">
        <v>323</v>
      </c>
      <c r="BE946">
        <v>308</v>
      </c>
      <c r="BG946">
        <f t="shared" si="104"/>
        <v>308</v>
      </c>
    </row>
    <row r="947" spans="1:61" x14ac:dyDescent="0.25">
      <c r="A947" t="s">
        <v>54</v>
      </c>
      <c r="B947">
        <v>110027</v>
      </c>
      <c r="C947" t="s">
        <v>55</v>
      </c>
      <c r="D947" t="s">
        <v>56</v>
      </c>
      <c r="E947" s="1">
        <v>45967</v>
      </c>
      <c r="F947" t="s">
        <v>1180</v>
      </c>
      <c r="G947" t="s">
        <v>67</v>
      </c>
      <c r="H947" t="str">
        <f t="shared" si="98"/>
        <v>Direct Sale</v>
      </c>
      <c r="K947" s="3">
        <v>45967.884027777778</v>
      </c>
      <c r="L947">
        <f t="shared" si="99"/>
        <v>6</v>
      </c>
      <c r="M947" t="str">
        <f t="shared" si="100"/>
        <v>Thursday</v>
      </c>
      <c r="N947" s="1" t="str">
        <f t="shared" si="101"/>
        <v>November</v>
      </c>
      <c r="O947" s="2">
        <v>0.88402777777777775</v>
      </c>
      <c r="P947" s="2" t="str">
        <f t="shared" si="102"/>
        <v>Week 1</v>
      </c>
      <c r="Q947" t="s">
        <v>59</v>
      </c>
      <c r="R947" s="5">
        <v>158</v>
      </c>
      <c r="S947" s="5">
        <v>0</v>
      </c>
      <c r="T947" s="5">
        <f t="shared" si="103"/>
        <v>0</v>
      </c>
      <c r="U947" s="5">
        <v>158</v>
      </c>
      <c r="V947" s="5">
        <v>0</v>
      </c>
      <c r="W947" s="5">
        <v>7.9</v>
      </c>
      <c r="X947" s="5">
        <v>0.1</v>
      </c>
      <c r="Y947" s="5">
        <v>166</v>
      </c>
      <c r="Z947" s="5">
        <v>166</v>
      </c>
      <c r="AA947" t="s">
        <v>68</v>
      </c>
      <c r="AB947">
        <v>51.77</v>
      </c>
      <c r="AC947">
        <v>4.42</v>
      </c>
      <c r="AD947" t="s">
        <v>5778</v>
      </c>
      <c r="AE947" t="s">
        <v>75</v>
      </c>
      <c r="AI947" t="s">
        <v>89</v>
      </c>
      <c r="AJ947" t="s">
        <v>56</v>
      </c>
      <c r="AK947">
        <v>8929758003</v>
      </c>
      <c r="AO947">
        <v>0</v>
      </c>
      <c r="AP947">
        <v>0</v>
      </c>
      <c r="AR947">
        <v>166</v>
      </c>
      <c r="AZ947">
        <v>158</v>
      </c>
      <c r="BA947">
        <v>3.95</v>
      </c>
      <c r="BB947">
        <v>158</v>
      </c>
      <c r="BC947">
        <v>3.95</v>
      </c>
      <c r="BD947" s="5">
        <v>166</v>
      </c>
      <c r="BE947">
        <v>158</v>
      </c>
      <c r="BG947">
        <f t="shared" si="104"/>
        <v>158</v>
      </c>
    </row>
    <row r="948" spans="1:61" x14ac:dyDescent="0.25">
      <c r="A948" t="s">
        <v>54</v>
      </c>
      <c r="B948">
        <v>110027</v>
      </c>
      <c r="C948" t="s">
        <v>55</v>
      </c>
      <c r="D948" t="s">
        <v>56</v>
      </c>
      <c r="E948" s="1">
        <v>45967</v>
      </c>
      <c r="F948" t="s">
        <v>1181</v>
      </c>
      <c r="G948" t="s">
        <v>58</v>
      </c>
      <c r="H948" t="str">
        <f t="shared" si="98"/>
        <v>Aggregator</v>
      </c>
      <c r="I948">
        <v>7452829090</v>
      </c>
      <c r="J948">
        <v>18528960</v>
      </c>
      <c r="K948" s="3">
        <v>45967.886111111111</v>
      </c>
      <c r="L948">
        <f t="shared" si="99"/>
        <v>6</v>
      </c>
      <c r="M948" t="str">
        <f t="shared" si="100"/>
        <v>Thursday</v>
      </c>
      <c r="N948" s="1" t="str">
        <f t="shared" si="101"/>
        <v>November</v>
      </c>
      <c r="O948" s="2">
        <v>0.88611111111111107</v>
      </c>
      <c r="P948" s="2" t="str">
        <f t="shared" si="102"/>
        <v>Week 1</v>
      </c>
      <c r="Q948" t="s">
        <v>59</v>
      </c>
      <c r="R948" s="5">
        <v>667.01</v>
      </c>
      <c r="S948" s="5">
        <v>-75.010000000000005</v>
      </c>
      <c r="T948" s="5">
        <f t="shared" si="103"/>
        <v>11.245708460143028</v>
      </c>
      <c r="U948" s="5">
        <v>592</v>
      </c>
      <c r="V948" s="5">
        <v>32</v>
      </c>
      <c r="W948" s="5">
        <v>0</v>
      </c>
      <c r="X948" s="5">
        <v>0</v>
      </c>
      <c r="Y948" s="5">
        <v>624</v>
      </c>
      <c r="Z948" s="5">
        <v>624</v>
      </c>
      <c r="AA948" t="s">
        <v>60</v>
      </c>
      <c r="AB948">
        <v>116.09</v>
      </c>
      <c r="AC948">
        <v>18.809999999999999</v>
      </c>
      <c r="AD948" t="s">
        <v>60</v>
      </c>
      <c r="AE948" t="s">
        <v>56</v>
      </c>
      <c r="AF948">
        <v>9090</v>
      </c>
      <c r="AG948">
        <v>9090</v>
      </c>
      <c r="AO948">
        <v>32</v>
      </c>
      <c r="AP948">
        <v>0</v>
      </c>
      <c r="AX948">
        <v>624</v>
      </c>
      <c r="BD948" s="5">
        <v>624</v>
      </c>
      <c r="BE948">
        <v>591.99</v>
      </c>
      <c r="BG948">
        <f t="shared" si="104"/>
        <v>591.99</v>
      </c>
      <c r="BI948">
        <v>32</v>
      </c>
    </row>
    <row r="949" spans="1:61" x14ac:dyDescent="0.25">
      <c r="A949" t="s">
        <v>54</v>
      </c>
      <c r="B949">
        <v>110027</v>
      </c>
      <c r="C949" t="s">
        <v>55</v>
      </c>
      <c r="D949" t="s">
        <v>56</v>
      </c>
      <c r="E949" s="1">
        <v>45967</v>
      </c>
      <c r="F949" t="s">
        <v>1182</v>
      </c>
      <c r="G949" t="s">
        <v>67</v>
      </c>
      <c r="H949" t="str">
        <f t="shared" si="98"/>
        <v>Direct Sale</v>
      </c>
      <c r="K949" s="3">
        <v>45967.893750000003</v>
      </c>
      <c r="L949">
        <f t="shared" si="99"/>
        <v>6</v>
      </c>
      <c r="M949" t="str">
        <f t="shared" si="100"/>
        <v>Thursday</v>
      </c>
      <c r="N949" s="1" t="str">
        <f t="shared" si="101"/>
        <v>November</v>
      </c>
      <c r="O949" s="2">
        <v>0.89375000000000004</v>
      </c>
      <c r="P949" s="2" t="str">
        <f t="shared" si="102"/>
        <v>Week 1</v>
      </c>
      <c r="Q949" t="s">
        <v>59</v>
      </c>
      <c r="R949" s="5">
        <v>159</v>
      </c>
      <c r="S949" s="5">
        <v>0</v>
      </c>
      <c r="T949" s="5">
        <f t="shared" si="103"/>
        <v>0</v>
      </c>
      <c r="U949" s="5">
        <v>159</v>
      </c>
      <c r="V949" s="5">
        <v>0</v>
      </c>
      <c r="W949" s="5">
        <v>7.96</v>
      </c>
      <c r="X949" s="5">
        <v>0.04</v>
      </c>
      <c r="Y949" s="5">
        <v>167</v>
      </c>
      <c r="Z949" s="5">
        <v>167</v>
      </c>
      <c r="AA949" t="s">
        <v>68</v>
      </c>
      <c r="AB949">
        <v>29.71</v>
      </c>
      <c r="AC949">
        <v>5.61</v>
      </c>
      <c r="AD949" t="s">
        <v>5775</v>
      </c>
      <c r="AI949" t="s">
        <v>1183</v>
      </c>
      <c r="AJ949" t="s">
        <v>92</v>
      </c>
      <c r="AK949">
        <v>8800991160</v>
      </c>
      <c r="AO949">
        <v>0</v>
      </c>
      <c r="AP949">
        <v>0</v>
      </c>
      <c r="AR949">
        <v>167</v>
      </c>
      <c r="AZ949">
        <v>159</v>
      </c>
      <c r="BA949">
        <v>3.98</v>
      </c>
      <c r="BB949">
        <v>159</v>
      </c>
      <c r="BC949">
        <v>3.98</v>
      </c>
      <c r="BD949" s="5">
        <v>167</v>
      </c>
      <c r="BE949">
        <v>159</v>
      </c>
      <c r="BG949">
        <f t="shared" si="104"/>
        <v>159</v>
      </c>
    </row>
    <row r="950" spans="1:61" x14ac:dyDescent="0.25">
      <c r="A950" t="s">
        <v>54</v>
      </c>
      <c r="B950">
        <v>110027</v>
      </c>
      <c r="C950" t="s">
        <v>55</v>
      </c>
      <c r="D950" t="s">
        <v>56</v>
      </c>
      <c r="E950" s="1">
        <v>45967</v>
      </c>
      <c r="F950" t="s">
        <v>1184</v>
      </c>
      <c r="G950" t="s">
        <v>67</v>
      </c>
      <c r="H950" t="str">
        <f t="shared" si="98"/>
        <v>Direct Sale</v>
      </c>
      <c r="K950" s="3">
        <v>45967.896527777775</v>
      </c>
      <c r="L950">
        <f t="shared" si="99"/>
        <v>6</v>
      </c>
      <c r="M950" t="str">
        <f t="shared" si="100"/>
        <v>Thursday</v>
      </c>
      <c r="N950" s="1" t="str">
        <f t="shared" si="101"/>
        <v>November</v>
      </c>
      <c r="O950" s="2">
        <v>0.89652777777777781</v>
      </c>
      <c r="P950" s="2" t="str">
        <f t="shared" si="102"/>
        <v>Week 1</v>
      </c>
      <c r="Q950" t="s">
        <v>59</v>
      </c>
      <c r="R950" s="5">
        <v>328</v>
      </c>
      <c r="S950" s="5">
        <v>0</v>
      </c>
      <c r="T950" s="5">
        <f t="shared" si="103"/>
        <v>0</v>
      </c>
      <c r="U950" s="5">
        <v>328</v>
      </c>
      <c r="V950" s="5">
        <v>0</v>
      </c>
      <c r="W950" s="5">
        <v>16.399999999999999</v>
      </c>
      <c r="X950" s="5">
        <v>-0.4</v>
      </c>
      <c r="Y950" s="5">
        <v>344</v>
      </c>
      <c r="Z950" s="5">
        <v>344</v>
      </c>
      <c r="AA950" t="s">
        <v>73</v>
      </c>
      <c r="AB950">
        <v>70.94</v>
      </c>
      <c r="AC950">
        <v>6.4</v>
      </c>
      <c r="AD950" t="s">
        <v>5778</v>
      </c>
      <c r="AE950" t="s">
        <v>75</v>
      </c>
      <c r="AI950" t="s">
        <v>89</v>
      </c>
      <c r="AJ950" t="s">
        <v>56</v>
      </c>
      <c r="AK950">
        <v>8929758003</v>
      </c>
      <c r="AO950">
        <v>0</v>
      </c>
      <c r="AP950">
        <v>0</v>
      </c>
      <c r="AQ950">
        <v>344</v>
      </c>
      <c r="AZ950">
        <v>328</v>
      </c>
      <c r="BA950">
        <v>8.1999999999999993</v>
      </c>
      <c r="BB950">
        <v>328</v>
      </c>
      <c r="BC950">
        <v>8.1999999999999993</v>
      </c>
      <c r="BD950" s="5">
        <v>344</v>
      </c>
      <c r="BE950">
        <v>328</v>
      </c>
      <c r="BG950">
        <f t="shared" si="104"/>
        <v>328</v>
      </c>
    </row>
    <row r="951" spans="1:61" x14ac:dyDescent="0.25">
      <c r="A951" t="s">
        <v>54</v>
      </c>
      <c r="B951">
        <v>110027</v>
      </c>
      <c r="C951" t="s">
        <v>55</v>
      </c>
      <c r="D951" t="s">
        <v>56</v>
      </c>
      <c r="E951" s="1">
        <v>45967</v>
      </c>
      <c r="F951" t="s">
        <v>1185</v>
      </c>
      <c r="G951" t="s">
        <v>67</v>
      </c>
      <c r="H951" t="str">
        <f t="shared" si="98"/>
        <v>Direct Sale</v>
      </c>
      <c r="K951" s="3">
        <v>45967.896527777775</v>
      </c>
      <c r="L951">
        <f t="shared" si="99"/>
        <v>6</v>
      </c>
      <c r="M951" t="str">
        <f t="shared" si="100"/>
        <v>Thursday</v>
      </c>
      <c r="N951" s="1" t="str">
        <f t="shared" si="101"/>
        <v>November</v>
      </c>
      <c r="O951" s="2">
        <v>0.89652777777777781</v>
      </c>
      <c r="P951" s="2" t="str">
        <f t="shared" si="102"/>
        <v>Week 1</v>
      </c>
      <c r="Q951" t="s">
        <v>59</v>
      </c>
      <c r="R951" s="5">
        <v>189</v>
      </c>
      <c r="S951" s="5">
        <v>0</v>
      </c>
      <c r="T951" s="5">
        <f t="shared" si="103"/>
        <v>0</v>
      </c>
      <c r="U951" s="5">
        <v>189</v>
      </c>
      <c r="V951" s="5">
        <v>0</v>
      </c>
      <c r="W951" s="5">
        <v>9.4600000000000009</v>
      </c>
      <c r="X951" s="5">
        <v>-0.46</v>
      </c>
      <c r="Y951" s="5">
        <v>198</v>
      </c>
      <c r="Z951" s="5">
        <v>198</v>
      </c>
      <c r="AA951" t="s">
        <v>68</v>
      </c>
      <c r="AB951">
        <v>34.01</v>
      </c>
      <c r="AC951">
        <v>1.96</v>
      </c>
      <c r="AD951" t="s">
        <v>5778</v>
      </c>
      <c r="AE951" t="s">
        <v>75</v>
      </c>
      <c r="AI951" t="s">
        <v>89</v>
      </c>
      <c r="AJ951" t="s">
        <v>56</v>
      </c>
      <c r="AK951">
        <v>8929758003</v>
      </c>
      <c r="AO951">
        <v>0</v>
      </c>
      <c r="AP951">
        <v>0</v>
      </c>
      <c r="AR951">
        <v>198</v>
      </c>
      <c r="AZ951">
        <v>189</v>
      </c>
      <c r="BA951">
        <v>4.7300000000000004</v>
      </c>
      <c r="BB951">
        <v>189</v>
      </c>
      <c r="BC951">
        <v>4.7300000000000004</v>
      </c>
      <c r="BD951" s="5">
        <v>198</v>
      </c>
      <c r="BE951">
        <v>189</v>
      </c>
      <c r="BG951">
        <f t="shared" si="104"/>
        <v>189</v>
      </c>
    </row>
    <row r="952" spans="1:61" x14ac:dyDescent="0.25">
      <c r="A952" t="s">
        <v>54</v>
      </c>
      <c r="B952">
        <v>110027</v>
      </c>
      <c r="C952" t="s">
        <v>55</v>
      </c>
      <c r="D952" t="s">
        <v>56</v>
      </c>
      <c r="E952" s="1">
        <v>45967</v>
      </c>
      <c r="F952" t="s">
        <v>1186</v>
      </c>
      <c r="G952" t="s">
        <v>67</v>
      </c>
      <c r="H952" t="str">
        <f t="shared" si="98"/>
        <v>Direct Sale</v>
      </c>
      <c r="K952" s="3">
        <v>45967.897916666669</v>
      </c>
      <c r="L952">
        <f t="shared" si="99"/>
        <v>6</v>
      </c>
      <c r="M952" t="str">
        <f t="shared" si="100"/>
        <v>Thursday</v>
      </c>
      <c r="N952" s="1" t="str">
        <f t="shared" si="101"/>
        <v>November</v>
      </c>
      <c r="O952" s="2">
        <v>0.8979166666666667</v>
      </c>
      <c r="P952" s="2" t="str">
        <f t="shared" si="102"/>
        <v>Week 1</v>
      </c>
      <c r="Q952" t="s">
        <v>59</v>
      </c>
      <c r="R952" s="5">
        <v>199</v>
      </c>
      <c r="S952" s="5">
        <v>0</v>
      </c>
      <c r="T952" s="5">
        <f t="shared" si="103"/>
        <v>0</v>
      </c>
      <c r="U952" s="5">
        <v>199</v>
      </c>
      <c r="V952" s="5">
        <v>0</v>
      </c>
      <c r="W952" s="5">
        <v>9.9600000000000009</v>
      </c>
      <c r="X952" s="5">
        <v>0.04</v>
      </c>
      <c r="Y952" s="5">
        <v>209</v>
      </c>
      <c r="Z952" s="5">
        <v>209</v>
      </c>
      <c r="AA952" t="s">
        <v>73</v>
      </c>
      <c r="AB952">
        <v>48.31</v>
      </c>
      <c r="AC952">
        <v>2.56</v>
      </c>
      <c r="AD952" t="s">
        <v>5778</v>
      </c>
      <c r="AE952" t="s">
        <v>75</v>
      </c>
      <c r="AI952" t="s">
        <v>89</v>
      </c>
      <c r="AJ952" t="s">
        <v>56</v>
      </c>
      <c r="AK952">
        <v>8929758003</v>
      </c>
      <c r="AO952">
        <v>0</v>
      </c>
      <c r="AP952">
        <v>0</v>
      </c>
      <c r="AQ952">
        <v>209</v>
      </c>
      <c r="AZ952">
        <v>199</v>
      </c>
      <c r="BA952">
        <v>4.9800000000000004</v>
      </c>
      <c r="BB952">
        <v>199</v>
      </c>
      <c r="BC952">
        <v>4.9800000000000004</v>
      </c>
      <c r="BD952" s="5">
        <v>209</v>
      </c>
      <c r="BE952">
        <v>199</v>
      </c>
      <c r="BG952">
        <f t="shared" si="104"/>
        <v>199</v>
      </c>
    </row>
    <row r="953" spans="1:61" x14ac:dyDescent="0.25">
      <c r="A953" t="s">
        <v>54</v>
      </c>
      <c r="B953">
        <v>110027</v>
      </c>
      <c r="C953" t="s">
        <v>55</v>
      </c>
      <c r="D953" t="s">
        <v>56</v>
      </c>
      <c r="E953" s="1">
        <v>45967</v>
      </c>
      <c r="F953" t="s">
        <v>1187</v>
      </c>
      <c r="G953" t="s">
        <v>58</v>
      </c>
      <c r="H953" t="str">
        <f t="shared" si="98"/>
        <v>Aggregator</v>
      </c>
      <c r="I953">
        <v>7448606971</v>
      </c>
      <c r="J953">
        <v>18528960</v>
      </c>
      <c r="K953" s="3">
        <v>45967.899305555555</v>
      </c>
      <c r="L953">
        <f t="shared" si="99"/>
        <v>6</v>
      </c>
      <c r="M953" t="str">
        <f t="shared" si="100"/>
        <v>Thursday</v>
      </c>
      <c r="N953" s="1" t="str">
        <f t="shared" si="101"/>
        <v>November</v>
      </c>
      <c r="O953" s="2">
        <v>0.89930555555555558</v>
      </c>
      <c r="P953" s="2" t="str">
        <f t="shared" si="102"/>
        <v>Week 1</v>
      </c>
      <c r="Q953" t="s">
        <v>59</v>
      </c>
      <c r="R953" s="5">
        <v>857</v>
      </c>
      <c r="S953" s="5">
        <v>-349</v>
      </c>
      <c r="T953" s="5">
        <f t="shared" si="103"/>
        <v>40.72345390898483</v>
      </c>
      <c r="U953" s="5">
        <v>508</v>
      </c>
      <c r="V953" s="5">
        <v>32</v>
      </c>
      <c r="W953" s="5">
        <v>0</v>
      </c>
      <c r="X953" s="5">
        <v>0</v>
      </c>
      <c r="Y953" s="5">
        <v>540</v>
      </c>
      <c r="Z953" s="5">
        <v>540</v>
      </c>
      <c r="AA953" t="s">
        <v>60</v>
      </c>
      <c r="AB953">
        <v>141.30000000000001</v>
      </c>
      <c r="AC953">
        <v>13.46</v>
      </c>
      <c r="AD953" t="s">
        <v>60</v>
      </c>
      <c r="AE953" t="s">
        <v>56</v>
      </c>
      <c r="AF953">
        <v>6971</v>
      </c>
      <c r="AG953">
        <v>6971</v>
      </c>
      <c r="AO953">
        <v>32</v>
      </c>
      <c r="AP953">
        <v>0</v>
      </c>
      <c r="AX953">
        <v>540</v>
      </c>
      <c r="BD953" s="5">
        <v>540</v>
      </c>
      <c r="BE953">
        <v>508</v>
      </c>
      <c r="BG953">
        <f t="shared" si="104"/>
        <v>508</v>
      </c>
      <c r="BI953">
        <v>32</v>
      </c>
    </row>
    <row r="954" spans="1:61" x14ac:dyDescent="0.25">
      <c r="A954" t="s">
        <v>54</v>
      </c>
      <c r="B954">
        <v>110027</v>
      </c>
      <c r="C954" t="s">
        <v>55</v>
      </c>
      <c r="D954" t="s">
        <v>56</v>
      </c>
      <c r="E954" s="1">
        <v>45967</v>
      </c>
      <c r="F954" t="s">
        <v>1188</v>
      </c>
      <c r="G954" t="s">
        <v>67</v>
      </c>
      <c r="H954" t="str">
        <f t="shared" si="98"/>
        <v>Direct Sale</v>
      </c>
      <c r="K954" s="3">
        <v>45967.901388888888</v>
      </c>
      <c r="L954">
        <f t="shared" si="99"/>
        <v>6</v>
      </c>
      <c r="M954" t="str">
        <f t="shared" si="100"/>
        <v>Thursday</v>
      </c>
      <c r="N954" s="1" t="str">
        <f t="shared" si="101"/>
        <v>November</v>
      </c>
      <c r="O954" s="2">
        <v>0.90138888888888891</v>
      </c>
      <c r="P954" s="2" t="str">
        <f t="shared" si="102"/>
        <v>Week 1</v>
      </c>
      <c r="Q954" t="s">
        <v>59</v>
      </c>
      <c r="R954" s="5">
        <v>616</v>
      </c>
      <c r="S954" s="5">
        <v>0</v>
      </c>
      <c r="T954" s="5">
        <f t="shared" si="103"/>
        <v>0</v>
      </c>
      <c r="U954" s="5">
        <v>616</v>
      </c>
      <c r="V954" s="5">
        <v>0</v>
      </c>
      <c r="W954" s="5">
        <v>30.8</v>
      </c>
      <c r="X954" s="5">
        <v>0.2</v>
      </c>
      <c r="Y954" s="5">
        <v>647</v>
      </c>
      <c r="Z954" s="5">
        <v>647</v>
      </c>
      <c r="AA954" t="s">
        <v>68</v>
      </c>
      <c r="AB954">
        <v>183.46</v>
      </c>
      <c r="AC954">
        <v>16.3</v>
      </c>
      <c r="AD954" t="s">
        <v>5775</v>
      </c>
      <c r="AI954" t="s">
        <v>89</v>
      </c>
      <c r="AJ954" t="s">
        <v>56</v>
      </c>
      <c r="AK954">
        <v>8929758003</v>
      </c>
      <c r="AO954">
        <v>0</v>
      </c>
      <c r="AP954">
        <v>0</v>
      </c>
      <c r="AR954">
        <v>647</v>
      </c>
      <c r="AZ954">
        <v>616</v>
      </c>
      <c r="BA954">
        <v>15.4</v>
      </c>
      <c r="BB954">
        <v>616</v>
      </c>
      <c r="BC954">
        <v>15.4</v>
      </c>
      <c r="BD954" s="5">
        <v>647</v>
      </c>
      <c r="BE954">
        <v>616</v>
      </c>
      <c r="BG954">
        <f t="shared" si="104"/>
        <v>616</v>
      </c>
    </row>
    <row r="955" spans="1:61" x14ac:dyDescent="0.25">
      <c r="A955" t="s">
        <v>54</v>
      </c>
      <c r="B955">
        <v>110027</v>
      </c>
      <c r="C955" t="s">
        <v>55</v>
      </c>
      <c r="D955" t="s">
        <v>56</v>
      </c>
      <c r="E955" s="1">
        <v>45967</v>
      </c>
      <c r="F955" t="s">
        <v>1189</v>
      </c>
      <c r="G955" t="s">
        <v>67</v>
      </c>
      <c r="H955" t="str">
        <f t="shared" si="98"/>
        <v>Direct Sale</v>
      </c>
      <c r="K955" s="3">
        <v>45967.902777777781</v>
      </c>
      <c r="L955">
        <f t="shared" si="99"/>
        <v>6</v>
      </c>
      <c r="M955" t="str">
        <f t="shared" si="100"/>
        <v>Thursday</v>
      </c>
      <c r="N955" s="1" t="str">
        <f t="shared" si="101"/>
        <v>November</v>
      </c>
      <c r="O955" s="2">
        <v>0.90277777777777779</v>
      </c>
      <c r="P955" s="2" t="str">
        <f t="shared" si="102"/>
        <v>Week 1</v>
      </c>
      <c r="Q955" t="s">
        <v>59</v>
      </c>
      <c r="R955" s="5">
        <v>447</v>
      </c>
      <c r="S955" s="5">
        <v>0</v>
      </c>
      <c r="T955" s="5">
        <f t="shared" si="103"/>
        <v>0</v>
      </c>
      <c r="U955" s="5">
        <v>447</v>
      </c>
      <c r="V955" s="5">
        <v>0</v>
      </c>
      <c r="W955" s="5">
        <v>22.36</v>
      </c>
      <c r="X955" s="5">
        <v>-0.36</v>
      </c>
      <c r="Y955" s="5">
        <v>469</v>
      </c>
      <c r="Z955" s="5">
        <v>469</v>
      </c>
      <c r="AA955" t="s">
        <v>68</v>
      </c>
      <c r="AB955">
        <v>119.83</v>
      </c>
      <c r="AC955">
        <v>12.96</v>
      </c>
      <c r="AD955" t="s">
        <v>5778</v>
      </c>
      <c r="AE955" t="s">
        <v>75</v>
      </c>
      <c r="AI955" t="s">
        <v>89</v>
      </c>
      <c r="AJ955" t="s">
        <v>56</v>
      </c>
      <c r="AK955">
        <v>8929758003</v>
      </c>
      <c r="AO955">
        <v>0</v>
      </c>
      <c r="AP955">
        <v>0</v>
      </c>
      <c r="AR955">
        <v>469</v>
      </c>
      <c r="AZ955">
        <v>447</v>
      </c>
      <c r="BA955">
        <v>11.18</v>
      </c>
      <c r="BB955">
        <v>447</v>
      </c>
      <c r="BC955">
        <v>11.18</v>
      </c>
      <c r="BD955" s="5">
        <v>469</v>
      </c>
      <c r="BE955">
        <v>447</v>
      </c>
      <c r="BG955">
        <f t="shared" si="104"/>
        <v>447</v>
      </c>
    </row>
    <row r="956" spans="1:61" x14ac:dyDescent="0.25">
      <c r="A956" t="s">
        <v>54</v>
      </c>
      <c r="B956">
        <v>110027</v>
      </c>
      <c r="C956" t="s">
        <v>55</v>
      </c>
      <c r="D956" t="s">
        <v>56</v>
      </c>
      <c r="E956" s="1">
        <v>45967</v>
      </c>
      <c r="F956" t="s">
        <v>1190</v>
      </c>
      <c r="G956" t="s">
        <v>67</v>
      </c>
      <c r="H956" t="str">
        <f t="shared" si="98"/>
        <v>Direct Sale</v>
      </c>
      <c r="K956" s="3">
        <v>45967.90625</v>
      </c>
      <c r="L956">
        <f t="shared" si="99"/>
        <v>6</v>
      </c>
      <c r="M956" t="str">
        <f t="shared" si="100"/>
        <v>Thursday</v>
      </c>
      <c r="N956" s="1" t="str">
        <f t="shared" si="101"/>
        <v>November</v>
      </c>
      <c r="O956" s="2">
        <v>0.90625</v>
      </c>
      <c r="P956" s="2" t="str">
        <f t="shared" si="102"/>
        <v>Week 1</v>
      </c>
      <c r="Q956" t="s">
        <v>59</v>
      </c>
      <c r="R956" s="5">
        <v>987</v>
      </c>
      <c r="S956" s="5">
        <v>-140.99</v>
      </c>
      <c r="T956" s="5">
        <f t="shared" si="103"/>
        <v>14.28470111448835</v>
      </c>
      <c r="U956" s="5">
        <v>846.01</v>
      </c>
      <c r="V956" s="5">
        <v>0</v>
      </c>
      <c r="W956" s="5">
        <v>42.3</v>
      </c>
      <c r="X956" s="5">
        <v>-0.31</v>
      </c>
      <c r="Y956" s="5">
        <v>888</v>
      </c>
      <c r="Z956" s="5">
        <v>888</v>
      </c>
      <c r="AA956" t="s">
        <v>68</v>
      </c>
      <c r="AB956">
        <v>248.87</v>
      </c>
      <c r="AC956">
        <v>24.75</v>
      </c>
      <c r="AD956" t="s">
        <v>5775</v>
      </c>
      <c r="AI956" t="s">
        <v>1191</v>
      </c>
      <c r="AJ956" t="s">
        <v>1192</v>
      </c>
      <c r="AK956">
        <v>8800854426</v>
      </c>
      <c r="AO956">
        <v>0</v>
      </c>
      <c r="AP956">
        <v>0</v>
      </c>
      <c r="AR956">
        <v>888</v>
      </c>
      <c r="AZ956">
        <v>846.01</v>
      </c>
      <c r="BA956">
        <v>21.15</v>
      </c>
      <c r="BB956">
        <v>846.01</v>
      </c>
      <c r="BC956">
        <v>21.15</v>
      </c>
      <c r="BD956" s="5">
        <v>888</v>
      </c>
      <c r="BE956">
        <v>846.01</v>
      </c>
      <c r="BG956">
        <f t="shared" si="104"/>
        <v>846.01</v>
      </c>
    </row>
    <row r="957" spans="1:61" x14ac:dyDescent="0.25">
      <c r="A957" t="s">
        <v>54</v>
      </c>
      <c r="B957">
        <v>110027</v>
      </c>
      <c r="C957" t="s">
        <v>55</v>
      </c>
      <c r="D957" t="s">
        <v>56</v>
      </c>
      <c r="E957" s="1">
        <v>45967</v>
      </c>
      <c r="F957" t="s">
        <v>1193</v>
      </c>
      <c r="G957" t="s">
        <v>58</v>
      </c>
      <c r="H957" t="str">
        <f t="shared" si="98"/>
        <v>Aggregator</v>
      </c>
      <c r="I957">
        <v>7444240709</v>
      </c>
      <c r="J957">
        <v>18528960</v>
      </c>
      <c r="K957" s="3">
        <v>45967.90625</v>
      </c>
      <c r="L957">
        <f t="shared" si="99"/>
        <v>6</v>
      </c>
      <c r="M957" t="str">
        <f t="shared" si="100"/>
        <v>Thursday</v>
      </c>
      <c r="N957" s="1" t="str">
        <f t="shared" si="101"/>
        <v>November</v>
      </c>
      <c r="O957" s="2">
        <v>0.90625</v>
      </c>
      <c r="P957" s="2" t="str">
        <f t="shared" si="102"/>
        <v>Week 1</v>
      </c>
      <c r="Q957" t="s">
        <v>59</v>
      </c>
      <c r="R957" s="5">
        <v>1396</v>
      </c>
      <c r="S957" s="5">
        <v>-698</v>
      </c>
      <c r="T957" s="5">
        <f t="shared" si="103"/>
        <v>50</v>
      </c>
      <c r="U957" s="5">
        <v>698</v>
      </c>
      <c r="V957" s="5">
        <v>32</v>
      </c>
      <c r="W957" s="5">
        <v>0</v>
      </c>
      <c r="X957" s="5">
        <v>0</v>
      </c>
      <c r="Y957" s="5">
        <v>730</v>
      </c>
      <c r="Z957" s="5">
        <v>730</v>
      </c>
      <c r="AA957" t="s">
        <v>60</v>
      </c>
      <c r="AB957">
        <v>249.11</v>
      </c>
      <c r="AC957">
        <v>19.079999999999998</v>
      </c>
      <c r="AD957" t="s">
        <v>60</v>
      </c>
      <c r="AE957" t="s">
        <v>56</v>
      </c>
      <c r="AF957">
        <v>709</v>
      </c>
      <c r="AG957">
        <v>709</v>
      </c>
      <c r="AO957">
        <v>32</v>
      </c>
      <c r="AP957">
        <v>0</v>
      </c>
      <c r="AX957">
        <v>730</v>
      </c>
      <c r="BD957" s="5">
        <v>730</v>
      </c>
      <c r="BE957">
        <v>698</v>
      </c>
      <c r="BG957">
        <f t="shared" si="104"/>
        <v>698</v>
      </c>
      <c r="BI957">
        <v>32</v>
      </c>
    </row>
    <row r="958" spans="1:61" x14ac:dyDescent="0.25">
      <c r="A958" t="s">
        <v>54</v>
      </c>
      <c r="B958">
        <v>110027</v>
      </c>
      <c r="C958" t="s">
        <v>55</v>
      </c>
      <c r="D958" t="s">
        <v>56</v>
      </c>
      <c r="E958" s="1">
        <v>45967</v>
      </c>
      <c r="F958" t="s">
        <v>1194</v>
      </c>
      <c r="G958" t="s">
        <v>67</v>
      </c>
      <c r="H958" t="str">
        <f t="shared" si="98"/>
        <v>Direct Sale</v>
      </c>
      <c r="K958" s="3">
        <v>45967.90902777778</v>
      </c>
      <c r="L958">
        <f t="shared" si="99"/>
        <v>6</v>
      </c>
      <c r="M958" t="str">
        <f t="shared" si="100"/>
        <v>Thursday</v>
      </c>
      <c r="N958" s="1" t="str">
        <f t="shared" si="101"/>
        <v>November</v>
      </c>
      <c r="O958" s="2">
        <v>0.90902777777777777</v>
      </c>
      <c r="P958" s="2" t="str">
        <f t="shared" si="102"/>
        <v>Week 1</v>
      </c>
      <c r="Q958" t="s">
        <v>59</v>
      </c>
      <c r="R958" s="5">
        <v>239</v>
      </c>
      <c r="S958" s="5">
        <v>-115</v>
      </c>
      <c r="T958" s="5">
        <f t="shared" si="103"/>
        <v>48.11715481171548</v>
      </c>
      <c r="U958" s="5">
        <v>124</v>
      </c>
      <c r="V958" s="5">
        <v>0</v>
      </c>
      <c r="W958" s="5">
        <v>6.2</v>
      </c>
      <c r="X958" s="5">
        <v>-0.2</v>
      </c>
      <c r="Y958" s="5">
        <v>130</v>
      </c>
      <c r="Z958" s="5">
        <v>130</v>
      </c>
      <c r="AA958" t="s">
        <v>68</v>
      </c>
      <c r="AB958">
        <v>67.510000000000005</v>
      </c>
      <c r="AC958">
        <v>5.1100000000000003</v>
      </c>
      <c r="AD958" t="s">
        <v>5775</v>
      </c>
      <c r="AI958" t="s">
        <v>1191</v>
      </c>
      <c r="AJ958" t="s">
        <v>1192</v>
      </c>
      <c r="AK958">
        <v>8800854426</v>
      </c>
      <c r="AO958">
        <v>0</v>
      </c>
      <c r="AP958">
        <v>0</v>
      </c>
      <c r="AR958">
        <v>130</v>
      </c>
      <c r="AZ958">
        <v>124</v>
      </c>
      <c r="BA958">
        <v>3.1</v>
      </c>
      <c r="BB958">
        <v>124</v>
      </c>
      <c r="BC958">
        <v>3.1</v>
      </c>
      <c r="BD958" s="5">
        <v>130</v>
      </c>
      <c r="BE958">
        <v>124</v>
      </c>
      <c r="BG958">
        <f t="shared" si="104"/>
        <v>124</v>
      </c>
    </row>
    <row r="959" spans="1:61" x14ac:dyDescent="0.25">
      <c r="A959" t="s">
        <v>54</v>
      </c>
      <c r="B959">
        <v>110027</v>
      </c>
      <c r="C959" t="s">
        <v>55</v>
      </c>
      <c r="D959" t="s">
        <v>56</v>
      </c>
      <c r="E959" s="1">
        <v>45967</v>
      </c>
      <c r="F959" t="s">
        <v>1195</v>
      </c>
      <c r="G959" t="s">
        <v>63</v>
      </c>
      <c r="H959" t="str">
        <f t="shared" si="98"/>
        <v>Aggregator</v>
      </c>
      <c r="I959">
        <v>221416000000000</v>
      </c>
      <c r="J959">
        <v>29811</v>
      </c>
      <c r="K959" s="3">
        <v>45967.914583333331</v>
      </c>
      <c r="L959">
        <f t="shared" si="99"/>
        <v>6</v>
      </c>
      <c r="M959" t="str">
        <f t="shared" si="100"/>
        <v>Thursday</v>
      </c>
      <c r="N959" s="1" t="str">
        <f t="shared" si="101"/>
        <v>November</v>
      </c>
      <c r="O959" s="2">
        <v>0.9145833333333333</v>
      </c>
      <c r="P959" s="2" t="str">
        <f t="shared" si="102"/>
        <v>Week 1</v>
      </c>
      <c r="Q959" t="s">
        <v>59</v>
      </c>
      <c r="R959" s="5">
        <v>330.43</v>
      </c>
      <c r="S959" s="5">
        <v>-93.75</v>
      </c>
      <c r="T959" s="5">
        <f t="shared" si="103"/>
        <v>28.372121175438064</v>
      </c>
      <c r="U959" s="5">
        <v>236.68</v>
      </c>
      <c r="V959" s="5">
        <v>32</v>
      </c>
      <c r="W959" s="5">
        <v>0</v>
      </c>
      <c r="X959" s="5">
        <v>0.32</v>
      </c>
      <c r="Y959" s="5">
        <v>269</v>
      </c>
      <c r="Z959" s="5">
        <v>269</v>
      </c>
      <c r="AA959" t="s">
        <v>64</v>
      </c>
      <c r="AB959">
        <v>65.319999999999993</v>
      </c>
      <c r="AC959">
        <v>5.45</v>
      </c>
      <c r="AD959" t="s">
        <v>64</v>
      </c>
      <c r="AE959" t="s">
        <v>56</v>
      </c>
      <c r="AF959">
        <v>6504</v>
      </c>
      <c r="AG959">
        <v>6504</v>
      </c>
      <c r="AO959">
        <v>32</v>
      </c>
      <c r="AP959">
        <v>0</v>
      </c>
      <c r="AW959">
        <v>269</v>
      </c>
      <c r="BD959" s="5">
        <v>269</v>
      </c>
      <c r="BE959">
        <v>236.68</v>
      </c>
      <c r="BG959">
        <f t="shared" si="104"/>
        <v>236.68</v>
      </c>
      <c r="BH959">
        <v>32</v>
      </c>
    </row>
    <row r="960" spans="1:61" x14ac:dyDescent="0.25">
      <c r="A960" t="s">
        <v>54</v>
      </c>
      <c r="B960">
        <v>110027</v>
      </c>
      <c r="C960" t="s">
        <v>55</v>
      </c>
      <c r="D960" t="s">
        <v>56</v>
      </c>
      <c r="E960" s="1">
        <v>45967</v>
      </c>
      <c r="F960" t="s">
        <v>1196</v>
      </c>
      <c r="G960" t="s">
        <v>67</v>
      </c>
      <c r="H960" t="str">
        <f t="shared" si="98"/>
        <v>Direct Sale</v>
      </c>
      <c r="K960" s="3">
        <v>45967.915972222225</v>
      </c>
      <c r="L960">
        <f t="shared" si="99"/>
        <v>6</v>
      </c>
      <c r="M960" t="str">
        <f t="shared" si="100"/>
        <v>Thursday</v>
      </c>
      <c r="N960" s="1" t="str">
        <f t="shared" si="101"/>
        <v>November</v>
      </c>
      <c r="O960" s="2">
        <v>0.91597222222222219</v>
      </c>
      <c r="P960" s="2" t="str">
        <f t="shared" si="102"/>
        <v>Week 1</v>
      </c>
      <c r="Q960" t="s">
        <v>59</v>
      </c>
      <c r="R960" s="5">
        <v>298</v>
      </c>
      <c r="S960" s="5">
        <v>0</v>
      </c>
      <c r="T960" s="5">
        <f t="shared" si="103"/>
        <v>0</v>
      </c>
      <c r="U960" s="5">
        <v>298</v>
      </c>
      <c r="V960" s="5">
        <v>0</v>
      </c>
      <c r="W960" s="5">
        <v>14.9</v>
      </c>
      <c r="X960" s="5">
        <v>0.1</v>
      </c>
      <c r="Y960" s="5">
        <v>313</v>
      </c>
      <c r="Z960" s="5">
        <v>313</v>
      </c>
      <c r="AA960" t="s">
        <v>68</v>
      </c>
      <c r="AB960">
        <v>65.14</v>
      </c>
      <c r="AC960">
        <v>4.78</v>
      </c>
      <c r="AD960" t="s">
        <v>5778</v>
      </c>
      <c r="AE960" t="s">
        <v>75</v>
      </c>
      <c r="AI960" t="s">
        <v>89</v>
      </c>
      <c r="AJ960" t="s">
        <v>56</v>
      </c>
      <c r="AK960">
        <v>8929758003</v>
      </c>
      <c r="AO960">
        <v>0</v>
      </c>
      <c r="AP960">
        <v>0</v>
      </c>
      <c r="AR960">
        <v>313</v>
      </c>
      <c r="AZ960">
        <v>298</v>
      </c>
      <c r="BA960">
        <v>7.45</v>
      </c>
      <c r="BB960">
        <v>298</v>
      </c>
      <c r="BC960">
        <v>7.45</v>
      </c>
      <c r="BD960" s="5">
        <v>313</v>
      </c>
      <c r="BE960">
        <v>298</v>
      </c>
      <c r="BG960">
        <f t="shared" si="104"/>
        <v>298</v>
      </c>
    </row>
    <row r="961" spans="1:61" x14ac:dyDescent="0.25">
      <c r="A961" t="s">
        <v>54</v>
      </c>
      <c r="B961">
        <v>110027</v>
      </c>
      <c r="C961" t="s">
        <v>55</v>
      </c>
      <c r="D961" t="s">
        <v>56</v>
      </c>
      <c r="E961" s="1">
        <v>45967</v>
      </c>
      <c r="F961" t="s">
        <v>1197</v>
      </c>
      <c r="G961" t="s">
        <v>63</v>
      </c>
      <c r="H961" t="str">
        <f t="shared" si="98"/>
        <v>Aggregator</v>
      </c>
      <c r="I961">
        <v>221416000000000</v>
      </c>
      <c r="J961">
        <v>29811</v>
      </c>
      <c r="K961" s="3">
        <v>45967.915972222225</v>
      </c>
      <c r="L961">
        <f t="shared" si="99"/>
        <v>6</v>
      </c>
      <c r="M961" t="str">
        <f t="shared" si="100"/>
        <v>Thursday</v>
      </c>
      <c r="N961" s="1" t="str">
        <f t="shared" si="101"/>
        <v>November</v>
      </c>
      <c r="O961" s="2">
        <v>0.91597222222222219</v>
      </c>
      <c r="P961" s="2" t="str">
        <f t="shared" si="102"/>
        <v>Week 1</v>
      </c>
      <c r="Q961" t="s">
        <v>59</v>
      </c>
      <c r="R961" s="5">
        <v>359</v>
      </c>
      <c r="S961" s="5">
        <v>0</v>
      </c>
      <c r="T961" s="5">
        <f t="shared" si="103"/>
        <v>0</v>
      </c>
      <c r="U961" s="5">
        <v>359</v>
      </c>
      <c r="V961" s="5">
        <v>32</v>
      </c>
      <c r="W961" s="5">
        <v>0</v>
      </c>
      <c r="X961" s="5">
        <v>0</v>
      </c>
      <c r="Y961" s="5">
        <v>391</v>
      </c>
      <c r="Z961" s="5">
        <v>391</v>
      </c>
      <c r="AA961" t="s">
        <v>64</v>
      </c>
      <c r="AB961">
        <v>75.180000000000007</v>
      </c>
      <c r="AC961">
        <v>9.82</v>
      </c>
      <c r="AD961" t="s">
        <v>64</v>
      </c>
      <c r="AE961" t="s">
        <v>56</v>
      </c>
      <c r="AF961">
        <v>3902</v>
      </c>
      <c r="AG961">
        <v>3902</v>
      </c>
      <c r="AO961">
        <v>32</v>
      </c>
      <c r="AP961">
        <v>0</v>
      </c>
      <c r="AW961">
        <v>391</v>
      </c>
      <c r="BD961" s="5">
        <v>391</v>
      </c>
      <c r="BE961">
        <v>359</v>
      </c>
      <c r="BG961">
        <f t="shared" si="104"/>
        <v>359</v>
      </c>
      <c r="BH961">
        <v>32</v>
      </c>
    </row>
    <row r="962" spans="1:61" x14ac:dyDescent="0.25">
      <c r="A962" t="s">
        <v>54</v>
      </c>
      <c r="B962">
        <v>110027</v>
      </c>
      <c r="C962" t="s">
        <v>55</v>
      </c>
      <c r="D962" t="s">
        <v>56</v>
      </c>
      <c r="E962" s="1">
        <v>45967</v>
      </c>
      <c r="F962" t="s">
        <v>1198</v>
      </c>
      <c r="G962" t="s">
        <v>63</v>
      </c>
      <c r="H962" t="str">
        <f t="shared" si="98"/>
        <v>Aggregator</v>
      </c>
      <c r="I962">
        <v>221416000000000</v>
      </c>
      <c r="J962">
        <v>29811</v>
      </c>
      <c r="K962" s="3">
        <v>45967.917361111111</v>
      </c>
      <c r="L962">
        <f t="shared" si="99"/>
        <v>6</v>
      </c>
      <c r="M962" t="str">
        <f t="shared" si="100"/>
        <v>Thursday</v>
      </c>
      <c r="N962" s="1" t="str">
        <f t="shared" si="101"/>
        <v>November</v>
      </c>
      <c r="O962" s="2">
        <v>0.91736111111111107</v>
      </c>
      <c r="P962" s="2" t="str">
        <f t="shared" si="102"/>
        <v>Week 1</v>
      </c>
      <c r="Q962" t="s">
        <v>59</v>
      </c>
      <c r="R962" s="5">
        <v>229</v>
      </c>
      <c r="S962" s="5">
        <v>-90</v>
      </c>
      <c r="T962" s="5">
        <f t="shared" si="103"/>
        <v>39.301310043668117</v>
      </c>
      <c r="U962" s="5">
        <v>139</v>
      </c>
      <c r="V962" s="5">
        <v>32</v>
      </c>
      <c r="W962" s="5">
        <v>0</v>
      </c>
      <c r="X962" s="5">
        <v>0</v>
      </c>
      <c r="Y962" s="5">
        <v>171</v>
      </c>
      <c r="Z962" s="5">
        <v>171</v>
      </c>
      <c r="AA962" t="s">
        <v>64</v>
      </c>
      <c r="AB962">
        <v>51.9</v>
      </c>
      <c r="AC962">
        <v>5.07</v>
      </c>
      <c r="AD962" t="s">
        <v>64</v>
      </c>
      <c r="AE962" t="s">
        <v>56</v>
      </c>
      <c r="AF962">
        <v>2181</v>
      </c>
      <c r="AG962">
        <v>2181</v>
      </c>
      <c r="AO962">
        <v>32</v>
      </c>
      <c r="AP962">
        <v>0</v>
      </c>
      <c r="AW962">
        <v>171</v>
      </c>
      <c r="BD962" s="5">
        <v>171</v>
      </c>
      <c r="BE962">
        <v>139</v>
      </c>
      <c r="BG962">
        <f t="shared" si="104"/>
        <v>139</v>
      </c>
      <c r="BH962">
        <v>32</v>
      </c>
    </row>
    <row r="963" spans="1:61" x14ac:dyDescent="0.25">
      <c r="A963" t="s">
        <v>54</v>
      </c>
      <c r="B963">
        <v>110027</v>
      </c>
      <c r="C963" t="s">
        <v>55</v>
      </c>
      <c r="D963" t="s">
        <v>56</v>
      </c>
      <c r="E963" s="1">
        <v>45967</v>
      </c>
      <c r="F963" t="s">
        <v>1199</v>
      </c>
      <c r="G963" t="s">
        <v>58</v>
      </c>
      <c r="H963" t="str">
        <f t="shared" ref="H963:H1026" si="105">IF(G963="POS","Direct Sale","Aggregator")</f>
        <v>Aggregator</v>
      </c>
      <c r="I963">
        <v>7451701002</v>
      </c>
      <c r="J963">
        <v>18528960</v>
      </c>
      <c r="K963" s="3">
        <v>45967.922222222223</v>
      </c>
      <c r="L963">
        <f t="shared" ref="L963:L1026" si="106">VALUE(DAY(K963))</f>
        <v>6</v>
      </c>
      <c r="M963" t="str">
        <f t="shared" ref="M963:M1026" si="107">TEXT(K963,"dddd")</f>
        <v>Thursday</v>
      </c>
      <c r="N963" s="1" t="str">
        <f t="shared" ref="N963:N1026" si="108">TEXT(K963,"MMMM")</f>
        <v>November</v>
      </c>
      <c r="O963" s="2">
        <v>0.92222222222222228</v>
      </c>
      <c r="P963" s="2" t="str">
        <f t="shared" ref="P963:P1026" si="109">_xlfn.IFS(L963&lt;=7,"Week 1",L963&lt;=15, "Week 2",L963&lt;=23,"Week 3",L963&lt;=30,"Week 4")</f>
        <v>Week 1</v>
      </c>
      <c r="Q963" t="s">
        <v>59</v>
      </c>
      <c r="R963" s="5">
        <v>698</v>
      </c>
      <c r="S963" s="5">
        <v>-174.5</v>
      </c>
      <c r="T963" s="5">
        <f t="shared" ref="T963:T1026" si="110">ABS((S963/R963)*100)</f>
        <v>25</v>
      </c>
      <c r="U963" s="5">
        <v>523.5</v>
      </c>
      <c r="V963" s="5">
        <v>32</v>
      </c>
      <c r="W963" s="5">
        <v>0</v>
      </c>
      <c r="X963" s="5">
        <v>0</v>
      </c>
      <c r="Y963" s="5">
        <v>555.5</v>
      </c>
      <c r="Z963" s="5">
        <v>555.5</v>
      </c>
      <c r="AA963" t="s">
        <v>60</v>
      </c>
      <c r="AB963">
        <v>126.83</v>
      </c>
      <c r="AC963">
        <v>5.07</v>
      </c>
      <c r="AD963" t="s">
        <v>60</v>
      </c>
      <c r="AE963" t="s">
        <v>56</v>
      </c>
      <c r="AF963">
        <v>1002</v>
      </c>
      <c r="AG963">
        <v>1002</v>
      </c>
      <c r="AO963">
        <v>32</v>
      </c>
      <c r="AP963">
        <v>0</v>
      </c>
      <c r="AX963">
        <v>555.5</v>
      </c>
      <c r="BD963" s="5">
        <v>555.5</v>
      </c>
      <c r="BE963">
        <v>523.5</v>
      </c>
      <c r="BG963">
        <f t="shared" ref="BG963:BG1026" si="111">BE963+BF963</f>
        <v>523.5</v>
      </c>
      <c r="BI963">
        <v>32</v>
      </c>
    </row>
    <row r="964" spans="1:61" x14ac:dyDescent="0.25">
      <c r="A964" t="s">
        <v>54</v>
      </c>
      <c r="B964">
        <v>110027</v>
      </c>
      <c r="C964" t="s">
        <v>55</v>
      </c>
      <c r="D964" t="s">
        <v>56</v>
      </c>
      <c r="E964" s="1">
        <v>45967</v>
      </c>
      <c r="F964" t="s">
        <v>1200</v>
      </c>
      <c r="G964" t="s">
        <v>63</v>
      </c>
      <c r="H964" t="str">
        <f t="shared" si="105"/>
        <v>Aggregator</v>
      </c>
      <c r="I964">
        <v>221417000000000</v>
      </c>
      <c r="J964">
        <v>29811</v>
      </c>
      <c r="K964" s="3">
        <v>45967.926388888889</v>
      </c>
      <c r="L964">
        <f t="shared" si="106"/>
        <v>6</v>
      </c>
      <c r="M964" t="str">
        <f t="shared" si="107"/>
        <v>Thursday</v>
      </c>
      <c r="N964" s="1" t="str">
        <f t="shared" si="108"/>
        <v>November</v>
      </c>
      <c r="O964" s="2">
        <v>0.92638888888888893</v>
      </c>
      <c r="P964" s="2" t="str">
        <f t="shared" si="109"/>
        <v>Week 1</v>
      </c>
      <c r="Q964" t="s">
        <v>59</v>
      </c>
      <c r="R964" s="5">
        <v>706</v>
      </c>
      <c r="S964" s="5">
        <v>-268.74</v>
      </c>
      <c r="T964" s="5">
        <f t="shared" si="110"/>
        <v>38.065155807365443</v>
      </c>
      <c r="U964" s="5">
        <v>437.26</v>
      </c>
      <c r="V964" s="5">
        <v>32</v>
      </c>
      <c r="W964" s="5">
        <v>0</v>
      </c>
      <c r="X964" s="5">
        <v>-0.26</v>
      </c>
      <c r="Y964" s="5">
        <v>469</v>
      </c>
      <c r="Z964" s="5">
        <v>469</v>
      </c>
      <c r="AA964" t="s">
        <v>64</v>
      </c>
      <c r="AB964">
        <v>124.79</v>
      </c>
      <c r="AC964">
        <v>13.27</v>
      </c>
      <c r="AD964" t="s">
        <v>64</v>
      </c>
      <c r="AE964" t="s">
        <v>56</v>
      </c>
      <c r="AF964">
        <v>6544</v>
      </c>
      <c r="AG964">
        <v>6544</v>
      </c>
      <c r="AO964">
        <v>32</v>
      </c>
      <c r="AP964">
        <v>0</v>
      </c>
      <c r="AW964">
        <v>469</v>
      </c>
      <c r="BD964" s="5">
        <v>469</v>
      </c>
      <c r="BE964">
        <v>437.26</v>
      </c>
      <c r="BG964">
        <f t="shared" si="111"/>
        <v>437.26</v>
      </c>
      <c r="BH964">
        <v>32</v>
      </c>
    </row>
    <row r="965" spans="1:61" x14ac:dyDescent="0.25">
      <c r="A965" t="s">
        <v>54</v>
      </c>
      <c r="B965">
        <v>110027</v>
      </c>
      <c r="C965" t="s">
        <v>55</v>
      </c>
      <c r="D965" t="s">
        <v>56</v>
      </c>
      <c r="E965" s="1">
        <v>45967</v>
      </c>
      <c r="F965" t="s">
        <v>1201</v>
      </c>
      <c r="G965" t="s">
        <v>67</v>
      </c>
      <c r="H965" t="str">
        <f t="shared" si="105"/>
        <v>Direct Sale</v>
      </c>
      <c r="K965" s="3">
        <v>45967.93472222222</v>
      </c>
      <c r="L965">
        <f t="shared" si="106"/>
        <v>6</v>
      </c>
      <c r="M965" t="str">
        <f t="shared" si="107"/>
        <v>Thursday</v>
      </c>
      <c r="N965" s="1" t="str">
        <f t="shared" si="108"/>
        <v>November</v>
      </c>
      <c r="O965" s="2">
        <v>0.93472222222222223</v>
      </c>
      <c r="P965" s="2" t="str">
        <f t="shared" si="109"/>
        <v>Week 1</v>
      </c>
      <c r="Q965" t="s">
        <v>59</v>
      </c>
      <c r="R965" s="5">
        <v>634</v>
      </c>
      <c r="S965" s="5">
        <v>0</v>
      </c>
      <c r="T965" s="5">
        <f t="shared" si="110"/>
        <v>0</v>
      </c>
      <c r="U965" s="5">
        <v>634</v>
      </c>
      <c r="V965" s="5">
        <v>0</v>
      </c>
      <c r="W965" s="5">
        <v>31.7</v>
      </c>
      <c r="X965" s="5">
        <v>0.3</v>
      </c>
      <c r="Y965" s="5">
        <v>666</v>
      </c>
      <c r="Z965" s="5">
        <v>666</v>
      </c>
      <c r="AA965" t="s">
        <v>68</v>
      </c>
      <c r="AB965">
        <v>163.76</v>
      </c>
      <c r="AC965">
        <v>9.68</v>
      </c>
      <c r="AD965" t="s">
        <v>5778</v>
      </c>
      <c r="AE965" t="s">
        <v>75</v>
      </c>
      <c r="AI965" t="s">
        <v>89</v>
      </c>
      <c r="AJ965" t="s">
        <v>56</v>
      </c>
      <c r="AK965">
        <v>8929758003</v>
      </c>
      <c r="AO965">
        <v>0</v>
      </c>
      <c r="AP965">
        <v>0</v>
      </c>
      <c r="AR965">
        <v>666</v>
      </c>
      <c r="AZ965">
        <v>634</v>
      </c>
      <c r="BA965">
        <v>15.85</v>
      </c>
      <c r="BB965">
        <v>634</v>
      </c>
      <c r="BC965">
        <v>15.85</v>
      </c>
      <c r="BD965" s="5">
        <v>666</v>
      </c>
      <c r="BE965">
        <v>634</v>
      </c>
      <c r="BG965">
        <f t="shared" si="111"/>
        <v>634</v>
      </c>
    </row>
    <row r="966" spans="1:61" x14ac:dyDescent="0.25">
      <c r="A966" t="s">
        <v>54</v>
      </c>
      <c r="B966">
        <v>110027</v>
      </c>
      <c r="C966" t="s">
        <v>55</v>
      </c>
      <c r="D966" t="s">
        <v>56</v>
      </c>
      <c r="E966" s="1">
        <v>45967</v>
      </c>
      <c r="F966" t="s">
        <v>1202</v>
      </c>
      <c r="G966" t="s">
        <v>67</v>
      </c>
      <c r="H966" t="str">
        <f t="shared" si="105"/>
        <v>Direct Sale</v>
      </c>
      <c r="K966" s="3">
        <v>45967.936111111114</v>
      </c>
      <c r="L966">
        <f t="shared" si="106"/>
        <v>6</v>
      </c>
      <c r="M966" t="str">
        <f t="shared" si="107"/>
        <v>Thursday</v>
      </c>
      <c r="N966" s="1" t="str">
        <f t="shared" si="108"/>
        <v>November</v>
      </c>
      <c r="O966" s="2">
        <v>0.93611111111111112</v>
      </c>
      <c r="P966" s="2" t="str">
        <f t="shared" si="109"/>
        <v>Week 1</v>
      </c>
      <c r="Q966" t="s">
        <v>59</v>
      </c>
      <c r="R966" s="5">
        <v>99</v>
      </c>
      <c r="S966" s="5">
        <v>0</v>
      </c>
      <c r="T966" s="5">
        <f t="shared" si="110"/>
        <v>0</v>
      </c>
      <c r="U966" s="5">
        <v>99</v>
      </c>
      <c r="V966" s="5">
        <v>0</v>
      </c>
      <c r="W966" s="5">
        <v>4.96</v>
      </c>
      <c r="X966" s="5">
        <v>0.04</v>
      </c>
      <c r="Y966" s="5">
        <v>104</v>
      </c>
      <c r="Z966" s="5">
        <v>104</v>
      </c>
      <c r="AA966" t="s">
        <v>68</v>
      </c>
      <c r="AB966">
        <v>21.57</v>
      </c>
      <c r="AC966">
        <v>1.96</v>
      </c>
      <c r="AD966" t="s">
        <v>5778</v>
      </c>
      <c r="AE966" t="s">
        <v>75</v>
      </c>
      <c r="AI966" t="s">
        <v>89</v>
      </c>
      <c r="AJ966" t="s">
        <v>56</v>
      </c>
      <c r="AK966">
        <v>8929758003</v>
      </c>
      <c r="AO966">
        <v>0</v>
      </c>
      <c r="AP966">
        <v>0</v>
      </c>
      <c r="AR966">
        <v>104</v>
      </c>
      <c r="AZ966">
        <v>99</v>
      </c>
      <c r="BA966">
        <v>2.48</v>
      </c>
      <c r="BB966">
        <v>99</v>
      </c>
      <c r="BC966">
        <v>2.48</v>
      </c>
      <c r="BD966" s="5">
        <v>104</v>
      </c>
      <c r="BE966">
        <v>99</v>
      </c>
      <c r="BG966">
        <f t="shared" si="111"/>
        <v>99</v>
      </c>
    </row>
    <row r="967" spans="1:61" x14ac:dyDescent="0.25">
      <c r="A967" t="s">
        <v>54</v>
      </c>
      <c r="B967">
        <v>110027</v>
      </c>
      <c r="C967" t="s">
        <v>55</v>
      </c>
      <c r="D967" t="s">
        <v>56</v>
      </c>
      <c r="E967" s="1">
        <v>45967</v>
      </c>
      <c r="F967" t="s">
        <v>1203</v>
      </c>
      <c r="G967" t="s">
        <v>67</v>
      </c>
      <c r="H967" t="str">
        <f t="shared" si="105"/>
        <v>Direct Sale</v>
      </c>
      <c r="K967" s="3">
        <v>45967.936111111114</v>
      </c>
      <c r="L967">
        <f t="shared" si="106"/>
        <v>6</v>
      </c>
      <c r="M967" t="str">
        <f t="shared" si="107"/>
        <v>Thursday</v>
      </c>
      <c r="N967" s="1" t="str">
        <f t="shared" si="108"/>
        <v>November</v>
      </c>
      <c r="O967" s="2">
        <v>0.93611111111111112</v>
      </c>
      <c r="P967" s="2" t="str">
        <f t="shared" si="109"/>
        <v>Week 1</v>
      </c>
      <c r="Q967" t="s">
        <v>59</v>
      </c>
      <c r="R967" s="5">
        <v>109</v>
      </c>
      <c r="S967" s="5">
        <v>0</v>
      </c>
      <c r="T967" s="5">
        <f t="shared" si="110"/>
        <v>0</v>
      </c>
      <c r="U967" s="5">
        <v>109</v>
      </c>
      <c r="V967" s="5">
        <v>0</v>
      </c>
      <c r="W967" s="5">
        <v>5.46</v>
      </c>
      <c r="X967" s="5">
        <v>-0.46</v>
      </c>
      <c r="Y967" s="5">
        <v>114</v>
      </c>
      <c r="Z967" s="5">
        <v>114</v>
      </c>
      <c r="AA967" t="s">
        <v>73</v>
      </c>
      <c r="AB967">
        <v>24.51</v>
      </c>
      <c r="AC967">
        <v>1.96</v>
      </c>
      <c r="AD967" t="s">
        <v>5778</v>
      </c>
      <c r="AE967" t="s">
        <v>75</v>
      </c>
      <c r="AI967" t="s">
        <v>89</v>
      </c>
      <c r="AJ967" t="s">
        <v>56</v>
      </c>
      <c r="AK967">
        <v>8929758003</v>
      </c>
      <c r="AO967">
        <v>0</v>
      </c>
      <c r="AP967">
        <v>0</v>
      </c>
      <c r="AQ967">
        <v>114</v>
      </c>
      <c r="AZ967">
        <v>109</v>
      </c>
      <c r="BA967">
        <v>2.73</v>
      </c>
      <c r="BB967">
        <v>109</v>
      </c>
      <c r="BC967">
        <v>2.73</v>
      </c>
      <c r="BD967" s="5">
        <v>114</v>
      </c>
      <c r="BE967">
        <v>109</v>
      </c>
      <c r="BG967">
        <f t="shared" si="111"/>
        <v>109</v>
      </c>
    </row>
    <row r="968" spans="1:61" x14ac:dyDescent="0.25">
      <c r="A968" t="s">
        <v>54</v>
      </c>
      <c r="B968">
        <v>110027</v>
      </c>
      <c r="C968" t="s">
        <v>55</v>
      </c>
      <c r="D968" t="s">
        <v>56</v>
      </c>
      <c r="E968" s="1">
        <v>45967</v>
      </c>
      <c r="F968" t="s">
        <v>1204</v>
      </c>
      <c r="G968" t="s">
        <v>67</v>
      </c>
      <c r="H968" t="str">
        <f t="shared" si="105"/>
        <v>Direct Sale</v>
      </c>
      <c r="K968" s="3">
        <v>45967.941666666666</v>
      </c>
      <c r="L968">
        <f t="shared" si="106"/>
        <v>6</v>
      </c>
      <c r="M968" t="str">
        <f t="shared" si="107"/>
        <v>Thursday</v>
      </c>
      <c r="N968" s="1" t="str">
        <f t="shared" si="108"/>
        <v>November</v>
      </c>
      <c r="O968" s="2">
        <v>0.94166666666666665</v>
      </c>
      <c r="P968" s="2" t="str">
        <f t="shared" si="109"/>
        <v>Week 1</v>
      </c>
      <c r="Q968" t="s">
        <v>59</v>
      </c>
      <c r="R968" s="5">
        <v>506</v>
      </c>
      <c r="S968" s="5">
        <v>0</v>
      </c>
      <c r="T968" s="5">
        <f t="shared" si="110"/>
        <v>0</v>
      </c>
      <c r="U968" s="5">
        <v>506</v>
      </c>
      <c r="V968" s="5">
        <v>0</v>
      </c>
      <c r="W968" s="5">
        <v>25.3</v>
      </c>
      <c r="X968" s="5">
        <v>-0.3</v>
      </c>
      <c r="Y968" s="5">
        <v>531</v>
      </c>
      <c r="Z968" s="5">
        <v>531</v>
      </c>
      <c r="AA968" t="s">
        <v>109</v>
      </c>
      <c r="AB968">
        <v>138.44</v>
      </c>
      <c r="AC968">
        <v>6.66</v>
      </c>
      <c r="AD968" t="s">
        <v>5778</v>
      </c>
      <c r="AE968" t="s">
        <v>75</v>
      </c>
      <c r="AI968" t="s">
        <v>1205</v>
      </c>
      <c r="AJ968" t="s">
        <v>756</v>
      </c>
      <c r="AK968">
        <v>8447545352</v>
      </c>
      <c r="AO968">
        <v>0</v>
      </c>
      <c r="AP968">
        <v>0</v>
      </c>
      <c r="AQ968">
        <v>31</v>
      </c>
      <c r="AR968">
        <v>500</v>
      </c>
      <c r="AZ968">
        <v>506</v>
      </c>
      <c r="BA968">
        <v>12.65</v>
      </c>
      <c r="BB968">
        <v>506</v>
      </c>
      <c r="BC968">
        <v>12.65</v>
      </c>
      <c r="BD968" s="5">
        <v>531</v>
      </c>
      <c r="BE968">
        <v>506</v>
      </c>
      <c r="BG968">
        <f t="shared" si="111"/>
        <v>506</v>
      </c>
    </row>
    <row r="969" spans="1:61" x14ac:dyDescent="0.25">
      <c r="A969" t="s">
        <v>54</v>
      </c>
      <c r="B969">
        <v>110027</v>
      </c>
      <c r="C969" t="s">
        <v>55</v>
      </c>
      <c r="D969" t="s">
        <v>56</v>
      </c>
      <c r="E969" s="1">
        <v>45967</v>
      </c>
      <c r="F969" t="s">
        <v>1206</v>
      </c>
      <c r="G969" t="s">
        <v>63</v>
      </c>
      <c r="H969" t="str">
        <f t="shared" si="105"/>
        <v>Aggregator</v>
      </c>
      <c r="I969">
        <v>221418000000000</v>
      </c>
      <c r="J969">
        <v>29811</v>
      </c>
      <c r="K969" s="3">
        <v>45967.942361111112</v>
      </c>
      <c r="L969">
        <f t="shared" si="106"/>
        <v>6</v>
      </c>
      <c r="M969" t="str">
        <f t="shared" si="107"/>
        <v>Thursday</v>
      </c>
      <c r="N969" s="1" t="str">
        <f t="shared" si="108"/>
        <v>November</v>
      </c>
      <c r="O969" s="2">
        <v>0.94236111111111109</v>
      </c>
      <c r="P969" s="2" t="str">
        <f t="shared" si="109"/>
        <v>Week 1</v>
      </c>
      <c r="Q969" t="s">
        <v>59</v>
      </c>
      <c r="R969" s="5">
        <v>398</v>
      </c>
      <c r="S969" s="5">
        <v>-93.75</v>
      </c>
      <c r="T969" s="5">
        <f t="shared" si="110"/>
        <v>23.555276381909547</v>
      </c>
      <c r="U969" s="5">
        <v>304.25</v>
      </c>
      <c r="V969" s="5">
        <v>32</v>
      </c>
      <c r="W969" s="5">
        <v>0</v>
      </c>
      <c r="X969" s="5">
        <v>-0.25</v>
      </c>
      <c r="Y969" s="5">
        <v>336</v>
      </c>
      <c r="Z969" s="5">
        <v>336</v>
      </c>
      <c r="AA969" t="s">
        <v>64</v>
      </c>
      <c r="AB969">
        <v>81.760000000000005</v>
      </c>
      <c r="AC969">
        <v>5.1100000000000003</v>
      </c>
      <c r="AD969" t="s">
        <v>64</v>
      </c>
      <c r="AE969" t="s">
        <v>56</v>
      </c>
      <c r="AF969">
        <v>9924</v>
      </c>
      <c r="AG969">
        <v>9924</v>
      </c>
      <c r="AO969">
        <v>32</v>
      </c>
      <c r="AP969">
        <v>0</v>
      </c>
      <c r="AW969">
        <v>336</v>
      </c>
      <c r="BD969" s="5">
        <v>336</v>
      </c>
      <c r="BE969">
        <v>304.25</v>
      </c>
      <c r="BG969">
        <f t="shared" si="111"/>
        <v>304.25</v>
      </c>
      <c r="BH969">
        <v>32</v>
      </c>
    </row>
    <row r="970" spans="1:61" x14ac:dyDescent="0.25">
      <c r="A970" t="s">
        <v>54</v>
      </c>
      <c r="B970">
        <v>110027</v>
      </c>
      <c r="C970" t="s">
        <v>55</v>
      </c>
      <c r="D970" t="s">
        <v>56</v>
      </c>
      <c r="E970" s="1">
        <v>45967</v>
      </c>
      <c r="F970" t="s">
        <v>1207</v>
      </c>
      <c r="G970" t="s">
        <v>63</v>
      </c>
      <c r="H970" t="str">
        <f t="shared" si="105"/>
        <v>Aggregator</v>
      </c>
      <c r="I970">
        <v>221418000000000</v>
      </c>
      <c r="J970">
        <v>29811</v>
      </c>
      <c r="K970" s="3">
        <v>45967.942361111112</v>
      </c>
      <c r="L970">
        <f t="shared" si="106"/>
        <v>6</v>
      </c>
      <c r="M970" t="str">
        <f t="shared" si="107"/>
        <v>Thursday</v>
      </c>
      <c r="N970" s="1" t="str">
        <f t="shared" si="108"/>
        <v>November</v>
      </c>
      <c r="O970" s="2">
        <v>0.94236111111111109</v>
      </c>
      <c r="P970" s="2" t="str">
        <f t="shared" si="109"/>
        <v>Week 1</v>
      </c>
      <c r="Q970" t="s">
        <v>59</v>
      </c>
      <c r="R970" s="5">
        <v>484.66</v>
      </c>
      <c r="S970" s="5">
        <v>-93.73</v>
      </c>
      <c r="T970" s="5">
        <f t="shared" si="110"/>
        <v>19.339330664795938</v>
      </c>
      <c r="U970" s="5">
        <v>390.93</v>
      </c>
      <c r="V970" s="5">
        <v>32</v>
      </c>
      <c r="W970" s="5">
        <v>0</v>
      </c>
      <c r="X970" s="5">
        <v>7.0000000000000007E-2</v>
      </c>
      <c r="Y970" s="5">
        <v>423</v>
      </c>
      <c r="Z970" s="5">
        <v>423</v>
      </c>
      <c r="AA970" t="s">
        <v>64</v>
      </c>
      <c r="AB970">
        <v>95.73</v>
      </c>
      <c r="AC970">
        <v>9.3699999999999992</v>
      </c>
      <c r="AD970" t="s">
        <v>64</v>
      </c>
      <c r="AE970" t="s">
        <v>56</v>
      </c>
      <c r="AF970">
        <v>1802</v>
      </c>
      <c r="AG970">
        <v>1802</v>
      </c>
      <c r="AO970">
        <v>32</v>
      </c>
      <c r="AP970">
        <v>0</v>
      </c>
      <c r="AW970">
        <v>423</v>
      </c>
      <c r="BD970" s="5">
        <v>423</v>
      </c>
      <c r="BE970">
        <v>390.93</v>
      </c>
      <c r="BG970">
        <f t="shared" si="111"/>
        <v>390.93</v>
      </c>
      <c r="BH970">
        <v>32</v>
      </c>
    </row>
    <row r="971" spans="1:61" x14ac:dyDescent="0.25">
      <c r="A971" t="s">
        <v>54</v>
      </c>
      <c r="B971">
        <v>110027</v>
      </c>
      <c r="C971" t="s">
        <v>55</v>
      </c>
      <c r="D971" t="s">
        <v>56</v>
      </c>
      <c r="E971" s="1">
        <v>45967</v>
      </c>
      <c r="F971" t="s">
        <v>1208</v>
      </c>
      <c r="G971" t="s">
        <v>63</v>
      </c>
      <c r="H971" t="str">
        <f t="shared" si="105"/>
        <v>Aggregator</v>
      </c>
      <c r="I971">
        <v>221419000000000</v>
      </c>
      <c r="J971">
        <v>29811</v>
      </c>
      <c r="K971" s="3">
        <v>45967.943749999999</v>
      </c>
      <c r="L971">
        <f t="shared" si="106"/>
        <v>6</v>
      </c>
      <c r="M971" t="str">
        <f t="shared" si="107"/>
        <v>Thursday</v>
      </c>
      <c r="N971" s="1" t="str">
        <f t="shared" si="108"/>
        <v>November</v>
      </c>
      <c r="O971" s="2">
        <v>0.94374999999999998</v>
      </c>
      <c r="P971" s="2" t="str">
        <f t="shared" si="109"/>
        <v>Week 1</v>
      </c>
      <c r="Q971" t="s">
        <v>59</v>
      </c>
      <c r="R971" s="5">
        <v>716</v>
      </c>
      <c r="S971" s="5">
        <v>-268.75</v>
      </c>
      <c r="T971" s="5">
        <f t="shared" si="110"/>
        <v>37.534916201117319</v>
      </c>
      <c r="U971" s="5">
        <v>447.25</v>
      </c>
      <c r="V971" s="5">
        <v>32</v>
      </c>
      <c r="W971" s="5">
        <v>0</v>
      </c>
      <c r="X971" s="5">
        <v>-0.25</v>
      </c>
      <c r="Y971" s="5">
        <v>479</v>
      </c>
      <c r="Z971" s="5">
        <v>479</v>
      </c>
      <c r="AA971" t="s">
        <v>64</v>
      </c>
      <c r="AB971">
        <v>119.84</v>
      </c>
      <c r="AC971">
        <v>5.29</v>
      </c>
      <c r="AD971" t="s">
        <v>64</v>
      </c>
      <c r="AE971" t="s">
        <v>56</v>
      </c>
      <c r="AF971">
        <v>3664</v>
      </c>
      <c r="AG971">
        <v>3664</v>
      </c>
      <c r="AO971">
        <v>32</v>
      </c>
      <c r="AP971">
        <v>0</v>
      </c>
      <c r="AW971">
        <v>479</v>
      </c>
      <c r="BD971" s="5">
        <v>479</v>
      </c>
      <c r="BE971">
        <v>447.25</v>
      </c>
      <c r="BG971">
        <f t="shared" si="111"/>
        <v>447.25</v>
      </c>
      <c r="BH971">
        <v>32</v>
      </c>
    </row>
    <row r="972" spans="1:61" x14ac:dyDescent="0.25">
      <c r="A972" t="s">
        <v>54</v>
      </c>
      <c r="B972">
        <v>110027</v>
      </c>
      <c r="C972" t="s">
        <v>55</v>
      </c>
      <c r="D972" t="s">
        <v>56</v>
      </c>
      <c r="E972" s="1">
        <v>45967</v>
      </c>
      <c r="F972" t="s">
        <v>1209</v>
      </c>
      <c r="G972" t="s">
        <v>67</v>
      </c>
      <c r="H972" t="str">
        <f t="shared" si="105"/>
        <v>Direct Sale</v>
      </c>
      <c r="K972" s="3">
        <v>45967.946527777778</v>
      </c>
      <c r="L972">
        <f t="shared" si="106"/>
        <v>6</v>
      </c>
      <c r="M972" t="str">
        <f t="shared" si="107"/>
        <v>Thursday</v>
      </c>
      <c r="N972" s="1" t="str">
        <f t="shared" si="108"/>
        <v>November</v>
      </c>
      <c r="O972" s="2">
        <v>0.94652777777777775</v>
      </c>
      <c r="P972" s="2" t="str">
        <f t="shared" si="109"/>
        <v>Week 1</v>
      </c>
      <c r="Q972" t="s">
        <v>59</v>
      </c>
      <c r="R972" s="5">
        <v>139</v>
      </c>
      <c r="S972" s="5">
        <v>0</v>
      </c>
      <c r="T972" s="5">
        <f t="shared" si="110"/>
        <v>0</v>
      </c>
      <c r="U972" s="5">
        <v>139</v>
      </c>
      <c r="V972" s="5">
        <v>0</v>
      </c>
      <c r="W972" s="5">
        <v>6.96</v>
      </c>
      <c r="X972" s="5">
        <v>0.04</v>
      </c>
      <c r="Y972" s="5">
        <v>146</v>
      </c>
      <c r="Z972" s="5">
        <v>146</v>
      </c>
      <c r="AA972" t="s">
        <v>73</v>
      </c>
      <c r="AB972">
        <v>30.6</v>
      </c>
      <c r="AC972">
        <v>4.0199999999999996</v>
      </c>
      <c r="AD972" t="s">
        <v>5778</v>
      </c>
      <c r="AE972" t="s">
        <v>75</v>
      </c>
      <c r="AI972" t="s">
        <v>89</v>
      </c>
      <c r="AJ972" t="s">
        <v>56</v>
      </c>
      <c r="AK972">
        <v>8929758003</v>
      </c>
      <c r="AO972">
        <v>0</v>
      </c>
      <c r="AP972">
        <v>0</v>
      </c>
      <c r="AQ972">
        <v>146</v>
      </c>
      <c r="AZ972">
        <v>139</v>
      </c>
      <c r="BA972">
        <v>3.48</v>
      </c>
      <c r="BB972">
        <v>139</v>
      </c>
      <c r="BC972">
        <v>3.48</v>
      </c>
      <c r="BD972" s="5">
        <v>146</v>
      </c>
      <c r="BE972">
        <v>139</v>
      </c>
      <c r="BG972">
        <f t="shared" si="111"/>
        <v>139</v>
      </c>
    </row>
    <row r="973" spans="1:61" x14ac:dyDescent="0.25">
      <c r="A973" t="s">
        <v>54</v>
      </c>
      <c r="B973">
        <v>110027</v>
      </c>
      <c r="C973" t="s">
        <v>55</v>
      </c>
      <c r="D973" t="s">
        <v>56</v>
      </c>
      <c r="E973" s="1">
        <v>45967</v>
      </c>
      <c r="F973" t="s">
        <v>1210</v>
      </c>
      <c r="G973" t="s">
        <v>67</v>
      </c>
      <c r="H973" t="str">
        <f t="shared" si="105"/>
        <v>Direct Sale</v>
      </c>
      <c r="K973" s="3">
        <v>45967.948611111111</v>
      </c>
      <c r="L973">
        <f t="shared" si="106"/>
        <v>6</v>
      </c>
      <c r="M973" t="str">
        <f t="shared" si="107"/>
        <v>Thursday</v>
      </c>
      <c r="N973" s="1" t="str">
        <f t="shared" si="108"/>
        <v>November</v>
      </c>
      <c r="O973" s="2">
        <v>0.94861111111111107</v>
      </c>
      <c r="P973" s="2" t="str">
        <f t="shared" si="109"/>
        <v>Week 1</v>
      </c>
      <c r="Q973" t="s">
        <v>59</v>
      </c>
      <c r="R973" s="5">
        <v>558</v>
      </c>
      <c r="S973" s="5">
        <v>0</v>
      </c>
      <c r="T973" s="5">
        <f t="shared" si="110"/>
        <v>0</v>
      </c>
      <c r="U973" s="5">
        <v>558</v>
      </c>
      <c r="V973" s="5">
        <v>0</v>
      </c>
      <c r="W973" s="5">
        <v>27.9</v>
      </c>
      <c r="X973" s="5">
        <v>0.1</v>
      </c>
      <c r="Y973" s="5">
        <v>586</v>
      </c>
      <c r="Z973" s="5">
        <v>586</v>
      </c>
      <c r="AA973" t="s">
        <v>73</v>
      </c>
      <c r="AB973">
        <v>111.99</v>
      </c>
      <c r="AC973">
        <v>13.17</v>
      </c>
      <c r="AD973" t="s">
        <v>5778</v>
      </c>
      <c r="AE973" t="s">
        <v>75</v>
      </c>
      <c r="AI973" t="s">
        <v>89</v>
      </c>
      <c r="AJ973" t="s">
        <v>56</v>
      </c>
      <c r="AK973">
        <v>8929758003</v>
      </c>
      <c r="AO973">
        <v>0</v>
      </c>
      <c r="AP973">
        <v>0</v>
      </c>
      <c r="AQ973">
        <v>586</v>
      </c>
      <c r="AZ973">
        <v>558</v>
      </c>
      <c r="BA973">
        <v>13.95</v>
      </c>
      <c r="BB973">
        <v>558</v>
      </c>
      <c r="BC973">
        <v>13.95</v>
      </c>
      <c r="BD973" s="5">
        <v>586</v>
      </c>
      <c r="BE973">
        <v>558</v>
      </c>
      <c r="BG973">
        <f t="shared" si="111"/>
        <v>558</v>
      </c>
    </row>
    <row r="974" spans="1:61" x14ac:dyDescent="0.25">
      <c r="A974" t="s">
        <v>54</v>
      </c>
      <c r="B974">
        <v>110027</v>
      </c>
      <c r="C974" t="s">
        <v>55</v>
      </c>
      <c r="D974" t="s">
        <v>56</v>
      </c>
      <c r="E974" s="1">
        <v>45967</v>
      </c>
      <c r="F974" t="s">
        <v>1211</v>
      </c>
      <c r="G974" t="s">
        <v>63</v>
      </c>
      <c r="H974" t="str">
        <f t="shared" si="105"/>
        <v>Aggregator</v>
      </c>
      <c r="I974">
        <v>221419000000000</v>
      </c>
      <c r="J974">
        <v>29811</v>
      </c>
      <c r="K974" s="3">
        <v>45967.951388888891</v>
      </c>
      <c r="L974">
        <f t="shared" si="106"/>
        <v>6</v>
      </c>
      <c r="M974" t="str">
        <f t="shared" si="107"/>
        <v>Thursday</v>
      </c>
      <c r="N974" s="1" t="str">
        <f t="shared" si="108"/>
        <v>November</v>
      </c>
      <c r="O974" s="2">
        <v>0.95138888888888884</v>
      </c>
      <c r="P974" s="2" t="str">
        <f t="shared" si="109"/>
        <v>Week 1</v>
      </c>
      <c r="Q974" t="s">
        <v>59</v>
      </c>
      <c r="R974" s="5">
        <v>158</v>
      </c>
      <c r="S974" s="5">
        <v>-40</v>
      </c>
      <c r="T974" s="5">
        <f t="shared" si="110"/>
        <v>25.316455696202532</v>
      </c>
      <c r="U974" s="5">
        <v>118</v>
      </c>
      <c r="V974" s="5">
        <v>32</v>
      </c>
      <c r="W974" s="5">
        <v>0</v>
      </c>
      <c r="X974" s="5">
        <v>0</v>
      </c>
      <c r="Y974" s="5">
        <v>150</v>
      </c>
      <c r="Z974" s="5">
        <v>150</v>
      </c>
      <c r="AA974" t="s">
        <v>64</v>
      </c>
      <c r="AB974">
        <v>30.99</v>
      </c>
      <c r="AC974">
        <v>3.92</v>
      </c>
      <c r="AD974" t="s">
        <v>64</v>
      </c>
      <c r="AE974" t="s">
        <v>56</v>
      </c>
      <c r="AF974">
        <v>3875</v>
      </c>
      <c r="AG974">
        <v>3875</v>
      </c>
      <c r="AO974">
        <v>32</v>
      </c>
      <c r="AP974">
        <v>0</v>
      </c>
      <c r="AW974">
        <v>150</v>
      </c>
      <c r="BD974" s="5">
        <v>150</v>
      </c>
      <c r="BE974">
        <v>118</v>
      </c>
      <c r="BG974">
        <f t="shared" si="111"/>
        <v>118</v>
      </c>
      <c r="BH974">
        <v>32</v>
      </c>
    </row>
    <row r="975" spans="1:61" x14ac:dyDescent="0.25">
      <c r="A975" t="s">
        <v>54</v>
      </c>
      <c r="B975">
        <v>110027</v>
      </c>
      <c r="C975" t="s">
        <v>55</v>
      </c>
      <c r="D975" t="s">
        <v>56</v>
      </c>
      <c r="E975" s="1">
        <v>45967</v>
      </c>
      <c r="F975" t="s">
        <v>1212</v>
      </c>
      <c r="G975" t="s">
        <v>67</v>
      </c>
      <c r="H975" t="str">
        <f t="shared" si="105"/>
        <v>Direct Sale</v>
      </c>
      <c r="K975" s="3">
        <v>45967.952777777777</v>
      </c>
      <c r="L975">
        <f t="shared" si="106"/>
        <v>6</v>
      </c>
      <c r="M975" t="str">
        <f t="shared" si="107"/>
        <v>Thursday</v>
      </c>
      <c r="N975" s="1" t="str">
        <f t="shared" si="108"/>
        <v>November</v>
      </c>
      <c r="O975" s="2">
        <v>0.95277777777777772</v>
      </c>
      <c r="P975" s="2" t="str">
        <f t="shared" si="109"/>
        <v>Week 1</v>
      </c>
      <c r="Q975" t="s">
        <v>59</v>
      </c>
      <c r="R975" s="5">
        <v>239</v>
      </c>
      <c r="S975" s="5">
        <v>0</v>
      </c>
      <c r="T975" s="5">
        <f t="shared" si="110"/>
        <v>0</v>
      </c>
      <c r="U975" s="5">
        <v>239</v>
      </c>
      <c r="V975" s="5">
        <v>0</v>
      </c>
      <c r="W975" s="5">
        <v>11.96</v>
      </c>
      <c r="X975" s="5">
        <v>0.04</v>
      </c>
      <c r="Y975" s="5">
        <v>251</v>
      </c>
      <c r="Z975" s="5">
        <v>251</v>
      </c>
      <c r="AA975" t="s">
        <v>68</v>
      </c>
      <c r="AB975">
        <v>67.510000000000005</v>
      </c>
      <c r="AC975">
        <v>2.9</v>
      </c>
      <c r="AD975" t="s">
        <v>5778</v>
      </c>
      <c r="AE975" t="s">
        <v>75</v>
      </c>
      <c r="AI975" t="s">
        <v>730</v>
      </c>
      <c r="AJ975" t="s">
        <v>731</v>
      </c>
      <c r="AK975">
        <v>9999777722</v>
      </c>
      <c r="AO975">
        <v>0</v>
      </c>
      <c r="AP975">
        <v>0</v>
      </c>
      <c r="AR975">
        <v>251</v>
      </c>
      <c r="AZ975">
        <v>239</v>
      </c>
      <c r="BA975">
        <v>5.98</v>
      </c>
      <c r="BB975">
        <v>239</v>
      </c>
      <c r="BC975">
        <v>5.98</v>
      </c>
      <c r="BD975" s="5">
        <v>251</v>
      </c>
      <c r="BE975">
        <v>239</v>
      </c>
      <c r="BG975">
        <f t="shared" si="111"/>
        <v>239</v>
      </c>
    </row>
    <row r="976" spans="1:61" x14ac:dyDescent="0.25">
      <c r="A976" t="s">
        <v>54</v>
      </c>
      <c r="B976">
        <v>110027</v>
      </c>
      <c r="C976" t="s">
        <v>55</v>
      </c>
      <c r="D976" t="s">
        <v>56</v>
      </c>
      <c r="E976" s="1">
        <v>45967</v>
      </c>
      <c r="F976" t="s">
        <v>1213</v>
      </c>
      <c r="G976" t="s">
        <v>58</v>
      </c>
      <c r="H976" t="str">
        <f t="shared" si="105"/>
        <v>Aggregator</v>
      </c>
      <c r="I976">
        <v>7456514190</v>
      </c>
      <c r="J976">
        <v>18528960</v>
      </c>
      <c r="K976" s="3">
        <v>45967.952777777777</v>
      </c>
      <c r="L976">
        <f t="shared" si="106"/>
        <v>6</v>
      </c>
      <c r="M976" t="str">
        <f t="shared" si="107"/>
        <v>Thursday</v>
      </c>
      <c r="N976" s="1" t="str">
        <f t="shared" si="108"/>
        <v>November</v>
      </c>
      <c r="O976" s="2">
        <v>0.95277777777777772</v>
      </c>
      <c r="P976" s="2" t="str">
        <f t="shared" si="109"/>
        <v>Week 1</v>
      </c>
      <c r="Q976" t="s">
        <v>59</v>
      </c>
      <c r="R976" s="5">
        <v>1186</v>
      </c>
      <c r="S976" s="5">
        <v>-125</v>
      </c>
      <c r="T976" s="5">
        <f t="shared" si="110"/>
        <v>10.539629005059021</v>
      </c>
      <c r="U976" s="5">
        <v>1061</v>
      </c>
      <c r="V976" s="5">
        <v>32</v>
      </c>
      <c r="W976" s="5">
        <v>0</v>
      </c>
      <c r="X976" s="5">
        <v>0</v>
      </c>
      <c r="Y976" s="5">
        <v>1093</v>
      </c>
      <c r="Z976" s="5">
        <v>1093</v>
      </c>
      <c r="AA976" t="s">
        <v>60</v>
      </c>
      <c r="AB976">
        <v>262.02</v>
      </c>
      <c r="AC976">
        <v>19.010000000000002</v>
      </c>
      <c r="AD976" t="s">
        <v>60</v>
      </c>
      <c r="AE976" t="s">
        <v>56</v>
      </c>
      <c r="AF976">
        <v>4190</v>
      </c>
      <c r="AG976">
        <v>4190</v>
      </c>
      <c r="AO976">
        <v>32</v>
      </c>
      <c r="AP976">
        <v>0</v>
      </c>
      <c r="AX976">
        <v>1093</v>
      </c>
      <c r="BD976" s="5">
        <v>1093</v>
      </c>
      <c r="BE976">
        <v>1061</v>
      </c>
      <c r="BG976">
        <f t="shared" si="111"/>
        <v>1061</v>
      </c>
      <c r="BI976">
        <v>32</v>
      </c>
    </row>
    <row r="977" spans="1:61" x14ac:dyDescent="0.25">
      <c r="A977" t="s">
        <v>54</v>
      </c>
      <c r="B977">
        <v>110027</v>
      </c>
      <c r="C977" t="s">
        <v>55</v>
      </c>
      <c r="D977" t="s">
        <v>56</v>
      </c>
      <c r="E977" s="1">
        <v>45967</v>
      </c>
      <c r="F977" t="s">
        <v>1214</v>
      </c>
      <c r="G977" t="s">
        <v>63</v>
      </c>
      <c r="H977" t="str">
        <f t="shared" si="105"/>
        <v>Aggregator</v>
      </c>
      <c r="I977">
        <v>221419000000000</v>
      </c>
      <c r="J977">
        <v>29811</v>
      </c>
      <c r="K977" s="3">
        <v>45967.95416666667</v>
      </c>
      <c r="L977">
        <f t="shared" si="106"/>
        <v>6</v>
      </c>
      <c r="M977" t="str">
        <f t="shared" si="107"/>
        <v>Thursday</v>
      </c>
      <c r="N977" s="1" t="str">
        <f t="shared" si="108"/>
        <v>November</v>
      </c>
      <c r="O977" s="2">
        <v>0.95416666666666672</v>
      </c>
      <c r="P977" s="2" t="str">
        <f t="shared" si="109"/>
        <v>Week 1</v>
      </c>
      <c r="Q977" t="s">
        <v>59</v>
      </c>
      <c r="R977" s="5">
        <v>208</v>
      </c>
      <c r="S977" s="5">
        <v>-89.99</v>
      </c>
      <c r="T977" s="5">
        <f t="shared" si="110"/>
        <v>43.264423076923073</v>
      </c>
      <c r="U977" s="5">
        <v>118.01</v>
      </c>
      <c r="V977" s="5">
        <v>32</v>
      </c>
      <c r="W977" s="5">
        <v>0</v>
      </c>
      <c r="X977" s="5">
        <v>-0.01</v>
      </c>
      <c r="Y977" s="5">
        <v>150</v>
      </c>
      <c r="Z977" s="5">
        <v>150</v>
      </c>
      <c r="AA977" t="s">
        <v>64</v>
      </c>
      <c r="AB977">
        <v>43.92</v>
      </c>
      <c r="AC977">
        <v>3.92</v>
      </c>
      <c r="AD977" t="s">
        <v>64</v>
      </c>
      <c r="AE977" t="s">
        <v>56</v>
      </c>
      <c r="AF977">
        <v>816</v>
      </c>
      <c r="AG977">
        <v>816</v>
      </c>
      <c r="AO977">
        <v>32</v>
      </c>
      <c r="AP977">
        <v>0</v>
      </c>
      <c r="AW977">
        <v>150</v>
      </c>
      <c r="BD977" s="5">
        <v>150</v>
      </c>
      <c r="BE977">
        <v>118.01</v>
      </c>
      <c r="BG977">
        <f t="shared" si="111"/>
        <v>118.01</v>
      </c>
      <c r="BH977">
        <v>32</v>
      </c>
    </row>
    <row r="978" spans="1:61" x14ac:dyDescent="0.25">
      <c r="A978" t="s">
        <v>54</v>
      </c>
      <c r="B978">
        <v>110027</v>
      </c>
      <c r="C978" t="s">
        <v>55</v>
      </c>
      <c r="D978" t="s">
        <v>56</v>
      </c>
      <c r="E978" s="1">
        <v>45967</v>
      </c>
      <c r="F978" t="s">
        <v>1215</v>
      </c>
      <c r="G978" t="s">
        <v>63</v>
      </c>
      <c r="H978" t="str">
        <f t="shared" si="105"/>
        <v>Aggregator</v>
      </c>
      <c r="I978">
        <v>221420000000000</v>
      </c>
      <c r="J978">
        <v>29811</v>
      </c>
      <c r="K978" s="3">
        <v>45967.956944444442</v>
      </c>
      <c r="L978">
        <f t="shared" si="106"/>
        <v>6</v>
      </c>
      <c r="M978" t="str">
        <f t="shared" si="107"/>
        <v>Thursday</v>
      </c>
      <c r="N978" s="1" t="str">
        <f t="shared" si="108"/>
        <v>November</v>
      </c>
      <c r="O978" s="2">
        <v>0.95694444444444449</v>
      </c>
      <c r="P978" s="2" t="str">
        <f t="shared" si="109"/>
        <v>Week 1</v>
      </c>
      <c r="Q978" t="s">
        <v>59</v>
      </c>
      <c r="R978" s="5">
        <v>259</v>
      </c>
      <c r="S978" s="5">
        <v>-93.75</v>
      </c>
      <c r="T978" s="5">
        <f t="shared" si="110"/>
        <v>36.196911196911195</v>
      </c>
      <c r="U978" s="5">
        <v>165.25</v>
      </c>
      <c r="V978" s="5">
        <v>32</v>
      </c>
      <c r="W978" s="5">
        <v>0</v>
      </c>
      <c r="X978" s="5">
        <v>-0.25</v>
      </c>
      <c r="Y978" s="5">
        <v>197</v>
      </c>
      <c r="Z978" s="5">
        <v>197</v>
      </c>
      <c r="AA978" t="s">
        <v>64</v>
      </c>
      <c r="AB978">
        <v>49.31</v>
      </c>
      <c r="AC978">
        <v>4.7699999999999996</v>
      </c>
      <c r="AD978" t="s">
        <v>64</v>
      </c>
      <c r="AE978" t="s">
        <v>56</v>
      </c>
      <c r="AF978">
        <v>1744</v>
      </c>
      <c r="AG978">
        <v>1744</v>
      </c>
      <c r="AO978">
        <v>32</v>
      </c>
      <c r="AP978">
        <v>0</v>
      </c>
      <c r="AW978">
        <v>197</v>
      </c>
      <c r="BD978" s="5">
        <v>197</v>
      </c>
      <c r="BE978">
        <v>165.25</v>
      </c>
      <c r="BG978">
        <f t="shared" si="111"/>
        <v>165.25</v>
      </c>
      <c r="BH978">
        <v>32</v>
      </c>
    </row>
    <row r="979" spans="1:61" x14ac:dyDescent="0.25">
      <c r="A979" t="s">
        <v>54</v>
      </c>
      <c r="B979">
        <v>110027</v>
      </c>
      <c r="C979" t="s">
        <v>55</v>
      </c>
      <c r="D979" t="s">
        <v>56</v>
      </c>
      <c r="E979" s="1">
        <v>45967</v>
      </c>
      <c r="F979" t="s">
        <v>1216</v>
      </c>
      <c r="G979" t="s">
        <v>63</v>
      </c>
      <c r="H979" t="str">
        <f t="shared" si="105"/>
        <v>Aggregator</v>
      </c>
      <c r="I979">
        <v>221420000000000</v>
      </c>
      <c r="J979">
        <v>29811</v>
      </c>
      <c r="K979" s="3">
        <v>45967.965277777781</v>
      </c>
      <c r="L979">
        <f t="shared" si="106"/>
        <v>6</v>
      </c>
      <c r="M979" t="str">
        <f t="shared" si="107"/>
        <v>Thursday</v>
      </c>
      <c r="N979" s="1" t="str">
        <f t="shared" si="108"/>
        <v>November</v>
      </c>
      <c r="O979" s="2">
        <v>0.96527777777777779</v>
      </c>
      <c r="P979" s="2" t="str">
        <f t="shared" si="109"/>
        <v>Week 1</v>
      </c>
      <c r="Q979" t="s">
        <v>59</v>
      </c>
      <c r="R979" s="5">
        <v>447</v>
      </c>
      <c r="S979" s="5">
        <v>-195</v>
      </c>
      <c r="T979" s="5">
        <f t="shared" si="110"/>
        <v>43.624161073825505</v>
      </c>
      <c r="U979" s="5">
        <v>252</v>
      </c>
      <c r="V979" s="5">
        <v>32</v>
      </c>
      <c r="W979" s="5">
        <v>0</v>
      </c>
      <c r="X979" s="5">
        <v>0</v>
      </c>
      <c r="Y979" s="5">
        <v>284</v>
      </c>
      <c r="Z979" s="5">
        <v>284</v>
      </c>
      <c r="AA979" t="s">
        <v>64</v>
      </c>
      <c r="AB979">
        <v>85.51</v>
      </c>
      <c r="AC979">
        <v>6.73</v>
      </c>
      <c r="AD979" t="s">
        <v>64</v>
      </c>
      <c r="AE979" t="s">
        <v>56</v>
      </c>
      <c r="AF979">
        <v>6173</v>
      </c>
      <c r="AG979">
        <v>6173</v>
      </c>
      <c r="AO979">
        <v>32</v>
      </c>
      <c r="AP979">
        <v>0</v>
      </c>
      <c r="AW979">
        <v>284</v>
      </c>
      <c r="BD979" s="5">
        <v>284</v>
      </c>
      <c r="BE979">
        <v>252</v>
      </c>
      <c r="BG979">
        <f t="shared" si="111"/>
        <v>252</v>
      </c>
      <c r="BH979">
        <v>32</v>
      </c>
    </row>
    <row r="980" spans="1:61" x14ac:dyDescent="0.25">
      <c r="A980" t="s">
        <v>54</v>
      </c>
      <c r="B980">
        <v>110027</v>
      </c>
      <c r="C980" t="s">
        <v>55</v>
      </c>
      <c r="D980" t="s">
        <v>56</v>
      </c>
      <c r="E980" s="1">
        <v>45967</v>
      </c>
      <c r="F980" t="s">
        <v>1217</v>
      </c>
      <c r="G980" t="s">
        <v>67</v>
      </c>
      <c r="H980" t="str">
        <f t="shared" si="105"/>
        <v>Direct Sale</v>
      </c>
      <c r="K980" s="3">
        <v>45967.96597222222</v>
      </c>
      <c r="L980">
        <f t="shared" si="106"/>
        <v>6</v>
      </c>
      <c r="M980" t="str">
        <f t="shared" si="107"/>
        <v>Thursday</v>
      </c>
      <c r="N980" s="1" t="str">
        <f t="shared" si="108"/>
        <v>November</v>
      </c>
      <c r="O980" s="2">
        <v>0.96597222222222223</v>
      </c>
      <c r="P980" s="2" t="str">
        <f t="shared" si="109"/>
        <v>Week 1</v>
      </c>
      <c r="Q980" t="s">
        <v>59</v>
      </c>
      <c r="R980" s="5">
        <v>59</v>
      </c>
      <c r="S980" s="5">
        <v>0</v>
      </c>
      <c r="T980" s="5">
        <f t="shared" si="110"/>
        <v>0</v>
      </c>
      <c r="U980" s="5">
        <v>59</v>
      </c>
      <c r="V980" s="5">
        <v>0</v>
      </c>
      <c r="W980" s="5">
        <v>2.96</v>
      </c>
      <c r="X980" s="5">
        <v>0.04</v>
      </c>
      <c r="Y980" s="5">
        <v>62</v>
      </c>
      <c r="Z980" s="5">
        <v>62</v>
      </c>
      <c r="AA980" t="s">
        <v>1218</v>
      </c>
      <c r="AB980">
        <v>15.49</v>
      </c>
      <c r="AC980">
        <v>2.14</v>
      </c>
      <c r="AD980" t="s">
        <v>5778</v>
      </c>
      <c r="AE980" t="s">
        <v>75</v>
      </c>
      <c r="AI980" t="s">
        <v>730</v>
      </c>
      <c r="AJ980" t="s">
        <v>731</v>
      </c>
      <c r="AK980">
        <v>9999777722</v>
      </c>
      <c r="AO980">
        <v>0</v>
      </c>
      <c r="AP980">
        <v>0</v>
      </c>
      <c r="AR980">
        <v>40</v>
      </c>
      <c r="AV980">
        <v>22</v>
      </c>
      <c r="AZ980">
        <v>59</v>
      </c>
      <c r="BA980">
        <v>1.48</v>
      </c>
      <c r="BB980">
        <v>59</v>
      </c>
      <c r="BC980">
        <v>1.48</v>
      </c>
      <c r="BD980" s="5">
        <v>62</v>
      </c>
      <c r="BE980">
        <v>59</v>
      </c>
      <c r="BG980">
        <f t="shared" si="111"/>
        <v>59</v>
      </c>
    </row>
    <row r="981" spans="1:61" x14ac:dyDescent="0.25">
      <c r="A981" t="s">
        <v>54</v>
      </c>
      <c r="B981">
        <v>110027</v>
      </c>
      <c r="C981" t="s">
        <v>55</v>
      </c>
      <c r="D981" t="s">
        <v>56</v>
      </c>
      <c r="E981" s="1">
        <v>45967</v>
      </c>
      <c r="F981" t="s">
        <v>1219</v>
      </c>
      <c r="G981" t="s">
        <v>58</v>
      </c>
      <c r="H981" t="str">
        <f t="shared" si="105"/>
        <v>Aggregator</v>
      </c>
      <c r="I981">
        <v>7455935729</v>
      </c>
      <c r="J981">
        <v>18528960</v>
      </c>
      <c r="K981" s="3">
        <v>45967.968055555553</v>
      </c>
      <c r="L981">
        <f t="shared" si="106"/>
        <v>6</v>
      </c>
      <c r="M981" t="str">
        <f t="shared" si="107"/>
        <v>Thursday</v>
      </c>
      <c r="N981" s="1" t="str">
        <f t="shared" si="108"/>
        <v>November</v>
      </c>
      <c r="O981" s="2">
        <v>0.96805555555555556</v>
      </c>
      <c r="P981" s="2" t="str">
        <f t="shared" si="109"/>
        <v>Week 1</v>
      </c>
      <c r="Q981" t="s">
        <v>59</v>
      </c>
      <c r="R981" s="5">
        <v>1067</v>
      </c>
      <c r="S981" s="5">
        <v>-249.5</v>
      </c>
      <c r="T981" s="5">
        <f t="shared" si="110"/>
        <v>23.38331771321462</v>
      </c>
      <c r="U981" s="5">
        <v>817.5</v>
      </c>
      <c r="V981" s="5">
        <v>32</v>
      </c>
      <c r="W981" s="5">
        <v>0</v>
      </c>
      <c r="X981" s="5">
        <v>0</v>
      </c>
      <c r="Y981" s="5">
        <v>849.5</v>
      </c>
      <c r="Z981" s="5">
        <v>849.5</v>
      </c>
      <c r="AA981" t="s">
        <v>60</v>
      </c>
      <c r="AB981">
        <v>198.21</v>
      </c>
      <c r="AC981">
        <v>9.84</v>
      </c>
      <c r="AD981" t="s">
        <v>60</v>
      </c>
      <c r="AE981" t="s">
        <v>56</v>
      </c>
      <c r="AF981">
        <v>5729</v>
      </c>
      <c r="AG981">
        <v>5729</v>
      </c>
      <c r="AO981">
        <v>32</v>
      </c>
      <c r="AP981">
        <v>0</v>
      </c>
      <c r="AX981">
        <v>849.5</v>
      </c>
      <c r="BD981" s="5">
        <v>849.5</v>
      </c>
      <c r="BE981">
        <v>817.5</v>
      </c>
      <c r="BG981">
        <f t="shared" si="111"/>
        <v>817.5</v>
      </c>
      <c r="BI981">
        <v>32</v>
      </c>
    </row>
    <row r="982" spans="1:61" x14ac:dyDescent="0.25">
      <c r="A982" t="s">
        <v>54</v>
      </c>
      <c r="B982">
        <v>110027</v>
      </c>
      <c r="C982" t="s">
        <v>55</v>
      </c>
      <c r="D982" t="s">
        <v>56</v>
      </c>
      <c r="E982" s="1">
        <v>45967</v>
      </c>
      <c r="F982" t="s">
        <v>1220</v>
      </c>
      <c r="G982" t="s">
        <v>67</v>
      </c>
      <c r="H982" t="str">
        <f t="shared" si="105"/>
        <v>Direct Sale</v>
      </c>
      <c r="K982" s="3">
        <v>45967.969444444447</v>
      </c>
      <c r="L982">
        <f t="shared" si="106"/>
        <v>6</v>
      </c>
      <c r="M982" t="str">
        <f t="shared" si="107"/>
        <v>Thursday</v>
      </c>
      <c r="N982" s="1" t="str">
        <f t="shared" si="108"/>
        <v>November</v>
      </c>
      <c r="O982" s="2">
        <v>0.96944444444444444</v>
      </c>
      <c r="P982" s="2" t="str">
        <f t="shared" si="109"/>
        <v>Week 1</v>
      </c>
      <c r="Q982" t="s">
        <v>59</v>
      </c>
      <c r="R982" s="5">
        <v>452.29</v>
      </c>
      <c r="S982" s="5">
        <v>0</v>
      </c>
      <c r="T982" s="5">
        <f t="shared" si="110"/>
        <v>0</v>
      </c>
      <c r="U982" s="5">
        <v>452.29</v>
      </c>
      <c r="V982" s="5">
        <v>0</v>
      </c>
      <c r="W982" s="5">
        <v>22.62</v>
      </c>
      <c r="X982" s="5">
        <v>0.09</v>
      </c>
      <c r="Y982" s="5">
        <v>475</v>
      </c>
      <c r="Z982" s="5">
        <v>475</v>
      </c>
      <c r="AA982" t="s">
        <v>73</v>
      </c>
      <c r="AB982">
        <v>109.97</v>
      </c>
      <c r="AC982">
        <v>4.92</v>
      </c>
      <c r="AD982" t="s">
        <v>5778</v>
      </c>
      <c r="AE982" t="s">
        <v>75</v>
      </c>
      <c r="AI982" t="s">
        <v>730</v>
      </c>
      <c r="AJ982" t="s">
        <v>731</v>
      </c>
      <c r="AK982">
        <v>9999777722</v>
      </c>
      <c r="AO982">
        <v>0</v>
      </c>
      <c r="AP982">
        <v>0</v>
      </c>
      <c r="AQ982">
        <v>475</v>
      </c>
      <c r="AZ982">
        <v>452.29</v>
      </c>
      <c r="BA982">
        <v>11.31</v>
      </c>
      <c r="BB982">
        <v>452.29</v>
      </c>
      <c r="BC982">
        <v>11.31</v>
      </c>
      <c r="BD982" s="5">
        <v>475</v>
      </c>
      <c r="BE982">
        <v>452.29</v>
      </c>
      <c r="BG982">
        <f t="shared" si="111"/>
        <v>452.29</v>
      </c>
    </row>
    <row r="983" spans="1:61" x14ac:dyDescent="0.25">
      <c r="A983" t="s">
        <v>54</v>
      </c>
      <c r="B983">
        <v>110027</v>
      </c>
      <c r="C983" t="s">
        <v>55</v>
      </c>
      <c r="D983" t="s">
        <v>56</v>
      </c>
      <c r="E983" s="1">
        <v>45967</v>
      </c>
      <c r="F983" t="s">
        <v>1221</v>
      </c>
      <c r="G983" t="s">
        <v>63</v>
      </c>
      <c r="H983" t="str">
        <f t="shared" si="105"/>
        <v>Aggregator</v>
      </c>
      <c r="I983">
        <v>221421000000000</v>
      </c>
      <c r="J983">
        <v>29811</v>
      </c>
      <c r="K983" s="3">
        <v>45967.973611111112</v>
      </c>
      <c r="L983">
        <f t="shared" si="106"/>
        <v>6</v>
      </c>
      <c r="M983" t="str">
        <f t="shared" si="107"/>
        <v>Thursday</v>
      </c>
      <c r="N983" s="1" t="str">
        <f t="shared" si="108"/>
        <v>November</v>
      </c>
      <c r="O983" s="2">
        <v>0.97361111111111109</v>
      </c>
      <c r="P983" s="2" t="str">
        <f t="shared" si="109"/>
        <v>Week 1</v>
      </c>
      <c r="Q983" t="s">
        <v>59</v>
      </c>
      <c r="R983" s="5">
        <v>396</v>
      </c>
      <c r="S983" s="5">
        <v>-93.75</v>
      </c>
      <c r="T983" s="5">
        <f t="shared" si="110"/>
        <v>23.674242424242426</v>
      </c>
      <c r="U983" s="5">
        <v>302.25</v>
      </c>
      <c r="V983" s="5">
        <v>32</v>
      </c>
      <c r="W983" s="5">
        <v>0</v>
      </c>
      <c r="X983" s="5">
        <v>-0.25</v>
      </c>
      <c r="Y983" s="5">
        <v>334</v>
      </c>
      <c r="Z983" s="5">
        <v>334</v>
      </c>
      <c r="AA983" t="s">
        <v>64</v>
      </c>
      <c r="AB983">
        <v>90.62</v>
      </c>
      <c r="AC983">
        <v>5.58</v>
      </c>
      <c r="AD983" t="s">
        <v>64</v>
      </c>
      <c r="AE983" t="s">
        <v>56</v>
      </c>
      <c r="AF983">
        <v>68</v>
      </c>
      <c r="AG983">
        <v>68</v>
      </c>
      <c r="AO983">
        <v>32</v>
      </c>
      <c r="AP983">
        <v>0</v>
      </c>
      <c r="AW983">
        <v>334</v>
      </c>
      <c r="BD983" s="5">
        <v>334</v>
      </c>
      <c r="BE983">
        <v>302.25</v>
      </c>
      <c r="BG983">
        <f t="shared" si="111"/>
        <v>302.25</v>
      </c>
      <c r="BH983">
        <v>32</v>
      </c>
    </row>
    <row r="984" spans="1:61" x14ac:dyDescent="0.25">
      <c r="A984" t="s">
        <v>54</v>
      </c>
      <c r="B984">
        <v>110027</v>
      </c>
      <c r="C984" t="s">
        <v>55</v>
      </c>
      <c r="D984" t="s">
        <v>56</v>
      </c>
      <c r="E984" s="1">
        <v>45967</v>
      </c>
      <c r="F984" t="s">
        <v>1222</v>
      </c>
      <c r="G984" t="s">
        <v>58</v>
      </c>
      <c r="H984" t="str">
        <f t="shared" si="105"/>
        <v>Aggregator</v>
      </c>
      <c r="I984">
        <v>7454958153</v>
      </c>
      <c r="J984">
        <v>18528960</v>
      </c>
      <c r="K984" s="3">
        <v>45967.978472222225</v>
      </c>
      <c r="L984">
        <f t="shared" si="106"/>
        <v>6</v>
      </c>
      <c r="M984" t="str">
        <f t="shared" si="107"/>
        <v>Thursday</v>
      </c>
      <c r="N984" s="1" t="str">
        <f t="shared" si="108"/>
        <v>November</v>
      </c>
      <c r="O984" s="2">
        <v>0.97847222222222219</v>
      </c>
      <c r="P984" s="2" t="str">
        <f t="shared" si="109"/>
        <v>Week 1</v>
      </c>
      <c r="Q984" t="s">
        <v>59</v>
      </c>
      <c r="R984" s="5">
        <v>518</v>
      </c>
      <c r="S984" s="5">
        <v>-242.1</v>
      </c>
      <c r="T984" s="5">
        <f t="shared" si="110"/>
        <v>46.737451737451735</v>
      </c>
      <c r="U984" s="5">
        <v>275.89999999999998</v>
      </c>
      <c r="V984" s="5">
        <v>32</v>
      </c>
      <c r="W984" s="5">
        <v>0</v>
      </c>
      <c r="X984" s="5">
        <v>0</v>
      </c>
      <c r="Y984" s="5">
        <v>307.89999999999998</v>
      </c>
      <c r="Z984" s="5">
        <v>307.89999999999998</v>
      </c>
      <c r="AA984" t="s">
        <v>60</v>
      </c>
      <c r="AB984">
        <v>94.88</v>
      </c>
      <c r="AC984">
        <v>10.38</v>
      </c>
      <c r="AD984" t="s">
        <v>60</v>
      </c>
      <c r="AE984" t="s">
        <v>56</v>
      </c>
      <c r="AF984">
        <v>8153</v>
      </c>
      <c r="AG984">
        <v>8153</v>
      </c>
      <c r="AO984">
        <v>32</v>
      </c>
      <c r="AP984">
        <v>0</v>
      </c>
      <c r="AX984">
        <v>307.89999999999998</v>
      </c>
      <c r="BD984" s="5">
        <v>307.89999999999998</v>
      </c>
      <c r="BE984">
        <v>275.89999999999998</v>
      </c>
      <c r="BG984">
        <f t="shared" si="111"/>
        <v>275.89999999999998</v>
      </c>
      <c r="BI984">
        <v>32</v>
      </c>
    </row>
    <row r="985" spans="1:61" x14ac:dyDescent="0.25">
      <c r="A985" t="s">
        <v>54</v>
      </c>
      <c r="B985">
        <v>110027</v>
      </c>
      <c r="C985" t="s">
        <v>55</v>
      </c>
      <c r="D985" t="s">
        <v>56</v>
      </c>
      <c r="E985" s="1">
        <v>45967</v>
      </c>
      <c r="F985" t="s">
        <v>1223</v>
      </c>
      <c r="G985" t="s">
        <v>58</v>
      </c>
      <c r="H985" t="str">
        <f t="shared" si="105"/>
        <v>Aggregator</v>
      </c>
      <c r="I985">
        <v>7455620548</v>
      </c>
      <c r="J985">
        <v>18528960</v>
      </c>
      <c r="K985" s="3">
        <v>45967.982638888891</v>
      </c>
      <c r="L985">
        <f t="shared" si="106"/>
        <v>6</v>
      </c>
      <c r="M985" t="str">
        <f t="shared" si="107"/>
        <v>Thursday</v>
      </c>
      <c r="N985" s="1" t="str">
        <f t="shared" si="108"/>
        <v>November</v>
      </c>
      <c r="O985" s="2">
        <v>0.98263888888888884</v>
      </c>
      <c r="P985" s="2" t="str">
        <f t="shared" si="109"/>
        <v>Week 1</v>
      </c>
      <c r="Q985" t="s">
        <v>59</v>
      </c>
      <c r="R985" s="5">
        <v>398</v>
      </c>
      <c r="S985" s="5">
        <v>-100</v>
      </c>
      <c r="T985" s="5">
        <f t="shared" si="110"/>
        <v>25.125628140703515</v>
      </c>
      <c r="U985" s="5">
        <v>298</v>
      </c>
      <c r="V985" s="5">
        <v>32</v>
      </c>
      <c r="W985" s="5">
        <v>0</v>
      </c>
      <c r="X985" s="5">
        <v>0</v>
      </c>
      <c r="Y985" s="5">
        <v>330</v>
      </c>
      <c r="Z985" s="5">
        <v>330</v>
      </c>
      <c r="AA985" t="s">
        <v>60</v>
      </c>
      <c r="AB985">
        <v>100.43</v>
      </c>
      <c r="AC985">
        <v>9.82</v>
      </c>
      <c r="AD985" t="s">
        <v>60</v>
      </c>
      <c r="AE985" t="s">
        <v>56</v>
      </c>
      <c r="AF985">
        <v>548</v>
      </c>
      <c r="AG985">
        <v>548</v>
      </c>
      <c r="AO985">
        <v>32</v>
      </c>
      <c r="AP985">
        <v>0</v>
      </c>
      <c r="AX985">
        <v>330</v>
      </c>
      <c r="BD985" s="5">
        <v>330</v>
      </c>
      <c r="BE985">
        <v>298</v>
      </c>
      <c r="BG985">
        <f t="shared" si="111"/>
        <v>298</v>
      </c>
      <c r="BI985">
        <v>32</v>
      </c>
    </row>
    <row r="986" spans="1:61" x14ac:dyDescent="0.25">
      <c r="A986" t="s">
        <v>54</v>
      </c>
      <c r="B986">
        <v>110027</v>
      </c>
      <c r="C986" t="s">
        <v>55</v>
      </c>
      <c r="D986" t="s">
        <v>56</v>
      </c>
      <c r="E986" s="1">
        <v>45967</v>
      </c>
      <c r="F986" t="s">
        <v>1224</v>
      </c>
      <c r="G986" t="s">
        <v>67</v>
      </c>
      <c r="H986" t="str">
        <f t="shared" si="105"/>
        <v>Direct Sale</v>
      </c>
      <c r="K986" s="3">
        <v>45967.992361111108</v>
      </c>
      <c r="L986">
        <f t="shared" si="106"/>
        <v>6</v>
      </c>
      <c r="M986" t="str">
        <f t="shared" si="107"/>
        <v>Thursday</v>
      </c>
      <c r="N986" s="1" t="str">
        <f t="shared" si="108"/>
        <v>November</v>
      </c>
      <c r="O986" s="2">
        <v>0.99236111111111114</v>
      </c>
      <c r="P986" s="2" t="str">
        <f t="shared" si="109"/>
        <v>Week 1</v>
      </c>
      <c r="Q986" t="s">
        <v>59</v>
      </c>
      <c r="R986" s="5">
        <v>508</v>
      </c>
      <c r="S986" s="5">
        <v>0</v>
      </c>
      <c r="T986" s="5">
        <f t="shared" si="110"/>
        <v>0</v>
      </c>
      <c r="U986" s="5">
        <v>508</v>
      </c>
      <c r="V986" s="5">
        <v>0</v>
      </c>
      <c r="W986" s="5">
        <v>25.4</v>
      </c>
      <c r="X986" s="5">
        <v>-0.4</v>
      </c>
      <c r="Y986" s="5">
        <v>533</v>
      </c>
      <c r="Z986" s="5">
        <v>533</v>
      </c>
      <c r="AA986" t="s">
        <v>68</v>
      </c>
      <c r="AB986">
        <v>121.37</v>
      </c>
      <c r="AC986">
        <v>4.46</v>
      </c>
      <c r="AD986" t="s">
        <v>5778</v>
      </c>
      <c r="AE986" t="s">
        <v>75</v>
      </c>
      <c r="AI986" t="s">
        <v>730</v>
      </c>
      <c r="AJ986" t="s">
        <v>731</v>
      </c>
      <c r="AK986">
        <v>9999777722</v>
      </c>
      <c r="AO986">
        <v>0</v>
      </c>
      <c r="AP986">
        <v>0</v>
      </c>
      <c r="AR986">
        <v>533</v>
      </c>
      <c r="AZ986">
        <v>508</v>
      </c>
      <c r="BA986">
        <v>12.7</v>
      </c>
      <c r="BB986">
        <v>508</v>
      </c>
      <c r="BC986">
        <v>12.7</v>
      </c>
      <c r="BD986" s="5">
        <v>533</v>
      </c>
      <c r="BE986">
        <v>508</v>
      </c>
      <c r="BG986">
        <f t="shared" si="111"/>
        <v>508</v>
      </c>
    </row>
    <row r="987" spans="1:61" x14ac:dyDescent="0.25">
      <c r="A987" t="s">
        <v>54</v>
      </c>
      <c r="B987">
        <v>110027</v>
      </c>
      <c r="C987" t="s">
        <v>55</v>
      </c>
      <c r="D987" t="s">
        <v>56</v>
      </c>
      <c r="E987" s="1">
        <v>45967</v>
      </c>
      <c r="F987" t="s">
        <v>1225</v>
      </c>
      <c r="G987" t="s">
        <v>67</v>
      </c>
      <c r="H987" t="str">
        <f t="shared" si="105"/>
        <v>Direct Sale</v>
      </c>
      <c r="K987" s="3">
        <v>45967.995138888888</v>
      </c>
      <c r="L987">
        <f t="shared" si="106"/>
        <v>6</v>
      </c>
      <c r="M987" t="str">
        <f t="shared" si="107"/>
        <v>Thursday</v>
      </c>
      <c r="N987" s="1" t="str">
        <f t="shared" si="108"/>
        <v>November</v>
      </c>
      <c r="O987" s="2">
        <v>0.99513888888888891</v>
      </c>
      <c r="P987" s="2" t="str">
        <f t="shared" si="109"/>
        <v>Week 1</v>
      </c>
      <c r="Q987" t="s">
        <v>59</v>
      </c>
      <c r="R987" s="5">
        <v>378</v>
      </c>
      <c r="S987" s="5">
        <v>0</v>
      </c>
      <c r="T987" s="5">
        <f t="shared" si="110"/>
        <v>0</v>
      </c>
      <c r="U987" s="5">
        <v>378</v>
      </c>
      <c r="V987" s="5">
        <v>0</v>
      </c>
      <c r="W987" s="5">
        <v>18.899999999999999</v>
      </c>
      <c r="X987" s="5">
        <v>0.1</v>
      </c>
      <c r="Y987" s="5">
        <v>397</v>
      </c>
      <c r="Z987" s="5">
        <v>397</v>
      </c>
      <c r="AA987" t="s">
        <v>73</v>
      </c>
      <c r="AB987">
        <v>93.31</v>
      </c>
      <c r="AC987">
        <v>4.5599999999999996</v>
      </c>
      <c r="AD987" t="s">
        <v>5778</v>
      </c>
      <c r="AE987" t="s">
        <v>75</v>
      </c>
      <c r="AI987" t="s">
        <v>730</v>
      </c>
      <c r="AJ987" t="s">
        <v>731</v>
      </c>
      <c r="AK987">
        <v>9999777722</v>
      </c>
      <c r="AO987">
        <v>0</v>
      </c>
      <c r="AP987">
        <v>0</v>
      </c>
      <c r="AQ987">
        <v>397</v>
      </c>
      <c r="AZ987">
        <v>378</v>
      </c>
      <c r="BA987">
        <v>9.4499999999999993</v>
      </c>
      <c r="BB987">
        <v>378</v>
      </c>
      <c r="BC987">
        <v>9.4499999999999993</v>
      </c>
      <c r="BD987" s="5">
        <v>397</v>
      </c>
      <c r="BE987">
        <v>378</v>
      </c>
      <c r="BG987">
        <f t="shared" si="111"/>
        <v>378</v>
      </c>
    </row>
    <row r="988" spans="1:61" x14ac:dyDescent="0.25">
      <c r="A988" t="s">
        <v>54</v>
      </c>
      <c r="B988">
        <v>110027</v>
      </c>
      <c r="C988" t="s">
        <v>55</v>
      </c>
      <c r="D988" t="s">
        <v>56</v>
      </c>
      <c r="E988" s="1">
        <v>45967</v>
      </c>
      <c r="F988" t="s">
        <v>1226</v>
      </c>
      <c r="G988" t="s">
        <v>67</v>
      </c>
      <c r="H988" t="str">
        <f t="shared" si="105"/>
        <v>Direct Sale</v>
      </c>
      <c r="K988" s="3">
        <v>45967.99722222222</v>
      </c>
      <c r="L988">
        <f t="shared" si="106"/>
        <v>6</v>
      </c>
      <c r="M988" t="str">
        <f t="shared" si="107"/>
        <v>Thursday</v>
      </c>
      <c r="N988" s="1" t="str">
        <f t="shared" si="108"/>
        <v>November</v>
      </c>
      <c r="O988" s="2">
        <v>0.99722222222222223</v>
      </c>
      <c r="P988" s="2" t="str">
        <f t="shared" si="109"/>
        <v>Week 1</v>
      </c>
      <c r="Q988" t="s">
        <v>59</v>
      </c>
      <c r="R988" s="5">
        <v>368</v>
      </c>
      <c r="S988" s="5">
        <v>0</v>
      </c>
      <c r="T988" s="5">
        <f t="shared" si="110"/>
        <v>0</v>
      </c>
      <c r="U988" s="5">
        <v>368</v>
      </c>
      <c r="V988" s="5">
        <v>0</v>
      </c>
      <c r="W988" s="5">
        <v>18.399999999999999</v>
      </c>
      <c r="X988" s="5">
        <v>-0.4</v>
      </c>
      <c r="Y988" s="5">
        <v>386</v>
      </c>
      <c r="Z988" s="5">
        <v>386</v>
      </c>
      <c r="AA988" t="s">
        <v>73</v>
      </c>
      <c r="AB988">
        <v>94</v>
      </c>
      <c r="AC988">
        <v>5.4</v>
      </c>
      <c r="AD988" t="s">
        <v>5778</v>
      </c>
      <c r="AE988" t="s">
        <v>75</v>
      </c>
      <c r="AI988" t="s">
        <v>730</v>
      </c>
      <c r="AJ988" t="s">
        <v>731</v>
      </c>
      <c r="AK988">
        <v>9999777722</v>
      </c>
      <c r="AO988">
        <v>0</v>
      </c>
      <c r="AP988">
        <v>0</v>
      </c>
      <c r="AQ988">
        <v>386</v>
      </c>
      <c r="AZ988">
        <v>368</v>
      </c>
      <c r="BA988">
        <v>9.1999999999999993</v>
      </c>
      <c r="BB988">
        <v>368</v>
      </c>
      <c r="BC988">
        <v>9.1999999999999993</v>
      </c>
      <c r="BD988" s="5">
        <v>386</v>
      </c>
      <c r="BE988">
        <v>368</v>
      </c>
      <c r="BG988">
        <f t="shared" si="111"/>
        <v>368</v>
      </c>
    </row>
    <row r="989" spans="1:61" x14ac:dyDescent="0.25">
      <c r="A989" t="s">
        <v>54</v>
      </c>
      <c r="B989">
        <v>110027</v>
      </c>
      <c r="C989" t="s">
        <v>55</v>
      </c>
      <c r="D989" t="s">
        <v>56</v>
      </c>
      <c r="E989" s="1">
        <v>45967</v>
      </c>
      <c r="F989" t="s">
        <v>1227</v>
      </c>
      <c r="G989" t="s">
        <v>63</v>
      </c>
      <c r="H989" t="str">
        <f t="shared" si="105"/>
        <v>Aggregator</v>
      </c>
      <c r="I989">
        <v>221424000000000</v>
      </c>
      <c r="J989">
        <v>29811</v>
      </c>
      <c r="K989" s="3">
        <v>45968.002083333333</v>
      </c>
      <c r="L989">
        <f t="shared" si="106"/>
        <v>7</v>
      </c>
      <c r="M989" t="str">
        <f t="shared" si="107"/>
        <v>Friday</v>
      </c>
      <c r="N989" s="1" t="str">
        <f t="shared" si="108"/>
        <v>November</v>
      </c>
      <c r="O989" s="2">
        <v>2.0833333333333333E-3</v>
      </c>
      <c r="P989" s="2" t="str">
        <f t="shared" si="109"/>
        <v>Week 1</v>
      </c>
      <c r="Q989" t="s">
        <v>59</v>
      </c>
      <c r="R989" s="5">
        <v>349</v>
      </c>
      <c r="S989" s="5">
        <v>-175</v>
      </c>
      <c r="T989" s="5">
        <f t="shared" si="110"/>
        <v>50.143266475644701</v>
      </c>
      <c r="U989" s="5">
        <v>174</v>
      </c>
      <c r="V989" s="5">
        <v>32</v>
      </c>
      <c r="W989" s="5">
        <v>0</v>
      </c>
      <c r="X989" s="5">
        <v>0</v>
      </c>
      <c r="Y989" s="5">
        <v>206</v>
      </c>
      <c r="Z989" s="5">
        <v>206</v>
      </c>
      <c r="AA989" t="s">
        <v>64</v>
      </c>
      <c r="AB989">
        <v>65.17</v>
      </c>
      <c r="AC989">
        <v>4.7699999999999996</v>
      </c>
      <c r="AD989" t="s">
        <v>64</v>
      </c>
      <c r="AE989" t="s">
        <v>56</v>
      </c>
      <c r="AF989">
        <v>7258</v>
      </c>
      <c r="AG989">
        <v>7258</v>
      </c>
      <c r="AO989">
        <v>32</v>
      </c>
      <c r="AP989">
        <v>0</v>
      </c>
      <c r="AW989">
        <v>206</v>
      </c>
      <c r="BD989" s="5">
        <v>206</v>
      </c>
      <c r="BE989">
        <v>174</v>
      </c>
      <c r="BG989">
        <f t="shared" si="111"/>
        <v>174</v>
      </c>
      <c r="BH989">
        <v>32</v>
      </c>
    </row>
    <row r="990" spans="1:61" x14ac:dyDescent="0.25">
      <c r="A990" t="s">
        <v>54</v>
      </c>
      <c r="B990">
        <v>110027</v>
      </c>
      <c r="C990" t="s">
        <v>55</v>
      </c>
      <c r="D990" t="s">
        <v>56</v>
      </c>
      <c r="E990" s="1">
        <v>45967</v>
      </c>
      <c r="F990" t="s">
        <v>1228</v>
      </c>
      <c r="G990" t="s">
        <v>67</v>
      </c>
      <c r="H990" t="str">
        <f t="shared" si="105"/>
        <v>Direct Sale</v>
      </c>
      <c r="K990" s="3">
        <v>45968.005555555559</v>
      </c>
      <c r="L990">
        <f t="shared" si="106"/>
        <v>7</v>
      </c>
      <c r="M990" t="str">
        <f t="shared" si="107"/>
        <v>Friday</v>
      </c>
      <c r="N990" s="1" t="str">
        <f t="shared" si="108"/>
        <v>November</v>
      </c>
      <c r="O990" s="2">
        <v>5.5555555555555558E-3</v>
      </c>
      <c r="P990" s="2" t="str">
        <f t="shared" si="109"/>
        <v>Week 1</v>
      </c>
      <c r="Q990" t="s">
        <v>59</v>
      </c>
      <c r="R990" s="5">
        <v>408</v>
      </c>
      <c r="S990" s="5">
        <v>0</v>
      </c>
      <c r="T990" s="5">
        <f t="shared" si="110"/>
        <v>0</v>
      </c>
      <c r="U990" s="5">
        <v>408</v>
      </c>
      <c r="V990" s="5">
        <v>0</v>
      </c>
      <c r="W990" s="5">
        <v>20.399999999999999</v>
      </c>
      <c r="X990" s="5">
        <v>-0.4</v>
      </c>
      <c r="Y990" s="5">
        <v>428</v>
      </c>
      <c r="Z990" s="5">
        <v>428</v>
      </c>
      <c r="AA990" t="s">
        <v>73</v>
      </c>
      <c r="AB990">
        <v>109.64</v>
      </c>
      <c r="AC990">
        <v>5.18</v>
      </c>
      <c r="AD990" t="s">
        <v>5778</v>
      </c>
      <c r="AE990" t="s">
        <v>75</v>
      </c>
      <c r="AI990" t="s">
        <v>1229</v>
      </c>
      <c r="AJ990" t="s">
        <v>190</v>
      </c>
      <c r="AK990">
        <v>7452829090</v>
      </c>
      <c r="AO990">
        <v>0</v>
      </c>
      <c r="AP990">
        <v>0</v>
      </c>
      <c r="AQ990">
        <v>428</v>
      </c>
      <c r="AZ990">
        <v>408</v>
      </c>
      <c r="BA990">
        <v>10.199999999999999</v>
      </c>
      <c r="BB990">
        <v>408</v>
      </c>
      <c r="BC990">
        <v>10.199999999999999</v>
      </c>
      <c r="BD990" s="5">
        <v>428</v>
      </c>
      <c r="BE990">
        <v>408</v>
      </c>
      <c r="BG990">
        <f t="shared" si="111"/>
        <v>408</v>
      </c>
    </row>
    <row r="991" spans="1:61" x14ac:dyDescent="0.25">
      <c r="A991" t="s">
        <v>54</v>
      </c>
      <c r="B991">
        <v>110027</v>
      </c>
      <c r="C991" t="s">
        <v>55</v>
      </c>
      <c r="D991" t="s">
        <v>56</v>
      </c>
      <c r="E991" s="1">
        <v>45967</v>
      </c>
      <c r="F991" t="s">
        <v>1230</v>
      </c>
      <c r="G991" t="s">
        <v>67</v>
      </c>
      <c r="H991" t="str">
        <f t="shared" si="105"/>
        <v>Direct Sale</v>
      </c>
      <c r="K991" s="3">
        <v>45968.005555555559</v>
      </c>
      <c r="L991">
        <f t="shared" si="106"/>
        <v>7</v>
      </c>
      <c r="M991" t="str">
        <f t="shared" si="107"/>
        <v>Friday</v>
      </c>
      <c r="N991" s="1" t="str">
        <f t="shared" si="108"/>
        <v>November</v>
      </c>
      <c r="O991" s="2">
        <v>5.5555555555555558E-3</v>
      </c>
      <c r="P991" s="2" t="str">
        <f t="shared" si="109"/>
        <v>Week 1</v>
      </c>
      <c r="Q991" t="s">
        <v>59</v>
      </c>
      <c r="R991" s="5">
        <v>129</v>
      </c>
      <c r="S991" s="5">
        <v>0</v>
      </c>
      <c r="T991" s="5">
        <f t="shared" si="110"/>
        <v>0</v>
      </c>
      <c r="U991" s="5">
        <v>129</v>
      </c>
      <c r="V991" s="5">
        <v>0</v>
      </c>
      <c r="W991" s="5">
        <v>6.46</v>
      </c>
      <c r="X991" s="5">
        <v>-0.46</v>
      </c>
      <c r="Y991" s="5">
        <v>135</v>
      </c>
      <c r="Z991" s="5">
        <v>135</v>
      </c>
      <c r="AA991" t="s">
        <v>73</v>
      </c>
      <c r="AB991">
        <v>26.49</v>
      </c>
      <c r="AC991">
        <v>2.5</v>
      </c>
      <c r="AD991" t="s">
        <v>5778</v>
      </c>
      <c r="AE991" t="s">
        <v>75</v>
      </c>
      <c r="AI991" t="s">
        <v>730</v>
      </c>
      <c r="AJ991" t="s">
        <v>731</v>
      </c>
      <c r="AK991">
        <v>9999777722</v>
      </c>
      <c r="AO991">
        <v>0</v>
      </c>
      <c r="AP991">
        <v>0</v>
      </c>
      <c r="AQ991">
        <v>135</v>
      </c>
      <c r="AZ991">
        <v>129</v>
      </c>
      <c r="BA991">
        <v>3.23</v>
      </c>
      <c r="BB991">
        <v>129</v>
      </c>
      <c r="BC991">
        <v>3.23</v>
      </c>
      <c r="BD991" s="5">
        <v>135</v>
      </c>
      <c r="BE991">
        <v>129</v>
      </c>
      <c r="BG991">
        <f t="shared" si="111"/>
        <v>129</v>
      </c>
    </row>
    <row r="992" spans="1:61" x14ac:dyDescent="0.25">
      <c r="A992" t="s">
        <v>54</v>
      </c>
      <c r="B992">
        <v>110027</v>
      </c>
      <c r="C992" t="s">
        <v>55</v>
      </c>
      <c r="D992" t="s">
        <v>56</v>
      </c>
      <c r="E992" s="1">
        <v>45967</v>
      </c>
      <c r="F992" t="s">
        <v>1231</v>
      </c>
      <c r="G992" t="s">
        <v>67</v>
      </c>
      <c r="H992" t="str">
        <f t="shared" si="105"/>
        <v>Direct Sale</v>
      </c>
      <c r="K992" s="3">
        <v>45968.006944444445</v>
      </c>
      <c r="L992">
        <f t="shared" si="106"/>
        <v>7</v>
      </c>
      <c r="M992" t="str">
        <f t="shared" si="107"/>
        <v>Friday</v>
      </c>
      <c r="N992" s="1" t="str">
        <f t="shared" si="108"/>
        <v>November</v>
      </c>
      <c r="O992" s="2">
        <v>6.9444444444444441E-3</v>
      </c>
      <c r="P992" s="2" t="str">
        <f t="shared" si="109"/>
        <v>Week 1</v>
      </c>
      <c r="Q992" t="s">
        <v>59</v>
      </c>
      <c r="R992" s="5">
        <v>59</v>
      </c>
      <c r="S992" s="5">
        <v>0</v>
      </c>
      <c r="T992" s="5">
        <f t="shared" si="110"/>
        <v>0</v>
      </c>
      <c r="U992" s="5">
        <v>59</v>
      </c>
      <c r="V992" s="5">
        <v>0</v>
      </c>
      <c r="W992" s="5">
        <v>2.96</v>
      </c>
      <c r="X992" s="5">
        <v>0.04</v>
      </c>
      <c r="Y992" s="5">
        <v>62</v>
      </c>
      <c r="Z992" s="5">
        <v>62</v>
      </c>
      <c r="AA992" t="s">
        <v>73</v>
      </c>
      <c r="AB992">
        <v>15.49</v>
      </c>
      <c r="AC992">
        <v>2.14</v>
      </c>
      <c r="AD992" t="s">
        <v>5778</v>
      </c>
      <c r="AE992" t="s">
        <v>75</v>
      </c>
      <c r="AI992" t="s">
        <v>730</v>
      </c>
      <c r="AJ992" t="s">
        <v>731</v>
      </c>
      <c r="AK992">
        <v>9999777722</v>
      </c>
      <c r="AO992">
        <v>0</v>
      </c>
      <c r="AP992">
        <v>0</v>
      </c>
      <c r="AQ992">
        <v>62</v>
      </c>
      <c r="AZ992">
        <v>59</v>
      </c>
      <c r="BA992">
        <v>1.48</v>
      </c>
      <c r="BB992">
        <v>59</v>
      </c>
      <c r="BC992">
        <v>1.48</v>
      </c>
      <c r="BD992" s="5">
        <v>62</v>
      </c>
      <c r="BE992">
        <v>59</v>
      </c>
      <c r="BG992">
        <f t="shared" si="111"/>
        <v>59</v>
      </c>
    </row>
    <row r="993" spans="1:61" x14ac:dyDescent="0.25">
      <c r="A993" t="s">
        <v>54</v>
      </c>
      <c r="B993">
        <v>110027</v>
      </c>
      <c r="C993" t="s">
        <v>55</v>
      </c>
      <c r="D993" t="s">
        <v>56</v>
      </c>
      <c r="E993" s="1">
        <v>45967</v>
      </c>
      <c r="F993" t="s">
        <v>1232</v>
      </c>
      <c r="G993" t="s">
        <v>63</v>
      </c>
      <c r="H993" t="str">
        <f t="shared" si="105"/>
        <v>Aggregator</v>
      </c>
      <c r="I993">
        <v>221424000000000</v>
      </c>
      <c r="J993">
        <v>29811</v>
      </c>
      <c r="K993" s="3">
        <v>45968.006944444445</v>
      </c>
      <c r="L993">
        <f t="shared" si="106"/>
        <v>7</v>
      </c>
      <c r="M993" t="str">
        <f t="shared" si="107"/>
        <v>Friday</v>
      </c>
      <c r="N993" s="1" t="str">
        <f t="shared" si="108"/>
        <v>November</v>
      </c>
      <c r="O993" s="2">
        <v>6.9444444444444441E-3</v>
      </c>
      <c r="P993" s="2" t="str">
        <f t="shared" si="109"/>
        <v>Week 1</v>
      </c>
      <c r="Q993" t="s">
        <v>59</v>
      </c>
      <c r="R993" s="5">
        <v>399</v>
      </c>
      <c r="S993" s="5">
        <v>-200</v>
      </c>
      <c r="T993" s="5">
        <f t="shared" si="110"/>
        <v>50.125313283208015</v>
      </c>
      <c r="U993" s="5">
        <v>199</v>
      </c>
      <c r="V993" s="5">
        <v>32</v>
      </c>
      <c r="W993" s="5">
        <v>0</v>
      </c>
      <c r="X993" s="5">
        <v>0</v>
      </c>
      <c r="Y993" s="5">
        <v>231</v>
      </c>
      <c r="Z993" s="5">
        <v>231</v>
      </c>
      <c r="AA993" t="s">
        <v>64</v>
      </c>
      <c r="AB993">
        <v>55.14</v>
      </c>
      <c r="AC993">
        <v>0</v>
      </c>
      <c r="AD993" t="s">
        <v>64</v>
      </c>
      <c r="AE993" t="s">
        <v>56</v>
      </c>
      <c r="AF993">
        <v>102</v>
      </c>
      <c r="AG993">
        <v>102</v>
      </c>
      <c r="AO993">
        <v>32</v>
      </c>
      <c r="AP993">
        <v>0</v>
      </c>
      <c r="AW993">
        <v>231</v>
      </c>
      <c r="BD993" s="5">
        <v>231</v>
      </c>
      <c r="BE993">
        <v>199</v>
      </c>
      <c r="BG993">
        <f t="shared" si="111"/>
        <v>199</v>
      </c>
      <c r="BH993">
        <v>32</v>
      </c>
    </row>
    <row r="994" spans="1:61" x14ac:dyDescent="0.25">
      <c r="A994" t="s">
        <v>54</v>
      </c>
      <c r="B994">
        <v>110027</v>
      </c>
      <c r="C994" t="s">
        <v>55</v>
      </c>
      <c r="D994" t="s">
        <v>56</v>
      </c>
      <c r="E994" s="1">
        <v>45967</v>
      </c>
      <c r="F994" t="s">
        <v>1233</v>
      </c>
      <c r="G994" t="s">
        <v>63</v>
      </c>
      <c r="H994" t="str">
        <f t="shared" si="105"/>
        <v>Aggregator</v>
      </c>
      <c r="I994">
        <v>221424000000000</v>
      </c>
      <c r="J994">
        <v>29811</v>
      </c>
      <c r="K994" s="3">
        <v>45968.007638888892</v>
      </c>
      <c r="L994">
        <f t="shared" si="106"/>
        <v>7</v>
      </c>
      <c r="M994" t="str">
        <f t="shared" si="107"/>
        <v>Friday</v>
      </c>
      <c r="N994" s="1" t="str">
        <f t="shared" si="108"/>
        <v>November</v>
      </c>
      <c r="O994" s="2">
        <v>7.6388888888888886E-3</v>
      </c>
      <c r="P994" s="2" t="str">
        <f t="shared" si="109"/>
        <v>Week 1</v>
      </c>
      <c r="Q994" t="s">
        <v>59</v>
      </c>
      <c r="R994" s="5">
        <v>1389.98</v>
      </c>
      <c r="S994" s="5">
        <v>-328.74</v>
      </c>
      <c r="T994" s="5">
        <f t="shared" si="110"/>
        <v>23.650700010072086</v>
      </c>
      <c r="U994" s="5">
        <v>1061.24</v>
      </c>
      <c r="V994" s="5">
        <v>32</v>
      </c>
      <c r="W994" s="5">
        <v>0</v>
      </c>
      <c r="X994" s="5">
        <v>-0.24</v>
      </c>
      <c r="Y994" s="5">
        <v>1093</v>
      </c>
      <c r="Z994" s="5">
        <v>1093</v>
      </c>
      <c r="AA994" t="s">
        <v>64</v>
      </c>
      <c r="AB994">
        <v>311.37</v>
      </c>
      <c r="AC994">
        <v>23.91</v>
      </c>
      <c r="AD994" t="s">
        <v>64</v>
      </c>
      <c r="AE994" t="s">
        <v>56</v>
      </c>
      <c r="AF994">
        <v>1182</v>
      </c>
      <c r="AG994">
        <v>1182</v>
      </c>
      <c r="AO994">
        <v>32</v>
      </c>
      <c r="AP994">
        <v>0</v>
      </c>
      <c r="AW994">
        <v>1093</v>
      </c>
      <c r="BD994" s="5">
        <v>1093</v>
      </c>
      <c r="BE994">
        <v>1061.24</v>
      </c>
      <c r="BG994">
        <f t="shared" si="111"/>
        <v>1061.24</v>
      </c>
      <c r="BH994">
        <v>32</v>
      </c>
    </row>
    <row r="995" spans="1:61" x14ac:dyDescent="0.25">
      <c r="A995" t="s">
        <v>54</v>
      </c>
      <c r="B995">
        <v>110027</v>
      </c>
      <c r="C995" t="s">
        <v>55</v>
      </c>
      <c r="D995" t="s">
        <v>56</v>
      </c>
      <c r="E995" s="1">
        <v>45967</v>
      </c>
      <c r="F995" t="s">
        <v>1234</v>
      </c>
      <c r="G995" t="s">
        <v>58</v>
      </c>
      <c r="H995" t="str">
        <f t="shared" si="105"/>
        <v>Aggregator</v>
      </c>
      <c r="I995">
        <v>7450600161</v>
      </c>
      <c r="J995">
        <v>18528960</v>
      </c>
      <c r="K995" s="3">
        <v>45968.009027777778</v>
      </c>
      <c r="L995">
        <f t="shared" si="106"/>
        <v>7</v>
      </c>
      <c r="M995" t="str">
        <f t="shared" si="107"/>
        <v>Friday</v>
      </c>
      <c r="N995" s="1" t="str">
        <f t="shared" si="108"/>
        <v>November</v>
      </c>
      <c r="O995" s="2">
        <v>9.0277777777777769E-3</v>
      </c>
      <c r="P995" s="2" t="str">
        <f t="shared" si="109"/>
        <v>Week 1</v>
      </c>
      <c r="Q995" t="s">
        <v>59</v>
      </c>
      <c r="R995" s="5">
        <v>319.43</v>
      </c>
      <c r="S995" s="5">
        <v>0</v>
      </c>
      <c r="T995" s="5">
        <f t="shared" si="110"/>
        <v>0</v>
      </c>
      <c r="U995" s="5">
        <v>319.43</v>
      </c>
      <c r="V995" s="5">
        <v>32</v>
      </c>
      <c r="W995" s="5">
        <v>0</v>
      </c>
      <c r="X995" s="5">
        <v>0</v>
      </c>
      <c r="Y995" s="5">
        <v>351.43</v>
      </c>
      <c r="Z995" s="5">
        <v>351.43</v>
      </c>
      <c r="AA995" t="s">
        <v>60</v>
      </c>
      <c r="AB995">
        <v>67.37</v>
      </c>
      <c r="AC995">
        <v>5.45</v>
      </c>
      <c r="AD995" t="s">
        <v>60</v>
      </c>
      <c r="AE995" t="s">
        <v>56</v>
      </c>
      <c r="AF995">
        <v>161</v>
      </c>
      <c r="AG995">
        <v>161</v>
      </c>
      <c r="AO995">
        <v>32</v>
      </c>
      <c r="AP995">
        <v>0</v>
      </c>
      <c r="AX995">
        <v>351.43</v>
      </c>
      <c r="BD995" s="5">
        <v>351.43</v>
      </c>
      <c r="BE995">
        <v>319.43</v>
      </c>
      <c r="BG995">
        <f t="shared" si="111"/>
        <v>319.43</v>
      </c>
      <c r="BI995">
        <v>32</v>
      </c>
    </row>
    <row r="996" spans="1:61" x14ac:dyDescent="0.25">
      <c r="A996" t="s">
        <v>54</v>
      </c>
      <c r="B996">
        <v>110027</v>
      </c>
      <c r="C996" t="s">
        <v>55</v>
      </c>
      <c r="D996" t="s">
        <v>56</v>
      </c>
      <c r="E996" s="1">
        <v>45967</v>
      </c>
      <c r="F996" t="s">
        <v>1235</v>
      </c>
      <c r="G996" t="s">
        <v>63</v>
      </c>
      <c r="H996" t="str">
        <f t="shared" si="105"/>
        <v>Aggregator</v>
      </c>
      <c r="I996">
        <v>221425000000000</v>
      </c>
      <c r="J996">
        <v>29811</v>
      </c>
      <c r="K996" s="3">
        <v>45968.01458333333</v>
      </c>
      <c r="L996">
        <f t="shared" si="106"/>
        <v>7</v>
      </c>
      <c r="M996" t="str">
        <f t="shared" si="107"/>
        <v>Friday</v>
      </c>
      <c r="N996" s="1" t="str">
        <f t="shared" si="108"/>
        <v>November</v>
      </c>
      <c r="O996" s="2">
        <v>1.4583333333333334E-2</v>
      </c>
      <c r="P996" s="2" t="str">
        <f t="shared" si="109"/>
        <v>Week 1</v>
      </c>
      <c r="Q996" t="s">
        <v>59</v>
      </c>
      <c r="R996" s="5">
        <v>208</v>
      </c>
      <c r="S996" s="5">
        <v>-90</v>
      </c>
      <c r="T996" s="5">
        <f t="shared" si="110"/>
        <v>43.269230769230774</v>
      </c>
      <c r="U996" s="5">
        <v>118</v>
      </c>
      <c r="V996" s="5">
        <v>32</v>
      </c>
      <c r="W996" s="5">
        <v>0</v>
      </c>
      <c r="X996" s="5">
        <v>0</v>
      </c>
      <c r="Y996" s="5">
        <v>150</v>
      </c>
      <c r="Z996" s="5">
        <v>150</v>
      </c>
      <c r="AA996" t="s">
        <v>64</v>
      </c>
      <c r="AB996">
        <v>39.29</v>
      </c>
      <c r="AC996">
        <v>1.96</v>
      </c>
      <c r="AD996" t="s">
        <v>64</v>
      </c>
      <c r="AE996" t="s">
        <v>56</v>
      </c>
      <c r="AF996">
        <v>3989</v>
      </c>
      <c r="AG996">
        <v>3989</v>
      </c>
      <c r="AO996">
        <v>32</v>
      </c>
      <c r="AP996">
        <v>0</v>
      </c>
      <c r="AW996">
        <v>150</v>
      </c>
      <c r="BD996" s="5">
        <v>150</v>
      </c>
      <c r="BE996">
        <v>118</v>
      </c>
      <c r="BG996">
        <f t="shared" si="111"/>
        <v>118</v>
      </c>
      <c r="BH996">
        <v>32</v>
      </c>
    </row>
    <row r="997" spans="1:61" x14ac:dyDescent="0.25">
      <c r="A997" t="s">
        <v>54</v>
      </c>
      <c r="B997">
        <v>110027</v>
      </c>
      <c r="C997" t="s">
        <v>55</v>
      </c>
      <c r="D997" t="s">
        <v>56</v>
      </c>
      <c r="E997" s="1">
        <v>45967</v>
      </c>
      <c r="F997" t="s">
        <v>1236</v>
      </c>
      <c r="G997" t="s">
        <v>63</v>
      </c>
      <c r="H997" t="str">
        <f t="shared" si="105"/>
        <v>Aggregator</v>
      </c>
      <c r="I997">
        <v>221426000000000</v>
      </c>
      <c r="J997">
        <v>29811</v>
      </c>
      <c r="K997" s="3">
        <v>45968.03125</v>
      </c>
      <c r="L997">
        <f t="shared" si="106"/>
        <v>7</v>
      </c>
      <c r="M997" t="str">
        <f t="shared" si="107"/>
        <v>Friday</v>
      </c>
      <c r="N997" s="1" t="str">
        <f t="shared" si="108"/>
        <v>November</v>
      </c>
      <c r="O997" s="2">
        <v>3.125E-2</v>
      </c>
      <c r="P997" s="2" t="str">
        <f t="shared" si="109"/>
        <v>Week 1</v>
      </c>
      <c r="Q997" t="s">
        <v>59</v>
      </c>
      <c r="R997" s="5">
        <v>347</v>
      </c>
      <c r="S997" s="5">
        <v>-93.75</v>
      </c>
      <c r="T997" s="5">
        <f t="shared" si="110"/>
        <v>27.017291066282421</v>
      </c>
      <c r="U997" s="5">
        <v>253.25</v>
      </c>
      <c r="V997" s="5">
        <v>32</v>
      </c>
      <c r="W997" s="5">
        <v>0</v>
      </c>
      <c r="X997" s="5">
        <v>-0.25</v>
      </c>
      <c r="Y997" s="5">
        <v>285</v>
      </c>
      <c r="Z997" s="5">
        <v>285</v>
      </c>
      <c r="AA997" t="s">
        <v>64</v>
      </c>
      <c r="AB997">
        <v>80.040000000000006</v>
      </c>
      <c r="AC997">
        <v>5.07</v>
      </c>
      <c r="AD997" t="s">
        <v>64</v>
      </c>
      <c r="AE997" t="s">
        <v>56</v>
      </c>
      <c r="AF997">
        <v>6470</v>
      </c>
      <c r="AG997">
        <v>6470</v>
      </c>
      <c r="AO997">
        <v>32</v>
      </c>
      <c r="AP997">
        <v>0</v>
      </c>
      <c r="AW997">
        <v>285</v>
      </c>
      <c r="BD997" s="5">
        <v>285</v>
      </c>
      <c r="BE997">
        <v>253.25</v>
      </c>
      <c r="BG997">
        <f t="shared" si="111"/>
        <v>253.25</v>
      </c>
      <c r="BH997">
        <v>32</v>
      </c>
    </row>
    <row r="998" spans="1:61" x14ac:dyDescent="0.25">
      <c r="A998" t="s">
        <v>54</v>
      </c>
      <c r="B998">
        <v>110027</v>
      </c>
      <c r="C998" t="s">
        <v>55</v>
      </c>
      <c r="D998" t="s">
        <v>56</v>
      </c>
      <c r="E998" s="1">
        <v>45967</v>
      </c>
      <c r="F998" t="s">
        <v>1237</v>
      </c>
      <c r="G998" t="s">
        <v>63</v>
      </c>
      <c r="H998" t="str">
        <f t="shared" si="105"/>
        <v>Aggregator</v>
      </c>
      <c r="I998">
        <v>221427000000000</v>
      </c>
      <c r="J998">
        <v>29811</v>
      </c>
      <c r="K998" s="3">
        <v>45968.040972222225</v>
      </c>
      <c r="L998">
        <f t="shared" si="106"/>
        <v>7</v>
      </c>
      <c r="M998" t="str">
        <f t="shared" si="107"/>
        <v>Friday</v>
      </c>
      <c r="N998" s="1" t="str">
        <f t="shared" si="108"/>
        <v>November</v>
      </c>
      <c r="O998" s="2">
        <v>4.0972222222222222E-2</v>
      </c>
      <c r="P998" s="2" t="str">
        <f t="shared" si="109"/>
        <v>Week 1</v>
      </c>
      <c r="Q998" t="s">
        <v>59</v>
      </c>
      <c r="R998" s="5">
        <v>452.66</v>
      </c>
      <c r="S998" s="5">
        <v>-123.75</v>
      </c>
      <c r="T998" s="5">
        <f t="shared" si="110"/>
        <v>27.338399681880439</v>
      </c>
      <c r="U998" s="5">
        <v>328.91</v>
      </c>
      <c r="V998" s="5">
        <v>32</v>
      </c>
      <c r="W998" s="5">
        <v>0</v>
      </c>
      <c r="X998" s="5">
        <v>0.09</v>
      </c>
      <c r="Y998" s="5">
        <v>361</v>
      </c>
      <c r="Z998" s="5">
        <v>361</v>
      </c>
      <c r="AA998" t="s">
        <v>64</v>
      </c>
      <c r="AB998">
        <v>96.99</v>
      </c>
      <c r="AC998">
        <v>8.52</v>
      </c>
      <c r="AD998" t="s">
        <v>64</v>
      </c>
      <c r="AE998" t="s">
        <v>56</v>
      </c>
      <c r="AF998">
        <v>4747</v>
      </c>
      <c r="AG998">
        <v>4747</v>
      </c>
      <c r="AO998">
        <v>32</v>
      </c>
      <c r="AP998">
        <v>0</v>
      </c>
      <c r="AW998">
        <v>361</v>
      </c>
      <c r="BD998" s="5">
        <v>361</v>
      </c>
      <c r="BE998">
        <v>328.91</v>
      </c>
      <c r="BG998">
        <f t="shared" si="111"/>
        <v>328.91</v>
      </c>
      <c r="BH998">
        <v>32</v>
      </c>
    </row>
    <row r="999" spans="1:61" x14ac:dyDescent="0.25">
      <c r="A999" t="s">
        <v>54</v>
      </c>
      <c r="B999">
        <v>110027</v>
      </c>
      <c r="C999" t="s">
        <v>55</v>
      </c>
      <c r="D999" t="s">
        <v>56</v>
      </c>
      <c r="E999" s="1">
        <v>45967</v>
      </c>
      <c r="F999" t="s">
        <v>1238</v>
      </c>
      <c r="G999" t="s">
        <v>67</v>
      </c>
      <c r="H999" t="str">
        <f t="shared" si="105"/>
        <v>Direct Sale</v>
      </c>
      <c r="K999" s="3">
        <v>45968.041666666664</v>
      </c>
      <c r="L999">
        <f t="shared" si="106"/>
        <v>7</v>
      </c>
      <c r="M999" t="str">
        <f t="shared" si="107"/>
        <v>Friday</v>
      </c>
      <c r="N999" s="1" t="str">
        <f t="shared" si="108"/>
        <v>November</v>
      </c>
      <c r="O999" s="2">
        <v>4.1666666666666664E-2</v>
      </c>
      <c r="P999" s="2" t="str">
        <f t="shared" si="109"/>
        <v>Week 1</v>
      </c>
      <c r="Q999" t="s">
        <v>59</v>
      </c>
      <c r="R999" s="5">
        <v>239</v>
      </c>
      <c r="S999" s="5">
        <v>0</v>
      </c>
      <c r="T999" s="5">
        <f t="shared" si="110"/>
        <v>0</v>
      </c>
      <c r="U999" s="5">
        <v>239</v>
      </c>
      <c r="V999" s="5">
        <v>0</v>
      </c>
      <c r="W999" s="5">
        <v>11.96</v>
      </c>
      <c r="X999" s="5">
        <v>0.04</v>
      </c>
      <c r="Y999" s="5">
        <v>251</v>
      </c>
      <c r="Z999" s="5">
        <v>251</v>
      </c>
      <c r="AA999" t="s">
        <v>73</v>
      </c>
      <c r="AB999">
        <v>59.93</v>
      </c>
      <c r="AC999">
        <v>1.96</v>
      </c>
      <c r="AD999" t="s">
        <v>5778</v>
      </c>
      <c r="AE999" t="s">
        <v>75</v>
      </c>
      <c r="AI999" t="s">
        <v>730</v>
      </c>
      <c r="AJ999" t="s">
        <v>731</v>
      </c>
      <c r="AK999">
        <v>9999777722</v>
      </c>
      <c r="AO999">
        <v>0</v>
      </c>
      <c r="AP999">
        <v>0</v>
      </c>
      <c r="AQ999">
        <v>251</v>
      </c>
      <c r="AZ999">
        <v>239</v>
      </c>
      <c r="BA999">
        <v>5.98</v>
      </c>
      <c r="BB999">
        <v>239</v>
      </c>
      <c r="BC999">
        <v>5.98</v>
      </c>
      <c r="BD999" s="5">
        <v>251</v>
      </c>
      <c r="BE999">
        <v>239</v>
      </c>
      <c r="BG999">
        <f t="shared" si="111"/>
        <v>239</v>
      </c>
    </row>
    <row r="1000" spans="1:61" x14ac:dyDescent="0.25">
      <c r="A1000" t="s">
        <v>54</v>
      </c>
      <c r="B1000">
        <v>110027</v>
      </c>
      <c r="C1000" t="s">
        <v>55</v>
      </c>
      <c r="D1000" t="s">
        <v>56</v>
      </c>
      <c r="E1000" s="1">
        <v>45967</v>
      </c>
      <c r="F1000" t="s">
        <v>1239</v>
      </c>
      <c r="G1000" t="s">
        <v>63</v>
      </c>
      <c r="H1000" t="str">
        <f t="shared" si="105"/>
        <v>Aggregator</v>
      </c>
      <c r="I1000">
        <v>221427000000000</v>
      </c>
      <c r="J1000">
        <v>29811</v>
      </c>
      <c r="K1000" s="3">
        <v>45968.046527777777</v>
      </c>
      <c r="L1000">
        <f t="shared" si="106"/>
        <v>7</v>
      </c>
      <c r="M1000" t="str">
        <f t="shared" si="107"/>
        <v>Friday</v>
      </c>
      <c r="N1000" s="1" t="str">
        <f t="shared" si="108"/>
        <v>November</v>
      </c>
      <c r="O1000" s="2">
        <v>4.6527777777777779E-2</v>
      </c>
      <c r="P1000" s="2" t="str">
        <f t="shared" si="109"/>
        <v>Week 1</v>
      </c>
      <c r="Q1000" t="s">
        <v>59</v>
      </c>
      <c r="R1000" s="5">
        <v>229</v>
      </c>
      <c r="S1000" s="5">
        <v>-90</v>
      </c>
      <c r="T1000" s="5">
        <f t="shared" si="110"/>
        <v>39.301310043668117</v>
      </c>
      <c r="U1000" s="5">
        <v>139</v>
      </c>
      <c r="V1000" s="5">
        <v>32</v>
      </c>
      <c r="W1000" s="5">
        <v>0</v>
      </c>
      <c r="X1000" s="5">
        <v>0</v>
      </c>
      <c r="Y1000" s="5">
        <v>171</v>
      </c>
      <c r="Z1000" s="5">
        <v>171</v>
      </c>
      <c r="AA1000" t="s">
        <v>64</v>
      </c>
      <c r="AB1000">
        <v>47.32</v>
      </c>
      <c r="AC1000">
        <v>5.07</v>
      </c>
      <c r="AD1000" t="s">
        <v>64</v>
      </c>
      <c r="AE1000" t="s">
        <v>56</v>
      </c>
      <c r="AF1000">
        <v>2088</v>
      </c>
      <c r="AG1000">
        <v>2088</v>
      </c>
      <c r="AO1000">
        <v>32</v>
      </c>
      <c r="AP1000">
        <v>0</v>
      </c>
      <c r="AW1000">
        <v>171</v>
      </c>
      <c r="BD1000" s="5">
        <v>171</v>
      </c>
      <c r="BE1000">
        <v>139</v>
      </c>
      <c r="BG1000">
        <f t="shared" si="111"/>
        <v>139</v>
      </c>
      <c r="BH1000">
        <v>32</v>
      </c>
    </row>
    <row r="1001" spans="1:61" x14ac:dyDescent="0.25">
      <c r="A1001" t="s">
        <v>54</v>
      </c>
      <c r="B1001">
        <v>110027</v>
      </c>
      <c r="C1001" t="s">
        <v>55</v>
      </c>
      <c r="D1001" t="s">
        <v>56</v>
      </c>
      <c r="E1001" s="1">
        <v>45967</v>
      </c>
      <c r="F1001" t="s">
        <v>1240</v>
      </c>
      <c r="G1001" t="s">
        <v>58</v>
      </c>
      <c r="H1001" t="str">
        <f t="shared" si="105"/>
        <v>Aggregator</v>
      </c>
      <c r="I1001">
        <v>7452615090</v>
      </c>
      <c r="J1001">
        <v>18528960</v>
      </c>
      <c r="K1001" s="3">
        <v>45968.055555555555</v>
      </c>
      <c r="L1001">
        <f t="shared" si="106"/>
        <v>7</v>
      </c>
      <c r="M1001" t="str">
        <f t="shared" si="107"/>
        <v>Friday</v>
      </c>
      <c r="N1001" s="1" t="str">
        <f t="shared" si="108"/>
        <v>November</v>
      </c>
      <c r="O1001" s="2">
        <v>5.5555555555555552E-2</v>
      </c>
      <c r="P1001" s="2" t="str">
        <f t="shared" si="109"/>
        <v>Week 1</v>
      </c>
      <c r="Q1001" t="s">
        <v>59</v>
      </c>
      <c r="R1001" s="5">
        <v>890.28</v>
      </c>
      <c r="S1001" s="5">
        <v>-75</v>
      </c>
      <c r="T1001" s="5">
        <f t="shared" si="110"/>
        <v>8.4243159455452208</v>
      </c>
      <c r="U1001" s="5">
        <v>815.28</v>
      </c>
      <c r="V1001" s="5">
        <v>32</v>
      </c>
      <c r="W1001" s="5">
        <v>0</v>
      </c>
      <c r="X1001" s="5">
        <v>0</v>
      </c>
      <c r="Y1001" s="5">
        <v>847.28</v>
      </c>
      <c r="Z1001" s="5">
        <v>847.28</v>
      </c>
      <c r="AA1001" t="s">
        <v>60</v>
      </c>
      <c r="AB1001">
        <v>203.17</v>
      </c>
      <c r="AC1001">
        <v>21.18</v>
      </c>
      <c r="AD1001" t="s">
        <v>60</v>
      </c>
      <c r="AE1001" t="s">
        <v>56</v>
      </c>
      <c r="AF1001">
        <v>5090</v>
      </c>
      <c r="AG1001">
        <v>5090</v>
      </c>
      <c r="AO1001">
        <v>32</v>
      </c>
      <c r="AP1001">
        <v>0</v>
      </c>
      <c r="AX1001">
        <v>847.28</v>
      </c>
      <c r="BD1001" s="5">
        <v>847.28</v>
      </c>
      <c r="BE1001">
        <v>815.28</v>
      </c>
      <c r="BG1001">
        <f t="shared" si="111"/>
        <v>815.28</v>
      </c>
      <c r="BI1001">
        <v>32</v>
      </c>
    </row>
    <row r="1002" spans="1:61" x14ac:dyDescent="0.25">
      <c r="A1002" t="s">
        <v>54</v>
      </c>
      <c r="B1002">
        <v>110027</v>
      </c>
      <c r="C1002" t="s">
        <v>55</v>
      </c>
      <c r="D1002" t="s">
        <v>56</v>
      </c>
      <c r="E1002" s="1">
        <v>45967</v>
      </c>
      <c r="F1002" t="s">
        <v>1241</v>
      </c>
      <c r="G1002" t="s">
        <v>63</v>
      </c>
      <c r="H1002" t="str">
        <f t="shared" si="105"/>
        <v>Aggregator</v>
      </c>
      <c r="I1002">
        <v>221428000000000</v>
      </c>
      <c r="J1002">
        <v>29811</v>
      </c>
      <c r="K1002" s="3">
        <v>45968.056250000001</v>
      </c>
      <c r="L1002">
        <f t="shared" si="106"/>
        <v>7</v>
      </c>
      <c r="M1002" t="str">
        <f t="shared" si="107"/>
        <v>Friday</v>
      </c>
      <c r="N1002" s="1" t="str">
        <f t="shared" si="108"/>
        <v>November</v>
      </c>
      <c r="O1002" s="2">
        <v>5.6250000000000001E-2</v>
      </c>
      <c r="P1002" s="2" t="str">
        <f t="shared" si="109"/>
        <v>Week 1</v>
      </c>
      <c r="Q1002" t="s">
        <v>59</v>
      </c>
      <c r="R1002" s="5">
        <v>482.28</v>
      </c>
      <c r="S1002" s="5">
        <v>-93.74</v>
      </c>
      <c r="T1002" s="5">
        <f t="shared" si="110"/>
        <v>19.436841668740151</v>
      </c>
      <c r="U1002" s="5">
        <v>388.54</v>
      </c>
      <c r="V1002" s="5">
        <v>32</v>
      </c>
      <c r="W1002" s="5">
        <v>0</v>
      </c>
      <c r="X1002" s="5">
        <v>0.46</v>
      </c>
      <c r="Y1002" s="5">
        <v>421</v>
      </c>
      <c r="Z1002" s="5">
        <v>421</v>
      </c>
      <c r="AA1002" t="s">
        <v>64</v>
      </c>
      <c r="AB1002">
        <v>96.59</v>
      </c>
      <c r="AC1002">
        <v>11.06</v>
      </c>
      <c r="AD1002" t="s">
        <v>64</v>
      </c>
      <c r="AE1002" t="s">
        <v>56</v>
      </c>
      <c r="AF1002">
        <v>1081</v>
      </c>
      <c r="AG1002">
        <v>1081</v>
      </c>
      <c r="AO1002">
        <v>32</v>
      </c>
      <c r="AP1002">
        <v>0</v>
      </c>
      <c r="AW1002">
        <v>421</v>
      </c>
      <c r="BD1002" s="5">
        <v>421</v>
      </c>
      <c r="BE1002">
        <v>388.54</v>
      </c>
      <c r="BG1002">
        <f t="shared" si="111"/>
        <v>388.54</v>
      </c>
      <c r="BH1002">
        <v>32</v>
      </c>
    </row>
    <row r="1003" spans="1:61" x14ac:dyDescent="0.25">
      <c r="A1003" t="s">
        <v>54</v>
      </c>
      <c r="B1003">
        <v>110027</v>
      </c>
      <c r="C1003" t="s">
        <v>55</v>
      </c>
      <c r="D1003" t="s">
        <v>56</v>
      </c>
      <c r="E1003" s="1">
        <v>45967</v>
      </c>
      <c r="F1003" t="s">
        <v>1242</v>
      </c>
      <c r="G1003" t="s">
        <v>67</v>
      </c>
      <c r="H1003" t="str">
        <f t="shared" si="105"/>
        <v>Direct Sale</v>
      </c>
      <c r="K1003" s="3">
        <v>45968.059027777781</v>
      </c>
      <c r="L1003">
        <f t="shared" si="106"/>
        <v>7</v>
      </c>
      <c r="M1003" t="str">
        <f t="shared" si="107"/>
        <v>Friday</v>
      </c>
      <c r="N1003" s="1" t="str">
        <f t="shared" si="108"/>
        <v>November</v>
      </c>
      <c r="O1003" s="2">
        <v>5.9027777777777776E-2</v>
      </c>
      <c r="P1003" s="2" t="str">
        <f t="shared" si="109"/>
        <v>Week 1</v>
      </c>
      <c r="Q1003" t="s">
        <v>59</v>
      </c>
      <c r="R1003" s="5">
        <v>362.29</v>
      </c>
      <c r="S1003" s="5">
        <v>0</v>
      </c>
      <c r="T1003" s="5">
        <f t="shared" si="110"/>
        <v>0</v>
      </c>
      <c r="U1003" s="5">
        <v>362.29</v>
      </c>
      <c r="V1003" s="5">
        <v>0</v>
      </c>
      <c r="W1003" s="5">
        <v>18.12</v>
      </c>
      <c r="X1003" s="5">
        <v>-0.41</v>
      </c>
      <c r="Y1003" s="5">
        <v>380</v>
      </c>
      <c r="Z1003" s="5">
        <v>380</v>
      </c>
      <c r="AA1003" t="s">
        <v>68</v>
      </c>
      <c r="AB1003">
        <v>96.15</v>
      </c>
      <c r="AC1003">
        <v>4.24</v>
      </c>
      <c r="AD1003" t="s">
        <v>5778</v>
      </c>
      <c r="AE1003" t="s">
        <v>75</v>
      </c>
      <c r="AI1003" t="s">
        <v>730</v>
      </c>
      <c r="AJ1003" t="s">
        <v>731</v>
      </c>
      <c r="AK1003">
        <v>9999777722</v>
      </c>
      <c r="AO1003">
        <v>0</v>
      </c>
      <c r="AP1003">
        <v>0</v>
      </c>
      <c r="AR1003">
        <v>380</v>
      </c>
      <c r="AZ1003">
        <v>362.29</v>
      </c>
      <c r="BA1003">
        <v>9.06</v>
      </c>
      <c r="BB1003">
        <v>362.29</v>
      </c>
      <c r="BC1003">
        <v>9.06</v>
      </c>
      <c r="BD1003" s="5">
        <v>380</v>
      </c>
      <c r="BE1003">
        <v>362.29</v>
      </c>
      <c r="BG1003">
        <f t="shared" si="111"/>
        <v>362.29</v>
      </c>
    </row>
    <row r="1004" spans="1:61" x14ac:dyDescent="0.25">
      <c r="A1004" t="s">
        <v>54</v>
      </c>
      <c r="B1004">
        <v>110027</v>
      </c>
      <c r="C1004" t="s">
        <v>55</v>
      </c>
      <c r="D1004" t="s">
        <v>56</v>
      </c>
      <c r="E1004" s="1">
        <v>45967</v>
      </c>
      <c r="F1004" t="s">
        <v>1243</v>
      </c>
      <c r="G1004" t="s">
        <v>67</v>
      </c>
      <c r="H1004" t="str">
        <f t="shared" si="105"/>
        <v>Direct Sale</v>
      </c>
      <c r="K1004" s="3">
        <v>45968.060416666667</v>
      </c>
      <c r="L1004">
        <f t="shared" si="106"/>
        <v>7</v>
      </c>
      <c r="M1004" t="str">
        <f t="shared" si="107"/>
        <v>Friday</v>
      </c>
      <c r="N1004" s="1" t="str">
        <f t="shared" si="108"/>
        <v>November</v>
      </c>
      <c r="O1004" s="2">
        <v>6.0416666666666667E-2</v>
      </c>
      <c r="P1004" s="2" t="str">
        <f t="shared" si="109"/>
        <v>Week 1</v>
      </c>
      <c r="Q1004" t="s">
        <v>59</v>
      </c>
      <c r="R1004" s="5">
        <v>427</v>
      </c>
      <c r="S1004" s="5">
        <v>0</v>
      </c>
      <c r="T1004" s="5">
        <f t="shared" si="110"/>
        <v>0</v>
      </c>
      <c r="U1004" s="5">
        <v>427</v>
      </c>
      <c r="V1004" s="5">
        <v>0</v>
      </c>
      <c r="W1004" s="5">
        <v>21.36</v>
      </c>
      <c r="X1004" s="5">
        <v>-0.36</v>
      </c>
      <c r="Y1004" s="5">
        <v>448</v>
      </c>
      <c r="Z1004" s="5">
        <v>448</v>
      </c>
      <c r="AA1004" t="s">
        <v>68</v>
      </c>
      <c r="AB1004">
        <v>97.36</v>
      </c>
      <c r="AC1004">
        <v>12.75</v>
      </c>
      <c r="AD1004" t="s">
        <v>5778</v>
      </c>
      <c r="AE1004" t="s">
        <v>75</v>
      </c>
      <c r="AI1004" t="s">
        <v>730</v>
      </c>
      <c r="AJ1004" t="s">
        <v>731</v>
      </c>
      <c r="AK1004">
        <v>9999777722</v>
      </c>
      <c r="AO1004">
        <v>0</v>
      </c>
      <c r="AP1004">
        <v>0</v>
      </c>
      <c r="AR1004">
        <v>448</v>
      </c>
      <c r="AZ1004">
        <v>427</v>
      </c>
      <c r="BA1004">
        <v>10.68</v>
      </c>
      <c r="BB1004">
        <v>427</v>
      </c>
      <c r="BC1004">
        <v>10.68</v>
      </c>
      <c r="BD1004" s="5">
        <v>448</v>
      </c>
      <c r="BE1004">
        <v>427</v>
      </c>
      <c r="BG1004">
        <f t="shared" si="111"/>
        <v>427</v>
      </c>
    </row>
    <row r="1005" spans="1:61" x14ac:dyDescent="0.25">
      <c r="A1005" t="s">
        <v>54</v>
      </c>
      <c r="B1005">
        <v>110027</v>
      </c>
      <c r="C1005" t="s">
        <v>55</v>
      </c>
      <c r="D1005" t="s">
        <v>56</v>
      </c>
      <c r="E1005" s="1">
        <v>45967</v>
      </c>
      <c r="F1005" t="s">
        <v>1244</v>
      </c>
      <c r="G1005" t="s">
        <v>63</v>
      </c>
      <c r="H1005" t="str">
        <f t="shared" si="105"/>
        <v>Aggregator</v>
      </c>
      <c r="I1005">
        <v>221429000000000</v>
      </c>
      <c r="J1005">
        <v>29811</v>
      </c>
      <c r="K1005" s="3">
        <v>45968.061111111114</v>
      </c>
      <c r="L1005">
        <f t="shared" si="106"/>
        <v>7</v>
      </c>
      <c r="M1005" t="str">
        <f t="shared" si="107"/>
        <v>Friday</v>
      </c>
      <c r="N1005" s="1" t="str">
        <f t="shared" si="108"/>
        <v>November</v>
      </c>
      <c r="O1005" s="2">
        <v>6.1111111111111109E-2</v>
      </c>
      <c r="P1005" s="2" t="str">
        <f t="shared" si="109"/>
        <v>Week 1</v>
      </c>
      <c r="Q1005" t="s">
        <v>59</v>
      </c>
      <c r="R1005" s="5">
        <v>278</v>
      </c>
      <c r="S1005" s="5">
        <v>-93.75</v>
      </c>
      <c r="T1005" s="5">
        <f t="shared" si="110"/>
        <v>33.723021582733814</v>
      </c>
      <c r="U1005" s="5">
        <v>184.25</v>
      </c>
      <c r="V1005" s="5">
        <v>32</v>
      </c>
      <c r="W1005" s="5">
        <v>0</v>
      </c>
      <c r="X1005" s="5">
        <v>-0.25</v>
      </c>
      <c r="Y1005" s="5">
        <v>216</v>
      </c>
      <c r="Z1005" s="5">
        <v>216</v>
      </c>
      <c r="AA1005" t="s">
        <v>64</v>
      </c>
      <c r="AB1005">
        <v>54.13</v>
      </c>
      <c r="AC1005">
        <v>7.57</v>
      </c>
      <c r="AD1005" t="s">
        <v>64</v>
      </c>
      <c r="AE1005" t="s">
        <v>56</v>
      </c>
      <c r="AF1005">
        <v>4205</v>
      </c>
      <c r="AG1005">
        <v>4205</v>
      </c>
      <c r="AO1005">
        <v>32</v>
      </c>
      <c r="AP1005">
        <v>0</v>
      </c>
      <c r="AW1005">
        <v>216</v>
      </c>
      <c r="BD1005" s="5">
        <v>216</v>
      </c>
      <c r="BE1005">
        <v>184.25</v>
      </c>
      <c r="BG1005">
        <f t="shared" si="111"/>
        <v>184.25</v>
      </c>
      <c r="BH1005">
        <v>32</v>
      </c>
    </row>
    <row r="1006" spans="1:61" x14ac:dyDescent="0.25">
      <c r="A1006" t="s">
        <v>54</v>
      </c>
      <c r="B1006">
        <v>110027</v>
      </c>
      <c r="C1006" t="s">
        <v>55</v>
      </c>
      <c r="D1006" t="s">
        <v>56</v>
      </c>
      <c r="E1006" s="1">
        <v>45967</v>
      </c>
      <c r="F1006" t="s">
        <v>1245</v>
      </c>
      <c r="G1006" t="s">
        <v>58</v>
      </c>
      <c r="H1006" t="str">
        <f t="shared" si="105"/>
        <v>Aggregator</v>
      </c>
      <c r="I1006">
        <v>7451132670</v>
      </c>
      <c r="J1006">
        <v>18528960</v>
      </c>
      <c r="K1006" s="3">
        <v>45968.0625</v>
      </c>
      <c r="L1006">
        <f t="shared" si="106"/>
        <v>7</v>
      </c>
      <c r="M1006" t="str">
        <f t="shared" si="107"/>
        <v>Friday</v>
      </c>
      <c r="N1006" s="1" t="str">
        <f t="shared" si="108"/>
        <v>November</v>
      </c>
      <c r="O1006" s="2">
        <v>6.25E-2</v>
      </c>
      <c r="P1006" s="2" t="str">
        <f t="shared" si="109"/>
        <v>Week 1</v>
      </c>
      <c r="Q1006" t="s">
        <v>59</v>
      </c>
      <c r="R1006" s="5">
        <v>1047</v>
      </c>
      <c r="S1006" s="5">
        <v>-449</v>
      </c>
      <c r="T1006" s="5">
        <f t="shared" si="110"/>
        <v>42.884431709646606</v>
      </c>
      <c r="U1006" s="5">
        <v>598</v>
      </c>
      <c r="V1006" s="5">
        <v>32</v>
      </c>
      <c r="W1006" s="5">
        <v>0</v>
      </c>
      <c r="X1006" s="5">
        <v>0</v>
      </c>
      <c r="Y1006" s="5">
        <v>630</v>
      </c>
      <c r="Z1006" s="5">
        <v>630</v>
      </c>
      <c r="AA1006" t="s">
        <v>60</v>
      </c>
      <c r="AB1006">
        <v>192.52</v>
      </c>
      <c r="AC1006">
        <v>14.61</v>
      </c>
      <c r="AD1006" t="s">
        <v>60</v>
      </c>
      <c r="AE1006" t="s">
        <v>56</v>
      </c>
      <c r="AF1006">
        <v>2670</v>
      </c>
      <c r="AG1006">
        <v>2670</v>
      </c>
      <c r="AO1006">
        <v>32</v>
      </c>
      <c r="AP1006">
        <v>0</v>
      </c>
      <c r="AX1006">
        <v>630</v>
      </c>
      <c r="BD1006" s="5">
        <v>630</v>
      </c>
      <c r="BE1006">
        <v>598</v>
      </c>
      <c r="BG1006">
        <f t="shared" si="111"/>
        <v>598</v>
      </c>
      <c r="BI1006">
        <v>32</v>
      </c>
    </row>
    <row r="1007" spans="1:61" x14ac:dyDescent="0.25">
      <c r="A1007" t="s">
        <v>54</v>
      </c>
      <c r="B1007">
        <v>110027</v>
      </c>
      <c r="C1007" t="s">
        <v>55</v>
      </c>
      <c r="D1007" t="s">
        <v>56</v>
      </c>
      <c r="E1007" s="1">
        <v>45967</v>
      </c>
      <c r="F1007" t="s">
        <v>1246</v>
      </c>
      <c r="G1007" t="s">
        <v>67</v>
      </c>
      <c r="H1007" t="str">
        <f t="shared" si="105"/>
        <v>Direct Sale</v>
      </c>
      <c r="K1007" s="3">
        <v>45968.063194444447</v>
      </c>
      <c r="L1007">
        <f t="shared" si="106"/>
        <v>7</v>
      </c>
      <c r="M1007" t="str">
        <f t="shared" si="107"/>
        <v>Friday</v>
      </c>
      <c r="N1007" s="1" t="str">
        <f t="shared" si="108"/>
        <v>November</v>
      </c>
      <c r="O1007" s="2">
        <v>6.3194444444444442E-2</v>
      </c>
      <c r="P1007" s="2" t="str">
        <f t="shared" si="109"/>
        <v>Week 1</v>
      </c>
      <c r="Q1007" t="s">
        <v>59</v>
      </c>
      <c r="R1007" s="5">
        <v>717</v>
      </c>
      <c r="S1007" s="5">
        <v>0</v>
      </c>
      <c r="T1007" s="5">
        <f t="shared" si="110"/>
        <v>0</v>
      </c>
      <c r="U1007" s="5">
        <v>717</v>
      </c>
      <c r="V1007" s="5">
        <v>0</v>
      </c>
      <c r="W1007" s="5">
        <v>35.86</v>
      </c>
      <c r="X1007" s="5">
        <v>0.14000000000000001</v>
      </c>
      <c r="Y1007" s="5">
        <v>753</v>
      </c>
      <c r="Z1007" s="5">
        <v>753</v>
      </c>
      <c r="AA1007" t="s">
        <v>73</v>
      </c>
      <c r="AB1007">
        <v>202.53</v>
      </c>
      <c r="AC1007">
        <v>8.6999999999999993</v>
      </c>
      <c r="AD1007" t="s">
        <v>5778</v>
      </c>
      <c r="AE1007" t="s">
        <v>75</v>
      </c>
      <c r="AI1007" t="s">
        <v>730</v>
      </c>
      <c r="AJ1007" t="s">
        <v>731</v>
      </c>
      <c r="AK1007">
        <v>9999777722</v>
      </c>
      <c r="AO1007">
        <v>0</v>
      </c>
      <c r="AP1007">
        <v>0</v>
      </c>
      <c r="AQ1007">
        <v>753</v>
      </c>
      <c r="AZ1007">
        <v>717</v>
      </c>
      <c r="BA1007">
        <v>17.93</v>
      </c>
      <c r="BB1007">
        <v>717</v>
      </c>
      <c r="BC1007">
        <v>17.93</v>
      </c>
      <c r="BD1007" s="5">
        <v>753</v>
      </c>
      <c r="BE1007">
        <v>717</v>
      </c>
      <c r="BG1007">
        <f t="shared" si="111"/>
        <v>717</v>
      </c>
    </row>
    <row r="1008" spans="1:61" x14ac:dyDescent="0.25">
      <c r="A1008" t="s">
        <v>54</v>
      </c>
      <c r="B1008">
        <v>110027</v>
      </c>
      <c r="C1008" t="s">
        <v>55</v>
      </c>
      <c r="D1008" t="s">
        <v>56</v>
      </c>
      <c r="E1008" s="1">
        <v>45967</v>
      </c>
      <c r="F1008" t="s">
        <v>1247</v>
      </c>
      <c r="G1008" t="s">
        <v>58</v>
      </c>
      <c r="H1008" t="str">
        <f t="shared" si="105"/>
        <v>Aggregator</v>
      </c>
      <c r="I1008">
        <v>7456440705</v>
      </c>
      <c r="J1008">
        <v>18528960</v>
      </c>
      <c r="K1008" s="3">
        <v>45968.064583333333</v>
      </c>
      <c r="L1008">
        <f t="shared" si="106"/>
        <v>7</v>
      </c>
      <c r="M1008" t="str">
        <f t="shared" si="107"/>
        <v>Friday</v>
      </c>
      <c r="N1008" s="1" t="str">
        <f t="shared" si="108"/>
        <v>November</v>
      </c>
      <c r="O1008" s="2">
        <v>6.458333333333334E-2</v>
      </c>
      <c r="P1008" s="2" t="str">
        <f t="shared" si="109"/>
        <v>Week 1</v>
      </c>
      <c r="Q1008" t="s">
        <v>59</v>
      </c>
      <c r="R1008" s="5">
        <v>548</v>
      </c>
      <c r="S1008" s="5">
        <v>-234.2</v>
      </c>
      <c r="T1008" s="5">
        <f t="shared" si="110"/>
        <v>42.737226277372258</v>
      </c>
      <c r="U1008" s="5">
        <v>313.8</v>
      </c>
      <c r="V1008" s="5">
        <v>32</v>
      </c>
      <c r="W1008" s="5">
        <v>0</v>
      </c>
      <c r="X1008" s="5">
        <v>0</v>
      </c>
      <c r="Y1008" s="5">
        <v>345.8</v>
      </c>
      <c r="Z1008" s="5">
        <v>345.8</v>
      </c>
      <c r="AA1008" t="s">
        <v>60</v>
      </c>
      <c r="AB1008">
        <v>102.81</v>
      </c>
      <c r="AC1008">
        <v>8.69</v>
      </c>
      <c r="AD1008" t="s">
        <v>60</v>
      </c>
      <c r="AE1008" t="s">
        <v>56</v>
      </c>
      <c r="AF1008">
        <v>705</v>
      </c>
      <c r="AG1008">
        <v>705</v>
      </c>
      <c r="AO1008">
        <v>32</v>
      </c>
      <c r="AP1008">
        <v>0</v>
      </c>
      <c r="AX1008">
        <v>345.8</v>
      </c>
      <c r="BD1008" s="5">
        <v>345.8</v>
      </c>
      <c r="BE1008">
        <v>313.8</v>
      </c>
      <c r="BG1008">
        <f t="shared" si="111"/>
        <v>313.8</v>
      </c>
      <c r="BI1008">
        <v>32</v>
      </c>
    </row>
    <row r="1009" spans="1:61" x14ac:dyDescent="0.25">
      <c r="A1009" t="s">
        <v>54</v>
      </c>
      <c r="B1009">
        <v>110027</v>
      </c>
      <c r="C1009" t="s">
        <v>55</v>
      </c>
      <c r="D1009" t="s">
        <v>56</v>
      </c>
      <c r="E1009" s="1">
        <v>45967</v>
      </c>
      <c r="F1009" t="s">
        <v>1248</v>
      </c>
      <c r="G1009" t="s">
        <v>67</v>
      </c>
      <c r="H1009" t="str">
        <f t="shared" si="105"/>
        <v>Direct Sale</v>
      </c>
      <c r="K1009" s="3">
        <v>45968.065972222219</v>
      </c>
      <c r="L1009">
        <f t="shared" si="106"/>
        <v>7</v>
      </c>
      <c r="M1009" t="str">
        <f t="shared" si="107"/>
        <v>Friday</v>
      </c>
      <c r="N1009" s="1" t="str">
        <f t="shared" si="108"/>
        <v>November</v>
      </c>
      <c r="O1009" s="2">
        <v>6.5972222222222224E-2</v>
      </c>
      <c r="P1009" s="2" t="str">
        <f t="shared" si="109"/>
        <v>Week 1</v>
      </c>
      <c r="Q1009" t="s">
        <v>59</v>
      </c>
      <c r="R1009" s="5">
        <v>1128.8599999999999</v>
      </c>
      <c r="S1009" s="5">
        <v>0</v>
      </c>
      <c r="T1009" s="5">
        <f t="shared" si="110"/>
        <v>0</v>
      </c>
      <c r="U1009" s="5">
        <v>1128.8599999999999</v>
      </c>
      <c r="V1009" s="5">
        <v>0</v>
      </c>
      <c r="W1009" s="5">
        <v>56.44</v>
      </c>
      <c r="X1009" s="5">
        <v>-0.3</v>
      </c>
      <c r="Y1009" s="5">
        <v>1185</v>
      </c>
      <c r="Z1009" s="5">
        <v>1185</v>
      </c>
      <c r="AA1009" t="s">
        <v>466</v>
      </c>
      <c r="AB1009">
        <v>281.83999999999997</v>
      </c>
      <c r="AC1009">
        <v>9.92</v>
      </c>
      <c r="AD1009" t="s">
        <v>5778</v>
      </c>
      <c r="AE1009" t="s">
        <v>75</v>
      </c>
      <c r="AI1009" t="s">
        <v>730</v>
      </c>
      <c r="AJ1009" t="s">
        <v>731</v>
      </c>
      <c r="AK1009">
        <v>9999777722</v>
      </c>
      <c r="AO1009">
        <v>0</v>
      </c>
      <c r="AP1009">
        <v>0</v>
      </c>
      <c r="AQ1009">
        <v>985</v>
      </c>
      <c r="AR1009">
        <v>200</v>
      </c>
      <c r="AZ1009">
        <v>1128.8599999999999</v>
      </c>
      <c r="BA1009">
        <v>28.22</v>
      </c>
      <c r="BB1009">
        <v>1128.8599999999999</v>
      </c>
      <c r="BC1009">
        <v>28.22</v>
      </c>
      <c r="BD1009" s="5">
        <v>1185</v>
      </c>
      <c r="BE1009">
        <v>1128.8599999999999</v>
      </c>
      <c r="BG1009">
        <f t="shared" si="111"/>
        <v>1128.8599999999999</v>
      </c>
    </row>
    <row r="1010" spans="1:61" x14ac:dyDescent="0.25">
      <c r="A1010" t="s">
        <v>54</v>
      </c>
      <c r="B1010">
        <v>110027</v>
      </c>
      <c r="C1010" t="s">
        <v>55</v>
      </c>
      <c r="D1010" t="s">
        <v>56</v>
      </c>
      <c r="E1010" s="1">
        <v>45967</v>
      </c>
      <c r="F1010" t="s">
        <v>1249</v>
      </c>
      <c r="G1010" t="s">
        <v>58</v>
      </c>
      <c r="H1010" t="str">
        <f t="shared" si="105"/>
        <v>Aggregator</v>
      </c>
      <c r="I1010">
        <v>7456127962</v>
      </c>
      <c r="J1010">
        <v>18528960</v>
      </c>
      <c r="K1010" s="3">
        <v>45968.071527777778</v>
      </c>
      <c r="L1010">
        <f t="shared" si="106"/>
        <v>7</v>
      </c>
      <c r="M1010" t="str">
        <f t="shared" si="107"/>
        <v>Friday</v>
      </c>
      <c r="N1010" s="1" t="str">
        <f t="shared" si="108"/>
        <v>November</v>
      </c>
      <c r="O1010" s="2">
        <v>7.1527777777777773E-2</v>
      </c>
      <c r="P1010" s="2" t="str">
        <f t="shared" si="109"/>
        <v>Week 1</v>
      </c>
      <c r="Q1010" t="s">
        <v>59</v>
      </c>
      <c r="R1010" s="5">
        <v>418</v>
      </c>
      <c r="S1010" s="5">
        <v>-75</v>
      </c>
      <c r="T1010" s="5">
        <f t="shared" si="110"/>
        <v>17.942583732057415</v>
      </c>
      <c r="U1010" s="5">
        <v>343</v>
      </c>
      <c r="V1010" s="5">
        <v>32</v>
      </c>
      <c r="W1010" s="5">
        <v>0</v>
      </c>
      <c r="X1010" s="5">
        <v>0</v>
      </c>
      <c r="Y1010" s="5">
        <v>375</v>
      </c>
      <c r="Z1010" s="5">
        <v>375</v>
      </c>
      <c r="AA1010" t="s">
        <v>60</v>
      </c>
      <c r="AB1010">
        <v>85.4</v>
      </c>
      <c r="AC1010">
        <v>8.15</v>
      </c>
      <c r="AD1010" t="s">
        <v>60</v>
      </c>
      <c r="AE1010" t="s">
        <v>56</v>
      </c>
      <c r="AF1010">
        <v>7962</v>
      </c>
      <c r="AG1010">
        <v>7962</v>
      </c>
      <c r="AO1010">
        <v>32</v>
      </c>
      <c r="AP1010">
        <v>0</v>
      </c>
      <c r="AX1010">
        <v>375</v>
      </c>
      <c r="BD1010" s="5">
        <v>375</v>
      </c>
      <c r="BE1010">
        <v>343</v>
      </c>
      <c r="BG1010">
        <f t="shared" si="111"/>
        <v>343</v>
      </c>
      <c r="BI1010">
        <v>32</v>
      </c>
    </row>
    <row r="1011" spans="1:61" x14ac:dyDescent="0.25">
      <c r="A1011" t="s">
        <v>54</v>
      </c>
      <c r="B1011">
        <v>110027</v>
      </c>
      <c r="C1011" t="s">
        <v>55</v>
      </c>
      <c r="D1011" t="s">
        <v>56</v>
      </c>
      <c r="E1011" s="1">
        <v>45967</v>
      </c>
      <c r="F1011" t="s">
        <v>1250</v>
      </c>
      <c r="G1011" t="s">
        <v>67</v>
      </c>
      <c r="H1011" t="str">
        <f t="shared" si="105"/>
        <v>Direct Sale</v>
      </c>
      <c r="K1011" s="3">
        <v>45968.077777777777</v>
      </c>
      <c r="L1011">
        <f t="shared" si="106"/>
        <v>7</v>
      </c>
      <c r="M1011" t="str">
        <f t="shared" si="107"/>
        <v>Friday</v>
      </c>
      <c r="N1011" s="1" t="str">
        <f t="shared" si="108"/>
        <v>November</v>
      </c>
      <c r="O1011" s="2">
        <v>7.7777777777777779E-2</v>
      </c>
      <c r="P1011" s="2" t="str">
        <f t="shared" si="109"/>
        <v>Week 1</v>
      </c>
      <c r="Q1011" t="s">
        <v>59</v>
      </c>
      <c r="R1011" s="5">
        <v>109</v>
      </c>
      <c r="S1011" s="5">
        <v>0</v>
      </c>
      <c r="T1011" s="5">
        <f t="shared" si="110"/>
        <v>0</v>
      </c>
      <c r="U1011" s="5">
        <v>109</v>
      </c>
      <c r="V1011" s="5">
        <v>0</v>
      </c>
      <c r="W1011" s="5">
        <v>5.46</v>
      </c>
      <c r="X1011" s="5">
        <v>-0.46</v>
      </c>
      <c r="Y1011" s="5">
        <v>114</v>
      </c>
      <c r="Z1011" s="5">
        <v>114</v>
      </c>
      <c r="AA1011" t="s">
        <v>68</v>
      </c>
      <c r="AB1011">
        <v>24.51</v>
      </c>
      <c r="AC1011">
        <v>1.96</v>
      </c>
      <c r="AD1011" t="s">
        <v>5778</v>
      </c>
      <c r="AE1011" t="s">
        <v>75</v>
      </c>
      <c r="AI1011" t="s">
        <v>730</v>
      </c>
      <c r="AJ1011" t="s">
        <v>731</v>
      </c>
      <c r="AK1011">
        <v>9999777722</v>
      </c>
      <c r="AO1011">
        <v>0</v>
      </c>
      <c r="AP1011">
        <v>0</v>
      </c>
      <c r="AR1011">
        <v>114</v>
      </c>
      <c r="AZ1011">
        <v>109</v>
      </c>
      <c r="BA1011">
        <v>2.73</v>
      </c>
      <c r="BB1011">
        <v>109</v>
      </c>
      <c r="BC1011">
        <v>2.73</v>
      </c>
      <c r="BD1011" s="5">
        <v>114</v>
      </c>
      <c r="BE1011">
        <v>109</v>
      </c>
      <c r="BG1011">
        <f t="shared" si="111"/>
        <v>109</v>
      </c>
    </row>
    <row r="1012" spans="1:61" x14ac:dyDescent="0.25">
      <c r="A1012" t="s">
        <v>54</v>
      </c>
      <c r="B1012">
        <v>110027</v>
      </c>
      <c r="C1012" t="s">
        <v>55</v>
      </c>
      <c r="D1012" t="s">
        <v>56</v>
      </c>
      <c r="E1012" s="1">
        <v>45967</v>
      </c>
      <c r="F1012" t="s">
        <v>1251</v>
      </c>
      <c r="G1012" t="s">
        <v>67</v>
      </c>
      <c r="H1012" t="str">
        <f t="shared" si="105"/>
        <v>Direct Sale</v>
      </c>
      <c r="K1012" s="3">
        <v>45968.07916666667</v>
      </c>
      <c r="L1012">
        <f t="shared" si="106"/>
        <v>7</v>
      </c>
      <c r="M1012" t="str">
        <f t="shared" si="107"/>
        <v>Friday</v>
      </c>
      <c r="N1012" s="1" t="str">
        <f t="shared" si="108"/>
        <v>November</v>
      </c>
      <c r="O1012" s="2">
        <v>7.9166666666666663E-2</v>
      </c>
      <c r="P1012" s="2" t="str">
        <f t="shared" si="109"/>
        <v>Week 1</v>
      </c>
      <c r="Q1012" t="s">
        <v>59</v>
      </c>
      <c r="R1012" s="5">
        <v>139</v>
      </c>
      <c r="S1012" s="5">
        <v>0</v>
      </c>
      <c r="T1012" s="5">
        <f t="shared" si="110"/>
        <v>0</v>
      </c>
      <c r="U1012" s="5">
        <v>139</v>
      </c>
      <c r="V1012" s="5">
        <v>0</v>
      </c>
      <c r="W1012" s="5">
        <v>6.96</v>
      </c>
      <c r="X1012" s="5">
        <v>0.04</v>
      </c>
      <c r="Y1012" s="5">
        <v>146</v>
      </c>
      <c r="Z1012" s="5">
        <v>146</v>
      </c>
      <c r="AA1012" t="s">
        <v>73</v>
      </c>
      <c r="AB1012">
        <v>30.6</v>
      </c>
      <c r="AC1012">
        <v>4.0199999999999996</v>
      </c>
      <c r="AD1012" t="s">
        <v>5778</v>
      </c>
      <c r="AE1012" t="s">
        <v>75</v>
      </c>
      <c r="AI1012" t="s">
        <v>730</v>
      </c>
      <c r="AJ1012" t="s">
        <v>731</v>
      </c>
      <c r="AK1012">
        <v>9999777722</v>
      </c>
      <c r="AO1012">
        <v>0</v>
      </c>
      <c r="AP1012">
        <v>0</v>
      </c>
      <c r="AQ1012">
        <v>146</v>
      </c>
      <c r="AZ1012">
        <v>139</v>
      </c>
      <c r="BA1012">
        <v>3.48</v>
      </c>
      <c r="BB1012">
        <v>139</v>
      </c>
      <c r="BC1012">
        <v>3.48</v>
      </c>
      <c r="BD1012" s="5">
        <v>146</v>
      </c>
      <c r="BE1012">
        <v>139</v>
      </c>
      <c r="BG1012">
        <f t="shared" si="111"/>
        <v>139</v>
      </c>
    </row>
    <row r="1013" spans="1:61" x14ac:dyDescent="0.25">
      <c r="A1013" t="s">
        <v>54</v>
      </c>
      <c r="B1013">
        <v>110027</v>
      </c>
      <c r="C1013" t="s">
        <v>55</v>
      </c>
      <c r="D1013" t="s">
        <v>56</v>
      </c>
      <c r="E1013" s="1">
        <v>45967</v>
      </c>
      <c r="F1013" t="s">
        <v>1252</v>
      </c>
      <c r="G1013" t="s">
        <v>63</v>
      </c>
      <c r="H1013" t="str">
        <f t="shared" si="105"/>
        <v>Aggregator</v>
      </c>
      <c r="I1013">
        <v>221430000000000</v>
      </c>
      <c r="J1013">
        <v>29811</v>
      </c>
      <c r="K1013" s="3">
        <v>45968.079861111109</v>
      </c>
      <c r="L1013">
        <f t="shared" si="106"/>
        <v>7</v>
      </c>
      <c r="M1013" t="str">
        <f t="shared" si="107"/>
        <v>Friday</v>
      </c>
      <c r="N1013" s="1" t="str">
        <f t="shared" si="108"/>
        <v>November</v>
      </c>
      <c r="O1013" s="2">
        <v>7.9861111111111105E-2</v>
      </c>
      <c r="P1013" s="2" t="str">
        <f t="shared" si="109"/>
        <v>Week 1</v>
      </c>
      <c r="Q1013" t="s">
        <v>59</v>
      </c>
      <c r="R1013" s="5">
        <v>324.66000000000003</v>
      </c>
      <c r="S1013" s="5">
        <v>-60</v>
      </c>
      <c r="T1013" s="5">
        <f t="shared" si="110"/>
        <v>18.480872297172425</v>
      </c>
      <c r="U1013" s="5">
        <v>264.66000000000003</v>
      </c>
      <c r="V1013" s="5">
        <v>32</v>
      </c>
      <c r="W1013" s="5">
        <v>0</v>
      </c>
      <c r="X1013" s="5">
        <v>0.34</v>
      </c>
      <c r="Y1013" s="5">
        <v>297</v>
      </c>
      <c r="Z1013" s="5">
        <v>297</v>
      </c>
      <c r="AA1013" t="s">
        <v>64</v>
      </c>
      <c r="AB1013">
        <v>70.23</v>
      </c>
      <c r="AC1013">
        <v>4.5999999999999996</v>
      </c>
      <c r="AD1013" t="s">
        <v>64</v>
      </c>
      <c r="AE1013" t="s">
        <v>56</v>
      </c>
      <c r="AF1013">
        <v>5269</v>
      </c>
      <c r="AG1013">
        <v>5269</v>
      </c>
      <c r="AO1013">
        <v>32</v>
      </c>
      <c r="AP1013">
        <v>0</v>
      </c>
      <c r="AW1013">
        <v>297</v>
      </c>
      <c r="BD1013" s="5">
        <v>297</v>
      </c>
      <c r="BE1013">
        <v>264.66000000000003</v>
      </c>
      <c r="BG1013">
        <f t="shared" si="111"/>
        <v>264.66000000000003</v>
      </c>
      <c r="BH1013">
        <v>32</v>
      </c>
    </row>
    <row r="1014" spans="1:61" x14ac:dyDescent="0.25">
      <c r="A1014" t="s">
        <v>54</v>
      </c>
      <c r="B1014">
        <v>110027</v>
      </c>
      <c r="C1014" t="s">
        <v>55</v>
      </c>
      <c r="D1014" t="s">
        <v>56</v>
      </c>
      <c r="E1014" s="1">
        <v>45967</v>
      </c>
      <c r="F1014" t="s">
        <v>1253</v>
      </c>
      <c r="G1014" t="s">
        <v>63</v>
      </c>
      <c r="H1014" t="str">
        <f t="shared" si="105"/>
        <v>Aggregator</v>
      </c>
      <c r="I1014">
        <v>221431000000000</v>
      </c>
      <c r="J1014">
        <v>29811</v>
      </c>
      <c r="K1014" s="3">
        <v>45968.085416666669</v>
      </c>
      <c r="L1014">
        <f t="shared" si="106"/>
        <v>7</v>
      </c>
      <c r="M1014" t="str">
        <f t="shared" si="107"/>
        <v>Friday</v>
      </c>
      <c r="N1014" s="1" t="str">
        <f t="shared" si="108"/>
        <v>November</v>
      </c>
      <c r="O1014" s="2">
        <v>8.5416666666666669E-2</v>
      </c>
      <c r="P1014" s="2" t="str">
        <f t="shared" si="109"/>
        <v>Week 1</v>
      </c>
      <c r="Q1014" t="s">
        <v>59</v>
      </c>
      <c r="R1014" s="5">
        <v>615</v>
      </c>
      <c r="S1014" s="5">
        <v>-153.75</v>
      </c>
      <c r="T1014" s="5">
        <f t="shared" si="110"/>
        <v>25</v>
      </c>
      <c r="U1014" s="5">
        <v>461.25</v>
      </c>
      <c r="V1014" s="5">
        <v>32</v>
      </c>
      <c r="W1014" s="5">
        <v>0</v>
      </c>
      <c r="X1014" s="5">
        <v>-0.25</v>
      </c>
      <c r="Y1014" s="5">
        <v>493</v>
      </c>
      <c r="Z1014" s="5">
        <v>493</v>
      </c>
      <c r="AA1014" t="s">
        <v>64</v>
      </c>
      <c r="AB1014">
        <v>122.45</v>
      </c>
      <c r="AC1014">
        <v>8.18</v>
      </c>
      <c r="AD1014" t="s">
        <v>64</v>
      </c>
      <c r="AE1014" t="s">
        <v>56</v>
      </c>
      <c r="AF1014">
        <v>2320</v>
      </c>
      <c r="AG1014">
        <v>2320</v>
      </c>
      <c r="AO1014">
        <v>32</v>
      </c>
      <c r="AP1014">
        <v>0</v>
      </c>
      <c r="AW1014">
        <v>493</v>
      </c>
      <c r="BD1014" s="5">
        <v>493</v>
      </c>
      <c r="BE1014">
        <v>461.25</v>
      </c>
      <c r="BG1014">
        <f t="shared" si="111"/>
        <v>461.25</v>
      </c>
      <c r="BH1014">
        <v>32</v>
      </c>
    </row>
    <row r="1015" spans="1:61" x14ac:dyDescent="0.25">
      <c r="A1015" t="s">
        <v>54</v>
      </c>
      <c r="B1015">
        <v>110027</v>
      </c>
      <c r="C1015" t="s">
        <v>55</v>
      </c>
      <c r="D1015" t="s">
        <v>56</v>
      </c>
      <c r="E1015" s="1">
        <v>45967</v>
      </c>
      <c r="F1015" t="s">
        <v>1254</v>
      </c>
      <c r="G1015" t="s">
        <v>63</v>
      </c>
      <c r="H1015" t="str">
        <f t="shared" si="105"/>
        <v>Aggregator</v>
      </c>
      <c r="I1015">
        <v>221431000000000</v>
      </c>
      <c r="J1015">
        <v>29811</v>
      </c>
      <c r="K1015" s="3">
        <v>45968.088194444441</v>
      </c>
      <c r="L1015">
        <f t="shared" si="106"/>
        <v>7</v>
      </c>
      <c r="M1015" t="str">
        <f t="shared" si="107"/>
        <v>Friday</v>
      </c>
      <c r="N1015" s="1" t="str">
        <f t="shared" si="108"/>
        <v>November</v>
      </c>
      <c r="O1015" s="2">
        <v>8.819444444444445E-2</v>
      </c>
      <c r="P1015" s="2" t="str">
        <f t="shared" si="109"/>
        <v>Week 1</v>
      </c>
      <c r="Q1015" t="s">
        <v>59</v>
      </c>
      <c r="R1015" s="5">
        <v>536</v>
      </c>
      <c r="S1015" s="5">
        <v>-80</v>
      </c>
      <c r="T1015" s="5">
        <f t="shared" si="110"/>
        <v>14.925373134328357</v>
      </c>
      <c r="U1015" s="5">
        <v>456</v>
      </c>
      <c r="V1015" s="5">
        <v>32</v>
      </c>
      <c r="W1015" s="5">
        <v>0</v>
      </c>
      <c r="X1015" s="5">
        <v>0</v>
      </c>
      <c r="Y1015" s="5">
        <v>488</v>
      </c>
      <c r="Z1015" s="5">
        <v>488</v>
      </c>
      <c r="AA1015" t="s">
        <v>64</v>
      </c>
      <c r="AB1015">
        <v>109.82</v>
      </c>
      <c r="AC1015">
        <v>9.8000000000000007</v>
      </c>
      <c r="AD1015" t="s">
        <v>64</v>
      </c>
      <c r="AE1015" t="s">
        <v>56</v>
      </c>
      <c r="AF1015">
        <v>2240</v>
      </c>
      <c r="AG1015">
        <v>2240</v>
      </c>
      <c r="AO1015">
        <v>32</v>
      </c>
      <c r="AP1015">
        <v>0</v>
      </c>
      <c r="AW1015">
        <v>488</v>
      </c>
      <c r="BD1015" s="5">
        <v>488</v>
      </c>
      <c r="BE1015">
        <v>456</v>
      </c>
      <c r="BG1015">
        <f t="shared" si="111"/>
        <v>456</v>
      </c>
      <c r="BH1015">
        <v>32</v>
      </c>
    </row>
    <row r="1016" spans="1:61" x14ac:dyDescent="0.25">
      <c r="A1016" t="s">
        <v>54</v>
      </c>
      <c r="B1016">
        <v>110027</v>
      </c>
      <c r="C1016" t="s">
        <v>55</v>
      </c>
      <c r="D1016" t="s">
        <v>56</v>
      </c>
      <c r="E1016" s="1">
        <v>45967</v>
      </c>
      <c r="F1016" t="s">
        <v>1255</v>
      </c>
      <c r="G1016" t="s">
        <v>63</v>
      </c>
      <c r="H1016" t="str">
        <f t="shared" si="105"/>
        <v>Aggregator</v>
      </c>
      <c r="I1016">
        <v>221431000000000</v>
      </c>
      <c r="J1016">
        <v>29811</v>
      </c>
      <c r="K1016" s="3">
        <v>45968.092361111114</v>
      </c>
      <c r="L1016">
        <f t="shared" si="106"/>
        <v>7</v>
      </c>
      <c r="M1016" t="str">
        <f t="shared" si="107"/>
        <v>Friday</v>
      </c>
      <c r="N1016" s="1" t="str">
        <f t="shared" si="108"/>
        <v>November</v>
      </c>
      <c r="O1016" s="2">
        <v>9.2361111111111116E-2</v>
      </c>
      <c r="P1016" s="2" t="str">
        <f t="shared" si="109"/>
        <v>Week 1</v>
      </c>
      <c r="Q1016" t="s">
        <v>59</v>
      </c>
      <c r="R1016" s="5">
        <v>478</v>
      </c>
      <c r="S1016" s="5">
        <v>-205</v>
      </c>
      <c r="T1016" s="5">
        <f t="shared" si="110"/>
        <v>42.887029288702927</v>
      </c>
      <c r="U1016" s="5">
        <v>273</v>
      </c>
      <c r="V1016" s="5">
        <v>32</v>
      </c>
      <c r="W1016" s="5">
        <v>0</v>
      </c>
      <c r="X1016" s="5">
        <v>0</v>
      </c>
      <c r="Y1016" s="5">
        <v>305</v>
      </c>
      <c r="Z1016" s="5">
        <v>305</v>
      </c>
      <c r="AA1016" t="s">
        <v>64</v>
      </c>
      <c r="AB1016">
        <v>65.47</v>
      </c>
      <c r="AC1016">
        <v>1.96</v>
      </c>
      <c r="AD1016" t="s">
        <v>64</v>
      </c>
      <c r="AE1016" t="s">
        <v>56</v>
      </c>
      <c r="AF1016">
        <v>783</v>
      </c>
      <c r="AG1016">
        <v>783</v>
      </c>
      <c r="AO1016">
        <v>32</v>
      </c>
      <c r="AP1016">
        <v>0</v>
      </c>
      <c r="AW1016">
        <v>305</v>
      </c>
      <c r="BD1016" s="5">
        <v>305</v>
      </c>
      <c r="BE1016">
        <v>273</v>
      </c>
      <c r="BG1016">
        <f t="shared" si="111"/>
        <v>273</v>
      </c>
      <c r="BH1016">
        <v>32</v>
      </c>
    </row>
    <row r="1017" spans="1:61" x14ac:dyDescent="0.25">
      <c r="A1017" t="s">
        <v>54</v>
      </c>
      <c r="B1017">
        <v>110027</v>
      </c>
      <c r="C1017" t="s">
        <v>55</v>
      </c>
      <c r="D1017" t="s">
        <v>56</v>
      </c>
      <c r="E1017" s="1">
        <v>45967</v>
      </c>
      <c r="F1017" t="s">
        <v>1256</v>
      </c>
      <c r="G1017" t="s">
        <v>63</v>
      </c>
      <c r="H1017" t="str">
        <f t="shared" si="105"/>
        <v>Aggregator</v>
      </c>
      <c r="I1017">
        <v>221433000000000</v>
      </c>
      <c r="J1017">
        <v>29811</v>
      </c>
      <c r="K1017" s="3">
        <v>45968.105555555558</v>
      </c>
      <c r="L1017">
        <f t="shared" si="106"/>
        <v>7</v>
      </c>
      <c r="M1017" t="str">
        <f t="shared" si="107"/>
        <v>Friday</v>
      </c>
      <c r="N1017" s="1" t="str">
        <f t="shared" si="108"/>
        <v>November</v>
      </c>
      <c r="O1017" s="2">
        <v>0.10555555555555556</v>
      </c>
      <c r="P1017" s="2" t="str">
        <f t="shared" si="109"/>
        <v>Week 1</v>
      </c>
      <c r="Q1017" t="s">
        <v>59</v>
      </c>
      <c r="R1017" s="5">
        <v>698</v>
      </c>
      <c r="S1017" s="5">
        <v>-350</v>
      </c>
      <c r="T1017" s="5">
        <f t="shared" si="110"/>
        <v>50.143266475644701</v>
      </c>
      <c r="U1017" s="5">
        <v>348</v>
      </c>
      <c r="V1017" s="5">
        <v>32</v>
      </c>
      <c r="W1017" s="5">
        <v>0</v>
      </c>
      <c r="X1017" s="5">
        <v>0</v>
      </c>
      <c r="Y1017" s="5">
        <v>380</v>
      </c>
      <c r="Z1017" s="5">
        <v>380</v>
      </c>
      <c r="AA1017" t="s">
        <v>64</v>
      </c>
      <c r="AB1017">
        <v>107.27</v>
      </c>
      <c r="AC1017">
        <v>9.5399999999999991</v>
      </c>
      <c r="AD1017" t="s">
        <v>64</v>
      </c>
      <c r="AE1017" t="s">
        <v>56</v>
      </c>
      <c r="AF1017">
        <v>6020</v>
      </c>
      <c r="AG1017">
        <v>6020</v>
      </c>
      <c r="AO1017">
        <v>32</v>
      </c>
      <c r="AP1017">
        <v>0</v>
      </c>
      <c r="AW1017">
        <v>380</v>
      </c>
      <c r="BD1017" s="5">
        <v>380</v>
      </c>
      <c r="BE1017">
        <v>348</v>
      </c>
      <c r="BG1017">
        <f t="shared" si="111"/>
        <v>348</v>
      </c>
      <c r="BH1017">
        <v>32</v>
      </c>
    </row>
    <row r="1018" spans="1:61" x14ac:dyDescent="0.25">
      <c r="A1018" t="s">
        <v>54</v>
      </c>
      <c r="B1018">
        <v>110027</v>
      </c>
      <c r="C1018" t="s">
        <v>55</v>
      </c>
      <c r="D1018" t="s">
        <v>56</v>
      </c>
      <c r="E1018" s="1">
        <v>45967</v>
      </c>
      <c r="F1018" t="s">
        <v>1257</v>
      </c>
      <c r="G1018" t="s">
        <v>63</v>
      </c>
      <c r="H1018" t="str">
        <f t="shared" si="105"/>
        <v>Aggregator</v>
      </c>
      <c r="I1018">
        <v>221433000000000</v>
      </c>
      <c r="J1018">
        <v>29811</v>
      </c>
      <c r="K1018" s="3">
        <v>45968.109722222223</v>
      </c>
      <c r="L1018">
        <f t="shared" si="106"/>
        <v>7</v>
      </c>
      <c r="M1018" t="str">
        <f t="shared" si="107"/>
        <v>Friday</v>
      </c>
      <c r="N1018" s="1" t="str">
        <f t="shared" si="108"/>
        <v>November</v>
      </c>
      <c r="O1018" s="2">
        <v>0.10972222222222222</v>
      </c>
      <c r="P1018" s="2" t="str">
        <f t="shared" si="109"/>
        <v>Week 1</v>
      </c>
      <c r="Q1018" t="s">
        <v>59</v>
      </c>
      <c r="R1018" s="5">
        <v>347</v>
      </c>
      <c r="S1018" s="5">
        <v>-93.75</v>
      </c>
      <c r="T1018" s="5">
        <f t="shared" si="110"/>
        <v>27.017291066282421</v>
      </c>
      <c r="U1018" s="5">
        <v>253.25</v>
      </c>
      <c r="V1018" s="5">
        <v>32</v>
      </c>
      <c r="W1018" s="5">
        <v>0</v>
      </c>
      <c r="X1018" s="5">
        <v>-0.25</v>
      </c>
      <c r="Y1018" s="5">
        <v>285</v>
      </c>
      <c r="Z1018" s="5">
        <v>285</v>
      </c>
      <c r="AA1018" t="s">
        <v>64</v>
      </c>
      <c r="AB1018">
        <v>71.31</v>
      </c>
      <c r="AC1018">
        <v>6.22</v>
      </c>
      <c r="AD1018" t="s">
        <v>64</v>
      </c>
      <c r="AE1018" t="s">
        <v>56</v>
      </c>
      <c r="AF1018">
        <v>5924</v>
      </c>
      <c r="AG1018">
        <v>5924</v>
      </c>
      <c r="AO1018">
        <v>32</v>
      </c>
      <c r="AP1018">
        <v>0</v>
      </c>
      <c r="AW1018">
        <v>285</v>
      </c>
      <c r="BD1018" s="5">
        <v>285</v>
      </c>
      <c r="BE1018">
        <v>253.25</v>
      </c>
      <c r="BG1018">
        <f t="shared" si="111"/>
        <v>253.25</v>
      </c>
      <c r="BH1018">
        <v>32</v>
      </c>
    </row>
    <row r="1019" spans="1:61" x14ac:dyDescent="0.25">
      <c r="A1019" t="s">
        <v>54</v>
      </c>
      <c r="B1019">
        <v>110027</v>
      </c>
      <c r="C1019" t="s">
        <v>55</v>
      </c>
      <c r="D1019" t="s">
        <v>56</v>
      </c>
      <c r="E1019" s="1">
        <v>45967</v>
      </c>
      <c r="F1019" t="s">
        <v>1258</v>
      </c>
      <c r="G1019" t="s">
        <v>63</v>
      </c>
      <c r="H1019" t="str">
        <f t="shared" si="105"/>
        <v>Aggregator</v>
      </c>
      <c r="I1019">
        <v>221433000000000</v>
      </c>
      <c r="J1019">
        <v>29811</v>
      </c>
      <c r="K1019" s="3">
        <v>45968.115972222222</v>
      </c>
      <c r="L1019">
        <f t="shared" si="106"/>
        <v>7</v>
      </c>
      <c r="M1019" t="str">
        <f t="shared" si="107"/>
        <v>Friday</v>
      </c>
      <c r="N1019" s="1" t="str">
        <f t="shared" si="108"/>
        <v>November</v>
      </c>
      <c r="O1019" s="2">
        <v>0.11597222222222223</v>
      </c>
      <c r="P1019" s="2" t="str">
        <f t="shared" si="109"/>
        <v>Week 1</v>
      </c>
      <c r="Q1019" t="s">
        <v>59</v>
      </c>
      <c r="R1019" s="5">
        <v>278</v>
      </c>
      <c r="S1019" s="5">
        <v>-93.75</v>
      </c>
      <c r="T1019" s="5">
        <f t="shared" si="110"/>
        <v>33.723021582733814</v>
      </c>
      <c r="U1019" s="5">
        <v>184.25</v>
      </c>
      <c r="V1019" s="5">
        <v>32</v>
      </c>
      <c r="W1019" s="5">
        <v>0</v>
      </c>
      <c r="X1019" s="5">
        <v>-0.25</v>
      </c>
      <c r="Y1019" s="5">
        <v>216</v>
      </c>
      <c r="Z1019" s="5">
        <v>216</v>
      </c>
      <c r="AA1019" t="s">
        <v>64</v>
      </c>
      <c r="AB1019">
        <v>53.16</v>
      </c>
      <c r="AC1019">
        <v>4.7699999999999996</v>
      </c>
      <c r="AD1019" t="s">
        <v>64</v>
      </c>
      <c r="AE1019" t="s">
        <v>56</v>
      </c>
      <c r="AF1019">
        <v>8561</v>
      </c>
      <c r="AG1019">
        <v>8561</v>
      </c>
      <c r="AO1019">
        <v>32</v>
      </c>
      <c r="AP1019">
        <v>0</v>
      </c>
      <c r="AW1019">
        <v>216</v>
      </c>
      <c r="BD1019" s="5">
        <v>216</v>
      </c>
      <c r="BE1019">
        <v>184.25</v>
      </c>
      <c r="BG1019">
        <f t="shared" si="111"/>
        <v>184.25</v>
      </c>
      <c r="BH1019">
        <v>32</v>
      </c>
    </row>
    <row r="1020" spans="1:61" x14ac:dyDescent="0.25">
      <c r="A1020" t="s">
        <v>54</v>
      </c>
      <c r="B1020">
        <v>110027</v>
      </c>
      <c r="C1020" t="s">
        <v>55</v>
      </c>
      <c r="D1020" t="s">
        <v>56</v>
      </c>
      <c r="E1020" s="1">
        <v>45967</v>
      </c>
      <c r="F1020" t="s">
        <v>1259</v>
      </c>
      <c r="G1020" t="s">
        <v>63</v>
      </c>
      <c r="H1020" t="str">
        <f t="shared" si="105"/>
        <v>Aggregator</v>
      </c>
      <c r="I1020">
        <v>221435000000000</v>
      </c>
      <c r="J1020">
        <v>29811</v>
      </c>
      <c r="K1020" s="3">
        <v>45968.136805555558</v>
      </c>
      <c r="L1020">
        <f t="shared" si="106"/>
        <v>7</v>
      </c>
      <c r="M1020" t="str">
        <f t="shared" si="107"/>
        <v>Friday</v>
      </c>
      <c r="N1020" s="1" t="str">
        <f t="shared" si="108"/>
        <v>November</v>
      </c>
      <c r="O1020" s="2">
        <v>0.13680555555555557</v>
      </c>
      <c r="P1020" s="2" t="str">
        <f t="shared" si="109"/>
        <v>Week 1</v>
      </c>
      <c r="Q1020" t="s">
        <v>59</v>
      </c>
      <c r="R1020" s="5">
        <v>556</v>
      </c>
      <c r="S1020" s="5">
        <v>-123.75</v>
      </c>
      <c r="T1020" s="5">
        <f t="shared" si="110"/>
        <v>22.257194244604317</v>
      </c>
      <c r="U1020" s="5">
        <v>432.25</v>
      </c>
      <c r="V1020" s="5">
        <v>32</v>
      </c>
      <c r="W1020" s="5">
        <v>0</v>
      </c>
      <c r="X1020" s="5">
        <v>-0.25</v>
      </c>
      <c r="Y1020" s="5">
        <v>464</v>
      </c>
      <c r="Z1020" s="5">
        <v>464</v>
      </c>
      <c r="AA1020" t="s">
        <v>64</v>
      </c>
      <c r="AB1020">
        <v>115.96</v>
      </c>
      <c r="AC1020">
        <v>7.03</v>
      </c>
      <c r="AD1020" t="s">
        <v>64</v>
      </c>
      <c r="AE1020" t="s">
        <v>56</v>
      </c>
      <c r="AF1020">
        <v>5318</v>
      </c>
      <c r="AG1020">
        <v>5318</v>
      </c>
      <c r="AO1020">
        <v>32</v>
      </c>
      <c r="AP1020">
        <v>0</v>
      </c>
      <c r="AW1020">
        <v>464</v>
      </c>
      <c r="BD1020" s="5">
        <v>464</v>
      </c>
      <c r="BE1020">
        <v>432.25</v>
      </c>
      <c r="BG1020">
        <f t="shared" si="111"/>
        <v>432.25</v>
      </c>
      <c r="BH1020">
        <v>32</v>
      </c>
    </row>
    <row r="1021" spans="1:61" x14ac:dyDescent="0.25">
      <c r="A1021" t="s">
        <v>54</v>
      </c>
      <c r="B1021">
        <v>110027</v>
      </c>
      <c r="C1021" t="s">
        <v>55</v>
      </c>
      <c r="D1021" t="s">
        <v>56</v>
      </c>
      <c r="E1021" s="1">
        <v>45967</v>
      </c>
      <c r="F1021" t="s">
        <v>1260</v>
      </c>
      <c r="G1021" t="s">
        <v>63</v>
      </c>
      <c r="H1021" t="str">
        <f t="shared" si="105"/>
        <v>Aggregator</v>
      </c>
      <c r="I1021">
        <v>221436000000000</v>
      </c>
      <c r="J1021">
        <v>29811</v>
      </c>
      <c r="K1021" s="3">
        <v>45968.144444444442</v>
      </c>
      <c r="L1021">
        <f t="shared" si="106"/>
        <v>7</v>
      </c>
      <c r="M1021" t="str">
        <f t="shared" si="107"/>
        <v>Friday</v>
      </c>
      <c r="N1021" s="1" t="str">
        <f t="shared" si="108"/>
        <v>November</v>
      </c>
      <c r="O1021" s="2">
        <v>0.14444444444444443</v>
      </c>
      <c r="P1021" s="2" t="str">
        <f t="shared" si="109"/>
        <v>Week 1</v>
      </c>
      <c r="Q1021" t="s">
        <v>59</v>
      </c>
      <c r="R1021" s="5">
        <v>267</v>
      </c>
      <c r="S1021" s="5">
        <v>-93.75</v>
      </c>
      <c r="T1021" s="5">
        <f t="shared" si="110"/>
        <v>35.112359550561798</v>
      </c>
      <c r="U1021" s="5">
        <v>173.25</v>
      </c>
      <c r="V1021" s="5">
        <v>32</v>
      </c>
      <c r="W1021" s="5">
        <v>0</v>
      </c>
      <c r="X1021" s="5">
        <v>-0.25</v>
      </c>
      <c r="Y1021" s="5">
        <v>205</v>
      </c>
      <c r="Z1021" s="5">
        <v>205</v>
      </c>
      <c r="AA1021" t="s">
        <v>64</v>
      </c>
      <c r="AB1021">
        <v>56.39</v>
      </c>
      <c r="AC1021">
        <v>5.07</v>
      </c>
      <c r="AD1021" t="s">
        <v>64</v>
      </c>
      <c r="AE1021" t="s">
        <v>56</v>
      </c>
      <c r="AF1021">
        <v>5100</v>
      </c>
      <c r="AG1021">
        <v>5100</v>
      </c>
      <c r="AO1021">
        <v>32</v>
      </c>
      <c r="AP1021">
        <v>0</v>
      </c>
      <c r="AW1021">
        <v>205</v>
      </c>
      <c r="BD1021" s="5">
        <v>205</v>
      </c>
      <c r="BE1021">
        <v>173.25</v>
      </c>
      <c r="BG1021">
        <f t="shared" si="111"/>
        <v>173.25</v>
      </c>
      <c r="BH1021">
        <v>32</v>
      </c>
    </row>
    <row r="1022" spans="1:61" x14ac:dyDescent="0.25">
      <c r="A1022" t="s">
        <v>54</v>
      </c>
      <c r="B1022">
        <v>110027</v>
      </c>
      <c r="C1022" t="s">
        <v>55</v>
      </c>
      <c r="D1022" t="s">
        <v>56</v>
      </c>
      <c r="E1022" s="1">
        <v>45967</v>
      </c>
      <c r="F1022" t="s">
        <v>1261</v>
      </c>
      <c r="G1022" t="s">
        <v>67</v>
      </c>
      <c r="H1022" t="str">
        <f t="shared" si="105"/>
        <v>Direct Sale</v>
      </c>
      <c r="K1022" s="3">
        <v>45968.151388888888</v>
      </c>
      <c r="L1022">
        <f t="shared" si="106"/>
        <v>7</v>
      </c>
      <c r="M1022" t="str">
        <f t="shared" si="107"/>
        <v>Friday</v>
      </c>
      <c r="N1022" s="1" t="str">
        <f t="shared" si="108"/>
        <v>November</v>
      </c>
      <c r="O1022" s="2">
        <v>0.15138888888888888</v>
      </c>
      <c r="P1022" s="2" t="str">
        <f t="shared" si="109"/>
        <v>Week 1</v>
      </c>
      <c r="Q1022" t="s">
        <v>59</v>
      </c>
      <c r="R1022" s="5">
        <v>387</v>
      </c>
      <c r="S1022" s="5">
        <v>0</v>
      </c>
      <c r="T1022" s="5">
        <f t="shared" si="110"/>
        <v>0</v>
      </c>
      <c r="U1022" s="5">
        <v>387</v>
      </c>
      <c r="V1022" s="5">
        <v>0</v>
      </c>
      <c r="W1022" s="5">
        <v>19.34</v>
      </c>
      <c r="X1022" s="5">
        <v>-0.34</v>
      </c>
      <c r="Y1022" s="5">
        <v>406</v>
      </c>
      <c r="Z1022" s="5">
        <v>406</v>
      </c>
      <c r="AA1022" t="s">
        <v>68</v>
      </c>
      <c r="AB1022">
        <v>90.14</v>
      </c>
      <c r="AC1022">
        <v>6.32</v>
      </c>
      <c r="AD1022" t="s">
        <v>5778</v>
      </c>
      <c r="AE1022" t="s">
        <v>75</v>
      </c>
      <c r="AI1022" t="s">
        <v>730</v>
      </c>
      <c r="AJ1022" t="s">
        <v>731</v>
      </c>
      <c r="AK1022">
        <v>9999777722</v>
      </c>
      <c r="AO1022">
        <v>0</v>
      </c>
      <c r="AP1022">
        <v>0</v>
      </c>
      <c r="AR1022">
        <v>406</v>
      </c>
      <c r="AZ1022">
        <v>387</v>
      </c>
      <c r="BA1022">
        <v>9.67</v>
      </c>
      <c r="BB1022">
        <v>387</v>
      </c>
      <c r="BC1022">
        <v>9.67</v>
      </c>
      <c r="BD1022" s="5">
        <v>406</v>
      </c>
      <c r="BE1022">
        <v>387</v>
      </c>
      <c r="BG1022">
        <f t="shared" si="111"/>
        <v>387</v>
      </c>
    </row>
    <row r="1023" spans="1:61" x14ac:dyDescent="0.25">
      <c r="A1023" t="s">
        <v>54</v>
      </c>
      <c r="B1023">
        <v>110027</v>
      </c>
      <c r="C1023" t="s">
        <v>55</v>
      </c>
      <c r="D1023" t="s">
        <v>56</v>
      </c>
      <c r="E1023" s="1">
        <v>45967</v>
      </c>
      <c r="F1023" t="s">
        <v>1262</v>
      </c>
      <c r="G1023" t="s">
        <v>63</v>
      </c>
      <c r="H1023" t="str">
        <f t="shared" si="105"/>
        <v>Aggregator</v>
      </c>
      <c r="I1023">
        <v>221437000000000</v>
      </c>
      <c r="J1023">
        <v>29811</v>
      </c>
      <c r="K1023" s="3">
        <v>45968.161111111112</v>
      </c>
      <c r="L1023">
        <f t="shared" si="106"/>
        <v>7</v>
      </c>
      <c r="M1023" t="str">
        <f t="shared" si="107"/>
        <v>Friday</v>
      </c>
      <c r="N1023" s="1" t="str">
        <f t="shared" si="108"/>
        <v>November</v>
      </c>
      <c r="O1023" s="2">
        <v>0.16111111111111112</v>
      </c>
      <c r="P1023" s="2" t="str">
        <f t="shared" si="109"/>
        <v>Week 1</v>
      </c>
      <c r="Q1023" t="s">
        <v>59</v>
      </c>
      <c r="R1023" s="5">
        <v>385.66</v>
      </c>
      <c r="S1023" s="5">
        <v>-93.74</v>
      </c>
      <c r="T1023" s="5">
        <f t="shared" si="110"/>
        <v>24.306383861432344</v>
      </c>
      <c r="U1023" s="5">
        <v>291.92</v>
      </c>
      <c r="V1023" s="5">
        <v>32</v>
      </c>
      <c r="W1023" s="5">
        <v>0</v>
      </c>
      <c r="X1023" s="5">
        <v>0.08</v>
      </c>
      <c r="Y1023" s="5">
        <v>324</v>
      </c>
      <c r="Z1023" s="5">
        <v>324</v>
      </c>
      <c r="AA1023" t="s">
        <v>64</v>
      </c>
      <c r="AB1023">
        <v>91.62</v>
      </c>
      <c r="AC1023">
        <v>5.45</v>
      </c>
      <c r="AD1023" t="s">
        <v>64</v>
      </c>
      <c r="AE1023" t="s">
        <v>56</v>
      </c>
      <c r="AF1023">
        <v>8359</v>
      </c>
      <c r="AG1023">
        <v>8359</v>
      </c>
      <c r="AO1023">
        <v>32</v>
      </c>
      <c r="AP1023">
        <v>0</v>
      </c>
      <c r="AW1023">
        <v>324</v>
      </c>
      <c r="BD1023" s="5">
        <v>324</v>
      </c>
      <c r="BE1023">
        <v>291.92</v>
      </c>
      <c r="BG1023">
        <f t="shared" si="111"/>
        <v>291.92</v>
      </c>
      <c r="BH1023">
        <v>32</v>
      </c>
    </row>
    <row r="1024" spans="1:61" x14ac:dyDescent="0.25">
      <c r="A1024" t="s">
        <v>54</v>
      </c>
      <c r="B1024">
        <v>110027</v>
      </c>
      <c r="C1024" t="s">
        <v>55</v>
      </c>
      <c r="D1024" t="s">
        <v>56</v>
      </c>
      <c r="E1024" s="1">
        <v>45967</v>
      </c>
      <c r="F1024" t="s">
        <v>1263</v>
      </c>
      <c r="G1024" t="s">
        <v>63</v>
      </c>
      <c r="H1024" t="str">
        <f t="shared" si="105"/>
        <v>Aggregator</v>
      </c>
      <c r="I1024">
        <v>221438000000000</v>
      </c>
      <c r="J1024">
        <v>29811</v>
      </c>
      <c r="K1024" s="3">
        <v>45968.168055555558</v>
      </c>
      <c r="L1024">
        <f t="shared" si="106"/>
        <v>7</v>
      </c>
      <c r="M1024" t="str">
        <f t="shared" si="107"/>
        <v>Friday</v>
      </c>
      <c r="N1024" s="1" t="str">
        <f t="shared" si="108"/>
        <v>November</v>
      </c>
      <c r="O1024" s="2">
        <v>0.16805555555555557</v>
      </c>
      <c r="P1024" s="2" t="str">
        <f t="shared" si="109"/>
        <v>Week 1</v>
      </c>
      <c r="Q1024" t="s">
        <v>59</v>
      </c>
      <c r="R1024" s="5">
        <v>597</v>
      </c>
      <c r="S1024" s="5">
        <v>-265</v>
      </c>
      <c r="T1024" s="5">
        <f t="shared" si="110"/>
        <v>44.388609715242886</v>
      </c>
      <c r="U1024" s="5">
        <v>332</v>
      </c>
      <c r="V1024" s="5">
        <v>32</v>
      </c>
      <c r="W1024" s="5">
        <v>0</v>
      </c>
      <c r="X1024" s="5">
        <v>0</v>
      </c>
      <c r="Y1024" s="5">
        <v>364</v>
      </c>
      <c r="Z1024" s="5">
        <v>364</v>
      </c>
      <c r="AA1024" t="s">
        <v>64</v>
      </c>
      <c r="AB1024">
        <v>110.01</v>
      </c>
      <c r="AC1024">
        <v>10.38</v>
      </c>
      <c r="AD1024" t="s">
        <v>64</v>
      </c>
      <c r="AE1024" t="s">
        <v>56</v>
      </c>
      <c r="AF1024">
        <v>7616</v>
      </c>
      <c r="AG1024">
        <v>7616</v>
      </c>
      <c r="AO1024">
        <v>32</v>
      </c>
      <c r="AP1024">
        <v>0</v>
      </c>
      <c r="AW1024">
        <v>364</v>
      </c>
      <c r="BD1024" s="5">
        <v>364</v>
      </c>
      <c r="BE1024">
        <v>332</v>
      </c>
      <c r="BG1024">
        <f t="shared" si="111"/>
        <v>332</v>
      </c>
      <c r="BH1024">
        <v>32</v>
      </c>
    </row>
    <row r="1025" spans="1:61" x14ac:dyDescent="0.25">
      <c r="A1025" t="s">
        <v>54</v>
      </c>
      <c r="B1025">
        <v>110027</v>
      </c>
      <c r="C1025" t="s">
        <v>55</v>
      </c>
      <c r="D1025" t="s">
        <v>56</v>
      </c>
      <c r="E1025" s="1">
        <v>45967</v>
      </c>
      <c r="F1025" t="s">
        <v>1264</v>
      </c>
      <c r="G1025" t="s">
        <v>63</v>
      </c>
      <c r="H1025" t="str">
        <f t="shared" si="105"/>
        <v>Aggregator</v>
      </c>
      <c r="I1025">
        <v>221439000000000</v>
      </c>
      <c r="J1025">
        <v>29811</v>
      </c>
      <c r="K1025" s="3">
        <v>45968.175694444442</v>
      </c>
      <c r="L1025">
        <f t="shared" si="106"/>
        <v>7</v>
      </c>
      <c r="M1025" t="str">
        <f t="shared" si="107"/>
        <v>Friday</v>
      </c>
      <c r="N1025" s="1" t="str">
        <f t="shared" si="108"/>
        <v>November</v>
      </c>
      <c r="O1025" s="2">
        <v>0.17569444444444443</v>
      </c>
      <c r="P1025" s="2" t="str">
        <f t="shared" si="109"/>
        <v>Week 1</v>
      </c>
      <c r="Q1025" t="s">
        <v>59</v>
      </c>
      <c r="R1025" s="5">
        <v>378</v>
      </c>
      <c r="S1025" s="5">
        <v>-93.74</v>
      </c>
      <c r="T1025" s="5">
        <f t="shared" si="110"/>
        <v>24.798941798941797</v>
      </c>
      <c r="U1025" s="5">
        <v>284.26</v>
      </c>
      <c r="V1025" s="5">
        <v>32</v>
      </c>
      <c r="W1025" s="5">
        <v>0</v>
      </c>
      <c r="X1025" s="5">
        <v>-0.26</v>
      </c>
      <c r="Y1025" s="5">
        <v>316</v>
      </c>
      <c r="Z1025" s="5">
        <v>316</v>
      </c>
      <c r="AA1025" t="s">
        <v>64</v>
      </c>
      <c r="AB1025">
        <v>63.84</v>
      </c>
      <c r="AC1025">
        <v>8.18</v>
      </c>
      <c r="AD1025" t="s">
        <v>64</v>
      </c>
      <c r="AE1025" t="s">
        <v>56</v>
      </c>
      <c r="AF1025">
        <v>869</v>
      </c>
      <c r="AG1025">
        <v>869</v>
      </c>
      <c r="AO1025">
        <v>32</v>
      </c>
      <c r="AP1025">
        <v>0</v>
      </c>
      <c r="AW1025">
        <v>316</v>
      </c>
      <c r="BD1025" s="5">
        <v>316</v>
      </c>
      <c r="BE1025">
        <v>284.26</v>
      </c>
      <c r="BG1025">
        <f t="shared" si="111"/>
        <v>284.26</v>
      </c>
      <c r="BH1025">
        <v>32</v>
      </c>
    </row>
    <row r="1026" spans="1:61" x14ac:dyDescent="0.25">
      <c r="A1026" t="s">
        <v>54</v>
      </c>
      <c r="B1026">
        <v>110027</v>
      </c>
      <c r="C1026" t="s">
        <v>55</v>
      </c>
      <c r="D1026" t="s">
        <v>56</v>
      </c>
      <c r="E1026" s="1">
        <v>45967</v>
      </c>
      <c r="F1026" t="s">
        <v>1265</v>
      </c>
      <c r="G1026" t="s">
        <v>63</v>
      </c>
      <c r="H1026" t="str">
        <f t="shared" si="105"/>
        <v>Aggregator</v>
      </c>
      <c r="I1026">
        <v>221439000000000</v>
      </c>
      <c r="J1026">
        <v>29811</v>
      </c>
      <c r="K1026" s="3">
        <v>45968.176388888889</v>
      </c>
      <c r="L1026">
        <f t="shared" si="106"/>
        <v>7</v>
      </c>
      <c r="M1026" t="str">
        <f t="shared" si="107"/>
        <v>Friday</v>
      </c>
      <c r="N1026" s="1" t="str">
        <f t="shared" si="108"/>
        <v>November</v>
      </c>
      <c r="O1026" s="2">
        <v>0.1763888888888889</v>
      </c>
      <c r="P1026" s="2" t="str">
        <f t="shared" si="109"/>
        <v>Week 1</v>
      </c>
      <c r="Q1026" t="s">
        <v>59</v>
      </c>
      <c r="R1026" s="5">
        <v>268</v>
      </c>
      <c r="S1026" s="5">
        <v>-93.74</v>
      </c>
      <c r="T1026" s="5">
        <f t="shared" si="110"/>
        <v>34.977611940298502</v>
      </c>
      <c r="U1026" s="5">
        <v>174.26</v>
      </c>
      <c r="V1026" s="5">
        <v>32</v>
      </c>
      <c r="W1026" s="5">
        <v>0</v>
      </c>
      <c r="X1026" s="5">
        <v>-0.26</v>
      </c>
      <c r="Y1026" s="5">
        <v>206</v>
      </c>
      <c r="Z1026" s="5">
        <v>206</v>
      </c>
      <c r="AA1026" t="s">
        <v>64</v>
      </c>
      <c r="AB1026">
        <v>46.84</v>
      </c>
      <c r="AC1026">
        <v>5.88</v>
      </c>
      <c r="AD1026" t="s">
        <v>64</v>
      </c>
      <c r="AE1026" t="s">
        <v>56</v>
      </c>
      <c r="AF1026">
        <v>5841</v>
      </c>
      <c r="AG1026">
        <v>5841</v>
      </c>
      <c r="AO1026">
        <v>32</v>
      </c>
      <c r="AP1026">
        <v>0</v>
      </c>
      <c r="AW1026">
        <v>206</v>
      </c>
      <c r="BD1026" s="5">
        <v>206</v>
      </c>
      <c r="BE1026">
        <v>174.26</v>
      </c>
      <c r="BG1026">
        <f t="shared" si="111"/>
        <v>174.26</v>
      </c>
      <c r="BH1026">
        <v>32</v>
      </c>
    </row>
    <row r="1027" spans="1:61" x14ac:dyDescent="0.25">
      <c r="A1027" t="s">
        <v>54</v>
      </c>
      <c r="B1027">
        <v>110027</v>
      </c>
      <c r="C1027" t="s">
        <v>55</v>
      </c>
      <c r="D1027" t="s">
        <v>56</v>
      </c>
      <c r="E1027" s="1">
        <v>45967</v>
      </c>
      <c r="F1027" t="s">
        <v>1266</v>
      </c>
      <c r="G1027" t="s">
        <v>63</v>
      </c>
      <c r="H1027" t="str">
        <f t="shared" ref="H1027:H1090" si="112">IF(G1027="POS","Direct Sale","Aggregator")</f>
        <v>Aggregator</v>
      </c>
      <c r="I1027">
        <v>221439000000000</v>
      </c>
      <c r="J1027">
        <v>29811</v>
      </c>
      <c r="K1027" s="3">
        <v>45968.177083333336</v>
      </c>
      <c r="L1027">
        <f t="shared" ref="L1027:L1090" si="113">VALUE(DAY(K1027))</f>
        <v>7</v>
      </c>
      <c r="M1027" t="str">
        <f t="shared" ref="M1027:M1090" si="114">TEXT(K1027,"dddd")</f>
        <v>Friday</v>
      </c>
      <c r="N1027" s="1" t="str">
        <f t="shared" ref="N1027:N1090" si="115">TEXT(K1027,"MMMM")</f>
        <v>November</v>
      </c>
      <c r="O1027" s="2">
        <v>0.17708333333333334</v>
      </c>
      <c r="P1027" s="2" t="str">
        <f t="shared" ref="P1027:P1090" si="116">_xlfn.IFS(L1027&lt;=7,"Week 1",L1027&lt;=15, "Week 2",L1027&lt;=23,"Week 3",L1027&lt;=30,"Week 4")</f>
        <v>Week 1</v>
      </c>
      <c r="Q1027" t="s">
        <v>59</v>
      </c>
      <c r="R1027" s="5">
        <v>368</v>
      </c>
      <c r="S1027" s="5">
        <v>-93.75</v>
      </c>
      <c r="T1027" s="5">
        <f t="shared" ref="T1027:T1090" si="117">ABS((S1027/R1027)*100)</f>
        <v>25.475543478260871</v>
      </c>
      <c r="U1027" s="5">
        <v>274.25</v>
      </c>
      <c r="V1027" s="5">
        <v>32</v>
      </c>
      <c r="W1027" s="5">
        <v>0</v>
      </c>
      <c r="X1027" s="5">
        <v>-0.25</v>
      </c>
      <c r="Y1027" s="5">
        <v>306</v>
      </c>
      <c r="Z1027" s="5">
        <v>306</v>
      </c>
      <c r="AA1027" t="s">
        <v>64</v>
      </c>
      <c r="AB1027">
        <v>56.43</v>
      </c>
      <c r="AC1027">
        <v>8.99</v>
      </c>
      <c r="AD1027" t="s">
        <v>64</v>
      </c>
      <c r="AE1027" t="s">
        <v>56</v>
      </c>
      <c r="AF1027">
        <v>6973</v>
      </c>
      <c r="AG1027">
        <v>6973</v>
      </c>
      <c r="AO1027">
        <v>32</v>
      </c>
      <c r="AP1027">
        <v>0</v>
      </c>
      <c r="AW1027">
        <v>306</v>
      </c>
      <c r="BD1027" s="5">
        <v>306</v>
      </c>
      <c r="BE1027">
        <v>274.25</v>
      </c>
      <c r="BG1027">
        <f t="shared" ref="BG1027:BG1090" si="118">BE1027+BF1027</f>
        <v>274.25</v>
      </c>
      <c r="BH1027">
        <v>32</v>
      </c>
    </row>
    <row r="1028" spans="1:61" x14ac:dyDescent="0.25">
      <c r="A1028" t="s">
        <v>54</v>
      </c>
      <c r="B1028">
        <v>110027</v>
      </c>
      <c r="C1028" t="s">
        <v>55</v>
      </c>
      <c r="D1028" t="s">
        <v>56</v>
      </c>
      <c r="E1028" s="1">
        <v>45967</v>
      </c>
      <c r="F1028" t="s">
        <v>1267</v>
      </c>
      <c r="G1028" t="s">
        <v>58</v>
      </c>
      <c r="H1028" t="str">
        <f t="shared" si="112"/>
        <v>Aggregator</v>
      </c>
      <c r="I1028">
        <v>7444509962</v>
      </c>
      <c r="J1028">
        <v>18528960</v>
      </c>
      <c r="K1028" s="3">
        <v>45968.184027777781</v>
      </c>
      <c r="L1028">
        <f t="shared" si="113"/>
        <v>7</v>
      </c>
      <c r="M1028" t="str">
        <f t="shared" si="114"/>
        <v>Friday</v>
      </c>
      <c r="N1028" s="1" t="str">
        <f t="shared" si="115"/>
        <v>November</v>
      </c>
      <c r="O1028" s="2">
        <v>0.18402777777777779</v>
      </c>
      <c r="P1028" s="2" t="str">
        <f t="shared" si="116"/>
        <v>Week 1</v>
      </c>
      <c r="Q1028" t="s">
        <v>59</v>
      </c>
      <c r="R1028" s="5">
        <v>398</v>
      </c>
      <c r="S1028" s="5">
        <v>-100</v>
      </c>
      <c r="T1028" s="5">
        <f t="shared" si="117"/>
        <v>25.125628140703515</v>
      </c>
      <c r="U1028" s="5">
        <v>298</v>
      </c>
      <c r="V1028" s="5">
        <v>32</v>
      </c>
      <c r="W1028" s="5">
        <v>0</v>
      </c>
      <c r="X1028" s="5">
        <v>0</v>
      </c>
      <c r="Y1028" s="5">
        <v>330</v>
      </c>
      <c r="Z1028" s="5">
        <v>330</v>
      </c>
      <c r="AA1028" t="s">
        <v>60</v>
      </c>
      <c r="AB1028">
        <v>78.709999999999994</v>
      </c>
      <c r="AC1028">
        <v>8.4499999999999993</v>
      </c>
      <c r="AD1028" t="s">
        <v>60</v>
      </c>
      <c r="AE1028" t="s">
        <v>56</v>
      </c>
      <c r="AF1028">
        <v>9962</v>
      </c>
      <c r="AG1028">
        <v>9962</v>
      </c>
      <c r="AO1028">
        <v>32</v>
      </c>
      <c r="AP1028">
        <v>0</v>
      </c>
      <c r="AX1028">
        <v>330</v>
      </c>
      <c r="BD1028" s="5">
        <v>330</v>
      </c>
      <c r="BE1028">
        <v>298</v>
      </c>
      <c r="BG1028">
        <f t="shared" si="118"/>
        <v>298</v>
      </c>
      <c r="BI1028">
        <v>32</v>
      </c>
    </row>
    <row r="1029" spans="1:61" x14ac:dyDescent="0.25">
      <c r="A1029" t="s">
        <v>54</v>
      </c>
      <c r="B1029">
        <v>110027</v>
      </c>
      <c r="C1029" t="s">
        <v>55</v>
      </c>
      <c r="D1029" t="s">
        <v>56</v>
      </c>
      <c r="E1029" s="1">
        <v>45967</v>
      </c>
      <c r="F1029" t="s">
        <v>1268</v>
      </c>
      <c r="G1029" t="s">
        <v>63</v>
      </c>
      <c r="H1029" t="str">
        <f t="shared" si="112"/>
        <v>Aggregator</v>
      </c>
      <c r="I1029">
        <v>221440000000000</v>
      </c>
      <c r="J1029">
        <v>29811</v>
      </c>
      <c r="K1029" s="3">
        <v>45968.1875</v>
      </c>
      <c r="L1029">
        <f t="shared" si="113"/>
        <v>7</v>
      </c>
      <c r="M1029" t="str">
        <f t="shared" si="114"/>
        <v>Friday</v>
      </c>
      <c r="N1029" s="1" t="str">
        <f t="shared" si="115"/>
        <v>November</v>
      </c>
      <c r="O1029" s="2">
        <v>0.1875</v>
      </c>
      <c r="P1029" s="2" t="str">
        <f t="shared" si="116"/>
        <v>Week 1</v>
      </c>
      <c r="Q1029" t="s">
        <v>59</v>
      </c>
      <c r="R1029" s="5">
        <v>219</v>
      </c>
      <c r="S1029" s="5">
        <v>0</v>
      </c>
      <c r="T1029" s="5">
        <f t="shared" si="117"/>
        <v>0</v>
      </c>
      <c r="U1029" s="5">
        <v>219</v>
      </c>
      <c r="V1029" s="5">
        <v>32</v>
      </c>
      <c r="W1029" s="5">
        <v>0</v>
      </c>
      <c r="X1029" s="5">
        <v>0</v>
      </c>
      <c r="Y1029" s="5">
        <v>251</v>
      </c>
      <c r="Z1029" s="5">
        <v>251</v>
      </c>
      <c r="AA1029" t="s">
        <v>64</v>
      </c>
      <c r="AB1029">
        <v>37.28</v>
      </c>
      <c r="AC1029">
        <v>4.7699999999999996</v>
      </c>
      <c r="AD1029" t="s">
        <v>64</v>
      </c>
      <c r="AE1029" t="s">
        <v>56</v>
      </c>
      <c r="AF1029">
        <v>1087</v>
      </c>
      <c r="AG1029">
        <v>1087</v>
      </c>
      <c r="AO1029">
        <v>32</v>
      </c>
      <c r="AP1029">
        <v>0</v>
      </c>
      <c r="AW1029">
        <v>251</v>
      </c>
      <c r="BD1029" s="5">
        <v>251</v>
      </c>
      <c r="BE1029">
        <v>219</v>
      </c>
      <c r="BG1029">
        <f t="shared" si="118"/>
        <v>219</v>
      </c>
      <c r="BH1029">
        <v>32</v>
      </c>
    </row>
    <row r="1030" spans="1:61" x14ac:dyDescent="0.25">
      <c r="A1030" t="s">
        <v>54</v>
      </c>
      <c r="B1030">
        <v>110027</v>
      </c>
      <c r="C1030" t="s">
        <v>55</v>
      </c>
      <c r="D1030" t="s">
        <v>56</v>
      </c>
      <c r="E1030" s="1">
        <v>45967</v>
      </c>
      <c r="F1030" t="s">
        <v>1269</v>
      </c>
      <c r="G1030" t="s">
        <v>63</v>
      </c>
      <c r="H1030" t="str">
        <f t="shared" si="112"/>
        <v>Aggregator</v>
      </c>
      <c r="I1030">
        <v>221441000000000</v>
      </c>
      <c r="J1030">
        <v>29811</v>
      </c>
      <c r="K1030" s="3">
        <v>45968.200694444444</v>
      </c>
      <c r="L1030">
        <f t="shared" si="113"/>
        <v>7</v>
      </c>
      <c r="M1030" t="str">
        <f t="shared" si="114"/>
        <v>Friday</v>
      </c>
      <c r="N1030" s="1" t="str">
        <f t="shared" si="115"/>
        <v>November</v>
      </c>
      <c r="O1030" s="2">
        <v>0.20069444444444445</v>
      </c>
      <c r="P1030" s="2" t="str">
        <f t="shared" si="116"/>
        <v>Week 1</v>
      </c>
      <c r="Q1030" t="s">
        <v>59</v>
      </c>
      <c r="R1030" s="5">
        <v>252.28</v>
      </c>
      <c r="S1030" s="5">
        <v>-93.75</v>
      </c>
      <c r="T1030" s="5">
        <f t="shared" si="117"/>
        <v>37.161090851434913</v>
      </c>
      <c r="U1030" s="5">
        <v>158.53</v>
      </c>
      <c r="V1030" s="5">
        <v>32</v>
      </c>
      <c r="W1030" s="5">
        <v>0</v>
      </c>
      <c r="X1030" s="5">
        <v>0.47</v>
      </c>
      <c r="Y1030" s="5">
        <v>191</v>
      </c>
      <c r="Z1030" s="5">
        <v>191</v>
      </c>
      <c r="AA1030" t="s">
        <v>64</v>
      </c>
      <c r="AB1030">
        <v>54.78</v>
      </c>
      <c r="AC1030">
        <v>5.8</v>
      </c>
      <c r="AD1030" t="s">
        <v>64</v>
      </c>
      <c r="AE1030" t="s">
        <v>56</v>
      </c>
      <c r="AF1030">
        <v>4852</v>
      </c>
      <c r="AG1030">
        <v>4852</v>
      </c>
      <c r="AO1030">
        <v>32</v>
      </c>
      <c r="AP1030">
        <v>0</v>
      </c>
      <c r="AW1030">
        <v>191</v>
      </c>
      <c r="BD1030" s="5">
        <v>191</v>
      </c>
      <c r="BE1030">
        <v>158.53</v>
      </c>
      <c r="BG1030">
        <f t="shared" si="118"/>
        <v>158.53</v>
      </c>
      <c r="BH1030">
        <v>32</v>
      </c>
    </row>
    <row r="1031" spans="1:61" x14ac:dyDescent="0.25">
      <c r="A1031" t="s">
        <v>54</v>
      </c>
      <c r="B1031">
        <v>110027</v>
      </c>
      <c r="C1031" t="s">
        <v>55</v>
      </c>
      <c r="D1031" t="s">
        <v>56</v>
      </c>
      <c r="E1031" s="1">
        <v>45967</v>
      </c>
      <c r="F1031" t="s">
        <v>1270</v>
      </c>
      <c r="G1031" t="s">
        <v>63</v>
      </c>
      <c r="H1031" t="str">
        <f t="shared" si="112"/>
        <v>Aggregator</v>
      </c>
      <c r="I1031">
        <v>221441000000000</v>
      </c>
      <c r="J1031">
        <v>29811</v>
      </c>
      <c r="K1031" s="3">
        <v>45968.206944444442</v>
      </c>
      <c r="L1031">
        <f t="shared" si="113"/>
        <v>7</v>
      </c>
      <c r="M1031" t="str">
        <f t="shared" si="114"/>
        <v>Friday</v>
      </c>
      <c r="N1031" s="1" t="str">
        <f t="shared" si="115"/>
        <v>November</v>
      </c>
      <c r="O1031" s="2">
        <v>0.20694444444444443</v>
      </c>
      <c r="P1031" s="2" t="str">
        <f t="shared" si="116"/>
        <v>Week 1</v>
      </c>
      <c r="Q1031" t="s">
        <v>59</v>
      </c>
      <c r="R1031" s="5">
        <v>259</v>
      </c>
      <c r="S1031" s="5">
        <v>-93.75</v>
      </c>
      <c r="T1031" s="5">
        <f t="shared" si="117"/>
        <v>36.196911196911195</v>
      </c>
      <c r="U1031" s="5">
        <v>165.25</v>
      </c>
      <c r="V1031" s="5">
        <v>32</v>
      </c>
      <c r="W1031" s="5">
        <v>0</v>
      </c>
      <c r="X1031" s="5">
        <v>-0.25</v>
      </c>
      <c r="Y1031" s="5">
        <v>197</v>
      </c>
      <c r="Z1031" s="5">
        <v>197</v>
      </c>
      <c r="AA1031" t="s">
        <v>64</v>
      </c>
      <c r="AB1031">
        <v>48.31</v>
      </c>
      <c r="AC1031">
        <v>4.7699999999999996</v>
      </c>
      <c r="AD1031" t="s">
        <v>64</v>
      </c>
      <c r="AE1031" t="s">
        <v>56</v>
      </c>
      <c r="AF1031">
        <v>8142</v>
      </c>
      <c r="AG1031">
        <v>8142</v>
      </c>
      <c r="AO1031">
        <v>32</v>
      </c>
      <c r="AP1031">
        <v>0</v>
      </c>
      <c r="AW1031">
        <v>197</v>
      </c>
      <c r="BD1031" s="5">
        <v>197</v>
      </c>
      <c r="BE1031">
        <v>165.25</v>
      </c>
      <c r="BG1031">
        <f t="shared" si="118"/>
        <v>165.25</v>
      </c>
      <c r="BH1031">
        <v>32</v>
      </c>
    </row>
    <row r="1032" spans="1:61" x14ac:dyDescent="0.25">
      <c r="A1032" t="s">
        <v>54</v>
      </c>
      <c r="B1032">
        <v>110027</v>
      </c>
      <c r="C1032" t="s">
        <v>55</v>
      </c>
      <c r="D1032" t="s">
        <v>56</v>
      </c>
      <c r="E1032" s="1">
        <v>45968</v>
      </c>
      <c r="F1032" t="s">
        <v>1271</v>
      </c>
      <c r="G1032" t="s">
        <v>63</v>
      </c>
      <c r="H1032" t="str">
        <f t="shared" si="112"/>
        <v>Aggregator</v>
      </c>
      <c r="I1032">
        <v>221464000000000</v>
      </c>
      <c r="J1032">
        <v>29811</v>
      </c>
      <c r="K1032" s="3">
        <v>45968.472916666666</v>
      </c>
      <c r="L1032">
        <f t="shared" si="113"/>
        <v>7</v>
      </c>
      <c r="M1032" t="str">
        <f t="shared" si="114"/>
        <v>Friday</v>
      </c>
      <c r="N1032" s="1" t="str">
        <f t="shared" si="115"/>
        <v>November</v>
      </c>
      <c r="O1032" s="2">
        <v>0.47291666666666665</v>
      </c>
      <c r="P1032" s="2" t="str">
        <f t="shared" si="116"/>
        <v>Week 1</v>
      </c>
      <c r="Q1032" t="s">
        <v>59</v>
      </c>
      <c r="R1032" s="5">
        <v>646</v>
      </c>
      <c r="S1032" s="5">
        <v>-93.75</v>
      </c>
      <c r="T1032" s="5">
        <f t="shared" si="117"/>
        <v>14.512383900928793</v>
      </c>
      <c r="U1032" s="5">
        <v>552.25</v>
      </c>
      <c r="V1032" s="5">
        <v>32</v>
      </c>
      <c r="W1032" s="5">
        <v>0</v>
      </c>
      <c r="X1032" s="5">
        <v>-0.25</v>
      </c>
      <c r="Y1032" s="5">
        <v>584</v>
      </c>
      <c r="Z1032" s="5">
        <v>584</v>
      </c>
      <c r="AA1032" t="s">
        <v>64</v>
      </c>
      <c r="AB1032">
        <v>136.41</v>
      </c>
      <c r="AC1032">
        <v>8.4499999999999993</v>
      </c>
      <c r="AD1032" t="s">
        <v>64</v>
      </c>
      <c r="AE1032" t="s">
        <v>56</v>
      </c>
      <c r="AF1032">
        <v>2699</v>
      </c>
      <c r="AG1032">
        <v>2699</v>
      </c>
      <c r="AO1032">
        <v>32</v>
      </c>
      <c r="AP1032">
        <v>0</v>
      </c>
      <c r="AW1032">
        <v>584</v>
      </c>
      <c r="BD1032" s="5">
        <v>584</v>
      </c>
      <c r="BE1032">
        <v>552.25</v>
      </c>
      <c r="BG1032">
        <f t="shared" si="118"/>
        <v>552.25</v>
      </c>
      <c r="BH1032">
        <v>32</v>
      </c>
    </row>
    <row r="1033" spans="1:61" x14ac:dyDescent="0.25">
      <c r="A1033" t="s">
        <v>54</v>
      </c>
      <c r="B1033">
        <v>110027</v>
      </c>
      <c r="C1033" t="s">
        <v>55</v>
      </c>
      <c r="D1033" t="s">
        <v>56</v>
      </c>
      <c r="E1033" s="1">
        <v>45968</v>
      </c>
      <c r="F1033" t="s">
        <v>1272</v>
      </c>
      <c r="G1033" t="s">
        <v>63</v>
      </c>
      <c r="H1033" t="str">
        <f t="shared" si="112"/>
        <v>Aggregator</v>
      </c>
      <c r="I1033">
        <v>221466000000000</v>
      </c>
      <c r="J1033">
        <v>29811</v>
      </c>
      <c r="K1033" s="3">
        <v>45968.495138888888</v>
      </c>
      <c r="L1033">
        <f t="shared" si="113"/>
        <v>7</v>
      </c>
      <c r="M1033" t="str">
        <f t="shared" si="114"/>
        <v>Friday</v>
      </c>
      <c r="N1033" s="1" t="str">
        <f t="shared" si="115"/>
        <v>November</v>
      </c>
      <c r="O1033" s="2">
        <v>0.49513888888888891</v>
      </c>
      <c r="P1033" s="2" t="str">
        <f t="shared" si="116"/>
        <v>Week 1</v>
      </c>
      <c r="Q1033" t="s">
        <v>59</v>
      </c>
      <c r="R1033" s="5">
        <v>278</v>
      </c>
      <c r="S1033" s="5">
        <v>-93.75</v>
      </c>
      <c r="T1033" s="5">
        <f t="shared" si="117"/>
        <v>33.723021582733814</v>
      </c>
      <c r="U1033" s="5">
        <v>184.25</v>
      </c>
      <c r="V1033" s="5">
        <v>32</v>
      </c>
      <c r="W1033" s="5">
        <v>0</v>
      </c>
      <c r="X1033" s="5">
        <v>-0.25</v>
      </c>
      <c r="Y1033" s="5">
        <v>216</v>
      </c>
      <c r="Z1033" s="5">
        <v>216</v>
      </c>
      <c r="AA1033" t="s">
        <v>64</v>
      </c>
      <c r="AB1033">
        <v>62.48</v>
      </c>
      <c r="AC1033">
        <v>5.58</v>
      </c>
      <c r="AD1033" t="s">
        <v>64</v>
      </c>
      <c r="AE1033" t="s">
        <v>56</v>
      </c>
      <c r="AF1033">
        <v>2278</v>
      </c>
      <c r="AG1033">
        <v>2278</v>
      </c>
      <c r="AO1033">
        <v>32</v>
      </c>
      <c r="AP1033">
        <v>0</v>
      </c>
      <c r="AW1033">
        <v>216</v>
      </c>
      <c r="BD1033" s="5">
        <v>216</v>
      </c>
      <c r="BE1033">
        <v>184.25</v>
      </c>
      <c r="BG1033">
        <f t="shared" si="118"/>
        <v>184.25</v>
      </c>
      <c r="BH1033">
        <v>32</v>
      </c>
    </row>
    <row r="1034" spans="1:61" x14ac:dyDescent="0.25">
      <c r="A1034" t="s">
        <v>54</v>
      </c>
      <c r="B1034">
        <v>110027</v>
      </c>
      <c r="C1034" t="s">
        <v>55</v>
      </c>
      <c r="D1034" t="s">
        <v>56</v>
      </c>
      <c r="E1034" s="1">
        <v>45968</v>
      </c>
      <c r="F1034" t="s">
        <v>1273</v>
      </c>
      <c r="G1034" t="s">
        <v>67</v>
      </c>
      <c r="H1034" t="str">
        <f t="shared" si="112"/>
        <v>Direct Sale</v>
      </c>
      <c r="K1034" s="3">
        <v>45968.53402777778</v>
      </c>
      <c r="L1034">
        <f t="shared" si="113"/>
        <v>7</v>
      </c>
      <c r="M1034" t="str">
        <f t="shared" si="114"/>
        <v>Friday</v>
      </c>
      <c r="N1034" s="1" t="str">
        <f t="shared" si="115"/>
        <v>November</v>
      </c>
      <c r="O1034" s="2">
        <v>0.53402777777777777</v>
      </c>
      <c r="P1034" s="2" t="str">
        <f t="shared" si="116"/>
        <v>Week 1</v>
      </c>
      <c r="Q1034" t="s">
        <v>59</v>
      </c>
      <c r="R1034" s="5">
        <v>396</v>
      </c>
      <c r="S1034" s="5">
        <v>0</v>
      </c>
      <c r="T1034" s="5">
        <f t="shared" si="117"/>
        <v>0</v>
      </c>
      <c r="U1034" s="5">
        <v>396</v>
      </c>
      <c r="V1034" s="5">
        <v>0</v>
      </c>
      <c r="W1034" s="5">
        <v>19.8</v>
      </c>
      <c r="X1034" s="5">
        <v>0.2</v>
      </c>
      <c r="Y1034" s="5">
        <v>416</v>
      </c>
      <c r="Z1034" s="5">
        <v>416</v>
      </c>
      <c r="AA1034" t="s">
        <v>466</v>
      </c>
      <c r="AB1034">
        <v>95.9</v>
      </c>
      <c r="AC1034">
        <v>7.84</v>
      </c>
      <c r="AD1034" t="s">
        <v>5778</v>
      </c>
      <c r="AE1034" t="s">
        <v>75</v>
      </c>
      <c r="AI1034" t="s">
        <v>1274</v>
      </c>
      <c r="AJ1034" t="s">
        <v>1275</v>
      </c>
      <c r="AK1034">
        <v>9354989580</v>
      </c>
      <c r="AO1034">
        <v>0</v>
      </c>
      <c r="AP1034">
        <v>0</v>
      </c>
      <c r="AQ1034">
        <v>166</v>
      </c>
      <c r="AR1034">
        <v>250</v>
      </c>
      <c r="AZ1034">
        <v>396</v>
      </c>
      <c r="BA1034">
        <v>9.9</v>
      </c>
      <c r="BB1034">
        <v>396</v>
      </c>
      <c r="BC1034">
        <v>9.9</v>
      </c>
      <c r="BD1034" s="5">
        <v>416</v>
      </c>
      <c r="BE1034">
        <v>396</v>
      </c>
      <c r="BG1034">
        <f t="shared" si="118"/>
        <v>396</v>
      </c>
    </row>
    <row r="1035" spans="1:61" x14ac:dyDescent="0.25">
      <c r="A1035" t="s">
        <v>54</v>
      </c>
      <c r="B1035">
        <v>110027</v>
      </c>
      <c r="C1035" t="s">
        <v>55</v>
      </c>
      <c r="D1035" t="s">
        <v>56</v>
      </c>
      <c r="E1035" s="1">
        <v>45968</v>
      </c>
      <c r="F1035" t="s">
        <v>1276</v>
      </c>
      <c r="G1035" t="s">
        <v>63</v>
      </c>
      <c r="H1035" t="str">
        <f t="shared" si="112"/>
        <v>Aggregator</v>
      </c>
      <c r="I1035">
        <v>221473000000000</v>
      </c>
      <c r="J1035">
        <v>29811</v>
      </c>
      <c r="K1035" s="3">
        <v>45968.574999999997</v>
      </c>
      <c r="L1035">
        <f t="shared" si="113"/>
        <v>7</v>
      </c>
      <c r="M1035" t="str">
        <f t="shared" si="114"/>
        <v>Friday</v>
      </c>
      <c r="N1035" s="1" t="str">
        <f t="shared" si="115"/>
        <v>November</v>
      </c>
      <c r="O1035" s="2">
        <v>0.57499999999999996</v>
      </c>
      <c r="P1035" s="2" t="str">
        <f t="shared" si="116"/>
        <v>Week 1</v>
      </c>
      <c r="Q1035" t="s">
        <v>59</v>
      </c>
      <c r="R1035" s="5">
        <v>349</v>
      </c>
      <c r="S1035" s="5">
        <v>-175</v>
      </c>
      <c r="T1035" s="5">
        <f t="shared" si="117"/>
        <v>50.143266475644701</v>
      </c>
      <c r="U1035" s="5">
        <v>174</v>
      </c>
      <c r="V1035" s="5">
        <v>32</v>
      </c>
      <c r="W1035" s="5">
        <v>0</v>
      </c>
      <c r="X1035" s="5">
        <v>0</v>
      </c>
      <c r="Y1035" s="5">
        <v>206</v>
      </c>
      <c r="Z1035" s="5">
        <v>206</v>
      </c>
      <c r="AA1035" t="s">
        <v>64</v>
      </c>
      <c r="AB1035">
        <v>65.17</v>
      </c>
      <c r="AC1035">
        <v>4.7699999999999996</v>
      </c>
      <c r="AD1035" t="s">
        <v>64</v>
      </c>
      <c r="AE1035" t="s">
        <v>56</v>
      </c>
      <c r="AF1035">
        <v>1325</v>
      </c>
      <c r="AG1035">
        <v>1325</v>
      </c>
      <c r="AO1035">
        <v>32</v>
      </c>
      <c r="AP1035">
        <v>0</v>
      </c>
      <c r="AW1035">
        <v>206</v>
      </c>
      <c r="BD1035" s="5">
        <v>206</v>
      </c>
      <c r="BE1035">
        <v>174</v>
      </c>
      <c r="BG1035">
        <f t="shared" si="118"/>
        <v>174</v>
      </c>
      <c r="BH1035">
        <v>32</v>
      </c>
    </row>
    <row r="1036" spans="1:61" x14ac:dyDescent="0.25">
      <c r="A1036" t="s">
        <v>54</v>
      </c>
      <c r="B1036">
        <v>110027</v>
      </c>
      <c r="C1036" t="s">
        <v>55</v>
      </c>
      <c r="D1036" t="s">
        <v>56</v>
      </c>
      <c r="E1036" s="1">
        <v>45968</v>
      </c>
      <c r="F1036" t="s">
        <v>1277</v>
      </c>
      <c r="G1036" t="s">
        <v>63</v>
      </c>
      <c r="H1036" t="str">
        <f t="shared" si="112"/>
        <v>Aggregator</v>
      </c>
      <c r="I1036">
        <v>221473000000000</v>
      </c>
      <c r="J1036">
        <v>29811</v>
      </c>
      <c r="K1036" s="3">
        <v>45968.575694444444</v>
      </c>
      <c r="L1036">
        <f t="shared" si="113"/>
        <v>7</v>
      </c>
      <c r="M1036" t="str">
        <f t="shared" si="114"/>
        <v>Friday</v>
      </c>
      <c r="N1036" s="1" t="str">
        <f t="shared" si="115"/>
        <v>November</v>
      </c>
      <c r="O1036" s="2">
        <v>0.5756944444444444</v>
      </c>
      <c r="P1036" s="2" t="str">
        <f t="shared" si="116"/>
        <v>Week 1</v>
      </c>
      <c r="Q1036" t="s">
        <v>59</v>
      </c>
      <c r="R1036" s="5">
        <v>258</v>
      </c>
      <c r="S1036" s="5">
        <v>-60</v>
      </c>
      <c r="T1036" s="5">
        <f t="shared" si="117"/>
        <v>23.255813953488371</v>
      </c>
      <c r="U1036" s="5">
        <v>198</v>
      </c>
      <c r="V1036" s="5">
        <v>32</v>
      </c>
      <c r="W1036" s="5">
        <v>0</v>
      </c>
      <c r="X1036" s="5">
        <v>0</v>
      </c>
      <c r="Y1036" s="5">
        <v>230</v>
      </c>
      <c r="Z1036" s="5">
        <v>230</v>
      </c>
      <c r="AA1036" t="s">
        <v>64</v>
      </c>
      <c r="AB1036">
        <v>45.23</v>
      </c>
      <c r="AC1036">
        <v>3.92</v>
      </c>
      <c r="AD1036" t="s">
        <v>64</v>
      </c>
      <c r="AE1036" t="s">
        <v>56</v>
      </c>
      <c r="AF1036">
        <v>8292</v>
      </c>
      <c r="AG1036">
        <v>8292</v>
      </c>
      <c r="AO1036">
        <v>32</v>
      </c>
      <c r="AP1036">
        <v>0</v>
      </c>
      <c r="AW1036">
        <v>230</v>
      </c>
      <c r="BD1036" s="5">
        <v>230</v>
      </c>
      <c r="BE1036">
        <v>198</v>
      </c>
      <c r="BG1036">
        <f t="shared" si="118"/>
        <v>198</v>
      </c>
      <c r="BH1036">
        <v>32</v>
      </c>
    </row>
    <row r="1037" spans="1:61" x14ac:dyDescent="0.25">
      <c r="A1037" t="s">
        <v>54</v>
      </c>
      <c r="B1037">
        <v>110027</v>
      </c>
      <c r="C1037" t="s">
        <v>55</v>
      </c>
      <c r="D1037" t="s">
        <v>56</v>
      </c>
      <c r="E1037" s="1">
        <v>45968</v>
      </c>
      <c r="F1037" t="s">
        <v>1278</v>
      </c>
      <c r="G1037" t="s">
        <v>63</v>
      </c>
      <c r="H1037" t="str">
        <f t="shared" si="112"/>
        <v>Aggregator</v>
      </c>
      <c r="I1037">
        <v>221473000000000</v>
      </c>
      <c r="J1037">
        <v>29811</v>
      </c>
      <c r="K1037" s="3">
        <v>45968.576388888891</v>
      </c>
      <c r="L1037">
        <f t="shared" si="113"/>
        <v>7</v>
      </c>
      <c r="M1037" t="str">
        <f t="shared" si="114"/>
        <v>Friday</v>
      </c>
      <c r="N1037" s="1" t="str">
        <f t="shared" si="115"/>
        <v>November</v>
      </c>
      <c r="O1037" s="2">
        <v>0.57638888888888884</v>
      </c>
      <c r="P1037" s="2" t="str">
        <f t="shared" si="116"/>
        <v>Week 1</v>
      </c>
      <c r="Q1037" t="s">
        <v>59</v>
      </c>
      <c r="R1037" s="5">
        <v>458</v>
      </c>
      <c r="S1037" s="5">
        <v>-93.74</v>
      </c>
      <c r="T1037" s="5">
        <f t="shared" si="117"/>
        <v>20.467248908296941</v>
      </c>
      <c r="U1037" s="5">
        <v>364.26</v>
      </c>
      <c r="V1037" s="5">
        <v>32</v>
      </c>
      <c r="W1037" s="5">
        <v>0</v>
      </c>
      <c r="X1037" s="5">
        <v>-0.26</v>
      </c>
      <c r="Y1037" s="5">
        <v>396</v>
      </c>
      <c r="Z1037" s="5">
        <v>396</v>
      </c>
      <c r="AA1037" t="s">
        <v>64</v>
      </c>
      <c r="AB1037">
        <v>93.11</v>
      </c>
      <c r="AC1037">
        <v>9.94</v>
      </c>
      <c r="AD1037" t="s">
        <v>64</v>
      </c>
      <c r="AE1037" t="s">
        <v>56</v>
      </c>
      <c r="AF1037">
        <v>5714</v>
      </c>
      <c r="AG1037">
        <v>5714</v>
      </c>
      <c r="AO1037">
        <v>32</v>
      </c>
      <c r="AP1037">
        <v>0</v>
      </c>
      <c r="AW1037">
        <v>396</v>
      </c>
      <c r="BD1037" s="5">
        <v>396</v>
      </c>
      <c r="BE1037">
        <v>364.26</v>
      </c>
      <c r="BG1037">
        <f t="shared" si="118"/>
        <v>364.26</v>
      </c>
      <c r="BH1037">
        <v>32</v>
      </c>
    </row>
    <row r="1038" spans="1:61" x14ac:dyDescent="0.25">
      <c r="A1038" t="s">
        <v>54</v>
      </c>
      <c r="B1038">
        <v>110027</v>
      </c>
      <c r="C1038" t="s">
        <v>55</v>
      </c>
      <c r="D1038" t="s">
        <v>56</v>
      </c>
      <c r="E1038" s="1">
        <v>45968</v>
      </c>
      <c r="F1038" t="s">
        <v>1279</v>
      </c>
      <c r="G1038" t="s">
        <v>58</v>
      </c>
      <c r="H1038" t="str">
        <f t="shared" si="112"/>
        <v>Aggregator</v>
      </c>
      <c r="I1038">
        <v>7455988999</v>
      </c>
      <c r="J1038">
        <v>18528960</v>
      </c>
      <c r="K1038" s="3">
        <v>45968.586805555555</v>
      </c>
      <c r="L1038">
        <f t="shared" si="113"/>
        <v>7</v>
      </c>
      <c r="M1038" t="str">
        <f t="shared" si="114"/>
        <v>Friday</v>
      </c>
      <c r="N1038" s="1" t="str">
        <f t="shared" si="115"/>
        <v>November</v>
      </c>
      <c r="O1038" s="2">
        <v>0.58680555555555558</v>
      </c>
      <c r="P1038" s="2" t="str">
        <f t="shared" si="116"/>
        <v>Week 1</v>
      </c>
      <c r="Q1038" t="s">
        <v>59</v>
      </c>
      <c r="R1038" s="5">
        <v>229.43</v>
      </c>
      <c r="S1038" s="5">
        <v>-100</v>
      </c>
      <c r="T1038" s="5">
        <f t="shared" si="117"/>
        <v>43.586279039358409</v>
      </c>
      <c r="U1038" s="5">
        <v>129.43</v>
      </c>
      <c r="V1038" s="5">
        <v>32</v>
      </c>
      <c r="W1038" s="5">
        <v>0</v>
      </c>
      <c r="X1038" s="5">
        <v>0</v>
      </c>
      <c r="Y1038" s="5">
        <v>161.43</v>
      </c>
      <c r="Z1038" s="5">
        <v>161.43</v>
      </c>
      <c r="AA1038" t="s">
        <v>60</v>
      </c>
      <c r="AB1038">
        <v>47.61</v>
      </c>
      <c r="AC1038">
        <v>5.8</v>
      </c>
      <c r="AD1038" t="s">
        <v>60</v>
      </c>
      <c r="AE1038" t="s">
        <v>56</v>
      </c>
      <c r="AF1038">
        <v>8999</v>
      </c>
      <c r="AG1038">
        <v>8999</v>
      </c>
      <c r="AO1038">
        <v>32</v>
      </c>
      <c r="AP1038">
        <v>0</v>
      </c>
      <c r="AX1038">
        <v>161.43</v>
      </c>
      <c r="BD1038" s="5">
        <v>161.43</v>
      </c>
      <c r="BE1038">
        <v>129.43</v>
      </c>
      <c r="BG1038">
        <f t="shared" si="118"/>
        <v>129.43</v>
      </c>
      <c r="BI1038">
        <v>32</v>
      </c>
    </row>
    <row r="1039" spans="1:61" x14ac:dyDescent="0.25">
      <c r="A1039" t="s">
        <v>54</v>
      </c>
      <c r="B1039">
        <v>110027</v>
      </c>
      <c r="C1039" t="s">
        <v>55</v>
      </c>
      <c r="D1039" t="s">
        <v>56</v>
      </c>
      <c r="E1039" s="1">
        <v>45968</v>
      </c>
      <c r="F1039" t="s">
        <v>1280</v>
      </c>
      <c r="G1039" t="s">
        <v>58</v>
      </c>
      <c r="H1039" t="str">
        <f t="shared" si="112"/>
        <v>Aggregator</v>
      </c>
      <c r="I1039">
        <v>7457245169</v>
      </c>
      <c r="J1039">
        <v>18528960</v>
      </c>
      <c r="K1039" s="3">
        <v>45968.59097222222</v>
      </c>
      <c r="L1039">
        <f t="shared" si="113"/>
        <v>7</v>
      </c>
      <c r="M1039" t="str">
        <f t="shared" si="114"/>
        <v>Friday</v>
      </c>
      <c r="N1039" s="1" t="str">
        <f t="shared" si="115"/>
        <v>November</v>
      </c>
      <c r="O1039" s="2">
        <v>0.59097222222222223</v>
      </c>
      <c r="P1039" s="2" t="str">
        <f t="shared" si="116"/>
        <v>Week 1</v>
      </c>
      <c r="Q1039" t="s">
        <v>59</v>
      </c>
      <c r="R1039" s="5">
        <v>1743</v>
      </c>
      <c r="S1039" s="5">
        <v>0</v>
      </c>
      <c r="T1039" s="5">
        <f t="shared" si="117"/>
        <v>0</v>
      </c>
      <c r="U1039" s="5">
        <v>1743</v>
      </c>
      <c r="V1039" s="5">
        <v>32</v>
      </c>
      <c r="W1039" s="5">
        <v>0</v>
      </c>
      <c r="X1039" s="5">
        <v>0</v>
      </c>
      <c r="Y1039" s="5">
        <v>1775</v>
      </c>
      <c r="Z1039" s="5">
        <v>1775</v>
      </c>
      <c r="AA1039" t="s">
        <v>60</v>
      </c>
      <c r="AB1039">
        <v>346.88</v>
      </c>
      <c r="AC1039">
        <v>33.19</v>
      </c>
      <c r="AD1039" t="s">
        <v>60</v>
      </c>
      <c r="AE1039" t="s">
        <v>56</v>
      </c>
      <c r="AF1039">
        <v>5169</v>
      </c>
      <c r="AG1039">
        <v>5169</v>
      </c>
      <c r="AO1039">
        <v>32</v>
      </c>
      <c r="AP1039">
        <v>0</v>
      </c>
      <c r="AX1039">
        <v>1775</v>
      </c>
      <c r="BD1039" s="5">
        <v>1775</v>
      </c>
      <c r="BE1039">
        <v>1743</v>
      </c>
      <c r="BG1039">
        <f t="shared" si="118"/>
        <v>1743</v>
      </c>
      <c r="BI1039">
        <v>32</v>
      </c>
    </row>
    <row r="1040" spans="1:61" x14ac:dyDescent="0.25">
      <c r="A1040" t="s">
        <v>54</v>
      </c>
      <c r="B1040">
        <v>110027</v>
      </c>
      <c r="C1040" t="s">
        <v>55</v>
      </c>
      <c r="D1040" t="s">
        <v>56</v>
      </c>
      <c r="E1040" s="1">
        <v>45968</v>
      </c>
      <c r="F1040" t="s">
        <v>1281</v>
      </c>
      <c r="G1040" t="s">
        <v>63</v>
      </c>
      <c r="H1040" t="str">
        <f t="shared" si="112"/>
        <v>Aggregator</v>
      </c>
      <c r="I1040">
        <v>221475000000000</v>
      </c>
      <c r="J1040">
        <v>29811</v>
      </c>
      <c r="K1040" s="3">
        <v>45968.59652777778</v>
      </c>
      <c r="L1040">
        <f t="shared" si="113"/>
        <v>7</v>
      </c>
      <c r="M1040" t="str">
        <f t="shared" si="114"/>
        <v>Friday</v>
      </c>
      <c r="N1040" s="1" t="str">
        <f t="shared" si="115"/>
        <v>November</v>
      </c>
      <c r="O1040" s="2">
        <v>0.59652777777777777</v>
      </c>
      <c r="P1040" s="2" t="str">
        <f t="shared" si="116"/>
        <v>Week 1</v>
      </c>
      <c r="Q1040" t="s">
        <v>59</v>
      </c>
      <c r="R1040" s="5">
        <v>406</v>
      </c>
      <c r="S1040" s="5">
        <v>-93.74</v>
      </c>
      <c r="T1040" s="5">
        <f t="shared" si="117"/>
        <v>23.088669950738915</v>
      </c>
      <c r="U1040" s="5">
        <v>312.26</v>
      </c>
      <c r="V1040" s="5">
        <v>32</v>
      </c>
      <c r="W1040" s="5">
        <v>0</v>
      </c>
      <c r="X1040" s="5">
        <v>-0.26</v>
      </c>
      <c r="Y1040" s="5">
        <v>344</v>
      </c>
      <c r="Z1040" s="5">
        <v>344</v>
      </c>
      <c r="AA1040" t="s">
        <v>64</v>
      </c>
      <c r="AB1040">
        <v>76.72</v>
      </c>
      <c r="AC1040">
        <v>10.19</v>
      </c>
      <c r="AD1040" t="s">
        <v>64</v>
      </c>
      <c r="AE1040" t="s">
        <v>56</v>
      </c>
      <c r="AF1040">
        <v>9908</v>
      </c>
      <c r="AG1040">
        <v>9908</v>
      </c>
      <c r="AO1040">
        <v>32</v>
      </c>
      <c r="AP1040">
        <v>0</v>
      </c>
      <c r="AW1040">
        <v>344</v>
      </c>
      <c r="BD1040" s="5">
        <v>344</v>
      </c>
      <c r="BE1040">
        <v>312.26</v>
      </c>
      <c r="BG1040">
        <f t="shared" si="118"/>
        <v>312.26</v>
      </c>
      <c r="BH1040">
        <v>32</v>
      </c>
    </row>
    <row r="1041" spans="1:61" x14ac:dyDescent="0.25">
      <c r="A1041" t="s">
        <v>54</v>
      </c>
      <c r="B1041">
        <v>110027</v>
      </c>
      <c r="C1041" t="s">
        <v>55</v>
      </c>
      <c r="D1041" t="s">
        <v>56</v>
      </c>
      <c r="E1041" s="1">
        <v>45968</v>
      </c>
      <c r="F1041" t="s">
        <v>1282</v>
      </c>
      <c r="G1041" t="s">
        <v>63</v>
      </c>
      <c r="H1041" t="str">
        <f t="shared" si="112"/>
        <v>Aggregator</v>
      </c>
      <c r="I1041">
        <v>221475000000000</v>
      </c>
      <c r="J1041">
        <v>29811</v>
      </c>
      <c r="K1041" s="3">
        <v>45968.597916666666</v>
      </c>
      <c r="L1041">
        <f t="shared" si="113"/>
        <v>7</v>
      </c>
      <c r="M1041" t="str">
        <f t="shared" si="114"/>
        <v>Friday</v>
      </c>
      <c r="N1041" s="1" t="str">
        <f t="shared" si="115"/>
        <v>November</v>
      </c>
      <c r="O1041" s="2">
        <v>0.59791666666666665</v>
      </c>
      <c r="P1041" s="2" t="str">
        <f t="shared" si="116"/>
        <v>Week 1</v>
      </c>
      <c r="Q1041" t="s">
        <v>59</v>
      </c>
      <c r="R1041" s="5">
        <v>366</v>
      </c>
      <c r="S1041" s="5">
        <v>-93.75</v>
      </c>
      <c r="T1041" s="5">
        <f t="shared" si="117"/>
        <v>25.614754098360653</v>
      </c>
      <c r="U1041" s="5">
        <v>272.25</v>
      </c>
      <c r="V1041" s="5">
        <v>32</v>
      </c>
      <c r="W1041" s="5">
        <v>0</v>
      </c>
      <c r="X1041" s="5">
        <v>-0.25</v>
      </c>
      <c r="Y1041" s="5">
        <v>304</v>
      </c>
      <c r="Z1041" s="5">
        <v>304</v>
      </c>
      <c r="AA1041" t="s">
        <v>64</v>
      </c>
      <c r="AB1041">
        <v>76.92</v>
      </c>
      <c r="AC1041">
        <v>5.58</v>
      </c>
      <c r="AD1041" t="s">
        <v>64</v>
      </c>
      <c r="AE1041" t="s">
        <v>56</v>
      </c>
      <c r="AF1041">
        <v>1778</v>
      </c>
      <c r="AG1041">
        <v>1778</v>
      </c>
      <c r="AO1041">
        <v>32</v>
      </c>
      <c r="AP1041">
        <v>0</v>
      </c>
      <c r="AW1041">
        <v>304</v>
      </c>
      <c r="BD1041" s="5">
        <v>304</v>
      </c>
      <c r="BE1041">
        <v>272.25</v>
      </c>
      <c r="BG1041">
        <f t="shared" si="118"/>
        <v>272.25</v>
      </c>
      <c r="BH1041">
        <v>32</v>
      </c>
    </row>
    <row r="1042" spans="1:61" x14ac:dyDescent="0.25">
      <c r="A1042" t="s">
        <v>54</v>
      </c>
      <c r="B1042">
        <v>110027</v>
      </c>
      <c r="C1042" t="s">
        <v>55</v>
      </c>
      <c r="D1042" t="s">
        <v>56</v>
      </c>
      <c r="E1042" s="1">
        <v>45968</v>
      </c>
      <c r="F1042" t="s">
        <v>1283</v>
      </c>
      <c r="G1042" t="s">
        <v>63</v>
      </c>
      <c r="H1042" t="str">
        <f t="shared" si="112"/>
        <v>Aggregator</v>
      </c>
      <c r="I1042">
        <v>221476000000000</v>
      </c>
      <c r="J1042">
        <v>29811</v>
      </c>
      <c r="K1042" s="3">
        <v>45968.61041666667</v>
      </c>
      <c r="L1042">
        <f t="shared" si="113"/>
        <v>7</v>
      </c>
      <c r="M1042" t="str">
        <f t="shared" si="114"/>
        <v>Friday</v>
      </c>
      <c r="N1042" s="1" t="str">
        <f t="shared" si="115"/>
        <v>November</v>
      </c>
      <c r="O1042" s="2">
        <v>0.61041666666666672</v>
      </c>
      <c r="P1042" s="2" t="str">
        <f t="shared" si="116"/>
        <v>Week 1</v>
      </c>
      <c r="Q1042" t="s">
        <v>59</v>
      </c>
      <c r="R1042" s="5">
        <v>349</v>
      </c>
      <c r="S1042" s="5">
        <v>-93.75</v>
      </c>
      <c r="T1042" s="5">
        <f t="shared" si="117"/>
        <v>26.862464183381089</v>
      </c>
      <c r="U1042" s="5">
        <v>255.25</v>
      </c>
      <c r="V1042" s="5">
        <v>32</v>
      </c>
      <c r="W1042" s="5">
        <v>0</v>
      </c>
      <c r="X1042" s="5">
        <v>-0.25</v>
      </c>
      <c r="Y1042" s="5">
        <v>287</v>
      </c>
      <c r="Z1042" s="5">
        <v>287</v>
      </c>
      <c r="AA1042" t="s">
        <v>64</v>
      </c>
      <c r="AB1042">
        <v>82.33</v>
      </c>
      <c r="AC1042">
        <v>5.07</v>
      </c>
      <c r="AD1042" t="s">
        <v>64</v>
      </c>
      <c r="AE1042" t="s">
        <v>56</v>
      </c>
      <c r="AF1042">
        <v>2025</v>
      </c>
      <c r="AG1042">
        <v>2025</v>
      </c>
      <c r="AO1042">
        <v>32</v>
      </c>
      <c r="AP1042">
        <v>0</v>
      </c>
      <c r="AW1042">
        <v>287</v>
      </c>
      <c r="BD1042" s="5">
        <v>287</v>
      </c>
      <c r="BE1042">
        <v>255.25</v>
      </c>
      <c r="BG1042">
        <f t="shared" si="118"/>
        <v>255.25</v>
      </c>
      <c r="BH1042">
        <v>32</v>
      </c>
    </row>
    <row r="1043" spans="1:61" x14ac:dyDescent="0.25">
      <c r="A1043" t="s">
        <v>54</v>
      </c>
      <c r="B1043">
        <v>110027</v>
      </c>
      <c r="C1043" t="s">
        <v>55</v>
      </c>
      <c r="D1043" t="s">
        <v>56</v>
      </c>
      <c r="E1043" s="1">
        <v>45968</v>
      </c>
      <c r="F1043" t="s">
        <v>1284</v>
      </c>
      <c r="G1043" t="s">
        <v>63</v>
      </c>
      <c r="H1043" t="str">
        <f t="shared" si="112"/>
        <v>Aggregator</v>
      </c>
      <c r="I1043">
        <v>221477000000000</v>
      </c>
      <c r="J1043">
        <v>29811</v>
      </c>
      <c r="K1043" s="3">
        <v>45968.618750000001</v>
      </c>
      <c r="L1043">
        <f t="shared" si="113"/>
        <v>7</v>
      </c>
      <c r="M1043" t="str">
        <f t="shared" si="114"/>
        <v>Friday</v>
      </c>
      <c r="N1043" s="1" t="str">
        <f t="shared" si="115"/>
        <v>November</v>
      </c>
      <c r="O1043" s="2">
        <v>0.61875000000000002</v>
      </c>
      <c r="P1043" s="2" t="str">
        <f t="shared" si="116"/>
        <v>Week 1</v>
      </c>
      <c r="Q1043" t="s">
        <v>59</v>
      </c>
      <c r="R1043" s="5">
        <v>368</v>
      </c>
      <c r="S1043" s="5">
        <v>-93.74</v>
      </c>
      <c r="T1043" s="5">
        <f t="shared" si="117"/>
        <v>25.47282608695652</v>
      </c>
      <c r="U1043" s="5">
        <v>274.26</v>
      </c>
      <c r="V1043" s="5">
        <v>32</v>
      </c>
      <c r="W1043" s="5">
        <v>0</v>
      </c>
      <c r="X1043" s="5">
        <v>-0.26</v>
      </c>
      <c r="Y1043" s="5">
        <v>306</v>
      </c>
      <c r="Z1043" s="5">
        <v>306</v>
      </c>
      <c r="AA1043" t="s">
        <v>64</v>
      </c>
      <c r="AB1043">
        <v>75.47</v>
      </c>
      <c r="AC1043">
        <v>10.38</v>
      </c>
      <c r="AD1043" t="s">
        <v>64</v>
      </c>
      <c r="AE1043" t="s">
        <v>56</v>
      </c>
      <c r="AF1043">
        <v>4982</v>
      </c>
      <c r="AG1043">
        <v>4982</v>
      </c>
      <c r="AO1043">
        <v>32</v>
      </c>
      <c r="AP1043">
        <v>0</v>
      </c>
      <c r="AW1043">
        <v>306</v>
      </c>
      <c r="BD1043" s="5">
        <v>306</v>
      </c>
      <c r="BE1043">
        <v>274.26</v>
      </c>
      <c r="BG1043">
        <f t="shared" si="118"/>
        <v>274.26</v>
      </c>
      <c r="BH1043">
        <v>32</v>
      </c>
    </row>
    <row r="1044" spans="1:61" x14ac:dyDescent="0.25">
      <c r="A1044" t="s">
        <v>54</v>
      </c>
      <c r="B1044">
        <v>110027</v>
      </c>
      <c r="C1044" t="s">
        <v>55</v>
      </c>
      <c r="D1044" t="s">
        <v>56</v>
      </c>
      <c r="E1044" s="1">
        <v>45968</v>
      </c>
      <c r="F1044" t="s">
        <v>1285</v>
      </c>
      <c r="G1044" t="s">
        <v>63</v>
      </c>
      <c r="H1044" t="str">
        <f t="shared" si="112"/>
        <v>Aggregator</v>
      </c>
      <c r="I1044">
        <v>221477000000000</v>
      </c>
      <c r="J1044">
        <v>29811</v>
      </c>
      <c r="K1044" s="3">
        <v>45968.625</v>
      </c>
      <c r="L1044">
        <f t="shared" si="113"/>
        <v>7</v>
      </c>
      <c r="M1044" t="str">
        <f t="shared" si="114"/>
        <v>Friday</v>
      </c>
      <c r="N1044" s="1" t="str">
        <f t="shared" si="115"/>
        <v>November</v>
      </c>
      <c r="O1044" s="2">
        <v>0.625</v>
      </c>
      <c r="P1044" s="2" t="str">
        <f t="shared" si="116"/>
        <v>Week 1</v>
      </c>
      <c r="Q1044" t="s">
        <v>59</v>
      </c>
      <c r="R1044" s="5">
        <v>428</v>
      </c>
      <c r="S1044" s="5">
        <v>-195</v>
      </c>
      <c r="T1044" s="5">
        <f t="shared" si="117"/>
        <v>45.560747663551403</v>
      </c>
      <c r="U1044" s="5">
        <v>233</v>
      </c>
      <c r="V1044" s="5">
        <v>32</v>
      </c>
      <c r="W1044" s="5">
        <v>0</v>
      </c>
      <c r="X1044" s="5">
        <v>0</v>
      </c>
      <c r="Y1044" s="5">
        <v>265</v>
      </c>
      <c r="Z1044" s="5">
        <v>265</v>
      </c>
      <c r="AA1044" t="s">
        <v>64</v>
      </c>
      <c r="AB1044">
        <v>81.66</v>
      </c>
      <c r="AC1044">
        <v>6.73</v>
      </c>
      <c r="AD1044" t="s">
        <v>64</v>
      </c>
      <c r="AE1044" t="s">
        <v>56</v>
      </c>
      <c r="AF1044">
        <v>1004</v>
      </c>
      <c r="AG1044">
        <v>1004</v>
      </c>
      <c r="AO1044">
        <v>32</v>
      </c>
      <c r="AP1044">
        <v>0</v>
      </c>
      <c r="AW1044">
        <v>265</v>
      </c>
      <c r="BD1044" s="5">
        <v>265</v>
      </c>
      <c r="BE1044">
        <v>233</v>
      </c>
      <c r="BG1044">
        <f t="shared" si="118"/>
        <v>233</v>
      </c>
      <c r="BH1044">
        <v>32</v>
      </c>
    </row>
    <row r="1045" spans="1:61" x14ac:dyDescent="0.25">
      <c r="A1045" t="s">
        <v>54</v>
      </c>
      <c r="B1045">
        <v>110027</v>
      </c>
      <c r="C1045" t="s">
        <v>55</v>
      </c>
      <c r="D1045" t="s">
        <v>56</v>
      </c>
      <c r="E1045" s="1">
        <v>45968</v>
      </c>
      <c r="F1045" t="s">
        <v>1286</v>
      </c>
      <c r="G1045" t="s">
        <v>63</v>
      </c>
      <c r="H1045" t="str">
        <f t="shared" si="112"/>
        <v>Aggregator</v>
      </c>
      <c r="I1045">
        <v>221478000000000</v>
      </c>
      <c r="J1045">
        <v>29811</v>
      </c>
      <c r="K1045" s="3">
        <v>45968.629166666666</v>
      </c>
      <c r="L1045">
        <f t="shared" si="113"/>
        <v>7</v>
      </c>
      <c r="M1045" t="str">
        <f t="shared" si="114"/>
        <v>Friday</v>
      </c>
      <c r="N1045" s="1" t="str">
        <f t="shared" si="115"/>
        <v>November</v>
      </c>
      <c r="O1045" s="2">
        <v>0.62916666666666665</v>
      </c>
      <c r="P1045" s="2" t="str">
        <f t="shared" si="116"/>
        <v>Week 1</v>
      </c>
      <c r="Q1045" t="s">
        <v>59</v>
      </c>
      <c r="R1045" s="5">
        <v>267</v>
      </c>
      <c r="S1045" s="5">
        <v>-93.75</v>
      </c>
      <c r="T1045" s="5">
        <f t="shared" si="117"/>
        <v>35.112359550561798</v>
      </c>
      <c r="U1045" s="5">
        <v>173.25</v>
      </c>
      <c r="V1045" s="5">
        <v>32</v>
      </c>
      <c r="W1045" s="5">
        <v>0</v>
      </c>
      <c r="X1045" s="5">
        <v>-0.25</v>
      </c>
      <c r="Y1045" s="5">
        <v>205</v>
      </c>
      <c r="Z1045" s="5">
        <v>205</v>
      </c>
      <c r="AA1045" t="s">
        <v>64</v>
      </c>
      <c r="AB1045">
        <v>46.84</v>
      </c>
      <c r="AC1045">
        <v>5.07</v>
      </c>
      <c r="AD1045" t="s">
        <v>64</v>
      </c>
      <c r="AE1045" t="s">
        <v>56</v>
      </c>
      <c r="AF1045">
        <v>2766</v>
      </c>
      <c r="AG1045">
        <v>2766</v>
      </c>
      <c r="AO1045">
        <v>32</v>
      </c>
      <c r="AP1045">
        <v>0</v>
      </c>
      <c r="AW1045">
        <v>205</v>
      </c>
      <c r="BD1045" s="5">
        <v>205</v>
      </c>
      <c r="BE1045">
        <v>173.25</v>
      </c>
      <c r="BG1045">
        <f t="shared" si="118"/>
        <v>173.25</v>
      </c>
      <c r="BH1045">
        <v>32</v>
      </c>
    </row>
    <row r="1046" spans="1:61" x14ac:dyDescent="0.25">
      <c r="A1046" t="s">
        <v>54</v>
      </c>
      <c r="B1046">
        <v>110027</v>
      </c>
      <c r="C1046" t="s">
        <v>55</v>
      </c>
      <c r="D1046" t="s">
        <v>56</v>
      </c>
      <c r="E1046" s="1">
        <v>45968</v>
      </c>
      <c r="F1046" t="s">
        <v>1287</v>
      </c>
      <c r="G1046" t="s">
        <v>67</v>
      </c>
      <c r="H1046" t="str">
        <f t="shared" si="112"/>
        <v>Direct Sale</v>
      </c>
      <c r="K1046" s="3">
        <v>45968.630555555559</v>
      </c>
      <c r="L1046">
        <f t="shared" si="113"/>
        <v>7</v>
      </c>
      <c r="M1046" t="str">
        <f t="shared" si="114"/>
        <v>Friday</v>
      </c>
      <c r="N1046" s="1" t="str">
        <f t="shared" si="115"/>
        <v>November</v>
      </c>
      <c r="O1046" s="2">
        <v>0.63055555555555554</v>
      </c>
      <c r="P1046" s="2" t="str">
        <f t="shared" si="116"/>
        <v>Week 1</v>
      </c>
      <c r="Q1046" t="s">
        <v>59</v>
      </c>
      <c r="R1046" s="5">
        <v>534</v>
      </c>
      <c r="S1046" s="5">
        <v>0</v>
      </c>
      <c r="T1046" s="5">
        <f t="shared" si="117"/>
        <v>0</v>
      </c>
      <c r="U1046" s="5">
        <v>534</v>
      </c>
      <c r="V1046" s="5">
        <v>0</v>
      </c>
      <c r="W1046" s="5">
        <v>26.7</v>
      </c>
      <c r="X1046" s="5">
        <v>0.3</v>
      </c>
      <c r="Y1046" s="5">
        <v>561</v>
      </c>
      <c r="Z1046" s="5">
        <v>561</v>
      </c>
      <c r="AA1046" t="s">
        <v>73</v>
      </c>
      <c r="AB1046">
        <v>127.25</v>
      </c>
      <c r="AC1046">
        <v>11.94</v>
      </c>
      <c r="AD1046" t="s">
        <v>5778</v>
      </c>
      <c r="AE1046" t="s">
        <v>75</v>
      </c>
      <c r="AI1046" t="s">
        <v>1288</v>
      </c>
      <c r="AJ1046" t="s">
        <v>1289</v>
      </c>
      <c r="AK1046">
        <v>8789314547</v>
      </c>
      <c r="AO1046">
        <v>0</v>
      </c>
      <c r="AP1046">
        <v>0</v>
      </c>
      <c r="AQ1046">
        <v>561</v>
      </c>
      <c r="AZ1046">
        <v>534</v>
      </c>
      <c r="BA1046">
        <v>13.35</v>
      </c>
      <c r="BB1046">
        <v>534</v>
      </c>
      <c r="BC1046">
        <v>13.35</v>
      </c>
      <c r="BD1046" s="5">
        <v>561</v>
      </c>
      <c r="BE1046">
        <v>534</v>
      </c>
      <c r="BG1046">
        <f t="shared" si="118"/>
        <v>534</v>
      </c>
    </row>
    <row r="1047" spans="1:61" x14ac:dyDescent="0.25">
      <c r="A1047" t="s">
        <v>54</v>
      </c>
      <c r="B1047">
        <v>110027</v>
      </c>
      <c r="C1047" t="s">
        <v>55</v>
      </c>
      <c r="D1047" t="s">
        <v>56</v>
      </c>
      <c r="E1047" s="1">
        <v>45968</v>
      </c>
      <c r="F1047" t="s">
        <v>1290</v>
      </c>
      <c r="G1047" t="s">
        <v>63</v>
      </c>
      <c r="H1047" t="str">
        <f t="shared" si="112"/>
        <v>Aggregator</v>
      </c>
      <c r="I1047">
        <v>221479000000000</v>
      </c>
      <c r="J1047">
        <v>29811</v>
      </c>
      <c r="K1047" s="3">
        <v>45968.638888888891</v>
      </c>
      <c r="L1047">
        <f t="shared" si="113"/>
        <v>7</v>
      </c>
      <c r="M1047" t="str">
        <f t="shared" si="114"/>
        <v>Friday</v>
      </c>
      <c r="N1047" s="1" t="str">
        <f t="shared" si="115"/>
        <v>November</v>
      </c>
      <c r="O1047" s="2">
        <v>0.63888888888888884</v>
      </c>
      <c r="P1047" s="2" t="str">
        <f t="shared" si="116"/>
        <v>Week 1</v>
      </c>
      <c r="Q1047" t="s">
        <v>59</v>
      </c>
      <c r="R1047" s="5">
        <v>268</v>
      </c>
      <c r="S1047" s="5">
        <v>-93.75</v>
      </c>
      <c r="T1047" s="5">
        <f t="shared" si="117"/>
        <v>34.981343283582092</v>
      </c>
      <c r="U1047" s="5">
        <v>174.25</v>
      </c>
      <c r="V1047" s="5">
        <v>32</v>
      </c>
      <c r="W1047" s="5">
        <v>0</v>
      </c>
      <c r="X1047" s="5">
        <v>-0.25</v>
      </c>
      <c r="Y1047" s="5">
        <v>206</v>
      </c>
      <c r="Z1047" s="5">
        <v>206</v>
      </c>
      <c r="AA1047" t="s">
        <v>64</v>
      </c>
      <c r="AB1047">
        <v>49.21</v>
      </c>
      <c r="AC1047">
        <v>7.57</v>
      </c>
      <c r="AD1047" t="s">
        <v>64</v>
      </c>
      <c r="AE1047" t="s">
        <v>56</v>
      </c>
      <c r="AF1047">
        <v>9340</v>
      </c>
      <c r="AG1047">
        <v>9340</v>
      </c>
      <c r="AO1047">
        <v>32</v>
      </c>
      <c r="AP1047">
        <v>0</v>
      </c>
      <c r="AW1047">
        <v>206</v>
      </c>
      <c r="BD1047" s="5">
        <v>206</v>
      </c>
      <c r="BE1047">
        <v>174.25</v>
      </c>
      <c r="BG1047">
        <f t="shared" si="118"/>
        <v>174.25</v>
      </c>
      <c r="BH1047">
        <v>32</v>
      </c>
    </row>
    <row r="1048" spans="1:61" x14ac:dyDescent="0.25">
      <c r="A1048" t="s">
        <v>54</v>
      </c>
      <c r="B1048">
        <v>110027</v>
      </c>
      <c r="C1048" t="s">
        <v>55</v>
      </c>
      <c r="D1048" t="s">
        <v>56</v>
      </c>
      <c r="E1048" s="1">
        <v>45968</v>
      </c>
      <c r="F1048" t="s">
        <v>1291</v>
      </c>
      <c r="G1048" t="s">
        <v>63</v>
      </c>
      <c r="H1048" t="str">
        <f t="shared" si="112"/>
        <v>Aggregator</v>
      </c>
      <c r="I1048">
        <v>221481000000000</v>
      </c>
      <c r="J1048">
        <v>29811</v>
      </c>
      <c r="K1048" s="3">
        <v>45968.661111111112</v>
      </c>
      <c r="L1048">
        <f t="shared" si="113"/>
        <v>7</v>
      </c>
      <c r="M1048" t="str">
        <f t="shared" si="114"/>
        <v>Friday</v>
      </c>
      <c r="N1048" s="1" t="str">
        <f t="shared" si="115"/>
        <v>November</v>
      </c>
      <c r="O1048" s="2">
        <v>0.66111111111111109</v>
      </c>
      <c r="P1048" s="2" t="str">
        <f t="shared" si="116"/>
        <v>Week 1</v>
      </c>
      <c r="Q1048" t="s">
        <v>59</v>
      </c>
      <c r="R1048" s="5">
        <v>347</v>
      </c>
      <c r="S1048" s="5">
        <v>-113.75</v>
      </c>
      <c r="T1048" s="5">
        <f t="shared" si="117"/>
        <v>32.780979827089332</v>
      </c>
      <c r="U1048" s="5">
        <v>233.25</v>
      </c>
      <c r="V1048" s="5">
        <v>32</v>
      </c>
      <c r="W1048" s="5">
        <v>0</v>
      </c>
      <c r="X1048" s="5">
        <v>-0.25</v>
      </c>
      <c r="Y1048" s="5">
        <v>265</v>
      </c>
      <c r="Z1048" s="5">
        <v>265</v>
      </c>
      <c r="AA1048" t="s">
        <v>64</v>
      </c>
      <c r="AB1048">
        <v>64.7</v>
      </c>
      <c r="AC1048">
        <v>9.5299999999999994</v>
      </c>
      <c r="AD1048" t="s">
        <v>64</v>
      </c>
      <c r="AE1048" t="s">
        <v>56</v>
      </c>
      <c r="AF1048">
        <v>3230</v>
      </c>
      <c r="AG1048">
        <v>3230</v>
      </c>
      <c r="AO1048">
        <v>32</v>
      </c>
      <c r="AP1048">
        <v>0</v>
      </c>
      <c r="AW1048">
        <v>265</v>
      </c>
      <c r="BD1048" s="5">
        <v>265</v>
      </c>
      <c r="BE1048">
        <v>233.25</v>
      </c>
      <c r="BG1048">
        <f t="shared" si="118"/>
        <v>233.25</v>
      </c>
      <c r="BH1048">
        <v>32</v>
      </c>
    </row>
    <row r="1049" spans="1:61" x14ac:dyDescent="0.25">
      <c r="A1049" t="s">
        <v>54</v>
      </c>
      <c r="B1049">
        <v>110027</v>
      </c>
      <c r="C1049" t="s">
        <v>55</v>
      </c>
      <c r="D1049" t="s">
        <v>56</v>
      </c>
      <c r="E1049" s="1">
        <v>45968</v>
      </c>
      <c r="F1049" t="s">
        <v>1292</v>
      </c>
      <c r="G1049" t="s">
        <v>58</v>
      </c>
      <c r="H1049" t="str">
        <f t="shared" si="112"/>
        <v>Aggregator</v>
      </c>
      <c r="I1049">
        <v>7456840336</v>
      </c>
      <c r="J1049">
        <v>18528960</v>
      </c>
      <c r="K1049" s="3">
        <v>45968.665277777778</v>
      </c>
      <c r="L1049">
        <f t="shared" si="113"/>
        <v>7</v>
      </c>
      <c r="M1049" t="str">
        <f t="shared" si="114"/>
        <v>Friday</v>
      </c>
      <c r="N1049" s="1" t="str">
        <f t="shared" si="115"/>
        <v>November</v>
      </c>
      <c r="O1049" s="2">
        <v>0.66527777777777775</v>
      </c>
      <c r="P1049" s="2" t="str">
        <f t="shared" si="116"/>
        <v>Week 1</v>
      </c>
      <c r="Q1049" t="s">
        <v>59</v>
      </c>
      <c r="R1049" s="5">
        <v>229</v>
      </c>
      <c r="S1049" s="5">
        <v>-100</v>
      </c>
      <c r="T1049" s="5">
        <f t="shared" si="117"/>
        <v>43.668122270742359</v>
      </c>
      <c r="U1049" s="5">
        <v>129</v>
      </c>
      <c r="V1049" s="5">
        <v>32</v>
      </c>
      <c r="W1049" s="5">
        <v>0</v>
      </c>
      <c r="X1049" s="5">
        <v>0</v>
      </c>
      <c r="Y1049" s="5">
        <v>161</v>
      </c>
      <c r="Z1049" s="5">
        <v>161</v>
      </c>
      <c r="AA1049" t="s">
        <v>60</v>
      </c>
      <c r="AB1049">
        <v>47.32</v>
      </c>
      <c r="AC1049">
        <v>5.07</v>
      </c>
      <c r="AD1049" t="s">
        <v>60</v>
      </c>
      <c r="AE1049" t="s">
        <v>56</v>
      </c>
      <c r="AF1049">
        <v>336</v>
      </c>
      <c r="AG1049">
        <v>336</v>
      </c>
      <c r="AO1049">
        <v>32</v>
      </c>
      <c r="AP1049">
        <v>0</v>
      </c>
      <c r="AX1049">
        <v>161</v>
      </c>
      <c r="BD1049" s="5">
        <v>161</v>
      </c>
      <c r="BE1049">
        <v>129</v>
      </c>
      <c r="BG1049">
        <f t="shared" si="118"/>
        <v>129</v>
      </c>
      <c r="BI1049">
        <v>32</v>
      </c>
    </row>
    <row r="1050" spans="1:61" x14ac:dyDescent="0.25">
      <c r="A1050" t="s">
        <v>54</v>
      </c>
      <c r="B1050">
        <v>110027</v>
      </c>
      <c r="C1050" t="s">
        <v>55</v>
      </c>
      <c r="D1050" t="s">
        <v>56</v>
      </c>
      <c r="E1050" s="1">
        <v>45968</v>
      </c>
      <c r="F1050" t="s">
        <v>1293</v>
      </c>
      <c r="G1050" t="s">
        <v>58</v>
      </c>
      <c r="H1050" t="str">
        <f t="shared" si="112"/>
        <v>Aggregator</v>
      </c>
      <c r="I1050">
        <v>7454124233</v>
      </c>
      <c r="J1050">
        <v>18528960</v>
      </c>
      <c r="K1050" s="3">
        <v>45968.677083333336</v>
      </c>
      <c r="L1050">
        <f t="shared" si="113"/>
        <v>7</v>
      </c>
      <c r="M1050" t="str">
        <f t="shared" si="114"/>
        <v>Friday</v>
      </c>
      <c r="N1050" s="1" t="str">
        <f t="shared" si="115"/>
        <v>November</v>
      </c>
      <c r="O1050" s="2">
        <v>0.67708333333333337</v>
      </c>
      <c r="P1050" s="2" t="str">
        <f t="shared" si="116"/>
        <v>Week 1</v>
      </c>
      <c r="Q1050" t="s">
        <v>59</v>
      </c>
      <c r="R1050" s="5">
        <v>267</v>
      </c>
      <c r="S1050" s="5">
        <v>0</v>
      </c>
      <c r="T1050" s="5">
        <f t="shared" si="117"/>
        <v>0</v>
      </c>
      <c r="U1050" s="5">
        <v>267</v>
      </c>
      <c r="V1050" s="5">
        <v>32</v>
      </c>
      <c r="W1050" s="5">
        <v>0</v>
      </c>
      <c r="X1050" s="5">
        <v>0</v>
      </c>
      <c r="Y1050" s="5">
        <v>299</v>
      </c>
      <c r="Z1050" s="5">
        <v>299</v>
      </c>
      <c r="AA1050" t="s">
        <v>60</v>
      </c>
      <c r="AB1050">
        <v>56.39</v>
      </c>
      <c r="AC1050">
        <v>5.07</v>
      </c>
      <c r="AD1050" t="s">
        <v>60</v>
      </c>
      <c r="AE1050" t="s">
        <v>56</v>
      </c>
      <c r="AF1050">
        <v>4233</v>
      </c>
      <c r="AG1050">
        <v>4233</v>
      </c>
      <c r="AO1050">
        <v>32</v>
      </c>
      <c r="AP1050">
        <v>0</v>
      </c>
      <c r="AX1050">
        <v>299</v>
      </c>
      <c r="BD1050" s="5">
        <v>299</v>
      </c>
      <c r="BE1050">
        <v>267</v>
      </c>
      <c r="BG1050">
        <f t="shared" si="118"/>
        <v>267</v>
      </c>
      <c r="BI1050">
        <v>32</v>
      </c>
    </row>
    <row r="1051" spans="1:61" x14ac:dyDescent="0.25">
      <c r="A1051" t="s">
        <v>54</v>
      </c>
      <c r="B1051">
        <v>110027</v>
      </c>
      <c r="C1051" t="s">
        <v>55</v>
      </c>
      <c r="D1051" t="s">
        <v>56</v>
      </c>
      <c r="E1051" s="1">
        <v>45968</v>
      </c>
      <c r="F1051" t="s">
        <v>1294</v>
      </c>
      <c r="G1051" t="s">
        <v>58</v>
      </c>
      <c r="H1051" t="str">
        <f t="shared" si="112"/>
        <v>Aggregator</v>
      </c>
      <c r="I1051">
        <v>7451511058</v>
      </c>
      <c r="J1051">
        <v>18528960</v>
      </c>
      <c r="K1051" s="3">
        <v>45968.677083333336</v>
      </c>
      <c r="L1051">
        <f t="shared" si="113"/>
        <v>7</v>
      </c>
      <c r="M1051" t="str">
        <f t="shared" si="114"/>
        <v>Friday</v>
      </c>
      <c r="N1051" s="1" t="str">
        <f t="shared" si="115"/>
        <v>November</v>
      </c>
      <c r="O1051" s="2">
        <v>0.67708333333333337</v>
      </c>
      <c r="P1051" s="2" t="str">
        <f t="shared" si="116"/>
        <v>Week 1</v>
      </c>
      <c r="Q1051" t="s">
        <v>59</v>
      </c>
      <c r="R1051" s="5">
        <v>367</v>
      </c>
      <c r="S1051" s="5">
        <v>-100</v>
      </c>
      <c r="T1051" s="5">
        <f t="shared" si="117"/>
        <v>27.247956403269757</v>
      </c>
      <c r="U1051" s="5">
        <v>267</v>
      </c>
      <c r="V1051" s="5">
        <v>32</v>
      </c>
      <c r="W1051" s="5">
        <v>0</v>
      </c>
      <c r="X1051" s="5">
        <v>0</v>
      </c>
      <c r="Y1051" s="5">
        <v>299</v>
      </c>
      <c r="Z1051" s="5">
        <v>299</v>
      </c>
      <c r="AA1051" t="s">
        <v>60</v>
      </c>
      <c r="AB1051">
        <v>71.64</v>
      </c>
      <c r="AC1051">
        <v>8.99</v>
      </c>
      <c r="AD1051" t="s">
        <v>60</v>
      </c>
      <c r="AE1051" t="s">
        <v>56</v>
      </c>
      <c r="AF1051">
        <v>1058</v>
      </c>
      <c r="AG1051">
        <v>1058</v>
      </c>
      <c r="AO1051">
        <v>32</v>
      </c>
      <c r="AP1051">
        <v>0</v>
      </c>
      <c r="AX1051">
        <v>299</v>
      </c>
      <c r="BD1051" s="5">
        <v>299</v>
      </c>
      <c r="BE1051">
        <v>267</v>
      </c>
      <c r="BG1051">
        <f t="shared" si="118"/>
        <v>267</v>
      </c>
      <c r="BI1051">
        <v>32</v>
      </c>
    </row>
    <row r="1052" spans="1:61" x14ac:dyDescent="0.25">
      <c r="A1052" t="s">
        <v>54</v>
      </c>
      <c r="B1052">
        <v>110027</v>
      </c>
      <c r="C1052" t="s">
        <v>55</v>
      </c>
      <c r="D1052" t="s">
        <v>56</v>
      </c>
      <c r="E1052" s="1">
        <v>45968</v>
      </c>
      <c r="F1052" t="s">
        <v>1295</v>
      </c>
      <c r="G1052" t="s">
        <v>139</v>
      </c>
      <c r="H1052" t="str">
        <f t="shared" si="112"/>
        <v>Aggregator</v>
      </c>
      <c r="I1052">
        <v>282105014</v>
      </c>
      <c r="K1052" s="3">
        <v>45968.677083333336</v>
      </c>
      <c r="L1052">
        <f t="shared" si="113"/>
        <v>7</v>
      </c>
      <c r="M1052" t="str">
        <f t="shared" si="114"/>
        <v>Friday</v>
      </c>
      <c r="N1052" s="1" t="str">
        <f t="shared" si="115"/>
        <v>November</v>
      </c>
      <c r="O1052" s="2">
        <v>0.67708333333333337</v>
      </c>
      <c r="P1052" s="2" t="str">
        <f t="shared" si="116"/>
        <v>Week 1</v>
      </c>
      <c r="Q1052" t="s">
        <v>59</v>
      </c>
      <c r="R1052" s="5">
        <v>228</v>
      </c>
      <c r="S1052" s="5">
        <v>-100</v>
      </c>
      <c r="T1052" s="5">
        <f t="shared" si="117"/>
        <v>43.859649122807014</v>
      </c>
      <c r="U1052" s="5">
        <v>128</v>
      </c>
      <c r="V1052" s="5">
        <v>0</v>
      </c>
      <c r="W1052" s="5">
        <v>0</v>
      </c>
      <c r="X1052" s="5">
        <v>0</v>
      </c>
      <c r="Y1052" s="5">
        <v>128</v>
      </c>
      <c r="Z1052" s="5">
        <v>128</v>
      </c>
      <c r="AA1052" t="s">
        <v>139</v>
      </c>
      <c r="AB1052">
        <v>47.66</v>
      </c>
      <c r="AC1052">
        <v>3.92</v>
      </c>
      <c r="AD1052" t="s">
        <v>139</v>
      </c>
      <c r="AF1052">
        <v>5014</v>
      </c>
      <c r="AG1052">
        <v>5014</v>
      </c>
      <c r="AI1052" t="s">
        <v>1296</v>
      </c>
      <c r="AJ1052" t="s">
        <v>1297</v>
      </c>
      <c r="AK1052">
        <v>7011324989</v>
      </c>
      <c r="AM1052" t="s">
        <v>143</v>
      </c>
      <c r="AO1052">
        <v>0</v>
      </c>
      <c r="AP1052">
        <v>0</v>
      </c>
      <c r="AT1052">
        <v>128</v>
      </c>
      <c r="BD1052" s="5">
        <v>128</v>
      </c>
      <c r="BE1052">
        <v>128</v>
      </c>
      <c r="BG1052">
        <f t="shared" si="118"/>
        <v>128</v>
      </c>
    </row>
    <row r="1053" spans="1:61" x14ac:dyDescent="0.25">
      <c r="A1053" t="s">
        <v>54</v>
      </c>
      <c r="B1053">
        <v>110027</v>
      </c>
      <c r="C1053" t="s">
        <v>55</v>
      </c>
      <c r="D1053" t="s">
        <v>56</v>
      </c>
      <c r="E1053" s="1">
        <v>45968</v>
      </c>
      <c r="F1053" t="s">
        <v>1298</v>
      </c>
      <c r="G1053" t="s">
        <v>63</v>
      </c>
      <c r="H1053" t="str">
        <f t="shared" si="112"/>
        <v>Aggregator</v>
      </c>
      <c r="I1053">
        <v>221482000000000</v>
      </c>
      <c r="J1053">
        <v>29811</v>
      </c>
      <c r="K1053" s="3">
        <v>45968.679861111108</v>
      </c>
      <c r="L1053">
        <f t="shared" si="113"/>
        <v>7</v>
      </c>
      <c r="M1053" t="str">
        <f t="shared" si="114"/>
        <v>Friday</v>
      </c>
      <c r="N1053" s="1" t="str">
        <f t="shared" si="115"/>
        <v>November</v>
      </c>
      <c r="O1053" s="2">
        <v>0.67986111111111114</v>
      </c>
      <c r="P1053" s="2" t="str">
        <f t="shared" si="116"/>
        <v>Week 1</v>
      </c>
      <c r="Q1053" t="s">
        <v>59</v>
      </c>
      <c r="R1053" s="5">
        <v>398</v>
      </c>
      <c r="S1053" s="5">
        <v>-93.75</v>
      </c>
      <c r="T1053" s="5">
        <f t="shared" si="117"/>
        <v>23.555276381909547</v>
      </c>
      <c r="U1053" s="5">
        <v>304.25</v>
      </c>
      <c r="V1053" s="5">
        <v>32</v>
      </c>
      <c r="W1053" s="5">
        <v>0</v>
      </c>
      <c r="X1053" s="5">
        <v>-0.25</v>
      </c>
      <c r="Y1053" s="5">
        <v>336</v>
      </c>
      <c r="Z1053" s="5">
        <v>336</v>
      </c>
      <c r="AA1053" t="s">
        <v>64</v>
      </c>
      <c r="AB1053">
        <v>100.43</v>
      </c>
      <c r="AC1053">
        <v>9.82</v>
      </c>
      <c r="AD1053" t="s">
        <v>64</v>
      </c>
      <c r="AE1053" t="s">
        <v>56</v>
      </c>
      <c r="AF1053">
        <v>3850</v>
      </c>
      <c r="AG1053">
        <v>3850</v>
      </c>
      <c r="AO1053">
        <v>32</v>
      </c>
      <c r="AP1053">
        <v>0</v>
      </c>
      <c r="AW1053">
        <v>336</v>
      </c>
      <c r="BD1053" s="5">
        <v>336</v>
      </c>
      <c r="BE1053">
        <v>304.25</v>
      </c>
      <c r="BG1053">
        <f t="shared" si="118"/>
        <v>304.25</v>
      </c>
      <c r="BH1053">
        <v>32</v>
      </c>
    </row>
    <row r="1054" spans="1:61" x14ac:dyDescent="0.25">
      <c r="A1054" t="s">
        <v>54</v>
      </c>
      <c r="B1054">
        <v>110027</v>
      </c>
      <c r="C1054" t="s">
        <v>55</v>
      </c>
      <c r="D1054" t="s">
        <v>56</v>
      </c>
      <c r="E1054" s="1">
        <v>45968</v>
      </c>
      <c r="F1054" t="s">
        <v>1299</v>
      </c>
      <c r="G1054" t="s">
        <v>67</v>
      </c>
      <c r="H1054" t="str">
        <f t="shared" si="112"/>
        <v>Direct Sale</v>
      </c>
      <c r="K1054" s="3">
        <v>45968.68472222222</v>
      </c>
      <c r="L1054">
        <f t="shared" si="113"/>
        <v>7</v>
      </c>
      <c r="M1054" t="str">
        <f t="shared" si="114"/>
        <v>Friday</v>
      </c>
      <c r="N1054" s="1" t="str">
        <f t="shared" si="115"/>
        <v>November</v>
      </c>
      <c r="O1054" s="2">
        <v>0.68472222222222223</v>
      </c>
      <c r="P1054" s="2" t="str">
        <f t="shared" si="116"/>
        <v>Week 1</v>
      </c>
      <c r="Q1054" t="s">
        <v>59</v>
      </c>
      <c r="R1054" s="5">
        <v>99</v>
      </c>
      <c r="S1054" s="5">
        <v>0</v>
      </c>
      <c r="T1054" s="5">
        <f t="shared" si="117"/>
        <v>0</v>
      </c>
      <c r="U1054" s="5">
        <v>99</v>
      </c>
      <c r="V1054" s="5">
        <v>0</v>
      </c>
      <c r="W1054" s="5">
        <v>4.96</v>
      </c>
      <c r="X1054" s="5">
        <v>0.04</v>
      </c>
      <c r="Y1054" s="5">
        <v>104</v>
      </c>
      <c r="Z1054" s="5">
        <v>104</v>
      </c>
      <c r="AA1054" t="s">
        <v>68</v>
      </c>
      <c r="AB1054">
        <v>22.62</v>
      </c>
      <c r="AC1054">
        <v>1.96</v>
      </c>
      <c r="AD1054" t="s">
        <v>5778</v>
      </c>
      <c r="AE1054" t="s">
        <v>75</v>
      </c>
      <c r="AI1054" t="s">
        <v>89</v>
      </c>
      <c r="AJ1054" t="s">
        <v>56</v>
      </c>
      <c r="AK1054">
        <v>8929758003</v>
      </c>
      <c r="AO1054">
        <v>0</v>
      </c>
      <c r="AP1054">
        <v>0</v>
      </c>
      <c r="AR1054">
        <v>104</v>
      </c>
      <c r="AZ1054">
        <v>99</v>
      </c>
      <c r="BA1054">
        <v>2.48</v>
      </c>
      <c r="BB1054">
        <v>99</v>
      </c>
      <c r="BC1054">
        <v>2.48</v>
      </c>
      <c r="BD1054" s="5">
        <v>104</v>
      </c>
      <c r="BE1054">
        <v>99</v>
      </c>
      <c r="BG1054">
        <f t="shared" si="118"/>
        <v>99</v>
      </c>
    </row>
    <row r="1055" spans="1:61" x14ac:dyDescent="0.25">
      <c r="A1055" t="s">
        <v>54</v>
      </c>
      <c r="B1055">
        <v>110027</v>
      </c>
      <c r="C1055" t="s">
        <v>55</v>
      </c>
      <c r="D1055" t="s">
        <v>56</v>
      </c>
      <c r="E1055" s="1">
        <v>45968</v>
      </c>
      <c r="F1055" t="s">
        <v>1300</v>
      </c>
      <c r="G1055" t="s">
        <v>63</v>
      </c>
      <c r="H1055" t="str">
        <f t="shared" si="112"/>
        <v>Aggregator</v>
      </c>
      <c r="I1055">
        <v>221483000000000</v>
      </c>
      <c r="J1055">
        <v>29811</v>
      </c>
      <c r="K1055" s="3">
        <v>45968.688888888886</v>
      </c>
      <c r="L1055">
        <f t="shared" si="113"/>
        <v>7</v>
      </c>
      <c r="M1055" t="str">
        <f t="shared" si="114"/>
        <v>Friday</v>
      </c>
      <c r="N1055" s="1" t="str">
        <f t="shared" si="115"/>
        <v>November</v>
      </c>
      <c r="O1055" s="2">
        <v>0.68888888888888888</v>
      </c>
      <c r="P1055" s="2" t="str">
        <f t="shared" si="116"/>
        <v>Week 1</v>
      </c>
      <c r="Q1055" t="s">
        <v>59</v>
      </c>
      <c r="R1055" s="5">
        <v>347</v>
      </c>
      <c r="S1055" s="5">
        <v>-93.75</v>
      </c>
      <c r="T1055" s="5">
        <f t="shared" si="117"/>
        <v>27.017291066282421</v>
      </c>
      <c r="U1055" s="5">
        <v>253.25</v>
      </c>
      <c r="V1055" s="5">
        <v>32</v>
      </c>
      <c r="W1055" s="5">
        <v>0</v>
      </c>
      <c r="X1055" s="5">
        <v>-0.25</v>
      </c>
      <c r="Y1055" s="5">
        <v>285</v>
      </c>
      <c r="Z1055" s="5">
        <v>285</v>
      </c>
      <c r="AA1055" t="s">
        <v>64</v>
      </c>
      <c r="AB1055">
        <v>80.040000000000006</v>
      </c>
      <c r="AC1055">
        <v>5.07</v>
      </c>
      <c r="AD1055" t="s">
        <v>64</v>
      </c>
      <c r="AE1055" t="s">
        <v>56</v>
      </c>
      <c r="AF1055">
        <v>8496</v>
      </c>
      <c r="AG1055">
        <v>8496</v>
      </c>
      <c r="AO1055">
        <v>32</v>
      </c>
      <c r="AP1055">
        <v>0</v>
      </c>
      <c r="AW1055">
        <v>285</v>
      </c>
      <c r="BD1055" s="5">
        <v>285</v>
      </c>
      <c r="BE1055">
        <v>253.25</v>
      </c>
      <c r="BG1055">
        <f t="shared" si="118"/>
        <v>253.25</v>
      </c>
      <c r="BH1055">
        <v>32</v>
      </c>
    </row>
    <row r="1056" spans="1:61" x14ac:dyDescent="0.25">
      <c r="A1056" t="s">
        <v>54</v>
      </c>
      <c r="B1056">
        <v>110027</v>
      </c>
      <c r="C1056" t="s">
        <v>55</v>
      </c>
      <c r="D1056" t="s">
        <v>56</v>
      </c>
      <c r="E1056" s="1">
        <v>45968</v>
      </c>
      <c r="F1056" t="s">
        <v>1301</v>
      </c>
      <c r="G1056" t="s">
        <v>63</v>
      </c>
      <c r="H1056" t="str">
        <f t="shared" si="112"/>
        <v>Aggregator</v>
      </c>
      <c r="I1056">
        <v>221484000000000</v>
      </c>
      <c r="J1056">
        <v>29811</v>
      </c>
      <c r="K1056" s="3">
        <v>45968.70208333333</v>
      </c>
      <c r="L1056">
        <f t="shared" si="113"/>
        <v>7</v>
      </c>
      <c r="M1056" t="str">
        <f t="shared" si="114"/>
        <v>Friday</v>
      </c>
      <c r="N1056" s="1" t="str">
        <f t="shared" si="115"/>
        <v>November</v>
      </c>
      <c r="O1056" s="2">
        <v>0.70208333333333328</v>
      </c>
      <c r="P1056" s="2" t="str">
        <f t="shared" si="116"/>
        <v>Week 1</v>
      </c>
      <c r="Q1056" t="s">
        <v>59</v>
      </c>
      <c r="R1056" s="5">
        <v>506</v>
      </c>
      <c r="S1056" s="5">
        <v>-93.75</v>
      </c>
      <c r="T1056" s="5">
        <f t="shared" si="117"/>
        <v>18.527667984189726</v>
      </c>
      <c r="U1056" s="5">
        <v>412.25</v>
      </c>
      <c r="V1056" s="5">
        <v>32</v>
      </c>
      <c r="W1056" s="5">
        <v>0</v>
      </c>
      <c r="X1056" s="5">
        <v>-0.25</v>
      </c>
      <c r="Y1056" s="5">
        <v>444</v>
      </c>
      <c r="Z1056" s="5">
        <v>444</v>
      </c>
      <c r="AA1056" t="s">
        <v>64</v>
      </c>
      <c r="AB1056">
        <v>106.52</v>
      </c>
      <c r="AC1056">
        <v>8.9600000000000009</v>
      </c>
      <c r="AD1056" t="s">
        <v>64</v>
      </c>
      <c r="AE1056" t="s">
        <v>56</v>
      </c>
      <c r="AF1056">
        <v>3370</v>
      </c>
      <c r="AG1056">
        <v>3370</v>
      </c>
      <c r="AO1056">
        <v>32</v>
      </c>
      <c r="AP1056">
        <v>0</v>
      </c>
      <c r="AW1056">
        <v>444</v>
      </c>
      <c r="BD1056" s="5">
        <v>444</v>
      </c>
      <c r="BE1056">
        <v>412.26</v>
      </c>
      <c r="BG1056">
        <f t="shared" si="118"/>
        <v>412.26</v>
      </c>
      <c r="BH1056">
        <v>32</v>
      </c>
    </row>
    <row r="1057" spans="1:61" x14ac:dyDescent="0.25">
      <c r="A1057" t="s">
        <v>54</v>
      </c>
      <c r="B1057">
        <v>110027</v>
      </c>
      <c r="C1057" t="s">
        <v>55</v>
      </c>
      <c r="D1057" t="s">
        <v>56</v>
      </c>
      <c r="E1057" s="1">
        <v>45968</v>
      </c>
      <c r="F1057" t="s">
        <v>1302</v>
      </c>
      <c r="G1057" t="s">
        <v>67</v>
      </c>
      <c r="H1057" t="str">
        <f t="shared" si="112"/>
        <v>Direct Sale</v>
      </c>
      <c r="K1057" s="3">
        <v>45968.710416666669</v>
      </c>
      <c r="L1057">
        <f t="shared" si="113"/>
        <v>7</v>
      </c>
      <c r="M1057" t="str">
        <f t="shared" si="114"/>
        <v>Friday</v>
      </c>
      <c r="N1057" s="1" t="str">
        <f t="shared" si="115"/>
        <v>November</v>
      </c>
      <c r="O1057" s="2">
        <v>0.7104166666666667</v>
      </c>
      <c r="P1057" s="2" t="str">
        <f t="shared" si="116"/>
        <v>Week 1</v>
      </c>
      <c r="Q1057" t="s">
        <v>59</v>
      </c>
      <c r="R1057" s="5">
        <v>364.66</v>
      </c>
      <c r="S1057" s="5">
        <v>0</v>
      </c>
      <c r="T1057" s="5">
        <f t="shared" si="117"/>
        <v>0</v>
      </c>
      <c r="U1057" s="5">
        <v>364.66</v>
      </c>
      <c r="V1057" s="5">
        <v>0</v>
      </c>
      <c r="W1057" s="5">
        <v>18.239999999999998</v>
      </c>
      <c r="X1057" s="5">
        <v>0.1</v>
      </c>
      <c r="Y1057" s="5">
        <v>383</v>
      </c>
      <c r="Z1057" s="5">
        <v>383</v>
      </c>
      <c r="AA1057" t="s">
        <v>73</v>
      </c>
      <c r="AB1057">
        <v>108</v>
      </c>
      <c r="AC1057">
        <v>5.04</v>
      </c>
      <c r="AD1057" t="s">
        <v>5778</v>
      </c>
      <c r="AE1057" t="s">
        <v>75</v>
      </c>
      <c r="AI1057" t="s">
        <v>89</v>
      </c>
      <c r="AJ1057" t="s">
        <v>56</v>
      </c>
      <c r="AK1057">
        <v>8929758003</v>
      </c>
      <c r="AO1057">
        <v>0</v>
      </c>
      <c r="AP1057">
        <v>0</v>
      </c>
      <c r="AQ1057">
        <v>383</v>
      </c>
      <c r="AZ1057">
        <v>364.66</v>
      </c>
      <c r="BA1057">
        <v>9.1199999999999992</v>
      </c>
      <c r="BB1057">
        <v>364.66</v>
      </c>
      <c r="BC1057">
        <v>9.1199999999999992</v>
      </c>
      <c r="BD1057" s="5">
        <v>383</v>
      </c>
      <c r="BE1057">
        <v>364.66</v>
      </c>
      <c r="BG1057">
        <f t="shared" si="118"/>
        <v>364.66</v>
      </c>
    </row>
    <row r="1058" spans="1:61" x14ac:dyDescent="0.25">
      <c r="A1058" t="s">
        <v>54</v>
      </c>
      <c r="B1058">
        <v>110027</v>
      </c>
      <c r="C1058" t="s">
        <v>55</v>
      </c>
      <c r="D1058" t="s">
        <v>56</v>
      </c>
      <c r="E1058" s="1">
        <v>45968</v>
      </c>
      <c r="F1058" t="s">
        <v>1303</v>
      </c>
      <c r="G1058" t="s">
        <v>67</v>
      </c>
      <c r="H1058" t="str">
        <f t="shared" si="112"/>
        <v>Direct Sale</v>
      </c>
      <c r="K1058" s="3">
        <v>45968.711111111108</v>
      </c>
      <c r="L1058">
        <f t="shared" si="113"/>
        <v>7</v>
      </c>
      <c r="M1058" t="str">
        <f t="shared" si="114"/>
        <v>Friday</v>
      </c>
      <c r="N1058" s="1" t="str">
        <f t="shared" si="115"/>
        <v>November</v>
      </c>
      <c r="O1058" s="2">
        <v>0.71111111111111114</v>
      </c>
      <c r="P1058" s="2" t="str">
        <f t="shared" si="116"/>
        <v>Week 1</v>
      </c>
      <c r="Q1058" t="s">
        <v>59</v>
      </c>
      <c r="R1058" s="5">
        <v>438</v>
      </c>
      <c r="S1058" s="5">
        <v>0</v>
      </c>
      <c r="T1058" s="5">
        <f t="shared" si="117"/>
        <v>0</v>
      </c>
      <c r="U1058" s="5">
        <v>438</v>
      </c>
      <c r="V1058" s="5">
        <v>0</v>
      </c>
      <c r="W1058" s="5">
        <v>21.9</v>
      </c>
      <c r="X1058" s="5">
        <v>0.1</v>
      </c>
      <c r="Y1058" s="5">
        <v>460</v>
      </c>
      <c r="Z1058" s="5">
        <v>460</v>
      </c>
      <c r="AA1058" t="s">
        <v>213</v>
      </c>
      <c r="AB1058">
        <v>103.08</v>
      </c>
      <c r="AC1058">
        <v>3.92</v>
      </c>
      <c r="AD1058" t="s">
        <v>5778</v>
      </c>
      <c r="AE1058" t="s">
        <v>75</v>
      </c>
      <c r="AI1058" t="s">
        <v>89</v>
      </c>
      <c r="AJ1058" t="s">
        <v>56</v>
      </c>
      <c r="AK1058">
        <v>8929758003</v>
      </c>
      <c r="AO1058">
        <v>0</v>
      </c>
      <c r="AP1058">
        <v>0</v>
      </c>
      <c r="AS1058">
        <v>460</v>
      </c>
      <c r="AZ1058">
        <v>438</v>
      </c>
      <c r="BA1058">
        <v>10.95</v>
      </c>
      <c r="BB1058">
        <v>438</v>
      </c>
      <c r="BC1058">
        <v>10.95</v>
      </c>
      <c r="BD1058" s="5">
        <v>460</v>
      </c>
      <c r="BE1058">
        <v>438</v>
      </c>
      <c r="BG1058">
        <f t="shared" si="118"/>
        <v>438</v>
      </c>
    </row>
    <row r="1059" spans="1:61" x14ac:dyDescent="0.25">
      <c r="A1059" t="s">
        <v>54</v>
      </c>
      <c r="B1059">
        <v>110027</v>
      </c>
      <c r="C1059" t="s">
        <v>55</v>
      </c>
      <c r="D1059" t="s">
        <v>56</v>
      </c>
      <c r="E1059" s="1">
        <v>45968</v>
      </c>
      <c r="F1059" t="s">
        <v>1304</v>
      </c>
      <c r="G1059" t="s">
        <v>67</v>
      </c>
      <c r="H1059" t="str">
        <f t="shared" si="112"/>
        <v>Direct Sale</v>
      </c>
      <c r="K1059" s="3">
        <v>45968.711111111108</v>
      </c>
      <c r="L1059">
        <f t="shared" si="113"/>
        <v>7</v>
      </c>
      <c r="M1059" t="str">
        <f t="shared" si="114"/>
        <v>Friday</v>
      </c>
      <c r="N1059" s="1" t="str">
        <f t="shared" si="115"/>
        <v>November</v>
      </c>
      <c r="O1059" s="2">
        <v>0.71111111111111114</v>
      </c>
      <c r="P1059" s="2" t="str">
        <f t="shared" si="116"/>
        <v>Week 1</v>
      </c>
      <c r="Q1059" t="s">
        <v>59</v>
      </c>
      <c r="R1059" s="5">
        <v>237</v>
      </c>
      <c r="S1059" s="5">
        <v>0</v>
      </c>
      <c r="T1059" s="5">
        <f t="shared" si="117"/>
        <v>0</v>
      </c>
      <c r="U1059" s="5">
        <v>237</v>
      </c>
      <c r="V1059" s="5">
        <v>0</v>
      </c>
      <c r="W1059" s="5">
        <v>11.86</v>
      </c>
      <c r="X1059" s="5">
        <v>0.14000000000000001</v>
      </c>
      <c r="Y1059" s="5">
        <v>249</v>
      </c>
      <c r="Z1059" s="5">
        <v>249</v>
      </c>
      <c r="AA1059" t="s">
        <v>73</v>
      </c>
      <c r="AB1059">
        <v>58.51</v>
      </c>
      <c r="AC1059">
        <v>5.88</v>
      </c>
      <c r="AD1059" t="s">
        <v>5778</v>
      </c>
      <c r="AE1059" t="s">
        <v>75</v>
      </c>
      <c r="AI1059" t="s">
        <v>89</v>
      </c>
      <c r="AJ1059" t="s">
        <v>56</v>
      </c>
      <c r="AK1059">
        <v>8929758003</v>
      </c>
      <c r="AO1059">
        <v>0</v>
      </c>
      <c r="AP1059">
        <v>0</v>
      </c>
      <c r="AQ1059">
        <v>249</v>
      </c>
      <c r="AZ1059">
        <v>237</v>
      </c>
      <c r="BA1059">
        <v>5.93</v>
      </c>
      <c r="BB1059">
        <v>237</v>
      </c>
      <c r="BC1059">
        <v>5.93</v>
      </c>
      <c r="BD1059" s="5">
        <v>249</v>
      </c>
      <c r="BE1059">
        <v>237</v>
      </c>
      <c r="BG1059">
        <f t="shared" si="118"/>
        <v>237</v>
      </c>
    </row>
    <row r="1060" spans="1:61" x14ac:dyDescent="0.25">
      <c r="A1060" t="s">
        <v>54</v>
      </c>
      <c r="B1060">
        <v>110027</v>
      </c>
      <c r="C1060" t="s">
        <v>55</v>
      </c>
      <c r="D1060" t="s">
        <v>56</v>
      </c>
      <c r="E1060" s="1">
        <v>45968</v>
      </c>
      <c r="F1060" t="s">
        <v>1305</v>
      </c>
      <c r="G1060" t="s">
        <v>67</v>
      </c>
      <c r="H1060" t="str">
        <f t="shared" si="112"/>
        <v>Direct Sale</v>
      </c>
      <c r="K1060" s="3">
        <v>45968.711111111108</v>
      </c>
      <c r="L1060">
        <f t="shared" si="113"/>
        <v>7</v>
      </c>
      <c r="M1060" t="str">
        <f t="shared" si="114"/>
        <v>Friday</v>
      </c>
      <c r="N1060" s="1" t="str">
        <f t="shared" si="115"/>
        <v>November</v>
      </c>
      <c r="O1060" s="2">
        <v>0.71111111111111114</v>
      </c>
      <c r="P1060" s="2" t="str">
        <f t="shared" si="116"/>
        <v>Week 1</v>
      </c>
      <c r="Q1060" t="s">
        <v>59</v>
      </c>
      <c r="R1060" s="5">
        <v>258</v>
      </c>
      <c r="S1060" s="5">
        <v>0</v>
      </c>
      <c r="T1060" s="5">
        <f t="shared" si="117"/>
        <v>0</v>
      </c>
      <c r="U1060" s="5">
        <v>258</v>
      </c>
      <c r="V1060" s="5">
        <v>0</v>
      </c>
      <c r="W1060" s="5">
        <v>12.9</v>
      </c>
      <c r="X1060" s="5">
        <v>0.1</v>
      </c>
      <c r="Y1060" s="5">
        <v>271</v>
      </c>
      <c r="Z1060" s="5">
        <v>271</v>
      </c>
      <c r="AA1060" t="s">
        <v>73</v>
      </c>
      <c r="AB1060">
        <v>69.92</v>
      </c>
      <c r="AC1060">
        <v>3.16</v>
      </c>
      <c r="AD1060" t="s">
        <v>5778</v>
      </c>
      <c r="AE1060" t="s">
        <v>75</v>
      </c>
      <c r="AI1060" t="s">
        <v>89</v>
      </c>
      <c r="AJ1060" t="s">
        <v>56</v>
      </c>
      <c r="AK1060">
        <v>8929758003</v>
      </c>
      <c r="AO1060">
        <v>0</v>
      </c>
      <c r="AP1060">
        <v>0</v>
      </c>
      <c r="AQ1060">
        <v>271</v>
      </c>
      <c r="AZ1060">
        <v>258</v>
      </c>
      <c r="BA1060">
        <v>6.45</v>
      </c>
      <c r="BB1060">
        <v>258</v>
      </c>
      <c r="BC1060">
        <v>6.45</v>
      </c>
      <c r="BD1060" s="5">
        <v>271</v>
      </c>
      <c r="BE1060">
        <v>258</v>
      </c>
      <c r="BG1060">
        <f t="shared" si="118"/>
        <v>258</v>
      </c>
    </row>
    <row r="1061" spans="1:61" x14ac:dyDescent="0.25">
      <c r="A1061" t="s">
        <v>54</v>
      </c>
      <c r="B1061">
        <v>110027</v>
      </c>
      <c r="C1061" t="s">
        <v>55</v>
      </c>
      <c r="D1061" t="s">
        <v>56</v>
      </c>
      <c r="E1061" s="1">
        <v>45968</v>
      </c>
      <c r="F1061" t="s">
        <v>1306</v>
      </c>
      <c r="G1061" t="s">
        <v>63</v>
      </c>
      <c r="H1061" t="str">
        <f t="shared" si="112"/>
        <v>Aggregator</v>
      </c>
      <c r="I1061">
        <v>221485000000000</v>
      </c>
      <c r="J1061">
        <v>29811</v>
      </c>
      <c r="K1061" s="3">
        <v>45968.716666666667</v>
      </c>
      <c r="L1061">
        <f t="shared" si="113"/>
        <v>7</v>
      </c>
      <c r="M1061" t="str">
        <f t="shared" si="114"/>
        <v>Friday</v>
      </c>
      <c r="N1061" s="1" t="str">
        <f t="shared" si="115"/>
        <v>November</v>
      </c>
      <c r="O1061" s="2">
        <v>0.71666666666666667</v>
      </c>
      <c r="P1061" s="2" t="str">
        <f t="shared" si="116"/>
        <v>Week 1</v>
      </c>
      <c r="Q1061" t="s">
        <v>59</v>
      </c>
      <c r="R1061" s="5">
        <v>184.66</v>
      </c>
      <c r="S1061" s="5">
        <v>-69.25</v>
      </c>
      <c r="T1061" s="5">
        <f t="shared" si="117"/>
        <v>37.501353839488793</v>
      </c>
      <c r="U1061" s="5">
        <v>115.41</v>
      </c>
      <c r="V1061" s="5">
        <v>32</v>
      </c>
      <c r="W1061" s="5">
        <v>0</v>
      </c>
      <c r="X1061" s="5">
        <v>-0.41</v>
      </c>
      <c r="Y1061" s="5">
        <v>147</v>
      </c>
      <c r="Z1061" s="5">
        <v>147</v>
      </c>
      <c r="AA1061" t="s">
        <v>64</v>
      </c>
      <c r="AB1061">
        <v>49.35</v>
      </c>
      <c r="AC1061">
        <v>2.64</v>
      </c>
      <c r="AD1061" t="s">
        <v>64</v>
      </c>
      <c r="AE1061" t="s">
        <v>56</v>
      </c>
      <c r="AF1061">
        <v>273</v>
      </c>
      <c r="AG1061">
        <v>273</v>
      </c>
      <c r="AO1061">
        <v>32</v>
      </c>
      <c r="AP1061">
        <v>0</v>
      </c>
      <c r="AW1061">
        <v>147</v>
      </c>
      <c r="BD1061" s="5">
        <v>147</v>
      </c>
      <c r="BE1061">
        <v>115.41</v>
      </c>
      <c r="BG1061">
        <f t="shared" si="118"/>
        <v>115.41</v>
      </c>
      <c r="BH1061">
        <v>32</v>
      </c>
    </row>
    <row r="1062" spans="1:61" x14ac:dyDescent="0.25">
      <c r="A1062" t="s">
        <v>54</v>
      </c>
      <c r="B1062">
        <v>110027</v>
      </c>
      <c r="C1062" t="s">
        <v>55</v>
      </c>
      <c r="D1062" t="s">
        <v>56</v>
      </c>
      <c r="E1062" s="1">
        <v>45968</v>
      </c>
      <c r="F1062" t="s">
        <v>1307</v>
      </c>
      <c r="G1062" t="s">
        <v>67</v>
      </c>
      <c r="H1062" t="str">
        <f t="shared" si="112"/>
        <v>Direct Sale</v>
      </c>
      <c r="K1062" s="3">
        <v>45968.722222222219</v>
      </c>
      <c r="L1062">
        <f t="shared" si="113"/>
        <v>7</v>
      </c>
      <c r="M1062" t="str">
        <f t="shared" si="114"/>
        <v>Friday</v>
      </c>
      <c r="N1062" s="1" t="str">
        <f t="shared" si="115"/>
        <v>November</v>
      </c>
      <c r="O1062" s="2">
        <v>0.72222222222222221</v>
      </c>
      <c r="P1062" s="2" t="str">
        <f t="shared" si="116"/>
        <v>Week 1</v>
      </c>
      <c r="Q1062" t="s">
        <v>59</v>
      </c>
      <c r="R1062" s="5">
        <v>99</v>
      </c>
      <c r="S1062" s="5">
        <v>0</v>
      </c>
      <c r="T1062" s="5">
        <f t="shared" si="117"/>
        <v>0</v>
      </c>
      <c r="U1062" s="5">
        <v>99</v>
      </c>
      <c r="V1062" s="5">
        <v>0</v>
      </c>
      <c r="W1062" s="5">
        <v>4.96</v>
      </c>
      <c r="X1062" s="5">
        <v>0.04</v>
      </c>
      <c r="Y1062" s="5">
        <v>104</v>
      </c>
      <c r="Z1062" s="5">
        <v>104</v>
      </c>
      <c r="AA1062" t="s">
        <v>68</v>
      </c>
      <c r="AB1062">
        <v>18.78</v>
      </c>
      <c r="AC1062">
        <v>2.2799999999999998</v>
      </c>
      <c r="AD1062" t="s">
        <v>5778</v>
      </c>
      <c r="AE1062" t="s">
        <v>75</v>
      </c>
      <c r="AI1062" t="s">
        <v>89</v>
      </c>
      <c r="AJ1062" t="s">
        <v>56</v>
      </c>
      <c r="AK1062">
        <v>8929758003</v>
      </c>
      <c r="AO1062">
        <v>0</v>
      </c>
      <c r="AP1062">
        <v>0</v>
      </c>
      <c r="AR1062">
        <v>104</v>
      </c>
      <c r="AZ1062">
        <v>99</v>
      </c>
      <c r="BA1062">
        <v>2.48</v>
      </c>
      <c r="BB1062">
        <v>99</v>
      </c>
      <c r="BC1062">
        <v>2.48</v>
      </c>
      <c r="BD1062" s="5">
        <v>104</v>
      </c>
      <c r="BE1062">
        <v>99</v>
      </c>
      <c r="BG1062">
        <f t="shared" si="118"/>
        <v>99</v>
      </c>
    </row>
    <row r="1063" spans="1:61" x14ac:dyDescent="0.25">
      <c r="A1063" t="s">
        <v>54</v>
      </c>
      <c r="B1063">
        <v>110027</v>
      </c>
      <c r="C1063" t="s">
        <v>55</v>
      </c>
      <c r="D1063" t="s">
        <v>56</v>
      </c>
      <c r="E1063" s="1">
        <v>45968</v>
      </c>
      <c r="F1063" t="s">
        <v>1308</v>
      </c>
      <c r="G1063" t="s">
        <v>63</v>
      </c>
      <c r="H1063" t="str">
        <f t="shared" si="112"/>
        <v>Aggregator</v>
      </c>
      <c r="I1063">
        <v>221486000000000</v>
      </c>
      <c r="J1063">
        <v>29811</v>
      </c>
      <c r="K1063" s="3">
        <v>45968.724305555559</v>
      </c>
      <c r="L1063">
        <f t="shared" si="113"/>
        <v>7</v>
      </c>
      <c r="M1063" t="str">
        <f t="shared" si="114"/>
        <v>Friday</v>
      </c>
      <c r="N1063" s="1" t="str">
        <f t="shared" si="115"/>
        <v>November</v>
      </c>
      <c r="O1063" s="2">
        <v>0.72430555555555554</v>
      </c>
      <c r="P1063" s="2" t="str">
        <f t="shared" si="116"/>
        <v>Week 1</v>
      </c>
      <c r="Q1063" t="s">
        <v>59</v>
      </c>
      <c r="R1063" s="5">
        <v>398</v>
      </c>
      <c r="S1063" s="5">
        <v>-93.75</v>
      </c>
      <c r="T1063" s="5">
        <f t="shared" si="117"/>
        <v>23.555276381909547</v>
      </c>
      <c r="U1063" s="5">
        <v>304.25</v>
      </c>
      <c r="V1063" s="5">
        <v>32</v>
      </c>
      <c r="W1063" s="5">
        <v>0</v>
      </c>
      <c r="X1063" s="5">
        <v>-0.25</v>
      </c>
      <c r="Y1063" s="5">
        <v>336</v>
      </c>
      <c r="Z1063" s="5">
        <v>336</v>
      </c>
      <c r="AA1063" t="s">
        <v>64</v>
      </c>
      <c r="AB1063">
        <v>102.14</v>
      </c>
      <c r="AC1063">
        <v>9.82</v>
      </c>
      <c r="AD1063" t="s">
        <v>64</v>
      </c>
      <c r="AE1063" t="s">
        <v>56</v>
      </c>
      <c r="AF1063">
        <v>9541</v>
      </c>
      <c r="AG1063">
        <v>9541</v>
      </c>
      <c r="AO1063">
        <v>32</v>
      </c>
      <c r="AP1063">
        <v>0</v>
      </c>
      <c r="AW1063">
        <v>336</v>
      </c>
      <c r="BD1063" s="5">
        <v>336</v>
      </c>
      <c r="BE1063">
        <v>304.25</v>
      </c>
      <c r="BG1063">
        <f t="shared" si="118"/>
        <v>304.25</v>
      </c>
      <c r="BH1063">
        <v>32</v>
      </c>
    </row>
    <row r="1064" spans="1:61" x14ac:dyDescent="0.25">
      <c r="A1064" t="s">
        <v>54</v>
      </c>
      <c r="B1064">
        <v>110027</v>
      </c>
      <c r="C1064" t="s">
        <v>55</v>
      </c>
      <c r="D1064" t="s">
        <v>56</v>
      </c>
      <c r="E1064" s="1">
        <v>45968</v>
      </c>
      <c r="F1064" t="s">
        <v>1309</v>
      </c>
      <c r="G1064" t="s">
        <v>67</v>
      </c>
      <c r="H1064" t="str">
        <f t="shared" si="112"/>
        <v>Direct Sale</v>
      </c>
      <c r="K1064" s="3">
        <v>45968.725694444445</v>
      </c>
      <c r="L1064">
        <f t="shared" si="113"/>
        <v>7</v>
      </c>
      <c r="M1064" t="str">
        <f t="shared" si="114"/>
        <v>Friday</v>
      </c>
      <c r="N1064" s="1" t="str">
        <f t="shared" si="115"/>
        <v>November</v>
      </c>
      <c r="O1064" s="2">
        <v>0.72569444444444442</v>
      </c>
      <c r="P1064" s="2" t="str">
        <f t="shared" si="116"/>
        <v>Week 1</v>
      </c>
      <c r="Q1064" t="s">
        <v>59</v>
      </c>
      <c r="R1064" s="5">
        <v>159</v>
      </c>
      <c r="S1064" s="5">
        <v>0</v>
      </c>
      <c r="T1064" s="5">
        <f t="shared" si="117"/>
        <v>0</v>
      </c>
      <c r="U1064" s="5">
        <v>159</v>
      </c>
      <c r="V1064" s="5">
        <v>0</v>
      </c>
      <c r="W1064" s="5">
        <v>7.96</v>
      </c>
      <c r="X1064" s="5">
        <v>0.04</v>
      </c>
      <c r="Y1064" s="5">
        <v>167</v>
      </c>
      <c r="Z1064" s="5">
        <v>167</v>
      </c>
      <c r="AA1064" t="s">
        <v>68</v>
      </c>
      <c r="AB1064">
        <v>29.71</v>
      </c>
      <c r="AC1064">
        <v>2.5</v>
      </c>
      <c r="AD1064" t="s">
        <v>5778</v>
      </c>
      <c r="AE1064" t="s">
        <v>75</v>
      </c>
      <c r="AI1064" t="s">
        <v>89</v>
      </c>
      <c r="AJ1064" t="s">
        <v>56</v>
      </c>
      <c r="AK1064">
        <v>8929758003</v>
      </c>
      <c r="AO1064">
        <v>0</v>
      </c>
      <c r="AP1064">
        <v>0</v>
      </c>
      <c r="AR1064">
        <v>167</v>
      </c>
      <c r="AZ1064">
        <v>159</v>
      </c>
      <c r="BA1064">
        <v>3.98</v>
      </c>
      <c r="BB1064">
        <v>159</v>
      </c>
      <c r="BC1064">
        <v>3.98</v>
      </c>
      <c r="BD1064" s="5">
        <v>167</v>
      </c>
      <c r="BE1064">
        <v>159</v>
      </c>
      <c r="BG1064">
        <f t="shared" si="118"/>
        <v>159</v>
      </c>
    </row>
    <row r="1065" spans="1:61" x14ac:dyDescent="0.25">
      <c r="A1065" t="s">
        <v>54</v>
      </c>
      <c r="B1065">
        <v>110027</v>
      </c>
      <c r="C1065" t="s">
        <v>55</v>
      </c>
      <c r="D1065" t="s">
        <v>56</v>
      </c>
      <c r="E1065" s="1">
        <v>45968</v>
      </c>
      <c r="F1065" t="s">
        <v>1310</v>
      </c>
      <c r="G1065" t="s">
        <v>58</v>
      </c>
      <c r="H1065" t="str">
        <f t="shared" si="112"/>
        <v>Aggregator</v>
      </c>
      <c r="I1065">
        <v>7430814972</v>
      </c>
      <c r="J1065">
        <v>18528960</v>
      </c>
      <c r="K1065" s="3">
        <v>45968.738194444442</v>
      </c>
      <c r="L1065">
        <f t="shared" si="113"/>
        <v>7</v>
      </c>
      <c r="M1065" t="str">
        <f t="shared" si="114"/>
        <v>Friday</v>
      </c>
      <c r="N1065" s="1" t="str">
        <f t="shared" si="115"/>
        <v>November</v>
      </c>
      <c r="O1065" s="2">
        <v>0.73819444444444449</v>
      </c>
      <c r="P1065" s="2" t="str">
        <f t="shared" si="116"/>
        <v>Week 1</v>
      </c>
      <c r="Q1065" t="s">
        <v>59</v>
      </c>
      <c r="R1065" s="5">
        <v>437</v>
      </c>
      <c r="S1065" s="5">
        <v>-75</v>
      </c>
      <c r="T1065" s="5">
        <f t="shared" si="117"/>
        <v>17.162471395881006</v>
      </c>
      <c r="U1065" s="5">
        <v>362</v>
      </c>
      <c r="V1065" s="5">
        <v>32</v>
      </c>
      <c r="W1065" s="5">
        <v>0</v>
      </c>
      <c r="X1065" s="5">
        <v>0</v>
      </c>
      <c r="Y1065" s="5">
        <v>394</v>
      </c>
      <c r="Z1065" s="5">
        <v>394</v>
      </c>
      <c r="AA1065" t="s">
        <v>60</v>
      </c>
      <c r="AB1065">
        <v>66.989999999999995</v>
      </c>
      <c r="AC1065">
        <v>10.38</v>
      </c>
      <c r="AD1065" t="s">
        <v>60</v>
      </c>
      <c r="AE1065" t="s">
        <v>56</v>
      </c>
      <c r="AF1065">
        <v>4972</v>
      </c>
      <c r="AG1065">
        <v>4972</v>
      </c>
      <c r="AO1065">
        <v>32</v>
      </c>
      <c r="AP1065">
        <v>0</v>
      </c>
      <c r="AX1065">
        <v>394</v>
      </c>
      <c r="BD1065" s="5">
        <v>394</v>
      </c>
      <c r="BE1065">
        <v>362</v>
      </c>
      <c r="BG1065">
        <f t="shared" si="118"/>
        <v>362</v>
      </c>
      <c r="BI1065">
        <v>32</v>
      </c>
    </row>
    <row r="1066" spans="1:61" x14ac:dyDescent="0.25">
      <c r="A1066" t="s">
        <v>54</v>
      </c>
      <c r="B1066">
        <v>110027</v>
      </c>
      <c r="C1066" t="s">
        <v>55</v>
      </c>
      <c r="D1066" t="s">
        <v>56</v>
      </c>
      <c r="E1066" s="1">
        <v>45968</v>
      </c>
      <c r="F1066" t="s">
        <v>1311</v>
      </c>
      <c r="G1066" t="s">
        <v>63</v>
      </c>
      <c r="H1066" t="str">
        <f t="shared" si="112"/>
        <v>Aggregator</v>
      </c>
      <c r="I1066">
        <v>221488000000000</v>
      </c>
      <c r="J1066">
        <v>29811</v>
      </c>
      <c r="K1066" s="3">
        <v>45968.742361111108</v>
      </c>
      <c r="L1066">
        <f t="shared" si="113"/>
        <v>7</v>
      </c>
      <c r="M1066" t="str">
        <f t="shared" si="114"/>
        <v>Friday</v>
      </c>
      <c r="N1066" s="1" t="str">
        <f t="shared" si="115"/>
        <v>November</v>
      </c>
      <c r="O1066" s="2">
        <v>0.74236111111111114</v>
      </c>
      <c r="P1066" s="2" t="str">
        <f t="shared" si="116"/>
        <v>Week 1</v>
      </c>
      <c r="Q1066" t="s">
        <v>59</v>
      </c>
      <c r="R1066" s="5">
        <v>398</v>
      </c>
      <c r="S1066" s="5">
        <v>-93.75</v>
      </c>
      <c r="T1066" s="5">
        <f t="shared" si="117"/>
        <v>23.555276381909547</v>
      </c>
      <c r="U1066" s="5">
        <v>304.25</v>
      </c>
      <c r="V1066" s="5">
        <v>32</v>
      </c>
      <c r="W1066" s="5">
        <v>0</v>
      </c>
      <c r="X1066" s="5">
        <v>-0.25</v>
      </c>
      <c r="Y1066" s="5">
        <v>336</v>
      </c>
      <c r="Z1066" s="5">
        <v>336</v>
      </c>
      <c r="AA1066" t="s">
        <v>64</v>
      </c>
      <c r="AB1066">
        <v>100.43</v>
      </c>
      <c r="AC1066">
        <v>9.82</v>
      </c>
      <c r="AD1066" t="s">
        <v>64</v>
      </c>
      <c r="AE1066" t="s">
        <v>56</v>
      </c>
      <c r="AF1066">
        <v>625</v>
      </c>
      <c r="AG1066">
        <v>625</v>
      </c>
      <c r="AO1066">
        <v>32</v>
      </c>
      <c r="AP1066">
        <v>0</v>
      </c>
      <c r="AW1066">
        <v>336</v>
      </c>
      <c r="BD1066" s="5">
        <v>336</v>
      </c>
      <c r="BE1066">
        <v>304.25</v>
      </c>
      <c r="BG1066">
        <f t="shared" si="118"/>
        <v>304.25</v>
      </c>
      <c r="BH1066">
        <v>32</v>
      </c>
    </row>
    <row r="1067" spans="1:61" x14ac:dyDescent="0.25">
      <c r="A1067" t="s">
        <v>54</v>
      </c>
      <c r="B1067">
        <v>110027</v>
      </c>
      <c r="C1067" t="s">
        <v>55</v>
      </c>
      <c r="D1067" t="s">
        <v>56</v>
      </c>
      <c r="E1067" s="1">
        <v>45968</v>
      </c>
      <c r="F1067" t="s">
        <v>1312</v>
      </c>
      <c r="G1067" t="s">
        <v>67</v>
      </c>
      <c r="H1067" t="str">
        <f t="shared" si="112"/>
        <v>Direct Sale</v>
      </c>
      <c r="K1067" s="3">
        <v>45968.75277777778</v>
      </c>
      <c r="L1067">
        <f t="shared" si="113"/>
        <v>7</v>
      </c>
      <c r="M1067" t="str">
        <f t="shared" si="114"/>
        <v>Friday</v>
      </c>
      <c r="N1067" s="1" t="str">
        <f t="shared" si="115"/>
        <v>November</v>
      </c>
      <c r="O1067" s="2">
        <v>0.75277777777777777</v>
      </c>
      <c r="P1067" s="2" t="str">
        <f t="shared" si="116"/>
        <v>Week 1</v>
      </c>
      <c r="Q1067" t="s">
        <v>59</v>
      </c>
      <c r="R1067" s="5">
        <v>318</v>
      </c>
      <c r="S1067" s="5">
        <v>0</v>
      </c>
      <c r="T1067" s="5">
        <f t="shared" si="117"/>
        <v>0</v>
      </c>
      <c r="U1067" s="5">
        <v>318</v>
      </c>
      <c r="V1067" s="5">
        <v>0</v>
      </c>
      <c r="W1067" s="5">
        <v>15.9</v>
      </c>
      <c r="X1067" s="5">
        <v>0.1</v>
      </c>
      <c r="Y1067" s="5">
        <v>334</v>
      </c>
      <c r="Z1067" s="5">
        <v>334</v>
      </c>
      <c r="AA1067" t="s">
        <v>68</v>
      </c>
      <c r="AB1067">
        <v>87.82</v>
      </c>
      <c r="AC1067">
        <v>4.24</v>
      </c>
      <c r="AD1067" t="s">
        <v>5778</v>
      </c>
      <c r="AE1067" t="s">
        <v>75</v>
      </c>
      <c r="AI1067" t="s">
        <v>89</v>
      </c>
      <c r="AJ1067" t="s">
        <v>56</v>
      </c>
      <c r="AK1067">
        <v>8929758003</v>
      </c>
      <c r="AO1067">
        <v>0</v>
      </c>
      <c r="AP1067">
        <v>0</v>
      </c>
      <c r="AR1067">
        <v>334</v>
      </c>
      <c r="AZ1067">
        <v>318</v>
      </c>
      <c r="BA1067">
        <v>7.95</v>
      </c>
      <c r="BB1067">
        <v>318</v>
      </c>
      <c r="BC1067">
        <v>7.95</v>
      </c>
      <c r="BD1067" s="5">
        <v>334</v>
      </c>
      <c r="BE1067">
        <v>318</v>
      </c>
      <c r="BG1067">
        <f t="shared" si="118"/>
        <v>318</v>
      </c>
    </row>
    <row r="1068" spans="1:61" x14ac:dyDescent="0.25">
      <c r="A1068" t="s">
        <v>54</v>
      </c>
      <c r="B1068">
        <v>110027</v>
      </c>
      <c r="C1068" t="s">
        <v>55</v>
      </c>
      <c r="D1068" t="s">
        <v>56</v>
      </c>
      <c r="E1068" s="1">
        <v>45968</v>
      </c>
      <c r="F1068" t="s">
        <v>1313</v>
      </c>
      <c r="G1068" t="s">
        <v>67</v>
      </c>
      <c r="H1068" t="str">
        <f t="shared" si="112"/>
        <v>Direct Sale</v>
      </c>
      <c r="K1068" s="3">
        <v>45968.757638888892</v>
      </c>
      <c r="L1068">
        <f t="shared" si="113"/>
        <v>7</v>
      </c>
      <c r="M1068" t="str">
        <f t="shared" si="114"/>
        <v>Friday</v>
      </c>
      <c r="N1068" s="1" t="str">
        <f t="shared" si="115"/>
        <v>November</v>
      </c>
      <c r="O1068" s="2">
        <v>0.75763888888888886</v>
      </c>
      <c r="P1068" s="2" t="str">
        <f t="shared" si="116"/>
        <v>Week 1</v>
      </c>
      <c r="Q1068" t="s">
        <v>59</v>
      </c>
      <c r="R1068" s="5">
        <v>217</v>
      </c>
      <c r="S1068" s="5">
        <v>0</v>
      </c>
      <c r="T1068" s="5">
        <f t="shared" si="117"/>
        <v>0</v>
      </c>
      <c r="U1068" s="5">
        <v>217</v>
      </c>
      <c r="V1068" s="5">
        <v>0</v>
      </c>
      <c r="W1068" s="5">
        <v>10.86</v>
      </c>
      <c r="X1068" s="5">
        <v>0.14000000000000001</v>
      </c>
      <c r="Y1068" s="5">
        <v>228</v>
      </c>
      <c r="Z1068" s="5">
        <v>228</v>
      </c>
      <c r="AA1068" t="s">
        <v>68</v>
      </c>
      <c r="AB1068">
        <v>67.260000000000005</v>
      </c>
      <c r="AC1068">
        <v>6.56</v>
      </c>
      <c r="AD1068" t="s">
        <v>5778</v>
      </c>
      <c r="AE1068" t="s">
        <v>75</v>
      </c>
      <c r="AI1068" t="s">
        <v>89</v>
      </c>
      <c r="AJ1068" t="s">
        <v>56</v>
      </c>
      <c r="AK1068">
        <v>8929758003</v>
      </c>
      <c r="AO1068">
        <v>0</v>
      </c>
      <c r="AP1068">
        <v>0</v>
      </c>
      <c r="AR1068">
        <v>228</v>
      </c>
      <c r="AZ1068">
        <v>217</v>
      </c>
      <c r="BA1068">
        <v>5.43</v>
      </c>
      <c r="BB1068">
        <v>217</v>
      </c>
      <c r="BC1068">
        <v>5.43</v>
      </c>
      <c r="BD1068" s="5">
        <v>228</v>
      </c>
      <c r="BE1068">
        <v>217</v>
      </c>
      <c r="BG1068">
        <f t="shared" si="118"/>
        <v>217</v>
      </c>
    </row>
    <row r="1069" spans="1:61" x14ac:dyDescent="0.25">
      <c r="A1069" t="s">
        <v>54</v>
      </c>
      <c r="B1069">
        <v>110027</v>
      </c>
      <c r="C1069" t="s">
        <v>55</v>
      </c>
      <c r="D1069" t="s">
        <v>56</v>
      </c>
      <c r="E1069" s="1">
        <v>45968</v>
      </c>
      <c r="F1069" t="s">
        <v>1314</v>
      </c>
      <c r="G1069" t="s">
        <v>67</v>
      </c>
      <c r="H1069" t="str">
        <f t="shared" si="112"/>
        <v>Direct Sale</v>
      </c>
      <c r="K1069" s="3">
        <v>45968.757638888892</v>
      </c>
      <c r="L1069">
        <f t="shared" si="113"/>
        <v>7</v>
      </c>
      <c r="M1069" t="str">
        <f t="shared" si="114"/>
        <v>Friday</v>
      </c>
      <c r="N1069" s="1" t="str">
        <f t="shared" si="115"/>
        <v>November</v>
      </c>
      <c r="O1069" s="2">
        <v>0.75763888888888886</v>
      </c>
      <c r="P1069" s="2" t="str">
        <f t="shared" si="116"/>
        <v>Week 1</v>
      </c>
      <c r="Q1069" t="s">
        <v>59</v>
      </c>
      <c r="R1069" s="5">
        <v>129</v>
      </c>
      <c r="S1069" s="5">
        <v>0</v>
      </c>
      <c r="T1069" s="5">
        <f t="shared" si="117"/>
        <v>0</v>
      </c>
      <c r="U1069" s="5">
        <v>129</v>
      </c>
      <c r="V1069" s="5">
        <v>0</v>
      </c>
      <c r="W1069" s="5">
        <v>6.46</v>
      </c>
      <c r="X1069" s="5">
        <v>-0.46</v>
      </c>
      <c r="Y1069" s="5">
        <v>135</v>
      </c>
      <c r="Z1069" s="5">
        <v>135</v>
      </c>
      <c r="AA1069" t="s">
        <v>68</v>
      </c>
      <c r="AB1069">
        <v>26.49</v>
      </c>
      <c r="AC1069">
        <v>2.5</v>
      </c>
      <c r="AD1069" t="s">
        <v>5778</v>
      </c>
      <c r="AE1069" t="s">
        <v>75</v>
      </c>
      <c r="AI1069" t="s">
        <v>89</v>
      </c>
      <c r="AJ1069" t="s">
        <v>56</v>
      </c>
      <c r="AK1069">
        <v>8929758003</v>
      </c>
      <c r="AO1069">
        <v>0</v>
      </c>
      <c r="AP1069">
        <v>0</v>
      </c>
      <c r="AR1069">
        <v>135</v>
      </c>
      <c r="AZ1069">
        <v>129</v>
      </c>
      <c r="BA1069">
        <v>3.23</v>
      </c>
      <c r="BB1069">
        <v>129</v>
      </c>
      <c r="BC1069">
        <v>3.23</v>
      </c>
      <c r="BD1069" s="5">
        <v>135</v>
      </c>
      <c r="BE1069">
        <v>129</v>
      </c>
      <c r="BG1069">
        <f t="shared" si="118"/>
        <v>129</v>
      </c>
    </row>
    <row r="1070" spans="1:61" x14ac:dyDescent="0.25">
      <c r="A1070" t="s">
        <v>54</v>
      </c>
      <c r="B1070">
        <v>110027</v>
      </c>
      <c r="C1070" t="s">
        <v>55</v>
      </c>
      <c r="D1070" t="s">
        <v>56</v>
      </c>
      <c r="E1070" s="1">
        <v>45968</v>
      </c>
      <c r="F1070" t="s">
        <v>1315</v>
      </c>
      <c r="G1070" t="s">
        <v>67</v>
      </c>
      <c r="H1070" t="str">
        <f t="shared" si="112"/>
        <v>Direct Sale</v>
      </c>
      <c r="K1070" s="3">
        <v>45968.757638888892</v>
      </c>
      <c r="L1070">
        <f t="shared" si="113"/>
        <v>7</v>
      </c>
      <c r="M1070" t="str">
        <f t="shared" si="114"/>
        <v>Friday</v>
      </c>
      <c r="N1070" s="1" t="str">
        <f t="shared" si="115"/>
        <v>November</v>
      </c>
      <c r="O1070" s="2">
        <v>0.75763888888888886</v>
      </c>
      <c r="P1070" s="2" t="str">
        <f t="shared" si="116"/>
        <v>Week 1</v>
      </c>
      <c r="Q1070" t="s">
        <v>59</v>
      </c>
      <c r="R1070" s="5">
        <v>380.28</v>
      </c>
      <c r="S1070" s="5">
        <v>0</v>
      </c>
      <c r="T1070" s="5">
        <f t="shared" si="117"/>
        <v>0</v>
      </c>
      <c r="U1070" s="5">
        <v>380.28</v>
      </c>
      <c r="V1070" s="5">
        <v>0</v>
      </c>
      <c r="W1070" s="5">
        <v>19.02</v>
      </c>
      <c r="X1070" s="5">
        <v>-0.3</v>
      </c>
      <c r="Y1070" s="5">
        <v>399</v>
      </c>
      <c r="Z1070" s="5">
        <v>399</v>
      </c>
      <c r="AA1070" t="s">
        <v>68</v>
      </c>
      <c r="AB1070">
        <v>108.34</v>
      </c>
      <c r="AC1070">
        <v>8.99</v>
      </c>
      <c r="AD1070" t="s">
        <v>5775</v>
      </c>
      <c r="AI1070" t="s">
        <v>89</v>
      </c>
      <c r="AJ1070" t="s">
        <v>56</v>
      </c>
      <c r="AK1070">
        <v>8929758003</v>
      </c>
      <c r="AO1070">
        <v>0</v>
      </c>
      <c r="AP1070">
        <v>0</v>
      </c>
      <c r="AR1070">
        <v>399</v>
      </c>
      <c r="AZ1070">
        <v>380.28</v>
      </c>
      <c r="BA1070">
        <v>9.51</v>
      </c>
      <c r="BB1070">
        <v>380.28</v>
      </c>
      <c r="BC1070">
        <v>9.51</v>
      </c>
      <c r="BD1070" s="5">
        <v>399</v>
      </c>
      <c r="BE1070">
        <v>380.28</v>
      </c>
      <c r="BG1070">
        <f t="shared" si="118"/>
        <v>380.28</v>
      </c>
    </row>
    <row r="1071" spans="1:61" x14ac:dyDescent="0.25">
      <c r="A1071" t="s">
        <v>54</v>
      </c>
      <c r="B1071">
        <v>110027</v>
      </c>
      <c r="C1071" t="s">
        <v>55</v>
      </c>
      <c r="D1071" t="s">
        <v>56</v>
      </c>
      <c r="E1071" s="1">
        <v>45968</v>
      </c>
      <c r="F1071" t="s">
        <v>1316</v>
      </c>
      <c r="G1071" t="s">
        <v>67</v>
      </c>
      <c r="H1071" t="str">
        <f t="shared" si="112"/>
        <v>Direct Sale</v>
      </c>
      <c r="K1071" s="3">
        <v>45968.758333333331</v>
      </c>
      <c r="L1071">
        <f t="shared" si="113"/>
        <v>7</v>
      </c>
      <c r="M1071" t="str">
        <f t="shared" si="114"/>
        <v>Friday</v>
      </c>
      <c r="N1071" s="1" t="str">
        <f t="shared" si="115"/>
        <v>November</v>
      </c>
      <c r="O1071" s="2">
        <v>0.7583333333333333</v>
      </c>
      <c r="P1071" s="2" t="str">
        <f t="shared" si="116"/>
        <v>Week 1</v>
      </c>
      <c r="Q1071" t="s">
        <v>59</v>
      </c>
      <c r="R1071" s="5">
        <v>677</v>
      </c>
      <c r="S1071" s="5">
        <v>0</v>
      </c>
      <c r="T1071" s="5">
        <f t="shared" si="117"/>
        <v>0</v>
      </c>
      <c r="U1071" s="5">
        <v>677</v>
      </c>
      <c r="V1071" s="5">
        <v>0</v>
      </c>
      <c r="W1071" s="5">
        <v>33.840000000000003</v>
      </c>
      <c r="X1071" s="5">
        <v>0.16</v>
      </c>
      <c r="Y1071" s="5">
        <v>711</v>
      </c>
      <c r="Z1071" s="5">
        <v>711</v>
      </c>
      <c r="AA1071" t="s">
        <v>68</v>
      </c>
      <c r="AB1071">
        <v>166.47</v>
      </c>
      <c r="AC1071">
        <v>7.08</v>
      </c>
      <c r="AD1071" t="s">
        <v>5778</v>
      </c>
      <c r="AE1071" t="s">
        <v>75</v>
      </c>
      <c r="AI1071" t="s">
        <v>1317</v>
      </c>
      <c r="AJ1071" t="s">
        <v>1318</v>
      </c>
      <c r="AK1071">
        <v>8317072337</v>
      </c>
      <c r="AO1071">
        <v>0</v>
      </c>
      <c r="AP1071">
        <v>0</v>
      </c>
      <c r="AR1071">
        <v>711</v>
      </c>
      <c r="AZ1071">
        <v>677</v>
      </c>
      <c r="BA1071">
        <v>16.920000000000002</v>
      </c>
      <c r="BB1071">
        <v>677</v>
      </c>
      <c r="BC1071">
        <v>16.920000000000002</v>
      </c>
      <c r="BD1071" s="5">
        <v>711</v>
      </c>
      <c r="BE1071">
        <v>677</v>
      </c>
      <c r="BG1071">
        <f t="shared" si="118"/>
        <v>677</v>
      </c>
    </row>
    <row r="1072" spans="1:61" x14ac:dyDescent="0.25">
      <c r="A1072" t="s">
        <v>54</v>
      </c>
      <c r="B1072">
        <v>110027</v>
      </c>
      <c r="C1072" t="s">
        <v>55</v>
      </c>
      <c r="D1072" t="s">
        <v>56</v>
      </c>
      <c r="E1072" s="1">
        <v>45968</v>
      </c>
      <c r="F1072" t="s">
        <v>1319</v>
      </c>
      <c r="G1072" t="s">
        <v>63</v>
      </c>
      <c r="H1072" t="str">
        <f t="shared" si="112"/>
        <v>Aggregator</v>
      </c>
      <c r="I1072">
        <v>221489000000000</v>
      </c>
      <c r="J1072">
        <v>29811</v>
      </c>
      <c r="K1072" s="3">
        <v>45968.758333333331</v>
      </c>
      <c r="L1072">
        <f t="shared" si="113"/>
        <v>7</v>
      </c>
      <c r="M1072" t="str">
        <f t="shared" si="114"/>
        <v>Friday</v>
      </c>
      <c r="N1072" s="1" t="str">
        <f t="shared" si="115"/>
        <v>November</v>
      </c>
      <c r="O1072" s="2">
        <v>0.7583333333333333</v>
      </c>
      <c r="P1072" s="2" t="str">
        <f t="shared" si="116"/>
        <v>Week 1</v>
      </c>
      <c r="Q1072" t="s">
        <v>59</v>
      </c>
      <c r="R1072" s="5">
        <v>229</v>
      </c>
      <c r="S1072" s="5">
        <v>-90</v>
      </c>
      <c r="T1072" s="5">
        <f t="shared" si="117"/>
        <v>39.301310043668117</v>
      </c>
      <c r="U1072" s="5">
        <v>139</v>
      </c>
      <c r="V1072" s="5">
        <v>32</v>
      </c>
      <c r="W1072" s="5">
        <v>0</v>
      </c>
      <c r="X1072" s="5">
        <v>0</v>
      </c>
      <c r="Y1072" s="5">
        <v>171</v>
      </c>
      <c r="Z1072" s="5">
        <v>171</v>
      </c>
      <c r="AA1072" t="s">
        <v>64</v>
      </c>
      <c r="AB1072">
        <v>34.01</v>
      </c>
      <c r="AC1072">
        <v>5.07</v>
      </c>
      <c r="AD1072" t="s">
        <v>64</v>
      </c>
      <c r="AE1072" t="s">
        <v>56</v>
      </c>
      <c r="AF1072">
        <v>4946</v>
      </c>
      <c r="AG1072">
        <v>4946</v>
      </c>
      <c r="AO1072">
        <v>32</v>
      </c>
      <c r="AP1072">
        <v>0</v>
      </c>
      <c r="AW1072">
        <v>171</v>
      </c>
      <c r="BD1072" s="5">
        <v>171</v>
      </c>
      <c r="BE1072">
        <v>139</v>
      </c>
      <c r="BG1072">
        <f t="shared" si="118"/>
        <v>139</v>
      </c>
      <c r="BH1072">
        <v>32</v>
      </c>
    </row>
    <row r="1073" spans="1:61" x14ac:dyDescent="0.25">
      <c r="A1073" t="s">
        <v>54</v>
      </c>
      <c r="B1073">
        <v>110027</v>
      </c>
      <c r="C1073" t="s">
        <v>55</v>
      </c>
      <c r="D1073" t="s">
        <v>56</v>
      </c>
      <c r="E1073" s="1">
        <v>45968</v>
      </c>
      <c r="F1073" t="s">
        <v>1320</v>
      </c>
      <c r="G1073" t="s">
        <v>58</v>
      </c>
      <c r="H1073" t="str">
        <f t="shared" si="112"/>
        <v>Aggregator</v>
      </c>
      <c r="I1073">
        <v>7456154786</v>
      </c>
      <c r="J1073">
        <v>18528960</v>
      </c>
      <c r="K1073" s="3">
        <v>45968.770833333336</v>
      </c>
      <c r="L1073">
        <f t="shared" si="113"/>
        <v>7</v>
      </c>
      <c r="M1073" t="str">
        <f t="shared" si="114"/>
        <v>Friday</v>
      </c>
      <c r="N1073" s="1" t="str">
        <f t="shared" si="115"/>
        <v>November</v>
      </c>
      <c r="O1073" s="2">
        <v>0.77083333333333337</v>
      </c>
      <c r="P1073" s="2" t="str">
        <f t="shared" si="116"/>
        <v>Week 1</v>
      </c>
      <c r="Q1073" t="s">
        <v>59</v>
      </c>
      <c r="R1073" s="5">
        <v>927</v>
      </c>
      <c r="S1073" s="5">
        <v>-429</v>
      </c>
      <c r="T1073" s="5">
        <f t="shared" si="117"/>
        <v>46.278317152103561</v>
      </c>
      <c r="U1073" s="5">
        <v>498</v>
      </c>
      <c r="V1073" s="5">
        <v>32</v>
      </c>
      <c r="W1073" s="5">
        <v>0</v>
      </c>
      <c r="X1073" s="5">
        <v>0</v>
      </c>
      <c r="Y1073" s="5">
        <v>530</v>
      </c>
      <c r="Z1073" s="5">
        <v>530</v>
      </c>
      <c r="AA1073" t="s">
        <v>60</v>
      </c>
      <c r="AB1073">
        <v>170.78</v>
      </c>
      <c r="AC1073">
        <v>14.61</v>
      </c>
      <c r="AD1073" t="s">
        <v>60</v>
      </c>
      <c r="AE1073" t="s">
        <v>56</v>
      </c>
      <c r="AF1073">
        <v>4786</v>
      </c>
      <c r="AG1073">
        <v>4786</v>
      </c>
      <c r="AO1073">
        <v>32</v>
      </c>
      <c r="AP1073">
        <v>0</v>
      </c>
      <c r="AX1073">
        <v>530</v>
      </c>
      <c r="BD1073" s="5">
        <v>530</v>
      </c>
      <c r="BE1073">
        <v>498</v>
      </c>
      <c r="BG1073">
        <f t="shared" si="118"/>
        <v>498</v>
      </c>
      <c r="BI1073">
        <v>32</v>
      </c>
    </row>
    <row r="1074" spans="1:61" x14ac:dyDescent="0.25">
      <c r="A1074" t="s">
        <v>54</v>
      </c>
      <c r="B1074">
        <v>110027</v>
      </c>
      <c r="C1074" t="s">
        <v>55</v>
      </c>
      <c r="D1074" t="s">
        <v>56</v>
      </c>
      <c r="E1074" s="1">
        <v>45968</v>
      </c>
      <c r="F1074" t="s">
        <v>1321</v>
      </c>
      <c r="G1074" t="s">
        <v>63</v>
      </c>
      <c r="H1074" t="str">
        <f t="shared" si="112"/>
        <v>Aggregator</v>
      </c>
      <c r="I1074">
        <v>221491000000000</v>
      </c>
      <c r="J1074">
        <v>29811</v>
      </c>
      <c r="K1074" s="3">
        <v>45968.781944444447</v>
      </c>
      <c r="L1074">
        <f t="shared" si="113"/>
        <v>7</v>
      </c>
      <c r="M1074" t="str">
        <f t="shared" si="114"/>
        <v>Friday</v>
      </c>
      <c r="N1074" s="1" t="str">
        <f t="shared" si="115"/>
        <v>November</v>
      </c>
      <c r="O1074" s="2">
        <v>0.78194444444444444</v>
      </c>
      <c r="P1074" s="2" t="str">
        <f t="shared" si="116"/>
        <v>Week 1</v>
      </c>
      <c r="Q1074" t="s">
        <v>59</v>
      </c>
      <c r="R1074" s="5">
        <v>423.66</v>
      </c>
      <c r="S1074" s="5">
        <v>-60</v>
      </c>
      <c r="T1074" s="5">
        <f t="shared" si="117"/>
        <v>14.162299957513099</v>
      </c>
      <c r="U1074" s="5">
        <v>363.66</v>
      </c>
      <c r="V1074" s="5">
        <v>32</v>
      </c>
      <c r="W1074" s="5">
        <v>0</v>
      </c>
      <c r="X1074" s="5">
        <v>0.34</v>
      </c>
      <c r="Y1074" s="5">
        <v>396</v>
      </c>
      <c r="Z1074" s="5">
        <v>396</v>
      </c>
      <c r="AA1074" t="s">
        <v>64</v>
      </c>
      <c r="AB1074">
        <v>91.72</v>
      </c>
      <c r="AC1074">
        <v>7.98</v>
      </c>
      <c r="AD1074" t="s">
        <v>64</v>
      </c>
      <c r="AE1074" t="s">
        <v>56</v>
      </c>
      <c r="AF1074">
        <v>735</v>
      </c>
      <c r="AG1074">
        <v>735</v>
      </c>
      <c r="AO1074">
        <v>32</v>
      </c>
      <c r="AP1074">
        <v>0</v>
      </c>
      <c r="AW1074">
        <v>396</v>
      </c>
      <c r="BD1074" s="5">
        <v>396</v>
      </c>
      <c r="BE1074">
        <v>363.66</v>
      </c>
      <c r="BG1074">
        <f t="shared" si="118"/>
        <v>363.66</v>
      </c>
      <c r="BH1074">
        <v>32</v>
      </c>
    </row>
    <row r="1075" spans="1:61" x14ac:dyDescent="0.25">
      <c r="A1075" t="s">
        <v>54</v>
      </c>
      <c r="B1075">
        <v>110027</v>
      </c>
      <c r="C1075" t="s">
        <v>55</v>
      </c>
      <c r="D1075" t="s">
        <v>56</v>
      </c>
      <c r="E1075" s="1">
        <v>45968</v>
      </c>
      <c r="F1075" t="s">
        <v>1322</v>
      </c>
      <c r="G1075" t="s">
        <v>67</v>
      </c>
      <c r="H1075" t="str">
        <f t="shared" si="112"/>
        <v>Direct Sale</v>
      </c>
      <c r="K1075" s="3">
        <v>45968.782638888886</v>
      </c>
      <c r="L1075">
        <f t="shared" si="113"/>
        <v>7</v>
      </c>
      <c r="M1075" t="str">
        <f t="shared" si="114"/>
        <v>Friday</v>
      </c>
      <c r="N1075" s="1" t="str">
        <f t="shared" si="115"/>
        <v>November</v>
      </c>
      <c r="O1075" s="2">
        <v>0.78263888888888888</v>
      </c>
      <c r="P1075" s="2" t="str">
        <f t="shared" si="116"/>
        <v>Week 1</v>
      </c>
      <c r="Q1075" t="s">
        <v>59</v>
      </c>
      <c r="R1075" s="5">
        <v>198</v>
      </c>
      <c r="S1075" s="5">
        <v>0</v>
      </c>
      <c r="T1075" s="5">
        <f t="shared" si="117"/>
        <v>0</v>
      </c>
      <c r="U1075" s="5">
        <v>198</v>
      </c>
      <c r="V1075" s="5">
        <v>0</v>
      </c>
      <c r="W1075" s="5">
        <v>9.9</v>
      </c>
      <c r="X1075" s="5">
        <v>0.1</v>
      </c>
      <c r="Y1075" s="5">
        <v>208</v>
      </c>
      <c r="Z1075" s="5">
        <v>208</v>
      </c>
      <c r="AA1075" t="s">
        <v>68</v>
      </c>
      <c r="AB1075">
        <v>59.06</v>
      </c>
      <c r="AC1075">
        <v>4.24</v>
      </c>
      <c r="AD1075" t="s">
        <v>5778</v>
      </c>
      <c r="AE1075" t="s">
        <v>75</v>
      </c>
      <c r="AI1075" t="s">
        <v>89</v>
      </c>
      <c r="AJ1075" t="s">
        <v>56</v>
      </c>
      <c r="AK1075">
        <v>8929758003</v>
      </c>
      <c r="AO1075">
        <v>0</v>
      </c>
      <c r="AP1075">
        <v>0</v>
      </c>
      <c r="AR1075">
        <v>208</v>
      </c>
      <c r="AZ1075">
        <v>198</v>
      </c>
      <c r="BA1075">
        <v>4.95</v>
      </c>
      <c r="BB1075">
        <v>198</v>
      </c>
      <c r="BC1075">
        <v>4.95</v>
      </c>
      <c r="BD1075" s="5">
        <v>208</v>
      </c>
      <c r="BE1075">
        <v>198</v>
      </c>
      <c r="BG1075">
        <f t="shared" si="118"/>
        <v>198</v>
      </c>
    </row>
    <row r="1076" spans="1:61" x14ac:dyDescent="0.25">
      <c r="A1076" t="s">
        <v>54</v>
      </c>
      <c r="B1076">
        <v>110027</v>
      </c>
      <c r="C1076" t="s">
        <v>55</v>
      </c>
      <c r="D1076" t="s">
        <v>56</v>
      </c>
      <c r="E1076" s="1">
        <v>45968</v>
      </c>
      <c r="F1076" t="s">
        <v>1323</v>
      </c>
      <c r="G1076" t="s">
        <v>58</v>
      </c>
      <c r="H1076" t="str">
        <f t="shared" si="112"/>
        <v>Aggregator</v>
      </c>
      <c r="I1076">
        <v>7455500820</v>
      </c>
      <c r="J1076">
        <v>18528960</v>
      </c>
      <c r="K1076" s="3">
        <v>45968.784722222219</v>
      </c>
      <c r="L1076">
        <f t="shared" si="113"/>
        <v>7</v>
      </c>
      <c r="M1076" t="str">
        <f t="shared" si="114"/>
        <v>Friday</v>
      </c>
      <c r="N1076" s="1" t="str">
        <f t="shared" si="115"/>
        <v>November</v>
      </c>
      <c r="O1076" s="2">
        <v>0.78472222222222221</v>
      </c>
      <c r="P1076" s="2" t="str">
        <f t="shared" si="116"/>
        <v>Week 1</v>
      </c>
      <c r="Q1076" t="s">
        <v>59</v>
      </c>
      <c r="R1076" s="5">
        <v>557</v>
      </c>
      <c r="S1076" s="5">
        <v>-199.5</v>
      </c>
      <c r="T1076" s="5">
        <f t="shared" si="117"/>
        <v>35.816876122082583</v>
      </c>
      <c r="U1076" s="5">
        <v>357.5</v>
      </c>
      <c r="V1076" s="5">
        <v>32</v>
      </c>
      <c r="W1076" s="5">
        <v>0</v>
      </c>
      <c r="X1076" s="5">
        <v>0</v>
      </c>
      <c r="Y1076" s="5">
        <v>389.5</v>
      </c>
      <c r="Z1076" s="5">
        <v>389.5</v>
      </c>
      <c r="AA1076" t="s">
        <v>60</v>
      </c>
      <c r="AB1076">
        <v>85.9</v>
      </c>
      <c r="AC1076">
        <v>5.12</v>
      </c>
      <c r="AD1076" t="s">
        <v>60</v>
      </c>
      <c r="AE1076" t="s">
        <v>56</v>
      </c>
      <c r="AF1076">
        <v>820</v>
      </c>
      <c r="AG1076">
        <v>820</v>
      </c>
      <c r="AO1076">
        <v>32</v>
      </c>
      <c r="AP1076">
        <v>0</v>
      </c>
      <c r="AX1076">
        <v>389.5</v>
      </c>
      <c r="BD1076" s="5">
        <v>389.5</v>
      </c>
      <c r="BE1076">
        <v>357.5</v>
      </c>
      <c r="BG1076">
        <f t="shared" si="118"/>
        <v>357.5</v>
      </c>
      <c r="BI1076">
        <v>32</v>
      </c>
    </row>
    <row r="1077" spans="1:61" x14ac:dyDescent="0.25">
      <c r="A1077" t="s">
        <v>54</v>
      </c>
      <c r="B1077">
        <v>110027</v>
      </c>
      <c r="C1077" t="s">
        <v>55</v>
      </c>
      <c r="D1077" t="s">
        <v>56</v>
      </c>
      <c r="E1077" s="1">
        <v>45968</v>
      </c>
      <c r="F1077" t="s">
        <v>1324</v>
      </c>
      <c r="G1077" t="s">
        <v>63</v>
      </c>
      <c r="H1077" t="str">
        <f t="shared" si="112"/>
        <v>Aggregator</v>
      </c>
      <c r="I1077">
        <v>221491000000000</v>
      </c>
      <c r="J1077">
        <v>29811</v>
      </c>
      <c r="K1077" s="3">
        <v>45968.785416666666</v>
      </c>
      <c r="L1077">
        <f t="shared" si="113"/>
        <v>7</v>
      </c>
      <c r="M1077" t="str">
        <f t="shared" si="114"/>
        <v>Friday</v>
      </c>
      <c r="N1077" s="1" t="str">
        <f t="shared" si="115"/>
        <v>November</v>
      </c>
      <c r="O1077" s="2">
        <v>0.78541666666666665</v>
      </c>
      <c r="P1077" s="2" t="str">
        <f t="shared" si="116"/>
        <v>Week 1</v>
      </c>
      <c r="Q1077" t="s">
        <v>59</v>
      </c>
      <c r="R1077" s="5">
        <v>629.32000000000005</v>
      </c>
      <c r="S1077" s="5">
        <v>-93.74</v>
      </c>
      <c r="T1077" s="5">
        <f t="shared" si="117"/>
        <v>14.895442700057201</v>
      </c>
      <c r="U1077" s="5">
        <v>535.58000000000004</v>
      </c>
      <c r="V1077" s="5">
        <v>32</v>
      </c>
      <c r="W1077" s="5">
        <v>0</v>
      </c>
      <c r="X1077" s="5">
        <v>0.42</v>
      </c>
      <c r="Y1077" s="5">
        <v>568</v>
      </c>
      <c r="Z1077" s="5">
        <v>568</v>
      </c>
      <c r="AA1077" t="s">
        <v>64</v>
      </c>
      <c r="AB1077">
        <v>154.91</v>
      </c>
      <c r="AC1077">
        <v>11.5</v>
      </c>
      <c r="AD1077" t="s">
        <v>64</v>
      </c>
      <c r="AE1077" t="s">
        <v>56</v>
      </c>
      <c r="AF1077">
        <v>5681</v>
      </c>
      <c r="AG1077">
        <v>5681</v>
      </c>
      <c r="AO1077">
        <v>32</v>
      </c>
      <c r="AP1077">
        <v>0</v>
      </c>
      <c r="AW1077">
        <v>568</v>
      </c>
      <c r="BD1077" s="5">
        <v>568</v>
      </c>
      <c r="BE1077">
        <v>535.58000000000004</v>
      </c>
      <c r="BG1077">
        <f t="shared" si="118"/>
        <v>535.58000000000004</v>
      </c>
      <c r="BH1077">
        <v>32</v>
      </c>
    </row>
    <row r="1078" spans="1:61" x14ac:dyDescent="0.25">
      <c r="A1078" t="s">
        <v>54</v>
      </c>
      <c r="B1078">
        <v>110027</v>
      </c>
      <c r="C1078" t="s">
        <v>55</v>
      </c>
      <c r="D1078" t="s">
        <v>56</v>
      </c>
      <c r="E1078" s="1">
        <v>45968</v>
      </c>
      <c r="F1078" t="s">
        <v>1325</v>
      </c>
      <c r="G1078" t="s">
        <v>63</v>
      </c>
      <c r="H1078" t="str">
        <f t="shared" si="112"/>
        <v>Aggregator</v>
      </c>
      <c r="I1078">
        <v>221491000000000</v>
      </c>
      <c r="J1078">
        <v>29811</v>
      </c>
      <c r="K1078" s="3">
        <v>45968.786111111112</v>
      </c>
      <c r="L1078">
        <f t="shared" si="113"/>
        <v>7</v>
      </c>
      <c r="M1078" t="str">
        <f t="shared" si="114"/>
        <v>Friday</v>
      </c>
      <c r="N1078" s="1" t="str">
        <f t="shared" si="115"/>
        <v>November</v>
      </c>
      <c r="O1078" s="2">
        <v>0.78611111111111109</v>
      </c>
      <c r="P1078" s="2" t="str">
        <f t="shared" si="116"/>
        <v>Week 1</v>
      </c>
      <c r="Q1078" t="s">
        <v>59</v>
      </c>
      <c r="R1078" s="5">
        <v>349</v>
      </c>
      <c r="S1078" s="5">
        <v>-93.75</v>
      </c>
      <c r="T1078" s="5">
        <f t="shared" si="117"/>
        <v>26.862464183381089</v>
      </c>
      <c r="U1078" s="5">
        <v>255.25</v>
      </c>
      <c r="V1078" s="5">
        <v>32</v>
      </c>
      <c r="W1078" s="5">
        <v>0</v>
      </c>
      <c r="X1078" s="5">
        <v>-0.25</v>
      </c>
      <c r="Y1078" s="5">
        <v>287</v>
      </c>
      <c r="Z1078" s="5">
        <v>287</v>
      </c>
      <c r="AA1078" t="s">
        <v>64</v>
      </c>
      <c r="AB1078">
        <v>75.709999999999994</v>
      </c>
      <c r="AC1078">
        <v>9.82</v>
      </c>
      <c r="AD1078" t="s">
        <v>64</v>
      </c>
      <c r="AE1078" t="s">
        <v>56</v>
      </c>
      <c r="AF1078">
        <v>5025</v>
      </c>
      <c r="AG1078">
        <v>5025</v>
      </c>
      <c r="AO1078">
        <v>32</v>
      </c>
      <c r="AP1078">
        <v>0</v>
      </c>
      <c r="AW1078">
        <v>287</v>
      </c>
      <c r="BD1078" s="5">
        <v>287</v>
      </c>
      <c r="BE1078">
        <v>255.25</v>
      </c>
      <c r="BG1078">
        <f t="shared" si="118"/>
        <v>255.25</v>
      </c>
      <c r="BH1078">
        <v>32</v>
      </c>
    </row>
    <row r="1079" spans="1:61" x14ac:dyDescent="0.25">
      <c r="A1079" t="s">
        <v>54</v>
      </c>
      <c r="B1079">
        <v>110027</v>
      </c>
      <c r="C1079" t="s">
        <v>55</v>
      </c>
      <c r="D1079" t="s">
        <v>56</v>
      </c>
      <c r="E1079" s="1">
        <v>45968</v>
      </c>
      <c r="F1079" t="s">
        <v>1326</v>
      </c>
      <c r="G1079" t="s">
        <v>63</v>
      </c>
      <c r="H1079" t="str">
        <f t="shared" si="112"/>
        <v>Aggregator</v>
      </c>
      <c r="I1079">
        <v>221491000000000</v>
      </c>
      <c r="J1079">
        <v>29811</v>
      </c>
      <c r="K1079" s="3">
        <v>45968.787499999999</v>
      </c>
      <c r="L1079">
        <f t="shared" si="113"/>
        <v>7</v>
      </c>
      <c r="M1079" t="str">
        <f t="shared" si="114"/>
        <v>Friday</v>
      </c>
      <c r="N1079" s="1" t="str">
        <f t="shared" si="115"/>
        <v>November</v>
      </c>
      <c r="O1079" s="2">
        <v>0.78749999999999998</v>
      </c>
      <c r="P1079" s="2" t="str">
        <f t="shared" si="116"/>
        <v>Week 1</v>
      </c>
      <c r="Q1079" t="s">
        <v>59</v>
      </c>
      <c r="R1079" s="5">
        <v>268</v>
      </c>
      <c r="S1079" s="5">
        <v>-93.75</v>
      </c>
      <c r="T1079" s="5">
        <f t="shared" si="117"/>
        <v>34.981343283582092</v>
      </c>
      <c r="U1079" s="5">
        <v>174.25</v>
      </c>
      <c r="V1079" s="5">
        <v>32</v>
      </c>
      <c r="W1079" s="5">
        <v>0</v>
      </c>
      <c r="X1079" s="5">
        <v>-0.25</v>
      </c>
      <c r="Y1079" s="5">
        <v>206</v>
      </c>
      <c r="Z1079" s="5">
        <v>206</v>
      </c>
      <c r="AA1079" t="s">
        <v>64</v>
      </c>
      <c r="AB1079">
        <v>44.64</v>
      </c>
      <c r="AC1079">
        <v>5.07</v>
      </c>
      <c r="AD1079" t="s">
        <v>64</v>
      </c>
      <c r="AE1079" t="s">
        <v>56</v>
      </c>
      <c r="AF1079">
        <v>1227</v>
      </c>
      <c r="AG1079">
        <v>1227</v>
      </c>
      <c r="AO1079">
        <v>32</v>
      </c>
      <c r="AP1079">
        <v>0</v>
      </c>
      <c r="AW1079">
        <v>206</v>
      </c>
      <c r="BD1079" s="5">
        <v>206</v>
      </c>
      <c r="BE1079">
        <v>174.25</v>
      </c>
      <c r="BG1079">
        <f t="shared" si="118"/>
        <v>174.25</v>
      </c>
      <c r="BH1079">
        <v>32</v>
      </c>
    </row>
    <row r="1080" spans="1:61" x14ac:dyDescent="0.25">
      <c r="A1080" t="s">
        <v>54</v>
      </c>
      <c r="B1080">
        <v>110027</v>
      </c>
      <c r="C1080" t="s">
        <v>55</v>
      </c>
      <c r="D1080" t="s">
        <v>56</v>
      </c>
      <c r="E1080" s="1">
        <v>45968</v>
      </c>
      <c r="F1080" t="s">
        <v>1327</v>
      </c>
      <c r="G1080" t="s">
        <v>63</v>
      </c>
      <c r="H1080" t="str">
        <f t="shared" si="112"/>
        <v>Aggregator</v>
      </c>
      <c r="I1080">
        <v>221492000000000</v>
      </c>
      <c r="J1080">
        <v>29811</v>
      </c>
      <c r="K1080" s="3">
        <v>45968.793749999997</v>
      </c>
      <c r="L1080">
        <f t="shared" si="113"/>
        <v>7</v>
      </c>
      <c r="M1080" t="str">
        <f t="shared" si="114"/>
        <v>Friday</v>
      </c>
      <c r="N1080" s="1" t="str">
        <f t="shared" si="115"/>
        <v>November</v>
      </c>
      <c r="O1080" s="2">
        <v>0.79374999999999996</v>
      </c>
      <c r="P1080" s="2" t="str">
        <f t="shared" si="116"/>
        <v>Week 1</v>
      </c>
      <c r="Q1080" t="s">
        <v>59</v>
      </c>
      <c r="R1080" s="5">
        <v>359</v>
      </c>
      <c r="S1080" s="5">
        <v>-93.75</v>
      </c>
      <c r="T1080" s="5">
        <f t="shared" si="117"/>
        <v>26.114206128133706</v>
      </c>
      <c r="U1080" s="5">
        <v>265.25</v>
      </c>
      <c r="V1080" s="5">
        <v>32</v>
      </c>
      <c r="W1080" s="5">
        <v>0</v>
      </c>
      <c r="X1080" s="5">
        <v>-0.25</v>
      </c>
      <c r="Y1080" s="5">
        <v>297</v>
      </c>
      <c r="Z1080" s="5">
        <v>297</v>
      </c>
      <c r="AA1080" t="s">
        <v>64</v>
      </c>
      <c r="AB1080">
        <v>77.34</v>
      </c>
      <c r="AC1080">
        <v>9.82</v>
      </c>
      <c r="AD1080" t="s">
        <v>64</v>
      </c>
      <c r="AE1080" t="s">
        <v>56</v>
      </c>
      <c r="AF1080">
        <v>7975</v>
      </c>
      <c r="AG1080">
        <v>7975</v>
      </c>
      <c r="AO1080">
        <v>32</v>
      </c>
      <c r="AP1080">
        <v>0</v>
      </c>
      <c r="AW1080">
        <v>297</v>
      </c>
      <c r="BD1080" s="5">
        <v>297</v>
      </c>
      <c r="BE1080">
        <v>265.25</v>
      </c>
      <c r="BG1080">
        <f t="shared" si="118"/>
        <v>265.25</v>
      </c>
      <c r="BH1080">
        <v>32</v>
      </c>
    </row>
    <row r="1081" spans="1:61" x14ac:dyDescent="0.25">
      <c r="A1081" t="s">
        <v>54</v>
      </c>
      <c r="B1081">
        <v>110027</v>
      </c>
      <c r="C1081" t="s">
        <v>55</v>
      </c>
      <c r="D1081" t="s">
        <v>56</v>
      </c>
      <c r="E1081" s="1">
        <v>45968</v>
      </c>
      <c r="F1081" t="s">
        <v>1328</v>
      </c>
      <c r="G1081" t="s">
        <v>63</v>
      </c>
      <c r="H1081" t="str">
        <f t="shared" si="112"/>
        <v>Aggregator</v>
      </c>
      <c r="I1081">
        <v>221492000000000</v>
      </c>
      <c r="J1081">
        <v>29811</v>
      </c>
      <c r="K1081" s="3">
        <v>45968.794444444444</v>
      </c>
      <c r="L1081">
        <f t="shared" si="113"/>
        <v>7</v>
      </c>
      <c r="M1081" t="str">
        <f t="shared" si="114"/>
        <v>Friday</v>
      </c>
      <c r="N1081" s="1" t="str">
        <f t="shared" si="115"/>
        <v>November</v>
      </c>
      <c r="O1081" s="2">
        <v>0.7944444444444444</v>
      </c>
      <c r="P1081" s="2" t="str">
        <f t="shared" si="116"/>
        <v>Week 1</v>
      </c>
      <c r="Q1081" t="s">
        <v>59</v>
      </c>
      <c r="R1081" s="5">
        <v>753.66</v>
      </c>
      <c r="S1081" s="5">
        <v>-293.74</v>
      </c>
      <c r="T1081" s="5">
        <f t="shared" si="117"/>
        <v>38.975134676113896</v>
      </c>
      <c r="U1081" s="5">
        <v>459.92</v>
      </c>
      <c r="V1081" s="5">
        <v>32</v>
      </c>
      <c r="W1081" s="5">
        <v>0</v>
      </c>
      <c r="X1081" s="5">
        <v>0.08</v>
      </c>
      <c r="Y1081" s="5">
        <v>492</v>
      </c>
      <c r="Z1081" s="5">
        <v>492</v>
      </c>
      <c r="AA1081" t="s">
        <v>64</v>
      </c>
      <c r="AB1081">
        <v>134.52000000000001</v>
      </c>
      <c r="AC1081">
        <v>11.36</v>
      </c>
      <c r="AD1081" t="s">
        <v>64</v>
      </c>
      <c r="AE1081" t="s">
        <v>56</v>
      </c>
      <c r="AF1081">
        <v>8686</v>
      </c>
      <c r="AG1081">
        <v>8686</v>
      </c>
      <c r="AO1081">
        <v>32</v>
      </c>
      <c r="AP1081">
        <v>0</v>
      </c>
      <c r="AW1081">
        <v>492</v>
      </c>
      <c r="BD1081" s="5">
        <v>492</v>
      </c>
      <c r="BE1081">
        <v>459.92</v>
      </c>
      <c r="BG1081">
        <f t="shared" si="118"/>
        <v>459.92</v>
      </c>
      <c r="BH1081">
        <v>32</v>
      </c>
    </row>
    <row r="1082" spans="1:61" x14ac:dyDescent="0.25">
      <c r="A1082" t="s">
        <v>54</v>
      </c>
      <c r="B1082">
        <v>110027</v>
      </c>
      <c r="C1082" t="s">
        <v>55</v>
      </c>
      <c r="D1082" t="s">
        <v>56</v>
      </c>
      <c r="E1082" s="1">
        <v>45968</v>
      </c>
      <c r="F1082" t="s">
        <v>1329</v>
      </c>
      <c r="G1082" t="s">
        <v>63</v>
      </c>
      <c r="H1082" t="str">
        <f t="shared" si="112"/>
        <v>Aggregator</v>
      </c>
      <c r="I1082">
        <v>221492000000000</v>
      </c>
      <c r="J1082">
        <v>29811</v>
      </c>
      <c r="K1082" s="3">
        <v>45968.795138888891</v>
      </c>
      <c r="L1082">
        <f t="shared" si="113"/>
        <v>7</v>
      </c>
      <c r="M1082" t="str">
        <f t="shared" si="114"/>
        <v>Friday</v>
      </c>
      <c r="N1082" s="1" t="str">
        <f t="shared" si="115"/>
        <v>November</v>
      </c>
      <c r="O1082" s="2">
        <v>0.79513888888888884</v>
      </c>
      <c r="P1082" s="2" t="str">
        <f t="shared" si="116"/>
        <v>Week 1</v>
      </c>
      <c r="Q1082" t="s">
        <v>59</v>
      </c>
      <c r="R1082" s="5">
        <v>267</v>
      </c>
      <c r="S1082" s="5">
        <v>-93.75</v>
      </c>
      <c r="T1082" s="5">
        <f t="shared" si="117"/>
        <v>35.112359550561798</v>
      </c>
      <c r="U1082" s="5">
        <v>173.25</v>
      </c>
      <c r="V1082" s="5">
        <v>32</v>
      </c>
      <c r="W1082" s="5">
        <v>0</v>
      </c>
      <c r="X1082" s="5">
        <v>-0.25</v>
      </c>
      <c r="Y1082" s="5">
        <v>205</v>
      </c>
      <c r="Z1082" s="5">
        <v>205</v>
      </c>
      <c r="AA1082" t="s">
        <v>64</v>
      </c>
      <c r="AB1082">
        <v>55</v>
      </c>
      <c r="AC1082">
        <v>5.07</v>
      </c>
      <c r="AD1082" t="s">
        <v>64</v>
      </c>
      <c r="AE1082" t="s">
        <v>56</v>
      </c>
      <c r="AF1082">
        <v>4047</v>
      </c>
      <c r="AG1082">
        <v>4047</v>
      </c>
      <c r="AO1082">
        <v>32</v>
      </c>
      <c r="AP1082">
        <v>0</v>
      </c>
      <c r="AW1082">
        <v>205</v>
      </c>
      <c r="BD1082" s="5">
        <v>205</v>
      </c>
      <c r="BE1082">
        <v>173.25</v>
      </c>
      <c r="BG1082">
        <f t="shared" si="118"/>
        <v>173.25</v>
      </c>
      <c r="BH1082">
        <v>32</v>
      </c>
    </row>
    <row r="1083" spans="1:61" x14ac:dyDescent="0.25">
      <c r="A1083" t="s">
        <v>54</v>
      </c>
      <c r="B1083">
        <v>110027</v>
      </c>
      <c r="C1083" t="s">
        <v>55</v>
      </c>
      <c r="D1083" t="s">
        <v>56</v>
      </c>
      <c r="E1083" s="1">
        <v>45968</v>
      </c>
      <c r="F1083" t="s">
        <v>1330</v>
      </c>
      <c r="G1083" t="s">
        <v>63</v>
      </c>
      <c r="H1083" t="str">
        <f t="shared" si="112"/>
        <v>Aggregator</v>
      </c>
      <c r="I1083">
        <v>221493000000000</v>
      </c>
      <c r="J1083">
        <v>29811</v>
      </c>
      <c r="K1083" s="3">
        <v>45968.808333333334</v>
      </c>
      <c r="L1083">
        <f t="shared" si="113"/>
        <v>7</v>
      </c>
      <c r="M1083" t="str">
        <f t="shared" si="114"/>
        <v>Friday</v>
      </c>
      <c r="N1083" s="1" t="str">
        <f t="shared" si="115"/>
        <v>November</v>
      </c>
      <c r="O1083" s="2">
        <v>0.80833333333333335</v>
      </c>
      <c r="P1083" s="2" t="str">
        <f t="shared" si="116"/>
        <v>Week 1</v>
      </c>
      <c r="Q1083" t="s">
        <v>59</v>
      </c>
      <c r="R1083" s="5">
        <v>398</v>
      </c>
      <c r="S1083" s="5">
        <v>-93.75</v>
      </c>
      <c r="T1083" s="5">
        <f t="shared" si="117"/>
        <v>23.555276381909547</v>
      </c>
      <c r="U1083" s="5">
        <v>304.25</v>
      </c>
      <c r="V1083" s="5">
        <v>32</v>
      </c>
      <c r="W1083" s="5">
        <v>0</v>
      </c>
      <c r="X1083" s="5">
        <v>-0.25</v>
      </c>
      <c r="Y1083" s="5">
        <v>336</v>
      </c>
      <c r="Z1083" s="5">
        <v>336</v>
      </c>
      <c r="AA1083" t="s">
        <v>64</v>
      </c>
      <c r="AB1083">
        <v>104.8</v>
      </c>
      <c r="AC1083">
        <v>5.1100000000000003</v>
      </c>
      <c r="AD1083" t="s">
        <v>64</v>
      </c>
      <c r="AE1083" t="s">
        <v>56</v>
      </c>
      <c r="AF1083">
        <v>2831</v>
      </c>
      <c r="AG1083">
        <v>2831</v>
      </c>
      <c r="AO1083">
        <v>32</v>
      </c>
      <c r="AP1083">
        <v>0</v>
      </c>
      <c r="AW1083">
        <v>336</v>
      </c>
      <c r="BD1083" s="5">
        <v>336</v>
      </c>
      <c r="BE1083">
        <v>304.25</v>
      </c>
      <c r="BG1083">
        <f t="shared" si="118"/>
        <v>304.25</v>
      </c>
      <c r="BH1083">
        <v>32</v>
      </c>
    </row>
    <row r="1084" spans="1:61" x14ac:dyDescent="0.25">
      <c r="A1084" t="s">
        <v>54</v>
      </c>
      <c r="B1084">
        <v>110027</v>
      </c>
      <c r="C1084" t="s">
        <v>55</v>
      </c>
      <c r="D1084" t="s">
        <v>56</v>
      </c>
      <c r="E1084" s="1">
        <v>45968</v>
      </c>
      <c r="F1084" t="s">
        <v>1331</v>
      </c>
      <c r="G1084" t="s">
        <v>67</v>
      </c>
      <c r="H1084" t="str">
        <f t="shared" si="112"/>
        <v>Direct Sale</v>
      </c>
      <c r="K1084" s="3">
        <v>45968.80972222222</v>
      </c>
      <c r="L1084">
        <f t="shared" si="113"/>
        <v>7</v>
      </c>
      <c r="M1084" t="str">
        <f t="shared" si="114"/>
        <v>Friday</v>
      </c>
      <c r="N1084" s="1" t="str">
        <f t="shared" si="115"/>
        <v>November</v>
      </c>
      <c r="O1084" s="2">
        <v>0.80972222222222223</v>
      </c>
      <c r="P1084" s="2" t="str">
        <f t="shared" si="116"/>
        <v>Week 1</v>
      </c>
      <c r="Q1084" t="s">
        <v>59</v>
      </c>
      <c r="R1084" s="5">
        <v>59</v>
      </c>
      <c r="S1084" s="5">
        <v>0</v>
      </c>
      <c r="T1084" s="5">
        <f t="shared" si="117"/>
        <v>0</v>
      </c>
      <c r="U1084" s="5">
        <v>59</v>
      </c>
      <c r="V1084" s="5">
        <v>0</v>
      </c>
      <c r="W1084" s="5">
        <v>2.96</v>
      </c>
      <c r="X1084" s="5">
        <v>0.04</v>
      </c>
      <c r="Y1084" s="5">
        <v>62</v>
      </c>
      <c r="Z1084" s="5">
        <v>62</v>
      </c>
      <c r="AA1084" t="s">
        <v>68</v>
      </c>
      <c r="AB1084">
        <v>15.49</v>
      </c>
      <c r="AC1084">
        <v>2.14</v>
      </c>
      <c r="AD1084" t="s">
        <v>5778</v>
      </c>
      <c r="AE1084" t="s">
        <v>75</v>
      </c>
      <c r="AI1084" t="s">
        <v>89</v>
      </c>
      <c r="AJ1084" t="s">
        <v>56</v>
      </c>
      <c r="AK1084">
        <v>8929758003</v>
      </c>
      <c r="AO1084">
        <v>0</v>
      </c>
      <c r="AP1084">
        <v>0</v>
      </c>
      <c r="AR1084">
        <v>62</v>
      </c>
      <c r="AZ1084">
        <v>59</v>
      </c>
      <c r="BA1084">
        <v>1.48</v>
      </c>
      <c r="BB1084">
        <v>59</v>
      </c>
      <c r="BC1084">
        <v>1.48</v>
      </c>
      <c r="BD1084" s="5">
        <v>62</v>
      </c>
      <c r="BE1084">
        <v>59</v>
      </c>
      <c r="BG1084">
        <f t="shared" si="118"/>
        <v>59</v>
      </c>
    </row>
    <row r="1085" spans="1:61" x14ac:dyDescent="0.25">
      <c r="A1085" t="s">
        <v>54</v>
      </c>
      <c r="B1085">
        <v>110027</v>
      </c>
      <c r="C1085" t="s">
        <v>55</v>
      </c>
      <c r="D1085" t="s">
        <v>56</v>
      </c>
      <c r="E1085" s="1">
        <v>45968</v>
      </c>
      <c r="F1085" t="s">
        <v>1332</v>
      </c>
      <c r="G1085" t="s">
        <v>58</v>
      </c>
      <c r="H1085" t="str">
        <f t="shared" si="112"/>
        <v>Aggregator</v>
      </c>
      <c r="I1085">
        <v>7455489828</v>
      </c>
      <c r="J1085">
        <v>18528960</v>
      </c>
      <c r="K1085" s="3">
        <v>45968.813888888886</v>
      </c>
      <c r="L1085">
        <f t="shared" si="113"/>
        <v>7</v>
      </c>
      <c r="M1085" t="str">
        <f t="shared" si="114"/>
        <v>Friday</v>
      </c>
      <c r="N1085" s="1" t="str">
        <f t="shared" si="115"/>
        <v>November</v>
      </c>
      <c r="O1085" s="2">
        <v>0.81388888888888888</v>
      </c>
      <c r="P1085" s="2" t="str">
        <f t="shared" si="116"/>
        <v>Week 1</v>
      </c>
      <c r="Q1085" t="s">
        <v>59</v>
      </c>
      <c r="R1085" s="5">
        <v>359</v>
      </c>
      <c r="S1085" s="5">
        <v>-75</v>
      </c>
      <c r="T1085" s="5">
        <f t="shared" si="117"/>
        <v>20.891364902506965</v>
      </c>
      <c r="U1085" s="5">
        <v>284</v>
      </c>
      <c r="V1085" s="5">
        <v>32</v>
      </c>
      <c r="W1085" s="5">
        <v>0</v>
      </c>
      <c r="X1085" s="5">
        <v>0</v>
      </c>
      <c r="Y1085" s="5">
        <v>316</v>
      </c>
      <c r="Z1085" s="5">
        <v>316</v>
      </c>
      <c r="AA1085" t="s">
        <v>60</v>
      </c>
      <c r="AB1085">
        <v>77.34</v>
      </c>
      <c r="AC1085">
        <v>9.82</v>
      </c>
      <c r="AD1085" t="s">
        <v>60</v>
      </c>
      <c r="AE1085" t="s">
        <v>56</v>
      </c>
      <c r="AF1085">
        <v>9828</v>
      </c>
      <c r="AG1085">
        <v>9828</v>
      </c>
      <c r="AO1085">
        <v>32</v>
      </c>
      <c r="AP1085">
        <v>0</v>
      </c>
      <c r="AX1085">
        <v>316</v>
      </c>
      <c r="BD1085" s="5">
        <v>316</v>
      </c>
      <c r="BE1085">
        <v>284</v>
      </c>
      <c r="BG1085">
        <f t="shared" si="118"/>
        <v>284</v>
      </c>
      <c r="BI1085">
        <v>32</v>
      </c>
    </row>
    <row r="1086" spans="1:61" x14ac:dyDescent="0.25">
      <c r="A1086" t="s">
        <v>54</v>
      </c>
      <c r="B1086">
        <v>110027</v>
      </c>
      <c r="C1086" t="s">
        <v>55</v>
      </c>
      <c r="D1086" t="s">
        <v>56</v>
      </c>
      <c r="E1086" s="1">
        <v>45968</v>
      </c>
      <c r="F1086" t="s">
        <v>1333</v>
      </c>
      <c r="G1086" t="s">
        <v>58</v>
      </c>
      <c r="H1086" t="str">
        <f t="shared" si="112"/>
        <v>Aggregator</v>
      </c>
      <c r="I1086">
        <v>7437075383</v>
      </c>
      <c r="J1086">
        <v>18528960</v>
      </c>
      <c r="K1086" s="3">
        <v>45968.818749999999</v>
      </c>
      <c r="L1086">
        <f t="shared" si="113"/>
        <v>7</v>
      </c>
      <c r="M1086" t="str">
        <f t="shared" si="114"/>
        <v>Friday</v>
      </c>
      <c r="N1086" s="1" t="str">
        <f t="shared" si="115"/>
        <v>November</v>
      </c>
      <c r="O1086" s="2">
        <v>0.81874999999999998</v>
      </c>
      <c r="P1086" s="2" t="str">
        <f t="shared" si="116"/>
        <v>Week 1</v>
      </c>
      <c r="Q1086" t="s">
        <v>59</v>
      </c>
      <c r="R1086" s="5">
        <v>769.43</v>
      </c>
      <c r="S1086" s="5">
        <v>-349</v>
      </c>
      <c r="T1086" s="5">
        <f t="shared" si="117"/>
        <v>45.358252212676916</v>
      </c>
      <c r="U1086" s="5">
        <v>420.43</v>
      </c>
      <c r="V1086" s="5">
        <v>32</v>
      </c>
      <c r="W1086" s="5">
        <v>0</v>
      </c>
      <c r="X1086" s="5">
        <v>0</v>
      </c>
      <c r="Y1086" s="5">
        <v>452.43</v>
      </c>
      <c r="Z1086" s="5">
        <v>452.43</v>
      </c>
      <c r="AA1086" t="s">
        <v>60</v>
      </c>
      <c r="AB1086">
        <v>125.49</v>
      </c>
      <c r="AC1086">
        <v>5.45</v>
      </c>
      <c r="AD1086" t="s">
        <v>60</v>
      </c>
      <c r="AE1086" t="s">
        <v>56</v>
      </c>
      <c r="AF1086">
        <v>5383</v>
      </c>
      <c r="AG1086">
        <v>5383</v>
      </c>
      <c r="AO1086">
        <v>32</v>
      </c>
      <c r="AP1086">
        <v>0</v>
      </c>
      <c r="AX1086">
        <v>452.43</v>
      </c>
      <c r="BD1086" s="5">
        <v>452.43</v>
      </c>
      <c r="BE1086">
        <v>420.43</v>
      </c>
      <c r="BG1086">
        <f t="shared" si="118"/>
        <v>420.43</v>
      </c>
      <c r="BI1086">
        <v>32</v>
      </c>
    </row>
    <row r="1087" spans="1:61" x14ac:dyDescent="0.25">
      <c r="A1087" t="s">
        <v>54</v>
      </c>
      <c r="B1087">
        <v>110027</v>
      </c>
      <c r="C1087" t="s">
        <v>55</v>
      </c>
      <c r="D1087" t="s">
        <v>56</v>
      </c>
      <c r="E1087" s="1">
        <v>45968</v>
      </c>
      <c r="F1087" t="s">
        <v>1334</v>
      </c>
      <c r="G1087" t="s">
        <v>58</v>
      </c>
      <c r="H1087" t="str">
        <f t="shared" si="112"/>
        <v>Aggregator</v>
      </c>
      <c r="I1087">
        <v>7451163341</v>
      </c>
      <c r="J1087">
        <v>18528960</v>
      </c>
      <c r="K1087" s="3">
        <v>45968.821527777778</v>
      </c>
      <c r="L1087">
        <f t="shared" si="113"/>
        <v>7</v>
      </c>
      <c r="M1087" t="str">
        <f t="shared" si="114"/>
        <v>Friday</v>
      </c>
      <c r="N1087" s="1" t="str">
        <f t="shared" si="115"/>
        <v>November</v>
      </c>
      <c r="O1087" s="2">
        <v>0.82152777777777775</v>
      </c>
      <c r="P1087" s="2" t="str">
        <f t="shared" si="116"/>
        <v>Week 1</v>
      </c>
      <c r="Q1087" t="s">
        <v>59</v>
      </c>
      <c r="R1087" s="5">
        <v>418</v>
      </c>
      <c r="S1087" s="5">
        <v>0</v>
      </c>
      <c r="T1087" s="5">
        <f t="shared" si="117"/>
        <v>0</v>
      </c>
      <c r="U1087" s="5">
        <v>418</v>
      </c>
      <c r="V1087" s="5">
        <v>32</v>
      </c>
      <c r="W1087" s="5">
        <v>0</v>
      </c>
      <c r="X1087" s="5">
        <v>0</v>
      </c>
      <c r="Y1087" s="5">
        <v>450</v>
      </c>
      <c r="Z1087" s="5">
        <v>450</v>
      </c>
      <c r="AA1087" t="s">
        <v>60</v>
      </c>
      <c r="AB1087">
        <v>81.87</v>
      </c>
      <c r="AC1087">
        <v>4.7699999999999996</v>
      </c>
      <c r="AD1087" t="s">
        <v>60</v>
      </c>
      <c r="AE1087" t="s">
        <v>56</v>
      </c>
      <c r="AF1087">
        <v>3341</v>
      </c>
      <c r="AG1087">
        <v>3341</v>
      </c>
      <c r="AO1087">
        <v>32</v>
      </c>
      <c r="AP1087">
        <v>0</v>
      </c>
      <c r="AX1087">
        <v>450</v>
      </c>
      <c r="BD1087" s="5">
        <v>450</v>
      </c>
      <c r="BE1087">
        <v>418</v>
      </c>
      <c r="BG1087">
        <f t="shared" si="118"/>
        <v>418</v>
      </c>
      <c r="BI1087">
        <v>32</v>
      </c>
    </row>
    <row r="1088" spans="1:61" x14ac:dyDescent="0.25">
      <c r="A1088" t="s">
        <v>54</v>
      </c>
      <c r="B1088">
        <v>110027</v>
      </c>
      <c r="C1088" t="s">
        <v>55</v>
      </c>
      <c r="D1088" t="s">
        <v>56</v>
      </c>
      <c r="E1088" s="1">
        <v>45968</v>
      </c>
      <c r="F1088" t="s">
        <v>1335</v>
      </c>
      <c r="G1088" t="s">
        <v>58</v>
      </c>
      <c r="H1088" t="str">
        <f t="shared" si="112"/>
        <v>Aggregator</v>
      </c>
      <c r="I1088">
        <v>7448084469</v>
      </c>
      <c r="J1088">
        <v>18528960</v>
      </c>
      <c r="K1088" s="3">
        <v>45968.82708333333</v>
      </c>
      <c r="L1088">
        <f t="shared" si="113"/>
        <v>7</v>
      </c>
      <c r="M1088" t="str">
        <f t="shared" si="114"/>
        <v>Friday</v>
      </c>
      <c r="N1088" s="1" t="str">
        <f t="shared" si="115"/>
        <v>November</v>
      </c>
      <c r="O1088" s="2">
        <v>0.82708333333333328</v>
      </c>
      <c r="P1088" s="2" t="str">
        <f t="shared" si="116"/>
        <v>Week 1</v>
      </c>
      <c r="Q1088" t="s">
        <v>59</v>
      </c>
      <c r="R1088" s="5">
        <v>318</v>
      </c>
      <c r="S1088" s="5">
        <v>-75</v>
      </c>
      <c r="T1088" s="5">
        <f t="shared" si="117"/>
        <v>23.584905660377359</v>
      </c>
      <c r="U1088" s="5">
        <v>243</v>
      </c>
      <c r="V1088" s="5">
        <v>32</v>
      </c>
      <c r="W1088" s="5">
        <v>0</v>
      </c>
      <c r="X1088" s="5">
        <v>0</v>
      </c>
      <c r="Y1088" s="5">
        <v>275</v>
      </c>
      <c r="Z1088" s="5">
        <v>275</v>
      </c>
      <c r="AA1088" t="s">
        <v>60</v>
      </c>
      <c r="AB1088">
        <v>56.22</v>
      </c>
      <c r="AC1088">
        <v>8.15</v>
      </c>
      <c r="AD1088" t="s">
        <v>60</v>
      </c>
      <c r="AE1088" t="s">
        <v>56</v>
      </c>
      <c r="AF1088">
        <v>4469</v>
      </c>
      <c r="AG1088">
        <v>4469</v>
      </c>
      <c r="AO1088">
        <v>32</v>
      </c>
      <c r="AP1088">
        <v>0</v>
      </c>
      <c r="AX1088">
        <v>275</v>
      </c>
      <c r="BD1088" s="5">
        <v>275</v>
      </c>
      <c r="BE1088">
        <v>243</v>
      </c>
      <c r="BG1088">
        <f t="shared" si="118"/>
        <v>243</v>
      </c>
      <c r="BI1088">
        <v>32</v>
      </c>
    </row>
    <row r="1089" spans="1:61" x14ac:dyDescent="0.25">
      <c r="A1089" t="s">
        <v>54</v>
      </c>
      <c r="B1089">
        <v>110027</v>
      </c>
      <c r="C1089" t="s">
        <v>55</v>
      </c>
      <c r="D1089" t="s">
        <v>56</v>
      </c>
      <c r="E1089" s="1">
        <v>45968</v>
      </c>
      <c r="F1089" t="s">
        <v>1336</v>
      </c>
      <c r="G1089" t="s">
        <v>58</v>
      </c>
      <c r="H1089" t="str">
        <f t="shared" si="112"/>
        <v>Aggregator</v>
      </c>
      <c r="I1089">
        <v>7455520441</v>
      </c>
      <c r="J1089">
        <v>18528960</v>
      </c>
      <c r="K1089" s="3">
        <v>45968.834027777775</v>
      </c>
      <c r="L1089">
        <f t="shared" si="113"/>
        <v>7</v>
      </c>
      <c r="M1089" t="str">
        <f t="shared" si="114"/>
        <v>Friday</v>
      </c>
      <c r="N1089" s="1" t="str">
        <f t="shared" si="115"/>
        <v>November</v>
      </c>
      <c r="O1089" s="2">
        <v>0.83402777777777781</v>
      </c>
      <c r="P1089" s="2" t="str">
        <f t="shared" si="116"/>
        <v>Week 1</v>
      </c>
      <c r="Q1089" t="s">
        <v>59</v>
      </c>
      <c r="R1089" s="5">
        <v>867</v>
      </c>
      <c r="S1089" s="5">
        <v>0</v>
      </c>
      <c r="T1089" s="5">
        <f t="shared" si="117"/>
        <v>0</v>
      </c>
      <c r="U1089" s="5">
        <v>867</v>
      </c>
      <c r="V1089" s="5">
        <v>32</v>
      </c>
      <c r="W1089" s="5">
        <v>0</v>
      </c>
      <c r="X1089" s="5">
        <v>0</v>
      </c>
      <c r="Y1089" s="5">
        <v>899</v>
      </c>
      <c r="Z1089" s="5">
        <v>899</v>
      </c>
      <c r="AA1089" t="s">
        <v>60</v>
      </c>
      <c r="AB1089">
        <v>173.2</v>
      </c>
      <c r="AC1089">
        <v>14.89</v>
      </c>
      <c r="AD1089" t="s">
        <v>60</v>
      </c>
      <c r="AE1089" t="s">
        <v>56</v>
      </c>
      <c r="AF1089">
        <v>441</v>
      </c>
      <c r="AG1089">
        <v>441</v>
      </c>
      <c r="AO1089">
        <v>32</v>
      </c>
      <c r="AP1089">
        <v>0</v>
      </c>
      <c r="AX1089">
        <v>899</v>
      </c>
      <c r="BD1089" s="5">
        <v>899</v>
      </c>
      <c r="BE1089">
        <v>867</v>
      </c>
      <c r="BG1089">
        <f t="shared" si="118"/>
        <v>867</v>
      </c>
      <c r="BI1089">
        <v>32</v>
      </c>
    </row>
    <row r="1090" spans="1:61" x14ac:dyDescent="0.25">
      <c r="A1090" t="s">
        <v>54</v>
      </c>
      <c r="B1090">
        <v>110027</v>
      </c>
      <c r="C1090" t="s">
        <v>55</v>
      </c>
      <c r="D1090" t="s">
        <v>56</v>
      </c>
      <c r="E1090" s="1">
        <v>45968</v>
      </c>
      <c r="F1090" t="s">
        <v>1337</v>
      </c>
      <c r="G1090" t="s">
        <v>63</v>
      </c>
      <c r="H1090" t="str">
        <f t="shared" si="112"/>
        <v>Aggregator</v>
      </c>
      <c r="I1090">
        <v>221496000000000</v>
      </c>
      <c r="J1090">
        <v>29811</v>
      </c>
      <c r="K1090" s="3">
        <v>45968.84375</v>
      </c>
      <c r="L1090">
        <f t="shared" si="113"/>
        <v>7</v>
      </c>
      <c r="M1090" t="str">
        <f t="shared" si="114"/>
        <v>Friday</v>
      </c>
      <c r="N1090" s="1" t="str">
        <f t="shared" si="115"/>
        <v>November</v>
      </c>
      <c r="O1090" s="2">
        <v>0.84375</v>
      </c>
      <c r="P1090" s="2" t="str">
        <f t="shared" si="116"/>
        <v>Week 1</v>
      </c>
      <c r="Q1090" t="s">
        <v>59</v>
      </c>
      <c r="R1090" s="5">
        <v>249</v>
      </c>
      <c r="S1090" s="5">
        <v>-90</v>
      </c>
      <c r="T1090" s="5">
        <f t="shared" si="117"/>
        <v>36.144578313253014</v>
      </c>
      <c r="U1090" s="5">
        <v>159</v>
      </c>
      <c r="V1090" s="5">
        <v>32</v>
      </c>
      <c r="W1090" s="5">
        <v>0</v>
      </c>
      <c r="X1090" s="5">
        <v>0</v>
      </c>
      <c r="Y1090" s="5">
        <v>191</v>
      </c>
      <c r="Z1090" s="5">
        <v>191</v>
      </c>
      <c r="AA1090" t="s">
        <v>64</v>
      </c>
      <c r="AB1090">
        <v>32.369999999999997</v>
      </c>
      <c r="AC1090">
        <v>8.73</v>
      </c>
      <c r="AD1090" t="s">
        <v>64</v>
      </c>
      <c r="AE1090" t="s">
        <v>56</v>
      </c>
      <c r="AF1090">
        <v>624</v>
      </c>
      <c r="AG1090">
        <v>624</v>
      </c>
      <c r="AO1090">
        <v>32</v>
      </c>
      <c r="AP1090">
        <v>0</v>
      </c>
      <c r="AW1090">
        <v>191</v>
      </c>
      <c r="BD1090" s="5">
        <v>191</v>
      </c>
      <c r="BE1090">
        <v>159</v>
      </c>
      <c r="BG1090">
        <f t="shared" si="118"/>
        <v>159</v>
      </c>
      <c r="BH1090">
        <v>32</v>
      </c>
    </row>
    <row r="1091" spans="1:61" x14ac:dyDescent="0.25">
      <c r="A1091" t="s">
        <v>54</v>
      </c>
      <c r="B1091">
        <v>110027</v>
      </c>
      <c r="C1091" t="s">
        <v>55</v>
      </c>
      <c r="D1091" t="s">
        <v>56</v>
      </c>
      <c r="E1091" s="1">
        <v>45968</v>
      </c>
      <c r="F1091" t="s">
        <v>1338</v>
      </c>
      <c r="G1091" t="s">
        <v>67</v>
      </c>
      <c r="H1091" t="str">
        <f t="shared" ref="H1091:H1154" si="119">IF(G1091="POS","Direct Sale","Aggregator")</f>
        <v>Direct Sale</v>
      </c>
      <c r="K1091" s="3">
        <v>45968.84375</v>
      </c>
      <c r="L1091">
        <f t="shared" ref="L1091:L1154" si="120">VALUE(DAY(K1091))</f>
        <v>7</v>
      </c>
      <c r="M1091" t="str">
        <f t="shared" ref="M1091:M1154" si="121">TEXT(K1091,"dddd")</f>
        <v>Friday</v>
      </c>
      <c r="N1091" s="1" t="str">
        <f t="shared" ref="N1091:N1154" si="122">TEXT(K1091,"MMMM")</f>
        <v>November</v>
      </c>
      <c r="O1091" s="2">
        <v>0.84375</v>
      </c>
      <c r="P1091" s="2" t="str">
        <f t="shared" ref="P1091:P1154" si="123">_xlfn.IFS(L1091&lt;=7,"Week 1",L1091&lt;=15, "Week 2",L1091&lt;=23,"Week 3",L1091&lt;=30,"Week 4")</f>
        <v>Week 1</v>
      </c>
      <c r="Q1091" t="s">
        <v>59</v>
      </c>
      <c r="R1091" s="5">
        <v>159</v>
      </c>
      <c r="S1091" s="5">
        <v>0</v>
      </c>
      <c r="T1091" s="5">
        <f t="shared" ref="T1091:T1154" si="124">ABS((S1091/R1091)*100)</f>
        <v>0</v>
      </c>
      <c r="U1091" s="5">
        <v>159</v>
      </c>
      <c r="V1091" s="5">
        <v>0</v>
      </c>
      <c r="W1091" s="5">
        <v>7.96</v>
      </c>
      <c r="X1091" s="5">
        <v>0.04</v>
      </c>
      <c r="Y1091" s="5">
        <v>167</v>
      </c>
      <c r="Z1091" s="5">
        <v>167</v>
      </c>
      <c r="AA1091" t="s">
        <v>68</v>
      </c>
      <c r="AB1091">
        <v>29.71</v>
      </c>
      <c r="AC1091">
        <v>2.5</v>
      </c>
      <c r="AD1091" t="s">
        <v>5778</v>
      </c>
      <c r="AE1091" t="s">
        <v>75</v>
      </c>
      <c r="AI1091" t="s">
        <v>89</v>
      </c>
      <c r="AJ1091" t="s">
        <v>56</v>
      </c>
      <c r="AK1091">
        <v>8929758003</v>
      </c>
      <c r="AO1091">
        <v>0</v>
      </c>
      <c r="AP1091">
        <v>0</v>
      </c>
      <c r="AR1091">
        <v>167</v>
      </c>
      <c r="AZ1091">
        <v>159</v>
      </c>
      <c r="BA1091">
        <v>3.98</v>
      </c>
      <c r="BB1091">
        <v>159</v>
      </c>
      <c r="BC1091">
        <v>3.98</v>
      </c>
      <c r="BD1091" s="5">
        <v>167</v>
      </c>
      <c r="BE1091">
        <v>159</v>
      </c>
      <c r="BG1091">
        <f t="shared" ref="BG1091:BG1154" si="125">BE1091+BF1091</f>
        <v>159</v>
      </c>
    </row>
    <row r="1092" spans="1:61" x14ac:dyDescent="0.25">
      <c r="A1092" t="s">
        <v>54</v>
      </c>
      <c r="B1092">
        <v>110027</v>
      </c>
      <c r="C1092" t="s">
        <v>55</v>
      </c>
      <c r="D1092" t="s">
        <v>56</v>
      </c>
      <c r="E1092" s="1">
        <v>45968</v>
      </c>
      <c r="F1092" t="s">
        <v>1339</v>
      </c>
      <c r="G1092" t="s">
        <v>58</v>
      </c>
      <c r="H1092" t="str">
        <f t="shared" si="119"/>
        <v>Aggregator</v>
      </c>
      <c r="I1092">
        <v>7458677196</v>
      </c>
      <c r="J1092">
        <v>18528960</v>
      </c>
      <c r="K1092" s="3">
        <v>45968.845138888886</v>
      </c>
      <c r="L1092">
        <f t="shared" si="120"/>
        <v>7</v>
      </c>
      <c r="M1092" t="str">
        <f t="shared" si="121"/>
        <v>Friday</v>
      </c>
      <c r="N1092" s="1" t="str">
        <f t="shared" si="122"/>
        <v>November</v>
      </c>
      <c r="O1092" s="2">
        <v>0.84513888888888888</v>
      </c>
      <c r="P1092" s="2" t="str">
        <f t="shared" si="123"/>
        <v>Week 1</v>
      </c>
      <c r="Q1092" t="s">
        <v>59</v>
      </c>
      <c r="R1092" s="5">
        <v>443.28</v>
      </c>
      <c r="S1092" s="5">
        <v>-100</v>
      </c>
      <c r="T1092" s="5">
        <f t="shared" si="124"/>
        <v>22.559104854719365</v>
      </c>
      <c r="U1092" s="5">
        <v>343.28</v>
      </c>
      <c r="V1092" s="5">
        <v>32</v>
      </c>
      <c r="W1092" s="5">
        <v>0</v>
      </c>
      <c r="X1092" s="5">
        <v>0</v>
      </c>
      <c r="Y1092" s="5">
        <v>375.28</v>
      </c>
      <c r="Z1092" s="5">
        <v>375.28</v>
      </c>
      <c r="AA1092" t="s">
        <v>60</v>
      </c>
      <c r="AB1092">
        <v>105.31</v>
      </c>
      <c r="AC1092">
        <v>10.5</v>
      </c>
      <c r="AD1092" t="s">
        <v>60</v>
      </c>
      <c r="AE1092" t="s">
        <v>56</v>
      </c>
      <c r="AF1092">
        <v>7196</v>
      </c>
      <c r="AG1092">
        <v>7196</v>
      </c>
      <c r="AO1092">
        <v>32</v>
      </c>
      <c r="AP1092">
        <v>0</v>
      </c>
      <c r="AX1092">
        <v>375.28</v>
      </c>
      <c r="BD1092" s="5">
        <v>375.28</v>
      </c>
      <c r="BE1092">
        <v>343.28</v>
      </c>
      <c r="BG1092">
        <f t="shared" si="125"/>
        <v>343.28</v>
      </c>
      <c r="BI1092">
        <v>32</v>
      </c>
    </row>
    <row r="1093" spans="1:61" x14ac:dyDescent="0.25">
      <c r="A1093" t="s">
        <v>54</v>
      </c>
      <c r="B1093">
        <v>110027</v>
      </c>
      <c r="C1093" t="s">
        <v>55</v>
      </c>
      <c r="D1093" t="s">
        <v>56</v>
      </c>
      <c r="E1093" s="1">
        <v>45968</v>
      </c>
      <c r="F1093" t="s">
        <v>1340</v>
      </c>
      <c r="G1093" t="s">
        <v>58</v>
      </c>
      <c r="H1093" t="str">
        <f t="shared" si="119"/>
        <v>Aggregator</v>
      </c>
      <c r="I1093">
        <v>7457384473</v>
      </c>
      <c r="J1093">
        <v>18528960</v>
      </c>
      <c r="K1093" s="3">
        <v>45968.84652777778</v>
      </c>
      <c r="L1093">
        <f t="shared" si="120"/>
        <v>7</v>
      </c>
      <c r="M1093" t="str">
        <f t="shared" si="121"/>
        <v>Friday</v>
      </c>
      <c r="N1093" s="1" t="str">
        <f t="shared" si="122"/>
        <v>November</v>
      </c>
      <c r="O1093" s="2">
        <v>0.84652777777777777</v>
      </c>
      <c r="P1093" s="2" t="str">
        <f t="shared" si="123"/>
        <v>Week 1</v>
      </c>
      <c r="Q1093" t="s">
        <v>59</v>
      </c>
      <c r="R1093" s="5">
        <v>1483</v>
      </c>
      <c r="S1093" s="5">
        <v>-125</v>
      </c>
      <c r="T1093" s="5">
        <f t="shared" si="124"/>
        <v>8.4288604180714763</v>
      </c>
      <c r="U1093" s="5">
        <v>1358</v>
      </c>
      <c r="V1093" s="5">
        <v>32</v>
      </c>
      <c r="W1093" s="5">
        <v>0</v>
      </c>
      <c r="X1093" s="5">
        <v>0</v>
      </c>
      <c r="Y1093" s="5">
        <v>1390</v>
      </c>
      <c r="Z1093" s="5">
        <v>1390</v>
      </c>
      <c r="AA1093" t="s">
        <v>60</v>
      </c>
      <c r="AB1093">
        <v>250.23</v>
      </c>
      <c r="AC1093">
        <v>38.159999999999997</v>
      </c>
      <c r="AD1093" t="s">
        <v>60</v>
      </c>
      <c r="AE1093" t="s">
        <v>56</v>
      </c>
      <c r="AF1093">
        <v>4473</v>
      </c>
      <c r="AG1093">
        <v>4473</v>
      </c>
      <c r="AO1093">
        <v>32</v>
      </c>
      <c r="AP1093">
        <v>0</v>
      </c>
      <c r="AX1093">
        <v>1390</v>
      </c>
      <c r="BD1093" s="5">
        <v>1390</v>
      </c>
      <c r="BE1093">
        <v>1358</v>
      </c>
      <c r="BG1093">
        <f t="shared" si="125"/>
        <v>1358</v>
      </c>
      <c r="BI1093">
        <v>32</v>
      </c>
    </row>
    <row r="1094" spans="1:61" x14ac:dyDescent="0.25">
      <c r="A1094" t="s">
        <v>54</v>
      </c>
      <c r="B1094">
        <v>110027</v>
      </c>
      <c r="C1094" t="s">
        <v>55</v>
      </c>
      <c r="D1094" t="s">
        <v>56</v>
      </c>
      <c r="E1094" s="1">
        <v>45968</v>
      </c>
      <c r="F1094" t="s">
        <v>1341</v>
      </c>
      <c r="G1094" t="s">
        <v>63</v>
      </c>
      <c r="H1094" t="str">
        <f t="shared" si="119"/>
        <v>Aggregator</v>
      </c>
      <c r="I1094">
        <v>221497000000000</v>
      </c>
      <c r="J1094">
        <v>29811</v>
      </c>
      <c r="K1094" s="3">
        <v>45968.848611111112</v>
      </c>
      <c r="L1094">
        <f t="shared" si="120"/>
        <v>7</v>
      </c>
      <c r="M1094" t="str">
        <f t="shared" si="121"/>
        <v>Friday</v>
      </c>
      <c r="N1094" s="1" t="str">
        <f t="shared" si="122"/>
        <v>November</v>
      </c>
      <c r="O1094" s="2">
        <v>0.84861111111111109</v>
      </c>
      <c r="P1094" s="2" t="str">
        <f t="shared" si="123"/>
        <v>Week 1</v>
      </c>
      <c r="Q1094" t="s">
        <v>59</v>
      </c>
      <c r="R1094" s="5">
        <v>375</v>
      </c>
      <c r="S1094" s="5">
        <v>-93.74</v>
      </c>
      <c r="T1094" s="5">
        <f t="shared" si="124"/>
        <v>24.997333333333334</v>
      </c>
      <c r="U1094" s="5">
        <v>281.26</v>
      </c>
      <c r="V1094" s="5">
        <v>32</v>
      </c>
      <c r="W1094" s="5">
        <v>0</v>
      </c>
      <c r="X1094" s="5">
        <v>-0.26</v>
      </c>
      <c r="Y1094" s="5">
        <v>313</v>
      </c>
      <c r="Z1094" s="5">
        <v>313</v>
      </c>
      <c r="AA1094" t="s">
        <v>64</v>
      </c>
      <c r="AB1094">
        <v>75.2</v>
      </c>
      <c r="AC1094">
        <v>9.09</v>
      </c>
      <c r="AD1094" t="s">
        <v>64</v>
      </c>
      <c r="AE1094" t="s">
        <v>56</v>
      </c>
      <c r="AF1094">
        <v>9419</v>
      </c>
      <c r="AG1094">
        <v>9419</v>
      </c>
      <c r="AO1094">
        <v>32</v>
      </c>
      <c r="AP1094">
        <v>0</v>
      </c>
      <c r="AW1094">
        <v>313</v>
      </c>
      <c r="BD1094" s="5">
        <v>313</v>
      </c>
      <c r="BE1094">
        <v>281.26</v>
      </c>
      <c r="BG1094">
        <f t="shared" si="125"/>
        <v>281.26</v>
      </c>
      <c r="BH1094">
        <v>32</v>
      </c>
    </row>
    <row r="1095" spans="1:61" x14ac:dyDescent="0.25">
      <c r="A1095" t="s">
        <v>54</v>
      </c>
      <c r="B1095">
        <v>110027</v>
      </c>
      <c r="C1095" t="s">
        <v>55</v>
      </c>
      <c r="D1095" t="s">
        <v>56</v>
      </c>
      <c r="E1095" s="1">
        <v>45968</v>
      </c>
      <c r="F1095" t="s">
        <v>1342</v>
      </c>
      <c r="G1095" t="s">
        <v>63</v>
      </c>
      <c r="H1095" t="str">
        <f t="shared" si="119"/>
        <v>Aggregator</v>
      </c>
      <c r="I1095">
        <v>221497000000000</v>
      </c>
      <c r="J1095">
        <v>29811</v>
      </c>
      <c r="K1095" s="3">
        <v>45968.851388888892</v>
      </c>
      <c r="L1095">
        <f t="shared" si="120"/>
        <v>7</v>
      </c>
      <c r="M1095" t="str">
        <f t="shared" si="121"/>
        <v>Friday</v>
      </c>
      <c r="N1095" s="1" t="str">
        <f t="shared" si="122"/>
        <v>November</v>
      </c>
      <c r="O1095" s="2">
        <v>0.85138888888888886</v>
      </c>
      <c r="P1095" s="2" t="str">
        <f t="shared" si="123"/>
        <v>Week 1</v>
      </c>
      <c r="Q1095" t="s">
        <v>59</v>
      </c>
      <c r="R1095" s="5">
        <v>994</v>
      </c>
      <c r="S1095" s="5">
        <v>-200</v>
      </c>
      <c r="T1095" s="5">
        <f t="shared" si="124"/>
        <v>20.120724346076461</v>
      </c>
      <c r="U1095" s="5">
        <v>794</v>
      </c>
      <c r="V1095" s="5">
        <v>32</v>
      </c>
      <c r="W1095" s="5">
        <v>0</v>
      </c>
      <c r="X1095" s="5">
        <v>0</v>
      </c>
      <c r="Y1095" s="5">
        <v>826</v>
      </c>
      <c r="Z1095" s="5">
        <v>826</v>
      </c>
      <c r="AA1095" t="s">
        <v>64</v>
      </c>
      <c r="AB1095">
        <v>260.14999999999998</v>
      </c>
      <c r="AC1095">
        <v>19.64</v>
      </c>
      <c r="AD1095" t="s">
        <v>64</v>
      </c>
      <c r="AE1095" t="s">
        <v>56</v>
      </c>
      <c r="AF1095">
        <v>1891</v>
      </c>
      <c r="AG1095">
        <v>1891</v>
      </c>
      <c r="AO1095">
        <v>32</v>
      </c>
      <c r="AP1095">
        <v>0</v>
      </c>
      <c r="AW1095">
        <v>826</v>
      </c>
      <c r="BD1095" s="5">
        <v>826</v>
      </c>
      <c r="BE1095">
        <v>794</v>
      </c>
      <c r="BG1095">
        <f t="shared" si="125"/>
        <v>794</v>
      </c>
      <c r="BH1095">
        <v>32</v>
      </c>
    </row>
    <row r="1096" spans="1:61" x14ac:dyDescent="0.25">
      <c r="A1096" t="s">
        <v>54</v>
      </c>
      <c r="B1096">
        <v>110027</v>
      </c>
      <c r="C1096" t="s">
        <v>55</v>
      </c>
      <c r="D1096" t="s">
        <v>56</v>
      </c>
      <c r="E1096" s="1">
        <v>45968</v>
      </c>
      <c r="F1096" t="s">
        <v>1343</v>
      </c>
      <c r="G1096" t="s">
        <v>63</v>
      </c>
      <c r="H1096" t="str">
        <f t="shared" si="119"/>
        <v>Aggregator</v>
      </c>
      <c r="I1096">
        <v>221497000000000</v>
      </c>
      <c r="J1096">
        <v>29811</v>
      </c>
      <c r="K1096" s="3">
        <v>45968.852083333331</v>
      </c>
      <c r="L1096">
        <f t="shared" si="120"/>
        <v>7</v>
      </c>
      <c r="M1096" t="str">
        <f t="shared" si="121"/>
        <v>Friday</v>
      </c>
      <c r="N1096" s="1" t="str">
        <f t="shared" si="122"/>
        <v>November</v>
      </c>
      <c r="O1096" s="2">
        <v>0.8520833333333333</v>
      </c>
      <c r="P1096" s="2" t="str">
        <f t="shared" si="123"/>
        <v>Week 1</v>
      </c>
      <c r="Q1096" t="s">
        <v>59</v>
      </c>
      <c r="R1096" s="5">
        <v>637</v>
      </c>
      <c r="S1096" s="5">
        <v>-93.74</v>
      </c>
      <c r="T1096" s="5">
        <f t="shared" si="124"/>
        <v>14.715855572998429</v>
      </c>
      <c r="U1096" s="5">
        <v>543.26</v>
      </c>
      <c r="V1096" s="5">
        <v>32</v>
      </c>
      <c r="W1096" s="5">
        <v>0</v>
      </c>
      <c r="X1096" s="5">
        <v>-0.26</v>
      </c>
      <c r="Y1096" s="5">
        <v>575</v>
      </c>
      <c r="Z1096" s="5">
        <v>575</v>
      </c>
      <c r="AA1096" t="s">
        <v>64</v>
      </c>
      <c r="AB1096">
        <v>111.46</v>
      </c>
      <c r="AC1096">
        <v>12.61</v>
      </c>
      <c r="AD1096" t="s">
        <v>64</v>
      </c>
      <c r="AE1096" t="s">
        <v>56</v>
      </c>
      <c r="AF1096">
        <v>8695</v>
      </c>
      <c r="AG1096">
        <v>8695</v>
      </c>
      <c r="AO1096">
        <v>32</v>
      </c>
      <c r="AP1096">
        <v>0</v>
      </c>
      <c r="AW1096">
        <v>575</v>
      </c>
      <c r="BD1096" s="5">
        <v>575</v>
      </c>
      <c r="BE1096">
        <v>543.26</v>
      </c>
      <c r="BG1096">
        <f t="shared" si="125"/>
        <v>543.26</v>
      </c>
      <c r="BH1096">
        <v>32</v>
      </c>
    </row>
    <row r="1097" spans="1:61" x14ac:dyDescent="0.25">
      <c r="A1097" t="s">
        <v>54</v>
      </c>
      <c r="B1097">
        <v>110027</v>
      </c>
      <c r="C1097" t="s">
        <v>55</v>
      </c>
      <c r="D1097" t="s">
        <v>56</v>
      </c>
      <c r="E1097" s="1">
        <v>45968</v>
      </c>
      <c r="F1097" t="s">
        <v>1344</v>
      </c>
      <c r="G1097" t="s">
        <v>63</v>
      </c>
      <c r="H1097" t="str">
        <f t="shared" si="119"/>
        <v>Aggregator</v>
      </c>
      <c r="I1097">
        <v>221497000000000</v>
      </c>
      <c r="J1097">
        <v>29811</v>
      </c>
      <c r="K1097" s="3">
        <v>45968.853472222225</v>
      </c>
      <c r="L1097">
        <f t="shared" si="120"/>
        <v>7</v>
      </c>
      <c r="M1097" t="str">
        <f t="shared" si="121"/>
        <v>Friday</v>
      </c>
      <c r="N1097" s="1" t="str">
        <f t="shared" si="122"/>
        <v>November</v>
      </c>
      <c r="O1097" s="2">
        <v>0.85347222222222219</v>
      </c>
      <c r="P1097" s="2" t="str">
        <f t="shared" si="123"/>
        <v>Week 1</v>
      </c>
      <c r="Q1097" t="s">
        <v>59</v>
      </c>
      <c r="R1097" s="5">
        <v>304.66000000000003</v>
      </c>
      <c r="S1097" s="5">
        <v>-74.989999999999995</v>
      </c>
      <c r="T1097" s="5">
        <f t="shared" si="124"/>
        <v>24.614324164642547</v>
      </c>
      <c r="U1097" s="5">
        <v>229.67</v>
      </c>
      <c r="V1097" s="5">
        <v>32</v>
      </c>
      <c r="W1097" s="5">
        <v>0</v>
      </c>
      <c r="X1097" s="5">
        <v>0.33</v>
      </c>
      <c r="Y1097" s="5">
        <v>262</v>
      </c>
      <c r="Z1097" s="5">
        <v>262</v>
      </c>
      <c r="AA1097" t="s">
        <v>64</v>
      </c>
      <c r="AB1097">
        <v>68.58</v>
      </c>
      <c r="AC1097">
        <v>4.5999999999999996</v>
      </c>
      <c r="AD1097" t="s">
        <v>64</v>
      </c>
      <c r="AE1097" t="s">
        <v>56</v>
      </c>
      <c r="AF1097">
        <v>932</v>
      </c>
      <c r="AG1097">
        <v>932</v>
      </c>
      <c r="AO1097">
        <v>32</v>
      </c>
      <c r="AP1097">
        <v>0</v>
      </c>
      <c r="AW1097">
        <v>262</v>
      </c>
      <c r="BD1097" s="5">
        <v>262</v>
      </c>
      <c r="BE1097">
        <v>229.67</v>
      </c>
      <c r="BG1097">
        <f t="shared" si="125"/>
        <v>229.67</v>
      </c>
      <c r="BH1097">
        <v>32</v>
      </c>
    </row>
    <row r="1098" spans="1:61" x14ac:dyDescent="0.25">
      <c r="A1098" t="s">
        <v>54</v>
      </c>
      <c r="B1098">
        <v>110027</v>
      </c>
      <c r="C1098" t="s">
        <v>55</v>
      </c>
      <c r="D1098" t="s">
        <v>56</v>
      </c>
      <c r="E1098" s="1">
        <v>45968</v>
      </c>
      <c r="F1098" t="s">
        <v>1345</v>
      </c>
      <c r="G1098" t="s">
        <v>63</v>
      </c>
      <c r="H1098" t="str">
        <f t="shared" si="119"/>
        <v>Aggregator</v>
      </c>
      <c r="I1098">
        <v>221498000000000</v>
      </c>
      <c r="J1098">
        <v>29811</v>
      </c>
      <c r="K1098" s="3">
        <v>45968.861111111109</v>
      </c>
      <c r="L1098">
        <f t="shared" si="120"/>
        <v>7</v>
      </c>
      <c r="M1098" t="str">
        <f t="shared" si="121"/>
        <v>Friday</v>
      </c>
      <c r="N1098" s="1" t="str">
        <f t="shared" si="122"/>
        <v>November</v>
      </c>
      <c r="O1098" s="2">
        <v>0.86111111111111116</v>
      </c>
      <c r="P1098" s="2" t="str">
        <f t="shared" si="123"/>
        <v>Week 1</v>
      </c>
      <c r="Q1098" t="s">
        <v>59</v>
      </c>
      <c r="R1098" s="5">
        <v>278</v>
      </c>
      <c r="S1098" s="5">
        <v>-93.75</v>
      </c>
      <c r="T1098" s="5">
        <f t="shared" si="124"/>
        <v>33.723021582733814</v>
      </c>
      <c r="U1098" s="5">
        <v>184.25</v>
      </c>
      <c r="V1098" s="5">
        <v>32</v>
      </c>
      <c r="W1098" s="5">
        <v>0</v>
      </c>
      <c r="X1098" s="5">
        <v>-0.25</v>
      </c>
      <c r="Y1098" s="5">
        <v>216</v>
      </c>
      <c r="Z1098" s="5">
        <v>216</v>
      </c>
      <c r="AA1098" t="s">
        <v>64</v>
      </c>
      <c r="AB1098">
        <v>53.32</v>
      </c>
      <c r="AC1098">
        <v>4.7699999999999996</v>
      </c>
      <c r="AD1098" t="s">
        <v>64</v>
      </c>
      <c r="AE1098" t="s">
        <v>56</v>
      </c>
      <c r="AF1098">
        <v>4541</v>
      </c>
      <c r="AG1098">
        <v>4541</v>
      </c>
      <c r="AO1098">
        <v>32</v>
      </c>
      <c r="AP1098">
        <v>0</v>
      </c>
      <c r="AW1098">
        <v>216</v>
      </c>
      <c r="BD1098" s="5">
        <v>216</v>
      </c>
      <c r="BE1098">
        <v>184.25</v>
      </c>
      <c r="BG1098">
        <f t="shared" si="125"/>
        <v>184.25</v>
      </c>
      <c r="BH1098">
        <v>32</v>
      </c>
    </row>
    <row r="1099" spans="1:61" x14ac:dyDescent="0.25">
      <c r="A1099" t="s">
        <v>54</v>
      </c>
      <c r="B1099">
        <v>110027</v>
      </c>
      <c r="C1099" t="s">
        <v>55</v>
      </c>
      <c r="D1099" t="s">
        <v>56</v>
      </c>
      <c r="E1099" s="1">
        <v>45968</v>
      </c>
      <c r="F1099" t="s">
        <v>1346</v>
      </c>
      <c r="G1099" t="s">
        <v>63</v>
      </c>
      <c r="H1099" t="str">
        <f t="shared" si="119"/>
        <v>Aggregator</v>
      </c>
      <c r="I1099">
        <v>221498000000000</v>
      </c>
      <c r="J1099">
        <v>29811</v>
      </c>
      <c r="K1099" s="3">
        <v>45968.867361111108</v>
      </c>
      <c r="L1099">
        <f t="shared" si="120"/>
        <v>7</v>
      </c>
      <c r="M1099" t="str">
        <f t="shared" si="121"/>
        <v>Friday</v>
      </c>
      <c r="N1099" s="1" t="str">
        <f t="shared" si="122"/>
        <v>November</v>
      </c>
      <c r="O1099" s="2">
        <v>0.86736111111111114</v>
      </c>
      <c r="P1099" s="2" t="str">
        <f t="shared" si="123"/>
        <v>Week 1</v>
      </c>
      <c r="Q1099" t="s">
        <v>59</v>
      </c>
      <c r="R1099" s="5">
        <v>556</v>
      </c>
      <c r="S1099" s="5">
        <v>-93.75</v>
      </c>
      <c r="T1099" s="5">
        <f t="shared" si="124"/>
        <v>16.861510791366907</v>
      </c>
      <c r="U1099" s="5">
        <v>462.25</v>
      </c>
      <c r="V1099" s="5">
        <v>32</v>
      </c>
      <c r="W1099" s="5">
        <v>0</v>
      </c>
      <c r="X1099" s="5">
        <v>-0.25</v>
      </c>
      <c r="Y1099" s="5">
        <v>494</v>
      </c>
      <c r="Z1099" s="5">
        <v>494</v>
      </c>
      <c r="AA1099" t="s">
        <v>64</v>
      </c>
      <c r="AB1099">
        <v>97.67</v>
      </c>
      <c r="AC1099">
        <v>11.63</v>
      </c>
      <c r="AD1099" t="s">
        <v>64</v>
      </c>
      <c r="AE1099" t="s">
        <v>56</v>
      </c>
      <c r="AF1099">
        <v>7285</v>
      </c>
      <c r="AG1099">
        <v>7285</v>
      </c>
      <c r="AO1099">
        <v>32</v>
      </c>
      <c r="AP1099">
        <v>0</v>
      </c>
      <c r="AW1099">
        <v>494</v>
      </c>
      <c r="BD1099" s="5">
        <v>494</v>
      </c>
      <c r="BE1099">
        <v>462.25</v>
      </c>
      <c r="BG1099">
        <f t="shared" si="125"/>
        <v>462.25</v>
      </c>
      <c r="BH1099">
        <v>32</v>
      </c>
    </row>
    <row r="1100" spans="1:61" x14ac:dyDescent="0.25">
      <c r="A1100" t="s">
        <v>54</v>
      </c>
      <c r="B1100">
        <v>110027</v>
      </c>
      <c r="C1100" t="s">
        <v>55</v>
      </c>
      <c r="D1100" t="s">
        <v>56</v>
      </c>
      <c r="E1100" s="1">
        <v>45968</v>
      </c>
      <c r="F1100" t="s">
        <v>1347</v>
      </c>
      <c r="G1100" t="s">
        <v>67</v>
      </c>
      <c r="H1100" t="str">
        <f t="shared" si="119"/>
        <v>Direct Sale</v>
      </c>
      <c r="K1100" s="3">
        <v>45968.868750000001</v>
      </c>
      <c r="L1100">
        <f t="shared" si="120"/>
        <v>7</v>
      </c>
      <c r="M1100" t="str">
        <f t="shared" si="121"/>
        <v>Friday</v>
      </c>
      <c r="N1100" s="1" t="str">
        <f t="shared" si="122"/>
        <v>November</v>
      </c>
      <c r="O1100" s="2">
        <v>0.86875000000000002</v>
      </c>
      <c r="P1100" s="2" t="str">
        <f t="shared" si="123"/>
        <v>Week 1</v>
      </c>
      <c r="Q1100" t="s">
        <v>59</v>
      </c>
      <c r="R1100" s="5">
        <v>467</v>
      </c>
      <c r="S1100" s="5">
        <v>0</v>
      </c>
      <c r="T1100" s="5">
        <f t="shared" si="124"/>
        <v>0</v>
      </c>
      <c r="U1100" s="5">
        <v>467</v>
      </c>
      <c r="V1100" s="5">
        <v>0</v>
      </c>
      <c r="W1100" s="5">
        <v>23.36</v>
      </c>
      <c r="X1100" s="5">
        <v>-0.36</v>
      </c>
      <c r="Y1100" s="5">
        <v>490</v>
      </c>
      <c r="Z1100" s="5">
        <v>490</v>
      </c>
      <c r="AA1100" t="s">
        <v>68</v>
      </c>
      <c r="AB1100">
        <v>110.53</v>
      </c>
      <c r="AC1100">
        <v>9.26</v>
      </c>
      <c r="AD1100" t="s">
        <v>5775</v>
      </c>
      <c r="AI1100" t="s">
        <v>89</v>
      </c>
      <c r="AJ1100" t="s">
        <v>56</v>
      </c>
      <c r="AK1100">
        <v>8929758003</v>
      </c>
      <c r="AO1100">
        <v>0</v>
      </c>
      <c r="AP1100">
        <v>0</v>
      </c>
      <c r="AR1100">
        <v>490</v>
      </c>
      <c r="AZ1100">
        <v>467</v>
      </c>
      <c r="BA1100">
        <v>11.68</v>
      </c>
      <c r="BB1100">
        <v>467</v>
      </c>
      <c r="BC1100">
        <v>11.68</v>
      </c>
      <c r="BD1100" s="5">
        <v>490</v>
      </c>
      <c r="BE1100">
        <v>467</v>
      </c>
      <c r="BG1100">
        <f t="shared" si="125"/>
        <v>467</v>
      </c>
    </row>
    <row r="1101" spans="1:61" x14ac:dyDescent="0.25">
      <c r="A1101" t="s">
        <v>54</v>
      </c>
      <c r="B1101">
        <v>110027</v>
      </c>
      <c r="C1101" t="s">
        <v>55</v>
      </c>
      <c r="D1101" t="s">
        <v>56</v>
      </c>
      <c r="E1101" s="1">
        <v>45968</v>
      </c>
      <c r="F1101" t="s">
        <v>1348</v>
      </c>
      <c r="G1101" t="s">
        <v>67</v>
      </c>
      <c r="H1101" t="str">
        <f t="shared" si="119"/>
        <v>Direct Sale</v>
      </c>
      <c r="K1101" s="3">
        <v>45968.868750000001</v>
      </c>
      <c r="L1101">
        <f t="shared" si="120"/>
        <v>7</v>
      </c>
      <c r="M1101" t="str">
        <f t="shared" si="121"/>
        <v>Friday</v>
      </c>
      <c r="N1101" s="1" t="str">
        <f t="shared" si="122"/>
        <v>November</v>
      </c>
      <c r="O1101" s="2">
        <v>0.86875000000000002</v>
      </c>
      <c r="P1101" s="2" t="str">
        <f t="shared" si="123"/>
        <v>Week 1</v>
      </c>
      <c r="Q1101" t="s">
        <v>59</v>
      </c>
      <c r="R1101" s="5">
        <v>378</v>
      </c>
      <c r="S1101" s="5">
        <v>0</v>
      </c>
      <c r="T1101" s="5">
        <f t="shared" si="124"/>
        <v>0</v>
      </c>
      <c r="U1101" s="5">
        <v>378</v>
      </c>
      <c r="V1101" s="5">
        <v>0</v>
      </c>
      <c r="W1101" s="5">
        <v>18.899999999999999</v>
      </c>
      <c r="X1101" s="5">
        <v>0.1</v>
      </c>
      <c r="Y1101" s="5">
        <v>397</v>
      </c>
      <c r="Z1101" s="5">
        <v>397</v>
      </c>
      <c r="AA1101" t="s">
        <v>68</v>
      </c>
      <c r="AB1101">
        <v>95.21</v>
      </c>
      <c r="AC1101">
        <v>10.14</v>
      </c>
      <c r="AD1101" t="s">
        <v>5775</v>
      </c>
      <c r="AI1101" t="s">
        <v>89</v>
      </c>
      <c r="AJ1101" t="s">
        <v>56</v>
      </c>
      <c r="AK1101">
        <v>8929758003</v>
      </c>
      <c r="AO1101">
        <v>0</v>
      </c>
      <c r="AP1101">
        <v>0</v>
      </c>
      <c r="AR1101">
        <v>397</v>
      </c>
      <c r="AZ1101">
        <v>378</v>
      </c>
      <c r="BA1101">
        <v>9.4499999999999993</v>
      </c>
      <c r="BB1101">
        <v>378</v>
      </c>
      <c r="BC1101">
        <v>9.4499999999999993</v>
      </c>
      <c r="BD1101" s="5">
        <v>397</v>
      </c>
      <c r="BE1101">
        <v>378</v>
      </c>
      <c r="BG1101">
        <f t="shared" si="125"/>
        <v>378</v>
      </c>
    </row>
    <row r="1102" spans="1:61" x14ac:dyDescent="0.25">
      <c r="A1102" t="s">
        <v>54</v>
      </c>
      <c r="B1102">
        <v>110027</v>
      </c>
      <c r="C1102" t="s">
        <v>55</v>
      </c>
      <c r="D1102" t="s">
        <v>56</v>
      </c>
      <c r="E1102" s="1">
        <v>45968</v>
      </c>
      <c r="F1102" t="s">
        <v>1349</v>
      </c>
      <c r="G1102" t="s">
        <v>63</v>
      </c>
      <c r="H1102" t="str">
        <f t="shared" si="119"/>
        <v>Aggregator</v>
      </c>
      <c r="I1102">
        <v>221499000000000</v>
      </c>
      <c r="J1102">
        <v>29811</v>
      </c>
      <c r="K1102" s="3">
        <v>45968.870833333334</v>
      </c>
      <c r="L1102">
        <f t="shared" si="120"/>
        <v>7</v>
      </c>
      <c r="M1102" t="str">
        <f t="shared" si="121"/>
        <v>Friday</v>
      </c>
      <c r="N1102" s="1" t="str">
        <f t="shared" si="122"/>
        <v>November</v>
      </c>
      <c r="O1102" s="2">
        <v>0.87083333333333335</v>
      </c>
      <c r="P1102" s="2" t="str">
        <f t="shared" si="123"/>
        <v>Week 1</v>
      </c>
      <c r="Q1102" t="s">
        <v>59</v>
      </c>
      <c r="R1102" s="5">
        <v>357</v>
      </c>
      <c r="S1102" s="5">
        <v>-93.75</v>
      </c>
      <c r="T1102" s="5">
        <f t="shared" si="124"/>
        <v>26.260504201680675</v>
      </c>
      <c r="U1102" s="5">
        <v>263.25</v>
      </c>
      <c r="V1102" s="5">
        <v>32</v>
      </c>
      <c r="W1102" s="5">
        <v>0</v>
      </c>
      <c r="X1102" s="5">
        <v>-0.25</v>
      </c>
      <c r="Y1102" s="5">
        <v>295</v>
      </c>
      <c r="Z1102" s="5">
        <v>295</v>
      </c>
      <c r="AA1102" t="s">
        <v>64</v>
      </c>
      <c r="AB1102">
        <v>68.09</v>
      </c>
      <c r="AC1102">
        <v>8.99</v>
      </c>
      <c r="AD1102" t="s">
        <v>64</v>
      </c>
      <c r="AE1102" t="s">
        <v>56</v>
      </c>
      <c r="AF1102">
        <v>2375</v>
      </c>
      <c r="AG1102">
        <v>2375</v>
      </c>
      <c r="AO1102">
        <v>32</v>
      </c>
      <c r="AP1102">
        <v>0</v>
      </c>
      <c r="AW1102">
        <v>295</v>
      </c>
      <c r="BD1102" s="5">
        <v>295</v>
      </c>
      <c r="BE1102">
        <v>263.25</v>
      </c>
      <c r="BG1102">
        <f t="shared" si="125"/>
        <v>263.25</v>
      </c>
      <c r="BH1102">
        <v>32</v>
      </c>
    </row>
    <row r="1103" spans="1:61" x14ac:dyDescent="0.25">
      <c r="A1103" t="s">
        <v>54</v>
      </c>
      <c r="B1103">
        <v>110027</v>
      </c>
      <c r="C1103" t="s">
        <v>55</v>
      </c>
      <c r="D1103" t="s">
        <v>56</v>
      </c>
      <c r="E1103" s="1">
        <v>45968</v>
      </c>
      <c r="F1103" t="s">
        <v>1350</v>
      </c>
      <c r="G1103" t="s">
        <v>63</v>
      </c>
      <c r="H1103" t="str">
        <f t="shared" si="119"/>
        <v>Aggregator</v>
      </c>
      <c r="I1103">
        <v>221499000000000</v>
      </c>
      <c r="J1103">
        <v>29811</v>
      </c>
      <c r="K1103" s="3">
        <v>45968.87222222222</v>
      </c>
      <c r="L1103">
        <f t="shared" si="120"/>
        <v>7</v>
      </c>
      <c r="M1103" t="str">
        <f t="shared" si="121"/>
        <v>Friday</v>
      </c>
      <c r="N1103" s="1" t="str">
        <f t="shared" si="122"/>
        <v>November</v>
      </c>
      <c r="O1103" s="2">
        <v>0.87222222222222223</v>
      </c>
      <c r="P1103" s="2" t="str">
        <f t="shared" si="123"/>
        <v>Week 1</v>
      </c>
      <c r="Q1103" t="s">
        <v>59</v>
      </c>
      <c r="R1103" s="5">
        <v>387</v>
      </c>
      <c r="S1103" s="5">
        <v>-93.75</v>
      </c>
      <c r="T1103" s="5">
        <f t="shared" si="124"/>
        <v>24.224806201550386</v>
      </c>
      <c r="U1103" s="5">
        <v>293.25</v>
      </c>
      <c r="V1103" s="5">
        <v>32</v>
      </c>
      <c r="W1103" s="5">
        <v>0</v>
      </c>
      <c r="X1103" s="5">
        <v>-0.25</v>
      </c>
      <c r="Y1103" s="5">
        <v>325</v>
      </c>
      <c r="Z1103" s="5">
        <v>325</v>
      </c>
      <c r="AA1103" t="s">
        <v>64</v>
      </c>
      <c r="AB1103">
        <v>64.92</v>
      </c>
      <c r="AC1103">
        <v>8.99</v>
      </c>
      <c r="AD1103" t="s">
        <v>64</v>
      </c>
      <c r="AE1103" t="s">
        <v>56</v>
      </c>
      <c r="AF1103">
        <v>6811</v>
      </c>
      <c r="AG1103">
        <v>6811</v>
      </c>
      <c r="AO1103">
        <v>32</v>
      </c>
      <c r="AP1103">
        <v>0</v>
      </c>
      <c r="AW1103">
        <v>325</v>
      </c>
      <c r="BD1103" s="5">
        <v>325</v>
      </c>
      <c r="BE1103">
        <v>293.25</v>
      </c>
      <c r="BG1103">
        <f t="shared" si="125"/>
        <v>293.25</v>
      </c>
      <c r="BH1103">
        <v>32</v>
      </c>
    </row>
    <row r="1104" spans="1:61" x14ac:dyDescent="0.25">
      <c r="A1104" t="s">
        <v>54</v>
      </c>
      <c r="B1104">
        <v>110027</v>
      </c>
      <c r="C1104" t="s">
        <v>55</v>
      </c>
      <c r="D1104" t="s">
        <v>56</v>
      </c>
      <c r="E1104" s="1">
        <v>45968</v>
      </c>
      <c r="F1104" t="s">
        <v>1351</v>
      </c>
      <c r="G1104" t="s">
        <v>67</v>
      </c>
      <c r="H1104" t="str">
        <f t="shared" si="119"/>
        <v>Direct Sale</v>
      </c>
      <c r="K1104" s="3">
        <v>45968.875</v>
      </c>
      <c r="L1104">
        <f t="shared" si="120"/>
        <v>7</v>
      </c>
      <c r="M1104" t="str">
        <f t="shared" si="121"/>
        <v>Friday</v>
      </c>
      <c r="N1104" s="1" t="str">
        <f t="shared" si="122"/>
        <v>November</v>
      </c>
      <c r="O1104" s="2">
        <v>0.875</v>
      </c>
      <c r="P1104" s="2" t="str">
        <f t="shared" si="123"/>
        <v>Week 1</v>
      </c>
      <c r="Q1104" t="s">
        <v>59</v>
      </c>
      <c r="R1104" s="5">
        <v>298</v>
      </c>
      <c r="S1104" s="5">
        <v>0</v>
      </c>
      <c r="T1104" s="5">
        <f t="shared" si="124"/>
        <v>0</v>
      </c>
      <c r="U1104" s="5">
        <v>298</v>
      </c>
      <c r="V1104" s="5">
        <v>0</v>
      </c>
      <c r="W1104" s="5">
        <v>14.9</v>
      </c>
      <c r="X1104" s="5">
        <v>0.1</v>
      </c>
      <c r="Y1104" s="5">
        <v>313</v>
      </c>
      <c r="Z1104" s="5">
        <v>313</v>
      </c>
      <c r="AA1104" t="s">
        <v>68</v>
      </c>
      <c r="AB1104">
        <v>72.12</v>
      </c>
      <c r="AC1104">
        <v>3.92</v>
      </c>
      <c r="AD1104" t="s">
        <v>5778</v>
      </c>
      <c r="AE1104" t="s">
        <v>75</v>
      </c>
      <c r="AI1104" t="s">
        <v>89</v>
      </c>
      <c r="AJ1104" t="s">
        <v>56</v>
      </c>
      <c r="AK1104">
        <v>8929758003</v>
      </c>
      <c r="AO1104">
        <v>0</v>
      </c>
      <c r="AP1104">
        <v>0</v>
      </c>
      <c r="AR1104">
        <v>313</v>
      </c>
      <c r="AZ1104">
        <v>298</v>
      </c>
      <c r="BA1104">
        <v>7.45</v>
      </c>
      <c r="BB1104">
        <v>298</v>
      </c>
      <c r="BC1104">
        <v>7.45</v>
      </c>
      <c r="BD1104" s="5">
        <v>313</v>
      </c>
      <c r="BE1104">
        <v>298</v>
      </c>
      <c r="BG1104">
        <f t="shared" si="125"/>
        <v>298</v>
      </c>
    </row>
    <row r="1105" spans="1:61" x14ac:dyDescent="0.25">
      <c r="A1105" t="s">
        <v>54</v>
      </c>
      <c r="B1105">
        <v>110027</v>
      </c>
      <c r="C1105" t="s">
        <v>55</v>
      </c>
      <c r="D1105" t="s">
        <v>56</v>
      </c>
      <c r="E1105" s="1">
        <v>45968</v>
      </c>
      <c r="F1105" t="s">
        <v>1352</v>
      </c>
      <c r="G1105" t="s">
        <v>58</v>
      </c>
      <c r="H1105" t="str">
        <f t="shared" si="119"/>
        <v>Aggregator</v>
      </c>
      <c r="I1105">
        <v>7456093632</v>
      </c>
      <c r="J1105">
        <v>18528960</v>
      </c>
      <c r="K1105" s="3">
        <v>45968.875694444447</v>
      </c>
      <c r="L1105">
        <f t="shared" si="120"/>
        <v>7</v>
      </c>
      <c r="M1105" t="str">
        <f t="shared" si="121"/>
        <v>Friday</v>
      </c>
      <c r="N1105" s="1" t="str">
        <f t="shared" si="122"/>
        <v>November</v>
      </c>
      <c r="O1105" s="2">
        <v>0.87569444444444444</v>
      </c>
      <c r="P1105" s="2" t="str">
        <f t="shared" si="123"/>
        <v>Week 1</v>
      </c>
      <c r="Q1105" t="s">
        <v>59</v>
      </c>
      <c r="R1105" s="5">
        <v>538</v>
      </c>
      <c r="S1105" s="5">
        <v>-100</v>
      </c>
      <c r="T1105" s="5">
        <f t="shared" si="124"/>
        <v>18.587360594795538</v>
      </c>
      <c r="U1105" s="5">
        <v>438</v>
      </c>
      <c r="V1105" s="5">
        <v>32</v>
      </c>
      <c r="W1105" s="5">
        <v>0</v>
      </c>
      <c r="X1105" s="5">
        <v>0</v>
      </c>
      <c r="Y1105" s="5">
        <v>470</v>
      </c>
      <c r="Z1105" s="5">
        <v>470</v>
      </c>
      <c r="AA1105" t="s">
        <v>60</v>
      </c>
      <c r="AB1105">
        <v>104.06</v>
      </c>
      <c r="AC1105">
        <v>9.5399999999999991</v>
      </c>
      <c r="AD1105" t="s">
        <v>60</v>
      </c>
      <c r="AE1105" t="s">
        <v>56</v>
      </c>
      <c r="AF1105">
        <v>3632</v>
      </c>
      <c r="AG1105">
        <v>3632</v>
      </c>
      <c r="AO1105">
        <v>32</v>
      </c>
      <c r="AP1105">
        <v>0</v>
      </c>
      <c r="AX1105">
        <v>470</v>
      </c>
      <c r="BD1105" s="5">
        <v>470</v>
      </c>
      <c r="BE1105">
        <v>438</v>
      </c>
      <c r="BG1105">
        <f t="shared" si="125"/>
        <v>438</v>
      </c>
      <c r="BI1105">
        <v>32</v>
      </c>
    </row>
    <row r="1106" spans="1:61" x14ac:dyDescent="0.25">
      <c r="A1106" t="s">
        <v>54</v>
      </c>
      <c r="B1106">
        <v>110027</v>
      </c>
      <c r="C1106" t="s">
        <v>55</v>
      </c>
      <c r="D1106" t="s">
        <v>56</v>
      </c>
      <c r="E1106" s="1">
        <v>45968</v>
      </c>
      <c r="F1106" t="s">
        <v>1353</v>
      </c>
      <c r="G1106" t="s">
        <v>58</v>
      </c>
      <c r="H1106" t="str">
        <f t="shared" si="119"/>
        <v>Aggregator</v>
      </c>
      <c r="I1106">
        <v>7458869367</v>
      </c>
      <c r="J1106">
        <v>18528960</v>
      </c>
      <c r="K1106" s="3">
        <v>45968.879166666666</v>
      </c>
      <c r="L1106">
        <f t="shared" si="120"/>
        <v>7</v>
      </c>
      <c r="M1106" t="str">
        <f t="shared" si="121"/>
        <v>Friday</v>
      </c>
      <c r="N1106" s="1" t="str">
        <f t="shared" si="122"/>
        <v>November</v>
      </c>
      <c r="O1106" s="2">
        <v>0.87916666666666665</v>
      </c>
      <c r="P1106" s="2" t="str">
        <f t="shared" si="123"/>
        <v>Week 1</v>
      </c>
      <c r="Q1106" t="s">
        <v>59</v>
      </c>
      <c r="R1106" s="5">
        <v>259</v>
      </c>
      <c r="S1106" s="5">
        <v>-80</v>
      </c>
      <c r="T1106" s="5">
        <f t="shared" si="124"/>
        <v>30.888030888030887</v>
      </c>
      <c r="U1106" s="5">
        <v>179</v>
      </c>
      <c r="V1106" s="5">
        <v>32</v>
      </c>
      <c r="W1106" s="5">
        <v>0</v>
      </c>
      <c r="X1106" s="5">
        <v>0</v>
      </c>
      <c r="Y1106" s="5">
        <v>211</v>
      </c>
      <c r="Z1106" s="5">
        <v>211</v>
      </c>
      <c r="AA1106" t="s">
        <v>60</v>
      </c>
      <c r="AB1106">
        <v>48.47</v>
      </c>
      <c r="AC1106">
        <v>4.7699999999999996</v>
      </c>
      <c r="AD1106" t="s">
        <v>60</v>
      </c>
      <c r="AE1106" t="s">
        <v>56</v>
      </c>
      <c r="AF1106">
        <v>9367</v>
      </c>
      <c r="AG1106">
        <v>9367</v>
      </c>
      <c r="AO1106">
        <v>32</v>
      </c>
      <c r="AP1106">
        <v>0</v>
      </c>
      <c r="AX1106">
        <v>211</v>
      </c>
      <c r="BD1106" s="5">
        <v>211</v>
      </c>
      <c r="BE1106">
        <v>179</v>
      </c>
      <c r="BG1106">
        <f t="shared" si="125"/>
        <v>179</v>
      </c>
      <c r="BI1106">
        <v>32</v>
      </c>
    </row>
    <row r="1107" spans="1:61" x14ac:dyDescent="0.25">
      <c r="A1107" t="s">
        <v>54</v>
      </c>
      <c r="B1107">
        <v>110027</v>
      </c>
      <c r="C1107" t="s">
        <v>55</v>
      </c>
      <c r="D1107" t="s">
        <v>56</v>
      </c>
      <c r="E1107" s="1">
        <v>45968</v>
      </c>
      <c r="F1107" t="s">
        <v>1354</v>
      </c>
      <c r="G1107" t="s">
        <v>63</v>
      </c>
      <c r="H1107" t="str">
        <f t="shared" si="119"/>
        <v>Aggregator</v>
      </c>
      <c r="I1107">
        <v>221500000000000</v>
      </c>
      <c r="J1107">
        <v>29811</v>
      </c>
      <c r="K1107" s="3">
        <v>45968.882638888892</v>
      </c>
      <c r="L1107">
        <f t="shared" si="120"/>
        <v>7</v>
      </c>
      <c r="M1107" t="str">
        <f t="shared" si="121"/>
        <v>Friday</v>
      </c>
      <c r="N1107" s="1" t="str">
        <f t="shared" si="122"/>
        <v>November</v>
      </c>
      <c r="O1107" s="2">
        <v>0.88263888888888886</v>
      </c>
      <c r="P1107" s="2" t="str">
        <f t="shared" si="123"/>
        <v>Week 1</v>
      </c>
      <c r="Q1107" t="s">
        <v>59</v>
      </c>
      <c r="R1107" s="5">
        <v>698</v>
      </c>
      <c r="S1107" s="5">
        <v>-350</v>
      </c>
      <c r="T1107" s="5">
        <f t="shared" si="124"/>
        <v>50.143266475644701</v>
      </c>
      <c r="U1107" s="5">
        <v>348</v>
      </c>
      <c r="V1107" s="5">
        <v>32</v>
      </c>
      <c r="W1107" s="5">
        <v>0</v>
      </c>
      <c r="X1107" s="5">
        <v>0</v>
      </c>
      <c r="Y1107" s="5">
        <v>380</v>
      </c>
      <c r="Z1107" s="5">
        <v>380</v>
      </c>
      <c r="AA1107" t="s">
        <v>64</v>
      </c>
      <c r="AB1107">
        <v>109.6</v>
      </c>
      <c r="AC1107">
        <v>9.5399999999999991</v>
      </c>
      <c r="AD1107" t="s">
        <v>64</v>
      </c>
      <c r="AE1107" t="s">
        <v>56</v>
      </c>
      <c r="AF1107">
        <v>26</v>
      </c>
      <c r="AG1107">
        <v>26</v>
      </c>
      <c r="AO1107">
        <v>32</v>
      </c>
      <c r="AP1107">
        <v>0</v>
      </c>
      <c r="AW1107">
        <v>380</v>
      </c>
      <c r="BD1107" s="5">
        <v>380</v>
      </c>
      <c r="BE1107">
        <v>348</v>
      </c>
      <c r="BG1107">
        <f t="shared" si="125"/>
        <v>348</v>
      </c>
      <c r="BH1107">
        <v>32</v>
      </c>
    </row>
    <row r="1108" spans="1:61" x14ac:dyDescent="0.25">
      <c r="A1108" t="s">
        <v>54</v>
      </c>
      <c r="B1108">
        <v>110027</v>
      </c>
      <c r="C1108" t="s">
        <v>55</v>
      </c>
      <c r="D1108" t="s">
        <v>56</v>
      </c>
      <c r="E1108" s="1">
        <v>45968</v>
      </c>
      <c r="F1108" t="s">
        <v>1355</v>
      </c>
      <c r="G1108" t="s">
        <v>67</v>
      </c>
      <c r="H1108" t="str">
        <f t="shared" si="119"/>
        <v>Direct Sale</v>
      </c>
      <c r="K1108" s="3">
        <v>45968.884722222225</v>
      </c>
      <c r="L1108">
        <f t="shared" si="120"/>
        <v>7</v>
      </c>
      <c r="M1108" t="str">
        <f t="shared" si="121"/>
        <v>Friday</v>
      </c>
      <c r="N1108" s="1" t="str">
        <f t="shared" si="122"/>
        <v>November</v>
      </c>
      <c r="O1108" s="2">
        <v>0.88472222222222219</v>
      </c>
      <c r="P1108" s="2" t="str">
        <f t="shared" si="123"/>
        <v>Week 1</v>
      </c>
      <c r="Q1108" t="s">
        <v>59</v>
      </c>
      <c r="R1108" s="5">
        <v>139</v>
      </c>
      <c r="S1108" s="5">
        <v>0</v>
      </c>
      <c r="T1108" s="5">
        <f t="shared" si="124"/>
        <v>0</v>
      </c>
      <c r="U1108" s="5">
        <v>139</v>
      </c>
      <c r="V1108" s="5">
        <v>0</v>
      </c>
      <c r="W1108" s="5">
        <v>6.96</v>
      </c>
      <c r="X1108" s="5">
        <v>0.04</v>
      </c>
      <c r="Y1108" s="5">
        <v>146</v>
      </c>
      <c r="Z1108" s="5">
        <v>146</v>
      </c>
      <c r="AA1108" t="s">
        <v>68</v>
      </c>
      <c r="AB1108">
        <v>22.42</v>
      </c>
      <c r="AC1108">
        <v>2.82</v>
      </c>
      <c r="AD1108" t="s">
        <v>5778</v>
      </c>
      <c r="AE1108" t="s">
        <v>75</v>
      </c>
      <c r="AI1108" t="s">
        <v>89</v>
      </c>
      <c r="AJ1108" t="s">
        <v>56</v>
      </c>
      <c r="AK1108">
        <v>8929758003</v>
      </c>
      <c r="AO1108">
        <v>0</v>
      </c>
      <c r="AP1108">
        <v>0</v>
      </c>
      <c r="AR1108">
        <v>146</v>
      </c>
      <c r="AZ1108">
        <v>139</v>
      </c>
      <c r="BA1108">
        <v>3.48</v>
      </c>
      <c r="BB1108">
        <v>139</v>
      </c>
      <c r="BC1108">
        <v>3.48</v>
      </c>
      <c r="BD1108" s="5">
        <v>146</v>
      </c>
      <c r="BE1108">
        <v>139</v>
      </c>
      <c r="BG1108">
        <f t="shared" si="125"/>
        <v>139</v>
      </c>
    </row>
    <row r="1109" spans="1:61" x14ac:dyDescent="0.25">
      <c r="A1109" t="s">
        <v>54</v>
      </c>
      <c r="B1109">
        <v>110027</v>
      </c>
      <c r="C1109" t="s">
        <v>55</v>
      </c>
      <c r="D1109" t="s">
        <v>56</v>
      </c>
      <c r="E1109" s="1">
        <v>45968</v>
      </c>
      <c r="F1109" t="s">
        <v>1356</v>
      </c>
      <c r="G1109" t="s">
        <v>58</v>
      </c>
      <c r="H1109" t="str">
        <f t="shared" si="119"/>
        <v>Aggregator</v>
      </c>
      <c r="I1109">
        <v>7456370467</v>
      </c>
      <c r="J1109">
        <v>18528960</v>
      </c>
      <c r="K1109" s="3">
        <v>45968.885416666664</v>
      </c>
      <c r="L1109">
        <f t="shared" si="120"/>
        <v>7</v>
      </c>
      <c r="M1109" t="str">
        <f t="shared" si="121"/>
        <v>Friday</v>
      </c>
      <c r="N1109" s="1" t="str">
        <f t="shared" si="122"/>
        <v>November</v>
      </c>
      <c r="O1109" s="2">
        <v>0.88541666666666663</v>
      </c>
      <c r="P1109" s="2" t="str">
        <f t="shared" si="123"/>
        <v>Week 1</v>
      </c>
      <c r="Q1109" t="s">
        <v>59</v>
      </c>
      <c r="R1109" s="5">
        <v>598</v>
      </c>
      <c r="S1109" s="5">
        <v>-299</v>
      </c>
      <c r="T1109" s="5">
        <f t="shared" si="124"/>
        <v>50</v>
      </c>
      <c r="U1109" s="5">
        <v>299</v>
      </c>
      <c r="V1109" s="5">
        <v>32</v>
      </c>
      <c r="W1109" s="5">
        <v>0</v>
      </c>
      <c r="X1109" s="5">
        <v>0</v>
      </c>
      <c r="Y1109" s="5">
        <v>331</v>
      </c>
      <c r="Z1109" s="5">
        <v>331</v>
      </c>
      <c r="AA1109" t="s">
        <v>60</v>
      </c>
      <c r="AB1109">
        <v>75.680000000000007</v>
      </c>
      <c r="AC1109">
        <v>8.73</v>
      </c>
      <c r="AD1109" t="s">
        <v>60</v>
      </c>
      <c r="AE1109" t="s">
        <v>56</v>
      </c>
      <c r="AF1109">
        <v>467</v>
      </c>
      <c r="AG1109">
        <v>467</v>
      </c>
      <c r="AO1109">
        <v>32</v>
      </c>
      <c r="AP1109">
        <v>0</v>
      </c>
      <c r="AX1109">
        <v>331</v>
      </c>
      <c r="BD1109" s="5">
        <v>331</v>
      </c>
      <c r="BE1109">
        <v>299</v>
      </c>
      <c r="BG1109">
        <f t="shared" si="125"/>
        <v>299</v>
      </c>
      <c r="BI1109">
        <v>32</v>
      </c>
    </row>
    <row r="1110" spans="1:61" x14ac:dyDescent="0.25">
      <c r="A1110" t="s">
        <v>54</v>
      </c>
      <c r="B1110">
        <v>110027</v>
      </c>
      <c r="C1110" t="s">
        <v>55</v>
      </c>
      <c r="D1110" t="s">
        <v>56</v>
      </c>
      <c r="E1110" s="1">
        <v>45968</v>
      </c>
      <c r="F1110" t="s">
        <v>1357</v>
      </c>
      <c r="G1110" t="s">
        <v>63</v>
      </c>
      <c r="H1110" t="str">
        <f t="shared" si="119"/>
        <v>Aggregator</v>
      </c>
      <c r="I1110">
        <v>221500000000000</v>
      </c>
      <c r="J1110">
        <v>29811</v>
      </c>
      <c r="K1110" s="3">
        <v>45968.885416666664</v>
      </c>
      <c r="L1110">
        <f t="shared" si="120"/>
        <v>7</v>
      </c>
      <c r="M1110" t="str">
        <f t="shared" si="121"/>
        <v>Friday</v>
      </c>
      <c r="N1110" s="1" t="str">
        <f t="shared" si="122"/>
        <v>November</v>
      </c>
      <c r="O1110" s="2">
        <v>0.88541666666666663</v>
      </c>
      <c r="P1110" s="2" t="str">
        <f t="shared" si="123"/>
        <v>Week 1</v>
      </c>
      <c r="Q1110" t="s">
        <v>59</v>
      </c>
      <c r="R1110" s="5">
        <v>449</v>
      </c>
      <c r="S1110" s="5">
        <v>-93.75</v>
      </c>
      <c r="T1110" s="5">
        <f t="shared" si="124"/>
        <v>20.879732739420938</v>
      </c>
      <c r="U1110" s="5">
        <v>355.25</v>
      </c>
      <c r="V1110" s="5">
        <v>32</v>
      </c>
      <c r="W1110" s="5">
        <v>0</v>
      </c>
      <c r="X1110" s="5">
        <v>-0.25</v>
      </c>
      <c r="Y1110" s="5">
        <v>387</v>
      </c>
      <c r="Z1110" s="5">
        <v>387</v>
      </c>
      <c r="AA1110" t="s">
        <v>64</v>
      </c>
      <c r="AB1110">
        <v>82.2</v>
      </c>
      <c r="AC1110">
        <v>9.82</v>
      </c>
      <c r="AD1110" t="s">
        <v>64</v>
      </c>
      <c r="AE1110" t="s">
        <v>56</v>
      </c>
      <c r="AF1110">
        <v>1580</v>
      </c>
      <c r="AG1110">
        <v>1580</v>
      </c>
      <c r="AO1110">
        <v>32</v>
      </c>
      <c r="AP1110">
        <v>0</v>
      </c>
      <c r="AW1110">
        <v>387</v>
      </c>
      <c r="BD1110" s="5">
        <v>387</v>
      </c>
      <c r="BE1110">
        <v>355.25</v>
      </c>
      <c r="BG1110">
        <f t="shared" si="125"/>
        <v>355.25</v>
      </c>
      <c r="BH1110">
        <v>32</v>
      </c>
    </row>
    <row r="1111" spans="1:61" x14ac:dyDescent="0.25">
      <c r="A1111" t="s">
        <v>54</v>
      </c>
      <c r="B1111">
        <v>110027</v>
      </c>
      <c r="C1111" t="s">
        <v>55</v>
      </c>
      <c r="D1111" t="s">
        <v>56</v>
      </c>
      <c r="E1111" s="1">
        <v>45968</v>
      </c>
      <c r="F1111" t="s">
        <v>1358</v>
      </c>
      <c r="G1111" t="s">
        <v>58</v>
      </c>
      <c r="H1111" t="str">
        <f t="shared" si="119"/>
        <v>Aggregator</v>
      </c>
      <c r="I1111">
        <v>7459316786</v>
      </c>
      <c r="J1111">
        <v>18528960</v>
      </c>
      <c r="K1111" s="3">
        <v>45968.893055555556</v>
      </c>
      <c r="L1111">
        <f t="shared" si="120"/>
        <v>7</v>
      </c>
      <c r="M1111" t="str">
        <f t="shared" si="121"/>
        <v>Friday</v>
      </c>
      <c r="N1111" s="1" t="str">
        <f t="shared" si="122"/>
        <v>November</v>
      </c>
      <c r="O1111" s="2">
        <v>0.8930555555555556</v>
      </c>
      <c r="P1111" s="2" t="str">
        <f t="shared" si="123"/>
        <v>Week 1</v>
      </c>
      <c r="Q1111" t="s">
        <v>59</v>
      </c>
      <c r="R1111" s="5">
        <v>398</v>
      </c>
      <c r="S1111" s="5">
        <v>-75</v>
      </c>
      <c r="T1111" s="5">
        <f t="shared" si="124"/>
        <v>18.844221105527641</v>
      </c>
      <c r="U1111" s="5">
        <v>323</v>
      </c>
      <c r="V1111" s="5">
        <v>32</v>
      </c>
      <c r="W1111" s="5">
        <v>0</v>
      </c>
      <c r="X1111" s="5">
        <v>0</v>
      </c>
      <c r="Y1111" s="5">
        <v>355</v>
      </c>
      <c r="Z1111" s="5">
        <v>355</v>
      </c>
      <c r="AA1111" t="s">
        <v>60</v>
      </c>
      <c r="AB1111">
        <v>100.72</v>
      </c>
      <c r="AC1111">
        <v>9.82</v>
      </c>
      <c r="AD1111" t="s">
        <v>60</v>
      </c>
      <c r="AE1111" t="s">
        <v>56</v>
      </c>
      <c r="AF1111">
        <v>6786</v>
      </c>
      <c r="AG1111">
        <v>6786</v>
      </c>
      <c r="AO1111">
        <v>32</v>
      </c>
      <c r="AP1111">
        <v>0</v>
      </c>
      <c r="AX1111">
        <v>355</v>
      </c>
      <c r="BD1111" s="5">
        <v>355</v>
      </c>
      <c r="BE1111">
        <v>323</v>
      </c>
      <c r="BG1111">
        <f t="shared" si="125"/>
        <v>323</v>
      </c>
      <c r="BI1111">
        <v>32</v>
      </c>
    </row>
    <row r="1112" spans="1:61" x14ac:dyDescent="0.25">
      <c r="A1112" t="s">
        <v>54</v>
      </c>
      <c r="B1112">
        <v>110027</v>
      </c>
      <c r="C1112" t="s">
        <v>55</v>
      </c>
      <c r="D1112" t="s">
        <v>56</v>
      </c>
      <c r="E1112" s="1">
        <v>45968</v>
      </c>
      <c r="F1112" t="s">
        <v>1359</v>
      </c>
      <c r="G1112" t="s">
        <v>67</v>
      </c>
      <c r="H1112" t="str">
        <f t="shared" si="119"/>
        <v>Direct Sale</v>
      </c>
      <c r="K1112" s="3">
        <v>45968.895833333336</v>
      </c>
      <c r="L1112">
        <f t="shared" si="120"/>
        <v>7</v>
      </c>
      <c r="M1112" t="str">
        <f t="shared" si="121"/>
        <v>Friday</v>
      </c>
      <c r="N1112" s="1" t="str">
        <f t="shared" si="122"/>
        <v>November</v>
      </c>
      <c r="O1112" s="2">
        <v>0.89583333333333337</v>
      </c>
      <c r="P1112" s="2" t="str">
        <f t="shared" si="123"/>
        <v>Week 1</v>
      </c>
      <c r="Q1112" t="s">
        <v>59</v>
      </c>
      <c r="R1112" s="5">
        <v>408</v>
      </c>
      <c r="S1112" s="5">
        <v>0</v>
      </c>
      <c r="T1112" s="5">
        <f t="shared" si="124"/>
        <v>0</v>
      </c>
      <c r="U1112" s="5">
        <v>408</v>
      </c>
      <c r="V1112" s="5">
        <v>0</v>
      </c>
      <c r="W1112" s="5">
        <v>20.399999999999999</v>
      </c>
      <c r="X1112" s="5">
        <v>-0.4</v>
      </c>
      <c r="Y1112" s="5">
        <v>428</v>
      </c>
      <c r="Z1112" s="5">
        <v>428</v>
      </c>
      <c r="AA1112" t="s">
        <v>68</v>
      </c>
      <c r="AB1112">
        <v>99.66</v>
      </c>
      <c r="AC1112">
        <v>3.92</v>
      </c>
      <c r="AD1112" t="s">
        <v>5778</v>
      </c>
      <c r="AE1112" t="s">
        <v>75</v>
      </c>
      <c r="AI1112" t="s">
        <v>89</v>
      </c>
      <c r="AJ1112" t="s">
        <v>56</v>
      </c>
      <c r="AK1112">
        <v>8929758003</v>
      </c>
      <c r="AO1112">
        <v>0</v>
      </c>
      <c r="AP1112">
        <v>0</v>
      </c>
      <c r="AR1112">
        <v>428</v>
      </c>
      <c r="AZ1112">
        <v>408</v>
      </c>
      <c r="BA1112">
        <v>10.199999999999999</v>
      </c>
      <c r="BB1112">
        <v>408</v>
      </c>
      <c r="BC1112">
        <v>10.199999999999999</v>
      </c>
      <c r="BD1112" s="5">
        <v>428</v>
      </c>
      <c r="BE1112">
        <v>408</v>
      </c>
      <c r="BG1112">
        <f t="shared" si="125"/>
        <v>408</v>
      </c>
    </row>
    <row r="1113" spans="1:61" x14ac:dyDescent="0.25">
      <c r="A1113" t="s">
        <v>54</v>
      </c>
      <c r="B1113">
        <v>110027</v>
      </c>
      <c r="C1113" t="s">
        <v>55</v>
      </c>
      <c r="D1113" t="s">
        <v>56</v>
      </c>
      <c r="E1113" s="1">
        <v>45968</v>
      </c>
      <c r="F1113" t="s">
        <v>1360</v>
      </c>
      <c r="G1113" t="s">
        <v>63</v>
      </c>
      <c r="H1113" t="str">
        <f t="shared" si="119"/>
        <v>Aggregator</v>
      </c>
      <c r="I1113">
        <v>221501000000000</v>
      </c>
      <c r="J1113">
        <v>29811</v>
      </c>
      <c r="K1113" s="3">
        <v>45968.897222222222</v>
      </c>
      <c r="L1113">
        <f t="shared" si="120"/>
        <v>7</v>
      </c>
      <c r="M1113" t="str">
        <f t="shared" si="121"/>
        <v>Friday</v>
      </c>
      <c r="N1113" s="1" t="str">
        <f t="shared" si="122"/>
        <v>November</v>
      </c>
      <c r="O1113" s="2">
        <v>0.89722222222222225</v>
      </c>
      <c r="P1113" s="2" t="str">
        <f t="shared" si="123"/>
        <v>Week 1</v>
      </c>
      <c r="Q1113" t="s">
        <v>59</v>
      </c>
      <c r="R1113" s="5">
        <v>313.27999999999997</v>
      </c>
      <c r="S1113" s="5">
        <v>-93.75</v>
      </c>
      <c r="T1113" s="5">
        <f t="shared" si="124"/>
        <v>29.925306435137898</v>
      </c>
      <c r="U1113" s="5">
        <v>219.53</v>
      </c>
      <c r="V1113" s="5">
        <v>32</v>
      </c>
      <c r="W1113" s="5">
        <v>0</v>
      </c>
      <c r="X1113" s="5">
        <v>0.47</v>
      </c>
      <c r="Y1113" s="5">
        <v>252</v>
      </c>
      <c r="Z1113" s="5">
        <v>252</v>
      </c>
      <c r="AA1113" t="s">
        <v>64</v>
      </c>
      <c r="AB1113">
        <v>61.44</v>
      </c>
      <c r="AC1113">
        <v>5.45</v>
      </c>
      <c r="AD1113" t="s">
        <v>64</v>
      </c>
      <c r="AE1113" t="s">
        <v>56</v>
      </c>
      <c r="AF1113">
        <v>7841</v>
      </c>
      <c r="AG1113">
        <v>7841</v>
      </c>
      <c r="AO1113">
        <v>32</v>
      </c>
      <c r="AP1113">
        <v>0</v>
      </c>
      <c r="AW1113">
        <v>252</v>
      </c>
      <c r="BD1113" s="5">
        <v>252</v>
      </c>
      <c r="BE1113">
        <v>219.53</v>
      </c>
      <c r="BG1113">
        <f t="shared" si="125"/>
        <v>219.53</v>
      </c>
      <c r="BH1113">
        <v>32</v>
      </c>
    </row>
    <row r="1114" spans="1:61" x14ac:dyDescent="0.25">
      <c r="A1114" t="s">
        <v>54</v>
      </c>
      <c r="B1114">
        <v>110027</v>
      </c>
      <c r="C1114" t="s">
        <v>55</v>
      </c>
      <c r="D1114" t="s">
        <v>56</v>
      </c>
      <c r="E1114" s="1">
        <v>45968</v>
      </c>
      <c r="F1114" t="s">
        <v>1361</v>
      </c>
      <c r="G1114" t="s">
        <v>67</v>
      </c>
      <c r="H1114" t="str">
        <f t="shared" si="119"/>
        <v>Direct Sale</v>
      </c>
      <c r="K1114" s="3">
        <v>45968.902083333334</v>
      </c>
      <c r="L1114">
        <f t="shared" si="120"/>
        <v>7</v>
      </c>
      <c r="M1114" t="str">
        <f t="shared" si="121"/>
        <v>Friday</v>
      </c>
      <c r="N1114" s="1" t="str">
        <f t="shared" si="122"/>
        <v>November</v>
      </c>
      <c r="O1114" s="2">
        <v>0.90208333333333335</v>
      </c>
      <c r="P1114" s="2" t="str">
        <f t="shared" si="123"/>
        <v>Week 1</v>
      </c>
      <c r="Q1114" t="s">
        <v>59</v>
      </c>
      <c r="R1114" s="5">
        <v>369</v>
      </c>
      <c r="S1114" s="5">
        <v>0</v>
      </c>
      <c r="T1114" s="5">
        <f t="shared" si="124"/>
        <v>0</v>
      </c>
      <c r="U1114" s="5">
        <v>369</v>
      </c>
      <c r="V1114" s="5">
        <v>0</v>
      </c>
      <c r="W1114" s="5">
        <v>18.46</v>
      </c>
      <c r="X1114" s="5">
        <v>-0.46</v>
      </c>
      <c r="Y1114" s="5">
        <v>387</v>
      </c>
      <c r="Z1114" s="5">
        <v>387</v>
      </c>
      <c r="AA1114" t="s">
        <v>73</v>
      </c>
      <c r="AB1114">
        <v>102.43</v>
      </c>
      <c r="AC1114">
        <v>8.7200000000000006</v>
      </c>
      <c r="AD1114" t="s">
        <v>5778</v>
      </c>
      <c r="AE1114" t="s">
        <v>75</v>
      </c>
      <c r="AI1114" t="s">
        <v>89</v>
      </c>
      <c r="AJ1114" t="s">
        <v>56</v>
      </c>
      <c r="AK1114">
        <v>8929758003</v>
      </c>
      <c r="AO1114">
        <v>0</v>
      </c>
      <c r="AP1114">
        <v>0</v>
      </c>
      <c r="AQ1114">
        <v>387</v>
      </c>
      <c r="AZ1114">
        <v>369</v>
      </c>
      <c r="BA1114">
        <v>9.23</v>
      </c>
      <c r="BB1114">
        <v>369</v>
      </c>
      <c r="BC1114">
        <v>9.23</v>
      </c>
      <c r="BD1114" s="5">
        <v>387</v>
      </c>
      <c r="BE1114">
        <v>369</v>
      </c>
      <c r="BG1114">
        <f t="shared" si="125"/>
        <v>369</v>
      </c>
    </row>
    <row r="1115" spans="1:61" x14ac:dyDescent="0.25">
      <c r="A1115" t="s">
        <v>54</v>
      </c>
      <c r="B1115">
        <v>110027</v>
      </c>
      <c r="C1115" t="s">
        <v>55</v>
      </c>
      <c r="D1115" t="s">
        <v>56</v>
      </c>
      <c r="E1115" s="1">
        <v>45968</v>
      </c>
      <c r="F1115" t="s">
        <v>1362</v>
      </c>
      <c r="G1115" t="s">
        <v>67</v>
      </c>
      <c r="H1115" t="str">
        <f t="shared" si="119"/>
        <v>Direct Sale</v>
      </c>
      <c r="K1115" s="3">
        <v>45968.902777777781</v>
      </c>
      <c r="L1115">
        <f t="shared" si="120"/>
        <v>7</v>
      </c>
      <c r="M1115" t="str">
        <f t="shared" si="121"/>
        <v>Friday</v>
      </c>
      <c r="N1115" s="1" t="str">
        <f t="shared" si="122"/>
        <v>November</v>
      </c>
      <c r="O1115" s="2">
        <v>0.90277777777777779</v>
      </c>
      <c r="P1115" s="2" t="str">
        <f t="shared" si="123"/>
        <v>Week 1</v>
      </c>
      <c r="Q1115" t="s">
        <v>59</v>
      </c>
      <c r="R1115" s="5">
        <v>109</v>
      </c>
      <c r="S1115" s="5">
        <v>0</v>
      </c>
      <c r="T1115" s="5">
        <f t="shared" si="124"/>
        <v>0</v>
      </c>
      <c r="U1115" s="5">
        <v>109</v>
      </c>
      <c r="V1115" s="5">
        <v>0</v>
      </c>
      <c r="W1115" s="5">
        <v>5.46</v>
      </c>
      <c r="X1115" s="5">
        <v>-0.46</v>
      </c>
      <c r="Y1115" s="5">
        <v>114</v>
      </c>
      <c r="Z1115" s="5">
        <v>114</v>
      </c>
      <c r="AA1115" t="s">
        <v>68</v>
      </c>
      <c r="AB1115">
        <v>24.51</v>
      </c>
      <c r="AC1115">
        <v>1.96</v>
      </c>
      <c r="AD1115" t="s">
        <v>5778</v>
      </c>
      <c r="AE1115" t="s">
        <v>75</v>
      </c>
      <c r="AI1115" t="s">
        <v>89</v>
      </c>
      <c r="AJ1115" t="s">
        <v>56</v>
      </c>
      <c r="AK1115">
        <v>8929758003</v>
      </c>
      <c r="AO1115">
        <v>0</v>
      </c>
      <c r="AP1115">
        <v>0</v>
      </c>
      <c r="AR1115">
        <v>114</v>
      </c>
      <c r="AZ1115">
        <v>109</v>
      </c>
      <c r="BA1115">
        <v>2.73</v>
      </c>
      <c r="BB1115">
        <v>109</v>
      </c>
      <c r="BC1115">
        <v>2.73</v>
      </c>
      <c r="BD1115" s="5">
        <v>114</v>
      </c>
      <c r="BE1115">
        <v>109</v>
      </c>
      <c r="BG1115">
        <f t="shared" si="125"/>
        <v>109</v>
      </c>
    </row>
    <row r="1116" spans="1:61" x14ac:dyDescent="0.25">
      <c r="A1116" t="s">
        <v>54</v>
      </c>
      <c r="B1116">
        <v>110027</v>
      </c>
      <c r="C1116" t="s">
        <v>55</v>
      </c>
      <c r="D1116" t="s">
        <v>56</v>
      </c>
      <c r="E1116" s="1">
        <v>45968</v>
      </c>
      <c r="F1116" t="s">
        <v>1363</v>
      </c>
      <c r="G1116" t="s">
        <v>58</v>
      </c>
      <c r="H1116" t="str">
        <f t="shared" si="119"/>
        <v>Aggregator</v>
      </c>
      <c r="I1116">
        <v>7448062643</v>
      </c>
      <c r="J1116">
        <v>18528960</v>
      </c>
      <c r="K1116" s="3">
        <v>45968.904166666667</v>
      </c>
      <c r="L1116">
        <f t="shared" si="120"/>
        <v>7</v>
      </c>
      <c r="M1116" t="str">
        <f t="shared" si="121"/>
        <v>Friday</v>
      </c>
      <c r="N1116" s="1" t="str">
        <f t="shared" si="122"/>
        <v>November</v>
      </c>
      <c r="O1116" s="2">
        <v>0.90416666666666667</v>
      </c>
      <c r="P1116" s="2" t="str">
        <f t="shared" si="123"/>
        <v>Week 1</v>
      </c>
      <c r="Q1116" t="s">
        <v>59</v>
      </c>
      <c r="R1116" s="5">
        <v>477</v>
      </c>
      <c r="S1116" s="5">
        <v>-100</v>
      </c>
      <c r="T1116" s="5">
        <f t="shared" si="124"/>
        <v>20.964360587002094</v>
      </c>
      <c r="U1116" s="5">
        <v>377</v>
      </c>
      <c r="V1116" s="5">
        <v>32</v>
      </c>
      <c r="W1116" s="5">
        <v>0</v>
      </c>
      <c r="X1116" s="5">
        <v>0</v>
      </c>
      <c r="Y1116" s="5">
        <v>409</v>
      </c>
      <c r="Z1116" s="5">
        <v>409</v>
      </c>
      <c r="AA1116" t="s">
        <v>60</v>
      </c>
      <c r="AB1116">
        <v>77.02</v>
      </c>
      <c r="AC1116">
        <v>10.14</v>
      </c>
      <c r="AD1116" t="s">
        <v>60</v>
      </c>
      <c r="AE1116" t="s">
        <v>56</v>
      </c>
      <c r="AF1116">
        <v>2643</v>
      </c>
      <c r="AG1116">
        <v>2643</v>
      </c>
      <c r="AO1116">
        <v>32</v>
      </c>
      <c r="AP1116">
        <v>0</v>
      </c>
      <c r="AX1116">
        <v>409</v>
      </c>
      <c r="BD1116" s="5">
        <v>409</v>
      </c>
      <c r="BE1116">
        <v>377</v>
      </c>
      <c r="BG1116">
        <f t="shared" si="125"/>
        <v>377</v>
      </c>
      <c r="BI1116">
        <v>32</v>
      </c>
    </row>
    <row r="1117" spans="1:61" x14ac:dyDescent="0.25">
      <c r="A1117" t="s">
        <v>54</v>
      </c>
      <c r="B1117">
        <v>110027</v>
      </c>
      <c r="C1117" t="s">
        <v>55</v>
      </c>
      <c r="D1117" t="s">
        <v>56</v>
      </c>
      <c r="E1117" s="1">
        <v>45968</v>
      </c>
      <c r="F1117" t="s">
        <v>1364</v>
      </c>
      <c r="G1117" t="s">
        <v>63</v>
      </c>
      <c r="H1117" t="str">
        <f t="shared" si="119"/>
        <v>Aggregator</v>
      </c>
      <c r="I1117">
        <v>221502000000000</v>
      </c>
      <c r="J1117">
        <v>29811</v>
      </c>
      <c r="K1117" s="3">
        <v>45968.907638888886</v>
      </c>
      <c r="L1117">
        <f t="shared" si="120"/>
        <v>7</v>
      </c>
      <c r="M1117" t="str">
        <f t="shared" si="121"/>
        <v>Friday</v>
      </c>
      <c r="N1117" s="1" t="str">
        <f t="shared" si="122"/>
        <v>November</v>
      </c>
      <c r="O1117" s="2">
        <v>0.90763888888888888</v>
      </c>
      <c r="P1117" s="2" t="str">
        <f t="shared" si="123"/>
        <v>Week 1</v>
      </c>
      <c r="Q1117" t="s">
        <v>59</v>
      </c>
      <c r="R1117" s="5">
        <v>342.28</v>
      </c>
      <c r="S1117" s="5">
        <v>-93.74</v>
      </c>
      <c r="T1117" s="5">
        <f t="shared" si="124"/>
        <v>27.386934673366838</v>
      </c>
      <c r="U1117" s="5">
        <v>248.54</v>
      </c>
      <c r="V1117" s="5">
        <v>32</v>
      </c>
      <c r="W1117" s="5">
        <v>0</v>
      </c>
      <c r="X1117" s="5">
        <v>0.46</v>
      </c>
      <c r="Y1117" s="5">
        <v>281</v>
      </c>
      <c r="Z1117" s="5">
        <v>281</v>
      </c>
      <c r="AA1117" t="s">
        <v>64</v>
      </c>
      <c r="AB1117">
        <v>76.05</v>
      </c>
      <c r="AC1117">
        <v>5.75</v>
      </c>
      <c r="AD1117" t="s">
        <v>64</v>
      </c>
      <c r="AE1117" t="s">
        <v>56</v>
      </c>
      <c r="AF1117">
        <v>6054</v>
      </c>
      <c r="AG1117">
        <v>6054</v>
      </c>
      <c r="AO1117">
        <v>32</v>
      </c>
      <c r="AP1117">
        <v>0</v>
      </c>
      <c r="AW1117">
        <v>281</v>
      </c>
      <c r="BD1117" s="5">
        <v>281</v>
      </c>
      <c r="BE1117">
        <v>248.54</v>
      </c>
      <c r="BG1117">
        <f t="shared" si="125"/>
        <v>248.54</v>
      </c>
      <c r="BH1117">
        <v>32</v>
      </c>
    </row>
    <row r="1118" spans="1:61" x14ac:dyDescent="0.25">
      <c r="A1118" t="s">
        <v>54</v>
      </c>
      <c r="B1118">
        <v>110027</v>
      </c>
      <c r="C1118" t="s">
        <v>55</v>
      </c>
      <c r="D1118" t="s">
        <v>56</v>
      </c>
      <c r="E1118" s="1">
        <v>45968</v>
      </c>
      <c r="F1118" t="s">
        <v>1365</v>
      </c>
      <c r="G1118" t="s">
        <v>67</v>
      </c>
      <c r="H1118" t="str">
        <f t="shared" si="119"/>
        <v>Direct Sale</v>
      </c>
      <c r="K1118" s="3">
        <v>45968.915277777778</v>
      </c>
      <c r="L1118">
        <f t="shared" si="120"/>
        <v>7</v>
      </c>
      <c r="M1118" t="str">
        <f t="shared" si="121"/>
        <v>Friday</v>
      </c>
      <c r="N1118" s="1" t="str">
        <f t="shared" si="122"/>
        <v>November</v>
      </c>
      <c r="O1118" s="2">
        <v>0.91527777777777775</v>
      </c>
      <c r="P1118" s="2" t="str">
        <f t="shared" si="123"/>
        <v>Week 1</v>
      </c>
      <c r="Q1118" t="s">
        <v>59</v>
      </c>
      <c r="R1118" s="5">
        <v>398</v>
      </c>
      <c r="S1118" s="5">
        <v>0</v>
      </c>
      <c r="T1118" s="5">
        <f t="shared" si="124"/>
        <v>0</v>
      </c>
      <c r="U1118" s="5">
        <v>398</v>
      </c>
      <c r="V1118" s="5">
        <v>0</v>
      </c>
      <c r="W1118" s="5">
        <v>19.899999999999999</v>
      </c>
      <c r="X1118" s="5">
        <v>0.1</v>
      </c>
      <c r="Y1118" s="5">
        <v>418</v>
      </c>
      <c r="Z1118" s="5">
        <v>418</v>
      </c>
      <c r="AA1118" t="s">
        <v>68</v>
      </c>
      <c r="AB1118">
        <v>96.8</v>
      </c>
      <c r="AC1118">
        <v>5.12</v>
      </c>
      <c r="AD1118" t="s">
        <v>5778</v>
      </c>
      <c r="AE1118" t="s">
        <v>75</v>
      </c>
      <c r="AI1118" t="s">
        <v>89</v>
      </c>
      <c r="AJ1118" t="s">
        <v>56</v>
      </c>
      <c r="AK1118">
        <v>8929758003</v>
      </c>
      <c r="AO1118">
        <v>0</v>
      </c>
      <c r="AP1118">
        <v>0</v>
      </c>
      <c r="AR1118">
        <v>418</v>
      </c>
      <c r="AZ1118">
        <v>398</v>
      </c>
      <c r="BA1118">
        <v>9.9499999999999993</v>
      </c>
      <c r="BB1118">
        <v>398</v>
      </c>
      <c r="BC1118">
        <v>9.9499999999999993</v>
      </c>
      <c r="BD1118" s="5">
        <v>418</v>
      </c>
      <c r="BE1118">
        <v>398</v>
      </c>
      <c r="BG1118">
        <f t="shared" si="125"/>
        <v>398</v>
      </c>
    </row>
    <row r="1119" spans="1:61" x14ac:dyDescent="0.25">
      <c r="A1119" t="s">
        <v>54</v>
      </c>
      <c r="B1119">
        <v>110027</v>
      </c>
      <c r="C1119" t="s">
        <v>55</v>
      </c>
      <c r="D1119" t="s">
        <v>56</v>
      </c>
      <c r="E1119" s="1">
        <v>45968</v>
      </c>
      <c r="F1119" t="s">
        <v>1366</v>
      </c>
      <c r="G1119" t="s">
        <v>67</v>
      </c>
      <c r="H1119" t="str">
        <f t="shared" si="119"/>
        <v>Direct Sale</v>
      </c>
      <c r="K1119" s="3">
        <v>45968.915277777778</v>
      </c>
      <c r="L1119">
        <f t="shared" si="120"/>
        <v>7</v>
      </c>
      <c r="M1119" t="str">
        <f t="shared" si="121"/>
        <v>Friday</v>
      </c>
      <c r="N1119" s="1" t="str">
        <f t="shared" si="122"/>
        <v>November</v>
      </c>
      <c r="O1119" s="2">
        <v>0.91527777777777775</v>
      </c>
      <c r="P1119" s="2" t="str">
        <f t="shared" si="123"/>
        <v>Week 1</v>
      </c>
      <c r="Q1119" t="s">
        <v>59</v>
      </c>
      <c r="R1119" s="5">
        <v>59</v>
      </c>
      <c r="S1119" s="5">
        <v>0</v>
      </c>
      <c r="T1119" s="5">
        <f t="shared" si="124"/>
        <v>0</v>
      </c>
      <c r="U1119" s="5">
        <v>59</v>
      </c>
      <c r="V1119" s="5">
        <v>0</v>
      </c>
      <c r="W1119" s="5">
        <v>2.96</v>
      </c>
      <c r="X1119" s="5">
        <v>0.04</v>
      </c>
      <c r="Y1119" s="5">
        <v>62</v>
      </c>
      <c r="Z1119" s="5">
        <v>62</v>
      </c>
      <c r="AA1119" t="s">
        <v>68</v>
      </c>
      <c r="AB1119">
        <v>15.49</v>
      </c>
      <c r="AC1119">
        <v>2.14</v>
      </c>
      <c r="AD1119" t="s">
        <v>5778</v>
      </c>
      <c r="AE1119" t="s">
        <v>75</v>
      </c>
      <c r="AI1119" t="s">
        <v>89</v>
      </c>
      <c r="AJ1119" t="s">
        <v>56</v>
      </c>
      <c r="AK1119">
        <v>8929758003</v>
      </c>
      <c r="AO1119">
        <v>0</v>
      </c>
      <c r="AP1119">
        <v>0</v>
      </c>
      <c r="AR1119">
        <v>62</v>
      </c>
      <c r="AZ1119">
        <v>59</v>
      </c>
      <c r="BA1119">
        <v>1.48</v>
      </c>
      <c r="BB1119">
        <v>59</v>
      </c>
      <c r="BC1119">
        <v>1.48</v>
      </c>
      <c r="BD1119" s="5">
        <v>62</v>
      </c>
      <c r="BE1119">
        <v>59</v>
      </c>
      <c r="BG1119">
        <f t="shared" si="125"/>
        <v>59</v>
      </c>
    </row>
    <row r="1120" spans="1:61" x14ac:dyDescent="0.25">
      <c r="A1120" t="s">
        <v>54</v>
      </c>
      <c r="B1120">
        <v>110027</v>
      </c>
      <c r="C1120" t="s">
        <v>55</v>
      </c>
      <c r="D1120" t="s">
        <v>56</v>
      </c>
      <c r="E1120" s="1">
        <v>45968</v>
      </c>
      <c r="F1120" t="s">
        <v>1367</v>
      </c>
      <c r="G1120" t="s">
        <v>67</v>
      </c>
      <c r="H1120" t="str">
        <f t="shared" si="119"/>
        <v>Direct Sale</v>
      </c>
      <c r="K1120" s="3">
        <v>45968.915972222225</v>
      </c>
      <c r="L1120">
        <f t="shared" si="120"/>
        <v>7</v>
      </c>
      <c r="M1120" t="str">
        <f t="shared" si="121"/>
        <v>Friday</v>
      </c>
      <c r="N1120" s="1" t="str">
        <f t="shared" si="122"/>
        <v>November</v>
      </c>
      <c r="O1120" s="2">
        <v>0.91597222222222219</v>
      </c>
      <c r="P1120" s="2" t="str">
        <f t="shared" si="123"/>
        <v>Week 1</v>
      </c>
      <c r="Q1120" t="s">
        <v>59</v>
      </c>
      <c r="R1120" s="5">
        <v>399</v>
      </c>
      <c r="S1120" s="5">
        <v>0</v>
      </c>
      <c r="T1120" s="5">
        <f t="shared" si="124"/>
        <v>0</v>
      </c>
      <c r="U1120" s="5">
        <v>399</v>
      </c>
      <c r="V1120" s="5">
        <v>0</v>
      </c>
      <c r="W1120" s="5">
        <v>19.96</v>
      </c>
      <c r="X1120" s="5">
        <v>0.04</v>
      </c>
      <c r="Y1120" s="5">
        <v>419</v>
      </c>
      <c r="Z1120" s="5">
        <v>419</v>
      </c>
      <c r="AA1120" t="s">
        <v>68</v>
      </c>
      <c r="AB1120">
        <v>82.28</v>
      </c>
      <c r="AC1120">
        <v>10.67</v>
      </c>
      <c r="AD1120" t="s">
        <v>5778</v>
      </c>
      <c r="AE1120" t="s">
        <v>75</v>
      </c>
      <c r="AI1120" t="s">
        <v>89</v>
      </c>
      <c r="AJ1120" t="s">
        <v>56</v>
      </c>
      <c r="AK1120">
        <v>8929758003</v>
      </c>
      <c r="AO1120">
        <v>0</v>
      </c>
      <c r="AP1120">
        <v>0</v>
      </c>
      <c r="AR1120">
        <v>419</v>
      </c>
      <c r="AZ1120">
        <v>399</v>
      </c>
      <c r="BA1120">
        <v>9.98</v>
      </c>
      <c r="BB1120">
        <v>399</v>
      </c>
      <c r="BC1120">
        <v>9.98</v>
      </c>
      <c r="BD1120" s="5">
        <v>419</v>
      </c>
      <c r="BE1120">
        <v>399</v>
      </c>
      <c r="BG1120">
        <f t="shared" si="125"/>
        <v>399</v>
      </c>
    </row>
    <row r="1121" spans="1:61" x14ac:dyDescent="0.25">
      <c r="A1121" t="s">
        <v>54</v>
      </c>
      <c r="B1121">
        <v>110027</v>
      </c>
      <c r="C1121" t="s">
        <v>55</v>
      </c>
      <c r="D1121" t="s">
        <v>56</v>
      </c>
      <c r="E1121" s="1">
        <v>45968</v>
      </c>
      <c r="F1121" t="s">
        <v>1368</v>
      </c>
      <c r="G1121" t="s">
        <v>67</v>
      </c>
      <c r="H1121" t="str">
        <f t="shared" si="119"/>
        <v>Direct Sale</v>
      </c>
      <c r="K1121" s="3">
        <v>45968.918749999997</v>
      </c>
      <c r="L1121">
        <f t="shared" si="120"/>
        <v>7</v>
      </c>
      <c r="M1121" t="str">
        <f t="shared" si="121"/>
        <v>Friday</v>
      </c>
      <c r="N1121" s="1" t="str">
        <f t="shared" si="122"/>
        <v>November</v>
      </c>
      <c r="O1121" s="2">
        <v>0.91874999999999996</v>
      </c>
      <c r="P1121" s="2" t="str">
        <f t="shared" si="123"/>
        <v>Week 1</v>
      </c>
      <c r="Q1121" t="s">
        <v>59</v>
      </c>
      <c r="R1121" s="5">
        <v>332.29</v>
      </c>
      <c r="S1121" s="5">
        <v>0</v>
      </c>
      <c r="T1121" s="5">
        <f t="shared" si="124"/>
        <v>0</v>
      </c>
      <c r="U1121" s="5">
        <v>332.29</v>
      </c>
      <c r="V1121" s="5">
        <v>0</v>
      </c>
      <c r="W1121" s="5">
        <v>16.62</v>
      </c>
      <c r="X1121" s="5">
        <v>0.09</v>
      </c>
      <c r="Y1121" s="5">
        <v>349</v>
      </c>
      <c r="Z1121" s="5">
        <v>349</v>
      </c>
      <c r="AA1121" t="s">
        <v>68</v>
      </c>
      <c r="AB1121">
        <v>73.790000000000006</v>
      </c>
      <c r="AC1121">
        <v>4.78</v>
      </c>
      <c r="AD1121" t="s">
        <v>5778</v>
      </c>
      <c r="AE1121" t="s">
        <v>75</v>
      </c>
      <c r="AI1121" t="s">
        <v>89</v>
      </c>
      <c r="AJ1121" t="s">
        <v>56</v>
      </c>
      <c r="AK1121">
        <v>8929758003</v>
      </c>
      <c r="AO1121">
        <v>0</v>
      </c>
      <c r="AP1121">
        <v>0</v>
      </c>
      <c r="AR1121">
        <v>349</v>
      </c>
      <c r="AZ1121">
        <v>332.29</v>
      </c>
      <c r="BA1121">
        <v>8.31</v>
      </c>
      <c r="BB1121">
        <v>332.29</v>
      </c>
      <c r="BC1121">
        <v>8.31</v>
      </c>
      <c r="BD1121" s="5">
        <v>349</v>
      </c>
      <c r="BE1121">
        <v>332.29</v>
      </c>
      <c r="BG1121">
        <f t="shared" si="125"/>
        <v>332.29</v>
      </c>
    </row>
    <row r="1122" spans="1:61" x14ac:dyDescent="0.25">
      <c r="A1122" t="s">
        <v>54</v>
      </c>
      <c r="B1122">
        <v>110027</v>
      </c>
      <c r="C1122" t="s">
        <v>55</v>
      </c>
      <c r="D1122" t="s">
        <v>56</v>
      </c>
      <c r="E1122" s="1">
        <v>45968</v>
      </c>
      <c r="F1122" t="s">
        <v>1369</v>
      </c>
      <c r="G1122" t="s">
        <v>63</v>
      </c>
      <c r="H1122" t="str">
        <f t="shared" si="119"/>
        <v>Aggregator</v>
      </c>
      <c r="I1122">
        <v>221503000000000</v>
      </c>
      <c r="J1122">
        <v>29811</v>
      </c>
      <c r="K1122" s="3">
        <v>45968.919444444444</v>
      </c>
      <c r="L1122">
        <f t="shared" si="120"/>
        <v>7</v>
      </c>
      <c r="M1122" t="str">
        <f t="shared" si="121"/>
        <v>Friday</v>
      </c>
      <c r="N1122" s="1" t="str">
        <f t="shared" si="122"/>
        <v>November</v>
      </c>
      <c r="O1122" s="2">
        <v>0.9194444444444444</v>
      </c>
      <c r="P1122" s="2" t="str">
        <f t="shared" si="123"/>
        <v>Week 1</v>
      </c>
      <c r="Q1122" t="s">
        <v>59</v>
      </c>
      <c r="R1122" s="5">
        <v>826</v>
      </c>
      <c r="S1122" s="5">
        <v>-199.98</v>
      </c>
      <c r="T1122" s="5">
        <f t="shared" si="124"/>
        <v>24.210653753026634</v>
      </c>
      <c r="U1122" s="5">
        <v>626.02</v>
      </c>
      <c r="V1122" s="5">
        <v>32</v>
      </c>
      <c r="W1122" s="5">
        <v>0</v>
      </c>
      <c r="X1122" s="5">
        <v>-0.02</v>
      </c>
      <c r="Y1122" s="5">
        <v>658</v>
      </c>
      <c r="Z1122" s="5">
        <v>658</v>
      </c>
      <c r="AA1122" t="s">
        <v>64</v>
      </c>
      <c r="AB1122">
        <v>175.78</v>
      </c>
      <c r="AC1122">
        <v>18.32</v>
      </c>
      <c r="AD1122" t="s">
        <v>64</v>
      </c>
      <c r="AE1122" t="s">
        <v>56</v>
      </c>
      <c r="AF1122">
        <v>4296</v>
      </c>
      <c r="AG1122">
        <v>4296</v>
      </c>
      <c r="AO1122">
        <v>32</v>
      </c>
      <c r="AP1122">
        <v>0</v>
      </c>
      <c r="AW1122">
        <v>658</v>
      </c>
      <c r="BD1122" s="5">
        <v>658</v>
      </c>
      <c r="BE1122">
        <v>626.02</v>
      </c>
      <c r="BG1122">
        <f t="shared" si="125"/>
        <v>626.02</v>
      </c>
      <c r="BH1122">
        <v>32</v>
      </c>
    </row>
    <row r="1123" spans="1:61" x14ac:dyDescent="0.25">
      <c r="A1123" t="s">
        <v>54</v>
      </c>
      <c r="B1123">
        <v>110027</v>
      </c>
      <c r="C1123" t="s">
        <v>55</v>
      </c>
      <c r="D1123" t="s">
        <v>56</v>
      </c>
      <c r="E1123" s="1">
        <v>45968</v>
      </c>
      <c r="F1123" t="s">
        <v>1370</v>
      </c>
      <c r="G1123" t="s">
        <v>63</v>
      </c>
      <c r="H1123" t="str">
        <f t="shared" si="119"/>
        <v>Aggregator</v>
      </c>
      <c r="I1123">
        <v>221503000000000</v>
      </c>
      <c r="J1123">
        <v>29811</v>
      </c>
      <c r="K1123" s="3">
        <v>45968.920138888891</v>
      </c>
      <c r="L1123">
        <f t="shared" si="120"/>
        <v>7</v>
      </c>
      <c r="M1123" t="str">
        <f t="shared" si="121"/>
        <v>Friday</v>
      </c>
      <c r="N1123" s="1" t="str">
        <f t="shared" si="122"/>
        <v>November</v>
      </c>
      <c r="O1123" s="2">
        <v>0.92013888888888884</v>
      </c>
      <c r="P1123" s="2" t="str">
        <f t="shared" si="123"/>
        <v>Week 1</v>
      </c>
      <c r="Q1123" t="s">
        <v>59</v>
      </c>
      <c r="R1123" s="5">
        <v>408</v>
      </c>
      <c r="S1123" s="5">
        <v>0</v>
      </c>
      <c r="T1123" s="5">
        <f t="shared" si="124"/>
        <v>0</v>
      </c>
      <c r="U1123" s="5">
        <v>408</v>
      </c>
      <c r="V1123" s="5">
        <v>32</v>
      </c>
      <c r="W1123" s="5">
        <v>0</v>
      </c>
      <c r="X1123" s="5">
        <v>0</v>
      </c>
      <c r="Y1123" s="5">
        <v>440</v>
      </c>
      <c r="Z1123" s="5">
        <v>440</v>
      </c>
      <c r="AA1123" t="s">
        <v>64</v>
      </c>
      <c r="AB1123">
        <v>76.09</v>
      </c>
      <c r="AC1123">
        <v>8.15</v>
      </c>
      <c r="AD1123" t="s">
        <v>64</v>
      </c>
      <c r="AE1123" t="s">
        <v>56</v>
      </c>
      <c r="AF1123">
        <v>16</v>
      </c>
      <c r="AG1123">
        <v>16</v>
      </c>
      <c r="AO1123">
        <v>32</v>
      </c>
      <c r="AP1123">
        <v>0</v>
      </c>
      <c r="AW1123">
        <v>440</v>
      </c>
      <c r="BD1123" s="5">
        <v>440</v>
      </c>
      <c r="BE1123">
        <v>408</v>
      </c>
      <c r="BG1123">
        <f t="shared" si="125"/>
        <v>408</v>
      </c>
      <c r="BH1123">
        <v>32</v>
      </c>
    </row>
    <row r="1124" spans="1:61" x14ac:dyDescent="0.25">
      <c r="A1124" t="s">
        <v>54</v>
      </c>
      <c r="B1124">
        <v>110027</v>
      </c>
      <c r="C1124" t="s">
        <v>55</v>
      </c>
      <c r="D1124" t="s">
        <v>56</v>
      </c>
      <c r="E1124" s="1">
        <v>45968</v>
      </c>
      <c r="F1124" t="s">
        <v>1371</v>
      </c>
      <c r="G1124" t="s">
        <v>63</v>
      </c>
      <c r="H1124" t="str">
        <f t="shared" si="119"/>
        <v>Aggregator</v>
      </c>
      <c r="I1124">
        <v>221503000000000</v>
      </c>
      <c r="J1124">
        <v>29811</v>
      </c>
      <c r="K1124" s="3">
        <v>45968.923611111109</v>
      </c>
      <c r="L1124">
        <f t="shared" si="120"/>
        <v>7</v>
      </c>
      <c r="M1124" t="str">
        <f t="shared" si="121"/>
        <v>Friday</v>
      </c>
      <c r="N1124" s="1" t="str">
        <f t="shared" si="122"/>
        <v>November</v>
      </c>
      <c r="O1124" s="2">
        <v>0.92361111111111116</v>
      </c>
      <c r="P1124" s="2" t="str">
        <f t="shared" si="123"/>
        <v>Week 1</v>
      </c>
      <c r="Q1124" t="s">
        <v>59</v>
      </c>
      <c r="R1124" s="5">
        <v>248</v>
      </c>
      <c r="S1124" s="5">
        <v>-75</v>
      </c>
      <c r="T1124" s="5">
        <f t="shared" si="124"/>
        <v>30.241935483870968</v>
      </c>
      <c r="U1124" s="5">
        <v>173</v>
      </c>
      <c r="V1124" s="5">
        <v>32</v>
      </c>
      <c r="W1124" s="5">
        <v>0</v>
      </c>
      <c r="X1124" s="5">
        <v>0</v>
      </c>
      <c r="Y1124" s="5">
        <v>205</v>
      </c>
      <c r="Z1124" s="5">
        <v>205</v>
      </c>
      <c r="AA1124" t="s">
        <v>64</v>
      </c>
      <c r="AB1124">
        <v>41.87</v>
      </c>
      <c r="AC1124">
        <v>5.88</v>
      </c>
      <c r="AD1124" t="s">
        <v>64</v>
      </c>
      <c r="AE1124" t="s">
        <v>56</v>
      </c>
      <c r="AF1124">
        <v>3420</v>
      </c>
      <c r="AG1124">
        <v>3420</v>
      </c>
      <c r="AO1124">
        <v>32</v>
      </c>
      <c r="AP1124">
        <v>0</v>
      </c>
      <c r="AW1124">
        <v>205</v>
      </c>
      <c r="BD1124" s="5">
        <v>205</v>
      </c>
      <c r="BE1124">
        <v>173</v>
      </c>
      <c r="BG1124">
        <f t="shared" si="125"/>
        <v>173</v>
      </c>
      <c r="BH1124">
        <v>32</v>
      </c>
    </row>
    <row r="1125" spans="1:61" x14ac:dyDescent="0.25">
      <c r="A1125" t="s">
        <v>54</v>
      </c>
      <c r="B1125">
        <v>110027</v>
      </c>
      <c r="C1125" t="s">
        <v>55</v>
      </c>
      <c r="D1125" t="s">
        <v>56</v>
      </c>
      <c r="E1125" s="1">
        <v>45968</v>
      </c>
      <c r="F1125" t="s">
        <v>1372</v>
      </c>
      <c r="G1125" t="s">
        <v>63</v>
      </c>
      <c r="H1125" t="str">
        <f t="shared" si="119"/>
        <v>Aggregator</v>
      </c>
      <c r="I1125">
        <v>221503000000000</v>
      </c>
      <c r="J1125">
        <v>29811</v>
      </c>
      <c r="K1125" s="3">
        <v>45968.926388888889</v>
      </c>
      <c r="L1125">
        <f t="shared" si="120"/>
        <v>7</v>
      </c>
      <c r="M1125" t="str">
        <f t="shared" si="121"/>
        <v>Friday</v>
      </c>
      <c r="N1125" s="1" t="str">
        <f t="shared" si="122"/>
        <v>November</v>
      </c>
      <c r="O1125" s="2">
        <v>0.92638888888888893</v>
      </c>
      <c r="P1125" s="2" t="str">
        <f t="shared" si="123"/>
        <v>Week 1</v>
      </c>
      <c r="Q1125" t="s">
        <v>59</v>
      </c>
      <c r="R1125" s="5">
        <v>987</v>
      </c>
      <c r="S1125" s="5">
        <v>-268.75</v>
      </c>
      <c r="T1125" s="5">
        <f t="shared" si="124"/>
        <v>27.228976697061803</v>
      </c>
      <c r="U1125" s="5">
        <v>718.25</v>
      </c>
      <c r="V1125" s="5">
        <v>32</v>
      </c>
      <c r="W1125" s="5">
        <v>0</v>
      </c>
      <c r="X1125" s="5">
        <v>-0.25</v>
      </c>
      <c r="Y1125" s="5">
        <v>750</v>
      </c>
      <c r="Z1125" s="5">
        <v>750</v>
      </c>
      <c r="AA1125" t="s">
        <v>64</v>
      </c>
      <c r="AB1125">
        <v>178.49</v>
      </c>
      <c r="AC1125">
        <v>9.5399999999999991</v>
      </c>
      <c r="AD1125" t="s">
        <v>64</v>
      </c>
      <c r="AE1125" t="s">
        <v>56</v>
      </c>
      <c r="AF1125">
        <v>4403</v>
      </c>
      <c r="AG1125">
        <v>4403</v>
      </c>
      <c r="AO1125">
        <v>32</v>
      </c>
      <c r="AP1125">
        <v>0</v>
      </c>
      <c r="AW1125">
        <v>750</v>
      </c>
      <c r="BD1125" s="5">
        <v>750</v>
      </c>
      <c r="BE1125">
        <v>718.25</v>
      </c>
      <c r="BG1125">
        <f t="shared" si="125"/>
        <v>718.25</v>
      </c>
      <c r="BH1125">
        <v>32</v>
      </c>
    </row>
    <row r="1126" spans="1:61" x14ac:dyDescent="0.25">
      <c r="A1126" t="s">
        <v>54</v>
      </c>
      <c r="B1126">
        <v>110027</v>
      </c>
      <c r="C1126" t="s">
        <v>55</v>
      </c>
      <c r="D1126" t="s">
        <v>56</v>
      </c>
      <c r="E1126" s="1">
        <v>45968</v>
      </c>
      <c r="F1126" t="s">
        <v>1373</v>
      </c>
      <c r="G1126" t="s">
        <v>63</v>
      </c>
      <c r="H1126" t="str">
        <f t="shared" si="119"/>
        <v>Aggregator</v>
      </c>
      <c r="I1126">
        <v>221504000000000</v>
      </c>
      <c r="J1126">
        <v>29811</v>
      </c>
      <c r="K1126" s="3">
        <v>45968.931250000001</v>
      </c>
      <c r="L1126">
        <f t="shared" si="120"/>
        <v>7</v>
      </c>
      <c r="M1126" t="str">
        <f t="shared" si="121"/>
        <v>Friday</v>
      </c>
      <c r="N1126" s="1" t="str">
        <f t="shared" si="122"/>
        <v>November</v>
      </c>
      <c r="O1126" s="2">
        <v>0.93125000000000002</v>
      </c>
      <c r="P1126" s="2" t="str">
        <f t="shared" si="123"/>
        <v>Week 1</v>
      </c>
      <c r="Q1126" t="s">
        <v>59</v>
      </c>
      <c r="R1126" s="5">
        <v>248</v>
      </c>
      <c r="S1126" s="5">
        <v>0</v>
      </c>
      <c r="T1126" s="5">
        <f t="shared" si="124"/>
        <v>0</v>
      </c>
      <c r="U1126" s="5">
        <v>248</v>
      </c>
      <c r="V1126" s="5">
        <v>32</v>
      </c>
      <c r="W1126" s="5">
        <v>0</v>
      </c>
      <c r="X1126" s="5">
        <v>0</v>
      </c>
      <c r="Y1126" s="5">
        <v>280</v>
      </c>
      <c r="Z1126" s="5">
        <v>280</v>
      </c>
      <c r="AA1126" t="s">
        <v>64</v>
      </c>
      <c r="AB1126">
        <v>42.5</v>
      </c>
      <c r="AC1126">
        <v>5.07</v>
      </c>
      <c r="AD1126" t="s">
        <v>64</v>
      </c>
      <c r="AE1126" t="s">
        <v>56</v>
      </c>
      <c r="AF1126">
        <v>2981</v>
      </c>
      <c r="AG1126">
        <v>2981</v>
      </c>
      <c r="AO1126">
        <v>32</v>
      </c>
      <c r="AP1126">
        <v>0</v>
      </c>
      <c r="AW1126">
        <v>280</v>
      </c>
      <c r="BD1126" s="5">
        <v>280</v>
      </c>
      <c r="BE1126">
        <v>248</v>
      </c>
      <c r="BG1126">
        <f t="shared" si="125"/>
        <v>248</v>
      </c>
      <c r="BH1126">
        <v>32</v>
      </c>
    </row>
    <row r="1127" spans="1:61" x14ac:dyDescent="0.25">
      <c r="A1127" t="s">
        <v>54</v>
      </c>
      <c r="B1127">
        <v>110027</v>
      </c>
      <c r="C1127" t="s">
        <v>55</v>
      </c>
      <c r="D1127" t="s">
        <v>56</v>
      </c>
      <c r="E1127" s="1">
        <v>45968</v>
      </c>
      <c r="F1127" t="s">
        <v>1374</v>
      </c>
      <c r="G1127" t="s">
        <v>63</v>
      </c>
      <c r="H1127" t="str">
        <f t="shared" si="119"/>
        <v>Aggregator</v>
      </c>
      <c r="I1127">
        <v>221504000000000</v>
      </c>
      <c r="J1127">
        <v>29811</v>
      </c>
      <c r="K1127" s="3">
        <v>45968.933333333334</v>
      </c>
      <c r="L1127">
        <f t="shared" si="120"/>
        <v>7</v>
      </c>
      <c r="M1127" t="str">
        <f t="shared" si="121"/>
        <v>Friday</v>
      </c>
      <c r="N1127" s="1" t="str">
        <f t="shared" si="122"/>
        <v>November</v>
      </c>
      <c r="O1127" s="2">
        <v>0.93333333333333335</v>
      </c>
      <c r="P1127" s="2" t="str">
        <f t="shared" si="123"/>
        <v>Week 1</v>
      </c>
      <c r="Q1127" t="s">
        <v>59</v>
      </c>
      <c r="R1127" s="5">
        <v>478</v>
      </c>
      <c r="S1127" s="5">
        <v>-205</v>
      </c>
      <c r="T1127" s="5">
        <f t="shared" si="124"/>
        <v>42.887029288702927</v>
      </c>
      <c r="U1127" s="5">
        <v>273</v>
      </c>
      <c r="V1127" s="5">
        <v>32</v>
      </c>
      <c r="W1127" s="5">
        <v>0</v>
      </c>
      <c r="X1127" s="5">
        <v>0</v>
      </c>
      <c r="Y1127" s="5">
        <v>305</v>
      </c>
      <c r="Z1127" s="5">
        <v>305</v>
      </c>
      <c r="AA1127" t="s">
        <v>64</v>
      </c>
      <c r="AB1127">
        <v>76.650000000000006</v>
      </c>
      <c r="AC1127">
        <v>6.73</v>
      </c>
      <c r="AD1127" t="s">
        <v>64</v>
      </c>
      <c r="AE1127" t="s">
        <v>56</v>
      </c>
      <c r="AF1127">
        <v>4350</v>
      </c>
      <c r="AG1127">
        <v>4350</v>
      </c>
      <c r="AO1127">
        <v>32</v>
      </c>
      <c r="AP1127">
        <v>0</v>
      </c>
      <c r="AW1127">
        <v>305</v>
      </c>
      <c r="BD1127" s="5">
        <v>305</v>
      </c>
      <c r="BE1127">
        <v>273</v>
      </c>
      <c r="BG1127">
        <f t="shared" si="125"/>
        <v>273</v>
      </c>
      <c r="BH1127">
        <v>32</v>
      </c>
    </row>
    <row r="1128" spans="1:61" x14ac:dyDescent="0.25">
      <c r="A1128" t="s">
        <v>54</v>
      </c>
      <c r="B1128">
        <v>110027</v>
      </c>
      <c r="C1128" t="s">
        <v>55</v>
      </c>
      <c r="D1128" t="s">
        <v>56</v>
      </c>
      <c r="E1128" s="1">
        <v>45968</v>
      </c>
      <c r="F1128" t="s">
        <v>1375</v>
      </c>
      <c r="G1128" t="s">
        <v>58</v>
      </c>
      <c r="H1128" t="str">
        <f t="shared" si="119"/>
        <v>Aggregator</v>
      </c>
      <c r="I1128">
        <v>7450443970</v>
      </c>
      <c r="J1128">
        <v>18528960</v>
      </c>
      <c r="K1128" s="3">
        <v>45968.935416666667</v>
      </c>
      <c r="L1128">
        <f t="shared" si="120"/>
        <v>7</v>
      </c>
      <c r="M1128" t="str">
        <f t="shared" si="121"/>
        <v>Friday</v>
      </c>
      <c r="N1128" s="1" t="str">
        <f t="shared" si="122"/>
        <v>November</v>
      </c>
      <c r="O1128" s="2">
        <v>0.93541666666666667</v>
      </c>
      <c r="P1128" s="2" t="str">
        <f t="shared" si="123"/>
        <v>Week 1</v>
      </c>
      <c r="Q1128" t="s">
        <v>59</v>
      </c>
      <c r="R1128" s="5">
        <v>259</v>
      </c>
      <c r="S1128" s="5">
        <v>-75</v>
      </c>
      <c r="T1128" s="5">
        <f t="shared" si="124"/>
        <v>28.957528957528954</v>
      </c>
      <c r="U1128" s="5">
        <v>184</v>
      </c>
      <c r="V1128" s="5">
        <v>32</v>
      </c>
      <c r="W1128" s="5">
        <v>0</v>
      </c>
      <c r="X1128" s="5">
        <v>0</v>
      </c>
      <c r="Y1128" s="5">
        <v>216</v>
      </c>
      <c r="Z1128" s="5">
        <v>216</v>
      </c>
      <c r="AA1128" t="s">
        <v>60</v>
      </c>
      <c r="AB1128">
        <v>49.47</v>
      </c>
      <c r="AC1128">
        <v>4.7699999999999996</v>
      </c>
      <c r="AD1128" t="s">
        <v>60</v>
      </c>
      <c r="AE1128" t="s">
        <v>56</v>
      </c>
      <c r="AF1128">
        <v>3970</v>
      </c>
      <c r="AG1128">
        <v>3970</v>
      </c>
      <c r="AO1128">
        <v>32</v>
      </c>
      <c r="AP1128">
        <v>0</v>
      </c>
      <c r="AX1128">
        <v>216</v>
      </c>
      <c r="BD1128" s="5">
        <v>216</v>
      </c>
      <c r="BE1128">
        <v>184</v>
      </c>
      <c r="BG1128">
        <f t="shared" si="125"/>
        <v>184</v>
      </c>
      <c r="BI1128">
        <v>32</v>
      </c>
    </row>
    <row r="1129" spans="1:61" x14ac:dyDescent="0.25">
      <c r="A1129" t="s">
        <v>54</v>
      </c>
      <c r="B1129">
        <v>110027</v>
      </c>
      <c r="C1129" t="s">
        <v>55</v>
      </c>
      <c r="D1129" t="s">
        <v>56</v>
      </c>
      <c r="E1129" s="1">
        <v>45968</v>
      </c>
      <c r="F1129" t="s">
        <v>1376</v>
      </c>
      <c r="G1129" t="s">
        <v>63</v>
      </c>
      <c r="H1129" t="str">
        <f t="shared" si="119"/>
        <v>Aggregator</v>
      </c>
      <c r="I1129">
        <v>221504000000000</v>
      </c>
      <c r="J1129">
        <v>29811</v>
      </c>
      <c r="K1129" s="3">
        <v>45968.936805555553</v>
      </c>
      <c r="L1129">
        <f t="shared" si="120"/>
        <v>7</v>
      </c>
      <c r="M1129" t="str">
        <f t="shared" si="121"/>
        <v>Friday</v>
      </c>
      <c r="N1129" s="1" t="str">
        <f t="shared" si="122"/>
        <v>November</v>
      </c>
      <c r="O1129" s="2">
        <v>0.93680555555555556</v>
      </c>
      <c r="P1129" s="2" t="str">
        <f t="shared" si="123"/>
        <v>Week 1</v>
      </c>
      <c r="Q1129" t="s">
        <v>59</v>
      </c>
      <c r="R1129" s="5">
        <v>279</v>
      </c>
      <c r="S1129" s="5">
        <v>0</v>
      </c>
      <c r="T1129" s="5">
        <f t="shared" si="124"/>
        <v>0</v>
      </c>
      <c r="U1129" s="5">
        <v>279</v>
      </c>
      <c r="V1129" s="5">
        <v>32</v>
      </c>
      <c r="W1129" s="5">
        <v>0</v>
      </c>
      <c r="X1129" s="5">
        <v>0</v>
      </c>
      <c r="Y1129" s="5">
        <v>311</v>
      </c>
      <c r="Z1129" s="5">
        <v>311</v>
      </c>
      <c r="AA1129" t="s">
        <v>64</v>
      </c>
      <c r="AB1129">
        <v>49.4</v>
      </c>
      <c r="AC1129">
        <v>4.7699999999999996</v>
      </c>
      <c r="AD1129" t="s">
        <v>64</v>
      </c>
      <c r="AE1129" t="s">
        <v>56</v>
      </c>
      <c r="AF1129">
        <v>718</v>
      </c>
      <c r="AG1129">
        <v>718</v>
      </c>
      <c r="AO1129">
        <v>32</v>
      </c>
      <c r="AP1129">
        <v>0</v>
      </c>
      <c r="AW1129">
        <v>311</v>
      </c>
      <c r="BD1129" s="5">
        <v>311</v>
      </c>
      <c r="BE1129">
        <v>279</v>
      </c>
      <c r="BG1129">
        <f t="shared" si="125"/>
        <v>279</v>
      </c>
      <c r="BH1129">
        <v>32</v>
      </c>
    </row>
    <row r="1130" spans="1:61" x14ac:dyDescent="0.25">
      <c r="A1130" t="s">
        <v>54</v>
      </c>
      <c r="B1130">
        <v>110027</v>
      </c>
      <c r="C1130" t="s">
        <v>55</v>
      </c>
      <c r="D1130" t="s">
        <v>56</v>
      </c>
      <c r="E1130" s="1">
        <v>45968</v>
      </c>
      <c r="F1130" t="s">
        <v>1377</v>
      </c>
      <c r="G1130" t="s">
        <v>67</v>
      </c>
      <c r="H1130" t="str">
        <f t="shared" si="119"/>
        <v>Direct Sale</v>
      </c>
      <c r="K1130" s="3">
        <v>45968.94027777778</v>
      </c>
      <c r="L1130">
        <f t="shared" si="120"/>
        <v>7</v>
      </c>
      <c r="M1130" t="str">
        <f t="shared" si="121"/>
        <v>Friday</v>
      </c>
      <c r="N1130" s="1" t="str">
        <f t="shared" si="122"/>
        <v>November</v>
      </c>
      <c r="O1130" s="2">
        <v>0.94027777777777777</v>
      </c>
      <c r="P1130" s="2" t="str">
        <f t="shared" si="123"/>
        <v>Week 1</v>
      </c>
      <c r="Q1130" t="s">
        <v>59</v>
      </c>
      <c r="R1130" s="5">
        <v>369</v>
      </c>
      <c r="S1130" s="5">
        <v>0</v>
      </c>
      <c r="T1130" s="5">
        <f t="shared" si="124"/>
        <v>0</v>
      </c>
      <c r="U1130" s="5">
        <v>369</v>
      </c>
      <c r="V1130" s="5">
        <v>0</v>
      </c>
      <c r="W1130" s="5">
        <v>18.46</v>
      </c>
      <c r="X1130" s="5">
        <v>-0.46</v>
      </c>
      <c r="Y1130" s="5">
        <v>387</v>
      </c>
      <c r="Z1130" s="5">
        <v>387</v>
      </c>
      <c r="AA1130" t="s">
        <v>68</v>
      </c>
      <c r="AB1130">
        <v>102.43</v>
      </c>
      <c r="AC1130">
        <v>8.7200000000000006</v>
      </c>
      <c r="AD1130" t="s">
        <v>5778</v>
      </c>
      <c r="AE1130" t="s">
        <v>75</v>
      </c>
      <c r="AI1130" t="s">
        <v>89</v>
      </c>
      <c r="AJ1130" t="s">
        <v>56</v>
      </c>
      <c r="AK1130">
        <v>8929758003</v>
      </c>
      <c r="AO1130">
        <v>0</v>
      </c>
      <c r="AP1130">
        <v>0</v>
      </c>
      <c r="AR1130">
        <v>387</v>
      </c>
      <c r="AZ1130">
        <v>369</v>
      </c>
      <c r="BA1130">
        <v>9.23</v>
      </c>
      <c r="BB1130">
        <v>369</v>
      </c>
      <c r="BC1130">
        <v>9.23</v>
      </c>
      <c r="BD1130" s="5">
        <v>387</v>
      </c>
      <c r="BE1130">
        <v>369</v>
      </c>
      <c r="BG1130">
        <f t="shared" si="125"/>
        <v>369</v>
      </c>
    </row>
    <row r="1131" spans="1:61" x14ac:dyDescent="0.25">
      <c r="A1131" t="s">
        <v>54</v>
      </c>
      <c r="B1131">
        <v>110027</v>
      </c>
      <c r="C1131" t="s">
        <v>55</v>
      </c>
      <c r="D1131" t="s">
        <v>56</v>
      </c>
      <c r="E1131" s="1">
        <v>45968</v>
      </c>
      <c r="F1131" t="s">
        <v>1378</v>
      </c>
      <c r="G1131" t="s">
        <v>67</v>
      </c>
      <c r="H1131" t="str">
        <f t="shared" si="119"/>
        <v>Direct Sale</v>
      </c>
      <c r="K1131" s="3">
        <v>45968.940972222219</v>
      </c>
      <c r="L1131">
        <f t="shared" si="120"/>
        <v>7</v>
      </c>
      <c r="M1131" t="str">
        <f t="shared" si="121"/>
        <v>Friday</v>
      </c>
      <c r="N1131" s="1" t="str">
        <f t="shared" si="122"/>
        <v>November</v>
      </c>
      <c r="O1131" s="2">
        <v>0.94097222222222221</v>
      </c>
      <c r="P1131" s="2" t="str">
        <f t="shared" si="123"/>
        <v>Week 1</v>
      </c>
      <c r="Q1131" t="s">
        <v>59</v>
      </c>
      <c r="R1131" s="5">
        <v>487</v>
      </c>
      <c r="S1131" s="5">
        <v>0</v>
      </c>
      <c r="T1131" s="5">
        <f t="shared" si="124"/>
        <v>0</v>
      </c>
      <c r="U1131" s="5">
        <v>487</v>
      </c>
      <c r="V1131" s="5">
        <v>0</v>
      </c>
      <c r="W1131" s="5">
        <v>24.36</v>
      </c>
      <c r="X1131" s="5">
        <v>-0.36</v>
      </c>
      <c r="Y1131" s="5">
        <v>511</v>
      </c>
      <c r="Z1131" s="5">
        <v>511</v>
      </c>
      <c r="AA1131" t="s">
        <v>73</v>
      </c>
      <c r="AB1131">
        <v>139.81</v>
      </c>
      <c r="AC1131">
        <v>5.2</v>
      </c>
      <c r="AD1131" t="s">
        <v>5778</v>
      </c>
      <c r="AE1131" t="s">
        <v>75</v>
      </c>
      <c r="AI1131" t="s">
        <v>89</v>
      </c>
      <c r="AJ1131" t="s">
        <v>56</v>
      </c>
      <c r="AK1131">
        <v>8929758003</v>
      </c>
      <c r="AO1131">
        <v>0</v>
      </c>
      <c r="AP1131">
        <v>0</v>
      </c>
      <c r="AQ1131">
        <v>511</v>
      </c>
      <c r="AZ1131">
        <v>487</v>
      </c>
      <c r="BA1131">
        <v>12.18</v>
      </c>
      <c r="BB1131">
        <v>487</v>
      </c>
      <c r="BC1131">
        <v>12.18</v>
      </c>
      <c r="BD1131" s="5">
        <v>511</v>
      </c>
      <c r="BE1131">
        <v>487</v>
      </c>
      <c r="BG1131">
        <f t="shared" si="125"/>
        <v>487</v>
      </c>
    </row>
    <row r="1132" spans="1:61" x14ac:dyDescent="0.25">
      <c r="A1132" t="s">
        <v>54</v>
      </c>
      <c r="B1132">
        <v>110027</v>
      </c>
      <c r="C1132" t="s">
        <v>55</v>
      </c>
      <c r="D1132" t="s">
        <v>56</v>
      </c>
      <c r="E1132" s="1">
        <v>45968</v>
      </c>
      <c r="F1132" t="s">
        <v>1379</v>
      </c>
      <c r="G1132" t="s">
        <v>67</v>
      </c>
      <c r="H1132" t="str">
        <f t="shared" si="119"/>
        <v>Direct Sale</v>
      </c>
      <c r="K1132" s="3">
        <v>45968.940972222219</v>
      </c>
      <c r="L1132">
        <f t="shared" si="120"/>
        <v>7</v>
      </c>
      <c r="M1132" t="str">
        <f t="shared" si="121"/>
        <v>Friday</v>
      </c>
      <c r="N1132" s="1" t="str">
        <f t="shared" si="122"/>
        <v>November</v>
      </c>
      <c r="O1132" s="2">
        <v>0.94097222222222221</v>
      </c>
      <c r="P1132" s="2" t="str">
        <f t="shared" si="123"/>
        <v>Week 1</v>
      </c>
      <c r="Q1132" t="s">
        <v>59</v>
      </c>
      <c r="R1132" s="5">
        <v>418</v>
      </c>
      <c r="S1132" s="5">
        <v>0</v>
      </c>
      <c r="T1132" s="5">
        <f t="shared" si="124"/>
        <v>0</v>
      </c>
      <c r="U1132" s="5">
        <v>418</v>
      </c>
      <c r="V1132" s="5">
        <v>0</v>
      </c>
      <c r="W1132" s="5">
        <v>20.9</v>
      </c>
      <c r="X1132" s="5">
        <v>0.1</v>
      </c>
      <c r="Y1132" s="5">
        <v>439</v>
      </c>
      <c r="Z1132" s="5">
        <v>439</v>
      </c>
      <c r="AA1132" t="s">
        <v>73</v>
      </c>
      <c r="AB1132">
        <v>95.49</v>
      </c>
      <c r="AC1132">
        <v>10.68</v>
      </c>
      <c r="AD1132" t="s">
        <v>5778</v>
      </c>
      <c r="AE1132" t="s">
        <v>75</v>
      </c>
      <c r="AI1132" t="s">
        <v>89</v>
      </c>
      <c r="AJ1132" t="s">
        <v>56</v>
      </c>
      <c r="AK1132">
        <v>8929758003</v>
      </c>
      <c r="AO1132">
        <v>0</v>
      </c>
      <c r="AP1132">
        <v>0</v>
      </c>
      <c r="AQ1132">
        <v>439</v>
      </c>
      <c r="AZ1132">
        <v>418</v>
      </c>
      <c r="BA1132">
        <v>10.45</v>
      </c>
      <c r="BB1132">
        <v>418</v>
      </c>
      <c r="BC1132">
        <v>10.45</v>
      </c>
      <c r="BD1132" s="5">
        <v>439</v>
      </c>
      <c r="BE1132">
        <v>418</v>
      </c>
      <c r="BG1132">
        <f t="shared" si="125"/>
        <v>418</v>
      </c>
    </row>
    <row r="1133" spans="1:61" x14ac:dyDescent="0.25">
      <c r="A1133" t="s">
        <v>54</v>
      </c>
      <c r="B1133">
        <v>110027</v>
      </c>
      <c r="C1133" t="s">
        <v>55</v>
      </c>
      <c r="D1133" t="s">
        <v>56</v>
      </c>
      <c r="E1133" s="1">
        <v>45968</v>
      </c>
      <c r="F1133" t="s">
        <v>1380</v>
      </c>
      <c r="G1133" t="s">
        <v>67</v>
      </c>
      <c r="H1133" t="str">
        <f t="shared" si="119"/>
        <v>Direct Sale</v>
      </c>
      <c r="K1133" s="3">
        <v>45968.940972222219</v>
      </c>
      <c r="L1133">
        <f t="shared" si="120"/>
        <v>7</v>
      </c>
      <c r="M1133" t="str">
        <f t="shared" si="121"/>
        <v>Friday</v>
      </c>
      <c r="N1133" s="1" t="str">
        <f t="shared" si="122"/>
        <v>November</v>
      </c>
      <c r="O1133" s="2">
        <v>0.94097222222222221</v>
      </c>
      <c r="P1133" s="2" t="str">
        <f t="shared" si="123"/>
        <v>Week 1</v>
      </c>
      <c r="Q1133" t="s">
        <v>59</v>
      </c>
      <c r="R1133" s="5">
        <v>279</v>
      </c>
      <c r="S1133" s="5">
        <v>0</v>
      </c>
      <c r="T1133" s="5">
        <f t="shared" si="124"/>
        <v>0</v>
      </c>
      <c r="U1133" s="5">
        <v>279</v>
      </c>
      <c r="V1133" s="5">
        <v>0</v>
      </c>
      <c r="W1133" s="5">
        <v>13.96</v>
      </c>
      <c r="X1133" s="5">
        <v>0.04</v>
      </c>
      <c r="Y1133" s="5">
        <v>293</v>
      </c>
      <c r="Z1133" s="5">
        <v>293</v>
      </c>
      <c r="AA1133" t="s">
        <v>68</v>
      </c>
      <c r="AB1133">
        <v>75.709999999999994</v>
      </c>
      <c r="AC1133">
        <v>8.7200000000000006</v>
      </c>
      <c r="AD1133" t="s">
        <v>5778</v>
      </c>
      <c r="AE1133" t="s">
        <v>75</v>
      </c>
      <c r="AI1133" t="s">
        <v>89</v>
      </c>
      <c r="AJ1133" t="s">
        <v>56</v>
      </c>
      <c r="AK1133">
        <v>8929758003</v>
      </c>
      <c r="AO1133">
        <v>0</v>
      </c>
      <c r="AP1133">
        <v>0</v>
      </c>
      <c r="AR1133">
        <v>293</v>
      </c>
      <c r="AZ1133">
        <v>279</v>
      </c>
      <c r="BA1133">
        <v>6.98</v>
      </c>
      <c r="BB1133">
        <v>279</v>
      </c>
      <c r="BC1133">
        <v>6.98</v>
      </c>
      <c r="BD1133" s="5">
        <v>293</v>
      </c>
      <c r="BE1133">
        <v>279</v>
      </c>
      <c r="BG1133">
        <f t="shared" si="125"/>
        <v>279</v>
      </c>
    </row>
    <row r="1134" spans="1:61" x14ac:dyDescent="0.25">
      <c r="A1134" t="s">
        <v>54</v>
      </c>
      <c r="B1134">
        <v>110027</v>
      </c>
      <c r="C1134" t="s">
        <v>55</v>
      </c>
      <c r="D1134" t="s">
        <v>56</v>
      </c>
      <c r="E1134" s="1">
        <v>45968</v>
      </c>
      <c r="F1134" t="s">
        <v>1381</v>
      </c>
      <c r="G1134" t="s">
        <v>63</v>
      </c>
      <c r="H1134" t="str">
        <f t="shared" si="119"/>
        <v>Aggregator</v>
      </c>
      <c r="I1134">
        <v>221506000000000</v>
      </c>
      <c r="J1134">
        <v>29811</v>
      </c>
      <c r="K1134" s="3">
        <v>45968.95416666667</v>
      </c>
      <c r="L1134">
        <f t="shared" si="120"/>
        <v>7</v>
      </c>
      <c r="M1134" t="str">
        <f t="shared" si="121"/>
        <v>Friday</v>
      </c>
      <c r="N1134" s="1" t="str">
        <f t="shared" si="122"/>
        <v>November</v>
      </c>
      <c r="O1134" s="2">
        <v>0.95416666666666672</v>
      </c>
      <c r="P1134" s="2" t="str">
        <f t="shared" si="123"/>
        <v>Week 1</v>
      </c>
      <c r="Q1134" t="s">
        <v>59</v>
      </c>
      <c r="R1134" s="5">
        <v>638</v>
      </c>
      <c r="S1134" s="5">
        <v>-175</v>
      </c>
      <c r="T1134" s="5">
        <f t="shared" si="124"/>
        <v>27.429467084639498</v>
      </c>
      <c r="U1134" s="5">
        <v>463</v>
      </c>
      <c r="V1134" s="5">
        <v>32</v>
      </c>
      <c r="W1134" s="5">
        <v>0</v>
      </c>
      <c r="X1134" s="5">
        <v>0</v>
      </c>
      <c r="Y1134" s="5">
        <v>495</v>
      </c>
      <c r="Z1134" s="5">
        <v>495</v>
      </c>
      <c r="AA1134" t="s">
        <v>64</v>
      </c>
      <c r="AB1134">
        <v>116.86</v>
      </c>
      <c r="AC1134">
        <v>9.5399999999999991</v>
      </c>
      <c r="AD1134" t="s">
        <v>64</v>
      </c>
      <c r="AE1134" t="s">
        <v>56</v>
      </c>
      <c r="AF1134">
        <v>4663</v>
      </c>
      <c r="AG1134">
        <v>4663</v>
      </c>
      <c r="AO1134">
        <v>32</v>
      </c>
      <c r="AP1134">
        <v>0</v>
      </c>
      <c r="AW1134">
        <v>495</v>
      </c>
      <c r="BD1134" s="5">
        <v>495</v>
      </c>
      <c r="BE1134">
        <v>463</v>
      </c>
      <c r="BG1134">
        <f t="shared" si="125"/>
        <v>463</v>
      </c>
      <c r="BH1134">
        <v>32</v>
      </c>
    </row>
    <row r="1135" spans="1:61" x14ac:dyDescent="0.25">
      <c r="A1135" t="s">
        <v>54</v>
      </c>
      <c r="B1135">
        <v>110027</v>
      </c>
      <c r="C1135" t="s">
        <v>55</v>
      </c>
      <c r="D1135" t="s">
        <v>56</v>
      </c>
      <c r="E1135" s="1">
        <v>45968</v>
      </c>
      <c r="F1135" t="s">
        <v>1382</v>
      </c>
      <c r="G1135" t="s">
        <v>63</v>
      </c>
      <c r="H1135" t="str">
        <f t="shared" si="119"/>
        <v>Aggregator</v>
      </c>
      <c r="I1135">
        <v>221506000000000</v>
      </c>
      <c r="J1135">
        <v>29811</v>
      </c>
      <c r="K1135" s="3">
        <v>45968.955555555556</v>
      </c>
      <c r="L1135">
        <f t="shared" si="120"/>
        <v>7</v>
      </c>
      <c r="M1135" t="str">
        <f t="shared" si="121"/>
        <v>Friday</v>
      </c>
      <c r="N1135" s="1" t="str">
        <f t="shared" si="122"/>
        <v>November</v>
      </c>
      <c r="O1135" s="2">
        <v>0.9555555555555556</v>
      </c>
      <c r="P1135" s="2" t="str">
        <f t="shared" si="123"/>
        <v>Week 1</v>
      </c>
      <c r="Q1135" t="s">
        <v>59</v>
      </c>
      <c r="R1135" s="5">
        <v>299</v>
      </c>
      <c r="S1135" s="5">
        <v>-93.75</v>
      </c>
      <c r="T1135" s="5">
        <f t="shared" si="124"/>
        <v>31.354515050167226</v>
      </c>
      <c r="U1135" s="5">
        <v>205.25</v>
      </c>
      <c r="V1135" s="5">
        <v>32</v>
      </c>
      <c r="W1135" s="5">
        <v>0</v>
      </c>
      <c r="X1135" s="5">
        <v>-0.25</v>
      </c>
      <c r="Y1135" s="5">
        <v>237</v>
      </c>
      <c r="Z1135" s="5">
        <v>237</v>
      </c>
      <c r="AA1135" t="s">
        <v>64</v>
      </c>
      <c r="AB1135">
        <v>67.510000000000005</v>
      </c>
      <c r="AC1135">
        <v>5.1100000000000003</v>
      </c>
      <c r="AD1135" t="s">
        <v>64</v>
      </c>
      <c r="AE1135" t="s">
        <v>56</v>
      </c>
      <c r="AF1135">
        <v>7597</v>
      </c>
      <c r="AG1135">
        <v>7597</v>
      </c>
      <c r="AO1135">
        <v>32</v>
      </c>
      <c r="AP1135">
        <v>0</v>
      </c>
      <c r="AW1135">
        <v>237</v>
      </c>
      <c r="BD1135" s="5">
        <v>237</v>
      </c>
      <c r="BE1135">
        <v>205.25</v>
      </c>
      <c r="BG1135">
        <f t="shared" si="125"/>
        <v>205.25</v>
      </c>
      <c r="BH1135">
        <v>32</v>
      </c>
    </row>
    <row r="1136" spans="1:61" x14ac:dyDescent="0.25">
      <c r="A1136" t="s">
        <v>54</v>
      </c>
      <c r="B1136">
        <v>110027</v>
      </c>
      <c r="C1136" t="s">
        <v>55</v>
      </c>
      <c r="D1136" t="s">
        <v>56</v>
      </c>
      <c r="E1136" s="1">
        <v>45968</v>
      </c>
      <c r="F1136" t="s">
        <v>1383</v>
      </c>
      <c r="G1136" t="s">
        <v>63</v>
      </c>
      <c r="H1136" t="str">
        <f t="shared" si="119"/>
        <v>Aggregator</v>
      </c>
      <c r="I1136">
        <v>221506000000000</v>
      </c>
      <c r="J1136">
        <v>29811</v>
      </c>
      <c r="K1136" s="3">
        <v>45968.956944444442</v>
      </c>
      <c r="L1136">
        <f t="shared" si="120"/>
        <v>7</v>
      </c>
      <c r="M1136" t="str">
        <f t="shared" si="121"/>
        <v>Friday</v>
      </c>
      <c r="N1136" s="1" t="str">
        <f t="shared" si="122"/>
        <v>November</v>
      </c>
      <c r="O1136" s="2">
        <v>0.95694444444444449</v>
      </c>
      <c r="P1136" s="2" t="str">
        <f t="shared" si="123"/>
        <v>Week 1</v>
      </c>
      <c r="Q1136" t="s">
        <v>59</v>
      </c>
      <c r="R1136" s="5">
        <v>569.28</v>
      </c>
      <c r="S1136" s="5">
        <v>-93.73</v>
      </c>
      <c r="T1136" s="5">
        <f t="shared" si="124"/>
        <v>16.464657110736368</v>
      </c>
      <c r="U1136" s="5">
        <v>475.55</v>
      </c>
      <c r="V1136" s="5">
        <v>32</v>
      </c>
      <c r="W1136" s="5">
        <v>0</v>
      </c>
      <c r="X1136" s="5">
        <v>0.45</v>
      </c>
      <c r="Y1136" s="5">
        <v>508</v>
      </c>
      <c r="Z1136" s="5">
        <v>508</v>
      </c>
      <c r="AA1136" t="s">
        <v>64</v>
      </c>
      <c r="AB1136">
        <v>102.38</v>
      </c>
      <c r="AC1136">
        <v>14.84</v>
      </c>
      <c r="AD1136" t="s">
        <v>64</v>
      </c>
      <c r="AE1136" t="s">
        <v>56</v>
      </c>
      <c r="AF1136">
        <v>3388</v>
      </c>
      <c r="AG1136">
        <v>3388</v>
      </c>
      <c r="AO1136">
        <v>32</v>
      </c>
      <c r="AP1136">
        <v>0</v>
      </c>
      <c r="AW1136">
        <v>508</v>
      </c>
      <c r="BD1136" s="5">
        <v>508</v>
      </c>
      <c r="BE1136">
        <v>475.55</v>
      </c>
      <c r="BG1136">
        <f t="shared" si="125"/>
        <v>475.55</v>
      </c>
      <c r="BH1136">
        <v>32</v>
      </c>
    </row>
    <row r="1137" spans="1:61" x14ac:dyDescent="0.25">
      <c r="A1137" t="s">
        <v>54</v>
      </c>
      <c r="B1137">
        <v>110027</v>
      </c>
      <c r="C1137" t="s">
        <v>55</v>
      </c>
      <c r="D1137" t="s">
        <v>56</v>
      </c>
      <c r="E1137" s="1">
        <v>45968</v>
      </c>
      <c r="F1137" t="s">
        <v>1384</v>
      </c>
      <c r="G1137" t="s">
        <v>67</v>
      </c>
      <c r="H1137" t="str">
        <f t="shared" si="119"/>
        <v>Direct Sale</v>
      </c>
      <c r="K1137" s="3">
        <v>45968.959722222222</v>
      </c>
      <c r="L1137">
        <f t="shared" si="120"/>
        <v>7</v>
      </c>
      <c r="M1137" t="str">
        <f t="shared" si="121"/>
        <v>Friday</v>
      </c>
      <c r="N1137" s="1" t="str">
        <f t="shared" si="122"/>
        <v>November</v>
      </c>
      <c r="O1137" s="2">
        <v>0.95972222222222225</v>
      </c>
      <c r="P1137" s="2" t="str">
        <f t="shared" si="123"/>
        <v>Week 1</v>
      </c>
      <c r="Q1137" t="s">
        <v>59</v>
      </c>
      <c r="R1137" s="5">
        <v>277.10000000000002</v>
      </c>
      <c r="S1137" s="5">
        <v>0</v>
      </c>
      <c r="T1137" s="5">
        <f t="shared" si="124"/>
        <v>0</v>
      </c>
      <c r="U1137" s="5">
        <v>277.10000000000002</v>
      </c>
      <c r="V1137" s="5">
        <v>0</v>
      </c>
      <c r="W1137" s="5">
        <v>13.86</v>
      </c>
      <c r="X1137" s="5">
        <v>0.04</v>
      </c>
      <c r="Y1137" s="5">
        <v>291</v>
      </c>
      <c r="Z1137" s="5">
        <v>291</v>
      </c>
      <c r="AA1137" t="s">
        <v>68</v>
      </c>
      <c r="AB1137">
        <v>81.510000000000005</v>
      </c>
      <c r="AC1137">
        <v>2.9</v>
      </c>
      <c r="AD1137" t="s">
        <v>5778</v>
      </c>
      <c r="AE1137" t="s">
        <v>75</v>
      </c>
      <c r="AI1137" t="s">
        <v>89</v>
      </c>
      <c r="AJ1137" t="s">
        <v>56</v>
      </c>
      <c r="AK1137">
        <v>8929758003</v>
      </c>
      <c r="AO1137">
        <v>0</v>
      </c>
      <c r="AP1137">
        <v>0</v>
      </c>
      <c r="AR1137">
        <v>291</v>
      </c>
      <c r="AZ1137">
        <v>277.10000000000002</v>
      </c>
      <c r="BA1137">
        <v>6.93</v>
      </c>
      <c r="BB1137">
        <v>277.10000000000002</v>
      </c>
      <c r="BC1137">
        <v>6.93</v>
      </c>
      <c r="BD1137" s="5">
        <v>291</v>
      </c>
      <c r="BE1137">
        <v>277.10000000000002</v>
      </c>
      <c r="BG1137">
        <f t="shared" si="125"/>
        <v>277.10000000000002</v>
      </c>
    </row>
    <row r="1138" spans="1:61" x14ac:dyDescent="0.25">
      <c r="A1138" t="s">
        <v>54</v>
      </c>
      <c r="B1138">
        <v>110027</v>
      </c>
      <c r="C1138" t="s">
        <v>55</v>
      </c>
      <c r="D1138" t="s">
        <v>56</v>
      </c>
      <c r="E1138" s="1">
        <v>45968</v>
      </c>
      <c r="F1138" t="s">
        <v>1385</v>
      </c>
      <c r="G1138" t="s">
        <v>67</v>
      </c>
      <c r="H1138" t="str">
        <f t="shared" si="119"/>
        <v>Direct Sale</v>
      </c>
      <c r="K1138" s="3">
        <v>45968.961111111108</v>
      </c>
      <c r="L1138">
        <f t="shared" si="120"/>
        <v>7</v>
      </c>
      <c r="M1138" t="str">
        <f t="shared" si="121"/>
        <v>Friday</v>
      </c>
      <c r="N1138" s="1" t="str">
        <f t="shared" si="122"/>
        <v>November</v>
      </c>
      <c r="O1138" s="2">
        <v>0.96111111111111114</v>
      </c>
      <c r="P1138" s="2" t="str">
        <f t="shared" si="123"/>
        <v>Week 1</v>
      </c>
      <c r="Q1138" t="s">
        <v>59</v>
      </c>
      <c r="R1138" s="5">
        <v>349</v>
      </c>
      <c r="S1138" s="5">
        <v>0</v>
      </c>
      <c r="T1138" s="5">
        <f t="shared" si="124"/>
        <v>0</v>
      </c>
      <c r="U1138" s="5">
        <v>349</v>
      </c>
      <c r="V1138" s="5">
        <v>0</v>
      </c>
      <c r="W1138" s="5">
        <v>17.46</v>
      </c>
      <c r="X1138" s="5">
        <v>-0.46</v>
      </c>
      <c r="Y1138" s="5">
        <v>366</v>
      </c>
      <c r="Z1138" s="5">
        <v>366</v>
      </c>
      <c r="AA1138" t="s">
        <v>73</v>
      </c>
      <c r="AB1138">
        <v>88.74</v>
      </c>
      <c r="AC1138">
        <v>1.96</v>
      </c>
      <c r="AD1138" t="s">
        <v>5778</v>
      </c>
      <c r="AE1138" t="s">
        <v>75</v>
      </c>
      <c r="AI1138" t="s">
        <v>89</v>
      </c>
      <c r="AJ1138" t="s">
        <v>56</v>
      </c>
      <c r="AK1138">
        <v>8929758003</v>
      </c>
      <c r="AO1138">
        <v>0</v>
      </c>
      <c r="AP1138">
        <v>0</v>
      </c>
      <c r="AQ1138">
        <v>366</v>
      </c>
      <c r="AZ1138">
        <v>349</v>
      </c>
      <c r="BA1138">
        <v>8.73</v>
      </c>
      <c r="BB1138">
        <v>349</v>
      </c>
      <c r="BC1138">
        <v>8.73</v>
      </c>
      <c r="BD1138" s="5">
        <v>366</v>
      </c>
      <c r="BE1138">
        <v>349</v>
      </c>
      <c r="BG1138">
        <f t="shared" si="125"/>
        <v>349</v>
      </c>
    </row>
    <row r="1139" spans="1:61" x14ac:dyDescent="0.25">
      <c r="A1139" t="s">
        <v>54</v>
      </c>
      <c r="B1139">
        <v>110027</v>
      </c>
      <c r="C1139" t="s">
        <v>55</v>
      </c>
      <c r="D1139" t="s">
        <v>56</v>
      </c>
      <c r="E1139" s="1">
        <v>45968</v>
      </c>
      <c r="F1139" t="s">
        <v>1386</v>
      </c>
      <c r="G1139" t="s">
        <v>63</v>
      </c>
      <c r="H1139" t="str">
        <f t="shared" si="119"/>
        <v>Aggregator</v>
      </c>
      <c r="I1139">
        <v>221507000000000</v>
      </c>
      <c r="J1139">
        <v>29811</v>
      </c>
      <c r="K1139" s="3">
        <v>45968.961805555555</v>
      </c>
      <c r="L1139">
        <f t="shared" si="120"/>
        <v>7</v>
      </c>
      <c r="M1139" t="str">
        <f t="shared" si="121"/>
        <v>Friday</v>
      </c>
      <c r="N1139" s="1" t="str">
        <f t="shared" si="122"/>
        <v>November</v>
      </c>
      <c r="O1139" s="2">
        <v>0.96180555555555558</v>
      </c>
      <c r="P1139" s="2" t="str">
        <f t="shared" si="123"/>
        <v>Week 1</v>
      </c>
      <c r="Q1139" t="s">
        <v>59</v>
      </c>
      <c r="R1139" s="5">
        <v>1233</v>
      </c>
      <c r="S1139" s="5">
        <v>-485</v>
      </c>
      <c r="T1139" s="5">
        <f t="shared" si="124"/>
        <v>39.334955393349553</v>
      </c>
      <c r="U1139" s="5">
        <v>748</v>
      </c>
      <c r="V1139" s="5">
        <v>32</v>
      </c>
      <c r="W1139" s="5">
        <v>0</v>
      </c>
      <c r="X1139" s="5">
        <v>0</v>
      </c>
      <c r="Y1139" s="5">
        <v>780</v>
      </c>
      <c r="Z1139" s="5">
        <v>780</v>
      </c>
      <c r="AA1139" t="s">
        <v>64</v>
      </c>
      <c r="AB1139">
        <v>222.68</v>
      </c>
      <c r="AC1139">
        <v>21.3</v>
      </c>
      <c r="AD1139" t="s">
        <v>64</v>
      </c>
      <c r="AE1139" t="s">
        <v>56</v>
      </c>
      <c r="AF1139">
        <v>2799</v>
      </c>
      <c r="AG1139">
        <v>2799</v>
      </c>
      <c r="AO1139">
        <v>32</v>
      </c>
      <c r="AP1139">
        <v>0</v>
      </c>
      <c r="AW1139">
        <v>780</v>
      </c>
      <c r="BD1139" s="5">
        <v>780</v>
      </c>
      <c r="BE1139">
        <v>748</v>
      </c>
      <c r="BG1139">
        <f t="shared" si="125"/>
        <v>748</v>
      </c>
      <c r="BH1139">
        <v>32</v>
      </c>
    </row>
    <row r="1140" spans="1:61" x14ac:dyDescent="0.25">
      <c r="A1140" t="s">
        <v>54</v>
      </c>
      <c r="B1140">
        <v>110027</v>
      </c>
      <c r="C1140" t="s">
        <v>55</v>
      </c>
      <c r="D1140" t="s">
        <v>56</v>
      </c>
      <c r="E1140" s="1">
        <v>45968</v>
      </c>
      <c r="F1140" t="s">
        <v>1387</v>
      </c>
      <c r="G1140" t="s">
        <v>67</v>
      </c>
      <c r="H1140" t="str">
        <f t="shared" si="119"/>
        <v>Direct Sale</v>
      </c>
      <c r="K1140" s="3">
        <v>45968.964583333334</v>
      </c>
      <c r="L1140">
        <f t="shared" si="120"/>
        <v>7</v>
      </c>
      <c r="M1140" t="str">
        <f t="shared" si="121"/>
        <v>Friday</v>
      </c>
      <c r="N1140" s="1" t="str">
        <f t="shared" si="122"/>
        <v>November</v>
      </c>
      <c r="O1140" s="2">
        <v>0.96458333333333335</v>
      </c>
      <c r="P1140" s="2" t="str">
        <f t="shared" si="123"/>
        <v>Week 1</v>
      </c>
      <c r="Q1140" t="s">
        <v>59</v>
      </c>
      <c r="R1140" s="5">
        <v>279</v>
      </c>
      <c r="S1140" s="5">
        <v>0</v>
      </c>
      <c r="T1140" s="5">
        <f t="shared" si="124"/>
        <v>0</v>
      </c>
      <c r="U1140" s="5">
        <v>279</v>
      </c>
      <c r="V1140" s="5">
        <v>0</v>
      </c>
      <c r="W1140" s="5">
        <v>13.96</v>
      </c>
      <c r="X1140" s="5">
        <v>0.04</v>
      </c>
      <c r="Y1140" s="5">
        <v>293</v>
      </c>
      <c r="Z1140" s="5">
        <v>293</v>
      </c>
      <c r="AA1140" t="s">
        <v>73</v>
      </c>
      <c r="AB1140">
        <v>75.709999999999994</v>
      </c>
      <c r="AC1140">
        <v>8.7200000000000006</v>
      </c>
      <c r="AD1140" t="s">
        <v>5778</v>
      </c>
      <c r="AE1140" t="s">
        <v>75</v>
      </c>
      <c r="AI1140" t="s">
        <v>89</v>
      </c>
      <c r="AJ1140" t="s">
        <v>56</v>
      </c>
      <c r="AK1140">
        <v>8929758003</v>
      </c>
      <c r="AO1140">
        <v>0</v>
      </c>
      <c r="AP1140">
        <v>0</v>
      </c>
      <c r="AQ1140">
        <v>293</v>
      </c>
      <c r="AZ1140">
        <v>279</v>
      </c>
      <c r="BA1140">
        <v>6.98</v>
      </c>
      <c r="BB1140">
        <v>279</v>
      </c>
      <c r="BC1140">
        <v>6.98</v>
      </c>
      <c r="BD1140" s="5">
        <v>293</v>
      </c>
      <c r="BE1140">
        <v>279</v>
      </c>
      <c r="BG1140">
        <f t="shared" si="125"/>
        <v>279</v>
      </c>
    </row>
    <row r="1141" spans="1:61" x14ac:dyDescent="0.25">
      <c r="A1141" t="s">
        <v>54</v>
      </c>
      <c r="B1141">
        <v>110027</v>
      </c>
      <c r="C1141" t="s">
        <v>55</v>
      </c>
      <c r="D1141" t="s">
        <v>56</v>
      </c>
      <c r="E1141" s="1">
        <v>45968</v>
      </c>
      <c r="F1141" t="s">
        <v>1388</v>
      </c>
      <c r="G1141" t="s">
        <v>67</v>
      </c>
      <c r="H1141" t="str">
        <f t="shared" si="119"/>
        <v>Direct Sale</v>
      </c>
      <c r="K1141" s="3">
        <v>45968.964583333334</v>
      </c>
      <c r="L1141">
        <f t="shared" si="120"/>
        <v>7</v>
      </c>
      <c r="M1141" t="str">
        <f t="shared" si="121"/>
        <v>Friday</v>
      </c>
      <c r="N1141" s="1" t="str">
        <f t="shared" si="122"/>
        <v>November</v>
      </c>
      <c r="O1141" s="2">
        <v>0.96458333333333335</v>
      </c>
      <c r="P1141" s="2" t="str">
        <f t="shared" si="123"/>
        <v>Week 1</v>
      </c>
      <c r="Q1141" t="s">
        <v>59</v>
      </c>
      <c r="R1141" s="5">
        <v>507</v>
      </c>
      <c r="S1141" s="5">
        <v>0</v>
      </c>
      <c r="T1141" s="5">
        <f t="shared" si="124"/>
        <v>0</v>
      </c>
      <c r="U1141" s="5">
        <v>507</v>
      </c>
      <c r="V1141" s="5">
        <v>0</v>
      </c>
      <c r="W1141" s="5">
        <v>25.36</v>
      </c>
      <c r="X1141" s="5">
        <v>-0.36</v>
      </c>
      <c r="Y1141" s="5">
        <v>532</v>
      </c>
      <c r="Z1141" s="5">
        <v>532</v>
      </c>
      <c r="AA1141" t="s">
        <v>73</v>
      </c>
      <c r="AB1141">
        <v>94.38</v>
      </c>
      <c r="AC1141">
        <v>7.34</v>
      </c>
      <c r="AD1141" t="s">
        <v>5778</v>
      </c>
      <c r="AE1141" t="s">
        <v>75</v>
      </c>
      <c r="AI1141" t="s">
        <v>89</v>
      </c>
      <c r="AJ1141" t="s">
        <v>56</v>
      </c>
      <c r="AK1141">
        <v>8929758003</v>
      </c>
      <c r="AO1141">
        <v>0</v>
      </c>
      <c r="AP1141">
        <v>0</v>
      </c>
      <c r="AQ1141">
        <v>532</v>
      </c>
      <c r="AZ1141">
        <v>507</v>
      </c>
      <c r="BA1141">
        <v>12.68</v>
      </c>
      <c r="BB1141">
        <v>507</v>
      </c>
      <c r="BC1141">
        <v>12.68</v>
      </c>
      <c r="BD1141" s="5">
        <v>532</v>
      </c>
      <c r="BE1141">
        <v>507</v>
      </c>
      <c r="BG1141">
        <f t="shared" si="125"/>
        <v>507</v>
      </c>
    </row>
    <row r="1142" spans="1:61" x14ac:dyDescent="0.25">
      <c r="A1142" t="s">
        <v>54</v>
      </c>
      <c r="B1142">
        <v>110027</v>
      </c>
      <c r="C1142" t="s">
        <v>55</v>
      </c>
      <c r="D1142" t="s">
        <v>56</v>
      </c>
      <c r="E1142" s="1">
        <v>45968</v>
      </c>
      <c r="F1142" t="s">
        <v>1389</v>
      </c>
      <c r="G1142" t="s">
        <v>67</v>
      </c>
      <c r="H1142" t="str">
        <f t="shared" si="119"/>
        <v>Direct Sale</v>
      </c>
      <c r="K1142" s="3">
        <v>45968.964583333334</v>
      </c>
      <c r="L1142">
        <f t="shared" si="120"/>
        <v>7</v>
      </c>
      <c r="M1142" t="str">
        <f t="shared" si="121"/>
        <v>Friday</v>
      </c>
      <c r="N1142" s="1" t="str">
        <f t="shared" si="122"/>
        <v>November</v>
      </c>
      <c r="O1142" s="2">
        <v>0.96458333333333335</v>
      </c>
      <c r="P1142" s="2" t="str">
        <f t="shared" si="123"/>
        <v>Week 1</v>
      </c>
      <c r="Q1142" t="s">
        <v>59</v>
      </c>
      <c r="R1142" s="5">
        <v>189</v>
      </c>
      <c r="S1142" s="5">
        <v>0</v>
      </c>
      <c r="T1142" s="5">
        <f t="shared" si="124"/>
        <v>0</v>
      </c>
      <c r="U1142" s="5">
        <v>189</v>
      </c>
      <c r="V1142" s="5">
        <v>0</v>
      </c>
      <c r="W1142" s="5">
        <v>9.4600000000000009</v>
      </c>
      <c r="X1142" s="5">
        <v>-0.46</v>
      </c>
      <c r="Y1142" s="5">
        <v>198</v>
      </c>
      <c r="Z1142" s="5">
        <v>198</v>
      </c>
      <c r="AA1142" t="s">
        <v>68</v>
      </c>
      <c r="AB1142">
        <v>34.520000000000003</v>
      </c>
      <c r="AC1142">
        <v>1.96</v>
      </c>
      <c r="AD1142" t="s">
        <v>5778</v>
      </c>
      <c r="AE1142" t="s">
        <v>75</v>
      </c>
      <c r="AI1142" t="s">
        <v>89</v>
      </c>
      <c r="AJ1142" t="s">
        <v>56</v>
      </c>
      <c r="AK1142">
        <v>8929758003</v>
      </c>
      <c r="AO1142">
        <v>0</v>
      </c>
      <c r="AP1142">
        <v>0</v>
      </c>
      <c r="AR1142">
        <v>198</v>
      </c>
      <c r="AZ1142">
        <v>189</v>
      </c>
      <c r="BA1142">
        <v>4.7300000000000004</v>
      </c>
      <c r="BB1142">
        <v>189</v>
      </c>
      <c r="BC1142">
        <v>4.7300000000000004</v>
      </c>
      <c r="BD1142" s="5">
        <v>198</v>
      </c>
      <c r="BE1142">
        <v>189</v>
      </c>
      <c r="BG1142">
        <f t="shared" si="125"/>
        <v>189</v>
      </c>
    </row>
    <row r="1143" spans="1:61" x14ac:dyDescent="0.25">
      <c r="A1143" t="s">
        <v>54</v>
      </c>
      <c r="B1143">
        <v>110027</v>
      </c>
      <c r="C1143" t="s">
        <v>55</v>
      </c>
      <c r="D1143" t="s">
        <v>56</v>
      </c>
      <c r="E1143" s="1">
        <v>45968</v>
      </c>
      <c r="F1143" t="s">
        <v>1390</v>
      </c>
      <c r="G1143" t="s">
        <v>67</v>
      </c>
      <c r="H1143" t="str">
        <f t="shared" si="119"/>
        <v>Direct Sale</v>
      </c>
      <c r="K1143" s="3">
        <v>45968.965277777781</v>
      </c>
      <c r="L1143">
        <f t="shared" si="120"/>
        <v>7</v>
      </c>
      <c r="M1143" t="str">
        <f t="shared" si="121"/>
        <v>Friday</v>
      </c>
      <c r="N1143" s="1" t="str">
        <f t="shared" si="122"/>
        <v>November</v>
      </c>
      <c r="O1143" s="2">
        <v>0.96527777777777779</v>
      </c>
      <c r="P1143" s="2" t="str">
        <f t="shared" si="123"/>
        <v>Week 1</v>
      </c>
      <c r="Q1143" t="s">
        <v>59</v>
      </c>
      <c r="R1143" s="5">
        <v>369</v>
      </c>
      <c r="S1143" s="5">
        <v>0</v>
      </c>
      <c r="T1143" s="5">
        <f t="shared" si="124"/>
        <v>0</v>
      </c>
      <c r="U1143" s="5">
        <v>369</v>
      </c>
      <c r="V1143" s="5">
        <v>0</v>
      </c>
      <c r="W1143" s="5">
        <v>18.46</v>
      </c>
      <c r="X1143" s="5">
        <v>-0.46</v>
      </c>
      <c r="Y1143" s="5">
        <v>387</v>
      </c>
      <c r="Z1143" s="5">
        <v>387</v>
      </c>
      <c r="AA1143" t="s">
        <v>73</v>
      </c>
      <c r="AB1143">
        <v>82.2</v>
      </c>
      <c r="AC1143">
        <v>8.7200000000000006</v>
      </c>
      <c r="AD1143" t="s">
        <v>5778</v>
      </c>
      <c r="AE1143" t="s">
        <v>75</v>
      </c>
      <c r="AI1143" t="s">
        <v>89</v>
      </c>
      <c r="AJ1143" t="s">
        <v>56</v>
      </c>
      <c r="AK1143">
        <v>8929758003</v>
      </c>
      <c r="AO1143">
        <v>0</v>
      </c>
      <c r="AP1143">
        <v>0</v>
      </c>
      <c r="AQ1143">
        <v>387</v>
      </c>
      <c r="AZ1143">
        <v>369</v>
      </c>
      <c r="BA1143">
        <v>9.23</v>
      </c>
      <c r="BB1143">
        <v>369</v>
      </c>
      <c r="BC1143">
        <v>9.23</v>
      </c>
      <c r="BD1143" s="5">
        <v>387</v>
      </c>
      <c r="BE1143">
        <v>369</v>
      </c>
      <c r="BG1143">
        <f t="shared" si="125"/>
        <v>369</v>
      </c>
    </row>
    <row r="1144" spans="1:61" x14ac:dyDescent="0.25">
      <c r="A1144" t="s">
        <v>54</v>
      </c>
      <c r="B1144">
        <v>110027</v>
      </c>
      <c r="C1144" t="s">
        <v>55</v>
      </c>
      <c r="D1144" t="s">
        <v>56</v>
      </c>
      <c r="E1144" s="1">
        <v>45968</v>
      </c>
      <c r="F1144" t="s">
        <v>1391</v>
      </c>
      <c r="G1144" t="s">
        <v>67</v>
      </c>
      <c r="H1144" t="str">
        <f t="shared" si="119"/>
        <v>Direct Sale</v>
      </c>
      <c r="K1144" s="3">
        <v>45968.965277777781</v>
      </c>
      <c r="L1144">
        <f t="shared" si="120"/>
        <v>7</v>
      </c>
      <c r="M1144" t="str">
        <f t="shared" si="121"/>
        <v>Friday</v>
      </c>
      <c r="N1144" s="1" t="str">
        <f t="shared" si="122"/>
        <v>November</v>
      </c>
      <c r="O1144" s="2">
        <v>0.96527777777777779</v>
      </c>
      <c r="P1144" s="2" t="str">
        <f t="shared" si="123"/>
        <v>Week 1</v>
      </c>
      <c r="Q1144" t="s">
        <v>59</v>
      </c>
      <c r="R1144" s="5">
        <v>258</v>
      </c>
      <c r="S1144" s="5">
        <v>0</v>
      </c>
      <c r="T1144" s="5">
        <f t="shared" si="124"/>
        <v>0</v>
      </c>
      <c r="U1144" s="5">
        <v>258</v>
      </c>
      <c r="V1144" s="5">
        <v>0</v>
      </c>
      <c r="W1144" s="5">
        <v>12.9</v>
      </c>
      <c r="X1144" s="5">
        <v>0.1</v>
      </c>
      <c r="Y1144" s="5">
        <v>271</v>
      </c>
      <c r="Z1144" s="5">
        <v>271</v>
      </c>
      <c r="AA1144" t="s">
        <v>73</v>
      </c>
      <c r="AB1144">
        <v>51.48</v>
      </c>
      <c r="AC1144">
        <v>4.46</v>
      </c>
      <c r="AD1144" t="s">
        <v>5778</v>
      </c>
      <c r="AE1144" t="s">
        <v>75</v>
      </c>
      <c r="AI1144" t="s">
        <v>89</v>
      </c>
      <c r="AJ1144" t="s">
        <v>56</v>
      </c>
      <c r="AK1144">
        <v>8929758003</v>
      </c>
      <c r="AO1144">
        <v>0</v>
      </c>
      <c r="AP1144">
        <v>0</v>
      </c>
      <c r="AQ1144">
        <v>271</v>
      </c>
      <c r="AZ1144">
        <v>258</v>
      </c>
      <c r="BA1144">
        <v>6.45</v>
      </c>
      <c r="BB1144">
        <v>258</v>
      </c>
      <c r="BC1144">
        <v>6.45</v>
      </c>
      <c r="BD1144" s="5">
        <v>271</v>
      </c>
      <c r="BE1144">
        <v>258</v>
      </c>
      <c r="BG1144">
        <f t="shared" si="125"/>
        <v>258</v>
      </c>
    </row>
    <row r="1145" spans="1:61" x14ac:dyDescent="0.25">
      <c r="A1145" t="s">
        <v>54</v>
      </c>
      <c r="B1145">
        <v>110027</v>
      </c>
      <c r="C1145" t="s">
        <v>55</v>
      </c>
      <c r="D1145" t="s">
        <v>56</v>
      </c>
      <c r="E1145" s="1">
        <v>45968</v>
      </c>
      <c r="F1145" t="s">
        <v>1392</v>
      </c>
      <c r="G1145" t="s">
        <v>67</v>
      </c>
      <c r="H1145" t="str">
        <f t="shared" si="119"/>
        <v>Direct Sale</v>
      </c>
      <c r="K1145" s="3">
        <v>45968.965277777781</v>
      </c>
      <c r="L1145">
        <f t="shared" si="120"/>
        <v>7</v>
      </c>
      <c r="M1145" t="str">
        <f t="shared" si="121"/>
        <v>Friday</v>
      </c>
      <c r="N1145" s="1" t="str">
        <f t="shared" si="122"/>
        <v>November</v>
      </c>
      <c r="O1145" s="2">
        <v>0.96527777777777779</v>
      </c>
      <c r="P1145" s="2" t="str">
        <f t="shared" si="123"/>
        <v>Week 1</v>
      </c>
      <c r="Q1145" t="s">
        <v>59</v>
      </c>
      <c r="R1145" s="5">
        <v>653</v>
      </c>
      <c r="S1145" s="5">
        <v>0</v>
      </c>
      <c r="T1145" s="5">
        <f t="shared" si="124"/>
        <v>0</v>
      </c>
      <c r="U1145" s="5">
        <v>653</v>
      </c>
      <c r="V1145" s="5">
        <v>0</v>
      </c>
      <c r="W1145" s="5">
        <v>32.659999999999997</v>
      </c>
      <c r="X1145" s="5">
        <v>0.34</v>
      </c>
      <c r="Y1145" s="5">
        <v>686</v>
      </c>
      <c r="Z1145" s="5">
        <v>686</v>
      </c>
      <c r="AA1145" t="s">
        <v>73</v>
      </c>
      <c r="AB1145">
        <v>154.31</v>
      </c>
      <c r="AC1145">
        <v>17.100000000000001</v>
      </c>
      <c r="AD1145" t="s">
        <v>5775</v>
      </c>
      <c r="AI1145" t="s">
        <v>89</v>
      </c>
      <c r="AJ1145" t="s">
        <v>56</v>
      </c>
      <c r="AK1145">
        <v>8929758003</v>
      </c>
      <c r="AO1145">
        <v>0</v>
      </c>
      <c r="AP1145">
        <v>0</v>
      </c>
      <c r="AQ1145">
        <v>686</v>
      </c>
      <c r="AZ1145">
        <v>653</v>
      </c>
      <c r="BA1145">
        <v>16.329999999999998</v>
      </c>
      <c r="BB1145">
        <v>653</v>
      </c>
      <c r="BC1145">
        <v>16.329999999999998</v>
      </c>
      <c r="BD1145" s="5">
        <v>686</v>
      </c>
      <c r="BE1145">
        <v>653</v>
      </c>
      <c r="BG1145">
        <f t="shared" si="125"/>
        <v>653</v>
      </c>
    </row>
    <row r="1146" spans="1:61" x14ac:dyDescent="0.25">
      <c r="A1146" t="s">
        <v>54</v>
      </c>
      <c r="B1146">
        <v>110027</v>
      </c>
      <c r="C1146" t="s">
        <v>55</v>
      </c>
      <c r="D1146" t="s">
        <v>56</v>
      </c>
      <c r="E1146" s="1">
        <v>45968</v>
      </c>
      <c r="F1146" t="s">
        <v>1393</v>
      </c>
      <c r="G1146" t="s">
        <v>63</v>
      </c>
      <c r="H1146" t="str">
        <f t="shared" si="119"/>
        <v>Aggregator</v>
      </c>
      <c r="I1146">
        <v>221507000000000</v>
      </c>
      <c r="J1146">
        <v>29811</v>
      </c>
      <c r="K1146" s="3">
        <v>45968.966666666667</v>
      </c>
      <c r="L1146">
        <f t="shared" si="120"/>
        <v>7</v>
      </c>
      <c r="M1146" t="str">
        <f t="shared" si="121"/>
        <v>Friday</v>
      </c>
      <c r="N1146" s="1" t="str">
        <f t="shared" si="122"/>
        <v>November</v>
      </c>
      <c r="O1146" s="2">
        <v>0.96666666666666667</v>
      </c>
      <c r="P1146" s="2" t="str">
        <f t="shared" si="123"/>
        <v>Week 1</v>
      </c>
      <c r="Q1146" t="s">
        <v>59</v>
      </c>
      <c r="R1146" s="5">
        <v>238</v>
      </c>
      <c r="S1146" s="5">
        <v>-89.99</v>
      </c>
      <c r="T1146" s="5">
        <f t="shared" si="124"/>
        <v>37.810924369747895</v>
      </c>
      <c r="U1146" s="5">
        <v>148.01</v>
      </c>
      <c r="V1146" s="5">
        <v>32</v>
      </c>
      <c r="W1146" s="5">
        <v>0</v>
      </c>
      <c r="X1146" s="5">
        <v>-0.01</v>
      </c>
      <c r="Y1146" s="5">
        <v>180</v>
      </c>
      <c r="Z1146" s="5">
        <v>180</v>
      </c>
      <c r="AA1146" t="s">
        <v>64</v>
      </c>
      <c r="AB1146">
        <v>45.14</v>
      </c>
      <c r="AC1146">
        <v>5.88</v>
      </c>
      <c r="AD1146" t="s">
        <v>64</v>
      </c>
      <c r="AE1146" t="s">
        <v>56</v>
      </c>
      <c r="AF1146">
        <v>4093</v>
      </c>
      <c r="AG1146">
        <v>4093</v>
      </c>
      <c r="AO1146">
        <v>32</v>
      </c>
      <c r="AP1146">
        <v>0</v>
      </c>
      <c r="AW1146">
        <v>180</v>
      </c>
      <c r="BD1146" s="5">
        <v>180</v>
      </c>
      <c r="BE1146">
        <v>148.01</v>
      </c>
      <c r="BG1146">
        <f t="shared" si="125"/>
        <v>148.01</v>
      </c>
      <c r="BH1146">
        <v>32</v>
      </c>
    </row>
    <row r="1147" spans="1:61" x14ac:dyDescent="0.25">
      <c r="A1147" t="s">
        <v>54</v>
      </c>
      <c r="B1147">
        <v>110027</v>
      </c>
      <c r="C1147" t="s">
        <v>55</v>
      </c>
      <c r="D1147" t="s">
        <v>56</v>
      </c>
      <c r="E1147" s="1">
        <v>45968</v>
      </c>
      <c r="F1147" t="s">
        <v>1394</v>
      </c>
      <c r="G1147" t="s">
        <v>63</v>
      </c>
      <c r="H1147" t="str">
        <f t="shared" si="119"/>
        <v>Aggregator</v>
      </c>
      <c r="I1147">
        <v>221507000000000</v>
      </c>
      <c r="J1147">
        <v>29811</v>
      </c>
      <c r="K1147" s="3">
        <v>45968.966666666667</v>
      </c>
      <c r="L1147">
        <f t="shared" si="120"/>
        <v>7</v>
      </c>
      <c r="M1147" t="str">
        <f t="shared" si="121"/>
        <v>Friday</v>
      </c>
      <c r="N1147" s="1" t="str">
        <f t="shared" si="122"/>
        <v>November</v>
      </c>
      <c r="O1147" s="2">
        <v>0.96666666666666667</v>
      </c>
      <c r="P1147" s="2" t="str">
        <f t="shared" si="123"/>
        <v>Week 1</v>
      </c>
      <c r="Q1147" t="s">
        <v>59</v>
      </c>
      <c r="R1147" s="5">
        <v>559.28</v>
      </c>
      <c r="S1147" s="5">
        <v>-93.74</v>
      </c>
      <c r="T1147" s="5">
        <f t="shared" si="124"/>
        <v>16.760835359748246</v>
      </c>
      <c r="U1147" s="5">
        <v>465.54</v>
      </c>
      <c r="V1147" s="5">
        <v>32</v>
      </c>
      <c r="W1147" s="5">
        <v>0</v>
      </c>
      <c r="X1147" s="5">
        <v>0.46</v>
      </c>
      <c r="Y1147" s="5">
        <v>498</v>
      </c>
      <c r="Z1147" s="5">
        <v>498</v>
      </c>
      <c r="AA1147" t="s">
        <v>64</v>
      </c>
      <c r="AB1147">
        <v>114.39</v>
      </c>
      <c r="AC1147">
        <v>16.579999999999998</v>
      </c>
      <c r="AD1147" t="s">
        <v>64</v>
      </c>
      <c r="AE1147" t="s">
        <v>56</v>
      </c>
      <c r="AF1147">
        <v>687</v>
      </c>
      <c r="AG1147">
        <v>687</v>
      </c>
      <c r="AO1147">
        <v>32</v>
      </c>
      <c r="AP1147">
        <v>0</v>
      </c>
      <c r="AW1147">
        <v>498</v>
      </c>
      <c r="BD1147" s="5">
        <v>498</v>
      </c>
      <c r="BE1147">
        <v>465.55</v>
      </c>
      <c r="BG1147">
        <f t="shared" si="125"/>
        <v>465.55</v>
      </c>
      <c r="BH1147">
        <v>32</v>
      </c>
    </row>
    <row r="1148" spans="1:61" x14ac:dyDescent="0.25">
      <c r="A1148" t="s">
        <v>54</v>
      </c>
      <c r="B1148">
        <v>110027</v>
      </c>
      <c r="C1148" t="s">
        <v>55</v>
      </c>
      <c r="D1148" t="s">
        <v>56</v>
      </c>
      <c r="E1148" s="1">
        <v>45968</v>
      </c>
      <c r="F1148" t="s">
        <v>1395</v>
      </c>
      <c r="G1148" t="s">
        <v>63</v>
      </c>
      <c r="H1148" t="str">
        <f t="shared" si="119"/>
        <v>Aggregator</v>
      </c>
      <c r="I1148">
        <v>221507000000000</v>
      </c>
      <c r="J1148">
        <v>29811</v>
      </c>
      <c r="K1148" s="3">
        <v>45968.967361111114</v>
      </c>
      <c r="L1148">
        <f t="shared" si="120"/>
        <v>7</v>
      </c>
      <c r="M1148" t="str">
        <f t="shared" si="121"/>
        <v>Friday</v>
      </c>
      <c r="N1148" s="1" t="str">
        <f t="shared" si="122"/>
        <v>November</v>
      </c>
      <c r="O1148" s="2">
        <v>0.96736111111111112</v>
      </c>
      <c r="P1148" s="2" t="str">
        <f t="shared" si="123"/>
        <v>Week 1</v>
      </c>
      <c r="Q1148" t="s">
        <v>59</v>
      </c>
      <c r="R1148" s="5">
        <v>213</v>
      </c>
      <c r="S1148" s="5">
        <v>-20</v>
      </c>
      <c r="T1148" s="5">
        <f t="shared" si="124"/>
        <v>9.3896713615023462</v>
      </c>
      <c r="U1148" s="5">
        <v>193</v>
      </c>
      <c r="V1148" s="5">
        <v>32</v>
      </c>
      <c r="W1148" s="5">
        <v>0</v>
      </c>
      <c r="X1148" s="5">
        <v>0</v>
      </c>
      <c r="Y1148" s="5">
        <v>225</v>
      </c>
      <c r="Z1148" s="5">
        <v>225</v>
      </c>
      <c r="AA1148" t="s">
        <v>64</v>
      </c>
      <c r="AB1148">
        <v>43.97</v>
      </c>
      <c r="AC1148">
        <v>5.34</v>
      </c>
      <c r="AD1148" t="s">
        <v>64</v>
      </c>
      <c r="AE1148" t="s">
        <v>56</v>
      </c>
      <c r="AF1148">
        <v>7619</v>
      </c>
      <c r="AG1148">
        <v>7619</v>
      </c>
      <c r="AO1148">
        <v>32</v>
      </c>
      <c r="AP1148">
        <v>0</v>
      </c>
      <c r="AW1148">
        <v>225</v>
      </c>
      <c r="BD1148" s="5">
        <v>225</v>
      </c>
      <c r="BE1148">
        <v>192.99</v>
      </c>
      <c r="BG1148">
        <f t="shared" si="125"/>
        <v>192.99</v>
      </c>
      <c r="BH1148">
        <v>32</v>
      </c>
    </row>
    <row r="1149" spans="1:61" x14ac:dyDescent="0.25">
      <c r="A1149" t="s">
        <v>54</v>
      </c>
      <c r="B1149">
        <v>110027</v>
      </c>
      <c r="C1149" t="s">
        <v>55</v>
      </c>
      <c r="D1149" t="s">
        <v>56</v>
      </c>
      <c r="E1149" s="1">
        <v>45968</v>
      </c>
      <c r="F1149" t="s">
        <v>1396</v>
      </c>
      <c r="G1149" t="s">
        <v>58</v>
      </c>
      <c r="H1149" t="str">
        <f t="shared" si="119"/>
        <v>Aggregator</v>
      </c>
      <c r="I1149">
        <v>7459946119</v>
      </c>
      <c r="J1149">
        <v>18528960</v>
      </c>
      <c r="K1149" s="3">
        <v>45968.970138888886</v>
      </c>
      <c r="L1149">
        <f t="shared" si="120"/>
        <v>7</v>
      </c>
      <c r="M1149" t="str">
        <f t="shared" si="121"/>
        <v>Friday</v>
      </c>
      <c r="N1149" s="1" t="str">
        <f t="shared" si="122"/>
        <v>November</v>
      </c>
      <c r="O1149" s="2">
        <v>0.97013888888888888</v>
      </c>
      <c r="P1149" s="2" t="str">
        <f t="shared" si="123"/>
        <v>Week 1</v>
      </c>
      <c r="Q1149" t="s">
        <v>59</v>
      </c>
      <c r="R1149" s="5">
        <v>518</v>
      </c>
      <c r="S1149" s="5">
        <v>-100</v>
      </c>
      <c r="T1149" s="5">
        <f t="shared" si="124"/>
        <v>19.305019305019304</v>
      </c>
      <c r="U1149" s="5">
        <v>418</v>
      </c>
      <c r="V1149" s="5">
        <v>32</v>
      </c>
      <c r="W1149" s="5">
        <v>0</v>
      </c>
      <c r="X1149" s="5">
        <v>0</v>
      </c>
      <c r="Y1149" s="5">
        <v>450</v>
      </c>
      <c r="Z1149" s="5">
        <v>450</v>
      </c>
      <c r="AA1149" t="s">
        <v>60</v>
      </c>
      <c r="AB1149">
        <v>96.8</v>
      </c>
      <c r="AC1149">
        <v>9.5399999999999991</v>
      </c>
      <c r="AD1149" t="s">
        <v>60</v>
      </c>
      <c r="AE1149" t="s">
        <v>56</v>
      </c>
      <c r="AF1149">
        <v>6119</v>
      </c>
      <c r="AG1149">
        <v>6119</v>
      </c>
      <c r="AO1149">
        <v>32</v>
      </c>
      <c r="AP1149">
        <v>0</v>
      </c>
      <c r="AX1149">
        <v>450</v>
      </c>
      <c r="BD1149" s="5">
        <v>450</v>
      </c>
      <c r="BE1149">
        <v>418</v>
      </c>
      <c r="BG1149">
        <f t="shared" si="125"/>
        <v>418</v>
      </c>
      <c r="BI1149">
        <v>32</v>
      </c>
    </row>
    <row r="1150" spans="1:61" x14ac:dyDescent="0.25">
      <c r="A1150" t="s">
        <v>54</v>
      </c>
      <c r="B1150">
        <v>110027</v>
      </c>
      <c r="C1150" t="s">
        <v>55</v>
      </c>
      <c r="D1150" t="s">
        <v>56</v>
      </c>
      <c r="E1150" s="1">
        <v>45968</v>
      </c>
      <c r="F1150" t="s">
        <v>1397</v>
      </c>
      <c r="G1150" t="s">
        <v>67</v>
      </c>
      <c r="H1150" t="str">
        <f t="shared" si="119"/>
        <v>Direct Sale</v>
      </c>
      <c r="K1150" s="3">
        <v>45968.970138888886</v>
      </c>
      <c r="L1150">
        <f t="shared" si="120"/>
        <v>7</v>
      </c>
      <c r="M1150" t="str">
        <f t="shared" si="121"/>
        <v>Friday</v>
      </c>
      <c r="N1150" s="1" t="str">
        <f t="shared" si="122"/>
        <v>November</v>
      </c>
      <c r="O1150" s="2">
        <v>0.97013888888888888</v>
      </c>
      <c r="P1150" s="2" t="str">
        <f t="shared" si="123"/>
        <v>Week 1</v>
      </c>
      <c r="Q1150" t="s">
        <v>59</v>
      </c>
      <c r="R1150" s="5">
        <v>369</v>
      </c>
      <c r="S1150" s="5">
        <v>0</v>
      </c>
      <c r="T1150" s="5">
        <f t="shared" si="124"/>
        <v>0</v>
      </c>
      <c r="U1150" s="5">
        <v>369</v>
      </c>
      <c r="V1150" s="5">
        <v>0</v>
      </c>
      <c r="W1150" s="5">
        <v>18.46</v>
      </c>
      <c r="X1150" s="5">
        <v>-0.46</v>
      </c>
      <c r="Y1150" s="5">
        <v>387</v>
      </c>
      <c r="Z1150" s="5">
        <v>387</v>
      </c>
      <c r="AA1150" t="s">
        <v>68</v>
      </c>
      <c r="AB1150">
        <v>102.43</v>
      </c>
      <c r="AC1150">
        <v>8.7200000000000006</v>
      </c>
      <c r="AD1150" t="s">
        <v>5778</v>
      </c>
      <c r="AE1150" t="s">
        <v>75</v>
      </c>
      <c r="AI1150" t="s">
        <v>89</v>
      </c>
      <c r="AJ1150" t="s">
        <v>56</v>
      </c>
      <c r="AK1150">
        <v>8929758003</v>
      </c>
      <c r="AO1150">
        <v>0</v>
      </c>
      <c r="AP1150">
        <v>0</v>
      </c>
      <c r="AR1150">
        <v>387</v>
      </c>
      <c r="AZ1150">
        <v>369</v>
      </c>
      <c r="BA1150">
        <v>9.23</v>
      </c>
      <c r="BB1150">
        <v>369</v>
      </c>
      <c r="BC1150">
        <v>9.23</v>
      </c>
      <c r="BD1150" s="5">
        <v>387</v>
      </c>
      <c r="BE1150">
        <v>369</v>
      </c>
      <c r="BG1150">
        <f t="shared" si="125"/>
        <v>369</v>
      </c>
    </row>
    <row r="1151" spans="1:61" x14ac:dyDescent="0.25">
      <c r="A1151" t="s">
        <v>54</v>
      </c>
      <c r="B1151">
        <v>110027</v>
      </c>
      <c r="C1151" t="s">
        <v>55</v>
      </c>
      <c r="D1151" t="s">
        <v>56</v>
      </c>
      <c r="E1151" s="1">
        <v>45968</v>
      </c>
      <c r="F1151" t="s">
        <v>1398</v>
      </c>
      <c r="G1151" t="s">
        <v>58</v>
      </c>
      <c r="H1151" t="str">
        <f t="shared" si="119"/>
        <v>Aggregator</v>
      </c>
      <c r="I1151">
        <v>7458385644</v>
      </c>
      <c r="J1151">
        <v>18528960</v>
      </c>
      <c r="K1151" s="3">
        <v>45968.972222222219</v>
      </c>
      <c r="L1151">
        <f t="shared" si="120"/>
        <v>7</v>
      </c>
      <c r="M1151" t="str">
        <f t="shared" si="121"/>
        <v>Friday</v>
      </c>
      <c r="N1151" s="1" t="str">
        <f t="shared" si="122"/>
        <v>November</v>
      </c>
      <c r="O1151" s="2">
        <v>0.97222222222222221</v>
      </c>
      <c r="P1151" s="2" t="str">
        <f t="shared" si="123"/>
        <v>Week 1</v>
      </c>
      <c r="Q1151" t="s">
        <v>59</v>
      </c>
      <c r="R1151" s="5">
        <v>497</v>
      </c>
      <c r="S1151" s="5">
        <v>-100</v>
      </c>
      <c r="T1151" s="5">
        <f t="shared" si="124"/>
        <v>20.120724346076461</v>
      </c>
      <c r="U1151" s="5">
        <v>397</v>
      </c>
      <c r="V1151" s="5">
        <v>32</v>
      </c>
      <c r="W1151" s="5">
        <v>0</v>
      </c>
      <c r="X1151" s="5">
        <v>0</v>
      </c>
      <c r="Y1151" s="5">
        <v>429</v>
      </c>
      <c r="Z1151" s="5">
        <v>429</v>
      </c>
      <c r="AA1151" t="s">
        <v>60</v>
      </c>
      <c r="AB1151">
        <v>129.22</v>
      </c>
      <c r="AC1151">
        <v>9.82</v>
      </c>
      <c r="AD1151" t="s">
        <v>60</v>
      </c>
      <c r="AE1151" t="s">
        <v>56</v>
      </c>
      <c r="AF1151">
        <v>5644</v>
      </c>
      <c r="AG1151">
        <v>5644</v>
      </c>
      <c r="AO1151">
        <v>32</v>
      </c>
      <c r="AP1151">
        <v>0</v>
      </c>
      <c r="AX1151">
        <v>429</v>
      </c>
      <c r="BD1151" s="5">
        <v>429</v>
      </c>
      <c r="BE1151">
        <v>397</v>
      </c>
      <c r="BG1151">
        <f t="shared" si="125"/>
        <v>397</v>
      </c>
      <c r="BI1151">
        <v>32</v>
      </c>
    </row>
    <row r="1152" spans="1:61" x14ac:dyDescent="0.25">
      <c r="A1152" t="s">
        <v>54</v>
      </c>
      <c r="B1152">
        <v>110027</v>
      </c>
      <c r="C1152" t="s">
        <v>55</v>
      </c>
      <c r="D1152" t="s">
        <v>56</v>
      </c>
      <c r="E1152" s="1">
        <v>45968</v>
      </c>
      <c r="F1152" t="s">
        <v>1399</v>
      </c>
      <c r="G1152" t="s">
        <v>63</v>
      </c>
      <c r="H1152" t="str">
        <f t="shared" si="119"/>
        <v>Aggregator</v>
      </c>
      <c r="I1152">
        <v>221508000000000</v>
      </c>
      <c r="J1152">
        <v>29811</v>
      </c>
      <c r="K1152" s="3">
        <v>45968.977083333331</v>
      </c>
      <c r="L1152">
        <f t="shared" si="120"/>
        <v>7</v>
      </c>
      <c r="M1152" t="str">
        <f t="shared" si="121"/>
        <v>Friday</v>
      </c>
      <c r="N1152" s="1" t="str">
        <f t="shared" si="122"/>
        <v>November</v>
      </c>
      <c r="O1152" s="2">
        <v>0.9770833333333333</v>
      </c>
      <c r="P1152" s="2" t="str">
        <f t="shared" si="123"/>
        <v>Week 1</v>
      </c>
      <c r="Q1152" t="s">
        <v>59</v>
      </c>
      <c r="R1152" s="5">
        <v>328</v>
      </c>
      <c r="S1152" s="5">
        <v>-119.55</v>
      </c>
      <c r="T1152" s="5">
        <f t="shared" si="124"/>
        <v>36.448170731707322</v>
      </c>
      <c r="U1152" s="5">
        <v>208.45</v>
      </c>
      <c r="V1152" s="5">
        <v>32</v>
      </c>
      <c r="W1152" s="5">
        <v>0</v>
      </c>
      <c r="X1152" s="5">
        <v>-0.45</v>
      </c>
      <c r="Y1152" s="5">
        <v>240</v>
      </c>
      <c r="Z1152" s="5">
        <v>240</v>
      </c>
      <c r="AA1152" t="s">
        <v>64</v>
      </c>
      <c r="AB1152">
        <v>71.88</v>
      </c>
      <c r="AC1152">
        <v>5.88</v>
      </c>
      <c r="AD1152" t="s">
        <v>64</v>
      </c>
      <c r="AE1152" t="s">
        <v>56</v>
      </c>
      <c r="AF1152">
        <v>7951</v>
      </c>
      <c r="AG1152">
        <v>7951</v>
      </c>
      <c r="AO1152">
        <v>32</v>
      </c>
      <c r="AP1152">
        <v>0</v>
      </c>
      <c r="AW1152">
        <v>240</v>
      </c>
      <c r="BD1152" s="5">
        <v>240</v>
      </c>
      <c r="BE1152">
        <v>208.45</v>
      </c>
      <c r="BG1152">
        <f t="shared" si="125"/>
        <v>208.45</v>
      </c>
      <c r="BH1152">
        <v>32</v>
      </c>
    </row>
    <row r="1153" spans="1:61" x14ac:dyDescent="0.25">
      <c r="A1153" t="s">
        <v>54</v>
      </c>
      <c r="B1153">
        <v>110027</v>
      </c>
      <c r="C1153" t="s">
        <v>55</v>
      </c>
      <c r="D1153" t="s">
        <v>56</v>
      </c>
      <c r="E1153" s="1">
        <v>45968</v>
      </c>
      <c r="F1153" t="s">
        <v>1400</v>
      </c>
      <c r="G1153" t="s">
        <v>67</v>
      </c>
      <c r="H1153" t="str">
        <f t="shared" si="119"/>
        <v>Direct Sale</v>
      </c>
      <c r="K1153" s="3">
        <v>45968.986111111109</v>
      </c>
      <c r="L1153">
        <f t="shared" si="120"/>
        <v>7</v>
      </c>
      <c r="M1153" t="str">
        <f t="shared" si="121"/>
        <v>Friday</v>
      </c>
      <c r="N1153" s="1" t="str">
        <f t="shared" si="122"/>
        <v>November</v>
      </c>
      <c r="O1153" s="2">
        <v>0.98611111111111116</v>
      </c>
      <c r="P1153" s="2" t="str">
        <f t="shared" si="123"/>
        <v>Week 1</v>
      </c>
      <c r="Q1153" t="s">
        <v>59</v>
      </c>
      <c r="R1153" s="5">
        <v>99</v>
      </c>
      <c r="S1153" s="5">
        <v>0</v>
      </c>
      <c r="T1153" s="5">
        <f t="shared" si="124"/>
        <v>0</v>
      </c>
      <c r="U1153" s="5">
        <v>99</v>
      </c>
      <c r="V1153" s="5">
        <v>0</v>
      </c>
      <c r="W1153" s="5">
        <v>4.96</v>
      </c>
      <c r="X1153" s="5">
        <v>0.04</v>
      </c>
      <c r="Y1153" s="5">
        <v>104</v>
      </c>
      <c r="Z1153" s="5">
        <v>104</v>
      </c>
      <c r="AA1153" t="s">
        <v>68</v>
      </c>
      <c r="AB1153">
        <v>24.42</v>
      </c>
      <c r="AC1153">
        <v>1.96</v>
      </c>
      <c r="AD1153" t="s">
        <v>5778</v>
      </c>
      <c r="AE1153" t="s">
        <v>75</v>
      </c>
      <c r="AI1153" t="s">
        <v>632</v>
      </c>
      <c r="AJ1153" t="s">
        <v>633</v>
      </c>
      <c r="AK1153">
        <v>9874123650</v>
      </c>
      <c r="AO1153">
        <v>0</v>
      </c>
      <c r="AP1153">
        <v>0</v>
      </c>
      <c r="AR1153">
        <v>104</v>
      </c>
      <c r="AZ1153">
        <v>99</v>
      </c>
      <c r="BA1153">
        <v>2.48</v>
      </c>
      <c r="BB1153">
        <v>99</v>
      </c>
      <c r="BC1153">
        <v>2.48</v>
      </c>
      <c r="BD1153" s="5">
        <v>104</v>
      </c>
      <c r="BE1153">
        <v>99</v>
      </c>
      <c r="BG1153">
        <f t="shared" si="125"/>
        <v>99</v>
      </c>
    </row>
    <row r="1154" spans="1:61" x14ac:dyDescent="0.25">
      <c r="A1154" t="s">
        <v>54</v>
      </c>
      <c r="B1154">
        <v>110027</v>
      </c>
      <c r="C1154" t="s">
        <v>55</v>
      </c>
      <c r="D1154" t="s">
        <v>56</v>
      </c>
      <c r="E1154" s="1">
        <v>45968</v>
      </c>
      <c r="F1154" t="s">
        <v>1401</v>
      </c>
      <c r="G1154" t="s">
        <v>58</v>
      </c>
      <c r="H1154" t="str">
        <f t="shared" si="119"/>
        <v>Aggregator</v>
      </c>
      <c r="I1154">
        <v>7453842969</v>
      </c>
      <c r="J1154">
        <v>18528960</v>
      </c>
      <c r="K1154" s="3">
        <v>45969.000694444447</v>
      </c>
      <c r="L1154">
        <f t="shared" si="120"/>
        <v>8</v>
      </c>
      <c r="M1154" t="str">
        <f t="shared" si="121"/>
        <v>Saturday</v>
      </c>
      <c r="N1154" s="1" t="str">
        <f t="shared" si="122"/>
        <v>November</v>
      </c>
      <c r="O1154" s="2">
        <v>6.9444444444444447E-4</v>
      </c>
      <c r="P1154" s="2" t="str">
        <f t="shared" si="123"/>
        <v>Week 2</v>
      </c>
      <c r="Q1154" t="s">
        <v>59</v>
      </c>
      <c r="R1154" s="5">
        <v>807</v>
      </c>
      <c r="S1154" s="5">
        <v>-349</v>
      </c>
      <c r="T1154" s="5">
        <f t="shared" si="124"/>
        <v>43.246592317224284</v>
      </c>
      <c r="U1154" s="5">
        <v>458</v>
      </c>
      <c r="V1154" s="5">
        <v>32</v>
      </c>
      <c r="W1154" s="5">
        <v>0</v>
      </c>
      <c r="X1154" s="5">
        <v>0</v>
      </c>
      <c r="Y1154" s="5">
        <v>490</v>
      </c>
      <c r="Z1154" s="5">
        <v>490</v>
      </c>
      <c r="AA1154" t="s">
        <v>60</v>
      </c>
      <c r="AB1154">
        <v>121.6</v>
      </c>
      <c r="AC1154">
        <v>6.73</v>
      </c>
      <c r="AD1154" t="s">
        <v>60</v>
      </c>
      <c r="AE1154" t="s">
        <v>56</v>
      </c>
      <c r="AF1154">
        <v>2969</v>
      </c>
      <c r="AG1154">
        <v>2969</v>
      </c>
      <c r="AO1154">
        <v>32</v>
      </c>
      <c r="AP1154">
        <v>0</v>
      </c>
      <c r="AX1154">
        <v>490</v>
      </c>
      <c r="BD1154" s="5">
        <v>490</v>
      </c>
      <c r="BE1154">
        <v>458</v>
      </c>
      <c r="BG1154">
        <f t="shared" si="125"/>
        <v>458</v>
      </c>
      <c r="BI1154">
        <v>32</v>
      </c>
    </row>
    <row r="1155" spans="1:61" x14ac:dyDescent="0.25">
      <c r="A1155" t="s">
        <v>54</v>
      </c>
      <c r="B1155">
        <v>110027</v>
      </c>
      <c r="C1155" t="s">
        <v>55</v>
      </c>
      <c r="D1155" t="s">
        <v>56</v>
      </c>
      <c r="E1155" s="1">
        <v>45968</v>
      </c>
      <c r="F1155" t="s">
        <v>1402</v>
      </c>
      <c r="G1155" t="s">
        <v>63</v>
      </c>
      <c r="H1155" t="str">
        <f t="shared" ref="H1155:H1218" si="126">IF(G1155="POS","Direct Sale","Aggregator")</f>
        <v>Aggregator</v>
      </c>
      <c r="I1155">
        <v>221510000000000</v>
      </c>
      <c r="J1155">
        <v>29811</v>
      </c>
      <c r="K1155" s="3">
        <v>45969.001388888886</v>
      </c>
      <c r="L1155">
        <f t="shared" ref="L1155:L1218" si="127">VALUE(DAY(K1155))</f>
        <v>8</v>
      </c>
      <c r="M1155" t="str">
        <f t="shared" ref="M1155:M1218" si="128">TEXT(K1155,"dddd")</f>
        <v>Saturday</v>
      </c>
      <c r="N1155" s="1" t="str">
        <f t="shared" ref="N1155:N1218" si="129">TEXT(K1155,"MMMM")</f>
        <v>November</v>
      </c>
      <c r="O1155" s="2">
        <v>1.3888888888888889E-3</v>
      </c>
      <c r="P1155" s="2" t="str">
        <f t="shared" ref="P1155:P1218" si="130">_xlfn.IFS(L1155&lt;=7,"Week 1",L1155&lt;=15, "Week 2",L1155&lt;=23,"Week 3",L1155&lt;=30,"Week 4")</f>
        <v>Week 2</v>
      </c>
      <c r="Q1155" t="s">
        <v>59</v>
      </c>
      <c r="R1155" s="5">
        <v>299</v>
      </c>
      <c r="S1155" s="5">
        <v>-93.75</v>
      </c>
      <c r="T1155" s="5">
        <f t="shared" ref="T1155:T1218" si="131">ABS((S1155/R1155)*100)</f>
        <v>31.354515050167226</v>
      </c>
      <c r="U1155" s="5">
        <v>205.25</v>
      </c>
      <c r="V1155" s="5">
        <v>32</v>
      </c>
      <c r="W1155" s="5">
        <v>0</v>
      </c>
      <c r="X1155" s="5">
        <v>-0.25</v>
      </c>
      <c r="Y1155" s="5">
        <v>237</v>
      </c>
      <c r="Z1155" s="5">
        <v>237</v>
      </c>
      <c r="AA1155" t="s">
        <v>64</v>
      </c>
      <c r="AB1155">
        <v>49.2</v>
      </c>
      <c r="AC1155">
        <v>13.51</v>
      </c>
      <c r="AD1155" t="s">
        <v>64</v>
      </c>
      <c r="AE1155" t="s">
        <v>56</v>
      </c>
      <c r="AF1155">
        <v>3492</v>
      </c>
      <c r="AG1155">
        <v>3492</v>
      </c>
      <c r="AO1155">
        <v>32</v>
      </c>
      <c r="AP1155">
        <v>0</v>
      </c>
      <c r="AW1155">
        <v>237</v>
      </c>
      <c r="BD1155" s="5">
        <v>237</v>
      </c>
      <c r="BE1155">
        <v>205.25</v>
      </c>
      <c r="BG1155">
        <f t="shared" ref="BG1155:BG1218" si="132">BE1155+BF1155</f>
        <v>205.25</v>
      </c>
      <c r="BH1155">
        <v>32</v>
      </c>
    </row>
    <row r="1156" spans="1:61" x14ac:dyDescent="0.25">
      <c r="A1156" t="s">
        <v>54</v>
      </c>
      <c r="B1156">
        <v>110027</v>
      </c>
      <c r="C1156" t="s">
        <v>55</v>
      </c>
      <c r="D1156" t="s">
        <v>56</v>
      </c>
      <c r="E1156" s="1">
        <v>45968</v>
      </c>
      <c r="F1156" t="s">
        <v>1403</v>
      </c>
      <c r="G1156" t="s">
        <v>63</v>
      </c>
      <c r="H1156" t="str">
        <f t="shared" si="126"/>
        <v>Aggregator</v>
      </c>
      <c r="I1156">
        <v>221510000000000</v>
      </c>
      <c r="J1156">
        <v>29811</v>
      </c>
      <c r="K1156" s="3">
        <v>45969.003472222219</v>
      </c>
      <c r="L1156">
        <f t="shared" si="127"/>
        <v>8</v>
      </c>
      <c r="M1156" t="str">
        <f t="shared" si="128"/>
        <v>Saturday</v>
      </c>
      <c r="N1156" s="1" t="str">
        <f t="shared" si="129"/>
        <v>November</v>
      </c>
      <c r="O1156" s="2">
        <v>3.472222222222222E-3</v>
      </c>
      <c r="P1156" s="2" t="str">
        <f t="shared" si="130"/>
        <v>Week 2</v>
      </c>
      <c r="Q1156" t="s">
        <v>59</v>
      </c>
      <c r="R1156" s="5">
        <v>248</v>
      </c>
      <c r="S1156" s="5">
        <v>-75</v>
      </c>
      <c r="T1156" s="5">
        <f t="shared" si="131"/>
        <v>30.241935483870968</v>
      </c>
      <c r="U1156" s="5">
        <v>173</v>
      </c>
      <c r="V1156" s="5">
        <v>32</v>
      </c>
      <c r="W1156" s="5">
        <v>0</v>
      </c>
      <c r="X1156" s="5">
        <v>0</v>
      </c>
      <c r="Y1156" s="5">
        <v>205</v>
      </c>
      <c r="Z1156" s="5">
        <v>205</v>
      </c>
      <c r="AA1156" t="s">
        <v>64</v>
      </c>
      <c r="AB1156">
        <v>52.05</v>
      </c>
      <c r="AC1156">
        <v>5.07</v>
      </c>
      <c r="AD1156" t="s">
        <v>64</v>
      </c>
      <c r="AE1156" t="s">
        <v>56</v>
      </c>
      <c r="AF1156">
        <v>8865</v>
      </c>
      <c r="AG1156">
        <v>8865</v>
      </c>
      <c r="AO1156">
        <v>32</v>
      </c>
      <c r="AP1156">
        <v>0</v>
      </c>
      <c r="AW1156">
        <v>205</v>
      </c>
      <c r="BD1156" s="5">
        <v>205</v>
      </c>
      <c r="BE1156">
        <v>173</v>
      </c>
      <c r="BG1156">
        <f t="shared" si="132"/>
        <v>173</v>
      </c>
      <c r="BH1156">
        <v>32</v>
      </c>
    </row>
    <row r="1157" spans="1:61" x14ac:dyDescent="0.25">
      <c r="A1157" t="s">
        <v>54</v>
      </c>
      <c r="B1157">
        <v>110027</v>
      </c>
      <c r="C1157" t="s">
        <v>55</v>
      </c>
      <c r="D1157" t="s">
        <v>56</v>
      </c>
      <c r="E1157" s="1">
        <v>45968</v>
      </c>
      <c r="F1157" t="s">
        <v>1404</v>
      </c>
      <c r="G1157" t="s">
        <v>63</v>
      </c>
      <c r="H1157" t="str">
        <f t="shared" si="126"/>
        <v>Aggregator</v>
      </c>
      <c r="I1157">
        <v>221510000000000</v>
      </c>
      <c r="J1157">
        <v>29811</v>
      </c>
      <c r="K1157" s="3">
        <v>45969.004861111112</v>
      </c>
      <c r="L1157">
        <f t="shared" si="127"/>
        <v>8</v>
      </c>
      <c r="M1157" t="str">
        <f t="shared" si="128"/>
        <v>Saturday</v>
      </c>
      <c r="N1157" s="1" t="str">
        <f t="shared" si="129"/>
        <v>November</v>
      </c>
      <c r="O1157" s="2">
        <v>4.8611111111111112E-3</v>
      </c>
      <c r="P1157" s="2" t="str">
        <f t="shared" si="130"/>
        <v>Week 2</v>
      </c>
      <c r="Q1157" t="s">
        <v>59</v>
      </c>
      <c r="R1157" s="5">
        <v>798</v>
      </c>
      <c r="S1157" s="5">
        <v>-142</v>
      </c>
      <c r="T1157" s="5">
        <f t="shared" si="131"/>
        <v>17.794486215538846</v>
      </c>
      <c r="U1157" s="5">
        <v>656</v>
      </c>
      <c r="V1157" s="5">
        <v>32</v>
      </c>
      <c r="W1157" s="5">
        <v>0</v>
      </c>
      <c r="X1157" s="5">
        <v>0</v>
      </c>
      <c r="Y1157" s="5">
        <v>688</v>
      </c>
      <c r="Z1157" s="5">
        <v>688</v>
      </c>
      <c r="AA1157" t="s">
        <v>64</v>
      </c>
      <c r="AB1157">
        <v>164.53</v>
      </c>
      <c r="AC1157">
        <v>14.89</v>
      </c>
      <c r="AD1157" t="s">
        <v>64</v>
      </c>
      <c r="AE1157" t="s">
        <v>56</v>
      </c>
      <c r="AF1157">
        <v>2084</v>
      </c>
      <c r="AG1157">
        <v>2084</v>
      </c>
      <c r="AO1157">
        <v>32</v>
      </c>
      <c r="AP1157">
        <v>0</v>
      </c>
      <c r="AW1157">
        <v>688</v>
      </c>
      <c r="BD1157" s="5">
        <v>688</v>
      </c>
      <c r="BE1157">
        <v>656</v>
      </c>
      <c r="BG1157">
        <f t="shared" si="132"/>
        <v>656</v>
      </c>
      <c r="BH1157">
        <v>32</v>
      </c>
    </row>
    <row r="1158" spans="1:61" x14ac:dyDescent="0.25">
      <c r="A1158" t="s">
        <v>54</v>
      </c>
      <c r="B1158">
        <v>110027</v>
      </c>
      <c r="C1158" t="s">
        <v>55</v>
      </c>
      <c r="D1158" t="s">
        <v>56</v>
      </c>
      <c r="E1158" s="1">
        <v>45968</v>
      </c>
      <c r="F1158" t="s">
        <v>1405</v>
      </c>
      <c r="G1158" t="s">
        <v>63</v>
      </c>
      <c r="H1158" t="str">
        <f t="shared" si="126"/>
        <v>Aggregator</v>
      </c>
      <c r="I1158">
        <v>221510000000000</v>
      </c>
      <c r="J1158">
        <v>29811</v>
      </c>
      <c r="K1158" s="3">
        <v>45969.007638888892</v>
      </c>
      <c r="L1158">
        <f t="shared" si="127"/>
        <v>8</v>
      </c>
      <c r="M1158" t="str">
        <f t="shared" si="128"/>
        <v>Saturday</v>
      </c>
      <c r="N1158" s="1" t="str">
        <f t="shared" si="129"/>
        <v>November</v>
      </c>
      <c r="O1158" s="2">
        <v>7.6388888888888886E-3</v>
      </c>
      <c r="P1158" s="2" t="str">
        <f t="shared" si="130"/>
        <v>Week 2</v>
      </c>
      <c r="Q1158" t="s">
        <v>59</v>
      </c>
      <c r="R1158" s="5">
        <v>349</v>
      </c>
      <c r="S1158" s="5">
        <v>-93.75</v>
      </c>
      <c r="T1158" s="5">
        <f t="shared" si="131"/>
        <v>26.862464183381089</v>
      </c>
      <c r="U1158" s="5">
        <v>255.25</v>
      </c>
      <c r="V1158" s="5">
        <v>32</v>
      </c>
      <c r="W1158" s="5">
        <v>0</v>
      </c>
      <c r="X1158" s="5">
        <v>-0.25</v>
      </c>
      <c r="Y1158" s="5">
        <v>287</v>
      </c>
      <c r="Z1158" s="5">
        <v>287</v>
      </c>
      <c r="AA1158" t="s">
        <v>64</v>
      </c>
      <c r="AB1158">
        <v>83.98</v>
      </c>
      <c r="AC1158">
        <v>5.07</v>
      </c>
      <c r="AD1158" t="s">
        <v>64</v>
      </c>
      <c r="AE1158" t="s">
        <v>56</v>
      </c>
      <c r="AF1158">
        <v>6444</v>
      </c>
      <c r="AG1158">
        <v>6444</v>
      </c>
      <c r="AO1158">
        <v>32</v>
      </c>
      <c r="AP1158">
        <v>0</v>
      </c>
      <c r="AW1158">
        <v>287</v>
      </c>
      <c r="BD1158" s="5">
        <v>287</v>
      </c>
      <c r="BE1158">
        <v>255.25</v>
      </c>
      <c r="BG1158">
        <f t="shared" si="132"/>
        <v>255.25</v>
      </c>
      <c r="BH1158">
        <v>32</v>
      </c>
    </row>
    <row r="1159" spans="1:61" x14ac:dyDescent="0.25">
      <c r="A1159" t="s">
        <v>54</v>
      </c>
      <c r="B1159">
        <v>110027</v>
      </c>
      <c r="C1159" t="s">
        <v>55</v>
      </c>
      <c r="D1159" t="s">
        <v>56</v>
      </c>
      <c r="E1159" s="1">
        <v>45968</v>
      </c>
      <c r="F1159" t="s">
        <v>1406</v>
      </c>
      <c r="G1159" t="s">
        <v>67</v>
      </c>
      <c r="H1159" t="str">
        <f t="shared" si="126"/>
        <v>Direct Sale</v>
      </c>
      <c r="K1159" s="3">
        <v>45969.011111111111</v>
      </c>
      <c r="L1159">
        <f t="shared" si="127"/>
        <v>8</v>
      </c>
      <c r="M1159" t="str">
        <f t="shared" si="128"/>
        <v>Saturday</v>
      </c>
      <c r="N1159" s="1" t="str">
        <f t="shared" si="129"/>
        <v>November</v>
      </c>
      <c r="O1159" s="2">
        <v>1.1111111111111112E-2</v>
      </c>
      <c r="P1159" s="2" t="str">
        <f t="shared" si="130"/>
        <v>Week 2</v>
      </c>
      <c r="Q1159" t="s">
        <v>59</v>
      </c>
      <c r="R1159" s="5">
        <v>189</v>
      </c>
      <c r="S1159" s="5">
        <v>0</v>
      </c>
      <c r="T1159" s="5">
        <f t="shared" si="131"/>
        <v>0</v>
      </c>
      <c r="U1159" s="5">
        <v>189</v>
      </c>
      <c r="V1159" s="5">
        <v>0</v>
      </c>
      <c r="W1159" s="5">
        <v>9.4600000000000009</v>
      </c>
      <c r="X1159" s="5">
        <v>-0.46</v>
      </c>
      <c r="Y1159" s="5">
        <v>198</v>
      </c>
      <c r="Z1159" s="5">
        <v>198</v>
      </c>
      <c r="AA1159" t="s">
        <v>68</v>
      </c>
      <c r="AB1159">
        <v>44.59</v>
      </c>
      <c r="AC1159">
        <v>8.0500000000000007</v>
      </c>
      <c r="AD1159" t="s">
        <v>5778</v>
      </c>
      <c r="AE1159" t="s">
        <v>75</v>
      </c>
      <c r="AI1159" t="s">
        <v>89</v>
      </c>
      <c r="AJ1159" t="s">
        <v>56</v>
      </c>
      <c r="AK1159">
        <v>8929758003</v>
      </c>
      <c r="AO1159">
        <v>0</v>
      </c>
      <c r="AP1159">
        <v>0</v>
      </c>
      <c r="AR1159">
        <v>198</v>
      </c>
      <c r="AZ1159">
        <v>189</v>
      </c>
      <c r="BA1159">
        <v>4.7300000000000004</v>
      </c>
      <c r="BB1159">
        <v>189</v>
      </c>
      <c r="BC1159">
        <v>4.7300000000000004</v>
      </c>
      <c r="BD1159" s="5">
        <v>198</v>
      </c>
      <c r="BE1159">
        <v>189</v>
      </c>
      <c r="BG1159">
        <f t="shared" si="132"/>
        <v>189</v>
      </c>
    </row>
    <row r="1160" spans="1:61" x14ac:dyDescent="0.25">
      <c r="A1160" t="s">
        <v>54</v>
      </c>
      <c r="B1160">
        <v>110027</v>
      </c>
      <c r="C1160" t="s">
        <v>55</v>
      </c>
      <c r="D1160" t="s">
        <v>56</v>
      </c>
      <c r="E1160" s="1">
        <v>45968</v>
      </c>
      <c r="F1160" t="s">
        <v>1407</v>
      </c>
      <c r="G1160" t="s">
        <v>58</v>
      </c>
      <c r="H1160" t="str">
        <f t="shared" si="126"/>
        <v>Aggregator</v>
      </c>
      <c r="I1160">
        <v>7455617135</v>
      </c>
      <c r="J1160">
        <v>18528960</v>
      </c>
      <c r="K1160" s="3">
        <v>45969.013194444444</v>
      </c>
      <c r="L1160">
        <f t="shared" si="127"/>
        <v>8</v>
      </c>
      <c r="M1160" t="str">
        <f t="shared" si="128"/>
        <v>Saturday</v>
      </c>
      <c r="N1160" s="1" t="str">
        <f t="shared" si="129"/>
        <v>November</v>
      </c>
      <c r="O1160" s="2">
        <v>1.3194444444444444E-2</v>
      </c>
      <c r="P1160" s="2" t="str">
        <f t="shared" si="130"/>
        <v>Week 2</v>
      </c>
      <c r="Q1160" t="s">
        <v>59</v>
      </c>
      <c r="R1160" s="5">
        <v>258</v>
      </c>
      <c r="S1160" s="5">
        <v>-100</v>
      </c>
      <c r="T1160" s="5">
        <f t="shared" si="131"/>
        <v>38.759689922480625</v>
      </c>
      <c r="U1160" s="5">
        <v>158</v>
      </c>
      <c r="V1160" s="5">
        <v>32</v>
      </c>
      <c r="W1160" s="5">
        <v>0</v>
      </c>
      <c r="X1160" s="5">
        <v>0</v>
      </c>
      <c r="Y1160" s="5">
        <v>190</v>
      </c>
      <c r="Z1160" s="5">
        <v>190</v>
      </c>
      <c r="AA1160" t="s">
        <v>60</v>
      </c>
      <c r="AB1160">
        <v>45.56</v>
      </c>
      <c r="AC1160">
        <v>3.92</v>
      </c>
      <c r="AD1160" t="s">
        <v>60</v>
      </c>
      <c r="AE1160" t="s">
        <v>56</v>
      </c>
      <c r="AF1160">
        <v>7135</v>
      </c>
      <c r="AG1160">
        <v>7135</v>
      </c>
      <c r="AO1160">
        <v>32</v>
      </c>
      <c r="AP1160">
        <v>0</v>
      </c>
      <c r="AX1160">
        <v>190</v>
      </c>
      <c r="BD1160" s="5">
        <v>190</v>
      </c>
      <c r="BE1160">
        <v>158</v>
      </c>
      <c r="BG1160">
        <f t="shared" si="132"/>
        <v>158</v>
      </c>
      <c r="BI1160">
        <v>32</v>
      </c>
    </row>
    <row r="1161" spans="1:61" x14ac:dyDescent="0.25">
      <c r="A1161" t="s">
        <v>54</v>
      </c>
      <c r="B1161">
        <v>110027</v>
      </c>
      <c r="C1161" t="s">
        <v>55</v>
      </c>
      <c r="D1161" t="s">
        <v>56</v>
      </c>
      <c r="E1161" s="1">
        <v>45968</v>
      </c>
      <c r="F1161" t="s">
        <v>1408</v>
      </c>
      <c r="G1161" t="s">
        <v>58</v>
      </c>
      <c r="H1161" t="str">
        <f t="shared" si="126"/>
        <v>Aggregator</v>
      </c>
      <c r="I1161">
        <v>7456748954</v>
      </c>
      <c r="J1161">
        <v>18528960</v>
      </c>
      <c r="K1161" s="3">
        <v>45969.013888888891</v>
      </c>
      <c r="L1161">
        <f t="shared" si="127"/>
        <v>8</v>
      </c>
      <c r="M1161" t="str">
        <f t="shared" si="128"/>
        <v>Saturday</v>
      </c>
      <c r="N1161" s="1" t="str">
        <f t="shared" si="129"/>
        <v>November</v>
      </c>
      <c r="O1161" s="2">
        <v>1.3888888888888888E-2</v>
      </c>
      <c r="P1161" s="2" t="str">
        <f t="shared" si="130"/>
        <v>Week 2</v>
      </c>
      <c r="Q1161" t="s">
        <v>59</v>
      </c>
      <c r="R1161" s="5">
        <v>420.43</v>
      </c>
      <c r="S1161" s="5">
        <v>-174.5</v>
      </c>
      <c r="T1161" s="5">
        <f t="shared" si="131"/>
        <v>41.505125704635731</v>
      </c>
      <c r="U1161" s="5">
        <v>245.93</v>
      </c>
      <c r="V1161" s="5">
        <v>32</v>
      </c>
      <c r="W1161" s="5">
        <v>0</v>
      </c>
      <c r="X1161" s="5">
        <v>0</v>
      </c>
      <c r="Y1161" s="5">
        <v>277.93</v>
      </c>
      <c r="Z1161" s="5">
        <v>277.93</v>
      </c>
      <c r="AA1161" t="s">
        <v>60</v>
      </c>
      <c r="AB1161">
        <v>60.32</v>
      </c>
      <c r="AC1161">
        <v>0.68</v>
      </c>
      <c r="AD1161" t="s">
        <v>60</v>
      </c>
      <c r="AE1161" t="s">
        <v>56</v>
      </c>
      <c r="AF1161">
        <v>8954</v>
      </c>
      <c r="AG1161">
        <v>8954</v>
      </c>
      <c r="AO1161">
        <v>32</v>
      </c>
      <c r="AP1161">
        <v>0</v>
      </c>
      <c r="AX1161">
        <v>277.93</v>
      </c>
      <c r="BD1161" s="5">
        <v>277.93</v>
      </c>
      <c r="BE1161">
        <v>245.93</v>
      </c>
      <c r="BG1161">
        <f t="shared" si="132"/>
        <v>245.93</v>
      </c>
      <c r="BI1161">
        <v>32</v>
      </c>
    </row>
    <row r="1162" spans="1:61" x14ac:dyDescent="0.25">
      <c r="A1162" t="s">
        <v>54</v>
      </c>
      <c r="B1162">
        <v>110027</v>
      </c>
      <c r="C1162" t="s">
        <v>55</v>
      </c>
      <c r="D1162" t="s">
        <v>56</v>
      </c>
      <c r="E1162" s="1">
        <v>45968</v>
      </c>
      <c r="F1162" t="s">
        <v>1409</v>
      </c>
      <c r="G1162" t="s">
        <v>63</v>
      </c>
      <c r="H1162" t="str">
        <f t="shared" si="126"/>
        <v>Aggregator</v>
      </c>
      <c r="I1162">
        <v>221511000000000</v>
      </c>
      <c r="J1162">
        <v>29811</v>
      </c>
      <c r="K1162" s="3">
        <v>45969.015972222223</v>
      </c>
      <c r="L1162">
        <f t="shared" si="127"/>
        <v>8</v>
      </c>
      <c r="M1162" t="str">
        <f t="shared" si="128"/>
        <v>Saturday</v>
      </c>
      <c r="N1162" s="1" t="str">
        <f t="shared" si="129"/>
        <v>November</v>
      </c>
      <c r="O1162" s="2">
        <v>1.5972222222222221E-2</v>
      </c>
      <c r="P1162" s="2" t="str">
        <f t="shared" si="130"/>
        <v>Week 2</v>
      </c>
      <c r="Q1162" t="s">
        <v>59</v>
      </c>
      <c r="R1162" s="5">
        <v>377</v>
      </c>
      <c r="S1162" s="5">
        <v>-30</v>
      </c>
      <c r="T1162" s="5">
        <f t="shared" si="131"/>
        <v>7.957559681697612</v>
      </c>
      <c r="U1162" s="5">
        <v>347</v>
      </c>
      <c r="V1162" s="5">
        <v>32</v>
      </c>
      <c r="W1162" s="5">
        <v>0</v>
      </c>
      <c r="X1162" s="5">
        <v>0</v>
      </c>
      <c r="Y1162" s="5">
        <v>379</v>
      </c>
      <c r="Z1162" s="5">
        <v>379</v>
      </c>
      <c r="AA1162" t="s">
        <v>64</v>
      </c>
      <c r="AB1162">
        <v>74.83</v>
      </c>
      <c r="AC1162">
        <v>7.03</v>
      </c>
      <c r="AD1162" t="s">
        <v>64</v>
      </c>
      <c r="AE1162" t="s">
        <v>56</v>
      </c>
      <c r="AF1162">
        <v>4317</v>
      </c>
      <c r="AG1162">
        <v>4317</v>
      </c>
      <c r="AO1162">
        <v>32</v>
      </c>
      <c r="AP1162">
        <v>0</v>
      </c>
      <c r="AW1162">
        <v>379</v>
      </c>
      <c r="BD1162" s="5">
        <v>379</v>
      </c>
      <c r="BE1162">
        <v>347</v>
      </c>
      <c r="BG1162">
        <f t="shared" si="132"/>
        <v>347</v>
      </c>
      <c r="BH1162">
        <v>32</v>
      </c>
    </row>
    <row r="1163" spans="1:61" x14ac:dyDescent="0.25">
      <c r="A1163" t="s">
        <v>54</v>
      </c>
      <c r="B1163">
        <v>110027</v>
      </c>
      <c r="C1163" t="s">
        <v>55</v>
      </c>
      <c r="D1163" t="s">
        <v>56</v>
      </c>
      <c r="E1163" s="1">
        <v>45968</v>
      </c>
      <c r="F1163" t="s">
        <v>1410</v>
      </c>
      <c r="G1163" t="s">
        <v>63</v>
      </c>
      <c r="H1163" t="str">
        <f t="shared" si="126"/>
        <v>Aggregator</v>
      </c>
      <c r="I1163">
        <v>221511000000000</v>
      </c>
      <c r="J1163">
        <v>29811</v>
      </c>
      <c r="K1163" s="3">
        <v>45969.015972222223</v>
      </c>
      <c r="L1163">
        <f t="shared" si="127"/>
        <v>8</v>
      </c>
      <c r="M1163" t="str">
        <f t="shared" si="128"/>
        <v>Saturday</v>
      </c>
      <c r="N1163" s="1" t="str">
        <f t="shared" si="129"/>
        <v>November</v>
      </c>
      <c r="O1163" s="2">
        <v>1.5972222222222221E-2</v>
      </c>
      <c r="P1163" s="2" t="str">
        <f t="shared" si="130"/>
        <v>Week 2</v>
      </c>
      <c r="Q1163" t="s">
        <v>59</v>
      </c>
      <c r="R1163" s="5">
        <v>228</v>
      </c>
      <c r="S1163" s="5">
        <v>-89.99</v>
      </c>
      <c r="T1163" s="5">
        <f t="shared" si="131"/>
        <v>39.469298245614034</v>
      </c>
      <c r="U1163" s="5">
        <v>138.01</v>
      </c>
      <c r="V1163" s="5">
        <v>32</v>
      </c>
      <c r="W1163" s="5">
        <v>0</v>
      </c>
      <c r="X1163" s="5">
        <v>-0.01</v>
      </c>
      <c r="Y1163" s="5">
        <v>170</v>
      </c>
      <c r="Z1163" s="5">
        <v>170</v>
      </c>
      <c r="AA1163" t="s">
        <v>64</v>
      </c>
      <c r="AB1163">
        <v>40.549999999999997</v>
      </c>
      <c r="AC1163">
        <v>5.34</v>
      </c>
      <c r="AD1163" t="s">
        <v>64</v>
      </c>
      <c r="AE1163" t="s">
        <v>56</v>
      </c>
      <c r="AF1163">
        <v>9861</v>
      </c>
      <c r="AG1163">
        <v>9861</v>
      </c>
      <c r="AO1163">
        <v>32</v>
      </c>
      <c r="AP1163">
        <v>0</v>
      </c>
      <c r="AW1163">
        <v>170</v>
      </c>
      <c r="BD1163" s="5">
        <v>170</v>
      </c>
      <c r="BE1163">
        <v>138.01</v>
      </c>
      <c r="BG1163">
        <f t="shared" si="132"/>
        <v>138.01</v>
      </c>
      <c r="BH1163">
        <v>32</v>
      </c>
    </row>
    <row r="1164" spans="1:61" x14ac:dyDescent="0.25">
      <c r="A1164" t="s">
        <v>54</v>
      </c>
      <c r="B1164">
        <v>110027</v>
      </c>
      <c r="C1164" t="s">
        <v>55</v>
      </c>
      <c r="D1164" t="s">
        <v>56</v>
      </c>
      <c r="E1164" s="1">
        <v>45968</v>
      </c>
      <c r="F1164" t="s">
        <v>1411</v>
      </c>
      <c r="G1164" t="s">
        <v>63</v>
      </c>
      <c r="H1164" t="str">
        <f t="shared" si="126"/>
        <v>Aggregator</v>
      </c>
      <c r="I1164">
        <v>221511000000000</v>
      </c>
      <c r="J1164">
        <v>29811</v>
      </c>
      <c r="K1164" s="3">
        <v>45969.01666666667</v>
      </c>
      <c r="L1164">
        <f t="shared" si="127"/>
        <v>8</v>
      </c>
      <c r="M1164" t="str">
        <f t="shared" si="128"/>
        <v>Saturday</v>
      </c>
      <c r="N1164" s="1" t="str">
        <f t="shared" si="129"/>
        <v>November</v>
      </c>
      <c r="O1164" s="2">
        <v>1.6666666666666666E-2</v>
      </c>
      <c r="P1164" s="2" t="str">
        <f t="shared" si="130"/>
        <v>Week 2</v>
      </c>
      <c r="Q1164" t="s">
        <v>59</v>
      </c>
      <c r="R1164" s="5">
        <v>129</v>
      </c>
      <c r="S1164" s="5">
        <v>-30</v>
      </c>
      <c r="T1164" s="5">
        <f t="shared" si="131"/>
        <v>23.255813953488371</v>
      </c>
      <c r="U1164" s="5">
        <v>99</v>
      </c>
      <c r="V1164" s="5">
        <v>32</v>
      </c>
      <c r="W1164" s="5">
        <v>0</v>
      </c>
      <c r="X1164" s="5">
        <v>0</v>
      </c>
      <c r="Y1164" s="5">
        <v>131</v>
      </c>
      <c r="Z1164" s="5">
        <v>131</v>
      </c>
      <c r="AA1164" t="s">
        <v>64</v>
      </c>
      <c r="AB1164">
        <v>22.78</v>
      </c>
      <c r="AC1164">
        <v>1.96</v>
      </c>
      <c r="AD1164" t="s">
        <v>64</v>
      </c>
      <c r="AE1164" t="s">
        <v>56</v>
      </c>
      <c r="AF1164">
        <v>5035</v>
      </c>
      <c r="AG1164">
        <v>5035</v>
      </c>
      <c r="AO1164">
        <v>32</v>
      </c>
      <c r="AP1164">
        <v>0</v>
      </c>
      <c r="AW1164">
        <v>131</v>
      </c>
      <c r="BD1164" s="5">
        <v>131</v>
      </c>
      <c r="BE1164">
        <v>99</v>
      </c>
      <c r="BG1164">
        <f t="shared" si="132"/>
        <v>99</v>
      </c>
      <c r="BH1164">
        <v>32</v>
      </c>
    </row>
    <row r="1165" spans="1:61" x14ac:dyDescent="0.25">
      <c r="A1165" t="s">
        <v>54</v>
      </c>
      <c r="B1165">
        <v>110027</v>
      </c>
      <c r="C1165" t="s">
        <v>55</v>
      </c>
      <c r="D1165" t="s">
        <v>56</v>
      </c>
      <c r="E1165" s="1">
        <v>45968</v>
      </c>
      <c r="F1165" t="s">
        <v>1412</v>
      </c>
      <c r="G1165" t="s">
        <v>63</v>
      </c>
      <c r="H1165" t="str">
        <f t="shared" si="126"/>
        <v>Aggregator</v>
      </c>
      <c r="I1165">
        <v>221512000000000</v>
      </c>
      <c r="J1165">
        <v>29811</v>
      </c>
      <c r="K1165" s="3">
        <v>45969.025000000001</v>
      </c>
      <c r="L1165">
        <f t="shared" si="127"/>
        <v>8</v>
      </c>
      <c r="M1165" t="str">
        <f t="shared" si="128"/>
        <v>Saturday</v>
      </c>
      <c r="N1165" s="1" t="str">
        <f t="shared" si="129"/>
        <v>November</v>
      </c>
      <c r="O1165" s="2">
        <v>2.5000000000000001E-2</v>
      </c>
      <c r="P1165" s="2" t="str">
        <f t="shared" si="130"/>
        <v>Week 2</v>
      </c>
      <c r="Q1165" t="s">
        <v>59</v>
      </c>
      <c r="R1165" s="5">
        <v>259</v>
      </c>
      <c r="S1165" s="5">
        <v>-93.75</v>
      </c>
      <c r="T1165" s="5">
        <f t="shared" si="131"/>
        <v>36.196911196911195</v>
      </c>
      <c r="U1165" s="5">
        <v>165.25</v>
      </c>
      <c r="V1165" s="5">
        <v>32</v>
      </c>
      <c r="W1165" s="5">
        <v>0</v>
      </c>
      <c r="X1165" s="5">
        <v>-0.25</v>
      </c>
      <c r="Y1165" s="5">
        <v>197</v>
      </c>
      <c r="Z1165" s="5">
        <v>197</v>
      </c>
      <c r="AA1165" t="s">
        <v>64</v>
      </c>
      <c r="AB1165">
        <v>48.47</v>
      </c>
      <c r="AC1165">
        <v>4.7699999999999996</v>
      </c>
      <c r="AD1165" t="s">
        <v>64</v>
      </c>
      <c r="AE1165" t="s">
        <v>56</v>
      </c>
      <c r="AF1165">
        <v>6084</v>
      </c>
      <c r="AG1165">
        <v>6084</v>
      </c>
      <c r="AO1165">
        <v>32</v>
      </c>
      <c r="AP1165">
        <v>0</v>
      </c>
      <c r="AW1165">
        <v>197</v>
      </c>
      <c r="BD1165" s="5">
        <v>197</v>
      </c>
      <c r="BE1165">
        <v>165.25</v>
      </c>
      <c r="BG1165">
        <f t="shared" si="132"/>
        <v>165.25</v>
      </c>
      <c r="BH1165">
        <v>32</v>
      </c>
    </row>
    <row r="1166" spans="1:61" x14ac:dyDescent="0.25">
      <c r="A1166" t="s">
        <v>54</v>
      </c>
      <c r="B1166">
        <v>110027</v>
      </c>
      <c r="C1166" t="s">
        <v>55</v>
      </c>
      <c r="D1166" t="s">
        <v>56</v>
      </c>
      <c r="E1166" s="1">
        <v>45968</v>
      </c>
      <c r="F1166" t="s">
        <v>1413</v>
      </c>
      <c r="G1166" t="s">
        <v>67</v>
      </c>
      <c r="H1166" t="str">
        <f t="shared" si="126"/>
        <v>Direct Sale</v>
      </c>
      <c r="K1166" s="3">
        <v>45969.026388888888</v>
      </c>
      <c r="L1166">
        <f t="shared" si="127"/>
        <v>8</v>
      </c>
      <c r="M1166" t="str">
        <f t="shared" si="128"/>
        <v>Saturday</v>
      </c>
      <c r="N1166" s="1" t="str">
        <f t="shared" si="129"/>
        <v>November</v>
      </c>
      <c r="O1166" s="2">
        <v>2.6388888888888889E-2</v>
      </c>
      <c r="P1166" s="2" t="str">
        <f t="shared" si="130"/>
        <v>Week 2</v>
      </c>
      <c r="Q1166" t="s">
        <v>59</v>
      </c>
      <c r="R1166" s="5">
        <v>158</v>
      </c>
      <c r="S1166" s="5">
        <v>0</v>
      </c>
      <c r="T1166" s="5">
        <f t="shared" si="131"/>
        <v>0</v>
      </c>
      <c r="U1166" s="5">
        <v>158</v>
      </c>
      <c r="V1166" s="5">
        <v>0</v>
      </c>
      <c r="W1166" s="5">
        <v>7.9</v>
      </c>
      <c r="X1166" s="5">
        <v>0.1</v>
      </c>
      <c r="Y1166" s="5">
        <v>166</v>
      </c>
      <c r="Z1166" s="5">
        <v>166</v>
      </c>
      <c r="AA1166" t="s">
        <v>73</v>
      </c>
      <c r="AB1166">
        <v>37.26</v>
      </c>
      <c r="AC1166">
        <v>4.0999999999999996</v>
      </c>
      <c r="AD1166" t="s">
        <v>5778</v>
      </c>
      <c r="AE1166" t="s">
        <v>75</v>
      </c>
      <c r="AI1166" t="s">
        <v>89</v>
      </c>
      <c r="AJ1166" t="s">
        <v>56</v>
      </c>
      <c r="AK1166">
        <v>8929758003</v>
      </c>
      <c r="AO1166">
        <v>0</v>
      </c>
      <c r="AP1166">
        <v>0</v>
      </c>
      <c r="AQ1166">
        <v>166</v>
      </c>
      <c r="AZ1166">
        <v>158</v>
      </c>
      <c r="BA1166">
        <v>3.95</v>
      </c>
      <c r="BB1166">
        <v>158</v>
      </c>
      <c r="BC1166">
        <v>3.95</v>
      </c>
      <c r="BD1166" s="5">
        <v>166</v>
      </c>
      <c r="BE1166">
        <v>158</v>
      </c>
      <c r="BG1166">
        <f t="shared" si="132"/>
        <v>158</v>
      </c>
    </row>
    <row r="1167" spans="1:61" x14ac:dyDescent="0.25">
      <c r="A1167" t="s">
        <v>54</v>
      </c>
      <c r="B1167">
        <v>110027</v>
      </c>
      <c r="C1167" t="s">
        <v>55</v>
      </c>
      <c r="D1167" t="s">
        <v>56</v>
      </c>
      <c r="E1167" s="1">
        <v>45968</v>
      </c>
      <c r="F1167" t="s">
        <v>1414</v>
      </c>
      <c r="G1167" t="s">
        <v>67</v>
      </c>
      <c r="H1167" t="str">
        <f t="shared" si="126"/>
        <v>Direct Sale</v>
      </c>
      <c r="K1167" s="3">
        <v>45969.027083333334</v>
      </c>
      <c r="L1167">
        <f t="shared" si="127"/>
        <v>8</v>
      </c>
      <c r="M1167" t="str">
        <f t="shared" si="128"/>
        <v>Saturday</v>
      </c>
      <c r="N1167" s="1" t="str">
        <f t="shared" si="129"/>
        <v>November</v>
      </c>
      <c r="O1167" s="2">
        <v>2.7083333333333334E-2</v>
      </c>
      <c r="P1167" s="2" t="str">
        <f t="shared" si="130"/>
        <v>Week 2</v>
      </c>
      <c r="Q1167" t="s">
        <v>59</v>
      </c>
      <c r="R1167" s="5">
        <v>358</v>
      </c>
      <c r="S1167" s="5">
        <v>0</v>
      </c>
      <c r="T1167" s="5">
        <f t="shared" si="131"/>
        <v>0</v>
      </c>
      <c r="U1167" s="5">
        <v>358</v>
      </c>
      <c r="V1167" s="5">
        <v>0</v>
      </c>
      <c r="W1167" s="5">
        <v>17.899999999999999</v>
      </c>
      <c r="X1167" s="5">
        <v>0.1</v>
      </c>
      <c r="Y1167" s="5">
        <v>376</v>
      </c>
      <c r="Z1167" s="5">
        <v>376</v>
      </c>
      <c r="AA1167" t="s">
        <v>68</v>
      </c>
      <c r="AB1167">
        <v>80.010000000000005</v>
      </c>
      <c r="AC1167">
        <v>5.0599999999999996</v>
      </c>
      <c r="AD1167" t="s">
        <v>5778</v>
      </c>
      <c r="AE1167" t="s">
        <v>75</v>
      </c>
      <c r="AI1167" t="s">
        <v>89</v>
      </c>
      <c r="AJ1167" t="s">
        <v>56</v>
      </c>
      <c r="AK1167">
        <v>8929758003</v>
      </c>
      <c r="AO1167">
        <v>0</v>
      </c>
      <c r="AP1167">
        <v>0</v>
      </c>
      <c r="AR1167">
        <v>376</v>
      </c>
      <c r="AZ1167">
        <v>358</v>
      </c>
      <c r="BA1167">
        <v>8.9499999999999993</v>
      </c>
      <c r="BB1167">
        <v>358</v>
      </c>
      <c r="BC1167">
        <v>8.9499999999999993</v>
      </c>
      <c r="BD1167" s="5">
        <v>376</v>
      </c>
      <c r="BE1167">
        <v>358</v>
      </c>
      <c r="BG1167">
        <f t="shared" si="132"/>
        <v>358</v>
      </c>
    </row>
    <row r="1168" spans="1:61" x14ac:dyDescent="0.25">
      <c r="A1168" t="s">
        <v>54</v>
      </c>
      <c r="B1168">
        <v>110027</v>
      </c>
      <c r="C1168" t="s">
        <v>55</v>
      </c>
      <c r="D1168" t="s">
        <v>56</v>
      </c>
      <c r="E1168" s="1">
        <v>45968</v>
      </c>
      <c r="F1168" t="s">
        <v>1415</v>
      </c>
      <c r="G1168" t="s">
        <v>63</v>
      </c>
      <c r="H1168" t="str">
        <f t="shared" si="126"/>
        <v>Aggregator</v>
      </c>
      <c r="I1168">
        <v>221512000000000</v>
      </c>
      <c r="J1168">
        <v>29811</v>
      </c>
      <c r="K1168" s="3">
        <v>45969.02847222222</v>
      </c>
      <c r="L1168">
        <f t="shared" si="127"/>
        <v>8</v>
      </c>
      <c r="M1168" t="str">
        <f t="shared" si="128"/>
        <v>Saturday</v>
      </c>
      <c r="N1168" s="1" t="str">
        <f t="shared" si="129"/>
        <v>November</v>
      </c>
      <c r="O1168" s="2">
        <v>2.8472222222222222E-2</v>
      </c>
      <c r="P1168" s="2" t="str">
        <f t="shared" si="130"/>
        <v>Week 2</v>
      </c>
      <c r="Q1168" t="s">
        <v>59</v>
      </c>
      <c r="R1168" s="5">
        <v>229</v>
      </c>
      <c r="S1168" s="5">
        <v>-90</v>
      </c>
      <c r="T1168" s="5">
        <f t="shared" si="131"/>
        <v>39.301310043668117</v>
      </c>
      <c r="U1168" s="5">
        <v>139</v>
      </c>
      <c r="V1168" s="5">
        <v>32</v>
      </c>
      <c r="W1168" s="5">
        <v>0</v>
      </c>
      <c r="X1168" s="5">
        <v>0</v>
      </c>
      <c r="Y1168" s="5">
        <v>171</v>
      </c>
      <c r="Z1168" s="5">
        <v>171</v>
      </c>
      <c r="AA1168" t="s">
        <v>64</v>
      </c>
      <c r="AB1168">
        <v>47.61</v>
      </c>
      <c r="AC1168">
        <v>5.07</v>
      </c>
      <c r="AD1168" t="s">
        <v>64</v>
      </c>
      <c r="AE1168" t="s">
        <v>56</v>
      </c>
      <c r="AF1168">
        <v>3199</v>
      </c>
      <c r="AG1168">
        <v>3199</v>
      </c>
      <c r="AO1168">
        <v>32</v>
      </c>
      <c r="AP1168">
        <v>0</v>
      </c>
      <c r="AW1168">
        <v>171</v>
      </c>
      <c r="BD1168" s="5">
        <v>171</v>
      </c>
      <c r="BE1168">
        <v>139</v>
      </c>
      <c r="BG1168">
        <f t="shared" si="132"/>
        <v>139</v>
      </c>
      <c r="BH1168">
        <v>32</v>
      </c>
    </row>
    <row r="1169" spans="1:61" x14ac:dyDescent="0.25">
      <c r="A1169" t="s">
        <v>54</v>
      </c>
      <c r="B1169">
        <v>110027</v>
      </c>
      <c r="C1169" t="s">
        <v>55</v>
      </c>
      <c r="D1169" t="s">
        <v>56</v>
      </c>
      <c r="E1169" s="1">
        <v>45968</v>
      </c>
      <c r="F1169" t="s">
        <v>1416</v>
      </c>
      <c r="G1169" t="s">
        <v>67</v>
      </c>
      <c r="H1169" t="str">
        <f t="shared" si="126"/>
        <v>Direct Sale</v>
      </c>
      <c r="K1169" s="3">
        <v>45969.029166666667</v>
      </c>
      <c r="L1169">
        <f t="shared" si="127"/>
        <v>8</v>
      </c>
      <c r="M1169" t="str">
        <f t="shared" si="128"/>
        <v>Saturday</v>
      </c>
      <c r="N1169" s="1" t="str">
        <f t="shared" si="129"/>
        <v>November</v>
      </c>
      <c r="O1169" s="2">
        <v>2.9166666666666667E-2</v>
      </c>
      <c r="P1169" s="2" t="str">
        <f t="shared" si="130"/>
        <v>Week 2</v>
      </c>
      <c r="Q1169" t="s">
        <v>59</v>
      </c>
      <c r="R1169" s="5">
        <v>458</v>
      </c>
      <c r="S1169" s="5">
        <v>0</v>
      </c>
      <c r="T1169" s="5">
        <f t="shared" si="131"/>
        <v>0</v>
      </c>
      <c r="U1169" s="5">
        <v>458</v>
      </c>
      <c r="V1169" s="5">
        <v>0</v>
      </c>
      <c r="W1169" s="5">
        <v>22.9</v>
      </c>
      <c r="X1169" s="5">
        <v>0.1</v>
      </c>
      <c r="Y1169" s="5">
        <v>481</v>
      </c>
      <c r="Z1169" s="5">
        <v>481</v>
      </c>
      <c r="AA1169" t="s">
        <v>73</v>
      </c>
      <c r="AB1169">
        <v>107.6</v>
      </c>
      <c r="AC1169">
        <v>5.12</v>
      </c>
      <c r="AD1169" t="s">
        <v>5778</v>
      </c>
      <c r="AE1169" t="s">
        <v>75</v>
      </c>
      <c r="AI1169" t="s">
        <v>221</v>
      </c>
      <c r="AJ1169" t="s">
        <v>222</v>
      </c>
      <c r="AK1169">
        <v>7439284537</v>
      </c>
      <c r="AO1169">
        <v>0</v>
      </c>
      <c r="AP1169">
        <v>0</v>
      </c>
      <c r="AQ1169">
        <v>481</v>
      </c>
      <c r="AZ1169">
        <v>458</v>
      </c>
      <c r="BA1169">
        <v>11.45</v>
      </c>
      <c r="BB1169">
        <v>458</v>
      </c>
      <c r="BC1169">
        <v>11.45</v>
      </c>
      <c r="BD1169" s="5">
        <v>481</v>
      </c>
      <c r="BE1169">
        <v>458</v>
      </c>
      <c r="BG1169">
        <f t="shared" si="132"/>
        <v>458</v>
      </c>
    </row>
    <row r="1170" spans="1:61" x14ac:dyDescent="0.25">
      <c r="A1170" t="s">
        <v>54</v>
      </c>
      <c r="B1170">
        <v>110027</v>
      </c>
      <c r="C1170" t="s">
        <v>55</v>
      </c>
      <c r="D1170" t="s">
        <v>56</v>
      </c>
      <c r="E1170" s="1">
        <v>45968</v>
      </c>
      <c r="F1170" t="s">
        <v>1417</v>
      </c>
      <c r="G1170" t="s">
        <v>58</v>
      </c>
      <c r="H1170" t="str">
        <f t="shared" si="126"/>
        <v>Aggregator</v>
      </c>
      <c r="I1170">
        <v>7455877368</v>
      </c>
      <c r="J1170">
        <v>18528960</v>
      </c>
      <c r="K1170" s="3">
        <v>45969.036111111112</v>
      </c>
      <c r="L1170">
        <f t="shared" si="127"/>
        <v>8</v>
      </c>
      <c r="M1170" t="str">
        <f t="shared" si="128"/>
        <v>Saturday</v>
      </c>
      <c r="N1170" s="1" t="str">
        <f t="shared" si="129"/>
        <v>November</v>
      </c>
      <c r="O1170" s="2">
        <v>3.6111111111111108E-2</v>
      </c>
      <c r="P1170" s="2" t="str">
        <f t="shared" si="130"/>
        <v>Week 2</v>
      </c>
      <c r="Q1170" t="s">
        <v>59</v>
      </c>
      <c r="R1170" s="5">
        <v>229</v>
      </c>
      <c r="S1170" s="5">
        <v>-100</v>
      </c>
      <c r="T1170" s="5">
        <f t="shared" si="131"/>
        <v>43.668122270742359</v>
      </c>
      <c r="U1170" s="5">
        <v>129</v>
      </c>
      <c r="V1170" s="5">
        <v>32</v>
      </c>
      <c r="W1170" s="5">
        <v>0</v>
      </c>
      <c r="X1170" s="5">
        <v>0</v>
      </c>
      <c r="Y1170" s="5">
        <v>161</v>
      </c>
      <c r="Z1170" s="5">
        <v>161</v>
      </c>
      <c r="AA1170" t="s">
        <v>60</v>
      </c>
      <c r="AB1170">
        <v>52.63</v>
      </c>
      <c r="AC1170">
        <v>5.07</v>
      </c>
      <c r="AD1170" t="s">
        <v>60</v>
      </c>
      <c r="AE1170" t="s">
        <v>56</v>
      </c>
      <c r="AF1170">
        <v>7368</v>
      </c>
      <c r="AG1170">
        <v>7368</v>
      </c>
      <c r="AO1170">
        <v>32</v>
      </c>
      <c r="AP1170">
        <v>0</v>
      </c>
      <c r="AX1170">
        <v>161</v>
      </c>
      <c r="BD1170" s="5">
        <v>161</v>
      </c>
      <c r="BE1170">
        <v>129</v>
      </c>
      <c r="BG1170">
        <f t="shared" si="132"/>
        <v>129</v>
      </c>
      <c r="BI1170">
        <v>32</v>
      </c>
    </row>
    <row r="1171" spans="1:61" x14ac:dyDescent="0.25">
      <c r="A1171" t="s">
        <v>54</v>
      </c>
      <c r="B1171">
        <v>110027</v>
      </c>
      <c r="C1171" t="s">
        <v>55</v>
      </c>
      <c r="D1171" t="s">
        <v>56</v>
      </c>
      <c r="E1171" s="1">
        <v>45968</v>
      </c>
      <c r="F1171" t="s">
        <v>1418</v>
      </c>
      <c r="G1171" t="s">
        <v>67</v>
      </c>
      <c r="H1171" t="str">
        <f t="shared" si="126"/>
        <v>Direct Sale</v>
      </c>
      <c r="K1171" s="3">
        <v>45969.038888888892</v>
      </c>
      <c r="L1171">
        <f t="shared" si="127"/>
        <v>8</v>
      </c>
      <c r="M1171" t="str">
        <f t="shared" si="128"/>
        <v>Saturday</v>
      </c>
      <c r="N1171" s="1" t="str">
        <f t="shared" si="129"/>
        <v>November</v>
      </c>
      <c r="O1171" s="2">
        <v>3.888888888888889E-2</v>
      </c>
      <c r="P1171" s="2" t="str">
        <f t="shared" si="130"/>
        <v>Week 2</v>
      </c>
      <c r="Q1171" t="s">
        <v>59</v>
      </c>
      <c r="R1171" s="5">
        <v>66.66</v>
      </c>
      <c r="S1171" s="5">
        <v>0</v>
      </c>
      <c r="T1171" s="5">
        <f t="shared" si="131"/>
        <v>0</v>
      </c>
      <c r="U1171" s="5">
        <v>66.66</v>
      </c>
      <c r="V1171" s="5">
        <v>0</v>
      </c>
      <c r="W1171" s="5">
        <v>3.34</v>
      </c>
      <c r="X1171" s="5">
        <v>0</v>
      </c>
      <c r="Y1171" s="5">
        <v>70</v>
      </c>
      <c r="Z1171" s="5">
        <v>70</v>
      </c>
      <c r="AA1171" t="s">
        <v>73</v>
      </c>
      <c r="AB1171">
        <v>25</v>
      </c>
      <c r="AC1171">
        <v>0</v>
      </c>
      <c r="AD1171" t="s">
        <v>5778</v>
      </c>
      <c r="AE1171" t="s">
        <v>75</v>
      </c>
      <c r="AI1171" t="s">
        <v>89</v>
      </c>
      <c r="AJ1171" t="s">
        <v>56</v>
      </c>
      <c r="AK1171">
        <v>8929758003</v>
      </c>
      <c r="AO1171">
        <v>0</v>
      </c>
      <c r="AP1171">
        <v>0</v>
      </c>
      <c r="AQ1171">
        <v>70</v>
      </c>
      <c r="AZ1171">
        <v>66.66</v>
      </c>
      <c r="BA1171">
        <v>1.67</v>
      </c>
      <c r="BB1171">
        <v>66.66</v>
      </c>
      <c r="BC1171">
        <v>1.67</v>
      </c>
      <c r="BD1171" s="5">
        <v>70</v>
      </c>
      <c r="BE1171">
        <v>66.66</v>
      </c>
      <c r="BG1171">
        <f t="shared" si="132"/>
        <v>66.66</v>
      </c>
    </row>
    <row r="1172" spans="1:61" x14ac:dyDescent="0.25">
      <c r="A1172" t="s">
        <v>54</v>
      </c>
      <c r="B1172">
        <v>110027</v>
      </c>
      <c r="C1172" t="s">
        <v>55</v>
      </c>
      <c r="D1172" t="s">
        <v>56</v>
      </c>
      <c r="E1172" s="1">
        <v>45968</v>
      </c>
      <c r="F1172" t="s">
        <v>1419</v>
      </c>
      <c r="G1172" t="s">
        <v>63</v>
      </c>
      <c r="H1172" t="str">
        <f t="shared" si="126"/>
        <v>Aggregator</v>
      </c>
      <c r="I1172">
        <v>221514000000000</v>
      </c>
      <c r="J1172">
        <v>29811</v>
      </c>
      <c r="K1172" s="3">
        <v>45969.044444444444</v>
      </c>
      <c r="L1172">
        <f t="shared" si="127"/>
        <v>8</v>
      </c>
      <c r="M1172" t="str">
        <f t="shared" si="128"/>
        <v>Saturday</v>
      </c>
      <c r="N1172" s="1" t="str">
        <f t="shared" si="129"/>
        <v>November</v>
      </c>
      <c r="O1172" s="2">
        <v>4.4444444444444446E-2</v>
      </c>
      <c r="P1172" s="2" t="str">
        <f t="shared" si="130"/>
        <v>Week 2</v>
      </c>
      <c r="Q1172" t="s">
        <v>59</v>
      </c>
      <c r="R1172" s="5">
        <v>328</v>
      </c>
      <c r="S1172" s="5">
        <v>-93.75</v>
      </c>
      <c r="T1172" s="5">
        <f t="shared" si="131"/>
        <v>28.582317073170731</v>
      </c>
      <c r="U1172" s="5">
        <v>234.25</v>
      </c>
      <c r="V1172" s="5">
        <v>32</v>
      </c>
      <c r="W1172" s="5">
        <v>0</v>
      </c>
      <c r="X1172" s="5">
        <v>-0.25</v>
      </c>
      <c r="Y1172" s="5">
        <v>266</v>
      </c>
      <c r="Z1172" s="5">
        <v>266</v>
      </c>
      <c r="AA1172" t="s">
        <v>64</v>
      </c>
      <c r="AB1172">
        <v>69.92</v>
      </c>
      <c r="AC1172">
        <v>4.26</v>
      </c>
      <c r="AD1172" t="s">
        <v>64</v>
      </c>
      <c r="AE1172" t="s">
        <v>56</v>
      </c>
      <c r="AF1172">
        <v>9506</v>
      </c>
      <c r="AG1172">
        <v>9506</v>
      </c>
      <c r="AO1172">
        <v>32</v>
      </c>
      <c r="AP1172">
        <v>0</v>
      </c>
      <c r="AW1172">
        <v>266</v>
      </c>
      <c r="BD1172" s="5">
        <v>266</v>
      </c>
      <c r="BE1172">
        <v>234.25</v>
      </c>
      <c r="BG1172">
        <f t="shared" si="132"/>
        <v>234.25</v>
      </c>
      <c r="BH1172">
        <v>32</v>
      </c>
    </row>
    <row r="1173" spans="1:61" x14ac:dyDescent="0.25">
      <c r="A1173" t="s">
        <v>54</v>
      </c>
      <c r="B1173">
        <v>110027</v>
      </c>
      <c r="C1173" t="s">
        <v>55</v>
      </c>
      <c r="D1173" t="s">
        <v>56</v>
      </c>
      <c r="E1173" s="1">
        <v>45968</v>
      </c>
      <c r="F1173" t="s">
        <v>1420</v>
      </c>
      <c r="G1173" t="s">
        <v>67</v>
      </c>
      <c r="H1173" t="str">
        <f t="shared" si="126"/>
        <v>Direct Sale</v>
      </c>
      <c r="K1173" s="3">
        <v>45969.044444444444</v>
      </c>
      <c r="L1173">
        <f t="shared" si="127"/>
        <v>8</v>
      </c>
      <c r="M1173" t="str">
        <f t="shared" si="128"/>
        <v>Saturday</v>
      </c>
      <c r="N1173" s="1" t="str">
        <f t="shared" si="129"/>
        <v>November</v>
      </c>
      <c r="O1173" s="2">
        <v>4.4444444444444446E-2</v>
      </c>
      <c r="P1173" s="2" t="str">
        <f t="shared" si="130"/>
        <v>Week 2</v>
      </c>
      <c r="Q1173" t="s">
        <v>59</v>
      </c>
      <c r="R1173" s="5">
        <v>218</v>
      </c>
      <c r="S1173" s="5">
        <v>-32.700000000000003</v>
      </c>
      <c r="T1173" s="5">
        <f t="shared" si="131"/>
        <v>15.000000000000002</v>
      </c>
      <c r="U1173" s="5">
        <v>185.3</v>
      </c>
      <c r="V1173" s="5">
        <v>0</v>
      </c>
      <c r="W1173" s="5">
        <v>9.26</v>
      </c>
      <c r="X1173" s="5">
        <v>0.44</v>
      </c>
      <c r="Y1173" s="5">
        <v>195</v>
      </c>
      <c r="Z1173" s="5">
        <v>195</v>
      </c>
      <c r="AA1173" t="s">
        <v>68</v>
      </c>
      <c r="AB1173">
        <v>49.02</v>
      </c>
      <c r="AC1173">
        <v>3.92</v>
      </c>
      <c r="AD1173" t="s">
        <v>5778</v>
      </c>
      <c r="AE1173" t="s">
        <v>75</v>
      </c>
      <c r="AI1173" t="s">
        <v>89</v>
      </c>
      <c r="AJ1173" t="s">
        <v>56</v>
      </c>
      <c r="AK1173">
        <v>8929758003</v>
      </c>
      <c r="AO1173">
        <v>0</v>
      </c>
      <c r="AP1173">
        <v>0</v>
      </c>
      <c r="AR1173">
        <v>195</v>
      </c>
      <c r="AZ1173">
        <v>185.3</v>
      </c>
      <c r="BA1173">
        <v>4.63</v>
      </c>
      <c r="BB1173">
        <v>185.3</v>
      </c>
      <c r="BC1173">
        <v>4.63</v>
      </c>
      <c r="BD1173" s="5">
        <v>195</v>
      </c>
      <c r="BE1173">
        <v>185.3</v>
      </c>
      <c r="BG1173">
        <f t="shared" si="132"/>
        <v>185.3</v>
      </c>
    </row>
    <row r="1174" spans="1:61" x14ac:dyDescent="0.25">
      <c r="A1174" t="s">
        <v>54</v>
      </c>
      <c r="B1174">
        <v>110027</v>
      </c>
      <c r="C1174" t="s">
        <v>55</v>
      </c>
      <c r="D1174" t="s">
        <v>56</v>
      </c>
      <c r="E1174" s="1">
        <v>45968</v>
      </c>
      <c r="F1174" t="s">
        <v>1421</v>
      </c>
      <c r="G1174" t="s">
        <v>63</v>
      </c>
      <c r="H1174" t="str">
        <f t="shared" si="126"/>
        <v>Aggregator</v>
      </c>
      <c r="I1174">
        <v>221514000000000</v>
      </c>
      <c r="J1174">
        <v>29811</v>
      </c>
      <c r="K1174" s="3">
        <v>45969.053472222222</v>
      </c>
      <c r="L1174">
        <f t="shared" si="127"/>
        <v>8</v>
      </c>
      <c r="M1174" t="str">
        <f t="shared" si="128"/>
        <v>Saturday</v>
      </c>
      <c r="N1174" s="1" t="str">
        <f t="shared" si="129"/>
        <v>November</v>
      </c>
      <c r="O1174" s="2">
        <v>5.347222222222222E-2</v>
      </c>
      <c r="P1174" s="2" t="str">
        <f t="shared" si="130"/>
        <v>Week 2</v>
      </c>
      <c r="Q1174" t="s">
        <v>59</v>
      </c>
      <c r="R1174" s="5">
        <v>199</v>
      </c>
      <c r="S1174" s="5">
        <v>-74.63</v>
      </c>
      <c r="T1174" s="5">
        <f t="shared" si="131"/>
        <v>37.502512562814069</v>
      </c>
      <c r="U1174" s="5">
        <v>124.37</v>
      </c>
      <c r="V1174" s="5">
        <v>32</v>
      </c>
      <c r="W1174" s="5">
        <v>0</v>
      </c>
      <c r="X1174" s="5">
        <v>-0.37</v>
      </c>
      <c r="Y1174" s="5">
        <v>156</v>
      </c>
      <c r="Z1174" s="5">
        <v>156</v>
      </c>
      <c r="AA1174" t="s">
        <v>64</v>
      </c>
      <c r="AB1174">
        <v>49.1</v>
      </c>
      <c r="AC1174">
        <v>3.92</v>
      </c>
      <c r="AD1174" t="s">
        <v>64</v>
      </c>
      <c r="AE1174" t="s">
        <v>56</v>
      </c>
      <c r="AF1174">
        <v>1182</v>
      </c>
      <c r="AG1174">
        <v>1182</v>
      </c>
      <c r="AO1174">
        <v>32</v>
      </c>
      <c r="AP1174">
        <v>0</v>
      </c>
      <c r="AW1174">
        <v>156</v>
      </c>
      <c r="BD1174" s="5">
        <v>156</v>
      </c>
      <c r="BE1174">
        <v>124.37</v>
      </c>
      <c r="BG1174">
        <f t="shared" si="132"/>
        <v>124.37</v>
      </c>
      <c r="BH1174">
        <v>32</v>
      </c>
    </row>
    <row r="1175" spans="1:61" x14ac:dyDescent="0.25">
      <c r="A1175" t="s">
        <v>54</v>
      </c>
      <c r="B1175">
        <v>110027</v>
      </c>
      <c r="C1175" t="s">
        <v>55</v>
      </c>
      <c r="D1175" t="s">
        <v>56</v>
      </c>
      <c r="E1175" s="1">
        <v>45968</v>
      </c>
      <c r="F1175" t="s">
        <v>1422</v>
      </c>
      <c r="G1175" t="s">
        <v>63</v>
      </c>
      <c r="H1175" t="str">
        <f t="shared" si="126"/>
        <v>Aggregator</v>
      </c>
      <c r="I1175">
        <v>221515000000000</v>
      </c>
      <c r="J1175">
        <v>29811</v>
      </c>
      <c r="K1175" s="3">
        <v>45969.055555555555</v>
      </c>
      <c r="L1175">
        <f t="shared" si="127"/>
        <v>8</v>
      </c>
      <c r="M1175" t="str">
        <f t="shared" si="128"/>
        <v>Saturday</v>
      </c>
      <c r="N1175" s="1" t="str">
        <f t="shared" si="129"/>
        <v>November</v>
      </c>
      <c r="O1175" s="2">
        <v>5.5555555555555552E-2</v>
      </c>
      <c r="P1175" s="2" t="str">
        <f t="shared" si="130"/>
        <v>Week 2</v>
      </c>
      <c r="Q1175" t="s">
        <v>59</v>
      </c>
      <c r="R1175" s="5">
        <v>298</v>
      </c>
      <c r="S1175" s="5">
        <v>-110</v>
      </c>
      <c r="T1175" s="5">
        <f t="shared" si="131"/>
        <v>36.912751677852349</v>
      </c>
      <c r="U1175" s="5">
        <v>188</v>
      </c>
      <c r="V1175" s="5">
        <v>32</v>
      </c>
      <c r="W1175" s="5">
        <v>0</v>
      </c>
      <c r="X1175" s="5">
        <v>0</v>
      </c>
      <c r="Y1175" s="5">
        <v>220</v>
      </c>
      <c r="Z1175" s="5">
        <v>220</v>
      </c>
      <c r="AA1175" t="s">
        <v>64</v>
      </c>
      <c r="AB1175">
        <v>52.93</v>
      </c>
      <c r="AC1175">
        <v>6.73</v>
      </c>
      <c r="AD1175" t="s">
        <v>64</v>
      </c>
      <c r="AE1175" t="s">
        <v>56</v>
      </c>
      <c r="AF1175">
        <v>9248</v>
      </c>
      <c r="AG1175">
        <v>9248</v>
      </c>
      <c r="AO1175">
        <v>32</v>
      </c>
      <c r="AP1175">
        <v>0</v>
      </c>
      <c r="AW1175">
        <v>220</v>
      </c>
      <c r="BD1175" s="5">
        <v>220</v>
      </c>
      <c r="BE1175">
        <v>188</v>
      </c>
      <c r="BG1175">
        <f t="shared" si="132"/>
        <v>188</v>
      </c>
      <c r="BH1175">
        <v>32</v>
      </c>
    </row>
    <row r="1176" spans="1:61" x14ac:dyDescent="0.25">
      <c r="A1176" t="s">
        <v>54</v>
      </c>
      <c r="B1176">
        <v>110027</v>
      </c>
      <c r="C1176" t="s">
        <v>55</v>
      </c>
      <c r="D1176" t="s">
        <v>56</v>
      </c>
      <c r="E1176" s="1">
        <v>45968</v>
      </c>
      <c r="F1176" t="s">
        <v>1423</v>
      </c>
      <c r="G1176" t="s">
        <v>63</v>
      </c>
      <c r="H1176" t="str">
        <f t="shared" si="126"/>
        <v>Aggregator</v>
      </c>
      <c r="I1176">
        <v>221515000000000</v>
      </c>
      <c r="J1176">
        <v>29811</v>
      </c>
      <c r="K1176" s="3">
        <v>45969.056250000001</v>
      </c>
      <c r="L1176">
        <f t="shared" si="127"/>
        <v>8</v>
      </c>
      <c r="M1176" t="str">
        <f t="shared" si="128"/>
        <v>Saturday</v>
      </c>
      <c r="N1176" s="1" t="str">
        <f t="shared" si="129"/>
        <v>November</v>
      </c>
      <c r="O1176" s="2">
        <v>5.6250000000000001E-2</v>
      </c>
      <c r="P1176" s="2" t="str">
        <f t="shared" si="130"/>
        <v>Week 2</v>
      </c>
      <c r="Q1176" t="s">
        <v>59</v>
      </c>
      <c r="R1176" s="5">
        <v>288</v>
      </c>
      <c r="S1176" s="5">
        <v>-93.74</v>
      </c>
      <c r="T1176" s="5">
        <f t="shared" si="131"/>
        <v>32.548611111111107</v>
      </c>
      <c r="U1176" s="5">
        <v>194.26</v>
      </c>
      <c r="V1176" s="5">
        <v>32</v>
      </c>
      <c r="W1176" s="5">
        <v>0</v>
      </c>
      <c r="X1176" s="5">
        <v>-0.26</v>
      </c>
      <c r="Y1176" s="5">
        <v>226</v>
      </c>
      <c r="Z1176" s="5">
        <v>226</v>
      </c>
      <c r="AA1176" t="s">
        <v>64</v>
      </c>
      <c r="AB1176">
        <v>51.48</v>
      </c>
      <c r="AC1176">
        <v>7.57</v>
      </c>
      <c r="AD1176" t="s">
        <v>64</v>
      </c>
      <c r="AE1176" t="s">
        <v>56</v>
      </c>
      <c r="AF1176">
        <v>4604</v>
      </c>
      <c r="AG1176">
        <v>4604</v>
      </c>
      <c r="AO1176">
        <v>32</v>
      </c>
      <c r="AP1176">
        <v>0</v>
      </c>
      <c r="AW1176">
        <v>226</v>
      </c>
      <c r="BD1176" s="5">
        <v>226</v>
      </c>
      <c r="BE1176">
        <v>194.26</v>
      </c>
      <c r="BG1176">
        <f t="shared" si="132"/>
        <v>194.26</v>
      </c>
      <c r="BH1176">
        <v>32</v>
      </c>
    </row>
    <row r="1177" spans="1:61" x14ac:dyDescent="0.25">
      <c r="A1177" t="s">
        <v>54</v>
      </c>
      <c r="B1177">
        <v>110027</v>
      </c>
      <c r="C1177" t="s">
        <v>55</v>
      </c>
      <c r="D1177" t="s">
        <v>56</v>
      </c>
      <c r="E1177" s="1">
        <v>45968</v>
      </c>
      <c r="F1177" t="s">
        <v>1424</v>
      </c>
      <c r="G1177" t="s">
        <v>58</v>
      </c>
      <c r="H1177" t="str">
        <f t="shared" si="126"/>
        <v>Aggregator</v>
      </c>
      <c r="I1177">
        <v>7460109184</v>
      </c>
      <c r="J1177">
        <v>18528960</v>
      </c>
      <c r="K1177" s="3">
        <v>45969.059027777781</v>
      </c>
      <c r="L1177">
        <f t="shared" si="127"/>
        <v>8</v>
      </c>
      <c r="M1177" t="str">
        <f t="shared" si="128"/>
        <v>Saturday</v>
      </c>
      <c r="N1177" s="1" t="str">
        <f t="shared" si="129"/>
        <v>November</v>
      </c>
      <c r="O1177" s="2">
        <v>5.9027777777777776E-2</v>
      </c>
      <c r="P1177" s="2" t="str">
        <f t="shared" si="130"/>
        <v>Week 2</v>
      </c>
      <c r="Q1177" t="s">
        <v>59</v>
      </c>
      <c r="R1177" s="5">
        <v>248</v>
      </c>
      <c r="S1177" s="5">
        <v>-80</v>
      </c>
      <c r="T1177" s="5">
        <f t="shared" si="131"/>
        <v>32.258064516129032</v>
      </c>
      <c r="U1177" s="5">
        <v>168</v>
      </c>
      <c r="V1177" s="5">
        <v>32</v>
      </c>
      <c r="W1177" s="5">
        <v>0</v>
      </c>
      <c r="X1177" s="5">
        <v>0</v>
      </c>
      <c r="Y1177" s="5">
        <v>200</v>
      </c>
      <c r="Z1177" s="5">
        <v>200</v>
      </c>
      <c r="AA1177" t="s">
        <v>60</v>
      </c>
      <c r="AB1177">
        <v>56.3</v>
      </c>
      <c r="AC1177">
        <v>5.61</v>
      </c>
      <c r="AD1177" t="s">
        <v>60</v>
      </c>
      <c r="AE1177" t="s">
        <v>56</v>
      </c>
      <c r="AF1177">
        <v>9184</v>
      </c>
      <c r="AG1177">
        <v>9184</v>
      </c>
      <c r="AO1177">
        <v>32</v>
      </c>
      <c r="AP1177">
        <v>0</v>
      </c>
      <c r="AX1177">
        <v>200</v>
      </c>
      <c r="BD1177" s="5">
        <v>200</v>
      </c>
      <c r="BE1177">
        <v>168</v>
      </c>
      <c r="BG1177">
        <f t="shared" si="132"/>
        <v>168</v>
      </c>
      <c r="BI1177">
        <v>32</v>
      </c>
    </row>
    <row r="1178" spans="1:61" x14ac:dyDescent="0.25">
      <c r="A1178" t="s">
        <v>54</v>
      </c>
      <c r="B1178">
        <v>110027</v>
      </c>
      <c r="C1178" t="s">
        <v>55</v>
      </c>
      <c r="D1178" t="s">
        <v>56</v>
      </c>
      <c r="E1178" s="1">
        <v>45968</v>
      </c>
      <c r="F1178" t="s">
        <v>1425</v>
      </c>
      <c r="G1178" t="s">
        <v>63</v>
      </c>
      <c r="H1178" t="str">
        <f t="shared" si="126"/>
        <v>Aggregator</v>
      </c>
      <c r="I1178">
        <v>221515000000000</v>
      </c>
      <c r="J1178">
        <v>29811</v>
      </c>
      <c r="K1178" s="3">
        <v>45969.0625</v>
      </c>
      <c r="L1178">
        <f t="shared" si="127"/>
        <v>8</v>
      </c>
      <c r="M1178" t="str">
        <f t="shared" si="128"/>
        <v>Saturday</v>
      </c>
      <c r="N1178" s="1" t="str">
        <f t="shared" si="129"/>
        <v>November</v>
      </c>
      <c r="O1178" s="2">
        <v>6.25E-2</v>
      </c>
      <c r="P1178" s="2" t="str">
        <f t="shared" si="130"/>
        <v>Week 2</v>
      </c>
      <c r="Q1178" t="s">
        <v>59</v>
      </c>
      <c r="R1178" s="5">
        <v>745</v>
      </c>
      <c r="S1178" s="5">
        <v>-298.75</v>
      </c>
      <c r="T1178" s="5">
        <f t="shared" si="131"/>
        <v>40.100671140939596</v>
      </c>
      <c r="U1178" s="5">
        <v>446.25</v>
      </c>
      <c r="V1178" s="5">
        <v>32</v>
      </c>
      <c r="W1178" s="5">
        <v>0</v>
      </c>
      <c r="X1178" s="5">
        <v>-0.25</v>
      </c>
      <c r="Y1178" s="5">
        <v>478</v>
      </c>
      <c r="Z1178" s="5">
        <v>478</v>
      </c>
      <c r="AA1178" t="s">
        <v>64</v>
      </c>
      <c r="AB1178">
        <v>124</v>
      </c>
      <c r="AC1178">
        <v>11.8</v>
      </c>
      <c r="AD1178" t="s">
        <v>64</v>
      </c>
      <c r="AE1178" t="s">
        <v>56</v>
      </c>
      <c r="AF1178">
        <v>2320</v>
      </c>
      <c r="AG1178">
        <v>2320</v>
      </c>
      <c r="AO1178">
        <v>32</v>
      </c>
      <c r="AP1178">
        <v>0</v>
      </c>
      <c r="AW1178">
        <v>478</v>
      </c>
      <c r="BD1178" s="5">
        <v>478</v>
      </c>
      <c r="BE1178">
        <v>446.25</v>
      </c>
      <c r="BG1178">
        <f t="shared" si="132"/>
        <v>446.25</v>
      </c>
      <c r="BH1178">
        <v>32</v>
      </c>
    </row>
    <row r="1179" spans="1:61" x14ac:dyDescent="0.25">
      <c r="A1179" t="s">
        <v>54</v>
      </c>
      <c r="B1179">
        <v>110027</v>
      </c>
      <c r="C1179" t="s">
        <v>55</v>
      </c>
      <c r="D1179" t="s">
        <v>56</v>
      </c>
      <c r="E1179" s="1">
        <v>45968</v>
      </c>
      <c r="F1179" t="s">
        <v>1426</v>
      </c>
      <c r="G1179" t="s">
        <v>58</v>
      </c>
      <c r="H1179" t="str">
        <f t="shared" si="126"/>
        <v>Aggregator</v>
      </c>
      <c r="I1179">
        <v>7455187753</v>
      </c>
      <c r="J1179">
        <v>18528960</v>
      </c>
      <c r="K1179" s="3">
        <v>45969.063888888886</v>
      </c>
      <c r="L1179">
        <f t="shared" si="127"/>
        <v>8</v>
      </c>
      <c r="M1179" t="str">
        <f t="shared" si="128"/>
        <v>Saturday</v>
      </c>
      <c r="N1179" s="1" t="str">
        <f t="shared" si="129"/>
        <v>November</v>
      </c>
      <c r="O1179" s="2">
        <v>6.3888888888888884E-2</v>
      </c>
      <c r="P1179" s="2" t="str">
        <f t="shared" si="130"/>
        <v>Week 2</v>
      </c>
      <c r="Q1179" t="s">
        <v>59</v>
      </c>
      <c r="R1179" s="5">
        <v>727</v>
      </c>
      <c r="S1179" s="5">
        <v>-274.5</v>
      </c>
      <c r="T1179" s="5">
        <f t="shared" si="131"/>
        <v>37.757909215955983</v>
      </c>
      <c r="U1179" s="5">
        <v>452.5</v>
      </c>
      <c r="V1179" s="5">
        <v>32</v>
      </c>
      <c r="W1179" s="5">
        <v>0</v>
      </c>
      <c r="X1179" s="5">
        <v>0</v>
      </c>
      <c r="Y1179" s="5">
        <v>484.5</v>
      </c>
      <c r="Z1179" s="5">
        <v>484.5</v>
      </c>
      <c r="AA1179" t="s">
        <v>60</v>
      </c>
      <c r="AB1179">
        <v>136.11000000000001</v>
      </c>
      <c r="AC1179">
        <v>13.13</v>
      </c>
      <c r="AD1179" t="s">
        <v>60</v>
      </c>
      <c r="AE1179" t="s">
        <v>56</v>
      </c>
      <c r="AF1179">
        <v>7753</v>
      </c>
      <c r="AG1179">
        <v>7753</v>
      </c>
      <c r="AO1179">
        <v>32</v>
      </c>
      <c r="AP1179">
        <v>0</v>
      </c>
      <c r="AX1179">
        <v>484.5</v>
      </c>
      <c r="BD1179" s="5">
        <v>484.5</v>
      </c>
      <c r="BE1179">
        <v>452.5</v>
      </c>
      <c r="BG1179">
        <f t="shared" si="132"/>
        <v>452.5</v>
      </c>
      <c r="BI1179">
        <v>32</v>
      </c>
    </row>
    <row r="1180" spans="1:61" x14ac:dyDescent="0.25">
      <c r="A1180" t="s">
        <v>54</v>
      </c>
      <c r="B1180">
        <v>110027</v>
      </c>
      <c r="C1180" t="s">
        <v>55</v>
      </c>
      <c r="D1180" t="s">
        <v>56</v>
      </c>
      <c r="E1180" s="1">
        <v>45968</v>
      </c>
      <c r="F1180" t="s">
        <v>1427</v>
      </c>
      <c r="G1180" t="s">
        <v>63</v>
      </c>
      <c r="H1180" t="str">
        <f t="shared" si="126"/>
        <v>Aggregator</v>
      </c>
      <c r="I1180">
        <v>221515000000000</v>
      </c>
      <c r="J1180">
        <v>29811</v>
      </c>
      <c r="K1180" s="3">
        <v>45969.063888888886</v>
      </c>
      <c r="L1180">
        <f t="shared" si="127"/>
        <v>8</v>
      </c>
      <c r="M1180" t="str">
        <f t="shared" si="128"/>
        <v>Saturday</v>
      </c>
      <c r="N1180" s="1" t="str">
        <f t="shared" si="129"/>
        <v>November</v>
      </c>
      <c r="O1180" s="2">
        <v>6.3888888888888884E-2</v>
      </c>
      <c r="P1180" s="2" t="str">
        <f t="shared" si="130"/>
        <v>Week 2</v>
      </c>
      <c r="Q1180" t="s">
        <v>59</v>
      </c>
      <c r="R1180" s="5">
        <v>646</v>
      </c>
      <c r="S1180" s="5">
        <v>-93.75</v>
      </c>
      <c r="T1180" s="5">
        <f t="shared" si="131"/>
        <v>14.512383900928793</v>
      </c>
      <c r="U1180" s="5">
        <v>552.25</v>
      </c>
      <c r="V1180" s="5">
        <v>32</v>
      </c>
      <c r="W1180" s="5">
        <v>0</v>
      </c>
      <c r="X1180" s="5">
        <v>-0.25</v>
      </c>
      <c r="Y1180" s="5">
        <v>584</v>
      </c>
      <c r="Z1180" s="5">
        <v>584</v>
      </c>
      <c r="AA1180" t="s">
        <v>64</v>
      </c>
      <c r="AB1180">
        <v>152.77000000000001</v>
      </c>
      <c r="AC1180">
        <v>14.89</v>
      </c>
      <c r="AD1180" t="s">
        <v>64</v>
      </c>
      <c r="AE1180" t="s">
        <v>56</v>
      </c>
      <c r="AF1180">
        <v>850</v>
      </c>
      <c r="AG1180">
        <v>850</v>
      </c>
      <c r="AO1180">
        <v>32</v>
      </c>
      <c r="AP1180">
        <v>0</v>
      </c>
      <c r="AW1180">
        <v>584</v>
      </c>
      <c r="BD1180" s="5">
        <v>584</v>
      </c>
      <c r="BE1180">
        <v>552.25</v>
      </c>
      <c r="BG1180">
        <f t="shared" si="132"/>
        <v>552.25</v>
      </c>
      <c r="BH1180">
        <v>32</v>
      </c>
    </row>
    <row r="1181" spans="1:61" x14ac:dyDescent="0.25">
      <c r="A1181" t="s">
        <v>54</v>
      </c>
      <c r="B1181">
        <v>110027</v>
      </c>
      <c r="C1181" t="s">
        <v>55</v>
      </c>
      <c r="D1181" t="s">
        <v>56</v>
      </c>
      <c r="E1181" s="1">
        <v>45968</v>
      </c>
      <c r="F1181" t="s">
        <v>1428</v>
      </c>
      <c r="G1181" t="s">
        <v>58</v>
      </c>
      <c r="H1181" t="str">
        <f t="shared" si="126"/>
        <v>Aggregator</v>
      </c>
      <c r="I1181">
        <v>7459374932</v>
      </c>
      <c r="J1181">
        <v>18528960</v>
      </c>
      <c r="K1181" s="3">
        <v>45969.068749999999</v>
      </c>
      <c r="L1181">
        <f t="shared" si="127"/>
        <v>8</v>
      </c>
      <c r="M1181" t="str">
        <f t="shared" si="128"/>
        <v>Saturday</v>
      </c>
      <c r="N1181" s="1" t="str">
        <f t="shared" si="129"/>
        <v>November</v>
      </c>
      <c r="O1181" s="2">
        <v>6.8750000000000006E-2</v>
      </c>
      <c r="P1181" s="2" t="str">
        <f t="shared" si="130"/>
        <v>Week 2</v>
      </c>
      <c r="Q1181" t="s">
        <v>59</v>
      </c>
      <c r="R1181" s="5">
        <v>548</v>
      </c>
      <c r="S1181" s="5">
        <v>0</v>
      </c>
      <c r="T1181" s="5">
        <f t="shared" si="131"/>
        <v>0</v>
      </c>
      <c r="U1181" s="5">
        <v>548</v>
      </c>
      <c r="V1181" s="5">
        <v>32</v>
      </c>
      <c r="W1181" s="5">
        <v>0</v>
      </c>
      <c r="X1181" s="5">
        <v>0</v>
      </c>
      <c r="Y1181" s="5">
        <v>580</v>
      </c>
      <c r="Z1181" s="5">
        <v>580</v>
      </c>
      <c r="AA1181" t="s">
        <v>60</v>
      </c>
      <c r="AB1181">
        <v>119.25</v>
      </c>
      <c r="AC1181">
        <v>9.84</v>
      </c>
      <c r="AD1181" t="s">
        <v>60</v>
      </c>
      <c r="AE1181" t="s">
        <v>56</v>
      </c>
      <c r="AF1181">
        <v>4932</v>
      </c>
      <c r="AG1181">
        <v>4932</v>
      </c>
      <c r="AO1181">
        <v>32</v>
      </c>
      <c r="AP1181">
        <v>0</v>
      </c>
      <c r="AX1181">
        <v>580</v>
      </c>
      <c r="BD1181" s="5">
        <v>580</v>
      </c>
      <c r="BE1181">
        <v>548</v>
      </c>
      <c r="BG1181">
        <f t="shared" si="132"/>
        <v>548</v>
      </c>
      <c r="BI1181">
        <v>32</v>
      </c>
    </row>
    <row r="1182" spans="1:61" x14ac:dyDescent="0.25">
      <c r="A1182" t="s">
        <v>54</v>
      </c>
      <c r="B1182">
        <v>110027</v>
      </c>
      <c r="C1182" t="s">
        <v>55</v>
      </c>
      <c r="D1182" t="s">
        <v>56</v>
      </c>
      <c r="E1182" s="1">
        <v>45968</v>
      </c>
      <c r="F1182" t="s">
        <v>1429</v>
      </c>
      <c r="G1182" t="s">
        <v>63</v>
      </c>
      <c r="H1182" t="str">
        <f t="shared" si="126"/>
        <v>Aggregator</v>
      </c>
      <c r="I1182">
        <v>221516000000000</v>
      </c>
      <c r="J1182">
        <v>29811</v>
      </c>
      <c r="K1182" s="3">
        <v>45969.074305555558</v>
      </c>
      <c r="L1182">
        <f t="shared" si="127"/>
        <v>8</v>
      </c>
      <c r="M1182" t="str">
        <f t="shared" si="128"/>
        <v>Saturday</v>
      </c>
      <c r="N1182" s="1" t="str">
        <f t="shared" si="129"/>
        <v>November</v>
      </c>
      <c r="O1182" s="2">
        <v>7.4305555555555555E-2</v>
      </c>
      <c r="P1182" s="2" t="str">
        <f t="shared" si="130"/>
        <v>Week 2</v>
      </c>
      <c r="Q1182" t="s">
        <v>59</v>
      </c>
      <c r="R1182" s="5">
        <v>319</v>
      </c>
      <c r="S1182" s="5">
        <v>-90</v>
      </c>
      <c r="T1182" s="5">
        <f t="shared" si="131"/>
        <v>28.213166144200624</v>
      </c>
      <c r="U1182" s="5">
        <v>229</v>
      </c>
      <c r="V1182" s="5">
        <v>32</v>
      </c>
      <c r="W1182" s="5">
        <v>0</v>
      </c>
      <c r="X1182" s="5">
        <v>0</v>
      </c>
      <c r="Y1182" s="5">
        <v>261</v>
      </c>
      <c r="Z1182" s="5">
        <v>261</v>
      </c>
      <c r="AA1182" t="s">
        <v>64</v>
      </c>
      <c r="AB1182">
        <v>66.62</v>
      </c>
      <c r="AC1182">
        <v>4.7699999999999996</v>
      </c>
      <c r="AD1182" t="s">
        <v>64</v>
      </c>
      <c r="AE1182" t="s">
        <v>56</v>
      </c>
      <c r="AF1182">
        <v>3056</v>
      </c>
      <c r="AG1182">
        <v>3056</v>
      </c>
      <c r="AO1182">
        <v>32</v>
      </c>
      <c r="AP1182">
        <v>0</v>
      </c>
      <c r="AW1182">
        <v>261</v>
      </c>
      <c r="BD1182" s="5">
        <v>261</v>
      </c>
      <c r="BE1182">
        <v>229</v>
      </c>
      <c r="BG1182">
        <f t="shared" si="132"/>
        <v>229</v>
      </c>
      <c r="BH1182">
        <v>32</v>
      </c>
    </row>
    <row r="1183" spans="1:61" x14ac:dyDescent="0.25">
      <c r="A1183" t="s">
        <v>54</v>
      </c>
      <c r="B1183">
        <v>110027</v>
      </c>
      <c r="C1183" t="s">
        <v>55</v>
      </c>
      <c r="D1183" t="s">
        <v>56</v>
      </c>
      <c r="E1183" s="1">
        <v>45968</v>
      </c>
      <c r="F1183" t="s">
        <v>1430</v>
      </c>
      <c r="G1183" t="s">
        <v>67</v>
      </c>
      <c r="H1183" t="str">
        <f t="shared" si="126"/>
        <v>Direct Sale</v>
      </c>
      <c r="K1183" s="3">
        <v>45969.07708333333</v>
      </c>
      <c r="L1183">
        <f t="shared" si="127"/>
        <v>8</v>
      </c>
      <c r="M1183" t="str">
        <f t="shared" si="128"/>
        <v>Saturday</v>
      </c>
      <c r="N1183" s="1" t="str">
        <f t="shared" si="129"/>
        <v>November</v>
      </c>
      <c r="O1183" s="2">
        <v>7.7083333333333337E-2</v>
      </c>
      <c r="P1183" s="2" t="str">
        <f t="shared" si="130"/>
        <v>Week 2</v>
      </c>
      <c r="Q1183" t="s">
        <v>59</v>
      </c>
      <c r="R1183" s="5">
        <v>408</v>
      </c>
      <c r="S1183" s="5">
        <v>0</v>
      </c>
      <c r="T1183" s="5">
        <f t="shared" si="131"/>
        <v>0</v>
      </c>
      <c r="U1183" s="5">
        <v>408</v>
      </c>
      <c r="V1183" s="5">
        <v>0</v>
      </c>
      <c r="W1183" s="5">
        <v>20.399999999999999</v>
      </c>
      <c r="X1183" s="5">
        <v>-0.4</v>
      </c>
      <c r="Y1183" s="5">
        <v>428</v>
      </c>
      <c r="Z1183" s="5">
        <v>428</v>
      </c>
      <c r="AA1183" t="s">
        <v>68</v>
      </c>
      <c r="AB1183">
        <v>96.05</v>
      </c>
      <c r="AC1183">
        <v>6.86</v>
      </c>
      <c r="AD1183" t="s">
        <v>5778</v>
      </c>
      <c r="AE1183" t="s">
        <v>75</v>
      </c>
      <c r="AI1183" t="s">
        <v>221</v>
      </c>
      <c r="AJ1183" t="s">
        <v>222</v>
      </c>
      <c r="AK1183">
        <v>7439284537</v>
      </c>
      <c r="AO1183">
        <v>0</v>
      </c>
      <c r="AP1183">
        <v>0</v>
      </c>
      <c r="AR1183">
        <v>428</v>
      </c>
      <c r="AZ1183">
        <v>408</v>
      </c>
      <c r="BA1183">
        <v>10.199999999999999</v>
      </c>
      <c r="BB1183">
        <v>408</v>
      </c>
      <c r="BC1183">
        <v>10.199999999999999</v>
      </c>
      <c r="BD1183" s="5">
        <v>428</v>
      </c>
      <c r="BE1183">
        <v>408</v>
      </c>
      <c r="BG1183">
        <f t="shared" si="132"/>
        <v>408</v>
      </c>
    </row>
    <row r="1184" spans="1:61" x14ac:dyDescent="0.25">
      <c r="A1184" t="s">
        <v>54</v>
      </c>
      <c r="B1184">
        <v>110027</v>
      </c>
      <c r="C1184" t="s">
        <v>55</v>
      </c>
      <c r="D1184" t="s">
        <v>56</v>
      </c>
      <c r="E1184" s="1">
        <v>45968</v>
      </c>
      <c r="F1184" t="s">
        <v>1431</v>
      </c>
      <c r="G1184" t="s">
        <v>58</v>
      </c>
      <c r="H1184" t="str">
        <f t="shared" si="126"/>
        <v>Aggregator</v>
      </c>
      <c r="I1184">
        <v>7459378619</v>
      </c>
      <c r="J1184">
        <v>18528960</v>
      </c>
      <c r="K1184" s="3">
        <v>45969.07916666667</v>
      </c>
      <c r="L1184">
        <f t="shared" si="127"/>
        <v>8</v>
      </c>
      <c r="M1184" t="str">
        <f t="shared" si="128"/>
        <v>Saturday</v>
      </c>
      <c r="N1184" s="1" t="str">
        <f t="shared" si="129"/>
        <v>November</v>
      </c>
      <c r="O1184" s="2">
        <v>7.9166666666666663E-2</v>
      </c>
      <c r="P1184" s="2" t="str">
        <f t="shared" si="130"/>
        <v>Week 2</v>
      </c>
      <c r="Q1184" t="s">
        <v>59</v>
      </c>
      <c r="R1184" s="5">
        <v>1179.28</v>
      </c>
      <c r="S1184" s="5">
        <v>-314.5</v>
      </c>
      <c r="T1184" s="5">
        <f t="shared" si="131"/>
        <v>26.668814870090223</v>
      </c>
      <c r="U1184" s="5">
        <v>864.78</v>
      </c>
      <c r="V1184" s="5">
        <v>32</v>
      </c>
      <c r="W1184" s="5">
        <v>0</v>
      </c>
      <c r="X1184" s="5">
        <v>0</v>
      </c>
      <c r="Y1184" s="5">
        <v>896.78</v>
      </c>
      <c r="Z1184" s="5">
        <v>896.78</v>
      </c>
      <c r="AA1184" t="s">
        <v>60</v>
      </c>
      <c r="AB1184">
        <v>214.78</v>
      </c>
      <c r="AC1184">
        <v>25.23</v>
      </c>
      <c r="AD1184" t="s">
        <v>60</v>
      </c>
      <c r="AE1184" t="s">
        <v>56</v>
      </c>
      <c r="AF1184">
        <v>8619</v>
      </c>
      <c r="AG1184">
        <v>8619</v>
      </c>
      <c r="AO1184">
        <v>32</v>
      </c>
      <c r="AP1184">
        <v>0</v>
      </c>
      <c r="AX1184">
        <v>896.78</v>
      </c>
      <c r="BD1184" s="5">
        <v>896.78</v>
      </c>
      <c r="BE1184">
        <v>864.78</v>
      </c>
      <c r="BG1184">
        <f t="shared" si="132"/>
        <v>864.78</v>
      </c>
      <c r="BI1184">
        <v>32</v>
      </c>
    </row>
    <row r="1185" spans="1:61" x14ac:dyDescent="0.25">
      <c r="A1185" t="s">
        <v>54</v>
      </c>
      <c r="B1185">
        <v>110027</v>
      </c>
      <c r="C1185" t="s">
        <v>55</v>
      </c>
      <c r="D1185" t="s">
        <v>56</v>
      </c>
      <c r="E1185" s="1">
        <v>45968</v>
      </c>
      <c r="F1185" t="s">
        <v>1432</v>
      </c>
      <c r="G1185" t="s">
        <v>63</v>
      </c>
      <c r="H1185" t="str">
        <f t="shared" si="126"/>
        <v>Aggregator</v>
      </c>
      <c r="I1185">
        <v>221517000000000</v>
      </c>
      <c r="J1185">
        <v>29811</v>
      </c>
      <c r="K1185" s="3">
        <v>45969.084722222222</v>
      </c>
      <c r="L1185">
        <f t="shared" si="127"/>
        <v>8</v>
      </c>
      <c r="M1185" t="str">
        <f t="shared" si="128"/>
        <v>Saturday</v>
      </c>
      <c r="N1185" s="1" t="str">
        <f t="shared" si="129"/>
        <v>November</v>
      </c>
      <c r="O1185" s="2">
        <v>8.4722222222222227E-2</v>
      </c>
      <c r="P1185" s="2" t="str">
        <f t="shared" si="130"/>
        <v>Week 2</v>
      </c>
      <c r="Q1185" t="s">
        <v>59</v>
      </c>
      <c r="R1185" s="5">
        <v>229</v>
      </c>
      <c r="S1185" s="5">
        <v>-90</v>
      </c>
      <c r="T1185" s="5">
        <f t="shared" si="131"/>
        <v>39.301310043668117</v>
      </c>
      <c r="U1185" s="5">
        <v>139</v>
      </c>
      <c r="V1185" s="5">
        <v>32</v>
      </c>
      <c r="W1185" s="5">
        <v>0</v>
      </c>
      <c r="X1185" s="5">
        <v>0</v>
      </c>
      <c r="Y1185" s="5">
        <v>171</v>
      </c>
      <c r="Z1185" s="5">
        <v>171</v>
      </c>
      <c r="AA1185" t="s">
        <v>64</v>
      </c>
      <c r="AB1185">
        <v>34.520000000000003</v>
      </c>
      <c r="AC1185">
        <v>5.07</v>
      </c>
      <c r="AD1185" t="s">
        <v>64</v>
      </c>
      <c r="AE1185" t="s">
        <v>56</v>
      </c>
      <c r="AF1185">
        <v>3090</v>
      </c>
      <c r="AG1185">
        <v>3090</v>
      </c>
      <c r="AO1185">
        <v>32</v>
      </c>
      <c r="AP1185">
        <v>0</v>
      </c>
      <c r="AW1185">
        <v>171</v>
      </c>
      <c r="BD1185" s="5">
        <v>171</v>
      </c>
      <c r="BE1185">
        <v>139</v>
      </c>
      <c r="BG1185">
        <f t="shared" si="132"/>
        <v>139</v>
      </c>
      <c r="BH1185">
        <v>32</v>
      </c>
    </row>
    <row r="1186" spans="1:61" x14ac:dyDescent="0.25">
      <c r="A1186" t="s">
        <v>54</v>
      </c>
      <c r="B1186">
        <v>110027</v>
      </c>
      <c r="C1186" t="s">
        <v>55</v>
      </c>
      <c r="D1186" t="s">
        <v>56</v>
      </c>
      <c r="E1186" s="1">
        <v>45968</v>
      </c>
      <c r="F1186" t="s">
        <v>1433</v>
      </c>
      <c r="G1186" t="s">
        <v>67</v>
      </c>
      <c r="H1186" t="str">
        <f t="shared" si="126"/>
        <v>Direct Sale</v>
      </c>
      <c r="K1186" s="3">
        <v>45969.085416666669</v>
      </c>
      <c r="L1186">
        <f t="shared" si="127"/>
        <v>8</v>
      </c>
      <c r="M1186" t="str">
        <f t="shared" si="128"/>
        <v>Saturday</v>
      </c>
      <c r="N1186" s="1" t="str">
        <f t="shared" si="129"/>
        <v>November</v>
      </c>
      <c r="O1186" s="2">
        <v>8.5416666666666669E-2</v>
      </c>
      <c r="P1186" s="2" t="str">
        <f t="shared" si="130"/>
        <v>Week 2</v>
      </c>
      <c r="Q1186" t="s">
        <v>59</v>
      </c>
      <c r="R1186" s="5">
        <v>541.29</v>
      </c>
      <c r="S1186" s="5">
        <v>0</v>
      </c>
      <c r="T1186" s="5">
        <f t="shared" si="131"/>
        <v>0</v>
      </c>
      <c r="U1186" s="5">
        <v>541.29</v>
      </c>
      <c r="V1186" s="5">
        <v>0</v>
      </c>
      <c r="W1186" s="5">
        <v>27.06</v>
      </c>
      <c r="X1186" s="5">
        <v>-0.35</v>
      </c>
      <c r="Y1186" s="5">
        <v>568</v>
      </c>
      <c r="Z1186" s="5">
        <v>568</v>
      </c>
      <c r="AA1186" t="s">
        <v>68</v>
      </c>
      <c r="AB1186">
        <v>132.85</v>
      </c>
      <c r="AC1186">
        <v>6.26</v>
      </c>
      <c r="AD1186" t="s">
        <v>5778</v>
      </c>
      <c r="AE1186" t="s">
        <v>75</v>
      </c>
      <c r="AI1186" t="s">
        <v>89</v>
      </c>
      <c r="AJ1186" t="s">
        <v>56</v>
      </c>
      <c r="AK1186">
        <v>8929758003</v>
      </c>
      <c r="AO1186">
        <v>0</v>
      </c>
      <c r="AP1186">
        <v>0</v>
      </c>
      <c r="AR1186">
        <v>568</v>
      </c>
      <c r="AZ1186">
        <v>541.29</v>
      </c>
      <c r="BA1186">
        <v>13.53</v>
      </c>
      <c r="BB1186">
        <v>541.29</v>
      </c>
      <c r="BC1186">
        <v>13.53</v>
      </c>
      <c r="BD1186" s="5">
        <v>568</v>
      </c>
      <c r="BE1186">
        <v>541.29</v>
      </c>
      <c r="BG1186">
        <f t="shared" si="132"/>
        <v>541.29</v>
      </c>
    </row>
    <row r="1187" spans="1:61" x14ac:dyDescent="0.25">
      <c r="A1187" t="s">
        <v>54</v>
      </c>
      <c r="B1187">
        <v>110027</v>
      </c>
      <c r="C1187" t="s">
        <v>55</v>
      </c>
      <c r="D1187" t="s">
        <v>56</v>
      </c>
      <c r="E1187" s="1">
        <v>45968</v>
      </c>
      <c r="F1187" t="s">
        <v>1434</v>
      </c>
      <c r="G1187" t="s">
        <v>58</v>
      </c>
      <c r="H1187" t="str">
        <f t="shared" si="126"/>
        <v>Aggregator</v>
      </c>
      <c r="I1187">
        <v>7457919253</v>
      </c>
      <c r="J1187">
        <v>18528960</v>
      </c>
      <c r="K1187" s="3">
        <v>45969.1</v>
      </c>
      <c r="L1187">
        <f t="shared" si="127"/>
        <v>8</v>
      </c>
      <c r="M1187" t="str">
        <f t="shared" si="128"/>
        <v>Saturday</v>
      </c>
      <c r="N1187" s="1" t="str">
        <f t="shared" si="129"/>
        <v>November</v>
      </c>
      <c r="O1187" s="2">
        <v>0.1</v>
      </c>
      <c r="P1187" s="2" t="str">
        <f t="shared" si="130"/>
        <v>Week 2</v>
      </c>
      <c r="Q1187" t="s">
        <v>59</v>
      </c>
      <c r="R1187" s="5">
        <v>705.56</v>
      </c>
      <c r="S1187" s="5">
        <v>-100</v>
      </c>
      <c r="T1187" s="5">
        <f t="shared" si="131"/>
        <v>14.173139066840527</v>
      </c>
      <c r="U1187" s="5">
        <v>605.55999999999995</v>
      </c>
      <c r="V1187" s="5">
        <v>32</v>
      </c>
      <c r="W1187" s="5">
        <v>0</v>
      </c>
      <c r="X1187" s="5">
        <v>0</v>
      </c>
      <c r="Y1187" s="5">
        <v>637.55999999999995</v>
      </c>
      <c r="Z1187" s="5">
        <v>637.55999999999995</v>
      </c>
      <c r="AA1187" t="s">
        <v>60</v>
      </c>
      <c r="AB1187">
        <v>170.44</v>
      </c>
      <c r="AC1187">
        <v>12.94</v>
      </c>
      <c r="AD1187" t="s">
        <v>60</v>
      </c>
      <c r="AE1187" t="s">
        <v>56</v>
      </c>
      <c r="AF1187">
        <v>9253</v>
      </c>
      <c r="AG1187">
        <v>9253</v>
      </c>
      <c r="AO1187">
        <v>32</v>
      </c>
      <c r="AP1187">
        <v>0</v>
      </c>
      <c r="AX1187">
        <v>637.55999999999995</v>
      </c>
      <c r="BD1187" s="5">
        <v>637.55999999999995</v>
      </c>
      <c r="BE1187">
        <v>605.55999999999995</v>
      </c>
      <c r="BG1187">
        <f t="shared" si="132"/>
        <v>605.55999999999995</v>
      </c>
      <c r="BI1187">
        <v>32</v>
      </c>
    </row>
    <row r="1188" spans="1:61" x14ac:dyDescent="0.25">
      <c r="A1188" t="s">
        <v>54</v>
      </c>
      <c r="B1188">
        <v>110027</v>
      </c>
      <c r="C1188" t="s">
        <v>55</v>
      </c>
      <c r="D1188" t="s">
        <v>56</v>
      </c>
      <c r="E1188" s="1">
        <v>45968</v>
      </c>
      <c r="F1188" t="s">
        <v>1435</v>
      </c>
      <c r="G1188" t="s">
        <v>63</v>
      </c>
      <c r="H1188" t="str">
        <f t="shared" si="126"/>
        <v>Aggregator</v>
      </c>
      <c r="I1188">
        <v>221519000000000</v>
      </c>
      <c r="J1188">
        <v>29811</v>
      </c>
      <c r="K1188" s="3">
        <v>45969.104861111111</v>
      </c>
      <c r="L1188">
        <f t="shared" si="127"/>
        <v>8</v>
      </c>
      <c r="M1188" t="str">
        <f t="shared" si="128"/>
        <v>Saturday</v>
      </c>
      <c r="N1188" s="1" t="str">
        <f t="shared" si="129"/>
        <v>November</v>
      </c>
      <c r="O1188" s="2">
        <v>0.10486111111111111</v>
      </c>
      <c r="P1188" s="2" t="str">
        <f t="shared" si="130"/>
        <v>Week 2</v>
      </c>
      <c r="Q1188" t="s">
        <v>59</v>
      </c>
      <c r="R1188" s="5">
        <v>368</v>
      </c>
      <c r="S1188" s="5">
        <v>-93.74</v>
      </c>
      <c r="T1188" s="5">
        <f t="shared" si="131"/>
        <v>25.47282608695652</v>
      </c>
      <c r="U1188" s="5">
        <v>274.26</v>
      </c>
      <c r="V1188" s="5">
        <v>32</v>
      </c>
      <c r="W1188" s="5">
        <v>0</v>
      </c>
      <c r="X1188" s="5">
        <v>-0.26</v>
      </c>
      <c r="Y1188" s="5">
        <v>306</v>
      </c>
      <c r="Z1188" s="5">
        <v>306</v>
      </c>
      <c r="AA1188" t="s">
        <v>64</v>
      </c>
      <c r="AB1188">
        <v>61.01</v>
      </c>
      <c r="AC1188">
        <v>10.24</v>
      </c>
      <c r="AD1188" t="s">
        <v>64</v>
      </c>
      <c r="AE1188" t="s">
        <v>56</v>
      </c>
      <c r="AF1188">
        <v>7227</v>
      </c>
      <c r="AG1188">
        <v>7227</v>
      </c>
      <c r="AO1188">
        <v>32</v>
      </c>
      <c r="AP1188">
        <v>0</v>
      </c>
      <c r="AW1188">
        <v>306</v>
      </c>
      <c r="BD1188" s="5">
        <v>306</v>
      </c>
      <c r="BE1188">
        <v>274.26</v>
      </c>
      <c r="BG1188">
        <f t="shared" si="132"/>
        <v>274.26</v>
      </c>
      <c r="BH1188">
        <v>32</v>
      </c>
    </row>
    <row r="1189" spans="1:61" x14ac:dyDescent="0.25">
      <c r="A1189" t="s">
        <v>54</v>
      </c>
      <c r="B1189">
        <v>110027</v>
      </c>
      <c r="C1189" t="s">
        <v>55</v>
      </c>
      <c r="D1189" t="s">
        <v>56</v>
      </c>
      <c r="E1189" s="1">
        <v>45968</v>
      </c>
      <c r="F1189" t="s">
        <v>1436</v>
      </c>
      <c r="G1189" t="s">
        <v>63</v>
      </c>
      <c r="H1189" t="str">
        <f t="shared" si="126"/>
        <v>Aggregator</v>
      </c>
      <c r="I1189">
        <v>221520000000000</v>
      </c>
      <c r="J1189">
        <v>29811</v>
      </c>
      <c r="K1189" s="3">
        <v>45969.114583333336</v>
      </c>
      <c r="L1189">
        <f t="shared" si="127"/>
        <v>8</v>
      </c>
      <c r="M1189" t="str">
        <f t="shared" si="128"/>
        <v>Saturday</v>
      </c>
      <c r="N1189" s="1" t="str">
        <f t="shared" si="129"/>
        <v>November</v>
      </c>
      <c r="O1189" s="2">
        <v>0.11458333333333333</v>
      </c>
      <c r="P1189" s="2" t="str">
        <f t="shared" si="130"/>
        <v>Week 2</v>
      </c>
      <c r="Q1189" t="s">
        <v>59</v>
      </c>
      <c r="R1189" s="5">
        <v>597</v>
      </c>
      <c r="S1189" s="5">
        <v>-195</v>
      </c>
      <c r="T1189" s="5">
        <f t="shared" si="131"/>
        <v>32.663316582914575</v>
      </c>
      <c r="U1189" s="5">
        <v>402</v>
      </c>
      <c r="V1189" s="5">
        <v>32</v>
      </c>
      <c r="W1189" s="5">
        <v>0</v>
      </c>
      <c r="X1189" s="5">
        <v>0</v>
      </c>
      <c r="Y1189" s="5">
        <v>434</v>
      </c>
      <c r="Z1189" s="5">
        <v>434</v>
      </c>
      <c r="AA1189" t="s">
        <v>64</v>
      </c>
      <c r="AB1189">
        <v>88.51</v>
      </c>
      <c r="AC1189">
        <v>7.57</v>
      </c>
      <c r="AD1189" t="s">
        <v>64</v>
      </c>
      <c r="AE1189" t="s">
        <v>56</v>
      </c>
      <c r="AF1189">
        <v>3811</v>
      </c>
      <c r="AG1189">
        <v>3811</v>
      </c>
      <c r="AO1189">
        <v>32</v>
      </c>
      <c r="AP1189">
        <v>0</v>
      </c>
      <c r="AW1189">
        <v>434</v>
      </c>
      <c r="BD1189" s="5">
        <v>434</v>
      </c>
      <c r="BE1189">
        <v>402</v>
      </c>
      <c r="BG1189">
        <f t="shared" si="132"/>
        <v>402</v>
      </c>
      <c r="BH1189">
        <v>32</v>
      </c>
    </row>
    <row r="1190" spans="1:61" x14ac:dyDescent="0.25">
      <c r="A1190" t="s">
        <v>54</v>
      </c>
      <c r="B1190">
        <v>110027</v>
      </c>
      <c r="C1190" t="s">
        <v>55</v>
      </c>
      <c r="D1190" t="s">
        <v>56</v>
      </c>
      <c r="E1190" s="1">
        <v>45968</v>
      </c>
      <c r="F1190" t="s">
        <v>1437</v>
      </c>
      <c r="G1190" t="s">
        <v>67</v>
      </c>
      <c r="H1190" t="str">
        <f t="shared" si="126"/>
        <v>Direct Sale</v>
      </c>
      <c r="K1190" s="3">
        <v>45969.119444444441</v>
      </c>
      <c r="L1190">
        <f t="shared" si="127"/>
        <v>8</v>
      </c>
      <c r="M1190" t="str">
        <f t="shared" si="128"/>
        <v>Saturday</v>
      </c>
      <c r="N1190" s="1" t="str">
        <f t="shared" si="129"/>
        <v>November</v>
      </c>
      <c r="O1190" s="2">
        <v>0.11944444444444445</v>
      </c>
      <c r="P1190" s="2" t="str">
        <f t="shared" si="130"/>
        <v>Week 2</v>
      </c>
      <c r="Q1190" t="s">
        <v>59</v>
      </c>
      <c r="R1190" s="5">
        <v>278</v>
      </c>
      <c r="S1190" s="5">
        <v>0</v>
      </c>
      <c r="T1190" s="5">
        <f t="shared" si="131"/>
        <v>0</v>
      </c>
      <c r="U1190" s="5">
        <v>278</v>
      </c>
      <c r="V1190" s="5">
        <v>0</v>
      </c>
      <c r="W1190" s="5">
        <v>13.9</v>
      </c>
      <c r="X1190" s="5">
        <v>0.1</v>
      </c>
      <c r="Y1190" s="5">
        <v>292</v>
      </c>
      <c r="Z1190" s="5">
        <v>292</v>
      </c>
      <c r="AA1190" t="s">
        <v>68</v>
      </c>
      <c r="AB1190">
        <v>67.540000000000006</v>
      </c>
      <c r="AC1190">
        <v>4.0999999999999996</v>
      </c>
      <c r="AD1190" t="s">
        <v>5778</v>
      </c>
      <c r="AE1190" t="s">
        <v>75</v>
      </c>
      <c r="AI1190" t="s">
        <v>89</v>
      </c>
      <c r="AJ1190" t="s">
        <v>56</v>
      </c>
      <c r="AK1190">
        <v>8929758003</v>
      </c>
      <c r="AO1190">
        <v>0</v>
      </c>
      <c r="AP1190">
        <v>0</v>
      </c>
      <c r="AR1190">
        <v>292</v>
      </c>
      <c r="AZ1190">
        <v>278</v>
      </c>
      <c r="BA1190">
        <v>6.95</v>
      </c>
      <c r="BB1190">
        <v>278</v>
      </c>
      <c r="BC1190">
        <v>6.95</v>
      </c>
      <c r="BD1190" s="5">
        <v>292</v>
      </c>
      <c r="BE1190">
        <v>278</v>
      </c>
      <c r="BG1190">
        <f t="shared" si="132"/>
        <v>278</v>
      </c>
    </row>
    <row r="1191" spans="1:61" x14ac:dyDescent="0.25">
      <c r="A1191" t="s">
        <v>54</v>
      </c>
      <c r="B1191">
        <v>110027</v>
      </c>
      <c r="C1191" t="s">
        <v>55</v>
      </c>
      <c r="D1191" t="s">
        <v>56</v>
      </c>
      <c r="E1191" s="1">
        <v>45968</v>
      </c>
      <c r="F1191" t="s">
        <v>1438</v>
      </c>
      <c r="G1191" t="s">
        <v>63</v>
      </c>
      <c r="H1191" t="str">
        <f t="shared" si="126"/>
        <v>Aggregator</v>
      </c>
      <c r="I1191">
        <v>221520000000000</v>
      </c>
      <c r="J1191">
        <v>29811</v>
      </c>
      <c r="K1191" s="3">
        <v>45969.119444444441</v>
      </c>
      <c r="L1191">
        <f t="shared" si="127"/>
        <v>8</v>
      </c>
      <c r="M1191" t="str">
        <f t="shared" si="128"/>
        <v>Saturday</v>
      </c>
      <c r="N1191" s="1" t="str">
        <f t="shared" si="129"/>
        <v>November</v>
      </c>
      <c r="O1191" s="2">
        <v>0.11944444444444445</v>
      </c>
      <c r="P1191" s="2" t="str">
        <f t="shared" si="130"/>
        <v>Week 2</v>
      </c>
      <c r="Q1191" t="s">
        <v>59</v>
      </c>
      <c r="R1191" s="5">
        <v>235.66</v>
      </c>
      <c r="S1191" s="5">
        <v>-89.99</v>
      </c>
      <c r="T1191" s="5">
        <f t="shared" si="131"/>
        <v>38.186370194347788</v>
      </c>
      <c r="U1191" s="5">
        <v>145.66999999999999</v>
      </c>
      <c r="V1191" s="5">
        <v>32</v>
      </c>
      <c r="W1191" s="5">
        <v>0</v>
      </c>
      <c r="X1191" s="5">
        <v>0.33</v>
      </c>
      <c r="Y1191" s="5">
        <v>178</v>
      </c>
      <c r="Z1191" s="5">
        <v>178</v>
      </c>
      <c r="AA1191" t="s">
        <v>64</v>
      </c>
      <c r="AB1191">
        <v>54.71</v>
      </c>
      <c r="AC1191">
        <v>6.29</v>
      </c>
      <c r="AD1191" t="s">
        <v>64</v>
      </c>
      <c r="AE1191" t="s">
        <v>56</v>
      </c>
      <c r="AF1191">
        <v>2658</v>
      </c>
      <c r="AG1191">
        <v>2658</v>
      </c>
      <c r="AO1191">
        <v>32</v>
      </c>
      <c r="AP1191">
        <v>0</v>
      </c>
      <c r="AW1191">
        <v>178</v>
      </c>
      <c r="BD1191" s="5">
        <v>178</v>
      </c>
      <c r="BE1191">
        <v>145.66999999999999</v>
      </c>
      <c r="BG1191">
        <f t="shared" si="132"/>
        <v>145.66999999999999</v>
      </c>
      <c r="BH1191">
        <v>32</v>
      </c>
    </row>
    <row r="1192" spans="1:61" x14ac:dyDescent="0.25">
      <c r="A1192" t="s">
        <v>54</v>
      </c>
      <c r="B1192">
        <v>110027</v>
      </c>
      <c r="C1192" t="s">
        <v>55</v>
      </c>
      <c r="D1192" t="s">
        <v>56</v>
      </c>
      <c r="E1192" s="1">
        <v>45968</v>
      </c>
      <c r="F1192" t="s">
        <v>1439</v>
      </c>
      <c r="G1192" t="s">
        <v>63</v>
      </c>
      <c r="H1192" t="str">
        <f t="shared" si="126"/>
        <v>Aggregator</v>
      </c>
      <c r="I1192">
        <v>221520000000000</v>
      </c>
      <c r="J1192">
        <v>29811</v>
      </c>
      <c r="K1192" s="3">
        <v>45969.120138888888</v>
      </c>
      <c r="L1192">
        <f t="shared" si="127"/>
        <v>8</v>
      </c>
      <c r="M1192" t="str">
        <f t="shared" si="128"/>
        <v>Saturday</v>
      </c>
      <c r="N1192" s="1" t="str">
        <f t="shared" si="129"/>
        <v>November</v>
      </c>
      <c r="O1192" s="2">
        <v>0.12013888888888889</v>
      </c>
      <c r="P1192" s="2" t="str">
        <f t="shared" si="130"/>
        <v>Week 2</v>
      </c>
      <c r="Q1192" t="s">
        <v>59</v>
      </c>
      <c r="R1192" s="5">
        <v>466</v>
      </c>
      <c r="S1192" s="5">
        <v>-93.74</v>
      </c>
      <c r="T1192" s="5">
        <f t="shared" si="131"/>
        <v>20.115879828326179</v>
      </c>
      <c r="U1192" s="5">
        <v>372.26</v>
      </c>
      <c r="V1192" s="5">
        <v>32</v>
      </c>
      <c r="W1192" s="5">
        <v>0</v>
      </c>
      <c r="X1192" s="5">
        <v>-0.26</v>
      </c>
      <c r="Y1192" s="5">
        <v>404</v>
      </c>
      <c r="Z1192" s="5">
        <v>404</v>
      </c>
      <c r="AA1192" t="s">
        <v>64</v>
      </c>
      <c r="AB1192">
        <v>91.36</v>
      </c>
      <c r="AC1192">
        <v>8.99</v>
      </c>
      <c r="AD1192" t="s">
        <v>64</v>
      </c>
      <c r="AE1192" t="s">
        <v>56</v>
      </c>
      <c r="AF1192">
        <v>2318</v>
      </c>
      <c r="AG1192">
        <v>2318</v>
      </c>
      <c r="AO1192">
        <v>32</v>
      </c>
      <c r="AP1192">
        <v>0</v>
      </c>
      <c r="AW1192">
        <v>404</v>
      </c>
      <c r="BD1192" s="5">
        <v>404</v>
      </c>
      <c r="BE1192">
        <v>372.26</v>
      </c>
      <c r="BG1192">
        <f t="shared" si="132"/>
        <v>372.26</v>
      </c>
      <c r="BH1192">
        <v>32</v>
      </c>
    </row>
    <row r="1193" spans="1:61" x14ac:dyDescent="0.25">
      <c r="A1193" t="s">
        <v>54</v>
      </c>
      <c r="B1193">
        <v>110027</v>
      </c>
      <c r="C1193" t="s">
        <v>55</v>
      </c>
      <c r="D1193" t="s">
        <v>56</v>
      </c>
      <c r="E1193" s="1">
        <v>45968</v>
      </c>
      <c r="F1193" t="s">
        <v>1440</v>
      </c>
      <c r="G1193" t="s">
        <v>63</v>
      </c>
      <c r="H1193" t="str">
        <f t="shared" si="126"/>
        <v>Aggregator</v>
      </c>
      <c r="I1193">
        <v>221520000000000</v>
      </c>
      <c r="J1193">
        <v>29811</v>
      </c>
      <c r="K1193" s="3">
        <v>45969.121527777781</v>
      </c>
      <c r="L1193">
        <f t="shared" si="127"/>
        <v>8</v>
      </c>
      <c r="M1193" t="str">
        <f t="shared" si="128"/>
        <v>Saturday</v>
      </c>
      <c r="N1193" s="1" t="str">
        <f t="shared" si="129"/>
        <v>November</v>
      </c>
      <c r="O1193" s="2">
        <v>0.12152777777777778</v>
      </c>
      <c r="P1193" s="2" t="str">
        <f t="shared" si="130"/>
        <v>Week 2</v>
      </c>
      <c r="Q1193" t="s">
        <v>59</v>
      </c>
      <c r="R1193" s="5">
        <v>398</v>
      </c>
      <c r="S1193" s="5">
        <v>-93.75</v>
      </c>
      <c r="T1193" s="5">
        <f t="shared" si="131"/>
        <v>23.555276381909547</v>
      </c>
      <c r="U1193" s="5">
        <v>304.25</v>
      </c>
      <c r="V1193" s="5">
        <v>32</v>
      </c>
      <c r="W1193" s="5">
        <v>0</v>
      </c>
      <c r="X1193" s="5">
        <v>-0.25</v>
      </c>
      <c r="Y1193" s="5">
        <v>336</v>
      </c>
      <c r="Z1193" s="5">
        <v>336</v>
      </c>
      <c r="AA1193" t="s">
        <v>64</v>
      </c>
      <c r="AB1193">
        <v>82.31</v>
      </c>
      <c r="AC1193">
        <v>11.02</v>
      </c>
      <c r="AD1193" t="s">
        <v>64</v>
      </c>
      <c r="AE1193" t="s">
        <v>56</v>
      </c>
      <c r="AF1193">
        <v>223</v>
      </c>
      <c r="AG1193">
        <v>223</v>
      </c>
      <c r="AO1193">
        <v>32</v>
      </c>
      <c r="AP1193">
        <v>0</v>
      </c>
      <c r="AW1193">
        <v>336</v>
      </c>
      <c r="BD1193" s="5">
        <v>336</v>
      </c>
      <c r="BE1193">
        <v>304.25</v>
      </c>
      <c r="BG1193">
        <f t="shared" si="132"/>
        <v>304.25</v>
      </c>
      <c r="BH1193">
        <v>32</v>
      </c>
    </row>
    <row r="1194" spans="1:61" x14ac:dyDescent="0.25">
      <c r="A1194" t="s">
        <v>54</v>
      </c>
      <c r="B1194">
        <v>110027</v>
      </c>
      <c r="C1194" t="s">
        <v>55</v>
      </c>
      <c r="D1194" t="s">
        <v>56</v>
      </c>
      <c r="E1194" s="1">
        <v>45968</v>
      </c>
      <c r="F1194" t="s">
        <v>1441</v>
      </c>
      <c r="G1194" t="s">
        <v>63</v>
      </c>
      <c r="H1194" t="str">
        <f t="shared" si="126"/>
        <v>Aggregator</v>
      </c>
      <c r="I1194">
        <v>221520000000000</v>
      </c>
      <c r="J1194">
        <v>29811</v>
      </c>
      <c r="K1194" s="3">
        <v>45969.123611111114</v>
      </c>
      <c r="L1194">
        <f t="shared" si="127"/>
        <v>8</v>
      </c>
      <c r="M1194" t="str">
        <f t="shared" si="128"/>
        <v>Saturday</v>
      </c>
      <c r="N1194" s="1" t="str">
        <f t="shared" si="129"/>
        <v>November</v>
      </c>
      <c r="O1194" s="2">
        <v>0.12361111111111112</v>
      </c>
      <c r="P1194" s="2" t="str">
        <f t="shared" si="130"/>
        <v>Week 2</v>
      </c>
      <c r="Q1194" t="s">
        <v>59</v>
      </c>
      <c r="R1194" s="5">
        <v>546</v>
      </c>
      <c r="S1194" s="5">
        <v>-90</v>
      </c>
      <c r="T1194" s="5">
        <f t="shared" si="131"/>
        <v>16.483516483516482</v>
      </c>
      <c r="U1194" s="5">
        <v>456</v>
      </c>
      <c r="V1194" s="5">
        <v>32</v>
      </c>
      <c r="W1194" s="5">
        <v>0</v>
      </c>
      <c r="X1194" s="5">
        <v>0</v>
      </c>
      <c r="Y1194" s="5">
        <v>488</v>
      </c>
      <c r="Z1194" s="5">
        <v>488</v>
      </c>
      <c r="AA1194" t="s">
        <v>64</v>
      </c>
      <c r="AB1194">
        <v>90.76</v>
      </c>
      <c r="AC1194">
        <v>9.8000000000000007</v>
      </c>
      <c r="AD1194" t="s">
        <v>64</v>
      </c>
      <c r="AE1194" t="s">
        <v>56</v>
      </c>
      <c r="AF1194">
        <v>4931</v>
      </c>
      <c r="AG1194">
        <v>4931</v>
      </c>
      <c r="AO1194">
        <v>32</v>
      </c>
      <c r="AP1194">
        <v>0</v>
      </c>
      <c r="AW1194">
        <v>488</v>
      </c>
      <c r="BD1194" s="5">
        <v>488</v>
      </c>
      <c r="BE1194">
        <v>456</v>
      </c>
      <c r="BG1194">
        <f t="shared" si="132"/>
        <v>456</v>
      </c>
      <c r="BH1194">
        <v>32</v>
      </c>
    </row>
    <row r="1195" spans="1:61" x14ac:dyDescent="0.25">
      <c r="A1195" t="s">
        <v>54</v>
      </c>
      <c r="B1195">
        <v>110027</v>
      </c>
      <c r="C1195" t="s">
        <v>55</v>
      </c>
      <c r="D1195" t="s">
        <v>56</v>
      </c>
      <c r="E1195" s="1">
        <v>45968</v>
      </c>
      <c r="F1195" t="s">
        <v>1442</v>
      </c>
      <c r="G1195" t="s">
        <v>58</v>
      </c>
      <c r="H1195" t="str">
        <f t="shared" si="126"/>
        <v>Aggregator</v>
      </c>
      <c r="I1195">
        <v>7457107622</v>
      </c>
      <c r="J1195">
        <v>18528960</v>
      </c>
      <c r="K1195" s="3">
        <v>45969.124305555553</v>
      </c>
      <c r="L1195">
        <f t="shared" si="127"/>
        <v>8</v>
      </c>
      <c r="M1195" t="str">
        <f t="shared" si="128"/>
        <v>Saturday</v>
      </c>
      <c r="N1195" s="1" t="str">
        <f t="shared" si="129"/>
        <v>November</v>
      </c>
      <c r="O1195" s="2">
        <v>0.12430555555555556</v>
      </c>
      <c r="P1195" s="2" t="str">
        <f t="shared" si="130"/>
        <v>Week 2</v>
      </c>
      <c r="Q1195" t="s">
        <v>59</v>
      </c>
      <c r="R1195" s="5">
        <v>248</v>
      </c>
      <c r="S1195" s="5">
        <v>-100</v>
      </c>
      <c r="T1195" s="5">
        <f t="shared" si="131"/>
        <v>40.322580645161288</v>
      </c>
      <c r="U1195" s="5">
        <v>148</v>
      </c>
      <c r="V1195" s="5">
        <v>32</v>
      </c>
      <c r="W1195" s="5">
        <v>0</v>
      </c>
      <c r="X1195" s="5">
        <v>0</v>
      </c>
      <c r="Y1195" s="5">
        <v>180</v>
      </c>
      <c r="Z1195" s="5">
        <v>180</v>
      </c>
      <c r="AA1195" t="s">
        <v>60</v>
      </c>
      <c r="AB1195">
        <v>56.3</v>
      </c>
      <c r="AC1195">
        <v>5.61</v>
      </c>
      <c r="AD1195" t="s">
        <v>60</v>
      </c>
      <c r="AE1195" t="s">
        <v>56</v>
      </c>
      <c r="AF1195">
        <v>7622</v>
      </c>
      <c r="AG1195">
        <v>7622</v>
      </c>
      <c r="AO1195">
        <v>32</v>
      </c>
      <c r="AP1195">
        <v>0</v>
      </c>
      <c r="AX1195">
        <v>180</v>
      </c>
      <c r="BD1195" s="5">
        <v>180</v>
      </c>
      <c r="BE1195">
        <v>148</v>
      </c>
      <c r="BG1195">
        <f t="shared" si="132"/>
        <v>148</v>
      </c>
      <c r="BI1195">
        <v>32</v>
      </c>
    </row>
    <row r="1196" spans="1:61" x14ac:dyDescent="0.25">
      <c r="A1196" t="s">
        <v>54</v>
      </c>
      <c r="B1196">
        <v>110027</v>
      </c>
      <c r="C1196" t="s">
        <v>55</v>
      </c>
      <c r="D1196" t="s">
        <v>56</v>
      </c>
      <c r="E1196" s="1">
        <v>45968</v>
      </c>
      <c r="F1196" t="s">
        <v>1443</v>
      </c>
      <c r="G1196" t="s">
        <v>63</v>
      </c>
      <c r="H1196" t="str">
        <f t="shared" si="126"/>
        <v>Aggregator</v>
      </c>
      <c r="I1196">
        <v>221521000000000</v>
      </c>
      <c r="J1196">
        <v>29811</v>
      </c>
      <c r="K1196" s="3">
        <v>45969.12777777778</v>
      </c>
      <c r="L1196">
        <f t="shared" si="127"/>
        <v>8</v>
      </c>
      <c r="M1196" t="str">
        <f t="shared" si="128"/>
        <v>Saturday</v>
      </c>
      <c r="N1196" s="1" t="str">
        <f t="shared" si="129"/>
        <v>November</v>
      </c>
      <c r="O1196" s="2">
        <v>0.12777777777777777</v>
      </c>
      <c r="P1196" s="2" t="str">
        <f t="shared" si="130"/>
        <v>Week 2</v>
      </c>
      <c r="Q1196" t="s">
        <v>59</v>
      </c>
      <c r="R1196" s="5">
        <v>846</v>
      </c>
      <c r="S1196" s="5">
        <v>-199.99</v>
      </c>
      <c r="T1196" s="5">
        <f t="shared" si="131"/>
        <v>23.639479905437351</v>
      </c>
      <c r="U1196" s="5">
        <v>646.01</v>
      </c>
      <c r="V1196" s="5">
        <v>32</v>
      </c>
      <c r="W1196" s="5">
        <v>0</v>
      </c>
      <c r="X1196" s="5">
        <v>-0.01</v>
      </c>
      <c r="Y1196" s="5">
        <v>678</v>
      </c>
      <c r="Z1196" s="5">
        <v>678</v>
      </c>
      <c r="AA1196" t="s">
        <v>64</v>
      </c>
      <c r="AB1196">
        <v>216.18</v>
      </c>
      <c r="AC1196">
        <v>14.89</v>
      </c>
      <c r="AD1196" t="s">
        <v>64</v>
      </c>
      <c r="AE1196" t="s">
        <v>56</v>
      </c>
      <c r="AF1196">
        <v>322</v>
      </c>
      <c r="AG1196">
        <v>322</v>
      </c>
      <c r="AO1196">
        <v>32</v>
      </c>
      <c r="AP1196">
        <v>0</v>
      </c>
      <c r="AW1196">
        <v>678</v>
      </c>
      <c r="BD1196" s="5">
        <v>678</v>
      </c>
      <c r="BE1196">
        <v>646.01</v>
      </c>
      <c r="BG1196">
        <f t="shared" si="132"/>
        <v>646.01</v>
      </c>
      <c r="BH1196">
        <v>32</v>
      </c>
    </row>
    <row r="1197" spans="1:61" x14ac:dyDescent="0.25">
      <c r="A1197" t="s">
        <v>54</v>
      </c>
      <c r="B1197">
        <v>110027</v>
      </c>
      <c r="C1197" t="s">
        <v>55</v>
      </c>
      <c r="D1197" t="s">
        <v>56</v>
      </c>
      <c r="E1197" s="1">
        <v>45968</v>
      </c>
      <c r="F1197" t="s">
        <v>1444</v>
      </c>
      <c r="G1197" t="s">
        <v>63</v>
      </c>
      <c r="H1197" t="str">
        <f t="shared" si="126"/>
        <v>Aggregator</v>
      </c>
      <c r="I1197">
        <v>221522000000000</v>
      </c>
      <c r="J1197">
        <v>29811</v>
      </c>
      <c r="K1197" s="3">
        <v>45969.143055555556</v>
      </c>
      <c r="L1197">
        <f t="shared" si="127"/>
        <v>8</v>
      </c>
      <c r="M1197" t="str">
        <f t="shared" si="128"/>
        <v>Saturday</v>
      </c>
      <c r="N1197" s="1" t="str">
        <f t="shared" si="129"/>
        <v>November</v>
      </c>
      <c r="O1197" s="2">
        <v>0.14305555555555555</v>
      </c>
      <c r="P1197" s="2" t="str">
        <f t="shared" si="130"/>
        <v>Week 2</v>
      </c>
      <c r="Q1197" t="s">
        <v>59</v>
      </c>
      <c r="R1197" s="5">
        <v>398</v>
      </c>
      <c r="S1197" s="5">
        <v>-93.75</v>
      </c>
      <c r="T1197" s="5">
        <f t="shared" si="131"/>
        <v>23.555276381909547</v>
      </c>
      <c r="U1197" s="5">
        <v>304.25</v>
      </c>
      <c r="V1197" s="5">
        <v>32</v>
      </c>
      <c r="W1197" s="5">
        <v>0</v>
      </c>
      <c r="X1197" s="5">
        <v>-0.25</v>
      </c>
      <c r="Y1197" s="5">
        <v>336</v>
      </c>
      <c r="Z1197" s="5">
        <v>336</v>
      </c>
      <c r="AA1197" t="s">
        <v>64</v>
      </c>
      <c r="AB1197">
        <v>102.43</v>
      </c>
      <c r="AC1197">
        <v>9.82</v>
      </c>
      <c r="AD1197" t="s">
        <v>64</v>
      </c>
      <c r="AE1197" t="s">
        <v>56</v>
      </c>
      <c r="AF1197">
        <v>5870</v>
      </c>
      <c r="AG1197">
        <v>5870</v>
      </c>
      <c r="AO1197">
        <v>32</v>
      </c>
      <c r="AP1197">
        <v>0</v>
      </c>
      <c r="AW1197">
        <v>336</v>
      </c>
      <c r="BD1197" s="5">
        <v>336</v>
      </c>
      <c r="BE1197">
        <v>304.25</v>
      </c>
      <c r="BG1197">
        <f t="shared" si="132"/>
        <v>304.25</v>
      </c>
      <c r="BH1197">
        <v>32</v>
      </c>
    </row>
    <row r="1198" spans="1:61" x14ac:dyDescent="0.25">
      <c r="A1198" t="s">
        <v>54</v>
      </c>
      <c r="B1198">
        <v>110027</v>
      </c>
      <c r="C1198" t="s">
        <v>55</v>
      </c>
      <c r="D1198" t="s">
        <v>56</v>
      </c>
      <c r="E1198" s="1">
        <v>45968</v>
      </c>
      <c r="F1198" t="s">
        <v>1445</v>
      </c>
      <c r="G1198" t="s">
        <v>58</v>
      </c>
      <c r="H1198" t="str">
        <f t="shared" si="126"/>
        <v>Aggregator</v>
      </c>
      <c r="I1198">
        <v>7458417995</v>
      </c>
      <c r="J1198">
        <v>18528960</v>
      </c>
      <c r="K1198" s="3">
        <v>45969.158333333333</v>
      </c>
      <c r="L1198">
        <f t="shared" si="127"/>
        <v>8</v>
      </c>
      <c r="M1198" t="str">
        <f t="shared" si="128"/>
        <v>Saturday</v>
      </c>
      <c r="N1198" s="1" t="str">
        <f t="shared" si="129"/>
        <v>November</v>
      </c>
      <c r="O1198" s="2">
        <v>0.15833333333333333</v>
      </c>
      <c r="P1198" s="2" t="str">
        <f t="shared" si="130"/>
        <v>Week 2</v>
      </c>
      <c r="Q1198" t="s">
        <v>59</v>
      </c>
      <c r="R1198" s="5">
        <v>199</v>
      </c>
      <c r="S1198" s="5">
        <v>-79.599999999999994</v>
      </c>
      <c r="T1198" s="5">
        <f t="shared" si="131"/>
        <v>40</v>
      </c>
      <c r="U1198" s="5">
        <v>119.4</v>
      </c>
      <c r="V1198" s="5">
        <v>32</v>
      </c>
      <c r="W1198" s="5">
        <v>0</v>
      </c>
      <c r="X1198" s="5">
        <v>0</v>
      </c>
      <c r="Y1198" s="5">
        <v>151.4</v>
      </c>
      <c r="Z1198" s="5">
        <v>151.4</v>
      </c>
      <c r="AA1198" t="s">
        <v>60</v>
      </c>
      <c r="AB1198">
        <v>44.75</v>
      </c>
      <c r="AC1198">
        <v>5.12</v>
      </c>
      <c r="AD1198" t="s">
        <v>60</v>
      </c>
      <c r="AE1198" t="s">
        <v>56</v>
      </c>
      <c r="AF1198">
        <v>7995</v>
      </c>
      <c r="AG1198">
        <v>7995</v>
      </c>
      <c r="AO1198">
        <v>32</v>
      </c>
      <c r="AP1198">
        <v>0</v>
      </c>
      <c r="AX1198">
        <v>151.4</v>
      </c>
      <c r="BD1198" s="5">
        <v>151.4</v>
      </c>
      <c r="BE1198">
        <v>119.4</v>
      </c>
      <c r="BG1198">
        <f t="shared" si="132"/>
        <v>119.4</v>
      </c>
      <c r="BI1198">
        <v>32</v>
      </c>
    </row>
    <row r="1199" spans="1:61" x14ac:dyDescent="0.25">
      <c r="A1199" t="s">
        <v>54</v>
      </c>
      <c r="B1199">
        <v>110027</v>
      </c>
      <c r="C1199" t="s">
        <v>55</v>
      </c>
      <c r="D1199" t="s">
        <v>56</v>
      </c>
      <c r="E1199" s="1">
        <v>45968</v>
      </c>
      <c r="F1199" t="s">
        <v>1446</v>
      </c>
      <c r="G1199" t="s">
        <v>63</v>
      </c>
      <c r="H1199" t="str">
        <f t="shared" si="126"/>
        <v>Aggregator</v>
      </c>
      <c r="I1199">
        <v>221524000000000</v>
      </c>
      <c r="J1199">
        <v>29811</v>
      </c>
      <c r="K1199" s="3">
        <v>45969.15902777778</v>
      </c>
      <c r="L1199">
        <f t="shared" si="127"/>
        <v>8</v>
      </c>
      <c r="M1199" t="str">
        <f t="shared" si="128"/>
        <v>Saturday</v>
      </c>
      <c r="N1199" s="1" t="str">
        <f t="shared" si="129"/>
        <v>November</v>
      </c>
      <c r="O1199" s="2">
        <v>0.15902777777777777</v>
      </c>
      <c r="P1199" s="2" t="str">
        <f t="shared" si="130"/>
        <v>Week 2</v>
      </c>
      <c r="Q1199" t="s">
        <v>59</v>
      </c>
      <c r="R1199" s="5">
        <v>348</v>
      </c>
      <c r="S1199" s="5">
        <v>-93.74</v>
      </c>
      <c r="T1199" s="5">
        <f t="shared" si="131"/>
        <v>26.9367816091954</v>
      </c>
      <c r="U1199" s="5">
        <v>254.26</v>
      </c>
      <c r="V1199" s="5">
        <v>32</v>
      </c>
      <c r="W1199" s="5">
        <v>0</v>
      </c>
      <c r="X1199" s="5">
        <v>-0.26</v>
      </c>
      <c r="Y1199" s="5">
        <v>286</v>
      </c>
      <c r="Z1199" s="5">
        <v>286</v>
      </c>
      <c r="AA1199" t="s">
        <v>64</v>
      </c>
      <c r="AB1199">
        <v>61.07</v>
      </c>
      <c r="AC1199">
        <v>7.3</v>
      </c>
      <c r="AD1199" t="s">
        <v>64</v>
      </c>
      <c r="AE1199" t="s">
        <v>56</v>
      </c>
      <c r="AF1199">
        <v>1538</v>
      </c>
      <c r="AG1199">
        <v>1538</v>
      </c>
      <c r="AO1199">
        <v>32</v>
      </c>
      <c r="AP1199">
        <v>0</v>
      </c>
      <c r="AW1199">
        <v>286</v>
      </c>
      <c r="BD1199" s="5">
        <v>286</v>
      </c>
      <c r="BE1199">
        <v>254.26</v>
      </c>
      <c r="BG1199">
        <f t="shared" si="132"/>
        <v>254.26</v>
      </c>
      <c r="BH1199">
        <v>32</v>
      </c>
    </row>
    <row r="1200" spans="1:61" x14ac:dyDescent="0.25">
      <c r="A1200" t="s">
        <v>54</v>
      </c>
      <c r="B1200">
        <v>110027</v>
      </c>
      <c r="C1200" t="s">
        <v>55</v>
      </c>
      <c r="D1200" t="s">
        <v>56</v>
      </c>
      <c r="E1200" s="1">
        <v>45968</v>
      </c>
      <c r="F1200" t="s">
        <v>1447</v>
      </c>
      <c r="G1200" t="s">
        <v>63</v>
      </c>
      <c r="H1200" t="str">
        <f t="shared" si="126"/>
        <v>Aggregator</v>
      </c>
      <c r="I1200">
        <v>221524000000000</v>
      </c>
      <c r="J1200">
        <v>29811</v>
      </c>
      <c r="K1200" s="3">
        <v>45969.161111111112</v>
      </c>
      <c r="L1200">
        <f t="shared" si="127"/>
        <v>8</v>
      </c>
      <c r="M1200" t="str">
        <f t="shared" si="128"/>
        <v>Saturday</v>
      </c>
      <c r="N1200" s="1" t="str">
        <f t="shared" si="129"/>
        <v>November</v>
      </c>
      <c r="O1200" s="2">
        <v>0.16111111111111112</v>
      </c>
      <c r="P1200" s="2" t="str">
        <f t="shared" si="130"/>
        <v>Week 2</v>
      </c>
      <c r="Q1200" t="s">
        <v>59</v>
      </c>
      <c r="R1200" s="5">
        <v>417</v>
      </c>
      <c r="S1200" s="5">
        <v>-93.75</v>
      </c>
      <c r="T1200" s="5">
        <f t="shared" si="131"/>
        <v>22.482014388489208</v>
      </c>
      <c r="U1200" s="5">
        <v>323.25</v>
      </c>
      <c r="V1200" s="5">
        <v>32</v>
      </c>
      <c r="W1200" s="5">
        <v>0</v>
      </c>
      <c r="X1200" s="5">
        <v>-0.25</v>
      </c>
      <c r="Y1200" s="5">
        <v>355</v>
      </c>
      <c r="Z1200" s="5">
        <v>355</v>
      </c>
      <c r="AA1200" t="s">
        <v>64</v>
      </c>
      <c r="AB1200">
        <v>72.209999999999994</v>
      </c>
      <c r="AC1200">
        <v>10.68</v>
      </c>
      <c r="AD1200" t="s">
        <v>64</v>
      </c>
      <c r="AE1200" t="s">
        <v>56</v>
      </c>
      <c r="AF1200">
        <v>2796</v>
      </c>
      <c r="AG1200">
        <v>2796</v>
      </c>
      <c r="AO1200">
        <v>32</v>
      </c>
      <c r="AP1200">
        <v>0</v>
      </c>
      <c r="AW1200">
        <v>355</v>
      </c>
      <c r="BD1200" s="5">
        <v>355</v>
      </c>
      <c r="BE1200">
        <v>323.25</v>
      </c>
      <c r="BG1200">
        <f t="shared" si="132"/>
        <v>323.25</v>
      </c>
      <c r="BH1200">
        <v>32</v>
      </c>
    </row>
    <row r="1201" spans="1:61" x14ac:dyDescent="0.25">
      <c r="A1201" t="s">
        <v>54</v>
      </c>
      <c r="B1201">
        <v>110027</v>
      </c>
      <c r="C1201" t="s">
        <v>55</v>
      </c>
      <c r="D1201" t="s">
        <v>56</v>
      </c>
      <c r="E1201" s="1">
        <v>45968</v>
      </c>
      <c r="F1201" t="s">
        <v>1448</v>
      </c>
      <c r="G1201" t="s">
        <v>67</v>
      </c>
      <c r="H1201" t="str">
        <f t="shared" si="126"/>
        <v>Direct Sale</v>
      </c>
      <c r="K1201" s="3">
        <v>45969.17083333333</v>
      </c>
      <c r="L1201">
        <f t="shared" si="127"/>
        <v>8</v>
      </c>
      <c r="M1201" t="str">
        <f t="shared" si="128"/>
        <v>Saturday</v>
      </c>
      <c r="N1201" s="1" t="str">
        <f t="shared" si="129"/>
        <v>November</v>
      </c>
      <c r="O1201" s="2">
        <v>0.17083333333333334</v>
      </c>
      <c r="P1201" s="2" t="str">
        <f t="shared" si="130"/>
        <v>Week 2</v>
      </c>
      <c r="Q1201" t="s">
        <v>59</v>
      </c>
      <c r="R1201" s="5">
        <v>536</v>
      </c>
      <c r="S1201" s="5">
        <v>0</v>
      </c>
      <c r="T1201" s="5">
        <f t="shared" si="131"/>
        <v>0</v>
      </c>
      <c r="U1201" s="5">
        <v>536</v>
      </c>
      <c r="V1201" s="5">
        <v>0</v>
      </c>
      <c r="W1201" s="5">
        <v>26.8</v>
      </c>
      <c r="X1201" s="5">
        <v>0.2</v>
      </c>
      <c r="Y1201" s="5">
        <v>563</v>
      </c>
      <c r="Z1201" s="5">
        <v>563</v>
      </c>
      <c r="AA1201" t="s">
        <v>68</v>
      </c>
      <c r="AB1201">
        <v>139.57</v>
      </c>
      <c r="AC1201">
        <v>8.2799999999999994</v>
      </c>
      <c r="AD1201" t="s">
        <v>5778</v>
      </c>
      <c r="AE1201" t="s">
        <v>75</v>
      </c>
      <c r="AI1201" t="s">
        <v>89</v>
      </c>
      <c r="AJ1201" t="s">
        <v>56</v>
      </c>
      <c r="AK1201">
        <v>8929758003</v>
      </c>
      <c r="AO1201">
        <v>0</v>
      </c>
      <c r="AP1201">
        <v>0</v>
      </c>
      <c r="AR1201">
        <v>563</v>
      </c>
      <c r="AZ1201">
        <v>536</v>
      </c>
      <c r="BA1201">
        <v>13.4</v>
      </c>
      <c r="BB1201">
        <v>536</v>
      </c>
      <c r="BC1201">
        <v>13.4</v>
      </c>
      <c r="BD1201" s="5">
        <v>563</v>
      </c>
      <c r="BE1201">
        <v>536</v>
      </c>
      <c r="BG1201">
        <f t="shared" si="132"/>
        <v>536</v>
      </c>
    </row>
    <row r="1202" spans="1:61" x14ac:dyDescent="0.25">
      <c r="A1202" t="s">
        <v>54</v>
      </c>
      <c r="B1202">
        <v>110027</v>
      </c>
      <c r="C1202" t="s">
        <v>55</v>
      </c>
      <c r="D1202" t="s">
        <v>56</v>
      </c>
      <c r="E1202" s="1">
        <v>45968</v>
      </c>
      <c r="F1202" t="s">
        <v>1449</v>
      </c>
      <c r="G1202" t="s">
        <v>67</v>
      </c>
      <c r="H1202" t="str">
        <f t="shared" si="126"/>
        <v>Direct Sale</v>
      </c>
      <c r="K1202" s="3">
        <v>45969.178472222222</v>
      </c>
      <c r="L1202">
        <f t="shared" si="127"/>
        <v>8</v>
      </c>
      <c r="M1202" t="str">
        <f t="shared" si="128"/>
        <v>Saturday</v>
      </c>
      <c r="N1202" s="1" t="str">
        <f t="shared" si="129"/>
        <v>November</v>
      </c>
      <c r="O1202" s="2">
        <v>0.17847222222222223</v>
      </c>
      <c r="P1202" s="2" t="str">
        <f t="shared" si="130"/>
        <v>Week 2</v>
      </c>
      <c r="Q1202" t="s">
        <v>59</v>
      </c>
      <c r="R1202" s="5">
        <v>379</v>
      </c>
      <c r="S1202" s="5">
        <v>0</v>
      </c>
      <c r="T1202" s="5">
        <f t="shared" si="131"/>
        <v>0</v>
      </c>
      <c r="U1202" s="5">
        <v>379</v>
      </c>
      <c r="V1202" s="5">
        <v>0</v>
      </c>
      <c r="W1202" s="5">
        <v>18.96</v>
      </c>
      <c r="X1202" s="5">
        <v>0.04</v>
      </c>
      <c r="Y1202" s="5">
        <v>398</v>
      </c>
      <c r="Z1202" s="5">
        <v>398</v>
      </c>
      <c r="AA1202" t="s">
        <v>68</v>
      </c>
      <c r="AB1202">
        <v>100.72</v>
      </c>
      <c r="AC1202">
        <v>8.7200000000000006</v>
      </c>
      <c r="AD1202" t="s">
        <v>5778</v>
      </c>
      <c r="AE1202" t="s">
        <v>75</v>
      </c>
      <c r="AI1202" t="s">
        <v>89</v>
      </c>
      <c r="AJ1202" t="s">
        <v>56</v>
      </c>
      <c r="AK1202">
        <v>8929758003</v>
      </c>
      <c r="AO1202">
        <v>0</v>
      </c>
      <c r="AP1202">
        <v>0</v>
      </c>
      <c r="AR1202">
        <v>398</v>
      </c>
      <c r="AZ1202">
        <v>379</v>
      </c>
      <c r="BA1202">
        <v>9.48</v>
      </c>
      <c r="BB1202">
        <v>379</v>
      </c>
      <c r="BC1202">
        <v>9.48</v>
      </c>
      <c r="BD1202" s="5">
        <v>398</v>
      </c>
      <c r="BE1202">
        <v>379</v>
      </c>
      <c r="BG1202">
        <f t="shared" si="132"/>
        <v>379</v>
      </c>
    </row>
    <row r="1203" spans="1:61" x14ac:dyDescent="0.25">
      <c r="A1203" t="s">
        <v>54</v>
      </c>
      <c r="B1203">
        <v>110027</v>
      </c>
      <c r="C1203" t="s">
        <v>55</v>
      </c>
      <c r="D1203" t="s">
        <v>56</v>
      </c>
      <c r="E1203" s="1">
        <v>45968</v>
      </c>
      <c r="F1203" t="s">
        <v>1450</v>
      </c>
      <c r="G1203" t="s">
        <v>58</v>
      </c>
      <c r="H1203" t="str">
        <f t="shared" si="126"/>
        <v>Aggregator</v>
      </c>
      <c r="I1203">
        <v>7442105139</v>
      </c>
      <c r="J1203">
        <v>18528960</v>
      </c>
      <c r="K1203" s="3">
        <v>45969.186111111114</v>
      </c>
      <c r="L1203">
        <f t="shared" si="127"/>
        <v>8</v>
      </c>
      <c r="M1203" t="str">
        <f t="shared" si="128"/>
        <v>Saturday</v>
      </c>
      <c r="N1203" s="1" t="str">
        <f t="shared" si="129"/>
        <v>November</v>
      </c>
      <c r="O1203" s="2">
        <v>0.18611111111111112</v>
      </c>
      <c r="P1203" s="2" t="str">
        <f t="shared" si="130"/>
        <v>Week 2</v>
      </c>
      <c r="Q1203" t="s">
        <v>59</v>
      </c>
      <c r="R1203" s="5">
        <v>256</v>
      </c>
      <c r="S1203" s="5">
        <v>-100</v>
      </c>
      <c r="T1203" s="5">
        <f t="shared" si="131"/>
        <v>39.0625</v>
      </c>
      <c r="U1203" s="5">
        <v>156</v>
      </c>
      <c r="V1203" s="5">
        <v>32</v>
      </c>
      <c r="W1203" s="5">
        <v>0</v>
      </c>
      <c r="X1203" s="5">
        <v>0</v>
      </c>
      <c r="Y1203" s="5">
        <v>188</v>
      </c>
      <c r="Z1203" s="5">
        <v>188</v>
      </c>
      <c r="AA1203" t="s">
        <v>60</v>
      </c>
      <c r="AB1203">
        <v>54.76</v>
      </c>
      <c r="AC1203">
        <v>3.92</v>
      </c>
      <c r="AD1203" t="s">
        <v>60</v>
      </c>
      <c r="AE1203" t="s">
        <v>56</v>
      </c>
      <c r="AF1203">
        <v>5139</v>
      </c>
      <c r="AG1203">
        <v>5139</v>
      </c>
      <c r="AO1203">
        <v>32</v>
      </c>
      <c r="AP1203">
        <v>0</v>
      </c>
      <c r="AX1203">
        <v>188</v>
      </c>
      <c r="BD1203" s="5">
        <v>188</v>
      </c>
      <c r="BE1203">
        <v>156</v>
      </c>
      <c r="BG1203">
        <f t="shared" si="132"/>
        <v>156</v>
      </c>
      <c r="BI1203">
        <v>32</v>
      </c>
    </row>
    <row r="1204" spans="1:61" x14ac:dyDescent="0.25">
      <c r="A1204" t="s">
        <v>54</v>
      </c>
      <c r="B1204">
        <v>110027</v>
      </c>
      <c r="C1204" t="s">
        <v>55</v>
      </c>
      <c r="D1204" t="s">
        <v>56</v>
      </c>
      <c r="E1204" s="1">
        <v>45968</v>
      </c>
      <c r="F1204" t="s">
        <v>1451</v>
      </c>
      <c r="G1204" t="s">
        <v>58</v>
      </c>
      <c r="H1204" t="str">
        <f t="shared" si="126"/>
        <v>Aggregator</v>
      </c>
      <c r="I1204">
        <v>7457292385</v>
      </c>
      <c r="J1204">
        <v>18528960</v>
      </c>
      <c r="K1204" s="3">
        <v>45969.196527777778</v>
      </c>
      <c r="L1204">
        <f t="shared" si="127"/>
        <v>8</v>
      </c>
      <c r="M1204" t="str">
        <f t="shared" si="128"/>
        <v>Saturday</v>
      </c>
      <c r="N1204" s="1" t="str">
        <f t="shared" si="129"/>
        <v>November</v>
      </c>
      <c r="O1204" s="2">
        <v>0.19652777777777777</v>
      </c>
      <c r="P1204" s="2" t="str">
        <f t="shared" si="130"/>
        <v>Week 2</v>
      </c>
      <c r="Q1204" t="s">
        <v>59</v>
      </c>
      <c r="R1204" s="5">
        <v>229</v>
      </c>
      <c r="S1204" s="5">
        <v>-100</v>
      </c>
      <c r="T1204" s="5">
        <f t="shared" si="131"/>
        <v>43.668122270742359</v>
      </c>
      <c r="U1204" s="5">
        <v>129</v>
      </c>
      <c r="V1204" s="5">
        <v>32</v>
      </c>
      <c r="W1204" s="5">
        <v>0</v>
      </c>
      <c r="X1204" s="5">
        <v>0</v>
      </c>
      <c r="Y1204" s="5">
        <v>161</v>
      </c>
      <c r="Z1204" s="5">
        <v>161</v>
      </c>
      <c r="AA1204" t="s">
        <v>60</v>
      </c>
      <c r="AB1204">
        <v>47.61</v>
      </c>
      <c r="AC1204">
        <v>5.07</v>
      </c>
      <c r="AD1204" t="s">
        <v>60</v>
      </c>
      <c r="AE1204" t="s">
        <v>56</v>
      </c>
      <c r="AF1204">
        <v>2385</v>
      </c>
      <c r="AG1204">
        <v>2385</v>
      </c>
      <c r="AO1204">
        <v>32</v>
      </c>
      <c r="AP1204">
        <v>0</v>
      </c>
      <c r="AX1204">
        <v>161</v>
      </c>
      <c r="BD1204" s="5">
        <v>161</v>
      </c>
      <c r="BE1204">
        <v>129</v>
      </c>
      <c r="BG1204">
        <f t="shared" si="132"/>
        <v>129</v>
      </c>
      <c r="BI1204">
        <v>32</v>
      </c>
    </row>
    <row r="1205" spans="1:61" x14ac:dyDescent="0.25">
      <c r="A1205" t="s">
        <v>54</v>
      </c>
      <c r="B1205">
        <v>110027</v>
      </c>
      <c r="C1205" t="s">
        <v>55</v>
      </c>
      <c r="D1205" t="s">
        <v>56</v>
      </c>
      <c r="E1205" s="1">
        <v>45968</v>
      </c>
      <c r="F1205" t="s">
        <v>1452</v>
      </c>
      <c r="G1205" t="s">
        <v>63</v>
      </c>
      <c r="H1205" t="str">
        <f t="shared" si="126"/>
        <v>Aggregator</v>
      </c>
      <c r="I1205">
        <v>221527000000000</v>
      </c>
      <c r="J1205">
        <v>29811</v>
      </c>
      <c r="K1205" s="3">
        <v>45969.197222222225</v>
      </c>
      <c r="L1205">
        <f t="shared" si="127"/>
        <v>8</v>
      </c>
      <c r="M1205" t="str">
        <f t="shared" si="128"/>
        <v>Saturday</v>
      </c>
      <c r="N1205" s="1" t="str">
        <f t="shared" si="129"/>
        <v>November</v>
      </c>
      <c r="O1205" s="2">
        <v>0.19722222222222222</v>
      </c>
      <c r="P1205" s="2" t="str">
        <f t="shared" si="130"/>
        <v>Week 2</v>
      </c>
      <c r="Q1205" t="s">
        <v>59</v>
      </c>
      <c r="R1205" s="5">
        <v>387</v>
      </c>
      <c r="S1205" s="5">
        <v>-90</v>
      </c>
      <c r="T1205" s="5">
        <f t="shared" si="131"/>
        <v>23.255813953488371</v>
      </c>
      <c r="U1205" s="5">
        <v>297</v>
      </c>
      <c r="V1205" s="5">
        <v>32</v>
      </c>
      <c r="W1205" s="5">
        <v>0</v>
      </c>
      <c r="X1205" s="5">
        <v>0</v>
      </c>
      <c r="Y1205" s="5">
        <v>329</v>
      </c>
      <c r="Z1205" s="5">
        <v>329</v>
      </c>
      <c r="AA1205" t="s">
        <v>64</v>
      </c>
      <c r="AB1205">
        <v>68.34</v>
      </c>
      <c r="AC1205">
        <v>5.88</v>
      </c>
      <c r="AD1205" t="s">
        <v>64</v>
      </c>
      <c r="AE1205" t="s">
        <v>56</v>
      </c>
      <c r="AF1205">
        <v>492</v>
      </c>
      <c r="AG1205">
        <v>492</v>
      </c>
      <c r="AO1205">
        <v>32</v>
      </c>
      <c r="AP1205">
        <v>0</v>
      </c>
      <c r="AW1205">
        <v>329</v>
      </c>
      <c r="BD1205" s="5">
        <v>329</v>
      </c>
      <c r="BE1205">
        <v>297</v>
      </c>
      <c r="BG1205">
        <f t="shared" si="132"/>
        <v>297</v>
      </c>
      <c r="BH1205">
        <v>32</v>
      </c>
    </row>
    <row r="1206" spans="1:61" x14ac:dyDescent="0.25">
      <c r="A1206" t="s">
        <v>54</v>
      </c>
      <c r="B1206">
        <v>110027</v>
      </c>
      <c r="C1206" t="s">
        <v>55</v>
      </c>
      <c r="D1206" t="s">
        <v>56</v>
      </c>
      <c r="E1206" s="1">
        <v>45969</v>
      </c>
      <c r="F1206" t="s">
        <v>1453</v>
      </c>
      <c r="G1206" t="s">
        <v>67</v>
      </c>
      <c r="H1206" t="str">
        <f t="shared" si="126"/>
        <v>Direct Sale</v>
      </c>
      <c r="K1206" s="3">
        <v>45969.462500000001</v>
      </c>
      <c r="L1206">
        <f t="shared" si="127"/>
        <v>8</v>
      </c>
      <c r="M1206" t="str">
        <f t="shared" si="128"/>
        <v>Saturday</v>
      </c>
      <c r="N1206" s="1" t="str">
        <f t="shared" si="129"/>
        <v>November</v>
      </c>
      <c r="O1206" s="2">
        <v>0.46250000000000002</v>
      </c>
      <c r="P1206" s="2" t="str">
        <f t="shared" si="130"/>
        <v>Week 2</v>
      </c>
      <c r="Q1206" t="s">
        <v>59</v>
      </c>
      <c r="R1206" s="5">
        <v>338</v>
      </c>
      <c r="S1206" s="5">
        <v>0</v>
      </c>
      <c r="T1206" s="5">
        <f t="shared" si="131"/>
        <v>0</v>
      </c>
      <c r="U1206" s="5">
        <v>338</v>
      </c>
      <c r="V1206" s="5">
        <v>0</v>
      </c>
      <c r="W1206" s="5">
        <v>16.899999999999999</v>
      </c>
      <c r="X1206" s="5">
        <v>0.1</v>
      </c>
      <c r="Y1206" s="5">
        <v>355</v>
      </c>
      <c r="Z1206" s="5">
        <v>355</v>
      </c>
      <c r="AA1206" t="s">
        <v>68</v>
      </c>
      <c r="AB1206">
        <v>77.3</v>
      </c>
      <c r="AC1206">
        <v>4.5599999999999996</v>
      </c>
      <c r="AD1206" t="s">
        <v>5778</v>
      </c>
      <c r="AE1206" t="s">
        <v>75</v>
      </c>
      <c r="AI1206" t="s">
        <v>89</v>
      </c>
      <c r="AJ1206" t="s">
        <v>56</v>
      </c>
      <c r="AK1206">
        <v>8929758003</v>
      </c>
      <c r="AO1206">
        <v>0</v>
      </c>
      <c r="AP1206">
        <v>0</v>
      </c>
      <c r="AR1206">
        <v>355</v>
      </c>
      <c r="AZ1206">
        <v>338</v>
      </c>
      <c r="BA1206">
        <v>8.4499999999999993</v>
      </c>
      <c r="BB1206">
        <v>338</v>
      </c>
      <c r="BC1206">
        <v>8.4499999999999993</v>
      </c>
      <c r="BD1206" s="5">
        <v>355</v>
      </c>
      <c r="BE1206">
        <v>338</v>
      </c>
      <c r="BG1206">
        <f t="shared" si="132"/>
        <v>338</v>
      </c>
    </row>
    <row r="1207" spans="1:61" x14ac:dyDescent="0.25">
      <c r="A1207" t="s">
        <v>54</v>
      </c>
      <c r="B1207">
        <v>110027</v>
      </c>
      <c r="C1207" t="s">
        <v>55</v>
      </c>
      <c r="D1207" t="s">
        <v>56</v>
      </c>
      <c r="E1207" s="1">
        <v>45969</v>
      </c>
      <c r="F1207" t="s">
        <v>1454</v>
      </c>
      <c r="G1207" t="s">
        <v>58</v>
      </c>
      <c r="H1207" t="str">
        <f t="shared" si="126"/>
        <v>Aggregator</v>
      </c>
      <c r="I1207">
        <v>7457478551</v>
      </c>
      <c r="J1207">
        <v>18528960</v>
      </c>
      <c r="K1207" s="3">
        <v>45969.494444444441</v>
      </c>
      <c r="L1207">
        <f t="shared" si="127"/>
        <v>8</v>
      </c>
      <c r="M1207" t="str">
        <f t="shared" si="128"/>
        <v>Saturday</v>
      </c>
      <c r="N1207" s="1" t="str">
        <f t="shared" si="129"/>
        <v>November</v>
      </c>
      <c r="O1207" s="2">
        <v>0.49444444444444446</v>
      </c>
      <c r="P1207" s="2" t="str">
        <f t="shared" si="130"/>
        <v>Week 2</v>
      </c>
      <c r="Q1207" t="s">
        <v>59</v>
      </c>
      <c r="R1207" s="5">
        <v>518</v>
      </c>
      <c r="S1207" s="5">
        <v>-100</v>
      </c>
      <c r="T1207" s="5">
        <f t="shared" si="131"/>
        <v>19.305019305019304</v>
      </c>
      <c r="U1207" s="5">
        <v>418</v>
      </c>
      <c r="V1207" s="5">
        <v>32</v>
      </c>
      <c r="W1207" s="5">
        <v>0</v>
      </c>
      <c r="X1207" s="5">
        <v>0</v>
      </c>
      <c r="Y1207" s="5">
        <v>450</v>
      </c>
      <c r="Z1207" s="5">
        <v>450</v>
      </c>
      <c r="AA1207" t="s">
        <v>60</v>
      </c>
      <c r="AB1207">
        <v>96.8</v>
      </c>
      <c r="AC1207">
        <v>9.5399999999999991</v>
      </c>
      <c r="AD1207" t="s">
        <v>60</v>
      </c>
      <c r="AE1207" t="s">
        <v>56</v>
      </c>
      <c r="AF1207">
        <v>8551</v>
      </c>
      <c r="AG1207">
        <v>8551</v>
      </c>
      <c r="AO1207">
        <v>32</v>
      </c>
      <c r="AP1207">
        <v>0</v>
      </c>
      <c r="AX1207">
        <v>450</v>
      </c>
      <c r="BD1207" s="5">
        <v>450</v>
      </c>
      <c r="BE1207">
        <v>418</v>
      </c>
      <c r="BG1207">
        <f t="shared" si="132"/>
        <v>418</v>
      </c>
      <c r="BI1207">
        <v>32</v>
      </c>
    </row>
    <row r="1208" spans="1:61" x14ac:dyDescent="0.25">
      <c r="A1208" t="s">
        <v>54</v>
      </c>
      <c r="B1208">
        <v>110027</v>
      </c>
      <c r="C1208" t="s">
        <v>55</v>
      </c>
      <c r="D1208" t="s">
        <v>56</v>
      </c>
      <c r="E1208" s="1">
        <v>45969</v>
      </c>
      <c r="F1208" t="s">
        <v>1455</v>
      </c>
      <c r="G1208" t="s">
        <v>67</v>
      </c>
      <c r="H1208" t="str">
        <f t="shared" si="126"/>
        <v>Direct Sale</v>
      </c>
      <c r="K1208" s="3">
        <v>45969.541666666664</v>
      </c>
      <c r="L1208">
        <f t="shared" si="127"/>
        <v>8</v>
      </c>
      <c r="M1208" t="str">
        <f t="shared" si="128"/>
        <v>Saturday</v>
      </c>
      <c r="N1208" s="1" t="str">
        <f t="shared" si="129"/>
        <v>November</v>
      </c>
      <c r="O1208" s="2">
        <v>0.54166666666666663</v>
      </c>
      <c r="P1208" s="2" t="str">
        <f t="shared" si="130"/>
        <v>Week 2</v>
      </c>
      <c r="Q1208" t="s">
        <v>59</v>
      </c>
      <c r="R1208" s="5">
        <v>792</v>
      </c>
      <c r="S1208" s="5">
        <v>0</v>
      </c>
      <c r="T1208" s="5">
        <f t="shared" si="131"/>
        <v>0</v>
      </c>
      <c r="U1208" s="5">
        <v>792</v>
      </c>
      <c r="V1208" s="5">
        <v>0</v>
      </c>
      <c r="W1208" s="5">
        <v>39.6</v>
      </c>
      <c r="X1208" s="5">
        <v>0.4</v>
      </c>
      <c r="Y1208" s="5">
        <v>832</v>
      </c>
      <c r="Z1208" s="5">
        <v>832</v>
      </c>
      <c r="AA1208" t="s">
        <v>68</v>
      </c>
      <c r="AB1208">
        <v>182.28</v>
      </c>
      <c r="AC1208">
        <v>15.68</v>
      </c>
      <c r="AD1208" t="s">
        <v>5775</v>
      </c>
      <c r="AI1208" t="s">
        <v>928</v>
      </c>
      <c r="AJ1208" t="s">
        <v>929</v>
      </c>
      <c r="AK1208">
        <v>8860480380</v>
      </c>
      <c r="AO1208">
        <v>0</v>
      </c>
      <c r="AP1208">
        <v>0</v>
      </c>
      <c r="AR1208">
        <v>832</v>
      </c>
      <c r="AZ1208">
        <v>792</v>
      </c>
      <c r="BA1208">
        <v>19.8</v>
      </c>
      <c r="BB1208">
        <v>792</v>
      </c>
      <c r="BC1208">
        <v>19.8</v>
      </c>
      <c r="BD1208" s="5">
        <v>832</v>
      </c>
      <c r="BE1208">
        <v>792</v>
      </c>
      <c r="BG1208">
        <f t="shared" si="132"/>
        <v>792</v>
      </c>
    </row>
    <row r="1209" spans="1:61" x14ac:dyDescent="0.25">
      <c r="A1209" t="s">
        <v>54</v>
      </c>
      <c r="B1209">
        <v>110027</v>
      </c>
      <c r="C1209" t="s">
        <v>55</v>
      </c>
      <c r="D1209" t="s">
        <v>56</v>
      </c>
      <c r="E1209" s="1">
        <v>45969</v>
      </c>
      <c r="F1209" t="s">
        <v>1456</v>
      </c>
      <c r="G1209" t="s">
        <v>67</v>
      </c>
      <c r="H1209" t="str">
        <f t="shared" si="126"/>
        <v>Direct Sale</v>
      </c>
      <c r="K1209" s="3">
        <v>45969.543749999997</v>
      </c>
      <c r="L1209">
        <f t="shared" si="127"/>
        <v>8</v>
      </c>
      <c r="M1209" t="str">
        <f t="shared" si="128"/>
        <v>Saturday</v>
      </c>
      <c r="N1209" s="1" t="str">
        <f t="shared" si="129"/>
        <v>November</v>
      </c>
      <c r="O1209" s="2">
        <v>0.54374999999999996</v>
      </c>
      <c r="P1209" s="2" t="str">
        <f t="shared" si="130"/>
        <v>Week 2</v>
      </c>
      <c r="Q1209" t="s">
        <v>59</v>
      </c>
      <c r="R1209" s="5">
        <v>59</v>
      </c>
      <c r="S1209" s="5">
        <v>-46</v>
      </c>
      <c r="T1209" s="5">
        <f t="shared" si="131"/>
        <v>77.966101694915253</v>
      </c>
      <c r="U1209" s="5">
        <v>13</v>
      </c>
      <c r="V1209" s="5">
        <v>0</v>
      </c>
      <c r="W1209" s="5">
        <v>0.66</v>
      </c>
      <c r="X1209" s="5">
        <v>0.34</v>
      </c>
      <c r="Y1209" s="5">
        <v>14</v>
      </c>
      <c r="Z1209" s="5">
        <v>14</v>
      </c>
      <c r="AA1209" t="s">
        <v>73</v>
      </c>
      <c r="AB1209">
        <v>15.49</v>
      </c>
      <c r="AC1209">
        <v>2.14</v>
      </c>
      <c r="AD1209" t="s">
        <v>5778</v>
      </c>
      <c r="AE1209" t="s">
        <v>75</v>
      </c>
      <c r="AI1209" t="s">
        <v>515</v>
      </c>
      <c r="AJ1209" t="s">
        <v>516</v>
      </c>
      <c r="AK1209">
        <v>9818357554</v>
      </c>
      <c r="AO1209">
        <v>0</v>
      </c>
      <c r="AP1209">
        <v>0</v>
      </c>
      <c r="AQ1209">
        <v>14</v>
      </c>
      <c r="AZ1209">
        <v>13</v>
      </c>
      <c r="BA1209">
        <v>0.33</v>
      </c>
      <c r="BB1209">
        <v>13</v>
      </c>
      <c r="BC1209">
        <v>0.33</v>
      </c>
      <c r="BD1209" s="5">
        <v>14</v>
      </c>
      <c r="BE1209">
        <v>13</v>
      </c>
      <c r="BG1209">
        <f t="shared" si="132"/>
        <v>13</v>
      </c>
    </row>
    <row r="1210" spans="1:61" x14ac:dyDescent="0.25">
      <c r="A1210" t="s">
        <v>54</v>
      </c>
      <c r="B1210">
        <v>110027</v>
      </c>
      <c r="C1210" t="s">
        <v>55</v>
      </c>
      <c r="D1210" t="s">
        <v>56</v>
      </c>
      <c r="E1210" s="1">
        <v>45969</v>
      </c>
      <c r="F1210" t="s">
        <v>1457</v>
      </c>
      <c r="G1210" t="s">
        <v>63</v>
      </c>
      <c r="H1210" t="str">
        <f t="shared" si="126"/>
        <v>Aggregator</v>
      </c>
      <c r="I1210">
        <v>221561000000000</v>
      </c>
      <c r="J1210">
        <v>29811</v>
      </c>
      <c r="K1210" s="3">
        <v>45969.597222222219</v>
      </c>
      <c r="L1210">
        <f t="shared" si="127"/>
        <v>8</v>
      </c>
      <c r="M1210" t="str">
        <f t="shared" si="128"/>
        <v>Saturday</v>
      </c>
      <c r="N1210" s="1" t="str">
        <f t="shared" si="129"/>
        <v>November</v>
      </c>
      <c r="O1210" s="2">
        <v>0.59722222222222221</v>
      </c>
      <c r="P1210" s="2" t="str">
        <f t="shared" si="130"/>
        <v>Week 2</v>
      </c>
      <c r="Q1210" t="s">
        <v>59</v>
      </c>
      <c r="R1210" s="5">
        <v>368</v>
      </c>
      <c r="S1210" s="5">
        <v>-110</v>
      </c>
      <c r="T1210" s="5">
        <f t="shared" si="131"/>
        <v>29.891304347826086</v>
      </c>
      <c r="U1210" s="5">
        <v>258</v>
      </c>
      <c r="V1210" s="5">
        <v>32</v>
      </c>
      <c r="W1210" s="5">
        <v>0</v>
      </c>
      <c r="X1210" s="5">
        <v>0</v>
      </c>
      <c r="Y1210" s="5">
        <v>290</v>
      </c>
      <c r="Z1210" s="5">
        <v>290</v>
      </c>
      <c r="AA1210" t="s">
        <v>64</v>
      </c>
      <c r="AB1210">
        <v>71.099999999999994</v>
      </c>
      <c r="AC1210">
        <v>9.7100000000000009</v>
      </c>
      <c r="AD1210" t="s">
        <v>64</v>
      </c>
      <c r="AE1210" t="s">
        <v>56</v>
      </c>
      <c r="AF1210">
        <v>2451</v>
      </c>
      <c r="AG1210">
        <v>2451</v>
      </c>
      <c r="AO1210">
        <v>32</v>
      </c>
      <c r="AP1210">
        <v>0</v>
      </c>
      <c r="AW1210">
        <v>290</v>
      </c>
      <c r="BD1210" s="5">
        <v>290</v>
      </c>
      <c r="BE1210">
        <v>258</v>
      </c>
      <c r="BG1210">
        <f t="shared" si="132"/>
        <v>258</v>
      </c>
      <c r="BH1210">
        <v>32</v>
      </c>
    </row>
    <row r="1211" spans="1:61" x14ac:dyDescent="0.25">
      <c r="A1211" t="s">
        <v>54</v>
      </c>
      <c r="B1211">
        <v>110027</v>
      </c>
      <c r="C1211" t="s">
        <v>55</v>
      </c>
      <c r="D1211" t="s">
        <v>56</v>
      </c>
      <c r="E1211" s="1">
        <v>45969</v>
      </c>
      <c r="F1211" t="s">
        <v>1458</v>
      </c>
      <c r="G1211" t="s">
        <v>63</v>
      </c>
      <c r="H1211" t="str">
        <f t="shared" si="126"/>
        <v>Aggregator</v>
      </c>
      <c r="I1211">
        <v>221562000000000</v>
      </c>
      <c r="J1211">
        <v>29811</v>
      </c>
      <c r="K1211" s="3">
        <v>45969.606944444444</v>
      </c>
      <c r="L1211">
        <f t="shared" si="127"/>
        <v>8</v>
      </c>
      <c r="M1211" t="str">
        <f t="shared" si="128"/>
        <v>Saturday</v>
      </c>
      <c r="N1211" s="1" t="str">
        <f t="shared" si="129"/>
        <v>November</v>
      </c>
      <c r="O1211" s="2">
        <v>0.6069444444444444</v>
      </c>
      <c r="P1211" s="2" t="str">
        <f t="shared" si="130"/>
        <v>Week 2</v>
      </c>
      <c r="Q1211" t="s">
        <v>59</v>
      </c>
      <c r="R1211" s="5">
        <v>299</v>
      </c>
      <c r="S1211" s="5">
        <v>-93.75</v>
      </c>
      <c r="T1211" s="5">
        <f t="shared" si="131"/>
        <v>31.354515050167226</v>
      </c>
      <c r="U1211" s="5">
        <v>205.25</v>
      </c>
      <c r="V1211" s="5">
        <v>32</v>
      </c>
      <c r="W1211" s="5">
        <v>0</v>
      </c>
      <c r="X1211" s="5">
        <v>-0.25</v>
      </c>
      <c r="Y1211" s="5">
        <v>237</v>
      </c>
      <c r="Z1211" s="5">
        <v>237</v>
      </c>
      <c r="AA1211" t="s">
        <v>64</v>
      </c>
      <c r="AB1211">
        <v>67.510000000000005</v>
      </c>
      <c r="AC1211">
        <v>5.1100000000000003</v>
      </c>
      <c r="AD1211" t="s">
        <v>64</v>
      </c>
      <c r="AE1211" t="s">
        <v>56</v>
      </c>
      <c r="AF1211">
        <v>4926</v>
      </c>
      <c r="AG1211">
        <v>4926</v>
      </c>
      <c r="AO1211">
        <v>32</v>
      </c>
      <c r="AP1211">
        <v>0</v>
      </c>
      <c r="AW1211">
        <v>237</v>
      </c>
      <c r="BD1211" s="5">
        <v>237</v>
      </c>
      <c r="BE1211">
        <v>205.25</v>
      </c>
      <c r="BG1211">
        <f t="shared" si="132"/>
        <v>205.25</v>
      </c>
      <c r="BH1211">
        <v>32</v>
      </c>
    </row>
    <row r="1212" spans="1:61" x14ac:dyDescent="0.25">
      <c r="A1212" t="s">
        <v>54</v>
      </c>
      <c r="B1212">
        <v>110027</v>
      </c>
      <c r="C1212" t="s">
        <v>55</v>
      </c>
      <c r="D1212" t="s">
        <v>56</v>
      </c>
      <c r="E1212" s="1">
        <v>45969</v>
      </c>
      <c r="F1212" t="s">
        <v>1459</v>
      </c>
      <c r="G1212" t="s">
        <v>67</v>
      </c>
      <c r="H1212" t="str">
        <f t="shared" si="126"/>
        <v>Direct Sale</v>
      </c>
      <c r="K1212" s="3">
        <v>45969.607638888891</v>
      </c>
      <c r="L1212">
        <f t="shared" si="127"/>
        <v>8</v>
      </c>
      <c r="M1212" t="str">
        <f t="shared" si="128"/>
        <v>Saturday</v>
      </c>
      <c r="N1212" s="1" t="str">
        <f t="shared" si="129"/>
        <v>November</v>
      </c>
      <c r="O1212" s="2">
        <v>0.60763888888888884</v>
      </c>
      <c r="P1212" s="2" t="str">
        <f t="shared" si="130"/>
        <v>Week 2</v>
      </c>
      <c r="Q1212" t="s">
        <v>59</v>
      </c>
      <c r="R1212" s="5">
        <v>99</v>
      </c>
      <c r="S1212" s="5">
        <v>0</v>
      </c>
      <c r="T1212" s="5">
        <f t="shared" si="131"/>
        <v>0</v>
      </c>
      <c r="U1212" s="5">
        <v>99</v>
      </c>
      <c r="V1212" s="5">
        <v>0</v>
      </c>
      <c r="W1212" s="5">
        <v>4.96</v>
      </c>
      <c r="X1212" s="5">
        <v>0.04</v>
      </c>
      <c r="Y1212" s="5">
        <v>104</v>
      </c>
      <c r="Z1212" s="5">
        <v>104</v>
      </c>
      <c r="AA1212" t="s">
        <v>73</v>
      </c>
      <c r="AB1212">
        <v>21.77</v>
      </c>
      <c r="AC1212">
        <v>1.96</v>
      </c>
      <c r="AD1212" t="s">
        <v>5778</v>
      </c>
      <c r="AE1212" t="s">
        <v>75</v>
      </c>
      <c r="AI1212" t="s">
        <v>89</v>
      </c>
      <c r="AJ1212" t="s">
        <v>56</v>
      </c>
      <c r="AK1212">
        <v>8929758003</v>
      </c>
      <c r="AO1212">
        <v>0</v>
      </c>
      <c r="AP1212">
        <v>0</v>
      </c>
      <c r="AQ1212">
        <v>104</v>
      </c>
      <c r="AZ1212">
        <v>99</v>
      </c>
      <c r="BA1212">
        <v>2.48</v>
      </c>
      <c r="BB1212">
        <v>99</v>
      </c>
      <c r="BC1212">
        <v>2.48</v>
      </c>
      <c r="BD1212" s="5">
        <v>104</v>
      </c>
      <c r="BE1212">
        <v>99</v>
      </c>
      <c r="BG1212">
        <f t="shared" si="132"/>
        <v>99</v>
      </c>
    </row>
    <row r="1213" spans="1:61" x14ac:dyDescent="0.25">
      <c r="A1213" t="s">
        <v>54</v>
      </c>
      <c r="B1213">
        <v>110027</v>
      </c>
      <c r="C1213" t="s">
        <v>55</v>
      </c>
      <c r="D1213" t="s">
        <v>56</v>
      </c>
      <c r="E1213" s="1">
        <v>45969</v>
      </c>
      <c r="F1213" t="s">
        <v>1460</v>
      </c>
      <c r="G1213" t="s">
        <v>67</v>
      </c>
      <c r="H1213" t="str">
        <f t="shared" si="126"/>
        <v>Direct Sale</v>
      </c>
      <c r="K1213" s="3">
        <v>45969.620138888888</v>
      </c>
      <c r="L1213">
        <f t="shared" si="127"/>
        <v>8</v>
      </c>
      <c r="M1213" t="str">
        <f t="shared" si="128"/>
        <v>Saturday</v>
      </c>
      <c r="N1213" s="1" t="str">
        <f t="shared" si="129"/>
        <v>November</v>
      </c>
      <c r="O1213" s="2">
        <v>0.62013888888888891</v>
      </c>
      <c r="P1213" s="2" t="str">
        <f t="shared" si="130"/>
        <v>Week 2</v>
      </c>
      <c r="Q1213" t="s">
        <v>59</v>
      </c>
      <c r="R1213" s="5">
        <v>189</v>
      </c>
      <c r="S1213" s="5">
        <v>0</v>
      </c>
      <c r="T1213" s="5">
        <f t="shared" si="131"/>
        <v>0</v>
      </c>
      <c r="U1213" s="5">
        <v>189</v>
      </c>
      <c r="V1213" s="5">
        <v>0</v>
      </c>
      <c r="W1213" s="5">
        <v>9.4600000000000009</v>
      </c>
      <c r="X1213" s="5">
        <v>-0.46</v>
      </c>
      <c r="Y1213" s="5">
        <v>198</v>
      </c>
      <c r="Z1213" s="5">
        <v>198</v>
      </c>
      <c r="AA1213" t="s">
        <v>73</v>
      </c>
      <c r="AB1213">
        <v>34.520000000000003</v>
      </c>
      <c r="AC1213">
        <v>1.96</v>
      </c>
      <c r="AD1213" t="s">
        <v>5778</v>
      </c>
      <c r="AE1213" t="s">
        <v>75</v>
      </c>
      <c r="AI1213" t="s">
        <v>89</v>
      </c>
      <c r="AJ1213" t="s">
        <v>56</v>
      </c>
      <c r="AK1213">
        <v>8929758003</v>
      </c>
      <c r="AO1213">
        <v>0</v>
      </c>
      <c r="AP1213">
        <v>0</v>
      </c>
      <c r="AQ1213">
        <v>198</v>
      </c>
      <c r="AZ1213">
        <v>189</v>
      </c>
      <c r="BA1213">
        <v>4.7300000000000004</v>
      </c>
      <c r="BB1213">
        <v>189</v>
      </c>
      <c r="BC1213">
        <v>4.7300000000000004</v>
      </c>
      <c r="BD1213" s="5">
        <v>198</v>
      </c>
      <c r="BE1213">
        <v>189</v>
      </c>
      <c r="BG1213">
        <f t="shared" si="132"/>
        <v>189</v>
      </c>
    </row>
    <row r="1214" spans="1:61" x14ac:dyDescent="0.25">
      <c r="A1214" t="s">
        <v>54</v>
      </c>
      <c r="B1214">
        <v>110027</v>
      </c>
      <c r="C1214" t="s">
        <v>55</v>
      </c>
      <c r="D1214" t="s">
        <v>56</v>
      </c>
      <c r="E1214" s="1">
        <v>45969</v>
      </c>
      <c r="F1214" t="s">
        <v>1461</v>
      </c>
      <c r="G1214" t="s">
        <v>67</v>
      </c>
      <c r="H1214" t="str">
        <f t="shared" si="126"/>
        <v>Direct Sale</v>
      </c>
      <c r="K1214" s="3">
        <v>45969.644444444442</v>
      </c>
      <c r="L1214">
        <f t="shared" si="127"/>
        <v>8</v>
      </c>
      <c r="M1214" t="str">
        <f t="shared" si="128"/>
        <v>Saturday</v>
      </c>
      <c r="N1214" s="1" t="str">
        <f t="shared" si="129"/>
        <v>November</v>
      </c>
      <c r="O1214" s="2">
        <v>0.64444444444444449</v>
      </c>
      <c r="P1214" s="2" t="str">
        <f t="shared" si="130"/>
        <v>Week 2</v>
      </c>
      <c r="Q1214" t="s">
        <v>59</v>
      </c>
      <c r="R1214" s="5">
        <v>217</v>
      </c>
      <c r="S1214" s="5">
        <v>0</v>
      </c>
      <c r="T1214" s="5">
        <f t="shared" si="131"/>
        <v>0</v>
      </c>
      <c r="U1214" s="5">
        <v>217</v>
      </c>
      <c r="V1214" s="5">
        <v>0</v>
      </c>
      <c r="W1214" s="5">
        <v>10.86</v>
      </c>
      <c r="X1214" s="5">
        <v>0.14000000000000001</v>
      </c>
      <c r="Y1214" s="5">
        <v>228</v>
      </c>
      <c r="Z1214" s="5">
        <v>228</v>
      </c>
      <c r="AA1214" t="s">
        <v>73</v>
      </c>
      <c r="AB1214">
        <v>62.9</v>
      </c>
      <c r="AC1214">
        <v>5.34</v>
      </c>
      <c r="AD1214" t="s">
        <v>5775</v>
      </c>
      <c r="AI1214" t="s">
        <v>1462</v>
      </c>
      <c r="AJ1214" t="s">
        <v>1463</v>
      </c>
      <c r="AK1214">
        <v>8588030957</v>
      </c>
      <c r="AO1214">
        <v>0</v>
      </c>
      <c r="AP1214">
        <v>0</v>
      </c>
      <c r="AQ1214">
        <v>228</v>
      </c>
      <c r="AZ1214">
        <v>217</v>
      </c>
      <c r="BA1214">
        <v>5.43</v>
      </c>
      <c r="BB1214">
        <v>217</v>
      </c>
      <c r="BC1214">
        <v>5.43</v>
      </c>
      <c r="BD1214" s="5">
        <v>228</v>
      </c>
      <c r="BE1214">
        <v>217</v>
      </c>
      <c r="BG1214">
        <f t="shared" si="132"/>
        <v>217</v>
      </c>
    </row>
    <row r="1215" spans="1:61" x14ac:dyDescent="0.25">
      <c r="A1215" t="s">
        <v>54</v>
      </c>
      <c r="B1215">
        <v>110027</v>
      </c>
      <c r="C1215" t="s">
        <v>55</v>
      </c>
      <c r="D1215" t="s">
        <v>56</v>
      </c>
      <c r="E1215" s="1">
        <v>45969</v>
      </c>
      <c r="F1215" t="s">
        <v>1464</v>
      </c>
      <c r="G1215" t="s">
        <v>67</v>
      </c>
      <c r="H1215" t="str">
        <f t="shared" si="126"/>
        <v>Direct Sale</v>
      </c>
      <c r="K1215" s="3">
        <v>45969.65625</v>
      </c>
      <c r="L1215">
        <f t="shared" si="127"/>
        <v>8</v>
      </c>
      <c r="M1215" t="str">
        <f t="shared" si="128"/>
        <v>Saturday</v>
      </c>
      <c r="N1215" s="1" t="str">
        <f t="shared" si="129"/>
        <v>November</v>
      </c>
      <c r="O1215" s="2">
        <v>0.65625</v>
      </c>
      <c r="P1215" s="2" t="str">
        <f t="shared" si="130"/>
        <v>Week 2</v>
      </c>
      <c r="Q1215" t="s">
        <v>59</v>
      </c>
      <c r="R1215" s="5">
        <v>544.66</v>
      </c>
      <c r="S1215" s="5">
        <v>0</v>
      </c>
      <c r="T1215" s="5">
        <f t="shared" si="131"/>
        <v>0</v>
      </c>
      <c r="U1215" s="5">
        <v>544.66</v>
      </c>
      <c r="V1215" s="5">
        <v>0</v>
      </c>
      <c r="W1215" s="5">
        <v>27.24</v>
      </c>
      <c r="X1215" s="5">
        <v>0.1</v>
      </c>
      <c r="Y1215" s="5">
        <v>572</v>
      </c>
      <c r="Z1215" s="5">
        <v>572</v>
      </c>
      <c r="AA1215" t="s">
        <v>73</v>
      </c>
      <c r="AB1215">
        <v>130.13</v>
      </c>
      <c r="AC1215">
        <v>17.440000000000001</v>
      </c>
      <c r="AD1215" t="s">
        <v>5778</v>
      </c>
      <c r="AE1215" t="s">
        <v>75</v>
      </c>
      <c r="AI1215" t="s">
        <v>89</v>
      </c>
      <c r="AJ1215" t="s">
        <v>56</v>
      </c>
      <c r="AK1215">
        <v>8929758003</v>
      </c>
      <c r="AO1215">
        <v>0</v>
      </c>
      <c r="AP1215">
        <v>0</v>
      </c>
      <c r="AQ1215">
        <v>572</v>
      </c>
      <c r="AZ1215">
        <v>544.66</v>
      </c>
      <c r="BA1215">
        <v>13.62</v>
      </c>
      <c r="BB1215">
        <v>544.66</v>
      </c>
      <c r="BC1215">
        <v>13.62</v>
      </c>
      <c r="BD1215" s="5">
        <v>572</v>
      </c>
      <c r="BE1215">
        <v>544.66</v>
      </c>
      <c r="BG1215">
        <f t="shared" si="132"/>
        <v>544.66</v>
      </c>
    </row>
    <row r="1216" spans="1:61" x14ac:dyDescent="0.25">
      <c r="A1216" t="s">
        <v>54</v>
      </c>
      <c r="B1216">
        <v>110027</v>
      </c>
      <c r="C1216" t="s">
        <v>55</v>
      </c>
      <c r="D1216" t="s">
        <v>56</v>
      </c>
      <c r="E1216" s="1">
        <v>45969</v>
      </c>
      <c r="F1216" t="s">
        <v>1465</v>
      </c>
      <c r="G1216" t="s">
        <v>67</v>
      </c>
      <c r="H1216" t="str">
        <f t="shared" si="126"/>
        <v>Direct Sale</v>
      </c>
      <c r="K1216" s="3">
        <v>45969.656944444447</v>
      </c>
      <c r="L1216">
        <f t="shared" si="127"/>
        <v>8</v>
      </c>
      <c r="M1216" t="str">
        <f t="shared" si="128"/>
        <v>Saturday</v>
      </c>
      <c r="N1216" s="1" t="str">
        <f t="shared" si="129"/>
        <v>November</v>
      </c>
      <c r="O1216" s="2">
        <v>0.65694444444444444</v>
      </c>
      <c r="P1216" s="2" t="str">
        <f t="shared" si="130"/>
        <v>Week 2</v>
      </c>
      <c r="Q1216" t="s">
        <v>59</v>
      </c>
      <c r="R1216" s="5">
        <v>596</v>
      </c>
      <c r="S1216" s="5">
        <v>0</v>
      </c>
      <c r="T1216" s="5">
        <f t="shared" si="131"/>
        <v>0</v>
      </c>
      <c r="U1216" s="5">
        <v>596</v>
      </c>
      <c r="V1216" s="5">
        <v>0</v>
      </c>
      <c r="W1216" s="5">
        <v>29.8</v>
      </c>
      <c r="X1216" s="5">
        <v>0.2</v>
      </c>
      <c r="Y1216" s="5">
        <v>626</v>
      </c>
      <c r="Z1216" s="5">
        <v>626</v>
      </c>
      <c r="AA1216" t="s">
        <v>73</v>
      </c>
      <c r="AB1216">
        <v>155.86000000000001</v>
      </c>
      <c r="AC1216">
        <v>14.88</v>
      </c>
      <c r="AD1216" t="s">
        <v>5775</v>
      </c>
      <c r="AI1216" t="s">
        <v>89</v>
      </c>
      <c r="AJ1216" t="s">
        <v>56</v>
      </c>
      <c r="AK1216">
        <v>8929758003</v>
      </c>
      <c r="AO1216">
        <v>0</v>
      </c>
      <c r="AP1216">
        <v>0</v>
      </c>
      <c r="AQ1216">
        <v>626</v>
      </c>
      <c r="AZ1216">
        <v>596</v>
      </c>
      <c r="BA1216">
        <v>14.9</v>
      </c>
      <c r="BB1216">
        <v>596</v>
      </c>
      <c r="BC1216">
        <v>14.9</v>
      </c>
      <c r="BD1216" s="5">
        <v>626</v>
      </c>
      <c r="BE1216">
        <v>596</v>
      </c>
      <c r="BG1216">
        <f t="shared" si="132"/>
        <v>596</v>
      </c>
    </row>
    <row r="1217" spans="1:61" x14ac:dyDescent="0.25">
      <c r="A1217" t="s">
        <v>54</v>
      </c>
      <c r="B1217">
        <v>110027</v>
      </c>
      <c r="C1217" t="s">
        <v>55</v>
      </c>
      <c r="D1217" t="s">
        <v>56</v>
      </c>
      <c r="E1217" s="1">
        <v>45969</v>
      </c>
      <c r="F1217" t="s">
        <v>1466</v>
      </c>
      <c r="G1217" t="s">
        <v>63</v>
      </c>
      <c r="H1217" t="str">
        <f t="shared" si="126"/>
        <v>Aggregator</v>
      </c>
      <c r="I1217">
        <v>221567000000000</v>
      </c>
      <c r="J1217">
        <v>29811</v>
      </c>
      <c r="K1217" s="3">
        <v>45969.661111111112</v>
      </c>
      <c r="L1217">
        <f t="shared" si="127"/>
        <v>8</v>
      </c>
      <c r="M1217" t="str">
        <f t="shared" si="128"/>
        <v>Saturday</v>
      </c>
      <c r="N1217" s="1" t="str">
        <f t="shared" si="129"/>
        <v>November</v>
      </c>
      <c r="O1217" s="2">
        <v>0.66111111111111109</v>
      </c>
      <c r="P1217" s="2" t="str">
        <f t="shared" si="130"/>
        <v>Week 2</v>
      </c>
      <c r="Q1217" t="s">
        <v>59</v>
      </c>
      <c r="R1217" s="5">
        <v>406</v>
      </c>
      <c r="S1217" s="5">
        <v>-93.74</v>
      </c>
      <c r="T1217" s="5">
        <f t="shared" si="131"/>
        <v>23.088669950738915</v>
      </c>
      <c r="U1217" s="5">
        <v>312.26</v>
      </c>
      <c r="V1217" s="5">
        <v>32</v>
      </c>
      <c r="W1217" s="5">
        <v>0</v>
      </c>
      <c r="X1217" s="5">
        <v>-0.26</v>
      </c>
      <c r="Y1217" s="5">
        <v>344</v>
      </c>
      <c r="Z1217" s="5">
        <v>344</v>
      </c>
      <c r="AA1217" t="s">
        <v>64</v>
      </c>
      <c r="AB1217">
        <v>82.42</v>
      </c>
      <c r="AC1217">
        <v>10.38</v>
      </c>
      <c r="AD1217" t="s">
        <v>64</v>
      </c>
      <c r="AE1217" t="s">
        <v>56</v>
      </c>
      <c r="AF1217">
        <v>8929</v>
      </c>
      <c r="AG1217">
        <v>8929</v>
      </c>
      <c r="AO1217">
        <v>32</v>
      </c>
      <c r="AP1217">
        <v>0</v>
      </c>
      <c r="AW1217">
        <v>344</v>
      </c>
      <c r="BD1217" s="5">
        <v>344</v>
      </c>
      <c r="BE1217">
        <v>312.26</v>
      </c>
      <c r="BG1217">
        <f t="shared" si="132"/>
        <v>312.26</v>
      </c>
      <c r="BH1217">
        <v>32</v>
      </c>
    </row>
    <row r="1218" spans="1:61" x14ac:dyDescent="0.25">
      <c r="A1218" t="s">
        <v>54</v>
      </c>
      <c r="B1218">
        <v>110027</v>
      </c>
      <c r="C1218" t="s">
        <v>55</v>
      </c>
      <c r="D1218" t="s">
        <v>56</v>
      </c>
      <c r="E1218" s="1">
        <v>45969</v>
      </c>
      <c r="F1218" t="s">
        <v>1467</v>
      </c>
      <c r="G1218" t="s">
        <v>58</v>
      </c>
      <c r="H1218" t="str">
        <f t="shared" si="126"/>
        <v>Aggregator</v>
      </c>
      <c r="I1218">
        <v>7451205002</v>
      </c>
      <c r="J1218">
        <v>18528960</v>
      </c>
      <c r="K1218" s="3">
        <v>45969.671527777777</v>
      </c>
      <c r="L1218">
        <f t="shared" si="127"/>
        <v>8</v>
      </c>
      <c r="M1218" t="str">
        <f t="shared" si="128"/>
        <v>Saturday</v>
      </c>
      <c r="N1218" s="1" t="str">
        <f t="shared" si="129"/>
        <v>November</v>
      </c>
      <c r="O1218" s="2">
        <v>0.67152777777777772</v>
      </c>
      <c r="P1218" s="2" t="str">
        <f t="shared" si="130"/>
        <v>Week 2</v>
      </c>
      <c r="Q1218" t="s">
        <v>59</v>
      </c>
      <c r="R1218" s="5">
        <v>448</v>
      </c>
      <c r="S1218" s="5">
        <v>-124.5</v>
      </c>
      <c r="T1218" s="5">
        <f t="shared" si="131"/>
        <v>27.790178571428569</v>
      </c>
      <c r="U1218" s="5">
        <v>323.5</v>
      </c>
      <c r="V1218" s="5">
        <v>32</v>
      </c>
      <c r="W1218" s="5">
        <v>0</v>
      </c>
      <c r="X1218" s="5">
        <v>0</v>
      </c>
      <c r="Y1218" s="5">
        <v>355.5</v>
      </c>
      <c r="Z1218" s="5">
        <v>355.5</v>
      </c>
      <c r="AA1218" t="s">
        <v>60</v>
      </c>
      <c r="AB1218">
        <v>80.97</v>
      </c>
      <c r="AC1218">
        <v>18.559999999999999</v>
      </c>
      <c r="AD1218" t="s">
        <v>60</v>
      </c>
      <c r="AE1218" t="s">
        <v>56</v>
      </c>
      <c r="AF1218">
        <v>5002</v>
      </c>
      <c r="AG1218">
        <v>5002</v>
      </c>
      <c r="AO1218">
        <v>32</v>
      </c>
      <c r="AP1218">
        <v>0</v>
      </c>
      <c r="AX1218">
        <v>355.5</v>
      </c>
      <c r="BD1218" s="5">
        <v>355.5</v>
      </c>
      <c r="BE1218">
        <v>323.5</v>
      </c>
      <c r="BG1218">
        <f t="shared" si="132"/>
        <v>323.5</v>
      </c>
      <c r="BI1218">
        <v>32</v>
      </c>
    </row>
    <row r="1219" spans="1:61" x14ac:dyDescent="0.25">
      <c r="A1219" t="s">
        <v>54</v>
      </c>
      <c r="B1219">
        <v>110027</v>
      </c>
      <c r="C1219" t="s">
        <v>55</v>
      </c>
      <c r="D1219" t="s">
        <v>56</v>
      </c>
      <c r="E1219" s="1">
        <v>45969</v>
      </c>
      <c r="F1219" t="s">
        <v>1468</v>
      </c>
      <c r="G1219" t="s">
        <v>63</v>
      </c>
      <c r="H1219" t="str">
        <f t="shared" ref="H1219:H1282" si="133">IF(G1219="POS","Direct Sale","Aggregator")</f>
        <v>Aggregator</v>
      </c>
      <c r="I1219">
        <v>221568000000000</v>
      </c>
      <c r="J1219">
        <v>29811</v>
      </c>
      <c r="K1219" s="3">
        <v>45969.675000000003</v>
      </c>
      <c r="L1219">
        <f t="shared" ref="L1219:L1282" si="134">VALUE(DAY(K1219))</f>
        <v>8</v>
      </c>
      <c r="M1219" t="str">
        <f t="shared" ref="M1219:M1282" si="135">TEXT(K1219,"dddd")</f>
        <v>Saturday</v>
      </c>
      <c r="N1219" s="1" t="str">
        <f t="shared" ref="N1219:N1282" si="136">TEXT(K1219,"MMMM")</f>
        <v>November</v>
      </c>
      <c r="O1219" s="2">
        <v>0.67500000000000004</v>
      </c>
      <c r="P1219" s="2" t="str">
        <f t="shared" ref="P1219:P1282" si="137">_xlfn.IFS(L1219&lt;=7,"Week 1",L1219&lt;=15, "Week 2",L1219&lt;=23,"Week 3",L1219&lt;=30,"Week 4")</f>
        <v>Week 2</v>
      </c>
      <c r="Q1219" t="s">
        <v>59</v>
      </c>
      <c r="R1219" s="5">
        <v>698</v>
      </c>
      <c r="S1219" s="5">
        <v>-350</v>
      </c>
      <c r="T1219" s="5">
        <f t="shared" ref="T1219:T1282" si="138">ABS((S1219/R1219)*100)</f>
        <v>50.143266475644701</v>
      </c>
      <c r="U1219" s="5">
        <v>348</v>
      </c>
      <c r="V1219" s="5">
        <v>32</v>
      </c>
      <c r="W1219" s="5">
        <v>0</v>
      </c>
      <c r="X1219" s="5">
        <v>0</v>
      </c>
      <c r="Y1219" s="5">
        <v>380</v>
      </c>
      <c r="Z1219" s="5">
        <v>380</v>
      </c>
      <c r="AA1219" t="s">
        <v>64</v>
      </c>
      <c r="AB1219">
        <v>97.18</v>
      </c>
      <c r="AC1219">
        <v>4.7699999999999996</v>
      </c>
      <c r="AD1219" t="s">
        <v>64</v>
      </c>
      <c r="AE1219" t="s">
        <v>56</v>
      </c>
      <c r="AF1219">
        <v>2267</v>
      </c>
      <c r="AG1219">
        <v>2267</v>
      </c>
      <c r="AO1219">
        <v>32</v>
      </c>
      <c r="AP1219">
        <v>0</v>
      </c>
      <c r="AW1219">
        <v>380</v>
      </c>
      <c r="BD1219" s="5">
        <v>380</v>
      </c>
      <c r="BE1219">
        <v>348</v>
      </c>
      <c r="BG1219">
        <f t="shared" ref="BG1219:BG1282" si="139">BE1219+BF1219</f>
        <v>348</v>
      </c>
      <c r="BH1219">
        <v>32</v>
      </c>
    </row>
    <row r="1220" spans="1:61" x14ac:dyDescent="0.25">
      <c r="A1220" t="s">
        <v>54</v>
      </c>
      <c r="B1220">
        <v>110027</v>
      </c>
      <c r="C1220" t="s">
        <v>55</v>
      </c>
      <c r="D1220" t="s">
        <v>56</v>
      </c>
      <c r="E1220" s="1">
        <v>45969</v>
      </c>
      <c r="F1220" t="s">
        <v>1469</v>
      </c>
      <c r="G1220" t="s">
        <v>67</v>
      </c>
      <c r="H1220" t="str">
        <f t="shared" si="133"/>
        <v>Direct Sale</v>
      </c>
      <c r="K1220" s="3">
        <v>45969.675694444442</v>
      </c>
      <c r="L1220">
        <f t="shared" si="134"/>
        <v>8</v>
      </c>
      <c r="M1220" t="str">
        <f t="shared" si="135"/>
        <v>Saturday</v>
      </c>
      <c r="N1220" s="1" t="str">
        <f t="shared" si="136"/>
        <v>November</v>
      </c>
      <c r="O1220" s="2">
        <v>0.67569444444444449</v>
      </c>
      <c r="P1220" s="2" t="str">
        <f t="shared" si="137"/>
        <v>Week 2</v>
      </c>
      <c r="Q1220" t="s">
        <v>59</v>
      </c>
      <c r="R1220" s="5">
        <v>279</v>
      </c>
      <c r="S1220" s="5">
        <v>0</v>
      </c>
      <c r="T1220" s="5">
        <f t="shared" si="138"/>
        <v>0</v>
      </c>
      <c r="U1220" s="5">
        <v>279</v>
      </c>
      <c r="V1220" s="5">
        <v>0</v>
      </c>
      <c r="W1220" s="5">
        <v>13.96</v>
      </c>
      <c r="X1220" s="5">
        <v>0.04</v>
      </c>
      <c r="Y1220" s="5">
        <v>293</v>
      </c>
      <c r="Z1220" s="5">
        <v>293</v>
      </c>
      <c r="AA1220" t="s">
        <v>68</v>
      </c>
      <c r="AB1220">
        <v>75.709999999999994</v>
      </c>
      <c r="AC1220">
        <v>9.82</v>
      </c>
      <c r="AD1220" t="s">
        <v>5775</v>
      </c>
      <c r="AI1220" t="s">
        <v>89</v>
      </c>
      <c r="AJ1220" t="s">
        <v>56</v>
      </c>
      <c r="AK1220">
        <v>8929758003</v>
      </c>
      <c r="AO1220">
        <v>0</v>
      </c>
      <c r="AP1220">
        <v>0</v>
      </c>
      <c r="AR1220">
        <v>293</v>
      </c>
      <c r="AZ1220">
        <v>279</v>
      </c>
      <c r="BA1220">
        <v>6.98</v>
      </c>
      <c r="BB1220">
        <v>279</v>
      </c>
      <c r="BC1220">
        <v>6.98</v>
      </c>
      <c r="BD1220" s="5">
        <v>293</v>
      </c>
      <c r="BE1220">
        <v>279</v>
      </c>
      <c r="BG1220">
        <f t="shared" si="139"/>
        <v>279</v>
      </c>
    </row>
    <row r="1221" spans="1:61" x14ac:dyDescent="0.25">
      <c r="A1221" t="s">
        <v>54</v>
      </c>
      <c r="B1221">
        <v>110027</v>
      </c>
      <c r="C1221" t="s">
        <v>55</v>
      </c>
      <c r="D1221" t="s">
        <v>56</v>
      </c>
      <c r="E1221" s="1">
        <v>45969</v>
      </c>
      <c r="F1221" t="s">
        <v>1470</v>
      </c>
      <c r="G1221" t="s">
        <v>63</v>
      </c>
      <c r="H1221" t="str">
        <f t="shared" si="133"/>
        <v>Aggregator</v>
      </c>
      <c r="I1221">
        <v>221569000000000</v>
      </c>
      <c r="J1221">
        <v>29811</v>
      </c>
      <c r="K1221" s="3">
        <v>45969.681250000001</v>
      </c>
      <c r="L1221">
        <f t="shared" si="134"/>
        <v>8</v>
      </c>
      <c r="M1221" t="str">
        <f t="shared" si="135"/>
        <v>Saturday</v>
      </c>
      <c r="N1221" s="1" t="str">
        <f t="shared" si="136"/>
        <v>November</v>
      </c>
      <c r="O1221" s="2">
        <v>0.68125000000000002</v>
      </c>
      <c r="P1221" s="2" t="str">
        <f t="shared" si="137"/>
        <v>Week 2</v>
      </c>
      <c r="Q1221" t="s">
        <v>59</v>
      </c>
      <c r="R1221" s="5">
        <v>668.43</v>
      </c>
      <c r="S1221" s="5">
        <v>-285</v>
      </c>
      <c r="T1221" s="5">
        <f t="shared" si="138"/>
        <v>42.637224541088827</v>
      </c>
      <c r="U1221" s="5">
        <v>383.43</v>
      </c>
      <c r="V1221" s="5">
        <v>32</v>
      </c>
      <c r="W1221" s="5">
        <v>0</v>
      </c>
      <c r="X1221" s="5">
        <v>-0.43</v>
      </c>
      <c r="Y1221" s="5">
        <v>415</v>
      </c>
      <c r="Z1221" s="5">
        <v>415</v>
      </c>
      <c r="AA1221" t="s">
        <v>64</v>
      </c>
      <c r="AB1221">
        <v>127.38</v>
      </c>
      <c r="AC1221">
        <v>13.02</v>
      </c>
      <c r="AD1221" t="s">
        <v>64</v>
      </c>
      <c r="AE1221" t="s">
        <v>56</v>
      </c>
      <c r="AF1221">
        <v>1045</v>
      </c>
      <c r="AG1221">
        <v>1045</v>
      </c>
      <c r="AO1221">
        <v>32</v>
      </c>
      <c r="AP1221">
        <v>0</v>
      </c>
      <c r="AW1221">
        <v>415</v>
      </c>
      <c r="BD1221" s="5">
        <v>415</v>
      </c>
      <c r="BE1221">
        <v>383.43</v>
      </c>
      <c r="BG1221">
        <f t="shared" si="139"/>
        <v>383.43</v>
      </c>
      <c r="BH1221">
        <v>32</v>
      </c>
    </row>
    <row r="1222" spans="1:61" x14ac:dyDescent="0.25">
      <c r="A1222" t="s">
        <v>54</v>
      </c>
      <c r="B1222">
        <v>110027</v>
      </c>
      <c r="C1222" t="s">
        <v>55</v>
      </c>
      <c r="D1222" t="s">
        <v>56</v>
      </c>
      <c r="E1222" s="1">
        <v>45969</v>
      </c>
      <c r="F1222" t="s">
        <v>1471</v>
      </c>
      <c r="G1222" t="s">
        <v>58</v>
      </c>
      <c r="H1222" t="str">
        <f t="shared" si="133"/>
        <v>Aggregator</v>
      </c>
      <c r="I1222">
        <v>7456486178</v>
      </c>
      <c r="J1222">
        <v>18528960</v>
      </c>
      <c r="K1222" s="3">
        <v>45969.685416666667</v>
      </c>
      <c r="L1222">
        <f t="shared" si="134"/>
        <v>8</v>
      </c>
      <c r="M1222" t="str">
        <f t="shared" si="135"/>
        <v>Saturday</v>
      </c>
      <c r="N1222" s="1" t="str">
        <f t="shared" si="136"/>
        <v>November</v>
      </c>
      <c r="O1222" s="2">
        <v>0.68541666666666667</v>
      </c>
      <c r="P1222" s="2" t="str">
        <f t="shared" si="137"/>
        <v>Week 2</v>
      </c>
      <c r="Q1222" t="s">
        <v>59</v>
      </c>
      <c r="R1222" s="5">
        <v>229</v>
      </c>
      <c r="S1222" s="5">
        <v>-80</v>
      </c>
      <c r="T1222" s="5">
        <f t="shared" si="138"/>
        <v>34.934497816593883</v>
      </c>
      <c r="U1222" s="5">
        <v>149</v>
      </c>
      <c r="V1222" s="5">
        <v>32</v>
      </c>
      <c r="W1222" s="5">
        <v>0</v>
      </c>
      <c r="X1222" s="5">
        <v>0</v>
      </c>
      <c r="Y1222" s="5">
        <v>181</v>
      </c>
      <c r="Z1222" s="5">
        <v>181</v>
      </c>
      <c r="AA1222" t="s">
        <v>60</v>
      </c>
      <c r="AB1222">
        <v>47.61</v>
      </c>
      <c r="AC1222">
        <v>5.07</v>
      </c>
      <c r="AD1222" t="s">
        <v>60</v>
      </c>
      <c r="AE1222" t="s">
        <v>56</v>
      </c>
      <c r="AF1222">
        <v>6178</v>
      </c>
      <c r="AG1222">
        <v>6178</v>
      </c>
      <c r="AO1222">
        <v>32</v>
      </c>
      <c r="AP1222">
        <v>0</v>
      </c>
      <c r="AX1222">
        <v>181</v>
      </c>
      <c r="BD1222" s="5">
        <v>181</v>
      </c>
      <c r="BE1222">
        <v>149</v>
      </c>
      <c r="BG1222">
        <f t="shared" si="139"/>
        <v>149</v>
      </c>
      <c r="BI1222">
        <v>32</v>
      </c>
    </row>
    <row r="1223" spans="1:61" x14ac:dyDescent="0.25">
      <c r="A1223" t="s">
        <v>54</v>
      </c>
      <c r="B1223">
        <v>110027</v>
      </c>
      <c r="C1223" t="s">
        <v>55</v>
      </c>
      <c r="D1223" t="s">
        <v>56</v>
      </c>
      <c r="E1223" s="1">
        <v>45969</v>
      </c>
      <c r="F1223" t="s">
        <v>1472</v>
      </c>
      <c r="G1223" t="s">
        <v>58</v>
      </c>
      <c r="H1223" t="str">
        <f t="shared" si="133"/>
        <v>Aggregator</v>
      </c>
      <c r="I1223">
        <v>7437232027</v>
      </c>
      <c r="J1223">
        <v>18528960</v>
      </c>
      <c r="K1223" s="3">
        <v>45969.688194444447</v>
      </c>
      <c r="L1223">
        <f t="shared" si="134"/>
        <v>8</v>
      </c>
      <c r="M1223" t="str">
        <f t="shared" si="135"/>
        <v>Saturday</v>
      </c>
      <c r="N1223" s="1" t="str">
        <f t="shared" si="136"/>
        <v>November</v>
      </c>
      <c r="O1223" s="2">
        <v>0.68819444444444444</v>
      </c>
      <c r="P1223" s="2" t="str">
        <f t="shared" si="137"/>
        <v>Week 2</v>
      </c>
      <c r="Q1223" t="s">
        <v>59</v>
      </c>
      <c r="R1223" s="5">
        <v>796</v>
      </c>
      <c r="S1223" s="5">
        <v>-140</v>
      </c>
      <c r="T1223" s="5">
        <f t="shared" si="138"/>
        <v>17.587939698492463</v>
      </c>
      <c r="U1223" s="5">
        <v>656</v>
      </c>
      <c r="V1223" s="5">
        <v>32</v>
      </c>
      <c r="W1223" s="5">
        <v>0</v>
      </c>
      <c r="X1223" s="5">
        <v>0</v>
      </c>
      <c r="Y1223" s="5">
        <v>688</v>
      </c>
      <c r="Z1223" s="5">
        <v>688</v>
      </c>
      <c r="AA1223" t="s">
        <v>60</v>
      </c>
      <c r="AB1223">
        <v>204.85</v>
      </c>
      <c r="AC1223">
        <v>19.64</v>
      </c>
      <c r="AD1223" t="s">
        <v>60</v>
      </c>
      <c r="AE1223" t="s">
        <v>56</v>
      </c>
      <c r="AF1223">
        <v>2027</v>
      </c>
      <c r="AG1223">
        <v>2027</v>
      </c>
      <c r="AO1223">
        <v>32</v>
      </c>
      <c r="AP1223">
        <v>0</v>
      </c>
      <c r="AX1223">
        <v>688</v>
      </c>
      <c r="BD1223" s="5">
        <v>688</v>
      </c>
      <c r="BE1223">
        <v>656</v>
      </c>
      <c r="BG1223">
        <f t="shared" si="139"/>
        <v>656</v>
      </c>
      <c r="BI1223">
        <v>32</v>
      </c>
    </row>
    <row r="1224" spans="1:61" x14ac:dyDescent="0.25">
      <c r="A1224" t="s">
        <v>54</v>
      </c>
      <c r="B1224">
        <v>110027</v>
      </c>
      <c r="C1224" t="s">
        <v>55</v>
      </c>
      <c r="D1224" t="s">
        <v>56</v>
      </c>
      <c r="E1224" s="1">
        <v>45969</v>
      </c>
      <c r="F1224" t="s">
        <v>1473</v>
      </c>
      <c r="G1224" t="s">
        <v>63</v>
      </c>
      <c r="H1224" t="str">
        <f t="shared" si="133"/>
        <v>Aggregator</v>
      </c>
      <c r="I1224">
        <v>221569000000000</v>
      </c>
      <c r="J1224">
        <v>29811</v>
      </c>
      <c r="K1224" s="3">
        <v>45969.688194444447</v>
      </c>
      <c r="L1224">
        <f t="shared" si="134"/>
        <v>8</v>
      </c>
      <c r="M1224" t="str">
        <f t="shared" si="135"/>
        <v>Saturday</v>
      </c>
      <c r="N1224" s="1" t="str">
        <f t="shared" si="136"/>
        <v>November</v>
      </c>
      <c r="O1224" s="2">
        <v>0.68819444444444444</v>
      </c>
      <c r="P1224" s="2" t="str">
        <f t="shared" si="137"/>
        <v>Week 2</v>
      </c>
      <c r="Q1224" t="s">
        <v>59</v>
      </c>
      <c r="R1224" s="5">
        <v>327</v>
      </c>
      <c r="S1224" s="5">
        <v>-93.74</v>
      </c>
      <c r="T1224" s="5">
        <f t="shared" si="138"/>
        <v>28.666666666666664</v>
      </c>
      <c r="U1224" s="5">
        <v>233.26</v>
      </c>
      <c r="V1224" s="5">
        <v>32</v>
      </c>
      <c r="W1224" s="5">
        <v>0</v>
      </c>
      <c r="X1224" s="5">
        <v>-0.26</v>
      </c>
      <c r="Y1224" s="5">
        <v>265</v>
      </c>
      <c r="Z1224" s="5">
        <v>265</v>
      </c>
      <c r="AA1224" t="s">
        <v>64</v>
      </c>
      <c r="AB1224">
        <v>59.11</v>
      </c>
      <c r="AC1224">
        <v>7.84</v>
      </c>
      <c r="AD1224" t="s">
        <v>64</v>
      </c>
      <c r="AE1224" t="s">
        <v>56</v>
      </c>
      <c r="AF1224">
        <v>211</v>
      </c>
      <c r="AG1224">
        <v>211</v>
      </c>
      <c r="AO1224">
        <v>32</v>
      </c>
      <c r="AP1224">
        <v>0</v>
      </c>
      <c r="AW1224">
        <v>265</v>
      </c>
      <c r="BD1224" s="5">
        <v>265</v>
      </c>
      <c r="BE1224">
        <v>233.26</v>
      </c>
      <c r="BG1224">
        <f t="shared" si="139"/>
        <v>233.26</v>
      </c>
      <c r="BH1224">
        <v>32</v>
      </c>
    </row>
    <row r="1225" spans="1:61" x14ac:dyDescent="0.25">
      <c r="A1225" t="s">
        <v>54</v>
      </c>
      <c r="B1225">
        <v>110027</v>
      </c>
      <c r="C1225" t="s">
        <v>55</v>
      </c>
      <c r="D1225" t="s">
        <v>56</v>
      </c>
      <c r="E1225" s="1">
        <v>45969</v>
      </c>
      <c r="F1225" t="s">
        <v>1474</v>
      </c>
      <c r="G1225" t="s">
        <v>63</v>
      </c>
      <c r="H1225" t="str">
        <f t="shared" si="133"/>
        <v>Aggregator</v>
      </c>
      <c r="I1225">
        <v>221570000000000</v>
      </c>
      <c r="J1225">
        <v>29811</v>
      </c>
      <c r="K1225" s="3">
        <v>45969.697222222225</v>
      </c>
      <c r="L1225">
        <f t="shared" si="134"/>
        <v>8</v>
      </c>
      <c r="M1225" t="str">
        <f t="shared" si="135"/>
        <v>Saturday</v>
      </c>
      <c r="N1225" s="1" t="str">
        <f t="shared" si="136"/>
        <v>November</v>
      </c>
      <c r="O1225" s="2">
        <v>0.69722222222222219</v>
      </c>
      <c r="P1225" s="2" t="str">
        <f t="shared" si="137"/>
        <v>Week 2</v>
      </c>
      <c r="Q1225" t="s">
        <v>59</v>
      </c>
      <c r="R1225" s="5">
        <v>248</v>
      </c>
      <c r="S1225" s="5">
        <v>-75</v>
      </c>
      <c r="T1225" s="5">
        <f t="shared" si="138"/>
        <v>30.241935483870968</v>
      </c>
      <c r="U1225" s="5">
        <v>173</v>
      </c>
      <c r="V1225" s="5">
        <v>32</v>
      </c>
      <c r="W1225" s="5">
        <v>0</v>
      </c>
      <c r="X1225" s="5">
        <v>0</v>
      </c>
      <c r="Y1225" s="5">
        <v>205</v>
      </c>
      <c r="Z1225" s="5">
        <v>205</v>
      </c>
      <c r="AA1225" t="s">
        <v>64</v>
      </c>
      <c r="AB1225">
        <v>52.05</v>
      </c>
      <c r="AC1225">
        <v>5.07</v>
      </c>
      <c r="AD1225" t="s">
        <v>64</v>
      </c>
      <c r="AE1225" t="s">
        <v>56</v>
      </c>
      <c r="AF1225">
        <v>5747</v>
      </c>
      <c r="AG1225">
        <v>5747</v>
      </c>
      <c r="AO1225">
        <v>32</v>
      </c>
      <c r="AP1225">
        <v>0</v>
      </c>
      <c r="AW1225">
        <v>205</v>
      </c>
      <c r="BD1225" s="5">
        <v>205</v>
      </c>
      <c r="BE1225">
        <v>173</v>
      </c>
      <c r="BG1225">
        <f t="shared" si="139"/>
        <v>173</v>
      </c>
      <c r="BH1225">
        <v>32</v>
      </c>
    </row>
    <row r="1226" spans="1:61" x14ac:dyDescent="0.25">
      <c r="A1226" t="s">
        <v>54</v>
      </c>
      <c r="B1226">
        <v>110027</v>
      </c>
      <c r="C1226" t="s">
        <v>55</v>
      </c>
      <c r="D1226" t="s">
        <v>56</v>
      </c>
      <c r="E1226" s="1">
        <v>45969</v>
      </c>
      <c r="F1226" t="s">
        <v>1475</v>
      </c>
      <c r="G1226" t="s">
        <v>67</v>
      </c>
      <c r="H1226" t="str">
        <f t="shared" si="133"/>
        <v>Direct Sale</v>
      </c>
      <c r="K1226" s="3">
        <v>45969.699305555558</v>
      </c>
      <c r="L1226">
        <f t="shared" si="134"/>
        <v>8</v>
      </c>
      <c r="M1226" t="str">
        <f t="shared" si="135"/>
        <v>Saturday</v>
      </c>
      <c r="N1226" s="1" t="str">
        <f t="shared" si="136"/>
        <v>November</v>
      </c>
      <c r="O1226" s="2">
        <v>0.69930555555555551</v>
      </c>
      <c r="P1226" s="2" t="str">
        <f t="shared" si="137"/>
        <v>Week 2</v>
      </c>
      <c r="Q1226" t="s">
        <v>59</v>
      </c>
      <c r="R1226" s="5">
        <v>448</v>
      </c>
      <c r="S1226" s="5">
        <v>0</v>
      </c>
      <c r="T1226" s="5">
        <f t="shared" si="138"/>
        <v>0</v>
      </c>
      <c r="U1226" s="5">
        <v>448</v>
      </c>
      <c r="V1226" s="5">
        <v>0</v>
      </c>
      <c r="W1226" s="5">
        <v>22.4</v>
      </c>
      <c r="X1226" s="5">
        <v>-0.4</v>
      </c>
      <c r="Y1226" s="5">
        <v>470</v>
      </c>
      <c r="Z1226" s="5">
        <v>470</v>
      </c>
      <c r="AA1226" t="s">
        <v>68</v>
      </c>
      <c r="AB1226">
        <v>129.22</v>
      </c>
      <c r="AC1226">
        <v>8.7200000000000006</v>
      </c>
      <c r="AD1226" t="s">
        <v>5778</v>
      </c>
      <c r="AE1226" t="s">
        <v>75</v>
      </c>
      <c r="AI1226" t="s">
        <v>89</v>
      </c>
      <c r="AJ1226" t="s">
        <v>56</v>
      </c>
      <c r="AK1226">
        <v>8929758003</v>
      </c>
      <c r="AO1226">
        <v>0</v>
      </c>
      <c r="AP1226">
        <v>0</v>
      </c>
      <c r="AR1226">
        <v>470</v>
      </c>
      <c r="AZ1226">
        <v>448</v>
      </c>
      <c r="BA1226">
        <v>11.2</v>
      </c>
      <c r="BB1226">
        <v>448</v>
      </c>
      <c r="BC1226">
        <v>11.2</v>
      </c>
      <c r="BD1226" s="5">
        <v>470</v>
      </c>
      <c r="BE1226">
        <v>448</v>
      </c>
      <c r="BG1226">
        <f t="shared" si="139"/>
        <v>448</v>
      </c>
    </row>
    <row r="1227" spans="1:61" x14ac:dyDescent="0.25">
      <c r="A1227" t="s">
        <v>54</v>
      </c>
      <c r="B1227">
        <v>110027</v>
      </c>
      <c r="C1227" t="s">
        <v>55</v>
      </c>
      <c r="D1227" t="s">
        <v>56</v>
      </c>
      <c r="E1227" s="1">
        <v>45969</v>
      </c>
      <c r="F1227" t="s">
        <v>1476</v>
      </c>
      <c r="G1227" t="s">
        <v>67</v>
      </c>
      <c r="H1227" t="str">
        <f t="shared" si="133"/>
        <v>Direct Sale</v>
      </c>
      <c r="K1227" s="3">
        <v>45969.702777777777</v>
      </c>
      <c r="L1227">
        <f t="shared" si="134"/>
        <v>8</v>
      </c>
      <c r="M1227" t="str">
        <f t="shared" si="135"/>
        <v>Saturday</v>
      </c>
      <c r="N1227" s="1" t="str">
        <f t="shared" si="136"/>
        <v>November</v>
      </c>
      <c r="O1227" s="2">
        <v>0.70277777777777772</v>
      </c>
      <c r="P1227" s="2" t="str">
        <f t="shared" si="137"/>
        <v>Week 2</v>
      </c>
      <c r="Q1227" t="s">
        <v>59</v>
      </c>
      <c r="R1227" s="5">
        <v>295.66000000000003</v>
      </c>
      <c r="S1227" s="5">
        <v>0</v>
      </c>
      <c r="T1227" s="5">
        <f t="shared" si="138"/>
        <v>0</v>
      </c>
      <c r="U1227" s="5">
        <v>295.66000000000003</v>
      </c>
      <c r="V1227" s="5">
        <v>0</v>
      </c>
      <c r="W1227" s="5">
        <v>14.78</v>
      </c>
      <c r="X1227" s="5">
        <v>-0.44</v>
      </c>
      <c r="Y1227" s="5">
        <v>310</v>
      </c>
      <c r="Z1227" s="5">
        <v>310</v>
      </c>
      <c r="AA1227" t="s">
        <v>109</v>
      </c>
      <c r="AB1227">
        <v>78.87</v>
      </c>
      <c r="AC1227">
        <v>2.56</v>
      </c>
      <c r="AD1227" t="s">
        <v>5778</v>
      </c>
      <c r="AE1227" t="s">
        <v>75</v>
      </c>
      <c r="AI1227" t="s">
        <v>89</v>
      </c>
      <c r="AJ1227" t="s">
        <v>56</v>
      </c>
      <c r="AK1227">
        <v>8929758003</v>
      </c>
      <c r="AO1227">
        <v>0</v>
      </c>
      <c r="AP1227">
        <v>0</v>
      </c>
      <c r="AQ1227">
        <v>10</v>
      </c>
      <c r="AR1227">
        <v>300</v>
      </c>
      <c r="AZ1227">
        <v>295.66000000000003</v>
      </c>
      <c r="BA1227">
        <v>7.39</v>
      </c>
      <c r="BB1227">
        <v>295.66000000000003</v>
      </c>
      <c r="BC1227">
        <v>7.39</v>
      </c>
      <c r="BD1227" s="5">
        <v>310</v>
      </c>
      <c r="BE1227">
        <v>295.66000000000003</v>
      </c>
      <c r="BG1227">
        <f t="shared" si="139"/>
        <v>295.66000000000003</v>
      </c>
    </row>
    <row r="1228" spans="1:61" x14ac:dyDescent="0.25">
      <c r="A1228" t="s">
        <v>54</v>
      </c>
      <c r="B1228">
        <v>110027</v>
      </c>
      <c r="C1228" t="s">
        <v>55</v>
      </c>
      <c r="D1228" t="s">
        <v>56</v>
      </c>
      <c r="E1228" s="1">
        <v>45969</v>
      </c>
      <c r="F1228" t="s">
        <v>1477</v>
      </c>
      <c r="G1228" t="s">
        <v>58</v>
      </c>
      <c r="H1228" t="str">
        <f t="shared" si="133"/>
        <v>Aggregator</v>
      </c>
      <c r="I1228">
        <v>7439074766</v>
      </c>
      <c r="J1228">
        <v>18528960</v>
      </c>
      <c r="K1228" s="3">
        <v>45969.705555555556</v>
      </c>
      <c r="L1228">
        <f t="shared" si="134"/>
        <v>8</v>
      </c>
      <c r="M1228" t="str">
        <f t="shared" si="135"/>
        <v>Saturday</v>
      </c>
      <c r="N1228" s="1" t="str">
        <f t="shared" si="136"/>
        <v>November</v>
      </c>
      <c r="O1228" s="2">
        <v>0.7055555555555556</v>
      </c>
      <c r="P1228" s="2" t="str">
        <f t="shared" si="137"/>
        <v>Week 2</v>
      </c>
      <c r="Q1228" t="s">
        <v>59</v>
      </c>
      <c r="R1228" s="5">
        <v>935</v>
      </c>
      <c r="S1228" s="5">
        <v>-420.1</v>
      </c>
      <c r="T1228" s="5">
        <f t="shared" si="138"/>
        <v>44.930481283422466</v>
      </c>
      <c r="U1228" s="5">
        <v>514.9</v>
      </c>
      <c r="V1228" s="5">
        <v>32</v>
      </c>
      <c r="W1228" s="5">
        <v>0</v>
      </c>
      <c r="X1228" s="5">
        <v>0</v>
      </c>
      <c r="Y1228" s="5">
        <v>546.9</v>
      </c>
      <c r="Z1228" s="5">
        <v>546.9</v>
      </c>
      <c r="AA1228" t="s">
        <v>60</v>
      </c>
      <c r="AB1228">
        <v>138.97</v>
      </c>
      <c r="AC1228">
        <v>13.42</v>
      </c>
      <c r="AD1228" t="s">
        <v>60</v>
      </c>
      <c r="AE1228" t="s">
        <v>56</v>
      </c>
      <c r="AF1228">
        <v>4766</v>
      </c>
      <c r="AG1228">
        <v>4766</v>
      </c>
      <c r="AO1228">
        <v>32</v>
      </c>
      <c r="AP1228">
        <v>0</v>
      </c>
      <c r="AX1228">
        <v>546.9</v>
      </c>
      <c r="BD1228" s="5">
        <v>546.9</v>
      </c>
      <c r="BE1228">
        <v>514.89</v>
      </c>
      <c r="BG1228">
        <f t="shared" si="139"/>
        <v>514.89</v>
      </c>
      <c r="BI1228">
        <v>32</v>
      </c>
    </row>
    <row r="1229" spans="1:61" x14ac:dyDescent="0.25">
      <c r="A1229" t="s">
        <v>54</v>
      </c>
      <c r="B1229">
        <v>110027</v>
      </c>
      <c r="C1229" t="s">
        <v>55</v>
      </c>
      <c r="D1229" t="s">
        <v>56</v>
      </c>
      <c r="E1229" s="1">
        <v>45969</v>
      </c>
      <c r="F1229" t="s">
        <v>1478</v>
      </c>
      <c r="G1229" t="s">
        <v>63</v>
      </c>
      <c r="H1229" t="str">
        <f t="shared" si="133"/>
        <v>Aggregator</v>
      </c>
      <c r="I1229">
        <v>221572000000000</v>
      </c>
      <c r="J1229">
        <v>29811</v>
      </c>
      <c r="K1229" s="3">
        <v>45969.718055555553</v>
      </c>
      <c r="L1229">
        <f t="shared" si="134"/>
        <v>8</v>
      </c>
      <c r="M1229" t="str">
        <f t="shared" si="135"/>
        <v>Saturday</v>
      </c>
      <c r="N1229" s="1" t="str">
        <f t="shared" si="136"/>
        <v>November</v>
      </c>
      <c r="O1229" s="2">
        <v>0.71805555555555556</v>
      </c>
      <c r="P1229" s="2" t="str">
        <f t="shared" si="137"/>
        <v>Week 2</v>
      </c>
      <c r="Q1229" t="s">
        <v>59</v>
      </c>
      <c r="R1229" s="5">
        <v>496</v>
      </c>
      <c r="S1229" s="5">
        <v>-93.75</v>
      </c>
      <c r="T1229" s="5">
        <f t="shared" si="138"/>
        <v>18.901209677419356</v>
      </c>
      <c r="U1229" s="5">
        <v>402.25</v>
      </c>
      <c r="V1229" s="5">
        <v>32</v>
      </c>
      <c r="W1229" s="5">
        <v>0</v>
      </c>
      <c r="X1229" s="5">
        <v>-0.25</v>
      </c>
      <c r="Y1229" s="5">
        <v>434</v>
      </c>
      <c r="Z1229" s="5">
        <v>434</v>
      </c>
      <c r="AA1229" t="s">
        <v>64</v>
      </c>
      <c r="AB1229">
        <v>84.99</v>
      </c>
      <c r="AC1229">
        <v>10.14</v>
      </c>
      <c r="AD1229" t="s">
        <v>64</v>
      </c>
      <c r="AE1229" t="s">
        <v>56</v>
      </c>
      <c r="AF1229">
        <v>2117</v>
      </c>
      <c r="AG1229">
        <v>2117</v>
      </c>
      <c r="AO1229">
        <v>32</v>
      </c>
      <c r="AP1229">
        <v>0</v>
      </c>
      <c r="AW1229">
        <v>434</v>
      </c>
      <c r="BD1229" s="5">
        <v>434</v>
      </c>
      <c r="BE1229">
        <v>402.25</v>
      </c>
      <c r="BG1229">
        <f t="shared" si="139"/>
        <v>402.25</v>
      </c>
      <c r="BH1229">
        <v>32</v>
      </c>
    </row>
    <row r="1230" spans="1:61" x14ac:dyDescent="0.25">
      <c r="A1230" t="s">
        <v>54</v>
      </c>
      <c r="B1230">
        <v>110027</v>
      </c>
      <c r="C1230" t="s">
        <v>55</v>
      </c>
      <c r="D1230" t="s">
        <v>56</v>
      </c>
      <c r="E1230" s="1">
        <v>45969</v>
      </c>
      <c r="F1230" t="s">
        <v>1479</v>
      </c>
      <c r="G1230" t="s">
        <v>58</v>
      </c>
      <c r="H1230" t="str">
        <f t="shared" si="133"/>
        <v>Aggregator</v>
      </c>
      <c r="I1230">
        <v>7457279103</v>
      </c>
      <c r="J1230">
        <v>18528960</v>
      </c>
      <c r="K1230" s="3">
        <v>45969.723611111112</v>
      </c>
      <c r="L1230">
        <f t="shared" si="134"/>
        <v>8</v>
      </c>
      <c r="M1230" t="str">
        <f t="shared" si="135"/>
        <v>Saturday</v>
      </c>
      <c r="N1230" s="1" t="str">
        <f t="shared" si="136"/>
        <v>November</v>
      </c>
      <c r="O1230" s="2">
        <v>0.72361111111111109</v>
      </c>
      <c r="P1230" s="2" t="str">
        <f t="shared" si="137"/>
        <v>Week 2</v>
      </c>
      <c r="Q1230" t="s">
        <v>59</v>
      </c>
      <c r="R1230" s="5">
        <v>698</v>
      </c>
      <c r="S1230" s="5">
        <v>-349</v>
      </c>
      <c r="T1230" s="5">
        <f t="shared" si="138"/>
        <v>50</v>
      </c>
      <c r="U1230" s="5">
        <v>349</v>
      </c>
      <c r="V1230" s="5">
        <v>32</v>
      </c>
      <c r="W1230" s="5">
        <v>0</v>
      </c>
      <c r="X1230" s="5">
        <v>0</v>
      </c>
      <c r="Y1230" s="5">
        <v>381</v>
      </c>
      <c r="Z1230" s="5">
        <v>381</v>
      </c>
      <c r="AA1230" t="s">
        <v>60</v>
      </c>
      <c r="AB1230">
        <v>97.18</v>
      </c>
      <c r="AC1230">
        <v>4.7699999999999996</v>
      </c>
      <c r="AD1230" t="s">
        <v>60</v>
      </c>
      <c r="AE1230" t="s">
        <v>56</v>
      </c>
      <c r="AF1230">
        <v>9103</v>
      </c>
      <c r="AG1230">
        <v>9103</v>
      </c>
      <c r="AO1230">
        <v>32</v>
      </c>
      <c r="AP1230">
        <v>0</v>
      </c>
      <c r="AX1230">
        <v>381</v>
      </c>
      <c r="BD1230" s="5">
        <v>381</v>
      </c>
      <c r="BE1230">
        <v>349</v>
      </c>
      <c r="BG1230">
        <f t="shared" si="139"/>
        <v>349</v>
      </c>
      <c r="BI1230">
        <v>32</v>
      </c>
    </row>
    <row r="1231" spans="1:61" x14ac:dyDescent="0.25">
      <c r="A1231" t="s">
        <v>54</v>
      </c>
      <c r="B1231">
        <v>110027</v>
      </c>
      <c r="C1231" t="s">
        <v>55</v>
      </c>
      <c r="D1231" t="s">
        <v>56</v>
      </c>
      <c r="E1231" s="1">
        <v>45969</v>
      </c>
      <c r="F1231" t="s">
        <v>1480</v>
      </c>
      <c r="G1231" t="s">
        <v>58</v>
      </c>
      <c r="H1231" t="str">
        <f t="shared" si="133"/>
        <v>Aggregator</v>
      </c>
      <c r="I1231">
        <v>7459236169</v>
      </c>
      <c r="J1231">
        <v>18528960</v>
      </c>
      <c r="K1231" s="3">
        <v>45969.730555555558</v>
      </c>
      <c r="L1231">
        <f t="shared" si="134"/>
        <v>8</v>
      </c>
      <c r="M1231" t="str">
        <f t="shared" si="135"/>
        <v>Saturday</v>
      </c>
      <c r="N1231" s="1" t="str">
        <f t="shared" si="136"/>
        <v>November</v>
      </c>
      <c r="O1231" s="2">
        <v>0.73055555555555551</v>
      </c>
      <c r="P1231" s="2" t="str">
        <f t="shared" si="137"/>
        <v>Week 2</v>
      </c>
      <c r="Q1231" t="s">
        <v>59</v>
      </c>
      <c r="R1231" s="5">
        <v>258</v>
      </c>
      <c r="S1231" s="5">
        <v>-100</v>
      </c>
      <c r="T1231" s="5">
        <f t="shared" si="138"/>
        <v>38.759689922480625</v>
      </c>
      <c r="U1231" s="5">
        <v>158</v>
      </c>
      <c r="V1231" s="5">
        <v>32</v>
      </c>
      <c r="W1231" s="5">
        <v>0</v>
      </c>
      <c r="X1231" s="5">
        <v>0</v>
      </c>
      <c r="Y1231" s="5">
        <v>190</v>
      </c>
      <c r="Z1231" s="5">
        <v>190</v>
      </c>
      <c r="AA1231" t="s">
        <v>60</v>
      </c>
      <c r="AB1231">
        <v>45.56</v>
      </c>
      <c r="AC1231">
        <v>3.92</v>
      </c>
      <c r="AD1231" t="s">
        <v>60</v>
      </c>
      <c r="AE1231" t="s">
        <v>56</v>
      </c>
      <c r="AF1231">
        <v>6169</v>
      </c>
      <c r="AG1231">
        <v>6169</v>
      </c>
      <c r="AO1231">
        <v>32</v>
      </c>
      <c r="AP1231">
        <v>0</v>
      </c>
      <c r="AX1231">
        <v>190</v>
      </c>
      <c r="BD1231" s="5">
        <v>190</v>
      </c>
      <c r="BE1231">
        <v>158</v>
      </c>
      <c r="BG1231">
        <f t="shared" si="139"/>
        <v>158</v>
      </c>
      <c r="BI1231">
        <v>32</v>
      </c>
    </row>
    <row r="1232" spans="1:61" x14ac:dyDescent="0.25">
      <c r="A1232" t="s">
        <v>54</v>
      </c>
      <c r="B1232">
        <v>110027</v>
      </c>
      <c r="C1232" t="s">
        <v>55</v>
      </c>
      <c r="D1232" t="s">
        <v>56</v>
      </c>
      <c r="E1232" s="1">
        <v>45969</v>
      </c>
      <c r="F1232" t="s">
        <v>1481</v>
      </c>
      <c r="G1232" t="s">
        <v>63</v>
      </c>
      <c r="H1232" t="str">
        <f t="shared" si="133"/>
        <v>Aggregator</v>
      </c>
      <c r="I1232">
        <v>221574000000000</v>
      </c>
      <c r="J1232">
        <v>29811</v>
      </c>
      <c r="K1232" s="3">
        <v>45969.737500000003</v>
      </c>
      <c r="L1232">
        <f t="shared" si="134"/>
        <v>8</v>
      </c>
      <c r="M1232" t="str">
        <f t="shared" si="135"/>
        <v>Saturday</v>
      </c>
      <c r="N1232" s="1" t="str">
        <f t="shared" si="136"/>
        <v>November</v>
      </c>
      <c r="O1232" s="2">
        <v>0.73750000000000004</v>
      </c>
      <c r="P1232" s="2" t="str">
        <f t="shared" si="137"/>
        <v>Week 2</v>
      </c>
      <c r="Q1232" t="s">
        <v>59</v>
      </c>
      <c r="R1232" s="5">
        <v>608</v>
      </c>
      <c r="S1232" s="5">
        <v>-250</v>
      </c>
      <c r="T1232" s="5">
        <f t="shared" si="138"/>
        <v>41.118421052631575</v>
      </c>
      <c r="U1232" s="5">
        <v>358</v>
      </c>
      <c r="V1232" s="5">
        <v>32</v>
      </c>
      <c r="W1232" s="5">
        <v>0</v>
      </c>
      <c r="X1232" s="5">
        <v>0</v>
      </c>
      <c r="Y1232" s="5">
        <v>390</v>
      </c>
      <c r="Z1232" s="5">
        <v>390</v>
      </c>
      <c r="AA1232" t="s">
        <v>64</v>
      </c>
      <c r="AB1232">
        <v>91.78</v>
      </c>
      <c r="AC1232">
        <v>4.7699999999999996</v>
      </c>
      <c r="AD1232" t="s">
        <v>64</v>
      </c>
      <c r="AE1232" t="s">
        <v>56</v>
      </c>
      <c r="AF1232">
        <v>5895</v>
      </c>
      <c r="AG1232">
        <v>5895</v>
      </c>
      <c r="AO1232">
        <v>32</v>
      </c>
      <c r="AP1232">
        <v>0</v>
      </c>
      <c r="AW1232">
        <v>390</v>
      </c>
      <c r="BD1232" s="5">
        <v>390</v>
      </c>
      <c r="BE1232">
        <v>358</v>
      </c>
      <c r="BG1232">
        <f t="shared" si="139"/>
        <v>358</v>
      </c>
      <c r="BH1232">
        <v>32</v>
      </c>
    </row>
    <row r="1233" spans="1:61" x14ac:dyDescent="0.25">
      <c r="A1233" t="s">
        <v>54</v>
      </c>
      <c r="B1233">
        <v>110027</v>
      </c>
      <c r="C1233" t="s">
        <v>55</v>
      </c>
      <c r="D1233" t="s">
        <v>56</v>
      </c>
      <c r="E1233" s="1">
        <v>45969</v>
      </c>
      <c r="F1233" t="s">
        <v>1482</v>
      </c>
      <c r="G1233" t="s">
        <v>63</v>
      </c>
      <c r="H1233" t="str">
        <f t="shared" si="133"/>
        <v>Aggregator</v>
      </c>
      <c r="I1233">
        <v>221574000000000</v>
      </c>
      <c r="J1233">
        <v>29811</v>
      </c>
      <c r="K1233" s="3">
        <v>45969.745138888888</v>
      </c>
      <c r="L1233">
        <f t="shared" si="134"/>
        <v>8</v>
      </c>
      <c r="M1233" t="str">
        <f t="shared" si="135"/>
        <v>Saturday</v>
      </c>
      <c r="N1233" s="1" t="str">
        <f t="shared" si="136"/>
        <v>November</v>
      </c>
      <c r="O1233" s="2">
        <v>0.74513888888888891</v>
      </c>
      <c r="P1233" s="2" t="str">
        <f t="shared" si="137"/>
        <v>Week 2</v>
      </c>
      <c r="Q1233" t="s">
        <v>59</v>
      </c>
      <c r="R1233" s="5">
        <v>158</v>
      </c>
      <c r="S1233" s="5">
        <v>-40</v>
      </c>
      <c r="T1233" s="5">
        <f t="shared" si="138"/>
        <v>25.316455696202532</v>
      </c>
      <c r="U1233" s="5">
        <v>118</v>
      </c>
      <c r="V1233" s="5">
        <v>32</v>
      </c>
      <c r="W1233" s="5">
        <v>0</v>
      </c>
      <c r="X1233" s="5">
        <v>0</v>
      </c>
      <c r="Y1233" s="5">
        <v>150</v>
      </c>
      <c r="Z1233" s="5">
        <v>150</v>
      </c>
      <c r="AA1233" t="s">
        <v>64</v>
      </c>
      <c r="AB1233">
        <v>30.99</v>
      </c>
      <c r="AC1233">
        <v>3.92</v>
      </c>
      <c r="AD1233" t="s">
        <v>64</v>
      </c>
      <c r="AE1233" t="s">
        <v>56</v>
      </c>
      <c r="AF1233">
        <v>342</v>
      </c>
      <c r="AG1233">
        <v>342</v>
      </c>
      <c r="AO1233">
        <v>32</v>
      </c>
      <c r="AP1233">
        <v>0</v>
      </c>
      <c r="AW1233">
        <v>150</v>
      </c>
      <c r="BD1233" s="5">
        <v>150</v>
      </c>
      <c r="BE1233">
        <v>118</v>
      </c>
      <c r="BG1233">
        <f t="shared" si="139"/>
        <v>118</v>
      </c>
      <c r="BH1233">
        <v>32</v>
      </c>
    </row>
    <row r="1234" spans="1:61" x14ac:dyDescent="0.25">
      <c r="A1234" t="s">
        <v>54</v>
      </c>
      <c r="B1234">
        <v>110027</v>
      </c>
      <c r="C1234" t="s">
        <v>55</v>
      </c>
      <c r="D1234" t="s">
        <v>56</v>
      </c>
      <c r="E1234" s="1">
        <v>45969</v>
      </c>
      <c r="F1234" t="s">
        <v>1483</v>
      </c>
      <c r="G1234" t="s">
        <v>63</v>
      </c>
      <c r="H1234" t="str">
        <f t="shared" si="133"/>
        <v>Aggregator</v>
      </c>
      <c r="I1234">
        <v>221574000000000</v>
      </c>
      <c r="J1234">
        <v>29811</v>
      </c>
      <c r="K1234" s="3">
        <v>45969.74722222222</v>
      </c>
      <c r="L1234">
        <f t="shared" si="134"/>
        <v>8</v>
      </c>
      <c r="M1234" t="str">
        <f t="shared" si="135"/>
        <v>Saturday</v>
      </c>
      <c r="N1234" s="1" t="str">
        <f t="shared" si="136"/>
        <v>November</v>
      </c>
      <c r="O1234" s="2">
        <v>0.74722222222222223</v>
      </c>
      <c r="P1234" s="2" t="str">
        <f t="shared" si="137"/>
        <v>Week 2</v>
      </c>
      <c r="Q1234" t="s">
        <v>59</v>
      </c>
      <c r="R1234" s="5">
        <v>687</v>
      </c>
      <c r="S1234" s="5">
        <v>-93.75</v>
      </c>
      <c r="T1234" s="5">
        <f t="shared" si="138"/>
        <v>13.646288209606988</v>
      </c>
      <c r="U1234" s="5">
        <v>593.25</v>
      </c>
      <c r="V1234" s="5">
        <v>32</v>
      </c>
      <c r="W1234" s="5">
        <v>0</v>
      </c>
      <c r="X1234" s="5">
        <v>-0.25</v>
      </c>
      <c r="Y1234" s="5">
        <v>625</v>
      </c>
      <c r="Z1234" s="5">
        <v>625</v>
      </c>
      <c r="AA1234" t="s">
        <v>64</v>
      </c>
      <c r="AB1234">
        <v>103.66</v>
      </c>
      <c r="AC1234">
        <v>15.21</v>
      </c>
      <c r="AD1234" t="s">
        <v>64</v>
      </c>
      <c r="AE1234" t="s">
        <v>56</v>
      </c>
      <c r="AF1234">
        <v>1754</v>
      </c>
      <c r="AG1234">
        <v>1754</v>
      </c>
      <c r="AO1234">
        <v>32</v>
      </c>
      <c r="AP1234">
        <v>0</v>
      </c>
      <c r="AW1234">
        <v>625</v>
      </c>
      <c r="BD1234" s="5">
        <v>625</v>
      </c>
      <c r="BE1234">
        <v>593.25</v>
      </c>
      <c r="BG1234">
        <f t="shared" si="139"/>
        <v>593.25</v>
      </c>
      <c r="BH1234">
        <v>32</v>
      </c>
    </row>
    <row r="1235" spans="1:61" x14ac:dyDescent="0.25">
      <c r="A1235" t="s">
        <v>54</v>
      </c>
      <c r="B1235">
        <v>110027</v>
      </c>
      <c r="C1235" t="s">
        <v>55</v>
      </c>
      <c r="D1235" t="s">
        <v>56</v>
      </c>
      <c r="E1235" s="1">
        <v>45969</v>
      </c>
      <c r="F1235" t="s">
        <v>1484</v>
      </c>
      <c r="G1235" t="s">
        <v>67</v>
      </c>
      <c r="H1235" t="str">
        <f t="shared" si="133"/>
        <v>Direct Sale</v>
      </c>
      <c r="K1235" s="3">
        <v>45969.752083333333</v>
      </c>
      <c r="L1235">
        <f t="shared" si="134"/>
        <v>8</v>
      </c>
      <c r="M1235" t="str">
        <f t="shared" si="135"/>
        <v>Saturday</v>
      </c>
      <c r="N1235" s="1" t="str">
        <f t="shared" si="136"/>
        <v>November</v>
      </c>
      <c r="O1235" s="2">
        <v>0.75208333333333333</v>
      </c>
      <c r="P1235" s="2" t="str">
        <f t="shared" si="137"/>
        <v>Week 2</v>
      </c>
      <c r="Q1235" t="s">
        <v>59</v>
      </c>
      <c r="R1235" s="5">
        <v>145.66</v>
      </c>
      <c r="S1235" s="5">
        <v>0</v>
      </c>
      <c r="T1235" s="5">
        <f t="shared" si="138"/>
        <v>0</v>
      </c>
      <c r="U1235" s="5">
        <v>145.66</v>
      </c>
      <c r="V1235" s="5">
        <v>0</v>
      </c>
      <c r="W1235" s="5">
        <v>7.28</v>
      </c>
      <c r="X1235" s="5">
        <v>0.06</v>
      </c>
      <c r="Y1235" s="5">
        <v>153</v>
      </c>
      <c r="Z1235" s="5">
        <v>153</v>
      </c>
      <c r="AA1235" t="s">
        <v>68</v>
      </c>
      <c r="AB1235">
        <v>44.5</v>
      </c>
      <c r="AC1235">
        <v>1.96</v>
      </c>
      <c r="AD1235" t="s">
        <v>5778</v>
      </c>
      <c r="AE1235" t="s">
        <v>75</v>
      </c>
      <c r="AI1235" t="s">
        <v>89</v>
      </c>
      <c r="AJ1235" t="s">
        <v>56</v>
      </c>
      <c r="AK1235">
        <v>8929758003</v>
      </c>
      <c r="AO1235">
        <v>0</v>
      </c>
      <c r="AP1235">
        <v>0</v>
      </c>
      <c r="AR1235">
        <v>153</v>
      </c>
      <c r="AZ1235">
        <v>145.66</v>
      </c>
      <c r="BA1235">
        <v>3.64</v>
      </c>
      <c r="BB1235">
        <v>145.66</v>
      </c>
      <c r="BC1235">
        <v>3.64</v>
      </c>
      <c r="BD1235" s="5">
        <v>153</v>
      </c>
      <c r="BE1235">
        <v>145.66</v>
      </c>
      <c r="BG1235">
        <f t="shared" si="139"/>
        <v>145.66</v>
      </c>
    </row>
    <row r="1236" spans="1:61" x14ac:dyDescent="0.25">
      <c r="A1236" t="s">
        <v>54</v>
      </c>
      <c r="B1236">
        <v>110027</v>
      </c>
      <c r="C1236" t="s">
        <v>55</v>
      </c>
      <c r="D1236" t="s">
        <v>56</v>
      </c>
      <c r="E1236" s="1">
        <v>45969</v>
      </c>
      <c r="F1236" t="s">
        <v>1485</v>
      </c>
      <c r="G1236" t="s">
        <v>67</v>
      </c>
      <c r="H1236" t="str">
        <f t="shared" si="133"/>
        <v>Direct Sale</v>
      </c>
      <c r="K1236" s="3">
        <v>45969.752083333333</v>
      </c>
      <c r="L1236">
        <f t="shared" si="134"/>
        <v>8</v>
      </c>
      <c r="M1236" t="str">
        <f t="shared" si="135"/>
        <v>Saturday</v>
      </c>
      <c r="N1236" s="1" t="str">
        <f t="shared" si="136"/>
        <v>November</v>
      </c>
      <c r="O1236" s="2">
        <v>0.75208333333333333</v>
      </c>
      <c r="P1236" s="2" t="str">
        <f t="shared" si="137"/>
        <v>Week 2</v>
      </c>
      <c r="Q1236" t="s">
        <v>59</v>
      </c>
      <c r="R1236" s="5">
        <v>99</v>
      </c>
      <c r="S1236" s="5">
        <v>0</v>
      </c>
      <c r="T1236" s="5">
        <f t="shared" si="138"/>
        <v>0</v>
      </c>
      <c r="U1236" s="5">
        <v>99</v>
      </c>
      <c r="V1236" s="5">
        <v>0</v>
      </c>
      <c r="W1236" s="5">
        <v>4.96</v>
      </c>
      <c r="X1236" s="5">
        <v>0.04</v>
      </c>
      <c r="Y1236" s="5">
        <v>104</v>
      </c>
      <c r="Z1236" s="5">
        <v>104</v>
      </c>
      <c r="AA1236" t="s">
        <v>68</v>
      </c>
      <c r="AB1236">
        <v>18.78</v>
      </c>
      <c r="AC1236">
        <v>2.2799999999999998</v>
      </c>
      <c r="AD1236" t="s">
        <v>5778</v>
      </c>
      <c r="AE1236" t="s">
        <v>75</v>
      </c>
      <c r="AI1236" t="s">
        <v>89</v>
      </c>
      <c r="AJ1236" t="s">
        <v>56</v>
      </c>
      <c r="AK1236">
        <v>8929758003</v>
      </c>
      <c r="AO1236">
        <v>0</v>
      </c>
      <c r="AP1236">
        <v>0</v>
      </c>
      <c r="AR1236">
        <v>104</v>
      </c>
      <c r="AZ1236">
        <v>99</v>
      </c>
      <c r="BA1236">
        <v>2.48</v>
      </c>
      <c r="BB1236">
        <v>99</v>
      </c>
      <c r="BC1236">
        <v>2.48</v>
      </c>
      <c r="BD1236" s="5">
        <v>104</v>
      </c>
      <c r="BE1236">
        <v>99</v>
      </c>
      <c r="BG1236">
        <f t="shared" si="139"/>
        <v>99</v>
      </c>
    </row>
    <row r="1237" spans="1:61" x14ac:dyDescent="0.25">
      <c r="A1237" t="s">
        <v>54</v>
      </c>
      <c r="B1237">
        <v>110027</v>
      </c>
      <c r="C1237" t="s">
        <v>55</v>
      </c>
      <c r="D1237" t="s">
        <v>56</v>
      </c>
      <c r="E1237" s="1">
        <v>45969</v>
      </c>
      <c r="F1237" t="s">
        <v>1486</v>
      </c>
      <c r="G1237" t="s">
        <v>63</v>
      </c>
      <c r="H1237" t="str">
        <f t="shared" si="133"/>
        <v>Aggregator</v>
      </c>
      <c r="I1237">
        <v>221575000000000</v>
      </c>
      <c r="J1237">
        <v>29811</v>
      </c>
      <c r="K1237" s="3">
        <v>45969.756944444445</v>
      </c>
      <c r="L1237">
        <f t="shared" si="134"/>
        <v>8</v>
      </c>
      <c r="M1237" t="str">
        <f t="shared" si="135"/>
        <v>Saturday</v>
      </c>
      <c r="N1237" s="1" t="str">
        <f t="shared" si="136"/>
        <v>November</v>
      </c>
      <c r="O1237" s="2">
        <v>0.75694444444444442</v>
      </c>
      <c r="P1237" s="2" t="str">
        <f t="shared" si="137"/>
        <v>Week 2</v>
      </c>
      <c r="Q1237" t="s">
        <v>59</v>
      </c>
      <c r="R1237" s="5">
        <v>437</v>
      </c>
      <c r="S1237" s="5">
        <v>-93.75</v>
      </c>
      <c r="T1237" s="5">
        <f t="shared" si="138"/>
        <v>21.45308924485126</v>
      </c>
      <c r="U1237" s="5">
        <v>343.25</v>
      </c>
      <c r="V1237" s="5">
        <v>32</v>
      </c>
      <c r="W1237" s="5">
        <v>0</v>
      </c>
      <c r="X1237" s="5">
        <v>-0.25</v>
      </c>
      <c r="Y1237" s="5">
        <v>375</v>
      </c>
      <c r="Z1237" s="5">
        <v>375</v>
      </c>
      <c r="AA1237" t="s">
        <v>64</v>
      </c>
      <c r="AB1237">
        <v>84.23</v>
      </c>
      <c r="AC1237">
        <v>8.4499999999999993</v>
      </c>
      <c r="AD1237" t="s">
        <v>64</v>
      </c>
      <c r="AE1237" t="s">
        <v>56</v>
      </c>
      <c r="AF1237">
        <v>2708</v>
      </c>
      <c r="AG1237">
        <v>2708</v>
      </c>
      <c r="AO1237">
        <v>32</v>
      </c>
      <c r="AP1237">
        <v>0</v>
      </c>
      <c r="AW1237">
        <v>375</v>
      </c>
      <c r="BD1237" s="5">
        <v>375</v>
      </c>
      <c r="BE1237">
        <v>343.24</v>
      </c>
      <c r="BG1237">
        <f t="shared" si="139"/>
        <v>343.24</v>
      </c>
      <c r="BH1237">
        <v>32</v>
      </c>
    </row>
    <row r="1238" spans="1:61" x14ac:dyDescent="0.25">
      <c r="A1238" t="s">
        <v>54</v>
      </c>
      <c r="B1238">
        <v>110027</v>
      </c>
      <c r="C1238" t="s">
        <v>55</v>
      </c>
      <c r="D1238" t="s">
        <v>56</v>
      </c>
      <c r="E1238" s="1">
        <v>45969</v>
      </c>
      <c r="F1238" t="s">
        <v>1487</v>
      </c>
      <c r="G1238" t="s">
        <v>63</v>
      </c>
      <c r="H1238" t="str">
        <f t="shared" si="133"/>
        <v>Aggregator</v>
      </c>
      <c r="I1238">
        <v>221576000000000</v>
      </c>
      <c r="J1238">
        <v>29811</v>
      </c>
      <c r="K1238" s="3">
        <v>45969.761111111111</v>
      </c>
      <c r="L1238">
        <f t="shared" si="134"/>
        <v>8</v>
      </c>
      <c r="M1238" t="str">
        <f t="shared" si="135"/>
        <v>Saturday</v>
      </c>
      <c r="N1238" s="1" t="str">
        <f t="shared" si="136"/>
        <v>November</v>
      </c>
      <c r="O1238" s="2">
        <v>0.76111111111111107</v>
      </c>
      <c r="P1238" s="2" t="str">
        <f t="shared" si="137"/>
        <v>Week 2</v>
      </c>
      <c r="Q1238" t="s">
        <v>59</v>
      </c>
      <c r="R1238" s="5">
        <v>696</v>
      </c>
      <c r="S1238" s="5">
        <v>-93.74</v>
      </c>
      <c r="T1238" s="5">
        <f t="shared" si="138"/>
        <v>13.4683908045977</v>
      </c>
      <c r="U1238" s="5">
        <v>602.26</v>
      </c>
      <c r="V1238" s="5">
        <v>32</v>
      </c>
      <c r="W1238" s="5">
        <v>0</v>
      </c>
      <c r="X1238" s="5">
        <v>-0.26</v>
      </c>
      <c r="Y1238" s="5">
        <v>634</v>
      </c>
      <c r="Z1238" s="5">
        <v>634</v>
      </c>
      <c r="AA1238" t="s">
        <v>64</v>
      </c>
      <c r="AB1238">
        <v>119.52</v>
      </c>
      <c r="AC1238">
        <v>20.48</v>
      </c>
      <c r="AD1238" t="s">
        <v>64</v>
      </c>
      <c r="AE1238" t="s">
        <v>56</v>
      </c>
      <c r="AF1238">
        <v>4504</v>
      </c>
      <c r="AG1238">
        <v>4504</v>
      </c>
      <c r="AO1238">
        <v>32</v>
      </c>
      <c r="AP1238">
        <v>0</v>
      </c>
      <c r="AW1238">
        <v>634</v>
      </c>
      <c r="BD1238" s="5">
        <v>634</v>
      </c>
      <c r="BE1238">
        <v>602.26</v>
      </c>
      <c r="BG1238">
        <f t="shared" si="139"/>
        <v>602.26</v>
      </c>
      <c r="BH1238">
        <v>32</v>
      </c>
    </row>
    <row r="1239" spans="1:61" x14ac:dyDescent="0.25">
      <c r="A1239" t="s">
        <v>54</v>
      </c>
      <c r="B1239">
        <v>110027</v>
      </c>
      <c r="C1239" t="s">
        <v>55</v>
      </c>
      <c r="D1239" t="s">
        <v>56</v>
      </c>
      <c r="E1239" s="1">
        <v>45969</v>
      </c>
      <c r="F1239" t="s">
        <v>1488</v>
      </c>
      <c r="G1239" t="s">
        <v>63</v>
      </c>
      <c r="H1239" t="str">
        <f t="shared" si="133"/>
        <v>Aggregator</v>
      </c>
      <c r="I1239">
        <v>221576000000000</v>
      </c>
      <c r="J1239">
        <v>29811</v>
      </c>
      <c r="K1239" s="3">
        <v>45969.761111111111</v>
      </c>
      <c r="L1239">
        <f t="shared" si="134"/>
        <v>8</v>
      </c>
      <c r="M1239" t="str">
        <f t="shared" si="135"/>
        <v>Saturday</v>
      </c>
      <c r="N1239" s="1" t="str">
        <f t="shared" si="136"/>
        <v>November</v>
      </c>
      <c r="O1239" s="2">
        <v>0.76111111111111107</v>
      </c>
      <c r="P1239" s="2" t="str">
        <f t="shared" si="137"/>
        <v>Week 2</v>
      </c>
      <c r="Q1239" t="s">
        <v>59</v>
      </c>
      <c r="R1239" s="5">
        <v>208</v>
      </c>
      <c r="S1239" s="5">
        <v>-90</v>
      </c>
      <c r="T1239" s="5">
        <f t="shared" si="138"/>
        <v>43.269230769230774</v>
      </c>
      <c r="U1239" s="5">
        <v>118</v>
      </c>
      <c r="V1239" s="5">
        <v>32</v>
      </c>
      <c r="W1239" s="5">
        <v>0</v>
      </c>
      <c r="X1239" s="5">
        <v>0</v>
      </c>
      <c r="Y1239" s="5">
        <v>150</v>
      </c>
      <c r="Z1239" s="5">
        <v>150</v>
      </c>
      <c r="AA1239" t="s">
        <v>64</v>
      </c>
      <c r="AB1239">
        <v>25.22</v>
      </c>
      <c r="AC1239">
        <v>5.66</v>
      </c>
      <c r="AD1239" t="s">
        <v>64</v>
      </c>
      <c r="AE1239" t="s">
        <v>56</v>
      </c>
      <c r="AF1239">
        <v>3916</v>
      </c>
      <c r="AG1239">
        <v>3916</v>
      </c>
      <c r="AO1239">
        <v>32</v>
      </c>
      <c r="AP1239">
        <v>0</v>
      </c>
      <c r="AW1239">
        <v>150</v>
      </c>
      <c r="BD1239" s="5">
        <v>150</v>
      </c>
      <c r="BE1239">
        <v>118</v>
      </c>
      <c r="BG1239">
        <f t="shared" si="139"/>
        <v>118</v>
      </c>
      <c r="BH1239">
        <v>32</v>
      </c>
    </row>
    <row r="1240" spans="1:61" x14ac:dyDescent="0.25">
      <c r="A1240" t="s">
        <v>54</v>
      </c>
      <c r="B1240">
        <v>110027</v>
      </c>
      <c r="C1240" t="s">
        <v>55</v>
      </c>
      <c r="D1240" t="s">
        <v>56</v>
      </c>
      <c r="E1240" s="1">
        <v>45969</v>
      </c>
      <c r="F1240" t="s">
        <v>1489</v>
      </c>
      <c r="G1240" t="s">
        <v>58</v>
      </c>
      <c r="H1240" t="str">
        <f t="shared" si="133"/>
        <v>Aggregator</v>
      </c>
      <c r="I1240">
        <v>7455085384</v>
      </c>
      <c r="J1240">
        <v>18528960</v>
      </c>
      <c r="K1240" s="3">
        <v>45969.76458333333</v>
      </c>
      <c r="L1240">
        <f t="shared" si="134"/>
        <v>8</v>
      </c>
      <c r="M1240" t="str">
        <f t="shared" si="135"/>
        <v>Saturday</v>
      </c>
      <c r="N1240" s="1" t="str">
        <f t="shared" si="136"/>
        <v>November</v>
      </c>
      <c r="O1240" s="2">
        <v>0.76458333333333328</v>
      </c>
      <c r="P1240" s="2" t="str">
        <f t="shared" si="137"/>
        <v>Week 2</v>
      </c>
      <c r="Q1240" t="s">
        <v>59</v>
      </c>
      <c r="R1240" s="5">
        <v>229</v>
      </c>
      <c r="S1240" s="5">
        <v>-80</v>
      </c>
      <c r="T1240" s="5">
        <f t="shared" si="138"/>
        <v>34.934497816593883</v>
      </c>
      <c r="U1240" s="5">
        <v>149</v>
      </c>
      <c r="V1240" s="5">
        <v>32</v>
      </c>
      <c r="W1240" s="5">
        <v>0</v>
      </c>
      <c r="X1240" s="5">
        <v>0</v>
      </c>
      <c r="Y1240" s="5">
        <v>181</v>
      </c>
      <c r="Z1240" s="5">
        <v>181</v>
      </c>
      <c r="AA1240" t="s">
        <v>60</v>
      </c>
      <c r="AB1240">
        <v>52.63</v>
      </c>
      <c r="AC1240">
        <v>5.07</v>
      </c>
      <c r="AD1240" t="s">
        <v>60</v>
      </c>
      <c r="AE1240" t="s">
        <v>56</v>
      </c>
      <c r="AF1240">
        <v>5384</v>
      </c>
      <c r="AG1240">
        <v>5384</v>
      </c>
      <c r="AO1240">
        <v>32</v>
      </c>
      <c r="AP1240">
        <v>0</v>
      </c>
      <c r="AX1240">
        <v>181</v>
      </c>
      <c r="BD1240" s="5">
        <v>181</v>
      </c>
      <c r="BE1240">
        <v>149</v>
      </c>
      <c r="BG1240">
        <f t="shared" si="139"/>
        <v>149</v>
      </c>
      <c r="BI1240">
        <v>32</v>
      </c>
    </row>
    <row r="1241" spans="1:61" x14ac:dyDescent="0.25">
      <c r="A1241" t="s">
        <v>54</v>
      </c>
      <c r="B1241">
        <v>110027</v>
      </c>
      <c r="C1241" t="s">
        <v>55</v>
      </c>
      <c r="D1241" t="s">
        <v>56</v>
      </c>
      <c r="E1241" s="1">
        <v>45969</v>
      </c>
      <c r="F1241" t="s">
        <v>1490</v>
      </c>
      <c r="G1241" t="s">
        <v>63</v>
      </c>
      <c r="H1241" t="str">
        <f t="shared" si="133"/>
        <v>Aggregator</v>
      </c>
      <c r="I1241">
        <v>221577000000000</v>
      </c>
      <c r="J1241">
        <v>29811</v>
      </c>
      <c r="K1241" s="3">
        <v>45969.779861111114</v>
      </c>
      <c r="L1241">
        <f t="shared" si="134"/>
        <v>8</v>
      </c>
      <c r="M1241" t="str">
        <f t="shared" si="135"/>
        <v>Saturday</v>
      </c>
      <c r="N1241" s="1" t="str">
        <f t="shared" si="136"/>
        <v>November</v>
      </c>
      <c r="O1241" s="2">
        <v>0.77986111111111112</v>
      </c>
      <c r="P1241" s="2" t="str">
        <f t="shared" si="137"/>
        <v>Week 2</v>
      </c>
      <c r="Q1241" t="s">
        <v>59</v>
      </c>
      <c r="R1241" s="5">
        <v>466</v>
      </c>
      <c r="S1241" s="5">
        <v>-93.74</v>
      </c>
      <c r="T1241" s="5">
        <f t="shared" si="138"/>
        <v>20.115879828326179</v>
      </c>
      <c r="U1241" s="5">
        <v>372.26</v>
      </c>
      <c r="V1241" s="5">
        <v>32</v>
      </c>
      <c r="W1241" s="5">
        <v>0</v>
      </c>
      <c r="X1241" s="5">
        <v>-0.26</v>
      </c>
      <c r="Y1241" s="5">
        <v>404</v>
      </c>
      <c r="Z1241" s="5">
        <v>404</v>
      </c>
      <c r="AA1241" t="s">
        <v>64</v>
      </c>
      <c r="AB1241">
        <v>92.66</v>
      </c>
      <c r="AC1241">
        <v>8.99</v>
      </c>
      <c r="AD1241" t="s">
        <v>64</v>
      </c>
      <c r="AE1241" t="s">
        <v>56</v>
      </c>
      <c r="AF1241">
        <v>485</v>
      </c>
      <c r="AG1241">
        <v>485</v>
      </c>
      <c r="AO1241">
        <v>32</v>
      </c>
      <c r="AP1241">
        <v>0</v>
      </c>
      <c r="AW1241">
        <v>404</v>
      </c>
      <c r="BD1241" s="5">
        <v>404</v>
      </c>
      <c r="BE1241">
        <v>372.26</v>
      </c>
      <c r="BG1241">
        <f t="shared" si="139"/>
        <v>372.26</v>
      </c>
      <c r="BH1241">
        <v>32</v>
      </c>
    </row>
    <row r="1242" spans="1:61" x14ac:dyDescent="0.25">
      <c r="A1242" t="s">
        <v>54</v>
      </c>
      <c r="B1242">
        <v>110027</v>
      </c>
      <c r="C1242" t="s">
        <v>55</v>
      </c>
      <c r="D1242" t="s">
        <v>56</v>
      </c>
      <c r="E1242" s="1">
        <v>45969</v>
      </c>
      <c r="F1242" t="s">
        <v>1491</v>
      </c>
      <c r="G1242" t="s">
        <v>67</v>
      </c>
      <c r="H1242" t="str">
        <f t="shared" si="133"/>
        <v>Direct Sale</v>
      </c>
      <c r="K1242" s="3">
        <v>45969.788888888892</v>
      </c>
      <c r="L1242">
        <f t="shared" si="134"/>
        <v>8</v>
      </c>
      <c r="M1242" t="str">
        <f t="shared" si="135"/>
        <v>Saturday</v>
      </c>
      <c r="N1242" s="1" t="str">
        <f t="shared" si="136"/>
        <v>November</v>
      </c>
      <c r="O1242" s="2">
        <v>0.78888888888888886</v>
      </c>
      <c r="P1242" s="2" t="str">
        <f t="shared" si="137"/>
        <v>Week 2</v>
      </c>
      <c r="Q1242" t="s">
        <v>59</v>
      </c>
      <c r="R1242" s="5">
        <v>257</v>
      </c>
      <c r="S1242" s="5">
        <v>-17.989999999999998</v>
      </c>
      <c r="T1242" s="5">
        <f t="shared" si="138"/>
        <v>6.9999999999999991</v>
      </c>
      <c r="U1242" s="5">
        <v>239.01</v>
      </c>
      <c r="V1242" s="5">
        <v>0</v>
      </c>
      <c r="W1242" s="5">
        <v>11.96</v>
      </c>
      <c r="X1242" s="5">
        <v>0.03</v>
      </c>
      <c r="Y1242" s="5">
        <v>251</v>
      </c>
      <c r="Z1242" s="5">
        <v>251</v>
      </c>
      <c r="AA1242" t="s">
        <v>68</v>
      </c>
      <c r="AB1242">
        <v>62.3</v>
      </c>
      <c r="AC1242">
        <v>5.88</v>
      </c>
      <c r="AD1242" t="s">
        <v>5775</v>
      </c>
      <c r="AI1242" t="s">
        <v>110</v>
      </c>
      <c r="AJ1242" t="s">
        <v>111</v>
      </c>
      <c r="AK1242">
        <v>9810206362</v>
      </c>
      <c r="AO1242">
        <v>0</v>
      </c>
      <c r="AP1242">
        <v>0</v>
      </c>
      <c r="AR1242">
        <v>251</v>
      </c>
      <c r="AZ1242">
        <v>239.01</v>
      </c>
      <c r="BA1242">
        <v>5.98</v>
      </c>
      <c r="BB1242">
        <v>239.01</v>
      </c>
      <c r="BC1242">
        <v>5.98</v>
      </c>
      <c r="BD1242" s="5">
        <v>251</v>
      </c>
      <c r="BE1242">
        <v>239.01</v>
      </c>
      <c r="BG1242">
        <f t="shared" si="139"/>
        <v>239.01</v>
      </c>
    </row>
    <row r="1243" spans="1:61" x14ac:dyDescent="0.25">
      <c r="A1243" t="s">
        <v>54</v>
      </c>
      <c r="B1243">
        <v>110027</v>
      </c>
      <c r="C1243" t="s">
        <v>55</v>
      </c>
      <c r="D1243" t="s">
        <v>56</v>
      </c>
      <c r="E1243" s="1">
        <v>45969</v>
      </c>
      <c r="F1243" t="s">
        <v>1492</v>
      </c>
      <c r="G1243" t="s">
        <v>67</v>
      </c>
      <c r="H1243" t="str">
        <f t="shared" si="133"/>
        <v>Direct Sale</v>
      </c>
      <c r="K1243" s="3">
        <v>45969.788888888892</v>
      </c>
      <c r="L1243">
        <f t="shared" si="134"/>
        <v>8</v>
      </c>
      <c r="M1243" t="str">
        <f t="shared" si="135"/>
        <v>Saturday</v>
      </c>
      <c r="N1243" s="1" t="str">
        <f t="shared" si="136"/>
        <v>November</v>
      </c>
      <c r="O1243" s="2">
        <v>0.78888888888888886</v>
      </c>
      <c r="P1243" s="2" t="str">
        <f t="shared" si="137"/>
        <v>Week 2</v>
      </c>
      <c r="Q1243" t="s">
        <v>59</v>
      </c>
      <c r="R1243" s="5">
        <v>477</v>
      </c>
      <c r="S1243" s="5">
        <v>0</v>
      </c>
      <c r="T1243" s="5">
        <f t="shared" si="138"/>
        <v>0</v>
      </c>
      <c r="U1243" s="5">
        <v>477</v>
      </c>
      <c r="V1243" s="5">
        <v>0</v>
      </c>
      <c r="W1243" s="5">
        <v>23.86</v>
      </c>
      <c r="X1243" s="5">
        <v>0.14000000000000001</v>
      </c>
      <c r="Y1243" s="5">
        <v>501</v>
      </c>
      <c r="Z1243" s="5">
        <v>501</v>
      </c>
      <c r="AA1243" t="s">
        <v>68</v>
      </c>
      <c r="AB1243">
        <v>97.75</v>
      </c>
      <c r="AC1243">
        <v>9.08</v>
      </c>
      <c r="AD1243" t="s">
        <v>5778</v>
      </c>
      <c r="AE1243" t="s">
        <v>75</v>
      </c>
      <c r="AI1243" t="s">
        <v>89</v>
      </c>
      <c r="AJ1243" t="s">
        <v>56</v>
      </c>
      <c r="AK1243">
        <v>8929758003</v>
      </c>
      <c r="AO1243">
        <v>0</v>
      </c>
      <c r="AP1243">
        <v>0</v>
      </c>
      <c r="AR1243">
        <v>501</v>
      </c>
      <c r="AZ1243">
        <v>477</v>
      </c>
      <c r="BA1243">
        <v>11.93</v>
      </c>
      <c r="BB1243">
        <v>477</v>
      </c>
      <c r="BC1243">
        <v>11.93</v>
      </c>
      <c r="BD1243" s="5">
        <v>501</v>
      </c>
      <c r="BE1243">
        <v>477</v>
      </c>
      <c r="BG1243">
        <f t="shared" si="139"/>
        <v>477</v>
      </c>
    </row>
    <row r="1244" spans="1:61" x14ac:dyDescent="0.25">
      <c r="A1244" t="s">
        <v>54</v>
      </c>
      <c r="B1244">
        <v>110027</v>
      </c>
      <c r="C1244" t="s">
        <v>55</v>
      </c>
      <c r="D1244" t="s">
        <v>56</v>
      </c>
      <c r="E1244" s="1">
        <v>45969</v>
      </c>
      <c r="F1244" t="s">
        <v>1493</v>
      </c>
      <c r="G1244" t="s">
        <v>67</v>
      </c>
      <c r="H1244" t="str">
        <f t="shared" si="133"/>
        <v>Direct Sale</v>
      </c>
      <c r="K1244" s="3">
        <v>45969.788888888892</v>
      </c>
      <c r="L1244">
        <f t="shared" si="134"/>
        <v>8</v>
      </c>
      <c r="M1244" t="str">
        <f t="shared" si="135"/>
        <v>Saturday</v>
      </c>
      <c r="N1244" s="1" t="str">
        <f t="shared" si="136"/>
        <v>November</v>
      </c>
      <c r="O1244" s="2">
        <v>0.78888888888888886</v>
      </c>
      <c r="P1244" s="2" t="str">
        <f t="shared" si="137"/>
        <v>Week 2</v>
      </c>
      <c r="Q1244" t="s">
        <v>59</v>
      </c>
      <c r="R1244" s="5">
        <v>333.28</v>
      </c>
      <c r="S1244" s="5">
        <v>0</v>
      </c>
      <c r="T1244" s="5">
        <f t="shared" si="138"/>
        <v>0</v>
      </c>
      <c r="U1244" s="5">
        <v>333.28</v>
      </c>
      <c r="V1244" s="5">
        <v>0</v>
      </c>
      <c r="W1244" s="5">
        <v>16.66</v>
      </c>
      <c r="X1244" s="5">
        <v>0.06</v>
      </c>
      <c r="Y1244" s="5">
        <v>350</v>
      </c>
      <c r="Z1244" s="5">
        <v>350</v>
      </c>
      <c r="AA1244" t="s">
        <v>68</v>
      </c>
      <c r="AB1244">
        <v>91.51</v>
      </c>
      <c r="AC1244">
        <v>2.9</v>
      </c>
      <c r="AD1244" t="s">
        <v>5778</v>
      </c>
      <c r="AE1244" t="s">
        <v>75</v>
      </c>
      <c r="AI1244" t="s">
        <v>89</v>
      </c>
      <c r="AJ1244" t="s">
        <v>56</v>
      </c>
      <c r="AK1244">
        <v>8929758003</v>
      </c>
      <c r="AO1244">
        <v>0</v>
      </c>
      <c r="AP1244">
        <v>0</v>
      </c>
      <c r="AR1244">
        <v>350</v>
      </c>
      <c r="AZ1244">
        <v>333.28</v>
      </c>
      <c r="BA1244">
        <v>8.33</v>
      </c>
      <c r="BB1244">
        <v>333.28</v>
      </c>
      <c r="BC1244">
        <v>8.33</v>
      </c>
      <c r="BD1244" s="5">
        <v>350</v>
      </c>
      <c r="BE1244">
        <v>333.28</v>
      </c>
      <c r="BG1244">
        <f t="shared" si="139"/>
        <v>333.28</v>
      </c>
    </row>
    <row r="1245" spans="1:61" x14ac:dyDescent="0.25">
      <c r="A1245" t="s">
        <v>54</v>
      </c>
      <c r="B1245">
        <v>110027</v>
      </c>
      <c r="C1245" t="s">
        <v>55</v>
      </c>
      <c r="D1245" t="s">
        <v>56</v>
      </c>
      <c r="E1245" s="1">
        <v>45969</v>
      </c>
      <c r="F1245" t="s">
        <v>1494</v>
      </c>
      <c r="G1245" t="s">
        <v>58</v>
      </c>
      <c r="H1245" t="str">
        <f t="shared" si="133"/>
        <v>Aggregator</v>
      </c>
      <c r="I1245">
        <v>7460137666</v>
      </c>
      <c r="J1245">
        <v>18528960</v>
      </c>
      <c r="K1245" s="3">
        <v>45969.79791666667</v>
      </c>
      <c r="L1245">
        <f t="shared" si="134"/>
        <v>8</v>
      </c>
      <c r="M1245" t="str">
        <f t="shared" si="135"/>
        <v>Saturday</v>
      </c>
      <c r="N1245" s="1" t="str">
        <f t="shared" si="136"/>
        <v>November</v>
      </c>
      <c r="O1245" s="2">
        <v>0.79791666666666672</v>
      </c>
      <c r="P1245" s="2" t="str">
        <f t="shared" si="137"/>
        <v>Week 2</v>
      </c>
      <c r="Q1245" t="s">
        <v>59</v>
      </c>
      <c r="R1245" s="5">
        <v>229</v>
      </c>
      <c r="S1245" s="5">
        <v>-80</v>
      </c>
      <c r="T1245" s="5">
        <f t="shared" si="138"/>
        <v>34.934497816593883</v>
      </c>
      <c r="U1245" s="5">
        <v>149</v>
      </c>
      <c r="V1245" s="5">
        <v>32</v>
      </c>
      <c r="W1245" s="5">
        <v>0</v>
      </c>
      <c r="X1245" s="5">
        <v>0</v>
      </c>
      <c r="Y1245" s="5">
        <v>181</v>
      </c>
      <c r="Z1245" s="5">
        <v>181</v>
      </c>
      <c r="AA1245" t="s">
        <v>60</v>
      </c>
      <c r="AB1245">
        <v>52.63</v>
      </c>
      <c r="AC1245">
        <v>5.07</v>
      </c>
      <c r="AD1245" t="s">
        <v>60</v>
      </c>
      <c r="AE1245" t="s">
        <v>56</v>
      </c>
      <c r="AF1245">
        <v>7666</v>
      </c>
      <c r="AG1245">
        <v>7666</v>
      </c>
      <c r="AO1245">
        <v>32</v>
      </c>
      <c r="AP1245">
        <v>0</v>
      </c>
      <c r="AX1245">
        <v>181</v>
      </c>
      <c r="BD1245" s="5">
        <v>181</v>
      </c>
      <c r="BE1245">
        <v>149</v>
      </c>
      <c r="BG1245">
        <f t="shared" si="139"/>
        <v>149</v>
      </c>
      <c r="BI1245">
        <v>32</v>
      </c>
    </row>
    <row r="1246" spans="1:61" x14ac:dyDescent="0.25">
      <c r="A1246" t="s">
        <v>54</v>
      </c>
      <c r="B1246">
        <v>110027</v>
      </c>
      <c r="C1246" t="s">
        <v>55</v>
      </c>
      <c r="D1246" t="s">
        <v>56</v>
      </c>
      <c r="E1246" s="1">
        <v>45969</v>
      </c>
      <c r="F1246" t="s">
        <v>1495</v>
      </c>
      <c r="G1246" t="s">
        <v>58</v>
      </c>
      <c r="H1246" t="str">
        <f t="shared" si="133"/>
        <v>Aggregator</v>
      </c>
      <c r="I1246">
        <v>7460740931</v>
      </c>
      <c r="J1246">
        <v>18528960</v>
      </c>
      <c r="K1246" s="3">
        <v>45969.798611111109</v>
      </c>
      <c r="L1246">
        <f t="shared" si="134"/>
        <v>8</v>
      </c>
      <c r="M1246" t="str">
        <f t="shared" si="135"/>
        <v>Saturday</v>
      </c>
      <c r="N1246" s="1" t="str">
        <f t="shared" si="136"/>
        <v>November</v>
      </c>
      <c r="O1246" s="2">
        <v>0.79861111111111116</v>
      </c>
      <c r="P1246" s="2" t="str">
        <f t="shared" si="137"/>
        <v>Week 2</v>
      </c>
      <c r="Q1246" t="s">
        <v>59</v>
      </c>
      <c r="R1246" s="5">
        <v>894</v>
      </c>
      <c r="S1246" s="5">
        <v>-75</v>
      </c>
      <c r="T1246" s="5">
        <f t="shared" si="138"/>
        <v>8.3892617449664435</v>
      </c>
      <c r="U1246" s="5">
        <v>819</v>
      </c>
      <c r="V1246" s="5">
        <v>32</v>
      </c>
      <c r="W1246" s="5">
        <v>0</v>
      </c>
      <c r="X1246" s="5">
        <v>0</v>
      </c>
      <c r="Y1246" s="5">
        <v>851</v>
      </c>
      <c r="Z1246" s="5">
        <v>851</v>
      </c>
      <c r="AA1246" t="s">
        <v>60</v>
      </c>
      <c r="AB1246">
        <v>171.43</v>
      </c>
      <c r="AC1246">
        <v>25.13</v>
      </c>
      <c r="AD1246" t="s">
        <v>60</v>
      </c>
      <c r="AE1246" t="s">
        <v>56</v>
      </c>
      <c r="AF1246">
        <v>931</v>
      </c>
      <c r="AG1246">
        <v>931</v>
      </c>
      <c r="AO1246">
        <v>32</v>
      </c>
      <c r="AP1246">
        <v>0</v>
      </c>
      <c r="AX1246">
        <v>851</v>
      </c>
      <c r="BD1246" s="5">
        <v>851</v>
      </c>
      <c r="BE1246">
        <v>819</v>
      </c>
      <c r="BG1246">
        <f t="shared" si="139"/>
        <v>819</v>
      </c>
      <c r="BI1246">
        <v>32</v>
      </c>
    </row>
    <row r="1247" spans="1:61" x14ac:dyDescent="0.25">
      <c r="A1247" t="s">
        <v>54</v>
      </c>
      <c r="B1247">
        <v>110027</v>
      </c>
      <c r="C1247" t="s">
        <v>55</v>
      </c>
      <c r="D1247" t="s">
        <v>56</v>
      </c>
      <c r="E1247" s="1">
        <v>45969</v>
      </c>
      <c r="F1247" t="s">
        <v>1496</v>
      </c>
      <c r="G1247" t="s">
        <v>58</v>
      </c>
      <c r="H1247" t="str">
        <f t="shared" si="133"/>
        <v>Aggregator</v>
      </c>
      <c r="I1247">
        <v>7458557455</v>
      </c>
      <c r="J1247">
        <v>18528960</v>
      </c>
      <c r="K1247" s="3">
        <v>45969.802083333336</v>
      </c>
      <c r="L1247">
        <f t="shared" si="134"/>
        <v>8</v>
      </c>
      <c r="M1247" t="str">
        <f t="shared" si="135"/>
        <v>Saturday</v>
      </c>
      <c r="N1247" s="1" t="str">
        <f t="shared" si="136"/>
        <v>November</v>
      </c>
      <c r="O1247" s="2">
        <v>0.80208333333333337</v>
      </c>
      <c r="P1247" s="2" t="str">
        <f t="shared" si="137"/>
        <v>Week 2</v>
      </c>
      <c r="Q1247" t="s">
        <v>59</v>
      </c>
      <c r="R1247" s="5">
        <v>169</v>
      </c>
      <c r="S1247" s="5">
        <v>-67.599999999999994</v>
      </c>
      <c r="T1247" s="5">
        <f t="shared" si="138"/>
        <v>40</v>
      </c>
      <c r="U1247" s="5">
        <v>101.4</v>
      </c>
      <c r="V1247" s="5">
        <v>32</v>
      </c>
      <c r="W1247" s="5">
        <v>0</v>
      </c>
      <c r="X1247" s="5">
        <v>0</v>
      </c>
      <c r="Y1247" s="5">
        <v>133.4</v>
      </c>
      <c r="Z1247" s="5">
        <v>133.4</v>
      </c>
      <c r="AA1247" t="s">
        <v>60</v>
      </c>
      <c r="AB1247">
        <v>29.71</v>
      </c>
      <c r="AC1247">
        <v>5.61</v>
      </c>
      <c r="AD1247" t="s">
        <v>60</v>
      </c>
      <c r="AE1247" t="s">
        <v>56</v>
      </c>
      <c r="AF1247">
        <v>7455</v>
      </c>
      <c r="AG1247">
        <v>7455</v>
      </c>
      <c r="AO1247">
        <v>32</v>
      </c>
      <c r="AP1247">
        <v>0</v>
      </c>
      <c r="AX1247">
        <v>133.4</v>
      </c>
      <c r="BD1247" s="5">
        <v>133.4</v>
      </c>
      <c r="BE1247">
        <v>101.4</v>
      </c>
      <c r="BG1247">
        <f t="shared" si="139"/>
        <v>101.4</v>
      </c>
      <c r="BI1247">
        <v>32</v>
      </c>
    </row>
    <row r="1248" spans="1:61" x14ac:dyDescent="0.25">
      <c r="A1248" t="s">
        <v>54</v>
      </c>
      <c r="B1248">
        <v>110027</v>
      </c>
      <c r="C1248" t="s">
        <v>55</v>
      </c>
      <c r="D1248" t="s">
        <v>56</v>
      </c>
      <c r="E1248" s="1">
        <v>45969</v>
      </c>
      <c r="F1248" t="s">
        <v>1497</v>
      </c>
      <c r="G1248" t="s">
        <v>63</v>
      </c>
      <c r="H1248" t="str">
        <f t="shared" si="133"/>
        <v>Aggregator</v>
      </c>
      <c r="I1248">
        <v>221579000000000</v>
      </c>
      <c r="J1248">
        <v>29811</v>
      </c>
      <c r="K1248" s="3">
        <v>45969.804861111108</v>
      </c>
      <c r="L1248">
        <f t="shared" si="134"/>
        <v>8</v>
      </c>
      <c r="M1248" t="str">
        <f t="shared" si="135"/>
        <v>Saturday</v>
      </c>
      <c r="N1248" s="1" t="str">
        <f t="shared" si="136"/>
        <v>November</v>
      </c>
      <c r="O1248" s="2">
        <v>0.80486111111111114</v>
      </c>
      <c r="P1248" s="2" t="str">
        <f t="shared" si="137"/>
        <v>Week 2</v>
      </c>
      <c r="Q1248" t="s">
        <v>59</v>
      </c>
      <c r="R1248" s="5">
        <v>945</v>
      </c>
      <c r="S1248" s="5">
        <v>-199.97</v>
      </c>
      <c r="T1248" s="5">
        <f t="shared" si="138"/>
        <v>21.160846560846561</v>
      </c>
      <c r="U1248" s="5">
        <v>745.03</v>
      </c>
      <c r="V1248" s="5">
        <v>32</v>
      </c>
      <c r="W1248" s="5">
        <v>0</v>
      </c>
      <c r="X1248" s="5">
        <v>-0.03</v>
      </c>
      <c r="Y1248" s="5">
        <v>777</v>
      </c>
      <c r="Z1248" s="5">
        <v>777</v>
      </c>
      <c r="AA1248" t="s">
        <v>64</v>
      </c>
      <c r="AB1248">
        <v>202.41</v>
      </c>
      <c r="AC1248">
        <v>20.22</v>
      </c>
      <c r="AD1248" t="s">
        <v>64</v>
      </c>
      <c r="AE1248" t="s">
        <v>56</v>
      </c>
      <c r="AF1248">
        <v>4320</v>
      </c>
      <c r="AG1248">
        <v>4320</v>
      </c>
      <c r="AO1248">
        <v>32</v>
      </c>
      <c r="AP1248">
        <v>0</v>
      </c>
      <c r="AW1248">
        <v>777</v>
      </c>
      <c r="BD1248" s="5">
        <v>777</v>
      </c>
      <c r="BE1248">
        <v>745.03</v>
      </c>
      <c r="BG1248">
        <f t="shared" si="139"/>
        <v>745.03</v>
      </c>
      <c r="BH1248">
        <v>32</v>
      </c>
    </row>
    <row r="1249" spans="1:61" x14ac:dyDescent="0.25">
      <c r="A1249" t="s">
        <v>54</v>
      </c>
      <c r="B1249">
        <v>110027</v>
      </c>
      <c r="C1249" t="s">
        <v>55</v>
      </c>
      <c r="D1249" t="s">
        <v>56</v>
      </c>
      <c r="E1249" s="1">
        <v>45969</v>
      </c>
      <c r="F1249" t="s">
        <v>1498</v>
      </c>
      <c r="G1249" t="s">
        <v>63</v>
      </c>
      <c r="H1249" t="str">
        <f t="shared" si="133"/>
        <v>Aggregator</v>
      </c>
      <c r="I1249">
        <v>221580000000000</v>
      </c>
      <c r="J1249">
        <v>29811</v>
      </c>
      <c r="K1249" s="3">
        <v>45969.807638888888</v>
      </c>
      <c r="L1249">
        <f t="shared" si="134"/>
        <v>8</v>
      </c>
      <c r="M1249" t="str">
        <f t="shared" si="135"/>
        <v>Saturday</v>
      </c>
      <c r="N1249" s="1" t="str">
        <f t="shared" si="136"/>
        <v>November</v>
      </c>
      <c r="O1249" s="2">
        <v>0.80763888888888891</v>
      </c>
      <c r="P1249" s="2" t="str">
        <f t="shared" si="137"/>
        <v>Week 2</v>
      </c>
      <c r="Q1249" t="s">
        <v>59</v>
      </c>
      <c r="R1249" s="5">
        <v>299</v>
      </c>
      <c r="S1249" s="5">
        <v>-93.75</v>
      </c>
      <c r="T1249" s="5">
        <f t="shared" si="138"/>
        <v>31.354515050167226</v>
      </c>
      <c r="U1249" s="5">
        <v>205.25</v>
      </c>
      <c r="V1249" s="5">
        <v>32</v>
      </c>
      <c r="W1249" s="5">
        <v>0</v>
      </c>
      <c r="X1249" s="5">
        <v>-0.25</v>
      </c>
      <c r="Y1249" s="5">
        <v>237</v>
      </c>
      <c r="Z1249" s="5">
        <v>237</v>
      </c>
      <c r="AA1249" t="s">
        <v>64</v>
      </c>
      <c r="AB1249">
        <v>59.61</v>
      </c>
      <c r="AC1249">
        <v>6.51</v>
      </c>
      <c r="AD1249" t="s">
        <v>64</v>
      </c>
      <c r="AE1249" t="s">
        <v>56</v>
      </c>
      <c r="AF1249">
        <v>2038</v>
      </c>
      <c r="AG1249">
        <v>2038</v>
      </c>
      <c r="AO1249">
        <v>32</v>
      </c>
      <c r="AP1249">
        <v>0</v>
      </c>
      <c r="AW1249">
        <v>237</v>
      </c>
      <c r="BD1249" s="5">
        <v>237</v>
      </c>
      <c r="BE1249">
        <v>205.25</v>
      </c>
      <c r="BG1249">
        <f t="shared" si="139"/>
        <v>205.25</v>
      </c>
      <c r="BH1249">
        <v>32</v>
      </c>
    </row>
    <row r="1250" spans="1:61" x14ac:dyDescent="0.25">
      <c r="A1250" t="s">
        <v>54</v>
      </c>
      <c r="B1250">
        <v>110027</v>
      </c>
      <c r="C1250" t="s">
        <v>55</v>
      </c>
      <c r="D1250" t="s">
        <v>56</v>
      </c>
      <c r="E1250" s="1">
        <v>45969</v>
      </c>
      <c r="F1250" t="s">
        <v>1499</v>
      </c>
      <c r="G1250" t="s">
        <v>63</v>
      </c>
      <c r="H1250" t="str">
        <f t="shared" si="133"/>
        <v>Aggregator</v>
      </c>
      <c r="I1250">
        <v>221581000000000</v>
      </c>
      <c r="J1250">
        <v>29811</v>
      </c>
      <c r="K1250" s="3">
        <v>45969.819444444445</v>
      </c>
      <c r="L1250">
        <f t="shared" si="134"/>
        <v>8</v>
      </c>
      <c r="M1250" t="str">
        <f t="shared" si="135"/>
        <v>Saturday</v>
      </c>
      <c r="N1250" s="1" t="str">
        <f t="shared" si="136"/>
        <v>November</v>
      </c>
      <c r="O1250" s="2">
        <v>0.81944444444444442</v>
      </c>
      <c r="P1250" s="2" t="str">
        <f t="shared" si="137"/>
        <v>Week 2</v>
      </c>
      <c r="Q1250" t="s">
        <v>59</v>
      </c>
      <c r="R1250" s="5">
        <v>399</v>
      </c>
      <c r="S1250" s="5">
        <v>-93.75</v>
      </c>
      <c r="T1250" s="5">
        <f t="shared" si="138"/>
        <v>23.496240601503761</v>
      </c>
      <c r="U1250" s="5">
        <v>305.25</v>
      </c>
      <c r="V1250" s="5">
        <v>32</v>
      </c>
      <c r="W1250" s="5">
        <v>0</v>
      </c>
      <c r="X1250" s="5">
        <v>-0.25</v>
      </c>
      <c r="Y1250" s="5">
        <v>337</v>
      </c>
      <c r="Z1250" s="5">
        <v>337</v>
      </c>
      <c r="AA1250" t="s">
        <v>64</v>
      </c>
      <c r="AB1250">
        <v>88.74</v>
      </c>
      <c r="AC1250">
        <v>5.07</v>
      </c>
      <c r="AD1250" t="s">
        <v>64</v>
      </c>
      <c r="AE1250" t="s">
        <v>56</v>
      </c>
      <c r="AF1250">
        <v>5011</v>
      </c>
      <c r="AG1250">
        <v>5011</v>
      </c>
      <c r="AO1250">
        <v>32</v>
      </c>
      <c r="AP1250">
        <v>0</v>
      </c>
      <c r="AW1250">
        <v>337</v>
      </c>
      <c r="BD1250" s="5">
        <v>337</v>
      </c>
      <c r="BE1250">
        <v>305.25</v>
      </c>
      <c r="BG1250">
        <f t="shared" si="139"/>
        <v>305.25</v>
      </c>
      <c r="BH1250">
        <v>32</v>
      </c>
    </row>
    <row r="1251" spans="1:61" x14ac:dyDescent="0.25">
      <c r="A1251" t="s">
        <v>54</v>
      </c>
      <c r="B1251">
        <v>110027</v>
      </c>
      <c r="C1251" t="s">
        <v>55</v>
      </c>
      <c r="D1251" t="s">
        <v>56</v>
      </c>
      <c r="E1251" s="1">
        <v>45969</v>
      </c>
      <c r="F1251" t="s">
        <v>1500</v>
      </c>
      <c r="G1251" t="s">
        <v>63</v>
      </c>
      <c r="H1251" t="str">
        <f t="shared" si="133"/>
        <v>Aggregator</v>
      </c>
      <c r="I1251">
        <v>221581000000000</v>
      </c>
      <c r="J1251">
        <v>29811</v>
      </c>
      <c r="K1251" s="3">
        <v>45969.820833333331</v>
      </c>
      <c r="L1251">
        <f t="shared" si="134"/>
        <v>8</v>
      </c>
      <c r="M1251" t="str">
        <f t="shared" si="135"/>
        <v>Saturday</v>
      </c>
      <c r="N1251" s="1" t="str">
        <f t="shared" si="136"/>
        <v>November</v>
      </c>
      <c r="O1251" s="2">
        <v>0.8208333333333333</v>
      </c>
      <c r="P1251" s="2" t="str">
        <f t="shared" si="137"/>
        <v>Week 2</v>
      </c>
      <c r="Q1251" t="s">
        <v>59</v>
      </c>
      <c r="R1251" s="5">
        <v>388</v>
      </c>
      <c r="S1251" s="5">
        <v>-93.75</v>
      </c>
      <c r="T1251" s="5">
        <f t="shared" si="138"/>
        <v>24.162371134020617</v>
      </c>
      <c r="U1251" s="5">
        <v>294.25</v>
      </c>
      <c r="V1251" s="5">
        <v>32</v>
      </c>
      <c r="W1251" s="5">
        <v>0</v>
      </c>
      <c r="X1251" s="5">
        <v>-0.25</v>
      </c>
      <c r="Y1251" s="5">
        <v>326</v>
      </c>
      <c r="Z1251" s="5">
        <v>326</v>
      </c>
      <c r="AA1251" t="s">
        <v>64</v>
      </c>
      <c r="AB1251">
        <v>56.94</v>
      </c>
      <c r="AC1251">
        <v>8.99</v>
      </c>
      <c r="AD1251" t="s">
        <v>64</v>
      </c>
      <c r="AE1251" t="s">
        <v>56</v>
      </c>
      <c r="AF1251">
        <v>6046</v>
      </c>
      <c r="AG1251">
        <v>6046</v>
      </c>
      <c r="AO1251">
        <v>32</v>
      </c>
      <c r="AP1251">
        <v>0</v>
      </c>
      <c r="AW1251">
        <v>326</v>
      </c>
      <c r="BD1251" s="5">
        <v>326</v>
      </c>
      <c r="BE1251">
        <v>294.25</v>
      </c>
      <c r="BG1251">
        <f t="shared" si="139"/>
        <v>294.25</v>
      </c>
      <c r="BH1251">
        <v>32</v>
      </c>
    </row>
    <row r="1252" spans="1:61" x14ac:dyDescent="0.25">
      <c r="A1252" t="s">
        <v>54</v>
      </c>
      <c r="B1252">
        <v>110027</v>
      </c>
      <c r="C1252" t="s">
        <v>55</v>
      </c>
      <c r="D1252" t="s">
        <v>56</v>
      </c>
      <c r="E1252" s="1">
        <v>45969</v>
      </c>
      <c r="F1252" t="s">
        <v>1501</v>
      </c>
      <c r="G1252" t="s">
        <v>58</v>
      </c>
      <c r="H1252" t="str">
        <f t="shared" si="133"/>
        <v>Aggregator</v>
      </c>
      <c r="I1252">
        <v>7460852406</v>
      </c>
      <c r="J1252">
        <v>18528960</v>
      </c>
      <c r="K1252" s="3">
        <v>45969.830555555556</v>
      </c>
      <c r="L1252">
        <f t="shared" si="134"/>
        <v>8</v>
      </c>
      <c r="M1252" t="str">
        <f t="shared" si="135"/>
        <v>Saturday</v>
      </c>
      <c r="N1252" s="1" t="str">
        <f t="shared" si="136"/>
        <v>November</v>
      </c>
      <c r="O1252" s="2">
        <v>0.8305555555555556</v>
      </c>
      <c r="P1252" s="2" t="str">
        <f t="shared" si="137"/>
        <v>Week 2</v>
      </c>
      <c r="Q1252" t="s">
        <v>59</v>
      </c>
      <c r="R1252" s="5">
        <v>1225.99</v>
      </c>
      <c r="S1252" s="5">
        <v>-314.49</v>
      </c>
      <c r="T1252" s="5">
        <f t="shared" si="138"/>
        <v>25.651922120082549</v>
      </c>
      <c r="U1252" s="5">
        <v>911.5</v>
      </c>
      <c r="V1252" s="5">
        <v>32</v>
      </c>
      <c r="W1252" s="5">
        <v>0</v>
      </c>
      <c r="X1252" s="5">
        <v>0</v>
      </c>
      <c r="Y1252" s="5">
        <v>943.5</v>
      </c>
      <c r="Z1252" s="5">
        <v>943.5</v>
      </c>
      <c r="AA1252" t="s">
        <v>60</v>
      </c>
      <c r="AB1252">
        <v>219.3</v>
      </c>
      <c r="AC1252">
        <v>23.05</v>
      </c>
      <c r="AD1252" t="s">
        <v>60</v>
      </c>
      <c r="AE1252" t="s">
        <v>56</v>
      </c>
      <c r="AF1252">
        <v>2406</v>
      </c>
      <c r="AG1252">
        <v>2406</v>
      </c>
      <c r="AO1252">
        <v>32</v>
      </c>
      <c r="AP1252">
        <v>0</v>
      </c>
      <c r="AX1252">
        <v>943.5</v>
      </c>
      <c r="BD1252" s="5">
        <v>943.5</v>
      </c>
      <c r="BE1252">
        <v>911.51</v>
      </c>
      <c r="BG1252">
        <f t="shared" si="139"/>
        <v>911.51</v>
      </c>
      <c r="BI1252">
        <v>32</v>
      </c>
    </row>
    <row r="1253" spans="1:61" x14ac:dyDescent="0.25">
      <c r="A1253" t="s">
        <v>54</v>
      </c>
      <c r="B1253">
        <v>110027</v>
      </c>
      <c r="C1253" t="s">
        <v>55</v>
      </c>
      <c r="D1253" t="s">
        <v>56</v>
      </c>
      <c r="E1253" s="1">
        <v>45969</v>
      </c>
      <c r="F1253" t="s">
        <v>1502</v>
      </c>
      <c r="G1253" t="s">
        <v>58</v>
      </c>
      <c r="H1253" t="str">
        <f t="shared" si="133"/>
        <v>Aggregator</v>
      </c>
      <c r="I1253">
        <v>7454963195</v>
      </c>
      <c r="J1253">
        <v>18528960</v>
      </c>
      <c r="K1253" s="3">
        <v>45969.832638888889</v>
      </c>
      <c r="L1253">
        <f t="shared" si="134"/>
        <v>8</v>
      </c>
      <c r="M1253" t="str">
        <f t="shared" si="135"/>
        <v>Saturday</v>
      </c>
      <c r="N1253" s="1" t="str">
        <f t="shared" si="136"/>
        <v>November</v>
      </c>
      <c r="O1253" s="2">
        <v>0.83263888888888893</v>
      </c>
      <c r="P1253" s="2" t="str">
        <f t="shared" si="137"/>
        <v>Week 2</v>
      </c>
      <c r="Q1253" t="s">
        <v>59</v>
      </c>
      <c r="R1253" s="5">
        <v>349</v>
      </c>
      <c r="S1253" s="5">
        <v>-100</v>
      </c>
      <c r="T1253" s="5">
        <f t="shared" si="138"/>
        <v>28.653295128939828</v>
      </c>
      <c r="U1253" s="5">
        <v>249</v>
      </c>
      <c r="V1253" s="5">
        <v>32</v>
      </c>
      <c r="W1253" s="5">
        <v>0</v>
      </c>
      <c r="X1253" s="5">
        <v>0</v>
      </c>
      <c r="Y1253" s="5">
        <v>281</v>
      </c>
      <c r="Z1253" s="5">
        <v>281</v>
      </c>
      <c r="AA1253" t="s">
        <v>60</v>
      </c>
      <c r="AB1253">
        <v>75.709999999999994</v>
      </c>
      <c r="AC1253">
        <v>9.82</v>
      </c>
      <c r="AD1253" t="s">
        <v>60</v>
      </c>
      <c r="AE1253" t="s">
        <v>56</v>
      </c>
      <c r="AF1253">
        <v>3195</v>
      </c>
      <c r="AG1253">
        <v>3195</v>
      </c>
      <c r="AO1253">
        <v>32</v>
      </c>
      <c r="AP1253">
        <v>0</v>
      </c>
      <c r="AX1253">
        <v>281</v>
      </c>
      <c r="BD1253" s="5">
        <v>281</v>
      </c>
      <c r="BE1253">
        <v>249</v>
      </c>
      <c r="BG1253">
        <f t="shared" si="139"/>
        <v>249</v>
      </c>
      <c r="BI1253">
        <v>32</v>
      </c>
    </row>
    <row r="1254" spans="1:61" x14ac:dyDescent="0.25">
      <c r="A1254" t="s">
        <v>54</v>
      </c>
      <c r="B1254">
        <v>110027</v>
      </c>
      <c r="C1254" t="s">
        <v>55</v>
      </c>
      <c r="D1254" t="s">
        <v>56</v>
      </c>
      <c r="E1254" s="1">
        <v>45969</v>
      </c>
      <c r="F1254" t="s">
        <v>1503</v>
      </c>
      <c r="G1254" t="s">
        <v>63</v>
      </c>
      <c r="H1254" t="str">
        <f t="shared" si="133"/>
        <v>Aggregator</v>
      </c>
      <c r="I1254">
        <v>221583000000000</v>
      </c>
      <c r="J1254">
        <v>29811</v>
      </c>
      <c r="K1254" s="3">
        <v>45969.849305555559</v>
      </c>
      <c r="L1254">
        <f t="shared" si="134"/>
        <v>8</v>
      </c>
      <c r="M1254" t="str">
        <f t="shared" si="135"/>
        <v>Saturday</v>
      </c>
      <c r="N1254" s="1" t="str">
        <f t="shared" si="136"/>
        <v>November</v>
      </c>
      <c r="O1254" s="2">
        <v>0.84930555555555554</v>
      </c>
      <c r="P1254" s="2" t="str">
        <f t="shared" si="137"/>
        <v>Week 2</v>
      </c>
      <c r="Q1254" t="s">
        <v>59</v>
      </c>
      <c r="R1254" s="5">
        <v>405</v>
      </c>
      <c r="S1254" s="5">
        <v>-93.74</v>
      </c>
      <c r="T1254" s="5">
        <f t="shared" si="138"/>
        <v>23.145679012345678</v>
      </c>
      <c r="U1254" s="5">
        <v>311.26</v>
      </c>
      <c r="V1254" s="5">
        <v>32</v>
      </c>
      <c r="W1254" s="5">
        <v>0</v>
      </c>
      <c r="X1254" s="5">
        <v>-0.26</v>
      </c>
      <c r="Y1254" s="5">
        <v>343</v>
      </c>
      <c r="Z1254" s="5">
        <v>343</v>
      </c>
      <c r="AA1254" t="s">
        <v>64</v>
      </c>
      <c r="AB1254">
        <v>73.38</v>
      </c>
      <c r="AC1254">
        <v>7.84</v>
      </c>
      <c r="AD1254" t="s">
        <v>64</v>
      </c>
      <c r="AE1254" t="s">
        <v>56</v>
      </c>
      <c r="AF1254">
        <v>8874</v>
      </c>
      <c r="AG1254">
        <v>8874</v>
      </c>
      <c r="AO1254">
        <v>32</v>
      </c>
      <c r="AP1254">
        <v>0</v>
      </c>
      <c r="AW1254">
        <v>343</v>
      </c>
      <c r="BD1254" s="5">
        <v>343</v>
      </c>
      <c r="BE1254">
        <v>311.26</v>
      </c>
      <c r="BG1254">
        <f t="shared" si="139"/>
        <v>311.26</v>
      </c>
      <c r="BH1254">
        <v>32</v>
      </c>
    </row>
    <row r="1255" spans="1:61" x14ac:dyDescent="0.25">
      <c r="A1255" t="s">
        <v>54</v>
      </c>
      <c r="B1255">
        <v>110027</v>
      </c>
      <c r="C1255" t="s">
        <v>55</v>
      </c>
      <c r="D1255" t="s">
        <v>56</v>
      </c>
      <c r="E1255" s="1">
        <v>45969</v>
      </c>
      <c r="F1255" t="s">
        <v>1504</v>
      </c>
      <c r="G1255" t="s">
        <v>63</v>
      </c>
      <c r="H1255" t="str">
        <f t="shared" si="133"/>
        <v>Aggregator</v>
      </c>
      <c r="I1255">
        <v>221583000000000</v>
      </c>
      <c r="J1255">
        <v>29811</v>
      </c>
      <c r="K1255" s="3">
        <v>45969.852083333331</v>
      </c>
      <c r="L1255">
        <f t="shared" si="134"/>
        <v>8</v>
      </c>
      <c r="M1255" t="str">
        <f t="shared" si="135"/>
        <v>Saturday</v>
      </c>
      <c r="N1255" s="1" t="str">
        <f t="shared" si="136"/>
        <v>November</v>
      </c>
      <c r="O1255" s="2">
        <v>0.8520833333333333</v>
      </c>
      <c r="P1255" s="2" t="str">
        <f t="shared" si="137"/>
        <v>Week 2</v>
      </c>
      <c r="Q1255" t="s">
        <v>59</v>
      </c>
      <c r="R1255" s="5">
        <v>677</v>
      </c>
      <c r="S1255" s="5">
        <v>-93.74</v>
      </c>
      <c r="T1255" s="5">
        <f t="shared" si="138"/>
        <v>13.846381093057605</v>
      </c>
      <c r="U1255" s="5">
        <v>583.26</v>
      </c>
      <c r="V1255" s="5">
        <v>32</v>
      </c>
      <c r="W1255" s="5">
        <v>0</v>
      </c>
      <c r="X1255" s="5">
        <v>-0.26</v>
      </c>
      <c r="Y1255" s="5">
        <v>615</v>
      </c>
      <c r="Z1255" s="5">
        <v>615</v>
      </c>
      <c r="AA1255" t="s">
        <v>64</v>
      </c>
      <c r="AB1255">
        <v>124.59</v>
      </c>
      <c r="AC1255">
        <v>14.91</v>
      </c>
      <c r="AD1255" t="s">
        <v>64</v>
      </c>
      <c r="AE1255" t="s">
        <v>56</v>
      </c>
      <c r="AF1255">
        <v>6130</v>
      </c>
      <c r="AG1255">
        <v>6130</v>
      </c>
      <c r="AO1255">
        <v>32</v>
      </c>
      <c r="AP1255">
        <v>0</v>
      </c>
      <c r="AW1255">
        <v>615</v>
      </c>
      <c r="BD1255" s="5">
        <v>615</v>
      </c>
      <c r="BE1255">
        <v>583.26</v>
      </c>
      <c r="BG1255">
        <f t="shared" si="139"/>
        <v>583.26</v>
      </c>
      <c r="BH1255">
        <v>32</v>
      </c>
    </row>
    <row r="1256" spans="1:61" x14ac:dyDescent="0.25">
      <c r="A1256" t="s">
        <v>54</v>
      </c>
      <c r="B1256">
        <v>110027</v>
      </c>
      <c r="C1256" t="s">
        <v>55</v>
      </c>
      <c r="D1256" t="s">
        <v>56</v>
      </c>
      <c r="E1256" s="1">
        <v>45969</v>
      </c>
      <c r="F1256" t="s">
        <v>1505</v>
      </c>
      <c r="G1256" t="s">
        <v>67</v>
      </c>
      <c r="H1256" t="str">
        <f t="shared" si="133"/>
        <v>Direct Sale</v>
      </c>
      <c r="K1256" s="3">
        <v>45969.862500000003</v>
      </c>
      <c r="L1256">
        <f t="shared" si="134"/>
        <v>8</v>
      </c>
      <c r="M1256" t="str">
        <f t="shared" si="135"/>
        <v>Saturday</v>
      </c>
      <c r="N1256" s="1" t="str">
        <f t="shared" si="136"/>
        <v>November</v>
      </c>
      <c r="O1256" s="2">
        <v>0.86250000000000004</v>
      </c>
      <c r="P1256" s="2" t="str">
        <f t="shared" si="137"/>
        <v>Week 2</v>
      </c>
      <c r="Q1256" t="s">
        <v>59</v>
      </c>
      <c r="R1256" s="5">
        <v>257</v>
      </c>
      <c r="S1256" s="5">
        <v>0</v>
      </c>
      <c r="T1256" s="5">
        <f t="shared" si="138"/>
        <v>0</v>
      </c>
      <c r="U1256" s="5">
        <v>257</v>
      </c>
      <c r="V1256" s="5">
        <v>0</v>
      </c>
      <c r="W1256" s="5">
        <v>12.86</v>
      </c>
      <c r="X1256" s="5">
        <v>0.14000000000000001</v>
      </c>
      <c r="Y1256" s="5">
        <v>270</v>
      </c>
      <c r="Z1256" s="5">
        <v>270</v>
      </c>
      <c r="AA1256" t="s">
        <v>68</v>
      </c>
      <c r="AB1256">
        <v>65.650000000000006</v>
      </c>
      <c r="AC1256">
        <v>5.88</v>
      </c>
      <c r="AD1256" t="s">
        <v>5775</v>
      </c>
      <c r="AI1256" t="s">
        <v>703</v>
      </c>
      <c r="AJ1256" t="s">
        <v>704</v>
      </c>
      <c r="AK1256">
        <v>7500624182</v>
      </c>
      <c r="AO1256">
        <v>0</v>
      </c>
      <c r="AP1256">
        <v>0</v>
      </c>
      <c r="AR1256">
        <v>270</v>
      </c>
      <c r="AZ1256">
        <v>257</v>
      </c>
      <c r="BA1256">
        <v>6.43</v>
      </c>
      <c r="BB1256">
        <v>257</v>
      </c>
      <c r="BC1256">
        <v>6.43</v>
      </c>
      <c r="BD1256" s="5">
        <v>270</v>
      </c>
      <c r="BE1256">
        <v>257</v>
      </c>
      <c r="BG1256">
        <f t="shared" si="139"/>
        <v>257</v>
      </c>
    </row>
    <row r="1257" spans="1:61" x14ac:dyDescent="0.25">
      <c r="A1257" t="s">
        <v>54</v>
      </c>
      <c r="B1257">
        <v>110027</v>
      </c>
      <c r="C1257" t="s">
        <v>55</v>
      </c>
      <c r="D1257" t="s">
        <v>56</v>
      </c>
      <c r="E1257" s="1">
        <v>45969</v>
      </c>
      <c r="F1257" t="s">
        <v>1506</v>
      </c>
      <c r="G1257" t="s">
        <v>67</v>
      </c>
      <c r="H1257" t="str">
        <f t="shared" si="133"/>
        <v>Direct Sale</v>
      </c>
      <c r="K1257" s="3">
        <v>45969.862500000003</v>
      </c>
      <c r="L1257">
        <f t="shared" si="134"/>
        <v>8</v>
      </c>
      <c r="M1257" t="str">
        <f t="shared" si="135"/>
        <v>Saturday</v>
      </c>
      <c r="N1257" s="1" t="str">
        <f t="shared" si="136"/>
        <v>November</v>
      </c>
      <c r="O1257" s="2">
        <v>0.86250000000000004</v>
      </c>
      <c r="P1257" s="2" t="str">
        <f t="shared" si="137"/>
        <v>Week 2</v>
      </c>
      <c r="Q1257" t="s">
        <v>59</v>
      </c>
      <c r="R1257" s="5">
        <v>159</v>
      </c>
      <c r="S1257" s="5">
        <v>0</v>
      </c>
      <c r="T1257" s="5">
        <f t="shared" si="138"/>
        <v>0</v>
      </c>
      <c r="U1257" s="5">
        <v>159</v>
      </c>
      <c r="V1257" s="5">
        <v>0</v>
      </c>
      <c r="W1257" s="5">
        <v>7.96</v>
      </c>
      <c r="X1257" s="5">
        <v>0.04</v>
      </c>
      <c r="Y1257" s="5">
        <v>167</v>
      </c>
      <c r="Z1257" s="5">
        <v>167</v>
      </c>
      <c r="AA1257" t="s">
        <v>73</v>
      </c>
      <c r="AB1257">
        <v>29.71</v>
      </c>
      <c r="AC1257">
        <v>2.5</v>
      </c>
      <c r="AD1257" t="s">
        <v>5778</v>
      </c>
      <c r="AE1257" t="s">
        <v>75</v>
      </c>
      <c r="AI1257" t="s">
        <v>89</v>
      </c>
      <c r="AJ1257" t="s">
        <v>56</v>
      </c>
      <c r="AK1257">
        <v>8929758003</v>
      </c>
      <c r="AO1257">
        <v>0</v>
      </c>
      <c r="AP1257">
        <v>0</v>
      </c>
      <c r="AQ1257">
        <v>167</v>
      </c>
      <c r="AZ1257">
        <v>159</v>
      </c>
      <c r="BA1257">
        <v>3.98</v>
      </c>
      <c r="BB1257">
        <v>159</v>
      </c>
      <c r="BC1257">
        <v>3.98</v>
      </c>
      <c r="BD1257" s="5">
        <v>167</v>
      </c>
      <c r="BE1257">
        <v>159</v>
      </c>
      <c r="BG1257">
        <f t="shared" si="139"/>
        <v>159</v>
      </c>
    </row>
    <row r="1258" spans="1:61" x14ac:dyDescent="0.25">
      <c r="A1258" t="s">
        <v>54</v>
      </c>
      <c r="B1258">
        <v>110027</v>
      </c>
      <c r="C1258" t="s">
        <v>55</v>
      </c>
      <c r="D1258" t="s">
        <v>56</v>
      </c>
      <c r="E1258" s="1">
        <v>45969</v>
      </c>
      <c r="F1258" t="s">
        <v>1507</v>
      </c>
      <c r="G1258" t="s">
        <v>67</v>
      </c>
      <c r="H1258" t="str">
        <f t="shared" si="133"/>
        <v>Direct Sale</v>
      </c>
      <c r="K1258" s="3">
        <v>45969.862500000003</v>
      </c>
      <c r="L1258">
        <f t="shared" si="134"/>
        <v>8</v>
      </c>
      <c r="M1258" t="str">
        <f t="shared" si="135"/>
        <v>Saturday</v>
      </c>
      <c r="N1258" s="1" t="str">
        <f t="shared" si="136"/>
        <v>November</v>
      </c>
      <c r="O1258" s="2">
        <v>0.86250000000000004</v>
      </c>
      <c r="P1258" s="2" t="str">
        <f t="shared" si="137"/>
        <v>Week 2</v>
      </c>
      <c r="Q1258" t="s">
        <v>59</v>
      </c>
      <c r="R1258" s="5">
        <v>218</v>
      </c>
      <c r="S1258" s="5">
        <v>0</v>
      </c>
      <c r="T1258" s="5">
        <f t="shared" si="138"/>
        <v>0</v>
      </c>
      <c r="U1258" s="5">
        <v>218</v>
      </c>
      <c r="V1258" s="5">
        <v>0</v>
      </c>
      <c r="W1258" s="5">
        <v>10.9</v>
      </c>
      <c r="X1258" s="5">
        <v>0.1</v>
      </c>
      <c r="Y1258" s="5">
        <v>229</v>
      </c>
      <c r="Z1258" s="5">
        <v>229</v>
      </c>
      <c r="AA1258" t="s">
        <v>68</v>
      </c>
      <c r="AB1258">
        <v>45.2</v>
      </c>
      <c r="AC1258">
        <v>4.6399999999999997</v>
      </c>
      <c r="AD1258" t="s">
        <v>5778</v>
      </c>
      <c r="AE1258" t="s">
        <v>75</v>
      </c>
      <c r="AI1258" t="s">
        <v>1508</v>
      </c>
      <c r="AJ1258" t="s">
        <v>1509</v>
      </c>
      <c r="AK1258">
        <v>8800556349</v>
      </c>
      <c r="AO1258">
        <v>0</v>
      </c>
      <c r="AP1258">
        <v>0</v>
      </c>
      <c r="AR1258">
        <v>229</v>
      </c>
      <c r="AZ1258">
        <v>218</v>
      </c>
      <c r="BA1258">
        <v>5.45</v>
      </c>
      <c r="BB1258">
        <v>218</v>
      </c>
      <c r="BC1258">
        <v>5.45</v>
      </c>
      <c r="BD1258" s="5">
        <v>229</v>
      </c>
      <c r="BE1258">
        <v>218</v>
      </c>
      <c r="BG1258">
        <f t="shared" si="139"/>
        <v>218</v>
      </c>
    </row>
    <row r="1259" spans="1:61" x14ac:dyDescent="0.25">
      <c r="A1259" t="s">
        <v>54</v>
      </c>
      <c r="B1259">
        <v>110027</v>
      </c>
      <c r="C1259" t="s">
        <v>55</v>
      </c>
      <c r="D1259" t="s">
        <v>56</v>
      </c>
      <c r="E1259" s="1">
        <v>45969</v>
      </c>
      <c r="F1259" t="s">
        <v>1510</v>
      </c>
      <c r="G1259" t="s">
        <v>67</v>
      </c>
      <c r="H1259" t="str">
        <f t="shared" si="133"/>
        <v>Direct Sale</v>
      </c>
      <c r="K1259" s="3">
        <v>45969.862500000003</v>
      </c>
      <c r="L1259">
        <f t="shared" si="134"/>
        <v>8</v>
      </c>
      <c r="M1259" t="str">
        <f t="shared" si="135"/>
        <v>Saturday</v>
      </c>
      <c r="N1259" s="1" t="str">
        <f t="shared" si="136"/>
        <v>November</v>
      </c>
      <c r="O1259" s="2">
        <v>0.86250000000000004</v>
      </c>
      <c r="P1259" s="2" t="str">
        <f t="shared" si="137"/>
        <v>Week 2</v>
      </c>
      <c r="Q1259" t="s">
        <v>59</v>
      </c>
      <c r="R1259" s="5">
        <v>177</v>
      </c>
      <c r="S1259" s="5">
        <v>0</v>
      </c>
      <c r="T1259" s="5">
        <f t="shared" si="138"/>
        <v>0</v>
      </c>
      <c r="U1259" s="5">
        <v>177</v>
      </c>
      <c r="V1259" s="5">
        <v>0</v>
      </c>
      <c r="W1259" s="5">
        <v>8.86</v>
      </c>
      <c r="X1259" s="5">
        <v>0.14000000000000001</v>
      </c>
      <c r="Y1259" s="5">
        <v>186</v>
      </c>
      <c r="Z1259" s="5">
        <v>186</v>
      </c>
      <c r="AA1259" t="s">
        <v>73</v>
      </c>
      <c r="AB1259">
        <v>46.48</v>
      </c>
      <c r="AC1259">
        <v>5.88</v>
      </c>
      <c r="AD1259" t="s">
        <v>5775</v>
      </c>
      <c r="AI1259" t="s">
        <v>1511</v>
      </c>
      <c r="AJ1259" t="s">
        <v>1512</v>
      </c>
      <c r="AK1259">
        <v>9810804207</v>
      </c>
      <c r="AO1259">
        <v>0</v>
      </c>
      <c r="AP1259">
        <v>0</v>
      </c>
      <c r="AQ1259">
        <v>186</v>
      </c>
      <c r="AZ1259">
        <v>177</v>
      </c>
      <c r="BA1259">
        <v>4.43</v>
      </c>
      <c r="BB1259">
        <v>177</v>
      </c>
      <c r="BC1259">
        <v>4.43</v>
      </c>
      <c r="BD1259" s="5">
        <v>186</v>
      </c>
      <c r="BE1259">
        <v>177</v>
      </c>
      <c r="BG1259">
        <f t="shared" si="139"/>
        <v>177</v>
      </c>
    </row>
    <row r="1260" spans="1:61" x14ac:dyDescent="0.25">
      <c r="A1260" t="s">
        <v>54</v>
      </c>
      <c r="B1260">
        <v>110027</v>
      </c>
      <c r="C1260" t="s">
        <v>55</v>
      </c>
      <c r="D1260" t="s">
        <v>56</v>
      </c>
      <c r="E1260" s="1">
        <v>45969</v>
      </c>
      <c r="F1260" t="s">
        <v>1513</v>
      </c>
      <c r="G1260" t="s">
        <v>63</v>
      </c>
      <c r="H1260" t="str">
        <f t="shared" si="133"/>
        <v>Aggregator</v>
      </c>
      <c r="I1260">
        <v>221585000000000</v>
      </c>
      <c r="J1260">
        <v>29811</v>
      </c>
      <c r="K1260" s="3">
        <v>45969.871527777781</v>
      </c>
      <c r="L1260">
        <f t="shared" si="134"/>
        <v>8</v>
      </c>
      <c r="M1260" t="str">
        <f t="shared" si="135"/>
        <v>Saturday</v>
      </c>
      <c r="N1260" s="1" t="str">
        <f t="shared" si="136"/>
        <v>November</v>
      </c>
      <c r="O1260" s="2">
        <v>0.87152777777777779</v>
      </c>
      <c r="P1260" s="2" t="str">
        <f t="shared" si="137"/>
        <v>Week 2</v>
      </c>
      <c r="Q1260" t="s">
        <v>59</v>
      </c>
      <c r="R1260" s="5">
        <v>403</v>
      </c>
      <c r="S1260" s="5">
        <v>-60</v>
      </c>
      <c r="T1260" s="5">
        <f t="shared" si="138"/>
        <v>14.888337468982629</v>
      </c>
      <c r="U1260" s="5">
        <v>343</v>
      </c>
      <c r="V1260" s="5">
        <v>32</v>
      </c>
      <c r="W1260" s="5">
        <v>0</v>
      </c>
      <c r="X1260" s="5">
        <v>0</v>
      </c>
      <c r="Y1260" s="5">
        <v>375</v>
      </c>
      <c r="Z1260" s="5">
        <v>375</v>
      </c>
      <c r="AA1260" t="s">
        <v>64</v>
      </c>
      <c r="AB1260">
        <v>74.11</v>
      </c>
      <c r="AC1260">
        <v>9.26</v>
      </c>
      <c r="AD1260" t="s">
        <v>64</v>
      </c>
      <c r="AE1260" t="s">
        <v>56</v>
      </c>
      <c r="AF1260">
        <v>4395</v>
      </c>
      <c r="AG1260">
        <v>4395</v>
      </c>
      <c r="AO1260">
        <v>32</v>
      </c>
      <c r="AP1260">
        <v>0</v>
      </c>
      <c r="AW1260">
        <v>375</v>
      </c>
      <c r="BD1260" s="5">
        <v>375</v>
      </c>
      <c r="BE1260">
        <v>343</v>
      </c>
      <c r="BG1260">
        <f t="shared" si="139"/>
        <v>343</v>
      </c>
      <c r="BH1260">
        <v>32</v>
      </c>
    </row>
    <row r="1261" spans="1:61" x14ac:dyDescent="0.25">
      <c r="A1261" t="s">
        <v>54</v>
      </c>
      <c r="B1261">
        <v>110027</v>
      </c>
      <c r="C1261" t="s">
        <v>55</v>
      </c>
      <c r="D1261" t="s">
        <v>56</v>
      </c>
      <c r="E1261" s="1">
        <v>45969</v>
      </c>
      <c r="F1261" t="s">
        <v>1514</v>
      </c>
      <c r="G1261" t="s">
        <v>58</v>
      </c>
      <c r="H1261" t="str">
        <f t="shared" si="133"/>
        <v>Aggregator</v>
      </c>
      <c r="I1261">
        <v>7462969306</v>
      </c>
      <c r="J1261">
        <v>18528960</v>
      </c>
      <c r="K1261" s="3">
        <v>45969.87777777778</v>
      </c>
      <c r="L1261">
        <f t="shared" si="134"/>
        <v>8</v>
      </c>
      <c r="M1261" t="str">
        <f t="shared" si="135"/>
        <v>Saturday</v>
      </c>
      <c r="N1261" s="1" t="str">
        <f t="shared" si="136"/>
        <v>November</v>
      </c>
      <c r="O1261" s="2">
        <v>0.87777777777777777</v>
      </c>
      <c r="P1261" s="2" t="str">
        <f t="shared" si="137"/>
        <v>Week 2</v>
      </c>
      <c r="Q1261" t="s">
        <v>59</v>
      </c>
      <c r="R1261" s="5">
        <v>358</v>
      </c>
      <c r="S1261" s="5">
        <v>-100</v>
      </c>
      <c r="T1261" s="5">
        <f t="shared" si="138"/>
        <v>27.932960893854748</v>
      </c>
      <c r="U1261" s="5">
        <v>258</v>
      </c>
      <c r="V1261" s="5">
        <v>32</v>
      </c>
      <c r="W1261" s="5">
        <v>0</v>
      </c>
      <c r="X1261" s="5">
        <v>0</v>
      </c>
      <c r="Y1261" s="5">
        <v>290</v>
      </c>
      <c r="Z1261" s="5">
        <v>290</v>
      </c>
      <c r="AA1261" t="s">
        <v>60</v>
      </c>
      <c r="AB1261">
        <v>59.86</v>
      </c>
      <c r="AC1261">
        <v>8.69</v>
      </c>
      <c r="AD1261" t="s">
        <v>60</v>
      </c>
      <c r="AE1261" t="s">
        <v>56</v>
      </c>
      <c r="AF1261">
        <v>9306</v>
      </c>
      <c r="AG1261">
        <v>9306</v>
      </c>
      <c r="AO1261">
        <v>32</v>
      </c>
      <c r="AP1261">
        <v>0</v>
      </c>
      <c r="AX1261">
        <v>290</v>
      </c>
      <c r="BD1261" s="5">
        <v>290</v>
      </c>
      <c r="BE1261">
        <v>258</v>
      </c>
      <c r="BG1261">
        <f t="shared" si="139"/>
        <v>258</v>
      </c>
      <c r="BI1261">
        <v>32</v>
      </c>
    </row>
    <row r="1262" spans="1:61" x14ac:dyDescent="0.25">
      <c r="A1262" t="s">
        <v>54</v>
      </c>
      <c r="B1262">
        <v>110027</v>
      </c>
      <c r="C1262" t="s">
        <v>55</v>
      </c>
      <c r="D1262" t="s">
        <v>56</v>
      </c>
      <c r="E1262" s="1">
        <v>45969</v>
      </c>
      <c r="F1262" t="s">
        <v>1515</v>
      </c>
      <c r="G1262" t="s">
        <v>63</v>
      </c>
      <c r="H1262" t="str">
        <f t="shared" si="133"/>
        <v>Aggregator</v>
      </c>
      <c r="I1262">
        <v>221587000000000</v>
      </c>
      <c r="J1262">
        <v>29811</v>
      </c>
      <c r="K1262" s="3">
        <v>45969.890277777777</v>
      </c>
      <c r="L1262">
        <f t="shared" si="134"/>
        <v>8</v>
      </c>
      <c r="M1262" t="str">
        <f t="shared" si="135"/>
        <v>Saturday</v>
      </c>
      <c r="N1262" s="1" t="str">
        <f t="shared" si="136"/>
        <v>November</v>
      </c>
      <c r="O1262" s="2">
        <v>0.89027777777777772</v>
      </c>
      <c r="P1262" s="2" t="str">
        <f t="shared" si="137"/>
        <v>Week 2</v>
      </c>
      <c r="Q1262" t="s">
        <v>59</v>
      </c>
      <c r="R1262" s="5">
        <v>737</v>
      </c>
      <c r="S1262" s="5">
        <v>-268.74</v>
      </c>
      <c r="T1262" s="5">
        <f t="shared" si="138"/>
        <v>36.464043419267298</v>
      </c>
      <c r="U1262" s="5">
        <v>468.26</v>
      </c>
      <c r="V1262" s="5">
        <v>32</v>
      </c>
      <c r="W1262" s="5">
        <v>0</v>
      </c>
      <c r="X1262" s="5">
        <v>-0.26</v>
      </c>
      <c r="Y1262" s="5">
        <v>500</v>
      </c>
      <c r="Z1262" s="5">
        <v>500</v>
      </c>
      <c r="AA1262" t="s">
        <v>64</v>
      </c>
      <c r="AB1262">
        <v>102.17</v>
      </c>
      <c r="AC1262">
        <v>13.9</v>
      </c>
      <c r="AD1262" t="s">
        <v>64</v>
      </c>
      <c r="AE1262" t="s">
        <v>56</v>
      </c>
      <c r="AF1262">
        <v>6560</v>
      </c>
      <c r="AG1262">
        <v>6560</v>
      </c>
      <c r="AO1262">
        <v>32</v>
      </c>
      <c r="AP1262">
        <v>0</v>
      </c>
      <c r="AW1262">
        <v>500</v>
      </c>
      <c r="BD1262" s="5">
        <v>500</v>
      </c>
      <c r="BE1262">
        <v>468.26</v>
      </c>
      <c r="BG1262">
        <f t="shared" si="139"/>
        <v>468.26</v>
      </c>
      <c r="BH1262">
        <v>32</v>
      </c>
    </row>
    <row r="1263" spans="1:61" x14ac:dyDescent="0.25">
      <c r="A1263" t="s">
        <v>54</v>
      </c>
      <c r="B1263">
        <v>110027</v>
      </c>
      <c r="C1263" t="s">
        <v>55</v>
      </c>
      <c r="D1263" t="s">
        <v>56</v>
      </c>
      <c r="E1263" s="1">
        <v>45969</v>
      </c>
      <c r="F1263" t="s">
        <v>1516</v>
      </c>
      <c r="G1263" t="s">
        <v>67</v>
      </c>
      <c r="H1263" t="str">
        <f t="shared" si="133"/>
        <v>Direct Sale</v>
      </c>
      <c r="K1263" s="3">
        <v>45969.893055555556</v>
      </c>
      <c r="L1263">
        <f t="shared" si="134"/>
        <v>8</v>
      </c>
      <c r="M1263" t="str">
        <f t="shared" si="135"/>
        <v>Saturday</v>
      </c>
      <c r="N1263" s="1" t="str">
        <f t="shared" si="136"/>
        <v>November</v>
      </c>
      <c r="O1263" s="2">
        <v>0.8930555555555556</v>
      </c>
      <c r="P1263" s="2" t="str">
        <f t="shared" si="137"/>
        <v>Week 2</v>
      </c>
      <c r="Q1263" t="s">
        <v>59</v>
      </c>
      <c r="R1263" s="5">
        <v>418</v>
      </c>
      <c r="S1263" s="5">
        <v>0</v>
      </c>
      <c r="T1263" s="5">
        <f t="shared" si="138"/>
        <v>0</v>
      </c>
      <c r="U1263" s="5">
        <v>418</v>
      </c>
      <c r="V1263" s="5">
        <v>0</v>
      </c>
      <c r="W1263" s="5">
        <v>20.9</v>
      </c>
      <c r="X1263" s="5">
        <v>0.1</v>
      </c>
      <c r="Y1263" s="5">
        <v>439</v>
      </c>
      <c r="Z1263" s="5">
        <v>439</v>
      </c>
      <c r="AA1263" t="s">
        <v>68</v>
      </c>
      <c r="AB1263">
        <v>101.15</v>
      </c>
      <c r="AC1263">
        <v>4.78</v>
      </c>
      <c r="AD1263" t="s">
        <v>5778</v>
      </c>
      <c r="AE1263" t="s">
        <v>75</v>
      </c>
      <c r="AI1263" t="s">
        <v>89</v>
      </c>
      <c r="AJ1263" t="s">
        <v>56</v>
      </c>
      <c r="AK1263">
        <v>8929758003</v>
      </c>
      <c r="AO1263">
        <v>0</v>
      </c>
      <c r="AP1263">
        <v>0</v>
      </c>
      <c r="AR1263">
        <v>439</v>
      </c>
      <c r="AZ1263">
        <v>418</v>
      </c>
      <c r="BA1263">
        <v>10.45</v>
      </c>
      <c r="BB1263">
        <v>418</v>
      </c>
      <c r="BC1263">
        <v>10.45</v>
      </c>
      <c r="BD1263" s="5">
        <v>439</v>
      </c>
      <c r="BE1263">
        <v>418</v>
      </c>
      <c r="BG1263">
        <f t="shared" si="139"/>
        <v>418</v>
      </c>
    </row>
    <row r="1264" spans="1:61" x14ac:dyDescent="0.25">
      <c r="A1264" t="s">
        <v>54</v>
      </c>
      <c r="B1264">
        <v>110027</v>
      </c>
      <c r="C1264" t="s">
        <v>55</v>
      </c>
      <c r="D1264" t="s">
        <v>56</v>
      </c>
      <c r="E1264" s="1">
        <v>45969</v>
      </c>
      <c r="F1264" t="s">
        <v>1517</v>
      </c>
      <c r="G1264" t="s">
        <v>67</v>
      </c>
      <c r="H1264" t="str">
        <f t="shared" si="133"/>
        <v>Direct Sale</v>
      </c>
      <c r="K1264" s="3">
        <v>45969.893750000003</v>
      </c>
      <c r="L1264">
        <f t="shared" si="134"/>
        <v>8</v>
      </c>
      <c r="M1264" t="str">
        <f t="shared" si="135"/>
        <v>Saturday</v>
      </c>
      <c r="N1264" s="1" t="str">
        <f t="shared" si="136"/>
        <v>November</v>
      </c>
      <c r="O1264" s="2">
        <v>0.89375000000000004</v>
      </c>
      <c r="P1264" s="2" t="str">
        <f t="shared" si="137"/>
        <v>Week 2</v>
      </c>
      <c r="Q1264" t="s">
        <v>59</v>
      </c>
      <c r="R1264" s="5">
        <v>637</v>
      </c>
      <c r="S1264" s="5">
        <v>0</v>
      </c>
      <c r="T1264" s="5">
        <f t="shared" si="138"/>
        <v>0</v>
      </c>
      <c r="U1264" s="5">
        <v>637</v>
      </c>
      <c r="V1264" s="5">
        <v>0</v>
      </c>
      <c r="W1264" s="5">
        <v>31.86</v>
      </c>
      <c r="X1264" s="5">
        <v>0.14000000000000001</v>
      </c>
      <c r="Y1264" s="5">
        <v>669</v>
      </c>
      <c r="Z1264" s="5">
        <v>669</v>
      </c>
      <c r="AA1264" t="s">
        <v>68</v>
      </c>
      <c r="AB1264">
        <v>133.46</v>
      </c>
      <c r="AC1264">
        <v>6.48</v>
      </c>
      <c r="AD1264" t="s">
        <v>5778</v>
      </c>
      <c r="AE1264" t="s">
        <v>75</v>
      </c>
      <c r="AI1264" t="s">
        <v>89</v>
      </c>
      <c r="AJ1264" t="s">
        <v>56</v>
      </c>
      <c r="AK1264">
        <v>8929758003</v>
      </c>
      <c r="AO1264">
        <v>0</v>
      </c>
      <c r="AP1264">
        <v>0</v>
      </c>
      <c r="AR1264">
        <v>669</v>
      </c>
      <c r="AZ1264">
        <v>637</v>
      </c>
      <c r="BA1264">
        <v>15.93</v>
      </c>
      <c r="BB1264">
        <v>637</v>
      </c>
      <c r="BC1264">
        <v>15.93</v>
      </c>
      <c r="BD1264" s="5">
        <v>669</v>
      </c>
      <c r="BE1264">
        <v>637</v>
      </c>
      <c r="BG1264">
        <f t="shared" si="139"/>
        <v>637</v>
      </c>
    </row>
    <row r="1265" spans="1:61" x14ac:dyDescent="0.25">
      <c r="A1265" t="s">
        <v>54</v>
      </c>
      <c r="B1265">
        <v>110027</v>
      </c>
      <c r="C1265" t="s">
        <v>55</v>
      </c>
      <c r="D1265" t="s">
        <v>56</v>
      </c>
      <c r="E1265" s="1">
        <v>45969</v>
      </c>
      <c r="F1265" t="s">
        <v>1518</v>
      </c>
      <c r="G1265" t="s">
        <v>67</v>
      </c>
      <c r="H1265" t="str">
        <f t="shared" si="133"/>
        <v>Direct Sale</v>
      </c>
      <c r="K1265" s="3">
        <v>45969.893750000003</v>
      </c>
      <c r="L1265">
        <f t="shared" si="134"/>
        <v>8</v>
      </c>
      <c r="M1265" t="str">
        <f t="shared" si="135"/>
        <v>Saturday</v>
      </c>
      <c r="N1265" s="1" t="str">
        <f t="shared" si="136"/>
        <v>November</v>
      </c>
      <c r="O1265" s="2">
        <v>0.89375000000000004</v>
      </c>
      <c r="P1265" s="2" t="str">
        <f t="shared" si="137"/>
        <v>Week 2</v>
      </c>
      <c r="Q1265" t="s">
        <v>59</v>
      </c>
      <c r="R1265" s="5">
        <v>199</v>
      </c>
      <c r="S1265" s="5">
        <v>0</v>
      </c>
      <c r="T1265" s="5">
        <f t="shared" si="138"/>
        <v>0</v>
      </c>
      <c r="U1265" s="5">
        <v>199</v>
      </c>
      <c r="V1265" s="5">
        <v>0</v>
      </c>
      <c r="W1265" s="5">
        <v>9.9600000000000009</v>
      </c>
      <c r="X1265" s="5">
        <v>0.04</v>
      </c>
      <c r="Y1265" s="5">
        <v>209</v>
      </c>
      <c r="Z1265" s="5">
        <v>209</v>
      </c>
      <c r="AA1265" t="s">
        <v>73</v>
      </c>
      <c r="AB1265">
        <v>48.47</v>
      </c>
      <c r="AC1265">
        <v>2.56</v>
      </c>
      <c r="AD1265" t="s">
        <v>5778</v>
      </c>
      <c r="AE1265" t="s">
        <v>75</v>
      </c>
      <c r="AI1265" t="s">
        <v>89</v>
      </c>
      <c r="AJ1265" t="s">
        <v>56</v>
      </c>
      <c r="AK1265">
        <v>8929758003</v>
      </c>
      <c r="AO1265">
        <v>0</v>
      </c>
      <c r="AP1265">
        <v>0</v>
      </c>
      <c r="AQ1265">
        <v>209</v>
      </c>
      <c r="AZ1265">
        <v>199</v>
      </c>
      <c r="BA1265">
        <v>4.9800000000000004</v>
      </c>
      <c r="BB1265">
        <v>199</v>
      </c>
      <c r="BC1265">
        <v>4.9800000000000004</v>
      </c>
      <c r="BD1265" s="5">
        <v>209</v>
      </c>
      <c r="BE1265">
        <v>199</v>
      </c>
      <c r="BG1265">
        <f t="shared" si="139"/>
        <v>199</v>
      </c>
    </row>
    <row r="1266" spans="1:61" x14ac:dyDescent="0.25">
      <c r="A1266" t="s">
        <v>54</v>
      </c>
      <c r="B1266">
        <v>110027</v>
      </c>
      <c r="C1266" t="s">
        <v>55</v>
      </c>
      <c r="D1266" t="s">
        <v>56</v>
      </c>
      <c r="E1266" s="1">
        <v>45969</v>
      </c>
      <c r="F1266" t="s">
        <v>1519</v>
      </c>
      <c r="G1266" t="s">
        <v>58</v>
      </c>
      <c r="H1266" t="str">
        <f t="shared" si="133"/>
        <v>Aggregator</v>
      </c>
      <c r="I1266">
        <v>7462421698</v>
      </c>
      <c r="J1266">
        <v>18528960</v>
      </c>
      <c r="K1266" s="3">
        <v>45969.894444444442</v>
      </c>
      <c r="L1266">
        <f t="shared" si="134"/>
        <v>8</v>
      </c>
      <c r="M1266" t="str">
        <f t="shared" si="135"/>
        <v>Saturday</v>
      </c>
      <c r="N1266" s="1" t="str">
        <f t="shared" si="136"/>
        <v>November</v>
      </c>
      <c r="O1266" s="2">
        <v>0.89444444444444449</v>
      </c>
      <c r="P1266" s="2" t="str">
        <f t="shared" si="137"/>
        <v>Week 2</v>
      </c>
      <c r="Q1266" t="s">
        <v>59</v>
      </c>
      <c r="R1266" s="5">
        <v>748</v>
      </c>
      <c r="S1266" s="5">
        <v>-374</v>
      </c>
      <c r="T1266" s="5">
        <f t="shared" si="138"/>
        <v>50</v>
      </c>
      <c r="U1266" s="5">
        <v>374</v>
      </c>
      <c r="V1266" s="5">
        <v>32</v>
      </c>
      <c r="W1266" s="5">
        <v>0</v>
      </c>
      <c r="X1266" s="5">
        <v>0</v>
      </c>
      <c r="Y1266" s="5">
        <v>406</v>
      </c>
      <c r="Z1266" s="5">
        <v>406</v>
      </c>
      <c r="AA1266" t="s">
        <v>60</v>
      </c>
      <c r="AB1266">
        <v>120.47</v>
      </c>
      <c r="AC1266">
        <v>4.7699999999999996</v>
      </c>
      <c r="AD1266" t="s">
        <v>60</v>
      </c>
      <c r="AE1266" t="s">
        <v>56</v>
      </c>
      <c r="AF1266">
        <v>1698</v>
      </c>
      <c r="AG1266">
        <v>1698</v>
      </c>
      <c r="AO1266">
        <v>32</v>
      </c>
      <c r="AP1266">
        <v>0</v>
      </c>
      <c r="AX1266">
        <v>406</v>
      </c>
      <c r="BD1266" s="5">
        <v>406</v>
      </c>
      <c r="BE1266">
        <v>374</v>
      </c>
      <c r="BG1266">
        <f t="shared" si="139"/>
        <v>374</v>
      </c>
      <c r="BI1266">
        <v>32</v>
      </c>
    </row>
    <row r="1267" spans="1:61" x14ac:dyDescent="0.25">
      <c r="A1267" t="s">
        <v>54</v>
      </c>
      <c r="B1267">
        <v>110027</v>
      </c>
      <c r="C1267" t="s">
        <v>55</v>
      </c>
      <c r="D1267" t="s">
        <v>56</v>
      </c>
      <c r="E1267" s="1">
        <v>45969</v>
      </c>
      <c r="F1267" t="s">
        <v>1520</v>
      </c>
      <c r="G1267" t="s">
        <v>63</v>
      </c>
      <c r="H1267" t="str">
        <f t="shared" si="133"/>
        <v>Aggregator</v>
      </c>
      <c r="I1267">
        <v>221587000000000</v>
      </c>
      <c r="J1267">
        <v>29811</v>
      </c>
      <c r="K1267" s="3">
        <v>45969.897916666669</v>
      </c>
      <c r="L1267">
        <f t="shared" si="134"/>
        <v>8</v>
      </c>
      <c r="M1267" t="str">
        <f t="shared" si="135"/>
        <v>Saturday</v>
      </c>
      <c r="N1267" s="1" t="str">
        <f t="shared" si="136"/>
        <v>November</v>
      </c>
      <c r="O1267" s="2">
        <v>0.8979166666666667</v>
      </c>
      <c r="P1267" s="2" t="str">
        <f t="shared" si="137"/>
        <v>Week 2</v>
      </c>
      <c r="Q1267" t="s">
        <v>59</v>
      </c>
      <c r="R1267" s="5">
        <v>349</v>
      </c>
      <c r="S1267" s="5">
        <v>-93.75</v>
      </c>
      <c r="T1267" s="5">
        <f t="shared" si="138"/>
        <v>26.862464183381089</v>
      </c>
      <c r="U1267" s="5">
        <v>255.25</v>
      </c>
      <c r="V1267" s="5">
        <v>32</v>
      </c>
      <c r="W1267" s="5">
        <v>0</v>
      </c>
      <c r="X1267" s="5">
        <v>-0.25</v>
      </c>
      <c r="Y1267" s="5">
        <v>287</v>
      </c>
      <c r="Z1267" s="5">
        <v>287</v>
      </c>
      <c r="AA1267" t="s">
        <v>64</v>
      </c>
      <c r="AB1267">
        <v>82.33</v>
      </c>
      <c r="AC1267">
        <v>5.03</v>
      </c>
      <c r="AD1267" t="s">
        <v>64</v>
      </c>
      <c r="AE1267" t="s">
        <v>56</v>
      </c>
      <c r="AF1267">
        <v>8983</v>
      </c>
      <c r="AG1267">
        <v>8983</v>
      </c>
      <c r="AO1267">
        <v>32</v>
      </c>
      <c r="AP1267">
        <v>0</v>
      </c>
      <c r="AW1267">
        <v>287</v>
      </c>
      <c r="BD1267" s="5">
        <v>287</v>
      </c>
      <c r="BE1267">
        <v>255.25</v>
      </c>
      <c r="BG1267">
        <f t="shared" si="139"/>
        <v>255.25</v>
      </c>
      <c r="BH1267">
        <v>32</v>
      </c>
    </row>
    <row r="1268" spans="1:61" x14ac:dyDescent="0.25">
      <c r="A1268" t="s">
        <v>54</v>
      </c>
      <c r="B1268">
        <v>110027</v>
      </c>
      <c r="C1268" t="s">
        <v>55</v>
      </c>
      <c r="D1268" t="s">
        <v>56</v>
      </c>
      <c r="E1268" s="1">
        <v>45969</v>
      </c>
      <c r="F1268" t="s">
        <v>1521</v>
      </c>
      <c r="G1268" t="s">
        <v>58</v>
      </c>
      <c r="H1268" t="str">
        <f t="shared" si="133"/>
        <v>Aggregator</v>
      </c>
      <c r="I1268">
        <v>7462025750</v>
      </c>
      <c r="J1268">
        <v>18528960</v>
      </c>
      <c r="K1268" s="3">
        <v>45969.897916666669</v>
      </c>
      <c r="L1268">
        <f t="shared" si="134"/>
        <v>8</v>
      </c>
      <c r="M1268" t="str">
        <f t="shared" si="135"/>
        <v>Saturday</v>
      </c>
      <c r="N1268" s="1" t="str">
        <f t="shared" si="136"/>
        <v>November</v>
      </c>
      <c r="O1268" s="2">
        <v>0.8979166666666667</v>
      </c>
      <c r="P1268" s="2" t="str">
        <f t="shared" si="137"/>
        <v>Week 2</v>
      </c>
      <c r="Q1268" t="s">
        <v>59</v>
      </c>
      <c r="R1268" s="5">
        <v>288</v>
      </c>
      <c r="S1268" s="5">
        <v>-80</v>
      </c>
      <c r="T1268" s="5">
        <f t="shared" si="138"/>
        <v>27.777777777777779</v>
      </c>
      <c r="U1268" s="5">
        <v>208</v>
      </c>
      <c r="V1268" s="5">
        <v>32</v>
      </c>
      <c r="W1268" s="5">
        <v>0</v>
      </c>
      <c r="X1268" s="5">
        <v>0</v>
      </c>
      <c r="Y1268" s="5">
        <v>240</v>
      </c>
      <c r="Z1268" s="5">
        <v>240</v>
      </c>
      <c r="AA1268" t="s">
        <v>60</v>
      </c>
      <c r="AB1268">
        <v>76.239999999999995</v>
      </c>
      <c r="AC1268">
        <v>6.51</v>
      </c>
      <c r="AD1268" t="s">
        <v>60</v>
      </c>
      <c r="AE1268" t="s">
        <v>56</v>
      </c>
      <c r="AF1268">
        <v>5750</v>
      </c>
      <c r="AG1268">
        <v>5750</v>
      </c>
      <c r="AO1268">
        <v>32</v>
      </c>
      <c r="AP1268">
        <v>0</v>
      </c>
      <c r="AX1268">
        <v>240</v>
      </c>
      <c r="BD1268" s="5">
        <v>240</v>
      </c>
      <c r="BE1268">
        <v>208</v>
      </c>
      <c r="BG1268">
        <f t="shared" si="139"/>
        <v>208</v>
      </c>
      <c r="BI1268">
        <v>32</v>
      </c>
    </row>
    <row r="1269" spans="1:61" x14ac:dyDescent="0.25">
      <c r="A1269" t="s">
        <v>54</v>
      </c>
      <c r="B1269">
        <v>110027</v>
      </c>
      <c r="C1269" t="s">
        <v>55</v>
      </c>
      <c r="D1269" t="s">
        <v>56</v>
      </c>
      <c r="E1269" s="1">
        <v>45969</v>
      </c>
      <c r="F1269" t="s">
        <v>1522</v>
      </c>
      <c r="G1269" t="s">
        <v>58</v>
      </c>
      <c r="H1269" t="str">
        <f t="shared" si="133"/>
        <v>Aggregator</v>
      </c>
      <c r="I1269">
        <v>7445726729</v>
      </c>
      <c r="J1269">
        <v>18528960</v>
      </c>
      <c r="K1269" s="3">
        <v>45969.898611111108</v>
      </c>
      <c r="L1269">
        <f t="shared" si="134"/>
        <v>8</v>
      </c>
      <c r="M1269" t="str">
        <f t="shared" si="135"/>
        <v>Saturday</v>
      </c>
      <c r="N1269" s="1" t="str">
        <f t="shared" si="136"/>
        <v>November</v>
      </c>
      <c r="O1269" s="2">
        <v>0.89861111111111114</v>
      </c>
      <c r="P1269" s="2" t="str">
        <f t="shared" si="137"/>
        <v>Week 2</v>
      </c>
      <c r="Q1269" t="s">
        <v>59</v>
      </c>
      <c r="R1269" s="5">
        <v>377</v>
      </c>
      <c r="S1269" s="5">
        <v>-100</v>
      </c>
      <c r="T1269" s="5">
        <f t="shared" si="138"/>
        <v>26.525198938992045</v>
      </c>
      <c r="U1269" s="5">
        <v>277</v>
      </c>
      <c r="V1269" s="5">
        <v>32</v>
      </c>
      <c r="W1269" s="5">
        <v>0</v>
      </c>
      <c r="X1269" s="5">
        <v>0</v>
      </c>
      <c r="Y1269" s="5">
        <v>309</v>
      </c>
      <c r="Z1269" s="5">
        <v>309</v>
      </c>
      <c r="AA1269" t="s">
        <v>60</v>
      </c>
      <c r="AB1269">
        <v>57.57</v>
      </c>
      <c r="AC1269">
        <v>8.9499999999999993</v>
      </c>
      <c r="AD1269" t="s">
        <v>60</v>
      </c>
      <c r="AE1269" t="s">
        <v>56</v>
      </c>
      <c r="AF1269">
        <v>6729</v>
      </c>
      <c r="AG1269">
        <v>6729</v>
      </c>
      <c r="AO1269">
        <v>32</v>
      </c>
      <c r="AP1269">
        <v>0</v>
      </c>
      <c r="AX1269">
        <v>309</v>
      </c>
      <c r="BD1269" s="5">
        <v>309</v>
      </c>
      <c r="BE1269">
        <v>277</v>
      </c>
      <c r="BG1269">
        <f t="shared" si="139"/>
        <v>277</v>
      </c>
      <c r="BI1269">
        <v>32</v>
      </c>
    </row>
    <row r="1270" spans="1:61" x14ac:dyDescent="0.25">
      <c r="A1270" t="s">
        <v>54</v>
      </c>
      <c r="B1270">
        <v>110027</v>
      </c>
      <c r="C1270" t="s">
        <v>55</v>
      </c>
      <c r="D1270" t="s">
        <v>56</v>
      </c>
      <c r="E1270" s="1">
        <v>45969</v>
      </c>
      <c r="F1270" t="s">
        <v>1523</v>
      </c>
      <c r="G1270" t="s">
        <v>58</v>
      </c>
      <c r="H1270" t="str">
        <f t="shared" si="133"/>
        <v>Aggregator</v>
      </c>
      <c r="I1270">
        <v>7459870843</v>
      </c>
      <c r="J1270">
        <v>18528960</v>
      </c>
      <c r="K1270" s="3">
        <v>45969.898611111108</v>
      </c>
      <c r="L1270">
        <f t="shared" si="134"/>
        <v>8</v>
      </c>
      <c r="M1270" t="str">
        <f t="shared" si="135"/>
        <v>Saturday</v>
      </c>
      <c r="N1270" s="1" t="str">
        <f t="shared" si="136"/>
        <v>November</v>
      </c>
      <c r="O1270" s="2">
        <v>0.89861111111111114</v>
      </c>
      <c r="P1270" s="2" t="str">
        <f t="shared" si="137"/>
        <v>Week 2</v>
      </c>
      <c r="Q1270" t="s">
        <v>59</v>
      </c>
      <c r="R1270" s="5">
        <v>466</v>
      </c>
      <c r="S1270" s="5">
        <v>-100</v>
      </c>
      <c r="T1270" s="5">
        <f t="shared" si="138"/>
        <v>21.459227467811161</v>
      </c>
      <c r="U1270" s="5">
        <v>366</v>
      </c>
      <c r="V1270" s="5">
        <v>32</v>
      </c>
      <c r="W1270" s="5">
        <v>0</v>
      </c>
      <c r="X1270" s="5">
        <v>0</v>
      </c>
      <c r="Y1270" s="5">
        <v>398</v>
      </c>
      <c r="Z1270" s="5">
        <v>398</v>
      </c>
      <c r="AA1270" t="s">
        <v>60</v>
      </c>
      <c r="AB1270">
        <v>67.180000000000007</v>
      </c>
      <c r="AC1270">
        <v>10.6</v>
      </c>
      <c r="AD1270" t="s">
        <v>60</v>
      </c>
      <c r="AE1270" t="s">
        <v>56</v>
      </c>
      <c r="AF1270">
        <v>843</v>
      </c>
      <c r="AG1270">
        <v>843</v>
      </c>
      <c r="AO1270">
        <v>32</v>
      </c>
      <c r="AP1270">
        <v>0</v>
      </c>
      <c r="AX1270">
        <v>398</v>
      </c>
      <c r="BD1270" s="5">
        <v>398</v>
      </c>
      <c r="BE1270">
        <v>366</v>
      </c>
      <c r="BG1270">
        <f t="shared" si="139"/>
        <v>366</v>
      </c>
      <c r="BI1270">
        <v>32</v>
      </c>
    </row>
    <row r="1271" spans="1:61" x14ac:dyDescent="0.25">
      <c r="A1271" t="s">
        <v>54</v>
      </c>
      <c r="B1271">
        <v>110027</v>
      </c>
      <c r="C1271" t="s">
        <v>55</v>
      </c>
      <c r="D1271" t="s">
        <v>56</v>
      </c>
      <c r="E1271" s="1">
        <v>45969</v>
      </c>
      <c r="F1271" t="s">
        <v>1524</v>
      </c>
      <c r="G1271" t="s">
        <v>63</v>
      </c>
      <c r="H1271" t="str">
        <f t="shared" si="133"/>
        <v>Aggregator</v>
      </c>
      <c r="I1271">
        <v>221588000000000</v>
      </c>
      <c r="J1271">
        <v>29811</v>
      </c>
      <c r="K1271" s="3">
        <v>45969.904861111114</v>
      </c>
      <c r="L1271">
        <f t="shared" si="134"/>
        <v>8</v>
      </c>
      <c r="M1271" t="str">
        <f t="shared" si="135"/>
        <v>Saturday</v>
      </c>
      <c r="N1271" s="1" t="str">
        <f t="shared" si="136"/>
        <v>November</v>
      </c>
      <c r="O1271" s="2">
        <v>0.90486111111111112</v>
      </c>
      <c r="P1271" s="2" t="str">
        <f t="shared" si="137"/>
        <v>Week 2</v>
      </c>
      <c r="Q1271" t="s">
        <v>59</v>
      </c>
      <c r="R1271" s="5">
        <v>976</v>
      </c>
      <c r="S1271" s="5">
        <v>-350</v>
      </c>
      <c r="T1271" s="5">
        <f t="shared" si="138"/>
        <v>35.860655737704917</v>
      </c>
      <c r="U1271" s="5">
        <v>626</v>
      </c>
      <c r="V1271" s="5">
        <v>32</v>
      </c>
      <c r="W1271" s="5">
        <v>0</v>
      </c>
      <c r="X1271" s="5">
        <v>0</v>
      </c>
      <c r="Y1271" s="5">
        <v>658</v>
      </c>
      <c r="Z1271" s="5">
        <v>658</v>
      </c>
      <c r="AA1271" t="s">
        <v>64</v>
      </c>
      <c r="AB1271">
        <v>144.35</v>
      </c>
      <c r="AC1271">
        <v>9.89</v>
      </c>
      <c r="AD1271" t="s">
        <v>64</v>
      </c>
      <c r="AE1271" t="s">
        <v>56</v>
      </c>
      <c r="AF1271">
        <v>3248</v>
      </c>
      <c r="AG1271">
        <v>3248</v>
      </c>
      <c r="AO1271">
        <v>32</v>
      </c>
      <c r="AP1271">
        <v>0</v>
      </c>
      <c r="AW1271">
        <v>658</v>
      </c>
      <c r="BD1271" s="5">
        <v>658</v>
      </c>
      <c r="BE1271">
        <v>626</v>
      </c>
      <c r="BG1271">
        <f t="shared" si="139"/>
        <v>626</v>
      </c>
      <c r="BH1271">
        <v>32</v>
      </c>
    </row>
    <row r="1272" spans="1:61" x14ac:dyDescent="0.25">
      <c r="A1272" t="s">
        <v>54</v>
      </c>
      <c r="B1272">
        <v>110027</v>
      </c>
      <c r="C1272" t="s">
        <v>55</v>
      </c>
      <c r="D1272" t="s">
        <v>56</v>
      </c>
      <c r="E1272" s="1">
        <v>45969</v>
      </c>
      <c r="F1272" t="s">
        <v>1525</v>
      </c>
      <c r="G1272" t="s">
        <v>58</v>
      </c>
      <c r="H1272" t="str">
        <f t="shared" si="133"/>
        <v>Aggregator</v>
      </c>
      <c r="I1272">
        <v>7462163948</v>
      </c>
      <c r="J1272">
        <v>18528960</v>
      </c>
      <c r="K1272" s="3">
        <v>45969.905555555553</v>
      </c>
      <c r="L1272">
        <f t="shared" si="134"/>
        <v>8</v>
      </c>
      <c r="M1272" t="str">
        <f t="shared" si="135"/>
        <v>Saturday</v>
      </c>
      <c r="N1272" s="1" t="str">
        <f t="shared" si="136"/>
        <v>November</v>
      </c>
      <c r="O1272" s="2">
        <v>0.90555555555555556</v>
      </c>
      <c r="P1272" s="2" t="str">
        <f t="shared" si="137"/>
        <v>Week 2</v>
      </c>
      <c r="Q1272" t="s">
        <v>59</v>
      </c>
      <c r="R1272" s="5">
        <v>518</v>
      </c>
      <c r="S1272" s="5">
        <v>-242.1</v>
      </c>
      <c r="T1272" s="5">
        <f t="shared" si="138"/>
        <v>46.737451737451735</v>
      </c>
      <c r="U1272" s="5">
        <v>275.89999999999998</v>
      </c>
      <c r="V1272" s="5">
        <v>32</v>
      </c>
      <c r="W1272" s="5">
        <v>0</v>
      </c>
      <c r="X1272" s="5">
        <v>0</v>
      </c>
      <c r="Y1272" s="5">
        <v>307.89999999999998</v>
      </c>
      <c r="Z1272" s="5">
        <v>307.89999999999998</v>
      </c>
      <c r="AA1272" t="s">
        <v>60</v>
      </c>
      <c r="AB1272">
        <v>83.58</v>
      </c>
      <c r="AC1272">
        <v>10.34</v>
      </c>
      <c r="AD1272" t="s">
        <v>60</v>
      </c>
      <c r="AE1272" t="s">
        <v>56</v>
      </c>
      <c r="AF1272">
        <v>3948</v>
      </c>
      <c r="AG1272">
        <v>3948</v>
      </c>
      <c r="AO1272">
        <v>32</v>
      </c>
      <c r="AP1272">
        <v>0</v>
      </c>
      <c r="AX1272">
        <v>307.89999999999998</v>
      </c>
      <c r="BD1272" s="5">
        <v>307.89999999999998</v>
      </c>
      <c r="BE1272">
        <v>275.89999999999998</v>
      </c>
      <c r="BG1272">
        <f t="shared" si="139"/>
        <v>275.89999999999998</v>
      </c>
      <c r="BI1272">
        <v>32</v>
      </c>
    </row>
    <row r="1273" spans="1:61" x14ac:dyDescent="0.25">
      <c r="A1273" t="s">
        <v>54</v>
      </c>
      <c r="B1273">
        <v>110027</v>
      </c>
      <c r="C1273" t="s">
        <v>55</v>
      </c>
      <c r="D1273" t="s">
        <v>56</v>
      </c>
      <c r="E1273" s="1">
        <v>45969</v>
      </c>
      <c r="F1273" t="s">
        <v>1526</v>
      </c>
      <c r="G1273" t="s">
        <v>63</v>
      </c>
      <c r="H1273" t="str">
        <f t="shared" si="133"/>
        <v>Aggregator</v>
      </c>
      <c r="I1273">
        <v>221588000000000</v>
      </c>
      <c r="J1273">
        <v>29811</v>
      </c>
      <c r="K1273" s="3">
        <v>45969.910416666666</v>
      </c>
      <c r="L1273">
        <f t="shared" si="134"/>
        <v>8</v>
      </c>
      <c r="M1273" t="str">
        <f t="shared" si="135"/>
        <v>Saturday</v>
      </c>
      <c r="N1273" s="1" t="str">
        <f t="shared" si="136"/>
        <v>November</v>
      </c>
      <c r="O1273" s="2">
        <v>0.91041666666666665</v>
      </c>
      <c r="P1273" s="2" t="str">
        <f t="shared" si="137"/>
        <v>Week 2</v>
      </c>
      <c r="Q1273" t="s">
        <v>59</v>
      </c>
      <c r="R1273" s="5">
        <v>288</v>
      </c>
      <c r="S1273" s="5">
        <v>-30</v>
      </c>
      <c r="T1273" s="5">
        <f t="shared" si="138"/>
        <v>10.416666666666668</v>
      </c>
      <c r="U1273" s="5">
        <v>258</v>
      </c>
      <c r="V1273" s="5">
        <v>32</v>
      </c>
      <c r="W1273" s="5">
        <v>0</v>
      </c>
      <c r="X1273" s="5">
        <v>0</v>
      </c>
      <c r="Y1273" s="5">
        <v>290</v>
      </c>
      <c r="Z1273" s="5">
        <v>290</v>
      </c>
      <c r="AA1273" t="s">
        <v>64</v>
      </c>
      <c r="AB1273">
        <v>45.2</v>
      </c>
      <c r="AC1273">
        <v>5.88</v>
      </c>
      <c r="AD1273" t="s">
        <v>64</v>
      </c>
      <c r="AE1273" t="s">
        <v>56</v>
      </c>
      <c r="AF1273">
        <v>8452</v>
      </c>
      <c r="AG1273">
        <v>8452</v>
      </c>
      <c r="AO1273">
        <v>32</v>
      </c>
      <c r="AP1273">
        <v>0</v>
      </c>
      <c r="AW1273">
        <v>290</v>
      </c>
      <c r="BD1273" s="5">
        <v>290</v>
      </c>
      <c r="BE1273">
        <v>258</v>
      </c>
      <c r="BG1273">
        <f t="shared" si="139"/>
        <v>258</v>
      </c>
      <c r="BH1273">
        <v>32</v>
      </c>
    </row>
    <row r="1274" spans="1:61" x14ac:dyDescent="0.25">
      <c r="A1274" t="s">
        <v>54</v>
      </c>
      <c r="B1274">
        <v>110027</v>
      </c>
      <c r="C1274" t="s">
        <v>55</v>
      </c>
      <c r="D1274" t="s">
        <v>56</v>
      </c>
      <c r="E1274" s="1">
        <v>45969</v>
      </c>
      <c r="F1274" t="s">
        <v>1527</v>
      </c>
      <c r="G1274" t="s">
        <v>63</v>
      </c>
      <c r="H1274" t="str">
        <f t="shared" si="133"/>
        <v>Aggregator</v>
      </c>
      <c r="I1274">
        <v>221589000000000</v>
      </c>
      <c r="J1274">
        <v>29811</v>
      </c>
      <c r="K1274" s="3">
        <v>45969.912499999999</v>
      </c>
      <c r="L1274">
        <f t="shared" si="134"/>
        <v>8</v>
      </c>
      <c r="M1274" t="str">
        <f t="shared" si="135"/>
        <v>Saturday</v>
      </c>
      <c r="N1274" s="1" t="str">
        <f t="shared" si="136"/>
        <v>November</v>
      </c>
      <c r="O1274" s="2">
        <v>0.91249999999999998</v>
      </c>
      <c r="P1274" s="2" t="str">
        <f t="shared" si="137"/>
        <v>Week 2</v>
      </c>
      <c r="Q1274" t="s">
        <v>59</v>
      </c>
      <c r="R1274" s="5">
        <v>169</v>
      </c>
      <c r="S1274" s="5">
        <v>0</v>
      </c>
      <c r="T1274" s="5">
        <f t="shared" si="138"/>
        <v>0</v>
      </c>
      <c r="U1274" s="5">
        <v>169</v>
      </c>
      <c r="V1274" s="5">
        <v>32</v>
      </c>
      <c r="W1274" s="5">
        <v>0</v>
      </c>
      <c r="X1274" s="5">
        <v>0</v>
      </c>
      <c r="Y1274" s="5">
        <v>201</v>
      </c>
      <c r="Z1274" s="5">
        <v>201</v>
      </c>
      <c r="AA1274" t="s">
        <v>64</v>
      </c>
      <c r="AB1274">
        <v>29.71</v>
      </c>
      <c r="AC1274">
        <v>5.57</v>
      </c>
      <c r="AD1274" t="s">
        <v>64</v>
      </c>
      <c r="AE1274" t="s">
        <v>56</v>
      </c>
      <c r="AF1274">
        <v>6942</v>
      </c>
      <c r="AG1274">
        <v>6942</v>
      </c>
      <c r="AO1274">
        <v>32</v>
      </c>
      <c r="AP1274">
        <v>0</v>
      </c>
      <c r="AW1274">
        <v>201</v>
      </c>
      <c r="BD1274" s="5">
        <v>201</v>
      </c>
      <c r="BE1274">
        <v>169</v>
      </c>
      <c r="BG1274">
        <f t="shared" si="139"/>
        <v>169</v>
      </c>
      <c r="BH1274">
        <v>32</v>
      </c>
    </row>
    <row r="1275" spans="1:61" x14ac:dyDescent="0.25">
      <c r="A1275" t="s">
        <v>54</v>
      </c>
      <c r="B1275">
        <v>110027</v>
      </c>
      <c r="C1275" t="s">
        <v>55</v>
      </c>
      <c r="D1275" t="s">
        <v>56</v>
      </c>
      <c r="E1275" s="1">
        <v>45969</v>
      </c>
      <c r="F1275" t="s">
        <v>1528</v>
      </c>
      <c r="G1275" t="s">
        <v>58</v>
      </c>
      <c r="H1275" t="str">
        <f t="shared" si="133"/>
        <v>Aggregator</v>
      </c>
      <c r="I1275">
        <v>7456794392</v>
      </c>
      <c r="J1275">
        <v>18528960</v>
      </c>
      <c r="K1275" s="3">
        <v>45969.913888888892</v>
      </c>
      <c r="L1275">
        <f t="shared" si="134"/>
        <v>8</v>
      </c>
      <c r="M1275" t="str">
        <f t="shared" si="135"/>
        <v>Saturday</v>
      </c>
      <c r="N1275" s="1" t="str">
        <f t="shared" si="136"/>
        <v>November</v>
      </c>
      <c r="O1275" s="2">
        <v>0.91388888888888886</v>
      </c>
      <c r="P1275" s="2" t="str">
        <f t="shared" si="137"/>
        <v>Week 2</v>
      </c>
      <c r="Q1275" t="s">
        <v>59</v>
      </c>
      <c r="R1275" s="5">
        <v>627</v>
      </c>
      <c r="S1275" s="5">
        <v>-242.1</v>
      </c>
      <c r="T1275" s="5">
        <f t="shared" si="138"/>
        <v>38.612440191387556</v>
      </c>
      <c r="U1275" s="5">
        <v>384.9</v>
      </c>
      <c r="V1275" s="5">
        <v>32</v>
      </c>
      <c r="W1275" s="5">
        <v>0</v>
      </c>
      <c r="X1275" s="5">
        <v>0</v>
      </c>
      <c r="Y1275" s="5">
        <v>416.9</v>
      </c>
      <c r="Z1275" s="5">
        <v>416.9</v>
      </c>
      <c r="AA1275" t="s">
        <v>60</v>
      </c>
      <c r="AB1275">
        <v>98.06</v>
      </c>
      <c r="AC1275">
        <v>7.53</v>
      </c>
      <c r="AD1275" t="s">
        <v>60</v>
      </c>
      <c r="AE1275" t="s">
        <v>56</v>
      </c>
      <c r="AF1275">
        <v>4392</v>
      </c>
      <c r="AG1275">
        <v>4392</v>
      </c>
      <c r="AO1275">
        <v>32</v>
      </c>
      <c r="AP1275">
        <v>0</v>
      </c>
      <c r="AX1275">
        <v>416.9</v>
      </c>
      <c r="BD1275" s="5">
        <v>416.9</v>
      </c>
      <c r="BE1275">
        <v>384.9</v>
      </c>
      <c r="BG1275">
        <f t="shared" si="139"/>
        <v>384.9</v>
      </c>
      <c r="BI1275">
        <v>32</v>
      </c>
    </row>
    <row r="1276" spans="1:61" x14ac:dyDescent="0.25">
      <c r="A1276" t="s">
        <v>54</v>
      </c>
      <c r="B1276">
        <v>110027</v>
      </c>
      <c r="C1276" t="s">
        <v>55</v>
      </c>
      <c r="D1276" t="s">
        <v>56</v>
      </c>
      <c r="E1276" s="1">
        <v>45969</v>
      </c>
      <c r="F1276" t="s">
        <v>1529</v>
      </c>
      <c r="G1276" t="s">
        <v>63</v>
      </c>
      <c r="H1276" t="str">
        <f t="shared" si="133"/>
        <v>Aggregator</v>
      </c>
      <c r="I1276">
        <v>221589000000000</v>
      </c>
      <c r="J1276">
        <v>29811</v>
      </c>
      <c r="K1276" s="3">
        <v>45969.915277777778</v>
      </c>
      <c r="L1276">
        <f t="shared" si="134"/>
        <v>8</v>
      </c>
      <c r="M1276" t="str">
        <f t="shared" si="135"/>
        <v>Saturday</v>
      </c>
      <c r="N1276" s="1" t="str">
        <f t="shared" si="136"/>
        <v>November</v>
      </c>
      <c r="O1276" s="2">
        <v>0.91527777777777775</v>
      </c>
      <c r="P1276" s="2" t="str">
        <f t="shared" si="137"/>
        <v>Week 2</v>
      </c>
      <c r="Q1276" t="s">
        <v>59</v>
      </c>
      <c r="R1276" s="5">
        <v>698</v>
      </c>
      <c r="S1276" s="5">
        <v>-350</v>
      </c>
      <c r="T1276" s="5">
        <f t="shared" si="138"/>
        <v>50.143266475644701</v>
      </c>
      <c r="U1276" s="5">
        <v>348</v>
      </c>
      <c r="V1276" s="5">
        <v>32</v>
      </c>
      <c r="W1276" s="5">
        <v>0</v>
      </c>
      <c r="X1276" s="5">
        <v>0</v>
      </c>
      <c r="Y1276" s="5">
        <v>380</v>
      </c>
      <c r="Z1276" s="5">
        <v>380</v>
      </c>
      <c r="AA1276" t="s">
        <v>64</v>
      </c>
      <c r="AB1276">
        <v>107.6</v>
      </c>
      <c r="AC1276">
        <v>9.5399999999999991</v>
      </c>
      <c r="AD1276" t="s">
        <v>64</v>
      </c>
      <c r="AE1276" t="s">
        <v>56</v>
      </c>
      <c r="AF1276">
        <v>5628</v>
      </c>
      <c r="AG1276">
        <v>5628</v>
      </c>
      <c r="AO1276">
        <v>32</v>
      </c>
      <c r="AP1276">
        <v>0</v>
      </c>
      <c r="AW1276">
        <v>380</v>
      </c>
      <c r="BD1276" s="5">
        <v>380</v>
      </c>
      <c r="BE1276">
        <v>348</v>
      </c>
      <c r="BG1276">
        <f t="shared" si="139"/>
        <v>348</v>
      </c>
      <c r="BH1276">
        <v>32</v>
      </c>
    </row>
    <row r="1277" spans="1:61" x14ac:dyDescent="0.25">
      <c r="A1277" t="s">
        <v>54</v>
      </c>
      <c r="B1277">
        <v>110027</v>
      </c>
      <c r="C1277" t="s">
        <v>55</v>
      </c>
      <c r="D1277" t="s">
        <v>56</v>
      </c>
      <c r="E1277" s="1">
        <v>45969</v>
      </c>
      <c r="F1277" t="s">
        <v>1530</v>
      </c>
      <c r="G1277" t="s">
        <v>63</v>
      </c>
      <c r="H1277" t="str">
        <f t="shared" si="133"/>
        <v>Aggregator</v>
      </c>
      <c r="I1277">
        <v>221589000000000</v>
      </c>
      <c r="J1277">
        <v>29811</v>
      </c>
      <c r="K1277" s="3">
        <v>45969.918055555558</v>
      </c>
      <c r="L1277">
        <f t="shared" si="134"/>
        <v>8</v>
      </c>
      <c r="M1277" t="str">
        <f t="shared" si="135"/>
        <v>Saturday</v>
      </c>
      <c r="N1277" s="1" t="str">
        <f t="shared" si="136"/>
        <v>November</v>
      </c>
      <c r="O1277" s="2">
        <v>0.91805555555555551</v>
      </c>
      <c r="P1277" s="2" t="str">
        <f t="shared" si="137"/>
        <v>Week 2</v>
      </c>
      <c r="Q1277" t="s">
        <v>59</v>
      </c>
      <c r="R1277" s="5">
        <v>618</v>
      </c>
      <c r="S1277" s="5">
        <v>-74.989999999999995</v>
      </c>
      <c r="T1277" s="5">
        <f t="shared" si="138"/>
        <v>12.13430420711974</v>
      </c>
      <c r="U1277" s="5">
        <v>543.01</v>
      </c>
      <c r="V1277" s="5">
        <v>32</v>
      </c>
      <c r="W1277" s="5">
        <v>0</v>
      </c>
      <c r="X1277" s="5">
        <v>-0.01</v>
      </c>
      <c r="Y1277" s="5">
        <v>575</v>
      </c>
      <c r="Z1277" s="5">
        <v>575</v>
      </c>
      <c r="AA1277" t="s">
        <v>64</v>
      </c>
      <c r="AB1277">
        <v>134.13</v>
      </c>
      <c r="AC1277">
        <v>9.8800000000000008</v>
      </c>
      <c r="AD1277" t="s">
        <v>64</v>
      </c>
      <c r="AE1277" t="s">
        <v>56</v>
      </c>
      <c r="AF1277">
        <v>1197</v>
      </c>
      <c r="AG1277">
        <v>1197</v>
      </c>
      <c r="AO1277">
        <v>32</v>
      </c>
      <c r="AP1277">
        <v>0</v>
      </c>
      <c r="AW1277">
        <v>575</v>
      </c>
      <c r="BD1277" s="5">
        <v>575</v>
      </c>
      <c r="BE1277">
        <v>543.01</v>
      </c>
      <c r="BG1277">
        <f t="shared" si="139"/>
        <v>543.01</v>
      </c>
      <c r="BH1277">
        <v>32</v>
      </c>
    </row>
    <row r="1278" spans="1:61" x14ac:dyDescent="0.25">
      <c r="A1278" t="s">
        <v>54</v>
      </c>
      <c r="B1278">
        <v>110027</v>
      </c>
      <c r="C1278" t="s">
        <v>55</v>
      </c>
      <c r="D1278" t="s">
        <v>56</v>
      </c>
      <c r="E1278" s="1">
        <v>45969</v>
      </c>
      <c r="F1278" t="s">
        <v>1531</v>
      </c>
      <c r="G1278" t="s">
        <v>58</v>
      </c>
      <c r="H1278" t="str">
        <f t="shared" si="133"/>
        <v>Aggregator</v>
      </c>
      <c r="I1278">
        <v>7456190188</v>
      </c>
      <c r="J1278">
        <v>18528960</v>
      </c>
      <c r="K1278" s="3">
        <v>45969.921527777777</v>
      </c>
      <c r="L1278">
        <f t="shared" si="134"/>
        <v>8</v>
      </c>
      <c r="M1278" t="str">
        <f t="shared" si="135"/>
        <v>Saturday</v>
      </c>
      <c r="N1278" s="1" t="str">
        <f t="shared" si="136"/>
        <v>November</v>
      </c>
      <c r="O1278" s="2">
        <v>0.92152777777777772</v>
      </c>
      <c r="P1278" s="2" t="str">
        <f t="shared" si="137"/>
        <v>Week 2</v>
      </c>
      <c r="Q1278" t="s">
        <v>59</v>
      </c>
      <c r="R1278" s="5">
        <v>845</v>
      </c>
      <c r="S1278" s="5">
        <v>-274.5</v>
      </c>
      <c r="T1278" s="5">
        <f t="shared" si="138"/>
        <v>32.485207100591715</v>
      </c>
      <c r="U1278" s="5">
        <v>570.5</v>
      </c>
      <c r="V1278" s="5">
        <v>32</v>
      </c>
      <c r="W1278" s="5">
        <v>0</v>
      </c>
      <c r="X1278" s="5">
        <v>0</v>
      </c>
      <c r="Y1278" s="5">
        <v>602.5</v>
      </c>
      <c r="Z1278" s="5">
        <v>602.5</v>
      </c>
      <c r="AA1278" t="s">
        <v>60</v>
      </c>
      <c r="AB1278">
        <v>128.30000000000001</v>
      </c>
      <c r="AC1278">
        <v>10.06</v>
      </c>
      <c r="AD1278" t="s">
        <v>60</v>
      </c>
      <c r="AE1278" t="s">
        <v>56</v>
      </c>
      <c r="AF1278">
        <v>188</v>
      </c>
      <c r="AG1278">
        <v>188</v>
      </c>
      <c r="AO1278">
        <v>32</v>
      </c>
      <c r="AP1278">
        <v>0</v>
      </c>
      <c r="AX1278">
        <v>602.5</v>
      </c>
      <c r="BD1278" s="5">
        <v>602.5</v>
      </c>
      <c r="BE1278">
        <v>570.5</v>
      </c>
      <c r="BG1278">
        <f t="shared" si="139"/>
        <v>570.5</v>
      </c>
      <c r="BI1278">
        <v>32</v>
      </c>
    </row>
    <row r="1279" spans="1:61" x14ac:dyDescent="0.25">
      <c r="A1279" t="s">
        <v>54</v>
      </c>
      <c r="B1279">
        <v>110027</v>
      </c>
      <c r="C1279" t="s">
        <v>55</v>
      </c>
      <c r="D1279" t="s">
        <v>56</v>
      </c>
      <c r="E1279" s="1">
        <v>45969</v>
      </c>
      <c r="F1279" t="s">
        <v>1532</v>
      </c>
      <c r="G1279" t="s">
        <v>58</v>
      </c>
      <c r="H1279" t="str">
        <f t="shared" si="133"/>
        <v>Aggregator</v>
      </c>
      <c r="I1279">
        <v>7457587111</v>
      </c>
      <c r="J1279">
        <v>18528960</v>
      </c>
      <c r="K1279" s="3">
        <v>45969.923611111109</v>
      </c>
      <c r="L1279">
        <f t="shared" si="134"/>
        <v>8</v>
      </c>
      <c r="M1279" t="str">
        <f t="shared" si="135"/>
        <v>Saturday</v>
      </c>
      <c r="N1279" s="1" t="str">
        <f t="shared" si="136"/>
        <v>November</v>
      </c>
      <c r="O1279" s="2">
        <v>0.92361111111111116</v>
      </c>
      <c r="P1279" s="2" t="str">
        <f t="shared" si="137"/>
        <v>Week 2</v>
      </c>
      <c r="Q1279" t="s">
        <v>59</v>
      </c>
      <c r="R1279" s="5">
        <v>766</v>
      </c>
      <c r="S1279" s="5">
        <v>-274.5</v>
      </c>
      <c r="T1279" s="5">
        <f t="shared" si="138"/>
        <v>35.835509138381198</v>
      </c>
      <c r="U1279" s="5">
        <v>491.5</v>
      </c>
      <c r="V1279" s="5">
        <v>32</v>
      </c>
      <c r="W1279" s="5">
        <v>0</v>
      </c>
      <c r="X1279" s="5">
        <v>0</v>
      </c>
      <c r="Y1279" s="5">
        <v>523.5</v>
      </c>
      <c r="Z1279" s="5">
        <v>523.5</v>
      </c>
      <c r="AA1279" t="s">
        <v>60</v>
      </c>
      <c r="AB1279">
        <v>122.14</v>
      </c>
      <c r="AC1279">
        <v>14.92</v>
      </c>
      <c r="AD1279" t="s">
        <v>60</v>
      </c>
      <c r="AE1279" t="s">
        <v>56</v>
      </c>
      <c r="AF1279">
        <v>7111</v>
      </c>
      <c r="AG1279">
        <v>7111</v>
      </c>
      <c r="AO1279">
        <v>32</v>
      </c>
      <c r="AP1279">
        <v>0</v>
      </c>
      <c r="AX1279">
        <v>523.5</v>
      </c>
      <c r="BD1279" s="5">
        <v>523.5</v>
      </c>
      <c r="BE1279">
        <v>491.5</v>
      </c>
      <c r="BG1279">
        <f t="shared" si="139"/>
        <v>491.5</v>
      </c>
      <c r="BI1279">
        <v>32</v>
      </c>
    </row>
    <row r="1280" spans="1:61" x14ac:dyDescent="0.25">
      <c r="A1280" t="s">
        <v>54</v>
      </c>
      <c r="B1280">
        <v>110027</v>
      </c>
      <c r="C1280" t="s">
        <v>55</v>
      </c>
      <c r="D1280" t="s">
        <v>56</v>
      </c>
      <c r="E1280" s="1">
        <v>45969</v>
      </c>
      <c r="F1280" t="s">
        <v>1533</v>
      </c>
      <c r="G1280" t="s">
        <v>63</v>
      </c>
      <c r="H1280" t="str">
        <f t="shared" si="133"/>
        <v>Aggregator</v>
      </c>
      <c r="I1280">
        <v>221590000000000</v>
      </c>
      <c r="J1280">
        <v>29811</v>
      </c>
      <c r="K1280" s="3">
        <v>45969.926388888889</v>
      </c>
      <c r="L1280">
        <f t="shared" si="134"/>
        <v>8</v>
      </c>
      <c r="M1280" t="str">
        <f t="shared" si="135"/>
        <v>Saturday</v>
      </c>
      <c r="N1280" s="1" t="str">
        <f t="shared" si="136"/>
        <v>November</v>
      </c>
      <c r="O1280" s="2">
        <v>0.92638888888888893</v>
      </c>
      <c r="P1280" s="2" t="str">
        <f t="shared" si="137"/>
        <v>Week 2</v>
      </c>
      <c r="Q1280" t="s">
        <v>59</v>
      </c>
      <c r="R1280" s="5">
        <v>258</v>
      </c>
      <c r="S1280" s="5">
        <v>-93.74</v>
      </c>
      <c r="T1280" s="5">
        <f t="shared" si="138"/>
        <v>36.333333333333329</v>
      </c>
      <c r="U1280" s="5">
        <v>164.26</v>
      </c>
      <c r="V1280" s="5">
        <v>32</v>
      </c>
      <c r="W1280" s="5">
        <v>0</v>
      </c>
      <c r="X1280" s="5">
        <v>-0.26</v>
      </c>
      <c r="Y1280" s="5">
        <v>196</v>
      </c>
      <c r="Z1280" s="5">
        <v>196</v>
      </c>
      <c r="AA1280" t="s">
        <v>64</v>
      </c>
      <c r="AB1280">
        <v>42.04</v>
      </c>
      <c r="AC1280">
        <v>5.88</v>
      </c>
      <c r="AD1280" t="s">
        <v>64</v>
      </c>
      <c r="AE1280" t="s">
        <v>56</v>
      </c>
      <c r="AF1280">
        <v>7504</v>
      </c>
      <c r="AG1280">
        <v>7504</v>
      </c>
      <c r="AO1280">
        <v>32</v>
      </c>
      <c r="AP1280">
        <v>0</v>
      </c>
      <c r="AW1280">
        <v>196</v>
      </c>
      <c r="BD1280" s="5">
        <v>196</v>
      </c>
      <c r="BE1280">
        <v>164.26</v>
      </c>
      <c r="BG1280">
        <f t="shared" si="139"/>
        <v>164.26</v>
      </c>
      <c r="BH1280">
        <v>32</v>
      </c>
    </row>
    <row r="1281" spans="1:61" x14ac:dyDescent="0.25">
      <c r="A1281" t="s">
        <v>54</v>
      </c>
      <c r="B1281">
        <v>110027</v>
      </c>
      <c r="C1281" t="s">
        <v>55</v>
      </c>
      <c r="D1281" t="s">
        <v>56</v>
      </c>
      <c r="E1281" s="1">
        <v>45969</v>
      </c>
      <c r="F1281" t="s">
        <v>1534</v>
      </c>
      <c r="G1281" t="s">
        <v>58</v>
      </c>
      <c r="H1281" t="str">
        <f t="shared" si="133"/>
        <v>Aggregator</v>
      </c>
      <c r="I1281">
        <v>7463400912</v>
      </c>
      <c r="J1281">
        <v>18528960</v>
      </c>
      <c r="K1281" s="3">
        <v>45969.928472222222</v>
      </c>
      <c r="L1281">
        <f t="shared" si="134"/>
        <v>8</v>
      </c>
      <c r="M1281" t="str">
        <f t="shared" si="135"/>
        <v>Saturday</v>
      </c>
      <c r="N1281" s="1" t="str">
        <f t="shared" si="136"/>
        <v>November</v>
      </c>
      <c r="O1281" s="2">
        <v>0.92847222222222225</v>
      </c>
      <c r="P1281" s="2" t="str">
        <f t="shared" si="137"/>
        <v>Week 2</v>
      </c>
      <c r="Q1281" t="s">
        <v>59</v>
      </c>
      <c r="R1281" s="5">
        <v>366</v>
      </c>
      <c r="S1281" s="5">
        <v>-100</v>
      </c>
      <c r="T1281" s="5">
        <f t="shared" si="138"/>
        <v>27.322404371584703</v>
      </c>
      <c r="U1281" s="5">
        <v>266</v>
      </c>
      <c r="V1281" s="5">
        <v>32</v>
      </c>
      <c r="W1281" s="5">
        <v>0</v>
      </c>
      <c r="X1281" s="5">
        <v>0</v>
      </c>
      <c r="Y1281" s="5">
        <v>298</v>
      </c>
      <c r="Z1281" s="5">
        <v>298</v>
      </c>
      <c r="AA1281" t="s">
        <v>60</v>
      </c>
      <c r="AB1281">
        <v>72.97</v>
      </c>
      <c r="AC1281">
        <v>9.26</v>
      </c>
      <c r="AD1281" t="s">
        <v>60</v>
      </c>
      <c r="AE1281" t="s">
        <v>56</v>
      </c>
      <c r="AF1281">
        <v>912</v>
      </c>
      <c r="AG1281">
        <v>912</v>
      </c>
      <c r="AO1281">
        <v>32</v>
      </c>
      <c r="AP1281">
        <v>0</v>
      </c>
      <c r="AX1281">
        <v>298</v>
      </c>
      <c r="BD1281" s="5">
        <v>298</v>
      </c>
      <c r="BE1281">
        <v>266</v>
      </c>
      <c r="BG1281">
        <f t="shared" si="139"/>
        <v>266</v>
      </c>
      <c r="BI1281">
        <v>32</v>
      </c>
    </row>
    <row r="1282" spans="1:61" x14ac:dyDescent="0.25">
      <c r="A1282" t="s">
        <v>54</v>
      </c>
      <c r="B1282">
        <v>110027</v>
      </c>
      <c r="C1282" t="s">
        <v>55</v>
      </c>
      <c r="D1282" t="s">
        <v>56</v>
      </c>
      <c r="E1282" s="1">
        <v>45969</v>
      </c>
      <c r="F1282" t="s">
        <v>1535</v>
      </c>
      <c r="G1282" t="s">
        <v>58</v>
      </c>
      <c r="H1282" t="str">
        <f t="shared" si="133"/>
        <v>Aggregator</v>
      </c>
      <c r="I1282">
        <v>7461516326</v>
      </c>
      <c r="J1282">
        <v>18528960</v>
      </c>
      <c r="K1282" s="3">
        <v>45969.931250000001</v>
      </c>
      <c r="L1282">
        <f t="shared" si="134"/>
        <v>8</v>
      </c>
      <c r="M1282" t="str">
        <f t="shared" si="135"/>
        <v>Saturday</v>
      </c>
      <c r="N1282" s="1" t="str">
        <f t="shared" si="136"/>
        <v>November</v>
      </c>
      <c r="O1282" s="2">
        <v>0.93125000000000002</v>
      </c>
      <c r="P1282" s="2" t="str">
        <f t="shared" si="137"/>
        <v>Week 2</v>
      </c>
      <c r="Q1282" t="s">
        <v>59</v>
      </c>
      <c r="R1282" s="5">
        <v>309</v>
      </c>
      <c r="S1282" s="5">
        <v>-75</v>
      </c>
      <c r="T1282" s="5">
        <f t="shared" si="138"/>
        <v>24.271844660194176</v>
      </c>
      <c r="U1282" s="5">
        <v>234</v>
      </c>
      <c r="V1282" s="5">
        <v>32</v>
      </c>
      <c r="W1282" s="5">
        <v>0</v>
      </c>
      <c r="X1282" s="5">
        <v>0</v>
      </c>
      <c r="Y1282" s="5">
        <v>266</v>
      </c>
      <c r="Z1282" s="5">
        <v>266</v>
      </c>
      <c r="AA1282" t="s">
        <v>60</v>
      </c>
      <c r="AB1282">
        <v>63.29</v>
      </c>
      <c r="AC1282">
        <v>9.82</v>
      </c>
      <c r="AD1282" t="s">
        <v>60</v>
      </c>
      <c r="AE1282" t="s">
        <v>56</v>
      </c>
      <c r="AF1282">
        <v>6326</v>
      </c>
      <c r="AG1282">
        <v>6326</v>
      </c>
      <c r="AO1282">
        <v>32</v>
      </c>
      <c r="AP1282">
        <v>0</v>
      </c>
      <c r="AX1282">
        <v>266</v>
      </c>
      <c r="BD1282" s="5">
        <v>266</v>
      </c>
      <c r="BE1282">
        <v>234</v>
      </c>
      <c r="BG1282">
        <f t="shared" si="139"/>
        <v>234</v>
      </c>
      <c r="BI1282">
        <v>32</v>
      </c>
    </row>
    <row r="1283" spans="1:61" x14ac:dyDescent="0.25">
      <c r="A1283" t="s">
        <v>54</v>
      </c>
      <c r="B1283">
        <v>110027</v>
      </c>
      <c r="C1283" t="s">
        <v>55</v>
      </c>
      <c r="D1283" t="s">
        <v>56</v>
      </c>
      <c r="E1283" s="1">
        <v>45969</v>
      </c>
      <c r="F1283" t="s">
        <v>1536</v>
      </c>
      <c r="G1283" t="s">
        <v>67</v>
      </c>
      <c r="H1283" t="str">
        <f t="shared" ref="H1283:H1346" si="140">IF(G1283="POS","Direct Sale","Aggregator")</f>
        <v>Direct Sale</v>
      </c>
      <c r="K1283" s="3">
        <v>45969.936111111114</v>
      </c>
      <c r="L1283">
        <f t="shared" ref="L1283:L1346" si="141">VALUE(DAY(K1283))</f>
        <v>8</v>
      </c>
      <c r="M1283" t="str">
        <f t="shared" ref="M1283:M1346" si="142">TEXT(K1283,"dddd")</f>
        <v>Saturday</v>
      </c>
      <c r="N1283" s="1" t="str">
        <f t="shared" ref="N1283:N1346" si="143">TEXT(K1283,"MMMM")</f>
        <v>November</v>
      </c>
      <c r="O1283" s="2">
        <v>0.93611111111111112</v>
      </c>
      <c r="P1283" s="2" t="str">
        <f t="shared" ref="P1283:P1346" si="144">_xlfn.IFS(L1283&lt;=7,"Week 1",L1283&lt;=15, "Week 2",L1283&lt;=23,"Week 3",L1283&lt;=30,"Week 4")</f>
        <v>Week 2</v>
      </c>
      <c r="Q1283" t="s">
        <v>59</v>
      </c>
      <c r="R1283" s="5">
        <v>293.27999999999997</v>
      </c>
      <c r="S1283" s="5">
        <v>0</v>
      </c>
      <c r="T1283" s="5">
        <f t="shared" ref="T1283:T1346" si="145">ABS((S1283/R1283)*100)</f>
        <v>0</v>
      </c>
      <c r="U1283" s="5">
        <v>293.27999999999997</v>
      </c>
      <c r="V1283" s="5">
        <v>0</v>
      </c>
      <c r="W1283" s="5">
        <v>14.66</v>
      </c>
      <c r="X1283" s="5">
        <v>0.06</v>
      </c>
      <c r="Y1283" s="5">
        <v>308</v>
      </c>
      <c r="Z1283" s="5">
        <v>308</v>
      </c>
      <c r="AA1283" t="s">
        <v>68</v>
      </c>
      <c r="AB1283">
        <v>74.2</v>
      </c>
      <c r="AC1283">
        <v>2.56</v>
      </c>
      <c r="AD1283" t="s">
        <v>5778</v>
      </c>
      <c r="AE1283" t="s">
        <v>75</v>
      </c>
      <c r="AI1283" t="s">
        <v>89</v>
      </c>
      <c r="AJ1283" t="s">
        <v>56</v>
      </c>
      <c r="AK1283">
        <v>8929758003</v>
      </c>
      <c r="AO1283">
        <v>0</v>
      </c>
      <c r="AP1283">
        <v>0</v>
      </c>
      <c r="AR1283">
        <v>308</v>
      </c>
      <c r="AZ1283">
        <v>293.27999999999997</v>
      </c>
      <c r="BA1283">
        <v>7.33</v>
      </c>
      <c r="BB1283">
        <v>293.27999999999997</v>
      </c>
      <c r="BC1283">
        <v>7.33</v>
      </c>
      <c r="BD1283" s="5">
        <v>308</v>
      </c>
      <c r="BE1283">
        <v>293.27999999999997</v>
      </c>
      <c r="BG1283">
        <f t="shared" ref="BG1283:BG1346" si="146">BE1283+BF1283</f>
        <v>293.27999999999997</v>
      </c>
    </row>
    <row r="1284" spans="1:61" x14ac:dyDescent="0.25">
      <c r="A1284" t="s">
        <v>54</v>
      </c>
      <c r="B1284">
        <v>110027</v>
      </c>
      <c r="C1284" t="s">
        <v>55</v>
      </c>
      <c r="D1284" t="s">
        <v>56</v>
      </c>
      <c r="E1284" s="1">
        <v>45969</v>
      </c>
      <c r="F1284" t="s">
        <v>1537</v>
      </c>
      <c r="G1284" t="s">
        <v>63</v>
      </c>
      <c r="H1284" t="str">
        <f t="shared" si="140"/>
        <v>Aggregator</v>
      </c>
      <c r="I1284">
        <v>221591000000000</v>
      </c>
      <c r="J1284">
        <v>29811</v>
      </c>
      <c r="K1284" s="3">
        <v>45969.938194444447</v>
      </c>
      <c r="L1284">
        <f t="shared" si="141"/>
        <v>8</v>
      </c>
      <c r="M1284" t="str">
        <f t="shared" si="142"/>
        <v>Saturday</v>
      </c>
      <c r="N1284" s="1" t="str">
        <f t="shared" si="143"/>
        <v>November</v>
      </c>
      <c r="O1284" s="2">
        <v>0.93819444444444444</v>
      </c>
      <c r="P1284" s="2" t="str">
        <f t="shared" si="144"/>
        <v>Week 2</v>
      </c>
      <c r="Q1284" t="s">
        <v>59</v>
      </c>
      <c r="R1284" s="5">
        <v>657</v>
      </c>
      <c r="S1284" s="5">
        <v>-260</v>
      </c>
      <c r="T1284" s="5">
        <f t="shared" si="145"/>
        <v>39.573820395738203</v>
      </c>
      <c r="U1284" s="5">
        <v>397</v>
      </c>
      <c r="V1284" s="5">
        <v>32</v>
      </c>
      <c r="W1284" s="5">
        <v>0</v>
      </c>
      <c r="X1284" s="5">
        <v>0</v>
      </c>
      <c r="Y1284" s="5">
        <v>429</v>
      </c>
      <c r="Z1284" s="5">
        <v>429</v>
      </c>
      <c r="AA1284" t="s">
        <v>64</v>
      </c>
      <c r="AB1284">
        <v>101.86</v>
      </c>
      <c r="AC1284">
        <v>3.92</v>
      </c>
      <c r="AD1284" t="s">
        <v>64</v>
      </c>
      <c r="AE1284" t="s">
        <v>56</v>
      </c>
      <c r="AF1284">
        <v>8195</v>
      </c>
      <c r="AG1284">
        <v>8195</v>
      </c>
      <c r="AO1284">
        <v>32</v>
      </c>
      <c r="AP1284">
        <v>0</v>
      </c>
      <c r="AW1284">
        <v>429</v>
      </c>
      <c r="BD1284" s="5">
        <v>429</v>
      </c>
      <c r="BE1284">
        <v>397</v>
      </c>
      <c r="BG1284">
        <f t="shared" si="146"/>
        <v>397</v>
      </c>
      <c r="BH1284">
        <v>32</v>
      </c>
    </row>
    <row r="1285" spans="1:61" x14ac:dyDescent="0.25">
      <c r="A1285" t="s">
        <v>54</v>
      </c>
      <c r="B1285">
        <v>110027</v>
      </c>
      <c r="C1285" t="s">
        <v>55</v>
      </c>
      <c r="D1285" t="s">
        <v>56</v>
      </c>
      <c r="E1285" s="1">
        <v>45969</v>
      </c>
      <c r="F1285" t="s">
        <v>1538</v>
      </c>
      <c r="G1285" t="s">
        <v>67</v>
      </c>
      <c r="H1285" t="str">
        <f t="shared" si="140"/>
        <v>Direct Sale</v>
      </c>
      <c r="K1285" s="3">
        <v>45969.943055555559</v>
      </c>
      <c r="L1285">
        <f t="shared" si="141"/>
        <v>8</v>
      </c>
      <c r="M1285" t="str">
        <f t="shared" si="142"/>
        <v>Saturday</v>
      </c>
      <c r="N1285" s="1" t="str">
        <f t="shared" si="143"/>
        <v>November</v>
      </c>
      <c r="O1285" s="2">
        <v>0.94305555555555554</v>
      </c>
      <c r="P1285" s="2" t="str">
        <f t="shared" si="144"/>
        <v>Week 2</v>
      </c>
      <c r="Q1285" t="s">
        <v>59</v>
      </c>
      <c r="R1285" s="5">
        <v>983</v>
      </c>
      <c r="S1285" s="5">
        <v>0</v>
      </c>
      <c r="T1285" s="5">
        <f t="shared" si="145"/>
        <v>0</v>
      </c>
      <c r="U1285" s="5">
        <v>983</v>
      </c>
      <c r="V1285" s="5">
        <v>0</v>
      </c>
      <c r="W1285" s="5">
        <v>49.16</v>
      </c>
      <c r="X1285" s="5">
        <v>-0.16</v>
      </c>
      <c r="Y1285" s="5">
        <v>1032</v>
      </c>
      <c r="Z1285" s="5">
        <v>1032</v>
      </c>
      <c r="AA1285" t="s">
        <v>68</v>
      </c>
      <c r="AB1285">
        <v>255.8</v>
      </c>
      <c r="AC1285">
        <v>11.18</v>
      </c>
      <c r="AD1285" t="s">
        <v>5778</v>
      </c>
      <c r="AE1285" t="s">
        <v>75</v>
      </c>
      <c r="AI1285" t="s">
        <v>1205</v>
      </c>
      <c r="AJ1285" t="s">
        <v>756</v>
      </c>
      <c r="AK1285">
        <v>8447545352</v>
      </c>
      <c r="AO1285">
        <v>0</v>
      </c>
      <c r="AP1285">
        <v>0</v>
      </c>
      <c r="AR1285">
        <v>1032</v>
      </c>
      <c r="AZ1285">
        <v>983</v>
      </c>
      <c r="BA1285">
        <v>24.58</v>
      </c>
      <c r="BB1285">
        <v>983</v>
      </c>
      <c r="BC1285">
        <v>24.58</v>
      </c>
      <c r="BD1285" s="5">
        <v>1032</v>
      </c>
      <c r="BE1285">
        <v>983</v>
      </c>
      <c r="BG1285">
        <f t="shared" si="146"/>
        <v>983</v>
      </c>
    </row>
    <row r="1286" spans="1:61" x14ac:dyDescent="0.25">
      <c r="A1286" t="s">
        <v>54</v>
      </c>
      <c r="B1286">
        <v>110027</v>
      </c>
      <c r="C1286" t="s">
        <v>55</v>
      </c>
      <c r="D1286" t="s">
        <v>56</v>
      </c>
      <c r="E1286" s="1">
        <v>45969</v>
      </c>
      <c r="F1286" t="s">
        <v>1539</v>
      </c>
      <c r="G1286" t="s">
        <v>67</v>
      </c>
      <c r="H1286" t="str">
        <f t="shared" si="140"/>
        <v>Direct Sale</v>
      </c>
      <c r="K1286" s="3">
        <v>45969.944444444445</v>
      </c>
      <c r="L1286">
        <f t="shared" si="141"/>
        <v>8</v>
      </c>
      <c r="M1286" t="str">
        <f t="shared" si="142"/>
        <v>Saturday</v>
      </c>
      <c r="N1286" s="1" t="str">
        <f t="shared" si="143"/>
        <v>November</v>
      </c>
      <c r="O1286" s="2">
        <v>0.94444444444444442</v>
      </c>
      <c r="P1286" s="2" t="str">
        <f t="shared" si="144"/>
        <v>Week 2</v>
      </c>
      <c r="Q1286" t="s">
        <v>59</v>
      </c>
      <c r="R1286" s="5">
        <v>229</v>
      </c>
      <c r="S1286" s="5">
        <v>0</v>
      </c>
      <c r="T1286" s="5">
        <f t="shared" si="145"/>
        <v>0</v>
      </c>
      <c r="U1286" s="5">
        <v>229</v>
      </c>
      <c r="V1286" s="5">
        <v>0</v>
      </c>
      <c r="W1286" s="5">
        <v>11.46</v>
      </c>
      <c r="X1286" s="5">
        <v>-0.46</v>
      </c>
      <c r="Y1286" s="5">
        <v>240</v>
      </c>
      <c r="Z1286" s="5">
        <v>240</v>
      </c>
      <c r="AA1286" t="s">
        <v>73</v>
      </c>
      <c r="AB1286">
        <v>56.42</v>
      </c>
      <c r="AC1286">
        <v>2.5</v>
      </c>
      <c r="AD1286" t="s">
        <v>5778</v>
      </c>
      <c r="AE1286" t="s">
        <v>75</v>
      </c>
      <c r="AI1286" t="s">
        <v>89</v>
      </c>
      <c r="AJ1286" t="s">
        <v>56</v>
      </c>
      <c r="AK1286">
        <v>8929758003</v>
      </c>
      <c r="AO1286">
        <v>0</v>
      </c>
      <c r="AP1286">
        <v>0</v>
      </c>
      <c r="AQ1286">
        <v>240</v>
      </c>
      <c r="AZ1286">
        <v>229</v>
      </c>
      <c r="BA1286">
        <v>5.73</v>
      </c>
      <c r="BB1286">
        <v>229</v>
      </c>
      <c r="BC1286">
        <v>5.73</v>
      </c>
      <c r="BD1286" s="5">
        <v>240</v>
      </c>
      <c r="BE1286">
        <v>229</v>
      </c>
      <c r="BG1286">
        <f t="shared" si="146"/>
        <v>229</v>
      </c>
    </row>
    <row r="1287" spans="1:61" x14ac:dyDescent="0.25">
      <c r="A1287" t="s">
        <v>54</v>
      </c>
      <c r="B1287">
        <v>110027</v>
      </c>
      <c r="C1287" t="s">
        <v>55</v>
      </c>
      <c r="D1287" t="s">
        <v>56</v>
      </c>
      <c r="E1287" s="1">
        <v>45969</v>
      </c>
      <c r="F1287" t="s">
        <v>1540</v>
      </c>
      <c r="G1287" t="s">
        <v>67</v>
      </c>
      <c r="H1287" t="str">
        <f t="shared" si="140"/>
        <v>Direct Sale</v>
      </c>
      <c r="K1287" s="3">
        <v>45969.944444444445</v>
      </c>
      <c r="L1287">
        <f t="shared" si="141"/>
        <v>8</v>
      </c>
      <c r="M1287" t="str">
        <f t="shared" si="142"/>
        <v>Saturday</v>
      </c>
      <c r="N1287" s="1" t="str">
        <f t="shared" si="143"/>
        <v>November</v>
      </c>
      <c r="O1287" s="2">
        <v>0.94444444444444442</v>
      </c>
      <c r="P1287" s="2" t="str">
        <f t="shared" si="144"/>
        <v>Week 2</v>
      </c>
      <c r="Q1287" t="s">
        <v>59</v>
      </c>
      <c r="R1287" s="5">
        <v>299</v>
      </c>
      <c r="S1287" s="5">
        <v>0</v>
      </c>
      <c r="T1287" s="5">
        <f t="shared" si="145"/>
        <v>0</v>
      </c>
      <c r="U1287" s="5">
        <v>299</v>
      </c>
      <c r="V1287" s="5">
        <v>0</v>
      </c>
      <c r="W1287" s="5">
        <v>14.96</v>
      </c>
      <c r="X1287" s="5">
        <v>0.04</v>
      </c>
      <c r="Y1287" s="5">
        <v>314</v>
      </c>
      <c r="Z1287" s="5">
        <v>314</v>
      </c>
      <c r="AA1287" t="s">
        <v>73</v>
      </c>
      <c r="AB1287">
        <v>78.45</v>
      </c>
      <c r="AC1287">
        <v>8.7200000000000006</v>
      </c>
      <c r="AD1287" t="s">
        <v>5778</v>
      </c>
      <c r="AE1287" t="s">
        <v>75</v>
      </c>
      <c r="AI1287" t="s">
        <v>1541</v>
      </c>
      <c r="AJ1287" t="s">
        <v>1542</v>
      </c>
      <c r="AK1287">
        <v>9999892160</v>
      </c>
      <c r="AO1287">
        <v>0</v>
      </c>
      <c r="AP1287">
        <v>0</v>
      </c>
      <c r="AQ1287">
        <v>314</v>
      </c>
      <c r="AZ1287">
        <v>299</v>
      </c>
      <c r="BA1287">
        <v>7.48</v>
      </c>
      <c r="BB1287">
        <v>299</v>
      </c>
      <c r="BC1287">
        <v>7.48</v>
      </c>
      <c r="BD1287" s="5">
        <v>314</v>
      </c>
      <c r="BE1287">
        <v>299</v>
      </c>
      <c r="BG1287">
        <f t="shared" si="146"/>
        <v>299</v>
      </c>
    </row>
    <row r="1288" spans="1:61" x14ac:dyDescent="0.25">
      <c r="A1288" t="s">
        <v>54</v>
      </c>
      <c r="B1288">
        <v>110027</v>
      </c>
      <c r="C1288" t="s">
        <v>55</v>
      </c>
      <c r="D1288" t="s">
        <v>56</v>
      </c>
      <c r="E1288" s="1">
        <v>45969</v>
      </c>
      <c r="F1288" t="s">
        <v>1543</v>
      </c>
      <c r="G1288" t="s">
        <v>67</v>
      </c>
      <c r="H1288" t="str">
        <f t="shared" si="140"/>
        <v>Direct Sale</v>
      </c>
      <c r="K1288" s="3">
        <v>45969.95</v>
      </c>
      <c r="L1288">
        <f t="shared" si="141"/>
        <v>8</v>
      </c>
      <c r="M1288" t="str">
        <f t="shared" si="142"/>
        <v>Saturday</v>
      </c>
      <c r="N1288" s="1" t="str">
        <f t="shared" si="143"/>
        <v>November</v>
      </c>
      <c r="O1288" s="2">
        <v>0.95</v>
      </c>
      <c r="P1288" s="2" t="str">
        <f t="shared" si="144"/>
        <v>Week 2</v>
      </c>
      <c r="Q1288" t="s">
        <v>59</v>
      </c>
      <c r="R1288" s="5">
        <v>79</v>
      </c>
      <c r="S1288" s="5">
        <v>0</v>
      </c>
      <c r="T1288" s="5">
        <f t="shared" si="145"/>
        <v>0</v>
      </c>
      <c r="U1288" s="5">
        <v>79</v>
      </c>
      <c r="V1288" s="5">
        <v>0</v>
      </c>
      <c r="W1288" s="5">
        <v>3.96</v>
      </c>
      <c r="X1288" s="5">
        <v>0.04</v>
      </c>
      <c r="Y1288" s="5">
        <v>83</v>
      </c>
      <c r="Z1288" s="5">
        <v>83</v>
      </c>
      <c r="AA1288" t="s">
        <v>73</v>
      </c>
      <c r="AB1288">
        <v>19.5</v>
      </c>
      <c r="AC1288">
        <v>1.96</v>
      </c>
      <c r="AD1288" t="s">
        <v>5778</v>
      </c>
      <c r="AE1288" t="s">
        <v>75</v>
      </c>
      <c r="AI1288" t="s">
        <v>89</v>
      </c>
      <c r="AJ1288" t="s">
        <v>56</v>
      </c>
      <c r="AK1288">
        <v>8929758003</v>
      </c>
      <c r="AO1288">
        <v>0</v>
      </c>
      <c r="AP1288">
        <v>0</v>
      </c>
      <c r="AQ1288">
        <v>83</v>
      </c>
      <c r="AZ1288">
        <v>79</v>
      </c>
      <c r="BA1288">
        <v>1.98</v>
      </c>
      <c r="BB1288">
        <v>79</v>
      </c>
      <c r="BC1288">
        <v>1.98</v>
      </c>
      <c r="BD1288" s="5">
        <v>83</v>
      </c>
      <c r="BE1288">
        <v>79</v>
      </c>
      <c r="BG1288">
        <f t="shared" si="146"/>
        <v>79</v>
      </c>
    </row>
    <row r="1289" spans="1:61" x14ac:dyDescent="0.25">
      <c r="A1289" t="s">
        <v>54</v>
      </c>
      <c r="B1289">
        <v>110027</v>
      </c>
      <c r="C1289" t="s">
        <v>55</v>
      </c>
      <c r="D1289" t="s">
        <v>56</v>
      </c>
      <c r="E1289" s="1">
        <v>45969</v>
      </c>
      <c r="F1289" t="s">
        <v>1544</v>
      </c>
      <c r="G1289" t="s">
        <v>67</v>
      </c>
      <c r="H1289" t="str">
        <f t="shared" si="140"/>
        <v>Direct Sale</v>
      </c>
      <c r="K1289" s="3">
        <v>45969.95</v>
      </c>
      <c r="L1289">
        <f t="shared" si="141"/>
        <v>8</v>
      </c>
      <c r="M1289" t="str">
        <f t="shared" si="142"/>
        <v>Saturday</v>
      </c>
      <c r="N1289" s="1" t="str">
        <f t="shared" si="143"/>
        <v>November</v>
      </c>
      <c r="O1289" s="2">
        <v>0.95</v>
      </c>
      <c r="P1289" s="2" t="str">
        <f t="shared" si="144"/>
        <v>Week 2</v>
      </c>
      <c r="Q1289" t="s">
        <v>59</v>
      </c>
      <c r="R1289" s="5">
        <v>605.55999999999995</v>
      </c>
      <c r="S1289" s="5">
        <v>0</v>
      </c>
      <c r="T1289" s="5">
        <f t="shared" si="145"/>
        <v>0</v>
      </c>
      <c r="U1289" s="5">
        <v>605.55999999999995</v>
      </c>
      <c r="V1289" s="5">
        <v>0</v>
      </c>
      <c r="W1289" s="5">
        <v>30.28</v>
      </c>
      <c r="X1289" s="5">
        <v>0.16</v>
      </c>
      <c r="Y1289" s="5">
        <v>636</v>
      </c>
      <c r="Z1289" s="5">
        <v>636</v>
      </c>
      <c r="AA1289" t="s">
        <v>73</v>
      </c>
      <c r="AB1289">
        <v>133.02000000000001</v>
      </c>
      <c r="AC1289">
        <v>7.34</v>
      </c>
      <c r="AD1289" t="s">
        <v>5778</v>
      </c>
      <c r="AE1289" t="s">
        <v>75</v>
      </c>
      <c r="AI1289" t="s">
        <v>89</v>
      </c>
      <c r="AJ1289" t="s">
        <v>56</v>
      </c>
      <c r="AK1289">
        <v>8929758003</v>
      </c>
      <c r="AO1289">
        <v>0</v>
      </c>
      <c r="AP1289">
        <v>0</v>
      </c>
      <c r="AQ1289">
        <v>636</v>
      </c>
      <c r="AZ1289">
        <v>605.55999999999995</v>
      </c>
      <c r="BA1289">
        <v>15.14</v>
      </c>
      <c r="BB1289">
        <v>605.55999999999995</v>
      </c>
      <c r="BC1289">
        <v>15.14</v>
      </c>
      <c r="BD1289" s="5">
        <v>636</v>
      </c>
      <c r="BE1289">
        <v>605.55999999999995</v>
      </c>
      <c r="BG1289">
        <f t="shared" si="146"/>
        <v>605.55999999999995</v>
      </c>
    </row>
    <row r="1290" spans="1:61" x14ac:dyDescent="0.25">
      <c r="A1290" t="s">
        <v>54</v>
      </c>
      <c r="B1290">
        <v>110027</v>
      </c>
      <c r="C1290" t="s">
        <v>55</v>
      </c>
      <c r="D1290" t="s">
        <v>56</v>
      </c>
      <c r="E1290" s="1">
        <v>45969</v>
      </c>
      <c r="F1290" t="s">
        <v>1545</v>
      </c>
      <c r="G1290" t="s">
        <v>63</v>
      </c>
      <c r="H1290" t="str">
        <f t="shared" si="140"/>
        <v>Aggregator</v>
      </c>
      <c r="I1290">
        <v>221592000000000</v>
      </c>
      <c r="J1290">
        <v>29811</v>
      </c>
      <c r="K1290" s="3">
        <v>45969.95</v>
      </c>
      <c r="L1290">
        <f t="shared" si="141"/>
        <v>8</v>
      </c>
      <c r="M1290" t="str">
        <f t="shared" si="142"/>
        <v>Saturday</v>
      </c>
      <c r="N1290" s="1" t="str">
        <f t="shared" si="143"/>
        <v>November</v>
      </c>
      <c r="O1290" s="2">
        <v>0.95</v>
      </c>
      <c r="P1290" s="2" t="str">
        <f t="shared" si="144"/>
        <v>Week 2</v>
      </c>
      <c r="Q1290" t="s">
        <v>59</v>
      </c>
      <c r="R1290" s="5">
        <v>517</v>
      </c>
      <c r="S1290" s="5">
        <v>-93.74</v>
      </c>
      <c r="T1290" s="5">
        <f t="shared" si="145"/>
        <v>18.131528046421664</v>
      </c>
      <c r="U1290" s="5">
        <v>423.26</v>
      </c>
      <c r="V1290" s="5">
        <v>32</v>
      </c>
      <c r="W1290" s="5">
        <v>0</v>
      </c>
      <c r="X1290" s="5">
        <v>-0.26</v>
      </c>
      <c r="Y1290" s="5">
        <v>455</v>
      </c>
      <c r="Z1290" s="5">
        <v>455</v>
      </c>
      <c r="AA1290" t="s">
        <v>64</v>
      </c>
      <c r="AB1290">
        <v>121.61</v>
      </c>
      <c r="AC1290">
        <v>9.0299999999999994</v>
      </c>
      <c r="AD1290" t="s">
        <v>64</v>
      </c>
      <c r="AE1290" t="s">
        <v>56</v>
      </c>
      <c r="AF1290">
        <v>7389</v>
      </c>
      <c r="AG1290">
        <v>7389</v>
      </c>
      <c r="AO1290">
        <v>32</v>
      </c>
      <c r="AP1290">
        <v>0</v>
      </c>
      <c r="AW1290">
        <v>455</v>
      </c>
      <c r="BD1290" s="5">
        <v>455</v>
      </c>
      <c r="BE1290">
        <v>423.26</v>
      </c>
      <c r="BG1290">
        <f t="shared" si="146"/>
        <v>423.26</v>
      </c>
      <c r="BH1290">
        <v>32</v>
      </c>
    </row>
    <row r="1291" spans="1:61" x14ac:dyDescent="0.25">
      <c r="A1291" t="s">
        <v>54</v>
      </c>
      <c r="B1291">
        <v>110027</v>
      </c>
      <c r="C1291" t="s">
        <v>55</v>
      </c>
      <c r="D1291" t="s">
        <v>56</v>
      </c>
      <c r="E1291" s="1">
        <v>45969</v>
      </c>
      <c r="F1291" t="s">
        <v>1546</v>
      </c>
      <c r="G1291" t="s">
        <v>58</v>
      </c>
      <c r="H1291" t="str">
        <f t="shared" si="140"/>
        <v>Aggregator</v>
      </c>
      <c r="I1291">
        <v>7454466744</v>
      </c>
      <c r="J1291">
        <v>18528960</v>
      </c>
      <c r="K1291" s="3">
        <v>45969.953472222223</v>
      </c>
      <c r="L1291">
        <f t="shared" si="141"/>
        <v>8</v>
      </c>
      <c r="M1291" t="str">
        <f t="shared" si="142"/>
        <v>Saturday</v>
      </c>
      <c r="N1291" s="1" t="str">
        <f t="shared" si="143"/>
        <v>November</v>
      </c>
      <c r="O1291" s="2">
        <v>0.95347222222222228</v>
      </c>
      <c r="P1291" s="2" t="str">
        <f t="shared" si="144"/>
        <v>Week 2</v>
      </c>
      <c r="Q1291" t="s">
        <v>59</v>
      </c>
      <c r="R1291" s="5">
        <v>748</v>
      </c>
      <c r="S1291" s="5">
        <v>-374</v>
      </c>
      <c r="T1291" s="5">
        <f t="shared" si="145"/>
        <v>50</v>
      </c>
      <c r="U1291" s="5">
        <v>374</v>
      </c>
      <c r="V1291" s="5">
        <v>32</v>
      </c>
      <c r="W1291" s="5">
        <v>0</v>
      </c>
      <c r="X1291" s="5">
        <v>0</v>
      </c>
      <c r="Y1291" s="5">
        <v>406</v>
      </c>
      <c r="Z1291" s="5">
        <v>406</v>
      </c>
      <c r="AA1291" t="s">
        <v>60</v>
      </c>
      <c r="AB1291">
        <v>99.61</v>
      </c>
      <c r="AC1291">
        <v>0</v>
      </c>
      <c r="AD1291" t="s">
        <v>60</v>
      </c>
      <c r="AE1291" t="s">
        <v>56</v>
      </c>
      <c r="AF1291">
        <v>6744</v>
      </c>
      <c r="AG1291">
        <v>6744</v>
      </c>
      <c r="AO1291">
        <v>32</v>
      </c>
      <c r="AP1291">
        <v>0</v>
      </c>
      <c r="AX1291">
        <v>406</v>
      </c>
      <c r="BD1291" s="5">
        <v>406</v>
      </c>
      <c r="BE1291">
        <v>374</v>
      </c>
      <c r="BG1291">
        <f t="shared" si="146"/>
        <v>374</v>
      </c>
      <c r="BI1291">
        <v>32</v>
      </c>
    </row>
    <row r="1292" spans="1:61" x14ac:dyDescent="0.25">
      <c r="A1292" t="s">
        <v>54</v>
      </c>
      <c r="B1292">
        <v>110027</v>
      </c>
      <c r="C1292" t="s">
        <v>55</v>
      </c>
      <c r="D1292" t="s">
        <v>56</v>
      </c>
      <c r="E1292" s="1">
        <v>45969</v>
      </c>
      <c r="F1292" t="s">
        <v>1547</v>
      </c>
      <c r="G1292" t="s">
        <v>67</v>
      </c>
      <c r="H1292" t="str">
        <f t="shared" si="140"/>
        <v>Direct Sale</v>
      </c>
      <c r="K1292" s="3">
        <v>45969.959027777775</v>
      </c>
      <c r="L1292">
        <f t="shared" si="141"/>
        <v>8</v>
      </c>
      <c r="M1292" t="str">
        <f t="shared" si="142"/>
        <v>Saturday</v>
      </c>
      <c r="N1292" s="1" t="str">
        <f t="shared" si="143"/>
        <v>November</v>
      </c>
      <c r="O1292" s="2">
        <v>0.95902777777777781</v>
      </c>
      <c r="P1292" s="2" t="str">
        <f t="shared" si="144"/>
        <v>Week 2</v>
      </c>
      <c r="Q1292" t="s">
        <v>59</v>
      </c>
      <c r="R1292" s="5">
        <v>867.43</v>
      </c>
      <c r="S1292" s="5">
        <v>0</v>
      </c>
      <c r="T1292" s="5">
        <f t="shared" si="145"/>
        <v>0</v>
      </c>
      <c r="U1292" s="5">
        <v>867.43</v>
      </c>
      <c r="V1292" s="5">
        <v>0</v>
      </c>
      <c r="W1292" s="5">
        <v>43.38</v>
      </c>
      <c r="X1292" s="5">
        <v>0.19</v>
      </c>
      <c r="Y1292" s="5">
        <v>911</v>
      </c>
      <c r="Z1292" s="5">
        <v>911</v>
      </c>
      <c r="AA1292" t="s">
        <v>68</v>
      </c>
      <c r="AB1292">
        <v>187.3</v>
      </c>
      <c r="AC1292">
        <v>10.99</v>
      </c>
      <c r="AD1292" t="s">
        <v>5778</v>
      </c>
      <c r="AE1292" t="s">
        <v>75</v>
      </c>
      <c r="AI1292" t="s">
        <v>89</v>
      </c>
      <c r="AJ1292" t="s">
        <v>56</v>
      </c>
      <c r="AK1292">
        <v>8929758003</v>
      </c>
      <c r="AO1292">
        <v>0</v>
      </c>
      <c r="AP1292">
        <v>0</v>
      </c>
      <c r="AR1292">
        <v>911</v>
      </c>
      <c r="AZ1292">
        <v>867.43</v>
      </c>
      <c r="BA1292">
        <v>21.69</v>
      </c>
      <c r="BB1292">
        <v>867.43</v>
      </c>
      <c r="BC1292">
        <v>21.69</v>
      </c>
      <c r="BD1292" s="5">
        <v>911</v>
      </c>
      <c r="BE1292">
        <v>867.43</v>
      </c>
      <c r="BG1292">
        <f t="shared" si="146"/>
        <v>867.43</v>
      </c>
    </row>
    <row r="1293" spans="1:61" x14ac:dyDescent="0.25">
      <c r="A1293" t="s">
        <v>54</v>
      </c>
      <c r="B1293">
        <v>110027</v>
      </c>
      <c r="C1293" t="s">
        <v>55</v>
      </c>
      <c r="D1293" t="s">
        <v>56</v>
      </c>
      <c r="E1293" s="1">
        <v>45969</v>
      </c>
      <c r="F1293" t="s">
        <v>1548</v>
      </c>
      <c r="G1293" t="s">
        <v>63</v>
      </c>
      <c r="H1293" t="str">
        <f t="shared" si="140"/>
        <v>Aggregator</v>
      </c>
      <c r="I1293">
        <v>221593000000000</v>
      </c>
      <c r="J1293">
        <v>29811</v>
      </c>
      <c r="K1293" s="3">
        <v>45969.964583333334</v>
      </c>
      <c r="L1293">
        <f t="shared" si="141"/>
        <v>8</v>
      </c>
      <c r="M1293" t="str">
        <f t="shared" si="142"/>
        <v>Saturday</v>
      </c>
      <c r="N1293" s="1" t="str">
        <f t="shared" si="143"/>
        <v>November</v>
      </c>
      <c r="O1293" s="2">
        <v>0.96458333333333335</v>
      </c>
      <c r="P1293" s="2" t="str">
        <f t="shared" si="144"/>
        <v>Week 2</v>
      </c>
      <c r="Q1293" t="s">
        <v>59</v>
      </c>
      <c r="R1293" s="5">
        <v>698</v>
      </c>
      <c r="S1293" s="5">
        <v>-350</v>
      </c>
      <c r="T1293" s="5">
        <f t="shared" si="145"/>
        <v>50.143266475644701</v>
      </c>
      <c r="U1293" s="5">
        <v>348</v>
      </c>
      <c r="V1293" s="5">
        <v>32</v>
      </c>
      <c r="W1293" s="5">
        <v>0</v>
      </c>
      <c r="X1293" s="5">
        <v>0</v>
      </c>
      <c r="Y1293" s="5">
        <v>380</v>
      </c>
      <c r="Z1293" s="5">
        <v>380</v>
      </c>
      <c r="AA1293" t="s">
        <v>64</v>
      </c>
      <c r="AB1293">
        <v>107.6</v>
      </c>
      <c r="AC1293">
        <v>9.5399999999999991</v>
      </c>
      <c r="AD1293" t="s">
        <v>64</v>
      </c>
      <c r="AE1293" t="s">
        <v>56</v>
      </c>
      <c r="AF1293">
        <v>7134</v>
      </c>
      <c r="AG1293">
        <v>7134</v>
      </c>
      <c r="AO1293">
        <v>32</v>
      </c>
      <c r="AP1293">
        <v>0</v>
      </c>
      <c r="AW1293">
        <v>380</v>
      </c>
      <c r="BD1293" s="5">
        <v>380</v>
      </c>
      <c r="BE1293">
        <v>348</v>
      </c>
      <c r="BG1293">
        <f t="shared" si="146"/>
        <v>348</v>
      </c>
      <c r="BH1293">
        <v>32</v>
      </c>
    </row>
    <row r="1294" spans="1:61" x14ac:dyDescent="0.25">
      <c r="A1294" t="s">
        <v>54</v>
      </c>
      <c r="B1294">
        <v>110027</v>
      </c>
      <c r="C1294" t="s">
        <v>55</v>
      </c>
      <c r="D1294" t="s">
        <v>56</v>
      </c>
      <c r="E1294" s="1">
        <v>45969</v>
      </c>
      <c r="F1294" t="s">
        <v>1549</v>
      </c>
      <c r="G1294" t="s">
        <v>67</v>
      </c>
      <c r="H1294" t="str">
        <f t="shared" si="140"/>
        <v>Direct Sale</v>
      </c>
      <c r="K1294" s="3">
        <v>45969.968055555553</v>
      </c>
      <c r="L1294">
        <f t="shared" si="141"/>
        <v>8</v>
      </c>
      <c r="M1294" t="str">
        <f t="shared" si="142"/>
        <v>Saturday</v>
      </c>
      <c r="N1294" s="1" t="str">
        <f t="shared" si="143"/>
        <v>November</v>
      </c>
      <c r="O1294" s="2">
        <v>0.96805555555555556</v>
      </c>
      <c r="P1294" s="2" t="str">
        <f t="shared" si="144"/>
        <v>Week 2</v>
      </c>
      <c r="Q1294" t="s">
        <v>59</v>
      </c>
      <c r="R1294" s="5">
        <v>159</v>
      </c>
      <c r="S1294" s="5">
        <v>0</v>
      </c>
      <c r="T1294" s="5">
        <f t="shared" si="145"/>
        <v>0</v>
      </c>
      <c r="U1294" s="5">
        <v>159</v>
      </c>
      <c r="V1294" s="5">
        <v>0</v>
      </c>
      <c r="W1294" s="5">
        <v>7.96</v>
      </c>
      <c r="X1294" s="5">
        <v>0.04</v>
      </c>
      <c r="Y1294" s="5">
        <v>167</v>
      </c>
      <c r="Z1294" s="5">
        <v>167</v>
      </c>
      <c r="AA1294" t="s">
        <v>73</v>
      </c>
      <c r="AB1294">
        <v>24.55</v>
      </c>
      <c r="AC1294">
        <v>2.82</v>
      </c>
      <c r="AD1294" t="s">
        <v>5778</v>
      </c>
      <c r="AE1294" t="s">
        <v>75</v>
      </c>
      <c r="AI1294" t="s">
        <v>89</v>
      </c>
      <c r="AJ1294" t="s">
        <v>56</v>
      </c>
      <c r="AK1294">
        <v>8929758003</v>
      </c>
      <c r="AO1294">
        <v>0</v>
      </c>
      <c r="AP1294">
        <v>0</v>
      </c>
      <c r="AQ1294">
        <v>167</v>
      </c>
      <c r="AZ1294">
        <v>159</v>
      </c>
      <c r="BA1294">
        <v>3.98</v>
      </c>
      <c r="BB1294">
        <v>159</v>
      </c>
      <c r="BC1294">
        <v>3.98</v>
      </c>
      <c r="BD1294" s="5">
        <v>167</v>
      </c>
      <c r="BE1294">
        <v>159</v>
      </c>
      <c r="BG1294">
        <f t="shared" si="146"/>
        <v>159</v>
      </c>
    </row>
    <row r="1295" spans="1:61" x14ac:dyDescent="0.25">
      <c r="A1295" t="s">
        <v>54</v>
      </c>
      <c r="B1295">
        <v>110027</v>
      </c>
      <c r="C1295" t="s">
        <v>55</v>
      </c>
      <c r="D1295" t="s">
        <v>56</v>
      </c>
      <c r="E1295" s="1">
        <v>45969</v>
      </c>
      <c r="F1295" t="s">
        <v>1550</v>
      </c>
      <c r="G1295" t="s">
        <v>67</v>
      </c>
      <c r="H1295" t="str">
        <f t="shared" si="140"/>
        <v>Direct Sale</v>
      </c>
      <c r="K1295" s="3">
        <v>45969.972222222219</v>
      </c>
      <c r="L1295">
        <f t="shared" si="141"/>
        <v>8</v>
      </c>
      <c r="M1295" t="str">
        <f t="shared" si="142"/>
        <v>Saturday</v>
      </c>
      <c r="N1295" s="1" t="str">
        <f t="shared" si="143"/>
        <v>November</v>
      </c>
      <c r="O1295" s="2">
        <v>0.97222222222222221</v>
      </c>
      <c r="P1295" s="2" t="str">
        <f t="shared" si="144"/>
        <v>Week 2</v>
      </c>
      <c r="Q1295" t="s">
        <v>59</v>
      </c>
      <c r="R1295" s="5">
        <v>109</v>
      </c>
      <c r="S1295" s="5">
        <v>0</v>
      </c>
      <c r="T1295" s="5">
        <f t="shared" si="145"/>
        <v>0</v>
      </c>
      <c r="U1295" s="5">
        <v>109</v>
      </c>
      <c r="V1295" s="5">
        <v>0</v>
      </c>
      <c r="W1295" s="5">
        <v>5.46</v>
      </c>
      <c r="X1295" s="5">
        <v>-0.46</v>
      </c>
      <c r="Y1295" s="5">
        <v>114</v>
      </c>
      <c r="Z1295" s="5">
        <v>114</v>
      </c>
      <c r="AA1295" t="s">
        <v>73</v>
      </c>
      <c r="AB1295">
        <v>24.63</v>
      </c>
      <c r="AC1295">
        <v>1.96</v>
      </c>
      <c r="AD1295" t="s">
        <v>5778</v>
      </c>
      <c r="AE1295" t="s">
        <v>75</v>
      </c>
      <c r="AI1295" t="s">
        <v>89</v>
      </c>
      <c r="AJ1295" t="s">
        <v>56</v>
      </c>
      <c r="AK1295">
        <v>8929758003</v>
      </c>
      <c r="AO1295">
        <v>0</v>
      </c>
      <c r="AP1295">
        <v>0</v>
      </c>
      <c r="AQ1295">
        <v>114</v>
      </c>
      <c r="AZ1295">
        <v>109</v>
      </c>
      <c r="BA1295">
        <v>2.73</v>
      </c>
      <c r="BB1295">
        <v>109</v>
      </c>
      <c r="BC1295">
        <v>2.73</v>
      </c>
      <c r="BD1295" s="5">
        <v>114</v>
      </c>
      <c r="BE1295">
        <v>109</v>
      </c>
      <c r="BG1295">
        <f t="shared" si="146"/>
        <v>109</v>
      </c>
    </row>
    <row r="1296" spans="1:61" x14ac:dyDescent="0.25">
      <c r="A1296" t="s">
        <v>54</v>
      </c>
      <c r="B1296">
        <v>110027</v>
      </c>
      <c r="C1296" t="s">
        <v>55</v>
      </c>
      <c r="D1296" t="s">
        <v>56</v>
      </c>
      <c r="E1296" s="1">
        <v>45969</v>
      </c>
      <c r="F1296" t="s">
        <v>1551</v>
      </c>
      <c r="G1296" t="s">
        <v>67</v>
      </c>
      <c r="H1296" t="str">
        <f t="shared" si="140"/>
        <v>Direct Sale</v>
      </c>
      <c r="K1296" s="3">
        <v>45969.978472222225</v>
      </c>
      <c r="L1296">
        <f t="shared" si="141"/>
        <v>8</v>
      </c>
      <c r="M1296" t="str">
        <f t="shared" si="142"/>
        <v>Saturday</v>
      </c>
      <c r="N1296" s="1" t="str">
        <f t="shared" si="143"/>
        <v>November</v>
      </c>
      <c r="O1296" s="2">
        <v>0.97847222222222219</v>
      </c>
      <c r="P1296" s="2" t="str">
        <f t="shared" si="144"/>
        <v>Week 2</v>
      </c>
      <c r="Q1296" t="s">
        <v>59</v>
      </c>
      <c r="R1296" s="5">
        <v>159</v>
      </c>
      <c r="S1296" s="5">
        <v>0</v>
      </c>
      <c r="T1296" s="5">
        <f t="shared" si="145"/>
        <v>0</v>
      </c>
      <c r="U1296" s="5">
        <v>159</v>
      </c>
      <c r="V1296" s="5">
        <v>0</v>
      </c>
      <c r="W1296" s="5">
        <v>7.96</v>
      </c>
      <c r="X1296" s="5">
        <v>0.04</v>
      </c>
      <c r="Y1296" s="5">
        <v>167</v>
      </c>
      <c r="Z1296" s="5">
        <v>167</v>
      </c>
      <c r="AA1296" t="s">
        <v>68</v>
      </c>
      <c r="AB1296">
        <v>29.83</v>
      </c>
      <c r="AC1296">
        <v>2.5</v>
      </c>
      <c r="AD1296" t="s">
        <v>5778</v>
      </c>
      <c r="AE1296" t="s">
        <v>75</v>
      </c>
      <c r="AI1296" t="s">
        <v>89</v>
      </c>
      <c r="AJ1296" t="s">
        <v>56</v>
      </c>
      <c r="AK1296">
        <v>8929758003</v>
      </c>
      <c r="AO1296">
        <v>0</v>
      </c>
      <c r="AP1296">
        <v>0</v>
      </c>
      <c r="AR1296">
        <v>167</v>
      </c>
      <c r="AZ1296">
        <v>159</v>
      </c>
      <c r="BA1296">
        <v>3.98</v>
      </c>
      <c r="BB1296">
        <v>159</v>
      </c>
      <c r="BC1296">
        <v>3.98</v>
      </c>
      <c r="BD1296" s="5">
        <v>167</v>
      </c>
      <c r="BE1296">
        <v>159</v>
      </c>
      <c r="BG1296">
        <f t="shared" si="146"/>
        <v>159</v>
      </c>
    </row>
    <row r="1297" spans="1:61" x14ac:dyDescent="0.25">
      <c r="A1297" t="s">
        <v>54</v>
      </c>
      <c r="B1297">
        <v>110027</v>
      </c>
      <c r="C1297" t="s">
        <v>55</v>
      </c>
      <c r="D1297" t="s">
        <v>56</v>
      </c>
      <c r="E1297" s="1">
        <v>45969</v>
      </c>
      <c r="F1297" t="s">
        <v>1552</v>
      </c>
      <c r="G1297" t="s">
        <v>67</v>
      </c>
      <c r="H1297" t="str">
        <f t="shared" si="140"/>
        <v>Direct Sale</v>
      </c>
      <c r="K1297" s="3">
        <v>45969.981944444444</v>
      </c>
      <c r="L1297">
        <f t="shared" si="141"/>
        <v>8</v>
      </c>
      <c r="M1297" t="str">
        <f t="shared" si="142"/>
        <v>Saturday</v>
      </c>
      <c r="N1297" s="1" t="str">
        <f t="shared" si="143"/>
        <v>November</v>
      </c>
      <c r="O1297" s="2">
        <v>0.9819444444444444</v>
      </c>
      <c r="P1297" s="2" t="str">
        <f t="shared" si="144"/>
        <v>Week 2</v>
      </c>
      <c r="Q1297" t="s">
        <v>59</v>
      </c>
      <c r="R1297" s="5">
        <v>856</v>
      </c>
      <c r="S1297" s="5">
        <v>0</v>
      </c>
      <c r="T1297" s="5">
        <f t="shared" si="145"/>
        <v>0</v>
      </c>
      <c r="U1297" s="5">
        <v>856</v>
      </c>
      <c r="V1297" s="5">
        <v>0</v>
      </c>
      <c r="W1297" s="5">
        <v>42.8</v>
      </c>
      <c r="X1297" s="5">
        <v>0.2</v>
      </c>
      <c r="Y1297" s="5">
        <v>899</v>
      </c>
      <c r="Z1297" s="5">
        <v>899</v>
      </c>
      <c r="AA1297" t="s">
        <v>68</v>
      </c>
      <c r="AB1297">
        <v>210.58</v>
      </c>
      <c r="AC1297">
        <v>9.0399999999999991</v>
      </c>
      <c r="AD1297" t="s">
        <v>5778</v>
      </c>
      <c r="AE1297" t="s">
        <v>75</v>
      </c>
      <c r="AI1297" t="s">
        <v>89</v>
      </c>
      <c r="AJ1297" t="s">
        <v>56</v>
      </c>
      <c r="AK1297">
        <v>8929758003</v>
      </c>
      <c r="AO1297">
        <v>0</v>
      </c>
      <c r="AP1297">
        <v>0</v>
      </c>
      <c r="AR1297">
        <v>899</v>
      </c>
      <c r="AZ1297">
        <v>856</v>
      </c>
      <c r="BA1297">
        <v>21.4</v>
      </c>
      <c r="BB1297">
        <v>856</v>
      </c>
      <c r="BC1297">
        <v>21.4</v>
      </c>
      <c r="BD1297" s="5">
        <v>899</v>
      </c>
      <c r="BE1297">
        <v>856</v>
      </c>
      <c r="BG1297">
        <f t="shared" si="146"/>
        <v>856</v>
      </c>
    </row>
    <row r="1298" spans="1:61" x14ac:dyDescent="0.25">
      <c r="A1298" t="s">
        <v>54</v>
      </c>
      <c r="B1298">
        <v>110027</v>
      </c>
      <c r="C1298" t="s">
        <v>55</v>
      </c>
      <c r="D1298" t="s">
        <v>56</v>
      </c>
      <c r="E1298" s="1">
        <v>45969</v>
      </c>
      <c r="F1298" t="s">
        <v>1553</v>
      </c>
      <c r="G1298" t="s">
        <v>63</v>
      </c>
      <c r="H1298" t="str">
        <f t="shared" si="140"/>
        <v>Aggregator</v>
      </c>
      <c r="I1298">
        <v>221595000000000</v>
      </c>
      <c r="J1298">
        <v>29811</v>
      </c>
      <c r="K1298" s="3">
        <v>45969.990277777775</v>
      </c>
      <c r="L1298">
        <f t="shared" si="141"/>
        <v>8</v>
      </c>
      <c r="M1298" t="str">
        <f t="shared" si="142"/>
        <v>Saturday</v>
      </c>
      <c r="N1298" s="1" t="str">
        <f t="shared" si="143"/>
        <v>November</v>
      </c>
      <c r="O1298" s="2">
        <v>0.99027777777777781</v>
      </c>
      <c r="P1298" s="2" t="str">
        <f t="shared" si="144"/>
        <v>Week 2</v>
      </c>
      <c r="Q1298" t="s">
        <v>59</v>
      </c>
      <c r="R1298" s="5">
        <v>546</v>
      </c>
      <c r="S1298" s="5">
        <v>-93.74</v>
      </c>
      <c r="T1298" s="5">
        <f t="shared" si="145"/>
        <v>17.168498168498168</v>
      </c>
      <c r="U1298" s="5">
        <v>452.26</v>
      </c>
      <c r="V1298" s="5">
        <v>32</v>
      </c>
      <c r="W1298" s="5">
        <v>0</v>
      </c>
      <c r="X1298" s="5">
        <v>-0.26</v>
      </c>
      <c r="Y1298" s="5">
        <v>484</v>
      </c>
      <c r="Z1298" s="5">
        <v>484</v>
      </c>
      <c r="AA1298" t="s">
        <v>64</v>
      </c>
      <c r="AB1298">
        <v>113.89</v>
      </c>
      <c r="AC1298">
        <v>8.15</v>
      </c>
      <c r="AD1298" t="s">
        <v>64</v>
      </c>
      <c r="AE1298" t="s">
        <v>56</v>
      </c>
      <c r="AF1298">
        <v>8054</v>
      </c>
      <c r="AG1298">
        <v>8054</v>
      </c>
      <c r="AO1298">
        <v>32</v>
      </c>
      <c r="AP1298">
        <v>0</v>
      </c>
      <c r="AW1298">
        <v>484</v>
      </c>
      <c r="BD1298" s="5">
        <v>484</v>
      </c>
      <c r="BE1298">
        <v>452.26</v>
      </c>
      <c r="BG1298">
        <f t="shared" si="146"/>
        <v>452.26</v>
      </c>
      <c r="BH1298">
        <v>32</v>
      </c>
    </row>
    <row r="1299" spans="1:61" x14ac:dyDescent="0.25">
      <c r="A1299" t="s">
        <v>54</v>
      </c>
      <c r="B1299">
        <v>110027</v>
      </c>
      <c r="C1299" t="s">
        <v>55</v>
      </c>
      <c r="D1299" t="s">
        <v>56</v>
      </c>
      <c r="E1299" s="1">
        <v>45969</v>
      </c>
      <c r="F1299" t="s">
        <v>1554</v>
      </c>
      <c r="G1299" t="s">
        <v>63</v>
      </c>
      <c r="H1299" t="str">
        <f t="shared" si="140"/>
        <v>Aggregator</v>
      </c>
      <c r="I1299">
        <v>221596000000000</v>
      </c>
      <c r="J1299">
        <v>29811</v>
      </c>
      <c r="K1299" s="3">
        <v>45969.995833333334</v>
      </c>
      <c r="L1299">
        <f t="shared" si="141"/>
        <v>8</v>
      </c>
      <c r="M1299" t="str">
        <f t="shared" si="142"/>
        <v>Saturday</v>
      </c>
      <c r="N1299" s="1" t="str">
        <f t="shared" si="143"/>
        <v>November</v>
      </c>
      <c r="O1299" s="2">
        <v>0.99583333333333335</v>
      </c>
      <c r="P1299" s="2" t="str">
        <f t="shared" si="144"/>
        <v>Week 2</v>
      </c>
      <c r="Q1299" t="s">
        <v>59</v>
      </c>
      <c r="R1299" s="5">
        <v>388</v>
      </c>
      <c r="S1299" s="5">
        <v>-90</v>
      </c>
      <c r="T1299" s="5">
        <f t="shared" si="145"/>
        <v>23.195876288659793</v>
      </c>
      <c r="U1299" s="5">
        <v>298</v>
      </c>
      <c r="V1299" s="5">
        <v>32</v>
      </c>
      <c r="W1299" s="5">
        <v>0</v>
      </c>
      <c r="X1299" s="5">
        <v>0</v>
      </c>
      <c r="Y1299" s="5">
        <v>330</v>
      </c>
      <c r="Z1299" s="5">
        <v>330</v>
      </c>
      <c r="AA1299" t="s">
        <v>64</v>
      </c>
      <c r="AB1299">
        <v>57.06</v>
      </c>
      <c r="AC1299">
        <v>8.9499999999999993</v>
      </c>
      <c r="AD1299" t="s">
        <v>64</v>
      </c>
      <c r="AE1299" t="s">
        <v>56</v>
      </c>
      <c r="AF1299">
        <v>7305</v>
      </c>
      <c r="AG1299">
        <v>7305</v>
      </c>
      <c r="AO1299">
        <v>32</v>
      </c>
      <c r="AP1299">
        <v>0</v>
      </c>
      <c r="AW1299">
        <v>330</v>
      </c>
      <c r="BD1299" s="5">
        <v>330</v>
      </c>
      <c r="BE1299">
        <v>298</v>
      </c>
      <c r="BG1299">
        <f t="shared" si="146"/>
        <v>298</v>
      </c>
      <c r="BH1299">
        <v>32</v>
      </c>
    </row>
    <row r="1300" spans="1:61" x14ac:dyDescent="0.25">
      <c r="A1300" t="s">
        <v>54</v>
      </c>
      <c r="B1300">
        <v>110027</v>
      </c>
      <c r="C1300" t="s">
        <v>55</v>
      </c>
      <c r="D1300" t="s">
        <v>56</v>
      </c>
      <c r="E1300" s="1">
        <v>45969</v>
      </c>
      <c r="F1300" t="s">
        <v>1555</v>
      </c>
      <c r="G1300" t="s">
        <v>63</v>
      </c>
      <c r="H1300" t="str">
        <f t="shared" si="140"/>
        <v>Aggregator</v>
      </c>
      <c r="I1300">
        <v>221596000000000</v>
      </c>
      <c r="J1300">
        <v>29811</v>
      </c>
      <c r="K1300" s="3">
        <v>45969.99722222222</v>
      </c>
      <c r="L1300">
        <f t="shared" si="141"/>
        <v>8</v>
      </c>
      <c r="M1300" t="str">
        <f t="shared" si="142"/>
        <v>Saturday</v>
      </c>
      <c r="N1300" s="1" t="str">
        <f t="shared" si="143"/>
        <v>November</v>
      </c>
      <c r="O1300" s="2">
        <v>0.99722222222222223</v>
      </c>
      <c r="P1300" s="2" t="str">
        <f t="shared" si="144"/>
        <v>Week 2</v>
      </c>
      <c r="Q1300" t="s">
        <v>59</v>
      </c>
      <c r="R1300" s="5">
        <v>1025</v>
      </c>
      <c r="S1300" s="5">
        <v>-141.97999999999999</v>
      </c>
      <c r="T1300" s="5">
        <f t="shared" si="145"/>
        <v>13.851707317073171</v>
      </c>
      <c r="U1300" s="5">
        <v>883.02</v>
      </c>
      <c r="V1300" s="5">
        <v>32</v>
      </c>
      <c r="W1300" s="5">
        <v>0</v>
      </c>
      <c r="X1300" s="5">
        <v>-0.02</v>
      </c>
      <c r="Y1300" s="5">
        <v>915</v>
      </c>
      <c r="Z1300" s="5">
        <v>915</v>
      </c>
      <c r="AA1300" t="s">
        <v>64</v>
      </c>
      <c r="AB1300">
        <v>222.37</v>
      </c>
      <c r="AC1300">
        <v>24.45</v>
      </c>
      <c r="AD1300" t="s">
        <v>64</v>
      </c>
      <c r="AE1300" t="s">
        <v>56</v>
      </c>
      <c r="AF1300">
        <v>9078</v>
      </c>
      <c r="AG1300">
        <v>9078</v>
      </c>
      <c r="AO1300">
        <v>32</v>
      </c>
      <c r="AP1300">
        <v>0</v>
      </c>
      <c r="AW1300">
        <v>915</v>
      </c>
      <c r="BD1300" s="5">
        <v>915</v>
      </c>
      <c r="BE1300">
        <v>883.02</v>
      </c>
      <c r="BG1300">
        <f t="shared" si="146"/>
        <v>883.02</v>
      </c>
      <c r="BH1300">
        <v>32</v>
      </c>
    </row>
    <row r="1301" spans="1:61" x14ac:dyDescent="0.25">
      <c r="A1301" t="s">
        <v>54</v>
      </c>
      <c r="B1301">
        <v>110027</v>
      </c>
      <c r="C1301" t="s">
        <v>55</v>
      </c>
      <c r="D1301" t="s">
        <v>56</v>
      </c>
      <c r="E1301" s="1">
        <v>45969</v>
      </c>
      <c r="F1301" t="s">
        <v>1556</v>
      </c>
      <c r="G1301" t="s">
        <v>67</v>
      </c>
      <c r="H1301" t="str">
        <f t="shared" si="140"/>
        <v>Direct Sale</v>
      </c>
      <c r="K1301" s="3">
        <v>45969.997916666667</v>
      </c>
      <c r="L1301">
        <f t="shared" si="141"/>
        <v>8</v>
      </c>
      <c r="M1301" t="str">
        <f t="shared" si="142"/>
        <v>Saturday</v>
      </c>
      <c r="N1301" s="1" t="str">
        <f t="shared" si="143"/>
        <v>November</v>
      </c>
      <c r="O1301" s="2">
        <v>0.99791666666666667</v>
      </c>
      <c r="P1301" s="2" t="str">
        <f t="shared" si="144"/>
        <v>Week 2</v>
      </c>
      <c r="Q1301" t="s">
        <v>59</v>
      </c>
      <c r="R1301" s="5">
        <v>190.5</v>
      </c>
      <c r="S1301" s="5">
        <v>0</v>
      </c>
      <c r="T1301" s="5">
        <f t="shared" si="145"/>
        <v>0</v>
      </c>
      <c r="U1301" s="5">
        <v>190.5</v>
      </c>
      <c r="V1301" s="5">
        <v>0</v>
      </c>
      <c r="W1301" s="5">
        <v>9.52</v>
      </c>
      <c r="X1301" s="5">
        <v>-0.02</v>
      </c>
      <c r="Y1301" s="5">
        <v>200</v>
      </c>
      <c r="Z1301" s="5">
        <v>200</v>
      </c>
      <c r="AA1301" t="s">
        <v>68</v>
      </c>
      <c r="AB1301">
        <v>70</v>
      </c>
      <c r="AC1301">
        <v>0</v>
      </c>
      <c r="AD1301" t="s">
        <v>5778</v>
      </c>
      <c r="AE1301" t="s">
        <v>75</v>
      </c>
      <c r="AI1301" t="s">
        <v>89</v>
      </c>
      <c r="AJ1301" t="s">
        <v>56</v>
      </c>
      <c r="AK1301">
        <v>8929758003</v>
      </c>
      <c r="AO1301">
        <v>0</v>
      </c>
      <c r="AP1301">
        <v>0</v>
      </c>
      <c r="AR1301">
        <v>200</v>
      </c>
      <c r="AZ1301">
        <v>190.5</v>
      </c>
      <c r="BA1301">
        <v>4.76</v>
      </c>
      <c r="BB1301">
        <v>190.5</v>
      </c>
      <c r="BC1301">
        <v>4.76</v>
      </c>
      <c r="BD1301" s="5">
        <v>200</v>
      </c>
      <c r="BE1301">
        <v>190.5</v>
      </c>
      <c r="BG1301">
        <f t="shared" si="146"/>
        <v>190.5</v>
      </c>
    </row>
    <row r="1302" spans="1:61" x14ac:dyDescent="0.25">
      <c r="A1302" t="s">
        <v>54</v>
      </c>
      <c r="B1302">
        <v>110027</v>
      </c>
      <c r="C1302" t="s">
        <v>55</v>
      </c>
      <c r="D1302" t="s">
        <v>56</v>
      </c>
      <c r="E1302" s="1">
        <v>45969</v>
      </c>
      <c r="F1302" t="s">
        <v>1557</v>
      </c>
      <c r="G1302" t="s">
        <v>63</v>
      </c>
      <c r="H1302" t="str">
        <f t="shared" si="140"/>
        <v>Aggregator</v>
      </c>
      <c r="I1302">
        <v>221596000000000</v>
      </c>
      <c r="J1302">
        <v>29811</v>
      </c>
      <c r="K1302" s="3">
        <v>45969.999305555553</v>
      </c>
      <c r="L1302">
        <f t="shared" si="141"/>
        <v>8</v>
      </c>
      <c r="M1302" t="str">
        <f t="shared" si="142"/>
        <v>Saturday</v>
      </c>
      <c r="N1302" s="1" t="str">
        <f t="shared" si="143"/>
        <v>November</v>
      </c>
      <c r="O1302" s="2">
        <v>0.99930555555555556</v>
      </c>
      <c r="P1302" s="2" t="str">
        <f t="shared" si="144"/>
        <v>Week 2</v>
      </c>
      <c r="Q1302" t="s">
        <v>59</v>
      </c>
      <c r="R1302" s="5">
        <v>188</v>
      </c>
      <c r="S1302" s="5">
        <v>-84.6</v>
      </c>
      <c r="T1302" s="5">
        <f t="shared" si="145"/>
        <v>44.999999999999993</v>
      </c>
      <c r="U1302" s="5">
        <v>103.4</v>
      </c>
      <c r="V1302" s="5">
        <v>32</v>
      </c>
      <c r="W1302" s="5">
        <v>0</v>
      </c>
      <c r="X1302" s="5">
        <v>-0.4</v>
      </c>
      <c r="Y1302" s="5">
        <v>135</v>
      </c>
      <c r="Z1302" s="5">
        <v>135</v>
      </c>
      <c r="AA1302" t="s">
        <v>64</v>
      </c>
      <c r="AB1302">
        <v>29.19</v>
      </c>
      <c r="AC1302">
        <v>7.31</v>
      </c>
      <c r="AD1302" t="s">
        <v>64</v>
      </c>
      <c r="AE1302" t="s">
        <v>56</v>
      </c>
      <c r="AF1302">
        <v>8826</v>
      </c>
      <c r="AG1302">
        <v>8826</v>
      </c>
      <c r="AO1302">
        <v>32</v>
      </c>
      <c r="AP1302">
        <v>0</v>
      </c>
      <c r="AW1302">
        <v>135</v>
      </c>
      <c r="BD1302" s="5">
        <v>135</v>
      </c>
      <c r="BE1302">
        <v>103.4</v>
      </c>
      <c r="BG1302">
        <f t="shared" si="146"/>
        <v>103.4</v>
      </c>
      <c r="BH1302">
        <v>32</v>
      </c>
    </row>
    <row r="1303" spans="1:61" x14ac:dyDescent="0.25">
      <c r="A1303" t="s">
        <v>54</v>
      </c>
      <c r="B1303">
        <v>110027</v>
      </c>
      <c r="C1303" t="s">
        <v>55</v>
      </c>
      <c r="D1303" t="s">
        <v>56</v>
      </c>
      <c r="E1303" s="1">
        <v>45969</v>
      </c>
      <c r="F1303" t="s">
        <v>1558</v>
      </c>
      <c r="G1303" t="s">
        <v>67</v>
      </c>
      <c r="H1303" t="str">
        <f t="shared" si="140"/>
        <v>Direct Sale</v>
      </c>
      <c r="K1303" s="3">
        <v>45969.999305555553</v>
      </c>
      <c r="L1303">
        <f t="shared" si="141"/>
        <v>8</v>
      </c>
      <c r="M1303" t="str">
        <f t="shared" si="142"/>
        <v>Saturday</v>
      </c>
      <c r="N1303" s="1" t="str">
        <f t="shared" si="143"/>
        <v>November</v>
      </c>
      <c r="O1303" s="2">
        <v>0.99930555555555556</v>
      </c>
      <c r="P1303" s="2" t="str">
        <f t="shared" si="144"/>
        <v>Week 2</v>
      </c>
      <c r="Q1303" t="s">
        <v>59</v>
      </c>
      <c r="R1303" s="5">
        <v>697</v>
      </c>
      <c r="S1303" s="5">
        <v>0</v>
      </c>
      <c r="T1303" s="5">
        <f t="shared" si="145"/>
        <v>0</v>
      </c>
      <c r="U1303" s="5">
        <v>697</v>
      </c>
      <c r="V1303" s="5">
        <v>0</v>
      </c>
      <c r="W1303" s="5">
        <v>34.840000000000003</v>
      </c>
      <c r="X1303" s="5">
        <v>0.16</v>
      </c>
      <c r="Y1303" s="5">
        <v>732</v>
      </c>
      <c r="Z1303" s="5">
        <v>732</v>
      </c>
      <c r="AA1303" t="s">
        <v>73</v>
      </c>
      <c r="AB1303">
        <v>159.65</v>
      </c>
      <c r="AC1303">
        <v>16.55</v>
      </c>
      <c r="AD1303" t="s">
        <v>5775</v>
      </c>
      <c r="AI1303" t="s">
        <v>1559</v>
      </c>
      <c r="AJ1303" t="s">
        <v>576</v>
      </c>
      <c r="AK1303">
        <v>7947066860</v>
      </c>
      <c r="AO1303">
        <v>0</v>
      </c>
      <c r="AP1303">
        <v>0</v>
      </c>
      <c r="AQ1303">
        <v>732</v>
      </c>
      <c r="AZ1303">
        <v>697</v>
      </c>
      <c r="BA1303">
        <v>17.420000000000002</v>
      </c>
      <c r="BB1303">
        <v>697</v>
      </c>
      <c r="BC1303">
        <v>17.420000000000002</v>
      </c>
      <c r="BD1303" s="5">
        <v>732</v>
      </c>
      <c r="BE1303">
        <v>697</v>
      </c>
      <c r="BG1303">
        <f t="shared" si="146"/>
        <v>697</v>
      </c>
    </row>
    <row r="1304" spans="1:61" x14ac:dyDescent="0.25">
      <c r="A1304" t="s">
        <v>54</v>
      </c>
      <c r="B1304">
        <v>110027</v>
      </c>
      <c r="C1304" t="s">
        <v>55</v>
      </c>
      <c r="D1304" t="s">
        <v>56</v>
      </c>
      <c r="E1304" s="1">
        <v>45969</v>
      </c>
      <c r="F1304" t="s">
        <v>1560</v>
      </c>
      <c r="G1304" t="s">
        <v>58</v>
      </c>
      <c r="H1304" t="str">
        <f t="shared" si="140"/>
        <v>Aggregator</v>
      </c>
      <c r="I1304">
        <v>7457421989</v>
      </c>
      <c r="J1304">
        <v>18528960</v>
      </c>
      <c r="K1304" s="3">
        <v>45970.001388888886</v>
      </c>
      <c r="L1304">
        <f t="shared" si="141"/>
        <v>9</v>
      </c>
      <c r="M1304" t="str">
        <f t="shared" si="142"/>
        <v>Sunday</v>
      </c>
      <c r="N1304" s="1" t="str">
        <f t="shared" si="143"/>
        <v>November</v>
      </c>
      <c r="O1304" s="2">
        <v>1.3888888888888889E-3</v>
      </c>
      <c r="P1304" s="2" t="str">
        <f t="shared" si="144"/>
        <v>Week 2</v>
      </c>
      <c r="Q1304" t="s">
        <v>59</v>
      </c>
      <c r="R1304" s="5">
        <v>378</v>
      </c>
      <c r="S1304" s="5">
        <v>-100</v>
      </c>
      <c r="T1304" s="5">
        <f t="shared" si="145"/>
        <v>26.455026455026452</v>
      </c>
      <c r="U1304" s="5">
        <v>278</v>
      </c>
      <c r="V1304" s="5">
        <v>32</v>
      </c>
      <c r="W1304" s="5">
        <v>0</v>
      </c>
      <c r="X1304" s="5">
        <v>0</v>
      </c>
      <c r="Y1304" s="5">
        <v>310</v>
      </c>
      <c r="Z1304" s="5">
        <v>310</v>
      </c>
      <c r="AA1304" t="s">
        <v>60</v>
      </c>
      <c r="AB1304">
        <v>77.3</v>
      </c>
      <c r="AC1304">
        <v>6.76</v>
      </c>
      <c r="AD1304" t="s">
        <v>60</v>
      </c>
      <c r="AE1304" t="s">
        <v>56</v>
      </c>
      <c r="AF1304">
        <v>1989</v>
      </c>
      <c r="AG1304">
        <v>1989</v>
      </c>
      <c r="AO1304">
        <v>32</v>
      </c>
      <c r="AP1304">
        <v>0</v>
      </c>
      <c r="AX1304">
        <v>310</v>
      </c>
      <c r="BD1304" s="5">
        <v>310</v>
      </c>
      <c r="BE1304">
        <v>278</v>
      </c>
      <c r="BG1304">
        <f t="shared" si="146"/>
        <v>278</v>
      </c>
      <c r="BI1304">
        <v>32</v>
      </c>
    </row>
    <row r="1305" spans="1:61" x14ac:dyDescent="0.25">
      <c r="A1305" t="s">
        <v>54</v>
      </c>
      <c r="B1305">
        <v>110027</v>
      </c>
      <c r="C1305" t="s">
        <v>55</v>
      </c>
      <c r="D1305" t="s">
        <v>56</v>
      </c>
      <c r="E1305" s="1">
        <v>45969</v>
      </c>
      <c r="F1305" t="s">
        <v>1561</v>
      </c>
      <c r="G1305" t="s">
        <v>67</v>
      </c>
      <c r="H1305" t="str">
        <f t="shared" si="140"/>
        <v>Direct Sale</v>
      </c>
      <c r="K1305" s="3">
        <v>45970.002083333333</v>
      </c>
      <c r="L1305">
        <f t="shared" si="141"/>
        <v>9</v>
      </c>
      <c r="M1305" t="str">
        <f t="shared" si="142"/>
        <v>Sunday</v>
      </c>
      <c r="N1305" s="1" t="str">
        <f t="shared" si="143"/>
        <v>November</v>
      </c>
      <c r="O1305" s="2">
        <v>2.0833333333333333E-3</v>
      </c>
      <c r="P1305" s="2" t="str">
        <f t="shared" si="144"/>
        <v>Week 2</v>
      </c>
      <c r="Q1305" t="s">
        <v>59</v>
      </c>
      <c r="R1305" s="5">
        <v>358</v>
      </c>
      <c r="S1305" s="5">
        <v>0</v>
      </c>
      <c r="T1305" s="5">
        <f t="shared" si="145"/>
        <v>0</v>
      </c>
      <c r="U1305" s="5">
        <v>358</v>
      </c>
      <c r="V1305" s="5">
        <v>0</v>
      </c>
      <c r="W1305" s="5">
        <v>17.899999999999999</v>
      </c>
      <c r="X1305" s="5">
        <v>0.1</v>
      </c>
      <c r="Y1305" s="5">
        <v>376</v>
      </c>
      <c r="Z1305" s="5">
        <v>376</v>
      </c>
      <c r="AA1305" t="s">
        <v>213</v>
      </c>
      <c r="AB1305">
        <v>63.2</v>
      </c>
      <c r="AC1305">
        <v>6.43</v>
      </c>
      <c r="AD1305" t="s">
        <v>5778</v>
      </c>
      <c r="AE1305" t="s">
        <v>75</v>
      </c>
      <c r="AI1305" t="s">
        <v>89</v>
      </c>
      <c r="AJ1305" t="s">
        <v>56</v>
      </c>
      <c r="AK1305">
        <v>8929758003</v>
      </c>
      <c r="AO1305">
        <v>0</v>
      </c>
      <c r="AP1305">
        <v>0</v>
      </c>
      <c r="AS1305">
        <v>376</v>
      </c>
      <c r="AZ1305">
        <v>358</v>
      </c>
      <c r="BA1305">
        <v>8.9499999999999993</v>
      </c>
      <c r="BB1305">
        <v>358</v>
      </c>
      <c r="BC1305">
        <v>8.9499999999999993</v>
      </c>
      <c r="BD1305" s="5">
        <v>376</v>
      </c>
      <c r="BE1305">
        <v>358</v>
      </c>
      <c r="BG1305">
        <f t="shared" si="146"/>
        <v>358</v>
      </c>
    </row>
    <row r="1306" spans="1:61" x14ac:dyDescent="0.25">
      <c r="A1306" t="s">
        <v>54</v>
      </c>
      <c r="B1306">
        <v>110027</v>
      </c>
      <c r="C1306" t="s">
        <v>55</v>
      </c>
      <c r="D1306" t="s">
        <v>56</v>
      </c>
      <c r="E1306" s="1">
        <v>45969</v>
      </c>
      <c r="F1306" t="s">
        <v>1562</v>
      </c>
      <c r="G1306" t="s">
        <v>63</v>
      </c>
      <c r="H1306" t="str">
        <f t="shared" si="140"/>
        <v>Aggregator</v>
      </c>
      <c r="I1306">
        <v>221596000000000</v>
      </c>
      <c r="J1306">
        <v>29811</v>
      </c>
      <c r="K1306" s="3">
        <v>45970.002083333333</v>
      </c>
      <c r="L1306">
        <f t="shared" si="141"/>
        <v>9</v>
      </c>
      <c r="M1306" t="str">
        <f t="shared" si="142"/>
        <v>Sunday</v>
      </c>
      <c r="N1306" s="1" t="str">
        <f t="shared" si="143"/>
        <v>November</v>
      </c>
      <c r="O1306" s="2">
        <v>2.0833333333333333E-3</v>
      </c>
      <c r="P1306" s="2" t="str">
        <f t="shared" si="144"/>
        <v>Week 2</v>
      </c>
      <c r="Q1306" t="s">
        <v>59</v>
      </c>
      <c r="R1306" s="5">
        <v>328</v>
      </c>
      <c r="S1306" s="5">
        <v>-93.75</v>
      </c>
      <c r="T1306" s="5">
        <f t="shared" si="145"/>
        <v>28.582317073170731</v>
      </c>
      <c r="U1306" s="5">
        <v>234.25</v>
      </c>
      <c r="V1306" s="5">
        <v>32</v>
      </c>
      <c r="W1306" s="5">
        <v>0</v>
      </c>
      <c r="X1306" s="5">
        <v>-0.25</v>
      </c>
      <c r="Y1306" s="5">
        <v>266</v>
      </c>
      <c r="Z1306" s="5">
        <v>266</v>
      </c>
      <c r="AA1306" t="s">
        <v>64</v>
      </c>
      <c r="AB1306">
        <v>71.760000000000005</v>
      </c>
      <c r="AC1306">
        <v>8.41</v>
      </c>
      <c r="AD1306" t="s">
        <v>64</v>
      </c>
      <c r="AE1306" t="s">
        <v>56</v>
      </c>
      <c r="AF1306">
        <v>4910</v>
      </c>
      <c r="AG1306">
        <v>4910</v>
      </c>
      <c r="AO1306">
        <v>32</v>
      </c>
      <c r="AP1306">
        <v>0</v>
      </c>
      <c r="AW1306">
        <v>266</v>
      </c>
      <c r="BD1306" s="5">
        <v>266</v>
      </c>
      <c r="BE1306">
        <v>234.25</v>
      </c>
      <c r="BG1306">
        <f t="shared" si="146"/>
        <v>234.25</v>
      </c>
      <c r="BH1306">
        <v>32</v>
      </c>
    </row>
    <row r="1307" spans="1:61" x14ac:dyDescent="0.25">
      <c r="A1307" t="s">
        <v>54</v>
      </c>
      <c r="B1307">
        <v>110027</v>
      </c>
      <c r="C1307" t="s">
        <v>55</v>
      </c>
      <c r="D1307" t="s">
        <v>56</v>
      </c>
      <c r="E1307" s="1">
        <v>45969</v>
      </c>
      <c r="F1307" t="s">
        <v>1563</v>
      </c>
      <c r="G1307" t="s">
        <v>63</v>
      </c>
      <c r="H1307" t="str">
        <f t="shared" si="140"/>
        <v>Aggregator</v>
      </c>
      <c r="I1307">
        <v>221596000000000</v>
      </c>
      <c r="J1307">
        <v>29811</v>
      </c>
      <c r="K1307" s="3">
        <v>45970.00277777778</v>
      </c>
      <c r="L1307">
        <f t="shared" si="141"/>
        <v>9</v>
      </c>
      <c r="M1307" t="str">
        <f t="shared" si="142"/>
        <v>Sunday</v>
      </c>
      <c r="N1307" s="1" t="str">
        <f t="shared" si="143"/>
        <v>November</v>
      </c>
      <c r="O1307" s="2">
        <v>2.7777777777777779E-3</v>
      </c>
      <c r="P1307" s="2" t="str">
        <f t="shared" si="144"/>
        <v>Week 2</v>
      </c>
      <c r="Q1307" t="s">
        <v>59</v>
      </c>
      <c r="R1307" s="5">
        <v>359</v>
      </c>
      <c r="S1307" s="5">
        <v>-93.75</v>
      </c>
      <c r="T1307" s="5">
        <f t="shared" si="145"/>
        <v>26.114206128133706</v>
      </c>
      <c r="U1307" s="5">
        <v>265.25</v>
      </c>
      <c r="V1307" s="5">
        <v>32</v>
      </c>
      <c r="W1307" s="5">
        <v>0</v>
      </c>
      <c r="X1307" s="5">
        <v>-0.25</v>
      </c>
      <c r="Y1307" s="5">
        <v>297</v>
      </c>
      <c r="Z1307" s="5">
        <v>297</v>
      </c>
      <c r="AA1307" t="s">
        <v>64</v>
      </c>
      <c r="AB1307">
        <v>78.45</v>
      </c>
      <c r="AC1307">
        <v>9.82</v>
      </c>
      <c r="AD1307" t="s">
        <v>64</v>
      </c>
      <c r="AE1307" t="s">
        <v>56</v>
      </c>
      <c r="AF1307">
        <v>7985</v>
      </c>
      <c r="AG1307">
        <v>7985</v>
      </c>
      <c r="AO1307">
        <v>32</v>
      </c>
      <c r="AP1307">
        <v>0</v>
      </c>
      <c r="AW1307">
        <v>297</v>
      </c>
      <c r="BD1307" s="5">
        <v>297</v>
      </c>
      <c r="BE1307">
        <v>265.25</v>
      </c>
      <c r="BG1307">
        <f t="shared" si="146"/>
        <v>265.25</v>
      </c>
      <c r="BH1307">
        <v>32</v>
      </c>
    </row>
    <row r="1308" spans="1:61" x14ac:dyDescent="0.25">
      <c r="A1308" t="s">
        <v>54</v>
      </c>
      <c r="B1308">
        <v>110027</v>
      </c>
      <c r="C1308" t="s">
        <v>55</v>
      </c>
      <c r="D1308" t="s">
        <v>56</v>
      </c>
      <c r="E1308" s="1">
        <v>45969</v>
      </c>
      <c r="F1308" t="s">
        <v>1564</v>
      </c>
      <c r="G1308" t="s">
        <v>67</v>
      </c>
      <c r="H1308" t="str">
        <f t="shared" si="140"/>
        <v>Direct Sale</v>
      </c>
      <c r="K1308" s="3">
        <v>45970.004166666666</v>
      </c>
      <c r="L1308">
        <f t="shared" si="141"/>
        <v>9</v>
      </c>
      <c r="M1308" t="str">
        <f t="shared" si="142"/>
        <v>Sunday</v>
      </c>
      <c r="N1308" s="1" t="str">
        <f t="shared" si="143"/>
        <v>November</v>
      </c>
      <c r="O1308" s="2">
        <v>4.1666666666666666E-3</v>
      </c>
      <c r="P1308" s="2" t="str">
        <f t="shared" si="144"/>
        <v>Week 2</v>
      </c>
      <c r="Q1308" t="s">
        <v>59</v>
      </c>
      <c r="R1308" s="5">
        <v>159</v>
      </c>
      <c r="S1308" s="5">
        <v>0</v>
      </c>
      <c r="T1308" s="5">
        <f t="shared" si="145"/>
        <v>0</v>
      </c>
      <c r="U1308" s="5">
        <v>159</v>
      </c>
      <c r="V1308" s="5">
        <v>0</v>
      </c>
      <c r="W1308" s="5">
        <v>7.96</v>
      </c>
      <c r="X1308" s="5">
        <v>0.04</v>
      </c>
      <c r="Y1308" s="5">
        <v>167</v>
      </c>
      <c r="Z1308" s="5">
        <v>167</v>
      </c>
      <c r="AA1308" t="s">
        <v>73</v>
      </c>
      <c r="AB1308">
        <v>29.83</v>
      </c>
      <c r="AC1308">
        <v>2.5</v>
      </c>
      <c r="AD1308" t="s">
        <v>5778</v>
      </c>
      <c r="AE1308" t="s">
        <v>75</v>
      </c>
      <c r="AI1308" t="s">
        <v>89</v>
      </c>
      <c r="AJ1308" t="s">
        <v>56</v>
      </c>
      <c r="AK1308">
        <v>8929758003</v>
      </c>
      <c r="AO1308">
        <v>0</v>
      </c>
      <c r="AP1308">
        <v>0</v>
      </c>
      <c r="AQ1308">
        <v>167</v>
      </c>
      <c r="AZ1308">
        <v>159</v>
      </c>
      <c r="BA1308">
        <v>3.98</v>
      </c>
      <c r="BB1308">
        <v>159</v>
      </c>
      <c r="BC1308">
        <v>3.98</v>
      </c>
      <c r="BD1308" s="5">
        <v>167</v>
      </c>
      <c r="BE1308">
        <v>159</v>
      </c>
      <c r="BG1308">
        <f t="shared" si="146"/>
        <v>159</v>
      </c>
    </row>
    <row r="1309" spans="1:61" x14ac:dyDescent="0.25">
      <c r="A1309" t="s">
        <v>54</v>
      </c>
      <c r="B1309">
        <v>110027</v>
      </c>
      <c r="C1309" t="s">
        <v>55</v>
      </c>
      <c r="D1309" t="s">
        <v>56</v>
      </c>
      <c r="E1309" s="1">
        <v>45969</v>
      </c>
      <c r="F1309" t="s">
        <v>1565</v>
      </c>
      <c r="G1309" t="s">
        <v>67</v>
      </c>
      <c r="H1309" t="str">
        <f t="shared" si="140"/>
        <v>Direct Sale</v>
      </c>
      <c r="K1309" s="3">
        <v>45970.006249999999</v>
      </c>
      <c r="L1309">
        <f t="shared" si="141"/>
        <v>9</v>
      </c>
      <c r="M1309" t="str">
        <f t="shared" si="142"/>
        <v>Sunday</v>
      </c>
      <c r="N1309" s="1" t="str">
        <f t="shared" si="143"/>
        <v>November</v>
      </c>
      <c r="O1309" s="2">
        <v>6.2500000000000003E-3</v>
      </c>
      <c r="P1309" s="2" t="str">
        <f t="shared" si="144"/>
        <v>Week 2</v>
      </c>
      <c r="Q1309" t="s">
        <v>59</v>
      </c>
      <c r="R1309" s="5">
        <v>177</v>
      </c>
      <c r="S1309" s="5">
        <v>-50.89</v>
      </c>
      <c r="T1309" s="5">
        <f t="shared" si="145"/>
        <v>28.751412429378533</v>
      </c>
      <c r="U1309" s="5">
        <v>126.11</v>
      </c>
      <c r="V1309" s="5">
        <v>0</v>
      </c>
      <c r="W1309" s="5">
        <v>6.3</v>
      </c>
      <c r="X1309" s="5">
        <v>-0.41</v>
      </c>
      <c r="Y1309" s="5">
        <v>132</v>
      </c>
      <c r="Z1309" s="5">
        <v>132</v>
      </c>
      <c r="AA1309" t="s">
        <v>68</v>
      </c>
      <c r="AB1309">
        <v>46.48</v>
      </c>
      <c r="AC1309">
        <v>6.42</v>
      </c>
      <c r="AD1309" t="s">
        <v>5778</v>
      </c>
      <c r="AE1309" t="s">
        <v>75</v>
      </c>
      <c r="AI1309" t="s">
        <v>1566</v>
      </c>
      <c r="AJ1309" t="s">
        <v>1567</v>
      </c>
      <c r="AK1309">
        <v>8178405483</v>
      </c>
      <c r="AO1309">
        <v>0</v>
      </c>
      <c r="AP1309">
        <v>0</v>
      </c>
      <c r="AR1309">
        <v>132</v>
      </c>
      <c r="AZ1309">
        <v>126.11</v>
      </c>
      <c r="BA1309">
        <v>3.15</v>
      </c>
      <c r="BB1309">
        <v>126.11</v>
      </c>
      <c r="BC1309">
        <v>3.15</v>
      </c>
      <c r="BD1309" s="5">
        <v>132</v>
      </c>
      <c r="BE1309">
        <v>126.11</v>
      </c>
      <c r="BG1309">
        <f t="shared" si="146"/>
        <v>126.11</v>
      </c>
    </row>
    <row r="1310" spans="1:61" x14ac:dyDescent="0.25">
      <c r="A1310" t="s">
        <v>54</v>
      </c>
      <c r="B1310">
        <v>110027</v>
      </c>
      <c r="C1310" t="s">
        <v>55</v>
      </c>
      <c r="D1310" t="s">
        <v>56</v>
      </c>
      <c r="E1310" s="1">
        <v>45969</v>
      </c>
      <c r="F1310" t="s">
        <v>1568</v>
      </c>
      <c r="G1310" t="s">
        <v>63</v>
      </c>
      <c r="H1310" t="str">
        <f t="shared" si="140"/>
        <v>Aggregator</v>
      </c>
      <c r="I1310">
        <v>221597000000000</v>
      </c>
      <c r="J1310">
        <v>29811</v>
      </c>
      <c r="K1310" s="3">
        <v>45970.006944444445</v>
      </c>
      <c r="L1310">
        <f t="shared" si="141"/>
        <v>9</v>
      </c>
      <c r="M1310" t="str">
        <f t="shared" si="142"/>
        <v>Sunday</v>
      </c>
      <c r="N1310" s="1" t="str">
        <f t="shared" si="143"/>
        <v>November</v>
      </c>
      <c r="O1310" s="2">
        <v>6.9444444444444441E-3</v>
      </c>
      <c r="P1310" s="2" t="str">
        <f t="shared" si="144"/>
        <v>Week 2</v>
      </c>
      <c r="Q1310" t="s">
        <v>59</v>
      </c>
      <c r="R1310" s="5">
        <v>549.42999999999995</v>
      </c>
      <c r="S1310" s="5">
        <v>-205</v>
      </c>
      <c r="T1310" s="5">
        <f t="shared" si="145"/>
        <v>37.311395446189692</v>
      </c>
      <c r="U1310" s="5">
        <v>344.43</v>
      </c>
      <c r="V1310" s="5">
        <v>32</v>
      </c>
      <c r="W1310" s="5">
        <v>0</v>
      </c>
      <c r="X1310" s="5">
        <v>-0.43</v>
      </c>
      <c r="Y1310" s="5">
        <v>376</v>
      </c>
      <c r="Z1310" s="5">
        <v>376</v>
      </c>
      <c r="AA1310" t="s">
        <v>64</v>
      </c>
      <c r="AB1310">
        <v>93.66</v>
      </c>
      <c r="AC1310">
        <v>7.41</v>
      </c>
      <c r="AD1310" t="s">
        <v>64</v>
      </c>
      <c r="AE1310" t="s">
        <v>56</v>
      </c>
      <c r="AF1310">
        <v>5300</v>
      </c>
      <c r="AG1310">
        <v>5300</v>
      </c>
      <c r="AO1310">
        <v>32</v>
      </c>
      <c r="AP1310">
        <v>0</v>
      </c>
      <c r="AW1310">
        <v>376</v>
      </c>
      <c r="BD1310" s="5">
        <v>376</v>
      </c>
      <c r="BE1310">
        <v>344.43</v>
      </c>
      <c r="BG1310">
        <f t="shared" si="146"/>
        <v>344.43</v>
      </c>
      <c r="BH1310">
        <v>32</v>
      </c>
    </row>
    <row r="1311" spans="1:61" x14ac:dyDescent="0.25">
      <c r="A1311" t="s">
        <v>54</v>
      </c>
      <c r="B1311">
        <v>110027</v>
      </c>
      <c r="C1311" t="s">
        <v>55</v>
      </c>
      <c r="D1311" t="s">
        <v>56</v>
      </c>
      <c r="E1311" s="1">
        <v>45969</v>
      </c>
      <c r="F1311" t="s">
        <v>1569</v>
      </c>
      <c r="G1311" t="s">
        <v>67</v>
      </c>
      <c r="H1311" t="str">
        <f t="shared" si="140"/>
        <v>Direct Sale</v>
      </c>
      <c r="K1311" s="3">
        <v>45970.007638888892</v>
      </c>
      <c r="L1311">
        <f t="shared" si="141"/>
        <v>9</v>
      </c>
      <c r="M1311" t="str">
        <f t="shared" si="142"/>
        <v>Sunday</v>
      </c>
      <c r="N1311" s="1" t="str">
        <f t="shared" si="143"/>
        <v>November</v>
      </c>
      <c r="O1311" s="2">
        <v>7.6388888888888886E-3</v>
      </c>
      <c r="P1311" s="2" t="str">
        <f t="shared" si="144"/>
        <v>Week 2</v>
      </c>
      <c r="Q1311" t="s">
        <v>59</v>
      </c>
      <c r="R1311" s="5">
        <v>198</v>
      </c>
      <c r="S1311" s="5">
        <v>0</v>
      </c>
      <c r="T1311" s="5">
        <f t="shared" si="145"/>
        <v>0</v>
      </c>
      <c r="U1311" s="5">
        <v>198</v>
      </c>
      <c r="V1311" s="5">
        <v>0</v>
      </c>
      <c r="W1311" s="5">
        <v>9.9</v>
      </c>
      <c r="X1311" s="5">
        <v>0.1</v>
      </c>
      <c r="Y1311" s="5">
        <v>208</v>
      </c>
      <c r="Z1311" s="5">
        <v>208</v>
      </c>
      <c r="AA1311" t="s">
        <v>68</v>
      </c>
      <c r="AB1311">
        <v>59.18</v>
      </c>
      <c r="AC1311">
        <v>4.24</v>
      </c>
      <c r="AD1311" t="s">
        <v>5778</v>
      </c>
      <c r="AE1311" t="s">
        <v>75</v>
      </c>
      <c r="AI1311" t="s">
        <v>89</v>
      </c>
      <c r="AJ1311" t="s">
        <v>56</v>
      </c>
      <c r="AK1311">
        <v>8929758003</v>
      </c>
      <c r="AO1311">
        <v>0</v>
      </c>
      <c r="AP1311">
        <v>0</v>
      </c>
      <c r="AR1311">
        <v>208</v>
      </c>
      <c r="AZ1311">
        <v>198</v>
      </c>
      <c r="BA1311">
        <v>4.95</v>
      </c>
      <c r="BB1311">
        <v>198</v>
      </c>
      <c r="BC1311">
        <v>4.95</v>
      </c>
      <c r="BD1311" s="5">
        <v>208</v>
      </c>
      <c r="BE1311">
        <v>198</v>
      </c>
      <c r="BG1311">
        <f t="shared" si="146"/>
        <v>198</v>
      </c>
    </row>
    <row r="1312" spans="1:61" x14ac:dyDescent="0.25">
      <c r="A1312" t="s">
        <v>54</v>
      </c>
      <c r="B1312">
        <v>110027</v>
      </c>
      <c r="C1312" t="s">
        <v>55</v>
      </c>
      <c r="D1312" t="s">
        <v>56</v>
      </c>
      <c r="E1312" s="1">
        <v>45969</v>
      </c>
      <c r="F1312" t="s">
        <v>1570</v>
      </c>
      <c r="G1312" t="s">
        <v>139</v>
      </c>
      <c r="H1312" t="str">
        <f t="shared" si="140"/>
        <v>Aggregator</v>
      </c>
      <c r="I1312">
        <v>282659216</v>
      </c>
      <c r="K1312" s="3">
        <v>45970.009027777778</v>
      </c>
      <c r="L1312">
        <f t="shared" si="141"/>
        <v>9</v>
      </c>
      <c r="M1312" t="str">
        <f t="shared" si="142"/>
        <v>Sunday</v>
      </c>
      <c r="N1312" s="1" t="str">
        <f t="shared" si="143"/>
        <v>November</v>
      </c>
      <c r="O1312" s="2">
        <v>9.0277777777777769E-3</v>
      </c>
      <c r="P1312" s="2" t="str">
        <f t="shared" si="144"/>
        <v>Week 2</v>
      </c>
      <c r="Q1312" t="s">
        <v>59</v>
      </c>
      <c r="R1312" s="5">
        <v>247</v>
      </c>
      <c r="S1312" s="5">
        <v>-100</v>
      </c>
      <c r="T1312" s="5">
        <f t="shared" si="145"/>
        <v>40.48582995951417</v>
      </c>
      <c r="U1312" s="5">
        <v>147</v>
      </c>
      <c r="V1312" s="5">
        <v>0</v>
      </c>
      <c r="W1312" s="5">
        <v>0</v>
      </c>
      <c r="X1312" s="5">
        <v>0</v>
      </c>
      <c r="Y1312" s="5">
        <v>147</v>
      </c>
      <c r="Z1312" s="5">
        <v>147</v>
      </c>
      <c r="AA1312" t="s">
        <v>139</v>
      </c>
      <c r="AB1312">
        <v>47.58</v>
      </c>
      <c r="AC1312">
        <v>5.88</v>
      </c>
      <c r="AD1312" t="s">
        <v>139</v>
      </c>
      <c r="AF1312">
        <v>9216</v>
      </c>
      <c r="AG1312">
        <v>9216</v>
      </c>
      <c r="AI1312" t="s">
        <v>1571</v>
      </c>
      <c r="AJ1312" t="s">
        <v>1572</v>
      </c>
      <c r="AK1312">
        <v>9717747826</v>
      </c>
      <c r="AM1312" t="s">
        <v>143</v>
      </c>
      <c r="AO1312">
        <v>0</v>
      </c>
      <c r="AP1312">
        <v>0</v>
      </c>
      <c r="AT1312">
        <v>147</v>
      </c>
      <c r="BD1312" s="5">
        <v>147</v>
      </c>
      <c r="BE1312">
        <v>147</v>
      </c>
      <c r="BG1312">
        <f t="shared" si="146"/>
        <v>147</v>
      </c>
    </row>
    <row r="1313" spans="1:61" x14ac:dyDescent="0.25">
      <c r="A1313" t="s">
        <v>54</v>
      </c>
      <c r="B1313">
        <v>110027</v>
      </c>
      <c r="C1313" t="s">
        <v>55</v>
      </c>
      <c r="D1313" t="s">
        <v>56</v>
      </c>
      <c r="E1313" s="1">
        <v>45969</v>
      </c>
      <c r="F1313" t="s">
        <v>1573</v>
      </c>
      <c r="G1313" t="s">
        <v>63</v>
      </c>
      <c r="H1313" t="str">
        <f t="shared" si="140"/>
        <v>Aggregator</v>
      </c>
      <c r="I1313">
        <v>221597000000000</v>
      </c>
      <c r="J1313">
        <v>29811</v>
      </c>
      <c r="K1313" s="3">
        <v>45970.010416666664</v>
      </c>
      <c r="L1313">
        <f t="shared" si="141"/>
        <v>9</v>
      </c>
      <c r="M1313" t="str">
        <f t="shared" si="142"/>
        <v>Sunday</v>
      </c>
      <c r="N1313" s="1" t="str">
        <f t="shared" si="143"/>
        <v>November</v>
      </c>
      <c r="O1313" s="2">
        <v>1.0416666666666666E-2</v>
      </c>
      <c r="P1313" s="2" t="str">
        <f t="shared" si="144"/>
        <v>Week 2</v>
      </c>
      <c r="Q1313" t="s">
        <v>59</v>
      </c>
      <c r="R1313" s="5">
        <v>388</v>
      </c>
      <c r="S1313" s="5">
        <v>-93.74</v>
      </c>
      <c r="T1313" s="5">
        <f t="shared" si="145"/>
        <v>24.159793814432991</v>
      </c>
      <c r="U1313" s="5">
        <v>294.26</v>
      </c>
      <c r="V1313" s="5">
        <v>32</v>
      </c>
      <c r="W1313" s="5">
        <v>0</v>
      </c>
      <c r="X1313" s="5">
        <v>-0.26</v>
      </c>
      <c r="Y1313" s="5">
        <v>326</v>
      </c>
      <c r="Z1313" s="5">
        <v>326</v>
      </c>
      <c r="AA1313" t="s">
        <v>64</v>
      </c>
      <c r="AB1313">
        <v>69.3</v>
      </c>
      <c r="AC1313">
        <v>8.15</v>
      </c>
      <c r="AD1313" t="s">
        <v>64</v>
      </c>
      <c r="AE1313" t="s">
        <v>56</v>
      </c>
      <c r="AF1313">
        <v>6534</v>
      </c>
      <c r="AG1313">
        <v>6534</v>
      </c>
      <c r="AO1313">
        <v>32</v>
      </c>
      <c r="AP1313">
        <v>0</v>
      </c>
      <c r="AW1313">
        <v>326</v>
      </c>
      <c r="BD1313" s="5">
        <v>326</v>
      </c>
      <c r="BE1313">
        <v>294.26</v>
      </c>
      <c r="BG1313">
        <f t="shared" si="146"/>
        <v>294.26</v>
      </c>
      <c r="BH1313">
        <v>32</v>
      </c>
    </row>
    <row r="1314" spans="1:61" x14ac:dyDescent="0.25">
      <c r="A1314" t="s">
        <v>54</v>
      </c>
      <c r="B1314">
        <v>110027</v>
      </c>
      <c r="C1314" t="s">
        <v>55</v>
      </c>
      <c r="D1314" t="s">
        <v>56</v>
      </c>
      <c r="E1314" s="1">
        <v>45969</v>
      </c>
      <c r="F1314" t="s">
        <v>1574</v>
      </c>
      <c r="G1314" t="s">
        <v>67</v>
      </c>
      <c r="H1314" t="str">
        <f t="shared" si="140"/>
        <v>Direct Sale</v>
      </c>
      <c r="K1314" s="3">
        <v>45970.010416666664</v>
      </c>
      <c r="L1314">
        <f t="shared" si="141"/>
        <v>9</v>
      </c>
      <c r="M1314" t="str">
        <f t="shared" si="142"/>
        <v>Sunday</v>
      </c>
      <c r="N1314" s="1" t="str">
        <f t="shared" si="143"/>
        <v>November</v>
      </c>
      <c r="O1314" s="2">
        <v>1.0416666666666666E-2</v>
      </c>
      <c r="P1314" s="2" t="str">
        <f t="shared" si="144"/>
        <v>Week 2</v>
      </c>
      <c r="Q1314" t="s">
        <v>59</v>
      </c>
      <c r="R1314" s="5">
        <v>94.29</v>
      </c>
      <c r="S1314" s="5">
        <v>0</v>
      </c>
      <c r="T1314" s="5">
        <f t="shared" si="145"/>
        <v>0</v>
      </c>
      <c r="U1314" s="5">
        <v>94.29</v>
      </c>
      <c r="V1314" s="5">
        <v>0</v>
      </c>
      <c r="W1314" s="5">
        <v>4.72</v>
      </c>
      <c r="X1314" s="5">
        <v>-0.01</v>
      </c>
      <c r="Y1314" s="5">
        <v>99</v>
      </c>
      <c r="Z1314" s="5">
        <v>99</v>
      </c>
      <c r="AA1314" t="s">
        <v>73</v>
      </c>
      <c r="AB1314">
        <v>24</v>
      </c>
      <c r="AC1314">
        <v>0.68</v>
      </c>
      <c r="AD1314" t="s">
        <v>5778</v>
      </c>
      <c r="AE1314" t="s">
        <v>75</v>
      </c>
      <c r="AI1314" t="s">
        <v>89</v>
      </c>
      <c r="AJ1314" t="s">
        <v>56</v>
      </c>
      <c r="AK1314">
        <v>8929758003</v>
      </c>
      <c r="AO1314">
        <v>0</v>
      </c>
      <c r="AP1314">
        <v>0</v>
      </c>
      <c r="AQ1314">
        <v>99</v>
      </c>
      <c r="AZ1314">
        <v>94.29</v>
      </c>
      <c r="BA1314">
        <v>2.36</v>
      </c>
      <c r="BB1314">
        <v>94.29</v>
      </c>
      <c r="BC1314">
        <v>2.36</v>
      </c>
      <c r="BD1314" s="5">
        <v>99</v>
      </c>
      <c r="BE1314">
        <v>94.29</v>
      </c>
      <c r="BG1314">
        <f t="shared" si="146"/>
        <v>94.29</v>
      </c>
    </row>
    <row r="1315" spans="1:61" x14ac:dyDescent="0.25">
      <c r="A1315" t="s">
        <v>54</v>
      </c>
      <c r="B1315">
        <v>110027</v>
      </c>
      <c r="C1315" t="s">
        <v>55</v>
      </c>
      <c r="D1315" t="s">
        <v>56</v>
      </c>
      <c r="E1315" s="1">
        <v>45969</v>
      </c>
      <c r="F1315" t="s">
        <v>1575</v>
      </c>
      <c r="G1315" t="s">
        <v>67</v>
      </c>
      <c r="H1315" t="str">
        <f t="shared" si="140"/>
        <v>Direct Sale</v>
      </c>
      <c r="K1315" s="3">
        <v>45970.013888888891</v>
      </c>
      <c r="L1315">
        <f t="shared" si="141"/>
        <v>9</v>
      </c>
      <c r="M1315" t="str">
        <f t="shared" si="142"/>
        <v>Sunday</v>
      </c>
      <c r="N1315" s="1" t="str">
        <f t="shared" si="143"/>
        <v>November</v>
      </c>
      <c r="O1315" s="2">
        <v>1.3888888888888888E-2</v>
      </c>
      <c r="P1315" s="2" t="str">
        <f t="shared" si="144"/>
        <v>Week 2</v>
      </c>
      <c r="Q1315" t="s">
        <v>59</v>
      </c>
      <c r="R1315" s="5">
        <v>142.86000000000001</v>
      </c>
      <c r="S1315" s="5">
        <v>0</v>
      </c>
      <c r="T1315" s="5">
        <f t="shared" si="145"/>
        <v>0</v>
      </c>
      <c r="U1315" s="5">
        <v>142.86000000000001</v>
      </c>
      <c r="V1315" s="5">
        <v>0</v>
      </c>
      <c r="W1315" s="5">
        <v>7.14</v>
      </c>
      <c r="X1315" s="5">
        <v>0</v>
      </c>
      <c r="Y1315" s="5">
        <v>150</v>
      </c>
      <c r="Z1315" s="5">
        <v>150</v>
      </c>
      <c r="AA1315" t="s">
        <v>73</v>
      </c>
      <c r="AB1315">
        <v>34.020000000000003</v>
      </c>
      <c r="AC1315">
        <v>0</v>
      </c>
      <c r="AD1315" t="s">
        <v>5778</v>
      </c>
      <c r="AE1315" t="s">
        <v>75</v>
      </c>
      <c r="AI1315" t="s">
        <v>89</v>
      </c>
      <c r="AJ1315" t="s">
        <v>56</v>
      </c>
      <c r="AK1315">
        <v>8929758003</v>
      </c>
      <c r="AO1315">
        <v>0</v>
      </c>
      <c r="AP1315">
        <v>0</v>
      </c>
      <c r="AQ1315">
        <v>150</v>
      </c>
      <c r="AZ1315">
        <v>142.86000000000001</v>
      </c>
      <c r="BA1315">
        <v>3.57</v>
      </c>
      <c r="BB1315">
        <v>142.86000000000001</v>
      </c>
      <c r="BC1315">
        <v>3.57</v>
      </c>
      <c r="BD1315" s="5">
        <v>150</v>
      </c>
      <c r="BE1315">
        <v>142.86000000000001</v>
      </c>
      <c r="BG1315">
        <f t="shared" si="146"/>
        <v>142.86000000000001</v>
      </c>
    </row>
    <row r="1316" spans="1:61" x14ac:dyDescent="0.25">
      <c r="A1316" t="s">
        <v>54</v>
      </c>
      <c r="B1316">
        <v>110027</v>
      </c>
      <c r="C1316" t="s">
        <v>55</v>
      </c>
      <c r="D1316" t="s">
        <v>56</v>
      </c>
      <c r="E1316" s="1">
        <v>45969</v>
      </c>
      <c r="F1316" t="s">
        <v>1576</v>
      </c>
      <c r="G1316" t="s">
        <v>63</v>
      </c>
      <c r="H1316" t="str">
        <f t="shared" si="140"/>
        <v>Aggregator</v>
      </c>
      <c r="I1316">
        <v>221598000000000</v>
      </c>
      <c r="J1316">
        <v>29811</v>
      </c>
      <c r="K1316" s="3">
        <v>45970.015277777777</v>
      </c>
      <c r="L1316">
        <f t="shared" si="141"/>
        <v>9</v>
      </c>
      <c r="M1316" t="str">
        <f t="shared" si="142"/>
        <v>Sunday</v>
      </c>
      <c r="N1316" s="1" t="str">
        <f t="shared" si="143"/>
        <v>November</v>
      </c>
      <c r="O1316" s="2">
        <v>1.5277777777777777E-2</v>
      </c>
      <c r="P1316" s="2" t="str">
        <f t="shared" si="144"/>
        <v>Week 2</v>
      </c>
      <c r="Q1316" t="s">
        <v>59</v>
      </c>
      <c r="R1316" s="5">
        <v>198</v>
      </c>
      <c r="S1316" s="5">
        <v>-89.1</v>
      </c>
      <c r="T1316" s="5">
        <f t="shared" si="145"/>
        <v>44.999999999999993</v>
      </c>
      <c r="U1316" s="5">
        <v>108.9</v>
      </c>
      <c r="V1316" s="5">
        <v>32</v>
      </c>
      <c r="W1316" s="5">
        <v>0</v>
      </c>
      <c r="X1316" s="5">
        <v>0.1</v>
      </c>
      <c r="Y1316" s="5">
        <v>141</v>
      </c>
      <c r="Z1316" s="5">
        <v>141</v>
      </c>
      <c r="AA1316" t="s">
        <v>64</v>
      </c>
      <c r="AB1316">
        <v>39.01</v>
      </c>
      <c r="AC1316">
        <v>3.92</v>
      </c>
      <c r="AD1316" t="s">
        <v>64</v>
      </c>
      <c r="AE1316" t="s">
        <v>56</v>
      </c>
      <c r="AF1316">
        <v>6310</v>
      </c>
      <c r="AG1316">
        <v>6310</v>
      </c>
      <c r="AO1316">
        <v>32</v>
      </c>
      <c r="AP1316">
        <v>0</v>
      </c>
      <c r="AW1316">
        <v>141</v>
      </c>
      <c r="BD1316" s="5">
        <v>141</v>
      </c>
      <c r="BE1316">
        <v>108.9</v>
      </c>
      <c r="BG1316">
        <f t="shared" si="146"/>
        <v>108.9</v>
      </c>
      <c r="BH1316">
        <v>32</v>
      </c>
    </row>
    <row r="1317" spans="1:61" x14ac:dyDescent="0.25">
      <c r="A1317" t="s">
        <v>54</v>
      </c>
      <c r="B1317">
        <v>110027</v>
      </c>
      <c r="C1317" t="s">
        <v>55</v>
      </c>
      <c r="D1317" t="s">
        <v>56</v>
      </c>
      <c r="E1317" s="1">
        <v>45969</v>
      </c>
      <c r="F1317" t="s">
        <v>1577</v>
      </c>
      <c r="G1317" t="s">
        <v>67</v>
      </c>
      <c r="H1317" t="str">
        <f t="shared" si="140"/>
        <v>Direct Sale</v>
      </c>
      <c r="K1317" s="3">
        <v>45970.022916666669</v>
      </c>
      <c r="L1317">
        <f t="shared" si="141"/>
        <v>9</v>
      </c>
      <c r="M1317" t="str">
        <f t="shared" si="142"/>
        <v>Sunday</v>
      </c>
      <c r="N1317" s="1" t="str">
        <f t="shared" si="143"/>
        <v>November</v>
      </c>
      <c r="O1317" s="2">
        <v>2.2916666666666665E-2</v>
      </c>
      <c r="P1317" s="2" t="str">
        <f t="shared" si="144"/>
        <v>Week 2</v>
      </c>
      <c r="Q1317" t="s">
        <v>59</v>
      </c>
      <c r="R1317" s="5">
        <v>165.66</v>
      </c>
      <c r="S1317" s="5">
        <v>0</v>
      </c>
      <c r="T1317" s="5">
        <f t="shared" si="145"/>
        <v>0</v>
      </c>
      <c r="U1317" s="5">
        <v>165.66</v>
      </c>
      <c r="V1317" s="5">
        <v>0</v>
      </c>
      <c r="W1317" s="5">
        <v>8.2799999999999994</v>
      </c>
      <c r="X1317" s="5">
        <v>0.06</v>
      </c>
      <c r="Y1317" s="5">
        <v>174</v>
      </c>
      <c r="Z1317" s="5">
        <v>174</v>
      </c>
      <c r="AA1317" t="s">
        <v>68</v>
      </c>
      <c r="AB1317">
        <v>49.42</v>
      </c>
      <c r="AC1317">
        <v>1.96</v>
      </c>
      <c r="AD1317" t="s">
        <v>5778</v>
      </c>
      <c r="AE1317" t="s">
        <v>75</v>
      </c>
      <c r="AI1317" t="s">
        <v>89</v>
      </c>
      <c r="AJ1317" t="s">
        <v>56</v>
      </c>
      <c r="AK1317">
        <v>8929758003</v>
      </c>
      <c r="AO1317">
        <v>0</v>
      </c>
      <c r="AP1317">
        <v>0</v>
      </c>
      <c r="AR1317">
        <v>174</v>
      </c>
      <c r="AZ1317">
        <v>165.66</v>
      </c>
      <c r="BA1317">
        <v>4.1399999999999997</v>
      </c>
      <c r="BB1317">
        <v>165.66</v>
      </c>
      <c r="BC1317">
        <v>4.1399999999999997</v>
      </c>
      <c r="BD1317" s="5">
        <v>174</v>
      </c>
      <c r="BE1317">
        <v>165.66</v>
      </c>
      <c r="BG1317">
        <f t="shared" si="146"/>
        <v>165.66</v>
      </c>
    </row>
    <row r="1318" spans="1:61" x14ac:dyDescent="0.25">
      <c r="A1318" t="s">
        <v>54</v>
      </c>
      <c r="B1318">
        <v>110027</v>
      </c>
      <c r="C1318" t="s">
        <v>55</v>
      </c>
      <c r="D1318" t="s">
        <v>56</v>
      </c>
      <c r="E1318" s="1">
        <v>45969</v>
      </c>
      <c r="F1318" t="s">
        <v>1578</v>
      </c>
      <c r="G1318" t="s">
        <v>63</v>
      </c>
      <c r="H1318" t="str">
        <f t="shared" si="140"/>
        <v>Aggregator</v>
      </c>
      <c r="I1318">
        <v>221598000000000</v>
      </c>
      <c r="J1318">
        <v>29811</v>
      </c>
      <c r="K1318" s="3">
        <v>45970.025000000001</v>
      </c>
      <c r="L1318">
        <f t="shared" si="141"/>
        <v>9</v>
      </c>
      <c r="M1318" t="str">
        <f t="shared" si="142"/>
        <v>Sunday</v>
      </c>
      <c r="N1318" s="1" t="str">
        <f t="shared" si="143"/>
        <v>November</v>
      </c>
      <c r="O1318" s="2">
        <v>2.5000000000000001E-2</v>
      </c>
      <c r="P1318" s="2" t="str">
        <f t="shared" si="144"/>
        <v>Week 2</v>
      </c>
      <c r="Q1318" t="s">
        <v>59</v>
      </c>
      <c r="R1318" s="5">
        <v>387</v>
      </c>
      <c r="S1318" s="5">
        <v>-130</v>
      </c>
      <c r="T1318" s="5">
        <f t="shared" si="145"/>
        <v>33.591731266149871</v>
      </c>
      <c r="U1318" s="5">
        <v>257</v>
      </c>
      <c r="V1318" s="5">
        <v>32</v>
      </c>
      <c r="W1318" s="5">
        <v>0</v>
      </c>
      <c r="X1318" s="5">
        <v>0</v>
      </c>
      <c r="Y1318" s="5">
        <v>289</v>
      </c>
      <c r="Z1318" s="5">
        <v>289</v>
      </c>
      <c r="AA1318" t="s">
        <v>64</v>
      </c>
      <c r="AB1318">
        <v>65.510000000000005</v>
      </c>
      <c r="AC1318">
        <v>8.9499999999999993</v>
      </c>
      <c r="AD1318" t="s">
        <v>64</v>
      </c>
      <c r="AE1318" t="s">
        <v>56</v>
      </c>
      <c r="AF1318">
        <v>3183</v>
      </c>
      <c r="AG1318">
        <v>3183</v>
      </c>
      <c r="AO1318">
        <v>32</v>
      </c>
      <c r="AP1318">
        <v>0</v>
      </c>
      <c r="AW1318">
        <v>289</v>
      </c>
      <c r="BD1318" s="5">
        <v>289</v>
      </c>
      <c r="BE1318">
        <v>257</v>
      </c>
      <c r="BG1318">
        <f t="shared" si="146"/>
        <v>257</v>
      </c>
      <c r="BH1318">
        <v>32</v>
      </c>
    </row>
    <row r="1319" spans="1:61" x14ac:dyDescent="0.25">
      <c r="A1319" t="s">
        <v>54</v>
      </c>
      <c r="B1319">
        <v>110027</v>
      </c>
      <c r="C1319" t="s">
        <v>55</v>
      </c>
      <c r="D1319" t="s">
        <v>56</v>
      </c>
      <c r="E1319" s="1">
        <v>45969</v>
      </c>
      <c r="F1319" t="s">
        <v>1579</v>
      </c>
      <c r="G1319" t="s">
        <v>58</v>
      </c>
      <c r="H1319" t="str">
        <f t="shared" si="140"/>
        <v>Aggregator</v>
      </c>
      <c r="I1319">
        <v>7458988951</v>
      </c>
      <c r="J1319">
        <v>18528960</v>
      </c>
      <c r="K1319" s="3">
        <v>45970.029166666667</v>
      </c>
      <c r="L1319">
        <f t="shared" si="141"/>
        <v>9</v>
      </c>
      <c r="M1319" t="str">
        <f t="shared" si="142"/>
        <v>Sunday</v>
      </c>
      <c r="N1319" s="1" t="str">
        <f t="shared" si="143"/>
        <v>November</v>
      </c>
      <c r="O1319" s="2">
        <v>2.9166666666666667E-2</v>
      </c>
      <c r="P1319" s="2" t="str">
        <f t="shared" si="144"/>
        <v>Week 2</v>
      </c>
      <c r="Q1319" t="s">
        <v>59</v>
      </c>
      <c r="R1319" s="5">
        <v>378</v>
      </c>
      <c r="S1319" s="5">
        <v>-100</v>
      </c>
      <c r="T1319" s="5">
        <f t="shared" si="145"/>
        <v>26.455026455026452</v>
      </c>
      <c r="U1319" s="5">
        <v>278</v>
      </c>
      <c r="V1319" s="5">
        <v>32</v>
      </c>
      <c r="W1319" s="5">
        <v>0</v>
      </c>
      <c r="X1319" s="5">
        <v>0</v>
      </c>
      <c r="Y1319" s="5">
        <v>310</v>
      </c>
      <c r="Z1319" s="5">
        <v>310</v>
      </c>
      <c r="AA1319" t="s">
        <v>60</v>
      </c>
      <c r="AB1319">
        <v>75.03</v>
      </c>
      <c r="AC1319">
        <v>8.15</v>
      </c>
      <c r="AD1319" t="s">
        <v>60</v>
      </c>
      <c r="AE1319" t="s">
        <v>56</v>
      </c>
      <c r="AF1319">
        <v>8951</v>
      </c>
      <c r="AG1319">
        <v>8951</v>
      </c>
      <c r="AO1319">
        <v>32</v>
      </c>
      <c r="AP1319">
        <v>0</v>
      </c>
      <c r="AX1319">
        <v>310</v>
      </c>
      <c r="BD1319" s="5">
        <v>310</v>
      </c>
      <c r="BE1319">
        <v>278</v>
      </c>
      <c r="BG1319">
        <f t="shared" si="146"/>
        <v>278</v>
      </c>
      <c r="BI1319">
        <v>32</v>
      </c>
    </row>
    <row r="1320" spans="1:61" x14ac:dyDescent="0.25">
      <c r="A1320" t="s">
        <v>54</v>
      </c>
      <c r="B1320">
        <v>110027</v>
      </c>
      <c r="C1320" t="s">
        <v>55</v>
      </c>
      <c r="D1320" t="s">
        <v>56</v>
      </c>
      <c r="E1320" s="1">
        <v>45969</v>
      </c>
      <c r="F1320" t="s">
        <v>1580</v>
      </c>
      <c r="G1320" t="s">
        <v>63</v>
      </c>
      <c r="H1320" t="str">
        <f t="shared" si="140"/>
        <v>Aggregator</v>
      </c>
      <c r="I1320">
        <v>221599000000000</v>
      </c>
      <c r="J1320">
        <v>29811</v>
      </c>
      <c r="K1320" s="3">
        <v>45970.033333333333</v>
      </c>
      <c r="L1320">
        <f t="shared" si="141"/>
        <v>9</v>
      </c>
      <c r="M1320" t="str">
        <f t="shared" si="142"/>
        <v>Sunday</v>
      </c>
      <c r="N1320" s="1" t="str">
        <f t="shared" si="143"/>
        <v>November</v>
      </c>
      <c r="O1320" s="2">
        <v>3.3333333333333333E-2</v>
      </c>
      <c r="P1320" s="2" t="str">
        <f t="shared" si="144"/>
        <v>Week 2</v>
      </c>
      <c r="Q1320" t="s">
        <v>59</v>
      </c>
      <c r="R1320" s="5">
        <v>436</v>
      </c>
      <c r="S1320" s="5">
        <v>-93.75</v>
      </c>
      <c r="T1320" s="5">
        <f t="shared" si="145"/>
        <v>21.50229357798165</v>
      </c>
      <c r="U1320" s="5">
        <v>342.25</v>
      </c>
      <c r="V1320" s="5">
        <v>32</v>
      </c>
      <c r="W1320" s="5">
        <v>0</v>
      </c>
      <c r="X1320" s="5">
        <v>-0.25</v>
      </c>
      <c r="Y1320" s="5">
        <v>374</v>
      </c>
      <c r="Z1320" s="5">
        <v>374</v>
      </c>
      <c r="AA1320" t="s">
        <v>64</v>
      </c>
      <c r="AB1320">
        <v>81.38</v>
      </c>
      <c r="AC1320">
        <v>10.68</v>
      </c>
      <c r="AD1320" t="s">
        <v>64</v>
      </c>
      <c r="AE1320" t="s">
        <v>56</v>
      </c>
      <c r="AF1320">
        <v>376</v>
      </c>
      <c r="AG1320">
        <v>376</v>
      </c>
      <c r="AO1320">
        <v>32</v>
      </c>
      <c r="AP1320">
        <v>0</v>
      </c>
      <c r="AW1320">
        <v>374</v>
      </c>
      <c r="BD1320" s="5">
        <v>374</v>
      </c>
      <c r="BE1320">
        <v>342.25</v>
      </c>
      <c r="BG1320">
        <f t="shared" si="146"/>
        <v>342.25</v>
      </c>
      <c r="BH1320">
        <v>32</v>
      </c>
    </row>
    <row r="1321" spans="1:61" x14ac:dyDescent="0.25">
      <c r="A1321" t="s">
        <v>54</v>
      </c>
      <c r="B1321">
        <v>110027</v>
      </c>
      <c r="C1321" t="s">
        <v>55</v>
      </c>
      <c r="D1321" t="s">
        <v>56</v>
      </c>
      <c r="E1321" s="1">
        <v>45969</v>
      </c>
      <c r="F1321" t="s">
        <v>1581</v>
      </c>
      <c r="G1321" t="s">
        <v>63</v>
      </c>
      <c r="H1321" t="str">
        <f t="shared" si="140"/>
        <v>Aggregator</v>
      </c>
      <c r="I1321">
        <v>221599000000000</v>
      </c>
      <c r="J1321">
        <v>29811</v>
      </c>
      <c r="K1321" s="3">
        <v>45970.03402777778</v>
      </c>
      <c r="L1321">
        <f t="shared" si="141"/>
        <v>9</v>
      </c>
      <c r="M1321" t="str">
        <f t="shared" si="142"/>
        <v>Sunday</v>
      </c>
      <c r="N1321" s="1" t="str">
        <f t="shared" si="143"/>
        <v>November</v>
      </c>
      <c r="O1321" s="2">
        <v>3.4027777777777775E-2</v>
      </c>
      <c r="P1321" s="2" t="str">
        <f t="shared" si="144"/>
        <v>Week 2</v>
      </c>
      <c r="Q1321" t="s">
        <v>59</v>
      </c>
      <c r="R1321" s="5">
        <v>1004</v>
      </c>
      <c r="S1321" s="5">
        <v>-199.98</v>
      </c>
      <c r="T1321" s="5">
        <f t="shared" si="145"/>
        <v>19.91832669322709</v>
      </c>
      <c r="U1321" s="5">
        <v>804.02</v>
      </c>
      <c r="V1321" s="5">
        <v>32</v>
      </c>
      <c r="W1321" s="5">
        <v>0</v>
      </c>
      <c r="X1321" s="5">
        <v>-0.02</v>
      </c>
      <c r="Y1321" s="5">
        <v>836</v>
      </c>
      <c r="Z1321" s="5">
        <v>836</v>
      </c>
      <c r="AA1321" t="s">
        <v>64</v>
      </c>
      <c r="AB1321">
        <v>190.79</v>
      </c>
      <c r="AC1321">
        <v>13.97</v>
      </c>
      <c r="AD1321" t="s">
        <v>64</v>
      </c>
      <c r="AE1321" t="s">
        <v>56</v>
      </c>
      <c r="AF1321">
        <v>9450</v>
      </c>
      <c r="AG1321">
        <v>9450</v>
      </c>
      <c r="AO1321">
        <v>32</v>
      </c>
      <c r="AP1321">
        <v>0</v>
      </c>
      <c r="AW1321">
        <v>836</v>
      </c>
      <c r="BD1321" s="5">
        <v>836</v>
      </c>
      <c r="BE1321">
        <v>804.02</v>
      </c>
      <c r="BG1321">
        <f t="shared" si="146"/>
        <v>804.02</v>
      </c>
      <c r="BH1321">
        <v>32</v>
      </c>
    </row>
    <row r="1322" spans="1:61" x14ac:dyDescent="0.25">
      <c r="A1322" t="s">
        <v>54</v>
      </c>
      <c r="B1322">
        <v>110027</v>
      </c>
      <c r="C1322" t="s">
        <v>55</v>
      </c>
      <c r="D1322" t="s">
        <v>56</v>
      </c>
      <c r="E1322" s="1">
        <v>45969</v>
      </c>
      <c r="F1322" t="s">
        <v>1582</v>
      </c>
      <c r="G1322" t="s">
        <v>58</v>
      </c>
      <c r="H1322" t="str">
        <f t="shared" si="140"/>
        <v>Aggregator</v>
      </c>
      <c r="I1322">
        <v>7460545412</v>
      </c>
      <c r="J1322">
        <v>18528960</v>
      </c>
      <c r="K1322" s="3">
        <v>45970.034722222219</v>
      </c>
      <c r="L1322">
        <f t="shared" si="141"/>
        <v>9</v>
      </c>
      <c r="M1322" t="str">
        <f t="shared" si="142"/>
        <v>Sunday</v>
      </c>
      <c r="N1322" s="1" t="str">
        <f t="shared" si="143"/>
        <v>November</v>
      </c>
      <c r="O1322" s="2">
        <v>3.4722222222222224E-2</v>
      </c>
      <c r="P1322" s="2" t="str">
        <f t="shared" si="144"/>
        <v>Week 2</v>
      </c>
      <c r="Q1322" t="s">
        <v>59</v>
      </c>
      <c r="R1322" s="5">
        <v>696</v>
      </c>
      <c r="S1322" s="5">
        <v>-249.5</v>
      </c>
      <c r="T1322" s="5">
        <f t="shared" si="145"/>
        <v>35.847701149425291</v>
      </c>
      <c r="U1322" s="5">
        <v>446.5</v>
      </c>
      <c r="V1322" s="5">
        <v>32</v>
      </c>
      <c r="W1322" s="5">
        <v>0</v>
      </c>
      <c r="X1322" s="5">
        <v>0</v>
      </c>
      <c r="Y1322" s="5">
        <v>478.5</v>
      </c>
      <c r="Z1322" s="5">
        <v>478.5</v>
      </c>
      <c r="AA1322" t="s">
        <v>60</v>
      </c>
      <c r="AB1322">
        <v>113.17</v>
      </c>
      <c r="AC1322">
        <v>9.8000000000000007</v>
      </c>
      <c r="AD1322" t="s">
        <v>60</v>
      </c>
      <c r="AE1322" t="s">
        <v>56</v>
      </c>
      <c r="AF1322">
        <v>5412</v>
      </c>
      <c r="AG1322">
        <v>5412</v>
      </c>
      <c r="AO1322">
        <v>32</v>
      </c>
      <c r="AP1322">
        <v>0</v>
      </c>
      <c r="AX1322">
        <v>478.5</v>
      </c>
      <c r="BD1322" s="5">
        <v>478.5</v>
      </c>
      <c r="BE1322">
        <v>446.5</v>
      </c>
      <c r="BG1322">
        <f t="shared" si="146"/>
        <v>446.5</v>
      </c>
      <c r="BI1322">
        <v>32</v>
      </c>
    </row>
    <row r="1323" spans="1:61" x14ac:dyDescent="0.25">
      <c r="A1323" t="s">
        <v>54</v>
      </c>
      <c r="B1323">
        <v>110027</v>
      </c>
      <c r="C1323" t="s">
        <v>55</v>
      </c>
      <c r="D1323" t="s">
        <v>56</v>
      </c>
      <c r="E1323" s="1">
        <v>45969</v>
      </c>
      <c r="F1323" t="s">
        <v>1583</v>
      </c>
      <c r="G1323" t="s">
        <v>63</v>
      </c>
      <c r="H1323" t="str">
        <f t="shared" si="140"/>
        <v>Aggregator</v>
      </c>
      <c r="I1323">
        <v>221600000000000</v>
      </c>
      <c r="J1323">
        <v>29811</v>
      </c>
      <c r="K1323" s="3">
        <v>45970.038194444445</v>
      </c>
      <c r="L1323">
        <f t="shared" si="141"/>
        <v>9</v>
      </c>
      <c r="M1323" t="str">
        <f t="shared" si="142"/>
        <v>Sunday</v>
      </c>
      <c r="N1323" s="1" t="str">
        <f t="shared" si="143"/>
        <v>November</v>
      </c>
      <c r="O1323" s="2">
        <v>3.8194444444444448E-2</v>
      </c>
      <c r="P1323" s="2" t="str">
        <f t="shared" si="144"/>
        <v>Week 2</v>
      </c>
      <c r="Q1323" t="s">
        <v>59</v>
      </c>
      <c r="R1323" s="5">
        <v>408</v>
      </c>
      <c r="S1323" s="5">
        <v>-93.75</v>
      </c>
      <c r="T1323" s="5">
        <f t="shared" si="145"/>
        <v>22.977941176470587</v>
      </c>
      <c r="U1323" s="5">
        <v>314.25</v>
      </c>
      <c r="V1323" s="5">
        <v>32</v>
      </c>
      <c r="W1323" s="5">
        <v>0</v>
      </c>
      <c r="X1323" s="5">
        <v>-0.25</v>
      </c>
      <c r="Y1323" s="5">
        <v>346</v>
      </c>
      <c r="Z1323" s="5">
        <v>346</v>
      </c>
      <c r="AA1323" t="s">
        <v>64</v>
      </c>
      <c r="AB1323">
        <v>77.87</v>
      </c>
      <c r="AC1323">
        <v>5.03</v>
      </c>
      <c r="AD1323" t="s">
        <v>64</v>
      </c>
      <c r="AE1323" t="s">
        <v>56</v>
      </c>
      <c r="AF1323">
        <v>7107</v>
      </c>
      <c r="AG1323">
        <v>7107</v>
      </c>
      <c r="AO1323">
        <v>32</v>
      </c>
      <c r="AP1323">
        <v>0</v>
      </c>
      <c r="AW1323">
        <v>346</v>
      </c>
      <c r="BD1323" s="5">
        <v>346</v>
      </c>
      <c r="BE1323">
        <v>314.25</v>
      </c>
      <c r="BG1323">
        <f t="shared" si="146"/>
        <v>314.25</v>
      </c>
      <c r="BH1323">
        <v>32</v>
      </c>
    </row>
    <row r="1324" spans="1:61" x14ac:dyDescent="0.25">
      <c r="A1324" t="s">
        <v>54</v>
      </c>
      <c r="B1324">
        <v>110027</v>
      </c>
      <c r="C1324" t="s">
        <v>55</v>
      </c>
      <c r="D1324" t="s">
        <v>56</v>
      </c>
      <c r="E1324" s="1">
        <v>45969</v>
      </c>
      <c r="F1324" t="s">
        <v>1584</v>
      </c>
      <c r="G1324" t="s">
        <v>67</v>
      </c>
      <c r="H1324" t="str">
        <f t="shared" si="140"/>
        <v>Direct Sale</v>
      </c>
      <c r="K1324" s="3">
        <v>45970.038194444445</v>
      </c>
      <c r="L1324">
        <f t="shared" si="141"/>
        <v>9</v>
      </c>
      <c r="M1324" t="str">
        <f t="shared" si="142"/>
        <v>Sunday</v>
      </c>
      <c r="N1324" s="1" t="str">
        <f t="shared" si="143"/>
        <v>November</v>
      </c>
      <c r="O1324" s="2">
        <v>3.8194444444444448E-2</v>
      </c>
      <c r="P1324" s="2" t="str">
        <f t="shared" si="144"/>
        <v>Week 2</v>
      </c>
      <c r="Q1324" t="s">
        <v>59</v>
      </c>
      <c r="R1324" s="5">
        <v>349</v>
      </c>
      <c r="S1324" s="5">
        <v>0</v>
      </c>
      <c r="T1324" s="5">
        <f t="shared" si="145"/>
        <v>0</v>
      </c>
      <c r="U1324" s="5">
        <v>349</v>
      </c>
      <c r="V1324" s="5">
        <v>0</v>
      </c>
      <c r="W1324" s="5">
        <v>17.46</v>
      </c>
      <c r="X1324" s="5">
        <v>-0.46</v>
      </c>
      <c r="Y1324" s="5">
        <v>366</v>
      </c>
      <c r="Z1324" s="5">
        <v>366</v>
      </c>
      <c r="AA1324" t="s">
        <v>73</v>
      </c>
      <c r="AB1324">
        <v>90.39</v>
      </c>
      <c r="AC1324">
        <v>1.96</v>
      </c>
      <c r="AD1324" t="s">
        <v>5778</v>
      </c>
      <c r="AE1324" t="s">
        <v>75</v>
      </c>
      <c r="AI1324" t="s">
        <v>89</v>
      </c>
      <c r="AJ1324" t="s">
        <v>56</v>
      </c>
      <c r="AK1324">
        <v>8929758003</v>
      </c>
      <c r="AO1324">
        <v>0</v>
      </c>
      <c r="AP1324">
        <v>0</v>
      </c>
      <c r="AQ1324">
        <v>366</v>
      </c>
      <c r="AZ1324">
        <v>349</v>
      </c>
      <c r="BA1324">
        <v>8.73</v>
      </c>
      <c r="BB1324">
        <v>349</v>
      </c>
      <c r="BC1324">
        <v>8.73</v>
      </c>
      <c r="BD1324" s="5">
        <v>366</v>
      </c>
      <c r="BE1324">
        <v>349</v>
      </c>
      <c r="BG1324">
        <f t="shared" si="146"/>
        <v>349</v>
      </c>
    </row>
    <row r="1325" spans="1:61" x14ac:dyDescent="0.25">
      <c r="A1325" t="s">
        <v>54</v>
      </c>
      <c r="B1325">
        <v>110027</v>
      </c>
      <c r="C1325" t="s">
        <v>55</v>
      </c>
      <c r="D1325" t="s">
        <v>56</v>
      </c>
      <c r="E1325" s="1">
        <v>45969</v>
      </c>
      <c r="F1325" t="s">
        <v>1585</v>
      </c>
      <c r="G1325" t="s">
        <v>67</v>
      </c>
      <c r="H1325" t="str">
        <f t="shared" si="140"/>
        <v>Direct Sale</v>
      </c>
      <c r="K1325" s="3">
        <v>45970.038888888892</v>
      </c>
      <c r="L1325">
        <f t="shared" si="141"/>
        <v>9</v>
      </c>
      <c r="M1325" t="str">
        <f t="shared" si="142"/>
        <v>Sunday</v>
      </c>
      <c r="N1325" s="1" t="str">
        <f t="shared" si="143"/>
        <v>November</v>
      </c>
      <c r="O1325" s="2">
        <v>3.888888888888889E-2</v>
      </c>
      <c r="P1325" s="2" t="str">
        <f t="shared" si="144"/>
        <v>Week 2</v>
      </c>
      <c r="Q1325" t="s">
        <v>59</v>
      </c>
      <c r="R1325" s="5">
        <v>268</v>
      </c>
      <c r="S1325" s="5">
        <v>0</v>
      </c>
      <c r="T1325" s="5">
        <f t="shared" si="145"/>
        <v>0</v>
      </c>
      <c r="U1325" s="5">
        <v>268</v>
      </c>
      <c r="V1325" s="5">
        <v>0</v>
      </c>
      <c r="W1325" s="5">
        <v>13.4</v>
      </c>
      <c r="X1325" s="5">
        <v>-0.4</v>
      </c>
      <c r="Y1325" s="5">
        <v>281</v>
      </c>
      <c r="Z1325" s="5">
        <v>281</v>
      </c>
      <c r="AA1325" t="s">
        <v>73</v>
      </c>
      <c r="AB1325">
        <v>48.47</v>
      </c>
      <c r="AC1325">
        <v>2.56</v>
      </c>
      <c r="AD1325" t="s">
        <v>5778</v>
      </c>
      <c r="AE1325" t="s">
        <v>75</v>
      </c>
      <c r="AI1325" t="s">
        <v>89</v>
      </c>
      <c r="AJ1325" t="s">
        <v>56</v>
      </c>
      <c r="AK1325">
        <v>8929758003</v>
      </c>
      <c r="AO1325">
        <v>0</v>
      </c>
      <c r="AP1325">
        <v>0</v>
      </c>
      <c r="AQ1325">
        <v>281</v>
      </c>
      <c r="AZ1325">
        <v>268</v>
      </c>
      <c r="BA1325">
        <v>6.7</v>
      </c>
      <c r="BB1325">
        <v>268</v>
      </c>
      <c r="BC1325">
        <v>6.7</v>
      </c>
      <c r="BD1325" s="5">
        <v>281</v>
      </c>
      <c r="BE1325">
        <v>268</v>
      </c>
      <c r="BG1325">
        <f t="shared" si="146"/>
        <v>268</v>
      </c>
    </row>
    <row r="1326" spans="1:61" x14ac:dyDescent="0.25">
      <c r="A1326" t="s">
        <v>54</v>
      </c>
      <c r="B1326">
        <v>110027</v>
      </c>
      <c r="C1326" t="s">
        <v>55</v>
      </c>
      <c r="D1326" t="s">
        <v>56</v>
      </c>
      <c r="E1326" s="1">
        <v>45969</v>
      </c>
      <c r="F1326" t="s">
        <v>1586</v>
      </c>
      <c r="G1326" t="s">
        <v>58</v>
      </c>
      <c r="H1326" t="str">
        <f t="shared" si="140"/>
        <v>Aggregator</v>
      </c>
      <c r="I1326">
        <v>7456982191</v>
      </c>
      <c r="J1326">
        <v>18528960</v>
      </c>
      <c r="K1326" s="3">
        <v>45970.041666666664</v>
      </c>
      <c r="L1326">
        <f t="shared" si="141"/>
        <v>9</v>
      </c>
      <c r="M1326" t="str">
        <f t="shared" si="142"/>
        <v>Sunday</v>
      </c>
      <c r="N1326" s="1" t="str">
        <f t="shared" si="143"/>
        <v>November</v>
      </c>
      <c r="O1326" s="2">
        <v>4.1666666666666664E-2</v>
      </c>
      <c r="P1326" s="2" t="str">
        <f t="shared" si="144"/>
        <v>Week 2</v>
      </c>
      <c r="Q1326" t="s">
        <v>59</v>
      </c>
      <c r="R1326" s="5">
        <v>467</v>
      </c>
      <c r="S1326" s="5">
        <v>0</v>
      </c>
      <c r="T1326" s="5">
        <f t="shared" si="145"/>
        <v>0</v>
      </c>
      <c r="U1326" s="5">
        <v>467</v>
      </c>
      <c r="V1326" s="5">
        <v>32</v>
      </c>
      <c r="W1326" s="5">
        <v>0</v>
      </c>
      <c r="X1326" s="5">
        <v>0</v>
      </c>
      <c r="Y1326" s="5">
        <v>499</v>
      </c>
      <c r="Z1326" s="5">
        <v>499</v>
      </c>
      <c r="AA1326" t="s">
        <v>60</v>
      </c>
      <c r="AB1326">
        <v>86.63</v>
      </c>
      <c r="AC1326">
        <v>12.33</v>
      </c>
      <c r="AD1326" t="s">
        <v>60</v>
      </c>
      <c r="AE1326" t="s">
        <v>56</v>
      </c>
      <c r="AF1326">
        <v>2191</v>
      </c>
      <c r="AG1326">
        <v>2191</v>
      </c>
      <c r="AO1326">
        <v>32</v>
      </c>
      <c r="AP1326">
        <v>0</v>
      </c>
      <c r="AX1326">
        <v>499</v>
      </c>
      <c r="BD1326" s="5">
        <v>499</v>
      </c>
      <c r="BE1326">
        <v>467</v>
      </c>
      <c r="BG1326">
        <f t="shared" si="146"/>
        <v>467</v>
      </c>
      <c r="BI1326">
        <v>32</v>
      </c>
    </row>
    <row r="1327" spans="1:61" x14ac:dyDescent="0.25">
      <c r="A1327" t="s">
        <v>54</v>
      </c>
      <c r="B1327">
        <v>110027</v>
      </c>
      <c r="C1327" t="s">
        <v>55</v>
      </c>
      <c r="D1327" t="s">
        <v>56</v>
      </c>
      <c r="E1327" s="1">
        <v>45969</v>
      </c>
      <c r="F1327" t="s">
        <v>1587</v>
      </c>
      <c r="G1327" t="s">
        <v>63</v>
      </c>
      <c r="H1327" t="str">
        <f t="shared" si="140"/>
        <v>Aggregator</v>
      </c>
      <c r="I1327">
        <v>221600000000000</v>
      </c>
      <c r="J1327">
        <v>29811</v>
      </c>
      <c r="K1327" s="3">
        <v>45970.043749999997</v>
      </c>
      <c r="L1327">
        <f t="shared" si="141"/>
        <v>9</v>
      </c>
      <c r="M1327" t="str">
        <f t="shared" si="142"/>
        <v>Sunday</v>
      </c>
      <c r="N1327" s="1" t="str">
        <f t="shared" si="143"/>
        <v>November</v>
      </c>
      <c r="O1327" s="2">
        <v>4.3749999999999997E-2</v>
      </c>
      <c r="P1327" s="2" t="str">
        <f t="shared" si="144"/>
        <v>Week 2</v>
      </c>
      <c r="Q1327" t="s">
        <v>59</v>
      </c>
      <c r="R1327" s="5">
        <v>328</v>
      </c>
      <c r="S1327" s="5">
        <v>0</v>
      </c>
      <c r="T1327" s="5">
        <f t="shared" si="145"/>
        <v>0</v>
      </c>
      <c r="U1327" s="5">
        <v>328</v>
      </c>
      <c r="V1327" s="5">
        <v>32</v>
      </c>
      <c r="W1327" s="5">
        <v>0</v>
      </c>
      <c r="X1327" s="5">
        <v>0</v>
      </c>
      <c r="Y1327" s="5">
        <v>360</v>
      </c>
      <c r="Z1327" s="5">
        <v>360</v>
      </c>
      <c r="AA1327" t="s">
        <v>64</v>
      </c>
      <c r="AB1327">
        <v>56.95</v>
      </c>
      <c r="AC1327">
        <v>5.54</v>
      </c>
      <c r="AD1327" t="s">
        <v>64</v>
      </c>
      <c r="AE1327" t="s">
        <v>56</v>
      </c>
      <c r="AF1327">
        <v>2831</v>
      </c>
      <c r="AG1327">
        <v>2831</v>
      </c>
      <c r="AO1327">
        <v>32</v>
      </c>
      <c r="AP1327">
        <v>0</v>
      </c>
      <c r="AW1327">
        <v>360</v>
      </c>
      <c r="BD1327" s="5">
        <v>360</v>
      </c>
      <c r="BE1327">
        <v>328</v>
      </c>
      <c r="BG1327">
        <f t="shared" si="146"/>
        <v>328</v>
      </c>
      <c r="BH1327">
        <v>32</v>
      </c>
    </row>
    <row r="1328" spans="1:61" x14ac:dyDescent="0.25">
      <c r="A1328" t="s">
        <v>54</v>
      </c>
      <c r="B1328">
        <v>110027</v>
      </c>
      <c r="C1328" t="s">
        <v>55</v>
      </c>
      <c r="D1328" t="s">
        <v>56</v>
      </c>
      <c r="E1328" s="1">
        <v>45969</v>
      </c>
      <c r="F1328" t="s">
        <v>1588</v>
      </c>
      <c r="G1328" t="s">
        <v>67</v>
      </c>
      <c r="H1328" t="str">
        <f t="shared" si="140"/>
        <v>Direct Sale</v>
      </c>
      <c r="K1328" s="3">
        <v>45970.046527777777</v>
      </c>
      <c r="L1328">
        <f t="shared" si="141"/>
        <v>9</v>
      </c>
      <c r="M1328" t="str">
        <f t="shared" si="142"/>
        <v>Sunday</v>
      </c>
      <c r="N1328" s="1" t="str">
        <f t="shared" si="143"/>
        <v>November</v>
      </c>
      <c r="O1328" s="2">
        <v>4.6527777777777779E-2</v>
      </c>
      <c r="P1328" s="2" t="str">
        <f t="shared" si="144"/>
        <v>Week 2</v>
      </c>
      <c r="Q1328" t="s">
        <v>59</v>
      </c>
      <c r="R1328" s="5">
        <v>159</v>
      </c>
      <c r="S1328" s="5">
        <v>0</v>
      </c>
      <c r="T1328" s="5">
        <f t="shared" si="145"/>
        <v>0</v>
      </c>
      <c r="U1328" s="5">
        <v>159</v>
      </c>
      <c r="V1328" s="5">
        <v>0</v>
      </c>
      <c r="W1328" s="5">
        <v>7.96</v>
      </c>
      <c r="X1328" s="5">
        <v>0.04</v>
      </c>
      <c r="Y1328" s="5">
        <v>167</v>
      </c>
      <c r="Z1328" s="5">
        <v>167</v>
      </c>
      <c r="AA1328" t="s">
        <v>73</v>
      </c>
      <c r="AB1328">
        <v>29.83</v>
      </c>
      <c r="AC1328">
        <v>2.5</v>
      </c>
      <c r="AD1328" t="s">
        <v>5778</v>
      </c>
      <c r="AE1328" t="s">
        <v>75</v>
      </c>
      <c r="AI1328" t="s">
        <v>89</v>
      </c>
      <c r="AJ1328" t="s">
        <v>56</v>
      </c>
      <c r="AK1328">
        <v>8929758003</v>
      </c>
      <c r="AO1328">
        <v>0</v>
      </c>
      <c r="AP1328">
        <v>0</v>
      </c>
      <c r="AQ1328">
        <v>167</v>
      </c>
      <c r="AZ1328">
        <v>159</v>
      </c>
      <c r="BA1328">
        <v>3.98</v>
      </c>
      <c r="BB1328">
        <v>159</v>
      </c>
      <c r="BC1328">
        <v>3.98</v>
      </c>
      <c r="BD1328" s="5">
        <v>167</v>
      </c>
      <c r="BE1328">
        <v>159</v>
      </c>
      <c r="BG1328">
        <f t="shared" si="146"/>
        <v>159</v>
      </c>
    </row>
    <row r="1329" spans="1:61" x14ac:dyDescent="0.25">
      <c r="A1329" t="s">
        <v>54</v>
      </c>
      <c r="B1329">
        <v>110027</v>
      </c>
      <c r="C1329" t="s">
        <v>55</v>
      </c>
      <c r="D1329" t="s">
        <v>56</v>
      </c>
      <c r="E1329" s="1">
        <v>45969</v>
      </c>
      <c r="F1329" t="s">
        <v>1589</v>
      </c>
      <c r="G1329" t="s">
        <v>63</v>
      </c>
      <c r="H1329" t="str">
        <f t="shared" si="140"/>
        <v>Aggregator</v>
      </c>
      <c r="I1329">
        <v>221600000000000</v>
      </c>
      <c r="J1329">
        <v>29811</v>
      </c>
      <c r="K1329" s="3">
        <v>45970.04791666667</v>
      </c>
      <c r="L1329">
        <f t="shared" si="141"/>
        <v>9</v>
      </c>
      <c r="M1329" t="str">
        <f t="shared" si="142"/>
        <v>Sunday</v>
      </c>
      <c r="N1329" s="1" t="str">
        <f t="shared" si="143"/>
        <v>November</v>
      </c>
      <c r="O1329" s="2">
        <v>4.791666666666667E-2</v>
      </c>
      <c r="P1329" s="2" t="str">
        <f t="shared" si="144"/>
        <v>Week 2</v>
      </c>
      <c r="Q1329" t="s">
        <v>59</v>
      </c>
      <c r="R1329" s="5">
        <v>198</v>
      </c>
      <c r="S1329" s="5">
        <v>0</v>
      </c>
      <c r="T1329" s="5">
        <f t="shared" si="145"/>
        <v>0</v>
      </c>
      <c r="U1329" s="5">
        <v>198</v>
      </c>
      <c r="V1329" s="5">
        <v>32</v>
      </c>
      <c r="W1329" s="5">
        <v>0</v>
      </c>
      <c r="X1329" s="5">
        <v>0</v>
      </c>
      <c r="Y1329" s="5">
        <v>230</v>
      </c>
      <c r="Z1329" s="5">
        <v>230</v>
      </c>
      <c r="AA1329" t="s">
        <v>64</v>
      </c>
      <c r="AB1329">
        <v>38.4</v>
      </c>
      <c r="AC1329">
        <v>5.34</v>
      </c>
      <c r="AD1329" t="s">
        <v>64</v>
      </c>
      <c r="AE1329" t="s">
        <v>56</v>
      </c>
      <c r="AF1329">
        <v>3211</v>
      </c>
      <c r="AG1329">
        <v>3211</v>
      </c>
      <c r="AO1329">
        <v>32</v>
      </c>
      <c r="AP1329">
        <v>0</v>
      </c>
      <c r="AW1329">
        <v>230</v>
      </c>
      <c r="BD1329" s="5">
        <v>230</v>
      </c>
      <c r="BE1329">
        <v>198</v>
      </c>
      <c r="BG1329">
        <f t="shared" si="146"/>
        <v>198</v>
      </c>
      <c r="BH1329">
        <v>32</v>
      </c>
    </row>
    <row r="1330" spans="1:61" x14ac:dyDescent="0.25">
      <c r="A1330" t="s">
        <v>54</v>
      </c>
      <c r="B1330">
        <v>110027</v>
      </c>
      <c r="C1330" t="s">
        <v>55</v>
      </c>
      <c r="D1330" t="s">
        <v>56</v>
      </c>
      <c r="E1330" s="1">
        <v>45969</v>
      </c>
      <c r="F1330" t="s">
        <v>1590</v>
      </c>
      <c r="G1330" t="s">
        <v>67</v>
      </c>
      <c r="H1330" t="str">
        <f t="shared" si="140"/>
        <v>Direct Sale</v>
      </c>
      <c r="K1330" s="3">
        <v>45970.04791666667</v>
      </c>
      <c r="L1330">
        <f t="shared" si="141"/>
        <v>9</v>
      </c>
      <c r="M1330" t="str">
        <f t="shared" si="142"/>
        <v>Sunday</v>
      </c>
      <c r="N1330" s="1" t="str">
        <f t="shared" si="143"/>
        <v>November</v>
      </c>
      <c r="O1330" s="2">
        <v>4.791666666666667E-2</v>
      </c>
      <c r="P1330" s="2" t="str">
        <f t="shared" si="144"/>
        <v>Week 2</v>
      </c>
      <c r="Q1330" t="s">
        <v>59</v>
      </c>
      <c r="R1330" s="5">
        <v>94.29</v>
      </c>
      <c r="S1330" s="5">
        <v>0</v>
      </c>
      <c r="T1330" s="5">
        <f t="shared" si="145"/>
        <v>0</v>
      </c>
      <c r="U1330" s="5">
        <v>94.29</v>
      </c>
      <c r="V1330" s="5">
        <v>0</v>
      </c>
      <c r="W1330" s="5">
        <v>4.72</v>
      </c>
      <c r="X1330" s="5">
        <v>-0.01</v>
      </c>
      <c r="Y1330" s="5">
        <v>99</v>
      </c>
      <c r="Z1330" s="5">
        <v>99</v>
      </c>
      <c r="AA1330" t="s">
        <v>68</v>
      </c>
      <c r="AB1330">
        <v>29.6</v>
      </c>
      <c r="AC1330">
        <v>0</v>
      </c>
      <c r="AD1330" t="s">
        <v>5778</v>
      </c>
      <c r="AE1330" t="s">
        <v>75</v>
      </c>
      <c r="AI1330" t="s">
        <v>89</v>
      </c>
      <c r="AJ1330" t="s">
        <v>56</v>
      </c>
      <c r="AK1330">
        <v>8929758003</v>
      </c>
      <c r="AO1330">
        <v>0</v>
      </c>
      <c r="AP1330">
        <v>0</v>
      </c>
      <c r="AR1330">
        <v>99</v>
      </c>
      <c r="AZ1330">
        <v>94.29</v>
      </c>
      <c r="BA1330">
        <v>2.36</v>
      </c>
      <c r="BB1330">
        <v>94.29</v>
      </c>
      <c r="BC1330">
        <v>2.36</v>
      </c>
      <c r="BD1330" s="5">
        <v>99</v>
      </c>
      <c r="BE1330">
        <v>94.29</v>
      </c>
      <c r="BG1330">
        <f t="shared" si="146"/>
        <v>94.29</v>
      </c>
    </row>
    <row r="1331" spans="1:61" x14ac:dyDescent="0.25">
      <c r="A1331" t="s">
        <v>54</v>
      </c>
      <c r="B1331">
        <v>110027</v>
      </c>
      <c r="C1331" t="s">
        <v>55</v>
      </c>
      <c r="D1331" t="s">
        <v>56</v>
      </c>
      <c r="E1331" s="1">
        <v>45969</v>
      </c>
      <c r="F1331" t="s">
        <v>1591</v>
      </c>
      <c r="G1331" t="s">
        <v>67</v>
      </c>
      <c r="H1331" t="str">
        <f t="shared" si="140"/>
        <v>Direct Sale</v>
      </c>
      <c r="K1331" s="3">
        <v>45970.04791666667</v>
      </c>
      <c r="L1331">
        <f t="shared" si="141"/>
        <v>9</v>
      </c>
      <c r="M1331" t="str">
        <f t="shared" si="142"/>
        <v>Sunday</v>
      </c>
      <c r="N1331" s="1" t="str">
        <f t="shared" si="143"/>
        <v>November</v>
      </c>
      <c r="O1331" s="2">
        <v>4.791666666666667E-2</v>
      </c>
      <c r="P1331" s="2" t="str">
        <f t="shared" si="144"/>
        <v>Week 2</v>
      </c>
      <c r="Q1331" t="s">
        <v>59</v>
      </c>
      <c r="R1331" s="5">
        <v>94.29</v>
      </c>
      <c r="S1331" s="5">
        <v>0</v>
      </c>
      <c r="T1331" s="5">
        <f t="shared" si="145"/>
        <v>0</v>
      </c>
      <c r="U1331" s="5">
        <v>94.29</v>
      </c>
      <c r="V1331" s="5">
        <v>0</v>
      </c>
      <c r="W1331" s="5">
        <v>4.72</v>
      </c>
      <c r="X1331" s="5">
        <v>-0.01</v>
      </c>
      <c r="Y1331" s="5">
        <v>99</v>
      </c>
      <c r="Z1331" s="5">
        <v>99</v>
      </c>
      <c r="AA1331" t="s">
        <v>68</v>
      </c>
      <c r="AB1331">
        <v>29.6</v>
      </c>
      <c r="AC1331">
        <v>0</v>
      </c>
      <c r="AD1331" t="s">
        <v>5778</v>
      </c>
      <c r="AE1331" t="s">
        <v>75</v>
      </c>
      <c r="AI1331" t="s">
        <v>89</v>
      </c>
      <c r="AJ1331" t="s">
        <v>56</v>
      </c>
      <c r="AK1331">
        <v>8929758003</v>
      </c>
      <c r="AO1331">
        <v>0</v>
      </c>
      <c r="AP1331">
        <v>0</v>
      </c>
      <c r="AR1331">
        <v>99</v>
      </c>
      <c r="AZ1331">
        <v>94.29</v>
      </c>
      <c r="BA1331">
        <v>2.36</v>
      </c>
      <c r="BB1331">
        <v>94.29</v>
      </c>
      <c r="BC1331">
        <v>2.36</v>
      </c>
      <c r="BD1331" s="5">
        <v>99</v>
      </c>
      <c r="BE1331">
        <v>94.29</v>
      </c>
      <c r="BG1331">
        <f t="shared" si="146"/>
        <v>94.29</v>
      </c>
    </row>
    <row r="1332" spans="1:61" x14ac:dyDescent="0.25">
      <c r="A1332" t="s">
        <v>54</v>
      </c>
      <c r="B1332">
        <v>110027</v>
      </c>
      <c r="C1332" t="s">
        <v>55</v>
      </c>
      <c r="D1332" t="s">
        <v>56</v>
      </c>
      <c r="E1332" s="1">
        <v>45969</v>
      </c>
      <c r="F1332" t="s">
        <v>1592</v>
      </c>
      <c r="G1332" t="s">
        <v>63</v>
      </c>
      <c r="H1332" t="str">
        <f t="shared" si="140"/>
        <v>Aggregator</v>
      </c>
      <c r="I1332">
        <v>221601000000000</v>
      </c>
      <c r="J1332">
        <v>29811</v>
      </c>
      <c r="K1332" s="3">
        <v>45970.055555555555</v>
      </c>
      <c r="L1332">
        <f t="shared" si="141"/>
        <v>9</v>
      </c>
      <c r="M1332" t="str">
        <f t="shared" si="142"/>
        <v>Sunday</v>
      </c>
      <c r="N1332" s="1" t="str">
        <f t="shared" si="143"/>
        <v>November</v>
      </c>
      <c r="O1332" s="2">
        <v>5.5555555555555552E-2</v>
      </c>
      <c r="P1332" s="2" t="str">
        <f t="shared" si="144"/>
        <v>Week 2</v>
      </c>
      <c r="Q1332" t="s">
        <v>59</v>
      </c>
      <c r="R1332" s="5">
        <v>748</v>
      </c>
      <c r="S1332" s="5">
        <v>-375</v>
      </c>
      <c r="T1332" s="5">
        <f t="shared" si="145"/>
        <v>50.133689839572192</v>
      </c>
      <c r="U1332" s="5">
        <v>373</v>
      </c>
      <c r="V1332" s="5">
        <v>32</v>
      </c>
      <c r="W1332" s="5">
        <v>0</v>
      </c>
      <c r="X1332" s="5">
        <v>0</v>
      </c>
      <c r="Y1332" s="5">
        <v>405</v>
      </c>
      <c r="Z1332" s="5">
        <v>405</v>
      </c>
      <c r="AA1332" t="s">
        <v>64</v>
      </c>
      <c r="AB1332">
        <v>98.61</v>
      </c>
      <c r="AC1332">
        <v>0</v>
      </c>
      <c r="AD1332" t="s">
        <v>64</v>
      </c>
      <c r="AE1332" t="s">
        <v>56</v>
      </c>
      <c r="AF1332">
        <v>387</v>
      </c>
      <c r="AG1332">
        <v>387</v>
      </c>
      <c r="AO1332">
        <v>32</v>
      </c>
      <c r="AP1332">
        <v>0</v>
      </c>
      <c r="AW1332">
        <v>405</v>
      </c>
      <c r="BD1332" s="5">
        <v>405</v>
      </c>
      <c r="BE1332">
        <v>373</v>
      </c>
      <c r="BG1332">
        <f t="shared" si="146"/>
        <v>373</v>
      </c>
      <c r="BH1332">
        <v>32</v>
      </c>
    </row>
    <row r="1333" spans="1:61" x14ac:dyDescent="0.25">
      <c r="A1333" t="s">
        <v>54</v>
      </c>
      <c r="B1333">
        <v>110027</v>
      </c>
      <c r="C1333" t="s">
        <v>55</v>
      </c>
      <c r="D1333" t="s">
        <v>56</v>
      </c>
      <c r="E1333" s="1">
        <v>45969</v>
      </c>
      <c r="F1333" t="s">
        <v>1593</v>
      </c>
      <c r="G1333" t="s">
        <v>63</v>
      </c>
      <c r="H1333" t="str">
        <f t="shared" si="140"/>
        <v>Aggregator</v>
      </c>
      <c r="I1333">
        <v>221601000000000</v>
      </c>
      <c r="J1333">
        <v>29811</v>
      </c>
      <c r="K1333" s="3">
        <v>45970.056944444441</v>
      </c>
      <c r="L1333">
        <f t="shared" si="141"/>
        <v>9</v>
      </c>
      <c r="M1333" t="str">
        <f t="shared" si="142"/>
        <v>Sunday</v>
      </c>
      <c r="N1333" s="1" t="str">
        <f t="shared" si="143"/>
        <v>November</v>
      </c>
      <c r="O1333" s="2">
        <v>5.6944444444444443E-2</v>
      </c>
      <c r="P1333" s="2" t="str">
        <f t="shared" si="144"/>
        <v>Week 2</v>
      </c>
      <c r="Q1333" t="s">
        <v>59</v>
      </c>
      <c r="R1333" s="5">
        <v>208</v>
      </c>
      <c r="S1333" s="5">
        <v>-50</v>
      </c>
      <c r="T1333" s="5">
        <f t="shared" si="145"/>
        <v>24.03846153846154</v>
      </c>
      <c r="U1333" s="5">
        <v>158</v>
      </c>
      <c r="V1333" s="5">
        <v>32</v>
      </c>
      <c r="W1333" s="5">
        <v>0</v>
      </c>
      <c r="X1333" s="5">
        <v>0</v>
      </c>
      <c r="Y1333" s="5">
        <v>190</v>
      </c>
      <c r="Z1333" s="5">
        <v>190</v>
      </c>
      <c r="AA1333" t="s">
        <v>64</v>
      </c>
      <c r="AB1333">
        <v>38.270000000000003</v>
      </c>
      <c r="AC1333">
        <v>3.92</v>
      </c>
      <c r="AD1333" t="s">
        <v>64</v>
      </c>
      <c r="AE1333" t="s">
        <v>56</v>
      </c>
      <c r="AF1333">
        <v>307</v>
      </c>
      <c r="AG1333">
        <v>307</v>
      </c>
      <c r="AO1333">
        <v>32</v>
      </c>
      <c r="AP1333">
        <v>0</v>
      </c>
      <c r="AW1333">
        <v>190</v>
      </c>
      <c r="BD1333" s="5">
        <v>190</v>
      </c>
      <c r="BE1333">
        <v>158</v>
      </c>
      <c r="BG1333">
        <f t="shared" si="146"/>
        <v>158</v>
      </c>
      <c r="BH1333">
        <v>32</v>
      </c>
    </row>
    <row r="1334" spans="1:61" x14ac:dyDescent="0.25">
      <c r="A1334" t="s">
        <v>54</v>
      </c>
      <c r="B1334">
        <v>110027</v>
      </c>
      <c r="C1334" t="s">
        <v>55</v>
      </c>
      <c r="D1334" t="s">
        <v>56</v>
      </c>
      <c r="E1334" s="1">
        <v>45969</v>
      </c>
      <c r="F1334" t="s">
        <v>1594</v>
      </c>
      <c r="G1334" t="s">
        <v>58</v>
      </c>
      <c r="H1334" t="str">
        <f t="shared" si="140"/>
        <v>Aggregator</v>
      </c>
      <c r="I1334">
        <v>7458316417</v>
      </c>
      <c r="J1334">
        <v>18528960</v>
      </c>
      <c r="K1334" s="3">
        <v>45970.065972222219</v>
      </c>
      <c r="L1334">
        <f t="shared" si="141"/>
        <v>9</v>
      </c>
      <c r="M1334" t="str">
        <f t="shared" si="142"/>
        <v>Sunday</v>
      </c>
      <c r="N1334" s="1" t="str">
        <f t="shared" si="143"/>
        <v>November</v>
      </c>
      <c r="O1334" s="2">
        <v>6.5972222222222224E-2</v>
      </c>
      <c r="P1334" s="2" t="str">
        <f t="shared" si="144"/>
        <v>Week 2</v>
      </c>
      <c r="Q1334" t="s">
        <v>59</v>
      </c>
      <c r="R1334" s="5">
        <v>1663</v>
      </c>
      <c r="S1334" s="5">
        <v>-249.5</v>
      </c>
      <c r="T1334" s="5">
        <f t="shared" si="145"/>
        <v>15.003006614552014</v>
      </c>
      <c r="U1334" s="5">
        <v>1413.5</v>
      </c>
      <c r="V1334" s="5">
        <v>32</v>
      </c>
      <c r="W1334" s="5">
        <v>0</v>
      </c>
      <c r="X1334" s="5">
        <v>0</v>
      </c>
      <c r="Y1334" s="5">
        <v>1445.5</v>
      </c>
      <c r="Z1334" s="5">
        <v>1445.5</v>
      </c>
      <c r="AA1334" t="s">
        <v>60</v>
      </c>
      <c r="AB1334">
        <v>354.97</v>
      </c>
      <c r="AC1334">
        <v>37.69</v>
      </c>
      <c r="AD1334" t="s">
        <v>60</v>
      </c>
      <c r="AE1334" t="s">
        <v>56</v>
      </c>
      <c r="AF1334">
        <v>6417</v>
      </c>
      <c r="AG1334">
        <v>6417</v>
      </c>
      <c r="AO1334">
        <v>32</v>
      </c>
      <c r="AP1334">
        <v>0</v>
      </c>
      <c r="AX1334">
        <v>1445.5</v>
      </c>
      <c r="BD1334" s="5">
        <v>1445.5</v>
      </c>
      <c r="BE1334">
        <v>1413.5</v>
      </c>
      <c r="BG1334">
        <f t="shared" si="146"/>
        <v>1413.5</v>
      </c>
      <c r="BI1334">
        <v>32</v>
      </c>
    </row>
    <row r="1335" spans="1:61" x14ac:dyDescent="0.25">
      <c r="A1335" t="s">
        <v>54</v>
      </c>
      <c r="B1335">
        <v>110027</v>
      </c>
      <c r="C1335" t="s">
        <v>55</v>
      </c>
      <c r="D1335" t="s">
        <v>56</v>
      </c>
      <c r="E1335" s="1">
        <v>45969</v>
      </c>
      <c r="F1335" t="s">
        <v>1595</v>
      </c>
      <c r="G1335" t="s">
        <v>63</v>
      </c>
      <c r="H1335" t="str">
        <f t="shared" si="140"/>
        <v>Aggregator</v>
      </c>
      <c r="I1335">
        <v>221602000000000</v>
      </c>
      <c r="J1335">
        <v>29811</v>
      </c>
      <c r="K1335" s="3">
        <v>45970.066666666666</v>
      </c>
      <c r="L1335">
        <f t="shared" si="141"/>
        <v>9</v>
      </c>
      <c r="M1335" t="str">
        <f t="shared" si="142"/>
        <v>Sunday</v>
      </c>
      <c r="N1335" s="1" t="str">
        <f t="shared" si="143"/>
        <v>November</v>
      </c>
      <c r="O1335" s="2">
        <v>6.6666666666666666E-2</v>
      </c>
      <c r="P1335" s="2" t="str">
        <f t="shared" si="144"/>
        <v>Week 2</v>
      </c>
      <c r="Q1335" t="s">
        <v>59</v>
      </c>
      <c r="R1335" s="5">
        <v>587</v>
      </c>
      <c r="S1335" s="5">
        <v>-205</v>
      </c>
      <c r="T1335" s="5">
        <f t="shared" si="145"/>
        <v>34.923339011925044</v>
      </c>
      <c r="U1335" s="5">
        <v>382</v>
      </c>
      <c r="V1335" s="5">
        <v>32</v>
      </c>
      <c r="W1335" s="5">
        <v>0</v>
      </c>
      <c r="X1335" s="5">
        <v>0</v>
      </c>
      <c r="Y1335" s="5">
        <v>414</v>
      </c>
      <c r="Z1335" s="5">
        <v>414</v>
      </c>
      <c r="AA1335" t="s">
        <v>64</v>
      </c>
      <c r="AB1335">
        <v>91.13</v>
      </c>
      <c r="AC1335">
        <v>3.92</v>
      </c>
      <c r="AD1335" t="s">
        <v>64</v>
      </c>
      <c r="AE1335" t="s">
        <v>56</v>
      </c>
      <c r="AF1335">
        <v>5603</v>
      </c>
      <c r="AG1335">
        <v>5603</v>
      </c>
      <c r="AO1335">
        <v>32</v>
      </c>
      <c r="AP1335">
        <v>0</v>
      </c>
      <c r="AW1335">
        <v>414</v>
      </c>
      <c r="BD1335" s="5">
        <v>414</v>
      </c>
      <c r="BE1335">
        <v>382</v>
      </c>
      <c r="BG1335">
        <f t="shared" si="146"/>
        <v>382</v>
      </c>
      <c r="BH1335">
        <v>32</v>
      </c>
    </row>
    <row r="1336" spans="1:61" x14ac:dyDescent="0.25">
      <c r="A1336" t="s">
        <v>54</v>
      </c>
      <c r="B1336">
        <v>110027</v>
      </c>
      <c r="C1336" t="s">
        <v>55</v>
      </c>
      <c r="D1336" t="s">
        <v>56</v>
      </c>
      <c r="E1336" s="1">
        <v>45969</v>
      </c>
      <c r="F1336" t="s">
        <v>1596</v>
      </c>
      <c r="G1336" t="s">
        <v>63</v>
      </c>
      <c r="H1336" t="str">
        <f t="shared" si="140"/>
        <v>Aggregator</v>
      </c>
      <c r="I1336">
        <v>221602000000000</v>
      </c>
      <c r="J1336">
        <v>29811</v>
      </c>
      <c r="K1336" s="3">
        <v>45970.070138888892</v>
      </c>
      <c r="L1336">
        <f t="shared" si="141"/>
        <v>9</v>
      </c>
      <c r="M1336" t="str">
        <f t="shared" si="142"/>
        <v>Sunday</v>
      </c>
      <c r="N1336" s="1" t="str">
        <f t="shared" si="143"/>
        <v>November</v>
      </c>
      <c r="O1336" s="2">
        <v>7.013888888888889E-2</v>
      </c>
      <c r="P1336" s="2" t="str">
        <f t="shared" si="144"/>
        <v>Week 2</v>
      </c>
      <c r="Q1336" t="s">
        <v>59</v>
      </c>
      <c r="R1336" s="5">
        <v>267</v>
      </c>
      <c r="S1336" s="5">
        <v>-93.75</v>
      </c>
      <c r="T1336" s="5">
        <f t="shared" si="145"/>
        <v>35.112359550561798</v>
      </c>
      <c r="U1336" s="5">
        <v>173.25</v>
      </c>
      <c r="V1336" s="5">
        <v>32</v>
      </c>
      <c r="W1336" s="5">
        <v>0</v>
      </c>
      <c r="X1336" s="5">
        <v>-0.25</v>
      </c>
      <c r="Y1336" s="5">
        <v>205</v>
      </c>
      <c r="Z1336" s="5">
        <v>205</v>
      </c>
      <c r="AA1336" t="s">
        <v>64</v>
      </c>
      <c r="AB1336">
        <v>55</v>
      </c>
      <c r="AC1336">
        <v>5.03</v>
      </c>
      <c r="AD1336" t="s">
        <v>64</v>
      </c>
      <c r="AE1336" t="s">
        <v>56</v>
      </c>
      <c r="AF1336">
        <v>6155</v>
      </c>
      <c r="AG1336">
        <v>6155</v>
      </c>
      <c r="AO1336">
        <v>32</v>
      </c>
      <c r="AP1336">
        <v>0</v>
      </c>
      <c r="AW1336">
        <v>205</v>
      </c>
      <c r="BD1336" s="5">
        <v>205</v>
      </c>
      <c r="BE1336">
        <v>173.25</v>
      </c>
      <c r="BG1336">
        <f t="shared" si="146"/>
        <v>173.25</v>
      </c>
      <c r="BH1336">
        <v>32</v>
      </c>
    </row>
    <row r="1337" spans="1:61" x14ac:dyDescent="0.25">
      <c r="A1337" t="s">
        <v>54</v>
      </c>
      <c r="B1337">
        <v>110027</v>
      </c>
      <c r="C1337" t="s">
        <v>55</v>
      </c>
      <c r="D1337" t="s">
        <v>56</v>
      </c>
      <c r="E1337" s="1">
        <v>45969</v>
      </c>
      <c r="F1337" t="s">
        <v>1597</v>
      </c>
      <c r="G1337" t="s">
        <v>58</v>
      </c>
      <c r="H1337" t="str">
        <f t="shared" si="140"/>
        <v>Aggregator</v>
      </c>
      <c r="I1337">
        <v>7463586485</v>
      </c>
      <c r="J1337">
        <v>18528960</v>
      </c>
      <c r="K1337" s="3">
        <v>45970.075694444444</v>
      </c>
      <c r="L1337">
        <f t="shared" si="141"/>
        <v>9</v>
      </c>
      <c r="M1337" t="str">
        <f t="shared" si="142"/>
        <v>Sunday</v>
      </c>
      <c r="N1337" s="1" t="str">
        <f t="shared" si="143"/>
        <v>November</v>
      </c>
      <c r="O1337" s="2">
        <v>7.5694444444444439E-2</v>
      </c>
      <c r="P1337" s="2" t="str">
        <f t="shared" si="144"/>
        <v>Week 2</v>
      </c>
      <c r="Q1337" t="s">
        <v>59</v>
      </c>
      <c r="R1337" s="5">
        <v>834</v>
      </c>
      <c r="S1337" s="5">
        <v>-140</v>
      </c>
      <c r="T1337" s="5">
        <f t="shared" si="145"/>
        <v>16.786570743405278</v>
      </c>
      <c r="U1337" s="5">
        <v>694</v>
      </c>
      <c r="V1337" s="5">
        <v>32</v>
      </c>
      <c r="W1337" s="5">
        <v>0</v>
      </c>
      <c r="X1337" s="5">
        <v>0</v>
      </c>
      <c r="Y1337" s="5">
        <v>726</v>
      </c>
      <c r="Z1337" s="5">
        <v>726</v>
      </c>
      <c r="AA1337" t="s">
        <v>60</v>
      </c>
      <c r="AB1337">
        <v>159.82</v>
      </c>
      <c r="AC1337">
        <v>14.31</v>
      </c>
      <c r="AD1337" t="s">
        <v>60</v>
      </c>
      <c r="AE1337" t="s">
        <v>56</v>
      </c>
      <c r="AF1337">
        <v>6485</v>
      </c>
      <c r="AG1337">
        <v>6485</v>
      </c>
      <c r="AO1337">
        <v>32</v>
      </c>
      <c r="AP1337">
        <v>0</v>
      </c>
      <c r="AX1337">
        <v>726</v>
      </c>
      <c r="BD1337" s="5">
        <v>726</v>
      </c>
      <c r="BE1337">
        <v>694</v>
      </c>
      <c r="BG1337">
        <f t="shared" si="146"/>
        <v>694</v>
      </c>
      <c r="BI1337">
        <v>32</v>
      </c>
    </row>
    <row r="1338" spans="1:61" x14ac:dyDescent="0.25">
      <c r="A1338" t="s">
        <v>54</v>
      </c>
      <c r="B1338">
        <v>110027</v>
      </c>
      <c r="C1338" t="s">
        <v>55</v>
      </c>
      <c r="D1338" t="s">
        <v>56</v>
      </c>
      <c r="E1338" s="1">
        <v>45969</v>
      </c>
      <c r="F1338" t="s">
        <v>1598</v>
      </c>
      <c r="G1338" t="s">
        <v>63</v>
      </c>
      <c r="H1338" t="str">
        <f t="shared" si="140"/>
        <v>Aggregator</v>
      </c>
      <c r="I1338">
        <v>221603000000000</v>
      </c>
      <c r="J1338">
        <v>29811</v>
      </c>
      <c r="K1338" s="3">
        <v>45970.081250000003</v>
      </c>
      <c r="L1338">
        <f t="shared" si="141"/>
        <v>9</v>
      </c>
      <c r="M1338" t="str">
        <f t="shared" si="142"/>
        <v>Sunday</v>
      </c>
      <c r="N1338" s="1" t="str">
        <f t="shared" si="143"/>
        <v>November</v>
      </c>
      <c r="O1338" s="2">
        <v>8.1250000000000003E-2</v>
      </c>
      <c r="P1338" s="2" t="str">
        <f t="shared" si="144"/>
        <v>Week 2</v>
      </c>
      <c r="Q1338" t="s">
        <v>59</v>
      </c>
      <c r="R1338" s="5">
        <v>328</v>
      </c>
      <c r="S1338" s="5">
        <v>-93.74</v>
      </c>
      <c r="T1338" s="5">
        <f t="shared" si="145"/>
        <v>28.579268292682926</v>
      </c>
      <c r="U1338" s="5">
        <v>234.26</v>
      </c>
      <c r="V1338" s="5">
        <v>32</v>
      </c>
      <c r="W1338" s="5">
        <v>0</v>
      </c>
      <c r="X1338" s="5">
        <v>-0.26</v>
      </c>
      <c r="Y1338" s="5">
        <v>266</v>
      </c>
      <c r="Z1338" s="5">
        <v>266</v>
      </c>
      <c r="AA1338" t="s">
        <v>64</v>
      </c>
      <c r="AB1338">
        <v>74.02</v>
      </c>
      <c r="AC1338">
        <v>8.41</v>
      </c>
      <c r="AD1338" t="s">
        <v>64</v>
      </c>
      <c r="AE1338" t="s">
        <v>56</v>
      </c>
      <c r="AF1338">
        <v>3181</v>
      </c>
      <c r="AG1338">
        <v>3181</v>
      </c>
      <c r="AO1338">
        <v>32</v>
      </c>
      <c r="AP1338">
        <v>0</v>
      </c>
      <c r="AW1338">
        <v>266</v>
      </c>
      <c r="BD1338" s="5">
        <v>266</v>
      </c>
      <c r="BE1338">
        <v>234.26</v>
      </c>
      <c r="BG1338">
        <f t="shared" si="146"/>
        <v>234.26</v>
      </c>
      <c r="BH1338">
        <v>32</v>
      </c>
    </row>
    <row r="1339" spans="1:61" x14ac:dyDescent="0.25">
      <c r="A1339" t="s">
        <v>54</v>
      </c>
      <c r="B1339">
        <v>110027</v>
      </c>
      <c r="C1339" t="s">
        <v>55</v>
      </c>
      <c r="D1339" t="s">
        <v>56</v>
      </c>
      <c r="E1339" s="1">
        <v>45969</v>
      </c>
      <c r="F1339" t="s">
        <v>1599</v>
      </c>
      <c r="G1339" t="s">
        <v>67</v>
      </c>
      <c r="H1339" t="str">
        <f t="shared" si="140"/>
        <v>Direct Sale</v>
      </c>
      <c r="K1339" s="3">
        <v>45970.086805555555</v>
      </c>
      <c r="L1339">
        <f t="shared" si="141"/>
        <v>9</v>
      </c>
      <c r="M1339" t="str">
        <f t="shared" si="142"/>
        <v>Sunday</v>
      </c>
      <c r="N1339" s="1" t="str">
        <f t="shared" si="143"/>
        <v>November</v>
      </c>
      <c r="O1339" s="2">
        <v>8.6805555555555552E-2</v>
      </c>
      <c r="P1339" s="2" t="str">
        <f t="shared" si="144"/>
        <v>Week 2</v>
      </c>
      <c r="Q1339" t="s">
        <v>59</v>
      </c>
      <c r="R1339" s="5">
        <v>198</v>
      </c>
      <c r="S1339" s="5">
        <v>0</v>
      </c>
      <c r="T1339" s="5">
        <f t="shared" si="145"/>
        <v>0</v>
      </c>
      <c r="U1339" s="5">
        <v>198</v>
      </c>
      <c r="V1339" s="5">
        <v>0</v>
      </c>
      <c r="W1339" s="5">
        <v>9.9</v>
      </c>
      <c r="X1339" s="5">
        <v>0.1</v>
      </c>
      <c r="Y1339" s="5">
        <v>208</v>
      </c>
      <c r="Z1339" s="5">
        <v>208</v>
      </c>
      <c r="AA1339" t="s">
        <v>73</v>
      </c>
      <c r="AB1339">
        <v>45.56</v>
      </c>
      <c r="AC1339">
        <v>3.92</v>
      </c>
      <c r="AD1339" t="s">
        <v>5778</v>
      </c>
      <c r="AE1339" t="s">
        <v>75</v>
      </c>
      <c r="AI1339" t="s">
        <v>89</v>
      </c>
      <c r="AJ1339" t="s">
        <v>56</v>
      </c>
      <c r="AK1339">
        <v>8929758003</v>
      </c>
      <c r="AO1339">
        <v>0</v>
      </c>
      <c r="AP1339">
        <v>0</v>
      </c>
      <c r="AQ1339">
        <v>208</v>
      </c>
      <c r="AZ1339">
        <v>198</v>
      </c>
      <c r="BA1339">
        <v>4.95</v>
      </c>
      <c r="BB1339">
        <v>198</v>
      </c>
      <c r="BC1339">
        <v>4.95</v>
      </c>
      <c r="BD1339" s="5">
        <v>208</v>
      </c>
      <c r="BE1339">
        <v>198</v>
      </c>
      <c r="BG1339">
        <f t="shared" si="146"/>
        <v>198</v>
      </c>
    </row>
    <row r="1340" spans="1:61" x14ac:dyDescent="0.25">
      <c r="A1340" t="s">
        <v>54</v>
      </c>
      <c r="B1340">
        <v>110027</v>
      </c>
      <c r="C1340" t="s">
        <v>55</v>
      </c>
      <c r="D1340" t="s">
        <v>56</v>
      </c>
      <c r="E1340" s="1">
        <v>45969</v>
      </c>
      <c r="F1340" t="s">
        <v>1600</v>
      </c>
      <c r="G1340" t="s">
        <v>67</v>
      </c>
      <c r="H1340" t="str">
        <f t="shared" si="140"/>
        <v>Direct Sale</v>
      </c>
      <c r="K1340" s="3">
        <v>45970.086805555555</v>
      </c>
      <c r="L1340">
        <f t="shared" si="141"/>
        <v>9</v>
      </c>
      <c r="M1340" t="str">
        <f t="shared" si="142"/>
        <v>Sunday</v>
      </c>
      <c r="N1340" s="1" t="str">
        <f t="shared" si="143"/>
        <v>November</v>
      </c>
      <c r="O1340" s="2">
        <v>8.6805555555555552E-2</v>
      </c>
      <c r="P1340" s="2" t="str">
        <f t="shared" si="144"/>
        <v>Week 2</v>
      </c>
      <c r="Q1340" t="s">
        <v>59</v>
      </c>
      <c r="R1340" s="5">
        <v>59</v>
      </c>
      <c r="S1340" s="5">
        <v>0</v>
      </c>
      <c r="T1340" s="5">
        <f t="shared" si="145"/>
        <v>0</v>
      </c>
      <c r="U1340" s="5">
        <v>59</v>
      </c>
      <c r="V1340" s="5">
        <v>0</v>
      </c>
      <c r="W1340" s="5">
        <v>2.96</v>
      </c>
      <c r="X1340" s="5">
        <v>0.04</v>
      </c>
      <c r="Y1340" s="5">
        <v>62</v>
      </c>
      <c r="Z1340" s="5">
        <v>62</v>
      </c>
      <c r="AA1340" t="s">
        <v>68</v>
      </c>
      <c r="AB1340">
        <v>15.49</v>
      </c>
      <c r="AC1340">
        <v>2.14</v>
      </c>
      <c r="AD1340" t="s">
        <v>5778</v>
      </c>
      <c r="AE1340" t="s">
        <v>75</v>
      </c>
      <c r="AI1340" t="s">
        <v>89</v>
      </c>
      <c r="AJ1340" t="s">
        <v>56</v>
      </c>
      <c r="AK1340">
        <v>8929758003</v>
      </c>
      <c r="AO1340">
        <v>0</v>
      </c>
      <c r="AP1340">
        <v>0</v>
      </c>
      <c r="AR1340">
        <v>62</v>
      </c>
      <c r="AZ1340">
        <v>59</v>
      </c>
      <c r="BA1340">
        <v>1.48</v>
      </c>
      <c r="BB1340">
        <v>59</v>
      </c>
      <c r="BC1340">
        <v>1.48</v>
      </c>
      <c r="BD1340" s="5">
        <v>62</v>
      </c>
      <c r="BE1340">
        <v>59</v>
      </c>
      <c r="BG1340">
        <f t="shared" si="146"/>
        <v>59</v>
      </c>
    </row>
    <row r="1341" spans="1:61" x14ac:dyDescent="0.25">
      <c r="A1341" t="s">
        <v>54</v>
      </c>
      <c r="B1341">
        <v>110027</v>
      </c>
      <c r="C1341" t="s">
        <v>55</v>
      </c>
      <c r="D1341" t="s">
        <v>56</v>
      </c>
      <c r="E1341" s="1">
        <v>45969</v>
      </c>
      <c r="F1341" t="s">
        <v>1601</v>
      </c>
      <c r="G1341" t="s">
        <v>58</v>
      </c>
      <c r="H1341" t="str">
        <f t="shared" si="140"/>
        <v>Aggregator</v>
      </c>
      <c r="I1341">
        <v>7463639061</v>
      </c>
      <c r="J1341">
        <v>18528960</v>
      </c>
      <c r="K1341" s="3">
        <v>45970.095138888886</v>
      </c>
      <c r="L1341">
        <f t="shared" si="141"/>
        <v>9</v>
      </c>
      <c r="M1341" t="str">
        <f t="shared" si="142"/>
        <v>Sunday</v>
      </c>
      <c r="N1341" s="1" t="str">
        <f t="shared" si="143"/>
        <v>November</v>
      </c>
      <c r="O1341" s="2">
        <v>9.5138888888888884E-2</v>
      </c>
      <c r="P1341" s="2" t="str">
        <f t="shared" si="144"/>
        <v>Week 2</v>
      </c>
      <c r="Q1341" t="s">
        <v>59</v>
      </c>
      <c r="R1341" s="5">
        <v>2827</v>
      </c>
      <c r="S1341" s="5">
        <v>-125</v>
      </c>
      <c r="T1341" s="5">
        <f t="shared" si="145"/>
        <v>4.4216483905199864</v>
      </c>
      <c r="U1341" s="5">
        <v>2702</v>
      </c>
      <c r="V1341" s="5">
        <v>32</v>
      </c>
      <c r="W1341" s="5">
        <v>0</v>
      </c>
      <c r="X1341" s="5">
        <v>0</v>
      </c>
      <c r="Y1341" s="5">
        <v>2734</v>
      </c>
      <c r="Z1341" s="5">
        <v>2734</v>
      </c>
      <c r="AA1341" t="s">
        <v>60</v>
      </c>
      <c r="AB1341">
        <v>625.64</v>
      </c>
      <c r="AC1341">
        <v>41.58</v>
      </c>
      <c r="AD1341" t="s">
        <v>60</v>
      </c>
      <c r="AE1341" t="s">
        <v>56</v>
      </c>
      <c r="AF1341">
        <v>9061</v>
      </c>
      <c r="AG1341">
        <v>9061</v>
      </c>
      <c r="AO1341">
        <v>32</v>
      </c>
      <c r="AP1341">
        <v>0</v>
      </c>
      <c r="AX1341">
        <v>2734</v>
      </c>
      <c r="BD1341" s="5">
        <v>2734</v>
      </c>
      <c r="BE1341">
        <v>2701.99</v>
      </c>
      <c r="BG1341">
        <f t="shared" si="146"/>
        <v>2701.99</v>
      </c>
      <c r="BI1341">
        <v>32</v>
      </c>
    </row>
    <row r="1342" spans="1:61" x14ac:dyDescent="0.25">
      <c r="A1342" t="s">
        <v>54</v>
      </c>
      <c r="B1342">
        <v>110027</v>
      </c>
      <c r="C1342" t="s">
        <v>55</v>
      </c>
      <c r="D1342" t="s">
        <v>56</v>
      </c>
      <c r="E1342" s="1">
        <v>45969</v>
      </c>
      <c r="F1342" t="s">
        <v>1602</v>
      </c>
      <c r="G1342" t="s">
        <v>58</v>
      </c>
      <c r="H1342" t="str">
        <f t="shared" si="140"/>
        <v>Aggregator</v>
      </c>
      <c r="I1342">
        <v>7460771008</v>
      </c>
      <c r="J1342">
        <v>18528960</v>
      </c>
      <c r="K1342" s="3">
        <v>45970.100694444445</v>
      </c>
      <c r="L1342">
        <f t="shared" si="141"/>
        <v>9</v>
      </c>
      <c r="M1342" t="str">
        <f t="shared" si="142"/>
        <v>Sunday</v>
      </c>
      <c r="N1342" s="1" t="str">
        <f t="shared" si="143"/>
        <v>November</v>
      </c>
      <c r="O1342" s="2">
        <v>0.10069444444444445</v>
      </c>
      <c r="P1342" s="2" t="str">
        <f t="shared" si="144"/>
        <v>Week 2</v>
      </c>
      <c r="Q1342" t="s">
        <v>59</v>
      </c>
      <c r="R1342" s="5">
        <v>398</v>
      </c>
      <c r="S1342" s="5">
        <v>-100</v>
      </c>
      <c r="T1342" s="5">
        <f t="shared" si="145"/>
        <v>25.125628140703515</v>
      </c>
      <c r="U1342" s="5">
        <v>298</v>
      </c>
      <c r="V1342" s="5">
        <v>32</v>
      </c>
      <c r="W1342" s="5">
        <v>0</v>
      </c>
      <c r="X1342" s="5">
        <v>0</v>
      </c>
      <c r="Y1342" s="5">
        <v>330</v>
      </c>
      <c r="Z1342" s="5">
        <v>330</v>
      </c>
      <c r="AA1342" t="s">
        <v>60</v>
      </c>
      <c r="AB1342">
        <v>101.74</v>
      </c>
      <c r="AC1342">
        <v>9.82</v>
      </c>
      <c r="AD1342" t="s">
        <v>60</v>
      </c>
      <c r="AE1342" t="s">
        <v>56</v>
      </c>
      <c r="AF1342">
        <v>1008</v>
      </c>
      <c r="AG1342">
        <v>1008</v>
      </c>
      <c r="AO1342">
        <v>32</v>
      </c>
      <c r="AP1342">
        <v>0</v>
      </c>
      <c r="AX1342">
        <v>330</v>
      </c>
      <c r="BD1342" s="5">
        <v>330</v>
      </c>
      <c r="BE1342">
        <v>298</v>
      </c>
      <c r="BG1342">
        <f t="shared" si="146"/>
        <v>298</v>
      </c>
      <c r="BI1342">
        <v>32</v>
      </c>
    </row>
    <row r="1343" spans="1:61" x14ac:dyDescent="0.25">
      <c r="A1343" t="s">
        <v>54</v>
      </c>
      <c r="B1343">
        <v>110027</v>
      </c>
      <c r="C1343" t="s">
        <v>55</v>
      </c>
      <c r="D1343" t="s">
        <v>56</v>
      </c>
      <c r="E1343" s="1">
        <v>45969</v>
      </c>
      <c r="F1343" t="s">
        <v>1603</v>
      </c>
      <c r="G1343" t="s">
        <v>63</v>
      </c>
      <c r="H1343" t="str">
        <f t="shared" si="140"/>
        <v>Aggregator</v>
      </c>
      <c r="I1343">
        <v>221606000000000</v>
      </c>
      <c r="J1343">
        <v>29811</v>
      </c>
      <c r="K1343" s="3">
        <v>45970.11041666667</v>
      </c>
      <c r="L1343">
        <f t="shared" si="141"/>
        <v>9</v>
      </c>
      <c r="M1343" t="str">
        <f t="shared" si="142"/>
        <v>Sunday</v>
      </c>
      <c r="N1343" s="1" t="str">
        <f t="shared" si="143"/>
        <v>November</v>
      </c>
      <c r="O1343" s="2">
        <v>0.11041666666666666</v>
      </c>
      <c r="P1343" s="2" t="str">
        <f t="shared" si="144"/>
        <v>Week 2</v>
      </c>
      <c r="Q1343" t="s">
        <v>59</v>
      </c>
      <c r="R1343" s="5">
        <v>262.66000000000003</v>
      </c>
      <c r="S1343" s="5">
        <v>-93.74</v>
      </c>
      <c r="T1343" s="5">
        <f t="shared" si="145"/>
        <v>35.688723064037156</v>
      </c>
      <c r="U1343" s="5">
        <v>168.92</v>
      </c>
      <c r="V1343" s="5">
        <v>32</v>
      </c>
      <c r="W1343" s="5">
        <v>0</v>
      </c>
      <c r="X1343" s="5">
        <v>0.08</v>
      </c>
      <c r="Y1343" s="5">
        <v>201</v>
      </c>
      <c r="Z1343" s="5">
        <v>201</v>
      </c>
      <c r="AA1343" t="s">
        <v>64</v>
      </c>
      <c r="AB1343">
        <v>65.69</v>
      </c>
      <c r="AC1343">
        <v>4.5999999999999996</v>
      </c>
      <c r="AD1343" t="s">
        <v>64</v>
      </c>
      <c r="AE1343" t="s">
        <v>56</v>
      </c>
      <c r="AF1343">
        <v>8510</v>
      </c>
      <c r="AG1343">
        <v>8510</v>
      </c>
      <c r="AO1343">
        <v>32</v>
      </c>
      <c r="AP1343">
        <v>0</v>
      </c>
      <c r="AW1343">
        <v>201</v>
      </c>
      <c r="BD1343" s="5">
        <v>201</v>
      </c>
      <c r="BE1343">
        <v>168.92</v>
      </c>
      <c r="BG1343">
        <f t="shared" si="146"/>
        <v>168.92</v>
      </c>
      <c r="BH1343">
        <v>32</v>
      </c>
    </row>
    <row r="1344" spans="1:61" x14ac:dyDescent="0.25">
      <c r="A1344" t="s">
        <v>54</v>
      </c>
      <c r="B1344">
        <v>110027</v>
      </c>
      <c r="C1344" t="s">
        <v>55</v>
      </c>
      <c r="D1344" t="s">
        <v>56</v>
      </c>
      <c r="E1344" s="1">
        <v>45969</v>
      </c>
      <c r="F1344" t="s">
        <v>1604</v>
      </c>
      <c r="G1344" t="s">
        <v>63</v>
      </c>
      <c r="H1344" t="str">
        <f t="shared" si="140"/>
        <v>Aggregator</v>
      </c>
      <c r="I1344">
        <v>221606000000000</v>
      </c>
      <c r="J1344">
        <v>29811</v>
      </c>
      <c r="K1344" s="3">
        <v>45970.112500000003</v>
      </c>
      <c r="L1344">
        <f t="shared" si="141"/>
        <v>9</v>
      </c>
      <c r="M1344" t="str">
        <f t="shared" si="142"/>
        <v>Sunday</v>
      </c>
      <c r="N1344" s="1" t="str">
        <f t="shared" si="143"/>
        <v>November</v>
      </c>
      <c r="O1344" s="2">
        <v>0.1125</v>
      </c>
      <c r="P1344" s="2" t="str">
        <f t="shared" si="144"/>
        <v>Week 2</v>
      </c>
      <c r="Q1344" t="s">
        <v>59</v>
      </c>
      <c r="R1344" s="5">
        <v>229</v>
      </c>
      <c r="S1344" s="5">
        <v>-75</v>
      </c>
      <c r="T1344" s="5">
        <f t="shared" si="145"/>
        <v>32.751091703056765</v>
      </c>
      <c r="U1344" s="5">
        <v>154</v>
      </c>
      <c r="V1344" s="5">
        <v>32</v>
      </c>
      <c r="W1344" s="5">
        <v>0</v>
      </c>
      <c r="X1344" s="5">
        <v>0</v>
      </c>
      <c r="Y1344" s="5">
        <v>186</v>
      </c>
      <c r="Z1344" s="5">
        <v>186</v>
      </c>
      <c r="AA1344" t="s">
        <v>64</v>
      </c>
      <c r="AB1344">
        <v>44.37</v>
      </c>
      <c r="AC1344">
        <v>3.38</v>
      </c>
      <c r="AD1344" t="s">
        <v>64</v>
      </c>
      <c r="AE1344" t="s">
        <v>56</v>
      </c>
      <c r="AF1344">
        <v>2365</v>
      </c>
      <c r="AG1344">
        <v>2365</v>
      </c>
      <c r="AO1344">
        <v>32</v>
      </c>
      <c r="AP1344">
        <v>0</v>
      </c>
      <c r="AW1344">
        <v>186</v>
      </c>
      <c r="BD1344" s="5">
        <v>186</v>
      </c>
      <c r="BE1344">
        <v>154</v>
      </c>
      <c r="BG1344">
        <f t="shared" si="146"/>
        <v>154</v>
      </c>
      <c r="BH1344">
        <v>32</v>
      </c>
    </row>
    <row r="1345" spans="1:61" x14ac:dyDescent="0.25">
      <c r="A1345" t="s">
        <v>54</v>
      </c>
      <c r="B1345">
        <v>110027</v>
      </c>
      <c r="C1345" t="s">
        <v>55</v>
      </c>
      <c r="D1345" t="s">
        <v>56</v>
      </c>
      <c r="E1345" s="1">
        <v>45969</v>
      </c>
      <c r="F1345" t="s">
        <v>1605</v>
      </c>
      <c r="G1345" t="s">
        <v>58</v>
      </c>
      <c r="H1345" t="str">
        <f t="shared" si="140"/>
        <v>Aggregator</v>
      </c>
      <c r="I1345">
        <v>7457371755</v>
      </c>
      <c r="J1345">
        <v>18528960</v>
      </c>
      <c r="K1345" s="3">
        <v>45970.130555555559</v>
      </c>
      <c r="L1345">
        <f t="shared" si="141"/>
        <v>9</v>
      </c>
      <c r="M1345" t="str">
        <f t="shared" si="142"/>
        <v>Sunday</v>
      </c>
      <c r="N1345" s="1" t="str">
        <f t="shared" si="143"/>
        <v>November</v>
      </c>
      <c r="O1345" s="2">
        <v>0.13055555555555556</v>
      </c>
      <c r="P1345" s="2" t="str">
        <f t="shared" si="144"/>
        <v>Week 2</v>
      </c>
      <c r="Q1345" t="s">
        <v>59</v>
      </c>
      <c r="R1345" s="5">
        <v>347</v>
      </c>
      <c r="S1345" s="5">
        <v>-75</v>
      </c>
      <c r="T1345" s="5">
        <f t="shared" si="145"/>
        <v>21.613832853025936</v>
      </c>
      <c r="U1345" s="5">
        <v>272</v>
      </c>
      <c r="V1345" s="5">
        <v>32</v>
      </c>
      <c r="W1345" s="5">
        <v>0</v>
      </c>
      <c r="X1345" s="5">
        <v>0</v>
      </c>
      <c r="Y1345" s="5">
        <v>304</v>
      </c>
      <c r="Z1345" s="5">
        <v>304</v>
      </c>
      <c r="AA1345" t="s">
        <v>60</v>
      </c>
      <c r="AB1345">
        <v>80.55</v>
      </c>
      <c r="AC1345">
        <v>5.03</v>
      </c>
      <c r="AD1345" t="s">
        <v>60</v>
      </c>
      <c r="AE1345" t="s">
        <v>56</v>
      </c>
      <c r="AF1345">
        <v>1755</v>
      </c>
      <c r="AG1345">
        <v>1755</v>
      </c>
      <c r="AO1345">
        <v>32</v>
      </c>
      <c r="AP1345">
        <v>0</v>
      </c>
      <c r="AX1345">
        <v>304</v>
      </c>
      <c r="BD1345" s="5">
        <v>304</v>
      </c>
      <c r="BE1345">
        <v>272</v>
      </c>
      <c r="BG1345">
        <f t="shared" si="146"/>
        <v>272</v>
      </c>
      <c r="BI1345">
        <v>32</v>
      </c>
    </row>
    <row r="1346" spans="1:61" x14ac:dyDescent="0.25">
      <c r="A1346" t="s">
        <v>54</v>
      </c>
      <c r="B1346">
        <v>110027</v>
      </c>
      <c r="C1346" t="s">
        <v>55</v>
      </c>
      <c r="D1346" t="s">
        <v>56</v>
      </c>
      <c r="E1346" s="1">
        <v>45969</v>
      </c>
      <c r="F1346" t="s">
        <v>1606</v>
      </c>
      <c r="G1346" t="s">
        <v>67</v>
      </c>
      <c r="H1346" t="str">
        <f t="shared" si="140"/>
        <v>Direct Sale</v>
      </c>
      <c r="K1346" s="3">
        <v>45970.135416666664</v>
      </c>
      <c r="L1346">
        <f t="shared" si="141"/>
        <v>9</v>
      </c>
      <c r="M1346" t="str">
        <f t="shared" si="142"/>
        <v>Sunday</v>
      </c>
      <c r="N1346" s="1" t="str">
        <f t="shared" si="143"/>
        <v>November</v>
      </c>
      <c r="O1346" s="2">
        <v>0.13541666666666666</v>
      </c>
      <c r="P1346" s="2" t="str">
        <f t="shared" si="144"/>
        <v>Week 2</v>
      </c>
      <c r="Q1346" t="s">
        <v>59</v>
      </c>
      <c r="R1346" s="5">
        <v>548</v>
      </c>
      <c r="S1346" s="5">
        <v>0</v>
      </c>
      <c r="T1346" s="5">
        <f t="shared" si="145"/>
        <v>0</v>
      </c>
      <c r="U1346" s="5">
        <v>548</v>
      </c>
      <c r="V1346" s="5">
        <v>0</v>
      </c>
      <c r="W1346" s="5">
        <v>27.4</v>
      </c>
      <c r="X1346" s="5">
        <v>-0.4</v>
      </c>
      <c r="Y1346" s="5">
        <v>575</v>
      </c>
      <c r="Z1346" s="5">
        <v>575</v>
      </c>
      <c r="AA1346" t="s">
        <v>68</v>
      </c>
      <c r="AB1346">
        <v>138.86000000000001</v>
      </c>
      <c r="AC1346">
        <v>4.5199999999999996</v>
      </c>
      <c r="AD1346" t="s">
        <v>5778</v>
      </c>
      <c r="AE1346" t="s">
        <v>75</v>
      </c>
      <c r="AI1346" t="s">
        <v>89</v>
      </c>
      <c r="AJ1346" t="s">
        <v>56</v>
      </c>
      <c r="AK1346">
        <v>8929758003</v>
      </c>
      <c r="AO1346">
        <v>0</v>
      </c>
      <c r="AP1346">
        <v>0</v>
      </c>
      <c r="AR1346">
        <v>575</v>
      </c>
      <c r="AZ1346">
        <v>548</v>
      </c>
      <c r="BA1346">
        <v>13.7</v>
      </c>
      <c r="BB1346">
        <v>548</v>
      </c>
      <c r="BC1346">
        <v>13.7</v>
      </c>
      <c r="BD1346" s="5">
        <v>575</v>
      </c>
      <c r="BE1346">
        <v>548</v>
      </c>
      <c r="BG1346">
        <f t="shared" si="146"/>
        <v>548</v>
      </c>
    </row>
    <row r="1347" spans="1:61" x14ac:dyDescent="0.25">
      <c r="A1347" t="s">
        <v>54</v>
      </c>
      <c r="B1347">
        <v>110027</v>
      </c>
      <c r="C1347" t="s">
        <v>55</v>
      </c>
      <c r="D1347" t="s">
        <v>56</v>
      </c>
      <c r="E1347" s="1">
        <v>45969</v>
      </c>
      <c r="F1347" t="s">
        <v>1607</v>
      </c>
      <c r="G1347" t="s">
        <v>58</v>
      </c>
      <c r="H1347" t="str">
        <f t="shared" ref="H1347:H1410" si="147">IF(G1347="POS","Direct Sale","Aggregator")</f>
        <v>Aggregator</v>
      </c>
      <c r="I1347">
        <v>7454716488</v>
      </c>
      <c r="J1347">
        <v>18528960</v>
      </c>
      <c r="K1347" s="3">
        <v>45970.13958333333</v>
      </c>
      <c r="L1347">
        <f t="shared" ref="L1347:L1410" si="148">VALUE(DAY(K1347))</f>
        <v>9</v>
      </c>
      <c r="M1347" t="str">
        <f t="shared" ref="M1347:M1410" si="149">TEXT(K1347,"dddd")</f>
        <v>Sunday</v>
      </c>
      <c r="N1347" s="1" t="str">
        <f t="shared" ref="N1347:N1410" si="150">TEXT(K1347,"MMMM")</f>
        <v>November</v>
      </c>
      <c r="O1347" s="2">
        <v>0.13958333333333334</v>
      </c>
      <c r="P1347" s="2" t="str">
        <f t="shared" ref="P1347:P1410" si="151">_xlfn.IFS(L1347&lt;=7,"Week 1",L1347&lt;=15, "Week 2",L1347&lt;=23,"Week 3",L1347&lt;=30,"Week 4")</f>
        <v>Week 2</v>
      </c>
      <c r="Q1347" t="s">
        <v>59</v>
      </c>
      <c r="R1347" s="5">
        <v>736</v>
      </c>
      <c r="S1347" s="5">
        <v>-140</v>
      </c>
      <c r="T1347" s="5">
        <f t="shared" ref="T1347:T1410" si="152">ABS((S1347/R1347)*100)</f>
        <v>19.021739130434785</v>
      </c>
      <c r="U1347" s="5">
        <v>596</v>
      </c>
      <c r="V1347" s="5">
        <v>32</v>
      </c>
      <c r="W1347" s="5">
        <v>0</v>
      </c>
      <c r="X1347" s="5">
        <v>0</v>
      </c>
      <c r="Y1347" s="5">
        <v>628</v>
      </c>
      <c r="Z1347" s="5">
        <v>628</v>
      </c>
      <c r="AA1347" t="s">
        <v>60</v>
      </c>
      <c r="AB1347">
        <v>179.93</v>
      </c>
      <c r="AC1347">
        <v>13.02</v>
      </c>
      <c r="AD1347" t="s">
        <v>60</v>
      </c>
      <c r="AE1347" t="s">
        <v>56</v>
      </c>
      <c r="AF1347">
        <v>6488</v>
      </c>
      <c r="AG1347">
        <v>6488</v>
      </c>
      <c r="AO1347">
        <v>32</v>
      </c>
      <c r="AP1347">
        <v>0</v>
      </c>
      <c r="AX1347">
        <v>628</v>
      </c>
      <c r="BD1347" s="5">
        <v>628</v>
      </c>
      <c r="BE1347">
        <v>596</v>
      </c>
      <c r="BG1347">
        <f t="shared" ref="BG1347:BG1410" si="153">BE1347+BF1347</f>
        <v>596</v>
      </c>
      <c r="BI1347">
        <v>32</v>
      </c>
    </row>
    <row r="1348" spans="1:61" x14ac:dyDescent="0.25">
      <c r="A1348" t="s">
        <v>54</v>
      </c>
      <c r="B1348">
        <v>110027</v>
      </c>
      <c r="C1348" t="s">
        <v>55</v>
      </c>
      <c r="D1348" t="s">
        <v>56</v>
      </c>
      <c r="E1348" s="1">
        <v>45969</v>
      </c>
      <c r="F1348" t="s">
        <v>1608</v>
      </c>
      <c r="G1348" t="s">
        <v>63</v>
      </c>
      <c r="H1348" t="str">
        <f t="shared" si="147"/>
        <v>Aggregator</v>
      </c>
      <c r="I1348">
        <v>221608000000000</v>
      </c>
      <c r="J1348">
        <v>29811</v>
      </c>
      <c r="K1348" s="3">
        <v>45970.14166666667</v>
      </c>
      <c r="L1348">
        <f t="shared" si="148"/>
        <v>9</v>
      </c>
      <c r="M1348" t="str">
        <f t="shared" si="149"/>
        <v>Sunday</v>
      </c>
      <c r="N1348" s="1" t="str">
        <f t="shared" si="150"/>
        <v>November</v>
      </c>
      <c r="O1348" s="2">
        <v>0.14166666666666666</v>
      </c>
      <c r="P1348" s="2" t="str">
        <f t="shared" si="151"/>
        <v>Week 2</v>
      </c>
      <c r="Q1348" t="s">
        <v>59</v>
      </c>
      <c r="R1348" s="5">
        <v>398</v>
      </c>
      <c r="S1348" s="5">
        <v>-93.75</v>
      </c>
      <c r="T1348" s="5">
        <f t="shared" si="152"/>
        <v>23.555276381909547</v>
      </c>
      <c r="U1348" s="5">
        <v>304.25</v>
      </c>
      <c r="V1348" s="5">
        <v>32</v>
      </c>
      <c r="W1348" s="5">
        <v>0</v>
      </c>
      <c r="X1348" s="5">
        <v>-0.25</v>
      </c>
      <c r="Y1348" s="5">
        <v>336</v>
      </c>
      <c r="Z1348" s="5">
        <v>336</v>
      </c>
      <c r="AA1348" t="s">
        <v>64</v>
      </c>
      <c r="AB1348">
        <v>103.48</v>
      </c>
      <c r="AC1348">
        <v>9.82</v>
      </c>
      <c r="AD1348" t="s">
        <v>64</v>
      </c>
      <c r="AE1348" t="s">
        <v>56</v>
      </c>
      <c r="AF1348">
        <v>582</v>
      </c>
      <c r="AG1348">
        <v>582</v>
      </c>
      <c r="AO1348">
        <v>32</v>
      </c>
      <c r="AP1348">
        <v>0</v>
      </c>
      <c r="AW1348">
        <v>336</v>
      </c>
      <c r="BD1348" s="5">
        <v>336</v>
      </c>
      <c r="BE1348">
        <v>304.25</v>
      </c>
      <c r="BG1348">
        <f t="shared" si="153"/>
        <v>304.25</v>
      </c>
      <c r="BH1348">
        <v>32</v>
      </c>
    </row>
    <row r="1349" spans="1:61" x14ac:dyDescent="0.25">
      <c r="A1349" t="s">
        <v>54</v>
      </c>
      <c r="B1349">
        <v>110027</v>
      </c>
      <c r="C1349" t="s">
        <v>55</v>
      </c>
      <c r="D1349" t="s">
        <v>56</v>
      </c>
      <c r="E1349" s="1">
        <v>45969</v>
      </c>
      <c r="F1349" t="s">
        <v>1609</v>
      </c>
      <c r="G1349" t="s">
        <v>67</v>
      </c>
      <c r="H1349" t="str">
        <f t="shared" si="147"/>
        <v>Direct Sale</v>
      </c>
      <c r="K1349" s="3">
        <v>45970.155555555553</v>
      </c>
      <c r="L1349">
        <f t="shared" si="148"/>
        <v>9</v>
      </c>
      <c r="M1349" t="str">
        <f t="shared" si="149"/>
        <v>Sunday</v>
      </c>
      <c r="N1349" s="1" t="str">
        <f t="shared" si="150"/>
        <v>November</v>
      </c>
      <c r="O1349" s="2">
        <v>0.15555555555555556</v>
      </c>
      <c r="P1349" s="2" t="str">
        <f t="shared" si="151"/>
        <v>Week 2</v>
      </c>
      <c r="Q1349" t="s">
        <v>59</v>
      </c>
      <c r="R1349" s="5">
        <v>568</v>
      </c>
      <c r="S1349" s="5">
        <v>0</v>
      </c>
      <c r="T1349" s="5">
        <f t="shared" si="152"/>
        <v>0</v>
      </c>
      <c r="U1349" s="5">
        <v>568</v>
      </c>
      <c r="V1349" s="5">
        <v>0</v>
      </c>
      <c r="W1349" s="5">
        <v>28.4</v>
      </c>
      <c r="X1349" s="5">
        <v>-0.4</v>
      </c>
      <c r="Y1349" s="5">
        <v>596</v>
      </c>
      <c r="Z1349" s="5">
        <v>596</v>
      </c>
      <c r="AA1349" t="s">
        <v>68</v>
      </c>
      <c r="AB1349">
        <v>131.47</v>
      </c>
      <c r="AC1349">
        <v>11.28</v>
      </c>
      <c r="AD1349" t="s">
        <v>5778</v>
      </c>
      <c r="AE1349" t="s">
        <v>75</v>
      </c>
      <c r="AI1349" t="s">
        <v>89</v>
      </c>
      <c r="AJ1349" t="s">
        <v>56</v>
      </c>
      <c r="AK1349">
        <v>8929758003</v>
      </c>
      <c r="AO1349">
        <v>0</v>
      </c>
      <c r="AP1349">
        <v>0</v>
      </c>
      <c r="AR1349">
        <v>596</v>
      </c>
      <c r="AZ1349">
        <v>568</v>
      </c>
      <c r="BA1349">
        <v>14.2</v>
      </c>
      <c r="BB1349">
        <v>568</v>
      </c>
      <c r="BC1349">
        <v>14.2</v>
      </c>
      <c r="BD1349" s="5">
        <v>596</v>
      </c>
      <c r="BE1349">
        <v>568</v>
      </c>
      <c r="BG1349">
        <f t="shared" si="153"/>
        <v>568</v>
      </c>
    </row>
    <row r="1350" spans="1:61" x14ac:dyDescent="0.25">
      <c r="A1350" t="s">
        <v>54</v>
      </c>
      <c r="B1350">
        <v>110027</v>
      </c>
      <c r="C1350" t="s">
        <v>55</v>
      </c>
      <c r="D1350" t="s">
        <v>56</v>
      </c>
      <c r="E1350" s="1">
        <v>45969</v>
      </c>
      <c r="F1350" t="s">
        <v>1610</v>
      </c>
      <c r="G1350" t="s">
        <v>67</v>
      </c>
      <c r="H1350" t="str">
        <f t="shared" si="147"/>
        <v>Direct Sale</v>
      </c>
      <c r="K1350" s="3">
        <v>45970.155555555553</v>
      </c>
      <c r="L1350">
        <f t="shared" si="148"/>
        <v>9</v>
      </c>
      <c r="M1350" t="str">
        <f t="shared" si="149"/>
        <v>Sunday</v>
      </c>
      <c r="N1350" s="1" t="str">
        <f t="shared" si="150"/>
        <v>November</v>
      </c>
      <c r="O1350" s="2">
        <v>0.15555555555555556</v>
      </c>
      <c r="P1350" s="2" t="str">
        <f t="shared" si="151"/>
        <v>Week 2</v>
      </c>
      <c r="Q1350" t="s">
        <v>59</v>
      </c>
      <c r="R1350" s="5">
        <v>756</v>
      </c>
      <c r="S1350" s="5">
        <v>0</v>
      </c>
      <c r="T1350" s="5">
        <f t="shared" si="152"/>
        <v>0</v>
      </c>
      <c r="U1350" s="5">
        <v>756</v>
      </c>
      <c r="V1350" s="5">
        <v>0</v>
      </c>
      <c r="W1350" s="5">
        <v>37.799999999999997</v>
      </c>
      <c r="X1350" s="5">
        <v>0.2</v>
      </c>
      <c r="Y1350" s="5">
        <v>794</v>
      </c>
      <c r="Z1350" s="5">
        <v>794</v>
      </c>
      <c r="AA1350" t="s">
        <v>109</v>
      </c>
      <c r="AB1350">
        <v>206.44</v>
      </c>
      <c r="AC1350">
        <v>9.36</v>
      </c>
      <c r="AD1350" t="s">
        <v>5778</v>
      </c>
      <c r="AE1350" t="s">
        <v>75</v>
      </c>
      <c r="AI1350" t="s">
        <v>1611</v>
      </c>
      <c r="AJ1350" t="s">
        <v>1612</v>
      </c>
      <c r="AK1350">
        <v>9117254896</v>
      </c>
      <c r="AO1350">
        <v>0</v>
      </c>
      <c r="AP1350">
        <v>0</v>
      </c>
      <c r="AQ1350">
        <v>294</v>
      </c>
      <c r="AR1350">
        <v>500</v>
      </c>
      <c r="AZ1350">
        <v>756</v>
      </c>
      <c r="BA1350">
        <v>18.899999999999999</v>
      </c>
      <c r="BB1350">
        <v>756</v>
      </c>
      <c r="BC1350">
        <v>18.899999999999999</v>
      </c>
      <c r="BD1350" s="5">
        <v>794</v>
      </c>
      <c r="BE1350">
        <v>756</v>
      </c>
      <c r="BG1350">
        <f t="shared" si="153"/>
        <v>756</v>
      </c>
    </row>
    <row r="1351" spans="1:61" x14ac:dyDescent="0.25">
      <c r="A1351" t="s">
        <v>54</v>
      </c>
      <c r="B1351">
        <v>110027</v>
      </c>
      <c r="C1351" t="s">
        <v>55</v>
      </c>
      <c r="D1351" t="s">
        <v>56</v>
      </c>
      <c r="E1351" s="1">
        <v>45969</v>
      </c>
      <c r="F1351" t="s">
        <v>1613</v>
      </c>
      <c r="G1351" t="s">
        <v>58</v>
      </c>
      <c r="H1351" t="str">
        <f t="shared" si="147"/>
        <v>Aggregator</v>
      </c>
      <c r="I1351">
        <v>7463781772</v>
      </c>
      <c r="J1351">
        <v>18528960</v>
      </c>
      <c r="K1351" s="3">
        <v>45970.169444444444</v>
      </c>
      <c r="L1351">
        <f t="shared" si="148"/>
        <v>9</v>
      </c>
      <c r="M1351" t="str">
        <f t="shared" si="149"/>
        <v>Sunday</v>
      </c>
      <c r="N1351" s="1" t="str">
        <f t="shared" si="150"/>
        <v>November</v>
      </c>
      <c r="O1351" s="2">
        <v>0.16944444444444445</v>
      </c>
      <c r="P1351" s="2" t="str">
        <f t="shared" si="151"/>
        <v>Week 2</v>
      </c>
      <c r="Q1351" t="s">
        <v>59</v>
      </c>
      <c r="R1351" s="5">
        <v>349</v>
      </c>
      <c r="S1351" s="5">
        <v>-100</v>
      </c>
      <c r="T1351" s="5">
        <f t="shared" si="152"/>
        <v>28.653295128939828</v>
      </c>
      <c r="U1351" s="5">
        <v>249</v>
      </c>
      <c r="V1351" s="5">
        <v>32</v>
      </c>
      <c r="W1351" s="5">
        <v>0</v>
      </c>
      <c r="X1351" s="5">
        <v>0</v>
      </c>
      <c r="Y1351" s="5">
        <v>281</v>
      </c>
      <c r="Z1351" s="5">
        <v>281</v>
      </c>
      <c r="AA1351" t="s">
        <v>60</v>
      </c>
      <c r="AB1351">
        <v>83.98</v>
      </c>
      <c r="AC1351">
        <v>5.03</v>
      </c>
      <c r="AD1351" t="s">
        <v>60</v>
      </c>
      <c r="AE1351" t="s">
        <v>56</v>
      </c>
      <c r="AF1351">
        <v>1772</v>
      </c>
      <c r="AG1351">
        <v>1772</v>
      </c>
      <c r="AO1351">
        <v>32</v>
      </c>
      <c r="AP1351">
        <v>0</v>
      </c>
      <c r="AX1351">
        <v>281</v>
      </c>
      <c r="BD1351" s="5">
        <v>281</v>
      </c>
      <c r="BE1351">
        <v>249</v>
      </c>
      <c r="BG1351">
        <f t="shared" si="153"/>
        <v>249</v>
      </c>
      <c r="BI1351">
        <v>32</v>
      </c>
    </row>
    <row r="1352" spans="1:61" x14ac:dyDescent="0.25">
      <c r="A1352" t="s">
        <v>54</v>
      </c>
      <c r="B1352">
        <v>110027</v>
      </c>
      <c r="C1352" t="s">
        <v>55</v>
      </c>
      <c r="D1352" t="s">
        <v>56</v>
      </c>
      <c r="E1352" s="1">
        <v>45969</v>
      </c>
      <c r="F1352" t="s">
        <v>1614</v>
      </c>
      <c r="G1352" t="s">
        <v>58</v>
      </c>
      <c r="H1352" t="str">
        <f t="shared" si="147"/>
        <v>Aggregator</v>
      </c>
      <c r="I1352">
        <v>7464064191</v>
      </c>
      <c r="J1352">
        <v>18528960</v>
      </c>
      <c r="K1352" s="3">
        <v>45970.176388888889</v>
      </c>
      <c r="L1352">
        <f t="shared" si="148"/>
        <v>9</v>
      </c>
      <c r="M1352" t="str">
        <f t="shared" si="149"/>
        <v>Sunday</v>
      </c>
      <c r="N1352" s="1" t="str">
        <f t="shared" si="150"/>
        <v>November</v>
      </c>
      <c r="O1352" s="2">
        <v>0.1763888888888889</v>
      </c>
      <c r="P1352" s="2" t="str">
        <f t="shared" si="151"/>
        <v>Week 2</v>
      </c>
      <c r="Q1352" t="s">
        <v>59</v>
      </c>
      <c r="R1352" s="5">
        <v>365</v>
      </c>
      <c r="S1352" s="5">
        <v>0</v>
      </c>
      <c r="T1352" s="5">
        <f t="shared" si="152"/>
        <v>0</v>
      </c>
      <c r="U1352" s="5">
        <v>365</v>
      </c>
      <c r="V1352" s="5">
        <v>32</v>
      </c>
      <c r="W1352" s="5">
        <v>0</v>
      </c>
      <c r="X1352" s="5">
        <v>0</v>
      </c>
      <c r="Y1352" s="5">
        <v>397</v>
      </c>
      <c r="Z1352" s="5">
        <v>397</v>
      </c>
      <c r="AA1352" t="s">
        <v>60</v>
      </c>
      <c r="AB1352">
        <v>73.040000000000006</v>
      </c>
      <c r="AC1352">
        <v>9.0500000000000007</v>
      </c>
      <c r="AD1352" t="s">
        <v>60</v>
      </c>
      <c r="AE1352" t="s">
        <v>56</v>
      </c>
      <c r="AF1352">
        <v>4191</v>
      </c>
      <c r="AG1352">
        <v>4191</v>
      </c>
      <c r="AO1352">
        <v>32</v>
      </c>
      <c r="AP1352">
        <v>0</v>
      </c>
      <c r="AX1352">
        <v>397</v>
      </c>
      <c r="BD1352" s="5">
        <v>397</v>
      </c>
      <c r="BE1352">
        <v>365</v>
      </c>
      <c r="BG1352">
        <f t="shared" si="153"/>
        <v>365</v>
      </c>
      <c r="BI1352">
        <v>32</v>
      </c>
    </row>
    <row r="1353" spans="1:61" x14ac:dyDescent="0.25">
      <c r="A1353" t="s">
        <v>54</v>
      </c>
      <c r="B1353">
        <v>110027</v>
      </c>
      <c r="C1353" t="s">
        <v>55</v>
      </c>
      <c r="D1353" t="s">
        <v>56</v>
      </c>
      <c r="E1353" s="1">
        <v>45969</v>
      </c>
      <c r="F1353" t="s">
        <v>1615</v>
      </c>
      <c r="G1353" t="s">
        <v>58</v>
      </c>
      <c r="H1353" t="str">
        <f t="shared" si="147"/>
        <v>Aggregator</v>
      </c>
      <c r="I1353">
        <v>7460279657</v>
      </c>
      <c r="J1353">
        <v>18528960</v>
      </c>
      <c r="K1353" s="3">
        <v>45970.177777777775</v>
      </c>
      <c r="L1353">
        <f t="shared" si="148"/>
        <v>9</v>
      </c>
      <c r="M1353" t="str">
        <f t="shared" si="149"/>
        <v>Sunday</v>
      </c>
      <c r="N1353" s="1" t="str">
        <f t="shared" si="150"/>
        <v>November</v>
      </c>
      <c r="O1353" s="2">
        <v>0.17777777777777778</v>
      </c>
      <c r="P1353" s="2" t="str">
        <f t="shared" si="151"/>
        <v>Week 2</v>
      </c>
      <c r="Q1353" t="s">
        <v>59</v>
      </c>
      <c r="R1353" s="5">
        <v>418</v>
      </c>
      <c r="S1353" s="5">
        <v>-100</v>
      </c>
      <c r="T1353" s="5">
        <f t="shared" si="152"/>
        <v>23.923444976076556</v>
      </c>
      <c r="U1353" s="5">
        <v>318</v>
      </c>
      <c r="V1353" s="5">
        <v>32</v>
      </c>
      <c r="W1353" s="5">
        <v>0</v>
      </c>
      <c r="X1353" s="5">
        <v>0</v>
      </c>
      <c r="Y1353" s="5">
        <v>350</v>
      </c>
      <c r="Z1353" s="5">
        <v>350</v>
      </c>
      <c r="AA1353" t="s">
        <v>60</v>
      </c>
      <c r="AB1353">
        <v>80.87</v>
      </c>
      <c r="AC1353">
        <v>4.7699999999999996</v>
      </c>
      <c r="AD1353" t="s">
        <v>60</v>
      </c>
      <c r="AE1353" t="s">
        <v>56</v>
      </c>
      <c r="AF1353">
        <v>9657</v>
      </c>
      <c r="AG1353">
        <v>9657</v>
      </c>
      <c r="AO1353">
        <v>32</v>
      </c>
      <c r="AP1353">
        <v>0</v>
      </c>
      <c r="AX1353">
        <v>350</v>
      </c>
      <c r="BD1353" s="5">
        <v>350</v>
      </c>
      <c r="BE1353">
        <v>318</v>
      </c>
      <c r="BG1353">
        <f t="shared" si="153"/>
        <v>318</v>
      </c>
      <c r="BI1353">
        <v>32</v>
      </c>
    </row>
    <row r="1354" spans="1:61" x14ac:dyDescent="0.25">
      <c r="A1354" t="s">
        <v>54</v>
      </c>
      <c r="B1354">
        <v>110027</v>
      </c>
      <c r="C1354" t="s">
        <v>55</v>
      </c>
      <c r="D1354" t="s">
        <v>56</v>
      </c>
      <c r="E1354" s="1">
        <v>45969</v>
      </c>
      <c r="F1354" t="s">
        <v>1616</v>
      </c>
      <c r="G1354" t="s">
        <v>67</v>
      </c>
      <c r="H1354" t="str">
        <f t="shared" si="147"/>
        <v>Direct Sale</v>
      </c>
      <c r="K1354" s="3">
        <v>45970.177777777775</v>
      </c>
      <c r="L1354">
        <f t="shared" si="148"/>
        <v>9</v>
      </c>
      <c r="M1354" t="str">
        <f t="shared" si="149"/>
        <v>Sunday</v>
      </c>
      <c r="N1354" s="1" t="str">
        <f t="shared" si="150"/>
        <v>November</v>
      </c>
      <c r="O1354" s="2">
        <v>0.17777777777777778</v>
      </c>
      <c r="P1354" s="2" t="str">
        <f t="shared" si="151"/>
        <v>Week 2</v>
      </c>
      <c r="Q1354" t="s">
        <v>59</v>
      </c>
      <c r="R1354" s="5">
        <v>368</v>
      </c>
      <c r="S1354" s="5">
        <v>0</v>
      </c>
      <c r="T1354" s="5">
        <f t="shared" si="152"/>
        <v>0</v>
      </c>
      <c r="U1354" s="5">
        <v>368</v>
      </c>
      <c r="V1354" s="5">
        <v>0</v>
      </c>
      <c r="W1354" s="5">
        <v>18.399999999999999</v>
      </c>
      <c r="X1354" s="5">
        <v>-0.4</v>
      </c>
      <c r="Y1354" s="5">
        <v>386</v>
      </c>
      <c r="Z1354" s="5">
        <v>386</v>
      </c>
      <c r="AA1354" t="s">
        <v>68</v>
      </c>
      <c r="AB1354">
        <v>87.12</v>
      </c>
      <c r="AC1354">
        <v>4.84</v>
      </c>
      <c r="AD1354" t="s">
        <v>5778</v>
      </c>
      <c r="AE1354" t="s">
        <v>75</v>
      </c>
      <c r="AI1354" t="s">
        <v>1617</v>
      </c>
      <c r="AJ1354" t="s">
        <v>1618</v>
      </c>
      <c r="AK1354">
        <v>9114785648</v>
      </c>
      <c r="AO1354">
        <v>0</v>
      </c>
      <c r="AP1354">
        <v>0</v>
      </c>
      <c r="AR1354">
        <v>386</v>
      </c>
      <c r="AZ1354">
        <v>368</v>
      </c>
      <c r="BA1354">
        <v>9.1999999999999993</v>
      </c>
      <c r="BB1354">
        <v>368</v>
      </c>
      <c r="BC1354">
        <v>9.1999999999999993</v>
      </c>
      <c r="BD1354" s="5">
        <v>386</v>
      </c>
      <c r="BE1354">
        <v>368</v>
      </c>
      <c r="BG1354">
        <f t="shared" si="153"/>
        <v>368</v>
      </c>
    </row>
    <row r="1355" spans="1:61" x14ac:dyDescent="0.25">
      <c r="A1355" t="s">
        <v>54</v>
      </c>
      <c r="B1355">
        <v>110027</v>
      </c>
      <c r="C1355" t="s">
        <v>55</v>
      </c>
      <c r="D1355" t="s">
        <v>56</v>
      </c>
      <c r="E1355" s="1">
        <v>45969</v>
      </c>
      <c r="F1355" t="s">
        <v>1619</v>
      </c>
      <c r="G1355" t="s">
        <v>58</v>
      </c>
      <c r="H1355" t="str">
        <f t="shared" si="147"/>
        <v>Aggregator</v>
      </c>
      <c r="I1355">
        <v>7455195540</v>
      </c>
      <c r="J1355">
        <v>18528960</v>
      </c>
      <c r="K1355" s="3">
        <v>45970.181250000001</v>
      </c>
      <c r="L1355">
        <f t="shared" si="148"/>
        <v>9</v>
      </c>
      <c r="M1355" t="str">
        <f t="shared" si="149"/>
        <v>Sunday</v>
      </c>
      <c r="N1355" s="1" t="str">
        <f t="shared" si="150"/>
        <v>November</v>
      </c>
      <c r="O1355" s="2">
        <v>0.18124999999999999</v>
      </c>
      <c r="P1355" s="2" t="str">
        <f t="shared" si="151"/>
        <v>Week 2</v>
      </c>
      <c r="Q1355" t="s">
        <v>59</v>
      </c>
      <c r="R1355" s="5">
        <v>866</v>
      </c>
      <c r="S1355" s="5">
        <v>-125</v>
      </c>
      <c r="T1355" s="5">
        <f t="shared" si="152"/>
        <v>14.434180138568129</v>
      </c>
      <c r="U1355" s="5">
        <v>741</v>
      </c>
      <c r="V1355" s="5">
        <v>32</v>
      </c>
      <c r="W1355" s="5">
        <v>0</v>
      </c>
      <c r="X1355" s="5">
        <v>0</v>
      </c>
      <c r="Y1355" s="5">
        <v>773</v>
      </c>
      <c r="Z1355" s="5">
        <v>773</v>
      </c>
      <c r="AA1355" t="s">
        <v>60</v>
      </c>
      <c r="AB1355">
        <v>169.32</v>
      </c>
      <c r="AC1355">
        <v>18.05</v>
      </c>
      <c r="AD1355" t="s">
        <v>60</v>
      </c>
      <c r="AE1355" t="s">
        <v>56</v>
      </c>
      <c r="AF1355">
        <v>5540</v>
      </c>
      <c r="AG1355">
        <v>5540</v>
      </c>
      <c r="AO1355">
        <v>32</v>
      </c>
      <c r="AP1355">
        <v>0</v>
      </c>
      <c r="AX1355">
        <v>773</v>
      </c>
      <c r="BD1355" s="5">
        <v>773</v>
      </c>
      <c r="BE1355">
        <v>741</v>
      </c>
      <c r="BG1355">
        <f t="shared" si="153"/>
        <v>741</v>
      </c>
      <c r="BI1355">
        <v>32</v>
      </c>
    </row>
    <row r="1356" spans="1:61" x14ac:dyDescent="0.25">
      <c r="A1356" t="s">
        <v>54</v>
      </c>
      <c r="B1356">
        <v>110027</v>
      </c>
      <c r="C1356" t="s">
        <v>55</v>
      </c>
      <c r="D1356" t="s">
        <v>56</v>
      </c>
      <c r="E1356" s="1">
        <v>45969</v>
      </c>
      <c r="F1356" t="s">
        <v>1620</v>
      </c>
      <c r="G1356" t="s">
        <v>63</v>
      </c>
      <c r="H1356" t="str">
        <f t="shared" si="147"/>
        <v>Aggregator</v>
      </c>
      <c r="I1356">
        <v>221612000000000</v>
      </c>
      <c r="J1356">
        <v>29811</v>
      </c>
      <c r="K1356" s="3">
        <v>45970.183333333334</v>
      </c>
      <c r="L1356">
        <f t="shared" si="148"/>
        <v>9</v>
      </c>
      <c r="M1356" t="str">
        <f t="shared" si="149"/>
        <v>Sunday</v>
      </c>
      <c r="N1356" s="1" t="str">
        <f t="shared" si="150"/>
        <v>November</v>
      </c>
      <c r="O1356" s="2">
        <v>0.18333333333333332</v>
      </c>
      <c r="P1356" s="2" t="str">
        <f t="shared" si="151"/>
        <v>Week 2</v>
      </c>
      <c r="Q1356" t="s">
        <v>59</v>
      </c>
      <c r="R1356" s="5">
        <v>128</v>
      </c>
      <c r="S1356" s="5">
        <v>0</v>
      </c>
      <c r="T1356" s="5">
        <f t="shared" si="152"/>
        <v>0</v>
      </c>
      <c r="U1356" s="5">
        <v>128</v>
      </c>
      <c r="V1356" s="5">
        <v>32</v>
      </c>
      <c r="W1356" s="5">
        <v>0</v>
      </c>
      <c r="X1356" s="5">
        <v>0</v>
      </c>
      <c r="Y1356" s="5">
        <v>160</v>
      </c>
      <c r="Z1356" s="5">
        <v>160</v>
      </c>
      <c r="AA1356" t="s">
        <v>64</v>
      </c>
      <c r="AB1356">
        <v>27.99</v>
      </c>
      <c r="AC1356">
        <v>1.96</v>
      </c>
      <c r="AD1356" t="s">
        <v>64</v>
      </c>
      <c r="AE1356" t="s">
        <v>56</v>
      </c>
      <c r="AF1356">
        <v>4147</v>
      </c>
      <c r="AG1356">
        <v>4147</v>
      </c>
      <c r="AO1356">
        <v>32</v>
      </c>
      <c r="AP1356">
        <v>0</v>
      </c>
      <c r="AW1356">
        <v>160</v>
      </c>
      <c r="BD1356" s="5">
        <v>160</v>
      </c>
      <c r="BE1356">
        <v>128</v>
      </c>
      <c r="BG1356">
        <f t="shared" si="153"/>
        <v>128</v>
      </c>
      <c r="BH1356">
        <v>32</v>
      </c>
    </row>
    <row r="1357" spans="1:61" x14ac:dyDescent="0.25">
      <c r="A1357" t="s">
        <v>54</v>
      </c>
      <c r="B1357">
        <v>110027</v>
      </c>
      <c r="C1357" t="s">
        <v>55</v>
      </c>
      <c r="D1357" t="s">
        <v>56</v>
      </c>
      <c r="E1357" s="1">
        <v>45969</v>
      </c>
      <c r="F1357" t="s">
        <v>1621</v>
      </c>
      <c r="G1357" t="s">
        <v>58</v>
      </c>
      <c r="H1357" t="str">
        <f t="shared" si="147"/>
        <v>Aggregator</v>
      </c>
      <c r="I1357">
        <v>7461672720</v>
      </c>
      <c r="J1357">
        <v>18528960</v>
      </c>
      <c r="K1357" s="3">
        <v>45970.1875</v>
      </c>
      <c r="L1357">
        <f t="shared" si="148"/>
        <v>9</v>
      </c>
      <c r="M1357" t="str">
        <f t="shared" si="149"/>
        <v>Sunday</v>
      </c>
      <c r="N1357" s="1" t="str">
        <f t="shared" si="150"/>
        <v>November</v>
      </c>
      <c r="O1357" s="2">
        <v>0.1875</v>
      </c>
      <c r="P1357" s="2" t="str">
        <f t="shared" si="151"/>
        <v>Week 2</v>
      </c>
      <c r="Q1357" t="s">
        <v>59</v>
      </c>
      <c r="R1357" s="5">
        <v>458</v>
      </c>
      <c r="S1357" s="5">
        <v>-100</v>
      </c>
      <c r="T1357" s="5">
        <f t="shared" si="152"/>
        <v>21.834061135371179</v>
      </c>
      <c r="U1357" s="5">
        <v>358</v>
      </c>
      <c r="V1357" s="5">
        <v>32</v>
      </c>
      <c r="W1357" s="5">
        <v>0</v>
      </c>
      <c r="X1357" s="5">
        <v>0</v>
      </c>
      <c r="Y1357" s="5">
        <v>390</v>
      </c>
      <c r="Z1357" s="5">
        <v>390</v>
      </c>
      <c r="AA1357" t="s">
        <v>60</v>
      </c>
      <c r="AB1357">
        <v>98.69</v>
      </c>
      <c r="AC1357">
        <v>8.69</v>
      </c>
      <c r="AD1357" t="s">
        <v>60</v>
      </c>
      <c r="AE1357" t="s">
        <v>56</v>
      </c>
      <c r="AF1357">
        <v>2720</v>
      </c>
      <c r="AG1357">
        <v>2720</v>
      </c>
      <c r="AO1357">
        <v>32</v>
      </c>
      <c r="AP1357">
        <v>0</v>
      </c>
      <c r="AX1357">
        <v>390</v>
      </c>
      <c r="BD1357" s="5">
        <v>390</v>
      </c>
      <c r="BE1357">
        <v>358</v>
      </c>
      <c r="BG1357">
        <f t="shared" si="153"/>
        <v>358</v>
      </c>
      <c r="BI1357">
        <v>32</v>
      </c>
    </row>
    <row r="1358" spans="1:61" x14ac:dyDescent="0.25">
      <c r="A1358" t="s">
        <v>54</v>
      </c>
      <c r="B1358">
        <v>110027</v>
      </c>
      <c r="C1358" t="s">
        <v>55</v>
      </c>
      <c r="D1358" t="s">
        <v>56</v>
      </c>
      <c r="E1358" s="1">
        <v>45969</v>
      </c>
      <c r="F1358" t="s">
        <v>1622</v>
      </c>
      <c r="G1358" t="s">
        <v>63</v>
      </c>
      <c r="H1358" t="str">
        <f t="shared" si="147"/>
        <v>Aggregator</v>
      </c>
      <c r="I1358">
        <v>221613000000000</v>
      </c>
      <c r="J1358">
        <v>29811</v>
      </c>
      <c r="K1358" s="3">
        <v>45970.188194444447</v>
      </c>
      <c r="L1358">
        <f t="shared" si="148"/>
        <v>9</v>
      </c>
      <c r="M1358" t="str">
        <f t="shared" si="149"/>
        <v>Sunday</v>
      </c>
      <c r="N1358" s="1" t="str">
        <f t="shared" si="150"/>
        <v>November</v>
      </c>
      <c r="O1358" s="2">
        <v>0.18819444444444444</v>
      </c>
      <c r="P1358" s="2" t="str">
        <f t="shared" si="151"/>
        <v>Week 2</v>
      </c>
      <c r="Q1358" t="s">
        <v>59</v>
      </c>
      <c r="R1358" s="5">
        <v>208</v>
      </c>
      <c r="S1358" s="5">
        <v>-50</v>
      </c>
      <c r="T1358" s="5">
        <f t="shared" si="152"/>
        <v>24.03846153846154</v>
      </c>
      <c r="U1358" s="5">
        <v>158</v>
      </c>
      <c r="V1358" s="5">
        <v>32</v>
      </c>
      <c r="W1358" s="5">
        <v>0</v>
      </c>
      <c r="X1358" s="5">
        <v>0</v>
      </c>
      <c r="Y1358" s="5">
        <v>190</v>
      </c>
      <c r="Z1358" s="5">
        <v>190</v>
      </c>
      <c r="AA1358" t="s">
        <v>64</v>
      </c>
      <c r="AB1358">
        <v>38.270000000000003</v>
      </c>
      <c r="AC1358">
        <v>3.92</v>
      </c>
      <c r="AD1358" t="s">
        <v>64</v>
      </c>
      <c r="AE1358" t="s">
        <v>56</v>
      </c>
      <c r="AF1358">
        <v>7560</v>
      </c>
      <c r="AG1358">
        <v>7560</v>
      </c>
      <c r="AO1358">
        <v>32</v>
      </c>
      <c r="AP1358">
        <v>0</v>
      </c>
      <c r="AW1358">
        <v>190</v>
      </c>
      <c r="BD1358" s="5">
        <v>190</v>
      </c>
      <c r="BE1358">
        <v>158</v>
      </c>
      <c r="BG1358">
        <f t="shared" si="153"/>
        <v>158</v>
      </c>
      <c r="BH1358">
        <v>32</v>
      </c>
    </row>
    <row r="1359" spans="1:61" x14ac:dyDescent="0.25">
      <c r="A1359" t="s">
        <v>54</v>
      </c>
      <c r="B1359">
        <v>110027</v>
      </c>
      <c r="C1359" t="s">
        <v>55</v>
      </c>
      <c r="D1359" t="s">
        <v>56</v>
      </c>
      <c r="E1359" s="1">
        <v>45969</v>
      </c>
      <c r="F1359" t="s">
        <v>1623</v>
      </c>
      <c r="G1359" t="s">
        <v>63</v>
      </c>
      <c r="H1359" t="str">
        <f t="shared" si="147"/>
        <v>Aggregator</v>
      </c>
      <c r="I1359">
        <v>221613000000000</v>
      </c>
      <c r="J1359">
        <v>29811</v>
      </c>
      <c r="K1359" s="3">
        <v>45970.189583333333</v>
      </c>
      <c r="L1359">
        <f t="shared" si="148"/>
        <v>9</v>
      </c>
      <c r="M1359" t="str">
        <f t="shared" si="149"/>
        <v>Sunday</v>
      </c>
      <c r="N1359" s="1" t="str">
        <f t="shared" si="150"/>
        <v>November</v>
      </c>
      <c r="O1359" s="2">
        <v>0.18958333333333333</v>
      </c>
      <c r="P1359" s="2" t="str">
        <f t="shared" si="151"/>
        <v>Week 2</v>
      </c>
      <c r="Q1359" t="s">
        <v>59</v>
      </c>
      <c r="R1359" s="5">
        <v>408</v>
      </c>
      <c r="S1359" s="5">
        <v>-93.74</v>
      </c>
      <c r="T1359" s="5">
        <f t="shared" si="152"/>
        <v>22.975490196078429</v>
      </c>
      <c r="U1359" s="5">
        <v>314.26</v>
      </c>
      <c r="V1359" s="5">
        <v>32</v>
      </c>
      <c r="W1359" s="5">
        <v>0</v>
      </c>
      <c r="X1359" s="5">
        <v>-0.26</v>
      </c>
      <c r="Y1359" s="5">
        <v>346</v>
      </c>
      <c r="Z1359" s="5">
        <v>346</v>
      </c>
      <c r="AA1359" t="s">
        <v>64</v>
      </c>
      <c r="AB1359">
        <v>76.09</v>
      </c>
      <c r="AC1359">
        <v>8.15</v>
      </c>
      <c r="AD1359" t="s">
        <v>64</v>
      </c>
      <c r="AE1359" t="s">
        <v>56</v>
      </c>
      <c r="AF1359">
        <v>4921</v>
      </c>
      <c r="AG1359">
        <v>4921</v>
      </c>
      <c r="AO1359">
        <v>32</v>
      </c>
      <c r="AP1359">
        <v>0</v>
      </c>
      <c r="AW1359">
        <v>346</v>
      </c>
      <c r="BD1359" s="5">
        <v>346</v>
      </c>
      <c r="BE1359">
        <v>314.26</v>
      </c>
      <c r="BG1359">
        <f t="shared" si="153"/>
        <v>314.26</v>
      </c>
      <c r="BH1359">
        <v>32</v>
      </c>
    </row>
    <row r="1360" spans="1:61" x14ac:dyDescent="0.25">
      <c r="A1360" t="s">
        <v>54</v>
      </c>
      <c r="B1360">
        <v>110027</v>
      </c>
      <c r="C1360" t="s">
        <v>55</v>
      </c>
      <c r="D1360" t="s">
        <v>56</v>
      </c>
      <c r="E1360" s="1">
        <v>45969</v>
      </c>
      <c r="F1360" t="s">
        <v>1624</v>
      </c>
      <c r="G1360" t="s">
        <v>63</v>
      </c>
      <c r="H1360" t="str">
        <f t="shared" si="147"/>
        <v>Aggregator</v>
      </c>
      <c r="I1360">
        <v>221613000000000</v>
      </c>
      <c r="J1360">
        <v>29811</v>
      </c>
      <c r="K1360" s="3">
        <v>45970.189583333333</v>
      </c>
      <c r="L1360">
        <f t="shared" si="148"/>
        <v>9</v>
      </c>
      <c r="M1360" t="str">
        <f t="shared" si="149"/>
        <v>Sunday</v>
      </c>
      <c r="N1360" s="1" t="str">
        <f t="shared" si="150"/>
        <v>November</v>
      </c>
      <c r="O1360" s="2">
        <v>0.18958333333333333</v>
      </c>
      <c r="P1360" s="2" t="str">
        <f t="shared" si="151"/>
        <v>Week 2</v>
      </c>
      <c r="Q1360" t="s">
        <v>59</v>
      </c>
      <c r="R1360" s="5">
        <v>287</v>
      </c>
      <c r="S1360" s="5">
        <v>-70</v>
      </c>
      <c r="T1360" s="5">
        <f t="shared" si="152"/>
        <v>24.390243902439025</v>
      </c>
      <c r="U1360" s="5">
        <v>217</v>
      </c>
      <c r="V1360" s="5">
        <v>32</v>
      </c>
      <c r="W1360" s="5">
        <v>0</v>
      </c>
      <c r="X1360" s="5">
        <v>0</v>
      </c>
      <c r="Y1360" s="5">
        <v>249</v>
      </c>
      <c r="Z1360" s="5">
        <v>249</v>
      </c>
      <c r="AA1360" t="s">
        <v>64</v>
      </c>
      <c r="AB1360">
        <v>53.77</v>
      </c>
      <c r="AC1360">
        <v>5.88</v>
      </c>
      <c r="AD1360" t="s">
        <v>64</v>
      </c>
      <c r="AE1360" t="s">
        <v>56</v>
      </c>
      <c r="AF1360">
        <v>2734</v>
      </c>
      <c r="AG1360">
        <v>2734</v>
      </c>
      <c r="AO1360">
        <v>32</v>
      </c>
      <c r="AP1360">
        <v>0</v>
      </c>
      <c r="AW1360">
        <v>249</v>
      </c>
      <c r="BD1360" s="5">
        <v>249</v>
      </c>
      <c r="BE1360">
        <v>217</v>
      </c>
      <c r="BG1360">
        <f t="shared" si="153"/>
        <v>217</v>
      </c>
      <c r="BH1360">
        <v>32</v>
      </c>
    </row>
    <row r="1361" spans="1:61" x14ac:dyDescent="0.25">
      <c r="A1361" t="s">
        <v>54</v>
      </c>
      <c r="B1361">
        <v>110027</v>
      </c>
      <c r="C1361" t="s">
        <v>55</v>
      </c>
      <c r="D1361" t="s">
        <v>56</v>
      </c>
      <c r="E1361" s="1">
        <v>45969</v>
      </c>
      <c r="F1361" t="s">
        <v>1625</v>
      </c>
      <c r="G1361" t="s">
        <v>63</v>
      </c>
      <c r="H1361" t="str">
        <f t="shared" si="147"/>
        <v>Aggregator</v>
      </c>
      <c r="I1361">
        <v>221614000000000</v>
      </c>
      <c r="J1361">
        <v>29811</v>
      </c>
      <c r="K1361" s="3">
        <v>45970.20416666667</v>
      </c>
      <c r="L1361">
        <f t="shared" si="148"/>
        <v>9</v>
      </c>
      <c r="M1361" t="str">
        <f t="shared" si="149"/>
        <v>Sunday</v>
      </c>
      <c r="N1361" s="1" t="str">
        <f t="shared" si="150"/>
        <v>November</v>
      </c>
      <c r="O1361" s="2">
        <v>0.20416666666666666</v>
      </c>
      <c r="P1361" s="2" t="str">
        <f t="shared" si="151"/>
        <v>Week 2</v>
      </c>
      <c r="Q1361" t="s">
        <v>59</v>
      </c>
      <c r="R1361" s="5">
        <v>219</v>
      </c>
      <c r="S1361" s="5">
        <v>0</v>
      </c>
      <c r="T1361" s="5">
        <f t="shared" si="152"/>
        <v>0</v>
      </c>
      <c r="U1361" s="5">
        <v>219</v>
      </c>
      <c r="V1361" s="5">
        <v>32</v>
      </c>
      <c r="W1361" s="5">
        <v>0</v>
      </c>
      <c r="X1361" s="5">
        <v>0</v>
      </c>
      <c r="Y1361" s="5">
        <v>251</v>
      </c>
      <c r="Z1361" s="5">
        <v>251</v>
      </c>
      <c r="AA1361" t="s">
        <v>64</v>
      </c>
      <c r="AB1361">
        <v>37.44</v>
      </c>
      <c r="AC1361">
        <v>4.7699999999999996</v>
      </c>
      <c r="AD1361" t="s">
        <v>64</v>
      </c>
      <c r="AE1361" t="s">
        <v>56</v>
      </c>
      <c r="AF1361">
        <v>7153</v>
      </c>
      <c r="AG1361">
        <v>7153</v>
      </c>
      <c r="AO1361">
        <v>32</v>
      </c>
      <c r="AP1361">
        <v>0</v>
      </c>
      <c r="AW1361">
        <v>251</v>
      </c>
      <c r="BD1361" s="5">
        <v>251</v>
      </c>
      <c r="BE1361">
        <v>219</v>
      </c>
      <c r="BG1361">
        <f t="shared" si="153"/>
        <v>219</v>
      </c>
      <c r="BH1361">
        <v>32</v>
      </c>
    </row>
    <row r="1362" spans="1:61" x14ac:dyDescent="0.25">
      <c r="A1362" t="s">
        <v>54</v>
      </c>
      <c r="B1362">
        <v>110027</v>
      </c>
      <c r="C1362" t="s">
        <v>55</v>
      </c>
      <c r="D1362" t="s">
        <v>56</v>
      </c>
      <c r="E1362" s="1">
        <v>45969</v>
      </c>
      <c r="F1362" t="s">
        <v>1626</v>
      </c>
      <c r="G1362" t="s">
        <v>58</v>
      </c>
      <c r="H1362" t="str">
        <f t="shared" si="147"/>
        <v>Aggregator</v>
      </c>
      <c r="I1362">
        <v>7461725078</v>
      </c>
      <c r="J1362">
        <v>18528960</v>
      </c>
      <c r="K1362" s="3">
        <v>45970.20416666667</v>
      </c>
      <c r="L1362">
        <f t="shared" si="148"/>
        <v>9</v>
      </c>
      <c r="M1362" t="str">
        <f t="shared" si="149"/>
        <v>Sunday</v>
      </c>
      <c r="N1362" s="1" t="str">
        <f t="shared" si="150"/>
        <v>November</v>
      </c>
      <c r="O1362" s="2">
        <v>0.20416666666666666</v>
      </c>
      <c r="P1362" s="2" t="str">
        <f t="shared" si="151"/>
        <v>Week 2</v>
      </c>
      <c r="Q1362" t="s">
        <v>59</v>
      </c>
      <c r="R1362" s="5">
        <v>268</v>
      </c>
      <c r="S1362" s="5">
        <v>-100</v>
      </c>
      <c r="T1362" s="5">
        <f t="shared" si="152"/>
        <v>37.313432835820898</v>
      </c>
      <c r="U1362" s="5">
        <v>168</v>
      </c>
      <c r="V1362" s="5">
        <v>32</v>
      </c>
      <c r="W1362" s="5">
        <v>0</v>
      </c>
      <c r="X1362" s="5">
        <v>0</v>
      </c>
      <c r="Y1362" s="5">
        <v>200</v>
      </c>
      <c r="Z1362" s="5">
        <v>200</v>
      </c>
      <c r="AA1362" t="s">
        <v>60</v>
      </c>
      <c r="AB1362">
        <v>49.39</v>
      </c>
      <c r="AC1362">
        <v>7.09</v>
      </c>
      <c r="AD1362" t="s">
        <v>60</v>
      </c>
      <c r="AE1362" t="s">
        <v>56</v>
      </c>
      <c r="AF1362">
        <v>5078</v>
      </c>
      <c r="AG1362">
        <v>5078</v>
      </c>
      <c r="AO1362">
        <v>32</v>
      </c>
      <c r="AP1362">
        <v>0</v>
      </c>
      <c r="AX1362">
        <v>200</v>
      </c>
      <c r="BD1362" s="5">
        <v>200</v>
      </c>
      <c r="BE1362">
        <v>168</v>
      </c>
      <c r="BG1362">
        <f t="shared" si="153"/>
        <v>168</v>
      </c>
      <c r="BI1362">
        <v>32</v>
      </c>
    </row>
    <row r="1363" spans="1:61" x14ac:dyDescent="0.25">
      <c r="A1363" t="s">
        <v>54</v>
      </c>
      <c r="B1363">
        <v>110027</v>
      </c>
      <c r="C1363" t="s">
        <v>55</v>
      </c>
      <c r="D1363" t="s">
        <v>56</v>
      </c>
      <c r="E1363" s="1">
        <v>45969</v>
      </c>
      <c r="F1363" t="s">
        <v>1627</v>
      </c>
      <c r="G1363" t="s">
        <v>63</v>
      </c>
      <c r="H1363" t="str">
        <f t="shared" si="147"/>
        <v>Aggregator</v>
      </c>
      <c r="I1363">
        <v>221614000000000</v>
      </c>
      <c r="J1363">
        <v>29811</v>
      </c>
      <c r="K1363" s="3">
        <v>45970.207638888889</v>
      </c>
      <c r="L1363">
        <f t="shared" si="148"/>
        <v>9</v>
      </c>
      <c r="M1363" t="str">
        <f t="shared" si="149"/>
        <v>Sunday</v>
      </c>
      <c r="N1363" s="1" t="str">
        <f t="shared" si="150"/>
        <v>November</v>
      </c>
      <c r="O1363" s="2">
        <v>0.2076388888888889</v>
      </c>
      <c r="P1363" s="2" t="str">
        <f t="shared" si="151"/>
        <v>Week 2</v>
      </c>
      <c r="Q1363" t="s">
        <v>59</v>
      </c>
      <c r="R1363" s="5">
        <v>204.66</v>
      </c>
      <c r="S1363" s="5">
        <v>-89.99</v>
      </c>
      <c r="T1363" s="5">
        <f t="shared" si="152"/>
        <v>43.970487638033809</v>
      </c>
      <c r="U1363" s="5">
        <v>114.67</v>
      </c>
      <c r="V1363" s="5">
        <v>32</v>
      </c>
      <c r="W1363" s="5">
        <v>0</v>
      </c>
      <c r="X1363" s="5">
        <v>0.33</v>
      </c>
      <c r="Y1363" s="5">
        <v>147</v>
      </c>
      <c r="Z1363" s="5">
        <v>147</v>
      </c>
      <c r="AA1363" t="s">
        <v>64</v>
      </c>
      <c r="AB1363">
        <v>51.62</v>
      </c>
      <c r="AC1363">
        <v>2.64</v>
      </c>
      <c r="AD1363" t="s">
        <v>64</v>
      </c>
      <c r="AE1363" t="s">
        <v>56</v>
      </c>
      <c r="AF1363">
        <v>6103</v>
      </c>
      <c r="AG1363">
        <v>6103</v>
      </c>
      <c r="AO1363">
        <v>32</v>
      </c>
      <c r="AP1363">
        <v>0</v>
      </c>
      <c r="AW1363">
        <v>147</v>
      </c>
      <c r="BD1363" s="5">
        <v>147</v>
      </c>
      <c r="BE1363">
        <v>114.67</v>
      </c>
      <c r="BG1363">
        <f t="shared" si="153"/>
        <v>114.67</v>
      </c>
      <c r="BH1363">
        <v>32</v>
      </c>
    </row>
    <row r="1364" spans="1:61" x14ac:dyDescent="0.25">
      <c r="A1364" t="s">
        <v>54</v>
      </c>
      <c r="B1364">
        <v>110027</v>
      </c>
      <c r="C1364" t="s">
        <v>55</v>
      </c>
      <c r="D1364" t="s">
        <v>56</v>
      </c>
      <c r="E1364" s="1">
        <v>45970</v>
      </c>
      <c r="F1364" t="s">
        <v>1628</v>
      </c>
      <c r="G1364" t="s">
        <v>58</v>
      </c>
      <c r="H1364" t="str">
        <f t="shared" si="147"/>
        <v>Aggregator</v>
      </c>
      <c r="I1364">
        <v>7459410245</v>
      </c>
      <c r="J1364">
        <v>18528960</v>
      </c>
      <c r="K1364" s="3">
        <v>45970.484722222223</v>
      </c>
      <c r="L1364">
        <f t="shared" si="148"/>
        <v>9</v>
      </c>
      <c r="M1364" t="str">
        <f t="shared" si="149"/>
        <v>Sunday</v>
      </c>
      <c r="N1364" s="1" t="str">
        <f t="shared" si="150"/>
        <v>November</v>
      </c>
      <c r="O1364" s="2">
        <v>0.48472222222222222</v>
      </c>
      <c r="P1364" s="2" t="str">
        <f t="shared" si="151"/>
        <v>Week 2</v>
      </c>
      <c r="Q1364" t="s">
        <v>59</v>
      </c>
      <c r="R1364" s="5">
        <v>716</v>
      </c>
      <c r="S1364" s="5">
        <v>0</v>
      </c>
      <c r="T1364" s="5">
        <f t="shared" si="152"/>
        <v>0</v>
      </c>
      <c r="U1364" s="5">
        <v>716</v>
      </c>
      <c r="V1364" s="5">
        <v>32</v>
      </c>
      <c r="W1364" s="5">
        <v>0</v>
      </c>
      <c r="X1364" s="5">
        <v>0</v>
      </c>
      <c r="Y1364" s="5">
        <v>748</v>
      </c>
      <c r="Z1364" s="5">
        <v>748</v>
      </c>
      <c r="AA1364" t="s">
        <v>60</v>
      </c>
      <c r="AB1364">
        <v>130.56</v>
      </c>
      <c r="AC1364">
        <v>19.5</v>
      </c>
      <c r="AD1364" t="s">
        <v>60</v>
      </c>
      <c r="AE1364" t="s">
        <v>56</v>
      </c>
      <c r="AF1364">
        <v>245</v>
      </c>
      <c r="AG1364">
        <v>245</v>
      </c>
      <c r="AO1364">
        <v>32</v>
      </c>
      <c r="AP1364">
        <v>0</v>
      </c>
      <c r="AX1364">
        <v>748</v>
      </c>
      <c r="BD1364" s="5">
        <v>748</v>
      </c>
      <c r="BE1364">
        <v>716</v>
      </c>
      <c r="BG1364">
        <f t="shared" si="153"/>
        <v>716</v>
      </c>
      <c r="BI1364">
        <v>32</v>
      </c>
    </row>
    <row r="1365" spans="1:61" x14ac:dyDescent="0.25">
      <c r="A1365" t="s">
        <v>54</v>
      </c>
      <c r="B1365">
        <v>110027</v>
      </c>
      <c r="C1365" t="s">
        <v>55</v>
      </c>
      <c r="D1365" t="s">
        <v>56</v>
      </c>
      <c r="E1365" s="1">
        <v>45970</v>
      </c>
      <c r="F1365" t="s">
        <v>1629</v>
      </c>
      <c r="G1365" t="s">
        <v>67</v>
      </c>
      <c r="H1365" t="str">
        <f t="shared" si="147"/>
        <v>Direct Sale</v>
      </c>
      <c r="K1365" s="3">
        <v>45970.500694444447</v>
      </c>
      <c r="L1365">
        <f t="shared" si="148"/>
        <v>9</v>
      </c>
      <c r="M1365" t="str">
        <f t="shared" si="149"/>
        <v>Sunday</v>
      </c>
      <c r="N1365" s="1" t="str">
        <f t="shared" si="150"/>
        <v>November</v>
      </c>
      <c r="O1365" s="2">
        <v>0.50069444444444444</v>
      </c>
      <c r="P1365" s="2" t="str">
        <f t="shared" si="151"/>
        <v>Week 2</v>
      </c>
      <c r="Q1365" t="s">
        <v>59</v>
      </c>
      <c r="R1365" s="5">
        <v>169</v>
      </c>
      <c r="S1365" s="5">
        <v>0</v>
      </c>
      <c r="T1365" s="5">
        <f t="shared" si="152"/>
        <v>0</v>
      </c>
      <c r="U1365" s="5">
        <v>169</v>
      </c>
      <c r="V1365" s="5">
        <v>0</v>
      </c>
      <c r="W1365" s="5">
        <v>8.4600000000000009</v>
      </c>
      <c r="X1365" s="5">
        <v>-0.46</v>
      </c>
      <c r="Y1365" s="5">
        <v>177</v>
      </c>
      <c r="Z1365" s="5">
        <v>177</v>
      </c>
      <c r="AA1365" t="s">
        <v>68</v>
      </c>
      <c r="AB1365">
        <v>40.479999999999997</v>
      </c>
      <c r="AC1365">
        <v>2.2799999999999998</v>
      </c>
      <c r="AD1365" t="s">
        <v>5778</v>
      </c>
      <c r="AE1365" t="s">
        <v>75</v>
      </c>
      <c r="AI1365" t="s">
        <v>89</v>
      </c>
      <c r="AJ1365" t="s">
        <v>56</v>
      </c>
      <c r="AK1365">
        <v>8929758003</v>
      </c>
      <c r="AO1365">
        <v>0</v>
      </c>
      <c r="AP1365">
        <v>0</v>
      </c>
      <c r="AR1365">
        <v>177</v>
      </c>
      <c r="AZ1365">
        <v>169</v>
      </c>
      <c r="BA1365">
        <v>4.2300000000000004</v>
      </c>
      <c r="BB1365">
        <v>169</v>
      </c>
      <c r="BC1365">
        <v>4.2300000000000004</v>
      </c>
      <c r="BD1365" s="5">
        <v>177</v>
      </c>
      <c r="BE1365">
        <v>169</v>
      </c>
      <c r="BG1365">
        <f t="shared" si="153"/>
        <v>169</v>
      </c>
    </row>
    <row r="1366" spans="1:61" x14ac:dyDescent="0.25">
      <c r="A1366" t="s">
        <v>54</v>
      </c>
      <c r="B1366">
        <v>110027</v>
      </c>
      <c r="C1366" t="s">
        <v>55</v>
      </c>
      <c r="D1366" t="s">
        <v>56</v>
      </c>
      <c r="E1366" s="1">
        <v>45970</v>
      </c>
      <c r="F1366" t="s">
        <v>1630</v>
      </c>
      <c r="G1366" t="s">
        <v>67</v>
      </c>
      <c r="H1366" t="str">
        <f t="shared" si="147"/>
        <v>Direct Sale</v>
      </c>
      <c r="K1366" s="3">
        <v>45970.535416666666</v>
      </c>
      <c r="L1366">
        <f t="shared" si="148"/>
        <v>9</v>
      </c>
      <c r="M1366" t="str">
        <f t="shared" si="149"/>
        <v>Sunday</v>
      </c>
      <c r="N1366" s="1" t="str">
        <f t="shared" si="150"/>
        <v>November</v>
      </c>
      <c r="O1366" s="2">
        <v>0.53541666666666665</v>
      </c>
      <c r="P1366" s="2" t="str">
        <f t="shared" si="151"/>
        <v>Week 2</v>
      </c>
      <c r="Q1366" t="s">
        <v>59</v>
      </c>
      <c r="R1366" s="5">
        <v>94.28</v>
      </c>
      <c r="S1366" s="5">
        <v>0</v>
      </c>
      <c r="T1366" s="5">
        <f t="shared" si="152"/>
        <v>0</v>
      </c>
      <c r="U1366" s="5">
        <v>94.28</v>
      </c>
      <c r="V1366" s="5">
        <v>0</v>
      </c>
      <c r="W1366" s="5">
        <v>4.72</v>
      </c>
      <c r="X1366" s="5">
        <v>0</v>
      </c>
      <c r="Y1366" s="5">
        <v>99</v>
      </c>
      <c r="Z1366" s="5">
        <v>99</v>
      </c>
      <c r="AA1366" t="s">
        <v>68</v>
      </c>
      <c r="AB1366">
        <v>24</v>
      </c>
      <c r="AC1366">
        <v>0</v>
      </c>
      <c r="AD1366" t="s">
        <v>5778</v>
      </c>
      <c r="AE1366" t="s">
        <v>75</v>
      </c>
      <c r="AI1366" t="s">
        <v>1631</v>
      </c>
      <c r="AJ1366" t="s">
        <v>1632</v>
      </c>
      <c r="AK1366">
        <v>9211378350</v>
      </c>
      <c r="AO1366">
        <v>0</v>
      </c>
      <c r="AP1366">
        <v>0</v>
      </c>
      <c r="AR1366">
        <v>99</v>
      </c>
      <c r="AZ1366">
        <v>94.28</v>
      </c>
      <c r="BA1366">
        <v>2.36</v>
      </c>
      <c r="BB1366">
        <v>94.28</v>
      </c>
      <c r="BC1366">
        <v>2.36</v>
      </c>
      <c r="BD1366" s="5">
        <v>99</v>
      </c>
      <c r="BE1366">
        <v>94.28</v>
      </c>
      <c r="BG1366">
        <f t="shared" si="153"/>
        <v>94.28</v>
      </c>
    </row>
    <row r="1367" spans="1:61" x14ac:dyDescent="0.25">
      <c r="A1367" t="s">
        <v>54</v>
      </c>
      <c r="B1367">
        <v>110027</v>
      </c>
      <c r="C1367" t="s">
        <v>55</v>
      </c>
      <c r="D1367" t="s">
        <v>56</v>
      </c>
      <c r="E1367" s="1">
        <v>45970</v>
      </c>
      <c r="F1367" t="s">
        <v>1633</v>
      </c>
      <c r="G1367" t="s">
        <v>63</v>
      </c>
      <c r="H1367" t="str">
        <f t="shared" si="147"/>
        <v>Aggregator</v>
      </c>
      <c r="I1367">
        <v>221645000000000</v>
      </c>
      <c r="J1367">
        <v>29811</v>
      </c>
      <c r="K1367" s="3">
        <v>45970.5625</v>
      </c>
      <c r="L1367">
        <f t="shared" si="148"/>
        <v>9</v>
      </c>
      <c r="M1367" t="str">
        <f t="shared" si="149"/>
        <v>Sunday</v>
      </c>
      <c r="N1367" s="1" t="str">
        <f t="shared" si="150"/>
        <v>November</v>
      </c>
      <c r="O1367" s="2">
        <v>0.5625</v>
      </c>
      <c r="P1367" s="2" t="str">
        <f t="shared" si="151"/>
        <v>Week 2</v>
      </c>
      <c r="Q1367" t="s">
        <v>59</v>
      </c>
      <c r="R1367" s="5">
        <v>547</v>
      </c>
      <c r="S1367" s="5">
        <v>-93.74</v>
      </c>
      <c r="T1367" s="5">
        <f t="shared" si="152"/>
        <v>17.137111517367458</v>
      </c>
      <c r="U1367" s="5">
        <v>453.26</v>
      </c>
      <c r="V1367" s="5">
        <v>32</v>
      </c>
      <c r="W1367" s="5">
        <v>0</v>
      </c>
      <c r="X1367" s="5">
        <v>-0.26</v>
      </c>
      <c r="Y1367" s="5">
        <v>485</v>
      </c>
      <c r="Z1367" s="5">
        <v>485</v>
      </c>
      <c r="AA1367" t="s">
        <v>64</v>
      </c>
      <c r="AB1367">
        <v>120.21</v>
      </c>
      <c r="AC1367">
        <v>9.9</v>
      </c>
      <c r="AD1367" t="s">
        <v>64</v>
      </c>
      <c r="AE1367" t="s">
        <v>56</v>
      </c>
      <c r="AF1367">
        <v>3595</v>
      </c>
      <c r="AG1367">
        <v>3595</v>
      </c>
      <c r="AO1367">
        <v>32</v>
      </c>
      <c r="AP1367">
        <v>0</v>
      </c>
      <c r="AW1367">
        <v>485</v>
      </c>
      <c r="BD1367" s="5">
        <v>485</v>
      </c>
      <c r="BE1367">
        <v>453.26</v>
      </c>
      <c r="BG1367">
        <f t="shared" si="153"/>
        <v>453.26</v>
      </c>
      <c r="BH1367">
        <v>32</v>
      </c>
    </row>
    <row r="1368" spans="1:61" x14ac:dyDescent="0.25">
      <c r="A1368" t="s">
        <v>54</v>
      </c>
      <c r="B1368">
        <v>110027</v>
      </c>
      <c r="C1368" t="s">
        <v>55</v>
      </c>
      <c r="D1368" t="s">
        <v>56</v>
      </c>
      <c r="E1368" s="1">
        <v>45970</v>
      </c>
      <c r="F1368" t="s">
        <v>1634</v>
      </c>
      <c r="G1368" t="s">
        <v>63</v>
      </c>
      <c r="H1368" t="str">
        <f t="shared" si="147"/>
        <v>Aggregator</v>
      </c>
      <c r="I1368">
        <v>221645000000000</v>
      </c>
      <c r="J1368">
        <v>29811</v>
      </c>
      <c r="K1368" s="3">
        <v>45970.568055555559</v>
      </c>
      <c r="L1368">
        <f t="shared" si="148"/>
        <v>9</v>
      </c>
      <c r="M1368" t="str">
        <f t="shared" si="149"/>
        <v>Sunday</v>
      </c>
      <c r="N1368" s="1" t="str">
        <f t="shared" si="150"/>
        <v>November</v>
      </c>
      <c r="O1368" s="2">
        <v>0.56805555555555554</v>
      </c>
      <c r="P1368" s="2" t="str">
        <f t="shared" si="151"/>
        <v>Week 2</v>
      </c>
      <c r="Q1368" t="s">
        <v>59</v>
      </c>
      <c r="R1368" s="5">
        <v>494</v>
      </c>
      <c r="S1368" s="5">
        <v>-60</v>
      </c>
      <c r="T1368" s="5">
        <f t="shared" si="152"/>
        <v>12.145748987854251</v>
      </c>
      <c r="U1368" s="5">
        <v>434</v>
      </c>
      <c r="V1368" s="5">
        <v>32</v>
      </c>
      <c r="W1368" s="5">
        <v>0</v>
      </c>
      <c r="X1368" s="5">
        <v>0</v>
      </c>
      <c r="Y1368" s="5">
        <v>466</v>
      </c>
      <c r="Z1368" s="5">
        <v>466</v>
      </c>
      <c r="AA1368" t="s">
        <v>64</v>
      </c>
      <c r="AB1368">
        <v>89.26</v>
      </c>
      <c r="AC1368">
        <v>10.68</v>
      </c>
      <c r="AD1368" t="s">
        <v>64</v>
      </c>
      <c r="AE1368" t="s">
        <v>56</v>
      </c>
      <c r="AF1368">
        <v>3361</v>
      </c>
      <c r="AG1368">
        <v>3361</v>
      </c>
      <c r="AO1368">
        <v>32</v>
      </c>
      <c r="AP1368">
        <v>0</v>
      </c>
      <c r="AW1368">
        <v>466</v>
      </c>
      <c r="BD1368" s="5">
        <v>466</v>
      </c>
      <c r="BE1368">
        <v>433.99</v>
      </c>
      <c r="BG1368">
        <f t="shared" si="153"/>
        <v>433.99</v>
      </c>
      <c r="BH1368">
        <v>32</v>
      </c>
    </row>
    <row r="1369" spans="1:61" x14ac:dyDescent="0.25">
      <c r="A1369" t="s">
        <v>54</v>
      </c>
      <c r="B1369">
        <v>110027</v>
      </c>
      <c r="C1369" t="s">
        <v>55</v>
      </c>
      <c r="D1369" t="s">
        <v>56</v>
      </c>
      <c r="E1369" s="1">
        <v>45970</v>
      </c>
      <c r="F1369" t="s">
        <v>1635</v>
      </c>
      <c r="G1369" t="s">
        <v>58</v>
      </c>
      <c r="H1369" t="str">
        <f t="shared" si="147"/>
        <v>Aggregator</v>
      </c>
      <c r="I1369">
        <v>7464228350</v>
      </c>
      <c r="J1369">
        <v>18528960</v>
      </c>
      <c r="K1369" s="3">
        <v>45970.591666666667</v>
      </c>
      <c r="L1369">
        <f t="shared" si="148"/>
        <v>9</v>
      </c>
      <c r="M1369" t="str">
        <f t="shared" si="149"/>
        <v>Sunday</v>
      </c>
      <c r="N1369" s="1" t="str">
        <f t="shared" si="150"/>
        <v>November</v>
      </c>
      <c r="O1369" s="2">
        <v>0.59166666666666667</v>
      </c>
      <c r="P1369" s="2" t="str">
        <f t="shared" si="151"/>
        <v>Week 2</v>
      </c>
      <c r="Q1369" t="s">
        <v>59</v>
      </c>
      <c r="R1369" s="5">
        <v>1142.6600000000001</v>
      </c>
      <c r="S1369" s="5">
        <v>-473.5</v>
      </c>
      <c r="T1369" s="5">
        <f t="shared" si="152"/>
        <v>41.438398123676329</v>
      </c>
      <c r="U1369" s="5">
        <v>669.16</v>
      </c>
      <c r="V1369" s="5">
        <v>32</v>
      </c>
      <c r="W1369" s="5">
        <v>0</v>
      </c>
      <c r="X1369" s="5">
        <v>0</v>
      </c>
      <c r="Y1369" s="5">
        <v>701.16</v>
      </c>
      <c r="Z1369" s="5">
        <v>701.16</v>
      </c>
      <c r="AA1369" t="s">
        <v>60</v>
      </c>
      <c r="AB1369">
        <v>222</v>
      </c>
      <c r="AC1369">
        <v>22.87</v>
      </c>
      <c r="AD1369" t="s">
        <v>60</v>
      </c>
      <c r="AE1369" t="s">
        <v>56</v>
      </c>
      <c r="AF1369">
        <v>8350</v>
      </c>
      <c r="AG1369">
        <v>8350</v>
      </c>
      <c r="AO1369">
        <v>32</v>
      </c>
      <c r="AP1369">
        <v>0</v>
      </c>
      <c r="AX1369">
        <v>701.16</v>
      </c>
      <c r="BD1369" s="5">
        <v>701.16</v>
      </c>
      <c r="BE1369">
        <v>669.16</v>
      </c>
      <c r="BG1369">
        <f t="shared" si="153"/>
        <v>669.16</v>
      </c>
      <c r="BI1369">
        <v>32</v>
      </c>
    </row>
    <row r="1370" spans="1:61" x14ac:dyDescent="0.25">
      <c r="A1370" t="s">
        <v>54</v>
      </c>
      <c r="B1370">
        <v>110027</v>
      </c>
      <c r="C1370" t="s">
        <v>55</v>
      </c>
      <c r="D1370" t="s">
        <v>56</v>
      </c>
      <c r="E1370" s="1">
        <v>45970</v>
      </c>
      <c r="F1370" t="s">
        <v>1636</v>
      </c>
      <c r="G1370" t="s">
        <v>63</v>
      </c>
      <c r="H1370" t="str">
        <f t="shared" si="147"/>
        <v>Aggregator</v>
      </c>
      <c r="I1370">
        <v>221648000000000</v>
      </c>
      <c r="J1370">
        <v>29811</v>
      </c>
      <c r="K1370" s="3">
        <v>45970.59375</v>
      </c>
      <c r="L1370">
        <f t="shared" si="148"/>
        <v>9</v>
      </c>
      <c r="M1370" t="str">
        <f t="shared" si="149"/>
        <v>Sunday</v>
      </c>
      <c r="N1370" s="1" t="str">
        <f t="shared" si="150"/>
        <v>November</v>
      </c>
      <c r="O1370" s="2">
        <v>0.59375</v>
      </c>
      <c r="P1370" s="2" t="str">
        <f t="shared" si="151"/>
        <v>Week 2</v>
      </c>
      <c r="Q1370" t="s">
        <v>59</v>
      </c>
      <c r="R1370" s="5">
        <v>548</v>
      </c>
      <c r="S1370" s="5">
        <v>-175</v>
      </c>
      <c r="T1370" s="5">
        <f t="shared" si="152"/>
        <v>31.934306569343068</v>
      </c>
      <c r="U1370" s="5">
        <v>373</v>
      </c>
      <c r="V1370" s="5">
        <v>32</v>
      </c>
      <c r="W1370" s="5">
        <v>0</v>
      </c>
      <c r="X1370" s="5">
        <v>0</v>
      </c>
      <c r="Y1370" s="5">
        <v>405</v>
      </c>
      <c r="Z1370" s="5">
        <v>405</v>
      </c>
      <c r="AA1370" t="s">
        <v>64</v>
      </c>
      <c r="AB1370">
        <v>103.09</v>
      </c>
      <c r="AC1370">
        <v>8.69</v>
      </c>
      <c r="AD1370" t="s">
        <v>64</v>
      </c>
      <c r="AE1370" t="s">
        <v>56</v>
      </c>
      <c r="AF1370">
        <v>8459</v>
      </c>
      <c r="AG1370">
        <v>8459</v>
      </c>
      <c r="AO1370">
        <v>32</v>
      </c>
      <c r="AP1370">
        <v>0</v>
      </c>
      <c r="AW1370">
        <v>405</v>
      </c>
      <c r="BD1370" s="5">
        <v>405</v>
      </c>
      <c r="BE1370">
        <v>373</v>
      </c>
      <c r="BG1370">
        <f t="shared" si="153"/>
        <v>373</v>
      </c>
      <c r="BH1370">
        <v>32</v>
      </c>
    </row>
    <row r="1371" spans="1:61" x14ac:dyDescent="0.25">
      <c r="A1371" t="s">
        <v>54</v>
      </c>
      <c r="B1371">
        <v>110027</v>
      </c>
      <c r="C1371" t="s">
        <v>55</v>
      </c>
      <c r="D1371" t="s">
        <v>56</v>
      </c>
      <c r="E1371" s="1">
        <v>45970</v>
      </c>
      <c r="F1371" t="s">
        <v>1637</v>
      </c>
      <c r="G1371" t="s">
        <v>58</v>
      </c>
      <c r="H1371" t="str">
        <f t="shared" si="147"/>
        <v>Aggregator</v>
      </c>
      <c r="I1371">
        <v>7464867423</v>
      </c>
      <c r="J1371">
        <v>18528960</v>
      </c>
      <c r="K1371" s="3">
        <v>45970.599305555559</v>
      </c>
      <c r="L1371">
        <f t="shared" si="148"/>
        <v>9</v>
      </c>
      <c r="M1371" t="str">
        <f t="shared" si="149"/>
        <v>Sunday</v>
      </c>
      <c r="N1371" s="1" t="str">
        <f t="shared" si="150"/>
        <v>November</v>
      </c>
      <c r="O1371" s="2">
        <v>0.59930555555555554</v>
      </c>
      <c r="P1371" s="2" t="str">
        <f t="shared" si="151"/>
        <v>Week 2</v>
      </c>
      <c r="Q1371" t="s">
        <v>59</v>
      </c>
      <c r="R1371" s="5">
        <v>458</v>
      </c>
      <c r="S1371" s="5">
        <v>-75</v>
      </c>
      <c r="T1371" s="5">
        <f t="shared" si="152"/>
        <v>16.375545851528383</v>
      </c>
      <c r="U1371" s="5">
        <v>383</v>
      </c>
      <c r="V1371" s="5">
        <v>32</v>
      </c>
      <c r="W1371" s="5">
        <v>0</v>
      </c>
      <c r="X1371" s="5">
        <v>0</v>
      </c>
      <c r="Y1371" s="5">
        <v>415</v>
      </c>
      <c r="Z1371" s="5">
        <v>415</v>
      </c>
      <c r="AA1371" t="s">
        <v>60</v>
      </c>
      <c r="AB1371">
        <v>92.09</v>
      </c>
      <c r="AC1371">
        <v>7.93</v>
      </c>
      <c r="AD1371" t="s">
        <v>60</v>
      </c>
      <c r="AE1371" t="s">
        <v>56</v>
      </c>
      <c r="AF1371">
        <v>7423</v>
      </c>
      <c r="AG1371">
        <v>7423</v>
      </c>
      <c r="AO1371">
        <v>32</v>
      </c>
      <c r="AP1371">
        <v>0</v>
      </c>
      <c r="AX1371">
        <v>415</v>
      </c>
      <c r="BD1371" s="5">
        <v>415</v>
      </c>
      <c r="BE1371">
        <v>383</v>
      </c>
      <c r="BG1371">
        <f t="shared" si="153"/>
        <v>383</v>
      </c>
      <c r="BI1371">
        <v>32</v>
      </c>
    </row>
    <row r="1372" spans="1:61" x14ac:dyDescent="0.25">
      <c r="A1372" t="s">
        <v>54</v>
      </c>
      <c r="B1372">
        <v>110027</v>
      </c>
      <c r="C1372" t="s">
        <v>55</v>
      </c>
      <c r="D1372" t="s">
        <v>56</v>
      </c>
      <c r="E1372" s="1">
        <v>45970</v>
      </c>
      <c r="F1372" t="s">
        <v>1638</v>
      </c>
      <c r="G1372" t="s">
        <v>58</v>
      </c>
      <c r="H1372" t="str">
        <f t="shared" si="147"/>
        <v>Aggregator</v>
      </c>
      <c r="I1372">
        <v>7464753955</v>
      </c>
      <c r="J1372">
        <v>18528960</v>
      </c>
      <c r="K1372" s="3">
        <v>45970.602083333331</v>
      </c>
      <c r="L1372">
        <f t="shared" si="148"/>
        <v>9</v>
      </c>
      <c r="M1372" t="str">
        <f t="shared" si="149"/>
        <v>Sunday</v>
      </c>
      <c r="N1372" s="1" t="str">
        <f t="shared" si="150"/>
        <v>November</v>
      </c>
      <c r="O1372" s="2">
        <v>0.6020833333333333</v>
      </c>
      <c r="P1372" s="2" t="str">
        <f t="shared" si="151"/>
        <v>Week 2</v>
      </c>
      <c r="Q1372" t="s">
        <v>59</v>
      </c>
      <c r="R1372" s="5">
        <v>775</v>
      </c>
      <c r="S1372" s="5">
        <v>-75</v>
      </c>
      <c r="T1372" s="5">
        <f t="shared" si="152"/>
        <v>9.67741935483871</v>
      </c>
      <c r="U1372" s="5">
        <v>700</v>
      </c>
      <c r="V1372" s="5">
        <v>32</v>
      </c>
      <c r="W1372" s="5">
        <v>0</v>
      </c>
      <c r="X1372" s="5">
        <v>0</v>
      </c>
      <c r="Y1372" s="5">
        <v>732</v>
      </c>
      <c r="Z1372" s="5">
        <v>732</v>
      </c>
      <c r="AA1372" t="s">
        <v>60</v>
      </c>
      <c r="AB1372">
        <v>130.04</v>
      </c>
      <c r="AC1372">
        <v>12.53</v>
      </c>
      <c r="AD1372" t="s">
        <v>60</v>
      </c>
      <c r="AE1372" t="s">
        <v>56</v>
      </c>
      <c r="AF1372">
        <v>3955</v>
      </c>
      <c r="AG1372">
        <v>3955</v>
      </c>
      <c r="AO1372">
        <v>32</v>
      </c>
      <c r="AP1372">
        <v>0</v>
      </c>
      <c r="AX1372">
        <v>732</v>
      </c>
      <c r="BD1372" s="5">
        <v>732</v>
      </c>
      <c r="BE1372">
        <v>700</v>
      </c>
      <c r="BG1372">
        <f t="shared" si="153"/>
        <v>700</v>
      </c>
      <c r="BI1372">
        <v>32</v>
      </c>
    </row>
    <row r="1373" spans="1:61" x14ac:dyDescent="0.25">
      <c r="A1373" t="s">
        <v>54</v>
      </c>
      <c r="B1373">
        <v>110027</v>
      </c>
      <c r="C1373" t="s">
        <v>55</v>
      </c>
      <c r="D1373" t="s">
        <v>56</v>
      </c>
      <c r="E1373" s="1">
        <v>45970</v>
      </c>
      <c r="F1373" t="s">
        <v>1639</v>
      </c>
      <c r="G1373" t="s">
        <v>63</v>
      </c>
      <c r="H1373" t="str">
        <f t="shared" si="147"/>
        <v>Aggregator</v>
      </c>
      <c r="I1373">
        <v>221649000000000</v>
      </c>
      <c r="J1373">
        <v>29811</v>
      </c>
      <c r="K1373" s="3">
        <v>45970.60833333333</v>
      </c>
      <c r="L1373">
        <f t="shared" si="148"/>
        <v>9</v>
      </c>
      <c r="M1373" t="str">
        <f t="shared" si="149"/>
        <v>Sunday</v>
      </c>
      <c r="N1373" s="1" t="str">
        <f t="shared" si="150"/>
        <v>November</v>
      </c>
      <c r="O1373" s="2">
        <v>0.60833333333333328</v>
      </c>
      <c r="P1373" s="2" t="str">
        <f t="shared" si="151"/>
        <v>Week 2</v>
      </c>
      <c r="Q1373" t="s">
        <v>59</v>
      </c>
      <c r="R1373" s="5">
        <v>1229.28</v>
      </c>
      <c r="S1373" s="5">
        <v>-175</v>
      </c>
      <c r="T1373" s="5">
        <f t="shared" si="152"/>
        <v>14.235975530391777</v>
      </c>
      <c r="U1373" s="5">
        <v>1054.28</v>
      </c>
      <c r="V1373" s="5">
        <v>32</v>
      </c>
      <c r="W1373" s="5">
        <v>0</v>
      </c>
      <c r="X1373" s="5">
        <v>-0.28000000000000003</v>
      </c>
      <c r="Y1373" s="5">
        <v>1086</v>
      </c>
      <c r="Z1373" s="5">
        <v>1086</v>
      </c>
      <c r="AA1373" t="s">
        <v>64</v>
      </c>
      <c r="AB1373">
        <v>244.78</v>
      </c>
      <c r="AC1373">
        <v>27.92</v>
      </c>
      <c r="AD1373" t="s">
        <v>64</v>
      </c>
      <c r="AE1373" t="s">
        <v>56</v>
      </c>
      <c r="AF1373">
        <v>5391</v>
      </c>
      <c r="AG1373">
        <v>5391</v>
      </c>
      <c r="AO1373">
        <v>32</v>
      </c>
      <c r="AP1373">
        <v>0</v>
      </c>
      <c r="AW1373">
        <v>1086</v>
      </c>
      <c r="BD1373" s="5">
        <v>1086</v>
      </c>
      <c r="BE1373">
        <v>1054.28</v>
      </c>
      <c r="BG1373">
        <f t="shared" si="153"/>
        <v>1054.28</v>
      </c>
      <c r="BH1373">
        <v>32</v>
      </c>
    </row>
    <row r="1374" spans="1:61" x14ac:dyDescent="0.25">
      <c r="A1374" t="s">
        <v>54</v>
      </c>
      <c r="B1374">
        <v>110027</v>
      </c>
      <c r="C1374" t="s">
        <v>55</v>
      </c>
      <c r="D1374" t="s">
        <v>56</v>
      </c>
      <c r="E1374" s="1">
        <v>45970</v>
      </c>
      <c r="F1374" t="s">
        <v>1640</v>
      </c>
      <c r="G1374" t="s">
        <v>63</v>
      </c>
      <c r="H1374" t="str">
        <f t="shared" si="147"/>
        <v>Aggregator</v>
      </c>
      <c r="I1374">
        <v>221651000000000</v>
      </c>
      <c r="J1374">
        <v>29811</v>
      </c>
      <c r="K1374" s="3">
        <v>45970.637499999997</v>
      </c>
      <c r="L1374">
        <f t="shared" si="148"/>
        <v>9</v>
      </c>
      <c r="M1374" t="str">
        <f t="shared" si="149"/>
        <v>Sunday</v>
      </c>
      <c r="N1374" s="1" t="str">
        <f t="shared" si="150"/>
        <v>November</v>
      </c>
      <c r="O1374" s="2">
        <v>0.63749999999999996</v>
      </c>
      <c r="P1374" s="2" t="str">
        <f t="shared" si="151"/>
        <v>Week 2</v>
      </c>
      <c r="Q1374" t="s">
        <v>59</v>
      </c>
      <c r="R1374" s="5">
        <v>177</v>
      </c>
      <c r="S1374" s="5">
        <v>-40</v>
      </c>
      <c r="T1374" s="5">
        <f t="shared" si="152"/>
        <v>22.598870056497177</v>
      </c>
      <c r="U1374" s="5">
        <v>137</v>
      </c>
      <c r="V1374" s="5">
        <v>32</v>
      </c>
      <c r="W1374" s="5">
        <v>0</v>
      </c>
      <c r="X1374" s="5">
        <v>0</v>
      </c>
      <c r="Y1374" s="5">
        <v>169</v>
      </c>
      <c r="Z1374" s="5">
        <v>169</v>
      </c>
      <c r="AA1374" t="s">
        <v>64</v>
      </c>
      <c r="AB1374">
        <v>35.83</v>
      </c>
      <c r="AC1374">
        <v>3.92</v>
      </c>
      <c r="AD1374" t="s">
        <v>64</v>
      </c>
      <c r="AE1374" t="s">
        <v>56</v>
      </c>
      <c r="AF1374">
        <v>7050</v>
      </c>
      <c r="AG1374">
        <v>7050</v>
      </c>
      <c r="AO1374">
        <v>32</v>
      </c>
      <c r="AP1374">
        <v>0</v>
      </c>
      <c r="AW1374">
        <v>169</v>
      </c>
      <c r="BD1374" s="5">
        <v>169</v>
      </c>
      <c r="BE1374">
        <v>137</v>
      </c>
      <c r="BG1374">
        <f t="shared" si="153"/>
        <v>137</v>
      </c>
      <c r="BH1374">
        <v>32</v>
      </c>
    </row>
    <row r="1375" spans="1:61" x14ac:dyDescent="0.25">
      <c r="A1375" t="s">
        <v>54</v>
      </c>
      <c r="B1375">
        <v>110027</v>
      </c>
      <c r="C1375" t="s">
        <v>55</v>
      </c>
      <c r="D1375" t="s">
        <v>56</v>
      </c>
      <c r="E1375" s="1">
        <v>45970</v>
      </c>
      <c r="F1375" t="s">
        <v>1641</v>
      </c>
      <c r="G1375" t="s">
        <v>63</v>
      </c>
      <c r="H1375" t="str">
        <f t="shared" si="147"/>
        <v>Aggregator</v>
      </c>
      <c r="I1375">
        <v>221652000000000</v>
      </c>
      <c r="J1375">
        <v>29811</v>
      </c>
      <c r="K1375" s="3">
        <v>45970.642361111109</v>
      </c>
      <c r="L1375">
        <f t="shared" si="148"/>
        <v>9</v>
      </c>
      <c r="M1375" t="str">
        <f t="shared" si="149"/>
        <v>Sunday</v>
      </c>
      <c r="N1375" s="1" t="str">
        <f t="shared" si="150"/>
        <v>November</v>
      </c>
      <c r="O1375" s="2">
        <v>0.64236111111111116</v>
      </c>
      <c r="P1375" s="2" t="str">
        <f t="shared" si="151"/>
        <v>Week 2</v>
      </c>
      <c r="Q1375" t="s">
        <v>59</v>
      </c>
      <c r="R1375" s="5">
        <v>617</v>
      </c>
      <c r="S1375" s="5">
        <v>-93.74</v>
      </c>
      <c r="T1375" s="5">
        <f t="shared" si="152"/>
        <v>15.192868719611019</v>
      </c>
      <c r="U1375" s="5">
        <v>523.26</v>
      </c>
      <c r="V1375" s="5">
        <v>32</v>
      </c>
      <c r="W1375" s="5">
        <v>0</v>
      </c>
      <c r="X1375" s="5">
        <v>-0.26</v>
      </c>
      <c r="Y1375" s="5">
        <v>555</v>
      </c>
      <c r="Z1375" s="5">
        <v>555</v>
      </c>
      <c r="AA1375" t="s">
        <v>64</v>
      </c>
      <c r="AB1375">
        <v>143.19</v>
      </c>
      <c r="AC1375">
        <v>14.08</v>
      </c>
      <c r="AD1375" t="s">
        <v>64</v>
      </c>
      <c r="AE1375" t="s">
        <v>56</v>
      </c>
      <c r="AF1375">
        <v>8306</v>
      </c>
      <c r="AG1375">
        <v>8306</v>
      </c>
      <c r="AO1375">
        <v>32</v>
      </c>
      <c r="AP1375">
        <v>0</v>
      </c>
      <c r="AW1375">
        <v>555</v>
      </c>
      <c r="BD1375" s="5">
        <v>555</v>
      </c>
      <c r="BE1375">
        <v>523.26</v>
      </c>
      <c r="BG1375">
        <f t="shared" si="153"/>
        <v>523.26</v>
      </c>
      <c r="BH1375">
        <v>32</v>
      </c>
    </row>
    <row r="1376" spans="1:61" x14ac:dyDescent="0.25">
      <c r="A1376" t="s">
        <v>54</v>
      </c>
      <c r="B1376">
        <v>110027</v>
      </c>
      <c r="C1376" t="s">
        <v>55</v>
      </c>
      <c r="D1376" t="s">
        <v>56</v>
      </c>
      <c r="E1376" s="1">
        <v>45970</v>
      </c>
      <c r="F1376" t="s">
        <v>1642</v>
      </c>
      <c r="G1376" t="s">
        <v>58</v>
      </c>
      <c r="H1376" t="str">
        <f t="shared" si="147"/>
        <v>Aggregator</v>
      </c>
      <c r="I1376">
        <v>7462523084</v>
      </c>
      <c r="J1376">
        <v>18528960</v>
      </c>
      <c r="K1376" s="3">
        <v>45970.644444444442</v>
      </c>
      <c r="L1376">
        <f t="shared" si="148"/>
        <v>9</v>
      </c>
      <c r="M1376" t="str">
        <f t="shared" si="149"/>
        <v>Sunday</v>
      </c>
      <c r="N1376" s="1" t="str">
        <f t="shared" si="150"/>
        <v>November</v>
      </c>
      <c r="O1376" s="2">
        <v>0.64444444444444449</v>
      </c>
      <c r="P1376" s="2" t="str">
        <f t="shared" si="151"/>
        <v>Week 2</v>
      </c>
      <c r="Q1376" t="s">
        <v>59</v>
      </c>
      <c r="R1376" s="5">
        <v>871.3</v>
      </c>
      <c r="S1376" s="5">
        <v>-299.51</v>
      </c>
      <c r="T1376" s="5">
        <f t="shared" si="152"/>
        <v>34.37507173189487</v>
      </c>
      <c r="U1376" s="5">
        <v>571.79</v>
      </c>
      <c r="V1376" s="5">
        <v>32</v>
      </c>
      <c r="W1376" s="5">
        <v>0</v>
      </c>
      <c r="X1376" s="5">
        <v>0</v>
      </c>
      <c r="Y1376" s="5">
        <v>603.79</v>
      </c>
      <c r="Z1376" s="5">
        <v>603.79</v>
      </c>
      <c r="AA1376" t="s">
        <v>60</v>
      </c>
      <c r="AB1376">
        <v>153.19999999999999</v>
      </c>
      <c r="AC1376">
        <v>8.83</v>
      </c>
      <c r="AD1376" t="s">
        <v>60</v>
      </c>
      <c r="AE1376" t="s">
        <v>56</v>
      </c>
      <c r="AF1376">
        <v>3084</v>
      </c>
      <c r="AG1376">
        <v>3084</v>
      </c>
      <c r="AO1376">
        <v>32</v>
      </c>
      <c r="AP1376">
        <v>0</v>
      </c>
      <c r="AX1376">
        <v>603.79</v>
      </c>
      <c r="BD1376" s="5">
        <v>603.79</v>
      </c>
      <c r="BE1376">
        <v>571.78</v>
      </c>
      <c r="BG1376">
        <f t="shared" si="153"/>
        <v>571.78</v>
      </c>
      <c r="BI1376">
        <v>32</v>
      </c>
    </row>
    <row r="1377" spans="1:61" x14ac:dyDescent="0.25">
      <c r="A1377" t="s">
        <v>54</v>
      </c>
      <c r="B1377">
        <v>110027</v>
      </c>
      <c r="C1377" t="s">
        <v>55</v>
      </c>
      <c r="D1377" t="s">
        <v>56</v>
      </c>
      <c r="E1377" s="1">
        <v>45970</v>
      </c>
      <c r="F1377" t="s">
        <v>1643</v>
      </c>
      <c r="G1377" t="s">
        <v>58</v>
      </c>
      <c r="H1377" t="str">
        <f t="shared" si="147"/>
        <v>Aggregator</v>
      </c>
      <c r="I1377">
        <v>7461206437</v>
      </c>
      <c r="J1377">
        <v>18528960</v>
      </c>
      <c r="K1377" s="3">
        <v>45970.645833333336</v>
      </c>
      <c r="L1377">
        <f t="shared" si="148"/>
        <v>9</v>
      </c>
      <c r="M1377" t="str">
        <f t="shared" si="149"/>
        <v>Sunday</v>
      </c>
      <c r="N1377" s="1" t="str">
        <f t="shared" si="150"/>
        <v>November</v>
      </c>
      <c r="O1377" s="2">
        <v>0.64583333333333337</v>
      </c>
      <c r="P1377" s="2" t="str">
        <f t="shared" si="151"/>
        <v>Week 2</v>
      </c>
      <c r="Q1377" t="s">
        <v>59</v>
      </c>
      <c r="R1377" s="5">
        <v>357</v>
      </c>
      <c r="S1377" s="5">
        <v>-100</v>
      </c>
      <c r="T1377" s="5">
        <f t="shared" si="152"/>
        <v>28.011204481792717</v>
      </c>
      <c r="U1377" s="5">
        <v>257</v>
      </c>
      <c r="V1377" s="5">
        <v>32</v>
      </c>
      <c r="W1377" s="5">
        <v>0</v>
      </c>
      <c r="X1377" s="5">
        <v>0</v>
      </c>
      <c r="Y1377" s="5">
        <v>289</v>
      </c>
      <c r="Z1377" s="5">
        <v>289</v>
      </c>
      <c r="AA1377" t="s">
        <v>60</v>
      </c>
      <c r="AB1377">
        <v>66.92</v>
      </c>
      <c r="AC1377">
        <v>6.99</v>
      </c>
      <c r="AD1377" t="s">
        <v>60</v>
      </c>
      <c r="AE1377" t="s">
        <v>56</v>
      </c>
      <c r="AF1377">
        <v>6437</v>
      </c>
      <c r="AG1377">
        <v>6437</v>
      </c>
      <c r="AO1377">
        <v>32</v>
      </c>
      <c r="AP1377">
        <v>0</v>
      </c>
      <c r="AX1377">
        <v>289</v>
      </c>
      <c r="BD1377" s="5">
        <v>289</v>
      </c>
      <c r="BE1377">
        <v>257</v>
      </c>
      <c r="BG1377">
        <f t="shared" si="153"/>
        <v>257</v>
      </c>
      <c r="BI1377">
        <v>32</v>
      </c>
    </row>
    <row r="1378" spans="1:61" x14ac:dyDescent="0.25">
      <c r="A1378" t="s">
        <v>54</v>
      </c>
      <c r="B1378">
        <v>110027</v>
      </c>
      <c r="C1378" t="s">
        <v>55</v>
      </c>
      <c r="D1378" t="s">
        <v>56</v>
      </c>
      <c r="E1378" s="1">
        <v>45970</v>
      </c>
      <c r="F1378" t="s">
        <v>1644</v>
      </c>
      <c r="G1378" t="s">
        <v>63</v>
      </c>
      <c r="H1378" t="str">
        <f t="shared" si="147"/>
        <v>Aggregator</v>
      </c>
      <c r="I1378">
        <v>221652000000000</v>
      </c>
      <c r="J1378">
        <v>29811</v>
      </c>
      <c r="K1378" s="3">
        <v>45970.648611111108</v>
      </c>
      <c r="L1378">
        <f t="shared" si="148"/>
        <v>9</v>
      </c>
      <c r="M1378" t="str">
        <f t="shared" si="149"/>
        <v>Sunday</v>
      </c>
      <c r="N1378" s="1" t="str">
        <f t="shared" si="150"/>
        <v>November</v>
      </c>
      <c r="O1378" s="2">
        <v>0.64861111111111114</v>
      </c>
      <c r="P1378" s="2" t="str">
        <f t="shared" si="151"/>
        <v>Week 2</v>
      </c>
      <c r="Q1378" t="s">
        <v>59</v>
      </c>
      <c r="R1378" s="5">
        <v>237</v>
      </c>
      <c r="S1378" s="5">
        <v>-60</v>
      </c>
      <c r="T1378" s="5">
        <f t="shared" si="152"/>
        <v>25.316455696202532</v>
      </c>
      <c r="U1378" s="5">
        <v>177</v>
      </c>
      <c r="V1378" s="5">
        <v>32</v>
      </c>
      <c r="W1378" s="5">
        <v>0</v>
      </c>
      <c r="X1378" s="5">
        <v>0</v>
      </c>
      <c r="Y1378" s="5">
        <v>209</v>
      </c>
      <c r="Z1378" s="5">
        <v>209</v>
      </c>
      <c r="AA1378" t="s">
        <v>64</v>
      </c>
      <c r="AB1378">
        <v>46.48</v>
      </c>
      <c r="AC1378">
        <v>5.88</v>
      </c>
      <c r="AD1378" t="s">
        <v>64</v>
      </c>
      <c r="AE1378" t="s">
        <v>56</v>
      </c>
      <c r="AF1378">
        <v>16</v>
      </c>
      <c r="AG1378">
        <v>16</v>
      </c>
      <c r="AO1378">
        <v>32</v>
      </c>
      <c r="AP1378">
        <v>0</v>
      </c>
      <c r="AW1378">
        <v>209</v>
      </c>
      <c r="BD1378" s="5">
        <v>209</v>
      </c>
      <c r="BE1378">
        <v>177</v>
      </c>
      <c r="BG1378">
        <f t="shared" si="153"/>
        <v>177</v>
      </c>
      <c r="BH1378">
        <v>32</v>
      </c>
    </row>
    <row r="1379" spans="1:61" x14ac:dyDescent="0.25">
      <c r="A1379" t="s">
        <v>54</v>
      </c>
      <c r="B1379">
        <v>110027</v>
      </c>
      <c r="C1379" t="s">
        <v>55</v>
      </c>
      <c r="D1379" t="s">
        <v>56</v>
      </c>
      <c r="E1379" s="1">
        <v>45970</v>
      </c>
      <c r="F1379" t="s">
        <v>1645</v>
      </c>
      <c r="G1379" t="s">
        <v>63</v>
      </c>
      <c r="H1379" t="str">
        <f t="shared" si="147"/>
        <v>Aggregator</v>
      </c>
      <c r="I1379">
        <v>221653000000000</v>
      </c>
      <c r="J1379">
        <v>29811</v>
      </c>
      <c r="K1379" s="3">
        <v>45970.656944444447</v>
      </c>
      <c r="L1379">
        <f t="shared" si="148"/>
        <v>9</v>
      </c>
      <c r="M1379" t="str">
        <f t="shared" si="149"/>
        <v>Sunday</v>
      </c>
      <c r="N1379" s="1" t="str">
        <f t="shared" si="150"/>
        <v>November</v>
      </c>
      <c r="O1379" s="2">
        <v>0.65694444444444444</v>
      </c>
      <c r="P1379" s="2" t="str">
        <f t="shared" si="151"/>
        <v>Week 2</v>
      </c>
      <c r="Q1379" t="s">
        <v>59</v>
      </c>
      <c r="R1379" s="5">
        <v>393.28</v>
      </c>
      <c r="S1379" s="5">
        <v>-93.75</v>
      </c>
      <c r="T1379" s="5">
        <f t="shared" si="152"/>
        <v>23.837978030919448</v>
      </c>
      <c r="U1379" s="5">
        <v>299.52999999999997</v>
      </c>
      <c r="V1379" s="5">
        <v>32</v>
      </c>
      <c r="W1379" s="5">
        <v>0</v>
      </c>
      <c r="X1379" s="5">
        <v>0.47</v>
      </c>
      <c r="Y1379" s="5">
        <v>332</v>
      </c>
      <c r="Z1379" s="5">
        <v>332</v>
      </c>
      <c r="AA1379" t="s">
        <v>64</v>
      </c>
      <c r="AB1379">
        <v>91.54</v>
      </c>
      <c r="AC1379">
        <v>5.79</v>
      </c>
      <c r="AD1379" t="s">
        <v>64</v>
      </c>
      <c r="AE1379" t="s">
        <v>56</v>
      </c>
      <c r="AF1379">
        <v>1114</v>
      </c>
      <c r="AG1379">
        <v>1114</v>
      </c>
      <c r="AO1379">
        <v>32</v>
      </c>
      <c r="AP1379">
        <v>0</v>
      </c>
      <c r="AW1379">
        <v>332</v>
      </c>
      <c r="BD1379" s="5">
        <v>332</v>
      </c>
      <c r="BE1379">
        <v>299.52999999999997</v>
      </c>
      <c r="BG1379">
        <f t="shared" si="153"/>
        <v>299.52999999999997</v>
      </c>
      <c r="BH1379">
        <v>32</v>
      </c>
    </row>
    <row r="1380" spans="1:61" x14ac:dyDescent="0.25">
      <c r="A1380" t="s">
        <v>54</v>
      </c>
      <c r="B1380">
        <v>110027</v>
      </c>
      <c r="C1380" t="s">
        <v>55</v>
      </c>
      <c r="D1380" t="s">
        <v>56</v>
      </c>
      <c r="E1380" s="1">
        <v>45970</v>
      </c>
      <c r="F1380" t="s">
        <v>1646</v>
      </c>
      <c r="G1380" t="s">
        <v>63</v>
      </c>
      <c r="H1380" t="str">
        <f t="shared" si="147"/>
        <v>Aggregator</v>
      </c>
      <c r="I1380">
        <v>221655000000000</v>
      </c>
      <c r="J1380">
        <v>29811</v>
      </c>
      <c r="K1380" s="3">
        <v>45970.676388888889</v>
      </c>
      <c r="L1380">
        <f t="shared" si="148"/>
        <v>9</v>
      </c>
      <c r="M1380" t="str">
        <f t="shared" si="149"/>
        <v>Sunday</v>
      </c>
      <c r="N1380" s="1" t="str">
        <f t="shared" si="150"/>
        <v>November</v>
      </c>
      <c r="O1380" s="2">
        <v>0.67638888888888893</v>
      </c>
      <c r="P1380" s="2" t="str">
        <f t="shared" si="151"/>
        <v>Week 2</v>
      </c>
      <c r="Q1380" t="s">
        <v>59</v>
      </c>
      <c r="R1380" s="5">
        <v>448</v>
      </c>
      <c r="S1380" s="5">
        <v>-93.75</v>
      </c>
      <c r="T1380" s="5">
        <f t="shared" si="152"/>
        <v>20.926339285714285</v>
      </c>
      <c r="U1380" s="5">
        <v>354.25</v>
      </c>
      <c r="V1380" s="5">
        <v>32</v>
      </c>
      <c r="W1380" s="5">
        <v>0</v>
      </c>
      <c r="X1380" s="5">
        <v>-0.25</v>
      </c>
      <c r="Y1380" s="5">
        <v>386</v>
      </c>
      <c r="Z1380" s="5">
        <v>386</v>
      </c>
      <c r="AA1380" t="s">
        <v>64</v>
      </c>
      <c r="AB1380">
        <v>105.14</v>
      </c>
      <c r="AC1380">
        <v>8.41</v>
      </c>
      <c r="AD1380" t="s">
        <v>64</v>
      </c>
      <c r="AE1380" t="s">
        <v>56</v>
      </c>
      <c r="AF1380">
        <v>1826</v>
      </c>
      <c r="AG1380">
        <v>1826</v>
      </c>
      <c r="AO1380">
        <v>32</v>
      </c>
      <c r="AP1380">
        <v>0</v>
      </c>
      <c r="AW1380">
        <v>386</v>
      </c>
      <c r="BD1380" s="5">
        <v>386</v>
      </c>
      <c r="BE1380">
        <v>354.25</v>
      </c>
      <c r="BG1380">
        <f t="shared" si="153"/>
        <v>354.25</v>
      </c>
      <c r="BH1380">
        <v>32</v>
      </c>
    </row>
    <row r="1381" spans="1:61" x14ac:dyDescent="0.25">
      <c r="A1381" t="s">
        <v>54</v>
      </c>
      <c r="B1381">
        <v>110027</v>
      </c>
      <c r="C1381" t="s">
        <v>55</v>
      </c>
      <c r="D1381" t="s">
        <v>56</v>
      </c>
      <c r="E1381" s="1">
        <v>45970</v>
      </c>
      <c r="F1381" t="s">
        <v>1647</v>
      </c>
      <c r="G1381" t="s">
        <v>58</v>
      </c>
      <c r="H1381" t="str">
        <f t="shared" si="147"/>
        <v>Aggregator</v>
      </c>
      <c r="I1381">
        <v>7465247544</v>
      </c>
      <c r="J1381">
        <v>18528960</v>
      </c>
      <c r="K1381" s="3">
        <v>45970.681250000001</v>
      </c>
      <c r="L1381">
        <f t="shared" si="148"/>
        <v>9</v>
      </c>
      <c r="M1381" t="str">
        <f t="shared" si="149"/>
        <v>Sunday</v>
      </c>
      <c r="N1381" s="1" t="str">
        <f t="shared" si="150"/>
        <v>November</v>
      </c>
      <c r="O1381" s="2">
        <v>0.68125000000000002</v>
      </c>
      <c r="P1381" s="2" t="str">
        <f t="shared" si="151"/>
        <v>Week 2</v>
      </c>
      <c r="Q1381" t="s">
        <v>59</v>
      </c>
      <c r="R1381" s="5">
        <v>698</v>
      </c>
      <c r="S1381" s="5">
        <v>-349</v>
      </c>
      <c r="T1381" s="5">
        <f t="shared" si="152"/>
        <v>50</v>
      </c>
      <c r="U1381" s="5">
        <v>349</v>
      </c>
      <c r="V1381" s="5">
        <v>32</v>
      </c>
      <c r="W1381" s="5">
        <v>0</v>
      </c>
      <c r="X1381" s="5">
        <v>0</v>
      </c>
      <c r="Y1381" s="5">
        <v>381</v>
      </c>
      <c r="Z1381" s="5">
        <v>381</v>
      </c>
      <c r="AA1381" t="s">
        <v>60</v>
      </c>
      <c r="AB1381">
        <v>118.96</v>
      </c>
      <c r="AC1381">
        <v>9.5399999999999991</v>
      </c>
      <c r="AD1381" t="s">
        <v>60</v>
      </c>
      <c r="AE1381" t="s">
        <v>56</v>
      </c>
      <c r="AF1381">
        <v>7544</v>
      </c>
      <c r="AG1381">
        <v>7544</v>
      </c>
      <c r="AO1381">
        <v>32</v>
      </c>
      <c r="AP1381">
        <v>0</v>
      </c>
      <c r="AX1381">
        <v>381</v>
      </c>
      <c r="BD1381" s="5">
        <v>381</v>
      </c>
      <c r="BE1381">
        <v>349</v>
      </c>
      <c r="BG1381">
        <f t="shared" si="153"/>
        <v>349</v>
      </c>
      <c r="BI1381">
        <v>32</v>
      </c>
    </row>
    <row r="1382" spans="1:61" x14ac:dyDescent="0.25">
      <c r="A1382" t="s">
        <v>54</v>
      </c>
      <c r="B1382">
        <v>110027</v>
      </c>
      <c r="C1382" t="s">
        <v>55</v>
      </c>
      <c r="D1382" t="s">
        <v>56</v>
      </c>
      <c r="E1382" s="1">
        <v>45970</v>
      </c>
      <c r="F1382" t="s">
        <v>1648</v>
      </c>
      <c r="G1382" t="s">
        <v>63</v>
      </c>
      <c r="H1382" t="str">
        <f t="shared" si="147"/>
        <v>Aggregator</v>
      </c>
      <c r="I1382">
        <v>221655000000000</v>
      </c>
      <c r="J1382">
        <v>29811</v>
      </c>
      <c r="K1382" s="3">
        <v>45970.681250000001</v>
      </c>
      <c r="L1382">
        <f t="shared" si="148"/>
        <v>9</v>
      </c>
      <c r="M1382" t="str">
        <f t="shared" si="149"/>
        <v>Sunday</v>
      </c>
      <c r="N1382" s="1" t="str">
        <f t="shared" si="150"/>
        <v>November</v>
      </c>
      <c r="O1382" s="2">
        <v>0.68125000000000002</v>
      </c>
      <c r="P1382" s="2" t="str">
        <f t="shared" si="151"/>
        <v>Week 2</v>
      </c>
      <c r="Q1382" t="s">
        <v>59</v>
      </c>
      <c r="R1382" s="5">
        <v>267</v>
      </c>
      <c r="S1382" s="5">
        <v>-93.75</v>
      </c>
      <c r="T1382" s="5">
        <f t="shared" si="152"/>
        <v>35.112359550561798</v>
      </c>
      <c r="U1382" s="5">
        <v>173.25</v>
      </c>
      <c r="V1382" s="5">
        <v>32</v>
      </c>
      <c r="W1382" s="5">
        <v>0</v>
      </c>
      <c r="X1382" s="5">
        <v>-0.25</v>
      </c>
      <c r="Y1382" s="5">
        <v>205</v>
      </c>
      <c r="Z1382" s="5">
        <v>205</v>
      </c>
      <c r="AA1382" t="s">
        <v>64</v>
      </c>
      <c r="AB1382">
        <v>56.9</v>
      </c>
      <c r="AC1382">
        <v>5.03</v>
      </c>
      <c r="AD1382" t="s">
        <v>64</v>
      </c>
      <c r="AE1382" t="s">
        <v>56</v>
      </c>
      <c r="AF1382">
        <v>3845</v>
      </c>
      <c r="AG1382">
        <v>3845</v>
      </c>
      <c r="AO1382">
        <v>32</v>
      </c>
      <c r="AP1382">
        <v>0</v>
      </c>
      <c r="AW1382">
        <v>205</v>
      </c>
      <c r="BD1382" s="5">
        <v>205</v>
      </c>
      <c r="BE1382">
        <v>173.25</v>
      </c>
      <c r="BG1382">
        <f t="shared" si="153"/>
        <v>173.25</v>
      </c>
      <c r="BH1382">
        <v>32</v>
      </c>
    </row>
    <row r="1383" spans="1:61" x14ac:dyDescent="0.25">
      <c r="A1383" t="s">
        <v>54</v>
      </c>
      <c r="B1383">
        <v>110027</v>
      </c>
      <c r="C1383" t="s">
        <v>55</v>
      </c>
      <c r="D1383" t="s">
        <v>56</v>
      </c>
      <c r="E1383" s="1">
        <v>45970</v>
      </c>
      <c r="F1383" t="s">
        <v>1649</v>
      </c>
      <c r="G1383" t="s">
        <v>67</v>
      </c>
      <c r="H1383" t="str">
        <f t="shared" si="147"/>
        <v>Direct Sale</v>
      </c>
      <c r="K1383" s="3">
        <v>45970.689583333333</v>
      </c>
      <c r="L1383">
        <f t="shared" si="148"/>
        <v>9</v>
      </c>
      <c r="M1383" t="str">
        <f t="shared" si="149"/>
        <v>Sunday</v>
      </c>
      <c r="N1383" s="1" t="str">
        <f t="shared" si="150"/>
        <v>November</v>
      </c>
      <c r="O1383" s="2">
        <v>0.68958333333333333</v>
      </c>
      <c r="P1383" s="2" t="str">
        <f t="shared" si="151"/>
        <v>Week 2</v>
      </c>
      <c r="Q1383" t="s">
        <v>59</v>
      </c>
      <c r="R1383" s="5">
        <v>295</v>
      </c>
      <c r="S1383" s="5">
        <v>0</v>
      </c>
      <c r="T1383" s="5">
        <f t="shared" si="152"/>
        <v>0</v>
      </c>
      <c r="U1383" s="5">
        <v>295</v>
      </c>
      <c r="V1383" s="5">
        <v>0</v>
      </c>
      <c r="W1383" s="5">
        <v>14.76</v>
      </c>
      <c r="X1383" s="5">
        <v>0.24</v>
      </c>
      <c r="Y1383" s="5">
        <v>310</v>
      </c>
      <c r="Z1383" s="5">
        <v>310</v>
      </c>
      <c r="AA1383" t="s">
        <v>68</v>
      </c>
      <c r="AB1383">
        <v>77.5</v>
      </c>
      <c r="AC1383">
        <v>9.8000000000000007</v>
      </c>
      <c r="AD1383" t="s">
        <v>5775</v>
      </c>
      <c r="AI1383" t="s">
        <v>1650</v>
      </c>
      <c r="AJ1383" t="s">
        <v>1651</v>
      </c>
      <c r="AK1383">
        <v>8920710539</v>
      </c>
      <c r="AO1383">
        <v>0</v>
      </c>
      <c r="AP1383">
        <v>0</v>
      </c>
      <c r="AR1383">
        <v>310</v>
      </c>
      <c r="AZ1383">
        <v>295</v>
      </c>
      <c r="BA1383">
        <v>7.38</v>
      </c>
      <c r="BB1383">
        <v>295</v>
      </c>
      <c r="BC1383">
        <v>7.38</v>
      </c>
      <c r="BD1383" s="5">
        <v>310</v>
      </c>
      <c r="BE1383">
        <v>295</v>
      </c>
      <c r="BG1383">
        <f t="shared" si="153"/>
        <v>295</v>
      </c>
    </row>
    <row r="1384" spans="1:61" x14ac:dyDescent="0.25">
      <c r="A1384" t="s">
        <v>54</v>
      </c>
      <c r="B1384">
        <v>110027</v>
      </c>
      <c r="C1384" t="s">
        <v>55</v>
      </c>
      <c r="D1384" t="s">
        <v>56</v>
      </c>
      <c r="E1384" s="1">
        <v>45970</v>
      </c>
      <c r="F1384" t="s">
        <v>1652</v>
      </c>
      <c r="G1384" t="s">
        <v>67</v>
      </c>
      <c r="H1384" t="str">
        <f t="shared" si="147"/>
        <v>Direct Sale</v>
      </c>
      <c r="K1384" s="3">
        <v>45970.689583333333</v>
      </c>
      <c r="L1384">
        <f t="shared" si="148"/>
        <v>9</v>
      </c>
      <c r="M1384" t="str">
        <f t="shared" si="149"/>
        <v>Sunday</v>
      </c>
      <c r="N1384" s="1" t="str">
        <f t="shared" si="150"/>
        <v>November</v>
      </c>
      <c r="O1384" s="2">
        <v>0.68958333333333333</v>
      </c>
      <c r="P1384" s="2" t="str">
        <f t="shared" si="151"/>
        <v>Week 2</v>
      </c>
      <c r="Q1384" t="s">
        <v>59</v>
      </c>
      <c r="R1384" s="5">
        <v>99</v>
      </c>
      <c r="S1384" s="5">
        <v>0</v>
      </c>
      <c r="T1384" s="5">
        <f t="shared" si="152"/>
        <v>0</v>
      </c>
      <c r="U1384" s="5">
        <v>99</v>
      </c>
      <c r="V1384" s="5">
        <v>0</v>
      </c>
      <c r="W1384" s="5">
        <v>4.96</v>
      </c>
      <c r="X1384" s="5">
        <v>0.04</v>
      </c>
      <c r="Y1384" s="5">
        <v>104</v>
      </c>
      <c r="Z1384" s="5">
        <v>104</v>
      </c>
      <c r="AA1384" t="s">
        <v>68</v>
      </c>
      <c r="AB1384">
        <v>21.16</v>
      </c>
      <c r="AC1384">
        <v>2.2799999999999998</v>
      </c>
      <c r="AD1384" t="s">
        <v>5778</v>
      </c>
      <c r="AE1384" t="s">
        <v>75</v>
      </c>
      <c r="AI1384" t="s">
        <v>89</v>
      </c>
      <c r="AJ1384" t="s">
        <v>56</v>
      </c>
      <c r="AK1384">
        <v>8929758003</v>
      </c>
      <c r="AO1384">
        <v>0</v>
      </c>
      <c r="AP1384">
        <v>0</v>
      </c>
      <c r="AR1384">
        <v>104</v>
      </c>
      <c r="AZ1384">
        <v>99</v>
      </c>
      <c r="BA1384">
        <v>2.48</v>
      </c>
      <c r="BB1384">
        <v>99</v>
      </c>
      <c r="BC1384">
        <v>2.48</v>
      </c>
      <c r="BD1384" s="5">
        <v>104</v>
      </c>
      <c r="BE1384">
        <v>99</v>
      </c>
      <c r="BG1384">
        <f t="shared" si="153"/>
        <v>99</v>
      </c>
    </row>
    <row r="1385" spans="1:61" x14ac:dyDescent="0.25">
      <c r="A1385" t="s">
        <v>54</v>
      </c>
      <c r="B1385">
        <v>110027</v>
      </c>
      <c r="C1385" t="s">
        <v>55</v>
      </c>
      <c r="D1385" t="s">
        <v>56</v>
      </c>
      <c r="E1385" s="1">
        <v>45970</v>
      </c>
      <c r="F1385" t="s">
        <v>1653</v>
      </c>
      <c r="G1385" t="s">
        <v>67</v>
      </c>
      <c r="H1385" t="str">
        <f t="shared" si="147"/>
        <v>Direct Sale</v>
      </c>
      <c r="K1385" s="3">
        <v>45970.689583333333</v>
      </c>
      <c r="L1385">
        <f t="shared" si="148"/>
        <v>9</v>
      </c>
      <c r="M1385" t="str">
        <f t="shared" si="149"/>
        <v>Sunday</v>
      </c>
      <c r="N1385" s="1" t="str">
        <f t="shared" si="150"/>
        <v>November</v>
      </c>
      <c r="O1385" s="2">
        <v>0.68958333333333333</v>
      </c>
      <c r="P1385" s="2" t="str">
        <f t="shared" si="151"/>
        <v>Week 2</v>
      </c>
      <c r="Q1385" t="s">
        <v>59</v>
      </c>
      <c r="R1385" s="5">
        <v>99</v>
      </c>
      <c r="S1385" s="5">
        <v>0</v>
      </c>
      <c r="T1385" s="5">
        <f t="shared" si="152"/>
        <v>0</v>
      </c>
      <c r="U1385" s="5">
        <v>99</v>
      </c>
      <c r="V1385" s="5">
        <v>0</v>
      </c>
      <c r="W1385" s="5">
        <v>4.96</v>
      </c>
      <c r="X1385" s="5">
        <v>0.04</v>
      </c>
      <c r="Y1385" s="5">
        <v>104</v>
      </c>
      <c r="Z1385" s="5">
        <v>104</v>
      </c>
      <c r="AA1385" t="s">
        <v>68</v>
      </c>
      <c r="AB1385">
        <v>25.04</v>
      </c>
      <c r="AC1385">
        <v>1.96</v>
      </c>
      <c r="AD1385" t="s">
        <v>5778</v>
      </c>
      <c r="AE1385" t="s">
        <v>75</v>
      </c>
      <c r="AI1385" t="s">
        <v>89</v>
      </c>
      <c r="AJ1385" t="s">
        <v>56</v>
      </c>
      <c r="AK1385">
        <v>8929758003</v>
      </c>
      <c r="AO1385">
        <v>0</v>
      </c>
      <c r="AP1385">
        <v>0</v>
      </c>
      <c r="AR1385">
        <v>104</v>
      </c>
      <c r="AZ1385">
        <v>99</v>
      </c>
      <c r="BA1385">
        <v>2.48</v>
      </c>
      <c r="BB1385">
        <v>99</v>
      </c>
      <c r="BC1385">
        <v>2.48</v>
      </c>
      <c r="BD1385" s="5">
        <v>104</v>
      </c>
      <c r="BE1385">
        <v>99</v>
      </c>
      <c r="BG1385">
        <f t="shared" si="153"/>
        <v>99</v>
      </c>
    </row>
    <row r="1386" spans="1:61" x14ac:dyDescent="0.25">
      <c r="A1386" t="s">
        <v>54</v>
      </c>
      <c r="B1386">
        <v>110027</v>
      </c>
      <c r="C1386" t="s">
        <v>55</v>
      </c>
      <c r="D1386" t="s">
        <v>56</v>
      </c>
      <c r="E1386" s="1">
        <v>45970</v>
      </c>
      <c r="F1386" t="s">
        <v>1654</v>
      </c>
      <c r="G1386" t="s">
        <v>63</v>
      </c>
      <c r="H1386" t="str">
        <f t="shared" si="147"/>
        <v>Aggregator</v>
      </c>
      <c r="I1386">
        <v>221656000000000</v>
      </c>
      <c r="J1386">
        <v>29811</v>
      </c>
      <c r="K1386" s="3">
        <v>45970.690972222219</v>
      </c>
      <c r="L1386">
        <f t="shared" si="148"/>
        <v>9</v>
      </c>
      <c r="M1386" t="str">
        <f t="shared" si="149"/>
        <v>Sunday</v>
      </c>
      <c r="N1386" s="1" t="str">
        <f t="shared" si="150"/>
        <v>November</v>
      </c>
      <c r="O1386" s="2">
        <v>0.69097222222222221</v>
      </c>
      <c r="P1386" s="2" t="str">
        <f t="shared" si="151"/>
        <v>Week 2</v>
      </c>
      <c r="Q1386" t="s">
        <v>59</v>
      </c>
      <c r="R1386" s="5">
        <v>966</v>
      </c>
      <c r="S1386" s="5">
        <v>-199.98</v>
      </c>
      <c r="T1386" s="5">
        <f t="shared" si="152"/>
        <v>20.701863354037268</v>
      </c>
      <c r="U1386" s="5">
        <v>766.02</v>
      </c>
      <c r="V1386" s="5">
        <v>32</v>
      </c>
      <c r="W1386" s="5">
        <v>0</v>
      </c>
      <c r="X1386" s="5">
        <v>-0.02</v>
      </c>
      <c r="Y1386" s="5">
        <v>798</v>
      </c>
      <c r="Z1386" s="5">
        <v>798</v>
      </c>
      <c r="AA1386" t="s">
        <v>64</v>
      </c>
      <c r="AB1386">
        <v>211.78</v>
      </c>
      <c r="AC1386">
        <v>15.37</v>
      </c>
      <c r="AD1386" t="s">
        <v>64</v>
      </c>
      <c r="AE1386" t="s">
        <v>56</v>
      </c>
      <c r="AF1386">
        <v>5171</v>
      </c>
      <c r="AG1386">
        <v>5171</v>
      </c>
      <c r="AO1386">
        <v>32</v>
      </c>
      <c r="AP1386">
        <v>0</v>
      </c>
      <c r="AW1386">
        <v>798</v>
      </c>
      <c r="BD1386" s="5">
        <v>798</v>
      </c>
      <c r="BE1386">
        <v>766.02</v>
      </c>
      <c r="BG1386">
        <f t="shared" si="153"/>
        <v>766.02</v>
      </c>
      <c r="BH1386">
        <v>32</v>
      </c>
    </row>
    <row r="1387" spans="1:61" x14ac:dyDescent="0.25">
      <c r="A1387" t="s">
        <v>54</v>
      </c>
      <c r="B1387">
        <v>110027</v>
      </c>
      <c r="C1387" t="s">
        <v>55</v>
      </c>
      <c r="D1387" t="s">
        <v>56</v>
      </c>
      <c r="E1387" s="1">
        <v>45970</v>
      </c>
      <c r="F1387" t="s">
        <v>1655</v>
      </c>
      <c r="G1387" t="s">
        <v>63</v>
      </c>
      <c r="H1387" t="str">
        <f t="shared" si="147"/>
        <v>Aggregator</v>
      </c>
      <c r="I1387">
        <v>221656000000000</v>
      </c>
      <c r="J1387">
        <v>29811</v>
      </c>
      <c r="K1387" s="3">
        <v>45970.692361111112</v>
      </c>
      <c r="L1387">
        <f t="shared" si="148"/>
        <v>9</v>
      </c>
      <c r="M1387" t="str">
        <f t="shared" si="149"/>
        <v>Sunday</v>
      </c>
      <c r="N1387" s="1" t="str">
        <f t="shared" si="150"/>
        <v>November</v>
      </c>
      <c r="O1387" s="2">
        <v>0.69236111111111109</v>
      </c>
      <c r="P1387" s="2" t="str">
        <f t="shared" si="151"/>
        <v>Week 2</v>
      </c>
      <c r="Q1387" t="s">
        <v>59</v>
      </c>
      <c r="R1387" s="5">
        <v>798</v>
      </c>
      <c r="S1387" s="5">
        <v>-400</v>
      </c>
      <c r="T1387" s="5">
        <f t="shared" si="152"/>
        <v>50.125313283208015</v>
      </c>
      <c r="U1387" s="5">
        <v>398</v>
      </c>
      <c r="V1387" s="5">
        <v>32</v>
      </c>
      <c r="W1387" s="5">
        <v>0</v>
      </c>
      <c r="X1387" s="5">
        <v>0</v>
      </c>
      <c r="Y1387" s="5">
        <v>430</v>
      </c>
      <c r="Z1387" s="5">
        <v>430</v>
      </c>
      <c r="AA1387" t="s">
        <v>64</v>
      </c>
      <c r="AB1387">
        <v>110.47</v>
      </c>
      <c r="AC1387">
        <v>0</v>
      </c>
      <c r="AD1387" t="s">
        <v>64</v>
      </c>
      <c r="AE1387" t="s">
        <v>56</v>
      </c>
      <c r="AF1387">
        <v>7690</v>
      </c>
      <c r="AG1387">
        <v>7690</v>
      </c>
      <c r="AO1387">
        <v>32</v>
      </c>
      <c r="AP1387">
        <v>0</v>
      </c>
      <c r="AW1387">
        <v>430</v>
      </c>
      <c r="BD1387" s="5">
        <v>430</v>
      </c>
      <c r="BE1387">
        <v>398</v>
      </c>
      <c r="BG1387">
        <f t="shared" si="153"/>
        <v>398</v>
      </c>
      <c r="BH1387">
        <v>32</v>
      </c>
    </row>
    <row r="1388" spans="1:61" x14ac:dyDescent="0.25">
      <c r="A1388" t="s">
        <v>54</v>
      </c>
      <c r="B1388">
        <v>110027</v>
      </c>
      <c r="C1388" t="s">
        <v>55</v>
      </c>
      <c r="D1388" t="s">
        <v>56</v>
      </c>
      <c r="E1388" s="1">
        <v>45970</v>
      </c>
      <c r="F1388" t="s">
        <v>1656</v>
      </c>
      <c r="G1388" t="s">
        <v>58</v>
      </c>
      <c r="H1388" t="str">
        <f t="shared" si="147"/>
        <v>Aggregator</v>
      </c>
      <c r="I1388">
        <v>7465260153</v>
      </c>
      <c r="J1388">
        <v>18528960</v>
      </c>
      <c r="K1388" s="3">
        <v>45970.693749999999</v>
      </c>
      <c r="L1388">
        <f t="shared" si="148"/>
        <v>9</v>
      </c>
      <c r="M1388" t="str">
        <f t="shared" si="149"/>
        <v>Sunday</v>
      </c>
      <c r="N1388" s="1" t="str">
        <f t="shared" si="150"/>
        <v>November</v>
      </c>
      <c r="O1388" s="2">
        <v>0.69374999999999998</v>
      </c>
      <c r="P1388" s="2" t="str">
        <f t="shared" si="151"/>
        <v>Week 2</v>
      </c>
      <c r="Q1388" t="s">
        <v>59</v>
      </c>
      <c r="R1388" s="5">
        <v>827</v>
      </c>
      <c r="S1388" s="5">
        <v>-349</v>
      </c>
      <c r="T1388" s="5">
        <f t="shared" si="152"/>
        <v>42.200725513905688</v>
      </c>
      <c r="U1388" s="5">
        <v>478</v>
      </c>
      <c r="V1388" s="5">
        <v>32</v>
      </c>
      <c r="W1388" s="5">
        <v>0</v>
      </c>
      <c r="X1388" s="5">
        <v>0</v>
      </c>
      <c r="Y1388" s="5">
        <v>510</v>
      </c>
      <c r="Z1388" s="5">
        <v>510</v>
      </c>
      <c r="AA1388" t="s">
        <v>60</v>
      </c>
      <c r="AB1388">
        <v>117.4</v>
      </c>
      <c r="AC1388">
        <v>8.69</v>
      </c>
      <c r="AD1388" t="s">
        <v>60</v>
      </c>
      <c r="AE1388" t="s">
        <v>56</v>
      </c>
      <c r="AF1388">
        <v>153</v>
      </c>
      <c r="AG1388">
        <v>153</v>
      </c>
      <c r="AO1388">
        <v>32</v>
      </c>
      <c r="AP1388">
        <v>0</v>
      </c>
      <c r="AX1388">
        <v>510</v>
      </c>
      <c r="BD1388" s="5">
        <v>510</v>
      </c>
      <c r="BE1388">
        <v>478</v>
      </c>
      <c r="BG1388">
        <f t="shared" si="153"/>
        <v>478</v>
      </c>
      <c r="BI1388">
        <v>32</v>
      </c>
    </row>
    <row r="1389" spans="1:61" x14ac:dyDescent="0.25">
      <c r="A1389" t="s">
        <v>54</v>
      </c>
      <c r="B1389">
        <v>110027</v>
      </c>
      <c r="C1389" t="s">
        <v>55</v>
      </c>
      <c r="D1389" t="s">
        <v>56</v>
      </c>
      <c r="E1389" s="1">
        <v>45970</v>
      </c>
      <c r="F1389" t="s">
        <v>1657</v>
      </c>
      <c r="G1389" t="s">
        <v>63</v>
      </c>
      <c r="H1389" t="str">
        <f t="shared" si="147"/>
        <v>Aggregator</v>
      </c>
      <c r="I1389">
        <v>221657000000000</v>
      </c>
      <c r="J1389">
        <v>29811</v>
      </c>
      <c r="K1389" s="3">
        <v>45970.698611111111</v>
      </c>
      <c r="L1389">
        <f t="shared" si="148"/>
        <v>9</v>
      </c>
      <c r="M1389" t="str">
        <f t="shared" si="149"/>
        <v>Sunday</v>
      </c>
      <c r="N1389" s="1" t="str">
        <f t="shared" si="150"/>
        <v>November</v>
      </c>
      <c r="O1389" s="2">
        <v>0.69861111111111107</v>
      </c>
      <c r="P1389" s="2" t="str">
        <f t="shared" si="151"/>
        <v>Week 2</v>
      </c>
      <c r="Q1389" t="s">
        <v>59</v>
      </c>
      <c r="R1389" s="5">
        <v>229</v>
      </c>
      <c r="S1389" s="5">
        <v>-90</v>
      </c>
      <c r="T1389" s="5">
        <f t="shared" si="152"/>
        <v>39.301310043668117</v>
      </c>
      <c r="U1389" s="5">
        <v>139</v>
      </c>
      <c r="V1389" s="5">
        <v>32</v>
      </c>
      <c r="W1389" s="5">
        <v>0</v>
      </c>
      <c r="X1389" s="5">
        <v>0</v>
      </c>
      <c r="Y1389" s="5">
        <v>171</v>
      </c>
      <c r="Z1389" s="5">
        <v>171</v>
      </c>
      <c r="AA1389" t="s">
        <v>64</v>
      </c>
      <c r="AB1389">
        <v>34.520000000000003</v>
      </c>
      <c r="AC1389">
        <v>5.03</v>
      </c>
      <c r="AD1389" t="s">
        <v>64</v>
      </c>
      <c r="AE1389" t="s">
        <v>56</v>
      </c>
      <c r="AF1389">
        <v>1272</v>
      </c>
      <c r="AG1389">
        <v>1272</v>
      </c>
      <c r="AO1389">
        <v>32</v>
      </c>
      <c r="AP1389">
        <v>0</v>
      </c>
      <c r="AW1389">
        <v>171</v>
      </c>
      <c r="BD1389" s="5">
        <v>171</v>
      </c>
      <c r="BE1389">
        <v>139</v>
      </c>
      <c r="BG1389">
        <f t="shared" si="153"/>
        <v>139</v>
      </c>
      <c r="BH1389">
        <v>32</v>
      </c>
    </row>
    <row r="1390" spans="1:61" x14ac:dyDescent="0.25">
      <c r="A1390" t="s">
        <v>54</v>
      </c>
      <c r="B1390">
        <v>110027</v>
      </c>
      <c r="C1390" t="s">
        <v>55</v>
      </c>
      <c r="D1390" t="s">
        <v>56</v>
      </c>
      <c r="E1390" s="1">
        <v>45970</v>
      </c>
      <c r="F1390" t="s">
        <v>1658</v>
      </c>
      <c r="G1390" t="s">
        <v>63</v>
      </c>
      <c r="H1390" t="str">
        <f t="shared" si="147"/>
        <v>Aggregator</v>
      </c>
      <c r="I1390">
        <v>221657000000000</v>
      </c>
      <c r="J1390">
        <v>29811</v>
      </c>
      <c r="K1390" s="3">
        <v>45970.704861111109</v>
      </c>
      <c r="L1390">
        <f t="shared" si="148"/>
        <v>9</v>
      </c>
      <c r="M1390" t="str">
        <f t="shared" si="149"/>
        <v>Sunday</v>
      </c>
      <c r="N1390" s="1" t="str">
        <f t="shared" si="150"/>
        <v>November</v>
      </c>
      <c r="O1390" s="2">
        <v>0.70486111111111116</v>
      </c>
      <c r="P1390" s="2" t="str">
        <f t="shared" si="151"/>
        <v>Week 2</v>
      </c>
      <c r="Q1390" t="s">
        <v>59</v>
      </c>
      <c r="R1390" s="5">
        <v>1073</v>
      </c>
      <c r="S1390" s="5">
        <v>-199.99</v>
      </c>
      <c r="T1390" s="5">
        <f t="shared" si="152"/>
        <v>18.638397017707366</v>
      </c>
      <c r="U1390" s="5">
        <v>873.01</v>
      </c>
      <c r="V1390" s="5">
        <v>32</v>
      </c>
      <c r="W1390" s="5">
        <v>0</v>
      </c>
      <c r="X1390" s="5">
        <v>-0.01</v>
      </c>
      <c r="Y1390" s="5">
        <v>905</v>
      </c>
      <c r="Z1390" s="5">
        <v>905</v>
      </c>
      <c r="AA1390" t="s">
        <v>64</v>
      </c>
      <c r="AB1390">
        <v>225.7</v>
      </c>
      <c r="AC1390">
        <v>24.04</v>
      </c>
      <c r="AD1390" t="s">
        <v>64</v>
      </c>
      <c r="AE1390" t="s">
        <v>56</v>
      </c>
      <c r="AF1390">
        <v>3567</v>
      </c>
      <c r="AG1390">
        <v>3567</v>
      </c>
      <c r="AO1390">
        <v>32</v>
      </c>
      <c r="AP1390">
        <v>0</v>
      </c>
      <c r="AW1390">
        <v>905</v>
      </c>
      <c r="BD1390" s="5">
        <v>905</v>
      </c>
      <c r="BE1390">
        <v>873.01</v>
      </c>
      <c r="BG1390">
        <f t="shared" si="153"/>
        <v>873.01</v>
      </c>
      <c r="BH1390">
        <v>32</v>
      </c>
    </row>
    <row r="1391" spans="1:61" x14ac:dyDescent="0.25">
      <c r="A1391" t="s">
        <v>54</v>
      </c>
      <c r="B1391">
        <v>110027</v>
      </c>
      <c r="C1391" t="s">
        <v>55</v>
      </c>
      <c r="D1391" t="s">
        <v>56</v>
      </c>
      <c r="E1391" s="1">
        <v>45970</v>
      </c>
      <c r="F1391" t="s">
        <v>1659</v>
      </c>
      <c r="G1391" t="s">
        <v>67</v>
      </c>
      <c r="H1391" t="str">
        <f t="shared" si="147"/>
        <v>Direct Sale</v>
      </c>
      <c r="K1391" s="3">
        <v>45970.706944444442</v>
      </c>
      <c r="L1391">
        <f t="shared" si="148"/>
        <v>9</v>
      </c>
      <c r="M1391" t="str">
        <f t="shared" si="149"/>
        <v>Sunday</v>
      </c>
      <c r="N1391" s="1" t="str">
        <f t="shared" si="150"/>
        <v>November</v>
      </c>
      <c r="O1391" s="2">
        <v>0.70694444444444449</v>
      </c>
      <c r="P1391" s="2" t="str">
        <f t="shared" si="151"/>
        <v>Week 2</v>
      </c>
      <c r="Q1391" t="s">
        <v>59</v>
      </c>
      <c r="R1391" s="5">
        <v>99</v>
      </c>
      <c r="S1391" s="5">
        <v>0</v>
      </c>
      <c r="T1391" s="5">
        <f t="shared" si="152"/>
        <v>0</v>
      </c>
      <c r="U1391" s="5">
        <v>99</v>
      </c>
      <c r="V1391" s="5">
        <v>0</v>
      </c>
      <c r="W1391" s="5">
        <v>4.96</v>
      </c>
      <c r="X1391" s="5">
        <v>0.04</v>
      </c>
      <c r="Y1391" s="5">
        <v>104</v>
      </c>
      <c r="Z1391" s="5">
        <v>104</v>
      </c>
      <c r="AA1391" t="s">
        <v>68</v>
      </c>
      <c r="AB1391">
        <v>25.04</v>
      </c>
      <c r="AC1391">
        <v>1.96</v>
      </c>
      <c r="AD1391" t="s">
        <v>5775</v>
      </c>
      <c r="AI1391" t="s">
        <v>89</v>
      </c>
      <c r="AJ1391" t="s">
        <v>56</v>
      </c>
      <c r="AK1391">
        <v>8929758003</v>
      </c>
      <c r="AO1391">
        <v>0</v>
      </c>
      <c r="AP1391">
        <v>0</v>
      </c>
      <c r="AR1391">
        <v>104</v>
      </c>
      <c r="AZ1391">
        <v>99</v>
      </c>
      <c r="BA1391">
        <v>2.48</v>
      </c>
      <c r="BB1391">
        <v>99</v>
      </c>
      <c r="BC1391">
        <v>2.48</v>
      </c>
      <c r="BD1391" s="5">
        <v>104</v>
      </c>
      <c r="BE1391">
        <v>99</v>
      </c>
      <c r="BG1391">
        <f t="shared" si="153"/>
        <v>99</v>
      </c>
    </row>
    <row r="1392" spans="1:61" x14ac:dyDescent="0.25">
      <c r="A1392" t="s">
        <v>54</v>
      </c>
      <c r="B1392">
        <v>110027</v>
      </c>
      <c r="C1392" t="s">
        <v>55</v>
      </c>
      <c r="D1392" t="s">
        <v>56</v>
      </c>
      <c r="E1392" s="1">
        <v>45970</v>
      </c>
      <c r="F1392" t="s">
        <v>1660</v>
      </c>
      <c r="G1392" t="s">
        <v>63</v>
      </c>
      <c r="H1392" t="str">
        <f t="shared" si="147"/>
        <v>Aggregator</v>
      </c>
      <c r="I1392">
        <v>221657000000000</v>
      </c>
      <c r="J1392">
        <v>29811</v>
      </c>
      <c r="K1392" s="3">
        <v>45970.709027777775</v>
      </c>
      <c r="L1392">
        <f t="shared" si="148"/>
        <v>9</v>
      </c>
      <c r="M1392" t="str">
        <f t="shared" si="149"/>
        <v>Sunday</v>
      </c>
      <c r="N1392" s="1" t="str">
        <f t="shared" si="150"/>
        <v>November</v>
      </c>
      <c r="O1392" s="2">
        <v>0.70902777777777781</v>
      </c>
      <c r="P1392" s="2" t="str">
        <f t="shared" si="151"/>
        <v>Week 2</v>
      </c>
      <c r="Q1392" t="s">
        <v>59</v>
      </c>
      <c r="R1392" s="5">
        <v>377</v>
      </c>
      <c r="S1392" s="5">
        <v>-93.74</v>
      </c>
      <c r="T1392" s="5">
        <f t="shared" si="152"/>
        <v>24.864721485411138</v>
      </c>
      <c r="U1392" s="5">
        <v>283.26</v>
      </c>
      <c r="V1392" s="5">
        <v>32</v>
      </c>
      <c r="W1392" s="5">
        <v>0</v>
      </c>
      <c r="X1392" s="5">
        <v>-0.26</v>
      </c>
      <c r="Y1392" s="5">
        <v>315</v>
      </c>
      <c r="Z1392" s="5">
        <v>315</v>
      </c>
      <c r="AA1392" t="s">
        <v>64</v>
      </c>
      <c r="AB1392">
        <v>62.62</v>
      </c>
      <c r="AC1392">
        <v>9.89</v>
      </c>
      <c r="AD1392" t="s">
        <v>64</v>
      </c>
      <c r="AE1392" t="s">
        <v>56</v>
      </c>
      <c r="AF1392">
        <v>7021</v>
      </c>
      <c r="AG1392">
        <v>7021</v>
      </c>
      <c r="AO1392">
        <v>32</v>
      </c>
      <c r="AP1392">
        <v>0</v>
      </c>
      <c r="AW1392">
        <v>315</v>
      </c>
      <c r="BD1392" s="5">
        <v>315</v>
      </c>
      <c r="BE1392">
        <v>283.26</v>
      </c>
      <c r="BG1392">
        <f t="shared" si="153"/>
        <v>283.26</v>
      </c>
      <c r="BH1392">
        <v>32</v>
      </c>
    </row>
    <row r="1393" spans="1:61" x14ac:dyDescent="0.25">
      <c r="A1393" t="s">
        <v>54</v>
      </c>
      <c r="B1393">
        <v>110027</v>
      </c>
      <c r="C1393" t="s">
        <v>55</v>
      </c>
      <c r="D1393" t="s">
        <v>56</v>
      </c>
      <c r="E1393" s="1">
        <v>45970</v>
      </c>
      <c r="F1393" t="s">
        <v>1661</v>
      </c>
      <c r="G1393" t="s">
        <v>63</v>
      </c>
      <c r="H1393" t="str">
        <f t="shared" si="147"/>
        <v>Aggregator</v>
      </c>
      <c r="I1393">
        <v>221658000000000</v>
      </c>
      <c r="J1393">
        <v>29811</v>
      </c>
      <c r="K1393" s="3">
        <v>45970.715277777781</v>
      </c>
      <c r="L1393">
        <f t="shared" si="148"/>
        <v>9</v>
      </c>
      <c r="M1393" t="str">
        <f t="shared" si="149"/>
        <v>Sunday</v>
      </c>
      <c r="N1393" s="1" t="str">
        <f t="shared" si="150"/>
        <v>November</v>
      </c>
      <c r="O1393" s="2">
        <v>0.71527777777777779</v>
      </c>
      <c r="P1393" s="2" t="str">
        <f t="shared" si="151"/>
        <v>Week 2</v>
      </c>
      <c r="Q1393" t="s">
        <v>59</v>
      </c>
      <c r="R1393" s="5">
        <v>229</v>
      </c>
      <c r="S1393" s="5">
        <v>-75</v>
      </c>
      <c r="T1393" s="5">
        <f t="shared" si="152"/>
        <v>32.751091703056765</v>
      </c>
      <c r="U1393" s="5">
        <v>154</v>
      </c>
      <c r="V1393" s="5">
        <v>32</v>
      </c>
      <c r="W1393" s="5">
        <v>0</v>
      </c>
      <c r="X1393" s="5">
        <v>0</v>
      </c>
      <c r="Y1393" s="5">
        <v>186</v>
      </c>
      <c r="Z1393" s="5">
        <v>186</v>
      </c>
      <c r="AA1393" t="s">
        <v>64</v>
      </c>
      <c r="AB1393">
        <v>47.51</v>
      </c>
      <c r="AC1393">
        <v>5.03</v>
      </c>
      <c r="AD1393" t="s">
        <v>64</v>
      </c>
      <c r="AE1393" t="s">
        <v>56</v>
      </c>
      <c r="AF1393">
        <v>8466</v>
      </c>
      <c r="AG1393">
        <v>8466</v>
      </c>
      <c r="AO1393">
        <v>32</v>
      </c>
      <c r="AP1393">
        <v>0</v>
      </c>
      <c r="AW1393">
        <v>186</v>
      </c>
      <c r="BD1393" s="5">
        <v>186</v>
      </c>
      <c r="BE1393">
        <v>154</v>
      </c>
      <c r="BG1393">
        <f t="shared" si="153"/>
        <v>154</v>
      </c>
      <c r="BH1393">
        <v>32</v>
      </c>
    </row>
    <row r="1394" spans="1:61" x14ac:dyDescent="0.25">
      <c r="A1394" t="s">
        <v>54</v>
      </c>
      <c r="B1394">
        <v>110027</v>
      </c>
      <c r="C1394" t="s">
        <v>55</v>
      </c>
      <c r="D1394" t="s">
        <v>56</v>
      </c>
      <c r="E1394" s="1">
        <v>45970</v>
      </c>
      <c r="F1394" t="s">
        <v>1662</v>
      </c>
      <c r="G1394" t="s">
        <v>67</v>
      </c>
      <c r="H1394" t="str">
        <f t="shared" si="147"/>
        <v>Direct Sale</v>
      </c>
      <c r="K1394" s="3">
        <v>45970.723611111112</v>
      </c>
      <c r="L1394">
        <f t="shared" si="148"/>
        <v>9</v>
      </c>
      <c r="M1394" t="str">
        <f t="shared" si="149"/>
        <v>Sunday</v>
      </c>
      <c r="N1394" s="1" t="str">
        <f t="shared" si="150"/>
        <v>November</v>
      </c>
      <c r="O1394" s="2">
        <v>0.72361111111111109</v>
      </c>
      <c r="P1394" s="2" t="str">
        <f t="shared" si="151"/>
        <v>Week 2</v>
      </c>
      <c r="Q1394" t="s">
        <v>59</v>
      </c>
      <c r="R1394" s="5">
        <v>198</v>
      </c>
      <c r="S1394" s="5">
        <v>0</v>
      </c>
      <c r="T1394" s="5">
        <f t="shared" si="152"/>
        <v>0</v>
      </c>
      <c r="U1394" s="5">
        <v>198</v>
      </c>
      <c r="V1394" s="5">
        <v>0</v>
      </c>
      <c r="W1394" s="5">
        <v>9.9</v>
      </c>
      <c r="X1394" s="5">
        <v>0.1</v>
      </c>
      <c r="Y1394" s="5">
        <v>208</v>
      </c>
      <c r="Z1394" s="5">
        <v>208</v>
      </c>
      <c r="AA1394" t="s">
        <v>73</v>
      </c>
      <c r="AB1394">
        <v>61.44</v>
      </c>
      <c r="AC1394">
        <v>4.24</v>
      </c>
      <c r="AD1394" t="s">
        <v>5778</v>
      </c>
      <c r="AE1394" t="s">
        <v>75</v>
      </c>
      <c r="AI1394" t="s">
        <v>89</v>
      </c>
      <c r="AJ1394" t="s">
        <v>56</v>
      </c>
      <c r="AK1394">
        <v>8929758003</v>
      </c>
      <c r="AO1394">
        <v>0</v>
      </c>
      <c r="AP1394">
        <v>0</v>
      </c>
      <c r="AQ1394">
        <v>208</v>
      </c>
      <c r="AZ1394">
        <v>198</v>
      </c>
      <c r="BA1394">
        <v>4.95</v>
      </c>
      <c r="BB1394">
        <v>198</v>
      </c>
      <c r="BC1394">
        <v>4.95</v>
      </c>
      <c r="BD1394" s="5">
        <v>208</v>
      </c>
      <c r="BE1394">
        <v>198</v>
      </c>
      <c r="BG1394">
        <f t="shared" si="153"/>
        <v>198</v>
      </c>
    </row>
    <row r="1395" spans="1:61" x14ac:dyDescent="0.25">
      <c r="A1395" t="s">
        <v>54</v>
      </c>
      <c r="B1395">
        <v>110027</v>
      </c>
      <c r="C1395" t="s">
        <v>55</v>
      </c>
      <c r="D1395" t="s">
        <v>56</v>
      </c>
      <c r="E1395" s="1">
        <v>45970</v>
      </c>
      <c r="F1395" t="s">
        <v>1663</v>
      </c>
      <c r="G1395" t="s">
        <v>67</v>
      </c>
      <c r="H1395" t="str">
        <f t="shared" si="147"/>
        <v>Direct Sale</v>
      </c>
      <c r="K1395" s="3">
        <v>45970.725694444445</v>
      </c>
      <c r="L1395">
        <f t="shared" si="148"/>
        <v>9</v>
      </c>
      <c r="M1395" t="str">
        <f t="shared" si="149"/>
        <v>Sunday</v>
      </c>
      <c r="N1395" s="1" t="str">
        <f t="shared" si="150"/>
        <v>November</v>
      </c>
      <c r="O1395" s="2">
        <v>0.72569444444444442</v>
      </c>
      <c r="P1395" s="2" t="str">
        <f t="shared" si="151"/>
        <v>Week 2</v>
      </c>
      <c r="Q1395" t="s">
        <v>59</v>
      </c>
      <c r="R1395" s="5">
        <v>94.29</v>
      </c>
      <c r="S1395" s="5">
        <v>0</v>
      </c>
      <c r="T1395" s="5">
        <f t="shared" si="152"/>
        <v>0</v>
      </c>
      <c r="U1395" s="5">
        <v>94.29</v>
      </c>
      <c r="V1395" s="5">
        <v>0</v>
      </c>
      <c r="W1395" s="5">
        <v>4.72</v>
      </c>
      <c r="X1395" s="5">
        <v>-0.01</v>
      </c>
      <c r="Y1395" s="5">
        <v>99</v>
      </c>
      <c r="Z1395" s="5">
        <v>99</v>
      </c>
      <c r="AA1395" t="s">
        <v>73</v>
      </c>
      <c r="AB1395">
        <v>29.6</v>
      </c>
      <c r="AC1395">
        <v>0</v>
      </c>
      <c r="AD1395" t="s">
        <v>5778</v>
      </c>
      <c r="AE1395" t="s">
        <v>75</v>
      </c>
      <c r="AI1395" t="s">
        <v>89</v>
      </c>
      <c r="AJ1395" t="s">
        <v>56</v>
      </c>
      <c r="AK1395">
        <v>8929758003</v>
      </c>
      <c r="AO1395">
        <v>0</v>
      </c>
      <c r="AP1395">
        <v>0</v>
      </c>
      <c r="AQ1395">
        <v>99</v>
      </c>
      <c r="AZ1395">
        <v>94.29</v>
      </c>
      <c r="BA1395">
        <v>2.36</v>
      </c>
      <c r="BB1395">
        <v>94.29</v>
      </c>
      <c r="BC1395">
        <v>2.36</v>
      </c>
      <c r="BD1395" s="5">
        <v>99</v>
      </c>
      <c r="BE1395">
        <v>94.29</v>
      </c>
      <c r="BG1395">
        <f t="shared" si="153"/>
        <v>94.29</v>
      </c>
    </row>
    <row r="1396" spans="1:61" x14ac:dyDescent="0.25">
      <c r="A1396" t="s">
        <v>54</v>
      </c>
      <c r="B1396">
        <v>110027</v>
      </c>
      <c r="C1396" t="s">
        <v>55</v>
      </c>
      <c r="D1396" t="s">
        <v>56</v>
      </c>
      <c r="E1396" s="1">
        <v>45970</v>
      </c>
      <c r="F1396" t="s">
        <v>1664</v>
      </c>
      <c r="G1396" t="s">
        <v>67</v>
      </c>
      <c r="H1396" t="str">
        <f t="shared" si="147"/>
        <v>Direct Sale</v>
      </c>
      <c r="K1396" s="3">
        <v>45970.725694444445</v>
      </c>
      <c r="L1396">
        <f t="shared" si="148"/>
        <v>9</v>
      </c>
      <c r="M1396" t="str">
        <f t="shared" si="149"/>
        <v>Sunday</v>
      </c>
      <c r="N1396" s="1" t="str">
        <f t="shared" si="150"/>
        <v>November</v>
      </c>
      <c r="O1396" s="2">
        <v>0.72569444444444442</v>
      </c>
      <c r="P1396" s="2" t="str">
        <f t="shared" si="151"/>
        <v>Week 2</v>
      </c>
      <c r="Q1396" t="s">
        <v>59</v>
      </c>
      <c r="R1396" s="5">
        <v>497</v>
      </c>
      <c r="S1396" s="5">
        <v>0</v>
      </c>
      <c r="T1396" s="5">
        <f t="shared" si="152"/>
        <v>0</v>
      </c>
      <c r="U1396" s="5">
        <v>497</v>
      </c>
      <c r="V1396" s="5">
        <v>0</v>
      </c>
      <c r="W1396" s="5">
        <v>24.86</v>
      </c>
      <c r="X1396" s="5">
        <v>0.14000000000000001</v>
      </c>
      <c r="Y1396" s="5">
        <v>522</v>
      </c>
      <c r="Z1396" s="5">
        <v>522</v>
      </c>
      <c r="AA1396" t="s">
        <v>68</v>
      </c>
      <c r="AB1396">
        <v>145.13</v>
      </c>
      <c r="AC1396">
        <v>9.14</v>
      </c>
      <c r="AD1396" t="s">
        <v>5778</v>
      </c>
      <c r="AE1396" t="s">
        <v>75</v>
      </c>
      <c r="AI1396" t="s">
        <v>89</v>
      </c>
      <c r="AJ1396" t="s">
        <v>56</v>
      </c>
      <c r="AK1396">
        <v>8929758003</v>
      </c>
      <c r="AO1396">
        <v>0</v>
      </c>
      <c r="AP1396">
        <v>0</v>
      </c>
      <c r="AR1396">
        <v>522</v>
      </c>
      <c r="AZ1396">
        <v>497</v>
      </c>
      <c r="BA1396">
        <v>12.43</v>
      </c>
      <c r="BB1396">
        <v>497</v>
      </c>
      <c r="BC1396">
        <v>12.43</v>
      </c>
      <c r="BD1396" s="5">
        <v>522</v>
      </c>
      <c r="BE1396">
        <v>497</v>
      </c>
      <c r="BG1396">
        <f t="shared" si="153"/>
        <v>497</v>
      </c>
    </row>
    <row r="1397" spans="1:61" x14ac:dyDescent="0.25">
      <c r="A1397" t="s">
        <v>54</v>
      </c>
      <c r="B1397">
        <v>110027</v>
      </c>
      <c r="C1397" t="s">
        <v>55</v>
      </c>
      <c r="D1397" t="s">
        <v>56</v>
      </c>
      <c r="E1397" s="1">
        <v>45970</v>
      </c>
      <c r="F1397" t="s">
        <v>1665</v>
      </c>
      <c r="G1397" t="s">
        <v>58</v>
      </c>
      <c r="H1397" t="str">
        <f t="shared" si="147"/>
        <v>Aggregator</v>
      </c>
      <c r="I1397">
        <v>7462641826</v>
      </c>
      <c r="J1397">
        <v>18528960</v>
      </c>
      <c r="K1397" s="3">
        <v>45970.731944444444</v>
      </c>
      <c r="L1397">
        <f t="shared" si="148"/>
        <v>9</v>
      </c>
      <c r="M1397" t="str">
        <f t="shared" si="149"/>
        <v>Sunday</v>
      </c>
      <c r="N1397" s="1" t="str">
        <f t="shared" si="150"/>
        <v>November</v>
      </c>
      <c r="O1397" s="2">
        <v>0.7319444444444444</v>
      </c>
      <c r="P1397" s="2" t="str">
        <f t="shared" si="151"/>
        <v>Week 2</v>
      </c>
      <c r="Q1397" t="s">
        <v>59</v>
      </c>
      <c r="R1397" s="5">
        <v>498</v>
      </c>
      <c r="S1397" s="5">
        <v>-249</v>
      </c>
      <c r="T1397" s="5">
        <f t="shared" si="152"/>
        <v>50</v>
      </c>
      <c r="U1397" s="5">
        <v>249</v>
      </c>
      <c r="V1397" s="5">
        <v>32</v>
      </c>
      <c r="W1397" s="5">
        <v>0</v>
      </c>
      <c r="X1397" s="5">
        <v>0</v>
      </c>
      <c r="Y1397" s="5">
        <v>281</v>
      </c>
      <c r="Z1397" s="5">
        <v>281</v>
      </c>
      <c r="AA1397" t="s">
        <v>60</v>
      </c>
      <c r="AB1397">
        <v>91.36</v>
      </c>
      <c r="AC1397">
        <v>17.46</v>
      </c>
      <c r="AD1397" t="s">
        <v>60</v>
      </c>
      <c r="AE1397" t="s">
        <v>56</v>
      </c>
      <c r="AF1397">
        <v>1826</v>
      </c>
      <c r="AG1397">
        <v>1826</v>
      </c>
      <c r="AO1397">
        <v>32</v>
      </c>
      <c r="AP1397">
        <v>0</v>
      </c>
      <c r="AX1397">
        <v>281</v>
      </c>
      <c r="BD1397" s="5">
        <v>281</v>
      </c>
      <c r="BE1397">
        <v>249</v>
      </c>
      <c r="BG1397">
        <f t="shared" si="153"/>
        <v>249</v>
      </c>
      <c r="BI1397">
        <v>32</v>
      </c>
    </row>
    <row r="1398" spans="1:61" x14ac:dyDescent="0.25">
      <c r="A1398" t="s">
        <v>54</v>
      </c>
      <c r="B1398">
        <v>110027</v>
      </c>
      <c r="C1398" t="s">
        <v>55</v>
      </c>
      <c r="D1398" t="s">
        <v>56</v>
      </c>
      <c r="E1398" s="1">
        <v>45970</v>
      </c>
      <c r="F1398" t="s">
        <v>1666</v>
      </c>
      <c r="G1398" t="s">
        <v>63</v>
      </c>
      <c r="H1398" t="str">
        <f t="shared" si="147"/>
        <v>Aggregator</v>
      </c>
      <c r="I1398">
        <v>221660000000000</v>
      </c>
      <c r="J1398">
        <v>29811</v>
      </c>
      <c r="K1398" s="3">
        <v>45970.738194444442</v>
      </c>
      <c r="L1398">
        <f t="shared" si="148"/>
        <v>9</v>
      </c>
      <c r="M1398" t="str">
        <f t="shared" si="149"/>
        <v>Sunday</v>
      </c>
      <c r="N1398" s="1" t="str">
        <f t="shared" si="150"/>
        <v>November</v>
      </c>
      <c r="O1398" s="2">
        <v>0.73819444444444449</v>
      </c>
      <c r="P1398" s="2" t="str">
        <f t="shared" si="151"/>
        <v>Week 2</v>
      </c>
      <c r="Q1398" t="s">
        <v>59</v>
      </c>
      <c r="R1398" s="5">
        <v>798</v>
      </c>
      <c r="S1398" s="5">
        <v>-268.75</v>
      </c>
      <c r="T1398" s="5">
        <f t="shared" si="152"/>
        <v>33.677944862155393</v>
      </c>
      <c r="U1398" s="5">
        <v>529.25</v>
      </c>
      <c r="V1398" s="5">
        <v>32</v>
      </c>
      <c r="W1398" s="5">
        <v>0</v>
      </c>
      <c r="X1398" s="5">
        <v>-0.25</v>
      </c>
      <c r="Y1398" s="5">
        <v>561</v>
      </c>
      <c r="Z1398" s="5">
        <v>561</v>
      </c>
      <c r="AA1398" t="s">
        <v>64</v>
      </c>
      <c r="AB1398">
        <v>136.87</v>
      </c>
      <c r="AC1398">
        <v>14.59</v>
      </c>
      <c r="AD1398" t="s">
        <v>64</v>
      </c>
      <c r="AE1398" t="s">
        <v>56</v>
      </c>
      <c r="AF1398">
        <v>4062</v>
      </c>
      <c r="AG1398">
        <v>4062</v>
      </c>
      <c r="AO1398">
        <v>32</v>
      </c>
      <c r="AP1398">
        <v>0</v>
      </c>
      <c r="AW1398">
        <v>561</v>
      </c>
      <c r="BD1398" s="5">
        <v>561</v>
      </c>
      <c r="BE1398">
        <v>529.25</v>
      </c>
      <c r="BG1398">
        <f t="shared" si="153"/>
        <v>529.25</v>
      </c>
      <c r="BH1398">
        <v>32</v>
      </c>
    </row>
    <row r="1399" spans="1:61" x14ac:dyDescent="0.25">
      <c r="A1399" t="s">
        <v>54</v>
      </c>
      <c r="B1399">
        <v>110027</v>
      </c>
      <c r="C1399" t="s">
        <v>55</v>
      </c>
      <c r="D1399" t="s">
        <v>56</v>
      </c>
      <c r="E1399" s="1">
        <v>45970</v>
      </c>
      <c r="F1399" t="s">
        <v>1667</v>
      </c>
      <c r="G1399" t="s">
        <v>67</v>
      </c>
      <c r="H1399" t="str">
        <f t="shared" si="147"/>
        <v>Direct Sale</v>
      </c>
      <c r="K1399" s="3">
        <v>45970.740972222222</v>
      </c>
      <c r="L1399">
        <f t="shared" si="148"/>
        <v>9</v>
      </c>
      <c r="M1399" t="str">
        <f t="shared" si="149"/>
        <v>Sunday</v>
      </c>
      <c r="N1399" s="1" t="str">
        <f t="shared" si="150"/>
        <v>November</v>
      </c>
      <c r="O1399" s="2">
        <v>0.74097222222222225</v>
      </c>
      <c r="P1399" s="2" t="str">
        <f t="shared" si="151"/>
        <v>Week 2</v>
      </c>
      <c r="Q1399" t="s">
        <v>59</v>
      </c>
      <c r="R1399" s="5">
        <v>1074</v>
      </c>
      <c r="S1399" s="5">
        <v>0</v>
      </c>
      <c r="T1399" s="5">
        <f t="shared" si="152"/>
        <v>0</v>
      </c>
      <c r="U1399" s="5">
        <v>1074</v>
      </c>
      <c r="V1399" s="5">
        <v>0</v>
      </c>
      <c r="W1399" s="5">
        <v>53.7</v>
      </c>
      <c r="X1399" s="5">
        <v>0.3</v>
      </c>
      <c r="Y1399" s="5">
        <v>1128</v>
      </c>
      <c r="Z1399" s="5">
        <v>1128</v>
      </c>
      <c r="AA1399" t="s">
        <v>68</v>
      </c>
      <c r="AB1399">
        <v>214.13</v>
      </c>
      <c r="AC1399">
        <v>38.74</v>
      </c>
      <c r="AD1399" t="s">
        <v>5775</v>
      </c>
      <c r="AI1399" t="s">
        <v>1668</v>
      </c>
      <c r="AJ1399" t="s">
        <v>1669</v>
      </c>
      <c r="AK1399">
        <v>9212342477</v>
      </c>
      <c r="AM1399" t="s">
        <v>1670</v>
      </c>
      <c r="AO1399">
        <v>0</v>
      </c>
      <c r="AP1399">
        <v>0</v>
      </c>
      <c r="AR1399">
        <v>1128</v>
      </c>
      <c r="AZ1399">
        <v>1074</v>
      </c>
      <c r="BA1399">
        <v>26.85</v>
      </c>
      <c r="BB1399">
        <v>1074</v>
      </c>
      <c r="BC1399">
        <v>26.85</v>
      </c>
      <c r="BD1399" s="5">
        <v>1128</v>
      </c>
      <c r="BE1399">
        <v>1074</v>
      </c>
      <c r="BG1399">
        <f t="shared" si="153"/>
        <v>1074</v>
      </c>
    </row>
    <row r="1400" spans="1:61" x14ac:dyDescent="0.25">
      <c r="A1400" t="s">
        <v>54</v>
      </c>
      <c r="B1400">
        <v>110027</v>
      </c>
      <c r="C1400" t="s">
        <v>55</v>
      </c>
      <c r="D1400" t="s">
        <v>56</v>
      </c>
      <c r="E1400" s="1">
        <v>45970</v>
      </c>
      <c r="F1400" t="s">
        <v>1671</v>
      </c>
      <c r="G1400" t="s">
        <v>67</v>
      </c>
      <c r="H1400" t="str">
        <f t="shared" si="147"/>
        <v>Direct Sale</v>
      </c>
      <c r="K1400" s="3">
        <v>45970.741666666669</v>
      </c>
      <c r="L1400">
        <f t="shared" si="148"/>
        <v>9</v>
      </c>
      <c r="M1400" t="str">
        <f t="shared" si="149"/>
        <v>Sunday</v>
      </c>
      <c r="N1400" s="1" t="str">
        <f t="shared" si="150"/>
        <v>November</v>
      </c>
      <c r="O1400" s="2">
        <v>0.7416666666666667</v>
      </c>
      <c r="P1400" s="2" t="str">
        <f t="shared" si="151"/>
        <v>Week 2</v>
      </c>
      <c r="Q1400" t="s">
        <v>59</v>
      </c>
      <c r="R1400" s="5">
        <v>159</v>
      </c>
      <c r="S1400" s="5">
        <v>0</v>
      </c>
      <c r="T1400" s="5">
        <f t="shared" si="152"/>
        <v>0</v>
      </c>
      <c r="U1400" s="5">
        <v>159</v>
      </c>
      <c r="V1400" s="5">
        <v>0</v>
      </c>
      <c r="W1400" s="5">
        <v>7.96</v>
      </c>
      <c r="X1400" s="5">
        <v>0.04</v>
      </c>
      <c r="Y1400" s="5">
        <v>167</v>
      </c>
      <c r="Z1400" s="5">
        <v>167</v>
      </c>
      <c r="AA1400" t="s">
        <v>73</v>
      </c>
      <c r="AB1400">
        <v>29.83</v>
      </c>
      <c r="AC1400">
        <v>2.5</v>
      </c>
      <c r="AD1400" t="s">
        <v>5778</v>
      </c>
      <c r="AE1400" t="s">
        <v>75</v>
      </c>
      <c r="AI1400" t="s">
        <v>89</v>
      </c>
      <c r="AJ1400" t="s">
        <v>56</v>
      </c>
      <c r="AK1400">
        <v>8929758003</v>
      </c>
      <c r="AO1400">
        <v>0</v>
      </c>
      <c r="AP1400">
        <v>0</v>
      </c>
      <c r="AQ1400">
        <v>167</v>
      </c>
      <c r="AZ1400">
        <v>159</v>
      </c>
      <c r="BA1400">
        <v>3.98</v>
      </c>
      <c r="BB1400">
        <v>159</v>
      </c>
      <c r="BC1400">
        <v>3.98</v>
      </c>
      <c r="BD1400" s="5">
        <v>167</v>
      </c>
      <c r="BE1400">
        <v>159</v>
      </c>
      <c r="BG1400">
        <f t="shared" si="153"/>
        <v>159</v>
      </c>
    </row>
    <row r="1401" spans="1:61" x14ac:dyDescent="0.25">
      <c r="A1401" t="s">
        <v>54</v>
      </c>
      <c r="B1401">
        <v>110027</v>
      </c>
      <c r="C1401" t="s">
        <v>55</v>
      </c>
      <c r="D1401" t="s">
        <v>56</v>
      </c>
      <c r="E1401" s="1">
        <v>45970</v>
      </c>
      <c r="F1401" t="s">
        <v>1672</v>
      </c>
      <c r="G1401" t="s">
        <v>58</v>
      </c>
      <c r="H1401" t="str">
        <f t="shared" si="147"/>
        <v>Aggregator</v>
      </c>
      <c r="I1401">
        <v>7463367734</v>
      </c>
      <c r="J1401">
        <v>18528960</v>
      </c>
      <c r="K1401" s="3">
        <v>45970.742361111108</v>
      </c>
      <c r="L1401">
        <f t="shared" si="148"/>
        <v>9</v>
      </c>
      <c r="M1401" t="str">
        <f t="shared" si="149"/>
        <v>Sunday</v>
      </c>
      <c r="N1401" s="1" t="str">
        <f t="shared" si="150"/>
        <v>November</v>
      </c>
      <c r="O1401" s="2">
        <v>0.74236111111111114</v>
      </c>
      <c r="P1401" s="2" t="str">
        <f t="shared" si="151"/>
        <v>Week 2</v>
      </c>
      <c r="Q1401" t="s">
        <v>59</v>
      </c>
      <c r="R1401" s="5">
        <v>248</v>
      </c>
      <c r="S1401" s="5">
        <v>-100</v>
      </c>
      <c r="T1401" s="5">
        <f t="shared" si="152"/>
        <v>40.322580645161288</v>
      </c>
      <c r="U1401" s="5">
        <v>148</v>
      </c>
      <c r="V1401" s="5">
        <v>32</v>
      </c>
      <c r="W1401" s="5">
        <v>0</v>
      </c>
      <c r="X1401" s="5">
        <v>0</v>
      </c>
      <c r="Y1401" s="5">
        <v>180</v>
      </c>
      <c r="Z1401" s="5">
        <v>180</v>
      </c>
      <c r="AA1401" t="s">
        <v>60</v>
      </c>
      <c r="AB1401">
        <v>56.42</v>
      </c>
      <c r="AC1401">
        <v>5.57</v>
      </c>
      <c r="AD1401" t="s">
        <v>60</v>
      </c>
      <c r="AE1401" t="s">
        <v>56</v>
      </c>
      <c r="AF1401">
        <v>7734</v>
      </c>
      <c r="AG1401">
        <v>7734</v>
      </c>
      <c r="AO1401">
        <v>32</v>
      </c>
      <c r="AP1401">
        <v>0</v>
      </c>
      <c r="AX1401">
        <v>180</v>
      </c>
      <c r="BD1401" s="5">
        <v>180</v>
      </c>
      <c r="BE1401">
        <v>148</v>
      </c>
      <c r="BG1401">
        <f t="shared" si="153"/>
        <v>148</v>
      </c>
      <c r="BI1401">
        <v>32</v>
      </c>
    </row>
    <row r="1402" spans="1:61" x14ac:dyDescent="0.25">
      <c r="A1402" t="s">
        <v>54</v>
      </c>
      <c r="B1402">
        <v>110027</v>
      </c>
      <c r="C1402" t="s">
        <v>55</v>
      </c>
      <c r="D1402" t="s">
        <v>56</v>
      </c>
      <c r="E1402" s="1">
        <v>45970</v>
      </c>
      <c r="F1402" t="s">
        <v>1673</v>
      </c>
      <c r="G1402" t="s">
        <v>58</v>
      </c>
      <c r="H1402" t="str">
        <f t="shared" si="147"/>
        <v>Aggregator</v>
      </c>
      <c r="I1402">
        <v>7462693293</v>
      </c>
      <c r="J1402">
        <v>18528960</v>
      </c>
      <c r="K1402" s="3">
        <v>45970.745833333334</v>
      </c>
      <c r="L1402">
        <f t="shared" si="148"/>
        <v>9</v>
      </c>
      <c r="M1402" t="str">
        <f t="shared" si="149"/>
        <v>Sunday</v>
      </c>
      <c r="N1402" s="1" t="str">
        <f t="shared" si="150"/>
        <v>November</v>
      </c>
      <c r="O1402" s="2">
        <v>0.74583333333333335</v>
      </c>
      <c r="P1402" s="2" t="str">
        <f t="shared" si="151"/>
        <v>Week 2</v>
      </c>
      <c r="Q1402" t="s">
        <v>59</v>
      </c>
      <c r="R1402" s="5">
        <v>1073.99</v>
      </c>
      <c r="S1402" s="5">
        <v>-124.99</v>
      </c>
      <c r="T1402" s="5">
        <f t="shared" si="152"/>
        <v>11.637910967513664</v>
      </c>
      <c r="U1402" s="5">
        <v>949</v>
      </c>
      <c r="V1402" s="5">
        <v>32</v>
      </c>
      <c r="W1402" s="5">
        <v>0</v>
      </c>
      <c r="X1402" s="5">
        <v>0</v>
      </c>
      <c r="Y1402" s="5">
        <v>981</v>
      </c>
      <c r="Z1402" s="5">
        <v>981</v>
      </c>
      <c r="AA1402" t="s">
        <v>60</v>
      </c>
      <c r="AB1402">
        <v>200.01</v>
      </c>
      <c r="AC1402">
        <v>25.24</v>
      </c>
      <c r="AD1402" t="s">
        <v>60</v>
      </c>
      <c r="AE1402" t="s">
        <v>56</v>
      </c>
      <c r="AF1402">
        <v>3293</v>
      </c>
      <c r="AG1402">
        <v>3293</v>
      </c>
      <c r="AO1402">
        <v>32</v>
      </c>
      <c r="AP1402">
        <v>0</v>
      </c>
      <c r="AX1402">
        <v>981</v>
      </c>
      <c r="BD1402" s="5">
        <v>981</v>
      </c>
      <c r="BE1402">
        <v>949.01</v>
      </c>
      <c r="BG1402">
        <f t="shared" si="153"/>
        <v>949.01</v>
      </c>
      <c r="BI1402">
        <v>32</v>
      </c>
    </row>
    <row r="1403" spans="1:61" x14ac:dyDescent="0.25">
      <c r="A1403" t="s">
        <v>54</v>
      </c>
      <c r="B1403">
        <v>110027</v>
      </c>
      <c r="C1403" t="s">
        <v>55</v>
      </c>
      <c r="D1403" t="s">
        <v>56</v>
      </c>
      <c r="E1403" s="1">
        <v>45970</v>
      </c>
      <c r="F1403" t="s">
        <v>1674</v>
      </c>
      <c r="G1403" t="s">
        <v>58</v>
      </c>
      <c r="H1403" t="str">
        <f t="shared" si="147"/>
        <v>Aggregator</v>
      </c>
      <c r="I1403">
        <v>7462819802</v>
      </c>
      <c r="J1403">
        <v>18528960</v>
      </c>
      <c r="K1403" s="3">
        <v>45970.75277777778</v>
      </c>
      <c r="L1403">
        <f t="shared" si="148"/>
        <v>9</v>
      </c>
      <c r="M1403" t="str">
        <f t="shared" si="149"/>
        <v>Sunday</v>
      </c>
      <c r="N1403" s="1" t="str">
        <f t="shared" si="150"/>
        <v>November</v>
      </c>
      <c r="O1403" s="2">
        <v>0.75277777777777777</v>
      </c>
      <c r="P1403" s="2" t="str">
        <f t="shared" si="151"/>
        <v>Week 2</v>
      </c>
      <c r="Q1403" t="s">
        <v>59</v>
      </c>
      <c r="R1403" s="5">
        <v>526.01</v>
      </c>
      <c r="S1403" s="5">
        <v>-199.51</v>
      </c>
      <c r="T1403" s="5">
        <f t="shared" si="152"/>
        <v>37.928936712229806</v>
      </c>
      <c r="U1403" s="5">
        <v>326.5</v>
      </c>
      <c r="V1403" s="5">
        <v>32</v>
      </c>
      <c r="W1403" s="5">
        <v>0</v>
      </c>
      <c r="X1403" s="5">
        <v>0</v>
      </c>
      <c r="Y1403" s="5">
        <v>358.5</v>
      </c>
      <c r="Z1403" s="5">
        <v>358.5</v>
      </c>
      <c r="AA1403" t="s">
        <v>60</v>
      </c>
      <c r="AB1403">
        <v>98.69</v>
      </c>
      <c r="AC1403">
        <v>16.260000000000002</v>
      </c>
      <c r="AD1403" t="s">
        <v>60</v>
      </c>
      <c r="AE1403" t="s">
        <v>56</v>
      </c>
      <c r="AF1403">
        <v>9802</v>
      </c>
      <c r="AG1403">
        <v>9802</v>
      </c>
      <c r="AO1403">
        <v>32</v>
      </c>
      <c r="AP1403">
        <v>0</v>
      </c>
      <c r="AX1403">
        <v>358.5</v>
      </c>
      <c r="BD1403" s="5">
        <v>358.5</v>
      </c>
      <c r="BE1403">
        <v>326.49</v>
      </c>
      <c r="BG1403">
        <f t="shared" si="153"/>
        <v>326.49</v>
      </c>
      <c r="BI1403">
        <v>32</v>
      </c>
    </row>
    <row r="1404" spans="1:61" x14ac:dyDescent="0.25">
      <c r="A1404" t="s">
        <v>54</v>
      </c>
      <c r="B1404">
        <v>110027</v>
      </c>
      <c r="C1404" t="s">
        <v>55</v>
      </c>
      <c r="D1404" t="s">
        <v>56</v>
      </c>
      <c r="E1404" s="1">
        <v>45970</v>
      </c>
      <c r="F1404" t="s">
        <v>1675</v>
      </c>
      <c r="G1404" t="s">
        <v>58</v>
      </c>
      <c r="H1404" t="str">
        <f t="shared" si="147"/>
        <v>Aggregator</v>
      </c>
      <c r="I1404">
        <v>7461935104</v>
      </c>
      <c r="J1404">
        <v>18528960</v>
      </c>
      <c r="K1404" s="3">
        <v>45970.753472222219</v>
      </c>
      <c r="L1404">
        <f t="shared" si="148"/>
        <v>9</v>
      </c>
      <c r="M1404" t="str">
        <f t="shared" si="149"/>
        <v>Sunday</v>
      </c>
      <c r="N1404" s="1" t="str">
        <f t="shared" si="150"/>
        <v>November</v>
      </c>
      <c r="O1404" s="2">
        <v>0.75347222222222221</v>
      </c>
      <c r="P1404" s="2" t="str">
        <f t="shared" si="151"/>
        <v>Week 2</v>
      </c>
      <c r="Q1404" t="s">
        <v>59</v>
      </c>
      <c r="R1404" s="5">
        <v>248</v>
      </c>
      <c r="S1404" s="5">
        <v>-74.400000000000006</v>
      </c>
      <c r="T1404" s="5">
        <f t="shared" si="152"/>
        <v>30.000000000000004</v>
      </c>
      <c r="U1404" s="5">
        <v>173.6</v>
      </c>
      <c r="V1404" s="5">
        <v>32</v>
      </c>
      <c r="W1404" s="5">
        <v>0</v>
      </c>
      <c r="X1404" s="5">
        <v>0</v>
      </c>
      <c r="Y1404" s="5">
        <v>205.6</v>
      </c>
      <c r="Z1404" s="5">
        <v>205.6</v>
      </c>
      <c r="AA1404" t="s">
        <v>60</v>
      </c>
      <c r="AB1404">
        <v>52.05</v>
      </c>
      <c r="AC1404">
        <v>5.03</v>
      </c>
      <c r="AD1404" t="s">
        <v>60</v>
      </c>
      <c r="AE1404" t="s">
        <v>56</v>
      </c>
      <c r="AF1404">
        <v>5104</v>
      </c>
      <c r="AG1404">
        <v>5104</v>
      </c>
      <c r="AO1404">
        <v>32</v>
      </c>
      <c r="AP1404">
        <v>0</v>
      </c>
      <c r="AX1404">
        <v>205.6</v>
      </c>
      <c r="BD1404" s="5">
        <v>205.6</v>
      </c>
      <c r="BE1404">
        <v>173.6</v>
      </c>
      <c r="BG1404">
        <f t="shared" si="153"/>
        <v>173.6</v>
      </c>
      <c r="BI1404">
        <v>32</v>
      </c>
    </row>
    <row r="1405" spans="1:61" x14ac:dyDescent="0.25">
      <c r="A1405" t="s">
        <v>54</v>
      </c>
      <c r="B1405">
        <v>110027</v>
      </c>
      <c r="C1405" t="s">
        <v>55</v>
      </c>
      <c r="D1405" t="s">
        <v>56</v>
      </c>
      <c r="E1405" s="1">
        <v>45970</v>
      </c>
      <c r="F1405" t="s">
        <v>1676</v>
      </c>
      <c r="G1405" t="s">
        <v>67</v>
      </c>
      <c r="H1405" t="str">
        <f t="shared" si="147"/>
        <v>Direct Sale</v>
      </c>
      <c r="K1405" s="3">
        <v>45970.773611111108</v>
      </c>
      <c r="L1405">
        <f t="shared" si="148"/>
        <v>9</v>
      </c>
      <c r="M1405" t="str">
        <f t="shared" si="149"/>
        <v>Sunday</v>
      </c>
      <c r="N1405" s="1" t="str">
        <f t="shared" si="150"/>
        <v>November</v>
      </c>
      <c r="O1405" s="2">
        <v>0.77361111111111114</v>
      </c>
      <c r="P1405" s="2" t="str">
        <f t="shared" si="151"/>
        <v>Week 2</v>
      </c>
      <c r="Q1405" t="s">
        <v>59</v>
      </c>
      <c r="R1405" s="5">
        <v>425.09</v>
      </c>
      <c r="S1405" s="5">
        <v>0</v>
      </c>
      <c r="T1405" s="5">
        <f t="shared" si="152"/>
        <v>0</v>
      </c>
      <c r="U1405" s="5">
        <v>425.09</v>
      </c>
      <c r="V1405" s="5">
        <v>0</v>
      </c>
      <c r="W1405" s="5">
        <v>21.26</v>
      </c>
      <c r="X1405" s="5">
        <v>-0.35</v>
      </c>
      <c r="Y1405" s="5">
        <v>446</v>
      </c>
      <c r="Z1405" s="5">
        <v>446</v>
      </c>
      <c r="AA1405" t="s">
        <v>68</v>
      </c>
      <c r="AB1405">
        <v>79.06</v>
      </c>
      <c r="AC1405">
        <v>8.39</v>
      </c>
      <c r="AD1405" t="s">
        <v>5778</v>
      </c>
      <c r="AE1405" t="s">
        <v>75</v>
      </c>
      <c r="AI1405" t="s">
        <v>1677</v>
      </c>
      <c r="AJ1405" t="s">
        <v>1678</v>
      </c>
      <c r="AK1405">
        <v>9999774241</v>
      </c>
      <c r="AO1405">
        <v>0</v>
      </c>
      <c r="AP1405">
        <v>0</v>
      </c>
      <c r="AR1405">
        <v>446</v>
      </c>
      <c r="AZ1405">
        <v>425.09</v>
      </c>
      <c r="BA1405">
        <v>10.63</v>
      </c>
      <c r="BB1405">
        <v>425.09</v>
      </c>
      <c r="BC1405">
        <v>10.63</v>
      </c>
      <c r="BD1405" s="5">
        <v>446</v>
      </c>
      <c r="BE1405">
        <v>425.09</v>
      </c>
      <c r="BG1405">
        <f t="shared" si="153"/>
        <v>425.09</v>
      </c>
    </row>
    <row r="1406" spans="1:61" x14ac:dyDescent="0.25">
      <c r="A1406" t="s">
        <v>54</v>
      </c>
      <c r="B1406">
        <v>110027</v>
      </c>
      <c r="C1406" t="s">
        <v>55</v>
      </c>
      <c r="D1406" t="s">
        <v>56</v>
      </c>
      <c r="E1406" s="1">
        <v>45970</v>
      </c>
      <c r="F1406" t="s">
        <v>1679</v>
      </c>
      <c r="G1406" t="s">
        <v>63</v>
      </c>
      <c r="H1406" t="str">
        <f t="shared" si="147"/>
        <v>Aggregator</v>
      </c>
      <c r="I1406">
        <v>221663000000000</v>
      </c>
      <c r="J1406">
        <v>29811</v>
      </c>
      <c r="K1406" s="3">
        <v>45970.775694444441</v>
      </c>
      <c r="L1406">
        <f t="shared" si="148"/>
        <v>9</v>
      </c>
      <c r="M1406" t="str">
        <f t="shared" si="149"/>
        <v>Sunday</v>
      </c>
      <c r="N1406" s="1" t="str">
        <f t="shared" si="150"/>
        <v>November</v>
      </c>
      <c r="O1406" s="2">
        <v>0.77569444444444446</v>
      </c>
      <c r="P1406" s="2" t="str">
        <f t="shared" si="151"/>
        <v>Week 2</v>
      </c>
      <c r="Q1406" t="s">
        <v>59</v>
      </c>
      <c r="R1406" s="5">
        <v>458</v>
      </c>
      <c r="S1406" s="5">
        <v>-93.75</v>
      </c>
      <c r="T1406" s="5">
        <f t="shared" si="152"/>
        <v>20.469432314410479</v>
      </c>
      <c r="U1406" s="5">
        <v>364.25</v>
      </c>
      <c r="V1406" s="5">
        <v>32</v>
      </c>
      <c r="W1406" s="5">
        <v>0</v>
      </c>
      <c r="X1406" s="5">
        <v>-0.25</v>
      </c>
      <c r="Y1406" s="5">
        <v>396</v>
      </c>
      <c r="Z1406" s="5">
        <v>396</v>
      </c>
      <c r="AA1406" t="s">
        <v>64</v>
      </c>
      <c r="AB1406">
        <v>69.02</v>
      </c>
      <c r="AC1406">
        <v>10.06</v>
      </c>
      <c r="AD1406" t="s">
        <v>64</v>
      </c>
      <c r="AE1406" t="s">
        <v>56</v>
      </c>
      <c r="AF1406">
        <v>7562</v>
      </c>
      <c r="AG1406">
        <v>7562</v>
      </c>
      <c r="AO1406">
        <v>32</v>
      </c>
      <c r="AP1406">
        <v>0</v>
      </c>
      <c r="AW1406">
        <v>396</v>
      </c>
      <c r="BD1406" s="5">
        <v>396</v>
      </c>
      <c r="BE1406">
        <v>364.25</v>
      </c>
      <c r="BG1406">
        <f t="shared" si="153"/>
        <v>364.25</v>
      </c>
      <c r="BH1406">
        <v>32</v>
      </c>
    </row>
    <row r="1407" spans="1:61" x14ac:dyDescent="0.25">
      <c r="A1407" t="s">
        <v>54</v>
      </c>
      <c r="B1407">
        <v>110027</v>
      </c>
      <c r="C1407" t="s">
        <v>55</v>
      </c>
      <c r="D1407" t="s">
        <v>56</v>
      </c>
      <c r="E1407" s="1">
        <v>45970</v>
      </c>
      <c r="F1407" t="s">
        <v>1680</v>
      </c>
      <c r="G1407" t="s">
        <v>58</v>
      </c>
      <c r="H1407" t="str">
        <f t="shared" si="147"/>
        <v>Aggregator</v>
      </c>
      <c r="I1407">
        <v>7460506067</v>
      </c>
      <c r="J1407">
        <v>18528960</v>
      </c>
      <c r="K1407" s="3">
        <v>45970.776388888888</v>
      </c>
      <c r="L1407">
        <f t="shared" si="148"/>
        <v>9</v>
      </c>
      <c r="M1407" t="str">
        <f t="shared" si="149"/>
        <v>Sunday</v>
      </c>
      <c r="N1407" s="1" t="str">
        <f t="shared" si="150"/>
        <v>November</v>
      </c>
      <c r="O1407" s="2">
        <v>0.77638888888888891</v>
      </c>
      <c r="P1407" s="2" t="str">
        <f t="shared" si="151"/>
        <v>Week 2</v>
      </c>
      <c r="Q1407" t="s">
        <v>59</v>
      </c>
      <c r="R1407" s="5">
        <v>398</v>
      </c>
      <c r="S1407" s="5">
        <v>-75</v>
      </c>
      <c r="T1407" s="5">
        <f t="shared" si="152"/>
        <v>18.844221105527641</v>
      </c>
      <c r="U1407" s="5">
        <v>323</v>
      </c>
      <c r="V1407" s="5">
        <v>32</v>
      </c>
      <c r="W1407" s="5">
        <v>0</v>
      </c>
      <c r="X1407" s="5">
        <v>0</v>
      </c>
      <c r="Y1407" s="5">
        <v>355</v>
      </c>
      <c r="Z1407" s="5">
        <v>355</v>
      </c>
      <c r="AA1407" t="s">
        <v>60</v>
      </c>
      <c r="AB1407">
        <v>103.48</v>
      </c>
      <c r="AC1407">
        <v>9.82</v>
      </c>
      <c r="AD1407" t="s">
        <v>60</v>
      </c>
      <c r="AE1407" t="s">
        <v>56</v>
      </c>
      <c r="AF1407">
        <v>6067</v>
      </c>
      <c r="AG1407">
        <v>6067</v>
      </c>
      <c r="AO1407">
        <v>32</v>
      </c>
      <c r="AP1407">
        <v>0</v>
      </c>
      <c r="AX1407">
        <v>355</v>
      </c>
      <c r="BD1407" s="5">
        <v>355</v>
      </c>
      <c r="BE1407">
        <v>323</v>
      </c>
      <c r="BG1407">
        <f t="shared" si="153"/>
        <v>323</v>
      </c>
      <c r="BI1407">
        <v>32</v>
      </c>
    </row>
    <row r="1408" spans="1:61" x14ac:dyDescent="0.25">
      <c r="A1408" t="s">
        <v>54</v>
      </c>
      <c r="B1408">
        <v>110027</v>
      </c>
      <c r="C1408" t="s">
        <v>55</v>
      </c>
      <c r="D1408" t="s">
        <v>56</v>
      </c>
      <c r="E1408" s="1">
        <v>45970</v>
      </c>
      <c r="F1408" t="s">
        <v>1681</v>
      </c>
      <c r="G1408" t="s">
        <v>67</v>
      </c>
      <c r="H1408" t="str">
        <f t="shared" si="147"/>
        <v>Direct Sale</v>
      </c>
      <c r="K1408" s="3">
        <v>45970.776388888888</v>
      </c>
      <c r="L1408">
        <f t="shared" si="148"/>
        <v>9</v>
      </c>
      <c r="M1408" t="str">
        <f t="shared" si="149"/>
        <v>Sunday</v>
      </c>
      <c r="N1408" s="1" t="str">
        <f t="shared" si="150"/>
        <v>November</v>
      </c>
      <c r="O1408" s="2">
        <v>0.77638888888888891</v>
      </c>
      <c r="P1408" s="2" t="str">
        <f t="shared" si="151"/>
        <v>Week 2</v>
      </c>
      <c r="Q1408" t="s">
        <v>59</v>
      </c>
      <c r="R1408" s="5">
        <v>189</v>
      </c>
      <c r="S1408" s="5">
        <v>0</v>
      </c>
      <c r="T1408" s="5">
        <f t="shared" si="152"/>
        <v>0</v>
      </c>
      <c r="U1408" s="5">
        <v>189</v>
      </c>
      <c r="V1408" s="5">
        <v>0</v>
      </c>
      <c r="W1408" s="5">
        <v>9.4600000000000009</v>
      </c>
      <c r="X1408" s="5">
        <v>-0.46</v>
      </c>
      <c r="Y1408" s="5">
        <v>198</v>
      </c>
      <c r="Z1408" s="5">
        <v>198</v>
      </c>
      <c r="AA1408" t="s">
        <v>68</v>
      </c>
      <c r="AB1408">
        <v>47.51</v>
      </c>
      <c r="AC1408">
        <v>1.96</v>
      </c>
      <c r="AD1408" t="s">
        <v>5778</v>
      </c>
      <c r="AE1408" t="s">
        <v>75</v>
      </c>
      <c r="AI1408" t="s">
        <v>89</v>
      </c>
      <c r="AJ1408" t="s">
        <v>56</v>
      </c>
      <c r="AK1408">
        <v>8929758003</v>
      </c>
      <c r="AO1408">
        <v>0</v>
      </c>
      <c r="AP1408">
        <v>0</v>
      </c>
      <c r="AR1408">
        <v>198</v>
      </c>
      <c r="AZ1408">
        <v>189</v>
      </c>
      <c r="BA1408">
        <v>4.7300000000000004</v>
      </c>
      <c r="BB1408">
        <v>189</v>
      </c>
      <c r="BC1408">
        <v>4.7300000000000004</v>
      </c>
      <c r="BD1408" s="5">
        <v>198</v>
      </c>
      <c r="BE1408">
        <v>189</v>
      </c>
      <c r="BG1408">
        <f t="shared" si="153"/>
        <v>189</v>
      </c>
    </row>
    <row r="1409" spans="1:61" x14ac:dyDescent="0.25">
      <c r="A1409" t="s">
        <v>54</v>
      </c>
      <c r="B1409">
        <v>110027</v>
      </c>
      <c r="C1409" t="s">
        <v>55</v>
      </c>
      <c r="D1409" t="s">
        <v>56</v>
      </c>
      <c r="E1409" s="1">
        <v>45970</v>
      </c>
      <c r="F1409" t="s">
        <v>1682</v>
      </c>
      <c r="G1409" t="s">
        <v>67</v>
      </c>
      <c r="H1409" t="str">
        <f t="shared" si="147"/>
        <v>Direct Sale</v>
      </c>
      <c r="K1409" s="3">
        <v>45970.776388888888</v>
      </c>
      <c r="L1409">
        <f t="shared" si="148"/>
        <v>9</v>
      </c>
      <c r="M1409" t="str">
        <f t="shared" si="149"/>
        <v>Sunday</v>
      </c>
      <c r="N1409" s="1" t="str">
        <f t="shared" si="150"/>
        <v>November</v>
      </c>
      <c r="O1409" s="2">
        <v>0.77638888888888891</v>
      </c>
      <c r="P1409" s="2" t="str">
        <f t="shared" si="151"/>
        <v>Week 2</v>
      </c>
      <c r="Q1409" t="s">
        <v>59</v>
      </c>
      <c r="R1409" s="5">
        <v>369</v>
      </c>
      <c r="S1409" s="5">
        <v>0</v>
      </c>
      <c r="T1409" s="5">
        <f t="shared" si="152"/>
        <v>0</v>
      </c>
      <c r="U1409" s="5">
        <v>369</v>
      </c>
      <c r="V1409" s="5">
        <v>0</v>
      </c>
      <c r="W1409" s="5">
        <v>18.46</v>
      </c>
      <c r="X1409" s="5">
        <v>-0.46</v>
      </c>
      <c r="Y1409" s="5">
        <v>387</v>
      </c>
      <c r="Z1409" s="5">
        <v>387</v>
      </c>
      <c r="AA1409" t="s">
        <v>73</v>
      </c>
      <c r="AB1409">
        <v>83</v>
      </c>
      <c r="AC1409">
        <v>8.7200000000000006</v>
      </c>
      <c r="AD1409" t="s">
        <v>5778</v>
      </c>
      <c r="AE1409" t="s">
        <v>75</v>
      </c>
      <c r="AI1409" t="s">
        <v>89</v>
      </c>
      <c r="AJ1409" t="s">
        <v>56</v>
      </c>
      <c r="AK1409">
        <v>8929758003</v>
      </c>
      <c r="AO1409">
        <v>0</v>
      </c>
      <c r="AP1409">
        <v>0</v>
      </c>
      <c r="AQ1409">
        <v>387</v>
      </c>
      <c r="AZ1409">
        <v>369</v>
      </c>
      <c r="BA1409">
        <v>9.23</v>
      </c>
      <c r="BB1409">
        <v>369</v>
      </c>
      <c r="BC1409">
        <v>9.23</v>
      </c>
      <c r="BD1409" s="5">
        <v>387</v>
      </c>
      <c r="BE1409">
        <v>369</v>
      </c>
      <c r="BG1409">
        <f t="shared" si="153"/>
        <v>369</v>
      </c>
    </row>
    <row r="1410" spans="1:61" x14ac:dyDescent="0.25">
      <c r="A1410" t="s">
        <v>54</v>
      </c>
      <c r="B1410">
        <v>110027</v>
      </c>
      <c r="C1410" t="s">
        <v>55</v>
      </c>
      <c r="D1410" t="s">
        <v>56</v>
      </c>
      <c r="E1410" s="1">
        <v>45970</v>
      </c>
      <c r="F1410" t="s">
        <v>1683</v>
      </c>
      <c r="G1410" t="s">
        <v>67</v>
      </c>
      <c r="H1410" t="str">
        <f t="shared" si="147"/>
        <v>Direct Sale</v>
      </c>
      <c r="K1410" s="3">
        <v>45970.784722222219</v>
      </c>
      <c r="L1410">
        <f t="shared" si="148"/>
        <v>9</v>
      </c>
      <c r="M1410" t="str">
        <f t="shared" si="149"/>
        <v>Sunday</v>
      </c>
      <c r="N1410" s="1" t="str">
        <f t="shared" si="150"/>
        <v>November</v>
      </c>
      <c r="O1410" s="2">
        <v>0.78472222222222221</v>
      </c>
      <c r="P1410" s="2" t="str">
        <f t="shared" si="151"/>
        <v>Week 2</v>
      </c>
      <c r="Q1410" t="s">
        <v>59</v>
      </c>
      <c r="R1410" s="5">
        <v>428</v>
      </c>
      <c r="S1410" s="5">
        <v>0</v>
      </c>
      <c r="T1410" s="5">
        <f t="shared" si="152"/>
        <v>0</v>
      </c>
      <c r="U1410" s="5">
        <v>428</v>
      </c>
      <c r="V1410" s="5">
        <v>0</v>
      </c>
      <c r="W1410" s="5">
        <v>21.4</v>
      </c>
      <c r="X1410" s="5">
        <v>-0.4</v>
      </c>
      <c r="Y1410" s="5">
        <v>449</v>
      </c>
      <c r="Z1410" s="5">
        <v>449</v>
      </c>
      <c r="AA1410" t="s">
        <v>68</v>
      </c>
      <c r="AB1410">
        <v>104.89</v>
      </c>
      <c r="AC1410">
        <v>5.0599999999999996</v>
      </c>
      <c r="AD1410" t="s">
        <v>5778</v>
      </c>
      <c r="AE1410" t="s">
        <v>75</v>
      </c>
      <c r="AI1410" t="s">
        <v>89</v>
      </c>
      <c r="AJ1410" t="s">
        <v>56</v>
      </c>
      <c r="AK1410">
        <v>8929758003</v>
      </c>
      <c r="AO1410">
        <v>0</v>
      </c>
      <c r="AP1410">
        <v>0</v>
      </c>
      <c r="AR1410">
        <v>449</v>
      </c>
      <c r="AZ1410">
        <v>428</v>
      </c>
      <c r="BA1410">
        <v>10.7</v>
      </c>
      <c r="BB1410">
        <v>428</v>
      </c>
      <c r="BC1410">
        <v>10.7</v>
      </c>
      <c r="BD1410" s="5">
        <v>449</v>
      </c>
      <c r="BE1410">
        <v>428</v>
      </c>
      <c r="BG1410">
        <f t="shared" si="153"/>
        <v>428</v>
      </c>
    </row>
    <row r="1411" spans="1:61" x14ac:dyDescent="0.25">
      <c r="A1411" t="s">
        <v>54</v>
      </c>
      <c r="B1411">
        <v>110027</v>
      </c>
      <c r="C1411" t="s">
        <v>55</v>
      </c>
      <c r="D1411" t="s">
        <v>56</v>
      </c>
      <c r="E1411" s="1">
        <v>45970</v>
      </c>
      <c r="F1411" t="s">
        <v>1684</v>
      </c>
      <c r="G1411" t="s">
        <v>58</v>
      </c>
      <c r="H1411" t="str">
        <f t="shared" ref="H1411:H1474" si="154">IF(G1411="POS","Direct Sale","Aggregator")</f>
        <v>Aggregator</v>
      </c>
      <c r="I1411">
        <v>7464314744</v>
      </c>
      <c r="J1411">
        <v>18528960</v>
      </c>
      <c r="K1411" s="3">
        <v>45970.785416666666</v>
      </c>
      <c r="L1411">
        <f t="shared" ref="L1411:L1474" si="155">VALUE(DAY(K1411))</f>
        <v>9</v>
      </c>
      <c r="M1411" t="str">
        <f t="shared" ref="M1411:M1474" si="156">TEXT(K1411,"dddd")</f>
        <v>Sunday</v>
      </c>
      <c r="N1411" s="1" t="str">
        <f t="shared" ref="N1411:N1474" si="157">TEXT(K1411,"MMMM")</f>
        <v>November</v>
      </c>
      <c r="O1411" s="2">
        <v>0.78541666666666665</v>
      </c>
      <c r="P1411" s="2" t="str">
        <f t="shared" ref="P1411:P1474" si="158">_xlfn.IFS(L1411&lt;=7,"Week 1",L1411&lt;=15, "Week 2",L1411&lt;=23,"Week 3",L1411&lt;=30,"Week 4")</f>
        <v>Week 2</v>
      </c>
      <c r="Q1411" t="s">
        <v>59</v>
      </c>
      <c r="R1411" s="5">
        <v>597</v>
      </c>
      <c r="S1411" s="5">
        <v>-248.9</v>
      </c>
      <c r="T1411" s="5">
        <f t="shared" ref="T1411:T1474" si="159">ABS((S1411/R1411)*100)</f>
        <v>41.691792294807371</v>
      </c>
      <c r="U1411" s="5">
        <v>348.1</v>
      </c>
      <c r="V1411" s="5">
        <v>32</v>
      </c>
      <c r="W1411" s="5">
        <v>0</v>
      </c>
      <c r="X1411" s="5">
        <v>0</v>
      </c>
      <c r="Y1411" s="5">
        <v>380.1</v>
      </c>
      <c r="Z1411" s="5">
        <v>380.1</v>
      </c>
      <c r="AA1411" t="s">
        <v>60</v>
      </c>
      <c r="AB1411">
        <v>99.73</v>
      </c>
      <c r="AC1411">
        <v>5.57</v>
      </c>
      <c r="AD1411" t="s">
        <v>60</v>
      </c>
      <c r="AE1411" t="s">
        <v>56</v>
      </c>
      <c r="AF1411">
        <v>4744</v>
      </c>
      <c r="AG1411">
        <v>4744</v>
      </c>
      <c r="AO1411">
        <v>32</v>
      </c>
      <c r="AP1411">
        <v>0</v>
      </c>
      <c r="AX1411">
        <v>380.1</v>
      </c>
      <c r="BD1411" s="5">
        <v>380.1</v>
      </c>
      <c r="BE1411">
        <v>348.1</v>
      </c>
      <c r="BG1411">
        <f t="shared" ref="BG1411:BG1474" si="160">BE1411+BF1411</f>
        <v>348.1</v>
      </c>
      <c r="BI1411">
        <v>32</v>
      </c>
    </row>
    <row r="1412" spans="1:61" x14ac:dyDescent="0.25">
      <c r="A1412" t="s">
        <v>54</v>
      </c>
      <c r="B1412">
        <v>110027</v>
      </c>
      <c r="C1412" t="s">
        <v>55</v>
      </c>
      <c r="D1412" t="s">
        <v>56</v>
      </c>
      <c r="E1412" s="1">
        <v>45970</v>
      </c>
      <c r="F1412" t="s">
        <v>1685</v>
      </c>
      <c r="G1412" t="s">
        <v>58</v>
      </c>
      <c r="H1412" t="str">
        <f t="shared" si="154"/>
        <v>Aggregator</v>
      </c>
      <c r="I1412">
        <v>7462720874</v>
      </c>
      <c r="J1412">
        <v>18528960</v>
      </c>
      <c r="K1412" s="3">
        <v>45970.790277777778</v>
      </c>
      <c r="L1412">
        <f t="shared" si="155"/>
        <v>9</v>
      </c>
      <c r="M1412" t="str">
        <f t="shared" si="156"/>
        <v>Sunday</v>
      </c>
      <c r="N1412" s="1" t="str">
        <f t="shared" si="157"/>
        <v>November</v>
      </c>
      <c r="O1412" s="2">
        <v>0.79027777777777775</v>
      </c>
      <c r="P1412" s="2" t="str">
        <f t="shared" si="158"/>
        <v>Week 2</v>
      </c>
      <c r="Q1412" t="s">
        <v>59</v>
      </c>
      <c r="R1412" s="5">
        <v>349</v>
      </c>
      <c r="S1412" s="5">
        <v>-174.5</v>
      </c>
      <c r="T1412" s="5">
        <f t="shared" si="159"/>
        <v>50</v>
      </c>
      <c r="U1412" s="5">
        <v>174.5</v>
      </c>
      <c r="V1412" s="5">
        <v>32</v>
      </c>
      <c r="W1412" s="5">
        <v>0</v>
      </c>
      <c r="X1412" s="5">
        <v>0</v>
      </c>
      <c r="Y1412" s="5">
        <v>206.5</v>
      </c>
      <c r="Z1412" s="5">
        <v>206.5</v>
      </c>
      <c r="AA1412" t="s">
        <v>60</v>
      </c>
      <c r="AB1412">
        <v>43.31</v>
      </c>
      <c r="AC1412">
        <v>0</v>
      </c>
      <c r="AD1412" t="s">
        <v>60</v>
      </c>
      <c r="AE1412" t="s">
        <v>56</v>
      </c>
      <c r="AF1412">
        <v>874</v>
      </c>
      <c r="AG1412">
        <v>874</v>
      </c>
      <c r="AO1412">
        <v>32</v>
      </c>
      <c r="AP1412">
        <v>0</v>
      </c>
      <c r="AX1412">
        <v>206.5</v>
      </c>
      <c r="BD1412" s="5">
        <v>206.5</v>
      </c>
      <c r="BE1412">
        <v>174.5</v>
      </c>
      <c r="BG1412">
        <f t="shared" si="160"/>
        <v>174.5</v>
      </c>
      <c r="BI1412">
        <v>32</v>
      </c>
    </row>
    <row r="1413" spans="1:61" x14ac:dyDescent="0.25">
      <c r="A1413" t="s">
        <v>54</v>
      </c>
      <c r="B1413">
        <v>110027</v>
      </c>
      <c r="C1413" t="s">
        <v>55</v>
      </c>
      <c r="D1413" t="s">
        <v>56</v>
      </c>
      <c r="E1413" s="1">
        <v>45970</v>
      </c>
      <c r="F1413" t="s">
        <v>1686</v>
      </c>
      <c r="G1413" t="s">
        <v>58</v>
      </c>
      <c r="H1413" t="str">
        <f t="shared" si="154"/>
        <v>Aggregator</v>
      </c>
      <c r="I1413">
        <v>7461873162</v>
      </c>
      <c r="J1413">
        <v>18528960</v>
      </c>
      <c r="K1413" s="3">
        <v>45970.793055555558</v>
      </c>
      <c r="L1413">
        <f t="shared" si="155"/>
        <v>9</v>
      </c>
      <c r="M1413" t="str">
        <f t="shared" si="156"/>
        <v>Sunday</v>
      </c>
      <c r="N1413" s="1" t="str">
        <f t="shared" si="157"/>
        <v>November</v>
      </c>
      <c r="O1413" s="2">
        <v>0.79305555555555551</v>
      </c>
      <c r="P1413" s="2" t="str">
        <f t="shared" si="158"/>
        <v>Week 2</v>
      </c>
      <c r="Q1413" t="s">
        <v>59</v>
      </c>
      <c r="R1413" s="5">
        <v>673</v>
      </c>
      <c r="S1413" s="5">
        <v>-75</v>
      </c>
      <c r="T1413" s="5">
        <f t="shared" si="159"/>
        <v>11.144130757800893</v>
      </c>
      <c r="U1413" s="5">
        <v>598</v>
      </c>
      <c r="V1413" s="5">
        <v>32</v>
      </c>
      <c r="W1413" s="5">
        <v>0</v>
      </c>
      <c r="X1413" s="5">
        <v>0</v>
      </c>
      <c r="Y1413" s="5">
        <v>630</v>
      </c>
      <c r="Z1413" s="5">
        <v>630</v>
      </c>
      <c r="AA1413" t="s">
        <v>60</v>
      </c>
      <c r="AB1413">
        <v>130.1</v>
      </c>
      <c r="AC1413">
        <v>14.54</v>
      </c>
      <c r="AD1413" t="s">
        <v>60</v>
      </c>
      <c r="AE1413" t="s">
        <v>56</v>
      </c>
      <c r="AF1413">
        <v>3162</v>
      </c>
      <c r="AG1413">
        <v>3162</v>
      </c>
      <c r="AO1413">
        <v>32</v>
      </c>
      <c r="AP1413">
        <v>0</v>
      </c>
      <c r="AX1413">
        <v>630</v>
      </c>
      <c r="BD1413" s="5">
        <v>630</v>
      </c>
      <c r="BE1413">
        <v>598</v>
      </c>
      <c r="BG1413">
        <f t="shared" si="160"/>
        <v>598</v>
      </c>
      <c r="BI1413">
        <v>32</v>
      </c>
    </row>
    <row r="1414" spans="1:61" x14ac:dyDescent="0.25">
      <c r="A1414" t="s">
        <v>54</v>
      </c>
      <c r="B1414">
        <v>110027</v>
      </c>
      <c r="C1414" t="s">
        <v>55</v>
      </c>
      <c r="D1414" t="s">
        <v>56</v>
      </c>
      <c r="E1414" s="1">
        <v>45970</v>
      </c>
      <c r="F1414" t="s">
        <v>1687</v>
      </c>
      <c r="G1414" t="s">
        <v>58</v>
      </c>
      <c r="H1414" t="str">
        <f t="shared" si="154"/>
        <v>Aggregator</v>
      </c>
      <c r="I1414">
        <v>7461525940</v>
      </c>
      <c r="J1414">
        <v>18528960</v>
      </c>
      <c r="K1414" s="3">
        <v>45970.794444444444</v>
      </c>
      <c r="L1414">
        <f t="shared" si="155"/>
        <v>9</v>
      </c>
      <c r="M1414" t="str">
        <f t="shared" si="156"/>
        <v>Sunday</v>
      </c>
      <c r="N1414" s="1" t="str">
        <f t="shared" si="157"/>
        <v>November</v>
      </c>
      <c r="O1414" s="2">
        <v>0.7944444444444444</v>
      </c>
      <c r="P1414" s="2" t="str">
        <f t="shared" si="158"/>
        <v>Week 2</v>
      </c>
      <c r="Q1414" t="s">
        <v>59</v>
      </c>
      <c r="R1414" s="5">
        <v>458</v>
      </c>
      <c r="S1414" s="5">
        <v>-100</v>
      </c>
      <c r="T1414" s="5">
        <f t="shared" si="159"/>
        <v>21.834061135371179</v>
      </c>
      <c r="U1414" s="5">
        <v>358</v>
      </c>
      <c r="V1414" s="5">
        <v>32</v>
      </c>
      <c r="W1414" s="5">
        <v>0</v>
      </c>
      <c r="X1414" s="5">
        <v>0</v>
      </c>
      <c r="Y1414" s="5">
        <v>390</v>
      </c>
      <c r="Z1414" s="5">
        <v>390</v>
      </c>
      <c r="AA1414" t="s">
        <v>60</v>
      </c>
      <c r="AB1414">
        <v>87.38</v>
      </c>
      <c r="AC1414">
        <v>10.06</v>
      </c>
      <c r="AD1414" t="s">
        <v>60</v>
      </c>
      <c r="AE1414" t="s">
        <v>56</v>
      </c>
      <c r="AF1414">
        <v>5940</v>
      </c>
      <c r="AG1414">
        <v>5940</v>
      </c>
      <c r="AO1414">
        <v>32</v>
      </c>
      <c r="AP1414">
        <v>0</v>
      </c>
      <c r="AX1414">
        <v>390</v>
      </c>
      <c r="BD1414" s="5">
        <v>390</v>
      </c>
      <c r="BE1414">
        <v>358</v>
      </c>
      <c r="BG1414">
        <f t="shared" si="160"/>
        <v>358</v>
      </c>
      <c r="BI1414">
        <v>32</v>
      </c>
    </row>
    <row r="1415" spans="1:61" x14ac:dyDescent="0.25">
      <c r="A1415" t="s">
        <v>54</v>
      </c>
      <c r="B1415">
        <v>110027</v>
      </c>
      <c r="C1415" t="s">
        <v>55</v>
      </c>
      <c r="D1415" t="s">
        <v>56</v>
      </c>
      <c r="E1415" s="1">
        <v>45970</v>
      </c>
      <c r="F1415" t="s">
        <v>1688</v>
      </c>
      <c r="G1415" t="s">
        <v>63</v>
      </c>
      <c r="H1415" t="str">
        <f t="shared" si="154"/>
        <v>Aggregator</v>
      </c>
      <c r="I1415">
        <v>221665000000000</v>
      </c>
      <c r="J1415">
        <v>29811</v>
      </c>
      <c r="K1415" s="3">
        <v>45970.79583333333</v>
      </c>
      <c r="L1415">
        <f t="shared" si="155"/>
        <v>9</v>
      </c>
      <c r="M1415" t="str">
        <f t="shared" si="156"/>
        <v>Sunday</v>
      </c>
      <c r="N1415" s="1" t="str">
        <f t="shared" si="157"/>
        <v>November</v>
      </c>
      <c r="O1415" s="2">
        <v>0.79583333333333328</v>
      </c>
      <c r="P1415" s="2" t="str">
        <f t="shared" si="158"/>
        <v>Week 2</v>
      </c>
      <c r="Q1415" t="s">
        <v>59</v>
      </c>
      <c r="R1415" s="5">
        <v>349</v>
      </c>
      <c r="S1415" s="5">
        <v>-93.75</v>
      </c>
      <c r="T1415" s="5">
        <f t="shared" si="159"/>
        <v>26.862464183381089</v>
      </c>
      <c r="U1415" s="5">
        <v>255.25</v>
      </c>
      <c r="V1415" s="5">
        <v>32</v>
      </c>
      <c r="W1415" s="5">
        <v>0</v>
      </c>
      <c r="X1415" s="5">
        <v>-0.25</v>
      </c>
      <c r="Y1415" s="5">
        <v>287</v>
      </c>
      <c r="Z1415" s="5">
        <v>287</v>
      </c>
      <c r="AA1415" t="s">
        <v>64</v>
      </c>
      <c r="AB1415">
        <v>76.569999999999993</v>
      </c>
      <c r="AC1415">
        <v>9.82</v>
      </c>
      <c r="AD1415" t="s">
        <v>64</v>
      </c>
      <c r="AE1415" t="s">
        <v>56</v>
      </c>
      <c r="AF1415">
        <v>503</v>
      </c>
      <c r="AG1415">
        <v>503</v>
      </c>
      <c r="AO1415">
        <v>32</v>
      </c>
      <c r="AP1415">
        <v>0</v>
      </c>
      <c r="AW1415">
        <v>287</v>
      </c>
      <c r="BD1415" s="5">
        <v>287</v>
      </c>
      <c r="BE1415">
        <v>255.25</v>
      </c>
      <c r="BG1415">
        <f t="shared" si="160"/>
        <v>255.25</v>
      </c>
      <c r="BH1415">
        <v>32</v>
      </c>
    </row>
    <row r="1416" spans="1:61" x14ac:dyDescent="0.25">
      <c r="A1416" t="s">
        <v>54</v>
      </c>
      <c r="B1416">
        <v>110027</v>
      </c>
      <c r="C1416" t="s">
        <v>55</v>
      </c>
      <c r="D1416" t="s">
        <v>56</v>
      </c>
      <c r="E1416" s="1">
        <v>45970</v>
      </c>
      <c r="F1416" t="s">
        <v>1689</v>
      </c>
      <c r="G1416" t="s">
        <v>58</v>
      </c>
      <c r="H1416" t="str">
        <f t="shared" si="154"/>
        <v>Aggregator</v>
      </c>
      <c r="I1416">
        <v>7463565822</v>
      </c>
      <c r="J1416">
        <v>18528960</v>
      </c>
      <c r="K1416" s="3">
        <v>45970.800694444442</v>
      </c>
      <c r="L1416">
        <f t="shared" si="155"/>
        <v>9</v>
      </c>
      <c r="M1416" t="str">
        <f t="shared" si="156"/>
        <v>Sunday</v>
      </c>
      <c r="N1416" s="1" t="str">
        <f t="shared" si="157"/>
        <v>November</v>
      </c>
      <c r="O1416" s="2">
        <v>0.80069444444444449</v>
      </c>
      <c r="P1416" s="2" t="str">
        <f t="shared" si="158"/>
        <v>Week 2</v>
      </c>
      <c r="Q1416" t="s">
        <v>59</v>
      </c>
      <c r="R1416" s="5">
        <v>568</v>
      </c>
      <c r="S1416" s="5">
        <v>-240.2</v>
      </c>
      <c r="T1416" s="5">
        <f t="shared" si="159"/>
        <v>42.2887323943662</v>
      </c>
      <c r="U1416" s="5">
        <v>327.8</v>
      </c>
      <c r="V1416" s="5">
        <v>32</v>
      </c>
      <c r="W1416" s="5">
        <v>0</v>
      </c>
      <c r="X1416" s="5">
        <v>0</v>
      </c>
      <c r="Y1416" s="5">
        <v>359.8</v>
      </c>
      <c r="Z1416" s="5">
        <v>359.8</v>
      </c>
      <c r="AA1416" t="s">
        <v>60</v>
      </c>
      <c r="AB1416">
        <v>80.75</v>
      </c>
      <c r="AC1416">
        <v>4.7699999999999996</v>
      </c>
      <c r="AD1416" t="s">
        <v>60</v>
      </c>
      <c r="AE1416" t="s">
        <v>56</v>
      </c>
      <c r="AF1416">
        <v>5822</v>
      </c>
      <c r="AG1416">
        <v>5822</v>
      </c>
      <c r="AO1416">
        <v>32</v>
      </c>
      <c r="AP1416">
        <v>0</v>
      </c>
      <c r="AX1416">
        <v>359.8</v>
      </c>
      <c r="BD1416" s="5">
        <v>359.8</v>
      </c>
      <c r="BE1416">
        <v>327.8</v>
      </c>
      <c r="BG1416">
        <f t="shared" si="160"/>
        <v>327.8</v>
      </c>
      <c r="BI1416">
        <v>32</v>
      </c>
    </row>
    <row r="1417" spans="1:61" x14ac:dyDescent="0.25">
      <c r="A1417" t="s">
        <v>54</v>
      </c>
      <c r="B1417">
        <v>110027</v>
      </c>
      <c r="C1417" t="s">
        <v>55</v>
      </c>
      <c r="D1417" t="s">
        <v>56</v>
      </c>
      <c r="E1417" s="1">
        <v>45970</v>
      </c>
      <c r="F1417" t="s">
        <v>1690</v>
      </c>
      <c r="G1417" t="s">
        <v>58</v>
      </c>
      <c r="H1417" t="str">
        <f t="shared" si="154"/>
        <v>Aggregator</v>
      </c>
      <c r="I1417">
        <v>7464305735</v>
      </c>
      <c r="J1417">
        <v>18528960</v>
      </c>
      <c r="K1417" s="3">
        <v>45970.805555555555</v>
      </c>
      <c r="L1417">
        <f t="shared" si="155"/>
        <v>9</v>
      </c>
      <c r="M1417" t="str">
        <f t="shared" si="156"/>
        <v>Sunday</v>
      </c>
      <c r="N1417" s="1" t="str">
        <f t="shared" si="157"/>
        <v>November</v>
      </c>
      <c r="O1417" s="2">
        <v>0.80555555555555558</v>
      </c>
      <c r="P1417" s="2" t="str">
        <f t="shared" si="158"/>
        <v>Week 2</v>
      </c>
      <c r="Q1417" t="s">
        <v>59</v>
      </c>
      <c r="R1417" s="5">
        <v>518</v>
      </c>
      <c r="S1417" s="5">
        <v>-174.5</v>
      </c>
      <c r="T1417" s="5">
        <f t="shared" si="159"/>
        <v>33.687258687258684</v>
      </c>
      <c r="U1417" s="5">
        <v>343.5</v>
      </c>
      <c r="V1417" s="5">
        <v>32</v>
      </c>
      <c r="W1417" s="5">
        <v>0</v>
      </c>
      <c r="X1417" s="5">
        <v>0</v>
      </c>
      <c r="Y1417" s="5">
        <v>375.5</v>
      </c>
      <c r="Z1417" s="5">
        <v>375.5</v>
      </c>
      <c r="AA1417" t="s">
        <v>60</v>
      </c>
      <c r="AB1417">
        <v>95.92</v>
      </c>
      <c r="AC1417">
        <v>10.34</v>
      </c>
      <c r="AD1417" t="s">
        <v>60</v>
      </c>
      <c r="AE1417" t="s">
        <v>56</v>
      </c>
      <c r="AF1417">
        <v>5735</v>
      </c>
      <c r="AG1417">
        <v>5735</v>
      </c>
      <c r="AO1417">
        <v>32</v>
      </c>
      <c r="AP1417">
        <v>0</v>
      </c>
      <c r="AX1417">
        <v>375.5</v>
      </c>
      <c r="BD1417" s="5">
        <v>375.5</v>
      </c>
      <c r="BE1417">
        <v>343.5</v>
      </c>
      <c r="BG1417">
        <f t="shared" si="160"/>
        <v>343.5</v>
      </c>
      <c r="BI1417">
        <v>32</v>
      </c>
    </row>
    <row r="1418" spans="1:61" x14ac:dyDescent="0.25">
      <c r="A1418" t="s">
        <v>54</v>
      </c>
      <c r="B1418">
        <v>110027</v>
      </c>
      <c r="C1418" t="s">
        <v>55</v>
      </c>
      <c r="D1418" t="s">
        <v>56</v>
      </c>
      <c r="E1418" s="1">
        <v>45970</v>
      </c>
      <c r="F1418" t="s">
        <v>1691</v>
      </c>
      <c r="G1418" t="s">
        <v>63</v>
      </c>
      <c r="H1418" t="str">
        <f t="shared" si="154"/>
        <v>Aggregator</v>
      </c>
      <c r="I1418">
        <v>221666000000000</v>
      </c>
      <c r="J1418">
        <v>29811</v>
      </c>
      <c r="K1418" s="3">
        <v>45970.806250000001</v>
      </c>
      <c r="L1418">
        <f t="shared" si="155"/>
        <v>9</v>
      </c>
      <c r="M1418" t="str">
        <f t="shared" si="156"/>
        <v>Sunday</v>
      </c>
      <c r="N1418" s="1" t="str">
        <f t="shared" si="157"/>
        <v>November</v>
      </c>
      <c r="O1418" s="2">
        <v>0.80625000000000002</v>
      </c>
      <c r="P1418" s="2" t="str">
        <f t="shared" si="158"/>
        <v>Week 2</v>
      </c>
      <c r="Q1418" t="s">
        <v>59</v>
      </c>
      <c r="R1418" s="5">
        <v>349</v>
      </c>
      <c r="S1418" s="5">
        <v>-175</v>
      </c>
      <c r="T1418" s="5">
        <f t="shared" si="159"/>
        <v>50.143266475644701</v>
      </c>
      <c r="U1418" s="5">
        <v>174</v>
      </c>
      <c r="V1418" s="5">
        <v>32</v>
      </c>
      <c r="W1418" s="5">
        <v>0</v>
      </c>
      <c r="X1418" s="5">
        <v>0</v>
      </c>
      <c r="Y1418" s="5">
        <v>206</v>
      </c>
      <c r="Z1418" s="5">
        <v>206</v>
      </c>
      <c r="AA1418" t="s">
        <v>64</v>
      </c>
      <c r="AB1418">
        <v>65.09</v>
      </c>
      <c r="AC1418">
        <v>4.7699999999999996</v>
      </c>
      <c r="AD1418" t="s">
        <v>64</v>
      </c>
      <c r="AE1418" t="s">
        <v>56</v>
      </c>
      <c r="AF1418">
        <v>8701</v>
      </c>
      <c r="AG1418">
        <v>8701</v>
      </c>
      <c r="AO1418">
        <v>32</v>
      </c>
      <c r="AP1418">
        <v>0</v>
      </c>
      <c r="AW1418">
        <v>206</v>
      </c>
      <c r="BD1418" s="5">
        <v>206</v>
      </c>
      <c r="BE1418">
        <v>174</v>
      </c>
      <c r="BG1418">
        <f t="shared" si="160"/>
        <v>174</v>
      </c>
      <c r="BH1418">
        <v>32</v>
      </c>
    </row>
    <row r="1419" spans="1:61" x14ac:dyDescent="0.25">
      <c r="A1419" t="s">
        <v>54</v>
      </c>
      <c r="B1419">
        <v>110027</v>
      </c>
      <c r="C1419" t="s">
        <v>55</v>
      </c>
      <c r="D1419" t="s">
        <v>56</v>
      </c>
      <c r="E1419" s="1">
        <v>45970</v>
      </c>
      <c r="F1419" t="s">
        <v>1692</v>
      </c>
      <c r="G1419" t="s">
        <v>63</v>
      </c>
      <c r="H1419" t="str">
        <f t="shared" si="154"/>
        <v>Aggregator</v>
      </c>
      <c r="I1419">
        <v>221666000000000</v>
      </c>
      <c r="J1419">
        <v>29811</v>
      </c>
      <c r="K1419" s="3">
        <v>45970.806250000001</v>
      </c>
      <c r="L1419">
        <f t="shared" si="155"/>
        <v>9</v>
      </c>
      <c r="M1419" t="str">
        <f t="shared" si="156"/>
        <v>Sunday</v>
      </c>
      <c r="N1419" s="1" t="str">
        <f t="shared" si="157"/>
        <v>November</v>
      </c>
      <c r="O1419" s="2">
        <v>0.80625000000000002</v>
      </c>
      <c r="P1419" s="2" t="str">
        <f t="shared" si="158"/>
        <v>Week 2</v>
      </c>
      <c r="Q1419" t="s">
        <v>59</v>
      </c>
      <c r="R1419" s="5">
        <v>346</v>
      </c>
      <c r="S1419" s="5">
        <v>-113.75</v>
      </c>
      <c r="T1419" s="5">
        <f t="shared" si="159"/>
        <v>32.875722543352602</v>
      </c>
      <c r="U1419" s="5">
        <v>232.25</v>
      </c>
      <c r="V1419" s="5">
        <v>32</v>
      </c>
      <c r="W1419" s="5">
        <v>0</v>
      </c>
      <c r="X1419" s="5">
        <v>-0.25</v>
      </c>
      <c r="Y1419" s="5">
        <v>264</v>
      </c>
      <c r="Z1419" s="5">
        <v>264</v>
      </c>
      <c r="AA1419" t="s">
        <v>64</v>
      </c>
      <c r="AB1419">
        <v>68.64</v>
      </c>
      <c r="AC1419">
        <v>6.73</v>
      </c>
      <c r="AD1419" t="s">
        <v>64</v>
      </c>
      <c r="AE1419" t="s">
        <v>56</v>
      </c>
      <c r="AF1419">
        <v>399</v>
      </c>
      <c r="AG1419">
        <v>399</v>
      </c>
      <c r="AO1419">
        <v>32</v>
      </c>
      <c r="AP1419">
        <v>0</v>
      </c>
      <c r="AW1419">
        <v>264</v>
      </c>
      <c r="BD1419" s="5">
        <v>264</v>
      </c>
      <c r="BE1419">
        <v>232.25</v>
      </c>
      <c r="BG1419">
        <f t="shared" si="160"/>
        <v>232.25</v>
      </c>
      <c r="BH1419">
        <v>32</v>
      </c>
    </row>
    <row r="1420" spans="1:61" x14ac:dyDescent="0.25">
      <c r="A1420" t="s">
        <v>54</v>
      </c>
      <c r="B1420">
        <v>110027</v>
      </c>
      <c r="C1420" t="s">
        <v>55</v>
      </c>
      <c r="D1420" t="s">
        <v>56</v>
      </c>
      <c r="E1420" s="1">
        <v>45970</v>
      </c>
      <c r="F1420" t="s">
        <v>1693</v>
      </c>
      <c r="G1420" t="s">
        <v>63</v>
      </c>
      <c r="H1420" t="str">
        <f t="shared" si="154"/>
        <v>Aggregator</v>
      </c>
      <c r="I1420">
        <v>221666000000000</v>
      </c>
      <c r="J1420">
        <v>29811</v>
      </c>
      <c r="K1420" s="3">
        <v>45970.810416666667</v>
      </c>
      <c r="L1420">
        <f t="shared" si="155"/>
        <v>9</v>
      </c>
      <c r="M1420" t="str">
        <f t="shared" si="156"/>
        <v>Sunday</v>
      </c>
      <c r="N1420" s="1" t="str">
        <f t="shared" si="157"/>
        <v>November</v>
      </c>
      <c r="O1420" s="2">
        <v>0.81041666666666667</v>
      </c>
      <c r="P1420" s="2" t="str">
        <f t="shared" si="158"/>
        <v>Week 2</v>
      </c>
      <c r="Q1420" t="s">
        <v>59</v>
      </c>
      <c r="R1420" s="5">
        <v>597</v>
      </c>
      <c r="S1420" s="5">
        <v>-175</v>
      </c>
      <c r="T1420" s="5">
        <f t="shared" si="159"/>
        <v>29.313232830820766</v>
      </c>
      <c r="U1420" s="5">
        <v>422</v>
      </c>
      <c r="V1420" s="5">
        <v>32</v>
      </c>
      <c r="W1420" s="5">
        <v>0</v>
      </c>
      <c r="X1420" s="5">
        <v>0</v>
      </c>
      <c r="Y1420" s="5">
        <v>454</v>
      </c>
      <c r="Z1420" s="5">
        <v>454</v>
      </c>
      <c r="AA1420" t="s">
        <v>64</v>
      </c>
      <c r="AB1420">
        <v>110.29</v>
      </c>
      <c r="AC1420">
        <v>10.34</v>
      </c>
      <c r="AD1420" t="s">
        <v>64</v>
      </c>
      <c r="AE1420" t="s">
        <v>56</v>
      </c>
      <c r="AF1420">
        <v>9090</v>
      </c>
      <c r="AG1420">
        <v>9090</v>
      </c>
      <c r="AO1420">
        <v>32</v>
      </c>
      <c r="AP1420">
        <v>0</v>
      </c>
      <c r="AW1420">
        <v>454</v>
      </c>
      <c r="BD1420" s="5">
        <v>454</v>
      </c>
      <c r="BE1420">
        <v>422</v>
      </c>
      <c r="BG1420">
        <f t="shared" si="160"/>
        <v>422</v>
      </c>
      <c r="BH1420">
        <v>32</v>
      </c>
    </row>
    <row r="1421" spans="1:61" x14ac:dyDescent="0.25">
      <c r="A1421" t="s">
        <v>54</v>
      </c>
      <c r="B1421">
        <v>110027</v>
      </c>
      <c r="C1421" t="s">
        <v>55</v>
      </c>
      <c r="D1421" t="s">
        <v>56</v>
      </c>
      <c r="E1421" s="1">
        <v>45970</v>
      </c>
      <c r="F1421" t="s">
        <v>1694</v>
      </c>
      <c r="G1421" t="s">
        <v>58</v>
      </c>
      <c r="H1421" t="str">
        <f t="shared" si="154"/>
        <v>Aggregator</v>
      </c>
      <c r="I1421">
        <v>7464283029</v>
      </c>
      <c r="J1421">
        <v>18528960</v>
      </c>
      <c r="K1421" s="3">
        <v>45970.820138888892</v>
      </c>
      <c r="L1421">
        <f t="shared" si="155"/>
        <v>9</v>
      </c>
      <c r="M1421" t="str">
        <f t="shared" si="156"/>
        <v>Sunday</v>
      </c>
      <c r="N1421" s="1" t="str">
        <f t="shared" si="157"/>
        <v>November</v>
      </c>
      <c r="O1421" s="2">
        <v>0.82013888888888886</v>
      </c>
      <c r="P1421" s="2" t="str">
        <f t="shared" si="158"/>
        <v>Week 2</v>
      </c>
      <c r="Q1421" t="s">
        <v>59</v>
      </c>
      <c r="R1421" s="5">
        <v>807</v>
      </c>
      <c r="S1421" s="5">
        <v>-349</v>
      </c>
      <c r="T1421" s="5">
        <f t="shared" si="159"/>
        <v>43.246592317224284</v>
      </c>
      <c r="U1421" s="5">
        <v>458</v>
      </c>
      <c r="V1421" s="5">
        <v>32</v>
      </c>
      <c r="W1421" s="5">
        <v>0</v>
      </c>
      <c r="X1421" s="5">
        <v>0</v>
      </c>
      <c r="Y1421" s="5">
        <v>490</v>
      </c>
      <c r="Z1421" s="5">
        <v>490</v>
      </c>
      <c r="AA1421" t="s">
        <v>60</v>
      </c>
      <c r="AB1421">
        <v>137.86000000000001</v>
      </c>
      <c r="AC1421">
        <v>12.92</v>
      </c>
      <c r="AD1421" t="s">
        <v>60</v>
      </c>
      <c r="AE1421" t="s">
        <v>56</v>
      </c>
      <c r="AF1421">
        <v>3029</v>
      </c>
      <c r="AG1421">
        <v>3029</v>
      </c>
      <c r="AO1421">
        <v>32</v>
      </c>
      <c r="AP1421">
        <v>0</v>
      </c>
      <c r="AX1421">
        <v>490</v>
      </c>
      <c r="BD1421" s="5">
        <v>490</v>
      </c>
      <c r="BE1421">
        <v>458</v>
      </c>
      <c r="BG1421">
        <f t="shared" si="160"/>
        <v>458</v>
      </c>
      <c r="BI1421">
        <v>32</v>
      </c>
    </row>
    <row r="1422" spans="1:61" x14ac:dyDescent="0.25">
      <c r="A1422" t="s">
        <v>54</v>
      </c>
      <c r="B1422">
        <v>110027</v>
      </c>
      <c r="C1422" t="s">
        <v>55</v>
      </c>
      <c r="D1422" t="s">
        <v>56</v>
      </c>
      <c r="E1422" s="1">
        <v>45970</v>
      </c>
      <c r="F1422" t="s">
        <v>1695</v>
      </c>
      <c r="G1422" t="s">
        <v>67</v>
      </c>
      <c r="H1422" t="str">
        <f t="shared" si="154"/>
        <v>Direct Sale</v>
      </c>
      <c r="K1422" s="3">
        <v>45970.822916666664</v>
      </c>
      <c r="L1422">
        <f t="shared" si="155"/>
        <v>9</v>
      </c>
      <c r="M1422" t="str">
        <f t="shared" si="156"/>
        <v>Sunday</v>
      </c>
      <c r="N1422" s="1" t="str">
        <f t="shared" si="157"/>
        <v>November</v>
      </c>
      <c r="O1422" s="2">
        <v>0.82291666666666663</v>
      </c>
      <c r="P1422" s="2" t="str">
        <f t="shared" si="158"/>
        <v>Week 2</v>
      </c>
      <c r="Q1422" t="s">
        <v>59</v>
      </c>
      <c r="R1422" s="5">
        <v>179</v>
      </c>
      <c r="S1422" s="5">
        <v>0</v>
      </c>
      <c r="T1422" s="5">
        <f t="shared" si="159"/>
        <v>0</v>
      </c>
      <c r="U1422" s="5">
        <v>179</v>
      </c>
      <c r="V1422" s="5">
        <v>0</v>
      </c>
      <c r="W1422" s="5">
        <v>8.9600000000000009</v>
      </c>
      <c r="X1422" s="5">
        <v>0.04</v>
      </c>
      <c r="Y1422" s="5">
        <v>188</v>
      </c>
      <c r="Z1422" s="5">
        <v>188</v>
      </c>
      <c r="AA1422" t="s">
        <v>73</v>
      </c>
      <c r="AB1422">
        <v>37.82</v>
      </c>
      <c r="AC1422">
        <v>8.0500000000000007</v>
      </c>
      <c r="AD1422" t="s">
        <v>5778</v>
      </c>
      <c r="AE1422" t="s">
        <v>75</v>
      </c>
      <c r="AI1422" t="s">
        <v>1696</v>
      </c>
      <c r="AJ1422" t="s">
        <v>1697</v>
      </c>
      <c r="AK1422">
        <v>6395371078</v>
      </c>
      <c r="AO1422">
        <v>0</v>
      </c>
      <c r="AP1422">
        <v>0</v>
      </c>
      <c r="AQ1422">
        <v>188</v>
      </c>
      <c r="AZ1422">
        <v>179</v>
      </c>
      <c r="BA1422">
        <v>4.4800000000000004</v>
      </c>
      <c r="BB1422">
        <v>179</v>
      </c>
      <c r="BC1422">
        <v>4.4800000000000004</v>
      </c>
      <c r="BD1422" s="5">
        <v>188</v>
      </c>
      <c r="BE1422">
        <v>179</v>
      </c>
      <c r="BG1422">
        <f t="shared" si="160"/>
        <v>179</v>
      </c>
    </row>
    <row r="1423" spans="1:61" x14ac:dyDescent="0.25">
      <c r="A1423" t="s">
        <v>54</v>
      </c>
      <c r="B1423">
        <v>110027</v>
      </c>
      <c r="C1423" t="s">
        <v>55</v>
      </c>
      <c r="D1423" t="s">
        <v>56</v>
      </c>
      <c r="E1423" s="1">
        <v>45970</v>
      </c>
      <c r="F1423" t="s">
        <v>1698</v>
      </c>
      <c r="G1423" t="s">
        <v>67</v>
      </c>
      <c r="H1423" t="str">
        <f t="shared" si="154"/>
        <v>Direct Sale</v>
      </c>
      <c r="K1423" s="3">
        <v>45970.825694444444</v>
      </c>
      <c r="L1423">
        <f t="shared" si="155"/>
        <v>9</v>
      </c>
      <c r="M1423" t="str">
        <f t="shared" si="156"/>
        <v>Sunday</v>
      </c>
      <c r="N1423" s="1" t="str">
        <f t="shared" si="157"/>
        <v>November</v>
      </c>
      <c r="O1423" s="2">
        <v>0.8256944444444444</v>
      </c>
      <c r="P1423" s="2" t="str">
        <f t="shared" si="158"/>
        <v>Week 2</v>
      </c>
      <c r="Q1423" t="s">
        <v>59</v>
      </c>
      <c r="R1423" s="5">
        <v>352.29</v>
      </c>
      <c r="S1423" s="5">
        <v>0</v>
      </c>
      <c r="T1423" s="5">
        <f t="shared" si="159"/>
        <v>0</v>
      </c>
      <c r="U1423" s="5">
        <v>352.29</v>
      </c>
      <c r="V1423" s="5">
        <v>0</v>
      </c>
      <c r="W1423" s="5">
        <v>17.62</v>
      </c>
      <c r="X1423" s="5">
        <v>0.09</v>
      </c>
      <c r="Y1423" s="5">
        <v>370</v>
      </c>
      <c r="Z1423" s="5">
        <v>370</v>
      </c>
      <c r="AA1423" t="s">
        <v>68</v>
      </c>
      <c r="AB1423">
        <v>99.55</v>
      </c>
      <c r="AC1423">
        <v>3.16</v>
      </c>
      <c r="AD1423" t="s">
        <v>5778</v>
      </c>
      <c r="AE1423" t="s">
        <v>75</v>
      </c>
      <c r="AI1423" t="s">
        <v>1699</v>
      </c>
      <c r="AJ1423" t="s">
        <v>1700</v>
      </c>
      <c r="AK1423">
        <v>9899456453</v>
      </c>
      <c r="AO1423">
        <v>0</v>
      </c>
      <c r="AP1423">
        <v>0</v>
      </c>
      <c r="AR1423">
        <v>370</v>
      </c>
      <c r="AZ1423">
        <v>352.29</v>
      </c>
      <c r="BA1423">
        <v>8.81</v>
      </c>
      <c r="BB1423">
        <v>352.29</v>
      </c>
      <c r="BC1423">
        <v>8.81</v>
      </c>
      <c r="BD1423" s="5">
        <v>370</v>
      </c>
      <c r="BE1423">
        <v>352.29</v>
      </c>
      <c r="BG1423">
        <f t="shared" si="160"/>
        <v>352.29</v>
      </c>
    </row>
    <row r="1424" spans="1:61" x14ac:dyDescent="0.25">
      <c r="A1424" t="s">
        <v>54</v>
      </c>
      <c r="B1424">
        <v>110027</v>
      </c>
      <c r="C1424" t="s">
        <v>55</v>
      </c>
      <c r="D1424" t="s">
        <v>56</v>
      </c>
      <c r="E1424" s="1">
        <v>45970</v>
      </c>
      <c r="F1424" t="s">
        <v>1701</v>
      </c>
      <c r="G1424" t="s">
        <v>58</v>
      </c>
      <c r="H1424" t="str">
        <f t="shared" si="154"/>
        <v>Aggregator</v>
      </c>
      <c r="I1424">
        <v>7463716585</v>
      </c>
      <c r="J1424">
        <v>18528960</v>
      </c>
      <c r="K1424" s="3">
        <v>45970.826388888891</v>
      </c>
      <c r="L1424">
        <f t="shared" si="155"/>
        <v>9</v>
      </c>
      <c r="M1424" t="str">
        <f t="shared" si="156"/>
        <v>Sunday</v>
      </c>
      <c r="N1424" s="1" t="str">
        <f t="shared" si="157"/>
        <v>November</v>
      </c>
      <c r="O1424" s="2">
        <v>0.82638888888888884</v>
      </c>
      <c r="P1424" s="2" t="str">
        <f t="shared" si="158"/>
        <v>Week 2</v>
      </c>
      <c r="Q1424" t="s">
        <v>59</v>
      </c>
      <c r="R1424" s="5">
        <v>167</v>
      </c>
      <c r="S1424" s="5">
        <v>-66.8</v>
      </c>
      <c r="T1424" s="5">
        <f t="shared" si="159"/>
        <v>40</v>
      </c>
      <c r="U1424" s="5">
        <v>100.2</v>
      </c>
      <c r="V1424" s="5">
        <v>32</v>
      </c>
      <c r="W1424" s="5">
        <v>0</v>
      </c>
      <c r="X1424" s="5">
        <v>0</v>
      </c>
      <c r="Y1424" s="5">
        <v>132.19999999999999</v>
      </c>
      <c r="Z1424" s="5">
        <v>132.19999999999999</v>
      </c>
      <c r="AA1424" t="s">
        <v>60</v>
      </c>
      <c r="AB1424">
        <v>30.58</v>
      </c>
      <c r="AC1424">
        <v>1.96</v>
      </c>
      <c r="AD1424" t="s">
        <v>60</v>
      </c>
      <c r="AE1424" t="s">
        <v>56</v>
      </c>
      <c r="AF1424">
        <v>6585</v>
      </c>
      <c r="AG1424">
        <v>6585</v>
      </c>
      <c r="AO1424">
        <v>32</v>
      </c>
      <c r="AP1424">
        <v>0</v>
      </c>
      <c r="AX1424">
        <v>132.19999999999999</v>
      </c>
      <c r="BD1424" s="5">
        <v>132.19999999999999</v>
      </c>
      <c r="BE1424">
        <v>100.2</v>
      </c>
      <c r="BG1424">
        <f t="shared" si="160"/>
        <v>100.2</v>
      </c>
      <c r="BI1424">
        <v>32</v>
      </c>
    </row>
    <row r="1425" spans="1:61" x14ac:dyDescent="0.25">
      <c r="A1425" t="s">
        <v>54</v>
      </c>
      <c r="B1425">
        <v>110027</v>
      </c>
      <c r="C1425" t="s">
        <v>55</v>
      </c>
      <c r="D1425" t="s">
        <v>56</v>
      </c>
      <c r="E1425" s="1">
        <v>45970</v>
      </c>
      <c r="F1425" t="s">
        <v>1702</v>
      </c>
      <c r="G1425" t="s">
        <v>63</v>
      </c>
      <c r="H1425" t="str">
        <f t="shared" si="154"/>
        <v>Aggregator</v>
      </c>
      <c r="I1425">
        <v>221668000000000</v>
      </c>
      <c r="J1425">
        <v>29811</v>
      </c>
      <c r="K1425" s="3">
        <v>45970.82916666667</v>
      </c>
      <c r="L1425">
        <f t="shared" si="155"/>
        <v>9</v>
      </c>
      <c r="M1425" t="str">
        <f t="shared" si="156"/>
        <v>Sunday</v>
      </c>
      <c r="N1425" s="1" t="str">
        <f t="shared" si="157"/>
        <v>November</v>
      </c>
      <c r="O1425" s="2">
        <v>0.82916666666666672</v>
      </c>
      <c r="P1425" s="2" t="str">
        <f t="shared" si="158"/>
        <v>Week 2</v>
      </c>
      <c r="Q1425" t="s">
        <v>59</v>
      </c>
      <c r="R1425" s="5">
        <v>796</v>
      </c>
      <c r="S1425" s="5">
        <v>-142</v>
      </c>
      <c r="T1425" s="5">
        <f t="shared" si="159"/>
        <v>17.839195979899497</v>
      </c>
      <c r="U1425" s="5">
        <v>654</v>
      </c>
      <c r="V1425" s="5">
        <v>32</v>
      </c>
      <c r="W1425" s="5">
        <v>0</v>
      </c>
      <c r="X1425" s="5">
        <v>0</v>
      </c>
      <c r="Y1425" s="5">
        <v>686</v>
      </c>
      <c r="Z1425" s="5">
        <v>686</v>
      </c>
      <c r="AA1425" t="s">
        <v>64</v>
      </c>
      <c r="AB1425">
        <v>205.22</v>
      </c>
      <c r="AC1425">
        <v>19.64</v>
      </c>
      <c r="AD1425" t="s">
        <v>64</v>
      </c>
      <c r="AE1425" t="s">
        <v>56</v>
      </c>
      <c r="AF1425">
        <v>7521</v>
      </c>
      <c r="AG1425">
        <v>7521</v>
      </c>
      <c r="AO1425">
        <v>32</v>
      </c>
      <c r="AP1425">
        <v>0</v>
      </c>
      <c r="AW1425">
        <v>686</v>
      </c>
      <c r="BD1425" s="5">
        <v>686</v>
      </c>
      <c r="BE1425">
        <v>654</v>
      </c>
      <c r="BG1425">
        <f t="shared" si="160"/>
        <v>654</v>
      </c>
      <c r="BH1425">
        <v>32</v>
      </c>
    </row>
    <row r="1426" spans="1:61" x14ac:dyDescent="0.25">
      <c r="A1426" t="s">
        <v>54</v>
      </c>
      <c r="B1426">
        <v>110027</v>
      </c>
      <c r="C1426" t="s">
        <v>55</v>
      </c>
      <c r="D1426" t="s">
        <v>56</v>
      </c>
      <c r="E1426" s="1">
        <v>45970</v>
      </c>
      <c r="F1426" t="s">
        <v>1703</v>
      </c>
      <c r="G1426" t="s">
        <v>63</v>
      </c>
      <c r="H1426" t="str">
        <f t="shared" si="154"/>
        <v>Aggregator</v>
      </c>
      <c r="I1426">
        <v>221669000000000</v>
      </c>
      <c r="J1426">
        <v>29811</v>
      </c>
      <c r="K1426" s="3">
        <v>45970.836805555555</v>
      </c>
      <c r="L1426">
        <f t="shared" si="155"/>
        <v>9</v>
      </c>
      <c r="M1426" t="str">
        <f t="shared" si="156"/>
        <v>Sunday</v>
      </c>
      <c r="N1426" s="1" t="str">
        <f t="shared" si="157"/>
        <v>November</v>
      </c>
      <c r="O1426" s="2">
        <v>0.83680555555555558</v>
      </c>
      <c r="P1426" s="2" t="str">
        <f t="shared" si="158"/>
        <v>Week 2</v>
      </c>
      <c r="Q1426" t="s">
        <v>59</v>
      </c>
      <c r="R1426" s="5">
        <v>507</v>
      </c>
      <c r="S1426" s="5">
        <v>-123.75</v>
      </c>
      <c r="T1426" s="5">
        <f t="shared" si="159"/>
        <v>24.408284023668639</v>
      </c>
      <c r="U1426" s="5">
        <v>383.25</v>
      </c>
      <c r="V1426" s="5">
        <v>32</v>
      </c>
      <c r="W1426" s="5">
        <v>0</v>
      </c>
      <c r="X1426" s="5">
        <v>-0.25</v>
      </c>
      <c r="Y1426" s="5">
        <v>415</v>
      </c>
      <c r="Z1426" s="5">
        <v>415</v>
      </c>
      <c r="AA1426" t="s">
        <v>64</v>
      </c>
      <c r="AB1426">
        <v>92.49</v>
      </c>
      <c r="AC1426">
        <v>10.65</v>
      </c>
      <c r="AD1426" t="s">
        <v>64</v>
      </c>
      <c r="AE1426" t="s">
        <v>56</v>
      </c>
      <c r="AF1426">
        <v>3459</v>
      </c>
      <c r="AG1426">
        <v>3459</v>
      </c>
      <c r="AO1426">
        <v>32</v>
      </c>
      <c r="AP1426">
        <v>0</v>
      </c>
      <c r="AW1426">
        <v>415</v>
      </c>
      <c r="BD1426" s="5">
        <v>415</v>
      </c>
      <c r="BE1426">
        <v>383.25</v>
      </c>
      <c r="BG1426">
        <f t="shared" si="160"/>
        <v>383.25</v>
      </c>
      <c r="BH1426">
        <v>32</v>
      </c>
    </row>
    <row r="1427" spans="1:61" x14ac:dyDescent="0.25">
      <c r="A1427" t="s">
        <v>54</v>
      </c>
      <c r="B1427">
        <v>110027</v>
      </c>
      <c r="C1427" t="s">
        <v>55</v>
      </c>
      <c r="D1427" t="s">
        <v>56</v>
      </c>
      <c r="E1427" s="1">
        <v>45970</v>
      </c>
      <c r="F1427" t="s">
        <v>1704</v>
      </c>
      <c r="G1427" t="s">
        <v>63</v>
      </c>
      <c r="H1427" t="str">
        <f t="shared" si="154"/>
        <v>Aggregator</v>
      </c>
      <c r="I1427">
        <v>221669000000000</v>
      </c>
      <c r="J1427">
        <v>29811</v>
      </c>
      <c r="K1427" s="3">
        <v>45970.837500000001</v>
      </c>
      <c r="L1427">
        <f t="shared" si="155"/>
        <v>9</v>
      </c>
      <c r="M1427" t="str">
        <f t="shared" si="156"/>
        <v>Sunday</v>
      </c>
      <c r="N1427" s="1" t="str">
        <f t="shared" si="157"/>
        <v>November</v>
      </c>
      <c r="O1427" s="2">
        <v>0.83750000000000002</v>
      </c>
      <c r="P1427" s="2" t="str">
        <f t="shared" si="158"/>
        <v>Week 2</v>
      </c>
      <c r="Q1427" t="s">
        <v>59</v>
      </c>
      <c r="R1427" s="5">
        <v>437</v>
      </c>
      <c r="S1427" s="5">
        <v>-93.74</v>
      </c>
      <c r="T1427" s="5">
        <f t="shared" si="159"/>
        <v>21.450800915331808</v>
      </c>
      <c r="U1427" s="5">
        <v>343.26</v>
      </c>
      <c r="V1427" s="5">
        <v>32</v>
      </c>
      <c r="W1427" s="5">
        <v>0</v>
      </c>
      <c r="X1427" s="5">
        <v>-0.26</v>
      </c>
      <c r="Y1427" s="5">
        <v>375</v>
      </c>
      <c r="Z1427" s="5">
        <v>375</v>
      </c>
      <c r="AA1427" t="s">
        <v>64</v>
      </c>
      <c r="AB1427">
        <v>78.11</v>
      </c>
      <c r="AC1427">
        <v>10.11</v>
      </c>
      <c r="AD1427" t="s">
        <v>64</v>
      </c>
      <c r="AE1427" t="s">
        <v>56</v>
      </c>
      <c r="AF1427">
        <v>5181</v>
      </c>
      <c r="AG1427">
        <v>5181</v>
      </c>
      <c r="AO1427">
        <v>32</v>
      </c>
      <c r="AP1427">
        <v>0</v>
      </c>
      <c r="AW1427">
        <v>375</v>
      </c>
      <c r="BD1427" s="5">
        <v>375</v>
      </c>
      <c r="BE1427">
        <v>343.26</v>
      </c>
      <c r="BG1427">
        <f t="shared" si="160"/>
        <v>343.26</v>
      </c>
      <c r="BH1427">
        <v>32</v>
      </c>
    </row>
    <row r="1428" spans="1:61" x14ac:dyDescent="0.25">
      <c r="A1428" t="s">
        <v>54</v>
      </c>
      <c r="B1428">
        <v>110027</v>
      </c>
      <c r="C1428" t="s">
        <v>55</v>
      </c>
      <c r="D1428" t="s">
        <v>56</v>
      </c>
      <c r="E1428" s="1">
        <v>45970</v>
      </c>
      <c r="F1428" t="s">
        <v>1705</v>
      </c>
      <c r="G1428" t="s">
        <v>58</v>
      </c>
      <c r="H1428" t="str">
        <f t="shared" si="154"/>
        <v>Aggregator</v>
      </c>
      <c r="I1428">
        <v>7459618778</v>
      </c>
      <c r="J1428">
        <v>18528960</v>
      </c>
      <c r="K1428" s="3">
        <v>45970.837500000001</v>
      </c>
      <c r="L1428">
        <f t="shared" si="155"/>
        <v>9</v>
      </c>
      <c r="M1428" t="str">
        <f t="shared" si="156"/>
        <v>Sunday</v>
      </c>
      <c r="N1428" s="1" t="str">
        <f t="shared" si="157"/>
        <v>November</v>
      </c>
      <c r="O1428" s="2">
        <v>0.83750000000000002</v>
      </c>
      <c r="P1428" s="2" t="str">
        <f t="shared" si="158"/>
        <v>Week 2</v>
      </c>
      <c r="Q1428" t="s">
        <v>59</v>
      </c>
      <c r="R1428" s="5">
        <v>348</v>
      </c>
      <c r="S1428" s="5">
        <v>-80</v>
      </c>
      <c r="T1428" s="5">
        <f t="shared" si="159"/>
        <v>22.988505747126435</v>
      </c>
      <c r="U1428" s="5">
        <v>268</v>
      </c>
      <c r="V1428" s="5">
        <v>32</v>
      </c>
      <c r="W1428" s="5">
        <v>0</v>
      </c>
      <c r="X1428" s="5">
        <v>0</v>
      </c>
      <c r="Y1428" s="5">
        <v>300</v>
      </c>
      <c r="Z1428" s="5">
        <v>300</v>
      </c>
      <c r="AA1428" t="s">
        <v>60</v>
      </c>
      <c r="AB1428">
        <v>57.66</v>
      </c>
      <c r="AC1428">
        <v>8.69</v>
      </c>
      <c r="AD1428" t="s">
        <v>60</v>
      </c>
      <c r="AE1428" t="s">
        <v>56</v>
      </c>
      <c r="AF1428">
        <v>8778</v>
      </c>
      <c r="AG1428">
        <v>8778</v>
      </c>
      <c r="AO1428">
        <v>32</v>
      </c>
      <c r="AP1428">
        <v>0</v>
      </c>
      <c r="AX1428">
        <v>300</v>
      </c>
      <c r="BD1428" s="5">
        <v>300</v>
      </c>
      <c r="BE1428">
        <v>268</v>
      </c>
      <c r="BG1428">
        <f t="shared" si="160"/>
        <v>268</v>
      </c>
      <c r="BI1428">
        <v>32</v>
      </c>
    </row>
    <row r="1429" spans="1:61" x14ac:dyDescent="0.25">
      <c r="A1429" t="s">
        <v>54</v>
      </c>
      <c r="B1429">
        <v>110027</v>
      </c>
      <c r="C1429" t="s">
        <v>55</v>
      </c>
      <c r="D1429" t="s">
        <v>56</v>
      </c>
      <c r="E1429" s="1">
        <v>45970</v>
      </c>
      <c r="F1429" t="s">
        <v>1706</v>
      </c>
      <c r="G1429" t="s">
        <v>67</v>
      </c>
      <c r="H1429" t="str">
        <f t="shared" si="154"/>
        <v>Direct Sale</v>
      </c>
      <c r="K1429" s="3">
        <v>45970.840277777781</v>
      </c>
      <c r="L1429">
        <f t="shared" si="155"/>
        <v>9</v>
      </c>
      <c r="M1429" t="str">
        <f t="shared" si="156"/>
        <v>Sunday</v>
      </c>
      <c r="N1429" s="1" t="str">
        <f t="shared" si="157"/>
        <v>November</v>
      </c>
      <c r="O1429" s="2">
        <v>0.84027777777777779</v>
      </c>
      <c r="P1429" s="2" t="str">
        <f t="shared" si="158"/>
        <v>Week 2</v>
      </c>
      <c r="Q1429" t="s">
        <v>59</v>
      </c>
      <c r="R1429" s="5">
        <v>99</v>
      </c>
      <c r="S1429" s="5">
        <v>-17</v>
      </c>
      <c r="T1429" s="5">
        <f t="shared" si="159"/>
        <v>17.171717171717169</v>
      </c>
      <c r="U1429" s="5">
        <v>82</v>
      </c>
      <c r="V1429" s="5">
        <v>0</v>
      </c>
      <c r="W1429" s="5">
        <v>4.0999999999999996</v>
      </c>
      <c r="X1429" s="5">
        <v>-0.1</v>
      </c>
      <c r="Y1429" s="5">
        <v>86</v>
      </c>
      <c r="Z1429" s="5">
        <v>86</v>
      </c>
      <c r="AA1429" t="s">
        <v>73</v>
      </c>
      <c r="AB1429">
        <v>24.42</v>
      </c>
      <c r="AC1429">
        <v>1.96</v>
      </c>
      <c r="AD1429" t="s">
        <v>5778</v>
      </c>
      <c r="AE1429" t="s">
        <v>75</v>
      </c>
      <c r="AI1429" t="s">
        <v>1707</v>
      </c>
      <c r="AJ1429" t="s">
        <v>1708</v>
      </c>
      <c r="AK1429">
        <v>9911957997</v>
      </c>
      <c r="AO1429">
        <v>0</v>
      </c>
      <c r="AP1429">
        <v>0</v>
      </c>
      <c r="AQ1429">
        <v>86</v>
      </c>
      <c r="AZ1429">
        <v>82</v>
      </c>
      <c r="BA1429">
        <v>2.0499999999999998</v>
      </c>
      <c r="BB1429">
        <v>82</v>
      </c>
      <c r="BC1429">
        <v>2.0499999999999998</v>
      </c>
      <c r="BD1429" s="5">
        <v>86</v>
      </c>
      <c r="BE1429">
        <v>82</v>
      </c>
      <c r="BG1429">
        <f t="shared" si="160"/>
        <v>82</v>
      </c>
    </row>
    <row r="1430" spans="1:61" x14ac:dyDescent="0.25">
      <c r="A1430" t="s">
        <v>54</v>
      </c>
      <c r="B1430">
        <v>110027</v>
      </c>
      <c r="C1430" t="s">
        <v>55</v>
      </c>
      <c r="D1430" t="s">
        <v>56</v>
      </c>
      <c r="E1430" s="1">
        <v>45970</v>
      </c>
      <c r="F1430" t="s">
        <v>1709</v>
      </c>
      <c r="G1430" t="s">
        <v>67</v>
      </c>
      <c r="H1430" t="str">
        <f t="shared" si="154"/>
        <v>Direct Sale</v>
      </c>
      <c r="K1430" s="3">
        <v>45970.842361111114</v>
      </c>
      <c r="L1430">
        <f t="shared" si="155"/>
        <v>9</v>
      </c>
      <c r="M1430" t="str">
        <f t="shared" si="156"/>
        <v>Sunday</v>
      </c>
      <c r="N1430" s="1" t="str">
        <f t="shared" si="157"/>
        <v>November</v>
      </c>
      <c r="O1430" s="2">
        <v>0.84236111111111112</v>
      </c>
      <c r="P1430" s="2" t="str">
        <f t="shared" si="158"/>
        <v>Week 2</v>
      </c>
      <c r="Q1430" t="s">
        <v>59</v>
      </c>
      <c r="R1430" s="5">
        <v>468</v>
      </c>
      <c r="S1430" s="5">
        <v>0</v>
      </c>
      <c r="T1430" s="5">
        <f t="shared" si="159"/>
        <v>0</v>
      </c>
      <c r="U1430" s="5">
        <v>468</v>
      </c>
      <c r="V1430" s="5">
        <v>0</v>
      </c>
      <c r="W1430" s="5">
        <v>23.4</v>
      </c>
      <c r="X1430" s="5">
        <v>-0.4</v>
      </c>
      <c r="Y1430" s="5">
        <v>491</v>
      </c>
      <c r="Z1430" s="5">
        <v>491</v>
      </c>
      <c r="AA1430" t="s">
        <v>73</v>
      </c>
      <c r="AB1430">
        <v>90.62</v>
      </c>
      <c r="AC1430">
        <v>9.5</v>
      </c>
      <c r="AD1430" t="s">
        <v>5775</v>
      </c>
      <c r="AI1430" t="s">
        <v>89</v>
      </c>
      <c r="AJ1430" t="s">
        <v>56</v>
      </c>
      <c r="AK1430">
        <v>8929758003</v>
      </c>
      <c r="AO1430">
        <v>0</v>
      </c>
      <c r="AP1430">
        <v>0</v>
      </c>
      <c r="AQ1430">
        <v>491</v>
      </c>
      <c r="AZ1430">
        <v>468</v>
      </c>
      <c r="BA1430">
        <v>11.7</v>
      </c>
      <c r="BB1430">
        <v>468</v>
      </c>
      <c r="BC1430">
        <v>11.7</v>
      </c>
      <c r="BD1430" s="5">
        <v>491</v>
      </c>
      <c r="BE1430">
        <v>468</v>
      </c>
      <c r="BG1430">
        <f t="shared" si="160"/>
        <v>468</v>
      </c>
    </row>
    <row r="1431" spans="1:61" x14ac:dyDescent="0.25">
      <c r="A1431" t="s">
        <v>54</v>
      </c>
      <c r="B1431">
        <v>110027</v>
      </c>
      <c r="C1431" t="s">
        <v>55</v>
      </c>
      <c r="D1431" t="s">
        <v>56</v>
      </c>
      <c r="E1431" s="1">
        <v>45970</v>
      </c>
      <c r="F1431" t="s">
        <v>1710</v>
      </c>
      <c r="G1431" t="s">
        <v>67</v>
      </c>
      <c r="H1431" t="str">
        <f t="shared" si="154"/>
        <v>Direct Sale</v>
      </c>
      <c r="K1431" s="3">
        <v>45970.842361111114</v>
      </c>
      <c r="L1431">
        <f t="shared" si="155"/>
        <v>9</v>
      </c>
      <c r="M1431" t="str">
        <f t="shared" si="156"/>
        <v>Sunday</v>
      </c>
      <c r="N1431" s="1" t="str">
        <f t="shared" si="157"/>
        <v>November</v>
      </c>
      <c r="O1431" s="2">
        <v>0.84236111111111112</v>
      </c>
      <c r="P1431" s="2" t="str">
        <f t="shared" si="158"/>
        <v>Week 2</v>
      </c>
      <c r="Q1431" t="s">
        <v>59</v>
      </c>
      <c r="R1431" s="5">
        <v>388</v>
      </c>
      <c r="S1431" s="5">
        <v>0</v>
      </c>
      <c r="T1431" s="5">
        <f t="shared" si="159"/>
        <v>0</v>
      </c>
      <c r="U1431" s="5">
        <v>388</v>
      </c>
      <c r="V1431" s="5">
        <v>0</v>
      </c>
      <c r="W1431" s="5">
        <v>19.399999999999999</v>
      </c>
      <c r="X1431" s="5">
        <v>-0.4</v>
      </c>
      <c r="Y1431" s="5">
        <v>407</v>
      </c>
      <c r="Z1431" s="5">
        <v>407</v>
      </c>
      <c r="AA1431" t="s">
        <v>73</v>
      </c>
      <c r="AB1431">
        <v>93.01</v>
      </c>
      <c r="AC1431">
        <v>5.0599999999999996</v>
      </c>
      <c r="AD1431" t="s">
        <v>5778</v>
      </c>
      <c r="AE1431" t="s">
        <v>75</v>
      </c>
      <c r="AI1431" t="s">
        <v>1711</v>
      </c>
      <c r="AJ1431" t="s">
        <v>1712</v>
      </c>
      <c r="AK1431">
        <v>8130387531</v>
      </c>
      <c r="AO1431">
        <v>0</v>
      </c>
      <c r="AP1431">
        <v>0</v>
      </c>
      <c r="AQ1431">
        <v>407</v>
      </c>
      <c r="AZ1431">
        <v>388</v>
      </c>
      <c r="BA1431">
        <v>9.6999999999999993</v>
      </c>
      <c r="BB1431">
        <v>388</v>
      </c>
      <c r="BC1431">
        <v>9.6999999999999993</v>
      </c>
      <c r="BD1431" s="5">
        <v>407</v>
      </c>
      <c r="BE1431">
        <v>388</v>
      </c>
      <c r="BG1431">
        <f t="shared" si="160"/>
        <v>388</v>
      </c>
    </row>
    <row r="1432" spans="1:61" x14ac:dyDescent="0.25">
      <c r="A1432" t="s">
        <v>54</v>
      </c>
      <c r="B1432">
        <v>110027</v>
      </c>
      <c r="C1432" t="s">
        <v>55</v>
      </c>
      <c r="D1432" t="s">
        <v>56</v>
      </c>
      <c r="E1432" s="1">
        <v>45970</v>
      </c>
      <c r="F1432" t="s">
        <v>1713</v>
      </c>
      <c r="G1432" t="s">
        <v>67</v>
      </c>
      <c r="H1432" t="str">
        <f t="shared" si="154"/>
        <v>Direct Sale</v>
      </c>
      <c r="K1432" s="3">
        <v>45970.843055555553</v>
      </c>
      <c r="L1432">
        <f t="shared" si="155"/>
        <v>9</v>
      </c>
      <c r="M1432" t="str">
        <f t="shared" si="156"/>
        <v>Sunday</v>
      </c>
      <c r="N1432" s="1" t="str">
        <f t="shared" si="157"/>
        <v>November</v>
      </c>
      <c r="O1432" s="2">
        <v>0.84305555555555556</v>
      </c>
      <c r="P1432" s="2" t="str">
        <f t="shared" si="158"/>
        <v>Week 2</v>
      </c>
      <c r="Q1432" t="s">
        <v>59</v>
      </c>
      <c r="R1432" s="5">
        <v>279</v>
      </c>
      <c r="S1432" s="5">
        <v>0</v>
      </c>
      <c r="T1432" s="5">
        <f t="shared" si="159"/>
        <v>0</v>
      </c>
      <c r="U1432" s="5">
        <v>279</v>
      </c>
      <c r="V1432" s="5">
        <v>0</v>
      </c>
      <c r="W1432" s="5">
        <v>13.96</v>
      </c>
      <c r="X1432" s="5">
        <v>0.04</v>
      </c>
      <c r="Y1432" s="5">
        <v>293</v>
      </c>
      <c r="Z1432" s="5">
        <v>293</v>
      </c>
      <c r="AA1432" t="s">
        <v>73</v>
      </c>
      <c r="AB1432">
        <v>76.569999999999993</v>
      </c>
      <c r="AC1432">
        <v>8.7200000000000006</v>
      </c>
      <c r="AD1432" t="s">
        <v>5778</v>
      </c>
      <c r="AE1432" t="s">
        <v>75</v>
      </c>
      <c r="AI1432" t="s">
        <v>89</v>
      </c>
      <c r="AJ1432" t="s">
        <v>56</v>
      </c>
      <c r="AK1432">
        <v>8929758003</v>
      </c>
      <c r="AO1432">
        <v>0</v>
      </c>
      <c r="AP1432">
        <v>0</v>
      </c>
      <c r="AQ1432">
        <v>293</v>
      </c>
      <c r="AZ1432">
        <v>279</v>
      </c>
      <c r="BA1432">
        <v>6.98</v>
      </c>
      <c r="BB1432">
        <v>279</v>
      </c>
      <c r="BC1432">
        <v>6.98</v>
      </c>
      <c r="BD1432" s="5">
        <v>293</v>
      </c>
      <c r="BE1432">
        <v>279</v>
      </c>
      <c r="BG1432">
        <f t="shared" si="160"/>
        <v>279</v>
      </c>
    </row>
    <row r="1433" spans="1:61" x14ac:dyDescent="0.25">
      <c r="A1433" t="s">
        <v>54</v>
      </c>
      <c r="B1433">
        <v>110027</v>
      </c>
      <c r="C1433" t="s">
        <v>55</v>
      </c>
      <c r="D1433" t="s">
        <v>56</v>
      </c>
      <c r="E1433" s="1">
        <v>45970</v>
      </c>
      <c r="F1433" t="s">
        <v>1714</v>
      </c>
      <c r="G1433" t="s">
        <v>67</v>
      </c>
      <c r="H1433" t="str">
        <f t="shared" si="154"/>
        <v>Direct Sale</v>
      </c>
      <c r="K1433" s="3">
        <v>45970.843055555553</v>
      </c>
      <c r="L1433">
        <f t="shared" si="155"/>
        <v>9</v>
      </c>
      <c r="M1433" t="str">
        <f t="shared" si="156"/>
        <v>Sunday</v>
      </c>
      <c r="N1433" s="1" t="str">
        <f t="shared" si="157"/>
        <v>November</v>
      </c>
      <c r="O1433" s="2">
        <v>0.84305555555555556</v>
      </c>
      <c r="P1433" s="2" t="str">
        <f t="shared" si="158"/>
        <v>Week 2</v>
      </c>
      <c r="Q1433" t="s">
        <v>59</v>
      </c>
      <c r="R1433" s="5">
        <v>676</v>
      </c>
      <c r="S1433" s="5">
        <v>0</v>
      </c>
      <c r="T1433" s="5">
        <f t="shared" si="159"/>
        <v>0</v>
      </c>
      <c r="U1433" s="5">
        <v>676</v>
      </c>
      <c r="V1433" s="5">
        <v>0</v>
      </c>
      <c r="W1433" s="5">
        <v>33.799999999999997</v>
      </c>
      <c r="X1433" s="5">
        <v>0.2</v>
      </c>
      <c r="Y1433" s="5">
        <v>710</v>
      </c>
      <c r="Z1433" s="5">
        <v>710</v>
      </c>
      <c r="AA1433" t="s">
        <v>68</v>
      </c>
      <c r="AB1433">
        <v>169.29</v>
      </c>
      <c r="AC1433">
        <v>15.11</v>
      </c>
      <c r="AD1433" t="s">
        <v>5778</v>
      </c>
      <c r="AE1433" t="s">
        <v>75</v>
      </c>
      <c r="AI1433" t="s">
        <v>89</v>
      </c>
      <c r="AJ1433" t="s">
        <v>56</v>
      </c>
      <c r="AK1433">
        <v>8929758003</v>
      </c>
      <c r="AO1433">
        <v>0</v>
      </c>
      <c r="AP1433">
        <v>0</v>
      </c>
      <c r="AR1433">
        <v>710</v>
      </c>
      <c r="AZ1433">
        <v>676</v>
      </c>
      <c r="BA1433">
        <v>16.899999999999999</v>
      </c>
      <c r="BB1433">
        <v>676</v>
      </c>
      <c r="BC1433">
        <v>16.899999999999999</v>
      </c>
      <c r="BD1433" s="5">
        <v>710</v>
      </c>
      <c r="BE1433">
        <v>676</v>
      </c>
      <c r="BG1433">
        <f t="shared" si="160"/>
        <v>676</v>
      </c>
    </row>
    <row r="1434" spans="1:61" x14ac:dyDescent="0.25">
      <c r="A1434" t="s">
        <v>54</v>
      </c>
      <c r="B1434">
        <v>110027</v>
      </c>
      <c r="C1434" t="s">
        <v>55</v>
      </c>
      <c r="D1434" t="s">
        <v>56</v>
      </c>
      <c r="E1434" s="1">
        <v>45970</v>
      </c>
      <c r="F1434" t="s">
        <v>1715</v>
      </c>
      <c r="G1434" t="s">
        <v>63</v>
      </c>
      <c r="H1434" t="str">
        <f t="shared" si="154"/>
        <v>Aggregator</v>
      </c>
      <c r="I1434">
        <v>221669000000000</v>
      </c>
      <c r="J1434">
        <v>29811</v>
      </c>
      <c r="K1434" s="3">
        <v>45970.844444444447</v>
      </c>
      <c r="L1434">
        <f t="shared" si="155"/>
        <v>9</v>
      </c>
      <c r="M1434" t="str">
        <f t="shared" si="156"/>
        <v>Sunday</v>
      </c>
      <c r="N1434" s="1" t="str">
        <f t="shared" si="157"/>
        <v>November</v>
      </c>
      <c r="O1434" s="2">
        <v>0.84444444444444444</v>
      </c>
      <c r="P1434" s="2" t="str">
        <f t="shared" si="158"/>
        <v>Week 2</v>
      </c>
      <c r="Q1434" t="s">
        <v>59</v>
      </c>
      <c r="R1434" s="5">
        <v>1067</v>
      </c>
      <c r="S1434" s="5">
        <v>-375</v>
      </c>
      <c r="T1434" s="5">
        <f t="shared" si="159"/>
        <v>35.14526710402999</v>
      </c>
      <c r="U1434" s="5">
        <v>692</v>
      </c>
      <c r="V1434" s="5">
        <v>32</v>
      </c>
      <c r="W1434" s="5">
        <v>0</v>
      </c>
      <c r="X1434" s="5">
        <v>0</v>
      </c>
      <c r="Y1434" s="5">
        <v>724</v>
      </c>
      <c r="Z1434" s="5">
        <v>724</v>
      </c>
      <c r="AA1434" t="s">
        <v>64</v>
      </c>
      <c r="AB1434">
        <v>175.79</v>
      </c>
      <c r="AC1434">
        <v>9.5399999999999991</v>
      </c>
      <c r="AD1434" t="s">
        <v>64</v>
      </c>
      <c r="AE1434" t="s">
        <v>56</v>
      </c>
      <c r="AF1434">
        <v>6407</v>
      </c>
      <c r="AG1434">
        <v>6407</v>
      </c>
      <c r="AO1434">
        <v>32</v>
      </c>
      <c r="AP1434">
        <v>0</v>
      </c>
      <c r="AW1434">
        <v>724</v>
      </c>
      <c r="BD1434" s="5">
        <v>724</v>
      </c>
      <c r="BE1434">
        <v>692</v>
      </c>
      <c r="BG1434">
        <f t="shared" si="160"/>
        <v>692</v>
      </c>
      <c r="BH1434">
        <v>32</v>
      </c>
    </row>
    <row r="1435" spans="1:61" x14ac:dyDescent="0.25">
      <c r="A1435" t="s">
        <v>54</v>
      </c>
      <c r="B1435">
        <v>110027</v>
      </c>
      <c r="C1435" t="s">
        <v>55</v>
      </c>
      <c r="D1435" t="s">
        <v>56</v>
      </c>
      <c r="E1435" s="1">
        <v>45970</v>
      </c>
      <c r="F1435" t="s">
        <v>1716</v>
      </c>
      <c r="G1435" t="s">
        <v>67</v>
      </c>
      <c r="H1435" t="str">
        <f t="shared" si="154"/>
        <v>Direct Sale</v>
      </c>
      <c r="K1435" s="3">
        <v>45970.848611111112</v>
      </c>
      <c r="L1435">
        <f t="shared" si="155"/>
        <v>9</v>
      </c>
      <c r="M1435" t="str">
        <f t="shared" si="156"/>
        <v>Sunday</v>
      </c>
      <c r="N1435" s="1" t="str">
        <f t="shared" si="157"/>
        <v>November</v>
      </c>
      <c r="O1435" s="2">
        <v>0.84861111111111109</v>
      </c>
      <c r="P1435" s="2" t="str">
        <f t="shared" si="158"/>
        <v>Week 2</v>
      </c>
      <c r="Q1435" t="s">
        <v>59</v>
      </c>
      <c r="R1435" s="5">
        <v>188.58</v>
      </c>
      <c r="S1435" s="5">
        <v>0</v>
      </c>
      <c r="T1435" s="5">
        <f t="shared" si="159"/>
        <v>0</v>
      </c>
      <c r="U1435" s="5">
        <v>188.58</v>
      </c>
      <c r="V1435" s="5">
        <v>0</v>
      </c>
      <c r="W1435" s="5">
        <v>9.42</v>
      </c>
      <c r="X1435" s="5">
        <v>0</v>
      </c>
      <c r="Y1435" s="5">
        <v>198</v>
      </c>
      <c r="Z1435" s="5">
        <v>198</v>
      </c>
      <c r="AA1435" t="s">
        <v>68</v>
      </c>
      <c r="AB1435">
        <v>59.2</v>
      </c>
      <c r="AC1435">
        <v>0</v>
      </c>
      <c r="AD1435" t="s">
        <v>5778</v>
      </c>
      <c r="AE1435" t="s">
        <v>75</v>
      </c>
      <c r="AI1435" t="s">
        <v>89</v>
      </c>
      <c r="AJ1435" t="s">
        <v>56</v>
      </c>
      <c r="AK1435">
        <v>8929758003</v>
      </c>
      <c r="AO1435">
        <v>0</v>
      </c>
      <c r="AP1435">
        <v>0</v>
      </c>
      <c r="AR1435">
        <v>198</v>
      </c>
      <c r="AZ1435">
        <v>188.58</v>
      </c>
      <c r="BA1435">
        <v>4.71</v>
      </c>
      <c r="BB1435">
        <v>188.58</v>
      </c>
      <c r="BC1435">
        <v>4.71</v>
      </c>
      <c r="BD1435" s="5">
        <v>198</v>
      </c>
      <c r="BE1435">
        <v>188.58</v>
      </c>
      <c r="BG1435">
        <f t="shared" si="160"/>
        <v>188.58</v>
      </c>
    </row>
    <row r="1436" spans="1:61" x14ac:dyDescent="0.25">
      <c r="A1436" t="s">
        <v>54</v>
      </c>
      <c r="B1436">
        <v>110027</v>
      </c>
      <c r="C1436" t="s">
        <v>55</v>
      </c>
      <c r="D1436" t="s">
        <v>56</v>
      </c>
      <c r="E1436" s="1">
        <v>45970</v>
      </c>
      <c r="F1436" t="s">
        <v>1717</v>
      </c>
      <c r="G1436" t="s">
        <v>63</v>
      </c>
      <c r="H1436" t="str">
        <f t="shared" si="154"/>
        <v>Aggregator</v>
      </c>
      <c r="I1436">
        <v>221670000000000</v>
      </c>
      <c r="J1436">
        <v>29811</v>
      </c>
      <c r="K1436" s="3">
        <v>45970.849305555559</v>
      </c>
      <c r="L1436">
        <f t="shared" si="155"/>
        <v>9</v>
      </c>
      <c r="M1436" t="str">
        <f t="shared" si="156"/>
        <v>Sunday</v>
      </c>
      <c r="N1436" s="1" t="str">
        <f t="shared" si="157"/>
        <v>November</v>
      </c>
      <c r="O1436" s="2">
        <v>0.84930555555555554</v>
      </c>
      <c r="P1436" s="2" t="str">
        <f t="shared" si="158"/>
        <v>Week 2</v>
      </c>
      <c r="Q1436" t="s">
        <v>59</v>
      </c>
      <c r="R1436" s="5">
        <v>1434</v>
      </c>
      <c r="S1436" s="5">
        <v>-618.74</v>
      </c>
      <c r="T1436" s="5">
        <f t="shared" si="159"/>
        <v>43.147838214783825</v>
      </c>
      <c r="U1436" s="5">
        <v>815.26</v>
      </c>
      <c r="V1436" s="5">
        <v>32</v>
      </c>
      <c r="W1436" s="5">
        <v>0</v>
      </c>
      <c r="X1436" s="5">
        <v>-0.26</v>
      </c>
      <c r="Y1436" s="5">
        <v>847</v>
      </c>
      <c r="Z1436" s="5">
        <v>847</v>
      </c>
      <c r="AA1436" t="s">
        <v>64</v>
      </c>
      <c r="AB1436">
        <v>257.24</v>
      </c>
      <c r="AC1436">
        <v>24.11</v>
      </c>
      <c r="AD1436" t="s">
        <v>64</v>
      </c>
      <c r="AE1436" t="s">
        <v>56</v>
      </c>
      <c r="AF1436">
        <v>4661</v>
      </c>
      <c r="AG1436">
        <v>4661</v>
      </c>
      <c r="AO1436">
        <v>32</v>
      </c>
      <c r="AP1436">
        <v>0</v>
      </c>
      <c r="AW1436">
        <v>847</v>
      </c>
      <c r="BD1436" s="5">
        <v>847</v>
      </c>
      <c r="BE1436">
        <v>815.26</v>
      </c>
      <c r="BG1436">
        <f t="shared" si="160"/>
        <v>815.26</v>
      </c>
      <c r="BH1436">
        <v>32</v>
      </c>
    </row>
    <row r="1437" spans="1:61" x14ac:dyDescent="0.25">
      <c r="A1437" t="s">
        <v>54</v>
      </c>
      <c r="B1437">
        <v>110027</v>
      </c>
      <c r="C1437" t="s">
        <v>55</v>
      </c>
      <c r="D1437" t="s">
        <v>56</v>
      </c>
      <c r="E1437" s="1">
        <v>45970</v>
      </c>
      <c r="F1437" t="s">
        <v>1718</v>
      </c>
      <c r="G1437" t="s">
        <v>63</v>
      </c>
      <c r="H1437" t="str">
        <f t="shared" si="154"/>
        <v>Aggregator</v>
      </c>
      <c r="I1437">
        <v>221671000000000</v>
      </c>
      <c r="J1437">
        <v>29811</v>
      </c>
      <c r="K1437" s="3">
        <v>45970.861111111109</v>
      </c>
      <c r="L1437">
        <f t="shared" si="155"/>
        <v>9</v>
      </c>
      <c r="M1437" t="str">
        <f t="shared" si="156"/>
        <v>Sunday</v>
      </c>
      <c r="N1437" s="1" t="str">
        <f t="shared" si="157"/>
        <v>November</v>
      </c>
      <c r="O1437" s="2">
        <v>0.86111111111111116</v>
      </c>
      <c r="P1437" s="2" t="str">
        <f t="shared" si="158"/>
        <v>Week 2</v>
      </c>
      <c r="Q1437" t="s">
        <v>59</v>
      </c>
      <c r="R1437" s="5">
        <v>366</v>
      </c>
      <c r="S1437" s="5">
        <v>-90</v>
      </c>
      <c r="T1437" s="5">
        <f t="shared" si="159"/>
        <v>24.590163934426229</v>
      </c>
      <c r="U1437" s="5">
        <v>276</v>
      </c>
      <c r="V1437" s="5">
        <v>32</v>
      </c>
      <c r="W1437" s="5">
        <v>0</v>
      </c>
      <c r="X1437" s="5">
        <v>0</v>
      </c>
      <c r="Y1437" s="5">
        <v>308</v>
      </c>
      <c r="Z1437" s="5">
        <v>308</v>
      </c>
      <c r="AA1437" t="s">
        <v>64</v>
      </c>
      <c r="AB1437">
        <v>69.260000000000005</v>
      </c>
      <c r="AC1437">
        <v>7.84</v>
      </c>
      <c r="AD1437" t="s">
        <v>64</v>
      </c>
      <c r="AE1437" t="s">
        <v>56</v>
      </c>
      <c r="AF1437">
        <v>2541</v>
      </c>
      <c r="AG1437">
        <v>2541</v>
      </c>
      <c r="AO1437">
        <v>32</v>
      </c>
      <c r="AP1437">
        <v>0</v>
      </c>
      <c r="AW1437">
        <v>308</v>
      </c>
      <c r="BD1437" s="5">
        <v>308</v>
      </c>
      <c r="BE1437">
        <v>276</v>
      </c>
      <c r="BG1437">
        <f t="shared" si="160"/>
        <v>276</v>
      </c>
      <c r="BH1437">
        <v>32</v>
      </c>
    </row>
    <row r="1438" spans="1:61" x14ac:dyDescent="0.25">
      <c r="A1438" t="s">
        <v>54</v>
      </c>
      <c r="B1438">
        <v>110027</v>
      </c>
      <c r="C1438" t="s">
        <v>55</v>
      </c>
      <c r="D1438" t="s">
        <v>56</v>
      </c>
      <c r="E1438" s="1">
        <v>45970</v>
      </c>
      <c r="F1438" t="s">
        <v>1719</v>
      </c>
      <c r="G1438" t="s">
        <v>63</v>
      </c>
      <c r="H1438" t="str">
        <f t="shared" si="154"/>
        <v>Aggregator</v>
      </c>
      <c r="I1438">
        <v>221671000000000</v>
      </c>
      <c r="J1438">
        <v>29811</v>
      </c>
      <c r="K1438" s="3">
        <v>45970.862500000003</v>
      </c>
      <c r="L1438">
        <f t="shared" si="155"/>
        <v>9</v>
      </c>
      <c r="M1438" t="str">
        <f t="shared" si="156"/>
        <v>Sunday</v>
      </c>
      <c r="N1438" s="1" t="str">
        <f t="shared" si="157"/>
        <v>November</v>
      </c>
      <c r="O1438" s="2">
        <v>0.86250000000000004</v>
      </c>
      <c r="P1438" s="2" t="str">
        <f t="shared" si="158"/>
        <v>Week 2</v>
      </c>
      <c r="Q1438" t="s">
        <v>59</v>
      </c>
      <c r="R1438" s="5">
        <v>825</v>
      </c>
      <c r="S1438" s="5">
        <v>-199.99</v>
      </c>
      <c r="T1438" s="5">
        <f t="shared" si="159"/>
        <v>24.241212121212122</v>
      </c>
      <c r="U1438" s="5">
        <v>625.01</v>
      </c>
      <c r="V1438" s="5">
        <v>32</v>
      </c>
      <c r="W1438" s="5">
        <v>0</v>
      </c>
      <c r="X1438" s="5">
        <v>-0.01</v>
      </c>
      <c r="Y1438" s="5">
        <v>657</v>
      </c>
      <c r="Z1438" s="5">
        <v>657</v>
      </c>
      <c r="AA1438" t="s">
        <v>64</v>
      </c>
      <c r="AB1438">
        <v>152.85</v>
      </c>
      <c r="AC1438">
        <v>19.690000000000001</v>
      </c>
      <c r="AD1438" t="s">
        <v>64</v>
      </c>
      <c r="AE1438" t="s">
        <v>56</v>
      </c>
      <c r="AF1438">
        <v>8799</v>
      </c>
      <c r="AG1438">
        <v>8799</v>
      </c>
      <c r="AO1438">
        <v>32</v>
      </c>
      <c r="AP1438">
        <v>0</v>
      </c>
      <c r="AW1438">
        <v>657</v>
      </c>
      <c r="BD1438" s="5">
        <v>657</v>
      </c>
      <c r="BE1438">
        <v>625.01</v>
      </c>
      <c r="BG1438">
        <f t="shared" si="160"/>
        <v>625.01</v>
      </c>
      <c r="BH1438">
        <v>32</v>
      </c>
    </row>
    <row r="1439" spans="1:61" x14ac:dyDescent="0.25">
      <c r="A1439" t="s">
        <v>54</v>
      </c>
      <c r="B1439">
        <v>110027</v>
      </c>
      <c r="C1439" t="s">
        <v>55</v>
      </c>
      <c r="D1439" t="s">
        <v>56</v>
      </c>
      <c r="E1439" s="1">
        <v>45970</v>
      </c>
      <c r="F1439" t="s">
        <v>1720</v>
      </c>
      <c r="G1439" t="s">
        <v>67</v>
      </c>
      <c r="H1439" t="str">
        <f t="shared" si="154"/>
        <v>Direct Sale</v>
      </c>
      <c r="K1439" s="3">
        <v>45970.863194444442</v>
      </c>
      <c r="L1439">
        <f t="shared" si="155"/>
        <v>9</v>
      </c>
      <c r="M1439" t="str">
        <f t="shared" si="156"/>
        <v>Sunday</v>
      </c>
      <c r="N1439" s="1" t="str">
        <f t="shared" si="157"/>
        <v>November</v>
      </c>
      <c r="O1439" s="2">
        <v>0.86319444444444449</v>
      </c>
      <c r="P1439" s="2" t="str">
        <f t="shared" si="158"/>
        <v>Week 2</v>
      </c>
      <c r="Q1439" t="s">
        <v>59</v>
      </c>
      <c r="R1439" s="5">
        <v>139</v>
      </c>
      <c r="S1439" s="5">
        <v>0</v>
      </c>
      <c r="T1439" s="5">
        <f t="shared" si="159"/>
        <v>0</v>
      </c>
      <c r="U1439" s="5">
        <v>139</v>
      </c>
      <c r="V1439" s="5">
        <v>0</v>
      </c>
      <c r="W1439" s="5">
        <v>6.96</v>
      </c>
      <c r="X1439" s="5">
        <v>0.04</v>
      </c>
      <c r="Y1439" s="5">
        <v>146</v>
      </c>
      <c r="Z1439" s="5">
        <v>146</v>
      </c>
      <c r="AA1439" t="s">
        <v>73</v>
      </c>
      <c r="AB1439">
        <v>22.54</v>
      </c>
      <c r="AC1439">
        <v>2.82</v>
      </c>
      <c r="AD1439" t="s">
        <v>5778</v>
      </c>
      <c r="AE1439" t="s">
        <v>75</v>
      </c>
      <c r="AI1439" t="s">
        <v>89</v>
      </c>
      <c r="AJ1439" t="s">
        <v>56</v>
      </c>
      <c r="AK1439">
        <v>8929758003</v>
      </c>
      <c r="AO1439">
        <v>0</v>
      </c>
      <c r="AP1439">
        <v>0</v>
      </c>
      <c r="AQ1439">
        <v>146</v>
      </c>
      <c r="AZ1439">
        <v>139</v>
      </c>
      <c r="BA1439">
        <v>3.48</v>
      </c>
      <c r="BB1439">
        <v>139</v>
      </c>
      <c r="BC1439">
        <v>3.48</v>
      </c>
      <c r="BD1439" s="5">
        <v>146</v>
      </c>
      <c r="BE1439">
        <v>139</v>
      </c>
      <c r="BG1439">
        <f t="shared" si="160"/>
        <v>139</v>
      </c>
    </row>
    <row r="1440" spans="1:61" x14ac:dyDescent="0.25">
      <c r="A1440" t="s">
        <v>54</v>
      </c>
      <c r="B1440">
        <v>110027</v>
      </c>
      <c r="C1440" t="s">
        <v>55</v>
      </c>
      <c r="D1440" t="s">
        <v>56</v>
      </c>
      <c r="E1440" s="1">
        <v>45970</v>
      </c>
      <c r="F1440" t="s">
        <v>1721</v>
      </c>
      <c r="G1440" t="s">
        <v>67</v>
      </c>
      <c r="H1440" t="str">
        <f t="shared" si="154"/>
        <v>Direct Sale</v>
      </c>
      <c r="K1440" s="3">
        <v>45970.863194444442</v>
      </c>
      <c r="L1440">
        <f t="shared" si="155"/>
        <v>9</v>
      </c>
      <c r="M1440" t="str">
        <f t="shared" si="156"/>
        <v>Sunday</v>
      </c>
      <c r="N1440" s="1" t="str">
        <f t="shared" si="157"/>
        <v>November</v>
      </c>
      <c r="O1440" s="2">
        <v>0.86319444444444449</v>
      </c>
      <c r="P1440" s="2" t="str">
        <f t="shared" si="158"/>
        <v>Week 2</v>
      </c>
      <c r="Q1440" t="s">
        <v>59</v>
      </c>
      <c r="R1440" s="5">
        <v>507</v>
      </c>
      <c r="S1440" s="5">
        <v>0</v>
      </c>
      <c r="T1440" s="5">
        <f t="shared" si="159"/>
        <v>0</v>
      </c>
      <c r="U1440" s="5">
        <v>507</v>
      </c>
      <c r="V1440" s="5">
        <v>0</v>
      </c>
      <c r="W1440" s="5">
        <v>25.36</v>
      </c>
      <c r="X1440" s="5">
        <v>-0.36</v>
      </c>
      <c r="Y1440" s="5">
        <v>532</v>
      </c>
      <c r="Z1440" s="5">
        <v>532</v>
      </c>
      <c r="AA1440" t="s">
        <v>109</v>
      </c>
      <c r="AB1440">
        <v>115.55</v>
      </c>
      <c r="AC1440">
        <v>14.92</v>
      </c>
      <c r="AD1440" t="s">
        <v>5775</v>
      </c>
      <c r="AI1440" t="s">
        <v>1722</v>
      </c>
      <c r="AJ1440" t="s">
        <v>1723</v>
      </c>
      <c r="AK1440">
        <v>7838337654</v>
      </c>
      <c r="AO1440">
        <v>0</v>
      </c>
      <c r="AP1440">
        <v>0</v>
      </c>
      <c r="AQ1440">
        <v>32</v>
      </c>
      <c r="AR1440">
        <v>500</v>
      </c>
      <c r="AZ1440">
        <v>507</v>
      </c>
      <c r="BA1440">
        <v>12.68</v>
      </c>
      <c r="BB1440">
        <v>507</v>
      </c>
      <c r="BC1440">
        <v>12.68</v>
      </c>
      <c r="BD1440" s="5">
        <v>532</v>
      </c>
      <c r="BE1440">
        <v>507</v>
      </c>
      <c r="BG1440">
        <f t="shared" si="160"/>
        <v>507</v>
      </c>
    </row>
    <row r="1441" spans="1:61" x14ac:dyDescent="0.25">
      <c r="A1441" t="s">
        <v>54</v>
      </c>
      <c r="B1441">
        <v>110027</v>
      </c>
      <c r="C1441" t="s">
        <v>55</v>
      </c>
      <c r="D1441" t="s">
        <v>56</v>
      </c>
      <c r="E1441" s="1">
        <v>45970</v>
      </c>
      <c r="F1441" t="s">
        <v>1724</v>
      </c>
      <c r="G1441" t="s">
        <v>58</v>
      </c>
      <c r="H1441" t="str">
        <f t="shared" si="154"/>
        <v>Aggregator</v>
      </c>
      <c r="I1441">
        <v>7464626774</v>
      </c>
      <c r="J1441">
        <v>18528960</v>
      </c>
      <c r="K1441" s="3">
        <v>45970.865277777775</v>
      </c>
      <c r="L1441">
        <f t="shared" si="155"/>
        <v>9</v>
      </c>
      <c r="M1441" t="str">
        <f t="shared" si="156"/>
        <v>Sunday</v>
      </c>
      <c r="N1441" s="1" t="str">
        <f t="shared" si="157"/>
        <v>November</v>
      </c>
      <c r="O1441" s="2">
        <v>0.86527777777777781</v>
      </c>
      <c r="P1441" s="2" t="str">
        <f t="shared" si="158"/>
        <v>Week 2</v>
      </c>
      <c r="Q1441" t="s">
        <v>59</v>
      </c>
      <c r="R1441" s="5">
        <v>238</v>
      </c>
      <c r="S1441" s="5">
        <v>-100</v>
      </c>
      <c r="T1441" s="5">
        <f t="shared" si="159"/>
        <v>42.016806722689076</v>
      </c>
      <c r="U1441" s="5">
        <v>138</v>
      </c>
      <c r="V1441" s="5">
        <v>32</v>
      </c>
      <c r="W1441" s="5">
        <v>0</v>
      </c>
      <c r="X1441" s="5">
        <v>0</v>
      </c>
      <c r="Y1441" s="5">
        <v>170</v>
      </c>
      <c r="Z1441" s="5">
        <v>170</v>
      </c>
      <c r="AA1441" t="s">
        <v>60</v>
      </c>
      <c r="AB1441">
        <v>43.58</v>
      </c>
      <c r="AC1441">
        <v>3.92</v>
      </c>
      <c r="AD1441" t="s">
        <v>60</v>
      </c>
      <c r="AE1441" t="s">
        <v>56</v>
      </c>
      <c r="AF1441">
        <v>6774</v>
      </c>
      <c r="AG1441">
        <v>6774</v>
      </c>
      <c r="AO1441">
        <v>32</v>
      </c>
      <c r="AP1441">
        <v>0</v>
      </c>
      <c r="AX1441">
        <v>170</v>
      </c>
      <c r="BD1441" s="5">
        <v>170</v>
      </c>
      <c r="BE1441">
        <v>138</v>
      </c>
      <c r="BG1441">
        <f t="shared" si="160"/>
        <v>138</v>
      </c>
      <c r="BI1441">
        <v>32</v>
      </c>
    </row>
    <row r="1442" spans="1:61" x14ac:dyDescent="0.25">
      <c r="A1442" t="s">
        <v>54</v>
      </c>
      <c r="B1442">
        <v>110027</v>
      </c>
      <c r="C1442" t="s">
        <v>55</v>
      </c>
      <c r="D1442" t="s">
        <v>56</v>
      </c>
      <c r="E1442" s="1">
        <v>45970</v>
      </c>
      <c r="F1442" t="s">
        <v>1725</v>
      </c>
      <c r="G1442" t="s">
        <v>63</v>
      </c>
      <c r="H1442" t="str">
        <f t="shared" si="154"/>
        <v>Aggregator</v>
      </c>
      <c r="I1442">
        <v>221671000000000</v>
      </c>
      <c r="J1442">
        <v>29811</v>
      </c>
      <c r="K1442" s="3">
        <v>45970.865277777775</v>
      </c>
      <c r="L1442">
        <f t="shared" si="155"/>
        <v>9</v>
      </c>
      <c r="M1442" t="str">
        <f t="shared" si="156"/>
        <v>Sunday</v>
      </c>
      <c r="N1442" s="1" t="str">
        <f t="shared" si="157"/>
        <v>November</v>
      </c>
      <c r="O1442" s="2">
        <v>0.86527777777777781</v>
      </c>
      <c r="P1442" s="2" t="str">
        <f t="shared" si="158"/>
        <v>Week 2</v>
      </c>
      <c r="Q1442" t="s">
        <v>59</v>
      </c>
      <c r="R1442" s="5">
        <v>377</v>
      </c>
      <c r="S1442" s="5">
        <v>-93.74</v>
      </c>
      <c r="T1442" s="5">
        <f t="shared" si="159"/>
        <v>24.864721485411138</v>
      </c>
      <c r="U1442" s="5">
        <v>283.26</v>
      </c>
      <c r="V1442" s="5">
        <v>32</v>
      </c>
      <c r="W1442" s="5">
        <v>0</v>
      </c>
      <c r="X1442" s="5">
        <v>-0.26</v>
      </c>
      <c r="Y1442" s="5">
        <v>315</v>
      </c>
      <c r="Z1442" s="5">
        <v>315</v>
      </c>
      <c r="AA1442" t="s">
        <v>64</v>
      </c>
      <c r="AB1442">
        <v>70.19</v>
      </c>
      <c r="AC1442">
        <v>9.0500000000000007</v>
      </c>
      <c r="AD1442" t="s">
        <v>64</v>
      </c>
      <c r="AE1442" t="s">
        <v>56</v>
      </c>
      <c r="AF1442">
        <v>9844</v>
      </c>
      <c r="AG1442">
        <v>9844</v>
      </c>
      <c r="AO1442">
        <v>32</v>
      </c>
      <c r="AP1442">
        <v>0</v>
      </c>
      <c r="AW1442">
        <v>315</v>
      </c>
      <c r="BD1442" s="5">
        <v>315</v>
      </c>
      <c r="BE1442">
        <v>283.26</v>
      </c>
      <c r="BG1442">
        <f t="shared" si="160"/>
        <v>283.26</v>
      </c>
      <c r="BH1442">
        <v>32</v>
      </c>
    </row>
    <row r="1443" spans="1:61" x14ac:dyDescent="0.25">
      <c r="A1443" t="s">
        <v>54</v>
      </c>
      <c r="B1443">
        <v>110027</v>
      </c>
      <c r="C1443" t="s">
        <v>55</v>
      </c>
      <c r="D1443" t="s">
        <v>56</v>
      </c>
      <c r="E1443" s="1">
        <v>45970</v>
      </c>
      <c r="F1443" t="s">
        <v>1726</v>
      </c>
      <c r="G1443" t="s">
        <v>58</v>
      </c>
      <c r="H1443" t="str">
        <f t="shared" si="154"/>
        <v>Aggregator</v>
      </c>
      <c r="I1443">
        <v>7465186175</v>
      </c>
      <c r="J1443">
        <v>18528960</v>
      </c>
      <c r="K1443" s="3">
        <v>45970.865972222222</v>
      </c>
      <c r="L1443">
        <f t="shared" si="155"/>
        <v>9</v>
      </c>
      <c r="M1443" t="str">
        <f t="shared" si="156"/>
        <v>Sunday</v>
      </c>
      <c r="N1443" s="1" t="str">
        <f t="shared" si="157"/>
        <v>November</v>
      </c>
      <c r="O1443" s="2">
        <v>0.86597222222222225</v>
      </c>
      <c r="P1443" s="2" t="str">
        <f t="shared" si="158"/>
        <v>Week 2</v>
      </c>
      <c r="Q1443" t="s">
        <v>59</v>
      </c>
      <c r="R1443" s="5">
        <v>1102</v>
      </c>
      <c r="S1443" s="5">
        <v>-125</v>
      </c>
      <c r="T1443" s="5">
        <f t="shared" si="159"/>
        <v>11.343012704174228</v>
      </c>
      <c r="U1443" s="5">
        <v>977</v>
      </c>
      <c r="V1443" s="5">
        <v>32</v>
      </c>
      <c r="W1443" s="5">
        <v>0</v>
      </c>
      <c r="X1443" s="5">
        <v>0</v>
      </c>
      <c r="Y1443" s="5">
        <v>1009</v>
      </c>
      <c r="Z1443" s="5">
        <v>1009</v>
      </c>
      <c r="AA1443" t="s">
        <v>60</v>
      </c>
      <c r="AB1443">
        <v>218.84</v>
      </c>
      <c r="AC1443">
        <v>20.309999999999999</v>
      </c>
      <c r="AD1443" t="s">
        <v>60</v>
      </c>
      <c r="AE1443" t="s">
        <v>56</v>
      </c>
      <c r="AF1443">
        <v>6175</v>
      </c>
      <c r="AG1443">
        <v>6175</v>
      </c>
      <c r="AO1443">
        <v>32</v>
      </c>
      <c r="AP1443">
        <v>0</v>
      </c>
      <c r="AX1443">
        <v>1009</v>
      </c>
      <c r="BD1443" s="5">
        <v>1009</v>
      </c>
      <c r="BE1443">
        <v>977</v>
      </c>
      <c r="BG1443">
        <f t="shared" si="160"/>
        <v>977</v>
      </c>
      <c r="BI1443">
        <v>32</v>
      </c>
    </row>
    <row r="1444" spans="1:61" x14ac:dyDescent="0.25">
      <c r="A1444" t="s">
        <v>54</v>
      </c>
      <c r="B1444">
        <v>110027</v>
      </c>
      <c r="C1444" t="s">
        <v>55</v>
      </c>
      <c r="D1444" t="s">
        <v>56</v>
      </c>
      <c r="E1444" s="1">
        <v>45970</v>
      </c>
      <c r="F1444" t="s">
        <v>1727</v>
      </c>
      <c r="G1444" t="s">
        <v>63</v>
      </c>
      <c r="H1444" t="str">
        <f t="shared" si="154"/>
        <v>Aggregator</v>
      </c>
      <c r="I1444">
        <v>221671000000000</v>
      </c>
      <c r="J1444">
        <v>29811</v>
      </c>
      <c r="K1444" s="3">
        <v>45970.866666666669</v>
      </c>
      <c r="L1444">
        <f t="shared" si="155"/>
        <v>9</v>
      </c>
      <c r="M1444" t="str">
        <f t="shared" si="156"/>
        <v>Sunday</v>
      </c>
      <c r="N1444" s="1" t="str">
        <f t="shared" si="157"/>
        <v>November</v>
      </c>
      <c r="O1444" s="2">
        <v>0.8666666666666667</v>
      </c>
      <c r="P1444" s="2" t="str">
        <f t="shared" si="158"/>
        <v>Week 2</v>
      </c>
      <c r="Q1444" t="s">
        <v>59</v>
      </c>
      <c r="R1444" s="5">
        <v>219</v>
      </c>
      <c r="S1444" s="5">
        <v>-90</v>
      </c>
      <c r="T1444" s="5">
        <f t="shared" si="159"/>
        <v>41.095890410958901</v>
      </c>
      <c r="U1444" s="5">
        <v>129</v>
      </c>
      <c r="V1444" s="5">
        <v>32</v>
      </c>
      <c r="W1444" s="5">
        <v>0</v>
      </c>
      <c r="X1444" s="5">
        <v>0</v>
      </c>
      <c r="Y1444" s="5">
        <v>161</v>
      </c>
      <c r="Z1444" s="5">
        <v>161</v>
      </c>
      <c r="AA1444" t="s">
        <v>64</v>
      </c>
      <c r="AB1444">
        <v>41.45</v>
      </c>
      <c r="AC1444">
        <v>4.26</v>
      </c>
      <c r="AD1444" t="s">
        <v>64</v>
      </c>
      <c r="AE1444" t="s">
        <v>56</v>
      </c>
      <c r="AF1444">
        <v>2885</v>
      </c>
      <c r="AG1444">
        <v>2885</v>
      </c>
      <c r="AO1444">
        <v>32</v>
      </c>
      <c r="AP1444">
        <v>0</v>
      </c>
      <c r="AW1444">
        <v>161</v>
      </c>
      <c r="BD1444" s="5">
        <v>161</v>
      </c>
      <c r="BE1444">
        <v>129</v>
      </c>
      <c r="BG1444">
        <f t="shared" si="160"/>
        <v>129</v>
      </c>
      <c r="BH1444">
        <v>32</v>
      </c>
    </row>
    <row r="1445" spans="1:61" x14ac:dyDescent="0.25">
      <c r="A1445" t="s">
        <v>54</v>
      </c>
      <c r="B1445">
        <v>110027</v>
      </c>
      <c r="C1445" t="s">
        <v>55</v>
      </c>
      <c r="D1445" t="s">
        <v>56</v>
      </c>
      <c r="E1445" s="1">
        <v>45970</v>
      </c>
      <c r="F1445" t="s">
        <v>1728</v>
      </c>
      <c r="G1445" t="s">
        <v>63</v>
      </c>
      <c r="H1445" t="str">
        <f t="shared" si="154"/>
        <v>Aggregator</v>
      </c>
      <c r="I1445">
        <v>221671000000000</v>
      </c>
      <c r="J1445">
        <v>29811</v>
      </c>
      <c r="K1445" s="3">
        <v>45970.870138888888</v>
      </c>
      <c r="L1445">
        <f t="shared" si="155"/>
        <v>9</v>
      </c>
      <c r="M1445" t="str">
        <f t="shared" si="156"/>
        <v>Sunday</v>
      </c>
      <c r="N1445" s="1" t="str">
        <f t="shared" si="157"/>
        <v>November</v>
      </c>
      <c r="O1445" s="2">
        <v>0.87013888888888891</v>
      </c>
      <c r="P1445" s="2" t="str">
        <f t="shared" si="158"/>
        <v>Week 2</v>
      </c>
      <c r="Q1445" t="s">
        <v>59</v>
      </c>
      <c r="R1445" s="5">
        <v>377</v>
      </c>
      <c r="S1445" s="5">
        <v>-93.75</v>
      </c>
      <c r="T1445" s="5">
        <f t="shared" si="159"/>
        <v>24.867374005305042</v>
      </c>
      <c r="U1445" s="5">
        <v>283.25</v>
      </c>
      <c r="V1445" s="5">
        <v>32</v>
      </c>
      <c r="W1445" s="5">
        <v>0</v>
      </c>
      <c r="X1445" s="5">
        <v>-0.25</v>
      </c>
      <c r="Y1445" s="5">
        <v>315</v>
      </c>
      <c r="Z1445" s="5">
        <v>315</v>
      </c>
      <c r="AA1445" t="s">
        <v>64</v>
      </c>
      <c r="AB1445">
        <v>70.42</v>
      </c>
      <c r="AC1445">
        <v>8.69</v>
      </c>
      <c r="AD1445" t="s">
        <v>64</v>
      </c>
      <c r="AE1445" t="s">
        <v>56</v>
      </c>
      <c r="AF1445">
        <v>8698</v>
      </c>
      <c r="AG1445">
        <v>8698</v>
      </c>
      <c r="AO1445">
        <v>32</v>
      </c>
      <c r="AP1445">
        <v>0</v>
      </c>
      <c r="AW1445">
        <v>315</v>
      </c>
      <c r="BD1445" s="5">
        <v>315</v>
      </c>
      <c r="BE1445">
        <v>283.25</v>
      </c>
      <c r="BG1445">
        <f t="shared" si="160"/>
        <v>283.25</v>
      </c>
      <c r="BH1445">
        <v>32</v>
      </c>
    </row>
    <row r="1446" spans="1:61" x14ac:dyDescent="0.25">
      <c r="A1446" t="s">
        <v>54</v>
      </c>
      <c r="B1446">
        <v>110027</v>
      </c>
      <c r="C1446" t="s">
        <v>55</v>
      </c>
      <c r="D1446" t="s">
        <v>56</v>
      </c>
      <c r="E1446" s="1">
        <v>45970</v>
      </c>
      <c r="F1446" t="s">
        <v>1729</v>
      </c>
      <c r="G1446" t="s">
        <v>58</v>
      </c>
      <c r="H1446" t="str">
        <f t="shared" si="154"/>
        <v>Aggregator</v>
      </c>
      <c r="I1446">
        <v>7462551988</v>
      </c>
      <c r="J1446">
        <v>18528960</v>
      </c>
      <c r="K1446" s="3">
        <v>45970.871527777781</v>
      </c>
      <c r="L1446">
        <f t="shared" si="155"/>
        <v>9</v>
      </c>
      <c r="M1446" t="str">
        <f t="shared" si="156"/>
        <v>Sunday</v>
      </c>
      <c r="N1446" s="1" t="str">
        <f t="shared" si="157"/>
        <v>November</v>
      </c>
      <c r="O1446" s="2">
        <v>0.87152777777777779</v>
      </c>
      <c r="P1446" s="2" t="str">
        <f t="shared" si="158"/>
        <v>Week 2</v>
      </c>
      <c r="Q1446" t="s">
        <v>59</v>
      </c>
      <c r="R1446" s="5">
        <v>1245.99</v>
      </c>
      <c r="S1446" s="5">
        <v>-448.99</v>
      </c>
      <c r="T1446" s="5">
        <f t="shared" si="159"/>
        <v>36.034799637236254</v>
      </c>
      <c r="U1446" s="5">
        <v>797</v>
      </c>
      <c r="V1446" s="5">
        <v>32</v>
      </c>
      <c r="W1446" s="5">
        <v>0</v>
      </c>
      <c r="X1446" s="5">
        <v>0</v>
      </c>
      <c r="Y1446" s="5">
        <v>829</v>
      </c>
      <c r="Z1446" s="5">
        <v>829</v>
      </c>
      <c r="AA1446" t="s">
        <v>60</v>
      </c>
      <c r="AB1446">
        <v>209.54</v>
      </c>
      <c r="AC1446">
        <v>14.57</v>
      </c>
      <c r="AD1446" t="s">
        <v>60</v>
      </c>
      <c r="AE1446" t="s">
        <v>56</v>
      </c>
      <c r="AF1446">
        <v>1988</v>
      </c>
      <c r="AG1446">
        <v>1988</v>
      </c>
      <c r="AO1446">
        <v>32</v>
      </c>
      <c r="AP1446">
        <v>0</v>
      </c>
      <c r="AX1446">
        <v>829</v>
      </c>
      <c r="BD1446" s="5">
        <v>829</v>
      </c>
      <c r="BE1446">
        <v>797.01</v>
      </c>
      <c r="BG1446">
        <f t="shared" si="160"/>
        <v>797.01</v>
      </c>
      <c r="BI1446">
        <v>32</v>
      </c>
    </row>
    <row r="1447" spans="1:61" x14ac:dyDescent="0.25">
      <c r="A1447" t="s">
        <v>54</v>
      </c>
      <c r="B1447">
        <v>110027</v>
      </c>
      <c r="C1447" t="s">
        <v>55</v>
      </c>
      <c r="D1447" t="s">
        <v>56</v>
      </c>
      <c r="E1447" s="1">
        <v>45970</v>
      </c>
      <c r="F1447" t="s">
        <v>1730</v>
      </c>
      <c r="G1447" t="s">
        <v>58</v>
      </c>
      <c r="H1447" t="str">
        <f t="shared" si="154"/>
        <v>Aggregator</v>
      </c>
      <c r="I1447">
        <v>7465778804</v>
      </c>
      <c r="J1447">
        <v>18528960</v>
      </c>
      <c r="K1447" s="3">
        <v>45970.871527777781</v>
      </c>
      <c r="L1447">
        <f t="shared" si="155"/>
        <v>9</v>
      </c>
      <c r="M1447" t="str">
        <f t="shared" si="156"/>
        <v>Sunday</v>
      </c>
      <c r="N1447" s="1" t="str">
        <f t="shared" si="157"/>
        <v>November</v>
      </c>
      <c r="O1447" s="2">
        <v>0.87152777777777779</v>
      </c>
      <c r="P1447" s="2" t="str">
        <f t="shared" si="158"/>
        <v>Week 2</v>
      </c>
      <c r="Q1447" t="s">
        <v>59</v>
      </c>
      <c r="R1447" s="5">
        <v>668</v>
      </c>
      <c r="S1447" s="5">
        <v>-174.5</v>
      </c>
      <c r="T1447" s="5">
        <f t="shared" si="159"/>
        <v>26.122754491017965</v>
      </c>
      <c r="U1447" s="5">
        <v>493.5</v>
      </c>
      <c r="V1447" s="5">
        <v>32</v>
      </c>
      <c r="W1447" s="5">
        <v>0</v>
      </c>
      <c r="X1447" s="5">
        <v>0</v>
      </c>
      <c r="Y1447" s="5">
        <v>525.5</v>
      </c>
      <c r="Z1447" s="5">
        <v>525.5</v>
      </c>
      <c r="AA1447" t="s">
        <v>60</v>
      </c>
      <c r="AB1447">
        <v>105.81</v>
      </c>
      <c r="AC1447">
        <v>5.03</v>
      </c>
      <c r="AD1447" t="s">
        <v>60</v>
      </c>
      <c r="AE1447" t="s">
        <v>56</v>
      </c>
      <c r="AF1447">
        <v>8804</v>
      </c>
      <c r="AG1447">
        <v>8804</v>
      </c>
      <c r="AO1447">
        <v>32</v>
      </c>
      <c r="AP1447">
        <v>0</v>
      </c>
      <c r="AX1447">
        <v>525.5</v>
      </c>
      <c r="BD1447" s="5">
        <v>525.5</v>
      </c>
      <c r="BE1447">
        <v>493.5</v>
      </c>
      <c r="BG1447">
        <f t="shared" si="160"/>
        <v>493.5</v>
      </c>
      <c r="BI1447">
        <v>32</v>
      </c>
    </row>
    <row r="1448" spans="1:61" x14ac:dyDescent="0.25">
      <c r="A1448" t="s">
        <v>54</v>
      </c>
      <c r="B1448">
        <v>110027</v>
      </c>
      <c r="C1448" t="s">
        <v>55</v>
      </c>
      <c r="D1448" t="s">
        <v>56</v>
      </c>
      <c r="E1448" s="1">
        <v>45970</v>
      </c>
      <c r="F1448" t="s">
        <v>1731</v>
      </c>
      <c r="G1448" t="s">
        <v>63</v>
      </c>
      <c r="H1448" t="str">
        <f t="shared" si="154"/>
        <v>Aggregator</v>
      </c>
      <c r="I1448">
        <v>221672000000000</v>
      </c>
      <c r="J1448">
        <v>29811</v>
      </c>
      <c r="K1448" s="3">
        <v>45970.878472222219</v>
      </c>
      <c r="L1448">
        <f t="shared" si="155"/>
        <v>9</v>
      </c>
      <c r="M1448" t="str">
        <f t="shared" si="156"/>
        <v>Sunday</v>
      </c>
      <c r="N1448" s="1" t="str">
        <f t="shared" si="157"/>
        <v>November</v>
      </c>
      <c r="O1448" s="2">
        <v>0.87847222222222221</v>
      </c>
      <c r="P1448" s="2" t="str">
        <f t="shared" si="158"/>
        <v>Week 2</v>
      </c>
      <c r="Q1448" t="s">
        <v>59</v>
      </c>
      <c r="R1448" s="5">
        <v>349</v>
      </c>
      <c r="S1448" s="5">
        <v>-175</v>
      </c>
      <c r="T1448" s="5">
        <f t="shared" si="159"/>
        <v>50.143266475644701</v>
      </c>
      <c r="U1448" s="5">
        <v>174</v>
      </c>
      <c r="V1448" s="5">
        <v>32</v>
      </c>
      <c r="W1448" s="5">
        <v>0</v>
      </c>
      <c r="X1448" s="5">
        <v>0</v>
      </c>
      <c r="Y1448" s="5">
        <v>206</v>
      </c>
      <c r="Z1448" s="5">
        <v>206</v>
      </c>
      <c r="AA1448" t="s">
        <v>64</v>
      </c>
      <c r="AB1448">
        <v>43.31</v>
      </c>
      <c r="AC1448">
        <v>0</v>
      </c>
      <c r="AD1448" t="s">
        <v>64</v>
      </c>
      <c r="AE1448" t="s">
        <v>56</v>
      </c>
      <c r="AF1448">
        <v>1369</v>
      </c>
      <c r="AG1448">
        <v>1369</v>
      </c>
      <c r="AO1448">
        <v>32</v>
      </c>
      <c r="AP1448">
        <v>0</v>
      </c>
      <c r="AW1448">
        <v>206</v>
      </c>
      <c r="BD1448" s="5">
        <v>206</v>
      </c>
      <c r="BE1448">
        <v>174</v>
      </c>
      <c r="BG1448">
        <f t="shared" si="160"/>
        <v>174</v>
      </c>
      <c r="BH1448">
        <v>32</v>
      </c>
    </row>
    <row r="1449" spans="1:61" x14ac:dyDescent="0.25">
      <c r="A1449" t="s">
        <v>54</v>
      </c>
      <c r="B1449">
        <v>110027</v>
      </c>
      <c r="C1449" t="s">
        <v>55</v>
      </c>
      <c r="D1449" t="s">
        <v>56</v>
      </c>
      <c r="E1449" s="1">
        <v>45970</v>
      </c>
      <c r="F1449" t="s">
        <v>1732</v>
      </c>
      <c r="G1449" t="s">
        <v>67</v>
      </c>
      <c r="H1449" t="str">
        <f t="shared" si="154"/>
        <v>Direct Sale</v>
      </c>
      <c r="K1449" s="3">
        <v>45970.883333333331</v>
      </c>
      <c r="L1449">
        <f t="shared" si="155"/>
        <v>9</v>
      </c>
      <c r="M1449" t="str">
        <f t="shared" si="156"/>
        <v>Sunday</v>
      </c>
      <c r="N1449" s="1" t="str">
        <f t="shared" si="157"/>
        <v>November</v>
      </c>
      <c r="O1449" s="2">
        <v>0.8833333333333333</v>
      </c>
      <c r="P1449" s="2" t="str">
        <f t="shared" si="158"/>
        <v>Week 2</v>
      </c>
      <c r="Q1449" t="s">
        <v>59</v>
      </c>
      <c r="R1449" s="5">
        <v>605</v>
      </c>
      <c r="S1449" s="5">
        <v>0</v>
      </c>
      <c r="T1449" s="5">
        <f t="shared" si="159"/>
        <v>0</v>
      </c>
      <c r="U1449" s="5">
        <v>605</v>
      </c>
      <c r="V1449" s="5">
        <v>0</v>
      </c>
      <c r="W1449" s="5">
        <v>30.26</v>
      </c>
      <c r="X1449" s="5">
        <v>-0.26</v>
      </c>
      <c r="Y1449" s="5">
        <v>635</v>
      </c>
      <c r="Z1449" s="5">
        <v>635</v>
      </c>
      <c r="AA1449" t="s">
        <v>73</v>
      </c>
      <c r="AB1449">
        <v>172.28</v>
      </c>
      <c r="AC1449">
        <v>8.7799999999999994</v>
      </c>
      <c r="AD1449" t="s">
        <v>5778</v>
      </c>
      <c r="AE1449" t="s">
        <v>75</v>
      </c>
      <c r="AI1449" t="s">
        <v>89</v>
      </c>
      <c r="AJ1449" t="s">
        <v>56</v>
      </c>
      <c r="AK1449">
        <v>8929758003</v>
      </c>
      <c r="AO1449">
        <v>0</v>
      </c>
      <c r="AP1449">
        <v>0</v>
      </c>
      <c r="AQ1449">
        <v>635</v>
      </c>
      <c r="AZ1449">
        <v>605</v>
      </c>
      <c r="BA1449">
        <v>15.13</v>
      </c>
      <c r="BB1449">
        <v>605</v>
      </c>
      <c r="BC1449">
        <v>15.13</v>
      </c>
      <c r="BD1449" s="5">
        <v>635</v>
      </c>
      <c r="BE1449">
        <v>605</v>
      </c>
      <c r="BG1449">
        <f t="shared" si="160"/>
        <v>605</v>
      </c>
    </row>
    <row r="1450" spans="1:61" x14ac:dyDescent="0.25">
      <c r="A1450" t="s">
        <v>54</v>
      </c>
      <c r="B1450">
        <v>110027</v>
      </c>
      <c r="C1450" t="s">
        <v>55</v>
      </c>
      <c r="D1450" t="s">
        <v>56</v>
      </c>
      <c r="E1450" s="1">
        <v>45970</v>
      </c>
      <c r="F1450" t="s">
        <v>1733</v>
      </c>
      <c r="G1450" t="s">
        <v>67</v>
      </c>
      <c r="H1450" t="str">
        <f t="shared" si="154"/>
        <v>Direct Sale</v>
      </c>
      <c r="K1450" s="3">
        <v>45970.884027777778</v>
      </c>
      <c r="L1450">
        <f t="shared" si="155"/>
        <v>9</v>
      </c>
      <c r="M1450" t="str">
        <f t="shared" si="156"/>
        <v>Sunday</v>
      </c>
      <c r="N1450" s="1" t="str">
        <f t="shared" si="157"/>
        <v>November</v>
      </c>
      <c r="O1450" s="2">
        <v>0.88402777777777775</v>
      </c>
      <c r="P1450" s="2" t="str">
        <f t="shared" si="158"/>
        <v>Week 2</v>
      </c>
      <c r="Q1450" t="s">
        <v>59</v>
      </c>
      <c r="R1450" s="5">
        <v>238</v>
      </c>
      <c r="S1450" s="5">
        <v>0</v>
      </c>
      <c r="T1450" s="5">
        <f t="shared" si="159"/>
        <v>0</v>
      </c>
      <c r="U1450" s="5">
        <v>238</v>
      </c>
      <c r="V1450" s="5">
        <v>0</v>
      </c>
      <c r="W1450" s="5">
        <v>11.9</v>
      </c>
      <c r="X1450" s="5">
        <v>0.1</v>
      </c>
      <c r="Y1450" s="5">
        <v>250</v>
      </c>
      <c r="Z1450" s="5">
        <v>250</v>
      </c>
      <c r="AA1450" t="s">
        <v>73</v>
      </c>
      <c r="AB1450">
        <v>51.02</v>
      </c>
      <c r="AC1450">
        <v>10.6</v>
      </c>
      <c r="AD1450" t="s">
        <v>5775</v>
      </c>
      <c r="AI1450" t="s">
        <v>1734</v>
      </c>
      <c r="AJ1450" t="s">
        <v>1735</v>
      </c>
      <c r="AK1450">
        <v>9811451101</v>
      </c>
      <c r="AO1450">
        <v>0</v>
      </c>
      <c r="AP1450">
        <v>0</v>
      </c>
      <c r="AQ1450">
        <v>250</v>
      </c>
      <c r="AZ1450">
        <v>238</v>
      </c>
      <c r="BA1450">
        <v>5.95</v>
      </c>
      <c r="BB1450">
        <v>238</v>
      </c>
      <c r="BC1450">
        <v>5.95</v>
      </c>
      <c r="BD1450" s="5">
        <v>250</v>
      </c>
      <c r="BE1450">
        <v>238</v>
      </c>
      <c r="BG1450">
        <f t="shared" si="160"/>
        <v>238</v>
      </c>
    </row>
    <row r="1451" spans="1:61" x14ac:dyDescent="0.25">
      <c r="A1451" t="s">
        <v>54</v>
      </c>
      <c r="B1451">
        <v>110027</v>
      </c>
      <c r="C1451" t="s">
        <v>55</v>
      </c>
      <c r="D1451" t="s">
        <v>56</v>
      </c>
      <c r="E1451" s="1">
        <v>45970</v>
      </c>
      <c r="F1451" t="s">
        <v>1736</v>
      </c>
      <c r="G1451" t="s">
        <v>63</v>
      </c>
      <c r="H1451" t="str">
        <f t="shared" si="154"/>
        <v>Aggregator</v>
      </c>
      <c r="I1451">
        <v>221673000000000</v>
      </c>
      <c r="J1451">
        <v>29811</v>
      </c>
      <c r="K1451" s="3">
        <v>45970.884722222225</v>
      </c>
      <c r="L1451">
        <f t="shared" si="155"/>
        <v>9</v>
      </c>
      <c r="M1451" t="str">
        <f t="shared" si="156"/>
        <v>Sunday</v>
      </c>
      <c r="N1451" s="1" t="str">
        <f t="shared" si="157"/>
        <v>November</v>
      </c>
      <c r="O1451" s="2">
        <v>0.88472222222222219</v>
      </c>
      <c r="P1451" s="2" t="str">
        <f t="shared" si="158"/>
        <v>Week 2</v>
      </c>
      <c r="Q1451" t="s">
        <v>59</v>
      </c>
      <c r="R1451" s="5">
        <v>698</v>
      </c>
      <c r="S1451" s="5">
        <v>-350</v>
      </c>
      <c r="T1451" s="5">
        <f t="shared" si="159"/>
        <v>50.143266475644701</v>
      </c>
      <c r="U1451" s="5">
        <v>348</v>
      </c>
      <c r="V1451" s="5">
        <v>32</v>
      </c>
      <c r="W1451" s="5">
        <v>0</v>
      </c>
      <c r="X1451" s="5">
        <v>0</v>
      </c>
      <c r="Y1451" s="5">
        <v>380</v>
      </c>
      <c r="Z1451" s="5">
        <v>380</v>
      </c>
      <c r="AA1451" t="s">
        <v>64</v>
      </c>
      <c r="AB1451">
        <v>107.6</v>
      </c>
      <c r="AC1451">
        <v>9.5399999999999991</v>
      </c>
      <c r="AD1451" t="s">
        <v>64</v>
      </c>
      <c r="AE1451" t="s">
        <v>56</v>
      </c>
      <c r="AF1451">
        <v>4410</v>
      </c>
      <c r="AG1451">
        <v>4410</v>
      </c>
      <c r="AO1451">
        <v>32</v>
      </c>
      <c r="AP1451">
        <v>0</v>
      </c>
      <c r="AW1451">
        <v>380</v>
      </c>
      <c r="BD1451" s="5">
        <v>380</v>
      </c>
      <c r="BE1451">
        <v>348</v>
      </c>
      <c r="BG1451">
        <f t="shared" si="160"/>
        <v>348</v>
      </c>
      <c r="BH1451">
        <v>32</v>
      </c>
    </row>
    <row r="1452" spans="1:61" x14ac:dyDescent="0.25">
      <c r="A1452" t="s">
        <v>54</v>
      </c>
      <c r="B1452">
        <v>110027</v>
      </c>
      <c r="C1452" t="s">
        <v>55</v>
      </c>
      <c r="D1452" t="s">
        <v>56</v>
      </c>
      <c r="E1452" s="1">
        <v>45970</v>
      </c>
      <c r="F1452" t="s">
        <v>1737</v>
      </c>
      <c r="G1452" t="s">
        <v>63</v>
      </c>
      <c r="H1452" t="str">
        <f t="shared" si="154"/>
        <v>Aggregator</v>
      </c>
      <c r="I1452">
        <v>221673000000000</v>
      </c>
      <c r="J1452">
        <v>29811</v>
      </c>
      <c r="K1452" s="3">
        <v>45970.886805555558</v>
      </c>
      <c r="L1452">
        <f t="shared" si="155"/>
        <v>9</v>
      </c>
      <c r="M1452" t="str">
        <f t="shared" si="156"/>
        <v>Sunday</v>
      </c>
      <c r="N1452" s="1" t="str">
        <f t="shared" si="157"/>
        <v>November</v>
      </c>
      <c r="O1452" s="2">
        <v>0.88680555555555551</v>
      </c>
      <c r="P1452" s="2" t="str">
        <f t="shared" si="158"/>
        <v>Week 2</v>
      </c>
      <c r="Q1452" t="s">
        <v>59</v>
      </c>
      <c r="R1452" s="5">
        <v>99</v>
      </c>
      <c r="S1452" s="5">
        <v>0</v>
      </c>
      <c r="T1452" s="5">
        <f t="shared" si="159"/>
        <v>0</v>
      </c>
      <c r="U1452" s="5">
        <v>99</v>
      </c>
      <c r="V1452" s="5">
        <v>32</v>
      </c>
      <c r="W1452" s="5">
        <v>0</v>
      </c>
      <c r="X1452" s="5">
        <v>0</v>
      </c>
      <c r="Y1452" s="5">
        <v>131</v>
      </c>
      <c r="Z1452" s="5">
        <v>131</v>
      </c>
      <c r="AA1452" t="s">
        <v>64</v>
      </c>
      <c r="AB1452">
        <v>19.5</v>
      </c>
      <c r="AC1452">
        <v>1.96</v>
      </c>
      <c r="AD1452" t="s">
        <v>64</v>
      </c>
      <c r="AE1452" t="s">
        <v>56</v>
      </c>
      <c r="AF1452">
        <v>7776</v>
      </c>
      <c r="AG1452">
        <v>7776</v>
      </c>
      <c r="AO1452">
        <v>32</v>
      </c>
      <c r="AP1452">
        <v>0</v>
      </c>
      <c r="AW1452">
        <v>131</v>
      </c>
      <c r="BD1452" s="5">
        <v>131</v>
      </c>
      <c r="BE1452">
        <v>99</v>
      </c>
      <c r="BG1452">
        <f t="shared" si="160"/>
        <v>99</v>
      </c>
      <c r="BH1452">
        <v>32</v>
      </c>
    </row>
    <row r="1453" spans="1:61" x14ac:dyDescent="0.25">
      <c r="A1453" t="s">
        <v>54</v>
      </c>
      <c r="B1453">
        <v>110027</v>
      </c>
      <c r="C1453" t="s">
        <v>55</v>
      </c>
      <c r="D1453" t="s">
        <v>56</v>
      </c>
      <c r="E1453" s="1">
        <v>45970</v>
      </c>
      <c r="F1453" t="s">
        <v>1738</v>
      </c>
      <c r="G1453" t="s">
        <v>67</v>
      </c>
      <c r="H1453" t="str">
        <f t="shared" si="154"/>
        <v>Direct Sale</v>
      </c>
      <c r="K1453" s="3">
        <v>45970.88958333333</v>
      </c>
      <c r="L1453">
        <f t="shared" si="155"/>
        <v>9</v>
      </c>
      <c r="M1453" t="str">
        <f t="shared" si="156"/>
        <v>Sunday</v>
      </c>
      <c r="N1453" s="1" t="str">
        <f t="shared" si="157"/>
        <v>November</v>
      </c>
      <c r="O1453" s="2">
        <v>0.88958333333333328</v>
      </c>
      <c r="P1453" s="2" t="str">
        <f t="shared" si="158"/>
        <v>Week 2</v>
      </c>
      <c r="Q1453" t="s">
        <v>59</v>
      </c>
      <c r="R1453" s="5">
        <v>109</v>
      </c>
      <c r="S1453" s="5">
        <v>0</v>
      </c>
      <c r="T1453" s="5">
        <f t="shared" si="159"/>
        <v>0</v>
      </c>
      <c r="U1453" s="5">
        <v>109</v>
      </c>
      <c r="V1453" s="5">
        <v>0</v>
      </c>
      <c r="W1453" s="5">
        <v>5.46</v>
      </c>
      <c r="X1453" s="5">
        <v>-0.46</v>
      </c>
      <c r="Y1453" s="5">
        <v>114</v>
      </c>
      <c r="Z1453" s="5">
        <v>114</v>
      </c>
      <c r="AA1453" t="s">
        <v>73</v>
      </c>
      <c r="AB1453">
        <v>24.63</v>
      </c>
      <c r="AC1453">
        <v>1.96</v>
      </c>
      <c r="AD1453" t="s">
        <v>5778</v>
      </c>
      <c r="AE1453" t="s">
        <v>75</v>
      </c>
      <c r="AI1453" t="s">
        <v>89</v>
      </c>
      <c r="AJ1453" t="s">
        <v>56</v>
      </c>
      <c r="AK1453">
        <v>8929758003</v>
      </c>
      <c r="AO1453">
        <v>0</v>
      </c>
      <c r="AP1453">
        <v>0</v>
      </c>
      <c r="AQ1453">
        <v>114</v>
      </c>
      <c r="AZ1453">
        <v>109</v>
      </c>
      <c r="BA1453">
        <v>2.73</v>
      </c>
      <c r="BB1453">
        <v>109</v>
      </c>
      <c r="BC1453">
        <v>2.73</v>
      </c>
      <c r="BD1453" s="5">
        <v>114</v>
      </c>
      <c r="BE1453">
        <v>109</v>
      </c>
      <c r="BG1453">
        <f t="shared" si="160"/>
        <v>109</v>
      </c>
    </row>
    <row r="1454" spans="1:61" x14ac:dyDescent="0.25">
      <c r="A1454" t="s">
        <v>54</v>
      </c>
      <c r="B1454">
        <v>110027</v>
      </c>
      <c r="C1454" t="s">
        <v>55</v>
      </c>
      <c r="D1454" t="s">
        <v>56</v>
      </c>
      <c r="E1454" s="1">
        <v>45970</v>
      </c>
      <c r="F1454" t="s">
        <v>1739</v>
      </c>
      <c r="G1454" t="s">
        <v>58</v>
      </c>
      <c r="H1454" t="str">
        <f t="shared" si="154"/>
        <v>Aggregator</v>
      </c>
      <c r="I1454">
        <v>7467140807</v>
      </c>
      <c r="J1454">
        <v>18528960</v>
      </c>
      <c r="K1454" s="3">
        <v>45970.893055555556</v>
      </c>
      <c r="L1454">
        <f t="shared" si="155"/>
        <v>9</v>
      </c>
      <c r="M1454" t="str">
        <f t="shared" si="156"/>
        <v>Sunday</v>
      </c>
      <c r="N1454" s="1" t="str">
        <f t="shared" si="157"/>
        <v>November</v>
      </c>
      <c r="O1454" s="2">
        <v>0.8930555555555556</v>
      </c>
      <c r="P1454" s="2" t="str">
        <f t="shared" si="158"/>
        <v>Week 2</v>
      </c>
      <c r="Q1454" t="s">
        <v>59</v>
      </c>
      <c r="R1454" s="5">
        <v>597</v>
      </c>
      <c r="S1454" s="5">
        <v>-248.9</v>
      </c>
      <c r="T1454" s="5">
        <f t="shared" si="159"/>
        <v>41.691792294807371</v>
      </c>
      <c r="U1454" s="5">
        <v>348.1</v>
      </c>
      <c r="V1454" s="5">
        <v>32</v>
      </c>
      <c r="W1454" s="5">
        <v>0</v>
      </c>
      <c r="X1454" s="5">
        <v>0</v>
      </c>
      <c r="Y1454" s="5">
        <v>380.1</v>
      </c>
      <c r="Z1454" s="5">
        <v>380.1</v>
      </c>
      <c r="AA1454" t="s">
        <v>60</v>
      </c>
      <c r="AB1454">
        <v>99.73</v>
      </c>
      <c r="AC1454">
        <v>5.57</v>
      </c>
      <c r="AD1454" t="s">
        <v>60</v>
      </c>
      <c r="AE1454" t="s">
        <v>56</v>
      </c>
      <c r="AF1454">
        <v>807</v>
      </c>
      <c r="AG1454">
        <v>807</v>
      </c>
      <c r="AO1454">
        <v>32</v>
      </c>
      <c r="AP1454">
        <v>0</v>
      </c>
      <c r="AX1454">
        <v>380.1</v>
      </c>
      <c r="BD1454" s="5">
        <v>380.1</v>
      </c>
      <c r="BE1454">
        <v>348.1</v>
      </c>
      <c r="BG1454">
        <f t="shared" si="160"/>
        <v>348.1</v>
      </c>
      <c r="BI1454">
        <v>32</v>
      </c>
    </row>
    <row r="1455" spans="1:61" x14ac:dyDescent="0.25">
      <c r="A1455" t="s">
        <v>54</v>
      </c>
      <c r="B1455">
        <v>110027</v>
      </c>
      <c r="C1455" t="s">
        <v>55</v>
      </c>
      <c r="D1455" t="s">
        <v>56</v>
      </c>
      <c r="E1455" s="1">
        <v>45970</v>
      </c>
      <c r="F1455" t="s">
        <v>1740</v>
      </c>
      <c r="G1455" t="s">
        <v>63</v>
      </c>
      <c r="H1455" t="str">
        <f t="shared" si="154"/>
        <v>Aggregator</v>
      </c>
      <c r="I1455">
        <v>221674000000000</v>
      </c>
      <c r="J1455">
        <v>29811</v>
      </c>
      <c r="K1455" s="3">
        <v>45970.895138888889</v>
      </c>
      <c r="L1455">
        <f t="shared" si="155"/>
        <v>9</v>
      </c>
      <c r="M1455" t="str">
        <f t="shared" si="156"/>
        <v>Sunday</v>
      </c>
      <c r="N1455" s="1" t="str">
        <f t="shared" si="157"/>
        <v>November</v>
      </c>
      <c r="O1455" s="2">
        <v>0.89513888888888893</v>
      </c>
      <c r="P1455" s="2" t="str">
        <f t="shared" si="158"/>
        <v>Week 2</v>
      </c>
      <c r="Q1455" t="s">
        <v>59</v>
      </c>
      <c r="R1455" s="5">
        <v>478</v>
      </c>
      <c r="S1455" s="5">
        <v>-205</v>
      </c>
      <c r="T1455" s="5">
        <f t="shared" si="159"/>
        <v>42.887029288702927</v>
      </c>
      <c r="U1455" s="5">
        <v>273</v>
      </c>
      <c r="V1455" s="5">
        <v>32</v>
      </c>
      <c r="W1455" s="5">
        <v>0</v>
      </c>
      <c r="X1455" s="5">
        <v>0</v>
      </c>
      <c r="Y1455" s="5">
        <v>305</v>
      </c>
      <c r="Z1455" s="5">
        <v>305</v>
      </c>
      <c r="AA1455" t="s">
        <v>64</v>
      </c>
      <c r="AB1455">
        <v>66.09</v>
      </c>
      <c r="AC1455">
        <v>1.96</v>
      </c>
      <c r="AD1455" t="s">
        <v>64</v>
      </c>
      <c r="AE1455" t="s">
        <v>56</v>
      </c>
      <c r="AF1455">
        <v>1794</v>
      </c>
      <c r="AG1455">
        <v>1794</v>
      </c>
      <c r="AO1455">
        <v>32</v>
      </c>
      <c r="AP1455">
        <v>0</v>
      </c>
      <c r="AW1455">
        <v>305</v>
      </c>
      <c r="BD1455" s="5">
        <v>305</v>
      </c>
      <c r="BE1455">
        <v>273</v>
      </c>
      <c r="BG1455">
        <f t="shared" si="160"/>
        <v>273</v>
      </c>
      <c r="BH1455">
        <v>32</v>
      </c>
    </row>
    <row r="1456" spans="1:61" x14ac:dyDescent="0.25">
      <c r="A1456" t="s">
        <v>54</v>
      </c>
      <c r="B1456">
        <v>110027</v>
      </c>
      <c r="C1456" t="s">
        <v>55</v>
      </c>
      <c r="D1456" t="s">
        <v>56</v>
      </c>
      <c r="E1456" s="1">
        <v>45970</v>
      </c>
      <c r="F1456" t="s">
        <v>1741</v>
      </c>
      <c r="G1456" t="s">
        <v>67</v>
      </c>
      <c r="H1456" t="str">
        <f t="shared" si="154"/>
        <v>Direct Sale</v>
      </c>
      <c r="K1456" s="3">
        <v>45970.896527777775</v>
      </c>
      <c r="L1456">
        <f t="shared" si="155"/>
        <v>9</v>
      </c>
      <c r="M1456" t="str">
        <f t="shared" si="156"/>
        <v>Sunday</v>
      </c>
      <c r="N1456" s="1" t="str">
        <f t="shared" si="157"/>
        <v>November</v>
      </c>
      <c r="O1456" s="2">
        <v>0.89652777777777781</v>
      </c>
      <c r="P1456" s="2" t="str">
        <f t="shared" si="158"/>
        <v>Week 2</v>
      </c>
      <c r="Q1456" t="s">
        <v>59</v>
      </c>
      <c r="R1456" s="5">
        <v>438</v>
      </c>
      <c r="S1456" s="5">
        <v>0</v>
      </c>
      <c r="T1456" s="5">
        <f t="shared" si="159"/>
        <v>0</v>
      </c>
      <c r="U1456" s="5">
        <v>438</v>
      </c>
      <c r="V1456" s="5">
        <v>0</v>
      </c>
      <c r="W1456" s="5">
        <v>21.9</v>
      </c>
      <c r="X1456" s="5">
        <v>0.1</v>
      </c>
      <c r="Y1456" s="5">
        <v>460</v>
      </c>
      <c r="Z1456" s="5">
        <v>460</v>
      </c>
      <c r="AA1456" t="s">
        <v>68</v>
      </c>
      <c r="AB1456">
        <v>116.15</v>
      </c>
      <c r="AC1456">
        <v>14.85</v>
      </c>
      <c r="AD1456" t="s">
        <v>5775</v>
      </c>
      <c r="AI1456" t="s">
        <v>89</v>
      </c>
      <c r="AJ1456" t="s">
        <v>56</v>
      </c>
      <c r="AK1456">
        <v>8929758003</v>
      </c>
      <c r="AO1456">
        <v>0</v>
      </c>
      <c r="AP1456">
        <v>0</v>
      </c>
      <c r="AR1456">
        <v>460</v>
      </c>
      <c r="AZ1456">
        <v>438</v>
      </c>
      <c r="BA1456">
        <v>10.95</v>
      </c>
      <c r="BB1456">
        <v>438</v>
      </c>
      <c r="BC1456">
        <v>10.95</v>
      </c>
      <c r="BD1456" s="5">
        <v>460</v>
      </c>
      <c r="BE1456">
        <v>438</v>
      </c>
      <c r="BG1456">
        <f t="shared" si="160"/>
        <v>438</v>
      </c>
    </row>
    <row r="1457" spans="1:61" x14ac:dyDescent="0.25">
      <c r="A1457" t="s">
        <v>54</v>
      </c>
      <c r="B1457">
        <v>110027</v>
      </c>
      <c r="C1457" t="s">
        <v>55</v>
      </c>
      <c r="D1457" t="s">
        <v>56</v>
      </c>
      <c r="E1457" s="1">
        <v>45970</v>
      </c>
      <c r="F1457" t="s">
        <v>1742</v>
      </c>
      <c r="G1457" t="s">
        <v>67</v>
      </c>
      <c r="H1457" t="str">
        <f t="shared" si="154"/>
        <v>Direct Sale</v>
      </c>
      <c r="K1457" s="3">
        <v>45970.897222222222</v>
      </c>
      <c r="L1457">
        <f t="shared" si="155"/>
        <v>9</v>
      </c>
      <c r="M1457" t="str">
        <f t="shared" si="156"/>
        <v>Sunday</v>
      </c>
      <c r="N1457" s="1" t="str">
        <f t="shared" si="157"/>
        <v>November</v>
      </c>
      <c r="O1457" s="2">
        <v>0.89722222222222225</v>
      </c>
      <c r="P1457" s="2" t="str">
        <f t="shared" si="158"/>
        <v>Week 2</v>
      </c>
      <c r="Q1457" t="s">
        <v>59</v>
      </c>
      <c r="R1457" s="5">
        <v>198</v>
      </c>
      <c r="S1457" s="5">
        <v>0</v>
      </c>
      <c r="T1457" s="5">
        <f t="shared" si="159"/>
        <v>0</v>
      </c>
      <c r="U1457" s="5">
        <v>198</v>
      </c>
      <c r="V1457" s="5">
        <v>0</v>
      </c>
      <c r="W1457" s="5">
        <v>9.9</v>
      </c>
      <c r="X1457" s="5">
        <v>0.1</v>
      </c>
      <c r="Y1457" s="5">
        <v>208</v>
      </c>
      <c r="Z1457" s="5">
        <v>208</v>
      </c>
      <c r="AA1457" t="s">
        <v>68</v>
      </c>
      <c r="AB1457">
        <v>59.18</v>
      </c>
      <c r="AC1457">
        <v>4.24</v>
      </c>
      <c r="AD1457" t="s">
        <v>5778</v>
      </c>
      <c r="AE1457" t="s">
        <v>75</v>
      </c>
      <c r="AI1457" t="s">
        <v>89</v>
      </c>
      <c r="AJ1457" t="s">
        <v>56</v>
      </c>
      <c r="AK1457">
        <v>8929758003</v>
      </c>
      <c r="AO1457">
        <v>0</v>
      </c>
      <c r="AP1457">
        <v>0</v>
      </c>
      <c r="AR1457">
        <v>208</v>
      </c>
      <c r="AZ1457">
        <v>198</v>
      </c>
      <c r="BA1457">
        <v>4.95</v>
      </c>
      <c r="BB1457">
        <v>198</v>
      </c>
      <c r="BC1457">
        <v>4.95</v>
      </c>
      <c r="BD1457" s="5">
        <v>208</v>
      </c>
      <c r="BE1457">
        <v>198</v>
      </c>
      <c r="BG1457">
        <f t="shared" si="160"/>
        <v>198</v>
      </c>
    </row>
    <row r="1458" spans="1:61" x14ac:dyDescent="0.25">
      <c r="A1458" t="s">
        <v>54</v>
      </c>
      <c r="B1458">
        <v>110027</v>
      </c>
      <c r="C1458" t="s">
        <v>55</v>
      </c>
      <c r="D1458" t="s">
        <v>56</v>
      </c>
      <c r="E1458" s="1">
        <v>45970</v>
      </c>
      <c r="F1458" t="s">
        <v>1743</v>
      </c>
      <c r="G1458" t="s">
        <v>67</v>
      </c>
      <c r="H1458" t="str">
        <f t="shared" si="154"/>
        <v>Direct Sale</v>
      </c>
      <c r="K1458" s="3">
        <v>45970.899305555555</v>
      </c>
      <c r="L1458">
        <f t="shared" si="155"/>
        <v>9</v>
      </c>
      <c r="M1458" t="str">
        <f t="shared" si="156"/>
        <v>Sunday</v>
      </c>
      <c r="N1458" s="1" t="str">
        <f t="shared" si="157"/>
        <v>November</v>
      </c>
      <c r="O1458" s="2">
        <v>0.89930555555555558</v>
      </c>
      <c r="P1458" s="2" t="str">
        <f t="shared" si="158"/>
        <v>Week 2</v>
      </c>
      <c r="Q1458" t="s">
        <v>59</v>
      </c>
      <c r="R1458" s="5">
        <v>456.1</v>
      </c>
      <c r="S1458" s="5">
        <v>0</v>
      </c>
      <c r="T1458" s="5">
        <f t="shared" si="159"/>
        <v>0</v>
      </c>
      <c r="U1458" s="5">
        <v>456.1</v>
      </c>
      <c r="V1458" s="5">
        <v>0</v>
      </c>
      <c r="W1458" s="5">
        <v>22.8</v>
      </c>
      <c r="X1458" s="5">
        <v>0.1</v>
      </c>
      <c r="Y1458" s="5">
        <v>479</v>
      </c>
      <c r="Z1458" s="5">
        <v>479</v>
      </c>
      <c r="AA1458" t="s">
        <v>73</v>
      </c>
      <c r="AB1458">
        <v>79.05</v>
      </c>
      <c r="AC1458">
        <v>8.94</v>
      </c>
      <c r="AD1458" t="s">
        <v>5778</v>
      </c>
      <c r="AE1458" t="s">
        <v>75</v>
      </c>
      <c r="AI1458" t="s">
        <v>89</v>
      </c>
      <c r="AJ1458" t="s">
        <v>56</v>
      </c>
      <c r="AK1458">
        <v>8929758003</v>
      </c>
      <c r="AO1458">
        <v>0</v>
      </c>
      <c r="AP1458">
        <v>0</v>
      </c>
      <c r="AQ1458">
        <v>479</v>
      </c>
      <c r="AZ1458">
        <v>456.1</v>
      </c>
      <c r="BA1458">
        <v>11.4</v>
      </c>
      <c r="BB1458">
        <v>456.1</v>
      </c>
      <c r="BC1458">
        <v>11.4</v>
      </c>
      <c r="BD1458" s="5">
        <v>479</v>
      </c>
      <c r="BE1458">
        <v>456.1</v>
      </c>
      <c r="BG1458">
        <f t="shared" si="160"/>
        <v>456.1</v>
      </c>
    </row>
    <row r="1459" spans="1:61" x14ac:dyDescent="0.25">
      <c r="A1459" t="s">
        <v>54</v>
      </c>
      <c r="B1459">
        <v>110027</v>
      </c>
      <c r="C1459" t="s">
        <v>55</v>
      </c>
      <c r="D1459" t="s">
        <v>56</v>
      </c>
      <c r="E1459" s="1">
        <v>45970</v>
      </c>
      <c r="F1459" t="s">
        <v>1744</v>
      </c>
      <c r="G1459" t="s">
        <v>58</v>
      </c>
      <c r="H1459" t="str">
        <f t="shared" si="154"/>
        <v>Aggregator</v>
      </c>
      <c r="I1459">
        <v>7459921925</v>
      </c>
      <c r="J1459">
        <v>18528960</v>
      </c>
      <c r="K1459" s="3">
        <v>45970.9</v>
      </c>
      <c r="L1459">
        <f t="shared" si="155"/>
        <v>9</v>
      </c>
      <c r="M1459" t="str">
        <f t="shared" si="156"/>
        <v>Sunday</v>
      </c>
      <c r="N1459" s="1" t="str">
        <f t="shared" si="157"/>
        <v>November</v>
      </c>
      <c r="O1459" s="2">
        <v>0.9</v>
      </c>
      <c r="P1459" s="2" t="str">
        <f t="shared" si="158"/>
        <v>Week 2</v>
      </c>
      <c r="Q1459" t="s">
        <v>59</v>
      </c>
      <c r="R1459" s="5">
        <v>962.01</v>
      </c>
      <c r="S1459" s="5">
        <v>-75.010000000000005</v>
      </c>
      <c r="T1459" s="5">
        <f t="shared" si="159"/>
        <v>7.7972162451533782</v>
      </c>
      <c r="U1459" s="5">
        <v>887</v>
      </c>
      <c r="V1459" s="5">
        <v>32</v>
      </c>
      <c r="W1459" s="5">
        <v>0</v>
      </c>
      <c r="X1459" s="5">
        <v>0</v>
      </c>
      <c r="Y1459" s="5">
        <v>919</v>
      </c>
      <c r="Z1459" s="5">
        <v>919</v>
      </c>
      <c r="AA1459" t="s">
        <v>60</v>
      </c>
      <c r="AB1459">
        <v>200.41</v>
      </c>
      <c r="AC1459">
        <v>21.7</v>
      </c>
      <c r="AD1459" t="s">
        <v>60</v>
      </c>
      <c r="AE1459" t="s">
        <v>56</v>
      </c>
      <c r="AF1459">
        <v>1925</v>
      </c>
      <c r="AG1459">
        <v>1925</v>
      </c>
      <c r="AO1459">
        <v>32</v>
      </c>
      <c r="AP1459">
        <v>0</v>
      </c>
      <c r="AX1459">
        <v>919</v>
      </c>
      <c r="BD1459" s="5">
        <v>919</v>
      </c>
      <c r="BE1459">
        <v>886.99</v>
      </c>
      <c r="BG1459">
        <f t="shared" si="160"/>
        <v>886.99</v>
      </c>
      <c r="BI1459">
        <v>32</v>
      </c>
    </row>
    <row r="1460" spans="1:61" x14ac:dyDescent="0.25">
      <c r="A1460" t="s">
        <v>54</v>
      </c>
      <c r="B1460">
        <v>110027</v>
      </c>
      <c r="C1460" t="s">
        <v>55</v>
      </c>
      <c r="D1460" t="s">
        <v>56</v>
      </c>
      <c r="E1460" s="1">
        <v>45970</v>
      </c>
      <c r="F1460" t="s">
        <v>1745</v>
      </c>
      <c r="G1460" t="s">
        <v>67</v>
      </c>
      <c r="H1460" t="str">
        <f t="shared" si="154"/>
        <v>Direct Sale</v>
      </c>
      <c r="K1460" s="3">
        <v>45970.900694444441</v>
      </c>
      <c r="L1460">
        <f t="shared" si="155"/>
        <v>9</v>
      </c>
      <c r="M1460" t="str">
        <f t="shared" si="156"/>
        <v>Sunday</v>
      </c>
      <c r="N1460" s="1" t="str">
        <f t="shared" si="157"/>
        <v>November</v>
      </c>
      <c r="O1460" s="2">
        <v>0.90069444444444446</v>
      </c>
      <c r="P1460" s="2" t="str">
        <f t="shared" si="158"/>
        <v>Week 2</v>
      </c>
      <c r="Q1460" t="s">
        <v>59</v>
      </c>
      <c r="R1460" s="5">
        <v>428</v>
      </c>
      <c r="S1460" s="5">
        <v>0</v>
      </c>
      <c r="T1460" s="5">
        <f t="shared" si="159"/>
        <v>0</v>
      </c>
      <c r="U1460" s="5">
        <v>428</v>
      </c>
      <c r="V1460" s="5">
        <v>0</v>
      </c>
      <c r="W1460" s="5">
        <v>21.4</v>
      </c>
      <c r="X1460" s="5">
        <v>-0.4</v>
      </c>
      <c r="Y1460" s="5">
        <v>449</v>
      </c>
      <c r="Z1460" s="5">
        <v>449</v>
      </c>
      <c r="AA1460" t="s">
        <v>68</v>
      </c>
      <c r="AB1460">
        <v>104.89</v>
      </c>
      <c r="AC1460">
        <v>5.0599999999999996</v>
      </c>
      <c r="AD1460" t="s">
        <v>5778</v>
      </c>
      <c r="AE1460" t="s">
        <v>75</v>
      </c>
      <c r="AI1460" t="s">
        <v>89</v>
      </c>
      <c r="AJ1460" t="s">
        <v>56</v>
      </c>
      <c r="AK1460">
        <v>8929758003</v>
      </c>
      <c r="AO1460">
        <v>0</v>
      </c>
      <c r="AP1460">
        <v>0</v>
      </c>
      <c r="AR1460">
        <v>449</v>
      </c>
      <c r="AZ1460">
        <v>428</v>
      </c>
      <c r="BA1460">
        <v>10.7</v>
      </c>
      <c r="BB1460">
        <v>428</v>
      </c>
      <c r="BC1460">
        <v>10.7</v>
      </c>
      <c r="BD1460" s="5">
        <v>449</v>
      </c>
      <c r="BE1460">
        <v>428</v>
      </c>
      <c r="BG1460">
        <f t="shared" si="160"/>
        <v>428</v>
      </c>
    </row>
    <row r="1461" spans="1:61" x14ac:dyDescent="0.25">
      <c r="A1461" t="s">
        <v>54</v>
      </c>
      <c r="B1461">
        <v>110027</v>
      </c>
      <c r="C1461" t="s">
        <v>55</v>
      </c>
      <c r="D1461" t="s">
        <v>56</v>
      </c>
      <c r="E1461" s="1">
        <v>45970</v>
      </c>
      <c r="F1461" t="s">
        <v>1746</v>
      </c>
      <c r="G1461" t="s">
        <v>63</v>
      </c>
      <c r="H1461" t="str">
        <f t="shared" si="154"/>
        <v>Aggregator</v>
      </c>
      <c r="I1461">
        <v>221674000000000</v>
      </c>
      <c r="J1461">
        <v>29811</v>
      </c>
      <c r="K1461" s="3">
        <v>45970.901388888888</v>
      </c>
      <c r="L1461">
        <f t="shared" si="155"/>
        <v>9</v>
      </c>
      <c r="M1461" t="str">
        <f t="shared" si="156"/>
        <v>Sunday</v>
      </c>
      <c r="N1461" s="1" t="str">
        <f t="shared" si="157"/>
        <v>November</v>
      </c>
      <c r="O1461" s="2">
        <v>0.90138888888888891</v>
      </c>
      <c r="P1461" s="2" t="str">
        <f t="shared" si="158"/>
        <v>Week 2</v>
      </c>
      <c r="Q1461" t="s">
        <v>59</v>
      </c>
      <c r="R1461" s="5">
        <v>1286</v>
      </c>
      <c r="S1461" s="5">
        <v>-374.99</v>
      </c>
      <c r="T1461" s="5">
        <f t="shared" si="159"/>
        <v>29.15940902021773</v>
      </c>
      <c r="U1461" s="5">
        <v>911.01</v>
      </c>
      <c r="V1461" s="5">
        <v>32</v>
      </c>
      <c r="W1461" s="5">
        <v>0</v>
      </c>
      <c r="X1461" s="5">
        <v>-0.01</v>
      </c>
      <c r="Y1461" s="5">
        <v>943</v>
      </c>
      <c r="Z1461" s="5">
        <v>943</v>
      </c>
      <c r="AA1461" t="s">
        <v>64</v>
      </c>
      <c r="AB1461">
        <v>244.03</v>
      </c>
      <c r="AC1461">
        <v>14.65</v>
      </c>
      <c r="AD1461" t="s">
        <v>64</v>
      </c>
      <c r="AE1461" t="s">
        <v>56</v>
      </c>
      <c r="AF1461">
        <v>985</v>
      </c>
      <c r="AG1461">
        <v>985</v>
      </c>
      <c r="AO1461">
        <v>32</v>
      </c>
      <c r="AP1461">
        <v>0</v>
      </c>
      <c r="AW1461">
        <v>943</v>
      </c>
      <c r="BD1461" s="5">
        <v>943</v>
      </c>
      <c r="BE1461">
        <v>911.01</v>
      </c>
      <c r="BG1461">
        <f t="shared" si="160"/>
        <v>911.01</v>
      </c>
      <c r="BH1461">
        <v>32</v>
      </c>
    </row>
    <row r="1462" spans="1:61" x14ac:dyDescent="0.25">
      <c r="A1462" t="s">
        <v>54</v>
      </c>
      <c r="B1462">
        <v>110027</v>
      </c>
      <c r="C1462" t="s">
        <v>55</v>
      </c>
      <c r="D1462" t="s">
        <v>56</v>
      </c>
      <c r="E1462" s="1">
        <v>45970</v>
      </c>
      <c r="F1462" t="s">
        <v>1747</v>
      </c>
      <c r="G1462" t="s">
        <v>67</v>
      </c>
      <c r="H1462" t="str">
        <f t="shared" si="154"/>
        <v>Direct Sale</v>
      </c>
      <c r="K1462" s="3">
        <v>45970.902777777781</v>
      </c>
      <c r="L1462">
        <f t="shared" si="155"/>
        <v>9</v>
      </c>
      <c r="M1462" t="str">
        <f t="shared" si="156"/>
        <v>Sunday</v>
      </c>
      <c r="N1462" s="1" t="str">
        <f t="shared" si="157"/>
        <v>November</v>
      </c>
      <c r="O1462" s="2">
        <v>0.90277777777777779</v>
      </c>
      <c r="P1462" s="2" t="str">
        <f t="shared" si="158"/>
        <v>Week 2</v>
      </c>
      <c r="Q1462" t="s">
        <v>59</v>
      </c>
      <c r="R1462" s="5">
        <v>118</v>
      </c>
      <c r="S1462" s="5">
        <v>0</v>
      </c>
      <c r="T1462" s="5">
        <f t="shared" si="159"/>
        <v>0</v>
      </c>
      <c r="U1462" s="5">
        <v>118</v>
      </c>
      <c r="V1462" s="5">
        <v>0</v>
      </c>
      <c r="W1462" s="5">
        <v>5.9</v>
      </c>
      <c r="X1462" s="5">
        <v>0.1</v>
      </c>
      <c r="Y1462" s="5">
        <v>124</v>
      </c>
      <c r="Z1462" s="5">
        <v>124</v>
      </c>
      <c r="AA1462" t="s">
        <v>68</v>
      </c>
      <c r="AB1462">
        <v>30.98</v>
      </c>
      <c r="AC1462">
        <v>3.92</v>
      </c>
      <c r="AD1462" t="s">
        <v>5775</v>
      </c>
      <c r="AI1462" t="s">
        <v>89</v>
      </c>
      <c r="AJ1462" t="s">
        <v>56</v>
      </c>
      <c r="AK1462">
        <v>8929758003</v>
      </c>
      <c r="AO1462">
        <v>0</v>
      </c>
      <c r="AP1462">
        <v>0</v>
      </c>
      <c r="AR1462">
        <v>124</v>
      </c>
      <c r="AZ1462">
        <v>118</v>
      </c>
      <c r="BA1462">
        <v>2.95</v>
      </c>
      <c r="BB1462">
        <v>118</v>
      </c>
      <c r="BC1462">
        <v>2.95</v>
      </c>
      <c r="BD1462" s="5">
        <v>124</v>
      </c>
      <c r="BE1462">
        <v>118</v>
      </c>
      <c r="BG1462">
        <f t="shared" si="160"/>
        <v>118</v>
      </c>
    </row>
    <row r="1463" spans="1:61" x14ac:dyDescent="0.25">
      <c r="A1463" t="s">
        <v>54</v>
      </c>
      <c r="B1463">
        <v>110027</v>
      </c>
      <c r="C1463" t="s">
        <v>55</v>
      </c>
      <c r="D1463" t="s">
        <v>56</v>
      </c>
      <c r="E1463" s="1">
        <v>45970</v>
      </c>
      <c r="F1463" t="s">
        <v>1748</v>
      </c>
      <c r="G1463" t="s">
        <v>63</v>
      </c>
      <c r="H1463" t="str">
        <f t="shared" si="154"/>
        <v>Aggregator</v>
      </c>
      <c r="I1463">
        <v>221674000000000</v>
      </c>
      <c r="J1463">
        <v>29811</v>
      </c>
      <c r="K1463" s="3">
        <v>45970.905555555553</v>
      </c>
      <c r="L1463">
        <f t="shared" si="155"/>
        <v>9</v>
      </c>
      <c r="M1463" t="str">
        <f t="shared" si="156"/>
        <v>Sunday</v>
      </c>
      <c r="N1463" s="1" t="str">
        <f t="shared" si="157"/>
        <v>November</v>
      </c>
      <c r="O1463" s="2">
        <v>0.90555555555555556</v>
      </c>
      <c r="P1463" s="2" t="str">
        <f t="shared" si="158"/>
        <v>Week 2</v>
      </c>
      <c r="Q1463" t="s">
        <v>59</v>
      </c>
      <c r="R1463" s="5">
        <v>1073</v>
      </c>
      <c r="S1463" s="5">
        <v>-199.98</v>
      </c>
      <c r="T1463" s="5">
        <f t="shared" si="159"/>
        <v>18.637465051258154</v>
      </c>
      <c r="U1463" s="5">
        <v>873.02</v>
      </c>
      <c r="V1463" s="5">
        <v>32</v>
      </c>
      <c r="W1463" s="5">
        <v>0</v>
      </c>
      <c r="X1463" s="5">
        <v>-0.02</v>
      </c>
      <c r="Y1463" s="5">
        <v>905</v>
      </c>
      <c r="Z1463" s="5">
        <v>905</v>
      </c>
      <c r="AA1463" t="s">
        <v>64</v>
      </c>
      <c r="AB1463">
        <v>247</v>
      </c>
      <c r="AC1463">
        <v>23.35</v>
      </c>
      <c r="AD1463" t="s">
        <v>64</v>
      </c>
      <c r="AE1463" t="s">
        <v>56</v>
      </c>
      <c r="AF1463">
        <v>6119</v>
      </c>
      <c r="AG1463">
        <v>6119</v>
      </c>
      <c r="AO1463">
        <v>32</v>
      </c>
      <c r="AP1463">
        <v>0</v>
      </c>
      <c r="AW1463">
        <v>905</v>
      </c>
      <c r="BD1463" s="5">
        <v>905</v>
      </c>
      <c r="BE1463">
        <v>873.02</v>
      </c>
      <c r="BG1463">
        <f t="shared" si="160"/>
        <v>873.02</v>
      </c>
      <c r="BH1463">
        <v>32</v>
      </c>
    </row>
    <row r="1464" spans="1:61" x14ac:dyDescent="0.25">
      <c r="A1464" t="s">
        <v>54</v>
      </c>
      <c r="B1464">
        <v>110027</v>
      </c>
      <c r="C1464" t="s">
        <v>55</v>
      </c>
      <c r="D1464" t="s">
        <v>56</v>
      </c>
      <c r="E1464" s="1">
        <v>45970</v>
      </c>
      <c r="F1464" t="s">
        <v>1749</v>
      </c>
      <c r="G1464" t="s">
        <v>67</v>
      </c>
      <c r="H1464" t="str">
        <f t="shared" si="154"/>
        <v>Direct Sale</v>
      </c>
      <c r="K1464" s="3">
        <v>45970.908333333333</v>
      </c>
      <c r="L1464">
        <f t="shared" si="155"/>
        <v>9</v>
      </c>
      <c r="M1464" t="str">
        <f t="shared" si="156"/>
        <v>Sunday</v>
      </c>
      <c r="N1464" s="1" t="str">
        <f t="shared" si="157"/>
        <v>November</v>
      </c>
      <c r="O1464" s="2">
        <v>0.90833333333333333</v>
      </c>
      <c r="P1464" s="2" t="str">
        <f t="shared" si="158"/>
        <v>Week 2</v>
      </c>
      <c r="Q1464" t="s">
        <v>59</v>
      </c>
      <c r="R1464" s="5">
        <v>159</v>
      </c>
      <c r="S1464" s="5">
        <v>0</v>
      </c>
      <c r="T1464" s="5">
        <f t="shared" si="159"/>
        <v>0</v>
      </c>
      <c r="U1464" s="5">
        <v>159</v>
      </c>
      <c r="V1464" s="5">
        <v>0</v>
      </c>
      <c r="W1464" s="5">
        <v>7.96</v>
      </c>
      <c r="X1464" s="5">
        <v>0.04</v>
      </c>
      <c r="Y1464" s="5">
        <v>167</v>
      </c>
      <c r="Z1464" s="5">
        <v>167</v>
      </c>
      <c r="AA1464" t="s">
        <v>73</v>
      </c>
      <c r="AB1464">
        <v>29.83</v>
      </c>
      <c r="AC1464">
        <v>2.5</v>
      </c>
      <c r="AD1464" t="s">
        <v>5778</v>
      </c>
      <c r="AE1464" t="s">
        <v>75</v>
      </c>
      <c r="AI1464" t="s">
        <v>89</v>
      </c>
      <c r="AJ1464" t="s">
        <v>56</v>
      </c>
      <c r="AK1464">
        <v>8929758003</v>
      </c>
      <c r="AO1464">
        <v>0</v>
      </c>
      <c r="AP1464">
        <v>0</v>
      </c>
      <c r="AQ1464">
        <v>167</v>
      </c>
      <c r="AZ1464">
        <v>159</v>
      </c>
      <c r="BA1464">
        <v>3.98</v>
      </c>
      <c r="BB1464">
        <v>159</v>
      </c>
      <c r="BC1464">
        <v>3.98</v>
      </c>
      <c r="BD1464" s="5">
        <v>167</v>
      </c>
      <c r="BE1464">
        <v>159</v>
      </c>
      <c r="BG1464">
        <f t="shared" si="160"/>
        <v>159</v>
      </c>
    </row>
    <row r="1465" spans="1:61" x14ac:dyDescent="0.25">
      <c r="A1465" t="s">
        <v>54</v>
      </c>
      <c r="B1465">
        <v>110027</v>
      </c>
      <c r="C1465" t="s">
        <v>55</v>
      </c>
      <c r="D1465" t="s">
        <v>56</v>
      </c>
      <c r="E1465" s="1">
        <v>45970</v>
      </c>
      <c r="F1465" t="s">
        <v>1750</v>
      </c>
      <c r="G1465" t="s">
        <v>67</v>
      </c>
      <c r="H1465" t="str">
        <f t="shared" si="154"/>
        <v>Direct Sale</v>
      </c>
      <c r="K1465" s="3">
        <v>45970.916666666664</v>
      </c>
      <c r="L1465">
        <f t="shared" si="155"/>
        <v>9</v>
      </c>
      <c r="M1465" t="str">
        <f t="shared" si="156"/>
        <v>Sunday</v>
      </c>
      <c r="N1465" s="1" t="str">
        <f t="shared" si="157"/>
        <v>November</v>
      </c>
      <c r="O1465" s="2">
        <v>0.91666666666666663</v>
      </c>
      <c r="P1465" s="2" t="str">
        <f t="shared" si="158"/>
        <v>Week 2</v>
      </c>
      <c r="Q1465" t="s">
        <v>59</v>
      </c>
      <c r="R1465" s="5">
        <v>189</v>
      </c>
      <c r="S1465" s="5">
        <v>0</v>
      </c>
      <c r="T1465" s="5">
        <f t="shared" si="159"/>
        <v>0</v>
      </c>
      <c r="U1465" s="5">
        <v>189</v>
      </c>
      <c r="V1465" s="5">
        <v>0</v>
      </c>
      <c r="W1465" s="5">
        <v>9.4600000000000009</v>
      </c>
      <c r="X1465" s="5">
        <v>-0.46</v>
      </c>
      <c r="Y1465" s="5">
        <v>198</v>
      </c>
      <c r="Z1465" s="5">
        <v>198</v>
      </c>
      <c r="AA1465" t="s">
        <v>73</v>
      </c>
      <c r="AB1465">
        <v>45.68</v>
      </c>
      <c r="AC1465">
        <v>8.0500000000000007</v>
      </c>
      <c r="AD1465" t="s">
        <v>5778</v>
      </c>
      <c r="AE1465" t="s">
        <v>75</v>
      </c>
      <c r="AI1465" t="s">
        <v>1751</v>
      </c>
      <c r="AJ1465" t="s">
        <v>1752</v>
      </c>
      <c r="AK1465">
        <v>9990632439</v>
      </c>
      <c r="AO1465">
        <v>0</v>
      </c>
      <c r="AP1465">
        <v>0</v>
      </c>
      <c r="AQ1465">
        <v>198</v>
      </c>
      <c r="AZ1465">
        <v>189</v>
      </c>
      <c r="BA1465">
        <v>4.7300000000000004</v>
      </c>
      <c r="BB1465">
        <v>189</v>
      </c>
      <c r="BC1465">
        <v>4.7300000000000004</v>
      </c>
      <c r="BD1465" s="5">
        <v>198</v>
      </c>
      <c r="BE1465">
        <v>189</v>
      </c>
      <c r="BG1465">
        <f t="shared" si="160"/>
        <v>189</v>
      </c>
    </row>
    <row r="1466" spans="1:61" x14ac:dyDescent="0.25">
      <c r="A1466" t="s">
        <v>54</v>
      </c>
      <c r="B1466">
        <v>110027</v>
      </c>
      <c r="C1466" t="s">
        <v>55</v>
      </c>
      <c r="D1466" t="s">
        <v>56</v>
      </c>
      <c r="E1466" s="1">
        <v>45970</v>
      </c>
      <c r="F1466" t="s">
        <v>1753</v>
      </c>
      <c r="G1466" t="s">
        <v>58</v>
      </c>
      <c r="H1466" t="str">
        <f t="shared" si="154"/>
        <v>Aggregator</v>
      </c>
      <c r="I1466">
        <v>7463055801</v>
      </c>
      <c r="J1466">
        <v>18528960</v>
      </c>
      <c r="K1466" s="3">
        <v>45970.92083333333</v>
      </c>
      <c r="L1466">
        <f t="shared" si="155"/>
        <v>9</v>
      </c>
      <c r="M1466" t="str">
        <f t="shared" si="156"/>
        <v>Sunday</v>
      </c>
      <c r="N1466" s="1" t="str">
        <f t="shared" si="157"/>
        <v>November</v>
      </c>
      <c r="O1466" s="2">
        <v>0.92083333333333328</v>
      </c>
      <c r="P1466" s="2" t="str">
        <f t="shared" si="158"/>
        <v>Week 2</v>
      </c>
      <c r="Q1466" t="s">
        <v>59</v>
      </c>
      <c r="R1466" s="5">
        <v>427</v>
      </c>
      <c r="S1466" s="5">
        <v>0</v>
      </c>
      <c r="T1466" s="5">
        <f t="shared" si="159"/>
        <v>0</v>
      </c>
      <c r="U1466" s="5">
        <v>427</v>
      </c>
      <c r="V1466" s="5">
        <v>32</v>
      </c>
      <c r="W1466" s="5">
        <v>0</v>
      </c>
      <c r="X1466" s="5">
        <v>0</v>
      </c>
      <c r="Y1466" s="5">
        <v>459</v>
      </c>
      <c r="Z1466" s="5">
        <v>459</v>
      </c>
      <c r="AA1466" t="s">
        <v>60</v>
      </c>
      <c r="AB1466">
        <v>88.86</v>
      </c>
      <c r="AC1466">
        <v>8.4700000000000006</v>
      </c>
      <c r="AD1466" t="s">
        <v>60</v>
      </c>
      <c r="AE1466" t="s">
        <v>56</v>
      </c>
      <c r="AF1466">
        <v>5801</v>
      </c>
      <c r="AG1466">
        <v>5801</v>
      </c>
      <c r="AO1466">
        <v>32</v>
      </c>
      <c r="AP1466">
        <v>0</v>
      </c>
      <c r="AX1466">
        <v>459</v>
      </c>
      <c r="BD1466" s="5">
        <v>459</v>
      </c>
      <c r="BE1466">
        <v>427</v>
      </c>
      <c r="BG1466">
        <f t="shared" si="160"/>
        <v>427</v>
      </c>
      <c r="BI1466">
        <v>32</v>
      </c>
    </row>
    <row r="1467" spans="1:61" x14ac:dyDescent="0.25">
      <c r="A1467" t="s">
        <v>54</v>
      </c>
      <c r="B1467">
        <v>110027</v>
      </c>
      <c r="C1467" t="s">
        <v>55</v>
      </c>
      <c r="D1467" t="s">
        <v>56</v>
      </c>
      <c r="E1467" s="1">
        <v>45970</v>
      </c>
      <c r="F1467" t="s">
        <v>1754</v>
      </c>
      <c r="G1467" t="s">
        <v>63</v>
      </c>
      <c r="H1467" t="str">
        <f t="shared" si="154"/>
        <v>Aggregator</v>
      </c>
      <c r="I1467">
        <v>221676000000000</v>
      </c>
      <c r="J1467">
        <v>29811</v>
      </c>
      <c r="K1467" s="3">
        <v>45970.921527777777</v>
      </c>
      <c r="L1467">
        <f t="shared" si="155"/>
        <v>9</v>
      </c>
      <c r="M1467" t="str">
        <f t="shared" si="156"/>
        <v>Sunday</v>
      </c>
      <c r="N1467" s="1" t="str">
        <f t="shared" si="157"/>
        <v>November</v>
      </c>
      <c r="O1467" s="2">
        <v>0.92152777777777772</v>
      </c>
      <c r="P1467" s="2" t="str">
        <f t="shared" si="158"/>
        <v>Week 2</v>
      </c>
      <c r="Q1467" t="s">
        <v>59</v>
      </c>
      <c r="R1467" s="5">
        <v>668</v>
      </c>
      <c r="S1467" s="5">
        <v>-250</v>
      </c>
      <c r="T1467" s="5">
        <f t="shared" si="159"/>
        <v>37.425149700598801</v>
      </c>
      <c r="U1467" s="5">
        <v>418</v>
      </c>
      <c r="V1467" s="5">
        <v>32</v>
      </c>
      <c r="W1467" s="5">
        <v>0</v>
      </c>
      <c r="X1467" s="5">
        <v>0</v>
      </c>
      <c r="Y1467" s="5">
        <v>450</v>
      </c>
      <c r="Z1467" s="5">
        <v>450</v>
      </c>
      <c r="AA1467" t="s">
        <v>64</v>
      </c>
      <c r="AB1467">
        <v>110.93</v>
      </c>
      <c r="AC1467">
        <v>4.7699999999999996</v>
      </c>
      <c r="AD1467" t="s">
        <v>64</v>
      </c>
      <c r="AE1467" t="s">
        <v>56</v>
      </c>
      <c r="AF1467">
        <v>7996</v>
      </c>
      <c r="AG1467">
        <v>7996</v>
      </c>
      <c r="AO1467">
        <v>32</v>
      </c>
      <c r="AP1467">
        <v>0</v>
      </c>
      <c r="AW1467">
        <v>450</v>
      </c>
      <c r="BD1467" s="5">
        <v>450</v>
      </c>
      <c r="BE1467">
        <v>418</v>
      </c>
      <c r="BG1467">
        <f t="shared" si="160"/>
        <v>418</v>
      </c>
      <c r="BH1467">
        <v>32</v>
      </c>
    </row>
    <row r="1468" spans="1:61" x14ac:dyDescent="0.25">
      <c r="A1468" t="s">
        <v>54</v>
      </c>
      <c r="B1468">
        <v>110027</v>
      </c>
      <c r="C1468" t="s">
        <v>55</v>
      </c>
      <c r="D1468" t="s">
        <v>56</v>
      </c>
      <c r="E1468" s="1">
        <v>45970</v>
      </c>
      <c r="F1468" t="s">
        <v>1755</v>
      </c>
      <c r="G1468" t="s">
        <v>67</v>
      </c>
      <c r="H1468" t="str">
        <f t="shared" si="154"/>
        <v>Direct Sale</v>
      </c>
      <c r="K1468" s="3">
        <v>45970.924305555556</v>
      </c>
      <c r="L1468">
        <f t="shared" si="155"/>
        <v>9</v>
      </c>
      <c r="M1468" t="str">
        <f t="shared" si="156"/>
        <v>Sunday</v>
      </c>
      <c r="N1468" s="1" t="str">
        <f t="shared" si="157"/>
        <v>November</v>
      </c>
      <c r="O1468" s="2">
        <v>0.9243055555555556</v>
      </c>
      <c r="P1468" s="2" t="str">
        <f t="shared" si="158"/>
        <v>Week 2</v>
      </c>
      <c r="Q1468" t="s">
        <v>59</v>
      </c>
      <c r="R1468" s="5">
        <v>179</v>
      </c>
      <c r="S1468" s="5">
        <v>0</v>
      </c>
      <c r="T1468" s="5">
        <f t="shared" si="159"/>
        <v>0</v>
      </c>
      <c r="U1468" s="5">
        <v>179</v>
      </c>
      <c r="V1468" s="5">
        <v>0</v>
      </c>
      <c r="W1468" s="5">
        <v>8.9600000000000009</v>
      </c>
      <c r="X1468" s="5">
        <v>0.04</v>
      </c>
      <c r="Y1468" s="5">
        <v>188</v>
      </c>
      <c r="Z1468" s="5">
        <v>188</v>
      </c>
      <c r="AA1468" t="s">
        <v>68</v>
      </c>
      <c r="AB1468">
        <v>37.590000000000003</v>
      </c>
      <c r="AC1468">
        <v>2.56</v>
      </c>
      <c r="AD1468" t="s">
        <v>5778</v>
      </c>
      <c r="AE1468" t="s">
        <v>75</v>
      </c>
      <c r="AI1468" t="s">
        <v>89</v>
      </c>
      <c r="AJ1468" t="s">
        <v>56</v>
      </c>
      <c r="AK1468">
        <v>8929758003</v>
      </c>
      <c r="AO1468">
        <v>0</v>
      </c>
      <c r="AP1468">
        <v>0</v>
      </c>
      <c r="AR1468">
        <v>188</v>
      </c>
      <c r="AZ1468">
        <v>179</v>
      </c>
      <c r="BA1468">
        <v>4.4800000000000004</v>
      </c>
      <c r="BB1468">
        <v>179</v>
      </c>
      <c r="BC1468">
        <v>4.4800000000000004</v>
      </c>
      <c r="BD1468" s="5">
        <v>188</v>
      </c>
      <c r="BE1468">
        <v>179</v>
      </c>
      <c r="BG1468">
        <f t="shared" si="160"/>
        <v>179</v>
      </c>
    </row>
    <row r="1469" spans="1:61" x14ac:dyDescent="0.25">
      <c r="A1469" t="s">
        <v>54</v>
      </c>
      <c r="B1469">
        <v>110027</v>
      </c>
      <c r="C1469" t="s">
        <v>55</v>
      </c>
      <c r="D1469" t="s">
        <v>56</v>
      </c>
      <c r="E1469" s="1">
        <v>45970</v>
      </c>
      <c r="F1469" t="s">
        <v>1756</v>
      </c>
      <c r="G1469" t="s">
        <v>67</v>
      </c>
      <c r="H1469" t="str">
        <f t="shared" si="154"/>
        <v>Direct Sale</v>
      </c>
      <c r="K1469" s="3">
        <v>45970.925000000003</v>
      </c>
      <c r="L1469">
        <f t="shared" si="155"/>
        <v>9</v>
      </c>
      <c r="M1469" t="str">
        <f t="shared" si="156"/>
        <v>Sunday</v>
      </c>
      <c r="N1469" s="1" t="str">
        <f t="shared" si="157"/>
        <v>November</v>
      </c>
      <c r="O1469" s="2">
        <v>0.92500000000000004</v>
      </c>
      <c r="P1469" s="2" t="str">
        <f t="shared" si="158"/>
        <v>Week 2</v>
      </c>
      <c r="Q1469" t="s">
        <v>59</v>
      </c>
      <c r="R1469" s="5">
        <v>526</v>
      </c>
      <c r="S1469" s="5">
        <v>0</v>
      </c>
      <c r="T1469" s="5">
        <f t="shared" si="159"/>
        <v>0</v>
      </c>
      <c r="U1469" s="5">
        <v>526</v>
      </c>
      <c r="V1469" s="5">
        <v>0</v>
      </c>
      <c r="W1469" s="5">
        <v>26.3</v>
      </c>
      <c r="X1469" s="5">
        <v>-0.3</v>
      </c>
      <c r="Y1469" s="5">
        <v>552</v>
      </c>
      <c r="Z1469" s="5">
        <v>552</v>
      </c>
      <c r="AA1469" t="s">
        <v>73</v>
      </c>
      <c r="AB1469">
        <v>141.15</v>
      </c>
      <c r="AC1469">
        <v>6.2</v>
      </c>
      <c r="AD1469" t="s">
        <v>5778</v>
      </c>
      <c r="AE1469" t="s">
        <v>75</v>
      </c>
      <c r="AI1469" t="s">
        <v>89</v>
      </c>
      <c r="AJ1469" t="s">
        <v>56</v>
      </c>
      <c r="AK1469">
        <v>8929758003</v>
      </c>
      <c r="AO1469">
        <v>0</v>
      </c>
      <c r="AP1469">
        <v>0</v>
      </c>
      <c r="AQ1469">
        <v>552</v>
      </c>
      <c r="AZ1469">
        <v>526</v>
      </c>
      <c r="BA1469">
        <v>13.15</v>
      </c>
      <c r="BB1469">
        <v>526</v>
      </c>
      <c r="BC1469">
        <v>13.15</v>
      </c>
      <c r="BD1469" s="5">
        <v>552</v>
      </c>
      <c r="BE1469">
        <v>526</v>
      </c>
      <c r="BG1469">
        <f t="shared" si="160"/>
        <v>526</v>
      </c>
    </row>
    <row r="1470" spans="1:61" x14ac:dyDescent="0.25">
      <c r="A1470" t="s">
        <v>54</v>
      </c>
      <c r="B1470">
        <v>110027</v>
      </c>
      <c r="C1470" t="s">
        <v>55</v>
      </c>
      <c r="D1470" t="s">
        <v>56</v>
      </c>
      <c r="E1470" s="1">
        <v>45970</v>
      </c>
      <c r="F1470" t="s">
        <v>1757</v>
      </c>
      <c r="G1470" t="s">
        <v>58</v>
      </c>
      <c r="H1470" t="str">
        <f t="shared" si="154"/>
        <v>Aggregator</v>
      </c>
      <c r="I1470">
        <v>7454568387</v>
      </c>
      <c r="J1470">
        <v>18528960</v>
      </c>
      <c r="K1470" s="3">
        <v>45970.925000000003</v>
      </c>
      <c r="L1470">
        <f t="shared" si="155"/>
        <v>9</v>
      </c>
      <c r="M1470" t="str">
        <f t="shared" si="156"/>
        <v>Sunday</v>
      </c>
      <c r="N1470" s="1" t="str">
        <f t="shared" si="157"/>
        <v>November</v>
      </c>
      <c r="O1470" s="2">
        <v>0.92500000000000004</v>
      </c>
      <c r="P1470" s="2" t="str">
        <f t="shared" si="158"/>
        <v>Week 2</v>
      </c>
      <c r="Q1470" t="s">
        <v>59</v>
      </c>
      <c r="R1470" s="5">
        <v>696</v>
      </c>
      <c r="S1470" s="5">
        <v>0</v>
      </c>
      <c r="T1470" s="5">
        <f t="shared" si="159"/>
        <v>0</v>
      </c>
      <c r="U1470" s="5">
        <v>696</v>
      </c>
      <c r="V1470" s="5">
        <v>32</v>
      </c>
      <c r="W1470" s="5">
        <v>0</v>
      </c>
      <c r="X1470" s="5">
        <v>0</v>
      </c>
      <c r="Y1470" s="5">
        <v>728</v>
      </c>
      <c r="Z1470" s="5">
        <v>728</v>
      </c>
      <c r="AA1470" t="s">
        <v>60</v>
      </c>
      <c r="AB1470">
        <v>140.1</v>
      </c>
      <c r="AC1470">
        <v>20.16</v>
      </c>
      <c r="AD1470" t="s">
        <v>60</v>
      </c>
      <c r="AE1470" t="s">
        <v>56</v>
      </c>
      <c r="AF1470">
        <v>8387</v>
      </c>
      <c r="AG1470">
        <v>8387</v>
      </c>
      <c r="AO1470">
        <v>32</v>
      </c>
      <c r="AP1470">
        <v>0</v>
      </c>
      <c r="AX1470">
        <v>728</v>
      </c>
      <c r="BD1470" s="5">
        <v>728</v>
      </c>
      <c r="BE1470">
        <v>696</v>
      </c>
      <c r="BG1470">
        <f t="shared" si="160"/>
        <v>696</v>
      </c>
      <c r="BI1470">
        <v>32</v>
      </c>
    </row>
    <row r="1471" spans="1:61" x14ac:dyDescent="0.25">
      <c r="A1471" t="s">
        <v>54</v>
      </c>
      <c r="B1471">
        <v>110027</v>
      </c>
      <c r="C1471" t="s">
        <v>55</v>
      </c>
      <c r="D1471" t="s">
        <v>56</v>
      </c>
      <c r="E1471" s="1">
        <v>45970</v>
      </c>
      <c r="F1471" t="s">
        <v>1758</v>
      </c>
      <c r="G1471" t="s">
        <v>67</v>
      </c>
      <c r="H1471" t="str">
        <f t="shared" si="154"/>
        <v>Direct Sale</v>
      </c>
      <c r="K1471" s="3">
        <v>45970.925000000003</v>
      </c>
      <c r="L1471">
        <f t="shared" si="155"/>
        <v>9</v>
      </c>
      <c r="M1471" t="str">
        <f t="shared" si="156"/>
        <v>Sunday</v>
      </c>
      <c r="N1471" s="1" t="str">
        <f t="shared" si="157"/>
        <v>November</v>
      </c>
      <c r="O1471" s="2">
        <v>0.92500000000000004</v>
      </c>
      <c r="P1471" s="2" t="str">
        <f t="shared" si="158"/>
        <v>Week 2</v>
      </c>
      <c r="Q1471" t="s">
        <v>59</v>
      </c>
      <c r="R1471" s="5">
        <v>369</v>
      </c>
      <c r="S1471" s="5">
        <v>0</v>
      </c>
      <c r="T1471" s="5">
        <f t="shared" si="159"/>
        <v>0</v>
      </c>
      <c r="U1471" s="5">
        <v>369</v>
      </c>
      <c r="V1471" s="5">
        <v>0</v>
      </c>
      <c r="W1471" s="5">
        <v>18.46</v>
      </c>
      <c r="X1471" s="5">
        <v>-0.46</v>
      </c>
      <c r="Y1471" s="5">
        <v>387</v>
      </c>
      <c r="Z1471" s="5">
        <v>387</v>
      </c>
      <c r="AA1471" t="s">
        <v>73</v>
      </c>
      <c r="AB1471">
        <v>103.6</v>
      </c>
      <c r="AC1471">
        <v>8.7200000000000006</v>
      </c>
      <c r="AD1471" t="s">
        <v>5778</v>
      </c>
      <c r="AE1471" t="s">
        <v>75</v>
      </c>
      <c r="AI1471" t="s">
        <v>89</v>
      </c>
      <c r="AJ1471" t="s">
        <v>56</v>
      </c>
      <c r="AK1471">
        <v>8929758003</v>
      </c>
      <c r="AO1471">
        <v>0</v>
      </c>
      <c r="AP1471">
        <v>0</v>
      </c>
      <c r="AQ1471">
        <v>387</v>
      </c>
      <c r="AZ1471">
        <v>369</v>
      </c>
      <c r="BA1471">
        <v>9.23</v>
      </c>
      <c r="BB1471">
        <v>369</v>
      </c>
      <c r="BC1471">
        <v>9.23</v>
      </c>
      <c r="BD1471" s="5">
        <v>387</v>
      </c>
      <c r="BE1471">
        <v>369</v>
      </c>
      <c r="BG1471">
        <f t="shared" si="160"/>
        <v>369</v>
      </c>
    </row>
    <row r="1472" spans="1:61" x14ac:dyDescent="0.25">
      <c r="A1472" t="s">
        <v>54</v>
      </c>
      <c r="B1472">
        <v>110027</v>
      </c>
      <c r="C1472" t="s">
        <v>55</v>
      </c>
      <c r="D1472" t="s">
        <v>56</v>
      </c>
      <c r="E1472" s="1">
        <v>45970</v>
      </c>
      <c r="F1472" t="s">
        <v>1759</v>
      </c>
      <c r="G1472" t="s">
        <v>63</v>
      </c>
      <c r="H1472" t="str">
        <f t="shared" si="154"/>
        <v>Aggregator</v>
      </c>
      <c r="I1472">
        <v>221676000000000</v>
      </c>
      <c r="J1472">
        <v>29811</v>
      </c>
      <c r="K1472" s="3">
        <v>45970.926388888889</v>
      </c>
      <c r="L1472">
        <f t="shared" si="155"/>
        <v>9</v>
      </c>
      <c r="M1472" t="str">
        <f t="shared" si="156"/>
        <v>Sunday</v>
      </c>
      <c r="N1472" s="1" t="str">
        <f t="shared" si="157"/>
        <v>November</v>
      </c>
      <c r="O1472" s="2">
        <v>0.92638888888888893</v>
      </c>
      <c r="P1472" s="2" t="str">
        <f t="shared" si="158"/>
        <v>Week 2</v>
      </c>
      <c r="Q1472" t="s">
        <v>59</v>
      </c>
      <c r="R1472" s="5">
        <v>538</v>
      </c>
      <c r="S1472" s="5">
        <v>-93.75</v>
      </c>
      <c r="T1472" s="5">
        <f t="shared" si="159"/>
        <v>17.425650557620816</v>
      </c>
      <c r="U1472" s="5">
        <v>444.25</v>
      </c>
      <c r="V1472" s="5">
        <v>32</v>
      </c>
      <c r="W1472" s="5">
        <v>0</v>
      </c>
      <c r="X1472" s="5">
        <v>-0.25</v>
      </c>
      <c r="Y1472" s="5">
        <v>476</v>
      </c>
      <c r="Z1472" s="5">
        <v>476</v>
      </c>
      <c r="AA1472" t="s">
        <v>64</v>
      </c>
      <c r="AB1472">
        <v>98.15</v>
      </c>
      <c r="AC1472">
        <v>9.5399999999999991</v>
      </c>
      <c r="AD1472" t="s">
        <v>64</v>
      </c>
      <c r="AE1472" t="s">
        <v>56</v>
      </c>
      <c r="AF1472">
        <v>3321</v>
      </c>
      <c r="AG1472">
        <v>3321</v>
      </c>
      <c r="AO1472">
        <v>32</v>
      </c>
      <c r="AP1472">
        <v>0</v>
      </c>
      <c r="AW1472">
        <v>476</v>
      </c>
      <c r="BD1472" s="5">
        <v>476</v>
      </c>
      <c r="BE1472">
        <v>444.25</v>
      </c>
      <c r="BG1472">
        <f t="shared" si="160"/>
        <v>444.25</v>
      </c>
      <c r="BH1472">
        <v>32</v>
      </c>
    </row>
    <row r="1473" spans="1:61" x14ac:dyDescent="0.25">
      <c r="A1473" t="s">
        <v>54</v>
      </c>
      <c r="B1473">
        <v>110027</v>
      </c>
      <c r="C1473" t="s">
        <v>55</v>
      </c>
      <c r="D1473" t="s">
        <v>56</v>
      </c>
      <c r="E1473" s="1">
        <v>45970</v>
      </c>
      <c r="F1473" t="s">
        <v>1760</v>
      </c>
      <c r="G1473" t="s">
        <v>63</v>
      </c>
      <c r="H1473" t="str">
        <f t="shared" si="154"/>
        <v>Aggregator</v>
      </c>
      <c r="I1473">
        <v>221677000000000</v>
      </c>
      <c r="J1473">
        <v>29811</v>
      </c>
      <c r="K1473" s="3">
        <v>45970.930555555555</v>
      </c>
      <c r="L1473">
        <f t="shared" si="155"/>
        <v>9</v>
      </c>
      <c r="M1473" t="str">
        <f t="shared" si="156"/>
        <v>Sunday</v>
      </c>
      <c r="N1473" s="1" t="str">
        <f t="shared" si="157"/>
        <v>November</v>
      </c>
      <c r="O1473" s="2">
        <v>0.93055555555555558</v>
      </c>
      <c r="P1473" s="2" t="str">
        <f t="shared" si="158"/>
        <v>Week 2</v>
      </c>
      <c r="Q1473" t="s">
        <v>59</v>
      </c>
      <c r="R1473" s="5">
        <v>697</v>
      </c>
      <c r="S1473" s="5">
        <v>-175</v>
      </c>
      <c r="T1473" s="5">
        <f t="shared" si="159"/>
        <v>25.107604017216644</v>
      </c>
      <c r="U1473" s="5">
        <v>522</v>
      </c>
      <c r="V1473" s="5">
        <v>32</v>
      </c>
      <c r="W1473" s="5">
        <v>0</v>
      </c>
      <c r="X1473" s="5">
        <v>0</v>
      </c>
      <c r="Y1473" s="5">
        <v>554</v>
      </c>
      <c r="Z1473" s="5">
        <v>554</v>
      </c>
      <c r="AA1473" t="s">
        <v>64</v>
      </c>
      <c r="AB1473">
        <v>103</v>
      </c>
      <c r="AC1473">
        <v>10.06</v>
      </c>
      <c r="AD1473" t="s">
        <v>64</v>
      </c>
      <c r="AE1473" t="s">
        <v>56</v>
      </c>
      <c r="AF1473">
        <v>7990</v>
      </c>
      <c r="AG1473">
        <v>7990</v>
      </c>
      <c r="AO1473">
        <v>32</v>
      </c>
      <c r="AP1473">
        <v>0</v>
      </c>
      <c r="AW1473">
        <v>554</v>
      </c>
      <c r="BD1473" s="5">
        <v>554</v>
      </c>
      <c r="BE1473">
        <v>522</v>
      </c>
      <c r="BG1473">
        <f t="shared" si="160"/>
        <v>522</v>
      </c>
      <c r="BH1473">
        <v>32</v>
      </c>
    </row>
    <row r="1474" spans="1:61" x14ac:dyDescent="0.25">
      <c r="A1474" t="s">
        <v>54</v>
      </c>
      <c r="B1474">
        <v>110027</v>
      </c>
      <c r="C1474" t="s">
        <v>55</v>
      </c>
      <c r="D1474" t="s">
        <v>56</v>
      </c>
      <c r="E1474" s="1">
        <v>45970</v>
      </c>
      <c r="F1474" t="s">
        <v>1761</v>
      </c>
      <c r="G1474" t="s">
        <v>58</v>
      </c>
      <c r="H1474" t="str">
        <f t="shared" si="154"/>
        <v>Aggregator</v>
      </c>
      <c r="I1474">
        <v>7464655399</v>
      </c>
      <c r="J1474">
        <v>18528960</v>
      </c>
      <c r="K1474" s="3">
        <v>45970.932638888888</v>
      </c>
      <c r="L1474">
        <f t="shared" si="155"/>
        <v>9</v>
      </c>
      <c r="M1474" t="str">
        <f t="shared" si="156"/>
        <v>Sunday</v>
      </c>
      <c r="N1474" s="1" t="str">
        <f t="shared" si="157"/>
        <v>November</v>
      </c>
      <c r="O1474" s="2">
        <v>0.93263888888888891</v>
      </c>
      <c r="P1474" s="2" t="str">
        <f t="shared" si="158"/>
        <v>Week 2</v>
      </c>
      <c r="Q1474" t="s">
        <v>59</v>
      </c>
      <c r="R1474" s="5">
        <v>567</v>
      </c>
      <c r="S1474" s="5">
        <v>-100</v>
      </c>
      <c r="T1474" s="5">
        <f t="shared" si="159"/>
        <v>17.636684303350968</v>
      </c>
      <c r="U1474" s="5">
        <v>467</v>
      </c>
      <c r="V1474" s="5">
        <v>32</v>
      </c>
      <c r="W1474" s="5">
        <v>0</v>
      </c>
      <c r="X1474" s="5">
        <v>0</v>
      </c>
      <c r="Y1474" s="5">
        <v>499</v>
      </c>
      <c r="Z1474" s="5">
        <v>499</v>
      </c>
      <c r="AA1474" t="s">
        <v>60</v>
      </c>
      <c r="AB1474">
        <v>124.04</v>
      </c>
      <c r="AC1474">
        <v>10.34</v>
      </c>
      <c r="AD1474" t="s">
        <v>60</v>
      </c>
      <c r="AE1474" t="s">
        <v>56</v>
      </c>
      <c r="AF1474">
        <v>5399</v>
      </c>
      <c r="AG1474">
        <v>5399</v>
      </c>
      <c r="AO1474">
        <v>32</v>
      </c>
      <c r="AP1474">
        <v>0</v>
      </c>
      <c r="AX1474">
        <v>499</v>
      </c>
      <c r="BD1474" s="5">
        <v>499</v>
      </c>
      <c r="BE1474">
        <v>467</v>
      </c>
      <c r="BG1474">
        <f t="shared" si="160"/>
        <v>467</v>
      </c>
      <c r="BI1474">
        <v>32</v>
      </c>
    </row>
    <row r="1475" spans="1:61" x14ac:dyDescent="0.25">
      <c r="A1475" t="s">
        <v>54</v>
      </c>
      <c r="B1475">
        <v>110027</v>
      </c>
      <c r="C1475" t="s">
        <v>55</v>
      </c>
      <c r="D1475" t="s">
        <v>56</v>
      </c>
      <c r="E1475" s="1">
        <v>45970</v>
      </c>
      <c r="F1475" t="s">
        <v>1762</v>
      </c>
      <c r="G1475" t="s">
        <v>63</v>
      </c>
      <c r="H1475" t="str">
        <f t="shared" ref="H1475:H1538" si="161">IF(G1475="POS","Direct Sale","Aggregator")</f>
        <v>Aggregator</v>
      </c>
      <c r="I1475">
        <v>221677000000000</v>
      </c>
      <c r="J1475">
        <v>29811</v>
      </c>
      <c r="K1475" s="3">
        <v>45970.935416666667</v>
      </c>
      <c r="L1475">
        <f t="shared" ref="L1475:L1538" si="162">VALUE(DAY(K1475))</f>
        <v>9</v>
      </c>
      <c r="M1475" t="str">
        <f t="shared" ref="M1475:M1538" si="163">TEXT(K1475,"dddd")</f>
        <v>Sunday</v>
      </c>
      <c r="N1475" s="1" t="str">
        <f t="shared" ref="N1475:N1538" si="164">TEXT(K1475,"MMMM")</f>
        <v>November</v>
      </c>
      <c r="O1475" s="2">
        <v>0.93541666666666667</v>
      </c>
      <c r="P1475" s="2" t="str">
        <f t="shared" ref="P1475:P1538" si="165">_xlfn.IFS(L1475&lt;=7,"Week 1",L1475&lt;=15, "Week 2",L1475&lt;=23,"Week 3",L1475&lt;=30,"Week 4")</f>
        <v>Week 2</v>
      </c>
      <c r="Q1475" t="s">
        <v>59</v>
      </c>
      <c r="R1475" s="5">
        <v>646</v>
      </c>
      <c r="S1475" s="5">
        <v>-93.75</v>
      </c>
      <c r="T1475" s="5">
        <f t="shared" ref="T1475:T1538" si="166">ABS((S1475/R1475)*100)</f>
        <v>14.512383900928793</v>
      </c>
      <c r="U1475" s="5">
        <v>552.25</v>
      </c>
      <c r="V1475" s="5">
        <v>32</v>
      </c>
      <c r="W1475" s="5">
        <v>0</v>
      </c>
      <c r="X1475" s="5">
        <v>-0.25</v>
      </c>
      <c r="Y1475" s="5">
        <v>584</v>
      </c>
      <c r="Z1475" s="5">
        <v>584</v>
      </c>
      <c r="AA1475" t="s">
        <v>64</v>
      </c>
      <c r="AB1475">
        <v>136.41</v>
      </c>
      <c r="AC1475">
        <v>8.41</v>
      </c>
      <c r="AD1475" t="s">
        <v>64</v>
      </c>
      <c r="AE1475" t="s">
        <v>56</v>
      </c>
      <c r="AF1475">
        <v>7070</v>
      </c>
      <c r="AG1475">
        <v>7070</v>
      </c>
      <c r="AO1475">
        <v>32</v>
      </c>
      <c r="AP1475">
        <v>0</v>
      </c>
      <c r="AW1475">
        <v>584</v>
      </c>
      <c r="BD1475" s="5">
        <v>584</v>
      </c>
      <c r="BE1475">
        <v>552.25</v>
      </c>
      <c r="BG1475">
        <f t="shared" ref="BG1475:BG1538" si="167">BE1475+BF1475</f>
        <v>552.25</v>
      </c>
      <c r="BH1475">
        <v>32</v>
      </c>
    </row>
    <row r="1476" spans="1:61" x14ac:dyDescent="0.25">
      <c r="A1476" t="s">
        <v>54</v>
      </c>
      <c r="B1476">
        <v>110027</v>
      </c>
      <c r="C1476" t="s">
        <v>55</v>
      </c>
      <c r="D1476" t="s">
        <v>56</v>
      </c>
      <c r="E1476" s="1">
        <v>45970</v>
      </c>
      <c r="F1476" t="s">
        <v>1763</v>
      </c>
      <c r="G1476" t="s">
        <v>63</v>
      </c>
      <c r="H1476" t="str">
        <f t="shared" si="161"/>
        <v>Aggregator</v>
      </c>
      <c r="I1476">
        <v>221677000000000</v>
      </c>
      <c r="J1476">
        <v>29811</v>
      </c>
      <c r="K1476" s="3">
        <v>45970.939583333333</v>
      </c>
      <c r="L1476">
        <f t="shared" si="162"/>
        <v>9</v>
      </c>
      <c r="M1476" t="str">
        <f t="shared" si="163"/>
        <v>Sunday</v>
      </c>
      <c r="N1476" s="1" t="str">
        <f t="shared" si="164"/>
        <v>November</v>
      </c>
      <c r="O1476" s="2">
        <v>0.93958333333333333</v>
      </c>
      <c r="P1476" s="2" t="str">
        <f t="shared" si="165"/>
        <v>Week 2</v>
      </c>
      <c r="Q1476" t="s">
        <v>59</v>
      </c>
      <c r="R1476" s="5">
        <v>248</v>
      </c>
      <c r="S1476" s="5">
        <v>-75</v>
      </c>
      <c r="T1476" s="5">
        <f t="shared" si="166"/>
        <v>30.241935483870968</v>
      </c>
      <c r="U1476" s="5">
        <v>173</v>
      </c>
      <c r="V1476" s="5">
        <v>32</v>
      </c>
      <c r="W1476" s="5">
        <v>0</v>
      </c>
      <c r="X1476" s="5">
        <v>0</v>
      </c>
      <c r="Y1476" s="5">
        <v>205</v>
      </c>
      <c r="Z1476" s="5">
        <v>205</v>
      </c>
      <c r="AA1476" t="s">
        <v>64</v>
      </c>
      <c r="AB1476">
        <v>52.33</v>
      </c>
      <c r="AC1476">
        <v>5.03</v>
      </c>
      <c r="AD1476" t="s">
        <v>64</v>
      </c>
      <c r="AE1476" t="s">
        <v>56</v>
      </c>
      <c r="AF1476">
        <v>7521</v>
      </c>
      <c r="AG1476">
        <v>7521</v>
      </c>
      <c r="AO1476">
        <v>32</v>
      </c>
      <c r="AP1476">
        <v>0</v>
      </c>
      <c r="AW1476">
        <v>205</v>
      </c>
      <c r="BD1476" s="5">
        <v>205</v>
      </c>
      <c r="BE1476">
        <v>173</v>
      </c>
      <c r="BG1476">
        <f t="shared" si="167"/>
        <v>173</v>
      </c>
      <c r="BH1476">
        <v>32</v>
      </c>
    </row>
    <row r="1477" spans="1:61" x14ac:dyDescent="0.25">
      <c r="A1477" t="s">
        <v>54</v>
      </c>
      <c r="B1477">
        <v>110027</v>
      </c>
      <c r="C1477" t="s">
        <v>55</v>
      </c>
      <c r="D1477" t="s">
        <v>56</v>
      </c>
      <c r="E1477" s="1">
        <v>45970</v>
      </c>
      <c r="F1477" t="s">
        <v>1764</v>
      </c>
      <c r="G1477" t="s">
        <v>67</v>
      </c>
      <c r="H1477" t="str">
        <f t="shared" si="161"/>
        <v>Direct Sale</v>
      </c>
      <c r="K1477" s="3">
        <v>45970.94027777778</v>
      </c>
      <c r="L1477">
        <f t="shared" si="162"/>
        <v>9</v>
      </c>
      <c r="M1477" t="str">
        <f t="shared" si="163"/>
        <v>Sunday</v>
      </c>
      <c r="N1477" s="1" t="str">
        <f t="shared" si="164"/>
        <v>November</v>
      </c>
      <c r="O1477" s="2">
        <v>0.94027777777777777</v>
      </c>
      <c r="P1477" s="2" t="str">
        <f t="shared" si="165"/>
        <v>Week 2</v>
      </c>
      <c r="Q1477" t="s">
        <v>59</v>
      </c>
      <c r="R1477" s="5">
        <v>277.08999999999997</v>
      </c>
      <c r="S1477" s="5">
        <v>0</v>
      </c>
      <c r="T1477" s="5">
        <f t="shared" si="166"/>
        <v>0</v>
      </c>
      <c r="U1477" s="5">
        <v>277.08999999999997</v>
      </c>
      <c r="V1477" s="5">
        <v>0</v>
      </c>
      <c r="W1477" s="5">
        <v>13.86</v>
      </c>
      <c r="X1477" s="5">
        <v>0.05</v>
      </c>
      <c r="Y1477" s="5">
        <v>291</v>
      </c>
      <c r="Z1477" s="5">
        <v>291</v>
      </c>
      <c r="AA1477" t="s">
        <v>73</v>
      </c>
      <c r="AB1477">
        <v>69.569999999999993</v>
      </c>
      <c r="AC1477">
        <v>2.56</v>
      </c>
      <c r="AD1477" t="s">
        <v>5778</v>
      </c>
      <c r="AE1477" t="s">
        <v>75</v>
      </c>
      <c r="AI1477" t="s">
        <v>89</v>
      </c>
      <c r="AJ1477" t="s">
        <v>56</v>
      </c>
      <c r="AK1477">
        <v>8929758003</v>
      </c>
      <c r="AO1477">
        <v>0</v>
      </c>
      <c r="AP1477">
        <v>0</v>
      </c>
      <c r="AQ1477">
        <v>291</v>
      </c>
      <c r="AZ1477">
        <v>277.08999999999997</v>
      </c>
      <c r="BA1477">
        <v>6.93</v>
      </c>
      <c r="BB1477">
        <v>277.08999999999997</v>
      </c>
      <c r="BC1477">
        <v>6.93</v>
      </c>
      <c r="BD1477" s="5">
        <v>291</v>
      </c>
      <c r="BE1477">
        <v>277.08999999999997</v>
      </c>
      <c r="BG1477">
        <f t="shared" si="167"/>
        <v>277.08999999999997</v>
      </c>
    </row>
    <row r="1478" spans="1:61" x14ac:dyDescent="0.25">
      <c r="A1478" t="s">
        <v>54</v>
      </c>
      <c r="B1478">
        <v>110027</v>
      </c>
      <c r="C1478" t="s">
        <v>55</v>
      </c>
      <c r="D1478" t="s">
        <v>56</v>
      </c>
      <c r="E1478" s="1">
        <v>45970</v>
      </c>
      <c r="F1478" t="s">
        <v>1765</v>
      </c>
      <c r="G1478" t="s">
        <v>63</v>
      </c>
      <c r="H1478" t="str">
        <f t="shared" si="161"/>
        <v>Aggregator</v>
      </c>
      <c r="I1478">
        <v>221677000000000</v>
      </c>
      <c r="J1478">
        <v>29811</v>
      </c>
      <c r="K1478" s="3">
        <v>45970.940972222219</v>
      </c>
      <c r="L1478">
        <f t="shared" si="162"/>
        <v>9</v>
      </c>
      <c r="M1478" t="str">
        <f t="shared" si="163"/>
        <v>Sunday</v>
      </c>
      <c r="N1478" s="1" t="str">
        <f t="shared" si="164"/>
        <v>November</v>
      </c>
      <c r="O1478" s="2">
        <v>0.94097222222222221</v>
      </c>
      <c r="P1478" s="2" t="str">
        <f t="shared" si="165"/>
        <v>Week 2</v>
      </c>
      <c r="Q1478" t="s">
        <v>59</v>
      </c>
      <c r="R1478" s="5">
        <v>259</v>
      </c>
      <c r="S1478" s="5">
        <v>-93.75</v>
      </c>
      <c r="T1478" s="5">
        <f t="shared" si="166"/>
        <v>36.196911196911195</v>
      </c>
      <c r="U1478" s="5">
        <v>165.25</v>
      </c>
      <c r="V1478" s="5">
        <v>32</v>
      </c>
      <c r="W1478" s="5">
        <v>0</v>
      </c>
      <c r="X1478" s="5">
        <v>-0.25</v>
      </c>
      <c r="Y1478" s="5">
        <v>197</v>
      </c>
      <c r="Z1478" s="5">
        <v>197</v>
      </c>
      <c r="AA1478" t="s">
        <v>64</v>
      </c>
      <c r="AB1478">
        <v>48.62</v>
      </c>
      <c r="AC1478">
        <v>4.7699999999999996</v>
      </c>
      <c r="AD1478" t="s">
        <v>64</v>
      </c>
      <c r="AE1478" t="s">
        <v>56</v>
      </c>
      <c r="AF1478">
        <v>9791</v>
      </c>
      <c r="AG1478">
        <v>9791</v>
      </c>
      <c r="AO1478">
        <v>32</v>
      </c>
      <c r="AP1478">
        <v>0</v>
      </c>
      <c r="AW1478">
        <v>197</v>
      </c>
      <c r="BD1478" s="5">
        <v>197</v>
      </c>
      <c r="BE1478">
        <v>165.25</v>
      </c>
      <c r="BG1478">
        <f t="shared" si="167"/>
        <v>165.25</v>
      </c>
      <c r="BH1478">
        <v>32</v>
      </c>
    </row>
    <row r="1479" spans="1:61" x14ac:dyDescent="0.25">
      <c r="A1479" t="s">
        <v>54</v>
      </c>
      <c r="B1479">
        <v>110027</v>
      </c>
      <c r="C1479" t="s">
        <v>55</v>
      </c>
      <c r="D1479" t="s">
        <v>56</v>
      </c>
      <c r="E1479" s="1">
        <v>45970</v>
      </c>
      <c r="F1479" t="s">
        <v>1766</v>
      </c>
      <c r="G1479" t="s">
        <v>58</v>
      </c>
      <c r="H1479" t="str">
        <f t="shared" si="161"/>
        <v>Aggregator</v>
      </c>
      <c r="I1479">
        <v>7461983561</v>
      </c>
      <c r="J1479">
        <v>18528960</v>
      </c>
      <c r="K1479" s="3">
        <v>45970.943055555559</v>
      </c>
      <c r="L1479">
        <f t="shared" si="162"/>
        <v>9</v>
      </c>
      <c r="M1479" t="str">
        <f t="shared" si="163"/>
        <v>Sunday</v>
      </c>
      <c r="N1479" s="1" t="str">
        <f t="shared" si="164"/>
        <v>November</v>
      </c>
      <c r="O1479" s="2">
        <v>0.94305555555555554</v>
      </c>
      <c r="P1479" s="2" t="str">
        <f t="shared" si="165"/>
        <v>Week 2</v>
      </c>
      <c r="Q1479" t="s">
        <v>59</v>
      </c>
      <c r="R1479" s="5">
        <v>557</v>
      </c>
      <c r="S1479" s="5">
        <v>-100</v>
      </c>
      <c r="T1479" s="5">
        <f t="shared" si="166"/>
        <v>17.953321364452425</v>
      </c>
      <c r="U1479" s="5">
        <v>457</v>
      </c>
      <c r="V1479" s="5">
        <v>32</v>
      </c>
      <c r="W1479" s="5">
        <v>0</v>
      </c>
      <c r="X1479" s="5">
        <v>0</v>
      </c>
      <c r="Y1479" s="5">
        <v>489</v>
      </c>
      <c r="Z1479" s="5">
        <v>489</v>
      </c>
      <c r="AA1479" t="s">
        <v>60</v>
      </c>
      <c r="AB1479">
        <v>99.65</v>
      </c>
      <c r="AC1479">
        <v>14.57</v>
      </c>
      <c r="AD1479" t="s">
        <v>60</v>
      </c>
      <c r="AE1479" t="s">
        <v>56</v>
      </c>
      <c r="AF1479">
        <v>3561</v>
      </c>
      <c r="AG1479">
        <v>3561</v>
      </c>
      <c r="AO1479">
        <v>32</v>
      </c>
      <c r="AP1479">
        <v>0</v>
      </c>
      <c r="AX1479">
        <v>489</v>
      </c>
      <c r="BD1479" s="5">
        <v>489</v>
      </c>
      <c r="BE1479">
        <v>457</v>
      </c>
      <c r="BG1479">
        <f t="shared" si="167"/>
        <v>457</v>
      </c>
      <c r="BI1479">
        <v>32</v>
      </c>
    </row>
    <row r="1480" spans="1:61" x14ac:dyDescent="0.25">
      <c r="A1480" t="s">
        <v>54</v>
      </c>
      <c r="B1480">
        <v>110027</v>
      </c>
      <c r="C1480" t="s">
        <v>55</v>
      </c>
      <c r="D1480" t="s">
        <v>56</v>
      </c>
      <c r="E1480" s="1">
        <v>45970</v>
      </c>
      <c r="F1480" t="s">
        <v>1767</v>
      </c>
      <c r="G1480" t="s">
        <v>63</v>
      </c>
      <c r="H1480" t="str">
        <f t="shared" si="161"/>
        <v>Aggregator</v>
      </c>
      <c r="I1480">
        <v>221678000000000</v>
      </c>
      <c r="J1480">
        <v>29811</v>
      </c>
      <c r="K1480" s="3">
        <v>45970.947222222225</v>
      </c>
      <c r="L1480">
        <f t="shared" si="162"/>
        <v>9</v>
      </c>
      <c r="M1480" t="str">
        <f t="shared" si="163"/>
        <v>Sunday</v>
      </c>
      <c r="N1480" s="1" t="str">
        <f t="shared" si="164"/>
        <v>November</v>
      </c>
      <c r="O1480" s="2">
        <v>0.94722222222222219</v>
      </c>
      <c r="P1480" s="2" t="str">
        <f t="shared" si="165"/>
        <v>Week 2</v>
      </c>
      <c r="Q1480" t="s">
        <v>59</v>
      </c>
      <c r="R1480" s="5">
        <v>328</v>
      </c>
      <c r="S1480" s="5">
        <v>-93.74</v>
      </c>
      <c r="T1480" s="5">
        <f t="shared" si="166"/>
        <v>28.579268292682926</v>
      </c>
      <c r="U1480" s="5">
        <v>234.26</v>
      </c>
      <c r="V1480" s="5">
        <v>32</v>
      </c>
      <c r="W1480" s="5">
        <v>0</v>
      </c>
      <c r="X1480" s="5">
        <v>-0.26</v>
      </c>
      <c r="Y1480" s="5">
        <v>266</v>
      </c>
      <c r="Z1480" s="5">
        <v>266</v>
      </c>
      <c r="AA1480" t="s">
        <v>64</v>
      </c>
      <c r="AB1480">
        <v>65.260000000000005</v>
      </c>
      <c r="AC1480">
        <v>8.51</v>
      </c>
      <c r="AD1480" t="s">
        <v>64</v>
      </c>
      <c r="AE1480" t="s">
        <v>56</v>
      </c>
      <c r="AF1480">
        <v>5731</v>
      </c>
      <c r="AG1480">
        <v>5731</v>
      </c>
      <c r="AO1480">
        <v>32</v>
      </c>
      <c r="AP1480">
        <v>0</v>
      </c>
      <c r="AW1480">
        <v>266</v>
      </c>
      <c r="BD1480" s="5">
        <v>266</v>
      </c>
      <c r="BE1480">
        <v>234.26</v>
      </c>
      <c r="BG1480">
        <f t="shared" si="167"/>
        <v>234.26</v>
      </c>
      <c r="BH1480">
        <v>32</v>
      </c>
    </row>
    <row r="1481" spans="1:61" x14ac:dyDescent="0.25">
      <c r="A1481" t="s">
        <v>54</v>
      </c>
      <c r="B1481">
        <v>110027</v>
      </c>
      <c r="C1481" t="s">
        <v>55</v>
      </c>
      <c r="D1481" t="s">
        <v>56</v>
      </c>
      <c r="E1481" s="1">
        <v>45970</v>
      </c>
      <c r="F1481" t="s">
        <v>1768</v>
      </c>
      <c r="G1481" t="s">
        <v>67</v>
      </c>
      <c r="H1481" t="str">
        <f t="shared" si="161"/>
        <v>Direct Sale</v>
      </c>
      <c r="K1481" s="3">
        <v>45970.95208333333</v>
      </c>
      <c r="L1481">
        <f t="shared" si="162"/>
        <v>9</v>
      </c>
      <c r="M1481" t="str">
        <f t="shared" si="163"/>
        <v>Sunday</v>
      </c>
      <c r="N1481" s="1" t="str">
        <f t="shared" si="164"/>
        <v>November</v>
      </c>
      <c r="O1481" s="2">
        <v>0.95208333333333328</v>
      </c>
      <c r="P1481" s="2" t="str">
        <f t="shared" si="165"/>
        <v>Week 2</v>
      </c>
      <c r="Q1481" t="s">
        <v>59</v>
      </c>
      <c r="R1481" s="5">
        <v>190.5</v>
      </c>
      <c r="S1481" s="5">
        <v>0</v>
      </c>
      <c r="T1481" s="5">
        <f t="shared" si="166"/>
        <v>0</v>
      </c>
      <c r="U1481" s="5">
        <v>190.5</v>
      </c>
      <c r="V1481" s="5">
        <v>0</v>
      </c>
      <c r="W1481" s="5">
        <v>9.52</v>
      </c>
      <c r="X1481" s="5">
        <v>-0.02</v>
      </c>
      <c r="Y1481" s="5">
        <v>200</v>
      </c>
      <c r="Z1481" s="5">
        <v>200</v>
      </c>
      <c r="AA1481" t="s">
        <v>68</v>
      </c>
      <c r="AB1481">
        <v>70</v>
      </c>
      <c r="AC1481">
        <v>0</v>
      </c>
      <c r="AD1481" t="s">
        <v>5778</v>
      </c>
      <c r="AE1481" t="s">
        <v>75</v>
      </c>
      <c r="AI1481" t="s">
        <v>89</v>
      </c>
      <c r="AJ1481" t="s">
        <v>56</v>
      </c>
      <c r="AK1481">
        <v>8929758003</v>
      </c>
      <c r="AO1481">
        <v>0</v>
      </c>
      <c r="AP1481">
        <v>0</v>
      </c>
      <c r="AR1481">
        <v>200</v>
      </c>
      <c r="AZ1481">
        <v>190.5</v>
      </c>
      <c r="BA1481">
        <v>4.76</v>
      </c>
      <c r="BB1481">
        <v>190.5</v>
      </c>
      <c r="BC1481">
        <v>4.76</v>
      </c>
      <c r="BD1481" s="5">
        <v>200</v>
      </c>
      <c r="BE1481">
        <v>190.5</v>
      </c>
      <c r="BG1481">
        <f t="shared" si="167"/>
        <v>190.5</v>
      </c>
    </row>
    <row r="1482" spans="1:61" x14ac:dyDescent="0.25">
      <c r="A1482" t="s">
        <v>54</v>
      </c>
      <c r="B1482">
        <v>110027</v>
      </c>
      <c r="C1482" t="s">
        <v>55</v>
      </c>
      <c r="D1482" t="s">
        <v>56</v>
      </c>
      <c r="E1482" s="1">
        <v>45970</v>
      </c>
      <c r="F1482" t="s">
        <v>1769</v>
      </c>
      <c r="G1482" t="s">
        <v>58</v>
      </c>
      <c r="H1482" t="str">
        <f t="shared" si="161"/>
        <v>Aggregator</v>
      </c>
      <c r="I1482">
        <v>7459719884</v>
      </c>
      <c r="J1482">
        <v>18528960</v>
      </c>
      <c r="K1482" s="3">
        <v>45970.95416666667</v>
      </c>
      <c r="L1482">
        <f t="shared" si="162"/>
        <v>9</v>
      </c>
      <c r="M1482" t="str">
        <f t="shared" si="163"/>
        <v>Sunday</v>
      </c>
      <c r="N1482" s="1" t="str">
        <f t="shared" si="164"/>
        <v>November</v>
      </c>
      <c r="O1482" s="2">
        <v>0.95416666666666672</v>
      </c>
      <c r="P1482" s="2" t="str">
        <f t="shared" si="165"/>
        <v>Week 2</v>
      </c>
      <c r="Q1482" t="s">
        <v>59</v>
      </c>
      <c r="R1482" s="5">
        <v>677</v>
      </c>
      <c r="S1482" s="5">
        <v>-199.5</v>
      </c>
      <c r="T1482" s="5">
        <f t="shared" si="166"/>
        <v>29.468242245199409</v>
      </c>
      <c r="U1482" s="5">
        <v>477.5</v>
      </c>
      <c r="V1482" s="5">
        <v>32</v>
      </c>
      <c r="W1482" s="5">
        <v>0</v>
      </c>
      <c r="X1482" s="5">
        <v>0</v>
      </c>
      <c r="Y1482" s="5">
        <v>509.5</v>
      </c>
      <c r="Z1482" s="5">
        <v>509.5</v>
      </c>
      <c r="AA1482" t="s">
        <v>60</v>
      </c>
      <c r="AB1482">
        <v>124.13</v>
      </c>
      <c r="AC1482">
        <v>19.07</v>
      </c>
      <c r="AD1482" t="s">
        <v>60</v>
      </c>
      <c r="AE1482" t="s">
        <v>56</v>
      </c>
      <c r="AF1482">
        <v>9884</v>
      </c>
      <c r="AG1482">
        <v>9884</v>
      </c>
      <c r="AO1482">
        <v>32</v>
      </c>
      <c r="AP1482">
        <v>0</v>
      </c>
      <c r="AX1482">
        <v>509.5</v>
      </c>
      <c r="BD1482" s="5">
        <v>509.5</v>
      </c>
      <c r="BE1482">
        <v>477.5</v>
      </c>
      <c r="BG1482">
        <f t="shared" si="167"/>
        <v>477.5</v>
      </c>
      <c r="BI1482">
        <v>32</v>
      </c>
    </row>
    <row r="1483" spans="1:61" x14ac:dyDescent="0.25">
      <c r="A1483" t="s">
        <v>54</v>
      </c>
      <c r="B1483">
        <v>110027</v>
      </c>
      <c r="C1483" t="s">
        <v>55</v>
      </c>
      <c r="D1483" t="s">
        <v>56</v>
      </c>
      <c r="E1483" s="1">
        <v>45970</v>
      </c>
      <c r="F1483" t="s">
        <v>1770</v>
      </c>
      <c r="G1483" t="s">
        <v>67</v>
      </c>
      <c r="H1483" t="str">
        <f t="shared" si="161"/>
        <v>Direct Sale</v>
      </c>
      <c r="K1483" s="3">
        <v>45970.963194444441</v>
      </c>
      <c r="L1483">
        <f t="shared" si="162"/>
        <v>9</v>
      </c>
      <c r="M1483" t="str">
        <f t="shared" si="163"/>
        <v>Sunday</v>
      </c>
      <c r="N1483" s="1" t="str">
        <f t="shared" si="164"/>
        <v>November</v>
      </c>
      <c r="O1483" s="2">
        <v>0.96319444444444446</v>
      </c>
      <c r="P1483" s="2" t="str">
        <f t="shared" si="165"/>
        <v>Week 2</v>
      </c>
      <c r="Q1483" t="s">
        <v>59</v>
      </c>
      <c r="R1483" s="5">
        <v>168</v>
      </c>
      <c r="S1483" s="5">
        <v>0</v>
      </c>
      <c r="T1483" s="5">
        <f t="shared" si="166"/>
        <v>0</v>
      </c>
      <c r="U1483" s="5">
        <v>168</v>
      </c>
      <c r="V1483" s="5">
        <v>0</v>
      </c>
      <c r="W1483" s="5">
        <v>8.4</v>
      </c>
      <c r="X1483" s="5">
        <v>-0.4</v>
      </c>
      <c r="Y1483" s="5">
        <v>176</v>
      </c>
      <c r="Z1483" s="5">
        <v>176</v>
      </c>
      <c r="AA1483" t="s">
        <v>68</v>
      </c>
      <c r="AB1483">
        <v>40.119999999999997</v>
      </c>
      <c r="AC1483">
        <v>4.0999999999999996</v>
      </c>
      <c r="AD1483" t="s">
        <v>5778</v>
      </c>
      <c r="AE1483" t="s">
        <v>75</v>
      </c>
      <c r="AI1483" t="s">
        <v>89</v>
      </c>
      <c r="AJ1483" t="s">
        <v>56</v>
      </c>
      <c r="AK1483">
        <v>8929758003</v>
      </c>
      <c r="AO1483">
        <v>0</v>
      </c>
      <c r="AP1483">
        <v>0</v>
      </c>
      <c r="AR1483">
        <v>176</v>
      </c>
      <c r="AZ1483">
        <v>168</v>
      </c>
      <c r="BA1483">
        <v>4.2</v>
      </c>
      <c r="BB1483">
        <v>168</v>
      </c>
      <c r="BC1483">
        <v>4.2</v>
      </c>
      <c r="BD1483" s="5">
        <v>176</v>
      </c>
      <c r="BE1483">
        <v>168</v>
      </c>
      <c r="BG1483">
        <f t="shared" si="167"/>
        <v>168</v>
      </c>
    </row>
    <row r="1484" spans="1:61" x14ac:dyDescent="0.25">
      <c r="A1484" t="s">
        <v>54</v>
      </c>
      <c r="B1484">
        <v>110027</v>
      </c>
      <c r="C1484" t="s">
        <v>55</v>
      </c>
      <c r="D1484" t="s">
        <v>56</v>
      </c>
      <c r="E1484" s="1">
        <v>45970</v>
      </c>
      <c r="F1484" t="s">
        <v>1771</v>
      </c>
      <c r="G1484" t="s">
        <v>58</v>
      </c>
      <c r="H1484" t="str">
        <f t="shared" si="161"/>
        <v>Aggregator</v>
      </c>
      <c r="I1484">
        <v>7467737824</v>
      </c>
      <c r="J1484">
        <v>18528960</v>
      </c>
      <c r="K1484" s="3">
        <v>45970.964583333334</v>
      </c>
      <c r="L1484">
        <f t="shared" si="162"/>
        <v>9</v>
      </c>
      <c r="M1484" t="str">
        <f t="shared" si="163"/>
        <v>Sunday</v>
      </c>
      <c r="N1484" s="1" t="str">
        <f t="shared" si="164"/>
        <v>November</v>
      </c>
      <c r="O1484" s="2">
        <v>0.96458333333333335</v>
      </c>
      <c r="P1484" s="2" t="str">
        <f t="shared" si="165"/>
        <v>Week 2</v>
      </c>
      <c r="Q1484" t="s">
        <v>59</v>
      </c>
      <c r="R1484" s="5">
        <v>356.99</v>
      </c>
      <c r="S1484" s="5">
        <v>-99.99</v>
      </c>
      <c r="T1484" s="5">
        <f t="shared" si="166"/>
        <v>28.009187932435083</v>
      </c>
      <c r="U1484" s="5">
        <v>257</v>
      </c>
      <c r="V1484" s="5">
        <v>32</v>
      </c>
      <c r="W1484" s="5">
        <v>0</v>
      </c>
      <c r="X1484" s="5">
        <v>0</v>
      </c>
      <c r="Y1484" s="5">
        <v>289</v>
      </c>
      <c r="Z1484" s="5">
        <v>289</v>
      </c>
      <c r="AA1484" t="s">
        <v>60</v>
      </c>
      <c r="AB1484">
        <v>69.290000000000006</v>
      </c>
      <c r="AC1484">
        <v>5.88</v>
      </c>
      <c r="AD1484" t="s">
        <v>60</v>
      </c>
      <c r="AE1484" t="s">
        <v>56</v>
      </c>
      <c r="AF1484">
        <v>7824</v>
      </c>
      <c r="AG1484">
        <v>7824</v>
      </c>
      <c r="AO1484">
        <v>32</v>
      </c>
      <c r="AP1484">
        <v>0</v>
      </c>
      <c r="AX1484">
        <v>289</v>
      </c>
      <c r="BD1484" s="5">
        <v>289</v>
      </c>
      <c r="BE1484">
        <v>257.01</v>
      </c>
      <c r="BG1484">
        <f t="shared" si="167"/>
        <v>257.01</v>
      </c>
      <c r="BI1484">
        <v>32</v>
      </c>
    </row>
    <row r="1485" spans="1:61" x14ac:dyDescent="0.25">
      <c r="A1485" t="s">
        <v>54</v>
      </c>
      <c r="B1485">
        <v>110027</v>
      </c>
      <c r="C1485" t="s">
        <v>55</v>
      </c>
      <c r="D1485" t="s">
        <v>56</v>
      </c>
      <c r="E1485" s="1">
        <v>45970</v>
      </c>
      <c r="F1485" t="s">
        <v>1772</v>
      </c>
      <c r="G1485" t="s">
        <v>63</v>
      </c>
      <c r="H1485" t="str">
        <f t="shared" si="161"/>
        <v>Aggregator</v>
      </c>
      <c r="I1485">
        <v>221680000000000</v>
      </c>
      <c r="J1485">
        <v>29811</v>
      </c>
      <c r="K1485" s="3">
        <v>45970.964583333334</v>
      </c>
      <c r="L1485">
        <f t="shared" si="162"/>
        <v>9</v>
      </c>
      <c r="M1485" t="str">
        <f t="shared" si="163"/>
        <v>Sunday</v>
      </c>
      <c r="N1485" s="1" t="str">
        <f t="shared" si="164"/>
        <v>November</v>
      </c>
      <c r="O1485" s="2">
        <v>0.96458333333333335</v>
      </c>
      <c r="P1485" s="2" t="str">
        <f t="shared" si="165"/>
        <v>Week 2</v>
      </c>
      <c r="Q1485" t="s">
        <v>59</v>
      </c>
      <c r="R1485" s="5">
        <v>366</v>
      </c>
      <c r="S1485" s="5">
        <v>-93.75</v>
      </c>
      <c r="T1485" s="5">
        <f t="shared" si="166"/>
        <v>25.614754098360653</v>
      </c>
      <c r="U1485" s="5">
        <v>272.25</v>
      </c>
      <c r="V1485" s="5">
        <v>32</v>
      </c>
      <c r="W1485" s="5">
        <v>0</v>
      </c>
      <c r="X1485" s="5">
        <v>-0.25</v>
      </c>
      <c r="Y1485" s="5">
        <v>304</v>
      </c>
      <c r="Z1485" s="5">
        <v>304</v>
      </c>
      <c r="AA1485" t="s">
        <v>64</v>
      </c>
      <c r="AB1485">
        <v>83.78</v>
      </c>
      <c r="AC1485">
        <v>5.03</v>
      </c>
      <c r="AD1485" t="s">
        <v>64</v>
      </c>
      <c r="AE1485" t="s">
        <v>56</v>
      </c>
      <c r="AF1485">
        <v>9876</v>
      </c>
      <c r="AG1485">
        <v>9876</v>
      </c>
      <c r="AO1485">
        <v>32</v>
      </c>
      <c r="AP1485">
        <v>0</v>
      </c>
      <c r="AW1485">
        <v>304</v>
      </c>
      <c r="BD1485" s="5">
        <v>304</v>
      </c>
      <c r="BE1485">
        <v>272.25</v>
      </c>
      <c r="BG1485">
        <f t="shared" si="167"/>
        <v>272.25</v>
      </c>
      <c r="BH1485">
        <v>32</v>
      </c>
    </row>
    <row r="1486" spans="1:61" x14ac:dyDescent="0.25">
      <c r="A1486" t="s">
        <v>54</v>
      </c>
      <c r="B1486">
        <v>110027</v>
      </c>
      <c r="C1486" t="s">
        <v>55</v>
      </c>
      <c r="D1486" t="s">
        <v>56</v>
      </c>
      <c r="E1486" s="1">
        <v>45970</v>
      </c>
      <c r="F1486" t="s">
        <v>1773</v>
      </c>
      <c r="G1486" t="s">
        <v>67</v>
      </c>
      <c r="H1486" t="str">
        <f t="shared" si="161"/>
        <v>Direct Sale</v>
      </c>
      <c r="K1486" s="3">
        <v>45970.970138888886</v>
      </c>
      <c r="L1486">
        <f t="shared" si="162"/>
        <v>9</v>
      </c>
      <c r="M1486" t="str">
        <f t="shared" si="163"/>
        <v>Sunday</v>
      </c>
      <c r="N1486" s="1" t="str">
        <f t="shared" si="164"/>
        <v>November</v>
      </c>
      <c r="O1486" s="2">
        <v>0.97013888888888888</v>
      </c>
      <c r="P1486" s="2" t="str">
        <f t="shared" si="165"/>
        <v>Week 2</v>
      </c>
      <c r="Q1486" t="s">
        <v>59</v>
      </c>
      <c r="R1486" s="5">
        <v>517</v>
      </c>
      <c r="S1486" s="5">
        <v>0</v>
      </c>
      <c r="T1486" s="5">
        <f t="shared" si="166"/>
        <v>0</v>
      </c>
      <c r="U1486" s="5">
        <v>517</v>
      </c>
      <c r="V1486" s="5">
        <v>0</v>
      </c>
      <c r="W1486" s="5">
        <v>25.86</v>
      </c>
      <c r="X1486" s="5">
        <v>0.14000000000000001</v>
      </c>
      <c r="Y1486" s="5">
        <v>543</v>
      </c>
      <c r="Z1486" s="5">
        <v>543</v>
      </c>
      <c r="AA1486" t="s">
        <v>73</v>
      </c>
      <c r="AB1486">
        <v>104.85</v>
      </c>
      <c r="AC1486">
        <v>7.62</v>
      </c>
      <c r="AD1486" t="s">
        <v>5778</v>
      </c>
      <c r="AE1486" t="s">
        <v>75</v>
      </c>
      <c r="AI1486" t="s">
        <v>89</v>
      </c>
      <c r="AJ1486" t="s">
        <v>56</v>
      </c>
      <c r="AK1486">
        <v>8929758003</v>
      </c>
      <c r="AO1486">
        <v>0</v>
      </c>
      <c r="AP1486">
        <v>0</v>
      </c>
      <c r="AQ1486">
        <v>543</v>
      </c>
      <c r="AZ1486">
        <v>517</v>
      </c>
      <c r="BA1486">
        <v>12.93</v>
      </c>
      <c r="BB1486">
        <v>517</v>
      </c>
      <c r="BC1486">
        <v>12.93</v>
      </c>
      <c r="BD1486" s="5">
        <v>543</v>
      </c>
      <c r="BE1486">
        <v>517</v>
      </c>
      <c r="BG1486">
        <f t="shared" si="167"/>
        <v>517</v>
      </c>
    </row>
    <row r="1487" spans="1:61" x14ac:dyDescent="0.25">
      <c r="A1487" t="s">
        <v>54</v>
      </c>
      <c r="B1487">
        <v>110027</v>
      </c>
      <c r="C1487" t="s">
        <v>55</v>
      </c>
      <c r="D1487" t="s">
        <v>56</v>
      </c>
      <c r="E1487" s="1">
        <v>45970</v>
      </c>
      <c r="F1487" t="s">
        <v>1774</v>
      </c>
      <c r="G1487" t="s">
        <v>67</v>
      </c>
      <c r="H1487" t="str">
        <f t="shared" si="161"/>
        <v>Direct Sale</v>
      </c>
      <c r="K1487" s="3">
        <v>45970.977777777778</v>
      </c>
      <c r="L1487">
        <f t="shared" si="162"/>
        <v>9</v>
      </c>
      <c r="M1487" t="str">
        <f t="shared" si="163"/>
        <v>Sunday</v>
      </c>
      <c r="N1487" s="1" t="str">
        <f t="shared" si="164"/>
        <v>November</v>
      </c>
      <c r="O1487" s="2">
        <v>0.97777777777777775</v>
      </c>
      <c r="P1487" s="2" t="str">
        <f t="shared" si="165"/>
        <v>Week 2</v>
      </c>
      <c r="Q1487" t="s">
        <v>59</v>
      </c>
      <c r="R1487" s="5">
        <v>577</v>
      </c>
      <c r="S1487" s="5">
        <v>0</v>
      </c>
      <c r="T1487" s="5">
        <f t="shared" si="166"/>
        <v>0</v>
      </c>
      <c r="U1487" s="5">
        <v>577</v>
      </c>
      <c r="V1487" s="5">
        <v>0</v>
      </c>
      <c r="W1487" s="5">
        <v>28.86</v>
      </c>
      <c r="X1487" s="5">
        <v>0.14000000000000001</v>
      </c>
      <c r="Y1487" s="5">
        <v>606</v>
      </c>
      <c r="Z1487" s="5">
        <v>606</v>
      </c>
      <c r="AA1487" t="s">
        <v>73</v>
      </c>
      <c r="AB1487">
        <v>131.79</v>
      </c>
      <c r="AC1487">
        <v>6.2</v>
      </c>
      <c r="AD1487" t="s">
        <v>5778</v>
      </c>
      <c r="AE1487" t="s">
        <v>75</v>
      </c>
      <c r="AI1487" t="s">
        <v>89</v>
      </c>
      <c r="AJ1487" t="s">
        <v>56</v>
      </c>
      <c r="AK1487">
        <v>8929758003</v>
      </c>
      <c r="AO1487">
        <v>0</v>
      </c>
      <c r="AP1487">
        <v>0</v>
      </c>
      <c r="AQ1487">
        <v>606</v>
      </c>
      <c r="AZ1487">
        <v>577</v>
      </c>
      <c r="BA1487">
        <v>14.43</v>
      </c>
      <c r="BB1487">
        <v>577</v>
      </c>
      <c r="BC1487">
        <v>14.43</v>
      </c>
      <c r="BD1487" s="5">
        <v>606</v>
      </c>
      <c r="BE1487">
        <v>577</v>
      </c>
      <c r="BG1487">
        <f t="shared" si="167"/>
        <v>577</v>
      </c>
    </row>
    <row r="1488" spans="1:61" x14ac:dyDescent="0.25">
      <c r="A1488" t="s">
        <v>54</v>
      </c>
      <c r="B1488">
        <v>110027</v>
      </c>
      <c r="C1488" t="s">
        <v>55</v>
      </c>
      <c r="D1488" t="s">
        <v>56</v>
      </c>
      <c r="E1488" s="1">
        <v>45970</v>
      </c>
      <c r="F1488" t="s">
        <v>1775</v>
      </c>
      <c r="G1488" t="s">
        <v>67</v>
      </c>
      <c r="H1488" t="str">
        <f t="shared" si="161"/>
        <v>Direct Sale</v>
      </c>
      <c r="K1488" s="3">
        <v>45970.978472222225</v>
      </c>
      <c r="L1488">
        <f t="shared" si="162"/>
        <v>9</v>
      </c>
      <c r="M1488" t="str">
        <f t="shared" si="163"/>
        <v>Sunday</v>
      </c>
      <c r="N1488" s="1" t="str">
        <f t="shared" si="164"/>
        <v>November</v>
      </c>
      <c r="O1488" s="2">
        <v>0.97847222222222219</v>
      </c>
      <c r="P1488" s="2" t="str">
        <f t="shared" si="165"/>
        <v>Week 2</v>
      </c>
      <c r="Q1488" t="s">
        <v>59</v>
      </c>
      <c r="R1488" s="5">
        <v>199</v>
      </c>
      <c r="S1488" s="5">
        <v>0</v>
      </c>
      <c r="T1488" s="5">
        <f t="shared" si="166"/>
        <v>0</v>
      </c>
      <c r="U1488" s="5">
        <v>199</v>
      </c>
      <c r="V1488" s="5">
        <v>0</v>
      </c>
      <c r="W1488" s="5">
        <v>9.9600000000000009</v>
      </c>
      <c r="X1488" s="5">
        <v>0.04</v>
      </c>
      <c r="Y1488" s="5">
        <v>209</v>
      </c>
      <c r="Z1488" s="5">
        <v>209</v>
      </c>
      <c r="AA1488" t="s">
        <v>68</v>
      </c>
      <c r="AB1488">
        <v>48.62</v>
      </c>
      <c r="AC1488">
        <v>2.56</v>
      </c>
      <c r="AD1488" t="s">
        <v>5778</v>
      </c>
      <c r="AE1488" t="s">
        <v>75</v>
      </c>
      <c r="AI1488" t="s">
        <v>89</v>
      </c>
      <c r="AJ1488" t="s">
        <v>56</v>
      </c>
      <c r="AK1488">
        <v>8929758003</v>
      </c>
      <c r="AO1488">
        <v>0</v>
      </c>
      <c r="AP1488">
        <v>0</v>
      </c>
      <c r="AR1488">
        <v>209</v>
      </c>
      <c r="AZ1488">
        <v>199</v>
      </c>
      <c r="BA1488">
        <v>4.9800000000000004</v>
      </c>
      <c r="BB1488">
        <v>199</v>
      </c>
      <c r="BC1488">
        <v>4.9800000000000004</v>
      </c>
      <c r="BD1488" s="5">
        <v>209</v>
      </c>
      <c r="BE1488">
        <v>199</v>
      </c>
      <c r="BG1488">
        <f t="shared" si="167"/>
        <v>199</v>
      </c>
    </row>
    <row r="1489" spans="1:61" x14ac:dyDescent="0.25">
      <c r="A1489" t="s">
        <v>54</v>
      </c>
      <c r="B1489">
        <v>110027</v>
      </c>
      <c r="C1489" t="s">
        <v>55</v>
      </c>
      <c r="D1489" t="s">
        <v>56</v>
      </c>
      <c r="E1489" s="1">
        <v>45970</v>
      </c>
      <c r="F1489" t="s">
        <v>1776</v>
      </c>
      <c r="G1489" t="s">
        <v>58</v>
      </c>
      <c r="H1489" t="str">
        <f t="shared" si="161"/>
        <v>Aggregator</v>
      </c>
      <c r="I1489">
        <v>7467472193</v>
      </c>
      <c r="J1489">
        <v>18528960</v>
      </c>
      <c r="K1489" s="3">
        <v>45970.979166666664</v>
      </c>
      <c r="L1489">
        <f t="shared" si="162"/>
        <v>9</v>
      </c>
      <c r="M1489" t="str">
        <f t="shared" si="163"/>
        <v>Sunday</v>
      </c>
      <c r="N1489" s="1" t="str">
        <f t="shared" si="164"/>
        <v>November</v>
      </c>
      <c r="O1489" s="2">
        <v>0.97916666666666663</v>
      </c>
      <c r="P1489" s="2" t="str">
        <f t="shared" si="165"/>
        <v>Week 2</v>
      </c>
      <c r="Q1489" t="s">
        <v>59</v>
      </c>
      <c r="R1489" s="5">
        <v>358</v>
      </c>
      <c r="S1489" s="5">
        <v>-100</v>
      </c>
      <c r="T1489" s="5">
        <f t="shared" si="166"/>
        <v>27.932960893854748</v>
      </c>
      <c r="U1489" s="5">
        <v>258</v>
      </c>
      <c r="V1489" s="5">
        <v>32</v>
      </c>
      <c r="W1489" s="5">
        <v>0</v>
      </c>
      <c r="X1489" s="5">
        <v>0</v>
      </c>
      <c r="Y1489" s="5">
        <v>290</v>
      </c>
      <c r="Z1489" s="5">
        <v>290</v>
      </c>
      <c r="AA1489" t="s">
        <v>60</v>
      </c>
      <c r="AB1489">
        <v>67.959999999999994</v>
      </c>
      <c r="AC1489">
        <v>8.9499999999999993</v>
      </c>
      <c r="AD1489" t="s">
        <v>60</v>
      </c>
      <c r="AE1489" t="s">
        <v>56</v>
      </c>
      <c r="AF1489">
        <v>2193</v>
      </c>
      <c r="AG1489">
        <v>2193</v>
      </c>
      <c r="AO1489">
        <v>32</v>
      </c>
      <c r="AP1489">
        <v>0</v>
      </c>
      <c r="AX1489">
        <v>290</v>
      </c>
      <c r="BD1489" s="5">
        <v>290</v>
      </c>
      <c r="BE1489">
        <v>258</v>
      </c>
      <c r="BG1489">
        <f t="shared" si="167"/>
        <v>258</v>
      </c>
      <c r="BI1489">
        <v>32</v>
      </c>
    </row>
    <row r="1490" spans="1:61" x14ac:dyDescent="0.25">
      <c r="A1490" t="s">
        <v>54</v>
      </c>
      <c r="B1490">
        <v>110027</v>
      </c>
      <c r="C1490" t="s">
        <v>55</v>
      </c>
      <c r="D1490" t="s">
        <v>56</v>
      </c>
      <c r="E1490" s="1">
        <v>45970</v>
      </c>
      <c r="F1490" t="s">
        <v>1777</v>
      </c>
      <c r="G1490" t="s">
        <v>67</v>
      </c>
      <c r="H1490" t="str">
        <f t="shared" si="161"/>
        <v>Direct Sale</v>
      </c>
      <c r="K1490" s="3">
        <v>45970.979861111111</v>
      </c>
      <c r="L1490">
        <f t="shared" si="162"/>
        <v>9</v>
      </c>
      <c r="M1490" t="str">
        <f t="shared" si="163"/>
        <v>Sunday</v>
      </c>
      <c r="N1490" s="1" t="str">
        <f t="shared" si="164"/>
        <v>November</v>
      </c>
      <c r="O1490" s="2">
        <v>0.97986111111111107</v>
      </c>
      <c r="P1490" s="2" t="str">
        <f t="shared" si="165"/>
        <v>Week 2</v>
      </c>
      <c r="Q1490" t="s">
        <v>59</v>
      </c>
      <c r="R1490" s="5">
        <v>567</v>
      </c>
      <c r="S1490" s="5">
        <v>0</v>
      </c>
      <c r="T1490" s="5">
        <f t="shared" si="166"/>
        <v>0</v>
      </c>
      <c r="U1490" s="5">
        <v>567</v>
      </c>
      <c r="V1490" s="5">
        <v>0</v>
      </c>
      <c r="W1490" s="5">
        <v>28.36</v>
      </c>
      <c r="X1490" s="5">
        <v>-0.36</v>
      </c>
      <c r="Y1490" s="5">
        <v>595</v>
      </c>
      <c r="Z1490" s="5">
        <v>595</v>
      </c>
      <c r="AA1490" t="s">
        <v>68</v>
      </c>
      <c r="AB1490">
        <v>146.88999999999999</v>
      </c>
      <c r="AC1490">
        <v>7.36</v>
      </c>
      <c r="AD1490" t="s">
        <v>5778</v>
      </c>
      <c r="AE1490" t="s">
        <v>75</v>
      </c>
      <c r="AI1490" t="s">
        <v>89</v>
      </c>
      <c r="AJ1490" t="s">
        <v>56</v>
      </c>
      <c r="AK1490">
        <v>8929758003</v>
      </c>
      <c r="AO1490">
        <v>0</v>
      </c>
      <c r="AP1490">
        <v>0</v>
      </c>
      <c r="AR1490">
        <v>595</v>
      </c>
      <c r="AZ1490">
        <v>567</v>
      </c>
      <c r="BA1490">
        <v>14.18</v>
      </c>
      <c r="BB1490">
        <v>567</v>
      </c>
      <c r="BC1490">
        <v>14.18</v>
      </c>
      <c r="BD1490" s="5">
        <v>595</v>
      </c>
      <c r="BE1490">
        <v>567</v>
      </c>
      <c r="BG1490">
        <f t="shared" si="167"/>
        <v>567</v>
      </c>
    </row>
    <row r="1491" spans="1:61" x14ac:dyDescent="0.25">
      <c r="A1491" t="s">
        <v>54</v>
      </c>
      <c r="B1491">
        <v>110027</v>
      </c>
      <c r="C1491" t="s">
        <v>55</v>
      </c>
      <c r="D1491" t="s">
        <v>56</v>
      </c>
      <c r="E1491" s="1">
        <v>45970</v>
      </c>
      <c r="F1491" t="s">
        <v>1778</v>
      </c>
      <c r="G1491" t="s">
        <v>67</v>
      </c>
      <c r="H1491" t="str">
        <f t="shared" si="161"/>
        <v>Direct Sale</v>
      </c>
      <c r="K1491" s="3">
        <v>45970.984027777777</v>
      </c>
      <c r="L1491">
        <f t="shared" si="162"/>
        <v>9</v>
      </c>
      <c r="M1491" t="str">
        <f t="shared" si="163"/>
        <v>Sunday</v>
      </c>
      <c r="N1491" s="1" t="str">
        <f t="shared" si="164"/>
        <v>November</v>
      </c>
      <c r="O1491" s="2">
        <v>0.98402777777777772</v>
      </c>
      <c r="P1491" s="2" t="str">
        <f t="shared" si="165"/>
        <v>Week 2</v>
      </c>
      <c r="Q1491" t="s">
        <v>59</v>
      </c>
      <c r="R1491" s="5">
        <v>349</v>
      </c>
      <c r="S1491" s="5">
        <v>0</v>
      </c>
      <c r="T1491" s="5">
        <f t="shared" si="166"/>
        <v>0</v>
      </c>
      <c r="U1491" s="5">
        <v>349</v>
      </c>
      <c r="V1491" s="5">
        <v>0</v>
      </c>
      <c r="W1491" s="5">
        <v>17.46</v>
      </c>
      <c r="X1491" s="5">
        <v>-0.46</v>
      </c>
      <c r="Y1491" s="5">
        <v>366</v>
      </c>
      <c r="Z1491" s="5">
        <v>366</v>
      </c>
      <c r="AA1491" t="s">
        <v>73</v>
      </c>
      <c r="AB1491">
        <v>82.26</v>
      </c>
      <c r="AC1491">
        <v>10.46</v>
      </c>
      <c r="AD1491" t="s">
        <v>5778</v>
      </c>
      <c r="AE1491" t="s">
        <v>75</v>
      </c>
      <c r="AI1491" t="s">
        <v>89</v>
      </c>
      <c r="AJ1491" t="s">
        <v>56</v>
      </c>
      <c r="AK1491">
        <v>8929758003</v>
      </c>
      <c r="AO1491">
        <v>0</v>
      </c>
      <c r="AP1491">
        <v>0</v>
      </c>
      <c r="AQ1491">
        <v>366</v>
      </c>
      <c r="AZ1491">
        <v>349</v>
      </c>
      <c r="BA1491">
        <v>8.73</v>
      </c>
      <c r="BB1491">
        <v>349</v>
      </c>
      <c r="BC1491">
        <v>8.73</v>
      </c>
      <c r="BD1491" s="5">
        <v>366</v>
      </c>
      <c r="BE1491">
        <v>349</v>
      </c>
      <c r="BG1491">
        <f t="shared" si="167"/>
        <v>349</v>
      </c>
    </row>
    <row r="1492" spans="1:61" x14ac:dyDescent="0.25">
      <c r="A1492" t="s">
        <v>54</v>
      </c>
      <c r="B1492">
        <v>110027</v>
      </c>
      <c r="C1492" t="s">
        <v>55</v>
      </c>
      <c r="D1492" t="s">
        <v>56</v>
      </c>
      <c r="E1492" s="1">
        <v>45970</v>
      </c>
      <c r="F1492" t="s">
        <v>1779</v>
      </c>
      <c r="G1492" t="s">
        <v>63</v>
      </c>
      <c r="H1492" t="str">
        <f t="shared" si="161"/>
        <v>Aggregator</v>
      </c>
      <c r="I1492">
        <v>221681000000000</v>
      </c>
      <c r="J1492">
        <v>29811</v>
      </c>
      <c r="K1492" s="3">
        <v>45970.984027777777</v>
      </c>
      <c r="L1492">
        <f t="shared" si="162"/>
        <v>9</v>
      </c>
      <c r="M1492" t="str">
        <f t="shared" si="163"/>
        <v>Sunday</v>
      </c>
      <c r="N1492" s="1" t="str">
        <f t="shared" si="164"/>
        <v>November</v>
      </c>
      <c r="O1492" s="2">
        <v>0.98402777777777772</v>
      </c>
      <c r="P1492" s="2" t="str">
        <f t="shared" si="165"/>
        <v>Week 2</v>
      </c>
      <c r="Q1492" t="s">
        <v>59</v>
      </c>
      <c r="R1492" s="5">
        <v>597</v>
      </c>
      <c r="S1492" s="5">
        <v>-93.74</v>
      </c>
      <c r="T1492" s="5">
        <f t="shared" si="166"/>
        <v>15.701842546063652</v>
      </c>
      <c r="U1492" s="5">
        <v>503.26</v>
      </c>
      <c r="V1492" s="5">
        <v>32</v>
      </c>
      <c r="W1492" s="5">
        <v>0</v>
      </c>
      <c r="X1492" s="5">
        <v>-0.26</v>
      </c>
      <c r="Y1492" s="5">
        <v>535</v>
      </c>
      <c r="Z1492" s="5">
        <v>535</v>
      </c>
      <c r="AA1492" t="s">
        <v>64</v>
      </c>
      <c r="AB1492">
        <v>120.78</v>
      </c>
      <c r="AC1492">
        <v>11.76</v>
      </c>
      <c r="AD1492" t="s">
        <v>64</v>
      </c>
      <c r="AE1492" t="s">
        <v>56</v>
      </c>
      <c r="AF1492">
        <v>7585</v>
      </c>
      <c r="AG1492">
        <v>7585</v>
      </c>
      <c r="AO1492">
        <v>32</v>
      </c>
      <c r="AP1492">
        <v>0</v>
      </c>
      <c r="AW1492">
        <v>535</v>
      </c>
      <c r="BD1492" s="5">
        <v>535</v>
      </c>
      <c r="BE1492">
        <v>503.26</v>
      </c>
      <c r="BG1492">
        <f t="shared" si="167"/>
        <v>503.26</v>
      </c>
      <c r="BH1492">
        <v>32</v>
      </c>
    </row>
    <row r="1493" spans="1:61" x14ac:dyDescent="0.25">
      <c r="A1493" t="s">
        <v>54</v>
      </c>
      <c r="B1493">
        <v>110027</v>
      </c>
      <c r="C1493" t="s">
        <v>55</v>
      </c>
      <c r="D1493" t="s">
        <v>56</v>
      </c>
      <c r="E1493" s="1">
        <v>45970</v>
      </c>
      <c r="F1493" t="s">
        <v>1780</v>
      </c>
      <c r="G1493" t="s">
        <v>67</v>
      </c>
      <c r="H1493" t="str">
        <f t="shared" si="161"/>
        <v>Direct Sale</v>
      </c>
      <c r="K1493" s="3">
        <v>45970.986805555556</v>
      </c>
      <c r="L1493">
        <f t="shared" si="162"/>
        <v>9</v>
      </c>
      <c r="M1493" t="str">
        <f t="shared" si="163"/>
        <v>Sunday</v>
      </c>
      <c r="N1493" s="1" t="str">
        <f t="shared" si="164"/>
        <v>November</v>
      </c>
      <c r="O1493" s="2">
        <v>0.9868055555555556</v>
      </c>
      <c r="P1493" s="2" t="str">
        <f t="shared" si="165"/>
        <v>Week 2</v>
      </c>
      <c r="Q1493" t="s">
        <v>59</v>
      </c>
      <c r="R1493" s="5">
        <v>353.29</v>
      </c>
      <c r="S1493" s="5">
        <v>0</v>
      </c>
      <c r="T1493" s="5">
        <f t="shared" si="166"/>
        <v>0</v>
      </c>
      <c r="U1493" s="5">
        <v>353.29</v>
      </c>
      <c r="V1493" s="5">
        <v>0</v>
      </c>
      <c r="W1493" s="5">
        <v>17.66</v>
      </c>
      <c r="X1493" s="5">
        <v>0.05</v>
      </c>
      <c r="Y1493" s="5">
        <v>371</v>
      </c>
      <c r="Z1493" s="5">
        <v>371</v>
      </c>
      <c r="AA1493" t="s">
        <v>68</v>
      </c>
      <c r="AB1493">
        <v>90.62</v>
      </c>
      <c r="AC1493">
        <v>3.24</v>
      </c>
      <c r="AD1493" t="s">
        <v>5778</v>
      </c>
      <c r="AE1493" t="s">
        <v>75</v>
      </c>
      <c r="AI1493" t="s">
        <v>89</v>
      </c>
      <c r="AJ1493" t="s">
        <v>56</v>
      </c>
      <c r="AK1493">
        <v>8929758003</v>
      </c>
      <c r="AO1493">
        <v>0</v>
      </c>
      <c r="AP1493">
        <v>0</v>
      </c>
      <c r="AR1493">
        <v>371</v>
      </c>
      <c r="AZ1493">
        <v>353.29</v>
      </c>
      <c r="BA1493">
        <v>8.83</v>
      </c>
      <c r="BB1493">
        <v>353.29</v>
      </c>
      <c r="BC1493">
        <v>8.83</v>
      </c>
      <c r="BD1493" s="5">
        <v>371</v>
      </c>
      <c r="BE1493">
        <v>353.29</v>
      </c>
      <c r="BG1493">
        <f t="shared" si="167"/>
        <v>353.29</v>
      </c>
    </row>
    <row r="1494" spans="1:61" x14ac:dyDescent="0.25">
      <c r="A1494" t="s">
        <v>54</v>
      </c>
      <c r="B1494">
        <v>110027</v>
      </c>
      <c r="C1494" t="s">
        <v>55</v>
      </c>
      <c r="D1494" t="s">
        <v>56</v>
      </c>
      <c r="E1494" s="1">
        <v>45970</v>
      </c>
      <c r="F1494" t="s">
        <v>1781</v>
      </c>
      <c r="G1494" t="s">
        <v>67</v>
      </c>
      <c r="H1494" t="str">
        <f t="shared" si="161"/>
        <v>Direct Sale</v>
      </c>
      <c r="K1494" s="3">
        <v>45970.987500000003</v>
      </c>
      <c r="L1494">
        <f t="shared" si="162"/>
        <v>9</v>
      </c>
      <c r="M1494" t="str">
        <f t="shared" si="163"/>
        <v>Sunday</v>
      </c>
      <c r="N1494" s="1" t="str">
        <f t="shared" si="164"/>
        <v>November</v>
      </c>
      <c r="O1494" s="2">
        <v>0.98750000000000004</v>
      </c>
      <c r="P1494" s="2" t="str">
        <f t="shared" si="165"/>
        <v>Week 2</v>
      </c>
      <c r="Q1494" t="s">
        <v>59</v>
      </c>
      <c r="R1494" s="5">
        <v>349</v>
      </c>
      <c r="S1494" s="5">
        <v>-52.35</v>
      </c>
      <c r="T1494" s="5">
        <f t="shared" si="166"/>
        <v>15</v>
      </c>
      <c r="U1494" s="5">
        <v>296.64999999999998</v>
      </c>
      <c r="V1494" s="5">
        <v>0</v>
      </c>
      <c r="W1494" s="5">
        <v>14.84</v>
      </c>
      <c r="X1494" s="5">
        <v>-0.49</v>
      </c>
      <c r="Y1494" s="5">
        <v>311</v>
      </c>
      <c r="Z1494" s="5">
        <v>311</v>
      </c>
      <c r="AA1494" t="s">
        <v>68</v>
      </c>
      <c r="AB1494">
        <v>104.8</v>
      </c>
      <c r="AC1494">
        <v>2.9</v>
      </c>
      <c r="AD1494" t="s">
        <v>5778</v>
      </c>
      <c r="AE1494" t="s">
        <v>75</v>
      </c>
      <c r="AI1494" t="s">
        <v>1782</v>
      </c>
      <c r="AJ1494" t="s">
        <v>1783</v>
      </c>
      <c r="AK1494">
        <v>9810481680</v>
      </c>
      <c r="AO1494">
        <v>0</v>
      </c>
      <c r="AP1494">
        <v>0</v>
      </c>
      <c r="AR1494">
        <v>311</v>
      </c>
      <c r="AZ1494">
        <v>296.64999999999998</v>
      </c>
      <c r="BA1494">
        <v>7.42</v>
      </c>
      <c r="BB1494">
        <v>296.64999999999998</v>
      </c>
      <c r="BC1494">
        <v>7.42</v>
      </c>
      <c r="BD1494" s="5">
        <v>311</v>
      </c>
      <c r="BE1494">
        <v>296.64999999999998</v>
      </c>
      <c r="BG1494">
        <f t="shared" si="167"/>
        <v>296.64999999999998</v>
      </c>
    </row>
    <row r="1495" spans="1:61" x14ac:dyDescent="0.25">
      <c r="A1495" t="s">
        <v>54</v>
      </c>
      <c r="B1495">
        <v>110027</v>
      </c>
      <c r="C1495" t="s">
        <v>55</v>
      </c>
      <c r="D1495" t="s">
        <v>56</v>
      </c>
      <c r="E1495" s="1">
        <v>45970</v>
      </c>
      <c r="F1495" t="s">
        <v>1784</v>
      </c>
      <c r="G1495" t="s">
        <v>67</v>
      </c>
      <c r="H1495" t="str">
        <f t="shared" si="161"/>
        <v>Direct Sale</v>
      </c>
      <c r="K1495" s="3">
        <v>45970.990972222222</v>
      </c>
      <c r="L1495">
        <f t="shared" si="162"/>
        <v>9</v>
      </c>
      <c r="M1495" t="str">
        <f t="shared" si="163"/>
        <v>Sunday</v>
      </c>
      <c r="N1495" s="1" t="str">
        <f t="shared" si="164"/>
        <v>November</v>
      </c>
      <c r="O1495" s="2">
        <v>0.99097222222222225</v>
      </c>
      <c r="P1495" s="2" t="str">
        <f t="shared" si="165"/>
        <v>Week 2</v>
      </c>
      <c r="Q1495" t="s">
        <v>59</v>
      </c>
      <c r="R1495" s="5">
        <v>268.36</v>
      </c>
      <c r="S1495" s="5">
        <v>0</v>
      </c>
      <c r="T1495" s="5">
        <f t="shared" si="166"/>
        <v>0</v>
      </c>
      <c r="U1495" s="5">
        <v>268.36</v>
      </c>
      <c r="V1495" s="5">
        <v>0</v>
      </c>
      <c r="W1495" s="5">
        <v>13.42</v>
      </c>
      <c r="X1495" s="5">
        <v>0.22</v>
      </c>
      <c r="Y1495" s="5">
        <v>282</v>
      </c>
      <c r="Z1495" s="5">
        <v>282</v>
      </c>
      <c r="AA1495" t="s">
        <v>68</v>
      </c>
      <c r="AB1495">
        <v>60.51</v>
      </c>
      <c r="AC1495">
        <v>3.92</v>
      </c>
      <c r="AD1495" t="s">
        <v>5778</v>
      </c>
      <c r="AE1495" t="s">
        <v>75</v>
      </c>
      <c r="AI1495" t="s">
        <v>89</v>
      </c>
      <c r="AJ1495" t="s">
        <v>56</v>
      </c>
      <c r="AK1495">
        <v>8929758003</v>
      </c>
      <c r="AO1495">
        <v>0</v>
      </c>
      <c r="AP1495">
        <v>0</v>
      </c>
      <c r="AR1495">
        <v>282</v>
      </c>
      <c r="AZ1495">
        <v>268.36</v>
      </c>
      <c r="BA1495">
        <v>6.71</v>
      </c>
      <c r="BB1495">
        <v>268.36</v>
      </c>
      <c r="BC1495">
        <v>6.71</v>
      </c>
      <c r="BD1495" s="5">
        <v>282</v>
      </c>
      <c r="BE1495">
        <v>268.36</v>
      </c>
      <c r="BG1495">
        <f t="shared" si="167"/>
        <v>268.36</v>
      </c>
    </row>
    <row r="1496" spans="1:61" x14ac:dyDescent="0.25">
      <c r="A1496" t="s">
        <v>54</v>
      </c>
      <c r="B1496">
        <v>110027</v>
      </c>
      <c r="C1496" t="s">
        <v>55</v>
      </c>
      <c r="D1496" t="s">
        <v>56</v>
      </c>
      <c r="E1496" s="1">
        <v>45970</v>
      </c>
      <c r="F1496" t="s">
        <v>1785</v>
      </c>
      <c r="G1496" t="s">
        <v>58</v>
      </c>
      <c r="H1496" t="str">
        <f t="shared" si="161"/>
        <v>Aggregator</v>
      </c>
      <c r="I1496">
        <v>7459183925</v>
      </c>
      <c r="J1496">
        <v>18528960</v>
      </c>
      <c r="K1496" s="3">
        <v>45970.991666666669</v>
      </c>
      <c r="L1496">
        <f t="shared" si="162"/>
        <v>9</v>
      </c>
      <c r="M1496" t="str">
        <f t="shared" si="163"/>
        <v>Sunday</v>
      </c>
      <c r="N1496" s="1" t="str">
        <f t="shared" si="164"/>
        <v>November</v>
      </c>
      <c r="O1496" s="2">
        <v>0.9916666666666667</v>
      </c>
      <c r="P1496" s="2" t="str">
        <f t="shared" si="165"/>
        <v>Week 2</v>
      </c>
      <c r="Q1496" t="s">
        <v>59</v>
      </c>
      <c r="R1496" s="5">
        <v>218</v>
      </c>
      <c r="S1496" s="5">
        <v>-100</v>
      </c>
      <c r="T1496" s="5">
        <f t="shared" si="166"/>
        <v>45.871559633027523</v>
      </c>
      <c r="U1496" s="5">
        <v>118</v>
      </c>
      <c r="V1496" s="5">
        <v>32</v>
      </c>
      <c r="W1496" s="5">
        <v>0</v>
      </c>
      <c r="X1496" s="5">
        <v>0</v>
      </c>
      <c r="Y1496" s="5">
        <v>150</v>
      </c>
      <c r="Z1496" s="5">
        <v>150</v>
      </c>
      <c r="AA1496" t="s">
        <v>60</v>
      </c>
      <c r="AB1496">
        <v>29.83</v>
      </c>
      <c r="AC1496">
        <v>5.57</v>
      </c>
      <c r="AD1496" t="s">
        <v>60</v>
      </c>
      <c r="AE1496" t="s">
        <v>56</v>
      </c>
      <c r="AF1496">
        <v>3925</v>
      </c>
      <c r="AG1496">
        <v>3925</v>
      </c>
      <c r="AO1496">
        <v>32</v>
      </c>
      <c r="AP1496">
        <v>0</v>
      </c>
      <c r="AX1496">
        <v>150</v>
      </c>
      <c r="BD1496" s="5">
        <v>150</v>
      </c>
      <c r="BE1496">
        <v>118</v>
      </c>
      <c r="BG1496">
        <f t="shared" si="167"/>
        <v>118</v>
      </c>
      <c r="BI1496">
        <v>32</v>
      </c>
    </row>
    <row r="1497" spans="1:61" x14ac:dyDescent="0.25">
      <c r="A1497" t="s">
        <v>54</v>
      </c>
      <c r="B1497">
        <v>110027</v>
      </c>
      <c r="C1497" t="s">
        <v>55</v>
      </c>
      <c r="D1497" t="s">
        <v>56</v>
      </c>
      <c r="E1497" s="1">
        <v>45970</v>
      </c>
      <c r="F1497" t="s">
        <v>1786</v>
      </c>
      <c r="G1497" t="s">
        <v>63</v>
      </c>
      <c r="H1497" t="str">
        <f t="shared" si="161"/>
        <v>Aggregator</v>
      </c>
      <c r="I1497">
        <v>221682000000000</v>
      </c>
      <c r="J1497">
        <v>29811</v>
      </c>
      <c r="K1497" s="3">
        <v>45970.993055555555</v>
      </c>
      <c r="L1497">
        <f t="shared" si="162"/>
        <v>9</v>
      </c>
      <c r="M1497" t="str">
        <f t="shared" si="163"/>
        <v>Sunday</v>
      </c>
      <c r="N1497" s="1" t="str">
        <f t="shared" si="164"/>
        <v>November</v>
      </c>
      <c r="O1497" s="2">
        <v>0.99305555555555558</v>
      </c>
      <c r="P1497" s="2" t="str">
        <f t="shared" si="165"/>
        <v>Week 2</v>
      </c>
      <c r="Q1497" t="s">
        <v>59</v>
      </c>
      <c r="R1497" s="5">
        <v>408</v>
      </c>
      <c r="S1497" s="5">
        <v>-93.75</v>
      </c>
      <c r="T1497" s="5">
        <f t="shared" si="166"/>
        <v>22.977941176470587</v>
      </c>
      <c r="U1497" s="5">
        <v>314.25</v>
      </c>
      <c r="V1497" s="5">
        <v>32</v>
      </c>
      <c r="W1497" s="5">
        <v>0</v>
      </c>
      <c r="X1497" s="5">
        <v>-0.25</v>
      </c>
      <c r="Y1497" s="5">
        <v>346</v>
      </c>
      <c r="Z1497" s="5">
        <v>346</v>
      </c>
      <c r="AA1497" t="s">
        <v>64</v>
      </c>
      <c r="AB1497">
        <v>90.39</v>
      </c>
      <c r="AC1497">
        <v>5.03</v>
      </c>
      <c r="AD1497" t="s">
        <v>64</v>
      </c>
      <c r="AE1497" t="s">
        <v>56</v>
      </c>
      <c r="AF1497">
        <v>8663</v>
      </c>
      <c r="AG1497">
        <v>8663</v>
      </c>
      <c r="AO1497">
        <v>32</v>
      </c>
      <c r="AP1497">
        <v>0</v>
      </c>
      <c r="AW1497">
        <v>346</v>
      </c>
      <c r="BD1497" s="5">
        <v>346</v>
      </c>
      <c r="BE1497">
        <v>314.25</v>
      </c>
      <c r="BG1497">
        <f t="shared" si="167"/>
        <v>314.25</v>
      </c>
      <c r="BH1497">
        <v>32</v>
      </c>
    </row>
    <row r="1498" spans="1:61" x14ac:dyDescent="0.25">
      <c r="A1498" t="s">
        <v>54</v>
      </c>
      <c r="B1498">
        <v>110027</v>
      </c>
      <c r="C1498" t="s">
        <v>55</v>
      </c>
      <c r="D1498" t="s">
        <v>56</v>
      </c>
      <c r="E1498" s="1">
        <v>45970</v>
      </c>
      <c r="F1498" t="s">
        <v>1787</v>
      </c>
      <c r="G1498" t="s">
        <v>58</v>
      </c>
      <c r="H1498" t="str">
        <f t="shared" si="161"/>
        <v>Aggregator</v>
      </c>
      <c r="I1498">
        <v>7465920692</v>
      </c>
      <c r="J1498">
        <v>18528960</v>
      </c>
      <c r="K1498" s="3">
        <v>45970.993750000001</v>
      </c>
      <c r="L1498">
        <f t="shared" si="162"/>
        <v>9</v>
      </c>
      <c r="M1498" t="str">
        <f t="shared" si="163"/>
        <v>Sunday</v>
      </c>
      <c r="N1498" s="1" t="str">
        <f t="shared" si="164"/>
        <v>November</v>
      </c>
      <c r="O1498" s="2">
        <v>0.99375000000000002</v>
      </c>
      <c r="P1498" s="2" t="str">
        <f t="shared" si="165"/>
        <v>Week 2</v>
      </c>
      <c r="Q1498" t="s">
        <v>59</v>
      </c>
      <c r="R1498" s="5">
        <v>497</v>
      </c>
      <c r="S1498" s="5">
        <v>-224.5</v>
      </c>
      <c r="T1498" s="5">
        <f t="shared" si="166"/>
        <v>45.17102615694165</v>
      </c>
      <c r="U1498" s="5">
        <v>272.5</v>
      </c>
      <c r="V1498" s="5">
        <v>32</v>
      </c>
      <c r="W1498" s="5">
        <v>0</v>
      </c>
      <c r="X1498" s="5">
        <v>0</v>
      </c>
      <c r="Y1498" s="5">
        <v>304.5</v>
      </c>
      <c r="Z1498" s="5">
        <v>304.5</v>
      </c>
      <c r="AA1498" t="s">
        <v>60</v>
      </c>
      <c r="AB1498">
        <v>77.81</v>
      </c>
      <c r="AC1498">
        <v>17.239999999999998</v>
      </c>
      <c r="AD1498" t="s">
        <v>60</v>
      </c>
      <c r="AE1498" t="s">
        <v>56</v>
      </c>
      <c r="AF1498">
        <v>692</v>
      </c>
      <c r="AG1498">
        <v>692</v>
      </c>
      <c r="AO1498">
        <v>32</v>
      </c>
      <c r="AP1498">
        <v>0</v>
      </c>
      <c r="AX1498">
        <v>304.5</v>
      </c>
      <c r="BD1498" s="5">
        <v>304.5</v>
      </c>
      <c r="BE1498">
        <v>272.5</v>
      </c>
      <c r="BG1498">
        <f t="shared" si="167"/>
        <v>272.5</v>
      </c>
      <c r="BI1498">
        <v>32</v>
      </c>
    </row>
    <row r="1499" spans="1:61" x14ac:dyDescent="0.25">
      <c r="A1499" t="s">
        <v>54</v>
      </c>
      <c r="B1499">
        <v>110027</v>
      </c>
      <c r="C1499" t="s">
        <v>55</v>
      </c>
      <c r="D1499" t="s">
        <v>56</v>
      </c>
      <c r="E1499" s="1">
        <v>45970</v>
      </c>
      <c r="F1499" t="s">
        <v>1788</v>
      </c>
      <c r="G1499" t="s">
        <v>58</v>
      </c>
      <c r="H1499" t="str">
        <f t="shared" si="161"/>
        <v>Aggregator</v>
      </c>
      <c r="I1499">
        <v>7466889308</v>
      </c>
      <c r="J1499">
        <v>18528960</v>
      </c>
      <c r="K1499" s="3">
        <v>45970.998611111114</v>
      </c>
      <c r="L1499">
        <f t="shared" si="162"/>
        <v>9</v>
      </c>
      <c r="M1499" t="str">
        <f t="shared" si="163"/>
        <v>Sunday</v>
      </c>
      <c r="N1499" s="1" t="str">
        <f t="shared" si="164"/>
        <v>November</v>
      </c>
      <c r="O1499" s="2">
        <v>0.99861111111111112</v>
      </c>
      <c r="P1499" s="2" t="str">
        <f t="shared" si="165"/>
        <v>Week 2</v>
      </c>
      <c r="Q1499" t="s">
        <v>59</v>
      </c>
      <c r="R1499" s="5">
        <v>289</v>
      </c>
      <c r="S1499" s="5">
        <v>-75</v>
      </c>
      <c r="T1499" s="5">
        <f t="shared" si="166"/>
        <v>25.951557093425603</v>
      </c>
      <c r="U1499" s="5">
        <v>214</v>
      </c>
      <c r="V1499" s="5">
        <v>32</v>
      </c>
      <c r="W1499" s="5">
        <v>0</v>
      </c>
      <c r="X1499" s="5">
        <v>0</v>
      </c>
      <c r="Y1499" s="5">
        <v>246</v>
      </c>
      <c r="Z1499" s="5">
        <v>246</v>
      </c>
      <c r="AA1499" t="s">
        <v>60</v>
      </c>
      <c r="AB1499">
        <v>59.56</v>
      </c>
      <c r="AC1499">
        <v>5.03</v>
      </c>
      <c r="AD1499" t="s">
        <v>60</v>
      </c>
      <c r="AE1499" t="s">
        <v>56</v>
      </c>
      <c r="AF1499">
        <v>9308</v>
      </c>
      <c r="AG1499">
        <v>9308</v>
      </c>
      <c r="AO1499">
        <v>32</v>
      </c>
      <c r="AP1499">
        <v>0</v>
      </c>
      <c r="AX1499">
        <v>246</v>
      </c>
      <c r="BD1499" s="5">
        <v>246</v>
      </c>
      <c r="BE1499">
        <v>214</v>
      </c>
      <c r="BG1499">
        <f t="shared" si="167"/>
        <v>214</v>
      </c>
      <c r="BI1499">
        <v>32</v>
      </c>
    </row>
    <row r="1500" spans="1:61" x14ac:dyDescent="0.25">
      <c r="A1500" t="s">
        <v>54</v>
      </c>
      <c r="B1500">
        <v>110027</v>
      </c>
      <c r="C1500" t="s">
        <v>55</v>
      </c>
      <c r="D1500" t="s">
        <v>56</v>
      </c>
      <c r="E1500" s="1">
        <v>45970</v>
      </c>
      <c r="F1500" t="s">
        <v>1789</v>
      </c>
      <c r="G1500" t="s">
        <v>58</v>
      </c>
      <c r="H1500" t="str">
        <f t="shared" si="161"/>
        <v>Aggregator</v>
      </c>
      <c r="I1500">
        <v>7466900802</v>
      </c>
      <c r="J1500">
        <v>18528960</v>
      </c>
      <c r="K1500" s="3">
        <v>45970.999305555553</v>
      </c>
      <c r="L1500">
        <f t="shared" si="162"/>
        <v>9</v>
      </c>
      <c r="M1500" t="str">
        <f t="shared" si="163"/>
        <v>Sunday</v>
      </c>
      <c r="N1500" s="1" t="str">
        <f t="shared" si="164"/>
        <v>November</v>
      </c>
      <c r="O1500" s="2">
        <v>0.99930555555555556</v>
      </c>
      <c r="P1500" s="2" t="str">
        <f t="shared" si="165"/>
        <v>Week 2</v>
      </c>
      <c r="Q1500" t="s">
        <v>59</v>
      </c>
      <c r="R1500" s="5">
        <v>368</v>
      </c>
      <c r="S1500" s="5">
        <v>-100</v>
      </c>
      <c r="T1500" s="5">
        <f t="shared" si="166"/>
        <v>27.173913043478258</v>
      </c>
      <c r="U1500" s="5">
        <v>268</v>
      </c>
      <c r="V1500" s="5">
        <v>32</v>
      </c>
      <c r="W1500" s="5">
        <v>0</v>
      </c>
      <c r="X1500" s="5">
        <v>0</v>
      </c>
      <c r="Y1500" s="5">
        <v>300</v>
      </c>
      <c r="Z1500" s="5">
        <v>300</v>
      </c>
      <c r="AA1500" t="s">
        <v>60</v>
      </c>
      <c r="AB1500">
        <v>57.34</v>
      </c>
      <c r="AC1500">
        <v>8.9499999999999993</v>
      </c>
      <c r="AD1500" t="s">
        <v>60</v>
      </c>
      <c r="AE1500" t="s">
        <v>56</v>
      </c>
      <c r="AF1500">
        <v>802</v>
      </c>
      <c r="AG1500">
        <v>802</v>
      </c>
      <c r="AO1500">
        <v>32</v>
      </c>
      <c r="AP1500">
        <v>0</v>
      </c>
      <c r="AX1500">
        <v>300</v>
      </c>
      <c r="BD1500" s="5">
        <v>300</v>
      </c>
      <c r="BE1500">
        <v>268</v>
      </c>
      <c r="BG1500">
        <f t="shared" si="167"/>
        <v>268</v>
      </c>
      <c r="BI1500">
        <v>32</v>
      </c>
    </row>
    <row r="1501" spans="1:61" x14ac:dyDescent="0.25">
      <c r="A1501" t="s">
        <v>54</v>
      </c>
      <c r="B1501">
        <v>110027</v>
      </c>
      <c r="C1501" t="s">
        <v>55</v>
      </c>
      <c r="D1501" t="s">
        <v>56</v>
      </c>
      <c r="E1501" s="1">
        <v>45970</v>
      </c>
      <c r="F1501" t="s">
        <v>1790</v>
      </c>
      <c r="G1501" t="s">
        <v>67</v>
      </c>
      <c r="H1501" t="str">
        <f t="shared" si="161"/>
        <v>Direct Sale</v>
      </c>
      <c r="K1501" s="3">
        <v>45971.002083333333</v>
      </c>
      <c r="L1501">
        <f t="shared" si="162"/>
        <v>10</v>
      </c>
      <c r="M1501" t="str">
        <f t="shared" si="163"/>
        <v>Monday</v>
      </c>
      <c r="N1501" s="1" t="str">
        <f t="shared" si="164"/>
        <v>November</v>
      </c>
      <c r="O1501" s="2">
        <v>2.0833333333333333E-3</v>
      </c>
      <c r="P1501" s="2" t="str">
        <f t="shared" si="165"/>
        <v>Week 2</v>
      </c>
      <c r="Q1501" t="s">
        <v>59</v>
      </c>
      <c r="R1501" s="5">
        <v>1102</v>
      </c>
      <c r="S1501" s="5">
        <v>0</v>
      </c>
      <c r="T1501" s="5">
        <f t="shared" si="166"/>
        <v>0</v>
      </c>
      <c r="U1501" s="5">
        <v>1102</v>
      </c>
      <c r="V1501" s="5">
        <v>0</v>
      </c>
      <c r="W1501" s="5">
        <v>55.1</v>
      </c>
      <c r="X1501" s="5">
        <v>-0.1</v>
      </c>
      <c r="Y1501" s="5">
        <v>1157</v>
      </c>
      <c r="Z1501" s="5">
        <v>1157</v>
      </c>
      <c r="AA1501" t="s">
        <v>68</v>
      </c>
      <c r="AB1501">
        <v>280.44</v>
      </c>
      <c r="AC1501">
        <v>21.57</v>
      </c>
      <c r="AD1501" t="s">
        <v>5775</v>
      </c>
      <c r="AI1501" t="s">
        <v>89</v>
      </c>
      <c r="AJ1501" t="s">
        <v>56</v>
      </c>
      <c r="AK1501">
        <v>8929758003</v>
      </c>
      <c r="AO1501">
        <v>0</v>
      </c>
      <c r="AP1501">
        <v>0</v>
      </c>
      <c r="AR1501">
        <v>1157</v>
      </c>
      <c r="AZ1501">
        <v>1102</v>
      </c>
      <c r="BA1501">
        <v>27.55</v>
      </c>
      <c r="BB1501">
        <v>1102</v>
      </c>
      <c r="BC1501">
        <v>27.55</v>
      </c>
      <c r="BD1501" s="5">
        <v>1157</v>
      </c>
      <c r="BE1501">
        <v>1102</v>
      </c>
      <c r="BG1501">
        <f t="shared" si="167"/>
        <v>1102</v>
      </c>
    </row>
    <row r="1502" spans="1:61" x14ac:dyDescent="0.25">
      <c r="A1502" t="s">
        <v>54</v>
      </c>
      <c r="B1502">
        <v>110027</v>
      </c>
      <c r="C1502" t="s">
        <v>55</v>
      </c>
      <c r="D1502" t="s">
        <v>56</v>
      </c>
      <c r="E1502" s="1">
        <v>45970</v>
      </c>
      <c r="F1502" t="s">
        <v>1791</v>
      </c>
      <c r="G1502" t="s">
        <v>67</v>
      </c>
      <c r="H1502" t="str">
        <f t="shared" si="161"/>
        <v>Direct Sale</v>
      </c>
      <c r="K1502" s="3">
        <v>45971.004166666666</v>
      </c>
      <c r="L1502">
        <f t="shared" si="162"/>
        <v>10</v>
      </c>
      <c r="M1502" t="str">
        <f t="shared" si="163"/>
        <v>Monday</v>
      </c>
      <c r="N1502" s="1" t="str">
        <f t="shared" si="164"/>
        <v>November</v>
      </c>
      <c r="O1502" s="2">
        <v>4.1666666666666666E-3</v>
      </c>
      <c r="P1502" s="2" t="str">
        <f t="shared" si="165"/>
        <v>Week 2</v>
      </c>
      <c r="Q1502" t="s">
        <v>59</v>
      </c>
      <c r="R1502" s="5">
        <v>198</v>
      </c>
      <c r="S1502" s="5">
        <v>-51</v>
      </c>
      <c r="T1502" s="5">
        <f t="shared" si="166"/>
        <v>25.757575757575758</v>
      </c>
      <c r="U1502" s="5">
        <v>147</v>
      </c>
      <c r="V1502" s="5">
        <v>0</v>
      </c>
      <c r="W1502" s="5">
        <v>7.36</v>
      </c>
      <c r="X1502" s="5">
        <v>-0.36</v>
      </c>
      <c r="Y1502" s="5">
        <v>154</v>
      </c>
      <c r="Z1502" s="5">
        <v>154</v>
      </c>
      <c r="AA1502" t="s">
        <v>73</v>
      </c>
      <c r="AB1502">
        <v>45.84</v>
      </c>
      <c r="AC1502">
        <v>3.92</v>
      </c>
      <c r="AD1502" t="s">
        <v>5778</v>
      </c>
      <c r="AE1502" t="s">
        <v>75</v>
      </c>
      <c r="AI1502" t="s">
        <v>1792</v>
      </c>
      <c r="AJ1502" t="s">
        <v>1793</v>
      </c>
      <c r="AK1502">
        <v>9654310058</v>
      </c>
      <c r="AO1502">
        <v>0</v>
      </c>
      <c r="AP1502">
        <v>0</v>
      </c>
      <c r="AQ1502">
        <v>154</v>
      </c>
      <c r="AZ1502">
        <v>147</v>
      </c>
      <c r="BA1502">
        <v>3.68</v>
      </c>
      <c r="BB1502">
        <v>147</v>
      </c>
      <c r="BC1502">
        <v>3.68</v>
      </c>
      <c r="BD1502" s="5">
        <v>154</v>
      </c>
      <c r="BE1502">
        <v>147</v>
      </c>
      <c r="BG1502">
        <f t="shared" si="167"/>
        <v>147</v>
      </c>
    </row>
    <row r="1503" spans="1:61" x14ac:dyDescent="0.25">
      <c r="A1503" t="s">
        <v>54</v>
      </c>
      <c r="B1503">
        <v>110027</v>
      </c>
      <c r="C1503" t="s">
        <v>55</v>
      </c>
      <c r="D1503" t="s">
        <v>56</v>
      </c>
      <c r="E1503" s="1">
        <v>45970</v>
      </c>
      <c r="F1503" t="s">
        <v>1794</v>
      </c>
      <c r="G1503" t="s">
        <v>58</v>
      </c>
      <c r="H1503" t="str">
        <f t="shared" si="161"/>
        <v>Aggregator</v>
      </c>
      <c r="I1503">
        <v>7462545891</v>
      </c>
      <c r="J1503">
        <v>18528960</v>
      </c>
      <c r="K1503" s="3">
        <v>45971.004861111112</v>
      </c>
      <c r="L1503">
        <f t="shared" si="162"/>
        <v>10</v>
      </c>
      <c r="M1503" t="str">
        <f t="shared" si="163"/>
        <v>Monday</v>
      </c>
      <c r="N1503" s="1" t="str">
        <f t="shared" si="164"/>
        <v>November</v>
      </c>
      <c r="O1503" s="2">
        <v>4.8611111111111112E-3</v>
      </c>
      <c r="P1503" s="2" t="str">
        <f t="shared" si="165"/>
        <v>Week 2</v>
      </c>
      <c r="Q1503" t="s">
        <v>59</v>
      </c>
      <c r="R1503" s="5">
        <v>377</v>
      </c>
      <c r="S1503" s="5">
        <v>-75</v>
      </c>
      <c r="T1503" s="5">
        <f t="shared" si="166"/>
        <v>19.893899204244033</v>
      </c>
      <c r="U1503" s="5">
        <v>302</v>
      </c>
      <c r="V1503" s="5">
        <v>32</v>
      </c>
      <c r="W1503" s="5">
        <v>0</v>
      </c>
      <c r="X1503" s="5">
        <v>0</v>
      </c>
      <c r="Y1503" s="5">
        <v>334</v>
      </c>
      <c r="Z1503" s="5">
        <v>334</v>
      </c>
      <c r="AA1503" t="s">
        <v>60</v>
      </c>
      <c r="AB1503">
        <v>68.06</v>
      </c>
      <c r="AC1503">
        <v>10.25</v>
      </c>
      <c r="AD1503" t="s">
        <v>60</v>
      </c>
      <c r="AE1503" t="s">
        <v>56</v>
      </c>
      <c r="AF1503">
        <v>5891</v>
      </c>
      <c r="AG1503">
        <v>5891</v>
      </c>
      <c r="AO1503">
        <v>32</v>
      </c>
      <c r="AP1503">
        <v>0</v>
      </c>
      <c r="AX1503">
        <v>334</v>
      </c>
      <c r="BD1503" s="5">
        <v>334</v>
      </c>
      <c r="BE1503">
        <v>302</v>
      </c>
      <c r="BG1503">
        <f t="shared" si="167"/>
        <v>302</v>
      </c>
      <c r="BI1503">
        <v>32</v>
      </c>
    </row>
    <row r="1504" spans="1:61" x14ac:dyDescent="0.25">
      <c r="A1504" t="s">
        <v>54</v>
      </c>
      <c r="B1504">
        <v>110027</v>
      </c>
      <c r="C1504" t="s">
        <v>55</v>
      </c>
      <c r="D1504" t="s">
        <v>56</v>
      </c>
      <c r="E1504" s="1">
        <v>45970</v>
      </c>
      <c r="F1504" t="s">
        <v>1795</v>
      </c>
      <c r="G1504" t="s">
        <v>63</v>
      </c>
      <c r="H1504" t="str">
        <f t="shared" si="161"/>
        <v>Aggregator</v>
      </c>
      <c r="I1504">
        <v>221683000000000</v>
      </c>
      <c r="J1504">
        <v>29811</v>
      </c>
      <c r="K1504" s="3">
        <v>45971.005555555559</v>
      </c>
      <c r="L1504">
        <f t="shared" si="162"/>
        <v>10</v>
      </c>
      <c r="M1504" t="str">
        <f t="shared" si="163"/>
        <v>Monday</v>
      </c>
      <c r="N1504" s="1" t="str">
        <f t="shared" si="164"/>
        <v>November</v>
      </c>
      <c r="O1504" s="2">
        <v>5.5555555555555558E-3</v>
      </c>
      <c r="P1504" s="2" t="str">
        <f t="shared" si="165"/>
        <v>Week 2</v>
      </c>
      <c r="Q1504" t="s">
        <v>59</v>
      </c>
      <c r="R1504" s="5">
        <v>349</v>
      </c>
      <c r="S1504" s="5">
        <v>-175</v>
      </c>
      <c r="T1504" s="5">
        <f t="shared" si="166"/>
        <v>50.143266475644701</v>
      </c>
      <c r="U1504" s="5">
        <v>174</v>
      </c>
      <c r="V1504" s="5">
        <v>32</v>
      </c>
      <c r="W1504" s="5">
        <v>0</v>
      </c>
      <c r="X1504" s="5">
        <v>0</v>
      </c>
      <c r="Y1504" s="5">
        <v>206</v>
      </c>
      <c r="Z1504" s="5">
        <v>206</v>
      </c>
      <c r="AA1504" t="s">
        <v>64</v>
      </c>
      <c r="AB1504">
        <v>54.02</v>
      </c>
      <c r="AC1504">
        <v>4.7699999999999996</v>
      </c>
      <c r="AD1504" t="s">
        <v>64</v>
      </c>
      <c r="AE1504" t="s">
        <v>56</v>
      </c>
      <c r="AF1504">
        <v>1655</v>
      </c>
      <c r="AG1504">
        <v>1655</v>
      </c>
      <c r="AO1504">
        <v>32</v>
      </c>
      <c r="AP1504">
        <v>0</v>
      </c>
      <c r="AW1504">
        <v>206</v>
      </c>
      <c r="BD1504" s="5">
        <v>206</v>
      </c>
      <c r="BE1504">
        <v>174</v>
      </c>
      <c r="BG1504">
        <f t="shared" si="167"/>
        <v>174</v>
      </c>
      <c r="BH1504">
        <v>32</v>
      </c>
    </row>
    <row r="1505" spans="1:61" x14ac:dyDescent="0.25">
      <c r="A1505" t="s">
        <v>54</v>
      </c>
      <c r="B1505">
        <v>110027</v>
      </c>
      <c r="C1505" t="s">
        <v>55</v>
      </c>
      <c r="D1505" t="s">
        <v>56</v>
      </c>
      <c r="E1505" s="1">
        <v>45970</v>
      </c>
      <c r="F1505" t="s">
        <v>1796</v>
      </c>
      <c r="G1505" t="s">
        <v>58</v>
      </c>
      <c r="H1505" t="str">
        <f t="shared" si="161"/>
        <v>Aggregator</v>
      </c>
      <c r="I1505">
        <v>7464957545</v>
      </c>
      <c r="J1505">
        <v>18528960</v>
      </c>
      <c r="K1505" s="3">
        <v>45971.010416666664</v>
      </c>
      <c r="L1505">
        <f t="shared" si="162"/>
        <v>10</v>
      </c>
      <c r="M1505" t="str">
        <f t="shared" si="163"/>
        <v>Monday</v>
      </c>
      <c r="N1505" s="1" t="str">
        <f t="shared" si="164"/>
        <v>November</v>
      </c>
      <c r="O1505" s="2">
        <v>1.0416666666666666E-2</v>
      </c>
      <c r="P1505" s="2" t="str">
        <f t="shared" si="165"/>
        <v>Week 2</v>
      </c>
      <c r="Q1505" t="s">
        <v>59</v>
      </c>
      <c r="R1505" s="5">
        <v>199</v>
      </c>
      <c r="S1505" s="5">
        <v>-100</v>
      </c>
      <c r="T1505" s="5">
        <f t="shared" si="166"/>
        <v>50.251256281407031</v>
      </c>
      <c r="U1505" s="5">
        <v>99</v>
      </c>
      <c r="V1505" s="5">
        <v>32</v>
      </c>
      <c r="W1505" s="5">
        <v>0</v>
      </c>
      <c r="X1505" s="5">
        <v>0</v>
      </c>
      <c r="Y1505" s="5">
        <v>131</v>
      </c>
      <c r="Z1505" s="5">
        <v>131</v>
      </c>
      <c r="AA1505" t="s">
        <v>60</v>
      </c>
      <c r="AB1505">
        <v>49.22</v>
      </c>
      <c r="AC1505">
        <v>3.92</v>
      </c>
      <c r="AD1505" t="s">
        <v>60</v>
      </c>
      <c r="AE1505" t="s">
        <v>56</v>
      </c>
      <c r="AF1505">
        <v>7545</v>
      </c>
      <c r="AG1505">
        <v>7545</v>
      </c>
      <c r="AO1505">
        <v>32</v>
      </c>
      <c r="AP1505">
        <v>0</v>
      </c>
      <c r="AX1505">
        <v>131</v>
      </c>
      <c r="BD1505" s="5">
        <v>131</v>
      </c>
      <c r="BE1505">
        <v>99</v>
      </c>
      <c r="BG1505">
        <f t="shared" si="167"/>
        <v>99</v>
      </c>
      <c r="BI1505">
        <v>32</v>
      </c>
    </row>
    <row r="1506" spans="1:61" x14ac:dyDescent="0.25">
      <c r="A1506" t="s">
        <v>54</v>
      </c>
      <c r="B1506">
        <v>110027</v>
      </c>
      <c r="C1506" t="s">
        <v>55</v>
      </c>
      <c r="D1506" t="s">
        <v>56</v>
      </c>
      <c r="E1506" s="1">
        <v>45970</v>
      </c>
      <c r="F1506" t="s">
        <v>1797</v>
      </c>
      <c r="G1506" t="s">
        <v>63</v>
      </c>
      <c r="H1506" t="str">
        <f t="shared" si="161"/>
        <v>Aggregator</v>
      </c>
      <c r="I1506">
        <v>221684000000000</v>
      </c>
      <c r="J1506">
        <v>29811</v>
      </c>
      <c r="K1506" s="3">
        <v>45971.015972222223</v>
      </c>
      <c r="L1506">
        <f t="shared" si="162"/>
        <v>10</v>
      </c>
      <c r="M1506" t="str">
        <f t="shared" si="163"/>
        <v>Monday</v>
      </c>
      <c r="N1506" s="1" t="str">
        <f t="shared" si="164"/>
        <v>November</v>
      </c>
      <c r="O1506" s="2">
        <v>1.5972222222222221E-2</v>
      </c>
      <c r="P1506" s="2" t="str">
        <f t="shared" si="165"/>
        <v>Week 2</v>
      </c>
      <c r="Q1506" t="s">
        <v>59</v>
      </c>
      <c r="R1506" s="5">
        <v>349</v>
      </c>
      <c r="S1506" s="5">
        <v>-175</v>
      </c>
      <c r="T1506" s="5">
        <f t="shared" si="166"/>
        <v>50.143266475644701</v>
      </c>
      <c r="U1506" s="5">
        <v>174</v>
      </c>
      <c r="V1506" s="5">
        <v>32</v>
      </c>
      <c r="W1506" s="5">
        <v>0</v>
      </c>
      <c r="X1506" s="5">
        <v>0</v>
      </c>
      <c r="Y1506" s="5">
        <v>206</v>
      </c>
      <c r="Z1506" s="5">
        <v>206</v>
      </c>
      <c r="AA1506" t="s">
        <v>64</v>
      </c>
      <c r="AB1506">
        <v>66.209999999999994</v>
      </c>
      <c r="AC1506">
        <v>4.7699999999999996</v>
      </c>
      <c r="AD1506" t="s">
        <v>64</v>
      </c>
      <c r="AE1506" t="s">
        <v>56</v>
      </c>
      <c r="AF1506">
        <v>2079</v>
      </c>
      <c r="AG1506">
        <v>2079</v>
      </c>
      <c r="AO1506">
        <v>32</v>
      </c>
      <c r="AP1506">
        <v>0</v>
      </c>
      <c r="AW1506">
        <v>206</v>
      </c>
      <c r="BD1506" s="5">
        <v>206</v>
      </c>
      <c r="BE1506">
        <v>174</v>
      </c>
      <c r="BG1506">
        <f t="shared" si="167"/>
        <v>174</v>
      </c>
      <c r="BH1506">
        <v>32</v>
      </c>
    </row>
    <row r="1507" spans="1:61" x14ac:dyDescent="0.25">
      <c r="A1507" t="s">
        <v>54</v>
      </c>
      <c r="B1507">
        <v>110027</v>
      </c>
      <c r="C1507" t="s">
        <v>55</v>
      </c>
      <c r="D1507" t="s">
        <v>56</v>
      </c>
      <c r="E1507" s="1">
        <v>45970</v>
      </c>
      <c r="F1507" t="s">
        <v>1798</v>
      </c>
      <c r="G1507" t="s">
        <v>67</v>
      </c>
      <c r="H1507" t="str">
        <f t="shared" si="161"/>
        <v>Direct Sale</v>
      </c>
      <c r="K1507" s="3">
        <v>45971.020833333336</v>
      </c>
      <c r="L1507">
        <f t="shared" si="162"/>
        <v>10</v>
      </c>
      <c r="M1507" t="str">
        <f t="shared" si="163"/>
        <v>Monday</v>
      </c>
      <c r="N1507" s="1" t="str">
        <f t="shared" si="164"/>
        <v>November</v>
      </c>
      <c r="O1507" s="2">
        <v>2.0833333333333332E-2</v>
      </c>
      <c r="P1507" s="2" t="str">
        <f t="shared" si="165"/>
        <v>Week 2</v>
      </c>
      <c r="Q1507" t="s">
        <v>59</v>
      </c>
      <c r="R1507" s="5">
        <v>170.43</v>
      </c>
      <c r="S1507" s="5">
        <v>0</v>
      </c>
      <c r="T1507" s="5">
        <f t="shared" si="166"/>
        <v>0</v>
      </c>
      <c r="U1507" s="5">
        <v>170.43</v>
      </c>
      <c r="V1507" s="5">
        <v>0</v>
      </c>
      <c r="W1507" s="5">
        <v>8.52</v>
      </c>
      <c r="X1507" s="5">
        <v>0.05</v>
      </c>
      <c r="Y1507" s="5">
        <v>179</v>
      </c>
      <c r="Z1507" s="5">
        <v>179</v>
      </c>
      <c r="AA1507" t="s">
        <v>73</v>
      </c>
      <c r="AB1507">
        <v>42.05</v>
      </c>
      <c r="AC1507">
        <v>1.96</v>
      </c>
      <c r="AD1507" t="s">
        <v>5778</v>
      </c>
      <c r="AE1507" t="s">
        <v>75</v>
      </c>
      <c r="AI1507" t="s">
        <v>89</v>
      </c>
      <c r="AJ1507" t="s">
        <v>56</v>
      </c>
      <c r="AK1507">
        <v>8929758003</v>
      </c>
      <c r="AO1507">
        <v>0</v>
      </c>
      <c r="AP1507">
        <v>0</v>
      </c>
      <c r="AQ1507">
        <v>179</v>
      </c>
      <c r="AZ1507">
        <v>170.43</v>
      </c>
      <c r="BA1507">
        <v>4.26</v>
      </c>
      <c r="BB1507">
        <v>170.43</v>
      </c>
      <c r="BC1507">
        <v>4.26</v>
      </c>
      <c r="BD1507" s="5">
        <v>179</v>
      </c>
      <c r="BE1507">
        <v>170.43</v>
      </c>
      <c r="BG1507">
        <f t="shared" si="167"/>
        <v>170.43</v>
      </c>
    </row>
    <row r="1508" spans="1:61" x14ac:dyDescent="0.25">
      <c r="A1508" t="s">
        <v>54</v>
      </c>
      <c r="B1508">
        <v>110027</v>
      </c>
      <c r="C1508" t="s">
        <v>55</v>
      </c>
      <c r="D1508" t="s">
        <v>56</v>
      </c>
      <c r="E1508" s="1">
        <v>45970</v>
      </c>
      <c r="F1508" t="s">
        <v>1799</v>
      </c>
      <c r="G1508" t="s">
        <v>67</v>
      </c>
      <c r="H1508" t="str">
        <f t="shared" si="161"/>
        <v>Direct Sale</v>
      </c>
      <c r="K1508" s="3">
        <v>45971.021527777775</v>
      </c>
      <c r="L1508">
        <f t="shared" si="162"/>
        <v>10</v>
      </c>
      <c r="M1508" t="str">
        <f t="shared" si="163"/>
        <v>Monday</v>
      </c>
      <c r="N1508" s="1" t="str">
        <f t="shared" si="164"/>
        <v>November</v>
      </c>
      <c r="O1508" s="2">
        <v>2.1527777777777778E-2</v>
      </c>
      <c r="P1508" s="2" t="str">
        <f t="shared" si="165"/>
        <v>Week 2</v>
      </c>
      <c r="Q1508" t="s">
        <v>59</v>
      </c>
      <c r="R1508" s="5">
        <v>525</v>
      </c>
      <c r="S1508" s="5">
        <v>0</v>
      </c>
      <c r="T1508" s="5">
        <f t="shared" si="166"/>
        <v>0</v>
      </c>
      <c r="U1508" s="5">
        <v>525</v>
      </c>
      <c r="V1508" s="5">
        <v>0</v>
      </c>
      <c r="W1508" s="5">
        <v>26.24</v>
      </c>
      <c r="X1508" s="5">
        <v>-0.24</v>
      </c>
      <c r="Y1508" s="5">
        <v>551</v>
      </c>
      <c r="Z1508" s="5">
        <v>551</v>
      </c>
      <c r="AA1508" t="s">
        <v>109</v>
      </c>
      <c r="AB1508">
        <v>143.28</v>
      </c>
      <c r="AC1508">
        <v>6.66</v>
      </c>
      <c r="AD1508" t="s">
        <v>5778</v>
      </c>
      <c r="AE1508" t="s">
        <v>75</v>
      </c>
      <c r="AI1508" t="s">
        <v>89</v>
      </c>
      <c r="AJ1508" t="s">
        <v>56</v>
      </c>
      <c r="AK1508">
        <v>8929758003</v>
      </c>
      <c r="AO1508">
        <v>0</v>
      </c>
      <c r="AP1508">
        <v>0</v>
      </c>
      <c r="AQ1508">
        <v>51</v>
      </c>
      <c r="AR1508">
        <v>500</v>
      </c>
      <c r="AZ1508">
        <v>525</v>
      </c>
      <c r="BA1508">
        <v>13.12</v>
      </c>
      <c r="BB1508">
        <v>525</v>
      </c>
      <c r="BC1508">
        <v>13.12</v>
      </c>
      <c r="BD1508" s="5">
        <v>551</v>
      </c>
      <c r="BE1508">
        <v>525</v>
      </c>
      <c r="BG1508">
        <f t="shared" si="167"/>
        <v>525</v>
      </c>
    </row>
    <row r="1509" spans="1:61" x14ac:dyDescent="0.25">
      <c r="A1509" t="s">
        <v>54</v>
      </c>
      <c r="B1509">
        <v>110027</v>
      </c>
      <c r="C1509" t="s">
        <v>55</v>
      </c>
      <c r="D1509" t="s">
        <v>56</v>
      </c>
      <c r="E1509" s="1">
        <v>45970</v>
      </c>
      <c r="F1509" t="s">
        <v>1800</v>
      </c>
      <c r="G1509" t="s">
        <v>67</v>
      </c>
      <c r="H1509" t="str">
        <f t="shared" si="161"/>
        <v>Direct Sale</v>
      </c>
      <c r="K1509" s="3">
        <v>45971.023611111108</v>
      </c>
      <c r="L1509">
        <f t="shared" si="162"/>
        <v>10</v>
      </c>
      <c r="M1509" t="str">
        <f t="shared" si="163"/>
        <v>Monday</v>
      </c>
      <c r="N1509" s="1" t="str">
        <f t="shared" si="164"/>
        <v>November</v>
      </c>
      <c r="O1509" s="2">
        <v>2.361111111111111E-2</v>
      </c>
      <c r="P1509" s="2" t="str">
        <f t="shared" si="165"/>
        <v>Week 2</v>
      </c>
      <c r="Q1509" t="s">
        <v>59</v>
      </c>
      <c r="R1509" s="5">
        <v>1209</v>
      </c>
      <c r="S1509" s="5">
        <v>0</v>
      </c>
      <c r="T1509" s="5">
        <f t="shared" si="166"/>
        <v>0</v>
      </c>
      <c r="U1509" s="5">
        <v>1209</v>
      </c>
      <c r="V1509" s="5">
        <v>0</v>
      </c>
      <c r="W1509" s="5">
        <v>60.46</v>
      </c>
      <c r="X1509" s="5">
        <v>-0.46</v>
      </c>
      <c r="Y1509" s="5">
        <v>1269</v>
      </c>
      <c r="Z1509" s="5">
        <v>1269</v>
      </c>
      <c r="AA1509" t="s">
        <v>73</v>
      </c>
      <c r="AB1509">
        <v>268.56</v>
      </c>
      <c r="AC1509">
        <v>22.04</v>
      </c>
      <c r="AD1509" t="s">
        <v>5778</v>
      </c>
      <c r="AE1509" t="s">
        <v>75</v>
      </c>
      <c r="AI1509" t="s">
        <v>89</v>
      </c>
      <c r="AJ1509" t="s">
        <v>56</v>
      </c>
      <c r="AK1509">
        <v>8929758003</v>
      </c>
      <c r="AO1509">
        <v>0</v>
      </c>
      <c r="AP1509">
        <v>0</v>
      </c>
      <c r="AQ1509">
        <v>1269</v>
      </c>
      <c r="AZ1509">
        <v>1209</v>
      </c>
      <c r="BA1509">
        <v>30.23</v>
      </c>
      <c r="BB1509">
        <v>1209</v>
      </c>
      <c r="BC1509">
        <v>30.23</v>
      </c>
      <c r="BD1509" s="5">
        <v>1269</v>
      </c>
      <c r="BE1509">
        <v>1209</v>
      </c>
      <c r="BG1509">
        <f t="shared" si="167"/>
        <v>1209</v>
      </c>
    </row>
    <row r="1510" spans="1:61" x14ac:dyDescent="0.25">
      <c r="A1510" t="s">
        <v>54</v>
      </c>
      <c r="B1510">
        <v>110027</v>
      </c>
      <c r="C1510" t="s">
        <v>55</v>
      </c>
      <c r="D1510" t="s">
        <v>56</v>
      </c>
      <c r="E1510" s="1">
        <v>45970</v>
      </c>
      <c r="F1510" t="s">
        <v>1801</v>
      </c>
      <c r="G1510" t="s">
        <v>67</v>
      </c>
      <c r="H1510" t="str">
        <f t="shared" si="161"/>
        <v>Direct Sale</v>
      </c>
      <c r="K1510" s="3">
        <v>45971.023611111108</v>
      </c>
      <c r="L1510">
        <f t="shared" si="162"/>
        <v>10</v>
      </c>
      <c r="M1510" t="str">
        <f t="shared" si="163"/>
        <v>Monday</v>
      </c>
      <c r="N1510" s="1" t="str">
        <f t="shared" si="164"/>
        <v>November</v>
      </c>
      <c r="O1510" s="2">
        <v>2.361111111111111E-2</v>
      </c>
      <c r="P1510" s="2" t="str">
        <f t="shared" si="165"/>
        <v>Week 2</v>
      </c>
      <c r="Q1510" t="s">
        <v>59</v>
      </c>
      <c r="R1510" s="5">
        <v>99</v>
      </c>
      <c r="S1510" s="5">
        <v>0</v>
      </c>
      <c r="T1510" s="5">
        <f t="shared" si="166"/>
        <v>0</v>
      </c>
      <c r="U1510" s="5">
        <v>99</v>
      </c>
      <c r="V1510" s="5">
        <v>0</v>
      </c>
      <c r="W1510" s="5">
        <v>4.96</v>
      </c>
      <c r="X1510" s="5">
        <v>0.04</v>
      </c>
      <c r="Y1510" s="5">
        <v>104</v>
      </c>
      <c r="Z1510" s="5">
        <v>104</v>
      </c>
      <c r="AA1510" t="s">
        <v>68</v>
      </c>
      <c r="AB1510">
        <v>18.899999999999999</v>
      </c>
      <c r="AC1510">
        <v>2.2799999999999998</v>
      </c>
      <c r="AD1510" t="s">
        <v>5778</v>
      </c>
      <c r="AE1510" t="s">
        <v>75</v>
      </c>
      <c r="AI1510" t="s">
        <v>89</v>
      </c>
      <c r="AJ1510" t="s">
        <v>56</v>
      </c>
      <c r="AK1510">
        <v>8929758003</v>
      </c>
      <c r="AO1510">
        <v>0</v>
      </c>
      <c r="AP1510">
        <v>0</v>
      </c>
      <c r="AR1510">
        <v>104</v>
      </c>
      <c r="AZ1510">
        <v>99</v>
      </c>
      <c r="BA1510">
        <v>2.48</v>
      </c>
      <c r="BB1510">
        <v>99</v>
      </c>
      <c r="BC1510">
        <v>2.48</v>
      </c>
      <c r="BD1510" s="5">
        <v>104</v>
      </c>
      <c r="BE1510">
        <v>99</v>
      </c>
      <c r="BG1510">
        <f t="shared" si="167"/>
        <v>99</v>
      </c>
    </row>
    <row r="1511" spans="1:61" x14ac:dyDescent="0.25">
      <c r="A1511" t="s">
        <v>54</v>
      </c>
      <c r="B1511">
        <v>110027</v>
      </c>
      <c r="C1511" t="s">
        <v>55</v>
      </c>
      <c r="D1511" t="s">
        <v>56</v>
      </c>
      <c r="E1511" s="1">
        <v>45970</v>
      </c>
      <c r="F1511" t="s">
        <v>1802</v>
      </c>
      <c r="G1511" t="s">
        <v>67</v>
      </c>
      <c r="H1511" t="str">
        <f t="shared" si="161"/>
        <v>Direct Sale</v>
      </c>
      <c r="K1511" s="3">
        <v>45971.023611111108</v>
      </c>
      <c r="L1511">
        <f t="shared" si="162"/>
        <v>10</v>
      </c>
      <c r="M1511" t="str">
        <f t="shared" si="163"/>
        <v>Monday</v>
      </c>
      <c r="N1511" s="1" t="str">
        <f t="shared" si="164"/>
        <v>November</v>
      </c>
      <c r="O1511" s="2">
        <v>2.361111111111111E-2</v>
      </c>
      <c r="P1511" s="2" t="str">
        <f t="shared" si="165"/>
        <v>Week 2</v>
      </c>
      <c r="Q1511" t="s">
        <v>59</v>
      </c>
      <c r="R1511" s="5">
        <v>78</v>
      </c>
      <c r="S1511" s="5">
        <v>0</v>
      </c>
      <c r="T1511" s="5">
        <f t="shared" si="166"/>
        <v>0</v>
      </c>
      <c r="U1511" s="5">
        <v>78</v>
      </c>
      <c r="V1511" s="5">
        <v>0</v>
      </c>
      <c r="W1511" s="5">
        <v>3.9</v>
      </c>
      <c r="X1511" s="5">
        <v>0.1</v>
      </c>
      <c r="Y1511" s="5">
        <v>82</v>
      </c>
      <c r="Z1511" s="5">
        <v>82</v>
      </c>
      <c r="AA1511" t="s">
        <v>73</v>
      </c>
      <c r="AB1511">
        <v>20.34</v>
      </c>
      <c r="AC1511">
        <v>2.14</v>
      </c>
      <c r="AD1511" t="s">
        <v>5778</v>
      </c>
      <c r="AE1511" t="s">
        <v>75</v>
      </c>
      <c r="AI1511" t="s">
        <v>89</v>
      </c>
      <c r="AJ1511" t="s">
        <v>56</v>
      </c>
      <c r="AK1511">
        <v>8929758003</v>
      </c>
      <c r="AO1511">
        <v>0</v>
      </c>
      <c r="AP1511">
        <v>0</v>
      </c>
      <c r="AQ1511">
        <v>82</v>
      </c>
      <c r="AZ1511">
        <v>78</v>
      </c>
      <c r="BA1511">
        <v>1.95</v>
      </c>
      <c r="BB1511">
        <v>78</v>
      </c>
      <c r="BC1511">
        <v>1.95</v>
      </c>
      <c r="BD1511" s="5">
        <v>82</v>
      </c>
      <c r="BE1511">
        <v>78</v>
      </c>
      <c r="BG1511">
        <f t="shared" si="167"/>
        <v>78</v>
      </c>
    </row>
    <row r="1512" spans="1:61" x14ac:dyDescent="0.25">
      <c r="A1512" t="s">
        <v>54</v>
      </c>
      <c r="B1512">
        <v>110027</v>
      </c>
      <c r="C1512" t="s">
        <v>55</v>
      </c>
      <c r="D1512" t="s">
        <v>56</v>
      </c>
      <c r="E1512" s="1">
        <v>45970</v>
      </c>
      <c r="F1512" t="s">
        <v>1803</v>
      </c>
      <c r="G1512" t="s">
        <v>67</v>
      </c>
      <c r="H1512" t="str">
        <f t="shared" si="161"/>
        <v>Direct Sale</v>
      </c>
      <c r="K1512" s="3">
        <v>45971.023611111108</v>
      </c>
      <c r="L1512">
        <f t="shared" si="162"/>
        <v>10</v>
      </c>
      <c r="M1512" t="str">
        <f t="shared" si="163"/>
        <v>Monday</v>
      </c>
      <c r="N1512" s="1" t="str">
        <f t="shared" si="164"/>
        <v>November</v>
      </c>
      <c r="O1512" s="2">
        <v>2.361111111111111E-2</v>
      </c>
      <c r="P1512" s="2" t="str">
        <f t="shared" si="165"/>
        <v>Week 2</v>
      </c>
      <c r="Q1512" t="s">
        <v>59</v>
      </c>
      <c r="R1512" s="5">
        <v>248</v>
      </c>
      <c r="S1512" s="5">
        <v>0</v>
      </c>
      <c r="T1512" s="5">
        <f t="shared" si="166"/>
        <v>0</v>
      </c>
      <c r="U1512" s="5">
        <v>248</v>
      </c>
      <c r="V1512" s="5">
        <v>0</v>
      </c>
      <c r="W1512" s="5">
        <v>12.4</v>
      </c>
      <c r="X1512" s="5">
        <v>-0.4</v>
      </c>
      <c r="Y1512" s="5">
        <v>260</v>
      </c>
      <c r="Z1512" s="5">
        <v>260</v>
      </c>
      <c r="AA1512" t="s">
        <v>73</v>
      </c>
      <c r="AB1512">
        <v>59.98</v>
      </c>
      <c r="AC1512">
        <v>4.24</v>
      </c>
      <c r="AD1512" t="s">
        <v>5778</v>
      </c>
      <c r="AE1512" t="s">
        <v>75</v>
      </c>
      <c r="AI1512" t="s">
        <v>89</v>
      </c>
      <c r="AJ1512" t="s">
        <v>56</v>
      </c>
      <c r="AK1512">
        <v>8929758003</v>
      </c>
      <c r="AO1512">
        <v>0</v>
      </c>
      <c r="AP1512">
        <v>0</v>
      </c>
      <c r="AQ1512">
        <v>260</v>
      </c>
      <c r="AZ1512">
        <v>248</v>
      </c>
      <c r="BA1512">
        <v>6.2</v>
      </c>
      <c r="BB1512">
        <v>248</v>
      </c>
      <c r="BC1512">
        <v>6.2</v>
      </c>
      <c r="BD1512" s="5">
        <v>260</v>
      </c>
      <c r="BE1512">
        <v>248</v>
      </c>
      <c r="BG1512">
        <f t="shared" si="167"/>
        <v>248</v>
      </c>
    </row>
    <row r="1513" spans="1:61" x14ac:dyDescent="0.25">
      <c r="A1513" t="s">
        <v>54</v>
      </c>
      <c r="B1513">
        <v>110027</v>
      </c>
      <c r="C1513" t="s">
        <v>55</v>
      </c>
      <c r="D1513" t="s">
        <v>56</v>
      </c>
      <c r="E1513" s="1">
        <v>45970</v>
      </c>
      <c r="F1513" t="s">
        <v>1804</v>
      </c>
      <c r="G1513" t="s">
        <v>63</v>
      </c>
      <c r="H1513" t="str">
        <f t="shared" si="161"/>
        <v>Aggregator</v>
      </c>
      <c r="I1513">
        <v>221685000000000</v>
      </c>
      <c r="J1513">
        <v>29811</v>
      </c>
      <c r="K1513" s="3">
        <v>45971.024305555555</v>
      </c>
      <c r="L1513">
        <f t="shared" si="162"/>
        <v>10</v>
      </c>
      <c r="M1513" t="str">
        <f t="shared" si="163"/>
        <v>Monday</v>
      </c>
      <c r="N1513" s="1" t="str">
        <f t="shared" si="164"/>
        <v>November</v>
      </c>
      <c r="O1513" s="2">
        <v>2.4305555555555556E-2</v>
      </c>
      <c r="P1513" s="2" t="str">
        <f t="shared" si="165"/>
        <v>Week 2</v>
      </c>
      <c r="Q1513" t="s">
        <v>59</v>
      </c>
      <c r="R1513" s="5">
        <v>316</v>
      </c>
      <c r="S1513" s="5">
        <v>-93.75</v>
      </c>
      <c r="T1513" s="5">
        <f t="shared" si="166"/>
        <v>29.667721518987346</v>
      </c>
      <c r="U1513" s="5">
        <v>222.25</v>
      </c>
      <c r="V1513" s="5">
        <v>32</v>
      </c>
      <c r="W1513" s="5">
        <v>0</v>
      </c>
      <c r="X1513" s="5">
        <v>-0.25</v>
      </c>
      <c r="Y1513" s="5">
        <v>254</v>
      </c>
      <c r="Z1513" s="5">
        <v>254</v>
      </c>
      <c r="AA1513" t="s">
        <v>64</v>
      </c>
      <c r="AB1513">
        <v>49.81</v>
      </c>
      <c r="AC1513">
        <v>7.62</v>
      </c>
      <c r="AD1513" t="s">
        <v>64</v>
      </c>
      <c r="AE1513" t="s">
        <v>56</v>
      </c>
      <c r="AF1513">
        <v>8062</v>
      </c>
      <c r="AG1513">
        <v>8062</v>
      </c>
      <c r="AO1513">
        <v>32</v>
      </c>
      <c r="AP1513">
        <v>0</v>
      </c>
      <c r="AW1513">
        <v>254</v>
      </c>
      <c r="BD1513" s="5">
        <v>254</v>
      </c>
      <c r="BE1513">
        <v>222.25</v>
      </c>
      <c r="BG1513">
        <f t="shared" si="167"/>
        <v>222.25</v>
      </c>
      <c r="BH1513">
        <v>32</v>
      </c>
    </row>
    <row r="1514" spans="1:61" x14ac:dyDescent="0.25">
      <c r="A1514" t="s">
        <v>54</v>
      </c>
      <c r="B1514">
        <v>110027</v>
      </c>
      <c r="C1514" t="s">
        <v>55</v>
      </c>
      <c r="D1514" t="s">
        <v>56</v>
      </c>
      <c r="E1514" s="1">
        <v>45970</v>
      </c>
      <c r="F1514" t="s">
        <v>1805</v>
      </c>
      <c r="G1514" t="s">
        <v>67</v>
      </c>
      <c r="H1514" t="str">
        <f t="shared" si="161"/>
        <v>Direct Sale</v>
      </c>
      <c r="K1514" s="3">
        <v>45971.026388888888</v>
      </c>
      <c r="L1514">
        <f t="shared" si="162"/>
        <v>10</v>
      </c>
      <c r="M1514" t="str">
        <f t="shared" si="163"/>
        <v>Monday</v>
      </c>
      <c r="N1514" s="1" t="str">
        <f t="shared" si="164"/>
        <v>November</v>
      </c>
      <c r="O1514" s="2">
        <v>2.6388888888888889E-2</v>
      </c>
      <c r="P1514" s="2" t="str">
        <f t="shared" si="165"/>
        <v>Week 2</v>
      </c>
      <c r="Q1514" t="s">
        <v>59</v>
      </c>
      <c r="R1514" s="5">
        <v>459.43</v>
      </c>
      <c r="S1514" s="5">
        <v>0</v>
      </c>
      <c r="T1514" s="5">
        <f t="shared" si="166"/>
        <v>0</v>
      </c>
      <c r="U1514" s="5">
        <v>459.43</v>
      </c>
      <c r="V1514" s="5">
        <v>0</v>
      </c>
      <c r="W1514" s="5">
        <v>22.98</v>
      </c>
      <c r="X1514" s="5">
        <v>-0.41</v>
      </c>
      <c r="Y1514" s="5">
        <v>482</v>
      </c>
      <c r="Z1514" s="5">
        <v>482</v>
      </c>
      <c r="AA1514" t="s">
        <v>68</v>
      </c>
      <c r="AB1514">
        <v>114.1</v>
      </c>
      <c r="AC1514">
        <v>4.5199999999999996</v>
      </c>
      <c r="AD1514" t="s">
        <v>5778</v>
      </c>
      <c r="AE1514" t="s">
        <v>75</v>
      </c>
      <c r="AI1514" t="s">
        <v>89</v>
      </c>
      <c r="AJ1514" t="s">
        <v>56</v>
      </c>
      <c r="AK1514">
        <v>8929758003</v>
      </c>
      <c r="AO1514">
        <v>0</v>
      </c>
      <c r="AP1514">
        <v>0</v>
      </c>
      <c r="AR1514">
        <v>482</v>
      </c>
      <c r="AZ1514">
        <v>459.43</v>
      </c>
      <c r="BA1514">
        <v>11.49</v>
      </c>
      <c r="BB1514">
        <v>459.43</v>
      </c>
      <c r="BC1514">
        <v>11.49</v>
      </c>
      <c r="BD1514" s="5">
        <v>482</v>
      </c>
      <c r="BE1514">
        <v>459.43</v>
      </c>
      <c r="BG1514">
        <f t="shared" si="167"/>
        <v>459.43</v>
      </c>
    </row>
    <row r="1515" spans="1:61" x14ac:dyDescent="0.25">
      <c r="A1515" t="s">
        <v>54</v>
      </c>
      <c r="B1515">
        <v>110027</v>
      </c>
      <c r="C1515" t="s">
        <v>55</v>
      </c>
      <c r="D1515" t="s">
        <v>56</v>
      </c>
      <c r="E1515" s="1">
        <v>45970</v>
      </c>
      <c r="F1515" t="s">
        <v>1806</v>
      </c>
      <c r="G1515" t="s">
        <v>67</v>
      </c>
      <c r="H1515" t="str">
        <f t="shared" si="161"/>
        <v>Direct Sale</v>
      </c>
      <c r="K1515" s="3">
        <v>45971.026388888888</v>
      </c>
      <c r="L1515">
        <f t="shared" si="162"/>
        <v>10</v>
      </c>
      <c r="M1515" t="str">
        <f t="shared" si="163"/>
        <v>Monday</v>
      </c>
      <c r="N1515" s="1" t="str">
        <f t="shared" si="164"/>
        <v>November</v>
      </c>
      <c r="O1515" s="2">
        <v>2.6388888888888889E-2</v>
      </c>
      <c r="P1515" s="2" t="str">
        <f t="shared" si="165"/>
        <v>Week 2</v>
      </c>
      <c r="Q1515" t="s">
        <v>59</v>
      </c>
      <c r="R1515" s="5">
        <v>1043.0999999999999</v>
      </c>
      <c r="S1515" s="5">
        <v>0</v>
      </c>
      <c r="T1515" s="5">
        <f t="shared" si="166"/>
        <v>0</v>
      </c>
      <c r="U1515" s="5">
        <v>1043.0999999999999</v>
      </c>
      <c r="V1515" s="5">
        <v>0</v>
      </c>
      <c r="W1515" s="5">
        <v>52.16</v>
      </c>
      <c r="X1515" s="5">
        <v>-0.26</v>
      </c>
      <c r="Y1515" s="5">
        <v>1095</v>
      </c>
      <c r="Z1515" s="5">
        <v>1095</v>
      </c>
      <c r="AA1515" t="s">
        <v>73</v>
      </c>
      <c r="AB1515">
        <v>233.47</v>
      </c>
      <c r="AC1515">
        <v>23</v>
      </c>
      <c r="AD1515" t="s">
        <v>5778</v>
      </c>
      <c r="AE1515" t="s">
        <v>75</v>
      </c>
      <c r="AI1515" t="s">
        <v>89</v>
      </c>
      <c r="AJ1515" t="s">
        <v>56</v>
      </c>
      <c r="AK1515">
        <v>8929758003</v>
      </c>
      <c r="AO1515">
        <v>0</v>
      </c>
      <c r="AP1515">
        <v>0</v>
      </c>
      <c r="AQ1515">
        <v>1095</v>
      </c>
      <c r="AZ1515">
        <v>1043.0999999999999</v>
      </c>
      <c r="BA1515">
        <v>26.08</v>
      </c>
      <c r="BB1515">
        <v>1043.0999999999999</v>
      </c>
      <c r="BC1515">
        <v>26.08</v>
      </c>
      <c r="BD1515" s="5">
        <v>1095</v>
      </c>
      <c r="BE1515">
        <v>1043.0999999999999</v>
      </c>
      <c r="BG1515">
        <f t="shared" si="167"/>
        <v>1043.0999999999999</v>
      </c>
    </row>
    <row r="1516" spans="1:61" x14ac:dyDescent="0.25">
      <c r="A1516" t="s">
        <v>54</v>
      </c>
      <c r="B1516">
        <v>110027</v>
      </c>
      <c r="C1516" t="s">
        <v>55</v>
      </c>
      <c r="D1516" t="s">
        <v>56</v>
      </c>
      <c r="E1516" s="1">
        <v>45970</v>
      </c>
      <c r="F1516" t="s">
        <v>1807</v>
      </c>
      <c r="G1516" t="s">
        <v>67</v>
      </c>
      <c r="H1516" t="str">
        <f t="shared" si="161"/>
        <v>Direct Sale</v>
      </c>
      <c r="K1516" s="3">
        <v>45971.02847222222</v>
      </c>
      <c r="L1516">
        <f t="shared" si="162"/>
        <v>10</v>
      </c>
      <c r="M1516" t="str">
        <f t="shared" si="163"/>
        <v>Monday</v>
      </c>
      <c r="N1516" s="1" t="str">
        <f t="shared" si="164"/>
        <v>November</v>
      </c>
      <c r="O1516" s="2">
        <v>2.8472222222222222E-2</v>
      </c>
      <c r="P1516" s="2" t="str">
        <f t="shared" si="165"/>
        <v>Week 2</v>
      </c>
      <c r="Q1516" t="s">
        <v>59</v>
      </c>
      <c r="R1516" s="5">
        <v>223.29</v>
      </c>
      <c r="S1516" s="5">
        <v>0</v>
      </c>
      <c r="T1516" s="5">
        <f t="shared" si="166"/>
        <v>0</v>
      </c>
      <c r="U1516" s="5">
        <v>223.29</v>
      </c>
      <c r="V1516" s="5">
        <v>0</v>
      </c>
      <c r="W1516" s="5">
        <v>11.16</v>
      </c>
      <c r="X1516" s="5">
        <v>-0.45</v>
      </c>
      <c r="Y1516" s="5">
        <v>234</v>
      </c>
      <c r="Z1516" s="5">
        <v>234</v>
      </c>
      <c r="AA1516" t="s">
        <v>68</v>
      </c>
      <c r="AB1516">
        <v>56.21</v>
      </c>
      <c r="AC1516">
        <v>2.5</v>
      </c>
      <c r="AD1516" t="s">
        <v>5778</v>
      </c>
      <c r="AE1516" t="s">
        <v>75</v>
      </c>
      <c r="AI1516" t="s">
        <v>89</v>
      </c>
      <c r="AJ1516" t="s">
        <v>56</v>
      </c>
      <c r="AK1516">
        <v>8929758003</v>
      </c>
      <c r="AO1516">
        <v>0</v>
      </c>
      <c r="AP1516">
        <v>0</v>
      </c>
      <c r="AR1516">
        <v>234</v>
      </c>
      <c r="AZ1516">
        <v>223.29</v>
      </c>
      <c r="BA1516">
        <v>5.58</v>
      </c>
      <c r="BB1516">
        <v>223.29</v>
      </c>
      <c r="BC1516">
        <v>5.58</v>
      </c>
      <c r="BD1516" s="5">
        <v>234</v>
      </c>
      <c r="BE1516">
        <v>223.29</v>
      </c>
      <c r="BG1516">
        <f t="shared" si="167"/>
        <v>223.29</v>
      </c>
    </row>
    <row r="1517" spans="1:61" x14ac:dyDescent="0.25">
      <c r="A1517" t="s">
        <v>54</v>
      </c>
      <c r="B1517">
        <v>110027</v>
      </c>
      <c r="C1517" t="s">
        <v>55</v>
      </c>
      <c r="D1517" t="s">
        <v>56</v>
      </c>
      <c r="E1517" s="1">
        <v>45970</v>
      </c>
      <c r="F1517" t="s">
        <v>1808</v>
      </c>
      <c r="G1517" t="s">
        <v>67</v>
      </c>
      <c r="H1517" t="str">
        <f t="shared" si="161"/>
        <v>Direct Sale</v>
      </c>
      <c r="K1517" s="3">
        <v>45971.029861111114</v>
      </c>
      <c r="L1517">
        <f t="shared" si="162"/>
        <v>10</v>
      </c>
      <c r="M1517" t="str">
        <f t="shared" si="163"/>
        <v>Monday</v>
      </c>
      <c r="N1517" s="1" t="str">
        <f t="shared" si="164"/>
        <v>November</v>
      </c>
      <c r="O1517" s="2">
        <v>2.9861111111111113E-2</v>
      </c>
      <c r="P1517" s="2" t="str">
        <f t="shared" si="165"/>
        <v>Week 2</v>
      </c>
      <c r="Q1517" t="s">
        <v>59</v>
      </c>
      <c r="R1517" s="5">
        <v>716</v>
      </c>
      <c r="S1517" s="5">
        <v>0</v>
      </c>
      <c r="T1517" s="5">
        <f t="shared" si="166"/>
        <v>0</v>
      </c>
      <c r="U1517" s="5">
        <v>716</v>
      </c>
      <c r="V1517" s="5">
        <v>0</v>
      </c>
      <c r="W1517" s="5">
        <v>35.799999999999997</v>
      </c>
      <c r="X1517" s="5">
        <v>0.2</v>
      </c>
      <c r="Y1517" s="5">
        <v>752</v>
      </c>
      <c r="Z1517" s="5">
        <v>752</v>
      </c>
      <c r="AA1517" t="s">
        <v>68</v>
      </c>
      <c r="AB1517">
        <v>166.67</v>
      </c>
      <c r="AC1517">
        <v>10.220000000000001</v>
      </c>
      <c r="AD1517" t="s">
        <v>5778</v>
      </c>
      <c r="AE1517" t="s">
        <v>75</v>
      </c>
      <c r="AI1517" t="s">
        <v>89</v>
      </c>
      <c r="AJ1517" t="s">
        <v>56</v>
      </c>
      <c r="AK1517">
        <v>8929758003</v>
      </c>
      <c r="AO1517">
        <v>0</v>
      </c>
      <c r="AP1517">
        <v>0</v>
      </c>
      <c r="AR1517">
        <v>752</v>
      </c>
      <c r="AZ1517">
        <v>716</v>
      </c>
      <c r="BA1517">
        <v>17.899999999999999</v>
      </c>
      <c r="BB1517">
        <v>716</v>
      </c>
      <c r="BC1517">
        <v>17.899999999999999</v>
      </c>
      <c r="BD1517" s="5">
        <v>752</v>
      </c>
      <c r="BE1517">
        <v>716</v>
      </c>
      <c r="BG1517">
        <f t="shared" si="167"/>
        <v>716</v>
      </c>
    </row>
    <row r="1518" spans="1:61" x14ac:dyDescent="0.25">
      <c r="A1518" t="s">
        <v>54</v>
      </c>
      <c r="B1518">
        <v>110027</v>
      </c>
      <c r="C1518" t="s">
        <v>55</v>
      </c>
      <c r="D1518" t="s">
        <v>56</v>
      </c>
      <c r="E1518" s="1">
        <v>45970</v>
      </c>
      <c r="F1518" t="s">
        <v>1809</v>
      </c>
      <c r="G1518" t="s">
        <v>67</v>
      </c>
      <c r="H1518" t="str">
        <f t="shared" si="161"/>
        <v>Direct Sale</v>
      </c>
      <c r="K1518" s="3">
        <v>45971.033333333333</v>
      </c>
      <c r="L1518">
        <f t="shared" si="162"/>
        <v>10</v>
      </c>
      <c r="M1518" t="str">
        <f t="shared" si="163"/>
        <v>Monday</v>
      </c>
      <c r="N1518" s="1" t="str">
        <f t="shared" si="164"/>
        <v>November</v>
      </c>
      <c r="O1518" s="2">
        <v>3.3333333333333333E-2</v>
      </c>
      <c r="P1518" s="2" t="str">
        <f t="shared" si="165"/>
        <v>Week 2</v>
      </c>
      <c r="Q1518" t="s">
        <v>59</v>
      </c>
      <c r="R1518" s="5">
        <v>38.1</v>
      </c>
      <c r="S1518" s="5">
        <v>0</v>
      </c>
      <c r="T1518" s="5">
        <f t="shared" si="166"/>
        <v>0</v>
      </c>
      <c r="U1518" s="5">
        <v>38.1</v>
      </c>
      <c r="V1518" s="5">
        <v>0</v>
      </c>
      <c r="W1518" s="5">
        <v>1.9</v>
      </c>
      <c r="X1518" s="5">
        <v>0</v>
      </c>
      <c r="Y1518" s="5">
        <v>40</v>
      </c>
      <c r="Z1518" s="5">
        <v>40</v>
      </c>
      <c r="AA1518" t="s">
        <v>68</v>
      </c>
      <c r="AB1518">
        <v>14</v>
      </c>
      <c r="AC1518">
        <v>0</v>
      </c>
      <c r="AD1518" t="s">
        <v>5778</v>
      </c>
      <c r="AE1518" t="s">
        <v>75</v>
      </c>
      <c r="AI1518" t="s">
        <v>89</v>
      </c>
      <c r="AJ1518" t="s">
        <v>56</v>
      </c>
      <c r="AK1518">
        <v>8929758003</v>
      </c>
      <c r="AO1518">
        <v>0</v>
      </c>
      <c r="AP1518">
        <v>0</v>
      </c>
      <c r="AR1518">
        <v>40</v>
      </c>
      <c r="AZ1518">
        <v>38.1</v>
      </c>
      <c r="BA1518">
        <v>0.95</v>
      </c>
      <c r="BB1518">
        <v>38.1</v>
      </c>
      <c r="BC1518">
        <v>0.95</v>
      </c>
      <c r="BD1518" s="5">
        <v>40</v>
      </c>
      <c r="BE1518">
        <v>38.1</v>
      </c>
      <c r="BG1518">
        <f t="shared" si="167"/>
        <v>38.1</v>
      </c>
    </row>
    <row r="1519" spans="1:61" x14ac:dyDescent="0.25">
      <c r="A1519" t="s">
        <v>54</v>
      </c>
      <c r="B1519">
        <v>110027</v>
      </c>
      <c r="C1519" t="s">
        <v>55</v>
      </c>
      <c r="D1519" t="s">
        <v>56</v>
      </c>
      <c r="E1519" s="1">
        <v>45970</v>
      </c>
      <c r="F1519" t="s">
        <v>1810</v>
      </c>
      <c r="G1519" t="s">
        <v>67</v>
      </c>
      <c r="H1519" t="str">
        <f t="shared" si="161"/>
        <v>Direct Sale</v>
      </c>
      <c r="K1519" s="3">
        <v>45971.035416666666</v>
      </c>
      <c r="L1519">
        <f t="shared" si="162"/>
        <v>10</v>
      </c>
      <c r="M1519" t="str">
        <f t="shared" si="163"/>
        <v>Monday</v>
      </c>
      <c r="N1519" s="1" t="str">
        <f t="shared" si="164"/>
        <v>November</v>
      </c>
      <c r="O1519" s="2">
        <v>3.5416666666666666E-2</v>
      </c>
      <c r="P1519" s="2" t="str">
        <f t="shared" si="165"/>
        <v>Week 2</v>
      </c>
      <c r="Q1519" t="s">
        <v>59</v>
      </c>
      <c r="R1519" s="5">
        <v>99</v>
      </c>
      <c r="S1519" s="5">
        <v>-13</v>
      </c>
      <c r="T1519" s="5">
        <f t="shared" si="166"/>
        <v>13.131313131313133</v>
      </c>
      <c r="U1519" s="5">
        <v>86</v>
      </c>
      <c r="V1519" s="5">
        <v>0</v>
      </c>
      <c r="W1519" s="5">
        <v>4.3</v>
      </c>
      <c r="X1519" s="5">
        <v>-0.3</v>
      </c>
      <c r="Y1519" s="5">
        <v>90</v>
      </c>
      <c r="Z1519" s="5">
        <v>90</v>
      </c>
      <c r="AA1519" t="s">
        <v>68</v>
      </c>
      <c r="AB1519">
        <v>22.93</v>
      </c>
      <c r="AC1519">
        <v>1.96</v>
      </c>
      <c r="AD1519" t="s">
        <v>5778</v>
      </c>
      <c r="AE1519" t="s">
        <v>75</v>
      </c>
      <c r="AI1519" t="s">
        <v>1707</v>
      </c>
      <c r="AJ1519" t="s">
        <v>1708</v>
      </c>
      <c r="AK1519">
        <v>9911957997</v>
      </c>
      <c r="AO1519">
        <v>0</v>
      </c>
      <c r="AP1519">
        <v>0</v>
      </c>
      <c r="AR1519">
        <v>90</v>
      </c>
      <c r="AZ1519">
        <v>86</v>
      </c>
      <c r="BA1519">
        <v>2.15</v>
      </c>
      <c r="BB1519">
        <v>86</v>
      </c>
      <c r="BC1519">
        <v>2.15</v>
      </c>
      <c r="BD1519" s="5">
        <v>90</v>
      </c>
      <c r="BE1519">
        <v>86</v>
      </c>
      <c r="BG1519">
        <f t="shared" si="167"/>
        <v>86</v>
      </c>
    </row>
    <row r="1520" spans="1:61" x14ac:dyDescent="0.25">
      <c r="A1520" t="s">
        <v>54</v>
      </c>
      <c r="B1520">
        <v>110027</v>
      </c>
      <c r="C1520" t="s">
        <v>55</v>
      </c>
      <c r="D1520" t="s">
        <v>56</v>
      </c>
      <c r="E1520" s="1">
        <v>45970</v>
      </c>
      <c r="F1520" t="s">
        <v>1811</v>
      </c>
      <c r="G1520" t="s">
        <v>58</v>
      </c>
      <c r="H1520" t="str">
        <f t="shared" si="161"/>
        <v>Aggregator</v>
      </c>
      <c r="I1520">
        <v>7458891448</v>
      </c>
      <c r="J1520">
        <v>18528960</v>
      </c>
      <c r="K1520" s="3">
        <v>45971.037499999999</v>
      </c>
      <c r="L1520">
        <f t="shared" si="162"/>
        <v>10</v>
      </c>
      <c r="M1520" t="str">
        <f t="shared" si="163"/>
        <v>Monday</v>
      </c>
      <c r="N1520" s="1" t="str">
        <f t="shared" si="164"/>
        <v>November</v>
      </c>
      <c r="O1520" s="2">
        <v>3.7499999999999999E-2</v>
      </c>
      <c r="P1520" s="2" t="str">
        <f t="shared" si="165"/>
        <v>Week 2</v>
      </c>
      <c r="Q1520" t="s">
        <v>59</v>
      </c>
      <c r="R1520" s="5">
        <v>398</v>
      </c>
      <c r="S1520" s="5">
        <v>-100</v>
      </c>
      <c r="T1520" s="5">
        <f t="shared" si="166"/>
        <v>25.125628140703515</v>
      </c>
      <c r="U1520" s="5">
        <v>298</v>
      </c>
      <c r="V1520" s="5">
        <v>32</v>
      </c>
      <c r="W1520" s="5">
        <v>0</v>
      </c>
      <c r="X1520" s="5">
        <v>0</v>
      </c>
      <c r="Y1520" s="5">
        <v>330</v>
      </c>
      <c r="Z1520" s="5">
        <v>330</v>
      </c>
      <c r="AA1520" t="s">
        <v>60</v>
      </c>
      <c r="AB1520">
        <v>101.86</v>
      </c>
      <c r="AC1520">
        <v>9.82</v>
      </c>
      <c r="AD1520" t="s">
        <v>60</v>
      </c>
      <c r="AE1520" t="s">
        <v>56</v>
      </c>
      <c r="AF1520">
        <v>1448</v>
      </c>
      <c r="AG1520">
        <v>1448</v>
      </c>
      <c r="AO1520">
        <v>32</v>
      </c>
      <c r="AP1520">
        <v>0</v>
      </c>
      <c r="AX1520">
        <v>330</v>
      </c>
      <c r="BD1520" s="5">
        <v>330</v>
      </c>
      <c r="BE1520">
        <v>298</v>
      </c>
      <c r="BG1520">
        <f t="shared" si="167"/>
        <v>298</v>
      </c>
      <c r="BI1520">
        <v>32</v>
      </c>
    </row>
    <row r="1521" spans="1:61" x14ac:dyDescent="0.25">
      <c r="A1521" t="s">
        <v>54</v>
      </c>
      <c r="B1521">
        <v>110027</v>
      </c>
      <c r="C1521" t="s">
        <v>55</v>
      </c>
      <c r="D1521" t="s">
        <v>56</v>
      </c>
      <c r="E1521" s="1">
        <v>45970</v>
      </c>
      <c r="F1521" t="s">
        <v>1812</v>
      </c>
      <c r="G1521" t="s">
        <v>67</v>
      </c>
      <c r="H1521" t="str">
        <f t="shared" si="161"/>
        <v>Direct Sale</v>
      </c>
      <c r="K1521" s="3">
        <v>45971.045138888891</v>
      </c>
      <c r="L1521">
        <f t="shared" si="162"/>
        <v>10</v>
      </c>
      <c r="M1521" t="str">
        <f t="shared" si="163"/>
        <v>Monday</v>
      </c>
      <c r="N1521" s="1" t="str">
        <f t="shared" si="164"/>
        <v>November</v>
      </c>
      <c r="O1521" s="2">
        <v>4.5138888888888888E-2</v>
      </c>
      <c r="P1521" s="2" t="str">
        <f t="shared" si="165"/>
        <v>Week 2</v>
      </c>
      <c r="Q1521" t="s">
        <v>59</v>
      </c>
      <c r="R1521" s="5">
        <v>99</v>
      </c>
      <c r="S1521" s="5">
        <v>-27.72</v>
      </c>
      <c r="T1521" s="5">
        <f t="shared" si="166"/>
        <v>27.999999999999996</v>
      </c>
      <c r="U1521" s="5">
        <v>71.28</v>
      </c>
      <c r="V1521" s="5">
        <v>0</v>
      </c>
      <c r="W1521" s="5">
        <v>3.56</v>
      </c>
      <c r="X1521" s="5">
        <v>0.16</v>
      </c>
      <c r="Y1521" s="5">
        <v>75</v>
      </c>
      <c r="Z1521" s="5">
        <v>75</v>
      </c>
      <c r="AA1521" t="s">
        <v>68</v>
      </c>
      <c r="AB1521">
        <v>22.93</v>
      </c>
      <c r="AC1521">
        <v>1.96</v>
      </c>
      <c r="AD1521" t="s">
        <v>5778</v>
      </c>
      <c r="AE1521" t="s">
        <v>75</v>
      </c>
      <c r="AI1521" t="s">
        <v>1566</v>
      </c>
      <c r="AJ1521" t="s">
        <v>1567</v>
      </c>
      <c r="AK1521">
        <v>8178405483</v>
      </c>
      <c r="AO1521">
        <v>0</v>
      </c>
      <c r="AP1521">
        <v>0</v>
      </c>
      <c r="AR1521">
        <v>75</v>
      </c>
      <c r="AZ1521">
        <v>71.28</v>
      </c>
      <c r="BA1521">
        <v>1.78</v>
      </c>
      <c r="BB1521">
        <v>71.28</v>
      </c>
      <c r="BC1521">
        <v>1.78</v>
      </c>
      <c r="BD1521" s="5">
        <v>75</v>
      </c>
      <c r="BE1521">
        <v>71.28</v>
      </c>
      <c r="BG1521">
        <f t="shared" si="167"/>
        <v>71.28</v>
      </c>
    </row>
    <row r="1522" spans="1:61" x14ac:dyDescent="0.25">
      <c r="A1522" t="s">
        <v>54</v>
      </c>
      <c r="B1522">
        <v>110027</v>
      </c>
      <c r="C1522" t="s">
        <v>55</v>
      </c>
      <c r="D1522" t="s">
        <v>56</v>
      </c>
      <c r="E1522" s="1">
        <v>45970</v>
      </c>
      <c r="F1522" t="s">
        <v>1813</v>
      </c>
      <c r="G1522" t="s">
        <v>63</v>
      </c>
      <c r="H1522" t="str">
        <f t="shared" si="161"/>
        <v>Aggregator</v>
      </c>
      <c r="I1522">
        <v>221687000000000</v>
      </c>
      <c r="J1522">
        <v>29811</v>
      </c>
      <c r="K1522" s="3">
        <v>45971.047222222223</v>
      </c>
      <c r="L1522">
        <f t="shared" si="162"/>
        <v>10</v>
      </c>
      <c r="M1522" t="str">
        <f t="shared" si="163"/>
        <v>Monday</v>
      </c>
      <c r="N1522" s="1" t="str">
        <f t="shared" si="164"/>
        <v>November</v>
      </c>
      <c r="O1522" s="2">
        <v>4.7222222222222221E-2</v>
      </c>
      <c r="P1522" s="2" t="str">
        <f t="shared" si="165"/>
        <v>Week 2</v>
      </c>
      <c r="Q1522" t="s">
        <v>59</v>
      </c>
      <c r="R1522" s="5">
        <v>219</v>
      </c>
      <c r="S1522" s="5">
        <v>-90</v>
      </c>
      <c r="T1522" s="5">
        <f t="shared" si="166"/>
        <v>41.095890410958901</v>
      </c>
      <c r="U1522" s="5">
        <v>129</v>
      </c>
      <c r="V1522" s="5">
        <v>32</v>
      </c>
      <c r="W1522" s="5">
        <v>0</v>
      </c>
      <c r="X1522" s="5">
        <v>0</v>
      </c>
      <c r="Y1522" s="5">
        <v>161</v>
      </c>
      <c r="Z1522" s="5">
        <v>161</v>
      </c>
      <c r="AA1522" t="s">
        <v>64</v>
      </c>
      <c r="AB1522">
        <v>41.45</v>
      </c>
      <c r="AC1522">
        <v>4.26</v>
      </c>
      <c r="AD1522" t="s">
        <v>64</v>
      </c>
      <c r="AE1522" t="s">
        <v>56</v>
      </c>
      <c r="AF1522">
        <v>3418</v>
      </c>
      <c r="AG1522">
        <v>3418</v>
      </c>
      <c r="AO1522">
        <v>32</v>
      </c>
      <c r="AP1522">
        <v>0</v>
      </c>
      <c r="AW1522">
        <v>161</v>
      </c>
      <c r="BD1522" s="5">
        <v>161</v>
      </c>
      <c r="BE1522">
        <v>129</v>
      </c>
      <c r="BG1522">
        <f t="shared" si="167"/>
        <v>129</v>
      </c>
      <c r="BH1522">
        <v>32</v>
      </c>
    </row>
    <row r="1523" spans="1:61" x14ac:dyDescent="0.25">
      <c r="A1523" t="s">
        <v>54</v>
      </c>
      <c r="B1523">
        <v>110027</v>
      </c>
      <c r="C1523" t="s">
        <v>55</v>
      </c>
      <c r="D1523" t="s">
        <v>56</v>
      </c>
      <c r="E1523" s="1">
        <v>45970</v>
      </c>
      <c r="F1523" t="s">
        <v>1814</v>
      </c>
      <c r="G1523" t="s">
        <v>63</v>
      </c>
      <c r="H1523" t="str">
        <f t="shared" si="161"/>
        <v>Aggregator</v>
      </c>
      <c r="I1523">
        <v>221687000000000</v>
      </c>
      <c r="J1523">
        <v>29811</v>
      </c>
      <c r="K1523" s="3">
        <v>45971.048611111109</v>
      </c>
      <c r="L1523">
        <f t="shared" si="162"/>
        <v>10</v>
      </c>
      <c r="M1523" t="str">
        <f t="shared" si="163"/>
        <v>Monday</v>
      </c>
      <c r="N1523" s="1" t="str">
        <f t="shared" si="164"/>
        <v>November</v>
      </c>
      <c r="O1523" s="2">
        <v>4.8611111111111112E-2</v>
      </c>
      <c r="P1523" s="2" t="str">
        <f t="shared" si="165"/>
        <v>Week 2</v>
      </c>
      <c r="Q1523" t="s">
        <v>59</v>
      </c>
      <c r="R1523" s="5">
        <v>1155</v>
      </c>
      <c r="S1523" s="5">
        <v>-142</v>
      </c>
      <c r="T1523" s="5">
        <f t="shared" si="166"/>
        <v>12.294372294372295</v>
      </c>
      <c r="U1523" s="5">
        <v>1013</v>
      </c>
      <c r="V1523" s="5">
        <v>32</v>
      </c>
      <c r="W1523" s="5">
        <v>0</v>
      </c>
      <c r="X1523" s="5">
        <v>0</v>
      </c>
      <c r="Y1523" s="5">
        <v>1045</v>
      </c>
      <c r="Z1523" s="5">
        <v>1045</v>
      </c>
      <c r="AA1523" t="s">
        <v>64</v>
      </c>
      <c r="AB1523">
        <v>216.17</v>
      </c>
      <c r="AC1523">
        <v>21.04</v>
      </c>
      <c r="AD1523" t="s">
        <v>64</v>
      </c>
      <c r="AE1523" t="s">
        <v>56</v>
      </c>
      <c r="AF1523">
        <v>9740</v>
      </c>
      <c r="AG1523">
        <v>9740</v>
      </c>
      <c r="AO1523">
        <v>32</v>
      </c>
      <c r="AP1523">
        <v>0</v>
      </c>
      <c r="AW1523">
        <v>1045</v>
      </c>
      <c r="BD1523" s="5">
        <v>1045</v>
      </c>
      <c r="BE1523">
        <v>1013</v>
      </c>
      <c r="BG1523">
        <f t="shared" si="167"/>
        <v>1013</v>
      </c>
      <c r="BH1523">
        <v>32</v>
      </c>
    </row>
    <row r="1524" spans="1:61" x14ac:dyDescent="0.25">
      <c r="A1524" t="s">
        <v>54</v>
      </c>
      <c r="B1524">
        <v>110027</v>
      </c>
      <c r="C1524" t="s">
        <v>55</v>
      </c>
      <c r="D1524" t="s">
        <v>56</v>
      </c>
      <c r="E1524" s="1">
        <v>45970</v>
      </c>
      <c r="F1524" t="s">
        <v>1815</v>
      </c>
      <c r="G1524" t="s">
        <v>63</v>
      </c>
      <c r="H1524" t="str">
        <f t="shared" si="161"/>
        <v>Aggregator</v>
      </c>
      <c r="I1524">
        <v>221687000000000</v>
      </c>
      <c r="J1524">
        <v>29811</v>
      </c>
      <c r="K1524" s="3">
        <v>45971.05</v>
      </c>
      <c r="L1524">
        <f t="shared" si="162"/>
        <v>10</v>
      </c>
      <c r="M1524" t="str">
        <f t="shared" si="163"/>
        <v>Monday</v>
      </c>
      <c r="N1524" s="1" t="str">
        <f t="shared" si="164"/>
        <v>November</v>
      </c>
      <c r="O1524" s="2">
        <v>0.05</v>
      </c>
      <c r="P1524" s="2" t="str">
        <f t="shared" si="165"/>
        <v>Week 2</v>
      </c>
      <c r="Q1524" t="s">
        <v>59</v>
      </c>
      <c r="R1524" s="5">
        <v>198</v>
      </c>
      <c r="S1524" s="5">
        <v>-89.1</v>
      </c>
      <c r="T1524" s="5">
        <f t="shared" si="166"/>
        <v>44.999999999999993</v>
      </c>
      <c r="U1524" s="5">
        <v>108.9</v>
      </c>
      <c r="V1524" s="5">
        <v>32</v>
      </c>
      <c r="W1524" s="5">
        <v>0</v>
      </c>
      <c r="X1524" s="5">
        <v>0.1</v>
      </c>
      <c r="Y1524" s="5">
        <v>141</v>
      </c>
      <c r="Z1524" s="5">
        <v>141</v>
      </c>
      <c r="AA1524" t="s">
        <v>64</v>
      </c>
      <c r="AB1524">
        <v>39.01</v>
      </c>
      <c r="AC1524">
        <v>3.92</v>
      </c>
      <c r="AD1524" t="s">
        <v>64</v>
      </c>
      <c r="AE1524" t="s">
        <v>56</v>
      </c>
      <c r="AF1524">
        <v>616</v>
      </c>
      <c r="AG1524">
        <v>616</v>
      </c>
      <c r="AO1524">
        <v>32</v>
      </c>
      <c r="AP1524">
        <v>0</v>
      </c>
      <c r="AW1524">
        <v>141</v>
      </c>
      <c r="BD1524" s="5">
        <v>141</v>
      </c>
      <c r="BE1524">
        <v>108.9</v>
      </c>
      <c r="BG1524">
        <f t="shared" si="167"/>
        <v>108.9</v>
      </c>
      <c r="BH1524">
        <v>32</v>
      </c>
    </row>
    <row r="1525" spans="1:61" x14ac:dyDescent="0.25">
      <c r="A1525" t="s">
        <v>54</v>
      </c>
      <c r="B1525">
        <v>110027</v>
      </c>
      <c r="C1525" t="s">
        <v>55</v>
      </c>
      <c r="D1525" t="s">
        <v>56</v>
      </c>
      <c r="E1525" s="1">
        <v>45970</v>
      </c>
      <c r="F1525" t="s">
        <v>1816</v>
      </c>
      <c r="G1525" t="s">
        <v>67</v>
      </c>
      <c r="H1525" t="str">
        <f t="shared" si="161"/>
        <v>Direct Sale</v>
      </c>
      <c r="K1525" s="3">
        <v>45971.056250000001</v>
      </c>
      <c r="L1525">
        <f t="shared" si="162"/>
        <v>10</v>
      </c>
      <c r="M1525" t="str">
        <f t="shared" si="163"/>
        <v>Monday</v>
      </c>
      <c r="N1525" s="1" t="str">
        <f t="shared" si="164"/>
        <v>November</v>
      </c>
      <c r="O1525" s="2">
        <v>5.6250000000000001E-2</v>
      </c>
      <c r="P1525" s="2" t="str">
        <f t="shared" si="165"/>
        <v>Week 2</v>
      </c>
      <c r="Q1525" t="s">
        <v>59</v>
      </c>
      <c r="R1525" s="5">
        <v>278</v>
      </c>
      <c r="S1525" s="5">
        <v>0</v>
      </c>
      <c r="T1525" s="5">
        <f t="shared" si="166"/>
        <v>0</v>
      </c>
      <c r="U1525" s="5">
        <v>278</v>
      </c>
      <c r="V1525" s="5">
        <v>0</v>
      </c>
      <c r="W1525" s="5">
        <v>13.9</v>
      </c>
      <c r="X1525" s="5">
        <v>0.1</v>
      </c>
      <c r="Y1525" s="5">
        <v>292</v>
      </c>
      <c r="Z1525" s="5">
        <v>292</v>
      </c>
      <c r="AA1525" t="s">
        <v>68</v>
      </c>
      <c r="AB1525">
        <v>62.63</v>
      </c>
      <c r="AC1525">
        <v>4.5199999999999996</v>
      </c>
      <c r="AD1525" t="s">
        <v>5778</v>
      </c>
      <c r="AE1525" t="s">
        <v>75</v>
      </c>
      <c r="AI1525" t="s">
        <v>632</v>
      </c>
      <c r="AJ1525" t="s">
        <v>633</v>
      </c>
      <c r="AK1525">
        <v>9874123650</v>
      </c>
      <c r="AO1525">
        <v>0</v>
      </c>
      <c r="AP1525">
        <v>0</v>
      </c>
      <c r="AR1525">
        <v>292</v>
      </c>
      <c r="AZ1525">
        <v>278</v>
      </c>
      <c r="BA1525">
        <v>6.95</v>
      </c>
      <c r="BB1525">
        <v>278</v>
      </c>
      <c r="BC1525">
        <v>6.95</v>
      </c>
      <c r="BD1525" s="5">
        <v>292</v>
      </c>
      <c r="BE1525">
        <v>278</v>
      </c>
      <c r="BG1525">
        <f t="shared" si="167"/>
        <v>278</v>
      </c>
    </row>
    <row r="1526" spans="1:61" x14ac:dyDescent="0.25">
      <c r="A1526" t="s">
        <v>54</v>
      </c>
      <c r="B1526">
        <v>110027</v>
      </c>
      <c r="C1526" t="s">
        <v>55</v>
      </c>
      <c r="D1526" t="s">
        <v>56</v>
      </c>
      <c r="E1526" s="1">
        <v>45970</v>
      </c>
      <c r="F1526" t="s">
        <v>1817</v>
      </c>
      <c r="G1526" t="s">
        <v>58</v>
      </c>
      <c r="H1526" t="str">
        <f t="shared" si="161"/>
        <v>Aggregator</v>
      </c>
      <c r="I1526">
        <v>7466593516</v>
      </c>
      <c r="J1526">
        <v>18528960</v>
      </c>
      <c r="K1526" s="3">
        <v>45971.056250000001</v>
      </c>
      <c r="L1526">
        <f t="shared" si="162"/>
        <v>10</v>
      </c>
      <c r="M1526" t="str">
        <f t="shared" si="163"/>
        <v>Monday</v>
      </c>
      <c r="N1526" s="1" t="str">
        <f t="shared" si="164"/>
        <v>November</v>
      </c>
      <c r="O1526" s="2">
        <v>5.6250000000000001E-2</v>
      </c>
      <c r="P1526" s="2" t="str">
        <f t="shared" si="165"/>
        <v>Week 2</v>
      </c>
      <c r="Q1526" t="s">
        <v>59</v>
      </c>
      <c r="R1526" s="5">
        <v>597</v>
      </c>
      <c r="S1526" s="5">
        <v>-254.5</v>
      </c>
      <c r="T1526" s="5">
        <f t="shared" si="166"/>
        <v>42.629815745393635</v>
      </c>
      <c r="U1526" s="5">
        <v>342.5</v>
      </c>
      <c r="V1526" s="5">
        <v>32</v>
      </c>
      <c r="W1526" s="5">
        <v>0</v>
      </c>
      <c r="X1526" s="5">
        <v>0</v>
      </c>
      <c r="Y1526" s="5">
        <v>374.5</v>
      </c>
      <c r="Z1526" s="5">
        <v>374.5</v>
      </c>
      <c r="AA1526" t="s">
        <v>60</v>
      </c>
      <c r="AB1526">
        <v>106.35</v>
      </c>
      <c r="AC1526">
        <v>9.8000000000000007</v>
      </c>
      <c r="AD1526" t="s">
        <v>60</v>
      </c>
      <c r="AE1526" t="s">
        <v>56</v>
      </c>
      <c r="AF1526">
        <v>3516</v>
      </c>
      <c r="AG1526">
        <v>3516</v>
      </c>
      <c r="AO1526">
        <v>32</v>
      </c>
      <c r="AP1526">
        <v>0</v>
      </c>
      <c r="AX1526">
        <v>374.5</v>
      </c>
      <c r="BD1526" s="5">
        <v>374.5</v>
      </c>
      <c r="BE1526">
        <v>342.5</v>
      </c>
      <c r="BG1526">
        <f t="shared" si="167"/>
        <v>342.5</v>
      </c>
      <c r="BI1526">
        <v>32</v>
      </c>
    </row>
    <row r="1527" spans="1:61" x14ac:dyDescent="0.25">
      <c r="A1527" t="s">
        <v>54</v>
      </c>
      <c r="B1527">
        <v>110027</v>
      </c>
      <c r="C1527" t="s">
        <v>55</v>
      </c>
      <c r="D1527" t="s">
        <v>56</v>
      </c>
      <c r="E1527" s="1">
        <v>45970</v>
      </c>
      <c r="F1527" t="s">
        <v>1818</v>
      </c>
      <c r="G1527" t="s">
        <v>67</v>
      </c>
      <c r="H1527" t="str">
        <f t="shared" si="161"/>
        <v>Direct Sale</v>
      </c>
      <c r="K1527" s="3">
        <v>45971.05972222222</v>
      </c>
      <c r="L1527">
        <f t="shared" si="162"/>
        <v>10</v>
      </c>
      <c r="M1527" t="str">
        <f t="shared" si="163"/>
        <v>Monday</v>
      </c>
      <c r="N1527" s="1" t="str">
        <f t="shared" si="164"/>
        <v>November</v>
      </c>
      <c r="O1527" s="2">
        <v>5.9722222222222225E-2</v>
      </c>
      <c r="P1527" s="2" t="str">
        <f t="shared" si="165"/>
        <v>Week 2</v>
      </c>
      <c r="Q1527" t="s">
        <v>59</v>
      </c>
      <c r="R1527" s="5">
        <v>139</v>
      </c>
      <c r="S1527" s="5">
        <v>-38.92</v>
      </c>
      <c r="T1527" s="5">
        <f t="shared" si="166"/>
        <v>28.000000000000004</v>
      </c>
      <c r="U1527" s="5">
        <v>100.08</v>
      </c>
      <c r="V1527" s="5">
        <v>0</v>
      </c>
      <c r="W1527" s="5">
        <v>5</v>
      </c>
      <c r="X1527" s="5">
        <v>-0.08</v>
      </c>
      <c r="Y1527" s="5">
        <v>105</v>
      </c>
      <c r="Z1527" s="5">
        <v>105</v>
      </c>
      <c r="AA1527" t="s">
        <v>68</v>
      </c>
      <c r="AB1527">
        <v>30.6</v>
      </c>
      <c r="AC1527">
        <v>4.0199999999999996</v>
      </c>
      <c r="AD1527" t="s">
        <v>5778</v>
      </c>
      <c r="AE1527" t="s">
        <v>75</v>
      </c>
      <c r="AI1527" t="s">
        <v>425</v>
      </c>
      <c r="AJ1527" t="s">
        <v>426</v>
      </c>
      <c r="AK1527">
        <v>8287332186</v>
      </c>
      <c r="AO1527">
        <v>0</v>
      </c>
      <c r="AP1527">
        <v>0</v>
      </c>
      <c r="AR1527">
        <v>105</v>
      </c>
      <c r="AZ1527">
        <v>100.08</v>
      </c>
      <c r="BA1527">
        <v>2.5</v>
      </c>
      <c r="BB1527">
        <v>100.08</v>
      </c>
      <c r="BC1527">
        <v>2.5</v>
      </c>
      <c r="BD1527" s="5">
        <v>105</v>
      </c>
      <c r="BE1527">
        <v>100.08</v>
      </c>
      <c r="BG1527">
        <f t="shared" si="167"/>
        <v>100.08</v>
      </c>
    </row>
    <row r="1528" spans="1:61" x14ac:dyDescent="0.25">
      <c r="A1528" t="s">
        <v>54</v>
      </c>
      <c r="B1528">
        <v>110027</v>
      </c>
      <c r="C1528" t="s">
        <v>55</v>
      </c>
      <c r="D1528" t="s">
        <v>56</v>
      </c>
      <c r="E1528" s="1">
        <v>45970</v>
      </c>
      <c r="F1528" t="s">
        <v>1819</v>
      </c>
      <c r="G1528" t="s">
        <v>58</v>
      </c>
      <c r="H1528" t="str">
        <f t="shared" si="161"/>
        <v>Aggregator</v>
      </c>
      <c r="I1528">
        <v>7467979003</v>
      </c>
      <c r="J1528">
        <v>18528960</v>
      </c>
      <c r="K1528" s="3">
        <v>45971.061111111114</v>
      </c>
      <c r="L1528">
        <f t="shared" si="162"/>
        <v>10</v>
      </c>
      <c r="M1528" t="str">
        <f t="shared" si="163"/>
        <v>Monday</v>
      </c>
      <c r="N1528" s="1" t="str">
        <f t="shared" si="164"/>
        <v>November</v>
      </c>
      <c r="O1528" s="2">
        <v>6.1111111111111109E-2</v>
      </c>
      <c r="P1528" s="2" t="str">
        <f t="shared" si="165"/>
        <v>Week 2</v>
      </c>
      <c r="Q1528" t="s">
        <v>59</v>
      </c>
      <c r="R1528" s="5">
        <v>357.56</v>
      </c>
      <c r="S1528" s="5">
        <v>-67.599999999999994</v>
      </c>
      <c r="T1528" s="5">
        <f t="shared" si="166"/>
        <v>18.905917887906924</v>
      </c>
      <c r="U1528" s="5">
        <v>289.95999999999998</v>
      </c>
      <c r="V1528" s="5">
        <v>32</v>
      </c>
      <c r="W1528" s="5">
        <v>0</v>
      </c>
      <c r="X1528" s="5">
        <v>0</v>
      </c>
      <c r="Y1528" s="5">
        <v>321.95999999999998</v>
      </c>
      <c r="Z1528" s="5">
        <v>321.95999999999998</v>
      </c>
      <c r="AA1528" t="s">
        <v>60</v>
      </c>
      <c r="AB1528">
        <v>77.83</v>
      </c>
      <c r="AC1528">
        <v>6.93</v>
      </c>
      <c r="AD1528" t="s">
        <v>60</v>
      </c>
      <c r="AE1528" t="s">
        <v>56</v>
      </c>
      <c r="AF1528">
        <v>9003</v>
      </c>
      <c r="AG1528">
        <v>9003</v>
      </c>
      <c r="AO1528">
        <v>32</v>
      </c>
      <c r="AP1528">
        <v>0</v>
      </c>
      <c r="AX1528">
        <v>321.95999999999998</v>
      </c>
      <c r="BD1528" s="5">
        <v>321.95999999999998</v>
      </c>
      <c r="BE1528">
        <v>289.95999999999998</v>
      </c>
      <c r="BG1528">
        <f t="shared" si="167"/>
        <v>289.95999999999998</v>
      </c>
      <c r="BI1528">
        <v>32</v>
      </c>
    </row>
    <row r="1529" spans="1:61" x14ac:dyDescent="0.25">
      <c r="A1529" t="s">
        <v>54</v>
      </c>
      <c r="B1529">
        <v>110027</v>
      </c>
      <c r="C1529" t="s">
        <v>55</v>
      </c>
      <c r="D1529" t="s">
        <v>56</v>
      </c>
      <c r="E1529" s="1">
        <v>45970</v>
      </c>
      <c r="F1529" t="s">
        <v>1820</v>
      </c>
      <c r="G1529" t="s">
        <v>67</v>
      </c>
      <c r="H1529" t="str">
        <f t="shared" si="161"/>
        <v>Direct Sale</v>
      </c>
      <c r="K1529" s="3">
        <v>45971.0625</v>
      </c>
      <c r="L1529">
        <f t="shared" si="162"/>
        <v>10</v>
      </c>
      <c r="M1529" t="str">
        <f t="shared" si="163"/>
        <v>Monday</v>
      </c>
      <c r="N1529" s="1" t="str">
        <f t="shared" si="164"/>
        <v>November</v>
      </c>
      <c r="O1529" s="2">
        <v>6.25E-2</v>
      </c>
      <c r="P1529" s="2" t="str">
        <f t="shared" si="165"/>
        <v>Week 2</v>
      </c>
      <c r="Q1529" t="s">
        <v>59</v>
      </c>
      <c r="R1529" s="5">
        <v>59</v>
      </c>
      <c r="S1529" s="5">
        <v>0</v>
      </c>
      <c r="T1529" s="5">
        <f t="shared" si="166"/>
        <v>0</v>
      </c>
      <c r="U1529" s="5">
        <v>59</v>
      </c>
      <c r="V1529" s="5">
        <v>0</v>
      </c>
      <c r="W1529" s="5">
        <v>2.96</v>
      </c>
      <c r="X1529" s="5">
        <v>0.04</v>
      </c>
      <c r="Y1529" s="5">
        <v>62</v>
      </c>
      <c r="Z1529" s="5">
        <v>62</v>
      </c>
      <c r="AA1529" t="s">
        <v>68</v>
      </c>
      <c r="AB1529">
        <v>15.49</v>
      </c>
      <c r="AC1529">
        <v>2.14</v>
      </c>
      <c r="AD1529" t="s">
        <v>5778</v>
      </c>
      <c r="AE1529" t="s">
        <v>75</v>
      </c>
      <c r="AI1529" t="s">
        <v>730</v>
      </c>
      <c r="AJ1529" t="s">
        <v>731</v>
      </c>
      <c r="AK1529">
        <v>9999777722</v>
      </c>
      <c r="AO1529">
        <v>0</v>
      </c>
      <c r="AP1529">
        <v>0</v>
      </c>
      <c r="AR1529">
        <v>62</v>
      </c>
      <c r="AZ1529">
        <v>59</v>
      </c>
      <c r="BA1529">
        <v>1.48</v>
      </c>
      <c r="BB1529">
        <v>59</v>
      </c>
      <c r="BC1529">
        <v>1.48</v>
      </c>
      <c r="BD1529" s="5">
        <v>62</v>
      </c>
      <c r="BE1529">
        <v>59</v>
      </c>
      <c r="BG1529">
        <f t="shared" si="167"/>
        <v>59</v>
      </c>
    </row>
    <row r="1530" spans="1:61" x14ac:dyDescent="0.25">
      <c r="A1530" t="s">
        <v>54</v>
      </c>
      <c r="B1530">
        <v>110027</v>
      </c>
      <c r="C1530" t="s">
        <v>55</v>
      </c>
      <c r="D1530" t="s">
        <v>56</v>
      </c>
      <c r="E1530" s="1">
        <v>45970</v>
      </c>
      <c r="F1530" t="s">
        <v>1821</v>
      </c>
      <c r="G1530" t="s">
        <v>67</v>
      </c>
      <c r="H1530" t="str">
        <f t="shared" si="161"/>
        <v>Direct Sale</v>
      </c>
      <c r="K1530" s="3">
        <v>45971.063194444447</v>
      </c>
      <c r="L1530">
        <f t="shared" si="162"/>
        <v>10</v>
      </c>
      <c r="M1530" t="str">
        <f t="shared" si="163"/>
        <v>Monday</v>
      </c>
      <c r="N1530" s="1" t="str">
        <f t="shared" si="164"/>
        <v>November</v>
      </c>
      <c r="O1530" s="2">
        <v>6.3194444444444442E-2</v>
      </c>
      <c r="P1530" s="2" t="str">
        <f t="shared" si="165"/>
        <v>Week 2</v>
      </c>
      <c r="Q1530" t="s">
        <v>59</v>
      </c>
      <c r="R1530" s="5">
        <v>537</v>
      </c>
      <c r="S1530" s="5">
        <v>0</v>
      </c>
      <c r="T1530" s="5">
        <f t="shared" si="166"/>
        <v>0</v>
      </c>
      <c r="U1530" s="5">
        <v>537</v>
      </c>
      <c r="V1530" s="5">
        <v>0</v>
      </c>
      <c r="W1530" s="5">
        <v>26.86</v>
      </c>
      <c r="X1530" s="5">
        <v>0.14000000000000001</v>
      </c>
      <c r="Y1530" s="5">
        <v>564</v>
      </c>
      <c r="Z1530" s="5">
        <v>564</v>
      </c>
      <c r="AA1530" t="s">
        <v>73</v>
      </c>
      <c r="AB1530">
        <v>113.04</v>
      </c>
      <c r="AC1530">
        <v>8.7100000000000009</v>
      </c>
      <c r="AD1530" t="s">
        <v>5778</v>
      </c>
      <c r="AE1530" t="s">
        <v>75</v>
      </c>
      <c r="AI1530" t="s">
        <v>89</v>
      </c>
      <c r="AJ1530" t="s">
        <v>56</v>
      </c>
      <c r="AK1530">
        <v>8929758003</v>
      </c>
      <c r="AO1530">
        <v>0</v>
      </c>
      <c r="AP1530">
        <v>0</v>
      </c>
      <c r="AQ1530">
        <v>564</v>
      </c>
      <c r="AZ1530">
        <v>537</v>
      </c>
      <c r="BA1530">
        <v>13.43</v>
      </c>
      <c r="BB1530">
        <v>537</v>
      </c>
      <c r="BC1530">
        <v>13.43</v>
      </c>
      <c r="BD1530" s="5">
        <v>564</v>
      </c>
      <c r="BE1530">
        <v>537</v>
      </c>
      <c r="BG1530">
        <f t="shared" si="167"/>
        <v>537</v>
      </c>
    </row>
    <row r="1531" spans="1:61" x14ac:dyDescent="0.25">
      <c r="A1531" t="s">
        <v>54</v>
      </c>
      <c r="B1531">
        <v>110027</v>
      </c>
      <c r="C1531" t="s">
        <v>55</v>
      </c>
      <c r="D1531" t="s">
        <v>56</v>
      </c>
      <c r="E1531" s="1">
        <v>45970</v>
      </c>
      <c r="F1531" t="s">
        <v>1822</v>
      </c>
      <c r="G1531" t="s">
        <v>63</v>
      </c>
      <c r="H1531" t="str">
        <f t="shared" si="161"/>
        <v>Aggregator</v>
      </c>
      <c r="I1531">
        <v>221688000000000</v>
      </c>
      <c r="J1531">
        <v>29811</v>
      </c>
      <c r="K1531" s="3">
        <v>45971.064583333333</v>
      </c>
      <c r="L1531">
        <f t="shared" si="162"/>
        <v>10</v>
      </c>
      <c r="M1531" t="str">
        <f t="shared" si="163"/>
        <v>Monday</v>
      </c>
      <c r="N1531" s="1" t="str">
        <f t="shared" si="164"/>
        <v>November</v>
      </c>
      <c r="O1531" s="2">
        <v>6.458333333333334E-2</v>
      </c>
      <c r="P1531" s="2" t="str">
        <f t="shared" si="165"/>
        <v>Week 2</v>
      </c>
      <c r="Q1531" t="s">
        <v>59</v>
      </c>
      <c r="R1531" s="5">
        <v>423.66</v>
      </c>
      <c r="S1531" s="5">
        <v>-93.74</v>
      </c>
      <c r="T1531" s="5">
        <f t="shared" si="166"/>
        <v>22.126233300287964</v>
      </c>
      <c r="U1531" s="5">
        <v>329.92</v>
      </c>
      <c r="V1531" s="5">
        <v>32</v>
      </c>
      <c r="W1531" s="5">
        <v>0</v>
      </c>
      <c r="X1531" s="5">
        <v>0.08</v>
      </c>
      <c r="Y1531" s="5">
        <v>362</v>
      </c>
      <c r="Z1531" s="5">
        <v>362</v>
      </c>
      <c r="AA1531" t="s">
        <v>64</v>
      </c>
      <c r="AB1531">
        <v>101.75</v>
      </c>
      <c r="AC1531">
        <v>7.67</v>
      </c>
      <c r="AD1531" t="s">
        <v>64</v>
      </c>
      <c r="AE1531" t="s">
        <v>56</v>
      </c>
      <c r="AF1531">
        <v>7551</v>
      </c>
      <c r="AG1531">
        <v>7551</v>
      </c>
      <c r="AO1531">
        <v>32</v>
      </c>
      <c r="AP1531">
        <v>0</v>
      </c>
      <c r="AW1531">
        <v>362</v>
      </c>
      <c r="BD1531" s="5">
        <v>362</v>
      </c>
      <c r="BE1531">
        <v>329.92</v>
      </c>
      <c r="BG1531">
        <f t="shared" si="167"/>
        <v>329.92</v>
      </c>
      <c r="BH1531">
        <v>32</v>
      </c>
    </row>
    <row r="1532" spans="1:61" x14ac:dyDescent="0.25">
      <c r="A1532" t="s">
        <v>54</v>
      </c>
      <c r="B1532">
        <v>110027</v>
      </c>
      <c r="C1532" t="s">
        <v>55</v>
      </c>
      <c r="D1532" t="s">
        <v>56</v>
      </c>
      <c r="E1532" s="1">
        <v>45970</v>
      </c>
      <c r="F1532" t="s">
        <v>1823</v>
      </c>
      <c r="G1532" t="s">
        <v>63</v>
      </c>
      <c r="H1532" t="str">
        <f t="shared" si="161"/>
        <v>Aggregator</v>
      </c>
      <c r="I1532">
        <v>221688000000000</v>
      </c>
      <c r="J1532">
        <v>29811</v>
      </c>
      <c r="K1532" s="3">
        <v>45971.066666666666</v>
      </c>
      <c r="L1532">
        <f t="shared" si="162"/>
        <v>10</v>
      </c>
      <c r="M1532" t="str">
        <f t="shared" si="163"/>
        <v>Monday</v>
      </c>
      <c r="N1532" s="1" t="str">
        <f t="shared" si="164"/>
        <v>November</v>
      </c>
      <c r="O1532" s="2">
        <v>6.6666666666666666E-2</v>
      </c>
      <c r="P1532" s="2" t="str">
        <f t="shared" si="165"/>
        <v>Week 2</v>
      </c>
      <c r="Q1532" t="s">
        <v>59</v>
      </c>
      <c r="R1532" s="5">
        <v>229</v>
      </c>
      <c r="S1532" s="5">
        <v>-90</v>
      </c>
      <c r="T1532" s="5">
        <f t="shared" si="166"/>
        <v>39.301310043668117</v>
      </c>
      <c r="U1532" s="5">
        <v>139</v>
      </c>
      <c r="V1532" s="5">
        <v>32</v>
      </c>
      <c r="W1532" s="5">
        <v>0</v>
      </c>
      <c r="X1532" s="5">
        <v>0</v>
      </c>
      <c r="Y1532" s="5">
        <v>171</v>
      </c>
      <c r="Z1532" s="5">
        <v>171</v>
      </c>
      <c r="AA1532" t="s">
        <v>64</v>
      </c>
      <c r="AB1532">
        <v>34.799999999999997</v>
      </c>
      <c r="AC1532">
        <v>5.03</v>
      </c>
      <c r="AD1532" t="s">
        <v>64</v>
      </c>
      <c r="AE1532" t="s">
        <v>56</v>
      </c>
      <c r="AF1532">
        <v>2705</v>
      </c>
      <c r="AG1532">
        <v>2705</v>
      </c>
      <c r="AO1532">
        <v>32</v>
      </c>
      <c r="AP1532">
        <v>0</v>
      </c>
      <c r="AW1532">
        <v>171</v>
      </c>
      <c r="BD1532" s="5">
        <v>171</v>
      </c>
      <c r="BE1532">
        <v>139</v>
      </c>
      <c r="BG1532">
        <f t="shared" si="167"/>
        <v>139</v>
      </c>
      <c r="BH1532">
        <v>32</v>
      </c>
    </row>
    <row r="1533" spans="1:61" x14ac:dyDescent="0.25">
      <c r="A1533" t="s">
        <v>54</v>
      </c>
      <c r="B1533">
        <v>110027</v>
      </c>
      <c r="C1533" t="s">
        <v>55</v>
      </c>
      <c r="D1533" t="s">
        <v>56</v>
      </c>
      <c r="E1533" s="1">
        <v>45970</v>
      </c>
      <c r="F1533" t="s">
        <v>1824</v>
      </c>
      <c r="G1533" t="s">
        <v>63</v>
      </c>
      <c r="H1533" t="str">
        <f t="shared" si="161"/>
        <v>Aggregator</v>
      </c>
      <c r="I1533">
        <v>221688000000000</v>
      </c>
      <c r="J1533">
        <v>29811</v>
      </c>
      <c r="K1533" s="3">
        <v>45971.067361111112</v>
      </c>
      <c r="L1533">
        <f t="shared" si="162"/>
        <v>10</v>
      </c>
      <c r="M1533" t="str">
        <f t="shared" si="163"/>
        <v>Monday</v>
      </c>
      <c r="N1533" s="1" t="str">
        <f t="shared" si="164"/>
        <v>November</v>
      </c>
      <c r="O1533" s="2">
        <v>6.7361111111111108E-2</v>
      </c>
      <c r="P1533" s="2" t="str">
        <f t="shared" si="165"/>
        <v>Week 2</v>
      </c>
      <c r="Q1533" t="s">
        <v>59</v>
      </c>
      <c r="R1533" s="5">
        <v>229</v>
      </c>
      <c r="S1533" s="5">
        <v>-90</v>
      </c>
      <c r="T1533" s="5">
        <f t="shared" si="166"/>
        <v>39.301310043668117</v>
      </c>
      <c r="U1533" s="5">
        <v>139</v>
      </c>
      <c r="V1533" s="5">
        <v>32</v>
      </c>
      <c r="W1533" s="5">
        <v>0</v>
      </c>
      <c r="X1533" s="5">
        <v>0</v>
      </c>
      <c r="Y1533" s="5">
        <v>171</v>
      </c>
      <c r="Z1533" s="5">
        <v>171</v>
      </c>
      <c r="AA1533" t="s">
        <v>64</v>
      </c>
      <c r="AB1533">
        <v>47.74</v>
      </c>
      <c r="AC1533">
        <v>5.03</v>
      </c>
      <c r="AD1533" t="s">
        <v>64</v>
      </c>
      <c r="AE1533" t="s">
        <v>56</v>
      </c>
      <c r="AF1533">
        <v>6014</v>
      </c>
      <c r="AG1533">
        <v>6014</v>
      </c>
      <c r="AO1533">
        <v>32</v>
      </c>
      <c r="AP1533">
        <v>0</v>
      </c>
      <c r="AW1533">
        <v>171</v>
      </c>
      <c r="BD1533" s="5">
        <v>171</v>
      </c>
      <c r="BE1533">
        <v>139</v>
      </c>
      <c r="BG1533">
        <f t="shared" si="167"/>
        <v>139</v>
      </c>
      <c r="BH1533">
        <v>32</v>
      </c>
    </row>
    <row r="1534" spans="1:61" x14ac:dyDescent="0.25">
      <c r="A1534" t="s">
        <v>54</v>
      </c>
      <c r="B1534">
        <v>110027</v>
      </c>
      <c r="C1534" t="s">
        <v>55</v>
      </c>
      <c r="D1534" t="s">
        <v>56</v>
      </c>
      <c r="E1534" s="1">
        <v>45970</v>
      </c>
      <c r="F1534" t="s">
        <v>1825</v>
      </c>
      <c r="G1534" t="s">
        <v>63</v>
      </c>
      <c r="H1534" t="str">
        <f t="shared" si="161"/>
        <v>Aggregator</v>
      </c>
      <c r="I1534">
        <v>221689000000000</v>
      </c>
      <c r="J1534">
        <v>29811</v>
      </c>
      <c r="K1534" s="3">
        <v>45971.071527777778</v>
      </c>
      <c r="L1534">
        <f t="shared" si="162"/>
        <v>10</v>
      </c>
      <c r="M1534" t="str">
        <f t="shared" si="163"/>
        <v>Monday</v>
      </c>
      <c r="N1534" s="1" t="str">
        <f t="shared" si="164"/>
        <v>November</v>
      </c>
      <c r="O1534" s="2">
        <v>7.1527777777777773E-2</v>
      </c>
      <c r="P1534" s="2" t="str">
        <f t="shared" si="165"/>
        <v>Week 2</v>
      </c>
      <c r="Q1534" t="s">
        <v>59</v>
      </c>
      <c r="R1534" s="5">
        <v>1072</v>
      </c>
      <c r="S1534" s="5">
        <v>-199.97</v>
      </c>
      <c r="T1534" s="5">
        <f t="shared" si="166"/>
        <v>18.653917910447763</v>
      </c>
      <c r="U1534" s="5">
        <v>872.03</v>
      </c>
      <c r="V1534" s="5">
        <v>32</v>
      </c>
      <c r="W1534" s="5">
        <v>0</v>
      </c>
      <c r="X1534" s="5">
        <v>-0.03</v>
      </c>
      <c r="Y1534" s="5">
        <v>904</v>
      </c>
      <c r="Z1534" s="5">
        <v>904</v>
      </c>
      <c r="AA1534" t="s">
        <v>64</v>
      </c>
      <c r="AB1534">
        <v>217.06</v>
      </c>
      <c r="AC1534">
        <v>25.87</v>
      </c>
      <c r="AD1534" t="s">
        <v>64</v>
      </c>
      <c r="AE1534" t="s">
        <v>56</v>
      </c>
      <c r="AF1534">
        <v>4124</v>
      </c>
      <c r="AG1534">
        <v>4124</v>
      </c>
      <c r="AO1534">
        <v>32</v>
      </c>
      <c r="AP1534">
        <v>0</v>
      </c>
      <c r="AW1534">
        <v>904</v>
      </c>
      <c r="BD1534" s="5">
        <v>904</v>
      </c>
      <c r="BE1534">
        <v>872.03</v>
      </c>
      <c r="BG1534">
        <f t="shared" si="167"/>
        <v>872.03</v>
      </c>
      <c r="BH1534">
        <v>32</v>
      </c>
    </row>
    <row r="1535" spans="1:61" x14ac:dyDescent="0.25">
      <c r="A1535" t="s">
        <v>54</v>
      </c>
      <c r="B1535">
        <v>110027</v>
      </c>
      <c r="C1535" t="s">
        <v>55</v>
      </c>
      <c r="D1535" t="s">
        <v>56</v>
      </c>
      <c r="E1535" s="1">
        <v>45970</v>
      </c>
      <c r="F1535" t="s">
        <v>1826</v>
      </c>
      <c r="G1535" t="s">
        <v>63</v>
      </c>
      <c r="H1535" t="str">
        <f t="shared" si="161"/>
        <v>Aggregator</v>
      </c>
      <c r="I1535">
        <v>221689000000000</v>
      </c>
      <c r="J1535">
        <v>29811</v>
      </c>
      <c r="K1535" s="3">
        <v>45971.074305555558</v>
      </c>
      <c r="L1535">
        <f t="shared" si="162"/>
        <v>10</v>
      </c>
      <c r="M1535" t="str">
        <f t="shared" si="163"/>
        <v>Monday</v>
      </c>
      <c r="N1535" s="1" t="str">
        <f t="shared" si="164"/>
        <v>November</v>
      </c>
      <c r="O1535" s="2">
        <v>7.4305555555555555E-2</v>
      </c>
      <c r="P1535" s="2" t="str">
        <f t="shared" si="165"/>
        <v>Week 2</v>
      </c>
      <c r="Q1535" t="s">
        <v>59</v>
      </c>
      <c r="R1535" s="5">
        <v>518</v>
      </c>
      <c r="S1535" s="5">
        <v>-93.74</v>
      </c>
      <c r="T1535" s="5">
        <f t="shared" si="166"/>
        <v>18.096525096525095</v>
      </c>
      <c r="U1535" s="5">
        <v>424.26</v>
      </c>
      <c r="V1535" s="5">
        <v>32</v>
      </c>
      <c r="W1535" s="5">
        <v>0</v>
      </c>
      <c r="X1535" s="5">
        <v>-0.26</v>
      </c>
      <c r="Y1535" s="5">
        <v>456</v>
      </c>
      <c r="Z1535" s="5">
        <v>456</v>
      </c>
      <c r="AA1535" t="s">
        <v>64</v>
      </c>
      <c r="AB1535">
        <v>101.04</v>
      </c>
      <c r="AC1535">
        <v>10.77</v>
      </c>
      <c r="AD1535" t="s">
        <v>64</v>
      </c>
      <c r="AE1535" t="s">
        <v>56</v>
      </c>
      <c r="AF1535">
        <v>9658</v>
      </c>
      <c r="AG1535">
        <v>9658</v>
      </c>
      <c r="AO1535">
        <v>32</v>
      </c>
      <c r="AP1535">
        <v>0</v>
      </c>
      <c r="AW1535">
        <v>456</v>
      </c>
      <c r="BD1535" s="5">
        <v>456</v>
      </c>
      <c r="BE1535">
        <v>424.26</v>
      </c>
      <c r="BG1535">
        <f t="shared" si="167"/>
        <v>424.26</v>
      </c>
      <c r="BH1535">
        <v>32</v>
      </c>
    </row>
    <row r="1536" spans="1:61" x14ac:dyDescent="0.25">
      <c r="A1536" t="s">
        <v>54</v>
      </c>
      <c r="B1536">
        <v>110027</v>
      </c>
      <c r="C1536" t="s">
        <v>55</v>
      </c>
      <c r="D1536" t="s">
        <v>56</v>
      </c>
      <c r="E1536" s="1">
        <v>45970</v>
      </c>
      <c r="F1536" t="s">
        <v>1827</v>
      </c>
      <c r="G1536" t="s">
        <v>63</v>
      </c>
      <c r="H1536" t="str">
        <f t="shared" si="161"/>
        <v>Aggregator</v>
      </c>
      <c r="I1536">
        <v>221689000000000</v>
      </c>
      <c r="J1536">
        <v>29811</v>
      </c>
      <c r="K1536" s="3">
        <v>45971.075694444444</v>
      </c>
      <c r="L1536">
        <f t="shared" si="162"/>
        <v>10</v>
      </c>
      <c r="M1536" t="str">
        <f t="shared" si="163"/>
        <v>Monday</v>
      </c>
      <c r="N1536" s="1" t="str">
        <f t="shared" si="164"/>
        <v>November</v>
      </c>
      <c r="O1536" s="2">
        <v>7.5694444444444439E-2</v>
      </c>
      <c r="P1536" s="2" t="str">
        <f t="shared" si="165"/>
        <v>Week 2</v>
      </c>
      <c r="Q1536" t="s">
        <v>59</v>
      </c>
      <c r="R1536" s="5">
        <v>358</v>
      </c>
      <c r="S1536" s="5">
        <v>-93.74</v>
      </c>
      <c r="T1536" s="5">
        <f t="shared" si="166"/>
        <v>26.184357541899438</v>
      </c>
      <c r="U1536" s="5">
        <v>264.26</v>
      </c>
      <c r="V1536" s="5">
        <v>32</v>
      </c>
      <c r="W1536" s="5">
        <v>0</v>
      </c>
      <c r="X1536" s="5">
        <v>-0.26</v>
      </c>
      <c r="Y1536" s="5">
        <v>296</v>
      </c>
      <c r="Z1536" s="5">
        <v>296</v>
      </c>
      <c r="AA1536" t="s">
        <v>64</v>
      </c>
      <c r="AB1536">
        <v>60.36</v>
      </c>
      <c r="AC1536">
        <v>13.75</v>
      </c>
      <c r="AD1536" t="s">
        <v>64</v>
      </c>
      <c r="AE1536" t="s">
        <v>56</v>
      </c>
      <c r="AF1536">
        <v>7681</v>
      </c>
      <c r="AG1536">
        <v>7681</v>
      </c>
      <c r="AO1536">
        <v>32</v>
      </c>
      <c r="AP1536">
        <v>0</v>
      </c>
      <c r="AW1536">
        <v>296</v>
      </c>
      <c r="BD1536" s="5">
        <v>296</v>
      </c>
      <c r="BE1536">
        <v>264.26</v>
      </c>
      <c r="BG1536">
        <f t="shared" si="167"/>
        <v>264.26</v>
      </c>
      <c r="BH1536">
        <v>32</v>
      </c>
    </row>
    <row r="1537" spans="1:61" x14ac:dyDescent="0.25">
      <c r="A1537" t="s">
        <v>54</v>
      </c>
      <c r="B1537">
        <v>110027</v>
      </c>
      <c r="C1537" t="s">
        <v>55</v>
      </c>
      <c r="D1537" t="s">
        <v>56</v>
      </c>
      <c r="E1537" s="1">
        <v>45970</v>
      </c>
      <c r="F1537" t="s">
        <v>1828</v>
      </c>
      <c r="G1537" t="s">
        <v>63</v>
      </c>
      <c r="H1537" t="str">
        <f t="shared" si="161"/>
        <v>Aggregator</v>
      </c>
      <c r="I1537">
        <v>221689000000000</v>
      </c>
      <c r="J1537">
        <v>29811</v>
      </c>
      <c r="K1537" s="3">
        <v>45971.07916666667</v>
      </c>
      <c r="L1537">
        <f t="shared" si="162"/>
        <v>10</v>
      </c>
      <c r="M1537" t="str">
        <f t="shared" si="163"/>
        <v>Monday</v>
      </c>
      <c r="N1537" s="1" t="str">
        <f t="shared" si="164"/>
        <v>November</v>
      </c>
      <c r="O1537" s="2">
        <v>7.9166666666666663E-2</v>
      </c>
      <c r="P1537" s="2" t="str">
        <f t="shared" si="165"/>
        <v>Week 2</v>
      </c>
      <c r="Q1537" t="s">
        <v>59</v>
      </c>
      <c r="R1537" s="5">
        <v>496</v>
      </c>
      <c r="S1537" s="5">
        <v>-93.76</v>
      </c>
      <c r="T1537" s="5">
        <f t="shared" si="166"/>
        <v>18.903225806451616</v>
      </c>
      <c r="U1537" s="5">
        <v>402.24</v>
      </c>
      <c r="V1537" s="5">
        <v>32</v>
      </c>
      <c r="W1537" s="5">
        <v>0</v>
      </c>
      <c r="X1537" s="5">
        <v>-0.24</v>
      </c>
      <c r="Y1537" s="5">
        <v>434</v>
      </c>
      <c r="Z1537" s="5">
        <v>434</v>
      </c>
      <c r="AA1537" t="s">
        <v>64</v>
      </c>
      <c r="AB1537">
        <v>101.35</v>
      </c>
      <c r="AC1537">
        <v>10.69</v>
      </c>
      <c r="AD1537" t="s">
        <v>64</v>
      </c>
      <c r="AE1537" t="s">
        <v>56</v>
      </c>
      <c r="AF1537">
        <v>2207</v>
      </c>
      <c r="AG1537">
        <v>2207</v>
      </c>
      <c r="AO1537">
        <v>32</v>
      </c>
      <c r="AP1537">
        <v>0</v>
      </c>
      <c r="AW1537">
        <v>434</v>
      </c>
      <c r="BD1537" s="5">
        <v>434</v>
      </c>
      <c r="BE1537">
        <v>402.24</v>
      </c>
      <c r="BG1537">
        <f t="shared" si="167"/>
        <v>402.24</v>
      </c>
      <c r="BH1537">
        <v>32</v>
      </c>
    </row>
    <row r="1538" spans="1:61" x14ac:dyDescent="0.25">
      <c r="A1538" t="s">
        <v>54</v>
      </c>
      <c r="B1538">
        <v>110027</v>
      </c>
      <c r="C1538" t="s">
        <v>55</v>
      </c>
      <c r="D1538" t="s">
        <v>56</v>
      </c>
      <c r="E1538" s="1">
        <v>45970</v>
      </c>
      <c r="F1538" t="s">
        <v>1829</v>
      </c>
      <c r="G1538" t="s">
        <v>58</v>
      </c>
      <c r="H1538" t="str">
        <f t="shared" si="161"/>
        <v>Aggregator</v>
      </c>
      <c r="I1538">
        <v>7465797838</v>
      </c>
      <c r="J1538">
        <v>18528960</v>
      </c>
      <c r="K1538" s="3">
        <v>45971.086111111108</v>
      </c>
      <c r="L1538">
        <f t="shared" si="162"/>
        <v>10</v>
      </c>
      <c r="M1538" t="str">
        <f t="shared" si="163"/>
        <v>Monday</v>
      </c>
      <c r="N1538" s="1" t="str">
        <f t="shared" si="164"/>
        <v>November</v>
      </c>
      <c r="O1538" s="2">
        <v>8.611111111111111E-2</v>
      </c>
      <c r="P1538" s="2" t="str">
        <f t="shared" si="165"/>
        <v>Week 2</v>
      </c>
      <c r="Q1538" t="s">
        <v>59</v>
      </c>
      <c r="R1538" s="5">
        <v>606</v>
      </c>
      <c r="S1538" s="5">
        <v>-75</v>
      </c>
      <c r="T1538" s="5">
        <f t="shared" si="166"/>
        <v>12.376237623762377</v>
      </c>
      <c r="U1538" s="5">
        <v>531</v>
      </c>
      <c r="V1538" s="5">
        <v>32</v>
      </c>
      <c r="W1538" s="5">
        <v>0</v>
      </c>
      <c r="X1538" s="5">
        <v>0</v>
      </c>
      <c r="Y1538" s="5">
        <v>563</v>
      </c>
      <c r="Z1538" s="5">
        <v>563</v>
      </c>
      <c r="AA1538" t="s">
        <v>60</v>
      </c>
      <c r="AB1538">
        <v>114.73</v>
      </c>
      <c r="AC1538">
        <v>11.85</v>
      </c>
      <c r="AD1538" t="s">
        <v>60</v>
      </c>
      <c r="AE1538" t="s">
        <v>56</v>
      </c>
      <c r="AF1538">
        <v>7838</v>
      </c>
      <c r="AG1538">
        <v>7838</v>
      </c>
      <c r="AO1538">
        <v>32</v>
      </c>
      <c r="AP1538">
        <v>0</v>
      </c>
      <c r="AX1538">
        <v>563</v>
      </c>
      <c r="BD1538" s="5">
        <v>563</v>
      </c>
      <c r="BE1538">
        <v>531</v>
      </c>
      <c r="BG1538">
        <f t="shared" si="167"/>
        <v>531</v>
      </c>
      <c r="BI1538">
        <v>32</v>
      </c>
    </row>
    <row r="1539" spans="1:61" x14ac:dyDescent="0.25">
      <c r="A1539" t="s">
        <v>54</v>
      </c>
      <c r="B1539">
        <v>110027</v>
      </c>
      <c r="C1539" t="s">
        <v>55</v>
      </c>
      <c r="D1539" t="s">
        <v>56</v>
      </c>
      <c r="E1539" s="1">
        <v>45970</v>
      </c>
      <c r="F1539" t="s">
        <v>1830</v>
      </c>
      <c r="G1539" t="s">
        <v>67</v>
      </c>
      <c r="H1539" t="str">
        <f t="shared" ref="H1539:H1602" si="168">IF(G1539="POS","Direct Sale","Aggregator")</f>
        <v>Direct Sale</v>
      </c>
      <c r="K1539" s="3">
        <v>45971.088194444441</v>
      </c>
      <c r="L1539">
        <f t="shared" ref="L1539:L1602" si="169">VALUE(DAY(K1539))</f>
        <v>10</v>
      </c>
      <c r="M1539" t="str">
        <f t="shared" ref="M1539:M1602" si="170">TEXT(K1539,"dddd")</f>
        <v>Monday</v>
      </c>
      <c r="N1539" s="1" t="str">
        <f t="shared" ref="N1539:N1602" si="171">TEXT(K1539,"MMMM")</f>
        <v>November</v>
      </c>
      <c r="O1539" s="2">
        <v>8.819444444444445E-2</v>
      </c>
      <c r="P1539" s="2" t="str">
        <f t="shared" ref="P1539:P1602" si="172">_xlfn.IFS(L1539&lt;=7,"Week 1",L1539&lt;=15, "Week 2",L1539&lt;=23,"Week 3",L1539&lt;=30,"Week 4")</f>
        <v>Week 2</v>
      </c>
      <c r="Q1539" t="s">
        <v>59</v>
      </c>
      <c r="R1539" s="5">
        <v>348</v>
      </c>
      <c r="S1539" s="5">
        <v>-13</v>
      </c>
      <c r="T1539" s="5">
        <f t="shared" ref="T1539:T1602" si="173">ABS((S1539/R1539)*100)</f>
        <v>3.7356321839080464</v>
      </c>
      <c r="U1539" s="5">
        <v>335</v>
      </c>
      <c r="V1539" s="5">
        <v>0</v>
      </c>
      <c r="W1539" s="5">
        <v>16.760000000000002</v>
      </c>
      <c r="X1539" s="5">
        <v>0.24</v>
      </c>
      <c r="Y1539" s="5">
        <v>352</v>
      </c>
      <c r="Z1539" s="5">
        <v>352</v>
      </c>
      <c r="AA1539" t="s">
        <v>213</v>
      </c>
      <c r="AB1539">
        <v>61.5</v>
      </c>
      <c r="AC1539">
        <v>6.43</v>
      </c>
      <c r="AD1539" t="s">
        <v>5778</v>
      </c>
      <c r="AE1539" t="s">
        <v>75</v>
      </c>
      <c r="AI1539" t="s">
        <v>832</v>
      </c>
      <c r="AJ1539" t="s">
        <v>833</v>
      </c>
      <c r="AK1539">
        <v>9315705639</v>
      </c>
      <c r="AO1539">
        <v>0</v>
      </c>
      <c r="AP1539">
        <v>0</v>
      </c>
      <c r="AS1539">
        <v>352</v>
      </c>
      <c r="AZ1539">
        <v>335</v>
      </c>
      <c r="BA1539">
        <v>8.3800000000000008</v>
      </c>
      <c r="BB1539">
        <v>335</v>
      </c>
      <c r="BC1539">
        <v>8.3800000000000008</v>
      </c>
      <c r="BD1539" s="5">
        <v>352</v>
      </c>
      <c r="BE1539">
        <v>335</v>
      </c>
      <c r="BG1539">
        <f t="shared" ref="BG1539:BG1602" si="174">BE1539+BF1539</f>
        <v>335</v>
      </c>
    </row>
    <row r="1540" spans="1:61" x14ac:dyDescent="0.25">
      <c r="A1540" t="s">
        <v>54</v>
      </c>
      <c r="B1540">
        <v>110027</v>
      </c>
      <c r="C1540" t="s">
        <v>55</v>
      </c>
      <c r="D1540" t="s">
        <v>56</v>
      </c>
      <c r="E1540" s="1">
        <v>45970</v>
      </c>
      <c r="F1540" t="s">
        <v>1831</v>
      </c>
      <c r="G1540" t="s">
        <v>67</v>
      </c>
      <c r="H1540" t="str">
        <f t="shared" si="168"/>
        <v>Direct Sale</v>
      </c>
      <c r="K1540" s="3">
        <v>45971.088194444441</v>
      </c>
      <c r="L1540">
        <f t="shared" si="169"/>
        <v>10</v>
      </c>
      <c r="M1540" t="str">
        <f t="shared" si="170"/>
        <v>Monday</v>
      </c>
      <c r="N1540" s="1" t="str">
        <f t="shared" si="171"/>
        <v>November</v>
      </c>
      <c r="O1540" s="2">
        <v>8.819444444444445E-2</v>
      </c>
      <c r="P1540" s="2" t="str">
        <f t="shared" si="172"/>
        <v>Week 2</v>
      </c>
      <c r="Q1540" t="s">
        <v>59</v>
      </c>
      <c r="R1540" s="5">
        <v>498</v>
      </c>
      <c r="S1540" s="5">
        <v>-139.44</v>
      </c>
      <c r="T1540" s="5">
        <f t="shared" si="173"/>
        <v>27.999999999999996</v>
      </c>
      <c r="U1540" s="5">
        <v>358.56</v>
      </c>
      <c r="V1540" s="5">
        <v>0</v>
      </c>
      <c r="W1540" s="5">
        <v>17.920000000000002</v>
      </c>
      <c r="X1540" s="5">
        <v>-0.48</v>
      </c>
      <c r="Y1540" s="5">
        <v>376</v>
      </c>
      <c r="Z1540" s="5">
        <v>376</v>
      </c>
      <c r="AA1540" t="s">
        <v>68</v>
      </c>
      <c r="AB1540">
        <v>126.25</v>
      </c>
      <c r="AC1540">
        <v>5.12</v>
      </c>
      <c r="AD1540" t="s">
        <v>5778</v>
      </c>
      <c r="AE1540" t="s">
        <v>75</v>
      </c>
      <c r="AI1540" t="s">
        <v>89</v>
      </c>
      <c r="AJ1540" t="s">
        <v>56</v>
      </c>
      <c r="AK1540">
        <v>8929758003</v>
      </c>
      <c r="AO1540">
        <v>0</v>
      </c>
      <c r="AP1540">
        <v>0</v>
      </c>
      <c r="AR1540">
        <v>376</v>
      </c>
      <c r="AZ1540">
        <v>358.56</v>
      </c>
      <c r="BA1540">
        <v>8.9600000000000009</v>
      </c>
      <c r="BB1540">
        <v>358.56</v>
      </c>
      <c r="BC1540">
        <v>8.9600000000000009</v>
      </c>
      <c r="BD1540" s="5">
        <v>376</v>
      </c>
      <c r="BE1540">
        <v>358.56</v>
      </c>
      <c r="BG1540">
        <f t="shared" si="174"/>
        <v>358.56</v>
      </c>
    </row>
    <row r="1541" spans="1:61" x14ac:dyDescent="0.25">
      <c r="A1541" t="s">
        <v>54</v>
      </c>
      <c r="B1541">
        <v>110027</v>
      </c>
      <c r="C1541" t="s">
        <v>55</v>
      </c>
      <c r="D1541" t="s">
        <v>56</v>
      </c>
      <c r="E1541" s="1">
        <v>45970</v>
      </c>
      <c r="F1541" t="s">
        <v>1832</v>
      </c>
      <c r="G1541" t="s">
        <v>63</v>
      </c>
      <c r="H1541" t="str">
        <f t="shared" si="168"/>
        <v>Aggregator</v>
      </c>
      <c r="I1541">
        <v>221691000000000</v>
      </c>
      <c r="J1541">
        <v>29811</v>
      </c>
      <c r="K1541" s="3">
        <v>45971.095138888886</v>
      </c>
      <c r="L1541">
        <f t="shared" si="169"/>
        <v>10</v>
      </c>
      <c r="M1541" t="str">
        <f t="shared" si="170"/>
        <v>Monday</v>
      </c>
      <c r="N1541" s="1" t="str">
        <f t="shared" si="171"/>
        <v>November</v>
      </c>
      <c r="O1541" s="2">
        <v>9.5138888888888884E-2</v>
      </c>
      <c r="P1541" s="2" t="str">
        <f t="shared" si="172"/>
        <v>Week 2</v>
      </c>
      <c r="Q1541" t="s">
        <v>59</v>
      </c>
      <c r="R1541" s="5">
        <v>278</v>
      </c>
      <c r="S1541" s="5">
        <v>-93.75</v>
      </c>
      <c r="T1541" s="5">
        <f t="shared" si="173"/>
        <v>33.723021582733814</v>
      </c>
      <c r="U1541" s="5">
        <v>184.25</v>
      </c>
      <c r="V1541" s="5">
        <v>32</v>
      </c>
      <c r="W1541" s="5">
        <v>0</v>
      </c>
      <c r="X1541" s="5">
        <v>-0.25</v>
      </c>
      <c r="Y1541" s="5">
        <v>216</v>
      </c>
      <c r="Z1541" s="5">
        <v>216</v>
      </c>
      <c r="AA1541" t="s">
        <v>64</v>
      </c>
      <c r="AB1541">
        <v>54.25</v>
      </c>
      <c r="AC1541">
        <v>7.53</v>
      </c>
      <c r="AD1541" t="s">
        <v>64</v>
      </c>
      <c r="AE1541" t="s">
        <v>56</v>
      </c>
      <c r="AF1541">
        <v>933</v>
      </c>
      <c r="AG1541">
        <v>933</v>
      </c>
      <c r="AO1541">
        <v>32</v>
      </c>
      <c r="AP1541">
        <v>0</v>
      </c>
      <c r="AW1541">
        <v>216</v>
      </c>
      <c r="BD1541" s="5">
        <v>216</v>
      </c>
      <c r="BE1541">
        <v>184.25</v>
      </c>
      <c r="BG1541">
        <f t="shared" si="174"/>
        <v>184.25</v>
      </c>
      <c r="BH1541">
        <v>32</v>
      </c>
    </row>
    <row r="1542" spans="1:61" x14ac:dyDescent="0.25">
      <c r="A1542" t="s">
        <v>54</v>
      </c>
      <c r="B1542">
        <v>110027</v>
      </c>
      <c r="C1542" t="s">
        <v>55</v>
      </c>
      <c r="D1542" t="s">
        <v>56</v>
      </c>
      <c r="E1542" s="1">
        <v>45970</v>
      </c>
      <c r="F1542" t="s">
        <v>1833</v>
      </c>
      <c r="G1542" t="s">
        <v>63</v>
      </c>
      <c r="H1542" t="str">
        <f t="shared" si="168"/>
        <v>Aggregator</v>
      </c>
      <c r="I1542">
        <v>221691000000000</v>
      </c>
      <c r="J1542">
        <v>29811</v>
      </c>
      <c r="K1542" s="3">
        <v>45971.095833333333</v>
      </c>
      <c r="L1542">
        <f t="shared" si="169"/>
        <v>10</v>
      </c>
      <c r="M1542" t="str">
        <f t="shared" si="170"/>
        <v>Monday</v>
      </c>
      <c r="N1542" s="1" t="str">
        <f t="shared" si="171"/>
        <v>November</v>
      </c>
      <c r="O1542" s="2">
        <v>9.583333333333334E-2</v>
      </c>
      <c r="P1542" s="2" t="str">
        <f t="shared" si="172"/>
        <v>Week 2</v>
      </c>
      <c r="Q1542" t="s">
        <v>59</v>
      </c>
      <c r="R1542" s="5">
        <v>269</v>
      </c>
      <c r="S1542" s="5">
        <v>-93.75</v>
      </c>
      <c r="T1542" s="5">
        <f t="shared" si="173"/>
        <v>34.851301115241633</v>
      </c>
      <c r="U1542" s="5">
        <v>175.25</v>
      </c>
      <c r="V1542" s="5">
        <v>32</v>
      </c>
      <c r="W1542" s="5">
        <v>0</v>
      </c>
      <c r="X1542" s="5">
        <v>-0.25</v>
      </c>
      <c r="Y1542" s="5">
        <v>207</v>
      </c>
      <c r="Z1542" s="5">
        <v>207</v>
      </c>
      <c r="AA1542" t="s">
        <v>64</v>
      </c>
      <c r="AB1542">
        <v>71.260000000000005</v>
      </c>
      <c r="AC1542">
        <v>6.51</v>
      </c>
      <c r="AD1542" t="s">
        <v>64</v>
      </c>
      <c r="AE1542" t="s">
        <v>56</v>
      </c>
      <c r="AF1542">
        <v>2985</v>
      </c>
      <c r="AG1542">
        <v>2985</v>
      </c>
      <c r="AO1542">
        <v>32</v>
      </c>
      <c r="AP1542">
        <v>0</v>
      </c>
      <c r="AW1542">
        <v>207</v>
      </c>
      <c r="BD1542" s="5">
        <v>207</v>
      </c>
      <c r="BE1542">
        <v>175.25</v>
      </c>
      <c r="BG1542">
        <f t="shared" si="174"/>
        <v>175.25</v>
      </c>
      <c r="BH1542">
        <v>32</v>
      </c>
    </row>
    <row r="1543" spans="1:61" x14ac:dyDescent="0.25">
      <c r="A1543" t="s">
        <v>54</v>
      </c>
      <c r="B1543">
        <v>110027</v>
      </c>
      <c r="C1543" t="s">
        <v>55</v>
      </c>
      <c r="D1543" t="s">
        <v>56</v>
      </c>
      <c r="E1543" s="1">
        <v>45970</v>
      </c>
      <c r="F1543" t="s">
        <v>1834</v>
      </c>
      <c r="G1543" t="s">
        <v>63</v>
      </c>
      <c r="H1543" t="str">
        <f t="shared" si="168"/>
        <v>Aggregator</v>
      </c>
      <c r="I1543">
        <v>221691000000000</v>
      </c>
      <c r="J1543">
        <v>29811</v>
      </c>
      <c r="K1543" s="3">
        <v>45971.100694444445</v>
      </c>
      <c r="L1543">
        <f t="shared" si="169"/>
        <v>10</v>
      </c>
      <c r="M1543" t="str">
        <f t="shared" si="170"/>
        <v>Monday</v>
      </c>
      <c r="N1543" s="1" t="str">
        <f t="shared" si="171"/>
        <v>November</v>
      </c>
      <c r="O1543" s="2">
        <v>0.10069444444444445</v>
      </c>
      <c r="P1543" s="2" t="str">
        <f t="shared" si="172"/>
        <v>Week 2</v>
      </c>
      <c r="Q1543" t="s">
        <v>59</v>
      </c>
      <c r="R1543" s="5">
        <v>597</v>
      </c>
      <c r="S1543" s="5">
        <v>-113.74</v>
      </c>
      <c r="T1543" s="5">
        <f t="shared" si="173"/>
        <v>19.051926298157454</v>
      </c>
      <c r="U1543" s="5">
        <v>483.26</v>
      </c>
      <c r="V1543" s="5">
        <v>32</v>
      </c>
      <c r="W1543" s="5">
        <v>0</v>
      </c>
      <c r="X1543" s="5">
        <v>-0.26</v>
      </c>
      <c r="Y1543" s="5">
        <v>515</v>
      </c>
      <c r="Z1543" s="5">
        <v>515</v>
      </c>
      <c r="AA1543" t="s">
        <v>64</v>
      </c>
      <c r="AB1543">
        <v>122.59</v>
      </c>
      <c r="AC1543">
        <v>10.11</v>
      </c>
      <c r="AD1543" t="s">
        <v>64</v>
      </c>
      <c r="AE1543" t="s">
        <v>56</v>
      </c>
      <c r="AF1543">
        <v>272</v>
      </c>
      <c r="AG1543">
        <v>272</v>
      </c>
      <c r="AO1543">
        <v>32</v>
      </c>
      <c r="AP1543">
        <v>0</v>
      </c>
      <c r="AW1543">
        <v>515</v>
      </c>
      <c r="BD1543" s="5">
        <v>515</v>
      </c>
      <c r="BE1543">
        <v>483.26</v>
      </c>
      <c r="BG1543">
        <f t="shared" si="174"/>
        <v>483.26</v>
      </c>
      <c r="BH1543">
        <v>32</v>
      </c>
    </row>
    <row r="1544" spans="1:61" x14ac:dyDescent="0.25">
      <c r="A1544" t="s">
        <v>54</v>
      </c>
      <c r="B1544">
        <v>110027</v>
      </c>
      <c r="C1544" t="s">
        <v>55</v>
      </c>
      <c r="D1544" t="s">
        <v>56</v>
      </c>
      <c r="E1544" s="1">
        <v>45970</v>
      </c>
      <c r="F1544" t="s">
        <v>1835</v>
      </c>
      <c r="G1544" t="s">
        <v>63</v>
      </c>
      <c r="H1544" t="str">
        <f t="shared" si="168"/>
        <v>Aggregator</v>
      </c>
      <c r="I1544">
        <v>221692000000000</v>
      </c>
      <c r="J1544">
        <v>29811</v>
      </c>
      <c r="K1544" s="3">
        <v>45971.105555555558</v>
      </c>
      <c r="L1544">
        <f t="shared" si="169"/>
        <v>10</v>
      </c>
      <c r="M1544" t="str">
        <f t="shared" si="170"/>
        <v>Monday</v>
      </c>
      <c r="N1544" s="1" t="str">
        <f t="shared" si="171"/>
        <v>November</v>
      </c>
      <c r="O1544" s="2">
        <v>0.10555555555555556</v>
      </c>
      <c r="P1544" s="2" t="str">
        <f t="shared" si="172"/>
        <v>Week 2</v>
      </c>
      <c r="Q1544" t="s">
        <v>59</v>
      </c>
      <c r="R1544" s="5">
        <v>517</v>
      </c>
      <c r="S1544" s="5">
        <v>-113.74</v>
      </c>
      <c r="T1544" s="5">
        <f t="shared" si="173"/>
        <v>22</v>
      </c>
      <c r="U1544" s="5">
        <v>403.26</v>
      </c>
      <c r="V1544" s="5">
        <v>32</v>
      </c>
      <c r="W1544" s="5">
        <v>0</v>
      </c>
      <c r="X1544" s="5">
        <v>-0.26</v>
      </c>
      <c r="Y1544" s="5">
        <v>435</v>
      </c>
      <c r="Z1544" s="5">
        <v>435</v>
      </c>
      <c r="AA1544" t="s">
        <v>64</v>
      </c>
      <c r="AB1544">
        <v>116.58</v>
      </c>
      <c r="AC1544">
        <v>14.04</v>
      </c>
      <c r="AD1544" t="s">
        <v>64</v>
      </c>
      <c r="AE1544" t="s">
        <v>56</v>
      </c>
      <c r="AF1544">
        <v>6121</v>
      </c>
      <c r="AG1544">
        <v>6121</v>
      </c>
      <c r="AO1544">
        <v>32</v>
      </c>
      <c r="AP1544">
        <v>0</v>
      </c>
      <c r="AW1544">
        <v>435</v>
      </c>
      <c r="BD1544" s="5">
        <v>435</v>
      </c>
      <c r="BE1544">
        <v>403.26</v>
      </c>
      <c r="BG1544">
        <f t="shared" si="174"/>
        <v>403.26</v>
      </c>
      <c r="BH1544">
        <v>32</v>
      </c>
    </row>
    <row r="1545" spans="1:61" x14ac:dyDescent="0.25">
      <c r="A1545" t="s">
        <v>54</v>
      </c>
      <c r="B1545">
        <v>110027</v>
      </c>
      <c r="C1545" t="s">
        <v>55</v>
      </c>
      <c r="D1545" t="s">
        <v>56</v>
      </c>
      <c r="E1545" s="1">
        <v>45970</v>
      </c>
      <c r="F1545" t="s">
        <v>1836</v>
      </c>
      <c r="G1545" t="s">
        <v>63</v>
      </c>
      <c r="H1545" t="str">
        <f t="shared" si="168"/>
        <v>Aggregator</v>
      </c>
      <c r="I1545">
        <v>221692000000000</v>
      </c>
      <c r="J1545">
        <v>29811</v>
      </c>
      <c r="K1545" s="3">
        <v>45971.107638888891</v>
      </c>
      <c r="L1545">
        <f t="shared" si="169"/>
        <v>10</v>
      </c>
      <c r="M1545" t="str">
        <f t="shared" si="170"/>
        <v>Monday</v>
      </c>
      <c r="N1545" s="1" t="str">
        <f t="shared" si="171"/>
        <v>November</v>
      </c>
      <c r="O1545" s="2">
        <v>0.1076388888888889</v>
      </c>
      <c r="P1545" s="2" t="str">
        <f t="shared" si="172"/>
        <v>Week 2</v>
      </c>
      <c r="Q1545" t="s">
        <v>59</v>
      </c>
      <c r="R1545" s="5">
        <v>718</v>
      </c>
      <c r="S1545" s="5">
        <v>-141.99</v>
      </c>
      <c r="T1545" s="5">
        <f t="shared" si="173"/>
        <v>19.775766016713092</v>
      </c>
      <c r="U1545" s="5">
        <v>576.01</v>
      </c>
      <c r="V1545" s="5">
        <v>32</v>
      </c>
      <c r="W1545" s="5">
        <v>0</v>
      </c>
      <c r="X1545" s="5">
        <v>-0.01</v>
      </c>
      <c r="Y1545" s="5">
        <v>608</v>
      </c>
      <c r="Z1545" s="5">
        <v>608</v>
      </c>
      <c r="AA1545" t="s">
        <v>64</v>
      </c>
      <c r="AB1545">
        <v>155.36000000000001</v>
      </c>
      <c r="AC1545">
        <v>9.8000000000000007</v>
      </c>
      <c r="AD1545" t="s">
        <v>64</v>
      </c>
      <c r="AE1545" t="s">
        <v>56</v>
      </c>
      <c r="AF1545">
        <v>8723</v>
      </c>
      <c r="AG1545">
        <v>8723</v>
      </c>
      <c r="AO1545">
        <v>32</v>
      </c>
      <c r="AP1545">
        <v>0</v>
      </c>
      <c r="AW1545">
        <v>608</v>
      </c>
      <c r="BD1545" s="5">
        <v>608</v>
      </c>
      <c r="BE1545">
        <v>576.01</v>
      </c>
      <c r="BG1545">
        <f t="shared" si="174"/>
        <v>576.01</v>
      </c>
      <c r="BH1545">
        <v>32</v>
      </c>
    </row>
    <row r="1546" spans="1:61" x14ac:dyDescent="0.25">
      <c r="A1546" t="s">
        <v>54</v>
      </c>
      <c r="B1546">
        <v>110027</v>
      </c>
      <c r="C1546" t="s">
        <v>55</v>
      </c>
      <c r="D1546" t="s">
        <v>56</v>
      </c>
      <c r="E1546" s="1">
        <v>45970</v>
      </c>
      <c r="F1546" t="s">
        <v>1837</v>
      </c>
      <c r="G1546" t="s">
        <v>63</v>
      </c>
      <c r="H1546" t="str">
        <f t="shared" si="168"/>
        <v>Aggregator</v>
      </c>
      <c r="I1546">
        <v>221694000000000</v>
      </c>
      <c r="J1546">
        <v>29811</v>
      </c>
      <c r="K1546" s="3">
        <v>45971.127083333333</v>
      </c>
      <c r="L1546">
        <f t="shared" si="169"/>
        <v>10</v>
      </c>
      <c r="M1546" t="str">
        <f t="shared" si="170"/>
        <v>Monday</v>
      </c>
      <c r="N1546" s="1" t="str">
        <f t="shared" si="171"/>
        <v>November</v>
      </c>
      <c r="O1546" s="2">
        <v>0.12708333333333333</v>
      </c>
      <c r="P1546" s="2" t="str">
        <f t="shared" si="172"/>
        <v>Week 2</v>
      </c>
      <c r="Q1546" t="s">
        <v>59</v>
      </c>
      <c r="R1546" s="5">
        <v>1195</v>
      </c>
      <c r="S1546" s="5">
        <v>-374.98</v>
      </c>
      <c r="T1546" s="5">
        <f t="shared" si="173"/>
        <v>31.379079497907952</v>
      </c>
      <c r="U1546" s="5">
        <v>820.02</v>
      </c>
      <c r="V1546" s="5">
        <v>32</v>
      </c>
      <c r="W1546" s="5">
        <v>0</v>
      </c>
      <c r="X1546" s="5">
        <v>-0.02</v>
      </c>
      <c r="Y1546" s="5">
        <v>852</v>
      </c>
      <c r="Z1546" s="5">
        <v>852</v>
      </c>
      <c r="AA1546" t="s">
        <v>64</v>
      </c>
      <c r="AB1546">
        <v>223.02</v>
      </c>
      <c r="AC1546">
        <v>14.06</v>
      </c>
      <c r="AD1546" t="s">
        <v>64</v>
      </c>
      <c r="AE1546" t="s">
        <v>56</v>
      </c>
      <c r="AF1546">
        <v>2844</v>
      </c>
      <c r="AG1546">
        <v>2844</v>
      </c>
      <c r="AO1546">
        <v>32</v>
      </c>
      <c r="AP1546">
        <v>0</v>
      </c>
      <c r="AW1546">
        <v>852</v>
      </c>
      <c r="BD1546" s="5">
        <v>852</v>
      </c>
      <c r="BE1546">
        <v>820.02</v>
      </c>
      <c r="BG1546">
        <f t="shared" si="174"/>
        <v>820.02</v>
      </c>
      <c r="BH1546">
        <v>32</v>
      </c>
    </row>
    <row r="1547" spans="1:61" x14ac:dyDescent="0.25">
      <c r="A1547" t="s">
        <v>54</v>
      </c>
      <c r="B1547">
        <v>110027</v>
      </c>
      <c r="C1547" t="s">
        <v>55</v>
      </c>
      <c r="D1547" t="s">
        <v>56</v>
      </c>
      <c r="E1547" s="1">
        <v>45970</v>
      </c>
      <c r="F1547" t="s">
        <v>1838</v>
      </c>
      <c r="G1547" t="s">
        <v>63</v>
      </c>
      <c r="H1547" t="str">
        <f t="shared" si="168"/>
        <v>Aggregator</v>
      </c>
      <c r="I1547">
        <v>221694000000000</v>
      </c>
      <c r="J1547">
        <v>29811</v>
      </c>
      <c r="K1547" s="3">
        <v>45971.129166666666</v>
      </c>
      <c r="L1547">
        <f t="shared" si="169"/>
        <v>10</v>
      </c>
      <c r="M1547" t="str">
        <f t="shared" si="170"/>
        <v>Monday</v>
      </c>
      <c r="N1547" s="1" t="str">
        <f t="shared" si="171"/>
        <v>November</v>
      </c>
      <c r="O1547" s="2">
        <v>0.12916666666666668</v>
      </c>
      <c r="P1547" s="2" t="str">
        <f t="shared" si="172"/>
        <v>Week 2</v>
      </c>
      <c r="Q1547" t="s">
        <v>59</v>
      </c>
      <c r="R1547" s="5">
        <v>717</v>
      </c>
      <c r="S1547" s="5">
        <v>-142</v>
      </c>
      <c r="T1547" s="5">
        <f t="shared" si="173"/>
        <v>19.804741980474198</v>
      </c>
      <c r="U1547" s="5">
        <v>575</v>
      </c>
      <c r="V1547" s="5">
        <v>32</v>
      </c>
      <c r="W1547" s="5">
        <v>0</v>
      </c>
      <c r="X1547" s="5">
        <v>0</v>
      </c>
      <c r="Y1547" s="5">
        <v>607</v>
      </c>
      <c r="Z1547" s="5">
        <v>607</v>
      </c>
      <c r="AA1547" t="s">
        <v>64</v>
      </c>
      <c r="AB1547">
        <v>150.76</v>
      </c>
      <c r="AC1547">
        <v>15.37</v>
      </c>
      <c r="AD1547" t="s">
        <v>64</v>
      </c>
      <c r="AE1547" t="s">
        <v>56</v>
      </c>
      <c r="AF1547">
        <v>6371</v>
      </c>
      <c r="AG1547">
        <v>6371</v>
      </c>
      <c r="AO1547">
        <v>32</v>
      </c>
      <c r="AP1547">
        <v>0</v>
      </c>
      <c r="AW1547">
        <v>607</v>
      </c>
      <c r="BD1547" s="5">
        <v>607</v>
      </c>
      <c r="BE1547">
        <v>575</v>
      </c>
      <c r="BG1547">
        <f t="shared" si="174"/>
        <v>575</v>
      </c>
      <c r="BH1547">
        <v>32</v>
      </c>
    </row>
    <row r="1548" spans="1:61" x14ac:dyDescent="0.25">
      <c r="A1548" t="s">
        <v>54</v>
      </c>
      <c r="B1548">
        <v>110027</v>
      </c>
      <c r="C1548" t="s">
        <v>55</v>
      </c>
      <c r="D1548" t="s">
        <v>56</v>
      </c>
      <c r="E1548" s="1">
        <v>45970</v>
      </c>
      <c r="F1548" t="s">
        <v>1839</v>
      </c>
      <c r="G1548" t="s">
        <v>67</v>
      </c>
      <c r="H1548" t="str">
        <f t="shared" si="168"/>
        <v>Direct Sale</v>
      </c>
      <c r="K1548" s="3">
        <v>45971.14166666667</v>
      </c>
      <c r="L1548">
        <f t="shared" si="169"/>
        <v>10</v>
      </c>
      <c r="M1548" t="str">
        <f t="shared" si="170"/>
        <v>Monday</v>
      </c>
      <c r="N1548" s="1" t="str">
        <f t="shared" si="171"/>
        <v>November</v>
      </c>
      <c r="O1548" s="2">
        <v>0.14166666666666666</v>
      </c>
      <c r="P1548" s="2" t="str">
        <f t="shared" si="172"/>
        <v>Week 2</v>
      </c>
      <c r="Q1548" t="s">
        <v>59</v>
      </c>
      <c r="R1548" s="5">
        <v>268</v>
      </c>
      <c r="S1548" s="5">
        <v>0</v>
      </c>
      <c r="T1548" s="5">
        <f t="shared" si="173"/>
        <v>0</v>
      </c>
      <c r="U1548" s="5">
        <v>268</v>
      </c>
      <c r="V1548" s="5">
        <v>0</v>
      </c>
      <c r="W1548" s="5">
        <v>13.4</v>
      </c>
      <c r="X1548" s="5">
        <v>-0.4</v>
      </c>
      <c r="Y1548" s="5">
        <v>281</v>
      </c>
      <c r="Z1548" s="5">
        <v>281</v>
      </c>
      <c r="AA1548" t="s">
        <v>68</v>
      </c>
      <c r="AB1548">
        <v>59.58</v>
      </c>
      <c r="AC1548">
        <v>1.96</v>
      </c>
      <c r="AD1548" t="s">
        <v>5778</v>
      </c>
      <c r="AE1548" t="s">
        <v>75</v>
      </c>
      <c r="AI1548" t="s">
        <v>730</v>
      </c>
      <c r="AJ1548" t="s">
        <v>731</v>
      </c>
      <c r="AK1548">
        <v>9999777722</v>
      </c>
      <c r="AO1548">
        <v>0</v>
      </c>
      <c r="AP1548">
        <v>0</v>
      </c>
      <c r="AR1548">
        <v>281</v>
      </c>
      <c r="AZ1548">
        <v>268</v>
      </c>
      <c r="BA1548">
        <v>6.7</v>
      </c>
      <c r="BB1548">
        <v>268</v>
      </c>
      <c r="BC1548">
        <v>6.7</v>
      </c>
      <c r="BD1548" s="5">
        <v>281</v>
      </c>
      <c r="BE1548">
        <v>268</v>
      </c>
      <c r="BG1548">
        <f t="shared" si="174"/>
        <v>268</v>
      </c>
    </row>
    <row r="1549" spans="1:61" x14ac:dyDescent="0.25">
      <c r="A1549" t="s">
        <v>54</v>
      </c>
      <c r="B1549">
        <v>110027</v>
      </c>
      <c r="C1549" t="s">
        <v>55</v>
      </c>
      <c r="D1549" t="s">
        <v>56</v>
      </c>
      <c r="E1549" s="1">
        <v>45970</v>
      </c>
      <c r="F1549" t="s">
        <v>1840</v>
      </c>
      <c r="G1549" t="s">
        <v>67</v>
      </c>
      <c r="H1549" t="str">
        <f t="shared" si="168"/>
        <v>Direct Sale</v>
      </c>
      <c r="K1549" s="3">
        <v>45971.14166666667</v>
      </c>
      <c r="L1549">
        <f t="shared" si="169"/>
        <v>10</v>
      </c>
      <c r="M1549" t="str">
        <f t="shared" si="170"/>
        <v>Monday</v>
      </c>
      <c r="N1549" s="1" t="str">
        <f t="shared" si="171"/>
        <v>November</v>
      </c>
      <c r="O1549" s="2">
        <v>0.14166666666666666</v>
      </c>
      <c r="P1549" s="2" t="str">
        <f t="shared" si="172"/>
        <v>Week 2</v>
      </c>
      <c r="Q1549" t="s">
        <v>59</v>
      </c>
      <c r="R1549" s="5">
        <v>707</v>
      </c>
      <c r="S1549" s="5">
        <v>0</v>
      </c>
      <c r="T1549" s="5">
        <f t="shared" si="173"/>
        <v>0</v>
      </c>
      <c r="U1549" s="5">
        <v>707</v>
      </c>
      <c r="V1549" s="5">
        <v>0</v>
      </c>
      <c r="W1549" s="5">
        <v>35.340000000000003</v>
      </c>
      <c r="X1549" s="5">
        <v>-0.34</v>
      </c>
      <c r="Y1549" s="5">
        <v>742</v>
      </c>
      <c r="Z1549" s="5">
        <v>742</v>
      </c>
      <c r="AA1549" t="s">
        <v>73</v>
      </c>
      <c r="AB1549">
        <v>189.43</v>
      </c>
      <c r="AC1549">
        <v>12.91</v>
      </c>
      <c r="AD1549" t="s">
        <v>5778</v>
      </c>
      <c r="AE1549" t="s">
        <v>75</v>
      </c>
      <c r="AI1549" t="s">
        <v>730</v>
      </c>
      <c r="AJ1549" t="s">
        <v>731</v>
      </c>
      <c r="AK1549">
        <v>9999777722</v>
      </c>
      <c r="AO1549">
        <v>0</v>
      </c>
      <c r="AP1549">
        <v>0</v>
      </c>
      <c r="AQ1549">
        <v>742</v>
      </c>
      <c r="AZ1549">
        <v>707</v>
      </c>
      <c r="BA1549">
        <v>17.670000000000002</v>
      </c>
      <c r="BB1549">
        <v>707</v>
      </c>
      <c r="BC1549">
        <v>17.670000000000002</v>
      </c>
      <c r="BD1549" s="5">
        <v>742</v>
      </c>
      <c r="BE1549">
        <v>707</v>
      </c>
      <c r="BG1549">
        <f t="shared" si="174"/>
        <v>707</v>
      </c>
    </row>
    <row r="1550" spans="1:61" x14ac:dyDescent="0.25">
      <c r="A1550" t="s">
        <v>54</v>
      </c>
      <c r="B1550">
        <v>110027</v>
      </c>
      <c r="C1550" t="s">
        <v>55</v>
      </c>
      <c r="D1550" t="s">
        <v>56</v>
      </c>
      <c r="E1550" s="1">
        <v>45970</v>
      </c>
      <c r="F1550" t="s">
        <v>1841</v>
      </c>
      <c r="G1550" t="s">
        <v>63</v>
      </c>
      <c r="H1550" t="str">
        <f t="shared" si="168"/>
        <v>Aggregator</v>
      </c>
      <c r="I1550">
        <v>221695000000000</v>
      </c>
      <c r="J1550">
        <v>29811</v>
      </c>
      <c r="K1550" s="3">
        <v>45971.142361111109</v>
      </c>
      <c r="L1550">
        <f t="shared" si="169"/>
        <v>10</v>
      </c>
      <c r="M1550" t="str">
        <f t="shared" si="170"/>
        <v>Monday</v>
      </c>
      <c r="N1550" s="1" t="str">
        <f t="shared" si="171"/>
        <v>November</v>
      </c>
      <c r="O1550" s="2">
        <v>0.1423611111111111</v>
      </c>
      <c r="P1550" s="2" t="str">
        <f t="shared" si="172"/>
        <v>Week 2</v>
      </c>
      <c r="Q1550" t="s">
        <v>59</v>
      </c>
      <c r="R1550" s="5">
        <v>476</v>
      </c>
      <c r="S1550" s="5">
        <v>-120</v>
      </c>
      <c r="T1550" s="5">
        <f t="shared" si="173"/>
        <v>25.210084033613445</v>
      </c>
      <c r="U1550" s="5">
        <v>356</v>
      </c>
      <c r="V1550" s="5">
        <v>32</v>
      </c>
      <c r="W1550" s="5">
        <v>0</v>
      </c>
      <c r="X1550" s="5">
        <v>0</v>
      </c>
      <c r="Y1550" s="5">
        <v>388</v>
      </c>
      <c r="Z1550" s="5">
        <v>388</v>
      </c>
      <c r="AA1550" t="s">
        <v>64</v>
      </c>
      <c r="AB1550">
        <v>94.16</v>
      </c>
      <c r="AC1550">
        <v>10.37</v>
      </c>
      <c r="AD1550" t="s">
        <v>64</v>
      </c>
      <c r="AE1550" t="s">
        <v>56</v>
      </c>
      <c r="AF1550">
        <v>5795</v>
      </c>
      <c r="AG1550">
        <v>5795</v>
      </c>
      <c r="AO1550">
        <v>32</v>
      </c>
      <c r="AP1550">
        <v>0</v>
      </c>
      <c r="AW1550">
        <v>388</v>
      </c>
      <c r="BD1550" s="5">
        <v>388</v>
      </c>
      <c r="BE1550">
        <v>356</v>
      </c>
      <c r="BG1550">
        <f t="shared" si="174"/>
        <v>356</v>
      </c>
      <c r="BH1550">
        <v>32</v>
      </c>
    </row>
    <row r="1551" spans="1:61" x14ac:dyDescent="0.25">
      <c r="A1551" t="s">
        <v>54</v>
      </c>
      <c r="B1551">
        <v>110027</v>
      </c>
      <c r="C1551" t="s">
        <v>55</v>
      </c>
      <c r="D1551" t="s">
        <v>56</v>
      </c>
      <c r="E1551" s="1">
        <v>45970</v>
      </c>
      <c r="F1551" t="s">
        <v>1842</v>
      </c>
      <c r="G1551" t="s">
        <v>67</v>
      </c>
      <c r="H1551" t="str">
        <f t="shared" si="168"/>
        <v>Direct Sale</v>
      </c>
      <c r="K1551" s="3">
        <v>45971.142361111109</v>
      </c>
      <c r="L1551">
        <f t="shared" si="169"/>
        <v>10</v>
      </c>
      <c r="M1551" t="str">
        <f t="shared" si="170"/>
        <v>Monday</v>
      </c>
      <c r="N1551" s="1" t="str">
        <f t="shared" si="171"/>
        <v>November</v>
      </c>
      <c r="O1551" s="2">
        <v>0.1423611111111111</v>
      </c>
      <c r="P1551" s="2" t="str">
        <f t="shared" si="172"/>
        <v>Week 2</v>
      </c>
      <c r="Q1551" t="s">
        <v>59</v>
      </c>
      <c r="R1551" s="5">
        <v>290.43</v>
      </c>
      <c r="S1551" s="5">
        <v>0</v>
      </c>
      <c r="T1551" s="5">
        <f t="shared" si="173"/>
        <v>0</v>
      </c>
      <c r="U1551" s="5">
        <v>290.43</v>
      </c>
      <c r="V1551" s="5">
        <v>0</v>
      </c>
      <c r="W1551" s="5">
        <v>14.52</v>
      </c>
      <c r="X1551" s="5">
        <v>0.05</v>
      </c>
      <c r="Y1551" s="5">
        <v>305</v>
      </c>
      <c r="Z1551" s="5">
        <v>305</v>
      </c>
      <c r="AA1551" t="s">
        <v>73</v>
      </c>
      <c r="AB1551">
        <v>69.34</v>
      </c>
      <c r="AC1551">
        <v>1.96</v>
      </c>
      <c r="AD1551" t="s">
        <v>5778</v>
      </c>
      <c r="AE1551" t="s">
        <v>75</v>
      </c>
      <c r="AI1551" t="s">
        <v>89</v>
      </c>
      <c r="AJ1551" t="s">
        <v>56</v>
      </c>
      <c r="AK1551">
        <v>8929758003</v>
      </c>
      <c r="AO1551">
        <v>0</v>
      </c>
      <c r="AP1551">
        <v>0</v>
      </c>
      <c r="AQ1551">
        <v>305</v>
      </c>
      <c r="AZ1551">
        <v>290.43</v>
      </c>
      <c r="BA1551">
        <v>7.26</v>
      </c>
      <c r="BB1551">
        <v>290.43</v>
      </c>
      <c r="BC1551">
        <v>7.26</v>
      </c>
      <c r="BD1551" s="5">
        <v>305</v>
      </c>
      <c r="BE1551">
        <v>290.43</v>
      </c>
      <c r="BG1551">
        <f t="shared" si="174"/>
        <v>290.43</v>
      </c>
    </row>
    <row r="1552" spans="1:61" x14ac:dyDescent="0.25">
      <c r="A1552" t="s">
        <v>54</v>
      </c>
      <c r="B1552">
        <v>110027</v>
      </c>
      <c r="C1552" t="s">
        <v>55</v>
      </c>
      <c r="D1552" t="s">
        <v>56</v>
      </c>
      <c r="E1552" s="1">
        <v>45970</v>
      </c>
      <c r="F1552" t="s">
        <v>1843</v>
      </c>
      <c r="G1552" t="s">
        <v>58</v>
      </c>
      <c r="H1552" t="str">
        <f t="shared" si="168"/>
        <v>Aggregator</v>
      </c>
      <c r="I1552">
        <v>7466096530</v>
      </c>
      <c r="J1552">
        <v>18528960</v>
      </c>
      <c r="K1552" s="3">
        <v>45971.144444444442</v>
      </c>
      <c r="L1552">
        <f t="shared" si="169"/>
        <v>10</v>
      </c>
      <c r="M1552" t="str">
        <f t="shared" si="170"/>
        <v>Monday</v>
      </c>
      <c r="N1552" s="1" t="str">
        <f t="shared" si="171"/>
        <v>November</v>
      </c>
      <c r="O1552" s="2">
        <v>0.14444444444444443</v>
      </c>
      <c r="P1552" s="2" t="str">
        <f t="shared" si="172"/>
        <v>Week 2</v>
      </c>
      <c r="Q1552" t="s">
        <v>59</v>
      </c>
      <c r="R1552" s="5">
        <v>338</v>
      </c>
      <c r="S1552" s="5">
        <v>-100</v>
      </c>
      <c r="T1552" s="5">
        <f t="shared" si="173"/>
        <v>29.585798816568047</v>
      </c>
      <c r="U1552" s="5">
        <v>238</v>
      </c>
      <c r="V1552" s="5">
        <v>32</v>
      </c>
      <c r="W1552" s="5">
        <v>0</v>
      </c>
      <c r="X1552" s="5">
        <v>0</v>
      </c>
      <c r="Y1552" s="5">
        <v>270</v>
      </c>
      <c r="Z1552" s="5">
        <v>270</v>
      </c>
      <c r="AA1552" t="s">
        <v>60</v>
      </c>
      <c r="AB1552">
        <v>59.53</v>
      </c>
      <c r="AC1552">
        <v>6.73</v>
      </c>
      <c r="AD1552" t="s">
        <v>60</v>
      </c>
      <c r="AE1552" t="s">
        <v>56</v>
      </c>
      <c r="AF1552">
        <v>6530</v>
      </c>
      <c r="AG1552">
        <v>6530</v>
      </c>
      <c r="AO1552">
        <v>32</v>
      </c>
      <c r="AP1552">
        <v>0</v>
      </c>
      <c r="AX1552">
        <v>270</v>
      </c>
      <c r="BD1552" s="5">
        <v>270</v>
      </c>
      <c r="BE1552">
        <v>238</v>
      </c>
      <c r="BG1552">
        <f t="shared" si="174"/>
        <v>238</v>
      </c>
      <c r="BI1552">
        <v>32</v>
      </c>
    </row>
    <row r="1553" spans="1:61" x14ac:dyDescent="0.25">
      <c r="A1553" t="s">
        <v>54</v>
      </c>
      <c r="B1553">
        <v>110027</v>
      </c>
      <c r="C1553" t="s">
        <v>55</v>
      </c>
      <c r="D1553" t="s">
        <v>56</v>
      </c>
      <c r="E1553" s="1">
        <v>45970</v>
      </c>
      <c r="F1553" t="s">
        <v>1844</v>
      </c>
      <c r="G1553" t="s">
        <v>63</v>
      </c>
      <c r="H1553" t="str">
        <f t="shared" si="168"/>
        <v>Aggregator</v>
      </c>
      <c r="I1553">
        <v>221695000000000</v>
      </c>
      <c r="J1553">
        <v>29811</v>
      </c>
      <c r="K1553" s="3">
        <v>45971.147222222222</v>
      </c>
      <c r="L1553">
        <f t="shared" si="169"/>
        <v>10</v>
      </c>
      <c r="M1553" t="str">
        <f t="shared" si="170"/>
        <v>Monday</v>
      </c>
      <c r="N1553" s="1" t="str">
        <f t="shared" si="171"/>
        <v>November</v>
      </c>
      <c r="O1553" s="2">
        <v>0.14722222222222223</v>
      </c>
      <c r="P1553" s="2" t="str">
        <f t="shared" si="172"/>
        <v>Week 2</v>
      </c>
      <c r="Q1553" t="s">
        <v>59</v>
      </c>
      <c r="R1553" s="5">
        <v>328</v>
      </c>
      <c r="S1553" s="5">
        <v>-93.74</v>
      </c>
      <c r="T1553" s="5">
        <f t="shared" si="173"/>
        <v>28.579268292682926</v>
      </c>
      <c r="U1553" s="5">
        <v>234.26</v>
      </c>
      <c r="V1553" s="5">
        <v>32</v>
      </c>
      <c r="W1553" s="5">
        <v>0</v>
      </c>
      <c r="X1553" s="5">
        <v>-0.26</v>
      </c>
      <c r="Y1553" s="5">
        <v>266</v>
      </c>
      <c r="Z1553" s="5">
        <v>266</v>
      </c>
      <c r="AA1553" t="s">
        <v>64</v>
      </c>
      <c r="AB1553">
        <v>54.38</v>
      </c>
      <c r="AC1553">
        <v>8.39</v>
      </c>
      <c r="AD1553" t="s">
        <v>64</v>
      </c>
      <c r="AE1553" t="s">
        <v>56</v>
      </c>
      <c r="AF1553">
        <v>7058</v>
      </c>
      <c r="AG1553">
        <v>7058</v>
      </c>
      <c r="AO1553">
        <v>32</v>
      </c>
      <c r="AP1553">
        <v>0</v>
      </c>
      <c r="AW1553">
        <v>266</v>
      </c>
      <c r="BD1553" s="5">
        <v>266</v>
      </c>
      <c r="BE1553">
        <v>234.26</v>
      </c>
      <c r="BG1553">
        <f t="shared" si="174"/>
        <v>234.26</v>
      </c>
      <c r="BH1553">
        <v>32</v>
      </c>
    </row>
    <row r="1554" spans="1:61" x14ac:dyDescent="0.25">
      <c r="A1554" t="s">
        <v>54</v>
      </c>
      <c r="B1554">
        <v>110027</v>
      </c>
      <c r="C1554" t="s">
        <v>55</v>
      </c>
      <c r="D1554" t="s">
        <v>56</v>
      </c>
      <c r="E1554" s="1">
        <v>45970</v>
      </c>
      <c r="F1554" t="s">
        <v>1845</v>
      </c>
      <c r="G1554" t="s">
        <v>63</v>
      </c>
      <c r="H1554" t="str">
        <f t="shared" si="168"/>
        <v>Aggregator</v>
      </c>
      <c r="I1554">
        <v>221697000000000</v>
      </c>
      <c r="J1554">
        <v>29811</v>
      </c>
      <c r="K1554" s="3">
        <v>45971.172222222223</v>
      </c>
      <c r="L1554">
        <f t="shared" si="169"/>
        <v>10</v>
      </c>
      <c r="M1554" t="str">
        <f t="shared" si="170"/>
        <v>Monday</v>
      </c>
      <c r="N1554" s="1" t="str">
        <f t="shared" si="171"/>
        <v>November</v>
      </c>
      <c r="O1554" s="2">
        <v>0.17222222222222222</v>
      </c>
      <c r="P1554" s="2" t="str">
        <f t="shared" si="172"/>
        <v>Week 2</v>
      </c>
      <c r="Q1554" t="s">
        <v>59</v>
      </c>
      <c r="R1554" s="5">
        <v>229</v>
      </c>
      <c r="S1554" s="5">
        <v>-90</v>
      </c>
      <c r="T1554" s="5">
        <f t="shared" si="173"/>
        <v>39.301310043668117</v>
      </c>
      <c r="U1554" s="5">
        <v>139</v>
      </c>
      <c r="V1554" s="5">
        <v>32</v>
      </c>
      <c r="W1554" s="5">
        <v>0</v>
      </c>
      <c r="X1554" s="5">
        <v>0</v>
      </c>
      <c r="Y1554" s="5">
        <v>171</v>
      </c>
      <c r="Z1554" s="5">
        <v>171</v>
      </c>
      <c r="AA1554" t="s">
        <v>64</v>
      </c>
      <c r="AB1554">
        <v>53.31</v>
      </c>
      <c r="AC1554">
        <v>5.03</v>
      </c>
      <c r="AD1554" t="s">
        <v>64</v>
      </c>
      <c r="AE1554" t="s">
        <v>56</v>
      </c>
      <c r="AF1554">
        <v>9477</v>
      </c>
      <c r="AG1554">
        <v>9477</v>
      </c>
      <c r="AO1554">
        <v>32</v>
      </c>
      <c r="AP1554">
        <v>0</v>
      </c>
      <c r="AW1554">
        <v>171</v>
      </c>
      <c r="BD1554" s="5">
        <v>171</v>
      </c>
      <c r="BE1554">
        <v>139</v>
      </c>
      <c r="BG1554">
        <f t="shared" si="174"/>
        <v>139</v>
      </c>
      <c r="BH1554">
        <v>32</v>
      </c>
    </row>
    <row r="1555" spans="1:61" x14ac:dyDescent="0.25">
      <c r="A1555" t="s">
        <v>54</v>
      </c>
      <c r="B1555">
        <v>110027</v>
      </c>
      <c r="C1555" t="s">
        <v>55</v>
      </c>
      <c r="D1555" t="s">
        <v>56</v>
      </c>
      <c r="E1555" s="1">
        <v>45970</v>
      </c>
      <c r="F1555" t="s">
        <v>1846</v>
      </c>
      <c r="G1555" t="s">
        <v>63</v>
      </c>
      <c r="H1555" t="str">
        <f t="shared" si="168"/>
        <v>Aggregator</v>
      </c>
      <c r="I1555">
        <v>221698000000000</v>
      </c>
      <c r="J1555">
        <v>29811</v>
      </c>
      <c r="K1555" s="3">
        <v>45971.179861111108</v>
      </c>
      <c r="L1555">
        <f t="shared" si="169"/>
        <v>10</v>
      </c>
      <c r="M1555" t="str">
        <f t="shared" si="170"/>
        <v>Monday</v>
      </c>
      <c r="N1555" s="1" t="str">
        <f t="shared" si="171"/>
        <v>November</v>
      </c>
      <c r="O1555" s="2">
        <v>0.17986111111111111</v>
      </c>
      <c r="P1555" s="2" t="str">
        <f t="shared" si="172"/>
        <v>Week 2</v>
      </c>
      <c r="Q1555" t="s">
        <v>59</v>
      </c>
      <c r="R1555" s="5">
        <v>501</v>
      </c>
      <c r="S1555" s="5">
        <v>-105</v>
      </c>
      <c r="T1555" s="5">
        <f t="shared" si="173"/>
        <v>20.958083832335326</v>
      </c>
      <c r="U1555" s="5">
        <v>396</v>
      </c>
      <c r="V1555" s="5">
        <v>32</v>
      </c>
      <c r="W1555" s="5">
        <v>0</v>
      </c>
      <c r="X1555" s="5">
        <v>0</v>
      </c>
      <c r="Y1555" s="5">
        <v>428</v>
      </c>
      <c r="Z1555" s="5">
        <v>428</v>
      </c>
      <c r="AA1555" t="s">
        <v>64</v>
      </c>
      <c r="AB1555">
        <v>92.45</v>
      </c>
      <c r="AC1555">
        <v>11.79</v>
      </c>
      <c r="AD1555" t="s">
        <v>64</v>
      </c>
      <c r="AE1555" t="s">
        <v>56</v>
      </c>
      <c r="AF1555">
        <v>3309</v>
      </c>
      <c r="AG1555">
        <v>3309</v>
      </c>
      <c r="AO1555">
        <v>32</v>
      </c>
      <c r="AP1555">
        <v>0</v>
      </c>
      <c r="AW1555">
        <v>428</v>
      </c>
      <c r="BD1555" s="5">
        <v>428</v>
      </c>
      <c r="BE1555">
        <v>396.01</v>
      </c>
      <c r="BG1555">
        <f t="shared" si="174"/>
        <v>396.01</v>
      </c>
      <c r="BH1555">
        <v>32</v>
      </c>
    </row>
    <row r="1556" spans="1:61" x14ac:dyDescent="0.25">
      <c r="A1556" t="s">
        <v>54</v>
      </c>
      <c r="B1556">
        <v>110027</v>
      </c>
      <c r="C1556" t="s">
        <v>55</v>
      </c>
      <c r="D1556" t="s">
        <v>56</v>
      </c>
      <c r="E1556" s="1">
        <v>45970</v>
      </c>
      <c r="F1556" t="s">
        <v>1847</v>
      </c>
      <c r="G1556" t="s">
        <v>63</v>
      </c>
      <c r="H1556" t="str">
        <f t="shared" si="168"/>
        <v>Aggregator</v>
      </c>
      <c r="I1556">
        <v>221698000000000</v>
      </c>
      <c r="J1556">
        <v>29811</v>
      </c>
      <c r="K1556" s="3">
        <v>45971.182638888888</v>
      </c>
      <c r="L1556">
        <f t="shared" si="169"/>
        <v>10</v>
      </c>
      <c r="M1556" t="str">
        <f t="shared" si="170"/>
        <v>Monday</v>
      </c>
      <c r="N1556" s="1" t="str">
        <f t="shared" si="171"/>
        <v>November</v>
      </c>
      <c r="O1556" s="2">
        <v>0.18263888888888888</v>
      </c>
      <c r="P1556" s="2" t="str">
        <f t="shared" si="172"/>
        <v>Week 2</v>
      </c>
      <c r="Q1556" t="s">
        <v>59</v>
      </c>
      <c r="R1556" s="5">
        <v>278</v>
      </c>
      <c r="S1556" s="5">
        <v>-93.75</v>
      </c>
      <c r="T1556" s="5">
        <f t="shared" si="173"/>
        <v>33.723021582733814</v>
      </c>
      <c r="U1556" s="5">
        <v>184.25</v>
      </c>
      <c r="V1556" s="5">
        <v>32</v>
      </c>
      <c r="W1556" s="5">
        <v>0</v>
      </c>
      <c r="X1556" s="5">
        <v>-0.25</v>
      </c>
      <c r="Y1556" s="5">
        <v>216</v>
      </c>
      <c r="Z1556" s="5">
        <v>216</v>
      </c>
      <c r="AA1556" t="s">
        <v>64</v>
      </c>
      <c r="AB1556">
        <v>54.87</v>
      </c>
      <c r="AC1556">
        <v>7.53</v>
      </c>
      <c r="AD1556" t="s">
        <v>64</v>
      </c>
      <c r="AE1556" t="s">
        <v>56</v>
      </c>
      <c r="AF1556">
        <v>5784</v>
      </c>
      <c r="AG1556">
        <v>5784</v>
      </c>
      <c r="AO1556">
        <v>32</v>
      </c>
      <c r="AP1556">
        <v>0</v>
      </c>
      <c r="AW1556">
        <v>216</v>
      </c>
      <c r="BD1556" s="5">
        <v>216</v>
      </c>
      <c r="BE1556">
        <v>184.25</v>
      </c>
      <c r="BG1556">
        <f t="shared" si="174"/>
        <v>184.25</v>
      </c>
      <c r="BH1556">
        <v>32</v>
      </c>
    </row>
    <row r="1557" spans="1:61" x14ac:dyDescent="0.25">
      <c r="A1557" t="s">
        <v>54</v>
      </c>
      <c r="B1557">
        <v>110027</v>
      </c>
      <c r="C1557" t="s">
        <v>55</v>
      </c>
      <c r="D1557" t="s">
        <v>56</v>
      </c>
      <c r="E1557" s="1">
        <v>45970</v>
      </c>
      <c r="F1557" t="s">
        <v>1848</v>
      </c>
      <c r="G1557" t="s">
        <v>67</v>
      </c>
      <c r="H1557" t="str">
        <f t="shared" si="168"/>
        <v>Direct Sale</v>
      </c>
      <c r="K1557" s="3">
        <v>45971.184027777781</v>
      </c>
      <c r="L1557">
        <f t="shared" si="169"/>
        <v>10</v>
      </c>
      <c r="M1557" t="str">
        <f t="shared" si="170"/>
        <v>Monday</v>
      </c>
      <c r="N1557" s="1" t="str">
        <f t="shared" si="171"/>
        <v>November</v>
      </c>
      <c r="O1557" s="2">
        <v>0.18402777777777779</v>
      </c>
      <c r="P1557" s="2" t="str">
        <f t="shared" si="172"/>
        <v>Week 2</v>
      </c>
      <c r="Q1557" t="s">
        <v>59</v>
      </c>
      <c r="R1557" s="5">
        <v>327</v>
      </c>
      <c r="S1557" s="5">
        <v>0</v>
      </c>
      <c r="T1557" s="5">
        <f t="shared" si="173"/>
        <v>0</v>
      </c>
      <c r="U1557" s="5">
        <v>327</v>
      </c>
      <c r="V1557" s="5">
        <v>0</v>
      </c>
      <c r="W1557" s="5">
        <v>16.36</v>
      </c>
      <c r="X1557" s="5">
        <v>-0.36</v>
      </c>
      <c r="Y1557" s="5">
        <v>343</v>
      </c>
      <c r="Z1557" s="5">
        <v>343</v>
      </c>
      <c r="AA1557" t="s">
        <v>68</v>
      </c>
      <c r="AB1557">
        <v>71.48</v>
      </c>
      <c r="AC1557">
        <v>6.42</v>
      </c>
      <c r="AD1557" t="s">
        <v>5778</v>
      </c>
      <c r="AE1557" t="s">
        <v>75</v>
      </c>
      <c r="AI1557" t="s">
        <v>730</v>
      </c>
      <c r="AJ1557" t="s">
        <v>731</v>
      </c>
      <c r="AK1557">
        <v>9999777722</v>
      </c>
      <c r="AO1557">
        <v>0</v>
      </c>
      <c r="AP1557">
        <v>0</v>
      </c>
      <c r="AR1557">
        <v>343</v>
      </c>
      <c r="AZ1557">
        <v>327</v>
      </c>
      <c r="BA1557">
        <v>8.18</v>
      </c>
      <c r="BB1557">
        <v>327</v>
      </c>
      <c r="BC1557">
        <v>8.18</v>
      </c>
      <c r="BD1557" s="5">
        <v>343</v>
      </c>
      <c r="BE1557">
        <v>327</v>
      </c>
      <c r="BG1557">
        <f t="shared" si="174"/>
        <v>327</v>
      </c>
    </row>
    <row r="1558" spans="1:61" x14ac:dyDescent="0.25">
      <c r="A1558" t="s">
        <v>54</v>
      </c>
      <c r="B1558">
        <v>110027</v>
      </c>
      <c r="C1558" t="s">
        <v>55</v>
      </c>
      <c r="D1558" t="s">
        <v>56</v>
      </c>
      <c r="E1558" s="1">
        <v>45970</v>
      </c>
      <c r="F1558" t="s">
        <v>1849</v>
      </c>
      <c r="G1558" t="s">
        <v>63</v>
      </c>
      <c r="H1558" t="str">
        <f t="shared" si="168"/>
        <v>Aggregator</v>
      </c>
      <c r="I1558">
        <v>221699000000000</v>
      </c>
      <c r="J1558">
        <v>29811</v>
      </c>
      <c r="K1558" s="3">
        <v>45971.185416666667</v>
      </c>
      <c r="L1558">
        <f t="shared" si="169"/>
        <v>10</v>
      </c>
      <c r="M1558" t="str">
        <f t="shared" si="170"/>
        <v>Monday</v>
      </c>
      <c r="N1558" s="1" t="str">
        <f t="shared" si="171"/>
        <v>November</v>
      </c>
      <c r="O1558" s="2">
        <v>0.18541666666666667</v>
      </c>
      <c r="P1558" s="2" t="str">
        <f t="shared" si="172"/>
        <v>Week 2</v>
      </c>
      <c r="Q1558" t="s">
        <v>59</v>
      </c>
      <c r="R1558" s="5">
        <v>198</v>
      </c>
      <c r="S1558" s="5">
        <v>-89.1</v>
      </c>
      <c r="T1558" s="5">
        <f t="shared" si="173"/>
        <v>44.999999999999993</v>
      </c>
      <c r="U1558" s="5">
        <v>108.9</v>
      </c>
      <c r="V1558" s="5">
        <v>32</v>
      </c>
      <c r="W1558" s="5">
        <v>0</v>
      </c>
      <c r="X1558" s="5">
        <v>0.1</v>
      </c>
      <c r="Y1558" s="5">
        <v>141</v>
      </c>
      <c r="Z1558" s="5">
        <v>141</v>
      </c>
      <c r="AA1558" t="s">
        <v>64</v>
      </c>
      <c r="AB1558">
        <v>39.01</v>
      </c>
      <c r="AC1558">
        <v>3.92</v>
      </c>
      <c r="AD1558" t="s">
        <v>64</v>
      </c>
      <c r="AE1558" t="s">
        <v>56</v>
      </c>
      <c r="AF1558">
        <v>5733</v>
      </c>
      <c r="AG1558">
        <v>5733</v>
      </c>
      <c r="AO1558">
        <v>32</v>
      </c>
      <c r="AP1558">
        <v>0</v>
      </c>
      <c r="AW1558">
        <v>141</v>
      </c>
      <c r="BD1558" s="5">
        <v>141</v>
      </c>
      <c r="BE1558">
        <v>108.9</v>
      </c>
      <c r="BG1558">
        <f t="shared" si="174"/>
        <v>108.9</v>
      </c>
      <c r="BH1558">
        <v>32</v>
      </c>
    </row>
    <row r="1559" spans="1:61" x14ac:dyDescent="0.25">
      <c r="A1559" t="s">
        <v>54</v>
      </c>
      <c r="B1559">
        <v>110027</v>
      </c>
      <c r="C1559" t="s">
        <v>55</v>
      </c>
      <c r="D1559" t="s">
        <v>56</v>
      </c>
      <c r="E1559" s="1">
        <v>45970</v>
      </c>
      <c r="F1559" t="s">
        <v>1850</v>
      </c>
      <c r="G1559" t="s">
        <v>63</v>
      </c>
      <c r="H1559" t="str">
        <f t="shared" si="168"/>
        <v>Aggregator</v>
      </c>
      <c r="I1559">
        <v>221699000000000</v>
      </c>
      <c r="J1559">
        <v>29811</v>
      </c>
      <c r="K1559" s="3">
        <v>45971.194444444445</v>
      </c>
      <c r="L1559">
        <f t="shared" si="169"/>
        <v>10</v>
      </c>
      <c r="M1559" t="str">
        <f t="shared" si="170"/>
        <v>Monday</v>
      </c>
      <c r="N1559" s="1" t="str">
        <f t="shared" si="171"/>
        <v>November</v>
      </c>
      <c r="O1559" s="2">
        <v>0.19444444444444445</v>
      </c>
      <c r="P1559" s="2" t="str">
        <f t="shared" si="172"/>
        <v>Week 2</v>
      </c>
      <c r="Q1559" t="s">
        <v>59</v>
      </c>
      <c r="R1559" s="5">
        <v>229</v>
      </c>
      <c r="S1559" s="5">
        <v>-90</v>
      </c>
      <c r="T1559" s="5">
        <f t="shared" si="173"/>
        <v>39.301310043668117</v>
      </c>
      <c r="U1559" s="5">
        <v>139</v>
      </c>
      <c r="V1559" s="5">
        <v>32</v>
      </c>
      <c r="W1559" s="5">
        <v>0</v>
      </c>
      <c r="X1559" s="5">
        <v>0</v>
      </c>
      <c r="Y1559" s="5">
        <v>171</v>
      </c>
      <c r="Z1559" s="5">
        <v>171</v>
      </c>
      <c r="AA1559" t="s">
        <v>64</v>
      </c>
      <c r="AB1559">
        <v>47.74</v>
      </c>
      <c r="AC1559">
        <v>5.03</v>
      </c>
      <c r="AD1559" t="s">
        <v>64</v>
      </c>
      <c r="AE1559" t="s">
        <v>56</v>
      </c>
      <c r="AF1559">
        <v>9362</v>
      </c>
      <c r="AG1559">
        <v>9362</v>
      </c>
      <c r="AO1559">
        <v>32</v>
      </c>
      <c r="AP1559">
        <v>0</v>
      </c>
      <c r="AW1559">
        <v>171</v>
      </c>
      <c r="BD1559" s="5">
        <v>171</v>
      </c>
      <c r="BE1559">
        <v>139</v>
      </c>
      <c r="BG1559">
        <f t="shared" si="174"/>
        <v>139</v>
      </c>
      <c r="BH1559">
        <v>32</v>
      </c>
    </row>
    <row r="1560" spans="1:61" x14ac:dyDescent="0.25">
      <c r="A1560" t="s">
        <v>54</v>
      </c>
      <c r="B1560">
        <v>110027</v>
      </c>
      <c r="C1560" t="s">
        <v>55</v>
      </c>
      <c r="D1560" t="s">
        <v>56</v>
      </c>
      <c r="E1560" s="1">
        <v>45970</v>
      </c>
      <c r="F1560" t="s">
        <v>1851</v>
      </c>
      <c r="G1560" t="s">
        <v>67</v>
      </c>
      <c r="H1560" t="str">
        <f t="shared" si="168"/>
        <v>Direct Sale</v>
      </c>
      <c r="K1560" s="3">
        <v>45971.196527777778</v>
      </c>
      <c r="L1560">
        <f t="shared" si="169"/>
        <v>10</v>
      </c>
      <c r="M1560" t="str">
        <f t="shared" si="170"/>
        <v>Monday</v>
      </c>
      <c r="N1560" s="1" t="str">
        <f t="shared" si="171"/>
        <v>November</v>
      </c>
      <c r="O1560" s="2">
        <v>0.19652777777777777</v>
      </c>
      <c r="P1560" s="2" t="str">
        <f t="shared" si="172"/>
        <v>Week 2</v>
      </c>
      <c r="Q1560" t="s">
        <v>59</v>
      </c>
      <c r="R1560" s="5">
        <v>76.2</v>
      </c>
      <c r="S1560" s="5">
        <v>0</v>
      </c>
      <c r="T1560" s="5">
        <f t="shared" si="173"/>
        <v>0</v>
      </c>
      <c r="U1560" s="5">
        <v>76.2</v>
      </c>
      <c r="V1560" s="5">
        <v>0</v>
      </c>
      <c r="W1560" s="5">
        <v>3.82</v>
      </c>
      <c r="X1560" s="5">
        <v>-0.02</v>
      </c>
      <c r="Y1560" s="5">
        <v>80</v>
      </c>
      <c r="Z1560" s="5">
        <v>80</v>
      </c>
      <c r="AA1560" t="s">
        <v>73</v>
      </c>
      <c r="AB1560">
        <v>28</v>
      </c>
      <c r="AC1560">
        <v>0</v>
      </c>
      <c r="AD1560" t="s">
        <v>5778</v>
      </c>
      <c r="AE1560" t="s">
        <v>75</v>
      </c>
      <c r="AI1560" t="s">
        <v>632</v>
      </c>
      <c r="AJ1560" t="s">
        <v>633</v>
      </c>
      <c r="AK1560">
        <v>9874123650</v>
      </c>
      <c r="AO1560">
        <v>0</v>
      </c>
      <c r="AP1560">
        <v>0</v>
      </c>
      <c r="AQ1560">
        <v>80</v>
      </c>
      <c r="AZ1560">
        <v>76.2</v>
      </c>
      <c r="BA1560">
        <v>1.91</v>
      </c>
      <c r="BB1560">
        <v>76.2</v>
      </c>
      <c r="BC1560">
        <v>1.91</v>
      </c>
      <c r="BD1560" s="5">
        <v>80</v>
      </c>
      <c r="BE1560">
        <v>76.2</v>
      </c>
      <c r="BG1560">
        <f t="shared" si="174"/>
        <v>76.2</v>
      </c>
    </row>
    <row r="1561" spans="1:61" x14ac:dyDescent="0.25">
      <c r="A1561" t="s">
        <v>54</v>
      </c>
      <c r="B1561">
        <v>110027</v>
      </c>
      <c r="C1561" t="s">
        <v>55</v>
      </c>
      <c r="D1561" t="s">
        <v>56</v>
      </c>
      <c r="E1561" s="1">
        <v>45970</v>
      </c>
      <c r="F1561" t="s">
        <v>1852</v>
      </c>
      <c r="G1561" t="s">
        <v>67</v>
      </c>
      <c r="H1561" t="str">
        <f t="shared" si="168"/>
        <v>Direct Sale</v>
      </c>
      <c r="K1561" s="3">
        <v>45971.196527777778</v>
      </c>
      <c r="L1561">
        <f t="shared" si="169"/>
        <v>10</v>
      </c>
      <c r="M1561" t="str">
        <f t="shared" si="170"/>
        <v>Monday</v>
      </c>
      <c r="N1561" s="1" t="str">
        <f t="shared" si="171"/>
        <v>November</v>
      </c>
      <c r="O1561" s="2">
        <v>0.19652777777777777</v>
      </c>
      <c r="P1561" s="2" t="str">
        <f t="shared" si="172"/>
        <v>Week 2</v>
      </c>
      <c r="Q1561" t="s">
        <v>59</v>
      </c>
      <c r="R1561" s="5">
        <v>228</v>
      </c>
      <c r="S1561" s="5">
        <v>0</v>
      </c>
      <c r="T1561" s="5">
        <f t="shared" si="173"/>
        <v>0</v>
      </c>
      <c r="U1561" s="5">
        <v>228</v>
      </c>
      <c r="V1561" s="5">
        <v>0</v>
      </c>
      <c r="W1561" s="5">
        <v>11.4</v>
      </c>
      <c r="X1561" s="5">
        <v>-0.4</v>
      </c>
      <c r="Y1561" s="5">
        <v>239</v>
      </c>
      <c r="Z1561" s="5">
        <v>239</v>
      </c>
      <c r="AA1561" t="s">
        <v>68</v>
      </c>
      <c r="AB1561">
        <v>59.08</v>
      </c>
      <c r="AC1561">
        <v>2.56</v>
      </c>
      <c r="AD1561" t="s">
        <v>5778</v>
      </c>
      <c r="AE1561" t="s">
        <v>75</v>
      </c>
      <c r="AI1561" t="s">
        <v>730</v>
      </c>
      <c r="AJ1561" t="s">
        <v>731</v>
      </c>
      <c r="AK1561">
        <v>9999777722</v>
      </c>
      <c r="AO1561">
        <v>0</v>
      </c>
      <c r="AP1561">
        <v>0</v>
      </c>
      <c r="AR1561">
        <v>239</v>
      </c>
      <c r="AZ1561">
        <v>228</v>
      </c>
      <c r="BA1561">
        <v>5.7</v>
      </c>
      <c r="BB1561">
        <v>228</v>
      </c>
      <c r="BC1561">
        <v>5.7</v>
      </c>
      <c r="BD1561" s="5">
        <v>239</v>
      </c>
      <c r="BE1561">
        <v>228</v>
      </c>
      <c r="BG1561">
        <f t="shared" si="174"/>
        <v>228</v>
      </c>
    </row>
    <row r="1562" spans="1:61" x14ac:dyDescent="0.25">
      <c r="A1562" t="s">
        <v>54</v>
      </c>
      <c r="B1562">
        <v>110027</v>
      </c>
      <c r="C1562" t="s">
        <v>55</v>
      </c>
      <c r="D1562" t="s">
        <v>56</v>
      </c>
      <c r="E1562" s="1">
        <v>45970</v>
      </c>
      <c r="F1562" t="s">
        <v>1853</v>
      </c>
      <c r="G1562" t="s">
        <v>63</v>
      </c>
      <c r="H1562" t="str">
        <f t="shared" si="168"/>
        <v>Aggregator</v>
      </c>
      <c r="I1562">
        <v>221700000000000</v>
      </c>
      <c r="J1562">
        <v>29811</v>
      </c>
      <c r="K1562" s="3">
        <v>45971.198611111111</v>
      </c>
      <c r="L1562">
        <f t="shared" si="169"/>
        <v>10</v>
      </c>
      <c r="M1562" t="str">
        <f t="shared" si="170"/>
        <v>Monday</v>
      </c>
      <c r="N1562" s="1" t="str">
        <f t="shared" si="171"/>
        <v>November</v>
      </c>
      <c r="O1562" s="2">
        <v>0.1986111111111111</v>
      </c>
      <c r="P1562" s="2" t="str">
        <f t="shared" si="172"/>
        <v>Week 2</v>
      </c>
      <c r="Q1562" t="s">
        <v>59</v>
      </c>
      <c r="R1562" s="5">
        <v>428</v>
      </c>
      <c r="S1562" s="5">
        <v>-93.75</v>
      </c>
      <c r="T1562" s="5">
        <f t="shared" si="173"/>
        <v>21.904205607476634</v>
      </c>
      <c r="U1562" s="5">
        <v>334.25</v>
      </c>
      <c r="V1562" s="5">
        <v>32</v>
      </c>
      <c r="W1562" s="5">
        <v>0</v>
      </c>
      <c r="X1562" s="5">
        <v>-0.25</v>
      </c>
      <c r="Y1562" s="5">
        <v>366</v>
      </c>
      <c r="Z1562" s="5">
        <v>366</v>
      </c>
      <c r="AA1562" t="s">
        <v>64</v>
      </c>
      <c r="AB1562">
        <v>93.02</v>
      </c>
      <c r="AC1562">
        <v>5.03</v>
      </c>
      <c r="AD1562" t="s">
        <v>64</v>
      </c>
      <c r="AE1562" t="s">
        <v>56</v>
      </c>
      <c r="AF1562">
        <v>589</v>
      </c>
      <c r="AG1562">
        <v>589</v>
      </c>
      <c r="AO1562">
        <v>32</v>
      </c>
      <c r="AP1562">
        <v>0</v>
      </c>
      <c r="AW1562">
        <v>366</v>
      </c>
      <c r="BD1562" s="5">
        <v>366</v>
      </c>
      <c r="BE1562">
        <v>334.25</v>
      </c>
      <c r="BG1562">
        <f t="shared" si="174"/>
        <v>334.25</v>
      </c>
      <c r="BH1562">
        <v>32</v>
      </c>
    </row>
    <row r="1563" spans="1:61" x14ac:dyDescent="0.25">
      <c r="A1563" t="s">
        <v>54</v>
      </c>
      <c r="B1563">
        <v>110027</v>
      </c>
      <c r="C1563" t="s">
        <v>55</v>
      </c>
      <c r="D1563" t="s">
        <v>56</v>
      </c>
      <c r="E1563" s="1">
        <v>45970</v>
      </c>
      <c r="F1563" t="s">
        <v>1854</v>
      </c>
      <c r="G1563" t="s">
        <v>58</v>
      </c>
      <c r="H1563" t="str">
        <f t="shared" si="168"/>
        <v>Aggregator</v>
      </c>
      <c r="I1563">
        <v>7466010359</v>
      </c>
      <c r="J1563">
        <v>18528960</v>
      </c>
      <c r="K1563" s="3">
        <v>45971.203472222223</v>
      </c>
      <c r="L1563">
        <f t="shared" si="169"/>
        <v>10</v>
      </c>
      <c r="M1563" t="str">
        <f t="shared" si="170"/>
        <v>Monday</v>
      </c>
      <c r="N1563" s="1" t="str">
        <f t="shared" si="171"/>
        <v>November</v>
      </c>
      <c r="O1563" s="2">
        <v>0.20347222222222222</v>
      </c>
      <c r="P1563" s="2" t="str">
        <f t="shared" si="172"/>
        <v>Week 2</v>
      </c>
      <c r="Q1563" t="s">
        <v>59</v>
      </c>
      <c r="R1563" s="5">
        <v>595</v>
      </c>
      <c r="S1563" s="5">
        <v>-75</v>
      </c>
      <c r="T1563" s="5">
        <f t="shared" si="173"/>
        <v>12.605042016806722</v>
      </c>
      <c r="U1563" s="5">
        <v>520</v>
      </c>
      <c r="V1563" s="5">
        <v>32</v>
      </c>
      <c r="W1563" s="5">
        <v>0</v>
      </c>
      <c r="X1563" s="5">
        <v>0</v>
      </c>
      <c r="Y1563" s="5">
        <v>552</v>
      </c>
      <c r="Z1563" s="5">
        <v>552</v>
      </c>
      <c r="AA1563" t="s">
        <v>60</v>
      </c>
      <c r="AB1563">
        <v>133.97999999999999</v>
      </c>
      <c r="AC1563">
        <v>9.8000000000000007</v>
      </c>
      <c r="AD1563" t="s">
        <v>60</v>
      </c>
      <c r="AE1563" t="s">
        <v>56</v>
      </c>
      <c r="AF1563">
        <v>359</v>
      </c>
      <c r="AG1563">
        <v>359</v>
      </c>
      <c r="AO1563">
        <v>32</v>
      </c>
      <c r="AP1563">
        <v>0</v>
      </c>
      <c r="AX1563">
        <v>552</v>
      </c>
      <c r="BD1563" s="5">
        <v>552</v>
      </c>
      <c r="BE1563">
        <v>520</v>
      </c>
      <c r="BG1563">
        <f t="shared" si="174"/>
        <v>520</v>
      </c>
      <c r="BI1563">
        <v>32</v>
      </c>
    </row>
    <row r="1564" spans="1:61" x14ac:dyDescent="0.25">
      <c r="A1564" t="s">
        <v>54</v>
      </c>
      <c r="B1564">
        <v>110027</v>
      </c>
      <c r="C1564" t="s">
        <v>55</v>
      </c>
      <c r="D1564" t="s">
        <v>56</v>
      </c>
      <c r="E1564" s="1">
        <v>45970</v>
      </c>
      <c r="F1564" t="s">
        <v>1855</v>
      </c>
      <c r="G1564" t="s">
        <v>58</v>
      </c>
      <c r="H1564" t="str">
        <f t="shared" si="168"/>
        <v>Aggregator</v>
      </c>
      <c r="I1564">
        <v>7463566366</v>
      </c>
      <c r="J1564">
        <v>18528960</v>
      </c>
      <c r="K1564" s="3">
        <v>45971.204861111109</v>
      </c>
      <c r="L1564">
        <f t="shared" si="169"/>
        <v>10</v>
      </c>
      <c r="M1564" t="str">
        <f t="shared" si="170"/>
        <v>Monday</v>
      </c>
      <c r="N1564" s="1" t="str">
        <f t="shared" si="171"/>
        <v>November</v>
      </c>
      <c r="O1564" s="2">
        <v>0.2048611111111111</v>
      </c>
      <c r="P1564" s="2" t="str">
        <f t="shared" si="172"/>
        <v>Week 2</v>
      </c>
      <c r="Q1564" t="s">
        <v>59</v>
      </c>
      <c r="R1564" s="5">
        <v>158</v>
      </c>
      <c r="S1564" s="5">
        <v>0</v>
      </c>
      <c r="T1564" s="5">
        <f t="shared" si="173"/>
        <v>0</v>
      </c>
      <c r="U1564" s="5">
        <v>158</v>
      </c>
      <c r="V1564" s="5">
        <v>32</v>
      </c>
      <c r="W1564" s="5">
        <v>0</v>
      </c>
      <c r="X1564" s="5">
        <v>0</v>
      </c>
      <c r="Y1564" s="5">
        <v>190</v>
      </c>
      <c r="Z1564" s="5">
        <v>190</v>
      </c>
      <c r="AA1564" t="s">
        <v>60</v>
      </c>
      <c r="AB1564">
        <v>30.99</v>
      </c>
      <c r="AC1564">
        <v>3.92</v>
      </c>
      <c r="AD1564" t="s">
        <v>60</v>
      </c>
      <c r="AE1564" t="s">
        <v>56</v>
      </c>
      <c r="AF1564">
        <v>6366</v>
      </c>
      <c r="AG1564">
        <v>6366</v>
      </c>
      <c r="AO1564">
        <v>32</v>
      </c>
      <c r="AP1564">
        <v>0</v>
      </c>
      <c r="AX1564">
        <v>190</v>
      </c>
      <c r="BD1564" s="5">
        <v>190</v>
      </c>
      <c r="BE1564">
        <v>158</v>
      </c>
      <c r="BG1564">
        <f t="shared" si="174"/>
        <v>158</v>
      </c>
      <c r="BI1564">
        <v>32</v>
      </c>
    </row>
    <row r="1565" spans="1:61" x14ac:dyDescent="0.25">
      <c r="A1565" t="s">
        <v>54</v>
      </c>
      <c r="B1565">
        <v>110027</v>
      </c>
      <c r="C1565" t="s">
        <v>55</v>
      </c>
      <c r="D1565" t="s">
        <v>56</v>
      </c>
      <c r="E1565" s="1">
        <v>45971</v>
      </c>
      <c r="F1565" t="s">
        <v>1856</v>
      </c>
      <c r="G1565" t="s">
        <v>67</v>
      </c>
      <c r="H1565" t="str">
        <f t="shared" si="168"/>
        <v>Direct Sale</v>
      </c>
      <c r="K1565" s="3">
        <v>45971.494444444441</v>
      </c>
      <c r="L1565">
        <f t="shared" si="169"/>
        <v>10</v>
      </c>
      <c r="M1565" t="str">
        <f t="shared" si="170"/>
        <v>Monday</v>
      </c>
      <c r="N1565" s="1" t="str">
        <f t="shared" si="171"/>
        <v>November</v>
      </c>
      <c r="O1565" s="2">
        <v>0.49444444444444446</v>
      </c>
      <c r="P1565" s="2" t="str">
        <f t="shared" si="172"/>
        <v>Week 2</v>
      </c>
      <c r="Q1565" t="s">
        <v>59</v>
      </c>
      <c r="R1565" s="5">
        <v>59</v>
      </c>
      <c r="S1565" s="5">
        <v>0</v>
      </c>
      <c r="T1565" s="5">
        <f t="shared" si="173"/>
        <v>0</v>
      </c>
      <c r="U1565" s="5">
        <v>59</v>
      </c>
      <c r="V1565" s="5">
        <v>0</v>
      </c>
      <c r="W1565" s="5">
        <v>2.96</v>
      </c>
      <c r="X1565" s="5">
        <v>0.04</v>
      </c>
      <c r="Y1565" s="5">
        <v>62</v>
      </c>
      <c r="Z1565" s="5">
        <v>62</v>
      </c>
      <c r="AA1565" t="s">
        <v>73</v>
      </c>
      <c r="AB1565">
        <v>15.49</v>
      </c>
      <c r="AC1565">
        <v>2.14</v>
      </c>
      <c r="AD1565" t="s">
        <v>5778</v>
      </c>
      <c r="AE1565" t="s">
        <v>75</v>
      </c>
      <c r="AI1565" t="s">
        <v>89</v>
      </c>
      <c r="AJ1565" t="s">
        <v>56</v>
      </c>
      <c r="AK1565">
        <v>8929758003</v>
      </c>
      <c r="AO1565">
        <v>0</v>
      </c>
      <c r="AP1565">
        <v>0</v>
      </c>
      <c r="AQ1565">
        <v>62</v>
      </c>
      <c r="AZ1565">
        <v>59</v>
      </c>
      <c r="BA1565">
        <v>1.48</v>
      </c>
      <c r="BB1565">
        <v>59</v>
      </c>
      <c r="BC1565">
        <v>1.48</v>
      </c>
      <c r="BD1565" s="5">
        <v>62</v>
      </c>
      <c r="BE1565">
        <v>59</v>
      </c>
      <c r="BG1565">
        <f t="shared" si="174"/>
        <v>59</v>
      </c>
    </row>
    <row r="1566" spans="1:61" x14ac:dyDescent="0.25">
      <c r="A1566" t="s">
        <v>54</v>
      </c>
      <c r="B1566">
        <v>110027</v>
      </c>
      <c r="C1566" t="s">
        <v>55</v>
      </c>
      <c r="D1566" t="s">
        <v>56</v>
      </c>
      <c r="E1566" s="1">
        <v>45971</v>
      </c>
      <c r="F1566" t="s">
        <v>1857</v>
      </c>
      <c r="G1566" t="s">
        <v>63</v>
      </c>
      <c r="H1566" t="str">
        <f t="shared" si="168"/>
        <v>Aggregator</v>
      </c>
      <c r="I1566">
        <v>221727000000000</v>
      </c>
      <c r="J1566">
        <v>29811</v>
      </c>
      <c r="K1566" s="3">
        <v>45971.508333333331</v>
      </c>
      <c r="L1566">
        <f t="shared" si="169"/>
        <v>10</v>
      </c>
      <c r="M1566" t="str">
        <f t="shared" si="170"/>
        <v>Monday</v>
      </c>
      <c r="N1566" s="1" t="str">
        <f t="shared" si="171"/>
        <v>November</v>
      </c>
      <c r="O1566" s="2">
        <v>0.5083333333333333</v>
      </c>
      <c r="P1566" s="2" t="str">
        <f t="shared" si="172"/>
        <v>Week 2</v>
      </c>
      <c r="Q1566" t="s">
        <v>59</v>
      </c>
      <c r="R1566" s="5">
        <v>388</v>
      </c>
      <c r="S1566" s="5">
        <v>-123.75</v>
      </c>
      <c r="T1566" s="5">
        <f t="shared" si="173"/>
        <v>31.894329896907216</v>
      </c>
      <c r="U1566" s="5">
        <v>264.25</v>
      </c>
      <c r="V1566" s="5">
        <v>32</v>
      </c>
      <c r="W1566" s="5">
        <v>0</v>
      </c>
      <c r="X1566" s="5">
        <v>-0.25</v>
      </c>
      <c r="Y1566" s="5">
        <v>296</v>
      </c>
      <c r="Z1566" s="5">
        <v>296</v>
      </c>
      <c r="AA1566" t="s">
        <v>64</v>
      </c>
      <c r="AB1566">
        <v>71.55</v>
      </c>
      <c r="AC1566">
        <v>6.73</v>
      </c>
      <c r="AD1566" t="s">
        <v>64</v>
      </c>
      <c r="AE1566" t="s">
        <v>56</v>
      </c>
      <c r="AF1566">
        <v>3875</v>
      </c>
      <c r="AG1566">
        <v>3875</v>
      </c>
      <c r="AO1566">
        <v>32</v>
      </c>
      <c r="AP1566">
        <v>0</v>
      </c>
      <c r="AW1566">
        <v>296</v>
      </c>
      <c r="BD1566" s="5">
        <v>296</v>
      </c>
      <c r="BE1566">
        <v>264.25</v>
      </c>
      <c r="BG1566">
        <f t="shared" si="174"/>
        <v>264.25</v>
      </c>
      <c r="BH1566">
        <v>32</v>
      </c>
    </row>
    <row r="1567" spans="1:61" x14ac:dyDescent="0.25">
      <c r="A1567" t="s">
        <v>54</v>
      </c>
      <c r="B1567">
        <v>110027</v>
      </c>
      <c r="C1567" t="s">
        <v>55</v>
      </c>
      <c r="D1567" t="s">
        <v>56</v>
      </c>
      <c r="E1567" s="1">
        <v>45971</v>
      </c>
      <c r="F1567" t="s">
        <v>1858</v>
      </c>
      <c r="G1567" t="s">
        <v>63</v>
      </c>
      <c r="H1567" t="str">
        <f t="shared" si="168"/>
        <v>Aggregator</v>
      </c>
      <c r="I1567">
        <v>221727000000000</v>
      </c>
      <c r="J1567">
        <v>29811</v>
      </c>
      <c r="K1567" s="3">
        <v>45971.518055555556</v>
      </c>
      <c r="L1567">
        <f t="shared" si="169"/>
        <v>10</v>
      </c>
      <c r="M1567" t="str">
        <f t="shared" si="170"/>
        <v>Monday</v>
      </c>
      <c r="N1567" s="1" t="str">
        <f t="shared" si="171"/>
        <v>November</v>
      </c>
      <c r="O1567" s="2">
        <v>0.5180555555555556</v>
      </c>
      <c r="P1567" s="2" t="str">
        <f t="shared" si="172"/>
        <v>Week 2</v>
      </c>
      <c r="Q1567" t="s">
        <v>59</v>
      </c>
      <c r="R1567" s="5">
        <v>177</v>
      </c>
      <c r="S1567" s="5">
        <v>-40</v>
      </c>
      <c r="T1567" s="5">
        <f t="shared" si="173"/>
        <v>22.598870056497177</v>
      </c>
      <c r="U1567" s="5">
        <v>137</v>
      </c>
      <c r="V1567" s="5">
        <v>32</v>
      </c>
      <c r="W1567" s="5">
        <v>0</v>
      </c>
      <c r="X1567" s="5">
        <v>0</v>
      </c>
      <c r="Y1567" s="5">
        <v>169</v>
      </c>
      <c r="Z1567" s="5">
        <v>169</v>
      </c>
      <c r="AA1567" t="s">
        <v>64</v>
      </c>
      <c r="AB1567">
        <v>35.83</v>
      </c>
      <c r="AC1567">
        <v>3.92</v>
      </c>
      <c r="AD1567" t="s">
        <v>64</v>
      </c>
      <c r="AE1567" t="s">
        <v>56</v>
      </c>
      <c r="AF1567">
        <v>5544</v>
      </c>
      <c r="AG1567">
        <v>5544</v>
      </c>
      <c r="AO1567">
        <v>32</v>
      </c>
      <c r="AP1567">
        <v>0</v>
      </c>
      <c r="AW1567">
        <v>169</v>
      </c>
      <c r="BD1567" s="5">
        <v>169</v>
      </c>
      <c r="BE1567">
        <v>137</v>
      </c>
      <c r="BG1567">
        <f t="shared" si="174"/>
        <v>137</v>
      </c>
      <c r="BH1567">
        <v>32</v>
      </c>
    </row>
    <row r="1568" spans="1:61" x14ac:dyDescent="0.25">
      <c r="A1568" t="s">
        <v>54</v>
      </c>
      <c r="B1568">
        <v>110027</v>
      </c>
      <c r="C1568" t="s">
        <v>55</v>
      </c>
      <c r="D1568" t="s">
        <v>56</v>
      </c>
      <c r="E1568" s="1">
        <v>45971</v>
      </c>
      <c r="F1568" t="s">
        <v>1859</v>
      </c>
      <c r="G1568" t="s">
        <v>63</v>
      </c>
      <c r="H1568" t="str">
        <f t="shared" si="168"/>
        <v>Aggregator</v>
      </c>
      <c r="I1568">
        <v>221728000000000</v>
      </c>
      <c r="J1568">
        <v>29811</v>
      </c>
      <c r="K1568" s="3">
        <v>45971.523611111108</v>
      </c>
      <c r="L1568">
        <f t="shared" si="169"/>
        <v>10</v>
      </c>
      <c r="M1568" t="str">
        <f t="shared" si="170"/>
        <v>Monday</v>
      </c>
      <c r="N1568" s="1" t="str">
        <f t="shared" si="171"/>
        <v>November</v>
      </c>
      <c r="O1568" s="2">
        <v>0.52361111111111114</v>
      </c>
      <c r="P1568" s="2" t="str">
        <f t="shared" si="172"/>
        <v>Week 2</v>
      </c>
      <c r="Q1568" t="s">
        <v>59</v>
      </c>
      <c r="R1568" s="5">
        <v>248</v>
      </c>
      <c r="S1568" s="5">
        <v>-75</v>
      </c>
      <c r="T1568" s="5">
        <f t="shared" si="173"/>
        <v>30.241935483870968</v>
      </c>
      <c r="U1568" s="5">
        <v>173</v>
      </c>
      <c r="V1568" s="5">
        <v>32</v>
      </c>
      <c r="W1568" s="5">
        <v>0</v>
      </c>
      <c r="X1568" s="5">
        <v>0</v>
      </c>
      <c r="Y1568" s="5">
        <v>205</v>
      </c>
      <c r="Z1568" s="5">
        <v>205</v>
      </c>
      <c r="AA1568" t="s">
        <v>64</v>
      </c>
      <c r="AB1568">
        <v>42.78</v>
      </c>
      <c r="AC1568">
        <v>5.03</v>
      </c>
      <c r="AD1568" t="s">
        <v>64</v>
      </c>
      <c r="AE1568" t="s">
        <v>56</v>
      </c>
      <c r="AF1568">
        <v>4001</v>
      </c>
      <c r="AG1568">
        <v>4001</v>
      </c>
      <c r="AO1568">
        <v>32</v>
      </c>
      <c r="AP1568">
        <v>0</v>
      </c>
      <c r="AW1568">
        <v>205</v>
      </c>
      <c r="BD1568" s="5">
        <v>205</v>
      </c>
      <c r="BE1568">
        <v>173</v>
      </c>
      <c r="BG1568">
        <f t="shared" si="174"/>
        <v>173</v>
      </c>
      <c r="BH1568">
        <v>32</v>
      </c>
    </row>
    <row r="1569" spans="1:61" x14ac:dyDescent="0.25">
      <c r="A1569" t="s">
        <v>54</v>
      </c>
      <c r="B1569">
        <v>110027</v>
      </c>
      <c r="C1569" t="s">
        <v>55</v>
      </c>
      <c r="D1569" t="s">
        <v>56</v>
      </c>
      <c r="E1569" s="1">
        <v>45971</v>
      </c>
      <c r="F1569" t="s">
        <v>1860</v>
      </c>
      <c r="G1569" t="s">
        <v>58</v>
      </c>
      <c r="H1569" t="str">
        <f t="shared" si="168"/>
        <v>Aggregator</v>
      </c>
      <c r="I1569">
        <v>7465819952</v>
      </c>
      <c r="J1569">
        <v>18528960</v>
      </c>
      <c r="K1569" s="3">
        <v>45971.552083333336</v>
      </c>
      <c r="L1569">
        <f t="shared" si="169"/>
        <v>10</v>
      </c>
      <c r="M1569" t="str">
        <f t="shared" si="170"/>
        <v>Monday</v>
      </c>
      <c r="N1569" s="1" t="str">
        <f t="shared" si="171"/>
        <v>November</v>
      </c>
      <c r="O1569" s="2">
        <v>0.55208333333333337</v>
      </c>
      <c r="P1569" s="2" t="str">
        <f t="shared" si="172"/>
        <v>Week 2</v>
      </c>
      <c r="Q1569" t="s">
        <v>59</v>
      </c>
      <c r="R1569" s="5">
        <v>219</v>
      </c>
      <c r="S1569" s="5">
        <v>-100</v>
      </c>
      <c r="T1569" s="5">
        <f t="shared" si="173"/>
        <v>45.662100456621005</v>
      </c>
      <c r="U1569" s="5">
        <v>119</v>
      </c>
      <c r="V1569" s="5">
        <v>32</v>
      </c>
      <c r="W1569" s="5">
        <v>0</v>
      </c>
      <c r="X1569" s="5">
        <v>0</v>
      </c>
      <c r="Y1569" s="5">
        <v>151</v>
      </c>
      <c r="Z1569" s="5">
        <v>151</v>
      </c>
      <c r="AA1569" t="s">
        <v>60</v>
      </c>
      <c r="AB1569">
        <v>37.590000000000003</v>
      </c>
      <c r="AC1569">
        <v>4.7699999999999996</v>
      </c>
      <c r="AD1569" t="s">
        <v>60</v>
      </c>
      <c r="AE1569" t="s">
        <v>56</v>
      </c>
      <c r="AF1569">
        <v>9952</v>
      </c>
      <c r="AG1569">
        <v>9952</v>
      </c>
      <c r="AO1569">
        <v>32</v>
      </c>
      <c r="AP1569">
        <v>0</v>
      </c>
      <c r="AX1569">
        <v>151</v>
      </c>
      <c r="BD1569" s="5">
        <v>151</v>
      </c>
      <c r="BE1569">
        <v>119</v>
      </c>
      <c r="BG1569">
        <f t="shared" si="174"/>
        <v>119</v>
      </c>
      <c r="BI1569">
        <v>32</v>
      </c>
    </row>
    <row r="1570" spans="1:61" x14ac:dyDescent="0.25">
      <c r="A1570" t="s">
        <v>54</v>
      </c>
      <c r="B1570">
        <v>110027</v>
      </c>
      <c r="C1570" t="s">
        <v>55</v>
      </c>
      <c r="D1570" t="s">
        <v>56</v>
      </c>
      <c r="E1570" s="1">
        <v>45971</v>
      </c>
      <c r="F1570" t="s">
        <v>1861</v>
      </c>
      <c r="G1570" t="s">
        <v>67</v>
      </c>
      <c r="H1570" t="str">
        <f t="shared" si="168"/>
        <v>Direct Sale</v>
      </c>
      <c r="K1570" s="3">
        <v>45971.556250000001</v>
      </c>
      <c r="L1570">
        <f t="shared" si="169"/>
        <v>10</v>
      </c>
      <c r="M1570" t="str">
        <f t="shared" si="170"/>
        <v>Monday</v>
      </c>
      <c r="N1570" s="1" t="str">
        <f t="shared" si="171"/>
        <v>November</v>
      </c>
      <c r="O1570" s="2">
        <v>0.55625000000000002</v>
      </c>
      <c r="P1570" s="2" t="str">
        <f t="shared" si="172"/>
        <v>Week 2</v>
      </c>
      <c r="Q1570" t="s">
        <v>59</v>
      </c>
      <c r="R1570" s="5">
        <v>118</v>
      </c>
      <c r="S1570" s="5">
        <v>0</v>
      </c>
      <c r="T1570" s="5">
        <f t="shared" si="173"/>
        <v>0</v>
      </c>
      <c r="U1570" s="5">
        <v>118</v>
      </c>
      <c r="V1570" s="5">
        <v>0</v>
      </c>
      <c r="W1570" s="5">
        <v>5.9</v>
      </c>
      <c r="X1570" s="5">
        <v>0.1</v>
      </c>
      <c r="Y1570" s="5">
        <v>124</v>
      </c>
      <c r="Z1570" s="5">
        <v>124</v>
      </c>
      <c r="AA1570" t="s">
        <v>68</v>
      </c>
      <c r="AB1570">
        <v>30.99</v>
      </c>
      <c r="AC1570">
        <v>4.28</v>
      </c>
      <c r="AD1570" t="s">
        <v>5778</v>
      </c>
      <c r="AE1570" t="s">
        <v>75</v>
      </c>
      <c r="AI1570" t="s">
        <v>89</v>
      </c>
      <c r="AJ1570" t="s">
        <v>56</v>
      </c>
      <c r="AK1570">
        <v>8929758003</v>
      </c>
      <c r="AO1570">
        <v>0</v>
      </c>
      <c r="AP1570">
        <v>0</v>
      </c>
      <c r="AR1570">
        <v>124</v>
      </c>
      <c r="AZ1570">
        <v>118</v>
      </c>
      <c r="BA1570">
        <v>2.95</v>
      </c>
      <c r="BB1570">
        <v>118</v>
      </c>
      <c r="BC1570">
        <v>2.95</v>
      </c>
      <c r="BD1570" s="5">
        <v>124</v>
      </c>
      <c r="BE1570">
        <v>118</v>
      </c>
      <c r="BG1570">
        <f t="shared" si="174"/>
        <v>118</v>
      </c>
    </row>
    <row r="1571" spans="1:61" x14ac:dyDescent="0.25">
      <c r="A1571" t="s">
        <v>54</v>
      </c>
      <c r="B1571">
        <v>110027</v>
      </c>
      <c r="C1571" t="s">
        <v>55</v>
      </c>
      <c r="D1571" t="s">
        <v>56</v>
      </c>
      <c r="E1571" s="1">
        <v>45971</v>
      </c>
      <c r="F1571" t="s">
        <v>1862</v>
      </c>
      <c r="G1571" t="s">
        <v>67</v>
      </c>
      <c r="H1571" t="str">
        <f t="shared" si="168"/>
        <v>Direct Sale</v>
      </c>
      <c r="K1571" s="3">
        <v>45971.568749999999</v>
      </c>
      <c r="L1571">
        <f t="shared" si="169"/>
        <v>10</v>
      </c>
      <c r="M1571" t="str">
        <f t="shared" si="170"/>
        <v>Monday</v>
      </c>
      <c r="N1571" s="1" t="str">
        <f t="shared" si="171"/>
        <v>November</v>
      </c>
      <c r="O1571" s="2">
        <v>0.56874999999999998</v>
      </c>
      <c r="P1571" s="2" t="str">
        <f t="shared" si="172"/>
        <v>Week 2</v>
      </c>
      <c r="Q1571" t="s">
        <v>59</v>
      </c>
      <c r="R1571" s="5">
        <v>188.56</v>
      </c>
      <c r="S1571" s="5">
        <v>0</v>
      </c>
      <c r="T1571" s="5">
        <f t="shared" si="173"/>
        <v>0</v>
      </c>
      <c r="U1571" s="5">
        <v>188.56</v>
      </c>
      <c r="V1571" s="5">
        <v>0</v>
      </c>
      <c r="W1571" s="5">
        <v>9.42</v>
      </c>
      <c r="X1571" s="5">
        <v>0.02</v>
      </c>
      <c r="Y1571" s="5">
        <v>198</v>
      </c>
      <c r="Z1571" s="5">
        <v>198</v>
      </c>
      <c r="AA1571" t="s">
        <v>68</v>
      </c>
      <c r="AB1571">
        <v>48</v>
      </c>
      <c r="AC1571">
        <v>0</v>
      </c>
      <c r="AD1571" t="s">
        <v>5778</v>
      </c>
      <c r="AE1571" t="s">
        <v>75</v>
      </c>
      <c r="AI1571" t="s">
        <v>1863</v>
      </c>
      <c r="AJ1571" t="s">
        <v>1864</v>
      </c>
      <c r="AK1571">
        <v>9811378350</v>
      </c>
      <c r="AO1571">
        <v>0</v>
      </c>
      <c r="AP1571">
        <v>0</v>
      </c>
      <c r="AR1571">
        <v>198</v>
      </c>
      <c r="AZ1571">
        <v>188.56</v>
      </c>
      <c r="BA1571">
        <v>4.71</v>
      </c>
      <c r="BB1571">
        <v>188.56</v>
      </c>
      <c r="BC1571">
        <v>4.71</v>
      </c>
      <c r="BD1571" s="5">
        <v>198</v>
      </c>
      <c r="BE1571">
        <v>188.56</v>
      </c>
      <c r="BG1571">
        <f t="shared" si="174"/>
        <v>188.56</v>
      </c>
    </row>
    <row r="1572" spans="1:61" x14ac:dyDescent="0.25">
      <c r="A1572" t="s">
        <v>54</v>
      </c>
      <c r="B1572">
        <v>110027</v>
      </c>
      <c r="C1572" t="s">
        <v>55</v>
      </c>
      <c r="D1572" t="s">
        <v>56</v>
      </c>
      <c r="E1572" s="1">
        <v>45971</v>
      </c>
      <c r="F1572" t="s">
        <v>1865</v>
      </c>
      <c r="G1572" t="s">
        <v>63</v>
      </c>
      <c r="H1572" t="str">
        <f t="shared" si="168"/>
        <v>Aggregator</v>
      </c>
      <c r="I1572">
        <v>221732000000000</v>
      </c>
      <c r="J1572">
        <v>29811</v>
      </c>
      <c r="K1572" s="3">
        <v>45971.571527777778</v>
      </c>
      <c r="L1572">
        <f t="shared" si="169"/>
        <v>10</v>
      </c>
      <c r="M1572" t="str">
        <f t="shared" si="170"/>
        <v>Monday</v>
      </c>
      <c r="N1572" s="1" t="str">
        <f t="shared" si="171"/>
        <v>November</v>
      </c>
      <c r="O1572" s="2">
        <v>0.57152777777777775</v>
      </c>
      <c r="P1572" s="2" t="str">
        <f t="shared" si="172"/>
        <v>Week 2</v>
      </c>
      <c r="Q1572" t="s">
        <v>59</v>
      </c>
      <c r="R1572" s="5">
        <v>129</v>
      </c>
      <c r="S1572" s="5">
        <v>-30</v>
      </c>
      <c r="T1572" s="5">
        <f t="shared" si="173"/>
        <v>23.255813953488371</v>
      </c>
      <c r="U1572" s="5">
        <v>99</v>
      </c>
      <c r="V1572" s="5">
        <v>32</v>
      </c>
      <c r="W1572" s="5">
        <v>0</v>
      </c>
      <c r="X1572" s="5">
        <v>0</v>
      </c>
      <c r="Y1572" s="5">
        <v>131</v>
      </c>
      <c r="Z1572" s="5">
        <v>131</v>
      </c>
      <c r="AA1572" t="s">
        <v>64</v>
      </c>
      <c r="AB1572">
        <v>22.93</v>
      </c>
      <c r="AC1572">
        <v>1.96</v>
      </c>
      <c r="AD1572" t="s">
        <v>64</v>
      </c>
      <c r="AE1572" t="s">
        <v>56</v>
      </c>
      <c r="AF1572">
        <v>4488</v>
      </c>
      <c r="AG1572">
        <v>4488</v>
      </c>
      <c r="AO1572">
        <v>32</v>
      </c>
      <c r="AP1572">
        <v>0</v>
      </c>
      <c r="AW1572">
        <v>131</v>
      </c>
      <c r="BD1572" s="5">
        <v>131</v>
      </c>
      <c r="BE1572">
        <v>99</v>
      </c>
      <c r="BG1572">
        <f t="shared" si="174"/>
        <v>99</v>
      </c>
      <c r="BH1572">
        <v>32</v>
      </c>
    </row>
    <row r="1573" spans="1:61" x14ac:dyDescent="0.25">
      <c r="A1573" t="s">
        <v>54</v>
      </c>
      <c r="B1573">
        <v>110027</v>
      </c>
      <c r="C1573" t="s">
        <v>55</v>
      </c>
      <c r="D1573" t="s">
        <v>56</v>
      </c>
      <c r="E1573" s="1">
        <v>45971</v>
      </c>
      <c r="F1573" t="s">
        <v>1866</v>
      </c>
      <c r="G1573" t="s">
        <v>67</v>
      </c>
      <c r="H1573" t="str">
        <f t="shared" si="168"/>
        <v>Direct Sale</v>
      </c>
      <c r="K1573" s="3">
        <v>45971.574305555558</v>
      </c>
      <c r="L1573">
        <f t="shared" si="169"/>
        <v>10</v>
      </c>
      <c r="M1573" t="str">
        <f t="shared" si="170"/>
        <v>Monday</v>
      </c>
      <c r="N1573" s="1" t="str">
        <f t="shared" si="171"/>
        <v>November</v>
      </c>
      <c r="O1573" s="2">
        <v>0.57430555555555551</v>
      </c>
      <c r="P1573" s="2" t="str">
        <f t="shared" si="172"/>
        <v>Week 2</v>
      </c>
      <c r="Q1573" t="s">
        <v>59</v>
      </c>
      <c r="R1573" s="5">
        <v>316</v>
      </c>
      <c r="S1573" s="5">
        <v>0</v>
      </c>
      <c r="T1573" s="5">
        <f t="shared" si="173"/>
        <v>0</v>
      </c>
      <c r="U1573" s="5">
        <v>316</v>
      </c>
      <c r="V1573" s="5">
        <v>0</v>
      </c>
      <c r="W1573" s="5">
        <v>15.8</v>
      </c>
      <c r="X1573" s="5">
        <v>0.2</v>
      </c>
      <c r="Y1573" s="5">
        <v>332</v>
      </c>
      <c r="Z1573" s="5">
        <v>332</v>
      </c>
      <c r="AA1573" t="s">
        <v>73</v>
      </c>
      <c r="AB1573">
        <v>103.79</v>
      </c>
      <c r="AC1573">
        <v>8.84</v>
      </c>
      <c r="AD1573" t="s">
        <v>5778</v>
      </c>
      <c r="AE1573" t="s">
        <v>75</v>
      </c>
      <c r="AI1573" t="s">
        <v>89</v>
      </c>
      <c r="AJ1573" t="s">
        <v>56</v>
      </c>
      <c r="AK1573">
        <v>8929758003</v>
      </c>
      <c r="AO1573">
        <v>0</v>
      </c>
      <c r="AP1573">
        <v>0</v>
      </c>
      <c r="AQ1573">
        <v>332</v>
      </c>
      <c r="AZ1573">
        <v>316</v>
      </c>
      <c r="BA1573">
        <v>7.9</v>
      </c>
      <c r="BB1573">
        <v>316</v>
      </c>
      <c r="BC1573">
        <v>7.9</v>
      </c>
      <c r="BD1573" s="5">
        <v>332</v>
      </c>
      <c r="BE1573">
        <v>316</v>
      </c>
      <c r="BG1573">
        <f t="shared" si="174"/>
        <v>316</v>
      </c>
    </row>
    <row r="1574" spans="1:61" x14ac:dyDescent="0.25">
      <c r="A1574" t="s">
        <v>54</v>
      </c>
      <c r="B1574">
        <v>110027</v>
      </c>
      <c r="C1574" t="s">
        <v>55</v>
      </c>
      <c r="D1574" t="s">
        <v>56</v>
      </c>
      <c r="E1574" s="1">
        <v>45971</v>
      </c>
      <c r="F1574" t="s">
        <v>1867</v>
      </c>
      <c r="G1574" t="s">
        <v>63</v>
      </c>
      <c r="H1574" t="str">
        <f t="shared" si="168"/>
        <v>Aggregator</v>
      </c>
      <c r="I1574">
        <v>221734000000000</v>
      </c>
      <c r="J1574">
        <v>29811</v>
      </c>
      <c r="K1574" s="3">
        <v>45971.590277777781</v>
      </c>
      <c r="L1574">
        <f t="shared" si="169"/>
        <v>10</v>
      </c>
      <c r="M1574" t="str">
        <f t="shared" si="170"/>
        <v>Monday</v>
      </c>
      <c r="N1574" s="1" t="str">
        <f t="shared" si="171"/>
        <v>November</v>
      </c>
      <c r="O1574" s="2">
        <v>0.59027777777777779</v>
      </c>
      <c r="P1574" s="2" t="str">
        <f t="shared" si="172"/>
        <v>Week 2</v>
      </c>
      <c r="Q1574" t="s">
        <v>59</v>
      </c>
      <c r="R1574" s="5">
        <v>898</v>
      </c>
      <c r="S1574" s="5">
        <v>-153.74</v>
      </c>
      <c r="T1574" s="5">
        <f t="shared" si="173"/>
        <v>17.120267260579066</v>
      </c>
      <c r="U1574" s="5">
        <v>744.26</v>
      </c>
      <c r="V1574" s="5">
        <v>32</v>
      </c>
      <c r="W1574" s="5">
        <v>0</v>
      </c>
      <c r="X1574" s="5">
        <v>-0.26</v>
      </c>
      <c r="Y1574" s="5">
        <v>776</v>
      </c>
      <c r="Z1574" s="5">
        <v>776</v>
      </c>
      <c r="AA1574" t="s">
        <v>64</v>
      </c>
      <c r="AB1574">
        <v>174.95</v>
      </c>
      <c r="AC1574">
        <v>19.510000000000002</v>
      </c>
      <c r="AD1574" t="s">
        <v>64</v>
      </c>
      <c r="AE1574" t="s">
        <v>56</v>
      </c>
      <c r="AF1574">
        <v>2192</v>
      </c>
      <c r="AG1574">
        <v>2192</v>
      </c>
      <c r="AO1574">
        <v>32</v>
      </c>
      <c r="AP1574">
        <v>0</v>
      </c>
      <c r="AW1574">
        <v>776</v>
      </c>
      <c r="BD1574" s="5">
        <v>776</v>
      </c>
      <c r="BE1574">
        <v>744.25</v>
      </c>
      <c r="BG1574">
        <f t="shared" si="174"/>
        <v>744.25</v>
      </c>
      <c r="BH1574">
        <v>32</v>
      </c>
    </row>
    <row r="1575" spans="1:61" x14ac:dyDescent="0.25">
      <c r="A1575" t="s">
        <v>54</v>
      </c>
      <c r="B1575">
        <v>110027</v>
      </c>
      <c r="C1575" t="s">
        <v>55</v>
      </c>
      <c r="D1575" t="s">
        <v>56</v>
      </c>
      <c r="E1575" s="1">
        <v>45971</v>
      </c>
      <c r="F1575" t="s">
        <v>1868</v>
      </c>
      <c r="G1575" t="s">
        <v>58</v>
      </c>
      <c r="H1575" t="str">
        <f t="shared" si="168"/>
        <v>Aggregator</v>
      </c>
      <c r="I1575">
        <v>7462819687</v>
      </c>
      <c r="J1575">
        <v>18528960</v>
      </c>
      <c r="K1575" s="3">
        <v>45971.598611111112</v>
      </c>
      <c r="L1575">
        <f t="shared" si="169"/>
        <v>10</v>
      </c>
      <c r="M1575" t="str">
        <f t="shared" si="170"/>
        <v>Monday</v>
      </c>
      <c r="N1575" s="1" t="str">
        <f t="shared" si="171"/>
        <v>November</v>
      </c>
      <c r="O1575" s="2">
        <v>0.59861111111111109</v>
      </c>
      <c r="P1575" s="2" t="str">
        <f t="shared" si="172"/>
        <v>Week 2</v>
      </c>
      <c r="Q1575" t="s">
        <v>59</v>
      </c>
      <c r="R1575" s="5">
        <v>608</v>
      </c>
      <c r="S1575" s="5">
        <v>-274.5</v>
      </c>
      <c r="T1575" s="5">
        <f t="shared" si="173"/>
        <v>45.148026315789473</v>
      </c>
      <c r="U1575" s="5">
        <v>333.5</v>
      </c>
      <c r="V1575" s="5">
        <v>32</v>
      </c>
      <c r="W1575" s="5">
        <v>0</v>
      </c>
      <c r="X1575" s="5">
        <v>0</v>
      </c>
      <c r="Y1575" s="5">
        <v>365.5</v>
      </c>
      <c r="Z1575" s="5">
        <v>365.5</v>
      </c>
      <c r="AA1575" t="s">
        <v>60</v>
      </c>
      <c r="AB1575">
        <v>102.64</v>
      </c>
      <c r="AC1575">
        <v>9.5399999999999991</v>
      </c>
      <c r="AD1575" t="s">
        <v>60</v>
      </c>
      <c r="AE1575" t="s">
        <v>56</v>
      </c>
      <c r="AF1575">
        <v>9687</v>
      </c>
      <c r="AG1575">
        <v>9687</v>
      </c>
      <c r="AO1575">
        <v>32</v>
      </c>
      <c r="AP1575">
        <v>0</v>
      </c>
      <c r="AX1575">
        <v>365.5</v>
      </c>
      <c r="BD1575" s="5">
        <v>365.5</v>
      </c>
      <c r="BE1575">
        <v>333.5</v>
      </c>
      <c r="BG1575">
        <f t="shared" si="174"/>
        <v>333.5</v>
      </c>
      <c r="BI1575">
        <v>32</v>
      </c>
    </row>
    <row r="1576" spans="1:61" x14ac:dyDescent="0.25">
      <c r="A1576" t="s">
        <v>54</v>
      </c>
      <c r="B1576">
        <v>110027</v>
      </c>
      <c r="C1576" t="s">
        <v>55</v>
      </c>
      <c r="D1576" t="s">
        <v>56</v>
      </c>
      <c r="E1576" s="1">
        <v>45971</v>
      </c>
      <c r="F1576" t="s">
        <v>1869</v>
      </c>
      <c r="G1576" t="s">
        <v>63</v>
      </c>
      <c r="H1576" t="str">
        <f t="shared" si="168"/>
        <v>Aggregator</v>
      </c>
      <c r="I1576">
        <v>221735000000000</v>
      </c>
      <c r="J1576">
        <v>29811</v>
      </c>
      <c r="K1576" s="3">
        <v>45971.605555555558</v>
      </c>
      <c r="L1576">
        <f t="shared" si="169"/>
        <v>10</v>
      </c>
      <c r="M1576" t="str">
        <f t="shared" si="170"/>
        <v>Monday</v>
      </c>
      <c r="N1576" s="1" t="str">
        <f t="shared" si="171"/>
        <v>November</v>
      </c>
      <c r="O1576" s="2">
        <v>0.60555555555555551</v>
      </c>
      <c r="P1576" s="2" t="str">
        <f t="shared" si="172"/>
        <v>Week 2</v>
      </c>
      <c r="Q1576" t="s">
        <v>59</v>
      </c>
      <c r="R1576" s="5">
        <v>438</v>
      </c>
      <c r="S1576" s="5">
        <v>-93.75</v>
      </c>
      <c r="T1576" s="5">
        <f t="shared" si="173"/>
        <v>21.404109589041095</v>
      </c>
      <c r="U1576" s="5">
        <v>344.25</v>
      </c>
      <c r="V1576" s="5">
        <v>32</v>
      </c>
      <c r="W1576" s="5">
        <v>0</v>
      </c>
      <c r="X1576" s="5">
        <v>-0.25</v>
      </c>
      <c r="Y1576" s="5">
        <v>376</v>
      </c>
      <c r="Z1576" s="5">
        <v>376</v>
      </c>
      <c r="AA1576" t="s">
        <v>64</v>
      </c>
      <c r="AB1576">
        <v>87.86</v>
      </c>
      <c r="AC1576">
        <v>8.69</v>
      </c>
      <c r="AD1576" t="s">
        <v>64</v>
      </c>
      <c r="AE1576" t="s">
        <v>56</v>
      </c>
      <c r="AF1576">
        <v>4284</v>
      </c>
      <c r="AG1576">
        <v>4284</v>
      </c>
      <c r="AO1576">
        <v>32</v>
      </c>
      <c r="AP1576">
        <v>0</v>
      </c>
      <c r="AW1576">
        <v>376</v>
      </c>
      <c r="BD1576" s="5">
        <v>376</v>
      </c>
      <c r="BE1576">
        <v>344.25</v>
      </c>
      <c r="BG1576">
        <f t="shared" si="174"/>
        <v>344.25</v>
      </c>
      <c r="BH1576">
        <v>32</v>
      </c>
    </row>
    <row r="1577" spans="1:61" x14ac:dyDescent="0.25">
      <c r="A1577" t="s">
        <v>54</v>
      </c>
      <c r="B1577">
        <v>110027</v>
      </c>
      <c r="C1577" t="s">
        <v>55</v>
      </c>
      <c r="D1577" t="s">
        <v>56</v>
      </c>
      <c r="E1577" s="1">
        <v>45971</v>
      </c>
      <c r="F1577" t="s">
        <v>1870</v>
      </c>
      <c r="G1577" t="s">
        <v>63</v>
      </c>
      <c r="H1577" t="str">
        <f t="shared" si="168"/>
        <v>Aggregator</v>
      </c>
      <c r="I1577">
        <v>221736000000000</v>
      </c>
      <c r="J1577">
        <v>29811</v>
      </c>
      <c r="K1577" s="3">
        <v>45971.620833333334</v>
      </c>
      <c r="L1577">
        <f t="shared" si="169"/>
        <v>10</v>
      </c>
      <c r="M1577" t="str">
        <f t="shared" si="170"/>
        <v>Monday</v>
      </c>
      <c r="N1577" s="1" t="str">
        <f t="shared" si="171"/>
        <v>November</v>
      </c>
      <c r="O1577" s="2">
        <v>0.62083333333333335</v>
      </c>
      <c r="P1577" s="2" t="str">
        <f t="shared" si="172"/>
        <v>Week 2</v>
      </c>
      <c r="Q1577" t="s">
        <v>59</v>
      </c>
      <c r="R1577" s="5">
        <v>364.66</v>
      </c>
      <c r="S1577" s="5">
        <v>-93.75</v>
      </c>
      <c r="T1577" s="5">
        <f t="shared" si="173"/>
        <v>25.708879504195686</v>
      </c>
      <c r="U1577" s="5">
        <v>270.91000000000003</v>
      </c>
      <c r="V1577" s="5">
        <v>32</v>
      </c>
      <c r="W1577" s="5">
        <v>0</v>
      </c>
      <c r="X1577" s="5">
        <v>0.09</v>
      </c>
      <c r="Y1577" s="5">
        <v>303</v>
      </c>
      <c r="Z1577" s="5">
        <v>303</v>
      </c>
      <c r="AA1577" t="s">
        <v>64</v>
      </c>
      <c r="AB1577">
        <v>78.209999999999994</v>
      </c>
      <c r="AC1577">
        <v>5.71</v>
      </c>
      <c r="AD1577" t="s">
        <v>64</v>
      </c>
      <c r="AE1577" t="s">
        <v>56</v>
      </c>
      <c r="AF1577">
        <v>376</v>
      </c>
      <c r="AG1577">
        <v>376</v>
      </c>
      <c r="AO1577">
        <v>32</v>
      </c>
      <c r="AP1577">
        <v>0</v>
      </c>
      <c r="AW1577">
        <v>303</v>
      </c>
      <c r="BD1577" s="5">
        <v>303</v>
      </c>
      <c r="BE1577">
        <v>270.91000000000003</v>
      </c>
      <c r="BG1577">
        <f t="shared" si="174"/>
        <v>270.91000000000003</v>
      </c>
      <c r="BH1577">
        <v>32</v>
      </c>
    </row>
    <row r="1578" spans="1:61" x14ac:dyDescent="0.25">
      <c r="A1578" t="s">
        <v>54</v>
      </c>
      <c r="B1578">
        <v>110027</v>
      </c>
      <c r="C1578" t="s">
        <v>55</v>
      </c>
      <c r="D1578" t="s">
        <v>56</v>
      </c>
      <c r="E1578" s="1">
        <v>45971</v>
      </c>
      <c r="F1578" t="s">
        <v>1871</v>
      </c>
      <c r="G1578" t="s">
        <v>58</v>
      </c>
      <c r="H1578" t="str">
        <f t="shared" si="168"/>
        <v>Aggregator</v>
      </c>
      <c r="I1578">
        <v>7468469854</v>
      </c>
      <c r="J1578">
        <v>18528960</v>
      </c>
      <c r="K1578" s="3">
        <v>45971.62777777778</v>
      </c>
      <c r="L1578">
        <f t="shared" si="169"/>
        <v>10</v>
      </c>
      <c r="M1578" t="str">
        <f t="shared" si="170"/>
        <v>Monday</v>
      </c>
      <c r="N1578" s="1" t="str">
        <f t="shared" si="171"/>
        <v>November</v>
      </c>
      <c r="O1578" s="2">
        <v>0.62777777777777777</v>
      </c>
      <c r="P1578" s="2" t="str">
        <f t="shared" si="172"/>
        <v>Week 2</v>
      </c>
      <c r="Q1578" t="s">
        <v>59</v>
      </c>
      <c r="R1578" s="5">
        <v>438</v>
      </c>
      <c r="S1578" s="5">
        <v>0</v>
      </c>
      <c r="T1578" s="5">
        <f t="shared" si="173"/>
        <v>0</v>
      </c>
      <c r="U1578" s="5">
        <v>438</v>
      </c>
      <c r="V1578" s="5">
        <v>32</v>
      </c>
      <c r="W1578" s="5">
        <v>0</v>
      </c>
      <c r="X1578" s="5">
        <v>0</v>
      </c>
      <c r="Y1578" s="5">
        <v>470</v>
      </c>
      <c r="Z1578" s="5">
        <v>470</v>
      </c>
      <c r="AA1578" t="s">
        <v>60</v>
      </c>
      <c r="AB1578">
        <v>105.21</v>
      </c>
      <c r="AC1578">
        <v>9.82</v>
      </c>
      <c r="AD1578" t="s">
        <v>60</v>
      </c>
      <c r="AE1578" t="s">
        <v>56</v>
      </c>
      <c r="AF1578">
        <v>9854</v>
      </c>
      <c r="AG1578">
        <v>9854</v>
      </c>
      <c r="AO1578">
        <v>32</v>
      </c>
      <c r="AP1578">
        <v>0</v>
      </c>
      <c r="AX1578">
        <v>470</v>
      </c>
      <c r="BD1578" s="5">
        <v>470</v>
      </c>
      <c r="BE1578">
        <v>438</v>
      </c>
      <c r="BG1578">
        <f t="shared" si="174"/>
        <v>438</v>
      </c>
      <c r="BI1578">
        <v>32</v>
      </c>
    </row>
    <row r="1579" spans="1:61" x14ac:dyDescent="0.25">
      <c r="A1579" t="s">
        <v>54</v>
      </c>
      <c r="B1579">
        <v>110027</v>
      </c>
      <c r="C1579" t="s">
        <v>55</v>
      </c>
      <c r="D1579" t="s">
        <v>56</v>
      </c>
      <c r="E1579" s="1">
        <v>45971</v>
      </c>
      <c r="F1579" t="s">
        <v>1872</v>
      </c>
      <c r="G1579" t="s">
        <v>63</v>
      </c>
      <c r="H1579" t="str">
        <f t="shared" si="168"/>
        <v>Aggregator</v>
      </c>
      <c r="I1579">
        <v>221738000000000</v>
      </c>
      <c r="J1579">
        <v>29811</v>
      </c>
      <c r="K1579" s="3">
        <v>45971.638888888891</v>
      </c>
      <c r="L1579">
        <f t="shared" si="169"/>
        <v>10</v>
      </c>
      <c r="M1579" t="str">
        <f t="shared" si="170"/>
        <v>Monday</v>
      </c>
      <c r="N1579" s="1" t="str">
        <f t="shared" si="171"/>
        <v>November</v>
      </c>
      <c r="O1579" s="2">
        <v>0.63888888888888884</v>
      </c>
      <c r="P1579" s="2" t="str">
        <f t="shared" si="172"/>
        <v>Week 2</v>
      </c>
      <c r="Q1579" t="s">
        <v>59</v>
      </c>
      <c r="R1579" s="5">
        <v>443.28</v>
      </c>
      <c r="S1579" s="5">
        <v>-93.74</v>
      </c>
      <c r="T1579" s="5">
        <f t="shared" si="173"/>
        <v>21.146904890813932</v>
      </c>
      <c r="U1579" s="5">
        <v>349.54</v>
      </c>
      <c r="V1579" s="5">
        <v>32</v>
      </c>
      <c r="W1579" s="5">
        <v>0</v>
      </c>
      <c r="X1579" s="5">
        <v>0.46</v>
      </c>
      <c r="Y1579" s="5">
        <v>382</v>
      </c>
      <c r="Z1579" s="5">
        <v>382</v>
      </c>
      <c r="AA1579" t="s">
        <v>64</v>
      </c>
      <c r="AB1579">
        <v>107.22</v>
      </c>
      <c r="AC1579">
        <v>10.5</v>
      </c>
      <c r="AD1579" t="s">
        <v>64</v>
      </c>
      <c r="AE1579" t="s">
        <v>56</v>
      </c>
      <c r="AF1579">
        <v>7407</v>
      </c>
      <c r="AG1579">
        <v>7407</v>
      </c>
      <c r="AO1579">
        <v>32</v>
      </c>
      <c r="AP1579">
        <v>0</v>
      </c>
      <c r="AW1579">
        <v>382</v>
      </c>
      <c r="BD1579" s="5">
        <v>382</v>
      </c>
      <c r="BE1579">
        <v>349.54</v>
      </c>
      <c r="BG1579">
        <f t="shared" si="174"/>
        <v>349.54</v>
      </c>
      <c r="BH1579">
        <v>32</v>
      </c>
    </row>
    <row r="1580" spans="1:61" x14ac:dyDescent="0.25">
      <c r="A1580" t="s">
        <v>54</v>
      </c>
      <c r="B1580">
        <v>110027</v>
      </c>
      <c r="C1580" t="s">
        <v>55</v>
      </c>
      <c r="D1580" t="s">
        <v>56</v>
      </c>
      <c r="E1580" s="1">
        <v>45971</v>
      </c>
      <c r="F1580" t="s">
        <v>1873</v>
      </c>
      <c r="G1580" t="s">
        <v>63</v>
      </c>
      <c r="H1580" t="str">
        <f t="shared" si="168"/>
        <v>Aggregator</v>
      </c>
      <c r="I1580">
        <v>221738000000000</v>
      </c>
      <c r="J1580">
        <v>29811</v>
      </c>
      <c r="K1580" s="3">
        <v>45971.640972222223</v>
      </c>
      <c r="L1580">
        <f t="shared" si="169"/>
        <v>10</v>
      </c>
      <c r="M1580" t="str">
        <f t="shared" si="170"/>
        <v>Monday</v>
      </c>
      <c r="N1580" s="1" t="str">
        <f t="shared" si="171"/>
        <v>November</v>
      </c>
      <c r="O1580" s="2">
        <v>0.64097222222222228</v>
      </c>
      <c r="P1580" s="2" t="str">
        <f t="shared" si="172"/>
        <v>Week 2</v>
      </c>
      <c r="Q1580" t="s">
        <v>59</v>
      </c>
      <c r="R1580" s="5">
        <v>319</v>
      </c>
      <c r="S1580" s="5">
        <v>-93.75</v>
      </c>
      <c r="T1580" s="5">
        <f t="shared" si="173"/>
        <v>29.388714733542322</v>
      </c>
      <c r="U1580" s="5">
        <v>225.25</v>
      </c>
      <c r="V1580" s="5">
        <v>32</v>
      </c>
      <c r="W1580" s="5">
        <v>0</v>
      </c>
      <c r="X1580" s="5">
        <v>-0.25</v>
      </c>
      <c r="Y1580" s="5">
        <v>257</v>
      </c>
      <c r="Z1580" s="5">
        <v>257</v>
      </c>
      <c r="AA1580" t="s">
        <v>64</v>
      </c>
      <c r="AB1580">
        <v>66.62</v>
      </c>
      <c r="AC1580">
        <v>4.7699999999999996</v>
      </c>
      <c r="AD1580" t="s">
        <v>64</v>
      </c>
      <c r="AE1580" t="s">
        <v>56</v>
      </c>
      <c r="AF1580">
        <v>7672</v>
      </c>
      <c r="AG1580">
        <v>7672</v>
      </c>
      <c r="AO1580">
        <v>32</v>
      </c>
      <c r="AP1580">
        <v>0</v>
      </c>
      <c r="AW1580">
        <v>257</v>
      </c>
      <c r="BD1580" s="5">
        <v>257</v>
      </c>
      <c r="BE1580">
        <v>225.25</v>
      </c>
      <c r="BG1580">
        <f t="shared" si="174"/>
        <v>225.25</v>
      </c>
      <c r="BH1580">
        <v>32</v>
      </c>
    </row>
    <row r="1581" spans="1:61" x14ac:dyDescent="0.25">
      <c r="A1581" t="s">
        <v>54</v>
      </c>
      <c r="B1581">
        <v>110027</v>
      </c>
      <c r="C1581" t="s">
        <v>55</v>
      </c>
      <c r="D1581" t="s">
        <v>56</v>
      </c>
      <c r="E1581" s="1">
        <v>45971</v>
      </c>
      <c r="F1581" t="s">
        <v>1874</v>
      </c>
      <c r="G1581" t="s">
        <v>63</v>
      </c>
      <c r="H1581" t="str">
        <f t="shared" si="168"/>
        <v>Aggregator</v>
      </c>
      <c r="I1581">
        <v>221740000000000</v>
      </c>
      <c r="J1581">
        <v>29811</v>
      </c>
      <c r="K1581" s="3">
        <v>45971.663194444445</v>
      </c>
      <c r="L1581">
        <f t="shared" si="169"/>
        <v>10</v>
      </c>
      <c r="M1581" t="str">
        <f t="shared" si="170"/>
        <v>Monday</v>
      </c>
      <c r="N1581" s="1" t="str">
        <f t="shared" si="171"/>
        <v>November</v>
      </c>
      <c r="O1581" s="2">
        <v>0.66319444444444442</v>
      </c>
      <c r="P1581" s="2" t="str">
        <f t="shared" si="172"/>
        <v>Week 2</v>
      </c>
      <c r="Q1581" t="s">
        <v>59</v>
      </c>
      <c r="R1581" s="5">
        <v>267</v>
      </c>
      <c r="S1581" s="5">
        <v>-93.75</v>
      </c>
      <c r="T1581" s="5">
        <f t="shared" si="173"/>
        <v>35.112359550561798</v>
      </c>
      <c r="U1581" s="5">
        <v>173.25</v>
      </c>
      <c r="V1581" s="5">
        <v>32</v>
      </c>
      <c r="W1581" s="5">
        <v>0</v>
      </c>
      <c r="X1581" s="5">
        <v>-0.25</v>
      </c>
      <c r="Y1581" s="5">
        <v>205</v>
      </c>
      <c r="Z1581" s="5">
        <v>205</v>
      </c>
      <c r="AA1581" t="s">
        <v>64</v>
      </c>
      <c r="AB1581">
        <v>47.63</v>
      </c>
      <c r="AC1581">
        <v>5.03</v>
      </c>
      <c r="AD1581" t="s">
        <v>64</v>
      </c>
      <c r="AE1581" t="s">
        <v>56</v>
      </c>
      <c r="AF1581">
        <v>235</v>
      </c>
      <c r="AG1581">
        <v>235</v>
      </c>
      <c r="AO1581">
        <v>32</v>
      </c>
      <c r="AP1581">
        <v>0</v>
      </c>
      <c r="AW1581">
        <v>205</v>
      </c>
      <c r="BD1581" s="5">
        <v>205</v>
      </c>
      <c r="BE1581">
        <v>173.25</v>
      </c>
      <c r="BG1581">
        <f t="shared" si="174"/>
        <v>173.25</v>
      </c>
      <c r="BH1581">
        <v>32</v>
      </c>
    </row>
    <row r="1582" spans="1:61" x14ac:dyDescent="0.25">
      <c r="A1582" t="s">
        <v>54</v>
      </c>
      <c r="B1582">
        <v>110027</v>
      </c>
      <c r="C1582" t="s">
        <v>55</v>
      </c>
      <c r="D1582" t="s">
        <v>56</v>
      </c>
      <c r="E1582" s="1">
        <v>45971</v>
      </c>
      <c r="F1582" t="s">
        <v>1875</v>
      </c>
      <c r="G1582" t="s">
        <v>58</v>
      </c>
      <c r="H1582" t="str">
        <f t="shared" si="168"/>
        <v>Aggregator</v>
      </c>
      <c r="I1582">
        <v>7465611489</v>
      </c>
      <c r="J1582">
        <v>18528960</v>
      </c>
      <c r="K1582" s="3">
        <v>45971.663888888892</v>
      </c>
      <c r="L1582">
        <f t="shared" si="169"/>
        <v>10</v>
      </c>
      <c r="M1582" t="str">
        <f t="shared" si="170"/>
        <v>Monday</v>
      </c>
      <c r="N1582" s="1" t="str">
        <f t="shared" si="171"/>
        <v>November</v>
      </c>
      <c r="O1582" s="2">
        <v>0.66388888888888886</v>
      </c>
      <c r="P1582" s="2" t="str">
        <f t="shared" si="172"/>
        <v>Week 2</v>
      </c>
      <c r="Q1582" t="s">
        <v>59</v>
      </c>
      <c r="R1582" s="5">
        <v>696</v>
      </c>
      <c r="S1582" s="5">
        <v>-140</v>
      </c>
      <c r="T1582" s="5">
        <f t="shared" si="173"/>
        <v>20.114942528735632</v>
      </c>
      <c r="U1582" s="5">
        <v>556</v>
      </c>
      <c r="V1582" s="5">
        <v>32</v>
      </c>
      <c r="W1582" s="5">
        <v>0</v>
      </c>
      <c r="X1582" s="5">
        <v>0</v>
      </c>
      <c r="Y1582" s="5">
        <v>588</v>
      </c>
      <c r="Z1582" s="5">
        <v>588</v>
      </c>
      <c r="AA1582" t="s">
        <v>60</v>
      </c>
      <c r="AB1582">
        <v>124.7</v>
      </c>
      <c r="AC1582">
        <v>15.94</v>
      </c>
      <c r="AD1582" t="s">
        <v>60</v>
      </c>
      <c r="AE1582" t="s">
        <v>56</v>
      </c>
      <c r="AF1582">
        <v>1489</v>
      </c>
      <c r="AG1582">
        <v>1489</v>
      </c>
      <c r="AO1582">
        <v>32</v>
      </c>
      <c r="AP1582">
        <v>0</v>
      </c>
      <c r="AX1582">
        <v>588</v>
      </c>
      <c r="BD1582" s="5">
        <v>588</v>
      </c>
      <c r="BE1582">
        <v>556</v>
      </c>
      <c r="BG1582">
        <f t="shared" si="174"/>
        <v>556</v>
      </c>
      <c r="BI1582">
        <v>32</v>
      </c>
    </row>
    <row r="1583" spans="1:61" x14ac:dyDescent="0.25">
      <c r="A1583" t="s">
        <v>54</v>
      </c>
      <c r="B1583">
        <v>110027</v>
      </c>
      <c r="C1583" t="s">
        <v>55</v>
      </c>
      <c r="D1583" t="s">
        <v>56</v>
      </c>
      <c r="E1583" s="1">
        <v>45971</v>
      </c>
      <c r="F1583" t="s">
        <v>1876</v>
      </c>
      <c r="G1583" t="s">
        <v>63</v>
      </c>
      <c r="H1583" t="str">
        <f t="shared" si="168"/>
        <v>Aggregator</v>
      </c>
      <c r="I1583">
        <v>221740000000000</v>
      </c>
      <c r="J1583">
        <v>29811</v>
      </c>
      <c r="K1583" s="3">
        <v>45971.664583333331</v>
      </c>
      <c r="L1583">
        <f t="shared" si="169"/>
        <v>10</v>
      </c>
      <c r="M1583" t="str">
        <f t="shared" si="170"/>
        <v>Monday</v>
      </c>
      <c r="N1583" s="1" t="str">
        <f t="shared" si="171"/>
        <v>November</v>
      </c>
      <c r="O1583" s="2">
        <v>0.6645833333333333</v>
      </c>
      <c r="P1583" s="2" t="str">
        <f t="shared" si="172"/>
        <v>Week 2</v>
      </c>
      <c r="Q1583" t="s">
        <v>59</v>
      </c>
      <c r="R1583" s="5">
        <v>258</v>
      </c>
      <c r="S1583" s="5">
        <v>-60</v>
      </c>
      <c r="T1583" s="5">
        <f t="shared" si="173"/>
        <v>23.255813953488371</v>
      </c>
      <c r="U1583" s="5">
        <v>198</v>
      </c>
      <c r="V1583" s="5">
        <v>32</v>
      </c>
      <c r="W1583" s="5">
        <v>0</v>
      </c>
      <c r="X1583" s="5">
        <v>0</v>
      </c>
      <c r="Y1583" s="5">
        <v>230</v>
      </c>
      <c r="Z1583" s="5">
        <v>230</v>
      </c>
      <c r="AA1583" t="s">
        <v>64</v>
      </c>
      <c r="AB1583">
        <v>45.84</v>
      </c>
      <c r="AC1583">
        <v>3.92</v>
      </c>
      <c r="AD1583" t="s">
        <v>64</v>
      </c>
      <c r="AE1583" t="s">
        <v>56</v>
      </c>
      <c r="AF1583">
        <v>9479</v>
      </c>
      <c r="AG1583">
        <v>9479</v>
      </c>
      <c r="AO1583">
        <v>32</v>
      </c>
      <c r="AP1583">
        <v>0</v>
      </c>
      <c r="AW1583">
        <v>230</v>
      </c>
      <c r="BD1583" s="5">
        <v>230</v>
      </c>
      <c r="BE1583">
        <v>198</v>
      </c>
      <c r="BG1583">
        <f t="shared" si="174"/>
        <v>198</v>
      </c>
      <c r="BH1583">
        <v>32</v>
      </c>
    </row>
    <row r="1584" spans="1:61" x14ac:dyDescent="0.25">
      <c r="A1584" t="s">
        <v>54</v>
      </c>
      <c r="B1584">
        <v>110027</v>
      </c>
      <c r="C1584" t="s">
        <v>55</v>
      </c>
      <c r="D1584" t="s">
        <v>56</v>
      </c>
      <c r="E1584" s="1">
        <v>45971</v>
      </c>
      <c r="F1584" t="s">
        <v>1877</v>
      </c>
      <c r="G1584" t="s">
        <v>58</v>
      </c>
      <c r="H1584" t="str">
        <f t="shared" si="168"/>
        <v>Aggregator</v>
      </c>
      <c r="I1584">
        <v>7468889798</v>
      </c>
      <c r="J1584">
        <v>18528960</v>
      </c>
      <c r="K1584" s="3">
        <v>45971.671527777777</v>
      </c>
      <c r="L1584">
        <f t="shared" si="169"/>
        <v>10</v>
      </c>
      <c r="M1584" t="str">
        <f t="shared" si="170"/>
        <v>Monday</v>
      </c>
      <c r="N1584" s="1" t="str">
        <f t="shared" si="171"/>
        <v>November</v>
      </c>
      <c r="O1584" s="2">
        <v>0.67152777777777772</v>
      </c>
      <c r="P1584" s="2" t="str">
        <f t="shared" si="172"/>
        <v>Week 2</v>
      </c>
      <c r="Q1584" t="s">
        <v>59</v>
      </c>
      <c r="R1584" s="5">
        <v>497</v>
      </c>
      <c r="S1584" s="5">
        <v>-100</v>
      </c>
      <c r="T1584" s="5">
        <f t="shared" si="173"/>
        <v>20.120724346076461</v>
      </c>
      <c r="U1584" s="5">
        <v>397</v>
      </c>
      <c r="V1584" s="5">
        <v>32</v>
      </c>
      <c r="W1584" s="5">
        <v>0</v>
      </c>
      <c r="X1584" s="5">
        <v>0</v>
      </c>
      <c r="Y1584" s="5">
        <v>429</v>
      </c>
      <c r="Z1584" s="5">
        <v>429</v>
      </c>
      <c r="AA1584" t="s">
        <v>60</v>
      </c>
      <c r="AB1584">
        <v>130.36000000000001</v>
      </c>
      <c r="AC1584">
        <v>9.82</v>
      </c>
      <c r="AD1584" t="s">
        <v>60</v>
      </c>
      <c r="AE1584" t="s">
        <v>56</v>
      </c>
      <c r="AF1584">
        <v>9798</v>
      </c>
      <c r="AG1584">
        <v>9798</v>
      </c>
      <c r="AO1584">
        <v>32</v>
      </c>
      <c r="AP1584">
        <v>0</v>
      </c>
      <c r="AX1584">
        <v>429</v>
      </c>
      <c r="BD1584" s="5">
        <v>429</v>
      </c>
      <c r="BE1584">
        <v>397</v>
      </c>
      <c r="BG1584">
        <f t="shared" si="174"/>
        <v>397</v>
      </c>
      <c r="BI1584">
        <v>32</v>
      </c>
    </row>
    <row r="1585" spans="1:61" x14ac:dyDescent="0.25">
      <c r="A1585" t="s">
        <v>54</v>
      </c>
      <c r="B1585">
        <v>110027</v>
      </c>
      <c r="C1585" t="s">
        <v>55</v>
      </c>
      <c r="D1585" t="s">
        <v>56</v>
      </c>
      <c r="E1585" s="1">
        <v>45971</v>
      </c>
      <c r="F1585" t="s">
        <v>1878</v>
      </c>
      <c r="G1585" t="s">
        <v>63</v>
      </c>
      <c r="H1585" t="str">
        <f t="shared" si="168"/>
        <v>Aggregator</v>
      </c>
      <c r="I1585">
        <v>221741000000000</v>
      </c>
      <c r="J1585">
        <v>29811</v>
      </c>
      <c r="K1585" s="3">
        <v>45971.679166666669</v>
      </c>
      <c r="L1585">
        <f t="shared" si="169"/>
        <v>10</v>
      </c>
      <c r="M1585" t="str">
        <f t="shared" si="170"/>
        <v>Monday</v>
      </c>
      <c r="N1585" s="1" t="str">
        <f t="shared" si="171"/>
        <v>November</v>
      </c>
      <c r="O1585" s="2">
        <v>0.6791666666666667</v>
      </c>
      <c r="P1585" s="2" t="str">
        <f t="shared" si="172"/>
        <v>Week 2</v>
      </c>
      <c r="Q1585" t="s">
        <v>59</v>
      </c>
      <c r="R1585" s="5">
        <v>492.28</v>
      </c>
      <c r="S1585" s="5">
        <v>0</v>
      </c>
      <c r="T1585" s="5">
        <f t="shared" si="173"/>
        <v>0</v>
      </c>
      <c r="U1585" s="5">
        <v>492.28</v>
      </c>
      <c r="V1585" s="5">
        <v>32</v>
      </c>
      <c r="W1585" s="5">
        <v>0</v>
      </c>
      <c r="X1585" s="5">
        <v>-0.28000000000000003</v>
      </c>
      <c r="Y1585" s="5">
        <v>524</v>
      </c>
      <c r="Z1585" s="5">
        <v>524</v>
      </c>
      <c r="AA1585" t="s">
        <v>64</v>
      </c>
      <c r="AB1585">
        <v>127.6</v>
      </c>
      <c r="AC1585">
        <v>10.5</v>
      </c>
      <c r="AD1585" t="s">
        <v>64</v>
      </c>
      <c r="AE1585" t="s">
        <v>56</v>
      </c>
      <c r="AF1585">
        <v>7104</v>
      </c>
      <c r="AG1585">
        <v>7104</v>
      </c>
      <c r="AO1585">
        <v>32</v>
      </c>
      <c r="AP1585">
        <v>0</v>
      </c>
      <c r="AW1585">
        <v>524</v>
      </c>
      <c r="BD1585" s="5">
        <v>524</v>
      </c>
      <c r="BE1585">
        <v>492.28</v>
      </c>
      <c r="BG1585">
        <f t="shared" si="174"/>
        <v>492.28</v>
      </c>
      <c r="BH1585">
        <v>32</v>
      </c>
    </row>
    <row r="1586" spans="1:61" x14ac:dyDescent="0.25">
      <c r="A1586" t="s">
        <v>54</v>
      </c>
      <c r="B1586">
        <v>110027</v>
      </c>
      <c r="C1586" t="s">
        <v>55</v>
      </c>
      <c r="D1586" t="s">
        <v>56</v>
      </c>
      <c r="E1586" s="1">
        <v>45971</v>
      </c>
      <c r="F1586" t="s">
        <v>1879</v>
      </c>
      <c r="G1586" t="s">
        <v>63</v>
      </c>
      <c r="H1586" t="str">
        <f t="shared" si="168"/>
        <v>Aggregator</v>
      </c>
      <c r="I1586">
        <v>221742000000000</v>
      </c>
      <c r="J1586">
        <v>29811</v>
      </c>
      <c r="K1586" s="3">
        <v>45971.681944444441</v>
      </c>
      <c r="L1586">
        <f t="shared" si="169"/>
        <v>10</v>
      </c>
      <c r="M1586" t="str">
        <f t="shared" si="170"/>
        <v>Monday</v>
      </c>
      <c r="N1586" s="1" t="str">
        <f t="shared" si="171"/>
        <v>November</v>
      </c>
      <c r="O1586" s="2">
        <v>0.68194444444444446</v>
      </c>
      <c r="P1586" s="2" t="str">
        <f t="shared" si="172"/>
        <v>Week 2</v>
      </c>
      <c r="Q1586" t="s">
        <v>59</v>
      </c>
      <c r="R1586" s="5">
        <v>256</v>
      </c>
      <c r="S1586" s="5">
        <v>-93.76</v>
      </c>
      <c r="T1586" s="5">
        <f t="shared" si="173"/>
        <v>36.625</v>
      </c>
      <c r="U1586" s="5">
        <v>162.24</v>
      </c>
      <c r="V1586" s="5">
        <v>32</v>
      </c>
      <c r="W1586" s="5">
        <v>0</v>
      </c>
      <c r="X1586" s="5">
        <v>-0.24</v>
      </c>
      <c r="Y1586" s="5">
        <v>194</v>
      </c>
      <c r="Z1586" s="5">
        <v>194</v>
      </c>
      <c r="AA1586" t="s">
        <v>64</v>
      </c>
      <c r="AB1586">
        <v>59.16</v>
      </c>
      <c r="AC1586">
        <v>3.92</v>
      </c>
      <c r="AD1586" t="s">
        <v>64</v>
      </c>
      <c r="AE1586" t="s">
        <v>56</v>
      </c>
      <c r="AF1586">
        <v>9639</v>
      </c>
      <c r="AG1586">
        <v>9639</v>
      </c>
      <c r="AO1586">
        <v>32</v>
      </c>
      <c r="AP1586">
        <v>0</v>
      </c>
      <c r="AW1586">
        <v>194</v>
      </c>
      <c r="BD1586" s="5">
        <v>194</v>
      </c>
      <c r="BE1586">
        <v>162.24</v>
      </c>
      <c r="BG1586">
        <f t="shared" si="174"/>
        <v>162.24</v>
      </c>
      <c r="BH1586">
        <v>32</v>
      </c>
    </row>
    <row r="1587" spans="1:61" x14ac:dyDescent="0.25">
      <c r="A1587" t="s">
        <v>54</v>
      </c>
      <c r="B1587">
        <v>110027</v>
      </c>
      <c r="C1587" t="s">
        <v>55</v>
      </c>
      <c r="D1587" t="s">
        <v>56</v>
      </c>
      <c r="E1587" s="1">
        <v>45971</v>
      </c>
      <c r="F1587" t="s">
        <v>1880</v>
      </c>
      <c r="G1587" t="s">
        <v>58</v>
      </c>
      <c r="H1587" t="str">
        <f t="shared" si="168"/>
        <v>Aggregator</v>
      </c>
      <c r="I1587">
        <v>7461442217</v>
      </c>
      <c r="J1587">
        <v>18528960</v>
      </c>
      <c r="K1587" s="3">
        <v>45971.693055555559</v>
      </c>
      <c r="L1587">
        <f t="shared" si="169"/>
        <v>10</v>
      </c>
      <c r="M1587" t="str">
        <f t="shared" si="170"/>
        <v>Monday</v>
      </c>
      <c r="N1587" s="1" t="str">
        <f t="shared" si="171"/>
        <v>November</v>
      </c>
      <c r="O1587" s="2">
        <v>0.69305555555555554</v>
      </c>
      <c r="P1587" s="2" t="str">
        <f t="shared" si="172"/>
        <v>Week 2</v>
      </c>
      <c r="Q1587" t="s">
        <v>59</v>
      </c>
      <c r="R1587" s="5">
        <v>248</v>
      </c>
      <c r="S1587" s="5">
        <v>-100</v>
      </c>
      <c r="T1587" s="5">
        <f t="shared" si="173"/>
        <v>40.322580645161288</v>
      </c>
      <c r="U1587" s="5">
        <v>148</v>
      </c>
      <c r="V1587" s="5">
        <v>32</v>
      </c>
      <c r="W1587" s="5">
        <v>0</v>
      </c>
      <c r="X1587" s="5">
        <v>0</v>
      </c>
      <c r="Y1587" s="5">
        <v>180</v>
      </c>
      <c r="Z1587" s="5">
        <v>180</v>
      </c>
      <c r="AA1587" t="s">
        <v>60</v>
      </c>
      <c r="AB1587">
        <v>52.33</v>
      </c>
      <c r="AC1587">
        <v>5.03</v>
      </c>
      <c r="AD1587" t="s">
        <v>60</v>
      </c>
      <c r="AE1587" t="s">
        <v>56</v>
      </c>
      <c r="AF1587">
        <v>2217</v>
      </c>
      <c r="AG1587">
        <v>2217</v>
      </c>
      <c r="AO1587">
        <v>32</v>
      </c>
      <c r="AP1587">
        <v>0</v>
      </c>
      <c r="AX1587">
        <v>180</v>
      </c>
      <c r="BD1587" s="5">
        <v>180</v>
      </c>
      <c r="BE1587">
        <v>148</v>
      </c>
      <c r="BG1587">
        <f t="shared" si="174"/>
        <v>148</v>
      </c>
      <c r="BI1587">
        <v>32</v>
      </c>
    </row>
    <row r="1588" spans="1:61" x14ac:dyDescent="0.25">
      <c r="A1588" t="s">
        <v>54</v>
      </c>
      <c r="B1588">
        <v>110027</v>
      </c>
      <c r="C1588" t="s">
        <v>55</v>
      </c>
      <c r="D1588" t="s">
        <v>56</v>
      </c>
      <c r="E1588" s="1">
        <v>45971</v>
      </c>
      <c r="F1588" t="s">
        <v>1881</v>
      </c>
      <c r="G1588" t="s">
        <v>63</v>
      </c>
      <c r="H1588" t="str">
        <f t="shared" si="168"/>
        <v>Aggregator</v>
      </c>
      <c r="I1588">
        <v>221743000000000</v>
      </c>
      <c r="J1588">
        <v>29811</v>
      </c>
      <c r="K1588" s="3">
        <v>45971.70416666667</v>
      </c>
      <c r="L1588">
        <f t="shared" si="169"/>
        <v>10</v>
      </c>
      <c r="M1588" t="str">
        <f t="shared" si="170"/>
        <v>Monday</v>
      </c>
      <c r="N1588" s="1" t="str">
        <f t="shared" si="171"/>
        <v>November</v>
      </c>
      <c r="O1588" s="2">
        <v>0.70416666666666672</v>
      </c>
      <c r="P1588" s="2" t="str">
        <f t="shared" si="172"/>
        <v>Week 2</v>
      </c>
      <c r="Q1588" t="s">
        <v>59</v>
      </c>
      <c r="R1588" s="5">
        <v>309</v>
      </c>
      <c r="S1588" s="5">
        <v>-93.75</v>
      </c>
      <c r="T1588" s="5">
        <f t="shared" si="173"/>
        <v>30.339805825242717</v>
      </c>
      <c r="U1588" s="5">
        <v>215.25</v>
      </c>
      <c r="V1588" s="5">
        <v>32</v>
      </c>
      <c r="W1588" s="5">
        <v>0</v>
      </c>
      <c r="X1588" s="5">
        <v>-0.25</v>
      </c>
      <c r="Y1588" s="5">
        <v>247</v>
      </c>
      <c r="Z1588" s="5">
        <v>247</v>
      </c>
      <c r="AA1588" t="s">
        <v>64</v>
      </c>
      <c r="AB1588">
        <v>63.41</v>
      </c>
      <c r="AC1588">
        <v>9.82</v>
      </c>
      <c r="AD1588" t="s">
        <v>64</v>
      </c>
      <c r="AE1588" t="s">
        <v>56</v>
      </c>
      <c r="AF1588">
        <v>2870</v>
      </c>
      <c r="AG1588">
        <v>2870</v>
      </c>
      <c r="AO1588">
        <v>32</v>
      </c>
      <c r="AP1588">
        <v>0</v>
      </c>
      <c r="AW1588">
        <v>247</v>
      </c>
      <c r="BD1588" s="5">
        <v>247</v>
      </c>
      <c r="BE1588">
        <v>215.25</v>
      </c>
      <c r="BG1588">
        <f t="shared" si="174"/>
        <v>215.25</v>
      </c>
      <c r="BH1588">
        <v>32</v>
      </c>
    </row>
    <row r="1589" spans="1:61" x14ac:dyDescent="0.25">
      <c r="A1589" t="s">
        <v>54</v>
      </c>
      <c r="B1589">
        <v>110027</v>
      </c>
      <c r="C1589" t="s">
        <v>55</v>
      </c>
      <c r="D1589" t="s">
        <v>56</v>
      </c>
      <c r="E1589" s="1">
        <v>45971</v>
      </c>
      <c r="F1589" t="s">
        <v>1882</v>
      </c>
      <c r="G1589" t="s">
        <v>67</v>
      </c>
      <c r="H1589" t="str">
        <f t="shared" si="168"/>
        <v>Direct Sale</v>
      </c>
      <c r="K1589" s="3">
        <v>45971.711111111108</v>
      </c>
      <c r="L1589">
        <f t="shared" si="169"/>
        <v>10</v>
      </c>
      <c r="M1589" t="str">
        <f t="shared" si="170"/>
        <v>Monday</v>
      </c>
      <c r="N1589" s="1" t="str">
        <f t="shared" si="171"/>
        <v>November</v>
      </c>
      <c r="O1589" s="2">
        <v>0.71111111111111114</v>
      </c>
      <c r="P1589" s="2" t="str">
        <f t="shared" si="172"/>
        <v>Week 2</v>
      </c>
      <c r="Q1589" t="s">
        <v>59</v>
      </c>
      <c r="R1589" s="5">
        <v>198</v>
      </c>
      <c r="S1589" s="5">
        <v>0</v>
      </c>
      <c r="T1589" s="5">
        <f t="shared" si="173"/>
        <v>0</v>
      </c>
      <c r="U1589" s="5">
        <v>198</v>
      </c>
      <c r="V1589" s="5">
        <v>0</v>
      </c>
      <c r="W1589" s="5">
        <v>9.9</v>
      </c>
      <c r="X1589" s="5">
        <v>0.1</v>
      </c>
      <c r="Y1589" s="5">
        <v>208</v>
      </c>
      <c r="Z1589" s="5">
        <v>208</v>
      </c>
      <c r="AA1589" t="s">
        <v>73</v>
      </c>
      <c r="AB1589">
        <v>43.93</v>
      </c>
      <c r="AC1589">
        <v>3.92</v>
      </c>
      <c r="AD1589" t="s">
        <v>5778</v>
      </c>
      <c r="AE1589" t="s">
        <v>75</v>
      </c>
      <c r="AI1589" t="s">
        <v>1883</v>
      </c>
      <c r="AJ1589" t="s">
        <v>1884</v>
      </c>
      <c r="AK1589">
        <v>9818327597</v>
      </c>
      <c r="AO1589">
        <v>0</v>
      </c>
      <c r="AP1589">
        <v>0</v>
      </c>
      <c r="AQ1589">
        <v>208</v>
      </c>
      <c r="AZ1589">
        <v>198</v>
      </c>
      <c r="BA1589">
        <v>4.95</v>
      </c>
      <c r="BB1589">
        <v>198</v>
      </c>
      <c r="BC1589">
        <v>4.95</v>
      </c>
      <c r="BD1589" s="5">
        <v>208</v>
      </c>
      <c r="BE1589">
        <v>198</v>
      </c>
      <c r="BG1589">
        <f t="shared" si="174"/>
        <v>198</v>
      </c>
    </row>
    <row r="1590" spans="1:61" x14ac:dyDescent="0.25">
      <c r="A1590" t="s">
        <v>54</v>
      </c>
      <c r="B1590">
        <v>110027</v>
      </c>
      <c r="C1590" t="s">
        <v>55</v>
      </c>
      <c r="D1590" t="s">
        <v>56</v>
      </c>
      <c r="E1590" s="1">
        <v>45971</v>
      </c>
      <c r="F1590" t="s">
        <v>1885</v>
      </c>
      <c r="G1590" t="s">
        <v>63</v>
      </c>
      <c r="H1590" t="str">
        <f t="shared" si="168"/>
        <v>Aggregator</v>
      </c>
      <c r="I1590">
        <v>221744000000000</v>
      </c>
      <c r="J1590">
        <v>29811</v>
      </c>
      <c r="K1590" s="3">
        <v>45971.711805555555</v>
      </c>
      <c r="L1590">
        <f t="shared" si="169"/>
        <v>10</v>
      </c>
      <c r="M1590" t="str">
        <f t="shared" si="170"/>
        <v>Monday</v>
      </c>
      <c r="N1590" s="1" t="str">
        <f t="shared" si="171"/>
        <v>November</v>
      </c>
      <c r="O1590" s="2">
        <v>0.71180555555555558</v>
      </c>
      <c r="P1590" s="2" t="str">
        <f t="shared" si="172"/>
        <v>Week 2</v>
      </c>
      <c r="Q1590" t="s">
        <v>59</v>
      </c>
      <c r="R1590" s="5">
        <v>597</v>
      </c>
      <c r="S1590" s="5">
        <v>-250</v>
      </c>
      <c r="T1590" s="5">
        <f t="shared" si="173"/>
        <v>41.876046901172529</v>
      </c>
      <c r="U1590" s="5">
        <v>347</v>
      </c>
      <c r="V1590" s="5">
        <v>32</v>
      </c>
      <c r="W1590" s="5">
        <v>0</v>
      </c>
      <c r="X1590" s="5">
        <v>0</v>
      </c>
      <c r="Y1590" s="5">
        <v>379</v>
      </c>
      <c r="Z1590" s="5">
        <v>379</v>
      </c>
      <c r="AA1590" t="s">
        <v>64</v>
      </c>
      <c r="AB1590">
        <v>95.9</v>
      </c>
      <c r="AC1590">
        <v>5.03</v>
      </c>
      <c r="AD1590" t="s">
        <v>64</v>
      </c>
      <c r="AE1590" t="s">
        <v>56</v>
      </c>
      <c r="AF1590">
        <v>3167</v>
      </c>
      <c r="AG1590">
        <v>3167</v>
      </c>
      <c r="AO1590">
        <v>32</v>
      </c>
      <c r="AP1590">
        <v>0</v>
      </c>
      <c r="AW1590">
        <v>379</v>
      </c>
      <c r="BD1590" s="5">
        <v>379</v>
      </c>
      <c r="BE1590">
        <v>347</v>
      </c>
      <c r="BG1590">
        <f t="shared" si="174"/>
        <v>347</v>
      </c>
      <c r="BH1590">
        <v>32</v>
      </c>
    </row>
    <row r="1591" spans="1:61" x14ac:dyDescent="0.25">
      <c r="A1591" t="s">
        <v>54</v>
      </c>
      <c r="B1591">
        <v>110027</v>
      </c>
      <c r="C1591" t="s">
        <v>55</v>
      </c>
      <c r="D1591" t="s">
        <v>56</v>
      </c>
      <c r="E1591" s="1">
        <v>45971</v>
      </c>
      <c r="F1591" t="s">
        <v>1886</v>
      </c>
      <c r="G1591" t="s">
        <v>58</v>
      </c>
      <c r="H1591" t="str">
        <f t="shared" si="168"/>
        <v>Aggregator</v>
      </c>
      <c r="I1591">
        <v>7468848142</v>
      </c>
      <c r="J1591">
        <v>18528960</v>
      </c>
      <c r="K1591" s="3">
        <v>45971.714583333334</v>
      </c>
      <c r="L1591">
        <f t="shared" si="169"/>
        <v>10</v>
      </c>
      <c r="M1591" t="str">
        <f t="shared" si="170"/>
        <v>Monday</v>
      </c>
      <c r="N1591" s="1" t="str">
        <f t="shared" si="171"/>
        <v>November</v>
      </c>
      <c r="O1591" s="2">
        <v>0.71458333333333335</v>
      </c>
      <c r="P1591" s="2" t="str">
        <f t="shared" si="172"/>
        <v>Week 2</v>
      </c>
      <c r="Q1591" t="s">
        <v>59</v>
      </c>
      <c r="R1591" s="5">
        <v>923.66</v>
      </c>
      <c r="S1591" s="5">
        <v>-396.7</v>
      </c>
      <c r="T1591" s="5">
        <f t="shared" si="173"/>
        <v>42.948704068596669</v>
      </c>
      <c r="U1591" s="5">
        <v>526.96</v>
      </c>
      <c r="V1591" s="5">
        <v>32</v>
      </c>
      <c r="W1591" s="5">
        <v>0</v>
      </c>
      <c r="X1591" s="5">
        <v>0</v>
      </c>
      <c r="Y1591" s="5">
        <v>558.96</v>
      </c>
      <c r="Z1591" s="5">
        <v>558.96</v>
      </c>
      <c r="AA1591" t="s">
        <v>60</v>
      </c>
      <c r="AB1591">
        <v>155.41999999999999</v>
      </c>
      <c r="AC1591">
        <v>14.14</v>
      </c>
      <c r="AD1591" t="s">
        <v>60</v>
      </c>
      <c r="AE1591" t="s">
        <v>56</v>
      </c>
      <c r="AF1591">
        <v>8142</v>
      </c>
      <c r="AG1591">
        <v>8142</v>
      </c>
      <c r="AO1591">
        <v>32</v>
      </c>
      <c r="AP1591">
        <v>0</v>
      </c>
      <c r="AX1591">
        <v>558.96</v>
      </c>
      <c r="BD1591" s="5">
        <v>558.96</v>
      </c>
      <c r="BE1591">
        <v>526.96</v>
      </c>
      <c r="BG1591">
        <f t="shared" si="174"/>
        <v>526.96</v>
      </c>
      <c r="BI1591">
        <v>32</v>
      </c>
    </row>
    <row r="1592" spans="1:61" x14ac:dyDescent="0.25">
      <c r="A1592" t="s">
        <v>54</v>
      </c>
      <c r="B1592">
        <v>110027</v>
      </c>
      <c r="C1592" t="s">
        <v>55</v>
      </c>
      <c r="D1592" t="s">
        <v>56</v>
      </c>
      <c r="E1592" s="1">
        <v>45971</v>
      </c>
      <c r="F1592" t="s">
        <v>1887</v>
      </c>
      <c r="G1592" t="s">
        <v>63</v>
      </c>
      <c r="H1592" t="str">
        <f t="shared" si="168"/>
        <v>Aggregator</v>
      </c>
      <c r="I1592">
        <v>221745000000000</v>
      </c>
      <c r="J1592">
        <v>29811</v>
      </c>
      <c r="K1592" s="3">
        <v>45971.720138888886</v>
      </c>
      <c r="L1592">
        <f t="shared" si="169"/>
        <v>10</v>
      </c>
      <c r="M1592" t="str">
        <f t="shared" si="170"/>
        <v>Monday</v>
      </c>
      <c r="N1592" s="1" t="str">
        <f t="shared" si="171"/>
        <v>November</v>
      </c>
      <c r="O1592" s="2">
        <v>0.72013888888888888</v>
      </c>
      <c r="P1592" s="2" t="str">
        <f t="shared" si="172"/>
        <v>Week 2</v>
      </c>
      <c r="Q1592" t="s">
        <v>59</v>
      </c>
      <c r="R1592" s="5">
        <v>218</v>
      </c>
      <c r="S1592" s="5">
        <v>-90</v>
      </c>
      <c r="T1592" s="5">
        <f t="shared" si="173"/>
        <v>41.284403669724774</v>
      </c>
      <c r="U1592" s="5">
        <v>128</v>
      </c>
      <c r="V1592" s="5">
        <v>32</v>
      </c>
      <c r="W1592" s="5">
        <v>0</v>
      </c>
      <c r="X1592" s="5">
        <v>0</v>
      </c>
      <c r="Y1592" s="5">
        <v>160</v>
      </c>
      <c r="Z1592" s="5">
        <v>160</v>
      </c>
      <c r="AA1592" t="s">
        <v>64</v>
      </c>
      <c r="AB1592">
        <v>50.16</v>
      </c>
      <c r="AC1592">
        <v>3.92</v>
      </c>
      <c r="AD1592" t="s">
        <v>64</v>
      </c>
      <c r="AE1592" t="s">
        <v>56</v>
      </c>
      <c r="AF1592">
        <v>3114</v>
      </c>
      <c r="AG1592">
        <v>3114</v>
      </c>
      <c r="AO1592">
        <v>32</v>
      </c>
      <c r="AP1592">
        <v>0</v>
      </c>
      <c r="AW1592">
        <v>160</v>
      </c>
      <c r="BD1592" s="5">
        <v>160</v>
      </c>
      <c r="BE1592">
        <v>128</v>
      </c>
      <c r="BG1592">
        <f t="shared" si="174"/>
        <v>128</v>
      </c>
      <c r="BH1592">
        <v>32</v>
      </c>
    </row>
    <row r="1593" spans="1:61" x14ac:dyDescent="0.25">
      <c r="A1593" t="s">
        <v>54</v>
      </c>
      <c r="B1593">
        <v>110027</v>
      </c>
      <c r="C1593" t="s">
        <v>55</v>
      </c>
      <c r="D1593" t="s">
        <v>56</v>
      </c>
      <c r="E1593" s="1">
        <v>45971</v>
      </c>
      <c r="F1593" t="s">
        <v>1888</v>
      </c>
      <c r="G1593" t="s">
        <v>67</v>
      </c>
      <c r="H1593" t="str">
        <f t="shared" si="168"/>
        <v>Direct Sale</v>
      </c>
      <c r="K1593" s="3">
        <v>45971.727083333331</v>
      </c>
      <c r="L1593">
        <f t="shared" si="169"/>
        <v>10</v>
      </c>
      <c r="M1593" t="str">
        <f t="shared" si="170"/>
        <v>Monday</v>
      </c>
      <c r="N1593" s="1" t="str">
        <f t="shared" si="171"/>
        <v>November</v>
      </c>
      <c r="O1593" s="2">
        <v>0.7270833333333333</v>
      </c>
      <c r="P1593" s="2" t="str">
        <f t="shared" si="172"/>
        <v>Week 2</v>
      </c>
      <c r="Q1593" t="s">
        <v>59</v>
      </c>
      <c r="R1593" s="5">
        <v>894.66</v>
      </c>
      <c r="S1593" s="5">
        <v>0</v>
      </c>
      <c r="T1593" s="5">
        <f t="shared" si="173"/>
        <v>0</v>
      </c>
      <c r="U1593" s="5">
        <v>894.66</v>
      </c>
      <c r="V1593" s="5">
        <v>0</v>
      </c>
      <c r="W1593" s="5">
        <v>44.74</v>
      </c>
      <c r="X1593" s="5">
        <v>-0.4</v>
      </c>
      <c r="Y1593" s="5">
        <v>939</v>
      </c>
      <c r="Z1593" s="5">
        <v>939</v>
      </c>
      <c r="AA1593" t="s">
        <v>73</v>
      </c>
      <c r="AB1593">
        <v>249.11</v>
      </c>
      <c r="AC1593">
        <v>12.63</v>
      </c>
      <c r="AD1593" t="s">
        <v>5778</v>
      </c>
      <c r="AE1593" t="s">
        <v>75</v>
      </c>
      <c r="AI1593" t="s">
        <v>89</v>
      </c>
      <c r="AJ1593" t="s">
        <v>56</v>
      </c>
      <c r="AK1593">
        <v>8929758003</v>
      </c>
      <c r="AO1593">
        <v>0</v>
      </c>
      <c r="AP1593">
        <v>0</v>
      </c>
      <c r="AQ1593">
        <v>939</v>
      </c>
      <c r="AZ1593">
        <v>894.66</v>
      </c>
      <c r="BA1593">
        <v>22.37</v>
      </c>
      <c r="BB1593">
        <v>894.66</v>
      </c>
      <c r="BC1593">
        <v>22.37</v>
      </c>
      <c r="BD1593" s="5">
        <v>939</v>
      </c>
      <c r="BE1593">
        <v>894.66</v>
      </c>
      <c r="BG1593">
        <f t="shared" si="174"/>
        <v>894.66</v>
      </c>
    </row>
    <row r="1594" spans="1:61" x14ac:dyDescent="0.25">
      <c r="A1594" t="s">
        <v>54</v>
      </c>
      <c r="B1594">
        <v>110027</v>
      </c>
      <c r="C1594" t="s">
        <v>55</v>
      </c>
      <c r="D1594" t="s">
        <v>56</v>
      </c>
      <c r="E1594" s="1">
        <v>45971</v>
      </c>
      <c r="F1594" t="s">
        <v>1889</v>
      </c>
      <c r="G1594" t="s">
        <v>67</v>
      </c>
      <c r="H1594" t="str">
        <f t="shared" si="168"/>
        <v>Direct Sale</v>
      </c>
      <c r="K1594" s="3">
        <v>45971.730555555558</v>
      </c>
      <c r="L1594">
        <f t="shared" si="169"/>
        <v>10</v>
      </c>
      <c r="M1594" t="str">
        <f t="shared" si="170"/>
        <v>Monday</v>
      </c>
      <c r="N1594" s="1" t="str">
        <f t="shared" si="171"/>
        <v>November</v>
      </c>
      <c r="O1594" s="2">
        <v>0.73055555555555551</v>
      </c>
      <c r="P1594" s="2" t="str">
        <f t="shared" si="172"/>
        <v>Week 2</v>
      </c>
      <c r="Q1594" t="s">
        <v>59</v>
      </c>
      <c r="R1594" s="5">
        <v>269</v>
      </c>
      <c r="S1594" s="5">
        <v>0</v>
      </c>
      <c r="T1594" s="5">
        <f t="shared" si="173"/>
        <v>0</v>
      </c>
      <c r="U1594" s="5">
        <v>269</v>
      </c>
      <c r="V1594" s="5">
        <v>0</v>
      </c>
      <c r="W1594" s="5">
        <v>13.46</v>
      </c>
      <c r="X1594" s="5">
        <v>-0.46</v>
      </c>
      <c r="Y1594" s="5">
        <v>282</v>
      </c>
      <c r="Z1594" s="5">
        <v>282</v>
      </c>
      <c r="AA1594" t="s">
        <v>68</v>
      </c>
      <c r="AB1594">
        <v>62.5</v>
      </c>
      <c r="AC1594">
        <v>1.96</v>
      </c>
      <c r="AD1594" t="s">
        <v>5778</v>
      </c>
      <c r="AE1594" t="s">
        <v>75</v>
      </c>
      <c r="AI1594" t="s">
        <v>89</v>
      </c>
      <c r="AJ1594" t="s">
        <v>56</v>
      </c>
      <c r="AK1594">
        <v>8929758003</v>
      </c>
      <c r="AO1594">
        <v>0</v>
      </c>
      <c r="AP1594">
        <v>0</v>
      </c>
      <c r="AR1594">
        <v>282</v>
      </c>
      <c r="AZ1594">
        <v>269</v>
      </c>
      <c r="BA1594">
        <v>6.73</v>
      </c>
      <c r="BB1594">
        <v>269</v>
      </c>
      <c r="BC1594">
        <v>6.73</v>
      </c>
      <c r="BD1594" s="5">
        <v>282</v>
      </c>
      <c r="BE1594">
        <v>269</v>
      </c>
      <c r="BG1594">
        <f t="shared" si="174"/>
        <v>269</v>
      </c>
    </row>
    <row r="1595" spans="1:61" x14ac:dyDescent="0.25">
      <c r="A1595" t="s">
        <v>54</v>
      </c>
      <c r="B1595">
        <v>110027</v>
      </c>
      <c r="C1595" t="s">
        <v>55</v>
      </c>
      <c r="D1595" t="s">
        <v>56</v>
      </c>
      <c r="E1595" s="1">
        <v>45971</v>
      </c>
      <c r="F1595" t="s">
        <v>1890</v>
      </c>
      <c r="G1595" t="s">
        <v>67</v>
      </c>
      <c r="H1595" t="str">
        <f t="shared" si="168"/>
        <v>Direct Sale</v>
      </c>
      <c r="K1595" s="3">
        <v>45971.731249999997</v>
      </c>
      <c r="L1595">
        <f t="shared" si="169"/>
        <v>10</v>
      </c>
      <c r="M1595" t="str">
        <f t="shared" si="170"/>
        <v>Monday</v>
      </c>
      <c r="N1595" s="1" t="str">
        <f t="shared" si="171"/>
        <v>November</v>
      </c>
      <c r="O1595" s="2">
        <v>0.73124999999999996</v>
      </c>
      <c r="P1595" s="2" t="str">
        <f t="shared" si="172"/>
        <v>Week 2</v>
      </c>
      <c r="Q1595" t="s">
        <v>59</v>
      </c>
      <c r="R1595" s="5">
        <v>66.66</v>
      </c>
      <c r="S1595" s="5">
        <v>0</v>
      </c>
      <c r="T1595" s="5">
        <f t="shared" si="173"/>
        <v>0</v>
      </c>
      <c r="U1595" s="5">
        <v>66.66</v>
      </c>
      <c r="V1595" s="5">
        <v>0</v>
      </c>
      <c r="W1595" s="5">
        <v>3.34</v>
      </c>
      <c r="X1595" s="5">
        <v>0</v>
      </c>
      <c r="Y1595" s="5">
        <v>70</v>
      </c>
      <c r="Z1595" s="5">
        <v>70</v>
      </c>
      <c r="AA1595" t="s">
        <v>68</v>
      </c>
      <c r="AB1595">
        <v>25</v>
      </c>
      <c r="AC1595">
        <v>0</v>
      </c>
      <c r="AD1595" t="s">
        <v>5778</v>
      </c>
      <c r="AE1595" t="s">
        <v>75</v>
      </c>
      <c r="AI1595" t="s">
        <v>89</v>
      </c>
      <c r="AJ1595" t="s">
        <v>56</v>
      </c>
      <c r="AK1595">
        <v>8929758003</v>
      </c>
      <c r="AO1595">
        <v>0</v>
      </c>
      <c r="AP1595">
        <v>0</v>
      </c>
      <c r="AR1595">
        <v>70</v>
      </c>
      <c r="AZ1595">
        <v>66.66</v>
      </c>
      <c r="BA1595">
        <v>1.67</v>
      </c>
      <c r="BB1595">
        <v>66.66</v>
      </c>
      <c r="BC1595">
        <v>1.67</v>
      </c>
      <c r="BD1595" s="5">
        <v>70</v>
      </c>
      <c r="BE1595">
        <v>66.66</v>
      </c>
      <c r="BG1595">
        <f t="shared" si="174"/>
        <v>66.66</v>
      </c>
    </row>
    <row r="1596" spans="1:61" x14ac:dyDescent="0.25">
      <c r="A1596" t="s">
        <v>54</v>
      </c>
      <c r="B1596">
        <v>110027</v>
      </c>
      <c r="C1596" t="s">
        <v>55</v>
      </c>
      <c r="D1596" t="s">
        <v>56</v>
      </c>
      <c r="E1596" s="1">
        <v>45971</v>
      </c>
      <c r="F1596" t="s">
        <v>1891</v>
      </c>
      <c r="G1596" t="s">
        <v>67</v>
      </c>
      <c r="H1596" t="str">
        <f t="shared" si="168"/>
        <v>Direct Sale</v>
      </c>
      <c r="K1596" s="3">
        <v>45971.731944444444</v>
      </c>
      <c r="L1596">
        <f t="shared" si="169"/>
        <v>10</v>
      </c>
      <c r="M1596" t="str">
        <f t="shared" si="170"/>
        <v>Monday</v>
      </c>
      <c r="N1596" s="1" t="str">
        <f t="shared" si="171"/>
        <v>November</v>
      </c>
      <c r="O1596" s="2">
        <v>0.7319444444444444</v>
      </c>
      <c r="P1596" s="2" t="str">
        <f t="shared" si="172"/>
        <v>Week 2</v>
      </c>
      <c r="Q1596" t="s">
        <v>59</v>
      </c>
      <c r="R1596" s="5">
        <v>159</v>
      </c>
      <c r="S1596" s="5">
        <v>0</v>
      </c>
      <c r="T1596" s="5">
        <f t="shared" si="173"/>
        <v>0</v>
      </c>
      <c r="U1596" s="5">
        <v>159</v>
      </c>
      <c r="V1596" s="5">
        <v>0</v>
      </c>
      <c r="W1596" s="5">
        <v>7.96</v>
      </c>
      <c r="X1596" s="5">
        <v>0.04</v>
      </c>
      <c r="Y1596" s="5">
        <v>167</v>
      </c>
      <c r="Z1596" s="5">
        <v>167</v>
      </c>
      <c r="AA1596" t="s">
        <v>73</v>
      </c>
      <c r="AB1596">
        <v>29.83</v>
      </c>
      <c r="AC1596">
        <v>2.5</v>
      </c>
      <c r="AD1596" t="s">
        <v>5778</v>
      </c>
      <c r="AE1596" t="s">
        <v>75</v>
      </c>
      <c r="AI1596" t="s">
        <v>89</v>
      </c>
      <c r="AJ1596" t="s">
        <v>56</v>
      </c>
      <c r="AK1596">
        <v>8929758003</v>
      </c>
      <c r="AO1596">
        <v>0</v>
      </c>
      <c r="AP1596">
        <v>0</v>
      </c>
      <c r="AQ1596">
        <v>167</v>
      </c>
      <c r="AZ1596">
        <v>159</v>
      </c>
      <c r="BA1596">
        <v>3.98</v>
      </c>
      <c r="BB1596">
        <v>159</v>
      </c>
      <c r="BC1596">
        <v>3.98</v>
      </c>
      <c r="BD1596" s="5">
        <v>167</v>
      </c>
      <c r="BE1596">
        <v>159</v>
      </c>
      <c r="BG1596">
        <f t="shared" si="174"/>
        <v>159</v>
      </c>
    </row>
    <row r="1597" spans="1:61" x14ac:dyDescent="0.25">
      <c r="A1597" t="s">
        <v>54</v>
      </c>
      <c r="B1597">
        <v>110027</v>
      </c>
      <c r="C1597" t="s">
        <v>55</v>
      </c>
      <c r="D1597" t="s">
        <v>56</v>
      </c>
      <c r="E1597" s="1">
        <v>45971</v>
      </c>
      <c r="F1597" t="s">
        <v>1892</v>
      </c>
      <c r="G1597" t="s">
        <v>67</v>
      </c>
      <c r="H1597" t="str">
        <f t="shared" si="168"/>
        <v>Direct Sale</v>
      </c>
      <c r="K1597" s="3">
        <v>45971.732638888891</v>
      </c>
      <c r="L1597">
        <f t="shared" si="169"/>
        <v>10</v>
      </c>
      <c r="M1597" t="str">
        <f t="shared" si="170"/>
        <v>Monday</v>
      </c>
      <c r="N1597" s="1" t="str">
        <f t="shared" si="171"/>
        <v>November</v>
      </c>
      <c r="O1597" s="2">
        <v>0.73263888888888884</v>
      </c>
      <c r="P1597" s="2" t="str">
        <f t="shared" si="172"/>
        <v>Week 2</v>
      </c>
      <c r="Q1597" t="s">
        <v>59</v>
      </c>
      <c r="R1597" s="5">
        <v>428</v>
      </c>
      <c r="S1597" s="5">
        <v>0</v>
      </c>
      <c r="T1597" s="5">
        <f t="shared" si="173"/>
        <v>0</v>
      </c>
      <c r="U1597" s="5">
        <v>428</v>
      </c>
      <c r="V1597" s="5">
        <v>0</v>
      </c>
      <c r="W1597" s="5">
        <v>21.4</v>
      </c>
      <c r="X1597" s="5">
        <v>-0.4</v>
      </c>
      <c r="Y1597" s="5">
        <v>449</v>
      </c>
      <c r="Z1597" s="5">
        <v>449</v>
      </c>
      <c r="AA1597" t="s">
        <v>73</v>
      </c>
      <c r="AB1597">
        <v>120.85</v>
      </c>
      <c r="AC1597">
        <v>4.8600000000000003</v>
      </c>
      <c r="AD1597" t="s">
        <v>5778</v>
      </c>
      <c r="AE1597" t="s">
        <v>75</v>
      </c>
      <c r="AI1597" t="s">
        <v>1893</v>
      </c>
      <c r="AJ1597" t="s">
        <v>1894</v>
      </c>
      <c r="AK1597">
        <v>9589854191</v>
      </c>
      <c r="AO1597">
        <v>0</v>
      </c>
      <c r="AP1597">
        <v>0</v>
      </c>
      <c r="AQ1597">
        <v>449</v>
      </c>
      <c r="AZ1597">
        <v>428</v>
      </c>
      <c r="BA1597">
        <v>10.7</v>
      </c>
      <c r="BB1597">
        <v>428</v>
      </c>
      <c r="BC1597">
        <v>10.7</v>
      </c>
      <c r="BD1597" s="5">
        <v>449</v>
      </c>
      <c r="BE1597">
        <v>428</v>
      </c>
      <c r="BG1597">
        <f t="shared" si="174"/>
        <v>428</v>
      </c>
    </row>
    <row r="1598" spans="1:61" x14ac:dyDescent="0.25">
      <c r="A1598" t="s">
        <v>54</v>
      </c>
      <c r="B1598">
        <v>110027</v>
      </c>
      <c r="C1598" t="s">
        <v>55</v>
      </c>
      <c r="D1598" t="s">
        <v>56</v>
      </c>
      <c r="E1598" s="1">
        <v>45971</v>
      </c>
      <c r="F1598" t="s">
        <v>1895</v>
      </c>
      <c r="G1598" t="s">
        <v>67</v>
      </c>
      <c r="H1598" t="str">
        <f t="shared" si="168"/>
        <v>Direct Sale</v>
      </c>
      <c r="K1598" s="3">
        <v>45971.732638888891</v>
      </c>
      <c r="L1598">
        <f t="shared" si="169"/>
        <v>10</v>
      </c>
      <c r="M1598" t="str">
        <f t="shared" si="170"/>
        <v>Monday</v>
      </c>
      <c r="N1598" s="1" t="str">
        <f t="shared" si="171"/>
        <v>November</v>
      </c>
      <c r="O1598" s="2">
        <v>0.73263888888888884</v>
      </c>
      <c r="P1598" s="2" t="str">
        <f t="shared" si="172"/>
        <v>Week 2</v>
      </c>
      <c r="Q1598" t="s">
        <v>59</v>
      </c>
      <c r="R1598" s="5">
        <v>318</v>
      </c>
      <c r="S1598" s="5">
        <v>0</v>
      </c>
      <c r="T1598" s="5">
        <f t="shared" si="173"/>
        <v>0</v>
      </c>
      <c r="U1598" s="5">
        <v>318</v>
      </c>
      <c r="V1598" s="5">
        <v>0</v>
      </c>
      <c r="W1598" s="5">
        <v>15.9</v>
      </c>
      <c r="X1598" s="5">
        <v>0.1</v>
      </c>
      <c r="Y1598" s="5">
        <v>334</v>
      </c>
      <c r="Z1598" s="5">
        <v>334</v>
      </c>
      <c r="AA1598" t="s">
        <v>73</v>
      </c>
      <c r="AB1598">
        <v>60.36</v>
      </c>
      <c r="AC1598">
        <v>10.87</v>
      </c>
      <c r="AD1598" t="s">
        <v>5778</v>
      </c>
      <c r="AE1598" t="s">
        <v>75</v>
      </c>
      <c r="AI1598" t="s">
        <v>89</v>
      </c>
      <c r="AJ1598" t="s">
        <v>56</v>
      </c>
      <c r="AK1598">
        <v>8929758003</v>
      </c>
      <c r="AO1598">
        <v>0</v>
      </c>
      <c r="AP1598">
        <v>0</v>
      </c>
      <c r="AQ1598">
        <v>334</v>
      </c>
      <c r="AZ1598">
        <v>318</v>
      </c>
      <c r="BA1598">
        <v>7.95</v>
      </c>
      <c r="BB1598">
        <v>318</v>
      </c>
      <c r="BC1598">
        <v>7.95</v>
      </c>
      <c r="BD1598" s="5">
        <v>334</v>
      </c>
      <c r="BE1598">
        <v>318</v>
      </c>
      <c r="BG1598">
        <f t="shared" si="174"/>
        <v>318</v>
      </c>
    </row>
    <row r="1599" spans="1:61" x14ac:dyDescent="0.25">
      <c r="A1599" t="s">
        <v>54</v>
      </c>
      <c r="B1599">
        <v>110027</v>
      </c>
      <c r="C1599" t="s">
        <v>55</v>
      </c>
      <c r="D1599" t="s">
        <v>56</v>
      </c>
      <c r="E1599" s="1">
        <v>45971</v>
      </c>
      <c r="F1599" t="s">
        <v>1896</v>
      </c>
      <c r="G1599" t="s">
        <v>63</v>
      </c>
      <c r="H1599" t="str">
        <f t="shared" si="168"/>
        <v>Aggregator</v>
      </c>
      <c r="I1599">
        <v>221748000000000</v>
      </c>
      <c r="J1599">
        <v>29811</v>
      </c>
      <c r="K1599" s="3">
        <v>45971.756944444445</v>
      </c>
      <c r="L1599">
        <f t="shared" si="169"/>
        <v>10</v>
      </c>
      <c r="M1599" t="str">
        <f t="shared" si="170"/>
        <v>Monday</v>
      </c>
      <c r="N1599" s="1" t="str">
        <f t="shared" si="171"/>
        <v>November</v>
      </c>
      <c r="O1599" s="2">
        <v>0.75694444444444442</v>
      </c>
      <c r="P1599" s="2" t="str">
        <f t="shared" si="172"/>
        <v>Week 2</v>
      </c>
      <c r="Q1599" t="s">
        <v>59</v>
      </c>
      <c r="R1599" s="5">
        <v>288</v>
      </c>
      <c r="S1599" s="5">
        <v>-93.74</v>
      </c>
      <c r="T1599" s="5">
        <f t="shared" si="173"/>
        <v>32.548611111111107</v>
      </c>
      <c r="U1599" s="5">
        <v>194.26</v>
      </c>
      <c r="V1599" s="5">
        <v>32</v>
      </c>
      <c r="W1599" s="5">
        <v>0</v>
      </c>
      <c r="X1599" s="5">
        <v>-0.26</v>
      </c>
      <c r="Y1599" s="5">
        <v>226</v>
      </c>
      <c r="Z1599" s="5">
        <v>226</v>
      </c>
      <c r="AA1599" t="s">
        <v>64</v>
      </c>
      <c r="AB1599">
        <v>51.77</v>
      </c>
      <c r="AC1599">
        <v>7.53</v>
      </c>
      <c r="AD1599" t="s">
        <v>64</v>
      </c>
      <c r="AE1599" t="s">
        <v>56</v>
      </c>
      <c r="AF1599">
        <v>1060</v>
      </c>
      <c r="AG1599">
        <v>1060</v>
      </c>
      <c r="AO1599">
        <v>32</v>
      </c>
      <c r="AP1599">
        <v>0</v>
      </c>
      <c r="AW1599">
        <v>226</v>
      </c>
      <c r="BD1599" s="5">
        <v>226</v>
      </c>
      <c r="BE1599">
        <v>194.26</v>
      </c>
      <c r="BG1599">
        <f t="shared" si="174"/>
        <v>194.26</v>
      </c>
      <c r="BH1599">
        <v>32</v>
      </c>
    </row>
    <row r="1600" spans="1:61" x14ac:dyDescent="0.25">
      <c r="A1600" t="s">
        <v>54</v>
      </c>
      <c r="B1600">
        <v>110027</v>
      </c>
      <c r="C1600" t="s">
        <v>55</v>
      </c>
      <c r="D1600" t="s">
        <v>56</v>
      </c>
      <c r="E1600" s="1">
        <v>45971</v>
      </c>
      <c r="F1600" t="s">
        <v>1897</v>
      </c>
      <c r="G1600" t="s">
        <v>63</v>
      </c>
      <c r="H1600" t="str">
        <f t="shared" si="168"/>
        <v>Aggregator</v>
      </c>
      <c r="I1600">
        <v>221748000000000</v>
      </c>
      <c r="J1600">
        <v>29811</v>
      </c>
      <c r="K1600" s="3">
        <v>45971.762499999997</v>
      </c>
      <c r="L1600">
        <f t="shared" si="169"/>
        <v>10</v>
      </c>
      <c r="M1600" t="str">
        <f t="shared" si="170"/>
        <v>Monday</v>
      </c>
      <c r="N1600" s="1" t="str">
        <f t="shared" si="171"/>
        <v>November</v>
      </c>
      <c r="O1600" s="2">
        <v>0.76249999999999996</v>
      </c>
      <c r="P1600" s="2" t="str">
        <f t="shared" si="172"/>
        <v>Week 2</v>
      </c>
      <c r="Q1600" t="s">
        <v>59</v>
      </c>
      <c r="R1600" s="5">
        <v>845</v>
      </c>
      <c r="S1600" s="5">
        <v>-199.99</v>
      </c>
      <c r="T1600" s="5">
        <f t="shared" si="173"/>
        <v>23.667455621301777</v>
      </c>
      <c r="U1600" s="5">
        <v>645.01</v>
      </c>
      <c r="V1600" s="5">
        <v>32</v>
      </c>
      <c r="W1600" s="5">
        <v>0</v>
      </c>
      <c r="X1600" s="5">
        <v>-0.01</v>
      </c>
      <c r="Y1600" s="5">
        <v>677</v>
      </c>
      <c r="Z1600" s="5">
        <v>677</v>
      </c>
      <c r="AA1600" t="s">
        <v>64</v>
      </c>
      <c r="AB1600">
        <v>203.41</v>
      </c>
      <c r="AC1600">
        <v>18.77</v>
      </c>
      <c r="AD1600" t="s">
        <v>64</v>
      </c>
      <c r="AE1600" t="s">
        <v>56</v>
      </c>
      <c r="AF1600">
        <v>1118</v>
      </c>
      <c r="AG1600">
        <v>1118</v>
      </c>
      <c r="AO1600">
        <v>32</v>
      </c>
      <c r="AP1600">
        <v>0</v>
      </c>
      <c r="AW1600">
        <v>677</v>
      </c>
      <c r="BD1600" s="5">
        <v>677</v>
      </c>
      <c r="BE1600">
        <v>645.01</v>
      </c>
      <c r="BG1600">
        <f t="shared" si="174"/>
        <v>645.01</v>
      </c>
      <c r="BH1600">
        <v>32</v>
      </c>
    </row>
    <row r="1601" spans="1:61" x14ac:dyDescent="0.25">
      <c r="A1601" t="s">
        <v>54</v>
      </c>
      <c r="B1601">
        <v>110027</v>
      </c>
      <c r="C1601" t="s">
        <v>55</v>
      </c>
      <c r="D1601" t="s">
        <v>56</v>
      </c>
      <c r="E1601" s="1">
        <v>45971</v>
      </c>
      <c r="F1601" t="s">
        <v>1898</v>
      </c>
      <c r="G1601" t="s">
        <v>58</v>
      </c>
      <c r="H1601" t="str">
        <f t="shared" si="168"/>
        <v>Aggregator</v>
      </c>
      <c r="I1601">
        <v>7463904928</v>
      </c>
      <c r="J1601">
        <v>18528960</v>
      </c>
      <c r="K1601" s="3">
        <v>45971.784722222219</v>
      </c>
      <c r="L1601">
        <f t="shared" si="169"/>
        <v>10</v>
      </c>
      <c r="M1601" t="str">
        <f t="shared" si="170"/>
        <v>Monday</v>
      </c>
      <c r="N1601" s="1" t="str">
        <f t="shared" si="171"/>
        <v>November</v>
      </c>
      <c r="O1601" s="2">
        <v>0.78472222222222221</v>
      </c>
      <c r="P1601" s="2" t="str">
        <f t="shared" si="172"/>
        <v>Week 2</v>
      </c>
      <c r="Q1601" t="s">
        <v>59</v>
      </c>
      <c r="R1601" s="5">
        <v>497</v>
      </c>
      <c r="S1601" s="5">
        <v>0</v>
      </c>
      <c r="T1601" s="5">
        <f t="shared" si="173"/>
        <v>0</v>
      </c>
      <c r="U1601" s="5">
        <v>497</v>
      </c>
      <c r="V1601" s="5">
        <v>32</v>
      </c>
      <c r="W1601" s="5">
        <v>0</v>
      </c>
      <c r="X1601" s="5">
        <v>0</v>
      </c>
      <c r="Y1601" s="5">
        <v>529</v>
      </c>
      <c r="Z1601" s="5">
        <v>529</v>
      </c>
      <c r="AA1601" t="s">
        <v>60</v>
      </c>
      <c r="AB1601">
        <v>89.64</v>
      </c>
      <c r="AC1601">
        <v>10.43</v>
      </c>
      <c r="AD1601" t="s">
        <v>60</v>
      </c>
      <c r="AE1601" t="s">
        <v>56</v>
      </c>
      <c r="AF1601">
        <v>4928</v>
      </c>
      <c r="AG1601">
        <v>4928</v>
      </c>
      <c r="AO1601">
        <v>32</v>
      </c>
      <c r="AP1601">
        <v>0</v>
      </c>
      <c r="AX1601">
        <v>529</v>
      </c>
      <c r="BD1601" s="5">
        <v>529</v>
      </c>
      <c r="BE1601">
        <v>497</v>
      </c>
      <c r="BG1601">
        <f t="shared" si="174"/>
        <v>497</v>
      </c>
      <c r="BI1601">
        <v>32</v>
      </c>
    </row>
    <row r="1602" spans="1:61" x14ac:dyDescent="0.25">
      <c r="A1602" t="s">
        <v>54</v>
      </c>
      <c r="B1602">
        <v>110027</v>
      </c>
      <c r="C1602" t="s">
        <v>55</v>
      </c>
      <c r="D1602" t="s">
        <v>56</v>
      </c>
      <c r="E1602" s="1">
        <v>45971</v>
      </c>
      <c r="F1602" t="s">
        <v>1899</v>
      </c>
      <c r="G1602" t="s">
        <v>63</v>
      </c>
      <c r="H1602" t="str">
        <f t="shared" si="168"/>
        <v>Aggregator</v>
      </c>
      <c r="I1602">
        <v>221750000000000</v>
      </c>
      <c r="J1602">
        <v>29811</v>
      </c>
      <c r="K1602" s="3">
        <v>45971.785416666666</v>
      </c>
      <c r="L1602">
        <f t="shared" si="169"/>
        <v>10</v>
      </c>
      <c r="M1602" t="str">
        <f t="shared" si="170"/>
        <v>Monday</v>
      </c>
      <c r="N1602" s="1" t="str">
        <f t="shared" si="171"/>
        <v>November</v>
      </c>
      <c r="O1602" s="2">
        <v>0.78541666666666665</v>
      </c>
      <c r="P1602" s="2" t="str">
        <f t="shared" si="172"/>
        <v>Week 2</v>
      </c>
      <c r="Q1602" t="s">
        <v>59</v>
      </c>
      <c r="R1602" s="5">
        <v>424.66</v>
      </c>
      <c r="S1602" s="5">
        <v>-93.75</v>
      </c>
      <c r="T1602" s="5">
        <f t="shared" si="173"/>
        <v>22.076484717185512</v>
      </c>
      <c r="U1602" s="5">
        <v>330.91</v>
      </c>
      <c r="V1602" s="5">
        <v>32</v>
      </c>
      <c r="W1602" s="5">
        <v>0</v>
      </c>
      <c r="X1602" s="5">
        <v>0.09</v>
      </c>
      <c r="Y1602" s="5">
        <v>363</v>
      </c>
      <c r="Z1602" s="5">
        <v>363</v>
      </c>
      <c r="AA1602" t="s">
        <v>64</v>
      </c>
      <c r="AB1602">
        <v>85.13</v>
      </c>
      <c r="AC1602">
        <v>9.3699999999999992</v>
      </c>
      <c r="AD1602" t="s">
        <v>64</v>
      </c>
      <c r="AE1602" t="s">
        <v>56</v>
      </c>
      <c r="AF1602">
        <v>1711</v>
      </c>
      <c r="AG1602">
        <v>1711</v>
      </c>
      <c r="AO1602">
        <v>32</v>
      </c>
      <c r="AP1602">
        <v>0</v>
      </c>
      <c r="AW1602">
        <v>363</v>
      </c>
      <c r="BD1602" s="5">
        <v>363</v>
      </c>
      <c r="BE1602">
        <v>330.91</v>
      </c>
      <c r="BG1602">
        <f t="shared" si="174"/>
        <v>330.91</v>
      </c>
      <c r="BH1602">
        <v>32</v>
      </c>
    </row>
    <row r="1603" spans="1:61" x14ac:dyDescent="0.25">
      <c r="A1603" t="s">
        <v>54</v>
      </c>
      <c r="B1603">
        <v>110027</v>
      </c>
      <c r="C1603" t="s">
        <v>55</v>
      </c>
      <c r="D1603" t="s">
        <v>56</v>
      </c>
      <c r="E1603" s="1">
        <v>45971</v>
      </c>
      <c r="F1603" t="s">
        <v>1900</v>
      </c>
      <c r="G1603" t="s">
        <v>58</v>
      </c>
      <c r="H1603" t="str">
        <f t="shared" ref="H1603:H1666" si="175">IF(G1603="POS","Direct Sale","Aggregator")</f>
        <v>Aggregator</v>
      </c>
      <c r="I1603">
        <v>7460828578</v>
      </c>
      <c r="J1603">
        <v>18528960</v>
      </c>
      <c r="K1603" s="3">
        <v>45971.786111111112</v>
      </c>
      <c r="L1603">
        <f t="shared" ref="L1603:L1666" si="176">VALUE(DAY(K1603))</f>
        <v>10</v>
      </c>
      <c r="M1603" t="str">
        <f t="shared" ref="M1603:M1666" si="177">TEXT(K1603,"dddd")</f>
        <v>Monday</v>
      </c>
      <c r="N1603" s="1" t="str">
        <f t="shared" ref="N1603:N1666" si="178">TEXT(K1603,"MMMM")</f>
        <v>November</v>
      </c>
      <c r="O1603" s="2">
        <v>0.78611111111111109</v>
      </c>
      <c r="P1603" s="2" t="str">
        <f t="shared" ref="P1603:P1666" si="179">_xlfn.IFS(L1603&lt;=7,"Week 1",L1603&lt;=15, "Week 2",L1603&lt;=23,"Week 3",L1603&lt;=30,"Week 4")</f>
        <v>Week 2</v>
      </c>
      <c r="Q1603" t="s">
        <v>59</v>
      </c>
      <c r="R1603" s="5">
        <v>1216</v>
      </c>
      <c r="S1603" s="5">
        <v>-174.5</v>
      </c>
      <c r="T1603" s="5">
        <f t="shared" ref="T1603:T1666" si="180">ABS((S1603/R1603)*100)</f>
        <v>14.350328947368421</v>
      </c>
      <c r="U1603" s="5">
        <v>1041.5</v>
      </c>
      <c r="V1603" s="5">
        <v>32</v>
      </c>
      <c r="W1603" s="5">
        <v>0</v>
      </c>
      <c r="X1603" s="5">
        <v>0</v>
      </c>
      <c r="Y1603" s="5">
        <v>1073.5</v>
      </c>
      <c r="Z1603" s="5">
        <v>1073.5</v>
      </c>
      <c r="AA1603" t="s">
        <v>60</v>
      </c>
      <c r="AB1603">
        <v>239.97</v>
      </c>
      <c r="AC1603">
        <v>19.62</v>
      </c>
      <c r="AD1603" t="s">
        <v>60</v>
      </c>
      <c r="AE1603" t="s">
        <v>56</v>
      </c>
      <c r="AF1603">
        <v>8578</v>
      </c>
      <c r="AG1603">
        <v>8578</v>
      </c>
      <c r="AO1603">
        <v>32</v>
      </c>
      <c r="AP1603">
        <v>0</v>
      </c>
      <c r="AX1603">
        <v>1073.5</v>
      </c>
      <c r="BD1603" s="5">
        <v>1073.5</v>
      </c>
      <c r="BE1603">
        <v>1041.5</v>
      </c>
      <c r="BG1603">
        <f t="shared" ref="BG1603:BG1666" si="181">BE1603+BF1603</f>
        <v>1041.5</v>
      </c>
      <c r="BI1603">
        <v>32</v>
      </c>
    </row>
    <row r="1604" spans="1:61" x14ac:dyDescent="0.25">
      <c r="A1604" t="s">
        <v>54</v>
      </c>
      <c r="B1604">
        <v>110027</v>
      </c>
      <c r="C1604" t="s">
        <v>55</v>
      </c>
      <c r="D1604" t="s">
        <v>56</v>
      </c>
      <c r="E1604" s="1">
        <v>45971</v>
      </c>
      <c r="F1604" t="s">
        <v>1901</v>
      </c>
      <c r="G1604" t="s">
        <v>63</v>
      </c>
      <c r="H1604" t="str">
        <f t="shared" si="175"/>
        <v>Aggregator</v>
      </c>
      <c r="I1604">
        <v>221751000000000</v>
      </c>
      <c r="J1604">
        <v>29811</v>
      </c>
      <c r="K1604" s="3">
        <v>45971.794444444444</v>
      </c>
      <c r="L1604">
        <f t="shared" si="176"/>
        <v>10</v>
      </c>
      <c r="M1604" t="str">
        <f t="shared" si="177"/>
        <v>Monday</v>
      </c>
      <c r="N1604" s="1" t="str">
        <f t="shared" si="178"/>
        <v>November</v>
      </c>
      <c r="O1604" s="2">
        <v>0.7944444444444444</v>
      </c>
      <c r="P1604" s="2" t="str">
        <f t="shared" si="179"/>
        <v>Week 2</v>
      </c>
      <c r="Q1604" t="s">
        <v>59</v>
      </c>
      <c r="R1604" s="5">
        <v>449</v>
      </c>
      <c r="S1604" s="5">
        <v>-93.75</v>
      </c>
      <c r="T1604" s="5">
        <f t="shared" si="180"/>
        <v>20.879732739420938</v>
      </c>
      <c r="U1604" s="5">
        <v>355.25</v>
      </c>
      <c r="V1604" s="5">
        <v>32</v>
      </c>
      <c r="W1604" s="5">
        <v>0</v>
      </c>
      <c r="X1604" s="5">
        <v>-0.25</v>
      </c>
      <c r="Y1604" s="5">
        <v>387</v>
      </c>
      <c r="Z1604" s="5">
        <v>387</v>
      </c>
      <c r="AA1604" t="s">
        <v>64</v>
      </c>
      <c r="AB1604">
        <v>83.76</v>
      </c>
      <c r="AC1604">
        <v>9.82</v>
      </c>
      <c r="AD1604" t="s">
        <v>64</v>
      </c>
      <c r="AE1604" t="s">
        <v>56</v>
      </c>
      <c r="AF1604">
        <v>8103</v>
      </c>
      <c r="AG1604">
        <v>8103</v>
      </c>
      <c r="AO1604">
        <v>32</v>
      </c>
      <c r="AP1604">
        <v>0</v>
      </c>
      <c r="AW1604">
        <v>387</v>
      </c>
      <c r="BD1604" s="5">
        <v>387</v>
      </c>
      <c r="BE1604">
        <v>355.25</v>
      </c>
      <c r="BG1604">
        <f t="shared" si="181"/>
        <v>355.25</v>
      </c>
      <c r="BH1604">
        <v>32</v>
      </c>
    </row>
    <row r="1605" spans="1:61" x14ac:dyDescent="0.25">
      <c r="A1605" t="s">
        <v>54</v>
      </c>
      <c r="B1605">
        <v>110027</v>
      </c>
      <c r="C1605" t="s">
        <v>55</v>
      </c>
      <c r="D1605" t="s">
        <v>56</v>
      </c>
      <c r="E1605" s="1">
        <v>45971</v>
      </c>
      <c r="F1605" t="s">
        <v>1902</v>
      </c>
      <c r="G1605" t="s">
        <v>63</v>
      </c>
      <c r="H1605" t="str">
        <f t="shared" si="175"/>
        <v>Aggregator</v>
      </c>
      <c r="I1605">
        <v>221751000000000</v>
      </c>
      <c r="J1605">
        <v>29811</v>
      </c>
      <c r="K1605" s="3">
        <v>45971.794444444444</v>
      </c>
      <c r="L1605">
        <f t="shared" si="176"/>
        <v>10</v>
      </c>
      <c r="M1605" t="str">
        <f t="shared" si="177"/>
        <v>Monday</v>
      </c>
      <c r="N1605" s="1" t="str">
        <f t="shared" si="178"/>
        <v>November</v>
      </c>
      <c r="O1605" s="2">
        <v>0.7944444444444444</v>
      </c>
      <c r="P1605" s="2" t="str">
        <f t="shared" si="179"/>
        <v>Week 2</v>
      </c>
      <c r="Q1605" t="s">
        <v>59</v>
      </c>
      <c r="R1605" s="5">
        <v>497</v>
      </c>
      <c r="S1605" s="5">
        <v>-93.75</v>
      </c>
      <c r="T1605" s="5">
        <f t="shared" si="180"/>
        <v>18.863179074446677</v>
      </c>
      <c r="U1605" s="5">
        <v>403.25</v>
      </c>
      <c r="V1605" s="5">
        <v>32</v>
      </c>
      <c r="W1605" s="5">
        <v>0</v>
      </c>
      <c r="X1605" s="5">
        <v>-0.25</v>
      </c>
      <c r="Y1605" s="5">
        <v>435</v>
      </c>
      <c r="Z1605" s="5">
        <v>435</v>
      </c>
      <c r="AA1605" t="s">
        <v>64</v>
      </c>
      <c r="AB1605">
        <v>130.36000000000001</v>
      </c>
      <c r="AC1605">
        <v>9.82</v>
      </c>
      <c r="AD1605" t="s">
        <v>64</v>
      </c>
      <c r="AE1605" t="s">
        <v>56</v>
      </c>
      <c r="AF1605">
        <v>7238</v>
      </c>
      <c r="AG1605">
        <v>7238</v>
      </c>
      <c r="AO1605">
        <v>32</v>
      </c>
      <c r="AP1605">
        <v>0</v>
      </c>
      <c r="AW1605">
        <v>435</v>
      </c>
      <c r="BD1605" s="5">
        <v>435</v>
      </c>
      <c r="BE1605">
        <v>403.25</v>
      </c>
      <c r="BG1605">
        <f t="shared" si="181"/>
        <v>403.25</v>
      </c>
      <c r="BH1605">
        <v>32</v>
      </c>
    </row>
    <row r="1606" spans="1:61" x14ac:dyDescent="0.25">
      <c r="A1606" t="s">
        <v>54</v>
      </c>
      <c r="B1606">
        <v>110027</v>
      </c>
      <c r="C1606" t="s">
        <v>55</v>
      </c>
      <c r="D1606" t="s">
        <v>56</v>
      </c>
      <c r="E1606" s="1">
        <v>45971</v>
      </c>
      <c r="F1606" t="s">
        <v>1903</v>
      </c>
      <c r="G1606" t="s">
        <v>58</v>
      </c>
      <c r="H1606" t="str">
        <f t="shared" si="175"/>
        <v>Aggregator</v>
      </c>
      <c r="I1606">
        <v>7469026493</v>
      </c>
      <c r="J1606">
        <v>18528960</v>
      </c>
      <c r="K1606" s="3">
        <v>45971.804166666669</v>
      </c>
      <c r="L1606">
        <f t="shared" si="176"/>
        <v>10</v>
      </c>
      <c r="M1606" t="str">
        <f t="shared" si="177"/>
        <v>Monday</v>
      </c>
      <c r="N1606" s="1" t="str">
        <f t="shared" si="178"/>
        <v>November</v>
      </c>
      <c r="O1606" s="2">
        <v>0.8041666666666667</v>
      </c>
      <c r="P1606" s="2" t="str">
        <f t="shared" si="179"/>
        <v>Week 2</v>
      </c>
      <c r="Q1606" t="s">
        <v>59</v>
      </c>
      <c r="R1606" s="5">
        <v>387</v>
      </c>
      <c r="S1606" s="5">
        <v>-100</v>
      </c>
      <c r="T1606" s="5">
        <f t="shared" si="180"/>
        <v>25.839793281653744</v>
      </c>
      <c r="U1606" s="5">
        <v>287</v>
      </c>
      <c r="V1606" s="5">
        <v>32</v>
      </c>
      <c r="W1606" s="5">
        <v>0</v>
      </c>
      <c r="X1606" s="5">
        <v>0</v>
      </c>
      <c r="Y1606" s="5">
        <v>319</v>
      </c>
      <c r="Z1606" s="5">
        <v>319</v>
      </c>
      <c r="AA1606" t="s">
        <v>60</v>
      </c>
      <c r="AB1606">
        <v>68.77</v>
      </c>
      <c r="AC1606">
        <v>5.88</v>
      </c>
      <c r="AD1606" t="s">
        <v>60</v>
      </c>
      <c r="AE1606" t="s">
        <v>56</v>
      </c>
      <c r="AF1606">
        <v>6493</v>
      </c>
      <c r="AG1606">
        <v>6493</v>
      </c>
      <c r="AO1606">
        <v>32</v>
      </c>
      <c r="AP1606">
        <v>0</v>
      </c>
      <c r="AX1606">
        <v>319</v>
      </c>
      <c r="BD1606" s="5">
        <v>319</v>
      </c>
      <c r="BE1606">
        <v>287</v>
      </c>
      <c r="BG1606">
        <f t="shared" si="181"/>
        <v>287</v>
      </c>
      <c r="BI1606">
        <v>32</v>
      </c>
    </row>
    <row r="1607" spans="1:61" x14ac:dyDescent="0.25">
      <c r="A1607" t="s">
        <v>54</v>
      </c>
      <c r="B1607">
        <v>110027</v>
      </c>
      <c r="C1607" t="s">
        <v>55</v>
      </c>
      <c r="D1607" t="s">
        <v>56</v>
      </c>
      <c r="E1607" s="1">
        <v>45971</v>
      </c>
      <c r="F1607" t="s">
        <v>1904</v>
      </c>
      <c r="G1607" t="s">
        <v>67</v>
      </c>
      <c r="H1607" t="str">
        <f t="shared" si="175"/>
        <v>Direct Sale</v>
      </c>
      <c r="K1607" s="3">
        <v>45971.806944444441</v>
      </c>
      <c r="L1607">
        <f t="shared" si="176"/>
        <v>10</v>
      </c>
      <c r="M1607" t="str">
        <f t="shared" si="177"/>
        <v>Monday</v>
      </c>
      <c r="N1607" s="1" t="str">
        <f t="shared" si="178"/>
        <v>November</v>
      </c>
      <c r="O1607" s="2">
        <v>0.80694444444444446</v>
      </c>
      <c r="P1607" s="2" t="str">
        <f t="shared" si="179"/>
        <v>Week 2</v>
      </c>
      <c r="Q1607" t="s">
        <v>59</v>
      </c>
      <c r="R1607" s="5">
        <v>198</v>
      </c>
      <c r="S1607" s="5">
        <v>0</v>
      </c>
      <c r="T1607" s="5">
        <f t="shared" si="180"/>
        <v>0</v>
      </c>
      <c r="U1607" s="5">
        <v>198</v>
      </c>
      <c r="V1607" s="5">
        <v>0</v>
      </c>
      <c r="W1607" s="5">
        <v>9.9</v>
      </c>
      <c r="X1607" s="5">
        <v>0.1</v>
      </c>
      <c r="Y1607" s="5">
        <v>208</v>
      </c>
      <c r="Z1607" s="5">
        <v>208</v>
      </c>
      <c r="AA1607" t="s">
        <v>68</v>
      </c>
      <c r="AB1607">
        <v>45.73</v>
      </c>
      <c r="AC1607">
        <v>4.0199999999999996</v>
      </c>
      <c r="AD1607" t="s">
        <v>5778</v>
      </c>
      <c r="AE1607" t="s">
        <v>75</v>
      </c>
      <c r="AI1607" t="s">
        <v>89</v>
      </c>
      <c r="AJ1607" t="s">
        <v>56</v>
      </c>
      <c r="AK1607">
        <v>8929758003</v>
      </c>
      <c r="AO1607">
        <v>0</v>
      </c>
      <c r="AP1607">
        <v>0</v>
      </c>
      <c r="AR1607">
        <v>208</v>
      </c>
      <c r="AZ1607">
        <v>198</v>
      </c>
      <c r="BA1607">
        <v>4.95</v>
      </c>
      <c r="BB1607">
        <v>198</v>
      </c>
      <c r="BC1607">
        <v>4.95</v>
      </c>
      <c r="BD1607" s="5">
        <v>208</v>
      </c>
      <c r="BE1607">
        <v>198</v>
      </c>
      <c r="BG1607">
        <f t="shared" si="181"/>
        <v>198</v>
      </c>
    </row>
    <row r="1608" spans="1:61" x14ac:dyDescent="0.25">
      <c r="A1608" t="s">
        <v>54</v>
      </c>
      <c r="B1608">
        <v>110027</v>
      </c>
      <c r="C1608" t="s">
        <v>55</v>
      </c>
      <c r="D1608" t="s">
        <v>56</v>
      </c>
      <c r="E1608" s="1">
        <v>45971</v>
      </c>
      <c r="F1608" t="s">
        <v>1905</v>
      </c>
      <c r="G1608" t="s">
        <v>67</v>
      </c>
      <c r="H1608" t="str">
        <f t="shared" si="175"/>
        <v>Direct Sale</v>
      </c>
      <c r="K1608" s="3">
        <v>45971.806944444441</v>
      </c>
      <c r="L1608">
        <f t="shared" si="176"/>
        <v>10</v>
      </c>
      <c r="M1608" t="str">
        <f t="shared" si="177"/>
        <v>Monday</v>
      </c>
      <c r="N1608" s="1" t="str">
        <f t="shared" si="178"/>
        <v>November</v>
      </c>
      <c r="O1608" s="2">
        <v>0.80694444444444446</v>
      </c>
      <c r="P1608" s="2" t="str">
        <f t="shared" si="179"/>
        <v>Week 2</v>
      </c>
      <c r="Q1608" t="s">
        <v>59</v>
      </c>
      <c r="R1608" s="5">
        <v>179</v>
      </c>
      <c r="S1608" s="5">
        <v>0</v>
      </c>
      <c r="T1608" s="5">
        <f t="shared" si="180"/>
        <v>0</v>
      </c>
      <c r="U1608" s="5">
        <v>179</v>
      </c>
      <c r="V1608" s="5">
        <v>0</v>
      </c>
      <c r="W1608" s="5">
        <v>8.9600000000000009</v>
      </c>
      <c r="X1608" s="5">
        <v>0.04</v>
      </c>
      <c r="Y1608" s="5">
        <v>188</v>
      </c>
      <c r="Z1608" s="5">
        <v>188</v>
      </c>
      <c r="AA1608" t="s">
        <v>73</v>
      </c>
      <c r="AB1608">
        <v>37.82</v>
      </c>
      <c r="AC1608">
        <v>9.83</v>
      </c>
      <c r="AD1608" t="s">
        <v>5775</v>
      </c>
      <c r="AI1608" t="s">
        <v>1906</v>
      </c>
      <c r="AJ1608" t="s">
        <v>92</v>
      </c>
      <c r="AK1608">
        <v>9310171123</v>
      </c>
      <c r="AO1608">
        <v>0</v>
      </c>
      <c r="AP1608">
        <v>0</v>
      </c>
      <c r="AQ1608">
        <v>188</v>
      </c>
      <c r="AZ1608">
        <v>179</v>
      </c>
      <c r="BA1608">
        <v>4.4800000000000004</v>
      </c>
      <c r="BB1608">
        <v>179</v>
      </c>
      <c r="BC1608">
        <v>4.4800000000000004</v>
      </c>
      <c r="BD1608" s="5">
        <v>188</v>
      </c>
      <c r="BE1608">
        <v>179</v>
      </c>
      <c r="BG1608">
        <f t="shared" si="181"/>
        <v>179</v>
      </c>
    </row>
    <row r="1609" spans="1:61" x14ac:dyDescent="0.25">
      <c r="A1609" t="s">
        <v>54</v>
      </c>
      <c r="B1609">
        <v>110027</v>
      </c>
      <c r="C1609" t="s">
        <v>55</v>
      </c>
      <c r="D1609" t="s">
        <v>56</v>
      </c>
      <c r="E1609" s="1">
        <v>45971</v>
      </c>
      <c r="F1609" t="s">
        <v>1907</v>
      </c>
      <c r="G1609" t="s">
        <v>67</v>
      </c>
      <c r="H1609" t="str">
        <f t="shared" si="175"/>
        <v>Direct Sale</v>
      </c>
      <c r="K1609" s="3">
        <v>45971.80972222222</v>
      </c>
      <c r="L1609">
        <f t="shared" si="176"/>
        <v>10</v>
      </c>
      <c r="M1609" t="str">
        <f t="shared" si="177"/>
        <v>Monday</v>
      </c>
      <c r="N1609" s="1" t="str">
        <f t="shared" si="178"/>
        <v>November</v>
      </c>
      <c r="O1609" s="2">
        <v>0.80972222222222223</v>
      </c>
      <c r="P1609" s="2" t="str">
        <f t="shared" si="179"/>
        <v>Week 2</v>
      </c>
      <c r="Q1609" t="s">
        <v>59</v>
      </c>
      <c r="R1609" s="5">
        <v>179</v>
      </c>
      <c r="S1609" s="5">
        <v>0</v>
      </c>
      <c r="T1609" s="5">
        <f t="shared" si="180"/>
        <v>0</v>
      </c>
      <c r="U1609" s="5">
        <v>179</v>
      </c>
      <c r="V1609" s="5">
        <v>0</v>
      </c>
      <c r="W1609" s="5">
        <v>8.9600000000000009</v>
      </c>
      <c r="X1609" s="5">
        <v>0.04</v>
      </c>
      <c r="Y1609" s="5">
        <v>188</v>
      </c>
      <c r="Z1609" s="5">
        <v>188</v>
      </c>
      <c r="AA1609" t="s">
        <v>68</v>
      </c>
      <c r="AB1609">
        <v>37.590000000000003</v>
      </c>
      <c r="AC1609">
        <v>4.7699999999999996</v>
      </c>
      <c r="AD1609" t="s">
        <v>5775</v>
      </c>
      <c r="AI1609" t="s">
        <v>89</v>
      </c>
      <c r="AJ1609" t="s">
        <v>56</v>
      </c>
      <c r="AK1609">
        <v>8929758003</v>
      </c>
      <c r="AO1609">
        <v>0</v>
      </c>
      <c r="AP1609">
        <v>0</v>
      </c>
      <c r="AR1609">
        <v>188</v>
      </c>
      <c r="AZ1609">
        <v>179</v>
      </c>
      <c r="BA1609">
        <v>4.4800000000000004</v>
      </c>
      <c r="BB1609">
        <v>179</v>
      </c>
      <c r="BC1609">
        <v>4.4800000000000004</v>
      </c>
      <c r="BD1609" s="5">
        <v>188</v>
      </c>
      <c r="BE1609">
        <v>179</v>
      </c>
      <c r="BG1609">
        <f t="shared" si="181"/>
        <v>179</v>
      </c>
    </row>
    <row r="1610" spans="1:61" x14ac:dyDescent="0.25">
      <c r="A1610" t="s">
        <v>54</v>
      </c>
      <c r="B1610">
        <v>110027</v>
      </c>
      <c r="C1610" t="s">
        <v>55</v>
      </c>
      <c r="D1610" t="s">
        <v>56</v>
      </c>
      <c r="E1610" s="1">
        <v>45971</v>
      </c>
      <c r="F1610" t="s">
        <v>1908</v>
      </c>
      <c r="G1610" t="s">
        <v>58</v>
      </c>
      <c r="H1610" t="str">
        <f t="shared" si="175"/>
        <v>Aggregator</v>
      </c>
      <c r="I1610">
        <v>7461308748</v>
      </c>
      <c r="J1610">
        <v>18528960</v>
      </c>
      <c r="K1610" s="3">
        <v>45971.814583333333</v>
      </c>
      <c r="L1610">
        <f t="shared" si="176"/>
        <v>10</v>
      </c>
      <c r="M1610" t="str">
        <f t="shared" si="177"/>
        <v>Monday</v>
      </c>
      <c r="N1610" s="1" t="str">
        <f t="shared" si="178"/>
        <v>November</v>
      </c>
      <c r="O1610" s="2">
        <v>0.81458333333333333</v>
      </c>
      <c r="P1610" s="2" t="str">
        <f t="shared" si="179"/>
        <v>Week 2</v>
      </c>
      <c r="Q1610" t="s">
        <v>59</v>
      </c>
      <c r="R1610" s="5">
        <v>492</v>
      </c>
      <c r="S1610" s="5">
        <v>-100</v>
      </c>
      <c r="T1610" s="5">
        <f t="shared" si="180"/>
        <v>20.325203252032519</v>
      </c>
      <c r="U1610" s="5">
        <v>392</v>
      </c>
      <c r="V1610" s="5">
        <v>32</v>
      </c>
      <c r="W1610" s="5">
        <v>0</v>
      </c>
      <c r="X1610" s="5">
        <v>0</v>
      </c>
      <c r="Y1610" s="5">
        <v>424</v>
      </c>
      <c r="Z1610" s="5">
        <v>424</v>
      </c>
      <c r="AA1610" t="s">
        <v>60</v>
      </c>
      <c r="AB1610">
        <v>86.47</v>
      </c>
      <c r="AC1610">
        <v>5.88</v>
      </c>
      <c r="AD1610" t="s">
        <v>60</v>
      </c>
      <c r="AE1610" t="s">
        <v>56</v>
      </c>
      <c r="AF1610">
        <v>8748</v>
      </c>
      <c r="AG1610">
        <v>8748</v>
      </c>
      <c r="AO1610">
        <v>32</v>
      </c>
      <c r="AP1610">
        <v>0</v>
      </c>
      <c r="AX1610">
        <v>424</v>
      </c>
      <c r="BD1610" s="5">
        <v>424</v>
      </c>
      <c r="BE1610">
        <v>392</v>
      </c>
      <c r="BG1610">
        <f t="shared" si="181"/>
        <v>392</v>
      </c>
      <c r="BI1610">
        <v>32</v>
      </c>
    </row>
    <row r="1611" spans="1:61" x14ac:dyDescent="0.25">
      <c r="A1611" t="s">
        <v>54</v>
      </c>
      <c r="B1611">
        <v>110027</v>
      </c>
      <c r="C1611" t="s">
        <v>55</v>
      </c>
      <c r="D1611" t="s">
        <v>56</v>
      </c>
      <c r="E1611" s="1">
        <v>45971</v>
      </c>
      <c r="F1611" t="s">
        <v>1909</v>
      </c>
      <c r="G1611" t="s">
        <v>67</v>
      </c>
      <c r="H1611" t="str">
        <f t="shared" si="175"/>
        <v>Direct Sale</v>
      </c>
      <c r="K1611" s="3">
        <v>45971.836805555555</v>
      </c>
      <c r="L1611">
        <f t="shared" si="176"/>
        <v>10</v>
      </c>
      <c r="M1611" t="str">
        <f t="shared" si="177"/>
        <v>Monday</v>
      </c>
      <c r="N1611" s="1" t="str">
        <f t="shared" si="178"/>
        <v>November</v>
      </c>
      <c r="O1611" s="2">
        <v>0.83680555555555558</v>
      </c>
      <c r="P1611" s="2" t="str">
        <f t="shared" si="179"/>
        <v>Week 2</v>
      </c>
      <c r="Q1611" t="s">
        <v>59</v>
      </c>
      <c r="R1611" s="5">
        <v>218</v>
      </c>
      <c r="S1611" s="5">
        <v>0</v>
      </c>
      <c r="T1611" s="5">
        <f t="shared" si="180"/>
        <v>0</v>
      </c>
      <c r="U1611" s="5">
        <v>218</v>
      </c>
      <c r="V1611" s="5">
        <v>0</v>
      </c>
      <c r="W1611" s="5">
        <v>10.9</v>
      </c>
      <c r="X1611" s="5">
        <v>0.1</v>
      </c>
      <c r="Y1611" s="5">
        <v>229</v>
      </c>
      <c r="Z1611" s="5">
        <v>229</v>
      </c>
      <c r="AA1611" t="s">
        <v>68</v>
      </c>
      <c r="AB1611">
        <v>60.64</v>
      </c>
      <c r="AC1611">
        <v>1.96</v>
      </c>
      <c r="AD1611" t="s">
        <v>5778</v>
      </c>
      <c r="AE1611" t="s">
        <v>75</v>
      </c>
      <c r="AI1611" t="s">
        <v>89</v>
      </c>
      <c r="AJ1611" t="s">
        <v>56</v>
      </c>
      <c r="AK1611">
        <v>8929758003</v>
      </c>
      <c r="AO1611">
        <v>0</v>
      </c>
      <c r="AP1611">
        <v>0</v>
      </c>
      <c r="AR1611">
        <v>229</v>
      </c>
      <c r="AZ1611">
        <v>218</v>
      </c>
      <c r="BA1611">
        <v>5.45</v>
      </c>
      <c r="BB1611">
        <v>218</v>
      </c>
      <c r="BC1611">
        <v>5.45</v>
      </c>
      <c r="BD1611" s="5">
        <v>229</v>
      </c>
      <c r="BE1611">
        <v>218</v>
      </c>
      <c r="BG1611">
        <f t="shared" si="181"/>
        <v>218</v>
      </c>
    </row>
    <row r="1612" spans="1:61" x14ac:dyDescent="0.25">
      <c r="A1612" t="s">
        <v>54</v>
      </c>
      <c r="B1612">
        <v>110027</v>
      </c>
      <c r="C1612" t="s">
        <v>55</v>
      </c>
      <c r="D1612" t="s">
        <v>56</v>
      </c>
      <c r="E1612" s="1">
        <v>45971</v>
      </c>
      <c r="F1612" t="s">
        <v>1910</v>
      </c>
      <c r="G1612" t="s">
        <v>67</v>
      </c>
      <c r="H1612" t="str">
        <f t="shared" si="175"/>
        <v>Direct Sale</v>
      </c>
      <c r="K1612" s="3">
        <v>45971.837500000001</v>
      </c>
      <c r="L1612">
        <f t="shared" si="176"/>
        <v>10</v>
      </c>
      <c r="M1612" t="str">
        <f t="shared" si="177"/>
        <v>Monday</v>
      </c>
      <c r="N1612" s="1" t="str">
        <f t="shared" si="178"/>
        <v>November</v>
      </c>
      <c r="O1612" s="2">
        <v>0.83750000000000002</v>
      </c>
      <c r="P1612" s="2" t="str">
        <f t="shared" si="179"/>
        <v>Week 2</v>
      </c>
      <c r="Q1612" t="s">
        <v>59</v>
      </c>
      <c r="R1612" s="5">
        <v>198</v>
      </c>
      <c r="S1612" s="5">
        <v>0</v>
      </c>
      <c r="T1612" s="5">
        <f t="shared" si="180"/>
        <v>0</v>
      </c>
      <c r="U1612" s="5">
        <v>198</v>
      </c>
      <c r="V1612" s="5">
        <v>0</v>
      </c>
      <c r="W1612" s="5">
        <v>9.9</v>
      </c>
      <c r="X1612" s="5">
        <v>0.1</v>
      </c>
      <c r="Y1612" s="5">
        <v>208</v>
      </c>
      <c r="Z1612" s="5">
        <v>208</v>
      </c>
      <c r="AA1612" t="s">
        <v>68</v>
      </c>
      <c r="AB1612">
        <v>38.03</v>
      </c>
      <c r="AC1612">
        <v>5.88</v>
      </c>
      <c r="AD1612" t="s">
        <v>5775</v>
      </c>
      <c r="AI1612" t="s">
        <v>89</v>
      </c>
      <c r="AJ1612" t="s">
        <v>56</v>
      </c>
      <c r="AK1612">
        <v>8929758003</v>
      </c>
      <c r="AO1612">
        <v>0</v>
      </c>
      <c r="AP1612">
        <v>0</v>
      </c>
      <c r="AR1612">
        <v>208</v>
      </c>
      <c r="AZ1612">
        <v>198</v>
      </c>
      <c r="BA1612">
        <v>4.95</v>
      </c>
      <c r="BB1612">
        <v>198</v>
      </c>
      <c r="BC1612">
        <v>4.95</v>
      </c>
      <c r="BD1612" s="5">
        <v>208</v>
      </c>
      <c r="BE1612">
        <v>198</v>
      </c>
      <c r="BG1612">
        <f t="shared" si="181"/>
        <v>198</v>
      </c>
    </row>
    <row r="1613" spans="1:61" x14ac:dyDescent="0.25">
      <c r="A1613" t="s">
        <v>54</v>
      </c>
      <c r="B1613">
        <v>110027</v>
      </c>
      <c r="C1613" t="s">
        <v>55</v>
      </c>
      <c r="D1613" t="s">
        <v>56</v>
      </c>
      <c r="E1613" s="1">
        <v>45971</v>
      </c>
      <c r="F1613" t="s">
        <v>1911</v>
      </c>
      <c r="G1613" t="s">
        <v>63</v>
      </c>
      <c r="H1613" t="str">
        <f t="shared" si="175"/>
        <v>Aggregator</v>
      </c>
      <c r="I1613">
        <v>221755000000000</v>
      </c>
      <c r="J1613">
        <v>29811</v>
      </c>
      <c r="K1613" s="3">
        <v>45971.841666666667</v>
      </c>
      <c r="L1613">
        <f t="shared" si="176"/>
        <v>10</v>
      </c>
      <c r="M1613" t="str">
        <f t="shared" si="177"/>
        <v>Monday</v>
      </c>
      <c r="N1613" s="1" t="str">
        <f t="shared" si="178"/>
        <v>November</v>
      </c>
      <c r="O1613" s="2">
        <v>0.84166666666666667</v>
      </c>
      <c r="P1613" s="2" t="str">
        <f t="shared" si="179"/>
        <v>Week 2</v>
      </c>
      <c r="Q1613" t="s">
        <v>59</v>
      </c>
      <c r="R1613" s="5">
        <v>199</v>
      </c>
      <c r="S1613" s="5">
        <v>-89.55</v>
      </c>
      <c r="T1613" s="5">
        <f t="shared" si="180"/>
        <v>45</v>
      </c>
      <c r="U1613" s="5">
        <v>109.45</v>
      </c>
      <c r="V1613" s="5">
        <v>32</v>
      </c>
      <c r="W1613" s="5">
        <v>0</v>
      </c>
      <c r="X1613" s="5">
        <v>-0.45</v>
      </c>
      <c r="Y1613" s="5">
        <v>141</v>
      </c>
      <c r="Z1613" s="5">
        <v>141</v>
      </c>
      <c r="AA1613" t="s">
        <v>64</v>
      </c>
      <c r="AB1613">
        <v>49.22</v>
      </c>
      <c r="AC1613">
        <v>3.92</v>
      </c>
      <c r="AD1613" t="s">
        <v>64</v>
      </c>
      <c r="AE1613" t="s">
        <v>56</v>
      </c>
      <c r="AF1613">
        <v>6216</v>
      </c>
      <c r="AG1613">
        <v>6216</v>
      </c>
      <c r="AO1613">
        <v>32</v>
      </c>
      <c r="AP1613">
        <v>0</v>
      </c>
      <c r="AW1613">
        <v>141</v>
      </c>
      <c r="BD1613" s="5">
        <v>141</v>
      </c>
      <c r="BE1613">
        <v>109.45</v>
      </c>
      <c r="BG1613">
        <f t="shared" si="181"/>
        <v>109.45</v>
      </c>
      <c r="BH1613">
        <v>32</v>
      </c>
    </row>
    <row r="1614" spans="1:61" x14ac:dyDescent="0.25">
      <c r="A1614" t="s">
        <v>54</v>
      </c>
      <c r="B1614">
        <v>110027</v>
      </c>
      <c r="C1614" t="s">
        <v>55</v>
      </c>
      <c r="D1614" t="s">
        <v>56</v>
      </c>
      <c r="E1614" s="1">
        <v>45971</v>
      </c>
      <c r="F1614" t="s">
        <v>1912</v>
      </c>
      <c r="G1614" t="s">
        <v>67</v>
      </c>
      <c r="H1614" t="str">
        <f t="shared" si="175"/>
        <v>Direct Sale</v>
      </c>
      <c r="K1614" s="3">
        <v>45971.841666666667</v>
      </c>
      <c r="L1614">
        <f t="shared" si="176"/>
        <v>10</v>
      </c>
      <c r="M1614" t="str">
        <f t="shared" si="177"/>
        <v>Monday</v>
      </c>
      <c r="N1614" s="1" t="str">
        <f t="shared" si="178"/>
        <v>November</v>
      </c>
      <c r="O1614" s="2">
        <v>0.84166666666666667</v>
      </c>
      <c r="P1614" s="2" t="str">
        <f t="shared" si="179"/>
        <v>Week 2</v>
      </c>
      <c r="Q1614" t="s">
        <v>59</v>
      </c>
      <c r="R1614" s="5">
        <v>415.66</v>
      </c>
      <c r="S1614" s="5">
        <v>0</v>
      </c>
      <c r="T1614" s="5">
        <f t="shared" si="180"/>
        <v>0</v>
      </c>
      <c r="U1614" s="5">
        <v>415.66</v>
      </c>
      <c r="V1614" s="5">
        <v>0</v>
      </c>
      <c r="W1614" s="5">
        <v>20.78</v>
      </c>
      <c r="X1614" s="5">
        <v>-0.44</v>
      </c>
      <c r="Y1614" s="5">
        <v>436</v>
      </c>
      <c r="Z1614" s="5">
        <v>436</v>
      </c>
      <c r="AA1614" t="s">
        <v>68</v>
      </c>
      <c r="AB1614">
        <v>115.39</v>
      </c>
      <c r="AC1614">
        <v>1.96</v>
      </c>
      <c r="AD1614" t="s">
        <v>5778</v>
      </c>
      <c r="AE1614" t="s">
        <v>75</v>
      </c>
      <c r="AI1614" t="s">
        <v>89</v>
      </c>
      <c r="AJ1614" t="s">
        <v>56</v>
      </c>
      <c r="AK1614">
        <v>8929758003</v>
      </c>
      <c r="AO1614">
        <v>0</v>
      </c>
      <c r="AP1614">
        <v>0</v>
      </c>
      <c r="AR1614">
        <v>436</v>
      </c>
      <c r="AZ1614">
        <v>415.66</v>
      </c>
      <c r="BA1614">
        <v>10.39</v>
      </c>
      <c r="BB1614">
        <v>415.66</v>
      </c>
      <c r="BC1614">
        <v>10.39</v>
      </c>
      <c r="BD1614" s="5">
        <v>436</v>
      </c>
      <c r="BE1614">
        <v>415.66</v>
      </c>
      <c r="BG1614">
        <f t="shared" si="181"/>
        <v>415.66</v>
      </c>
    </row>
    <row r="1615" spans="1:61" x14ac:dyDescent="0.25">
      <c r="A1615" t="s">
        <v>54</v>
      </c>
      <c r="B1615">
        <v>110027</v>
      </c>
      <c r="C1615" t="s">
        <v>55</v>
      </c>
      <c r="D1615" t="s">
        <v>56</v>
      </c>
      <c r="E1615" s="1">
        <v>45971</v>
      </c>
      <c r="F1615" t="s">
        <v>1913</v>
      </c>
      <c r="G1615" t="s">
        <v>58</v>
      </c>
      <c r="H1615" t="str">
        <f t="shared" si="175"/>
        <v>Aggregator</v>
      </c>
      <c r="I1615">
        <v>7466325379</v>
      </c>
      <c r="J1615">
        <v>18528960</v>
      </c>
      <c r="K1615" s="3">
        <v>45971.845138888886</v>
      </c>
      <c r="L1615">
        <f t="shared" si="176"/>
        <v>10</v>
      </c>
      <c r="M1615" t="str">
        <f t="shared" si="177"/>
        <v>Monday</v>
      </c>
      <c r="N1615" s="1" t="str">
        <f t="shared" si="178"/>
        <v>November</v>
      </c>
      <c r="O1615" s="2">
        <v>0.84513888888888888</v>
      </c>
      <c r="P1615" s="2" t="str">
        <f t="shared" si="179"/>
        <v>Week 2</v>
      </c>
      <c r="Q1615" t="s">
        <v>59</v>
      </c>
      <c r="R1615" s="5">
        <v>229</v>
      </c>
      <c r="S1615" s="5">
        <v>-68.7</v>
      </c>
      <c r="T1615" s="5">
        <f t="shared" si="180"/>
        <v>30</v>
      </c>
      <c r="U1615" s="5">
        <v>160.30000000000001</v>
      </c>
      <c r="V1615" s="5">
        <v>32</v>
      </c>
      <c r="W1615" s="5">
        <v>0</v>
      </c>
      <c r="X1615" s="5">
        <v>0</v>
      </c>
      <c r="Y1615" s="5">
        <v>192.3</v>
      </c>
      <c r="Z1615" s="5">
        <v>192.3</v>
      </c>
      <c r="AA1615" t="s">
        <v>60</v>
      </c>
      <c r="AB1615">
        <v>34.799999999999997</v>
      </c>
      <c r="AC1615">
        <v>5.03</v>
      </c>
      <c r="AD1615" t="s">
        <v>60</v>
      </c>
      <c r="AE1615" t="s">
        <v>56</v>
      </c>
      <c r="AF1615">
        <v>5379</v>
      </c>
      <c r="AG1615">
        <v>5379</v>
      </c>
      <c r="AO1615">
        <v>32</v>
      </c>
      <c r="AP1615">
        <v>0</v>
      </c>
      <c r="AX1615">
        <v>192.3</v>
      </c>
      <c r="BD1615" s="5">
        <v>192.3</v>
      </c>
      <c r="BE1615">
        <v>160.30000000000001</v>
      </c>
      <c r="BG1615">
        <f t="shared" si="181"/>
        <v>160.30000000000001</v>
      </c>
      <c r="BI1615">
        <v>32</v>
      </c>
    </row>
    <row r="1616" spans="1:61" x14ac:dyDescent="0.25">
      <c r="A1616" t="s">
        <v>54</v>
      </c>
      <c r="B1616">
        <v>110027</v>
      </c>
      <c r="C1616" t="s">
        <v>55</v>
      </c>
      <c r="D1616" t="s">
        <v>56</v>
      </c>
      <c r="E1616" s="1">
        <v>45971</v>
      </c>
      <c r="F1616" t="s">
        <v>1914</v>
      </c>
      <c r="G1616" t="s">
        <v>63</v>
      </c>
      <c r="H1616" t="str">
        <f t="shared" si="175"/>
        <v>Aggregator</v>
      </c>
      <c r="I1616">
        <v>221756000000000</v>
      </c>
      <c r="J1616">
        <v>29811</v>
      </c>
      <c r="K1616" s="3">
        <v>45971.845138888886</v>
      </c>
      <c r="L1616">
        <f t="shared" si="176"/>
        <v>10</v>
      </c>
      <c r="M1616" t="str">
        <f t="shared" si="177"/>
        <v>Monday</v>
      </c>
      <c r="N1616" s="1" t="str">
        <f t="shared" si="178"/>
        <v>November</v>
      </c>
      <c r="O1616" s="2">
        <v>0.84513888888888888</v>
      </c>
      <c r="P1616" s="2" t="str">
        <f t="shared" si="179"/>
        <v>Week 2</v>
      </c>
      <c r="Q1616" t="s">
        <v>59</v>
      </c>
      <c r="R1616" s="5">
        <v>627</v>
      </c>
      <c r="S1616" s="5">
        <v>-93.75</v>
      </c>
      <c r="T1616" s="5">
        <f t="shared" si="180"/>
        <v>14.952153110047847</v>
      </c>
      <c r="U1616" s="5">
        <v>533.25</v>
      </c>
      <c r="V1616" s="5">
        <v>32</v>
      </c>
      <c r="W1616" s="5">
        <v>0</v>
      </c>
      <c r="X1616" s="5">
        <v>-0.25</v>
      </c>
      <c r="Y1616" s="5">
        <v>565</v>
      </c>
      <c r="Z1616" s="5">
        <v>565</v>
      </c>
      <c r="AA1616" t="s">
        <v>64</v>
      </c>
      <c r="AB1616">
        <v>151.34</v>
      </c>
      <c r="AC1616">
        <v>14.85</v>
      </c>
      <c r="AD1616" t="s">
        <v>64</v>
      </c>
      <c r="AE1616" t="s">
        <v>56</v>
      </c>
      <c r="AF1616">
        <v>6070</v>
      </c>
      <c r="AG1616">
        <v>6070</v>
      </c>
      <c r="AO1616">
        <v>32</v>
      </c>
      <c r="AP1616">
        <v>0</v>
      </c>
      <c r="AW1616">
        <v>565</v>
      </c>
      <c r="BD1616" s="5">
        <v>565</v>
      </c>
      <c r="BE1616">
        <v>533.25</v>
      </c>
      <c r="BG1616">
        <f t="shared" si="181"/>
        <v>533.25</v>
      </c>
      <c r="BH1616">
        <v>32</v>
      </c>
    </row>
    <row r="1617" spans="1:61" x14ac:dyDescent="0.25">
      <c r="A1617" t="s">
        <v>54</v>
      </c>
      <c r="B1617">
        <v>110027</v>
      </c>
      <c r="C1617" t="s">
        <v>55</v>
      </c>
      <c r="D1617" t="s">
        <v>56</v>
      </c>
      <c r="E1617" s="1">
        <v>45971</v>
      </c>
      <c r="F1617" t="s">
        <v>1915</v>
      </c>
      <c r="G1617" t="s">
        <v>58</v>
      </c>
      <c r="H1617" t="str">
        <f t="shared" si="175"/>
        <v>Aggregator</v>
      </c>
      <c r="I1617">
        <v>7452452706</v>
      </c>
      <c r="J1617">
        <v>18528960</v>
      </c>
      <c r="K1617" s="3">
        <v>45971.851388888892</v>
      </c>
      <c r="L1617">
        <f t="shared" si="176"/>
        <v>10</v>
      </c>
      <c r="M1617" t="str">
        <f t="shared" si="177"/>
        <v>Monday</v>
      </c>
      <c r="N1617" s="1" t="str">
        <f t="shared" si="178"/>
        <v>November</v>
      </c>
      <c r="O1617" s="2">
        <v>0.85138888888888886</v>
      </c>
      <c r="P1617" s="2" t="str">
        <f t="shared" si="179"/>
        <v>Week 2</v>
      </c>
      <c r="Q1617" t="s">
        <v>59</v>
      </c>
      <c r="R1617" s="5">
        <v>363</v>
      </c>
      <c r="S1617" s="5">
        <v>-100</v>
      </c>
      <c r="T1617" s="5">
        <f t="shared" si="180"/>
        <v>27.548209366391184</v>
      </c>
      <c r="U1617" s="5">
        <v>263</v>
      </c>
      <c r="V1617" s="5">
        <v>32</v>
      </c>
      <c r="W1617" s="5">
        <v>0</v>
      </c>
      <c r="X1617" s="5">
        <v>0</v>
      </c>
      <c r="Y1617" s="5">
        <v>295</v>
      </c>
      <c r="Z1617" s="5">
        <v>295</v>
      </c>
      <c r="AA1617" t="s">
        <v>60</v>
      </c>
      <c r="AB1617">
        <v>75</v>
      </c>
      <c r="AC1617">
        <v>8.15</v>
      </c>
      <c r="AD1617" t="s">
        <v>60</v>
      </c>
      <c r="AE1617" t="s">
        <v>56</v>
      </c>
      <c r="AF1617">
        <v>2706</v>
      </c>
      <c r="AG1617">
        <v>2706</v>
      </c>
      <c r="AO1617">
        <v>32</v>
      </c>
      <c r="AP1617">
        <v>0</v>
      </c>
      <c r="AX1617">
        <v>295</v>
      </c>
      <c r="BD1617" s="5">
        <v>295</v>
      </c>
      <c r="BE1617">
        <v>263</v>
      </c>
      <c r="BG1617">
        <f t="shared" si="181"/>
        <v>263</v>
      </c>
      <c r="BI1617">
        <v>32</v>
      </c>
    </row>
    <row r="1618" spans="1:61" x14ac:dyDescent="0.25">
      <c r="A1618" t="s">
        <v>54</v>
      </c>
      <c r="B1618">
        <v>110027</v>
      </c>
      <c r="C1618" t="s">
        <v>55</v>
      </c>
      <c r="D1618" t="s">
        <v>56</v>
      </c>
      <c r="E1618" s="1">
        <v>45971</v>
      </c>
      <c r="F1618" t="s">
        <v>1916</v>
      </c>
      <c r="G1618" t="s">
        <v>63</v>
      </c>
      <c r="H1618" t="str">
        <f t="shared" si="175"/>
        <v>Aggregator</v>
      </c>
      <c r="I1618">
        <v>221757000000000</v>
      </c>
      <c r="J1618">
        <v>29811</v>
      </c>
      <c r="K1618" s="3">
        <v>45971.861805555556</v>
      </c>
      <c r="L1618">
        <f t="shared" si="176"/>
        <v>10</v>
      </c>
      <c r="M1618" t="str">
        <f t="shared" si="177"/>
        <v>Monday</v>
      </c>
      <c r="N1618" s="1" t="str">
        <f t="shared" si="178"/>
        <v>November</v>
      </c>
      <c r="O1618" s="2">
        <v>0.8618055555555556</v>
      </c>
      <c r="P1618" s="2" t="str">
        <f t="shared" si="179"/>
        <v>Week 2</v>
      </c>
      <c r="Q1618" t="s">
        <v>59</v>
      </c>
      <c r="R1618" s="5">
        <v>348</v>
      </c>
      <c r="S1618" s="5">
        <v>-75</v>
      </c>
      <c r="T1618" s="5">
        <f t="shared" si="180"/>
        <v>21.551724137931032</v>
      </c>
      <c r="U1618" s="5">
        <v>273</v>
      </c>
      <c r="V1618" s="5">
        <v>32</v>
      </c>
      <c r="W1618" s="5">
        <v>0</v>
      </c>
      <c r="X1618" s="5">
        <v>0</v>
      </c>
      <c r="Y1618" s="5">
        <v>305</v>
      </c>
      <c r="Z1618" s="5">
        <v>305</v>
      </c>
      <c r="AA1618" t="s">
        <v>64</v>
      </c>
      <c r="AB1618">
        <v>73.53</v>
      </c>
      <c r="AC1618">
        <v>8.9499999999999993</v>
      </c>
      <c r="AD1618" t="s">
        <v>64</v>
      </c>
      <c r="AE1618" t="s">
        <v>56</v>
      </c>
      <c r="AF1618">
        <v>2226</v>
      </c>
      <c r="AG1618">
        <v>2226</v>
      </c>
      <c r="AO1618">
        <v>32</v>
      </c>
      <c r="AP1618">
        <v>0</v>
      </c>
      <c r="AW1618">
        <v>305</v>
      </c>
      <c r="BD1618" s="5">
        <v>305</v>
      </c>
      <c r="BE1618">
        <v>273</v>
      </c>
      <c r="BG1618">
        <f t="shared" si="181"/>
        <v>273</v>
      </c>
      <c r="BH1618">
        <v>32</v>
      </c>
    </row>
    <row r="1619" spans="1:61" x14ac:dyDescent="0.25">
      <c r="A1619" t="s">
        <v>54</v>
      </c>
      <c r="B1619">
        <v>110027</v>
      </c>
      <c r="C1619" t="s">
        <v>55</v>
      </c>
      <c r="D1619" t="s">
        <v>56</v>
      </c>
      <c r="E1619" s="1">
        <v>45971</v>
      </c>
      <c r="F1619" t="s">
        <v>1917</v>
      </c>
      <c r="G1619" t="s">
        <v>58</v>
      </c>
      <c r="H1619" t="str">
        <f t="shared" si="175"/>
        <v>Aggregator</v>
      </c>
      <c r="I1619">
        <v>7459732548</v>
      </c>
      <c r="J1619">
        <v>18528960</v>
      </c>
      <c r="K1619" s="3">
        <v>45971.868055555555</v>
      </c>
      <c r="L1619">
        <f t="shared" si="176"/>
        <v>10</v>
      </c>
      <c r="M1619" t="str">
        <f t="shared" si="177"/>
        <v>Monday</v>
      </c>
      <c r="N1619" s="1" t="str">
        <f t="shared" si="178"/>
        <v>November</v>
      </c>
      <c r="O1619" s="2">
        <v>0.86805555555555558</v>
      </c>
      <c r="P1619" s="2" t="str">
        <f t="shared" si="179"/>
        <v>Week 2</v>
      </c>
      <c r="Q1619" t="s">
        <v>59</v>
      </c>
      <c r="R1619" s="5">
        <v>648</v>
      </c>
      <c r="S1619" s="5">
        <v>-274.5</v>
      </c>
      <c r="T1619" s="5">
        <f t="shared" si="180"/>
        <v>42.361111111111107</v>
      </c>
      <c r="U1619" s="5">
        <v>373.5</v>
      </c>
      <c r="V1619" s="5">
        <v>32</v>
      </c>
      <c r="W1619" s="5">
        <v>0</v>
      </c>
      <c r="X1619" s="5">
        <v>0</v>
      </c>
      <c r="Y1619" s="5">
        <v>405.5</v>
      </c>
      <c r="Z1619" s="5">
        <v>405.5</v>
      </c>
      <c r="AA1619" t="s">
        <v>60</v>
      </c>
      <c r="AB1619">
        <v>121.56</v>
      </c>
      <c r="AC1619">
        <v>9.8800000000000008</v>
      </c>
      <c r="AD1619" t="s">
        <v>60</v>
      </c>
      <c r="AE1619" t="s">
        <v>56</v>
      </c>
      <c r="AF1619">
        <v>2548</v>
      </c>
      <c r="AG1619">
        <v>2548</v>
      </c>
      <c r="AO1619">
        <v>32</v>
      </c>
      <c r="AP1619">
        <v>0</v>
      </c>
      <c r="AX1619">
        <v>405.5</v>
      </c>
      <c r="BD1619" s="5">
        <v>405.5</v>
      </c>
      <c r="BE1619">
        <v>373.5</v>
      </c>
      <c r="BG1619">
        <f t="shared" si="181"/>
        <v>373.5</v>
      </c>
      <c r="BI1619">
        <v>32</v>
      </c>
    </row>
    <row r="1620" spans="1:61" x14ac:dyDescent="0.25">
      <c r="A1620" t="s">
        <v>54</v>
      </c>
      <c r="B1620">
        <v>110027</v>
      </c>
      <c r="C1620" t="s">
        <v>55</v>
      </c>
      <c r="D1620" t="s">
        <v>56</v>
      </c>
      <c r="E1620" s="1">
        <v>45971</v>
      </c>
      <c r="F1620" t="s">
        <v>1918</v>
      </c>
      <c r="G1620" t="s">
        <v>58</v>
      </c>
      <c r="H1620" t="str">
        <f t="shared" si="175"/>
        <v>Aggregator</v>
      </c>
      <c r="I1620">
        <v>7457046267</v>
      </c>
      <c r="J1620">
        <v>18528960</v>
      </c>
      <c r="K1620" s="3">
        <v>45971.872916666667</v>
      </c>
      <c r="L1620">
        <f t="shared" si="176"/>
        <v>10</v>
      </c>
      <c r="M1620" t="str">
        <f t="shared" si="177"/>
        <v>Monday</v>
      </c>
      <c r="N1620" s="1" t="str">
        <f t="shared" si="178"/>
        <v>November</v>
      </c>
      <c r="O1620" s="2">
        <v>0.87291666666666667</v>
      </c>
      <c r="P1620" s="2" t="str">
        <f t="shared" si="179"/>
        <v>Week 2</v>
      </c>
      <c r="Q1620" t="s">
        <v>59</v>
      </c>
      <c r="R1620" s="5">
        <v>219</v>
      </c>
      <c r="S1620" s="5">
        <v>-100</v>
      </c>
      <c r="T1620" s="5">
        <f t="shared" si="180"/>
        <v>45.662100456621005</v>
      </c>
      <c r="U1620" s="5">
        <v>119</v>
      </c>
      <c r="V1620" s="5">
        <v>32</v>
      </c>
      <c r="W1620" s="5">
        <v>0</v>
      </c>
      <c r="X1620" s="5">
        <v>0</v>
      </c>
      <c r="Y1620" s="5">
        <v>151</v>
      </c>
      <c r="Z1620" s="5">
        <v>151</v>
      </c>
      <c r="AA1620" t="s">
        <v>60</v>
      </c>
      <c r="AB1620">
        <v>41.45</v>
      </c>
      <c r="AC1620">
        <v>4.26</v>
      </c>
      <c r="AD1620" t="s">
        <v>60</v>
      </c>
      <c r="AE1620" t="s">
        <v>56</v>
      </c>
      <c r="AF1620">
        <v>6267</v>
      </c>
      <c r="AG1620">
        <v>6267</v>
      </c>
      <c r="AO1620">
        <v>32</v>
      </c>
      <c r="AP1620">
        <v>0</v>
      </c>
      <c r="AX1620">
        <v>151</v>
      </c>
      <c r="BD1620" s="5">
        <v>151</v>
      </c>
      <c r="BE1620">
        <v>119</v>
      </c>
      <c r="BG1620">
        <f t="shared" si="181"/>
        <v>119</v>
      </c>
      <c r="BI1620">
        <v>32</v>
      </c>
    </row>
    <row r="1621" spans="1:61" x14ac:dyDescent="0.25">
      <c r="A1621" t="s">
        <v>54</v>
      </c>
      <c r="B1621">
        <v>110027</v>
      </c>
      <c r="C1621" t="s">
        <v>55</v>
      </c>
      <c r="D1621" t="s">
        <v>56</v>
      </c>
      <c r="E1621" s="1">
        <v>45971</v>
      </c>
      <c r="F1621" t="s">
        <v>1919</v>
      </c>
      <c r="G1621" t="s">
        <v>63</v>
      </c>
      <c r="H1621" t="str">
        <f t="shared" si="175"/>
        <v>Aggregator</v>
      </c>
      <c r="I1621">
        <v>221758000000000</v>
      </c>
      <c r="J1621">
        <v>29811</v>
      </c>
      <c r="K1621" s="3">
        <v>45971.874305555553</v>
      </c>
      <c r="L1621">
        <f t="shared" si="176"/>
        <v>10</v>
      </c>
      <c r="M1621" t="str">
        <f t="shared" si="177"/>
        <v>Monday</v>
      </c>
      <c r="N1621" s="1" t="str">
        <f t="shared" si="178"/>
        <v>November</v>
      </c>
      <c r="O1621" s="2">
        <v>0.87430555555555556</v>
      </c>
      <c r="P1621" s="2" t="str">
        <f t="shared" si="179"/>
        <v>Week 2</v>
      </c>
      <c r="Q1621" t="s">
        <v>59</v>
      </c>
      <c r="R1621" s="5">
        <v>219</v>
      </c>
      <c r="S1621" s="5">
        <v>-75</v>
      </c>
      <c r="T1621" s="5">
        <f t="shared" si="180"/>
        <v>34.246575342465754</v>
      </c>
      <c r="U1621" s="5">
        <v>144</v>
      </c>
      <c r="V1621" s="5">
        <v>32</v>
      </c>
      <c r="W1621" s="5">
        <v>0</v>
      </c>
      <c r="X1621" s="5">
        <v>0</v>
      </c>
      <c r="Y1621" s="5">
        <v>176</v>
      </c>
      <c r="Z1621" s="5">
        <v>176</v>
      </c>
      <c r="AA1621" t="s">
        <v>64</v>
      </c>
      <c r="AB1621">
        <v>37.590000000000003</v>
      </c>
      <c r="AC1621">
        <v>4.7699999999999996</v>
      </c>
      <c r="AD1621" t="s">
        <v>64</v>
      </c>
      <c r="AE1621" t="s">
        <v>56</v>
      </c>
      <c r="AF1621">
        <v>3986</v>
      </c>
      <c r="AG1621">
        <v>3986</v>
      </c>
      <c r="AO1621">
        <v>32</v>
      </c>
      <c r="AP1621">
        <v>0</v>
      </c>
      <c r="AW1621">
        <v>176</v>
      </c>
      <c r="BD1621" s="5">
        <v>176</v>
      </c>
      <c r="BE1621">
        <v>144</v>
      </c>
      <c r="BG1621">
        <f t="shared" si="181"/>
        <v>144</v>
      </c>
      <c r="BH1621">
        <v>32</v>
      </c>
    </row>
    <row r="1622" spans="1:61" x14ac:dyDescent="0.25">
      <c r="A1622" t="s">
        <v>54</v>
      </c>
      <c r="B1622">
        <v>110027</v>
      </c>
      <c r="C1622" t="s">
        <v>55</v>
      </c>
      <c r="D1622" t="s">
        <v>56</v>
      </c>
      <c r="E1622" s="1">
        <v>45971</v>
      </c>
      <c r="F1622" t="s">
        <v>1920</v>
      </c>
      <c r="G1622" t="s">
        <v>67</v>
      </c>
      <c r="H1622" t="str">
        <f t="shared" si="175"/>
        <v>Direct Sale</v>
      </c>
      <c r="K1622" s="3">
        <v>45971.87777777778</v>
      </c>
      <c r="L1622">
        <f t="shared" si="176"/>
        <v>10</v>
      </c>
      <c r="M1622" t="str">
        <f t="shared" si="177"/>
        <v>Monday</v>
      </c>
      <c r="N1622" s="1" t="str">
        <f t="shared" si="178"/>
        <v>November</v>
      </c>
      <c r="O1622" s="2">
        <v>0.87777777777777777</v>
      </c>
      <c r="P1622" s="2" t="str">
        <f t="shared" si="179"/>
        <v>Week 2</v>
      </c>
      <c r="Q1622" t="s">
        <v>59</v>
      </c>
      <c r="R1622" s="5">
        <v>99</v>
      </c>
      <c r="S1622" s="5">
        <v>0</v>
      </c>
      <c r="T1622" s="5">
        <f t="shared" si="180"/>
        <v>0</v>
      </c>
      <c r="U1622" s="5">
        <v>99</v>
      </c>
      <c r="V1622" s="5">
        <v>0</v>
      </c>
      <c r="W1622" s="5">
        <v>4.96</v>
      </c>
      <c r="X1622" s="5">
        <v>0.04</v>
      </c>
      <c r="Y1622" s="5">
        <v>104</v>
      </c>
      <c r="Z1622" s="5">
        <v>104</v>
      </c>
      <c r="AA1622" t="s">
        <v>68</v>
      </c>
      <c r="AB1622">
        <v>21.94</v>
      </c>
      <c r="AC1622">
        <v>1.96</v>
      </c>
      <c r="AD1622" t="s">
        <v>5778</v>
      </c>
      <c r="AE1622" t="s">
        <v>75</v>
      </c>
      <c r="AI1622" t="s">
        <v>1921</v>
      </c>
      <c r="AJ1622" t="s">
        <v>1922</v>
      </c>
      <c r="AK1622">
        <v>9910007367</v>
      </c>
      <c r="AO1622">
        <v>0</v>
      </c>
      <c r="AP1622">
        <v>0</v>
      </c>
      <c r="AR1622">
        <v>104</v>
      </c>
      <c r="AZ1622">
        <v>99</v>
      </c>
      <c r="BA1622">
        <v>2.48</v>
      </c>
      <c r="BB1622">
        <v>99</v>
      </c>
      <c r="BC1622">
        <v>2.48</v>
      </c>
      <c r="BD1622" s="5">
        <v>104</v>
      </c>
      <c r="BE1622">
        <v>99</v>
      </c>
      <c r="BG1622">
        <f t="shared" si="181"/>
        <v>99</v>
      </c>
    </row>
    <row r="1623" spans="1:61" x14ac:dyDescent="0.25">
      <c r="A1623" t="s">
        <v>54</v>
      </c>
      <c r="B1623">
        <v>110027</v>
      </c>
      <c r="C1623" t="s">
        <v>55</v>
      </c>
      <c r="D1623" t="s">
        <v>56</v>
      </c>
      <c r="E1623" s="1">
        <v>45971</v>
      </c>
      <c r="F1623" t="s">
        <v>1923</v>
      </c>
      <c r="G1623" t="s">
        <v>67</v>
      </c>
      <c r="H1623" t="str">
        <f t="shared" si="175"/>
        <v>Direct Sale</v>
      </c>
      <c r="K1623" s="3">
        <v>45971.87777777778</v>
      </c>
      <c r="L1623">
        <f t="shared" si="176"/>
        <v>10</v>
      </c>
      <c r="M1623" t="str">
        <f t="shared" si="177"/>
        <v>Monday</v>
      </c>
      <c r="N1623" s="1" t="str">
        <f t="shared" si="178"/>
        <v>November</v>
      </c>
      <c r="O1623" s="2">
        <v>0.87777777777777777</v>
      </c>
      <c r="P1623" s="2" t="str">
        <f t="shared" si="179"/>
        <v>Week 2</v>
      </c>
      <c r="Q1623" t="s">
        <v>59</v>
      </c>
      <c r="R1623" s="5">
        <v>189</v>
      </c>
      <c r="S1623" s="5">
        <v>0</v>
      </c>
      <c r="T1623" s="5">
        <f t="shared" si="180"/>
        <v>0</v>
      </c>
      <c r="U1623" s="5">
        <v>189</v>
      </c>
      <c r="V1623" s="5">
        <v>0</v>
      </c>
      <c r="W1623" s="5">
        <v>9.4600000000000009</v>
      </c>
      <c r="X1623" s="5">
        <v>-0.46</v>
      </c>
      <c r="Y1623" s="5">
        <v>198</v>
      </c>
      <c r="Z1623" s="5">
        <v>198</v>
      </c>
      <c r="AA1623" t="s">
        <v>68</v>
      </c>
      <c r="AB1623">
        <v>34.799999999999997</v>
      </c>
      <c r="AC1623">
        <v>1.96</v>
      </c>
      <c r="AD1623" t="s">
        <v>5778</v>
      </c>
      <c r="AE1623" t="s">
        <v>75</v>
      </c>
      <c r="AI1623" t="s">
        <v>1924</v>
      </c>
      <c r="AJ1623" t="s">
        <v>1925</v>
      </c>
      <c r="AK1623">
        <v>9711919012</v>
      </c>
      <c r="AO1623">
        <v>0</v>
      </c>
      <c r="AP1623">
        <v>0</v>
      </c>
      <c r="AR1623">
        <v>198</v>
      </c>
      <c r="AZ1623">
        <v>189</v>
      </c>
      <c r="BA1623">
        <v>4.7300000000000004</v>
      </c>
      <c r="BB1623">
        <v>189</v>
      </c>
      <c r="BC1623">
        <v>4.7300000000000004</v>
      </c>
      <c r="BD1623" s="5">
        <v>198</v>
      </c>
      <c r="BE1623">
        <v>189</v>
      </c>
      <c r="BG1623">
        <f t="shared" si="181"/>
        <v>189</v>
      </c>
    </row>
    <row r="1624" spans="1:61" x14ac:dyDescent="0.25">
      <c r="A1624" t="s">
        <v>54</v>
      </c>
      <c r="B1624">
        <v>110027</v>
      </c>
      <c r="C1624" t="s">
        <v>55</v>
      </c>
      <c r="D1624" t="s">
        <v>56</v>
      </c>
      <c r="E1624" s="1">
        <v>45971</v>
      </c>
      <c r="F1624" t="s">
        <v>1926</v>
      </c>
      <c r="G1624" t="s">
        <v>67</v>
      </c>
      <c r="H1624" t="str">
        <f t="shared" si="175"/>
        <v>Direct Sale</v>
      </c>
      <c r="K1624" s="3">
        <v>45971.87777777778</v>
      </c>
      <c r="L1624">
        <f t="shared" si="176"/>
        <v>10</v>
      </c>
      <c r="M1624" t="str">
        <f t="shared" si="177"/>
        <v>Monday</v>
      </c>
      <c r="N1624" s="1" t="str">
        <f t="shared" si="178"/>
        <v>November</v>
      </c>
      <c r="O1624" s="2">
        <v>0.87777777777777777</v>
      </c>
      <c r="P1624" s="2" t="str">
        <f t="shared" si="179"/>
        <v>Week 2</v>
      </c>
      <c r="Q1624" t="s">
        <v>59</v>
      </c>
      <c r="R1624" s="5">
        <v>99</v>
      </c>
      <c r="S1624" s="5">
        <v>0</v>
      </c>
      <c r="T1624" s="5">
        <f t="shared" si="180"/>
        <v>0</v>
      </c>
      <c r="U1624" s="5">
        <v>99</v>
      </c>
      <c r="V1624" s="5">
        <v>0</v>
      </c>
      <c r="W1624" s="5">
        <v>4.96</v>
      </c>
      <c r="X1624" s="5">
        <v>0.04</v>
      </c>
      <c r="Y1624" s="5">
        <v>104</v>
      </c>
      <c r="Z1624" s="5">
        <v>104</v>
      </c>
      <c r="AA1624" t="s">
        <v>68</v>
      </c>
      <c r="AB1624">
        <v>21.94</v>
      </c>
      <c r="AC1624">
        <v>1.96</v>
      </c>
      <c r="AD1624" t="s">
        <v>5778</v>
      </c>
      <c r="AE1624" t="s">
        <v>75</v>
      </c>
      <c r="AI1624" t="s">
        <v>89</v>
      </c>
      <c r="AJ1624" t="s">
        <v>56</v>
      </c>
      <c r="AK1624">
        <v>8929758003</v>
      </c>
      <c r="AO1624">
        <v>0</v>
      </c>
      <c r="AP1624">
        <v>0</v>
      </c>
      <c r="AR1624">
        <v>104</v>
      </c>
      <c r="AZ1624">
        <v>99</v>
      </c>
      <c r="BA1624">
        <v>2.48</v>
      </c>
      <c r="BB1624">
        <v>99</v>
      </c>
      <c r="BC1624">
        <v>2.48</v>
      </c>
      <c r="BD1624" s="5">
        <v>104</v>
      </c>
      <c r="BE1624">
        <v>99</v>
      </c>
      <c r="BG1624">
        <f t="shared" si="181"/>
        <v>99</v>
      </c>
    </row>
    <row r="1625" spans="1:61" x14ac:dyDescent="0.25">
      <c r="A1625" t="s">
        <v>54</v>
      </c>
      <c r="B1625">
        <v>110027</v>
      </c>
      <c r="C1625" t="s">
        <v>55</v>
      </c>
      <c r="D1625" t="s">
        <v>56</v>
      </c>
      <c r="E1625" s="1">
        <v>45971</v>
      </c>
      <c r="F1625" t="s">
        <v>1927</v>
      </c>
      <c r="G1625" t="s">
        <v>67</v>
      </c>
      <c r="H1625" t="str">
        <f t="shared" si="175"/>
        <v>Direct Sale</v>
      </c>
      <c r="K1625" s="3">
        <v>45971.878472222219</v>
      </c>
      <c r="L1625">
        <f t="shared" si="176"/>
        <v>10</v>
      </c>
      <c r="M1625" t="str">
        <f t="shared" si="177"/>
        <v>Monday</v>
      </c>
      <c r="N1625" s="1" t="str">
        <f t="shared" si="178"/>
        <v>November</v>
      </c>
      <c r="O1625" s="2">
        <v>0.87847222222222221</v>
      </c>
      <c r="P1625" s="2" t="str">
        <f t="shared" si="179"/>
        <v>Week 2</v>
      </c>
      <c r="Q1625" t="s">
        <v>59</v>
      </c>
      <c r="R1625" s="5">
        <v>536.09</v>
      </c>
      <c r="S1625" s="5">
        <v>0</v>
      </c>
      <c r="T1625" s="5">
        <f t="shared" si="180"/>
        <v>0</v>
      </c>
      <c r="U1625" s="5">
        <v>536.09</v>
      </c>
      <c r="V1625" s="5">
        <v>0</v>
      </c>
      <c r="W1625" s="5">
        <v>26.8</v>
      </c>
      <c r="X1625" s="5">
        <v>0.11</v>
      </c>
      <c r="Y1625" s="5">
        <v>563</v>
      </c>
      <c r="Z1625" s="5">
        <v>563</v>
      </c>
      <c r="AA1625" t="s">
        <v>68</v>
      </c>
      <c r="AB1625">
        <v>136.13</v>
      </c>
      <c r="AC1625">
        <v>5.12</v>
      </c>
      <c r="AD1625" t="s">
        <v>5778</v>
      </c>
      <c r="AE1625" t="s">
        <v>75</v>
      </c>
      <c r="AI1625" t="s">
        <v>89</v>
      </c>
      <c r="AJ1625" t="s">
        <v>56</v>
      </c>
      <c r="AK1625">
        <v>8929758003</v>
      </c>
      <c r="AO1625">
        <v>0</v>
      </c>
      <c r="AP1625">
        <v>0</v>
      </c>
      <c r="AR1625">
        <v>563</v>
      </c>
      <c r="AZ1625">
        <v>536.09</v>
      </c>
      <c r="BA1625">
        <v>13.4</v>
      </c>
      <c r="BB1625">
        <v>536.09</v>
      </c>
      <c r="BC1625">
        <v>13.4</v>
      </c>
      <c r="BD1625" s="5">
        <v>563</v>
      </c>
      <c r="BE1625">
        <v>536.09</v>
      </c>
      <c r="BG1625">
        <f t="shared" si="181"/>
        <v>536.09</v>
      </c>
    </row>
    <row r="1626" spans="1:61" x14ac:dyDescent="0.25">
      <c r="A1626" t="s">
        <v>54</v>
      </c>
      <c r="B1626">
        <v>110027</v>
      </c>
      <c r="C1626" t="s">
        <v>55</v>
      </c>
      <c r="D1626" t="s">
        <v>56</v>
      </c>
      <c r="E1626" s="1">
        <v>45971</v>
      </c>
      <c r="F1626" t="s">
        <v>1928</v>
      </c>
      <c r="G1626" t="s">
        <v>67</v>
      </c>
      <c r="H1626" t="str">
        <f t="shared" si="175"/>
        <v>Direct Sale</v>
      </c>
      <c r="K1626" s="3">
        <v>45971.878472222219</v>
      </c>
      <c r="L1626">
        <f t="shared" si="176"/>
        <v>10</v>
      </c>
      <c r="M1626" t="str">
        <f t="shared" si="177"/>
        <v>Monday</v>
      </c>
      <c r="N1626" s="1" t="str">
        <f t="shared" si="178"/>
        <v>November</v>
      </c>
      <c r="O1626" s="2">
        <v>0.87847222222222221</v>
      </c>
      <c r="P1626" s="2" t="str">
        <f t="shared" si="179"/>
        <v>Week 2</v>
      </c>
      <c r="Q1626" t="s">
        <v>59</v>
      </c>
      <c r="R1626" s="5">
        <v>546</v>
      </c>
      <c r="S1626" s="5">
        <v>0</v>
      </c>
      <c r="T1626" s="5">
        <f t="shared" si="180"/>
        <v>0</v>
      </c>
      <c r="U1626" s="5">
        <v>546</v>
      </c>
      <c r="V1626" s="5">
        <v>0</v>
      </c>
      <c r="W1626" s="5">
        <v>27.3</v>
      </c>
      <c r="X1626" s="5">
        <v>-0.3</v>
      </c>
      <c r="Y1626" s="5">
        <v>573</v>
      </c>
      <c r="Z1626" s="5">
        <v>573</v>
      </c>
      <c r="AA1626" t="s">
        <v>68</v>
      </c>
      <c r="AB1626">
        <v>144.83000000000001</v>
      </c>
      <c r="AC1626">
        <v>9.48</v>
      </c>
      <c r="AD1626" t="s">
        <v>5778</v>
      </c>
      <c r="AE1626" t="s">
        <v>75</v>
      </c>
      <c r="AI1626" t="s">
        <v>1929</v>
      </c>
      <c r="AJ1626" t="s">
        <v>1930</v>
      </c>
      <c r="AK1626">
        <v>9773738680</v>
      </c>
      <c r="AO1626">
        <v>0</v>
      </c>
      <c r="AP1626">
        <v>0</v>
      </c>
      <c r="AR1626">
        <v>573</v>
      </c>
      <c r="AZ1626">
        <v>546</v>
      </c>
      <c r="BA1626">
        <v>13.65</v>
      </c>
      <c r="BB1626">
        <v>546</v>
      </c>
      <c r="BC1626">
        <v>13.65</v>
      </c>
      <c r="BD1626" s="5">
        <v>573</v>
      </c>
      <c r="BE1626">
        <v>546</v>
      </c>
      <c r="BG1626">
        <f t="shared" si="181"/>
        <v>546</v>
      </c>
    </row>
    <row r="1627" spans="1:61" x14ac:dyDescent="0.25">
      <c r="A1627" t="s">
        <v>54</v>
      </c>
      <c r="B1627">
        <v>110027</v>
      </c>
      <c r="C1627" t="s">
        <v>55</v>
      </c>
      <c r="D1627" t="s">
        <v>56</v>
      </c>
      <c r="E1627" s="1">
        <v>45971</v>
      </c>
      <c r="F1627" t="s">
        <v>1931</v>
      </c>
      <c r="G1627" t="s">
        <v>63</v>
      </c>
      <c r="H1627" t="str">
        <f t="shared" si="175"/>
        <v>Aggregator</v>
      </c>
      <c r="I1627">
        <v>221759000000000</v>
      </c>
      <c r="J1627">
        <v>29811</v>
      </c>
      <c r="K1627" s="3">
        <v>45971.880555555559</v>
      </c>
      <c r="L1627">
        <f t="shared" si="176"/>
        <v>10</v>
      </c>
      <c r="M1627" t="str">
        <f t="shared" si="177"/>
        <v>Monday</v>
      </c>
      <c r="N1627" s="1" t="str">
        <f t="shared" si="178"/>
        <v>November</v>
      </c>
      <c r="O1627" s="2">
        <v>0.88055555555555554</v>
      </c>
      <c r="P1627" s="2" t="str">
        <f t="shared" si="179"/>
        <v>Week 2</v>
      </c>
      <c r="Q1627" t="s">
        <v>59</v>
      </c>
      <c r="R1627" s="5">
        <v>534</v>
      </c>
      <c r="S1627" s="5">
        <v>-100</v>
      </c>
      <c r="T1627" s="5">
        <f t="shared" si="180"/>
        <v>18.726591760299627</v>
      </c>
      <c r="U1627" s="5">
        <v>434</v>
      </c>
      <c r="V1627" s="5">
        <v>32</v>
      </c>
      <c r="W1627" s="5">
        <v>0</v>
      </c>
      <c r="X1627" s="5">
        <v>0</v>
      </c>
      <c r="Y1627" s="5">
        <v>466</v>
      </c>
      <c r="Z1627" s="5">
        <v>466</v>
      </c>
      <c r="AA1627" t="s">
        <v>64</v>
      </c>
      <c r="AB1627">
        <v>104.11</v>
      </c>
      <c r="AC1627">
        <v>14.93</v>
      </c>
      <c r="AD1627" t="s">
        <v>64</v>
      </c>
      <c r="AE1627" t="s">
        <v>56</v>
      </c>
      <c r="AF1627">
        <v>4786</v>
      </c>
      <c r="AG1627">
        <v>4786</v>
      </c>
      <c r="AO1627">
        <v>32</v>
      </c>
      <c r="AP1627">
        <v>0</v>
      </c>
      <c r="AW1627">
        <v>466</v>
      </c>
      <c r="BD1627" s="5">
        <v>466</v>
      </c>
      <c r="BE1627">
        <v>434</v>
      </c>
      <c r="BG1627">
        <f t="shared" si="181"/>
        <v>434</v>
      </c>
      <c r="BH1627">
        <v>32</v>
      </c>
    </row>
    <row r="1628" spans="1:61" x14ac:dyDescent="0.25">
      <c r="A1628" t="s">
        <v>54</v>
      </c>
      <c r="B1628">
        <v>110027</v>
      </c>
      <c r="C1628" t="s">
        <v>55</v>
      </c>
      <c r="D1628" t="s">
        <v>56</v>
      </c>
      <c r="E1628" s="1">
        <v>45971</v>
      </c>
      <c r="F1628" t="s">
        <v>1932</v>
      </c>
      <c r="G1628" t="s">
        <v>67</v>
      </c>
      <c r="H1628" t="str">
        <f t="shared" si="175"/>
        <v>Direct Sale</v>
      </c>
      <c r="K1628" s="3">
        <v>45971.883333333331</v>
      </c>
      <c r="L1628">
        <f t="shared" si="176"/>
        <v>10</v>
      </c>
      <c r="M1628" t="str">
        <f t="shared" si="177"/>
        <v>Monday</v>
      </c>
      <c r="N1628" s="1" t="str">
        <f t="shared" si="178"/>
        <v>November</v>
      </c>
      <c r="O1628" s="2">
        <v>0.8833333333333333</v>
      </c>
      <c r="P1628" s="2" t="str">
        <f t="shared" si="179"/>
        <v>Week 2</v>
      </c>
      <c r="Q1628" t="s">
        <v>59</v>
      </c>
      <c r="R1628" s="5">
        <v>79</v>
      </c>
      <c r="S1628" s="5">
        <v>0</v>
      </c>
      <c r="T1628" s="5">
        <f t="shared" si="180"/>
        <v>0</v>
      </c>
      <c r="U1628" s="5">
        <v>79</v>
      </c>
      <c r="V1628" s="5">
        <v>0</v>
      </c>
      <c r="W1628" s="5">
        <v>3.96</v>
      </c>
      <c r="X1628" s="5">
        <v>0.04</v>
      </c>
      <c r="Y1628" s="5">
        <v>83</v>
      </c>
      <c r="Z1628" s="5">
        <v>83</v>
      </c>
      <c r="AA1628" t="s">
        <v>68</v>
      </c>
      <c r="AB1628">
        <v>19.5</v>
      </c>
      <c r="AC1628">
        <v>1.96</v>
      </c>
      <c r="AD1628" t="s">
        <v>5778</v>
      </c>
      <c r="AE1628" t="s">
        <v>75</v>
      </c>
      <c r="AI1628" t="s">
        <v>89</v>
      </c>
      <c r="AJ1628" t="s">
        <v>56</v>
      </c>
      <c r="AK1628">
        <v>8929758003</v>
      </c>
      <c r="AO1628">
        <v>0</v>
      </c>
      <c r="AP1628">
        <v>0</v>
      </c>
      <c r="AR1628">
        <v>83</v>
      </c>
      <c r="AZ1628">
        <v>79</v>
      </c>
      <c r="BA1628">
        <v>1.98</v>
      </c>
      <c r="BB1628">
        <v>79</v>
      </c>
      <c r="BC1628">
        <v>1.98</v>
      </c>
      <c r="BD1628" s="5">
        <v>83</v>
      </c>
      <c r="BE1628">
        <v>79</v>
      </c>
      <c r="BG1628">
        <f t="shared" si="181"/>
        <v>79</v>
      </c>
    </row>
    <row r="1629" spans="1:61" x14ac:dyDescent="0.25">
      <c r="A1629" t="s">
        <v>54</v>
      </c>
      <c r="B1629">
        <v>110027</v>
      </c>
      <c r="C1629" t="s">
        <v>55</v>
      </c>
      <c r="D1629" t="s">
        <v>56</v>
      </c>
      <c r="E1629" s="1">
        <v>45971</v>
      </c>
      <c r="F1629" t="s">
        <v>1933</v>
      </c>
      <c r="G1629" t="s">
        <v>63</v>
      </c>
      <c r="H1629" t="str">
        <f t="shared" si="175"/>
        <v>Aggregator</v>
      </c>
      <c r="I1629">
        <v>221759000000000</v>
      </c>
      <c r="J1629">
        <v>29811</v>
      </c>
      <c r="K1629" s="3">
        <v>45971.887499999997</v>
      </c>
      <c r="L1629">
        <f t="shared" si="176"/>
        <v>10</v>
      </c>
      <c r="M1629" t="str">
        <f t="shared" si="177"/>
        <v>Monday</v>
      </c>
      <c r="N1629" s="1" t="str">
        <f t="shared" si="178"/>
        <v>November</v>
      </c>
      <c r="O1629" s="2">
        <v>0.88749999999999996</v>
      </c>
      <c r="P1629" s="2" t="str">
        <f t="shared" si="179"/>
        <v>Week 2</v>
      </c>
      <c r="Q1629" t="s">
        <v>59</v>
      </c>
      <c r="R1629" s="5">
        <v>416</v>
      </c>
      <c r="S1629" s="5">
        <v>-100</v>
      </c>
      <c r="T1629" s="5">
        <f t="shared" si="180"/>
        <v>24.03846153846154</v>
      </c>
      <c r="U1629" s="5">
        <v>316</v>
      </c>
      <c r="V1629" s="5">
        <v>32</v>
      </c>
      <c r="W1629" s="5">
        <v>0</v>
      </c>
      <c r="X1629" s="5">
        <v>0</v>
      </c>
      <c r="Y1629" s="5">
        <v>348</v>
      </c>
      <c r="Z1629" s="5">
        <v>348</v>
      </c>
      <c r="AA1629" t="s">
        <v>64</v>
      </c>
      <c r="AB1629">
        <v>76.83</v>
      </c>
      <c r="AC1629">
        <v>7.84</v>
      </c>
      <c r="AD1629" t="s">
        <v>64</v>
      </c>
      <c r="AE1629" t="s">
        <v>56</v>
      </c>
      <c r="AF1629">
        <v>895</v>
      </c>
      <c r="AG1629">
        <v>895</v>
      </c>
      <c r="AO1629">
        <v>32</v>
      </c>
      <c r="AP1629">
        <v>0</v>
      </c>
      <c r="AW1629">
        <v>348</v>
      </c>
      <c r="BD1629" s="5">
        <v>348</v>
      </c>
      <c r="BE1629">
        <v>316</v>
      </c>
      <c r="BG1629">
        <f t="shared" si="181"/>
        <v>316</v>
      </c>
      <c r="BH1629">
        <v>32</v>
      </c>
    </row>
    <row r="1630" spans="1:61" x14ac:dyDescent="0.25">
      <c r="A1630" t="s">
        <v>54</v>
      </c>
      <c r="B1630">
        <v>110027</v>
      </c>
      <c r="C1630" t="s">
        <v>55</v>
      </c>
      <c r="D1630" t="s">
        <v>56</v>
      </c>
      <c r="E1630" s="1">
        <v>45971</v>
      </c>
      <c r="F1630" t="s">
        <v>1934</v>
      </c>
      <c r="G1630" t="s">
        <v>67</v>
      </c>
      <c r="H1630" t="str">
        <f t="shared" si="175"/>
        <v>Direct Sale</v>
      </c>
      <c r="K1630" s="3">
        <v>45971.890277777777</v>
      </c>
      <c r="L1630">
        <f t="shared" si="176"/>
        <v>10</v>
      </c>
      <c r="M1630" t="str">
        <f t="shared" si="177"/>
        <v>Monday</v>
      </c>
      <c r="N1630" s="1" t="str">
        <f t="shared" si="178"/>
        <v>November</v>
      </c>
      <c r="O1630" s="2">
        <v>0.89027777777777772</v>
      </c>
      <c r="P1630" s="2" t="str">
        <f t="shared" si="179"/>
        <v>Week 2</v>
      </c>
      <c r="Q1630" t="s">
        <v>59</v>
      </c>
      <c r="R1630" s="5">
        <v>1544</v>
      </c>
      <c r="S1630" s="5">
        <v>0</v>
      </c>
      <c r="T1630" s="5">
        <f t="shared" si="180"/>
        <v>0</v>
      </c>
      <c r="U1630" s="5">
        <v>1544</v>
      </c>
      <c r="V1630" s="5">
        <v>0</v>
      </c>
      <c r="W1630" s="5">
        <v>77.2</v>
      </c>
      <c r="X1630" s="5">
        <v>-0.2</v>
      </c>
      <c r="Y1630" s="5">
        <v>1621</v>
      </c>
      <c r="Z1630" s="5">
        <v>1621</v>
      </c>
      <c r="AA1630" t="s">
        <v>466</v>
      </c>
      <c r="AB1630">
        <v>404.58</v>
      </c>
      <c r="AC1630">
        <v>44.05</v>
      </c>
      <c r="AD1630" t="s">
        <v>5775</v>
      </c>
      <c r="AI1630" t="s">
        <v>89</v>
      </c>
      <c r="AJ1630" t="s">
        <v>56</v>
      </c>
      <c r="AK1630">
        <v>8929758003</v>
      </c>
      <c r="AO1630">
        <v>0</v>
      </c>
      <c r="AP1630">
        <v>0</v>
      </c>
      <c r="AQ1630">
        <v>21</v>
      </c>
      <c r="AR1630">
        <v>1600</v>
      </c>
      <c r="AZ1630">
        <v>1544</v>
      </c>
      <c r="BA1630">
        <v>38.6</v>
      </c>
      <c r="BB1630">
        <v>1544</v>
      </c>
      <c r="BC1630">
        <v>38.6</v>
      </c>
      <c r="BD1630" s="5">
        <v>1621</v>
      </c>
      <c r="BE1630">
        <v>1544</v>
      </c>
      <c r="BG1630">
        <f t="shared" si="181"/>
        <v>1544</v>
      </c>
    </row>
    <row r="1631" spans="1:61" x14ac:dyDescent="0.25">
      <c r="A1631" t="s">
        <v>54</v>
      </c>
      <c r="B1631">
        <v>110027</v>
      </c>
      <c r="C1631" t="s">
        <v>55</v>
      </c>
      <c r="D1631" t="s">
        <v>56</v>
      </c>
      <c r="E1631" s="1">
        <v>45971</v>
      </c>
      <c r="F1631" t="s">
        <v>1935</v>
      </c>
      <c r="G1631" t="s">
        <v>58</v>
      </c>
      <c r="H1631" t="str">
        <f t="shared" si="175"/>
        <v>Aggregator</v>
      </c>
      <c r="I1631">
        <v>7458166654</v>
      </c>
      <c r="J1631">
        <v>18528960</v>
      </c>
      <c r="K1631" s="3">
        <v>45971.90902777778</v>
      </c>
      <c r="L1631">
        <f t="shared" si="176"/>
        <v>10</v>
      </c>
      <c r="M1631" t="str">
        <f t="shared" si="177"/>
        <v>Monday</v>
      </c>
      <c r="N1631" s="1" t="str">
        <f t="shared" si="178"/>
        <v>November</v>
      </c>
      <c r="O1631" s="2">
        <v>0.90902777777777777</v>
      </c>
      <c r="P1631" s="2" t="str">
        <f t="shared" si="179"/>
        <v>Week 2</v>
      </c>
      <c r="Q1631" t="s">
        <v>59</v>
      </c>
      <c r="R1631" s="5">
        <v>558</v>
      </c>
      <c r="S1631" s="5">
        <v>-199.5</v>
      </c>
      <c r="T1631" s="5">
        <f t="shared" si="180"/>
        <v>35.752688172043015</v>
      </c>
      <c r="U1631" s="5">
        <v>358.5</v>
      </c>
      <c r="V1631" s="5">
        <v>32</v>
      </c>
      <c r="W1631" s="5">
        <v>0</v>
      </c>
      <c r="X1631" s="5">
        <v>0</v>
      </c>
      <c r="Y1631" s="5">
        <v>390.5</v>
      </c>
      <c r="Z1631" s="5">
        <v>390.5</v>
      </c>
      <c r="AA1631" t="s">
        <v>60</v>
      </c>
      <c r="AB1631">
        <v>80</v>
      </c>
      <c r="AC1631">
        <v>2.82</v>
      </c>
      <c r="AD1631" t="s">
        <v>60</v>
      </c>
      <c r="AE1631" t="s">
        <v>56</v>
      </c>
      <c r="AF1631">
        <v>6654</v>
      </c>
      <c r="AG1631">
        <v>6654</v>
      </c>
      <c r="AO1631">
        <v>32</v>
      </c>
      <c r="AP1631">
        <v>0</v>
      </c>
      <c r="AX1631">
        <v>390.5</v>
      </c>
      <c r="BD1631" s="5">
        <v>390.5</v>
      </c>
      <c r="BE1631">
        <v>358.5</v>
      </c>
      <c r="BG1631">
        <f t="shared" si="181"/>
        <v>358.5</v>
      </c>
      <c r="BI1631">
        <v>32</v>
      </c>
    </row>
    <row r="1632" spans="1:61" x14ac:dyDescent="0.25">
      <c r="A1632" t="s">
        <v>54</v>
      </c>
      <c r="B1632">
        <v>110027</v>
      </c>
      <c r="C1632" t="s">
        <v>55</v>
      </c>
      <c r="D1632" t="s">
        <v>56</v>
      </c>
      <c r="E1632" s="1">
        <v>45971</v>
      </c>
      <c r="F1632" t="s">
        <v>1936</v>
      </c>
      <c r="G1632" t="s">
        <v>67</v>
      </c>
      <c r="H1632" t="str">
        <f t="shared" si="175"/>
        <v>Direct Sale</v>
      </c>
      <c r="K1632" s="3">
        <v>45971.90902777778</v>
      </c>
      <c r="L1632">
        <f t="shared" si="176"/>
        <v>10</v>
      </c>
      <c r="M1632" t="str">
        <f t="shared" si="177"/>
        <v>Monday</v>
      </c>
      <c r="N1632" s="1" t="str">
        <f t="shared" si="178"/>
        <v>November</v>
      </c>
      <c r="O1632" s="2">
        <v>0.90902777777777777</v>
      </c>
      <c r="P1632" s="2" t="str">
        <f t="shared" si="179"/>
        <v>Week 2</v>
      </c>
      <c r="Q1632" t="s">
        <v>59</v>
      </c>
      <c r="R1632" s="5">
        <v>406</v>
      </c>
      <c r="S1632" s="5">
        <v>0</v>
      </c>
      <c r="T1632" s="5">
        <f t="shared" si="180"/>
        <v>0</v>
      </c>
      <c r="U1632" s="5">
        <v>406</v>
      </c>
      <c r="V1632" s="5">
        <v>0</v>
      </c>
      <c r="W1632" s="5">
        <v>20.3</v>
      </c>
      <c r="X1632" s="5">
        <v>-0.3</v>
      </c>
      <c r="Y1632" s="5">
        <v>426</v>
      </c>
      <c r="Z1632" s="5">
        <v>426</v>
      </c>
      <c r="AA1632" t="s">
        <v>68</v>
      </c>
      <c r="AB1632">
        <v>110.7</v>
      </c>
      <c r="AC1632">
        <v>8.34</v>
      </c>
      <c r="AD1632" t="s">
        <v>5778</v>
      </c>
      <c r="AE1632" t="s">
        <v>75</v>
      </c>
      <c r="AI1632" t="s">
        <v>89</v>
      </c>
      <c r="AJ1632" t="s">
        <v>56</v>
      </c>
      <c r="AK1632">
        <v>8929758003</v>
      </c>
      <c r="AO1632">
        <v>0</v>
      </c>
      <c r="AP1632">
        <v>0</v>
      </c>
      <c r="AR1632">
        <v>426</v>
      </c>
      <c r="AZ1632">
        <v>406</v>
      </c>
      <c r="BA1632">
        <v>10.15</v>
      </c>
      <c r="BB1632">
        <v>406</v>
      </c>
      <c r="BC1632">
        <v>10.15</v>
      </c>
      <c r="BD1632" s="5">
        <v>426</v>
      </c>
      <c r="BE1632">
        <v>406</v>
      </c>
      <c r="BG1632">
        <f t="shared" si="181"/>
        <v>406</v>
      </c>
    </row>
    <row r="1633" spans="1:61" x14ac:dyDescent="0.25">
      <c r="A1633" t="s">
        <v>54</v>
      </c>
      <c r="B1633">
        <v>110027</v>
      </c>
      <c r="C1633" t="s">
        <v>55</v>
      </c>
      <c r="D1633" t="s">
        <v>56</v>
      </c>
      <c r="E1633" s="1">
        <v>45971</v>
      </c>
      <c r="F1633" t="s">
        <v>1937</v>
      </c>
      <c r="G1633" t="s">
        <v>58</v>
      </c>
      <c r="H1633" t="str">
        <f t="shared" si="175"/>
        <v>Aggregator</v>
      </c>
      <c r="I1633">
        <v>7469321479</v>
      </c>
      <c r="J1633">
        <v>18528960</v>
      </c>
      <c r="K1633" s="3">
        <v>45971.910416666666</v>
      </c>
      <c r="L1633">
        <f t="shared" si="176"/>
        <v>10</v>
      </c>
      <c r="M1633" t="str">
        <f t="shared" si="177"/>
        <v>Monday</v>
      </c>
      <c r="N1633" s="1" t="str">
        <f t="shared" si="178"/>
        <v>November</v>
      </c>
      <c r="O1633" s="2">
        <v>0.91041666666666665</v>
      </c>
      <c r="P1633" s="2" t="str">
        <f t="shared" si="179"/>
        <v>Week 2</v>
      </c>
      <c r="Q1633" t="s">
        <v>59</v>
      </c>
      <c r="R1633" s="5">
        <v>318</v>
      </c>
      <c r="S1633" s="5">
        <v>-75</v>
      </c>
      <c r="T1633" s="5">
        <f t="shared" si="180"/>
        <v>23.584905660377359</v>
      </c>
      <c r="U1633" s="5">
        <v>243</v>
      </c>
      <c r="V1633" s="5">
        <v>32</v>
      </c>
      <c r="W1633" s="5">
        <v>0</v>
      </c>
      <c r="X1633" s="5">
        <v>0</v>
      </c>
      <c r="Y1633" s="5">
        <v>275</v>
      </c>
      <c r="Z1633" s="5">
        <v>275</v>
      </c>
      <c r="AA1633" t="s">
        <v>60</v>
      </c>
      <c r="AB1633">
        <v>56.49</v>
      </c>
      <c r="AC1633">
        <v>8.15</v>
      </c>
      <c r="AD1633" t="s">
        <v>60</v>
      </c>
      <c r="AE1633" t="s">
        <v>56</v>
      </c>
      <c r="AF1633">
        <v>1479</v>
      </c>
      <c r="AG1633">
        <v>1479</v>
      </c>
      <c r="AO1633">
        <v>32</v>
      </c>
      <c r="AP1633">
        <v>0</v>
      </c>
      <c r="AX1633">
        <v>275</v>
      </c>
      <c r="BD1633" s="5">
        <v>275</v>
      </c>
      <c r="BE1633">
        <v>243</v>
      </c>
      <c r="BG1633">
        <f t="shared" si="181"/>
        <v>243</v>
      </c>
      <c r="BI1633">
        <v>32</v>
      </c>
    </row>
    <row r="1634" spans="1:61" x14ac:dyDescent="0.25">
      <c r="A1634" t="s">
        <v>54</v>
      </c>
      <c r="B1634">
        <v>110027</v>
      </c>
      <c r="C1634" t="s">
        <v>55</v>
      </c>
      <c r="D1634" t="s">
        <v>56</v>
      </c>
      <c r="E1634" s="1">
        <v>45971</v>
      </c>
      <c r="F1634" t="s">
        <v>1938</v>
      </c>
      <c r="G1634" t="s">
        <v>58</v>
      </c>
      <c r="H1634" t="str">
        <f t="shared" si="175"/>
        <v>Aggregator</v>
      </c>
      <c r="I1634">
        <v>7469258147</v>
      </c>
      <c r="J1634">
        <v>18528960</v>
      </c>
      <c r="K1634" s="3">
        <v>45971.914583333331</v>
      </c>
      <c r="L1634">
        <f t="shared" si="176"/>
        <v>10</v>
      </c>
      <c r="M1634" t="str">
        <f t="shared" si="177"/>
        <v>Monday</v>
      </c>
      <c r="N1634" s="1" t="str">
        <f t="shared" si="178"/>
        <v>November</v>
      </c>
      <c r="O1634" s="2">
        <v>0.9145833333333333</v>
      </c>
      <c r="P1634" s="2" t="str">
        <f t="shared" si="179"/>
        <v>Week 2</v>
      </c>
      <c r="Q1634" t="s">
        <v>59</v>
      </c>
      <c r="R1634" s="5">
        <v>745</v>
      </c>
      <c r="S1634" s="5">
        <v>-75</v>
      </c>
      <c r="T1634" s="5">
        <f t="shared" si="180"/>
        <v>10.067114093959731</v>
      </c>
      <c r="U1634" s="5">
        <v>670</v>
      </c>
      <c r="V1634" s="5">
        <v>32</v>
      </c>
      <c r="W1634" s="5">
        <v>0</v>
      </c>
      <c r="X1634" s="5">
        <v>0</v>
      </c>
      <c r="Y1634" s="5">
        <v>702</v>
      </c>
      <c r="Z1634" s="5">
        <v>702</v>
      </c>
      <c r="AA1634" t="s">
        <v>60</v>
      </c>
      <c r="AB1634">
        <v>173.14</v>
      </c>
      <c r="AC1634">
        <v>14.85</v>
      </c>
      <c r="AD1634" t="s">
        <v>60</v>
      </c>
      <c r="AE1634" t="s">
        <v>56</v>
      </c>
      <c r="AF1634">
        <v>8147</v>
      </c>
      <c r="AG1634">
        <v>8147</v>
      </c>
      <c r="AO1634">
        <v>32</v>
      </c>
      <c r="AP1634">
        <v>0</v>
      </c>
      <c r="AX1634">
        <v>702</v>
      </c>
      <c r="BD1634" s="5">
        <v>702</v>
      </c>
      <c r="BE1634">
        <v>670</v>
      </c>
      <c r="BG1634">
        <f t="shared" si="181"/>
        <v>670</v>
      </c>
      <c r="BI1634">
        <v>32</v>
      </c>
    </row>
    <row r="1635" spans="1:61" x14ac:dyDescent="0.25">
      <c r="A1635" t="s">
        <v>54</v>
      </c>
      <c r="B1635">
        <v>110027</v>
      </c>
      <c r="C1635" t="s">
        <v>55</v>
      </c>
      <c r="D1635" t="s">
        <v>56</v>
      </c>
      <c r="E1635" s="1">
        <v>45971</v>
      </c>
      <c r="F1635" t="s">
        <v>1939</v>
      </c>
      <c r="G1635" t="s">
        <v>63</v>
      </c>
      <c r="H1635" t="str">
        <f t="shared" si="175"/>
        <v>Aggregator</v>
      </c>
      <c r="I1635">
        <v>221762000000000</v>
      </c>
      <c r="J1635">
        <v>29811</v>
      </c>
      <c r="K1635" s="3">
        <v>45971.918749999997</v>
      </c>
      <c r="L1635">
        <f t="shared" si="176"/>
        <v>10</v>
      </c>
      <c r="M1635" t="str">
        <f t="shared" si="177"/>
        <v>Monday</v>
      </c>
      <c r="N1635" s="1" t="str">
        <f t="shared" si="178"/>
        <v>November</v>
      </c>
      <c r="O1635" s="2">
        <v>0.91874999999999996</v>
      </c>
      <c r="P1635" s="2" t="str">
        <f t="shared" si="179"/>
        <v>Week 2</v>
      </c>
      <c r="Q1635" t="s">
        <v>59</v>
      </c>
      <c r="R1635" s="5">
        <v>486</v>
      </c>
      <c r="S1635" s="5">
        <v>-130</v>
      </c>
      <c r="T1635" s="5">
        <f t="shared" si="180"/>
        <v>26.748971193415638</v>
      </c>
      <c r="U1635" s="5">
        <v>356</v>
      </c>
      <c r="V1635" s="5">
        <v>32</v>
      </c>
      <c r="W1635" s="5">
        <v>0</v>
      </c>
      <c r="X1635" s="5">
        <v>0</v>
      </c>
      <c r="Y1635" s="5">
        <v>388</v>
      </c>
      <c r="Z1635" s="5">
        <v>388</v>
      </c>
      <c r="AA1635" t="s">
        <v>64</v>
      </c>
      <c r="AB1635">
        <v>97.7</v>
      </c>
      <c r="AC1635">
        <v>13.99</v>
      </c>
      <c r="AD1635" t="s">
        <v>64</v>
      </c>
      <c r="AE1635" t="s">
        <v>56</v>
      </c>
      <c r="AF1635">
        <v>1929</v>
      </c>
      <c r="AG1635">
        <v>1929</v>
      </c>
      <c r="AO1635">
        <v>32</v>
      </c>
      <c r="AP1635">
        <v>0</v>
      </c>
      <c r="AW1635">
        <v>388</v>
      </c>
      <c r="BD1635" s="5">
        <v>388</v>
      </c>
      <c r="BE1635">
        <v>356</v>
      </c>
      <c r="BG1635">
        <f t="shared" si="181"/>
        <v>356</v>
      </c>
      <c r="BH1635">
        <v>32</v>
      </c>
    </row>
    <row r="1636" spans="1:61" x14ac:dyDescent="0.25">
      <c r="A1636" t="s">
        <v>54</v>
      </c>
      <c r="B1636">
        <v>110027</v>
      </c>
      <c r="C1636" t="s">
        <v>55</v>
      </c>
      <c r="D1636" t="s">
        <v>56</v>
      </c>
      <c r="E1636" s="1">
        <v>45971</v>
      </c>
      <c r="F1636" t="s">
        <v>1940</v>
      </c>
      <c r="G1636" t="s">
        <v>63</v>
      </c>
      <c r="H1636" t="str">
        <f t="shared" si="175"/>
        <v>Aggregator</v>
      </c>
      <c r="I1636">
        <v>221762000000000</v>
      </c>
      <c r="J1636">
        <v>29811</v>
      </c>
      <c r="K1636" s="3">
        <v>45971.918749999997</v>
      </c>
      <c r="L1636">
        <f t="shared" si="176"/>
        <v>10</v>
      </c>
      <c r="M1636" t="str">
        <f t="shared" si="177"/>
        <v>Monday</v>
      </c>
      <c r="N1636" s="1" t="str">
        <f t="shared" si="178"/>
        <v>November</v>
      </c>
      <c r="O1636" s="2">
        <v>0.91874999999999996</v>
      </c>
      <c r="P1636" s="2" t="str">
        <f t="shared" si="179"/>
        <v>Week 2</v>
      </c>
      <c r="Q1636" t="s">
        <v>59</v>
      </c>
      <c r="R1636" s="5">
        <v>349</v>
      </c>
      <c r="S1636" s="5">
        <v>-175</v>
      </c>
      <c r="T1636" s="5">
        <f t="shared" si="180"/>
        <v>50.143266475644701</v>
      </c>
      <c r="U1636" s="5">
        <v>174</v>
      </c>
      <c r="V1636" s="5">
        <v>32</v>
      </c>
      <c r="W1636" s="5">
        <v>0</v>
      </c>
      <c r="X1636" s="5">
        <v>0</v>
      </c>
      <c r="Y1636" s="5">
        <v>206</v>
      </c>
      <c r="Z1636" s="5">
        <v>206</v>
      </c>
      <c r="AA1636" t="s">
        <v>64</v>
      </c>
      <c r="AB1636">
        <v>65.209999999999994</v>
      </c>
      <c r="AC1636">
        <v>4.7699999999999996</v>
      </c>
      <c r="AD1636" t="s">
        <v>64</v>
      </c>
      <c r="AE1636" t="s">
        <v>56</v>
      </c>
      <c r="AF1636">
        <v>3190</v>
      </c>
      <c r="AG1636">
        <v>3190</v>
      </c>
      <c r="AO1636">
        <v>32</v>
      </c>
      <c r="AP1636">
        <v>0</v>
      </c>
      <c r="AW1636">
        <v>206</v>
      </c>
      <c r="BD1636" s="5">
        <v>206</v>
      </c>
      <c r="BE1636">
        <v>174</v>
      </c>
      <c r="BG1636">
        <f t="shared" si="181"/>
        <v>174</v>
      </c>
      <c r="BH1636">
        <v>32</v>
      </c>
    </row>
    <row r="1637" spans="1:61" x14ac:dyDescent="0.25">
      <c r="A1637" t="s">
        <v>54</v>
      </c>
      <c r="B1637">
        <v>110027</v>
      </c>
      <c r="C1637" t="s">
        <v>55</v>
      </c>
      <c r="D1637" t="s">
        <v>56</v>
      </c>
      <c r="E1637" s="1">
        <v>45971</v>
      </c>
      <c r="F1637" t="s">
        <v>1941</v>
      </c>
      <c r="G1637" t="s">
        <v>139</v>
      </c>
      <c r="H1637" t="str">
        <f t="shared" si="175"/>
        <v>Aggregator</v>
      </c>
      <c r="I1637">
        <v>283249700</v>
      </c>
      <c r="K1637" s="3">
        <v>45971.920138888891</v>
      </c>
      <c r="L1637">
        <f t="shared" si="176"/>
        <v>10</v>
      </c>
      <c r="M1637" t="str">
        <f t="shared" si="177"/>
        <v>Monday</v>
      </c>
      <c r="N1637" s="1" t="str">
        <f t="shared" si="178"/>
        <v>November</v>
      </c>
      <c r="O1637" s="2">
        <v>0.92013888888888884</v>
      </c>
      <c r="P1637" s="2" t="str">
        <f t="shared" si="179"/>
        <v>Week 2</v>
      </c>
      <c r="Q1637" t="s">
        <v>59</v>
      </c>
      <c r="R1637" s="5">
        <v>227</v>
      </c>
      <c r="S1637" s="5">
        <v>-100</v>
      </c>
      <c r="T1637" s="5">
        <f t="shared" si="180"/>
        <v>44.052863436123346</v>
      </c>
      <c r="U1637" s="5">
        <v>127</v>
      </c>
      <c r="V1637" s="5">
        <v>0</v>
      </c>
      <c r="W1637" s="5">
        <v>0</v>
      </c>
      <c r="X1637" s="5">
        <v>0</v>
      </c>
      <c r="Y1637" s="5">
        <v>127</v>
      </c>
      <c r="Z1637" s="5">
        <v>127</v>
      </c>
      <c r="AA1637" t="s">
        <v>139</v>
      </c>
      <c r="AB1637">
        <v>38.03</v>
      </c>
      <c r="AC1637">
        <v>5.88</v>
      </c>
      <c r="AD1637" t="s">
        <v>139</v>
      </c>
      <c r="AF1637">
        <v>9700</v>
      </c>
      <c r="AG1637">
        <v>9700</v>
      </c>
      <c r="AI1637" t="s">
        <v>1942</v>
      </c>
      <c r="AJ1637" t="s">
        <v>1943</v>
      </c>
      <c r="AK1637">
        <v>8368533542</v>
      </c>
      <c r="AM1637" t="s">
        <v>143</v>
      </c>
      <c r="AO1637">
        <v>0</v>
      </c>
      <c r="AP1637">
        <v>0</v>
      </c>
      <c r="AT1637">
        <v>127</v>
      </c>
      <c r="BD1637" s="5">
        <v>127</v>
      </c>
      <c r="BE1637">
        <v>127</v>
      </c>
      <c r="BG1637">
        <f t="shared" si="181"/>
        <v>127</v>
      </c>
    </row>
    <row r="1638" spans="1:61" x14ac:dyDescent="0.25">
      <c r="A1638" t="s">
        <v>54</v>
      </c>
      <c r="B1638">
        <v>110027</v>
      </c>
      <c r="C1638" t="s">
        <v>55</v>
      </c>
      <c r="D1638" t="s">
        <v>56</v>
      </c>
      <c r="E1638" s="1">
        <v>45971</v>
      </c>
      <c r="F1638" t="s">
        <v>1944</v>
      </c>
      <c r="G1638" t="s">
        <v>63</v>
      </c>
      <c r="H1638" t="str">
        <f t="shared" si="175"/>
        <v>Aggregator</v>
      </c>
      <c r="I1638">
        <v>221763000000000</v>
      </c>
      <c r="J1638">
        <v>29811</v>
      </c>
      <c r="K1638" s="3">
        <v>45971.929861111108</v>
      </c>
      <c r="L1638">
        <f t="shared" si="176"/>
        <v>10</v>
      </c>
      <c r="M1638" t="str">
        <f t="shared" si="177"/>
        <v>Monday</v>
      </c>
      <c r="N1638" s="1" t="str">
        <f t="shared" si="178"/>
        <v>November</v>
      </c>
      <c r="O1638" s="2">
        <v>0.92986111111111114</v>
      </c>
      <c r="P1638" s="2" t="str">
        <f t="shared" si="179"/>
        <v>Week 2</v>
      </c>
      <c r="Q1638" t="s">
        <v>59</v>
      </c>
      <c r="R1638" s="5">
        <v>199</v>
      </c>
      <c r="S1638" s="5">
        <v>-89.55</v>
      </c>
      <c r="T1638" s="5">
        <f t="shared" si="180"/>
        <v>45</v>
      </c>
      <c r="U1638" s="5">
        <v>109.45</v>
      </c>
      <c r="V1638" s="5">
        <v>32</v>
      </c>
      <c r="W1638" s="5">
        <v>0</v>
      </c>
      <c r="X1638" s="5">
        <v>-0.45</v>
      </c>
      <c r="Y1638" s="5">
        <v>141</v>
      </c>
      <c r="Z1638" s="5">
        <v>141</v>
      </c>
      <c r="AA1638" t="s">
        <v>64</v>
      </c>
      <c r="AB1638">
        <v>49.22</v>
      </c>
      <c r="AC1638">
        <v>3.92</v>
      </c>
      <c r="AD1638" t="s">
        <v>64</v>
      </c>
      <c r="AE1638" t="s">
        <v>56</v>
      </c>
      <c r="AF1638">
        <v>8746</v>
      </c>
      <c r="AG1638">
        <v>8746</v>
      </c>
      <c r="AO1638">
        <v>32</v>
      </c>
      <c r="AP1638">
        <v>0</v>
      </c>
      <c r="AW1638">
        <v>141</v>
      </c>
      <c r="BD1638" s="5">
        <v>141</v>
      </c>
      <c r="BE1638">
        <v>109.45</v>
      </c>
      <c r="BG1638">
        <f t="shared" si="181"/>
        <v>109.45</v>
      </c>
      <c r="BH1638">
        <v>32</v>
      </c>
    </row>
    <row r="1639" spans="1:61" x14ac:dyDescent="0.25">
      <c r="A1639" t="s">
        <v>54</v>
      </c>
      <c r="B1639">
        <v>110027</v>
      </c>
      <c r="C1639" t="s">
        <v>55</v>
      </c>
      <c r="D1639" t="s">
        <v>56</v>
      </c>
      <c r="E1639" s="1">
        <v>45971</v>
      </c>
      <c r="F1639" t="s">
        <v>1945</v>
      </c>
      <c r="G1639" t="s">
        <v>58</v>
      </c>
      <c r="H1639" t="str">
        <f t="shared" si="175"/>
        <v>Aggregator</v>
      </c>
      <c r="I1639">
        <v>7469846322</v>
      </c>
      <c r="J1639">
        <v>18528960</v>
      </c>
      <c r="K1639" s="3">
        <v>45971.935416666667</v>
      </c>
      <c r="L1639">
        <f t="shared" si="176"/>
        <v>10</v>
      </c>
      <c r="M1639" t="str">
        <f t="shared" si="177"/>
        <v>Monday</v>
      </c>
      <c r="N1639" s="1" t="str">
        <f t="shared" si="178"/>
        <v>November</v>
      </c>
      <c r="O1639" s="2">
        <v>0.93541666666666667</v>
      </c>
      <c r="P1639" s="2" t="str">
        <f t="shared" si="179"/>
        <v>Week 2</v>
      </c>
      <c r="Q1639" t="s">
        <v>59</v>
      </c>
      <c r="R1639" s="5">
        <v>208</v>
      </c>
      <c r="S1639" s="5">
        <v>-100</v>
      </c>
      <c r="T1639" s="5">
        <f t="shared" si="180"/>
        <v>48.07692307692308</v>
      </c>
      <c r="U1639" s="5">
        <v>108</v>
      </c>
      <c r="V1639" s="5">
        <v>32</v>
      </c>
      <c r="W1639" s="5">
        <v>0</v>
      </c>
      <c r="X1639" s="5">
        <v>0</v>
      </c>
      <c r="Y1639" s="5">
        <v>140</v>
      </c>
      <c r="Z1639" s="5">
        <v>140</v>
      </c>
      <c r="AA1639" t="s">
        <v>60</v>
      </c>
      <c r="AB1639">
        <v>25.34</v>
      </c>
      <c r="AC1639">
        <v>5.66</v>
      </c>
      <c r="AD1639" t="s">
        <v>60</v>
      </c>
      <c r="AE1639" t="s">
        <v>56</v>
      </c>
      <c r="AF1639">
        <v>6322</v>
      </c>
      <c r="AG1639">
        <v>6322</v>
      </c>
      <c r="AO1639">
        <v>32</v>
      </c>
      <c r="AP1639">
        <v>0</v>
      </c>
      <c r="AX1639">
        <v>140</v>
      </c>
      <c r="BD1639" s="5">
        <v>140</v>
      </c>
      <c r="BE1639">
        <v>108</v>
      </c>
      <c r="BG1639">
        <f t="shared" si="181"/>
        <v>108</v>
      </c>
      <c r="BI1639">
        <v>32</v>
      </c>
    </row>
    <row r="1640" spans="1:61" x14ac:dyDescent="0.25">
      <c r="A1640" t="s">
        <v>54</v>
      </c>
      <c r="B1640">
        <v>110027</v>
      </c>
      <c r="C1640" t="s">
        <v>55</v>
      </c>
      <c r="D1640" t="s">
        <v>56</v>
      </c>
      <c r="E1640" s="1">
        <v>45971</v>
      </c>
      <c r="F1640" t="s">
        <v>1946</v>
      </c>
      <c r="G1640" t="s">
        <v>63</v>
      </c>
      <c r="H1640" t="str">
        <f t="shared" si="175"/>
        <v>Aggregator</v>
      </c>
      <c r="I1640">
        <v>221764000000000</v>
      </c>
      <c r="J1640">
        <v>29811</v>
      </c>
      <c r="K1640" s="3">
        <v>45971.94027777778</v>
      </c>
      <c r="L1640">
        <f t="shared" si="176"/>
        <v>10</v>
      </c>
      <c r="M1640" t="str">
        <f t="shared" si="177"/>
        <v>Monday</v>
      </c>
      <c r="N1640" s="1" t="str">
        <f t="shared" si="178"/>
        <v>November</v>
      </c>
      <c r="O1640" s="2">
        <v>0.94027777777777777</v>
      </c>
      <c r="P1640" s="2" t="str">
        <f t="shared" si="179"/>
        <v>Week 2</v>
      </c>
      <c r="Q1640" t="s">
        <v>59</v>
      </c>
      <c r="R1640" s="5">
        <v>357</v>
      </c>
      <c r="S1640" s="5">
        <v>-114.63</v>
      </c>
      <c r="T1640" s="5">
        <f t="shared" si="180"/>
        <v>32.109243697478988</v>
      </c>
      <c r="U1640" s="5">
        <v>242.37</v>
      </c>
      <c r="V1640" s="5">
        <v>32</v>
      </c>
      <c r="W1640" s="5">
        <v>0</v>
      </c>
      <c r="X1640" s="5">
        <v>-0.37</v>
      </c>
      <c r="Y1640" s="5">
        <v>274</v>
      </c>
      <c r="Z1640" s="5">
        <v>274</v>
      </c>
      <c r="AA1640" t="s">
        <v>64</v>
      </c>
      <c r="AB1640">
        <v>66.14</v>
      </c>
      <c r="AC1640">
        <v>13.75</v>
      </c>
      <c r="AD1640" t="s">
        <v>64</v>
      </c>
      <c r="AE1640" t="s">
        <v>56</v>
      </c>
      <c r="AF1640">
        <v>6007</v>
      </c>
      <c r="AG1640">
        <v>6007</v>
      </c>
      <c r="AO1640">
        <v>32</v>
      </c>
      <c r="AP1640">
        <v>0</v>
      </c>
      <c r="AW1640">
        <v>274</v>
      </c>
      <c r="BD1640" s="5">
        <v>274</v>
      </c>
      <c r="BE1640">
        <v>242.37</v>
      </c>
      <c r="BG1640">
        <f t="shared" si="181"/>
        <v>242.37</v>
      </c>
      <c r="BH1640">
        <v>32</v>
      </c>
    </row>
    <row r="1641" spans="1:61" x14ac:dyDescent="0.25">
      <c r="A1641" t="s">
        <v>54</v>
      </c>
      <c r="B1641">
        <v>110027</v>
      </c>
      <c r="C1641" t="s">
        <v>55</v>
      </c>
      <c r="D1641" t="s">
        <v>56</v>
      </c>
      <c r="E1641" s="1">
        <v>45971</v>
      </c>
      <c r="F1641" t="s">
        <v>1947</v>
      </c>
      <c r="G1641" t="s">
        <v>67</v>
      </c>
      <c r="H1641" t="str">
        <f t="shared" si="175"/>
        <v>Direct Sale</v>
      </c>
      <c r="K1641" s="3">
        <v>45971.941666666666</v>
      </c>
      <c r="L1641">
        <f t="shared" si="176"/>
        <v>10</v>
      </c>
      <c r="M1641" t="str">
        <f t="shared" si="177"/>
        <v>Monday</v>
      </c>
      <c r="N1641" s="1" t="str">
        <f t="shared" si="178"/>
        <v>November</v>
      </c>
      <c r="O1641" s="2">
        <v>0.94166666666666665</v>
      </c>
      <c r="P1641" s="2" t="str">
        <f t="shared" si="179"/>
        <v>Week 2</v>
      </c>
      <c r="Q1641" t="s">
        <v>59</v>
      </c>
      <c r="R1641" s="5">
        <v>279</v>
      </c>
      <c r="S1641" s="5">
        <v>0</v>
      </c>
      <c r="T1641" s="5">
        <f t="shared" si="180"/>
        <v>0</v>
      </c>
      <c r="U1641" s="5">
        <v>279</v>
      </c>
      <c r="V1641" s="5">
        <v>0</v>
      </c>
      <c r="W1641" s="5">
        <v>13.96</v>
      </c>
      <c r="X1641" s="5">
        <v>0.04</v>
      </c>
      <c r="Y1641" s="5">
        <v>293</v>
      </c>
      <c r="Z1641" s="5">
        <v>293</v>
      </c>
      <c r="AA1641" t="s">
        <v>68</v>
      </c>
      <c r="AB1641">
        <v>76.63</v>
      </c>
      <c r="AC1641">
        <v>9.82</v>
      </c>
      <c r="AD1641" t="s">
        <v>5775</v>
      </c>
      <c r="AI1641" t="s">
        <v>703</v>
      </c>
      <c r="AJ1641" t="s">
        <v>704</v>
      </c>
      <c r="AK1641">
        <v>7500624182</v>
      </c>
      <c r="AO1641">
        <v>0</v>
      </c>
      <c r="AP1641">
        <v>0</v>
      </c>
      <c r="AR1641">
        <v>293</v>
      </c>
      <c r="AZ1641">
        <v>279</v>
      </c>
      <c r="BA1641">
        <v>6.98</v>
      </c>
      <c r="BB1641">
        <v>279</v>
      </c>
      <c r="BC1641">
        <v>6.98</v>
      </c>
      <c r="BD1641" s="5">
        <v>293</v>
      </c>
      <c r="BE1641">
        <v>279</v>
      </c>
      <c r="BG1641">
        <f t="shared" si="181"/>
        <v>279</v>
      </c>
    </row>
    <row r="1642" spans="1:61" x14ac:dyDescent="0.25">
      <c r="A1642" t="s">
        <v>54</v>
      </c>
      <c r="B1642">
        <v>110027</v>
      </c>
      <c r="C1642" t="s">
        <v>55</v>
      </c>
      <c r="D1642" t="s">
        <v>56</v>
      </c>
      <c r="E1642" s="1">
        <v>45971</v>
      </c>
      <c r="F1642" t="s">
        <v>1948</v>
      </c>
      <c r="G1642" t="s">
        <v>67</v>
      </c>
      <c r="H1642" t="str">
        <f t="shared" si="175"/>
        <v>Direct Sale</v>
      </c>
      <c r="K1642" s="3">
        <v>45971.947916666664</v>
      </c>
      <c r="L1642">
        <f t="shared" si="176"/>
        <v>10</v>
      </c>
      <c r="M1642" t="str">
        <f t="shared" si="177"/>
        <v>Monday</v>
      </c>
      <c r="N1642" s="1" t="str">
        <f t="shared" si="178"/>
        <v>November</v>
      </c>
      <c r="O1642" s="2">
        <v>0.94791666666666663</v>
      </c>
      <c r="P1642" s="2" t="str">
        <f t="shared" si="179"/>
        <v>Week 2</v>
      </c>
      <c r="Q1642" t="s">
        <v>59</v>
      </c>
      <c r="R1642" s="5">
        <v>438</v>
      </c>
      <c r="S1642" s="5">
        <v>0</v>
      </c>
      <c r="T1642" s="5">
        <f t="shared" si="180"/>
        <v>0</v>
      </c>
      <c r="U1642" s="5">
        <v>438</v>
      </c>
      <c r="V1642" s="5">
        <v>0</v>
      </c>
      <c r="W1642" s="5">
        <v>21.9</v>
      </c>
      <c r="X1642" s="5">
        <v>0.1</v>
      </c>
      <c r="Y1642" s="5">
        <v>460</v>
      </c>
      <c r="Z1642" s="5">
        <v>460</v>
      </c>
      <c r="AA1642" t="s">
        <v>68</v>
      </c>
      <c r="AB1642">
        <v>85.56</v>
      </c>
      <c r="AC1642">
        <v>3.92</v>
      </c>
      <c r="AD1642" t="s">
        <v>5778</v>
      </c>
      <c r="AE1642" t="s">
        <v>75</v>
      </c>
      <c r="AI1642" t="s">
        <v>89</v>
      </c>
      <c r="AJ1642" t="s">
        <v>56</v>
      </c>
      <c r="AK1642">
        <v>8929758003</v>
      </c>
      <c r="AO1642">
        <v>0</v>
      </c>
      <c r="AP1642">
        <v>0</v>
      </c>
      <c r="AR1642">
        <v>460</v>
      </c>
      <c r="AZ1642">
        <v>438</v>
      </c>
      <c r="BA1642">
        <v>10.95</v>
      </c>
      <c r="BB1642">
        <v>438</v>
      </c>
      <c r="BC1642">
        <v>10.95</v>
      </c>
      <c r="BD1642" s="5">
        <v>460</v>
      </c>
      <c r="BE1642">
        <v>438</v>
      </c>
      <c r="BG1642">
        <f t="shared" si="181"/>
        <v>438</v>
      </c>
    </row>
    <row r="1643" spans="1:61" x14ac:dyDescent="0.25">
      <c r="A1643" t="s">
        <v>54</v>
      </c>
      <c r="B1643">
        <v>110027</v>
      </c>
      <c r="C1643" t="s">
        <v>55</v>
      </c>
      <c r="D1643" t="s">
        <v>56</v>
      </c>
      <c r="E1643" s="1">
        <v>45971</v>
      </c>
      <c r="F1643" t="s">
        <v>1949</v>
      </c>
      <c r="G1643" t="s">
        <v>63</v>
      </c>
      <c r="H1643" t="str">
        <f t="shared" si="175"/>
        <v>Aggregator</v>
      </c>
      <c r="I1643">
        <v>221765000000000</v>
      </c>
      <c r="J1643">
        <v>29811</v>
      </c>
      <c r="K1643" s="3">
        <v>45971.948611111111</v>
      </c>
      <c r="L1643">
        <f t="shared" si="176"/>
        <v>10</v>
      </c>
      <c r="M1643" t="str">
        <f t="shared" si="177"/>
        <v>Monday</v>
      </c>
      <c r="N1643" s="1" t="str">
        <f t="shared" si="178"/>
        <v>November</v>
      </c>
      <c r="O1643" s="2">
        <v>0.94861111111111107</v>
      </c>
      <c r="P1643" s="2" t="str">
        <f t="shared" si="179"/>
        <v>Week 2</v>
      </c>
      <c r="Q1643" t="s">
        <v>59</v>
      </c>
      <c r="R1643" s="5">
        <v>158</v>
      </c>
      <c r="S1643" s="5">
        <v>-40</v>
      </c>
      <c r="T1643" s="5">
        <f t="shared" si="180"/>
        <v>25.316455696202532</v>
      </c>
      <c r="U1643" s="5">
        <v>118</v>
      </c>
      <c r="V1643" s="5">
        <v>32</v>
      </c>
      <c r="W1643" s="5">
        <v>0</v>
      </c>
      <c r="X1643" s="5">
        <v>0</v>
      </c>
      <c r="Y1643" s="5">
        <v>150</v>
      </c>
      <c r="Z1643" s="5">
        <v>150</v>
      </c>
      <c r="AA1643" t="s">
        <v>64</v>
      </c>
      <c r="AB1643">
        <v>30.99</v>
      </c>
      <c r="AC1643">
        <v>3.92</v>
      </c>
      <c r="AD1643" t="s">
        <v>64</v>
      </c>
      <c r="AE1643" t="s">
        <v>56</v>
      </c>
      <c r="AF1643">
        <v>9925</v>
      </c>
      <c r="AG1643">
        <v>9925</v>
      </c>
      <c r="AO1643">
        <v>32</v>
      </c>
      <c r="AP1643">
        <v>0</v>
      </c>
      <c r="AW1643">
        <v>150</v>
      </c>
      <c r="BD1643" s="5">
        <v>150</v>
      </c>
      <c r="BE1643">
        <v>118</v>
      </c>
      <c r="BG1643">
        <f t="shared" si="181"/>
        <v>118</v>
      </c>
      <c r="BH1643">
        <v>32</v>
      </c>
    </row>
    <row r="1644" spans="1:61" x14ac:dyDescent="0.25">
      <c r="A1644" t="s">
        <v>54</v>
      </c>
      <c r="B1644">
        <v>110027</v>
      </c>
      <c r="C1644" t="s">
        <v>55</v>
      </c>
      <c r="D1644" t="s">
        <v>56</v>
      </c>
      <c r="E1644" s="1">
        <v>45971</v>
      </c>
      <c r="F1644" t="s">
        <v>1950</v>
      </c>
      <c r="G1644" t="s">
        <v>67</v>
      </c>
      <c r="H1644" t="str">
        <f t="shared" si="175"/>
        <v>Direct Sale</v>
      </c>
      <c r="K1644" s="3">
        <v>45971.950694444444</v>
      </c>
      <c r="L1644">
        <f t="shared" si="176"/>
        <v>10</v>
      </c>
      <c r="M1644" t="str">
        <f t="shared" si="177"/>
        <v>Monday</v>
      </c>
      <c r="N1644" s="1" t="str">
        <f t="shared" si="178"/>
        <v>November</v>
      </c>
      <c r="O1644" s="2">
        <v>0.9506944444444444</v>
      </c>
      <c r="P1644" s="2" t="str">
        <f t="shared" si="179"/>
        <v>Week 2</v>
      </c>
      <c r="Q1644" t="s">
        <v>59</v>
      </c>
      <c r="R1644" s="5">
        <v>299</v>
      </c>
      <c r="S1644" s="5">
        <v>0</v>
      </c>
      <c r="T1644" s="5">
        <f t="shared" si="180"/>
        <v>0</v>
      </c>
      <c r="U1644" s="5">
        <v>299</v>
      </c>
      <c r="V1644" s="5">
        <v>0</v>
      </c>
      <c r="W1644" s="5">
        <v>14.96</v>
      </c>
      <c r="X1644" s="5">
        <v>0.04</v>
      </c>
      <c r="Y1644" s="5">
        <v>314</v>
      </c>
      <c r="Z1644" s="5">
        <v>314</v>
      </c>
      <c r="AA1644" t="s">
        <v>73</v>
      </c>
      <c r="AB1644">
        <v>65.28</v>
      </c>
      <c r="AC1644">
        <v>8.7200000000000006</v>
      </c>
      <c r="AD1644" t="s">
        <v>5778</v>
      </c>
      <c r="AE1644" t="s">
        <v>75</v>
      </c>
      <c r="AI1644" t="s">
        <v>89</v>
      </c>
      <c r="AJ1644" t="s">
        <v>56</v>
      </c>
      <c r="AK1644">
        <v>8929758003</v>
      </c>
      <c r="AO1644">
        <v>0</v>
      </c>
      <c r="AP1644">
        <v>0</v>
      </c>
      <c r="AQ1644">
        <v>314</v>
      </c>
      <c r="AZ1644">
        <v>299</v>
      </c>
      <c r="BA1644">
        <v>7.48</v>
      </c>
      <c r="BB1644">
        <v>299</v>
      </c>
      <c r="BC1644">
        <v>7.48</v>
      </c>
      <c r="BD1644" s="5">
        <v>314</v>
      </c>
      <c r="BE1644">
        <v>299</v>
      </c>
      <c r="BG1644">
        <f t="shared" si="181"/>
        <v>299</v>
      </c>
    </row>
    <row r="1645" spans="1:61" x14ac:dyDescent="0.25">
      <c r="A1645" t="s">
        <v>54</v>
      </c>
      <c r="B1645">
        <v>110027</v>
      </c>
      <c r="C1645" t="s">
        <v>55</v>
      </c>
      <c r="D1645" t="s">
        <v>56</v>
      </c>
      <c r="E1645" s="1">
        <v>45971</v>
      </c>
      <c r="F1645" t="s">
        <v>1951</v>
      </c>
      <c r="G1645" t="s">
        <v>67</v>
      </c>
      <c r="H1645" t="str">
        <f t="shared" si="175"/>
        <v>Direct Sale</v>
      </c>
      <c r="K1645" s="3">
        <v>45971.950694444444</v>
      </c>
      <c r="L1645">
        <f t="shared" si="176"/>
        <v>10</v>
      </c>
      <c r="M1645" t="str">
        <f t="shared" si="177"/>
        <v>Monday</v>
      </c>
      <c r="N1645" s="1" t="str">
        <f t="shared" si="178"/>
        <v>November</v>
      </c>
      <c r="O1645" s="2">
        <v>0.9506944444444444</v>
      </c>
      <c r="P1645" s="2" t="str">
        <f t="shared" si="179"/>
        <v>Week 2</v>
      </c>
      <c r="Q1645" t="s">
        <v>59</v>
      </c>
      <c r="R1645" s="5">
        <v>937</v>
      </c>
      <c r="S1645" s="5">
        <v>0</v>
      </c>
      <c r="T1645" s="5">
        <f t="shared" si="180"/>
        <v>0</v>
      </c>
      <c r="U1645" s="5">
        <v>937</v>
      </c>
      <c r="V1645" s="5">
        <v>0</v>
      </c>
      <c r="W1645" s="5">
        <v>46.84</v>
      </c>
      <c r="X1645" s="5">
        <v>0.16</v>
      </c>
      <c r="Y1645" s="5">
        <v>984</v>
      </c>
      <c r="Z1645" s="5">
        <v>984</v>
      </c>
      <c r="AA1645" t="s">
        <v>73</v>
      </c>
      <c r="AB1645">
        <v>231.34</v>
      </c>
      <c r="AC1645">
        <v>13.58</v>
      </c>
      <c r="AD1645" t="s">
        <v>5778</v>
      </c>
      <c r="AE1645" t="s">
        <v>75</v>
      </c>
      <c r="AI1645" t="s">
        <v>89</v>
      </c>
      <c r="AJ1645" t="s">
        <v>56</v>
      </c>
      <c r="AK1645">
        <v>8929758003</v>
      </c>
      <c r="AO1645">
        <v>0</v>
      </c>
      <c r="AP1645">
        <v>0</v>
      </c>
      <c r="AQ1645">
        <v>984</v>
      </c>
      <c r="AZ1645">
        <v>937</v>
      </c>
      <c r="BA1645">
        <v>23.42</v>
      </c>
      <c r="BB1645">
        <v>937</v>
      </c>
      <c r="BC1645">
        <v>23.42</v>
      </c>
      <c r="BD1645" s="5">
        <v>984</v>
      </c>
      <c r="BE1645">
        <v>937</v>
      </c>
      <c r="BG1645">
        <f t="shared" si="181"/>
        <v>937</v>
      </c>
    </row>
    <row r="1646" spans="1:61" x14ac:dyDescent="0.25">
      <c r="A1646" t="s">
        <v>54</v>
      </c>
      <c r="B1646">
        <v>110027</v>
      </c>
      <c r="C1646" t="s">
        <v>55</v>
      </c>
      <c r="D1646" t="s">
        <v>56</v>
      </c>
      <c r="E1646" s="1">
        <v>45971</v>
      </c>
      <c r="F1646" t="s">
        <v>1952</v>
      </c>
      <c r="G1646" t="s">
        <v>67</v>
      </c>
      <c r="H1646" t="str">
        <f t="shared" si="175"/>
        <v>Direct Sale</v>
      </c>
      <c r="K1646" s="3">
        <v>45971.950694444444</v>
      </c>
      <c r="L1646">
        <f t="shared" si="176"/>
        <v>10</v>
      </c>
      <c r="M1646" t="str">
        <f t="shared" si="177"/>
        <v>Monday</v>
      </c>
      <c r="N1646" s="1" t="str">
        <f t="shared" si="178"/>
        <v>November</v>
      </c>
      <c r="O1646" s="2">
        <v>0.9506944444444444</v>
      </c>
      <c r="P1646" s="2" t="str">
        <f t="shared" si="179"/>
        <v>Week 2</v>
      </c>
      <c r="Q1646" t="s">
        <v>59</v>
      </c>
      <c r="R1646" s="5">
        <v>388</v>
      </c>
      <c r="S1646" s="5">
        <v>0</v>
      </c>
      <c r="T1646" s="5">
        <f t="shared" si="180"/>
        <v>0</v>
      </c>
      <c r="U1646" s="5">
        <v>388</v>
      </c>
      <c r="V1646" s="5">
        <v>0</v>
      </c>
      <c r="W1646" s="5">
        <v>19.399999999999999</v>
      </c>
      <c r="X1646" s="5">
        <v>-0.4</v>
      </c>
      <c r="Y1646" s="5">
        <v>407</v>
      </c>
      <c r="Z1646" s="5">
        <v>407</v>
      </c>
      <c r="AA1646" t="s">
        <v>68</v>
      </c>
      <c r="AB1646">
        <v>90.83</v>
      </c>
      <c r="AC1646">
        <v>3.92</v>
      </c>
      <c r="AD1646" t="s">
        <v>5778</v>
      </c>
      <c r="AE1646" t="s">
        <v>75</v>
      </c>
      <c r="AI1646" t="s">
        <v>89</v>
      </c>
      <c r="AJ1646" t="s">
        <v>56</v>
      </c>
      <c r="AK1646">
        <v>8929758003</v>
      </c>
      <c r="AO1646">
        <v>0</v>
      </c>
      <c r="AP1646">
        <v>0</v>
      </c>
      <c r="AR1646">
        <v>407</v>
      </c>
      <c r="AZ1646">
        <v>388</v>
      </c>
      <c r="BA1646">
        <v>9.6999999999999993</v>
      </c>
      <c r="BB1646">
        <v>388</v>
      </c>
      <c r="BC1646">
        <v>9.6999999999999993</v>
      </c>
      <c r="BD1646" s="5">
        <v>407</v>
      </c>
      <c r="BE1646">
        <v>388</v>
      </c>
      <c r="BG1646">
        <f t="shared" si="181"/>
        <v>388</v>
      </c>
    </row>
    <row r="1647" spans="1:61" x14ac:dyDescent="0.25">
      <c r="A1647" t="s">
        <v>54</v>
      </c>
      <c r="B1647">
        <v>110027</v>
      </c>
      <c r="C1647" t="s">
        <v>55</v>
      </c>
      <c r="D1647" t="s">
        <v>56</v>
      </c>
      <c r="E1647" s="1">
        <v>45971</v>
      </c>
      <c r="F1647" t="s">
        <v>1953</v>
      </c>
      <c r="G1647" t="s">
        <v>67</v>
      </c>
      <c r="H1647" t="str">
        <f t="shared" si="175"/>
        <v>Direct Sale</v>
      </c>
      <c r="K1647" s="3">
        <v>45971.951388888891</v>
      </c>
      <c r="L1647">
        <f t="shared" si="176"/>
        <v>10</v>
      </c>
      <c r="M1647" t="str">
        <f t="shared" si="177"/>
        <v>Monday</v>
      </c>
      <c r="N1647" s="1" t="str">
        <f t="shared" si="178"/>
        <v>November</v>
      </c>
      <c r="O1647" s="2">
        <v>0.95138888888888884</v>
      </c>
      <c r="P1647" s="2" t="str">
        <f t="shared" si="179"/>
        <v>Week 2</v>
      </c>
      <c r="Q1647" t="s">
        <v>59</v>
      </c>
      <c r="R1647" s="5">
        <v>946</v>
      </c>
      <c r="S1647" s="5">
        <v>0</v>
      </c>
      <c r="T1647" s="5">
        <f t="shared" si="180"/>
        <v>0</v>
      </c>
      <c r="U1647" s="5">
        <v>946</v>
      </c>
      <c r="V1647" s="5">
        <v>0</v>
      </c>
      <c r="W1647" s="5">
        <v>47.3</v>
      </c>
      <c r="X1647" s="5">
        <v>-0.3</v>
      </c>
      <c r="Y1647" s="5">
        <v>993</v>
      </c>
      <c r="Z1647" s="5">
        <v>993</v>
      </c>
      <c r="AA1647" t="s">
        <v>68</v>
      </c>
      <c r="AB1647">
        <v>246.35</v>
      </c>
      <c r="AC1647">
        <v>21.66</v>
      </c>
      <c r="AD1647" t="s">
        <v>5775</v>
      </c>
      <c r="AI1647" t="s">
        <v>1954</v>
      </c>
      <c r="AJ1647" t="s">
        <v>1955</v>
      </c>
      <c r="AK1647">
        <v>9818428099</v>
      </c>
      <c r="AO1647">
        <v>0</v>
      </c>
      <c r="AP1647">
        <v>0</v>
      </c>
      <c r="AR1647">
        <v>993</v>
      </c>
      <c r="AZ1647">
        <v>946</v>
      </c>
      <c r="BA1647">
        <v>23.65</v>
      </c>
      <c r="BB1647">
        <v>946</v>
      </c>
      <c r="BC1647">
        <v>23.65</v>
      </c>
      <c r="BD1647" s="5">
        <v>993</v>
      </c>
      <c r="BE1647">
        <v>946</v>
      </c>
      <c r="BG1647">
        <f t="shared" si="181"/>
        <v>946</v>
      </c>
    </row>
    <row r="1648" spans="1:61" x14ac:dyDescent="0.25">
      <c r="A1648" t="s">
        <v>54</v>
      </c>
      <c r="B1648">
        <v>110027</v>
      </c>
      <c r="C1648" t="s">
        <v>55</v>
      </c>
      <c r="D1648" t="s">
        <v>56</v>
      </c>
      <c r="E1648" s="1">
        <v>45971</v>
      </c>
      <c r="F1648" t="s">
        <v>1956</v>
      </c>
      <c r="G1648" t="s">
        <v>67</v>
      </c>
      <c r="H1648" t="str">
        <f t="shared" si="175"/>
        <v>Direct Sale</v>
      </c>
      <c r="K1648" s="3">
        <v>45971.951388888891</v>
      </c>
      <c r="L1648">
        <f t="shared" si="176"/>
        <v>10</v>
      </c>
      <c r="M1648" t="str">
        <f t="shared" si="177"/>
        <v>Monday</v>
      </c>
      <c r="N1648" s="1" t="str">
        <f t="shared" si="178"/>
        <v>November</v>
      </c>
      <c r="O1648" s="2">
        <v>0.95138888888888884</v>
      </c>
      <c r="P1648" s="2" t="str">
        <f t="shared" si="179"/>
        <v>Week 2</v>
      </c>
      <c r="Q1648" t="s">
        <v>59</v>
      </c>
      <c r="R1648" s="5">
        <v>276</v>
      </c>
      <c r="S1648" s="5">
        <v>0</v>
      </c>
      <c r="T1648" s="5">
        <f t="shared" si="180"/>
        <v>0</v>
      </c>
      <c r="U1648" s="5">
        <v>276</v>
      </c>
      <c r="V1648" s="5">
        <v>0</v>
      </c>
      <c r="W1648" s="5">
        <v>13.8</v>
      </c>
      <c r="X1648" s="5">
        <v>0.2</v>
      </c>
      <c r="Y1648" s="5">
        <v>290</v>
      </c>
      <c r="Z1648" s="5">
        <v>290</v>
      </c>
      <c r="AA1648" t="s">
        <v>68</v>
      </c>
      <c r="AB1648">
        <v>70.42</v>
      </c>
      <c r="AC1648">
        <v>6.06</v>
      </c>
      <c r="AD1648" t="s">
        <v>5778</v>
      </c>
      <c r="AE1648" t="s">
        <v>75</v>
      </c>
      <c r="AI1648" t="s">
        <v>89</v>
      </c>
      <c r="AJ1648" t="s">
        <v>56</v>
      </c>
      <c r="AK1648">
        <v>8929758003</v>
      </c>
      <c r="AO1648">
        <v>0</v>
      </c>
      <c r="AP1648">
        <v>0</v>
      </c>
      <c r="AR1648">
        <v>290</v>
      </c>
      <c r="AZ1648">
        <v>276</v>
      </c>
      <c r="BA1648">
        <v>6.9</v>
      </c>
      <c r="BB1648">
        <v>276</v>
      </c>
      <c r="BC1648">
        <v>6.9</v>
      </c>
      <c r="BD1648" s="5">
        <v>290</v>
      </c>
      <c r="BE1648">
        <v>276</v>
      </c>
      <c r="BG1648">
        <f t="shared" si="181"/>
        <v>276</v>
      </c>
    </row>
    <row r="1649" spans="1:61" x14ac:dyDescent="0.25">
      <c r="A1649" t="s">
        <v>54</v>
      </c>
      <c r="B1649">
        <v>110027</v>
      </c>
      <c r="C1649" t="s">
        <v>55</v>
      </c>
      <c r="D1649" t="s">
        <v>56</v>
      </c>
      <c r="E1649" s="1">
        <v>45971</v>
      </c>
      <c r="F1649" t="s">
        <v>1957</v>
      </c>
      <c r="G1649" t="s">
        <v>67</v>
      </c>
      <c r="H1649" t="str">
        <f t="shared" si="175"/>
        <v>Direct Sale</v>
      </c>
      <c r="K1649" s="3">
        <v>45971.951388888891</v>
      </c>
      <c r="L1649">
        <f t="shared" si="176"/>
        <v>10</v>
      </c>
      <c r="M1649" t="str">
        <f t="shared" si="177"/>
        <v>Monday</v>
      </c>
      <c r="N1649" s="1" t="str">
        <f t="shared" si="178"/>
        <v>November</v>
      </c>
      <c r="O1649" s="2">
        <v>0.95138888888888884</v>
      </c>
      <c r="P1649" s="2" t="str">
        <f t="shared" si="179"/>
        <v>Week 2</v>
      </c>
      <c r="Q1649" t="s">
        <v>59</v>
      </c>
      <c r="R1649" s="5">
        <v>198</v>
      </c>
      <c r="S1649" s="5">
        <v>0</v>
      </c>
      <c r="T1649" s="5">
        <f t="shared" si="180"/>
        <v>0</v>
      </c>
      <c r="U1649" s="5">
        <v>198</v>
      </c>
      <c r="V1649" s="5">
        <v>0</v>
      </c>
      <c r="W1649" s="5">
        <v>9.9</v>
      </c>
      <c r="X1649" s="5">
        <v>0.1</v>
      </c>
      <c r="Y1649" s="5">
        <v>208</v>
      </c>
      <c r="Z1649" s="5">
        <v>208</v>
      </c>
      <c r="AA1649" t="s">
        <v>68</v>
      </c>
      <c r="AB1649">
        <v>45.84</v>
      </c>
      <c r="AC1649">
        <v>3.92</v>
      </c>
      <c r="AD1649" t="s">
        <v>5778</v>
      </c>
      <c r="AE1649" t="s">
        <v>75</v>
      </c>
      <c r="AI1649" t="s">
        <v>89</v>
      </c>
      <c r="AJ1649" t="s">
        <v>56</v>
      </c>
      <c r="AK1649">
        <v>8929758003</v>
      </c>
      <c r="AO1649">
        <v>0</v>
      </c>
      <c r="AP1649">
        <v>0</v>
      </c>
      <c r="AR1649">
        <v>208</v>
      </c>
      <c r="AZ1649">
        <v>198</v>
      </c>
      <c r="BA1649">
        <v>4.95</v>
      </c>
      <c r="BB1649">
        <v>198</v>
      </c>
      <c r="BC1649">
        <v>4.95</v>
      </c>
      <c r="BD1649" s="5">
        <v>208</v>
      </c>
      <c r="BE1649">
        <v>198</v>
      </c>
      <c r="BG1649">
        <f t="shared" si="181"/>
        <v>198</v>
      </c>
    </row>
    <row r="1650" spans="1:61" x14ac:dyDescent="0.25">
      <c r="A1650" t="s">
        <v>54</v>
      </c>
      <c r="B1650">
        <v>110027</v>
      </c>
      <c r="C1650" t="s">
        <v>55</v>
      </c>
      <c r="D1650" t="s">
        <v>56</v>
      </c>
      <c r="E1650" s="1">
        <v>45971</v>
      </c>
      <c r="F1650" t="s">
        <v>1958</v>
      </c>
      <c r="G1650" t="s">
        <v>58</v>
      </c>
      <c r="H1650" t="str">
        <f t="shared" si="175"/>
        <v>Aggregator</v>
      </c>
      <c r="I1650">
        <v>7456589342</v>
      </c>
      <c r="J1650">
        <v>18528960</v>
      </c>
      <c r="K1650" s="3">
        <v>45971.95208333333</v>
      </c>
      <c r="L1650">
        <f t="shared" si="176"/>
        <v>10</v>
      </c>
      <c r="M1650" t="str">
        <f t="shared" si="177"/>
        <v>Monday</v>
      </c>
      <c r="N1650" s="1" t="str">
        <f t="shared" si="178"/>
        <v>November</v>
      </c>
      <c r="O1650" s="2">
        <v>0.95208333333333328</v>
      </c>
      <c r="P1650" s="2" t="str">
        <f t="shared" si="179"/>
        <v>Week 2</v>
      </c>
      <c r="Q1650" t="s">
        <v>59</v>
      </c>
      <c r="R1650" s="5">
        <v>308</v>
      </c>
      <c r="S1650" s="5">
        <v>-100</v>
      </c>
      <c r="T1650" s="5">
        <f t="shared" si="180"/>
        <v>32.467532467532465</v>
      </c>
      <c r="U1650" s="5">
        <v>208</v>
      </c>
      <c r="V1650" s="5">
        <v>32</v>
      </c>
      <c r="W1650" s="5">
        <v>0</v>
      </c>
      <c r="X1650" s="5">
        <v>0</v>
      </c>
      <c r="Y1650" s="5">
        <v>240</v>
      </c>
      <c r="Z1650" s="5">
        <v>240</v>
      </c>
      <c r="AA1650" t="s">
        <v>60</v>
      </c>
      <c r="AB1650">
        <v>74.260000000000005</v>
      </c>
      <c r="AC1650">
        <v>5.88</v>
      </c>
      <c r="AD1650" t="s">
        <v>60</v>
      </c>
      <c r="AE1650" t="s">
        <v>56</v>
      </c>
      <c r="AF1650">
        <v>9342</v>
      </c>
      <c r="AG1650">
        <v>9342</v>
      </c>
      <c r="AO1650">
        <v>32</v>
      </c>
      <c r="AP1650">
        <v>0</v>
      </c>
      <c r="AX1650">
        <v>240</v>
      </c>
      <c r="BD1650" s="5">
        <v>240</v>
      </c>
      <c r="BE1650">
        <v>208</v>
      </c>
      <c r="BG1650">
        <f t="shared" si="181"/>
        <v>208</v>
      </c>
      <c r="BI1650">
        <v>32</v>
      </c>
    </row>
    <row r="1651" spans="1:61" x14ac:dyDescent="0.25">
      <c r="A1651" t="s">
        <v>54</v>
      </c>
      <c r="B1651">
        <v>110027</v>
      </c>
      <c r="C1651" t="s">
        <v>55</v>
      </c>
      <c r="D1651" t="s">
        <v>56</v>
      </c>
      <c r="E1651" s="1">
        <v>45971</v>
      </c>
      <c r="F1651" t="s">
        <v>1959</v>
      </c>
      <c r="G1651" t="s">
        <v>63</v>
      </c>
      <c r="H1651" t="str">
        <f t="shared" si="175"/>
        <v>Aggregator</v>
      </c>
      <c r="I1651">
        <v>221765000000000</v>
      </c>
      <c r="J1651">
        <v>29811</v>
      </c>
      <c r="K1651" s="3">
        <v>45971.952777777777</v>
      </c>
      <c r="L1651">
        <f t="shared" si="176"/>
        <v>10</v>
      </c>
      <c r="M1651" t="str">
        <f t="shared" si="177"/>
        <v>Monday</v>
      </c>
      <c r="N1651" s="1" t="str">
        <f t="shared" si="178"/>
        <v>November</v>
      </c>
      <c r="O1651" s="2">
        <v>0.95277777777777772</v>
      </c>
      <c r="P1651" s="2" t="str">
        <f t="shared" si="179"/>
        <v>Week 2</v>
      </c>
      <c r="Q1651" t="s">
        <v>59</v>
      </c>
      <c r="R1651" s="5">
        <v>109</v>
      </c>
      <c r="S1651" s="5">
        <v>0</v>
      </c>
      <c r="T1651" s="5">
        <f t="shared" si="180"/>
        <v>0</v>
      </c>
      <c r="U1651" s="5">
        <v>109</v>
      </c>
      <c r="V1651" s="5">
        <v>32</v>
      </c>
      <c r="W1651" s="5">
        <v>0</v>
      </c>
      <c r="X1651" s="5">
        <v>0</v>
      </c>
      <c r="Y1651" s="5">
        <v>141</v>
      </c>
      <c r="Z1651" s="5">
        <v>141</v>
      </c>
      <c r="AA1651" t="s">
        <v>64</v>
      </c>
      <c r="AB1651">
        <v>18.899999999999999</v>
      </c>
      <c r="AC1651">
        <v>3.38</v>
      </c>
      <c r="AD1651" t="s">
        <v>64</v>
      </c>
      <c r="AE1651" t="s">
        <v>56</v>
      </c>
      <c r="AF1651">
        <v>3136</v>
      </c>
      <c r="AG1651">
        <v>3136</v>
      </c>
      <c r="AO1651">
        <v>32</v>
      </c>
      <c r="AP1651">
        <v>0</v>
      </c>
      <c r="AW1651">
        <v>141</v>
      </c>
      <c r="BD1651" s="5">
        <v>141</v>
      </c>
      <c r="BE1651">
        <v>109</v>
      </c>
      <c r="BG1651">
        <f t="shared" si="181"/>
        <v>109</v>
      </c>
      <c r="BH1651">
        <v>32</v>
      </c>
    </row>
    <row r="1652" spans="1:61" x14ac:dyDescent="0.25">
      <c r="A1652" t="s">
        <v>54</v>
      </c>
      <c r="B1652">
        <v>110027</v>
      </c>
      <c r="C1652" t="s">
        <v>55</v>
      </c>
      <c r="D1652" t="s">
        <v>56</v>
      </c>
      <c r="E1652" s="1">
        <v>45971</v>
      </c>
      <c r="F1652" t="s">
        <v>1960</v>
      </c>
      <c r="G1652" t="s">
        <v>67</v>
      </c>
      <c r="H1652" t="str">
        <f t="shared" si="175"/>
        <v>Direct Sale</v>
      </c>
      <c r="K1652" s="3">
        <v>45971.953472222223</v>
      </c>
      <c r="L1652">
        <f t="shared" si="176"/>
        <v>10</v>
      </c>
      <c r="M1652" t="str">
        <f t="shared" si="177"/>
        <v>Monday</v>
      </c>
      <c r="N1652" s="1" t="str">
        <f t="shared" si="178"/>
        <v>November</v>
      </c>
      <c r="O1652" s="2">
        <v>0.95347222222222228</v>
      </c>
      <c r="P1652" s="2" t="str">
        <f t="shared" si="179"/>
        <v>Week 2</v>
      </c>
      <c r="Q1652" t="s">
        <v>59</v>
      </c>
      <c r="R1652" s="5">
        <v>398</v>
      </c>
      <c r="S1652" s="5">
        <v>0</v>
      </c>
      <c r="T1652" s="5">
        <f t="shared" si="180"/>
        <v>0</v>
      </c>
      <c r="U1652" s="5">
        <v>398</v>
      </c>
      <c r="V1652" s="5">
        <v>0</v>
      </c>
      <c r="W1652" s="5">
        <v>19.899999999999999</v>
      </c>
      <c r="X1652" s="5">
        <v>0.1</v>
      </c>
      <c r="Y1652" s="5">
        <v>418</v>
      </c>
      <c r="Z1652" s="5">
        <v>418</v>
      </c>
      <c r="AA1652" t="s">
        <v>68</v>
      </c>
      <c r="AB1652">
        <v>98.92</v>
      </c>
      <c r="AC1652">
        <v>5.12</v>
      </c>
      <c r="AD1652" t="s">
        <v>5778</v>
      </c>
      <c r="AE1652" t="s">
        <v>75</v>
      </c>
      <c r="AI1652" t="s">
        <v>89</v>
      </c>
      <c r="AJ1652" t="s">
        <v>56</v>
      </c>
      <c r="AK1652">
        <v>8929758003</v>
      </c>
      <c r="AO1652">
        <v>0</v>
      </c>
      <c r="AP1652">
        <v>0</v>
      </c>
      <c r="AR1652">
        <v>418</v>
      </c>
      <c r="AZ1652">
        <v>398</v>
      </c>
      <c r="BA1652">
        <v>9.9499999999999993</v>
      </c>
      <c r="BB1652">
        <v>398</v>
      </c>
      <c r="BC1652">
        <v>9.9499999999999993</v>
      </c>
      <c r="BD1652" s="5">
        <v>418</v>
      </c>
      <c r="BE1652">
        <v>398</v>
      </c>
      <c r="BG1652">
        <f t="shared" si="181"/>
        <v>398</v>
      </c>
    </row>
    <row r="1653" spans="1:61" x14ac:dyDescent="0.25">
      <c r="A1653" t="s">
        <v>54</v>
      </c>
      <c r="B1653">
        <v>110027</v>
      </c>
      <c r="C1653" t="s">
        <v>55</v>
      </c>
      <c r="D1653" t="s">
        <v>56</v>
      </c>
      <c r="E1653" s="1">
        <v>45971</v>
      </c>
      <c r="F1653" t="s">
        <v>1961</v>
      </c>
      <c r="G1653" t="s">
        <v>58</v>
      </c>
      <c r="H1653" t="str">
        <f t="shared" si="175"/>
        <v>Aggregator</v>
      </c>
      <c r="I1653">
        <v>7457132238</v>
      </c>
      <c r="J1653">
        <v>18528960</v>
      </c>
      <c r="K1653" s="3">
        <v>45971.961111111108</v>
      </c>
      <c r="L1653">
        <f t="shared" si="176"/>
        <v>10</v>
      </c>
      <c r="M1653" t="str">
        <f t="shared" si="177"/>
        <v>Monday</v>
      </c>
      <c r="N1653" s="1" t="str">
        <f t="shared" si="178"/>
        <v>November</v>
      </c>
      <c r="O1653" s="2">
        <v>0.96111111111111114</v>
      </c>
      <c r="P1653" s="2" t="str">
        <f t="shared" si="179"/>
        <v>Week 2</v>
      </c>
      <c r="Q1653" t="s">
        <v>59</v>
      </c>
      <c r="R1653" s="5">
        <v>328</v>
      </c>
      <c r="S1653" s="5">
        <v>-100</v>
      </c>
      <c r="T1653" s="5">
        <f t="shared" si="180"/>
        <v>30.487804878048781</v>
      </c>
      <c r="U1653" s="5">
        <v>228</v>
      </c>
      <c r="V1653" s="5">
        <v>32</v>
      </c>
      <c r="W1653" s="5">
        <v>0</v>
      </c>
      <c r="X1653" s="5">
        <v>0</v>
      </c>
      <c r="Y1653" s="5">
        <v>260</v>
      </c>
      <c r="Z1653" s="5">
        <v>260</v>
      </c>
      <c r="AA1653" t="s">
        <v>60</v>
      </c>
      <c r="AB1653">
        <v>69.95</v>
      </c>
      <c r="AC1653">
        <v>4.26</v>
      </c>
      <c r="AD1653" t="s">
        <v>60</v>
      </c>
      <c r="AE1653" t="s">
        <v>56</v>
      </c>
      <c r="AF1653">
        <v>2238</v>
      </c>
      <c r="AG1653">
        <v>2238</v>
      </c>
      <c r="AO1653">
        <v>32</v>
      </c>
      <c r="AP1653">
        <v>0</v>
      </c>
      <c r="AX1653">
        <v>260</v>
      </c>
      <c r="BD1653" s="5">
        <v>260</v>
      </c>
      <c r="BE1653">
        <v>228</v>
      </c>
      <c r="BG1653">
        <f t="shared" si="181"/>
        <v>228</v>
      </c>
      <c r="BI1653">
        <v>32</v>
      </c>
    </row>
    <row r="1654" spans="1:61" x14ac:dyDescent="0.25">
      <c r="A1654" t="s">
        <v>54</v>
      </c>
      <c r="B1654">
        <v>110027</v>
      </c>
      <c r="C1654" t="s">
        <v>55</v>
      </c>
      <c r="D1654" t="s">
        <v>56</v>
      </c>
      <c r="E1654" s="1">
        <v>45971</v>
      </c>
      <c r="F1654" t="s">
        <v>1962</v>
      </c>
      <c r="G1654" t="s">
        <v>67</v>
      </c>
      <c r="H1654" t="str">
        <f t="shared" si="175"/>
        <v>Direct Sale</v>
      </c>
      <c r="K1654" s="3">
        <v>45971.961805555555</v>
      </c>
      <c r="L1654">
        <f t="shared" si="176"/>
        <v>10</v>
      </c>
      <c r="M1654" t="str">
        <f t="shared" si="177"/>
        <v>Monday</v>
      </c>
      <c r="N1654" s="1" t="str">
        <f t="shared" si="178"/>
        <v>November</v>
      </c>
      <c r="O1654" s="2">
        <v>0.96180555555555558</v>
      </c>
      <c r="P1654" s="2" t="str">
        <f t="shared" si="179"/>
        <v>Week 2</v>
      </c>
      <c r="Q1654" t="s">
        <v>59</v>
      </c>
      <c r="R1654" s="5">
        <v>299</v>
      </c>
      <c r="S1654" s="5">
        <v>0</v>
      </c>
      <c r="T1654" s="5">
        <f t="shared" si="180"/>
        <v>0</v>
      </c>
      <c r="U1654" s="5">
        <v>299</v>
      </c>
      <c r="V1654" s="5">
        <v>0</v>
      </c>
      <c r="W1654" s="5">
        <v>14.96</v>
      </c>
      <c r="X1654" s="5">
        <v>0.04</v>
      </c>
      <c r="Y1654" s="5">
        <v>314</v>
      </c>
      <c r="Z1654" s="5">
        <v>314</v>
      </c>
      <c r="AA1654" t="s">
        <v>68</v>
      </c>
      <c r="AB1654">
        <v>80.31</v>
      </c>
      <c r="AC1654">
        <v>8.7200000000000006</v>
      </c>
      <c r="AD1654" t="s">
        <v>5778</v>
      </c>
      <c r="AE1654" t="s">
        <v>75</v>
      </c>
      <c r="AI1654" t="s">
        <v>89</v>
      </c>
      <c r="AJ1654" t="s">
        <v>56</v>
      </c>
      <c r="AK1654">
        <v>8929758003</v>
      </c>
      <c r="AO1654">
        <v>0</v>
      </c>
      <c r="AP1654">
        <v>0</v>
      </c>
      <c r="AR1654">
        <v>314</v>
      </c>
      <c r="AZ1654">
        <v>299</v>
      </c>
      <c r="BA1654">
        <v>7.48</v>
      </c>
      <c r="BB1654">
        <v>299</v>
      </c>
      <c r="BC1654">
        <v>7.48</v>
      </c>
      <c r="BD1654" s="5">
        <v>314</v>
      </c>
      <c r="BE1654">
        <v>299</v>
      </c>
      <c r="BG1654">
        <f t="shared" si="181"/>
        <v>299</v>
      </c>
    </row>
    <row r="1655" spans="1:61" x14ac:dyDescent="0.25">
      <c r="A1655" t="s">
        <v>54</v>
      </c>
      <c r="B1655">
        <v>110027</v>
      </c>
      <c r="C1655" t="s">
        <v>55</v>
      </c>
      <c r="D1655" t="s">
        <v>56</v>
      </c>
      <c r="E1655" s="1">
        <v>45971</v>
      </c>
      <c r="F1655" t="s">
        <v>1963</v>
      </c>
      <c r="G1655" t="s">
        <v>63</v>
      </c>
      <c r="H1655" t="str">
        <f t="shared" si="175"/>
        <v>Aggregator</v>
      </c>
      <c r="I1655">
        <v>221766000000000</v>
      </c>
      <c r="J1655">
        <v>29811</v>
      </c>
      <c r="K1655" s="3">
        <v>45971.964583333334</v>
      </c>
      <c r="L1655">
        <f t="shared" si="176"/>
        <v>10</v>
      </c>
      <c r="M1655" t="str">
        <f t="shared" si="177"/>
        <v>Monday</v>
      </c>
      <c r="N1655" s="1" t="str">
        <f t="shared" si="178"/>
        <v>November</v>
      </c>
      <c r="O1655" s="2">
        <v>0.96458333333333335</v>
      </c>
      <c r="P1655" s="2" t="str">
        <f t="shared" si="179"/>
        <v>Week 2</v>
      </c>
      <c r="Q1655" t="s">
        <v>59</v>
      </c>
      <c r="R1655" s="5">
        <v>398</v>
      </c>
      <c r="S1655" s="5">
        <v>-93.75</v>
      </c>
      <c r="T1655" s="5">
        <f t="shared" si="180"/>
        <v>23.555276381909547</v>
      </c>
      <c r="U1655" s="5">
        <v>304.25</v>
      </c>
      <c r="V1655" s="5">
        <v>32</v>
      </c>
      <c r="W1655" s="5">
        <v>0</v>
      </c>
      <c r="X1655" s="5">
        <v>-0.25</v>
      </c>
      <c r="Y1655" s="5">
        <v>336</v>
      </c>
      <c r="Z1655" s="5">
        <v>336</v>
      </c>
      <c r="AA1655" t="s">
        <v>64</v>
      </c>
      <c r="AB1655">
        <v>103.6</v>
      </c>
      <c r="AC1655">
        <v>9.82</v>
      </c>
      <c r="AD1655" t="s">
        <v>64</v>
      </c>
      <c r="AE1655" t="s">
        <v>56</v>
      </c>
      <c r="AF1655">
        <v>6491</v>
      </c>
      <c r="AG1655">
        <v>6491</v>
      </c>
      <c r="AO1655">
        <v>32</v>
      </c>
      <c r="AP1655">
        <v>0</v>
      </c>
      <c r="AW1655">
        <v>336</v>
      </c>
      <c r="BD1655" s="5">
        <v>336</v>
      </c>
      <c r="BE1655">
        <v>304.25</v>
      </c>
      <c r="BG1655">
        <f t="shared" si="181"/>
        <v>304.25</v>
      </c>
      <c r="BH1655">
        <v>32</v>
      </c>
    </row>
    <row r="1656" spans="1:61" x14ac:dyDescent="0.25">
      <c r="A1656" t="s">
        <v>54</v>
      </c>
      <c r="B1656">
        <v>110027</v>
      </c>
      <c r="C1656" t="s">
        <v>55</v>
      </c>
      <c r="D1656" t="s">
        <v>56</v>
      </c>
      <c r="E1656" s="1">
        <v>45971</v>
      </c>
      <c r="F1656" t="s">
        <v>1964</v>
      </c>
      <c r="G1656" t="s">
        <v>58</v>
      </c>
      <c r="H1656" t="str">
        <f t="shared" si="175"/>
        <v>Aggregator</v>
      </c>
      <c r="I1656">
        <v>7470312661</v>
      </c>
      <c r="J1656">
        <v>18528960</v>
      </c>
      <c r="K1656" s="3">
        <v>45971.984027777777</v>
      </c>
      <c r="L1656">
        <f t="shared" si="176"/>
        <v>10</v>
      </c>
      <c r="M1656" t="str">
        <f t="shared" si="177"/>
        <v>Monday</v>
      </c>
      <c r="N1656" s="1" t="str">
        <f t="shared" si="178"/>
        <v>November</v>
      </c>
      <c r="O1656" s="2">
        <v>0.98402777777777772</v>
      </c>
      <c r="P1656" s="2" t="str">
        <f t="shared" si="179"/>
        <v>Week 2</v>
      </c>
      <c r="Q1656" t="s">
        <v>59</v>
      </c>
      <c r="R1656" s="5">
        <v>377.12</v>
      </c>
      <c r="S1656" s="5">
        <v>0</v>
      </c>
      <c r="T1656" s="5">
        <f t="shared" si="180"/>
        <v>0</v>
      </c>
      <c r="U1656" s="5">
        <v>377.12</v>
      </c>
      <c r="V1656" s="5">
        <v>32</v>
      </c>
      <c r="W1656" s="5">
        <v>0</v>
      </c>
      <c r="X1656" s="5">
        <v>0</v>
      </c>
      <c r="Y1656" s="5">
        <v>409.12</v>
      </c>
      <c r="Z1656" s="5">
        <v>409.12</v>
      </c>
      <c r="AA1656" t="s">
        <v>60</v>
      </c>
      <c r="AB1656">
        <v>96</v>
      </c>
      <c r="AC1656">
        <v>2.72</v>
      </c>
      <c r="AD1656" t="s">
        <v>60</v>
      </c>
      <c r="AE1656" t="s">
        <v>56</v>
      </c>
      <c r="AF1656">
        <v>2661</v>
      </c>
      <c r="AG1656">
        <v>2661</v>
      </c>
      <c r="AO1656">
        <v>32</v>
      </c>
      <c r="AP1656">
        <v>0</v>
      </c>
      <c r="AX1656">
        <v>409.12</v>
      </c>
      <c r="BD1656" s="5">
        <v>409.12</v>
      </c>
      <c r="BE1656">
        <v>377.12</v>
      </c>
      <c r="BG1656">
        <f t="shared" si="181"/>
        <v>377.12</v>
      </c>
      <c r="BI1656">
        <v>32</v>
      </c>
    </row>
    <row r="1657" spans="1:61" x14ac:dyDescent="0.25">
      <c r="A1657" t="s">
        <v>54</v>
      </c>
      <c r="B1657">
        <v>110027</v>
      </c>
      <c r="C1657" t="s">
        <v>55</v>
      </c>
      <c r="D1657" t="s">
        <v>56</v>
      </c>
      <c r="E1657" s="1">
        <v>45971</v>
      </c>
      <c r="F1657" t="s">
        <v>1965</v>
      </c>
      <c r="G1657" t="s">
        <v>67</v>
      </c>
      <c r="H1657" t="str">
        <f t="shared" si="175"/>
        <v>Direct Sale</v>
      </c>
      <c r="K1657" s="3">
        <v>45971.987500000003</v>
      </c>
      <c r="L1657">
        <f t="shared" si="176"/>
        <v>10</v>
      </c>
      <c r="M1657" t="str">
        <f t="shared" si="177"/>
        <v>Monday</v>
      </c>
      <c r="N1657" s="1" t="str">
        <f t="shared" si="178"/>
        <v>November</v>
      </c>
      <c r="O1657" s="2">
        <v>0.98750000000000004</v>
      </c>
      <c r="P1657" s="2" t="str">
        <f t="shared" si="179"/>
        <v>Week 2</v>
      </c>
      <c r="Q1657" t="s">
        <v>59</v>
      </c>
      <c r="R1657" s="5">
        <v>358</v>
      </c>
      <c r="S1657" s="5">
        <v>0</v>
      </c>
      <c r="T1657" s="5">
        <f t="shared" si="180"/>
        <v>0</v>
      </c>
      <c r="U1657" s="5">
        <v>358</v>
      </c>
      <c r="V1657" s="5">
        <v>0</v>
      </c>
      <c r="W1657" s="5">
        <v>17.899999999999999</v>
      </c>
      <c r="X1657" s="5">
        <v>0.1</v>
      </c>
      <c r="Y1657" s="5">
        <v>376</v>
      </c>
      <c r="Z1657" s="5">
        <v>376</v>
      </c>
      <c r="AA1657" t="s">
        <v>73</v>
      </c>
      <c r="AB1657">
        <v>75.02</v>
      </c>
      <c r="AC1657">
        <v>5.12</v>
      </c>
      <c r="AD1657" t="s">
        <v>5778</v>
      </c>
      <c r="AE1657" t="s">
        <v>75</v>
      </c>
      <c r="AI1657" t="s">
        <v>632</v>
      </c>
      <c r="AJ1657" t="s">
        <v>633</v>
      </c>
      <c r="AK1657">
        <v>9874123650</v>
      </c>
      <c r="AO1657">
        <v>0</v>
      </c>
      <c r="AP1657">
        <v>0</v>
      </c>
      <c r="AQ1657">
        <v>376</v>
      </c>
      <c r="AZ1657">
        <v>358</v>
      </c>
      <c r="BA1657">
        <v>8.9499999999999993</v>
      </c>
      <c r="BB1657">
        <v>358</v>
      </c>
      <c r="BC1657">
        <v>8.9499999999999993</v>
      </c>
      <c r="BD1657" s="5">
        <v>376</v>
      </c>
      <c r="BE1657">
        <v>358</v>
      </c>
      <c r="BG1657">
        <f t="shared" si="181"/>
        <v>358</v>
      </c>
    </row>
    <row r="1658" spans="1:61" x14ac:dyDescent="0.25">
      <c r="A1658" t="s">
        <v>54</v>
      </c>
      <c r="B1658">
        <v>110027</v>
      </c>
      <c r="C1658" t="s">
        <v>55</v>
      </c>
      <c r="D1658" t="s">
        <v>56</v>
      </c>
      <c r="E1658" s="1">
        <v>45971</v>
      </c>
      <c r="F1658" t="s">
        <v>1966</v>
      </c>
      <c r="G1658" t="s">
        <v>67</v>
      </c>
      <c r="H1658" t="str">
        <f t="shared" si="175"/>
        <v>Direct Sale</v>
      </c>
      <c r="K1658" s="3">
        <v>45971.997916666667</v>
      </c>
      <c r="L1658">
        <f t="shared" si="176"/>
        <v>10</v>
      </c>
      <c r="M1658" t="str">
        <f t="shared" si="177"/>
        <v>Monday</v>
      </c>
      <c r="N1658" s="1" t="str">
        <f t="shared" si="178"/>
        <v>November</v>
      </c>
      <c r="O1658" s="2">
        <v>0.99791666666666667</v>
      </c>
      <c r="P1658" s="2" t="str">
        <f t="shared" si="179"/>
        <v>Week 2</v>
      </c>
      <c r="Q1658" t="s">
        <v>59</v>
      </c>
      <c r="R1658" s="5">
        <v>198</v>
      </c>
      <c r="S1658" s="5">
        <v>0</v>
      </c>
      <c r="T1658" s="5">
        <f t="shared" si="180"/>
        <v>0</v>
      </c>
      <c r="U1658" s="5">
        <v>198</v>
      </c>
      <c r="V1658" s="5">
        <v>0</v>
      </c>
      <c r="W1658" s="5">
        <v>9.9</v>
      </c>
      <c r="X1658" s="5">
        <v>0.1</v>
      </c>
      <c r="Y1658" s="5">
        <v>208</v>
      </c>
      <c r="Z1658" s="5">
        <v>208</v>
      </c>
      <c r="AA1658" t="s">
        <v>73</v>
      </c>
      <c r="AB1658">
        <v>45.43</v>
      </c>
      <c r="AC1658">
        <v>4.0199999999999996</v>
      </c>
      <c r="AD1658" t="s">
        <v>5778</v>
      </c>
      <c r="AE1658" t="s">
        <v>75</v>
      </c>
      <c r="AI1658" t="s">
        <v>730</v>
      </c>
      <c r="AJ1658" t="s">
        <v>731</v>
      </c>
      <c r="AK1658">
        <v>9999777722</v>
      </c>
      <c r="AO1658">
        <v>0</v>
      </c>
      <c r="AP1658">
        <v>0</v>
      </c>
      <c r="AQ1658">
        <v>208</v>
      </c>
      <c r="AZ1658">
        <v>198</v>
      </c>
      <c r="BA1658">
        <v>4.95</v>
      </c>
      <c r="BB1658">
        <v>198</v>
      </c>
      <c r="BC1658">
        <v>4.95</v>
      </c>
      <c r="BD1658" s="5">
        <v>208</v>
      </c>
      <c r="BE1658">
        <v>198</v>
      </c>
      <c r="BG1658">
        <f t="shared" si="181"/>
        <v>198</v>
      </c>
    </row>
    <row r="1659" spans="1:61" x14ac:dyDescent="0.25">
      <c r="A1659" t="s">
        <v>54</v>
      </c>
      <c r="B1659">
        <v>110027</v>
      </c>
      <c r="C1659" t="s">
        <v>55</v>
      </c>
      <c r="D1659" t="s">
        <v>56</v>
      </c>
      <c r="E1659" s="1">
        <v>45971</v>
      </c>
      <c r="F1659" t="s">
        <v>1967</v>
      </c>
      <c r="G1659" t="s">
        <v>63</v>
      </c>
      <c r="H1659" t="str">
        <f t="shared" si="175"/>
        <v>Aggregator</v>
      </c>
      <c r="I1659">
        <v>221769000000000</v>
      </c>
      <c r="J1659">
        <v>29811</v>
      </c>
      <c r="K1659" s="3">
        <v>45971.997916666667</v>
      </c>
      <c r="L1659">
        <f t="shared" si="176"/>
        <v>10</v>
      </c>
      <c r="M1659" t="str">
        <f t="shared" si="177"/>
        <v>Monday</v>
      </c>
      <c r="N1659" s="1" t="str">
        <f t="shared" si="178"/>
        <v>November</v>
      </c>
      <c r="O1659" s="2">
        <v>0.99791666666666667</v>
      </c>
      <c r="P1659" s="2" t="str">
        <f t="shared" si="179"/>
        <v>Week 2</v>
      </c>
      <c r="Q1659" t="s">
        <v>59</v>
      </c>
      <c r="R1659" s="5">
        <v>367</v>
      </c>
      <c r="S1659" s="5">
        <v>-93.75</v>
      </c>
      <c r="T1659" s="5">
        <f t="shared" si="180"/>
        <v>25.544959128065397</v>
      </c>
      <c r="U1659" s="5">
        <v>273.25</v>
      </c>
      <c r="V1659" s="5">
        <v>32</v>
      </c>
      <c r="W1659" s="5">
        <v>0</v>
      </c>
      <c r="X1659" s="5">
        <v>-0.25</v>
      </c>
      <c r="Y1659" s="5">
        <v>305</v>
      </c>
      <c r="Z1659" s="5">
        <v>305</v>
      </c>
      <c r="AA1659" t="s">
        <v>64</v>
      </c>
      <c r="AB1659">
        <v>72.239999999999995</v>
      </c>
      <c r="AC1659">
        <v>6.73</v>
      </c>
      <c r="AD1659" t="s">
        <v>64</v>
      </c>
      <c r="AE1659" t="s">
        <v>56</v>
      </c>
      <c r="AF1659">
        <v>6757</v>
      </c>
      <c r="AG1659">
        <v>6757</v>
      </c>
      <c r="AO1659">
        <v>32</v>
      </c>
      <c r="AP1659">
        <v>0</v>
      </c>
      <c r="AW1659">
        <v>305</v>
      </c>
      <c r="BD1659" s="5">
        <v>305</v>
      </c>
      <c r="BE1659">
        <v>273.25</v>
      </c>
      <c r="BG1659">
        <f t="shared" si="181"/>
        <v>273.25</v>
      </c>
      <c r="BH1659">
        <v>32</v>
      </c>
    </row>
    <row r="1660" spans="1:61" x14ac:dyDescent="0.25">
      <c r="A1660" t="s">
        <v>54</v>
      </c>
      <c r="B1660">
        <v>110027</v>
      </c>
      <c r="C1660" t="s">
        <v>55</v>
      </c>
      <c r="D1660" t="s">
        <v>56</v>
      </c>
      <c r="E1660" s="1">
        <v>45971</v>
      </c>
      <c r="F1660" t="s">
        <v>1968</v>
      </c>
      <c r="G1660" t="s">
        <v>63</v>
      </c>
      <c r="H1660" t="str">
        <f t="shared" si="175"/>
        <v>Aggregator</v>
      </c>
      <c r="I1660">
        <v>221769000000000</v>
      </c>
      <c r="J1660">
        <v>29811</v>
      </c>
      <c r="K1660" s="3">
        <v>45972</v>
      </c>
      <c r="L1660">
        <f t="shared" si="176"/>
        <v>11</v>
      </c>
      <c r="M1660" t="str">
        <f t="shared" si="177"/>
        <v>Tuesday</v>
      </c>
      <c r="N1660" s="1" t="str">
        <f t="shared" si="178"/>
        <v>November</v>
      </c>
      <c r="O1660" s="2">
        <v>0</v>
      </c>
      <c r="P1660" s="2" t="str">
        <f t="shared" si="179"/>
        <v>Week 2</v>
      </c>
      <c r="Q1660" t="s">
        <v>59</v>
      </c>
      <c r="R1660" s="5">
        <v>982.66</v>
      </c>
      <c r="S1660" s="5">
        <v>-460</v>
      </c>
      <c r="T1660" s="5">
        <f t="shared" si="180"/>
        <v>46.811715140536911</v>
      </c>
      <c r="U1660" s="5">
        <v>522.66</v>
      </c>
      <c r="V1660" s="5">
        <v>32</v>
      </c>
      <c r="W1660" s="5">
        <v>0</v>
      </c>
      <c r="X1660" s="5">
        <v>0.34</v>
      </c>
      <c r="Y1660" s="5">
        <v>555</v>
      </c>
      <c r="Z1660" s="5">
        <v>555</v>
      </c>
      <c r="AA1660" t="s">
        <v>64</v>
      </c>
      <c r="AB1660">
        <v>174.98</v>
      </c>
      <c r="AC1660">
        <v>17.309999999999999</v>
      </c>
      <c r="AD1660" t="s">
        <v>64</v>
      </c>
      <c r="AE1660" t="s">
        <v>56</v>
      </c>
      <c r="AF1660">
        <v>5888</v>
      </c>
      <c r="AG1660">
        <v>5888</v>
      </c>
      <c r="AO1660">
        <v>32</v>
      </c>
      <c r="AP1660">
        <v>0</v>
      </c>
      <c r="AW1660">
        <v>555</v>
      </c>
      <c r="BD1660" s="5">
        <v>555</v>
      </c>
      <c r="BE1660">
        <v>522.66</v>
      </c>
      <c r="BG1660">
        <f t="shared" si="181"/>
        <v>522.66</v>
      </c>
      <c r="BH1660">
        <v>32</v>
      </c>
    </row>
    <row r="1661" spans="1:61" x14ac:dyDescent="0.25">
      <c r="A1661" t="s">
        <v>54</v>
      </c>
      <c r="B1661">
        <v>110027</v>
      </c>
      <c r="C1661" t="s">
        <v>55</v>
      </c>
      <c r="D1661" t="s">
        <v>56</v>
      </c>
      <c r="E1661" s="1">
        <v>45971</v>
      </c>
      <c r="F1661" t="s">
        <v>1969</v>
      </c>
      <c r="G1661" t="s">
        <v>67</v>
      </c>
      <c r="H1661" t="str">
        <f t="shared" si="175"/>
        <v>Direct Sale</v>
      </c>
      <c r="K1661" s="3">
        <v>45972</v>
      </c>
      <c r="L1661">
        <f t="shared" si="176"/>
        <v>11</v>
      </c>
      <c r="M1661" t="str">
        <f t="shared" si="177"/>
        <v>Tuesday</v>
      </c>
      <c r="N1661" s="1" t="str">
        <f t="shared" si="178"/>
        <v>November</v>
      </c>
      <c r="O1661" s="2">
        <v>0</v>
      </c>
      <c r="P1661" s="2" t="str">
        <f t="shared" si="179"/>
        <v>Week 2</v>
      </c>
      <c r="Q1661" t="s">
        <v>59</v>
      </c>
      <c r="R1661" s="5">
        <v>59</v>
      </c>
      <c r="S1661" s="5">
        <v>0</v>
      </c>
      <c r="T1661" s="5">
        <f t="shared" si="180"/>
        <v>0</v>
      </c>
      <c r="U1661" s="5">
        <v>59</v>
      </c>
      <c r="V1661" s="5">
        <v>0</v>
      </c>
      <c r="W1661" s="5">
        <v>2.96</v>
      </c>
      <c r="X1661" s="5">
        <v>0.04</v>
      </c>
      <c r="Y1661" s="5">
        <v>62</v>
      </c>
      <c r="Z1661" s="5">
        <v>62</v>
      </c>
      <c r="AA1661" t="s">
        <v>68</v>
      </c>
      <c r="AB1661">
        <v>15.49</v>
      </c>
      <c r="AC1661">
        <v>2.14</v>
      </c>
      <c r="AD1661" t="s">
        <v>5778</v>
      </c>
      <c r="AE1661" t="s">
        <v>75</v>
      </c>
      <c r="AI1661" t="s">
        <v>730</v>
      </c>
      <c r="AJ1661" t="s">
        <v>731</v>
      </c>
      <c r="AK1661">
        <v>9999777722</v>
      </c>
      <c r="AO1661">
        <v>0</v>
      </c>
      <c r="AP1661">
        <v>0</v>
      </c>
      <c r="AR1661">
        <v>62</v>
      </c>
      <c r="AZ1661">
        <v>59</v>
      </c>
      <c r="BA1661">
        <v>1.48</v>
      </c>
      <c r="BB1661">
        <v>59</v>
      </c>
      <c r="BC1661">
        <v>1.48</v>
      </c>
      <c r="BD1661" s="5">
        <v>62</v>
      </c>
      <c r="BE1661">
        <v>59</v>
      </c>
      <c r="BG1661">
        <f t="shared" si="181"/>
        <v>59</v>
      </c>
    </row>
    <row r="1662" spans="1:61" x14ac:dyDescent="0.25">
      <c r="A1662" t="s">
        <v>54</v>
      </c>
      <c r="B1662">
        <v>110027</v>
      </c>
      <c r="C1662" t="s">
        <v>55</v>
      </c>
      <c r="D1662" t="s">
        <v>56</v>
      </c>
      <c r="E1662" s="1">
        <v>45971</v>
      </c>
      <c r="F1662" t="s">
        <v>1970</v>
      </c>
      <c r="G1662" t="s">
        <v>63</v>
      </c>
      <c r="H1662" t="str">
        <f t="shared" si="175"/>
        <v>Aggregator</v>
      </c>
      <c r="I1662">
        <v>221769000000000</v>
      </c>
      <c r="J1662">
        <v>29811</v>
      </c>
      <c r="K1662" s="3">
        <v>45972.003472222219</v>
      </c>
      <c r="L1662">
        <f t="shared" si="176"/>
        <v>11</v>
      </c>
      <c r="M1662" t="str">
        <f t="shared" si="177"/>
        <v>Tuesday</v>
      </c>
      <c r="N1662" s="1" t="str">
        <f t="shared" si="178"/>
        <v>November</v>
      </c>
      <c r="O1662" s="2">
        <v>3.472222222222222E-3</v>
      </c>
      <c r="P1662" s="2" t="str">
        <f t="shared" si="179"/>
        <v>Week 2</v>
      </c>
      <c r="Q1662" t="s">
        <v>59</v>
      </c>
      <c r="R1662" s="5">
        <v>398</v>
      </c>
      <c r="S1662" s="5">
        <v>-93.75</v>
      </c>
      <c r="T1662" s="5">
        <f t="shared" si="180"/>
        <v>23.555276381909547</v>
      </c>
      <c r="U1662" s="5">
        <v>304.25</v>
      </c>
      <c r="V1662" s="5">
        <v>32</v>
      </c>
      <c r="W1662" s="5">
        <v>0</v>
      </c>
      <c r="X1662" s="5">
        <v>-0.25</v>
      </c>
      <c r="Y1662" s="5">
        <v>336</v>
      </c>
      <c r="Z1662" s="5">
        <v>336</v>
      </c>
      <c r="AA1662" t="s">
        <v>64</v>
      </c>
      <c r="AB1662">
        <v>103.6</v>
      </c>
      <c r="AC1662">
        <v>9.82</v>
      </c>
      <c r="AD1662" t="s">
        <v>64</v>
      </c>
      <c r="AE1662" t="s">
        <v>56</v>
      </c>
      <c r="AF1662">
        <v>9402</v>
      </c>
      <c r="AG1662">
        <v>9402</v>
      </c>
      <c r="AO1662">
        <v>32</v>
      </c>
      <c r="AP1662">
        <v>0</v>
      </c>
      <c r="AW1662">
        <v>336</v>
      </c>
      <c r="BD1662" s="5">
        <v>336</v>
      </c>
      <c r="BE1662">
        <v>304.25</v>
      </c>
      <c r="BG1662">
        <f t="shared" si="181"/>
        <v>304.25</v>
      </c>
      <c r="BH1662">
        <v>32</v>
      </c>
    </row>
    <row r="1663" spans="1:61" x14ac:dyDescent="0.25">
      <c r="A1663" t="s">
        <v>54</v>
      </c>
      <c r="B1663">
        <v>110027</v>
      </c>
      <c r="C1663" t="s">
        <v>55</v>
      </c>
      <c r="D1663" t="s">
        <v>56</v>
      </c>
      <c r="E1663" s="1">
        <v>45971</v>
      </c>
      <c r="F1663" t="s">
        <v>1971</v>
      </c>
      <c r="G1663" t="s">
        <v>67</v>
      </c>
      <c r="H1663" t="str">
        <f t="shared" si="175"/>
        <v>Direct Sale</v>
      </c>
      <c r="K1663" s="3">
        <v>45972.009722222225</v>
      </c>
      <c r="L1663">
        <f t="shared" si="176"/>
        <v>11</v>
      </c>
      <c r="M1663" t="str">
        <f t="shared" si="177"/>
        <v>Tuesday</v>
      </c>
      <c r="N1663" s="1" t="str">
        <f t="shared" si="178"/>
        <v>November</v>
      </c>
      <c r="O1663" s="2">
        <v>9.7222222222222224E-3</v>
      </c>
      <c r="P1663" s="2" t="str">
        <f t="shared" si="179"/>
        <v>Week 2</v>
      </c>
      <c r="Q1663" t="s">
        <v>59</v>
      </c>
      <c r="R1663" s="5">
        <v>198</v>
      </c>
      <c r="S1663" s="5">
        <v>-11</v>
      </c>
      <c r="T1663" s="5">
        <f t="shared" si="180"/>
        <v>5.5555555555555554</v>
      </c>
      <c r="U1663" s="5">
        <v>187</v>
      </c>
      <c r="V1663" s="5">
        <v>0</v>
      </c>
      <c r="W1663" s="5">
        <v>9.36</v>
      </c>
      <c r="X1663" s="5">
        <v>-0.36</v>
      </c>
      <c r="Y1663" s="5">
        <v>196</v>
      </c>
      <c r="Z1663" s="5">
        <v>196</v>
      </c>
      <c r="AA1663" t="s">
        <v>213</v>
      </c>
      <c r="AB1663">
        <v>47.2</v>
      </c>
      <c r="AC1663">
        <v>3.92</v>
      </c>
      <c r="AD1663" t="s">
        <v>5778</v>
      </c>
      <c r="AE1663" t="s">
        <v>75</v>
      </c>
      <c r="AI1663" t="s">
        <v>1707</v>
      </c>
      <c r="AJ1663" t="s">
        <v>1708</v>
      </c>
      <c r="AK1663">
        <v>9911957997</v>
      </c>
      <c r="AO1663">
        <v>0</v>
      </c>
      <c r="AP1663">
        <v>0</v>
      </c>
      <c r="AS1663">
        <v>196</v>
      </c>
      <c r="AZ1663">
        <v>187</v>
      </c>
      <c r="BA1663">
        <v>4.68</v>
      </c>
      <c r="BB1663">
        <v>187</v>
      </c>
      <c r="BC1663">
        <v>4.68</v>
      </c>
      <c r="BD1663" s="5">
        <v>196</v>
      </c>
      <c r="BE1663">
        <v>187</v>
      </c>
      <c r="BG1663">
        <f t="shared" si="181"/>
        <v>187</v>
      </c>
    </row>
    <row r="1664" spans="1:61" x14ac:dyDescent="0.25">
      <c r="A1664" t="s">
        <v>54</v>
      </c>
      <c r="B1664">
        <v>110027</v>
      </c>
      <c r="C1664" t="s">
        <v>55</v>
      </c>
      <c r="D1664" t="s">
        <v>56</v>
      </c>
      <c r="E1664" s="1">
        <v>45971</v>
      </c>
      <c r="F1664" t="s">
        <v>1972</v>
      </c>
      <c r="G1664" t="s">
        <v>67</v>
      </c>
      <c r="H1664" t="str">
        <f t="shared" si="175"/>
        <v>Direct Sale</v>
      </c>
      <c r="K1664" s="3">
        <v>45972.009722222225</v>
      </c>
      <c r="L1664">
        <f t="shared" si="176"/>
        <v>11</v>
      </c>
      <c r="M1664" t="str">
        <f t="shared" si="177"/>
        <v>Tuesday</v>
      </c>
      <c r="N1664" s="1" t="str">
        <f t="shared" si="178"/>
        <v>November</v>
      </c>
      <c r="O1664" s="2">
        <v>9.7222222222222224E-3</v>
      </c>
      <c r="P1664" s="2" t="str">
        <f t="shared" si="179"/>
        <v>Week 2</v>
      </c>
      <c r="Q1664" t="s">
        <v>59</v>
      </c>
      <c r="R1664" s="5">
        <v>527</v>
      </c>
      <c r="S1664" s="5">
        <v>0</v>
      </c>
      <c r="T1664" s="5">
        <f t="shared" si="180"/>
        <v>0</v>
      </c>
      <c r="U1664" s="5">
        <v>527</v>
      </c>
      <c r="V1664" s="5">
        <v>0</v>
      </c>
      <c r="W1664" s="5">
        <v>26.36</v>
      </c>
      <c r="X1664" s="5">
        <v>-0.36</v>
      </c>
      <c r="Y1664" s="5">
        <v>553</v>
      </c>
      <c r="Z1664" s="5">
        <v>553</v>
      </c>
      <c r="AA1664" t="s">
        <v>1973</v>
      </c>
      <c r="AB1664">
        <v>80.44</v>
      </c>
      <c r="AC1664">
        <v>10.68</v>
      </c>
      <c r="AD1664" t="s">
        <v>5778</v>
      </c>
      <c r="AE1664" t="s">
        <v>75</v>
      </c>
      <c r="AI1664" t="s">
        <v>1974</v>
      </c>
      <c r="AJ1664" t="s">
        <v>1975</v>
      </c>
      <c r="AK1664">
        <v>9521865726</v>
      </c>
      <c r="AO1664">
        <v>0</v>
      </c>
      <c r="AP1664">
        <v>0</v>
      </c>
      <c r="AR1664">
        <v>30</v>
      </c>
      <c r="AS1664">
        <v>523</v>
      </c>
      <c r="AZ1664">
        <v>527</v>
      </c>
      <c r="BA1664">
        <v>13.18</v>
      </c>
      <c r="BB1664">
        <v>527</v>
      </c>
      <c r="BC1664">
        <v>13.18</v>
      </c>
      <c r="BD1664" s="5">
        <v>553</v>
      </c>
      <c r="BE1664">
        <v>527</v>
      </c>
      <c r="BG1664">
        <f t="shared" si="181"/>
        <v>527</v>
      </c>
    </row>
    <row r="1665" spans="1:61" x14ac:dyDescent="0.25">
      <c r="A1665" t="s">
        <v>54</v>
      </c>
      <c r="B1665">
        <v>110027</v>
      </c>
      <c r="C1665" t="s">
        <v>55</v>
      </c>
      <c r="D1665" t="s">
        <v>56</v>
      </c>
      <c r="E1665" s="1">
        <v>45971</v>
      </c>
      <c r="F1665" t="s">
        <v>1976</v>
      </c>
      <c r="G1665" t="s">
        <v>67</v>
      </c>
      <c r="H1665" t="str">
        <f t="shared" si="175"/>
        <v>Direct Sale</v>
      </c>
      <c r="K1665" s="3">
        <v>45972.009722222225</v>
      </c>
      <c r="L1665">
        <f t="shared" si="176"/>
        <v>11</v>
      </c>
      <c r="M1665" t="str">
        <f t="shared" si="177"/>
        <v>Tuesday</v>
      </c>
      <c r="N1665" s="1" t="str">
        <f t="shared" si="178"/>
        <v>November</v>
      </c>
      <c r="O1665" s="2">
        <v>9.7222222222222224E-3</v>
      </c>
      <c r="P1665" s="2" t="str">
        <f t="shared" si="179"/>
        <v>Week 2</v>
      </c>
      <c r="Q1665" t="s">
        <v>59</v>
      </c>
      <c r="R1665" s="5">
        <v>258</v>
      </c>
      <c r="S1665" s="5">
        <v>0</v>
      </c>
      <c r="T1665" s="5">
        <f t="shared" si="180"/>
        <v>0</v>
      </c>
      <c r="U1665" s="5">
        <v>258</v>
      </c>
      <c r="V1665" s="5">
        <v>0</v>
      </c>
      <c r="W1665" s="5">
        <v>12.9</v>
      </c>
      <c r="X1665" s="5">
        <v>0.1</v>
      </c>
      <c r="Y1665" s="5">
        <v>271</v>
      </c>
      <c r="Z1665" s="5">
        <v>271</v>
      </c>
      <c r="AA1665" t="s">
        <v>73</v>
      </c>
      <c r="AB1665">
        <v>60.15</v>
      </c>
      <c r="AC1665">
        <v>2.56</v>
      </c>
      <c r="AD1665" t="s">
        <v>5778</v>
      </c>
      <c r="AE1665" t="s">
        <v>75</v>
      </c>
      <c r="AI1665" t="s">
        <v>730</v>
      </c>
      <c r="AJ1665" t="s">
        <v>731</v>
      </c>
      <c r="AK1665">
        <v>9999777722</v>
      </c>
      <c r="AO1665">
        <v>0</v>
      </c>
      <c r="AP1665">
        <v>0</v>
      </c>
      <c r="AQ1665">
        <v>271</v>
      </c>
      <c r="AZ1665">
        <v>258</v>
      </c>
      <c r="BA1665">
        <v>6.45</v>
      </c>
      <c r="BB1665">
        <v>258</v>
      </c>
      <c r="BC1665">
        <v>6.45</v>
      </c>
      <c r="BD1665" s="5">
        <v>271</v>
      </c>
      <c r="BE1665">
        <v>258</v>
      </c>
      <c r="BG1665">
        <f t="shared" si="181"/>
        <v>258</v>
      </c>
    </row>
    <row r="1666" spans="1:61" x14ac:dyDescent="0.25">
      <c r="A1666" t="s">
        <v>54</v>
      </c>
      <c r="B1666">
        <v>110027</v>
      </c>
      <c r="C1666" t="s">
        <v>55</v>
      </c>
      <c r="D1666" t="s">
        <v>56</v>
      </c>
      <c r="E1666" s="1">
        <v>45971</v>
      </c>
      <c r="F1666" t="s">
        <v>1977</v>
      </c>
      <c r="G1666" t="s">
        <v>58</v>
      </c>
      <c r="H1666" t="str">
        <f t="shared" si="175"/>
        <v>Aggregator</v>
      </c>
      <c r="I1666">
        <v>7470541001</v>
      </c>
      <c r="J1666">
        <v>18528960</v>
      </c>
      <c r="K1666" s="3">
        <v>45972.011111111111</v>
      </c>
      <c r="L1666">
        <f t="shared" si="176"/>
        <v>11</v>
      </c>
      <c r="M1666" t="str">
        <f t="shared" si="177"/>
        <v>Tuesday</v>
      </c>
      <c r="N1666" s="1" t="str">
        <f t="shared" si="178"/>
        <v>November</v>
      </c>
      <c r="O1666" s="2">
        <v>1.1111111111111112E-2</v>
      </c>
      <c r="P1666" s="2" t="str">
        <f t="shared" si="179"/>
        <v>Week 2</v>
      </c>
      <c r="Q1666" t="s">
        <v>59</v>
      </c>
      <c r="R1666" s="5">
        <v>576</v>
      </c>
      <c r="S1666" s="5">
        <v>-100</v>
      </c>
      <c r="T1666" s="5">
        <f t="shared" si="180"/>
        <v>17.361111111111111</v>
      </c>
      <c r="U1666" s="5">
        <v>476</v>
      </c>
      <c r="V1666" s="5">
        <v>32</v>
      </c>
      <c r="W1666" s="5">
        <v>0</v>
      </c>
      <c r="X1666" s="5">
        <v>0</v>
      </c>
      <c r="Y1666" s="5">
        <v>508</v>
      </c>
      <c r="Z1666" s="5">
        <v>508</v>
      </c>
      <c r="AA1666" t="s">
        <v>60</v>
      </c>
      <c r="AB1666">
        <v>130.29</v>
      </c>
      <c r="AC1666">
        <v>9.0299999999999994</v>
      </c>
      <c r="AD1666" t="s">
        <v>60</v>
      </c>
      <c r="AE1666" t="s">
        <v>56</v>
      </c>
      <c r="AF1666">
        <v>1001</v>
      </c>
      <c r="AG1666">
        <v>1001</v>
      </c>
      <c r="AO1666">
        <v>32</v>
      </c>
      <c r="AP1666">
        <v>0</v>
      </c>
      <c r="AX1666">
        <v>508</v>
      </c>
      <c r="BD1666" s="5">
        <v>508</v>
      </c>
      <c r="BE1666">
        <v>476</v>
      </c>
      <c r="BG1666">
        <f t="shared" si="181"/>
        <v>476</v>
      </c>
      <c r="BI1666">
        <v>32</v>
      </c>
    </row>
    <row r="1667" spans="1:61" x14ac:dyDescent="0.25">
      <c r="A1667" t="s">
        <v>54</v>
      </c>
      <c r="B1667">
        <v>110027</v>
      </c>
      <c r="C1667" t="s">
        <v>55</v>
      </c>
      <c r="D1667" t="s">
        <v>56</v>
      </c>
      <c r="E1667" s="1">
        <v>45971</v>
      </c>
      <c r="F1667" t="s">
        <v>1978</v>
      </c>
      <c r="G1667" t="s">
        <v>67</v>
      </c>
      <c r="H1667" t="str">
        <f t="shared" ref="H1667:H1730" si="182">IF(G1667="POS","Direct Sale","Aggregator")</f>
        <v>Direct Sale</v>
      </c>
      <c r="K1667" s="3">
        <v>45972.012499999997</v>
      </c>
      <c r="L1667">
        <f t="shared" ref="L1667:L1730" si="183">VALUE(DAY(K1667))</f>
        <v>11</v>
      </c>
      <c r="M1667" t="str">
        <f t="shared" ref="M1667:M1730" si="184">TEXT(K1667,"dddd")</f>
        <v>Tuesday</v>
      </c>
      <c r="N1667" s="1" t="str">
        <f t="shared" ref="N1667:N1730" si="185">TEXT(K1667,"MMMM")</f>
        <v>November</v>
      </c>
      <c r="O1667" s="2">
        <v>1.2500000000000001E-2</v>
      </c>
      <c r="P1667" s="2" t="str">
        <f t="shared" ref="P1667:P1730" si="186">_xlfn.IFS(L1667&lt;=7,"Week 1",L1667&lt;=15, "Week 2",L1667&lt;=23,"Week 3",L1667&lt;=30,"Week 4")</f>
        <v>Week 2</v>
      </c>
      <c r="Q1667" t="s">
        <v>59</v>
      </c>
      <c r="R1667" s="5">
        <v>59</v>
      </c>
      <c r="S1667" s="5">
        <v>0</v>
      </c>
      <c r="T1667" s="5">
        <f t="shared" ref="T1667:T1730" si="187">ABS((S1667/R1667)*100)</f>
        <v>0</v>
      </c>
      <c r="U1667" s="5">
        <v>59</v>
      </c>
      <c r="V1667" s="5">
        <v>0</v>
      </c>
      <c r="W1667" s="5">
        <v>2.96</v>
      </c>
      <c r="X1667" s="5">
        <v>0.04</v>
      </c>
      <c r="Y1667" s="5">
        <v>62</v>
      </c>
      <c r="Z1667" s="5">
        <v>62</v>
      </c>
      <c r="AA1667" t="s">
        <v>73</v>
      </c>
      <c r="AB1667">
        <v>15.49</v>
      </c>
      <c r="AC1667">
        <v>2.14</v>
      </c>
      <c r="AD1667" t="s">
        <v>5778</v>
      </c>
      <c r="AE1667" t="s">
        <v>75</v>
      </c>
      <c r="AI1667" t="s">
        <v>89</v>
      </c>
      <c r="AJ1667" t="s">
        <v>56</v>
      </c>
      <c r="AK1667">
        <v>8929758003</v>
      </c>
      <c r="AO1667">
        <v>0</v>
      </c>
      <c r="AP1667">
        <v>0</v>
      </c>
      <c r="AQ1667">
        <v>62</v>
      </c>
      <c r="AZ1667">
        <v>59</v>
      </c>
      <c r="BA1667">
        <v>1.48</v>
      </c>
      <c r="BB1667">
        <v>59</v>
      </c>
      <c r="BC1667">
        <v>1.48</v>
      </c>
      <c r="BD1667" s="5">
        <v>62</v>
      </c>
      <c r="BE1667">
        <v>59</v>
      </c>
      <c r="BG1667">
        <f t="shared" ref="BG1667:BG1730" si="188">BE1667+BF1667</f>
        <v>59</v>
      </c>
    </row>
    <row r="1668" spans="1:61" x14ac:dyDescent="0.25">
      <c r="A1668" t="s">
        <v>54</v>
      </c>
      <c r="B1668">
        <v>110027</v>
      </c>
      <c r="C1668" t="s">
        <v>55</v>
      </c>
      <c r="D1668" t="s">
        <v>56</v>
      </c>
      <c r="E1668" s="1">
        <v>45971</v>
      </c>
      <c r="F1668" t="s">
        <v>1979</v>
      </c>
      <c r="G1668" t="s">
        <v>63</v>
      </c>
      <c r="H1668" t="str">
        <f t="shared" si="182"/>
        <v>Aggregator</v>
      </c>
      <c r="I1668">
        <v>221770000000000</v>
      </c>
      <c r="J1668">
        <v>29811</v>
      </c>
      <c r="K1668" s="3">
        <v>45972.013888888891</v>
      </c>
      <c r="L1668">
        <f t="shared" si="183"/>
        <v>11</v>
      </c>
      <c r="M1668" t="str">
        <f t="shared" si="184"/>
        <v>Tuesday</v>
      </c>
      <c r="N1668" s="1" t="str">
        <f t="shared" si="185"/>
        <v>November</v>
      </c>
      <c r="O1668" s="2">
        <v>1.3888888888888888E-2</v>
      </c>
      <c r="P1668" s="2" t="str">
        <f t="shared" si="186"/>
        <v>Week 2</v>
      </c>
      <c r="Q1668" t="s">
        <v>59</v>
      </c>
      <c r="R1668" s="5">
        <v>148</v>
      </c>
      <c r="S1668" s="5">
        <v>-30</v>
      </c>
      <c r="T1668" s="5">
        <f t="shared" si="187"/>
        <v>20.27027027027027</v>
      </c>
      <c r="U1668" s="5">
        <v>118</v>
      </c>
      <c r="V1668" s="5">
        <v>32</v>
      </c>
      <c r="W1668" s="5">
        <v>0</v>
      </c>
      <c r="X1668" s="5">
        <v>0</v>
      </c>
      <c r="Y1668" s="5">
        <v>150</v>
      </c>
      <c r="Z1668" s="5">
        <v>150</v>
      </c>
      <c r="AA1668" t="s">
        <v>64</v>
      </c>
      <c r="AB1668">
        <v>27.63</v>
      </c>
      <c r="AC1668">
        <v>1.96</v>
      </c>
      <c r="AD1668" t="s">
        <v>64</v>
      </c>
      <c r="AE1668" t="s">
        <v>56</v>
      </c>
      <c r="AF1668">
        <v>7308</v>
      </c>
      <c r="AG1668">
        <v>7308</v>
      </c>
      <c r="AO1668">
        <v>32</v>
      </c>
      <c r="AP1668">
        <v>0</v>
      </c>
      <c r="AW1668">
        <v>150</v>
      </c>
      <c r="BD1668" s="5">
        <v>150</v>
      </c>
      <c r="BE1668">
        <v>118</v>
      </c>
      <c r="BG1668">
        <f t="shared" si="188"/>
        <v>118</v>
      </c>
      <c r="BH1668">
        <v>32</v>
      </c>
    </row>
    <row r="1669" spans="1:61" x14ac:dyDescent="0.25">
      <c r="A1669" t="s">
        <v>54</v>
      </c>
      <c r="B1669">
        <v>110027</v>
      </c>
      <c r="C1669" t="s">
        <v>55</v>
      </c>
      <c r="D1669" t="s">
        <v>56</v>
      </c>
      <c r="E1669" s="1">
        <v>45971</v>
      </c>
      <c r="F1669" t="s">
        <v>1980</v>
      </c>
      <c r="G1669" t="s">
        <v>63</v>
      </c>
      <c r="H1669" t="str">
        <f t="shared" si="182"/>
        <v>Aggregator</v>
      </c>
      <c r="I1669">
        <v>221770000000000</v>
      </c>
      <c r="J1669">
        <v>29811</v>
      </c>
      <c r="K1669" s="3">
        <v>45972.013888888891</v>
      </c>
      <c r="L1669">
        <f t="shared" si="183"/>
        <v>11</v>
      </c>
      <c r="M1669" t="str">
        <f t="shared" si="184"/>
        <v>Tuesday</v>
      </c>
      <c r="N1669" s="1" t="str">
        <f t="shared" si="185"/>
        <v>November</v>
      </c>
      <c r="O1669" s="2">
        <v>1.3888888888888888E-2</v>
      </c>
      <c r="P1669" s="2" t="str">
        <f t="shared" si="186"/>
        <v>Week 2</v>
      </c>
      <c r="Q1669" t="s">
        <v>59</v>
      </c>
      <c r="R1669" s="5">
        <v>984</v>
      </c>
      <c r="S1669" s="5">
        <v>-268.74</v>
      </c>
      <c r="T1669" s="5">
        <f t="shared" si="187"/>
        <v>27.310975609756099</v>
      </c>
      <c r="U1669" s="5">
        <v>715.26</v>
      </c>
      <c r="V1669" s="5">
        <v>32</v>
      </c>
      <c r="W1669" s="5">
        <v>0</v>
      </c>
      <c r="X1669" s="5">
        <v>-0.26</v>
      </c>
      <c r="Y1669" s="5">
        <v>747</v>
      </c>
      <c r="Z1669" s="5">
        <v>747</v>
      </c>
      <c r="AA1669" t="s">
        <v>64</v>
      </c>
      <c r="AB1669">
        <v>178.14</v>
      </c>
      <c r="AC1669">
        <v>17.95</v>
      </c>
      <c r="AD1669" t="s">
        <v>64</v>
      </c>
      <c r="AE1669" t="s">
        <v>56</v>
      </c>
      <c r="AF1669">
        <v>2445</v>
      </c>
      <c r="AG1669">
        <v>2445</v>
      </c>
      <c r="AO1669">
        <v>32</v>
      </c>
      <c r="AP1669">
        <v>0</v>
      </c>
      <c r="AW1669">
        <v>747</v>
      </c>
      <c r="BD1669" s="5">
        <v>747</v>
      </c>
      <c r="BE1669">
        <v>715.26</v>
      </c>
      <c r="BG1669">
        <f t="shared" si="188"/>
        <v>715.26</v>
      </c>
      <c r="BH1669">
        <v>32</v>
      </c>
    </row>
    <row r="1670" spans="1:61" x14ac:dyDescent="0.25">
      <c r="A1670" t="s">
        <v>54</v>
      </c>
      <c r="B1670">
        <v>110027</v>
      </c>
      <c r="C1670" t="s">
        <v>55</v>
      </c>
      <c r="D1670" t="s">
        <v>56</v>
      </c>
      <c r="E1670" s="1">
        <v>45971</v>
      </c>
      <c r="F1670" t="s">
        <v>1981</v>
      </c>
      <c r="G1670" t="s">
        <v>67</v>
      </c>
      <c r="H1670" t="str">
        <f t="shared" si="182"/>
        <v>Direct Sale</v>
      </c>
      <c r="K1670" s="3">
        <v>45972.01458333333</v>
      </c>
      <c r="L1670">
        <f t="shared" si="183"/>
        <v>11</v>
      </c>
      <c r="M1670" t="str">
        <f t="shared" si="184"/>
        <v>Tuesday</v>
      </c>
      <c r="N1670" s="1" t="str">
        <f t="shared" si="185"/>
        <v>November</v>
      </c>
      <c r="O1670" s="2">
        <v>1.4583333333333334E-2</v>
      </c>
      <c r="P1670" s="2" t="str">
        <f t="shared" si="186"/>
        <v>Week 2</v>
      </c>
      <c r="Q1670" t="s">
        <v>59</v>
      </c>
      <c r="R1670" s="5">
        <v>368</v>
      </c>
      <c r="S1670" s="5">
        <v>0</v>
      </c>
      <c r="T1670" s="5">
        <f t="shared" si="187"/>
        <v>0</v>
      </c>
      <c r="U1670" s="5">
        <v>368</v>
      </c>
      <c r="V1670" s="5">
        <v>0</v>
      </c>
      <c r="W1670" s="5">
        <v>18.399999999999999</v>
      </c>
      <c r="X1670" s="5">
        <v>-0.4</v>
      </c>
      <c r="Y1670" s="5">
        <v>386</v>
      </c>
      <c r="Z1670" s="5">
        <v>386</v>
      </c>
      <c r="AA1670" t="s">
        <v>73</v>
      </c>
      <c r="AB1670">
        <v>85.93</v>
      </c>
      <c r="AC1670">
        <v>4.46</v>
      </c>
      <c r="AD1670" t="s">
        <v>5778</v>
      </c>
      <c r="AE1670" t="s">
        <v>75</v>
      </c>
      <c r="AI1670" t="s">
        <v>730</v>
      </c>
      <c r="AJ1670" t="s">
        <v>731</v>
      </c>
      <c r="AK1670">
        <v>9999777722</v>
      </c>
      <c r="AO1670">
        <v>0</v>
      </c>
      <c r="AP1670">
        <v>0</v>
      </c>
      <c r="AQ1670">
        <v>386</v>
      </c>
      <c r="AZ1670">
        <v>368</v>
      </c>
      <c r="BA1670">
        <v>9.1999999999999993</v>
      </c>
      <c r="BB1670">
        <v>368</v>
      </c>
      <c r="BC1670">
        <v>9.1999999999999993</v>
      </c>
      <c r="BD1670" s="5">
        <v>386</v>
      </c>
      <c r="BE1670">
        <v>368</v>
      </c>
      <c r="BG1670">
        <f t="shared" si="188"/>
        <v>368</v>
      </c>
    </row>
    <row r="1671" spans="1:61" x14ac:dyDescent="0.25">
      <c r="A1671" t="s">
        <v>54</v>
      </c>
      <c r="B1671">
        <v>110027</v>
      </c>
      <c r="C1671" t="s">
        <v>55</v>
      </c>
      <c r="D1671" t="s">
        <v>56</v>
      </c>
      <c r="E1671" s="1">
        <v>45971</v>
      </c>
      <c r="F1671" t="s">
        <v>1982</v>
      </c>
      <c r="G1671" t="s">
        <v>63</v>
      </c>
      <c r="H1671" t="str">
        <f t="shared" si="182"/>
        <v>Aggregator</v>
      </c>
      <c r="I1671">
        <v>221770000000000</v>
      </c>
      <c r="J1671">
        <v>29811</v>
      </c>
      <c r="K1671" s="3">
        <v>45972.015972222223</v>
      </c>
      <c r="L1671">
        <f t="shared" si="183"/>
        <v>11</v>
      </c>
      <c r="M1671" t="str">
        <f t="shared" si="184"/>
        <v>Tuesday</v>
      </c>
      <c r="N1671" s="1" t="str">
        <f t="shared" si="185"/>
        <v>November</v>
      </c>
      <c r="O1671" s="2">
        <v>1.5972222222222221E-2</v>
      </c>
      <c r="P1671" s="2" t="str">
        <f t="shared" si="186"/>
        <v>Week 2</v>
      </c>
      <c r="Q1671" t="s">
        <v>59</v>
      </c>
      <c r="R1671" s="5">
        <v>408</v>
      </c>
      <c r="S1671" s="5">
        <v>-93.75</v>
      </c>
      <c r="T1671" s="5">
        <f t="shared" si="187"/>
        <v>22.977941176470587</v>
      </c>
      <c r="U1671" s="5">
        <v>314.25</v>
      </c>
      <c r="V1671" s="5">
        <v>32</v>
      </c>
      <c r="W1671" s="5">
        <v>0</v>
      </c>
      <c r="X1671" s="5">
        <v>-0.25</v>
      </c>
      <c r="Y1671" s="5">
        <v>346</v>
      </c>
      <c r="Z1671" s="5">
        <v>346</v>
      </c>
      <c r="AA1671" t="s">
        <v>64</v>
      </c>
      <c r="AB1671">
        <v>90.39</v>
      </c>
      <c r="AC1671">
        <v>5.03</v>
      </c>
      <c r="AD1671" t="s">
        <v>64</v>
      </c>
      <c r="AE1671" t="s">
        <v>56</v>
      </c>
      <c r="AF1671">
        <v>6232</v>
      </c>
      <c r="AG1671">
        <v>6232</v>
      </c>
      <c r="AO1671">
        <v>32</v>
      </c>
      <c r="AP1671">
        <v>0</v>
      </c>
      <c r="AW1671">
        <v>346</v>
      </c>
      <c r="BD1671" s="5">
        <v>346</v>
      </c>
      <c r="BE1671">
        <v>314.25</v>
      </c>
      <c r="BG1671">
        <f t="shared" si="188"/>
        <v>314.25</v>
      </c>
      <c r="BH1671">
        <v>32</v>
      </c>
    </row>
    <row r="1672" spans="1:61" x14ac:dyDescent="0.25">
      <c r="A1672" t="s">
        <v>54</v>
      </c>
      <c r="B1672">
        <v>110027</v>
      </c>
      <c r="C1672" t="s">
        <v>55</v>
      </c>
      <c r="D1672" t="s">
        <v>56</v>
      </c>
      <c r="E1672" s="1">
        <v>45971</v>
      </c>
      <c r="F1672" t="s">
        <v>1983</v>
      </c>
      <c r="G1672" t="s">
        <v>58</v>
      </c>
      <c r="H1672" t="str">
        <f t="shared" si="182"/>
        <v>Aggregator</v>
      </c>
      <c r="I1672">
        <v>7470503090</v>
      </c>
      <c r="J1672">
        <v>18528960</v>
      </c>
      <c r="K1672" s="3">
        <v>45972.01666666667</v>
      </c>
      <c r="L1672">
        <f t="shared" si="183"/>
        <v>11</v>
      </c>
      <c r="M1672" t="str">
        <f t="shared" si="184"/>
        <v>Tuesday</v>
      </c>
      <c r="N1672" s="1" t="str">
        <f t="shared" si="185"/>
        <v>November</v>
      </c>
      <c r="O1672" s="2">
        <v>1.6666666666666666E-2</v>
      </c>
      <c r="P1672" s="2" t="str">
        <f t="shared" si="186"/>
        <v>Week 2</v>
      </c>
      <c r="Q1672" t="s">
        <v>59</v>
      </c>
      <c r="R1672" s="5">
        <v>567.01</v>
      </c>
      <c r="S1672" s="5">
        <v>-239.91</v>
      </c>
      <c r="T1672" s="5">
        <f t="shared" si="187"/>
        <v>42.311423078958043</v>
      </c>
      <c r="U1672" s="5">
        <v>327.10000000000002</v>
      </c>
      <c r="V1672" s="5">
        <v>32</v>
      </c>
      <c r="W1672" s="5">
        <v>0</v>
      </c>
      <c r="X1672" s="5">
        <v>0</v>
      </c>
      <c r="Y1672" s="5">
        <v>359.1</v>
      </c>
      <c r="Z1672" s="5">
        <v>359.1</v>
      </c>
      <c r="AA1672" t="s">
        <v>60</v>
      </c>
      <c r="AB1672">
        <v>107.97</v>
      </c>
      <c r="AC1672">
        <v>10.11</v>
      </c>
      <c r="AD1672" t="s">
        <v>60</v>
      </c>
      <c r="AE1672" t="s">
        <v>56</v>
      </c>
      <c r="AF1672">
        <v>3090</v>
      </c>
      <c r="AG1672">
        <v>3090</v>
      </c>
      <c r="AO1672">
        <v>32</v>
      </c>
      <c r="AP1672">
        <v>0</v>
      </c>
      <c r="AX1672">
        <v>359.1</v>
      </c>
      <c r="BD1672" s="5">
        <v>359.1</v>
      </c>
      <c r="BE1672">
        <v>327.08999999999997</v>
      </c>
      <c r="BG1672">
        <f t="shared" si="188"/>
        <v>327.08999999999997</v>
      </c>
      <c r="BI1672">
        <v>32</v>
      </c>
    </row>
    <row r="1673" spans="1:61" x14ac:dyDescent="0.25">
      <c r="A1673" t="s">
        <v>54</v>
      </c>
      <c r="B1673">
        <v>110027</v>
      </c>
      <c r="C1673" t="s">
        <v>55</v>
      </c>
      <c r="D1673" t="s">
        <v>56</v>
      </c>
      <c r="E1673" s="1">
        <v>45971</v>
      </c>
      <c r="F1673" t="s">
        <v>1984</v>
      </c>
      <c r="G1673" t="s">
        <v>63</v>
      </c>
      <c r="H1673" t="str">
        <f t="shared" si="182"/>
        <v>Aggregator</v>
      </c>
      <c r="I1673">
        <v>221771000000000</v>
      </c>
      <c r="J1673">
        <v>29811</v>
      </c>
      <c r="K1673" s="3">
        <v>45972.018750000003</v>
      </c>
      <c r="L1673">
        <f t="shared" si="183"/>
        <v>11</v>
      </c>
      <c r="M1673" t="str">
        <f t="shared" si="184"/>
        <v>Tuesday</v>
      </c>
      <c r="N1673" s="1" t="str">
        <f t="shared" si="185"/>
        <v>November</v>
      </c>
      <c r="O1673" s="2">
        <v>1.8749999999999999E-2</v>
      </c>
      <c r="P1673" s="2" t="str">
        <f t="shared" si="186"/>
        <v>Week 2</v>
      </c>
      <c r="Q1673" t="s">
        <v>59</v>
      </c>
      <c r="R1673" s="5">
        <v>264</v>
      </c>
      <c r="S1673" s="5">
        <v>-93.75</v>
      </c>
      <c r="T1673" s="5">
        <f t="shared" si="187"/>
        <v>35.511363636363633</v>
      </c>
      <c r="U1673" s="5">
        <v>170.25</v>
      </c>
      <c r="V1673" s="5">
        <v>32</v>
      </c>
      <c r="W1673" s="5">
        <v>0</v>
      </c>
      <c r="X1673" s="5">
        <v>-0.25</v>
      </c>
      <c r="Y1673" s="5">
        <v>202</v>
      </c>
      <c r="Z1673" s="5">
        <v>202</v>
      </c>
      <c r="AA1673" t="s">
        <v>64</v>
      </c>
      <c r="AB1673">
        <v>57.14</v>
      </c>
      <c r="AC1673">
        <v>5.03</v>
      </c>
      <c r="AD1673" t="s">
        <v>64</v>
      </c>
      <c r="AE1673" t="s">
        <v>56</v>
      </c>
      <c r="AF1673">
        <v>4387</v>
      </c>
      <c r="AG1673">
        <v>4387</v>
      </c>
      <c r="AO1673">
        <v>32</v>
      </c>
      <c r="AP1673">
        <v>0</v>
      </c>
      <c r="AW1673">
        <v>202</v>
      </c>
      <c r="BD1673" s="5">
        <v>202</v>
      </c>
      <c r="BE1673">
        <v>170.25</v>
      </c>
      <c r="BG1673">
        <f t="shared" si="188"/>
        <v>170.25</v>
      </c>
      <c r="BH1673">
        <v>32</v>
      </c>
    </row>
    <row r="1674" spans="1:61" x14ac:dyDescent="0.25">
      <c r="A1674" t="s">
        <v>54</v>
      </c>
      <c r="B1674">
        <v>110027</v>
      </c>
      <c r="C1674" t="s">
        <v>55</v>
      </c>
      <c r="D1674" t="s">
        <v>56</v>
      </c>
      <c r="E1674" s="1">
        <v>45971</v>
      </c>
      <c r="F1674" t="s">
        <v>1985</v>
      </c>
      <c r="G1674" t="s">
        <v>67</v>
      </c>
      <c r="H1674" t="str">
        <f t="shared" si="182"/>
        <v>Direct Sale</v>
      </c>
      <c r="K1674" s="3">
        <v>45972.018750000003</v>
      </c>
      <c r="L1674">
        <f t="shared" si="183"/>
        <v>11</v>
      </c>
      <c r="M1674" t="str">
        <f t="shared" si="184"/>
        <v>Tuesday</v>
      </c>
      <c r="N1674" s="1" t="str">
        <f t="shared" si="185"/>
        <v>November</v>
      </c>
      <c r="O1674" s="2">
        <v>1.8749999999999999E-2</v>
      </c>
      <c r="P1674" s="2" t="str">
        <f t="shared" si="186"/>
        <v>Week 2</v>
      </c>
      <c r="Q1674" t="s">
        <v>59</v>
      </c>
      <c r="R1674" s="5">
        <v>299</v>
      </c>
      <c r="S1674" s="5">
        <v>0</v>
      </c>
      <c r="T1674" s="5">
        <f t="shared" si="187"/>
        <v>0</v>
      </c>
      <c r="U1674" s="5">
        <v>299</v>
      </c>
      <c r="V1674" s="5">
        <v>0</v>
      </c>
      <c r="W1674" s="5">
        <v>14.96</v>
      </c>
      <c r="X1674" s="5">
        <v>0.04</v>
      </c>
      <c r="Y1674" s="5">
        <v>314</v>
      </c>
      <c r="Z1674" s="5">
        <v>314</v>
      </c>
      <c r="AA1674" t="s">
        <v>73</v>
      </c>
      <c r="AB1674">
        <v>77.61</v>
      </c>
      <c r="AC1674">
        <v>8.7200000000000006</v>
      </c>
      <c r="AD1674" t="s">
        <v>5778</v>
      </c>
      <c r="AE1674" t="s">
        <v>75</v>
      </c>
      <c r="AI1674" t="s">
        <v>89</v>
      </c>
      <c r="AJ1674" t="s">
        <v>56</v>
      </c>
      <c r="AK1674">
        <v>8929758003</v>
      </c>
      <c r="AO1674">
        <v>0</v>
      </c>
      <c r="AP1674">
        <v>0</v>
      </c>
      <c r="AQ1674">
        <v>314</v>
      </c>
      <c r="AZ1674">
        <v>299</v>
      </c>
      <c r="BA1674">
        <v>7.48</v>
      </c>
      <c r="BB1674">
        <v>299</v>
      </c>
      <c r="BC1674">
        <v>7.48</v>
      </c>
      <c r="BD1674" s="5">
        <v>314</v>
      </c>
      <c r="BE1674">
        <v>299</v>
      </c>
      <c r="BG1674">
        <f t="shared" si="188"/>
        <v>299</v>
      </c>
    </row>
    <row r="1675" spans="1:61" x14ac:dyDescent="0.25">
      <c r="A1675" t="s">
        <v>54</v>
      </c>
      <c r="B1675">
        <v>110027</v>
      </c>
      <c r="C1675" t="s">
        <v>55</v>
      </c>
      <c r="D1675" t="s">
        <v>56</v>
      </c>
      <c r="E1675" s="1">
        <v>45971</v>
      </c>
      <c r="F1675" t="s">
        <v>1986</v>
      </c>
      <c r="G1675" t="s">
        <v>63</v>
      </c>
      <c r="H1675" t="str">
        <f t="shared" si="182"/>
        <v>Aggregator</v>
      </c>
      <c r="I1675">
        <v>221771000000000</v>
      </c>
      <c r="J1675">
        <v>29811</v>
      </c>
      <c r="K1675" s="3">
        <v>45972.019444444442</v>
      </c>
      <c r="L1675">
        <f t="shared" si="183"/>
        <v>11</v>
      </c>
      <c r="M1675" t="str">
        <f t="shared" si="184"/>
        <v>Tuesday</v>
      </c>
      <c r="N1675" s="1" t="str">
        <f t="shared" si="185"/>
        <v>November</v>
      </c>
      <c r="O1675" s="2">
        <v>1.9444444444444445E-2</v>
      </c>
      <c r="P1675" s="2" t="str">
        <f t="shared" si="186"/>
        <v>Week 2</v>
      </c>
      <c r="Q1675" t="s">
        <v>59</v>
      </c>
      <c r="R1675" s="5">
        <v>169</v>
      </c>
      <c r="S1675" s="5">
        <v>0</v>
      </c>
      <c r="T1675" s="5">
        <f t="shared" si="187"/>
        <v>0</v>
      </c>
      <c r="U1675" s="5">
        <v>169</v>
      </c>
      <c r="V1675" s="5">
        <v>32</v>
      </c>
      <c r="W1675" s="5">
        <v>0</v>
      </c>
      <c r="X1675" s="5">
        <v>0</v>
      </c>
      <c r="Y1675" s="5">
        <v>201</v>
      </c>
      <c r="Z1675" s="5">
        <v>201</v>
      </c>
      <c r="AA1675" t="s">
        <v>64</v>
      </c>
      <c r="AB1675">
        <v>29.83</v>
      </c>
      <c r="AC1675">
        <v>5.57</v>
      </c>
      <c r="AD1675" t="s">
        <v>64</v>
      </c>
      <c r="AE1675" t="s">
        <v>56</v>
      </c>
      <c r="AF1675">
        <v>7695</v>
      </c>
      <c r="AG1675">
        <v>7695</v>
      </c>
      <c r="AO1675">
        <v>32</v>
      </c>
      <c r="AP1675">
        <v>0</v>
      </c>
      <c r="AW1675">
        <v>201</v>
      </c>
      <c r="BD1675" s="5">
        <v>201</v>
      </c>
      <c r="BE1675">
        <v>169</v>
      </c>
      <c r="BG1675">
        <f t="shared" si="188"/>
        <v>169</v>
      </c>
      <c r="BH1675">
        <v>32</v>
      </c>
    </row>
    <row r="1676" spans="1:61" x14ac:dyDescent="0.25">
      <c r="A1676" t="s">
        <v>54</v>
      </c>
      <c r="B1676">
        <v>110027</v>
      </c>
      <c r="C1676" t="s">
        <v>55</v>
      </c>
      <c r="D1676" t="s">
        <v>56</v>
      </c>
      <c r="E1676" s="1">
        <v>45971</v>
      </c>
      <c r="F1676" t="s">
        <v>1987</v>
      </c>
      <c r="G1676" t="s">
        <v>63</v>
      </c>
      <c r="H1676" t="str">
        <f t="shared" si="182"/>
        <v>Aggregator</v>
      </c>
      <c r="I1676">
        <v>221771000000000</v>
      </c>
      <c r="J1676">
        <v>29811</v>
      </c>
      <c r="K1676" s="3">
        <v>45972.022222222222</v>
      </c>
      <c r="L1676">
        <f t="shared" si="183"/>
        <v>11</v>
      </c>
      <c r="M1676" t="str">
        <f t="shared" si="184"/>
        <v>Tuesday</v>
      </c>
      <c r="N1676" s="1" t="str">
        <f t="shared" si="185"/>
        <v>November</v>
      </c>
      <c r="O1676" s="2">
        <v>2.2222222222222223E-2</v>
      </c>
      <c r="P1676" s="2" t="str">
        <f t="shared" si="186"/>
        <v>Week 2</v>
      </c>
      <c r="Q1676" t="s">
        <v>59</v>
      </c>
      <c r="R1676" s="5">
        <v>608</v>
      </c>
      <c r="S1676" s="5">
        <v>-175</v>
      </c>
      <c r="T1676" s="5">
        <f t="shared" si="187"/>
        <v>28.782894736842106</v>
      </c>
      <c r="U1676" s="5">
        <v>433</v>
      </c>
      <c r="V1676" s="5">
        <v>32</v>
      </c>
      <c r="W1676" s="5">
        <v>0</v>
      </c>
      <c r="X1676" s="5">
        <v>0</v>
      </c>
      <c r="Y1676" s="5">
        <v>465</v>
      </c>
      <c r="Z1676" s="5">
        <v>465</v>
      </c>
      <c r="AA1676" t="s">
        <v>64</v>
      </c>
      <c r="AB1676">
        <v>91.78</v>
      </c>
      <c r="AC1676">
        <v>4.7699999999999996</v>
      </c>
      <c r="AD1676" t="s">
        <v>64</v>
      </c>
      <c r="AE1676" t="s">
        <v>56</v>
      </c>
      <c r="AF1676">
        <v>8439</v>
      </c>
      <c r="AG1676">
        <v>8439</v>
      </c>
      <c r="AO1676">
        <v>32</v>
      </c>
      <c r="AP1676">
        <v>0</v>
      </c>
      <c r="AW1676">
        <v>465</v>
      </c>
      <c r="BD1676" s="5">
        <v>465</v>
      </c>
      <c r="BE1676">
        <v>433</v>
      </c>
      <c r="BG1676">
        <f t="shared" si="188"/>
        <v>433</v>
      </c>
      <c r="BH1676">
        <v>32</v>
      </c>
    </row>
    <row r="1677" spans="1:61" x14ac:dyDescent="0.25">
      <c r="A1677" t="s">
        <v>54</v>
      </c>
      <c r="B1677">
        <v>110027</v>
      </c>
      <c r="C1677" t="s">
        <v>55</v>
      </c>
      <c r="D1677" t="s">
        <v>56</v>
      </c>
      <c r="E1677" s="1">
        <v>45971</v>
      </c>
      <c r="F1677" t="s">
        <v>1988</v>
      </c>
      <c r="G1677" t="s">
        <v>63</v>
      </c>
      <c r="H1677" t="str">
        <f t="shared" si="182"/>
        <v>Aggregator</v>
      </c>
      <c r="I1677">
        <v>221771000000000</v>
      </c>
      <c r="J1677">
        <v>29811</v>
      </c>
      <c r="K1677" s="3">
        <v>45972.026388888888</v>
      </c>
      <c r="L1677">
        <f t="shared" si="183"/>
        <v>11</v>
      </c>
      <c r="M1677" t="str">
        <f t="shared" si="184"/>
        <v>Tuesday</v>
      </c>
      <c r="N1677" s="1" t="str">
        <f t="shared" si="185"/>
        <v>November</v>
      </c>
      <c r="O1677" s="2">
        <v>2.6388888888888889E-2</v>
      </c>
      <c r="P1677" s="2" t="str">
        <f t="shared" si="186"/>
        <v>Week 2</v>
      </c>
      <c r="Q1677" t="s">
        <v>59</v>
      </c>
      <c r="R1677" s="5">
        <v>468</v>
      </c>
      <c r="S1677" s="5">
        <v>0</v>
      </c>
      <c r="T1677" s="5">
        <f t="shared" si="187"/>
        <v>0</v>
      </c>
      <c r="U1677" s="5">
        <v>468</v>
      </c>
      <c r="V1677" s="5">
        <v>32</v>
      </c>
      <c r="W1677" s="5">
        <v>0</v>
      </c>
      <c r="X1677" s="5">
        <v>0</v>
      </c>
      <c r="Y1677" s="5">
        <v>500</v>
      </c>
      <c r="Z1677" s="5">
        <v>500</v>
      </c>
      <c r="AA1677" t="s">
        <v>64</v>
      </c>
      <c r="AB1677">
        <v>73.45</v>
      </c>
      <c r="AC1677">
        <v>15.39</v>
      </c>
      <c r="AD1677" t="s">
        <v>64</v>
      </c>
      <c r="AE1677" t="s">
        <v>56</v>
      </c>
      <c r="AF1677">
        <v>6403</v>
      </c>
      <c r="AG1677">
        <v>6403</v>
      </c>
      <c r="AO1677">
        <v>32</v>
      </c>
      <c r="AP1677">
        <v>0</v>
      </c>
      <c r="AW1677">
        <v>500</v>
      </c>
      <c r="BD1677" s="5">
        <v>500</v>
      </c>
      <c r="BE1677">
        <v>468</v>
      </c>
      <c r="BG1677">
        <f t="shared" si="188"/>
        <v>468</v>
      </c>
      <c r="BH1677">
        <v>32</v>
      </c>
    </row>
    <row r="1678" spans="1:61" x14ac:dyDescent="0.25">
      <c r="A1678" t="s">
        <v>54</v>
      </c>
      <c r="B1678">
        <v>110027</v>
      </c>
      <c r="C1678" t="s">
        <v>55</v>
      </c>
      <c r="D1678" t="s">
        <v>56</v>
      </c>
      <c r="E1678" s="1">
        <v>45971</v>
      </c>
      <c r="F1678" t="s">
        <v>1989</v>
      </c>
      <c r="G1678" t="s">
        <v>63</v>
      </c>
      <c r="H1678" t="str">
        <f t="shared" si="182"/>
        <v>Aggregator</v>
      </c>
      <c r="I1678">
        <v>221772000000000</v>
      </c>
      <c r="J1678">
        <v>29811</v>
      </c>
      <c r="K1678" s="3">
        <v>45972.032638888886</v>
      </c>
      <c r="L1678">
        <f t="shared" si="183"/>
        <v>11</v>
      </c>
      <c r="M1678" t="str">
        <f t="shared" si="184"/>
        <v>Tuesday</v>
      </c>
      <c r="N1678" s="1" t="str">
        <f t="shared" si="185"/>
        <v>November</v>
      </c>
      <c r="O1678" s="2">
        <v>3.2638888888888891E-2</v>
      </c>
      <c r="P1678" s="2" t="str">
        <f t="shared" si="186"/>
        <v>Week 2</v>
      </c>
      <c r="Q1678" t="s">
        <v>59</v>
      </c>
      <c r="R1678" s="5">
        <v>359</v>
      </c>
      <c r="S1678" s="5">
        <v>-93.75</v>
      </c>
      <c r="T1678" s="5">
        <f t="shared" si="187"/>
        <v>26.114206128133706</v>
      </c>
      <c r="U1678" s="5">
        <v>265.25</v>
      </c>
      <c r="V1678" s="5">
        <v>32</v>
      </c>
      <c r="W1678" s="5">
        <v>0</v>
      </c>
      <c r="X1678" s="5">
        <v>-0.25</v>
      </c>
      <c r="Y1678" s="5">
        <v>297</v>
      </c>
      <c r="Z1678" s="5">
        <v>297</v>
      </c>
      <c r="AA1678" t="s">
        <v>64</v>
      </c>
      <c r="AB1678">
        <v>78.319999999999993</v>
      </c>
      <c r="AC1678">
        <v>9.82</v>
      </c>
      <c r="AD1678" t="s">
        <v>64</v>
      </c>
      <c r="AE1678" t="s">
        <v>56</v>
      </c>
      <c r="AF1678">
        <v>2868</v>
      </c>
      <c r="AG1678">
        <v>2868</v>
      </c>
      <c r="AO1678">
        <v>32</v>
      </c>
      <c r="AP1678">
        <v>0</v>
      </c>
      <c r="AW1678">
        <v>297</v>
      </c>
      <c r="BD1678" s="5">
        <v>297</v>
      </c>
      <c r="BE1678">
        <v>265.25</v>
      </c>
      <c r="BG1678">
        <f t="shared" si="188"/>
        <v>265.25</v>
      </c>
      <c r="BH1678">
        <v>32</v>
      </c>
    </row>
    <row r="1679" spans="1:61" x14ac:dyDescent="0.25">
      <c r="A1679" t="s">
        <v>54</v>
      </c>
      <c r="B1679">
        <v>110027</v>
      </c>
      <c r="C1679" t="s">
        <v>55</v>
      </c>
      <c r="D1679" t="s">
        <v>56</v>
      </c>
      <c r="E1679" s="1">
        <v>45971</v>
      </c>
      <c r="F1679" t="s">
        <v>1990</v>
      </c>
      <c r="G1679" t="s">
        <v>63</v>
      </c>
      <c r="H1679" t="str">
        <f t="shared" si="182"/>
        <v>Aggregator</v>
      </c>
      <c r="I1679">
        <v>221773000000000</v>
      </c>
      <c r="J1679">
        <v>29811</v>
      </c>
      <c r="K1679" s="3">
        <v>45972.047222222223</v>
      </c>
      <c r="L1679">
        <f t="shared" si="183"/>
        <v>11</v>
      </c>
      <c r="M1679" t="str">
        <f t="shared" si="184"/>
        <v>Tuesday</v>
      </c>
      <c r="N1679" s="1" t="str">
        <f t="shared" si="185"/>
        <v>November</v>
      </c>
      <c r="O1679" s="2">
        <v>4.7222222222222221E-2</v>
      </c>
      <c r="P1679" s="2" t="str">
        <f t="shared" si="186"/>
        <v>Week 2</v>
      </c>
      <c r="Q1679" t="s">
        <v>59</v>
      </c>
      <c r="R1679" s="5">
        <v>697</v>
      </c>
      <c r="S1679" s="5">
        <v>-250</v>
      </c>
      <c r="T1679" s="5">
        <f t="shared" si="187"/>
        <v>35.868005738880917</v>
      </c>
      <c r="U1679" s="5">
        <v>447</v>
      </c>
      <c r="V1679" s="5">
        <v>32</v>
      </c>
      <c r="W1679" s="5">
        <v>0</v>
      </c>
      <c r="X1679" s="5">
        <v>0</v>
      </c>
      <c r="Y1679" s="5">
        <v>479</v>
      </c>
      <c r="Z1679" s="5">
        <v>479</v>
      </c>
      <c r="AA1679" t="s">
        <v>64</v>
      </c>
      <c r="AB1679">
        <v>123.72</v>
      </c>
      <c r="AC1679">
        <v>13.46</v>
      </c>
      <c r="AD1679" t="s">
        <v>64</v>
      </c>
      <c r="AE1679" t="s">
        <v>56</v>
      </c>
      <c r="AF1679">
        <v>9778</v>
      </c>
      <c r="AG1679">
        <v>9778</v>
      </c>
      <c r="AO1679">
        <v>32</v>
      </c>
      <c r="AP1679">
        <v>0</v>
      </c>
      <c r="AW1679">
        <v>479</v>
      </c>
      <c r="BD1679" s="5">
        <v>479</v>
      </c>
      <c r="BE1679">
        <v>447</v>
      </c>
      <c r="BG1679">
        <f t="shared" si="188"/>
        <v>447</v>
      </c>
      <c r="BH1679">
        <v>32</v>
      </c>
    </row>
    <row r="1680" spans="1:61" x14ac:dyDescent="0.25">
      <c r="A1680" t="s">
        <v>54</v>
      </c>
      <c r="B1680">
        <v>110027</v>
      </c>
      <c r="C1680" t="s">
        <v>55</v>
      </c>
      <c r="D1680" t="s">
        <v>56</v>
      </c>
      <c r="E1680" s="1">
        <v>45971</v>
      </c>
      <c r="F1680" t="s">
        <v>1991</v>
      </c>
      <c r="G1680" t="s">
        <v>58</v>
      </c>
      <c r="H1680" t="str">
        <f t="shared" si="182"/>
        <v>Aggregator</v>
      </c>
      <c r="I1680">
        <v>7468876901</v>
      </c>
      <c r="J1680">
        <v>18528960</v>
      </c>
      <c r="K1680" s="3">
        <v>45972.047222222223</v>
      </c>
      <c r="L1680">
        <f t="shared" si="183"/>
        <v>11</v>
      </c>
      <c r="M1680" t="str">
        <f t="shared" si="184"/>
        <v>Tuesday</v>
      </c>
      <c r="N1680" s="1" t="str">
        <f t="shared" si="185"/>
        <v>November</v>
      </c>
      <c r="O1680" s="2">
        <v>4.7222222222222221E-2</v>
      </c>
      <c r="P1680" s="2" t="str">
        <f t="shared" si="186"/>
        <v>Week 2</v>
      </c>
      <c r="Q1680" t="s">
        <v>59</v>
      </c>
      <c r="R1680" s="5">
        <v>159</v>
      </c>
      <c r="S1680" s="5">
        <v>-79.5</v>
      </c>
      <c r="T1680" s="5">
        <f t="shared" si="187"/>
        <v>50</v>
      </c>
      <c r="U1680" s="5">
        <v>79.5</v>
      </c>
      <c r="V1680" s="5">
        <v>32</v>
      </c>
      <c r="W1680" s="5">
        <v>0</v>
      </c>
      <c r="X1680" s="5">
        <v>0</v>
      </c>
      <c r="Y1680" s="5">
        <v>111.5</v>
      </c>
      <c r="Z1680" s="5">
        <v>111.5</v>
      </c>
      <c r="AA1680" t="s">
        <v>60</v>
      </c>
      <c r="AB1680">
        <v>22.54</v>
      </c>
      <c r="AC1680">
        <v>3.92</v>
      </c>
      <c r="AD1680" t="s">
        <v>60</v>
      </c>
      <c r="AE1680" t="s">
        <v>56</v>
      </c>
      <c r="AF1680">
        <v>6901</v>
      </c>
      <c r="AG1680">
        <v>6901</v>
      </c>
      <c r="AO1680">
        <v>32</v>
      </c>
      <c r="AP1680">
        <v>0</v>
      </c>
      <c r="AX1680">
        <v>111.5</v>
      </c>
      <c r="BD1680" s="5">
        <v>111.5</v>
      </c>
      <c r="BE1680">
        <v>79.5</v>
      </c>
      <c r="BG1680">
        <f t="shared" si="188"/>
        <v>79.5</v>
      </c>
      <c r="BI1680">
        <v>32</v>
      </c>
    </row>
    <row r="1681" spans="1:61" x14ac:dyDescent="0.25">
      <c r="A1681" t="s">
        <v>54</v>
      </c>
      <c r="B1681">
        <v>110027</v>
      </c>
      <c r="C1681" t="s">
        <v>55</v>
      </c>
      <c r="D1681" t="s">
        <v>56</v>
      </c>
      <c r="E1681" s="1">
        <v>45971</v>
      </c>
      <c r="F1681" t="s">
        <v>1992</v>
      </c>
      <c r="G1681" t="s">
        <v>63</v>
      </c>
      <c r="H1681" t="str">
        <f t="shared" si="182"/>
        <v>Aggregator</v>
      </c>
      <c r="I1681">
        <v>221774000000000</v>
      </c>
      <c r="J1681">
        <v>29811</v>
      </c>
      <c r="K1681" s="3">
        <v>45972.057638888888</v>
      </c>
      <c r="L1681">
        <f t="shared" si="183"/>
        <v>11</v>
      </c>
      <c r="M1681" t="str">
        <f t="shared" si="184"/>
        <v>Tuesday</v>
      </c>
      <c r="N1681" s="1" t="str">
        <f t="shared" si="185"/>
        <v>November</v>
      </c>
      <c r="O1681" s="2">
        <v>5.7638888888888892E-2</v>
      </c>
      <c r="P1681" s="2" t="str">
        <f t="shared" si="186"/>
        <v>Week 2</v>
      </c>
      <c r="Q1681" t="s">
        <v>59</v>
      </c>
      <c r="R1681" s="5">
        <v>591</v>
      </c>
      <c r="S1681" s="5">
        <v>-93.74</v>
      </c>
      <c r="T1681" s="5">
        <f t="shared" si="187"/>
        <v>15.861252115059221</v>
      </c>
      <c r="U1681" s="5">
        <v>497.26</v>
      </c>
      <c r="V1681" s="5">
        <v>32</v>
      </c>
      <c r="W1681" s="5">
        <v>0</v>
      </c>
      <c r="X1681" s="5">
        <v>-0.26</v>
      </c>
      <c r="Y1681" s="5">
        <v>529</v>
      </c>
      <c r="Z1681" s="5">
        <v>529</v>
      </c>
      <c r="AA1681" t="s">
        <v>64</v>
      </c>
      <c r="AB1681">
        <v>140.26</v>
      </c>
      <c r="AC1681">
        <v>10.24</v>
      </c>
      <c r="AD1681" t="s">
        <v>64</v>
      </c>
      <c r="AE1681" t="s">
        <v>56</v>
      </c>
      <c r="AF1681">
        <v>9722</v>
      </c>
      <c r="AG1681">
        <v>9722</v>
      </c>
      <c r="AO1681">
        <v>32</v>
      </c>
      <c r="AP1681">
        <v>0</v>
      </c>
      <c r="AW1681">
        <v>529</v>
      </c>
      <c r="BD1681" s="5">
        <v>529</v>
      </c>
      <c r="BE1681">
        <v>497.27</v>
      </c>
      <c r="BG1681">
        <f t="shared" si="188"/>
        <v>497.27</v>
      </c>
      <c r="BH1681">
        <v>32</v>
      </c>
    </row>
    <row r="1682" spans="1:61" x14ac:dyDescent="0.25">
      <c r="A1682" t="s">
        <v>54</v>
      </c>
      <c r="B1682">
        <v>110027</v>
      </c>
      <c r="C1682" t="s">
        <v>55</v>
      </c>
      <c r="D1682" t="s">
        <v>56</v>
      </c>
      <c r="E1682" s="1">
        <v>45971</v>
      </c>
      <c r="F1682" t="s">
        <v>1993</v>
      </c>
      <c r="G1682" t="s">
        <v>63</v>
      </c>
      <c r="H1682" t="str">
        <f t="shared" si="182"/>
        <v>Aggregator</v>
      </c>
      <c r="I1682">
        <v>221775000000000</v>
      </c>
      <c r="J1682">
        <v>29811</v>
      </c>
      <c r="K1682" s="3">
        <v>45972.066666666666</v>
      </c>
      <c r="L1682">
        <f t="shared" si="183"/>
        <v>11</v>
      </c>
      <c r="M1682" t="str">
        <f t="shared" si="184"/>
        <v>Tuesday</v>
      </c>
      <c r="N1682" s="1" t="str">
        <f t="shared" si="185"/>
        <v>November</v>
      </c>
      <c r="O1682" s="2">
        <v>6.6666666666666666E-2</v>
      </c>
      <c r="P1682" s="2" t="str">
        <f t="shared" si="186"/>
        <v>Week 2</v>
      </c>
      <c r="Q1682" t="s">
        <v>59</v>
      </c>
      <c r="R1682" s="5">
        <v>218</v>
      </c>
      <c r="S1682" s="5">
        <v>-90</v>
      </c>
      <c r="T1682" s="5">
        <f t="shared" si="187"/>
        <v>41.284403669724774</v>
      </c>
      <c r="U1682" s="5">
        <v>128</v>
      </c>
      <c r="V1682" s="5">
        <v>32</v>
      </c>
      <c r="W1682" s="5">
        <v>0</v>
      </c>
      <c r="X1682" s="5">
        <v>0</v>
      </c>
      <c r="Y1682" s="5">
        <v>160</v>
      </c>
      <c r="Z1682" s="5">
        <v>160</v>
      </c>
      <c r="AA1682" t="s">
        <v>64</v>
      </c>
      <c r="AB1682">
        <v>40.67</v>
      </c>
      <c r="AC1682">
        <v>5.34</v>
      </c>
      <c r="AD1682" t="s">
        <v>64</v>
      </c>
      <c r="AE1682" t="s">
        <v>56</v>
      </c>
      <c r="AF1682">
        <v>8286</v>
      </c>
      <c r="AG1682">
        <v>8286</v>
      </c>
      <c r="AO1682">
        <v>32</v>
      </c>
      <c r="AP1682">
        <v>0</v>
      </c>
      <c r="AW1682">
        <v>160</v>
      </c>
      <c r="BD1682" s="5">
        <v>160</v>
      </c>
      <c r="BE1682">
        <v>128</v>
      </c>
      <c r="BG1682">
        <f t="shared" si="188"/>
        <v>128</v>
      </c>
      <c r="BH1682">
        <v>32</v>
      </c>
    </row>
    <row r="1683" spans="1:61" x14ac:dyDescent="0.25">
      <c r="A1683" t="s">
        <v>54</v>
      </c>
      <c r="B1683">
        <v>110027</v>
      </c>
      <c r="C1683" t="s">
        <v>55</v>
      </c>
      <c r="D1683" t="s">
        <v>56</v>
      </c>
      <c r="E1683" s="1">
        <v>45971</v>
      </c>
      <c r="F1683" t="s">
        <v>1994</v>
      </c>
      <c r="G1683" t="s">
        <v>58</v>
      </c>
      <c r="H1683" t="str">
        <f t="shared" si="182"/>
        <v>Aggregator</v>
      </c>
      <c r="I1683">
        <v>7468033893</v>
      </c>
      <c r="J1683">
        <v>18528960</v>
      </c>
      <c r="K1683" s="3">
        <v>45972.084722222222</v>
      </c>
      <c r="L1683">
        <f t="shared" si="183"/>
        <v>11</v>
      </c>
      <c r="M1683" t="str">
        <f t="shared" si="184"/>
        <v>Tuesday</v>
      </c>
      <c r="N1683" s="1" t="str">
        <f t="shared" si="185"/>
        <v>November</v>
      </c>
      <c r="O1683" s="2">
        <v>8.4722222222222227E-2</v>
      </c>
      <c r="P1683" s="2" t="str">
        <f t="shared" si="186"/>
        <v>Week 2</v>
      </c>
      <c r="Q1683" t="s">
        <v>59</v>
      </c>
      <c r="R1683" s="5">
        <v>538</v>
      </c>
      <c r="S1683" s="5">
        <v>-100</v>
      </c>
      <c r="T1683" s="5">
        <f t="shared" si="187"/>
        <v>18.587360594795538</v>
      </c>
      <c r="U1683" s="5">
        <v>438</v>
      </c>
      <c r="V1683" s="5">
        <v>32</v>
      </c>
      <c r="W1683" s="5">
        <v>0</v>
      </c>
      <c r="X1683" s="5">
        <v>0</v>
      </c>
      <c r="Y1683" s="5">
        <v>470</v>
      </c>
      <c r="Z1683" s="5">
        <v>470</v>
      </c>
      <c r="AA1683" t="s">
        <v>60</v>
      </c>
      <c r="AB1683">
        <v>110.9</v>
      </c>
      <c r="AC1683">
        <v>9.5399999999999991</v>
      </c>
      <c r="AD1683" t="s">
        <v>60</v>
      </c>
      <c r="AE1683" t="s">
        <v>56</v>
      </c>
      <c r="AF1683">
        <v>3893</v>
      </c>
      <c r="AG1683">
        <v>3893</v>
      </c>
      <c r="AO1683">
        <v>32</v>
      </c>
      <c r="AP1683">
        <v>0</v>
      </c>
      <c r="AX1683">
        <v>470</v>
      </c>
      <c r="BD1683" s="5">
        <v>470</v>
      </c>
      <c r="BE1683">
        <v>438</v>
      </c>
      <c r="BG1683">
        <f t="shared" si="188"/>
        <v>438</v>
      </c>
      <c r="BI1683">
        <v>32</v>
      </c>
    </row>
    <row r="1684" spans="1:61" x14ac:dyDescent="0.25">
      <c r="A1684" t="s">
        <v>54</v>
      </c>
      <c r="B1684">
        <v>110027</v>
      </c>
      <c r="C1684" t="s">
        <v>55</v>
      </c>
      <c r="D1684" t="s">
        <v>56</v>
      </c>
      <c r="E1684" s="1">
        <v>45971</v>
      </c>
      <c r="F1684" t="s">
        <v>1995</v>
      </c>
      <c r="G1684" t="s">
        <v>63</v>
      </c>
      <c r="H1684" t="str">
        <f t="shared" si="182"/>
        <v>Aggregator</v>
      </c>
      <c r="I1684">
        <v>221777000000000</v>
      </c>
      <c r="J1684">
        <v>29811</v>
      </c>
      <c r="K1684" s="3">
        <v>45972.092361111114</v>
      </c>
      <c r="L1684">
        <f t="shared" si="183"/>
        <v>11</v>
      </c>
      <c r="M1684" t="str">
        <f t="shared" si="184"/>
        <v>Tuesday</v>
      </c>
      <c r="N1684" s="1" t="str">
        <f t="shared" si="185"/>
        <v>November</v>
      </c>
      <c r="O1684" s="2">
        <v>9.2361111111111116E-2</v>
      </c>
      <c r="P1684" s="2" t="str">
        <f t="shared" si="186"/>
        <v>Week 2</v>
      </c>
      <c r="Q1684" t="s">
        <v>59</v>
      </c>
      <c r="R1684" s="5">
        <v>436</v>
      </c>
      <c r="S1684" s="5">
        <v>-93.75</v>
      </c>
      <c r="T1684" s="5">
        <f t="shared" si="187"/>
        <v>21.50229357798165</v>
      </c>
      <c r="U1684" s="5">
        <v>342.25</v>
      </c>
      <c r="V1684" s="5">
        <v>32</v>
      </c>
      <c r="W1684" s="5">
        <v>0</v>
      </c>
      <c r="X1684" s="5">
        <v>-0.25</v>
      </c>
      <c r="Y1684" s="5">
        <v>374</v>
      </c>
      <c r="Z1684" s="5">
        <v>374</v>
      </c>
      <c r="AA1684" t="s">
        <v>64</v>
      </c>
      <c r="AB1684">
        <v>97.71</v>
      </c>
      <c r="AC1684">
        <v>7.84</v>
      </c>
      <c r="AD1684" t="s">
        <v>64</v>
      </c>
      <c r="AE1684" t="s">
        <v>56</v>
      </c>
      <c r="AF1684">
        <v>4104</v>
      </c>
      <c r="AG1684">
        <v>4104</v>
      </c>
      <c r="AO1684">
        <v>32</v>
      </c>
      <c r="AP1684">
        <v>0</v>
      </c>
      <c r="AW1684">
        <v>374</v>
      </c>
      <c r="BD1684" s="5">
        <v>374</v>
      </c>
      <c r="BE1684">
        <v>342.25</v>
      </c>
      <c r="BG1684">
        <f t="shared" si="188"/>
        <v>342.25</v>
      </c>
      <c r="BH1684">
        <v>32</v>
      </c>
    </row>
    <row r="1685" spans="1:61" x14ac:dyDescent="0.25">
      <c r="A1685" t="s">
        <v>54</v>
      </c>
      <c r="B1685">
        <v>110027</v>
      </c>
      <c r="C1685" t="s">
        <v>55</v>
      </c>
      <c r="D1685" t="s">
        <v>56</v>
      </c>
      <c r="E1685" s="1">
        <v>45971</v>
      </c>
      <c r="F1685" t="s">
        <v>1996</v>
      </c>
      <c r="G1685" t="s">
        <v>58</v>
      </c>
      <c r="H1685" t="str">
        <f t="shared" si="182"/>
        <v>Aggregator</v>
      </c>
      <c r="I1685">
        <v>7469287806</v>
      </c>
      <c r="J1685">
        <v>18528960</v>
      </c>
      <c r="K1685" s="3">
        <v>45972.094444444447</v>
      </c>
      <c r="L1685">
        <f t="shared" si="183"/>
        <v>11</v>
      </c>
      <c r="M1685" t="str">
        <f t="shared" si="184"/>
        <v>Tuesday</v>
      </c>
      <c r="N1685" s="1" t="str">
        <f t="shared" si="185"/>
        <v>November</v>
      </c>
      <c r="O1685" s="2">
        <v>9.4444444444444442E-2</v>
      </c>
      <c r="P1685" s="2" t="str">
        <f t="shared" si="186"/>
        <v>Week 2</v>
      </c>
      <c r="Q1685" t="s">
        <v>59</v>
      </c>
      <c r="R1685" s="5">
        <v>218</v>
      </c>
      <c r="S1685" s="5">
        <v>-100</v>
      </c>
      <c r="T1685" s="5">
        <f t="shared" si="187"/>
        <v>45.871559633027523</v>
      </c>
      <c r="U1685" s="5">
        <v>118</v>
      </c>
      <c r="V1685" s="5">
        <v>32</v>
      </c>
      <c r="W1685" s="5">
        <v>0</v>
      </c>
      <c r="X1685" s="5">
        <v>0</v>
      </c>
      <c r="Y1685" s="5">
        <v>150</v>
      </c>
      <c r="Z1685" s="5">
        <v>150</v>
      </c>
      <c r="AA1685" t="s">
        <v>60</v>
      </c>
      <c r="AB1685">
        <v>48.86</v>
      </c>
      <c r="AC1685">
        <v>3.92</v>
      </c>
      <c r="AD1685" t="s">
        <v>60</v>
      </c>
      <c r="AE1685" t="s">
        <v>56</v>
      </c>
      <c r="AF1685">
        <v>7806</v>
      </c>
      <c r="AG1685">
        <v>7806</v>
      </c>
      <c r="AO1685">
        <v>32</v>
      </c>
      <c r="AP1685">
        <v>0</v>
      </c>
      <c r="AX1685">
        <v>150</v>
      </c>
      <c r="BD1685" s="5">
        <v>150</v>
      </c>
      <c r="BE1685">
        <v>118</v>
      </c>
      <c r="BG1685">
        <f t="shared" si="188"/>
        <v>118</v>
      </c>
      <c r="BI1685">
        <v>32</v>
      </c>
    </row>
    <row r="1686" spans="1:61" x14ac:dyDescent="0.25">
      <c r="A1686" t="s">
        <v>54</v>
      </c>
      <c r="B1686">
        <v>110027</v>
      </c>
      <c r="C1686" t="s">
        <v>55</v>
      </c>
      <c r="D1686" t="s">
        <v>56</v>
      </c>
      <c r="E1686" s="1">
        <v>45971</v>
      </c>
      <c r="F1686" t="s">
        <v>1997</v>
      </c>
      <c r="G1686" t="s">
        <v>63</v>
      </c>
      <c r="H1686" t="str">
        <f t="shared" si="182"/>
        <v>Aggregator</v>
      </c>
      <c r="I1686">
        <v>221777000000000</v>
      </c>
      <c r="J1686">
        <v>29811</v>
      </c>
      <c r="K1686" s="3">
        <v>45972.09652777778</v>
      </c>
      <c r="L1686">
        <f t="shared" si="183"/>
        <v>11</v>
      </c>
      <c r="M1686" t="str">
        <f t="shared" si="184"/>
        <v>Tuesday</v>
      </c>
      <c r="N1686" s="1" t="str">
        <f t="shared" si="185"/>
        <v>November</v>
      </c>
      <c r="O1686" s="2">
        <v>9.6527777777777782E-2</v>
      </c>
      <c r="P1686" s="2" t="str">
        <f t="shared" si="186"/>
        <v>Week 2</v>
      </c>
      <c r="Q1686" t="s">
        <v>59</v>
      </c>
      <c r="R1686" s="5">
        <v>578</v>
      </c>
      <c r="S1686" s="5">
        <v>-93.74</v>
      </c>
      <c r="T1686" s="5">
        <f t="shared" si="187"/>
        <v>16.217993079584776</v>
      </c>
      <c r="U1686" s="5">
        <v>484.26</v>
      </c>
      <c r="V1686" s="5">
        <v>32</v>
      </c>
      <c r="W1686" s="5">
        <v>0</v>
      </c>
      <c r="X1686" s="5">
        <v>-0.26</v>
      </c>
      <c r="Y1686" s="5">
        <v>516</v>
      </c>
      <c r="Z1686" s="5">
        <v>516</v>
      </c>
      <c r="AA1686" t="s">
        <v>64</v>
      </c>
      <c r="AB1686">
        <v>115.66</v>
      </c>
      <c r="AC1686">
        <v>19.649999999999999</v>
      </c>
      <c r="AD1686" t="s">
        <v>64</v>
      </c>
      <c r="AE1686" t="s">
        <v>56</v>
      </c>
      <c r="AF1686">
        <v>6964</v>
      </c>
      <c r="AG1686">
        <v>6964</v>
      </c>
      <c r="AO1686">
        <v>32</v>
      </c>
      <c r="AP1686">
        <v>0</v>
      </c>
      <c r="AW1686">
        <v>516</v>
      </c>
      <c r="BD1686" s="5">
        <v>516</v>
      </c>
      <c r="BE1686">
        <v>484.26</v>
      </c>
      <c r="BG1686">
        <f t="shared" si="188"/>
        <v>484.26</v>
      </c>
      <c r="BH1686">
        <v>32</v>
      </c>
    </row>
    <row r="1687" spans="1:61" x14ac:dyDescent="0.25">
      <c r="A1687" t="s">
        <v>54</v>
      </c>
      <c r="B1687">
        <v>110027</v>
      </c>
      <c r="C1687" t="s">
        <v>55</v>
      </c>
      <c r="D1687" t="s">
        <v>56</v>
      </c>
      <c r="E1687" s="1">
        <v>45971</v>
      </c>
      <c r="F1687" t="s">
        <v>1998</v>
      </c>
      <c r="G1687" t="s">
        <v>58</v>
      </c>
      <c r="H1687" t="str">
        <f t="shared" si="182"/>
        <v>Aggregator</v>
      </c>
      <c r="I1687">
        <v>7469858685</v>
      </c>
      <c r="J1687">
        <v>18528960</v>
      </c>
      <c r="K1687" s="3">
        <v>45972.09652777778</v>
      </c>
      <c r="L1687">
        <f t="shared" si="183"/>
        <v>11</v>
      </c>
      <c r="M1687" t="str">
        <f t="shared" si="184"/>
        <v>Tuesday</v>
      </c>
      <c r="N1687" s="1" t="str">
        <f t="shared" si="185"/>
        <v>November</v>
      </c>
      <c r="O1687" s="2">
        <v>9.6527777777777782E-2</v>
      </c>
      <c r="P1687" s="2" t="str">
        <f t="shared" si="186"/>
        <v>Week 2</v>
      </c>
      <c r="Q1687" t="s">
        <v>59</v>
      </c>
      <c r="R1687" s="5">
        <v>408</v>
      </c>
      <c r="S1687" s="5">
        <v>-75</v>
      </c>
      <c r="T1687" s="5">
        <f t="shared" si="187"/>
        <v>18.382352941176471</v>
      </c>
      <c r="U1687" s="5">
        <v>333</v>
      </c>
      <c r="V1687" s="5">
        <v>32</v>
      </c>
      <c r="W1687" s="5">
        <v>0</v>
      </c>
      <c r="X1687" s="5">
        <v>0</v>
      </c>
      <c r="Y1687" s="5">
        <v>365</v>
      </c>
      <c r="Z1687" s="5">
        <v>365</v>
      </c>
      <c r="AA1687" t="s">
        <v>60</v>
      </c>
      <c r="AB1687">
        <v>76.09</v>
      </c>
      <c r="AC1687">
        <v>8.15</v>
      </c>
      <c r="AD1687" t="s">
        <v>60</v>
      </c>
      <c r="AE1687" t="s">
        <v>56</v>
      </c>
      <c r="AF1687">
        <v>8685</v>
      </c>
      <c r="AG1687">
        <v>8685</v>
      </c>
      <c r="AO1687">
        <v>32</v>
      </c>
      <c r="AP1687">
        <v>0</v>
      </c>
      <c r="AX1687">
        <v>365</v>
      </c>
      <c r="BD1687" s="5">
        <v>365</v>
      </c>
      <c r="BE1687">
        <v>333</v>
      </c>
      <c r="BG1687">
        <f t="shared" si="188"/>
        <v>333</v>
      </c>
      <c r="BI1687">
        <v>32</v>
      </c>
    </row>
    <row r="1688" spans="1:61" x14ac:dyDescent="0.25">
      <c r="A1688" t="s">
        <v>54</v>
      </c>
      <c r="B1688">
        <v>110027</v>
      </c>
      <c r="C1688" t="s">
        <v>55</v>
      </c>
      <c r="D1688" t="s">
        <v>56</v>
      </c>
      <c r="E1688" s="1">
        <v>45971</v>
      </c>
      <c r="F1688" t="s">
        <v>1999</v>
      </c>
      <c r="G1688" t="s">
        <v>63</v>
      </c>
      <c r="H1688" t="str">
        <f t="shared" si="182"/>
        <v>Aggregator</v>
      </c>
      <c r="I1688">
        <v>221778000000000</v>
      </c>
      <c r="J1688">
        <v>29811</v>
      </c>
      <c r="K1688" s="3">
        <v>45972.099305555559</v>
      </c>
      <c r="L1688">
        <f t="shared" si="183"/>
        <v>11</v>
      </c>
      <c r="M1688" t="str">
        <f t="shared" si="184"/>
        <v>Tuesday</v>
      </c>
      <c r="N1688" s="1" t="str">
        <f t="shared" si="185"/>
        <v>November</v>
      </c>
      <c r="O1688" s="2">
        <v>9.930555555555555E-2</v>
      </c>
      <c r="P1688" s="2" t="str">
        <f t="shared" si="186"/>
        <v>Week 2</v>
      </c>
      <c r="Q1688" t="s">
        <v>59</v>
      </c>
      <c r="R1688" s="5">
        <v>576</v>
      </c>
      <c r="S1688" s="5">
        <v>-123.74</v>
      </c>
      <c r="T1688" s="5">
        <f t="shared" si="187"/>
        <v>21.482638888888889</v>
      </c>
      <c r="U1688" s="5">
        <v>452.26</v>
      </c>
      <c r="V1688" s="5">
        <v>32</v>
      </c>
      <c r="W1688" s="5">
        <v>0</v>
      </c>
      <c r="X1688" s="5">
        <v>-0.26</v>
      </c>
      <c r="Y1688" s="5">
        <v>484</v>
      </c>
      <c r="Z1688" s="5">
        <v>484</v>
      </c>
      <c r="AA1688" t="s">
        <v>64</v>
      </c>
      <c r="AB1688">
        <v>108.68</v>
      </c>
      <c r="AC1688">
        <v>10.37</v>
      </c>
      <c r="AD1688" t="s">
        <v>64</v>
      </c>
      <c r="AE1688" t="s">
        <v>56</v>
      </c>
      <c r="AF1688">
        <v>9060</v>
      </c>
      <c r="AG1688">
        <v>9060</v>
      </c>
      <c r="AO1688">
        <v>32</v>
      </c>
      <c r="AP1688">
        <v>0</v>
      </c>
      <c r="AW1688">
        <v>484</v>
      </c>
      <c r="BD1688" s="5">
        <v>484</v>
      </c>
      <c r="BE1688">
        <v>452.26</v>
      </c>
      <c r="BG1688">
        <f t="shared" si="188"/>
        <v>452.26</v>
      </c>
      <c r="BH1688">
        <v>32</v>
      </c>
    </row>
    <row r="1689" spans="1:61" x14ac:dyDescent="0.25">
      <c r="A1689" t="s">
        <v>54</v>
      </c>
      <c r="B1689">
        <v>110027</v>
      </c>
      <c r="C1689" t="s">
        <v>55</v>
      </c>
      <c r="D1689" t="s">
        <v>56</v>
      </c>
      <c r="E1689" s="1">
        <v>45971</v>
      </c>
      <c r="F1689" t="s">
        <v>2000</v>
      </c>
      <c r="G1689" t="s">
        <v>58</v>
      </c>
      <c r="H1689" t="str">
        <f t="shared" si="182"/>
        <v>Aggregator</v>
      </c>
      <c r="I1689">
        <v>7469552039</v>
      </c>
      <c r="J1689">
        <v>18528960</v>
      </c>
      <c r="K1689" s="3">
        <v>45972.099305555559</v>
      </c>
      <c r="L1689">
        <f t="shared" si="183"/>
        <v>11</v>
      </c>
      <c r="M1689" t="str">
        <f t="shared" si="184"/>
        <v>Tuesday</v>
      </c>
      <c r="N1689" s="1" t="str">
        <f t="shared" si="185"/>
        <v>November</v>
      </c>
      <c r="O1689" s="2">
        <v>9.930555555555555E-2</v>
      </c>
      <c r="P1689" s="2" t="str">
        <f t="shared" si="186"/>
        <v>Week 2</v>
      </c>
      <c r="Q1689" t="s">
        <v>59</v>
      </c>
      <c r="R1689" s="5">
        <v>219</v>
      </c>
      <c r="S1689" s="5">
        <v>-100</v>
      </c>
      <c r="T1689" s="5">
        <f t="shared" si="187"/>
        <v>45.662100456621005</v>
      </c>
      <c r="U1689" s="5">
        <v>119</v>
      </c>
      <c r="V1689" s="5">
        <v>32</v>
      </c>
      <c r="W1689" s="5">
        <v>0</v>
      </c>
      <c r="X1689" s="5">
        <v>0</v>
      </c>
      <c r="Y1689" s="5">
        <v>151</v>
      </c>
      <c r="Z1689" s="5">
        <v>151</v>
      </c>
      <c r="AA1689" t="s">
        <v>60</v>
      </c>
      <c r="AB1689">
        <v>38.44</v>
      </c>
      <c r="AC1689">
        <v>4.7699999999999996</v>
      </c>
      <c r="AD1689" t="s">
        <v>60</v>
      </c>
      <c r="AE1689" t="s">
        <v>56</v>
      </c>
      <c r="AF1689">
        <v>2039</v>
      </c>
      <c r="AG1689">
        <v>2039</v>
      </c>
      <c r="AO1689">
        <v>32</v>
      </c>
      <c r="AP1689">
        <v>0</v>
      </c>
      <c r="AX1689">
        <v>151</v>
      </c>
      <c r="BD1689" s="5">
        <v>151</v>
      </c>
      <c r="BE1689">
        <v>119</v>
      </c>
      <c r="BG1689">
        <f t="shared" si="188"/>
        <v>119</v>
      </c>
      <c r="BI1689">
        <v>32</v>
      </c>
    </row>
    <row r="1690" spans="1:61" x14ac:dyDescent="0.25">
      <c r="A1690" t="s">
        <v>54</v>
      </c>
      <c r="B1690">
        <v>110027</v>
      </c>
      <c r="C1690" t="s">
        <v>55</v>
      </c>
      <c r="D1690" t="s">
        <v>56</v>
      </c>
      <c r="E1690" s="1">
        <v>45971</v>
      </c>
      <c r="F1690" t="s">
        <v>2001</v>
      </c>
      <c r="G1690" t="s">
        <v>63</v>
      </c>
      <c r="H1690" t="str">
        <f t="shared" si="182"/>
        <v>Aggregator</v>
      </c>
      <c r="I1690">
        <v>221778000000000</v>
      </c>
      <c r="J1690">
        <v>29811</v>
      </c>
      <c r="K1690" s="3">
        <v>45972.10833333333</v>
      </c>
      <c r="L1690">
        <f t="shared" si="183"/>
        <v>11</v>
      </c>
      <c r="M1690" t="str">
        <f t="shared" si="184"/>
        <v>Tuesday</v>
      </c>
      <c r="N1690" s="1" t="str">
        <f t="shared" si="185"/>
        <v>November</v>
      </c>
      <c r="O1690" s="2">
        <v>0.10833333333333334</v>
      </c>
      <c r="P1690" s="2" t="str">
        <f t="shared" si="186"/>
        <v>Week 2</v>
      </c>
      <c r="Q1690" t="s">
        <v>59</v>
      </c>
      <c r="R1690" s="5">
        <v>324.66000000000003</v>
      </c>
      <c r="S1690" s="5">
        <v>-60</v>
      </c>
      <c r="T1690" s="5">
        <f t="shared" si="187"/>
        <v>18.480872297172425</v>
      </c>
      <c r="U1690" s="5">
        <v>264.66000000000003</v>
      </c>
      <c r="V1690" s="5">
        <v>32</v>
      </c>
      <c r="W1690" s="5">
        <v>0</v>
      </c>
      <c r="X1690" s="5">
        <v>0.34</v>
      </c>
      <c r="Y1690" s="5">
        <v>297</v>
      </c>
      <c r="Z1690" s="5">
        <v>297</v>
      </c>
      <c r="AA1690" t="s">
        <v>64</v>
      </c>
      <c r="AB1690">
        <v>70.56</v>
      </c>
      <c r="AC1690">
        <v>4.5999999999999996</v>
      </c>
      <c r="AD1690" t="s">
        <v>64</v>
      </c>
      <c r="AE1690" t="s">
        <v>56</v>
      </c>
      <c r="AF1690">
        <v>2407</v>
      </c>
      <c r="AG1690">
        <v>2407</v>
      </c>
      <c r="AO1690">
        <v>32</v>
      </c>
      <c r="AP1690">
        <v>0</v>
      </c>
      <c r="AW1690">
        <v>297</v>
      </c>
      <c r="BD1690" s="5">
        <v>297</v>
      </c>
      <c r="BE1690">
        <v>264.66000000000003</v>
      </c>
      <c r="BG1690">
        <f t="shared" si="188"/>
        <v>264.66000000000003</v>
      </c>
      <c r="BH1690">
        <v>32</v>
      </c>
    </row>
    <row r="1691" spans="1:61" x14ac:dyDescent="0.25">
      <c r="A1691" t="s">
        <v>54</v>
      </c>
      <c r="B1691">
        <v>110027</v>
      </c>
      <c r="C1691" t="s">
        <v>55</v>
      </c>
      <c r="D1691" t="s">
        <v>56</v>
      </c>
      <c r="E1691" s="1">
        <v>45971</v>
      </c>
      <c r="F1691" t="s">
        <v>2002</v>
      </c>
      <c r="G1691" t="s">
        <v>67</v>
      </c>
      <c r="H1691" t="str">
        <f t="shared" si="182"/>
        <v>Direct Sale</v>
      </c>
      <c r="K1691" s="3">
        <v>45972.11041666667</v>
      </c>
      <c r="L1691">
        <f t="shared" si="183"/>
        <v>11</v>
      </c>
      <c r="M1691" t="str">
        <f t="shared" si="184"/>
        <v>Tuesday</v>
      </c>
      <c r="N1691" s="1" t="str">
        <f t="shared" si="185"/>
        <v>November</v>
      </c>
      <c r="O1691" s="2">
        <v>0.11041666666666666</v>
      </c>
      <c r="P1691" s="2" t="str">
        <f t="shared" si="186"/>
        <v>Week 2</v>
      </c>
      <c r="Q1691" t="s">
        <v>59</v>
      </c>
      <c r="R1691" s="5">
        <v>388</v>
      </c>
      <c r="S1691" s="5">
        <v>0</v>
      </c>
      <c r="T1691" s="5">
        <f t="shared" si="187"/>
        <v>0</v>
      </c>
      <c r="U1691" s="5">
        <v>388</v>
      </c>
      <c r="V1691" s="5">
        <v>0</v>
      </c>
      <c r="W1691" s="5">
        <v>19.399999999999999</v>
      </c>
      <c r="X1691" s="5">
        <v>-0.4</v>
      </c>
      <c r="Y1691" s="5">
        <v>407</v>
      </c>
      <c r="Z1691" s="5">
        <v>407</v>
      </c>
      <c r="AA1691" t="s">
        <v>68</v>
      </c>
      <c r="AB1691">
        <v>81.150000000000006</v>
      </c>
      <c r="AC1691">
        <v>4.24</v>
      </c>
      <c r="AD1691" t="s">
        <v>5778</v>
      </c>
      <c r="AE1691" t="s">
        <v>75</v>
      </c>
      <c r="AI1691" t="s">
        <v>730</v>
      </c>
      <c r="AJ1691" t="s">
        <v>731</v>
      </c>
      <c r="AK1691">
        <v>9999777722</v>
      </c>
      <c r="AO1691">
        <v>0</v>
      </c>
      <c r="AP1691">
        <v>0</v>
      </c>
      <c r="AR1691">
        <v>407</v>
      </c>
      <c r="AZ1691">
        <v>388</v>
      </c>
      <c r="BA1691">
        <v>9.6999999999999993</v>
      </c>
      <c r="BB1691">
        <v>388</v>
      </c>
      <c r="BC1691">
        <v>9.6999999999999993</v>
      </c>
      <c r="BD1691" s="5">
        <v>407</v>
      </c>
      <c r="BE1691">
        <v>388</v>
      </c>
      <c r="BG1691">
        <f t="shared" si="188"/>
        <v>388</v>
      </c>
    </row>
    <row r="1692" spans="1:61" x14ac:dyDescent="0.25">
      <c r="A1692" t="s">
        <v>54</v>
      </c>
      <c r="B1692">
        <v>110027</v>
      </c>
      <c r="C1692" t="s">
        <v>55</v>
      </c>
      <c r="D1692" t="s">
        <v>56</v>
      </c>
      <c r="E1692" s="1">
        <v>45971</v>
      </c>
      <c r="F1692" t="s">
        <v>2003</v>
      </c>
      <c r="G1692" t="s">
        <v>63</v>
      </c>
      <c r="H1692" t="str">
        <f t="shared" si="182"/>
        <v>Aggregator</v>
      </c>
      <c r="I1692">
        <v>221780000000000</v>
      </c>
      <c r="J1692">
        <v>29811</v>
      </c>
      <c r="K1692" s="3">
        <v>45972.124305555553</v>
      </c>
      <c r="L1692">
        <f t="shared" si="183"/>
        <v>11</v>
      </c>
      <c r="M1692" t="str">
        <f t="shared" si="184"/>
        <v>Tuesday</v>
      </c>
      <c r="N1692" s="1" t="str">
        <f t="shared" si="185"/>
        <v>November</v>
      </c>
      <c r="O1692" s="2">
        <v>0.12430555555555556</v>
      </c>
      <c r="P1692" s="2" t="str">
        <f t="shared" si="186"/>
        <v>Week 2</v>
      </c>
      <c r="Q1692" t="s">
        <v>59</v>
      </c>
      <c r="R1692" s="5">
        <v>378</v>
      </c>
      <c r="S1692" s="5">
        <v>-93.74</v>
      </c>
      <c r="T1692" s="5">
        <f t="shared" si="187"/>
        <v>24.798941798941797</v>
      </c>
      <c r="U1692" s="5">
        <v>284.26</v>
      </c>
      <c r="V1692" s="5">
        <v>32</v>
      </c>
      <c r="W1692" s="5">
        <v>0</v>
      </c>
      <c r="X1692" s="5">
        <v>-0.26</v>
      </c>
      <c r="Y1692" s="5">
        <v>316</v>
      </c>
      <c r="Z1692" s="5">
        <v>316</v>
      </c>
      <c r="AA1692" t="s">
        <v>64</v>
      </c>
      <c r="AB1692">
        <v>59.98</v>
      </c>
      <c r="AC1692">
        <v>8.69</v>
      </c>
      <c r="AD1692" t="s">
        <v>64</v>
      </c>
      <c r="AE1692" t="s">
        <v>56</v>
      </c>
      <c r="AF1692">
        <v>3563</v>
      </c>
      <c r="AG1692">
        <v>3563</v>
      </c>
      <c r="AO1692">
        <v>32</v>
      </c>
      <c r="AP1692">
        <v>0</v>
      </c>
      <c r="AW1692">
        <v>316</v>
      </c>
      <c r="BD1692" s="5">
        <v>316</v>
      </c>
      <c r="BE1692">
        <v>284.26</v>
      </c>
      <c r="BG1692">
        <f t="shared" si="188"/>
        <v>284.26</v>
      </c>
      <c r="BH1692">
        <v>32</v>
      </c>
    </row>
    <row r="1693" spans="1:61" x14ac:dyDescent="0.25">
      <c r="A1693" t="s">
        <v>54</v>
      </c>
      <c r="B1693">
        <v>110027</v>
      </c>
      <c r="C1693" t="s">
        <v>55</v>
      </c>
      <c r="D1693" t="s">
        <v>56</v>
      </c>
      <c r="E1693" s="1">
        <v>45971</v>
      </c>
      <c r="F1693" t="s">
        <v>2004</v>
      </c>
      <c r="G1693" t="s">
        <v>63</v>
      </c>
      <c r="H1693" t="str">
        <f t="shared" si="182"/>
        <v>Aggregator</v>
      </c>
      <c r="I1693">
        <v>221780000000000</v>
      </c>
      <c r="J1693">
        <v>29811</v>
      </c>
      <c r="K1693" s="3">
        <v>45972.124305555553</v>
      </c>
      <c r="L1693">
        <f t="shared" si="183"/>
        <v>11</v>
      </c>
      <c r="M1693" t="str">
        <f t="shared" si="184"/>
        <v>Tuesday</v>
      </c>
      <c r="N1693" s="1" t="str">
        <f t="shared" si="185"/>
        <v>November</v>
      </c>
      <c r="O1693" s="2">
        <v>0.12430555555555556</v>
      </c>
      <c r="P1693" s="2" t="str">
        <f t="shared" si="186"/>
        <v>Week 2</v>
      </c>
      <c r="Q1693" t="s">
        <v>59</v>
      </c>
      <c r="R1693" s="5">
        <v>219</v>
      </c>
      <c r="S1693" s="5">
        <v>-90</v>
      </c>
      <c r="T1693" s="5">
        <f t="shared" si="187"/>
        <v>41.095890410958901</v>
      </c>
      <c r="U1693" s="5">
        <v>129</v>
      </c>
      <c r="V1693" s="5">
        <v>32</v>
      </c>
      <c r="W1693" s="5">
        <v>0</v>
      </c>
      <c r="X1693" s="5">
        <v>0</v>
      </c>
      <c r="Y1693" s="5">
        <v>161</v>
      </c>
      <c r="Z1693" s="5">
        <v>161</v>
      </c>
      <c r="AA1693" t="s">
        <v>64</v>
      </c>
      <c r="AB1693">
        <v>44.57</v>
      </c>
      <c r="AC1693">
        <v>9.83</v>
      </c>
      <c r="AD1693" t="s">
        <v>64</v>
      </c>
      <c r="AE1693" t="s">
        <v>56</v>
      </c>
      <c r="AF1693">
        <v>3433</v>
      </c>
      <c r="AG1693">
        <v>3433</v>
      </c>
      <c r="AO1693">
        <v>32</v>
      </c>
      <c r="AP1693">
        <v>0</v>
      </c>
      <c r="AW1693">
        <v>161</v>
      </c>
      <c r="BD1693" s="5">
        <v>161</v>
      </c>
      <c r="BE1693">
        <v>129</v>
      </c>
      <c r="BG1693">
        <f t="shared" si="188"/>
        <v>129</v>
      </c>
      <c r="BH1693">
        <v>32</v>
      </c>
    </row>
    <row r="1694" spans="1:61" x14ac:dyDescent="0.25">
      <c r="A1694" t="s">
        <v>54</v>
      </c>
      <c r="B1694">
        <v>110027</v>
      </c>
      <c r="C1694" t="s">
        <v>55</v>
      </c>
      <c r="D1694" t="s">
        <v>56</v>
      </c>
      <c r="E1694" s="1">
        <v>45971</v>
      </c>
      <c r="F1694" t="s">
        <v>2005</v>
      </c>
      <c r="G1694" t="s">
        <v>63</v>
      </c>
      <c r="H1694" t="str">
        <f t="shared" si="182"/>
        <v>Aggregator</v>
      </c>
      <c r="I1694">
        <v>221780000000000</v>
      </c>
      <c r="J1694">
        <v>29811</v>
      </c>
      <c r="K1694" s="3">
        <v>45972.131944444445</v>
      </c>
      <c r="L1694">
        <f t="shared" si="183"/>
        <v>11</v>
      </c>
      <c r="M1694" t="str">
        <f t="shared" si="184"/>
        <v>Tuesday</v>
      </c>
      <c r="N1694" s="1" t="str">
        <f t="shared" si="185"/>
        <v>November</v>
      </c>
      <c r="O1694" s="2">
        <v>0.13194444444444445</v>
      </c>
      <c r="P1694" s="2" t="str">
        <f t="shared" si="186"/>
        <v>Week 2</v>
      </c>
      <c r="Q1694" t="s">
        <v>59</v>
      </c>
      <c r="R1694" s="5">
        <v>219</v>
      </c>
      <c r="S1694" s="5">
        <v>0</v>
      </c>
      <c r="T1694" s="5">
        <f t="shared" si="187"/>
        <v>0</v>
      </c>
      <c r="U1694" s="5">
        <v>219</v>
      </c>
      <c r="V1694" s="5">
        <v>32</v>
      </c>
      <c r="W1694" s="5">
        <v>0</v>
      </c>
      <c r="X1694" s="5">
        <v>0</v>
      </c>
      <c r="Y1694" s="5">
        <v>251</v>
      </c>
      <c r="Z1694" s="5">
        <v>251</v>
      </c>
      <c r="AA1694" t="s">
        <v>64</v>
      </c>
      <c r="AB1694">
        <v>37.44</v>
      </c>
      <c r="AC1694">
        <v>4.7699999999999996</v>
      </c>
      <c r="AD1694" t="s">
        <v>64</v>
      </c>
      <c r="AE1694" t="s">
        <v>56</v>
      </c>
      <c r="AF1694">
        <v>8553</v>
      </c>
      <c r="AG1694">
        <v>8553</v>
      </c>
      <c r="AO1694">
        <v>32</v>
      </c>
      <c r="AP1694">
        <v>0</v>
      </c>
      <c r="AW1694">
        <v>251</v>
      </c>
      <c r="BD1694" s="5">
        <v>251</v>
      </c>
      <c r="BE1694">
        <v>219</v>
      </c>
      <c r="BG1694">
        <f t="shared" si="188"/>
        <v>219</v>
      </c>
      <c r="BH1694">
        <v>32</v>
      </c>
    </row>
    <row r="1695" spans="1:61" x14ac:dyDescent="0.25">
      <c r="A1695" t="s">
        <v>54</v>
      </c>
      <c r="B1695">
        <v>110027</v>
      </c>
      <c r="C1695" t="s">
        <v>55</v>
      </c>
      <c r="D1695" t="s">
        <v>56</v>
      </c>
      <c r="E1695" s="1">
        <v>45971</v>
      </c>
      <c r="F1695" t="s">
        <v>2006</v>
      </c>
      <c r="G1695" t="s">
        <v>63</v>
      </c>
      <c r="H1695" t="str">
        <f t="shared" si="182"/>
        <v>Aggregator</v>
      </c>
      <c r="I1695">
        <v>221781000000000</v>
      </c>
      <c r="J1695">
        <v>29811</v>
      </c>
      <c r="K1695" s="3">
        <v>45972.134027777778</v>
      </c>
      <c r="L1695">
        <f t="shared" si="183"/>
        <v>11</v>
      </c>
      <c r="M1695" t="str">
        <f t="shared" si="184"/>
        <v>Tuesday</v>
      </c>
      <c r="N1695" s="1" t="str">
        <f t="shared" si="185"/>
        <v>November</v>
      </c>
      <c r="O1695" s="2">
        <v>0.13402777777777777</v>
      </c>
      <c r="P1695" s="2" t="str">
        <f t="shared" si="186"/>
        <v>Week 2</v>
      </c>
      <c r="Q1695" t="s">
        <v>59</v>
      </c>
      <c r="R1695" s="5">
        <v>458</v>
      </c>
      <c r="S1695" s="5">
        <v>-93.75</v>
      </c>
      <c r="T1695" s="5">
        <f t="shared" si="187"/>
        <v>20.469432314410479</v>
      </c>
      <c r="U1695" s="5">
        <v>364.25</v>
      </c>
      <c r="V1695" s="5">
        <v>32</v>
      </c>
      <c r="W1695" s="5">
        <v>0</v>
      </c>
      <c r="X1695" s="5">
        <v>-0.25</v>
      </c>
      <c r="Y1695" s="5">
        <v>396</v>
      </c>
      <c r="Z1695" s="5">
        <v>396</v>
      </c>
      <c r="AA1695" t="s">
        <v>64</v>
      </c>
      <c r="AB1695">
        <v>89.16</v>
      </c>
      <c r="AC1695">
        <v>8.69</v>
      </c>
      <c r="AD1695" t="s">
        <v>64</v>
      </c>
      <c r="AE1695" t="s">
        <v>56</v>
      </c>
      <c r="AF1695">
        <v>9619</v>
      </c>
      <c r="AG1695">
        <v>9619</v>
      </c>
      <c r="AO1695">
        <v>32</v>
      </c>
      <c r="AP1695">
        <v>0</v>
      </c>
      <c r="AW1695">
        <v>396</v>
      </c>
      <c r="BD1695" s="5">
        <v>396</v>
      </c>
      <c r="BE1695">
        <v>364.25</v>
      </c>
      <c r="BG1695">
        <f t="shared" si="188"/>
        <v>364.25</v>
      </c>
      <c r="BH1695">
        <v>32</v>
      </c>
    </row>
    <row r="1696" spans="1:61" x14ac:dyDescent="0.25">
      <c r="A1696" t="s">
        <v>54</v>
      </c>
      <c r="B1696">
        <v>110027</v>
      </c>
      <c r="C1696" t="s">
        <v>55</v>
      </c>
      <c r="D1696" t="s">
        <v>56</v>
      </c>
      <c r="E1696" s="1">
        <v>45971</v>
      </c>
      <c r="F1696" t="s">
        <v>2007</v>
      </c>
      <c r="G1696" t="s">
        <v>63</v>
      </c>
      <c r="H1696" t="str">
        <f t="shared" si="182"/>
        <v>Aggregator</v>
      </c>
      <c r="I1696">
        <v>221784000000000</v>
      </c>
      <c r="J1696">
        <v>29811</v>
      </c>
      <c r="K1696" s="3">
        <v>45972.170138888891</v>
      </c>
      <c r="L1696">
        <f t="shared" si="183"/>
        <v>11</v>
      </c>
      <c r="M1696" t="str">
        <f t="shared" si="184"/>
        <v>Tuesday</v>
      </c>
      <c r="N1696" s="1" t="str">
        <f t="shared" si="185"/>
        <v>November</v>
      </c>
      <c r="O1696" s="2">
        <v>0.1701388888888889</v>
      </c>
      <c r="P1696" s="2" t="str">
        <f t="shared" si="186"/>
        <v>Week 2</v>
      </c>
      <c r="Q1696" t="s">
        <v>59</v>
      </c>
      <c r="R1696" s="5">
        <v>358</v>
      </c>
      <c r="S1696" s="5">
        <v>-93.74</v>
      </c>
      <c r="T1696" s="5">
        <f t="shared" si="187"/>
        <v>26.184357541899438</v>
      </c>
      <c r="U1696" s="5">
        <v>264.26</v>
      </c>
      <c r="V1696" s="5">
        <v>32</v>
      </c>
      <c r="W1696" s="5">
        <v>0</v>
      </c>
      <c r="X1696" s="5">
        <v>-0.26</v>
      </c>
      <c r="Y1696" s="5">
        <v>296</v>
      </c>
      <c r="Z1696" s="5">
        <v>296</v>
      </c>
      <c r="AA1696" t="s">
        <v>64</v>
      </c>
      <c r="AB1696">
        <v>68.48</v>
      </c>
      <c r="AC1696">
        <v>8.9499999999999993</v>
      </c>
      <c r="AD1696" t="s">
        <v>64</v>
      </c>
      <c r="AE1696" t="s">
        <v>56</v>
      </c>
      <c r="AF1696">
        <v>9401</v>
      </c>
      <c r="AG1696">
        <v>9401</v>
      </c>
      <c r="AO1696">
        <v>32</v>
      </c>
      <c r="AP1696">
        <v>0</v>
      </c>
      <c r="AW1696">
        <v>296</v>
      </c>
      <c r="BD1696" s="5">
        <v>296</v>
      </c>
      <c r="BE1696">
        <v>264.26</v>
      </c>
      <c r="BG1696">
        <f t="shared" si="188"/>
        <v>264.26</v>
      </c>
      <c r="BH1696">
        <v>32</v>
      </c>
    </row>
    <row r="1697" spans="1:61" x14ac:dyDescent="0.25">
      <c r="A1697" t="s">
        <v>54</v>
      </c>
      <c r="B1697">
        <v>110027</v>
      </c>
      <c r="C1697" t="s">
        <v>55</v>
      </c>
      <c r="D1697" t="s">
        <v>56</v>
      </c>
      <c r="E1697" s="1">
        <v>45971</v>
      </c>
      <c r="F1697" t="s">
        <v>2008</v>
      </c>
      <c r="G1697" t="s">
        <v>58</v>
      </c>
      <c r="H1697" t="str">
        <f t="shared" si="182"/>
        <v>Aggregator</v>
      </c>
      <c r="I1697">
        <v>7470057777</v>
      </c>
      <c r="J1697">
        <v>18528960</v>
      </c>
      <c r="K1697" s="3">
        <v>45972.175694444442</v>
      </c>
      <c r="L1697">
        <f t="shared" si="183"/>
        <v>11</v>
      </c>
      <c r="M1697" t="str">
        <f t="shared" si="184"/>
        <v>Tuesday</v>
      </c>
      <c r="N1697" s="1" t="str">
        <f t="shared" si="185"/>
        <v>November</v>
      </c>
      <c r="O1697" s="2">
        <v>0.17569444444444443</v>
      </c>
      <c r="P1697" s="2" t="str">
        <f t="shared" si="186"/>
        <v>Week 2</v>
      </c>
      <c r="Q1697" t="s">
        <v>59</v>
      </c>
      <c r="R1697" s="5">
        <v>736</v>
      </c>
      <c r="S1697" s="5">
        <v>-140</v>
      </c>
      <c r="T1697" s="5">
        <f t="shared" si="187"/>
        <v>19.021739130434785</v>
      </c>
      <c r="U1697" s="5">
        <v>596</v>
      </c>
      <c r="V1697" s="5">
        <v>32</v>
      </c>
      <c r="W1697" s="5">
        <v>0</v>
      </c>
      <c r="X1697" s="5">
        <v>0</v>
      </c>
      <c r="Y1697" s="5">
        <v>628</v>
      </c>
      <c r="Z1697" s="5">
        <v>628</v>
      </c>
      <c r="AA1697" t="s">
        <v>60</v>
      </c>
      <c r="AB1697">
        <v>179.76</v>
      </c>
      <c r="AC1697">
        <v>13.02</v>
      </c>
      <c r="AD1697" t="s">
        <v>60</v>
      </c>
      <c r="AE1697" t="s">
        <v>56</v>
      </c>
      <c r="AF1697">
        <v>7777</v>
      </c>
      <c r="AG1697">
        <v>7777</v>
      </c>
      <c r="AO1697">
        <v>32</v>
      </c>
      <c r="AP1697">
        <v>0</v>
      </c>
      <c r="AX1697">
        <v>628</v>
      </c>
      <c r="BD1697" s="5">
        <v>628</v>
      </c>
      <c r="BE1697">
        <v>596</v>
      </c>
      <c r="BG1697">
        <f t="shared" si="188"/>
        <v>596</v>
      </c>
      <c r="BI1697">
        <v>32</v>
      </c>
    </row>
    <row r="1698" spans="1:61" x14ac:dyDescent="0.25">
      <c r="A1698" t="s">
        <v>54</v>
      </c>
      <c r="B1698">
        <v>110027</v>
      </c>
      <c r="C1698" t="s">
        <v>55</v>
      </c>
      <c r="D1698" t="s">
        <v>56</v>
      </c>
      <c r="E1698" s="1">
        <v>45971</v>
      </c>
      <c r="F1698" t="s">
        <v>2009</v>
      </c>
      <c r="G1698" t="s">
        <v>63</v>
      </c>
      <c r="H1698" t="str">
        <f t="shared" si="182"/>
        <v>Aggregator</v>
      </c>
      <c r="I1698">
        <v>221786000000000</v>
      </c>
      <c r="J1698">
        <v>29811</v>
      </c>
      <c r="K1698" s="3">
        <v>45972.194444444445</v>
      </c>
      <c r="L1698">
        <f t="shared" si="183"/>
        <v>11</v>
      </c>
      <c r="M1698" t="str">
        <f t="shared" si="184"/>
        <v>Tuesday</v>
      </c>
      <c r="N1698" s="1" t="str">
        <f t="shared" si="185"/>
        <v>November</v>
      </c>
      <c r="O1698" s="2">
        <v>0.19444444444444445</v>
      </c>
      <c r="P1698" s="2" t="str">
        <f t="shared" si="186"/>
        <v>Week 2</v>
      </c>
      <c r="Q1698" t="s">
        <v>59</v>
      </c>
      <c r="R1698" s="5">
        <v>237</v>
      </c>
      <c r="S1698" s="5">
        <v>-60</v>
      </c>
      <c r="T1698" s="5">
        <f t="shared" si="187"/>
        <v>25.316455696202532</v>
      </c>
      <c r="U1698" s="5">
        <v>177</v>
      </c>
      <c r="V1698" s="5">
        <v>32</v>
      </c>
      <c r="W1698" s="5">
        <v>0</v>
      </c>
      <c r="X1698" s="5">
        <v>0</v>
      </c>
      <c r="Y1698" s="5">
        <v>209</v>
      </c>
      <c r="Z1698" s="5">
        <v>209</v>
      </c>
      <c r="AA1698" t="s">
        <v>64</v>
      </c>
      <c r="AB1698">
        <v>46.48</v>
      </c>
      <c r="AC1698">
        <v>5.88</v>
      </c>
      <c r="AD1698" t="s">
        <v>64</v>
      </c>
      <c r="AE1698" t="s">
        <v>56</v>
      </c>
      <c r="AF1698">
        <v>6244</v>
      </c>
      <c r="AG1698">
        <v>6244</v>
      </c>
      <c r="AO1698">
        <v>32</v>
      </c>
      <c r="AP1698">
        <v>0</v>
      </c>
      <c r="AW1698">
        <v>209</v>
      </c>
      <c r="BD1698" s="5">
        <v>209</v>
      </c>
      <c r="BE1698">
        <v>177</v>
      </c>
      <c r="BG1698">
        <f t="shared" si="188"/>
        <v>177</v>
      </c>
      <c r="BH1698">
        <v>32</v>
      </c>
    </row>
    <row r="1699" spans="1:61" x14ac:dyDescent="0.25">
      <c r="A1699" t="s">
        <v>54</v>
      </c>
      <c r="B1699">
        <v>110027</v>
      </c>
      <c r="C1699" t="s">
        <v>55</v>
      </c>
      <c r="D1699" t="s">
        <v>56</v>
      </c>
      <c r="E1699" s="1">
        <v>45971</v>
      </c>
      <c r="F1699" t="s">
        <v>2010</v>
      </c>
      <c r="G1699" t="s">
        <v>63</v>
      </c>
      <c r="H1699" t="str">
        <f t="shared" si="182"/>
        <v>Aggregator</v>
      </c>
      <c r="I1699">
        <v>221786000000000</v>
      </c>
      <c r="J1699">
        <v>29811</v>
      </c>
      <c r="K1699" s="3">
        <v>45972.197222222225</v>
      </c>
      <c r="L1699">
        <f t="shared" si="183"/>
        <v>11</v>
      </c>
      <c r="M1699" t="str">
        <f t="shared" si="184"/>
        <v>Tuesday</v>
      </c>
      <c r="N1699" s="1" t="str">
        <f t="shared" si="185"/>
        <v>November</v>
      </c>
      <c r="O1699" s="2">
        <v>0.19722222222222222</v>
      </c>
      <c r="P1699" s="2" t="str">
        <f t="shared" si="186"/>
        <v>Week 2</v>
      </c>
      <c r="Q1699" t="s">
        <v>59</v>
      </c>
      <c r="R1699" s="5">
        <v>428</v>
      </c>
      <c r="S1699" s="5">
        <v>-93.74</v>
      </c>
      <c r="T1699" s="5">
        <f t="shared" si="187"/>
        <v>21.901869158878505</v>
      </c>
      <c r="U1699" s="5">
        <v>334.26</v>
      </c>
      <c r="V1699" s="5">
        <v>32</v>
      </c>
      <c r="W1699" s="5">
        <v>0</v>
      </c>
      <c r="X1699" s="5">
        <v>-0.26</v>
      </c>
      <c r="Y1699" s="5">
        <v>366</v>
      </c>
      <c r="Z1699" s="5">
        <v>366</v>
      </c>
      <c r="AA1699" t="s">
        <v>64</v>
      </c>
      <c r="AB1699">
        <v>78.3</v>
      </c>
      <c r="AC1699">
        <v>10.34</v>
      </c>
      <c r="AD1699" t="s">
        <v>64</v>
      </c>
      <c r="AE1699" t="s">
        <v>56</v>
      </c>
      <c r="AF1699">
        <v>1795</v>
      </c>
      <c r="AG1699">
        <v>1795</v>
      </c>
      <c r="AO1699">
        <v>32</v>
      </c>
      <c r="AP1699">
        <v>0</v>
      </c>
      <c r="AW1699">
        <v>366</v>
      </c>
      <c r="BD1699" s="5">
        <v>366</v>
      </c>
      <c r="BE1699">
        <v>334.26</v>
      </c>
      <c r="BG1699">
        <f t="shared" si="188"/>
        <v>334.26</v>
      </c>
      <c r="BH1699">
        <v>32</v>
      </c>
    </row>
    <row r="1700" spans="1:61" x14ac:dyDescent="0.25">
      <c r="A1700" t="s">
        <v>54</v>
      </c>
      <c r="B1700">
        <v>110027</v>
      </c>
      <c r="C1700" t="s">
        <v>55</v>
      </c>
      <c r="D1700" t="s">
        <v>56</v>
      </c>
      <c r="E1700" s="1">
        <v>45971</v>
      </c>
      <c r="F1700" t="s">
        <v>2011</v>
      </c>
      <c r="G1700" t="s">
        <v>67</v>
      </c>
      <c r="H1700" t="str">
        <f t="shared" si="182"/>
        <v>Direct Sale</v>
      </c>
      <c r="K1700" s="3">
        <v>45972.213888888888</v>
      </c>
      <c r="L1700">
        <f t="shared" si="183"/>
        <v>11</v>
      </c>
      <c r="M1700" t="str">
        <f t="shared" si="184"/>
        <v>Tuesday</v>
      </c>
      <c r="N1700" s="1" t="str">
        <f t="shared" si="185"/>
        <v>November</v>
      </c>
      <c r="O1700" s="2">
        <v>0.21388888888888888</v>
      </c>
      <c r="P1700" s="2" t="str">
        <f t="shared" si="186"/>
        <v>Week 2</v>
      </c>
      <c r="Q1700" t="s">
        <v>59</v>
      </c>
      <c r="R1700" s="5">
        <v>326</v>
      </c>
      <c r="S1700" s="5">
        <v>0</v>
      </c>
      <c r="T1700" s="5">
        <f t="shared" si="187"/>
        <v>0</v>
      </c>
      <c r="U1700" s="5">
        <v>326</v>
      </c>
      <c r="V1700" s="5">
        <v>0</v>
      </c>
      <c r="W1700" s="5">
        <v>16.3</v>
      </c>
      <c r="X1700" s="5">
        <v>-0.3</v>
      </c>
      <c r="Y1700" s="5">
        <v>342</v>
      </c>
      <c r="Z1700" s="5">
        <v>342</v>
      </c>
      <c r="AA1700" t="s">
        <v>68</v>
      </c>
      <c r="AB1700">
        <v>97.99</v>
      </c>
      <c r="AC1700">
        <v>6.44</v>
      </c>
      <c r="AD1700" t="s">
        <v>5778</v>
      </c>
      <c r="AE1700" t="s">
        <v>75</v>
      </c>
      <c r="AI1700" t="s">
        <v>874</v>
      </c>
      <c r="AJ1700" t="s">
        <v>875</v>
      </c>
      <c r="AK1700">
        <v>9172548963</v>
      </c>
      <c r="AO1700">
        <v>0</v>
      </c>
      <c r="AP1700">
        <v>0</v>
      </c>
      <c r="AR1700">
        <v>342</v>
      </c>
      <c r="AZ1700">
        <v>326</v>
      </c>
      <c r="BA1700">
        <v>8.15</v>
      </c>
      <c r="BB1700">
        <v>326</v>
      </c>
      <c r="BC1700">
        <v>8.15</v>
      </c>
      <c r="BD1700" s="5">
        <v>342</v>
      </c>
      <c r="BE1700">
        <v>326</v>
      </c>
      <c r="BG1700">
        <f t="shared" si="188"/>
        <v>326</v>
      </c>
    </row>
    <row r="1701" spans="1:61" x14ac:dyDescent="0.25">
      <c r="A1701" t="s">
        <v>54</v>
      </c>
      <c r="B1701">
        <v>110027</v>
      </c>
      <c r="C1701" t="s">
        <v>55</v>
      </c>
      <c r="D1701" t="s">
        <v>56</v>
      </c>
      <c r="E1701" s="1">
        <v>45972</v>
      </c>
      <c r="F1701" t="s">
        <v>2012</v>
      </c>
      <c r="G1701" t="s">
        <v>58</v>
      </c>
      <c r="H1701" t="str">
        <f t="shared" si="182"/>
        <v>Aggregator</v>
      </c>
      <c r="I1701">
        <v>7469796151</v>
      </c>
      <c r="J1701">
        <v>18528960</v>
      </c>
      <c r="K1701" s="3">
        <v>45972.501388888886</v>
      </c>
      <c r="L1701">
        <f t="shared" si="183"/>
        <v>11</v>
      </c>
      <c r="M1701" t="str">
        <f t="shared" si="184"/>
        <v>Tuesday</v>
      </c>
      <c r="N1701" s="1" t="str">
        <f t="shared" si="185"/>
        <v>November</v>
      </c>
      <c r="O1701" s="2">
        <v>0.50138888888888888</v>
      </c>
      <c r="P1701" s="2" t="str">
        <f t="shared" si="186"/>
        <v>Week 2</v>
      </c>
      <c r="Q1701" t="s">
        <v>59</v>
      </c>
      <c r="R1701" s="5">
        <v>238</v>
      </c>
      <c r="S1701" s="5">
        <v>-100</v>
      </c>
      <c r="T1701" s="5">
        <f t="shared" si="187"/>
        <v>42.016806722689076</v>
      </c>
      <c r="U1701" s="5">
        <v>138</v>
      </c>
      <c r="V1701" s="5">
        <v>32</v>
      </c>
      <c r="W1701" s="5">
        <v>0</v>
      </c>
      <c r="X1701" s="5">
        <v>0</v>
      </c>
      <c r="Y1701" s="5">
        <v>170</v>
      </c>
      <c r="Z1701" s="5">
        <v>170</v>
      </c>
      <c r="AA1701" t="s">
        <v>60</v>
      </c>
      <c r="AB1701">
        <v>41.99</v>
      </c>
      <c r="AC1701">
        <v>5.88</v>
      </c>
      <c r="AD1701" t="s">
        <v>60</v>
      </c>
      <c r="AE1701" t="s">
        <v>56</v>
      </c>
      <c r="AF1701">
        <v>6151</v>
      </c>
      <c r="AG1701">
        <v>6151</v>
      </c>
      <c r="AO1701">
        <v>32</v>
      </c>
      <c r="AP1701">
        <v>0</v>
      </c>
      <c r="AX1701">
        <v>170</v>
      </c>
      <c r="BD1701" s="5">
        <v>170</v>
      </c>
      <c r="BE1701">
        <v>138</v>
      </c>
      <c r="BG1701">
        <f t="shared" si="188"/>
        <v>138</v>
      </c>
      <c r="BI1701">
        <v>32</v>
      </c>
    </row>
    <row r="1702" spans="1:61" x14ac:dyDescent="0.25">
      <c r="A1702" t="s">
        <v>54</v>
      </c>
      <c r="B1702">
        <v>110027</v>
      </c>
      <c r="C1702" t="s">
        <v>55</v>
      </c>
      <c r="D1702" t="s">
        <v>56</v>
      </c>
      <c r="E1702" s="1">
        <v>45972</v>
      </c>
      <c r="F1702" t="s">
        <v>2013</v>
      </c>
      <c r="G1702" t="s">
        <v>58</v>
      </c>
      <c r="H1702" t="str">
        <f t="shared" si="182"/>
        <v>Aggregator</v>
      </c>
      <c r="I1702">
        <v>7470601328</v>
      </c>
      <c r="J1702">
        <v>18528960</v>
      </c>
      <c r="K1702" s="3">
        <v>45972.518750000003</v>
      </c>
      <c r="L1702">
        <f t="shared" si="183"/>
        <v>11</v>
      </c>
      <c r="M1702" t="str">
        <f t="shared" si="184"/>
        <v>Tuesday</v>
      </c>
      <c r="N1702" s="1" t="str">
        <f t="shared" si="185"/>
        <v>November</v>
      </c>
      <c r="O1702" s="2">
        <v>0.51875000000000004</v>
      </c>
      <c r="P1702" s="2" t="str">
        <f t="shared" si="186"/>
        <v>Week 2</v>
      </c>
      <c r="Q1702" t="s">
        <v>59</v>
      </c>
      <c r="R1702" s="5">
        <v>229</v>
      </c>
      <c r="S1702" s="5">
        <v>-100</v>
      </c>
      <c r="T1702" s="5">
        <f t="shared" si="187"/>
        <v>43.668122270742359</v>
      </c>
      <c r="U1702" s="5">
        <v>129</v>
      </c>
      <c r="V1702" s="5">
        <v>32</v>
      </c>
      <c r="W1702" s="5">
        <v>0</v>
      </c>
      <c r="X1702" s="5">
        <v>0</v>
      </c>
      <c r="Y1702" s="5">
        <v>161</v>
      </c>
      <c r="Z1702" s="5">
        <v>161</v>
      </c>
      <c r="AA1702" t="s">
        <v>60</v>
      </c>
      <c r="AB1702">
        <v>47.44</v>
      </c>
      <c r="AC1702">
        <v>5.03</v>
      </c>
      <c r="AD1702" t="s">
        <v>60</v>
      </c>
      <c r="AE1702" t="s">
        <v>56</v>
      </c>
      <c r="AF1702">
        <v>1328</v>
      </c>
      <c r="AG1702">
        <v>1328</v>
      </c>
      <c r="AO1702">
        <v>32</v>
      </c>
      <c r="AP1702">
        <v>0</v>
      </c>
      <c r="AX1702">
        <v>161</v>
      </c>
      <c r="BD1702" s="5">
        <v>161</v>
      </c>
      <c r="BE1702">
        <v>129</v>
      </c>
      <c r="BG1702">
        <f t="shared" si="188"/>
        <v>129</v>
      </c>
      <c r="BI1702">
        <v>32</v>
      </c>
    </row>
    <row r="1703" spans="1:61" x14ac:dyDescent="0.25">
      <c r="A1703" t="s">
        <v>54</v>
      </c>
      <c r="B1703">
        <v>110027</v>
      </c>
      <c r="C1703" t="s">
        <v>55</v>
      </c>
      <c r="D1703" t="s">
        <v>56</v>
      </c>
      <c r="E1703" s="1">
        <v>45972</v>
      </c>
      <c r="F1703" t="s">
        <v>2014</v>
      </c>
      <c r="G1703" t="s">
        <v>67</v>
      </c>
      <c r="H1703" t="str">
        <f t="shared" si="182"/>
        <v>Direct Sale</v>
      </c>
      <c r="K1703" s="3">
        <v>45972.536805555559</v>
      </c>
      <c r="L1703">
        <f t="shared" si="183"/>
        <v>11</v>
      </c>
      <c r="M1703" t="str">
        <f t="shared" si="184"/>
        <v>Tuesday</v>
      </c>
      <c r="N1703" s="1" t="str">
        <f t="shared" si="185"/>
        <v>November</v>
      </c>
      <c r="O1703" s="2">
        <v>0.53680555555555554</v>
      </c>
      <c r="P1703" s="2" t="str">
        <f t="shared" si="186"/>
        <v>Week 2</v>
      </c>
      <c r="Q1703" t="s">
        <v>59</v>
      </c>
      <c r="R1703" s="5">
        <v>158</v>
      </c>
      <c r="S1703" s="5">
        <v>0</v>
      </c>
      <c r="T1703" s="5">
        <f t="shared" si="187"/>
        <v>0</v>
      </c>
      <c r="U1703" s="5">
        <v>158</v>
      </c>
      <c r="V1703" s="5">
        <v>0</v>
      </c>
      <c r="W1703" s="5">
        <v>7.9</v>
      </c>
      <c r="X1703" s="5">
        <v>0.1</v>
      </c>
      <c r="Y1703" s="5">
        <v>166</v>
      </c>
      <c r="Z1703" s="5">
        <v>166</v>
      </c>
      <c r="AA1703" t="s">
        <v>73</v>
      </c>
      <c r="AB1703">
        <v>37.26</v>
      </c>
      <c r="AC1703">
        <v>4.0999999999999996</v>
      </c>
      <c r="AD1703" t="s">
        <v>5778</v>
      </c>
      <c r="AE1703" t="s">
        <v>75</v>
      </c>
      <c r="AI1703" t="s">
        <v>89</v>
      </c>
      <c r="AJ1703" t="s">
        <v>56</v>
      </c>
      <c r="AK1703">
        <v>8929758003</v>
      </c>
      <c r="AO1703">
        <v>0</v>
      </c>
      <c r="AP1703">
        <v>0</v>
      </c>
      <c r="AQ1703">
        <v>166</v>
      </c>
      <c r="AZ1703">
        <v>158</v>
      </c>
      <c r="BA1703">
        <v>3.95</v>
      </c>
      <c r="BB1703">
        <v>158</v>
      </c>
      <c r="BC1703">
        <v>3.95</v>
      </c>
      <c r="BD1703" s="5">
        <v>166</v>
      </c>
      <c r="BE1703">
        <v>158</v>
      </c>
      <c r="BG1703">
        <f t="shared" si="188"/>
        <v>158</v>
      </c>
    </row>
    <row r="1704" spans="1:61" x14ac:dyDescent="0.25">
      <c r="A1704" t="s">
        <v>54</v>
      </c>
      <c r="B1704">
        <v>110027</v>
      </c>
      <c r="C1704" t="s">
        <v>55</v>
      </c>
      <c r="D1704" t="s">
        <v>56</v>
      </c>
      <c r="E1704" s="1">
        <v>45972</v>
      </c>
      <c r="F1704" t="s">
        <v>2015</v>
      </c>
      <c r="G1704" t="s">
        <v>58</v>
      </c>
      <c r="H1704" t="str">
        <f t="shared" si="182"/>
        <v>Aggregator</v>
      </c>
      <c r="I1704">
        <v>7469887638</v>
      </c>
      <c r="J1704">
        <v>18528960</v>
      </c>
      <c r="K1704" s="3">
        <v>45972.557638888888</v>
      </c>
      <c r="L1704">
        <f t="shared" si="183"/>
        <v>11</v>
      </c>
      <c r="M1704" t="str">
        <f t="shared" si="184"/>
        <v>Tuesday</v>
      </c>
      <c r="N1704" s="1" t="str">
        <f t="shared" si="185"/>
        <v>November</v>
      </c>
      <c r="O1704" s="2">
        <v>0.55763888888888891</v>
      </c>
      <c r="P1704" s="2" t="str">
        <f t="shared" si="186"/>
        <v>Week 2</v>
      </c>
      <c r="Q1704" t="s">
        <v>59</v>
      </c>
      <c r="R1704" s="5">
        <v>109</v>
      </c>
      <c r="S1704" s="5">
        <v>0</v>
      </c>
      <c r="T1704" s="5">
        <f t="shared" si="187"/>
        <v>0</v>
      </c>
      <c r="U1704" s="5">
        <v>109</v>
      </c>
      <c r="V1704" s="5">
        <v>32</v>
      </c>
      <c r="W1704" s="5">
        <v>0</v>
      </c>
      <c r="X1704" s="5">
        <v>0</v>
      </c>
      <c r="Y1704" s="5">
        <v>141</v>
      </c>
      <c r="Z1704" s="5">
        <v>141</v>
      </c>
      <c r="AA1704" t="s">
        <v>60</v>
      </c>
      <c r="AB1704">
        <v>25.04</v>
      </c>
      <c r="AC1704">
        <v>1.96</v>
      </c>
      <c r="AD1704" t="s">
        <v>60</v>
      </c>
      <c r="AE1704" t="s">
        <v>56</v>
      </c>
      <c r="AF1704">
        <v>7638</v>
      </c>
      <c r="AG1704">
        <v>7638</v>
      </c>
      <c r="AO1704">
        <v>32</v>
      </c>
      <c r="AP1704">
        <v>0</v>
      </c>
      <c r="AX1704">
        <v>141</v>
      </c>
      <c r="BD1704" s="5">
        <v>141</v>
      </c>
      <c r="BE1704">
        <v>109</v>
      </c>
      <c r="BG1704">
        <f t="shared" si="188"/>
        <v>109</v>
      </c>
      <c r="BI1704">
        <v>32</v>
      </c>
    </row>
    <row r="1705" spans="1:61" x14ac:dyDescent="0.25">
      <c r="A1705" t="s">
        <v>54</v>
      </c>
      <c r="B1705">
        <v>110027</v>
      </c>
      <c r="C1705" t="s">
        <v>55</v>
      </c>
      <c r="D1705" t="s">
        <v>56</v>
      </c>
      <c r="E1705" s="1">
        <v>45972</v>
      </c>
      <c r="F1705" t="s">
        <v>2016</v>
      </c>
      <c r="G1705" t="s">
        <v>58</v>
      </c>
      <c r="H1705" t="str">
        <f t="shared" si="182"/>
        <v>Aggregator</v>
      </c>
      <c r="I1705">
        <v>7457097234</v>
      </c>
      <c r="J1705">
        <v>18528960</v>
      </c>
      <c r="K1705" s="3">
        <v>45972.559027777781</v>
      </c>
      <c r="L1705">
        <f t="shared" si="183"/>
        <v>11</v>
      </c>
      <c r="M1705" t="str">
        <f t="shared" si="184"/>
        <v>Tuesday</v>
      </c>
      <c r="N1705" s="1" t="str">
        <f t="shared" si="185"/>
        <v>November</v>
      </c>
      <c r="O1705" s="2">
        <v>0.55902777777777779</v>
      </c>
      <c r="P1705" s="2" t="str">
        <f t="shared" si="186"/>
        <v>Week 2</v>
      </c>
      <c r="Q1705" t="s">
        <v>59</v>
      </c>
      <c r="R1705" s="5">
        <v>349</v>
      </c>
      <c r="S1705" s="5">
        <v>-174.5</v>
      </c>
      <c r="T1705" s="5">
        <f t="shared" si="187"/>
        <v>50</v>
      </c>
      <c r="U1705" s="5">
        <v>174.5</v>
      </c>
      <c r="V1705" s="5">
        <v>32</v>
      </c>
      <c r="W1705" s="5">
        <v>0</v>
      </c>
      <c r="X1705" s="5">
        <v>0</v>
      </c>
      <c r="Y1705" s="5">
        <v>206.5</v>
      </c>
      <c r="Z1705" s="5">
        <v>206.5</v>
      </c>
      <c r="AA1705" t="s">
        <v>60</v>
      </c>
      <c r="AB1705">
        <v>65.040000000000006</v>
      </c>
      <c r="AC1705">
        <v>4.7699999999999996</v>
      </c>
      <c r="AD1705" t="s">
        <v>60</v>
      </c>
      <c r="AE1705" t="s">
        <v>56</v>
      </c>
      <c r="AF1705">
        <v>7234</v>
      </c>
      <c r="AG1705">
        <v>7234</v>
      </c>
      <c r="AO1705">
        <v>32</v>
      </c>
      <c r="AP1705">
        <v>0</v>
      </c>
      <c r="AX1705">
        <v>206.5</v>
      </c>
      <c r="BD1705" s="5">
        <v>206.5</v>
      </c>
      <c r="BE1705">
        <v>174.5</v>
      </c>
      <c r="BG1705">
        <f t="shared" si="188"/>
        <v>174.5</v>
      </c>
      <c r="BI1705">
        <v>32</v>
      </c>
    </row>
    <row r="1706" spans="1:61" x14ac:dyDescent="0.25">
      <c r="A1706" t="s">
        <v>54</v>
      </c>
      <c r="B1706">
        <v>110027</v>
      </c>
      <c r="C1706" t="s">
        <v>55</v>
      </c>
      <c r="D1706" t="s">
        <v>56</v>
      </c>
      <c r="E1706" s="1">
        <v>45972</v>
      </c>
      <c r="F1706" t="s">
        <v>2017</v>
      </c>
      <c r="G1706" t="s">
        <v>63</v>
      </c>
      <c r="H1706" t="str">
        <f t="shared" si="182"/>
        <v>Aggregator</v>
      </c>
      <c r="I1706">
        <v>221818000000000</v>
      </c>
      <c r="J1706">
        <v>29811</v>
      </c>
      <c r="K1706" s="3">
        <v>45972.570833333331</v>
      </c>
      <c r="L1706">
        <f t="shared" si="183"/>
        <v>11</v>
      </c>
      <c r="M1706" t="str">
        <f t="shared" si="184"/>
        <v>Tuesday</v>
      </c>
      <c r="N1706" s="1" t="str">
        <f t="shared" si="185"/>
        <v>November</v>
      </c>
      <c r="O1706" s="2">
        <v>0.5708333333333333</v>
      </c>
      <c r="P1706" s="2" t="str">
        <f t="shared" si="186"/>
        <v>Week 2</v>
      </c>
      <c r="Q1706" t="s">
        <v>59</v>
      </c>
      <c r="R1706" s="5">
        <v>297</v>
      </c>
      <c r="S1706" s="5">
        <v>-74.989999999999995</v>
      </c>
      <c r="T1706" s="5">
        <f t="shared" si="187"/>
        <v>25.249158249158249</v>
      </c>
      <c r="U1706" s="5">
        <v>222.01</v>
      </c>
      <c r="V1706" s="5">
        <v>32</v>
      </c>
      <c r="W1706" s="5">
        <v>0</v>
      </c>
      <c r="X1706" s="5">
        <v>-0.01</v>
      </c>
      <c r="Y1706" s="5">
        <v>254</v>
      </c>
      <c r="Z1706" s="5">
        <v>254</v>
      </c>
      <c r="AA1706" t="s">
        <v>64</v>
      </c>
      <c r="AB1706">
        <v>59.72</v>
      </c>
      <c r="AC1706">
        <v>7.53</v>
      </c>
      <c r="AD1706" t="s">
        <v>64</v>
      </c>
      <c r="AE1706" t="s">
        <v>56</v>
      </c>
      <c r="AF1706">
        <v>6783</v>
      </c>
      <c r="AG1706">
        <v>6783</v>
      </c>
      <c r="AO1706">
        <v>32</v>
      </c>
      <c r="AP1706">
        <v>0</v>
      </c>
      <c r="AW1706">
        <v>254</v>
      </c>
      <c r="BD1706" s="5">
        <v>254</v>
      </c>
      <c r="BE1706">
        <v>222.01</v>
      </c>
      <c r="BG1706">
        <f t="shared" si="188"/>
        <v>222.01</v>
      </c>
      <c r="BH1706">
        <v>32</v>
      </c>
    </row>
    <row r="1707" spans="1:61" x14ac:dyDescent="0.25">
      <c r="A1707" t="s">
        <v>54</v>
      </c>
      <c r="B1707">
        <v>110027</v>
      </c>
      <c r="C1707" t="s">
        <v>55</v>
      </c>
      <c r="D1707" t="s">
        <v>56</v>
      </c>
      <c r="E1707" s="1">
        <v>45972</v>
      </c>
      <c r="F1707" t="s">
        <v>2018</v>
      </c>
      <c r="G1707" t="s">
        <v>58</v>
      </c>
      <c r="H1707" t="str">
        <f t="shared" si="182"/>
        <v>Aggregator</v>
      </c>
      <c r="I1707">
        <v>7470357503</v>
      </c>
      <c r="J1707">
        <v>18528960</v>
      </c>
      <c r="K1707" s="3">
        <v>45972.573611111111</v>
      </c>
      <c r="L1707">
        <f t="shared" si="183"/>
        <v>11</v>
      </c>
      <c r="M1707" t="str">
        <f t="shared" si="184"/>
        <v>Tuesday</v>
      </c>
      <c r="N1707" s="1" t="str">
        <f t="shared" si="185"/>
        <v>November</v>
      </c>
      <c r="O1707" s="2">
        <v>0.57361111111111107</v>
      </c>
      <c r="P1707" s="2" t="str">
        <f t="shared" si="186"/>
        <v>Week 2</v>
      </c>
      <c r="Q1707" t="s">
        <v>59</v>
      </c>
      <c r="R1707" s="5">
        <v>349</v>
      </c>
      <c r="S1707" s="5">
        <v>-174.5</v>
      </c>
      <c r="T1707" s="5">
        <f t="shared" si="187"/>
        <v>50</v>
      </c>
      <c r="U1707" s="5">
        <v>174.5</v>
      </c>
      <c r="V1707" s="5">
        <v>32</v>
      </c>
      <c r="W1707" s="5">
        <v>0</v>
      </c>
      <c r="X1707" s="5">
        <v>0</v>
      </c>
      <c r="Y1707" s="5">
        <v>206.5</v>
      </c>
      <c r="Z1707" s="5">
        <v>206.5</v>
      </c>
      <c r="AA1707" t="s">
        <v>60</v>
      </c>
      <c r="AB1707">
        <v>65.040000000000006</v>
      </c>
      <c r="AC1707">
        <v>4.7699999999999996</v>
      </c>
      <c r="AD1707" t="s">
        <v>60</v>
      </c>
      <c r="AE1707" t="s">
        <v>56</v>
      </c>
      <c r="AF1707">
        <v>7503</v>
      </c>
      <c r="AG1707">
        <v>7503</v>
      </c>
      <c r="AO1707">
        <v>32</v>
      </c>
      <c r="AP1707">
        <v>0</v>
      </c>
      <c r="AX1707">
        <v>206.5</v>
      </c>
      <c r="BD1707" s="5">
        <v>206.5</v>
      </c>
      <c r="BE1707">
        <v>174.5</v>
      </c>
      <c r="BG1707">
        <f t="shared" si="188"/>
        <v>174.5</v>
      </c>
      <c r="BI1707">
        <v>32</v>
      </c>
    </row>
    <row r="1708" spans="1:61" x14ac:dyDescent="0.25">
      <c r="A1708" t="s">
        <v>54</v>
      </c>
      <c r="B1708">
        <v>110027</v>
      </c>
      <c r="C1708" t="s">
        <v>55</v>
      </c>
      <c r="D1708" t="s">
        <v>56</v>
      </c>
      <c r="E1708" s="1">
        <v>45972</v>
      </c>
      <c r="F1708" t="s">
        <v>2019</v>
      </c>
      <c r="G1708" t="s">
        <v>67</v>
      </c>
      <c r="H1708" t="str">
        <f t="shared" si="182"/>
        <v>Direct Sale</v>
      </c>
      <c r="K1708" s="3">
        <v>45972.598611111112</v>
      </c>
      <c r="L1708">
        <f t="shared" si="183"/>
        <v>11</v>
      </c>
      <c r="M1708" t="str">
        <f t="shared" si="184"/>
        <v>Tuesday</v>
      </c>
      <c r="N1708" s="1" t="str">
        <f t="shared" si="185"/>
        <v>November</v>
      </c>
      <c r="O1708" s="2">
        <v>0.59861111111111109</v>
      </c>
      <c r="P1708" s="2" t="str">
        <f t="shared" si="186"/>
        <v>Week 2</v>
      </c>
      <c r="Q1708" t="s">
        <v>59</v>
      </c>
      <c r="R1708" s="5">
        <v>219</v>
      </c>
      <c r="S1708" s="5">
        <v>0</v>
      </c>
      <c r="T1708" s="5">
        <f t="shared" si="187"/>
        <v>0</v>
      </c>
      <c r="U1708" s="5">
        <v>219</v>
      </c>
      <c r="V1708" s="5">
        <v>0</v>
      </c>
      <c r="W1708" s="5">
        <v>10.96</v>
      </c>
      <c r="X1708" s="5">
        <v>0.04</v>
      </c>
      <c r="Y1708" s="5">
        <v>230</v>
      </c>
      <c r="Z1708" s="5">
        <v>230</v>
      </c>
      <c r="AA1708" t="s">
        <v>73</v>
      </c>
      <c r="AB1708">
        <v>42.5</v>
      </c>
      <c r="AC1708">
        <v>1.96</v>
      </c>
      <c r="AD1708" t="s">
        <v>5778</v>
      </c>
      <c r="AE1708" t="s">
        <v>75</v>
      </c>
      <c r="AI1708" t="s">
        <v>89</v>
      </c>
      <c r="AJ1708" t="s">
        <v>56</v>
      </c>
      <c r="AK1708">
        <v>8929758003</v>
      </c>
      <c r="AO1708">
        <v>0</v>
      </c>
      <c r="AP1708">
        <v>0</v>
      </c>
      <c r="AQ1708">
        <v>230</v>
      </c>
      <c r="AZ1708">
        <v>219</v>
      </c>
      <c r="BA1708">
        <v>5.48</v>
      </c>
      <c r="BB1708">
        <v>219</v>
      </c>
      <c r="BC1708">
        <v>5.48</v>
      </c>
      <c r="BD1708" s="5">
        <v>230</v>
      </c>
      <c r="BE1708">
        <v>219</v>
      </c>
      <c r="BG1708">
        <f t="shared" si="188"/>
        <v>219</v>
      </c>
    </row>
    <row r="1709" spans="1:61" x14ac:dyDescent="0.25">
      <c r="A1709" t="s">
        <v>54</v>
      </c>
      <c r="B1709">
        <v>110027</v>
      </c>
      <c r="C1709" t="s">
        <v>55</v>
      </c>
      <c r="D1709" t="s">
        <v>56</v>
      </c>
      <c r="E1709" s="1">
        <v>45972</v>
      </c>
      <c r="F1709" t="s">
        <v>2020</v>
      </c>
      <c r="G1709" t="s">
        <v>58</v>
      </c>
      <c r="H1709" t="str">
        <f t="shared" si="182"/>
        <v>Aggregator</v>
      </c>
      <c r="I1709">
        <v>7470339250</v>
      </c>
      <c r="J1709">
        <v>18528960</v>
      </c>
      <c r="K1709" s="3">
        <v>45972.611111111109</v>
      </c>
      <c r="L1709">
        <f t="shared" si="183"/>
        <v>11</v>
      </c>
      <c r="M1709" t="str">
        <f t="shared" si="184"/>
        <v>Tuesday</v>
      </c>
      <c r="N1709" s="1" t="str">
        <f t="shared" si="185"/>
        <v>November</v>
      </c>
      <c r="O1709" s="2">
        <v>0.61111111111111116</v>
      </c>
      <c r="P1709" s="2" t="str">
        <f t="shared" si="186"/>
        <v>Week 2</v>
      </c>
      <c r="Q1709" t="s">
        <v>59</v>
      </c>
      <c r="R1709" s="5">
        <v>677</v>
      </c>
      <c r="S1709" s="5">
        <v>-174.5</v>
      </c>
      <c r="T1709" s="5">
        <f t="shared" si="187"/>
        <v>25.775480059084195</v>
      </c>
      <c r="U1709" s="5">
        <v>502.5</v>
      </c>
      <c r="V1709" s="5">
        <v>32</v>
      </c>
      <c r="W1709" s="5">
        <v>0</v>
      </c>
      <c r="X1709" s="5">
        <v>0</v>
      </c>
      <c r="Y1709" s="5">
        <v>534.5</v>
      </c>
      <c r="Z1709" s="5">
        <v>534.5</v>
      </c>
      <c r="AA1709" t="s">
        <v>60</v>
      </c>
      <c r="AB1709">
        <v>120.72</v>
      </c>
      <c r="AC1709">
        <v>13.18</v>
      </c>
      <c r="AD1709" t="s">
        <v>60</v>
      </c>
      <c r="AE1709" t="s">
        <v>56</v>
      </c>
      <c r="AF1709">
        <v>9250</v>
      </c>
      <c r="AG1709">
        <v>9250</v>
      </c>
      <c r="AO1709">
        <v>32</v>
      </c>
      <c r="AP1709">
        <v>0</v>
      </c>
      <c r="AX1709">
        <v>534.5</v>
      </c>
      <c r="BD1709" s="5">
        <v>534.5</v>
      </c>
      <c r="BE1709">
        <v>502.5</v>
      </c>
      <c r="BG1709">
        <f t="shared" si="188"/>
        <v>502.5</v>
      </c>
      <c r="BI1709">
        <v>32</v>
      </c>
    </row>
    <row r="1710" spans="1:61" x14ac:dyDescent="0.25">
      <c r="A1710" t="s">
        <v>54</v>
      </c>
      <c r="B1710">
        <v>110027</v>
      </c>
      <c r="C1710" t="s">
        <v>55</v>
      </c>
      <c r="D1710" t="s">
        <v>56</v>
      </c>
      <c r="E1710" s="1">
        <v>45972</v>
      </c>
      <c r="F1710" t="s">
        <v>2021</v>
      </c>
      <c r="G1710" t="s">
        <v>58</v>
      </c>
      <c r="H1710" t="str">
        <f t="shared" si="182"/>
        <v>Aggregator</v>
      </c>
      <c r="I1710">
        <v>7468626265</v>
      </c>
      <c r="J1710">
        <v>18528960</v>
      </c>
      <c r="K1710" s="3">
        <v>45972.631944444445</v>
      </c>
      <c r="L1710">
        <f t="shared" si="183"/>
        <v>11</v>
      </c>
      <c r="M1710" t="str">
        <f t="shared" si="184"/>
        <v>Tuesday</v>
      </c>
      <c r="N1710" s="1" t="str">
        <f t="shared" si="185"/>
        <v>November</v>
      </c>
      <c r="O1710" s="2">
        <v>0.63194444444444442</v>
      </c>
      <c r="P1710" s="2" t="str">
        <f t="shared" si="186"/>
        <v>Week 2</v>
      </c>
      <c r="Q1710" t="s">
        <v>59</v>
      </c>
      <c r="R1710" s="5">
        <v>496</v>
      </c>
      <c r="S1710" s="5">
        <v>-75</v>
      </c>
      <c r="T1710" s="5">
        <f t="shared" si="187"/>
        <v>15.120967741935484</v>
      </c>
      <c r="U1710" s="5">
        <v>421</v>
      </c>
      <c r="V1710" s="5">
        <v>32</v>
      </c>
      <c r="W1710" s="5">
        <v>0</v>
      </c>
      <c r="X1710" s="5">
        <v>0</v>
      </c>
      <c r="Y1710" s="5">
        <v>453</v>
      </c>
      <c r="Z1710" s="5">
        <v>453</v>
      </c>
      <c r="AA1710" t="s">
        <v>60</v>
      </c>
      <c r="AB1710">
        <v>112.29</v>
      </c>
      <c r="AC1710">
        <v>10.06</v>
      </c>
      <c r="AD1710" t="s">
        <v>60</v>
      </c>
      <c r="AE1710" t="s">
        <v>56</v>
      </c>
      <c r="AF1710">
        <v>6265</v>
      </c>
      <c r="AG1710">
        <v>6265</v>
      </c>
      <c r="AO1710">
        <v>32</v>
      </c>
      <c r="AP1710">
        <v>0</v>
      </c>
      <c r="AX1710">
        <v>453</v>
      </c>
      <c r="BD1710" s="5">
        <v>453</v>
      </c>
      <c r="BE1710">
        <v>421</v>
      </c>
      <c r="BG1710">
        <f t="shared" si="188"/>
        <v>421</v>
      </c>
      <c r="BI1710">
        <v>32</v>
      </c>
    </row>
    <row r="1711" spans="1:61" x14ac:dyDescent="0.25">
      <c r="A1711" t="s">
        <v>54</v>
      </c>
      <c r="B1711">
        <v>110027</v>
      </c>
      <c r="C1711" t="s">
        <v>55</v>
      </c>
      <c r="D1711" t="s">
        <v>56</v>
      </c>
      <c r="E1711" s="1">
        <v>45972</v>
      </c>
      <c r="F1711" t="s">
        <v>2022</v>
      </c>
      <c r="G1711" t="s">
        <v>58</v>
      </c>
      <c r="H1711" t="str">
        <f t="shared" si="182"/>
        <v>Aggregator</v>
      </c>
      <c r="I1711">
        <v>7470913865</v>
      </c>
      <c r="J1711">
        <v>18528960</v>
      </c>
      <c r="K1711" s="3">
        <v>45972.633333333331</v>
      </c>
      <c r="L1711">
        <f t="shared" si="183"/>
        <v>11</v>
      </c>
      <c r="M1711" t="str">
        <f t="shared" si="184"/>
        <v>Tuesday</v>
      </c>
      <c r="N1711" s="1" t="str">
        <f t="shared" si="185"/>
        <v>November</v>
      </c>
      <c r="O1711" s="2">
        <v>0.6333333333333333</v>
      </c>
      <c r="P1711" s="2" t="str">
        <f t="shared" si="186"/>
        <v>Week 2</v>
      </c>
      <c r="Q1711" t="s">
        <v>59</v>
      </c>
      <c r="R1711" s="5">
        <v>546</v>
      </c>
      <c r="S1711" s="5">
        <v>-100</v>
      </c>
      <c r="T1711" s="5">
        <f t="shared" si="187"/>
        <v>18.315018315018314</v>
      </c>
      <c r="U1711" s="5">
        <v>446</v>
      </c>
      <c r="V1711" s="5">
        <v>32</v>
      </c>
      <c r="W1711" s="5">
        <v>0</v>
      </c>
      <c r="X1711" s="5">
        <v>0</v>
      </c>
      <c r="Y1711" s="5">
        <v>478</v>
      </c>
      <c r="Z1711" s="5">
        <v>478</v>
      </c>
      <c r="AA1711" t="s">
        <v>60</v>
      </c>
      <c r="AB1711">
        <v>102.71</v>
      </c>
      <c r="AC1711">
        <v>10.11</v>
      </c>
      <c r="AD1711" t="s">
        <v>60</v>
      </c>
      <c r="AE1711" t="s">
        <v>56</v>
      </c>
      <c r="AF1711">
        <v>3865</v>
      </c>
      <c r="AG1711">
        <v>3865</v>
      </c>
      <c r="AO1711">
        <v>32</v>
      </c>
      <c r="AP1711">
        <v>0</v>
      </c>
      <c r="AX1711">
        <v>478</v>
      </c>
      <c r="BD1711" s="5">
        <v>478</v>
      </c>
      <c r="BE1711">
        <v>446</v>
      </c>
      <c r="BG1711">
        <f t="shared" si="188"/>
        <v>446</v>
      </c>
      <c r="BI1711">
        <v>32</v>
      </c>
    </row>
    <row r="1712" spans="1:61" x14ac:dyDescent="0.25">
      <c r="A1712" t="s">
        <v>54</v>
      </c>
      <c r="B1712">
        <v>110027</v>
      </c>
      <c r="C1712" t="s">
        <v>55</v>
      </c>
      <c r="D1712" t="s">
        <v>56</v>
      </c>
      <c r="E1712" s="1">
        <v>45972</v>
      </c>
      <c r="F1712" t="s">
        <v>2023</v>
      </c>
      <c r="G1712" t="s">
        <v>58</v>
      </c>
      <c r="H1712" t="str">
        <f t="shared" si="182"/>
        <v>Aggregator</v>
      </c>
      <c r="I1712">
        <v>7456936629</v>
      </c>
      <c r="J1712">
        <v>18528960</v>
      </c>
      <c r="K1712" s="3">
        <v>45972.638194444444</v>
      </c>
      <c r="L1712">
        <f t="shared" si="183"/>
        <v>11</v>
      </c>
      <c r="M1712" t="str">
        <f t="shared" si="184"/>
        <v>Tuesday</v>
      </c>
      <c r="N1712" s="1" t="str">
        <f t="shared" si="185"/>
        <v>November</v>
      </c>
      <c r="O1712" s="2">
        <v>0.6381944444444444</v>
      </c>
      <c r="P1712" s="2" t="str">
        <f t="shared" si="186"/>
        <v>Week 2</v>
      </c>
      <c r="Q1712" t="s">
        <v>59</v>
      </c>
      <c r="R1712" s="5">
        <v>458</v>
      </c>
      <c r="S1712" s="5">
        <v>-174.5</v>
      </c>
      <c r="T1712" s="5">
        <f t="shared" si="187"/>
        <v>38.100436681222703</v>
      </c>
      <c r="U1712" s="5">
        <v>283.5</v>
      </c>
      <c r="V1712" s="5">
        <v>32</v>
      </c>
      <c r="W1712" s="5">
        <v>0</v>
      </c>
      <c r="X1712" s="5">
        <v>0</v>
      </c>
      <c r="Y1712" s="5">
        <v>315.5</v>
      </c>
      <c r="Z1712" s="5">
        <v>315.5</v>
      </c>
      <c r="AA1712" t="s">
        <v>60</v>
      </c>
      <c r="AB1712">
        <v>83.94</v>
      </c>
      <c r="AC1712">
        <v>8.15</v>
      </c>
      <c r="AD1712" t="s">
        <v>60</v>
      </c>
      <c r="AE1712" t="s">
        <v>56</v>
      </c>
      <c r="AF1712">
        <v>6629</v>
      </c>
      <c r="AG1712">
        <v>6629</v>
      </c>
      <c r="AO1712">
        <v>32</v>
      </c>
      <c r="AP1712">
        <v>0</v>
      </c>
      <c r="AX1712">
        <v>315.5</v>
      </c>
      <c r="BD1712" s="5">
        <v>315.5</v>
      </c>
      <c r="BE1712">
        <v>283.5</v>
      </c>
      <c r="BG1712">
        <f t="shared" si="188"/>
        <v>283.5</v>
      </c>
      <c r="BI1712">
        <v>32</v>
      </c>
    </row>
    <row r="1713" spans="1:61" x14ac:dyDescent="0.25">
      <c r="A1713" t="s">
        <v>54</v>
      </c>
      <c r="B1713">
        <v>110027</v>
      </c>
      <c r="C1713" t="s">
        <v>55</v>
      </c>
      <c r="D1713" t="s">
        <v>56</v>
      </c>
      <c r="E1713" s="1">
        <v>45972</v>
      </c>
      <c r="F1713" t="s">
        <v>2024</v>
      </c>
      <c r="G1713" t="s">
        <v>67</v>
      </c>
      <c r="H1713" t="str">
        <f t="shared" si="182"/>
        <v>Direct Sale</v>
      </c>
      <c r="K1713" s="3">
        <v>45972.675000000003</v>
      </c>
      <c r="L1713">
        <f t="shared" si="183"/>
        <v>11</v>
      </c>
      <c r="M1713" t="str">
        <f t="shared" si="184"/>
        <v>Tuesday</v>
      </c>
      <c r="N1713" s="1" t="str">
        <f t="shared" si="185"/>
        <v>November</v>
      </c>
      <c r="O1713" s="2">
        <v>0.67500000000000004</v>
      </c>
      <c r="P1713" s="2" t="str">
        <f t="shared" si="186"/>
        <v>Week 2</v>
      </c>
      <c r="Q1713" t="s">
        <v>59</v>
      </c>
      <c r="R1713" s="5">
        <v>586.55999999999995</v>
      </c>
      <c r="S1713" s="5">
        <v>0</v>
      </c>
      <c r="T1713" s="5">
        <f t="shared" si="187"/>
        <v>0</v>
      </c>
      <c r="U1713" s="5">
        <v>586.55999999999995</v>
      </c>
      <c r="V1713" s="5">
        <v>0</v>
      </c>
      <c r="W1713" s="5">
        <v>29.32</v>
      </c>
      <c r="X1713" s="5">
        <v>0.12</v>
      </c>
      <c r="Y1713" s="5">
        <v>616</v>
      </c>
      <c r="Z1713" s="5">
        <v>616</v>
      </c>
      <c r="AA1713" t="s">
        <v>68</v>
      </c>
      <c r="AB1713">
        <v>146.66</v>
      </c>
      <c r="AC1713">
        <v>5.12</v>
      </c>
      <c r="AD1713" t="s">
        <v>5778</v>
      </c>
      <c r="AE1713" t="s">
        <v>75</v>
      </c>
      <c r="AI1713" t="s">
        <v>89</v>
      </c>
      <c r="AJ1713" t="s">
        <v>56</v>
      </c>
      <c r="AK1713">
        <v>8929758003</v>
      </c>
      <c r="AO1713">
        <v>0</v>
      </c>
      <c r="AP1713">
        <v>0</v>
      </c>
      <c r="AR1713">
        <v>616</v>
      </c>
      <c r="AZ1713">
        <v>586.55999999999995</v>
      </c>
      <c r="BA1713">
        <v>14.66</v>
      </c>
      <c r="BB1713">
        <v>586.55999999999995</v>
      </c>
      <c r="BC1713">
        <v>14.66</v>
      </c>
      <c r="BD1713" s="5">
        <v>616</v>
      </c>
      <c r="BE1713">
        <v>586.55999999999995</v>
      </c>
      <c r="BG1713">
        <f t="shared" si="188"/>
        <v>586.55999999999995</v>
      </c>
    </row>
    <row r="1714" spans="1:61" x14ac:dyDescent="0.25">
      <c r="A1714" t="s">
        <v>54</v>
      </c>
      <c r="B1714">
        <v>110027</v>
      </c>
      <c r="C1714" t="s">
        <v>55</v>
      </c>
      <c r="D1714" t="s">
        <v>56</v>
      </c>
      <c r="E1714" s="1">
        <v>45972</v>
      </c>
      <c r="F1714" t="s">
        <v>2025</v>
      </c>
      <c r="G1714" t="s">
        <v>67</v>
      </c>
      <c r="H1714" t="str">
        <f t="shared" si="182"/>
        <v>Direct Sale</v>
      </c>
      <c r="K1714" s="3">
        <v>45972.675000000003</v>
      </c>
      <c r="L1714">
        <f t="shared" si="183"/>
        <v>11</v>
      </c>
      <c r="M1714" t="str">
        <f t="shared" si="184"/>
        <v>Tuesday</v>
      </c>
      <c r="N1714" s="1" t="str">
        <f t="shared" si="185"/>
        <v>November</v>
      </c>
      <c r="O1714" s="2">
        <v>0.67500000000000004</v>
      </c>
      <c r="P1714" s="2" t="str">
        <f t="shared" si="186"/>
        <v>Week 2</v>
      </c>
      <c r="Q1714" t="s">
        <v>59</v>
      </c>
      <c r="R1714" s="5">
        <v>637</v>
      </c>
      <c r="S1714" s="5">
        <v>0</v>
      </c>
      <c r="T1714" s="5">
        <f t="shared" si="187"/>
        <v>0</v>
      </c>
      <c r="U1714" s="5">
        <v>637</v>
      </c>
      <c r="V1714" s="5">
        <v>0</v>
      </c>
      <c r="W1714" s="5">
        <v>31.86</v>
      </c>
      <c r="X1714" s="5">
        <v>0.14000000000000001</v>
      </c>
      <c r="Y1714" s="5">
        <v>669</v>
      </c>
      <c r="Z1714" s="5">
        <v>669</v>
      </c>
      <c r="AA1714" t="s">
        <v>68</v>
      </c>
      <c r="AB1714">
        <v>165.23</v>
      </c>
      <c r="AC1714">
        <v>8.2799999999999994</v>
      </c>
      <c r="AD1714" t="s">
        <v>5778</v>
      </c>
      <c r="AE1714" t="s">
        <v>75</v>
      </c>
      <c r="AI1714" t="s">
        <v>2026</v>
      </c>
      <c r="AJ1714" t="s">
        <v>576</v>
      </c>
      <c r="AK1714">
        <v>8310849680</v>
      </c>
      <c r="AO1714">
        <v>0</v>
      </c>
      <c r="AP1714">
        <v>0</v>
      </c>
      <c r="AR1714">
        <v>669</v>
      </c>
      <c r="AZ1714">
        <v>637</v>
      </c>
      <c r="BA1714">
        <v>15.93</v>
      </c>
      <c r="BB1714">
        <v>637</v>
      </c>
      <c r="BC1714">
        <v>15.93</v>
      </c>
      <c r="BD1714" s="5">
        <v>669</v>
      </c>
      <c r="BE1714">
        <v>637</v>
      </c>
      <c r="BG1714">
        <f t="shared" si="188"/>
        <v>637</v>
      </c>
    </row>
    <row r="1715" spans="1:61" x14ac:dyDescent="0.25">
      <c r="A1715" t="s">
        <v>54</v>
      </c>
      <c r="B1715">
        <v>110027</v>
      </c>
      <c r="C1715" t="s">
        <v>55</v>
      </c>
      <c r="D1715" t="s">
        <v>56</v>
      </c>
      <c r="E1715" s="1">
        <v>45972</v>
      </c>
      <c r="F1715" t="s">
        <v>2027</v>
      </c>
      <c r="G1715" t="s">
        <v>67</v>
      </c>
      <c r="H1715" t="str">
        <f t="shared" si="182"/>
        <v>Direct Sale</v>
      </c>
      <c r="K1715" s="3">
        <v>45972.6875</v>
      </c>
      <c r="L1715">
        <f t="shared" si="183"/>
        <v>11</v>
      </c>
      <c r="M1715" t="str">
        <f t="shared" si="184"/>
        <v>Tuesday</v>
      </c>
      <c r="N1715" s="1" t="str">
        <f t="shared" si="185"/>
        <v>November</v>
      </c>
      <c r="O1715" s="2">
        <v>0.6875</v>
      </c>
      <c r="P1715" s="2" t="str">
        <f t="shared" si="186"/>
        <v>Week 2</v>
      </c>
      <c r="Q1715" t="s">
        <v>59</v>
      </c>
      <c r="R1715" s="5">
        <v>378</v>
      </c>
      <c r="S1715" s="5">
        <v>0</v>
      </c>
      <c r="T1715" s="5">
        <f t="shared" si="187"/>
        <v>0</v>
      </c>
      <c r="U1715" s="5">
        <v>378</v>
      </c>
      <c r="V1715" s="5">
        <v>0</v>
      </c>
      <c r="W1715" s="5">
        <v>18.899999999999999</v>
      </c>
      <c r="X1715" s="5">
        <v>0.1</v>
      </c>
      <c r="Y1715" s="5">
        <v>397</v>
      </c>
      <c r="Z1715" s="5">
        <v>397</v>
      </c>
      <c r="AA1715" t="s">
        <v>68</v>
      </c>
      <c r="AB1715">
        <v>89.14</v>
      </c>
      <c r="AC1715">
        <v>16.100000000000001</v>
      </c>
      <c r="AD1715" t="s">
        <v>5778</v>
      </c>
      <c r="AE1715" t="s">
        <v>75</v>
      </c>
      <c r="AI1715" t="s">
        <v>89</v>
      </c>
      <c r="AJ1715" t="s">
        <v>56</v>
      </c>
      <c r="AK1715">
        <v>8929758003</v>
      </c>
      <c r="AO1715">
        <v>0</v>
      </c>
      <c r="AP1715">
        <v>0</v>
      </c>
      <c r="AR1715">
        <v>397</v>
      </c>
      <c r="AZ1715">
        <v>378</v>
      </c>
      <c r="BA1715">
        <v>9.4499999999999993</v>
      </c>
      <c r="BB1715">
        <v>378</v>
      </c>
      <c r="BC1715">
        <v>9.4499999999999993</v>
      </c>
      <c r="BD1715" s="5">
        <v>397</v>
      </c>
      <c r="BE1715">
        <v>378</v>
      </c>
      <c r="BG1715">
        <f t="shared" si="188"/>
        <v>378</v>
      </c>
    </row>
    <row r="1716" spans="1:61" x14ac:dyDescent="0.25">
      <c r="A1716" t="s">
        <v>54</v>
      </c>
      <c r="B1716">
        <v>110027</v>
      </c>
      <c r="C1716" t="s">
        <v>55</v>
      </c>
      <c r="D1716" t="s">
        <v>56</v>
      </c>
      <c r="E1716" s="1">
        <v>45972</v>
      </c>
      <c r="F1716" t="s">
        <v>2028</v>
      </c>
      <c r="G1716" t="s">
        <v>63</v>
      </c>
      <c r="H1716" t="str">
        <f t="shared" si="182"/>
        <v>Aggregator</v>
      </c>
      <c r="I1716">
        <v>221828000000000</v>
      </c>
      <c r="J1716">
        <v>29811</v>
      </c>
      <c r="K1716" s="3">
        <v>45972.6875</v>
      </c>
      <c r="L1716">
        <f t="shared" si="183"/>
        <v>11</v>
      </c>
      <c r="M1716" t="str">
        <f t="shared" si="184"/>
        <v>Tuesday</v>
      </c>
      <c r="N1716" s="1" t="str">
        <f t="shared" si="185"/>
        <v>November</v>
      </c>
      <c r="O1716" s="2">
        <v>0.6875</v>
      </c>
      <c r="P1716" s="2" t="str">
        <f t="shared" si="186"/>
        <v>Week 2</v>
      </c>
      <c r="Q1716" t="s">
        <v>59</v>
      </c>
      <c r="R1716" s="5">
        <v>229</v>
      </c>
      <c r="S1716" s="5">
        <v>-90</v>
      </c>
      <c r="T1716" s="5">
        <f t="shared" si="187"/>
        <v>39.301310043668117</v>
      </c>
      <c r="U1716" s="5">
        <v>139</v>
      </c>
      <c r="V1716" s="5">
        <v>32</v>
      </c>
      <c r="W1716" s="5">
        <v>0</v>
      </c>
      <c r="X1716" s="5">
        <v>0</v>
      </c>
      <c r="Y1716" s="5">
        <v>171</v>
      </c>
      <c r="Z1716" s="5">
        <v>171</v>
      </c>
      <c r="AA1716" t="s">
        <v>64</v>
      </c>
      <c r="AB1716">
        <v>34.520000000000003</v>
      </c>
      <c r="AC1716">
        <v>5.03</v>
      </c>
      <c r="AD1716" t="s">
        <v>64</v>
      </c>
      <c r="AE1716" t="s">
        <v>56</v>
      </c>
      <c r="AF1716">
        <v>6317</v>
      </c>
      <c r="AG1716">
        <v>6317</v>
      </c>
      <c r="AO1716">
        <v>32</v>
      </c>
      <c r="AP1716">
        <v>0</v>
      </c>
      <c r="AW1716">
        <v>171</v>
      </c>
      <c r="BD1716" s="5">
        <v>171</v>
      </c>
      <c r="BE1716">
        <v>139</v>
      </c>
      <c r="BG1716">
        <f t="shared" si="188"/>
        <v>139</v>
      </c>
      <c r="BH1716">
        <v>32</v>
      </c>
    </row>
    <row r="1717" spans="1:61" x14ac:dyDescent="0.25">
      <c r="A1717" t="s">
        <v>54</v>
      </c>
      <c r="B1717">
        <v>110027</v>
      </c>
      <c r="C1717" t="s">
        <v>55</v>
      </c>
      <c r="D1717" t="s">
        <v>56</v>
      </c>
      <c r="E1717" s="1">
        <v>45972</v>
      </c>
      <c r="F1717" t="s">
        <v>2029</v>
      </c>
      <c r="G1717" t="s">
        <v>67</v>
      </c>
      <c r="H1717" t="str">
        <f t="shared" si="182"/>
        <v>Direct Sale</v>
      </c>
      <c r="K1717" s="3">
        <v>45972.6875</v>
      </c>
      <c r="L1717">
        <f t="shared" si="183"/>
        <v>11</v>
      </c>
      <c r="M1717" t="str">
        <f t="shared" si="184"/>
        <v>Tuesday</v>
      </c>
      <c r="N1717" s="1" t="str">
        <f t="shared" si="185"/>
        <v>November</v>
      </c>
      <c r="O1717" s="2">
        <v>0.6875</v>
      </c>
      <c r="P1717" s="2" t="str">
        <f t="shared" si="186"/>
        <v>Week 2</v>
      </c>
      <c r="Q1717" t="s">
        <v>59</v>
      </c>
      <c r="R1717" s="5">
        <v>237</v>
      </c>
      <c r="S1717" s="5">
        <v>0</v>
      </c>
      <c r="T1717" s="5">
        <f t="shared" si="187"/>
        <v>0</v>
      </c>
      <c r="U1717" s="5">
        <v>237</v>
      </c>
      <c r="V1717" s="5">
        <v>0</v>
      </c>
      <c r="W1717" s="5">
        <v>11.86</v>
      </c>
      <c r="X1717" s="5">
        <v>0.14000000000000001</v>
      </c>
      <c r="Y1717" s="5">
        <v>249</v>
      </c>
      <c r="Z1717" s="5">
        <v>249</v>
      </c>
      <c r="AA1717" t="s">
        <v>68</v>
      </c>
      <c r="AB1717">
        <v>71.39</v>
      </c>
      <c r="AC1717">
        <v>7.3</v>
      </c>
      <c r="AD1717" t="s">
        <v>5775</v>
      </c>
      <c r="AI1717" t="s">
        <v>2030</v>
      </c>
      <c r="AJ1717" t="s">
        <v>1922</v>
      </c>
      <c r="AK1717">
        <v>8572890234</v>
      </c>
      <c r="AO1717">
        <v>0</v>
      </c>
      <c r="AP1717">
        <v>0</v>
      </c>
      <c r="AR1717">
        <v>249</v>
      </c>
      <c r="AZ1717">
        <v>237</v>
      </c>
      <c r="BA1717">
        <v>5.93</v>
      </c>
      <c r="BB1717">
        <v>237</v>
      </c>
      <c r="BC1717">
        <v>5.93</v>
      </c>
      <c r="BD1717" s="5">
        <v>249</v>
      </c>
      <c r="BE1717">
        <v>237</v>
      </c>
      <c r="BG1717">
        <f t="shared" si="188"/>
        <v>237</v>
      </c>
    </row>
    <row r="1718" spans="1:61" x14ac:dyDescent="0.25">
      <c r="A1718" t="s">
        <v>54</v>
      </c>
      <c r="B1718">
        <v>110027</v>
      </c>
      <c r="C1718" t="s">
        <v>55</v>
      </c>
      <c r="D1718" t="s">
        <v>56</v>
      </c>
      <c r="E1718" s="1">
        <v>45972</v>
      </c>
      <c r="F1718" t="s">
        <v>2031</v>
      </c>
      <c r="G1718" t="s">
        <v>63</v>
      </c>
      <c r="H1718" t="str">
        <f t="shared" si="182"/>
        <v>Aggregator</v>
      </c>
      <c r="I1718">
        <v>221831000000000</v>
      </c>
      <c r="J1718">
        <v>29811</v>
      </c>
      <c r="K1718" s="3">
        <v>45972.715277777781</v>
      </c>
      <c r="L1718">
        <f t="shared" si="183"/>
        <v>11</v>
      </c>
      <c r="M1718" t="str">
        <f t="shared" si="184"/>
        <v>Tuesday</v>
      </c>
      <c r="N1718" s="1" t="str">
        <f t="shared" si="185"/>
        <v>November</v>
      </c>
      <c r="O1718" s="2">
        <v>0.71527777777777779</v>
      </c>
      <c r="P1718" s="2" t="str">
        <f t="shared" si="186"/>
        <v>Week 2</v>
      </c>
      <c r="Q1718" t="s">
        <v>59</v>
      </c>
      <c r="R1718" s="5">
        <v>219</v>
      </c>
      <c r="S1718" s="5">
        <v>0</v>
      </c>
      <c r="T1718" s="5">
        <f t="shared" si="187"/>
        <v>0</v>
      </c>
      <c r="U1718" s="5">
        <v>219</v>
      </c>
      <c r="V1718" s="5">
        <v>32</v>
      </c>
      <c r="W1718" s="5">
        <v>0</v>
      </c>
      <c r="X1718" s="5">
        <v>0</v>
      </c>
      <c r="Y1718" s="5">
        <v>251</v>
      </c>
      <c r="Z1718" s="5">
        <v>251</v>
      </c>
      <c r="AA1718" t="s">
        <v>64</v>
      </c>
      <c r="AB1718">
        <v>37.44</v>
      </c>
      <c r="AC1718">
        <v>4.7699999999999996</v>
      </c>
      <c r="AD1718" t="s">
        <v>64</v>
      </c>
      <c r="AE1718" t="s">
        <v>56</v>
      </c>
      <c r="AF1718">
        <v>6366</v>
      </c>
      <c r="AG1718">
        <v>6366</v>
      </c>
      <c r="AO1718">
        <v>32</v>
      </c>
      <c r="AP1718">
        <v>0</v>
      </c>
      <c r="AW1718">
        <v>251</v>
      </c>
      <c r="BD1718" s="5">
        <v>251</v>
      </c>
      <c r="BE1718">
        <v>219</v>
      </c>
      <c r="BG1718">
        <f t="shared" si="188"/>
        <v>219</v>
      </c>
      <c r="BH1718">
        <v>32</v>
      </c>
    </row>
    <row r="1719" spans="1:61" x14ac:dyDescent="0.25">
      <c r="A1719" t="s">
        <v>54</v>
      </c>
      <c r="B1719">
        <v>110027</v>
      </c>
      <c r="C1719" t="s">
        <v>55</v>
      </c>
      <c r="D1719" t="s">
        <v>56</v>
      </c>
      <c r="E1719" s="1">
        <v>45972</v>
      </c>
      <c r="F1719" t="s">
        <v>2032</v>
      </c>
      <c r="G1719" t="s">
        <v>63</v>
      </c>
      <c r="H1719" t="str">
        <f t="shared" si="182"/>
        <v>Aggregator</v>
      </c>
      <c r="I1719">
        <v>221832000000000</v>
      </c>
      <c r="J1719">
        <v>29811</v>
      </c>
      <c r="K1719" s="3">
        <v>45972.723611111112</v>
      </c>
      <c r="L1719">
        <f t="shared" si="183"/>
        <v>11</v>
      </c>
      <c r="M1719" t="str">
        <f t="shared" si="184"/>
        <v>Tuesday</v>
      </c>
      <c r="N1719" s="1" t="str">
        <f t="shared" si="185"/>
        <v>November</v>
      </c>
      <c r="O1719" s="2">
        <v>0.72361111111111109</v>
      </c>
      <c r="P1719" s="2" t="str">
        <f t="shared" si="186"/>
        <v>Week 2</v>
      </c>
      <c r="Q1719" t="s">
        <v>59</v>
      </c>
      <c r="R1719" s="5">
        <v>535</v>
      </c>
      <c r="S1719" s="5">
        <v>-90</v>
      </c>
      <c r="T1719" s="5">
        <f t="shared" si="187"/>
        <v>16.822429906542055</v>
      </c>
      <c r="U1719" s="5">
        <v>445</v>
      </c>
      <c r="V1719" s="5">
        <v>32</v>
      </c>
      <c r="W1719" s="5">
        <v>0</v>
      </c>
      <c r="X1719" s="5">
        <v>0</v>
      </c>
      <c r="Y1719" s="5">
        <v>477</v>
      </c>
      <c r="Z1719" s="5">
        <v>477</v>
      </c>
      <c r="AA1719" t="s">
        <v>64</v>
      </c>
      <c r="AB1719">
        <v>99.09</v>
      </c>
      <c r="AC1719">
        <v>13.41</v>
      </c>
      <c r="AD1719" t="s">
        <v>64</v>
      </c>
      <c r="AE1719" t="s">
        <v>56</v>
      </c>
      <c r="AF1719">
        <v>8724</v>
      </c>
      <c r="AG1719">
        <v>8724</v>
      </c>
      <c r="AO1719">
        <v>32</v>
      </c>
      <c r="AP1719">
        <v>0</v>
      </c>
      <c r="AW1719">
        <v>477</v>
      </c>
      <c r="BD1719" s="5">
        <v>477</v>
      </c>
      <c r="BE1719">
        <v>445</v>
      </c>
      <c r="BG1719">
        <f t="shared" si="188"/>
        <v>445</v>
      </c>
      <c r="BH1719">
        <v>32</v>
      </c>
    </row>
    <row r="1720" spans="1:61" x14ac:dyDescent="0.25">
      <c r="A1720" t="s">
        <v>54</v>
      </c>
      <c r="B1720">
        <v>110027</v>
      </c>
      <c r="C1720" t="s">
        <v>55</v>
      </c>
      <c r="D1720" t="s">
        <v>56</v>
      </c>
      <c r="E1720" s="1">
        <v>45972</v>
      </c>
      <c r="F1720" t="s">
        <v>2033</v>
      </c>
      <c r="G1720" t="s">
        <v>58</v>
      </c>
      <c r="H1720" t="str">
        <f t="shared" si="182"/>
        <v>Aggregator</v>
      </c>
      <c r="I1720">
        <v>7470256977</v>
      </c>
      <c r="J1720">
        <v>18528960</v>
      </c>
      <c r="K1720" s="3">
        <v>45972.723611111112</v>
      </c>
      <c r="L1720">
        <f t="shared" si="183"/>
        <v>11</v>
      </c>
      <c r="M1720" t="str">
        <f t="shared" si="184"/>
        <v>Tuesday</v>
      </c>
      <c r="N1720" s="1" t="str">
        <f t="shared" si="185"/>
        <v>November</v>
      </c>
      <c r="O1720" s="2">
        <v>0.72361111111111109</v>
      </c>
      <c r="P1720" s="2" t="str">
        <f t="shared" si="186"/>
        <v>Week 2</v>
      </c>
      <c r="Q1720" t="s">
        <v>59</v>
      </c>
      <c r="R1720" s="5">
        <v>338</v>
      </c>
      <c r="S1720" s="5">
        <v>-75</v>
      </c>
      <c r="T1720" s="5">
        <f t="shared" si="187"/>
        <v>22.189349112426036</v>
      </c>
      <c r="U1720" s="5">
        <v>263</v>
      </c>
      <c r="V1720" s="5">
        <v>32</v>
      </c>
      <c r="W1720" s="5">
        <v>0</v>
      </c>
      <c r="X1720" s="5">
        <v>0</v>
      </c>
      <c r="Y1720" s="5">
        <v>295</v>
      </c>
      <c r="Z1720" s="5">
        <v>295</v>
      </c>
      <c r="AA1720" t="s">
        <v>60</v>
      </c>
      <c r="AB1720">
        <v>66.34</v>
      </c>
      <c r="AC1720">
        <v>8.41</v>
      </c>
      <c r="AD1720" t="s">
        <v>60</v>
      </c>
      <c r="AE1720" t="s">
        <v>56</v>
      </c>
      <c r="AF1720">
        <v>6977</v>
      </c>
      <c r="AG1720">
        <v>6977</v>
      </c>
      <c r="AO1720">
        <v>32</v>
      </c>
      <c r="AP1720">
        <v>0</v>
      </c>
      <c r="AX1720">
        <v>295</v>
      </c>
      <c r="BD1720" s="5">
        <v>295</v>
      </c>
      <c r="BE1720">
        <v>263</v>
      </c>
      <c r="BG1720">
        <f t="shared" si="188"/>
        <v>263</v>
      </c>
      <c r="BI1720">
        <v>32</v>
      </c>
    </row>
    <row r="1721" spans="1:61" x14ac:dyDescent="0.25">
      <c r="A1721" t="s">
        <v>54</v>
      </c>
      <c r="B1721">
        <v>110027</v>
      </c>
      <c r="C1721" t="s">
        <v>55</v>
      </c>
      <c r="D1721" t="s">
        <v>56</v>
      </c>
      <c r="E1721" s="1">
        <v>45972</v>
      </c>
      <c r="F1721" t="s">
        <v>2034</v>
      </c>
      <c r="G1721" t="s">
        <v>67</v>
      </c>
      <c r="H1721" t="str">
        <f t="shared" si="182"/>
        <v>Direct Sale</v>
      </c>
      <c r="K1721" s="3">
        <v>45972.725694444445</v>
      </c>
      <c r="L1721">
        <f t="shared" si="183"/>
        <v>11</v>
      </c>
      <c r="M1721" t="str">
        <f t="shared" si="184"/>
        <v>Tuesday</v>
      </c>
      <c r="N1721" s="1" t="str">
        <f t="shared" si="185"/>
        <v>November</v>
      </c>
      <c r="O1721" s="2">
        <v>0.72569444444444442</v>
      </c>
      <c r="P1721" s="2" t="str">
        <f t="shared" si="186"/>
        <v>Week 2</v>
      </c>
      <c r="Q1721" t="s">
        <v>59</v>
      </c>
      <c r="R1721" s="5">
        <v>94.29</v>
      </c>
      <c r="S1721" s="5">
        <v>0</v>
      </c>
      <c r="T1721" s="5">
        <f t="shared" si="187"/>
        <v>0</v>
      </c>
      <c r="U1721" s="5">
        <v>94.29</v>
      </c>
      <c r="V1721" s="5">
        <v>0</v>
      </c>
      <c r="W1721" s="5">
        <v>4.72</v>
      </c>
      <c r="X1721" s="5">
        <v>-0.01</v>
      </c>
      <c r="Y1721" s="5">
        <v>99</v>
      </c>
      <c r="Z1721" s="5">
        <v>99</v>
      </c>
      <c r="AA1721" t="s">
        <v>73</v>
      </c>
      <c r="AB1721">
        <v>29.6</v>
      </c>
      <c r="AC1721">
        <v>0</v>
      </c>
      <c r="AD1721" t="s">
        <v>5778</v>
      </c>
      <c r="AE1721" t="s">
        <v>75</v>
      </c>
      <c r="AI1721" t="s">
        <v>89</v>
      </c>
      <c r="AJ1721" t="s">
        <v>56</v>
      </c>
      <c r="AK1721">
        <v>8929758003</v>
      </c>
      <c r="AO1721">
        <v>0</v>
      </c>
      <c r="AP1721">
        <v>0</v>
      </c>
      <c r="AQ1721">
        <v>99</v>
      </c>
      <c r="AZ1721">
        <v>94.29</v>
      </c>
      <c r="BA1721">
        <v>2.36</v>
      </c>
      <c r="BB1721">
        <v>94.29</v>
      </c>
      <c r="BC1721">
        <v>2.36</v>
      </c>
      <c r="BD1721" s="5">
        <v>99</v>
      </c>
      <c r="BE1721">
        <v>94.29</v>
      </c>
      <c r="BG1721">
        <f t="shared" si="188"/>
        <v>94.29</v>
      </c>
    </row>
    <row r="1722" spans="1:61" x14ac:dyDescent="0.25">
      <c r="A1722" t="s">
        <v>54</v>
      </c>
      <c r="B1722">
        <v>110027</v>
      </c>
      <c r="C1722" t="s">
        <v>55</v>
      </c>
      <c r="D1722" t="s">
        <v>56</v>
      </c>
      <c r="E1722" s="1">
        <v>45972</v>
      </c>
      <c r="F1722" t="s">
        <v>2035</v>
      </c>
      <c r="G1722" t="s">
        <v>67</v>
      </c>
      <c r="H1722" t="str">
        <f t="shared" si="182"/>
        <v>Direct Sale</v>
      </c>
      <c r="K1722" s="3">
        <v>45972.725694444445</v>
      </c>
      <c r="L1722">
        <f t="shared" si="183"/>
        <v>11</v>
      </c>
      <c r="M1722" t="str">
        <f t="shared" si="184"/>
        <v>Tuesday</v>
      </c>
      <c r="N1722" s="1" t="str">
        <f t="shared" si="185"/>
        <v>November</v>
      </c>
      <c r="O1722" s="2">
        <v>0.72569444444444442</v>
      </c>
      <c r="P1722" s="2" t="str">
        <f t="shared" si="186"/>
        <v>Week 2</v>
      </c>
      <c r="Q1722" t="s">
        <v>59</v>
      </c>
      <c r="R1722" s="5">
        <v>735</v>
      </c>
      <c r="S1722" s="5">
        <v>0</v>
      </c>
      <c r="T1722" s="5">
        <f t="shared" si="187"/>
        <v>0</v>
      </c>
      <c r="U1722" s="5">
        <v>735</v>
      </c>
      <c r="V1722" s="5">
        <v>0</v>
      </c>
      <c r="W1722" s="5">
        <v>36.76</v>
      </c>
      <c r="X1722" s="5">
        <v>0.24</v>
      </c>
      <c r="Y1722" s="5">
        <v>772</v>
      </c>
      <c r="Z1722" s="5">
        <v>772</v>
      </c>
      <c r="AA1722" t="s">
        <v>73</v>
      </c>
      <c r="AB1722">
        <v>200.23</v>
      </c>
      <c r="AC1722">
        <v>17.18</v>
      </c>
      <c r="AD1722" t="s">
        <v>5775</v>
      </c>
      <c r="AI1722" t="s">
        <v>2036</v>
      </c>
      <c r="AJ1722" t="s">
        <v>2037</v>
      </c>
      <c r="AK1722">
        <v>9711503454</v>
      </c>
      <c r="AO1722">
        <v>0</v>
      </c>
      <c r="AP1722">
        <v>0</v>
      </c>
      <c r="AQ1722">
        <v>772</v>
      </c>
      <c r="AZ1722">
        <v>735</v>
      </c>
      <c r="BA1722">
        <v>18.38</v>
      </c>
      <c r="BB1722">
        <v>735</v>
      </c>
      <c r="BC1722">
        <v>18.38</v>
      </c>
      <c r="BD1722" s="5">
        <v>772</v>
      </c>
      <c r="BE1722">
        <v>735</v>
      </c>
      <c r="BG1722">
        <f t="shared" si="188"/>
        <v>735</v>
      </c>
    </row>
    <row r="1723" spans="1:61" x14ac:dyDescent="0.25">
      <c r="A1723" t="s">
        <v>54</v>
      </c>
      <c r="B1723">
        <v>110027</v>
      </c>
      <c r="C1723" t="s">
        <v>55</v>
      </c>
      <c r="D1723" t="s">
        <v>56</v>
      </c>
      <c r="E1723" s="1">
        <v>45972</v>
      </c>
      <c r="F1723" t="s">
        <v>2038</v>
      </c>
      <c r="G1723" t="s">
        <v>67</v>
      </c>
      <c r="H1723" t="str">
        <f t="shared" si="182"/>
        <v>Direct Sale</v>
      </c>
      <c r="K1723" s="3">
        <v>45972.725694444445</v>
      </c>
      <c r="L1723">
        <f t="shared" si="183"/>
        <v>11</v>
      </c>
      <c r="M1723" t="str">
        <f t="shared" si="184"/>
        <v>Tuesday</v>
      </c>
      <c r="N1723" s="1" t="str">
        <f t="shared" si="185"/>
        <v>November</v>
      </c>
      <c r="O1723" s="2">
        <v>0.72569444444444442</v>
      </c>
      <c r="P1723" s="2" t="str">
        <f t="shared" si="186"/>
        <v>Week 2</v>
      </c>
      <c r="Q1723" t="s">
        <v>59</v>
      </c>
      <c r="R1723" s="5">
        <v>119</v>
      </c>
      <c r="S1723" s="5">
        <v>0</v>
      </c>
      <c r="T1723" s="5">
        <f t="shared" si="187"/>
        <v>0</v>
      </c>
      <c r="U1723" s="5">
        <v>119</v>
      </c>
      <c r="V1723" s="5">
        <v>0</v>
      </c>
      <c r="W1723" s="5">
        <v>5.96</v>
      </c>
      <c r="X1723" s="5">
        <v>0.04</v>
      </c>
      <c r="Y1723" s="5">
        <v>125</v>
      </c>
      <c r="Z1723" s="5">
        <v>125</v>
      </c>
      <c r="AA1723" t="s">
        <v>73</v>
      </c>
      <c r="AB1723">
        <v>20.22</v>
      </c>
      <c r="AC1723">
        <v>3.92</v>
      </c>
      <c r="AD1723" t="s">
        <v>5775</v>
      </c>
      <c r="AI1723" t="s">
        <v>2039</v>
      </c>
      <c r="AJ1723" t="s">
        <v>576</v>
      </c>
      <c r="AK1723">
        <v>8130520712</v>
      </c>
      <c r="AO1723">
        <v>0</v>
      </c>
      <c r="AP1723">
        <v>0</v>
      </c>
      <c r="AQ1723">
        <v>125</v>
      </c>
      <c r="AZ1723">
        <v>119</v>
      </c>
      <c r="BA1723">
        <v>2.98</v>
      </c>
      <c r="BB1723">
        <v>119</v>
      </c>
      <c r="BC1723">
        <v>2.98</v>
      </c>
      <c r="BD1723" s="5">
        <v>125</v>
      </c>
      <c r="BE1723">
        <v>119</v>
      </c>
      <c r="BG1723">
        <f t="shared" si="188"/>
        <v>119</v>
      </c>
    </row>
    <row r="1724" spans="1:61" x14ac:dyDescent="0.25">
      <c r="A1724" t="s">
        <v>54</v>
      </c>
      <c r="B1724">
        <v>110027</v>
      </c>
      <c r="C1724" t="s">
        <v>55</v>
      </c>
      <c r="D1724" t="s">
        <v>56</v>
      </c>
      <c r="E1724" s="1">
        <v>45972</v>
      </c>
      <c r="F1724" t="s">
        <v>2040</v>
      </c>
      <c r="G1724" t="s">
        <v>67</v>
      </c>
      <c r="H1724" t="str">
        <f t="shared" si="182"/>
        <v>Direct Sale</v>
      </c>
      <c r="K1724" s="3">
        <v>45972.725694444445</v>
      </c>
      <c r="L1724">
        <f t="shared" si="183"/>
        <v>11</v>
      </c>
      <c r="M1724" t="str">
        <f t="shared" si="184"/>
        <v>Tuesday</v>
      </c>
      <c r="N1724" s="1" t="str">
        <f t="shared" si="185"/>
        <v>November</v>
      </c>
      <c r="O1724" s="2">
        <v>0.72569444444444442</v>
      </c>
      <c r="P1724" s="2" t="str">
        <f t="shared" si="186"/>
        <v>Week 2</v>
      </c>
      <c r="Q1724" t="s">
        <v>59</v>
      </c>
      <c r="R1724" s="5">
        <v>159</v>
      </c>
      <c r="S1724" s="5">
        <v>0</v>
      </c>
      <c r="T1724" s="5">
        <f t="shared" si="187"/>
        <v>0</v>
      </c>
      <c r="U1724" s="5">
        <v>159</v>
      </c>
      <c r="V1724" s="5">
        <v>0</v>
      </c>
      <c r="W1724" s="5">
        <v>7.96</v>
      </c>
      <c r="X1724" s="5">
        <v>0.04</v>
      </c>
      <c r="Y1724" s="5">
        <v>167</v>
      </c>
      <c r="Z1724" s="5">
        <v>167</v>
      </c>
      <c r="AA1724" t="s">
        <v>73</v>
      </c>
      <c r="AB1724">
        <v>29.83</v>
      </c>
      <c r="AC1724">
        <v>2.5</v>
      </c>
      <c r="AD1724" t="s">
        <v>5778</v>
      </c>
      <c r="AE1724" t="s">
        <v>75</v>
      </c>
      <c r="AI1724" t="s">
        <v>89</v>
      </c>
      <c r="AJ1724" t="s">
        <v>56</v>
      </c>
      <c r="AK1724">
        <v>8929758003</v>
      </c>
      <c r="AO1724">
        <v>0</v>
      </c>
      <c r="AP1724">
        <v>0</v>
      </c>
      <c r="AQ1724">
        <v>167</v>
      </c>
      <c r="AZ1724">
        <v>159</v>
      </c>
      <c r="BA1724">
        <v>3.98</v>
      </c>
      <c r="BB1724">
        <v>159</v>
      </c>
      <c r="BC1724">
        <v>3.98</v>
      </c>
      <c r="BD1724" s="5">
        <v>167</v>
      </c>
      <c r="BE1724">
        <v>159</v>
      </c>
      <c r="BG1724">
        <f t="shared" si="188"/>
        <v>159</v>
      </c>
    </row>
    <row r="1725" spans="1:61" x14ac:dyDescent="0.25">
      <c r="A1725" t="s">
        <v>54</v>
      </c>
      <c r="B1725">
        <v>110027</v>
      </c>
      <c r="C1725" t="s">
        <v>55</v>
      </c>
      <c r="D1725" t="s">
        <v>56</v>
      </c>
      <c r="E1725" s="1">
        <v>45972</v>
      </c>
      <c r="F1725" t="s">
        <v>2041</v>
      </c>
      <c r="G1725" t="s">
        <v>67</v>
      </c>
      <c r="H1725" t="str">
        <f t="shared" si="182"/>
        <v>Direct Sale</v>
      </c>
      <c r="K1725" s="3">
        <v>45972.747916666667</v>
      </c>
      <c r="L1725">
        <f t="shared" si="183"/>
        <v>11</v>
      </c>
      <c r="M1725" t="str">
        <f t="shared" si="184"/>
        <v>Tuesday</v>
      </c>
      <c r="N1725" s="1" t="str">
        <f t="shared" si="185"/>
        <v>November</v>
      </c>
      <c r="O1725" s="2">
        <v>0.74791666666666667</v>
      </c>
      <c r="P1725" s="2" t="str">
        <f t="shared" si="186"/>
        <v>Week 2</v>
      </c>
      <c r="Q1725" t="s">
        <v>59</v>
      </c>
      <c r="R1725" s="5">
        <v>1008.32</v>
      </c>
      <c r="S1725" s="5">
        <v>0</v>
      </c>
      <c r="T1725" s="5">
        <f t="shared" si="187"/>
        <v>0</v>
      </c>
      <c r="U1725" s="5">
        <v>1008.32</v>
      </c>
      <c r="V1725" s="5">
        <v>0</v>
      </c>
      <c r="W1725" s="5">
        <v>50.42</v>
      </c>
      <c r="X1725" s="5">
        <v>0.26</v>
      </c>
      <c r="Y1725" s="5">
        <v>1059</v>
      </c>
      <c r="Z1725" s="5">
        <v>1059</v>
      </c>
      <c r="AA1725" t="s">
        <v>68</v>
      </c>
      <c r="AB1725">
        <v>248.25</v>
      </c>
      <c r="AC1725">
        <v>10.66</v>
      </c>
      <c r="AD1725" t="s">
        <v>5778</v>
      </c>
      <c r="AE1725" t="s">
        <v>75</v>
      </c>
      <c r="AI1725" t="s">
        <v>89</v>
      </c>
      <c r="AJ1725" t="s">
        <v>56</v>
      </c>
      <c r="AK1725">
        <v>8929758003</v>
      </c>
      <c r="AO1725">
        <v>0</v>
      </c>
      <c r="AP1725">
        <v>0</v>
      </c>
      <c r="AR1725">
        <v>1059</v>
      </c>
      <c r="AZ1725">
        <v>1008.32</v>
      </c>
      <c r="BA1725">
        <v>25.21</v>
      </c>
      <c r="BB1725">
        <v>1008.32</v>
      </c>
      <c r="BC1725">
        <v>25.21</v>
      </c>
      <c r="BD1725" s="5">
        <v>1059</v>
      </c>
      <c r="BE1725">
        <v>1008.32</v>
      </c>
      <c r="BG1725">
        <f t="shared" si="188"/>
        <v>1008.32</v>
      </c>
    </row>
    <row r="1726" spans="1:61" x14ac:dyDescent="0.25">
      <c r="A1726" t="s">
        <v>54</v>
      </c>
      <c r="B1726">
        <v>110027</v>
      </c>
      <c r="C1726" t="s">
        <v>55</v>
      </c>
      <c r="D1726" t="s">
        <v>56</v>
      </c>
      <c r="E1726" s="1">
        <v>45972</v>
      </c>
      <c r="F1726" t="s">
        <v>2042</v>
      </c>
      <c r="G1726" t="s">
        <v>58</v>
      </c>
      <c r="H1726" t="str">
        <f t="shared" si="182"/>
        <v>Aggregator</v>
      </c>
      <c r="I1726">
        <v>7470340429</v>
      </c>
      <c r="J1726">
        <v>18528960</v>
      </c>
      <c r="K1726" s="3">
        <v>45972.753472222219</v>
      </c>
      <c r="L1726">
        <f t="shared" si="183"/>
        <v>11</v>
      </c>
      <c r="M1726" t="str">
        <f t="shared" si="184"/>
        <v>Tuesday</v>
      </c>
      <c r="N1726" s="1" t="str">
        <f t="shared" si="185"/>
        <v>November</v>
      </c>
      <c r="O1726" s="2">
        <v>0.75347222222222221</v>
      </c>
      <c r="P1726" s="2" t="str">
        <f t="shared" si="186"/>
        <v>Week 2</v>
      </c>
      <c r="Q1726" t="s">
        <v>59</v>
      </c>
      <c r="R1726" s="5">
        <v>548</v>
      </c>
      <c r="S1726" s="5">
        <v>-224.5</v>
      </c>
      <c r="T1726" s="5">
        <f t="shared" si="187"/>
        <v>40.967153284671532</v>
      </c>
      <c r="U1726" s="5">
        <v>323.5</v>
      </c>
      <c r="V1726" s="5">
        <v>32</v>
      </c>
      <c r="W1726" s="5">
        <v>0</v>
      </c>
      <c r="X1726" s="5">
        <v>0</v>
      </c>
      <c r="Y1726" s="5">
        <v>355.5</v>
      </c>
      <c r="Z1726" s="5">
        <v>355.5</v>
      </c>
      <c r="AA1726" t="s">
        <v>60</v>
      </c>
      <c r="AB1726">
        <v>113.27</v>
      </c>
      <c r="AC1726">
        <v>13.84</v>
      </c>
      <c r="AD1726" t="s">
        <v>60</v>
      </c>
      <c r="AE1726" t="s">
        <v>56</v>
      </c>
      <c r="AF1726">
        <v>429</v>
      </c>
      <c r="AG1726">
        <v>429</v>
      </c>
      <c r="AO1726">
        <v>32</v>
      </c>
      <c r="AP1726">
        <v>0</v>
      </c>
      <c r="AX1726">
        <v>355.5</v>
      </c>
      <c r="BD1726" s="5">
        <v>355.5</v>
      </c>
      <c r="BE1726">
        <v>323.5</v>
      </c>
      <c r="BG1726">
        <f t="shared" si="188"/>
        <v>323.5</v>
      </c>
      <c r="BI1726">
        <v>32</v>
      </c>
    </row>
    <row r="1727" spans="1:61" x14ac:dyDescent="0.25">
      <c r="A1727" t="s">
        <v>54</v>
      </c>
      <c r="B1727">
        <v>110027</v>
      </c>
      <c r="C1727" t="s">
        <v>55</v>
      </c>
      <c r="D1727" t="s">
        <v>56</v>
      </c>
      <c r="E1727" s="1">
        <v>45972</v>
      </c>
      <c r="F1727" t="s">
        <v>2043</v>
      </c>
      <c r="G1727" t="s">
        <v>63</v>
      </c>
      <c r="H1727" t="str">
        <f t="shared" si="182"/>
        <v>Aggregator</v>
      </c>
      <c r="I1727">
        <v>221834000000000</v>
      </c>
      <c r="J1727">
        <v>29811</v>
      </c>
      <c r="K1727" s="3">
        <v>45972.754861111112</v>
      </c>
      <c r="L1727">
        <f t="shared" si="183"/>
        <v>11</v>
      </c>
      <c r="M1727" t="str">
        <f t="shared" si="184"/>
        <v>Tuesday</v>
      </c>
      <c r="N1727" s="1" t="str">
        <f t="shared" si="185"/>
        <v>November</v>
      </c>
      <c r="O1727" s="2">
        <v>0.75486111111111109</v>
      </c>
      <c r="P1727" s="2" t="str">
        <f t="shared" si="186"/>
        <v>Week 2</v>
      </c>
      <c r="Q1727" t="s">
        <v>59</v>
      </c>
      <c r="R1727" s="5">
        <v>349</v>
      </c>
      <c r="S1727" s="5">
        <v>-175</v>
      </c>
      <c r="T1727" s="5">
        <f t="shared" si="187"/>
        <v>50.143266475644701</v>
      </c>
      <c r="U1727" s="5">
        <v>174</v>
      </c>
      <c r="V1727" s="5">
        <v>32</v>
      </c>
      <c r="W1727" s="5">
        <v>0</v>
      </c>
      <c r="X1727" s="5">
        <v>0</v>
      </c>
      <c r="Y1727" s="5">
        <v>206</v>
      </c>
      <c r="Z1727" s="5">
        <v>206</v>
      </c>
      <c r="AA1727" t="s">
        <v>64</v>
      </c>
      <c r="AB1727">
        <v>65.040000000000006</v>
      </c>
      <c r="AC1727">
        <v>4.7699999999999996</v>
      </c>
      <c r="AD1727" t="s">
        <v>64</v>
      </c>
      <c r="AE1727" t="s">
        <v>56</v>
      </c>
      <c r="AF1727">
        <v>2277</v>
      </c>
      <c r="AG1727">
        <v>2277</v>
      </c>
      <c r="AO1727">
        <v>32</v>
      </c>
      <c r="AP1727">
        <v>0</v>
      </c>
      <c r="AW1727">
        <v>206</v>
      </c>
      <c r="BD1727" s="5">
        <v>206</v>
      </c>
      <c r="BE1727">
        <v>174</v>
      </c>
      <c r="BG1727">
        <f t="shared" si="188"/>
        <v>174</v>
      </c>
      <c r="BH1727">
        <v>32</v>
      </c>
    </row>
    <row r="1728" spans="1:61" x14ac:dyDescent="0.25">
      <c r="A1728" t="s">
        <v>54</v>
      </c>
      <c r="B1728">
        <v>110027</v>
      </c>
      <c r="C1728" t="s">
        <v>55</v>
      </c>
      <c r="D1728" t="s">
        <v>56</v>
      </c>
      <c r="E1728" s="1">
        <v>45972</v>
      </c>
      <c r="F1728" t="s">
        <v>2044</v>
      </c>
      <c r="G1728" t="s">
        <v>63</v>
      </c>
      <c r="H1728" t="str">
        <f t="shared" si="182"/>
        <v>Aggregator</v>
      </c>
      <c r="I1728">
        <v>221836000000000</v>
      </c>
      <c r="J1728">
        <v>29811</v>
      </c>
      <c r="K1728" s="3">
        <v>45972.772916666669</v>
      </c>
      <c r="L1728">
        <f t="shared" si="183"/>
        <v>11</v>
      </c>
      <c r="M1728" t="str">
        <f t="shared" si="184"/>
        <v>Tuesday</v>
      </c>
      <c r="N1728" s="1" t="str">
        <f t="shared" si="185"/>
        <v>November</v>
      </c>
      <c r="O1728" s="2">
        <v>0.7729166666666667</v>
      </c>
      <c r="P1728" s="2" t="str">
        <f t="shared" si="186"/>
        <v>Week 2</v>
      </c>
      <c r="Q1728" t="s">
        <v>59</v>
      </c>
      <c r="R1728" s="5">
        <v>458</v>
      </c>
      <c r="S1728" s="5">
        <v>-93.75</v>
      </c>
      <c r="T1728" s="5">
        <f t="shared" si="187"/>
        <v>20.469432314410479</v>
      </c>
      <c r="U1728" s="5">
        <v>364.25</v>
      </c>
      <c r="V1728" s="5">
        <v>32</v>
      </c>
      <c r="W1728" s="5">
        <v>0</v>
      </c>
      <c r="X1728" s="5">
        <v>-0.25</v>
      </c>
      <c r="Y1728" s="5">
        <v>396</v>
      </c>
      <c r="Z1728" s="5">
        <v>396</v>
      </c>
      <c r="AA1728" t="s">
        <v>64</v>
      </c>
      <c r="AB1728">
        <v>69.02</v>
      </c>
      <c r="AC1728">
        <v>10.06</v>
      </c>
      <c r="AD1728" t="s">
        <v>64</v>
      </c>
      <c r="AE1728" t="s">
        <v>56</v>
      </c>
      <c r="AF1728">
        <v>9351</v>
      </c>
      <c r="AG1728">
        <v>9351</v>
      </c>
      <c r="AO1728">
        <v>32</v>
      </c>
      <c r="AP1728">
        <v>0</v>
      </c>
      <c r="AW1728">
        <v>396</v>
      </c>
      <c r="BD1728" s="5">
        <v>396</v>
      </c>
      <c r="BE1728">
        <v>364.25</v>
      </c>
      <c r="BG1728">
        <f t="shared" si="188"/>
        <v>364.25</v>
      </c>
      <c r="BH1728">
        <v>32</v>
      </c>
    </row>
    <row r="1729" spans="1:61" x14ac:dyDescent="0.25">
      <c r="A1729" t="s">
        <v>54</v>
      </c>
      <c r="B1729">
        <v>110027</v>
      </c>
      <c r="C1729" t="s">
        <v>55</v>
      </c>
      <c r="D1729" t="s">
        <v>56</v>
      </c>
      <c r="E1729" s="1">
        <v>45972</v>
      </c>
      <c r="F1729" t="s">
        <v>2045</v>
      </c>
      <c r="G1729" t="s">
        <v>63</v>
      </c>
      <c r="H1729" t="str">
        <f t="shared" si="182"/>
        <v>Aggregator</v>
      </c>
      <c r="I1729">
        <v>221836000000000</v>
      </c>
      <c r="J1729">
        <v>29811</v>
      </c>
      <c r="K1729" s="3">
        <v>45972.77847222222</v>
      </c>
      <c r="L1729">
        <f t="shared" si="183"/>
        <v>11</v>
      </c>
      <c r="M1729" t="str">
        <f t="shared" si="184"/>
        <v>Tuesday</v>
      </c>
      <c r="N1729" s="1" t="str">
        <f t="shared" si="185"/>
        <v>November</v>
      </c>
      <c r="O1729" s="2">
        <v>0.77847222222222223</v>
      </c>
      <c r="P1729" s="2" t="str">
        <f t="shared" si="186"/>
        <v>Week 2</v>
      </c>
      <c r="Q1729" t="s">
        <v>59</v>
      </c>
      <c r="R1729" s="5">
        <v>129</v>
      </c>
      <c r="S1729" s="5">
        <v>0</v>
      </c>
      <c r="T1729" s="5">
        <f t="shared" si="187"/>
        <v>0</v>
      </c>
      <c r="U1729" s="5">
        <v>129</v>
      </c>
      <c r="V1729" s="5">
        <v>32</v>
      </c>
      <c r="W1729" s="5">
        <v>0</v>
      </c>
      <c r="X1729" s="5">
        <v>0</v>
      </c>
      <c r="Y1729" s="5">
        <v>161</v>
      </c>
      <c r="Z1729" s="5">
        <v>161</v>
      </c>
      <c r="AA1729" t="s">
        <v>64</v>
      </c>
      <c r="AB1729">
        <v>20.22</v>
      </c>
      <c r="AC1729">
        <v>3.92</v>
      </c>
      <c r="AD1729" t="s">
        <v>64</v>
      </c>
      <c r="AE1729" t="s">
        <v>56</v>
      </c>
      <c r="AF1729">
        <v>1869</v>
      </c>
      <c r="AG1729">
        <v>1869</v>
      </c>
      <c r="AO1729">
        <v>32</v>
      </c>
      <c r="AP1729">
        <v>0</v>
      </c>
      <c r="AW1729">
        <v>161</v>
      </c>
      <c r="BD1729" s="5">
        <v>161</v>
      </c>
      <c r="BE1729">
        <v>129</v>
      </c>
      <c r="BG1729">
        <f t="shared" si="188"/>
        <v>129</v>
      </c>
      <c r="BH1729">
        <v>32</v>
      </c>
    </row>
    <row r="1730" spans="1:61" x14ac:dyDescent="0.25">
      <c r="A1730" t="s">
        <v>54</v>
      </c>
      <c r="B1730">
        <v>110027</v>
      </c>
      <c r="C1730" t="s">
        <v>55</v>
      </c>
      <c r="D1730" t="s">
        <v>56</v>
      </c>
      <c r="E1730" s="1">
        <v>45972</v>
      </c>
      <c r="F1730" t="s">
        <v>2046</v>
      </c>
      <c r="G1730" t="s">
        <v>58</v>
      </c>
      <c r="H1730" t="str">
        <f t="shared" si="182"/>
        <v>Aggregator</v>
      </c>
      <c r="I1730">
        <v>7472001447</v>
      </c>
      <c r="J1730">
        <v>18528960</v>
      </c>
      <c r="K1730" s="3">
        <v>45972.804166666669</v>
      </c>
      <c r="L1730">
        <f t="shared" si="183"/>
        <v>11</v>
      </c>
      <c r="M1730" t="str">
        <f t="shared" si="184"/>
        <v>Tuesday</v>
      </c>
      <c r="N1730" s="1" t="str">
        <f t="shared" si="185"/>
        <v>November</v>
      </c>
      <c r="O1730" s="2">
        <v>0.8041666666666667</v>
      </c>
      <c r="P1730" s="2" t="str">
        <f t="shared" si="186"/>
        <v>Week 2</v>
      </c>
      <c r="Q1730" t="s">
        <v>59</v>
      </c>
      <c r="R1730" s="5">
        <v>368</v>
      </c>
      <c r="S1730" s="5">
        <v>-100</v>
      </c>
      <c r="T1730" s="5">
        <f t="shared" si="187"/>
        <v>27.173913043478258</v>
      </c>
      <c r="U1730" s="5">
        <v>268</v>
      </c>
      <c r="V1730" s="5">
        <v>32</v>
      </c>
      <c r="W1730" s="5">
        <v>0</v>
      </c>
      <c r="X1730" s="5">
        <v>0</v>
      </c>
      <c r="Y1730" s="5">
        <v>300</v>
      </c>
      <c r="Z1730" s="5">
        <v>300</v>
      </c>
      <c r="AA1730" t="s">
        <v>60</v>
      </c>
      <c r="AB1730">
        <v>57.06</v>
      </c>
      <c r="AC1730">
        <v>8.9499999999999993</v>
      </c>
      <c r="AD1730" t="s">
        <v>60</v>
      </c>
      <c r="AE1730" t="s">
        <v>56</v>
      </c>
      <c r="AF1730">
        <v>1447</v>
      </c>
      <c r="AG1730">
        <v>1447</v>
      </c>
      <c r="AO1730">
        <v>32</v>
      </c>
      <c r="AP1730">
        <v>0</v>
      </c>
      <c r="AX1730">
        <v>300</v>
      </c>
      <c r="BD1730" s="5">
        <v>300</v>
      </c>
      <c r="BE1730">
        <v>268</v>
      </c>
      <c r="BG1730">
        <f t="shared" si="188"/>
        <v>268</v>
      </c>
      <c r="BI1730">
        <v>32</v>
      </c>
    </row>
    <row r="1731" spans="1:61" x14ac:dyDescent="0.25">
      <c r="A1731" t="s">
        <v>54</v>
      </c>
      <c r="B1731">
        <v>110027</v>
      </c>
      <c r="C1731" t="s">
        <v>55</v>
      </c>
      <c r="D1731" t="s">
        <v>56</v>
      </c>
      <c r="E1731" s="1">
        <v>45972</v>
      </c>
      <c r="F1731" t="s">
        <v>2047</v>
      </c>
      <c r="G1731" t="s">
        <v>63</v>
      </c>
      <c r="H1731" t="str">
        <f t="shared" ref="H1731:H1794" si="189">IF(G1731="POS","Direct Sale","Aggregator")</f>
        <v>Aggregator</v>
      </c>
      <c r="I1731">
        <v>221839000000000</v>
      </c>
      <c r="J1731">
        <v>29811</v>
      </c>
      <c r="K1731" s="3">
        <v>45972.804861111108</v>
      </c>
      <c r="L1731">
        <f t="shared" ref="L1731:L1794" si="190">VALUE(DAY(K1731))</f>
        <v>11</v>
      </c>
      <c r="M1731" t="str">
        <f t="shared" ref="M1731:M1794" si="191">TEXT(K1731,"dddd")</f>
        <v>Tuesday</v>
      </c>
      <c r="N1731" s="1" t="str">
        <f t="shared" ref="N1731:N1794" si="192">TEXT(K1731,"MMMM")</f>
        <v>November</v>
      </c>
      <c r="O1731" s="2">
        <v>0.80486111111111114</v>
      </c>
      <c r="P1731" s="2" t="str">
        <f t="shared" ref="P1731:P1794" si="193">_xlfn.IFS(L1731&lt;=7,"Week 1",L1731&lt;=15, "Week 2",L1731&lt;=23,"Week 3",L1731&lt;=30,"Week 4")</f>
        <v>Week 2</v>
      </c>
      <c r="Q1731" t="s">
        <v>59</v>
      </c>
      <c r="R1731" s="5">
        <v>348</v>
      </c>
      <c r="S1731" s="5">
        <v>-89.99</v>
      </c>
      <c r="T1731" s="5">
        <f t="shared" ref="T1731:T1794" si="194">ABS((S1731/R1731)*100)</f>
        <v>25.859195402298852</v>
      </c>
      <c r="U1731" s="5">
        <v>258.01</v>
      </c>
      <c r="V1731" s="5">
        <v>32</v>
      </c>
      <c r="W1731" s="5">
        <v>0</v>
      </c>
      <c r="X1731" s="5">
        <v>-0.01</v>
      </c>
      <c r="Y1731" s="5">
        <v>290</v>
      </c>
      <c r="Z1731" s="5">
        <v>290</v>
      </c>
      <c r="AA1731" t="s">
        <v>64</v>
      </c>
      <c r="AB1731">
        <v>58.68</v>
      </c>
      <c r="AC1731">
        <v>8.69</v>
      </c>
      <c r="AD1731" t="s">
        <v>64</v>
      </c>
      <c r="AE1731" t="s">
        <v>56</v>
      </c>
      <c r="AF1731">
        <v>5072</v>
      </c>
      <c r="AG1731">
        <v>5072</v>
      </c>
      <c r="AO1731">
        <v>32</v>
      </c>
      <c r="AP1731">
        <v>0</v>
      </c>
      <c r="AW1731">
        <v>290</v>
      </c>
      <c r="BD1731" s="5">
        <v>290</v>
      </c>
      <c r="BE1731">
        <v>258.01</v>
      </c>
      <c r="BG1731">
        <f t="shared" ref="BG1731:BG1794" si="195">BE1731+BF1731</f>
        <v>258.01</v>
      </c>
      <c r="BH1731">
        <v>32</v>
      </c>
    </row>
    <row r="1732" spans="1:61" x14ac:dyDescent="0.25">
      <c r="A1732" t="s">
        <v>54</v>
      </c>
      <c r="B1732">
        <v>110027</v>
      </c>
      <c r="C1732" t="s">
        <v>55</v>
      </c>
      <c r="D1732" t="s">
        <v>56</v>
      </c>
      <c r="E1732" s="1">
        <v>45972</v>
      </c>
      <c r="F1732" t="s">
        <v>2048</v>
      </c>
      <c r="G1732" t="s">
        <v>63</v>
      </c>
      <c r="H1732" t="str">
        <f t="shared" si="189"/>
        <v>Aggregator</v>
      </c>
      <c r="I1732">
        <v>221839000000000</v>
      </c>
      <c r="J1732">
        <v>29811</v>
      </c>
      <c r="K1732" s="3">
        <v>45972.805555555555</v>
      </c>
      <c r="L1732">
        <f t="shared" si="190"/>
        <v>11</v>
      </c>
      <c r="M1732" t="str">
        <f t="shared" si="191"/>
        <v>Tuesday</v>
      </c>
      <c r="N1732" s="1" t="str">
        <f t="shared" si="192"/>
        <v>November</v>
      </c>
      <c r="O1732" s="2">
        <v>0.80555555555555558</v>
      </c>
      <c r="P1732" s="2" t="str">
        <f t="shared" si="193"/>
        <v>Week 2</v>
      </c>
      <c r="Q1732" t="s">
        <v>59</v>
      </c>
      <c r="R1732" s="5">
        <v>458</v>
      </c>
      <c r="S1732" s="5">
        <v>-93.76</v>
      </c>
      <c r="T1732" s="5">
        <f t="shared" si="194"/>
        <v>20.471615720524021</v>
      </c>
      <c r="U1732" s="5">
        <v>364.24</v>
      </c>
      <c r="V1732" s="5">
        <v>32</v>
      </c>
      <c r="W1732" s="5">
        <v>0</v>
      </c>
      <c r="X1732" s="5">
        <v>-0.24</v>
      </c>
      <c r="Y1732" s="5">
        <v>396</v>
      </c>
      <c r="Z1732" s="5">
        <v>396</v>
      </c>
      <c r="AA1732" t="s">
        <v>64</v>
      </c>
      <c r="AB1732">
        <v>87.71</v>
      </c>
      <c r="AC1732">
        <v>10.06</v>
      </c>
      <c r="AD1732" t="s">
        <v>64</v>
      </c>
      <c r="AE1732" t="s">
        <v>56</v>
      </c>
      <c r="AF1732">
        <v>7966</v>
      </c>
      <c r="AG1732">
        <v>7966</v>
      </c>
      <c r="AO1732">
        <v>32</v>
      </c>
      <c r="AP1732">
        <v>0</v>
      </c>
      <c r="AW1732">
        <v>396</v>
      </c>
      <c r="BD1732" s="5">
        <v>396</v>
      </c>
      <c r="BE1732">
        <v>364.24</v>
      </c>
      <c r="BG1732">
        <f t="shared" si="195"/>
        <v>364.24</v>
      </c>
      <c r="BH1732">
        <v>32</v>
      </c>
    </row>
    <row r="1733" spans="1:61" x14ac:dyDescent="0.25">
      <c r="A1733" t="s">
        <v>54</v>
      </c>
      <c r="B1733">
        <v>110027</v>
      </c>
      <c r="C1733" t="s">
        <v>55</v>
      </c>
      <c r="D1733" t="s">
        <v>56</v>
      </c>
      <c r="E1733" s="1">
        <v>45972</v>
      </c>
      <c r="F1733" t="s">
        <v>2049</v>
      </c>
      <c r="G1733" t="s">
        <v>67</v>
      </c>
      <c r="H1733" t="str">
        <f t="shared" si="189"/>
        <v>Direct Sale</v>
      </c>
      <c r="K1733" s="3">
        <v>45972.807638888888</v>
      </c>
      <c r="L1733">
        <f t="shared" si="190"/>
        <v>11</v>
      </c>
      <c r="M1733" t="str">
        <f t="shared" si="191"/>
        <v>Tuesday</v>
      </c>
      <c r="N1733" s="1" t="str">
        <f t="shared" si="192"/>
        <v>November</v>
      </c>
      <c r="O1733" s="2">
        <v>0.80763888888888891</v>
      </c>
      <c r="P1733" s="2" t="str">
        <f t="shared" si="193"/>
        <v>Week 2</v>
      </c>
      <c r="Q1733" t="s">
        <v>59</v>
      </c>
      <c r="R1733" s="5">
        <v>118</v>
      </c>
      <c r="S1733" s="5">
        <v>0</v>
      </c>
      <c r="T1733" s="5">
        <f t="shared" si="194"/>
        <v>0</v>
      </c>
      <c r="U1733" s="5">
        <v>118</v>
      </c>
      <c r="V1733" s="5">
        <v>0</v>
      </c>
      <c r="W1733" s="5">
        <v>5.9</v>
      </c>
      <c r="X1733" s="5">
        <v>0.1</v>
      </c>
      <c r="Y1733" s="5">
        <v>124</v>
      </c>
      <c r="Z1733" s="5">
        <v>124</v>
      </c>
      <c r="AA1733" t="s">
        <v>73</v>
      </c>
      <c r="AB1733">
        <v>30.99</v>
      </c>
      <c r="AC1733">
        <v>4.28</v>
      </c>
      <c r="AD1733" t="s">
        <v>5778</v>
      </c>
      <c r="AE1733" t="s">
        <v>75</v>
      </c>
      <c r="AI1733" t="s">
        <v>89</v>
      </c>
      <c r="AJ1733" t="s">
        <v>56</v>
      </c>
      <c r="AK1733">
        <v>8929758003</v>
      </c>
      <c r="AO1733">
        <v>0</v>
      </c>
      <c r="AP1733">
        <v>0</v>
      </c>
      <c r="AQ1733">
        <v>124</v>
      </c>
      <c r="AZ1733">
        <v>118</v>
      </c>
      <c r="BA1733">
        <v>2.95</v>
      </c>
      <c r="BB1733">
        <v>118</v>
      </c>
      <c r="BC1733">
        <v>2.95</v>
      </c>
      <c r="BD1733" s="5">
        <v>124</v>
      </c>
      <c r="BE1733">
        <v>118</v>
      </c>
      <c r="BG1733">
        <f t="shared" si="195"/>
        <v>118</v>
      </c>
    </row>
    <row r="1734" spans="1:61" x14ac:dyDescent="0.25">
      <c r="A1734" t="s">
        <v>54</v>
      </c>
      <c r="B1734">
        <v>110027</v>
      </c>
      <c r="C1734" t="s">
        <v>55</v>
      </c>
      <c r="D1734" t="s">
        <v>56</v>
      </c>
      <c r="E1734" s="1">
        <v>45972</v>
      </c>
      <c r="F1734" t="s">
        <v>2050</v>
      </c>
      <c r="G1734" t="s">
        <v>67</v>
      </c>
      <c r="H1734" t="str">
        <f t="shared" si="189"/>
        <v>Direct Sale</v>
      </c>
      <c r="K1734" s="3">
        <v>45972.807638888888</v>
      </c>
      <c r="L1734">
        <f t="shared" si="190"/>
        <v>11</v>
      </c>
      <c r="M1734" t="str">
        <f t="shared" si="191"/>
        <v>Tuesday</v>
      </c>
      <c r="N1734" s="1" t="str">
        <f t="shared" si="192"/>
        <v>November</v>
      </c>
      <c r="O1734" s="2">
        <v>0.80763888888888891</v>
      </c>
      <c r="P1734" s="2" t="str">
        <f t="shared" si="193"/>
        <v>Week 2</v>
      </c>
      <c r="Q1734" t="s">
        <v>59</v>
      </c>
      <c r="R1734" s="5">
        <v>189</v>
      </c>
      <c r="S1734" s="5">
        <v>0</v>
      </c>
      <c r="T1734" s="5">
        <f t="shared" si="194"/>
        <v>0</v>
      </c>
      <c r="U1734" s="5">
        <v>189</v>
      </c>
      <c r="V1734" s="5">
        <v>0</v>
      </c>
      <c r="W1734" s="5">
        <v>9.4600000000000009</v>
      </c>
      <c r="X1734" s="5">
        <v>-0.46</v>
      </c>
      <c r="Y1734" s="5">
        <v>198</v>
      </c>
      <c r="Z1734" s="5">
        <v>198</v>
      </c>
      <c r="AA1734" t="s">
        <v>68</v>
      </c>
      <c r="AB1734">
        <v>47.44</v>
      </c>
      <c r="AC1734">
        <v>5.03</v>
      </c>
      <c r="AD1734" t="s">
        <v>5775</v>
      </c>
      <c r="AI1734" t="s">
        <v>2051</v>
      </c>
      <c r="AJ1734" t="s">
        <v>1922</v>
      </c>
      <c r="AK1734">
        <v>9871855021</v>
      </c>
      <c r="AO1734">
        <v>0</v>
      </c>
      <c r="AP1734">
        <v>0</v>
      </c>
      <c r="AR1734">
        <v>198</v>
      </c>
      <c r="AZ1734">
        <v>189</v>
      </c>
      <c r="BA1734">
        <v>4.7300000000000004</v>
      </c>
      <c r="BB1734">
        <v>189</v>
      </c>
      <c r="BC1734">
        <v>4.7300000000000004</v>
      </c>
      <c r="BD1734" s="5">
        <v>198</v>
      </c>
      <c r="BE1734">
        <v>189</v>
      </c>
      <c r="BG1734">
        <f t="shared" si="195"/>
        <v>189</v>
      </c>
    </row>
    <row r="1735" spans="1:61" x14ac:dyDescent="0.25">
      <c r="A1735" t="s">
        <v>54</v>
      </c>
      <c r="B1735">
        <v>110027</v>
      </c>
      <c r="C1735" t="s">
        <v>55</v>
      </c>
      <c r="D1735" t="s">
        <v>56</v>
      </c>
      <c r="E1735" s="1">
        <v>45972</v>
      </c>
      <c r="F1735" t="s">
        <v>2052</v>
      </c>
      <c r="G1735" t="s">
        <v>67</v>
      </c>
      <c r="H1735" t="str">
        <f t="shared" si="189"/>
        <v>Direct Sale</v>
      </c>
      <c r="K1735" s="3">
        <v>45972.808333333334</v>
      </c>
      <c r="L1735">
        <f t="shared" si="190"/>
        <v>11</v>
      </c>
      <c r="M1735" t="str">
        <f t="shared" si="191"/>
        <v>Tuesday</v>
      </c>
      <c r="N1735" s="1" t="str">
        <f t="shared" si="192"/>
        <v>November</v>
      </c>
      <c r="O1735" s="2">
        <v>0.80833333333333335</v>
      </c>
      <c r="P1735" s="2" t="str">
        <f t="shared" si="193"/>
        <v>Week 2</v>
      </c>
      <c r="Q1735" t="s">
        <v>59</v>
      </c>
      <c r="R1735" s="5">
        <v>278</v>
      </c>
      <c r="S1735" s="5">
        <v>0</v>
      </c>
      <c r="T1735" s="5">
        <f t="shared" si="194"/>
        <v>0</v>
      </c>
      <c r="U1735" s="5">
        <v>278</v>
      </c>
      <c r="V1735" s="5">
        <v>0</v>
      </c>
      <c r="W1735" s="5">
        <v>13.9</v>
      </c>
      <c r="X1735" s="5">
        <v>0.1</v>
      </c>
      <c r="Y1735" s="5">
        <v>292</v>
      </c>
      <c r="Z1735" s="5">
        <v>292</v>
      </c>
      <c r="AA1735" t="s">
        <v>68</v>
      </c>
      <c r="AB1735">
        <v>46.54</v>
      </c>
      <c r="AC1735">
        <v>12.23</v>
      </c>
      <c r="AD1735" t="s">
        <v>5778</v>
      </c>
      <c r="AE1735" t="s">
        <v>75</v>
      </c>
      <c r="AI1735" t="s">
        <v>89</v>
      </c>
      <c r="AJ1735" t="s">
        <v>56</v>
      </c>
      <c r="AK1735">
        <v>8929758003</v>
      </c>
      <c r="AO1735">
        <v>0</v>
      </c>
      <c r="AP1735">
        <v>0</v>
      </c>
      <c r="AR1735">
        <v>292</v>
      </c>
      <c r="AZ1735">
        <v>278</v>
      </c>
      <c r="BA1735">
        <v>6.95</v>
      </c>
      <c r="BB1735">
        <v>278</v>
      </c>
      <c r="BC1735">
        <v>6.95</v>
      </c>
      <c r="BD1735" s="5">
        <v>292</v>
      </c>
      <c r="BE1735">
        <v>278</v>
      </c>
      <c r="BG1735">
        <f t="shared" si="195"/>
        <v>278</v>
      </c>
    </row>
    <row r="1736" spans="1:61" x14ac:dyDescent="0.25">
      <c r="A1736" t="s">
        <v>54</v>
      </c>
      <c r="B1736">
        <v>110027</v>
      </c>
      <c r="C1736" t="s">
        <v>55</v>
      </c>
      <c r="D1736" t="s">
        <v>56</v>
      </c>
      <c r="E1736" s="1">
        <v>45972</v>
      </c>
      <c r="F1736" t="s">
        <v>2053</v>
      </c>
      <c r="G1736" t="s">
        <v>67</v>
      </c>
      <c r="H1736" t="str">
        <f t="shared" si="189"/>
        <v>Direct Sale</v>
      </c>
      <c r="K1736" s="3">
        <v>45972.808333333334</v>
      </c>
      <c r="L1736">
        <f t="shared" si="190"/>
        <v>11</v>
      </c>
      <c r="M1736" t="str">
        <f t="shared" si="191"/>
        <v>Tuesday</v>
      </c>
      <c r="N1736" s="1" t="str">
        <f t="shared" si="192"/>
        <v>November</v>
      </c>
      <c r="O1736" s="2">
        <v>0.80833333333333335</v>
      </c>
      <c r="P1736" s="2" t="str">
        <f t="shared" si="193"/>
        <v>Week 2</v>
      </c>
      <c r="Q1736" t="s">
        <v>59</v>
      </c>
      <c r="R1736" s="5">
        <v>158</v>
      </c>
      <c r="S1736" s="5">
        <v>0</v>
      </c>
      <c r="T1736" s="5">
        <f t="shared" si="194"/>
        <v>0</v>
      </c>
      <c r="U1736" s="5">
        <v>158</v>
      </c>
      <c r="V1736" s="5">
        <v>0</v>
      </c>
      <c r="W1736" s="5">
        <v>7.9</v>
      </c>
      <c r="X1736" s="5">
        <v>0.1</v>
      </c>
      <c r="Y1736" s="5">
        <v>166</v>
      </c>
      <c r="Z1736" s="5">
        <v>166</v>
      </c>
      <c r="AA1736" t="s">
        <v>73</v>
      </c>
      <c r="AB1736">
        <v>39.01</v>
      </c>
      <c r="AC1736">
        <v>3.92</v>
      </c>
      <c r="AD1736" t="s">
        <v>5778</v>
      </c>
      <c r="AE1736" t="s">
        <v>75</v>
      </c>
      <c r="AI1736" t="s">
        <v>89</v>
      </c>
      <c r="AJ1736" t="s">
        <v>56</v>
      </c>
      <c r="AK1736">
        <v>8929758003</v>
      </c>
      <c r="AO1736">
        <v>0</v>
      </c>
      <c r="AP1736">
        <v>0</v>
      </c>
      <c r="AQ1736">
        <v>166</v>
      </c>
      <c r="AZ1736">
        <v>158</v>
      </c>
      <c r="BA1736">
        <v>3.95</v>
      </c>
      <c r="BB1736">
        <v>158</v>
      </c>
      <c r="BC1736">
        <v>3.95</v>
      </c>
      <c r="BD1736" s="5">
        <v>166</v>
      </c>
      <c r="BE1736">
        <v>158</v>
      </c>
      <c r="BG1736">
        <f t="shared" si="195"/>
        <v>158</v>
      </c>
    </row>
    <row r="1737" spans="1:61" x14ac:dyDescent="0.25">
      <c r="A1737" t="s">
        <v>54</v>
      </c>
      <c r="B1737">
        <v>110027</v>
      </c>
      <c r="C1737" t="s">
        <v>55</v>
      </c>
      <c r="D1737" t="s">
        <v>56</v>
      </c>
      <c r="E1737" s="1">
        <v>45972</v>
      </c>
      <c r="F1737" t="s">
        <v>2054</v>
      </c>
      <c r="G1737" t="s">
        <v>67</v>
      </c>
      <c r="H1737" t="str">
        <f t="shared" si="189"/>
        <v>Direct Sale</v>
      </c>
      <c r="K1737" s="3">
        <v>45972.808333333334</v>
      </c>
      <c r="L1737">
        <f t="shared" si="190"/>
        <v>11</v>
      </c>
      <c r="M1737" t="str">
        <f t="shared" si="191"/>
        <v>Tuesday</v>
      </c>
      <c r="N1737" s="1" t="str">
        <f t="shared" si="192"/>
        <v>November</v>
      </c>
      <c r="O1737" s="2">
        <v>0.80833333333333335</v>
      </c>
      <c r="P1737" s="2" t="str">
        <f t="shared" si="193"/>
        <v>Week 2</v>
      </c>
      <c r="Q1737" t="s">
        <v>59</v>
      </c>
      <c r="R1737" s="5">
        <v>541.29</v>
      </c>
      <c r="S1737" s="5">
        <v>0</v>
      </c>
      <c r="T1737" s="5">
        <f t="shared" si="194"/>
        <v>0</v>
      </c>
      <c r="U1737" s="5">
        <v>541.29</v>
      </c>
      <c r="V1737" s="5">
        <v>0</v>
      </c>
      <c r="W1737" s="5">
        <v>27.06</v>
      </c>
      <c r="X1737" s="5">
        <v>-0.35</v>
      </c>
      <c r="Y1737" s="5">
        <v>568</v>
      </c>
      <c r="Z1737" s="5">
        <v>568</v>
      </c>
      <c r="AA1737" t="s">
        <v>68</v>
      </c>
      <c r="AB1737">
        <v>131.47</v>
      </c>
      <c r="AC1737">
        <v>7.4</v>
      </c>
      <c r="AD1737" t="s">
        <v>5778</v>
      </c>
      <c r="AE1737" t="s">
        <v>75</v>
      </c>
      <c r="AI1737" t="s">
        <v>89</v>
      </c>
      <c r="AJ1737" t="s">
        <v>56</v>
      </c>
      <c r="AK1737">
        <v>8929758003</v>
      </c>
      <c r="AO1737">
        <v>0</v>
      </c>
      <c r="AP1737">
        <v>0</v>
      </c>
      <c r="AR1737">
        <v>568</v>
      </c>
      <c r="AZ1737">
        <v>541.29</v>
      </c>
      <c r="BA1737">
        <v>13.53</v>
      </c>
      <c r="BB1737">
        <v>541.29</v>
      </c>
      <c r="BC1737">
        <v>13.53</v>
      </c>
      <c r="BD1737" s="5">
        <v>568</v>
      </c>
      <c r="BE1737">
        <v>541.29</v>
      </c>
      <c r="BG1737">
        <f t="shared" si="195"/>
        <v>541.29</v>
      </c>
    </row>
    <row r="1738" spans="1:61" x14ac:dyDescent="0.25">
      <c r="A1738" t="s">
        <v>54</v>
      </c>
      <c r="B1738">
        <v>110027</v>
      </c>
      <c r="C1738" t="s">
        <v>55</v>
      </c>
      <c r="D1738" t="s">
        <v>56</v>
      </c>
      <c r="E1738" s="1">
        <v>45972</v>
      </c>
      <c r="F1738" t="s">
        <v>2055</v>
      </c>
      <c r="G1738" t="s">
        <v>58</v>
      </c>
      <c r="H1738" t="str">
        <f t="shared" si="189"/>
        <v>Aggregator</v>
      </c>
      <c r="I1738">
        <v>7460349583</v>
      </c>
      <c r="J1738">
        <v>18528960</v>
      </c>
      <c r="K1738" s="3">
        <v>45972.819444444445</v>
      </c>
      <c r="L1738">
        <f t="shared" si="190"/>
        <v>11</v>
      </c>
      <c r="M1738" t="str">
        <f t="shared" si="191"/>
        <v>Tuesday</v>
      </c>
      <c r="N1738" s="1" t="str">
        <f t="shared" si="192"/>
        <v>November</v>
      </c>
      <c r="O1738" s="2">
        <v>0.81944444444444442</v>
      </c>
      <c r="P1738" s="2" t="str">
        <f t="shared" si="193"/>
        <v>Week 2</v>
      </c>
      <c r="Q1738" t="s">
        <v>59</v>
      </c>
      <c r="R1738" s="5">
        <v>357</v>
      </c>
      <c r="S1738" s="5">
        <v>-100</v>
      </c>
      <c r="T1738" s="5">
        <f t="shared" si="194"/>
        <v>28.011204481792717</v>
      </c>
      <c r="U1738" s="5">
        <v>257</v>
      </c>
      <c r="V1738" s="5">
        <v>32</v>
      </c>
      <c r="W1738" s="5">
        <v>0</v>
      </c>
      <c r="X1738" s="5">
        <v>0</v>
      </c>
      <c r="Y1738" s="5">
        <v>289</v>
      </c>
      <c r="Z1738" s="5">
        <v>289</v>
      </c>
      <c r="AA1738" t="s">
        <v>60</v>
      </c>
      <c r="AB1738">
        <v>65.349999999999994</v>
      </c>
      <c r="AC1738">
        <v>5.88</v>
      </c>
      <c r="AD1738" t="s">
        <v>60</v>
      </c>
      <c r="AE1738" t="s">
        <v>56</v>
      </c>
      <c r="AF1738">
        <v>9583</v>
      </c>
      <c r="AG1738">
        <v>9583</v>
      </c>
      <c r="AO1738">
        <v>32</v>
      </c>
      <c r="AP1738">
        <v>0</v>
      </c>
      <c r="AX1738">
        <v>289</v>
      </c>
      <c r="BD1738" s="5">
        <v>289</v>
      </c>
      <c r="BE1738">
        <v>257</v>
      </c>
      <c r="BG1738">
        <f t="shared" si="195"/>
        <v>257</v>
      </c>
      <c r="BI1738">
        <v>32</v>
      </c>
    </row>
    <row r="1739" spans="1:61" x14ac:dyDescent="0.25">
      <c r="A1739" t="s">
        <v>54</v>
      </c>
      <c r="B1739">
        <v>110027</v>
      </c>
      <c r="C1739" t="s">
        <v>55</v>
      </c>
      <c r="D1739" t="s">
        <v>56</v>
      </c>
      <c r="E1739" s="1">
        <v>45972</v>
      </c>
      <c r="F1739" t="s">
        <v>2056</v>
      </c>
      <c r="G1739" t="s">
        <v>58</v>
      </c>
      <c r="H1739" t="str">
        <f t="shared" si="189"/>
        <v>Aggregator</v>
      </c>
      <c r="I1739">
        <v>7467161970</v>
      </c>
      <c r="J1739">
        <v>18528960</v>
      </c>
      <c r="K1739" s="3">
        <v>45972.825694444444</v>
      </c>
      <c r="L1739">
        <f t="shared" si="190"/>
        <v>11</v>
      </c>
      <c r="M1739" t="str">
        <f t="shared" si="191"/>
        <v>Tuesday</v>
      </c>
      <c r="N1739" s="1" t="str">
        <f t="shared" si="192"/>
        <v>November</v>
      </c>
      <c r="O1739" s="2">
        <v>0.8256944444444444</v>
      </c>
      <c r="P1739" s="2" t="str">
        <f t="shared" si="193"/>
        <v>Week 2</v>
      </c>
      <c r="Q1739" t="s">
        <v>59</v>
      </c>
      <c r="R1739" s="5">
        <v>318</v>
      </c>
      <c r="S1739" s="5">
        <v>-100</v>
      </c>
      <c r="T1739" s="5">
        <f t="shared" si="194"/>
        <v>31.446540880503143</v>
      </c>
      <c r="U1739" s="5">
        <v>218</v>
      </c>
      <c r="V1739" s="5">
        <v>32</v>
      </c>
      <c r="W1739" s="5">
        <v>0</v>
      </c>
      <c r="X1739" s="5">
        <v>0</v>
      </c>
      <c r="Y1739" s="5">
        <v>250</v>
      </c>
      <c r="Z1739" s="5">
        <v>250</v>
      </c>
      <c r="AA1739" t="s">
        <v>60</v>
      </c>
      <c r="AB1739">
        <v>54.24</v>
      </c>
      <c r="AC1739">
        <v>4.7699999999999996</v>
      </c>
      <c r="AD1739" t="s">
        <v>60</v>
      </c>
      <c r="AE1739" t="s">
        <v>56</v>
      </c>
      <c r="AF1739">
        <v>1970</v>
      </c>
      <c r="AG1739">
        <v>1970</v>
      </c>
      <c r="AO1739">
        <v>32</v>
      </c>
      <c r="AP1739">
        <v>0</v>
      </c>
      <c r="AX1739">
        <v>250</v>
      </c>
      <c r="BD1739" s="5">
        <v>250</v>
      </c>
      <c r="BE1739">
        <v>218</v>
      </c>
      <c r="BG1739">
        <f t="shared" si="195"/>
        <v>218</v>
      </c>
      <c r="BI1739">
        <v>32</v>
      </c>
    </row>
    <row r="1740" spans="1:61" x14ac:dyDescent="0.25">
      <c r="A1740" t="s">
        <v>54</v>
      </c>
      <c r="B1740">
        <v>110027</v>
      </c>
      <c r="C1740" t="s">
        <v>55</v>
      </c>
      <c r="D1740" t="s">
        <v>56</v>
      </c>
      <c r="E1740" s="1">
        <v>45972</v>
      </c>
      <c r="F1740" t="s">
        <v>2057</v>
      </c>
      <c r="G1740" t="s">
        <v>58</v>
      </c>
      <c r="H1740" t="str">
        <f t="shared" si="189"/>
        <v>Aggregator</v>
      </c>
      <c r="I1740">
        <v>7472744847</v>
      </c>
      <c r="J1740">
        <v>18528960</v>
      </c>
      <c r="K1740" s="3">
        <v>45972.829861111109</v>
      </c>
      <c r="L1740">
        <f t="shared" si="190"/>
        <v>11</v>
      </c>
      <c r="M1740" t="str">
        <f t="shared" si="191"/>
        <v>Tuesday</v>
      </c>
      <c r="N1740" s="1" t="str">
        <f t="shared" si="192"/>
        <v>November</v>
      </c>
      <c r="O1740" s="2">
        <v>0.82986111111111116</v>
      </c>
      <c r="P1740" s="2" t="str">
        <f t="shared" si="193"/>
        <v>Week 2</v>
      </c>
      <c r="Q1740" t="s">
        <v>59</v>
      </c>
      <c r="R1740" s="5">
        <v>169</v>
      </c>
      <c r="S1740" s="5">
        <v>0</v>
      </c>
      <c r="T1740" s="5">
        <f t="shared" si="194"/>
        <v>0</v>
      </c>
      <c r="U1740" s="5">
        <v>169</v>
      </c>
      <c r="V1740" s="5">
        <v>32</v>
      </c>
      <c r="W1740" s="5">
        <v>0</v>
      </c>
      <c r="X1740" s="5">
        <v>0</v>
      </c>
      <c r="Y1740" s="5">
        <v>201</v>
      </c>
      <c r="Z1740" s="5">
        <v>201</v>
      </c>
      <c r="AA1740" t="s">
        <v>60</v>
      </c>
      <c r="AB1740">
        <v>29.83</v>
      </c>
      <c r="AC1740">
        <v>5.57</v>
      </c>
      <c r="AD1740" t="s">
        <v>60</v>
      </c>
      <c r="AE1740" t="s">
        <v>56</v>
      </c>
      <c r="AF1740">
        <v>4847</v>
      </c>
      <c r="AG1740">
        <v>4847</v>
      </c>
      <c r="AO1740">
        <v>32</v>
      </c>
      <c r="AP1740">
        <v>0</v>
      </c>
      <c r="AX1740">
        <v>201</v>
      </c>
      <c r="BD1740" s="5">
        <v>201</v>
      </c>
      <c r="BE1740">
        <v>169</v>
      </c>
      <c r="BG1740">
        <f t="shared" si="195"/>
        <v>169</v>
      </c>
      <c r="BI1740">
        <v>32</v>
      </c>
    </row>
    <row r="1741" spans="1:61" x14ac:dyDescent="0.25">
      <c r="A1741" t="s">
        <v>54</v>
      </c>
      <c r="B1741">
        <v>110027</v>
      </c>
      <c r="C1741" t="s">
        <v>55</v>
      </c>
      <c r="D1741" t="s">
        <v>56</v>
      </c>
      <c r="E1741" s="1">
        <v>45972</v>
      </c>
      <c r="F1741" t="s">
        <v>2058</v>
      </c>
      <c r="G1741" t="s">
        <v>67</v>
      </c>
      <c r="H1741" t="str">
        <f t="shared" si="189"/>
        <v>Direct Sale</v>
      </c>
      <c r="K1741" s="3">
        <v>45972.831250000003</v>
      </c>
      <c r="L1741">
        <f t="shared" si="190"/>
        <v>11</v>
      </c>
      <c r="M1741" t="str">
        <f t="shared" si="191"/>
        <v>Tuesday</v>
      </c>
      <c r="N1741" s="1" t="str">
        <f t="shared" si="192"/>
        <v>November</v>
      </c>
      <c r="O1741" s="2">
        <v>0.83125000000000004</v>
      </c>
      <c r="P1741" s="2" t="str">
        <f t="shared" si="193"/>
        <v>Week 2</v>
      </c>
      <c r="Q1741" t="s">
        <v>59</v>
      </c>
      <c r="R1741" s="5">
        <v>159</v>
      </c>
      <c r="S1741" s="5">
        <v>0</v>
      </c>
      <c r="T1741" s="5">
        <f t="shared" si="194"/>
        <v>0</v>
      </c>
      <c r="U1741" s="5">
        <v>159</v>
      </c>
      <c r="V1741" s="5">
        <v>0</v>
      </c>
      <c r="W1741" s="5">
        <v>7.96</v>
      </c>
      <c r="X1741" s="5">
        <v>0.04</v>
      </c>
      <c r="Y1741" s="5">
        <v>167</v>
      </c>
      <c r="Z1741" s="5">
        <v>167</v>
      </c>
      <c r="AA1741" t="s">
        <v>68</v>
      </c>
      <c r="AB1741">
        <v>29.83</v>
      </c>
      <c r="AC1741">
        <v>5.57</v>
      </c>
      <c r="AD1741" t="s">
        <v>5775</v>
      </c>
      <c r="AI1741" t="s">
        <v>89</v>
      </c>
      <c r="AJ1741" t="s">
        <v>56</v>
      </c>
      <c r="AK1741">
        <v>8929758003</v>
      </c>
      <c r="AO1741">
        <v>0</v>
      </c>
      <c r="AP1741">
        <v>0</v>
      </c>
      <c r="AR1741">
        <v>167</v>
      </c>
      <c r="AZ1741">
        <v>159</v>
      </c>
      <c r="BA1741">
        <v>3.98</v>
      </c>
      <c r="BB1741">
        <v>159</v>
      </c>
      <c r="BC1741">
        <v>3.98</v>
      </c>
      <c r="BD1741" s="5">
        <v>167</v>
      </c>
      <c r="BE1741">
        <v>159</v>
      </c>
      <c r="BG1741">
        <f t="shared" si="195"/>
        <v>159</v>
      </c>
    </row>
    <row r="1742" spans="1:61" x14ac:dyDescent="0.25">
      <c r="A1742" t="s">
        <v>54</v>
      </c>
      <c r="B1742">
        <v>110027</v>
      </c>
      <c r="C1742" t="s">
        <v>55</v>
      </c>
      <c r="D1742" t="s">
        <v>56</v>
      </c>
      <c r="E1742" s="1">
        <v>45972</v>
      </c>
      <c r="F1742" t="s">
        <v>2059</v>
      </c>
      <c r="G1742" t="s">
        <v>67</v>
      </c>
      <c r="H1742" t="str">
        <f t="shared" si="189"/>
        <v>Direct Sale</v>
      </c>
      <c r="K1742" s="3">
        <v>45972.831250000003</v>
      </c>
      <c r="L1742">
        <f t="shared" si="190"/>
        <v>11</v>
      </c>
      <c r="M1742" t="str">
        <f t="shared" si="191"/>
        <v>Tuesday</v>
      </c>
      <c r="N1742" s="1" t="str">
        <f t="shared" si="192"/>
        <v>November</v>
      </c>
      <c r="O1742" s="2">
        <v>0.83125000000000004</v>
      </c>
      <c r="P1742" s="2" t="str">
        <f t="shared" si="193"/>
        <v>Week 2</v>
      </c>
      <c r="Q1742" t="s">
        <v>59</v>
      </c>
      <c r="R1742" s="5">
        <v>488</v>
      </c>
      <c r="S1742" s="5">
        <v>0</v>
      </c>
      <c r="T1742" s="5">
        <f t="shared" si="194"/>
        <v>0</v>
      </c>
      <c r="U1742" s="5">
        <v>488</v>
      </c>
      <c r="V1742" s="5">
        <v>0</v>
      </c>
      <c r="W1742" s="5">
        <v>24.4</v>
      </c>
      <c r="X1742" s="5">
        <v>-0.4</v>
      </c>
      <c r="Y1742" s="5">
        <v>512</v>
      </c>
      <c r="Z1742" s="5">
        <v>512</v>
      </c>
      <c r="AA1742" t="s">
        <v>109</v>
      </c>
      <c r="AB1742">
        <v>112.13</v>
      </c>
      <c r="AC1742">
        <v>10.68</v>
      </c>
      <c r="AD1742" t="s">
        <v>5778</v>
      </c>
      <c r="AE1742" t="s">
        <v>75</v>
      </c>
      <c r="AI1742" t="s">
        <v>89</v>
      </c>
      <c r="AJ1742" t="s">
        <v>56</v>
      </c>
      <c r="AK1742">
        <v>8929758003</v>
      </c>
      <c r="AO1742">
        <v>0</v>
      </c>
      <c r="AP1742">
        <v>0</v>
      </c>
      <c r="AQ1742">
        <v>12</v>
      </c>
      <c r="AR1742">
        <v>500</v>
      </c>
      <c r="AZ1742">
        <v>488</v>
      </c>
      <c r="BA1742">
        <v>12.2</v>
      </c>
      <c r="BB1742">
        <v>488</v>
      </c>
      <c r="BC1742">
        <v>12.2</v>
      </c>
      <c r="BD1742" s="5">
        <v>512</v>
      </c>
      <c r="BE1742">
        <v>488</v>
      </c>
      <c r="BG1742">
        <f t="shared" si="195"/>
        <v>488</v>
      </c>
    </row>
    <row r="1743" spans="1:61" x14ac:dyDescent="0.25">
      <c r="A1743" t="s">
        <v>54</v>
      </c>
      <c r="B1743">
        <v>110027</v>
      </c>
      <c r="C1743" t="s">
        <v>55</v>
      </c>
      <c r="D1743" t="s">
        <v>56</v>
      </c>
      <c r="E1743" s="1">
        <v>45972</v>
      </c>
      <c r="F1743" t="s">
        <v>2060</v>
      </c>
      <c r="G1743" t="s">
        <v>63</v>
      </c>
      <c r="H1743" t="str">
        <f t="shared" si="189"/>
        <v>Aggregator</v>
      </c>
      <c r="I1743">
        <v>221841000000000</v>
      </c>
      <c r="J1743">
        <v>29811</v>
      </c>
      <c r="K1743" s="3">
        <v>45972.833333333336</v>
      </c>
      <c r="L1743">
        <f t="shared" si="190"/>
        <v>11</v>
      </c>
      <c r="M1743" t="str">
        <f t="shared" si="191"/>
        <v>Tuesday</v>
      </c>
      <c r="N1743" s="1" t="str">
        <f t="shared" si="192"/>
        <v>November</v>
      </c>
      <c r="O1743" s="2">
        <v>0.83333333333333337</v>
      </c>
      <c r="P1743" s="2" t="str">
        <f t="shared" si="193"/>
        <v>Week 2</v>
      </c>
      <c r="Q1743" t="s">
        <v>59</v>
      </c>
      <c r="R1743" s="5">
        <v>229</v>
      </c>
      <c r="S1743" s="5">
        <v>-75</v>
      </c>
      <c r="T1743" s="5">
        <f t="shared" si="194"/>
        <v>32.751091703056765</v>
      </c>
      <c r="U1743" s="5">
        <v>154</v>
      </c>
      <c r="V1743" s="5">
        <v>32</v>
      </c>
      <c r="W1743" s="5">
        <v>0</v>
      </c>
      <c r="X1743" s="5">
        <v>0</v>
      </c>
      <c r="Y1743" s="5">
        <v>186</v>
      </c>
      <c r="Z1743" s="5">
        <v>186</v>
      </c>
      <c r="AA1743" t="s">
        <v>64</v>
      </c>
      <c r="AB1743">
        <v>34.520000000000003</v>
      </c>
      <c r="AC1743">
        <v>5.03</v>
      </c>
      <c r="AD1743" t="s">
        <v>64</v>
      </c>
      <c r="AE1743" t="s">
        <v>56</v>
      </c>
      <c r="AF1743">
        <v>5563</v>
      </c>
      <c r="AG1743">
        <v>5563</v>
      </c>
      <c r="AO1743">
        <v>32</v>
      </c>
      <c r="AP1743">
        <v>0</v>
      </c>
      <c r="AW1743">
        <v>186</v>
      </c>
      <c r="BD1743" s="5">
        <v>186</v>
      </c>
      <c r="BE1743">
        <v>154</v>
      </c>
      <c r="BG1743">
        <f t="shared" si="195"/>
        <v>154</v>
      </c>
      <c r="BH1743">
        <v>32</v>
      </c>
    </row>
    <row r="1744" spans="1:61" x14ac:dyDescent="0.25">
      <c r="A1744" t="s">
        <v>54</v>
      </c>
      <c r="B1744">
        <v>110027</v>
      </c>
      <c r="C1744" t="s">
        <v>55</v>
      </c>
      <c r="D1744" t="s">
        <v>56</v>
      </c>
      <c r="E1744" s="1">
        <v>45972</v>
      </c>
      <c r="F1744" t="s">
        <v>2061</v>
      </c>
      <c r="G1744" t="s">
        <v>63</v>
      </c>
      <c r="H1744" t="str">
        <f t="shared" si="189"/>
        <v>Aggregator</v>
      </c>
      <c r="I1744">
        <v>221841000000000</v>
      </c>
      <c r="J1744">
        <v>29811</v>
      </c>
      <c r="K1744" s="3">
        <v>45972.838888888888</v>
      </c>
      <c r="L1744">
        <f t="shared" si="190"/>
        <v>11</v>
      </c>
      <c r="M1744" t="str">
        <f t="shared" si="191"/>
        <v>Tuesday</v>
      </c>
      <c r="N1744" s="1" t="str">
        <f t="shared" si="192"/>
        <v>November</v>
      </c>
      <c r="O1744" s="2">
        <v>0.83888888888888891</v>
      </c>
      <c r="P1744" s="2" t="str">
        <f t="shared" si="193"/>
        <v>Week 2</v>
      </c>
      <c r="Q1744" t="s">
        <v>59</v>
      </c>
      <c r="R1744" s="5">
        <v>557</v>
      </c>
      <c r="S1744" s="5">
        <v>-113.74</v>
      </c>
      <c r="T1744" s="5">
        <f t="shared" si="194"/>
        <v>20.420107719928186</v>
      </c>
      <c r="U1744" s="5">
        <v>443.26</v>
      </c>
      <c r="V1744" s="5">
        <v>32</v>
      </c>
      <c r="W1744" s="5">
        <v>0</v>
      </c>
      <c r="X1744" s="5">
        <v>-0.26</v>
      </c>
      <c r="Y1744" s="5">
        <v>475</v>
      </c>
      <c r="Z1744" s="5">
        <v>475</v>
      </c>
      <c r="AA1744" t="s">
        <v>64</v>
      </c>
      <c r="AB1744">
        <v>110.75</v>
      </c>
      <c r="AC1744">
        <v>13.09</v>
      </c>
      <c r="AD1744" t="s">
        <v>64</v>
      </c>
      <c r="AE1744" t="s">
        <v>56</v>
      </c>
      <c r="AF1744">
        <v>4567</v>
      </c>
      <c r="AG1744">
        <v>4567</v>
      </c>
      <c r="AO1744">
        <v>32</v>
      </c>
      <c r="AP1744">
        <v>0</v>
      </c>
      <c r="AW1744">
        <v>475</v>
      </c>
      <c r="BD1744" s="5">
        <v>475</v>
      </c>
      <c r="BE1744">
        <v>443.26</v>
      </c>
      <c r="BG1744">
        <f t="shared" si="195"/>
        <v>443.26</v>
      </c>
      <c r="BH1744">
        <v>32</v>
      </c>
    </row>
    <row r="1745" spans="1:61" x14ac:dyDescent="0.25">
      <c r="A1745" t="s">
        <v>54</v>
      </c>
      <c r="B1745">
        <v>110027</v>
      </c>
      <c r="C1745" t="s">
        <v>55</v>
      </c>
      <c r="D1745" t="s">
        <v>56</v>
      </c>
      <c r="E1745" s="1">
        <v>45972</v>
      </c>
      <c r="F1745" t="s">
        <v>2062</v>
      </c>
      <c r="G1745" t="s">
        <v>58</v>
      </c>
      <c r="H1745" t="str">
        <f t="shared" si="189"/>
        <v>Aggregator</v>
      </c>
      <c r="I1745">
        <v>7472718879</v>
      </c>
      <c r="J1745">
        <v>18528960</v>
      </c>
      <c r="K1745" s="3">
        <v>45972.84097222222</v>
      </c>
      <c r="L1745">
        <f t="shared" si="190"/>
        <v>11</v>
      </c>
      <c r="M1745" t="str">
        <f t="shared" si="191"/>
        <v>Tuesday</v>
      </c>
      <c r="N1745" s="1" t="str">
        <f t="shared" si="192"/>
        <v>November</v>
      </c>
      <c r="O1745" s="2">
        <v>0.84097222222222223</v>
      </c>
      <c r="P1745" s="2" t="str">
        <f t="shared" si="193"/>
        <v>Week 2</v>
      </c>
      <c r="Q1745" t="s">
        <v>59</v>
      </c>
      <c r="R1745" s="5">
        <v>458</v>
      </c>
      <c r="S1745" s="5">
        <v>-174.5</v>
      </c>
      <c r="T1745" s="5">
        <f t="shared" si="194"/>
        <v>38.100436681222703</v>
      </c>
      <c r="U1745" s="5">
        <v>283.5</v>
      </c>
      <c r="V1745" s="5">
        <v>32</v>
      </c>
      <c r="W1745" s="5">
        <v>0</v>
      </c>
      <c r="X1745" s="5">
        <v>0</v>
      </c>
      <c r="Y1745" s="5">
        <v>315.5</v>
      </c>
      <c r="Z1745" s="5">
        <v>315.5</v>
      </c>
      <c r="AA1745" t="s">
        <v>60</v>
      </c>
      <c r="AB1745">
        <v>83.94</v>
      </c>
      <c r="AC1745">
        <v>8.15</v>
      </c>
      <c r="AD1745" t="s">
        <v>60</v>
      </c>
      <c r="AE1745" t="s">
        <v>56</v>
      </c>
      <c r="AF1745">
        <v>8879</v>
      </c>
      <c r="AG1745">
        <v>8879</v>
      </c>
      <c r="AO1745">
        <v>32</v>
      </c>
      <c r="AP1745">
        <v>0</v>
      </c>
      <c r="AX1745">
        <v>315.5</v>
      </c>
      <c r="BD1745" s="5">
        <v>315.5</v>
      </c>
      <c r="BE1745">
        <v>283.5</v>
      </c>
      <c r="BG1745">
        <f t="shared" si="195"/>
        <v>283.5</v>
      </c>
      <c r="BI1745">
        <v>32</v>
      </c>
    </row>
    <row r="1746" spans="1:61" x14ac:dyDescent="0.25">
      <c r="A1746" t="s">
        <v>54</v>
      </c>
      <c r="B1746">
        <v>110027</v>
      </c>
      <c r="C1746" t="s">
        <v>55</v>
      </c>
      <c r="D1746" t="s">
        <v>56</v>
      </c>
      <c r="E1746" s="1">
        <v>45972</v>
      </c>
      <c r="F1746" t="s">
        <v>2063</v>
      </c>
      <c r="G1746" t="s">
        <v>63</v>
      </c>
      <c r="H1746" t="str">
        <f t="shared" si="189"/>
        <v>Aggregator</v>
      </c>
      <c r="I1746">
        <v>221842000000000</v>
      </c>
      <c r="J1746">
        <v>29811</v>
      </c>
      <c r="K1746" s="3">
        <v>45972.843055555553</v>
      </c>
      <c r="L1746">
        <f t="shared" si="190"/>
        <v>11</v>
      </c>
      <c r="M1746" t="str">
        <f t="shared" si="191"/>
        <v>Tuesday</v>
      </c>
      <c r="N1746" s="1" t="str">
        <f t="shared" si="192"/>
        <v>November</v>
      </c>
      <c r="O1746" s="2">
        <v>0.84305555555555556</v>
      </c>
      <c r="P1746" s="2" t="str">
        <f t="shared" si="193"/>
        <v>Week 2</v>
      </c>
      <c r="Q1746" t="s">
        <v>59</v>
      </c>
      <c r="R1746" s="5">
        <v>306</v>
      </c>
      <c r="S1746" s="5">
        <v>-93.74</v>
      </c>
      <c r="T1746" s="5">
        <f t="shared" si="194"/>
        <v>30.633986928104573</v>
      </c>
      <c r="U1746" s="5">
        <v>212.26</v>
      </c>
      <c r="V1746" s="5">
        <v>32</v>
      </c>
      <c r="W1746" s="5">
        <v>0</v>
      </c>
      <c r="X1746" s="5">
        <v>-0.26</v>
      </c>
      <c r="Y1746" s="5">
        <v>244</v>
      </c>
      <c r="Z1746" s="5">
        <v>244</v>
      </c>
      <c r="AA1746" t="s">
        <v>64</v>
      </c>
      <c r="AB1746">
        <v>57.13</v>
      </c>
      <c r="AC1746">
        <v>7.53</v>
      </c>
      <c r="AD1746" t="s">
        <v>64</v>
      </c>
      <c r="AE1746" t="s">
        <v>56</v>
      </c>
      <c r="AF1746">
        <v>6140</v>
      </c>
      <c r="AG1746">
        <v>6140</v>
      </c>
      <c r="AO1746">
        <v>32</v>
      </c>
      <c r="AP1746">
        <v>0</v>
      </c>
      <c r="AW1746">
        <v>244</v>
      </c>
      <c r="BD1746" s="5">
        <v>244</v>
      </c>
      <c r="BE1746">
        <v>212.26</v>
      </c>
      <c r="BG1746">
        <f t="shared" si="195"/>
        <v>212.26</v>
      </c>
      <c r="BH1746">
        <v>32</v>
      </c>
    </row>
    <row r="1747" spans="1:61" x14ac:dyDescent="0.25">
      <c r="A1747" t="s">
        <v>54</v>
      </c>
      <c r="B1747">
        <v>110027</v>
      </c>
      <c r="C1747" t="s">
        <v>55</v>
      </c>
      <c r="D1747" t="s">
        <v>56</v>
      </c>
      <c r="E1747" s="1">
        <v>45972</v>
      </c>
      <c r="F1747" t="s">
        <v>2064</v>
      </c>
      <c r="G1747" t="s">
        <v>58</v>
      </c>
      <c r="H1747" t="str">
        <f t="shared" si="189"/>
        <v>Aggregator</v>
      </c>
      <c r="I1747">
        <v>7465034766</v>
      </c>
      <c r="J1747">
        <v>18528960</v>
      </c>
      <c r="K1747" s="3">
        <v>45972.84375</v>
      </c>
      <c r="L1747">
        <f t="shared" si="190"/>
        <v>11</v>
      </c>
      <c r="M1747" t="str">
        <f t="shared" si="191"/>
        <v>Tuesday</v>
      </c>
      <c r="N1747" s="1" t="str">
        <f t="shared" si="192"/>
        <v>November</v>
      </c>
      <c r="O1747" s="2">
        <v>0.84375</v>
      </c>
      <c r="P1747" s="2" t="str">
        <f t="shared" si="193"/>
        <v>Week 2</v>
      </c>
      <c r="Q1747" t="s">
        <v>59</v>
      </c>
      <c r="R1747" s="5">
        <v>229</v>
      </c>
      <c r="S1747" s="5">
        <v>-100</v>
      </c>
      <c r="T1747" s="5">
        <f t="shared" si="194"/>
        <v>43.668122270742359</v>
      </c>
      <c r="U1747" s="5">
        <v>129</v>
      </c>
      <c r="V1747" s="5">
        <v>32</v>
      </c>
      <c r="W1747" s="5">
        <v>0</v>
      </c>
      <c r="X1747" s="5">
        <v>0</v>
      </c>
      <c r="Y1747" s="5">
        <v>161</v>
      </c>
      <c r="Z1747" s="5">
        <v>161</v>
      </c>
      <c r="AA1747" t="s">
        <v>60</v>
      </c>
      <c r="AB1747">
        <v>34.520000000000003</v>
      </c>
      <c r="AC1747">
        <v>5.03</v>
      </c>
      <c r="AD1747" t="s">
        <v>60</v>
      </c>
      <c r="AE1747" t="s">
        <v>56</v>
      </c>
      <c r="AF1747">
        <v>4766</v>
      </c>
      <c r="AG1747">
        <v>4766</v>
      </c>
      <c r="AO1747">
        <v>32</v>
      </c>
      <c r="AP1747">
        <v>0</v>
      </c>
      <c r="AX1747">
        <v>161</v>
      </c>
      <c r="BD1747" s="5">
        <v>161</v>
      </c>
      <c r="BE1747">
        <v>129</v>
      </c>
      <c r="BG1747">
        <f t="shared" si="195"/>
        <v>129</v>
      </c>
      <c r="BI1747">
        <v>32</v>
      </c>
    </row>
    <row r="1748" spans="1:61" x14ac:dyDescent="0.25">
      <c r="A1748" t="s">
        <v>54</v>
      </c>
      <c r="B1748">
        <v>110027</v>
      </c>
      <c r="C1748" t="s">
        <v>55</v>
      </c>
      <c r="D1748" t="s">
        <v>56</v>
      </c>
      <c r="E1748" s="1">
        <v>45972</v>
      </c>
      <c r="F1748" t="s">
        <v>2065</v>
      </c>
      <c r="G1748" t="s">
        <v>58</v>
      </c>
      <c r="H1748" t="str">
        <f t="shared" si="189"/>
        <v>Aggregator</v>
      </c>
      <c r="I1748">
        <v>7472870428</v>
      </c>
      <c r="J1748">
        <v>18528960</v>
      </c>
      <c r="K1748" s="3">
        <v>45972.84375</v>
      </c>
      <c r="L1748">
        <f t="shared" si="190"/>
        <v>11</v>
      </c>
      <c r="M1748" t="str">
        <f t="shared" si="191"/>
        <v>Tuesday</v>
      </c>
      <c r="N1748" s="1" t="str">
        <f t="shared" si="192"/>
        <v>November</v>
      </c>
      <c r="O1748" s="2">
        <v>0.84375</v>
      </c>
      <c r="P1748" s="2" t="str">
        <f t="shared" si="193"/>
        <v>Week 2</v>
      </c>
      <c r="Q1748" t="s">
        <v>59</v>
      </c>
      <c r="R1748" s="5">
        <v>916</v>
      </c>
      <c r="S1748" s="5">
        <v>-249.5</v>
      </c>
      <c r="T1748" s="5">
        <f t="shared" si="194"/>
        <v>27.237991266375545</v>
      </c>
      <c r="U1748" s="5">
        <v>666.5</v>
      </c>
      <c r="V1748" s="5">
        <v>32</v>
      </c>
      <c r="W1748" s="5">
        <v>0</v>
      </c>
      <c r="X1748" s="5">
        <v>0</v>
      </c>
      <c r="Y1748" s="5">
        <v>698.5</v>
      </c>
      <c r="Z1748" s="5">
        <v>698.5</v>
      </c>
      <c r="AA1748" t="s">
        <v>60</v>
      </c>
      <c r="AB1748">
        <v>171.16</v>
      </c>
      <c r="AC1748">
        <v>18.489999999999998</v>
      </c>
      <c r="AD1748" t="s">
        <v>60</v>
      </c>
      <c r="AE1748" t="s">
        <v>56</v>
      </c>
      <c r="AF1748">
        <v>428</v>
      </c>
      <c r="AG1748">
        <v>428</v>
      </c>
      <c r="AO1748">
        <v>32</v>
      </c>
      <c r="AP1748">
        <v>0</v>
      </c>
      <c r="AX1748">
        <v>698.5</v>
      </c>
      <c r="BD1748" s="5">
        <v>698.5</v>
      </c>
      <c r="BE1748">
        <v>666.5</v>
      </c>
      <c r="BG1748">
        <f t="shared" si="195"/>
        <v>666.5</v>
      </c>
      <c r="BI1748">
        <v>32</v>
      </c>
    </row>
    <row r="1749" spans="1:61" x14ac:dyDescent="0.25">
      <c r="A1749" t="s">
        <v>54</v>
      </c>
      <c r="B1749">
        <v>110027</v>
      </c>
      <c r="C1749" t="s">
        <v>55</v>
      </c>
      <c r="D1749" t="s">
        <v>56</v>
      </c>
      <c r="E1749" s="1">
        <v>45972</v>
      </c>
      <c r="F1749" t="s">
        <v>2066</v>
      </c>
      <c r="G1749" t="s">
        <v>63</v>
      </c>
      <c r="H1749" t="str">
        <f t="shared" si="189"/>
        <v>Aggregator</v>
      </c>
      <c r="I1749">
        <v>221842000000000</v>
      </c>
      <c r="J1749">
        <v>29811</v>
      </c>
      <c r="K1749" s="3">
        <v>45972.849305555559</v>
      </c>
      <c r="L1749">
        <f t="shared" si="190"/>
        <v>11</v>
      </c>
      <c r="M1749" t="str">
        <f t="shared" si="191"/>
        <v>Tuesday</v>
      </c>
      <c r="N1749" s="1" t="str">
        <f t="shared" si="192"/>
        <v>November</v>
      </c>
      <c r="O1749" s="2">
        <v>0.84930555555555554</v>
      </c>
      <c r="P1749" s="2" t="str">
        <f t="shared" si="193"/>
        <v>Week 2</v>
      </c>
      <c r="Q1749" t="s">
        <v>59</v>
      </c>
      <c r="R1749" s="5">
        <v>507</v>
      </c>
      <c r="S1749" s="5">
        <v>-215</v>
      </c>
      <c r="T1749" s="5">
        <f t="shared" si="194"/>
        <v>42.406311637080869</v>
      </c>
      <c r="U1749" s="5">
        <v>292</v>
      </c>
      <c r="V1749" s="5">
        <v>32</v>
      </c>
      <c r="W1749" s="5">
        <v>0</v>
      </c>
      <c r="X1749" s="5">
        <v>0</v>
      </c>
      <c r="Y1749" s="5">
        <v>324</v>
      </c>
      <c r="Z1749" s="5">
        <v>324</v>
      </c>
      <c r="AA1749" t="s">
        <v>64</v>
      </c>
      <c r="AB1749">
        <v>84.86</v>
      </c>
      <c r="AC1749">
        <v>8.69</v>
      </c>
      <c r="AD1749" t="s">
        <v>64</v>
      </c>
      <c r="AE1749" t="s">
        <v>56</v>
      </c>
      <c r="AF1749">
        <v>2897</v>
      </c>
      <c r="AG1749">
        <v>2897</v>
      </c>
      <c r="AO1749">
        <v>32</v>
      </c>
      <c r="AP1749">
        <v>0</v>
      </c>
      <c r="AW1749">
        <v>324</v>
      </c>
      <c r="BD1749" s="5">
        <v>324</v>
      </c>
      <c r="BE1749">
        <v>292</v>
      </c>
      <c r="BG1749">
        <f t="shared" si="195"/>
        <v>292</v>
      </c>
      <c r="BH1749">
        <v>32</v>
      </c>
    </row>
    <row r="1750" spans="1:61" x14ac:dyDescent="0.25">
      <c r="A1750" t="s">
        <v>54</v>
      </c>
      <c r="B1750">
        <v>110027</v>
      </c>
      <c r="C1750" t="s">
        <v>55</v>
      </c>
      <c r="D1750" t="s">
        <v>56</v>
      </c>
      <c r="E1750" s="1">
        <v>45972</v>
      </c>
      <c r="F1750" t="s">
        <v>2067</v>
      </c>
      <c r="G1750" t="s">
        <v>58</v>
      </c>
      <c r="H1750" t="str">
        <f t="shared" si="189"/>
        <v>Aggregator</v>
      </c>
      <c r="I1750">
        <v>7468638757</v>
      </c>
      <c r="J1750">
        <v>18528960</v>
      </c>
      <c r="K1750" s="3">
        <v>45972.854166666664</v>
      </c>
      <c r="L1750">
        <f t="shared" si="190"/>
        <v>11</v>
      </c>
      <c r="M1750" t="str">
        <f t="shared" si="191"/>
        <v>Tuesday</v>
      </c>
      <c r="N1750" s="1" t="str">
        <f t="shared" si="192"/>
        <v>November</v>
      </c>
      <c r="O1750" s="2">
        <v>0.85416666666666663</v>
      </c>
      <c r="P1750" s="2" t="str">
        <f t="shared" si="193"/>
        <v>Week 2</v>
      </c>
      <c r="Q1750" t="s">
        <v>59</v>
      </c>
      <c r="R1750" s="5">
        <v>247</v>
      </c>
      <c r="S1750" s="5">
        <v>-74.099999999999994</v>
      </c>
      <c r="T1750" s="5">
        <f t="shared" si="194"/>
        <v>30</v>
      </c>
      <c r="U1750" s="5">
        <v>172.9</v>
      </c>
      <c r="V1750" s="5">
        <v>32</v>
      </c>
      <c r="W1750" s="5">
        <v>0</v>
      </c>
      <c r="X1750" s="5">
        <v>0</v>
      </c>
      <c r="Y1750" s="5">
        <v>204.9</v>
      </c>
      <c r="Z1750" s="5">
        <v>204.9</v>
      </c>
      <c r="AA1750" t="s">
        <v>60</v>
      </c>
      <c r="AB1750">
        <v>46.53</v>
      </c>
      <c r="AC1750">
        <v>5.34</v>
      </c>
      <c r="AD1750" t="s">
        <v>60</v>
      </c>
      <c r="AE1750" t="s">
        <v>56</v>
      </c>
      <c r="AF1750">
        <v>8757</v>
      </c>
      <c r="AG1750">
        <v>8757</v>
      </c>
      <c r="AO1750">
        <v>32</v>
      </c>
      <c r="AP1750">
        <v>0</v>
      </c>
      <c r="AX1750">
        <v>204.9</v>
      </c>
      <c r="BD1750" s="5">
        <v>204.9</v>
      </c>
      <c r="BE1750">
        <v>172.9</v>
      </c>
      <c r="BG1750">
        <f t="shared" si="195"/>
        <v>172.9</v>
      </c>
      <c r="BI1750">
        <v>32</v>
      </c>
    </row>
    <row r="1751" spans="1:61" x14ac:dyDescent="0.25">
      <c r="A1751" t="s">
        <v>54</v>
      </c>
      <c r="B1751">
        <v>110027</v>
      </c>
      <c r="C1751" t="s">
        <v>55</v>
      </c>
      <c r="D1751" t="s">
        <v>56</v>
      </c>
      <c r="E1751" s="1">
        <v>45972</v>
      </c>
      <c r="F1751" t="s">
        <v>2068</v>
      </c>
      <c r="G1751" t="s">
        <v>67</v>
      </c>
      <c r="H1751" t="str">
        <f t="shared" si="189"/>
        <v>Direct Sale</v>
      </c>
      <c r="K1751" s="3">
        <v>45972.856249999997</v>
      </c>
      <c r="L1751">
        <f t="shared" si="190"/>
        <v>11</v>
      </c>
      <c r="M1751" t="str">
        <f t="shared" si="191"/>
        <v>Tuesday</v>
      </c>
      <c r="N1751" s="1" t="str">
        <f t="shared" si="192"/>
        <v>November</v>
      </c>
      <c r="O1751" s="2">
        <v>0.85624999999999996</v>
      </c>
      <c r="P1751" s="2" t="str">
        <f t="shared" si="193"/>
        <v>Week 2</v>
      </c>
      <c r="Q1751" t="s">
        <v>59</v>
      </c>
      <c r="R1751" s="5">
        <v>59</v>
      </c>
      <c r="S1751" s="5">
        <v>-23</v>
      </c>
      <c r="T1751" s="5">
        <f t="shared" si="194"/>
        <v>38.983050847457626</v>
      </c>
      <c r="U1751" s="5">
        <v>36</v>
      </c>
      <c r="V1751" s="5">
        <v>0</v>
      </c>
      <c r="W1751" s="5">
        <v>1.8</v>
      </c>
      <c r="X1751" s="5">
        <v>0.2</v>
      </c>
      <c r="Y1751" s="5">
        <v>38</v>
      </c>
      <c r="Z1751" s="5">
        <v>38</v>
      </c>
      <c r="AA1751" t="s">
        <v>73</v>
      </c>
      <c r="AB1751">
        <v>15.49</v>
      </c>
      <c r="AC1751">
        <v>1.96</v>
      </c>
      <c r="AD1751" t="s">
        <v>5775</v>
      </c>
      <c r="AI1751" t="s">
        <v>755</v>
      </c>
      <c r="AJ1751" t="s">
        <v>756</v>
      </c>
      <c r="AK1751">
        <v>8766397084</v>
      </c>
      <c r="AO1751">
        <v>0</v>
      </c>
      <c r="AP1751">
        <v>0</v>
      </c>
      <c r="AQ1751">
        <v>38</v>
      </c>
      <c r="AZ1751">
        <v>36</v>
      </c>
      <c r="BA1751">
        <v>0.9</v>
      </c>
      <c r="BB1751">
        <v>36</v>
      </c>
      <c r="BC1751">
        <v>0.9</v>
      </c>
      <c r="BD1751" s="5">
        <v>38</v>
      </c>
      <c r="BE1751">
        <v>36</v>
      </c>
      <c r="BG1751">
        <f t="shared" si="195"/>
        <v>36</v>
      </c>
    </row>
    <row r="1752" spans="1:61" x14ac:dyDescent="0.25">
      <c r="A1752" t="s">
        <v>54</v>
      </c>
      <c r="B1752">
        <v>110027</v>
      </c>
      <c r="C1752" t="s">
        <v>55</v>
      </c>
      <c r="D1752" t="s">
        <v>56</v>
      </c>
      <c r="E1752" s="1">
        <v>45972</v>
      </c>
      <c r="F1752" t="s">
        <v>2069</v>
      </c>
      <c r="G1752" t="s">
        <v>67</v>
      </c>
      <c r="H1752" t="str">
        <f t="shared" si="189"/>
        <v>Direct Sale</v>
      </c>
      <c r="K1752" s="3">
        <v>45972.859027777777</v>
      </c>
      <c r="L1752">
        <f t="shared" si="190"/>
        <v>11</v>
      </c>
      <c r="M1752" t="str">
        <f t="shared" si="191"/>
        <v>Tuesday</v>
      </c>
      <c r="N1752" s="1" t="str">
        <f t="shared" si="192"/>
        <v>November</v>
      </c>
      <c r="O1752" s="2">
        <v>0.85902777777777772</v>
      </c>
      <c r="P1752" s="2" t="str">
        <f t="shared" si="193"/>
        <v>Week 2</v>
      </c>
      <c r="Q1752" t="s">
        <v>59</v>
      </c>
      <c r="R1752" s="5">
        <v>946</v>
      </c>
      <c r="S1752" s="5">
        <v>-136</v>
      </c>
      <c r="T1752" s="5">
        <f t="shared" si="194"/>
        <v>14.376321353065538</v>
      </c>
      <c r="U1752" s="5">
        <v>810</v>
      </c>
      <c r="V1752" s="5">
        <v>0</v>
      </c>
      <c r="W1752" s="5">
        <v>40.5</v>
      </c>
      <c r="X1752" s="5">
        <v>0.5</v>
      </c>
      <c r="Y1752" s="5">
        <v>851</v>
      </c>
      <c r="Z1752" s="5">
        <v>851</v>
      </c>
      <c r="AA1752" t="s">
        <v>73</v>
      </c>
      <c r="AB1752">
        <v>241.93</v>
      </c>
      <c r="AC1752">
        <v>17.690000000000001</v>
      </c>
      <c r="AD1752" t="s">
        <v>5775</v>
      </c>
      <c r="AI1752" t="s">
        <v>2070</v>
      </c>
      <c r="AJ1752" t="s">
        <v>2071</v>
      </c>
      <c r="AK1752">
        <v>9652089932</v>
      </c>
      <c r="AO1752">
        <v>0</v>
      </c>
      <c r="AP1752">
        <v>0</v>
      </c>
      <c r="AQ1752">
        <v>851</v>
      </c>
      <c r="AZ1752">
        <v>810</v>
      </c>
      <c r="BA1752">
        <v>20.25</v>
      </c>
      <c r="BB1752">
        <v>810</v>
      </c>
      <c r="BC1752">
        <v>20.25</v>
      </c>
      <c r="BD1752" s="5">
        <v>851</v>
      </c>
      <c r="BE1752">
        <v>810</v>
      </c>
      <c r="BG1752">
        <f t="shared" si="195"/>
        <v>810</v>
      </c>
    </row>
    <row r="1753" spans="1:61" x14ac:dyDescent="0.25">
      <c r="A1753" t="s">
        <v>54</v>
      </c>
      <c r="B1753">
        <v>110027</v>
      </c>
      <c r="C1753" t="s">
        <v>55</v>
      </c>
      <c r="D1753" t="s">
        <v>56</v>
      </c>
      <c r="E1753" s="1">
        <v>45972</v>
      </c>
      <c r="F1753" t="s">
        <v>2072</v>
      </c>
      <c r="G1753" t="s">
        <v>63</v>
      </c>
      <c r="H1753" t="str">
        <f t="shared" si="189"/>
        <v>Aggregator</v>
      </c>
      <c r="I1753">
        <v>221843000000000</v>
      </c>
      <c r="J1753">
        <v>29811</v>
      </c>
      <c r="K1753" s="3">
        <v>45972.859722222223</v>
      </c>
      <c r="L1753">
        <f t="shared" si="190"/>
        <v>11</v>
      </c>
      <c r="M1753" t="str">
        <f t="shared" si="191"/>
        <v>Tuesday</v>
      </c>
      <c r="N1753" s="1" t="str">
        <f t="shared" si="192"/>
        <v>November</v>
      </c>
      <c r="O1753" s="2">
        <v>0.85972222222222228</v>
      </c>
      <c r="P1753" s="2" t="str">
        <f t="shared" si="193"/>
        <v>Week 2</v>
      </c>
      <c r="Q1753" t="s">
        <v>59</v>
      </c>
      <c r="R1753" s="5">
        <v>873.66</v>
      </c>
      <c r="S1753" s="5">
        <v>-293.74</v>
      </c>
      <c r="T1753" s="5">
        <f t="shared" si="194"/>
        <v>33.621775061236633</v>
      </c>
      <c r="U1753" s="5">
        <v>579.91999999999996</v>
      </c>
      <c r="V1753" s="5">
        <v>32</v>
      </c>
      <c r="W1753" s="5">
        <v>0</v>
      </c>
      <c r="X1753" s="5">
        <v>0.08</v>
      </c>
      <c r="Y1753" s="5">
        <v>612</v>
      </c>
      <c r="Z1753" s="5">
        <v>612</v>
      </c>
      <c r="AA1753" t="s">
        <v>64</v>
      </c>
      <c r="AB1753">
        <v>162.08000000000001</v>
      </c>
      <c r="AC1753">
        <v>9.6300000000000008</v>
      </c>
      <c r="AD1753" t="s">
        <v>64</v>
      </c>
      <c r="AE1753" t="s">
        <v>56</v>
      </c>
      <c r="AF1753">
        <v>4089</v>
      </c>
      <c r="AG1753">
        <v>4089</v>
      </c>
      <c r="AO1753">
        <v>32</v>
      </c>
      <c r="AP1753">
        <v>0</v>
      </c>
      <c r="AW1753">
        <v>612</v>
      </c>
      <c r="BD1753" s="5">
        <v>612</v>
      </c>
      <c r="BE1753">
        <v>579.91999999999996</v>
      </c>
      <c r="BG1753">
        <f t="shared" si="195"/>
        <v>579.91999999999996</v>
      </c>
      <c r="BH1753">
        <v>32</v>
      </c>
    </row>
    <row r="1754" spans="1:61" x14ac:dyDescent="0.25">
      <c r="A1754" t="s">
        <v>54</v>
      </c>
      <c r="B1754">
        <v>110027</v>
      </c>
      <c r="C1754" t="s">
        <v>55</v>
      </c>
      <c r="D1754" t="s">
        <v>56</v>
      </c>
      <c r="E1754" s="1">
        <v>45972</v>
      </c>
      <c r="F1754" t="s">
        <v>2073</v>
      </c>
      <c r="G1754" t="s">
        <v>67</v>
      </c>
      <c r="H1754" t="str">
        <f t="shared" si="189"/>
        <v>Direct Sale</v>
      </c>
      <c r="K1754" s="3">
        <v>45972.859722222223</v>
      </c>
      <c r="L1754">
        <f t="shared" si="190"/>
        <v>11</v>
      </c>
      <c r="M1754" t="str">
        <f t="shared" si="191"/>
        <v>Tuesday</v>
      </c>
      <c r="N1754" s="1" t="str">
        <f t="shared" si="192"/>
        <v>November</v>
      </c>
      <c r="O1754" s="2">
        <v>0.85972222222222228</v>
      </c>
      <c r="P1754" s="2" t="str">
        <f t="shared" si="193"/>
        <v>Week 2</v>
      </c>
      <c r="Q1754" t="s">
        <v>59</v>
      </c>
      <c r="R1754" s="5">
        <v>507</v>
      </c>
      <c r="S1754" s="5">
        <v>0</v>
      </c>
      <c r="T1754" s="5">
        <f t="shared" si="194"/>
        <v>0</v>
      </c>
      <c r="U1754" s="5">
        <v>507</v>
      </c>
      <c r="V1754" s="5">
        <v>0</v>
      </c>
      <c r="W1754" s="5">
        <v>25.36</v>
      </c>
      <c r="X1754" s="5">
        <v>-0.36</v>
      </c>
      <c r="Y1754" s="5">
        <v>532</v>
      </c>
      <c r="Z1754" s="5">
        <v>532</v>
      </c>
      <c r="AA1754" t="s">
        <v>73</v>
      </c>
      <c r="AB1754">
        <v>122.8</v>
      </c>
      <c r="AC1754">
        <v>6.2</v>
      </c>
      <c r="AD1754" t="s">
        <v>5778</v>
      </c>
      <c r="AE1754" t="s">
        <v>75</v>
      </c>
      <c r="AI1754" t="s">
        <v>89</v>
      </c>
      <c r="AJ1754" t="s">
        <v>56</v>
      </c>
      <c r="AK1754">
        <v>8929758003</v>
      </c>
      <c r="AO1754">
        <v>0</v>
      </c>
      <c r="AP1754">
        <v>0</v>
      </c>
      <c r="AQ1754">
        <v>532</v>
      </c>
      <c r="AZ1754">
        <v>507</v>
      </c>
      <c r="BA1754">
        <v>12.68</v>
      </c>
      <c r="BB1754">
        <v>507</v>
      </c>
      <c r="BC1754">
        <v>12.68</v>
      </c>
      <c r="BD1754" s="5">
        <v>532</v>
      </c>
      <c r="BE1754">
        <v>507</v>
      </c>
      <c r="BG1754">
        <f t="shared" si="195"/>
        <v>507</v>
      </c>
    </row>
    <row r="1755" spans="1:61" x14ac:dyDescent="0.25">
      <c r="A1755" t="s">
        <v>54</v>
      </c>
      <c r="B1755">
        <v>110027</v>
      </c>
      <c r="C1755" t="s">
        <v>55</v>
      </c>
      <c r="D1755" t="s">
        <v>56</v>
      </c>
      <c r="E1755" s="1">
        <v>45972</v>
      </c>
      <c r="F1755" t="s">
        <v>2074</v>
      </c>
      <c r="G1755" t="s">
        <v>63</v>
      </c>
      <c r="H1755" t="str">
        <f t="shared" si="189"/>
        <v>Aggregator</v>
      </c>
      <c r="I1755">
        <v>221843000000000</v>
      </c>
      <c r="J1755">
        <v>29811</v>
      </c>
      <c r="K1755" s="3">
        <v>45972.86041666667</v>
      </c>
      <c r="L1755">
        <f t="shared" si="190"/>
        <v>11</v>
      </c>
      <c r="M1755" t="str">
        <f t="shared" si="191"/>
        <v>Tuesday</v>
      </c>
      <c r="N1755" s="1" t="str">
        <f t="shared" si="192"/>
        <v>November</v>
      </c>
      <c r="O1755" s="2">
        <v>0.86041666666666672</v>
      </c>
      <c r="P1755" s="2" t="str">
        <f t="shared" si="193"/>
        <v>Week 2</v>
      </c>
      <c r="Q1755" t="s">
        <v>59</v>
      </c>
      <c r="R1755" s="5">
        <v>477</v>
      </c>
      <c r="S1755" s="5">
        <v>-93.75</v>
      </c>
      <c r="T1755" s="5">
        <f t="shared" si="194"/>
        <v>19.654088050314467</v>
      </c>
      <c r="U1755" s="5">
        <v>383.25</v>
      </c>
      <c r="V1755" s="5">
        <v>32</v>
      </c>
      <c r="W1755" s="5">
        <v>0</v>
      </c>
      <c r="X1755" s="5">
        <v>-0.25</v>
      </c>
      <c r="Y1755" s="5">
        <v>415</v>
      </c>
      <c r="Z1755" s="5">
        <v>415</v>
      </c>
      <c r="AA1755" t="s">
        <v>64</v>
      </c>
      <c r="AB1755">
        <v>77.02</v>
      </c>
      <c r="AC1755">
        <v>10.06</v>
      </c>
      <c r="AD1755" t="s">
        <v>64</v>
      </c>
      <c r="AE1755" t="s">
        <v>56</v>
      </c>
      <c r="AF1755">
        <v>7224</v>
      </c>
      <c r="AG1755">
        <v>7224</v>
      </c>
      <c r="AO1755">
        <v>32</v>
      </c>
      <c r="AP1755">
        <v>0</v>
      </c>
      <c r="AW1755">
        <v>415</v>
      </c>
      <c r="BD1755" s="5">
        <v>415</v>
      </c>
      <c r="BE1755">
        <v>383.25</v>
      </c>
      <c r="BG1755">
        <f t="shared" si="195"/>
        <v>383.25</v>
      </c>
      <c r="BH1755">
        <v>32</v>
      </c>
    </row>
    <row r="1756" spans="1:61" x14ac:dyDescent="0.25">
      <c r="A1756" t="s">
        <v>54</v>
      </c>
      <c r="B1756">
        <v>110027</v>
      </c>
      <c r="C1756" t="s">
        <v>55</v>
      </c>
      <c r="D1756" t="s">
        <v>56</v>
      </c>
      <c r="E1756" s="1">
        <v>45972</v>
      </c>
      <c r="F1756" t="s">
        <v>2075</v>
      </c>
      <c r="G1756" t="s">
        <v>58</v>
      </c>
      <c r="H1756" t="str">
        <f t="shared" si="189"/>
        <v>Aggregator</v>
      </c>
      <c r="I1756">
        <v>7472757431</v>
      </c>
      <c r="J1756">
        <v>18528960</v>
      </c>
      <c r="K1756" s="3">
        <v>45972.863194444442</v>
      </c>
      <c r="L1756">
        <f t="shared" si="190"/>
        <v>11</v>
      </c>
      <c r="M1756" t="str">
        <f t="shared" si="191"/>
        <v>Tuesday</v>
      </c>
      <c r="N1756" s="1" t="str">
        <f t="shared" si="192"/>
        <v>November</v>
      </c>
      <c r="O1756" s="2">
        <v>0.86319444444444449</v>
      </c>
      <c r="P1756" s="2" t="str">
        <f t="shared" si="193"/>
        <v>Week 2</v>
      </c>
      <c r="Q1756" t="s">
        <v>59</v>
      </c>
      <c r="R1756" s="5">
        <v>436</v>
      </c>
      <c r="S1756" s="5">
        <v>-100</v>
      </c>
      <c r="T1756" s="5">
        <f t="shared" si="194"/>
        <v>22.935779816513762</v>
      </c>
      <c r="U1756" s="5">
        <v>336</v>
      </c>
      <c r="V1756" s="5">
        <v>32</v>
      </c>
      <c r="W1756" s="5">
        <v>0</v>
      </c>
      <c r="X1756" s="5">
        <v>0</v>
      </c>
      <c r="Y1756" s="5">
        <v>368</v>
      </c>
      <c r="Z1756" s="5">
        <v>368</v>
      </c>
      <c r="AA1756" t="s">
        <v>60</v>
      </c>
      <c r="AB1756">
        <v>81.62</v>
      </c>
      <c r="AC1756">
        <v>12.02</v>
      </c>
      <c r="AD1756" t="s">
        <v>60</v>
      </c>
      <c r="AE1756" t="s">
        <v>56</v>
      </c>
      <c r="AF1756">
        <v>7431</v>
      </c>
      <c r="AG1756">
        <v>7431</v>
      </c>
      <c r="AO1756">
        <v>32</v>
      </c>
      <c r="AP1756">
        <v>0</v>
      </c>
      <c r="AX1756">
        <v>368</v>
      </c>
      <c r="BD1756" s="5">
        <v>368</v>
      </c>
      <c r="BE1756">
        <v>336</v>
      </c>
      <c r="BG1756">
        <f t="shared" si="195"/>
        <v>336</v>
      </c>
      <c r="BI1756">
        <v>32</v>
      </c>
    </row>
    <row r="1757" spans="1:61" x14ac:dyDescent="0.25">
      <c r="A1757" t="s">
        <v>54</v>
      </c>
      <c r="B1757">
        <v>110027</v>
      </c>
      <c r="C1757" t="s">
        <v>55</v>
      </c>
      <c r="D1757" t="s">
        <v>56</v>
      </c>
      <c r="E1757" s="1">
        <v>45972</v>
      </c>
      <c r="F1757" t="s">
        <v>2076</v>
      </c>
      <c r="G1757" t="s">
        <v>58</v>
      </c>
      <c r="H1757" t="str">
        <f t="shared" si="189"/>
        <v>Aggregator</v>
      </c>
      <c r="I1757">
        <v>7472187355</v>
      </c>
      <c r="J1757">
        <v>18528960</v>
      </c>
      <c r="K1757" s="3">
        <v>45972.874305555553</v>
      </c>
      <c r="L1757">
        <f t="shared" si="190"/>
        <v>11</v>
      </c>
      <c r="M1757" t="str">
        <f t="shared" si="191"/>
        <v>Tuesday</v>
      </c>
      <c r="N1757" s="1" t="str">
        <f t="shared" si="192"/>
        <v>November</v>
      </c>
      <c r="O1757" s="2">
        <v>0.87430555555555556</v>
      </c>
      <c r="P1757" s="2" t="str">
        <f t="shared" si="193"/>
        <v>Week 2</v>
      </c>
      <c r="Q1757" t="s">
        <v>59</v>
      </c>
      <c r="R1757" s="5">
        <v>238</v>
      </c>
      <c r="S1757" s="5">
        <v>-100</v>
      </c>
      <c r="T1757" s="5">
        <f t="shared" si="194"/>
        <v>42.016806722689076</v>
      </c>
      <c r="U1757" s="5">
        <v>138</v>
      </c>
      <c r="V1757" s="5">
        <v>32</v>
      </c>
      <c r="W1757" s="5">
        <v>0</v>
      </c>
      <c r="X1757" s="5">
        <v>0</v>
      </c>
      <c r="Y1757" s="5">
        <v>170</v>
      </c>
      <c r="Z1757" s="5">
        <v>170</v>
      </c>
      <c r="AA1757" t="s">
        <v>60</v>
      </c>
      <c r="AB1757">
        <v>47.2</v>
      </c>
      <c r="AC1757">
        <v>3.92</v>
      </c>
      <c r="AD1757" t="s">
        <v>60</v>
      </c>
      <c r="AE1757" t="s">
        <v>56</v>
      </c>
      <c r="AF1757">
        <v>7355</v>
      </c>
      <c r="AG1757">
        <v>7355</v>
      </c>
      <c r="AO1757">
        <v>32</v>
      </c>
      <c r="AP1757">
        <v>0</v>
      </c>
      <c r="AX1757">
        <v>170</v>
      </c>
      <c r="BD1757" s="5">
        <v>170</v>
      </c>
      <c r="BE1757">
        <v>138</v>
      </c>
      <c r="BG1757">
        <f t="shared" si="195"/>
        <v>138</v>
      </c>
      <c r="BI1757">
        <v>32</v>
      </c>
    </row>
    <row r="1758" spans="1:61" x14ac:dyDescent="0.25">
      <c r="A1758" t="s">
        <v>54</v>
      </c>
      <c r="B1758">
        <v>110027</v>
      </c>
      <c r="C1758" t="s">
        <v>55</v>
      </c>
      <c r="D1758" t="s">
        <v>56</v>
      </c>
      <c r="E1758" s="1">
        <v>45972</v>
      </c>
      <c r="F1758" t="s">
        <v>2077</v>
      </c>
      <c r="G1758" t="s">
        <v>63</v>
      </c>
      <c r="H1758" t="str">
        <f t="shared" si="189"/>
        <v>Aggregator</v>
      </c>
      <c r="I1758">
        <v>221845000000000</v>
      </c>
      <c r="J1758">
        <v>29811</v>
      </c>
      <c r="K1758" s="3">
        <v>45972.875694444447</v>
      </c>
      <c r="L1758">
        <f t="shared" si="190"/>
        <v>11</v>
      </c>
      <c r="M1758" t="str">
        <f t="shared" si="191"/>
        <v>Tuesday</v>
      </c>
      <c r="N1758" s="1" t="str">
        <f t="shared" si="192"/>
        <v>November</v>
      </c>
      <c r="O1758" s="2">
        <v>0.87569444444444444</v>
      </c>
      <c r="P1758" s="2" t="str">
        <f t="shared" si="193"/>
        <v>Week 2</v>
      </c>
      <c r="Q1758" t="s">
        <v>59</v>
      </c>
      <c r="R1758" s="5">
        <v>258</v>
      </c>
      <c r="S1758" s="5">
        <v>0</v>
      </c>
      <c r="T1758" s="5">
        <f t="shared" si="194"/>
        <v>0</v>
      </c>
      <c r="U1758" s="5">
        <v>258</v>
      </c>
      <c r="V1758" s="5">
        <v>32</v>
      </c>
      <c r="W1758" s="5">
        <v>0</v>
      </c>
      <c r="X1758" s="5">
        <v>0</v>
      </c>
      <c r="Y1758" s="5">
        <v>290</v>
      </c>
      <c r="Z1758" s="5">
        <v>290</v>
      </c>
      <c r="AA1758" t="s">
        <v>64</v>
      </c>
      <c r="AB1758">
        <v>48.38</v>
      </c>
      <c r="AC1758">
        <v>7.09</v>
      </c>
      <c r="AD1758" t="s">
        <v>64</v>
      </c>
      <c r="AE1758" t="s">
        <v>56</v>
      </c>
      <c r="AF1758">
        <v>8809</v>
      </c>
      <c r="AG1758">
        <v>8809</v>
      </c>
      <c r="AO1758">
        <v>32</v>
      </c>
      <c r="AP1758">
        <v>0</v>
      </c>
      <c r="AW1758">
        <v>290</v>
      </c>
      <c r="BD1758" s="5">
        <v>290</v>
      </c>
      <c r="BE1758">
        <v>258</v>
      </c>
      <c r="BG1758">
        <f t="shared" si="195"/>
        <v>258</v>
      </c>
      <c r="BH1758">
        <v>32</v>
      </c>
    </row>
    <row r="1759" spans="1:61" x14ac:dyDescent="0.25">
      <c r="A1759" t="s">
        <v>54</v>
      </c>
      <c r="B1759">
        <v>110027</v>
      </c>
      <c r="C1759" t="s">
        <v>55</v>
      </c>
      <c r="D1759" t="s">
        <v>56</v>
      </c>
      <c r="E1759" s="1">
        <v>45972</v>
      </c>
      <c r="F1759" t="s">
        <v>2078</v>
      </c>
      <c r="G1759" t="s">
        <v>67</v>
      </c>
      <c r="H1759" t="str">
        <f t="shared" si="189"/>
        <v>Direct Sale</v>
      </c>
      <c r="K1759" s="3">
        <v>45972.879861111112</v>
      </c>
      <c r="L1759">
        <f t="shared" si="190"/>
        <v>11</v>
      </c>
      <c r="M1759" t="str">
        <f t="shared" si="191"/>
        <v>Tuesday</v>
      </c>
      <c r="N1759" s="1" t="str">
        <f t="shared" si="192"/>
        <v>November</v>
      </c>
      <c r="O1759" s="2">
        <v>0.87986111111111109</v>
      </c>
      <c r="P1759" s="2" t="str">
        <f t="shared" si="193"/>
        <v>Week 2</v>
      </c>
      <c r="Q1759" t="s">
        <v>59</v>
      </c>
      <c r="R1759" s="5">
        <v>398</v>
      </c>
      <c r="S1759" s="5">
        <v>0</v>
      </c>
      <c r="T1759" s="5">
        <f t="shared" si="194"/>
        <v>0</v>
      </c>
      <c r="U1759" s="5">
        <v>398</v>
      </c>
      <c r="V1759" s="5">
        <v>0</v>
      </c>
      <c r="W1759" s="5">
        <v>19.899999999999999</v>
      </c>
      <c r="X1759" s="5">
        <v>0.1</v>
      </c>
      <c r="Y1759" s="5">
        <v>418</v>
      </c>
      <c r="Z1759" s="5">
        <v>418</v>
      </c>
      <c r="AA1759" t="s">
        <v>68</v>
      </c>
      <c r="AB1759">
        <v>86.19</v>
      </c>
      <c r="AC1759">
        <v>3.92</v>
      </c>
      <c r="AD1759" t="s">
        <v>5778</v>
      </c>
      <c r="AE1759" t="s">
        <v>75</v>
      </c>
      <c r="AI1759" t="s">
        <v>632</v>
      </c>
      <c r="AJ1759" t="s">
        <v>633</v>
      </c>
      <c r="AK1759">
        <v>9874123650</v>
      </c>
      <c r="AO1759">
        <v>0</v>
      </c>
      <c r="AP1759">
        <v>0</v>
      </c>
      <c r="AR1759">
        <v>418</v>
      </c>
      <c r="AZ1759">
        <v>398</v>
      </c>
      <c r="BA1759">
        <v>9.9499999999999993</v>
      </c>
      <c r="BB1759">
        <v>398</v>
      </c>
      <c r="BC1759">
        <v>9.9499999999999993</v>
      </c>
      <c r="BD1759" s="5">
        <v>418</v>
      </c>
      <c r="BE1759">
        <v>398</v>
      </c>
      <c r="BG1759">
        <f t="shared" si="195"/>
        <v>398</v>
      </c>
    </row>
    <row r="1760" spans="1:61" x14ac:dyDescent="0.25">
      <c r="A1760" t="s">
        <v>54</v>
      </c>
      <c r="B1760">
        <v>110027</v>
      </c>
      <c r="C1760" t="s">
        <v>55</v>
      </c>
      <c r="D1760" t="s">
        <v>56</v>
      </c>
      <c r="E1760" s="1">
        <v>45972</v>
      </c>
      <c r="F1760" t="s">
        <v>2079</v>
      </c>
      <c r="G1760" t="s">
        <v>63</v>
      </c>
      <c r="H1760" t="str">
        <f t="shared" si="189"/>
        <v>Aggregator</v>
      </c>
      <c r="I1760">
        <v>221845000000000</v>
      </c>
      <c r="J1760">
        <v>29811</v>
      </c>
      <c r="K1760" s="3">
        <v>45972.883333333331</v>
      </c>
      <c r="L1760">
        <f t="shared" si="190"/>
        <v>11</v>
      </c>
      <c r="M1760" t="str">
        <f t="shared" si="191"/>
        <v>Tuesday</v>
      </c>
      <c r="N1760" s="1" t="str">
        <f t="shared" si="192"/>
        <v>November</v>
      </c>
      <c r="O1760" s="2">
        <v>0.8833333333333333</v>
      </c>
      <c r="P1760" s="2" t="str">
        <f t="shared" si="193"/>
        <v>Week 2</v>
      </c>
      <c r="Q1760" t="s">
        <v>59</v>
      </c>
      <c r="R1760" s="5">
        <v>418</v>
      </c>
      <c r="S1760" s="5">
        <v>-93.75</v>
      </c>
      <c r="T1760" s="5">
        <f t="shared" si="194"/>
        <v>22.428229665071768</v>
      </c>
      <c r="U1760" s="5">
        <v>324.25</v>
      </c>
      <c r="V1760" s="5">
        <v>32</v>
      </c>
      <c r="W1760" s="5">
        <v>0</v>
      </c>
      <c r="X1760" s="5">
        <v>-0.25</v>
      </c>
      <c r="Y1760" s="5">
        <v>356</v>
      </c>
      <c r="Z1760" s="5">
        <v>356</v>
      </c>
      <c r="AA1760" t="s">
        <v>64</v>
      </c>
      <c r="AB1760">
        <v>80.87</v>
      </c>
      <c r="AC1760">
        <v>4.7699999999999996</v>
      </c>
      <c r="AD1760" t="s">
        <v>64</v>
      </c>
      <c r="AE1760" t="s">
        <v>56</v>
      </c>
      <c r="AF1760">
        <v>273</v>
      </c>
      <c r="AG1760">
        <v>273</v>
      </c>
      <c r="AO1760">
        <v>32</v>
      </c>
      <c r="AP1760">
        <v>0</v>
      </c>
      <c r="AW1760">
        <v>356</v>
      </c>
      <c r="BD1760" s="5">
        <v>356</v>
      </c>
      <c r="BE1760">
        <v>324.25</v>
      </c>
      <c r="BG1760">
        <f t="shared" si="195"/>
        <v>324.25</v>
      </c>
      <c r="BH1760">
        <v>32</v>
      </c>
    </row>
    <row r="1761" spans="1:61" x14ac:dyDescent="0.25">
      <c r="A1761" t="s">
        <v>54</v>
      </c>
      <c r="B1761">
        <v>110027</v>
      </c>
      <c r="C1761" t="s">
        <v>55</v>
      </c>
      <c r="D1761" t="s">
        <v>56</v>
      </c>
      <c r="E1761" s="1">
        <v>45972</v>
      </c>
      <c r="F1761" t="s">
        <v>2080</v>
      </c>
      <c r="G1761" t="s">
        <v>58</v>
      </c>
      <c r="H1761" t="str">
        <f t="shared" si="189"/>
        <v>Aggregator</v>
      </c>
      <c r="I1761">
        <v>7460880949</v>
      </c>
      <c r="J1761">
        <v>18528960</v>
      </c>
      <c r="K1761" s="3">
        <v>45972.884027777778</v>
      </c>
      <c r="L1761">
        <f t="shared" si="190"/>
        <v>11</v>
      </c>
      <c r="M1761" t="str">
        <f t="shared" si="191"/>
        <v>Tuesday</v>
      </c>
      <c r="N1761" s="1" t="str">
        <f t="shared" si="192"/>
        <v>November</v>
      </c>
      <c r="O1761" s="2">
        <v>0.88402777777777775</v>
      </c>
      <c r="P1761" s="2" t="str">
        <f t="shared" si="193"/>
        <v>Week 2</v>
      </c>
      <c r="Q1761" t="s">
        <v>59</v>
      </c>
      <c r="R1761" s="5">
        <v>438</v>
      </c>
      <c r="S1761" s="5">
        <v>0</v>
      </c>
      <c r="T1761" s="5">
        <f t="shared" si="194"/>
        <v>0</v>
      </c>
      <c r="U1761" s="5">
        <v>438</v>
      </c>
      <c r="V1761" s="5">
        <v>32</v>
      </c>
      <c r="W1761" s="5">
        <v>0</v>
      </c>
      <c r="X1761" s="5">
        <v>0</v>
      </c>
      <c r="Y1761" s="5">
        <v>470</v>
      </c>
      <c r="Z1761" s="5">
        <v>470</v>
      </c>
      <c r="AA1761" t="s">
        <v>60</v>
      </c>
      <c r="AB1761">
        <v>82.82</v>
      </c>
      <c r="AC1761">
        <v>8.52</v>
      </c>
      <c r="AD1761" t="s">
        <v>60</v>
      </c>
      <c r="AE1761" t="s">
        <v>56</v>
      </c>
      <c r="AF1761">
        <v>949</v>
      </c>
      <c r="AG1761">
        <v>949</v>
      </c>
      <c r="AO1761">
        <v>32</v>
      </c>
      <c r="AP1761">
        <v>0</v>
      </c>
      <c r="AX1761">
        <v>470</v>
      </c>
      <c r="BD1761" s="5">
        <v>470</v>
      </c>
      <c r="BE1761">
        <v>438</v>
      </c>
      <c r="BG1761">
        <f t="shared" si="195"/>
        <v>438</v>
      </c>
      <c r="BI1761">
        <v>32</v>
      </c>
    </row>
    <row r="1762" spans="1:61" x14ac:dyDescent="0.25">
      <c r="A1762" t="s">
        <v>54</v>
      </c>
      <c r="B1762">
        <v>110027</v>
      </c>
      <c r="C1762" t="s">
        <v>55</v>
      </c>
      <c r="D1762" t="s">
        <v>56</v>
      </c>
      <c r="E1762" s="1">
        <v>45972</v>
      </c>
      <c r="F1762" t="s">
        <v>2081</v>
      </c>
      <c r="G1762" t="s">
        <v>63</v>
      </c>
      <c r="H1762" t="str">
        <f t="shared" si="189"/>
        <v>Aggregator</v>
      </c>
      <c r="I1762">
        <v>221846000000000</v>
      </c>
      <c r="J1762">
        <v>29811</v>
      </c>
      <c r="K1762" s="3">
        <v>45972.888194444444</v>
      </c>
      <c r="L1762">
        <f t="shared" si="190"/>
        <v>11</v>
      </c>
      <c r="M1762" t="str">
        <f t="shared" si="191"/>
        <v>Tuesday</v>
      </c>
      <c r="N1762" s="1" t="str">
        <f t="shared" si="192"/>
        <v>November</v>
      </c>
      <c r="O1762" s="2">
        <v>0.8881944444444444</v>
      </c>
      <c r="P1762" s="2" t="str">
        <f t="shared" si="193"/>
        <v>Week 2</v>
      </c>
      <c r="Q1762" t="s">
        <v>59</v>
      </c>
      <c r="R1762" s="5">
        <v>399</v>
      </c>
      <c r="S1762" s="5">
        <v>-200</v>
      </c>
      <c r="T1762" s="5">
        <f t="shared" si="194"/>
        <v>50.125313283208015</v>
      </c>
      <c r="U1762" s="5">
        <v>199</v>
      </c>
      <c r="V1762" s="5">
        <v>32</v>
      </c>
      <c r="W1762" s="5">
        <v>0</v>
      </c>
      <c r="X1762" s="5">
        <v>0</v>
      </c>
      <c r="Y1762" s="5">
        <v>231</v>
      </c>
      <c r="Z1762" s="5">
        <v>231</v>
      </c>
      <c r="AA1762" t="s">
        <v>64</v>
      </c>
      <c r="AB1762">
        <v>55.3</v>
      </c>
      <c r="AC1762">
        <v>0</v>
      </c>
      <c r="AD1762" t="s">
        <v>64</v>
      </c>
      <c r="AE1762" t="s">
        <v>56</v>
      </c>
      <c r="AF1762">
        <v>493</v>
      </c>
      <c r="AG1762">
        <v>493</v>
      </c>
      <c r="AO1762">
        <v>32</v>
      </c>
      <c r="AP1762">
        <v>0</v>
      </c>
      <c r="AW1762">
        <v>231</v>
      </c>
      <c r="BD1762" s="5">
        <v>231</v>
      </c>
      <c r="BE1762">
        <v>199</v>
      </c>
      <c r="BG1762">
        <f t="shared" si="195"/>
        <v>199</v>
      </c>
      <c r="BH1762">
        <v>32</v>
      </c>
    </row>
    <row r="1763" spans="1:61" x14ac:dyDescent="0.25">
      <c r="A1763" t="s">
        <v>54</v>
      </c>
      <c r="B1763">
        <v>110027</v>
      </c>
      <c r="C1763" t="s">
        <v>55</v>
      </c>
      <c r="D1763" t="s">
        <v>56</v>
      </c>
      <c r="E1763" s="1">
        <v>45972</v>
      </c>
      <c r="F1763" t="s">
        <v>2082</v>
      </c>
      <c r="G1763" t="s">
        <v>67</v>
      </c>
      <c r="H1763" t="str">
        <f t="shared" si="189"/>
        <v>Direct Sale</v>
      </c>
      <c r="K1763" s="3">
        <v>45972.898611111108</v>
      </c>
      <c r="L1763">
        <f t="shared" si="190"/>
        <v>11</v>
      </c>
      <c r="M1763" t="str">
        <f t="shared" si="191"/>
        <v>Tuesday</v>
      </c>
      <c r="N1763" s="1" t="str">
        <f t="shared" si="192"/>
        <v>November</v>
      </c>
      <c r="O1763" s="2">
        <v>0.89861111111111114</v>
      </c>
      <c r="P1763" s="2" t="str">
        <f t="shared" si="193"/>
        <v>Week 2</v>
      </c>
      <c r="Q1763" t="s">
        <v>59</v>
      </c>
      <c r="R1763" s="5">
        <v>458</v>
      </c>
      <c r="S1763" s="5">
        <v>0</v>
      </c>
      <c r="T1763" s="5">
        <f t="shared" si="194"/>
        <v>0</v>
      </c>
      <c r="U1763" s="5">
        <v>458</v>
      </c>
      <c r="V1763" s="5">
        <v>0</v>
      </c>
      <c r="W1763" s="5">
        <v>22.9</v>
      </c>
      <c r="X1763" s="5">
        <v>0.1</v>
      </c>
      <c r="Y1763" s="5">
        <v>481</v>
      </c>
      <c r="Z1763" s="5">
        <v>481</v>
      </c>
      <c r="AA1763" t="s">
        <v>213</v>
      </c>
      <c r="AB1763">
        <v>115.09</v>
      </c>
      <c r="AC1763">
        <v>5.12</v>
      </c>
      <c r="AD1763" t="s">
        <v>5778</v>
      </c>
      <c r="AE1763" t="s">
        <v>75</v>
      </c>
      <c r="AI1763" t="s">
        <v>89</v>
      </c>
      <c r="AJ1763" t="s">
        <v>56</v>
      </c>
      <c r="AK1763">
        <v>8929758003</v>
      </c>
      <c r="AO1763">
        <v>0</v>
      </c>
      <c r="AP1763">
        <v>0</v>
      </c>
      <c r="AS1763">
        <v>481</v>
      </c>
      <c r="AZ1763">
        <v>458</v>
      </c>
      <c r="BA1763">
        <v>11.45</v>
      </c>
      <c r="BB1763">
        <v>458</v>
      </c>
      <c r="BC1763">
        <v>11.45</v>
      </c>
      <c r="BD1763" s="5">
        <v>481</v>
      </c>
      <c r="BE1763">
        <v>458</v>
      </c>
      <c r="BG1763">
        <f t="shared" si="195"/>
        <v>458</v>
      </c>
    </row>
    <row r="1764" spans="1:61" x14ac:dyDescent="0.25">
      <c r="A1764" t="s">
        <v>54</v>
      </c>
      <c r="B1764">
        <v>110027</v>
      </c>
      <c r="C1764" t="s">
        <v>55</v>
      </c>
      <c r="D1764" t="s">
        <v>56</v>
      </c>
      <c r="E1764" s="1">
        <v>45972</v>
      </c>
      <c r="F1764" t="s">
        <v>2083</v>
      </c>
      <c r="G1764" t="s">
        <v>63</v>
      </c>
      <c r="H1764" t="str">
        <f t="shared" si="189"/>
        <v>Aggregator</v>
      </c>
      <c r="I1764">
        <v>221847000000000</v>
      </c>
      <c r="J1764">
        <v>29811</v>
      </c>
      <c r="K1764" s="3">
        <v>45972.898611111108</v>
      </c>
      <c r="L1764">
        <f t="shared" si="190"/>
        <v>11</v>
      </c>
      <c r="M1764" t="str">
        <f t="shared" si="191"/>
        <v>Tuesday</v>
      </c>
      <c r="N1764" s="1" t="str">
        <f t="shared" si="192"/>
        <v>November</v>
      </c>
      <c r="O1764" s="2">
        <v>0.89861111111111114</v>
      </c>
      <c r="P1764" s="2" t="str">
        <f t="shared" si="193"/>
        <v>Week 2</v>
      </c>
      <c r="Q1764" t="s">
        <v>59</v>
      </c>
      <c r="R1764" s="5">
        <v>238</v>
      </c>
      <c r="S1764" s="5">
        <v>-75</v>
      </c>
      <c r="T1764" s="5">
        <f t="shared" si="194"/>
        <v>31.512605042016805</v>
      </c>
      <c r="U1764" s="5">
        <v>163</v>
      </c>
      <c r="V1764" s="5">
        <v>32</v>
      </c>
      <c r="W1764" s="5">
        <v>0</v>
      </c>
      <c r="X1764" s="5">
        <v>0</v>
      </c>
      <c r="Y1764" s="5">
        <v>195</v>
      </c>
      <c r="Z1764" s="5">
        <v>195</v>
      </c>
      <c r="AA1764" t="s">
        <v>64</v>
      </c>
      <c r="AB1764">
        <v>43.58</v>
      </c>
      <c r="AC1764">
        <v>3.92</v>
      </c>
      <c r="AD1764" t="s">
        <v>64</v>
      </c>
      <c r="AE1764" t="s">
        <v>56</v>
      </c>
      <c r="AF1764">
        <v>8463</v>
      </c>
      <c r="AG1764">
        <v>8463</v>
      </c>
      <c r="AO1764">
        <v>32</v>
      </c>
      <c r="AP1764">
        <v>0</v>
      </c>
      <c r="AW1764">
        <v>195</v>
      </c>
      <c r="BD1764" s="5">
        <v>195</v>
      </c>
      <c r="BE1764">
        <v>163</v>
      </c>
      <c r="BG1764">
        <f t="shared" si="195"/>
        <v>163</v>
      </c>
      <c r="BH1764">
        <v>32</v>
      </c>
    </row>
    <row r="1765" spans="1:61" x14ac:dyDescent="0.25">
      <c r="A1765" t="s">
        <v>54</v>
      </c>
      <c r="B1765">
        <v>110027</v>
      </c>
      <c r="C1765" t="s">
        <v>55</v>
      </c>
      <c r="D1765" t="s">
        <v>56</v>
      </c>
      <c r="E1765" s="1">
        <v>45972</v>
      </c>
      <c r="F1765" t="s">
        <v>2084</v>
      </c>
      <c r="G1765" t="s">
        <v>67</v>
      </c>
      <c r="H1765" t="str">
        <f t="shared" si="189"/>
        <v>Direct Sale</v>
      </c>
      <c r="K1765" s="3">
        <v>45972.918055555558</v>
      </c>
      <c r="L1765">
        <f t="shared" si="190"/>
        <v>11</v>
      </c>
      <c r="M1765" t="str">
        <f t="shared" si="191"/>
        <v>Tuesday</v>
      </c>
      <c r="N1765" s="1" t="str">
        <f t="shared" si="192"/>
        <v>November</v>
      </c>
      <c r="O1765" s="2">
        <v>0.91805555555555551</v>
      </c>
      <c r="P1765" s="2" t="str">
        <f t="shared" si="193"/>
        <v>Week 2</v>
      </c>
      <c r="Q1765" t="s">
        <v>59</v>
      </c>
      <c r="R1765" s="5">
        <v>189</v>
      </c>
      <c r="S1765" s="5">
        <v>0</v>
      </c>
      <c r="T1765" s="5">
        <f t="shared" si="194"/>
        <v>0</v>
      </c>
      <c r="U1765" s="5">
        <v>189</v>
      </c>
      <c r="V1765" s="5">
        <v>0</v>
      </c>
      <c r="W1765" s="5">
        <v>9.4600000000000009</v>
      </c>
      <c r="X1765" s="5">
        <v>-0.46</v>
      </c>
      <c r="Y1765" s="5">
        <v>198</v>
      </c>
      <c r="Z1765" s="5">
        <v>198</v>
      </c>
      <c r="AA1765" t="s">
        <v>73</v>
      </c>
      <c r="AB1765">
        <v>53.19</v>
      </c>
      <c r="AC1765">
        <v>1.96</v>
      </c>
      <c r="AD1765" t="s">
        <v>5778</v>
      </c>
      <c r="AE1765" t="s">
        <v>75</v>
      </c>
      <c r="AI1765" t="s">
        <v>89</v>
      </c>
      <c r="AJ1765" t="s">
        <v>56</v>
      </c>
      <c r="AK1765">
        <v>8929758003</v>
      </c>
      <c r="AO1765">
        <v>0</v>
      </c>
      <c r="AP1765">
        <v>0</v>
      </c>
      <c r="AQ1765">
        <v>198</v>
      </c>
      <c r="AZ1765">
        <v>189</v>
      </c>
      <c r="BA1765">
        <v>4.7300000000000004</v>
      </c>
      <c r="BB1765">
        <v>189</v>
      </c>
      <c r="BC1765">
        <v>4.7300000000000004</v>
      </c>
      <c r="BD1765" s="5">
        <v>198</v>
      </c>
      <c r="BE1765">
        <v>189</v>
      </c>
      <c r="BG1765">
        <f t="shared" si="195"/>
        <v>189</v>
      </c>
    </row>
    <row r="1766" spans="1:61" x14ac:dyDescent="0.25">
      <c r="A1766" t="s">
        <v>54</v>
      </c>
      <c r="B1766">
        <v>110027</v>
      </c>
      <c r="C1766" t="s">
        <v>55</v>
      </c>
      <c r="D1766" t="s">
        <v>56</v>
      </c>
      <c r="E1766" s="1">
        <v>45972</v>
      </c>
      <c r="F1766" t="s">
        <v>2085</v>
      </c>
      <c r="G1766" t="s">
        <v>63</v>
      </c>
      <c r="H1766" t="str">
        <f t="shared" si="189"/>
        <v>Aggregator</v>
      </c>
      <c r="I1766">
        <v>221849000000000</v>
      </c>
      <c r="J1766">
        <v>29811</v>
      </c>
      <c r="K1766" s="3">
        <v>45972.924305555556</v>
      </c>
      <c r="L1766">
        <f t="shared" si="190"/>
        <v>11</v>
      </c>
      <c r="M1766" t="str">
        <f t="shared" si="191"/>
        <v>Tuesday</v>
      </c>
      <c r="N1766" s="1" t="str">
        <f t="shared" si="192"/>
        <v>November</v>
      </c>
      <c r="O1766" s="2">
        <v>0.9243055555555556</v>
      </c>
      <c r="P1766" s="2" t="str">
        <f t="shared" si="193"/>
        <v>Week 2</v>
      </c>
      <c r="Q1766" t="s">
        <v>59</v>
      </c>
      <c r="R1766" s="5">
        <v>359</v>
      </c>
      <c r="S1766" s="5">
        <v>-93.75</v>
      </c>
      <c r="T1766" s="5">
        <f t="shared" si="194"/>
        <v>26.114206128133706</v>
      </c>
      <c r="U1766" s="5">
        <v>265.25</v>
      </c>
      <c r="V1766" s="5">
        <v>32</v>
      </c>
      <c r="W1766" s="5">
        <v>0</v>
      </c>
      <c r="X1766" s="5">
        <v>-0.25</v>
      </c>
      <c r="Y1766" s="5">
        <v>297</v>
      </c>
      <c r="Z1766" s="5">
        <v>297</v>
      </c>
      <c r="AA1766" t="s">
        <v>64</v>
      </c>
      <c r="AB1766">
        <v>78.319999999999993</v>
      </c>
      <c r="AC1766">
        <v>9.82</v>
      </c>
      <c r="AD1766" t="s">
        <v>64</v>
      </c>
      <c r="AE1766" t="s">
        <v>56</v>
      </c>
      <c r="AF1766">
        <v>6368</v>
      </c>
      <c r="AG1766">
        <v>6368</v>
      </c>
      <c r="AO1766">
        <v>32</v>
      </c>
      <c r="AP1766">
        <v>0</v>
      </c>
      <c r="AW1766">
        <v>297</v>
      </c>
      <c r="BD1766" s="5">
        <v>297</v>
      </c>
      <c r="BE1766">
        <v>265.25</v>
      </c>
      <c r="BG1766">
        <f t="shared" si="195"/>
        <v>265.25</v>
      </c>
      <c r="BH1766">
        <v>32</v>
      </c>
    </row>
    <row r="1767" spans="1:61" x14ac:dyDescent="0.25">
      <c r="A1767" t="s">
        <v>54</v>
      </c>
      <c r="B1767">
        <v>110027</v>
      </c>
      <c r="C1767" t="s">
        <v>55</v>
      </c>
      <c r="D1767" t="s">
        <v>56</v>
      </c>
      <c r="E1767" s="1">
        <v>45972</v>
      </c>
      <c r="F1767" t="s">
        <v>2086</v>
      </c>
      <c r="G1767" t="s">
        <v>63</v>
      </c>
      <c r="H1767" t="str">
        <f t="shared" si="189"/>
        <v>Aggregator</v>
      </c>
      <c r="I1767">
        <v>221849000000000</v>
      </c>
      <c r="J1767">
        <v>29811</v>
      </c>
      <c r="K1767" s="3">
        <v>45972.925694444442</v>
      </c>
      <c r="L1767">
        <f t="shared" si="190"/>
        <v>11</v>
      </c>
      <c r="M1767" t="str">
        <f t="shared" si="191"/>
        <v>Tuesday</v>
      </c>
      <c r="N1767" s="1" t="str">
        <f t="shared" si="192"/>
        <v>November</v>
      </c>
      <c r="O1767" s="2">
        <v>0.92569444444444449</v>
      </c>
      <c r="P1767" s="2" t="str">
        <f t="shared" si="193"/>
        <v>Week 2</v>
      </c>
      <c r="Q1767" t="s">
        <v>59</v>
      </c>
      <c r="R1767" s="5">
        <v>458</v>
      </c>
      <c r="S1767" s="5">
        <v>-93.75</v>
      </c>
      <c r="T1767" s="5">
        <f t="shared" si="194"/>
        <v>20.469432314410479</v>
      </c>
      <c r="U1767" s="5">
        <v>364.25</v>
      </c>
      <c r="V1767" s="5">
        <v>32</v>
      </c>
      <c r="W1767" s="5">
        <v>0</v>
      </c>
      <c r="X1767" s="5">
        <v>-0.25</v>
      </c>
      <c r="Y1767" s="5">
        <v>396</v>
      </c>
      <c r="Z1767" s="5">
        <v>396</v>
      </c>
      <c r="AA1767" t="s">
        <v>64</v>
      </c>
      <c r="AB1767">
        <v>69.02</v>
      </c>
      <c r="AC1767">
        <v>10.06</v>
      </c>
      <c r="AD1767" t="s">
        <v>64</v>
      </c>
      <c r="AE1767" t="s">
        <v>56</v>
      </c>
      <c r="AF1767">
        <v>8808</v>
      </c>
      <c r="AG1767">
        <v>8808</v>
      </c>
      <c r="AO1767">
        <v>32</v>
      </c>
      <c r="AP1767">
        <v>0</v>
      </c>
      <c r="AW1767">
        <v>396</v>
      </c>
      <c r="BD1767" s="5">
        <v>396</v>
      </c>
      <c r="BE1767">
        <v>364.25</v>
      </c>
      <c r="BG1767">
        <f t="shared" si="195"/>
        <v>364.25</v>
      </c>
      <c r="BH1767">
        <v>32</v>
      </c>
    </row>
    <row r="1768" spans="1:61" x14ac:dyDescent="0.25">
      <c r="A1768" t="s">
        <v>54</v>
      </c>
      <c r="B1768">
        <v>110027</v>
      </c>
      <c r="C1768" t="s">
        <v>55</v>
      </c>
      <c r="D1768" t="s">
        <v>56</v>
      </c>
      <c r="E1768" s="1">
        <v>45972</v>
      </c>
      <c r="F1768" t="s">
        <v>2087</v>
      </c>
      <c r="G1768" t="s">
        <v>67</v>
      </c>
      <c r="H1768" t="str">
        <f t="shared" si="189"/>
        <v>Direct Sale</v>
      </c>
      <c r="K1768" s="3">
        <v>45972.935416666667</v>
      </c>
      <c r="L1768">
        <f t="shared" si="190"/>
        <v>11</v>
      </c>
      <c r="M1768" t="str">
        <f t="shared" si="191"/>
        <v>Tuesday</v>
      </c>
      <c r="N1768" s="1" t="str">
        <f t="shared" si="192"/>
        <v>November</v>
      </c>
      <c r="O1768" s="2">
        <v>0.93541666666666667</v>
      </c>
      <c r="P1768" s="2" t="str">
        <f t="shared" si="193"/>
        <v>Week 2</v>
      </c>
      <c r="Q1768" t="s">
        <v>59</v>
      </c>
      <c r="R1768" s="5">
        <v>94.28</v>
      </c>
      <c r="S1768" s="5">
        <v>0</v>
      </c>
      <c r="T1768" s="5">
        <f t="shared" si="194"/>
        <v>0</v>
      </c>
      <c r="U1768" s="5">
        <v>94.28</v>
      </c>
      <c r="V1768" s="5">
        <v>0</v>
      </c>
      <c r="W1768" s="5">
        <v>4.72</v>
      </c>
      <c r="X1768" s="5">
        <v>0</v>
      </c>
      <c r="Y1768" s="5">
        <v>99</v>
      </c>
      <c r="Z1768" s="5">
        <v>99</v>
      </c>
      <c r="AA1768" t="s">
        <v>73</v>
      </c>
      <c r="AB1768">
        <v>24</v>
      </c>
      <c r="AC1768">
        <v>0</v>
      </c>
      <c r="AD1768" t="s">
        <v>5778</v>
      </c>
      <c r="AE1768" t="s">
        <v>75</v>
      </c>
      <c r="AI1768" t="s">
        <v>89</v>
      </c>
      <c r="AJ1768" t="s">
        <v>56</v>
      </c>
      <c r="AK1768">
        <v>8929758003</v>
      </c>
      <c r="AO1768">
        <v>0</v>
      </c>
      <c r="AP1768">
        <v>0</v>
      </c>
      <c r="AQ1768">
        <v>99</v>
      </c>
      <c r="AZ1768">
        <v>94.28</v>
      </c>
      <c r="BA1768">
        <v>2.36</v>
      </c>
      <c r="BB1768">
        <v>94.28</v>
      </c>
      <c r="BC1768">
        <v>2.36</v>
      </c>
      <c r="BD1768" s="5">
        <v>99</v>
      </c>
      <c r="BE1768">
        <v>94.28</v>
      </c>
      <c r="BG1768">
        <f t="shared" si="195"/>
        <v>94.28</v>
      </c>
    </row>
    <row r="1769" spans="1:61" x14ac:dyDescent="0.25">
      <c r="A1769" t="s">
        <v>54</v>
      </c>
      <c r="B1769">
        <v>110027</v>
      </c>
      <c r="C1769" t="s">
        <v>55</v>
      </c>
      <c r="D1769" t="s">
        <v>56</v>
      </c>
      <c r="E1769" s="1">
        <v>45972</v>
      </c>
      <c r="F1769" t="s">
        <v>2088</v>
      </c>
      <c r="G1769" t="s">
        <v>67</v>
      </c>
      <c r="H1769" t="str">
        <f t="shared" si="189"/>
        <v>Direct Sale</v>
      </c>
      <c r="K1769" s="3">
        <v>45972.935416666667</v>
      </c>
      <c r="L1769">
        <f t="shared" si="190"/>
        <v>11</v>
      </c>
      <c r="M1769" t="str">
        <f t="shared" si="191"/>
        <v>Tuesday</v>
      </c>
      <c r="N1769" s="1" t="str">
        <f t="shared" si="192"/>
        <v>November</v>
      </c>
      <c r="O1769" s="2">
        <v>0.93541666666666667</v>
      </c>
      <c r="P1769" s="2" t="str">
        <f t="shared" si="193"/>
        <v>Week 2</v>
      </c>
      <c r="Q1769" t="s">
        <v>59</v>
      </c>
      <c r="R1769" s="5">
        <v>198</v>
      </c>
      <c r="S1769" s="5">
        <v>0</v>
      </c>
      <c r="T1769" s="5">
        <f t="shared" si="194"/>
        <v>0</v>
      </c>
      <c r="U1769" s="5">
        <v>198</v>
      </c>
      <c r="V1769" s="5">
        <v>0</v>
      </c>
      <c r="W1769" s="5">
        <v>9.9</v>
      </c>
      <c r="X1769" s="5">
        <v>0.1</v>
      </c>
      <c r="Y1769" s="5">
        <v>208</v>
      </c>
      <c r="Z1769" s="5">
        <v>208</v>
      </c>
      <c r="AA1769" t="s">
        <v>73</v>
      </c>
      <c r="AB1769">
        <v>43.58</v>
      </c>
      <c r="AC1769">
        <v>3.92</v>
      </c>
      <c r="AD1769" t="s">
        <v>5778</v>
      </c>
      <c r="AE1769" t="s">
        <v>75</v>
      </c>
      <c r="AI1769" t="s">
        <v>89</v>
      </c>
      <c r="AJ1769" t="s">
        <v>56</v>
      </c>
      <c r="AK1769">
        <v>8929758003</v>
      </c>
      <c r="AO1769">
        <v>0</v>
      </c>
      <c r="AP1769">
        <v>0</v>
      </c>
      <c r="AQ1769">
        <v>208</v>
      </c>
      <c r="AZ1769">
        <v>198</v>
      </c>
      <c r="BA1769">
        <v>4.95</v>
      </c>
      <c r="BB1769">
        <v>198</v>
      </c>
      <c r="BC1769">
        <v>4.95</v>
      </c>
      <c r="BD1769" s="5">
        <v>208</v>
      </c>
      <c r="BE1769">
        <v>198</v>
      </c>
      <c r="BG1769">
        <f t="shared" si="195"/>
        <v>198</v>
      </c>
    </row>
    <row r="1770" spans="1:61" x14ac:dyDescent="0.25">
      <c r="A1770" t="s">
        <v>54</v>
      </c>
      <c r="B1770">
        <v>110027</v>
      </c>
      <c r="C1770" t="s">
        <v>55</v>
      </c>
      <c r="D1770" t="s">
        <v>56</v>
      </c>
      <c r="E1770" s="1">
        <v>45972</v>
      </c>
      <c r="F1770" t="s">
        <v>2089</v>
      </c>
      <c r="G1770" t="s">
        <v>63</v>
      </c>
      <c r="H1770" t="str">
        <f t="shared" si="189"/>
        <v>Aggregator</v>
      </c>
      <c r="I1770">
        <v>221850000000000</v>
      </c>
      <c r="J1770">
        <v>29811</v>
      </c>
      <c r="K1770" s="3">
        <v>45972.938194444447</v>
      </c>
      <c r="L1770">
        <f t="shared" si="190"/>
        <v>11</v>
      </c>
      <c r="M1770" t="str">
        <f t="shared" si="191"/>
        <v>Tuesday</v>
      </c>
      <c r="N1770" s="1" t="str">
        <f t="shared" si="192"/>
        <v>November</v>
      </c>
      <c r="O1770" s="2">
        <v>0.93819444444444444</v>
      </c>
      <c r="P1770" s="2" t="str">
        <f t="shared" si="193"/>
        <v>Week 2</v>
      </c>
      <c r="Q1770" t="s">
        <v>59</v>
      </c>
      <c r="R1770" s="5">
        <v>158</v>
      </c>
      <c r="S1770" s="5">
        <v>-40</v>
      </c>
      <c r="T1770" s="5">
        <f t="shared" si="194"/>
        <v>25.316455696202532</v>
      </c>
      <c r="U1770" s="5">
        <v>118</v>
      </c>
      <c r="V1770" s="5">
        <v>32</v>
      </c>
      <c r="W1770" s="5">
        <v>0</v>
      </c>
      <c r="X1770" s="5">
        <v>0</v>
      </c>
      <c r="Y1770" s="5">
        <v>150</v>
      </c>
      <c r="Z1770" s="5">
        <v>150</v>
      </c>
      <c r="AA1770" t="s">
        <v>64</v>
      </c>
      <c r="AB1770">
        <v>30.99</v>
      </c>
      <c r="AC1770">
        <v>3.92</v>
      </c>
      <c r="AD1770" t="s">
        <v>64</v>
      </c>
      <c r="AE1770" t="s">
        <v>56</v>
      </c>
      <c r="AF1770">
        <v>1148</v>
      </c>
      <c r="AG1770">
        <v>1148</v>
      </c>
      <c r="AO1770">
        <v>32</v>
      </c>
      <c r="AP1770">
        <v>0</v>
      </c>
      <c r="AW1770">
        <v>150</v>
      </c>
      <c r="BD1770" s="5">
        <v>150</v>
      </c>
      <c r="BE1770">
        <v>118</v>
      </c>
      <c r="BG1770">
        <f t="shared" si="195"/>
        <v>118</v>
      </c>
      <c r="BH1770">
        <v>32</v>
      </c>
    </row>
    <row r="1771" spans="1:61" x14ac:dyDescent="0.25">
      <c r="A1771" t="s">
        <v>54</v>
      </c>
      <c r="B1771">
        <v>110027</v>
      </c>
      <c r="C1771" t="s">
        <v>55</v>
      </c>
      <c r="D1771" t="s">
        <v>56</v>
      </c>
      <c r="E1771" s="1">
        <v>45972</v>
      </c>
      <c r="F1771" t="s">
        <v>2090</v>
      </c>
      <c r="G1771" t="s">
        <v>63</v>
      </c>
      <c r="H1771" t="str">
        <f t="shared" si="189"/>
        <v>Aggregator</v>
      </c>
      <c r="I1771">
        <v>221850000000000</v>
      </c>
      <c r="J1771">
        <v>29811</v>
      </c>
      <c r="K1771" s="3">
        <v>45972.942361111112</v>
      </c>
      <c r="L1771">
        <f t="shared" si="190"/>
        <v>11</v>
      </c>
      <c r="M1771" t="str">
        <f t="shared" si="191"/>
        <v>Tuesday</v>
      </c>
      <c r="N1771" s="1" t="str">
        <f t="shared" si="192"/>
        <v>November</v>
      </c>
      <c r="O1771" s="2">
        <v>0.94236111111111109</v>
      </c>
      <c r="P1771" s="2" t="str">
        <f t="shared" si="193"/>
        <v>Week 2</v>
      </c>
      <c r="Q1771" t="s">
        <v>59</v>
      </c>
      <c r="R1771" s="5">
        <v>454.66</v>
      </c>
      <c r="S1771" s="5">
        <v>0</v>
      </c>
      <c r="T1771" s="5">
        <f t="shared" si="194"/>
        <v>0</v>
      </c>
      <c r="U1771" s="5">
        <v>454.66</v>
      </c>
      <c r="V1771" s="5">
        <v>32</v>
      </c>
      <c r="W1771" s="5">
        <v>0</v>
      </c>
      <c r="X1771" s="5">
        <v>0.34</v>
      </c>
      <c r="Y1771" s="5">
        <v>487</v>
      </c>
      <c r="Z1771" s="5">
        <v>487</v>
      </c>
      <c r="AA1771" t="s">
        <v>64</v>
      </c>
      <c r="AB1771">
        <v>92.27</v>
      </c>
      <c r="AC1771">
        <v>11.02</v>
      </c>
      <c r="AD1771" t="s">
        <v>64</v>
      </c>
      <c r="AE1771" t="s">
        <v>56</v>
      </c>
      <c r="AF1771">
        <v>9344</v>
      </c>
      <c r="AG1771">
        <v>9344</v>
      </c>
      <c r="AO1771">
        <v>32</v>
      </c>
      <c r="AP1771">
        <v>0</v>
      </c>
      <c r="AW1771">
        <v>487</v>
      </c>
      <c r="BD1771" s="5">
        <v>487</v>
      </c>
      <c r="BE1771">
        <v>454.66</v>
      </c>
      <c r="BG1771">
        <f t="shared" si="195"/>
        <v>454.66</v>
      </c>
      <c r="BH1771">
        <v>32</v>
      </c>
    </row>
    <row r="1772" spans="1:61" x14ac:dyDescent="0.25">
      <c r="A1772" t="s">
        <v>54</v>
      </c>
      <c r="B1772">
        <v>110027</v>
      </c>
      <c r="C1772" t="s">
        <v>55</v>
      </c>
      <c r="D1772" t="s">
        <v>56</v>
      </c>
      <c r="E1772" s="1">
        <v>45972</v>
      </c>
      <c r="F1772" t="s">
        <v>2091</v>
      </c>
      <c r="G1772" t="s">
        <v>63</v>
      </c>
      <c r="H1772" t="str">
        <f t="shared" si="189"/>
        <v>Aggregator</v>
      </c>
      <c r="I1772">
        <v>221851000000000</v>
      </c>
      <c r="J1772">
        <v>29811</v>
      </c>
      <c r="K1772" s="3">
        <v>45972.945138888892</v>
      </c>
      <c r="L1772">
        <f t="shared" si="190"/>
        <v>11</v>
      </c>
      <c r="M1772" t="str">
        <f t="shared" si="191"/>
        <v>Tuesday</v>
      </c>
      <c r="N1772" s="1" t="str">
        <f t="shared" si="192"/>
        <v>November</v>
      </c>
      <c r="O1772" s="2">
        <v>0.94513888888888886</v>
      </c>
      <c r="P1772" s="2" t="str">
        <f t="shared" si="193"/>
        <v>Week 2</v>
      </c>
      <c r="Q1772" t="s">
        <v>59</v>
      </c>
      <c r="R1772" s="5">
        <v>798</v>
      </c>
      <c r="S1772" s="5">
        <v>-142</v>
      </c>
      <c r="T1772" s="5">
        <f t="shared" si="194"/>
        <v>17.794486215538846</v>
      </c>
      <c r="U1772" s="5">
        <v>656</v>
      </c>
      <c r="V1772" s="5">
        <v>32</v>
      </c>
      <c r="W1772" s="5">
        <v>0</v>
      </c>
      <c r="X1772" s="5">
        <v>0</v>
      </c>
      <c r="Y1772" s="5">
        <v>688</v>
      </c>
      <c r="Z1772" s="5">
        <v>688</v>
      </c>
      <c r="AA1772" t="s">
        <v>64</v>
      </c>
      <c r="AB1772">
        <v>197.12</v>
      </c>
      <c r="AC1772">
        <v>15.69</v>
      </c>
      <c r="AD1772" t="s">
        <v>64</v>
      </c>
      <c r="AE1772" t="s">
        <v>56</v>
      </c>
      <c r="AF1772">
        <v>1355</v>
      </c>
      <c r="AG1772">
        <v>1355</v>
      </c>
      <c r="AO1772">
        <v>32</v>
      </c>
      <c r="AP1772">
        <v>0</v>
      </c>
      <c r="AW1772">
        <v>688</v>
      </c>
      <c r="BD1772" s="5">
        <v>688</v>
      </c>
      <c r="BE1772">
        <v>656</v>
      </c>
      <c r="BG1772">
        <f t="shared" si="195"/>
        <v>656</v>
      </c>
      <c r="BH1772">
        <v>32</v>
      </c>
    </row>
    <row r="1773" spans="1:61" x14ac:dyDescent="0.25">
      <c r="A1773" t="s">
        <v>54</v>
      </c>
      <c r="B1773">
        <v>110027</v>
      </c>
      <c r="C1773" t="s">
        <v>55</v>
      </c>
      <c r="D1773" t="s">
        <v>56</v>
      </c>
      <c r="E1773" s="1">
        <v>45972</v>
      </c>
      <c r="F1773" t="s">
        <v>2092</v>
      </c>
      <c r="G1773" t="s">
        <v>67</v>
      </c>
      <c r="H1773" t="str">
        <f t="shared" si="189"/>
        <v>Direct Sale</v>
      </c>
      <c r="K1773" s="3">
        <v>45972.949305555558</v>
      </c>
      <c r="L1773">
        <f t="shared" si="190"/>
        <v>11</v>
      </c>
      <c r="M1773" t="str">
        <f t="shared" si="191"/>
        <v>Tuesday</v>
      </c>
      <c r="N1773" s="1" t="str">
        <f t="shared" si="192"/>
        <v>November</v>
      </c>
      <c r="O1773" s="2">
        <v>0.94930555555555551</v>
      </c>
      <c r="P1773" s="2" t="str">
        <f t="shared" si="193"/>
        <v>Week 2</v>
      </c>
      <c r="Q1773" t="s">
        <v>59</v>
      </c>
      <c r="R1773" s="5">
        <v>643</v>
      </c>
      <c r="S1773" s="5">
        <v>-326</v>
      </c>
      <c r="T1773" s="5">
        <f t="shared" si="194"/>
        <v>50.699844479004661</v>
      </c>
      <c r="U1773" s="5">
        <v>317</v>
      </c>
      <c r="V1773" s="5">
        <v>0</v>
      </c>
      <c r="W1773" s="5">
        <v>15.86</v>
      </c>
      <c r="X1773" s="5">
        <v>0.14000000000000001</v>
      </c>
      <c r="Y1773" s="5">
        <v>333</v>
      </c>
      <c r="Z1773" s="5">
        <v>333</v>
      </c>
      <c r="AA1773" t="s">
        <v>73</v>
      </c>
      <c r="AB1773">
        <v>180.84</v>
      </c>
      <c r="AC1773">
        <v>8.94</v>
      </c>
      <c r="AD1773" t="s">
        <v>5778</v>
      </c>
      <c r="AE1773" t="s">
        <v>75</v>
      </c>
      <c r="AI1773" t="s">
        <v>1205</v>
      </c>
      <c r="AJ1773" t="s">
        <v>756</v>
      </c>
      <c r="AK1773">
        <v>8447545352</v>
      </c>
      <c r="AO1773">
        <v>0</v>
      </c>
      <c r="AP1773">
        <v>0</v>
      </c>
      <c r="AQ1773">
        <v>333</v>
      </c>
      <c r="AZ1773">
        <v>317</v>
      </c>
      <c r="BA1773">
        <v>7.93</v>
      </c>
      <c r="BB1773">
        <v>317</v>
      </c>
      <c r="BC1773">
        <v>7.93</v>
      </c>
      <c r="BD1773" s="5">
        <v>333</v>
      </c>
      <c r="BE1773">
        <v>317</v>
      </c>
      <c r="BG1773">
        <f t="shared" si="195"/>
        <v>317</v>
      </c>
    </row>
    <row r="1774" spans="1:61" x14ac:dyDescent="0.25">
      <c r="A1774" t="s">
        <v>54</v>
      </c>
      <c r="B1774">
        <v>110027</v>
      </c>
      <c r="C1774" t="s">
        <v>55</v>
      </c>
      <c r="D1774" t="s">
        <v>56</v>
      </c>
      <c r="E1774" s="1">
        <v>45972</v>
      </c>
      <c r="F1774" t="s">
        <v>2093</v>
      </c>
      <c r="G1774" t="s">
        <v>67</v>
      </c>
      <c r="H1774" t="str">
        <f t="shared" si="189"/>
        <v>Direct Sale</v>
      </c>
      <c r="K1774" s="3">
        <v>45972.95</v>
      </c>
      <c r="L1774">
        <f t="shared" si="190"/>
        <v>11</v>
      </c>
      <c r="M1774" t="str">
        <f t="shared" si="191"/>
        <v>Tuesday</v>
      </c>
      <c r="N1774" s="1" t="str">
        <f t="shared" si="192"/>
        <v>November</v>
      </c>
      <c r="O1774" s="2">
        <v>0.95</v>
      </c>
      <c r="P1774" s="2" t="str">
        <f t="shared" si="193"/>
        <v>Week 2</v>
      </c>
      <c r="Q1774" t="s">
        <v>59</v>
      </c>
      <c r="R1774" s="5">
        <v>448</v>
      </c>
      <c r="S1774" s="5">
        <v>0</v>
      </c>
      <c r="T1774" s="5">
        <f t="shared" si="194"/>
        <v>0</v>
      </c>
      <c r="U1774" s="5">
        <v>448</v>
      </c>
      <c r="V1774" s="5">
        <v>0</v>
      </c>
      <c r="W1774" s="5">
        <v>22.4</v>
      </c>
      <c r="X1774" s="5">
        <v>-0.4</v>
      </c>
      <c r="Y1774" s="5">
        <v>470</v>
      </c>
      <c r="Z1774" s="5">
        <v>470</v>
      </c>
      <c r="AA1774" t="s">
        <v>73</v>
      </c>
      <c r="AB1774">
        <v>116.7</v>
      </c>
      <c r="AC1774">
        <v>6.99</v>
      </c>
      <c r="AD1774" t="s">
        <v>5775</v>
      </c>
      <c r="AI1774" t="s">
        <v>2094</v>
      </c>
      <c r="AJ1774" t="s">
        <v>2095</v>
      </c>
      <c r="AK1774">
        <v>7838359090</v>
      </c>
      <c r="AO1774">
        <v>0</v>
      </c>
      <c r="AP1774">
        <v>0</v>
      </c>
      <c r="AQ1774">
        <v>470</v>
      </c>
      <c r="AZ1774">
        <v>448</v>
      </c>
      <c r="BA1774">
        <v>11.2</v>
      </c>
      <c r="BB1774">
        <v>448</v>
      </c>
      <c r="BC1774">
        <v>11.2</v>
      </c>
      <c r="BD1774" s="5">
        <v>470</v>
      </c>
      <c r="BE1774">
        <v>448</v>
      </c>
      <c r="BG1774">
        <f t="shared" si="195"/>
        <v>448</v>
      </c>
    </row>
    <row r="1775" spans="1:61" x14ac:dyDescent="0.25">
      <c r="A1775" t="s">
        <v>54</v>
      </c>
      <c r="B1775">
        <v>110027</v>
      </c>
      <c r="C1775" t="s">
        <v>55</v>
      </c>
      <c r="D1775" t="s">
        <v>56</v>
      </c>
      <c r="E1775" s="1">
        <v>45972</v>
      </c>
      <c r="F1775" t="s">
        <v>2096</v>
      </c>
      <c r="G1775" t="s">
        <v>67</v>
      </c>
      <c r="H1775" t="str">
        <f t="shared" si="189"/>
        <v>Direct Sale</v>
      </c>
      <c r="K1775" s="3">
        <v>45972.95</v>
      </c>
      <c r="L1775">
        <f t="shared" si="190"/>
        <v>11</v>
      </c>
      <c r="M1775" t="str">
        <f t="shared" si="191"/>
        <v>Tuesday</v>
      </c>
      <c r="N1775" s="1" t="str">
        <f t="shared" si="192"/>
        <v>November</v>
      </c>
      <c r="O1775" s="2">
        <v>0.95</v>
      </c>
      <c r="P1775" s="2" t="str">
        <f t="shared" si="193"/>
        <v>Week 2</v>
      </c>
      <c r="Q1775" t="s">
        <v>59</v>
      </c>
      <c r="R1775" s="5">
        <v>239</v>
      </c>
      <c r="S1775" s="5">
        <v>0</v>
      </c>
      <c r="T1775" s="5">
        <f t="shared" si="194"/>
        <v>0</v>
      </c>
      <c r="U1775" s="5">
        <v>239</v>
      </c>
      <c r="V1775" s="5">
        <v>0</v>
      </c>
      <c r="W1775" s="5">
        <v>11.96</v>
      </c>
      <c r="X1775" s="5">
        <v>0.04</v>
      </c>
      <c r="Y1775" s="5">
        <v>251</v>
      </c>
      <c r="Z1775" s="5">
        <v>251</v>
      </c>
      <c r="AA1775" t="s">
        <v>73</v>
      </c>
      <c r="AB1775">
        <v>55.3</v>
      </c>
      <c r="AC1775">
        <v>2.56</v>
      </c>
      <c r="AD1775" t="s">
        <v>5778</v>
      </c>
      <c r="AE1775" t="s">
        <v>75</v>
      </c>
      <c r="AI1775" t="s">
        <v>89</v>
      </c>
      <c r="AJ1775" t="s">
        <v>56</v>
      </c>
      <c r="AK1775">
        <v>8929758003</v>
      </c>
      <c r="AO1775">
        <v>0</v>
      </c>
      <c r="AP1775">
        <v>0</v>
      </c>
      <c r="AQ1775">
        <v>251</v>
      </c>
      <c r="AZ1775">
        <v>239</v>
      </c>
      <c r="BA1775">
        <v>5.98</v>
      </c>
      <c r="BB1775">
        <v>239</v>
      </c>
      <c r="BC1775">
        <v>5.98</v>
      </c>
      <c r="BD1775" s="5">
        <v>251</v>
      </c>
      <c r="BE1775">
        <v>239</v>
      </c>
      <c r="BG1775">
        <f t="shared" si="195"/>
        <v>239</v>
      </c>
    </row>
    <row r="1776" spans="1:61" x14ac:dyDescent="0.25">
      <c r="A1776" t="s">
        <v>54</v>
      </c>
      <c r="B1776">
        <v>110027</v>
      </c>
      <c r="C1776" t="s">
        <v>55</v>
      </c>
      <c r="D1776" t="s">
        <v>56</v>
      </c>
      <c r="E1776" s="1">
        <v>45972</v>
      </c>
      <c r="F1776" t="s">
        <v>2097</v>
      </c>
      <c r="G1776" t="s">
        <v>63</v>
      </c>
      <c r="H1776" t="str">
        <f t="shared" si="189"/>
        <v>Aggregator</v>
      </c>
      <c r="I1776">
        <v>221852000000000</v>
      </c>
      <c r="J1776">
        <v>29811</v>
      </c>
      <c r="K1776" s="3">
        <v>45972.96597222222</v>
      </c>
      <c r="L1776">
        <f t="shared" si="190"/>
        <v>11</v>
      </c>
      <c r="M1776" t="str">
        <f t="shared" si="191"/>
        <v>Tuesday</v>
      </c>
      <c r="N1776" s="1" t="str">
        <f t="shared" si="192"/>
        <v>November</v>
      </c>
      <c r="O1776" s="2">
        <v>0.96597222222222223</v>
      </c>
      <c r="P1776" s="2" t="str">
        <f t="shared" si="193"/>
        <v>Week 2</v>
      </c>
      <c r="Q1776" t="s">
        <v>59</v>
      </c>
      <c r="R1776" s="5">
        <v>229</v>
      </c>
      <c r="S1776" s="5">
        <v>-90</v>
      </c>
      <c r="T1776" s="5">
        <f t="shared" si="194"/>
        <v>39.301310043668117</v>
      </c>
      <c r="U1776" s="5">
        <v>139</v>
      </c>
      <c r="V1776" s="5">
        <v>32</v>
      </c>
      <c r="W1776" s="5">
        <v>0</v>
      </c>
      <c r="X1776" s="5">
        <v>0</v>
      </c>
      <c r="Y1776" s="5">
        <v>171</v>
      </c>
      <c r="Z1776" s="5">
        <v>171</v>
      </c>
      <c r="AA1776" t="s">
        <v>64</v>
      </c>
      <c r="AB1776">
        <v>47.44</v>
      </c>
      <c r="AC1776">
        <v>5.03</v>
      </c>
      <c r="AD1776" t="s">
        <v>64</v>
      </c>
      <c r="AE1776" t="s">
        <v>56</v>
      </c>
      <c r="AF1776">
        <v>6543</v>
      </c>
      <c r="AG1776">
        <v>6543</v>
      </c>
      <c r="AO1776">
        <v>32</v>
      </c>
      <c r="AP1776">
        <v>0</v>
      </c>
      <c r="AW1776">
        <v>171</v>
      </c>
      <c r="BD1776" s="5">
        <v>171</v>
      </c>
      <c r="BE1776">
        <v>139</v>
      </c>
      <c r="BG1776">
        <f t="shared" si="195"/>
        <v>139</v>
      </c>
      <c r="BH1776">
        <v>32</v>
      </c>
    </row>
    <row r="1777" spans="1:61" x14ac:dyDescent="0.25">
      <c r="A1777" t="s">
        <v>54</v>
      </c>
      <c r="B1777">
        <v>110027</v>
      </c>
      <c r="C1777" t="s">
        <v>55</v>
      </c>
      <c r="D1777" t="s">
        <v>56</v>
      </c>
      <c r="E1777" s="1">
        <v>45972</v>
      </c>
      <c r="F1777" t="s">
        <v>2098</v>
      </c>
      <c r="G1777" t="s">
        <v>58</v>
      </c>
      <c r="H1777" t="str">
        <f t="shared" si="189"/>
        <v>Aggregator</v>
      </c>
      <c r="I1777">
        <v>7471568435</v>
      </c>
      <c r="J1777">
        <v>18528960</v>
      </c>
      <c r="K1777" s="3">
        <v>45972.966666666667</v>
      </c>
      <c r="L1777">
        <f t="shared" si="190"/>
        <v>11</v>
      </c>
      <c r="M1777" t="str">
        <f t="shared" si="191"/>
        <v>Tuesday</v>
      </c>
      <c r="N1777" s="1" t="str">
        <f t="shared" si="192"/>
        <v>November</v>
      </c>
      <c r="O1777" s="2">
        <v>0.96666666666666667</v>
      </c>
      <c r="P1777" s="2" t="str">
        <f t="shared" si="193"/>
        <v>Week 2</v>
      </c>
      <c r="Q1777" t="s">
        <v>59</v>
      </c>
      <c r="R1777" s="5">
        <v>189</v>
      </c>
      <c r="S1777" s="5">
        <v>0</v>
      </c>
      <c r="T1777" s="5">
        <f t="shared" si="194"/>
        <v>0</v>
      </c>
      <c r="U1777" s="5">
        <v>189</v>
      </c>
      <c r="V1777" s="5">
        <v>32</v>
      </c>
      <c r="W1777" s="5">
        <v>0</v>
      </c>
      <c r="X1777" s="5">
        <v>0</v>
      </c>
      <c r="Y1777" s="5">
        <v>221</v>
      </c>
      <c r="Z1777" s="5">
        <v>221</v>
      </c>
      <c r="AA1777" t="s">
        <v>60</v>
      </c>
      <c r="AB1777">
        <v>38.65</v>
      </c>
      <c r="AC1777">
        <v>3.38</v>
      </c>
      <c r="AD1777" t="s">
        <v>60</v>
      </c>
      <c r="AE1777" t="s">
        <v>56</v>
      </c>
      <c r="AF1777">
        <v>8435</v>
      </c>
      <c r="AG1777">
        <v>8435</v>
      </c>
      <c r="AO1777">
        <v>32</v>
      </c>
      <c r="AP1777">
        <v>0</v>
      </c>
      <c r="AX1777">
        <v>221</v>
      </c>
      <c r="BD1777" s="5">
        <v>221</v>
      </c>
      <c r="BE1777">
        <v>189</v>
      </c>
      <c r="BG1777">
        <f t="shared" si="195"/>
        <v>189</v>
      </c>
      <c r="BI1777">
        <v>32</v>
      </c>
    </row>
    <row r="1778" spans="1:61" x14ac:dyDescent="0.25">
      <c r="A1778" t="s">
        <v>54</v>
      </c>
      <c r="B1778">
        <v>110027</v>
      </c>
      <c r="C1778" t="s">
        <v>55</v>
      </c>
      <c r="D1778" t="s">
        <v>56</v>
      </c>
      <c r="E1778" s="1">
        <v>45972</v>
      </c>
      <c r="F1778" t="s">
        <v>2099</v>
      </c>
      <c r="G1778" t="s">
        <v>67</v>
      </c>
      <c r="H1778" t="str">
        <f t="shared" si="189"/>
        <v>Direct Sale</v>
      </c>
      <c r="K1778" s="3">
        <v>45972.96875</v>
      </c>
      <c r="L1778">
        <f t="shared" si="190"/>
        <v>11</v>
      </c>
      <c r="M1778" t="str">
        <f t="shared" si="191"/>
        <v>Tuesday</v>
      </c>
      <c r="N1778" s="1" t="str">
        <f t="shared" si="192"/>
        <v>November</v>
      </c>
      <c r="O1778" s="2">
        <v>0.96875</v>
      </c>
      <c r="P1778" s="2" t="str">
        <f t="shared" si="193"/>
        <v>Week 2</v>
      </c>
      <c r="Q1778" t="s">
        <v>59</v>
      </c>
      <c r="R1778" s="5">
        <v>179</v>
      </c>
      <c r="S1778" s="5">
        <v>0</v>
      </c>
      <c r="T1778" s="5">
        <f t="shared" si="194"/>
        <v>0</v>
      </c>
      <c r="U1778" s="5">
        <v>179</v>
      </c>
      <c r="V1778" s="5">
        <v>0</v>
      </c>
      <c r="W1778" s="5">
        <v>8.9600000000000009</v>
      </c>
      <c r="X1778" s="5">
        <v>0.04</v>
      </c>
      <c r="Y1778" s="5">
        <v>188</v>
      </c>
      <c r="Z1778" s="5">
        <v>188</v>
      </c>
      <c r="AA1778" t="s">
        <v>68</v>
      </c>
      <c r="AB1778">
        <v>41.45</v>
      </c>
      <c r="AC1778">
        <v>3.16</v>
      </c>
      <c r="AD1778" t="s">
        <v>5778</v>
      </c>
      <c r="AE1778" t="s">
        <v>75</v>
      </c>
      <c r="AI1778" t="s">
        <v>89</v>
      </c>
      <c r="AJ1778" t="s">
        <v>56</v>
      </c>
      <c r="AK1778">
        <v>8929758003</v>
      </c>
      <c r="AO1778">
        <v>0</v>
      </c>
      <c r="AP1778">
        <v>0</v>
      </c>
      <c r="AR1778">
        <v>188</v>
      </c>
      <c r="AZ1778">
        <v>179</v>
      </c>
      <c r="BA1778">
        <v>4.4800000000000004</v>
      </c>
      <c r="BB1778">
        <v>179</v>
      </c>
      <c r="BC1778">
        <v>4.4800000000000004</v>
      </c>
      <c r="BD1778" s="5">
        <v>188</v>
      </c>
      <c r="BE1778">
        <v>179</v>
      </c>
      <c r="BG1778">
        <f t="shared" si="195"/>
        <v>179</v>
      </c>
    </row>
    <row r="1779" spans="1:61" x14ac:dyDescent="0.25">
      <c r="A1779" t="s">
        <v>54</v>
      </c>
      <c r="B1779">
        <v>110027</v>
      </c>
      <c r="C1779" t="s">
        <v>55</v>
      </c>
      <c r="D1779" t="s">
        <v>56</v>
      </c>
      <c r="E1779" s="1">
        <v>45972</v>
      </c>
      <c r="F1779" t="s">
        <v>2100</v>
      </c>
      <c r="G1779" t="s">
        <v>67</v>
      </c>
      <c r="H1779" t="str">
        <f t="shared" si="189"/>
        <v>Direct Sale</v>
      </c>
      <c r="K1779" s="3">
        <v>45972.969444444447</v>
      </c>
      <c r="L1779">
        <f t="shared" si="190"/>
        <v>11</v>
      </c>
      <c r="M1779" t="str">
        <f t="shared" si="191"/>
        <v>Tuesday</v>
      </c>
      <c r="N1779" s="1" t="str">
        <f t="shared" si="192"/>
        <v>November</v>
      </c>
      <c r="O1779" s="2">
        <v>0.96944444444444444</v>
      </c>
      <c r="P1779" s="2" t="str">
        <f t="shared" si="193"/>
        <v>Week 2</v>
      </c>
      <c r="Q1779" t="s">
        <v>59</v>
      </c>
      <c r="R1779" s="5">
        <v>118</v>
      </c>
      <c r="S1779" s="5">
        <v>0</v>
      </c>
      <c r="T1779" s="5">
        <f t="shared" si="194"/>
        <v>0</v>
      </c>
      <c r="U1779" s="5">
        <v>118</v>
      </c>
      <c r="V1779" s="5">
        <v>0</v>
      </c>
      <c r="W1779" s="5">
        <v>5.9</v>
      </c>
      <c r="X1779" s="5">
        <v>0.1</v>
      </c>
      <c r="Y1779" s="5">
        <v>124</v>
      </c>
      <c r="Z1779" s="5">
        <v>124</v>
      </c>
      <c r="AA1779" t="s">
        <v>73</v>
      </c>
      <c r="AB1779">
        <v>29.89</v>
      </c>
      <c r="AC1779">
        <v>1.96</v>
      </c>
      <c r="AD1779" t="s">
        <v>5775</v>
      </c>
      <c r="AI1779" t="s">
        <v>730</v>
      </c>
      <c r="AJ1779" t="s">
        <v>731</v>
      </c>
      <c r="AK1779">
        <v>9999777722</v>
      </c>
      <c r="AO1779">
        <v>0</v>
      </c>
      <c r="AP1779">
        <v>0</v>
      </c>
      <c r="AQ1779">
        <v>124</v>
      </c>
      <c r="AZ1779">
        <v>118</v>
      </c>
      <c r="BA1779">
        <v>2.95</v>
      </c>
      <c r="BB1779">
        <v>118</v>
      </c>
      <c r="BC1779">
        <v>2.95</v>
      </c>
      <c r="BD1779" s="5">
        <v>124</v>
      </c>
      <c r="BE1779">
        <v>118</v>
      </c>
      <c r="BG1779">
        <f t="shared" si="195"/>
        <v>118</v>
      </c>
    </row>
    <row r="1780" spans="1:61" x14ac:dyDescent="0.25">
      <c r="A1780" t="s">
        <v>54</v>
      </c>
      <c r="B1780">
        <v>110027</v>
      </c>
      <c r="C1780" t="s">
        <v>55</v>
      </c>
      <c r="D1780" t="s">
        <v>56</v>
      </c>
      <c r="E1780" s="1">
        <v>45972</v>
      </c>
      <c r="F1780" t="s">
        <v>2101</v>
      </c>
      <c r="G1780" t="s">
        <v>67</v>
      </c>
      <c r="H1780" t="str">
        <f t="shared" si="189"/>
        <v>Direct Sale</v>
      </c>
      <c r="K1780" s="3">
        <v>45972.969444444447</v>
      </c>
      <c r="L1780">
        <f t="shared" si="190"/>
        <v>11</v>
      </c>
      <c r="M1780" t="str">
        <f t="shared" si="191"/>
        <v>Tuesday</v>
      </c>
      <c r="N1780" s="1" t="str">
        <f t="shared" si="192"/>
        <v>November</v>
      </c>
      <c r="O1780" s="2">
        <v>0.96944444444444444</v>
      </c>
      <c r="P1780" s="2" t="str">
        <f t="shared" si="193"/>
        <v>Week 2</v>
      </c>
      <c r="Q1780" t="s">
        <v>59</v>
      </c>
      <c r="R1780" s="5">
        <v>387</v>
      </c>
      <c r="S1780" s="5">
        <v>0</v>
      </c>
      <c r="T1780" s="5">
        <f t="shared" si="194"/>
        <v>0</v>
      </c>
      <c r="U1780" s="5">
        <v>387</v>
      </c>
      <c r="V1780" s="5">
        <v>0</v>
      </c>
      <c r="W1780" s="5">
        <v>19.36</v>
      </c>
      <c r="X1780" s="5">
        <v>-0.36</v>
      </c>
      <c r="Y1780" s="5">
        <v>406</v>
      </c>
      <c r="Z1780" s="5">
        <v>406</v>
      </c>
      <c r="AA1780" t="s">
        <v>68</v>
      </c>
      <c r="AB1780">
        <v>78.099999999999994</v>
      </c>
      <c r="AC1780">
        <v>5.88</v>
      </c>
      <c r="AD1780" t="s">
        <v>5778</v>
      </c>
      <c r="AE1780" t="s">
        <v>75</v>
      </c>
      <c r="AI1780" t="s">
        <v>89</v>
      </c>
      <c r="AJ1780" t="s">
        <v>56</v>
      </c>
      <c r="AK1780">
        <v>8929758003</v>
      </c>
      <c r="AO1780">
        <v>0</v>
      </c>
      <c r="AP1780">
        <v>0</v>
      </c>
      <c r="AR1780">
        <v>406</v>
      </c>
      <c r="AZ1780">
        <v>387</v>
      </c>
      <c r="BA1780">
        <v>9.68</v>
      </c>
      <c r="BB1780">
        <v>387</v>
      </c>
      <c r="BC1780">
        <v>9.68</v>
      </c>
      <c r="BD1780" s="5">
        <v>406</v>
      </c>
      <c r="BE1780">
        <v>387</v>
      </c>
      <c r="BG1780">
        <f t="shared" si="195"/>
        <v>387</v>
      </c>
    </row>
    <row r="1781" spans="1:61" x14ac:dyDescent="0.25">
      <c r="A1781" t="s">
        <v>54</v>
      </c>
      <c r="B1781">
        <v>110027</v>
      </c>
      <c r="C1781" t="s">
        <v>55</v>
      </c>
      <c r="D1781" t="s">
        <v>56</v>
      </c>
      <c r="E1781" s="1">
        <v>45972</v>
      </c>
      <c r="F1781" t="s">
        <v>2102</v>
      </c>
      <c r="G1781" t="s">
        <v>63</v>
      </c>
      <c r="H1781" t="str">
        <f t="shared" si="189"/>
        <v>Aggregator</v>
      </c>
      <c r="I1781">
        <v>221853000000000</v>
      </c>
      <c r="J1781">
        <v>29811</v>
      </c>
      <c r="K1781" s="3">
        <v>45972.972916666666</v>
      </c>
      <c r="L1781">
        <f t="shared" si="190"/>
        <v>11</v>
      </c>
      <c r="M1781" t="str">
        <f t="shared" si="191"/>
        <v>Tuesday</v>
      </c>
      <c r="N1781" s="1" t="str">
        <f t="shared" si="192"/>
        <v>November</v>
      </c>
      <c r="O1781" s="2">
        <v>0.97291666666666665</v>
      </c>
      <c r="P1781" s="2" t="str">
        <f t="shared" si="193"/>
        <v>Week 2</v>
      </c>
      <c r="Q1781" t="s">
        <v>59</v>
      </c>
      <c r="R1781" s="5">
        <v>587</v>
      </c>
      <c r="S1781" s="5">
        <v>-205</v>
      </c>
      <c r="T1781" s="5">
        <f t="shared" si="194"/>
        <v>34.923339011925044</v>
      </c>
      <c r="U1781" s="5">
        <v>382</v>
      </c>
      <c r="V1781" s="5">
        <v>32</v>
      </c>
      <c r="W1781" s="5">
        <v>0</v>
      </c>
      <c r="X1781" s="5">
        <v>0</v>
      </c>
      <c r="Y1781" s="5">
        <v>414</v>
      </c>
      <c r="Z1781" s="5">
        <v>414</v>
      </c>
      <c r="AA1781" t="s">
        <v>64</v>
      </c>
      <c r="AB1781">
        <v>101.69</v>
      </c>
      <c r="AC1781">
        <v>8.69</v>
      </c>
      <c r="AD1781" t="s">
        <v>64</v>
      </c>
      <c r="AE1781" t="s">
        <v>56</v>
      </c>
      <c r="AF1781">
        <v>8684</v>
      </c>
      <c r="AG1781">
        <v>8684</v>
      </c>
      <c r="AO1781">
        <v>32</v>
      </c>
      <c r="AP1781">
        <v>0</v>
      </c>
      <c r="AW1781">
        <v>414</v>
      </c>
      <c r="BD1781" s="5">
        <v>414</v>
      </c>
      <c r="BE1781">
        <v>382</v>
      </c>
      <c r="BG1781">
        <f t="shared" si="195"/>
        <v>382</v>
      </c>
      <c r="BH1781">
        <v>32</v>
      </c>
    </row>
    <row r="1782" spans="1:61" x14ac:dyDescent="0.25">
      <c r="A1782" t="s">
        <v>54</v>
      </c>
      <c r="B1782">
        <v>110027</v>
      </c>
      <c r="C1782" t="s">
        <v>55</v>
      </c>
      <c r="D1782" t="s">
        <v>56</v>
      </c>
      <c r="E1782" s="1">
        <v>45972</v>
      </c>
      <c r="F1782" t="s">
        <v>2103</v>
      </c>
      <c r="G1782" t="s">
        <v>63</v>
      </c>
      <c r="H1782" t="str">
        <f t="shared" si="189"/>
        <v>Aggregator</v>
      </c>
      <c r="I1782">
        <v>221853000000000</v>
      </c>
      <c r="J1782">
        <v>29811</v>
      </c>
      <c r="K1782" s="3">
        <v>45972.974999999999</v>
      </c>
      <c r="L1782">
        <f t="shared" si="190"/>
        <v>11</v>
      </c>
      <c r="M1782" t="str">
        <f t="shared" si="191"/>
        <v>Tuesday</v>
      </c>
      <c r="N1782" s="1" t="str">
        <f t="shared" si="192"/>
        <v>November</v>
      </c>
      <c r="O1782" s="2">
        <v>0.97499999999999998</v>
      </c>
      <c r="P1782" s="2" t="str">
        <f t="shared" si="193"/>
        <v>Week 2</v>
      </c>
      <c r="Q1782" t="s">
        <v>59</v>
      </c>
      <c r="R1782" s="5">
        <v>368</v>
      </c>
      <c r="S1782" s="5">
        <v>-93.75</v>
      </c>
      <c r="T1782" s="5">
        <f t="shared" si="194"/>
        <v>25.475543478260871</v>
      </c>
      <c r="U1782" s="5">
        <v>274.25</v>
      </c>
      <c r="V1782" s="5">
        <v>32</v>
      </c>
      <c r="W1782" s="5">
        <v>0</v>
      </c>
      <c r="X1782" s="5">
        <v>-0.25</v>
      </c>
      <c r="Y1782" s="5">
        <v>306</v>
      </c>
      <c r="Z1782" s="5">
        <v>306</v>
      </c>
      <c r="AA1782" t="s">
        <v>64</v>
      </c>
      <c r="AB1782">
        <v>93.68</v>
      </c>
      <c r="AC1782">
        <v>7.02</v>
      </c>
      <c r="AD1782" t="s">
        <v>64</v>
      </c>
      <c r="AE1782" t="s">
        <v>56</v>
      </c>
      <c r="AF1782">
        <v>6147</v>
      </c>
      <c r="AG1782">
        <v>6147</v>
      </c>
      <c r="AO1782">
        <v>32</v>
      </c>
      <c r="AP1782">
        <v>0</v>
      </c>
      <c r="AW1782">
        <v>306</v>
      </c>
      <c r="BD1782" s="5">
        <v>306</v>
      </c>
      <c r="BE1782">
        <v>274.25</v>
      </c>
      <c r="BG1782">
        <f t="shared" si="195"/>
        <v>274.25</v>
      </c>
      <c r="BH1782">
        <v>32</v>
      </c>
    </row>
    <row r="1783" spans="1:61" x14ac:dyDescent="0.25">
      <c r="A1783" t="s">
        <v>54</v>
      </c>
      <c r="B1783">
        <v>110027</v>
      </c>
      <c r="C1783" t="s">
        <v>55</v>
      </c>
      <c r="D1783" t="s">
        <v>56</v>
      </c>
      <c r="E1783" s="1">
        <v>45972</v>
      </c>
      <c r="F1783" t="s">
        <v>2104</v>
      </c>
      <c r="G1783" t="s">
        <v>58</v>
      </c>
      <c r="H1783" t="str">
        <f t="shared" si="189"/>
        <v>Aggregator</v>
      </c>
      <c r="I1783">
        <v>7471845172</v>
      </c>
      <c r="J1783">
        <v>18528960</v>
      </c>
      <c r="K1783" s="3">
        <v>45972.98541666667</v>
      </c>
      <c r="L1783">
        <f t="shared" si="190"/>
        <v>11</v>
      </c>
      <c r="M1783" t="str">
        <f t="shared" si="191"/>
        <v>Tuesday</v>
      </c>
      <c r="N1783" s="1" t="str">
        <f t="shared" si="192"/>
        <v>November</v>
      </c>
      <c r="O1783" s="2">
        <v>0.98541666666666672</v>
      </c>
      <c r="P1783" s="2" t="str">
        <f t="shared" si="193"/>
        <v>Week 2</v>
      </c>
      <c r="Q1783" t="s">
        <v>59</v>
      </c>
      <c r="R1783" s="5">
        <v>229</v>
      </c>
      <c r="S1783" s="5">
        <v>-100</v>
      </c>
      <c r="T1783" s="5">
        <f t="shared" si="194"/>
        <v>43.668122270742359</v>
      </c>
      <c r="U1783" s="5">
        <v>129</v>
      </c>
      <c r="V1783" s="5">
        <v>32</v>
      </c>
      <c r="W1783" s="5">
        <v>0</v>
      </c>
      <c r="X1783" s="5">
        <v>0</v>
      </c>
      <c r="Y1783" s="5">
        <v>161</v>
      </c>
      <c r="Z1783" s="5">
        <v>161</v>
      </c>
      <c r="AA1783" t="s">
        <v>60</v>
      </c>
      <c r="AB1783">
        <v>34.520000000000003</v>
      </c>
      <c r="AC1783">
        <v>5.03</v>
      </c>
      <c r="AD1783" t="s">
        <v>60</v>
      </c>
      <c r="AE1783" t="s">
        <v>56</v>
      </c>
      <c r="AF1783">
        <v>5172</v>
      </c>
      <c r="AG1783">
        <v>5172</v>
      </c>
      <c r="AO1783">
        <v>32</v>
      </c>
      <c r="AP1783">
        <v>0</v>
      </c>
      <c r="AX1783">
        <v>161</v>
      </c>
      <c r="BD1783" s="5">
        <v>161</v>
      </c>
      <c r="BE1783">
        <v>129</v>
      </c>
      <c r="BG1783">
        <f t="shared" si="195"/>
        <v>129</v>
      </c>
      <c r="BI1783">
        <v>32</v>
      </c>
    </row>
    <row r="1784" spans="1:61" x14ac:dyDescent="0.25">
      <c r="A1784" t="s">
        <v>54</v>
      </c>
      <c r="B1784">
        <v>110027</v>
      </c>
      <c r="C1784" t="s">
        <v>55</v>
      </c>
      <c r="D1784" t="s">
        <v>56</v>
      </c>
      <c r="E1784" s="1">
        <v>45972</v>
      </c>
      <c r="F1784" t="s">
        <v>2105</v>
      </c>
      <c r="G1784" t="s">
        <v>58</v>
      </c>
      <c r="H1784" t="str">
        <f t="shared" si="189"/>
        <v>Aggregator</v>
      </c>
      <c r="I1784">
        <v>7473017867</v>
      </c>
      <c r="J1784">
        <v>18528960</v>
      </c>
      <c r="K1784" s="3">
        <v>45972.988888888889</v>
      </c>
      <c r="L1784">
        <f t="shared" si="190"/>
        <v>11</v>
      </c>
      <c r="M1784" t="str">
        <f t="shared" si="191"/>
        <v>Tuesday</v>
      </c>
      <c r="N1784" s="1" t="str">
        <f t="shared" si="192"/>
        <v>November</v>
      </c>
      <c r="O1784" s="2">
        <v>0.98888888888888893</v>
      </c>
      <c r="P1784" s="2" t="str">
        <f t="shared" si="193"/>
        <v>Week 2</v>
      </c>
      <c r="Q1784" t="s">
        <v>59</v>
      </c>
      <c r="R1784" s="5">
        <v>338</v>
      </c>
      <c r="S1784" s="5">
        <v>-100</v>
      </c>
      <c r="T1784" s="5">
        <f t="shared" si="194"/>
        <v>29.585798816568047</v>
      </c>
      <c r="U1784" s="5">
        <v>238</v>
      </c>
      <c r="V1784" s="5">
        <v>32</v>
      </c>
      <c r="W1784" s="5">
        <v>0</v>
      </c>
      <c r="X1784" s="5">
        <v>0</v>
      </c>
      <c r="Y1784" s="5">
        <v>270</v>
      </c>
      <c r="Z1784" s="5">
        <v>270</v>
      </c>
      <c r="AA1784" t="s">
        <v>60</v>
      </c>
      <c r="AB1784">
        <v>57.66</v>
      </c>
      <c r="AC1784">
        <v>8.69</v>
      </c>
      <c r="AD1784" t="s">
        <v>60</v>
      </c>
      <c r="AE1784" t="s">
        <v>56</v>
      </c>
      <c r="AF1784">
        <v>7867</v>
      </c>
      <c r="AG1784">
        <v>7867</v>
      </c>
      <c r="AO1784">
        <v>32</v>
      </c>
      <c r="AP1784">
        <v>0</v>
      </c>
      <c r="AX1784">
        <v>270</v>
      </c>
      <c r="BD1784" s="5">
        <v>270</v>
      </c>
      <c r="BE1784">
        <v>238</v>
      </c>
      <c r="BG1784">
        <f t="shared" si="195"/>
        <v>238</v>
      </c>
      <c r="BI1784">
        <v>32</v>
      </c>
    </row>
    <row r="1785" spans="1:61" x14ac:dyDescent="0.25">
      <c r="A1785" t="s">
        <v>54</v>
      </c>
      <c r="B1785">
        <v>110027</v>
      </c>
      <c r="C1785" t="s">
        <v>55</v>
      </c>
      <c r="D1785" t="s">
        <v>56</v>
      </c>
      <c r="E1785" s="1">
        <v>45972</v>
      </c>
      <c r="F1785" t="s">
        <v>2106</v>
      </c>
      <c r="G1785" t="s">
        <v>63</v>
      </c>
      <c r="H1785" t="str">
        <f t="shared" si="189"/>
        <v>Aggregator</v>
      </c>
      <c r="I1785">
        <v>221855000000000</v>
      </c>
      <c r="J1785">
        <v>29811</v>
      </c>
      <c r="K1785" s="3">
        <v>45972.992361111108</v>
      </c>
      <c r="L1785">
        <f t="shared" si="190"/>
        <v>11</v>
      </c>
      <c r="M1785" t="str">
        <f t="shared" si="191"/>
        <v>Tuesday</v>
      </c>
      <c r="N1785" s="1" t="str">
        <f t="shared" si="192"/>
        <v>November</v>
      </c>
      <c r="O1785" s="2">
        <v>0.99236111111111114</v>
      </c>
      <c r="P1785" s="2" t="str">
        <f t="shared" si="193"/>
        <v>Week 2</v>
      </c>
      <c r="Q1785" t="s">
        <v>59</v>
      </c>
      <c r="R1785" s="5">
        <v>448</v>
      </c>
      <c r="S1785" s="5">
        <v>-123.75</v>
      </c>
      <c r="T1785" s="5">
        <f t="shared" si="194"/>
        <v>27.622767857142854</v>
      </c>
      <c r="U1785" s="5">
        <v>324.25</v>
      </c>
      <c r="V1785" s="5">
        <v>32</v>
      </c>
      <c r="W1785" s="5">
        <v>0</v>
      </c>
      <c r="X1785" s="5">
        <v>-0.25</v>
      </c>
      <c r="Y1785" s="5">
        <v>356</v>
      </c>
      <c r="Z1785" s="5">
        <v>356</v>
      </c>
      <c r="AA1785" t="s">
        <v>64</v>
      </c>
      <c r="AB1785">
        <v>90.4</v>
      </c>
      <c r="AC1785">
        <v>6.73</v>
      </c>
      <c r="AD1785" t="s">
        <v>64</v>
      </c>
      <c r="AE1785" t="s">
        <v>56</v>
      </c>
      <c r="AF1785">
        <v>4791</v>
      </c>
      <c r="AG1785">
        <v>4791</v>
      </c>
      <c r="AO1785">
        <v>32</v>
      </c>
      <c r="AP1785">
        <v>0</v>
      </c>
      <c r="AW1785">
        <v>356</v>
      </c>
      <c r="BD1785" s="5">
        <v>356</v>
      </c>
      <c r="BE1785">
        <v>324.25</v>
      </c>
      <c r="BG1785">
        <f t="shared" si="195"/>
        <v>324.25</v>
      </c>
      <c r="BH1785">
        <v>32</v>
      </c>
    </row>
    <row r="1786" spans="1:61" x14ac:dyDescent="0.25">
      <c r="A1786" t="s">
        <v>54</v>
      </c>
      <c r="B1786">
        <v>110027</v>
      </c>
      <c r="C1786" t="s">
        <v>55</v>
      </c>
      <c r="D1786" t="s">
        <v>56</v>
      </c>
      <c r="E1786" s="1">
        <v>45972</v>
      </c>
      <c r="F1786" t="s">
        <v>2107</v>
      </c>
      <c r="G1786" t="s">
        <v>67</v>
      </c>
      <c r="H1786" t="str">
        <f t="shared" si="189"/>
        <v>Direct Sale</v>
      </c>
      <c r="K1786" s="3">
        <v>45972.993750000001</v>
      </c>
      <c r="L1786">
        <f t="shared" si="190"/>
        <v>11</v>
      </c>
      <c r="M1786" t="str">
        <f t="shared" si="191"/>
        <v>Tuesday</v>
      </c>
      <c r="N1786" s="1" t="str">
        <f t="shared" si="192"/>
        <v>November</v>
      </c>
      <c r="O1786" s="2">
        <v>0.99375000000000002</v>
      </c>
      <c r="P1786" s="2" t="str">
        <f t="shared" si="193"/>
        <v>Week 2</v>
      </c>
      <c r="Q1786" t="s">
        <v>59</v>
      </c>
      <c r="R1786" s="5">
        <v>99</v>
      </c>
      <c r="S1786" s="5">
        <v>-15</v>
      </c>
      <c r="T1786" s="5">
        <f t="shared" si="194"/>
        <v>15.151515151515152</v>
      </c>
      <c r="U1786" s="5">
        <v>84</v>
      </c>
      <c r="V1786" s="5">
        <v>0</v>
      </c>
      <c r="W1786" s="5">
        <v>4.2</v>
      </c>
      <c r="X1786" s="5">
        <v>-0.2</v>
      </c>
      <c r="Y1786" s="5">
        <v>88</v>
      </c>
      <c r="Z1786" s="5">
        <v>88</v>
      </c>
      <c r="AA1786" t="s">
        <v>73</v>
      </c>
      <c r="AB1786">
        <v>24.42</v>
      </c>
      <c r="AC1786">
        <v>1.96</v>
      </c>
      <c r="AD1786" t="s">
        <v>5778</v>
      </c>
      <c r="AE1786" t="s">
        <v>75</v>
      </c>
      <c r="AI1786" t="s">
        <v>1707</v>
      </c>
      <c r="AJ1786" t="s">
        <v>1708</v>
      </c>
      <c r="AK1786">
        <v>9911957997</v>
      </c>
      <c r="AO1786">
        <v>0</v>
      </c>
      <c r="AP1786">
        <v>0</v>
      </c>
      <c r="AQ1786">
        <v>88</v>
      </c>
      <c r="AZ1786">
        <v>84</v>
      </c>
      <c r="BA1786">
        <v>2.1</v>
      </c>
      <c r="BB1786">
        <v>84</v>
      </c>
      <c r="BC1786">
        <v>2.1</v>
      </c>
      <c r="BD1786" s="5">
        <v>88</v>
      </c>
      <c r="BE1786">
        <v>84</v>
      </c>
      <c r="BG1786">
        <f t="shared" si="195"/>
        <v>84</v>
      </c>
    </row>
    <row r="1787" spans="1:61" x14ac:dyDescent="0.25">
      <c r="A1787" t="s">
        <v>54</v>
      </c>
      <c r="B1787">
        <v>110027</v>
      </c>
      <c r="C1787" t="s">
        <v>55</v>
      </c>
      <c r="D1787" t="s">
        <v>56</v>
      </c>
      <c r="E1787" s="1">
        <v>45972</v>
      </c>
      <c r="F1787" t="s">
        <v>2108</v>
      </c>
      <c r="G1787" t="s">
        <v>67</v>
      </c>
      <c r="H1787" t="str">
        <f t="shared" si="189"/>
        <v>Direct Sale</v>
      </c>
      <c r="K1787" s="3">
        <v>45972.995138888888</v>
      </c>
      <c r="L1787">
        <f t="shared" si="190"/>
        <v>11</v>
      </c>
      <c r="M1787" t="str">
        <f t="shared" si="191"/>
        <v>Tuesday</v>
      </c>
      <c r="N1787" s="1" t="str">
        <f t="shared" si="192"/>
        <v>November</v>
      </c>
      <c r="O1787" s="2">
        <v>0.99513888888888891</v>
      </c>
      <c r="P1787" s="2" t="str">
        <f t="shared" si="193"/>
        <v>Week 2</v>
      </c>
      <c r="Q1787" t="s">
        <v>59</v>
      </c>
      <c r="R1787" s="5">
        <v>236</v>
      </c>
      <c r="S1787" s="5">
        <v>0</v>
      </c>
      <c r="T1787" s="5">
        <f t="shared" si="194"/>
        <v>0</v>
      </c>
      <c r="U1787" s="5">
        <v>236</v>
      </c>
      <c r="V1787" s="5">
        <v>0</v>
      </c>
      <c r="W1787" s="5">
        <v>11.8</v>
      </c>
      <c r="X1787" s="5">
        <v>0.2</v>
      </c>
      <c r="Y1787" s="5">
        <v>248</v>
      </c>
      <c r="Z1787" s="5">
        <v>248</v>
      </c>
      <c r="AA1787" t="s">
        <v>73</v>
      </c>
      <c r="AB1787">
        <v>59.86</v>
      </c>
      <c r="AC1787">
        <v>3.92</v>
      </c>
      <c r="AD1787" t="s">
        <v>5778</v>
      </c>
      <c r="AE1787" t="s">
        <v>75</v>
      </c>
      <c r="AI1787" t="s">
        <v>730</v>
      </c>
      <c r="AJ1787" t="s">
        <v>731</v>
      </c>
      <c r="AK1787">
        <v>9999777722</v>
      </c>
      <c r="AO1787">
        <v>0</v>
      </c>
      <c r="AP1787">
        <v>0</v>
      </c>
      <c r="AQ1787">
        <v>248</v>
      </c>
      <c r="AZ1787">
        <v>236</v>
      </c>
      <c r="BA1787">
        <v>5.9</v>
      </c>
      <c r="BB1787">
        <v>236</v>
      </c>
      <c r="BC1787">
        <v>5.9</v>
      </c>
      <c r="BD1787" s="5">
        <v>248</v>
      </c>
      <c r="BE1787">
        <v>236</v>
      </c>
      <c r="BG1787">
        <f t="shared" si="195"/>
        <v>236</v>
      </c>
    </row>
    <row r="1788" spans="1:61" x14ac:dyDescent="0.25">
      <c r="A1788" t="s">
        <v>54</v>
      </c>
      <c r="B1788">
        <v>110027</v>
      </c>
      <c r="C1788" t="s">
        <v>55</v>
      </c>
      <c r="D1788" t="s">
        <v>56</v>
      </c>
      <c r="E1788" s="1">
        <v>45972</v>
      </c>
      <c r="F1788" t="s">
        <v>2109</v>
      </c>
      <c r="G1788" t="s">
        <v>67</v>
      </c>
      <c r="H1788" t="str">
        <f t="shared" si="189"/>
        <v>Direct Sale</v>
      </c>
      <c r="K1788" s="3">
        <v>45972.995833333334</v>
      </c>
      <c r="L1788">
        <f t="shared" si="190"/>
        <v>11</v>
      </c>
      <c r="M1788" t="str">
        <f t="shared" si="191"/>
        <v>Tuesday</v>
      </c>
      <c r="N1788" s="1" t="str">
        <f t="shared" si="192"/>
        <v>November</v>
      </c>
      <c r="O1788" s="2">
        <v>0.99583333333333335</v>
      </c>
      <c r="P1788" s="2" t="str">
        <f t="shared" si="193"/>
        <v>Week 2</v>
      </c>
      <c r="Q1788" t="s">
        <v>59</v>
      </c>
      <c r="R1788" s="5">
        <v>99</v>
      </c>
      <c r="S1788" s="5">
        <v>0</v>
      </c>
      <c r="T1788" s="5">
        <f t="shared" si="194"/>
        <v>0</v>
      </c>
      <c r="U1788" s="5">
        <v>99</v>
      </c>
      <c r="V1788" s="5">
        <v>0</v>
      </c>
      <c r="W1788" s="5">
        <v>4.96</v>
      </c>
      <c r="X1788" s="5">
        <v>0.04</v>
      </c>
      <c r="Y1788" s="5">
        <v>104</v>
      </c>
      <c r="Z1788" s="5">
        <v>104</v>
      </c>
      <c r="AA1788" t="s">
        <v>68</v>
      </c>
      <c r="AB1788">
        <v>21.77</v>
      </c>
      <c r="AC1788">
        <v>1.96</v>
      </c>
      <c r="AD1788" t="s">
        <v>5778</v>
      </c>
      <c r="AE1788" t="s">
        <v>75</v>
      </c>
      <c r="AI1788" t="s">
        <v>89</v>
      </c>
      <c r="AJ1788" t="s">
        <v>56</v>
      </c>
      <c r="AK1788">
        <v>8929758003</v>
      </c>
      <c r="AO1788">
        <v>0</v>
      </c>
      <c r="AP1788">
        <v>0</v>
      </c>
      <c r="AR1788">
        <v>104</v>
      </c>
      <c r="AZ1788">
        <v>99</v>
      </c>
      <c r="BA1788">
        <v>2.48</v>
      </c>
      <c r="BB1788">
        <v>99</v>
      </c>
      <c r="BC1788">
        <v>2.48</v>
      </c>
      <c r="BD1788" s="5">
        <v>104</v>
      </c>
      <c r="BE1788">
        <v>99</v>
      </c>
      <c r="BG1788">
        <f t="shared" si="195"/>
        <v>99</v>
      </c>
    </row>
    <row r="1789" spans="1:61" x14ac:dyDescent="0.25">
      <c r="A1789" t="s">
        <v>54</v>
      </c>
      <c r="B1789">
        <v>110027</v>
      </c>
      <c r="C1789" t="s">
        <v>55</v>
      </c>
      <c r="D1789" t="s">
        <v>56</v>
      </c>
      <c r="E1789" s="1">
        <v>45972</v>
      </c>
      <c r="F1789" t="s">
        <v>2110</v>
      </c>
      <c r="G1789" t="s">
        <v>63</v>
      </c>
      <c r="H1789" t="str">
        <f t="shared" si="189"/>
        <v>Aggregator</v>
      </c>
      <c r="I1789">
        <v>221855000000000</v>
      </c>
      <c r="J1789">
        <v>29811</v>
      </c>
      <c r="K1789" s="3">
        <v>45973.000694444447</v>
      </c>
      <c r="L1789">
        <f t="shared" si="190"/>
        <v>12</v>
      </c>
      <c r="M1789" t="str">
        <f t="shared" si="191"/>
        <v>Wednesday</v>
      </c>
      <c r="N1789" s="1" t="str">
        <f t="shared" si="192"/>
        <v>November</v>
      </c>
      <c r="O1789" s="2">
        <v>6.9444444444444447E-4</v>
      </c>
      <c r="P1789" s="2" t="str">
        <f t="shared" si="193"/>
        <v>Week 2</v>
      </c>
      <c r="Q1789" t="s">
        <v>59</v>
      </c>
      <c r="R1789" s="5">
        <v>285.66000000000003</v>
      </c>
      <c r="S1789" s="5">
        <v>-93.74</v>
      </c>
      <c r="T1789" s="5">
        <f t="shared" si="194"/>
        <v>32.815234894629974</v>
      </c>
      <c r="U1789" s="5">
        <v>191.92</v>
      </c>
      <c r="V1789" s="5">
        <v>32</v>
      </c>
      <c r="W1789" s="5">
        <v>0</v>
      </c>
      <c r="X1789" s="5">
        <v>0.08</v>
      </c>
      <c r="Y1789" s="5">
        <v>224</v>
      </c>
      <c r="Z1789" s="5">
        <v>224</v>
      </c>
      <c r="AA1789" t="s">
        <v>64</v>
      </c>
      <c r="AB1789">
        <v>62.44</v>
      </c>
      <c r="AC1789">
        <v>5.45</v>
      </c>
      <c r="AD1789" t="s">
        <v>64</v>
      </c>
      <c r="AE1789" t="s">
        <v>56</v>
      </c>
      <c r="AF1789">
        <v>9558</v>
      </c>
      <c r="AG1789">
        <v>9558</v>
      </c>
      <c r="AO1789">
        <v>32</v>
      </c>
      <c r="AP1789">
        <v>0</v>
      </c>
      <c r="AW1789">
        <v>224</v>
      </c>
      <c r="BD1789" s="5">
        <v>224</v>
      </c>
      <c r="BE1789">
        <v>191.92</v>
      </c>
      <c r="BG1789">
        <f t="shared" si="195"/>
        <v>191.92</v>
      </c>
      <c r="BH1789">
        <v>32</v>
      </c>
    </row>
    <row r="1790" spans="1:61" x14ac:dyDescent="0.25">
      <c r="A1790" t="s">
        <v>54</v>
      </c>
      <c r="B1790">
        <v>110027</v>
      </c>
      <c r="C1790" t="s">
        <v>55</v>
      </c>
      <c r="D1790" t="s">
        <v>56</v>
      </c>
      <c r="E1790" s="1">
        <v>45972</v>
      </c>
      <c r="F1790" t="s">
        <v>2111</v>
      </c>
      <c r="G1790" t="s">
        <v>63</v>
      </c>
      <c r="H1790" t="str">
        <f t="shared" si="189"/>
        <v>Aggregator</v>
      </c>
      <c r="I1790">
        <v>221856000000000</v>
      </c>
      <c r="J1790">
        <v>29811</v>
      </c>
      <c r="K1790" s="3">
        <v>45973.004861111112</v>
      </c>
      <c r="L1790">
        <f t="shared" si="190"/>
        <v>12</v>
      </c>
      <c r="M1790" t="str">
        <f t="shared" si="191"/>
        <v>Wednesday</v>
      </c>
      <c r="N1790" s="1" t="str">
        <f t="shared" si="192"/>
        <v>November</v>
      </c>
      <c r="O1790" s="2">
        <v>4.8611111111111112E-3</v>
      </c>
      <c r="P1790" s="2" t="str">
        <f t="shared" si="193"/>
        <v>Week 2</v>
      </c>
      <c r="Q1790" t="s">
        <v>59</v>
      </c>
      <c r="R1790" s="5">
        <v>238</v>
      </c>
      <c r="S1790" s="5">
        <v>-89.99</v>
      </c>
      <c r="T1790" s="5">
        <f t="shared" si="194"/>
        <v>37.810924369747895</v>
      </c>
      <c r="U1790" s="5">
        <v>148.01</v>
      </c>
      <c r="V1790" s="5">
        <v>32</v>
      </c>
      <c r="W1790" s="5">
        <v>0</v>
      </c>
      <c r="X1790" s="5">
        <v>-0.01</v>
      </c>
      <c r="Y1790" s="5">
        <v>180</v>
      </c>
      <c r="Z1790" s="5">
        <v>180</v>
      </c>
      <c r="AA1790" t="s">
        <v>64</v>
      </c>
      <c r="AB1790">
        <v>44.64</v>
      </c>
      <c r="AC1790">
        <v>5.88</v>
      </c>
      <c r="AD1790" t="s">
        <v>64</v>
      </c>
      <c r="AE1790" t="s">
        <v>56</v>
      </c>
      <c r="AF1790">
        <v>7178</v>
      </c>
      <c r="AG1790">
        <v>7178</v>
      </c>
      <c r="AO1790">
        <v>32</v>
      </c>
      <c r="AP1790">
        <v>0</v>
      </c>
      <c r="AW1790">
        <v>180</v>
      </c>
      <c r="BD1790" s="5">
        <v>180</v>
      </c>
      <c r="BE1790">
        <v>148.01</v>
      </c>
      <c r="BG1790">
        <f t="shared" si="195"/>
        <v>148.01</v>
      </c>
      <c r="BH1790">
        <v>32</v>
      </c>
    </row>
    <row r="1791" spans="1:61" x14ac:dyDescent="0.25">
      <c r="A1791" t="s">
        <v>54</v>
      </c>
      <c r="B1791">
        <v>110027</v>
      </c>
      <c r="C1791" t="s">
        <v>55</v>
      </c>
      <c r="D1791" t="s">
        <v>56</v>
      </c>
      <c r="E1791" s="1">
        <v>45972</v>
      </c>
      <c r="F1791" t="s">
        <v>2112</v>
      </c>
      <c r="G1791" t="s">
        <v>63</v>
      </c>
      <c r="H1791" t="str">
        <f t="shared" si="189"/>
        <v>Aggregator</v>
      </c>
      <c r="I1791">
        <v>221856000000000</v>
      </c>
      <c r="J1791">
        <v>29811</v>
      </c>
      <c r="K1791" s="3">
        <v>45973.005555555559</v>
      </c>
      <c r="L1791">
        <f t="shared" si="190"/>
        <v>12</v>
      </c>
      <c r="M1791" t="str">
        <f t="shared" si="191"/>
        <v>Wednesday</v>
      </c>
      <c r="N1791" s="1" t="str">
        <f t="shared" si="192"/>
        <v>November</v>
      </c>
      <c r="O1791" s="2">
        <v>5.5555555555555558E-3</v>
      </c>
      <c r="P1791" s="2" t="str">
        <f t="shared" si="193"/>
        <v>Week 2</v>
      </c>
      <c r="Q1791" t="s">
        <v>59</v>
      </c>
      <c r="R1791" s="5">
        <v>218</v>
      </c>
      <c r="S1791" s="5">
        <v>-90</v>
      </c>
      <c r="T1791" s="5">
        <f t="shared" si="194"/>
        <v>41.284403669724774</v>
      </c>
      <c r="U1791" s="5">
        <v>128</v>
      </c>
      <c r="V1791" s="5">
        <v>32</v>
      </c>
      <c r="W1791" s="5">
        <v>0</v>
      </c>
      <c r="X1791" s="5">
        <v>0</v>
      </c>
      <c r="Y1791" s="5">
        <v>160</v>
      </c>
      <c r="Z1791" s="5">
        <v>160</v>
      </c>
      <c r="AA1791" t="s">
        <v>64</v>
      </c>
      <c r="AB1791">
        <v>50.16</v>
      </c>
      <c r="AC1791">
        <v>3.92</v>
      </c>
      <c r="AD1791" t="s">
        <v>64</v>
      </c>
      <c r="AE1791" t="s">
        <v>56</v>
      </c>
      <c r="AF1791">
        <v>3875</v>
      </c>
      <c r="AG1791">
        <v>3875</v>
      </c>
      <c r="AO1791">
        <v>32</v>
      </c>
      <c r="AP1791">
        <v>0</v>
      </c>
      <c r="AW1791">
        <v>160</v>
      </c>
      <c r="BD1791" s="5">
        <v>160</v>
      </c>
      <c r="BE1791">
        <v>128</v>
      </c>
      <c r="BG1791">
        <f t="shared" si="195"/>
        <v>128</v>
      </c>
      <c r="BH1791">
        <v>32</v>
      </c>
    </row>
    <row r="1792" spans="1:61" x14ac:dyDescent="0.25">
      <c r="A1792" t="s">
        <v>54</v>
      </c>
      <c r="B1792">
        <v>110027</v>
      </c>
      <c r="C1792" t="s">
        <v>55</v>
      </c>
      <c r="D1792" t="s">
        <v>56</v>
      </c>
      <c r="E1792" s="1">
        <v>45972</v>
      </c>
      <c r="F1792" t="s">
        <v>2113</v>
      </c>
      <c r="G1792" t="s">
        <v>63</v>
      </c>
      <c r="H1792" t="str">
        <f t="shared" si="189"/>
        <v>Aggregator</v>
      </c>
      <c r="I1792">
        <v>221856000000000</v>
      </c>
      <c r="J1792">
        <v>29811</v>
      </c>
      <c r="K1792" s="3">
        <v>45973.007638888892</v>
      </c>
      <c r="L1792">
        <f t="shared" si="190"/>
        <v>12</v>
      </c>
      <c r="M1792" t="str">
        <f t="shared" si="191"/>
        <v>Wednesday</v>
      </c>
      <c r="N1792" s="1" t="str">
        <f t="shared" si="192"/>
        <v>November</v>
      </c>
      <c r="O1792" s="2">
        <v>7.6388888888888886E-3</v>
      </c>
      <c r="P1792" s="2" t="str">
        <f t="shared" si="193"/>
        <v>Week 2</v>
      </c>
      <c r="Q1792" t="s">
        <v>59</v>
      </c>
      <c r="R1792" s="5">
        <v>398</v>
      </c>
      <c r="S1792" s="5">
        <v>-93.75</v>
      </c>
      <c r="T1792" s="5">
        <f t="shared" si="194"/>
        <v>23.555276381909547</v>
      </c>
      <c r="U1792" s="5">
        <v>304.25</v>
      </c>
      <c r="V1792" s="5">
        <v>32</v>
      </c>
      <c r="W1792" s="5">
        <v>0</v>
      </c>
      <c r="X1792" s="5">
        <v>-0.25</v>
      </c>
      <c r="Y1792" s="5">
        <v>336</v>
      </c>
      <c r="Z1792" s="5">
        <v>336</v>
      </c>
      <c r="AA1792" t="s">
        <v>64</v>
      </c>
      <c r="AB1792">
        <v>102.01</v>
      </c>
      <c r="AC1792">
        <v>9.82</v>
      </c>
      <c r="AD1792" t="s">
        <v>64</v>
      </c>
      <c r="AE1792" t="s">
        <v>56</v>
      </c>
      <c r="AF1792">
        <v>9198</v>
      </c>
      <c r="AG1792">
        <v>9198</v>
      </c>
      <c r="AO1792">
        <v>32</v>
      </c>
      <c r="AP1792">
        <v>0</v>
      </c>
      <c r="AW1792">
        <v>336</v>
      </c>
      <c r="BD1792" s="5">
        <v>336</v>
      </c>
      <c r="BE1792">
        <v>304.25</v>
      </c>
      <c r="BG1792">
        <f t="shared" si="195"/>
        <v>304.25</v>
      </c>
      <c r="BH1792">
        <v>32</v>
      </c>
    </row>
    <row r="1793" spans="1:61" x14ac:dyDescent="0.25">
      <c r="A1793" t="s">
        <v>54</v>
      </c>
      <c r="B1793">
        <v>110027</v>
      </c>
      <c r="C1793" t="s">
        <v>55</v>
      </c>
      <c r="D1793" t="s">
        <v>56</v>
      </c>
      <c r="E1793" s="1">
        <v>45972</v>
      </c>
      <c r="F1793" t="s">
        <v>2114</v>
      </c>
      <c r="G1793" t="s">
        <v>63</v>
      </c>
      <c r="H1793" t="str">
        <f t="shared" si="189"/>
        <v>Aggregator</v>
      </c>
      <c r="I1793">
        <v>221856000000000</v>
      </c>
      <c r="J1793">
        <v>29811</v>
      </c>
      <c r="K1793" s="3">
        <v>45973.010416666664</v>
      </c>
      <c r="L1793">
        <f t="shared" si="190"/>
        <v>12</v>
      </c>
      <c r="M1793" t="str">
        <f t="shared" si="191"/>
        <v>Wednesday</v>
      </c>
      <c r="N1793" s="1" t="str">
        <f t="shared" si="192"/>
        <v>November</v>
      </c>
      <c r="O1793" s="2">
        <v>1.0416666666666666E-2</v>
      </c>
      <c r="P1793" s="2" t="str">
        <f t="shared" si="193"/>
        <v>Week 2</v>
      </c>
      <c r="Q1793" t="s">
        <v>59</v>
      </c>
      <c r="R1793" s="5">
        <v>266</v>
      </c>
      <c r="S1793" s="5">
        <v>-93.74</v>
      </c>
      <c r="T1793" s="5">
        <f t="shared" si="194"/>
        <v>35.240601503759393</v>
      </c>
      <c r="U1793" s="5">
        <v>172.26</v>
      </c>
      <c r="V1793" s="5">
        <v>32</v>
      </c>
      <c r="W1793" s="5">
        <v>0</v>
      </c>
      <c r="X1793" s="5">
        <v>-0.26</v>
      </c>
      <c r="Y1793" s="5">
        <v>204</v>
      </c>
      <c r="Z1793" s="5">
        <v>204</v>
      </c>
      <c r="AA1793" t="s">
        <v>64</v>
      </c>
      <c r="AB1793">
        <v>55.89</v>
      </c>
      <c r="AC1793">
        <v>3.92</v>
      </c>
      <c r="AD1793" t="s">
        <v>64</v>
      </c>
      <c r="AE1793" t="s">
        <v>56</v>
      </c>
      <c r="AF1793">
        <v>6850</v>
      </c>
      <c r="AG1793">
        <v>6850</v>
      </c>
      <c r="AO1793">
        <v>32</v>
      </c>
      <c r="AP1793">
        <v>0</v>
      </c>
      <c r="AW1793">
        <v>204</v>
      </c>
      <c r="BD1793" s="5">
        <v>204</v>
      </c>
      <c r="BE1793">
        <v>172.26</v>
      </c>
      <c r="BG1793">
        <f t="shared" si="195"/>
        <v>172.26</v>
      </c>
      <c r="BH1793">
        <v>32</v>
      </c>
    </row>
    <row r="1794" spans="1:61" x14ac:dyDescent="0.25">
      <c r="A1794" t="s">
        <v>54</v>
      </c>
      <c r="B1794">
        <v>110027</v>
      </c>
      <c r="C1794" t="s">
        <v>55</v>
      </c>
      <c r="D1794" t="s">
        <v>56</v>
      </c>
      <c r="E1794" s="1">
        <v>45972</v>
      </c>
      <c r="F1794" t="s">
        <v>2115</v>
      </c>
      <c r="G1794" t="s">
        <v>67</v>
      </c>
      <c r="H1794" t="str">
        <f t="shared" si="189"/>
        <v>Direct Sale</v>
      </c>
      <c r="K1794" s="3">
        <v>45973.011111111111</v>
      </c>
      <c r="L1794">
        <f t="shared" si="190"/>
        <v>12</v>
      </c>
      <c r="M1794" t="str">
        <f t="shared" si="191"/>
        <v>Wednesday</v>
      </c>
      <c r="N1794" s="1" t="str">
        <f t="shared" si="192"/>
        <v>November</v>
      </c>
      <c r="O1794" s="2">
        <v>1.1111111111111112E-2</v>
      </c>
      <c r="P1794" s="2" t="str">
        <f t="shared" si="193"/>
        <v>Week 2</v>
      </c>
      <c r="Q1794" t="s">
        <v>59</v>
      </c>
      <c r="R1794" s="5">
        <v>129</v>
      </c>
      <c r="S1794" s="5">
        <v>0</v>
      </c>
      <c r="T1794" s="5">
        <f t="shared" si="194"/>
        <v>0</v>
      </c>
      <c r="U1794" s="5">
        <v>129</v>
      </c>
      <c r="V1794" s="5">
        <v>0</v>
      </c>
      <c r="W1794" s="5">
        <v>6.46</v>
      </c>
      <c r="X1794" s="5">
        <v>-0.46</v>
      </c>
      <c r="Y1794" s="5">
        <v>135</v>
      </c>
      <c r="Z1794" s="5">
        <v>135</v>
      </c>
      <c r="AA1794" t="s">
        <v>73</v>
      </c>
      <c r="AB1794">
        <v>25.18</v>
      </c>
      <c r="AC1794">
        <v>4.0199999999999996</v>
      </c>
      <c r="AD1794" t="s">
        <v>5778</v>
      </c>
      <c r="AE1794" t="s">
        <v>75</v>
      </c>
      <c r="AI1794" t="s">
        <v>730</v>
      </c>
      <c r="AJ1794" t="s">
        <v>731</v>
      </c>
      <c r="AK1794">
        <v>9999777722</v>
      </c>
      <c r="AO1794">
        <v>0</v>
      </c>
      <c r="AP1794">
        <v>0</v>
      </c>
      <c r="AQ1794">
        <v>135</v>
      </c>
      <c r="AZ1794">
        <v>129</v>
      </c>
      <c r="BA1794">
        <v>3.23</v>
      </c>
      <c r="BB1794">
        <v>129</v>
      </c>
      <c r="BC1794">
        <v>3.23</v>
      </c>
      <c r="BD1794" s="5">
        <v>135</v>
      </c>
      <c r="BE1794">
        <v>129</v>
      </c>
      <c r="BG1794">
        <f t="shared" si="195"/>
        <v>129</v>
      </c>
    </row>
    <row r="1795" spans="1:61" x14ac:dyDescent="0.25">
      <c r="A1795" t="s">
        <v>54</v>
      </c>
      <c r="B1795">
        <v>110027</v>
      </c>
      <c r="C1795" t="s">
        <v>55</v>
      </c>
      <c r="D1795" t="s">
        <v>56</v>
      </c>
      <c r="E1795" s="1">
        <v>45972</v>
      </c>
      <c r="F1795" t="s">
        <v>2116</v>
      </c>
      <c r="G1795" t="s">
        <v>67</v>
      </c>
      <c r="H1795" t="str">
        <f t="shared" ref="H1795:H1858" si="196">IF(G1795="POS","Direct Sale","Aggregator")</f>
        <v>Direct Sale</v>
      </c>
      <c r="K1795" s="3">
        <v>45973.011111111111</v>
      </c>
      <c r="L1795">
        <f t="shared" ref="L1795:L1858" si="197">VALUE(DAY(K1795))</f>
        <v>12</v>
      </c>
      <c r="M1795" t="str">
        <f t="shared" ref="M1795:M1858" si="198">TEXT(K1795,"dddd")</f>
        <v>Wednesday</v>
      </c>
      <c r="N1795" s="1" t="str">
        <f t="shared" ref="N1795:N1858" si="199">TEXT(K1795,"MMMM")</f>
        <v>November</v>
      </c>
      <c r="O1795" s="2">
        <v>1.1111111111111112E-2</v>
      </c>
      <c r="P1795" s="2" t="str">
        <f t="shared" ref="P1795:P1858" si="200">_xlfn.IFS(L1795&lt;=7,"Week 1",L1795&lt;=15, "Week 2",L1795&lt;=23,"Week 3",L1795&lt;=30,"Week 4")</f>
        <v>Week 2</v>
      </c>
      <c r="Q1795" t="s">
        <v>59</v>
      </c>
      <c r="R1795" s="5">
        <v>159</v>
      </c>
      <c r="S1795" s="5">
        <v>0</v>
      </c>
      <c r="T1795" s="5">
        <f t="shared" ref="T1795:T1858" si="201">ABS((S1795/R1795)*100)</f>
        <v>0</v>
      </c>
      <c r="U1795" s="5">
        <v>159</v>
      </c>
      <c r="V1795" s="5">
        <v>0</v>
      </c>
      <c r="W1795" s="5">
        <v>7.96</v>
      </c>
      <c r="X1795" s="5">
        <v>0.04</v>
      </c>
      <c r="Y1795" s="5">
        <v>167</v>
      </c>
      <c r="Z1795" s="5">
        <v>167</v>
      </c>
      <c r="AA1795" t="s">
        <v>73</v>
      </c>
      <c r="AB1795">
        <v>29.83</v>
      </c>
      <c r="AC1795">
        <v>2.5</v>
      </c>
      <c r="AD1795" t="s">
        <v>5778</v>
      </c>
      <c r="AE1795" t="s">
        <v>75</v>
      </c>
      <c r="AI1795" t="s">
        <v>730</v>
      </c>
      <c r="AJ1795" t="s">
        <v>731</v>
      </c>
      <c r="AK1795">
        <v>9999777722</v>
      </c>
      <c r="AO1795">
        <v>0</v>
      </c>
      <c r="AP1795">
        <v>0</v>
      </c>
      <c r="AQ1795">
        <v>167</v>
      </c>
      <c r="AZ1795">
        <v>159</v>
      </c>
      <c r="BA1795">
        <v>3.98</v>
      </c>
      <c r="BB1795">
        <v>159</v>
      </c>
      <c r="BC1795">
        <v>3.98</v>
      </c>
      <c r="BD1795" s="5">
        <v>167</v>
      </c>
      <c r="BE1795">
        <v>159</v>
      </c>
      <c r="BG1795">
        <f t="shared" ref="BG1795:BG1858" si="202">BE1795+BF1795</f>
        <v>159</v>
      </c>
    </row>
    <row r="1796" spans="1:61" x14ac:dyDescent="0.25">
      <c r="A1796" t="s">
        <v>54</v>
      </c>
      <c r="B1796">
        <v>110027</v>
      </c>
      <c r="C1796" t="s">
        <v>55</v>
      </c>
      <c r="D1796" t="s">
        <v>56</v>
      </c>
      <c r="E1796" s="1">
        <v>45972</v>
      </c>
      <c r="F1796" t="s">
        <v>2117</v>
      </c>
      <c r="G1796" t="s">
        <v>58</v>
      </c>
      <c r="H1796" t="str">
        <f t="shared" si="196"/>
        <v>Aggregator</v>
      </c>
      <c r="I1796">
        <v>7464160983</v>
      </c>
      <c r="J1796">
        <v>18528960</v>
      </c>
      <c r="K1796" s="3">
        <v>45973.011805555558</v>
      </c>
      <c r="L1796">
        <f t="shared" si="197"/>
        <v>12</v>
      </c>
      <c r="M1796" t="str">
        <f t="shared" si="198"/>
        <v>Wednesday</v>
      </c>
      <c r="N1796" s="1" t="str">
        <f t="shared" si="199"/>
        <v>November</v>
      </c>
      <c r="O1796" s="2">
        <v>1.1805555555555555E-2</v>
      </c>
      <c r="P1796" s="2" t="str">
        <f t="shared" si="200"/>
        <v>Week 2</v>
      </c>
      <c r="Q1796" t="s">
        <v>59</v>
      </c>
      <c r="R1796" s="5">
        <v>349</v>
      </c>
      <c r="S1796" s="5">
        <v>-174.5</v>
      </c>
      <c r="T1796" s="5">
        <f t="shared" si="201"/>
        <v>50</v>
      </c>
      <c r="U1796" s="5">
        <v>174.5</v>
      </c>
      <c r="V1796" s="5">
        <v>32</v>
      </c>
      <c r="W1796" s="5">
        <v>0</v>
      </c>
      <c r="X1796" s="5">
        <v>0</v>
      </c>
      <c r="Y1796" s="5">
        <v>206.5</v>
      </c>
      <c r="Z1796" s="5">
        <v>206.5</v>
      </c>
      <c r="AA1796" t="s">
        <v>60</v>
      </c>
      <c r="AB1796">
        <v>65.040000000000006</v>
      </c>
      <c r="AC1796">
        <v>4.7699999999999996</v>
      </c>
      <c r="AD1796" t="s">
        <v>60</v>
      </c>
      <c r="AE1796" t="s">
        <v>56</v>
      </c>
      <c r="AF1796">
        <v>983</v>
      </c>
      <c r="AG1796">
        <v>983</v>
      </c>
      <c r="AO1796">
        <v>32</v>
      </c>
      <c r="AP1796">
        <v>0</v>
      </c>
      <c r="AX1796">
        <v>206.5</v>
      </c>
      <c r="BD1796" s="5">
        <v>206.5</v>
      </c>
      <c r="BE1796">
        <v>174.5</v>
      </c>
      <c r="BG1796">
        <f t="shared" si="202"/>
        <v>174.5</v>
      </c>
      <c r="BI1796">
        <v>32</v>
      </c>
    </row>
    <row r="1797" spans="1:61" x14ac:dyDescent="0.25">
      <c r="A1797" t="s">
        <v>54</v>
      </c>
      <c r="B1797">
        <v>110027</v>
      </c>
      <c r="C1797" t="s">
        <v>55</v>
      </c>
      <c r="D1797" t="s">
        <v>56</v>
      </c>
      <c r="E1797" s="1">
        <v>45972</v>
      </c>
      <c r="F1797" t="s">
        <v>2118</v>
      </c>
      <c r="G1797" t="s">
        <v>58</v>
      </c>
      <c r="H1797" t="str">
        <f t="shared" si="196"/>
        <v>Aggregator</v>
      </c>
      <c r="I1797">
        <v>7471822329</v>
      </c>
      <c r="J1797">
        <v>18528960</v>
      </c>
      <c r="K1797" s="3">
        <v>45973.012499999997</v>
      </c>
      <c r="L1797">
        <f t="shared" si="197"/>
        <v>12</v>
      </c>
      <c r="M1797" t="str">
        <f t="shared" si="198"/>
        <v>Wednesday</v>
      </c>
      <c r="N1797" s="1" t="str">
        <f t="shared" si="199"/>
        <v>November</v>
      </c>
      <c r="O1797" s="2">
        <v>1.2500000000000001E-2</v>
      </c>
      <c r="P1797" s="2" t="str">
        <f t="shared" si="200"/>
        <v>Week 2</v>
      </c>
      <c r="Q1797" t="s">
        <v>59</v>
      </c>
      <c r="R1797" s="5">
        <v>827</v>
      </c>
      <c r="S1797" s="5">
        <v>-349</v>
      </c>
      <c r="T1797" s="5">
        <f t="shared" si="201"/>
        <v>42.200725513905688</v>
      </c>
      <c r="U1797" s="5">
        <v>478</v>
      </c>
      <c r="V1797" s="5">
        <v>32</v>
      </c>
      <c r="W1797" s="5">
        <v>0</v>
      </c>
      <c r="X1797" s="5">
        <v>0</v>
      </c>
      <c r="Y1797" s="5">
        <v>510</v>
      </c>
      <c r="Z1797" s="5">
        <v>510</v>
      </c>
      <c r="AA1797" t="s">
        <v>60</v>
      </c>
      <c r="AB1797">
        <v>139.13</v>
      </c>
      <c r="AC1797">
        <v>13.46</v>
      </c>
      <c r="AD1797" t="s">
        <v>60</v>
      </c>
      <c r="AE1797" t="s">
        <v>56</v>
      </c>
      <c r="AF1797">
        <v>2329</v>
      </c>
      <c r="AG1797">
        <v>2329</v>
      </c>
      <c r="AO1797">
        <v>32</v>
      </c>
      <c r="AP1797">
        <v>0</v>
      </c>
      <c r="AX1797">
        <v>510</v>
      </c>
      <c r="BD1797" s="5">
        <v>510</v>
      </c>
      <c r="BE1797">
        <v>478</v>
      </c>
      <c r="BG1797">
        <f t="shared" si="202"/>
        <v>478</v>
      </c>
      <c r="BI1797">
        <v>32</v>
      </c>
    </row>
    <row r="1798" spans="1:61" x14ac:dyDescent="0.25">
      <c r="A1798" t="s">
        <v>54</v>
      </c>
      <c r="B1798">
        <v>110027</v>
      </c>
      <c r="C1798" t="s">
        <v>55</v>
      </c>
      <c r="D1798" t="s">
        <v>56</v>
      </c>
      <c r="E1798" s="1">
        <v>45972</v>
      </c>
      <c r="F1798" t="s">
        <v>2119</v>
      </c>
      <c r="G1798" t="s">
        <v>63</v>
      </c>
      <c r="H1798" t="str">
        <f t="shared" si="196"/>
        <v>Aggregator</v>
      </c>
      <c r="I1798">
        <v>221857000000000</v>
      </c>
      <c r="J1798">
        <v>29811</v>
      </c>
      <c r="K1798" s="3">
        <v>45973.013194444444</v>
      </c>
      <c r="L1798">
        <f t="shared" si="197"/>
        <v>12</v>
      </c>
      <c r="M1798" t="str">
        <f t="shared" si="198"/>
        <v>Wednesday</v>
      </c>
      <c r="N1798" s="1" t="str">
        <f t="shared" si="199"/>
        <v>November</v>
      </c>
      <c r="O1798" s="2">
        <v>1.3194444444444444E-2</v>
      </c>
      <c r="P1798" s="2" t="str">
        <f t="shared" si="200"/>
        <v>Week 2</v>
      </c>
      <c r="Q1798" t="s">
        <v>59</v>
      </c>
      <c r="R1798" s="5">
        <v>415.66</v>
      </c>
      <c r="S1798" s="5">
        <v>-175</v>
      </c>
      <c r="T1798" s="5">
        <f t="shared" si="201"/>
        <v>42.101717750084198</v>
      </c>
      <c r="U1798" s="5">
        <v>240.66</v>
      </c>
      <c r="V1798" s="5">
        <v>32</v>
      </c>
      <c r="W1798" s="5">
        <v>0</v>
      </c>
      <c r="X1798" s="5">
        <v>0.34</v>
      </c>
      <c r="Y1798" s="5">
        <v>273</v>
      </c>
      <c r="Z1798" s="5">
        <v>273</v>
      </c>
      <c r="AA1798" t="s">
        <v>64</v>
      </c>
      <c r="AB1798">
        <v>90.04</v>
      </c>
      <c r="AC1798">
        <v>5.45</v>
      </c>
      <c r="AD1798" t="s">
        <v>64</v>
      </c>
      <c r="AE1798" t="s">
        <v>56</v>
      </c>
      <c r="AF1798">
        <v>6429</v>
      </c>
      <c r="AG1798">
        <v>6429</v>
      </c>
      <c r="AO1798">
        <v>32</v>
      </c>
      <c r="AP1798">
        <v>0</v>
      </c>
      <c r="AW1798">
        <v>273</v>
      </c>
      <c r="BD1798" s="5">
        <v>273</v>
      </c>
      <c r="BE1798">
        <v>240.66</v>
      </c>
      <c r="BG1798">
        <f t="shared" si="202"/>
        <v>240.66</v>
      </c>
      <c r="BH1798">
        <v>32</v>
      </c>
    </row>
    <row r="1799" spans="1:61" x14ac:dyDescent="0.25">
      <c r="A1799" t="s">
        <v>54</v>
      </c>
      <c r="B1799">
        <v>110027</v>
      </c>
      <c r="C1799" t="s">
        <v>55</v>
      </c>
      <c r="D1799" t="s">
        <v>56</v>
      </c>
      <c r="E1799" s="1">
        <v>45972</v>
      </c>
      <c r="F1799" t="s">
        <v>2120</v>
      </c>
      <c r="G1799" t="s">
        <v>67</v>
      </c>
      <c r="H1799" t="str">
        <f t="shared" si="196"/>
        <v>Direct Sale</v>
      </c>
      <c r="K1799" s="3">
        <v>45973.017361111109</v>
      </c>
      <c r="L1799">
        <f t="shared" si="197"/>
        <v>12</v>
      </c>
      <c r="M1799" t="str">
        <f t="shared" si="198"/>
        <v>Wednesday</v>
      </c>
      <c r="N1799" s="1" t="str">
        <f t="shared" si="199"/>
        <v>November</v>
      </c>
      <c r="O1799" s="2">
        <v>1.7361111111111112E-2</v>
      </c>
      <c r="P1799" s="2" t="str">
        <f t="shared" si="200"/>
        <v>Week 2</v>
      </c>
      <c r="Q1799" t="s">
        <v>59</v>
      </c>
      <c r="R1799" s="5">
        <v>158</v>
      </c>
      <c r="S1799" s="5">
        <v>-33</v>
      </c>
      <c r="T1799" s="5">
        <f t="shared" si="201"/>
        <v>20.88607594936709</v>
      </c>
      <c r="U1799" s="5">
        <v>125</v>
      </c>
      <c r="V1799" s="5">
        <v>0</v>
      </c>
      <c r="W1799" s="5">
        <v>6.26</v>
      </c>
      <c r="X1799" s="5">
        <v>-0.26</v>
      </c>
      <c r="Y1799" s="5">
        <v>131</v>
      </c>
      <c r="Z1799" s="5">
        <v>131</v>
      </c>
      <c r="AA1799" t="s">
        <v>73</v>
      </c>
      <c r="AB1799">
        <v>38.270000000000003</v>
      </c>
      <c r="AC1799">
        <v>4.0999999999999996</v>
      </c>
      <c r="AD1799" t="s">
        <v>5778</v>
      </c>
      <c r="AE1799" t="s">
        <v>75</v>
      </c>
      <c r="AI1799" t="s">
        <v>1792</v>
      </c>
      <c r="AJ1799" t="s">
        <v>1793</v>
      </c>
      <c r="AK1799">
        <v>9654310058</v>
      </c>
      <c r="AO1799">
        <v>0</v>
      </c>
      <c r="AP1799">
        <v>0</v>
      </c>
      <c r="AQ1799">
        <v>131</v>
      </c>
      <c r="AZ1799">
        <v>125</v>
      </c>
      <c r="BA1799">
        <v>3.13</v>
      </c>
      <c r="BB1799">
        <v>125</v>
      </c>
      <c r="BC1799">
        <v>3.13</v>
      </c>
      <c r="BD1799" s="5">
        <v>131</v>
      </c>
      <c r="BE1799">
        <v>125</v>
      </c>
      <c r="BG1799">
        <f t="shared" si="202"/>
        <v>125</v>
      </c>
    </row>
    <row r="1800" spans="1:61" x14ac:dyDescent="0.25">
      <c r="A1800" t="s">
        <v>54</v>
      </c>
      <c r="B1800">
        <v>110027</v>
      </c>
      <c r="C1800" t="s">
        <v>55</v>
      </c>
      <c r="D1800" t="s">
        <v>56</v>
      </c>
      <c r="E1800" s="1">
        <v>45972</v>
      </c>
      <c r="F1800" t="s">
        <v>2121</v>
      </c>
      <c r="G1800" t="s">
        <v>67</v>
      </c>
      <c r="H1800" t="str">
        <f t="shared" si="196"/>
        <v>Direct Sale</v>
      </c>
      <c r="K1800" s="3">
        <v>45973.018750000003</v>
      </c>
      <c r="L1800">
        <f t="shared" si="197"/>
        <v>12</v>
      </c>
      <c r="M1800" t="str">
        <f t="shared" si="198"/>
        <v>Wednesday</v>
      </c>
      <c r="N1800" s="1" t="str">
        <f t="shared" si="199"/>
        <v>November</v>
      </c>
      <c r="O1800" s="2">
        <v>1.8749999999999999E-2</v>
      </c>
      <c r="P1800" s="2" t="str">
        <f t="shared" si="200"/>
        <v>Week 2</v>
      </c>
      <c r="Q1800" t="s">
        <v>59</v>
      </c>
      <c r="R1800" s="5">
        <v>297</v>
      </c>
      <c r="S1800" s="5">
        <v>0</v>
      </c>
      <c r="T1800" s="5">
        <f t="shared" si="201"/>
        <v>0</v>
      </c>
      <c r="U1800" s="5">
        <v>297</v>
      </c>
      <c r="V1800" s="5">
        <v>0</v>
      </c>
      <c r="W1800" s="5">
        <v>14.86</v>
      </c>
      <c r="X1800" s="5">
        <v>0.14000000000000001</v>
      </c>
      <c r="Y1800" s="5">
        <v>312</v>
      </c>
      <c r="Z1800" s="5">
        <v>312</v>
      </c>
      <c r="AA1800" t="s">
        <v>73</v>
      </c>
      <c r="AB1800">
        <v>75.2</v>
      </c>
      <c r="AC1800">
        <v>5.88</v>
      </c>
      <c r="AD1800" t="s">
        <v>5778</v>
      </c>
      <c r="AE1800" t="s">
        <v>75</v>
      </c>
      <c r="AI1800" t="s">
        <v>730</v>
      </c>
      <c r="AJ1800" t="s">
        <v>731</v>
      </c>
      <c r="AK1800">
        <v>9999777722</v>
      </c>
      <c r="AO1800">
        <v>0</v>
      </c>
      <c r="AP1800">
        <v>0</v>
      </c>
      <c r="AQ1800">
        <v>312</v>
      </c>
      <c r="AZ1800">
        <v>297</v>
      </c>
      <c r="BA1800">
        <v>7.43</v>
      </c>
      <c r="BB1800">
        <v>297</v>
      </c>
      <c r="BC1800">
        <v>7.43</v>
      </c>
      <c r="BD1800" s="5">
        <v>312</v>
      </c>
      <c r="BE1800">
        <v>297</v>
      </c>
      <c r="BG1800">
        <f t="shared" si="202"/>
        <v>297</v>
      </c>
    </row>
    <row r="1801" spans="1:61" x14ac:dyDescent="0.25">
      <c r="A1801" t="s">
        <v>54</v>
      </c>
      <c r="B1801">
        <v>110027</v>
      </c>
      <c r="C1801" t="s">
        <v>55</v>
      </c>
      <c r="D1801" t="s">
        <v>56</v>
      </c>
      <c r="E1801" s="1">
        <v>45972</v>
      </c>
      <c r="F1801" t="s">
        <v>2122</v>
      </c>
      <c r="G1801" t="s">
        <v>63</v>
      </c>
      <c r="H1801" t="str">
        <f t="shared" si="196"/>
        <v>Aggregator</v>
      </c>
      <c r="I1801">
        <v>221858000000000</v>
      </c>
      <c r="J1801">
        <v>29811</v>
      </c>
      <c r="K1801" s="3">
        <v>45973.027777777781</v>
      </c>
      <c r="L1801">
        <f t="shared" si="197"/>
        <v>12</v>
      </c>
      <c r="M1801" t="str">
        <f t="shared" si="198"/>
        <v>Wednesday</v>
      </c>
      <c r="N1801" s="1" t="str">
        <f t="shared" si="199"/>
        <v>November</v>
      </c>
      <c r="O1801" s="2">
        <v>2.7777777777777776E-2</v>
      </c>
      <c r="P1801" s="2" t="str">
        <f t="shared" si="200"/>
        <v>Week 2</v>
      </c>
      <c r="Q1801" t="s">
        <v>59</v>
      </c>
      <c r="R1801" s="5">
        <v>338</v>
      </c>
      <c r="S1801" s="5">
        <v>-93.75</v>
      </c>
      <c r="T1801" s="5">
        <f t="shared" si="201"/>
        <v>27.736686390532544</v>
      </c>
      <c r="U1801" s="5">
        <v>244.25</v>
      </c>
      <c r="V1801" s="5">
        <v>32</v>
      </c>
      <c r="W1801" s="5">
        <v>0</v>
      </c>
      <c r="X1801" s="5">
        <v>-0.25</v>
      </c>
      <c r="Y1801" s="5">
        <v>276</v>
      </c>
      <c r="Z1801" s="5">
        <v>276</v>
      </c>
      <c r="AA1801" t="s">
        <v>64</v>
      </c>
      <c r="AB1801">
        <v>57.66</v>
      </c>
      <c r="AC1801">
        <v>8.69</v>
      </c>
      <c r="AD1801" t="s">
        <v>64</v>
      </c>
      <c r="AE1801" t="s">
        <v>56</v>
      </c>
      <c r="AF1801">
        <v>7021</v>
      </c>
      <c r="AG1801">
        <v>7021</v>
      </c>
      <c r="AO1801">
        <v>32</v>
      </c>
      <c r="AP1801">
        <v>0</v>
      </c>
      <c r="AW1801">
        <v>276</v>
      </c>
      <c r="BD1801" s="5">
        <v>276</v>
      </c>
      <c r="BE1801">
        <v>244.25</v>
      </c>
      <c r="BG1801">
        <f t="shared" si="202"/>
        <v>244.25</v>
      </c>
      <c r="BH1801">
        <v>32</v>
      </c>
    </row>
    <row r="1802" spans="1:61" x14ac:dyDescent="0.25">
      <c r="A1802" t="s">
        <v>54</v>
      </c>
      <c r="B1802">
        <v>110027</v>
      </c>
      <c r="C1802" t="s">
        <v>55</v>
      </c>
      <c r="D1802" t="s">
        <v>56</v>
      </c>
      <c r="E1802" s="1">
        <v>45972</v>
      </c>
      <c r="F1802" t="s">
        <v>2123</v>
      </c>
      <c r="G1802" t="s">
        <v>58</v>
      </c>
      <c r="H1802" t="str">
        <f t="shared" si="196"/>
        <v>Aggregator</v>
      </c>
      <c r="I1802">
        <v>7473084182</v>
      </c>
      <c r="J1802">
        <v>18528960</v>
      </c>
      <c r="K1802" s="3">
        <v>45973.03125</v>
      </c>
      <c r="L1802">
        <f t="shared" si="197"/>
        <v>12</v>
      </c>
      <c r="M1802" t="str">
        <f t="shared" si="198"/>
        <v>Wednesday</v>
      </c>
      <c r="N1802" s="1" t="str">
        <f t="shared" si="199"/>
        <v>November</v>
      </c>
      <c r="O1802" s="2">
        <v>3.125E-2</v>
      </c>
      <c r="P1802" s="2" t="str">
        <f t="shared" si="200"/>
        <v>Week 2</v>
      </c>
      <c r="Q1802" t="s">
        <v>59</v>
      </c>
      <c r="R1802" s="5">
        <v>229</v>
      </c>
      <c r="S1802" s="5">
        <v>-100</v>
      </c>
      <c r="T1802" s="5">
        <f t="shared" si="201"/>
        <v>43.668122270742359</v>
      </c>
      <c r="U1802" s="5">
        <v>129</v>
      </c>
      <c r="V1802" s="5">
        <v>32</v>
      </c>
      <c r="W1802" s="5">
        <v>0</v>
      </c>
      <c r="X1802" s="5">
        <v>0</v>
      </c>
      <c r="Y1802" s="5">
        <v>161</v>
      </c>
      <c r="Z1802" s="5">
        <v>161</v>
      </c>
      <c r="AA1802" t="s">
        <v>60</v>
      </c>
      <c r="AB1802">
        <v>47.44</v>
      </c>
      <c r="AC1802">
        <v>5.03</v>
      </c>
      <c r="AD1802" t="s">
        <v>60</v>
      </c>
      <c r="AE1802" t="s">
        <v>56</v>
      </c>
      <c r="AF1802">
        <v>4182</v>
      </c>
      <c r="AG1802">
        <v>4182</v>
      </c>
      <c r="AO1802">
        <v>32</v>
      </c>
      <c r="AP1802">
        <v>0</v>
      </c>
      <c r="AX1802">
        <v>161</v>
      </c>
      <c r="BD1802" s="5">
        <v>161</v>
      </c>
      <c r="BE1802">
        <v>129</v>
      </c>
      <c r="BG1802">
        <f t="shared" si="202"/>
        <v>129</v>
      </c>
      <c r="BI1802">
        <v>32</v>
      </c>
    </row>
    <row r="1803" spans="1:61" x14ac:dyDescent="0.25">
      <c r="A1803" t="s">
        <v>54</v>
      </c>
      <c r="B1803">
        <v>110027</v>
      </c>
      <c r="C1803" t="s">
        <v>55</v>
      </c>
      <c r="D1803" t="s">
        <v>56</v>
      </c>
      <c r="E1803" s="1">
        <v>45972</v>
      </c>
      <c r="F1803" t="s">
        <v>2124</v>
      </c>
      <c r="G1803" t="s">
        <v>63</v>
      </c>
      <c r="H1803" t="str">
        <f t="shared" si="196"/>
        <v>Aggregator</v>
      </c>
      <c r="I1803">
        <v>221858000000000</v>
      </c>
      <c r="J1803">
        <v>29811</v>
      </c>
      <c r="K1803" s="3">
        <v>45973.032638888886</v>
      </c>
      <c r="L1803">
        <f t="shared" si="197"/>
        <v>12</v>
      </c>
      <c r="M1803" t="str">
        <f t="shared" si="198"/>
        <v>Wednesday</v>
      </c>
      <c r="N1803" s="1" t="str">
        <f t="shared" si="199"/>
        <v>November</v>
      </c>
      <c r="O1803" s="2">
        <v>3.2638888888888891E-2</v>
      </c>
      <c r="P1803" s="2" t="str">
        <f t="shared" si="200"/>
        <v>Week 2</v>
      </c>
      <c r="Q1803" t="s">
        <v>59</v>
      </c>
      <c r="R1803" s="5">
        <v>349</v>
      </c>
      <c r="S1803" s="5">
        <v>-175</v>
      </c>
      <c r="T1803" s="5">
        <f t="shared" si="201"/>
        <v>50.143266475644701</v>
      </c>
      <c r="U1803" s="5">
        <v>174</v>
      </c>
      <c r="V1803" s="5">
        <v>32</v>
      </c>
      <c r="W1803" s="5">
        <v>0</v>
      </c>
      <c r="X1803" s="5">
        <v>0</v>
      </c>
      <c r="Y1803" s="5">
        <v>206</v>
      </c>
      <c r="Z1803" s="5">
        <v>206</v>
      </c>
      <c r="AA1803" t="s">
        <v>64</v>
      </c>
      <c r="AB1803">
        <v>43.31</v>
      </c>
      <c r="AC1803">
        <v>0</v>
      </c>
      <c r="AD1803" t="s">
        <v>64</v>
      </c>
      <c r="AE1803" t="s">
        <v>56</v>
      </c>
      <c r="AF1803">
        <v>5494</v>
      </c>
      <c r="AG1803">
        <v>5494</v>
      </c>
      <c r="AO1803">
        <v>32</v>
      </c>
      <c r="AP1803">
        <v>0</v>
      </c>
      <c r="AW1803">
        <v>206</v>
      </c>
      <c r="BD1803" s="5">
        <v>206</v>
      </c>
      <c r="BE1803">
        <v>174</v>
      </c>
      <c r="BG1803">
        <f t="shared" si="202"/>
        <v>174</v>
      </c>
      <c r="BH1803">
        <v>32</v>
      </c>
    </row>
    <row r="1804" spans="1:61" x14ac:dyDescent="0.25">
      <c r="A1804" t="s">
        <v>54</v>
      </c>
      <c r="B1804">
        <v>110027</v>
      </c>
      <c r="C1804" t="s">
        <v>55</v>
      </c>
      <c r="D1804" t="s">
        <v>56</v>
      </c>
      <c r="E1804" s="1">
        <v>45972</v>
      </c>
      <c r="F1804" t="s">
        <v>2125</v>
      </c>
      <c r="G1804" t="s">
        <v>67</v>
      </c>
      <c r="H1804" t="str">
        <f t="shared" si="196"/>
        <v>Direct Sale</v>
      </c>
      <c r="K1804" s="3">
        <v>45973.034722222219</v>
      </c>
      <c r="L1804">
        <f t="shared" si="197"/>
        <v>12</v>
      </c>
      <c r="M1804" t="str">
        <f t="shared" si="198"/>
        <v>Wednesday</v>
      </c>
      <c r="N1804" s="1" t="str">
        <f t="shared" si="199"/>
        <v>November</v>
      </c>
      <c r="O1804" s="2">
        <v>3.4722222222222224E-2</v>
      </c>
      <c r="P1804" s="2" t="str">
        <f t="shared" si="200"/>
        <v>Week 2</v>
      </c>
      <c r="Q1804" t="s">
        <v>59</v>
      </c>
      <c r="R1804" s="5">
        <v>297</v>
      </c>
      <c r="S1804" s="5">
        <v>0</v>
      </c>
      <c r="T1804" s="5">
        <f t="shared" si="201"/>
        <v>0</v>
      </c>
      <c r="U1804" s="5">
        <v>297</v>
      </c>
      <c r="V1804" s="5">
        <v>0</v>
      </c>
      <c r="W1804" s="5">
        <v>14.86</v>
      </c>
      <c r="X1804" s="5">
        <v>0.14000000000000001</v>
      </c>
      <c r="Y1804" s="5">
        <v>312</v>
      </c>
      <c r="Z1804" s="5">
        <v>312</v>
      </c>
      <c r="AA1804" t="s">
        <v>68</v>
      </c>
      <c r="AB1804">
        <v>86.56</v>
      </c>
      <c r="AC1804">
        <v>6.2</v>
      </c>
      <c r="AD1804" t="s">
        <v>5778</v>
      </c>
      <c r="AE1804" t="s">
        <v>75</v>
      </c>
      <c r="AI1804" t="s">
        <v>730</v>
      </c>
      <c r="AJ1804" t="s">
        <v>731</v>
      </c>
      <c r="AK1804">
        <v>9999777722</v>
      </c>
      <c r="AO1804">
        <v>0</v>
      </c>
      <c r="AP1804">
        <v>0</v>
      </c>
      <c r="AR1804">
        <v>312</v>
      </c>
      <c r="AZ1804">
        <v>297</v>
      </c>
      <c r="BA1804">
        <v>7.43</v>
      </c>
      <c r="BB1804">
        <v>297</v>
      </c>
      <c r="BC1804">
        <v>7.43</v>
      </c>
      <c r="BD1804" s="5">
        <v>312</v>
      </c>
      <c r="BE1804">
        <v>297</v>
      </c>
      <c r="BG1804">
        <f t="shared" si="202"/>
        <v>297</v>
      </c>
    </row>
    <row r="1805" spans="1:61" x14ac:dyDescent="0.25">
      <c r="A1805" t="s">
        <v>54</v>
      </c>
      <c r="B1805">
        <v>110027</v>
      </c>
      <c r="C1805" t="s">
        <v>55</v>
      </c>
      <c r="D1805" t="s">
        <v>56</v>
      </c>
      <c r="E1805" s="1">
        <v>45972</v>
      </c>
      <c r="F1805" t="s">
        <v>2126</v>
      </c>
      <c r="G1805" t="s">
        <v>58</v>
      </c>
      <c r="H1805" t="str">
        <f t="shared" si="196"/>
        <v>Aggregator</v>
      </c>
      <c r="I1805">
        <v>7471981930</v>
      </c>
      <c r="J1805">
        <v>18528960</v>
      </c>
      <c r="K1805" s="3">
        <v>45973.039583333331</v>
      </c>
      <c r="L1805">
        <f t="shared" si="197"/>
        <v>12</v>
      </c>
      <c r="M1805" t="str">
        <f t="shared" si="198"/>
        <v>Wednesday</v>
      </c>
      <c r="N1805" s="1" t="str">
        <f t="shared" si="199"/>
        <v>November</v>
      </c>
      <c r="O1805" s="2">
        <v>3.9583333333333331E-2</v>
      </c>
      <c r="P1805" s="2" t="str">
        <f t="shared" si="200"/>
        <v>Week 2</v>
      </c>
      <c r="Q1805" t="s">
        <v>59</v>
      </c>
      <c r="R1805" s="5">
        <v>199</v>
      </c>
      <c r="S1805" s="5">
        <v>-100</v>
      </c>
      <c r="T1805" s="5">
        <f t="shared" si="201"/>
        <v>50.251256281407031</v>
      </c>
      <c r="U1805" s="5">
        <v>99</v>
      </c>
      <c r="V1805" s="5">
        <v>32</v>
      </c>
      <c r="W1805" s="5">
        <v>0</v>
      </c>
      <c r="X1805" s="5">
        <v>0</v>
      </c>
      <c r="Y1805" s="5">
        <v>131</v>
      </c>
      <c r="Z1805" s="5">
        <v>131</v>
      </c>
      <c r="AA1805" t="s">
        <v>60</v>
      </c>
      <c r="AB1805">
        <v>40.479999999999997</v>
      </c>
      <c r="AC1805">
        <v>3.38</v>
      </c>
      <c r="AD1805" t="s">
        <v>60</v>
      </c>
      <c r="AE1805" t="s">
        <v>56</v>
      </c>
      <c r="AF1805">
        <v>1930</v>
      </c>
      <c r="AG1805">
        <v>1930</v>
      </c>
      <c r="AO1805">
        <v>32</v>
      </c>
      <c r="AP1805">
        <v>0</v>
      </c>
      <c r="AX1805">
        <v>131</v>
      </c>
      <c r="BD1805" s="5">
        <v>131</v>
      </c>
      <c r="BE1805">
        <v>99</v>
      </c>
      <c r="BG1805">
        <f t="shared" si="202"/>
        <v>99</v>
      </c>
      <c r="BI1805">
        <v>32</v>
      </c>
    </row>
    <row r="1806" spans="1:61" x14ac:dyDescent="0.25">
      <c r="A1806" t="s">
        <v>54</v>
      </c>
      <c r="B1806">
        <v>110027</v>
      </c>
      <c r="C1806" t="s">
        <v>55</v>
      </c>
      <c r="D1806" t="s">
        <v>56</v>
      </c>
      <c r="E1806" s="1">
        <v>45972</v>
      </c>
      <c r="F1806" t="s">
        <v>2127</v>
      </c>
      <c r="G1806" t="s">
        <v>67</v>
      </c>
      <c r="H1806" t="str">
        <f t="shared" si="196"/>
        <v>Direct Sale</v>
      </c>
      <c r="K1806" s="3">
        <v>45973.040277777778</v>
      </c>
      <c r="L1806">
        <f t="shared" si="197"/>
        <v>12</v>
      </c>
      <c r="M1806" t="str">
        <f t="shared" si="198"/>
        <v>Wednesday</v>
      </c>
      <c r="N1806" s="1" t="str">
        <f t="shared" si="199"/>
        <v>November</v>
      </c>
      <c r="O1806" s="2">
        <v>4.027777777777778E-2</v>
      </c>
      <c r="P1806" s="2" t="str">
        <f t="shared" si="200"/>
        <v>Week 2</v>
      </c>
      <c r="Q1806" t="s">
        <v>59</v>
      </c>
      <c r="R1806" s="5">
        <v>129</v>
      </c>
      <c r="S1806" s="5">
        <v>0</v>
      </c>
      <c r="T1806" s="5">
        <f t="shared" si="201"/>
        <v>0</v>
      </c>
      <c r="U1806" s="5">
        <v>129</v>
      </c>
      <c r="V1806" s="5">
        <v>0</v>
      </c>
      <c r="W1806" s="5">
        <v>6.46</v>
      </c>
      <c r="X1806" s="5">
        <v>-0.46</v>
      </c>
      <c r="Y1806" s="5">
        <v>135</v>
      </c>
      <c r="Z1806" s="5">
        <v>135</v>
      </c>
      <c r="AA1806" t="s">
        <v>73</v>
      </c>
      <c r="AB1806">
        <v>25.18</v>
      </c>
      <c r="AC1806">
        <v>4.0199999999999996</v>
      </c>
      <c r="AD1806" t="s">
        <v>5778</v>
      </c>
      <c r="AE1806" t="s">
        <v>75</v>
      </c>
      <c r="AI1806" t="s">
        <v>2128</v>
      </c>
      <c r="AJ1806" t="s">
        <v>2129</v>
      </c>
      <c r="AK1806">
        <v>9985546459</v>
      </c>
      <c r="AO1806">
        <v>0</v>
      </c>
      <c r="AP1806">
        <v>0</v>
      </c>
      <c r="AQ1806">
        <v>135</v>
      </c>
      <c r="AZ1806">
        <v>129</v>
      </c>
      <c r="BA1806">
        <v>3.23</v>
      </c>
      <c r="BB1806">
        <v>129</v>
      </c>
      <c r="BC1806">
        <v>3.23</v>
      </c>
      <c r="BD1806" s="5">
        <v>135</v>
      </c>
      <c r="BE1806">
        <v>129</v>
      </c>
      <c r="BG1806">
        <f t="shared" si="202"/>
        <v>129</v>
      </c>
    </row>
    <row r="1807" spans="1:61" x14ac:dyDescent="0.25">
      <c r="A1807" t="s">
        <v>54</v>
      </c>
      <c r="B1807">
        <v>110027</v>
      </c>
      <c r="C1807" t="s">
        <v>55</v>
      </c>
      <c r="D1807" t="s">
        <v>56</v>
      </c>
      <c r="E1807" s="1">
        <v>45972</v>
      </c>
      <c r="F1807" t="s">
        <v>2130</v>
      </c>
      <c r="G1807" t="s">
        <v>67</v>
      </c>
      <c r="H1807" t="str">
        <f t="shared" si="196"/>
        <v>Direct Sale</v>
      </c>
      <c r="K1807" s="3">
        <v>45973.042361111111</v>
      </c>
      <c r="L1807">
        <f t="shared" si="197"/>
        <v>12</v>
      </c>
      <c r="M1807" t="str">
        <f t="shared" si="198"/>
        <v>Wednesday</v>
      </c>
      <c r="N1807" s="1" t="str">
        <f t="shared" si="199"/>
        <v>November</v>
      </c>
      <c r="O1807" s="2">
        <v>4.2361111111111113E-2</v>
      </c>
      <c r="P1807" s="2" t="str">
        <f t="shared" si="200"/>
        <v>Week 2</v>
      </c>
      <c r="Q1807" t="s">
        <v>59</v>
      </c>
      <c r="R1807" s="5">
        <v>1016</v>
      </c>
      <c r="S1807" s="5">
        <v>0</v>
      </c>
      <c r="T1807" s="5">
        <f t="shared" si="201"/>
        <v>0</v>
      </c>
      <c r="U1807" s="5">
        <v>1016</v>
      </c>
      <c r="V1807" s="5">
        <v>0</v>
      </c>
      <c r="W1807" s="5">
        <v>50.8</v>
      </c>
      <c r="X1807" s="5">
        <v>0.2</v>
      </c>
      <c r="Y1807" s="5">
        <v>1067</v>
      </c>
      <c r="Z1807" s="5">
        <v>1067</v>
      </c>
      <c r="AA1807" t="s">
        <v>73</v>
      </c>
      <c r="AB1807">
        <v>246.67</v>
      </c>
      <c r="AC1807">
        <v>9.64</v>
      </c>
      <c r="AD1807" t="s">
        <v>5778</v>
      </c>
      <c r="AE1807" t="s">
        <v>75</v>
      </c>
      <c r="AI1807" t="s">
        <v>730</v>
      </c>
      <c r="AJ1807" t="s">
        <v>731</v>
      </c>
      <c r="AK1807">
        <v>9999777722</v>
      </c>
      <c r="AO1807">
        <v>0</v>
      </c>
      <c r="AP1807">
        <v>0</v>
      </c>
      <c r="AQ1807">
        <v>1067</v>
      </c>
      <c r="AZ1807">
        <v>1016</v>
      </c>
      <c r="BA1807">
        <v>25.4</v>
      </c>
      <c r="BB1807">
        <v>1016</v>
      </c>
      <c r="BC1807">
        <v>25.4</v>
      </c>
      <c r="BD1807" s="5">
        <v>1067</v>
      </c>
      <c r="BE1807">
        <v>1016</v>
      </c>
      <c r="BG1807">
        <f t="shared" si="202"/>
        <v>1016</v>
      </c>
    </row>
    <row r="1808" spans="1:61" x14ac:dyDescent="0.25">
      <c r="A1808" t="s">
        <v>54</v>
      </c>
      <c r="B1808">
        <v>110027</v>
      </c>
      <c r="C1808" t="s">
        <v>55</v>
      </c>
      <c r="D1808" t="s">
        <v>56</v>
      </c>
      <c r="E1808" s="1">
        <v>45972</v>
      </c>
      <c r="F1808" t="s">
        <v>2131</v>
      </c>
      <c r="G1808" t="s">
        <v>58</v>
      </c>
      <c r="H1808" t="str">
        <f t="shared" si="196"/>
        <v>Aggregator</v>
      </c>
      <c r="I1808">
        <v>7468706172</v>
      </c>
      <c r="J1808">
        <v>18528960</v>
      </c>
      <c r="K1808" s="3">
        <v>45973.04583333333</v>
      </c>
      <c r="L1808">
        <f t="shared" si="197"/>
        <v>12</v>
      </c>
      <c r="M1808" t="str">
        <f t="shared" si="198"/>
        <v>Wednesday</v>
      </c>
      <c r="N1808" s="1" t="str">
        <f t="shared" si="199"/>
        <v>November</v>
      </c>
      <c r="O1808" s="2">
        <v>4.583333333333333E-2</v>
      </c>
      <c r="P1808" s="2" t="str">
        <f t="shared" si="200"/>
        <v>Week 2</v>
      </c>
      <c r="Q1808" t="s">
        <v>59</v>
      </c>
      <c r="R1808" s="5">
        <v>259</v>
      </c>
      <c r="S1808" s="5">
        <v>-100</v>
      </c>
      <c r="T1808" s="5">
        <f t="shared" si="201"/>
        <v>38.610038610038607</v>
      </c>
      <c r="U1808" s="5">
        <v>159</v>
      </c>
      <c r="V1808" s="5">
        <v>32</v>
      </c>
      <c r="W1808" s="5">
        <v>0</v>
      </c>
      <c r="X1808" s="5">
        <v>0</v>
      </c>
      <c r="Y1808" s="5">
        <v>191</v>
      </c>
      <c r="Z1808" s="5">
        <v>191</v>
      </c>
      <c r="AA1808" t="s">
        <v>60</v>
      </c>
      <c r="AB1808">
        <v>48.47</v>
      </c>
      <c r="AC1808">
        <v>4.7699999999999996</v>
      </c>
      <c r="AD1808" t="s">
        <v>60</v>
      </c>
      <c r="AE1808" t="s">
        <v>56</v>
      </c>
      <c r="AF1808">
        <v>6172</v>
      </c>
      <c r="AG1808">
        <v>6172</v>
      </c>
      <c r="AO1808">
        <v>32</v>
      </c>
      <c r="AP1808">
        <v>0</v>
      </c>
      <c r="AX1808">
        <v>191</v>
      </c>
      <c r="BD1808" s="5">
        <v>191</v>
      </c>
      <c r="BE1808">
        <v>159</v>
      </c>
      <c r="BG1808">
        <f t="shared" si="202"/>
        <v>159</v>
      </c>
      <c r="BI1808">
        <v>32</v>
      </c>
    </row>
    <row r="1809" spans="1:61" x14ac:dyDescent="0.25">
      <c r="A1809" t="s">
        <v>54</v>
      </c>
      <c r="B1809">
        <v>110027</v>
      </c>
      <c r="C1809" t="s">
        <v>55</v>
      </c>
      <c r="D1809" t="s">
        <v>56</v>
      </c>
      <c r="E1809" s="1">
        <v>45972</v>
      </c>
      <c r="F1809" t="s">
        <v>2132</v>
      </c>
      <c r="G1809" t="s">
        <v>63</v>
      </c>
      <c r="H1809" t="str">
        <f t="shared" si="196"/>
        <v>Aggregator</v>
      </c>
      <c r="I1809">
        <v>221859000000000</v>
      </c>
      <c r="J1809">
        <v>29811</v>
      </c>
      <c r="K1809" s="3">
        <v>45973.04583333333</v>
      </c>
      <c r="L1809">
        <f t="shared" si="197"/>
        <v>12</v>
      </c>
      <c r="M1809" t="str">
        <f t="shared" si="198"/>
        <v>Wednesday</v>
      </c>
      <c r="N1809" s="1" t="str">
        <f t="shared" si="199"/>
        <v>November</v>
      </c>
      <c r="O1809" s="2">
        <v>4.583333333333333E-2</v>
      </c>
      <c r="P1809" s="2" t="str">
        <f t="shared" si="200"/>
        <v>Week 2</v>
      </c>
      <c r="Q1809" t="s">
        <v>59</v>
      </c>
      <c r="R1809" s="5">
        <v>557</v>
      </c>
      <c r="S1809" s="5">
        <v>-93.74</v>
      </c>
      <c r="T1809" s="5">
        <f t="shared" si="201"/>
        <v>16.829443447037701</v>
      </c>
      <c r="U1809" s="5">
        <v>463.26</v>
      </c>
      <c r="V1809" s="5">
        <v>32</v>
      </c>
      <c r="W1809" s="5">
        <v>0</v>
      </c>
      <c r="X1809" s="5">
        <v>-0.26</v>
      </c>
      <c r="Y1809" s="5">
        <v>495</v>
      </c>
      <c r="Z1809" s="5">
        <v>495</v>
      </c>
      <c r="AA1809" t="s">
        <v>64</v>
      </c>
      <c r="AB1809">
        <v>124.55</v>
      </c>
      <c r="AC1809">
        <v>13.74</v>
      </c>
      <c r="AD1809" t="s">
        <v>64</v>
      </c>
      <c r="AE1809" t="s">
        <v>56</v>
      </c>
      <c r="AF1809">
        <v>7741</v>
      </c>
      <c r="AG1809">
        <v>7741</v>
      </c>
      <c r="AO1809">
        <v>32</v>
      </c>
      <c r="AP1809">
        <v>0</v>
      </c>
      <c r="AW1809">
        <v>495</v>
      </c>
      <c r="BD1809" s="5">
        <v>495</v>
      </c>
      <c r="BE1809">
        <v>463.26</v>
      </c>
      <c r="BG1809">
        <f t="shared" si="202"/>
        <v>463.26</v>
      </c>
      <c r="BH1809">
        <v>32</v>
      </c>
    </row>
    <row r="1810" spans="1:61" x14ac:dyDescent="0.25">
      <c r="A1810" t="s">
        <v>54</v>
      </c>
      <c r="B1810">
        <v>110027</v>
      </c>
      <c r="C1810" t="s">
        <v>55</v>
      </c>
      <c r="D1810" t="s">
        <v>56</v>
      </c>
      <c r="E1810" s="1">
        <v>45972</v>
      </c>
      <c r="F1810" t="s">
        <v>2133</v>
      </c>
      <c r="G1810" t="s">
        <v>63</v>
      </c>
      <c r="H1810" t="str">
        <f t="shared" si="196"/>
        <v>Aggregator</v>
      </c>
      <c r="I1810">
        <v>221859000000000</v>
      </c>
      <c r="J1810">
        <v>29811</v>
      </c>
      <c r="K1810" s="3">
        <v>45973.04583333333</v>
      </c>
      <c r="L1810">
        <f t="shared" si="197"/>
        <v>12</v>
      </c>
      <c r="M1810" t="str">
        <f t="shared" si="198"/>
        <v>Wednesday</v>
      </c>
      <c r="N1810" s="1" t="str">
        <f t="shared" si="199"/>
        <v>November</v>
      </c>
      <c r="O1810" s="2">
        <v>4.583333333333333E-2</v>
      </c>
      <c r="P1810" s="2" t="str">
        <f t="shared" si="200"/>
        <v>Week 2</v>
      </c>
      <c r="Q1810" t="s">
        <v>59</v>
      </c>
      <c r="R1810" s="5">
        <v>267</v>
      </c>
      <c r="S1810" s="5">
        <v>-89.99</v>
      </c>
      <c r="T1810" s="5">
        <f t="shared" si="201"/>
        <v>33.704119850187261</v>
      </c>
      <c r="U1810" s="5">
        <v>177.01</v>
      </c>
      <c r="V1810" s="5">
        <v>32</v>
      </c>
      <c r="W1810" s="5">
        <v>0</v>
      </c>
      <c r="X1810" s="5">
        <v>-0.01</v>
      </c>
      <c r="Y1810" s="5">
        <v>209</v>
      </c>
      <c r="Z1810" s="5">
        <v>209</v>
      </c>
      <c r="AA1810" t="s">
        <v>64</v>
      </c>
      <c r="AB1810">
        <v>53.98</v>
      </c>
      <c r="AC1810">
        <v>7.09</v>
      </c>
      <c r="AD1810" t="s">
        <v>64</v>
      </c>
      <c r="AE1810" t="s">
        <v>56</v>
      </c>
      <c r="AF1810">
        <v>8928</v>
      </c>
      <c r="AG1810">
        <v>8928</v>
      </c>
      <c r="AO1810">
        <v>32</v>
      </c>
      <c r="AP1810">
        <v>0</v>
      </c>
      <c r="AW1810">
        <v>209</v>
      </c>
      <c r="BD1810" s="5">
        <v>209</v>
      </c>
      <c r="BE1810">
        <v>177.01</v>
      </c>
      <c r="BG1810">
        <f t="shared" si="202"/>
        <v>177.01</v>
      </c>
      <c r="BH1810">
        <v>32</v>
      </c>
    </row>
    <row r="1811" spans="1:61" x14ac:dyDescent="0.25">
      <c r="A1811" t="s">
        <v>54</v>
      </c>
      <c r="B1811">
        <v>110027</v>
      </c>
      <c r="C1811" t="s">
        <v>55</v>
      </c>
      <c r="D1811" t="s">
        <v>56</v>
      </c>
      <c r="E1811" s="1">
        <v>45972</v>
      </c>
      <c r="F1811" t="s">
        <v>2134</v>
      </c>
      <c r="G1811" t="s">
        <v>63</v>
      </c>
      <c r="H1811" t="str">
        <f t="shared" si="196"/>
        <v>Aggregator</v>
      </c>
      <c r="I1811">
        <v>221860000000000</v>
      </c>
      <c r="J1811">
        <v>29811</v>
      </c>
      <c r="K1811" s="3">
        <v>45973.047222222223</v>
      </c>
      <c r="L1811">
        <f t="shared" si="197"/>
        <v>12</v>
      </c>
      <c r="M1811" t="str">
        <f t="shared" si="198"/>
        <v>Wednesday</v>
      </c>
      <c r="N1811" s="1" t="str">
        <f t="shared" si="199"/>
        <v>November</v>
      </c>
      <c r="O1811" s="2">
        <v>4.7222222222222221E-2</v>
      </c>
      <c r="P1811" s="2" t="str">
        <f t="shared" si="200"/>
        <v>Week 2</v>
      </c>
      <c r="Q1811" t="s">
        <v>59</v>
      </c>
      <c r="R1811" s="5">
        <v>258</v>
      </c>
      <c r="S1811" s="5">
        <v>-93.75</v>
      </c>
      <c r="T1811" s="5">
        <f t="shared" si="201"/>
        <v>36.337209302325576</v>
      </c>
      <c r="U1811" s="5">
        <v>164.25</v>
      </c>
      <c r="V1811" s="5">
        <v>32</v>
      </c>
      <c r="W1811" s="5">
        <v>0</v>
      </c>
      <c r="X1811" s="5">
        <v>-0.25</v>
      </c>
      <c r="Y1811" s="5">
        <v>196</v>
      </c>
      <c r="Z1811" s="5">
        <v>196</v>
      </c>
      <c r="AA1811" t="s">
        <v>64</v>
      </c>
      <c r="AB1811">
        <v>48.38</v>
      </c>
      <c r="AC1811">
        <v>7.09</v>
      </c>
      <c r="AD1811" t="s">
        <v>64</v>
      </c>
      <c r="AE1811" t="s">
        <v>56</v>
      </c>
      <c r="AF1811">
        <v>3525</v>
      </c>
      <c r="AG1811">
        <v>3525</v>
      </c>
      <c r="AO1811">
        <v>32</v>
      </c>
      <c r="AP1811">
        <v>0</v>
      </c>
      <c r="AW1811">
        <v>196</v>
      </c>
      <c r="BD1811" s="5">
        <v>196</v>
      </c>
      <c r="BE1811">
        <v>164.25</v>
      </c>
      <c r="BG1811">
        <f t="shared" si="202"/>
        <v>164.25</v>
      </c>
      <c r="BH1811">
        <v>32</v>
      </c>
    </row>
    <row r="1812" spans="1:61" x14ac:dyDescent="0.25">
      <c r="A1812" t="s">
        <v>54</v>
      </c>
      <c r="B1812">
        <v>110027</v>
      </c>
      <c r="C1812" t="s">
        <v>55</v>
      </c>
      <c r="D1812" t="s">
        <v>56</v>
      </c>
      <c r="E1812" s="1">
        <v>45972</v>
      </c>
      <c r="F1812" t="s">
        <v>2135</v>
      </c>
      <c r="G1812" t="s">
        <v>63</v>
      </c>
      <c r="H1812" t="str">
        <f t="shared" si="196"/>
        <v>Aggregator</v>
      </c>
      <c r="I1812">
        <v>221860000000000</v>
      </c>
      <c r="J1812">
        <v>29811</v>
      </c>
      <c r="K1812" s="3">
        <v>45973.050694444442</v>
      </c>
      <c r="L1812">
        <f t="shared" si="197"/>
        <v>12</v>
      </c>
      <c r="M1812" t="str">
        <f t="shared" si="198"/>
        <v>Wednesday</v>
      </c>
      <c r="N1812" s="1" t="str">
        <f t="shared" si="199"/>
        <v>November</v>
      </c>
      <c r="O1812" s="2">
        <v>5.0694444444444445E-2</v>
      </c>
      <c r="P1812" s="2" t="str">
        <f t="shared" si="200"/>
        <v>Week 2</v>
      </c>
      <c r="Q1812" t="s">
        <v>59</v>
      </c>
      <c r="R1812" s="5">
        <v>219</v>
      </c>
      <c r="S1812" s="5">
        <v>-90</v>
      </c>
      <c r="T1812" s="5">
        <f t="shared" si="201"/>
        <v>41.095890410958901</v>
      </c>
      <c r="U1812" s="5">
        <v>129</v>
      </c>
      <c r="V1812" s="5">
        <v>32</v>
      </c>
      <c r="W1812" s="5">
        <v>0</v>
      </c>
      <c r="X1812" s="5">
        <v>0</v>
      </c>
      <c r="Y1812" s="5">
        <v>161</v>
      </c>
      <c r="Z1812" s="5">
        <v>161</v>
      </c>
      <c r="AA1812" t="s">
        <v>64</v>
      </c>
      <c r="AB1812">
        <v>38.44</v>
      </c>
      <c r="AC1812">
        <v>4.7699999999999996</v>
      </c>
      <c r="AD1812" t="s">
        <v>64</v>
      </c>
      <c r="AE1812" t="s">
        <v>56</v>
      </c>
      <c r="AF1812">
        <v>6257</v>
      </c>
      <c r="AG1812">
        <v>6257</v>
      </c>
      <c r="AO1812">
        <v>32</v>
      </c>
      <c r="AP1812">
        <v>0</v>
      </c>
      <c r="AW1812">
        <v>161</v>
      </c>
      <c r="BD1812" s="5">
        <v>161</v>
      </c>
      <c r="BE1812">
        <v>129</v>
      </c>
      <c r="BG1812">
        <f t="shared" si="202"/>
        <v>129</v>
      </c>
      <c r="BH1812">
        <v>32</v>
      </c>
    </row>
    <row r="1813" spans="1:61" x14ac:dyDescent="0.25">
      <c r="A1813" t="s">
        <v>54</v>
      </c>
      <c r="B1813">
        <v>110027</v>
      </c>
      <c r="C1813" t="s">
        <v>55</v>
      </c>
      <c r="D1813" t="s">
        <v>56</v>
      </c>
      <c r="E1813" s="1">
        <v>45972</v>
      </c>
      <c r="F1813" t="s">
        <v>2136</v>
      </c>
      <c r="G1813" t="s">
        <v>58</v>
      </c>
      <c r="H1813" t="str">
        <f t="shared" si="196"/>
        <v>Aggregator</v>
      </c>
      <c r="I1813">
        <v>7464559106</v>
      </c>
      <c r="J1813">
        <v>18528960</v>
      </c>
      <c r="K1813" s="3">
        <v>45973.056944444441</v>
      </c>
      <c r="L1813">
        <f t="shared" si="197"/>
        <v>12</v>
      </c>
      <c r="M1813" t="str">
        <f t="shared" si="198"/>
        <v>Wednesday</v>
      </c>
      <c r="N1813" s="1" t="str">
        <f t="shared" si="199"/>
        <v>November</v>
      </c>
      <c r="O1813" s="2">
        <v>5.6944444444444443E-2</v>
      </c>
      <c r="P1813" s="2" t="str">
        <f t="shared" si="200"/>
        <v>Week 2</v>
      </c>
      <c r="Q1813" t="s">
        <v>59</v>
      </c>
      <c r="R1813" s="5">
        <v>249</v>
      </c>
      <c r="S1813" s="5">
        <v>-100</v>
      </c>
      <c r="T1813" s="5">
        <f t="shared" si="201"/>
        <v>40.160642570281126</v>
      </c>
      <c r="U1813" s="5">
        <v>149</v>
      </c>
      <c r="V1813" s="5">
        <v>32</v>
      </c>
      <c r="W1813" s="5">
        <v>0</v>
      </c>
      <c r="X1813" s="5">
        <v>0</v>
      </c>
      <c r="Y1813" s="5">
        <v>181</v>
      </c>
      <c r="Z1813" s="5">
        <v>181</v>
      </c>
      <c r="AA1813" t="s">
        <v>60</v>
      </c>
      <c r="AB1813">
        <v>38.57</v>
      </c>
      <c r="AC1813">
        <v>4.47</v>
      </c>
      <c r="AD1813" t="s">
        <v>60</v>
      </c>
      <c r="AE1813" t="s">
        <v>56</v>
      </c>
      <c r="AF1813">
        <v>9106</v>
      </c>
      <c r="AG1813">
        <v>9106</v>
      </c>
      <c r="AO1813">
        <v>32</v>
      </c>
      <c r="AP1813">
        <v>0</v>
      </c>
      <c r="AX1813">
        <v>181</v>
      </c>
      <c r="BD1813" s="5">
        <v>181</v>
      </c>
      <c r="BE1813">
        <v>149</v>
      </c>
      <c r="BG1813">
        <f t="shared" si="202"/>
        <v>149</v>
      </c>
      <c r="BI1813">
        <v>32</v>
      </c>
    </row>
    <row r="1814" spans="1:61" x14ac:dyDescent="0.25">
      <c r="A1814" t="s">
        <v>54</v>
      </c>
      <c r="B1814">
        <v>110027</v>
      </c>
      <c r="C1814" t="s">
        <v>55</v>
      </c>
      <c r="D1814" t="s">
        <v>56</v>
      </c>
      <c r="E1814" s="1">
        <v>45972</v>
      </c>
      <c r="F1814" t="s">
        <v>2137</v>
      </c>
      <c r="G1814" t="s">
        <v>67</v>
      </c>
      <c r="H1814" t="str">
        <f t="shared" si="196"/>
        <v>Direct Sale</v>
      </c>
      <c r="K1814" s="3">
        <v>45973.05972222222</v>
      </c>
      <c r="L1814">
        <f t="shared" si="197"/>
        <v>12</v>
      </c>
      <c r="M1814" t="str">
        <f t="shared" si="198"/>
        <v>Wednesday</v>
      </c>
      <c r="N1814" s="1" t="str">
        <f t="shared" si="199"/>
        <v>November</v>
      </c>
      <c r="O1814" s="2">
        <v>5.9722222222222225E-2</v>
      </c>
      <c r="P1814" s="2" t="str">
        <f t="shared" si="200"/>
        <v>Week 2</v>
      </c>
      <c r="Q1814" t="s">
        <v>59</v>
      </c>
      <c r="R1814" s="5">
        <v>508</v>
      </c>
      <c r="S1814" s="5">
        <v>0</v>
      </c>
      <c r="T1814" s="5">
        <f t="shared" si="201"/>
        <v>0</v>
      </c>
      <c r="U1814" s="5">
        <v>508</v>
      </c>
      <c r="V1814" s="5">
        <v>0</v>
      </c>
      <c r="W1814" s="5">
        <v>25.4</v>
      </c>
      <c r="X1814" s="5">
        <v>-0.4</v>
      </c>
      <c r="Y1814" s="5">
        <v>533</v>
      </c>
      <c r="Z1814" s="5">
        <v>533</v>
      </c>
      <c r="AA1814" t="s">
        <v>73</v>
      </c>
      <c r="AB1814">
        <v>129.35</v>
      </c>
      <c r="AC1814">
        <v>5.72</v>
      </c>
      <c r="AD1814" t="s">
        <v>5778</v>
      </c>
      <c r="AE1814" t="s">
        <v>75</v>
      </c>
      <c r="AI1814" t="s">
        <v>730</v>
      </c>
      <c r="AJ1814" t="s">
        <v>731</v>
      </c>
      <c r="AK1814">
        <v>9999777722</v>
      </c>
      <c r="AO1814">
        <v>0</v>
      </c>
      <c r="AP1814">
        <v>0</v>
      </c>
      <c r="AQ1814">
        <v>533</v>
      </c>
      <c r="AZ1814">
        <v>508</v>
      </c>
      <c r="BA1814">
        <v>12.7</v>
      </c>
      <c r="BB1814">
        <v>508</v>
      </c>
      <c r="BC1814">
        <v>12.7</v>
      </c>
      <c r="BD1814" s="5">
        <v>533</v>
      </c>
      <c r="BE1814">
        <v>508</v>
      </c>
      <c r="BG1814">
        <f t="shared" si="202"/>
        <v>508</v>
      </c>
    </row>
    <row r="1815" spans="1:61" x14ac:dyDescent="0.25">
      <c r="A1815" t="s">
        <v>54</v>
      </c>
      <c r="B1815">
        <v>110027</v>
      </c>
      <c r="C1815" t="s">
        <v>55</v>
      </c>
      <c r="D1815" t="s">
        <v>56</v>
      </c>
      <c r="E1815" s="1">
        <v>45972</v>
      </c>
      <c r="F1815" t="s">
        <v>2138</v>
      </c>
      <c r="G1815" t="s">
        <v>67</v>
      </c>
      <c r="H1815" t="str">
        <f t="shared" si="196"/>
        <v>Direct Sale</v>
      </c>
      <c r="K1815" s="3">
        <v>45973.05972222222</v>
      </c>
      <c r="L1815">
        <f t="shared" si="197"/>
        <v>12</v>
      </c>
      <c r="M1815" t="str">
        <f t="shared" si="198"/>
        <v>Wednesday</v>
      </c>
      <c r="N1815" s="1" t="str">
        <f t="shared" si="199"/>
        <v>November</v>
      </c>
      <c r="O1815" s="2">
        <v>5.9722222222222225E-2</v>
      </c>
      <c r="P1815" s="2" t="str">
        <f t="shared" si="200"/>
        <v>Week 2</v>
      </c>
      <c r="Q1815" t="s">
        <v>59</v>
      </c>
      <c r="R1815" s="5">
        <v>1051.23</v>
      </c>
      <c r="S1815" s="5">
        <v>0</v>
      </c>
      <c r="T1815" s="5">
        <f t="shared" si="201"/>
        <v>0</v>
      </c>
      <c r="U1815" s="5">
        <v>1051.23</v>
      </c>
      <c r="V1815" s="5">
        <v>0</v>
      </c>
      <c r="W1815" s="5">
        <v>52.56</v>
      </c>
      <c r="X1815" s="5">
        <v>0.21</v>
      </c>
      <c r="Y1815" s="5">
        <v>1104</v>
      </c>
      <c r="Z1815" s="5">
        <v>1104</v>
      </c>
      <c r="AA1815" t="s">
        <v>73</v>
      </c>
      <c r="AB1815">
        <v>271.14</v>
      </c>
      <c r="AC1815">
        <v>9.64</v>
      </c>
      <c r="AD1815" t="s">
        <v>5778</v>
      </c>
      <c r="AE1815" t="s">
        <v>75</v>
      </c>
      <c r="AI1815" t="s">
        <v>730</v>
      </c>
      <c r="AJ1815" t="s">
        <v>731</v>
      </c>
      <c r="AK1815">
        <v>9999777722</v>
      </c>
      <c r="AO1815">
        <v>0</v>
      </c>
      <c r="AP1815">
        <v>0</v>
      </c>
      <c r="AQ1815">
        <v>1104</v>
      </c>
      <c r="AZ1815">
        <v>1051.23</v>
      </c>
      <c r="BA1815">
        <v>26.28</v>
      </c>
      <c r="BB1815">
        <v>1051.23</v>
      </c>
      <c r="BC1815">
        <v>26.28</v>
      </c>
      <c r="BD1815" s="5">
        <v>1104</v>
      </c>
      <c r="BE1815">
        <v>1051.23</v>
      </c>
      <c r="BG1815">
        <f t="shared" si="202"/>
        <v>1051.23</v>
      </c>
    </row>
    <row r="1816" spans="1:61" x14ac:dyDescent="0.25">
      <c r="A1816" t="s">
        <v>54</v>
      </c>
      <c r="B1816">
        <v>110027</v>
      </c>
      <c r="C1816" t="s">
        <v>55</v>
      </c>
      <c r="D1816" t="s">
        <v>56</v>
      </c>
      <c r="E1816" s="1">
        <v>45972</v>
      </c>
      <c r="F1816" t="s">
        <v>2139</v>
      </c>
      <c r="G1816" t="s">
        <v>63</v>
      </c>
      <c r="H1816" t="str">
        <f t="shared" si="196"/>
        <v>Aggregator</v>
      </c>
      <c r="I1816">
        <v>221861000000000</v>
      </c>
      <c r="J1816">
        <v>29811</v>
      </c>
      <c r="K1816" s="3">
        <v>45973.060416666667</v>
      </c>
      <c r="L1816">
        <f t="shared" si="197"/>
        <v>12</v>
      </c>
      <c r="M1816" t="str">
        <f t="shared" si="198"/>
        <v>Wednesday</v>
      </c>
      <c r="N1816" s="1" t="str">
        <f t="shared" si="199"/>
        <v>November</v>
      </c>
      <c r="O1816" s="2">
        <v>6.0416666666666667E-2</v>
      </c>
      <c r="P1816" s="2" t="str">
        <f t="shared" si="200"/>
        <v>Week 2</v>
      </c>
      <c r="Q1816" t="s">
        <v>59</v>
      </c>
      <c r="R1816" s="5">
        <v>368</v>
      </c>
      <c r="S1816" s="5">
        <v>-93.75</v>
      </c>
      <c r="T1816" s="5">
        <f t="shared" si="201"/>
        <v>25.475543478260871</v>
      </c>
      <c r="U1816" s="5">
        <v>274.25</v>
      </c>
      <c r="V1816" s="5">
        <v>32</v>
      </c>
      <c r="W1816" s="5">
        <v>0</v>
      </c>
      <c r="X1816" s="5">
        <v>-0.25</v>
      </c>
      <c r="Y1816" s="5">
        <v>306</v>
      </c>
      <c r="Z1816" s="5">
        <v>306</v>
      </c>
      <c r="AA1816" t="s">
        <v>64</v>
      </c>
      <c r="AB1816">
        <v>89.91</v>
      </c>
      <c r="AC1816">
        <v>6.51</v>
      </c>
      <c r="AD1816" t="s">
        <v>64</v>
      </c>
      <c r="AE1816" t="s">
        <v>56</v>
      </c>
      <c r="AF1816">
        <v>4063</v>
      </c>
      <c r="AG1816">
        <v>4063</v>
      </c>
      <c r="AO1816">
        <v>32</v>
      </c>
      <c r="AP1816">
        <v>0</v>
      </c>
      <c r="AW1816">
        <v>306</v>
      </c>
      <c r="BD1816" s="5">
        <v>306</v>
      </c>
      <c r="BE1816">
        <v>274.25</v>
      </c>
      <c r="BG1816">
        <f t="shared" si="202"/>
        <v>274.25</v>
      </c>
      <c r="BH1816">
        <v>32</v>
      </c>
    </row>
    <row r="1817" spans="1:61" x14ac:dyDescent="0.25">
      <c r="A1817" t="s">
        <v>54</v>
      </c>
      <c r="B1817">
        <v>110027</v>
      </c>
      <c r="C1817" t="s">
        <v>55</v>
      </c>
      <c r="D1817" t="s">
        <v>56</v>
      </c>
      <c r="E1817" s="1">
        <v>45972</v>
      </c>
      <c r="F1817" t="s">
        <v>2140</v>
      </c>
      <c r="G1817" t="s">
        <v>67</v>
      </c>
      <c r="H1817" t="str">
        <f t="shared" si="196"/>
        <v>Direct Sale</v>
      </c>
      <c r="K1817" s="3">
        <v>45973.06527777778</v>
      </c>
      <c r="L1817">
        <f t="shared" si="197"/>
        <v>12</v>
      </c>
      <c r="M1817" t="str">
        <f t="shared" si="198"/>
        <v>Wednesday</v>
      </c>
      <c r="N1817" s="1" t="str">
        <f t="shared" si="199"/>
        <v>November</v>
      </c>
      <c r="O1817" s="2">
        <v>6.5277777777777782E-2</v>
      </c>
      <c r="P1817" s="2" t="str">
        <f t="shared" si="200"/>
        <v>Week 2</v>
      </c>
      <c r="Q1817" t="s">
        <v>59</v>
      </c>
      <c r="R1817" s="5">
        <v>330.28</v>
      </c>
      <c r="S1817" s="5">
        <v>0</v>
      </c>
      <c r="T1817" s="5">
        <f t="shared" si="201"/>
        <v>0</v>
      </c>
      <c r="U1817" s="5">
        <v>330.28</v>
      </c>
      <c r="V1817" s="5">
        <v>0</v>
      </c>
      <c r="W1817" s="5">
        <v>16.52</v>
      </c>
      <c r="X1817" s="5">
        <v>0.2</v>
      </c>
      <c r="Y1817" s="5">
        <v>347</v>
      </c>
      <c r="Z1817" s="5">
        <v>347</v>
      </c>
      <c r="AA1817" t="s">
        <v>73</v>
      </c>
      <c r="AB1817">
        <v>85.98</v>
      </c>
      <c r="AC1817">
        <v>8.56</v>
      </c>
      <c r="AD1817" t="s">
        <v>5778</v>
      </c>
      <c r="AE1817" t="s">
        <v>75</v>
      </c>
      <c r="AI1817" t="s">
        <v>730</v>
      </c>
      <c r="AJ1817" t="s">
        <v>731</v>
      </c>
      <c r="AK1817">
        <v>9999777722</v>
      </c>
      <c r="AO1817">
        <v>0</v>
      </c>
      <c r="AP1817">
        <v>0</v>
      </c>
      <c r="AQ1817">
        <v>347</v>
      </c>
      <c r="AZ1817">
        <v>330.28</v>
      </c>
      <c r="BA1817">
        <v>8.26</v>
      </c>
      <c r="BB1817">
        <v>330.28</v>
      </c>
      <c r="BC1817">
        <v>8.26</v>
      </c>
      <c r="BD1817" s="5">
        <v>347</v>
      </c>
      <c r="BE1817">
        <v>330.28</v>
      </c>
      <c r="BG1817">
        <f t="shared" si="202"/>
        <v>330.28</v>
      </c>
    </row>
    <row r="1818" spans="1:61" x14ac:dyDescent="0.25">
      <c r="A1818" t="s">
        <v>54</v>
      </c>
      <c r="B1818">
        <v>110027</v>
      </c>
      <c r="C1818" t="s">
        <v>55</v>
      </c>
      <c r="D1818" t="s">
        <v>56</v>
      </c>
      <c r="E1818" s="1">
        <v>45972</v>
      </c>
      <c r="F1818" t="s">
        <v>2141</v>
      </c>
      <c r="G1818" t="s">
        <v>67</v>
      </c>
      <c r="H1818" t="str">
        <f t="shared" si="196"/>
        <v>Direct Sale</v>
      </c>
      <c r="K1818" s="3">
        <v>45973.066666666666</v>
      </c>
      <c r="L1818">
        <f t="shared" si="197"/>
        <v>12</v>
      </c>
      <c r="M1818" t="str">
        <f t="shared" si="198"/>
        <v>Wednesday</v>
      </c>
      <c r="N1818" s="1" t="str">
        <f t="shared" si="199"/>
        <v>November</v>
      </c>
      <c r="O1818" s="2">
        <v>6.6666666666666666E-2</v>
      </c>
      <c r="P1818" s="2" t="str">
        <f t="shared" si="200"/>
        <v>Week 2</v>
      </c>
      <c r="Q1818" t="s">
        <v>59</v>
      </c>
      <c r="R1818" s="5">
        <v>118</v>
      </c>
      <c r="S1818" s="5">
        <v>0</v>
      </c>
      <c r="T1818" s="5">
        <f t="shared" si="201"/>
        <v>0</v>
      </c>
      <c r="U1818" s="5">
        <v>118</v>
      </c>
      <c r="V1818" s="5">
        <v>0</v>
      </c>
      <c r="W1818" s="5">
        <v>5.9</v>
      </c>
      <c r="X1818" s="5">
        <v>0.1</v>
      </c>
      <c r="Y1818" s="5">
        <v>124</v>
      </c>
      <c r="Z1818" s="5">
        <v>124</v>
      </c>
      <c r="AA1818" t="s">
        <v>68</v>
      </c>
      <c r="AB1818">
        <v>30.99</v>
      </c>
      <c r="AC1818">
        <v>4.28</v>
      </c>
      <c r="AD1818" t="s">
        <v>5778</v>
      </c>
      <c r="AE1818" t="s">
        <v>75</v>
      </c>
      <c r="AI1818" t="s">
        <v>730</v>
      </c>
      <c r="AJ1818" t="s">
        <v>731</v>
      </c>
      <c r="AK1818">
        <v>9999777722</v>
      </c>
      <c r="AO1818">
        <v>0</v>
      </c>
      <c r="AP1818">
        <v>0</v>
      </c>
      <c r="AR1818">
        <v>124</v>
      </c>
      <c r="AZ1818">
        <v>118</v>
      </c>
      <c r="BA1818">
        <v>2.95</v>
      </c>
      <c r="BB1818">
        <v>118</v>
      </c>
      <c r="BC1818">
        <v>2.95</v>
      </c>
      <c r="BD1818" s="5">
        <v>124</v>
      </c>
      <c r="BE1818">
        <v>118</v>
      </c>
      <c r="BG1818">
        <f t="shared" si="202"/>
        <v>118</v>
      </c>
    </row>
    <row r="1819" spans="1:61" x14ac:dyDescent="0.25">
      <c r="A1819" t="s">
        <v>54</v>
      </c>
      <c r="B1819">
        <v>110027</v>
      </c>
      <c r="C1819" t="s">
        <v>55</v>
      </c>
      <c r="D1819" t="s">
        <v>56</v>
      </c>
      <c r="E1819" s="1">
        <v>45972</v>
      </c>
      <c r="F1819" t="s">
        <v>2142</v>
      </c>
      <c r="G1819" t="s">
        <v>58</v>
      </c>
      <c r="H1819" t="str">
        <f t="shared" si="196"/>
        <v>Aggregator</v>
      </c>
      <c r="I1819">
        <v>7472201262</v>
      </c>
      <c r="J1819">
        <v>18528960</v>
      </c>
      <c r="K1819" s="3">
        <v>45973.067361111112</v>
      </c>
      <c r="L1819">
        <f t="shared" si="197"/>
        <v>12</v>
      </c>
      <c r="M1819" t="str">
        <f t="shared" si="198"/>
        <v>Wednesday</v>
      </c>
      <c r="N1819" s="1" t="str">
        <f t="shared" si="199"/>
        <v>November</v>
      </c>
      <c r="O1819" s="2">
        <v>6.7361111111111108E-2</v>
      </c>
      <c r="P1819" s="2" t="str">
        <f t="shared" si="200"/>
        <v>Week 2</v>
      </c>
      <c r="Q1819" t="s">
        <v>59</v>
      </c>
      <c r="R1819" s="5">
        <v>418</v>
      </c>
      <c r="S1819" s="5">
        <v>-100</v>
      </c>
      <c r="T1819" s="5">
        <f t="shared" si="201"/>
        <v>23.923444976076556</v>
      </c>
      <c r="U1819" s="5">
        <v>318</v>
      </c>
      <c r="V1819" s="5">
        <v>32</v>
      </c>
      <c r="W1819" s="5">
        <v>0</v>
      </c>
      <c r="X1819" s="5">
        <v>0</v>
      </c>
      <c r="Y1819" s="5">
        <v>350</v>
      </c>
      <c r="Z1819" s="5">
        <v>350</v>
      </c>
      <c r="AA1819" t="s">
        <v>60</v>
      </c>
      <c r="AB1819">
        <v>71.010000000000005</v>
      </c>
      <c r="AC1819">
        <v>8.69</v>
      </c>
      <c r="AD1819" t="s">
        <v>60</v>
      </c>
      <c r="AE1819" t="s">
        <v>56</v>
      </c>
      <c r="AF1819">
        <v>1262</v>
      </c>
      <c r="AG1819">
        <v>1262</v>
      </c>
      <c r="AO1819">
        <v>32</v>
      </c>
      <c r="AP1819">
        <v>0</v>
      </c>
      <c r="AX1819">
        <v>350</v>
      </c>
      <c r="BD1819" s="5">
        <v>350</v>
      </c>
      <c r="BE1819">
        <v>318</v>
      </c>
      <c r="BG1819">
        <f t="shared" si="202"/>
        <v>318</v>
      </c>
      <c r="BI1819">
        <v>32</v>
      </c>
    </row>
    <row r="1820" spans="1:61" x14ac:dyDescent="0.25">
      <c r="A1820" t="s">
        <v>54</v>
      </c>
      <c r="B1820">
        <v>110027</v>
      </c>
      <c r="C1820" t="s">
        <v>55</v>
      </c>
      <c r="D1820" t="s">
        <v>56</v>
      </c>
      <c r="E1820" s="1">
        <v>45972</v>
      </c>
      <c r="F1820" t="s">
        <v>2143</v>
      </c>
      <c r="G1820" t="s">
        <v>67</v>
      </c>
      <c r="H1820" t="str">
        <f t="shared" si="196"/>
        <v>Direct Sale</v>
      </c>
      <c r="K1820" s="3">
        <v>45973.068055555559</v>
      </c>
      <c r="L1820">
        <f t="shared" si="197"/>
        <v>12</v>
      </c>
      <c r="M1820" t="str">
        <f t="shared" si="198"/>
        <v>Wednesday</v>
      </c>
      <c r="N1820" s="1" t="str">
        <f t="shared" si="199"/>
        <v>November</v>
      </c>
      <c r="O1820" s="2">
        <v>6.805555555555555E-2</v>
      </c>
      <c r="P1820" s="2" t="str">
        <f t="shared" si="200"/>
        <v>Week 2</v>
      </c>
      <c r="Q1820" t="s">
        <v>59</v>
      </c>
      <c r="R1820" s="5">
        <v>178</v>
      </c>
      <c r="S1820" s="5">
        <v>0</v>
      </c>
      <c r="T1820" s="5">
        <f t="shared" si="201"/>
        <v>0</v>
      </c>
      <c r="U1820" s="5">
        <v>178</v>
      </c>
      <c r="V1820" s="5">
        <v>0</v>
      </c>
      <c r="W1820" s="5">
        <v>8.9</v>
      </c>
      <c r="X1820" s="5">
        <v>0.1</v>
      </c>
      <c r="Y1820" s="5">
        <v>187</v>
      </c>
      <c r="Z1820" s="5">
        <v>187</v>
      </c>
      <c r="AA1820" t="s">
        <v>73</v>
      </c>
      <c r="AB1820">
        <v>43.92</v>
      </c>
      <c r="AC1820">
        <v>3.92</v>
      </c>
      <c r="AD1820" t="s">
        <v>5778</v>
      </c>
      <c r="AE1820" t="s">
        <v>75</v>
      </c>
      <c r="AI1820" t="s">
        <v>730</v>
      </c>
      <c r="AJ1820" t="s">
        <v>731</v>
      </c>
      <c r="AK1820">
        <v>9999777722</v>
      </c>
      <c r="AO1820">
        <v>0</v>
      </c>
      <c r="AP1820">
        <v>0</v>
      </c>
      <c r="AQ1820">
        <v>187</v>
      </c>
      <c r="AZ1820">
        <v>178</v>
      </c>
      <c r="BA1820">
        <v>4.45</v>
      </c>
      <c r="BB1820">
        <v>178</v>
      </c>
      <c r="BC1820">
        <v>4.45</v>
      </c>
      <c r="BD1820" s="5">
        <v>187</v>
      </c>
      <c r="BE1820">
        <v>178</v>
      </c>
      <c r="BG1820">
        <f t="shared" si="202"/>
        <v>178</v>
      </c>
    </row>
    <row r="1821" spans="1:61" x14ac:dyDescent="0.25">
      <c r="A1821" t="s">
        <v>54</v>
      </c>
      <c r="B1821">
        <v>110027</v>
      </c>
      <c r="C1821" t="s">
        <v>55</v>
      </c>
      <c r="D1821" t="s">
        <v>56</v>
      </c>
      <c r="E1821" s="1">
        <v>45972</v>
      </c>
      <c r="F1821" t="s">
        <v>2144</v>
      </c>
      <c r="G1821" t="s">
        <v>67</v>
      </c>
      <c r="H1821" t="str">
        <f t="shared" si="196"/>
        <v>Direct Sale</v>
      </c>
      <c r="K1821" s="3">
        <v>45973.07708333333</v>
      </c>
      <c r="L1821">
        <f t="shared" si="197"/>
        <v>12</v>
      </c>
      <c r="M1821" t="str">
        <f t="shared" si="198"/>
        <v>Wednesday</v>
      </c>
      <c r="N1821" s="1" t="str">
        <f t="shared" si="199"/>
        <v>November</v>
      </c>
      <c r="O1821" s="2">
        <v>7.7083333333333337E-2</v>
      </c>
      <c r="P1821" s="2" t="str">
        <f t="shared" si="200"/>
        <v>Week 2</v>
      </c>
      <c r="Q1821" t="s">
        <v>59</v>
      </c>
      <c r="R1821" s="5">
        <v>298</v>
      </c>
      <c r="S1821" s="5">
        <v>0</v>
      </c>
      <c r="T1821" s="5">
        <f t="shared" si="201"/>
        <v>0</v>
      </c>
      <c r="U1821" s="5">
        <v>298</v>
      </c>
      <c r="V1821" s="5">
        <v>0</v>
      </c>
      <c r="W1821" s="5">
        <v>14.9</v>
      </c>
      <c r="X1821" s="5">
        <v>0.1</v>
      </c>
      <c r="Y1821" s="5">
        <v>313</v>
      </c>
      <c r="Z1821" s="5">
        <v>313</v>
      </c>
      <c r="AA1821" t="s">
        <v>73</v>
      </c>
      <c r="AB1821">
        <v>69.03</v>
      </c>
      <c r="AC1821">
        <v>4.84</v>
      </c>
      <c r="AD1821" t="s">
        <v>5778</v>
      </c>
      <c r="AE1821" t="s">
        <v>75</v>
      </c>
      <c r="AI1821" t="s">
        <v>730</v>
      </c>
      <c r="AJ1821" t="s">
        <v>731</v>
      </c>
      <c r="AK1821">
        <v>9999777722</v>
      </c>
      <c r="AO1821">
        <v>0</v>
      </c>
      <c r="AP1821">
        <v>0</v>
      </c>
      <c r="AQ1821">
        <v>313</v>
      </c>
      <c r="AZ1821">
        <v>298</v>
      </c>
      <c r="BA1821">
        <v>7.45</v>
      </c>
      <c r="BB1821">
        <v>298</v>
      </c>
      <c r="BC1821">
        <v>7.45</v>
      </c>
      <c r="BD1821" s="5">
        <v>313</v>
      </c>
      <c r="BE1821">
        <v>298</v>
      </c>
      <c r="BG1821">
        <f t="shared" si="202"/>
        <v>298</v>
      </c>
    </row>
    <row r="1822" spans="1:61" x14ac:dyDescent="0.25">
      <c r="A1822" t="s">
        <v>54</v>
      </c>
      <c r="B1822">
        <v>110027</v>
      </c>
      <c r="C1822" t="s">
        <v>55</v>
      </c>
      <c r="D1822" t="s">
        <v>56</v>
      </c>
      <c r="E1822" s="1">
        <v>45972</v>
      </c>
      <c r="F1822" t="s">
        <v>2145</v>
      </c>
      <c r="G1822" t="s">
        <v>58</v>
      </c>
      <c r="H1822" t="str">
        <f t="shared" si="196"/>
        <v>Aggregator</v>
      </c>
      <c r="I1822">
        <v>7473486451</v>
      </c>
      <c r="J1822">
        <v>18528960</v>
      </c>
      <c r="K1822" s="3">
        <v>45973.079861111109</v>
      </c>
      <c r="L1822">
        <f t="shared" si="197"/>
        <v>12</v>
      </c>
      <c r="M1822" t="str">
        <f t="shared" si="198"/>
        <v>Wednesday</v>
      </c>
      <c r="N1822" s="1" t="str">
        <f t="shared" si="199"/>
        <v>November</v>
      </c>
      <c r="O1822" s="2">
        <v>7.9861111111111105E-2</v>
      </c>
      <c r="P1822" s="2" t="str">
        <f t="shared" si="200"/>
        <v>Week 2</v>
      </c>
      <c r="Q1822" t="s">
        <v>59</v>
      </c>
      <c r="R1822" s="5">
        <v>349</v>
      </c>
      <c r="S1822" s="5">
        <v>-174.5</v>
      </c>
      <c r="T1822" s="5">
        <f t="shared" si="201"/>
        <v>50</v>
      </c>
      <c r="U1822" s="5">
        <v>174.5</v>
      </c>
      <c r="V1822" s="5">
        <v>32</v>
      </c>
      <c r="W1822" s="5">
        <v>0</v>
      </c>
      <c r="X1822" s="5">
        <v>0</v>
      </c>
      <c r="Y1822" s="5">
        <v>206.5</v>
      </c>
      <c r="Z1822" s="5">
        <v>206.5</v>
      </c>
      <c r="AA1822" t="s">
        <v>60</v>
      </c>
      <c r="AB1822">
        <v>65.040000000000006</v>
      </c>
      <c r="AC1822">
        <v>4.7699999999999996</v>
      </c>
      <c r="AD1822" t="s">
        <v>60</v>
      </c>
      <c r="AE1822" t="s">
        <v>56</v>
      </c>
      <c r="AF1822">
        <v>6451</v>
      </c>
      <c r="AG1822">
        <v>6451</v>
      </c>
      <c r="AO1822">
        <v>32</v>
      </c>
      <c r="AP1822">
        <v>0</v>
      </c>
      <c r="AX1822">
        <v>206.5</v>
      </c>
      <c r="BD1822" s="5">
        <v>206.5</v>
      </c>
      <c r="BE1822">
        <v>174.5</v>
      </c>
      <c r="BG1822">
        <f t="shared" si="202"/>
        <v>174.5</v>
      </c>
      <c r="BI1822">
        <v>32</v>
      </c>
    </row>
    <row r="1823" spans="1:61" x14ac:dyDescent="0.25">
      <c r="A1823" t="s">
        <v>54</v>
      </c>
      <c r="B1823">
        <v>110027</v>
      </c>
      <c r="C1823" t="s">
        <v>55</v>
      </c>
      <c r="D1823" t="s">
        <v>56</v>
      </c>
      <c r="E1823" s="1">
        <v>45972</v>
      </c>
      <c r="F1823" t="s">
        <v>2146</v>
      </c>
      <c r="G1823" t="s">
        <v>67</v>
      </c>
      <c r="H1823" t="str">
        <f t="shared" si="196"/>
        <v>Direct Sale</v>
      </c>
      <c r="K1823" s="3">
        <v>45973.080555555556</v>
      </c>
      <c r="L1823">
        <f t="shared" si="197"/>
        <v>12</v>
      </c>
      <c r="M1823" t="str">
        <f t="shared" si="198"/>
        <v>Wednesday</v>
      </c>
      <c r="N1823" s="1" t="str">
        <f t="shared" si="199"/>
        <v>November</v>
      </c>
      <c r="O1823" s="2">
        <v>8.0555555555555561E-2</v>
      </c>
      <c r="P1823" s="2" t="str">
        <f t="shared" si="200"/>
        <v>Week 2</v>
      </c>
      <c r="Q1823" t="s">
        <v>59</v>
      </c>
      <c r="R1823" s="5">
        <v>199</v>
      </c>
      <c r="S1823" s="5">
        <v>0</v>
      </c>
      <c r="T1823" s="5">
        <f t="shared" si="201"/>
        <v>0</v>
      </c>
      <c r="U1823" s="5">
        <v>199</v>
      </c>
      <c r="V1823" s="5">
        <v>0</v>
      </c>
      <c r="W1823" s="5">
        <v>9.9600000000000009</v>
      </c>
      <c r="X1823" s="5">
        <v>0.04</v>
      </c>
      <c r="Y1823" s="5">
        <v>209</v>
      </c>
      <c r="Z1823" s="5">
        <v>209</v>
      </c>
      <c r="AA1823" t="s">
        <v>68</v>
      </c>
      <c r="AB1823">
        <v>43.09</v>
      </c>
      <c r="AC1823">
        <v>1.96</v>
      </c>
      <c r="AD1823" t="s">
        <v>5778</v>
      </c>
      <c r="AE1823" t="s">
        <v>75</v>
      </c>
      <c r="AI1823" t="s">
        <v>730</v>
      </c>
      <c r="AJ1823" t="s">
        <v>731</v>
      </c>
      <c r="AK1823">
        <v>9999777722</v>
      </c>
      <c r="AO1823">
        <v>0</v>
      </c>
      <c r="AP1823">
        <v>0</v>
      </c>
      <c r="AR1823">
        <v>209</v>
      </c>
      <c r="AZ1823">
        <v>199</v>
      </c>
      <c r="BA1823">
        <v>4.9800000000000004</v>
      </c>
      <c r="BB1823">
        <v>199</v>
      </c>
      <c r="BC1823">
        <v>4.9800000000000004</v>
      </c>
      <c r="BD1823" s="5">
        <v>209</v>
      </c>
      <c r="BE1823">
        <v>199</v>
      </c>
      <c r="BG1823">
        <f t="shared" si="202"/>
        <v>199</v>
      </c>
    </row>
    <row r="1824" spans="1:61" x14ac:dyDescent="0.25">
      <c r="A1824" t="s">
        <v>54</v>
      </c>
      <c r="B1824">
        <v>110027</v>
      </c>
      <c r="C1824" t="s">
        <v>55</v>
      </c>
      <c r="D1824" t="s">
        <v>56</v>
      </c>
      <c r="E1824" s="1">
        <v>45972</v>
      </c>
      <c r="F1824" t="s">
        <v>2147</v>
      </c>
      <c r="G1824" t="s">
        <v>63</v>
      </c>
      <c r="H1824" t="str">
        <f t="shared" si="196"/>
        <v>Aggregator</v>
      </c>
      <c r="I1824">
        <v>221863000000000</v>
      </c>
      <c r="J1824">
        <v>29811</v>
      </c>
      <c r="K1824" s="3">
        <v>45973.085416666669</v>
      </c>
      <c r="L1824">
        <f t="shared" si="197"/>
        <v>12</v>
      </c>
      <c r="M1824" t="str">
        <f t="shared" si="198"/>
        <v>Wednesday</v>
      </c>
      <c r="N1824" s="1" t="str">
        <f t="shared" si="199"/>
        <v>November</v>
      </c>
      <c r="O1824" s="2">
        <v>8.5416666666666669E-2</v>
      </c>
      <c r="P1824" s="2" t="str">
        <f t="shared" si="200"/>
        <v>Week 2</v>
      </c>
      <c r="Q1824" t="s">
        <v>59</v>
      </c>
      <c r="R1824" s="5">
        <v>396</v>
      </c>
      <c r="S1824" s="5">
        <v>-120</v>
      </c>
      <c r="T1824" s="5">
        <f t="shared" si="201"/>
        <v>30.303030303030305</v>
      </c>
      <c r="U1824" s="5">
        <v>276</v>
      </c>
      <c r="V1824" s="5">
        <v>32</v>
      </c>
      <c r="W1824" s="5">
        <v>0</v>
      </c>
      <c r="X1824" s="5">
        <v>0</v>
      </c>
      <c r="Y1824" s="5">
        <v>308</v>
      </c>
      <c r="Z1824" s="5">
        <v>308</v>
      </c>
      <c r="AA1824" t="s">
        <v>64</v>
      </c>
      <c r="AB1824">
        <v>76.41</v>
      </c>
      <c r="AC1824">
        <v>6.22</v>
      </c>
      <c r="AD1824" t="s">
        <v>64</v>
      </c>
      <c r="AE1824" t="s">
        <v>56</v>
      </c>
      <c r="AF1824">
        <v>7854</v>
      </c>
      <c r="AG1824">
        <v>7854</v>
      </c>
      <c r="AO1824">
        <v>32</v>
      </c>
      <c r="AP1824">
        <v>0</v>
      </c>
      <c r="AW1824">
        <v>308</v>
      </c>
      <c r="BD1824" s="5">
        <v>308</v>
      </c>
      <c r="BE1824">
        <v>276</v>
      </c>
      <c r="BG1824">
        <f t="shared" si="202"/>
        <v>276</v>
      </c>
      <c r="BH1824">
        <v>32</v>
      </c>
    </row>
    <row r="1825" spans="1:61" x14ac:dyDescent="0.25">
      <c r="A1825" t="s">
        <v>54</v>
      </c>
      <c r="B1825">
        <v>110027</v>
      </c>
      <c r="C1825" t="s">
        <v>55</v>
      </c>
      <c r="D1825" t="s">
        <v>56</v>
      </c>
      <c r="E1825" s="1">
        <v>45972</v>
      </c>
      <c r="F1825" t="s">
        <v>2148</v>
      </c>
      <c r="G1825" t="s">
        <v>67</v>
      </c>
      <c r="H1825" t="str">
        <f t="shared" si="196"/>
        <v>Direct Sale</v>
      </c>
      <c r="K1825" s="3">
        <v>45973.088194444441</v>
      </c>
      <c r="L1825">
        <f t="shared" si="197"/>
        <v>12</v>
      </c>
      <c r="M1825" t="str">
        <f t="shared" si="198"/>
        <v>Wednesday</v>
      </c>
      <c r="N1825" s="1" t="str">
        <f t="shared" si="199"/>
        <v>November</v>
      </c>
      <c r="O1825" s="2">
        <v>8.819444444444445E-2</v>
      </c>
      <c r="P1825" s="2" t="str">
        <f t="shared" si="200"/>
        <v>Week 2</v>
      </c>
      <c r="Q1825" t="s">
        <v>59</v>
      </c>
      <c r="R1825" s="5">
        <v>616</v>
      </c>
      <c r="S1825" s="5">
        <v>0</v>
      </c>
      <c r="T1825" s="5">
        <f t="shared" si="201"/>
        <v>0</v>
      </c>
      <c r="U1825" s="5">
        <v>616</v>
      </c>
      <c r="V1825" s="5">
        <v>0</v>
      </c>
      <c r="W1825" s="5">
        <v>30.8</v>
      </c>
      <c r="X1825" s="5">
        <v>0.2</v>
      </c>
      <c r="Y1825" s="5">
        <v>647</v>
      </c>
      <c r="Z1825" s="5">
        <v>647</v>
      </c>
      <c r="AA1825" t="s">
        <v>68</v>
      </c>
      <c r="AB1825">
        <v>165.85</v>
      </c>
      <c r="AC1825">
        <v>10.68</v>
      </c>
      <c r="AD1825" t="s">
        <v>5778</v>
      </c>
      <c r="AE1825" t="s">
        <v>75</v>
      </c>
      <c r="AI1825" t="s">
        <v>730</v>
      </c>
      <c r="AJ1825" t="s">
        <v>731</v>
      </c>
      <c r="AK1825">
        <v>9999777722</v>
      </c>
      <c r="AO1825">
        <v>0</v>
      </c>
      <c r="AP1825">
        <v>0</v>
      </c>
      <c r="AR1825">
        <v>647</v>
      </c>
      <c r="AZ1825">
        <v>616</v>
      </c>
      <c r="BA1825">
        <v>15.4</v>
      </c>
      <c r="BB1825">
        <v>616</v>
      </c>
      <c r="BC1825">
        <v>15.4</v>
      </c>
      <c r="BD1825" s="5">
        <v>647</v>
      </c>
      <c r="BE1825">
        <v>616</v>
      </c>
      <c r="BG1825">
        <f t="shared" si="202"/>
        <v>616</v>
      </c>
    </row>
    <row r="1826" spans="1:61" x14ac:dyDescent="0.25">
      <c r="A1826" t="s">
        <v>54</v>
      </c>
      <c r="B1826">
        <v>110027</v>
      </c>
      <c r="C1826" t="s">
        <v>55</v>
      </c>
      <c r="D1826" t="s">
        <v>56</v>
      </c>
      <c r="E1826" s="1">
        <v>45972</v>
      </c>
      <c r="F1826" t="s">
        <v>2149</v>
      </c>
      <c r="G1826" t="s">
        <v>67</v>
      </c>
      <c r="H1826" t="str">
        <f t="shared" si="196"/>
        <v>Direct Sale</v>
      </c>
      <c r="K1826" s="3">
        <v>45973.09652777778</v>
      </c>
      <c r="L1826">
        <f t="shared" si="197"/>
        <v>12</v>
      </c>
      <c r="M1826" t="str">
        <f t="shared" si="198"/>
        <v>Wednesday</v>
      </c>
      <c r="N1826" s="1" t="str">
        <f t="shared" si="199"/>
        <v>November</v>
      </c>
      <c r="O1826" s="2">
        <v>9.6527777777777782E-2</v>
      </c>
      <c r="P1826" s="2" t="str">
        <f t="shared" si="200"/>
        <v>Week 2</v>
      </c>
      <c r="Q1826" t="s">
        <v>59</v>
      </c>
      <c r="R1826" s="5">
        <v>159</v>
      </c>
      <c r="S1826" s="5">
        <v>0</v>
      </c>
      <c r="T1826" s="5">
        <f t="shared" si="201"/>
        <v>0</v>
      </c>
      <c r="U1826" s="5">
        <v>159</v>
      </c>
      <c r="V1826" s="5">
        <v>0</v>
      </c>
      <c r="W1826" s="5">
        <v>7.96</v>
      </c>
      <c r="X1826" s="5">
        <v>0.04</v>
      </c>
      <c r="Y1826" s="5">
        <v>167</v>
      </c>
      <c r="Z1826" s="5">
        <v>167</v>
      </c>
      <c r="AA1826" t="s">
        <v>73</v>
      </c>
      <c r="AB1826">
        <v>29.83</v>
      </c>
      <c r="AC1826">
        <v>2.5</v>
      </c>
      <c r="AD1826" t="s">
        <v>5778</v>
      </c>
      <c r="AE1826" t="s">
        <v>75</v>
      </c>
      <c r="AI1826" t="s">
        <v>730</v>
      </c>
      <c r="AJ1826" t="s">
        <v>731</v>
      </c>
      <c r="AK1826">
        <v>9999777722</v>
      </c>
      <c r="AO1826">
        <v>0</v>
      </c>
      <c r="AP1826">
        <v>0</v>
      </c>
      <c r="AQ1826">
        <v>167</v>
      </c>
      <c r="AZ1826">
        <v>159</v>
      </c>
      <c r="BA1826">
        <v>3.98</v>
      </c>
      <c r="BB1826">
        <v>159</v>
      </c>
      <c r="BC1826">
        <v>3.98</v>
      </c>
      <c r="BD1826" s="5">
        <v>167</v>
      </c>
      <c r="BE1826">
        <v>159</v>
      </c>
      <c r="BG1826">
        <f t="shared" si="202"/>
        <v>159</v>
      </c>
    </row>
    <row r="1827" spans="1:61" x14ac:dyDescent="0.25">
      <c r="A1827" t="s">
        <v>54</v>
      </c>
      <c r="B1827">
        <v>110027</v>
      </c>
      <c r="C1827" t="s">
        <v>55</v>
      </c>
      <c r="D1827" t="s">
        <v>56</v>
      </c>
      <c r="E1827" s="1">
        <v>45972</v>
      </c>
      <c r="F1827" t="s">
        <v>2150</v>
      </c>
      <c r="G1827" t="s">
        <v>63</v>
      </c>
      <c r="H1827" t="str">
        <f t="shared" si="196"/>
        <v>Aggregator</v>
      </c>
      <c r="I1827">
        <v>221864000000000</v>
      </c>
      <c r="J1827">
        <v>29811</v>
      </c>
      <c r="K1827" s="3">
        <v>45973.097222222219</v>
      </c>
      <c r="L1827">
        <f t="shared" si="197"/>
        <v>12</v>
      </c>
      <c r="M1827" t="str">
        <f t="shared" si="198"/>
        <v>Wednesday</v>
      </c>
      <c r="N1827" s="1" t="str">
        <f t="shared" si="199"/>
        <v>November</v>
      </c>
      <c r="O1827" s="2">
        <v>9.7222222222222224E-2</v>
      </c>
      <c r="P1827" s="2" t="str">
        <f t="shared" si="200"/>
        <v>Week 2</v>
      </c>
      <c r="Q1827" t="s">
        <v>59</v>
      </c>
      <c r="R1827" s="5">
        <v>367</v>
      </c>
      <c r="S1827" s="5">
        <v>-93.75</v>
      </c>
      <c r="T1827" s="5">
        <f t="shared" si="201"/>
        <v>25.544959128065397</v>
      </c>
      <c r="U1827" s="5">
        <v>273.25</v>
      </c>
      <c r="V1827" s="5">
        <v>32</v>
      </c>
      <c r="W1827" s="5">
        <v>0</v>
      </c>
      <c r="X1827" s="5">
        <v>-0.25</v>
      </c>
      <c r="Y1827" s="5">
        <v>305</v>
      </c>
      <c r="Z1827" s="5">
        <v>305</v>
      </c>
      <c r="AA1827" t="s">
        <v>64</v>
      </c>
      <c r="AB1827">
        <v>74.760000000000005</v>
      </c>
      <c r="AC1827">
        <v>9.8000000000000007</v>
      </c>
      <c r="AD1827" t="s">
        <v>64</v>
      </c>
      <c r="AE1827" t="s">
        <v>56</v>
      </c>
      <c r="AF1827">
        <v>7171</v>
      </c>
      <c r="AG1827">
        <v>7171</v>
      </c>
      <c r="AO1827">
        <v>32</v>
      </c>
      <c r="AP1827">
        <v>0</v>
      </c>
      <c r="AW1827">
        <v>305</v>
      </c>
      <c r="BD1827" s="5">
        <v>305</v>
      </c>
      <c r="BE1827">
        <v>273.25</v>
      </c>
      <c r="BG1827">
        <f t="shared" si="202"/>
        <v>273.25</v>
      </c>
      <c r="BH1827">
        <v>32</v>
      </c>
    </row>
    <row r="1828" spans="1:61" x14ac:dyDescent="0.25">
      <c r="A1828" t="s">
        <v>54</v>
      </c>
      <c r="B1828">
        <v>110027</v>
      </c>
      <c r="C1828" t="s">
        <v>55</v>
      </c>
      <c r="D1828" t="s">
        <v>56</v>
      </c>
      <c r="E1828" s="1">
        <v>45972</v>
      </c>
      <c r="F1828" t="s">
        <v>2151</v>
      </c>
      <c r="G1828" t="s">
        <v>58</v>
      </c>
      <c r="H1828" t="str">
        <f t="shared" si="196"/>
        <v>Aggregator</v>
      </c>
      <c r="I1828">
        <v>7473037625</v>
      </c>
      <c r="J1828">
        <v>18528960</v>
      </c>
      <c r="K1828" s="3">
        <v>45973.097222222219</v>
      </c>
      <c r="L1828">
        <f t="shared" si="197"/>
        <v>12</v>
      </c>
      <c r="M1828" t="str">
        <f t="shared" si="198"/>
        <v>Wednesday</v>
      </c>
      <c r="N1828" s="1" t="str">
        <f t="shared" si="199"/>
        <v>November</v>
      </c>
      <c r="O1828" s="2">
        <v>9.7222222222222224E-2</v>
      </c>
      <c r="P1828" s="2" t="str">
        <f t="shared" si="200"/>
        <v>Week 2</v>
      </c>
      <c r="Q1828" t="s">
        <v>59</v>
      </c>
      <c r="R1828" s="5">
        <v>229</v>
      </c>
      <c r="S1828" s="5">
        <v>-100</v>
      </c>
      <c r="T1828" s="5">
        <f t="shared" si="201"/>
        <v>43.668122270742359</v>
      </c>
      <c r="U1828" s="5">
        <v>129</v>
      </c>
      <c r="V1828" s="5">
        <v>32</v>
      </c>
      <c r="W1828" s="5">
        <v>0</v>
      </c>
      <c r="X1828" s="5">
        <v>0</v>
      </c>
      <c r="Y1828" s="5">
        <v>161</v>
      </c>
      <c r="Z1828" s="5">
        <v>161</v>
      </c>
      <c r="AA1828" t="s">
        <v>60</v>
      </c>
      <c r="AB1828">
        <v>47.44</v>
      </c>
      <c r="AC1828">
        <v>5.03</v>
      </c>
      <c r="AD1828" t="s">
        <v>60</v>
      </c>
      <c r="AE1828" t="s">
        <v>56</v>
      </c>
      <c r="AF1828">
        <v>7625</v>
      </c>
      <c r="AG1828">
        <v>7625</v>
      </c>
      <c r="AO1828">
        <v>32</v>
      </c>
      <c r="AP1828">
        <v>0</v>
      </c>
      <c r="AX1828">
        <v>161</v>
      </c>
      <c r="BD1828" s="5">
        <v>161</v>
      </c>
      <c r="BE1828">
        <v>129</v>
      </c>
      <c r="BG1828">
        <f t="shared" si="202"/>
        <v>129</v>
      </c>
      <c r="BI1828">
        <v>32</v>
      </c>
    </row>
    <row r="1829" spans="1:61" x14ac:dyDescent="0.25">
      <c r="A1829" t="s">
        <v>54</v>
      </c>
      <c r="B1829">
        <v>110027</v>
      </c>
      <c r="C1829" t="s">
        <v>55</v>
      </c>
      <c r="D1829" t="s">
        <v>56</v>
      </c>
      <c r="E1829" s="1">
        <v>45972</v>
      </c>
      <c r="F1829" t="s">
        <v>2152</v>
      </c>
      <c r="G1829" t="s">
        <v>67</v>
      </c>
      <c r="H1829" t="str">
        <f t="shared" si="196"/>
        <v>Direct Sale</v>
      </c>
      <c r="K1829" s="3">
        <v>45973.099305555559</v>
      </c>
      <c r="L1829">
        <f t="shared" si="197"/>
        <v>12</v>
      </c>
      <c r="M1829" t="str">
        <f t="shared" si="198"/>
        <v>Wednesday</v>
      </c>
      <c r="N1829" s="1" t="str">
        <f t="shared" si="199"/>
        <v>November</v>
      </c>
      <c r="O1829" s="2">
        <v>9.930555555555555E-2</v>
      </c>
      <c r="P1829" s="2" t="str">
        <f t="shared" si="200"/>
        <v>Week 2</v>
      </c>
      <c r="Q1829" t="s">
        <v>59</v>
      </c>
      <c r="R1829" s="5">
        <v>1261</v>
      </c>
      <c r="S1829" s="5">
        <v>0</v>
      </c>
      <c r="T1829" s="5">
        <f t="shared" si="201"/>
        <v>0</v>
      </c>
      <c r="U1829" s="5">
        <v>1261</v>
      </c>
      <c r="V1829" s="5">
        <v>0</v>
      </c>
      <c r="W1829" s="5">
        <v>63.06</v>
      </c>
      <c r="X1829" s="5">
        <v>-0.06</v>
      </c>
      <c r="Y1829" s="5">
        <v>1324</v>
      </c>
      <c r="Z1829" s="5">
        <v>1324</v>
      </c>
      <c r="AA1829" t="s">
        <v>73</v>
      </c>
      <c r="AB1829">
        <v>287.5</v>
      </c>
      <c r="AC1829">
        <v>22.08</v>
      </c>
      <c r="AD1829" t="s">
        <v>5778</v>
      </c>
      <c r="AE1829" t="s">
        <v>75</v>
      </c>
      <c r="AI1829" t="s">
        <v>730</v>
      </c>
      <c r="AJ1829" t="s">
        <v>731</v>
      </c>
      <c r="AK1829">
        <v>9999777722</v>
      </c>
      <c r="AO1829">
        <v>0</v>
      </c>
      <c r="AP1829">
        <v>0</v>
      </c>
      <c r="AQ1829">
        <v>1324</v>
      </c>
      <c r="AZ1829">
        <v>1261</v>
      </c>
      <c r="BA1829">
        <v>31.53</v>
      </c>
      <c r="BB1829">
        <v>1261</v>
      </c>
      <c r="BC1829">
        <v>31.53</v>
      </c>
      <c r="BD1829" s="5">
        <v>1324</v>
      </c>
      <c r="BE1829">
        <v>1261</v>
      </c>
      <c r="BG1829">
        <f t="shared" si="202"/>
        <v>1261</v>
      </c>
    </row>
    <row r="1830" spans="1:61" x14ac:dyDescent="0.25">
      <c r="A1830" t="s">
        <v>54</v>
      </c>
      <c r="B1830">
        <v>110027</v>
      </c>
      <c r="C1830" t="s">
        <v>55</v>
      </c>
      <c r="D1830" t="s">
        <v>56</v>
      </c>
      <c r="E1830" s="1">
        <v>45972</v>
      </c>
      <c r="F1830" t="s">
        <v>2153</v>
      </c>
      <c r="G1830" t="s">
        <v>67</v>
      </c>
      <c r="H1830" t="str">
        <f t="shared" si="196"/>
        <v>Direct Sale</v>
      </c>
      <c r="K1830" s="3">
        <v>45973.103472222225</v>
      </c>
      <c r="L1830">
        <f t="shared" si="197"/>
        <v>12</v>
      </c>
      <c r="M1830" t="str">
        <f t="shared" si="198"/>
        <v>Wednesday</v>
      </c>
      <c r="N1830" s="1" t="str">
        <f t="shared" si="199"/>
        <v>November</v>
      </c>
      <c r="O1830" s="2">
        <v>0.10347222222222222</v>
      </c>
      <c r="P1830" s="2" t="str">
        <f t="shared" si="200"/>
        <v>Week 2</v>
      </c>
      <c r="Q1830" t="s">
        <v>59</v>
      </c>
      <c r="R1830" s="5">
        <v>176</v>
      </c>
      <c r="S1830" s="5">
        <v>0</v>
      </c>
      <c r="T1830" s="5">
        <f t="shared" si="201"/>
        <v>0</v>
      </c>
      <c r="U1830" s="5">
        <v>176</v>
      </c>
      <c r="V1830" s="5">
        <v>0</v>
      </c>
      <c r="W1830" s="5">
        <v>8.8000000000000007</v>
      </c>
      <c r="X1830" s="5">
        <v>0.2</v>
      </c>
      <c r="Y1830" s="5">
        <v>185</v>
      </c>
      <c r="Z1830" s="5">
        <v>185</v>
      </c>
      <c r="AA1830" t="s">
        <v>68</v>
      </c>
      <c r="AB1830">
        <v>45.64</v>
      </c>
      <c r="AC1830">
        <v>4.28</v>
      </c>
      <c r="AD1830" t="s">
        <v>5778</v>
      </c>
      <c r="AE1830" t="s">
        <v>75</v>
      </c>
      <c r="AI1830" t="s">
        <v>730</v>
      </c>
      <c r="AJ1830" t="s">
        <v>731</v>
      </c>
      <c r="AK1830">
        <v>9999777722</v>
      </c>
      <c r="AO1830">
        <v>0</v>
      </c>
      <c r="AP1830">
        <v>0</v>
      </c>
      <c r="AR1830">
        <v>185</v>
      </c>
      <c r="AZ1830">
        <v>176</v>
      </c>
      <c r="BA1830">
        <v>4.4000000000000004</v>
      </c>
      <c r="BB1830">
        <v>176</v>
      </c>
      <c r="BC1830">
        <v>4.4000000000000004</v>
      </c>
      <c r="BD1830" s="5">
        <v>185</v>
      </c>
      <c r="BE1830">
        <v>176</v>
      </c>
      <c r="BG1830">
        <f t="shared" si="202"/>
        <v>176</v>
      </c>
    </row>
    <row r="1831" spans="1:61" x14ac:dyDescent="0.25">
      <c r="A1831" t="s">
        <v>54</v>
      </c>
      <c r="B1831">
        <v>110027</v>
      </c>
      <c r="C1831" t="s">
        <v>55</v>
      </c>
      <c r="D1831" t="s">
        <v>56</v>
      </c>
      <c r="E1831" s="1">
        <v>45972</v>
      </c>
      <c r="F1831" t="s">
        <v>2154</v>
      </c>
      <c r="G1831" t="s">
        <v>63</v>
      </c>
      <c r="H1831" t="str">
        <f t="shared" si="196"/>
        <v>Aggregator</v>
      </c>
      <c r="I1831">
        <v>221865000000000</v>
      </c>
      <c r="J1831">
        <v>29811</v>
      </c>
      <c r="K1831" s="3">
        <v>45973.105555555558</v>
      </c>
      <c r="L1831">
        <f t="shared" si="197"/>
        <v>12</v>
      </c>
      <c r="M1831" t="str">
        <f t="shared" si="198"/>
        <v>Wednesday</v>
      </c>
      <c r="N1831" s="1" t="str">
        <f t="shared" si="199"/>
        <v>November</v>
      </c>
      <c r="O1831" s="2">
        <v>0.10555555555555556</v>
      </c>
      <c r="P1831" s="2" t="str">
        <f t="shared" si="200"/>
        <v>Week 2</v>
      </c>
      <c r="Q1831" t="s">
        <v>59</v>
      </c>
      <c r="R1831" s="5">
        <v>258</v>
      </c>
      <c r="S1831" s="5">
        <v>-60</v>
      </c>
      <c r="T1831" s="5">
        <f t="shared" si="201"/>
        <v>23.255813953488371</v>
      </c>
      <c r="U1831" s="5">
        <v>198</v>
      </c>
      <c r="V1831" s="5">
        <v>32</v>
      </c>
      <c r="W1831" s="5">
        <v>0</v>
      </c>
      <c r="X1831" s="5">
        <v>0</v>
      </c>
      <c r="Y1831" s="5">
        <v>230</v>
      </c>
      <c r="Z1831" s="5">
        <v>230</v>
      </c>
      <c r="AA1831" t="s">
        <v>64</v>
      </c>
      <c r="AB1831">
        <v>45.56</v>
      </c>
      <c r="AC1831">
        <v>3.92</v>
      </c>
      <c r="AD1831" t="s">
        <v>64</v>
      </c>
      <c r="AE1831" t="s">
        <v>56</v>
      </c>
      <c r="AF1831">
        <v>5170</v>
      </c>
      <c r="AG1831">
        <v>5170</v>
      </c>
      <c r="AO1831">
        <v>32</v>
      </c>
      <c r="AP1831">
        <v>0</v>
      </c>
      <c r="AW1831">
        <v>230</v>
      </c>
      <c r="BD1831" s="5">
        <v>230</v>
      </c>
      <c r="BE1831">
        <v>198</v>
      </c>
      <c r="BG1831">
        <f t="shared" si="202"/>
        <v>198</v>
      </c>
      <c r="BH1831">
        <v>32</v>
      </c>
    </row>
    <row r="1832" spans="1:61" x14ac:dyDescent="0.25">
      <c r="A1832" t="s">
        <v>54</v>
      </c>
      <c r="B1832">
        <v>110027</v>
      </c>
      <c r="C1832" t="s">
        <v>55</v>
      </c>
      <c r="D1832" t="s">
        <v>56</v>
      </c>
      <c r="E1832" s="1">
        <v>45972</v>
      </c>
      <c r="F1832" t="s">
        <v>2155</v>
      </c>
      <c r="G1832" t="s">
        <v>58</v>
      </c>
      <c r="H1832" t="str">
        <f t="shared" si="196"/>
        <v>Aggregator</v>
      </c>
      <c r="I1832">
        <v>7472711444</v>
      </c>
      <c r="J1832">
        <v>18528960</v>
      </c>
      <c r="K1832" s="3">
        <v>45973.115277777775</v>
      </c>
      <c r="L1832">
        <f t="shared" si="197"/>
        <v>12</v>
      </c>
      <c r="M1832" t="str">
        <f t="shared" si="198"/>
        <v>Wednesday</v>
      </c>
      <c r="N1832" s="1" t="str">
        <f t="shared" si="199"/>
        <v>November</v>
      </c>
      <c r="O1832" s="2">
        <v>0.11527777777777778</v>
      </c>
      <c r="P1832" s="2" t="str">
        <f t="shared" si="200"/>
        <v>Week 2</v>
      </c>
      <c r="Q1832" t="s">
        <v>59</v>
      </c>
      <c r="R1832" s="5">
        <v>416</v>
      </c>
      <c r="S1832" s="5">
        <v>-100</v>
      </c>
      <c r="T1832" s="5">
        <f t="shared" si="201"/>
        <v>24.03846153846154</v>
      </c>
      <c r="U1832" s="5">
        <v>316</v>
      </c>
      <c r="V1832" s="5">
        <v>32</v>
      </c>
      <c r="W1832" s="5">
        <v>0</v>
      </c>
      <c r="X1832" s="5">
        <v>0</v>
      </c>
      <c r="Y1832" s="5">
        <v>348</v>
      </c>
      <c r="Z1832" s="5">
        <v>348</v>
      </c>
      <c r="AA1832" t="s">
        <v>60</v>
      </c>
      <c r="AB1832">
        <v>79.37</v>
      </c>
      <c r="AC1832">
        <v>11.01</v>
      </c>
      <c r="AD1832" t="s">
        <v>60</v>
      </c>
      <c r="AE1832" t="s">
        <v>56</v>
      </c>
      <c r="AF1832">
        <v>1444</v>
      </c>
      <c r="AG1832">
        <v>1444</v>
      </c>
      <c r="AO1832">
        <v>32</v>
      </c>
      <c r="AP1832">
        <v>0</v>
      </c>
      <c r="AX1832">
        <v>348</v>
      </c>
      <c r="BD1832" s="5">
        <v>348</v>
      </c>
      <c r="BE1832">
        <v>316</v>
      </c>
      <c r="BG1832">
        <f t="shared" si="202"/>
        <v>316</v>
      </c>
      <c r="BI1832">
        <v>32</v>
      </c>
    </row>
    <row r="1833" spans="1:61" x14ac:dyDescent="0.25">
      <c r="A1833" t="s">
        <v>54</v>
      </c>
      <c r="B1833">
        <v>110027</v>
      </c>
      <c r="C1833" t="s">
        <v>55</v>
      </c>
      <c r="D1833" t="s">
        <v>56</v>
      </c>
      <c r="E1833" s="1">
        <v>45972</v>
      </c>
      <c r="F1833" t="s">
        <v>2156</v>
      </c>
      <c r="G1833" t="s">
        <v>63</v>
      </c>
      <c r="H1833" t="str">
        <f t="shared" si="196"/>
        <v>Aggregator</v>
      </c>
      <c r="I1833">
        <v>221867000000000</v>
      </c>
      <c r="J1833">
        <v>29811</v>
      </c>
      <c r="K1833" s="3">
        <v>45973.133333333331</v>
      </c>
      <c r="L1833">
        <f t="shared" si="197"/>
        <v>12</v>
      </c>
      <c r="M1833" t="str">
        <f t="shared" si="198"/>
        <v>Wednesday</v>
      </c>
      <c r="N1833" s="1" t="str">
        <f t="shared" si="199"/>
        <v>November</v>
      </c>
      <c r="O1833" s="2">
        <v>0.13333333333333333</v>
      </c>
      <c r="P1833" s="2" t="str">
        <f t="shared" si="200"/>
        <v>Week 2</v>
      </c>
      <c r="Q1833" t="s">
        <v>59</v>
      </c>
      <c r="R1833" s="5">
        <v>256</v>
      </c>
      <c r="S1833" s="5">
        <v>-93.75</v>
      </c>
      <c r="T1833" s="5">
        <f t="shared" si="201"/>
        <v>36.62109375</v>
      </c>
      <c r="U1833" s="5">
        <v>162.25</v>
      </c>
      <c r="V1833" s="5">
        <v>32</v>
      </c>
      <c r="W1833" s="5">
        <v>0</v>
      </c>
      <c r="X1833" s="5">
        <v>-0.25</v>
      </c>
      <c r="Y1833" s="5">
        <v>194</v>
      </c>
      <c r="Z1833" s="5">
        <v>194</v>
      </c>
      <c r="AA1833" t="s">
        <v>64</v>
      </c>
      <c r="AB1833">
        <v>48.47</v>
      </c>
      <c r="AC1833">
        <v>5.34</v>
      </c>
      <c r="AD1833" t="s">
        <v>64</v>
      </c>
      <c r="AE1833" t="s">
        <v>56</v>
      </c>
      <c r="AF1833">
        <v>5393</v>
      </c>
      <c r="AG1833">
        <v>5393</v>
      </c>
      <c r="AO1833">
        <v>32</v>
      </c>
      <c r="AP1833">
        <v>0</v>
      </c>
      <c r="AW1833">
        <v>194</v>
      </c>
      <c r="BD1833" s="5">
        <v>194</v>
      </c>
      <c r="BE1833">
        <v>162.25</v>
      </c>
      <c r="BG1833">
        <f t="shared" si="202"/>
        <v>162.25</v>
      </c>
      <c r="BH1833">
        <v>32</v>
      </c>
    </row>
    <row r="1834" spans="1:61" x14ac:dyDescent="0.25">
      <c r="A1834" t="s">
        <v>54</v>
      </c>
      <c r="B1834">
        <v>110027</v>
      </c>
      <c r="C1834" t="s">
        <v>55</v>
      </c>
      <c r="D1834" t="s">
        <v>56</v>
      </c>
      <c r="E1834" s="1">
        <v>45972</v>
      </c>
      <c r="F1834" t="s">
        <v>2157</v>
      </c>
      <c r="G1834" t="s">
        <v>58</v>
      </c>
      <c r="H1834" t="str">
        <f t="shared" si="196"/>
        <v>Aggregator</v>
      </c>
      <c r="I1834">
        <v>7473489277</v>
      </c>
      <c r="J1834">
        <v>18528960</v>
      </c>
      <c r="K1834" s="3">
        <v>45973.147222222222</v>
      </c>
      <c r="L1834">
        <f t="shared" si="197"/>
        <v>12</v>
      </c>
      <c r="M1834" t="str">
        <f t="shared" si="198"/>
        <v>Wednesday</v>
      </c>
      <c r="N1834" s="1" t="str">
        <f t="shared" si="199"/>
        <v>November</v>
      </c>
      <c r="O1834" s="2">
        <v>0.14722222222222223</v>
      </c>
      <c r="P1834" s="2" t="str">
        <f t="shared" si="200"/>
        <v>Week 2</v>
      </c>
      <c r="Q1834" t="s">
        <v>59</v>
      </c>
      <c r="R1834" s="5">
        <v>318</v>
      </c>
      <c r="S1834" s="5">
        <v>-100</v>
      </c>
      <c r="T1834" s="5">
        <f t="shared" si="201"/>
        <v>31.446540880503143</v>
      </c>
      <c r="U1834" s="5">
        <v>218</v>
      </c>
      <c r="V1834" s="5">
        <v>32</v>
      </c>
      <c r="W1834" s="5">
        <v>0</v>
      </c>
      <c r="X1834" s="5">
        <v>0</v>
      </c>
      <c r="Y1834" s="5">
        <v>250</v>
      </c>
      <c r="Z1834" s="5">
        <v>250</v>
      </c>
      <c r="AA1834" t="s">
        <v>60</v>
      </c>
      <c r="AB1834">
        <v>56.34</v>
      </c>
      <c r="AC1834">
        <v>8.15</v>
      </c>
      <c r="AD1834" t="s">
        <v>60</v>
      </c>
      <c r="AE1834" t="s">
        <v>56</v>
      </c>
      <c r="AF1834">
        <v>9277</v>
      </c>
      <c r="AG1834">
        <v>9277</v>
      </c>
      <c r="AO1834">
        <v>32</v>
      </c>
      <c r="AP1834">
        <v>0</v>
      </c>
      <c r="AX1834">
        <v>250</v>
      </c>
      <c r="BD1834" s="5">
        <v>250</v>
      </c>
      <c r="BE1834">
        <v>218</v>
      </c>
      <c r="BG1834">
        <f t="shared" si="202"/>
        <v>218</v>
      </c>
      <c r="BI1834">
        <v>32</v>
      </c>
    </row>
    <row r="1835" spans="1:61" x14ac:dyDescent="0.25">
      <c r="A1835" t="s">
        <v>54</v>
      </c>
      <c r="B1835">
        <v>110027</v>
      </c>
      <c r="C1835" t="s">
        <v>55</v>
      </c>
      <c r="D1835" t="s">
        <v>56</v>
      </c>
      <c r="E1835" s="1">
        <v>45972</v>
      </c>
      <c r="F1835" t="s">
        <v>2158</v>
      </c>
      <c r="G1835" t="s">
        <v>67</v>
      </c>
      <c r="H1835" t="str">
        <f t="shared" si="196"/>
        <v>Direct Sale</v>
      </c>
      <c r="K1835" s="3">
        <v>45973.152777777781</v>
      </c>
      <c r="L1835">
        <f t="shared" si="197"/>
        <v>12</v>
      </c>
      <c r="M1835" t="str">
        <f t="shared" si="198"/>
        <v>Wednesday</v>
      </c>
      <c r="N1835" s="1" t="str">
        <f t="shared" si="199"/>
        <v>November</v>
      </c>
      <c r="O1835" s="2">
        <v>0.15277777777777779</v>
      </c>
      <c r="P1835" s="2" t="str">
        <f t="shared" si="200"/>
        <v>Week 2</v>
      </c>
      <c r="Q1835" t="s">
        <v>59</v>
      </c>
      <c r="R1835" s="5">
        <v>337</v>
      </c>
      <c r="S1835" s="5">
        <v>0</v>
      </c>
      <c r="T1835" s="5">
        <f t="shared" si="201"/>
        <v>0</v>
      </c>
      <c r="U1835" s="5">
        <v>337</v>
      </c>
      <c r="V1835" s="5">
        <v>0</v>
      </c>
      <c r="W1835" s="5">
        <v>16.84</v>
      </c>
      <c r="X1835" s="5">
        <v>0.16</v>
      </c>
      <c r="Y1835" s="5">
        <v>354</v>
      </c>
      <c r="Z1835" s="5">
        <v>354</v>
      </c>
      <c r="AA1835" t="s">
        <v>68</v>
      </c>
      <c r="AB1835">
        <v>73.959999999999994</v>
      </c>
      <c r="AC1835">
        <v>7.18</v>
      </c>
      <c r="AD1835" t="s">
        <v>5778</v>
      </c>
      <c r="AE1835" t="s">
        <v>75</v>
      </c>
      <c r="AI1835" t="s">
        <v>2159</v>
      </c>
      <c r="AJ1835" t="s">
        <v>2160</v>
      </c>
      <c r="AK1835">
        <v>9142578915</v>
      </c>
      <c r="AO1835">
        <v>0</v>
      </c>
      <c r="AP1835">
        <v>0</v>
      </c>
      <c r="AR1835">
        <v>354</v>
      </c>
      <c r="AZ1835">
        <v>337</v>
      </c>
      <c r="BA1835">
        <v>8.42</v>
      </c>
      <c r="BB1835">
        <v>337</v>
      </c>
      <c r="BC1835">
        <v>8.42</v>
      </c>
      <c r="BD1835" s="5">
        <v>354</v>
      </c>
      <c r="BE1835">
        <v>337</v>
      </c>
      <c r="BG1835">
        <f t="shared" si="202"/>
        <v>337</v>
      </c>
    </row>
    <row r="1836" spans="1:61" x14ac:dyDescent="0.25">
      <c r="A1836" t="s">
        <v>54</v>
      </c>
      <c r="B1836">
        <v>110027</v>
      </c>
      <c r="C1836" t="s">
        <v>55</v>
      </c>
      <c r="D1836" t="s">
        <v>56</v>
      </c>
      <c r="E1836" s="1">
        <v>45972</v>
      </c>
      <c r="F1836" t="s">
        <v>2161</v>
      </c>
      <c r="G1836" t="s">
        <v>58</v>
      </c>
      <c r="H1836" t="str">
        <f t="shared" si="196"/>
        <v>Aggregator</v>
      </c>
      <c r="I1836">
        <v>7464804230</v>
      </c>
      <c r="J1836">
        <v>18528960</v>
      </c>
      <c r="K1836" s="3">
        <v>45973.177777777775</v>
      </c>
      <c r="L1836">
        <f t="shared" si="197"/>
        <v>12</v>
      </c>
      <c r="M1836" t="str">
        <f t="shared" si="198"/>
        <v>Wednesday</v>
      </c>
      <c r="N1836" s="1" t="str">
        <f t="shared" si="199"/>
        <v>November</v>
      </c>
      <c r="O1836" s="2">
        <v>0.17777777777777778</v>
      </c>
      <c r="P1836" s="2" t="str">
        <f t="shared" si="200"/>
        <v>Week 2</v>
      </c>
      <c r="Q1836" t="s">
        <v>59</v>
      </c>
      <c r="R1836" s="5">
        <v>686</v>
      </c>
      <c r="S1836" s="5">
        <v>-75</v>
      </c>
      <c r="T1836" s="5">
        <f t="shared" si="201"/>
        <v>10.932944606413994</v>
      </c>
      <c r="U1836" s="5">
        <v>611</v>
      </c>
      <c r="V1836" s="5">
        <v>32</v>
      </c>
      <c r="W1836" s="5">
        <v>0</v>
      </c>
      <c r="X1836" s="5">
        <v>0</v>
      </c>
      <c r="Y1836" s="5">
        <v>643</v>
      </c>
      <c r="Z1836" s="5">
        <v>643</v>
      </c>
      <c r="AA1836" t="s">
        <v>60</v>
      </c>
      <c r="AB1836">
        <v>129.34</v>
      </c>
      <c r="AC1836">
        <v>13.72</v>
      </c>
      <c r="AD1836" t="s">
        <v>60</v>
      </c>
      <c r="AE1836" t="s">
        <v>56</v>
      </c>
      <c r="AF1836">
        <v>4230</v>
      </c>
      <c r="AG1836">
        <v>4230</v>
      </c>
      <c r="AO1836">
        <v>32</v>
      </c>
      <c r="AP1836">
        <v>0</v>
      </c>
      <c r="AX1836">
        <v>643</v>
      </c>
      <c r="BD1836" s="5">
        <v>643</v>
      </c>
      <c r="BE1836">
        <v>611</v>
      </c>
      <c r="BG1836">
        <f t="shared" si="202"/>
        <v>611</v>
      </c>
      <c r="BI1836">
        <v>32</v>
      </c>
    </row>
    <row r="1837" spans="1:61" x14ac:dyDescent="0.25">
      <c r="A1837" t="s">
        <v>54</v>
      </c>
      <c r="B1837">
        <v>110027</v>
      </c>
      <c r="C1837" t="s">
        <v>55</v>
      </c>
      <c r="D1837" t="s">
        <v>56</v>
      </c>
      <c r="E1837" s="1">
        <v>45972</v>
      </c>
      <c r="F1837" t="s">
        <v>2162</v>
      </c>
      <c r="G1837" t="s">
        <v>58</v>
      </c>
      <c r="H1837" t="str">
        <f t="shared" si="196"/>
        <v>Aggregator</v>
      </c>
      <c r="I1837">
        <v>7473503159</v>
      </c>
      <c r="J1837">
        <v>18528960</v>
      </c>
      <c r="K1837" s="3">
        <v>45973.178472222222</v>
      </c>
      <c r="L1837">
        <f t="shared" si="197"/>
        <v>12</v>
      </c>
      <c r="M1837" t="str">
        <f t="shared" si="198"/>
        <v>Wednesday</v>
      </c>
      <c r="N1837" s="1" t="str">
        <f t="shared" si="199"/>
        <v>November</v>
      </c>
      <c r="O1837" s="2">
        <v>0.17847222222222223</v>
      </c>
      <c r="P1837" s="2" t="str">
        <f t="shared" si="200"/>
        <v>Week 2</v>
      </c>
      <c r="Q1837" t="s">
        <v>59</v>
      </c>
      <c r="R1837" s="5">
        <v>423</v>
      </c>
      <c r="S1837" s="5">
        <v>-100</v>
      </c>
      <c r="T1837" s="5">
        <f t="shared" si="201"/>
        <v>23.640661938534279</v>
      </c>
      <c r="U1837" s="5">
        <v>323</v>
      </c>
      <c r="V1837" s="5">
        <v>32</v>
      </c>
      <c r="W1837" s="5">
        <v>0</v>
      </c>
      <c r="X1837" s="5">
        <v>0</v>
      </c>
      <c r="Y1837" s="5">
        <v>355</v>
      </c>
      <c r="Z1837" s="5">
        <v>355</v>
      </c>
      <c r="AA1837" t="s">
        <v>60</v>
      </c>
      <c r="AB1837">
        <v>75.88</v>
      </c>
      <c r="AC1837">
        <v>8.9499999999999993</v>
      </c>
      <c r="AD1837" t="s">
        <v>60</v>
      </c>
      <c r="AE1837" t="s">
        <v>56</v>
      </c>
      <c r="AF1837">
        <v>3159</v>
      </c>
      <c r="AG1837">
        <v>3159</v>
      </c>
      <c r="AO1837">
        <v>32</v>
      </c>
      <c r="AP1837">
        <v>0</v>
      </c>
      <c r="AX1837">
        <v>355</v>
      </c>
      <c r="BD1837" s="5">
        <v>355</v>
      </c>
      <c r="BE1837">
        <v>323</v>
      </c>
      <c r="BG1837">
        <f t="shared" si="202"/>
        <v>323</v>
      </c>
      <c r="BI1837">
        <v>32</v>
      </c>
    </row>
    <row r="1838" spans="1:61" x14ac:dyDescent="0.25">
      <c r="A1838" t="s">
        <v>54</v>
      </c>
      <c r="B1838">
        <v>110027</v>
      </c>
      <c r="C1838" t="s">
        <v>55</v>
      </c>
      <c r="D1838" t="s">
        <v>56</v>
      </c>
      <c r="E1838" s="1">
        <v>45972</v>
      </c>
      <c r="F1838" t="s">
        <v>2163</v>
      </c>
      <c r="G1838" t="s">
        <v>58</v>
      </c>
      <c r="H1838" t="str">
        <f t="shared" si="196"/>
        <v>Aggregator</v>
      </c>
      <c r="I1838">
        <v>7470058972</v>
      </c>
      <c r="J1838">
        <v>18528960</v>
      </c>
      <c r="K1838" s="3">
        <v>45973.18472222222</v>
      </c>
      <c r="L1838">
        <f t="shared" si="197"/>
        <v>12</v>
      </c>
      <c r="M1838" t="str">
        <f t="shared" si="198"/>
        <v>Wednesday</v>
      </c>
      <c r="N1838" s="1" t="str">
        <f t="shared" si="199"/>
        <v>November</v>
      </c>
      <c r="O1838" s="2">
        <v>0.18472222222222223</v>
      </c>
      <c r="P1838" s="2" t="str">
        <f t="shared" si="200"/>
        <v>Week 2</v>
      </c>
      <c r="Q1838" t="s">
        <v>59</v>
      </c>
      <c r="R1838" s="5">
        <v>665.99</v>
      </c>
      <c r="S1838" s="5">
        <v>-139.99</v>
      </c>
      <c r="T1838" s="5">
        <f t="shared" si="201"/>
        <v>21.019835132659651</v>
      </c>
      <c r="U1838" s="5">
        <v>526</v>
      </c>
      <c r="V1838" s="5">
        <v>32</v>
      </c>
      <c r="W1838" s="5">
        <v>0</v>
      </c>
      <c r="X1838" s="5">
        <v>0</v>
      </c>
      <c r="Y1838" s="5">
        <v>558</v>
      </c>
      <c r="Z1838" s="5">
        <v>558</v>
      </c>
      <c r="AA1838" t="s">
        <v>60</v>
      </c>
      <c r="AB1838">
        <v>148.97</v>
      </c>
      <c r="AC1838">
        <v>15.7</v>
      </c>
      <c r="AD1838" t="s">
        <v>60</v>
      </c>
      <c r="AE1838" t="s">
        <v>56</v>
      </c>
      <c r="AF1838">
        <v>8972</v>
      </c>
      <c r="AG1838">
        <v>8972</v>
      </c>
      <c r="AO1838">
        <v>32</v>
      </c>
      <c r="AP1838">
        <v>0</v>
      </c>
      <c r="AX1838">
        <v>558</v>
      </c>
      <c r="BD1838" s="5">
        <v>558</v>
      </c>
      <c r="BE1838">
        <v>526.01</v>
      </c>
      <c r="BG1838">
        <f t="shared" si="202"/>
        <v>526.01</v>
      </c>
      <c r="BI1838">
        <v>32</v>
      </c>
    </row>
    <row r="1839" spans="1:61" x14ac:dyDescent="0.25">
      <c r="A1839" t="s">
        <v>54</v>
      </c>
      <c r="B1839">
        <v>110027</v>
      </c>
      <c r="C1839" t="s">
        <v>55</v>
      </c>
      <c r="D1839" t="s">
        <v>56</v>
      </c>
      <c r="E1839" s="1">
        <v>45972</v>
      </c>
      <c r="F1839" t="s">
        <v>2164</v>
      </c>
      <c r="G1839" t="s">
        <v>58</v>
      </c>
      <c r="H1839" t="str">
        <f t="shared" si="196"/>
        <v>Aggregator</v>
      </c>
      <c r="I1839">
        <v>7472620561</v>
      </c>
      <c r="J1839">
        <v>18528960</v>
      </c>
      <c r="K1839" s="3">
        <v>45973.208333333336</v>
      </c>
      <c r="L1839">
        <f t="shared" si="197"/>
        <v>12</v>
      </c>
      <c r="M1839" t="str">
        <f t="shared" si="198"/>
        <v>Wednesday</v>
      </c>
      <c r="N1839" s="1" t="str">
        <f t="shared" si="199"/>
        <v>November</v>
      </c>
      <c r="O1839" s="2">
        <v>0.20833333333333334</v>
      </c>
      <c r="P1839" s="2" t="str">
        <f t="shared" si="200"/>
        <v>Week 2</v>
      </c>
      <c r="Q1839" t="s">
        <v>59</v>
      </c>
      <c r="R1839" s="5">
        <v>347</v>
      </c>
      <c r="S1839" s="5">
        <v>-100</v>
      </c>
      <c r="T1839" s="5">
        <f t="shared" si="201"/>
        <v>28.818443804034583</v>
      </c>
      <c r="U1839" s="5">
        <v>247</v>
      </c>
      <c r="V1839" s="5">
        <v>32</v>
      </c>
      <c r="W1839" s="5">
        <v>0</v>
      </c>
      <c r="X1839" s="5">
        <v>0</v>
      </c>
      <c r="Y1839" s="5">
        <v>279</v>
      </c>
      <c r="Z1839" s="5">
        <v>279</v>
      </c>
      <c r="AA1839" t="s">
        <v>60</v>
      </c>
      <c r="AB1839">
        <v>74.48</v>
      </c>
      <c r="AC1839">
        <v>5.54</v>
      </c>
      <c r="AD1839" t="s">
        <v>60</v>
      </c>
      <c r="AE1839" t="s">
        <v>56</v>
      </c>
      <c r="AF1839">
        <v>561</v>
      </c>
      <c r="AG1839">
        <v>561</v>
      </c>
      <c r="AO1839">
        <v>32</v>
      </c>
      <c r="AP1839">
        <v>0</v>
      </c>
      <c r="AX1839">
        <v>279</v>
      </c>
      <c r="BD1839" s="5">
        <v>279</v>
      </c>
      <c r="BE1839">
        <v>247</v>
      </c>
      <c r="BG1839">
        <f t="shared" si="202"/>
        <v>247</v>
      </c>
      <c r="BI1839">
        <v>32</v>
      </c>
    </row>
    <row r="1840" spans="1:61" x14ac:dyDescent="0.25">
      <c r="A1840" t="s">
        <v>54</v>
      </c>
      <c r="B1840">
        <v>110027</v>
      </c>
      <c r="C1840" t="s">
        <v>55</v>
      </c>
      <c r="D1840" t="s">
        <v>56</v>
      </c>
      <c r="E1840" s="1">
        <v>45973</v>
      </c>
      <c r="F1840" t="s">
        <v>2165</v>
      </c>
      <c r="G1840" t="s">
        <v>58</v>
      </c>
      <c r="H1840" t="str">
        <f t="shared" si="196"/>
        <v>Aggregator</v>
      </c>
      <c r="I1840">
        <v>7470596020</v>
      </c>
      <c r="J1840">
        <v>18528960</v>
      </c>
      <c r="K1840" s="3">
        <v>45973.506944444445</v>
      </c>
      <c r="L1840">
        <f t="shared" si="197"/>
        <v>12</v>
      </c>
      <c r="M1840" t="str">
        <f t="shared" si="198"/>
        <v>Wednesday</v>
      </c>
      <c r="N1840" s="1" t="str">
        <f t="shared" si="199"/>
        <v>November</v>
      </c>
      <c r="O1840" s="2">
        <v>0.50694444444444442</v>
      </c>
      <c r="P1840" s="2" t="str">
        <f t="shared" si="200"/>
        <v>Week 2</v>
      </c>
      <c r="Q1840" t="s">
        <v>59</v>
      </c>
      <c r="R1840" s="5">
        <v>541.29</v>
      </c>
      <c r="S1840" s="5">
        <v>0</v>
      </c>
      <c r="T1840" s="5">
        <f t="shared" si="201"/>
        <v>0</v>
      </c>
      <c r="U1840" s="5">
        <v>541.29</v>
      </c>
      <c r="V1840" s="5">
        <v>32</v>
      </c>
      <c r="W1840" s="5">
        <v>0</v>
      </c>
      <c r="X1840" s="5">
        <v>0</v>
      </c>
      <c r="Y1840" s="5">
        <v>573.29</v>
      </c>
      <c r="Z1840" s="5">
        <v>573.29</v>
      </c>
      <c r="AA1840" t="s">
        <v>60</v>
      </c>
      <c r="AB1840">
        <v>97.46</v>
      </c>
      <c r="AC1840">
        <v>10.48</v>
      </c>
      <c r="AD1840" t="s">
        <v>60</v>
      </c>
      <c r="AE1840" t="s">
        <v>56</v>
      </c>
      <c r="AF1840">
        <v>6020</v>
      </c>
      <c r="AG1840">
        <v>6020</v>
      </c>
      <c r="AO1840">
        <v>32</v>
      </c>
      <c r="AP1840">
        <v>0</v>
      </c>
      <c r="AX1840">
        <v>573.29</v>
      </c>
      <c r="BD1840" s="5">
        <v>573.29</v>
      </c>
      <c r="BE1840">
        <v>541.29</v>
      </c>
      <c r="BG1840">
        <f t="shared" si="202"/>
        <v>541.29</v>
      </c>
      <c r="BI1840">
        <v>32</v>
      </c>
    </row>
    <row r="1841" spans="1:61" x14ac:dyDescent="0.25">
      <c r="A1841" t="s">
        <v>54</v>
      </c>
      <c r="B1841">
        <v>110027</v>
      </c>
      <c r="C1841" t="s">
        <v>55</v>
      </c>
      <c r="D1841" t="s">
        <v>56</v>
      </c>
      <c r="E1841" s="1">
        <v>45973</v>
      </c>
      <c r="F1841" t="s">
        <v>2166</v>
      </c>
      <c r="G1841" t="s">
        <v>63</v>
      </c>
      <c r="H1841" t="str">
        <f t="shared" si="196"/>
        <v>Aggregator</v>
      </c>
      <c r="I1841">
        <v>221900000000000</v>
      </c>
      <c r="J1841">
        <v>29811</v>
      </c>
      <c r="K1841" s="3">
        <v>45973.518055555556</v>
      </c>
      <c r="L1841">
        <f t="shared" si="197"/>
        <v>12</v>
      </c>
      <c r="M1841" t="str">
        <f t="shared" si="198"/>
        <v>Wednesday</v>
      </c>
      <c r="N1841" s="1" t="str">
        <f t="shared" si="199"/>
        <v>November</v>
      </c>
      <c r="O1841" s="2">
        <v>0.5180555555555556</v>
      </c>
      <c r="P1841" s="2" t="str">
        <f t="shared" si="200"/>
        <v>Week 2</v>
      </c>
      <c r="Q1841" t="s">
        <v>59</v>
      </c>
      <c r="R1841" s="5">
        <v>248</v>
      </c>
      <c r="S1841" s="5">
        <v>-90</v>
      </c>
      <c r="T1841" s="5">
        <f t="shared" si="201"/>
        <v>36.29032258064516</v>
      </c>
      <c r="U1841" s="5">
        <v>158</v>
      </c>
      <c r="V1841" s="5">
        <v>32</v>
      </c>
      <c r="W1841" s="5">
        <v>0</v>
      </c>
      <c r="X1841" s="5">
        <v>0</v>
      </c>
      <c r="Y1841" s="5">
        <v>190</v>
      </c>
      <c r="Z1841" s="5">
        <v>190</v>
      </c>
      <c r="AA1841" t="s">
        <v>64</v>
      </c>
      <c r="AB1841">
        <v>52.05</v>
      </c>
      <c r="AC1841">
        <v>5.03</v>
      </c>
      <c r="AD1841" t="s">
        <v>64</v>
      </c>
      <c r="AE1841" t="s">
        <v>56</v>
      </c>
      <c r="AF1841">
        <v>5564</v>
      </c>
      <c r="AG1841">
        <v>5564</v>
      </c>
      <c r="AO1841">
        <v>32</v>
      </c>
      <c r="AP1841">
        <v>0</v>
      </c>
      <c r="AW1841">
        <v>190</v>
      </c>
      <c r="BD1841" s="5">
        <v>190</v>
      </c>
      <c r="BE1841">
        <v>158</v>
      </c>
      <c r="BG1841">
        <f t="shared" si="202"/>
        <v>158</v>
      </c>
      <c r="BH1841">
        <v>32</v>
      </c>
    </row>
    <row r="1842" spans="1:61" x14ac:dyDescent="0.25">
      <c r="A1842" t="s">
        <v>54</v>
      </c>
      <c r="B1842">
        <v>110027</v>
      </c>
      <c r="C1842" t="s">
        <v>55</v>
      </c>
      <c r="D1842" t="s">
        <v>56</v>
      </c>
      <c r="E1842" s="1">
        <v>45973</v>
      </c>
      <c r="F1842" t="s">
        <v>2167</v>
      </c>
      <c r="G1842" t="s">
        <v>67</v>
      </c>
      <c r="H1842" t="str">
        <f t="shared" si="196"/>
        <v>Direct Sale</v>
      </c>
      <c r="K1842" s="3">
        <v>45973.519444444442</v>
      </c>
      <c r="L1842">
        <f t="shared" si="197"/>
        <v>12</v>
      </c>
      <c r="M1842" t="str">
        <f t="shared" si="198"/>
        <v>Wednesday</v>
      </c>
      <c r="N1842" s="1" t="str">
        <f t="shared" si="199"/>
        <v>November</v>
      </c>
      <c r="O1842" s="2">
        <v>0.51944444444444449</v>
      </c>
      <c r="P1842" s="2" t="str">
        <f t="shared" si="200"/>
        <v>Week 2</v>
      </c>
      <c r="Q1842" t="s">
        <v>59</v>
      </c>
      <c r="R1842" s="5">
        <v>728</v>
      </c>
      <c r="S1842" s="5">
        <v>0</v>
      </c>
      <c r="T1842" s="5">
        <f t="shared" si="201"/>
        <v>0</v>
      </c>
      <c r="U1842" s="5">
        <v>728</v>
      </c>
      <c r="V1842" s="5">
        <v>0</v>
      </c>
      <c r="W1842" s="5">
        <v>36.4</v>
      </c>
      <c r="X1842" s="5">
        <v>-0.4</v>
      </c>
      <c r="Y1842" s="5">
        <v>764</v>
      </c>
      <c r="Z1842" s="5">
        <v>764</v>
      </c>
      <c r="AA1842" t="s">
        <v>68</v>
      </c>
      <c r="AB1842">
        <v>195.02</v>
      </c>
      <c r="AC1842">
        <v>12.42</v>
      </c>
      <c r="AD1842" t="s">
        <v>5778</v>
      </c>
      <c r="AE1842" t="s">
        <v>75</v>
      </c>
      <c r="AI1842" t="s">
        <v>89</v>
      </c>
      <c r="AJ1842" t="s">
        <v>56</v>
      </c>
      <c r="AK1842">
        <v>8929758003</v>
      </c>
      <c r="AO1842">
        <v>0</v>
      </c>
      <c r="AP1842">
        <v>0</v>
      </c>
      <c r="AR1842">
        <v>764</v>
      </c>
      <c r="AZ1842">
        <v>728</v>
      </c>
      <c r="BA1842">
        <v>18.2</v>
      </c>
      <c r="BB1842">
        <v>728</v>
      </c>
      <c r="BC1842">
        <v>18.2</v>
      </c>
      <c r="BD1842" s="5">
        <v>764</v>
      </c>
      <c r="BE1842">
        <v>728</v>
      </c>
      <c r="BG1842">
        <f t="shared" si="202"/>
        <v>728</v>
      </c>
    </row>
    <row r="1843" spans="1:61" x14ac:dyDescent="0.25">
      <c r="A1843" t="s">
        <v>54</v>
      </c>
      <c r="B1843">
        <v>110027</v>
      </c>
      <c r="C1843" t="s">
        <v>55</v>
      </c>
      <c r="D1843" t="s">
        <v>56</v>
      </c>
      <c r="E1843" s="1">
        <v>45973</v>
      </c>
      <c r="F1843" t="s">
        <v>2168</v>
      </c>
      <c r="G1843" t="s">
        <v>139</v>
      </c>
      <c r="H1843" t="str">
        <f t="shared" si="196"/>
        <v>Aggregator</v>
      </c>
      <c r="I1843">
        <v>283633731</v>
      </c>
      <c r="K1843" s="3">
        <v>45973.526388888888</v>
      </c>
      <c r="L1843">
        <f t="shared" si="197"/>
        <v>12</v>
      </c>
      <c r="M1843" t="str">
        <f t="shared" si="198"/>
        <v>Wednesday</v>
      </c>
      <c r="N1843" s="1" t="str">
        <f t="shared" si="199"/>
        <v>November</v>
      </c>
      <c r="O1843" s="2">
        <v>0.52638888888888891</v>
      </c>
      <c r="P1843" s="2" t="str">
        <f t="shared" si="200"/>
        <v>Week 2</v>
      </c>
      <c r="Q1843" t="s">
        <v>59</v>
      </c>
      <c r="R1843" s="5">
        <v>208</v>
      </c>
      <c r="S1843" s="5">
        <v>-100</v>
      </c>
      <c r="T1843" s="5">
        <f t="shared" si="201"/>
        <v>48.07692307692308</v>
      </c>
      <c r="U1843" s="5">
        <v>108</v>
      </c>
      <c r="V1843" s="5">
        <v>0</v>
      </c>
      <c r="W1843" s="5">
        <v>0</v>
      </c>
      <c r="X1843" s="5">
        <v>0</v>
      </c>
      <c r="Y1843" s="5">
        <v>108</v>
      </c>
      <c r="Z1843" s="5">
        <v>108</v>
      </c>
      <c r="AA1843" t="s">
        <v>139</v>
      </c>
      <c r="AB1843">
        <v>49.46</v>
      </c>
      <c r="AC1843">
        <v>3.92</v>
      </c>
      <c r="AD1843" t="s">
        <v>139</v>
      </c>
      <c r="AF1843">
        <v>3731</v>
      </c>
      <c r="AG1843">
        <v>3731</v>
      </c>
      <c r="AI1843" t="s">
        <v>1296</v>
      </c>
      <c r="AJ1843" t="s">
        <v>1297</v>
      </c>
      <c r="AK1843">
        <v>7011324989</v>
      </c>
      <c r="AM1843" t="s">
        <v>143</v>
      </c>
      <c r="AO1843">
        <v>0</v>
      </c>
      <c r="AP1843">
        <v>0</v>
      </c>
      <c r="AT1843">
        <v>108</v>
      </c>
      <c r="BD1843" s="5">
        <v>108</v>
      </c>
      <c r="BE1843">
        <v>108</v>
      </c>
      <c r="BG1843">
        <f t="shared" si="202"/>
        <v>108</v>
      </c>
    </row>
    <row r="1844" spans="1:61" x14ac:dyDescent="0.25">
      <c r="A1844" t="s">
        <v>54</v>
      </c>
      <c r="B1844">
        <v>110027</v>
      </c>
      <c r="C1844" t="s">
        <v>55</v>
      </c>
      <c r="D1844" t="s">
        <v>56</v>
      </c>
      <c r="E1844" s="1">
        <v>45973</v>
      </c>
      <c r="F1844" t="s">
        <v>2169</v>
      </c>
      <c r="G1844" t="s">
        <v>67</v>
      </c>
      <c r="H1844" t="str">
        <f t="shared" si="196"/>
        <v>Direct Sale</v>
      </c>
      <c r="K1844" s="3">
        <v>45973.556944444441</v>
      </c>
      <c r="L1844">
        <f t="shared" si="197"/>
        <v>12</v>
      </c>
      <c r="M1844" t="str">
        <f t="shared" si="198"/>
        <v>Wednesday</v>
      </c>
      <c r="N1844" s="1" t="str">
        <f t="shared" si="199"/>
        <v>November</v>
      </c>
      <c r="O1844" s="2">
        <v>0.55694444444444446</v>
      </c>
      <c r="P1844" s="2" t="str">
        <f t="shared" si="200"/>
        <v>Week 2</v>
      </c>
      <c r="Q1844" t="s">
        <v>59</v>
      </c>
      <c r="R1844" s="5">
        <v>198</v>
      </c>
      <c r="S1844" s="5">
        <v>0</v>
      </c>
      <c r="T1844" s="5">
        <f t="shared" si="201"/>
        <v>0</v>
      </c>
      <c r="U1844" s="5">
        <v>198</v>
      </c>
      <c r="V1844" s="5">
        <v>0</v>
      </c>
      <c r="W1844" s="5">
        <v>9.9</v>
      </c>
      <c r="X1844" s="5">
        <v>0.1</v>
      </c>
      <c r="Y1844" s="5">
        <v>208</v>
      </c>
      <c r="Z1844" s="5">
        <v>208</v>
      </c>
      <c r="AA1844" t="s">
        <v>68</v>
      </c>
      <c r="AB1844">
        <v>45.56</v>
      </c>
      <c r="AC1844">
        <v>3.92</v>
      </c>
      <c r="AD1844" t="s">
        <v>5775</v>
      </c>
      <c r="AI1844" t="s">
        <v>89</v>
      </c>
      <c r="AJ1844" t="s">
        <v>56</v>
      </c>
      <c r="AK1844">
        <v>8929758003</v>
      </c>
      <c r="AO1844">
        <v>0</v>
      </c>
      <c r="AP1844">
        <v>0</v>
      </c>
      <c r="AR1844">
        <v>208</v>
      </c>
      <c r="AZ1844">
        <v>198</v>
      </c>
      <c r="BA1844">
        <v>4.95</v>
      </c>
      <c r="BB1844">
        <v>198</v>
      </c>
      <c r="BC1844">
        <v>4.95</v>
      </c>
      <c r="BD1844" s="5">
        <v>208</v>
      </c>
      <c r="BE1844">
        <v>198</v>
      </c>
      <c r="BG1844">
        <f t="shared" si="202"/>
        <v>198</v>
      </c>
    </row>
    <row r="1845" spans="1:61" x14ac:dyDescent="0.25">
      <c r="A1845" t="s">
        <v>54</v>
      </c>
      <c r="B1845">
        <v>110027</v>
      </c>
      <c r="C1845" t="s">
        <v>55</v>
      </c>
      <c r="D1845" t="s">
        <v>56</v>
      </c>
      <c r="E1845" s="1">
        <v>45973</v>
      </c>
      <c r="F1845" t="s">
        <v>2170</v>
      </c>
      <c r="G1845" t="s">
        <v>63</v>
      </c>
      <c r="H1845" t="str">
        <f t="shared" si="196"/>
        <v>Aggregator</v>
      </c>
      <c r="I1845">
        <v>221904000000000</v>
      </c>
      <c r="J1845">
        <v>29811</v>
      </c>
      <c r="K1845" s="3">
        <v>45973.56527777778</v>
      </c>
      <c r="L1845">
        <f t="shared" si="197"/>
        <v>12</v>
      </c>
      <c r="M1845" t="str">
        <f t="shared" si="198"/>
        <v>Wednesday</v>
      </c>
      <c r="N1845" s="1" t="str">
        <f t="shared" si="199"/>
        <v>November</v>
      </c>
      <c r="O1845" s="2">
        <v>0.56527777777777777</v>
      </c>
      <c r="P1845" s="2" t="str">
        <f t="shared" si="200"/>
        <v>Week 2</v>
      </c>
      <c r="Q1845" t="s">
        <v>59</v>
      </c>
      <c r="R1845" s="5">
        <v>238</v>
      </c>
      <c r="S1845" s="5">
        <v>-20</v>
      </c>
      <c r="T1845" s="5">
        <f t="shared" si="201"/>
        <v>8.4033613445378155</v>
      </c>
      <c r="U1845" s="5">
        <v>218</v>
      </c>
      <c r="V1845" s="5">
        <v>32</v>
      </c>
      <c r="W1845" s="5">
        <v>0</v>
      </c>
      <c r="X1845" s="5">
        <v>0</v>
      </c>
      <c r="Y1845" s="5">
        <v>250</v>
      </c>
      <c r="Z1845" s="5">
        <v>250</v>
      </c>
      <c r="AA1845" t="s">
        <v>64</v>
      </c>
      <c r="AB1845">
        <v>38.03</v>
      </c>
      <c r="AC1845">
        <v>5.88</v>
      </c>
      <c r="AD1845" t="s">
        <v>64</v>
      </c>
      <c r="AE1845" t="s">
        <v>56</v>
      </c>
      <c r="AF1845">
        <v>3386</v>
      </c>
      <c r="AG1845">
        <v>3386</v>
      </c>
      <c r="AO1845">
        <v>32</v>
      </c>
      <c r="AP1845">
        <v>0</v>
      </c>
      <c r="AW1845">
        <v>250</v>
      </c>
      <c r="BD1845" s="5">
        <v>250</v>
      </c>
      <c r="BE1845">
        <v>218</v>
      </c>
      <c r="BG1845">
        <f t="shared" si="202"/>
        <v>218</v>
      </c>
      <c r="BH1845">
        <v>32</v>
      </c>
    </row>
    <row r="1846" spans="1:61" x14ac:dyDescent="0.25">
      <c r="A1846" t="s">
        <v>54</v>
      </c>
      <c r="B1846">
        <v>110027</v>
      </c>
      <c r="C1846" t="s">
        <v>55</v>
      </c>
      <c r="D1846" t="s">
        <v>56</v>
      </c>
      <c r="E1846" s="1">
        <v>45973</v>
      </c>
      <c r="F1846" t="s">
        <v>2171</v>
      </c>
      <c r="G1846" t="s">
        <v>63</v>
      </c>
      <c r="H1846" t="str">
        <f t="shared" si="196"/>
        <v>Aggregator</v>
      </c>
      <c r="I1846">
        <v>221907000000000</v>
      </c>
      <c r="J1846">
        <v>29811</v>
      </c>
      <c r="K1846" s="3">
        <v>45973.59375</v>
      </c>
      <c r="L1846">
        <f t="shared" si="197"/>
        <v>12</v>
      </c>
      <c r="M1846" t="str">
        <f t="shared" si="198"/>
        <v>Wednesday</v>
      </c>
      <c r="N1846" s="1" t="str">
        <f t="shared" si="199"/>
        <v>November</v>
      </c>
      <c r="O1846" s="2">
        <v>0.59375</v>
      </c>
      <c r="P1846" s="2" t="str">
        <f t="shared" si="200"/>
        <v>Week 2</v>
      </c>
      <c r="Q1846" t="s">
        <v>59</v>
      </c>
      <c r="R1846" s="5">
        <v>248</v>
      </c>
      <c r="S1846" s="5">
        <v>0</v>
      </c>
      <c r="T1846" s="5">
        <f t="shared" si="201"/>
        <v>0</v>
      </c>
      <c r="U1846" s="5">
        <v>248</v>
      </c>
      <c r="V1846" s="5">
        <v>32</v>
      </c>
      <c r="W1846" s="5">
        <v>0</v>
      </c>
      <c r="X1846" s="5">
        <v>0</v>
      </c>
      <c r="Y1846" s="5">
        <v>280</v>
      </c>
      <c r="Z1846" s="5">
        <v>280</v>
      </c>
      <c r="AA1846" t="s">
        <v>64</v>
      </c>
      <c r="AB1846">
        <v>52.05</v>
      </c>
      <c r="AC1846">
        <v>5.03</v>
      </c>
      <c r="AD1846" t="s">
        <v>64</v>
      </c>
      <c r="AE1846" t="s">
        <v>56</v>
      </c>
      <c r="AF1846">
        <v>9743</v>
      </c>
      <c r="AG1846">
        <v>9743</v>
      </c>
      <c r="AO1846">
        <v>32</v>
      </c>
      <c r="AP1846">
        <v>0</v>
      </c>
      <c r="AW1846">
        <v>280</v>
      </c>
      <c r="BD1846" s="5">
        <v>280</v>
      </c>
      <c r="BE1846">
        <v>248</v>
      </c>
      <c r="BG1846">
        <f t="shared" si="202"/>
        <v>248</v>
      </c>
      <c r="BH1846">
        <v>32</v>
      </c>
    </row>
    <row r="1847" spans="1:61" x14ac:dyDescent="0.25">
      <c r="A1847" t="s">
        <v>54</v>
      </c>
      <c r="B1847">
        <v>110027</v>
      </c>
      <c r="C1847" t="s">
        <v>55</v>
      </c>
      <c r="D1847" t="s">
        <v>56</v>
      </c>
      <c r="E1847" s="1">
        <v>45973</v>
      </c>
      <c r="F1847" t="s">
        <v>2172</v>
      </c>
      <c r="G1847" t="s">
        <v>67</v>
      </c>
      <c r="H1847" t="str">
        <f t="shared" si="196"/>
        <v>Direct Sale</v>
      </c>
      <c r="K1847" s="3">
        <v>45973.594444444447</v>
      </c>
      <c r="L1847">
        <f t="shared" si="197"/>
        <v>12</v>
      </c>
      <c r="M1847" t="str">
        <f t="shared" si="198"/>
        <v>Wednesday</v>
      </c>
      <c r="N1847" s="1" t="str">
        <f t="shared" si="199"/>
        <v>November</v>
      </c>
      <c r="O1847" s="2">
        <v>0.59444444444444444</v>
      </c>
      <c r="P1847" s="2" t="str">
        <f t="shared" si="200"/>
        <v>Week 2</v>
      </c>
      <c r="Q1847" t="s">
        <v>59</v>
      </c>
      <c r="R1847" s="5">
        <v>338</v>
      </c>
      <c r="S1847" s="5">
        <v>0</v>
      </c>
      <c r="T1847" s="5">
        <f t="shared" si="201"/>
        <v>0</v>
      </c>
      <c r="U1847" s="5">
        <v>338</v>
      </c>
      <c r="V1847" s="5">
        <v>0</v>
      </c>
      <c r="W1847" s="5">
        <v>16.899999999999999</v>
      </c>
      <c r="X1847" s="5">
        <v>0.1</v>
      </c>
      <c r="Y1847" s="5">
        <v>355</v>
      </c>
      <c r="Z1847" s="5">
        <v>355</v>
      </c>
      <c r="AA1847" t="s">
        <v>73</v>
      </c>
      <c r="AB1847">
        <v>71.010000000000005</v>
      </c>
      <c r="AC1847">
        <v>5.38</v>
      </c>
      <c r="AD1847" t="s">
        <v>5778</v>
      </c>
      <c r="AE1847" t="s">
        <v>75</v>
      </c>
      <c r="AI1847" t="s">
        <v>2173</v>
      </c>
      <c r="AJ1847" t="s">
        <v>2174</v>
      </c>
      <c r="AK1847">
        <v>8383092329</v>
      </c>
      <c r="AO1847">
        <v>0</v>
      </c>
      <c r="AP1847">
        <v>0</v>
      </c>
      <c r="AQ1847">
        <v>355</v>
      </c>
      <c r="AZ1847">
        <v>338</v>
      </c>
      <c r="BA1847">
        <v>8.4499999999999993</v>
      </c>
      <c r="BB1847">
        <v>338</v>
      </c>
      <c r="BC1847">
        <v>8.4499999999999993</v>
      </c>
      <c r="BD1847" s="5">
        <v>355</v>
      </c>
      <c r="BE1847">
        <v>338</v>
      </c>
      <c r="BG1847">
        <f t="shared" si="202"/>
        <v>338</v>
      </c>
    </row>
    <row r="1848" spans="1:61" x14ac:dyDescent="0.25">
      <c r="A1848" t="s">
        <v>54</v>
      </c>
      <c r="B1848">
        <v>110027</v>
      </c>
      <c r="C1848" t="s">
        <v>55</v>
      </c>
      <c r="D1848" t="s">
        <v>56</v>
      </c>
      <c r="E1848" s="1">
        <v>45973</v>
      </c>
      <c r="F1848" t="s">
        <v>2175</v>
      </c>
      <c r="G1848" t="s">
        <v>63</v>
      </c>
      <c r="H1848" t="str">
        <f t="shared" si="196"/>
        <v>Aggregator</v>
      </c>
      <c r="I1848">
        <v>221908000000000</v>
      </c>
      <c r="J1848">
        <v>29811</v>
      </c>
      <c r="K1848" s="3">
        <v>45973.607638888891</v>
      </c>
      <c r="L1848">
        <f t="shared" si="197"/>
        <v>12</v>
      </c>
      <c r="M1848" t="str">
        <f t="shared" si="198"/>
        <v>Wednesday</v>
      </c>
      <c r="N1848" s="1" t="str">
        <f t="shared" si="199"/>
        <v>November</v>
      </c>
      <c r="O1848" s="2">
        <v>0.60763888888888884</v>
      </c>
      <c r="P1848" s="2" t="str">
        <f t="shared" si="200"/>
        <v>Week 2</v>
      </c>
      <c r="Q1848" t="s">
        <v>59</v>
      </c>
      <c r="R1848" s="5">
        <v>319</v>
      </c>
      <c r="S1848" s="5">
        <v>-75</v>
      </c>
      <c r="T1848" s="5">
        <f t="shared" si="201"/>
        <v>23.510971786833856</v>
      </c>
      <c r="U1848" s="5">
        <v>244</v>
      </c>
      <c r="V1848" s="5">
        <v>32</v>
      </c>
      <c r="W1848" s="5">
        <v>0</v>
      </c>
      <c r="X1848" s="5">
        <v>0</v>
      </c>
      <c r="Y1848" s="5">
        <v>276</v>
      </c>
      <c r="Z1848" s="5">
        <v>276</v>
      </c>
      <c r="AA1848" t="s">
        <v>64</v>
      </c>
      <c r="AB1848">
        <v>66.62</v>
      </c>
      <c r="AC1848">
        <v>4.7699999999999996</v>
      </c>
      <c r="AD1848" t="s">
        <v>64</v>
      </c>
      <c r="AE1848" t="s">
        <v>56</v>
      </c>
      <c r="AF1848">
        <v>5888</v>
      </c>
      <c r="AG1848">
        <v>5888</v>
      </c>
      <c r="AO1848">
        <v>32</v>
      </c>
      <c r="AP1848">
        <v>0</v>
      </c>
      <c r="AW1848">
        <v>276</v>
      </c>
      <c r="BD1848" s="5">
        <v>276</v>
      </c>
      <c r="BE1848">
        <v>244</v>
      </c>
      <c r="BG1848">
        <f t="shared" si="202"/>
        <v>244</v>
      </c>
      <c r="BH1848">
        <v>32</v>
      </c>
    </row>
    <row r="1849" spans="1:61" x14ac:dyDescent="0.25">
      <c r="A1849" t="s">
        <v>54</v>
      </c>
      <c r="B1849">
        <v>110027</v>
      </c>
      <c r="C1849" t="s">
        <v>55</v>
      </c>
      <c r="D1849" t="s">
        <v>56</v>
      </c>
      <c r="E1849" s="1">
        <v>45973</v>
      </c>
      <c r="F1849" t="s">
        <v>2176</v>
      </c>
      <c r="G1849" t="s">
        <v>67</v>
      </c>
      <c r="H1849" t="str">
        <f t="shared" si="196"/>
        <v>Direct Sale</v>
      </c>
      <c r="K1849" s="3">
        <v>45973.613888888889</v>
      </c>
      <c r="L1849">
        <f t="shared" si="197"/>
        <v>12</v>
      </c>
      <c r="M1849" t="str">
        <f t="shared" si="198"/>
        <v>Wednesday</v>
      </c>
      <c r="N1849" s="1" t="str">
        <f t="shared" si="199"/>
        <v>November</v>
      </c>
      <c r="O1849" s="2">
        <v>0.61388888888888893</v>
      </c>
      <c r="P1849" s="2" t="str">
        <f t="shared" si="200"/>
        <v>Week 2</v>
      </c>
      <c r="Q1849" t="s">
        <v>59</v>
      </c>
      <c r="R1849" s="5">
        <v>38.1</v>
      </c>
      <c r="S1849" s="5">
        <v>0</v>
      </c>
      <c r="T1849" s="5">
        <f t="shared" si="201"/>
        <v>0</v>
      </c>
      <c r="U1849" s="5">
        <v>38.1</v>
      </c>
      <c r="V1849" s="5">
        <v>0</v>
      </c>
      <c r="W1849" s="5">
        <v>1.9</v>
      </c>
      <c r="X1849" s="5">
        <v>0</v>
      </c>
      <c r="Y1849" s="5">
        <v>40</v>
      </c>
      <c r="Z1849" s="5">
        <v>40</v>
      </c>
      <c r="AA1849" t="s">
        <v>68</v>
      </c>
      <c r="AB1849">
        <v>14</v>
      </c>
      <c r="AC1849">
        <v>0</v>
      </c>
      <c r="AD1849" t="s">
        <v>5778</v>
      </c>
      <c r="AE1849" t="s">
        <v>75</v>
      </c>
      <c r="AI1849" t="s">
        <v>89</v>
      </c>
      <c r="AJ1849" t="s">
        <v>56</v>
      </c>
      <c r="AK1849">
        <v>8929758003</v>
      </c>
      <c r="AO1849">
        <v>0</v>
      </c>
      <c r="AP1849">
        <v>0</v>
      </c>
      <c r="AR1849">
        <v>40</v>
      </c>
      <c r="AZ1849">
        <v>38.1</v>
      </c>
      <c r="BA1849">
        <v>0.95</v>
      </c>
      <c r="BB1849">
        <v>38.1</v>
      </c>
      <c r="BC1849">
        <v>0.95</v>
      </c>
      <c r="BD1849" s="5">
        <v>40</v>
      </c>
      <c r="BE1849">
        <v>38.1</v>
      </c>
      <c r="BG1849">
        <f t="shared" si="202"/>
        <v>38.1</v>
      </c>
    </row>
    <row r="1850" spans="1:61" x14ac:dyDescent="0.25">
      <c r="A1850" t="s">
        <v>54</v>
      </c>
      <c r="B1850">
        <v>110027</v>
      </c>
      <c r="C1850" t="s">
        <v>55</v>
      </c>
      <c r="D1850" t="s">
        <v>56</v>
      </c>
      <c r="E1850" s="1">
        <v>45973</v>
      </c>
      <c r="F1850" t="s">
        <v>2177</v>
      </c>
      <c r="G1850" t="s">
        <v>58</v>
      </c>
      <c r="H1850" t="str">
        <f t="shared" si="196"/>
        <v>Aggregator</v>
      </c>
      <c r="I1850">
        <v>7474398874</v>
      </c>
      <c r="J1850">
        <v>18528960</v>
      </c>
      <c r="K1850" s="3">
        <v>45973.631944444445</v>
      </c>
      <c r="L1850">
        <f t="shared" si="197"/>
        <v>12</v>
      </c>
      <c r="M1850" t="str">
        <f t="shared" si="198"/>
        <v>Wednesday</v>
      </c>
      <c r="N1850" s="1" t="str">
        <f t="shared" si="199"/>
        <v>November</v>
      </c>
      <c r="O1850" s="2">
        <v>0.63194444444444442</v>
      </c>
      <c r="P1850" s="2" t="str">
        <f t="shared" si="200"/>
        <v>Week 2</v>
      </c>
      <c r="Q1850" t="s">
        <v>59</v>
      </c>
      <c r="R1850" s="5">
        <v>497</v>
      </c>
      <c r="S1850" s="5">
        <v>-75</v>
      </c>
      <c r="T1850" s="5">
        <f t="shared" si="201"/>
        <v>15.090543259557343</v>
      </c>
      <c r="U1850" s="5">
        <v>422</v>
      </c>
      <c r="V1850" s="5">
        <v>32</v>
      </c>
      <c r="W1850" s="5">
        <v>0</v>
      </c>
      <c r="X1850" s="5">
        <v>0</v>
      </c>
      <c r="Y1850" s="5">
        <v>454</v>
      </c>
      <c r="Z1850" s="5">
        <v>454</v>
      </c>
      <c r="AA1850" t="s">
        <v>60</v>
      </c>
      <c r="AB1850">
        <v>130.51</v>
      </c>
      <c r="AC1850">
        <v>9.82</v>
      </c>
      <c r="AD1850" t="s">
        <v>60</v>
      </c>
      <c r="AE1850" t="s">
        <v>56</v>
      </c>
      <c r="AF1850">
        <v>8874</v>
      </c>
      <c r="AG1850">
        <v>8874</v>
      </c>
      <c r="AO1850">
        <v>32</v>
      </c>
      <c r="AP1850">
        <v>0</v>
      </c>
      <c r="AX1850">
        <v>454</v>
      </c>
      <c r="BD1850" s="5">
        <v>454</v>
      </c>
      <c r="BE1850">
        <v>422</v>
      </c>
      <c r="BG1850">
        <f t="shared" si="202"/>
        <v>422</v>
      </c>
      <c r="BI1850">
        <v>32</v>
      </c>
    </row>
    <row r="1851" spans="1:61" x14ac:dyDescent="0.25">
      <c r="A1851" t="s">
        <v>54</v>
      </c>
      <c r="B1851">
        <v>110027</v>
      </c>
      <c r="C1851" t="s">
        <v>55</v>
      </c>
      <c r="D1851" t="s">
        <v>56</v>
      </c>
      <c r="E1851" s="1">
        <v>45973</v>
      </c>
      <c r="F1851" t="s">
        <v>2178</v>
      </c>
      <c r="G1851" t="s">
        <v>63</v>
      </c>
      <c r="H1851" t="str">
        <f t="shared" si="196"/>
        <v>Aggregator</v>
      </c>
      <c r="I1851">
        <v>221913000000000</v>
      </c>
      <c r="J1851">
        <v>29811</v>
      </c>
      <c r="K1851" s="3">
        <v>45973.663888888892</v>
      </c>
      <c r="L1851">
        <f t="shared" si="197"/>
        <v>12</v>
      </c>
      <c r="M1851" t="str">
        <f t="shared" si="198"/>
        <v>Wednesday</v>
      </c>
      <c r="N1851" s="1" t="str">
        <f t="shared" si="199"/>
        <v>November</v>
      </c>
      <c r="O1851" s="2">
        <v>0.66388888888888886</v>
      </c>
      <c r="P1851" s="2" t="str">
        <f t="shared" si="200"/>
        <v>Week 2</v>
      </c>
      <c r="Q1851" t="s">
        <v>59</v>
      </c>
      <c r="R1851" s="5">
        <v>338</v>
      </c>
      <c r="S1851" s="5">
        <v>-93.74</v>
      </c>
      <c r="T1851" s="5">
        <f t="shared" si="201"/>
        <v>27.733727810650887</v>
      </c>
      <c r="U1851" s="5">
        <v>244.26</v>
      </c>
      <c r="V1851" s="5">
        <v>32</v>
      </c>
      <c r="W1851" s="5">
        <v>0</v>
      </c>
      <c r="X1851" s="5">
        <v>-0.26</v>
      </c>
      <c r="Y1851" s="5">
        <v>276</v>
      </c>
      <c r="Z1851" s="5">
        <v>276</v>
      </c>
      <c r="AA1851" t="s">
        <v>64</v>
      </c>
      <c r="AB1851">
        <v>66.34</v>
      </c>
      <c r="AC1851">
        <v>8.41</v>
      </c>
      <c r="AD1851" t="s">
        <v>64</v>
      </c>
      <c r="AE1851" t="s">
        <v>56</v>
      </c>
      <c r="AF1851">
        <v>1461</v>
      </c>
      <c r="AG1851">
        <v>1461</v>
      </c>
      <c r="AO1851">
        <v>32</v>
      </c>
      <c r="AP1851">
        <v>0</v>
      </c>
      <c r="AW1851">
        <v>276</v>
      </c>
      <c r="BD1851" s="5">
        <v>276</v>
      </c>
      <c r="BE1851">
        <v>244.26</v>
      </c>
      <c r="BG1851">
        <f t="shared" si="202"/>
        <v>244.26</v>
      </c>
      <c r="BH1851">
        <v>32</v>
      </c>
    </row>
    <row r="1852" spans="1:61" x14ac:dyDescent="0.25">
      <c r="A1852" t="s">
        <v>54</v>
      </c>
      <c r="B1852">
        <v>110027</v>
      </c>
      <c r="C1852" t="s">
        <v>55</v>
      </c>
      <c r="D1852" t="s">
        <v>56</v>
      </c>
      <c r="E1852" s="1">
        <v>45973</v>
      </c>
      <c r="F1852" t="s">
        <v>2179</v>
      </c>
      <c r="G1852" t="s">
        <v>63</v>
      </c>
      <c r="H1852" t="str">
        <f t="shared" si="196"/>
        <v>Aggregator</v>
      </c>
      <c r="I1852">
        <v>221913000000000</v>
      </c>
      <c r="J1852">
        <v>29811</v>
      </c>
      <c r="K1852" s="3">
        <v>45973.671527777777</v>
      </c>
      <c r="L1852">
        <f t="shared" si="197"/>
        <v>12</v>
      </c>
      <c r="M1852" t="str">
        <f t="shared" si="198"/>
        <v>Wednesday</v>
      </c>
      <c r="N1852" s="1" t="str">
        <f t="shared" si="199"/>
        <v>November</v>
      </c>
      <c r="O1852" s="2">
        <v>0.67152777777777772</v>
      </c>
      <c r="P1852" s="2" t="str">
        <f t="shared" si="200"/>
        <v>Week 2</v>
      </c>
      <c r="Q1852" t="s">
        <v>59</v>
      </c>
      <c r="R1852" s="5">
        <v>578</v>
      </c>
      <c r="S1852" s="5">
        <v>-93.75</v>
      </c>
      <c r="T1852" s="5">
        <f t="shared" si="201"/>
        <v>16.219723183391004</v>
      </c>
      <c r="U1852" s="5">
        <v>484.25</v>
      </c>
      <c r="V1852" s="5">
        <v>32</v>
      </c>
      <c r="W1852" s="5">
        <v>0</v>
      </c>
      <c r="X1852" s="5">
        <v>-0.25</v>
      </c>
      <c r="Y1852" s="5">
        <v>516</v>
      </c>
      <c r="Z1852" s="5">
        <v>516</v>
      </c>
      <c r="AA1852" t="s">
        <v>64</v>
      </c>
      <c r="AB1852">
        <v>118.99</v>
      </c>
      <c r="AC1852">
        <v>10.06</v>
      </c>
      <c r="AD1852" t="s">
        <v>64</v>
      </c>
      <c r="AE1852" t="s">
        <v>56</v>
      </c>
      <c r="AF1852">
        <v>1354</v>
      </c>
      <c r="AG1852">
        <v>1354</v>
      </c>
      <c r="AO1852">
        <v>32</v>
      </c>
      <c r="AP1852">
        <v>0</v>
      </c>
      <c r="AW1852">
        <v>516</v>
      </c>
      <c r="BD1852" s="5">
        <v>516</v>
      </c>
      <c r="BE1852">
        <v>484.25</v>
      </c>
      <c r="BG1852">
        <f t="shared" si="202"/>
        <v>484.25</v>
      </c>
      <c r="BH1852">
        <v>32</v>
      </c>
    </row>
    <row r="1853" spans="1:61" x14ac:dyDescent="0.25">
      <c r="A1853" t="s">
        <v>54</v>
      </c>
      <c r="B1853">
        <v>110027</v>
      </c>
      <c r="C1853" t="s">
        <v>55</v>
      </c>
      <c r="D1853" t="s">
        <v>56</v>
      </c>
      <c r="E1853" s="1">
        <v>45973</v>
      </c>
      <c r="F1853" t="s">
        <v>2180</v>
      </c>
      <c r="G1853" t="s">
        <v>58</v>
      </c>
      <c r="H1853" t="str">
        <f t="shared" si="196"/>
        <v>Aggregator</v>
      </c>
      <c r="I1853">
        <v>7462555516</v>
      </c>
      <c r="J1853">
        <v>18528960</v>
      </c>
      <c r="K1853" s="3">
        <v>45973.684027777781</v>
      </c>
      <c r="L1853">
        <f t="shared" si="197"/>
        <v>12</v>
      </c>
      <c r="M1853" t="str">
        <f t="shared" si="198"/>
        <v>Wednesday</v>
      </c>
      <c r="N1853" s="1" t="str">
        <f t="shared" si="199"/>
        <v>November</v>
      </c>
      <c r="O1853" s="2">
        <v>0.68402777777777779</v>
      </c>
      <c r="P1853" s="2" t="str">
        <f t="shared" si="200"/>
        <v>Week 2</v>
      </c>
      <c r="Q1853" t="s">
        <v>59</v>
      </c>
      <c r="R1853" s="5">
        <v>248</v>
      </c>
      <c r="S1853" s="5">
        <v>-74.400000000000006</v>
      </c>
      <c r="T1853" s="5">
        <f t="shared" si="201"/>
        <v>30.000000000000004</v>
      </c>
      <c r="U1853" s="5">
        <v>173.6</v>
      </c>
      <c r="V1853" s="5">
        <v>32</v>
      </c>
      <c r="W1853" s="5">
        <v>0</v>
      </c>
      <c r="X1853" s="5">
        <v>0</v>
      </c>
      <c r="Y1853" s="5">
        <v>205.6</v>
      </c>
      <c r="Z1853" s="5">
        <v>205.6</v>
      </c>
      <c r="AA1853" t="s">
        <v>60</v>
      </c>
      <c r="AB1853">
        <v>44.55</v>
      </c>
      <c r="AC1853">
        <v>3.92</v>
      </c>
      <c r="AD1853" t="s">
        <v>60</v>
      </c>
      <c r="AE1853" t="s">
        <v>56</v>
      </c>
      <c r="AF1853">
        <v>5516</v>
      </c>
      <c r="AG1853">
        <v>5516</v>
      </c>
      <c r="AO1853">
        <v>32</v>
      </c>
      <c r="AP1853">
        <v>0</v>
      </c>
      <c r="AX1853">
        <v>205.6</v>
      </c>
      <c r="BD1853" s="5">
        <v>205.6</v>
      </c>
      <c r="BE1853">
        <v>173.6</v>
      </c>
      <c r="BG1853">
        <f t="shared" si="202"/>
        <v>173.6</v>
      </c>
      <c r="BI1853">
        <v>32</v>
      </c>
    </row>
    <row r="1854" spans="1:61" x14ac:dyDescent="0.25">
      <c r="A1854" t="s">
        <v>54</v>
      </c>
      <c r="B1854">
        <v>110027</v>
      </c>
      <c r="C1854" t="s">
        <v>55</v>
      </c>
      <c r="D1854" t="s">
        <v>56</v>
      </c>
      <c r="E1854" s="1">
        <v>45973</v>
      </c>
      <c r="F1854" t="s">
        <v>2181</v>
      </c>
      <c r="G1854" t="s">
        <v>63</v>
      </c>
      <c r="H1854" t="str">
        <f t="shared" si="196"/>
        <v>Aggregator</v>
      </c>
      <c r="I1854">
        <v>221915000000000</v>
      </c>
      <c r="J1854">
        <v>29811</v>
      </c>
      <c r="K1854" s="3">
        <v>45973.686111111114</v>
      </c>
      <c r="L1854">
        <f t="shared" si="197"/>
        <v>12</v>
      </c>
      <c r="M1854" t="str">
        <f t="shared" si="198"/>
        <v>Wednesday</v>
      </c>
      <c r="N1854" s="1" t="str">
        <f t="shared" si="199"/>
        <v>November</v>
      </c>
      <c r="O1854" s="2">
        <v>0.68611111111111112</v>
      </c>
      <c r="P1854" s="2" t="str">
        <f t="shared" si="200"/>
        <v>Week 2</v>
      </c>
      <c r="Q1854" t="s">
        <v>59</v>
      </c>
      <c r="R1854" s="5">
        <v>396</v>
      </c>
      <c r="S1854" s="5">
        <v>-93.75</v>
      </c>
      <c r="T1854" s="5">
        <f t="shared" si="201"/>
        <v>23.674242424242426</v>
      </c>
      <c r="U1854" s="5">
        <v>302.25</v>
      </c>
      <c r="V1854" s="5">
        <v>32</v>
      </c>
      <c r="W1854" s="5">
        <v>0</v>
      </c>
      <c r="X1854" s="5">
        <v>-0.25</v>
      </c>
      <c r="Y1854" s="5">
        <v>334</v>
      </c>
      <c r="Z1854" s="5">
        <v>334</v>
      </c>
      <c r="AA1854" t="s">
        <v>64</v>
      </c>
      <c r="AB1854">
        <v>91.13</v>
      </c>
      <c r="AC1854">
        <v>5.54</v>
      </c>
      <c r="AD1854" t="s">
        <v>64</v>
      </c>
      <c r="AE1854" t="s">
        <v>56</v>
      </c>
      <c r="AF1854">
        <v>8434</v>
      </c>
      <c r="AG1854">
        <v>8434</v>
      </c>
      <c r="AO1854">
        <v>32</v>
      </c>
      <c r="AP1854">
        <v>0</v>
      </c>
      <c r="AW1854">
        <v>334</v>
      </c>
      <c r="BD1854" s="5">
        <v>334</v>
      </c>
      <c r="BE1854">
        <v>302.25</v>
      </c>
      <c r="BG1854">
        <f t="shared" si="202"/>
        <v>302.25</v>
      </c>
      <c r="BH1854">
        <v>32</v>
      </c>
    </row>
    <row r="1855" spans="1:61" x14ac:dyDescent="0.25">
      <c r="A1855" t="s">
        <v>54</v>
      </c>
      <c r="B1855">
        <v>110027</v>
      </c>
      <c r="C1855" t="s">
        <v>55</v>
      </c>
      <c r="D1855" t="s">
        <v>56</v>
      </c>
      <c r="E1855" s="1">
        <v>45973</v>
      </c>
      <c r="F1855" t="s">
        <v>2182</v>
      </c>
      <c r="G1855" t="s">
        <v>58</v>
      </c>
      <c r="H1855" t="str">
        <f t="shared" si="196"/>
        <v>Aggregator</v>
      </c>
      <c r="I1855">
        <v>7467859854</v>
      </c>
      <c r="J1855">
        <v>18528960</v>
      </c>
      <c r="K1855" s="3">
        <v>45973.698611111111</v>
      </c>
      <c r="L1855">
        <f t="shared" si="197"/>
        <v>12</v>
      </c>
      <c r="M1855" t="str">
        <f t="shared" si="198"/>
        <v>Wednesday</v>
      </c>
      <c r="N1855" s="1" t="str">
        <f t="shared" si="199"/>
        <v>November</v>
      </c>
      <c r="O1855" s="2">
        <v>0.69861111111111107</v>
      </c>
      <c r="P1855" s="2" t="str">
        <f t="shared" si="200"/>
        <v>Week 2</v>
      </c>
      <c r="Q1855" t="s">
        <v>59</v>
      </c>
      <c r="R1855" s="5">
        <v>497</v>
      </c>
      <c r="S1855" s="5">
        <v>-75</v>
      </c>
      <c r="T1855" s="5">
        <f t="shared" si="201"/>
        <v>15.090543259557343</v>
      </c>
      <c r="U1855" s="5">
        <v>422</v>
      </c>
      <c r="V1855" s="5">
        <v>32</v>
      </c>
      <c r="W1855" s="5">
        <v>0</v>
      </c>
      <c r="X1855" s="5">
        <v>0</v>
      </c>
      <c r="Y1855" s="5">
        <v>454</v>
      </c>
      <c r="Z1855" s="5">
        <v>454</v>
      </c>
      <c r="AA1855" t="s">
        <v>60</v>
      </c>
      <c r="AB1855">
        <v>130.51</v>
      </c>
      <c r="AC1855">
        <v>9.82</v>
      </c>
      <c r="AD1855" t="s">
        <v>60</v>
      </c>
      <c r="AE1855" t="s">
        <v>56</v>
      </c>
      <c r="AF1855">
        <v>9854</v>
      </c>
      <c r="AG1855">
        <v>9854</v>
      </c>
      <c r="AO1855">
        <v>32</v>
      </c>
      <c r="AP1855">
        <v>0</v>
      </c>
      <c r="AX1855">
        <v>454</v>
      </c>
      <c r="BD1855" s="5">
        <v>454</v>
      </c>
      <c r="BE1855">
        <v>422</v>
      </c>
      <c r="BG1855">
        <f t="shared" si="202"/>
        <v>422</v>
      </c>
      <c r="BI1855">
        <v>32</v>
      </c>
    </row>
    <row r="1856" spans="1:61" x14ac:dyDescent="0.25">
      <c r="A1856" t="s">
        <v>54</v>
      </c>
      <c r="B1856">
        <v>110027</v>
      </c>
      <c r="C1856" t="s">
        <v>55</v>
      </c>
      <c r="D1856" t="s">
        <v>56</v>
      </c>
      <c r="E1856" s="1">
        <v>45973</v>
      </c>
      <c r="F1856" t="s">
        <v>2183</v>
      </c>
      <c r="G1856" t="s">
        <v>58</v>
      </c>
      <c r="H1856" t="str">
        <f t="shared" si="196"/>
        <v>Aggregator</v>
      </c>
      <c r="I1856">
        <v>7474948126</v>
      </c>
      <c r="J1856">
        <v>18528960</v>
      </c>
      <c r="K1856" s="3">
        <v>45973.705555555556</v>
      </c>
      <c r="L1856">
        <f t="shared" si="197"/>
        <v>12</v>
      </c>
      <c r="M1856" t="str">
        <f t="shared" si="198"/>
        <v>Wednesday</v>
      </c>
      <c r="N1856" s="1" t="str">
        <f t="shared" si="199"/>
        <v>November</v>
      </c>
      <c r="O1856" s="2">
        <v>0.7055555555555556</v>
      </c>
      <c r="P1856" s="2" t="str">
        <f t="shared" si="200"/>
        <v>Week 2</v>
      </c>
      <c r="Q1856" t="s">
        <v>59</v>
      </c>
      <c r="R1856" s="5">
        <v>248</v>
      </c>
      <c r="S1856" s="5">
        <v>-100</v>
      </c>
      <c r="T1856" s="5">
        <f t="shared" si="201"/>
        <v>40.322580645161288</v>
      </c>
      <c r="U1856" s="5">
        <v>148</v>
      </c>
      <c r="V1856" s="5">
        <v>32</v>
      </c>
      <c r="W1856" s="5">
        <v>0</v>
      </c>
      <c r="X1856" s="5">
        <v>0</v>
      </c>
      <c r="Y1856" s="5">
        <v>180</v>
      </c>
      <c r="Z1856" s="5">
        <v>180</v>
      </c>
      <c r="AA1856" t="s">
        <v>60</v>
      </c>
      <c r="AB1856">
        <v>52.05</v>
      </c>
      <c r="AC1856">
        <v>5.03</v>
      </c>
      <c r="AD1856" t="s">
        <v>60</v>
      </c>
      <c r="AE1856" t="s">
        <v>56</v>
      </c>
      <c r="AF1856">
        <v>8126</v>
      </c>
      <c r="AG1856">
        <v>8126</v>
      </c>
      <c r="AO1856">
        <v>32</v>
      </c>
      <c r="AP1856">
        <v>0</v>
      </c>
      <c r="AX1856">
        <v>180</v>
      </c>
      <c r="BD1856" s="5">
        <v>180</v>
      </c>
      <c r="BE1856">
        <v>148</v>
      </c>
      <c r="BG1856">
        <f t="shared" si="202"/>
        <v>148</v>
      </c>
      <c r="BI1856">
        <v>32</v>
      </c>
    </row>
    <row r="1857" spans="1:61" x14ac:dyDescent="0.25">
      <c r="A1857" t="s">
        <v>54</v>
      </c>
      <c r="B1857">
        <v>110027</v>
      </c>
      <c r="C1857" t="s">
        <v>55</v>
      </c>
      <c r="D1857" t="s">
        <v>56</v>
      </c>
      <c r="E1857" s="1">
        <v>45973</v>
      </c>
      <c r="F1857" t="s">
        <v>2184</v>
      </c>
      <c r="G1857" t="s">
        <v>67</v>
      </c>
      <c r="H1857" t="str">
        <f t="shared" si="196"/>
        <v>Direct Sale</v>
      </c>
      <c r="K1857" s="3">
        <v>45973.714583333334</v>
      </c>
      <c r="L1857">
        <f t="shared" si="197"/>
        <v>12</v>
      </c>
      <c r="M1857" t="str">
        <f t="shared" si="198"/>
        <v>Wednesday</v>
      </c>
      <c r="N1857" s="1" t="str">
        <f t="shared" si="199"/>
        <v>November</v>
      </c>
      <c r="O1857" s="2">
        <v>0.71458333333333335</v>
      </c>
      <c r="P1857" s="2" t="str">
        <f t="shared" si="200"/>
        <v>Week 2</v>
      </c>
      <c r="Q1857" t="s">
        <v>59</v>
      </c>
      <c r="R1857" s="5">
        <v>651.29</v>
      </c>
      <c r="S1857" s="5">
        <v>0</v>
      </c>
      <c r="T1857" s="5">
        <f t="shared" si="201"/>
        <v>0</v>
      </c>
      <c r="U1857" s="5">
        <v>651.29</v>
      </c>
      <c r="V1857" s="5">
        <v>0</v>
      </c>
      <c r="W1857" s="5">
        <v>32.56</v>
      </c>
      <c r="X1857" s="5">
        <v>0.15</v>
      </c>
      <c r="Y1857" s="5">
        <v>684</v>
      </c>
      <c r="Z1857" s="5">
        <v>684</v>
      </c>
      <c r="AA1857" t="s">
        <v>68</v>
      </c>
      <c r="AB1857">
        <v>161.91999999999999</v>
      </c>
      <c r="AC1857">
        <v>6.48</v>
      </c>
      <c r="AD1857" t="s">
        <v>5778</v>
      </c>
      <c r="AE1857" t="s">
        <v>75</v>
      </c>
      <c r="AI1857" t="s">
        <v>89</v>
      </c>
      <c r="AJ1857" t="s">
        <v>56</v>
      </c>
      <c r="AK1857">
        <v>8929758003</v>
      </c>
      <c r="AO1857">
        <v>0</v>
      </c>
      <c r="AP1857">
        <v>0</v>
      </c>
      <c r="AR1857">
        <v>684</v>
      </c>
      <c r="AZ1857">
        <v>651.29</v>
      </c>
      <c r="BA1857">
        <v>16.28</v>
      </c>
      <c r="BB1857">
        <v>651.29</v>
      </c>
      <c r="BC1857">
        <v>16.28</v>
      </c>
      <c r="BD1857" s="5">
        <v>684</v>
      </c>
      <c r="BE1857">
        <v>651.29</v>
      </c>
      <c r="BG1857">
        <f t="shared" si="202"/>
        <v>651.29</v>
      </c>
    </row>
    <row r="1858" spans="1:61" x14ac:dyDescent="0.25">
      <c r="A1858" t="s">
        <v>54</v>
      </c>
      <c r="B1858">
        <v>110027</v>
      </c>
      <c r="C1858" t="s">
        <v>55</v>
      </c>
      <c r="D1858" t="s">
        <v>56</v>
      </c>
      <c r="E1858" s="1">
        <v>45973</v>
      </c>
      <c r="F1858" t="s">
        <v>2185</v>
      </c>
      <c r="G1858" t="s">
        <v>58</v>
      </c>
      <c r="H1858" t="str">
        <f t="shared" si="196"/>
        <v>Aggregator</v>
      </c>
      <c r="I1858">
        <v>7475189791</v>
      </c>
      <c r="J1858">
        <v>18528960</v>
      </c>
      <c r="K1858" s="3">
        <v>45973.714583333334</v>
      </c>
      <c r="L1858">
        <f t="shared" si="197"/>
        <v>12</v>
      </c>
      <c r="M1858" t="str">
        <f t="shared" si="198"/>
        <v>Wednesday</v>
      </c>
      <c r="N1858" s="1" t="str">
        <f t="shared" si="199"/>
        <v>November</v>
      </c>
      <c r="O1858" s="2">
        <v>0.71458333333333335</v>
      </c>
      <c r="P1858" s="2" t="str">
        <f t="shared" si="200"/>
        <v>Week 2</v>
      </c>
      <c r="Q1858" t="s">
        <v>59</v>
      </c>
      <c r="R1858" s="5">
        <v>159</v>
      </c>
      <c r="S1858" s="5">
        <v>-79.5</v>
      </c>
      <c r="T1858" s="5">
        <f t="shared" si="201"/>
        <v>50</v>
      </c>
      <c r="U1858" s="5">
        <v>79.5</v>
      </c>
      <c r="V1858" s="5">
        <v>32</v>
      </c>
      <c r="W1858" s="5">
        <v>0</v>
      </c>
      <c r="X1858" s="5">
        <v>0</v>
      </c>
      <c r="Y1858" s="5">
        <v>111.5</v>
      </c>
      <c r="Z1858" s="5">
        <v>111.5</v>
      </c>
      <c r="AA1858" t="s">
        <v>60</v>
      </c>
      <c r="AB1858">
        <v>22.54</v>
      </c>
      <c r="AC1858">
        <v>3.92</v>
      </c>
      <c r="AD1858" t="s">
        <v>60</v>
      </c>
      <c r="AE1858" t="s">
        <v>56</v>
      </c>
      <c r="AF1858">
        <v>9791</v>
      </c>
      <c r="AG1858">
        <v>9791</v>
      </c>
      <c r="AO1858">
        <v>32</v>
      </c>
      <c r="AP1858">
        <v>0</v>
      </c>
      <c r="AX1858">
        <v>111.5</v>
      </c>
      <c r="BD1858" s="5">
        <v>111.5</v>
      </c>
      <c r="BE1858">
        <v>79.5</v>
      </c>
      <c r="BG1858">
        <f t="shared" si="202"/>
        <v>79.5</v>
      </c>
      <c r="BI1858">
        <v>32</v>
      </c>
    </row>
    <row r="1859" spans="1:61" x14ac:dyDescent="0.25">
      <c r="A1859" t="s">
        <v>54</v>
      </c>
      <c r="B1859">
        <v>110027</v>
      </c>
      <c r="C1859" t="s">
        <v>55</v>
      </c>
      <c r="D1859" t="s">
        <v>56</v>
      </c>
      <c r="E1859" s="1">
        <v>45973</v>
      </c>
      <c r="F1859" t="s">
        <v>2186</v>
      </c>
      <c r="G1859" t="s">
        <v>67</v>
      </c>
      <c r="H1859" t="str">
        <f t="shared" ref="H1859:H1922" si="203">IF(G1859="POS","Direct Sale","Aggregator")</f>
        <v>Direct Sale</v>
      </c>
      <c r="K1859" s="3">
        <v>45973.715277777781</v>
      </c>
      <c r="L1859">
        <f t="shared" ref="L1859:L1922" si="204">VALUE(DAY(K1859))</f>
        <v>12</v>
      </c>
      <c r="M1859" t="str">
        <f t="shared" ref="M1859:M1922" si="205">TEXT(K1859,"dddd")</f>
        <v>Wednesday</v>
      </c>
      <c r="N1859" s="1" t="str">
        <f t="shared" ref="N1859:N1922" si="206">TEXT(K1859,"MMMM")</f>
        <v>November</v>
      </c>
      <c r="O1859" s="2">
        <v>0.71527777777777779</v>
      </c>
      <c r="P1859" s="2" t="str">
        <f t="shared" ref="P1859:P1922" si="207">_xlfn.IFS(L1859&lt;=7,"Week 1",L1859&lt;=15, "Week 2",L1859&lt;=23,"Week 3",L1859&lt;=30,"Week 4")</f>
        <v>Week 2</v>
      </c>
      <c r="Q1859" t="s">
        <v>59</v>
      </c>
      <c r="R1859" s="5">
        <v>598</v>
      </c>
      <c r="S1859" s="5">
        <v>0</v>
      </c>
      <c r="T1859" s="5">
        <f t="shared" ref="T1859:T1922" si="208">ABS((S1859/R1859)*100)</f>
        <v>0</v>
      </c>
      <c r="U1859" s="5">
        <v>598</v>
      </c>
      <c r="V1859" s="5">
        <v>0</v>
      </c>
      <c r="W1859" s="5">
        <v>29.9</v>
      </c>
      <c r="X1859" s="5">
        <v>0.1</v>
      </c>
      <c r="Y1859" s="5">
        <v>628</v>
      </c>
      <c r="Z1859" s="5">
        <v>628</v>
      </c>
      <c r="AA1859" t="s">
        <v>68</v>
      </c>
      <c r="AB1859">
        <v>145.32</v>
      </c>
      <c r="AC1859">
        <v>14.85</v>
      </c>
      <c r="AD1859" t="s">
        <v>5775</v>
      </c>
      <c r="AI1859" t="s">
        <v>2187</v>
      </c>
      <c r="AJ1859" t="s">
        <v>2188</v>
      </c>
      <c r="AK1859">
        <v>8742970001</v>
      </c>
      <c r="AO1859">
        <v>0</v>
      </c>
      <c r="AP1859">
        <v>0</v>
      </c>
      <c r="AR1859">
        <v>628</v>
      </c>
      <c r="AZ1859">
        <v>598</v>
      </c>
      <c r="BA1859">
        <v>14.95</v>
      </c>
      <c r="BB1859">
        <v>598</v>
      </c>
      <c r="BC1859">
        <v>14.95</v>
      </c>
      <c r="BD1859" s="5">
        <v>628</v>
      </c>
      <c r="BE1859">
        <v>598</v>
      </c>
      <c r="BG1859">
        <f t="shared" ref="BG1859:BG1922" si="209">BE1859+BF1859</f>
        <v>598</v>
      </c>
    </row>
    <row r="1860" spans="1:61" x14ac:dyDescent="0.25">
      <c r="A1860" t="s">
        <v>54</v>
      </c>
      <c r="B1860">
        <v>110027</v>
      </c>
      <c r="C1860" t="s">
        <v>55</v>
      </c>
      <c r="D1860" t="s">
        <v>56</v>
      </c>
      <c r="E1860" s="1">
        <v>45973</v>
      </c>
      <c r="F1860" t="s">
        <v>2189</v>
      </c>
      <c r="G1860" t="s">
        <v>67</v>
      </c>
      <c r="H1860" t="str">
        <f t="shared" si="203"/>
        <v>Direct Sale</v>
      </c>
      <c r="K1860" s="3">
        <v>45973.715277777781</v>
      </c>
      <c r="L1860">
        <f t="shared" si="204"/>
        <v>12</v>
      </c>
      <c r="M1860" t="str">
        <f t="shared" si="205"/>
        <v>Wednesday</v>
      </c>
      <c r="N1860" s="1" t="str">
        <f t="shared" si="206"/>
        <v>November</v>
      </c>
      <c r="O1860" s="2">
        <v>0.71527777777777779</v>
      </c>
      <c r="P1860" s="2" t="str">
        <f t="shared" si="207"/>
        <v>Week 2</v>
      </c>
      <c r="Q1860" t="s">
        <v>59</v>
      </c>
      <c r="R1860" s="5">
        <v>159</v>
      </c>
      <c r="S1860" s="5">
        <v>0</v>
      </c>
      <c r="T1860" s="5">
        <f t="shared" si="208"/>
        <v>0</v>
      </c>
      <c r="U1860" s="5">
        <v>159</v>
      </c>
      <c r="V1860" s="5">
        <v>0</v>
      </c>
      <c r="W1860" s="5">
        <v>7.96</v>
      </c>
      <c r="X1860" s="5">
        <v>0.04</v>
      </c>
      <c r="Y1860" s="5">
        <v>167</v>
      </c>
      <c r="Z1860" s="5">
        <v>167</v>
      </c>
      <c r="AA1860" t="s">
        <v>68</v>
      </c>
      <c r="AB1860">
        <v>29.83</v>
      </c>
      <c r="AC1860">
        <v>2.5</v>
      </c>
      <c r="AD1860" t="s">
        <v>5778</v>
      </c>
      <c r="AE1860" t="s">
        <v>75</v>
      </c>
      <c r="AI1860" t="s">
        <v>89</v>
      </c>
      <c r="AJ1860" t="s">
        <v>56</v>
      </c>
      <c r="AK1860">
        <v>8929758003</v>
      </c>
      <c r="AO1860">
        <v>0</v>
      </c>
      <c r="AP1860">
        <v>0</v>
      </c>
      <c r="AR1860">
        <v>167</v>
      </c>
      <c r="AZ1860">
        <v>159</v>
      </c>
      <c r="BA1860">
        <v>3.98</v>
      </c>
      <c r="BB1860">
        <v>159</v>
      </c>
      <c r="BC1860">
        <v>3.98</v>
      </c>
      <c r="BD1860" s="5">
        <v>167</v>
      </c>
      <c r="BE1860">
        <v>159</v>
      </c>
      <c r="BG1860">
        <f t="shared" si="209"/>
        <v>159</v>
      </c>
    </row>
    <row r="1861" spans="1:61" x14ac:dyDescent="0.25">
      <c r="A1861" t="s">
        <v>54</v>
      </c>
      <c r="B1861">
        <v>110027</v>
      </c>
      <c r="C1861" t="s">
        <v>55</v>
      </c>
      <c r="D1861" t="s">
        <v>56</v>
      </c>
      <c r="E1861" s="1">
        <v>45973</v>
      </c>
      <c r="F1861" t="s">
        <v>2190</v>
      </c>
      <c r="G1861" t="s">
        <v>67</v>
      </c>
      <c r="H1861" t="str">
        <f t="shared" si="203"/>
        <v>Direct Sale</v>
      </c>
      <c r="K1861" s="3">
        <v>45973.715277777781</v>
      </c>
      <c r="L1861">
        <f t="shared" si="204"/>
        <v>12</v>
      </c>
      <c r="M1861" t="str">
        <f t="shared" si="205"/>
        <v>Wednesday</v>
      </c>
      <c r="N1861" s="1" t="str">
        <f t="shared" si="206"/>
        <v>November</v>
      </c>
      <c r="O1861" s="2">
        <v>0.71527777777777779</v>
      </c>
      <c r="P1861" s="2" t="str">
        <f t="shared" si="207"/>
        <v>Week 2</v>
      </c>
      <c r="Q1861" t="s">
        <v>59</v>
      </c>
      <c r="R1861" s="5">
        <v>438</v>
      </c>
      <c r="S1861" s="5">
        <v>0</v>
      </c>
      <c r="T1861" s="5">
        <f t="shared" si="208"/>
        <v>0</v>
      </c>
      <c r="U1861" s="5">
        <v>438</v>
      </c>
      <c r="V1861" s="5">
        <v>0</v>
      </c>
      <c r="W1861" s="5">
        <v>21.9</v>
      </c>
      <c r="X1861" s="5">
        <v>0.1</v>
      </c>
      <c r="Y1861" s="5">
        <v>460</v>
      </c>
      <c r="Z1861" s="5">
        <v>460</v>
      </c>
      <c r="AA1861" t="s">
        <v>68</v>
      </c>
      <c r="AB1861">
        <v>104.09</v>
      </c>
      <c r="AC1861">
        <v>3.92</v>
      </c>
      <c r="AD1861" t="s">
        <v>5778</v>
      </c>
      <c r="AE1861" t="s">
        <v>75</v>
      </c>
      <c r="AI1861" t="s">
        <v>2191</v>
      </c>
      <c r="AJ1861" t="s">
        <v>2192</v>
      </c>
      <c r="AK1861">
        <v>7078957733</v>
      </c>
      <c r="AO1861">
        <v>0</v>
      </c>
      <c r="AP1861">
        <v>0</v>
      </c>
      <c r="AR1861">
        <v>460</v>
      </c>
      <c r="AZ1861">
        <v>438</v>
      </c>
      <c r="BA1861">
        <v>10.95</v>
      </c>
      <c r="BB1861">
        <v>438</v>
      </c>
      <c r="BC1861">
        <v>10.95</v>
      </c>
      <c r="BD1861" s="5">
        <v>460</v>
      </c>
      <c r="BE1861">
        <v>438</v>
      </c>
      <c r="BG1861">
        <f t="shared" si="209"/>
        <v>438</v>
      </c>
    </row>
    <row r="1862" spans="1:61" x14ac:dyDescent="0.25">
      <c r="A1862" t="s">
        <v>54</v>
      </c>
      <c r="B1862">
        <v>110027</v>
      </c>
      <c r="C1862" t="s">
        <v>55</v>
      </c>
      <c r="D1862" t="s">
        <v>56</v>
      </c>
      <c r="E1862" s="1">
        <v>45973</v>
      </c>
      <c r="F1862" t="s">
        <v>2193</v>
      </c>
      <c r="G1862" t="s">
        <v>67</v>
      </c>
      <c r="H1862" t="str">
        <f t="shared" si="203"/>
        <v>Direct Sale</v>
      </c>
      <c r="K1862" s="3">
        <v>45973.71597222222</v>
      </c>
      <c r="L1862">
        <f t="shared" si="204"/>
        <v>12</v>
      </c>
      <c r="M1862" t="str">
        <f t="shared" si="205"/>
        <v>Wednesday</v>
      </c>
      <c r="N1862" s="1" t="str">
        <f t="shared" si="206"/>
        <v>November</v>
      </c>
      <c r="O1862" s="2">
        <v>0.71597222222222223</v>
      </c>
      <c r="P1862" s="2" t="str">
        <f t="shared" si="207"/>
        <v>Week 2</v>
      </c>
      <c r="Q1862" t="s">
        <v>59</v>
      </c>
      <c r="R1862" s="5">
        <v>393.29</v>
      </c>
      <c r="S1862" s="5">
        <v>0</v>
      </c>
      <c r="T1862" s="5">
        <f t="shared" si="208"/>
        <v>0</v>
      </c>
      <c r="U1862" s="5">
        <v>393.29</v>
      </c>
      <c r="V1862" s="5">
        <v>0</v>
      </c>
      <c r="W1862" s="5">
        <v>19.66</v>
      </c>
      <c r="X1862" s="5">
        <v>0.05</v>
      </c>
      <c r="Y1862" s="5">
        <v>413</v>
      </c>
      <c r="Z1862" s="5">
        <v>413</v>
      </c>
      <c r="AA1862" t="s">
        <v>73</v>
      </c>
      <c r="AB1862">
        <v>92.93</v>
      </c>
      <c r="AC1862">
        <v>8.7200000000000006</v>
      </c>
      <c r="AD1862" t="s">
        <v>5778</v>
      </c>
      <c r="AE1862" t="s">
        <v>75</v>
      </c>
      <c r="AI1862" t="s">
        <v>89</v>
      </c>
      <c r="AJ1862" t="s">
        <v>56</v>
      </c>
      <c r="AK1862">
        <v>8929758003</v>
      </c>
      <c r="AO1862">
        <v>0</v>
      </c>
      <c r="AP1862">
        <v>0</v>
      </c>
      <c r="AQ1862">
        <v>413</v>
      </c>
      <c r="AZ1862">
        <v>393.29</v>
      </c>
      <c r="BA1862">
        <v>9.83</v>
      </c>
      <c r="BB1862">
        <v>393.29</v>
      </c>
      <c r="BC1862">
        <v>9.83</v>
      </c>
      <c r="BD1862" s="5">
        <v>413</v>
      </c>
      <c r="BE1862">
        <v>393.29</v>
      </c>
      <c r="BG1862">
        <f t="shared" si="209"/>
        <v>393.29</v>
      </c>
    </row>
    <row r="1863" spans="1:61" x14ac:dyDescent="0.25">
      <c r="A1863" t="s">
        <v>54</v>
      </c>
      <c r="B1863">
        <v>110027</v>
      </c>
      <c r="C1863" t="s">
        <v>55</v>
      </c>
      <c r="D1863" t="s">
        <v>56</v>
      </c>
      <c r="E1863" s="1">
        <v>45973</v>
      </c>
      <c r="F1863" t="s">
        <v>2194</v>
      </c>
      <c r="G1863" t="s">
        <v>67</v>
      </c>
      <c r="H1863" t="str">
        <f t="shared" si="203"/>
        <v>Direct Sale</v>
      </c>
      <c r="K1863" s="3">
        <v>45973.71597222222</v>
      </c>
      <c r="L1863">
        <f t="shared" si="204"/>
        <v>12</v>
      </c>
      <c r="M1863" t="str">
        <f t="shared" si="205"/>
        <v>Wednesday</v>
      </c>
      <c r="N1863" s="1" t="str">
        <f t="shared" si="206"/>
        <v>November</v>
      </c>
      <c r="O1863" s="2">
        <v>0.71597222222222223</v>
      </c>
      <c r="P1863" s="2" t="str">
        <f t="shared" si="207"/>
        <v>Week 2</v>
      </c>
      <c r="Q1863" t="s">
        <v>59</v>
      </c>
      <c r="R1863" s="5">
        <v>437</v>
      </c>
      <c r="S1863" s="5">
        <v>0</v>
      </c>
      <c r="T1863" s="5">
        <f t="shared" si="208"/>
        <v>0</v>
      </c>
      <c r="U1863" s="5">
        <v>437</v>
      </c>
      <c r="V1863" s="5">
        <v>0</v>
      </c>
      <c r="W1863" s="5">
        <v>21.86</v>
      </c>
      <c r="X1863" s="5">
        <v>0.14000000000000001</v>
      </c>
      <c r="Y1863" s="5">
        <v>459</v>
      </c>
      <c r="Z1863" s="5">
        <v>459</v>
      </c>
      <c r="AA1863" t="s">
        <v>73</v>
      </c>
      <c r="AB1863">
        <v>91.69</v>
      </c>
      <c r="AC1863">
        <v>7.02</v>
      </c>
      <c r="AD1863" t="s">
        <v>5778</v>
      </c>
      <c r="AE1863" t="s">
        <v>75</v>
      </c>
      <c r="AI1863" t="s">
        <v>89</v>
      </c>
      <c r="AJ1863" t="s">
        <v>56</v>
      </c>
      <c r="AK1863">
        <v>8929758003</v>
      </c>
      <c r="AO1863">
        <v>0</v>
      </c>
      <c r="AP1863">
        <v>0</v>
      </c>
      <c r="AQ1863">
        <v>459</v>
      </c>
      <c r="AZ1863">
        <v>437</v>
      </c>
      <c r="BA1863">
        <v>10.93</v>
      </c>
      <c r="BB1863">
        <v>437</v>
      </c>
      <c r="BC1863">
        <v>10.93</v>
      </c>
      <c r="BD1863" s="5">
        <v>459</v>
      </c>
      <c r="BE1863">
        <v>437</v>
      </c>
      <c r="BG1863">
        <f t="shared" si="209"/>
        <v>437</v>
      </c>
    </row>
    <row r="1864" spans="1:61" x14ac:dyDescent="0.25">
      <c r="A1864" t="s">
        <v>54</v>
      </c>
      <c r="B1864">
        <v>110027</v>
      </c>
      <c r="C1864" t="s">
        <v>55</v>
      </c>
      <c r="D1864" t="s">
        <v>56</v>
      </c>
      <c r="E1864" s="1">
        <v>45973</v>
      </c>
      <c r="F1864" t="s">
        <v>2195</v>
      </c>
      <c r="G1864" t="s">
        <v>67</v>
      </c>
      <c r="H1864" t="str">
        <f t="shared" si="203"/>
        <v>Direct Sale</v>
      </c>
      <c r="K1864" s="3">
        <v>45973.71597222222</v>
      </c>
      <c r="L1864">
        <f t="shared" si="204"/>
        <v>12</v>
      </c>
      <c r="M1864" t="str">
        <f t="shared" si="205"/>
        <v>Wednesday</v>
      </c>
      <c r="N1864" s="1" t="str">
        <f t="shared" si="206"/>
        <v>November</v>
      </c>
      <c r="O1864" s="2">
        <v>0.71597222222222223</v>
      </c>
      <c r="P1864" s="2" t="str">
        <f t="shared" si="207"/>
        <v>Week 2</v>
      </c>
      <c r="Q1864" t="s">
        <v>59</v>
      </c>
      <c r="R1864" s="5">
        <v>408</v>
      </c>
      <c r="S1864" s="5">
        <v>0</v>
      </c>
      <c r="T1864" s="5">
        <f t="shared" si="208"/>
        <v>0</v>
      </c>
      <c r="U1864" s="5">
        <v>408</v>
      </c>
      <c r="V1864" s="5">
        <v>0</v>
      </c>
      <c r="W1864" s="5">
        <v>20.399999999999999</v>
      </c>
      <c r="X1864" s="5">
        <v>-0.4</v>
      </c>
      <c r="Y1864" s="5">
        <v>428</v>
      </c>
      <c r="Z1864" s="5">
        <v>428</v>
      </c>
      <c r="AA1864" t="s">
        <v>68</v>
      </c>
      <c r="AB1864">
        <v>103.13</v>
      </c>
      <c r="AC1864">
        <v>11.22</v>
      </c>
      <c r="AD1864" t="s">
        <v>5778</v>
      </c>
      <c r="AE1864" t="s">
        <v>75</v>
      </c>
      <c r="AI1864" t="s">
        <v>89</v>
      </c>
      <c r="AJ1864" t="s">
        <v>56</v>
      </c>
      <c r="AK1864">
        <v>8929758003</v>
      </c>
      <c r="AO1864">
        <v>0</v>
      </c>
      <c r="AP1864">
        <v>0</v>
      </c>
      <c r="AR1864">
        <v>428</v>
      </c>
      <c r="AZ1864">
        <v>408</v>
      </c>
      <c r="BA1864">
        <v>10.199999999999999</v>
      </c>
      <c r="BB1864">
        <v>408</v>
      </c>
      <c r="BC1864">
        <v>10.199999999999999</v>
      </c>
      <c r="BD1864" s="5">
        <v>428</v>
      </c>
      <c r="BE1864">
        <v>408</v>
      </c>
      <c r="BG1864">
        <f t="shared" si="209"/>
        <v>408</v>
      </c>
    </row>
    <row r="1865" spans="1:61" x14ac:dyDescent="0.25">
      <c r="A1865" t="s">
        <v>54</v>
      </c>
      <c r="B1865">
        <v>110027</v>
      </c>
      <c r="C1865" t="s">
        <v>55</v>
      </c>
      <c r="D1865" t="s">
        <v>56</v>
      </c>
      <c r="E1865" s="1">
        <v>45973</v>
      </c>
      <c r="F1865" t="s">
        <v>2196</v>
      </c>
      <c r="G1865" t="s">
        <v>58</v>
      </c>
      <c r="H1865" t="str">
        <f t="shared" si="203"/>
        <v>Aggregator</v>
      </c>
      <c r="I1865">
        <v>7474837585</v>
      </c>
      <c r="J1865">
        <v>18528960</v>
      </c>
      <c r="K1865" s="3">
        <v>45973.71597222222</v>
      </c>
      <c r="L1865">
        <f t="shared" si="204"/>
        <v>12</v>
      </c>
      <c r="M1865" t="str">
        <f t="shared" si="205"/>
        <v>Wednesday</v>
      </c>
      <c r="N1865" s="1" t="str">
        <f t="shared" si="206"/>
        <v>November</v>
      </c>
      <c r="O1865" s="2">
        <v>0.71597222222222223</v>
      </c>
      <c r="P1865" s="2" t="str">
        <f t="shared" si="207"/>
        <v>Week 2</v>
      </c>
      <c r="Q1865" t="s">
        <v>59</v>
      </c>
      <c r="R1865" s="5">
        <v>458</v>
      </c>
      <c r="S1865" s="5">
        <v>-100</v>
      </c>
      <c r="T1865" s="5">
        <f t="shared" si="208"/>
        <v>21.834061135371179</v>
      </c>
      <c r="U1865" s="5">
        <v>358</v>
      </c>
      <c r="V1865" s="5">
        <v>32</v>
      </c>
      <c r="W1865" s="5">
        <v>0</v>
      </c>
      <c r="X1865" s="5">
        <v>0</v>
      </c>
      <c r="Y1865" s="5">
        <v>390</v>
      </c>
      <c r="Z1865" s="5">
        <v>390</v>
      </c>
      <c r="AA1865" t="s">
        <v>60</v>
      </c>
      <c r="AB1865">
        <v>69.02</v>
      </c>
      <c r="AC1865">
        <v>10.06</v>
      </c>
      <c r="AD1865" t="s">
        <v>60</v>
      </c>
      <c r="AE1865" t="s">
        <v>56</v>
      </c>
      <c r="AF1865">
        <v>7585</v>
      </c>
      <c r="AG1865">
        <v>7585</v>
      </c>
      <c r="AO1865">
        <v>32</v>
      </c>
      <c r="AP1865">
        <v>0</v>
      </c>
      <c r="AX1865">
        <v>390</v>
      </c>
      <c r="BD1865" s="5">
        <v>390</v>
      </c>
      <c r="BE1865">
        <v>358</v>
      </c>
      <c r="BG1865">
        <f t="shared" si="209"/>
        <v>358</v>
      </c>
      <c r="BI1865">
        <v>32</v>
      </c>
    </row>
    <row r="1866" spans="1:61" x14ac:dyDescent="0.25">
      <c r="A1866" t="s">
        <v>54</v>
      </c>
      <c r="B1866">
        <v>110027</v>
      </c>
      <c r="C1866" t="s">
        <v>55</v>
      </c>
      <c r="D1866" t="s">
        <v>56</v>
      </c>
      <c r="E1866" s="1">
        <v>45973</v>
      </c>
      <c r="F1866" t="s">
        <v>2197</v>
      </c>
      <c r="G1866" t="s">
        <v>67</v>
      </c>
      <c r="H1866" t="str">
        <f t="shared" si="203"/>
        <v>Direct Sale</v>
      </c>
      <c r="K1866" s="3">
        <v>45973.716666666667</v>
      </c>
      <c r="L1866">
        <f t="shared" si="204"/>
        <v>12</v>
      </c>
      <c r="M1866" t="str">
        <f t="shared" si="205"/>
        <v>Wednesday</v>
      </c>
      <c r="N1866" s="1" t="str">
        <f t="shared" si="206"/>
        <v>November</v>
      </c>
      <c r="O1866" s="2">
        <v>0.71666666666666667</v>
      </c>
      <c r="P1866" s="2" t="str">
        <f t="shared" si="207"/>
        <v>Week 2</v>
      </c>
      <c r="Q1866" t="s">
        <v>59</v>
      </c>
      <c r="R1866" s="5">
        <v>94.28</v>
      </c>
      <c r="S1866" s="5">
        <v>0</v>
      </c>
      <c r="T1866" s="5">
        <f t="shared" si="208"/>
        <v>0</v>
      </c>
      <c r="U1866" s="5">
        <v>94.28</v>
      </c>
      <c r="V1866" s="5">
        <v>0</v>
      </c>
      <c r="W1866" s="5">
        <v>4.72</v>
      </c>
      <c r="X1866" s="5">
        <v>0</v>
      </c>
      <c r="Y1866" s="5">
        <v>99</v>
      </c>
      <c r="Z1866" s="5">
        <v>99</v>
      </c>
      <c r="AA1866" t="s">
        <v>68</v>
      </c>
      <c r="AB1866">
        <v>24</v>
      </c>
      <c r="AC1866">
        <v>0</v>
      </c>
      <c r="AD1866" t="s">
        <v>5778</v>
      </c>
      <c r="AE1866" t="s">
        <v>75</v>
      </c>
      <c r="AI1866" t="s">
        <v>89</v>
      </c>
      <c r="AJ1866" t="s">
        <v>56</v>
      </c>
      <c r="AK1866">
        <v>8929758003</v>
      </c>
      <c r="AO1866">
        <v>0</v>
      </c>
      <c r="AP1866">
        <v>0</v>
      </c>
      <c r="AR1866">
        <v>99</v>
      </c>
      <c r="AZ1866">
        <v>94.28</v>
      </c>
      <c r="BA1866">
        <v>2.36</v>
      </c>
      <c r="BB1866">
        <v>94.28</v>
      </c>
      <c r="BC1866">
        <v>2.36</v>
      </c>
      <c r="BD1866" s="5">
        <v>99</v>
      </c>
      <c r="BE1866">
        <v>94.28</v>
      </c>
      <c r="BG1866">
        <f t="shared" si="209"/>
        <v>94.28</v>
      </c>
    </row>
    <row r="1867" spans="1:61" x14ac:dyDescent="0.25">
      <c r="A1867" t="s">
        <v>54</v>
      </c>
      <c r="B1867">
        <v>110027</v>
      </c>
      <c r="C1867" t="s">
        <v>55</v>
      </c>
      <c r="D1867" t="s">
        <v>56</v>
      </c>
      <c r="E1867" s="1">
        <v>45973</v>
      </c>
      <c r="F1867" t="s">
        <v>2198</v>
      </c>
      <c r="G1867" t="s">
        <v>58</v>
      </c>
      <c r="H1867" t="str">
        <f t="shared" si="203"/>
        <v>Aggregator</v>
      </c>
      <c r="I1867">
        <v>7465383711</v>
      </c>
      <c r="J1867">
        <v>18528960</v>
      </c>
      <c r="K1867" s="3">
        <v>45973.738194444442</v>
      </c>
      <c r="L1867">
        <f t="shared" si="204"/>
        <v>12</v>
      </c>
      <c r="M1867" t="str">
        <f t="shared" si="205"/>
        <v>Wednesday</v>
      </c>
      <c r="N1867" s="1" t="str">
        <f t="shared" si="206"/>
        <v>November</v>
      </c>
      <c r="O1867" s="2">
        <v>0.73819444444444449</v>
      </c>
      <c r="P1867" s="2" t="str">
        <f t="shared" si="207"/>
        <v>Week 2</v>
      </c>
      <c r="Q1867" t="s">
        <v>59</v>
      </c>
      <c r="R1867" s="5">
        <v>518</v>
      </c>
      <c r="S1867" s="5">
        <v>-259</v>
      </c>
      <c r="T1867" s="5">
        <f t="shared" si="208"/>
        <v>50</v>
      </c>
      <c r="U1867" s="5">
        <v>259</v>
      </c>
      <c r="V1867" s="5">
        <v>32</v>
      </c>
      <c r="W1867" s="5">
        <v>0</v>
      </c>
      <c r="X1867" s="5">
        <v>0</v>
      </c>
      <c r="Y1867" s="5">
        <v>291</v>
      </c>
      <c r="Z1867" s="5">
        <v>291</v>
      </c>
      <c r="AA1867" t="s">
        <v>60</v>
      </c>
      <c r="AB1867">
        <v>73.14</v>
      </c>
      <c r="AC1867">
        <v>5.57</v>
      </c>
      <c r="AD1867" t="s">
        <v>60</v>
      </c>
      <c r="AE1867" t="s">
        <v>56</v>
      </c>
      <c r="AF1867">
        <v>3711</v>
      </c>
      <c r="AG1867">
        <v>3711</v>
      </c>
      <c r="AO1867">
        <v>32</v>
      </c>
      <c r="AP1867">
        <v>0</v>
      </c>
      <c r="AX1867">
        <v>291</v>
      </c>
      <c r="BD1867" s="5">
        <v>291</v>
      </c>
      <c r="BE1867">
        <v>259</v>
      </c>
      <c r="BG1867">
        <f t="shared" si="209"/>
        <v>259</v>
      </c>
      <c r="BI1867">
        <v>32</v>
      </c>
    </row>
    <row r="1868" spans="1:61" x14ac:dyDescent="0.25">
      <c r="A1868" t="s">
        <v>54</v>
      </c>
      <c r="B1868">
        <v>110027</v>
      </c>
      <c r="C1868" t="s">
        <v>55</v>
      </c>
      <c r="D1868" t="s">
        <v>56</v>
      </c>
      <c r="E1868" s="1">
        <v>45973</v>
      </c>
      <c r="F1868" t="s">
        <v>2199</v>
      </c>
      <c r="G1868" t="s">
        <v>58</v>
      </c>
      <c r="H1868" t="str">
        <f t="shared" si="203"/>
        <v>Aggregator</v>
      </c>
      <c r="I1868">
        <v>7470416709</v>
      </c>
      <c r="J1868">
        <v>18528960</v>
      </c>
      <c r="K1868" s="3">
        <v>45973.747916666667</v>
      </c>
      <c r="L1868">
        <f t="shared" si="204"/>
        <v>12</v>
      </c>
      <c r="M1868" t="str">
        <f t="shared" si="205"/>
        <v>Wednesday</v>
      </c>
      <c r="N1868" s="1" t="str">
        <f t="shared" si="206"/>
        <v>November</v>
      </c>
      <c r="O1868" s="2">
        <v>0.74791666666666667</v>
      </c>
      <c r="P1868" s="2" t="str">
        <f t="shared" si="207"/>
        <v>Week 2</v>
      </c>
      <c r="Q1868" t="s">
        <v>59</v>
      </c>
      <c r="R1868" s="5">
        <v>288</v>
      </c>
      <c r="S1868" s="5">
        <v>-100</v>
      </c>
      <c r="T1868" s="5">
        <f t="shared" si="208"/>
        <v>34.722222222222221</v>
      </c>
      <c r="U1868" s="5">
        <v>188</v>
      </c>
      <c r="V1868" s="5">
        <v>32</v>
      </c>
      <c r="W1868" s="5">
        <v>0</v>
      </c>
      <c r="X1868" s="5">
        <v>0</v>
      </c>
      <c r="Y1868" s="5">
        <v>220</v>
      </c>
      <c r="Z1868" s="5">
        <v>220</v>
      </c>
      <c r="AA1868" t="s">
        <v>60</v>
      </c>
      <c r="AB1868">
        <v>51.6</v>
      </c>
      <c r="AC1868">
        <v>7.53</v>
      </c>
      <c r="AD1868" t="s">
        <v>60</v>
      </c>
      <c r="AE1868" t="s">
        <v>56</v>
      </c>
      <c r="AF1868">
        <v>6709</v>
      </c>
      <c r="AG1868">
        <v>6709</v>
      </c>
      <c r="AO1868">
        <v>32</v>
      </c>
      <c r="AP1868">
        <v>0</v>
      </c>
      <c r="AX1868">
        <v>220</v>
      </c>
      <c r="BD1868" s="5">
        <v>220</v>
      </c>
      <c r="BE1868">
        <v>188</v>
      </c>
      <c r="BG1868">
        <f t="shared" si="209"/>
        <v>188</v>
      </c>
      <c r="BI1868">
        <v>32</v>
      </c>
    </row>
    <row r="1869" spans="1:61" x14ac:dyDescent="0.25">
      <c r="A1869" t="s">
        <v>54</v>
      </c>
      <c r="B1869">
        <v>110027</v>
      </c>
      <c r="C1869" t="s">
        <v>55</v>
      </c>
      <c r="D1869" t="s">
        <v>56</v>
      </c>
      <c r="E1869" s="1">
        <v>45973</v>
      </c>
      <c r="F1869" t="s">
        <v>2200</v>
      </c>
      <c r="G1869" t="s">
        <v>63</v>
      </c>
      <c r="H1869" t="str">
        <f t="shared" si="203"/>
        <v>Aggregator</v>
      </c>
      <c r="I1869">
        <v>221921000000000</v>
      </c>
      <c r="J1869">
        <v>29811</v>
      </c>
      <c r="K1869" s="3">
        <v>45973.757638888892</v>
      </c>
      <c r="L1869">
        <f t="shared" si="204"/>
        <v>12</v>
      </c>
      <c r="M1869" t="str">
        <f t="shared" si="205"/>
        <v>Wednesday</v>
      </c>
      <c r="N1869" s="1" t="str">
        <f t="shared" si="206"/>
        <v>November</v>
      </c>
      <c r="O1869" s="2">
        <v>0.75763888888888886</v>
      </c>
      <c r="P1869" s="2" t="str">
        <f t="shared" si="207"/>
        <v>Week 2</v>
      </c>
      <c r="Q1869" t="s">
        <v>59</v>
      </c>
      <c r="R1869" s="5">
        <v>248</v>
      </c>
      <c r="S1869" s="5">
        <v>-90</v>
      </c>
      <c r="T1869" s="5">
        <f t="shared" si="208"/>
        <v>36.29032258064516</v>
      </c>
      <c r="U1869" s="5">
        <v>158</v>
      </c>
      <c r="V1869" s="5">
        <v>32</v>
      </c>
      <c r="W1869" s="5">
        <v>0</v>
      </c>
      <c r="X1869" s="5">
        <v>0</v>
      </c>
      <c r="Y1869" s="5">
        <v>190</v>
      </c>
      <c r="Z1869" s="5">
        <v>190</v>
      </c>
      <c r="AA1869" t="s">
        <v>64</v>
      </c>
      <c r="AB1869">
        <v>52.05</v>
      </c>
      <c r="AC1869">
        <v>5.03</v>
      </c>
      <c r="AD1869" t="s">
        <v>64</v>
      </c>
      <c r="AE1869" t="s">
        <v>56</v>
      </c>
      <c r="AF1869">
        <v>1291</v>
      </c>
      <c r="AG1869">
        <v>1291</v>
      </c>
      <c r="AO1869">
        <v>32</v>
      </c>
      <c r="AP1869">
        <v>0</v>
      </c>
      <c r="AW1869">
        <v>190</v>
      </c>
      <c r="BD1869" s="5">
        <v>190</v>
      </c>
      <c r="BE1869">
        <v>158</v>
      </c>
      <c r="BG1869">
        <f t="shared" si="209"/>
        <v>158</v>
      </c>
      <c r="BH1869">
        <v>32</v>
      </c>
    </row>
    <row r="1870" spans="1:61" x14ac:dyDescent="0.25">
      <c r="A1870" t="s">
        <v>54</v>
      </c>
      <c r="B1870">
        <v>110027</v>
      </c>
      <c r="C1870" t="s">
        <v>55</v>
      </c>
      <c r="D1870" t="s">
        <v>56</v>
      </c>
      <c r="E1870" s="1">
        <v>45973</v>
      </c>
      <c r="F1870" t="s">
        <v>2201</v>
      </c>
      <c r="G1870" t="s">
        <v>58</v>
      </c>
      <c r="H1870" t="str">
        <f t="shared" si="203"/>
        <v>Aggregator</v>
      </c>
      <c r="I1870">
        <v>7470083842</v>
      </c>
      <c r="J1870">
        <v>18528960</v>
      </c>
      <c r="K1870" s="3">
        <v>45973.759722222225</v>
      </c>
      <c r="L1870">
        <f t="shared" si="204"/>
        <v>12</v>
      </c>
      <c r="M1870" t="str">
        <f t="shared" si="205"/>
        <v>Wednesday</v>
      </c>
      <c r="N1870" s="1" t="str">
        <f t="shared" si="206"/>
        <v>November</v>
      </c>
      <c r="O1870" s="2">
        <v>0.75972222222222219</v>
      </c>
      <c r="P1870" s="2" t="str">
        <f t="shared" si="207"/>
        <v>Week 2</v>
      </c>
      <c r="Q1870" t="s">
        <v>59</v>
      </c>
      <c r="R1870" s="5">
        <v>267</v>
      </c>
      <c r="S1870" s="5">
        <v>0</v>
      </c>
      <c r="T1870" s="5">
        <f t="shared" si="208"/>
        <v>0</v>
      </c>
      <c r="U1870" s="5">
        <v>267</v>
      </c>
      <c r="V1870" s="5">
        <v>32</v>
      </c>
      <c r="W1870" s="5">
        <v>0</v>
      </c>
      <c r="X1870" s="5">
        <v>0</v>
      </c>
      <c r="Y1870" s="5">
        <v>299</v>
      </c>
      <c r="Z1870" s="5">
        <v>299</v>
      </c>
      <c r="AA1870" t="s">
        <v>60</v>
      </c>
      <c r="AB1870">
        <v>49.89</v>
      </c>
      <c r="AC1870">
        <v>7.3</v>
      </c>
      <c r="AD1870" t="s">
        <v>60</v>
      </c>
      <c r="AE1870" t="s">
        <v>56</v>
      </c>
      <c r="AF1870">
        <v>3842</v>
      </c>
      <c r="AG1870">
        <v>3842</v>
      </c>
      <c r="AO1870">
        <v>32</v>
      </c>
      <c r="AP1870">
        <v>0</v>
      </c>
      <c r="AX1870">
        <v>299</v>
      </c>
      <c r="BD1870" s="5">
        <v>299</v>
      </c>
      <c r="BE1870">
        <v>267</v>
      </c>
      <c r="BG1870">
        <f t="shared" si="209"/>
        <v>267</v>
      </c>
      <c r="BI1870">
        <v>32</v>
      </c>
    </row>
    <row r="1871" spans="1:61" x14ac:dyDescent="0.25">
      <c r="A1871" t="s">
        <v>54</v>
      </c>
      <c r="B1871">
        <v>110027</v>
      </c>
      <c r="C1871" t="s">
        <v>55</v>
      </c>
      <c r="D1871" t="s">
        <v>56</v>
      </c>
      <c r="E1871" s="1">
        <v>45973</v>
      </c>
      <c r="F1871" t="s">
        <v>2202</v>
      </c>
      <c r="G1871" t="s">
        <v>67</v>
      </c>
      <c r="H1871" t="str">
        <f t="shared" si="203"/>
        <v>Direct Sale</v>
      </c>
      <c r="K1871" s="3">
        <v>45973.767361111109</v>
      </c>
      <c r="L1871">
        <f t="shared" si="204"/>
        <v>12</v>
      </c>
      <c r="M1871" t="str">
        <f t="shared" si="205"/>
        <v>Wednesday</v>
      </c>
      <c r="N1871" s="1" t="str">
        <f t="shared" si="206"/>
        <v>November</v>
      </c>
      <c r="O1871" s="2">
        <v>0.76736111111111116</v>
      </c>
      <c r="P1871" s="2" t="str">
        <f t="shared" si="207"/>
        <v>Week 2</v>
      </c>
      <c r="Q1871" t="s">
        <v>59</v>
      </c>
      <c r="R1871" s="5">
        <v>189</v>
      </c>
      <c r="S1871" s="5">
        <v>0</v>
      </c>
      <c r="T1871" s="5">
        <f t="shared" si="208"/>
        <v>0</v>
      </c>
      <c r="U1871" s="5">
        <v>189</v>
      </c>
      <c r="V1871" s="5">
        <v>0</v>
      </c>
      <c r="W1871" s="5">
        <v>9.4600000000000009</v>
      </c>
      <c r="X1871" s="5">
        <v>-0.46</v>
      </c>
      <c r="Y1871" s="5">
        <v>198</v>
      </c>
      <c r="Z1871" s="5">
        <v>198</v>
      </c>
      <c r="AA1871" t="s">
        <v>73</v>
      </c>
      <c r="AB1871">
        <v>46.28</v>
      </c>
      <c r="AC1871">
        <v>8.0500000000000007</v>
      </c>
      <c r="AD1871" t="s">
        <v>5778</v>
      </c>
      <c r="AE1871" t="s">
        <v>75</v>
      </c>
      <c r="AI1871" t="s">
        <v>89</v>
      </c>
      <c r="AJ1871" t="s">
        <v>56</v>
      </c>
      <c r="AK1871">
        <v>8929758003</v>
      </c>
      <c r="AO1871">
        <v>0</v>
      </c>
      <c r="AP1871">
        <v>0</v>
      </c>
      <c r="AQ1871">
        <v>198</v>
      </c>
      <c r="AZ1871">
        <v>189</v>
      </c>
      <c r="BA1871">
        <v>4.7300000000000004</v>
      </c>
      <c r="BB1871">
        <v>189</v>
      </c>
      <c r="BC1871">
        <v>4.7300000000000004</v>
      </c>
      <c r="BD1871" s="5">
        <v>198</v>
      </c>
      <c r="BE1871">
        <v>189</v>
      </c>
      <c r="BG1871">
        <f t="shared" si="209"/>
        <v>189</v>
      </c>
    </row>
    <row r="1872" spans="1:61" x14ac:dyDescent="0.25">
      <c r="A1872" t="s">
        <v>54</v>
      </c>
      <c r="B1872">
        <v>110027</v>
      </c>
      <c r="C1872" t="s">
        <v>55</v>
      </c>
      <c r="D1872" t="s">
        <v>56</v>
      </c>
      <c r="E1872" s="1">
        <v>45973</v>
      </c>
      <c r="F1872" t="s">
        <v>2203</v>
      </c>
      <c r="G1872" t="s">
        <v>63</v>
      </c>
      <c r="H1872" t="str">
        <f t="shared" si="203"/>
        <v>Aggregator</v>
      </c>
      <c r="I1872">
        <v>221923000000000</v>
      </c>
      <c r="J1872">
        <v>29811</v>
      </c>
      <c r="K1872" s="3">
        <v>45973.784722222219</v>
      </c>
      <c r="L1872">
        <f t="shared" si="204"/>
        <v>12</v>
      </c>
      <c r="M1872" t="str">
        <f t="shared" si="205"/>
        <v>Wednesday</v>
      </c>
      <c r="N1872" s="1" t="str">
        <f t="shared" si="206"/>
        <v>November</v>
      </c>
      <c r="O1872" s="2">
        <v>0.78472222222222221</v>
      </c>
      <c r="P1872" s="2" t="str">
        <f t="shared" si="207"/>
        <v>Week 2</v>
      </c>
      <c r="Q1872" t="s">
        <v>59</v>
      </c>
      <c r="R1872" s="5">
        <v>607</v>
      </c>
      <c r="S1872" s="5">
        <v>-93.75</v>
      </c>
      <c r="T1872" s="5">
        <f t="shared" si="208"/>
        <v>15.444810543657331</v>
      </c>
      <c r="U1872" s="5">
        <v>513.25</v>
      </c>
      <c r="V1872" s="5">
        <v>32</v>
      </c>
      <c r="W1872" s="5">
        <v>0</v>
      </c>
      <c r="X1872" s="5">
        <v>-0.25</v>
      </c>
      <c r="Y1872" s="5">
        <v>545</v>
      </c>
      <c r="Z1872" s="5">
        <v>545</v>
      </c>
      <c r="AA1872" t="s">
        <v>64</v>
      </c>
      <c r="AB1872">
        <v>137.76</v>
      </c>
      <c r="AC1872">
        <v>11.89</v>
      </c>
      <c r="AD1872" t="s">
        <v>64</v>
      </c>
      <c r="AE1872" t="s">
        <v>56</v>
      </c>
      <c r="AF1872">
        <v>1094</v>
      </c>
      <c r="AG1872">
        <v>1094</v>
      </c>
      <c r="AO1872">
        <v>32</v>
      </c>
      <c r="AP1872">
        <v>0</v>
      </c>
      <c r="AW1872">
        <v>545</v>
      </c>
      <c r="BD1872" s="5">
        <v>545</v>
      </c>
      <c r="BE1872">
        <v>513.25</v>
      </c>
      <c r="BG1872">
        <f t="shared" si="209"/>
        <v>513.25</v>
      </c>
      <c r="BH1872">
        <v>32</v>
      </c>
    </row>
    <row r="1873" spans="1:61" x14ac:dyDescent="0.25">
      <c r="A1873" t="s">
        <v>54</v>
      </c>
      <c r="B1873">
        <v>110027</v>
      </c>
      <c r="C1873" t="s">
        <v>55</v>
      </c>
      <c r="D1873" t="s">
        <v>56</v>
      </c>
      <c r="E1873" s="1">
        <v>45973</v>
      </c>
      <c r="F1873" t="s">
        <v>2204</v>
      </c>
      <c r="G1873" t="s">
        <v>67</v>
      </c>
      <c r="H1873" t="str">
        <f t="shared" si="203"/>
        <v>Direct Sale</v>
      </c>
      <c r="K1873" s="3">
        <v>45973.793749999997</v>
      </c>
      <c r="L1873">
        <f t="shared" si="204"/>
        <v>12</v>
      </c>
      <c r="M1873" t="str">
        <f t="shared" si="205"/>
        <v>Wednesday</v>
      </c>
      <c r="N1873" s="1" t="str">
        <f t="shared" si="206"/>
        <v>November</v>
      </c>
      <c r="O1873" s="2">
        <v>0.79374999999999996</v>
      </c>
      <c r="P1873" s="2" t="str">
        <f t="shared" si="207"/>
        <v>Week 2</v>
      </c>
      <c r="Q1873" t="s">
        <v>59</v>
      </c>
      <c r="R1873" s="5">
        <v>269</v>
      </c>
      <c r="S1873" s="5">
        <v>-13</v>
      </c>
      <c r="T1873" s="5">
        <f t="shared" si="208"/>
        <v>4.8327137546468402</v>
      </c>
      <c r="U1873" s="5">
        <v>256</v>
      </c>
      <c r="V1873" s="5">
        <v>0</v>
      </c>
      <c r="W1873" s="5">
        <v>12.8</v>
      </c>
      <c r="X1873" s="5">
        <v>0.2</v>
      </c>
      <c r="Y1873" s="5">
        <v>269</v>
      </c>
      <c r="Z1873" s="5">
        <v>269</v>
      </c>
      <c r="AA1873" t="s">
        <v>73</v>
      </c>
      <c r="AB1873">
        <v>62.5</v>
      </c>
      <c r="AC1873">
        <v>1.96</v>
      </c>
      <c r="AD1873" t="s">
        <v>5778</v>
      </c>
      <c r="AE1873" t="s">
        <v>75</v>
      </c>
      <c r="AI1873" t="s">
        <v>755</v>
      </c>
      <c r="AJ1873" t="s">
        <v>756</v>
      </c>
      <c r="AK1873">
        <v>8766397084</v>
      </c>
      <c r="AO1873">
        <v>0</v>
      </c>
      <c r="AP1873">
        <v>0</v>
      </c>
      <c r="AQ1873">
        <v>269</v>
      </c>
      <c r="AZ1873">
        <v>256</v>
      </c>
      <c r="BA1873">
        <v>6.4</v>
      </c>
      <c r="BB1873">
        <v>256</v>
      </c>
      <c r="BC1873">
        <v>6.4</v>
      </c>
      <c r="BD1873" s="5">
        <v>269</v>
      </c>
      <c r="BE1873">
        <v>256</v>
      </c>
      <c r="BG1873">
        <f t="shared" si="209"/>
        <v>256</v>
      </c>
    </row>
    <row r="1874" spans="1:61" x14ac:dyDescent="0.25">
      <c r="A1874" t="s">
        <v>54</v>
      </c>
      <c r="B1874">
        <v>110027</v>
      </c>
      <c r="C1874" t="s">
        <v>55</v>
      </c>
      <c r="D1874" t="s">
        <v>56</v>
      </c>
      <c r="E1874" s="1">
        <v>45973</v>
      </c>
      <c r="F1874" t="s">
        <v>2205</v>
      </c>
      <c r="G1874" t="s">
        <v>63</v>
      </c>
      <c r="H1874" t="str">
        <f t="shared" si="203"/>
        <v>Aggregator</v>
      </c>
      <c r="I1874">
        <v>221925000000000</v>
      </c>
      <c r="J1874">
        <v>29811</v>
      </c>
      <c r="K1874" s="3">
        <v>45973.800694444442</v>
      </c>
      <c r="L1874">
        <f t="shared" si="204"/>
        <v>12</v>
      </c>
      <c r="M1874" t="str">
        <f t="shared" si="205"/>
        <v>Wednesday</v>
      </c>
      <c r="N1874" s="1" t="str">
        <f t="shared" si="206"/>
        <v>November</v>
      </c>
      <c r="O1874" s="2">
        <v>0.80069444444444449</v>
      </c>
      <c r="P1874" s="2" t="str">
        <f t="shared" si="207"/>
        <v>Week 2</v>
      </c>
      <c r="Q1874" t="s">
        <v>59</v>
      </c>
      <c r="R1874" s="5">
        <v>349</v>
      </c>
      <c r="S1874" s="5">
        <v>-175</v>
      </c>
      <c r="T1874" s="5">
        <f t="shared" si="208"/>
        <v>50.143266475644701</v>
      </c>
      <c r="U1874" s="5">
        <v>174</v>
      </c>
      <c r="V1874" s="5">
        <v>32</v>
      </c>
      <c r="W1874" s="5">
        <v>0</v>
      </c>
      <c r="X1874" s="5">
        <v>0</v>
      </c>
      <c r="Y1874" s="5">
        <v>206</v>
      </c>
      <c r="Z1874" s="5">
        <v>206</v>
      </c>
      <c r="AA1874" t="s">
        <v>64</v>
      </c>
      <c r="AB1874">
        <v>65.040000000000006</v>
      </c>
      <c r="AC1874">
        <v>4.7699999999999996</v>
      </c>
      <c r="AD1874" t="s">
        <v>64</v>
      </c>
      <c r="AE1874" t="s">
        <v>56</v>
      </c>
      <c r="AF1874">
        <v>9661</v>
      </c>
      <c r="AG1874">
        <v>9661</v>
      </c>
      <c r="AO1874">
        <v>32</v>
      </c>
      <c r="AP1874">
        <v>0</v>
      </c>
      <c r="AW1874">
        <v>206</v>
      </c>
      <c r="BD1874" s="5">
        <v>206</v>
      </c>
      <c r="BE1874">
        <v>174</v>
      </c>
      <c r="BG1874">
        <f t="shared" si="209"/>
        <v>174</v>
      </c>
      <c r="BH1874">
        <v>32</v>
      </c>
    </row>
    <row r="1875" spans="1:61" x14ac:dyDescent="0.25">
      <c r="A1875" t="s">
        <v>54</v>
      </c>
      <c r="B1875">
        <v>110027</v>
      </c>
      <c r="C1875" t="s">
        <v>55</v>
      </c>
      <c r="D1875" t="s">
        <v>56</v>
      </c>
      <c r="E1875" s="1">
        <v>45973</v>
      </c>
      <c r="F1875" t="s">
        <v>2206</v>
      </c>
      <c r="G1875" t="s">
        <v>58</v>
      </c>
      <c r="H1875" t="str">
        <f t="shared" si="203"/>
        <v>Aggregator</v>
      </c>
      <c r="I1875">
        <v>7469704720</v>
      </c>
      <c r="J1875">
        <v>18528960</v>
      </c>
      <c r="K1875" s="3">
        <v>45973.811805555553</v>
      </c>
      <c r="L1875">
        <f t="shared" si="204"/>
        <v>12</v>
      </c>
      <c r="M1875" t="str">
        <f t="shared" si="205"/>
        <v>Wednesday</v>
      </c>
      <c r="N1875" s="1" t="str">
        <f t="shared" si="206"/>
        <v>November</v>
      </c>
      <c r="O1875" s="2">
        <v>0.81180555555555556</v>
      </c>
      <c r="P1875" s="2" t="str">
        <f t="shared" si="207"/>
        <v>Week 2</v>
      </c>
      <c r="Q1875" t="s">
        <v>59</v>
      </c>
      <c r="R1875" s="5">
        <v>238</v>
      </c>
      <c r="S1875" s="5">
        <v>-100</v>
      </c>
      <c r="T1875" s="5">
        <f t="shared" si="208"/>
        <v>42.016806722689076</v>
      </c>
      <c r="U1875" s="5">
        <v>138</v>
      </c>
      <c r="V1875" s="5">
        <v>32</v>
      </c>
      <c r="W1875" s="5">
        <v>0</v>
      </c>
      <c r="X1875" s="5">
        <v>0</v>
      </c>
      <c r="Y1875" s="5">
        <v>170</v>
      </c>
      <c r="Z1875" s="5">
        <v>170</v>
      </c>
      <c r="AA1875" t="s">
        <v>60</v>
      </c>
      <c r="AB1875">
        <v>41.99</v>
      </c>
      <c r="AC1875">
        <v>5.88</v>
      </c>
      <c r="AD1875" t="s">
        <v>60</v>
      </c>
      <c r="AE1875" t="s">
        <v>56</v>
      </c>
      <c r="AF1875">
        <v>4720</v>
      </c>
      <c r="AG1875">
        <v>4720</v>
      </c>
      <c r="AO1875">
        <v>32</v>
      </c>
      <c r="AP1875">
        <v>0</v>
      </c>
      <c r="AX1875">
        <v>170</v>
      </c>
      <c r="BD1875" s="5">
        <v>170</v>
      </c>
      <c r="BE1875">
        <v>138</v>
      </c>
      <c r="BG1875">
        <f t="shared" si="209"/>
        <v>138</v>
      </c>
      <c r="BI1875">
        <v>32</v>
      </c>
    </row>
    <row r="1876" spans="1:61" x14ac:dyDescent="0.25">
      <c r="A1876" t="s">
        <v>54</v>
      </c>
      <c r="B1876">
        <v>110027</v>
      </c>
      <c r="C1876" t="s">
        <v>55</v>
      </c>
      <c r="D1876" t="s">
        <v>56</v>
      </c>
      <c r="E1876" s="1">
        <v>45973</v>
      </c>
      <c r="F1876" t="s">
        <v>2207</v>
      </c>
      <c r="G1876" t="s">
        <v>67</v>
      </c>
      <c r="H1876" t="str">
        <f t="shared" si="203"/>
        <v>Direct Sale</v>
      </c>
      <c r="K1876" s="3">
        <v>45973.815972222219</v>
      </c>
      <c r="L1876">
        <f t="shared" si="204"/>
        <v>12</v>
      </c>
      <c r="M1876" t="str">
        <f t="shared" si="205"/>
        <v>Wednesday</v>
      </c>
      <c r="N1876" s="1" t="str">
        <f t="shared" si="206"/>
        <v>November</v>
      </c>
      <c r="O1876" s="2">
        <v>0.81597222222222221</v>
      </c>
      <c r="P1876" s="2" t="str">
        <f t="shared" si="207"/>
        <v>Week 2</v>
      </c>
      <c r="Q1876" t="s">
        <v>59</v>
      </c>
      <c r="R1876" s="5">
        <v>298</v>
      </c>
      <c r="S1876" s="5">
        <v>0</v>
      </c>
      <c r="T1876" s="5">
        <f t="shared" si="208"/>
        <v>0</v>
      </c>
      <c r="U1876" s="5">
        <v>298</v>
      </c>
      <c r="V1876" s="5">
        <v>0</v>
      </c>
      <c r="W1876" s="5">
        <v>14.9</v>
      </c>
      <c r="X1876" s="5">
        <v>0.1</v>
      </c>
      <c r="Y1876" s="5">
        <v>313</v>
      </c>
      <c r="Z1876" s="5">
        <v>313</v>
      </c>
      <c r="AA1876" t="s">
        <v>68</v>
      </c>
      <c r="AB1876">
        <v>72</v>
      </c>
      <c r="AC1876">
        <v>5.88</v>
      </c>
      <c r="AD1876" t="s">
        <v>5775</v>
      </c>
      <c r="AI1876" t="s">
        <v>89</v>
      </c>
      <c r="AJ1876" t="s">
        <v>56</v>
      </c>
      <c r="AK1876">
        <v>8929758003</v>
      </c>
      <c r="AO1876">
        <v>0</v>
      </c>
      <c r="AP1876">
        <v>0</v>
      </c>
      <c r="AR1876">
        <v>313</v>
      </c>
      <c r="AZ1876">
        <v>298</v>
      </c>
      <c r="BA1876">
        <v>7.45</v>
      </c>
      <c r="BB1876">
        <v>298</v>
      </c>
      <c r="BC1876">
        <v>7.45</v>
      </c>
      <c r="BD1876" s="5">
        <v>313</v>
      </c>
      <c r="BE1876">
        <v>298</v>
      </c>
      <c r="BG1876">
        <f t="shared" si="209"/>
        <v>298</v>
      </c>
    </row>
    <row r="1877" spans="1:61" x14ac:dyDescent="0.25">
      <c r="A1877" t="s">
        <v>54</v>
      </c>
      <c r="B1877">
        <v>110027</v>
      </c>
      <c r="C1877" t="s">
        <v>55</v>
      </c>
      <c r="D1877" t="s">
        <v>56</v>
      </c>
      <c r="E1877" s="1">
        <v>45973</v>
      </c>
      <c r="F1877" t="s">
        <v>2208</v>
      </c>
      <c r="G1877" t="s">
        <v>67</v>
      </c>
      <c r="H1877" t="str">
        <f t="shared" si="203"/>
        <v>Direct Sale</v>
      </c>
      <c r="K1877" s="3">
        <v>45973.816666666666</v>
      </c>
      <c r="L1877">
        <f t="shared" si="204"/>
        <v>12</v>
      </c>
      <c r="M1877" t="str">
        <f t="shared" si="205"/>
        <v>Wednesday</v>
      </c>
      <c r="N1877" s="1" t="str">
        <f t="shared" si="206"/>
        <v>November</v>
      </c>
      <c r="O1877" s="2">
        <v>0.81666666666666665</v>
      </c>
      <c r="P1877" s="2" t="str">
        <f t="shared" si="207"/>
        <v>Week 2</v>
      </c>
      <c r="Q1877" t="s">
        <v>59</v>
      </c>
      <c r="R1877" s="5">
        <v>217</v>
      </c>
      <c r="S1877" s="5">
        <v>0</v>
      </c>
      <c r="T1877" s="5">
        <f t="shared" si="208"/>
        <v>0</v>
      </c>
      <c r="U1877" s="5">
        <v>217</v>
      </c>
      <c r="V1877" s="5">
        <v>0</v>
      </c>
      <c r="W1877" s="5">
        <v>10.86</v>
      </c>
      <c r="X1877" s="5">
        <v>0.14000000000000001</v>
      </c>
      <c r="Y1877" s="5">
        <v>228</v>
      </c>
      <c r="Z1877" s="5">
        <v>228</v>
      </c>
      <c r="AA1877" t="s">
        <v>73</v>
      </c>
      <c r="AB1877">
        <v>59.82</v>
      </c>
      <c r="AC1877">
        <v>4.24</v>
      </c>
      <c r="AD1877" t="s">
        <v>5778</v>
      </c>
      <c r="AE1877" t="s">
        <v>75</v>
      </c>
      <c r="AI1877" t="s">
        <v>89</v>
      </c>
      <c r="AJ1877" t="s">
        <v>56</v>
      </c>
      <c r="AK1877">
        <v>8929758003</v>
      </c>
      <c r="AO1877">
        <v>0</v>
      </c>
      <c r="AP1877">
        <v>0</v>
      </c>
      <c r="AQ1877">
        <v>228</v>
      </c>
      <c r="AZ1877">
        <v>217</v>
      </c>
      <c r="BA1877">
        <v>5.43</v>
      </c>
      <c r="BB1877">
        <v>217</v>
      </c>
      <c r="BC1877">
        <v>5.43</v>
      </c>
      <c r="BD1877" s="5">
        <v>228</v>
      </c>
      <c r="BE1877">
        <v>217</v>
      </c>
      <c r="BG1877">
        <f t="shared" si="209"/>
        <v>217</v>
      </c>
    </row>
    <row r="1878" spans="1:61" x14ac:dyDescent="0.25">
      <c r="A1878" t="s">
        <v>54</v>
      </c>
      <c r="B1878">
        <v>110027</v>
      </c>
      <c r="C1878" t="s">
        <v>55</v>
      </c>
      <c r="D1878" t="s">
        <v>56</v>
      </c>
      <c r="E1878" s="1">
        <v>45973</v>
      </c>
      <c r="F1878" t="s">
        <v>2209</v>
      </c>
      <c r="G1878" t="s">
        <v>67</v>
      </c>
      <c r="H1878" t="str">
        <f t="shared" si="203"/>
        <v>Direct Sale</v>
      </c>
      <c r="K1878" s="3">
        <v>45973.816666666666</v>
      </c>
      <c r="L1878">
        <f t="shared" si="204"/>
        <v>12</v>
      </c>
      <c r="M1878" t="str">
        <f t="shared" si="205"/>
        <v>Wednesday</v>
      </c>
      <c r="N1878" s="1" t="str">
        <f t="shared" si="206"/>
        <v>November</v>
      </c>
      <c r="O1878" s="2">
        <v>0.81666666666666665</v>
      </c>
      <c r="P1878" s="2" t="str">
        <f t="shared" si="207"/>
        <v>Week 2</v>
      </c>
      <c r="Q1878" t="s">
        <v>59</v>
      </c>
      <c r="R1878" s="5">
        <v>771.29</v>
      </c>
      <c r="S1878" s="5">
        <v>0</v>
      </c>
      <c r="T1878" s="5">
        <f t="shared" si="208"/>
        <v>0</v>
      </c>
      <c r="U1878" s="5">
        <v>771.29</v>
      </c>
      <c r="V1878" s="5">
        <v>0</v>
      </c>
      <c r="W1878" s="5">
        <v>38.56</v>
      </c>
      <c r="X1878" s="5">
        <v>0.15</v>
      </c>
      <c r="Y1878" s="5">
        <v>810</v>
      </c>
      <c r="Z1878" s="5">
        <v>810</v>
      </c>
      <c r="AA1878" t="s">
        <v>2210</v>
      </c>
      <c r="AB1878">
        <v>197.48</v>
      </c>
      <c r="AC1878">
        <v>16.809999999999999</v>
      </c>
      <c r="AD1878" t="s">
        <v>5775</v>
      </c>
      <c r="AI1878" t="s">
        <v>2211</v>
      </c>
      <c r="AJ1878" t="s">
        <v>2212</v>
      </c>
      <c r="AK1878">
        <v>9911664344</v>
      </c>
      <c r="AO1878">
        <v>0</v>
      </c>
      <c r="AP1878">
        <v>0</v>
      </c>
      <c r="AU1878">
        <v>810</v>
      </c>
      <c r="AZ1878">
        <v>771.29</v>
      </c>
      <c r="BA1878">
        <v>19.28</v>
      </c>
      <c r="BB1878">
        <v>771.29</v>
      </c>
      <c r="BC1878">
        <v>19.28</v>
      </c>
      <c r="BD1878" s="5">
        <v>810</v>
      </c>
      <c r="BE1878">
        <v>771.29</v>
      </c>
      <c r="BG1878">
        <f t="shared" si="209"/>
        <v>771.29</v>
      </c>
    </row>
    <row r="1879" spans="1:61" x14ac:dyDescent="0.25">
      <c r="A1879" t="s">
        <v>54</v>
      </c>
      <c r="B1879">
        <v>110027</v>
      </c>
      <c r="C1879" t="s">
        <v>55</v>
      </c>
      <c r="D1879" t="s">
        <v>56</v>
      </c>
      <c r="E1879" s="1">
        <v>45973</v>
      </c>
      <c r="F1879" t="s">
        <v>2213</v>
      </c>
      <c r="G1879" t="s">
        <v>63</v>
      </c>
      <c r="H1879" t="str">
        <f t="shared" si="203"/>
        <v>Aggregator</v>
      </c>
      <c r="I1879">
        <v>221926000000000</v>
      </c>
      <c r="J1879">
        <v>29811</v>
      </c>
      <c r="K1879" s="3">
        <v>45973.818055555559</v>
      </c>
      <c r="L1879">
        <f t="shared" si="204"/>
        <v>12</v>
      </c>
      <c r="M1879" t="str">
        <f t="shared" si="205"/>
        <v>Wednesday</v>
      </c>
      <c r="N1879" s="1" t="str">
        <f t="shared" si="206"/>
        <v>November</v>
      </c>
      <c r="O1879" s="2">
        <v>0.81805555555555554</v>
      </c>
      <c r="P1879" s="2" t="str">
        <f t="shared" si="207"/>
        <v>Week 2</v>
      </c>
      <c r="Q1879" t="s">
        <v>59</v>
      </c>
      <c r="R1879" s="5">
        <v>642.28</v>
      </c>
      <c r="S1879" s="5">
        <v>-93.75</v>
      </c>
      <c r="T1879" s="5">
        <f t="shared" si="208"/>
        <v>14.596437690726786</v>
      </c>
      <c r="U1879" s="5">
        <v>548.53</v>
      </c>
      <c r="V1879" s="5">
        <v>32</v>
      </c>
      <c r="W1879" s="5">
        <v>0</v>
      </c>
      <c r="X1879" s="5">
        <v>0.47</v>
      </c>
      <c r="Y1879" s="5">
        <v>581</v>
      </c>
      <c r="Z1879" s="5">
        <v>581</v>
      </c>
      <c r="AA1879" t="s">
        <v>64</v>
      </c>
      <c r="AB1879">
        <v>135.46</v>
      </c>
      <c r="AC1879">
        <v>10.5</v>
      </c>
      <c r="AD1879" t="s">
        <v>64</v>
      </c>
      <c r="AE1879" t="s">
        <v>56</v>
      </c>
      <c r="AF1879">
        <v>6316</v>
      </c>
      <c r="AG1879">
        <v>6316</v>
      </c>
      <c r="AO1879">
        <v>32</v>
      </c>
      <c r="AP1879">
        <v>0</v>
      </c>
      <c r="AW1879">
        <v>581</v>
      </c>
      <c r="BD1879" s="5">
        <v>581</v>
      </c>
      <c r="BE1879">
        <v>548.53</v>
      </c>
      <c r="BG1879">
        <f t="shared" si="209"/>
        <v>548.53</v>
      </c>
      <c r="BH1879">
        <v>32</v>
      </c>
    </row>
    <row r="1880" spans="1:61" x14ac:dyDescent="0.25">
      <c r="A1880" t="s">
        <v>54</v>
      </c>
      <c r="B1880">
        <v>110027</v>
      </c>
      <c r="C1880" t="s">
        <v>55</v>
      </c>
      <c r="D1880" t="s">
        <v>56</v>
      </c>
      <c r="E1880" s="1">
        <v>45973</v>
      </c>
      <c r="F1880" t="s">
        <v>2214</v>
      </c>
      <c r="G1880" t="s">
        <v>58</v>
      </c>
      <c r="H1880" t="str">
        <f t="shared" si="203"/>
        <v>Aggregator</v>
      </c>
      <c r="I1880">
        <v>7475584446</v>
      </c>
      <c r="J1880">
        <v>18528960</v>
      </c>
      <c r="K1880" s="3">
        <v>45973.819444444445</v>
      </c>
      <c r="L1880">
        <f t="shared" si="204"/>
        <v>12</v>
      </c>
      <c r="M1880" t="str">
        <f t="shared" si="205"/>
        <v>Wednesday</v>
      </c>
      <c r="N1880" s="1" t="str">
        <f t="shared" si="206"/>
        <v>November</v>
      </c>
      <c r="O1880" s="2">
        <v>0.81944444444444442</v>
      </c>
      <c r="P1880" s="2" t="str">
        <f t="shared" si="207"/>
        <v>Week 2</v>
      </c>
      <c r="Q1880" t="s">
        <v>59</v>
      </c>
      <c r="R1880" s="5">
        <v>518</v>
      </c>
      <c r="S1880" s="5">
        <v>-75</v>
      </c>
      <c r="T1880" s="5">
        <f t="shared" si="208"/>
        <v>14.478764478764477</v>
      </c>
      <c r="U1880" s="5">
        <v>443</v>
      </c>
      <c r="V1880" s="5">
        <v>32</v>
      </c>
      <c r="W1880" s="5">
        <v>0</v>
      </c>
      <c r="X1880" s="5">
        <v>0</v>
      </c>
      <c r="Y1880" s="5">
        <v>475</v>
      </c>
      <c r="Z1880" s="5">
        <v>475</v>
      </c>
      <c r="AA1880" t="s">
        <v>60</v>
      </c>
      <c r="AB1880">
        <v>107.1</v>
      </c>
      <c r="AC1880">
        <v>8.15</v>
      </c>
      <c r="AD1880" t="s">
        <v>60</v>
      </c>
      <c r="AE1880" t="s">
        <v>56</v>
      </c>
      <c r="AF1880">
        <v>4446</v>
      </c>
      <c r="AG1880">
        <v>4446</v>
      </c>
      <c r="AO1880">
        <v>32</v>
      </c>
      <c r="AP1880">
        <v>0</v>
      </c>
      <c r="AX1880">
        <v>475</v>
      </c>
      <c r="BD1880" s="5">
        <v>475</v>
      </c>
      <c r="BE1880">
        <v>443</v>
      </c>
      <c r="BG1880">
        <f t="shared" si="209"/>
        <v>443</v>
      </c>
      <c r="BI1880">
        <v>32</v>
      </c>
    </row>
    <row r="1881" spans="1:61" x14ac:dyDescent="0.25">
      <c r="A1881" t="s">
        <v>54</v>
      </c>
      <c r="B1881">
        <v>110027</v>
      </c>
      <c r="C1881" t="s">
        <v>55</v>
      </c>
      <c r="D1881" t="s">
        <v>56</v>
      </c>
      <c r="E1881" s="1">
        <v>45973</v>
      </c>
      <c r="F1881" t="s">
        <v>2215</v>
      </c>
      <c r="G1881" t="s">
        <v>58</v>
      </c>
      <c r="H1881" t="str">
        <f t="shared" si="203"/>
        <v>Aggregator</v>
      </c>
      <c r="I1881">
        <v>7465839821</v>
      </c>
      <c r="J1881">
        <v>18528960</v>
      </c>
      <c r="K1881" s="3">
        <v>45973.84652777778</v>
      </c>
      <c r="L1881">
        <f t="shared" si="204"/>
        <v>12</v>
      </c>
      <c r="M1881" t="str">
        <f t="shared" si="205"/>
        <v>Wednesday</v>
      </c>
      <c r="N1881" s="1" t="str">
        <f t="shared" si="206"/>
        <v>November</v>
      </c>
      <c r="O1881" s="2">
        <v>0.84652777777777777</v>
      </c>
      <c r="P1881" s="2" t="str">
        <f t="shared" si="207"/>
        <v>Week 2</v>
      </c>
      <c r="Q1881" t="s">
        <v>59</v>
      </c>
      <c r="R1881" s="5">
        <v>259</v>
      </c>
      <c r="S1881" s="5">
        <v>-100</v>
      </c>
      <c r="T1881" s="5">
        <f t="shared" si="208"/>
        <v>38.610038610038607</v>
      </c>
      <c r="U1881" s="5">
        <v>159</v>
      </c>
      <c r="V1881" s="5">
        <v>32</v>
      </c>
      <c r="W1881" s="5">
        <v>0</v>
      </c>
      <c r="X1881" s="5">
        <v>0</v>
      </c>
      <c r="Y1881" s="5">
        <v>191</v>
      </c>
      <c r="Z1881" s="5">
        <v>191</v>
      </c>
      <c r="AA1881" t="s">
        <v>60</v>
      </c>
      <c r="AB1881">
        <v>49.47</v>
      </c>
      <c r="AC1881">
        <v>4.7699999999999996</v>
      </c>
      <c r="AD1881" t="s">
        <v>60</v>
      </c>
      <c r="AE1881" t="s">
        <v>56</v>
      </c>
      <c r="AF1881">
        <v>9821</v>
      </c>
      <c r="AG1881">
        <v>9821</v>
      </c>
      <c r="AO1881">
        <v>32</v>
      </c>
      <c r="AP1881">
        <v>0</v>
      </c>
      <c r="AX1881">
        <v>191</v>
      </c>
      <c r="BD1881" s="5">
        <v>191</v>
      </c>
      <c r="BE1881">
        <v>159</v>
      </c>
      <c r="BG1881">
        <f t="shared" si="209"/>
        <v>159</v>
      </c>
      <c r="BI1881">
        <v>32</v>
      </c>
    </row>
    <row r="1882" spans="1:61" x14ac:dyDescent="0.25">
      <c r="A1882" t="s">
        <v>54</v>
      </c>
      <c r="B1882">
        <v>110027</v>
      </c>
      <c r="C1882" t="s">
        <v>55</v>
      </c>
      <c r="D1882" t="s">
        <v>56</v>
      </c>
      <c r="E1882" s="1">
        <v>45973</v>
      </c>
      <c r="F1882" t="s">
        <v>2216</v>
      </c>
      <c r="G1882" t="s">
        <v>67</v>
      </c>
      <c r="H1882" t="str">
        <f t="shared" si="203"/>
        <v>Direct Sale</v>
      </c>
      <c r="K1882" s="3">
        <v>45973.849305555559</v>
      </c>
      <c r="L1882">
        <f t="shared" si="204"/>
        <v>12</v>
      </c>
      <c r="M1882" t="str">
        <f t="shared" si="205"/>
        <v>Wednesday</v>
      </c>
      <c r="N1882" s="1" t="str">
        <f t="shared" si="206"/>
        <v>November</v>
      </c>
      <c r="O1882" s="2">
        <v>0.84930555555555554</v>
      </c>
      <c r="P1882" s="2" t="str">
        <f t="shared" si="207"/>
        <v>Week 2</v>
      </c>
      <c r="Q1882" t="s">
        <v>59</v>
      </c>
      <c r="R1882" s="5">
        <v>417.1</v>
      </c>
      <c r="S1882" s="5">
        <v>0</v>
      </c>
      <c r="T1882" s="5">
        <f t="shared" si="208"/>
        <v>0</v>
      </c>
      <c r="U1882" s="5">
        <v>417.1</v>
      </c>
      <c r="V1882" s="5">
        <v>0</v>
      </c>
      <c r="W1882" s="5">
        <v>20.86</v>
      </c>
      <c r="X1882" s="5">
        <v>0.04</v>
      </c>
      <c r="Y1882" s="5">
        <v>438</v>
      </c>
      <c r="Z1882" s="5">
        <v>438</v>
      </c>
      <c r="AA1882" t="s">
        <v>73</v>
      </c>
      <c r="AB1882">
        <v>116.01</v>
      </c>
      <c r="AC1882">
        <v>8.7200000000000006</v>
      </c>
      <c r="AD1882" t="s">
        <v>5778</v>
      </c>
      <c r="AE1882" t="s">
        <v>75</v>
      </c>
      <c r="AI1882" t="s">
        <v>89</v>
      </c>
      <c r="AJ1882" t="s">
        <v>56</v>
      </c>
      <c r="AK1882">
        <v>8929758003</v>
      </c>
      <c r="AO1882">
        <v>0</v>
      </c>
      <c r="AP1882">
        <v>0</v>
      </c>
      <c r="AQ1882">
        <v>438</v>
      </c>
      <c r="AZ1882">
        <v>417.1</v>
      </c>
      <c r="BA1882">
        <v>10.43</v>
      </c>
      <c r="BB1882">
        <v>417.1</v>
      </c>
      <c r="BC1882">
        <v>10.43</v>
      </c>
      <c r="BD1882" s="5">
        <v>438</v>
      </c>
      <c r="BE1882">
        <v>417.1</v>
      </c>
      <c r="BG1882">
        <f t="shared" si="209"/>
        <v>417.1</v>
      </c>
    </row>
    <row r="1883" spans="1:61" x14ac:dyDescent="0.25">
      <c r="A1883" t="s">
        <v>54</v>
      </c>
      <c r="B1883">
        <v>110027</v>
      </c>
      <c r="C1883" t="s">
        <v>55</v>
      </c>
      <c r="D1883" t="s">
        <v>56</v>
      </c>
      <c r="E1883" s="1">
        <v>45973</v>
      </c>
      <c r="F1883" t="s">
        <v>2217</v>
      </c>
      <c r="G1883" t="s">
        <v>58</v>
      </c>
      <c r="H1883" t="str">
        <f t="shared" si="203"/>
        <v>Aggregator</v>
      </c>
      <c r="I1883">
        <v>7474567059</v>
      </c>
      <c r="J1883">
        <v>18528960</v>
      </c>
      <c r="K1883" s="3">
        <v>45973.859027777777</v>
      </c>
      <c r="L1883">
        <f t="shared" si="204"/>
        <v>12</v>
      </c>
      <c r="M1883" t="str">
        <f t="shared" si="205"/>
        <v>Wednesday</v>
      </c>
      <c r="N1883" s="1" t="str">
        <f t="shared" si="206"/>
        <v>November</v>
      </c>
      <c r="O1883" s="2">
        <v>0.85902777777777772</v>
      </c>
      <c r="P1883" s="2" t="str">
        <f t="shared" si="207"/>
        <v>Week 2</v>
      </c>
      <c r="Q1883" t="s">
        <v>59</v>
      </c>
      <c r="R1883" s="5">
        <v>747</v>
      </c>
      <c r="S1883" s="5">
        <v>-174.5</v>
      </c>
      <c r="T1883" s="5">
        <f t="shared" si="208"/>
        <v>23.360107095046853</v>
      </c>
      <c r="U1883" s="5">
        <v>572.5</v>
      </c>
      <c r="V1883" s="5">
        <v>32</v>
      </c>
      <c r="W1883" s="5">
        <v>0</v>
      </c>
      <c r="X1883" s="5">
        <v>0</v>
      </c>
      <c r="Y1883" s="5">
        <v>604.5</v>
      </c>
      <c r="Z1883" s="5">
        <v>604.5</v>
      </c>
      <c r="AA1883" t="s">
        <v>60</v>
      </c>
      <c r="AB1883">
        <v>168.79</v>
      </c>
      <c r="AC1883">
        <v>14.59</v>
      </c>
      <c r="AD1883" t="s">
        <v>60</v>
      </c>
      <c r="AE1883" t="s">
        <v>56</v>
      </c>
      <c r="AF1883">
        <v>7059</v>
      </c>
      <c r="AG1883">
        <v>7059</v>
      </c>
      <c r="AO1883">
        <v>32</v>
      </c>
      <c r="AP1883">
        <v>0</v>
      </c>
      <c r="AX1883">
        <v>604.5</v>
      </c>
      <c r="BD1883" s="5">
        <v>604.5</v>
      </c>
      <c r="BE1883">
        <v>572.5</v>
      </c>
      <c r="BG1883">
        <f t="shared" si="209"/>
        <v>572.5</v>
      </c>
      <c r="BI1883">
        <v>32</v>
      </c>
    </row>
    <row r="1884" spans="1:61" x14ac:dyDescent="0.25">
      <c r="A1884" t="s">
        <v>54</v>
      </c>
      <c r="B1884">
        <v>110027</v>
      </c>
      <c r="C1884" t="s">
        <v>55</v>
      </c>
      <c r="D1884" t="s">
        <v>56</v>
      </c>
      <c r="E1884" s="1">
        <v>45973</v>
      </c>
      <c r="F1884" t="s">
        <v>2218</v>
      </c>
      <c r="G1884" t="s">
        <v>58</v>
      </c>
      <c r="H1884" t="str">
        <f t="shared" si="203"/>
        <v>Aggregator</v>
      </c>
      <c r="I1884">
        <v>7467993349</v>
      </c>
      <c r="J1884">
        <v>18528960</v>
      </c>
      <c r="K1884" s="3">
        <v>45973.863888888889</v>
      </c>
      <c r="L1884">
        <f t="shared" si="204"/>
        <v>12</v>
      </c>
      <c r="M1884" t="str">
        <f t="shared" si="205"/>
        <v>Wednesday</v>
      </c>
      <c r="N1884" s="1" t="str">
        <f t="shared" si="206"/>
        <v>November</v>
      </c>
      <c r="O1884" s="2">
        <v>0.86388888888888893</v>
      </c>
      <c r="P1884" s="2" t="str">
        <f t="shared" si="207"/>
        <v>Week 2</v>
      </c>
      <c r="Q1884" t="s">
        <v>59</v>
      </c>
      <c r="R1884" s="5">
        <v>796.99</v>
      </c>
      <c r="S1884" s="5">
        <v>-274.49</v>
      </c>
      <c r="T1884" s="5">
        <f t="shared" si="208"/>
        <v>34.440833636557549</v>
      </c>
      <c r="U1884" s="5">
        <v>522.5</v>
      </c>
      <c r="V1884" s="5">
        <v>32</v>
      </c>
      <c r="W1884" s="5">
        <v>0</v>
      </c>
      <c r="X1884" s="5">
        <v>0</v>
      </c>
      <c r="Y1884" s="5">
        <v>554.5</v>
      </c>
      <c r="Z1884" s="5">
        <v>554.5</v>
      </c>
      <c r="AA1884" t="s">
        <v>60</v>
      </c>
      <c r="AB1884">
        <v>143.27000000000001</v>
      </c>
      <c r="AC1884">
        <v>11.5</v>
      </c>
      <c r="AD1884" t="s">
        <v>60</v>
      </c>
      <c r="AE1884" t="s">
        <v>56</v>
      </c>
      <c r="AF1884">
        <v>3349</v>
      </c>
      <c r="AG1884">
        <v>3349</v>
      </c>
      <c r="AO1884">
        <v>32</v>
      </c>
      <c r="AP1884">
        <v>0</v>
      </c>
      <c r="AX1884">
        <v>554.5</v>
      </c>
      <c r="BD1884" s="5">
        <v>554.5</v>
      </c>
      <c r="BE1884">
        <v>522.51</v>
      </c>
      <c r="BG1884">
        <f t="shared" si="209"/>
        <v>522.51</v>
      </c>
      <c r="BI1884">
        <v>32</v>
      </c>
    </row>
    <row r="1885" spans="1:61" x14ac:dyDescent="0.25">
      <c r="A1885" t="s">
        <v>54</v>
      </c>
      <c r="B1885">
        <v>110027</v>
      </c>
      <c r="C1885" t="s">
        <v>55</v>
      </c>
      <c r="D1885" t="s">
        <v>56</v>
      </c>
      <c r="E1885" s="1">
        <v>45973</v>
      </c>
      <c r="F1885" t="s">
        <v>2219</v>
      </c>
      <c r="G1885" t="s">
        <v>63</v>
      </c>
      <c r="H1885" t="str">
        <f t="shared" si="203"/>
        <v>Aggregator</v>
      </c>
      <c r="I1885">
        <v>221931000000000</v>
      </c>
      <c r="J1885">
        <v>29811</v>
      </c>
      <c r="K1885" s="3">
        <v>45973.872916666667</v>
      </c>
      <c r="L1885">
        <f t="shared" si="204"/>
        <v>12</v>
      </c>
      <c r="M1885" t="str">
        <f t="shared" si="205"/>
        <v>Wednesday</v>
      </c>
      <c r="N1885" s="1" t="str">
        <f t="shared" si="206"/>
        <v>November</v>
      </c>
      <c r="O1885" s="2">
        <v>0.87291666666666667</v>
      </c>
      <c r="P1885" s="2" t="str">
        <f t="shared" si="207"/>
        <v>Week 2</v>
      </c>
      <c r="Q1885" t="s">
        <v>59</v>
      </c>
      <c r="R1885" s="5">
        <v>612.28</v>
      </c>
      <c r="S1885" s="5">
        <v>-250</v>
      </c>
      <c r="T1885" s="5">
        <f t="shared" si="208"/>
        <v>40.83099235643823</v>
      </c>
      <c r="U1885" s="5">
        <v>362.28</v>
      </c>
      <c r="V1885" s="5">
        <v>32</v>
      </c>
      <c r="W1885" s="5">
        <v>0</v>
      </c>
      <c r="X1885" s="5">
        <v>-0.28000000000000003</v>
      </c>
      <c r="Y1885" s="5">
        <v>394</v>
      </c>
      <c r="Z1885" s="5">
        <v>394</v>
      </c>
      <c r="AA1885" t="s">
        <v>64</v>
      </c>
      <c r="AB1885">
        <v>102.74</v>
      </c>
      <c r="AC1885">
        <v>6.25</v>
      </c>
      <c r="AD1885" t="s">
        <v>64</v>
      </c>
      <c r="AE1885" t="s">
        <v>56</v>
      </c>
      <c r="AF1885">
        <v>8987</v>
      </c>
      <c r="AG1885">
        <v>8987</v>
      </c>
      <c r="AO1885">
        <v>32</v>
      </c>
      <c r="AP1885">
        <v>0</v>
      </c>
      <c r="AW1885">
        <v>394</v>
      </c>
      <c r="BD1885" s="5">
        <v>394</v>
      </c>
      <c r="BE1885">
        <v>362.28</v>
      </c>
      <c r="BG1885">
        <f t="shared" si="209"/>
        <v>362.28</v>
      </c>
      <c r="BH1885">
        <v>32</v>
      </c>
    </row>
    <row r="1886" spans="1:61" x14ac:dyDescent="0.25">
      <c r="A1886" t="s">
        <v>54</v>
      </c>
      <c r="B1886">
        <v>110027</v>
      </c>
      <c r="C1886" t="s">
        <v>55</v>
      </c>
      <c r="D1886" t="s">
        <v>56</v>
      </c>
      <c r="E1886" s="1">
        <v>45973</v>
      </c>
      <c r="F1886" t="s">
        <v>2220</v>
      </c>
      <c r="G1886" t="s">
        <v>63</v>
      </c>
      <c r="H1886" t="str">
        <f t="shared" si="203"/>
        <v>Aggregator</v>
      </c>
      <c r="I1886">
        <v>221931000000000</v>
      </c>
      <c r="J1886">
        <v>29811</v>
      </c>
      <c r="K1886" s="3">
        <v>45973.874305555553</v>
      </c>
      <c r="L1886">
        <f t="shared" si="204"/>
        <v>12</v>
      </c>
      <c r="M1886" t="str">
        <f t="shared" si="205"/>
        <v>Wednesday</v>
      </c>
      <c r="N1886" s="1" t="str">
        <f t="shared" si="206"/>
        <v>November</v>
      </c>
      <c r="O1886" s="2">
        <v>0.87430555555555556</v>
      </c>
      <c r="P1886" s="2" t="str">
        <f t="shared" si="207"/>
        <v>Week 2</v>
      </c>
      <c r="Q1886" t="s">
        <v>59</v>
      </c>
      <c r="R1886" s="5">
        <v>484.66</v>
      </c>
      <c r="S1886" s="5">
        <v>0</v>
      </c>
      <c r="T1886" s="5">
        <f t="shared" si="208"/>
        <v>0</v>
      </c>
      <c r="U1886" s="5">
        <v>484.66</v>
      </c>
      <c r="V1886" s="5">
        <v>32</v>
      </c>
      <c r="W1886" s="5">
        <v>0</v>
      </c>
      <c r="X1886" s="5">
        <v>0.34</v>
      </c>
      <c r="Y1886" s="5">
        <v>517</v>
      </c>
      <c r="Z1886" s="5">
        <v>517</v>
      </c>
      <c r="AA1886" t="s">
        <v>64</v>
      </c>
      <c r="AB1886">
        <v>98.17</v>
      </c>
      <c r="AC1886">
        <v>9.09</v>
      </c>
      <c r="AD1886" t="s">
        <v>64</v>
      </c>
      <c r="AE1886" t="s">
        <v>56</v>
      </c>
      <c r="AF1886">
        <v>8727</v>
      </c>
      <c r="AG1886">
        <v>8727</v>
      </c>
      <c r="AO1886">
        <v>32</v>
      </c>
      <c r="AP1886">
        <v>0</v>
      </c>
      <c r="AW1886">
        <v>517</v>
      </c>
      <c r="BD1886" s="5">
        <v>517</v>
      </c>
      <c r="BE1886">
        <v>484.66</v>
      </c>
      <c r="BG1886">
        <f t="shared" si="209"/>
        <v>484.66</v>
      </c>
      <c r="BH1886">
        <v>32</v>
      </c>
    </row>
    <row r="1887" spans="1:61" x14ac:dyDescent="0.25">
      <c r="A1887" t="s">
        <v>54</v>
      </c>
      <c r="B1887">
        <v>110027</v>
      </c>
      <c r="C1887" t="s">
        <v>55</v>
      </c>
      <c r="D1887" t="s">
        <v>56</v>
      </c>
      <c r="E1887" s="1">
        <v>45973</v>
      </c>
      <c r="F1887" t="s">
        <v>2221</v>
      </c>
      <c r="G1887" t="s">
        <v>58</v>
      </c>
      <c r="H1887" t="str">
        <f t="shared" si="203"/>
        <v>Aggregator</v>
      </c>
      <c r="I1887">
        <v>7475275646</v>
      </c>
      <c r="J1887">
        <v>18528960</v>
      </c>
      <c r="K1887" s="3">
        <v>45973.879166666666</v>
      </c>
      <c r="L1887">
        <f t="shared" si="204"/>
        <v>12</v>
      </c>
      <c r="M1887" t="str">
        <f t="shared" si="205"/>
        <v>Wednesday</v>
      </c>
      <c r="N1887" s="1" t="str">
        <f t="shared" si="206"/>
        <v>November</v>
      </c>
      <c r="O1887" s="2">
        <v>0.87916666666666665</v>
      </c>
      <c r="P1887" s="2" t="str">
        <f t="shared" si="207"/>
        <v>Week 2</v>
      </c>
      <c r="Q1887" t="s">
        <v>59</v>
      </c>
      <c r="R1887" s="5">
        <v>248</v>
      </c>
      <c r="S1887" s="5">
        <v>-100</v>
      </c>
      <c r="T1887" s="5">
        <f t="shared" si="208"/>
        <v>40.322580645161288</v>
      </c>
      <c r="U1887" s="5">
        <v>148</v>
      </c>
      <c r="V1887" s="5">
        <v>32</v>
      </c>
      <c r="W1887" s="5">
        <v>0</v>
      </c>
      <c r="X1887" s="5">
        <v>0</v>
      </c>
      <c r="Y1887" s="5">
        <v>180</v>
      </c>
      <c r="Z1887" s="5">
        <v>180</v>
      </c>
      <c r="AA1887" t="s">
        <v>60</v>
      </c>
      <c r="AB1887">
        <v>52.29</v>
      </c>
      <c r="AC1887">
        <v>5.03</v>
      </c>
      <c r="AD1887" t="s">
        <v>60</v>
      </c>
      <c r="AE1887" t="s">
        <v>56</v>
      </c>
      <c r="AF1887">
        <v>5646</v>
      </c>
      <c r="AG1887">
        <v>5646</v>
      </c>
      <c r="AO1887">
        <v>32</v>
      </c>
      <c r="AP1887">
        <v>0</v>
      </c>
      <c r="AX1887">
        <v>180</v>
      </c>
      <c r="BD1887" s="5">
        <v>180</v>
      </c>
      <c r="BE1887">
        <v>148</v>
      </c>
      <c r="BG1887">
        <f t="shared" si="209"/>
        <v>148</v>
      </c>
      <c r="BI1887">
        <v>32</v>
      </c>
    </row>
    <row r="1888" spans="1:61" x14ac:dyDescent="0.25">
      <c r="A1888" t="s">
        <v>54</v>
      </c>
      <c r="B1888">
        <v>110027</v>
      </c>
      <c r="C1888" t="s">
        <v>55</v>
      </c>
      <c r="D1888" t="s">
        <v>56</v>
      </c>
      <c r="E1888" s="1">
        <v>45973</v>
      </c>
      <c r="F1888" t="s">
        <v>2222</v>
      </c>
      <c r="G1888" t="s">
        <v>67</v>
      </c>
      <c r="H1888" t="str">
        <f t="shared" si="203"/>
        <v>Direct Sale</v>
      </c>
      <c r="K1888" s="3">
        <v>45973.886111111111</v>
      </c>
      <c r="L1888">
        <f t="shared" si="204"/>
        <v>12</v>
      </c>
      <c r="M1888" t="str">
        <f t="shared" si="205"/>
        <v>Wednesday</v>
      </c>
      <c r="N1888" s="1" t="str">
        <f t="shared" si="206"/>
        <v>November</v>
      </c>
      <c r="O1888" s="2">
        <v>0.88611111111111107</v>
      </c>
      <c r="P1888" s="2" t="str">
        <f t="shared" si="207"/>
        <v>Week 2</v>
      </c>
      <c r="Q1888" t="s">
        <v>59</v>
      </c>
      <c r="R1888" s="5">
        <v>99</v>
      </c>
      <c r="S1888" s="5">
        <v>0</v>
      </c>
      <c r="T1888" s="5">
        <f t="shared" si="208"/>
        <v>0</v>
      </c>
      <c r="U1888" s="5">
        <v>99</v>
      </c>
      <c r="V1888" s="5">
        <v>0</v>
      </c>
      <c r="W1888" s="5">
        <v>4.96</v>
      </c>
      <c r="X1888" s="5">
        <v>0.04</v>
      </c>
      <c r="Y1888" s="5">
        <v>104</v>
      </c>
      <c r="Z1888" s="5">
        <v>104</v>
      </c>
      <c r="AA1888" t="s">
        <v>68</v>
      </c>
      <c r="AB1888">
        <v>25.04</v>
      </c>
      <c r="AC1888">
        <v>1.96</v>
      </c>
      <c r="AD1888" t="s">
        <v>5778</v>
      </c>
      <c r="AE1888" t="s">
        <v>75</v>
      </c>
      <c r="AI1888" t="s">
        <v>730</v>
      </c>
      <c r="AJ1888" t="s">
        <v>731</v>
      </c>
      <c r="AK1888">
        <v>9999777722</v>
      </c>
      <c r="AO1888">
        <v>0</v>
      </c>
      <c r="AP1888">
        <v>0</v>
      </c>
      <c r="AR1888">
        <v>104</v>
      </c>
      <c r="AZ1888">
        <v>99</v>
      </c>
      <c r="BA1888">
        <v>2.48</v>
      </c>
      <c r="BB1888">
        <v>99</v>
      </c>
      <c r="BC1888">
        <v>2.48</v>
      </c>
      <c r="BD1888" s="5">
        <v>104</v>
      </c>
      <c r="BE1888">
        <v>99</v>
      </c>
      <c r="BG1888">
        <f t="shared" si="209"/>
        <v>99</v>
      </c>
    </row>
    <row r="1889" spans="1:61" x14ac:dyDescent="0.25">
      <c r="A1889" t="s">
        <v>54</v>
      </c>
      <c r="B1889">
        <v>110027</v>
      </c>
      <c r="C1889" t="s">
        <v>55</v>
      </c>
      <c r="D1889" t="s">
        <v>56</v>
      </c>
      <c r="E1889" s="1">
        <v>45973</v>
      </c>
      <c r="F1889" t="s">
        <v>2223</v>
      </c>
      <c r="G1889" t="s">
        <v>63</v>
      </c>
      <c r="H1889" t="str">
        <f t="shared" si="203"/>
        <v>Aggregator</v>
      </c>
      <c r="I1889">
        <v>221932000000000</v>
      </c>
      <c r="J1889">
        <v>29811</v>
      </c>
      <c r="K1889" s="3">
        <v>45973.890277777777</v>
      </c>
      <c r="L1889">
        <f t="shared" si="204"/>
        <v>12</v>
      </c>
      <c r="M1889" t="str">
        <f t="shared" si="205"/>
        <v>Wednesday</v>
      </c>
      <c r="N1889" s="1" t="str">
        <f t="shared" si="206"/>
        <v>November</v>
      </c>
      <c r="O1889" s="2">
        <v>0.89027777777777772</v>
      </c>
      <c r="P1889" s="2" t="str">
        <f t="shared" si="207"/>
        <v>Week 2</v>
      </c>
      <c r="Q1889" t="s">
        <v>59</v>
      </c>
      <c r="R1889" s="5">
        <v>288</v>
      </c>
      <c r="S1889" s="5">
        <v>-93.74</v>
      </c>
      <c r="T1889" s="5">
        <f t="shared" si="208"/>
        <v>32.548611111111107</v>
      </c>
      <c r="U1889" s="5">
        <v>194.26</v>
      </c>
      <c r="V1889" s="5">
        <v>32</v>
      </c>
      <c r="W1889" s="5">
        <v>0</v>
      </c>
      <c r="X1889" s="5">
        <v>-0.26</v>
      </c>
      <c r="Y1889" s="5">
        <v>226</v>
      </c>
      <c r="Z1889" s="5">
        <v>226</v>
      </c>
      <c r="AA1889" t="s">
        <v>64</v>
      </c>
      <c r="AB1889">
        <v>51.6</v>
      </c>
      <c r="AC1889">
        <v>7.53</v>
      </c>
      <c r="AD1889" t="s">
        <v>64</v>
      </c>
      <c r="AE1889" t="s">
        <v>56</v>
      </c>
      <c r="AF1889">
        <v>4888</v>
      </c>
      <c r="AG1889">
        <v>4888</v>
      </c>
      <c r="AO1889">
        <v>32</v>
      </c>
      <c r="AP1889">
        <v>0</v>
      </c>
      <c r="AW1889">
        <v>226</v>
      </c>
      <c r="BD1889" s="5">
        <v>226</v>
      </c>
      <c r="BE1889">
        <v>194.26</v>
      </c>
      <c r="BG1889">
        <f t="shared" si="209"/>
        <v>194.26</v>
      </c>
      <c r="BH1889">
        <v>32</v>
      </c>
    </row>
    <row r="1890" spans="1:61" x14ac:dyDescent="0.25">
      <c r="A1890" t="s">
        <v>54</v>
      </c>
      <c r="B1890">
        <v>110027</v>
      </c>
      <c r="C1890" t="s">
        <v>55</v>
      </c>
      <c r="D1890" t="s">
        <v>56</v>
      </c>
      <c r="E1890" s="1">
        <v>45973</v>
      </c>
      <c r="F1890" t="s">
        <v>2224</v>
      </c>
      <c r="G1890" t="s">
        <v>63</v>
      </c>
      <c r="H1890" t="str">
        <f t="shared" si="203"/>
        <v>Aggregator</v>
      </c>
      <c r="I1890">
        <v>221932000000000</v>
      </c>
      <c r="J1890">
        <v>29811</v>
      </c>
      <c r="K1890" s="3">
        <v>45973.890972222223</v>
      </c>
      <c r="L1890">
        <f t="shared" si="204"/>
        <v>12</v>
      </c>
      <c r="M1890" t="str">
        <f t="shared" si="205"/>
        <v>Wednesday</v>
      </c>
      <c r="N1890" s="1" t="str">
        <f t="shared" si="206"/>
        <v>November</v>
      </c>
      <c r="O1890" s="2">
        <v>0.89097222222222228</v>
      </c>
      <c r="P1890" s="2" t="str">
        <f t="shared" si="207"/>
        <v>Week 2</v>
      </c>
      <c r="Q1890" t="s">
        <v>59</v>
      </c>
      <c r="R1890" s="5">
        <v>418</v>
      </c>
      <c r="S1890" s="5">
        <v>-93.74</v>
      </c>
      <c r="T1890" s="5">
        <f t="shared" si="208"/>
        <v>22.425837320574161</v>
      </c>
      <c r="U1890" s="5">
        <v>324.26</v>
      </c>
      <c r="V1890" s="5">
        <v>32</v>
      </c>
      <c r="W1890" s="5">
        <v>0</v>
      </c>
      <c r="X1890" s="5">
        <v>-0.26</v>
      </c>
      <c r="Y1890" s="5">
        <v>356</v>
      </c>
      <c r="Z1890" s="5">
        <v>356</v>
      </c>
      <c r="AA1890" t="s">
        <v>64</v>
      </c>
      <c r="AB1890">
        <v>88.84</v>
      </c>
      <c r="AC1890">
        <v>8.15</v>
      </c>
      <c r="AD1890" t="s">
        <v>64</v>
      </c>
      <c r="AE1890" t="s">
        <v>56</v>
      </c>
      <c r="AF1890">
        <v>5640</v>
      </c>
      <c r="AG1890">
        <v>5640</v>
      </c>
      <c r="AO1890">
        <v>32</v>
      </c>
      <c r="AP1890">
        <v>0</v>
      </c>
      <c r="AW1890">
        <v>356</v>
      </c>
      <c r="BD1890" s="5">
        <v>356</v>
      </c>
      <c r="BE1890">
        <v>324.26</v>
      </c>
      <c r="BG1890">
        <f t="shared" si="209"/>
        <v>324.26</v>
      </c>
      <c r="BH1890">
        <v>32</v>
      </c>
    </row>
    <row r="1891" spans="1:61" x14ac:dyDescent="0.25">
      <c r="A1891" t="s">
        <v>54</v>
      </c>
      <c r="B1891">
        <v>110027</v>
      </c>
      <c r="C1891" t="s">
        <v>55</v>
      </c>
      <c r="D1891" t="s">
        <v>56</v>
      </c>
      <c r="E1891" s="1">
        <v>45973</v>
      </c>
      <c r="F1891" t="s">
        <v>2225</v>
      </c>
      <c r="G1891" t="s">
        <v>67</v>
      </c>
      <c r="H1891" t="str">
        <f t="shared" si="203"/>
        <v>Direct Sale</v>
      </c>
      <c r="K1891" s="3">
        <v>45973.893055555556</v>
      </c>
      <c r="L1891">
        <f t="shared" si="204"/>
        <v>12</v>
      </c>
      <c r="M1891" t="str">
        <f t="shared" si="205"/>
        <v>Wednesday</v>
      </c>
      <c r="N1891" s="1" t="str">
        <f t="shared" si="206"/>
        <v>November</v>
      </c>
      <c r="O1891" s="2">
        <v>0.8930555555555556</v>
      </c>
      <c r="P1891" s="2" t="str">
        <f t="shared" si="207"/>
        <v>Week 2</v>
      </c>
      <c r="Q1891" t="s">
        <v>59</v>
      </c>
      <c r="R1891" s="5">
        <v>572.28</v>
      </c>
      <c r="S1891" s="5">
        <v>0</v>
      </c>
      <c r="T1891" s="5">
        <f t="shared" si="208"/>
        <v>0</v>
      </c>
      <c r="U1891" s="5">
        <v>572.28</v>
      </c>
      <c r="V1891" s="5">
        <v>0</v>
      </c>
      <c r="W1891" s="5">
        <v>28.62</v>
      </c>
      <c r="X1891" s="5">
        <v>0.1</v>
      </c>
      <c r="Y1891" s="5">
        <v>601</v>
      </c>
      <c r="Z1891" s="5">
        <v>601</v>
      </c>
      <c r="AA1891" t="s">
        <v>73</v>
      </c>
      <c r="AB1891">
        <v>144.34</v>
      </c>
      <c r="AC1891">
        <v>5.12</v>
      </c>
      <c r="AD1891" t="s">
        <v>5778</v>
      </c>
      <c r="AE1891" t="s">
        <v>75</v>
      </c>
      <c r="AI1891" t="s">
        <v>730</v>
      </c>
      <c r="AJ1891" t="s">
        <v>731</v>
      </c>
      <c r="AK1891">
        <v>9999777722</v>
      </c>
      <c r="AO1891">
        <v>0</v>
      </c>
      <c r="AP1891">
        <v>0</v>
      </c>
      <c r="AQ1891">
        <v>601</v>
      </c>
      <c r="AZ1891">
        <v>572.28</v>
      </c>
      <c r="BA1891">
        <v>14.31</v>
      </c>
      <c r="BB1891">
        <v>572.28</v>
      </c>
      <c r="BC1891">
        <v>14.31</v>
      </c>
      <c r="BD1891" s="5">
        <v>601</v>
      </c>
      <c r="BE1891">
        <v>572.28</v>
      </c>
      <c r="BG1891">
        <f t="shared" si="209"/>
        <v>572.28</v>
      </c>
    </row>
    <row r="1892" spans="1:61" x14ac:dyDescent="0.25">
      <c r="A1892" t="s">
        <v>54</v>
      </c>
      <c r="B1892">
        <v>110027</v>
      </c>
      <c r="C1892" t="s">
        <v>55</v>
      </c>
      <c r="D1892" t="s">
        <v>56</v>
      </c>
      <c r="E1892" s="1">
        <v>45973</v>
      </c>
      <c r="F1892" t="s">
        <v>2226</v>
      </c>
      <c r="G1892" t="s">
        <v>58</v>
      </c>
      <c r="H1892" t="str">
        <f t="shared" si="203"/>
        <v>Aggregator</v>
      </c>
      <c r="I1892">
        <v>7472886169</v>
      </c>
      <c r="J1892">
        <v>18528960</v>
      </c>
      <c r="K1892" s="3">
        <v>45973.895833333336</v>
      </c>
      <c r="L1892">
        <f t="shared" si="204"/>
        <v>12</v>
      </c>
      <c r="M1892" t="str">
        <f t="shared" si="205"/>
        <v>Wednesday</v>
      </c>
      <c r="N1892" s="1" t="str">
        <f t="shared" si="206"/>
        <v>November</v>
      </c>
      <c r="O1892" s="2">
        <v>0.89583333333333337</v>
      </c>
      <c r="P1892" s="2" t="str">
        <f t="shared" si="207"/>
        <v>Week 2</v>
      </c>
      <c r="Q1892" t="s">
        <v>59</v>
      </c>
      <c r="R1892" s="5">
        <v>497</v>
      </c>
      <c r="S1892" s="5">
        <v>-100</v>
      </c>
      <c r="T1892" s="5">
        <f t="shared" si="208"/>
        <v>20.120724346076461</v>
      </c>
      <c r="U1892" s="5">
        <v>397</v>
      </c>
      <c r="V1892" s="5">
        <v>32</v>
      </c>
      <c r="W1892" s="5">
        <v>0</v>
      </c>
      <c r="X1892" s="5">
        <v>0</v>
      </c>
      <c r="Y1892" s="5">
        <v>429</v>
      </c>
      <c r="Z1892" s="5">
        <v>429</v>
      </c>
      <c r="AA1892" t="s">
        <v>60</v>
      </c>
      <c r="AB1892">
        <v>130.51</v>
      </c>
      <c r="AC1892">
        <v>9.82</v>
      </c>
      <c r="AD1892" t="s">
        <v>60</v>
      </c>
      <c r="AE1892" t="s">
        <v>56</v>
      </c>
      <c r="AF1892">
        <v>6169</v>
      </c>
      <c r="AG1892">
        <v>6169</v>
      </c>
      <c r="AO1892">
        <v>32</v>
      </c>
      <c r="AP1892">
        <v>0</v>
      </c>
      <c r="AX1892">
        <v>429</v>
      </c>
      <c r="BD1892" s="5">
        <v>429</v>
      </c>
      <c r="BE1892">
        <v>397</v>
      </c>
      <c r="BG1892">
        <f t="shared" si="209"/>
        <v>397</v>
      </c>
      <c r="BI1892">
        <v>32</v>
      </c>
    </row>
    <row r="1893" spans="1:61" x14ac:dyDescent="0.25">
      <c r="A1893" t="s">
        <v>54</v>
      </c>
      <c r="B1893">
        <v>110027</v>
      </c>
      <c r="C1893" t="s">
        <v>55</v>
      </c>
      <c r="D1893" t="s">
        <v>56</v>
      </c>
      <c r="E1893" s="1">
        <v>45973</v>
      </c>
      <c r="F1893" t="s">
        <v>2227</v>
      </c>
      <c r="G1893" t="s">
        <v>58</v>
      </c>
      <c r="H1893" t="str">
        <f t="shared" si="203"/>
        <v>Aggregator</v>
      </c>
      <c r="I1893">
        <v>7474316302</v>
      </c>
      <c r="J1893">
        <v>18528960</v>
      </c>
      <c r="K1893" s="3">
        <v>45973.90347222222</v>
      </c>
      <c r="L1893">
        <f t="shared" si="204"/>
        <v>12</v>
      </c>
      <c r="M1893" t="str">
        <f t="shared" si="205"/>
        <v>Wednesday</v>
      </c>
      <c r="N1893" s="1" t="str">
        <f t="shared" si="206"/>
        <v>November</v>
      </c>
      <c r="O1893" s="2">
        <v>0.90347222222222223</v>
      </c>
      <c r="P1893" s="2" t="str">
        <f t="shared" si="207"/>
        <v>Week 2</v>
      </c>
      <c r="Q1893" t="s">
        <v>59</v>
      </c>
      <c r="R1893" s="5">
        <v>248</v>
      </c>
      <c r="S1893" s="5">
        <v>-100</v>
      </c>
      <c r="T1893" s="5">
        <f t="shared" si="208"/>
        <v>40.322580645161288</v>
      </c>
      <c r="U1893" s="5">
        <v>148</v>
      </c>
      <c r="V1893" s="5">
        <v>32</v>
      </c>
      <c r="W1893" s="5">
        <v>0</v>
      </c>
      <c r="X1893" s="5">
        <v>0</v>
      </c>
      <c r="Y1893" s="5">
        <v>180</v>
      </c>
      <c r="Z1893" s="5">
        <v>180</v>
      </c>
      <c r="AA1893" t="s">
        <v>60</v>
      </c>
      <c r="AB1893">
        <v>52.05</v>
      </c>
      <c r="AC1893">
        <v>5.03</v>
      </c>
      <c r="AD1893" t="s">
        <v>60</v>
      </c>
      <c r="AE1893" t="s">
        <v>56</v>
      </c>
      <c r="AF1893">
        <v>6302</v>
      </c>
      <c r="AG1893">
        <v>6302</v>
      </c>
      <c r="AO1893">
        <v>32</v>
      </c>
      <c r="AP1893">
        <v>0</v>
      </c>
      <c r="AX1893">
        <v>180</v>
      </c>
      <c r="BD1893" s="5">
        <v>180</v>
      </c>
      <c r="BE1893">
        <v>148</v>
      </c>
      <c r="BG1893">
        <f t="shared" si="209"/>
        <v>148</v>
      </c>
      <c r="BI1893">
        <v>32</v>
      </c>
    </row>
    <row r="1894" spans="1:61" x14ac:dyDescent="0.25">
      <c r="A1894" t="s">
        <v>54</v>
      </c>
      <c r="B1894">
        <v>110027</v>
      </c>
      <c r="C1894" t="s">
        <v>55</v>
      </c>
      <c r="D1894" t="s">
        <v>56</v>
      </c>
      <c r="E1894" s="1">
        <v>45973</v>
      </c>
      <c r="F1894" t="s">
        <v>2228</v>
      </c>
      <c r="G1894" t="s">
        <v>67</v>
      </c>
      <c r="H1894" t="str">
        <f t="shared" si="203"/>
        <v>Direct Sale</v>
      </c>
      <c r="K1894" s="3">
        <v>45973.904166666667</v>
      </c>
      <c r="L1894">
        <f t="shared" si="204"/>
        <v>12</v>
      </c>
      <c r="M1894" t="str">
        <f t="shared" si="205"/>
        <v>Wednesday</v>
      </c>
      <c r="N1894" s="1" t="str">
        <f t="shared" si="206"/>
        <v>November</v>
      </c>
      <c r="O1894" s="2">
        <v>0.90416666666666667</v>
      </c>
      <c r="P1894" s="2" t="str">
        <f t="shared" si="207"/>
        <v>Week 2</v>
      </c>
      <c r="Q1894" t="s">
        <v>59</v>
      </c>
      <c r="R1894" s="5">
        <v>239</v>
      </c>
      <c r="S1894" s="5">
        <v>0</v>
      </c>
      <c r="T1894" s="5">
        <f t="shared" si="208"/>
        <v>0</v>
      </c>
      <c r="U1894" s="5">
        <v>239</v>
      </c>
      <c r="V1894" s="5">
        <v>0</v>
      </c>
      <c r="W1894" s="5">
        <v>11.96</v>
      </c>
      <c r="X1894" s="5">
        <v>0.04</v>
      </c>
      <c r="Y1894" s="5">
        <v>251</v>
      </c>
      <c r="Z1894" s="5">
        <v>251</v>
      </c>
      <c r="AA1894" t="s">
        <v>68</v>
      </c>
      <c r="AB1894">
        <v>65.040000000000006</v>
      </c>
      <c r="AC1894">
        <v>2.56</v>
      </c>
      <c r="AD1894" t="s">
        <v>5778</v>
      </c>
      <c r="AE1894" t="s">
        <v>75</v>
      </c>
      <c r="AI1894" t="s">
        <v>1035</v>
      </c>
      <c r="AJ1894" t="s">
        <v>1036</v>
      </c>
      <c r="AK1894">
        <v>9172548395</v>
      </c>
      <c r="AO1894">
        <v>0</v>
      </c>
      <c r="AP1894">
        <v>0</v>
      </c>
      <c r="AR1894">
        <v>251</v>
      </c>
      <c r="AZ1894">
        <v>239</v>
      </c>
      <c r="BA1894">
        <v>5.98</v>
      </c>
      <c r="BB1894">
        <v>239</v>
      </c>
      <c r="BC1894">
        <v>5.98</v>
      </c>
      <c r="BD1894" s="5">
        <v>251</v>
      </c>
      <c r="BE1894">
        <v>239</v>
      </c>
      <c r="BG1894">
        <f t="shared" si="209"/>
        <v>239</v>
      </c>
    </row>
    <row r="1895" spans="1:61" x14ac:dyDescent="0.25">
      <c r="A1895" t="s">
        <v>54</v>
      </c>
      <c r="B1895">
        <v>110027</v>
      </c>
      <c r="C1895" t="s">
        <v>55</v>
      </c>
      <c r="D1895" t="s">
        <v>56</v>
      </c>
      <c r="E1895" s="1">
        <v>45973</v>
      </c>
      <c r="F1895" t="s">
        <v>2229</v>
      </c>
      <c r="G1895" t="s">
        <v>58</v>
      </c>
      <c r="H1895" t="str">
        <f t="shared" si="203"/>
        <v>Aggregator</v>
      </c>
      <c r="I1895">
        <v>7444733953</v>
      </c>
      <c r="J1895">
        <v>18528960</v>
      </c>
      <c r="K1895" s="3">
        <v>45973.904861111114</v>
      </c>
      <c r="L1895">
        <f t="shared" si="204"/>
        <v>12</v>
      </c>
      <c r="M1895" t="str">
        <f t="shared" si="205"/>
        <v>Wednesday</v>
      </c>
      <c r="N1895" s="1" t="str">
        <f t="shared" si="206"/>
        <v>November</v>
      </c>
      <c r="O1895" s="2">
        <v>0.90486111111111112</v>
      </c>
      <c r="P1895" s="2" t="str">
        <f t="shared" si="207"/>
        <v>Week 2</v>
      </c>
      <c r="Q1895" t="s">
        <v>59</v>
      </c>
      <c r="R1895" s="5">
        <v>567</v>
      </c>
      <c r="S1895" s="5">
        <v>-274.5</v>
      </c>
      <c r="T1895" s="5">
        <f t="shared" si="208"/>
        <v>48.412698412698411</v>
      </c>
      <c r="U1895" s="5">
        <v>292.5</v>
      </c>
      <c r="V1895" s="5">
        <v>32</v>
      </c>
      <c r="W1895" s="5">
        <v>0</v>
      </c>
      <c r="X1895" s="5">
        <v>0</v>
      </c>
      <c r="Y1895" s="5">
        <v>324.5</v>
      </c>
      <c r="Z1895" s="5">
        <v>324.5</v>
      </c>
      <c r="AA1895" t="s">
        <v>60</v>
      </c>
      <c r="AB1895">
        <v>86.63</v>
      </c>
      <c r="AC1895">
        <v>5.34</v>
      </c>
      <c r="AD1895" t="s">
        <v>60</v>
      </c>
      <c r="AE1895" t="s">
        <v>56</v>
      </c>
      <c r="AF1895">
        <v>3953</v>
      </c>
      <c r="AG1895">
        <v>3953</v>
      </c>
      <c r="AO1895">
        <v>32</v>
      </c>
      <c r="AP1895">
        <v>0</v>
      </c>
      <c r="AX1895">
        <v>324.5</v>
      </c>
      <c r="BD1895" s="5">
        <v>324.5</v>
      </c>
      <c r="BE1895">
        <v>292.5</v>
      </c>
      <c r="BG1895">
        <f t="shared" si="209"/>
        <v>292.5</v>
      </c>
      <c r="BI1895">
        <v>32</v>
      </c>
    </row>
    <row r="1896" spans="1:61" x14ac:dyDescent="0.25">
      <c r="A1896" t="s">
        <v>54</v>
      </c>
      <c r="B1896">
        <v>110027</v>
      </c>
      <c r="C1896" t="s">
        <v>55</v>
      </c>
      <c r="D1896" t="s">
        <v>56</v>
      </c>
      <c r="E1896" s="1">
        <v>45973</v>
      </c>
      <c r="F1896" t="s">
        <v>2230</v>
      </c>
      <c r="G1896" t="s">
        <v>67</v>
      </c>
      <c r="H1896" t="str">
        <f t="shared" si="203"/>
        <v>Direct Sale</v>
      </c>
      <c r="K1896" s="3">
        <v>45973.905555555553</v>
      </c>
      <c r="L1896">
        <f t="shared" si="204"/>
        <v>12</v>
      </c>
      <c r="M1896" t="str">
        <f t="shared" si="205"/>
        <v>Wednesday</v>
      </c>
      <c r="N1896" s="1" t="str">
        <f t="shared" si="206"/>
        <v>November</v>
      </c>
      <c r="O1896" s="2">
        <v>0.90555555555555556</v>
      </c>
      <c r="P1896" s="2" t="str">
        <f t="shared" si="207"/>
        <v>Week 2</v>
      </c>
      <c r="Q1896" t="s">
        <v>59</v>
      </c>
      <c r="R1896" s="5">
        <v>169</v>
      </c>
      <c r="S1896" s="5">
        <v>0</v>
      </c>
      <c r="T1896" s="5">
        <f t="shared" si="208"/>
        <v>0</v>
      </c>
      <c r="U1896" s="5">
        <v>169</v>
      </c>
      <c r="V1896" s="5">
        <v>0</v>
      </c>
      <c r="W1896" s="5">
        <v>8.4600000000000009</v>
      </c>
      <c r="X1896" s="5">
        <v>-0.46</v>
      </c>
      <c r="Y1896" s="5">
        <v>177</v>
      </c>
      <c r="Z1896" s="5">
        <v>177</v>
      </c>
      <c r="AA1896" t="s">
        <v>466</v>
      </c>
      <c r="AB1896">
        <v>43.4</v>
      </c>
      <c r="AC1896">
        <v>2.2799999999999998</v>
      </c>
      <c r="AD1896" t="s">
        <v>5778</v>
      </c>
      <c r="AE1896" t="s">
        <v>75</v>
      </c>
      <c r="AI1896" t="s">
        <v>1035</v>
      </c>
      <c r="AJ1896" t="s">
        <v>1036</v>
      </c>
      <c r="AK1896">
        <v>9172548395</v>
      </c>
      <c r="AO1896">
        <v>0</v>
      </c>
      <c r="AP1896">
        <v>0</v>
      </c>
      <c r="AQ1896">
        <v>27</v>
      </c>
      <c r="AR1896">
        <v>150</v>
      </c>
      <c r="AZ1896">
        <v>169</v>
      </c>
      <c r="BA1896">
        <v>4.2300000000000004</v>
      </c>
      <c r="BB1896">
        <v>169</v>
      </c>
      <c r="BC1896">
        <v>4.2300000000000004</v>
      </c>
      <c r="BD1896" s="5">
        <v>177</v>
      </c>
      <c r="BE1896">
        <v>169</v>
      </c>
      <c r="BG1896">
        <f t="shared" si="209"/>
        <v>169</v>
      </c>
    </row>
    <row r="1897" spans="1:61" x14ac:dyDescent="0.25">
      <c r="A1897" t="s">
        <v>54</v>
      </c>
      <c r="B1897">
        <v>110027</v>
      </c>
      <c r="C1897" t="s">
        <v>55</v>
      </c>
      <c r="D1897" t="s">
        <v>56</v>
      </c>
      <c r="E1897" s="1">
        <v>45973</v>
      </c>
      <c r="F1897" t="s">
        <v>2231</v>
      </c>
      <c r="G1897" t="s">
        <v>63</v>
      </c>
      <c r="H1897" t="str">
        <f t="shared" si="203"/>
        <v>Aggregator</v>
      </c>
      <c r="I1897">
        <v>221934000000000</v>
      </c>
      <c r="J1897">
        <v>29811</v>
      </c>
      <c r="K1897" s="3">
        <v>45973.90625</v>
      </c>
      <c r="L1897">
        <f t="shared" si="204"/>
        <v>12</v>
      </c>
      <c r="M1897" t="str">
        <f t="shared" si="205"/>
        <v>Wednesday</v>
      </c>
      <c r="N1897" s="1" t="str">
        <f t="shared" si="206"/>
        <v>November</v>
      </c>
      <c r="O1897" s="2">
        <v>0.90625</v>
      </c>
      <c r="P1897" s="2" t="str">
        <f t="shared" si="207"/>
        <v>Week 2</v>
      </c>
      <c r="Q1897" t="s">
        <v>59</v>
      </c>
      <c r="R1897" s="5">
        <v>228</v>
      </c>
      <c r="S1897" s="5">
        <v>-89.99</v>
      </c>
      <c r="T1897" s="5">
        <f t="shared" si="208"/>
        <v>39.469298245614034</v>
      </c>
      <c r="U1897" s="5">
        <v>138.01</v>
      </c>
      <c r="V1897" s="5">
        <v>32</v>
      </c>
      <c r="W1897" s="5">
        <v>0</v>
      </c>
      <c r="X1897" s="5">
        <v>-0.01</v>
      </c>
      <c r="Y1897" s="5">
        <v>170</v>
      </c>
      <c r="Z1897" s="5">
        <v>170</v>
      </c>
      <c r="AA1897" t="s">
        <v>64</v>
      </c>
      <c r="AB1897">
        <v>40.67</v>
      </c>
      <c r="AC1897">
        <v>5.34</v>
      </c>
      <c r="AD1897" t="s">
        <v>64</v>
      </c>
      <c r="AE1897" t="s">
        <v>56</v>
      </c>
      <c r="AF1897">
        <v>5300</v>
      </c>
      <c r="AG1897">
        <v>5300</v>
      </c>
      <c r="AO1897">
        <v>32</v>
      </c>
      <c r="AP1897">
        <v>0</v>
      </c>
      <c r="AW1897">
        <v>170</v>
      </c>
      <c r="BD1897" s="5">
        <v>170</v>
      </c>
      <c r="BE1897">
        <v>138.01</v>
      </c>
      <c r="BG1897">
        <f t="shared" si="209"/>
        <v>138.01</v>
      </c>
      <c r="BH1897">
        <v>32</v>
      </c>
    </row>
    <row r="1898" spans="1:61" x14ac:dyDescent="0.25">
      <c r="A1898" t="s">
        <v>54</v>
      </c>
      <c r="B1898">
        <v>110027</v>
      </c>
      <c r="C1898" t="s">
        <v>55</v>
      </c>
      <c r="D1898" t="s">
        <v>56</v>
      </c>
      <c r="E1898" s="1">
        <v>45973</v>
      </c>
      <c r="F1898" t="s">
        <v>2232</v>
      </c>
      <c r="G1898" t="s">
        <v>63</v>
      </c>
      <c r="H1898" t="str">
        <f t="shared" si="203"/>
        <v>Aggregator</v>
      </c>
      <c r="I1898">
        <v>221934000000000</v>
      </c>
      <c r="J1898">
        <v>29811</v>
      </c>
      <c r="K1898" s="3">
        <v>45973.906944444447</v>
      </c>
      <c r="L1898">
        <f t="shared" si="204"/>
        <v>12</v>
      </c>
      <c r="M1898" t="str">
        <f t="shared" si="205"/>
        <v>Wednesday</v>
      </c>
      <c r="N1898" s="1" t="str">
        <f t="shared" si="206"/>
        <v>November</v>
      </c>
      <c r="O1898" s="2">
        <v>0.90694444444444444</v>
      </c>
      <c r="P1898" s="2" t="str">
        <f t="shared" si="207"/>
        <v>Week 2</v>
      </c>
      <c r="Q1898" t="s">
        <v>59</v>
      </c>
      <c r="R1898" s="5">
        <v>332.28</v>
      </c>
      <c r="S1898" s="5">
        <v>-30</v>
      </c>
      <c r="T1898" s="5">
        <f t="shared" si="208"/>
        <v>9.0285301552907189</v>
      </c>
      <c r="U1898" s="5">
        <v>302.27999999999997</v>
      </c>
      <c r="V1898" s="5">
        <v>32</v>
      </c>
      <c r="W1898" s="5">
        <v>0</v>
      </c>
      <c r="X1898" s="5">
        <v>-0.28000000000000003</v>
      </c>
      <c r="Y1898" s="5">
        <v>334</v>
      </c>
      <c r="Z1898" s="5">
        <v>334</v>
      </c>
      <c r="AA1898" t="s">
        <v>64</v>
      </c>
      <c r="AB1898">
        <v>71.28</v>
      </c>
      <c r="AC1898">
        <v>6.02</v>
      </c>
      <c r="AD1898" t="s">
        <v>64</v>
      </c>
      <c r="AE1898" t="s">
        <v>56</v>
      </c>
      <c r="AF1898">
        <v>7785</v>
      </c>
      <c r="AG1898">
        <v>7785</v>
      </c>
      <c r="AO1898">
        <v>32</v>
      </c>
      <c r="AP1898">
        <v>0</v>
      </c>
      <c r="AW1898">
        <v>334</v>
      </c>
      <c r="BD1898" s="5">
        <v>334</v>
      </c>
      <c r="BE1898">
        <v>302.27999999999997</v>
      </c>
      <c r="BG1898">
        <f t="shared" si="209"/>
        <v>302.27999999999997</v>
      </c>
      <c r="BH1898">
        <v>32</v>
      </c>
    </row>
    <row r="1899" spans="1:61" x14ac:dyDescent="0.25">
      <c r="A1899" t="s">
        <v>54</v>
      </c>
      <c r="B1899">
        <v>110027</v>
      </c>
      <c r="C1899" t="s">
        <v>55</v>
      </c>
      <c r="D1899" t="s">
        <v>56</v>
      </c>
      <c r="E1899" s="1">
        <v>45973</v>
      </c>
      <c r="F1899" t="s">
        <v>2233</v>
      </c>
      <c r="G1899" t="s">
        <v>63</v>
      </c>
      <c r="H1899" t="str">
        <f t="shared" si="203"/>
        <v>Aggregator</v>
      </c>
      <c r="I1899">
        <v>221934000000000</v>
      </c>
      <c r="J1899">
        <v>29811</v>
      </c>
      <c r="K1899" s="3">
        <v>45973.911805555559</v>
      </c>
      <c r="L1899">
        <f t="shared" si="204"/>
        <v>12</v>
      </c>
      <c r="M1899" t="str">
        <f t="shared" si="205"/>
        <v>Wednesday</v>
      </c>
      <c r="N1899" s="1" t="str">
        <f t="shared" si="206"/>
        <v>November</v>
      </c>
      <c r="O1899" s="2">
        <v>0.91180555555555554</v>
      </c>
      <c r="P1899" s="2" t="str">
        <f t="shared" si="207"/>
        <v>Week 2</v>
      </c>
      <c r="Q1899" t="s">
        <v>59</v>
      </c>
      <c r="R1899" s="5">
        <v>258</v>
      </c>
      <c r="S1899" s="5">
        <v>-60</v>
      </c>
      <c r="T1899" s="5">
        <f t="shared" si="208"/>
        <v>23.255813953488371</v>
      </c>
      <c r="U1899" s="5">
        <v>198</v>
      </c>
      <c r="V1899" s="5">
        <v>32</v>
      </c>
      <c r="W1899" s="5">
        <v>0</v>
      </c>
      <c r="X1899" s="5">
        <v>0</v>
      </c>
      <c r="Y1899" s="5">
        <v>230</v>
      </c>
      <c r="Z1899" s="5">
        <v>230</v>
      </c>
      <c r="AA1899" t="s">
        <v>64</v>
      </c>
      <c r="AB1899">
        <v>45.56</v>
      </c>
      <c r="AC1899">
        <v>3.92</v>
      </c>
      <c r="AD1899" t="s">
        <v>64</v>
      </c>
      <c r="AE1899" t="s">
        <v>56</v>
      </c>
      <c r="AF1899">
        <v>4684</v>
      </c>
      <c r="AG1899">
        <v>4684</v>
      </c>
      <c r="AO1899">
        <v>32</v>
      </c>
      <c r="AP1899">
        <v>0</v>
      </c>
      <c r="AW1899">
        <v>230</v>
      </c>
      <c r="BD1899" s="5">
        <v>230</v>
      </c>
      <c r="BE1899">
        <v>198</v>
      </c>
      <c r="BG1899">
        <f t="shared" si="209"/>
        <v>198</v>
      </c>
      <c r="BH1899">
        <v>32</v>
      </c>
    </row>
    <row r="1900" spans="1:61" x14ac:dyDescent="0.25">
      <c r="A1900" t="s">
        <v>54</v>
      </c>
      <c r="B1900">
        <v>110027</v>
      </c>
      <c r="C1900" t="s">
        <v>55</v>
      </c>
      <c r="D1900" t="s">
        <v>56</v>
      </c>
      <c r="E1900" s="1">
        <v>45973</v>
      </c>
      <c r="F1900" t="s">
        <v>2234</v>
      </c>
      <c r="G1900" t="s">
        <v>63</v>
      </c>
      <c r="H1900" t="str">
        <f t="shared" si="203"/>
        <v>Aggregator</v>
      </c>
      <c r="I1900">
        <v>221934000000000</v>
      </c>
      <c r="J1900">
        <v>29811</v>
      </c>
      <c r="K1900" s="3">
        <v>45973.912499999999</v>
      </c>
      <c r="L1900">
        <f t="shared" si="204"/>
        <v>12</v>
      </c>
      <c r="M1900" t="str">
        <f t="shared" si="205"/>
        <v>Wednesday</v>
      </c>
      <c r="N1900" s="1" t="str">
        <f t="shared" si="206"/>
        <v>November</v>
      </c>
      <c r="O1900" s="2">
        <v>0.91249999999999998</v>
      </c>
      <c r="P1900" s="2" t="str">
        <f t="shared" si="207"/>
        <v>Week 2</v>
      </c>
      <c r="Q1900" t="s">
        <v>59</v>
      </c>
      <c r="R1900" s="5">
        <v>864</v>
      </c>
      <c r="S1900" s="5">
        <v>-288.74</v>
      </c>
      <c r="T1900" s="5">
        <f t="shared" si="208"/>
        <v>33.418981481481481</v>
      </c>
      <c r="U1900" s="5">
        <v>575.26</v>
      </c>
      <c r="V1900" s="5">
        <v>32</v>
      </c>
      <c r="W1900" s="5">
        <v>0</v>
      </c>
      <c r="X1900" s="5">
        <v>-0.26</v>
      </c>
      <c r="Y1900" s="5">
        <v>607</v>
      </c>
      <c r="Z1900" s="5">
        <v>607</v>
      </c>
      <c r="AA1900" t="s">
        <v>64</v>
      </c>
      <c r="AB1900">
        <v>139.63</v>
      </c>
      <c r="AC1900">
        <v>16.79</v>
      </c>
      <c r="AD1900" t="s">
        <v>64</v>
      </c>
      <c r="AE1900" t="s">
        <v>56</v>
      </c>
      <c r="AF1900">
        <v>5575</v>
      </c>
      <c r="AG1900">
        <v>5575</v>
      </c>
      <c r="AO1900">
        <v>32</v>
      </c>
      <c r="AP1900">
        <v>0</v>
      </c>
      <c r="AW1900">
        <v>607</v>
      </c>
      <c r="BD1900" s="5">
        <v>607</v>
      </c>
      <c r="BE1900">
        <v>575.24</v>
      </c>
      <c r="BG1900">
        <f t="shared" si="209"/>
        <v>575.24</v>
      </c>
      <c r="BH1900">
        <v>32</v>
      </c>
    </row>
    <row r="1901" spans="1:61" x14ac:dyDescent="0.25">
      <c r="A1901" t="s">
        <v>54</v>
      </c>
      <c r="B1901">
        <v>110027</v>
      </c>
      <c r="C1901" t="s">
        <v>55</v>
      </c>
      <c r="D1901" t="s">
        <v>56</v>
      </c>
      <c r="E1901" s="1">
        <v>45973</v>
      </c>
      <c r="F1901" t="s">
        <v>2235</v>
      </c>
      <c r="G1901" t="s">
        <v>67</v>
      </c>
      <c r="H1901" t="str">
        <f t="shared" si="203"/>
        <v>Direct Sale</v>
      </c>
      <c r="K1901" s="3">
        <v>45973.918055555558</v>
      </c>
      <c r="L1901">
        <f t="shared" si="204"/>
        <v>12</v>
      </c>
      <c r="M1901" t="str">
        <f t="shared" si="205"/>
        <v>Wednesday</v>
      </c>
      <c r="N1901" s="1" t="str">
        <f t="shared" si="206"/>
        <v>November</v>
      </c>
      <c r="O1901" s="2">
        <v>0.91805555555555551</v>
      </c>
      <c r="P1901" s="2" t="str">
        <f t="shared" si="207"/>
        <v>Week 2</v>
      </c>
      <c r="Q1901" t="s">
        <v>59</v>
      </c>
      <c r="R1901" s="5">
        <v>168</v>
      </c>
      <c r="S1901" s="5">
        <v>0</v>
      </c>
      <c r="T1901" s="5">
        <f t="shared" si="208"/>
        <v>0</v>
      </c>
      <c r="U1901" s="5">
        <v>168</v>
      </c>
      <c r="V1901" s="5">
        <v>0</v>
      </c>
      <c r="W1901" s="5">
        <v>8.4</v>
      </c>
      <c r="X1901" s="5">
        <v>-0.4</v>
      </c>
      <c r="Y1901" s="5">
        <v>176</v>
      </c>
      <c r="Z1901" s="5">
        <v>176</v>
      </c>
      <c r="AA1901" t="s">
        <v>73</v>
      </c>
      <c r="AB1901">
        <v>34.200000000000003</v>
      </c>
      <c r="AC1901">
        <v>5.76</v>
      </c>
      <c r="AD1901" t="s">
        <v>5778</v>
      </c>
      <c r="AE1901" t="s">
        <v>75</v>
      </c>
      <c r="AI1901" t="s">
        <v>1035</v>
      </c>
      <c r="AJ1901" t="s">
        <v>1036</v>
      </c>
      <c r="AK1901">
        <v>9172548395</v>
      </c>
      <c r="AO1901">
        <v>0</v>
      </c>
      <c r="AP1901">
        <v>0</v>
      </c>
      <c r="AQ1901">
        <v>176</v>
      </c>
      <c r="AZ1901">
        <v>168</v>
      </c>
      <c r="BA1901">
        <v>4.2</v>
      </c>
      <c r="BB1901">
        <v>168</v>
      </c>
      <c r="BC1901">
        <v>4.2</v>
      </c>
      <c r="BD1901" s="5">
        <v>176</v>
      </c>
      <c r="BE1901">
        <v>168</v>
      </c>
      <c r="BG1901">
        <f t="shared" si="209"/>
        <v>168</v>
      </c>
    </row>
    <row r="1902" spans="1:61" x14ac:dyDescent="0.25">
      <c r="A1902" t="s">
        <v>54</v>
      </c>
      <c r="B1902">
        <v>110027</v>
      </c>
      <c r="C1902" t="s">
        <v>55</v>
      </c>
      <c r="D1902" t="s">
        <v>56</v>
      </c>
      <c r="E1902" s="1">
        <v>45973</v>
      </c>
      <c r="F1902" t="s">
        <v>2236</v>
      </c>
      <c r="G1902" t="s">
        <v>67</v>
      </c>
      <c r="H1902" t="str">
        <f t="shared" si="203"/>
        <v>Direct Sale</v>
      </c>
      <c r="K1902" s="3">
        <v>45973.926388888889</v>
      </c>
      <c r="L1902">
        <f t="shared" si="204"/>
        <v>12</v>
      </c>
      <c r="M1902" t="str">
        <f t="shared" si="205"/>
        <v>Wednesday</v>
      </c>
      <c r="N1902" s="1" t="str">
        <f t="shared" si="206"/>
        <v>November</v>
      </c>
      <c r="O1902" s="2">
        <v>0.92638888888888893</v>
      </c>
      <c r="P1902" s="2" t="str">
        <f t="shared" si="207"/>
        <v>Week 2</v>
      </c>
      <c r="Q1902" t="s">
        <v>59</v>
      </c>
      <c r="R1902" s="5">
        <v>369</v>
      </c>
      <c r="S1902" s="5">
        <v>0</v>
      </c>
      <c r="T1902" s="5">
        <f t="shared" si="208"/>
        <v>0</v>
      </c>
      <c r="U1902" s="5">
        <v>369</v>
      </c>
      <c r="V1902" s="5">
        <v>0</v>
      </c>
      <c r="W1902" s="5">
        <v>18.46</v>
      </c>
      <c r="X1902" s="5">
        <v>-0.46</v>
      </c>
      <c r="Y1902" s="5">
        <v>387</v>
      </c>
      <c r="Z1902" s="5">
        <v>387</v>
      </c>
      <c r="AA1902" t="s">
        <v>68</v>
      </c>
      <c r="AB1902">
        <v>82.96</v>
      </c>
      <c r="AC1902">
        <v>8.7200000000000006</v>
      </c>
      <c r="AD1902" t="s">
        <v>5778</v>
      </c>
      <c r="AE1902" t="s">
        <v>75</v>
      </c>
      <c r="AI1902" t="s">
        <v>730</v>
      </c>
      <c r="AJ1902" t="s">
        <v>731</v>
      </c>
      <c r="AK1902">
        <v>9999777722</v>
      </c>
      <c r="AO1902">
        <v>0</v>
      </c>
      <c r="AP1902">
        <v>0</v>
      </c>
      <c r="AR1902">
        <v>387</v>
      </c>
      <c r="AZ1902">
        <v>369</v>
      </c>
      <c r="BA1902">
        <v>9.23</v>
      </c>
      <c r="BB1902">
        <v>369</v>
      </c>
      <c r="BC1902">
        <v>9.23</v>
      </c>
      <c r="BD1902" s="5">
        <v>387</v>
      </c>
      <c r="BE1902">
        <v>369</v>
      </c>
      <c r="BG1902">
        <f t="shared" si="209"/>
        <v>369</v>
      </c>
    </row>
    <row r="1903" spans="1:61" x14ac:dyDescent="0.25">
      <c r="A1903" t="s">
        <v>54</v>
      </c>
      <c r="B1903">
        <v>110027</v>
      </c>
      <c r="C1903" t="s">
        <v>55</v>
      </c>
      <c r="D1903" t="s">
        <v>56</v>
      </c>
      <c r="E1903" s="1">
        <v>45973</v>
      </c>
      <c r="F1903" t="s">
        <v>2237</v>
      </c>
      <c r="G1903" t="s">
        <v>63</v>
      </c>
      <c r="H1903" t="str">
        <f t="shared" si="203"/>
        <v>Aggregator</v>
      </c>
      <c r="I1903">
        <v>221936000000000</v>
      </c>
      <c r="J1903">
        <v>29811</v>
      </c>
      <c r="K1903" s="3">
        <v>45973.929861111108</v>
      </c>
      <c r="L1903">
        <f t="shared" si="204"/>
        <v>12</v>
      </c>
      <c r="M1903" t="str">
        <f t="shared" si="205"/>
        <v>Wednesday</v>
      </c>
      <c r="N1903" s="1" t="str">
        <f t="shared" si="206"/>
        <v>November</v>
      </c>
      <c r="O1903" s="2">
        <v>0.92986111111111114</v>
      </c>
      <c r="P1903" s="2" t="str">
        <f t="shared" si="207"/>
        <v>Week 2</v>
      </c>
      <c r="Q1903" t="s">
        <v>59</v>
      </c>
      <c r="R1903" s="5">
        <v>278</v>
      </c>
      <c r="S1903" s="5">
        <v>-93.75</v>
      </c>
      <c r="T1903" s="5">
        <f t="shared" si="208"/>
        <v>33.723021582733814</v>
      </c>
      <c r="U1903" s="5">
        <v>184.25</v>
      </c>
      <c r="V1903" s="5">
        <v>32</v>
      </c>
      <c r="W1903" s="5">
        <v>0</v>
      </c>
      <c r="X1903" s="5">
        <v>-0.25</v>
      </c>
      <c r="Y1903" s="5">
        <v>216</v>
      </c>
      <c r="Z1903" s="5">
        <v>216</v>
      </c>
      <c r="AA1903" t="s">
        <v>64</v>
      </c>
      <c r="AB1903">
        <v>54.25</v>
      </c>
      <c r="AC1903">
        <v>7.53</v>
      </c>
      <c r="AD1903" t="s">
        <v>64</v>
      </c>
      <c r="AE1903" t="s">
        <v>56</v>
      </c>
      <c r="AF1903">
        <v>757</v>
      </c>
      <c r="AG1903">
        <v>757</v>
      </c>
      <c r="AO1903">
        <v>32</v>
      </c>
      <c r="AP1903">
        <v>0</v>
      </c>
      <c r="AW1903">
        <v>216</v>
      </c>
      <c r="BD1903" s="5">
        <v>216</v>
      </c>
      <c r="BE1903">
        <v>184.25</v>
      </c>
      <c r="BG1903">
        <f t="shared" si="209"/>
        <v>184.25</v>
      </c>
      <c r="BH1903">
        <v>32</v>
      </c>
    </row>
    <row r="1904" spans="1:61" x14ac:dyDescent="0.25">
      <c r="A1904" t="s">
        <v>54</v>
      </c>
      <c r="B1904">
        <v>110027</v>
      </c>
      <c r="C1904" t="s">
        <v>55</v>
      </c>
      <c r="D1904" t="s">
        <v>56</v>
      </c>
      <c r="E1904" s="1">
        <v>45973</v>
      </c>
      <c r="F1904" t="s">
        <v>2238</v>
      </c>
      <c r="G1904" t="s">
        <v>63</v>
      </c>
      <c r="H1904" t="str">
        <f t="shared" si="203"/>
        <v>Aggregator</v>
      </c>
      <c r="I1904">
        <v>221936000000000</v>
      </c>
      <c r="J1904">
        <v>29811</v>
      </c>
      <c r="K1904" s="3">
        <v>45973.930555555555</v>
      </c>
      <c r="L1904">
        <f t="shared" si="204"/>
        <v>12</v>
      </c>
      <c r="M1904" t="str">
        <f t="shared" si="205"/>
        <v>Wednesday</v>
      </c>
      <c r="N1904" s="1" t="str">
        <f t="shared" si="206"/>
        <v>November</v>
      </c>
      <c r="O1904" s="2">
        <v>0.93055555555555558</v>
      </c>
      <c r="P1904" s="2" t="str">
        <f t="shared" si="207"/>
        <v>Week 2</v>
      </c>
      <c r="Q1904" t="s">
        <v>59</v>
      </c>
      <c r="R1904" s="5">
        <v>876</v>
      </c>
      <c r="S1904" s="5">
        <v>-199.99</v>
      </c>
      <c r="T1904" s="5">
        <f t="shared" si="208"/>
        <v>22.829908675799089</v>
      </c>
      <c r="U1904" s="5">
        <v>676.01</v>
      </c>
      <c r="V1904" s="5">
        <v>32</v>
      </c>
      <c r="W1904" s="5">
        <v>0</v>
      </c>
      <c r="X1904" s="5">
        <v>-0.01</v>
      </c>
      <c r="Y1904" s="5">
        <v>708</v>
      </c>
      <c r="Z1904" s="5">
        <v>708</v>
      </c>
      <c r="AA1904" t="s">
        <v>64</v>
      </c>
      <c r="AB1904">
        <v>165.88</v>
      </c>
      <c r="AC1904">
        <v>18.75</v>
      </c>
      <c r="AD1904" t="s">
        <v>64</v>
      </c>
      <c r="AE1904" t="s">
        <v>56</v>
      </c>
      <c r="AF1904">
        <v>3140</v>
      </c>
      <c r="AG1904">
        <v>3140</v>
      </c>
      <c r="AO1904">
        <v>32</v>
      </c>
      <c r="AP1904">
        <v>0</v>
      </c>
      <c r="AW1904">
        <v>708</v>
      </c>
      <c r="BD1904" s="5">
        <v>708</v>
      </c>
      <c r="BE1904">
        <v>676.01</v>
      </c>
      <c r="BG1904">
        <f t="shared" si="209"/>
        <v>676.01</v>
      </c>
      <c r="BH1904">
        <v>32</v>
      </c>
    </row>
    <row r="1905" spans="1:61" x14ac:dyDescent="0.25">
      <c r="A1905" t="s">
        <v>54</v>
      </c>
      <c r="B1905">
        <v>110027</v>
      </c>
      <c r="C1905" t="s">
        <v>55</v>
      </c>
      <c r="D1905" t="s">
        <v>56</v>
      </c>
      <c r="E1905" s="1">
        <v>45973</v>
      </c>
      <c r="F1905" t="s">
        <v>2239</v>
      </c>
      <c r="G1905" t="s">
        <v>63</v>
      </c>
      <c r="H1905" t="str">
        <f t="shared" si="203"/>
        <v>Aggregator</v>
      </c>
      <c r="I1905">
        <v>221937000000000</v>
      </c>
      <c r="J1905">
        <v>29811</v>
      </c>
      <c r="K1905" s="3">
        <v>45973.938888888886</v>
      </c>
      <c r="L1905">
        <f t="shared" si="204"/>
        <v>12</v>
      </c>
      <c r="M1905" t="str">
        <f t="shared" si="205"/>
        <v>Wednesday</v>
      </c>
      <c r="N1905" s="1" t="str">
        <f t="shared" si="206"/>
        <v>November</v>
      </c>
      <c r="O1905" s="2">
        <v>0.93888888888888888</v>
      </c>
      <c r="P1905" s="2" t="str">
        <f t="shared" si="207"/>
        <v>Week 2</v>
      </c>
      <c r="Q1905" t="s">
        <v>59</v>
      </c>
      <c r="R1905" s="5">
        <v>568</v>
      </c>
      <c r="S1905" s="5">
        <v>-250</v>
      </c>
      <c r="T1905" s="5">
        <f t="shared" si="208"/>
        <v>44.014084507042256</v>
      </c>
      <c r="U1905" s="5">
        <v>318</v>
      </c>
      <c r="V1905" s="5">
        <v>32</v>
      </c>
      <c r="W1905" s="5">
        <v>0</v>
      </c>
      <c r="X1905" s="5">
        <v>0</v>
      </c>
      <c r="Y1905" s="5">
        <v>350</v>
      </c>
      <c r="Z1905" s="5">
        <v>350</v>
      </c>
      <c r="AA1905" t="s">
        <v>64</v>
      </c>
      <c r="AB1905">
        <v>102.48</v>
      </c>
      <c r="AC1905">
        <v>9.5399999999999991</v>
      </c>
      <c r="AD1905" t="s">
        <v>64</v>
      </c>
      <c r="AE1905" t="s">
        <v>56</v>
      </c>
      <c r="AF1905">
        <v>7041</v>
      </c>
      <c r="AG1905">
        <v>7041</v>
      </c>
      <c r="AO1905">
        <v>32</v>
      </c>
      <c r="AP1905">
        <v>0</v>
      </c>
      <c r="AW1905">
        <v>350</v>
      </c>
      <c r="BD1905" s="5">
        <v>350</v>
      </c>
      <c r="BE1905">
        <v>318</v>
      </c>
      <c r="BG1905">
        <f t="shared" si="209"/>
        <v>318</v>
      </c>
      <c r="BH1905">
        <v>32</v>
      </c>
    </row>
    <row r="1906" spans="1:61" x14ac:dyDescent="0.25">
      <c r="A1906" t="s">
        <v>54</v>
      </c>
      <c r="B1906">
        <v>110027</v>
      </c>
      <c r="C1906" t="s">
        <v>55</v>
      </c>
      <c r="D1906" t="s">
        <v>56</v>
      </c>
      <c r="E1906" s="1">
        <v>45973</v>
      </c>
      <c r="F1906" t="s">
        <v>2240</v>
      </c>
      <c r="G1906" t="s">
        <v>67</v>
      </c>
      <c r="H1906" t="str">
        <f t="shared" si="203"/>
        <v>Direct Sale</v>
      </c>
      <c r="K1906" s="3">
        <v>45973.943749999999</v>
      </c>
      <c r="L1906">
        <f t="shared" si="204"/>
        <v>12</v>
      </c>
      <c r="M1906" t="str">
        <f t="shared" si="205"/>
        <v>Wednesday</v>
      </c>
      <c r="N1906" s="1" t="str">
        <f t="shared" si="206"/>
        <v>November</v>
      </c>
      <c r="O1906" s="2">
        <v>0.94374999999999998</v>
      </c>
      <c r="P1906" s="2" t="str">
        <f t="shared" si="207"/>
        <v>Week 2</v>
      </c>
      <c r="Q1906" t="s">
        <v>59</v>
      </c>
      <c r="R1906" s="5">
        <v>259</v>
      </c>
      <c r="S1906" s="5">
        <v>0</v>
      </c>
      <c r="T1906" s="5">
        <f t="shared" si="208"/>
        <v>0</v>
      </c>
      <c r="U1906" s="5">
        <v>259</v>
      </c>
      <c r="V1906" s="5">
        <v>0</v>
      </c>
      <c r="W1906" s="5">
        <v>12.96</v>
      </c>
      <c r="X1906" s="5">
        <v>0.04</v>
      </c>
      <c r="Y1906" s="5">
        <v>272</v>
      </c>
      <c r="Z1906" s="5">
        <v>272</v>
      </c>
      <c r="AA1906" t="s">
        <v>73</v>
      </c>
      <c r="AB1906">
        <v>66.62</v>
      </c>
      <c r="AC1906">
        <v>2.56</v>
      </c>
      <c r="AD1906" t="s">
        <v>5778</v>
      </c>
      <c r="AE1906" t="s">
        <v>75</v>
      </c>
      <c r="AI1906" t="s">
        <v>730</v>
      </c>
      <c r="AJ1906" t="s">
        <v>731</v>
      </c>
      <c r="AK1906">
        <v>9999777722</v>
      </c>
      <c r="AO1906">
        <v>0</v>
      </c>
      <c r="AP1906">
        <v>0</v>
      </c>
      <c r="AQ1906">
        <v>272</v>
      </c>
      <c r="AZ1906">
        <v>259</v>
      </c>
      <c r="BA1906">
        <v>6.48</v>
      </c>
      <c r="BB1906">
        <v>259</v>
      </c>
      <c r="BC1906">
        <v>6.48</v>
      </c>
      <c r="BD1906" s="5">
        <v>272</v>
      </c>
      <c r="BE1906">
        <v>259</v>
      </c>
      <c r="BG1906">
        <f t="shared" si="209"/>
        <v>259</v>
      </c>
    </row>
    <row r="1907" spans="1:61" x14ac:dyDescent="0.25">
      <c r="A1907" t="s">
        <v>54</v>
      </c>
      <c r="B1907">
        <v>110027</v>
      </c>
      <c r="C1907" t="s">
        <v>55</v>
      </c>
      <c r="D1907" t="s">
        <v>56</v>
      </c>
      <c r="E1907" s="1">
        <v>45973</v>
      </c>
      <c r="F1907" t="s">
        <v>2241</v>
      </c>
      <c r="G1907" t="s">
        <v>67</v>
      </c>
      <c r="H1907" t="str">
        <f t="shared" si="203"/>
        <v>Direct Sale</v>
      </c>
      <c r="K1907" s="3">
        <v>45973.945138888892</v>
      </c>
      <c r="L1907">
        <f t="shared" si="204"/>
        <v>12</v>
      </c>
      <c r="M1907" t="str">
        <f t="shared" si="205"/>
        <v>Wednesday</v>
      </c>
      <c r="N1907" s="1" t="str">
        <f t="shared" si="206"/>
        <v>November</v>
      </c>
      <c r="O1907" s="2">
        <v>0.94513888888888886</v>
      </c>
      <c r="P1907" s="2" t="str">
        <f t="shared" si="207"/>
        <v>Week 2</v>
      </c>
      <c r="Q1907" t="s">
        <v>59</v>
      </c>
      <c r="R1907" s="5">
        <v>236</v>
      </c>
      <c r="S1907" s="5">
        <v>0</v>
      </c>
      <c r="T1907" s="5">
        <f t="shared" si="208"/>
        <v>0</v>
      </c>
      <c r="U1907" s="5">
        <v>236</v>
      </c>
      <c r="V1907" s="5">
        <v>0</v>
      </c>
      <c r="W1907" s="5">
        <v>11.8</v>
      </c>
      <c r="X1907" s="5">
        <v>0.2</v>
      </c>
      <c r="Y1907" s="5">
        <v>248</v>
      </c>
      <c r="Z1907" s="5">
        <v>248</v>
      </c>
      <c r="AA1907" t="s">
        <v>73</v>
      </c>
      <c r="AB1907">
        <v>61.98</v>
      </c>
      <c r="AC1907">
        <v>8.56</v>
      </c>
      <c r="AD1907" t="s">
        <v>5778</v>
      </c>
      <c r="AE1907" t="s">
        <v>75</v>
      </c>
      <c r="AI1907" t="s">
        <v>730</v>
      </c>
      <c r="AJ1907" t="s">
        <v>731</v>
      </c>
      <c r="AK1907">
        <v>9999777722</v>
      </c>
      <c r="AO1907">
        <v>0</v>
      </c>
      <c r="AP1907">
        <v>0</v>
      </c>
      <c r="AQ1907">
        <v>248</v>
      </c>
      <c r="AZ1907">
        <v>236</v>
      </c>
      <c r="BA1907">
        <v>5.9</v>
      </c>
      <c r="BB1907">
        <v>236</v>
      </c>
      <c r="BC1907">
        <v>5.9</v>
      </c>
      <c r="BD1907" s="5">
        <v>248</v>
      </c>
      <c r="BE1907">
        <v>236</v>
      </c>
      <c r="BG1907">
        <f t="shared" si="209"/>
        <v>236</v>
      </c>
    </row>
    <row r="1908" spans="1:61" x14ac:dyDescent="0.25">
      <c r="A1908" t="s">
        <v>54</v>
      </c>
      <c r="B1908">
        <v>110027</v>
      </c>
      <c r="C1908" t="s">
        <v>55</v>
      </c>
      <c r="D1908" t="s">
        <v>56</v>
      </c>
      <c r="E1908" s="1">
        <v>45973</v>
      </c>
      <c r="F1908" t="s">
        <v>2242</v>
      </c>
      <c r="G1908" t="s">
        <v>58</v>
      </c>
      <c r="H1908" t="str">
        <f t="shared" si="203"/>
        <v>Aggregator</v>
      </c>
      <c r="I1908">
        <v>7469404374</v>
      </c>
      <c r="J1908">
        <v>18528960</v>
      </c>
      <c r="K1908" s="3">
        <v>45973.945138888892</v>
      </c>
      <c r="L1908">
        <f t="shared" si="204"/>
        <v>12</v>
      </c>
      <c r="M1908" t="str">
        <f t="shared" si="205"/>
        <v>Wednesday</v>
      </c>
      <c r="N1908" s="1" t="str">
        <f t="shared" si="206"/>
        <v>November</v>
      </c>
      <c r="O1908" s="2">
        <v>0.94513888888888886</v>
      </c>
      <c r="P1908" s="2" t="str">
        <f t="shared" si="207"/>
        <v>Week 2</v>
      </c>
      <c r="Q1908" t="s">
        <v>59</v>
      </c>
      <c r="R1908" s="5">
        <v>229</v>
      </c>
      <c r="S1908" s="5">
        <v>-100</v>
      </c>
      <c r="T1908" s="5">
        <f t="shared" si="208"/>
        <v>43.668122270742359</v>
      </c>
      <c r="U1908" s="5">
        <v>129</v>
      </c>
      <c r="V1908" s="5">
        <v>32</v>
      </c>
      <c r="W1908" s="5">
        <v>0</v>
      </c>
      <c r="X1908" s="5">
        <v>0</v>
      </c>
      <c r="Y1908" s="5">
        <v>161</v>
      </c>
      <c r="Z1908" s="5">
        <v>161</v>
      </c>
      <c r="AA1908" t="s">
        <v>60</v>
      </c>
      <c r="AB1908">
        <v>50.19</v>
      </c>
      <c r="AC1908">
        <v>4.7699999999999996</v>
      </c>
      <c r="AD1908" t="s">
        <v>60</v>
      </c>
      <c r="AE1908" t="s">
        <v>56</v>
      </c>
      <c r="AF1908">
        <v>4374</v>
      </c>
      <c r="AG1908">
        <v>4374</v>
      </c>
      <c r="AO1908">
        <v>32</v>
      </c>
      <c r="AP1908">
        <v>0</v>
      </c>
      <c r="AX1908">
        <v>161</v>
      </c>
      <c r="BD1908" s="5">
        <v>161</v>
      </c>
      <c r="BE1908">
        <v>129</v>
      </c>
      <c r="BG1908">
        <f t="shared" si="209"/>
        <v>129</v>
      </c>
      <c r="BI1908">
        <v>32</v>
      </c>
    </row>
    <row r="1909" spans="1:61" x14ac:dyDescent="0.25">
      <c r="A1909" t="s">
        <v>54</v>
      </c>
      <c r="B1909">
        <v>110027</v>
      </c>
      <c r="C1909" t="s">
        <v>55</v>
      </c>
      <c r="D1909" t="s">
        <v>56</v>
      </c>
      <c r="E1909" s="1">
        <v>45973</v>
      </c>
      <c r="F1909" t="s">
        <v>2243</v>
      </c>
      <c r="G1909" t="s">
        <v>58</v>
      </c>
      <c r="H1909" t="str">
        <f t="shared" si="203"/>
        <v>Aggregator</v>
      </c>
      <c r="I1909">
        <v>7474409074</v>
      </c>
      <c r="J1909">
        <v>18528960</v>
      </c>
      <c r="K1909" s="3">
        <v>45973.948611111111</v>
      </c>
      <c r="L1909">
        <f t="shared" si="204"/>
        <v>12</v>
      </c>
      <c r="M1909" t="str">
        <f t="shared" si="205"/>
        <v>Wednesday</v>
      </c>
      <c r="N1909" s="1" t="str">
        <f t="shared" si="206"/>
        <v>November</v>
      </c>
      <c r="O1909" s="2">
        <v>0.94861111111111107</v>
      </c>
      <c r="P1909" s="2" t="str">
        <f t="shared" si="207"/>
        <v>Week 2</v>
      </c>
      <c r="Q1909" t="s">
        <v>59</v>
      </c>
      <c r="R1909" s="5">
        <v>349</v>
      </c>
      <c r="S1909" s="5">
        <v>-174.5</v>
      </c>
      <c r="T1909" s="5">
        <f t="shared" si="208"/>
        <v>50</v>
      </c>
      <c r="U1909" s="5">
        <v>174.5</v>
      </c>
      <c r="V1909" s="5">
        <v>32</v>
      </c>
      <c r="W1909" s="5">
        <v>0</v>
      </c>
      <c r="X1909" s="5">
        <v>0</v>
      </c>
      <c r="Y1909" s="5">
        <v>206.5</v>
      </c>
      <c r="Z1909" s="5">
        <v>206.5</v>
      </c>
      <c r="AA1909" t="s">
        <v>60</v>
      </c>
      <c r="AB1909">
        <v>65.040000000000006</v>
      </c>
      <c r="AC1909">
        <v>4.7699999999999996</v>
      </c>
      <c r="AD1909" t="s">
        <v>60</v>
      </c>
      <c r="AE1909" t="s">
        <v>56</v>
      </c>
      <c r="AF1909">
        <v>9074</v>
      </c>
      <c r="AG1909">
        <v>9074</v>
      </c>
      <c r="AO1909">
        <v>32</v>
      </c>
      <c r="AP1909">
        <v>0</v>
      </c>
      <c r="AX1909">
        <v>206.5</v>
      </c>
      <c r="BD1909" s="5">
        <v>206.5</v>
      </c>
      <c r="BE1909">
        <v>174.5</v>
      </c>
      <c r="BG1909">
        <f t="shared" si="209"/>
        <v>174.5</v>
      </c>
      <c r="BI1909">
        <v>32</v>
      </c>
    </row>
    <row r="1910" spans="1:61" x14ac:dyDescent="0.25">
      <c r="A1910" t="s">
        <v>54</v>
      </c>
      <c r="B1910">
        <v>110027</v>
      </c>
      <c r="C1910" t="s">
        <v>55</v>
      </c>
      <c r="D1910" t="s">
        <v>56</v>
      </c>
      <c r="E1910" s="1">
        <v>45973</v>
      </c>
      <c r="F1910" t="s">
        <v>2244</v>
      </c>
      <c r="G1910" t="s">
        <v>67</v>
      </c>
      <c r="H1910" t="str">
        <f t="shared" si="203"/>
        <v>Direct Sale</v>
      </c>
      <c r="K1910" s="3">
        <v>45973.948611111111</v>
      </c>
      <c r="L1910">
        <f t="shared" si="204"/>
        <v>12</v>
      </c>
      <c r="M1910" t="str">
        <f t="shared" si="205"/>
        <v>Wednesday</v>
      </c>
      <c r="N1910" s="1" t="str">
        <f t="shared" si="206"/>
        <v>November</v>
      </c>
      <c r="O1910" s="2">
        <v>0.94861111111111107</v>
      </c>
      <c r="P1910" s="2" t="str">
        <f t="shared" si="207"/>
        <v>Week 2</v>
      </c>
      <c r="Q1910" t="s">
        <v>59</v>
      </c>
      <c r="R1910" s="5">
        <v>458</v>
      </c>
      <c r="S1910" s="5">
        <v>0</v>
      </c>
      <c r="T1910" s="5">
        <f t="shared" si="208"/>
        <v>0</v>
      </c>
      <c r="U1910" s="5">
        <v>458</v>
      </c>
      <c r="V1910" s="5">
        <v>0</v>
      </c>
      <c r="W1910" s="5">
        <v>22.9</v>
      </c>
      <c r="X1910" s="5">
        <v>0.1</v>
      </c>
      <c r="Y1910" s="5">
        <v>481</v>
      </c>
      <c r="Z1910" s="5">
        <v>481</v>
      </c>
      <c r="AA1910" t="s">
        <v>68</v>
      </c>
      <c r="AB1910">
        <v>115.84</v>
      </c>
      <c r="AC1910">
        <v>5.38</v>
      </c>
      <c r="AD1910" t="s">
        <v>5778</v>
      </c>
      <c r="AE1910" t="s">
        <v>75</v>
      </c>
      <c r="AI1910" t="s">
        <v>730</v>
      </c>
      <c r="AJ1910" t="s">
        <v>731</v>
      </c>
      <c r="AK1910">
        <v>9999777722</v>
      </c>
      <c r="AO1910">
        <v>0</v>
      </c>
      <c r="AP1910">
        <v>0</v>
      </c>
      <c r="AR1910">
        <v>481</v>
      </c>
      <c r="AZ1910">
        <v>458</v>
      </c>
      <c r="BA1910">
        <v>11.45</v>
      </c>
      <c r="BB1910">
        <v>458</v>
      </c>
      <c r="BC1910">
        <v>11.45</v>
      </c>
      <c r="BD1910" s="5">
        <v>481</v>
      </c>
      <c r="BE1910">
        <v>458</v>
      </c>
      <c r="BG1910">
        <f t="shared" si="209"/>
        <v>458</v>
      </c>
    </row>
    <row r="1911" spans="1:61" x14ac:dyDescent="0.25">
      <c r="A1911" t="s">
        <v>54</v>
      </c>
      <c r="B1911">
        <v>110027</v>
      </c>
      <c r="C1911" t="s">
        <v>55</v>
      </c>
      <c r="D1911" t="s">
        <v>56</v>
      </c>
      <c r="E1911" s="1">
        <v>45973</v>
      </c>
      <c r="F1911" t="s">
        <v>2245</v>
      </c>
      <c r="G1911" t="s">
        <v>58</v>
      </c>
      <c r="H1911" t="str">
        <f t="shared" si="203"/>
        <v>Aggregator</v>
      </c>
      <c r="I1911">
        <v>7472438390</v>
      </c>
      <c r="J1911">
        <v>18528960</v>
      </c>
      <c r="K1911" s="3">
        <v>45973.95</v>
      </c>
      <c r="L1911">
        <f t="shared" si="204"/>
        <v>12</v>
      </c>
      <c r="M1911" t="str">
        <f t="shared" si="205"/>
        <v>Wednesday</v>
      </c>
      <c r="N1911" s="1" t="str">
        <f t="shared" si="206"/>
        <v>November</v>
      </c>
      <c r="O1911" s="2">
        <v>0.95</v>
      </c>
      <c r="P1911" s="2" t="str">
        <f t="shared" si="207"/>
        <v>Week 2</v>
      </c>
      <c r="Q1911" t="s">
        <v>59</v>
      </c>
      <c r="R1911" s="5">
        <v>288</v>
      </c>
      <c r="S1911" s="5">
        <v>-100</v>
      </c>
      <c r="T1911" s="5">
        <f t="shared" si="208"/>
        <v>34.722222222222221</v>
      </c>
      <c r="U1911" s="5">
        <v>188</v>
      </c>
      <c r="V1911" s="5">
        <v>32</v>
      </c>
      <c r="W1911" s="5">
        <v>0</v>
      </c>
      <c r="X1911" s="5">
        <v>0</v>
      </c>
      <c r="Y1911" s="5">
        <v>220</v>
      </c>
      <c r="Z1911" s="5">
        <v>220</v>
      </c>
      <c r="AA1911" t="s">
        <v>60</v>
      </c>
      <c r="AB1911">
        <v>51.6</v>
      </c>
      <c r="AC1911">
        <v>7.53</v>
      </c>
      <c r="AD1911" t="s">
        <v>60</v>
      </c>
      <c r="AE1911" t="s">
        <v>56</v>
      </c>
      <c r="AF1911">
        <v>8390</v>
      </c>
      <c r="AG1911">
        <v>8390</v>
      </c>
      <c r="AO1911">
        <v>32</v>
      </c>
      <c r="AP1911">
        <v>0</v>
      </c>
      <c r="AX1911">
        <v>220</v>
      </c>
      <c r="BD1911" s="5">
        <v>220</v>
      </c>
      <c r="BE1911">
        <v>188</v>
      </c>
      <c r="BG1911">
        <f t="shared" si="209"/>
        <v>188</v>
      </c>
      <c r="BI1911">
        <v>32</v>
      </c>
    </row>
    <row r="1912" spans="1:61" x14ac:dyDescent="0.25">
      <c r="A1912" t="s">
        <v>54</v>
      </c>
      <c r="B1912">
        <v>110027</v>
      </c>
      <c r="C1912" t="s">
        <v>55</v>
      </c>
      <c r="D1912" t="s">
        <v>56</v>
      </c>
      <c r="E1912" s="1">
        <v>45973</v>
      </c>
      <c r="F1912" t="s">
        <v>2246</v>
      </c>
      <c r="G1912" t="s">
        <v>67</v>
      </c>
      <c r="H1912" t="str">
        <f t="shared" si="203"/>
        <v>Direct Sale</v>
      </c>
      <c r="K1912" s="3">
        <v>45973.95208333333</v>
      </c>
      <c r="L1912">
        <f t="shared" si="204"/>
        <v>12</v>
      </c>
      <c r="M1912" t="str">
        <f t="shared" si="205"/>
        <v>Wednesday</v>
      </c>
      <c r="N1912" s="1" t="str">
        <f t="shared" si="206"/>
        <v>November</v>
      </c>
      <c r="O1912" s="2">
        <v>0.95208333333333328</v>
      </c>
      <c r="P1912" s="2" t="str">
        <f t="shared" si="207"/>
        <v>Week 2</v>
      </c>
      <c r="Q1912" t="s">
        <v>59</v>
      </c>
      <c r="R1912" s="5">
        <v>99</v>
      </c>
      <c r="S1912" s="5">
        <v>0</v>
      </c>
      <c r="T1912" s="5">
        <f t="shared" si="208"/>
        <v>0</v>
      </c>
      <c r="U1912" s="5">
        <v>99</v>
      </c>
      <c r="V1912" s="5">
        <v>0</v>
      </c>
      <c r="W1912" s="5">
        <v>4.96</v>
      </c>
      <c r="X1912" s="5">
        <v>0.04</v>
      </c>
      <c r="Y1912" s="5">
        <v>104</v>
      </c>
      <c r="Z1912" s="5">
        <v>104</v>
      </c>
      <c r="AA1912" t="s">
        <v>73</v>
      </c>
      <c r="AB1912">
        <v>22.78</v>
      </c>
      <c r="AC1912">
        <v>1.96</v>
      </c>
      <c r="AD1912" t="s">
        <v>5778</v>
      </c>
      <c r="AE1912" t="s">
        <v>75</v>
      </c>
      <c r="AI1912" t="s">
        <v>730</v>
      </c>
      <c r="AJ1912" t="s">
        <v>731</v>
      </c>
      <c r="AK1912">
        <v>9999777722</v>
      </c>
      <c r="AO1912">
        <v>0</v>
      </c>
      <c r="AP1912">
        <v>0</v>
      </c>
      <c r="AQ1912">
        <v>104</v>
      </c>
      <c r="AZ1912">
        <v>99</v>
      </c>
      <c r="BA1912">
        <v>2.48</v>
      </c>
      <c r="BB1912">
        <v>99</v>
      </c>
      <c r="BC1912">
        <v>2.48</v>
      </c>
      <c r="BD1912" s="5">
        <v>104</v>
      </c>
      <c r="BE1912">
        <v>99</v>
      </c>
      <c r="BG1912">
        <f t="shared" si="209"/>
        <v>99</v>
      </c>
    </row>
    <row r="1913" spans="1:61" x14ac:dyDescent="0.25">
      <c r="A1913" t="s">
        <v>54</v>
      </c>
      <c r="B1913">
        <v>110027</v>
      </c>
      <c r="C1913" t="s">
        <v>55</v>
      </c>
      <c r="D1913" t="s">
        <v>56</v>
      </c>
      <c r="E1913" s="1">
        <v>45973</v>
      </c>
      <c r="F1913" t="s">
        <v>2247</v>
      </c>
      <c r="G1913" t="s">
        <v>67</v>
      </c>
      <c r="H1913" t="str">
        <f t="shared" si="203"/>
        <v>Direct Sale</v>
      </c>
      <c r="K1913" s="3">
        <v>45973.952777777777</v>
      </c>
      <c r="L1913">
        <f t="shared" si="204"/>
        <v>12</v>
      </c>
      <c r="M1913" t="str">
        <f t="shared" si="205"/>
        <v>Wednesday</v>
      </c>
      <c r="N1913" s="1" t="str">
        <f t="shared" si="206"/>
        <v>November</v>
      </c>
      <c r="O1913" s="2">
        <v>0.95277777777777772</v>
      </c>
      <c r="P1913" s="2" t="str">
        <f t="shared" si="207"/>
        <v>Week 2</v>
      </c>
      <c r="Q1913" t="s">
        <v>59</v>
      </c>
      <c r="R1913" s="5">
        <v>99</v>
      </c>
      <c r="S1913" s="5">
        <v>0</v>
      </c>
      <c r="T1913" s="5">
        <f t="shared" si="208"/>
        <v>0</v>
      </c>
      <c r="U1913" s="5">
        <v>99</v>
      </c>
      <c r="V1913" s="5">
        <v>0</v>
      </c>
      <c r="W1913" s="5">
        <v>4.96</v>
      </c>
      <c r="X1913" s="5">
        <v>0.04</v>
      </c>
      <c r="Y1913" s="5">
        <v>104</v>
      </c>
      <c r="Z1913" s="5">
        <v>104</v>
      </c>
      <c r="AA1913" t="s">
        <v>68</v>
      </c>
      <c r="AB1913">
        <v>18.899999999999999</v>
      </c>
      <c r="AC1913">
        <v>2.2799999999999998</v>
      </c>
      <c r="AD1913" t="s">
        <v>5778</v>
      </c>
      <c r="AE1913" t="s">
        <v>75</v>
      </c>
      <c r="AI1913" t="s">
        <v>730</v>
      </c>
      <c r="AJ1913" t="s">
        <v>731</v>
      </c>
      <c r="AK1913">
        <v>9999777722</v>
      </c>
      <c r="AO1913">
        <v>0</v>
      </c>
      <c r="AP1913">
        <v>0</v>
      </c>
      <c r="AR1913">
        <v>104</v>
      </c>
      <c r="AZ1913">
        <v>99</v>
      </c>
      <c r="BA1913">
        <v>2.48</v>
      </c>
      <c r="BB1913">
        <v>99</v>
      </c>
      <c r="BC1913">
        <v>2.48</v>
      </c>
      <c r="BD1913" s="5">
        <v>104</v>
      </c>
      <c r="BE1913">
        <v>99</v>
      </c>
      <c r="BG1913">
        <f t="shared" si="209"/>
        <v>99</v>
      </c>
    </row>
    <row r="1914" spans="1:61" x14ac:dyDescent="0.25">
      <c r="A1914" t="s">
        <v>54</v>
      </c>
      <c r="B1914">
        <v>110027</v>
      </c>
      <c r="C1914" t="s">
        <v>55</v>
      </c>
      <c r="D1914" t="s">
        <v>56</v>
      </c>
      <c r="E1914" s="1">
        <v>45973</v>
      </c>
      <c r="F1914" t="s">
        <v>2248</v>
      </c>
      <c r="G1914" t="s">
        <v>67</v>
      </c>
      <c r="H1914" t="str">
        <f t="shared" si="203"/>
        <v>Direct Sale</v>
      </c>
      <c r="K1914" s="3">
        <v>45973.954861111109</v>
      </c>
      <c r="L1914">
        <f t="shared" si="204"/>
        <v>12</v>
      </c>
      <c r="M1914" t="str">
        <f t="shared" si="205"/>
        <v>Wednesday</v>
      </c>
      <c r="N1914" s="1" t="str">
        <f t="shared" si="206"/>
        <v>November</v>
      </c>
      <c r="O1914" s="2">
        <v>0.95486111111111116</v>
      </c>
      <c r="P1914" s="2" t="str">
        <f t="shared" si="207"/>
        <v>Week 2</v>
      </c>
      <c r="Q1914" t="s">
        <v>59</v>
      </c>
      <c r="R1914" s="5">
        <v>119</v>
      </c>
      <c r="S1914" s="5">
        <v>0</v>
      </c>
      <c r="T1914" s="5">
        <f t="shared" si="208"/>
        <v>0</v>
      </c>
      <c r="U1914" s="5">
        <v>119</v>
      </c>
      <c r="V1914" s="5">
        <v>0</v>
      </c>
      <c r="W1914" s="5">
        <v>5.96</v>
      </c>
      <c r="X1914" s="5">
        <v>0.04</v>
      </c>
      <c r="Y1914" s="5">
        <v>125</v>
      </c>
      <c r="Z1914" s="5">
        <v>125</v>
      </c>
      <c r="AA1914" t="s">
        <v>73</v>
      </c>
      <c r="AB1914">
        <v>21.24</v>
      </c>
      <c r="AC1914">
        <v>2.82</v>
      </c>
      <c r="AD1914" t="s">
        <v>5778</v>
      </c>
      <c r="AE1914" t="s">
        <v>75</v>
      </c>
      <c r="AI1914" t="s">
        <v>730</v>
      </c>
      <c r="AJ1914" t="s">
        <v>731</v>
      </c>
      <c r="AK1914">
        <v>9999777722</v>
      </c>
      <c r="AO1914">
        <v>0</v>
      </c>
      <c r="AP1914">
        <v>0</v>
      </c>
      <c r="AQ1914">
        <v>125</v>
      </c>
      <c r="AZ1914">
        <v>119</v>
      </c>
      <c r="BA1914">
        <v>2.98</v>
      </c>
      <c r="BB1914">
        <v>119</v>
      </c>
      <c r="BC1914">
        <v>2.98</v>
      </c>
      <c r="BD1914" s="5">
        <v>125</v>
      </c>
      <c r="BE1914">
        <v>119</v>
      </c>
      <c r="BG1914">
        <f t="shared" si="209"/>
        <v>119</v>
      </c>
    </row>
    <row r="1915" spans="1:61" x14ac:dyDescent="0.25">
      <c r="A1915" t="s">
        <v>54</v>
      </c>
      <c r="B1915">
        <v>110027</v>
      </c>
      <c r="C1915" t="s">
        <v>55</v>
      </c>
      <c r="D1915" t="s">
        <v>56</v>
      </c>
      <c r="E1915" s="1">
        <v>45973</v>
      </c>
      <c r="F1915" t="s">
        <v>2249</v>
      </c>
      <c r="G1915" t="s">
        <v>67</v>
      </c>
      <c r="H1915" t="str">
        <f t="shared" si="203"/>
        <v>Direct Sale</v>
      </c>
      <c r="K1915" s="3">
        <v>45973.956944444442</v>
      </c>
      <c r="L1915">
        <f t="shared" si="204"/>
        <v>12</v>
      </c>
      <c r="M1915" t="str">
        <f t="shared" si="205"/>
        <v>Wednesday</v>
      </c>
      <c r="N1915" s="1" t="str">
        <f t="shared" si="206"/>
        <v>November</v>
      </c>
      <c r="O1915" s="2">
        <v>0.95694444444444449</v>
      </c>
      <c r="P1915" s="2" t="str">
        <f t="shared" si="207"/>
        <v>Week 2</v>
      </c>
      <c r="Q1915" t="s">
        <v>59</v>
      </c>
      <c r="R1915" s="5">
        <v>118</v>
      </c>
      <c r="S1915" s="5">
        <v>0</v>
      </c>
      <c r="T1915" s="5">
        <f t="shared" si="208"/>
        <v>0</v>
      </c>
      <c r="U1915" s="5">
        <v>118</v>
      </c>
      <c r="V1915" s="5">
        <v>0</v>
      </c>
      <c r="W1915" s="5">
        <v>5.9</v>
      </c>
      <c r="X1915" s="5">
        <v>0.1</v>
      </c>
      <c r="Y1915" s="5">
        <v>124</v>
      </c>
      <c r="Z1915" s="5">
        <v>124</v>
      </c>
      <c r="AA1915" t="s">
        <v>73</v>
      </c>
      <c r="AB1915">
        <v>30.99</v>
      </c>
      <c r="AC1915">
        <v>4.28</v>
      </c>
      <c r="AD1915" t="s">
        <v>5778</v>
      </c>
      <c r="AE1915" t="s">
        <v>75</v>
      </c>
      <c r="AI1915" t="s">
        <v>730</v>
      </c>
      <c r="AJ1915" t="s">
        <v>731</v>
      </c>
      <c r="AK1915">
        <v>9999777722</v>
      </c>
      <c r="AO1915">
        <v>0</v>
      </c>
      <c r="AP1915">
        <v>0</v>
      </c>
      <c r="AQ1915">
        <v>124</v>
      </c>
      <c r="AZ1915">
        <v>118</v>
      </c>
      <c r="BA1915">
        <v>2.95</v>
      </c>
      <c r="BB1915">
        <v>118</v>
      </c>
      <c r="BC1915">
        <v>2.95</v>
      </c>
      <c r="BD1915" s="5">
        <v>124</v>
      </c>
      <c r="BE1915">
        <v>118</v>
      </c>
      <c r="BG1915">
        <f t="shared" si="209"/>
        <v>118</v>
      </c>
    </row>
    <row r="1916" spans="1:61" x14ac:dyDescent="0.25">
      <c r="A1916" t="s">
        <v>54</v>
      </c>
      <c r="B1916">
        <v>110027</v>
      </c>
      <c r="C1916" t="s">
        <v>55</v>
      </c>
      <c r="D1916" t="s">
        <v>56</v>
      </c>
      <c r="E1916" s="1">
        <v>45973</v>
      </c>
      <c r="F1916" t="s">
        <v>2250</v>
      </c>
      <c r="G1916" t="s">
        <v>58</v>
      </c>
      <c r="H1916" t="str">
        <f t="shared" si="203"/>
        <v>Aggregator</v>
      </c>
      <c r="I1916">
        <v>7474043178</v>
      </c>
      <c r="J1916">
        <v>18528960</v>
      </c>
      <c r="K1916" s="3">
        <v>45973.961805555555</v>
      </c>
      <c r="L1916">
        <f t="shared" si="204"/>
        <v>12</v>
      </c>
      <c r="M1916" t="str">
        <f t="shared" si="205"/>
        <v>Wednesday</v>
      </c>
      <c r="N1916" s="1" t="str">
        <f t="shared" si="206"/>
        <v>November</v>
      </c>
      <c r="O1916" s="2">
        <v>0.96180555555555558</v>
      </c>
      <c r="P1916" s="2" t="str">
        <f t="shared" si="207"/>
        <v>Week 2</v>
      </c>
      <c r="Q1916" t="s">
        <v>59</v>
      </c>
      <c r="R1916" s="5">
        <v>638</v>
      </c>
      <c r="S1916" s="5">
        <v>-75</v>
      </c>
      <c r="T1916" s="5">
        <f t="shared" si="208"/>
        <v>11.755485893416928</v>
      </c>
      <c r="U1916" s="5">
        <v>563</v>
      </c>
      <c r="V1916" s="5">
        <v>32</v>
      </c>
      <c r="W1916" s="5">
        <v>0</v>
      </c>
      <c r="X1916" s="5">
        <v>0</v>
      </c>
      <c r="Y1916" s="5">
        <v>595</v>
      </c>
      <c r="Z1916" s="5">
        <v>595</v>
      </c>
      <c r="AA1916" t="s">
        <v>60</v>
      </c>
      <c r="AB1916">
        <v>133.18</v>
      </c>
      <c r="AC1916">
        <v>9.5399999999999991</v>
      </c>
      <c r="AD1916" t="s">
        <v>60</v>
      </c>
      <c r="AE1916" t="s">
        <v>56</v>
      </c>
      <c r="AF1916">
        <v>3178</v>
      </c>
      <c r="AG1916">
        <v>3178</v>
      </c>
      <c r="AO1916">
        <v>32</v>
      </c>
      <c r="AP1916">
        <v>0</v>
      </c>
      <c r="AX1916">
        <v>595</v>
      </c>
      <c r="BD1916" s="5">
        <v>595</v>
      </c>
      <c r="BE1916">
        <v>563</v>
      </c>
      <c r="BG1916">
        <f t="shared" si="209"/>
        <v>563</v>
      </c>
      <c r="BI1916">
        <v>32</v>
      </c>
    </row>
    <row r="1917" spans="1:61" x14ac:dyDescent="0.25">
      <c r="A1917" t="s">
        <v>54</v>
      </c>
      <c r="B1917">
        <v>110027</v>
      </c>
      <c r="C1917" t="s">
        <v>55</v>
      </c>
      <c r="D1917" t="s">
        <v>56</v>
      </c>
      <c r="E1917" s="1">
        <v>45973</v>
      </c>
      <c r="F1917" t="s">
        <v>2251</v>
      </c>
      <c r="G1917" t="s">
        <v>63</v>
      </c>
      <c r="H1917" t="str">
        <f t="shared" si="203"/>
        <v>Aggregator</v>
      </c>
      <c r="I1917">
        <v>221939000000000</v>
      </c>
      <c r="J1917">
        <v>29811</v>
      </c>
      <c r="K1917" s="3">
        <v>45973.968055555553</v>
      </c>
      <c r="L1917">
        <f t="shared" si="204"/>
        <v>12</v>
      </c>
      <c r="M1917" t="str">
        <f t="shared" si="205"/>
        <v>Wednesday</v>
      </c>
      <c r="N1917" s="1" t="str">
        <f t="shared" si="206"/>
        <v>November</v>
      </c>
      <c r="O1917" s="2">
        <v>0.96805555555555556</v>
      </c>
      <c r="P1917" s="2" t="str">
        <f t="shared" si="207"/>
        <v>Week 2</v>
      </c>
      <c r="Q1917" t="s">
        <v>59</v>
      </c>
      <c r="R1917" s="5">
        <v>955</v>
      </c>
      <c r="S1917" s="5">
        <v>-199.99</v>
      </c>
      <c r="T1917" s="5">
        <f t="shared" si="208"/>
        <v>20.941361256544504</v>
      </c>
      <c r="U1917" s="5">
        <v>755.01</v>
      </c>
      <c r="V1917" s="5">
        <v>32</v>
      </c>
      <c r="W1917" s="5">
        <v>0</v>
      </c>
      <c r="X1917" s="5">
        <v>-0.01</v>
      </c>
      <c r="Y1917" s="5">
        <v>787</v>
      </c>
      <c r="Z1917" s="5">
        <v>787</v>
      </c>
      <c r="AA1917" t="s">
        <v>64</v>
      </c>
      <c r="AB1917">
        <v>185.54</v>
      </c>
      <c r="AC1917">
        <v>17.690000000000001</v>
      </c>
      <c r="AD1917" t="s">
        <v>64</v>
      </c>
      <c r="AE1917" t="s">
        <v>56</v>
      </c>
      <c r="AF1917">
        <v>1848</v>
      </c>
      <c r="AG1917">
        <v>1848</v>
      </c>
      <c r="AO1917">
        <v>32</v>
      </c>
      <c r="AP1917">
        <v>0</v>
      </c>
      <c r="AW1917">
        <v>787</v>
      </c>
      <c r="BD1917" s="5">
        <v>787</v>
      </c>
      <c r="BE1917">
        <v>755.01</v>
      </c>
      <c r="BG1917">
        <f t="shared" si="209"/>
        <v>755.01</v>
      </c>
      <c r="BH1917">
        <v>32</v>
      </c>
    </row>
    <row r="1918" spans="1:61" x14ac:dyDescent="0.25">
      <c r="A1918" t="s">
        <v>54</v>
      </c>
      <c r="B1918">
        <v>110027</v>
      </c>
      <c r="C1918" t="s">
        <v>55</v>
      </c>
      <c r="D1918" t="s">
        <v>56</v>
      </c>
      <c r="E1918" s="1">
        <v>45973</v>
      </c>
      <c r="F1918" t="s">
        <v>2252</v>
      </c>
      <c r="G1918" t="s">
        <v>67</v>
      </c>
      <c r="H1918" t="str">
        <f t="shared" si="203"/>
        <v>Direct Sale</v>
      </c>
      <c r="K1918" s="3">
        <v>45973.972222222219</v>
      </c>
      <c r="L1918">
        <f t="shared" si="204"/>
        <v>12</v>
      </c>
      <c r="M1918" t="str">
        <f t="shared" si="205"/>
        <v>Wednesday</v>
      </c>
      <c r="N1918" s="1" t="str">
        <f t="shared" si="206"/>
        <v>November</v>
      </c>
      <c r="O1918" s="2">
        <v>0.97222222222222221</v>
      </c>
      <c r="P1918" s="2" t="str">
        <f t="shared" si="207"/>
        <v>Week 2</v>
      </c>
      <c r="Q1918" t="s">
        <v>59</v>
      </c>
      <c r="R1918" s="5">
        <v>1200</v>
      </c>
      <c r="S1918" s="5">
        <v>0</v>
      </c>
      <c r="T1918" s="5">
        <f t="shared" si="208"/>
        <v>0</v>
      </c>
      <c r="U1918" s="5">
        <v>1200</v>
      </c>
      <c r="V1918" s="5">
        <v>0</v>
      </c>
      <c r="W1918" s="5">
        <v>60</v>
      </c>
      <c r="X1918" s="5">
        <v>0</v>
      </c>
      <c r="Y1918" s="5">
        <v>1260</v>
      </c>
      <c r="Z1918" s="5">
        <v>1260</v>
      </c>
      <c r="AA1918" t="s">
        <v>68</v>
      </c>
      <c r="AB1918">
        <v>309.95999999999998</v>
      </c>
      <c r="AC1918">
        <v>18.02</v>
      </c>
      <c r="AD1918" t="s">
        <v>5778</v>
      </c>
      <c r="AE1918" t="s">
        <v>75</v>
      </c>
      <c r="AI1918" t="s">
        <v>730</v>
      </c>
      <c r="AJ1918" t="s">
        <v>731</v>
      </c>
      <c r="AK1918">
        <v>9999777722</v>
      </c>
      <c r="AO1918">
        <v>0</v>
      </c>
      <c r="AP1918">
        <v>0</v>
      </c>
      <c r="AR1918">
        <v>1260</v>
      </c>
      <c r="AZ1918">
        <v>1200</v>
      </c>
      <c r="BA1918">
        <v>30</v>
      </c>
      <c r="BB1918">
        <v>1200</v>
      </c>
      <c r="BC1918">
        <v>30</v>
      </c>
      <c r="BD1918" s="5">
        <v>1260</v>
      </c>
      <c r="BE1918">
        <v>1200</v>
      </c>
      <c r="BG1918">
        <f t="shared" si="209"/>
        <v>1200</v>
      </c>
    </row>
    <row r="1919" spans="1:61" x14ac:dyDescent="0.25">
      <c r="A1919" t="s">
        <v>54</v>
      </c>
      <c r="B1919">
        <v>110027</v>
      </c>
      <c r="C1919" t="s">
        <v>55</v>
      </c>
      <c r="D1919" t="s">
        <v>56</v>
      </c>
      <c r="E1919" s="1">
        <v>45973</v>
      </c>
      <c r="F1919" t="s">
        <v>2253</v>
      </c>
      <c r="G1919" t="s">
        <v>58</v>
      </c>
      <c r="H1919" t="str">
        <f t="shared" si="203"/>
        <v>Aggregator</v>
      </c>
      <c r="I1919">
        <v>7472204712</v>
      </c>
      <c r="J1919">
        <v>18528960</v>
      </c>
      <c r="K1919" s="3">
        <v>45973.974999999999</v>
      </c>
      <c r="L1919">
        <f t="shared" si="204"/>
        <v>12</v>
      </c>
      <c r="M1919" t="str">
        <f t="shared" si="205"/>
        <v>Wednesday</v>
      </c>
      <c r="N1919" s="1" t="str">
        <f t="shared" si="206"/>
        <v>November</v>
      </c>
      <c r="O1919" s="2">
        <v>0.97499999999999998</v>
      </c>
      <c r="P1919" s="2" t="str">
        <f t="shared" si="207"/>
        <v>Week 2</v>
      </c>
      <c r="Q1919" t="s">
        <v>59</v>
      </c>
      <c r="R1919" s="5">
        <v>437</v>
      </c>
      <c r="S1919" s="5">
        <v>-100</v>
      </c>
      <c r="T1919" s="5">
        <f t="shared" si="208"/>
        <v>22.883295194508012</v>
      </c>
      <c r="U1919" s="5">
        <v>337</v>
      </c>
      <c r="V1919" s="5">
        <v>32</v>
      </c>
      <c r="W1919" s="5">
        <v>0</v>
      </c>
      <c r="X1919" s="5">
        <v>0</v>
      </c>
      <c r="Y1919" s="5">
        <v>369</v>
      </c>
      <c r="Z1919" s="5">
        <v>369</v>
      </c>
      <c r="AA1919" t="s">
        <v>60</v>
      </c>
      <c r="AB1919">
        <v>74.459999999999994</v>
      </c>
      <c r="AC1919">
        <v>8.69</v>
      </c>
      <c r="AD1919" t="s">
        <v>60</v>
      </c>
      <c r="AE1919" t="s">
        <v>56</v>
      </c>
      <c r="AF1919">
        <v>4712</v>
      </c>
      <c r="AG1919">
        <v>4712</v>
      </c>
      <c r="AO1919">
        <v>32</v>
      </c>
      <c r="AP1919">
        <v>0</v>
      </c>
      <c r="AX1919">
        <v>369</v>
      </c>
      <c r="BD1919" s="5">
        <v>369</v>
      </c>
      <c r="BE1919">
        <v>337.01</v>
      </c>
      <c r="BG1919">
        <f t="shared" si="209"/>
        <v>337.01</v>
      </c>
      <c r="BI1919">
        <v>32</v>
      </c>
    </row>
    <row r="1920" spans="1:61" x14ac:dyDescent="0.25">
      <c r="A1920" t="s">
        <v>54</v>
      </c>
      <c r="B1920">
        <v>110027</v>
      </c>
      <c r="C1920" t="s">
        <v>55</v>
      </c>
      <c r="D1920" t="s">
        <v>56</v>
      </c>
      <c r="E1920" s="1">
        <v>45973</v>
      </c>
      <c r="F1920" t="s">
        <v>2254</v>
      </c>
      <c r="G1920" t="s">
        <v>67</v>
      </c>
      <c r="H1920" t="str">
        <f t="shared" si="203"/>
        <v>Direct Sale</v>
      </c>
      <c r="K1920" s="3">
        <v>45973.977777777778</v>
      </c>
      <c r="L1920">
        <f t="shared" si="204"/>
        <v>12</v>
      </c>
      <c r="M1920" t="str">
        <f t="shared" si="205"/>
        <v>Wednesday</v>
      </c>
      <c r="N1920" s="1" t="str">
        <f t="shared" si="206"/>
        <v>November</v>
      </c>
      <c r="O1920" s="2">
        <v>0.97777777777777775</v>
      </c>
      <c r="P1920" s="2" t="str">
        <f t="shared" si="207"/>
        <v>Week 2</v>
      </c>
      <c r="Q1920" t="s">
        <v>59</v>
      </c>
      <c r="R1920" s="5">
        <v>159</v>
      </c>
      <c r="S1920" s="5">
        <v>0</v>
      </c>
      <c r="T1920" s="5">
        <f t="shared" si="208"/>
        <v>0</v>
      </c>
      <c r="U1920" s="5">
        <v>159</v>
      </c>
      <c r="V1920" s="5">
        <v>0</v>
      </c>
      <c r="W1920" s="5">
        <v>7.96</v>
      </c>
      <c r="X1920" s="5">
        <v>0.04</v>
      </c>
      <c r="Y1920" s="5">
        <v>167</v>
      </c>
      <c r="Z1920" s="5">
        <v>167</v>
      </c>
      <c r="AA1920" t="s">
        <v>68</v>
      </c>
      <c r="AB1920">
        <v>29.83</v>
      </c>
      <c r="AC1920">
        <v>2.5</v>
      </c>
      <c r="AD1920" t="s">
        <v>5778</v>
      </c>
      <c r="AE1920" t="s">
        <v>75</v>
      </c>
      <c r="AI1920" t="s">
        <v>89</v>
      </c>
      <c r="AJ1920" t="s">
        <v>56</v>
      </c>
      <c r="AK1920">
        <v>8929758003</v>
      </c>
      <c r="AO1920">
        <v>0</v>
      </c>
      <c r="AP1920">
        <v>0</v>
      </c>
      <c r="AR1920">
        <v>167</v>
      </c>
      <c r="AZ1920">
        <v>159</v>
      </c>
      <c r="BA1920">
        <v>3.98</v>
      </c>
      <c r="BB1920">
        <v>159</v>
      </c>
      <c r="BC1920">
        <v>3.98</v>
      </c>
      <c r="BD1920" s="5">
        <v>167</v>
      </c>
      <c r="BE1920">
        <v>159</v>
      </c>
      <c r="BG1920">
        <f t="shared" si="209"/>
        <v>159</v>
      </c>
    </row>
    <row r="1921" spans="1:61" x14ac:dyDescent="0.25">
      <c r="A1921" t="s">
        <v>54</v>
      </c>
      <c r="B1921">
        <v>110027</v>
      </c>
      <c r="C1921" t="s">
        <v>55</v>
      </c>
      <c r="D1921" t="s">
        <v>56</v>
      </c>
      <c r="E1921" s="1">
        <v>45973</v>
      </c>
      <c r="F1921" t="s">
        <v>2255</v>
      </c>
      <c r="G1921" t="s">
        <v>58</v>
      </c>
      <c r="H1921" t="str">
        <f t="shared" si="203"/>
        <v>Aggregator</v>
      </c>
      <c r="I1921">
        <v>7467420446</v>
      </c>
      <c r="J1921">
        <v>18528960</v>
      </c>
      <c r="K1921" s="3">
        <v>45973.984027777777</v>
      </c>
      <c r="L1921">
        <f t="shared" si="204"/>
        <v>12</v>
      </c>
      <c r="M1921" t="str">
        <f t="shared" si="205"/>
        <v>Wednesday</v>
      </c>
      <c r="N1921" s="1" t="str">
        <f t="shared" si="206"/>
        <v>November</v>
      </c>
      <c r="O1921" s="2">
        <v>0.98402777777777772</v>
      </c>
      <c r="P1921" s="2" t="str">
        <f t="shared" si="207"/>
        <v>Week 2</v>
      </c>
      <c r="Q1921" t="s">
        <v>59</v>
      </c>
      <c r="R1921" s="5">
        <v>314.66000000000003</v>
      </c>
      <c r="S1921" s="5">
        <v>0</v>
      </c>
      <c r="T1921" s="5">
        <f t="shared" si="208"/>
        <v>0</v>
      </c>
      <c r="U1921" s="5">
        <v>314.66000000000003</v>
      </c>
      <c r="V1921" s="5">
        <v>32</v>
      </c>
      <c r="W1921" s="5">
        <v>0</v>
      </c>
      <c r="X1921" s="5">
        <v>0</v>
      </c>
      <c r="Y1921" s="5">
        <v>346.66</v>
      </c>
      <c r="Z1921" s="5">
        <v>346.66</v>
      </c>
      <c r="AA1921" t="s">
        <v>60</v>
      </c>
      <c r="AB1921">
        <v>67.5</v>
      </c>
      <c r="AC1921">
        <v>5.71</v>
      </c>
      <c r="AD1921" t="s">
        <v>60</v>
      </c>
      <c r="AE1921" t="s">
        <v>56</v>
      </c>
      <c r="AF1921">
        <v>446</v>
      </c>
      <c r="AG1921">
        <v>446</v>
      </c>
      <c r="AO1921">
        <v>32</v>
      </c>
      <c r="AP1921">
        <v>0</v>
      </c>
      <c r="AX1921">
        <v>346.66</v>
      </c>
      <c r="BD1921" s="5">
        <v>346.66</v>
      </c>
      <c r="BE1921">
        <v>314.66000000000003</v>
      </c>
      <c r="BG1921">
        <f t="shared" si="209"/>
        <v>314.66000000000003</v>
      </c>
      <c r="BI1921">
        <v>32</v>
      </c>
    </row>
    <row r="1922" spans="1:61" x14ac:dyDescent="0.25">
      <c r="A1922" t="s">
        <v>54</v>
      </c>
      <c r="B1922">
        <v>110027</v>
      </c>
      <c r="C1922" t="s">
        <v>55</v>
      </c>
      <c r="D1922" t="s">
        <v>56</v>
      </c>
      <c r="E1922" s="1">
        <v>45973</v>
      </c>
      <c r="F1922" t="s">
        <v>2256</v>
      </c>
      <c r="G1922" t="s">
        <v>67</v>
      </c>
      <c r="H1922" t="str">
        <f t="shared" si="203"/>
        <v>Direct Sale</v>
      </c>
      <c r="K1922" s="3">
        <v>45973.986805555556</v>
      </c>
      <c r="L1922">
        <f t="shared" si="204"/>
        <v>12</v>
      </c>
      <c r="M1922" t="str">
        <f t="shared" si="205"/>
        <v>Wednesday</v>
      </c>
      <c r="N1922" s="1" t="str">
        <f t="shared" si="206"/>
        <v>November</v>
      </c>
      <c r="O1922" s="2">
        <v>0.9868055555555556</v>
      </c>
      <c r="P1922" s="2" t="str">
        <f t="shared" si="207"/>
        <v>Week 2</v>
      </c>
      <c r="Q1922" t="s">
        <v>59</v>
      </c>
      <c r="R1922" s="5">
        <v>189</v>
      </c>
      <c r="S1922" s="5">
        <v>0</v>
      </c>
      <c r="T1922" s="5">
        <f t="shared" si="208"/>
        <v>0</v>
      </c>
      <c r="U1922" s="5">
        <v>189</v>
      </c>
      <c r="V1922" s="5">
        <v>0</v>
      </c>
      <c r="W1922" s="5">
        <v>9.4600000000000009</v>
      </c>
      <c r="X1922" s="5">
        <v>-0.46</v>
      </c>
      <c r="Y1922" s="5">
        <v>198</v>
      </c>
      <c r="Z1922" s="5">
        <v>198</v>
      </c>
      <c r="AA1922" t="s">
        <v>68</v>
      </c>
      <c r="AB1922">
        <v>44.37</v>
      </c>
      <c r="AC1922">
        <v>3.38</v>
      </c>
      <c r="AD1922" t="s">
        <v>5775</v>
      </c>
      <c r="AI1922" t="s">
        <v>2257</v>
      </c>
      <c r="AJ1922" t="s">
        <v>548</v>
      </c>
      <c r="AK1922">
        <v>9990000109</v>
      </c>
      <c r="AO1922">
        <v>0</v>
      </c>
      <c r="AP1922">
        <v>0</v>
      </c>
      <c r="AR1922">
        <v>198</v>
      </c>
      <c r="AZ1922">
        <v>189</v>
      </c>
      <c r="BA1922">
        <v>4.7300000000000004</v>
      </c>
      <c r="BB1922">
        <v>189</v>
      </c>
      <c r="BC1922">
        <v>4.7300000000000004</v>
      </c>
      <c r="BD1922" s="5">
        <v>198</v>
      </c>
      <c r="BE1922">
        <v>189</v>
      </c>
      <c r="BG1922">
        <f t="shared" si="209"/>
        <v>189</v>
      </c>
    </row>
    <row r="1923" spans="1:61" x14ac:dyDescent="0.25">
      <c r="A1923" t="s">
        <v>54</v>
      </c>
      <c r="B1923">
        <v>110027</v>
      </c>
      <c r="C1923" t="s">
        <v>55</v>
      </c>
      <c r="D1923" t="s">
        <v>56</v>
      </c>
      <c r="E1923" s="1">
        <v>45973</v>
      </c>
      <c r="F1923" t="s">
        <v>2258</v>
      </c>
      <c r="G1923" t="s">
        <v>63</v>
      </c>
      <c r="H1923" t="str">
        <f t="shared" ref="H1923:H1986" si="210">IF(G1923="POS","Direct Sale","Aggregator")</f>
        <v>Aggregator</v>
      </c>
      <c r="I1923">
        <v>221941000000000</v>
      </c>
      <c r="J1923">
        <v>29811</v>
      </c>
      <c r="K1923" s="3">
        <v>45973.990972222222</v>
      </c>
      <c r="L1923">
        <f t="shared" ref="L1923:L1986" si="211">VALUE(DAY(K1923))</f>
        <v>12</v>
      </c>
      <c r="M1923" t="str">
        <f t="shared" ref="M1923:M1986" si="212">TEXT(K1923,"dddd")</f>
        <v>Wednesday</v>
      </c>
      <c r="N1923" s="1" t="str">
        <f t="shared" ref="N1923:N1986" si="213">TEXT(K1923,"MMMM")</f>
        <v>November</v>
      </c>
      <c r="O1923" s="2">
        <v>0.99097222222222225</v>
      </c>
      <c r="P1923" s="2" t="str">
        <f t="shared" ref="P1923:P1986" si="214">_xlfn.IFS(L1923&lt;=7,"Week 1",L1923&lt;=15, "Week 2",L1923&lt;=23,"Week 3",L1923&lt;=30,"Week 4")</f>
        <v>Week 2</v>
      </c>
      <c r="Q1923" t="s">
        <v>59</v>
      </c>
      <c r="R1923" s="5">
        <v>248</v>
      </c>
      <c r="S1923" s="5">
        <v>-20</v>
      </c>
      <c r="T1923" s="5">
        <f t="shared" ref="T1923:T1986" si="215">ABS((S1923/R1923)*100)</f>
        <v>8.064516129032258</v>
      </c>
      <c r="U1923" s="5">
        <v>228</v>
      </c>
      <c r="V1923" s="5">
        <v>32</v>
      </c>
      <c r="W1923" s="5">
        <v>0</v>
      </c>
      <c r="X1923" s="5">
        <v>0</v>
      </c>
      <c r="Y1923" s="5">
        <v>260</v>
      </c>
      <c r="Z1923" s="5">
        <v>260</v>
      </c>
      <c r="AA1923" t="s">
        <v>64</v>
      </c>
      <c r="AB1923">
        <v>45.32</v>
      </c>
      <c r="AC1923">
        <v>7.53</v>
      </c>
      <c r="AD1923" t="s">
        <v>64</v>
      </c>
      <c r="AE1923" t="s">
        <v>56</v>
      </c>
      <c r="AF1923">
        <v>9132</v>
      </c>
      <c r="AG1923">
        <v>9132</v>
      </c>
      <c r="AO1923">
        <v>32</v>
      </c>
      <c r="AP1923">
        <v>0</v>
      </c>
      <c r="AW1923">
        <v>260</v>
      </c>
      <c r="BD1923" s="5">
        <v>260</v>
      </c>
      <c r="BE1923">
        <v>228</v>
      </c>
      <c r="BG1923">
        <f t="shared" ref="BG1923:BG1986" si="216">BE1923+BF1923</f>
        <v>228</v>
      </c>
      <c r="BH1923">
        <v>32</v>
      </c>
    </row>
    <row r="1924" spans="1:61" x14ac:dyDescent="0.25">
      <c r="A1924" t="s">
        <v>54</v>
      </c>
      <c r="B1924">
        <v>110027</v>
      </c>
      <c r="C1924" t="s">
        <v>55</v>
      </c>
      <c r="D1924" t="s">
        <v>56</v>
      </c>
      <c r="E1924" s="1">
        <v>45973</v>
      </c>
      <c r="F1924" t="s">
        <v>2259</v>
      </c>
      <c r="G1924" t="s">
        <v>58</v>
      </c>
      <c r="H1924" t="str">
        <f t="shared" si="210"/>
        <v>Aggregator</v>
      </c>
      <c r="I1924">
        <v>7473053947</v>
      </c>
      <c r="J1924">
        <v>18528960</v>
      </c>
      <c r="K1924" s="3">
        <v>45973.993750000001</v>
      </c>
      <c r="L1924">
        <f t="shared" si="211"/>
        <v>12</v>
      </c>
      <c r="M1924" t="str">
        <f t="shared" si="212"/>
        <v>Wednesday</v>
      </c>
      <c r="N1924" s="1" t="str">
        <f t="shared" si="213"/>
        <v>November</v>
      </c>
      <c r="O1924" s="2">
        <v>0.99375000000000002</v>
      </c>
      <c r="P1924" s="2" t="str">
        <f t="shared" si="214"/>
        <v>Week 2</v>
      </c>
      <c r="Q1924" t="s">
        <v>59</v>
      </c>
      <c r="R1924" s="5">
        <v>1204</v>
      </c>
      <c r="S1924" s="5">
        <v>-448.5</v>
      </c>
      <c r="T1924" s="5">
        <f t="shared" si="215"/>
        <v>37.250830564784053</v>
      </c>
      <c r="U1924" s="5">
        <v>755.5</v>
      </c>
      <c r="V1924" s="5">
        <v>32</v>
      </c>
      <c r="W1924" s="5">
        <v>0</v>
      </c>
      <c r="X1924" s="5">
        <v>0</v>
      </c>
      <c r="Y1924" s="5">
        <v>787.5</v>
      </c>
      <c r="Z1924" s="5">
        <v>787.5</v>
      </c>
      <c r="AA1924" t="s">
        <v>60</v>
      </c>
      <c r="AB1924">
        <v>185.28</v>
      </c>
      <c r="AC1924">
        <v>34.6</v>
      </c>
      <c r="AD1924" t="s">
        <v>60</v>
      </c>
      <c r="AE1924" t="s">
        <v>56</v>
      </c>
      <c r="AF1924">
        <v>3947</v>
      </c>
      <c r="AG1924">
        <v>3947</v>
      </c>
      <c r="AO1924">
        <v>32</v>
      </c>
      <c r="AP1924">
        <v>0</v>
      </c>
      <c r="AX1924">
        <v>787.5</v>
      </c>
      <c r="BD1924" s="5">
        <v>787.5</v>
      </c>
      <c r="BE1924">
        <v>755.5</v>
      </c>
      <c r="BG1924">
        <f t="shared" si="216"/>
        <v>755.5</v>
      </c>
      <c r="BI1924">
        <v>32</v>
      </c>
    </row>
    <row r="1925" spans="1:61" x14ac:dyDescent="0.25">
      <c r="A1925" t="s">
        <v>54</v>
      </c>
      <c r="B1925">
        <v>110027</v>
      </c>
      <c r="C1925" t="s">
        <v>55</v>
      </c>
      <c r="D1925" t="s">
        <v>56</v>
      </c>
      <c r="E1925" s="1">
        <v>45973</v>
      </c>
      <c r="F1925" t="s">
        <v>2260</v>
      </c>
      <c r="G1925" t="s">
        <v>63</v>
      </c>
      <c r="H1925" t="str">
        <f t="shared" si="210"/>
        <v>Aggregator</v>
      </c>
      <c r="I1925">
        <v>221941000000000</v>
      </c>
      <c r="J1925">
        <v>29811</v>
      </c>
      <c r="K1925" s="3">
        <v>45973.993750000001</v>
      </c>
      <c r="L1925">
        <f t="shared" si="211"/>
        <v>12</v>
      </c>
      <c r="M1925" t="str">
        <f t="shared" si="212"/>
        <v>Wednesday</v>
      </c>
      <c r="N1925" s="1" t="str">
        <f t="shared" si="213"/>
        <v>November</v>
      </c>
      <c r="O1925" s="2">
        <v>0.99375000000000002</v>
      </c>
      <c r="P1925" s="2" t="str">
        <f t="shared" si="214"/>
        <v>Week 2</v>
      </c>
      <c r="Q1925" t="s">
        <v>59</v>
      </c>
      <c r="R1925" s="5">
        <v>349</v>
      </c>
      <c r="S1925" s="5">
        <v>-175</v>
      </c>
      <c r="T1925" s="5">
        <f t="shared" si="215"/>
        <v>50.143266475644701</v>
      </c>
      <c r="U1925" s="5">
        <v>174</v>
      </c>
      <c r="V1925" s="5">
        <v>32</v>
      </c>
      <c r="W1925" s="5">
        <v>0</v>
      </c>
      <c r="X1925" s="5">
        <v>0</v>
      </c>
      <c r="Y1925" s="5">
        <v>206</v>
      </c>
      <c r="Z1925" s="5">
        <v>206</v>
      </c>
      <c r="AA1925" t="s">
        <v>64</v>
      </c>
      <c r="AB1925">
        <v>53.87</v>
      </c>
      <c r="AC1925">
        <v>4.7699999999999996</v>
      </c>
      <c r="AD1925" t="s">
        <v>64</v>
      </c>
      <c r="AE1925" t="s">
        <v>56</v>
      </c>
      <c r="AF1925">
        <v>2212</v>
      </c>
      <c r="AG1925">
        <v>2212</v>
      </c>
      <c r="AO1925">
        <v>32</v>
      </c>
      <c r="AP1925">
        <v>0</v>
      </c>
      <c r="AW1925">
        <v>206</v>
      </c>
      <c r="BD1925" s="5">
        <v>206</v>
      </c>
      <c r="BE1925">
        <v>174</v>
      </c>
      <c r="BG1925">
        <f t="shared" si="216"/>
        <v>174</v>
      </c>
      <c r="BH1925">
        <v>32</v>
      </c>
    </row>
    <row r="1926" spans="1:61" x14ac:dyDescent="0.25">
      <c r="A1926" t="s">
        <v>54</v>
      </c>
      <c r="B1926">
        <v>110027</v>
      </c>
      <c r="C1926" t="s">
        <v>55</v>
      </c>
      <c r="D1926" t="s">
        <v>56</v>
      </c>
      <c r="E1926" s="1">
        <v>45973</v>
      </c>
      <c r="F1926" t="s">
        <v>2261</v>
      </c>
      <c r="G1926" t="s">
        <v>67</v>
      </c>
      <c r="H1926" t="str">
        <f t="shared" si="210"/>
        <v>Direct Sale</v>
      </c>
      <c r="K1926" s="3">
        <v>45973.993750000001</v>
      </c>
      <c r="L1926">
        <f t="shared" si="211"/>
        <v>12</v>
      </c>
      <c r="M1926" t="str">
        <f t="shared" si="212"/>
        <v>Wednesday</v>
      </c>
      <c r="N1926" s="1" t="str">
        <f t="shared" si="213"/>
        <v>November</v>
      </c>
      <c r="O1926" s="2">
        <v>0.99375000000000002</v>
      </c>
      <c r="P1926" s="2" t="str">
        <f t="shared" si="214"/>
        <v>Week 2</v>
      </c>
      <c r="Q1926" t="s">
        <v>59</v>
      </c>
      <c r="R1926" s="5">
        <v>358</v>
      </c>
      <c r="S1926" s="5">
        <v>0</v>
      </c>
      <c r="T1926" s="5">
        <f t="shared" si="215"/>
        <v>0</v>
      </c>
      <c r="U1926" s="5">
        <v>358</v>
      </c>
      <c r="V1926" s="5">
        <v>0</v>
      </c>
      <c r="W1926" s="5">
        <v>17.899999999999999</v>
      </c>
      <c r="X1926" s="5">
        <v>0.1</v>
      </c>
      <c r="Y1926" s="5">
        <v>376</v>
      </c>
      <c r="Z1926" s="5">
        <v>376</v>
      </c>
      <c r="AA1926" t="s">
        <v>68</v>
      </c>
      <c r="AB1926">
        <v>79.040000000000006</v>
      </c>
      <c r="AC1926">
        <v>16.100000000000001</v>
      </c>
      <c r="AD1926" t="s">
        <v>5778</v>
      </c>
      <c r="AE1926" t="s">
        <v>75</v>
      </c>
      <c r="AI1926" t="s">
        <v>89</v>
      </c>
      <c r="AJ1926" t="s">
        <v>56</v>
      </c>
      <c r="AK1926">
        <v>8929758003</v>
      </c>
      <c r="AO1926">
        <v>0</v>
      </c>
      <c r="AP1926">
        <v>0</v>
      </c>
      <c r="AR1926">
        <v>376</v>
      </c>
      <c r="AZ1926">
        <v>358</v>
      </c>
      <c r="BA1926">
        <v>8.9499999999999993</v>
      </c>
      <c r="BB1926">
        <v>358</v>
      </c>
      <c r="BC1926">
        <v>8.9499999999999993</v>
      </c>
      <c r="BD1926" s="5">
        <v>376</v>
      </c>
      <c r="BE1926">
        <v>358</v>
      </c>
      <c r="BG1926">
        <f t="shared" si="216"/>
        <v>358</v>
      </c>
    </row>
    <row r="1927" spans="1:61" x14ac:dyDescent="0.25">
      <c r="A1927" t="s">
        <v>54</v>
      </c>
      <c r="B1927">
        <v>110027</v>
      </c>
      <c r="C1927" t="s">
        <v>55</v>
      </c>
      <c r="D1927" t="s">
        <v>56</v>
      </c>
      <c r="E1927" s="1">
        <v>45973</v>
      </c>
      <c r="F1927" t="s">
        <v>2262</v>
      </c>
      <c r="G1927" t="s">
        <v>58</v>
      </c>
      <c r="H1927" t="str">
        <f t="shared" si="210"/>
        <v>Aggregator</v>
      </c>
      <c r="I1927">
        <v>7472722741</v>
      </c>
      <c r="J1927">
        <v>18528960</v>
      </c>
      <c r="K1927" s="3">
        <v>45973.995138888888</v>
      </c>
      <c r="L1927">
        <f t="shared" si="211"/>
        <v>12</v>
      </c>
      <c r="M1927" t="str">
        <f t="shared" si="212"/>
        <v>Wednesday</v>
      </c>
      <c r="N1927" s="1" t="str">
        <f t="shared" si="213"/>
        <v>November</v>
      </c>
      <c r="O1927" s="2">
        <v>0.99513888888888891</v>
      </c>
      <c r="P1927" s="2" t="str">
        <f t="shared" si="214"/>
        <v>Week 2</v>
      </c>
      <c r="Q1927" t="s">
        <v>59</v>
      </c>
      <c r="R1927" s="5">
        <v>229</v>
      </c>
      <c r="S1927" s="5">
        <v>0</v>
      </c>
      <c r="T1927" s="5">
        <f t="shared" si="215"/>
        <v>0</v>
      </c>
      <c r="U1927" s="5">
        <v>229</v>
      </c>
      <c r="V1927" s="5">
        <v>32</v>
      </c>
      <c r="W1927" s="5">
        <v>0</v>
      </c>
      <c r="X1927" s="5">
        <v>0</v>
      </c>
      <c r="Y1927" s="5">
        <v>261</v>
      </c>
      <c r="Z1927" s="5">
        <v>261</v>
      </c>
      <c r="AA1927" t="s">
        <v>60</v>
      </c>
      <c r="AB1927">
        <v>47.44</v>
      </c>
      <c r="AC1927">
        <v>5.03</v>
      </c>
      <c r="AD1927" t="s">
        <v>60</v>
      </c>
      <c r="AE1927" t="s">
        <v>56</v>
      </c>
      <c r="AF1927">
        <v>2741</v>
      </c>
      <c r="AG1927">
        <v>2741</v>
      </c>
      <c r="AO1927">
        <v>32</v>
      </c>
      <c r="AP1927">
        <v>0</v>
      </c>
      <c r="AX1927">
        <v>261</v>
      </c>
      <c r="BD1927" s="5">
        <v>261</v>
      </c>
      <c r="BE1927">
        <v>229</v>
      </c>
      <c r="BG1927">
        <f t="shared" si="216"/>
        <v>229</v>
      </c>
      <c r="BI1927">
        <v>32</v>
      </c>
    </row>
    <row r="1928" spans="1:61" x14ac:dyDescent="0.25">
      <c r="A1928" t="s">
        <v>54</v>
      </c>
      <c r="B1928">
        <v>110027</v>
      </c>
      <c r="C1928" t="s">
        <v>55</v>
      </c>
      <c r="D1928" t="s">
        <v>56</v>
      </c>
      <c r="E1928" s="1">
        <v>45973</v>
      </c>
      <c r="F1928" t="s">
        <v>2263</v>
      </c>
      <c r="G1928" t="s">
        <v>67</v>
      </c>
      <c r="H1928" t="str">
        <f t="shared" si="210"/>
        <v>Direct Sale</v>
      </c>
      <c r="K1928" s="3">
        <v>45973.995833333334</v>
      </c>
      <c r="L1928">
        <f t="shared" si="211"/>
        <v>12</v>
      </c>
      <c r="M1928" t="str">
        <f t="shared" si="212"/>
        <v>Wednesday</v>
      </c>
      <c r="N1928" s="1" t="str">
        <f t="shared" si="213"/>
        <v>November</v>
      </c>
      <c r="O1928" s="2">
        <v>0.99583333333333335</v>
      </c>
      <c r="P1928" s="2" t="str">
        <f t="shared" si="214"/>
        <v>Week 2</v>
      </c>
      <c r="Q1928" t="s">
        <v>59</v>
      </c>
      <c r="R1928" s="5">
        <v>617</v>
      </c>
      <c r="S1928" s="5">
        <v>0</v>
      </c>
      <c r="T1928" s="5">
        <f t="shared" si="215"/>
        <v>0</v>
      </c>
      <c r="U1928" s="5">
        <v>617</v>
      </c>
      <c r="V1928" s="5">
        <v>0</v>
      </c>
      <c r="W1928" s="5">
        <v>30.86</v>
      </c>
      <c r="X1928" s="5">
        <v>0.14000000000000001</v>
      </c>
      <c r="Y1928" s="5">
        <v>648</v>
      </c>
      <c r="Z1928" s="5">
        <v>648</v>
      </c>
      <c r="AA1928" t="s">
        <v>68</v>
      </c>
      <c r="AB1928">
        <v>154.94999999999999</v>
      </c>
      <c r="AC1928">
        <v>7.08</v>
      </c>
      <c r="AD1928" t="s">
        <v>5778</v>
      </c>
      <c r="AE1928" t="s">
        <v>75</v>
      </c>
      <c r="AI1928" t="s">
        <v>730</v>
      </c>
      <c r="AJ1928" t="s">
        <v>731</v>
      </c>
      <c r="AK1928">
        <v>9999777722</v>
      </c>
      <c r="AO1928">
        <v>0</v>
      </c>
      <c r="AP1928">
        <v>0</v>
      </c>
      <c r="AR1928">
        <v>648</v>
      </c>
      <c r="AZ1928">
        <v>617</v>
      </c>
      <c r="BA1928">
        <v>15.43</v>
      </c>
      <c r="BB1928">
        <v>617</v>
      </c>
      <c r="BC1928">
        <v>15.43</v>
      </c>
      <c r="BD1928" s="5">
        <v>648</v>
      </c>
      <c r="BE1928">
        <v>617</v>
      </c>
      <c r="BG1928">
        <f t="shared" si="216"/>
        <v>617</v>
      </c>
    </row>
    <row r="1929" spans="1:61" x14ac:dyDescent="0.25">
      <c r="A1929" t="s">
        <v>54</v>
      </c>
      <c r="B1929">
        <v>110027</v>
      </c>
      <c r="C1929" t="s">
        <v>55</v>
      </c>
      <c r="D1929" t="s">
        <v>56</v>
      </c>
      <c r="E1929" s="1">
        <v>45973</v>
      </c>
      <c r="F1929" t="s">
        <v>2264</v>
      </c>
      <c r="G1929" t="s">
        <v>58</v>
      </c>
      <c r="H1929" t="str">
        <f t="shared" si="210"/>
        <v>Aggregator</v>
      </c>
      <c r="I1929">
        <v>7448459891</v>
      </c>
      <c r="J1929">
        <v>18528960</v>
      </c>
      <c r="K1929" s="3">
        <v>45973.996527777781</v>
      </c>
      <c r="L1929">
        <f t="shared" si="211"/>
        <v>12</v>
      </c>
      <c r="M1929" t="str">
        <f t="shared" si="212"/>
        <v>Wednesday</v>
      </c>
      <c r="N1929" s="1" t="str">
        <f t="shared" si="213"/>
        <v>November</v>
      </c>
      <c r="O1929" s="2">
        <v>0.99652777777777779</v>
      </c>
      <c r="P1929" s="2" t="str">
        <f t="shared" si="214"/>
        <v>Week 2</v>
      </c>
      <c r="Q1929" t="s">
        <v>59</v>
      </c>
      <c r="R1929" s="5">
        <v>349</v>
      </c>
      <c r="S1929" s="5">
        <v>-174.5</v>
      </c>
      <c r="T1929" s="5">
        <f t="shared" si="215"/>
        <v>50</v>
      </c>
      <c r="U1929" s="5">
        <v>174.5</v>
      </c>
      <c r="V1929" s="5">
        <v>32</v>
      </c>
      <c r="W1929" s="5">
        <v>0</v>
      </c>
      <c r="X1929" s="5">
        <v>0</v>
      </c>
      <c r="Y1929" s="5">
        <v>206.5</v>
      </c>
      <c r="Z1929" s="5">
        <v>206.5</v>
      </c>
      <c r="AA1929" t="s">
        <v>60</v>
      </c>
      <c r="AB1929">
        <v>65.040000000000006</v>
      </c>
      <c r="AC1929">
        <v>4.7699999999999996</v>
      </c>
      <c r="AD1929" t="s">
        <v>60</v>
      </c>
      <c r="AE1929" t="s">
        <v>56</v>
      </c>
      <c r="AF1929">
        <v>9891</v>
      </c>
      <c r="AG1929">
        <v>9891</v>
      </c>
      <c r="AO1929">
        <v>32</v>
      </c>
      <c r="AP1929">
        <v>0</v>
      </c>
      <c r="AX1929">
        <v>206.5</v>
      </c>
      <c r="BD1929" s="5">
        <v>206.5</v>
      </c>
      <c r="BE1929">
        <v>174.5</v>
      </c>
      <c r="BG1929">
        <f t="shared" si="216"/>
        <v>174.5</v>
      </c>
      <c r="BI1929">
        <v>32</v>
      </c>
    </row>
    <row r="1930" spans="1:61" x14ac:dyDescent="0.25">
      <c r="A1930" t="s">
        <v>54</v>
      </c>
      <c r="B1930">
        <v>110027</v>
      </c>
      <c r="C1930" t="s">
        <v>55</v>
      </c>
      <c r="D1930" t="s">
        <v>56</v>
      </c>
      <c r="E1930" s="1">
        <v>45973</v>
      </c>
      <c r="F1930" t="s">
        <v>2265</v>
      </c>
      <c r="G1930" t="s">
        <v>67</v>
      </c>
      <c r="H1930" t="str">
        <f t="shared" si="210"/>
        <v>Direct Sale</v>
      </c>
      <c r="K1930" s="3">
        <v>45973.99722222222</v>
      </c>
      <c r="L1930">
        <f t="shared" si="211"/>
        <v>12</v>
      </c>
      <c r="M1930" t="str">
        <f t="shared" si="212"/>
        <v>Wednesday</v>
      </c>
      <c r="N1930" s="1" t="str">
        <f t="shared" si="213"/>
        <v>November</v>
      </c>
      <c r="O1930" s="2">
        <v>0.99722222222222223</v>
      </c>
      <c r="P1930" s="2" t="str">
        <f t="shared" si="214"/>
        <v>Week 2</v>
      </c>
      <c r="Q1930" t="s">
        <v>59</v>
      </c>
      <c r="R1930" s="5">
        <v>288</v>
      </c>
      <c r="S1930" s="5">
        <v>0</v>
      </c>
      <c r="T1930" s="5">
        <f t="shared" si="215"/>
        <v>0</v>
      </c>
      <c r="U1930" s="5">
        <v>288</v>
      </c>
      <c r="V1930" s="5">
        <v>0</v>
      </c>
      <c r="W1930" s="5">
        <v>14.4</v>
      </c>
      <c r="X1930" s="5">
        <v>-0.4</v>
      </c>
      <c r="Y1930" s="5">
        <v>302</v>
      </c>
      <c r="Z1930" s="5">
        <v>302</v>
      </c>
      <c r="AA1930" t="s">
        <v>68</v>
      </c>
      <c r="AB1930">
        <v>69.209999999999994</v>
      </c>
      <c r="AC1930">
        <v>3.92</v>
      </c>
      <c r="AD1930" t="s">
        <v>5778</v>
      </c>
      <c r="AE1930" t="s">
        <v>75</v>
      </c>
      <c r="AI1930" t="s">
        <v>730</v>
      </c>
      <c r="AJ1930" t="s">
        <v>731</v>
      </c>
      <c r="AK1930">
        <v>9999777722</v>
      </c>
      <c r="AO1930">
        <v>0</v>
      </c>
      <c r="AP1930">
        <v>0</v>
      </c>
      <c r="AR1930">
        <v>302</v>
      </c>
      <c r="AZ1930">
        <v>288</v>
      </c>
      <c r="BA1930">
        <v>7.2</v>
      </c>
      <c r="BB1930">
        <v>288</v>
      </c>
      <c r="BC1930">
        <v>7.2</v>
      </c>
      <c r="BD1930" s="5">
        <v>302</v>
      </c>
      <c r="BE1930">
        <v>288</v>
      </c>
      <c r="BG1930">
        <f t="shared" si="216"/>
        <v>288</v>
      </c>
    </row>
    <row r="1931" spans="1:61" x14ac:dyDescent="0.25">
      <c r="A1931" t="s">
        <v>54</v>
      </c>
      <c r="B1931">
        <v>110027</v>
      </c>
      <c r="C1931" t="s">
        <v>55</v>
      </c>
      <c r="D1931" t="s">
        <v>56</v>
      </c>
      <c r="E1931" s="1">
        <v>45973</v>
      </c>
      <c r="F1931" t="s">
        <v>2266</v>
      </c>
      <c r="G1931" t="s">
        <v>58</v>
      </c>
      <c r="H1931" t="str">
        <f t="shared" si="210"/>
        <v>Aggregator</v>
      </c>
      <c r="I1931">
        <v>7475618119</v>
      </c>
      <c r="J1931">
        <v>18528960</v>
      </c>
      <c r="K1931" s="3">
        <v>45973.997916666667</v>
      </c>
      <c r="L1931">
        <f t="shared" si="211"/>
        <v>12</v>
      </c>
      <c r="M1931" t="str">
        <f t="shared" si="212"/>
        <v>Wednesday</v>
      </c>
      <c r="N1931" s="1" t="str">
        <f t="shared" si="213"/>
        <v>November</v>
      </c>
      <c r="O1931" s="2">
        <v>0.99791666666666667</v>
      </c>
      <c r="P1931" s="2" t="str">
        <f t="shared" si="214"/>
        <v>Week 2</v>
      </c>
      <c r="Q1931" t="s">
        <v>59</v>
      </c>
      <c r="R1931" s="5">
        <v>1104.99</v>
      </c>
      <c r="S1931" s="5">
        <v>-149.99</v>
      </c>
      <c r="T1931" s="5">
        <f t="shared" si="215"/>
        <v>13.573878496637978</v>
      </c>
      <c r="U1931" s="5">
        <v>955</v>
      </c>
      <c r="V1931" s="5">
        <v>32</v>
      </c>
      <c r="W1931" s="5">
        <v>0</v>
      </c>
      <c r="X1931" s="5">
        <v>0</v>
      </c>
      <c r="Y1931" s="5">
        <v>987</v>
      </c>
      <c r="Z1931" s="5">
        <v>987</v>
      </c>
      <c r="AA1931" t="s">
        <v>60</v>
      </c>
      <c r="AB1931">
        <v>210.16</v>
      </c>
      <c r="AC1931">
        <v>20.9</v>
      </c>
      <c r="AD1931" t="s">
        <v>60</v>
      </c>
      <c r="AE1931" t="s">
        <v>56</v>
      </c>
      <c r="AF1931">
        <v>8119</v>
      </c>
      <c r="AG1931">
        <v>8119</v>
      </c>
      <c r="AO1931">
        <v>32</v>
      </c>
      <c r="AP1931">
        <v>0</v>
      </c>
      <c r="AX1931">
        <v>987</v>
      </c>
      <c r="BD1931" s="5">
        <v>987</v>
      </c>
      <c r="BE1931">
        <v>955.01</v>
      </c>
      <c r="BG1931">
        <f t="shared" si="216"/>
        <v>955.01</v>
      </c>
      <c r="BI1931">
        <v>32</v>
      </c>
    </row>
    <row r="1932" spans="1:61" x14ac:dyDescent="0.25">
      <c r="A1932" t="s">
        <v>54</v>
      </c>
      <c r="B1932">
        <v>110027</v>
      </c>
      <c r="C1932" t="s">
        <v>55</v>
      </c>
      <c r="D1932" t="s">
        <v>56</v>
      </c>
      <c r="E1932" s="1">
        <v>45973</v>
      </c>
      <c r="F1932" t="s">
        <v>2267</v>
      </c>
      <c r="G1932" t="s">
        <v>67</v>
      </c>
      <c r="H1932" t="str">
        <f t="shared" si="210"/>
        <v>Direct Sale</v>
      </c>
      <c r="K1932" s="3">
        <v>45974.001388888886</v>
      </c>
      <c r="L1932">
        <f t="shared" si="211"/>
        <v>13</v>
      </c>
      <c r="M1932" t="str">
        <f t="shared" si="212"/>
        <v>Thursday</v>
      </c>
      <c r="N1932" s="1" t="str">
        <f t="shared" si="213"/>
        <v>November</v>
      </c>
      <c r="O1932" s="2">
        <v>1.3888888888888889E-3</v>
      </c>
      <c r="P1932" s="2" t="str">
        <f t="shared" si="214"/>
        <v>Week 2</v>
      </c>
      <c r="Q1932" t="s">
        <v>59</v>
      </c>
      <c r="R1932" s="5">
        <v>557</v>
      </c>
      <c r="S1932" s="5">
        <v>0</v>
      </c>
      <c r="T1932" s="5">
        <f t="shared" si="215"/>
        <v>0</v>
      </c>
      <c r="U1932" s="5">
        <v>557</v>
      </c>
      <c r="V1932" s="5">
        <v>0</v>
      </c>
      <c r="W1932" s="5">
        <v>27.86</v>
      </c>
      <c r="X1932" s="5">
        <v>0.14000000000000001</v>
      </c>
      <c r="Y1932" s="5">
        <v>585</v>
      </c>
      <c r="Z1932" s="5">
        <v>585</v>
      </c>
      <c r="AA1932" t="s">
        <v>68</v>
      </c>
      <c r="AB1932">
        <v>131.5</v>
      </c>
      <c r="AC1932">
        <v>11.97</v>
      </c>
      <c r="AD1932" t="s">
        <v>5778</v>
      </c>
      <c r="AE1932" t="s">
        <v>75</v>
      </c>
      <c r="AI1932" t="s">
        <v>730</v>
      </c>
      <c r="AJ1932" t="s">
        <v>731</v>
      </c>
      <c r="AK1932">
        <v>9999777722</v>
      </c>
      <c r="AO1932">
        <v>0</v>
      </c>
      <c r="AP1932">
        <v>0</v>
      </c>
      <c r="AR1932">
        <v>585</v>
      </c>
      <c r="AZ1932">
        <v>557</v>
      </c>
      <c r="BA1932">
        <v>13.93</v>
      </c>
      <c r="BB1932">
        <v>557</v>
      </c>
      <c r="BC1932">
        <v>13.93</v>
      </c>
      <c r="BD1932" s="5">
        <v>585</v>
      </c>
      <c r="BE1932">
        <v>557</v>
      </c>
      <c r="BG1932">
        <f t="shared" si="216"/>
        <v>557</v>
      </c>
    </row>
    <row r="1933" spans="1:61" x14ac:dyDescent="0.25">
      <c r="A1933" t="s">
        <v>54</v>
      </c>
      <c r="B1933">
        <v>110027</v>
      </c>
      <c r="C1933" t="s">
        <v>55</v>
      </c>
      <c r="D1933" t="s">
        <v>56</v>
      </c>
      <c r="E1933" s="1">
        <v>45973</v>
      </c>
      <c r="F1933" t="s">
        <v>2268</v>
      </c>
      <c r="G1933" t="s">
        <v>58</v>
      </c>
      <c r="H1933" t="str">
        <f t="shared" si="210"/>
        <v>Aggregator</v>
      </c>
      <c r="I1933">
        <v>7475171545</v>
      </c>
      <c r="J1933">
        <v>18528960</v>
      </c>
      <c r="K1933" s="3">
        <v>45974.003472222219</v>
      </c>
      <c r="L1933">
        <f t="shared" si="211"/>
        <v>13</v>
      </c>
      <c r="M1933" t="str">
        <f t="shared" si="212"/>
        <v>Thursday</v>
      </c>
      <c r="N1933" s="1" t="str">
        <f t="shared" si="213"/>
        <v>November</v>
      </c>
      <c r="O1933" s="2">
        <v>3.472222222222222E-3</v>
      </c>
      <c r="P1933" s="2" t="str">
        <f t="shared" si="214"/>
        <v>Week 2</v>
      </c>
      <c r="Q1933" t="s">
        <v>59</v>
      </c>
      <c r="R1933" s="5">
        <v>308</v>
      </c>
      <c r="S1933" s="5">
        <v>-100</v>
      </c>
      <c r="T1933" s="5">
        <f t="shared" si="215"/>
        <v>32.467532467532465</v>
      </c>
      <c r="U1933" s="5">
        <v>208</v>
      </c>
      <c r="V1933" s="5">
        <v>32</v>
      </c>
      <c r="W1933" s="5">
        <v>0</v>
      </c>
      <c r="X1933" s="5">
        <v>0</v>
      </c>
      <c r="Y1933" s="5">
        <v>240</v>
      </c>
      <c r="Z1933" s="5">
        <v>240</v>
      </c>
      <c r="AA1933" t="s">
        <v>60</v>
      </c>
      <c r="AB1933">
        <v>56.44</v>
      </c>
      <c r="AC1933">
        <v>10.7</v>
      </c>
      <c r="AD1933" t="s">
        <v>60</v>
      </c>
      <c r="AE1933" t="s">
        <v>56</v>
      </c>
      <c r="AF1933">
        <v>1545</v>
      </c>
      <c r="AG1933">
        <v>1545</v>
      </c>
      <c r="AO1933">
        <v>32</v>
      </c>
      <c r="AP1933">
        <v>0</v>
      </c>
      <c r="AX1933">
        <v>240</v>
      </c>
      <c r="BD1933" s="5">
        <v>240</v>
      </c>
      <c r="BE1933">
        <v>208</v>
      </c>
      <c r="BG1933">
        <f t="shared" si="216"/>
        <v>208</v>
      </c>
      <c r="BI1933">
        <v>32</v>
      </c>
    </row>
    <row r="1934" spans="1:61" x14ac:dyDescent="0.25">
      <c r="A1934" t="s">
        <v>54</v>
      </c>
      <c r="B1934">
        <v>110027</v>
      </c>
      <c r="C1934" t="s">
        <v>55</v>
      </c>
      <c r="D1934" t="s">
        <v>56</v>
      </c>
      <c r="E1934" s="1">
        <v>45973</v>
      </c>
      <c r="F1934" t="s">
        <v>2269</v>
      </c>
      <c r="G1934" t="s">
        <v>58</v>
      </c>
      <c r="H1934" t="str">
        <f t="shared" si="210"/>
        <v>Aggregator</v>
      </c>
      <c r="I1934">
        <v>7473172548</v>
      </c>
      <c r="J1934">
        <v>18528960</v>
      </c>
      <c r="K1934" s="3">
        <v>45974.006249999999</v>
      </c>
      <c r="L1934">
        <f t="shared" si="211"/>
        <v>13</v>
      </c>
      <c r="M1934" t="str">
        <f t="shared" si="212"/>
        <v>Thursday</v>
      </c>
      <c r="N1934" s="1" t="str">
        <f t="shared" si="213"/>
        <v>November</v>
      </c>
      <c r="O1934" s="2">
        <v>6.2500000000000003E-3</v>
      </c>
      <c r="P1934" s="2" t="str">
        <f t="shared" si="214"/>
        <v>Week 2</v>
      </c>
      <c r="Q1934" t="s">
        <v>59</v>
      </c>
      <c r="R1934" s="5">
        <v>767</v>
      </c>
      <c r="S1934" s="5">
        <v>-249.5</v>
      </c>
      <c r="T1934" s="5">
        <f t="shared" si="215"/>
        <v>32.529335071707955</v>
      </c>
      <c r="U1934" s="5">
        <v>517.5</v>
      </c>
      <c r="V1934" s="5">
        <v>32</v>
      </c>
      <c r="W1934" s="5">
        <v>0</v>
      </c>
      <c r="X1934" s="5">
        <v>0</v>
      </c>
      <c r="Y1934" s="5">
        <v>549.5</v>
      </c>
      <c r="Z1934" s="5">
        <v>549.5</v>
      </c>
      <c r="AA1934" t="s">
        <v>60</v>
      </c>
      <c r="AB1934">
        <v>124.18</v>
      </c>
      <c r="AC1934">
        <v>4.7699999999999996</v>
      </c>
      <c r="AD1934" t="s">
        <v>60</v>
      </c>
      <c r="AE1934" t="s">
        <v>56</v>
      </c>
      <c r="AF1934">
        <v>2548</v>
      </c>
      <c r="AG1934">
        <v>2548</v>
      </c>
      <c r="AO1934">
        <v>32</v>
      </c>
      <c r="AP1934">
        <v>0</v>
      </c>
      <c r="AX1934">
        <v>549.5</v>
      </c>
      <c r="BD1934" s="5">
        <v>549.5</v>
      </c>
      <c r="BE1934">
        <v>517.5</v>
      </c>
      <c r="BG1934">
        <f t="shared" si="216"/>
        <v>517.5</v>
      </c>
      <c r="BI1934">
        <v>32</v>
      </c>
    </row>
    <row r="1935" spans="1:61" x14ac:dyDescent="0.25">
      <c r="A1935" t="s">
        <v>54</v>
      </c>
      <c r="B1935">
        <v>110027</v>
      </c>
      <c r="C1935" t="s">
        <v>55</v>
      </c>
      <c r="D1935" t="s">
        <v>56</v>
      </c>
      <c r="E1935" s="1">
        <v>45973</v>
      </c>
      <c r="F1935" t="s">
        <v>2270</v>
      </c>
      <c r="G1935" t="s">
        <v>67</v>
      </c>
      <c r="H1935" t="str">
        <f t="shared" si="210"/>
        <v>Direct Sale</v>
      </c>
      <c r="K1935" s="3">
        <v>45974.007638888892</v>
      </c>
      <c r="L1935">
        <f t="shared" si="211"/>
        <v>13</v>
      </c>
      <c r="M1935" t="str">
        <f t="shared" si="212"/>
        <v>Thursday</v>
      </c>
      <c r="N1935" s="1" t="str">
        <f t="shared" si="213"/>
        <v>November</v>
      </c>
      <c r="O1935" s="2">
        <v>7.6388888888888886E-3</v>
      </c>
      <c r="P1935" s="2" t="str">
        <f t="shared" si="214"/>
        <v>Week 2</v>
      </c>
      <c r="Q1935" t="s">
        <v>59</v>
      </c>
      <c r="R1935" s="5">
        <v>707</v>
      </c>
      <c r="S1935" s="5">
        <v>0</v>
      </c>
      <c r="T1935" s="5">
        <f t="shared" si="215"/>
        <v>0</v>
      </c>
      <c r="U1935" s="5">
        <v>707</v>
      </c>
      <c r="V1935" s="5">
        <v>0</v>
      </c>
      <c r="W1935" s="5">
        <v>35.340000000000003</v>
      </c>
      <c r="X1935" s="5">
        <v>-0.34</v>
      </c>
      <c r="Y1935" s="5">
        <v>742</v>
      </c>
      <c r="Z1935" s="5">
        <v>742</v>
      </c>
      <c r="AA1935" t="s">
        <v>68</v>
      </c>
      <c r="AB1935">
        <v>171.16</v>
      </c>
      <c r="AC1935">
        <v>12.57</v>
      </c>
      <c r="AD1935" t="s">
        <v>5778</v>
      </c>
      <c r="AE1935" t="s">
        <v>75</v>
      </c>
      <c r="AI1935" t="s">
        <v>730</v>
      </c>
      <c r="AJ1935" t="s">
        <v>731</v>
      </c>
      <c r="AK1935">
        <v>9999777722</v>
      </c>
      <c r="AO1935">
        <v>0</v>
      </c>
      <c r="AP1935">
        <v>0</v>
      </c>
      <c r="AR1935">
        <v>742</v>
      </c>
      <c r="AZ1935">
        <v>707</v>
      </c>
      <c r="BA1935">
        <v>17.670000000000002</v>
      </c>
      <c r="BB1935">
        <v>707</v>
      </c>
      <c r="BC1935">
        <v>17.670000000000002</v>
      </c>
      <c r="BD1935" s="5">
        <v>742</v>
      </c>
      <c r="BE1935">
        <v>707</v>
      </c>
      <c r="BG1935">
        <f t="shared" si="216"/>
        <v>707</v>
      </c>
    </row>
    <row r="1936" spans="1:61" x14ac:dyDescent="0.25">
      <c r="A1936" t="s">
        <v>54</v>
      </c>
      <c r="B1936">
        <v>110027</v>
      </c>
      <c r="C1936" t="s">
        <v>55</v>
      </c>
      <c r="D1936" t="s">
        <v>56</v>
      </c>
      <c r="E1936" s="1">
        <v>45973</v>
      </c>
      <c r="F1936" t="s">
        <v>2271</v>
      </c>
      <c r="G1936" t="s">
        <v>67</v>
      </c>
      <c r="H1936" t="str">
        <f t="shared" si="210"/>
        <v>Direct Sale</v>
      </c>
      <c r="K1936" s="3">
        <v>45974.007638888892</v>
      </c>
      <c r="L1936">
        <f t="shared" si="211"/>
        <v>13</v>
      </c>
      <c r="M1936" t="str">
        <f t="shared" si="212"/>
        <v>Thursday</v>
      </c>
      <c r="N1936" s="1" t="str">
        <f t="shared" si="213"/>
        <v>November</v>
      </c>
      <c r="O1936" s="2">
        <v>7.6388888888888886E-3</v>
      </c>
      <c r="P1936" s="2" t="str">
        <f t="shared" si="214"/>
        <v>Week 2</v>
      </c>
      <c r="Q1936" t="s">
        <v>59</v>
      </c>
      <c r="R1936" s="5">
        <v>598</v>
      </c>
      <c r="S1936" s="5">
        <v>0</v>
      </c>
      <c r="T1936" s="5">
        <f t="shared" si="215"/>
        <v>0</v>
      </c>
      <c r="U1936" s="5">
        <v>598</v>
      </c>
      <c r="V1936" s="5">
        <v>0</v>
      </c>
      <c r="W1936" s="5">
        <v>29.9</v>
      </c>
      <c r="X1936" s="5">
        <v>0.1</v>
      </c>
      <c r="Y1936" s="5">
        <v>628</v>
      </c>
      <c r="Z1936" s="5">
        <v>628</v>
      </c>
      <c r="AA1936" t="s">
        <v>73</v>
      </c>
      <c r="AB1936">
        <v>127.34</v>
      </c>
      <c r="AC1936">
        <v>17.440000000000001</v>
      </c>
      <c r="AD1936" t="s">
        <v>5778</v>
      </c>
      <c r="AE1936" t="s">
        <v>75</v>
      </c>
      <c r="AI1936" t="s">
        <v>2272</v>
      </c>
      <c r="AJ1936" t="s">
        <v>2273</v>
      </c>
      <c r="AK1936">
        <v>7947062203</v>
      </c>
      <c r="AO1936">
        <v>0</v>
      </c>
      <c r="AP1936">
        <v>0</v>
      </c>
      <c r="AQ1936">
        <v>628</v>
      </c>
      <c r="AZ1936">
        <v>598</v>
      </c>
      <c r="BA1936">
        <v>14.95</v>
      </c>
      <c r="BB1936">
        <v>598</v>
      </c>
      <c r="BC1936">
        <v>14.95</v>
      </c>
      <c r="BD1936" s="5">
        <v>628</v>
      </c>
      <c r="BE1936">
        <v>598</v>
      </c>
      <c r="BG1936">
        <f t="shared" si="216"/>
        <v>598</v>
      </c>
    </row>
    <row r="1937" spans="1:60" x14ac:dyDescent="0.25">
      <c r="A1937" t="s">
        <v>54</v>
      </c>
      <c r="B1937">
        <v>110027</v>
      </c>
      <c r="C1937" t="s">
        <v>55</v>
      </c>
      <c r="D1937" t="s">
        <v>56</v>
      </c>
      <c r="E1937" s="1">
        <v>45973</v>
      </c>
      <c r="F1937" t="s">
        <v>2274</v>
      </c>
      <c r="G1937" t="s">
        <v>67</v>
      </c>
      <c r="H1937" t="str">
        <f t="shared" si="210"/>
        <v>Direct Sale</v>
      </c>
      <c r="K1937" s="3">
        <v>45974.007638888892</v>
      </c>
      <c r="L1937">
        <f t="shared" si="211"/>
        <v>13</v>
      </c>
      <c r="M1937" t="str">
        <f t="shared" si="212"/>
        <v>Thursday</v>
      </c>
      <c r="N1937" s="1" t="str">
        <f t="shared" si="213"/>
        <v>November</v>
      </c>
      <c r="O1937" s="2">
        <v>7.6388888888888886E-3</v>
      </c>
      <c r="P1937" s="2" t="str">
        <f t="shared" si="214"/>
        <v>Week 2</v>
      </c>
      <c r="Q1937" t="s">
        <v>59</v>
      </c>
      <c r="R1937" s="5">
        <v>119</v>
      </c>
      <c r="S1937" s="5">
        <v>0</v>
      </c>
      <c r="T1937" s="5">
        <f t="shared" si="215"/>
        <v>0</v>
      </c>
      <c r="U1937" s="5">
        <v>119</v>
      </c>
      <c r="V1937" s="5">
        <v>0</v>
      </c>
      <c r="W1937" s="5">
        <v>5.96</v>
      </c>
      <c r="X1937" s="5">
        <v>0.04</v>
      </c>
      <c r="Y1937" s="5">
        <v>125</v>
      </c>
      <c r="Z1937" s="5">
        <v>125</v>
      </c>
      <c r="AA1937" t="s">
        <v>68</v>
      </c>
      <c r="AB1937">
        <v>20.22</v>
      </c>
      <c r="AC1937">
        <v>2.82</v>
      </c>
      <c r="AD1937" t="s">
        <v>5778</v>
      </c>
      <c r="AE1937" t="s">
        <v>75</v>
      </c>
      <c r="AI1937" t="s">
        <v>730</v>
      </c>
      <c r="AJ1937" t="s">
        <v>731</v>
      </c>
      <c r="AK1937">
        <v>9999777722</v>
      </c>
      <c r="AO1937">
        <v>0</v>
      </c>
      <c r="AP1937">
        <v>0</v>
      </c>
      <c r="AR1937">
        <v>125</v>
      </c>
      <c r="AZ1937">
        <v>119</v>
      </c>
      <c r="BA1937">
        <v>2.98</v>
      </c>
      <c r="BB1937">
        <v>119</v>
      </c>
      <c r="BC1937">
        <v>2.98</v>
      </c>
      <c r="BD1937" s="5">
        <v>125</v>
      </c>
      <c r="BE1937">
        <v>119</v>
      </c>
      <c r="BG1937">
        <f t="shared" si="216"/>
        <v>119</v>
      </c>
    </row>
    <row r="1938" spans="1:60" x14ac:dyDescent="0.25">
      <c r="A1938" t="s">
        <v>54</v>
      </c>
      <c r="B1938">
        <v>110027</v>
      </c>
      <c r="C1938" t="s">
        <v>55</v>
      </c>
      <c r="D1938" t="s">
        <v>56</v>
      </c>
      <c r="E1938" s="1">
        <v>45973</v>
      </c>
      <c r="F1938" t="s">
        <v>2275</v>
      </c>
      <c r="G1938" t="s">
        <v>67</v>
      </c>
      <c r="H1938" t="str">
        <f t="shared" si="210"/>
        <v>Direct Sale</v>
      </c>
      <c r="K1938" s="3">
        <v>45974.015277777777</v>
      </c>
      <c r="L1938">
        <f t="shared" si="211"/>
        <v>13</v>
      </c>
      <c r="M1938" t="str">
        <f t="shared" si="212"/>
        <v>Thursday</v>
      </c>
      <c r="N1938" s="1" t="str">
        <f t="shared" si="213"/>
        <v>November</v>
      </c>
      <c r="O1938" s="2">
        <v>1.5277777777777777E-2</v>
      </c>
      <c r="P1938" s="2" t="str">
        <f t="shared" si="214"/>
        <v>Week 2</v>
      </c>
      <c r="Q1938" t="s">
        <v>59</v>
      </c>
      <c r="R1938" s="5">
        <v>308</v>
      </c>
      <c r="S1938" s="5">
        <v>0</v>
      </c>
      <c r="T1938" s="5">
        <f t="shared" si="215"/>
        <v>0</v>
      </c>
      <c r="U1938" s="5">
        <v>308</v>
      </c>
      <c r="V1938" s="5">
        <v>0</v>
      </c>
      <c r="W1938" s="5">
        <v>15.4</v>
      </c>
      <c r="X1938" s="5">
        <v>-0.4</v>
      </c>
      <c r="Y1938" s="5">
        <v>323</v>
      </c>
      <c r="Z1938" s="5">
        <v>323</v>
      </c>
      <c r="AA1938" t="s">
        <v>68</v>
      </c>
      <c r="AB1938">
        <v>74.430000000000007</v>
      </c>
      <c r="AC1938">
        <v>4.78</v>
      </c>
      <c r="AD1938" t="s">
        <v>5778</v>
      </c>
      <c r="AE1938" t="s">
        <v>75</v>
      </c>
      <c r="AI1938" t="s">
        <v>730</v>
      </c>
      <c r="AJ1938" t="s">
        <v>731</v>
      </c>
      <c r="AK1938">
        <v>9999777722</v>
      </c>
      <c r="AO1938">
        <v>0</v>
      </c>
      <c r="AP1938">
        <v>0</v>
      </c>
      <c r="AR1938">
        <v>323</v>
      </c>
      <c r="AZ1938">
        <v>308</v>
      </c>
      <c r="BA1938">
        <v>7.7</v>
      </c>
      <c r="BB1938">
        <v>308</v>
      </c>
      <c r="BC1938">
        <v>7.7</v>
      </c>
      <c r="BD1938" s="5">
        <v>323</v>
      </c>
      <c r="BE1938">
        <v>308</v>
      </c>
      <c r="BG1938">
        <f t="shared" si="216"/>
        <v>308</v>
      </c>
    </row>
    <row r="1939" spans="1:60" x14ac:dyDescent="0.25">
      <c r="A1939" t="s">
        <v>54</v>
      </c>
      <c r="B1939">
        <v>110027</v>
      </c>
      <c r="C1939" t="s">
        <v>55</v>
      </c>
      <c r="D1939" t="s">
        <v>56</v>
      </c>
      <c r="E1939" s="1">
        <v>45973</v>
      </c>
      <c r="F1939" t="s">
        <v>2276</v>
      </c>
      <c r="G1939" t="s">
        <v>63</v>
      </c>
      <c r="H1939" t="str">
        <f t="shared" si="210"/>
        <v>Aggregator</v>
      </c>
      <c r="I1939">
        <v>221943000000000</v>
      </c>
      <c r="J1939">
        <v>29811</v>
      </c>
      <c r="K1939" s="3">
        <v>45974.015277777777</v>
      </c>
      <c r="L1939">
        <f t="shared" si="211"/>
        <v>13</v>
      </c>
      <c r="M1939" t="str">
        <f t="shared" si="212"/>
        <v>Thursday</v>
      </c>
      <c r="N1939" s="1" t="str">
        <f t="shared" si="213"/>
        <v>November</v>
      </c>
      <c r="O1939" s="2">
        <v>1.5277777777777777E-2</v>
      </c>
      <c r="P1939" s="2" t="str">
        <f t="shared" si="214"/>
        <v>Week 2</v>
      </c>
      <c r="Q1939" t="s">
        <v>59</v>
      </c>
      <c r="R1939" s="5">
        <v>551</v>
      </c>
      <c r="S1939" s="5">
        <v>-120</v>
      </c>
      <c r="T1939" s="5">
        <f t="shared" si="215"/>
        <v>21.778584392014519</v>
      </c>
      <c r="U1939" s="5">
        <v>431</v>
      </c>
      <c r="V1939" s="5">
        <v>32</v>
      </c>
      <c r="W1939" s="5">
        <v>0</v>
      </c>
      <c r="X1939" s="5">
        <v>0</v>
      </c>
      <c r="Y1939" s="5">
        <v>463</v>
      </c>
      <c r="Z1939" s="5">
        <v>463</v>
      </c>
      <c r="AA1939" t="s">
        <v>64</v>
      </c>
      <c r="AB1939">
        <v>97.02</v>
      </c>
      <c r="AC1939">
        <v>7.84</v>
      </c>
      <c r="AD1939" t="s">
        <v>64</v>
      </c>
      <c r="AE1939" t="s">
        <v>56</v>
      </c>
      <c r="AF1939">
        <v>9367</v>
      </c>
      <c r="AG1939">
        <v>9367</v>
      </c>
      <c r="AO1939">
        <v>32</v>
      </c>
      <c r="AP1939">
        <v>0</v>
      </c>
      <c r="AW1939">
        <v>463</v>
      </c>
      <c r="BD1939" s="5">
        <v>463</v>
      </c>
      <c r="BE1939">
        <v>431</v>
      </c>
      <c r="BG1939">
        <f t="shared" si="216"/>
        <v>431</v>
      </c>
      <c r="BH1939">
        <v>32</v>
      </c>
    </row>
    <row r="1940" spans="1:60" x14ac:dyDescent="0.25">
      <c r="A1940" t="s">
        <v>54</v>
      </c>
      <c r="B1940">
        <v>110027</v>
      </c>
      <c r="C1940" t="s">
        <v>55</v>
      </c>
      <c r="D1940" t="s">
        <v>56</v>
      </c>
      <c r="E1940" s="1">
        <v>45973</v>
      </c>
      <c r="F1940" t="s">
        <v>2277</v>
      </c>
      <c r="G1940" t="s">
        <v>63</v>
      </c>
      <c r="H1940" t="str">
        <f t="shared" si="210"/>
        <v>Aggregator</v>
      </c>
      <c r="I1940">
        <v>221943000000000</v>
      </c>
      <c r="J1940">
        <v>29811</v>
      </c>
      <c r="K1940" s="3">
        <v>45974.018055555556</v>
      </c>
      <c r="L1940">
        <f t="shared" si="211"/>
        <v>13</v>
      </c>
      <c r="M1940" t="str">
        <f t="shared" si="212"/>
        <v>Thursday</v>
      </c>
      <c r="N1940" s="1" t="str">
        <f t="shared" si="213"/>
        <v>November</v>
      </c>
      <c r="O1940" s="2">
        <v>1.8055555555555554E-2</v>
      </c>
      <c r="P1940" s="2" t="str">
        <f t="shared" si="214"/>
        <v>Week 2</v>
      </c>
      <c r="Q1940" t="s">
        <v>59</v>
      </c>
      <c r="R1940" s="5">
        <v>267</v>
      </c>
      <c r="S1940" s="5">
        <v>-93.75</v>
      </c>
      <c r="T1940" s="5">
        <f t="shared" si="215"/>
        <v>35.112359550561798</v>
      </c>
      <c r="U1940" s="5">
        <v>173.25</v>
      </c>
      <c r="V1940" s="5">
        <v>32</v>
      </c>
      <c r="W1940" s="5">
        <v>0</v>
      </c>
      <c r="X1940" s="5">
        <v>-0.25</v>
      </c>
      <c r="Y1940" s="5">
        <v>205</v>
      </c>
      <c r="Z1940" s="5">
        <v>205</v>
      </c>
      <c r="AA1940" t="s">
        <v>64</v>
      </c>
      <c r="AB1940">
        <v>57.99</v>
      </c>
      <c r="AC1940">
        <v>4.7699999999999996</v>
      </c>
      <c r="AD1940" t="s">
        <v>64</v>
      </c>
      <c r="AE1940" t="s">
        <v>56</v>
      </c>
      <c r="AF1940">
        <v>6341</v>
      </c>
      <c r="AG1940">
        <v>6341</v>
      </c>
      <c r="AO1940">
        <v>32</v>
      </c>
      <c r="AP1940">
        <v>0</v>
      </c>
      <c r="AW1940">
        <v>205</v>
      </c>
      <c r="BD1940" s="5">
        <v>205</v>
      </c>
      <c r="BE1940">
        <v>173.25</v>
      </c>
      <c r="BG1940">
        <f t="shared" si="216"/>
        <v>173.25</v>
      </c>
      <c r="BH1940">
        <v>32</v>
      </c>
    </row>
    <row r="1941" spans="1:60" x14ac:dyDescent="0.25">
      <c r="A1941" t="s">
        <v>54</v>
      </c>
      <c r="B1941">
        <v>110027</v>
      </c>
      <c r="C1941" t="s">
        <v>55</v>
      </c>
      <c r="D1941" t="s">
        <v>56</v>
      </c>
      <c r="E1941" s="1">
        <v>45973</v>
      </c>
      <c r="F1941" t="s">
        <v>2278</v>
      </c>
      <c r="G1941" t="s">
        <v>67</v>
      </c>
      <c r="H1941" t="str">
        <f t="shared" si="210"/>
        <v>Direct Sale</v>
      </c>
      <c r="K1941" s="3">
        <v>45974.021527777775</v>
      </c>
      <c r="L1941">
        <f t="shared" si="211"/>
        <v>13</v>
      </c>
      <c r="M1941" t="str">
        <f t="shared" si="212"/>
        <v>Thursday</v>
      </c>
      <c r="N1941" s="1" t="str">
        <f t="shared" si="213"/>
        <v>November</v>
      </c>
      <c r="O1941" s="2">
        <v>2.1527777777777778E-2</v>
      </c>
      <c r="P1941" s="2" t="str">
        <f t="shared" si="214"/>
        <v>Week 2</v>
      </c>
      <c r="Q1941" t="s">
        <v>59</v>
      </c>
      <c r="R1941" s="5">
        <v>59</v>
      </c>
      <c r="S1941" s="5">
        <v>0</v>
      </c>
      <c r="T1941" s="5">
        <f t="shared" si="215"/>
        <v>0</v>
      </c>
      <c r="U1941" s="5">
        <v>59</v>
      </c>
      <c r="V1941" s="5">
        <v>0</v>
      </c>
      <c r="W1941" s="5">
        <v>2.96</v>
      </c>
      <c r="X1941" s="5">
        <v>0.04</v>
      </c>
      <c r="Y1941" s="5">
        <v>62</v>
      </c>
      <c r="Z1941" s="5">
        <v>62</v>
      </c>
      <c r="AA1941" t="s">
        <v>68</v>
      </c>
      <c r="AB1941">
        <v>15.49</v>
      </c>
      <c r="AC1941">
        <v>2.14</v>
      </c>
      <c r="AD1941" t="s">
        <v>5778</v>
      </c>
      <c r="AE1941" t="s">
        <v>75</v>
      </c>
      <c r="AI1941" t="s">
        <v>730</v>
      </c>
      <c r="AJ1941" t="s">
        <v>731</v>
      </c>
      <c r="AK1941">
        <v>9999777722</v>
      </c>
      <c r="AO1941">
        <v>0</v>
      </c>
      <c r="AP1941">
        <v>0</v>
      </c>
      <c r="AR1941">
        <v>62</v>
      </c>
      <c r="AZ1941">
        <v>59</v>
      </c>
      <c r="BA1941">
        <v>1.48</v>
      </c>
      <c r="BB1941">
        <v>59</v>
      </c>
      <c r="BC1941">
        <v>1.48</v>
      </c>
      <c r="BD1941" s="5">
        <v>62</v>
      </c>
      <c r="BE1941">
        <v>59</v>
      </c>
      <c r="BG1941">
        <f t="shared" si="216"/>
        <v>59</v>
      </c>
    </row>
    <row r="1942" spans="1:60" x14ac:dyDescent="0.25">
      <c r="A1942" t="s">
        <v>54</v>
      </c>
      <c r="B1942">
        <v>110027</v>
      </c>
      <c r="C1942" t="s">
        <v>55</v>
      </c>
      <c r="D1942" t="s">
        <v>56</v>
      </c>
      <c r="E1942" s="1">
        <v>45973</v>
      </c>
      <c r="F1942" t="s">
        <v>2279</v>
      </c>
      <c r="G1942" t="s">
        <v>63</v>
      </c>
      <c r="H1942" t="str">
        <f t="shared" si="210"/>
        <v>Aggregator</v>
      </c>
      <c r="I1942">
        <v>221944000000000</v>
      </c>
      <c r="J1942">
        <v>29811</v>
      </c>
      <c r="K1942" s="3">
        <v>45974.026388888888</v>
      </c>
      <c r="L1942">
        <f t="shared" si="211"/>
        <v>13</v>
      </c>
      <c r="M1942" t="str">
        <f t="shared" si="212"/>
        <v>Thursday</v>
      </c>
      <c r="N1942" s="1" t="str">
        <f t="shared" si="213"/>
        <v>November</v>
      </c>
      <c r="O1942" s="2">
        <v>2.6388888888888889E-2</v>
      </c>
      <c r="P1942" s="2" t="str">
        <f t="shared" si="214"/>
        <v>Week 2</v>
      </c>
      <c r="Q1942" t="s">
        <v>59</v>
      </c>
      <c r="R1942" s="5">
        <v>287</v>
      </c>
      <c r="S1942" s="5">
        <v>-30</v>
      </c>
      <c r="T1942" s="5">
        <f t="shared" si="215"/>
        <v>10.452961672473867</v>
      </c>
      <c r="U1942" s="5">
        <v>257</v>
      </c>
      <c r="V1942" s="5">
        <v>32</v>
      </c>
      <c r="W1942" s="5">
        <v>0</v>
      </c>
      <c r="X1942" s="5">
        <v>0</v>
      </c>
      <c r="Y1942" s="5">
        <v>289</v>
      </c>
      <c r="Z1942" s="5">
        <v>289</v>
      </c>
      <c r="AA1942" t="s">
        <v>64</v>
      </c>
      <c r="AB1942">
        <v>54.02</v>
      </c>
      <c r="AC1942">
        <v>7.53</v>
      </c>
      <c r="AD1942" t="s">
        <v>64</v>
      </c>
      <c r="AE1942" t="s">
        <v>56</v>
      </c>
      <c r="AF1942">
        <v>3598</v>
      </c>
      <c r="AG1942">
        <v>3598</v>
      </c>
      <c r="AO1942">
        <v>32</v>
      </c>
      <c r="AP1942">
        <v>0</v>
      </c>
      <c r="AW1942">
        <v>289</v>
      </c>
      <c r="BD1942" s="5">
        <v>289</v>
      </c>
      <c r="BE1942">
        <v>257</v>
      </c>
      <c r="BG1942">
        <f t="shared" si="216"/>
        <v>257</v>
      </c>
      <c r="BH1942">
        <v>32</v>
      </c>
    </row>
    <row r="1943" spans="1:60" x14ac:dyDescent="0.25">
      <c r="A1943" t="s">
        <v>54</v>
      </c>
      <c r="B1943">
        <v>110027</v>
      </c>
      <c r="C1943" t="s">
        <v>55</v>
      </c>
      <c r="D1943" t="s">
        <v>56</v>
      </c>
      <c r="E1943" s="1">
        <v>45973</v>
      </c>
      <c r="F1943" t="s">
        <v>2280</v>
      </c>
      <c r="G1943" t="s">
        <v>63</v>
      </c>
      <c r="H1943" t="str">
        <f t="shared" si="210"/>
        <v>Aggregator</v>
      </c>
      <c r="I1943">
        <v>221945000000000</v>
      </c>
      <c r="J1943">
        <v>29811</v>
      </c>
      <c r="K1943" s="3">
        <v>45974.037499999999</v>
      </c>
      <c r="L1943">
        <f t="shared" si="211"/>
        <v>13</v>
      </c>
      <c r="M1943" t="str">
        <f t="shared" si="212"/>
        <v>Thursday</v>
      </c>
      <c r="N1943" s="1" t="str">
        <f t="shared" si="213"/>
        <v>November</v>
      </c>
      <c r="O1943" s="2">
        <v>3.7499999999999999E-2</v>
      </c>
      <c r="P1943" s="2" t="str">
        <f t="shared" si="214"/>
        <v>Week 2</v>
      </c>
      <c r="Q1943" t="s">
        <v>59</v>
      </c>
      <c r="R1943" s="5">
        <v>722</v>
      </c>
      <c r="S1943" s="5">
        <v>-142</v>
      </c>
      <c r="T1943" s="5">
        <f t="shared" si="215"/>
        <v>19.667590027700832</v>
      </c>
      <c r="U1943" s="5">
        <v>580</v>
      </c>
      <c r="V1943" s="5">
        <v>32</v>
      </c>
      <c r="W1943" s="5">
        <v>0</v>
      </c>
      <c r="X1943" s="5">
        <v>0</v>
      </c>
      <c r="Y1943" s="5">
        <v>612</v>
      </c>
      <c r="Z1943" s="5">
        <v>612</v>
      </c>
      <c r="AA1943" t="s">
        <v>64</v>
      </c>
      <c r="AB1943">
        <v>140.96</v>
      </c>
      <c r="AC1943">
        <v>20.81</v>
      </c>
      <c r="AD1943" t="s">
        <v>64</v>
      </c>
      <c r="AE1943" t="s">
        <v>56</v>
      </c>
      <c r="AF1943">
        <v>4690</v>
      </c>
      <c r="AG1943">
        <v>4690</v>
      </c>
      <c r="AO1943">
        <v>32</v>
      </c>
      <c r="AP1943">
        <v>0</v>
      </c>
      <c r="AW1943">
        <v>612</v>
      </c>
      <c r="BD1943" s="5">
        <v>612</v>
      </c>
      <c r="BE1943">
        <v>580</v>
      </c>
      <c r="BG1943">
        <f t="shared" si="216"/>
        <v>580</v>
      </c>
      <c r="BH1943">
        <v>32</v>
      </c>
    </row>
    <row r="1944" spans="1:60" x14ac:dyDescent="0.25">
      <c r="A1944" t="s">
        <v>54</v>
      </c>
      <c r="B1944">
        <v>110027</v>
      </c>
      <c r="C1944" t="s">
        <v>55</v>
      </c>
      <c r="D1944" t="s">
        <v>56</v>
      </c>
      <c r="E1944" s="1">
        <v>45973</v>
      </c>
      <c r="F1944" t="s">
        <v>2281</v>
      </c>
      <c r="G1944" t="s">
        <v>63</v>
      </c>
      <c r="H1944" t="str">
        <f t="shared" si="210"/>
        <v>Aggregator</v>
      </c>
      <c r="I1944">
        <v>221945000000000</v>
      </c>
      <c r="J1944">
        <v>29811</v>
      </c>
      <c r="K1944" s="3">
        <v>45974.039583333331</v>
      </c>
      <c r="L1944">
        <f t="shared" si="211"/>
        <v>13</v>
      </c>
      <c r="M1944" t="str">
        <f t="shared" si="212"/>
        <v>Thursday</v>
      </c>
      <c r="N1944" s="1" t="str">
        <f t="shared" si="213"/>
        <v>November</v>
      </c>
      <c r="O1944" s="2">
        <v>3.9583333333333331E-2</v>
      </c>
      <c r="P1944" s="2" t="str">
        <f t="shared" si="214"/>
        <v>Week 2</v>
      </c>
      <c r="Q1944" t="s">
        <v>59</v>
      </c>
      <c r="R1944" s="5">
        <v>265.66000000000003</v>
      </c>
      <c r="S1944" s="5">
        <v>0</v>
      </c>
      <c r="T1944" s="5">
        <f t="shared" si="215"/>
        <v>0</v>
      </c>
      <c r="U1944" s="5">
        <v>265.66000000000003</v>
      </c>
      <c r="V1944" s="5">
        <v>32</v>
      </c>
      <c r="W1944" s="5">
        <v>0</v>
      </c>
      <c r="X1944" s="5">
        <v>0.34</v>
      </c>
      <c r="Y1944" s="5">
        <v>298</v>
      </c>
      <c r="Z1944" s="5">
        <v>298</v>
      </c>
      <c r="AA1944" t="s">
        <v>64</v>
      </c>
      <c r="AB1944">
        <v>74.22</v>
      </c>
      <c r="AC1944">
        <v>4.5999999999999996</v>
      </c>
      <c r="AD1944" t="s">
        <v>64</v>
      </c>
      <c r="AE1944" t="s">
        <v>56</v>
      </c>
      <c r="AF1944">
        <v>3685</v>
      </c>
      <c r="AG1944">
        <v>3685</v>
      </c>
      <c r="AO1944">
        <v>32</v>
      </c>
      <c r="AP1944">
        <v>0</v>
      </c>
      <c r="AW1944">
        <v>298</v>
      </c>
      <c r="BD1944" s="5">
        <v>298</v>
      </c>
      <c r="BE1944">
        <v>265.66000000000003</v>
      </c>
      <c r="BG1944">
        <f t="shared" si="216"/>
        <v>265.66000000000003</v>
      </c>
      <c r="BH1944">
        <v>32</v>
      </c>
    </row>
    <row r="1945" spans="1:60" x14ac:dyDescent="0.25">
      <c r="A1945" t="s">
        <v>54</v>
      </c>
      <c r="B1945">
        <v>110027</v>
      </c>
      <c r="C1945" t="s">
        <v>55</v>
      </c>
      <c r="D1945" t="s">
        <v>56</v>
      </c>
      <c r="E1945" s="1">
        <v>45973</v>
      </c>
      <c r="F1945" t="s">
        <v>2282</v>
      </c>
      <c r="G1945" t="s">
        <v>67</v>
      </c>
      <c r="H1945" t="str">
        <f t="shared" si="210"/>
        <v>Direct Sale</v>
      </c>
      <c r="K1945" s="3">
        <v>45974.041666666664</v>
      </c>
      <c r="L1945">
        <f t="shared" si="211"/>
        <v>13</v>
      </c>
      <c r="M1945" t="str">
        <f t="shared" si="212"/>
        <v>Thursday</v>
      </c>
      <c r="N1945" s="1" t="str">
        <f t="shared" si="213"/>
        <v>November</v>
      </c>
      <c r="O1945" s="2">
        <v>4.1666666666666664E-2</v>
      </c>
      <c r="P1945" s="2" t="str">
        <f t="shared" si="214"/>
        <v>Week 2</v>
      </c>
      <c r="Q1945" t="s">
        <v>59</v>
      </c>
      <c r="R1945" s="5">
        <v>378</v>
      </c>
      <c r="S1945" s="5">
        <v>0</v>
      </c>
      <c r="T1945" s="5">
        <f t="shared" si="215"/>
        <v>0</v>
      </c>
      <c r="U1945" s="5">
        <v>378</v>
      </c>
      <c r="V1945" s="5">
        <v>0</v>
      </c>
      <c r="W1945" s="5">
        <v>18.899999999999999</v>
      </c>
      <c r="X1945" s="5">
        <v>0.1</v>
      </c>
      <c r="Y1945" s="5">
        <v>397</v>
      </c>
      <c r="Z1945" s="5">
        <v>397</v>
      </c>
      <c r="AA1945" t="s">
        <v>68</v>
      </c>
      <c r="AB1945">
        <v>82.08</v>
      </c>
      <c r="AC1945">
        <v>4.78</v>
      </c>
      <c r="AD1945" t="s">
        <v>5778</v>
      </c>
      <c r="AE1945" t="s">
        <v>75</v>
      </c>
      <c r="AI1945" t="s">
        <v>730</v>
      </c>
      <c r="AJ1945" t="s">
        <v>731</v>
      </c>
      <c r="AK1945">
        <v>9999777722</v>
      </c>
      <c r="AO1945">
        <v>0</v>
      </c>
      <c r="AP1945">
        <v>0</v>
      </c>
      <c r="AR1945">
        <v>397</v>
      </c>
      <c r="AZ1945">
        <v>378</v>
      </c>
      <c r="BA1945">
        <v>9.4499999999999993</v>
      </c>
      <c r="BB1945">
        <v>378</v>
      </c>
      <c r="BC1945">
        <v>9.4499999999999993</v>
      </c>
      <c r="BD1945" s="5">
        <v>397</v>
      </c>
      <c r="BE1945">
        <v>378</v>
      </c>
      <c r="BG1945">
        <f t="shared" si="216"/>
        <v>378</v>
      </c>
    </row>
    <row r="1946" spans="1:60" x14ac:dyDescent="0.25">
      <c r="A1946" t="s">
        <v>54</v>
      </c>
      <c r="B1946">
        <v>110027</v>
      </c>
      <c r="C1946" t="s">
        <v>55</v>
      </c>
      <c r="D1946" t="s">
        <v>56</v>
      </c>
      <c r="E1946" s="1">
        <v>45973</v>
      </c>
      <c r="F1946" t="s">
        <v>2283</v>
      </c>
      <c r="G1946" t="s">
        <v>63</v>
      </c>
      <c r="H1946" t="str">
        <f t="shared" si="210"/>
        <v>Aggregator</v>
      </c>
      <c r="I1946">
        <v>221946000000000</v>
      </c>
      <c r="J1946">
        <v>29811</v>
      </c>
      <c r="K1946" s="3">
        <v>45974.043055555558</v>
      </c>
      <c r="L1946">
        <f t="shared" si="211"/>
        <v>13</v>
      </c>
      <c r="M1946" t="str">
        <f t="shared" si="212"/>
        <v>Thursday</v>
      </c>
      <c r="N1946" s="1" t="str">
        <f t="shared" si="213"/>
        <v>November</v>
      </c>
      <c r="O1946" s="2">
        <v>4.3055555555555555E-2</v>
      </c>
      <c r="P1946" s="2" t="str">
        <f t="shared" si="214"/>
        <v>Week 2</v>
      </c>
      <c r="Q1946" t="s">
        <v>59</v>
      </c>
      <c r="R1946" s="5">
        <v>164</v>
      </c>
      <c r="S1946" s="5">
        <v>-30</v>
      </c>
      <c r="T1946" s="5">
        <f t="shared" si="215"/>
        <v>18.292682926829269</v>
      </c>
      <c r="U1946" s="5">
        <v>134</v>
      </c>
      <c r="V1946" s="5">
        <v>32</v>
      </c>
      <c r="W1946" s="5">
        <v>0</v>
      </c>
      <c r="X1946" s="5">
        <v>0</v>
      </c>
      <c r="Y1946" s="5">
        <v>166</v>
      </c>
      <c r="Z1946" s="5">
        <v>166</v>
      </c>
      <c r="AA1946" t="s">
        <v>64</v>
      </c>
      <c r="AB1946">
        <v>28.68</v>
      </c>
      <c r="AC1946">
        <v>1.96</v>
      </c>
      <c r="AD1946" t="s">
        <v>64</v>
      </c>
      <c r="AE1946" t="s">
        <v>56</v>
      </c>
      <c r="AF1946">
        <v>7366</v>
      </c>
      <c r="AG1946">
        <v>7366</v>
      </c>
      <c r="AO1946">
        <v>32</v>
      </c>
      <c r="AP1946">
        <v>0</v>
      </c>
      <c r="AW1946">
        <v>166</v>
      </c>
      <c r="BD1946" s="5">
        <v>166</v>
      </c>
      <c r="BE1946">
        <v>134</v>
      </c>
      <c r="BG1946">
        <f t="shared" si="216"/>
        <v>134</v>
      </c>
      <c r="BH1946">
        <v>32</v>
      </c>
    </row>
    <row r="1947" spans="1:60" x14ac:dyDescent="0.25">
      <c r="A1947" t="s">
        <v>54</v>
      </c>
      <c r="B1947">
        <v>110027</v>
      </c>
      <c r="C1947" t="s">
        <v>55</v>
      </c>
      <c r="D1947" t="s">
        <v>56</v>
      </c>
      <c r="E1947" s="1">
        <v>45973</v>
      </c>
      <c r="F1947" t="s">
        <v>2284</v>
      </c>
      <c r="G1947" t="s">
        <v>63</v>
      </c>
      <c r="H1947" t="str">
        <f t="shared" si="210"/>
        <v>Aggregator</v>
      </c>
      <c r="I1947">
        <v>221946000000000</v>
      </c>
      <c r="J1947">
        <v>29811</v>
      </c>
      <c r="K1947" s="3">
        <v>45974.045138888891</v>
      </c>
      <c r="L1947">
        <f t="shared" si="211"/>
        <v>13</v>
      </c>
      <c r="M1947" t="str">
        <f t="shared" si="212"/>
        <v>Thursday</v>
      </c>
      <c r="N1947" s="1" t="str">
        <f t="shared" si="213"/>
        <v>November</v>
      </c>
      <c r="O1947" s="2">
        <v>4.5138888888888888E-2</v>
      </c>
      <c r="P1947" s="2" t="str">
        <f t="shared" si="214"/>
        <v>Week 2</v>
      </c>
      <c r="Q1947" t="s">
        <v>59</v>
      </c>
      <c r="R1947" s="5">
        <v>697.66</v>
      </c>
      <c r="S1947" s="5">
        <v>-93.74</v>
      </c>
      <c r="T1947" s="5">
        <f t="shared" si="215"/>
        <v>13.436344351116588</v>
      </c>
      <c r="U1947" s="5">
        <v>603.91999999999996</v>
      </c>
      <c r="V1947" s="5">
        <v>32</v>
      </c>
      <c r="W1947" s="5">
        <v>0</v>
      </c>
      <c r="X1947" s="5">
        <v>0.08</v>
      </c>
      <c r="Y1947" s="5">
        <v>636</v>
      </c>
      <c r="Z1947" s="5">
        <v>636</v>
      </c>
      <c r="AA1947" t="s">
        <v>64</v>
      </c>
      <c r="AB1947">
        <v>157.06</v>
      </c>
      <c r="AC1947">
        <v>13.86</v>
      </c>
      <c r="AD1947" t="s">
        <v>64</v>
      </c>
      <c r="AE1947" t="s">
        <v>56</v>
      </c>
      <c r="AF1947">
        <v>7290</v>
      </c>
      <c r="AG1947">
        <v>7290</v>
      </c>
      <c r="AO1947">
        <v>32</v>
      </c>
      <c r="AP1947">
        <v>0</v>
      </c>
      <c r="AW1947">
        <v>636</v>
      </c>
      <c r="BD1947" s="5">
        <v>636</v>
      </c>
      <c r="BE1947">
        <v>603.92999999999995</v>
      </c>
      <c r="BG1947">
        <f t="shared" si="216"/>
        <v>603.92999999999995</v>
      </c>
      <c r="BH1947">
        <v>32</v>
      </c>
    </row>
    <row r="1948" spans="1:60" x14ac:dyDescent="0.25">
      <c r="A1948" t="s">
        <v>54</v>
      </c>
      <c r="B1948">
        <v>110027</v>
      </c>
      <c r="C1948" t="s">
        <v>55</v>
      </c>
      <c r="D1948" t="s">
        <v>56</v>
      </c>
      <c r="E1948" s="1">
        <v>45973</v>
      </c>
      <c r="F1948" t="s">
        <v>2285</v>
      </c>
      <c r="G1948" t="s">
        <v>67</v>
      </c>
      <c r="H1948" t="str">
        <f t="shared" si="210"/>
        <v>Direct Sale</v>
      </c>
      <c r="K1948" s="3">
        <v>45974.046527777777</v>
      </c>
      <c r="L1948">
        <f t="shared" si="211"/>
        <v>13</v>
      </c>
      <c r="M1948" t="str">
        <f t="shared" si="212"/>
        <v>Thursday</v>
      </c>
      <c r="N1948" s="1" t="str">
        <f t="shared" si="213"/>
        <v>November</v>
      </c>
      <c r="O1948" s="2">
        <v>4.6527777777777779E-2</v>
      </c>
      <c r="P1948" s="2" t="str">
        <f t="shared" si="214"/>
        <v>Week 2</v>
      </c>
      <c r="Q1948" t="s">
        <v>59</v>
      </c>
      <c r="R1948" s="5">
        <v>159</v>
      </c>
      <c r="S1948" s="5">
        <v>0</v>
      </c>
      <c r="T1948" s="5">
        <f t="shared" si="215"/>
        <v>0</v>
      </c>
      <c r="U1948" s="5">
        <v>159</v>
      </c>
      <c r="V1948" s="5">
        <v>0</v>
      </c>
      <c r="W1948" s="5">
        <v>7.96</v>
      </c>
      <c r="X1948" s="5">
        <v>0.04</v>
      </c>
      <c r="Y1948" s="5">
        <v>167</v>
      </c>
      <c r="Z1948" s="5">
        <v>167</v>
      </c>
      <c r="AA1948" t="s">
        <v>73</v>
      </c>
      <c r="AB1948">
        <v>29.83</v>
      </c>
      <c r="AC1948">
        <v>2.5</v>
      </c>
      <c r="AD1948" t="s">
        <v>5778</v>
      </c>
      <c r="AE1948" t="s">
        <v>75</v>
      </c>
      <c r="AI1948" t="s">
        <v>730</v>
      </c>
      <c r="AJ1948" t="s">
        <v>731</v>
      </c>
      <c r="AK1948">
        <v>9999777722</v>
      </c>
      <c r="AO1948">
        <v>0</v>
      </c>
      <c r="AP1948">
        <v>0</v>
      </c>
      <c r="AQ1948">
        <v>167</v>
      </c>
      <c r="AZ1948">
        <v>159</v>
      </c>
      <c r="BA1948">
        <v>3.98</v>
      </c>
      <c r="BB1948">
        <v>159</v>
      </c>
      <c r="BC1948">
        <v>3.98</v>
      </c>
      <c r="BD1948" s="5">
        <v>167</v>
      </c>
      <c r="BE1948">
        <v>159</v>
      </c>
      <c r="BG1948">
        <f t="shared" si="216"/>
        <v>159</v>
      </c>
    </row>
    <row r="1949" spans="1:60" x14ac:dyDescent="0.25">
      <c r="A1949" t="s">
        <v>54</v>
      </c>
      <c r="B1949">
        <v>110027</v>
      </c>
      <c r="C1949" t="s">
        <v>55</v>
      </c>
      <c r="D1949" t="s">
        <v>56</v>
      </c>
      <c r="E1949" s="1">
        <v>45973</v>
      </c>
      <c r="F1949" t="s">
        <v>2286</v>
      </c>
      <c r="G1949" t="s">
        <v>67</v>
      </c>
      <c r="H1949" t="str">
        <f t="shared" si="210"/>
        <v>Direct Sale</v>
      </c>
      <c r="K1949" s="3">
        <v>45974.056250000001</v>
      </c>
      <c r="L1949">
        <f t="shared" si="211"/>
        <v>13</v>
      </c>
      <c r="M1949" t="str">
        <f t="shared" si="212"/>
        <v>Thursday</v>
      </c>
      <c r="N1949" s="1" t="str">
        <f t="shared" si="213"/>
        <v>November</v>
      </c>
      <c r="O1949" s="2">
        <v>5.6250000000000001E-2</v>
      </c>
      <c r="P1949" s="2" t="str">
        <f t="shared" si="214"/>
        <v>Week 2</v>
      </c>
      <c r="Q1949" t="s">
        <v>59</v>
      </c>
      <c r="R1949" s="5">
        <v>187.09</v>
      </c>
      <c r="S1949" s="5">
        <v>0</v>
      </c>
      <c r="T1949" s="5">
        <f t="shared" si="215"/>
        <v>0</v>
      </c>
      <c r="U1949" s="5">
        <v>187.09</v>
      </c>
      <c r="V1949" s="5">
        <v>0</v>
      </c>
      <c r="W1949" s="5">
        <v>9.36</v>
      </c>
      <c r="X1949" s="5">
        <v>-0.45</v>
      </c>
      <c r="Y1949" s="5">
        <v>196</v>
      </c>
      <c r="Z1949" s="5">
        <v>196</v>
      </c>
      <c r="AA1949" t="s">
        <v>68</v>
      </c>
      <c r="AB1949">
        <v>43.43</v>
      </c>
      <c r="AC1949">
        <v>2.2799999999999998</v>
      </c>
      <c r="AD1949" t="s">
        <v>5778</v>
      </c>
      <c r="AE1949" t="s">
        <v>75</v>
      </c>
      <c r="AI1949" t="s">
        <v>730</v>
      </c>
      <c r="AJ1949" t="s">
        <v>731</v>
      </c>
      <c r="AK1949">
        <v>9999777722</v>
      </c>
      <c r="AO1949">
        <v>0</v>
      </c>
      <c r="AP1949">
        <v>0</v>
      </c>
      <c r="AR1949">
        <v>196</v>
      </c>
      <c r="AZ1949">
        <v>187.09</v>
      </c>
      <c r="BA1949">
        <v>4.68</v>
      </c>
      <c r="BB1949">
        <v>187.09</v>
      </c>
      <c r="BC1949">
        <v>4.68</v>
      </c>
      <c r="BD1949" s="5">
        <v>196</v>
      </c>
      <c r="BE1949">
        <v>187.09</v>
      </c>
      <c r="BG1949">
        <f t="shared" si="216"/>
        <v>187.09</v>
      </c>
    </row>
    <row r="1950" spans="1:60" x14ac:dyDescent="0.25">
      <c r="A1950" t="s">
        <v>54</v>
      </c>
      <c r="B1950">
        <v>110027</v>
      </c>
      <c r="C1950" t="s">
        <v>55</v>
      </c>
      <c r="D1950" t="s">
        <v>56</v>
      </c>
      <c r="E1950" s="1">
        <v>45973</v>
      </c>
      <c r="F1950" t="s">
        <v>2287</v>
      </c>
      <c r="G1950" t="s">
        <v>63</v>
      </c>
      <c r="H1950" t="str">
        <f t="shared" si="210"/>
        <v>Aggregator</v>
      </c>
      <c r="I1950">
        <v>221947000000000</v>
      </c>
      <c r="J1950">
        <v>29811</v>
      </c>
      <c r="K1950" s="3">
        <v>45974.056944444441</v>
      </c>
      <c r="L1950">
        <f t="shared" si="211"/>
        <v>13</v>
      </c>
      <c r="M1950" t="str">
        <f t="shared" si="212"/>
        <v>Thursday</v>
      </c>
      <c r="N1950" s="1" t="str">
        <f t="shared" si="213"/>
        <v>November</v>
      </c>
      <c r="O1950" s="2">
        <v>5.6944444444444443E-2</v>
      </c>
      <c r="P1950" s="2" t="str">
        <f t="shared" si="214"/>
        <v>Week 2</v>
      </c>
      <c r="Q1950" t="s">
        <v>59</v>
      </c>
      <c r="R1950" s="5">
        <v>268</v>
      </c>
      <c r="S1950" s="5">
        <v>-93.74</v>
      </c>
      <c r="T1950" s="5">
        <f t="shared" si="215"/>
        <v>34.977611940298502</v>
      </c>
      <c r="U1950" s="5">
        <v>174.26</v>
      </c>
      <c r="V1950" s="5">
        <v>32</v>
      </c>
      <c r="W1950" s="5">
        <v>0</v>
      </c>
      <c r="X1950" s="5">
        <v>-0.26</v>
      </c>
      <c r="Y1950" s="5">
        <v>206</v>
      </c>
      <c r="Z1950" s="5">
        <v>206</v>
      </c>
      <c r="AA1950" t="s">
        <v>64</v>
      </c>
      <c r="AB1950">
        <v>43.45</v>
      </c>
      <c r="AC1950">
        <v>6.2</v>
      </c>
      <c r="AD1950" t="s">
        <v>64</v>
      </c>
      <c r="AE1950" t="s">
        <v>56</v>
      </c>
      <c r="AF1950">
        <v>8875</v>
      </c>
      <c r="AG1950">
        <v>8875</v>
      </c>
      <c r="AO1950">
        <v>32</v>
      </c>
      <c r="AP1950">
        <v>0</v>
      </c>
      <c r="AW1950">
        <v>206</v>
      </c>
      <c r="BD1950" s="5">
        <v>206</v>
      </c>
      <c r="BE1950">
        <v>174.26</v>
      </c>
      <c r="BG1950">
        <f t="shared" si="216"/>
        <v>174.26</v>
      </c>
      <c r="BH1950">
        <v>32</v>
      </c>
    </row>
    <row r="1951" spans="1:60" x14ac:dyDescent="0.25">
      <c r="A1951" t="s">
        <v>54</v>
      </c>
      <c r="B1951">
        <v>110027</v>
      </c>
      <c r="C1951" t="s">
        <v>55</v>
      </c>
      <c r="D1951" t="s">
        <v>56</v>
      </c>
      <c r="E1951" s="1">
        <v>45973</v>
      </c>
      <c r="F1951" t="s">
        <v>2288</v>
      </c>
      <c r="G1951" t="s">
        <v>67</v>
      </c>
      <c r="H1951" t="str">
        <f t="shared" si="210"/>
        <v>Direct Sale</v>
      </c>
      <c r="K1951" s="3">
        <v>45974.058333333334</v>
      </c>
      <c r="L1951">
        <f t="shared" si="211"/>
        <v>13</v>
      </c>
      <c r="M1951" t="str">
        <f t="shared" si="212"/>
        <v>Thursday</v>
      </c>
      <c r="N1951" s="1" t="str">
        <f t="shared" si="213"/>
        <v>November</v>
      </c>
      <c r="O1951" s="2">
        <v>5.8333333333333334E-2</v>
      </c>
      <c r="P1951" s="2" t="str">
        <f t="shared" si="214"/>
        <v>Week 2</v>
      </c>
      <c r="Q1951" t="s">
        <v>59</v>
      </c>
      <c r="R1951" s="5">
        <v>805.1</v>
      </c>
      <c r="S1951" s="5">
        <v>0</v>
      </c>
      <c r="T1951" s="5">
        <f t="shared" si="215"/>
        <v>0</v>
      </c>
      <c r="U1951" s="5">
        <v>805.1</v>
      </c>
      <c r="V1951" s="5">
        <v>0</v>
      </c>
      <c r="W1951" s="5">
        <v>40.26</v>
      </c>
      <c r="X1951" s="5">
        <v>-0.36</v>
      </c>
      <c r="Y1951" s="5">
        <v>845</v>
      </c>
      <c r="Z1951" s="5">
        <v>845</v>
      </c>
      <c r="AA1951" t="s">
        <v>68</v>
      </c>
      <c r="AB1951">
        <v>186.83</v>
      </c>
      <c r="AC1951">
        <v>13.24</v>
      </c>
      <c r="AD1951" t="s">
        <v>5778</v>
      </c>
      <c r="AE1951" t="s">
        <v>75</v>
      </c>
      <c r="AI1951" t="s">
        <v>730</v>
      </c>
      <c r="AJ1951" t="s">
        <v>731</v>
      </c>
      <c r="AK1951">
        <v>9999777722</v>
      </c>
      <c r="AO1951">
        <v>0</v>
      </c>
      <c r="AP1951">
        <v>0</v>
      </c>
      <c r="AR1951">
        <v>845</v>
      </c>
      <c r="AZ1951">
        <v>805.1</v>
      </c>
      <c r="BA1951">
        <v>20.13</v>
      </c>
      <c r="BB1951">
        <v>805.1</v>
      </c>
      <c r="BC1951">
        <v>20.13</v>
      </c>
      <c r="BD1951" s="5">
        <v>845</v>
      </c>
      <c r="BE1951">
        <v>805.1</v>
      </c>
      <c r="BG1951">
        <f t="shared" si="216"/>
        <v>805.1</v>
      </c>
    </row>
    <row r="1952" spans="1:60" x14ac:dyDescent="0.25">
      <c r="A1952" t="s">
        <v>54</v>
      </c>
      <c r="B1952">
        <v>110027</v>
      </c>
      <c r="C1952" t="s">
        <v>55</v>
      </c>
      <c r="D1952" t="s">
        <v>56</v>
      </c>
      <c r="E1952" s="1">
        <v>45973</v>
      </c>
      <c r="F1952" t="s">
        <v>2289</v>
      </c>
      <c r="G1952" t="s">
        <v>63</v>
      </c>
      <c r="H1952" t="str">
        <f t="shared" si="210"/>
        <v>Aggregator</v>
      </c>
      <c r="I1952">
        <v>221948000000000</v>
      </c>
      <c r="J1952">
        <v>29811</v>
      </c>
      <c r="K1952" s="3">
        <v>45974.070138888892</v>
      </c>
      <c r="L1952">
        <f t="shared" si="211"/>
        <v>13</v>
      </c>
      <c r="M1952" t="str">
        <f t="shared" si="212"/>
        <v>Thursday</v>
      </c>
      <c r="N1952" s="1" t="str">
        <f t="shared" si="213"/>
        <v>November</v>
      </c>
      <c r="O1952" s="2">
        <v>7.013888888888889E-2</v>
      </c>
      <c r="P1952" s="2" t="str">
        <f t="shared" si="214"/>
        <v>Week 2</v>
      </c>
      <c r="Q1952" t="s">
        <v>59</v>
      </c>
      <c r="R1952" s="5">
        <v>467</v>
      </c>
      <c r="S1952" s="5">
        <v>-93.75</v>
      </c>
      <c r="T1952" s="5">
        <f t="shared" si="215"/>
        <v>20.074946466809422</v>
      </c>
      <c r="U1952" s="5">
        <v>373.25</v>
      </c>
      <c r="V1952" s="5">
        <v>32</v>
      </c>
      <c r="W1952" s="5">
        <v>0</v>
      </c>
      <c r="X1952" s="5">
        <v>-0.25</v>
      </c>
      <c r="Y1952" s="5">
        <v>405</v>
      </c>
      <c r="Z1952" s="5">
        <v>405</v>
      </c>
      <c r="AA1952" t="s">
        <v>64</v>
      </c>
      <c r="AB1952">
        <v>89.12</v>
      </c>
      <c r="AC1952">
        <v>14.94</v>
      </c>
      <c r="AD1952" t="s">
        <v>64</v>
      </c>
      <c r="AE1952" t="s">
        <v>56</v>
      </c>
      <c r="AF1952">
        <v>1560</v>
      </c>
      <c r="AG1952">
        <v>1560</v>
      </c>
      <c r="AO1952">
        <v>32</v>
      </c>
      <c r="AP1952">
        <v>0</v>
      </c>
      <c r="AW1952">
        <v>405</v>
      </c>
      <c r="BD1952" s="5">
        <v>405</v>
      </c>
      <c r="BE1952">
        <v>373.25</v>
      </c>
      <c r="BG1952">
        <f t="shared" si="216"/>
        <v>373.25</v>
      </c>
      <c r="BH1952">
        <v>32</v>
      </c>
    </row>
    <row r="1953" spans="1:61" x14ac:dyDescent="0.25">
      <c r="A1953" t="s">
        <v>54</v>
      </c>
      <c r="B1953">
        <v>110027</v>
      </c>
      <c r="C1953" t="s">
        <v>55</v>
      </c>
      <c r="D1953" t="s">
        <v>56</v>
      </c>
      <c r="E1953" s="1">
        <v>45973</v>
      </c>
      <c r="F1953" t="s">
        <v>2290</v>
      </c>
      <c r="G1953" t="s">
        <v>67</v>
      </c>
      <c r="H1953" t="str">
        <f t="shared" si="210"/>
        <v>Direct Sale</v>
      </c>
      <c r="K1953" s="3">
        <v>45974.080555555556</v>
      </c>
      <c r="L1953">
        <f t="shared" si="211"/>
        <v>13</v>
      </c>
      <c r="M1953" t="str">
        <f t="shared" si="212"/>
        <v>Thursday</v>
      </c>
      <c r="N1953" s="1" t="str">
        <f t="shared" si="213"/>
        <v>November</v>
      </c>
      <c r="O1953" s="2">
        <v>8.0555555555555561E-2</v>
      </c>
      <c r="P1953" s="2" t="str">
        <f t="shared" si="214"/>
        <v>Week 2</v>
      </c>
      <c r="Q1953" t="s">
        <v>59</v>
      </c>
      <c r="R1953" s="5">
        <v>727</v>
      </c>
      <c r="S1953" s="5">
        <v>0</v>
      </c>
      <c r="T1953" s="5">
        <f t="shared" si="215"/>
        <v>0</v>
      </c>
      <c r="U1953" s="5">
        <v>727</v>
      </c>
      <c r="V1953" s="5">
        <v>0</v>
      </c>
      <c r="W1953" s="5">
        <v>36.340000000000003</v>
      </c>
      <c r="X1953" s="5">
        <v>-0.34</v>
      </c>
      <c r="Y1953" s="5">
        <v>763</v>
      </c>
      <c r="Z1953" s="5">
        <v>763</v>
      </c>
      <c r="AA1953" t="s">
        <v>68</v>
      </c>
      <c r="AB1953">
        <v>180.37</v>
      </c>
      <c r="AC1953">
        <v>7.68</v>
      </c>
      <c r="AD1953" t="s">
        <v>5778</v>
      </c>
      <c r="AE1953" t="s">
        <v>75</v>
      </c>
      <c r="AI1953" t="s">
        <v>730</v>
      </c>
      <c r="AJ1953" t="s">
        <v>731</v>
      </c>
      <c r="AK1953">
        <v>9999777722</v>
      </c>
      <c r="AO1953">
        <v>0</v>
      </c>
      <c r="AP1953">
        <v>0</v>
      </c>
      <c r="AR1953">
        <v>763</v>
      </c>
      <c r="AZ1953">
        <v>727</v>
      </c>
      <c r="BA1953">
        <v>18.170000000000002</v>
      </c>
      <c r="BB1953">
        <v>727</v>
      </c>
      <c r="BC1953">
        <v>18.170000000000002</v>
      </c>
      <c r="BD1953" s="5">
        <v>763</v>
      </c>
      <c r="BE1953">
        <v>727</v>
      </c>
      <c r="BG1953">
        <f t="shared" si="216"/>
        <v>727</v>
      </c>
    </row>
    <row r="1954" spans="1:61" x14ac:dyDescent="0.25">
      <c r="A1954" t="s">
        <v>54</v>
      </c>
      <c r="B1954">
        <v>110027</v>
      </c>
      <c r="C1954" t="s">
        <v>55</v>
      </c>
      <c r="D1954" t="s">
        <v>56</v>
      </c>
      <c r="E1954" s="1">
        <v>45973</v>
      </c>
      <c r="F1954" t="s">
        <v>2291</v>
      </c>
      <c r="G1954" t="s">
        <v>58</v>
      </c>
      <c r="H1954" t="str">
        <f t="shared" si="210"/>
        <v>Aggregator</v>
      </c>
      <c r="I1954">
        <v>7475589863</v>
      </c>
      <c r="J1954">
        <v>18528960</v>
      </c>
      <c r="K1954" s="3">
        <v>45974.095138888886</v>
      </c>
      <c r="L1954">
        <f t="shared" si="211"/>
        <v>13</v>
      </c>
      <c r="M1954" t="str">
        <f t="shared" si="212"/>
        <v>Thursday</v>
      </c>
      <c r="N1954" s="1" t="str">
        <f t="shared" si="213"/>
        <v>November</v>
      </c>
      <c r="O1954" s="2">
        <v>9.5138888888888884E-2</v>
      </c>
      <c r="P1954" s="2" t="str">
        <f t="shared" si="214"/>
        <v>Week 2</v>
      </c>
      <c r="Q1954" t="s">
        <v>59</v>
      </c>
      <c r="R1954" s="5">
        <v>229</v>
      </c>
      <c r="S1954" s="5">
        <v>-100</v>
      </c>
      <c r="T1954" s="5">
        <f t="shared" si="215"/>
        <v>43.668122270742359</v>
      </c>
      <c r="U1954" s="5">
        <v>129</v>
      </c>
      <c r="V1954" s="5">
        <v>32</v>
      </c>
      <c r="W1954" s="5">
        <v>0</v>
      </c>
      <c r="X1954" s="5">
        <v>0</v>
      </c>
      <c r="Y1954" s="5">
        <v>161</v>
      </c>
      <c r="Z1954" s="5">
        <v>161</v>
      </c>
      <c r="AA1954" t="s">
        <v>60</v>
      </c>
      <c r="AB1954">
        <v>34.520000000000003</v>
      </c>
      <c r="AC1954">
        <v>5.03</v>
      </c>
      <c r="AD1954" t="s">
        <v>60</v>
      </c>
      <c r="AE1954" t="s">
        <v>56</v>
      </c>
      <c r="AF1954">
        <v>9863</v>
      </c>
      <c r="AG1954">
        <v>9863</v>
      </c>
      <c r="AO1954">
        <v>32</v>
      </c>
      <c r="AP1954">
        <v>0</v>
      </c>
      <c r="AX1954">
        <v>161</v>
      </c>
      <c r="BD1954" s="5">
        <v>161</v>
      </c>
      <c r="BE1954">
        <v>129</v>
      </c>
      <c r="BG1954">
        <f t="shared" si="216"/>
        <v>129</v>
      </c>
      <c r="BI1954">
        <v>32</v>
      </c>
    </row>
    <row r="1955" spans="1:61" x14ac:dyDescent="0.25">
      <c r="A1955" t="s">
        <v>54</v>
      </c>
      <c r="B1955">
        <v>110027</v>
      </c>
      <c r="C1955" t="s">
        <v>55</v>
      </c>
      <c r="D1955" t="s">
        <v>56</v>
      </c>
      <c r="E1955" s="1">
        <v>45973</v>
      </c>
      <c r="F1955" t="s">
        <v>2292</v>
      </c>
      <c r="G1955" t="s">
        <v>67</v>
      </c>
      <c r="H1955" t="str">
        <f t="shared" si="210"/>
        <v>Direct Sale</v>
      </c>
      <c r="K1955" s="3">
        <v>45974.095833333333</v>
      </c>
      <c r="L1955">
        <f t="shared" si="211"/>
        <v>13</v>
      </c>
      <c r="M1955" t="str">
        <f t="shared" si="212"/>
        <v>Thursday</v>
      </c>
      <c r="N1955" s="1" t="str">
        <f t="shared" si="213"/>
        <v>November</v>
      </c>
      <c r="O1955" s="2">
        <v>9.583333333333334E-2</v>
      </c>
      <c r="P1955" s="2" t="str">
        <f t="shared" si="214"/>
        <v>Week 2</v>
      </c>
      <c r="Q1955" t="s">
        <v>59</v>
      </c>
      <c r="R1955" s="5">
        <v>598</v>
      </c>
      <c r="S1955" s="5">
        <v>0</v>
      </c>
      <c r="T1955" s="5">
        <f t="shared" si="215"/>
        <v>0</v>
      </c>
      <c r="U1955" s="5">
        <v>598</v>
      </c>
      <c r="V1955" s="5">
        <v>0</v>
      </c>
      <c r="W1955" s="5">
        <v>29.9</v>
      </c>
      <c r="X1955" s="5">
        <v>0.1</v>
      </c>
      <c r="Y1955" s="5">
        <v>628</v>
      </c>
      <c r="Z1955" s="5">
        <v>628</v>
      </c>
      <c r="AA1955" t="s">
        <v>73</v>
      </c>
      <c r="AB1955">
        <v>139.76</v>
      </c>
      <c r="AC1955">
        <v>11.22</v>
      </c>
      <c r="AD1955" t="s">
        <v>5778</v>
      </c>
      <c r="AE1955" t="s">
        <v>75</v>
      </c>
      <c r="AI1955" t="s">
        <v>632</v>
      </c>
      <c r="AJ1955" t="s">
        <v>633</v>
      </c>
      <c r="AK1955">
        <v>9874123650</v>
      </c>
      <c r="AO1955">
        <v>0</v>
      </c>
      <c r="AP1955">
        <v>0</v>
      </c>
      <c r="AQ1955">
        <v>628</v>
      </c>
      <c r="AZ1955">
        <v>598</v>
      </c>
      <c r="BA1955">
        <v>14.95</v>
      </c>
      <c r="BB1955">
        <v>598</v>
      </c>
      <c r="BC1955">
        <v>14.95</v>
      </c>
      <c r="BD1955" s="5">
        <v>628</v>
      </c>
      <c r="BE1955">
        <v>598</v>
      </c>
      <c r="BG1955">
        <f t="shared" si="216"/>
        <v>598</v>
      </c>
    </row>
    <row r="1956" spans="1:61" x14ac:dyDescent="0.25">
      <c r="A1956" t="s">
        <v>54</v>
      </c>
      <c r="B1956">
        <v>110027</v>
      </c>
      <c r="C1956" t="s">
        <v>55</v>
      </c>
      <c r="D1956" t="s">
        <v>56</v>
      </c>
      <c r="E1956" s="1">
        <v>45973</v>
      </c>
      <c r="F1956" t="s">
        <v>2293</v>
      </c>
      <c r="G1956" t="s">
        <v>63</v>
      </c>
      <c r="H1956" t="str">
        <f t="shared" si="210"/>
        <v>Aggregator</v>
      </c>
      <c r="I1956">
        <v>221950000000000</v>
      </c>
      <c r="J1956">
        <v>29811</v>
      </c>
      <c r="K1956" s="3">
        <v>45974.097222222219</v>
      </c>
      <c r="L1956">
        <f t="shared" si="211"/>
        <v>13</v>
      </c>
      <c r="M1956" t="str">
        <f t="shared" si="212"/>
        <v>Thursday</v>
      </c>
      <c r="N1956" s="1" t="str">
        <f t="shared" si="213"/>
        <v>November</v>
      </c>
      <c r="O1956" s="2">
        <v>9.7222222222222224E-2</v>
      </c>
      <c r="P1956" s="2" t="str">
        <f t="shared" si="214"/>
        <v>Week 2</v>
      </c>
      <c r="Q1956" t="s">
        <v>59</v>
      </c>
      <c r="R1956" s="5">
        <v>323.27999999999997</v>
      </c>
      <c r="S1956" s="5">
        <v>-93.74</v>
      </c>
      <c r="T1956" s="5">
        <f t="shared" si="215"/>
        <v>28.996535511012127</v>
      </c>
      <c r="U1956" s="5">
        <v>229.54</v>
      </c>
      <c r="V1956" s="5">
        <v>32</v>
      </c>
      <c r="W1956" s="5">
        <v>0</v>
      </c>
      <c r="X1956" s="5">
        <v>0.46</v>
      </c>
      <c r="Y1956" s="5">
        <v>262</v>
      </c>
      <c r="Z1956" s="5">
        <v>262</v>
      </c>
      <c r="AA1956" t="s">
        <v>64</v>
      </c>
      <c r="AB1956">
        <v>71.44</v>
      </c>
      <c r="AC1956">
        <v>5.71</v>
      </c>
      <c r="AD1956" t="s">
        <v>64</v>
      </c>
      <c r="AE1956" t="s">
        <v>56</v>
      </c>
      <c r="AF1956">
        <v>6824</v>
      </c>
      <c r="AG1956">
        <v>6824</v>
      </c>
      <c r="AO1956">
        <v>32</v>
      </c>
      <c r="AP1956">
        <v>0</v>
      </c>
      <c r="AW1956">
        <v>262</v>
      </c>
      <c r="BD1956" s="5">
        <v>262</v>
      </c>
      <c r="BE1956">
        <v>229.54</v>
      </c>
      <c r="BG1956">
        <f t="shared" si="216"/>
        <v>229.54</v>
      </c>
      <c r="BH1956">
        <v>32</v>
      </c>
    </row>
    <row r="1957" spans="1:61" x14ac:dyDescent="0.25">
      <c r="A1957" t="s">
        <v>54</v>
      </c>
      <c r="B1957">
        <v>110027</v>
      </c>
      <c r="C1957" t="s">
        <v>55</v>
      </c>
      <c r="D1957" t="s">
        <v>56</v>
      </c>
      <c r="E1957" s="1">
        <v>45973</v>
      </c>
      <c r="F1957" t="s">
        <v>2294</v>
      </c>
      <c r="G1957" t="s">
        <v>67</v>
      </c>
      <c r="H1957" t="str">
        <f t="shared" si="210"/>
        <v>Direct Sale</v>
      </c>
      <c r="K1957" s="3">
        <v>45974.102777777778</v>
      </c>
      <c r="L1957">
        <f t="shared" si="211"/>
        <v>13</v>
      </c>
      <c r="M1957" t="str">
        <f t="shared" si="212"/>
        <v>Thursday</v>
      </c>
      <c r="N1957" s="1" t="str">
        <f t="shared" si="213"/>
        <v>November</v>
      </c>
      <c r="O1957" s="2">
        <v>0.10277777777777777</v>
      </c>
      <c r="P1957" s="2" t="str">
        <f t="shared" si="214"/>
        <v>Week 2</v>
      </c>
      <c r="Q1957" t="s">
        <v>59</v>
      </c>
      <c r="R1957" s="5">
        <v>259</v>
      </c>
      <c r="S1957" s="5">
        <v>0</v>
      </c>
      <c r="T1957" s="5">
        <f t="shared" si="215"/>
        <v>0</v>
      </c>
      <c r="U1957" s="5">
        <v>259</v>
      </c>
      <c r="V1957" s="5">
        <v>0</v>
      </c>
      <c r="W1957" s="5">
        <v>12.96</v>
      </c>
      <c r="X1957" s="5">
        <v>0.04</v>
      </c>
      <c r="Y1957" s="5">
        <v>272</v>
      </c>
      <c r="Z1957" s="5">
        <v>272</v>
      </c>
      <c r="AA1957" t="s">
        <v>68</v>
      </c>
      <c r="AB1957">
        <v>66.62</v>
      </c>
      <c r="AC1957">
        <v>2.56</v>
      </c>
      <c r="AD1957" t="s">
        <v>5778</v>
      </c>
      <c r="AE1957" t="s">
        <v>75</v>
      </c>
      <c r="AI1957" t="s">
        <v>632</v>
      </c>
      <c r="AJ1957" t="s">
        <v>633</v>
      </c>
      <c r="AK1957">
        <v>9874123650</v>
      </c>
      <c r="AO1957">
        <v>0</v>
      </c>
      <c r="AP1957">
        <v>0</v>
      </c>
      <c r="AR1957">
        <v>272</v>
      </c>
      <c r="AZ1957">
        <v>259</v>
      </c>
      <c r="BA1957">
        <v>6.48</v>
      </c>
      <c r="BB1957">
        <v>259</v>
      </c>
      <c r="BC1957">
        <v>6.48</v>
      </c>
      <c r="BD1957" s="5">
        <v>272</v>
      </c>
      <c r="BE1957">
        <v>259</v>
      </c>
      <c r="BG1957">
        <f t="shared" si="216"/>
        <v>259</v>
      </c>
    </row>
    <row r="1958" spans="1:61" x14ac:dyDescent="0.25">
      <c r="A1958" t="s">
        <v>54</v>
      </c>
      <c r="B1958">
        <v>110027</v>
      </c>
      <c r="C1958" t="s">
        <v>55</v>
      </c>
      <c r="D1958" t="s">
        <v>56</v>
      </c>
      <c r="E1958" s="1">
        <v>45973</v>
      </c>
      <c r="F1958" t="s">
        <v>2295</v>
      </c>
      <c r="G1958" t="s">
        <v>58</v>
      </c>
      <c r="H1958" t="str">
        <f t="shared" si="210"/>
        <v>Aggregator</v>
      </c>
      <c r="I1958">
        <v>7467309114</v>
      </c>
      <c r="J1958">
        <v>18528960</v>
      </c>
      <c r="K1958" s="3">
        <v>45974.104166666664</v>
      </c>
      <c r="L1958">
        <f t="shared" si="211"/>
        <v>13</v>
      </c>
      <c r="M1958" t="str">
        <f t="shared" si="212"/>
        <v>Thursday</v>
      </c>
      <c r="N1958" s="1" t="str">
        <f t="shared" si="213"/>
        <v>November</v>
      </c>
      <c r="O1958" s="2">
        <v>0.10416666666666667</v>
      </c>
      <c r="P1958" s="2" t="str">
        <f t="shared" si="214"/>
        <v>Week 2</v>
      </c>
      <c r="Q1958" t="s">
        <v>59</v>
      </c>
      <c r="R1958" s="5">
        <v>238</v>
      </c>
      <c r="S1958" s="5">
        <v>-100</v>
      </c>
      <c r="T1958" s="5">
        <f t="shared" si="215"/>
        <v>42.016806722689076</v>
      </c>
      <c r="U1958" s="5">
        <v>138</v>
      </c>
      <c r="V1958" s="5">
        <v>32</v>
      </c>
      <c r="W1958" s="5">
        <v>0</v>
      </c>
      <c r="X1958" s="5">
        <v>0</v>
      </c>
      <c r="Y1958" s="5">
        <v>170</v>
      </c>
      <c r="Z1958" s="5">
        <v>170</v>
      </c>
      <c r="AA1958" t="s">
        <v>60</v>
      </c>
      <c r="AB1958">
        <v>47.2</v>
      </c>
      <c r="AC1958">
        <v>3.92</v>
      </c>
      <c r="AD1958" t="s">
        <v>60</v>
      </c>
      <c r="AE1958" t="s">
        <v>56</v>
      </c>
      <c r="AF1958">
        <v>9114</v>
      </c>
      <c r="AG1958">
        <v>9114</v>
      </c>
      <c r="AO1958">
        <v>32</v>
      </c>
      <c r="AP1958">
        <v>0</v>
      </c>
      <c r="AX1958">
        <v>170</v>
      </c>
      <c r="BD1958" s="5">
        <v>170</v>
      </c>
      <c r="BE1958">
        <v>138</v>
      </c>
      <c r="BG1958">
        <f t="shared" si="216"/>
        <v>138</v>
      </c>
      <c r="BI1958">
        <v>32</v>
      </c>
    </row>
    <row r="1959" spans="1:61" x14ac:dyDescent="0.25">
      <c r="A1959" t="s">
        <v>54</v>
      </c>
      <c r="B1959">
        <v>110027</v>
      </c>
      <c r="C1959" t="s">
        <v>55</v>
      </c>
      <c r="D1959" t="s">
        <v>56</v>
      </c>
      <c r="E1959" s="1">
        <v>45973</v>
      </c>
      <c r="F1959" t="s">
        <v>2296</v>
      </c>
      <c r="G1959" t="s">
        <v>67</v>
      </c>
      <c r="H1959" t="str">
        <f t="shared" si="210"/>
        <v>Direct Sale</v>
      </c>
      <c r="K1959" s="3">
        <v>45974.107638888891</v>
      </c>
      <c r="L1959">
        <f t="shared" si="211"/>
        <v>13</v>
      </c>
      <c r="M1959" t="str">
        <f t="shared" si="212"/>
        <v>Thursday</v>
      </c>
      <c r="N1959" s="1" t="str">
        <f t="shared" si="213"/>
        <v>November</v>
      </c>
      <c r="O1959" s="2">
        <v>0.1076388888888889</v>
      </c>
      <c r="P1959" s="2" t="str">
        <f t="shared" si="214"/>
        <v>Week 2</v>
      </c>
      <c r="Q1959" t="s">
        <v>59</v>
      </c>
      <c r="R1959" s="5">
        <v>537</v>
      </c>
      <c r="S1959" s="5">
        <v>0</v>
      </c>
      <c r="T1959" s="5">
        <f t="shared" si="215"/>
        <v>0</v>
      </c>
      <c r="U1959" s="5">
        <v>537</v>
      </c>
      <c r="V1959" s="5">
        <v>0</v>
      </c>
      <c r="W1959" s="5">
        <v>26.86</v>
      </c>
      <c r="X1959" s="5">
        <v>0.14000000000000001</v>
      </c>
      <c r="Y1959" s="5">
        <v>564</v>
      </c>
      <c r="Z1959" s="5">
        <v>564</v>
      </c>
      <c r="AA1959" t="s">
        <v>73</v>
      </c>
      <c r="AB1959">
        <v>132.68</v>
      </c>
      <c r="AC1959">
        <v>8.82</v>
      </c>
      <c r="AD1959" t="s">
        <v>5778</v>
      </c>
      <c r="AE1959" t="s">
        <v>75</v>
      </c>
      <c r="AI1959" t="s">
        <v>89</v>
      </c>
      <c r="AJ1959" t="s">
        <v>56</v>
      </c>
      <c r="AK1959">
        <v>8929758003</v>
      </c>
      <c r="AO1959">
        <v>0</v>
      </c>
      <c r="AP1959">
        <v>0</v>
      </c>
      <c r="AQ1959">
        <v>564</v>
      </c>
      <c r="AZ1959">
        <v>537</v>
      </c>
      <c r="BA1959">
        <v>13.43</v>
      </c>
      <c r="BB1959">
        <v>537</v>
      </c>
      <c r="BC1959">
        <v>13.43</v>
      </c>
      <c r="BD1959" s="5">
        <v>564</v>
      </c>
      <c r="BE1959">
        <v>537</v>
      </c>
      <c r="BG1959">
        <f t="shared" si="216"/>
        <v>537</v>
      </c>
    </row>
    <row r="1960" spans="1:61" x14ac:dyDescent="0.25">
      <c r="A1960" t="s">
        <v>54</v>
      </c>
      <c r="B1960">
        <v>110027</v>
      </c>
      <c r="C1960" t="s">
        <v>55</v>
      </c>
      <c r="D1960" t="s">
        <v>56</v>
      </c>
      <c r="E1960" s="1">
        <v>45973</v>
      </c>
      <c r="F1960" t="s">
        <v>2297</v>
      </c>
      <c r="G1960" t="s">
        <v>67</v>
      </c>
      <c r="H1960" t="str">
        <f t="shared" si="210"/>
        <v>Direct Sale</v>
      </c>
      <c r="K1960" s="3">
        <v>45974.113888888889</v>
      </c>
      <c r="L1960">
        <f t="shared" si="211"/>
        <v>13</v>
      </c>
      <c r="M1960" t="str">
        <f t="shared" si="212"/>
        <v>Thursday</v>
      </c>
      <c r="N1960" s="1" t="str">
        <f t="shared" si="213"/>
        <v>November</v>
      </c>
      <c r="O1960" s="2">
        <v>0.11388888888888889</v>
      </c>
      <c r="P1960" s="2" t="str">
        <f t="shared" si="214"/>
        <v>Week 2</v>
      </c>
      <c r="Q1960" t="s">
        <v>59</v>
      </c>
      <c r="R1960" s="5">
        <v>198</v>
      </c>
      <c r="S1960" s="5">
        <v>0</v>
      </c>
      <c r="T1960" s="5">
        <f t="shared" si="215"/>
        <v>0</v>
      </c>
      <c r="U1960" s="5">
        <v>198</v>
      </c>
      <c r="V1960" s="5">
        <v>0</v>
      </c>
      <c r="W1960" s="5">
        <v>9.9</v>
      </c>
      <c r="X1960" s="5">
        <v>0.1</v>
      </c>
      <c r="Y1960" s="5">
        <v>208</v>
      </c>
      <c r="Z1960" s="5">
        <v>208</v>
      </c>
      <c r="AA1960" t="s">
        <v>466</v>
      </c>
      <c r="AB1960">
        <v>42.32</v>
      </c>
      <c r="AC1960">
        <v>4.5599999999999996</v>
      </c>
      <c r="AD1960" t="s">
        <v>5778</v>
      </c>
      <c r="AE1960" t="s">
        <v>75</v>
      </c>
      <c r="AI1960" t="s">
        <v>730</v>
      </c>
      <c r="AJ1960" t="s">
        <v>731</v>
      </c>
      <c r="AK1960">
        <v>9999777722</v>
      </c>
      <c r="AO1960">
        <v>0</v>
      </c>
      <c r="AP1960">
        <v>0</v>
      </c>
      <c r="AQ1960">
        <v>200</v>
      </c>
      <c r="AR1960">
        <v>8</v>
      </c>
      <c r="AZ1960">
        <v>198</v>
      </c>
      <c r="BA1960">
        <v>4.95</v>
      </c>
      <c r="BB1960">
        <v>198</v>
      </c>
      <c r="BC1960">
        <v>4.95</v>
      </c>
      <c r="BD1960" s="5">
        <v>208</v>
      </c>
      <c r="BE1960">
        <v>198</v>
      </c>
      <c r="BG1960">
        <f t="shared" si="216"/>
        <v>198</v>
      </c>
    </row>
    <row r="1961" spans="1:61" x14ac:dyDescent="0.25">
      <c r="A1961" t="s">
        <v>54</v>
      </c>
      <c r="B1961">
        <v>110027</v>
      </c>
      <c r="C1961" t="s">
        <v>55</v>
      </c>
      <c r="D1961" t="s">
        <v>56</v>
      </c>
      <c r="E1961" s="1">
        <v>45973</v>
      </c>
      <c r="F1961" t="s">
        <v>2298</v>
      </c>
      <c r="G1961" t="s">
        <v>63</v>
      </c>
      <c r="H1961" t="str">
        <f t="shared" si="210"/>
        <v>Aggregator</v>
      </c>
      <c r="I1961">
        <v>221954000000000</v>
      </c>
      <c r="J1961">
        <v>29811</v>
      </c>
      <c r="K1961" s="3">
        <v>45974.136805555558</v>
      </c>
      <c r="L1961">
        <f t="shared" si="211"/>
        <v>13</v>
      </c>
      <c r="M1961" t="str">
        <f t="shared" si="212"/>
        <v>Thursday</v>
      </c>
      <c r="N1961" s="1" t="str">
        <f t="shared" si="213"/>
        <v>November</v>
      </c>
      <c r="O1961" s="2">
        <v>0.13680555555555557</v>
      </c>
      <c r="P1961" s="2" t="str">
        <f t="shared" si="214"/>
        <v>Week 2</v>
      </c>
      <c r="Q1961" t="s">
        <v>59</v>
      </c>
      <c r="R1961" s="5">
        <v>276</v>
      </c>
      <c r="S1961" s="5">
        <v>-93.75</v>
      </c>
      <c r="T1961" s="5">
        <f t="shared" si="215"/>
        <v>33.967391304347828</v>
      </c>
      <c r="U1961" s="5">
        <v>182.25</v>
      </c>
      <c r="V1961" s="5">
        <v>32</v>
      </c>
      <c r="W1961" s="5">
        <v>0</v>
      </c>
      <c r="X1961" s="5">
        <v>-0.25</v>
      </c>
      <c r="Y1961" s="5">
        <v>214</v>
      </c>
      <c r="Z1961" s="5">
        <v>214</v>
      </c>
      <c r="AA1961" t="s">
        <v>64</v>
      </c>
      <c r="AB1961">
        <v>54.72</v>
      </c>
      <c r="AC1961">
        <v>2.4700000000000002</v>
      </c>
      <c r="AD1961" t="s">
        <v>64</v>
      </c>
      <c r="AE1961" t="s">
        <v>56</v>
      </c>
      <c r="AF1961">
        <v>5997</v>
      </c>
      <c r="AG1961">
        <v>5997</v>
      </c>
      <c r="AO1961">
        <v>32</v>
      </c>
      <c r="AP1961">
        <v>0</v>
      </c>
      <c r="AW1961">
        <v>214</v>
      </c>
      <c r="BD1961" s="5">
        <v>214</v>
      </c>
      <c r="BE1961">
        <v>182.26</v>
      </c>
      <c r="BG1961">
        <f t="shared" si="216"/>
        <v>182.26</v>
      </c>
      <c r="BH1961">
        <v>32</v>
      </c>
    </row>
    <row r="1962" spans="1:61" x14ac:dyDescent="0.25">
      <c r="A1962" t="s">
        <v>54</v>
      </c>
      <c r="B1962">
        <v>110027</v>
      </c>
      <c r="C1962" t="s">
        <v>55</v>
      </c>
      <c r="D1962" t="s">
        <v>56</v>
      </c>
      <c r="E1962" s="1">
        <v>45973</v>
      </c>
      <c r="F1962" t="s">
        <v>2299</v>
      </c>
      <c r="G1962" t="s">
        <v>58</v>
      </c>
      <c r="H1962" t="str">
        <f t="shared" si="210"/>
        <v>Aggregator</v>
      </c>
      <c r="I1962">
        <v>7474652178</v>
      </c>
      <c r="J1962">
        <v>18528960</v>
      </c>
      <c r="K1962" s="3">
        <v>45974.138194444444</v>
      </c>
      <c r="L1962">
        <f t="shared" si="211"/>
        <v>13</v>
      </c>
      <c r="M1962" t="str">
        <f t="shared" si="212"/>
        <v>Thursday</v>
      </c>
      <c r="N1962" s="1" t="str">
        <f t="shared" si="213"/>
        <v>November</v>
      </c>
      <c r="O1962" s="2">
        <v>0.13819444444444445</v>
      </c>
      <c r="P1962" s="2" t="str">
        <f t="shared" si="214"/>
        <v>Week 2</v>
      </c>
      <c r="Q1962" t="s">
        <v>59</v>
      </c>
      <c r="R1962" s="5">
        <v>278</v>
      </c>
      <c r="S1962" s="5">
        <v>-100</v>
      </c>
      <c r="T1962" s="5">
        <f t="shared" si="215"/>
        <v>35.97122302158273</v>
      </c>
      <c r="U1962" s="5">
        <v>178</v>
      </c>
      <c r="V1962" s="5">
        <v>32</v>
      </c>
      <c r="W1962" s="5">
        <v>0</v>
      </c>
      <c r="X1962" s="5">
        <v>0</v>
      </c>
      <c r="Y1962" s="5">
        <v>210</v>
      </c>
      <c r="Z1962" s="5">
        <v>210</v>
      </c>
      <c r="AA1962" t="s">
        <v>60</v>
      </c>
      <c r="AB1962">
        <v>51.42</v>
      </c>
      <c r="AC1962">
        <v>4.7699999999999996</v>
      </c>
      <c r="AD1962" t="s">
        <v>60</v>
      </c>
      <c r="AE1962" t="s">
        <v>56</v>
      </c>
      <c r="AF1962">
        <v>2178</v>
      </c>
      <c r="AG1962">
        <v>2178</v>
      </c>
      <c r="AO1962">
        <v>32</v>
      </c>
      <c r="AP1962">
        <v>0</v>
      </c>
      <c r="AX1962">
        <v>210</v>
      </c>
      <c r="BD1962" s="5">
        <v>210</v>
      </c>
      <c r="BE1962">
        <v>178</v>
      </c>
      <c r="BG1962">
        <f t="shared" si="216"/>
        <v>178</v>
      </c>
      <c r="BI1962">
        <v>32</v>
      </c>
    </row>
    <row r="1963" spans="1:61" x14ac:dyDescent="0.25">
      <c r="A1963" t="s">
        <v>54</v>
      </c>
      <c r="B1963">
        <v>110027</v>
      </c>
      <c r="C1963" t="s">
        <v>55</v>
      </c>
      <c r="D1963" t="s">
        <v>56</v>
      </c>
      <c r="E1963" s="1">
        <v>45973</v>
      </c>
      <c r="F1963" t="s">
        <v>2300</v>
      </c>
      <c r="G1963" t="s">
        <v>63</v>
      </c>
      <c r="H1963" t="str">
        <f t="shared" si="210"/>
        <v>Aggregator</v>
      </c>
      <c r="I1963">
        <v>221954000000000</v>
      </c>
      <c r="J1963">
        <v>29811</v>
      </c>
      <c r="K1963" s="3">
        <v>45974.145138888889</v>
      </c>
      <c r="L1963">
        <f t="shared" si="211"/>
        <v>13</v>
      </c>
      <c r="M1963" t="str">
        <f t="shared" si="212"/>
        <v>Thursday</v>
      </c>
      <c r="N1963" s="1" t="str">
        <f t="shared" si="213"/>
        <v>November</v>
      </c>
      <c r="O1963" s="2">
        <v>0.1451388888888889</v>
      </c>
      <c r="P1963" s="2" t="str">
        <f t="shared" si="214"/>
        <v>Week 2</v>
      </c>
      <c r="Q1963" t="s">
        <v>59</v>
      </c>
      <c r="R1963" s="5">
        <v>218</v>
      </c>
      <c r="S1963" s="5">
        <v>-90</v>
      </c>
      <c r="T1963" s="5">
        <f t="shared" si="215"/>
        <v>41.284403669724774</v>
      </c>
      <c r="U1963" s="5">
        <v>128</v>
      </c>
      <c r="V1963" s="5">
        <v>32</v>
      </c>
      <c r="W1963" s="5">
        <v>0</v>
      </c>
      <c r="X1963" s="5">
        <v>0</v>
      </c>
      <c r="Y1963" s="5">
        <v>160</v>
      </c>
      <c r="Z1963" s="5">
        <v>160</v>
      </c>
      <c r="AA1963" t="s">
        <v>64</v>
      </c>
      <c r="AB1963">
        <v>48.86</v>
      </c>
      <c r="AC1963">
        <v>3.92</v>
      </c>
      <c r="AD1963" t="s">
        <v>64</v>
      </c>
      <c r="AE1963" t="s">
        <v>56</v>
      </c>
      <c r="AF1963">
        <v>2795</v>
      </c>
      <c r="AG1963">
        <v>2795</v>
      </c>
      <c r="AO1963">
        <v>32</v>
      </c>
      <c r="AP1963">
        <v>0</v>
      </c>
      <c r="AW1963">
        <v>160</v>
      </c>
      <c r="BD1963" s="5">
        <v>160</v>
      </c>
      <c r="BE1963">
        <v>128</v>
      </c>
      <c r="BG1963">
        <f t="shared" si="216"/>
        <v>128</v>
      </c>
      <c r="BH1963">
        <v>32</v>
      </c>
    </row>
    <row r="1964" spans="1:61" x14ac:dyDescent="0.25">
      <c r="A1964" t="s">
        <v>54</v>
      </c>
      <c r="B1964">
        <v>110027</v>
      </c>
      <c r="C1964" t="s">
        <v>55</v>
      </c>
      <c r="D1964" t="s">
        <v>56</v>
      </c>
      <c r="E1964" s="1">
        <v>45973</v>
      </c>
      <c r="F1964" t="s">
        <v>2301</v>
      </c>
      <c r="G1964" t="s">
        <v>63</v>
      </c>
      <c r="H1964" t="str">
        <f t="shared" si="210"/>
        <v>Aggregator</v>
      </c>
      <c r="I1964">
        <v>221955000000000</v>
      </c>
      <c r="J1964">
        <v>29811</v>
      </c>
      <c r="K1964" s="3">
        <v>45974.147916666669</v>
      </c>
      <c r="L1964">
        <f t="shared" si="211"/>
        <v>13</v>
      </c>
      <c r="M1964" t="str">
        <f t="shared" si="212"/>
        <v>Thursday</v>
      </c>
      <c r="N1964" s="1" t="str">
        <f t="shared" si="213"/>
        <v>November</v>
      </c>
      <c r="O1964" s="2">
        <v>0.14791666666666667</v>
      </c>
      <c r="P1964" s="2" t="str">
        <f t="shared" si="214"/>
        <v>Week 2</v>
      </c>
      <c r="Q1964" t="s">
        <v>59</v>
      </c>
      <c r="R1964" s="5">
        <v>557</v>
      </c>
      <c r="S1964" s="5">
        <v>-200</v>
      </c>
      <c r="T1964" s="5">
        <f t="shared" si="215"/>
        <v>35.906642728904849</v>
      </c>
      <c r="U1964" s="5">
        <v>357</v>
      </c>
      <c r="V1964" s="5">
        <v>32</v>
      </c>
      <c r="W1964" s="5">
        <v>0</v>
      </c>
      <c r="X1964" s="5">
        <v>0</v>
      </c>
      <c r="Y1964" s="5">
        <v>389</v>
      </c>
      <c r="Z1964" s="5">
        <v>389</v>
      </c>
      <c r="AA1964" t="s">
        <v>64</v>
      </c>
      <c r="AB1964">
        <v>80.48</v>
      </c>
      <c r="AC1964">
        <v>5.12</v>
      </c>
      <c r="AD1964" t="s">
        <v>64</v>
      </c>
      <c r="AE1964" t="s">
        <v>56</v>
      </c>
      <c r="AF1964">
        <v>3202</v>
      </c>
      <c r="AG1964">
        <v>3202</v>
      </c>
      <c r="AO1964">
        <v>32</v>
      </c>
      <c r="AP1964">
        <v>0</v>
      </c>
      <c r="AW1964">
        <v>389</v>
      </c>
      <c r="BD1964" s="5">
        <v>389</v>
      </c>
      <c r="BE1964">
        <v>357</v>
      </c>
      <c r="BG1964">
        <f t="shared" si="216"/>
        <v>357</v>
      </c>
      <c r="BH1964">
        <v>32</v>
      </c>
    </row>
    <row r="1965" spans="1:61" x14ac:dyDescent="0.25">
      <c r="A1965" t="s">
        <v>54</v>
      </c>
      <c r="B1965">
        <v>110027</v>
      </c>
      <c r="C1965" t="s">
        <v>55</v>
      </c>
      <c r="D1965" t="s">
        <v>56</v>
      </c>
      <c r="E1965" s="1">
        <v>45973</v>
      </c>
      <c r="F1965" t="s">
        <v>2302</v>
      </c>
      <c r="G1965" t="s">
        <v>67</v>
      </c>
      <c r="H1965" t="str">
        <f t="shared" si="210"/>
        <v>Direct Sale</v>
      </c>
      <c r="K1965" s="3">
        <v>45974.154166666667</v>
      </c>
      <c r="L1965">
        <f t="shared" si="211"/>
        <v>13</v>
      </c>
      <c r="M1965" t="str">
        <f t="shared" si="212"/>
        <v>Thursday</v>
      </c>
      <c r="N1965" s="1" t="str">
        <f t="shared" si="213"/>
        <v>November</v>
      </c>
      <c r="O1965" s="2">
        <v>0.15416666666666667</v>
      </c>
      <c r="P1965" s="2" t="str">
        <f t="shared" si="214"/>
        <v>Week 2</v>
      </c>
      <c r="Q1965" t="s">
        <v>59</v>
      </c>
      <c r="R1965" s="5">
        <v>297</v>
      </c>
      <c r="S1965" s="5">
        <v>0</v>
      </c>
      <c r="T1965" s="5">
        <f t="shared" si="215"/>
        <v>0</v>
      </c>
      <c r="U1965" s="5">
        <v>297</v>
      </c>
      <c r="V1965" s="5">
        <v>0</v>
      </c>
      <c r="W1965" s="5">
        <v>14.86</v>
      </c>
      <c r="X1965" s="5">
        <v>0.14000000000000001</v>
      </c>
      <c r="Y1965" s="5">
        <v>312</v>
      </c>
      <c r="Z1965" s="5">
        <v>312</v>
      </c>
      <c r="AA1965" t="s">
        <v>73</v>
      </c>
      <c r="AB1965">
        <v>75.2</v>
      </c>
      <c r="AC1965">
        <v>5.88</v>
      </c>
      <c r="AD1965" t="s">
        <v>5778</v>
      </c>
      <c r="AE1965" t="s">
        <v>75</v>
      </c>
      <c r="AI1965" t="s">
        <v>730</v>
      </c>
      <c r="AJ1965" t="s">
        <v>731</v>
      </c>
      <c r="AK1965">
        <v>9999777722</v>
      </c>
      <c r="AO1965">
        <v>0</v>
      </c>
      <c r="AP1965">
        <v>0</v>
      </c>
      <c r="AQ1965">
        <v>312</v>
      </c>
      <c r="AZ1965">
        <v>297</v>
      </c>
      <c r="BA1965">
        <v>7.43</v>
      </c>
      <c r="BB1965">
        <v>297</v>
      </c>
      <c r="BC1965">
        <v>7.43</v>
      </c>
      <c r="BD1965" s="5">
        <v>312</v>
      </c>
      <c r="BE1965">
        <v>297</v>
      </c>
      <c r="BG1965">
        <f t="shared" si="216"/>
        <v>297</v>
      </c>
    </row>
    <row r="1966" spans="1:61" x14ac:dyDescent="0.25">
      <c r="A1966" t="s">
        <v>54</v>
      </c>
      <c r="B1966">
        <v>110027</v>
      </c>
      <c r="C1966" t="s">
        <v>55</v>
      </c>
      <c r="D1966" t="s">
        <v>56</v>
      </c>
      <c r="E1966" s="1">
        <v>45973</v>
      </c>
      <c r="F1966" t="s">
        <v>2303</v>
      </c>
      <c r="G1966" t="s">
        <v>63</v>
      </c>
      <c r="H1966" t="str">
        <f t="shared" si="210"/>
        <v>Aggregator</v>
      </c>
      <c r="I1966">
        <v>221955000000000</v>
      </c>
      <c r="J1966">
        <v>29811</v>
      </c>
      <c r="K1966" s="3">
        <v>45974.156944444447</v>
      </c>
      <c r="L1966">
        <f t="shared" si="211"/>
        <v>13</v>
      </c>
      <c r="M1966" t="str">
        <f t="shared" si="212"/>
        <v>Thursday</v>
      </c>
      <c r="N1966" s="1" t="str">
        <f t="shared" si="213"/>
        <v>November</v>
      </c>
      <c r="O1966" s="2">
        <v>0.15694444444444444</v>
      </c>
      <c r="P1966" s="2" t="str">
        <f t="shared" si="214"/>
        <v>Week 2</v>
      </c>
      <c r="Q1966" t="s">
        <v>59</v>
      </c>
      <c r="R1966" s="5">
        <v>367</v>
      </c>
      <c r="S1966" s="5">
        <v>-120</v>
      </c>
      <c r="T1966" s="5">
        <f t="shared" si="215"/>
        <v>32.697547683923709</v>
      </c>
      <c r="U1966" s="5">
        <v>247</v>
      </c>
      <c r="V1966" s="5">
        <v>32</v>
      </c>
      <c r="W1966" s="5">
        <v>0</v>
      </c>
      <c r="X1966" s="5">
        <v>0</v>
      </c>
      <c r="Y1966" s="5">
        <v>279</v>
      </c>
      <c r="Z1966" s="5">
        <v>279</v>
      </c>
      <c r="AA1966" t="s">
        <v>64</v>
      </c>
      <c r="AB1966">
        <v>67.239999999999995</v>
      </c>
      <c r="AC1966">
        <v>6.22</v>
      </c>
      <c r="AD1966" t="s">
        <v>64</v>
      </c>
      <c r="AE1966" t="s">
        <v>56</v>
      </c>
      <c r="AF1966">
        <v>5523</v>
      </c>
      <c r="AG1966">
        <v>5523</v>
      </c>
      <c r="AO1966">
        <v>32</v>
      </c>
      <c r="AP1966">
        <v>0</v>
      </c>
      <c r="AW1966">
        <v>279</v>
      </c>
      <c r="BD1966" s="5">
        <v>279</v>
      </c>
      <c r="BE1966">
        <v>247</v>
      </c>
      <c r="BG1966">
        <f t="shared" si="216"/>
        <v>247</v>
      </c>
      <c r="BH1966">
        <v>32</v>
      </c>
    </row>
    <row r="1967" spans="1:61" x14ac:dyDescent="0.25">
      <c r="A1967" t="s">
        <v>54</v>
      </c>
      <c r="B1967">
        <v>110027</v>
      </c>
      <c r="C1967" t="s">
        <v>55</v>
      </c>
      <c r="D1967" t="s">
        <v>56</v>
      </c>
      <c r="E1967" s="1">
        <v>45973</v>
      </c>
      <c r="F1967" t="s">
        <v>2304</v>
      </c>
      <c r="G1967" t="s">
        <v>67</v>
      </c>
      <c r="H1967" t="str">
        <f t="shared" si="210"/>
        <v>Direct Sale</v>
      </c>
      <c r="K1967" s="3">
        <v>45974.166666666664</v>
      </c>
      <c r="L1967">
        <f t="shared" si="211"/>
        <v>13</v>
      </c>
      <c r="M1967" t="str">
        <f t="shared" si="212"/>
        <v>Thursday</v>
      </c>
      <c r="N1967" s="1" t="str">
        <f t="shared" si="213"/>
        <v>November</v>
      </c>
      <c r="O1967" s="2">
        <v>0.16666666666666666</v>
      </c>
      <c r="P1967" s="2" t="str">
        <f t="shared" si="214"/>
        <v>Week 2</v>
      </c>
      <c r="Q1967" t="s">
        <v>59</v>
      </c>
      <c r="R1967" s="5">
        <v>424.66</v>
      </c>
      <c r="S1967" s="5">
        <v>0</v>
      </c>
      <c r="T1967" s="5">
        <f t="shared" si="215"/>
        <v>0</v>
      </c>
      <c r="U1967" s="5">
        <v>424.66</v>
      </c>
      <c r="V1967" s="5">
        <v>0</v>
      </c>
      <c r="W1967" s="5">
        <v>21.24</v>
      </c>
      <c r="X1967" s="5">
        <v>0.1</v>
      </c>
      <c r="Y1967" s="5">
        <v>446</v>
      </c>
      <c r="Z1967" s="5">
        <v>446</v>
      </c>
      <c r="AA1967" t="s">
        <v>68</v>
      </c>
      <c r="AB1967">
        <v>107.94</v>
      </c>
      <c r="AC1967">
        <v>6.32</v>
      </c>
      <c r="AD1967" t="s">
        <v>5778</v>
      </c>
      <c r="AE1967" t="s">
        <v>75</v>
      </c>
      <c r="AI1967" t="s">
        <v>730</v>
      </c>
      <c r="AJ1967" t="s">
        <v>731</v>
      </c>
      <c r="AK1967">
        <v>9999777722</v>
      </c>
      <c r="AO1967">
        <v>0</v>
      </c>
      <c r="AP1967">
        <v>0</v>
      </c>
      <c r="AR1967">
        <v>446</v>
      </c>
      <c r="AZ1967">
        <v>424.66</v>
      </c>
      <c r="BA1967">
        <v>10.62</v>
      </c>
      <c r="BB1967">
        <v>424.66</v>
      </c>
      <c r="BC1967">
        <v>10.62</v>
      </c>
      <c r="BD1967" s="5">
        <v>446</v>
      </c>
      <c r="BE1967">
        <v>424.66</v>
      </c>
      <c r="BG1967">
        <f t="shared" si="216"/>
        <v>424.66</v>
      </c>
    </row>
    <row r="1968" spans="1:61" x14ac:dyDescent="0.25">
      <c r="A1968" t="s">
        <v>54</v>
      </c>
      <c r="B1968">
        <v>110027</v>
      </c>
      <c r="C1968" t="s">
        <v>55</v>
      </c>
      <c r="D1968" t="s">
        <v>56</v>
      </c>
      <c r="E1968" s="1">
        <v>45973</v>
      </c>
      <c r="F1968" t="s">
        <v>2305</v>
      </c>
      <c r="G1968" t="s">
        <v>63</v>
      </c>
      <c r="H1968" t="str">
        <f t="shared" si="210"/>
        <v>Aggregator</v>
      </c>
      <c r="I1968">
        <v>221956000000000</v>
      </c>
      <c r="J1968">
        <v>29811</v>
      </c>
      <c r="K1968" s="3">
        <v>45974.167361111111</v>
      </c>
      <c r="L1968">
        <f t="shared" si="211"/>
        <v>13</v>
      </c>
      <c r="M1968" t="str">
        <f t="shared" si="212"/>
        <v>Thursday</v>
      </c>
      <c r="N1968" s="1" t="str">
        <f t="shared" si="213"/>
        <v>November</v>
      </c>
      <c r="O1968" s="2">
        <v>0.1673611111111111</v>
      </c>
      <c r="P1968" s="2" t="str">
        <f t="shared" si="214"/>
        <v>Week 2</v>
      </c>
      <c r="Q1968" t="s">
        <v>59</v>
      </c>
      <c r="R1968" s="5">
        <v>248</v>
      </c>
      <c r="S1968" s="5">
        <v>-90</v>
      </c>
      <c r="T1968" s="5">
        <f t="shared" si="215"/>
        <v>36.29032258064516</v>
      </c>
      <c r="U1968" s="5">
        <v>158</v>
      </c>
      <c r="V1968" s="5">
        <v>32</v>
      </c>
      <c r="W1968" s="5">
        <v>0</v>
      </c>
      <c r="X1968" s="5">
        <v>0</v>
      </c>
      <c r="Y1968" s="5">
        <v>190</v>
      </c>
      <c r="Z1968" s="5">
        <v>190</v>
      </c>
      <c r="AA1968" t="s">
        <v>64</v>
      </c>
      <c r="AB1968">
        <v>50.13</v>
      </c>
      <c r="AC1968">
        <v>4.7699999999999996</v>
      </c>
      <c r="AD1968" t="s">
        <v>64</v>
      </c>
      <c r="AE1968" t="s">
        <v>56</v>
      </c>
      <c r="AF1968">
        <v>4771</v>
      </c>
      <c r="AG1968">
        <v>4771</v>
      </c>
      <c r="AO1968">
        <v>32</v>
      </c>
      <c r="AP1968">
        <v>0</v>
      </c>
      <c r="AW1968">
        <v>190</v>
      </c>
      <c r="BD1968" s="5">
        <v>190</v>
      </c>
      <c r="BE1968">
        <v>158</v>
      </c>
      <c r="BG1968">
        <f t="shared" si="216"/>
        <v>158</v>
      </c>
      <c r="BH1968">
        <v>32</v>
      </c>
    </row>
    <row r="1969" spans="1:61" x14ac:dyDescent="0.25">
      <c r="A1969" t="s">
        <v>54</v>
      </c>
      <c r="B1969">
        <v>110027</v>
      </c>
      <c r="C1969" t="s">
        <v>55</v>
      </c>
      <c r="D1969" t="s">
        <v>56</v>
      </c>
      <c r="E1969" s="1">
        <v>45973</v>
      </c>
      <c r="F1969" t="s">
        <v>2306</v>
      </c>
      <c r="G1969" t="s">
        <v>67</v>
      </c>
      <c r="H1969" t="str">
        <f t="shared" si="210"/>
        <v>Direct Sale</v>
      </c>
      <c r="K1969" s="3">
        <v>45974.172222222223</v>
      </c>
      <c r="L1969">
        <f t="shared" si="211"/>
        <v>13</v>
      </c>
      <c r="M1969" t="str">
        <f t="shared" si="212"/>
        <v>Thursday</v>
      </c>
      <c r="N1969" s="1" t="str">
        <f t="shared" si="213"/>
        <v>November</v>
      </c>
      <c r="O1969" s="2">
        <v>0.17222222222222222</v>
      </c>
      <c r="P1969" s="2" t="str">
        <f t="shared" si="214"/>
        <v>Week 2</v>
      </c>
      <c r="Q1969" t="s">
        <v>59</v>
      </c>
      <c r="R1969" s="5">
        <v>99</v>
      </c>
      <c r="S1969" s="5">
        <v>-27.72</v>
      </c>
      <c r="T1969" s="5">
        <f t="shared" si="215"/>
        <v>27.999999999999996</v>
      </c>
      <c r="U1969" s="5">
        <v>71.28</v>
      </c>
      <c r="V1969" s="5">
        <v>0</v>
      </c>
      <c r="W1969" s="5">
        <v>3.56</v>
      </c>
      <c r="X1969" s="5">
        <v>0.16</v>
      </c>
      <c r="Y1969" s="5">
        <v>75</v>
      </c>
      <c r="Z1969" s="5">
        <v>75</v>
      </c>
      <c r="AA1969" t="s">
        <v>68</v>
      </c>
      <c r="AB1969">
        <v>25.04</v>
      </c>
      <c r="AC1969">
        <v>1.96</v>
      </c>
      <c r="AD1969" t="s">
        <v>5778</v>
      </c>
      <c r="AE1969" t="s">
        <v>75</v>
      </c>
      <c r="AI1969" t="s">
        <v>2307</v>
      </c>
      <c r="AJ1969" t="s">
        <v>2308</v>
      </c>
      <c r="AK1969">
        <v>9971758569</v>
      </c>
      <c r="AO1969">
        <v>0</v>
      </c>
      <c r="AP1969">
        <v>0</v>
      </c>
      <c r="AR1969">
        <v>75</v>
      </c>
      <c r="AZ1969">
        <v>71.28</v>
      </c>
      <c r="BA1969">
        <v>1.78</v>
      </c>
      <c r="BB1969">
        <v>71.28</v>
      </c>
      <c r="BC1969">
        <v>1.78</v>
      </c>
      <c r="BD1969" s="5">
        <v>75</v>
      </c>
      <c r="BE1969">
        <v>71.28</v>
      </c>
      <c r="BG1969">
        <f t="shared" si="216"/>
        <v>71.28</v>
      </c>
    </row>
    <row r="1970" spans="1:61" x14ac:dyDescent="0.25">
      <c r="A1970" t="s">
        <v>54</v>
      </c>
      <c r="B1970">
        <v>110027</v>
      </c>
      <c r="C1970" t="s">
        <v>55</v>
      </c>
      <c r="D1970" t="s">
        <v>56</v>
      </c>
      <c r="E1970" s="1">
        <v>45973</v>
      </c>
      <c r="F1970" t="s">
        <v>2309</v>
      </c>
      <c r="G1970" t="s">
        <v>58</v>
      </c>
      <c r="H1970" t="str">
        <f t="shared" si="210"/>
        <v>Aggregator</v>
      </c>
      <c r="I1970">
        <v>7476855926</v>
      </c>
      <c r="J1970">
        <v>18528960</v>
      </c>
      <c r="K1970" s="3">
        <v>45974.178472222222</v>
      </c>
      <c r="L1970">
        <f t="shared" si="211"/>
        <v>13</v>
      </c>
      <c r="M1970" t="str">
        <f t="shared" si="212"/>
        <v>Thursday</v>
      </c>
      <c r="N1970" s="1" t="str">
        <f t="shared" si="213"/>
        <v>November</v>
      </c>
      <c r="O1970" s="2">
        <v>0.17847222222222223</v>
      </c>
      <c r="P1970" s="2" t="str">
        <f t="shared" si="214"/>
        <v>Week 2</v>
      </c>
      <c r="Q1970" t="s">
        <v>59</v>
      </c>
      <c r="R1970" s="5">
        <v>219</v>
      </c>
      <c r="S1970" s="5">
        <v>-100</v>
      </c>
      <c r="T1970" s="5">
        <f t="shared" si="215"/>
        <v>45.662100456621005</v>
      </c>
      <c r="U1970" s="5">
        <v>119</v>
      </c>
      <c r="V1970" s="5">
        <v>32</v>
      </c>
      <c r="W1970" s="5">
        <v>0</v>
      </c>
      <c r="X1970" s="5">
        <v>0</v>
      </c>
      <c r="Y1970" s="5">
        <v>151</v>
      </c>
      <c r="Z1970" s="5">
        <v>151</v>
      </c>
      <c r="AA1970" t="s">
        <v>60</v>
      </c>
      <c r="AB1970">
        <v>37.44</v>
      </c>
      <c r="AC1970">
        <v>4.7699999999999996</v>
      </c>
      <c r="AD1970" t="s">
        <v>60</v>
      </c>
      <c r="AE1970" t="s">
        <v>56</v>
      </c>
      <c r="AF1970">
        <v>5926</v>
      </c>
      <c r="AG1970">
        <v>5926</v>
      </c>
      <c r="AO1970">
        <v>32</v>
      </c>
      <c r="AP1970">
        <v>0</v>
      </c>
      <c r="AX1970">
        <v>151</v>
      </c>
      <c r="BD1970" s="5">
        <v>151</v>
      </c>
      <c r="BE1970">
        <v>119</v>
      </c>
      <c r="BG1970">
        <f t="shared" si="216"/>
        <v>119</v>
      </c>
      <c r="BI1970">
        <v>32</v>
      </c>
    </row>
    <row r="1971" spans="1:61" x14ac:dyDescent="0.25">
      <c r="A1971" t="s">
        <v>54</v>
      </c>
      <c r="B1971">
        <v>110027</v>
      </c>
      <c r="C1971" t="s">
        <v>55</v>
      </c>
      <c r="D1971" t="s">
        <v>56</v>
      </c>
      <c r="E1971" s="1">
        <v>45973</v>
      </c>
      <c r="F1971" t="s">
        <v>2310</v>
      </c>
      <c r="G1971" t="s">
        <v>63</v>
      </c>
      <c r="H1971" t="str">
        <f t="shared" si="210"/>
        <v>Aggregator</v>
      </c>
      <c r="I1971">
        <v>221957000000000</v>
      </c>
      <c r="J1971">
        <v>29811</v>
      </c>
      <c r="K1971" s="3">
        <v>45974.179166666669</v>
      </c>
      <c r="L1971">
        <f t="shared" si="211"/>
        <v>13</v>
      </c>
      <c r="M1971" t="str">
        <f t="shared" si="212"/>
        <v>Thursday</v>
      </c>
      <c r="N1971" s="1" t="str">
        <f t="shared" si="213"/>
        <v>November</v>
      </c>
      <c r="O1971" s="2">
        <v>0.17916666666666667</v>
      </c>
      <c r="P1971" s="2" t="str">
        <f t="shared" si="214"/>
        <v>Week 2</v>
      </c>
      <c r="Q1971" t="s">
        <v>59</v>
      </c>
      <c r="R1971" s="5">
        <v>259</v>
      </c>
      <c r="S1971" s="5">
        <v>-93.75</v>
      </c>
      <c r="T1971" s="5">
        <f t="shared" si="215"/>
        <v>36.196911196911195</v>
      </c>
      <c r="U1971" s="5">
        <v>165.25</v>
      </c>
      <c r="V1971" s="5">
        <v>32</v>
      </c>
      <c r="W1971" s="5">
        <v>0</v>
      </c>
      <c r="X1971" s="5">
        <v>-0.25</v>
      </c>
      <c r="Y1971" s="5">
        <v>197</v>
      </c>
      <c r="Z1971" s="5">
        <v>197</v>
      </c>
      <c r="AA1971" t="s">
        <v>64</v>
      </c>
      <c r="AB1971">
        <v>48.47</v>
      </c>
      <c r="AC1971">
        <v>4.7699999999999996</v>
      </c>
      <c r="AD1971" t="s">
        <v>64</v>
      </c>
      <c r="AE1971" t="s">
        <v>56</v>
      </c>
      <c r="AF1971">
        <v>5228</v>
      </c>
      <c r="AG1971">
        <v>5228</v>
      </c>
      <c r="AO1971">
        <v>32</v>
      </c>
      <c r="AP1971">
        <v>0</v>
      </c>
      <c r="AW1971">
        <v>197</v>
      </c>
      <c r="BD1971" s="5">
        <v>197</v>
      </c>
      <c r="BE1971">
        <v>165.25</v>
      </c>
      <c r="BG1971">
        <f t="shared" si="216"/>
        <v>165.25</v>
      </c>
      <c r="BH1971">
        <v>32</v>
      </c>
    </row>
    <row r="1972" spans="1:61" x14ac:dyDescent="0.25">
      <c r="A1972" t="s">
        <v>54</v>
      </c>
      <c r="B1972">
        <v>110027</v>
      </c>
      <c r="C1972" t="s">
        <v>55</v>
      </c>
      <c r="D1972" t="s">
        <v>56</v>
      </c>
      <c r="E1972" s="1">
        <v>45973</v>
      </c>
      <c r="F1972" t="s">
        <v>2311</v>
      </c>
      <c r="G1972" t="s">
        <v>63</v>
      </c>
      <c r="H1972" t="str">
        <f t="shared" si="210"/>
        <v>Aggregator</v>
      </c>
      <c r="I1972">
        <v>221958000000000</v>
      </c>
      <c r="J1972">
        <v>29811</v>
      </c>
      <c r="K1972" s="3">
        <v>45974.188194444447</v>
      </c>
      <c r="L1972">
        <f t="shared" si="211"/>
        <v>13</v>
      </c>
      <c r="M1972" t="str">
        <f t="shared" si="212"/>
        <v>Thursday</v>
      </c>
      <c r="N1972" s="1" t="str">
        <f t="shared" si="213"/>
        <v>November</v>
      </c>
      <c r="O1972" s="2">
        <v>0.18819444444444444</v>
      </c>
      <c r="P1972" s="2" t="str">
        <f t="shared" si="214"/>
        <v>Week 2</v>
      </c>
      <c r="Q1972" t="s">
        <v>59</v>
      </c>
      <c r="R1972" s="5">
        <v>349</v>
      </c>
      <c r="S1972" s="5">
        <v>-175</v>
      </c>
      <c r="T1972" s="5">
        <f t="shared" si="215"/>
        <v>50.143266475644701</v>
      </c>
      <c r="U1972" s="5">
        <v>174</v>
      </c>
      <c r="V1972" s="5">
        <v>32</v>
      </c>
      <c r="W1972" s="5">
        <v>0</v>
      </c>
      <c r="X1972" s="5">
        <v>0</v>
      </c>
      <c r="Y1972" s="5">
        <v>206</v>
      </c>
      <c r="Z1972" s="5">
        <v>206</v>
      </c>
      <c r="AA1972" t="s">
        <v>64</v>
      </c>
      <c r="AB1972">
        <v>65.040000000000006</v>
      </c>
      <c r="AC1972">
        <v>4.7699999999999996</v>
      </c>
      <c r="AD1972" t="s">
        <v>64</v>
      </c>
      <c r="AE1972" t="s">
        <v>56</v>
      </c>
      <c r="AF1972">
        <v>7694</v>
      </c>
      <c r="AG1972">
        <v>7694</v>
      </c>
      <c r="AO1972">
        <v>32</v>
      </c>
      <c r="AP1972">
        <v>0</v>
      </c>
      <c r="AW1972">
        <v>206</v>
      </c>
      <c r="BD1972" s="5">
        <v>206</v>
      </c>
      <c r="BE1972">
        <v>174</v>
      </c>
      <c r="BG1972">
        <f t="shared" si="216"/>
        <v>174</v>
      </c>
      <c r="BH1972">
        <v>32</v>
      </c>
    </row>
    <row r="1973" spans="1:61" x14ac:dyDescent="0.25">
      <c r="A1973" t="s">
        <v>54</v>
      </c>
      <c r="B1973">
        <v>110027</v>
      </c>
      <c r="C1973" t="s">
        <v>55</v>
      </c>
      <c r="D1973" t="s">
        <v>56</v>
      </c>
      <c r="E1973" s="1">
        <v>45973</v>
      </c>
      <c r="F1973" t="s">
        <v>2312</v>
      </c>
      <c r="G1973" t="s">
        <v>58</v>
      </c>
      <c r="H1973" t="str">
        <f t="shared" si="210"/>
        <v>Aggregator</v>
      </c>
      <c r="I1973">
        <v>7473639770</v>
      </c>
      <c r="J1973">
        <v>18528960</v>
      </c>
      <c r="K1973" s="3">
        <v>45974.190972222219</v>
      </c>
      <c r="L1973">
        <f t="shared" si="211"/>
        <v>13</v>
      </c>
      <c r="M1973" t="str">
        <f t="shared" si="212"/>
        <v>Thursday</v>
      </c>
      <c r="N1973" s="1" t="str">
        <f t="shared" si="213"/>
        <v>November</v>
      </c>
      <c r="O1973" s="2">
        <v>0.19097222222222221</v>
      </c>
      <c r="P1973" s="2" t="str">
        <f t="shared" si="214"/>
        <v>Week 2</v>
      </c>
      <c r="Q1973" t="s">
        <v>59</v>
      </c>
      <c r="R1973" s="5">
        <v>467</v>
      </c>
      <c r="S1973" s="5">
        <v>-100</v>
      </c>
      <c r="T1973" s="5">
        <f t="shared" si="215"/>
        <v>21.413276231263385</v>
      </c>
      <c r="U1973" s="5">
        <v>367</v>
      </c>
      <c r="V1973" s="5">
        <v>32</v>
      </c>
      <c r="W1973" s="5">
        <v>0</v>
      </c>
      <c r="X1973" s="5">
        <v>0</v>
      </c>
      <c r="Y1973" s="5">
        <v>399</v>
      </c>
      <c r="Z1973" s="5">
        <v>399</v>
      </c>
      <c r="AA1973" t="s">
        <v>60</v>
      </c>
      <c r="AB1973">
        <v>93.56</v>
      </c>
      <c r="AC1973">
        <v>9.27</v>
      </c>
      <c r="AD1973" t="s">
        <v>60</v>
      </c>
      <c r="AE1973" t="s">
        <v>56</v>
      </c>
      <c r="AF1973">
        <v>9770</v>
      </c>
      <c r="AG1973">
        <v>9770</v>
      </c>
      <c r="AO1973">
        <v>32</v>
      </c>
      <c r="AP1973">
        <v>0</v>
      </c>
      <c r="AX1973">
        <v>399</v>
      </c>
      <c r="BD1973" s="5">
        <v>399</v>
      </c>
      <c r="BE1973">
        <v>367</v>
      </c>
      <c r="BG1973">
        <f t="shared" si="216"/>
        <v>367</v>
      </c>
      <c r="BI1973">
        <v>32</v>
      </c>
    </row>
    <row r="1974" spans="1:61" x14ac:dyDescent="0.25">
      <c r="A1974" t="s">
        <v>54</v>
      </c>
      <c r="B1974">
        <v>110027</v>
      </c>
      <c r="C1974" t="s">
        <v>55</v>
      </c>
      <c r="D1974" t="s">
        <v>56</v>
      </c>
      <c r="E1974" s="1">
        <v>45973</v>
      </c>
      <c r="F1974" t="s">
        <v>2313</v>
      </c>
      <c r="G1974" t="s">
        <v>58</v>
      </c>
      <c r="H1974" t="str">
        <f t="shared" si="210"/>
        <v>Aggregator</v>
      </c>
      <c r="I1974">
        <v>7476977021</v>
      </c>
      <c r="J1974">
        <v>18528960</v>
      </c>
      <c r="K1974" s="3">
        <v>45974.194444444445</v>
      </c>
      <c r="L1974">
        <f t="shared" si="211"/>
        <v>13</v>
      </c>
      <c r="M1974" t="str">
        <f t="shared" si="212"/>
        <v>Thursday</v>
      </c>
      <c r="N1974" s="1" t="str">
        <f t="shared" si="213"/>
        <v>November</v>
      </c>
      <c r="O1974" s="2">
        <v>0.19444444444444445</v>
      </c>
      <c r="P1974" s="2" t="str">
        <f t="shared" si="214"/>
        <v>Week 2</v>
      </c>
      <c r="Q1974" t="s">
        <v>59</v>
      </c>
      <c r="R1974" s="5">
        <v>309</v>
      </c>
      <c r="S1974" s="5">
        <v>-75</v>
      </c>
      <c r="T1974" s="5">
        <f t="shared" si="215"/>
        <v>24.271844660194176</v>
      </c>
      <c r="U1974" s="5">
        <v>234</v>
      </c>
      <c r="V1974" s="5">
        <v>32</v>
      </c>
      <c r="W1974" s="5">
        <v>0</v>
      </c>
      <c r="X1974" s="5">
        <v>0</v>
      </c>
      <c r="Y1974" s="5">
        <v>266</v>
      </c>
      <c r="Z1974" s="5">
        <v>266</v>
      </c>
      <c r="AA1974" t="s">
        <v>60</v>
      </c>
      <c r="AB1974">
        <v>63.94</v>
      </c>
      <c r="AC1974">
        <v>9.82</v>
      </c>
      <c r="AD1974" t="s">
        <v>60</v>
      </c>
      <c r="AE1974" t="s">
        <v>56</v>
      </c>
      <c r="AF1974">
        <v>7021</v>
      </c>
      <c r="AG1974">
        <v>7021</v>
      </c>
      <c r="AO1974">
        <v>32</v>
      </c>
      <c r="AP1974">
        <v>0</v>
      </c>
      <c r="AX1974">
        <v>266</v>
      </c>
      <c r="BD1974" s="5">
        <v>266</v>
      </c>
      <c r="BE1974">
        <v>234</v>
      </c>
      <c r="BG1974">
        <f t="shared" si="216"/>
        <v>234</v>
      </c>
      <c r="BI1974">
        <v>32</v>
      </c>
    </row>
    <row r="1975" spans="1:61" x14ac:dyDescent="0.25">
      <c r="A1975" t="s">
        <v>54</v>
      </c>
      <c r="B1975">
        <v>110027</v>
      </c>
      <c r="C1975" t="s">
        <v>55</v>
      </c>
      <c r="D1975" t="s">
        <v>56</v>
      </c>
      <c r="E1975" s="1">
        <v>45973</v>
      </c>
      <c r="F1975" t="s">
        <v>2314</v>
      </c>
      <c r="G1975" t="s">
        <v>58</v>
      </c>
      <c r="H1975" t="str">
        <f t="shared" si="210"/>
        <v>Aggregator</v>
      </c>
      <c r="I1975">
        <v>7474956141</v>
      </c>
      <c r="J1975">
        <v>18528960</v>
      </c>
      <c r="K1975" s="3">
        <v>45974.20208333333</v>
      </c>
      <c r="L1975">
        <f t="shared" si="211"/>
        <v>13</v>
      </c>
      <c r="M1975" t="str">
        <f t="shared" si="212"/>
        <v>Thursday</v>
      </c>
      <c r="N1975" s="1" t="str">
        <f t="shared" si="213"/>
        <v>November</v>
      </c>
      <c r="O1975" s="2">
        <v>0.20208333333333334</v>
      </c>
      <c r="P1975" s="2" t="str">
        <f t="shared" si="214"/>
        <v>Week 2</v>
      </c>
      <c r="Q1975" t="s">
        <v>59</v>
      </c>
      <c r="R1975" s="5">
        <v>219</v>
      </c>
      <c r="S1975" s="5">
        <v>-100</v>
      </c>
      <c r="T1975" s="5">
        <f t="shared" si="215"/>
        <v>45.662100456621005</v>
      </c>
      <c r="U1975" s="5">
        <v>119</v>
      </c>
      <c r="V1975" s="5">
        <v>32</v>
      </c>
      <c r="W1975" s="5">
        <v>0</v>
      </c>
      <c r="X1975" s="5">
        <v>0</v>
      </c>
      <c r="Y1975" s="5">
        <v>151</v>
      </c>
      <c r="Z1975" s="5">
        <v>151</v>
      </c>
      <c r="AA1975" t="s">
        <v>60</v>
      </c>
      <c r="AB1975">
        <v>37.44</v>
      </c>
      <c r="AC1975">
        <v>4.7699999999999996</v>
      </c>
      <c r="AD1975" t="s">
        <v>60</v>
      </c>
      <c r="AE1975" t="s">
        <v>56</v>
      </c>
      <c r="AF1975">
        <v>6141</v>
      </c>
      <c r="AG1975">
        <v>6141</v>
      </c>
      <c r="AO1975">
        <v>32</v>
      </c>
      <c r="AP1975">
        <v>0</v>
      </c>
      <c r="AX1975">
        <v>151</v>
      </c>
      <c r="BD1975" s="5">
        <v>151</v>
      </c>
      <c r="BE1975">
        <v>119</v>
      </c>
      <c r="BG1975">
        <f t="shared" si="216"/>
        <v>119</v>
      </c>
      <c r="BI1975">
        <v>32</v>
      </c>
    </row>
    <row r="1976" spans="1:61" x14ac:dyDescent="0.25">
      <c r="A1976" t="s">
        <v>54</v>
      </c>
      <c r="B1976">
        <v>110027</v>
      </c>
      <c r="C1976" t="s">
        <v>55</v>
      </c>
      <c r="D1976" t="s">
        <v>56</v>
      </c>
      <c r="E1976" s="1">
        <v>45974</v>
      </c>
      <c r="F1976" t="s">
        <v>2315</v>
      </c>
      <c r="G1976" t="s">
        <v>63</v>
      </c>
      <c r="H1976" t="str">
        <f t="shared" si="210"/>
        <v>Aggregator</v>
      </c>
      <c r="I1976">
        <v>221982000000000</v>
      </c>
      <c r="J1976">
        <v>29811</v>
      </c>
      <c r="K1976" s="3">
        <v>45974.469444444447</v>
      </c>
      <c r="L1976">
        <f t="shared" si="211"/>
        <v>13</v>
      </c>
      <c r="M1976" t="str">
        <f t="shared" si="212"/>
        <v>Thursday</v>
      </c>
      <c r="N1976" s="1" t="str">
        <f t="shared" si="213"/>
        <v>November</v>
      </c>
      <c r="O1976" s="2">
        <v>0.46944444444444444</v>
      </c>
      <c r="P1976" s="2" t="str">
        <f t="shared" si="214"/>
        <v>Week 2</v>
      </c>
      <c r="Q1976" t="s">
        <v>59</v>
      </c>
      <c r="R1976" s="5">
        <v>319</v>
      </c>
      <c r="S1976" s="5">
        <v>-93.75</v>
      </c>
      <c r="T1976" s="5">
        <f t="shared" si="215"/>
        <v>29.388714733542322</v>
      </c>
      <c r="U1976" s="5">
        <v>225.25</v>
      </c>
      <c r="V1976" s="5">
        <v>32</v>
      </c>
      <c r="W1976" s="5">
        <v>0</v>
      </c>
      <c r="X1976" s="5">
        <v>-0.25</v>
      </c>
      <c r="Y1976" s="5">
        <v>257</v>
      </c>
      <c r="Z1976" s="5">
        <v>257</v>
      </c>
      <c r="AA1976" t="s">
        <v>64</v>
      </c>
      <c r="AB1976">
        <v>62.5</v>
      </c>
      <c r="AC1976">
        <v>5.01</v>
      </c>
      <c r="AD1976" t="s">
        <v>64</v>
      </c>
      <c r="AE1976" t="s">
        <v>56</v>
      </c>
      <c r="AF1976">
        <v>4889</v>
      </c>
      <c r="AG1976">
        <v>4889</v>
      </c>
      <c r="AO1976">
        <v>32</v>
      </c>
      <c r="AP1976">
        <v>0</v>
      </c>
      <c r="AW1976">
        <v>257</v>
      </c>
      <c r="BD1976" s="5">
        <v>257</v>
      </c>
      <c r="BE1976">
        <v>225.25</v>
      </c>
      <c r="BG1976">
        <f t="shared" si="216"/>
        <v>225.25</v>
      </c>
      <c r="BH1976">
        <v>32</v>
      </c>
    </row>
    <row r="1977" spans="1:61" x14ac:dyDescent="0.25">
      <c r="A1977" t="s">
        <v>54</v>
      </c>
      <c r="B1977">
        <v>110027</v>
      </c>
      <c r="C1977" t="s">
        <v>55</v>
      </c>
      <c r="D1977" t="s">
        <v>56</v>
      </c>
      <c r="E1977" s="1">
        <v>45974</v>
      </c>
      <c r="F1977" t="s">
        <v>2316</v>
      </c>
      <c r="G1977" t="s">
        <v>63</v>
      </c>
      <c r="H1977" t="str">
        <f t="shared" si="210"/>
        <v>Aggregator</v>
      </c>
      <c r="I1977">
        <v>221985000000000</v>
      </c>
      <c r="J1977">
        <v>29811</v>
      </c>
      <c r="K1977" s="3">
        <v>45974.497916666667</v>
      </c>
      <c r="L1977">
        <f t="shared" si="211"/>
        <v>13</v>
      </c>
      <c r="M1977" t="str">
        <f t="shared" si="212"/>
        <v>Thursday</v>
      </c>
      <c r="N1977" s="1" t="str">
        <f t="shared" si="213"/>
        <v>November</v>
      </c>
      <c r="O1977" s="2">
        <v>0.49791666666666667</v>
      </c>
      <c r="P1977" s="2" t="str">
        <f t="shared" si="214"/>
        <v>Week 2</v>
      </c>
      <c r="Q1977" t="s">
        <v>59</v>
      </c>
      <c r="R1977" s="5">
        <v>496</v>
      </c>
      <c r="S1977" s="5">
        <v>-93.75</v>
      </c>
      <c r="T1977" s="5">
        <f t="shared" si="215"/>
        <v>18.901209677419356</v>
      </c>
      <c r="U1977" s="5">
        <v>402.25</v>
      </c>
      <c r="V1977" s="5">
        <v>32</v>
      </c>
      <c r="W1977" s="5">
        <v>0</v>
      </c>
      <c r="X1977" s="5">
        <v>-0.25</v>
      </c>
      <c r="Y1977" s="5">
        <v>434</v>
      </c>
      <c r="Z1977" s="5">
        <v>434</v>
      </c>
      <c r="AA1977" t="s">
        <v>64</v>
      </c>
      <c r="AB1977">
        <v>74.92</v>
      </c>
      <c r="AC1977">
        <v>10.02</v>
      </c>
      <c r="AD1977" t="s">
        <v>64</v>
      </c>
      <c r="AE1977" t="s">
        <v>56</v>
      </c>
      <c r="AF1977">
        <v>9560</v>
      </c>
      <c r="AG1977">
        <v>9560</v>
      </c>
      <c r="AO1977">
        <v>32</v>
      </c>
      <c r="AP1977">
        <v>0</v>
      </c>
      <c r="AW1977">
        <v>434</v>
      </c>
      <c r="BD1977" s="5">
        <v>434</v>
      </c>
      <c r="BE1977">
        <v>402.25</v>
      </c>
      <c r="BG1977">
        <f t="shared" si="216"/>
        <v>402.25</v>
      </c>
      <c r="BH1977">
        <v>32</v>
      </c>
    </row>
    <row r="1978" spans="1:61" x14ac:dyDescent="0.25">
      <c r="A1978" t="s">
        <v>54</v>
      </c>
      <c r="B1978">
        <v>110027</v>
      </c>
      <c r="C1978" t="s">
        <v>55</v>
      </c>
      <c r="D1978" t="s">
        <v>56</v>
      </c>
      <c r="E1978" s="1">
        <v>45974</v>
      </c>
      <c r="F1978" t="s">
        <v>2317</v>
      </c>
      <c r="G1978" t="s">
        <v>67</v>
      </c>
      <c r="H1978" t="str">
        <f t="shared" si="210"/>
        <v>Direct Sale</v>
      </c>
      <c r="K1978" s="3">
        <v>45974.564583333333</v>
      </c>
      <c r="L1978">
        <f t="shared" si="211"/>
        <v>13</v>
      </c>
      <c r="M1978" t="str">
        <f t="shared" si="212"/>
        <v>Thursday</v>
      </c>
      <c r="N1978" s="1" t="str">
        <f t="shared" si="213"/>
        <v>November</v>
      </c>
      <c r="O1978" s="2">
        <v>0.56458333333333333</v>
      </c>
      <c r="P1978" s="2" t="str">
        <f t="shared" si="214"/>
        <v>Week 2</v>
      </c>
      <c r="Q1978" t="s">
        <v>59</v>
      </c>
      <c r="R1978" s="5">
        <v>950.29</v>
      </c>
      <c r="S1978" s="5">
        <v>0</v>
      </c>
      <c r="T1978" s="5">
        <f t="shared" si="215"/>
        <v>0</v>
      </c>
      <c r="U1978" s="5">
        <v>950.29</v>
      </c>
      <c r="V1978" s="5">
        <v>0</v>
      </c>
      <c r="W1978" s="5">
        <v>47.52</v>
      </c>
      <c r="X1978" s="5">
        <v>0.19</v>
      </c>
      <c r="Y1978" s="5">
        <v>998</v>
      </c>
      <c r="Z1978" s="5">
        <v>998</v>
      </c>
      <c r="AA1978" t="s">
        <v>68</v>
      </c>
      <c r="AB1978">
        <v>227.11</v>
      </c>
      <c r="AC1978">
        <v>23.56</v>
      </c>
      <c r="AD1978" t="s">
        <v>5778</v>
      </c>
      <c r="AE1978" t="s">
        <v>75</v>
      </c>
      <c r="AI1978" t="s">
        <v>2318</v>
      </c>
      <c r="AJ1978" t="s">
        <v>2319</v>
      </c>
      <c r="AK1978">
        <v>9142569875</v>
      </c>
      <c r="AO1978">
        <v>0</v>
      </c>
      <c r="AP1978">
        <v>0</v>
      </c>
      <c r="AR1978">
        <v>998</v>
      </c>
      <c r="AZ1978">
        <v>950.29</v>
      </c>
      <c r="BA1978">
        <v>23.76</v>
      </c>
      <c r="BB1978">
        <v>950.29</v>
      </c>
      <c r="BC1978">
        <v>23.76</v>
      </c>
      <c r="BD1978" s="5">
        <v>998</v>
      </c>
      <c r="BE1978">
        <v>950.29</v>
      </c>
      <c r="BG1978">
        <f t="shared" si="216"/>
        <v>950.29</v>
      </c>
    </row>
    <row r="1979" spans="1:61" x14ac:dyDescent="0.25">
      <c r="A1979" t="s">
        <v>54</v>
      </c>
      <c r="B1979">
        <v>110027</v>
      </c>
      <c r="C1979" t="s">
        <v>55</v>
      </c>
      <c r="D1979" t="s">
        <v>56</v>
      </c>
      <c r="E1979" s="1">
        <v>45974</v>
      </c>
      <c r="F1979" t="s">
        <v>2320</v>
      </c>
      <c r="G1979" t="s">
        <v>58</v>
      </c>
      <c r="H1979" t="str">
        <f t="shared" si="210"/>
        <v>Aggregator</v>
      </c>
      <c r="I1979">
        <v>7468727274</v>
      </c>
      <c r="J1979">
        <v>18528960</v>
      </c>
      <c r="K1979" s="3">
        <v>45974.567361111112</v>
      </c>
      <c r="L1979">
        <f t="shared" si="211"/>
        <v>13</v>
      </c>
      <c r="M1979" t="str">
        <f t="shared" si="212"/>
        <v>Thursday</v>
      </c>
      <c r="N1979" s="1" t="str">
        <f t="shared" si="213"/>
        <v>November</v>
      </c>
      <c r="O1979" s="2">
        <v>0.56736111111111109</v>
      </c>
      <c r="P1979" s="2" t="str">
        <f t="shared" si="214"/>
        <v>Week 2</v>
      </c>
      <c r="Q1979" t="s">
        <v>59</v>
      </c>
      <c r="R1979" s="5">
        <v>1322.99</v>
      </c>
      <c r="S1979" s="5">
        <v>-299.49</v>
      </c>
      <c r="T1979" s="5">
        <f t="shared" si="215"/>
        <v>22.637359314885224</v>
      </c>
      <c r="U1979" s="5">
        <v>1023.5</v>
      </c>
      <c r="V1979" s="5">
        <v>32</v>
      </c>
      <c r="W1979" s="5">
        <v>0</v>
      </c>
      <c r="X1979" s="5">
        <v>0</v>
      </c>
      <c r="Y1979" s="5">
        <v>1055.5</v>
      </c>
      <c r="Z1979" s="5">
        <v>1055.5</v>
      </c>
      <c r="AA1979" t="s">
        <v>60</v>
      </c>
      <c r="AB1979">
        <v>244.81</v>
      </c>
      <c r="AC1979">
        <v>32.229999999999997</v>
      </c>
      <c r="AD1979" t="s">
        <v>60</v>
      </c>
      <c r="AE1979" t="s">
        <v>56</v>
      </c>
      <c r="AF1979">
        <v>7274</v>
      </c>
      <c r="AG1979">
        <v>7274</v>
      </c>
      <c r="AO1979">
        <v>32</v>
      </c>
      <c r="AP1979">
        <v>0</v>
      </c>
      <c r="AX1979">
        <v>1055.5</v>
      </c>
      <c r="BD1979" s="5">
        <v>1055.5</v>
      </c>
      <c r="BE1979">
        <v>1023.51</v>
      </c>
      <c r="BG1979">
        <f t="shared" si="216"/>
        <v>1023.51</v>
      </c>
      <c r="BI1979">
        <v>32</v>
      </c>
    </row>
    <row r="1980" spans="1:61" x14ac:dyDescent="0.25">
      <c r="A1980" t="s">
        <v>54</v>
      </c>
      <c r="B1980">
        <v>110027</v>
      </c>
      <c r="C1980" t="s">
        <v>55</v>
      </c>
      <c r="D1980" t="s">
        <v>56</v>
      </c>
      <c r="E1980" s="1">
        <v>45974</v>
      </c>
      <c r="F1980" t="s">
        <v>2321</v>
      </c>
      <c r="G1980" t="s">
        <v>67</v>
      </c>
      <c r="H1980" t="str">
        <f t="shared" si="210"/>
        <v>Direct Sale</v>
      </c>
      <c r="K1980" s="3">
        <v>45974.579861111109</v>
      </c>
      <c r="L1980">
        <f t="shared" si="211"/>
        <v>13</v>
      </c>
      <c r="M1980" t="str">
        <f t="shared" si="212"/>
        <v>Thursday</v>
      </c>
      <c r="N1980" s="1" t="str">
        <f t="shared" si="213"/>
        <v>November</v>
      </c>
      <c r="O1980" s="2">
        <v>0.57986111111111116</v>
      </c>
      <c r="P1980" s="2" t="str">
        <f t="shared" si="214"/>
        <v>Week 2</v>
      </c>
      <c r="Q1980" t="s">
        <v>59</v>
      </c>
      <c r="R1980" s="5">
        <v>189</v>
      </c>
      <c r="S1980" s="5">
        <v>0</v>
      </c>
      <c r="T1980" s="5">
        <f t="shared" si="215"/>
        <v>0</v>
      </c>
      <c r="U1980" s="5">
        <v>189</v>
      </c>
      <c r="V1980" s="5">
        <v>0</v>
      </c>
      <c r="W1980" s="5">
        <v>9.4600000000000009</v>
      </c>
      <c r="X1980" s="5">
        <v>-0.46</v>
      </c>
      <c r="Y1980" s="5">
        <v>198</v>
      </c>
      <c r="Z1980" s="5">
        <v>198</v>
      </c>
      <c r="AA1980" t="s">
        <v>73</v>
      </c>
      <c r="AB1980">
        <v>46.22</v>
      </c>
      <c r="AC1980">
        <v>8.0500000000000007</v>
      </c>
      <c r="AD1980" t="s">
        <v>5778</v>
      </c>
      <c r="AE1980" t="s">
        <v>75</v>
      </c>
      <c r="AI1980" t="s">
        <v>2322</v>
      </c>
      <c r="AJ1980" t="s">
        <v>2319</v>
      </c>
      <c r="AK1980">
        <v>9142587963</v>
      </c>
      <c r="AO1980">
        <v>0</v>
      </c>
      <c r="AP1980">
        <v>0</v>
      </c>
      <c r="AQ1980">
        <v>198</v>
      </c>
      <c r="AZ1980">
        <v>189</v>
      </c>
      <c r="BA1980">
        <v>4.7300000000000004</v>
      </c>
      <c r="BB1980">
        <v>189</v>
      </c>
      <c r="BC1980">
        <v>4.7300000000000004</v>
      </c>
      <c r="BD1980" s="5">
        <v>198</v>
      </c>
      <c r="BE1980">
        <v>189</v>
      </c>
      <c r="BG1980">
        <f t="shared" si="216"/>
        <v>189</v>
      </c>
    </row>
    <row r="1981" spans="1:61" x14ac:dyDescent="0.25">
      <c r="A1981" t="s">
        <v>54</v>
      </c>
      <c r="B1981">
        <v>110027</v>
      </c>
      <c r="C1981" t="s">
        <v>55</v>
      </c>
      <c r="D1981" t="s">
        <v>56</v>
      </c>
      <c r="E1981" s="1">
        <v>45974</v>
      </c>
      <c r="F1981" t="s">
        <v>2323</v>
      </c>
      <c r="G1981" t="s">
        <v>58</v>
      </c>
      <c r="H1981" t="str">
        <f t="shared" si="210"/>
        <v>Aggregator</v>
      </c>
      <c r="I1981">
        <v>7474367574</v>
      </c>
      <c r="J1981">
        <v>18528960</v>
      </c>
      <c r="K1981" s="3">
        <v>45974.584027777775</v>
      </c>
      <c r="L1981">
        <f t="shared" si="211"/>
        <v>13</v>
      </c>
      <c r="M1981" t="str">
        <f t="shared" si="212"/>
        <v>Thursday</v>
      </c>
      <c r="N1981" s="1" t="str">
        <f t="shared" si="213"/>
        <v>November</v>
      </c>
      <c r="O1981" s="2">
        <v>0.58402777777777781</v>
      </c>
      <c r="P1981" s="2" t="str">
        <f t="shared" si="214"/>
        <v>Week 2</v>
      </c>
      <c r="Q1981" t="s">
        <v>59</v>
      </c>
      <c r="R1981" s="5">
        <v>561.29</v>
      </c>
      <c r="S1981" s="5">
        <v>-100</v>
      </c>
      <c r="T1981" s="5">
        <f t="shared" si="215"/>
        <v>17.81610219316218</v>
      </c>
      <c r="U1981" s="5">
        <v>461.29</v>
      </c>
      <c r="V1981" s="5">
        <v>32</v>
      </c>
      <c r="W1981" s="5">
        <v>0</v>
      </c>
      <c r="X1981" s="5">
        <v>0</v>
      </c>
      <c r="Y1981" s="5">
        <v>493.29</v>
      </c>
      <c r="Z1981" s="5">
        <v>493.29</v>
      </c>
      <c r="AA1981" t="s">
        <v>60</v>
      </c>
      <c r="AB1981">
        <v>123.44</v>
      </c>
      <c r="AC1981">
        <v>12.66</v>
      </c>
      <c r="AD1981" t="s">
        <v>60</v>
      </c>
      <c r="AE1981" t="s">
        <v>56</v>
      </c>
      <c r="AF1981">
        <v>7574</v>
      </c>
      <c r="AG1981">
        <v>7574</v>
      </c>
      <c r="AO1981">
        <v>32</v>
      </c>
      <c r="AP1981">
        <v>0</v>
      </c>
      <c r="AX1981">
        <v>493.29</v>
      </c>
      <c r="BD1981" s="5">
        <v>493.29</v>
      </c>
      <c r="BE1981">
        <v>461.29</v>
      </c>
      <c r="BG1981">
        <f t="shared" si="216"/>
        <v>461.29</v>
      </c>
      <c r="BI1981">
        <v>32</v>
      </c>
    </row>
    <row r="1982" spans="1:61" x14ac:dyDescent="0.25">
      <c r="A1982" t="s">
        <v>54</v>
      </c>
      <c r="B1982">
        <v>110027</v>
      </c>
      <c r="C1982" t="s">
        <v>55</v>
      </c>
      <c r="D1982" t="s">
        <v>56</v>
      </c>
      <c r="E1982" s="1">
        <v>45974</v>
      </c>
      <c r="F1982" t="s">
        <v>2324</v>
      </c>
      <c r="G1982" t="s">
        <v>67</v>
      </c>
      <c r="H1982" t="str">
        <f t="shared" si="210"/>
        <v>Direct Sale</v>
      </c>
      <c r="K1982" s="3">
        <v>45974.585416666669</v>
      </c>
      <c r="L1982">
        <f t="shared" si="211"/>
        <v>13</v>
      </c>
      <c r="M1982" t="str">
        <f t="shared" si="212"/>
        <v>Thursday</v>
      </c>
      <c r="N1982" s="1" t="str">
        <f t="shared" si="213"/>
        <v>November</v>
      </c>
      <c r="O1982" s="2">
        <v>0.5854166666666667</v>
      </c>
      <c r="P1982" s="2" t="str">
        <f t="shared" si="214"/>
        <v>Week 2</v>
      </c>
      <c r="Q1982" t="s">
        <v>59</v>
      </c>
      <c r="R1982" s="5">
        <v>317</v>
      </c>
      <c r="S1982" s="5">
        <v>0</v>
      </c>
      <c r="T1982" s="5">
        <f t="shared" si="215"/>
        <v>0</v>
      </c>
      <c r="U1982" s="5">
        <v>317</v>
      </c>
      <c r="V1982" s="5">
        <v>0</v>
      </c>
      <c r="W1982" s="5">
        <v>15.86</v>
      </c>
      <c r="X1982" s="5">
        <v>0.14000000000000001</v>
      </c>
      <c r="Y1982" s="5">
        <v>333</v>
      </c>
      <c r="Z1982" s="5">
        <v>333</v>
      </c>
      <c r="AA1982" t="s">
        <v>73</v>
      </c>
      <c r="AB1982">
        <v>61.2</v>
      </c>
      <c r="AC1982">
        <v>7.24</v>
      </c>
      <c r="AD1982" t="s">
        <v>5778</v>
      </c>
      <c r="AE1982" t="s">
        <v>75</v>
      </c>
      <c r="AI1982" t="s">
        <v>2325</v>
      </c>
      <c r="AJ1982" t="s">
        <v>2326</v>
      </c>
      <c r="AK1982">
        <v>9547824598</v>
      </c>
      <c r="AO1982">
        <v>0</v>
      </c>
      <c r="AP1982">
        <v>0</v>
      </c>
      <c r="AQ1982">
        <v>333</v>
      </c>
      <c r="AZ1982">
        <v>317</v>
      </c>
      <c r="BA1982">
        <v>7.93</v>
      </c>
      <c r="BB1982">
        <v>317</v>
      </c>
      <c r="BC1982">
        <v>7.93</v>
      </c>
      <c r="BD1982" s="5">
        <v>333</v>
      </c>
      <c r="BE1982">
        <v>317</v>
      </c>
      <c r="BG1982">
        <f t="shared" si="216"/>
        <v>317</v>
      </c>
    </row>
    <row r="1983" spans="1:61" x14ac:dyDescent="0.25">
      <c r="A1983" t="s">
        <v>54</v>
      </c>
      <c r="B1983">
        <v>110027</v>
      </c>
      <c r="C1983" t="s">
        <v>55</v>
      </c>
      <c r="D1983" t="s">
        <v>56</v>
      </c>
      <c r="E1983" s="1">
        <v>45974</v>
      </c>
      <c r="F1983" t="s">
        <v>2327</v>
      </c>
      <c r="G1983" t="s">
        <v>58</v>
      </c>
      <c r="H1983" t="str">
        <f t="shared" si="210"/>
        <v>Aggregator</v>
      </c>
      <c r="I1983">
        <v>7477103147</v>
      </c>
      <c r="J1983">
        <v>18528960</v>
      </c>
      <c r="K1983" s="3">
        <v>45974.595138888886</v>
      </c>
      <c r="L1983">
        <f t="shared" si="211"/>
        <v>13</v>
      </c>
      <c r="M1983" t="str">
        <f t="shared" si="212"/>
        <v>Thursday</v>
      </c>
      <c r="N1983" s="1" t="str">
        <f t="shared" si="213"/>
        <v>November</v>
      </c>
      <c r="O1983" s="2">
        <v>0.59513888888888888</v>
      </c>
      <c r="P1983" s="2" t="str">
        <f t="shared" si="214"/>
        <v>Week 2</v>
      </c>
      <c r="Q1983" t="s">
        <v>59</v>
      </c>
      <c r="R1983" s="5">
        <v>349</v>
      </c>
      <c r="S1983" s="5">
        <v>-174.5</v>
      </c>
      <c r="T1983" s="5">
        <f t="shared" si="215"/>
        <v>50</v>
      </c>
      <c r="U1983" s="5">
        <v>174.5</v>
      </c>
      <c r="V1983" s="5">
        <v>32</v>
      </c>
      <c r="W1983" s="5">
        <v>0</v>
      </c>
      <c r="X1983" s="5">
        <v>0</v>
      </c>
      <c r="Y1983" s="5">
        <v>206.5</v>
      </c>
      <c r="Z1983" s="5">
        <v>206.5</v>
      </c>
      <c r="AA1983" t="s">
        <v>60</v>
      </c>
      <c r="AB1983">
        <v>53.87</v>
      </c>
      <c r="AC1983">
        <v>4.7699999999999996</v>
      </c>
      <c r="AD1983" t="s">
        <v>60</v>
      </c>
      <c r="AE1983" t="s">
        <v>56</v>
      </c>
      <c r="AF1983">
        <v>3147</v>
      </c>
      <c r="AG1983">
        <v>3147</v>
      </c>
      <c r="AO1983">
        <v>32</v>
      </c>
      <c r="AP1983">
        <v>0</v>
      </c>
      <c r="AX1983">
        <v>206.5</v>
      </c>
      <c r="BD1983" s="5">
        <v>206.5</v>
      </c>
      <c r="BE1983">
        <v>174.5</v>
      </c>
      <c r="BG1983">
        <f t="shared" si="216"/>
        <v>174.5</v>
      </c>
      <c r="BI1983">
        <v>32</v>
      </c>
    </row>
    <row r="1984" spans="1:61" x14ac:dyDescent="0.25">
      <c r="A1984" t="s">
        <v>54</v>
      </c>
      <c r="B1984">
        <v>110027</v>
      </c>
      <c r="C1984" t="s">
        <v>55</v>
      </c>
      <c r="D1984" t="s">
        <v>56</v>
      </c>
      <c r="E1984" s="1">
        <v>45974</v>
      </c>
      <c r="F1984" t="s">
        <v>2328</v>
      </c>
      <c r="G1984" t="s">
        <v>63</v>
      </c>
      <c r="H1984" t="str">
        <f t="shared" si="210"/>
        <v>Aggregator</v>
      </c>
      <c r="I1984">
        <v>221994000000000</v>
      </c>
      <c r="J1984">
        <v>29811</v>
      </c>
      <c r="K1984" s="3">
        <v>45974.602777777778</v>
      </c>
      <c r="L1984">
        <f t="shared" si="211"/>
        <v>13</v>
      </c>
      <c r="M1984" t="str">
        <f t="shared" si="212"/>
        <v>Thursday</v>
      </c>
      <c r="N1984" s="1" t="str">
        <f t="shared" si="213"/>
        <v>November</v>
      </c>
      <c r="O1984" s="2">
        <v>0.60277777777777775</v>
      </c>
      <c r="P1984" s="2" t="str">
        <f t="shared" si="214"/>
        <v>Week 2</v>
      </c>
      <c r="Q1984" t="s">
        <v>59</v>
      </c>
      <c r="R1984" s="5">
        <v>547</v>
      </c>
      <c r="S1984" s="5">
        <v>-93.74</v>
      </c>
      <c r="T1984" s="5">
        <f t="shared" si="215"/>
        <v>17.137111517367458</v>
      </c>
      <c r="U1984" s="5">
        <v>453.26</v>
      </c>
      <c r="V1984" s="5">
        <v>32</v>
      </c>
      <c r="W1984" s="5">
        <v>0</v>
      </c>
      <c r="X1984" s="5">
        <v>-0.26</v>
      </c>
      <c r="Y1984" s="5">
        <v>485</v>
      </c>
      <c r="Z1984" s="5">
        <v>485</v>
      </c>
      <c r="AA1984" t="s">
        <v>64</v>
      </c>
      <c r="AB1984">
        <v>114.21</v>
      </c>
      <c r="AC1984">
        <v>11.63</v>
      </c>
      <c r="AD1984" t="s">
        <v>64</v>
      </c>
      <c r="AE1984" t="s">
        <v>56</v>
      </c>
      <c r="AF1984">
        <v>893</v>
      </c>
      <c r="AG1984">
        <v>893</v>
      </c>
      <c r="AO1984">
        <v>32</v>
      </c>
      <c r="AP1984">
        <v>0</v>
      </c>
      <c r="AW1984">
        <v>485</v>
      </c>
      <c r="BD1984" s="5">
        <v>485</v>
      </c>
      <c r="BE1984">
        <v>453.26</v>
      </c>
      <c r="BG1984">
        <f t="shared" si="216"/>
        <v>453.26</v>
      </c>
      <c r="BH1984">
        <v>32</v>
      </c>
    </row>
    <row r="1985" spans="1:61" x14ac:dyDescent="0.25">
      <c r="A1985" t="s">
        <v>54</v>
      </c>
      <c r="B1985">
        <v>110027</v>
      </c>
      <c r="C1985" t="s">
        <v>55</v>
      </c>
      <c r="D1985" t="s">
        <v>56</v>
      </c>
      <c r="E1985" s="1">
        <v>45974</v>
      </c>
      <c r="F1985" t="s">
        <v>2329</v>
      </c>
      <c r="G1985" t="s">
        <v>63</v>
      </c>
      <c r="H1985" t="str">
        <f t="shared" si="210"/>
        <v>Aggregator</v>
      </c>
      <c r="I1985">
        <v>221994000000000</v>
      </c>
      <c r="J1985">
        <v>29811</v>
      </c>
      <c r="K1985" s="3">
        <v>45974.607638888891</v>
      </c>
      <c r="L1985">
        <f t="shared" si="211"/>
        <v>13</v>
      </c>
      <c r="M1985" t="str">
        <f t="shared" si="212"/>
        <v>Thursday</v>
      </c>
      <c r="N1985" s="1" t="str">
        <f t="shared" si="213"/>
        <v>November</v>
      </c>
      <c r="O1985" s="2">
        <v>0.60763888888888884</v>
      </c>
      <c r="P1985" s="2" t="str">
        <f t="shared" si="214"/>
        <v>Week 2</v>
      </c>
      <c r="Q1985" t="s">
        <v>59</v>
      </c>
      <c r="R1985" s="5">
        <v>867</v>
      </c>
      <c r="S1985" s="5">
        <v>-350</v>
      </c>
      <c r="T1985" s="5">
        <f t="shared" si="215"/>
        <v>40.369088811995383</v>
      </c>
      <c r="U1985" s="5">
        <v>517</v>
      </c>
      <c r="V1985" s="5">
        <v>32</v>
      </c>
      <c r="W1985" s="5">
        <v>0</v>
      </c>
      <c r="X1985" s="5">
        <v>0</v>
      </c>
      <c r="Y1985" s="5">
        <v>549</v>
      </c>
      <c r="Z1985" s="5">
        <v>549</v>
      </c>
      <c r="AA1985" t="s">
        <v>64</v>
      </c>
      <c r="AB1985">
        <v>161.81</v>
      </c>
      <c r="AC1985">
        <v>15.09</v>
      </c>
      <c r="AD1985" t="s">
        <v>64</v>
      </c>
      <c r="AE1985" t="s">
        <v>56</v>
      </c>
      <c r="AF1985">
        <v>3563</v>
      </c>
      <c r="AG1985">
        <v>3563</v>
      </c>
      <c r="AO1985">
        <v>32</v>
      </c>
      <c r="AP1985">
        <v>0</v>
      </c>
      <c r="AW1985">
        <v>549</v>
      </c>
      <c r="BD1985" s="5">
        <v>549</v>
      </c>
      <c r="BE1985">
        <v>517</v>
      </c>
      <c r="BG1985">
        <f t="shared" si="216"/>
        <v>517</v>
      </c>
      <c r="BH1985">
        <v>32</v>
      </c>
    </row>
    <row r="1986" spans="1:61" x14ac:dyDescent="0.25">
      <c r="A1986" t="s">
        <v>54</v>
      </c>
      <c r="B1986">
        <v>110027</v>
      </c>
      <c r="C1986" t="s">
        <v>55</v>
      </c>
      <c r="D1986" t="s">
        <v>56</v>
      </c>
      <c r="E1986" s="1">
        <v>45974</v>
      </c>
      <c r="F1986" t="s">
        <v>2330</v>
      </c>
      <c r="G1986" t="s">
        <v>63</v>
      </c>
      <c r="H1986" t="str">
        <f t="shared" si="210"/>
        <v>Aggregator</v>
      </c>
      <c r="I1986">
        <v>221996000000000</v>
      </c>
      <c r="J1986">
        <v>29811</v>
      </c>
      <c r="K1986" s="3">
        <v>45974.624305555553</v>
      </c>
      <c r="L1986">
        <f t="shared" si="211"/>
        <v>13</v>
      </c>
      <c r="M1986" t="str">
        <f t="shared" si="212"/>
        <v>Thursday</v>
      </c>
      <c r="N1986" s="1" t="str">
        <f t="shared" si="213"/>
        <v>November</v>
      </c>
      <c r="O1986" s="2">
        <v>0.62430555555555556</v>
      </c>
      <c r="P1986" s="2" t="str">
        <f t="shared" si="214"/>
        <v>Week 2</v>
      </c>
      <c r="Q1986" t="s">
        <v>59</v>
      </c>
      <c r="R1986" s="5">
        <v>730.32</v>
      </c>
      <c r="S1986" s="5">
        <v>-268.75</v>
      </c>
      <c r="T1986" s="5">
        <f t="shared" si="215"/>
        <v>36.798937452075798</v>
      </c>
      <c r="U1986" s="5">
        <v>461.57</v>
      </c>
      <c r="V1986" s="5">
        <v>32</v>
      </c>
      <c r="W1986" s="5">
        <v>0</v>
      </c>
      <c r="X1986" s="5">
        <v>0.43</v>
      </c>
      <c r="Y1986" s="5">
        <v>494</v>
      </c>
      <c r="Z1986" s="5">
        <v>494</v>
      </c>
      <c r="AA1986" t="s">
        <v>64</v>
      </c>
      <c r="AB1986">
        <v>152.51</v>
      </c>
      <c r="AC1986">
        <v>11.14</v>
      </c>
      <c r="AD1986" t="s">
        <v>64</v>
      </c>
      <c r="AE1986" t="s">
        <v>56</v>
      </c>
      <c r="AF1986">
        <v>7313</v>
      </c>
      <c r="AG1986">
        <v>7313</v>
      </c>
      <c r="AO1986">
        <v>32</v>
      </c>
      <c r="AP1986">
        <v>0</v>
      </c>
      <c r="AW1986">
        <v>494</v>
      </c>
      <c r="BD1986" s="5">
        <v>494</v>
      </c>
      <c r="BE1986">
        <v>461.57</v>
      </c>
      <c r="BG1986">
        <f t="shared" si="216"/>
        <v>461.57</v>
      </c>
      <c r="BH1986">
        <v>32</v>
      </c>
    </row>
    <row r="1987" spans="1:61" x14ac:dyDescent="0.25">
      <c r="A1987" t="s">
        <v>54</v>
      </c>
      <c r="B1987">
        <v>110027</v>
      </c>
      <c r="C1987" t="s">
        <v>55</v>
      </c>
      <c r="D1987" t="s">
        <v>56</v>
      </c>
      <c r="E1987" s="1">
        <v>45974</v>
      </c>
      <c r="F1987" t="s">
        <v>2331</v>
      </c>
      <c r="G1987" t="s">
        <v>63</v>
      </c>
      <c r="H1987" t="str">
        <f t="shared" ref="H1987:H2050" si="217">IF(G1987="POS","Direct Sale","Aggregator")</f>
        <v>Aggregator</v>
      </c>
      <c r="I1987">
        <v>221996000000000</v>
      </c>
      <c r="J1987">
        <v>29811</v>
      </c>
      <c r="K1987" s="3">
        <v>45974.629861111112</v>
      </c>
      <c r="L1987">
        <f t="shared" ref="L1987:L2050" si="218">VALUE(DAY(K1987))</f>
        <v>13</v>
      </c>
      <c r="M1987" t="str">
        <f t="shared" ref="M1987:M2050" si="219">TEXT(K1987,"dddd")</f>
        <v>Thursday</v>
      </c>
      <c r="N1987" s="1" t="str">
        <f t="shared" ref="N1987:N2050" si="220">TEXT(K1987,"MMMM")</f>
        <v>November</v>
      </c>
      <c r="O1987" s="2">
        <v>0.62986111111111109</v>
      </c>
      <c r="P1987" s="2" t="str">
        <f t="shared" ref="P1987:P2050" si="221">_xlfn.IFS(L1987&lt;=7,"Week 1",L1987&lt;=15, "Week 2",L1987&lt;=23,"Week 3",L1987&lt;=30,"Week 4")</f>
        <v>Week 2</v>
      </c>
      <c r="Q1987" t="s">
        <v>59</v>
      </c>
      <c r="R1987" s="5">
        <v>268</v>
      </c>
      <c r="S1987" s="5">
        <v>-93.75</v>
      </c>
      <c r="T1987" s="5">
        <f t="shared" ref="T1987:T2050" si="222">ABS((S1987/R1987)*100)</f>
        <v>34.981343283582092</v>
      </c>
      <c r="U1987" s="5">
        <v>174.25</v>
      </c>
      <c r="V1987" s="5">
        <v>32</v>
      </c>
      <c r="W1987" s="5">
        <v>0</v>
      </c>
      <c r="X1987" s="5">
        <v>-0.25</v>
      </c>
      <c r="Y1987" s="5">
        <v>206</v>
      </c>
      <c r="Z1987" s="5">
        <v>206</v>
      </c>
      <c r="AA1987" t="s">
        <v>64</v>
      </c>
      <c r="AB1987">
        <v>49.33</v>
      </c>
      <c r="AC1987">
        <v>7.51</v>
      </c>
      <c r="AD1987" t="s">
        <v>64</v>
      </c>
      <c r="AE1987" t="s">
        <v>56</v>
      </c>
      <c r="AF1987">
        <v>1497</v>
      </c>
      <c r="AG1987">
        <v>1497</v>
      </c>
      <c r="AO1987">
        <v>32</v>
      </c>
      <c r="AP1987">
        <v>0</v>
      </c>
      <c r="AW1987">
        <v>206</v>
      </c>
      <c r="BD1987" s="5">
        <v>206</v>
      </c>
      <c r="BE1987">
        <v>174.25</v>
      </c>
      <c r="BG1987">
        <f t="shared" ref="BG1987:BG2050" si="223">BE1987+BF1987</f>
        <v>174.25</v>
      </c>
      <c r="BH1987">
        <v>32</v>
      </c>
    </row>
    <row r="1988" spans="1:61" x14ac:dyDescent="0.25">
      <c r="A1988" t="s">
        <v>54</v>
      </c>
      <c r="B1988">
        <v>110027</v>
      </c>
      <c r="C1988" t="s">
        <v>55</v>
      </c>
      <c r="D1988" t="s">
        <v>56</v>
      </c>
      <c r="E1988" s="1">
        <v>45974</v>
      </c>
      <c r="F1988" t="s">
        <v>2332</v>
      </c>
      <c r="G1988" t="s">
        <v>67</v>
      </c>
      <c r="H1988" t="str">
        <f t="shared" si="217"/>
        <v>Direct Sale</v>
      </c>
      <c r="K1988" s="3">
        <v>45974.661805555559</v>
      </c>
      <c r="L1988">
        <f t="shared" si="218"/>
        <v>13</v>
      </c>
      <c r="M1988" t="str">
        <f t="shared" si="219"/>
        <v>Thursday</v>
      </c>
      <c r="N1988" s="1" t="str">
        <f t="shared" si="220"/>
        <v>November</v>
      </c>
      <c r="O1988" s="2">
        <v>0.66180555555555554</v>
      </c>
      <c r="P1988" s="2" t="str">
        <f t="shared" si="221"/>
        <v>Week 2</v>
      </c>
      <c r="Q1988" t="s">
        <v>59</v>
      </c>
      <c r="R1988" s="5">
        <v>59</v>
      </c>
      <c r="S1988" s="5">
        <v>0</v>
      </c>
      <c r="T1988" s="5">
        <f t="shared" si="222"/>
        <v>0</v>
      </c>
      <c r="U1988" s="5">
        <v>59</v>
      </c>
      <c r="V1988" s="5">
        <v>0</v>
      </c>
      <c r="W1988" s="5">
        <v>2.96</v>
      </c>
      <c r="X1988" s="5">
        <v>0.04</v>
      </c>
      <c r="Y1988" s="5">
        <v>62</v>
      </c>
      <c r="Z1988" s="5">
        <v>62</v>
      </c>
      <c r="AA1988" t="s">
        <v>73</v>
      </c>
      <c r="AB1988">
        <v>15.49</v>
      </c>
      <c r="AC1988">
        <v>2.14</v>
      </c>
      <c r="AD1988" t="s">
        <v>5778</v>
      </c>
      <c r="AE1988" t="s">
        <v>75</v>
      </c>
      <c r="AI1988" t="s">
        <v>89</v>
      </c>
      <c r="AJ1988" t="s">
        <v>56</v>
      </c>
      <c r="AK1988">
        <v>8929758003</v>
      </c>
      <c r="AO1988">
        <v>0</v>
      </c>
      <c r="AP1988">
        <v>0</v>
      </c>
      <c r="AQ1988">
        <v>62</v>
      </c>
      <c r="AZ1988">
        <v>59</v>
      </c>
      <c r="BA1988">
        <v>1.48</v>
      </c>
      <c r="BB1988">
        <v>59</v>
      </c>
      <c r="BC1988">
        <v>1.48</v>
      </c>
      <c r="BD1988" s="5">
        <v>62</v>
      </c>
      <c r="BE1988">
        <v>59</v>
      </c>
      <c r="BG1988">
        <f t="shared" si="223"/>
        <v>59</v>
      </c>
    </row>
    <row r="1989" spans="1:61" x14ac:dyDescent="0.25">
      <c r="A1989" t="s">
        <v>54</v>
      </c>
      <c r="B1989">
        <v>110027</v>
      </c>
      <c r="C1989" t="s">
        <v>55</v>
      </c>
      <c r="D1989" t="s">
        <v>56</v>
      </c>
      <c r="E1989" s="1">
        <v>45974</v>
      </c>
      <c r="F1989" t="s">
        <v>2333</v>
      </c>
      <c r="G1989" t="s">
        <v>58</v>
      </c>
      <c r="H1989" t="str">
        <f t="shared" si="217"/>
        <v>Aggregator</v>
      </c>
      <c r="I1989">
        <v>7470626305</v>
      </c>
      <c r="J1989">
        <v>18528960</v>
      </c>
      <c r="K1989" s="3">
        <v>45974.663888888892</v>
      </c>
      <c r="L1989">
        <f t="shared" si="218"/>
        <v>13</v>
      </c>
      <c r="M1989" t="str">
        <f t="shared" si="219"/>
        <v>Thursday</v>
      </c>
      <c r="N1989" s="1" t="str">
        <f t="shared" si="220"/>
        <v>November</v>
      </c>
      <c r="O1989" s="2">
        <v>0.66388888888888886</v>
      </c>
      <c r="P1989" s="2" t="str">
        <f t="shared" si="221"/>
        <v>Week 2</v>
      </c>
      <c r="Q1989" t="s">
        <v>59</v>
      </c>
      <c r="R1989" s="5">
        <v>537</v>
      </c>
      <c r="S1989" s="5">
        <v>-100</v>
      </c>
      <c r="T1989" s="5">
        <f t="shared" si="222"/>
        <v>18.6219739292365</v>
      </c>
      <c r="U1989" s="5">
        <v>437</v>
      </c>
      <c r="V1989" s="5">
        <v>32</v>
      </c>
      <c r="W1989" s="5">
        <v>0</v>
      </c>
      <c r="X1989" s="5">
        <v>0</v>
      </c>
      <c r="Y1989" s="5">
        <v>469</v>
      </c>
      <c r="Z1989" s="5">
        <v>469</v>
      </c>
      <c r="AA1989" t="s">
        <v>60</v>
      </c>
      <c r="AB1989">
        <v>84.53</v>
      </c>
      <c r="AC1989">
        <v>11.51</v>
      </c>
      <c r="AD1989" t="s">
        <v>60</v>
      </c>
      <c r="AE1989" t="s">
        <v>56</v>
      </c>
      <c r="AF1989">
        <v>6305</v>
      </c>
      <c r="AG1989">
        <v>6305</v>
      </c>
      <c r="AO1989">
        <v>32</v>
      </c>
      <c r="AP1989">
        <v>0</v>
      </c>
      <c r="AX1989">
        <v>469</v>
      </c>
      <c r="BD1989" s="5">
        <v>469</v>
      </c>
      <c r="BE1989">
        <v>437</v>
      </c>
      <c r="BG1989">
        <f t="shared" si="223"/>
        <v>437</v>
      </c>
      <c r="BI1989">
        <v>32</v>
      </c>
    </row>
    <row r="1990" spans="1:61" x14ac:dyDescent="0.25">
      <c r="A1990" t="s">
        <v>54</v>
      </c>
      <c r="B1990">
        <v>110027</v>
      </c>
      <c r="C1990" t="s">
        <v>55</v>
      </c>
      <c r="D1990" t="s">
        <v>56</v>
      </c>
      <c r="E1990" s="1">
        <v>45974</v>
      </c>
      <c r="F1990" t="s">
        <v>2334</v>
      </c>
      <c r="G1990" t="s">
        <v>67</v>
      </c>
      <c r="H1990" t="str">
        <f t="shared" si="217"/>
        <v>Direct Sale</v>
      </c>
      <c r="K1990" s="3">
        <v>45974.664583333331</v>
      </c>
      <c r="L1990">
        <f t="shared" si="218"/>
        <v>13</v>
      </c>
      <c r="M1990" t="str">
        <f t="shared" si="219"/>
        <v>Thursday</v>
      </c>
      <c r="N1990" s="1" t="str">
        <f t="shared" si="220"/>
        <v>November</v>
      </c>
      <c r="O1990" s="2">
        <v>0.6645833333333333</v>
      </c>
      <c r="P1990" s="2" t="str">
        <f t="shared" si="221"/>
        <v>Week 2</v>
      </c>
      <c r="Q1990" t="s">
        <v>59</v>
      </c>
      <c r="R1990" s="5">
        <v>438</v>
      </c>
      <c r="S1990" s="5">
        <v>0</v>
      </c>
      <c r="T1990" s="5">
        <f t="shared" si="222"/>
        <v>0</v>
      </c>
      <c r="U1990" s="5">
        <v>438</v>
      </c>
      <c r="V1990" s="5">
        <v>0</v>
      </c>
      <c r="W1990" s="5">
        <v>21.9</v>
      </c>
      <c r="X1990" s="5">
        <v>0.1</v>
      </c>
      <c r="Y1990" s="5">
        <v>460</v>
      </c>
      <c r="Z1990" s="5">
        <v>460</v>
      </c>
      <c r="AA1990" t="s">
        <v>68</v>
      </c>
      <c r="AB1990">
        <v>98.46</v>
      </c>
      <c r="AC1990">
        <v>10.68</v>
      </c>
      <c r="AD1990" t="s">
        <v>5778</v>
      </c>
      <c r="AE1990" t="s">
        <v>75</v>
      </c>
      <c r="AI1990" t="s">
        <v>89</v>
      </c>
      <c r="AJ1990" t="s">
        <v>56</v>
      </c>
      <c r="AK1990">
        <v>8929758003</v>
      </c>
      <c r="AO1990">
        <v>0</v>
      </c>
      <c r="AP1990">
        <v>0</v>
      </c>
      <c r="AR1990">
        <v>460</v>
      </c>
      <c r="AZ1990">
        <v>438</v>
      </c>
      <c r="BA1990">
        <v>10.95</v>
      </c>
      <c r="BB1990">
        <v>438</v>
      </c>
      <c r="BC1990">
        <v>10.95</v>
      </c>
      <c r="BD1990" s="5">
        <v>460</v>
      </c>
      <c r="BE1990">
        <v>438</v>
      </c>
      <c r="BG1990">
        <f t="shared" si="223"/>
        <v>438</v>
      </c>
    </row>
    <row r="1991" spans="1:61" x14ac:dyDescent="0.25">
      <c r="A1991" t="s">
        <v>54</v>
      </c>
      <c r="B1991">
        <v>110027</v>
      </c>
      <c r="C1991" t="s">
        <v>55</v>
      </c>
      <c r="D1991" t="s">
        <v>56</v>
      </c>
      <c r="E1991" s="1">
        <v>45974</v>
      </c>
      <c r="F1991" t="s">
        <v>2335</v>
      </c>
      <c r="G1991" t="s">
        <v>67</v>
      </c>
      <c r="H1991" t="str">
        <f t="shared" si="217"/>
        <v>Direct Sale</v>
      </c>
      <c r="K1991" s="3">
        <v>45974.665277777778</v>
      </c>
      <c r="L1991">
        <f t="shared" si="218"/>
        <v>13</v>
      </c>
      <c r="M1991" t="str">
        <f t="shared" si="219"/>
        <v>Thursday</v>
      </c>
      <c r="N1991" s="1" t="str">
        <f t="shared" si="220"/>
        <v>November</v>
      </c>
      <c r="O1991" s="2">
        <v>0.66527777777777775</v>
      </c>
      <c r="P1991" s="2" t="str">
        <f t="shared" si="221"/>
        <v>Week 2</v>
      </c>
      <c r="Q1991" t="s">
        <v>59</v>
      </c>
      <c r="R1991" s="5">
        <v>486</v>
      </c>
      <c r="S1991" s="5">
        <v>0</v>
      </c>
      <c r="T1991" s="5">
        <f t="shared" si="222"/>
        <v>0</v>
      </c>
      <c r="U1991" s="5">
        <v>486</v>
      </c>
      <c r="V1991" s="5">
        <v>0</v>
      </c>
      <c r="W1991" s="5">
        <v>24.3</v>
      </c>
      <c r="X1991" s="5">
        <v>-0.3</v>
      </c>
      <c r="Y1991" s="5">
        <v>510</v>
      </c>
      <c r="Z1991" s="5">
        <v>510</v>
      </c>
      <c r="AA1991" t="s">
        <v>73</v>
      </c>
      <c r="AB1991">
        <v>121.41</v>
      </c>
      <c r="AC1991">
        <v>11.74</v>
      </c>
      <c r="AD1991" t="s">
        <v>5778</v>
      </c>
      <c r="AE1991" t="s">
        <v>75</v>
      </c>
      <c r="AI1991" t="s">
        <v>89</v>
      </c>
      <c r="AJ1991" t="s">
        <v>56</v>
      </c>
      <c r="AK1991">
        <v>8929758003</v>
      </c>
      <c r="AO1991">
        <v>0</v>
      </c>
      <c r="AP1991">
        <v>0</v>
      </c>
      <c r="AQ1991">
        <v>510</v>
      </c>
      <c r="AZ1991">
        <v>486</v>
      </c>
      <c r="BA1991">
        <v>12.15</v>
      </c>
      <c r="BB1991">
        <v>486</v>
      </c>
      <c r="BC1991">
        <v>12.15</v>
      </c>
      <c r="BD1991" s="5">
        <v>510</v>
      </c>
      <c r="BE1991">
        <v>486</v>
      </c>
      <c r="BG1991">
        <f t="shared" si="223"/>
        <v>486</v>
      </c>
    </row>
    <row r="1992" spans="1:61" x14ac:dyDescent="0.25">
      <c r="A1992" t="s">
        <v>54</v>
      </c>
      <c r="B1992">
        <v>110027</v>
      </c>
      <c r="C1992" t="s">
        <v>55</v>
      </c>
      <c r="D1992" t="s">
        <v>56</v>
      </c>
      <c r="E1992" s="1">
        <v>45974</v>
      </c>
      <c r="F1992" t="s">
        <v>2336</v>
      </c>
      <c r="G1992" t="s">
        <v>58</v>
      </c>
      <c r="H1992" t="str">
        <f t="shared" si="217"/>
        <v>Aggregator</v>
      </c>
      <c r="I1992">
        <v>7477752161</v>
      </c>
      <c r="J1992">
        <v>18528960</v>
      </c>
      <c r="K1992" s="3">
        <v>45974.666666666664</v>
      </c>
      <c r="L1992">
        <f t="shared" si="218"/>
        <v>13</v>
      </c>
      <c r="M1992" t="str">
        <f t="shared" si="219"/>
        <v>Thursday</v>
      </c>
      <c r="N1992" s="1" t="str">
        <f t="shared" si="220"/>
        <v>November</v>
      </c>
      <c r="O1992" s="2">
        <v>0.66666666666666663</v>
      </c>
      <c r="P1992" s="2" t="str">
        <f t="shared" si="221"/>
        <v>Week 2</v>
      </c>
      <c r="Q1992" t="s">
        <v>59</v>
      </c>
      <c r="R1992" s="5">
        <v>229</v>
      </c>
      <c r="S1992" s="5">
        <v>-100</v>
      </c>
      <c r="T1992" s="5">
        <f t="shared" si="222"/>
        <v>43.668122270742359</v>
      </c>
      <c r="U1992" s="5">
        <v>129</v>
      </c>
      <c r="V1992" s="5">
        <v>32</v>
      </c>
      <c r="W1992" s="5">
        <v>0</v>
      </c>
      <c r="X1992" s="5">
        <v>0</v>
      </c>
      <c r="Y1992" s="5">
        <v>161</v>
      </c>
      <c r="Z1992" s="5">
        <v>161</v>
      </c>
      <c r="AA1992" t="s">
        <v>60</v>
      </c>
      <c r="AB1992">
        <v>47.44</v>
      </c>
      <c r="AC1992">
        <v>5.01</v>
      </c>
      <c r="AD1992" t="s">
        <v>60</v>
      </c>
      <c r="AE1992" t="s">
        <v>56</v>
      </c>
      <c r="AF1992">
        <v>2161</v>
      </c>
      <c r="AG1992">
        <v>2161</v>
      </c>
      <c r="AO1992">
        <v>32</v>
      </c>
      <c r="AP1992">
        <v>0</v>
      </c>
      <c r="AX1992">
        <v>161</v>
      </c>
      <c r="BD1992" s="5">
        <v>161</v>
      </c>
      <c r="BE1992">
        <v>129</v>
      </c>
      <c r="BG1992">
        <f t="shared" si="223"/>
        <v>129</v>
      </c>
      <c r="BI1992">
        <v>32</v>
      </c>
    </row>
    <row r="1993" spans="1:61" x14ac:dyDescent="0.25">
      <c r="A1993" t="s">
        <v>54</v>
      </c>
      <c r="B1993">
        <v>110027</v>
      </c>
      <c r="C1993" t="s">
        <v>55</v>
      </c>
      <c r="D1993" t="s">
        <v>56</v>
      </c>
      <c r="E1993" s="1">
        <v>45974</v>
      </c>
      <c r="F1993" t="s">
        <v>2337</v>
      </c>
      <c r="G1993" t="s">
        <v>63</v>
      </c>
      <c r="H1993" t="str">
        <f t="shared" si="217"/>
        <v>Aggregator</v>
      </c>
      <c r="I1993">
        <v>222000000000000</v>
      </c>
      <c r="J1993">
        <v>29811</v>
      </c>
      <c r="K1993" s="3">
        <v>45974.667361111111</v>
      </c>
      <c r="L1993">
        <f t="shared" si="218"/>
        <v>13</v>
      </c>
      <c r="M1993" t="str">
        <f t="shared" si="219"/>
        <v>Thursday</v>
      </c>
      <c r="N1993" s="1" t="str">
        <f t="shared" si="220"/>
        <v>November</v>
      </c>
      <c r="O1993" s="2">
        <v>0.66736111111111107</v>
      </c>
      <c r="P1993" s="2" t="str">
        <f t="shared" si="221"/>
        <v>Week 2</v>
      </c>
      <c r="Q1993" t="s">
        <v>59</v>
      </c>
      <c r="R1993" s="5">
        <v>238</v>
      </c>
      <c r="S1993" s="5">
        <v>-90</v>
      </c>
      <c r="T1993" s="5">
        <f t="shared" si="222"/>
        <v>37.815126050420169</v>
      </c>
      <c r="U1993" s="5">
        <v>148</v>
      </c>
      <c r="V1993" s="5">
        <v>32</v>
      </c>
      <c r="W1993" s="5">
        <v>0</v>
      </c>
      <c r="X1993" s="5">
        <v>0</v>
      </c>
      <c r="Y1993" s="5">
        <v>180</v>
      </c>
      <c r="Z1993" s="5">
        <v>180</v>
      </c>
      <c r="AA1993" t="s">
        <v>64</v>
      </c>
      <c r="AB1993">
        <v>43.58</v>
      </c>
      <c r="AC1993">
        <v>3.92</v>
      </c>
      <c r="AD1993" t="s">
        <v>64</v>
      </c>
      <c r="AE1993" t="s">
        <v>56</v>
      </c>
      <c r="AF1993">
        <v>6540</v>
      </c>
      <c r="AG1993">
        <v>6540</v>
      </c>
      <c r="AO1993">
        <v>32</v>
      </c>
      <c r="AP1993">
        <v>0</v>
      </c>
      <c r="AW1993">
        <v>180</v>
      </c>
      <c r="BD1993" s="5">
        <v>180</v>
      </c>
      <c r="BE1993">
        <v>148</v>
      </c>
      <c r="BG1993">
        <f t="shared" si="223"/>
        <v>148</v>
      </c>
      <c r="BH1993">
        <v>32</v>
      </c>
    </row>
    <row r="1994" spans="1:61" x14ac:dyDescent="0.25">
      <c r="A1994" t="s">
        <v>54</v>
      </c>
      <c r="B1994">
        <v>110027</v>
      </c>
      <c r="C1994" t="s">
        <v>55</v>
      </c>
      <c r="D1994" t="s">
        <v>56</v>
      </c>
      <c r="E1994" s="1">
        <v>45974</v>
      </c>
      <c r="F1994" t="s">
        <v>2338</v>
      </c>
      <c r="G1994" t="s">
        <v>63</v>
      </c>
      <c r="H1994" t="str">
        <f t="shared" si="217"/>
        <v>Aggregator</v>
      </c>
      <c r="I1994">
        <v>222000000000000</v>
      </c>
      <c r="J1994">
        <v>29811</v>
      </c>
      <c r="K1994" s="3">
        <v>45974.668055555558</v>
      </c>
      <c r="L1994">
        <f t="shared" si="218"/>
        <v>13</v>
      </c>
      <c r="M1994" t="str">
        <f t="shared" si="219"/>
        <v>Thursday</v>
      </c>
      <c r="N1994" s="1" t="str">
        <f t="shared" si="220"/>
        <v>November</v>
      </c>
      <c r="O1994" s="2">
        <v>0.66805555555555551</v>
      </c>
      <c r="P1994" s="2" t="str">
        <f t="shared" si="221"/>
        <v>Week 2</v>
      </c>
      <c r="Q1994" t="s">
        <v>59</v>
      </c>
      <c r="R1994" s="5">
        <v>398</v>
      </c>
      <c r="S1994" s="5">
        <v>-93.75</v>
      </c>
      <c r="T1994" s="5">
        <f t="shared" si="222"/>
        <v>23.555276381909547</v>
      </c>
      <c r="U1994" s="5">
        <v>304.25</v>
      </c>
      <c r="V1994" s="5">
        <v>32</v>
      </c>
      <c r="W1994" s="5">
        <v>0</v>
      </c>
      <c r="X1994" s="5">
        <v>-0.25</v>
      </c>
      <c r="Y1994" s="5">
        <v>336</v>
      </c>
      <c r="Z1994" s="5">
        <v>336</v>
      </c>
      <c r="AA1994" t="s">
        <v>64</v>
      </c>
      <c r="AB1994">
        <v>104.19</v>
      </c>
      <c r="AC1994">
        <v>9.82</v>
      </c>
      <c r="AD1994" t="s">
        <v>64</v>
      </c>
      <c r="AE1994" t="s">
        <v>56</v>
      </c>
      <c r="AF1994">
        <v>4852</v>
      </c>
      <c r="AG1994">
        <v>4852</v>
      </c>
      <c r="AO1994">
        <v>32</v>
      </c>
      <c r="AP1994">
        <v>0</v>
      </c>
      <c r="AW1994">
        <v>336</v>
      </c>
      <c r="BD1994" s="5">
        <v>336</v>
      </c>
      <c r="BE1994">
        <v>304.25</v>
      </c>
      <c r="BG1994">
        <f t="shared" si="223"/>
        <v>304.25</v>
      </c>
      <c r="BH1994">
        <v>32</v>
      </c>
    </row>
    <row r="1995" spans="1:61" x14ac:dyDescent="0.25">
      <c r="A1995" t="s">
        <v>54</v>
      </c>
      <c r="B1995">
        <v>110027</v>
      </c>
      <c r="C1995" t="s">
        <v>55</v>
      </c>
      <c r="D1995" t="s">
        <v>56</v>
      </c>
      <c r="E1995" s="1">
        <v>45974</v>
      </c>
      <c r="F1995" t="s">
        <v>2339</v>
      </c>
      <c r="G1995" t="s">
        <v>63</v>
      </c>
      <c r="H1995" t="str">
        <f t="shared" si="217"/>
        <v>Aggregator</v>
      </c>
      <c r="I1995">
        <v>222000000000000</v>
      </c>
      <c r="J1995">
        <v>29811</v>
      </c>
      <c r="K1995" s="3">
        <v>45974.673611111109</v>
      </c>
      <c r="L1995">
        <f t="shared" si="218"/>
        <v>13</v>
      </c>
      <c r="M1995" t="str">
        <f t="shared" si="219"/>
        <v>Thursday</v>
      </c>
      <c r="N1995" s="1" t="str">
        <f t="shared" si="220"/>
        <v>November</v>
      </c>
      <c r="O1995" s="2">
        <v>0.67361111111111116</v>
      </c>
      <c r="P1995" s="2" t="str">
        <f t="shared" si="221"/>
        <v>Week 2</v>
      </c>
      <c r="Q1995" t="s">
        <v>59</v>
      </c>
      <c r="R1995" s="5">
        <v>218</v>
      </c>
      <c r="S1995" s="5">
        <v>-90</v>
      </c>
      <c r="T1995" s="5">
        <f t="shared" si="222"/>
        <v>41.284403669724774</v>
      </c>
      <c r="U1995" s="5">
        <v>128</v>
      </c>
      <c r="V1995" s="5">
        <v>32</v>
      </c>
      <c r="W1995" s="5">
        <v>0</v>
      </c>
      <c r="X1995" s="5">
        <v>0</v>
      </c>
      <c r="Y1995" s="5">
        <v>160</v>
      </c>
      <c r="Z1995" s="5">
        <v>160</v>
      </c>
      <c r="AA1995" t="s">
        <v>64</v>
      </c>
      <c r="AB1995">
        <v>50.16</v>
      </c>
      <c r="AC1995">
        <v>3.92</v>
      </c>
      <c r="AD1995" t="s">
        <v>64</v>
      </c>
      <c r="AE1995" t="s">
        <v>56</v>
      </c>
      <c r="AF1995">
        <v>1511</v>
      </c>
      <c r="AG1995">
        <v>1511</v>
      </c>
      <c r="AO1995">
        <v>32</v>
      </c>
      <c r="AP1995">
        <v>0</v>
      </c>
      <c r="AW1995">
        <v>160</v>
      </c>
      <c r="BD1995" s="5">
        <v>160</v>
      </c>
      <c r="BE1995">
        <v>128</v>
      </c>
      <c r="BG1995">
        <f t="shared" si="223"/>
        <v>128</v>
      </c>
      <c r="BH1995">
        <v>32</v>
      </c>
    </row>
    <row r="1996" spans="1:61" x14ac:dyDescent="0.25">
      <c r="A1996" t="s">
        <v>54</v>
      </c>
      <c r="B1996">
        <v>110027</v>
      </c>
      <c r="C1996" t="s">
        <v>55</v>
      </c>
      <c r="D1996" t="s">
        <v>56</v>
      </c>
      <c r="E1996" s="1">
        <v>45974</v>
      </c>
      <c r="F1996" t="s">
        <v>2340</v>
      </c>
      <c r="G1996" t="s">
        <v>58</v>
      </c>
      <c r="H1996" t="str">
        <f t="shared" si="217"/>
        <v>Aggregator</v>
      </c>
      <c r="I1996">
        <v>7474345407</v>
      </c>
      <c r="J1996">
        <v>18528960</v>
      </c>
      <c r="K1996" s="3">
        <v>45974.693055555559</v>
      </c>
      <c r="L1996">
        <f t="shared" si="218"/>
        <v>13</v>
      </c>
      <c r="M1996" t="str">
        <f t="shared" si="219"/>
        <v>Thursday</v>
      </c>
      <c r="N1996" s="1" t="str">
        <f t="shared" si="220"/>
        <v>November</v>
      </c>
      <c r="O1996" s="2">
        <v>0.69305555555555554</v>
      </c>
      <c r="P1996" s="2" t="str">
        <f t="shared" si="221"/>
        <v>Week 2</v>
      </c>
      <c r="Q1996" t="s">
        <v>59</v>
      </c>
      <c r="R1996" s="5">
        <v>607</v>
      </c>
      <c r="S1996" s="5">
        <v>-75</v>
      </c>
      <c r="T1996" s="5">
        <f t="shared" si="222"/>
        <v>12.355848434925864</v>
      </c>
      <c r="U1996" s="5">
        <v>532</v>
      </c>
      <c r="V1996" s="5">
        <v>32</v>
      </c>
      <c r="W1996" s="5">
        <v>0</v>
      </c>
      <c r="X1996" s="5">
        <v>0</v>
      </c>
      <c r="Y1996" s="5">
        <v>564</v>
      </c>
      <c r="Z1996" s="5">
        <v>564</v>
      </c>
      <c r="AA1996" t="s">
        <v>60</v>
      </c>
      <c r="AB1996">
        <v>105.46</v>
      </c>
      <c r="AC1996">
        <v>13.37</v>
      </c>
      <c r="AD1996" t="s">
        <v>60</v>
      </c>
      <c r="AE1996" t="s">
        <v>56</v>
      </c>
      <c r="AF1996">
        <v>5407</v>
      </c>
      <c r="AG1996">
        <v>5407</v>
      </c>
      <c r="AO1996">
        <v>32</v>
      </c>
      <c r="AP1996">
        <v>0</v>
      </c>
      <c r="AX1996">
        <v>564</v>
      </c>
      <c r="BD1996" s="5">
        <v>564</v>
      </c>
      <c r="BE1996">
        <v>532</v>
      </c>
      <c r="BG1996">
        <f t="shared" si="223"/>
        <v>532</v>
      </c>
      <c r="BI1996">
        <v>32</v>
      </c>
    </row>
    <row r="1997" spans="1:61" x14ac:dyDescent="0.25">
      <c r="A1997" t="s">
        <v>54</v>
      </c>
      <c r="B1997">
        <v>110027</v>
      </c>
      <c r="C1997" t="s">
        <v>55</v>
      </c>
      <c r="D1997" t="s">
        <v>56</v>
      </c>
      <c r="E1997" s="1">
        <v>45974</v>
      </c>
      <c r="F1997" t="s">
        <v>2341</v>
      </c>
      <c r="G1997" t="s">
        <v>67</v>
      </c>
      <c r="H1997" t="str">
        <f t="shared" si="217"/>
        <v>Direct Sale</v>
      </c>
      <c r="K1997" s="3">
        <v>45974.702777777777</v>
      </c>
      <c r="L1997">
        <f t="shared" si="218"/>
        <v>13</v>
      </c>
      <c r="M1997" t="str">
        <f t="shared" si="219"/>
        <v>Thursday</v>
      </c>
      <c r="N1997" s="1" t="str">
        <f t="shared" si="220"/>
        <v>November</v>
      </c>
      <c r="O1997" s="2">
        <v>0.70277777777777772</v>
      </c>
      <c r="P1997" s="2" t="str">
        <f t="shared" si="221"/>
        <v>Week 2</v>
      </c>
      <c r="Q1997" t="s">
        <v>59</v>
      </c>
      <c r="R1997" s="5">
        <v>217</v>
      </c>
      <c r="S1997" s="5">
        <v>0</v>
      </c>
      <c r="T1997" s="5">
        <f t="shared" si="222"/>
        <v>0</v>
      </c>
      <c r="U1997" s="5">
        <v>217</v>
      </c>
      <c r="V1997" s="5">
        <v>0</v>
      </c>
      <c r="W1997" s="5">
        <v>10.86</v>
      </c>
      <c r="X1997" s="5">
        <v>0.14000000000000001</v>
      </c>
      <c r="Y1997" s="5">
        <v>228</v>
      </c>
      <c r="Z1997" s="5">
        <v>228</v>
      </c>
      <c r="AA1997" t="s">
        <v>68</v>
      </c>
      <c r="AB1997">
        <v>54.93</v>
      </c>
      <c r="AC1997">
        <v>3.92</v>
      </c>
      <c r="AD1997" t="s">
        <v>5778</v>
      </c>
      <c r="AE1997" t="s">
        <v>75</v>
      </c>
      <c r="AI1997" t="s">
        <v>89</v>
      </c>
      <c r="AJ1997" t="s">
        <v>56</v>
      </c>
      <c r="AK1997">
        <v>8929758003</v>
      </c>
      <c r="AO1997">
        <v>0</v>
      </c>
      <c r="AP1997">
        <v>0</v>
      </c>
      <c r="AR1997">
        <v>228</v>
      </c>
      <c r="AZ1997">
        <v>217</v>
      </c>
      <c r="BA1997">
        <v>5.43</v>
      </c>
      <c r="BB1997">
        <v>217</v>
      </c>
      <c r="BC1997">
        <v>5.43</v>
      </c>
      <c r="BD1997" s="5">
        <v>228</v>
      </c>
      <c r="BE1997">
        <v>217</v>
      </c>
      <c r="BG1997">
        <f t="shared" si="223"/>
        <v>217</v>
      </c>
    </row>
    <row r="1998" spans="1:61" x14ac:dyDescent="0.25">
      <c r="A1998" t="s">
        <v>54</v>
      </c>
      <c r="B1998">
        <v>110027</v>
      </c>
      <c r="C1998" t="s">
        <v>55</v>
      </c>
      <c r="D1998" t="s">
        <v>56</v>
      </c>
      <c r="E1998" s="1">
        <v>45974</v>
      </c>
      <c r="F1998" t="s">
        <v>2342</v>
      </c>
      <c r="G1998" t="s">
        <v>63</v>
      </c>
      <c r="H1998" t="str">
        <f t="shared" si="217"/>
        <v>Aggregator</v>
      </c>
      <c r="I1998">
        <v>222004000000000</v>
      </c>
      <c r="J1998">
        <v>29811</v>
      </c>
      <c r="K1998" s="3">
        <v>45974.71597222222</v>
      </c>
      <c r="L1998">
        <f t="shared" si="218"/>
        <v>13</v>
      </c>
      <c r="M1998" t="str">
        <f t="shared" si="219"/>
        <v>Thursday</v>
      </c>
      <c r="N1998" s="1" t="str">
        <f t="shared" si="220"/>
        <v>November</v>
      </c>
      <c r="O1998" s="2">
        <v>0.71597222222222223</v>
      </c>
      <c r="P1998" s="2" t="str">
        <f t="shared" si="221"/>
        <v>Week 2</v>
      </c>
      <c r="Q1998" t="s">
        <v>59</v>
      </c>
      <c r="R1998" s="5">
        <v>527</v>
      </c>
      <c r="S1998" s="5">
        <v>-93.74</v>
      </c>
      <c r="T1998" s="5">
        <f t="shared" si="222"/>
        <v>17.787476280834913</v>
      </c>
      <c r="U1998" s="5">
        <v>433.26</v>
      </c>
      <c r="V1998" s="5">
        <v>32</v>
      </c>
      <c r="W1998" s="5">
        <v>0</v>
      </c>
      <c r="X1998" s="5">
        <v>-0.26</v>
      </c>
      <c r="Y1998" s="5">
        <v>465</v>
      </c>
      <c r="Z1998" s="5">
        <v>465</v>
      </c>
      <c r="AA1998" t="s">
        <v>64</v>
      </c>
      <c r="AB1998">
        <v>114.2</v>
      </c>
      <c r="AC1998">
        <v>8.4700000000000006</v>
      </c>
      <c r="AD1998" t="s">
        <v>64</v>
      </c>
      <c r="AE1998" t="s">
        <v>56</v>
      </c>
      <c r="AF1998">
        <v>6412</v>
      </c>
      <c r="AG1998">
        <v>6412</v>
      </c>
      <c r="AO1998">
        <v>32</v>
      </c>
      <c r="AP1998">
        <v>0</v>
      </c>
      <c r="AW1998">
        <v>465</v>
      </c>
      <c r="BD1998" s="5">
        <v>465</v>
      </c>
      <c r="BE1998">
        <v>433.26</v>
      </c>
      <c r="BG1998">
        <f t="shared" si="223"/>
        <v>433.26</v>
      </c>
      <c r="BH1998">
        <v>32</v>
      </c>
    </row>
    <row r="1999" spans="1:61" x14ac:dyDescent="0.25">
      <c r="A1999" t="s">
        <v>54</v>
      </c>
      <c r="B1999">
        <v>110027</v>
      </c>
      <c r="C1999" t="s">
        <v>55</v>
      </c>
      <c r="D1999" t="s">
        <v>56</v>
      </c>
      <c r="E1999" s="1">
        <v>45974</v>
      </c>
      <c r="F1999" t="s">
        <v>2343</v>
      </c>
      <c r="G1999" t="s">
        <v>58</v>
      </c>
      <c r="H1999" t="str">
        <f t="shared" si="217"/>
        <v>Aggregator</v>
      </c>
      <c r="I1999">
        <v>7478262902</v>
      </c>
      <c r="J1999">
        <v>18528960</v>
      </c>
      <c r="K1999" s="3">
        <v>45974.716666666667</v>
      </c>
      <c r="L1999">
        <f t="shared" si="218"/>
        <v>13</v>
      </c>
      <c r="M1999" t="str">
        <f t="shared" si="219"/>
        <v>Thursday</v>
      </c>
      <c r="N1999" s="1" t="str">
        <f t="shared" si="220"/>
        <v>November</v>
      </c>
      <c r="O1999" s="2">
        <v>0.71666666666666667</v>
      </c>
      <c r="P1999" s="2" t="str">
        <f t="shared" si="221"/>
        <v>Week 2</v>
      </c>
      <c r="Q1999" t="s">
        <v>59</v>
      </c>
      <c r="R1999" s="5">
        <v>219</v>
      </c>
      <c r="S1999" s="5">
        <v>-100</v>
      </c>
      <c r="T1999" s="5">
        <f t="shared" si="222"/>
        <v>45.662100456621005</v>
      </c>
      <c r="U1999" s="5">
        <v>119</v>
      </c>
      <c r="V1999" s="5">
        <v>32</v>
      </c>
      <c r="W1999" s="5">
        <v>0</v>
      </c>
      <c r="X1999" s="5">
        <v>0</v>
      </c>
      <c r="Y1999" s="5">
        <v>151</v>
      </c>
      <c r="Z1999" s="5">
        <v>151</v>
      </c>
      <c r="AA1999" t="s">
        <v>60</v>
      </c>
      <c r="AB1999">
        <v>37.49</v>
      </c>
      <c r="AC1999">
        <v>4.7699999999999996</v>
      </c>
      <c r="AD1999" t="s">
        <v>60</v>
      </c>
      <c r="AE1999" t="s">
        <v>56</v>
      </c>
      <c r="AF1999">
        <v>2902</v>
      </c>
      <c r="AG1999">
        <v>2902</v>
      </c>
      <c r="AO1999">
        <v>32</v>
      </c>
      <c r="AP1999">
        <v>0</v>
      </c>
      <c r="AX1999">
        <v>151</v>
      </c>
      <c r="BD1999" s="5">
        <v>151</v>
      </c>
      <c r="BE1999">
        <v>119</v>
      </c>
      <c r="BG1999">
        <f t="shared" si="223"/>
        <v>119</v>
      </c>
      <c r="BI1999">
        <v>32</v>
      </c>
    </row>
    <row r="2000" spans="1:61" x14ac:dyDescent="0.25">
      <c r="A2000" t="s">
        <v>54</v>
      </c>
      <c r="B2000">
        <v>110027</v>
      </c>
      <c r="C2000" t="s">
        <v>55</v>
      </c>
      <c r="D2000" t="s">
        <v>56</v>
      </c>
      <c r="E2000" s="1">
        <v>45974</v>
      </c>
      <c r="F2000" t="s">
        <v>2344</v>
      </c>
      <c r="G2000" t="s">
        <v>63</v>
      </c>
      <c r="H2000" t="str">
        <f t="shared" si="217"/>
        <v>Aggregator</v>
      </c>
      <c r="I2000">
        <v>222005000000000</v>
      </c>
      <c r="J2000">
        <v>29811</v>
      </c>
      <c r="K2000" s="3">
        <v>45974.731249999997</v>
      </c>
      <c r="L2000">
        <f t="shared" si="218"/>
        <v>13</v>
      </c>
      <c r="M2000" t="str">
        <f t="shared" si="219"/>
        <v>Thursday</v>
      </c>
      <c r="N2000" s="1" t="str">
        <f t="shared" si="220"/>
        <v>November</v>
      </c>
      <c r="O2000" s="2">
        <v>0.73124999999999996</v>
      </c>
      <c r="P2000" s="2" t="str">
        <f t="shared" si="221"/>
        <v>Week 2</v>
      </c>
      <c r="Q2000" t="s">
        <v>59</v>
      </c>
      <c r="R2000" s="5">
        <v>238</v>
      </c>
      <c r="S2000" s="5">
        <v>-90</v>
      </c>
      <c r="T2000" s="5">
        <f t="shared" si="222"/>
        <v>37.815126050420169</v>
      </c>
      <c r="U2000" s="5">
        <v>148</v>
      </c>
      <c r="V2000" s="5">
        <v>32</v>
      </c>
      <c r="W2000" s="5">
        <v>0</v>
      </c>
      <c r="X2000" s="5">
        <v>0</v>
      </c>
      <c r="Y2000" s="5">
        <v>180</v>
      </c>
      <c r="Z2000" s="5">
        <v>180</v>
      </c>
      <c r="AA2000" t="s">
        <v>64</v>
      </c>
      <c r="AB2000">
        <v>46.02</v>
      </c>
      <c r="AC2000">
        <v>3.38</v>
      </c>
      <c r="AD2000" t="s">
        <v>64</v>
      </c>
      <c r="AE2000" t="s">
        <v>56</v>
      </c>
      <c r="AF2000">
        <v>7130</v>
      </c>
      <c r="AG2000">
        <v>7130</v>
      </c>
      <c r="AO2000">
        <v>32</v>
      </c>
      <c r="AP2000">
        <v>0</v>
      </c>
      <c r="AW2000">
        <v>180</v>
      </c>
      <c r="BD2000" s="5">
        <v>180</v>
      </c>
      <c r="BE2000">
        <v>148</v>
      </c>
      <c r="BG2000">
        <f t="shared" si="223"/>
        <v>148</v>
      </c>
      <c r="BH2000">
        <v>32</v>
      </c>
    </row>
    <row r="2001" spans="1:61" x14ac:dyDescent="0.25">
      <c r="A2001" t="s">
        <v>54</v>
      </c>
      <c r="B2001">
        <v>110027</v>
      </c>
      <c r="C2001" t="s">
        <v>55</v>
      </c>
      <c r="D2001" t="s">
        <v>56</v>
      </c>
      <c r="E2001" s="1">
        <v>45974</v>
      </c>
      <c r="F2001" t="s">
        <v>2345</v>
      </c>
      <c r="G2001" t="s">
        <v>63</v>
      </c>
      <c r="H2001" t="str">
        <f t="shared" si="217"/>
        <v>Aggregator</v>
      </c>
      <c r="I2001">
        <v>222006000000000</v>
      </c>
      <c r="J2001">
        <v>29811</v>
      </c>
      <c r="K2001" s="3">
        <v>45974.737500000003</v>
      </c>
      <c r="L2001">
        <f t="shared" si="218"/>
        <v>13</v>
      </c>
      <c r="M2001" t="str">
        <f t="shared" si="219"/>
        <v>Thursday</v>
      </c>
      <c r="N2001" s="1" t="str">
        <f t="shared" si="220"/>
        <v>November</v>
      </c>
      <c r="O2001" s="2">
        <v>0.73750000000000004</v>
      </c>
      <c r="P2001" s="2" t="str">
        <f t="shared" si="221"/>
        <v>Week 2</v>
      </c>
      <c r="Q2001" t="s">
        <v>59</v>
      </c>
      <c r="R2001" s="5">
        <v>449</v>
      </c>
      <c r="S2001" s="5">
        <v>-93.75</v>
      </c>
      <c r="T2001" s="5">
        <f t="shared" si="222"/>
        <v>20.879732739420938</v>
      </c>
      <c r="U2001" s="5">
        <v>355.25</v>
      </c>
      <c r="V2001" s="5">
        <v>32</v>
      </c>
      <c r="W2001" s="5">
        <v>0</v>
      </c>
      <c r="X2001" s="5">
        <v>-0.25</v>
      </c>
      <c r="Y2001" s="5">
        <v>387</v>
      </c>
      <c r="Z2001" s="5">
        <v>387</v>
      </c>
      <c r="AA2001" t="s">
        <v>64</v>
      </c>
      <c r="AB2001">
        <v>82.79</v>
      </c>
      <c r="AC2001">
        <v>9.82</v>
      </c>
      <c r="AD2001" t="s">
        <v>64</v>
      </c>
      <c r="AE2001" t="s">
        <v>56</v>
      </c>
      <c r="AF2001">
        <v>683</v>
      </c>
      <c r="AG2001">
        <v>683</v>
      </c>
      <c r="AO2001">
        <v>32</v>
      </c>
      <c r="AP2001">
        <v>0</v>
      </c>
      <c r="AW2001">
        <v>387</v>
      </c>
      <c r="BD2001" s="5">
        <v>387</v>
      </c>
      <c r="BE2001">
        <v>355.25</v>
      </c>
      <c r="BG2001">
        <f t="shared" si="223"/>
        <v>355.25</v>
      </c>
      <c r="BH2001">
        <v>32</v>
      </c>
    </row>
    <row r="2002" spans="1:61" x14ac:dyDescent="0.25">
      <c r="A2002" t="s">
        <v>54</v>
      </c>
      <c r="B2002">
        <v>110027</v>
      </c>
      <c r="C2002" t="s">
        <v>55</v>
      </c>
      <c r="D2002" t="s">
        <v>56</v>
      </c>
      <c r="E2002" s="1">
        <v>45974</v>
      </c>
      <c r="F2002" t="s">
        <v>2346</v>
      </c>
      <c r="G2002" t="s">
        <v>58</v>
      </c>
      <c r="H2002" t="str">
        <f t="shared" si="217"/>
        <v>Aggregator</v>
      </c>
      <c r="I2002">
        <v>7472196425</v>
      </c>
      <c r="J2002">
        <v>18528960</v>
      </c>
      <c r="K2002" s="3">
        <v>45974.738888888889</v>
      </c>
      <c r="L2002">
        <f t="shared" si="218"/>
        <v>13</v>
      </c>
      <c r="M2002" t="str">
        <f t="shared" si="219"/>
        <v>Thursday</v>
      </c>
      <c r="N2002" s="1" t="str">
        <f t="shared" si="220"/>
        <v>November</v>
      </c>
      <c r="O2002" s="2">
        <v>0.73888888888888893</v>
      </c>
      <c r="P2002" s="2" t="str">
        <f t="shared" si="221"/>
        <v>Week 2</v>
      </c>
      <c r="Q2002" t="s">
        <v>59</v>
      </c>
      <c r="R2002" s="5">
        <v>349</v>
      </c>
      <c r="S2002" s="5">
        <v>-174.5</v>
      </c>
      <c r="T2002" s="5">
        <f t="shared" si="222"/>
        <v>50</v>
      </c>
      <c r="U2002" s="5">
        <v>174.5</v>
      </c>
      <c r="V2002" s="5">
        <v>32</v>
      </c>
      <c r="W2002" s="5">
        <v>0</v>
      </c>
      <c r="X2002" s="5">
        <v>0</v>
      </c>
      <c r="Y2002" s="5">
        <v>206.5</v>
      </c>
      <c r="Z2002" s="5">
        <v>206.5</v>
      </c>
      <c r="AA2002" t="s">
        <v>60</v>
      </c>
      <c r="AB2002">
        <v>65.069999999999993</v>
      </c>
      <c r="AC2002">
        <v>4.7699999999999996</v>
      </c>
      <c r="AD2002" t="s">
        <v>60</v>
      </c>
      <c r="AE2002" t="s">
        <v>56</v>
      </c>
      <c r="AF2002">
        <v>6425</v>
      </c>
      <c r="AG2002">
        <v>6425</v>
      </c>
      <c r="AO2002">
        <v>32</v>
      </c>
      <c r="AP2002">
        <v>0</v>
      </c>
      <c r="AX2002">
        <v>206.5</v>
      </c>
      <c r="BD2002" s="5">
        <v>206.5</v>
      </c>
      <c r="BE2002">
        <v>174.5</v>
      </c>
      <c r="BG2002">
        <f t="shared" si="223"/>
        <v>174.5</v>
      </c>
      <c r="BI2002">
        <v>32</v>
      </c>
    </row>
    <row r="2003" spans="1:61" x14ac:dyDescent="0.25">
      <c r="A2003" t="s">
        <v>54</v>
      </c>
      <c r="B2003">
        <v>110027</v>
      </c>
      <c r="C2003" t="s">
        <v>55</v>
      </c>
      <c r="D2003" t="s">
        <v>56</v>
      </c>
      <c r="E2003" s="1">
        <v>45974</v>
      </c>
      <c r="F2003" t="s">
        <v>2347</v>
      </c>
      <c r="G2003" t="s">
        <v>58</v>
      </c>
      <c r="H2003" t="str">
        <f t="shared" si="217"/>
        <v>Aggregator</v>
      </c>
      <c r="I2003">
        <v>7476673534</v>
      </c>
      <c r="J2003">
        <v>18528960</v>
      </c>
      <c r="K2003" s="3">
        <v>45974.742361111108</v>
      </c>
      <c r="L2003">
        <f t="shared" si="218"/>
        <v>13</v>
      </c>
      <c r="M2003" t="str">
        <f t="shared" si="219"/>
        <v>Thursday</v>
      </c>
      <c r="N2003" s="1" t="str">
        <f t="shared" si="220"/>
        <v>November</v>
      </c>
      <c r="O2003" s="2">
        <v>0.74236111111111114</v>
      </c>
      <c r="P2003" s="2" t="str">
        <f t="shared" si="221"/>
        <v>Week 2</v>
      </c>
      <c r="Q2003" t="s">
        <v>59</v>
      </c>
      <c r="R2003" s="5">
        <v>497</v>
      </c>
      <c r="S2003" s="5">
        <v>-75</v>
      </c>
      <c r="T2003" s="5">
        <f t="shared" si="222"/>
        <v>15.090543259557343</v>
      </c>
      <c r="U2003" s="5">
        <v>422</v>
      </c>
      <c r="V2003" s="5">
        <v>32</v>
      </c>
      <c r="W2003" s="5">
        <v>0</v>
      </c>
      <c r="X2003" s="5">
        <v>0</v>
      </c>
      <c r="Y2003" s="5">
        <v>454</v>
      </c>
      <c r="Z2003" s="5">
        <v>454</v>
      </c>
      <c r="AA2003" t="s">
        <v>60</v>
      </c>
      <c r="AB2003">
        <v>131.47999999999999</v>
      </c>
      <c r="AC2003">
        <v>9.82</v>
      </c>
      <c r="AD2003" t="s">
        <v>60</v>
      </c>
      <c r="AE2003" t="s">
        <v>56</v>
      </c>
      <c r="AF2003">
        <v>3534</v>
      </c>
      <c r="AG2003">
        <v>3534</v>
      </c>
      <c r="AO2003">
        <v>32</v>
      </c>
      <c r="AP2003">
        <v>0</v>
      </c>
      <c r="AX2003">
        <v>454</v>
      </c>
      <c r="BD2003" s="5">
        <v>454</v>
      </c>
      <c r="BE2003">
        <v>422</v>
      </c>
      <c r="BG2003">
        <f t="shared" si="223"/>
        <v>422</v>
      </c>
      <c r="BI2003">
        <v>32</v>
      </c>
    </row>
    <row r="2004" spans="1:61" x14ac:dyDescent="0.25">
      <c r="A2004" t="s">
        <v>54</v>
      </c>
      <c r="B2004">
        <v>110027</v>
      </c>
      <c r="C2004" t="s">
        <v>55</v>
      </c>
      <c r="D2004" t="s">
        <v>56</v>
      </c>
      <c r="E2004" s="1">
        <v>45974</v>
      </c>
      <c r="F2004" t="s">
        <v>2348</v>
      </c>
      <c r="G2004" t="s">
        <v>58</v>
      </c>
      <c r="H2004" t="str">
        <f t="shared" si="217"/>
        <v>Aggregator</v>
      </c>
      <c r="I2004">
        <v>7477701148</v>
      </c>
      <c r="J2004">
        <v>18528960</v>
      </c>
      <c r="K2004" s="3">
        <v>45974.759722222225</v>
      </c>
      <c r="L2004">
        <f t="shared" si="218"/>
        <v>13</v>
      </c>
      <c r="M2004" t="str">
        <f t="shared" si="219"/>
        <v>Thursday</v>
      </c>
      <c r="N2004" s="1" t="str">
        <f t="shared" si="220"/>
        <v>November</v>
      </c>
      <c r="O2004" s="2">
        <v>0.75972222222222219</v>
      </c>
      <c r="P2004" s="2" t="str">
        <f t="shared" si="221"/>
        <v>Week 2</v>
      </c>
      <c r="Q2004" t="s">
        <v>59</v>
      </c>
      <c r="R2004" s="5">
        <v>229</v>
      </c>
      <c r="S2004" s="5">
        <v>-100</v>
      </c>
      <c r="T2004" s="5">
        <f t="shared" si="222"/>
        <v>43.668122270742359</v>
      </c>
      <c r="U2004" s="5">
        <v>129</v>
      </c>
      <c r="V2004" s="5">
        <v>32</v>
      </c>
      <c r="W2004" s="5">
        <v>0</v>
      </c>
      <c r="X2004" s="5">
        <v>0</v>
      </c>
      <c r="Y2004" s="5">
        <v>161</v>
      </c>
      <c r="Z2004" s="5">
        <v>161</v>
      </c>
      <c r="AA2004" t="s">
        <v>60</v>
      </c>
      <c r="AB2004">
        <v>47.24</v>
      </c>
      <c r="AC2004">
        <v>5.01</v>
      </c>
      <c r="AD2004" t="s">
        <v>60</v>
      </c>
      <c r="AE2004" t="s">
        <v>56</v>
      </c>
      <c r="AF2004">
        <v>1148</v>
      </c>
      <c r="AG2004">
        <v>1148</v>
      </c>
      <c r="AO2004">
        <v>32</v>
      </c>
      <c r="AP2004">
        <v>0</v>
      </c>
      <c r="AX2004">
        <v>161</v>
      </c>
      <c r="BD2004" s="5">
        <v>161</v>
      </c>
      <c r="BE2004">
        <v>129</v>
      </c>
      <c r="BG2004">
        <f t="shared" si="223"/>
        <v>129</v>
      </c>
      <c r="BI2004">
        <v>32</v>
      </c>
    </row>
    <row r="2005" spans="1:61" x14ac:dyDescent="0.25">
      <c r="A2005" t="s">
        <v>54</v>
      </c>
      <c r="B2005">
        <v>110027</v>
      </c>
      <c r="C2005" t="s">
        <v>55</v>
      </c>
      <c r="D2005" t="s">
        <v>56</v>
      </c>
      <c r="E2005" s="1">
        <v>45974</v>
      </c>
      <c r="F2005" t="s">
        <v>2349</v>
      </c>
      <c r="G2005" t="s">
        <v>67</v>
      </c>
      <c r="H2005" t="str">
        <f t="shared" si="217"/>
        <v>Direct Sale</v>
      </c>
      <c r="K2005" s="3">
        <v>45974.76458333333</v>
      </c>
      <c r="L2005">
        <f t="shared" si="218"/>
        <v>13</v>
      </c>
      <c r="M2005" t="str">
        <f t="shared" si="219"/>
        <v>Thursday</v>
      </c>
      <c r="N2005" s="1" t="str">
        <f t="shared" si="220"/>
        <v>November</v>
      </c>
      <c r="O2005" s="2">
        <v>0.76458333333333328</v>
      </c>
      <c r="P2005" s="2" t="str">
        <f t="shared" si="221"/>
        <v>Week 2</v>
      </c>
      <c r="Q2005" t="s">
        <v>59</v>
      </c>
      <c r="R2005" s="5">
        <v>179</v>
      </c>
      <c r="S2005" s="5">
        <v>0</v>
      </c>
      <c r="T2005" s="5">
        <f t="shared" si="222"/>
        <v>0</v>
      </c>
      <c r="U2005" s="5">
        <v>179</v>
      </c>
      <c r="V2005" s="5">
        <v>0</v>
      </c>
      <c r="W2005" s="5">
        <v>8.9600000000000009</v>
      </c>
      <c r="X2005" s="5">
        <v>0.04</v>
      </c>
      <c r="Y2005" s="5">
        <v>188</v>
      </c>
      <c r="Z2005" s="5">
        <v>188</v>
      </c>
      <c r="AA2005" t="s">
        <v>68</v>
      </c>
      <c r="AB2005">
        <v>37.49</v>
      </c>
      <c r="AC2005">
        <v>2.56</v>
      </c>
      <c r="AD2005" t="s">
        <v>5778</v>
      </c>
      <c r="AE2005" t="s">
        <v>75</v>
      </c>
      <c r="AI2005" t="s">
        <v>89</v>
      </c>
      <c r="AJ2005" t="s">
        <v>56</v>
      </c>
      <c r="AK2005">
        <v>8929758003</v>
      </c>
      <c r="AO2005">
        <v>0</v>
      </c>
      <c r="AP2005">
        <v>0</v>
      </c>
      <c r="AR2005">
        <v>188</v>
      </c>
      <c r="AZ2005">
        <v>179</v>
      </c>
      <c r="BA2005">
        <v>4.4800000000000004</v>
      </c>
      <c r="BB2005">
        <v>179</v>
      </c>
      <c r="BC2005">
        <v>4.4800000000000004</v>
      </c>
      <c r="BD2005" s="5">
        <v>188</v>
      </c>
      <c r="BE2005">
        <v>179</v>
      </c>
      <c r="BG2005">
        <f t="shared" si="223"/>
        <v>179</v>
      </c>
    </row>
    <row r="2006" spans="1:61" x14ac:dyDescent="0.25">
      <c r="A2006" t="s">
        <v>54</v>
      </c>
      <c r="B2006">
        <v>110027</v>
      </c>
      <c r="C2006" t="s">
        <v>55</v>
      </c>
      <c r="D2006" t="s">
        <v>56</v>
      </c>
      <c r="E2006" s="1">
        <v>45974</v>
      </c>
      <c r="F2006" t="s">
        <v>2350</v>
      </c>
      <c r="G2006" t="s">
        <v>67</v>
      </c>
      <c r="H2006" t="str">
        <f t="shared" si="217"/>
        <v>Direct Sale</v>
      </c>
      <c r="K2006" s="3">
        <v>45974.76458333333</v>
      </c>
      <c r="L2006">
        <f t="shared" si="218"/>
        <v>13</v>
      </c>
      <c r="M2006" t="str">
        <f t="shared" si="219"/>
        <v>Thursday</v>
      </c>
      <c r="N2006" s="1" t="str">
        <f t="shared" si="220"/>
        <v>November</v>
      </c>
      <c r="O2006" s="2">
        <v>0.76458333333333328</v>
      </c>
      <c r="P2006" s="2" t="str">
        <f t="shared" si="221"/>
        <v>Week 2</v>
      </c>
      <c r="Q2006" t="s">
        <v>59</v>
      </c>
      <c r="R2006" s="5">
        <v>158</v>
      </c>
      <c r="S2006" s="5">
        <v>0</v>
      </c>
      <c r="T2006" s="5">
        <f t="shared" si="222"/>
        <v>0</v>
      </c>
      <c r="U2006" s="5">
        <v>158</v>
      </c>
      <c r="V2006" s="5">
        <v>0</v>
      </c>
      <c r="W2006" s="5">
        <v>7.9</v>
      </c>
      <c r="X2006" s="5">
        <v>0.1</v>
      </c>
      <c r="Y2006" s="5">
        <v>166</v>
      </c>
      <c r="Z2006" s="5">
        <v>166</v>
      </c>
      <c r="AA2006" t="s">
        <v>73</v>
      </c>
      <c r="AB2006">
        <v>39.01</v>
      </c>
      <c r="AC2006">
        <v>3.92</v>
      </c>
      <c r="AD2006" t="s">
        <v>5778</v>
      </c>
      <c r="AE2006" t="s">
        <v>75</v>
      </c>
      <c r="AI2006" t="s">
        <v>89</v>
      </c>
      <c r="AJ2006" t="s">
        <v>56</v>
      </c>
      <c r="AK2006">
        <v>8929758003</v>
      </c>
      <c r="AO2006">
        <v>0</v>
      </c>
      <c r="AP2006">
        <v>0</v>
      </c>
      <c r="AQ2006">
        <v>166</v>
      </c>
      <c r="AZ2006">
        <v>158</v>
      </c>
      <c r="BA2006">
        <v>3.95</v>
      </c>
      <c r="BB2006">
        <v>158</v>
      </c>
      <c r="BC2006">
        <v>3.95</v>
      </c>
      <c r="BD2006" s="5">
        <v>166</v>
      </c>
      <c r="BE2006">
        <v>158</v>
      </c>
      <c r="BG2006">
        <f t="shared" si="223"/>
        <v>158</v>
      </c>
    </row>
    <row r="2007" spans="1:61" x14ac:dyDescent="0.25">
      <c r="A2007" t="s">
        <v>54</v>
      </c>
      <c r="B2007">
        <v>110027</v>
      </c>
      <c r="C2007" t="s">
        <v>55</v>
      </c>
      <c r="D2007" t="s">
        <v>56</v>
      </c>
      <c r="E2007" s="1">
        <v>45974</v>
      </c>
      <c r="F2007" t="s">
        <v>2351</v>
      </c>
      <c r="G2007" t="s">
        <v>67</v>
      </c>
      <c r="H2007" t="str">
        <f t="shared" si="217"/>
        <v>Direct Sale</v>
      </c>
      <c r="K2007" s="3">
        <v>45974.76458333333</v>
      </c>
      <c r="L2007">
        <f t="shared" si="218"/>
        <v>13</v>
      </c>
      <c r="M2007" t="str">
        <f t="shared" si="219"/>
        <v>Thursday</v>
      </c>
      <c r="N2007" s="1" t="str">
        <f t="shared" si="220"/>
        <v>November</v>
      </c>
      <c r="O2007" s="2">
        <v>0.76458333333333328</v>
      </c>
      <c r="P2007" s="2" t="str">
        <f t="shared" si="221"/>
        <v>Week 2</v>
      </c>
      <c r="Q2007" t="s">
        <v>59</v>
      </c>
      <c r="R2007" s="5">
        <v>358</v>
      </c>
      <c r="S2007" s="5">
        <v>0</v>
      </c>
      <c r="T2007" s="5">
        <f t="shared" si="222"/>
        <v>0</v>
      </c>
      <c r="U2007" s="5">
        <v>358</v>
      </c>
      <c r="V2007" s="5">
        <v>0</v>
      </c>
      <c r="W2007" s="5">
        <v>17.899999999999999</v>
      </c>
      <c r="X2007" s="5">
        <v>0.1</v>
      </c>
      <c r="Y2007" s="5">
        <v>376</v>
      </c>
      <c r="Z2007" s="5">
        <v>376</v>
      </c>
      <c r="AA2007" t="s">
        <v>73</v>
      </c>
      <c r="AB2007">
        <v>78.349999999999994</v>
      </c>
      <c r="AC2007">
        <v>5.0599999999999996</v>
      </c>
      <c r="AD2007" t="s">
        <v>5778</v>
      </c>
      <c r="AE2007" t="s">
        <v>75</v>
      </c>
      <c r="AI2007" t="s">
        <v>89</v>
      </c>
      <c r="AJ2007" t="s">
        <v>56</v>
      </c>
      <c r="AK2007">
        <v>8929758003</v>
      </c>
      <c r="AO2007">
        <v>0</v>
      </c>
      <c r="AP2007">
        <v>0</v>
      </c>
      <c r="AQ2007">
        <v>376</v>
      </c>
      <c r="AZ2007">
        <v>358</v>
      </c>
      <c r="BA2007">
        <v>8.9499999999999993</v>
      </c>
      <c r="BB2007">
        <v>358</v>
      </c>
      <c r="BC2007">
        <v>8.9499999999999993</v>
      </c>
      <c r="BD2007" s="5">
        <v>376</v>
      </c>
      <c r="BE2007">
        <v>358</v>
      </c>
      <c r="BG2007">
        <f t="shared" si="223"/>
        <v>358</v>
      </c>
    </row>
    <row r="2008" spans="1:61" x14ac:dyDescent="0.25">
      <c r="A2008" t="s">
        <v>54</v>
      </c>
      <c r="B2008">
        <v>110027</v>
      </c>
      <c r="C2008" t="s">
        <v>55</v>
      </c>
      <c r="D2008" t="s">
        <v>56</v>
      </c>
      <c r="E2008" s="1">
        <v>45974</v>
      </c>
      <c r="F2008" t="s">
        <v>2352</v>
      </c>
      <c r="G2008" t="s">
        <v>67</v>
      </c>
      <c r="H2008" t="str">
        <f t="shared" si="217"/>
        <v>Direct Sale</v>
      </c>
      <c r="K2008" s="3">
        <v>45974.76458333333</v>
      </c>
      <c r="L2008">
        <f t="shared" si="218"/>
        <v>13</v>
      </c>
      <c r="M2008" t="str">
        <f t="shared" si="219"/>
        <v>Thursday</v>
      </c>
      <c r="N2008" s="1" t="str">
        <f t="shared" si="220"/>
        <v>November</v>
      </c>
      <c r="O2008" s="2">
        <v>0.76458333333333328</v>
      </c>
      <c r="P2008" s="2" t="str">
        <f t="shared" si="221"/>
        <v>Week 2</v>
      </c>
      <c r="Q2008" t="s">
        <v>59</v>
      </c>
      <c r="R2008" s="5">
        <v>369</v>
      </c>
      <c r="S2008" s="5">
        <v>0</v>
      </c>
      <c r="T2008" s="5">
        <f t="shared" si="222"/>
        <v>0</v>
      </c>
      <c r="U2008" s="5">
        <v>369</v>
      </c>
      <c r="V2008" s="5">
        <v>0</v>
      </c>
      <c r="W2008" s="5">
        <v>18.46</v>
      </c>
      <c r="X2008" s="5">
        <v>-0.46</v>
      </c>
      <c r="Y2008" s="5">
        <v>387</v>
      </c>
      <c r="Z2008" s="5">
        <v>387</v>
      </c>
      <c r="AA2008" t="s">
        <v>73</v>
      </c>
      <c r="AB2008">
        <v>82.79</v>
      </c>
      <c r="AC2008">
        <v>8.7200000000000006</v>
      </c>
      <c r="AD2008" t="s">
        <v>5778</v>
      </c>
      <c r="AE2008" t="s">
        <v>75</v>
      </c>
      <c r="AI2008" t="s">
        <v>573</v>
      </c>
      <c r="AJ2008" t="s">
        <v>320</v>
      </c>
      <c r="AK2008">
        <v>9582586969</v>
      </c>
      <c r="AO2008">
        <v>0</v>
      </c>
      <c r="AP2008">
        <v>0</v>
      </c>
      <c r="AQ2008">
        <v>387</v>
      </c>
      <c r="AZ2008">
        <v>369</v>
      </c>
      <c r="BA2008">
        <v>9.23</v>
      </c>
      <c r="BB2008">
        <v>369</v>
      </c>
      <c r="BC2008">
        <v>9.23</v>
      </c>
      <c r="BD2008" s="5">
        <v>387</v>
      </c>
      <c r="BE2008">
        <v>369</v>
      </c>
      <c r="BG2008">
        <f t="shared" si="223"/>
        <v>369</v>
      </c>
    </row>
    <row r="2009" spans="1:61" x14ac:dyDescent="0.25">
      <c r="A2009" t="s">
        <v>54</v>
      </c>
      <c r="B2009">
        <v>110027</v>
      </c>
      <c r="C2009" t="s">
        <v>55</v>
      </c>
      <c r="D2009" t="s">
        <v>56</v>
      </c>
      <c r="E2009" s="1">
        <v>45974</v>
      </c>
      <c r="F2009" t="s">
        <v>2353</v>
      </c>
      <c r="G2009" t="s">
        <v>67</v>
      </c>
      <c r="H2009" t="str">
        <f t="shared" si="217"/>
        <v>Direct Sale</v>
      </c>
      <c r="K2009" s="3">
        <v>45974.775694444441</v>
      </c>
      <c r="L2009">
        <f t="shared" si="218"/>
        <v>13</v>
      </c>
      <c r="M2009" t="str">
        <f t="shared" si="219"/>
        <v>Thursday</v>
      </c>
      <c r="N2009" s="1" t="str">
        <f t="shared" si="220"/>
        <v>November</v>
      </c>
      <c r="O2009" s="2">
        <v>0.77569444444444446</v>
      </c>
      <c r="P2009" s="2" t="str">
        <f t="shared" si="221"/>
        <v>Week 2</v>
      </c>
      <c r="Q2009" t="s">
        <v>59</v>
      </c>
      <c r="R2009" s="5">
        <v>109</v>
      </c>
      <c r="S2009" s="5">
        <v>0</v>
      </c>
      <c r="T2009" s="5">
        <f t="shared" si="222"/>
        <v>0</v>
      </c>
      <c r="U2009" s="5">
        <v>109</v>
      </c>
      <c r="V2009" s="5">
        <v>0</v>
      </c>
      <c r="W2009" s="5">
        <v>5.46</v>
      </c>
      <c r="X2009" s="5">
        <v>-0.46</v>
      </c>
      <c r="Y2009" s="5">
        <v>114</v>
      </c>
      <c r="Z2009" s="5">
        <v>114</v>
      </c>
      <c r="AA2009" t="s">
        <v>73</v>
      </c>
      <c r="AB2009">
        <v>24.63</v>
      </c>
      <c r="AC2009">
        <v>1.96</v>
      </c>
      <c r="AD2009" t="s">
        <v>5778</v>
      </c>
      <c r="AE2009" t="s">
        <v>75</v>
      </c>
      <c r="AI2009" t="s">
        <v>89</v>
      </c>
      <c r="AJ2009" t="s">
        <v>56</v>
      </c>
      <c r="AK2009">
        <v>8929758003</v>
      </c>
      <c r="AO2009">
        <v>0</v>
      </c>
      <c r="AP2009">
        <v>0</v>
      </c>
      <c r="AQ2009">
        <v>114</v>
      </c>
      <c r="AZ2009">
        <v>109</v>
      </c>
      <c r="BA2009">
        <v>2.73</v>
      </c>
      <c r="BB2009">
        <v>109</v>
      </c>
      <c r="BC2009">
        <v>2.73</v>
      </c>
      <c r="BD2009" s="5">
        <v>114</v>
      </c>
      <c r="BE2009">
        <v>109</v>
      </c>
      <c r="BG2009">
        <f t="shared" si="223"/>
        <v>109</v>
      </c>
    </row>
    <row r="2010" spans="1:61" x14ac:dyDescent="0.25">
      <c r="A2010" t="s">
        <v>54</v>
      </c>
      <c r="B2010">
        <v>110027</v>
      </c>
      <c r="C2010" t="s">
        <v>55</v>
      </c>
      <c r="D2010" t="s">
        <v>56</v>
      </c>
      <c r="E2010" s="1">
        <v>45974</v>
      </c>
      <c r="F2010" t="s">
        <v>2354</v>
      </c>
      <c r="G2010" t="s">
        <v>58</v>
      </c>
      <c r="H2010" t="str">
        <f t="shared" si="217"/>
        <v>Aggregator</v>
      </c>
      <c r="I2010">
        <v>7473237465</v>
      </c>
      <c r="J2010">
        <v>18528960</v>
      </c>
      <c r="K2010" s="3">
        <v>45974.777777777781</v>
      </c>
      <c r="L2010">
        <f t="shared" si="218"/>
        <v>13</v>
      </c>
      <c r="M2010" t="str">
        <f t="shared" si="219"/>
        <v>Thursday</v>
      </c>
      <c r="N2010" s="1" t="str">
        <f t="shared" si="220"/>
        <v>November</v>
      </c>
      <c r="O2010" s="2">
        <v>0.77777777777777779</v>
      </c>
      <c r="P2010" s="2" t="str">
        <f t="shared" si="221"/>
        <v>Week 2</v>
      </c>
      <c r="Q2010" t="s">
        <v>59</v>
      </c>
      <c r="R2010" s="5">
        <v>349</v>
      </c>
      <c r="S2010" s="5">
        <v>-174.5</v>
      </c>
      <c r="T2010" s="5">
        <f t="shared" si="222"/>
        <v>50</v>
      </c>
      <c r="U2010" s="5">
        <v>174.5</v>
      </c>
      <c r="V2010" s="5">
        <v>32</v>
      </c>
      <c r="W2010" s="5">
        <v>0</v>
      </c>
      <c r="X2010" s="5">
        <v>0</v>
      </c>
      <c r="Y2010" s="5">
        <v>206.5</v>
      </c>
      <c r="Z2010" s="5">
        <v>206.5</v>
      </c>
      <c r="AA2010" t="s">
        <v>60</v>
      </c>
      <c r="AB2010">
        <v>53.92</v>
      </c>
      <c r="AC2010">
        <v>4.7699999999999996</v>
      </c>
      <c r="AD2010" t="s">
        <v>60</v>
      </c>
      <c r="AE2010" t="s">
        <v>56</v>
      </c>
      <c r="AF2010">
        <v>7465</v>
      </c>
      <c r="AG2010">
        <v>7465</v>
      </c>
      <c r="AO2010">
        <v>32</v>
      </c>
      <c r="AP2010">
        <v>0</v>
      </c>
      <c r="AX2010">
        <v>206.5</v>
      </c>
      <c r="BD2010" s="5">
        <v>206.5</v>
      </c>
      <c r="BE2010">
        <v>174.5</v>
      </c>
      <c r="BG2010">
        <f t="shared" si="223"/>
        <v>174.5</v>
      </c>
      <c r="BI2010">
        <v>32</v>
      </c>
    </row>
    <row r="2011" spans="1:61" x14ac:dyDescent="0.25">
      <c r="A2011" t="s">
        <v>54</v>
      </c>
      <c r="B2011">
        <v>110027</v>
      </c>
      <c r="C2011" t="s">
        <v>55</v>
      </c>
      <c r="D2011" t="s">
        <v>56</v>
      </c>
      <c r="E2011" s="1">
        <v>45974</v>
      </c>
      <c r="F2011" t="s">
        <v>2355</v>
      </c>
      <c r="G2011" t="s">
        <v>58</v>
      </c>
      <c r="H2011" t="str">
        <f t="shared" si="217"/>
        <v>Aggregator</v>
      </c>
      <c r="I2011">
        <v>7473767939</v>
      </c>
      <c r="J2011">
        <v>18528960</v>
      </c>
      <c r="K2011" s="3">
        <v>45974.783333333333</v>
      </c>
      <c r="L2011">
        <f t="shared" si="218"/>
        <v>13</v>
      </c>
      <c r="M2011" t="str">
        <f t="shared" si="219"/>
        <v>Thursday</v>
      </c>
      <c r="N2011" s="1" t="str">
        <f t="shared" si="220"/>
        <v>November</v>
      </c>
      <c r="O2011" s="2">
        <v>0.78333333333333333</v>
      </c>
      <c r="P2011" s="2" t="str">
        <f t="shared" si="221"/>
        <v>Week 2</v>
      </c>
      <c r="Q2011" t="s">
        <v>59</v>
      </c>
      <c r="R2011" s="5">
        <v>229</v>
      </c>
      <c r="S2011" s="5">
        <v>-100</v>
      </c>
      <c r="T2011" s="5">
        <f t="shared" si="222"/>
        <v>43.668122270742359</v>
      </c>
      <c r="U2011" s="5">
        <v>129</v>
      </c>
      <c r="V2011" s="5">
        <v>32</v>
      </c>
      <c r="W2011" s="5">
        <v>0</v>
      </c>
      <c r="X2011" s="5">
        <v>0</v>
      </c>
      <c r="Y2011" s="5">
        <v>161</v>
      </c>
      <c r="Z2011" s="5">
        <v>161</v>
      </c>
      <c r="AA2011" t="s">
        <v>60</v>
      </c>
      <c r="AB2011">
        <v>53.79</v>
      </c>
      <c r="AC2011">
        <v>5.01</v>
      </c>
      <c r="AD2011" t="s">
        <v>60</v>
      </c>
      <c r="AE2011" t="s">
        <v>56</v>
      </c>
      <c r="AF2011">
        <v>7939</v>
      </c>
      <c r="AG2011">
        <v>7939</v>
      </c>
      <c r="AO2011">
        <v>32</v>
      </c>
      <c r="AP2011">
        <v>0</v>
      </c>
      <c r="AX2011">
        <v>161</v>
      </c>
      <c r="BD2011" s="5">
        <v>161</v>
      </c>
      <c r="BE2011">
        <v>129</v>
      </c>
      <c r="BG2011">
        <f t="shared" si="223"/>
        <v>129</v>
      </c>
      <c r="BI2011">
        <v>32</v>
      </c>
    </row>
    <row r="2012" spans="1:61" x14ac:dyDescent="0.25">
      <c r="A2012" t="s">
        <v>54</v>
      </c>
      <c r="B2012">
        <v>110027</v>
      </c>
      <c r="C2012" t="s">
        <v>55</v>
      </c>
      <c r="D2012" t="s">
        <v>56</v>
      </c>
      <c r="E2012" s="1">
        <v>45974</v>
      </c>
      <c r="F2012" t="s">
        <v>2356</v>
      </c>
      <c r="G2012" t="s">
        <v>58</v>
      </c>
      <c r="H2012" t="str">
        <f t="shared" si="217"/>
        <v>Aggregator</v>
      </c>
      <c r="I2012">
        <v>7470214687</v>
      </c>
      <c r="J2012">
        <v>18528960</v>
      </c>
      <c r="K2012" s="3">
        <v>45974.786805555559</v>
      </c>
      <c r="L2012">
        <f t="shared" si="218"/>
        <v>13</v>
      </c>
      <c r="M2012" t="str">
        <f t="shared" si="219"/>
        <v>Thursday</v>
      </c>
      <c r="N2012" s="1" t="str">
        <f t="shared" si="220"/>
        <v>November</v>
      </c>
      <c r="O2012" s="2">
        <v>0.78680555555555554</v>
      </c>
      <c r="P2012" s="2" t="str">
        <f t="shared" si="221"/>
        <v>Week 2</v>
      </c>
      <c r="Q2012" t="s">
        <v>59</v>
      </c>
      <c r="R2012" s="5">
        <v>518</v>
      </c>
      <c r="S2012" s="5">
        <v>-174.5</v>
      </c>
      <c r="T2012" s="5">
        <f t="shared" si="222"/>
        <v>33.687258687258684</v>
      </c>
      <c r="U2012" s="5">
        <v>343.5</v>
      </c>
      <c r="V2012" s="5">
        <v>32</v>
      </c>
      <c r="W2012" s="5">
        <v>0</v>
      </c>
      <c r="X2012" s="5">
        <v>0</v>
      </c>
      <c r="Y2012" s="5">
        <v>375.5</v>
      </c>
      <c r="Z2012" s="5">
        <v>375.5</v>
      </c>
      <c r="AA2012" t="s">
        <v>60</v>
      </c>
      <c r="AB2012">
        <v>94.9</v>
      </c>
      <c r="AC2012">
        <v>10.32</v>
      </c>
      <c r="AD2012" t="s">
        <v>60</v>
      </c>
      <c r="AE2012" t="s">
        <v>56</v>
      </c>
      <c r="AF2012">
        <v>4687</v>
      </c>
      <c r="AG2012">
        <v>4687</v>
      </c>
      <c r="AO2012">
        <v>32</v>
      </c>
      <c r="AP2012">
        <v>0</v>
      </c>
      <c r="AX2012">
        <v>375.5</v>
      </c>
      <c r="BD2012" s="5">
        <v>375.5</v>
      </c>
      <c r="BE2012">
        <v>343.5</v>
      </c>
      <c r="BG2012">
        <f t="shared" si="223"/>
        <v>343.5</v>
      </c>
      <c r="BI2012">
        <v>32</v>
      </c>
    </row>
    <row r="2013" spans="1:61" x14ac:dyDescent="0.25">
      <c r="A2013" t="s">
        <v>54</v>
      </c>
      <c r="B2013">
        <v>110027</v>
      </c>
      <c r="C2013" t="s">
        <v>55</v>
      </c>
      <c r="D2013" t="s">
        <v>56</v>
      </c>
      <c r="E2013" s="1">
        <v>45974</v>
      </c>
      <c r="F2013" t="s">
        <v>2357</v>
      </c>
      <c r="G2013" t="s">
        <v>67</v>
      </c>
      <c r="H2013" t="str">
        <f t="shared" si="217"/>
        <v>Direct Sale</v>
      </c>
      <c r="K2013" s="3">
        <v>45974.800694444442</v>
      </c>
      <c r="L2013">
        <f t="shared" si="218"/>
        <v>13</v>
      </c>
      <c r="M2013" t="str">
        <f t="shared" si="219"/>
        <v>Thursday</v>
      </c>
      <c r="N2013" s="1" t="str">
        <f t="shared" si="220"/>
        <v>November</v>
      </c>
      <c r="O2013" s="2">
        <v>0.80069444444444449</v>
      </c>
      <c r="P2013" s="2" t="str">
        <f t="shared" si="221"/>
        <v>Week 2</v>
      </c>
      <c r="Q2013" t="s">
        <v>59</v>
      </c>
      <c r="R2013" s="5">
        <v>932.66</v>
      </c>
      <c r="S2013" s="5">
        <v>0</v>
      </c>
      <c r="T2013" s="5">
        <f t="shared" si="222"/>
        <v>0</v>
      </c>
      <c r="U2013" s="5">
        <v>932.66</v>
      </c>
      <c r="V2013" s="5">
        <v>0</v>
      </c>
      <c r="W2013" s="5">
        <v>46.64</v>
      </c>
      <c r="X2013" s="5">
        <v>-0.3</v>
      </c>
      <c r="Y2013" s="5">
        <v>979</v>
      </c>
      <c r="Z2013" s="5">
        <v>979</v>
      </c>
      <c r="AA2013" t="s">
        <v>68</v>
      </c>
      <c r="AB2013">
        <v>277.43</v>
      </c>
      <c r="AC2013">
        <v>10.66</v>
      </c>
      <c r="AD2013" t="s">
        <v>5778</v>
      </c>
      <c r="AE2013" t="s">
        <v>75</v>
      </c>
      <c r="AI2013" t="s">
        <v>89</v>
      </c>
      <c r="AJ2013" t="s">
        <v>56</v>
      </c>
      <c r="AK2013">
        <v>8929758003</v>
      </c>
      <c r="AO2013">
        <v>0</v>
      </c>
      <c r="AP2013">
        <v>0</v>
      </c>
      <c r="AR2013">
        <v>979</v>
      </c>
      <c r="AZ2013">
        <v>932.66</v>
      </c>
      <c r="BA2013">
        <v>23.32</v>
      </c>
      <c r="BB2013">
        <v>932.66</v>
      </c>
      <c r="BC2013">
        <v>23.32</v>
      </c>
      <c r="BD2013" s="5">
        <v>979</v>
      </c>
      <c r="BE2013">
        <v>932.66</v>
      </c>
      <c r="BG2013">
        <f t="shared" si="223"/>
        <v>932.66</v>
      </c>
    </row>
    <row r="2014" spans="1:61" x14ac:dyDescent="0.25">
      <c r="A2014" t="s">
        <v>54</v>
      </c>
      <c r="B2014">
        <v>110027</v>
      </c>
      <c r="C2014" t="s">
        <v>55</v>
      </c>
      <c r="D2014" t="s">
        <v>56</v>
      </c>
      <c r="E2014" s="1">
        <v>45974</v>
      </c>
      <c r="F2014" t="s">
        <v>2358</v>
      </c>
      <c r="G2014" t="s">
        <v>63</v>
      </c>
      <c r="H2014" t="str">
        <f t="shared" si="217"/>
        <v>Aggregator</v>
      </c>
      <c r="I2014">
        <v>222011000000000</v>
      </c>
      <c r="J2014">
        <v>29811</v>
      </c>
      <c r="K2014" s="3">
        <v>45974.803472222222</v>
      </c>
      <c r="L2014">
        <f t="shared" si="218"/>
        <v>13</v>
      </c>
      <c r="M2014" t="str">
        <f t="shared" si="219"/>
        <v>Thursday</v>
      </c>
      <c r="N2014" s="1" t="str">
        <f t="shared" si="220"/>
        <v>November</v>
      </c>
      <c r="O2014" s="2">
        <v>0.80347222222222225</v>
      </c>
      <c r="P2014" s="2" t="str">
        <f t="shared" si="221"/>
        <v>Week 2</v>
      </c>
      <c r="Q2014" t="s">
        <v>59</v>
      </c>
      <c r="R2014" s="5">
        <v>318</v>
      </c>
      <c r="S2014" s="5">
        <v>-93.74</v>
      </c>
      <c r="T2014" s="5">
        <f t="shared" si="222"/>
        <v>29.477987421383645</v>
      </c>
      <c r="U2014" s="5">
        <v>224.26</v>
      </c>
      <c r="V2014" s="5">
        <v>32</v>
      </c>
      <c r="W2014" s="5">
        <v>0</v>
      </c>
      <c r="X2014" s="5">
        <v>-0.26</v>
      </c>
      <c r="Y2014" s="5">
        <v>256</v>
      </c>
      <c r="Z2014" s="5">
        <v>256</v>
      </c>
      <c r="AA2014" t="s">
        <v>64</v>
      </c>
      <c r="AB2014">
        <v>56.99</v>
      </c>
      <c r="AC2014">
        <v>6.73</v>
      </c>
      <c r="AD2014" t="s">
        <v>64</v>
      </c>
      <c r="AE2014" t="s">
        <v>56</v>
      </c>
      <c r="AF2014">
        <v>3446</v>
      </c>
      <c r="AG2014">
        <v>3446</v>
      </c>
      <c r="AO2014">
        <v>32</v>
      </c>
      <c r="AP2014">
        <v>0</v>
      </c>
      <c r="AW2014">
        <v>256</v>
      </c>
      <c r="BD2014" s="5">
        <v>256</v>
      </c>
      <c r="BE2014">
        <v>224.26</v>
      </c>
      <c r="BG2014">
        <f t="shared" si="223"/>
        <v>224.26</v>
      </c>
      <c r="BH2014">
        <v>32</v>
      </c>
    </row>
    <row r="2015" spans="1:61" x14ac:dyDescent="0.25">
      <c r="A2015" t="s">
        <v>54</v>
      </c>
      <c r="B2015">
        <v>110027</v>
      </c>
      <c r="C2015" t="s">
        <v>55</v>
      </c>
      <c r="D2015" t="s">
        <v>56</v>
      </c>
      <c r="E2015" s="1">
        <v>45974</v>
      </c>
      <c r="F2015" t="s">
        <v>2359</v>
      </c>
      <c r="G2015" t="s">
        <v>58</v>
      </c>
      <c r="H2015" t="str">
        <f t="shared" si="217"/>
        <v>Aggregator</v>
      </c>
      <c r="I2015">
        <v>7476906350</v>
      </c>
      <c r="J2015">
        <v>18528960</v>
      </c>
      <c r="K2015" s="3">
        <v>45974.81527777778</v>
      </c>
      <c r="L2015">
        <f t="shared" si="218"/>
        <v>13</v>
      </c>
      <c r="M2015" t="str">
        <f t="shared" si="219"/>
        <v>Thursday</v>
      </c>
      <c r="N2015" s="1" t="str">
        <f t="shared" si="220"/>
        <v>November</v>
      </c>
      <c r="O2015" s="2">
        <v>0.81527777777777777</v>
      </c>
      <c r="P2015" s="2" t="str">
        <f t="shared" si="221"/>
        <v>Week 2</v>
      </c>
      <c r="Q2015" t="s">
        <v>59</v>
      </c>
      <c r="R2015" s="5">
        <v>295</v>
      </c>
      <c r="S2015" s="5">
        <v>-83.5</v>
      </c>
      <c r="T2015" s="5">
        <f t="shared" si="222"/>
        <v>28.305084745762709</v>
      </c>
      <c r="U2015" s="5">
        <v>211.5</v>
      </c>
      <c r="V2015" s="5">
        <v>32</v>
      </c>
      <c r="W2015" s="5">
        <v>0</v>
      </c>
      <c r="X2015" s="5">
        <v>0</v>
      </c>
      <c r="Y2015" s="5">
        <v>243.5</v>
      </c>
      <c r="Z2015" s="5">
        <v>243.5</v>
      </c>
      <c r="AA2015" t="s">
        <v>60</v>
      </c>
      <c r="AB2015">
        <v>60.52</v>
      </c>
      <c r="AC2015">
        <v>3.92</v>
      </c>
      <c r="AD2015" t="s">
        <v>60</v>
      </c>
      <c r="AE2015" t="s">
        <v>56</v>
      </c>
      <c r="AF2015">
        <v>6350</v>
      </c>
      <c r="AG2015">
        <v>6350</v>
      </c>
      <c r="AO2015">
        <v>32</v>
      </c>
      <c r="AP2015">
        <v>0</v>
      </c>
      <c r="AX2015">
        <v>243.5</v>
      </c>
      <c r="BD2015" s="5">
        <v>243.5</v>
      </c>
      <c r="BE2015">
        <v>211.5</v>
      </c>
      <c r="BG2015">
        <f t="shared" si="223"/>
        <v>211.5</v>
      </c>
      <c r="BI2015">
        <v>32</v>
      </c>
    </row>
    <row r="2016" spans="1:61" x14ac:dyDescent="0.25">
      <c r="A2016" t="s">
        <v>54</v>
      </c>
      <c r="B2016">
        <v>110027</v>
      </c>
      <c r="C2016" t="s">
        <v>55</v>
      </c>
      <c r="D2016" t="s">
        <v>56</v>
      </c>
      <c r="E2016" s="1">
        <v>45974</v>
      </c>
      <c r="F2016" t="s">
        <v>2360</v>
      </c>
      <c r="G2016" t="s">
        <v>67</v>
      </c>
      <c r="H2016" t="str">
        <f t="shared" si="217"/>
        <v>Direct Sale</v>
      </c>
      <c r="K2016" s="3">
        <v>45974.820833333331</v>
      </c>
      <c r="L2016">
        <f t="shared" si="218"/>
        <v>13</v>
      </c>
      <c r="M2016" t="str">
        <f t="shared" si="219"/>
        <v>Thursday</v>
      </c>
      <c r="N2016" s="1" t="str">
        <f t="shared" si="220"/>
        <v>November</v>
      </c>
      <c r="O2016" s="2">
        <v>0.8208333333333333</v>
      </c>
      <c r="P2016" s="2" t="str">
        <f t="shared" si="221"/>
        <v>Week 2</v>
      </c>
      <c r="Q2016" t="s">
        <v>59</v>
      </c>
      <c r="R2016" s="5">
        <v>496.09</v>
      </c>
      <c r="S2016" s="5">
        <v>0</v>
      </c>
      <c r="T2016" s="5">
        <f t="shared" si="222"/>
        <v>0</v>
      </c>
      <c r="U2016" s="5">
        <v>496.09</v>
      </c>
      <c r="V2016" s="5">
        <v>0</v>
      </c>
      <c r="W2016" s="5">
        <v>24.8</v>
      </c>
      <c r="X2016" s="5">
        <v>0.11</v>
      </c>
      <c r="Y2016" s="5">
        <v>521</v>
      </c>
      <c r="Z2016" s="5">
        <v>521</v>
      </c>
      <c r="AA2016" t="s">
        <v>73</v>
      </c>
      <c r="AB2016">
        <v>121.45</v>
      </c>
      <c r="AC2016">
        <v>4.5199999999999996</v>
      </c>
      <c r="AD2016" t="s">
        <v>5778</v>
      </c>
      <c r="AE2016" t="s">
        <v>75</v>
      </c>
      <c r="AI2016" t="s">
        <v>89</v>
      </c>
      <c r="AJ2016" t="s">
        <v>56</v>
      </c>
      <c r="AK2016">
        <v>8929758003</v>
      </c>
      <c r="AO2016">
        <v>0</v>
      </c>
      <c r="AP2016">
        <v>0</v>
      </c>
      <c r="AQ2016">
        <v>521</v>
      </c>
      <c r="AZ2016">
        <v>496.09</v>
      </c>
      <c r="BA2016">
        <v>12.4</v>
      </c>
      <c r="BB2016">
        <v>496.09</v>
      </c>
      <c r="BC2016">
        <v>12.4</v>
      </c>
      <c r="BD2016" s="5">
        <v>521</v>
      </c>
      <c r="BE2016">
        <v>496.09</v>
      </c>
      <c r="BG2016">
        <f t="shared" si="223"/>
        <v>496.09</v>
      </c>
    </row>
    <row r="2017" spans="1:61" x14ac:dyDescent="0.25">
      <c r="A2017" t="s">
        <v>54</v>
      </c>
      <c r="B2017">
        <v>110027</v>
      </c>
      <c r="C2017" t="s">
        <v>55</v>
      </c>
      <c r="D2017" t="s">
        <v>56</v>
      </c>
      <c r="E2017" s="1">
        <v>45974</v>
      </c>
      <c r="F2017" t="s">
        <v>2361</v>
      </c>
      <c r="G2017" t="s">
        <v>63</v>
      </c>
      <c r="H2017" t="str">
        <f t="shared" si="217"/>
        <v>Aggregator</v>
      </c>
      <c r="I2017">
        <v>222013000000000</v>
      </c>
      <c r="J2017">
        <v>29811</v>
      </c>
      <c r="K2017" s="3">
        <v>45974.823611111111</v>
      </c>
      <c r="L2017">
        <f t="shared" si="218"/>
        <v>13</v>
      </c>
      <c r="M2017" t="str">
        <f t="shared" si="219"/>
        <v>Thursday</v>
      </c>
      <c r="N2017" s="1" t="str">
        <f t="shared" si="220"/>
        <v>November</v>
      </c>
      <c r="O2017" s="2">
        <v>0.82361111111111107</v>
      </c>
      <c r="P2017" s="2" t="str">
        <f t="shared" si="221"/>
        <v>Week 2</v>
      </c>
      <c r="Q2017" t="s">
        <v>59</v>
      </c>
      <c r="R2017" s="5">
        <v>349</v>
      </c>
      <c r="S2017" s="5">
        <v>-175</v>
      </c>
      <c r="T2017" s="5">
        <f t="shared" si="222"/>
        <v>50.143266475644701</v>
      </c>
      <c r="U2017" s="5">
        <v>174</v>
      </c>
      <c r="V2017" s="5">
        <v>32</v>
      </c>
      <c r="W2017" s="5">
        <v>0</v>
      </c>
      <c r="X2017" s="5">
        <v>0</v>
      </c>
      <c r="Y2017" s="5">
        <v>206</v>
      </c>
      <c r="Z2017" s="5">
        <v>206</v>
      </c>
      <c r="AA2017" t="s">
        <v>64</v>
      </c>
      <c r="AB2017">
        <v>65.069999999999993</v>
      </c>
      <c r="AC2017">
        <v>4.7699999999999996</v>
      </c>
      <c r="AD2017" t="s">
        <v>64</v>
      </c>
      <c r="AE2017" t="s">
        <v>56</v>
      </c>
      <c r="AF2017">
        <v>751</v>
      </c>
      <c r="AG2017">
        <v>751</v>
      </c>
      <c r="AO2017">
        <v>32</v>
      </c>
      <c r="AP2017">
        <v>0</v>
      </c>
      <c r="AW2017">
        <v>206</v>
      </c>
      <c r="BD2017" s="5">
        <v>206</v>
      </c>
      <c r="BE2017">
        <v>174</v>
      </c>
      <c r="BG2017">
        <f t="shared" si="223"/>
        <v>174</v>
      </c>
      <c r="BH2017">
        <v>32</v>
      </c>
    </row>
    <row r="2018" spans="1:61" x14ac:dyDescent="0.25">
      <c r="A2018" t="s">
        <v>54</v>
      </c>
      <c r="B2018">
        <v>110027</v>
      </c>
      <c r="C2018" t="s">
        <v>55</v>
      </c>
      <c r="D2018" t="s">
        <v>56</v>
      </c>
      <c r="E2018" s="1">
        <v>45974</v>
      </c>
      <c r="F2018" t="s">
        <v>2362</v>
      </c>
      <c r="G2018" t="s">
        <v>63</v>
      </c>
      <c r="H2018" t="str">
        <f t="shared" si="217"/>
        <v>Aggregator</v>
      </c>
      <c r="I2018">
        <v>222013000000000</v>
      </c>
      <c r="J2018">
        <v>29811</v>
      </c>
      <c r="K2018" s="3">
        <v>45974.82708333333</v>
      </c>
      <c r="L2018">
        <f t="shared" si="218"/>
        <v>13</v>
      </c>
      <c r="M2018" t="str">
        <f t="shared" si="219"/>
        <v>Thursday</v>
      </c>
      <c r="N2018" s="1" t="str">
        <f t="shared" si="220"/>
        <v>November</v>
      </c>
      <c r="O2018" s="2">
        <v>0.82708333333333328</v>
      </c>
      <c r="P2018" s="2" t="str">
        <f t="shared" si="221"/>
        <v>Week 2</v>
      </c>
      <c r="Q2018" t="s">
        <v>59</v>
      </c>
      <c r="R2018" s="5">
        <v>349</v>
      </c>
      <c r="S2018" s="5">
        <v>-175</v>
      </c>
      <c r="T2018" s="5">
        <f t="shared" si="222"/>
        <v>50.143266475644701</v>
      </c>
      <c r="U2018" s="5">
        <v>174</v>
      </c>
      <c r="V2018" s="5">
        <v>32</v>
      </c>
      <c r="W2018" s="5">
        <v>0</v>
      </c>
      <c r="X2018" s="5">
        <v>0</v>
      </c>
      <c r="Y2018" s="5">
        <v>206</v>
      </c>
      <c r="Z2018" s="5">
        <v>206</v>
      </c>
      <c r="AA2018" t="s">
        <v>64</v>
      </c>
      <c r="AB2018">
        <v>65.069999999999993</v>
      </c>
      <c r="AC2018">
        <v>4.7699999999999996</v>
      </c>
      <c r="AD2018" t="s">
        <v>64</v>
      </c>
      <c r="AE2018" t="s">
        <v>56</v>
      </c>
      <c r="AF2018">
        <v>7307</v>
      </c>
      <c r="AG2018">
        <v>7307</v>
      </c>
      <c r="AO2018">
        <v>32</v>
      </c>
      <c r="AP2018">
        <v>0</v>
      </c>
      <c r="AW2018">
        <v>206</v>
      </c>
      <c r="BD2018" s="5">
        <v>206</v>
      </c>
      <c r="BE2018">
        <v>174</v>
      </c>
      <c r="BG2018">
        <f t="shared" si="223"/>
        <v>174</v>
      </c>
      <c r="BH2018">
        <v>32</v>
      </c>
    </row>
    <row r="2019" spans="1:61" x14ac:dyDescent="0.25">
      <c r="A2019" t="s">
        <v>54</v>
      </c>
      <c r="B2019">
        <v>110027</v>
      </c>
      <c r="C2019" t="s">
        <v>55</v>
      </c>
      <c r="D2019" t="s">
        <v>56</v>
      </c>
      <c r="E2019" s="1">
        <v>45974</v>
      </c>
      <c r="F2019" t="s">
        <v>2363</v>
      </c>
      <c r="G2019" t="s">
        <v>63</v>
      </c>
      <c r="H2019" t="str">
        <f t="shared" si="217"/>
        <v>Aggregator</v>
      </c>
      <c r="I2019">
        <v>222014000000000</v>
      </c>
      <c r="J2019">
        <v>29811</v>
      </c>
      <c r="K2019" s="3">
        <v>45974.834722222222</v>
      </c>
      <c r="L2019">
        <f t="shared" si="218"/>
        <v>13</v>
      </c>
      <c r="M2019" t="str">
        <f t="shared" si="219"/>
        <v>Thursday</v>
      </c>
      <c r="N2019" s="1" t="str">
        <f t="shared" si="220"/>
        <v>November</v>
      </c>
      <c r="O2019" s="2">
        <v>0.83472222222222225</v>
      </c>
      <c r="P2019" s="2" t="str">
        <f t="shared" si="221"/>
        <v>Week 2</v>
      </c>
      <c r="Q2019" t="s">
        <v>59</v>
      </c>
      <c r="R2019" s="5">
        <v>327</v>
      </c>
      <c r="S2019" s="5">
        <v>-93.74</v>
      </c>
      <c r="T2019" s="5">
        <f t="shared" si="222"/>
        <v>28.666666666666664</v>
      </c>
      <c r="U2019" s="5">
        <v>233.26</v>
      </c>
      <c r="V2019" s="5">
        <v>32</v>
      </c>
      <c r="W2019" s="5">
        <v>0</v>
      </c>
      <c r="X2019" s="5">
        <v>-0.26</v>
      </c>
      <c r="Y2019" s="5">
        <v>265</v>
      </c>
      <c r="Z2019" s="5">
        <v>265</v>
      </c>
      <c r="AA2019" t="s">
        <v>64</v>
      </c>
      <c r="AB2019">
        <v>65.75</v>
      </c>
      <c r="AC2019">
        <v>5.88</v>
      </c>
      <c r="AD2019" t="s">
        <v>64</v>
      </c>
      <c r="AE2019" t="s">
        <v>56</v>
      </c>
      <c r="AF2019">
        <v>3674</v>
      </c>
      <c r="AG2019">
        <v>3674</v>
      </c>
      <c r="AO2019">
        <v>32</v>
      </c>
      <c r="AP2019">
        <v>0</v>
      </c>
      <c r="AW2019">
        <v>265</v>
      </c>
      <c r="BD2019" s="5">
        <v>265</v>
      </c>
      <c r="BE2019">
        <v>233.26</v>
      </c>
      <c r="BG2019">
        <f t="shared" si="223"/>
        <v>233.26</v>
      </c>
      <c r="BH2019">
        <v>32</v>
      </c>
    </row>
    <row r="2020" spans="1:61" x14ac:dyDescent="0.25">
      <c r="A2020" t="s">
        <v>54</v>
      </c>
      <c r="B2020">
        <v>110027</v>
      </c>
      <c r="C2020" t="s">
        <v>55</v>
      </c>
      <c r="D2020" t="s">
        <v>56</v>
      </c>
      <c r="E2020" s="1">
        <v>45974</v>
      </c>
      <c r="F2020" t="s">
        <v>2364</v>
      </c>
      <c r="G2020" t="s">
        <v>58</v>
      </c>
      <c r="H2020" t="str">
        <f t="shared" si="217"/>
        <v>Aggregator</v>
      </c>
      <c r="I2020">
        <v>7476210312</v>
      </c>
      <c r="J2020">
        <v>18528960</v>
      </c>
      <c r="K2020" s="3">
        <v>45974.834722222222</v>
      </c>
      <c r="L2020">
        <f t="shared" si="218"/>
        <v>13</v>
      </c>
      <c r="M2020" t="str">
        <f t="shared" si="219"/>
        <v>Thursday</v>
      </c>
      <c r="N2020" s="1" t="str">
        <f t="shared" si="220"/>
        <v>November</v>
      </c>
      <c r="O2020" s="2">
        <v>0.83472222222222225</v>
      </c>
      <c r="P2020" s="2" t="str">
        <f t="shared" si="221"/>
        <v>Week 2</v>
      </c>
      <c r="Q2020" t="s">
        <v>59</v>
      </c>
      <c r="R2020" s="5">
        <v>219</v>
      </c>
      <c r="S2020" s="5">
        <v>-100</v>
      </c>
      <c r="T2020" s="5">
        <f t="shared" si="222"/>
        <v>45.662100456621005</v>
      </c>
      <c r="U2020" s="5">
        <v>119</v>
      </c>
      <c r="V2020" s="5">
        <v>32</v>
      </c>
      <c r="W2020" s="5">
        <v>0</v>
      </c>
      <c r="X2020" s="5">
        <v>0</v>
      </c>
      <c r="Y2020" s="5">
        <v>151</v>
      </c>
      <c r="Z2020" s="5">
        <v>151</v>
      </c>
      <c r="AA2020" t="s">
        <v>60</v>
      </c>
      <c r="AB2020">
        <v>37.49</v>
      </c>
      <c r="AC2020">
        <v>4.7699999999999996</v>
      </c>
      <c r="AD2020" t="s">
        <v>60</v>
      </c>
      <c r="AE2020" t="s">
        <v>56</v>
      </c>
      <c r="AF2020">
        <v>312</v>
      </c>
      <c r="AG2020">
        <v>312</v>
      </c>
      <c r="AO2020">
        <v>32</v>
      </c>
      <c r="AP2020">
        <v>0</v>
      </c>
      <c r="AX2020">
        <v>151</v>
      </c>
      <c r="BD2020" s="5">
        <v>151</v>
      </c>
      <c r="BE2020">
        <v>119</v>
      </c>
      <c r="BG2020">
        <f t="shared" si="223"/>
        <v>119</v>
      </c>
      <c r="BI2020">
        <v>32</v>
      </c>
    </row>
    <row r="2021" spans="1:61" x14ac:dyDescent="0.25">
      <c r="A2021" t="s">
        <v>54</v>
      </c>
      <c r="B2021">
        <v>110027</v>
      </c>
      <c r="C2021" t="s">
        <v>55</v>
      </c>
      <c r="D2021" t="s">
        <v>56</v>
      </c>
      <c r="E2021" s="1">
        <v>45974</v>
      </c>
      <c r="F2021" t="s">
        <v>2365</v>
      </c>
      <c r="G2021" t="s">
        <v>58</v>
      </c>
      <c r="H2021" t="str">
        <f t="shared" si="217"/>
        <v>Aggregator</v>
      </c>
      <c r="I2021">
        <v>7479027606</v>
      </c>
      <c r="J2021">
        <v>18528960</v>
      </c>
      <c r="K2021" s="3">
        <v>45974.840277777781</v>
      </c>
      <c r="L2021">
        <f t="shared" si="218"/>
        <v>13</v>
      </c>
      <c r="M2021" t="str">
        <f t="shared" si="219"/>
        <v>Thursday</v>
      </c>
      <c r="N2021" s="1" t="str">
        <f t="shared" si="220"/>
        <v>November</v>
      </c>
      <c r="O2021" s="2">
        <v>0.84027777777777779</v>
      </c>
      <c r="P2021" s="2" t="str">
        <f t="shared" si="221"/>
        <v>Week 2</v>
      </c>
      <c r="Q2021" t="s">
        <v>59</v>
      </c>
      <c r="R2021" s="5">
        <v>386</v>
      </c>
      <c r="S2021" s="5">
        <v>-75</v>
      </c>
      <c r="T2021" s="5">
        <f t="shared" si="222"/>
        <v>19.430051813471501</v>
      </c>
      <c r="U2021" s="5">
        <v>311</v>
      </c>
      <c r="V2021" s="5">
        <v>32</v>
      </c>
      <c r="W2021" s="5">
        <v>0</v>
      </c>
      <c r="X2021" s="5">
        <v>0</v>
      </c>
      <c r="Y2021" s="5">
        <v>343</v>
      </c>
      <c r="Z2021" s="5">
        <v>343</v>
      </c>
      <c r="AA2021" t="s">
        <v>60</v>
      </c>
      <c r="AB2021">
        <v>68.22</v>
      </c>
      <c r="AC2021">
        <v>8.39</v>
      </c>
      <c r="AD2021" t="s">
        <v>60</v>
      </c>
      <c r="AE2021" t="s">
        <v>56</v>
      </c>
      <c r="AF2021">
        <v>7606</v>
      </c>
      <c r="AG2021">
        <v>7606</v>
      </c>
      <c r="AO2021">
        <v>32</v>
      </c>
      <c r="AP2021">
        <v>0</v>
      </c>
      <c r="AX2021">
        <v>343</v>
      </c>
      <c r="BD2021" s="5">
        <v>343</v>
      </c>
      <c r="BE2021">
        <v>311</v>
      </c>
      <c r="BG2021">
        <f t="shared" si="223"/>
        <v>311</v>
      </c>
      <c r="BI2021">
        <v>32</v>
      </c>
    </row>
    <row r="2022" spans="1:61" x14ac:dyDescent="0.25">
      <c r="A2022" t="s">
        <v>54</v>
      </c>
      <c r="B2022">
        <v>110027</v>
      </c>
      <c r="C2022" t="s">
        <v>55</v>
      </c>
      <c r="D2022" t="s">
        <v>56</v>
      </c>
      <c r="E2022" s="1">
        <v>45974</v>
      </c>
      <c r="F2022" t="s">
        <v>2366</v>
      </c>
      <c r="G2022" t="s">
        <v>58</v>
      </c>
      <c r="H2022" t="str">
        <f t="shared" si="217"/>
        <v>Aggregator</v>
      </c>
      <c r="I2022">
        <v>7471892366</v>
      </c>
      <c r="J2022">
        <v>18528960</v>
      </c>
      <c r="K2022" s="3">
        <v>45974.843055555553</v>
      </c>
      <c r="L2022">
        <f t="shared" si="218"/>
        <v>13</v>
      </c>
      <c r="M2022" t="str">
        <f t="shared" si="219"/>
        <v>Thursday</v>
      </c>
      <c r="N2022" s="1" t="str">
        <f t="shared" si="220"/>
        <v>November</v>
      </c>
      <c r="O2022" s="2">
        <v>0.84305555555555556</v>
      </c>
      <c r="P2022" s="2" t="str">
        <f t="shared" si="221"/>
        <v>Week 2</v>
      </c>
      <c r="Q2022" t="s">
        <v>59</v>
      </c>
      <c r="R2022" s="5">
        <v>303</v>
      </c>
      <c r="S2022" s="5">
        <v>-75</v>
      </c>
      <c r="T2022" s="5">
        <f t="shared" si="222"/>
        <v>24.752475247524753</v>
      </c>
      <c r="U2022" s="5">
        <v>228</v>
      </c>
      <c r="V2022" s="5">
        <v>32</v>
      </c>
      <c r="W2022" s="5">
        <v>0</v>
      </c>
      <c r="X2022" s="5">
        <v>0</v>
      </c>
      <c r="Y2022" s="5">
        <v>260</v>
      </c>
      <c r="Z2022" s="5">
        <v>260</v>
      </c>
      <c r="AA2022" t="s">
        <v>60</v>
      </c>
      <c r="AB2022">
        <v>50.37</v>
      </c>
      <c r="AC2022">
        <v>5.01</v>
      </c>
      <c r="AD2022" t="s">
        <v>60</v>
      </c>
      <c r="AE2022" t="s">
        <v>56</v>
      </c>
      <c r="AF2022">
        <v>2366</v>
      </c>
      <c r="AG2022">
        <v>2366</v>
      </c>
      <c r="AO2022">
        <v>32</v>
      </c>
      <c r="AP2022">
        <v>0</v>
      </c>
      <c r="AX2022">
        <v>260</v>
      </c>
      <c r="BD2022" s="5">
        <v>260</v>
      </c>
      <c r="BE2022">
        <v>228.01</v>
      </c>
      <c r="BG2022">
        <f t="shared" si="223"/>
        <v>228.01</v>
      </c>
      <c r="BI2022">
        <v>32</v>
      </c>
    </row>
    <row r="2023" spans="1:61" x14ac:dyDescent="0.25">
      <c r="A2023" t="s">
        <v>54</v>
      </c>
      <c r="B2023">
        <v>110027</v>
      </c>
      <c r="C2023" t="s">
        <v>55</v>
      </c>
      <c r="D2023" t="s">
        <v>56</v>
      </c>
      <c r="E2023" s="1">
        <v>45974</v>
      </c>
      <c r="F2023" t="s">
        <v>2367</v>
      </c>
      <c r="G2023" t="s">
        <v>63</v>
      </c>
      <c r="H2023" t="str">
        <f t="shared" si="217"/>
        <v>Aggregator</v>
      </c>
      <c r="I2023">
        <v>222015000000000</v>
      </c>
      <c r="J2023">
        <v>29811</v>
      </c>
      <c r="K2023" s="3">
        <v>45974.84375</v>
      </c>
      <c r="L2023">
        <f t="shared" si="218"/>
        <v>13</v>
      </c>
      <c r="M2023" t="str">
        <f t="shared" si="219"/>
        <v>Thursday</v>
      </c>
      <c r="N2023" s="1" t="str">
        <f t="shared" si="220"/>
        <v>November</v>
      </c>
      <c r="O2023" s="2">
        <v>0.84375</v>
      </c>
      <c r="P2023" s="2" t="str">
        <f t="shared" si="221"/>
        <v>Week 2</v>
      </c>
      <c r="Q2023" t="s">
        <v>59</v>
      </c>
      <c r="R2023" s="5">
        <v>229</v>
      </c>
      <c r="S2023" s="5">
        <v>-90</v>
      </c>
      <c r="T2023" s="5">
        <f t="shared" si="222"/>
        <v>39.301310043668117</v>
      </c>
      <c r="U2023" s="5">
        <v>139</v>
      </c>
      <c r="V2023" s="5">
        <v>32</v>
      </c>
      <c r="W2023" s="5">
        <v>0</v>
      </c>
      <c r="X2023" s="5">
        <v>0</v>
      </c>
      <c r="Y2023" s="5">
        <v>171</v>
      </c>
      <c r="Z2023" s="5">
        <v>171</v>
      </c>
      <c r="AA2023" t="s">
        <v>64</v>
      </c>
      <c r="AB2023">
        <v>50.99</v>
      </c>
      <c r="AC2023">
        <v>4.7699999999999996</v>
      </c>
      <c r="AD2023" t="s">
        <v>64</v>
      </c>
      <c r="AE2023" t="s">
        <v>56</v>
      </c>
      <c r="AF2023">
        <v>5732</v>
      </c>
      <c r="AG2023">
        <v>5732</v>
      </c>
      <c r="AO2023">
        <v>32</v>
      </c>
      <c r="AP2023">
        <v>0</v>
      </c>
      <c r="AW2023">
        <v>171</v>
      </c>
      <c r="BD2023" s="5">
        <v>171</v>
      </c>
      <c r="BE2023">
        <v>139</v>
      </c>
      <c r="BG2023">
        <f t="shared" si="223"/>
        <v>139</v>
      </c>
      <c r="BH2023">
        <v>32</v>
      </c>
    </row>
    <row r="2024" spans="1:61" x14ac:dyDescent="0.25">
      <c r="A2024" t="s">
        <v>54</v>
      </c>
      <c r="B2024">
        <v>110027</v>
      </c>
      <c r="C2024" t="s">
        <v>55</v>
      </c>
      <c r="D2024" t="s">
        <v>56</v>
      </c>
      <c r="E2024" s="1">
        <v>45974</v>
      </c>
      <c r="F2024" t="s">
        <v>2368</v>
      </c>
      <c r="G2024" t="s">
        <v>63</v>
      </c>
      <c r="H2024" t="str">
        <f t="shared" si="217"/>
        <v>Aggregator</v>
      </c>
      <c r="I2024">
        <v>222015000000000</v>
      </c>
      <c r="J2024">
        <v>29811</v>
      </c>
      <c r="K2024" s="3">
        <v>45974.851388888892</v>
      </c>
      <c r="L2024">
        <f t="shared" si="218"/>
        <v>13</v>
      </c>
      <c r="M2024" t="str">
        <f t="shared" si="219"/>
        <v>Thursday</v>
      </c>
      <c r="N2024" s="1" t="str">
        <f t="shared" si="220"/>
        <v>November</v>
      </c>
      <c r="O2024" s="2">
        <v>0.85138888888888886</v>
      </c>
      <c r="P2024" s="2" t="str">
        <f t="shared" si="221"/>
        <v>Week 2</v>
      </c>
      <c r="Q2024" t="s">
        <v>59</v>
      </c>
      <c r="R2024" s="5">
        <v>248</v>
      </c>
      <c r="S2024" s="5">
        <v>-90</v>
      </c>
      <c r="T2024" s="5">
        <f t="shared" si="222"/>
        <v>36.29032258064516</v>
      </c>
      <c r="U2024" s="5">
        <v>158</v>
      </c>
      <c r="V2024" s="5">
        <v>32</v>
      </c>
      <c r="W2024" s="5">
        <v>0</v>
      </c>
      <c r="X2024" s="5">
        <v>0</v>
      </c>
      <c r="Y2024" s="5">
        <v>190</v>
      </c>
      <c r="Z2024" s="5">
        <v>190</v>
      </c>
      <c r="AA2024" t="s">
        <v>64</v>
      </c>
      <c r="AB2024">
        <v>50.15</v>
      </c>
      <c r="AC2024">
        <v>4.7699999999999996</v>
      </c>
      <c r="AD2024" t="s">
        <v>64</v>
      </c>
      <c r="AE2024" t="s">
        <v>56</v>
      </c>
      <c r="AF2024">
        <v>4889</v>
      </c>
      <c r="AG2024">
        <v>4889</v>
      </c>
      <c r="AO2024">
        <v>32</v>
      </c>
      <c r="AP2024">
        <v>0</v>
      </c>
      <c r="AW2024">
        <v>190</v>
      </c>
      <c r="BD2024" s="5">
        <v>190</v>
      </c>
      <c r="BE2024">
        <v>158</v>
      </c>
      <c r="BG2024">
        <f t="shared" si="223"/>
        <v>158</v>
      </c>
      <c r="BH2024">
        <v>32</v>
      </c>
    </row>
    <row r="2025" spans="1:61" x14ac:dyDescent="0.25">
      <c r="A2025" t="s">
        <v>54</v>
      </c>
      <c r="B2025">
        <v>110027</v>
      </c>
      <c r="C2025" t="s">
        <v>55</v>
      </c>
      <c r="D2025" t="s">
        <v>56</v>
      </c>
      <c r="E2025" s="1">
        <v>45974</v>
      </c>
      <c r="F2025" t="s">
        <v>2369</v>
      </c>
      <c r="G2025" t="s">
        <v>67</v>
      </c>
      <c r="H2025" t="str">
        <f t="shared" si="217"/>
        <v>Direct Sale</v>
      </c>
      <c r="K2025" s="3">
        <v>45974.857638888891</v>
      </c>
      <c r="L2025">
        <f t="shared" si="218"/>
        <v>13</v>
      </c>
      <c r="M2025" t="str">
        <f t="shared" si="219"/>
        <v>Thursday</v>
      </c>
      <c r="N2025" s="1" t="str">
        <f t="shared" si="220"/>
        <v>November</v>
      </c>
      <c r="O2025" s="2">
        <v>0.85763888888888884</v>
      </c>
      <c r="P2025" s="2" t="str">
        <f t="shared" si="221"/>
        <v>Week 2</v>
      </c>
      <c r="Q2025" t="s">
        <v>59</v>
      </c>
      <c r="R2025" s="5">
        <v>169</v>
      </c>
      <c r="S2025" s="5">
        <v>0</v>
      </c>
      <c r="T2025" s="5">
        <f t="shared" si="222"/>
        <v>0</v>
      </c>
      <c r="U2025" s="5">
        <v>169</v>
      </c>
      <c r="V2025" s="5">
        <v>0</v>
      </c>
      <c r="W2025" s="5">
        <v>8.4600000000000009</v>
      </c>
      <c r="X2025" s="5">
        <v>-0.46</v>
      </c>
      <c r="Y2025" s="5">
        <v>177</v>
      </c>
      <c r="Z2025" s="5">
        <v>177</v>
      </c>
      <c r="AA2025" t="s">
        <v>73</v>
      </c>
      <c r="AB2025">
        <v>42.13</v>
      </c>
      <c r="AC2025">
        <v>2.2799999999999998</v>
      </c>
      <c r="AD2025" t="s">
        <v>5778</v>
      </c>
      <c r="AE2025" t="s">
        <v>75</v>
      </c>
      <c r="AI2025" t="s">
        <v>89</v>
      </c>
      <c r="AJ2025" t="s">
        <v>56</v>
      </c>
      <c r="AK2025">
        <v>8929758003</v>
      </c>
      <c r="AO2025">
        <v>0</v>
      </c>
      <c r="AP2025">
        <v>0</v>
      </c>
      <c r="AQ2025">
        <v>177</v>
      </c>
      <c r="AZ2025">
        <v>169</v>
      </c>
      <c r="BA2025">
        <v>4.2300000000000004</v>
      </c>
      <c r="BB2025">
        <v>169</v>
      </c>
      <c r="BC2025">
        <v>4.2300000000000004</v>
      </c>
      <c r="BD2025" s="5">
        <v>177</v>
      </c>
      <c r="BE2025">
        <v>169</v>
      </c>
      <c r="BG2025">
        <f t="shared" si="223"/>
        <v>169</v>
      </c>
    </row>
    <row r="2026" spans="1:61" x14ac:dyDescent="0.25">
      <c r="A2026" t="s">
        <v>54</v>
      </c>
      <c r="B2026">
        <v>110027</v>
      </c>
      <c r="C2026" t="s">
        <v>55</v>
      </c>
      <c r="D2026" t="s">
        <v>56</v>
      </c>
      <c r="E2026" s="1">
        <v>45974</v>
      </c>
      <c r="F2026" t="s">
        <v>2370</v>
      </c>
      <c r="G2026" t="s">
        <v>67</v>
      </c>
      <c r="H2026" t="str">
        <f t="shared" si="217"/>
        <v>Direct Sale</v>
      </c>
      <c r="K2026" s="3">
        <v>45974.85833333333</v>
      </c>
      <c r="L2026">
        <f t="shared" si="218"/>
        <v>13</v>
      </c>
      <c r="M2026" t="str">
        <f t="shared" si="219"/>
        <v>Thursday</v>
      </c>
      <c r="N2026" s="1" t="str">
        <f t="shared" si="220"/>
        <v>November</v>
      </c>
      <c r="O2026" s="2">
        <v>0.85833333333333328</v>
      </c>
      <c r="P2026" s="2" t="str">
        <f t="shared" si="221"/>
        <v>Week 2</v>
      </c>
      <c r="Q2026" t="s">
        <v>59</v>
      </c>
      <c r="R2026" s="5">
        <v>158</v>
      </c>
      <c r="S2026" s="5">
        <v>0</v>
      </c>
      <c r="T2026" s="5">
        <f t="shared" si="222"/>
        <v>0</v>
      </c>
      <c r="U2026" s="5">
        <v>158</v>
      </c>
      <c r="V2026" s="5">
        <v>0</v>
      </c>
      <c r="W2026" s="5">
        <v>7.9</v>
      </c>
      <c r="X2026" s="5">
        <v>0.1</v>
      </c>
      <c r="Y2026" s="5">
        <v>166</v>
      </c>
      <c r="Z2026" s="5">
        <v>166</v>
      </c>
      <c r="AA2026" t="s">
        <v>73</v>
      </c>
      <c r="AB2026">
        <v>39.01</v>
      </c>
      <c r="AC2026">
        <v>3.92</v>
      </c>
      <c r="AD2026" t="s">
        <v>5778</v>
      </c>
      <c r="AE2026" t="s">
        <v>75</v>
      </c>
      <c r="AI2026" t="s">
        <v>89</v>
      </c>
      <c r="AJ2026" t="s">
        <v>56</v>
      </c>
      <c r="AK2026">
        <v>8929758003</v>
      </c>
      <c r="AO2026">
        <v>0</v>
      </c>
      <c r="AP2026">
        <v>0</v>
      </c>
      <c r="AQ2026">
        <v>166</v>
      </c>
      <c r="AZ2026">
        <v>158</v>
      </c>
      <c r="BA2026">
        <v>3.95</v>
      </c>
      <c r="BB2026">
        <v>158</v>
      </c>
      <c r="BC2026">
        <v>3.95</v>
      </c>
      <c r="BD2026" s="5">
        <v>166</v>
      </c>
      <c r="BE2026">
        <v>158</v>
      </c>
      <c r="BG2026">
        <f t="shared" si="223"/>
        <v>158</v>
      </c>
    </row>
    <row r="2027" spans="1:61" x14ac:dyDescent="0.25">
      <c r="A2027" t="s">
        <v>54</v>
      </c>
      <c r="B2027">
        <v>110027</v>
      </c>
      <c r="C2027" t="s">
        <v>55</v>
      </c>
      <c r="D2027" t="s">
        <v>56</v>
      </c>
      <c r="E2027" s="1">
        <v>45974</v>
      </c>
      <c r="F2027" t="s">
        <v>2371</v>
      </c>
      <c r="G2027" t="s">
        <v>67</v>
      </c>
      <c r="H2027" t="str">
        <f t="shared" si="217"/>
        <v>Direct Sale</v>
      </c>
      <c r="K2027" s="3">
        <v>45974.85833333333</v>
      </c>
      <c r="L2027">
        <f t="shared" si="218"/>
        <v>13</v>
      </c>
      <c r="M2027" t="str">
        <f t="shared" si="219"/>
        <v>Thursday</v>
      </c>
      <c r="N2027" s="1" t="str">
        <f t="shared" si="220"/>
        <v>November</v>
      </c>
      <c r="O2027" s="2">
        <v>0.85833333333333328</v>
      </c>
      <c r="P2027" s="2" t="str">
        <f t="shared" si="221"/>
        <v>Week 2</v>
      </c>
      <c r="Q2027" t="s">
        <v>59</v>
      </c>
      <c r="R2027" s="5">
        <v>99</v>
      </c>
      <c r="S2027" s="5">
        <v>0</v>
      </c>
      <c r="T2027" s="5">
        <f t="shared" si="222"/>
        <v>0</v>
      </c>
      <c r="U2027" s="5">
        <v>99</v>
      </c>
      <c r="V2027" s="5">
        <v>0</v>
      </c>
      <c r="W2027" s="5">
        <v>4.96</v>
      </c>
      <c r="X2027" s="5">
        <v>0.04</v>
      </c>
      <c r="Y2027" s="5">
        <v>104</v>
      </c>
      <c r="Z2027" s="5">
        <v>104</v>
      </c>
      <c r="AA2027" t="s">
        <v>68</v>
      </c>
      <c r="AB2027">
        <v>21.83</v>
      </c>
      <c r="AC2027">
        <v>1.96</v>
      </c>
      <c r="AD2027" t="s">
        <v>5778</v>
      </c>
      <c r="AE2027" t="s">
        <v>75</v>
      </c>
      <c r="AI2027" t="s">
        <v>89</v>
      </c>
      <c r="AJ2027" t="s">
        <v>56</v>
      </c>
      <c r="AK2027">
        <v>8929758003</v>
      </c>
      <c r="AO2027">
        <v>0</v>
      </c>
      <c r="AP2027">
        <v>0</v>
      </c>
      <c r="AR2027">
        <v>104</v>
      </c>
      <c r="AZ2027">
        <v>99</v>
      </c>
      <c r="BA2027">
        <v>2.48</v>
      </c>
      <c r="BB2027">
        <v>99</v>
      </c>
      <c r="BC2027">
        <v>2.48</v>
      </c>
      <c r="BD2027" s="5">
        <v>104</v>
      </c>
      <c r="BE2027">
        <v>99</v>
      </c>
      <c r="BG2027">
        <f t="shared" si="223"/>
        <v>99</v>
      </c>
    </row>
    <row r="2028" spans="1:61" x14ac:dyDescent="0.25">
      <c r="A2028" t="s">
        <v>54</v>
      </c>
      <c r="B2028">
        <v>110027</v>
      </c>
      <c r="C2028" t="s">
        <v>55</v>
      </c>
      <c r="D2028" t="s">
        <v>56</v>
      </c>
      <c r="E2028" s="1">
        <v>45974</v>
      </c>
      <c r="F2028" t="s">
        <v>2372</v>
      </c>
      <c r="G2028" t="s">
        <v>63</v>
      </c>
      <c r="H2028" t="str">
        <f t="shared" si="217"/>
        <v>Aggregator</v>
      </c>
      <c r="I2028">
        <v>222016000000000</v>
      </c>
      <c r="J2028">
        <v>29811</v>
      </c>
      <c r="K2028" s="3">
        <v>45974.85833333333</v>
      </c>
      <c r="L2028">
        <f t="shared" si="218"/>
        <v>13</v>
      </c>
      <c r="M2028" t="str">
        <f t="shared" si="219"/>
        <v>Thursday</v>
      </c>
      <c r="N2028" s="1" t="str">
        <f t="shared" si="220"/>
        <v>November</v>
      </c>
      <c r="O2028" s="2">
        <v>0.85833333333333328</v>
      </c>
      <c r="P2028" s="2" t="str">
        <f t="shared" si="221"/>
        <v>Week 2</v>
      </c>
      <c r="Q2028" t="s">
        <v>59</v>
      </c>
      <c r="R2028" s="5">
        <v>188</v>
      </c>
      <c r="S2028" s="5">
        <v>-84.6</v>
      </c>
      <c r="T2028" s="5">
        <f t="shared" si="222"/>
        <v>44.999999999999993</v>
      </c>
      <c r="U2028" s="5">
        <v>103.4</v>
      </c>
      <c r="V2028" s="5">
        <v>32</v>
      </c>
      <c r="W2028" s="5">
        <v>0</v>
      </c>
      <c r="X2028" s="5">
        <v>-0.4</v>
      </c>
      <c r="Y2028" s="5">
        <v>135</v>
      </c>
      <c r="Z2028" s="5">
        <v>135</v>
      </c>
      <c r="AA2028" t="s">
        <v>64</v>
      </c>
      <c r="AB2028">
        <v>29.41</v>
      </c>
      <c r="AC2028">
        <v>6.85</v>
      </c>
      <c r="AD2028" t="s">
        <v>64</v>
      </c>
      <c r="AE2028" t="s">
        <v>56</v>
      </c>
      <c r="AF2028">
        <v>8866</v>
      </c>
      <c r="AG2028">
        <v>8866</v>
      </c>
      <c r="AO2028">
        <v>32</v>
      </c>
      <c r="AP2028">
        <v>0</v>
      </c>
      <c r="AW2028">
        <v>135</v>
      </c>
      <c r="BD2028" s="5">
        <v>135</v>
      </c>
      <c r="BE2028">
        <v>103.4</v>
      </c>
      <c r="BG2028">
        <f t="shared" si="223"/>
        <v>103.4</v>
      </c>
      <c r="BH2028">
        <v>32</v>
      </c>
    </row>
    <row r="2029" spans="1:61" x14ac:dyDescent="0.25">
      <c r="A2029" t="s">
        <v>54</v>
      </c>
      <c r="B2029">
        <v>110027</v>
      </c>
      <c r="C2029" t="s">
        <v>55</v>
      </c>
      <c r="D2029" t="s">
        <v>56</v>
      </c>
      <c r="E2029" s="1">
        <v>45974</v>
      </c>
      <c r="F2029" t="s">
        <v>2373</v>
      </c>
      <c r="G2029" t="s">
        <v>67</v>
      </c>
      <c r="H2029" t="str">
        <f t="shared" si="217"/>
        <v>Direct Sale</v>
      </c>
      <c r="K2029" s="3">
        <v>45974.867361111108</v>
      </c>
      <c r="L2029">
        <f t="shared" si="218"/>
        <v>13</v>
      </c>
      <c r="M2029" t="str">
        <f t="shared" si="219"/>
        <v>Thursday</v>
      </c>
      <c r="N2029" s="1" t="str">
        <f t="shared" si="220"/>
        <v>November</v>
      </c>
      <c r="O2029" s="2">
        <v>0.86736111111111114</v>
      </c>
      <c r="P2029" s="2" t="str">
        <f t="shared" si="221"/>
        <v>Week 2</v>
      </c>
      <c r="Q2029" t="s">
        <v>59</v>
      </c>
      <c r="R2029" s="5">
        <v>179</v>
      </c>
      <c r="S2029" s="5">
        <v>0</v>
      </c>
      <c r="T2029" s="5">
        <f t="shared" si="222"/>
        <v>0</v>
      </c>
      <c r="U2029" s="5">
        <v>179</v>
      </c>
      <c r="V2029" s="5">
        <v>0</v>
      </c>
      <c r="W2029" s="5">
        <v>8.9600000000000009</v>
      </c>
      <c r="X2029" s="5">
        <v>0.04</v>
      </c>
      <c r="Y2029" s="5">
        <v>188</v>
      </c>
      <c r="Z2029" s="5">
        <v>188</v>
      </c>
      <c r="AA2029" t="s">
        <v>68</v>
      </c>
      <c r="AB2029">
        <v>37.49</v>
      </c>
      <c r="AC2029">
        <v>2.56</v>
      </c>
      <c r="AD2029" t="s">
        <v>5778</v>
      </c>
      <c r="AE2029" t="s">
        <v>75</v>
      </c>
      <c r="AI2029" t="s">
        <v>89</v>
      </c>
      <c r="AJ2029" t="s">
        <v>56</v>
      </c>
      <c r="AK2029">
        <v>8929758003</v>
      </c>
      <c r="AO2029">
        <v>0</v>
      </c>
      <c r="AP2029">
        <v>0</v>
      </c>
      <c r="AR2029">
        <v>188</v>
      </c>
      <c r="AZ2029">
        <v>179</v>
      </c>
      <c r="BA2029">
        <v>4.4800000000000004</v>
      </c>
      <c r="BB2029">
        <v>179</v>
      </c>
      <c r="BC2029">
        <v>4.4800000000000004</v>
      </c>
      <c r="BD2029" s="5">
        <v>188</v>
      </c>
      <c r="BE2029">
        <v>179</v>
      </c>
      <c r="BG2029">
        <f t="shared" si="223"/>
        <v>179</v>
      </c>
    </row>
    <row r="2030" spans="1:61" x14ac:dyDescent="0.25">
      <c r="A2030" t="s">
        <v>54</v>
      </c>
      <c r="B2030">
        <v>110027</v>
      </c>
      <c r="C2030" t="s">
        <v>55</v>
      </c>
      <c r="D2030" t="s">
        <v>56</v>
      </c>
      <c r="E2030" s="1">
        <v>45974</v>
      </c>
      <c r="F2030" t="s">
        <v>2374</v>
      </c>
      <c r="G2030" t="s">
        <v>67</v>
      </c>
      <c r="H2030" t="str">
        <f t="shared" si="217"/>
        <v>Direct Sale</v>
      </c>
      <c r="K2030" s="3">
        <v>45974.868750000001</v>
      </c>
      <c r="L2030">
        <f t="shared" si="218"/>
        <v>13</v>
      </c>
      <c r="M2030" t="str">
        <f t="shared" si="219"/>
        <v>Thursday</v>
      </c>
      <c r="N2030" s="1" t="str">
        <f t="shared" si="220"/>
        <v>November</v>
      </c>
      <c r="O2030" s="2">
        <v>0.86875000000000002</v>
      </c>
      <c r="P2030" s="2" t="str">
        <f t="shared" si="221"/>
        <v>Week 2</v>
      </c>
      <c r="Q2030" t="s">
        <v>59</v>
      </c>
      <c r="R2030" s="5">
        <v>179</v>
      </c>
      <c r="S2030" s="5">
        <v>0</v>
      </c>
      <c r="T2030" s="5">
        <f t="shared" si="222"/>
        <v>0</v>
      </c>
      <c r="U2030" s="5">
        <v>179</v>
      </c>
      <c r="V2030" s="5">
        <v>0</v>
      </c>
      <c r="W2030" s="5">
        <v>8.9600000000000009</v>
      </c>
      <c r="X2030" s="5">
        <v>0.04</v>
      </c>
      <c r="Y2030" s="5">
        <v>188</v>
      </c>
      <c r="Z2030" s="5">
        <v>188</v>
      </c>
      <c r="AA2030" t="s">
        <v>68</v>
      </c>
      <c r="AB2030">
        <v>37.49</v>
      </c>
      <c r="AC2030">
        <v>2.56</v>
      </c>
      <c r="AD2030" t="s">
        <v>5778</v>
      </c>
      <c r="AE2030" t="s">
        <v>75</v>
      </c>
      <c r="AI2030" t="s">
        <v>2375</v>
      </c>
      <c r="AJ2030" t="s">
        <v>2376</v>
      </c>
      <c r="AK2030">
        <v>9911806868</v>
      </c>
      <c r="AO2030">
        <v>0</v>
      </c>
      <c r="AP2030">
        <v>0</v>
      </c>
      <c r="AR2030">
        <v>188</v>
      </c>
      <c r="AZ2030">
        <v>179</v>
      </c>
      <c r="BA2030">
        <v>4.4800000000000004</v>
      </c>
      <c r="BB2030">
        <v>179</v>
      </c>
      <c r="BC2030">
        <v>4.4800000000000004</v>
      </c>
      <c r="BD2030" s="5">
        <v>188</v>
      </c>
      <c r="BE2030">
        <v>179</v>
      </c>
      <c r="BG2030">
        <f t="shared" si="223"/>
        <v>179</v>
      </c>
    </row>
    <row r="2031" spans="1:61" x14ac:dyDescent="0.25">
      <c r="A2031" t="s">
        <v>54</v>
      </c>
      <c r="B2031">
        <v>110027</v>
      </c>
      <c r="C2031" t="s">
        <v>55</v>
      </c>
      <c r="D2031" t="s">
        <v>56</v>
      </c>
      <c r="E2031" s="1">
        <v>45974</v>
      </c>
      <c r="F2031" t="s">
        <v>2377</v>
      </c>
      <c r="G2031" t="s">
        <v>58</v>
      </c>
      <c r="H2031" t="str">
        <f t="shared" si="217"/>
        <v>Aggregator</v>
      </c>
      <c r="I2031">
        <v>7468726332</v>
      </c>
      <c r="J2031">
        <v>18528960</v>
      </c>
      <c r="K2031" s="3">
        <v>45974.874305555553</v>
      </c>
      <c r="L2031">
        <f t="shared" si="218"/>
        <v>13</v>
      </c>
      <c r="M2031" t="str">
        <f t="shared" si="219"/>
        <v>Thursday</v>
      </c>
      <c r="N2031" s="1" t="str">
        <f t="shared" si="220"/>
        <v>November</v>
      </c>
      <c r="O2031" s="2">
        <v>0.87430555555555556</v>
      </c>
      <c r="P2031" s="2" t="str">
        <f t="shared" si="221"/>
        <v>Week 2</v>
      </c>
      <c r="Q2031" t="s">
        <v>59</v>
      </c>
      <c r="R2031" s="5">
        <v>248</v>
      </c>
      <c r="S2031" s="5">
        <v>0</v>
      </c>
      <c r="T2031" s="5">
        <f t="shared" si="222"/>
        <v>0</v>
      </c>
      <c r="U2031" s="5">
        <v>248</v>
      </c>
      <c r="V2031" s="5">
        <v>32</v>
      </c>
      <c r="W2031" s="5">
        <v>0</v>
      </c>
      <c r="X2031" s="5">
        <v>0</v>
      </c>
      <c r="Y2031" s="5">
        <v>280</v>
      </c>
      <c r="Z2031" s="5">
        <v>280</v>
      </c>
      <c r="AA2031" t="s">
        <v>60</v>
      </c>
      <c r="AB2031">
        <v>51.88</v>
      </c>
      <c r="AC2031">
        <v>5.01</v>
      </c>
      <c r="AD2031" t="s">
        <v>60</v>
      </c>
      <c r="AE2031" t="s">
        <v>56</v>
      </c>
      <c r="AF2031">
        <v>6332</v>
      </c>
      <c r="AG2031">
        <v>6332</v>
      </c>
      <c r="AO2031">
        <v>32</v>
      </c>
      <c r="AP2031">
        <v>0</v>
      </c>
      <c r="AX2031">
        <v>280</v>
      </c>
      <c r="BD2031" s="5">
        <v>280</v>
      </c>
      <c r="BE2031">
        <v>248</v>
      </c>
      <c r="BG2031">
        <f t="shared" si="223"/>
        <v>248</v>
      </c>
      <c r="BI2031">
        <v>32</v>
      </c>
    </row>
    <row r="2032" spans="1:61" x14ac:dyDescent="0.25">
      <c r="A2032" t="s">
        <v>54</v>
      </c>
      <c r="B2032">
        <v>110027</v>
      </c>
      <c r="C2032" t="s">
        <v>55</v>
      </c>
      <c r="D2032" t="s">
        <v>56</v>
      </c>
      <c r="E2032" s="1">
        <v>45974</v>
      </c>
      <c r="F2032" t="s">
        <v>2378</v>
      </c>
      <c r="G2032" t="s">
        <v>58</v>
      </c>
      <c r="H2032" t="str">
        <f t="shared" si="217"/>
        <v>Aggregator</v>
      </c>
      <c r="I2032">
        <v>7457162897</v>
      </c>
      <c r="J2032">
        <v>18528960</v>
      </c>
      <c r="K2032" s="3">
        <v>45974.879861111112</v>
      </c>
      <c r="L2032">
        <f t="shared" si="218"/>
        <v>13</v>
      </c>
      <c r="M2032" t="str">
        <f t="shared" si="219"/>
        <v>Thursday</v>
      </c>
      <c r="N2032" s="1" t="str">
        <f t="shared" si="220"/>
        <v>November</v>
      </c>
      <c r="O2032" s="2">
        <v>0.87986111111111109</v>
      </c>
      <c r="P2032" s="2" t="str">
        <f t="shared" si="221"/>
        <v>Week 2</v>
      </c>
      <c r="Q2032" t="s">
        <v>59</v>
      </c>
      <c r="R2032" s="5">
        <v>517</v>
      </c>
      <c r="S2032" s="5">
        <v>-75</v>
      </c>
      <c r="T2032" s="5">
        <f t="shared" si="222"/>
        <v>14.506769825918761</v>
      </c>
      <c r="U2032" s="5">
        <v>442</v>
      </c>
      <c r="V2032" s="5">
        <v>32</v>
      </c>
      <c r="W2032" s="5">
        <v>0</v>
      </c>
      <c r="X2032" s="5">
        <v>0</v>
      </c>
      <c r="Y2032" s="5">
        <v>474</v>
      </c>
      <c r="Z2032" s="5">
        <v>474</v>
      </c>
      <c r="AA2032" t="s">
        <v>60</v>
      </c>
      <c r="AB2032">
        <v>90.33</v>
      </c>
      <c r="AC2032">
        <v>11.5</v>
      </c>
      <c r="AD2032" t="s">
        <v>60</v>
      </c>
      <c r="AE2032" t="s">
        <v>56</v>
      </c>
      <c r="AF2032">
        <v>2897</v>
      </c>
      <c r="AG2032">
        <v>2897</v>
      </c>
      <c r="AO2032">
        <v>32</v>
      </c>
      <c r="AP2032">
        <v>0</v>
      </c>
      <c r="AX2032">
        <v>474</v>
      </c>
      <c r="BD2032" s="5">
        <v>474</v>
      </c>
      <c r="BE2032">
        <v>442</v>
      </c>
      <c r="BG2032">
        <f t="shared" si="223"/>
        <v>442</v>
      </c>
      <c r="BI2032">
        <v>32</v>
      </c>
    </row>
    <row r="2033" spans="1:60" x14ac:dyDescent="0.25">
      <c r="A2033" t="s">
        <v>54</v>
      </c>
      <c r="B2033">
        <v>110027</v>
      </c>
      <c r="C2033" t="s">
        <v>55</v>
      </c>
      <c r="D2033" t="s">
        <v>56</v>
      </c>
      <c r="E2033" s="1">
        <v>45974</v>
      </c>
      <c r="F2033" t="s">
        <v>2379</v>
      </c>
      <c r="G2033" t="s">
        <v>63</v>
      </c>
      <c r="H2033" t="str">
        <f t="shared" si="217"/>
        <v>Aggregator</v>
      </c>
      <c r="I2033">
        <v>222018000000000</v>
      </c>
      <c r="J2033">
        <v>29811</v>
      </c>
      <c r="K2033" s="3">
        <v>45974.881249999999</v>
      </c>
      <c r="L2033">
        <f t="shared" si="218"/>
        <v>13</v>
      </c>
      <c r="M2033" t="str">
        <f t="shared" si="219"/>
        <v>Thursday</v>
      </c>
      <c r="N2033" s="1" t="str">
        <f t="shared" si="220"/>
        <v>November</v>
      </c>
      <c r="O2033" s="2">
        <v>0.88124999999999998</v>
      </c>
      <c r="P2033" s="2" t="str">
        <f t="shared" si="221"/>
        <v>Week 2</v>
      </c>
      <c r="Q2033" t="s">
        <v>59</v>
      </c>
      <c r="R2033" s="5">
        <v>857</v>
      </c>
      <c r="S2033" s="5">
        <v>-199.99</v>
      </c>
      <c r="T2033" s="5">
        <f t="shared" si="222"/>
        <v>23.336056009334889</v>
      </c>
      <c r="U2033" s="5">
        <v>657.01</v>
      </c>
      <c r="V2033" s="5">
        <v>32</v>
      </c>
      <c r="W2033" s="5">
        <v>0</v>
      </c>
      <c r="X2033" s="5">
        <v>-0.01</v>
      </c>
      <c r="Y2033" s="5">
        <v>689</v>
      </c>
      <c r="Z2033" s="5">
        <v>689</v>
      </c>
      <c r="AA2033" t="s">
        <v>64</v>
      </c>
      <c r="AB2033">
        <v>170.67</v>
      </c>
      <c r="AC2033">
        <v>14.31</v>
      </c>
      <c r="AD2033" t="s">
        <v>64</v>
      </c>
      <c r="AE2033" t="s">
        <v>56</v>
      </c>
      <c r="AF2033">
        <v>5538</v>
      </c>
      <c r="AG2033">
        <v>5538</v>
      </c>
      <c r="AO2033">
        <v>32</v>
      </c>
      <c r="AP2033">
        <v>0</v>
      </c>
      <c r="AW2033">
        <v>689</v>
      </c>
      <c r="BD2033" s="5">
        <v>689</v>
      </c>
      <c r="BE2033">
        <v>657.01</v>
      </c>
      <c r="BG2033">
        <f t="shared" si="223"/>
        <v>657.01</v>
      </c>
      <c r="BH2033">
        <v>32</v>
      </c>
    </row>
    <row r="2034" spans="1:60" x14ac:dyDescent="0.25">
      <c r="A2034" t="s">
        <v>54</v>
      </c>
      <c r="B2034">
        <v>110027</v>
      </c>
      <c r="C2034" t="s">
        <v>55</v>
      </c>
      <c r="D2034" t="s">
        <v>56</v>
      </c>
      <c r="E2034" s="1">
        <v>45974</v>
      </c>
      <c r="F2034" t="s">
        <v>2380</v>
      </c>
      <c r="G2034" t="s">
        <v>63</v>
      </c>
      <c r="H2034" t="str">
        <f t="shared" si="217"/>
        <v>Aggregator</v>
      </c>
      <c r="I2034">
        <v>222018000000000</v>
      </c>
      <c r="J2034">
        <v>29811</v>
      </c>
      <c r="K2034" s="3">
        <v>45974.886111111111</v>
      </c>
      <c r="L2034">
        <f t="shared" si="218"/>
        <v>13</v>
      </c>
      <c r="M2034" t="str">
        <f t="shared" si="219"/>
        <v>Thursday</v>
      </c>
      <c r="N2034" s="1" t="str">
        <f t="shared" si="220"/>
        <v>November</v>
      </c>
      <c r="O2034" s="2">
        <v>0.88611111111111107</v>
      </c>
      <c r="P2034" s="2" t="str">
        <f t="shared" si="221"/>
        <v>Week 2</v>
      </c>
      <c r="Q2034" t="s">
        <v>59</v>
      </c>
      <c r="R2034" s="5">
        <v>963</v>
      </c>
      <c r="S2034" s="5">
        <v>-338.75</v>
      </c>
      <c r="T2034" s="5">
        <f t="shared" si="222"/>
        <v>35.176531671858775</v>
      </c>
      <c r="U2034" s="5">
        <v>624.25</v>
      </c>
      <c r="V2034" s="5">
        <v>32</v>
      </c>
      <c r="W2034" s="5">
        <v>0</v>
      </c>
      <c r="X2034" s="5">
        <v>-0.25</v>
      </c>
      <c r="Y2034" s="5">
        <v>656</v>
      </c>
      <c r="Z2034" s="5">
        <v>656</v>
      </c>
      <c r="AA2034" t="s">
        <v>64</v>
      </c>
      <c r="AB2034">
        <v>170.58</v>
      </c>
      <c r="AC2034">
        <v>19.37</v>
      </c>
      <c r="AD2034" t="s">
        <v>64</v>
      </c>
      <c r="AE2034" t="s">
        <v>56</v>
      </c>
      <c r="AF2034">
        <v>5228</v>
      </c>
      <c r="AG2034">
        <v>5228</v>
      </c>
      <c r="AO2034">
        <v>32</v>
      </c>
      <c r="AP2034">
        <v>0</v>
      </c>
      <c r="AW2034">
        <v>656</v>
      </c>
      <c r="BD2034" s="5">
        <v>656</v>
      </c>
      <c r="BE2034">
        <v>624.25</v>
      </c>
      <c r="BG2034">
        <f t="shared" si="223"/>
        <v>624.25</v>
      </c>
      <c r="BH2034">
        <v>32</v>
      </c>
    </row>
    <row r="2035" spans="1:60" x14ac:dyDescent="0.25">
      <c r="A2035" t="s">
        <v>54</v>
      </c>
      <c r="B2035">
        <v>110027</v>
      </c>
      <c r="C2035" t="s">
        <v>55</v>
      </c>
      <c r="D2035" t="s">
        <v>56</v>
      </c>
      <c r="E2035" s="1">
        <v>45974</v>
      </c>
      <c r="F2035" t="s">
        <v>2381</v>
      </c>
      <c r="G2035" t="s">
        <v>63</v>
      </c>
      <c r="H2035" t="str">
        <f t="shared" si="217"/>
        <v>Aggregator</v>
      </c>
      <c r="I2035">
        <v>222019000000000</v>
      </c>
      <c r="J2035">
        <v>29811</v>
      </c>
      <c r="K2035" s="3">
        <v>45974.892361111109</v>
      </c>
      <c r="L2035">
        <f t="shared" si="218"/>
        <v>13</v>
      </c>
      <c r="M2035" t="str">
        <f t="shared" si="219"/>
        <v>Thursday</v>
      </c>
      <c r="N2035" s="1" t="str">
        <f t="shared" si="220"/>
        <v>November</v>
      </c>
      <c r="O2035" s="2">
        <v>0.89236111111111116</v>
      </c>
      <c r="P2035" s="2" t="str">
        <f t="shared" si="221"/>
        <v>Week 2</v>
      </c>
      <c r="Q2035" t="s">
        <v>59</v>
      </c>
      <c r="R2035" s="5">
        <v>526</v>
      </c>
      <c r="S2035" s="5">
        <v>-93.74</v>
      </c>
      <c r="T2035" s="5">
        <f t="shared" si="222"/>
        <v>17.821292775665398</v>
      </c>
      <c r="U2035" s="5">
        <v>432.26</v>
      </c>
      <c r="V2035" s="5">
        <v>32</v>
      </c>
      <c r="W2035" s="5">
        <v>0</v>
      </c>
      <c r="X2035" s="5">
        <v>-0.26</v>
      </c>
      <c r="Y2035" s="5">
        <v>464</v>
      </c>
      <c r="Z2035" s="5">
        <v>464</v>
      </c>
      <c r="AA2035" t="s">
        <v>64</v>
      </c>
      <c r="AB2035">
        <v>95.36</v>
      </c>
      <c r="AC2035">
        <v>11.43</v>
      </c>
      <c r="AD2035" t="s">
        <v>64</v>
      </c>
      <c r="AE2035" t="s">
        <v>56</v>
      </c>
      <c r="AF2035">
        <v>8618</v>
      </c>
      <c r="AG2035">
        <v>8618</v>
      </c>
      <c r="AO2035">
        <v>32</v>
      </c>
      <c r="AP2035">
        <v>0</v>
      </c>
      <c r="AW2035">
        <v>464</v>
      </c>
      <c r="BD2035" s="5">
        <v>464</v>
      </c>
      <c r="BE2035">
        <v>432.26</v>
      </c>
      <c r="BG2035">
        <f t="shared" si="223"/>
        <v>432.26</v>
      </c>
      <c r="BH2035">
        <v>32</v>
      </c>
    </row>
    <row r="2036" spans="1:60" x14ac:dyDescent="0.25">
      <c r="A2036" t="s">
        <v>54</v>
      </c>
      <c r="B2036">
        <v>110027</v>
      </c>
      <c r="C2036" t="s">
        <v>55</v>
      </c>
      <c r="D2036" t="s">
        <v>56</v>
      </c>
      <c r="E2036" s="1">
        <v>45974</v>
      </c>
      <c r="F2036" t="s">
        <v>2382</v>
      </c>
      <c r="G2036" t="s">
        <v>63</v>
      </c>
      <c r="H2036" t="str">
        <f t="shared" si="217"/>
        <v>Aggregator</v>
      </c>
      <c r="I2036">
        <v>222019000000000</v>
      </c>
      <c r="J2036">
        <v>29811</v>
      </c>
      <c r="K2036" s="3">
        <v>45974.897916666669</v>
      </c>
      <c r="L2036">
        <f t="shared" si="218"/>
        <v>13</v>
      </c>
      <c r="M2036" t="str">
        <f t="shared" si="219"/>
        <v>Thursday</v>
      </c>
      <c r="N2036" s="1" t="str">
        <f t="shared" si="220"/>
        <v>November</v>
      </c>
      <c r="O2036" s="2">
        <v>0.8979166666666667</v>
      </c>
      <c r="P2036" s="2" t="str">
        <f t="shared" si="221"/>
        <v>Week 2</v>
      </c>
      <c r="Q2036" t="s">
        <v>59</v>
      </c>
      <c r="R2036" s="5">
        <v>478</v>
      </c>
      <c r="S2036" s="5">
        <v>-205</v>
      </c>
      <c r="T2036" s="5">
        <f t="shared" si="222"/>
        <v>42.887029288702927</v>
      </c>
      <c r="U2036" s="5">
        <v>273</v>
      </c>
      <c r="V2036" s="5">
        <v>32</v>
      </c>
      <c r="W2036" s="5">
        <v>0</v>
      </c>
      <c r="X2036" s="5">
        <v>0</v>
      </c>
      <c r="Y2036" s="5">
        <v>305</v>
      </c>
      <c r="Z2036" s="5">
        <v>305</v>
      </c>
      <c r="AA2036" t="s">
        <v>64</v>
      </c>
      <c r="AB2036">
        <v>76.75</v>
      </c>
      <c r="AC2036">
        <v>6.73</v>
      </c>
      <c r="AD2036" t="s">
        <v>64</v>
      </c>
      <c r="AE2036" t="s">
        <v>56</v>
      </c>
      <c r="AF2036">
        <v>5881</v>
      </c>
      <c r="AG2036">
        <v>5881</v>
      </c>
      <c r="AO2036">
        <v>32</v>
      </c>
      <c r="AP2036">
        <v>0</v>
      </c>
      <c r="AW2036">
        <v>305</v>
      </c>
      <c r="BD2036" s="5">
        <v>305</v>
      </c>
      <c r="BE2036">
        <v>273</v>
      </c>
      <c r="BG2036">
        <f t="shared" si="223"/>
        <v>273</v>
      </c>
      <c r="BH2036">
        <v>32</v>
      </c>
    </row>
    <row r="2037" spans="1:60" x14ac:dyDescent="0.25">
      <c r="A2037" t="s">
        <v>54</v>
      </c>
      <c r="B2037">
        <v>110027</v>
      </c>
      <c r="C2037" t="s">
        <v>55</v>
      </c>
      <c r="D2037" t="s">
        <v>56</v>
      </c>
      <c r="E2037" s="1">
        <v>45974</v>
      </c>
      <c r="F2037" t="s">
        <v>2383</v>
      </c>
      <c r="G2037" t="s">
        <v>67</v>
      </c>
      <c r="H2037" t="str">
        <f t="shared" si="217"/>
        <v>Direct Sale</v>
      </c>
      <c r="K2037" s="3">
        <v>45974.898611111108</v>
      </c>
      <c r="L2037">
        <f t="shared" si="218"/>
        <v>13</v>
      </c>
      <c r="M2037" t="str">
        <f t="shared" si="219"/>
        <v>Thursday</v>
      </c>
      <c r="N2037" s="1" t="str">
        <f t="shared" si="220"/>
        <v>November</v>
      </c>
      <c r="O2037" s="2">
        <v>0.89861111111111114</v>
      </c>
      <c r="P2037" s="2" t="str">
        <f t="shared" si="221"/>
        <v>Week 2</v>
      </c>
      <c r="Q2037" t="s">
        <v>59</v>
      </c>
      <c r="R2037" s="5">
        <v>597</v>
      </c>
      <c r="S2037" s="5">
        <v>0</v>
      </c>
      <c r="T2037" s="5">
        <f t="shared" si="222"/>
        <v>0</v>
      </c>
      <c r="U2037" s="5">
        <v>597</v>
      </c>
      <c r="V2037" s="5">
        <v>0</v>
      </c>
      <c r="W2037" s="5">
        <v>29.86</v>
      </c>
      <c r="X2037" s="5">
        <v>0.14000000000000001</v>
      </c>
      <c r="Y2037" s="5">
        <v>627</v>
      </c>
      <c r="Z2037" s="5">
        <v>627</v>
      </c>
      <c r="AA2037" t="s">
        <v>73</v>
      </c>
      <c r="AB2037">
        <v>146.36000000000001</v>
      </c>
      <c r="AC2037">
        <v>5.88</v>
      </c>
      <c r="AD2037" t="s">
        <v>5778</v>
      </c>
      <c r="AE2037" t="s">
        <v>75</v>
      </c>
      <c r="AI2037" t="s">
        <v>730</v>
      </c>
      <c r="AJ2037" t="s">
        <v>731</v>
      </c>
      <c r="AK2037">
        <v>9999777722</v>
      </c>
      <c r="AO2037">
        <v>0</v>
      </c>
      <c r="AP2037">
        <v>0</v>
      </c>
      <c r="AQ2037">
        <v>627</v>
      </c>
      <c r="AZ2037">
        <v>597</v>
      </c>
      <c r="BA2037">
        <v>14.93</v>
      </c>
      <c r="BB2037">
        <v>597</v>
      </c>
      <c r="BC2037">
        <v>14.93</v>
      </c>
      <c r="BD2037" s="5">
        <v>627</v>
      </c>
      <c r="BE2037">
        <v>597</v>
      </c>
      <c r="BG2037">
        <f t="shared" si="223"/>
        <v>597</v>
      </c>
    </row>
    <row r="2038" spans="1:60" x14ac:dyDescent="0.25">
      <c r="A2038" t="s">
        <v>54</v>
      </c>
      <c r="B2038">
        <v>110027</v>
      </c>
      <c r="C2038" t="s">
        <v>55</v>
      </c>
      <c r="D2038" t="s">
        <v>56</v>
      </c>
      <c r="E2038" s="1">
        <v>45974</v>
      </c>
      <c r="F2038" t="s">
        <v>2384</v>
      </c>
      <c r="G2038" t="s">
        <v>63</v>
      </c>
      <c r="H2038" t="str">
        <f t="shared" si="217"/>
        <v>Aggregator</v>
      </c>
      <c r="I2038">
        <v>222021000000000</v>
      </c>
      <c r="J2038">
        <v>29811</v>
      </c>
      <c r="K2038" s="3">
        <v>45974.911111111112</v>
      </c>
      <c r="L2038">
        <f t="shared" si="218"/>
        <v>13</v>
      </c>
      <c r="M2038" t="str">
        <f t="shared" si="219"/>
        <v>Thursday</v>
      </c>
      <c r="N2038" s="1" t="str">
        <f t="shared" si="220"/>
        <v>November</v>
      </c>
      <c r="O2038" s="2">
        <v>0.91111111111111109</v>
      </c>
      <c r="P2038" s="2" t="str">
        <f t="shared" si="221"/>
        <v>Week 2</v>
      </c>
      <c r="Q2038" t="s">
        <v>59</v>
      </c>
      <c r="R2038" s="5">
        <v>219</v>
      </c>
      <c r="S2038" s="5">
        <v>-90</v>
      </c>
      <c r="T2038" s="5">
        <f t="shared" si="222"/>
        <v>41.095890410958901</v>
      </c>
      <c r="U2038" s="5">
        <v>129</v>
      </c>
      <c r="V2038" s="5">
        <v>32</v>
      </c>
      <c r="W2038" s="5">
        <v>0</v>
      </c>
      <c r="X2038" s="5">
        <v>0</v>
      </c>
      <c r="Y2038" s="5">
        <v>161</v>
      </c>
      <c r="Z2038" s="5">
        <v>161</v>
      </c>
      <c r="AA2038" t="s">
        <v>64</v>
      </c>
      <c r="AB2038">
        <v>37.49</v>
      </c>
      <c r="AC2038">
        <v>4.7699999999999996</v>
      </c>
      <c r="AD2038" t="s">
        <v>64</v>
      </c>
      <c r="AE2038" t="s">
        <v>56</v>
      </c>
      <c r="AF2038">
        <v>2747</v>
      </c>
      <c r="AG2038">
        <v>2747</v>
      </c>
      <c r="AO2038">
        <v>32</v>
      </c>
      <c r="AP2038">
        <v>0</v>
      </c>
      <c r="AW2038">
        <v>161</v>
      </c>
      <c r="BD2038" s="5">
        <v>161</v>
      </c>
      <c r="BE2038">
        <v>129</v>
      </c>
      <c r="BG2038">
        <f t="shared" si="223"/>
        <v>129</v>
      </c>
      <c r="BH2038">
        <v>32</v>
      </c>
    </row>
    <row r="2039" spans="1:60" x14ac:dyDescent="0.25">
      <c r="A2039" t="s">
        <v>54</v>
      </c>
      <c r="B2039">
        <v>110027</v>
      </c>
      <c r="C2039" t="s">
        <v>55</v>
      </c>
      <c r="D2039" t="s">
        <v>56</v>
      </c>
      <c r="E2039" s="1">
        <v>45974</v>
      </c>
      <c r="F2039" t="s">
        <v>2385</v>
      </c>
      <c r="G2039" t="s">
        <v>63</v>
      </c>
      <c r="H2039" t="str">
        <f t="shared" si="217"/>
        <v>Aggregator</v>
      </c>
      <c r="I2039">
        <v>222021000000000</v>
      </c>
      <c r="J2039">
        <v>29811</v>
      </c>
      <c r="K2039" s="3">
        <v>45974.911805555559</v>
      </c>
      <c r="L2039">
        <f t="shared" si="218"/>
        <v>13</v>
      </c>
      <c r="M2039" t="str">
        <f t="shared" si="219"/>
        <v>Thursday</v>
      </c>
      <c r="N2039" s="1" t="str">
        <f t="shared" si="220"/>
        <v>November</v>
      </c>
      <c r="O2039" s="2">
        <v>0.91180555555555554</v>
      </c>
      <c r="P2039" s="2" t="str">
        <f t="shared" si="221"/>
        <v>Week 2</v>
      </c>
      <c r="Q2039" t="s">
        <v>59</v>
      </c>
      <c r="R2039" s="5">
        <v>618</v>
      </c>
      <c r="S2039" s="5">
        <v>-93.74</v>
      </c>
      <c r="T2039" s="5">
        <f t="shared" si="222"/>
        <v>15.168284789644012</v>
      </c>
      <c r="U2039" s="5">
        <v>524.26</v>
      </c>
      <c r="V2039" s="5">
        <v>32</v>
      </c>
      <c r="W2039" s="5">
        <v>0</v>
      </c>
      <c r="X2039" s="5">
        <v>-0.26</v>
      </c>
      <c r="Y2039" s="5">
        <v>556</v>
      </c>
      <c r="Z2039" s="5">
        <v>556</v>
      </c>
      <c r="AA2039" t="s">
        <v>64</v>
      </c>
      <c r="AB2039">
        <v>112.66</v>
      </c>
      <c r="AC2039">
        <v>18.100000000000001</v>
      </c>
      <c r="AD2039" t="s">
        <v>64</v>
      </c>
      <c r="AE2039" t="s">
        <v>56</v>
      </c>
      <c r="AF2039">
        <v>8334</v>
      </c>
      <c r="AG2039">
        <v>8334</v>
      </c>
      <c r="AO2039">
        <v>32</v>
      </c>
      <c r="AP2039">
        <v>0</v>
      </c>
      <c r="AW2039">
        <v>556</v>
      </c>
      <c r="BD2039" s="5">
        <v>556</v>
      </c>
      <c r="BE2039">
        <v>524.26</v>
      </c>
      <c r="BG2039">
        <f t="shared" si="223"/>
        <v>524.26</v>
      </c>
      <c r="BH2039">
        <v>32</v>
      </c>
    </row>
    <row r="2040" spans="1:60" x14ac:dyDescent="0.25">
      <c r="A2040" t="s">
        <v>54</v>
      </c>
      <c r="B2040">
        <v>110027</v>
      </c>
      <c r="C2040" t="s">
        <v>55</v>
      </c>
      <c r="D2040" t="s">
        <v>56</v>
      </c>
      <c r="E2040" s="1">
        <v>45974</v>
      </c>
      <c r="F2040" t="s">
        <v>2386</v>
      </c>
      <c r="G2040" t="s">
        <v>67</v>
      </c>
      <c r="H2040" t="str">
        <f t="shared" si="217"/>
        <v>Direct Sale</v>
      </c>
      <c r="K2040" s="3">
        <v>45974.912499999999</v>
      </c>
      <c r="L2040">
        <f t="shared" si="218"/>
        <v>13</v>
      </c>
      <c r="M2040" t="str">
        <f t="shared" si="219"/>
        <v>Thursday</v>
      </c>
      <c r="N2040" s="1" t="str">
        <f t="shared" si="220"/>
        <v>November</v>
      </c>
      <c r="O2040" s="2">
        <v>0.91249999999999998</v>
      </c>
      <c r="P2040" s="2" t="str">
        <f t="shared" si="221"/>
        <v>Week 2</v>
      </c>
      <c r="Q2040" t="s">
        <v>59</v>
      </c>
      <c r="R2040" s="5">
        <v>855.58</v>
      </c>
      <c r="S2040" s="5">
        <v>0</v>
      </c>
      <c r="T2040" s="5">
        <f t="shared" si="222"/>
        <v>0</v>
      </c>
      <c r="U2040" s="5">
        <v>855.58</v>
      </c>
      <c r="V2040" s="5">
        <v>0</v>
      </c>
      <c r="W2040" s="5">
        <v>42.78</v>
      </c>
      <c r="X2040" s="5">
        <v>-0.36</v>
      </c>
      <c r="Y2040" s="5">
        <v>898</v>
      </c>
      <c r="Z2040" s="5">
        <v>898</v>
      </c>
      <c r="AA2040" t="s">
        <v>73</v>
      </c>
      <c r="AB2040">
        <v>220.34</v>
      </c>
      <c r="AC2040">
        <v>6.88</v>
      </c>
      <c r="AD2040" t="s">
        <v>5778</v>
      </c>
      <c r="AE2040" t="s">
        <v>75</v>
      </c>
      <c r="AI2040" t="s">
        <v>89</v>
      </c>
      <c r="AJ2040" t="s">
        <v>56</v>
      </c>
      <c r="AK2040">
        <v>8929758003</v>
      </c>
      <c r="AO2040">
        <v>0</v>
      </c>
      <c r="AP2040">
        <v>0</v>
      </c>
      <c r="AQ2040">
        <v>898</v>
      </c>
      <c r="AZ2040">
        <v>855.58</v>
      </c>
      <c r="BA2040">
        <v>21.39</v>
      </c>
      <c r="BB2040">
        <v>855.58</v>
      </c>
      <c r="BC2040">
        <v>21.39</v>
      </c>
      <c r="BD2040" s="5">
        <v>898</v>
      </c>
      <c r="BE2040">
        <v>855.58</v>
      </c>
      <c r="BG2040">
        <f t="shared" si="223"/>
        <v>855.58</v>
      </c>
    </row>
    <row r="2041" spans="1:60" x14ac:dyDescent="0.25">
      <c r="A2041" t="s">
        <v>54</v>
      </c>
      <c r="B2041">
        <v>110027</v>
      </c>
      <c r="C2041" t="s">
        <v>55</v>
      </c>
      <c r="D2041" t="s">
        <v>56</v>
      </c>
      <c r="E2041" s="1">
        <v>45974</v>
      </c>
      <c r="F2041" t="s">
        <v>2387</v>
      </c>
      <c r="G2041" t="s">
        <v>67</v>
      </c>
      <c r="H2041" t="str">
        <f t="shared" si="217"/>
        <v>Direct Sale</v>
      </c>
      <c r="K2041" s="3">
        <v>45974.912499999999</v>
      </c>
      <c r="L2041">
        <f t="shared" si="218"/>
        <v>13</v>
      </c>
      <c r="M2041" t="str">
        <f t="shared" si="219"/>
        <v>Thursday</v>
      </c>
      <c r="N2041" s="1" t="str">
        <f t="shared" si="220"/>
        <v>November</v>
      </c>
      <c r="O2041" s="2">
        <v>0.91249999999999998</v>
      </c>
      <c r="P2041" s="2" t="str">
        <f t="shared" si="221"/>
        <v>Week 2</v>
      </c>
      <c r="Q2041" t="s">
        <v>59</v>
      </c>
      <c r="R2041" s="5">
        <v>369</v>
      </c>
      <c r="S2041" s="5">
        <v>0</v>
      </c>
      <c r="T2041" s="5">
        <f t="shared" si="222"/>
        <v>0</v>
      </c>
      <c r="U2041" s="5">
        <v>369</v>
      </c>
      <c r="V2041" s="5">
        <v>0</v>
      </c>
      <c r="W2041" s="5">
        <v>18.46</v>
      </c>
      <c r="X2041" s="5">
        <v>-0.46</v>
      </c>
      <c r="Y2041" s="5">
        <v>387</v>
      </c>
      <c r="Z2041" s="5">
        <v>387</v>
      </c>
      <c r="AA2041" t="s">
        <v>73</v>
      </c>
      <c r="AB2041">
        <v>82.41</v>
      </c>
      <c r="AC2041">
        <v>8.7200000000000006</v>
      </c>
      <c r="AD2041" t="s">
        <v>5778</v>
      </c>
      <c r="AE2041" t="s">
        <v>75</v>
      </c>
      <c r="AI2041" t="s">
        <v>89</v>
      </c>
      <c r="AJ2041" t="s">
        <v>56</v>
      </c>
      <c r="AK2041">
        <v>8929758003</v>
      </c>
      <c r="AO2041">
        <v>0</v>
      </c>
      <c r="AP2041">
        <v>0</v>
      </c>
      <c r="AQ2041">
        <v>387</v>
      </c>
      <c r="AZ2041">
        <v>369</v>
      </c>
      <c r="BA2041">
        <v>9.23</v>
      </c>
      <c r="BB2041">
        <v>369</v>
      </c>
      <c r="BC2041">
        <v>9.23</v>
      </c>
      <c r="BD2041" s="5">
        <v>387</v>
      </c>
      <c r="BE2041">
        <v>369</v>
      </c>
      <c r="BG2041">
        <f t="shared" si="223"/>
        <v>369</v>
      </c>
    </row>
    <row r="2042" spans="1:60" x14ac:dyDescent="0.25">
      <c r="A2042" t="s">
        <v>54</v>
      </c>
      <c r="B2042">
        <v>110027</v>
      </c>
      <c r="C2042" t="s">
        <v>55</v>
      </c>
      <c r="D2042" t="s">
        <v>56</v>
      </c>
      <c r="E2042" s="1">
        <v>45974</v>
      </c>
      <c r="F2042" t="s">
        <v>2388</v>
      </c>
      <c r="G2042" t="s">
        <v>67</v>
      </c>
      <c r="H2042" t="str">
        <f t="shared" si="217"/>
        <v>Direct Sale</v>
      </c>
      <c r="K2042" s="3">
        <v>45974.913194444445</v>
      </c>
      <c r="L2042">
        <f t="shared" si="218"/>
        <v>13</v>
      </c>
      <c r="M2042" t="str">
        <f t="shared" si="219"/>
        <v>Thursday</v>
      </c>
      <c r="N2042" s="1" t="str">
        <f t="shared" si="220"/>
        <v>November</v>
      </c>
      <c r="O2042" s="2">
        <v>0.91319444444444442</v>
      </c>
      <c r="P2042" s="2" t="str">
        <f t="shared" si="221"/>
        <v>Week 2</v>
      </c>
      <c r="Q2042" t="s">
        <v>59</v>
      </c>
      <c r="R2042" s="5">
        <v>378</v>
      </c>
      <c r="S2042" s="5">
        <v>0</v>
      </c>
      <c r="T2042" s="5">
        <f t="shared" si="222"/>
        <v>0</v>
      </c>
      <c r="U2042" s="5">
        <v>378</v>
      </c>
      <c r="V2042" s="5">
        <v>0</v>
      </c>
      <c r="W2042" s="5">
        <v>18.899999999999999</v>
      </c>
      <c r="X2042" s="5">
        <v>0.1</v>
      </c>
      <c r="Y2042" s="5">
        <v>397</v>
      </c>
      <c r="Z2042" s="5">
        <v>397</v>
      </c>
      <c r="AA2042" t="s">
        <v>73</v>
      </c>
      <c r="AB2042">
        <v>93.26</v>
      </c>
      <c r="AC2042">
        <v>4.24</v>
      </c>
      <c r="AD2042" t="s">
        <v>5778</v>
      </c>
      <c r="AE2042" t="s">
        <v>75</v>
      </c>
      <c r="AI2042" t="s">
        <v>89</v>
      </c>
      <c r="AJ2042" t="s">
        <v>56</v>
      </c>
      <c r="AK2042">
        <v>8929758003</v>
      </c>
      <c r="AO2042">
        <v>0</v>
      </c>
      <c r="AP2042">
        <v>0</v>
      </c>
      <c r="AQ2042">
        <v>397</v>
      </c>
      <c r="AZ2042">
        <v>378</v>
      </c>
      <c r="BA2042">
        <v>9.4499999999999993</v>
      </c>
      <c r="BB2042">
        <v>378</v>
      </c>
      <c r="BC2042">
        <v>9.4499999999999993</v>
      </c>
      <c r="BD2042" s="5">
        <v>397</v>
      </c>
      <c r="BE2042">
        <v>378</v>
      </c>
      <c r="BG2042">
        <f t="shared" si="223"/>
        <v>378</v>
      </c>
    </row>
    <row r="2043" spans="1:60" x14ac:dyDescent="0.25">
      <c r="A2043" t="s">
        <v>54</v>
      </c>
      <c r="B2043">
        <v>110027</v>
      </c>
      <c r="C2043" t="s">
        <v>55</v>
      </c>
      <c r="D2043" t="s">
        <v>56</v>
      </c>
      <c r="E2043" s="1">
        <v>45974</v>
      </c>
      <c r="F2043" t="s">
        <v>2389</v>
      </c>
      <c r="G2043" t="s">
        <v>67</v>
      </c>
      <c r="H2043" t="str">
        <f t="shared" si="217"/>
        <v>Direct Sale</v>
      </c>
      <c r="K2043" s="3">
        <v>45974.913888888892</v>
      </c>
      <c r="L2043">
        <f t="shared" si="218"/>
        <v>13</v>
      </c>
      <c r="M2043" t="str">
        <f t="shared" si="219"/>
        <v>Thursday</v>
      </c>
      <c r="N2043" s="1" t="str">
        <f t="shared" si="220"/>
        <v>November</v>
      </c>
      <c r="O2043" s="2">
        <v>0.91388888888888886</v>
      </c>
      <c r="P2043" s="2" t="str">
        <f t="shared" si="221"/>
        <v>Week 2</v>
      </c>
      <c r="Q2043" t="s">
        <v>59</v>
      </c>
      <c r="R2043" s="5">
        <v>99</v>
      </c>
      <c r="S2043" s="5">
        <v>0</v>
      </c>
      <c r="T2043" s="5">
        <f t="shared" si="222"/>
        <v>0</v>
      </c>
      <c r="U2043" s="5">
        <v>99</v>
      </c>
      <c r="V2043" s="5">
        <v>0</v>
      </c>
      <c r="W2043" s="5">
        <v>4.96</v>
      </c>
      <c r="X2043" s="5">
        <v>0.04</v>
      </c>
      <c r="Y2043" s="5">
        <v>104</v>
      </c>
      <c r="Z2043" s="5">
        <v>104</v>
      </c>
      <c r="AA2043" t="s">
        <v>68</v>
      </c>
      <c r="AB2043">
        <v>22.83</v>
      </c>
      <c r="AC2043">
        <v>1.96</v>
      </c>
      <c r="AD2043" t="s">
        <v>5778</v>
      </c>
      <c r="AE2043" t="s">
        <v>75</v>
      </c>
      <c r="AI2043" t="s">
        <v>89</v>
      </c>
      <c r="AJ2043" t="s">
        <v>56</v>
      </c>
      <c r="AK2043">
        <v>8929758003</v>
      </c>
      <c r="AO2043">
        <v>0</v>
      </c>
      <c r="AP2043">
        <v>0</v>
      </c>
      <c r="AR2043">
        <v>104</v>
      </c>
      <c r="AZ2043">
        <v>99</v>
      </c>
      <c r="BA2043">
        <v>2.48</v>
      </c>
      <c r="BB2043">
        <v>99</v>
      </c>
      <c r="BC2043">
        <v>2.48</v>
      </c>
      <c r="BD2043" s="5">
        <v>104</v>
      </c>
      <c r="BE2043">
        <v>99</v>
      </c>
      <c r="BG2043">
        <f t="shared" si="223"/>
        <v>99</v>
      </c>
    </row>
    <row r="2044" spans="1:60" x14ac:dyDescent="0.25">
      <c r="A2044" t="s">
        <v>54</v>
      </c>
      <c r="B2044">
        <v>110027</v>
      </c>
      <c r="C2044" t="s">
        <v>55</v>
      </c>
      <c r="D2044" t="s">
        <v>56</v>
      </c>
      <c r="E2044" s="1">
        <v>45974</v>
      </c>
      <c r="F2044" t="s">
        <v>2390</v>
      </c>
      <c r="G2044" t="s">
        <v>63</v>
      </c>
      <c r="H2044" t="str">
        <f t="shared" si="217"/>
        <v>Aggregator</v>
      </c>
      <c r="I2044">
        <v>222021000000000</v>
      </c>
      <c r="J2044">
        <v>29811</v>
      </c>
      <c r="K2044" s="3">
        <v>45974.919444444444</v>
      </c>
      <c r="L2044">
        <f t="shared" si="218"/>
        <v>13</v>
      </c>
      <c r="M2044" t="str">
        <f t="shared" si="219"/>
        <v>Thursday</v>
      </c>
      <c r="N2044" s="1" t="str">
        <f t="shared" si="220"/>
        <v>November</v>
      </c>
      <c r="O2044" s="2">
        <v>0.9194444444444444</v>
      </c>
      <c r="P2044" s="2" t="str">
        <f t="shared" si="221"/>
        <v>Week 2</v>
      </c>
      <c r="Q2044" t="s">
        <v>59</v>
      </c>
      <c r="R2044" s="5">
        <v>159</v>
      </c>
      <c r="S2044" s="5">
        <v>0</v>
      </c>
      <c r="T2044" s="5">
        <f t="shared" si="222"/>
        <v>0</v>
      </c>
      <c r="U2044" s="5">
        <v>159</v>
      </c>
      <c r="V2044" s="5">
        <v>32</v>
      </c>
      <c r="W2044" s="5">
        <v>0</v>
      </c>
      <c r="X2044" s="5">
        <v>0</v>
      </c>
      <c r="Y2044" s="5">
        <v>191</v>
      </c>
      <c r="Z2044" s="5">
        <v>191</v>
      </c>
      <c r="AA2044" t="s">
        <v>64</v>
      </c>
      <c r="AB2044">
        <v>22.54</v>
      </c>
      <c r="AC2044">
        <v>3.92</v>
      </c>
      <c r="AD2044" t="s">
        <v>64</v>
      </c>
      <c r="AE2044" t="s">
        <v>56</v>
      </c>
      <c r="AF2044">
        <v>8485</v>
      </c>
      <c r="AG2044">
        <v>8485</v>
      </c>
      <c r="AO2044">
        <v>32</v>
      </c>
      <c r="AP2044">
        <v>0</v>
      </c>
      <c r="AW2044">
        <v>191</v>
      </c>
      <c r="BD2044" s="5">
        <v>191</v>
      </c>
      <c r="BE2044">
        <v>159</v>
      </c>
      <c r="BG2044">
        <f t="shared" si="223"/>
        <v>159</v>
      </c>
      <c r="BH2044">
        <v>32</v>
      </c>
    </row>
    <row r="2045" spans="1:60" x14ac:dyDescent="0.25">
      <c r="A2045" t="s">
        <v>54</v>
      </c>
      <c r="B2045">
        <v>110027</v>
      </c>
      <c r="C2045" t="s">
        <v>55</v>
      </c>
      <c r="D2045" t="s">
        <v>56</v>
      </c>
      <c r="E2045" s="1">
        <v>45974</v>
      </c>
      <c r="F2045" t="s">
        <v>2391</v>
      </c>
      <c r="G2045" t="s">
        <v>67</v>
      </c>
      <c r="H2045" t="str">
        <f t="shared" si="217"/>
        <v>Direct Sale</v>
      </c>
      <c r="K2045" s="3">
        <v>45974.921527777777</v>
      </c>
      <c r="L2045">
        <f t="shared" si="218"/>
        <v>13</v>
      </c>
      <c r="M2045" t="str">
        <f t="shared" si="219"/>
        <v>Thursday</v>
      </c>
      <c r="N2045" s="1" t="str">
        <f t="shared" si="220"/>
        <v>November</v>
      </c>
      <c r="O2045" s="2">
        <v>0.92152777777777772</v>
      </c>
      <c r="P2045" s="2" t="str">
        <f t="shared" si="221"/>
        <v>Week 2</v>
      </c>
      <c r="Q2045" t="s">
        <v>59</v>
      </c>
      <c r="R2045" s="5">
        <v>179</v>
      </c>
      <c r="S2045" s="5">
        <v>0</v>
      </c>
      <c r="T2045" s="5">
        <f t="shared" si="222"/>
        <v>0</v>
      </c>
      <c r="U2045" s="5">
        <v>179</v>
      </c>
      <c r="V2045" s="5">
        <v>0</v>
      </c>
      <c r="W2045" s="5">
        <v>8.9600000000000009</v>
      </c>
      <c r="X2045" s="5">
        <v>0.04</v>
      </c>
      <c r="Y2045" s="5">
        <v>188</v>
      </c>
      <c r="Z2045" s="5">
        <v>188</v>
      </c>
      <c r="AA2045" t="s">
        <v>68</v>
      </c>
      <c r="AB2045">
        <v>37.49</v>
      </c>
      <c r="AC2045">
        <v>2.56</v>
      </c>
      <c r="AD2045" t="s">
        <v>5778</v>
      </c>
      <c r="AE2045" t="s">
        <v>75</v>
      </c>
      <c r="AI2045" t="s">
        <v>89</v>
      </c>
      <c r="AJ2045" t="s">
        <v>56</v>
      </c>
      <c r="AK2045">
        <v>8929758003</v>
      </c>
      <c r="AO2045">
        <v>0</v>
      </c>
      <c r="AP2045">
        <v>0</v>
      </c>
      <c r="AR2045">
        <v>188</v>
      </c>
      <c r="AZ2045">
        <v>179</v>
      </c>
      <c r="BA2045">
        <v>4.4800000000000004</v>
      </c>
      <c r="BB2045">
        <v>179</v>
      </c>
      <c r="BC2045">
        <v>4.4800000000000004</v>
      </c>
      <c r="BD2045" s="5">
        <v>188</v>
      </c>
      <c r="BE2045">
        <v>179</v>
      </c>
      <c r="BG2045">
        <f t="shared" si="223"/>
        <v>179</v>
      </c>
    </row>
    <row r="2046" spans="1:60" x14ac:dyDescent="0.25">
      <c r="A2046" t="s">
        <v>54</v>
      </c>
      <c r="B2046">
        <v>110027</v>
      </c>
      <c r="C2046" t="s">
        <v>55</v>
      </c>
      <c r="D2046" t="s">
        <v>56</v>
      </c>
      <c r="E2046" s="1">
        <v>45974</v>
      </c>
      <c r="F2046" t="s">
        <v>2392</v>
      </c>
      <c r="G2046" t="s">
        <v>67</v>
      </c>
      <c r="H2046" t="str">
        <f t="shared" si="217"/>
        <v>Direct Sale</v>
      </c>
      <c r="K2046" s="3">
        <v>45974.927083333336</v>
      </c>
      <c r="L2046">
        <f t="shared" si="218"/>
        <v>13</v>
      </c>
      <c r="M2046" t="str">
        <f t="shared" si="219"/>
        <v>Thursday</v>
      </c>
      <c r="N2046" s="1" t="str">
        <f t="shared" si="220"/>
        <v>November</v>
      </c>
      <c r="O2046" s="2">
        <v>0.92708333333333337</v>
      </c>
      <c r="P2046" s="2" t="str">
        <f t="shared" si="221"/>
        <v>Week 2</v>
      </c>
      <c r="Q2046" t="s">
        <v>59</v>
      </c>
      <c r="R2046" s="5">
        <v>188</v>
      </c>
      <c r="S2046" s="5">
        <v>0</v>
      </c>
      <c r="T2046" s="5">
        <f t="shared" si="222"/>
        <v>0</v>
      </c>
      <c r="U2046" s="5">
        <v>188</v>
      </c>
      <c r="V2046" s="5">
        <v>0</v>
      </c>
      <c r="W2046" s="5">
        <v>9.4</v>
      </c>
      <c r="X2046" s="5">
        <v>-0.4</v>
      </c>
      <c r="Y2046" s="5">
        <v>197</v>
      </c>
      <c r="Z2046" s="5">
        <v>197</v>
      </c>
      <c r="AA2046" t="s">
        <v>68</v>
      </c>
      <c r="AB2046">
        <v>41.88</v>
      </c>
      <c r="AC2046">
        <v>4.6399999999999997</v>
      </c>
      <c r="AD2046" t="s">
        <v>5778</v>
      </c>
      <c r="AE2046" t="s">
        <v>75</v>
      </c>
      <c r="AI2046" t="s">
        <v>730</v>
      </c>
      <c r="AJ2046" t="s">
        <v>731</v>
      </c>
      <c r="AK2046">
        <v>9999777722</v>
      </c>
      <c r="AO2046">
        <v>0</v>
      </c>
      <c r="AP2046">
        <v>0</v>
      </c>
      <c r="AR2046">
        <v>197</v>
      </c>
      <c r="AZ2046">
        <v>188</v>
      </c>
      <c r="BA2046">
        <v>4.7</v>
      </c>
      <c r="BB2046">
        <v>188</v>
      </c>
      <c r="BC2046">
        <v>4.7</v>
      </c>
      <c r="BD2046" s="5">
        <v>197</v>
      </c>
      <c r="BE2046">
        <v>188</v>
      </c>
      <c r="BG2046">
        <f t="shared" si="223"/>
        <v>188</v>
      </c>
    </row>
    <row r="2047" spans="1:60" x14ac:dyDescent="0.25">
      <c r="A2047" t="s">
        <v>54</v>
      </c>
      <c r="B2047">
        <v>110027</v>
      </c>
      <c r="C2047" t="s">
        <v>55</v>
      </c>
      <c r="D2047" t="s">
        <v>56</v>
      </c>
      <c r="E2047" s="1">
        <v>45974</v>
      </c>
      <c r="F2047" t="s">
        <v>2393</v>
      </c>
      <c r="G2047" t="s">
        <v>67</v>
      </c>
      <c r="H2047" t="str">
        <f t="shared" si="217"/>
        <v>Direct Sale</v>
      </c>
      <c r="K2047" s="3">
        <v>45974.927083333336</v>
      </c>
      <c r="L2047">
        <f t="shared" si="218"/>
        <v>13</v>
      </c>
      <c r="M2047" t="str">
        <f t="shared" si="219"/>
        <v>Thursday</v>
      </c>
      <c r="N2047" s="1" t="str">
        <f t="shared" si="220"/>
        <v>November</v>
      </c>
      <c r="O2047" s="2">
        <v>0.92708333333333337</v>
      </c>
      <c r="P2047" s="2" t="str">
        <f t="shared" si="221"/>
        <v>Week 2</v>
      </c>
      <c r="Q2047" t="s">
        <v>59</v>
      </c>
      <c r="R2047" s="5">
        <v>369</v>
      </c>
      <c r="S2047" s="5">
        <v>0</v>
      </c>
      <c r="T2047" s="5">
        <f t="shared" si="222"/>
        <v>0</v>
      </c>
      <c r="U2047" s="5">
        <v>369</v>
      </c>
      <c r="V2047" s="5">
        <v>0</v>
      </c>
      <c r="W2047" s="5">
        <v>18.46</v>
      </c>
      <c r="X2047" s="5">
        <v>-0.46</v>
      </c>
      <c r="Y2047" s="5">
        <v>387</v>
      </c>
      <c r="Z2047" s="5">
        <v>387</v>
      </c>
      <c r="AA2047" t="s">
        <v>68</v>
      </c>
      <c r="AB2047">
        <v>104.37</v>
      </c>
      <c r="AC2047">
        <v>8.7200000000000006</v>
      </c>
      <c r="AD2047" t="s">
        <v>5778</v>
      </c>
      <c r="AE2047" t="s">
        <v>75</v>
      </c>
      <c r="AI2047" t="s">
        <v>730</v>
      </c>
      <c r="AJ2047" t="s">
        <v>731</v>
      </c>
      <c r="AK2047">
        <v>9999777722</v>
      </c>
      <c r="AO2047">
        <v>0</v>
      </c>
      <c r="AP2047">
        <v>0</v>
      </c>
      <c r="AR2047">
        <v>387</v>
      </c>
      <c r="AZ2047">
        <v>369</v>
      </c>
      <c r="BA2047">
        <v>9.23</v>
      </c>
      <c r="BB2047">
        <v>369</v>
      </c>
      <c r="BC2047">
        <v>9.23</v>
      </c>
      <c r="BD2047" s="5">
        <v>387</v>
      </c>
      <c r="BE2047">
        <v>369</v>
      </c>
      <c r="BG2047">
        <f t="shared" si="223"/>
        <v>369</v>
      </c>
    </row>
    <row r="2048" spans="1:60" x14ac:dyDescent="0.25">
      <c r="A2048" t="s">
        <v>54</v>
      </c>
      <c r="B2048">
        <v>110027</v>
      </c>
      <c r="C2048" t="s">
        <v>55</v>
      </c>
      <c r="D2048" t="s">
        <v>56</v>
      </c>
      <c r="E2048" s="1">
        <v>45974</v>
      </c>
      <c r="F2048" t="s">
        <v>2394</v>
      </c>
      <c r="G2048" t="s">
        <v>63</v>
      </c>
      <c r="H2048" t="str">
        <f t="shared" si="217"/>
        <v>Aggregator</v>
      </c>
      <c r="I2048">
        <v>222023000000000</v>
      </c>
      <c r="J2048">
        <v>29811</v>
      </c>
      <c r="K2048" s="3">
        <v>45974.936111111114</v>
      </c>
      <c r="L2048">
        <f t="shared" si="218"/>
        <v>13</v>
      </c>
      <c r="M2048" t="str">
        <f t="shared" si="219"/>
        <v>Thursday</v>
      </c>
      <c r="N2048" s="1" t="str">
        <f t="shared" si="220"/>
        <v>November</v>
      </c>
      <c r="O2048" s="2">
        <v>0.93611111111111112</v>
      </c>
      <c r="P2048" s="2" t="str">
        <f t="shared" si="221"/>
        <v>Week 2</v>
      </c>
      <c r="Q2048" t="s">
        <v>59</v>
      </c>
      <c r="R2048" s="5">
        <v>299</v>
      </c>
      <c r="S2048" s="5">
        <v>0</v>
      </c>
      <c r="T2048" s="5">
        <f t="shared" si="222"/>
        <v>0</v>
      </c>
      <c r="U2048" s="5">
        <v>299</v>
      </c>
      <c r="V2048" s="5">
        <v>32</v>
      </c>
      <c r="W2048" s="5">
        <v>0</v>
      </c>
      <c r="X2048" s="5">
        <v>0</v>
      </c>
      <c r="Y2048" s="5">
        <v>331</v>
      </c>
      <c r="Z2048" s="5">
        <v>331</v>
      </c>
      <c r="AA2048" t="s">
        <v>64</v>
      </c>
      <c r="AB2048">
        <v>43.24</v>
      </c>
      <c r="AC2048">
        <v>11.59</v>
      </c>
      <c r="AD2048" t="s">
        <v>64</v>
      </c>
      <c r="AE2048" t="s">
        <v>56</v>
      </c>
      <c r="AF2048">
        <v>5114</v>
      </c>
      <c r="AG2048">
        <v>5114</v>
      </c>
      <c r="AO2048">
        <v>32</v>
      </c>
      <c r="AP2048">
        <v>0</v>
      </c>
      <c r="AW2048">
        <v>331</v>
      </c>
      <c r="BD2048" s="5">
        <v>331</v>
      </c>
      <c r="BE2048">
        <v>299</v>
      </c>
      <c r="BG2048">
        <f t="shared" si="223"/>
        <v>299</v>
      </c>
      <c r="BH2048">
        <v>32</v>
      </c>
    </row>
    <row r="2049" spans="1:61" x14ac:dyDescent="0.25">
      <c r="A2049" t="s">
        <v>54</v>
      </c>
      <c r="B2049">
        <v>110027</v>
      </c>
      <c r="C2049" t="s">
        <v>55</v>
      </c>
      <c r="D2049" t="s">
        <v>56</v>
      </c>
      <c r="E2049" s="1">
        <v>45974</v>
      </c>
      <c r="F2049" t="s">
        <v>2395</v>
      </c>
      <c r="G2049" t="s">
        <v>63</v>
      </c>
      <c r="H2049" t="str">
        <f t="shared" si="217"/>
        <v>Aggregator</v>
      </c>
      <c r="I2049">
        <v>222023000000000</v>
      </c>
      <c r="J2049">
        <v>29811</v>
      </c>
      <c r="K2049" s="3">
        <v>45974.940972222219</v>
      </c>
      <c r="L2049">
        <f t="shared" si="218"/>
        <v>13</v>
      </c>
      <c r="M2049" t="str">
        <f t="shared" si="219"/>
        <v>Thursday</v>
      </c>
      <c r="N2049" s="1" t="str">
        <f t="shared" si="220"/>
        <v>November</v>
      </c>
      <c r="O2049" s="2">
        <v>0.94097222222222221</v>
      </c>
      <c r="P2049" s="2" t="str">
        <f t="shared" si="221"/>
        <v>Week 2</v>
      </c>
      <c r="Q2049" t="s">
        <v>59</v>
      </c>
      <c r="R2049" s="5">
        <v>1657.28</v>
      </c>
      <c r="S2049" s="5">
        <v>-374.97</v>
      </c>
      <c r="T2049" s="5">
        <f t="shared" si="222"/>
        <v>22.625627534273026</v>
      </c>
      <c r="U2049" s="5">
        <v>1282.31</v>
      </c>
      <c r="V2049" s="5">
        <v>32</v>
      </c>
      <c r="W2049" s="5">
        <v>0</v>
      </c>
      <c r="X2049" s="5">
        <v>-0.31</v>
      </c>
      <c r="Y2049" s="5">
        <v>1314</v>
      </c>
      <c r="Z2049" s="5">
        <v>1314</v>
      </c>
      <c r="AA2049" t="s">
        <v>64</v>
      </c>
      <c r="AB2049">
        <v>328.03</v>
      </c>
      <c r="AC2049">
        <v>34.76</v>
      </c>
      <c r="AD2049" t="s">
        <v>64</v>
      </c>
      <c r="AE2049" t="s">
        <v>56</v>
      </c>
      <c r="AF2049">
        <v>478</v>
      </c>
      <c r="AG2049">
        <v>478</v>
      </c>
      <c r="AO2049">
        <v>32</v>
      </c>
      <c r="AP2049">
        <v>0</v>
      </c>
      <c r="AW2049">
        <v>1314</v>
      </c>
      <c r="BD2049" s="5">
        <v>1314</v>
      </c>
      <c r="BE2049">
        <v>1282.31</v>
      </c>
      <c r="BG2049">
        <f t="shared" si="223"/>
        <v>1282.31</v>
      </c>
      <c r="BH2049">
        <v>32</v>
      </c>
    </row>
    <row r="2050" spans="1:61" x14ac:dyDescent="0.25">
      <c r="A2050" t="s">
        <v>54</v>
      </c>
      <c r="B2050">
        <v>110027</v>
      </c>
      <c r="C2050" t="s">
        <v>55</v>
      </c>
      <c r="D2050" t="s">
        <v>56</v>
      </c>
      <c r="E2050" s="1">
        <v>45974</v>
      </c>
      <c r="F2050" t="s">
        <v>2396</v>
      </c>
      <c r="G2050" t="s">
        <v>67</v>
      </c>
      <c r="H2050" t="str">
        <f t="shared" si="217"/>
        <v>Direct Sale</v>
      </c>
      <c r="K2050" s="3">
        <v>45974.95416666667</v>
      </c>
      <c r="L2050">
        <f t="shared" si="218"/>
        <v>13</v>
      </c>
      <c r="M2050" t="str">
        <f t="shared" si="219"/>
        <v>Thursday</v>
      </c>
      <c r="N2050" s="1" t="str">
        <f t="shared" si="220"/>
        <v>November</v>
      </c>
      <c r="O2050" s="2">
        <v>0.95416666666666672</v>
      </c>
      <c r="P2050" s="2" t="str">
        <f t="shared" si="221"/>
        <v>Week 2</v>
      </c>
      <c r="Q2050" t="s">
        <v>59</v>
      </c>
      <c r="R2050" s="5">
        <v>139</v>
      </c>
      <c r="S2050" s="5">
        <v>0</v>
      </c>
      <c r="T2050" s="5">
        <f t="shared" si="222"/>
        <v>0</v>
      </c>
      <c r="U2050" s="5">
        <v>139</v>
      </c>
      <c r="V2050" s="5">
        <v>0</v>
      </c>
      <c r="W2050" s="5">
        <v>6.96</v>
      </c>
      <c r="X2050" s="5">
        <v>0.04</v>
      </c>
      <c r="Y2050" s="5">
        <v>146</v>
      </c>
      <c r="Z2050" s="5">
        <v>146</v>
      </c>
      <c r="AA2050" t="s">
        <v>73</v>
      </c>
      <c r="AB2050">
        <v>22.54</v>
      </c>
      <c r="AC2050">
        <v>2.82</v>
      </c>
      <c r="AD2050" t="s">
        <v>5778</v>
      </c>
      <c r="AE2050" t="s">
        <v>75</v>
      </c>
      <c r="AI2050" t="s">
        <v>89</v>
      </c>
      <c r="AJ2050" t="s">
        <v>56</v>
      </c>
      <c r="AK2050">
        <v>8929758003</v>
      </c>
      <c r="AO2050">
        <v>0</v>
      </c>
      <c r="AP2050">
        <v>0</v>
      </c>
      <c r="AQ2050">
        <v>146</v>
      </c>
      <c r="AZ2050">
        <v>139</v>
      </c>
      <c r="BA2050">
        <v>3.48</v>
      </c>
      <c r="BB2050">
        <v>139</v>
      </c>
      <c r="BC2050">
        <v>3.48</v>
      </c>
      <c r="BD2050" s="5">
        <v>146</v>
      </c>
      <c r="BE2050">
        <v>139</v>
      </c>
      <c r="BG2050">
        <f t="shared" si="223"/>
        <v>139</v>
      </c>
    </row>
    <row r="2051" spans="1:61" x14ac:dyDescent="0.25">
      <c r="A2051" t="s">
        <v>54</v>
      </c>
      <c r="B2051">
        <v>110027</v>
      </c>
      <c r="C2051" t="s">
        <v>55</v>
      </c>
      <c r="D2051" t="s">
        <v>56</v>
      </c>
      <c r="E2051" s="1">
        <v>45974</v>
      </c>
      <c r="F2051" t="s">
        <v>2397</v>
      </c>
      <c r="G2051" t="s">
        <v>58</v>
      </c>
      <c r="H2051" t="str">
        <f t="shared" ref="H2051:H2114" si="224">IF(G2051="POS","Direct Sale","Aggregator")</f>
        <v>Aggregator</v>
      </c>
      <c r="I2051">
        <v>7478188184</v>
      </c>
      <c r="J2051">
        <v>18528960</v>
      </c>
      <c r="K2051" s="3">
        <v>45974.955555555556</v>
      </c>
      <c r="L2051">
        <f t="shared" ref="L2051:L2114" si="225">VALUE(DAY(K2051))</f>
        <v>13</v>
      </c>
      <c r="M2051" t="str">
        <f t="shared" ref="M2051:M2114" si="226">TEXT(K2051,"dddd")</f>
        <v>Thursday</v>
      </c>
      <c r="N2051" s="1" t="str">
        <f t="shared" ref="N2051:N2114" si="227">TEXT(K2051,"MMMM")</f>
        <v>November</v>
      </c>
      <c r="O2051" s="2">
        <v>0.9555555555555556</v>
      </c>
      <c r="P2051" s="2" t="str">
        <f t="shared" ref="P2051:P2114" si="228">_xlfn.IFS(L2051&lt;=7,"Week 1",L2051&lt;=15, "Week 2",L2051&lt;=23,"Week 3",L2051&lt;=30,"Week 4")</f>
        <v>Week 2</v>
      </c>
      <c r="Q2051" t="s">
        <v>59</v>
      </c>
      <c r="R2051" s="5">
        <v>248</v>
      </c>
      <c r="S2051" s="5">
        <v>-100</v>
      </c>
      <c r="T2051" s="5">
        <f t="shared" ref="T2051:T2114" si="229">ABS((S2051/R2051)*100)</f>
        <v>40.322580645161288</v>
      </c>
      <c r="U2051" s="5">
        <v>148</v>
      </c>
      <c r="V2051" s="5">
        <v>32</v>
      </c>
      <c r="W2051" s="5">
        <v>0</v>
      </c>
      <c r="X2051" s="5">
        <v>0</v>
      </c>
      <c r="Y2051" s="5">
        <v>180</v>
      </c>
      <c r="Z2051" s="5">
        <v>180</v>
      </c>
      <c r="AA2051" t="s">
        <v>60</v>
      </c>
      <c r="AB2051">
        <v>51.88</v>
      </c>
      <c r="AC2051">
        <v>5.01</v>
      </c>
      <c r="AD2051" t="s">
        <v>60</v>
      </c>
      <c r="AE2051" t="s">
        <v>56</v>
      </c>
      <c r="AF2051">
        <v>8184</v>
      </c>
      <c r="AG2051">
        <v>8184</v>
      </c>
      <c r="AO2051">
        <v>32</v>
      </c>
      <c r="AP2051">
        <v>0</v>
      </c>
      <c r="AX2051">
        <v>180</v>
      </c>
      <c r="BD2051" s="5">
        <v>180</v>
      </c>
      <c r="BE2051">
        <v>148</v>
      </c>
      <c r="BG2051">
        <f t="shared" ref="BG2051:BG2114" si="230">BE2051+BF2051</f>
        <v>148</v>
      </c>
      <c r="BI2051">
        <v>32</v>
      </c>
    </row>
    <row r="2052" spans="1:61" x14ac:dyDescent="0.25">
      <c r="A2052" t="s">
        <v>54</v>
      </c>
      <c r="B2052">
        <v>110027</v>
      </c>
      <c r="C2052" t="s">
        <v>55</v>
      </c>
      <c r="D2052" t="s">
        <v>56</v>
      </c>
      <c r="E2052" s="1">
        <v>45974</v>
      </c>
      <c r="F2052" t="s">
        <v>2398</v>
      </c>
      <c r="G2052" t="s">
        <v>58</v>
      </c>
      <c r="H2052" t="str">
        <f t="shared" si="224"/>
        <v>Aggregator</v>
      </c>
      <c r="I2052">
        <v>7450508671</v>
      </c>
      <c r="J2052">
        <v>18528960</v>
      </c>
      <c r="K2052" s="3">
        <v>45974.960416666669</v>
      </c>
      <c r="L2052">
        <f t="shared" si="225"/>
        <v>13</v>
      </c>
      <c r="M2052" t="str">
        <f t="shared" si="226"/>
        <v>Thursday</v>
      </c>
      <c r="N2052" s="1" t="str">
        <f t="shared" si="227"/>
        <v>November</v>
      </c>
      <c r="O2052" s="2">
        <v>0.9604166666666667</v>
      </c>
      <c r="P2052" s="2" t="str">
        <f t="shared" si="228"/>
        <v>Week 2</v>
      </c>
      <c r="Q2052" t="s">
        <v>59</v>
      </c>
      <c r="R2052" s="5">
        <v>477</v>
      </c>
      <c r="S2052" s="5">
        <v>-100</v>
      </c>
      <c r="T2052" s="5">
        <f t="shared" si="229"/>
        <v>20.964360587002094</v>
      </c>
      <c r="U2052" s="5">
        <v>377</v>
      </c>
      <c r="V2052" s="5">
        <v>32</v>
      </c>
      <c r="W2052" s="5">
        <v>0</v>
      </c>
      <c r="X2052" s="5">
        <v>0</v>
      </c>
      <c r="Y2052" s="5">
        <v>409</v>
      </c>
      <c r="Z2052" s="5">
        <v>409</v>
      </c>
      <c r="AA2052" t="s">
        <v>60</v>
      </c>
      <c r="AB2052">
        <v>89.57</v>
      </c>
      <c r="AC2052">
        <v>10.02</v>
      </c>
      <c r="AD2052" t="s">
        <v>60</v>
      </c>
      <c r="AE2052" t="s">
        <v>56</v>
      </c>
      <c r="AF2052">
        <v>8671</v>
      </c>
      <c r="AG2052">
        <v>8671</v>
      </c>
      <c r="AO2052">
        <v>32</v>
      </c>
      <c r="AP2052">
        <v>0</v>
      </c>
      <c r="AX2052">
        <v>409</v>
      </c>
      <c r="BD2052" s="5">
        <v>409</v>
      </c>
      <c r="BE2052">
        <v>377</v>
      </c>
      <c r="BG2052">
        <f t="shared" si="230"/>
        <v>377</v>
      </c>
      <c r="BI2052">
        <v>32</v>
      </c>
    </row>
    <row r="2053" spans="1:61" x14ac:dyDescent="0.25">
      <c r="A2053" t="s">
        <v>54</v>
      </c>
      <c r="B2053">
        <v>110027</v>
      </c>
      <c r="C2053" t="s">
        <v>55</v>
      </c>
      <c r="D2053" t="s">
        <v>56</v>
      </c>
      <c r="E2053" s="1">
        <v>45974</v>
      </c>
      <c r="F2053" t="s">
        <v>2399</v>
      </c>
      <c r="G2053" t="s">
        <v>63</v>
      </c>
      <c r="H2053" t="str">
        <f t="shared" si="224"/>
        <v>Aggregator</v>
      </c>
      <c r="I2053">
        <v>222025000000000</v>
      </c>
      <c r="J2053">
        <v>29811</v>
      </c>
      <c r="K2053" s="3">
        <v>45974.963194444441</v>
      </c>
      <c r="L2053">
        <f t="shared" si="225"/>
        <v>13</v>
      </c>
      <c r="M2053" t="str">
        <f t="shared" si="226"/>
        <v>Thursday</v>
      </c>
      <c r="N2053" s="1" t="str">
        <f t="shared" si="227"/>
        <v>November</v>
      </c>
      <c r="O2053" s="2">
        <v>0.96319444444444446</v>
      </c>
      <c r="P2053" s="2" t="str">
        <f t="shared" si="228"/>
        <v>Week 2</v>
      </c>
      <c r="Q2053" t="s">
        <v>59</v>
      </c>
      <c r="R2053" s="5">
        <v>348</v>
      </c>
      <c r="S2053" s="5">
        <v>-93.74</v>
      </c>
      <c r="T2053" s="5">
        <f t="shared" si="229"/>
        <v>26.9367816091954</v>
      </c>
      <c r="U2053" s="5">
        <v>254.26</v>
      </c>
      <c r="V2053" s="5">
        <v>32</v>
      </c>
      <c r="W2053" s="5">
        <v>0</v>
      </c>
      <c r="X2053" s="5">
        <v>-0.26</v>
      </c>
      <c r="Y2053" s="5">
        <v>286</v>
      </c>
      <c r="Z2053" s="5">
        <v>286</v>
      </c>
      <c r="AA2053" t="s">
        <v>64</v>
      </c>
      <c r="AB2053">
        <v>57.71</v>
      </c>
      <c r="AC2053">
        <v>8.69</v>
      </c>
      <c r="AD2053" t="s">
        <v>64</v>
      </c>
      <c r="AE2053" t="s">
        <v>56</v>
      </c>
      <c r="AF2053">
        <v>3966</v>
      </c>
      <c r="AG2053">
        <v>3966</v>
      </c>
      <c r="AO2053">
        <v>32</v>
      </c>
      <c r="AP2053">
        <v>0</v>
      </c>
      <c r="AW2053">
        <v>286</v>
      </c>
      <c r="BD2053" s="5">
        <v>286</v>
      </c>
      <c r="BE2053">
        <v>254.26</v>
      </c>
      <c r="BG2053">
        <f t="shared" si="230"/>
        <v>254.26</v>
      </c>
      <c r="BH2053">
        <v>32</v>
      </c>
    </row>
    <row r="2054" spans="1:61" x14ac:dyDescent="0.25">
      <c r="A2054" t="s">
        <v>54</v>
      </c>
      <c r="B2054">
        <v>110027</v>
      </c>
      <c r="C2054" t="s">
        <v>55</v>
      </c>
      <c r="D2054" t="s">
        <v>56</v>
      </c>
      <c r="E2054" s="1">
        <v>45974</v>
      </c>
      <c r="F2054" t="s">
        <v>2400</v>
      </c>
      <c r="G2054" t="s">
        <v>63</v>
      </c>
      <c r="H2054" t="str">
        <f t="shared" si="224"/>
        <v>Aggregator</v>
      </c>
      <c r="I2054">
        <v>222025000000000</v>
      </c>
      <c r="J2054">
        <v>29811</v>
      </c>
      <c r="K2054" s="3">
        <v>45974.963888888888</v>
      </c>
      <c r="L2054">
        <f t="shared" si="225"/>
        <v>13</v>
      </c>
      <c r="M2054" t="str">
        <f t="shared" si="226"/>
        <v>Thursday</v>
      </c>
      <c r="N2054" s="1" t="str">
        <f t="shared" si="227"/>
        <v>November</v>
      </c>
      <c r="O2054" s="2">
        <v>0.96388888888888891</v>
      </c>
      <c r="P2054" s="2" t="str">
        <f t="shared" si="228"/>
        <v>Week 2</v>
      </c>
      <c r="Q2054" t="s">
        <v>59</v>
      </c>
      <c r="R2054" s="5">
        <v>606</v>
      </c>
      <c r="S2054" s="5">
        <v>-123.74</v>
      </c>
      <c r="T2054" s="5">
        <f t="shared" si="229"/>
        <v>20.419141914191417</v>
      </c>
      <c r="U2054" s="5">
        <v>482.26</v>
      </c>
      <c r="V2054" s="5">
        <v>32</v>
      </c>
      <c r="W2054" s="5">
        <v>0</v>
      </c>
      <c r="X2054" s="5">
        <v>-0.26</v>
      </c>
      <c r="Y2054" s="5">
        <v>514</v>
      </c>
      <c r="Z2054" s="5">
        <v>514</v>
      </c>
      <c r="AA2054" t="s">
        <v>64</v>
      </c>
      <c r="AB2054">
        <v>116.42</v>
      </c>
      <c r="AC2054">
        <v>11.76</v>
      </c>
      <c r="AD2054" t="s">
        <v>64</v>
      </c>
      <c r="AE2054" t="s">
        <v>56</v>
      </c>
      <c r="AF2054">
        <v>9903</v>
      </c>
      <c r="AG2054">
        <v>9903</v>
      </c>
      <c r="AO2054">
        <v>32</v>
      </c>
      <c r="AP2054">
        <v>0</v>
      </c>
      <c r="AW2054">
        <v>514</v>
      </c>
      <c r="BD2054" s="5">
        <v>514</v>
      </c>
      <c r="BE2054">
        <v>482.26</v>
      </c>
      <c r="BG2054">
        <f t="shared" si="230"/>
        <v>482.26</v>
      </c>
      <c r="BH2054">
        <v>32</v>
      </c>
    </row>
    <row r="2055" spans="1:61" x14ac:dyDescent="0.25">
      <c r="A2055" t="s">
        <v>54</v>
      </c>
      <c r="B2055">
        <v>110027</v>
      </c>
      <c r="C2055" t="s">
        <v>55</v>
      </c>
      <c r="D2055" t="s">
        <v>56</v>
      </c>
      <c r="E2055" s="1">
        <v>45974</v>
      </c>
      <c r="F2055" t="s">
        <v>2401</v>
      </c>
      <c r="G2055" t="s">
        <v>63</v>
      </c>
      <c r="H2055" t="str">
        <f t="shared" si="224"/>
        <v>Aggregator</v>
      </c>
      <c r="I2055">
        <v>222025000000000</v>
      </c>
      <c r="J2055">
        <v>29811</v>
      </c>
      <c r="K2055" s="3">
        <v>45974.96597222222</v>
      </c>
      <c r="L2055">
        <f t="shared" si="225"/>
        <v>13</v>
      </c>
      <c r="M2055" t="str">
        <f t="shared" si="226"/>
        <v>Thursday</v>
      </c>
      <c r="N2055" s="1" t="str">
        <f t="shared" si="227"/>
        <v>November</v>
      </c>
      <c r="O2055" s="2">
        <v>0.96597222222222223</v>
      </c>
      <c r="P2055" s="2" t="str">
        <f t="shared" si="228"/>
        <v>Week 2</v>
      </c>
      <c r="Q2055" t="s">
        <v>59</v>
      </c>
      <c r="R2055" s="5">
        <v>599</v>
      </c>
      <c r="S2055" s="5">
        <v>-93.75</v>
      </c>
      <c r="T2055" s="5">
        <f t="shared" si="229"/>
        <v>15.651085141903174</v>
      </c>
      <c r="U2055" s="5">
        <v>505.25</v>
      </c>
      <c r="V2055" s="5">
        <v>32</v>
      </c>
      <c r="W2055" s="5">
        <v>0</v>
      </c>
      <c r="X2055" s="5">
        <v>-0.25</v>
      </c>
      <c r="Y2055" s="5">
        <v>537</v>
      </c>
      <c r="Z2055" s="5">
        <v>537</v>
      </c>
      <c r="AA2055" t="s">
        <v>64</v>
      </c>
      <c r="AB2055">
        <v>147.9</v>
      </c>
      <c r="AC2055">
        <v>11.77</v>
      </c>
      <c r="AD2055" t="s">
        <v>64</v>
      </c>
      <c r="AE2055" t="s">
        <v>56</v>
      </c>
      <c r="AF2055">
        <v>7568</v>
      </c>
      <c r="AG2055">
        <v>7568</v>
      </c>
      <c r="AO2055">
        <v>32</v>
      </c>
      <c r="AP2055">
        <v>0</v>
      </c>
      <c r="AW2055">
        <v>537</v>
      </c>
      <c r="BD2055" s="5">
        <v>537</v>
      </c>
      <c r="BE2055">
        <v>505.25</v>
      </c>
      <c r="BG2055">
        <f t="shared" si="230"/>
        <v>505.25</v>
      </c>
      <c r="BH2055">
        <v>32</v>
      </c>
    </row>
    <row r="2056" spans="1:61" x14ac:dyDescent="0.25">
      <c r="A2056" t="s">
        <v>54</v>
      </c>
      <c r="B2056">
        <v>110027</v>
      </c>
      <c r="C2056" t="s">
        <v>55</v>
      </c>
      <c r="D2056" t="s">
        <v>56</v>
      </c>
      <c r="E2056" s="1">
        <v>45974</v>
      </c>
      <c r="F2056" t="s">
        <v>2402</v>
      </c>
      <c r="G2056" t="s">
        <v>67</v>
      </c>
      <c r="H2056" t="str">
        <f t="shared" si="224"/>
        <v>Direct Sale</v>
      </c>
      <c r="K2056" s="3">
        <v>45974.974999999999</v>
      </c>
      <c r="L2056">
        <f t="shared" si="225"/>
        <v>13</v>
      </c>
      <c r="M2056" t="str">
        <f t="shared" si="226"/>
        <v>Thursday</v>
      </c>
      <c r="N2056" s="1" t="str">
        <f t="shared" si="227"/>
        <v>November</v>
      </c>
      <c r="O2056" s="2">
        <v>0.97499999999999998</v>
      </c>
      <c r="P2056" s="2" t="str">
        <f t="shared" si="228"/>
        <v>Week 2</v>
      </c>
      <c r="Q2056" t="s">
        <v>59</v>
      </c>
      <c r="R2056" s="5">
        <v>99</v>
      </c>
      <c r="S2056" s="5">
        <v>0</v>
      </c>
      <c r="T2056" s="5">
        <f t="shared" si="229"/>
        <v>0</v>
      </c>
      <c r="U2056" s="5">
        <v>99</v>
      </c>
      <c r="V2056" s="5">
        <v>0</v>
      </c>
      <c r="W2056" s="5">
        <v>4.96</v>
      </c>
      <c r="X2056" s="5">
        <v>0.04</v>
      </c>
      <c r="Y2056" s="5">
        <v>104</v>
      </c>
      <c r="Z2056" s="5">
        <v>104</v>
      </c>
      <c r="AA2056" t="s">
        <v>73</v>
      </c>
      <c r="AB2056">
        <v>22.83</v>
      </c>
      <c r="AC2056">
        <v>1.96</v>
      </c>
      <c r="AD2056" t="s">
        <v>5778</v>
      </c>
      <c r="AE2056" t="s">
        <v>75</v>
      </c>
      <c r="AI2056" t="s">
        <v>89</v>
      </c>
      <c r="AJ2056" t="s">
        <v>56</v>
      </c>
      <c r="AK2056">
        <v>8929758003</v>
      </c>
      <c r="AO2056">
        <v>0</v>
      </c>
      <c r="AP2056">
        <v>0</v>
      </c>
      <c r="AQ2056">
        <v>104</v>
      </c>
      <c r="AZ2056">
        <v>99</v>
      </c>
      <c r="BA2056">
        <v>2.48</v>
      </c>
      <c r="BB2056">
        <v>99</v>
      </c>
      <c r="BC2056">
        <v>2.48</v>
      </c>
      <c r="BD2056" s="5">
        <v>104</v>
      </c>
      <c r="BE2056">
        <v>99</v>
      </c>
      <c r="BG2056">
        <f t="shared" si="230"/>
        <v>99</v>
      </c>
    </row>
    <row r="2057" spans="1:61" x14ac:dyDescent="0.25">
      <c r="A2057" t="s">
        <v>54</v>
      </c>
      <c r="B2057">
        <v>110027</v>
      </c>
      <c r="C2057" t="s">
        <v>55</v>
      </c>
      <c r="D2057" t="s">
        <v>56</v>
      </c>
      <c r="E2057" s="1">
        <v>45974</v>
      </c>
      <c r="F2057" t="s">
        <v>2403</v>
      </c>
      <c r="G2057" t="s">
        <v>67</v>
      </c>
      <c r="H2057" t="str">
        <f t="shared" si="224"/>
        <v>Direct Sale</v>
      </c>
      <c r="K2057" s="3">
        <v>45974.979166666664</v>
      </c>
      <c r="L2057">
        <f t="shared" si="225"/>
        <v>13</v>
      </c>
      <c r="M2057" t="str">
        <f t="shared" si="226"/>
        <v>Thursday</v>
      </c>
      <c r="N2057" s="1" t="str">
        <f t="shared" si="227"/>
        <v>November</v>
      </c>
      <c r="O2057" s="2">
        <v>0.97916666666666663</v>
      </c>
      <c r="P2057" s="2" t="str">
        <f t="shared" si="228"/>
        <v>Week 2</v>
      </c>
      <c r="Q2057" t="s">
        <v>59</v>
      </c>
      <c r="R2057" s="5">
        <v>438</v>
      </c>
      <c r="S2057" s="5">
        <v>0</v>
      </c>
      <c r="T2057" s="5">
        <f t="shared" si="229"/>
        <v>0</v>
      </c>
      <c r="U2057" s="5">
        <v>438</v>
      </c>
      <c r="V2057" s="5">
        <v>0</v>
      </c>
      <c r="W2057" s="5">
        <v>21.9</v>
      </c>
      <c r="X2057" s="5">
        <v>0.1</v>
      </c>
      <c r="Y2057" s="5">
        <v>460</v>
      </c>
      <c r="Z2057" s="5">
        <v>460</v>
      </c>
      <c r="AA2057" t="s">
        <v>68</v>
      </c>
      <c r="AB2057">
        <v>98.5</v>
      </c>
      <c r="AC2057">
        <v>10.68</v>
      </c>
      <c r="AD2057" t="s">
        <v>5778</v>
      </c>
      <c r="AE2057" t="s">
        <v>75</v>
      </c>
      <c r="AI2057" t="s">
        <v>89</v>
      </c>
      <c r="AJ2057" t="s">
        <v>56</v>
      </c>
      <c r="AK2057">
        <v>8929758003</v>
      </c>
      <c r="AO2057">
        <v>0</v>
      </c>
      <c r="AP2057">
        <v>0</v>
      </c>
      <c r="AR2057">
        <v>460</v>
      </c>
      <c r="AZ2057">
        <v>438</v>
      </c>
      <c r="BA2057">
        <v>10.95</v>
      </c>
      <c r="BB2057">
        <v>438</v>
      </c>
      <c r="BC2057">
        <v>10.95</v>
      </c>
      <c r="BD2057" s="5">
        <v>460</v>
      </c>
      <c r="BE2057">
        <v>438</v>
      </c>
      <c r="BG2057">
        <f t="shared" si="230"/>
        <v>438</v>
      </c>
    </row>
    <row r="2058" spans="1:61" x14ac:dyDescent="0.25">
      <c r="A2058" t="s">
        <v>54</v>
      </c>
      <c r="B2058">
        <v>110027</v>
      </c>
      <c r="C2058" t="s">
        <v>55</v>
      </c>
      <c r="D2058" t="s">
        <v>56</v>
      </c>
      <c r="E2058" s="1">
        <v>45974</v>
      </c>
      <c r="F2058" t="s">
        <v>2404</v>
      </c>
      <c r="G2058" t="s">
        <v>63</v>
      </c>
      <c r="H2058" t="str">
        <f t="shared" si="224"/>
        <v>Aggregator</v>
      </c>
      <c r="I2058">
        <v>222027000000000</v>
      </c>
      <c r="J2058">
        <v>29811</v>
      </c>
      <c r="K2058" s="3">
        <v>45974.981249999997</v>
      </c>
      <c r="L2058">
        <f t="shared" si="225"/>
        <v>13</v>
      </c>
      <c r="M2058" t="str">
        <f t="shared" si="226"/>
        <v>Thursday</v>
      </c>
      <c r="N2058" s="1" t="str">
        <f t="shared" si="227"/>
        <v>November</v>
      </c>
      <c r="O2058" s="2">
        <v>0.98124999999999996</v>
      </c>
      <c r="P2058" s="2" t="str">
        <f t="shared" si="228"/>
        <v>Week 2</v>
      </c>
      <c r="Q2058" t="s">
        <v>59</v>
      </c>
      <c r="R2058" s="5">
        <v>1304</v>
      </c>
      <c r="S2058" s="5">
        <v>-316.99</v>
      </c>
      <c r="T2058" s="5">
        <f t="shared" si="229"/>
        <v>24.309049079754601</v>
      </c>
      <c r="U2058" s="5">
        <v>987.01</v>
      </c>
      <c r="V2058" s="5">
        <v>32</v>
      </c>
      <c r="W2058" s="5">
        <v>0</v>
      </c>
      <c r="X2058" s="5">
        <v>-0.01</v>
      </c>
      <c r="Y2058" s="5">
        <v>1019</v>
      </c>
      <c r="Z2058" s="5">
        <v>1019</v>
      </c>
      <c r="AA2058" t="s">
        <v>64</v>
      </c>
      <c r="AB2058">
        <v>215.62</v>
      </c>
      <c r="AC2058">
        <v>25.44</v>
      </c>
      <c r="AD2058" t="s">
        <v>64</v>
      </c>
      <c r="AE2058" t="s">
        <v>56</v>
      </c>
      <c r="AF2058">
        <v>4839</v>
      </c>
      <c r="AG2058">
        <v>4839</v>
      </c>
      <c r="AO2058">
        <v>32</v>
      </c>
      <c r="AP2058">
        <v>0</v>
      </c>
      <c r="AW2058">
        <v>1019</v>
      </c>
      <c r="BD2058" s="5">
        <v>1019</v>
      </c>
      <c r="BE2058">
        <v>987.01</v>
      </c>
      <c r="BG2058">
        <f t="shared" si="230"/>
        <v>987.01</v>
      </c>
      <c r="BH2058">
        <v>32</v>
      </c>
    </row>
    <row r="2059" spans="1:61" x14ac:dyDescent="0.25">
      <c r="A2059" t="s">
        <v>54</v>
      </c>
      <c r="B2059">
        <v>110027</v>
      </c>
      <c r="C2059" t="s">
        <v>55</v>
      </c>
      <c r="D2059" t="s">
        <v>56</v>
      </c>
      <c r="E2059" s="1">
        <v>45974</v>
      </c>
      <c r="F2059" t="s">
        <v>2405</v>
      </c>
      <c r="G2059" t="s">
        <v>67</v>
      </c>
      <c r="H2059" t="str">
        <f t="shared" si="224"/>
        <v>Direct Sale</v>
      </c>
      <c r="K2059" s="3">
        <v>45974.981249999997</v>
      </c>
      <c r="L2059">
        <f t="shared" si="225"/>
        <v>13</v>
      </c>
      <c r="M2059" t="str">
        <f t="shared" si="226"/>
        <v>Thursday</v>
      </c>
      <c r="N2059" s="1" t="str">
        <f t="shared" si="227"/>
        <v>November</v>
      </c>
      <c r="O2059" s="2">
        <v>0.98124999999999996</v>
      </c>
      <c r="P2059" s="2" t="str">
        <f t="shared" si="228"/>
        <v>Week 2</v>
      </c>
      <c r="Q2059" t="s">
        <v>59</v>
      </c>
      <c r="R2059" s="5">
        <v>557</v>
      </c>
      <c r="S2059" s="5">
        <v>0</v>
      </c>
      <c r="T2059" s="5">
        <f t="shared" si="229"/>
        <v>0</v>
      </c>
      <c r="U2059" s="5">
        <v>557</v>
      </c>
      <c r="V2059" s="5">
        <v>0</v>
      </c>
      <c r="W2059" s="5">
        <v>27.86</v>
      </c>
      <c r="X2059" s="5">
        <v>0.14000000000000001</v>
      </c>
      <c r="Y2059" s="5">
        <v>585</v>
      </c>
      <c r="Z2059" s="5">
        <v>585</v>
      </c>
      <c r="AA2059" t="s">
        <v>68</v>
      </c>
      <c r="AB2059">
        <v>130.97</v>
      </c>
      <c r="AC2059">
        <v>7.62</v>
      </c>
      <c r="AD2059" t="s">
        <v>5778</v>
      </c>
      <c r="AE2059" t="s">
        <v>75</v>
      </c>
      <c r="AI2059" t="s">
        <v>89</v>
      </c>
      <c r="AJ2059" t="s">
        <v>56</v>
      </c>
      <c r="AK2059">
        <v>8929758003</v>
      </c>
      <c r="AO2059">
        <v>0</v>
      </c>
      <c r="AP2059">
        <v>0</v>
      </c>
      <c r="AR2059">
        <v>585</v>
      </c>
      <c r="AZ2059">
        <v>557</v>
      </c>
      <c r="BA2059">
        <v>13.93</v>
      </c>
      <c r="BB2059">
        <v>557</v>
      </c>
      <c r="BC2059">
        <v>13.93</v>
      </c>
      <c r="BD2059" s="5">
        <v>585</v>
      </c>
      <c r="BE2059">
        <v>557</v>
      </c>
      <c r="BG2059">
        <f t="shared" si="230"/>
        <v>557</v>
      </c>
    </row>
    <row r="2060" spans="1:61" x14ac:dyDescent="0.25">
      <c r="A2060" t="s">
        <v>54</v>
      </c>
      <c r="B2060">
        <v>110027</v>
      </c>
      <c r="C2060" t="s">
        <v>55</v>
      </c>
      <c r="D2060" t="s">
        <v>56</v>
      </c>
      <c r="E2060" s="1">
        <v>45974</v>
      </c>
      <c r="F2060" t="s">
        <v>2406</v>
      </c>
      <c r="G2060" t="s">
        <v>63</v>
      </c>
      <c r="H2060" t="str">
        <f t="shared" si="224"/>
        <v>Aggregator</v>
      </c>
      <c r="I2060">
        <v>222027000000000</v>
      </c>
      <c r="J2060">
        <v>29811</v>
      </c>
      <c r="K2060" s="3">
        <v>45974.986111111109</v>
      </c>
      <c r="L2060">
        <f t="shared" si="225"/>
        <v>13</v>
      </c>
      <c r="M2060" t="str">
        <f t="shared" si="226"/>
        <v>Thursday</v>
      </c>
      <c r="N2060" s="1" t="str">
        <f t="shared" si="227"/>
        <v>November</v>
      </c>
      <c r="O2060" s="2">
        <v>0.98611111111111116</v>
      </c>
      <c r="P2060" s="2" t="str">
        <f t="shared" si="228"/>
        <v>Week 2</v>
      </c>
      <c r="Q2060" t="s">
        <v>59</v>
      </c>
      <c r="R2060" s="5">
        <v>418</v>
      </c>
      <c r="S2060" s="5">
        <v>-93.74</v>
      </c>
      <c r="T2060" s="5">
        <f t="shared" si="229"/>
        <v>22.425837320574161</v>
      </c>
      <c r="U2060" s="5">
        <v>324.26</v>
      </c>
      <c r="V2060" s="5">
        <v>32</v>
      </c>
      <c r="W2060" s="5">
        <v>0</v>
      </c>
      <c r="X2060" s="5">
        <v>-0.26</v>
      </c>
      <c r="Y2060" s="5">
        <v>356</v>
      </c>
      <c r="Z2060" s="5">
        <v>356</v>
      </c>
      <c r="AA2060" t="s">
        <v>64</v>
      </c>
      <c r="AB2060">
        <v>64.819999999999993</v>
      </c>
      <c r="AC2060">
        <v>11.78</v>
      </c>
      <c r="AD2060" t="s">
        <v>64</v>
      </c>
      <c r="AE2060" t="s">
        <v>56</v>
      </c>
      <c r="AF2060">
        <v>1569</v>
      </c>
      <c r="AG2060">
        <v>1569</v>
      </c>
      <c r="AO2060">
        <v>32</v>
      </c>
      <c r="AP2060">
        <v>0</v>
      </c>
      <c r="AW2060">
        <v>356</v>
      </c>
      <c r="BD2060" s="5">
        <v>356</v>
      </c>
      <c r="BE2060">
        <v>324.26</v>
      </c>
      <c r="BG2060">
        <f t="shared" si="230"/>
        <v>324.26</v>
      </c>
      <c r="BH2060">
        <v>32</v>
      </c>
    </row>
    <row r="2061" spans="1:61" x14ac:dyDescent="0.25">
      <c r="A2061" t="s">
        <v>54</v>
      </c>
      <c r="B2061">
        <v>110027</v>
      </c>
      <c r="C2061" t="s">
        <v>55</v>
      </c>
      <c r="D2061" t="s">
        <v>56</v>
      </c>
      <c r="E2061" s="1">
        <v>45974</v>
      </c>
      <c r="F2061" t="s">
        <v>2407</v>
      </c>
      <c r="G2061" t="s">
        <v>58</v>
      </c>
      <c r="H2061" t="str">
        <f t="shared" si="224"/>
        <v>Aggregator</v>
      </c>
      <c r="I2061">
        <v>7479738186</v>
      </c>
      <c r="J2061">
        <v>18528960</v>
      </c>
      <c r="K2061" s="3">
        <v>45974.988194444442</v>
      </c>
      <c r="L2061">
        <f t="shared" si="225"/>
        <v>13</v>
      </c>
      <c r="M2061" t="str">
        <f t="shared" si="226"/>
        <v>Thursday</v>
      </c>
      <c r="N2061" s="1" t="str">
        <f t="shared" si="227"/>
        <v>November</v>
      </c>
      <c r="O2061" s="2">
        <v>0.98819444444444449</v>
      </c>
      <c r="P2061" s="2" t="str">
        <f t="shared" si="228"/>
        <v>Week 2</v>
      </c>
      <c r="Q2061" t="s">
        <v>59</v>
      </c>
      <c r="R2061" s="5">
        <v>556</v>
      </c>
      <c r="S2061" s="5">
        <v>0</v>
      </c>
      <c r="T2061" s="5">
        <f t="shared" si="229"/>
        <v>0</v>
      </c>
      <c r="U2061" s="5">
        <v>556</v>
      </c>
      <c r="V2061" s="5">
        <v>32</v>
      </c>
      <c r="W2061" s="5">
        <v>0</v>
      </c>
      <c r="X2061" s="5">
        <v>0</v>
      </c>
      <c r="Y2061" s="5">
        <v>588</v>
      </c>
      <c r="Z2061" s="5">
        <v>588</v>
      </c>
      <c r="AA2061" t="s">
        <v>60</v>
      </c>
      <c r="AB2061">
        <v>106.88</v>
      </c>
      <c r="AC2061">
        <v>14.27</v>
      </c>
      <c r="AD2061" t="s">
        <v>60</v>
      </c>
      <c r="AE2061" t="s">
        <v>56</v>
      </c>
      <c r="AF2061">
        <v>8186</v>
      </c>
      <c r="AG2061">
        <v>8186</v>
      </c>
      <c r="AO2061">
        <v>32</v>
      </c>
      <c r="AP2061">
        <v>0</v>
      </c>
      <c r="AX2061">
        <v>588</v>
      </c>
      <c r="BD2061" s="5">
        <v>588</v>
      </c>
      <c r="BE2061">
        <v>556</v>
      </c>
      <c r="BG2061">
        <f t="shared" si="230"/>
        <v>556</v>
      </c>
      <c r="BI2061">
        <v>32</v>
      </c>
    </row>
    <row r="2062" spans="1:61" x14ac:dyDescent="0.25">
      <c r="A2062" t="s">
        <v>54</v>
      </c>
      <c r="B2062">
        <v>110027</v>
      </c>
      <c r="C2062" t="s">
        <v>55</v>
      </c>
      <c r="D2062" t="s">
        <v>56</v>
      </c>
      <c r="E2062" s="1">
        <v>45974</v>
      </c>
      <c r="F2062" t="s">
        <v>2408</v>
      </c>
      <c r="G2062" t="s">
        <v>67</v>
      </c>
      <c r="H2062" t="str">
        <f t="shared" si="224"/>
        <v>Direct Sale</v>
      </c>
      <c r="K2062" s="3">
        <v>45974.989583333336</v>
      </c>
      <c r="L2062">
        <f t="shared" si="225"/>
        <v>13</v>
      </c>
      <c r="M2062" t="str">
        <f t="shared" si="226"/>
        <v>Thursday</v>
      </c>
      <c r="N2062" s="1" t="str">
        <f t="shared" si="227"/>
        <v>November</v>
      </c>
      <c r="O2062" s="2">
        <v>0.98958333333333337</v>
      </c>
      <c r="P2062" s="2" t="str">
        <f t="shared" si="228"/>
        <v>Week 2</v>
      </c>
      <c r="Q2062" t="s">
        <v>59</v>
      </c>
      <c r="R2062" s="5">
        <v>318</v>
      </c>
      <c r="S2062" s="5">
        <v>0</v>
      </c>
      <c r="T2062" s="5">
        <f t="shared" si="229"/>
        <v>0</v>
      </c>
      <c r="U2062" s="5">
        <v>318</v>
      </c>
      <c r="V2062" s="5">
        <v>0</v>
      </c>
      <c r="W2062" s="5">
        <v>15.9</v>
      </c>
      <c r="X2062" s="5">
        <v>0.1</v>
      </c>
      <c r="Y2062" s="5">
        <v>334</v>
      </c>
      <c r="Z2062" s="5">
        <v>334</v>
      </c>
      <c r="AA2062" t="s">
        <v>68</v>
      </c>
      <c r="AB2062">
        <v>74.709999999999994</v>
      </c>
      <c r="AC2062">
        <v>3.92</v>
      </c>
      <c r="AD2062" t="s">
        <v>5778</v>
      </c>
      <c r="AE2062" t="s">
        <v>75</v>
      </c>
      <c r="AI2062" t="s">
        <v>89</v>
      </c>
      <c r="AJ2062" t="s">
        <v>56</v>
      </c>
      <c r="AK2062">
        <v>8929758003</v>
      </c>
      <c r="AO2062">
        <v>0</v>
      </c>
      <c r="AP2062">
        <v>0</v>
      </c>
      <c r="AR2062">
        <v>334</v>
      </c>
      <c r="AZ2062">
        <v>318</v>
      </c>
      <c r="BA2062">
        <v>7.95</v>
      </c>
      <c r="BB2062">
        <v>318</v>
      </c>
      <c r="BC2062">
        <v>7.95</v>
      </c>
      <c r="BD2062" s="5">
        <v>334</v>
      </c>
      <c r="BE2062">
        <v>318</v>
      </c>
      <c r="BG2062">
        <f t="shared" si="230"/>
        <v>318</v>
      </c>
    </row>
    <row r="2063" spans="1:61" x14ac:dyDescent="0.25">
      <c r="A2063" t="s">
        <v>54</v>
      </c>
      <c r="B2063">
        <v>110027</v>
      </c>
      <c r="C2063" t="s">
        <v>55</v>
      </c>
      <c r="D2063" t="s">
        <v>56</v>
      </c>
      <c r="E2063" s="1">
        <v>45974</v>
      </c>
      <c r="F2063" t="s">
        <v>2409</v>
      </c>
      <c r="G2063" t="s">
        <v>63</v>
      </c>
      <c r="H2063" t="str">
        <f t="shared" si="224"/>
        <v>Aggregator</v>
      </c>
      <c r="I2063">
        <v>222027000000000</v>
      </c>
      <c r="J2063">
        <v>29811</v>
      </c>
      <c r="K2063" s="3">
        <v>45974.990277777775</v>
      </c>
      <c r="L2063">
        <f t="shared" si="225"/>
        <v>13</v>
      </c>
      <c r="M2063" t="str">
        <f t="shared" si="226"/>
        <v>Thursday</v>
      </c>
      <c r="N2063" s="1" t="str">
        <f t="shared" si="227"/>
        <v>November</v>
      </c>
      <c r="O2063" s="2">
        <v>0.99027777777777781</v>
      </c>
      <c r="P2063" s="2" t="str">
        <f t="shared" si="228"/>
        <v>Week 2</v>
      </c>
      <c r="Q2063" t="s">
        <v>59</v>
      </c>
      <c r="R2063" s="5">
        <v>417</v>
      </c>
      <c r="S2063" s="5">
        <v>-93.75</v>
      </c>
      <c r="T2063" s="5">
        <f t="shared" si="229"/>
        <v>22.482014388489208</v>
      </c>
      <c r="U2063" s="5">
        <v>323.25</v>
      </c>
      <c r="V2063" s="5">
        <v>32</v>
      </c>
      <c r="W2063" s="5">
        <v>0</v>
      </c>
      <c r="X2063" s="5">
        <v>-0.25</v>
      </c>
      <c r="Y2063" s="5">
        <v>355</v>
      </c>
      <c r="Z2063" s="5">
        <v>355</v>
      </c>
      <c r="AA2063" t="s">
        <v>64</v>
      </c>
      <c r="AB2063">
        <v>86.25</v>
      </c>
      <c r="AC2063">
        <v>11.1</v>
      </c>
      <c r="AD2063" t="s">
        <v>64</v>
      </c>
      <c r="AE2063" t="s">
        <v>56</v>
      </c>
      <c r="AF2063">
        <v>8540</v>
      </c>
      <c r="AG2063">
        <v>8540</v>
      </c>
      <c r="AO2063">
        <v>32</v>
      </c>
      <c r="AP2063">
        <v>0</v>
      </c>
      <c r="AW2063">
        <v>355</v>
      </c>
      <c r="BD2063" s="5">
        <v>355</v>
      </c>
      <c r="BE2063">
        <v>323.25</v>
      </c>
      <c r="BG2063">
        <f t="shared" si="230"/>
        <v>323.25</v>
      </c>
      <c r="BH2063">
        <v>32</v>
      </c>
    </row>
    <row r="2064" spans="1:61" x14ac:dyDescent="0.25">
      <c r="A2064" t="s">
        <v>54</v>
      </c>
      <c r="B2064">
        <v>110027</v>
      </c>
      <c r="C2064" t="s">
        <v>55</v>
      </c>
      <c r="D2064" t="s">
        <v>56</v>
      </c>
      <c r="E2064" s="1">
        <v>45974</v>
      </c>
      <c r="F2064" t="s">
        <v>2410</v>
      </c>
      <c r="G2064" t="s">
        <v>67</v>
      </c>
      <c r="H2064" t="str">
        <f t="shared" si="224"/>
        <v>Direct Sale</v>
      </c>
      <c r="K2064" s="3">
        <v>45974.995138888888</v>
      </c>
      <c r="L2064">
        <f t="shared" si="225"/>
        <v>13</v>
      </c>
      <c r="M2064" t="str">
        <f t="shared" si="226"/>
        <v>Thursday</v>
      </c>
      <c r="N2064" s="1" t="str">
        <f t="shared" si="227"/>
        <v>November</v>
      </c>
      <c r="O2064" s="2">
        <v>0.99513888888888891</v>
      </c>
      <c r="P2064" s="2" t="str">
        <f t="shared" si="228"/>
        <v>Week 2</v>
      </c>
      <c r="Q2064" t="s">
        <v>59</v>
      </c>
      <c r="R2064" s="5">
        <v>18.09</v>
      </c>
      <c r="S2064" s="5">
        <v>0</v>
      </c>
      <c r="T2064" s="5">
        <f t="shared" si="229"/>
        <v>0</v>
      </c>
      <c r="U2064" s="5">
        <v>18.09</v>
      </c>
      <c r="V2064" s="5">
        <v>0</v>
      </c>
      <c r="W2064" s="5">
        <v>0.9</v>
      </c>
      <c r="X2064" s="5">
        <v>0.01</v>
      </c>
      <c r="Y2064" s="5">
        <v>19</v>
      </c>
      <c r="Z2064" s="5">
        <v>19</v>
      </c>
      <c r="AA2064" t="s">
        <v>68</v>
      </c>
      <c r="AB2064">
        <v>2.95</v>
      </c>
      <c r="AC2064">
        <v>0</v>
      </c>
      <c r="AD2064" t="s">
        <v>5778</v>
      </c>
      <c r="AE2064" t="s">
        <v>75</v>
      </c>
      <c r="AI2064" t="s">
        <v>89</v>
      </c>
      <c r="AJ2064" t="s">
        <v>56</v>
      </c>
      <c r="AK2064">
        <v>8929758003</v>
      </c>
      <c r="AO2064">
        <v>0</v>
      </c>
      <c r="AP2064">
        <v>0</v>
      </c>
      <c r="AR2064">
        <v>19</v>
      </c>
      <c r="AZ2064">
        <v>18.09</v>
      </c>
      <c r="BA2064">
        <v>0.45</v>
      </c>
      <c r="BB2064">
        <v>18.09</v>
      </c>
      <c r="BC2064">
        <v>0.45</v>
      </c>
      <c r="BD2064" s="5">
        <v>19</v>
      </c>
      <c r="BE2064">
        <v>18.09</v>
      </c>
      <c r="BG2064">
        <f t="shared" si="230"/>
        <v>18.09</v>
      </c>
    </row>
    <row r="2065" spans="1:61" x14ac:dyDescent="0.25">
      <c r="A2065" t="s">
        <v>54</v>
      </c>
      <c r="B2065">
        <v>110027</v>
      </c>
      <c r="C2065" t="s">
        <v>55</v>
      </c>
      <c r="D2065" t="s">
        <v>56</v>
      </c>
      <c r="E2065" s="1">
        <v>45974</v>
      </c>
      <c r="F2065" t="s">
        <v>2411</v>
      </c>
      <c r="G2065" t="s">
        <v>67</v>
      </c>
      <c r="H2065" t="str">
        <f t="shared" si="224"/>
        <v>Direct Sale</v>
      </c>
      <c r="K2065" s="3">
        <v>45974.995138888888</v>
      </c>
      <c r="L2065">
        <f t="shared" si="225"/>
        <v>13</v>
      </c>
      <c r="M2065" t="str">
        <f t="shared" si="226"/>
        <v>Thursday</v>
      </c>
      <c r="N2065" s="1" t="str">
        <f t="shared" si="227"/>
        <v>November</v>
      </c>
      <c r="O2065" s="2">
        <v>0.99513888888888891</v>
      </c>
      <c r="P2065" s="2" t="str">
        <f t="shared" si="228"/>
        <v>Week 2</v>
      </c>
      <c r="Q2065" t="s">
        <v>59</v>
      </c>
      <c r="R2065" s="5">
        <v>199</v>
      </c>
      <c r="S2065" s="5">
        <v>0</v>
      </c>
      <c r="T2065" s="5">
        <f t="shared" si="229"/>
        <v>0</v>
      </c>
      <c r="U2065" s="5">
        <v>199</v>
      </c>
      <c r="V2065" s="5">
        <v>0</v>
      </c>
      <c r="W2065" s="5">
        <v>9.9600000000000009</v>
      </c>
      <c r="X2065" s="5">
        <v>0.04</v>
      </c>
      <c r="Y2065" s="5">
        <v>209</v>
      </c>
      <c r="Z2065" s="5">
        <v>209</v>
      </c>
      <c r="AA2065" t="s">
        <v>68</v>
      </c>
      <c r="AB2065">
        <v>48.52</v>
      </c>
      <c r="AC2065">
        <v>2.56</v>
      </c>
      <c r="AD2065" t="s">
        <v>5778</v>
      </c>
      <c r="AE2065" t="s">
        <v>75</v>
      </c>
      <c r="AI2065" t="s">
        <v>89</v>
      </c>
      <c r="AJ2065" t="s">
        <v>56</v>
      </c>
      <c r="AK2065">
        <v>8929758003</v>
      </c>
      <c r="AO2065">
        <v>0</v>
      </c>
      <c r="AP2065">
        <v>0</v>
      </c>
      <c r="AR2065">
        <v>209</v>
      </c>
      <c r="AZ2065">
        <v>199</v>
      </c>
      <c r="BA2065">
        <v>4.9800000000000004</v>
      </c>
      <c r="BB2065">
        <v>199</v>
      </c>
      <c r="BC2065">
        <v>4.9800000000000004</v>
      </c>
      <c r="BD2065" s="5">
        <v>209</v>
      </c>
      <c r="BE2065">
        <v>199</v>
      </c>
      <c r="BG2065">
        <f t="shared" si="230"/>
        <v>199</v>
      </c>
    </row>
    <row r="2066" spans="1:61" x14ac:dyDescent="0.25">
      <c r="A2066" t="s">
        <v>54</v>
      </c>
      <c r="B2066">
        <v>110027</v>
      </c>
      <c r="C2066" t="s">
        <v>55</v>
      </c>
      <c r="D2066" t="s">
        <v>56</v>
      </c>
      <c r="E2066" s="1">
        <v>45974</v>
      </c>
      <c r="F2066" t="s">
        <v>2412</v>
      </c>
      <c r="G2066" t="s">
        <v>67</v>
      </c>
      <c r="H2066" t="str">
        <f t="shared" si="224"/>
        <v>Direct Sale</v>
      </c>
      <c r="K2066" s="3">
        <v>45974.995833333334</v>
      </c>
      <c r="L2066">
        <f t="shared" si="225"/>
        <v>13</v>
      </c>
      <c r="M2066" t="str">
        <f t="shared" si="226"/>
        <v>Thursday</v>
      </c>
      <c r="N2066" s="1" t="str">
        <f t="shared" si="227"/>
        <v>November</v>
      </c>
      <c r="O2066" s="2">
        <v>0.99583333333333335</v>
      </c>
      <c r="P2066" s="2" t="str">
        <f t="shared" si="228"/>
        <v>Week 2</v>
      </c>
      <c r="Q2066" t="s">
        <v>59</v>
      </c>
      <c r="R2066" s="5">
        <v>59</v>
      </c>
      <c r="S2066" s="5">
        <v>0</v>
      </c>
      <c r="T2066" s="5">
        <f t="shared" si="229"/>
        <v>0</v>
      </c>
      <c r="U2066" s="5">
        <v>59</v>
      </c>
      <c r="V2066" s="5">
        <v>0</v>
      </c>
      <c r="W2066" s="5">
        <v>2.96</v>
      </c>
      <c r="X2066" s="5">
        <v>0.04</v>
      </c>
      <c r="Y2066" s="5">
        <v>62</v>
      </c>
      <c r="Z2066" s="5">
        <v>62</v>
      </c>
      <c r="AA2066" t="s">
        <v>73</v>
      </c>
      <c r="AB2066">
        <v>15.49</v>
      </c>
      <c r="AC2066">
        <v>2.14</v>
      </c>
      <c r="AD2066" t="s">
        <v>5778</v>
      </c>
      <c r="AE2066" t="s">
        <v>75</v>
      </c>
      <c r="AI2066" t="s">
        <v>89</v>
      </c>
      <c r="AJ2066" t="s">
        <v>56</v>
      </c>
      <c r="AK2066">
        <v>8929758003</v>
      </c>
      <c r="AO2066">
        <v>0</v>
      </c>
      <c r="AP2066">
        <v>0</v>
      </c>
      <c r="AQ2066">
        <v>62</v>
      </c>
      <c r="AZ2066">
        <v>59</v>
      </c>
      <c r="BA2066">
        <v>1.48</v>
      </c>
      <c r="BB2066">
        <v>59</v>
      </c>
      <c r="BC2066">
        <v>1.48</v>
      </c>
      <c r="BD2066" s="5">
        <v>62</v>
      </c>
      <c r="BE2066">
        <v>59</v>
      </c>
      <c r="BG2066">
        <f t="shared" si="230"/>
        <v>59</v>
      </c>
    </row>
    <row r="2067" spans="1:61" x14ac:dyDescent="0.25">
      <c r="A2067" t="s">
        <v>54</v>
      </c>
      <c r="B2067">
        <v>110027</v>
      </c>
      <c r="C2067" t="s">
        <v>55</v>
      </c>
      <c r="D2067" t="s">
        <v>56</v>
      </c>
      <c r="E2067" s="1">
        <v>45974</v>
      </c>
      <c r="F2067" t="s">
        <v>2413</v>
      </c>
      <c r="G2067" t="s">
        <v>67</v>
      </c>
      <c r="H2067" t="str">
        <f t="shared" si="224"/>
        <v>Direct Sale</v>
      </c>
      <c r="K2067" s="3">
        <v>45974.995833333334</v>
      </c>
      <c r="L2067">
        <f t="shared" si="225"/>
        <v>13</v>
      </c>
      <c r="M2067" t="str">
        <f t="shared" si="226"/>
        <v>Thursday</v>
      </c>
      <c r="N2067" s="1" t="str">
        <f t="shared" si="227"/>
        <v>November</v>
      </c>
      <c r="O2067" s="2">
        <v>0.99583333333333335</v>
      </c>
      <c r="P2067" s="2" t="str">
        <f t="shared" si="228"/>
        <v>Week 2</v>
      </c>
      <c r="Q2067" t="s">
        <v>59</v>
      </c>
      <c r="R2067" s="5">
        <v>378</v>
      </c>
      <c r="S2067" s="5">
        <v>0</v>
      </c>
      <c r="T2067" s="5">
        <f t="shared" si="229"/>
        <v>0</v>
      </c>
      <c r="U2067" s="5">
        <v>378</v>
      </c>
      <c r="V2067" s="5">
        <v>0</v>
      </c>
      <c r="W2067" s="5">
        <v>18.899999999999999</v>
      </c>
      <c r="X2067" s="5">
        <v>0.1</v>
      </c>
      <c r="Y2067" s="5">
        <v>397</v>
      </c>
      <c r="Z2067" s="5">
        <v>397</v>
      </c>
      <c r="AA2067" t="s">
        <v>73</v>
      </c>
      <c r="AB2067">
        <v>81.59</v>
      </c>
      <c r="AC2067">
        <v>3.92</v>
      </c>
      <c r="AD2067" t="s">
        <v>5778</v>
      </c>
      <c r="AE2067" t="s">
        <v>75</v>
      </c>
      <c r="AI2067" t="s">
        <v>89</v>
      </c>
      <c r="AJ2067" t="s">
        <v>56</v>
      </c>
      <c r="AK2067">
        <v>8929758003</v>
      </c>
      <c r="AO2067">
        <v>0</v>
      </c>
      <c r="AP2067">
        <v>0</v>
      </c>
      <c r="AQ2067">
        <v>397</v>
      </c>
      <c r="AZ2067">
        <v>378</v>
      </c>
      <c r="BA2067">
        <v>9.4499999999999993</v>
      </c>
      <c r="BB2067">
        <v>378</v>
      </c>
      <c r="BC2067">
        <v>9.4499999999999993</v>
      </c>
      <c r="BD2067" s="5">
        <v>397</v>
      </c>
      <c r="BE2067">
        <v>378</v>
      </c>
      <c r="BG2067">
        <f t="shared" si="230"/>
        <v>378</v>
      </c>
    </row>
    <row r="2068" spans="1:61" x14ac:dyDescent="0.25">
      <c r="A2068" t="s">
        <v>54</v>
      </c>
      <c r="B2068">
        <v>110027</v>
      </c>
      <c r="C2068" t="s">
        <v>55</v>
      </c>
      <c r="D2068" t="s">
        <v>56</v>
      </c>
      <c r="E2068" s="1">
        <v>45974</v>
      </c>
      <c r="F2068" t="s">
        <v>2414</v>
      </c>
      <c r="G2068" t="s">
        <v>63</v>
      </c>
      <c r="H2068" t="str">
        <f t="shared" si="224"/>
        <v>Aggregator</v>
      </c>
      <c r="I2068">
        <v>222028000000000</v>
      </c>
      <c r="J2068">
        <v>29811</v>
      </c>
      <c r="K2068" s="3">
        <v>45974.996527777781</v>
      </c>
      <c r="L2068">
        <f t="shared" si="225"/>
        <v>13</v>
      </c>
      <c r="M2068" t="str">
        <f t="shared" si="226"/>
        <v>Thursday</v>
      </c>
      <c r="N2068" s="1" t="str">
        <f t="shared" si="227"/>
        <v>November</v>
      </c>
      <c r="O2068" s="2">
        <v>0.99652777777777779</v>
      </c>
      <c r="P2068" s="2" t="str">
        <f t="shared" si="228"/>
        <v>Week 2</v>
      </c>
      <c r="Q2068" t="s">
        <v>59</v>
      </c>
      <c r="R2068" s="5">
        <v>407</v>
      </c>
      <c r="S2068" s="5">
        <v>-93.74</v>
      </c>
      <c r="T2068" s="5">
        <f t="shared" si="229"/>
        <v>23.031941031941031</v>
      </c>
      <c r="U2068" s="5">
        <v>313.26</v>
      </c>
      <c r="V2068" s="5">
        <v>32</v>
      </c>
      <c r="W2068" s="5">
        <v>0</v>
      </c>
      <c r="X2068" s="5">
        <v>-0.26</v>
      </c>
      <c r="Y2068" s="5">
        <v>345</v>
      </c>
      <c r="Z2068" s="5">
        <v>345</v>
      </c>
      <c r="AA2068" t="s">
        <v>64</v>
      </c>
      <c r="AB2068">
        <v>67.39</v>
      </c>
      <c r="AC2068">
        <v>9.0399999999999991</v>
      </c>
      <c r="AD2068" t="s">
        <v>64</v>
      </c>
      <c r="AE2068" t="s">
        <v>56</v>
      </c>
      <c r="AF2068">
        <v>7423</v>
      </c>
      <c r="AG2068">
        <v>7423</v>
      </c>
      <c r="AO2068">
        <v>32</v>
      </c>
      <c r="AP2068">
        <v>0</v>
      </c>
      <c r="AW2068">
        <v>345</v>
      </c>
      <c r="BD2068" s="5">
        <v>345</v>
      </c>
      <c r="BE2068">
        <v>313.26</v>
      </c>
      <c r="BG2068">
        <f t="shared" si="230"/>
        <v>313.26</v>
      </c>
      <c r="BH2068">
        <v>32</v>
      </c>
    </row>
    <row r="2069" spans="1:61" x14ac:dyDescent="0.25">
      <c r="A2069" t="s">
        <v>54</v>
      </c>
      <c r="B2069">
        <v>110027</v>
      </c>
      <c r="C2069" t="s">
        <v>55</v>
      </c>
      <c r="D2069" t="s">
        <v>56</v>
      </c>
      <c r="E2069" s="1">
        <v>45974</v>
      </c>
      <c r="F2069" t="s">
        <v>2415</v>
      </c>
      <c r="G2069" t="s">
        <v>63</v>
      </c>
      <c r="H2069" t="str">
        <f t="shared" si="224"/>
        <v>Aggregator</v>
      </c>
      <c r="I2069">
        <v>222028000000000</v>
      </c>
      <c r="J2069">
        <v>29811</v>
      </c>
      <c r="K2069" s="3">
        <v>45974.996527777781</v>
      </c>
      <c r="L2069">
        <f t="shared" si="225"/>
        <v>13</v>
      </c>
      <c r="M2069" t="str">
        <f t="shared" si="226"/>
        <v>Thursday</v>
      </c>
      <c r="N2069" s="1" t="str">
        <f t="shared" si="227"/>
        <v>November</v>
      </c>
      <c r="O2069" s="2">
        <v>0.99652777777777779</v>
      </c>
      <c r="P2069" s="2" t="str">
        <f t="shared" si="228"/>
        <v>Week 2</v>
      </c>
      <c r="Q2069" t="s">
        <v>59</v>
      </c>
      <c r="R2069" s="5">
        <v>328</v>
      </c>
      <c r="S2069" s="5">
        <v>-93.74</v>
      </c>
      <c r="T2069" s="5">
        <f t="shared" si="229"/>
        <v>28.579268292682926</v>
      </c>
      <c r="U2069" s="5">
        <v>234.26</v>
      </c>
      <c r="V2069" s="5">
        <v>32</v>
      </c>
      <c r="W2069" s="5">
        <v>0</v>
      </c>
      <c r="X2069" s="5">
        <v>-0.26</v>
      </c>
      <c r="Y2069" s="5">
        <v>266</v>
      </c>
      <c r="Z2069" s="5">
        <v>266</v>
      </c>
      <c r="AA2069" t="s">
        <v>64</v>
      </c>
      <c r="AB2069">
        <v>70.489999999999995</v>
      </c>
      <c r="AC2069">
        <v>6.73</v>
      </c>
      <c r="AD2069" t="s">
        <v>64</v>
      </c>
      <c r="AE2069" t="s">
        <v>56</v>
      </c>
      <c r="AF2069">
        <v>2108</v>
      </c>
      <c r="AG2069">
        <v>2108</v>
      </c>
      <c r="AO2069">
        <v>32</v>
      </c>
      <c r="AP2069">
        <v>0</v>
      </c>
      <c r="AW2069">
        <v>266</v>
      </c>
      <c r="BD2069" s="5">
        <v>266</v>
      </c>
      <c r="BE2069">
        <v>234.26</v>
      </c>
      <c r="BG2069">
        <f t="shared" si="230"/>
        <v>234.26</v>
      </c>
      <c r="BH2069">
        <v>32</v>
      </c>
    </row>
    <row r="2070" spans="1:61" x14ac:dyDescent="0.25">
      <c r="A2070" t="s">
        <v>54</v>
      </c>
      <c r="B2070">
        <v>110027</v>
      </c>
      <c r="C2070" t="s">
        <v>55</v>
      </c>
      <c r="D2070" t="s">
        <v>56</v>
      </c>
      <c r="E2070" s="1">
        <v>45974</v>
      </c>
      <c r="F2070" t="s">
        <v>2416</v>
      </c>
      <c r="G2070" t="s">
        <v>58</v>
      </c>
      <c r="H2070" t="str">
        <f t="shared" si="224"/>
        <v>Aggregator</v>
      </c>
      <c r="I2070">
        <v>7478529106</v>
      </c>
      <c r="J2070">
        <v>18528960</v>
      </c>
      <c r="K2070" s="3">
        <v>45974.999305555553</v>
      </c>
      <c r="L2070">
        <f t="shared" si="225"/>
        <v>13</v>
      </c>
      <c r="M2070" t="str">
        <f t="shared" si="226"/>
        <v>Thursday</v>
      </c>
      <c r="N2070" s="1" t="str">
        <f t="shared" si="227"/>
        <v>November</v>
      </c>
      <c r="O2070" s="2">
        <v>0.99930555555555556</v>
      </c>
      <c r="P2070" s="2" t="str">
        <f t="shared" si="228"/>
        <v>Week 2</v>
      </c>
      <c r="Q2070" t="s">
        <v>59</v>
      </c>
      <c r="R2070" s="5">
        <v>268</v>
      </c>
      <c r="S2070" s="5">
        <v>-75</v>
      </c>
      <c r="T2070" s="5">
        <f t="shared" si="229"/>
        <v>27.985074626865668</v>
      </c>
      <c r="U2070" s="5">
        <v>193</v>
      </c>
      <c r="V2070" s="5">
        <v>32</v>
      </c>
      <c r="W2070" s="5">
        <v>0</v>
      </c>
      <c r="X2070" s="5">
        <v>0</v>
      </c>
      <c r="Y2070" s="5">
        <v>225</v>
      </c>
      <c r="Z2070" s="5">
        <v>225</v>
      </c>
      <c r="AA2070" t="s">
        <v>60</v>
      </c>
      <c r="AB2070">
        <v>46.96</v>
      </c>
      <c r="AC2070">
        <v>5.88</v>
      </c>
      <c r="AD2070" t="s">
        <v>60</v>
      </c>
      <c r="AE2070" t="s">
        <v>56</v>
      </c>
      <c r="AF2070">
        <v>9106</v>
      </c>
      <c r="AG2070">
        <v>9106</v>
      </c>
      <c r="AO2070">
        <v>32</v>
      </c>
      <c r="AP2070">
        <v>0</v>
      </c>
      <c r="AX2070">
        <v>225</v>
      </c>
      <c r="BD2070" s="5">
        <v>225</v>
      </c>
      <c r="BE2070">
        <v>193</v>
      </c>
      <c r="BG2070">
        <f t="shared" si="230"/>
        <v>193</v>
      </c>
      <c r="BI2070">
        <v>32</v>
      </c>
    </row>
    <row r="2071" spans="1:61" x14ac:dyDescent="0.25">
      <c r="A2071" t="s">
        <v>54</v>
      </c>
      <c r="B2071">
        <v>110027</v>
      </c>
      <c r="C2071" t="s">
        <v>55</v>
      </c>
      <c r="D2071" t="s">
        <v>56</v>
      </c>
      <c r="E2071" s="1">
        <v>45974</v>
      </c>
      <c r="F2071" t="s">
        <v>2417</v>
      </c>
      <c r="G2071" t="s">
        <v>63</v>
      </c>
      <c r="H2071" t="str">
        <f t="shared" si="224"/>
        <v>Aggregator</v>
      </c>
      <c r="I2071">
        <v>222028000000000</v>
      </c>
      <c r="J2071">
        <v>29811</v>
      </c>
      <c r="K2071" s="3">
        <v>45975.002083333333</v>
      </c>
      <c r="L2071">
        <f t="shared" si="225"/>
        <v>14</v>
      </c>
      <c r="M2071" t="str">
        <f t="shared" si="226"/>
        <v>Friday</v>
      </c>
      <c r="N2071" s="1" t="str">
        <f t="shared" si="227"/>
        <v>November</v>
      </c>
      <c r="O2071" s="2">
        <v>2.0833333333333333E-3</v>
      </c>
      <c r="P2071" s="2" t="str">
        <f t="shared" si="228"/>
        <v>Week 2</v>
      </c>
      <c r="Q2071" t="s">
        <v>59</v>
      </c>
      <c r="R2071" s="5">
        <v>615</v>
      </c>
      <c r="S2071" s="5">
        <v>-153.75</v>
      </c>
      <c r="T2071" s="5">
        <f t="shared" si="229"/>
        <v>25</v>
      </c>
      <c r="U2071" s="5">
        <v>461.25</v>
      </c>
      <c r="V2071" s="5">
        <v>32</v>
      </c>
      <c r="W2071" s="5">
        <v>0</v>
      </c>
      <c r="X2071" s="5">
        <v>-0.25</v>
      </c>
      <c r="Y2071" s="5">
        <v>493</v>
      </c>
      <c r="Z2071" s="5">
        <v>493</v>
      </c>
      <c r="AA2071" t="s">
        <v>64</v>
      </c>
      <c r="AB2071">
        <v>123</v>
      </c>
      <c r="AC2071">
        <v>8.18</v>
      </c>
      <c r="AD2071" t="s">
        <v>64</v>
      </c>
      <c r="AE2071" t="s">
        <v>56</v>
      </c>
      <c r="AF2071">
        <v>884</v>
      </c>
      <c r="AG2071">
        <v>884</v>
      </c>
      <c r="AO2071">
        <v>32</v>
      </c>
      <c r="AP2071">
        <v>0</v>
      </c>
      <c r="AW2071">
        <v>493</v>
      </c>
      <c r="BD2071" s="5">
        <v>493</v>
      </c>
      <c r="BE2071">
        <v>461.25</v>
      </c>
      <c r="BG2071">
        <f t="shared" si="230"/>
        <v>461.25</v>
      </c>
      <c r="BH2071">
        <v>32</v>
      </c>
    </row>
    <row r="2072" spans="1:61" x14ac:dyDescent="0.25">
      <c r="A2072" t="s">
        <v>54</v>
      </c>
      <c r="B2072">
        <v>110027</v>
      </c>
      <c r="C2072" t="s">
        <v>55</v>
      </c>
      <c r="D2072" t="s">
        <v>56</v>
      </c>
      <c r="E2072" s="1">
        <v>45974</v>
      </c>
      <c r="F2072" t="s">
        <v>2418</v>
      </c>
      <c r="G2072" t="s">
        <v>58</v>
      </c>
      <c r="H2072" t="str">
        <f t="shared" si="224"/>
        <v>Aggregator</v>
      </c>
      <c r="I2072">
        <v>7471971933</v>
      </c>
      <c r="J2072">
        <v>18528960</v>
      </c>
      <c r="K2072" s="3">
        <v>45975.004861111112</v>
      </c>
      <c r="L2072">
        <f t="shared" si="225"/>
        <v>14</v>
      </c>
      <c r="M2072" t="str">
        <f t="shared" si="226"/>
        <v>Friday</v>
      </c>
      <c r="N2072" s="1" t="str">
        <f t="shared" si="227"/>
        <v>November</v>
      </c>
      <c r="O2072" s="2">
        <v>4.8611111111111112E-3</v>
      </c>
      <c r="P2072" s="2" t="str">
        <f t="shared" si="228"/>
        <v>Week 2</v>
      </c>
      <c r="Q2072" t="s">
        <v>59</v>
      </c>
      <c r="R2072" s="5">
        <v>358</v>
      </c>
      <c r="S2072" s="5">
        <v>-100</v>
      </c>
      <c r="T2072" s="5">
        <f t="shared" si="229"/>
        <v>27.932960893854748</v>
      </c>
      <c r="U2072" s="5">
        <v>258</v>
      </c>
      <c r="V2072" s="5">
        <v>32</v>
      </c>
      <c r="W2072" s="5">
        <v>0</v>
      </c>
      <c r="X2072" s="5">
        <v>0</v>
      </c>
      <c r="Y2072" s="5">
        <v>290</v>
      </c>
      <c r="Z2072" s="5">
        <v>290</v>
      </c>
      <c r="AA2072" t="s">
        <v>60</v>
      </c>
      <c r="AB2072">
        <v>71.209999999999994</v>
      </c>
      <c r="AC2072">
        <v>8.69</v>
      </c>
      <c r="AD2072" t="s">
        <v>60</v>
      </c>
      <c r="AE2072" t="s">
        <v>56</v>
      </c>
      <c r="AF2072">
        <v>1933</v>
      </c>
      <c r="AG2072">
        <v>1933</v>
      </c>
      <c r="AO2072">
        <v>32</v>
      </c>
      <c r="AP2072">
        <v>0</v>
      </c>
      <c r="AX2072">
        <v>290</v>
      </c>
      <c r="BD2072" s="5">
        <v>290</v>
      </c>
      <c r="BE2072">
        <v>258</v>
      </c>
      <c r="BG2072">
        <f t="shared" si="230"/>
        <v>258</v>
      </c>
      <c r="BI2072">
        <v>32</v>
      </c>
    </row>
    <row r="2073" spans="1:61" x14ac:dyDescent="0.25">
      <c r="A2073" t="s">
        <v>54</v>
      </c>
      <c r="B2073">
        <v>110027</v>
      </c>
      <c r="C2073" t="s">
        <v>55</v>
      </c>
      <c r="D2073" t="s">
        <v>56</v>
      </c>
      <c r="E2073" s="1">
        <v>45974</v>
      </c>
      <c r="F2073" t="s">
        <v>2419</v>
      </c>
      <c r="G2073" t="s">
        <v>67</v>
      </c>
      <c r="H2073" t="str">
        <f t="shared" si="224"/>
        <v>Direct Sale</v>
      </c>
      <c r="K2073" s="3">
        <v>45975.005555555559</v>
      </c>
      <c r="L2073">
        <f t="shared" si="225"/>
        <v>14</v>
      </c>
      <c r="M2073" t="str">
        <f t="shared" si="226"/>
        <v>Friday</v>
      </c>
      <c r="N2073" s="1" t="str">
        <f t="shared" si="227"/>
        <v>November</v>
      </c>
      <c r="O2073" s="2">
        <v>5.5555555555555558E-3</v>
      </c>
      <c r="P2073" s="2" t="str">
        <f t="shared" si="228"/>
        <v>Week 2</v>
      </c>
      <c r="Q2073" t="s">
        <v>59</v>
      </c>
      <c r="R2073" s="5">
        <v>425.1</v>
      </c>
      <c r="S2073" s="5">
        <v>0</v>
      </c>
      <c r="T2073" s="5">
        <f t="shared" si="229"/>
        <v>0</v>
      </c>
      <c r="U2073" s="5">
        <v>425.1</v>
      </c>
      <c r="V2073" s="5">
        <v>0</v>
      </c>
      <c r="W2073" s="5">
        <v>21.26</v>
      </c>
      <c r="X2073" s="5">
        <v>-0.36</v>
      </c>
      <c r="Y2073" s="5">
        <v>446</v>
      </c>
      <c r="Z2073" s="5">
        <v>446</v>
      </c>
      <c r="AA2073" t="s">
        <v>68</v>
      </c>
      <c r="AB2073">
        <v>106.89</v>
      </c>
      <c r="AC2073">
        <v>6.2</v>
      </c>
      <c r="AD2073" t="s">
        <v>5778</v>
      </c>
      <c r="AE2073" t="s">
        <v>75</v>
      </c>
      <c r="AI2073" t="s">
        <v>2420</v>
      </c>
      <c r="AJ2073" t="s">
        <v>2160</v>
      </c>
      <c r="AK2073">
        <v>9458962158</v>
      </c>
      <c r="AO2073">
        <v>0</v>
      </c>
      <c r="AP2073">
        <v>0</v>
      </c>
      <c r="AR2073">
        <v>446</v>
      </c>
      <c r="AZ2073">
        <v>425.1</v>
      </c>
      <c r="BA2073">
        <v>10.63</v>
      </c>
      <c r="BB2073">
        <v>425.1</v>
      </c>
      <c r="BC2073">
        <v>10.63</v>
      </c>
      <c r="BD2073" s="5">
        <v>446</v>
      </c>
      <c r="BE2073">
        <v>425.1</v>
      </c>
      <c r="BG2073">
        <f t="shared" si="230"/>
        <v>425.1</v>
      </c>
    </row>
    <row r="2074" spans="1:61" x14ac:dyDescent="0.25">
      <c r="A2074" t="s">
        <v>54</v>
      </c>
      <c r="B2074">
        <v>110027</v>
      </c>
      <c r="C2074" t="s">
        <v>55</v>
      </c>
      <c r="D2074" t="s">
        <v>56</v>
      </c>
      <c r="E2074" s="1">
        <v>45974</v>
      </c>
      <c r="F2074" t="s">
        <v>2421</v>
      </c>
      <c r="G2074" t="s">
        <v>58</v>
      </c>
      <c r="H2074" t="str">
        <f t="shared" si="224"/>
        <v>Aggregator</v>
      </c>
      <c r="I2074">
        <v>7477486617</v>
      </c>
      <c r="J2074">
        <v>18528960</v>
      </c>
      <c r="K2074" s="3">
        <v>45975.009027777778</v>
      </c>
      <c r="L2074">
        <f t="shared" si="225"/>
        <v>14</v>
      </c>
      <c r="M2074" t="str">
        <f t="shared" si="226"/>
        <v>Friday</v>
      </c>
      <c r="N2074" s="1" t="str">
        <f t="shared" si="227"/>
        <v>November</v>
      </c>
      <c r="O2074" s="2">
        <v>9.0277777777777769E-3</v>
      </c>
      <c r="P2074" s="2" t="str">
        <f t="shared" si="228"/>
        <v>Week 2</v>
      </c>
      <c r="Q2074" t="s">
        <v>59</v>
      </c>
      <c r="R2074" s="5">
        <v>467</v>
      </c>
      <c r="S2074" s="5">
        <v>-100</v>
      </c>
      <c r="T2074" s="5">
        <f t="shared" si="229"/>
        <v>21.413276231263385</v>
      </c>
      <c r="U2074" s="5">
        <v>367</v>
      </c>
      <c r="V2074" s="5">
        <v>32</v>
      </c>
      <c r="W2074" s="5">
        <v>0</v>
      </c>
      <c r="X2074" s="5">
        <v>0</v>
      </c>
      <c r="Y2074" s="5">
        <v>399</v>
      </c>
      <c r="Z2074" s="5">
        <v>399</v>
      </c>
      <c r="AA2074" t="s">
        <v>60</v>
      </c>
      <c r="AB2074">
        <v>83.81</v>
      </c>
      <c r="AC2074">
        <v>9.27</v>
      </c>
      <c r="AD2074" t="s">
        <v>60</v>
      </c>
      <c r="AE2074" t="s">
        <v>56</v>
      </c>
      <c r="AF2074">
        <v>6617</v>
      </c>
      <c r="AG2074">
        <v>6617</v>
      </c>
      <c r="AO2074">
        <v>32</v>
      </c>
      <c r="AP2074">
        <v>0</v>
      </c>
      <c r="AX2074">
        <v>399</v>
      </c>
      <c r="BD2074" s="5">
        <v>399</v>
      </c>
      <c r="BE2074">
        <v>367</v>
      </c>
      <c r="BG2074">
        <f t="shared" si="230"/>
        <v>367</v>
      </c>
      <c r="BI2074">
        <v>32</v>
      </c>
    </row>
    <row r="2075" spans="1:61" x14ac:dyDescent="0.25">
      <c r="A2075" t="s">
        <v>54</v>
      </c>
      <c r="B2075">
        <v>110027</v>
      </c>
      <c r="C2075" t="s">
        <v>55</v>
      </c>
      <c r="D2075" t="s">
        <v>56</v>
      </c>
      <c r="E2075" s="1">
        <v>45974</v>
      </c>
      <c r="F2075" t="s">
        <v>2422</v>
      </c>
      <c r="G2075" t="s">
        <v>58</v>
      </c>
      <c r="H2075" t="str">
        <f t="shared" si="224"/>
        <v>Aggregator</v>
      </c>
      <c r="I2075">
        <v>7478991036</v>
      </c>
      <c r="J2075">
        <v>18528960</v>
      </c>
      <c r="K2075" s="3">
        <v>45975.010416666664</v>
      </c>
      <c r="L2075">
        <f t="shared" si="225"/>
        <v>14</v>
      </c>
      <c r="M2075" t="str">
        <f t="shared" si="226"/>
        <v>Friday</v>
      </c>
      <c r="N2075" s="1" t="str">
        <f t="shared" si="227"/>
        <v>November</v>
      </c>
      <c r="O2075" s="2">
        <v>1.0416666666666666E-2</v>
      </c>
      <c r="P2075" s="2" t="str">
        <f t="shared" si="228"/>
        <v>Week 2</v>
      </c>
      <c r="Q2075" t="s">
        <v>59</v>
      </c>
      <c r="R2075" s="5">
        <v>327</v>
      </c>
      <c r="S2075" s="5">
        <v>-100</v>
      </c>
      <c r="T2075" s="5">
        <f t="shared" si="229"/>
        <v>30.581039755351679</v>
      </c>
      <c r="U2075" s="5">
        <v>227</v>
      </c>
      <c r="V2075" s="5">
        <v>32</v>
      </c>
      <c r="W2075" s="5">
        <v>0</v>
      </c>
      <c r="X2075" s="5">
        <v>0</v>
      </c>
      <c r="Y2075" s="5">
        <v>259</v>
      </c>
      <c r="Z2075" s="5">
        <v>259</v>
      </c>
      <c r="AA2075" t="s">
        <v>60</v>
      </c>
      <c r="AB2075">
        <v>70.12</v>
      </c>
      <c r="AC2075">
        <v>5.34</v>
      </c>
      <c r="AD2075" t="s">
        <v>60</v>
      </c>
      <c r="AE2075" t="s">
        <v>56</v>
      </c>
      <c r="AF2075">
        <v>1036</v>
      </c>
      <c r="AG2075">
        <v>1036</v>
      </c>
      <c r="AO2075">
        <v>32</v>
      </c>
      <c r="AP2075">
        <v>0</v>
      </c>
      <c r="AX2075">
        <v>259</v>
      </c>
      <c r="BD2075" s="5">
        <v>259</v>
      </c>
      <c r="BE2075">
        <v>227</v>
      </c>
      <c r="BG2075">
        <f t="shared" si="230"/>
        <v>227</v>
      </c>
      <c r="BI2075">
        <v>32</v>
      </c>
    </row>
    <row r="2076" spans="1:61" x14ac:dyDescent="0.25">
      <c r="A2076" t="s">
        <v>54</v>
      </c>
      <c r="B2076">
        <v>110027</v>
      </c>
      <c r="C2076" t="s">
        <v>55</v>
      </c>
      <c r="D2076" t="s">
        <v>56</v>
      </c>
      <c r="E2076" s="1">
        <v>45974</v>
      </c>
      <c r="F2076" t="s">
        <v>2423</v>
      </c>
      <c r="G2076" t="s">
        <v>63</v>
      </c>
      <c r="H2076" t="str">
        <f t="shared" si="224"/>
        <v>Aggregator</v>
      </c>
      <c r="I2076">
        <v>222030000000000</v>
      </c>
      <c r="J2076">
        <v>29811</v>
      </c>
      <c r="K2076" s="3">
        <v>45975.018750000003</v>
      </c>
      <c r="L2076">
        <f t="shared" si="225"/>
        <v>14</v>
      </c>
      <c r="M2076" t="str">
        <f t="shared" si="226"/>
        <v>Friday</v>
      </c>
      <c r="N2076" s="1" t="str">
        <f t="shared" si="227"/>
        <v>November</v>
      </c>
      <c r="O2076" s="2">
        <v>1.8749999999999999E-2</v>
      </c>
      <c r="P2076" s="2" t="str">
        <f t="shared" si="228"/>
        <v>Week 2</v>
      </c>
      <c r="Q2076" t="s">
        <v>59</v>
      </c>
      <c r="R2076" s="5">
        <v>229</v>
      </c>
      <c r="S2076" s="5">
        <v>-90</v>
      </c>
      <c r="T2076" s="5">
        <f t="shared" si="229"/>
        <v>39.301310043668117</v>
      </c>
      <c r="U2076" s="5">
        <v>139</v>
      </c>
      <c r="V2076" s="5">
        <v>32</v>
      </c>
      <c r="W2076" s="5">
        <v>0</v>
      </c>
      <c r="X2076" s="5">
        <v>0</v>
      </c>
      <c r="Y2076" s="5">
        <v>171</v>
      </c>
      <c r="Z2076" s="5">
        <v>171</v>
      </c>
      <c r="AA2076" t="s">
        <v>64</v>
      </c>
      <c r="AB2076">
        <v>34.47</v>
      </c>
      <c r="AC2076">
        <v>5.01</v>
      </c>
      <c r="AD2076" t="s">
        <v>64</v>
      </c>
      <c r="AE2076" t="s">
        <v>56</v>
      </c>
      <c r="AF2076">
        <v>4146</v>
      </c>
      <c r="AG2076">
        <v>4146</v>
      </c>
      <c r="AO2076">
        <v>32</v>
      </c>
      <c r="AP2076">
        <v>0</v>
      </c>
      <c r="AW2076">
        <v>171</v>
      </c>
      <c r="BD2076" s="5">
        <v>171</v>
      </c>
      <c r="BE2076">
        <v>139</v>
      </c>
      <c r="BG2076">
        <f t="shared" si="230"/>
        <v>139</v>
      </c>
      <c r="BH2076">
        <v>32</v>
      </c>
    </row>
    <row r="2077" spans="1:61" x14ac:dyDescent="0.25">
      <c r="A2077" t="s">
        <v>54</v>
      </c>
      <c r="B2077">
        <v>110027</v>
      </c>
      <c r="C2077" t="s">
        <v>55</v>
      </c>
      <c r="D2077" t="s">
        <v>56</v>
      </c>
      <c r="E2077" s="1">
        <v>45974</v>
      </c>
      <c r="F2077" t="s">
        <v>2424</v>
      </c>
      <c r="G2077" t="s">
        <v>63</v>
      </c>
      <c r="H2077" t="str">
        <f t="shared" si="224"/>
        <v>Aggregator</v>
      </c>
      <c r="I2077">
        <v>222030000000000</v>
      </c>
      <c r="J2077">
        <v>29811</v>
      </c>
      <c r="K2077" s="3">
        <v>45975.020833333336</v>
      </c>
      <c r="L2077">
        <f t="shared" si="225"/>
        <v>14</v>
      </c>
      <c r="M2077" t="str">
        <f t="shared" si="226"/>
        <v>Friday</v>
      </c>
      <c r="N2077" s="1" t="str">
        <f t="shared" si="227"/>
        <v>November</v>
      </c>
      <c r="O2077" s="2">
        <v>2.0833333333333332E-2</v>
      </c>
      <c r="P2077" s="2" t="str">
        <f t="shared" si="228"/>
        <v>Week 2</v>
      </c>
      <c r="Q2077" t="s">
        <v>59</v>
      </c>
      <c r="R2077" s="5">
        <v>816</v>
      </c>
      <c r="S2077" s="5">
        <v>-141.97999999999999</v>
      </c>
      <c r="T2077" s="5">
        <f t="shared" si="229"/>
        <v>17.399509803921568</v>
      </c>
      <c r="U2077" s="5">
        <v>674.02</v>
      </c>
      <c r="V2077" s="5">
        <v>32</v>
      </c>
      <c r="W2077" s="5">
        <v>0</v>
      </c>
      <c r="X2077" s="5">
        <v>-0.02</v>
      </c>
      <c r="Y2077" s="5">
        <v>706</v>
      </c>
      <c r="Z2077" s="5">
        <v>706</v>
      </c>
      <c r="AA2077" t="s">
        <v>64</v>
      </c>
      <c r="AB2077">
        <v>187.86</v>
      </c>
      <c r="AC2077">
        <v>23.02</v>
      </c>
      <c r="AD2077" t="s">
        <v>64</v>
      </c>
      <c r="AE2077" t="s">
        <v>56</v>
      </c>
      <c r="AF2077">
        <v>7493</v>
      </c>
      <c r="AG2077">
        <v>7493</v>
      </c>
      <c r="AO2077">
        <v>32</v>
      </c>
      <c r="AP2077">
        <v>0</v>
      </c>
      <c r="AW2077">
        <v>706</v>
      </c>
      <c r="BD2077" s="5">
        <v>706</v>
      </c>
      <c r="BE2077">
        <v>674.02</v>
      </c>
      <c r="BG2077">
        <f t="shared" si="230"/>
        <v>674.02</v>
      </c>
      <c r="BH2077">
        <v>32</v>
      </c>
    </row>
    <row r="2078" spans="1:61" x14ac:dyDescent="0.25">
      <c r="A2078" t="s">
        <v>54</v>
      </c>
      <c r="B2078">
        <v>110027</v>
      </c>
      <c r="C2078" t="s">
        <v>55</v>
      </c>
      <c r="D2078" t="s">
        <v>56</v>
      </c>
      <c r="E2078" s="1">
        <v>45974</v>
      </c>
      <c r="F2078" t="s">
        <v>2425</v>
      </c>
      <c r="G2078" t="s">
        <v>58</v>
      </c>
      <c r="H2078" t="str">
        <f t="shared" si="224"/>
        <v>Aggregator</v>
      </c>
      <c r="I2078">
        <v>7478864891</v>
      </c>
      <c r="J2078">
        <v>18528960</v>
      </c>
      <c r="K2078" s="3">
        <v>45975.027777777781</v>
      </c>
      <c r="L2078">
        <f t="shared" si="225"/>
        <v>14</v>
      </c>
      <c r="M2078" t="str">
        <f t="shared" si="226"/>
        <v>Friday</v>
      </c>
      <c r="N2078" s="1" t="str">
        <f t="shared" si="227"/>
        <v>November</v>
      </c>
      <c r="O2078" s="2">
        <v>2.7777777777777776E-2</v>
      </c>
      <c r="P2078" s="2" t="str">
        <f t="shared" si="228"/>
        <v>Week 2</v>
      </c>
      <c r="Q2078" t="s">
        <v>59</v>
      </c>
      <c r="R2078" s="5">
        <v>487</v>
      </c>
      <c r="S2078" s="5">
        <v>-224.5</v>
      </c>
      <c r="T2078" s="5">
        <f t="shared" si="229"/>
        <v>46.098562628336751</v>
      </c>
      <c r="U2078" s="5">
        <v>262.5</v>
      </c>
      <c r="V2078" s="5">
        <v>32</v>
      </c>
      <c r="W2078" s="5">
        <v>0</v>
      </c>
      <c r="X2078" s="5">
        <v>0</v>
      </c>
      <c r="Y2078" s="5">
        <v>294.5</v>
      </c>
      <c r="Z2078" s="5">
        <v>294.5</v>
      </c>
      <c r="AA2078" t="s">
        <v>60</v>
      </c>
      <c r="AB2078">
        <v>96.77</v>
      </c>
      <c r="AC2078">
        <v>18.75</v>
      </c>
      <c r="AD2078" t="s">
        <v>60</v>
      </c>
      <c r="AE2078" t="s">
        <v>56</v>
      </c>
      <c r="AF2078">
        <v>4891</v>
      </c>
      <c r="AG2078">
        <v>4891</v>
      </c>
      <c r="AO2078">
        <v>32</v>
      </c>
      <c r="AP2078">
        <v>0</v>
      </c>
      <c r="AX2078">
        <v>294.5</v>
      </c>
      <c r="BD2078" s="5">
        <v>294.5</v>
      </c>
      <c r="BE2078">
        <v>262.5</v>
      </c>
      <c r="BG2078">
        <f t="shared" si="230"/>
        <v>262.5</v>
      </c>
      <c r="BI2078">
        <v>32</v>
      </c>
    </row>
    <row r="2079" spans="1:61" x14ac:dyDescent="0.25">
      <c r="A2079" t="s">
        <v>54</v>
      </c>
      <c r="B2079">
        <v>110027</v>
      </c>
      <c r="C2079" t="s">
        <v>55</v>
      </c>
      <c r="D2079" t="s">
        <v>56</v>
      </c>
      <c r="E2079" s="1">
        <v>45974</v>
      </c>
      <c r="F2079" t="s">
        <v>2426</v>
      </c>
      <c r="G2079" t="s">
        <v>58</v>
      </c>
      <c r="H2079" t="str">
        <f t="shared" si="224"/>
        <v>Aggregator</v>
      </c>
      <c r="I2079">
        <v>7479312119</v>
      </c>
      <c r="J2079">
        <v>18528960</v>
      </c>
      <c r="K2079" s="3">
        <v>45975.033333333333</v>
      </c>
      <c r="L2079">
        <f t="shared" si="225"/>
        <v>14</v>
      </c>
      <c r="M2079" t="str">
        <f t="shared" si="226"/>
        <v>Friday</v>
      </c>
      <c r="N2079" s="1" t="str">
        <f t="shared" si="227"/>
        <v>November</v>
      </c>
      <c r="O2079" s="2">
        <v>3.3333333333333333E-2</v>
      </c>
      <c r="P2079" s="2" t="str">
        <f t="shared" si="228"/>
        <v>Week 2</v>
      </c>
      <c r="Q2079" t="s">
        <v>59</v>
      </c>
      <c r="R2079" s="5">
        <v>443.66</v>
      </c>
      <c r="S2079" s="5">
        <v>0</v>
      </c>
      <c r="T2079" s="5">
        <f t="shared" si="229"/>
        <v>0</v>
      </c>
      <c r="U2079" s="5">
        <v>443.66</v>
      </c>
      <c r="V2079" s="5">
        <v>32</v>
      </c>
      <c r="W2079" s="5">
        <v>0</v>
      </c>
      <c r="X2079" s="5">
        <v>0</v>
      </c>
      <c r="Y2079" s="5">
        <v>475.66</v>
      </c>
      <c r="Z2079" s="5">
        <v>475.66</v>
      </c>
      <c r="AA2079" t="s">
        <v>60</v>
      </c>
      <c r="AB2079">
        <v>98.27</v>
      </c>
      <c r="AC2079">
        <v>8.83</v>
      </c>
      <c r="AD2079" t="s">
        <v>60</v>
      </c>
      <c r="AE2079" t="s">
        <v>56</v>
      </c>
      <c r="AF2079">
        <v>2119</v>
      </c>
      <c r="AG2079">
        <v>2119</v>
      </c>
      <c r="AO2079">
        <v>32</v>
      </c>
      <c r="AP2079">
        <v>0</v>
      </c>
      <c r="AX2079">
        <v>475.66</v>
      </c>
      <c r="BD2079" s="5">
        <v>475.66</v>
      </c>
      <c r="BE2079">
        <v>443.66</v>
      </c>
      <c r="BG2079">
        <f t="shared" si="230"/>
        <v>443.66</v>
      </c>
      <c r="BI2079">
        <v>32</v>
      </c>
    </row>
    <row r="2080" spans="1:61" x14ac:dyDescent="0.25">
      <c r="A2080" t="s">
        <v>54</v>
      </c>
      <c r="B2080">
        <v>110027</v>
      </c>
      <c r="C2080" t="s">
        <v>55</v>
      </c>
      <c r="D2080" t="s">
        <v>56</v>
      </c>
      <c r="E2080" s="1">
        <v>45974</v>
      </c>
      <c r="F2080" t="s">
        <v>2427</v>
      </c>
      <c r="G2080" t="s">
        <v>58</v>
      </c>
      <c r="H2080" t="str">
        <f t="shared" si="224"/>
        <v>Aggregator</v>
      </c>
      <c r="I2080">
        <v>7472472262</v>
      </c>
      <c r="J2080">
        <v>18528960</v>
      </c>
      <c r="K2080" s="3">
        <v>45975.038194444445</v>
      </c>
      <c r="L2080">
        <f t="shared" si="225"/>
        <v>14</v>
      </c>
      <c r="M2080" t="str">
        <f t="shared" si="226"/>
        <v>Friday</v>
      </c>
      <c r="N2080" s="1" t="str">
        <f t="shared" si="227"/>
        <v>November</v>
      </c>
      <c r="O2080" s="2">
        <v>3.8194444444444448E-2</v>
      </c>
      <c r="P2080" s="2" t="str">
        <f t="shared" si="228"/>
        <v>Week 2</v>
      </c>
      <c r="Q2080" t="s">
        <v>59</v>
      </c>
      <c r="R2080" s="5">
        <v>328</v>
      </c>
      <c r="S2080" s="5">
        <v>-100</v>
      </c>
      <c r="T2080" s="5">
        <f t="shared" si="229"/>
        <v>30.487804878048781</v>
      </c>
      <c r="U2080" s="5">
        <v>228</v>
      </c>
      <c r="V2080" s="5">
        <v>32</v>
      </c>
      <c r="W2080" s="5">
        <v>0</v>
      </c>
      <c r="X2080" s="5">
        <v>0</v>
      </c>
      <c r="Y2080" s="5">
        <v>260</v>
      </c>
      <c r="Z2080" s="5">
        <v>260</v>
      </c>
      <c r="AA2080" t="s">
        <v>60</v>
      </c>
      <c r="AB2080">
        <v>72.05</v>
      </c>
      <c r="AC2080">
        <v>5.88</v>
      </c>
      <c r="AD2080" t="s">
        <v>60</v>
      </c>
      <c r="AE2080" t="s">
        <v>56</v>
      </c>
      <c r="AF2080">
        <v>2262</v>
      </c>
      <c r="AG2080">
        <v>2262</v>
      </c>
      <c r="AO2080">
        <v>32</v>
      </c>
      <c r="AP2080">
        <v>0</v>
      </c>
      <c r="AX2080">
        <v>260</v>
      </c>
      <c r="BD2080" s="5">
        <v>260</v>
      </c>
      <c r="BE2080">
        <v>228</v>
      </c>
      <c r="BG2080">
        <f t="shared" si="230"/>
        <v>228</v>
      </c>
      <c r="BI2080">
        <v>32</v>
      </c>
    </row>
    <row r="2081" spans="1:61" x14ac:dyDescent="0.25">
      <c r="A2081" t="s">
        <v>54</v>
      </c>
      <c r="B2081">
        <v>110027</v>
      </c>
      <c r="C2081" t="s">
        <v>55</v>
      </c>
      <c r="D2081" t="s">
        <v>56</v>
      </c>
      <c r="E2081" s="1">
        <v>45974</v>
      </c>
      <c r="F2081" t="s">
        <v>2428</v>
      </c>
      <c r="G2081" t="s">
        <v>63</v>
      </c>
      <c r="H2081" t="str">
        <f t="shared" si="224"/>
        <v>Aggregator</v>
      </c>
      <c r="I2081">
        <v>222032000000000</v>
      </c>
      <c r="J2081">
        <v>29811</v>
      </c>
      <c r="K2081" s="3">
        <v>45975.040277777778</v>
      </c>
      <c r="L2081">
        <f t="shared" si="225"/>
        <v>14</v>
      </c>
      <c r="M2081" t="str">
        <f t="shared" si="226"/>
        <v>Friday</v>
      </c>
      <c r="N2081" s="1" t="str">
        <f t="shared" si="227"/>
        <v>November</v>
      </c>
      <c r="O2081" s="2">
        <v>4.027777777777778E-2</v>
      </c>
      <c r="P2081" s="2" t="str">
        <f t="shared" si="228"/>
        <v>Week 2</v>
      </c>
      <c r="Q2081" t="s">
        <v>59</v>
      </c>
      <c r="R2081" s="5">
        <v>264</v>
      </c>
      <c r="S2081" s="5">
        <v>-93.75</v>
      </c>
      <c r="T2081" s="5">
        <f t="shared" si="229"/>
        <v>35.511363636363633</v>
      </c>
      <c r="U2081" s="5">
        <v>170.25</v>
      </c>
      <c r="V2081" s="5">
        <v>32</v>
      </c>
      <c r="W2081" s="5">
        <v>0</v>
      </c>
      <c r="X2081" s="5">
        <v>-0.25</v>
      </c>
      <c r="Y2081" s="5">
        <v>202</v>
      </c>
      <c r="Z2081" s="5">
        <v>202</v>
      </c>
      <c r="AA2081" t="s">
        <v>64</v>
      </c>
      <c r="AB2081">
        <v>59.99</v>
      </c>
      <c r="AC2081">
        <v>5.01</v>
      </c>
      <c r="AD2081" t="s">
        <v>64</v>
      </c>
      <c r="AE2081" t="s">
        <v>56</v>
      </c>
      <c r="AF2081">
        <v>3451</v>
      </c>
      <c r="AG2081">
        <v>3451</v>
      </c>
      <c r="AO2081">
        <v>32</v>
      </c>
      <c r="AP2081">
        <v>0</v>
      </c>
      <c r="AW2081">
        <v>202</v>
      </c>
      <c r="BD2081" s="5">
        <v>202</v>
      </c>
      <c r="BE2081">
        <v>170.25</v>
      </c>
      <c r="BG2081">
        <f t="shared" si="230"/>
        <v>170.25</v>
      </c>
      <c r="BH2081">
        <v>32</v>
      </c>
    </row>
    <row r="2082" spans="1:61" x14ac:dyDescent="0.25">
      <c r="A2082" t="s">
        <v>54</v>
      </c>
      <c r="B2082">
        <v>110027</v>
      </c>
      <c r="C2082" t="s">
        <v>55</v>
      </c>
      <c r="D2082" t="s">
        <v>56</v>
      </c>
      <c r="E2082" s="1">
        <v>45974</v>
      </c>
      <c r="F2082" t="s">
        <v>2429</v>
      </c>
      <c r="G2082" t="s">
        <v>67</v>
      </c>
      <c r="H2082" t="str">
        <f t="shared" si="224"/>
        <v>Direct Sale</v>
      </c>
      <c r="K2082" s="3">
        <v>45975.040972222225</v>
      </c>
      <c r="L2082">
        <f t="shared" si="225"/>
        <v>14</v>
      </c>
      <c r="M2082" t="str">
        <f t="shared" si="226"/>
        <v>Friday</v>
      </c>
      <c r="N2082" s="1" t="str">
        <f t="shared" si="227"/>
        <v>November</v>
      </c>
      <c r="O2082" s="2">
        <v>4.0972222222222222E-2</v>
      </c>
      <c r="P2082" s="2" t="str">
        <f t="shared" si="228"/>
        <v>Week 2</v>
      </c>
      <c r="Q2082" t="s">
        <v>59</v>
      </c>
      <c r="R2082" s="5">
        <v>406.1</v>
      </c>
      <c r="S2082" s="5">
        <v>0</v>
      </c>
      <c r="T2082" s="5">
        <f t="shared" si="229"/>
        <v>0</v>
      </c>
      <c r="U2082" s="5">
        <v>406.1</v>
      </c>
      <c r="V2082" s="5">
        <v>0</v>
      </c>
      <c r="W2082" s="5">
        <v>20.3</v>
      </c>
      <c r="X2082" s="5">
        <v>-0.4</v>
      </c>
      <c r="Y2082" s="5">
        <v>426</v>
      </c>
      <c r="Z2082" s="5">
        <v>426</v>
      </c>
      <c r="AA2082" t="s">
        <v>73</v>
      </c>
      <c r="AB2082">
        <v>95.66</v>
      </c>
      <c r="AC2082">
        <v>16.100000000000001</v>
      </c>
      <c r="AD2082" t="s">
        <v>5778</v>
      </c>
      <c r="AE2082" t="s">
        <v>75</v>
      </c>
      <c r="AI2082" t="s">
        <v>89</v>
      </c>
      <c r="AJ2082" t="s">
        <v>56</v>
      </c>
      <c r="AK2082">
        <v>8929758003</v>
      </c>
      <c r="AO2082">
        <v>0</v>
      </c>
      <c r="AP2082">
        <v>0</v>
      </c>
      <c r="AQ2082">
        <v>426</v>
      </c>
      <c r="AZ2082">
        <v>406.1</v>
      </c>
      <c r="BA2082">
        <v>10.15</v>
      </c>
      <c r="BB2082">
        <v>406.1</v>
      </c>
      <c r="BC2082">
        <v>10.15</v>
      </c>
      <c r="BD2082" s="5">
        <v>426</v>
      </c>
      <c r="BE2082">
        <v>406.1</v>
      </c>
      <c r="BG2082">
        <f t="shared" si="230"/>
        <v>406.1</v>
      </c>
    </row>
    <row r="2083" spans="1:61" x14ac:dyDescent="0.25">
      <c r="A2083" t="s">
        <v>54</v>
      </c>
      <c r="B2083">
        <v>110027</v>
      </c>
      <c r="C2083" t="s">
        <v>55</v>
      </c>
      <c r="D2083" t="s">
        <v>56</v>
      </c>
      <c r="E2083" s="1">
        <v>45974</v>
      </c>
      <c r="F2083" t="s">
        <v>2430</v>
      </c>
      <c r="G2083" t="s">
        <v>58</v>
      </c>
      <c r="H2083" t="str">
        <f t="shared" si="224"/>
        <v>Aggregator</v>
      </c>
      <c r="I2083">
        <v>7479257299</v>
      </c>
      <c r="J2083">
        <v>18528960</v>
      </c>
      <c r="K2083" s="3">
        <v>45975.041666666664</v>
      </c>
      <c r="L2083">
        <f t="shared" si="225"/>
        <v>14</v>
      </c>
      <c r="M2083" t="str">
        <f t="shared" si="226"/>
        <v>Friday</v>
      </c>
      <c r="N2083" s="1" t="str">
        <f t="shared" si="227"/>
        <v>November</v>
      </c>
      <c r="O2083" s="2">
        <v>4.1666666666666664E-2</v>
      </c>
      <c r="P2083" s="2" t="str">
        <f t="shared" si="228"/>
        <v>Week 2</v>
      </c>
      <c r="Q2083" t="s">
        <v>59</v>
      </c>
      <c r="R2083" s="5">
        <v>548</v>
      </c>
      <c r="S2083" s="5">
        <v>-75</v>
      </c>
      <c r="T2083" s="5">
        <f t="shared" si="229"/>
        <v>13.686131386861314</v>
      </c>
      <c r="U2083" s="5">
        <v>473</v>
      </c>
      <c r="V2083" s="5">
        <v>32</v>
      </c>
      <c r="W2083" s="5">
        <v>0</v>
      </c>
      <c r="X2083" s="5">
        <v>0</v>
      </c>
      <c r="Y2083" s="5">
        <v>505</v>
      </c>
      <c r="Z2083" s="5">
        <v>505</v>
      </c>
      <c r="AA2083" t="s">
        <v>60</v>
      </c>
      <c r="AB2083">
        <v>111.14</v>
      </c>
      <c r="AC2083">
        <v>9.82</v>
      </c>
      <c r="AD2083" t="s">
        <v>60</v>
      </c>
      <c r="AE2083" t="s">
        <v>56</v>
      </c>
      <c r="AF2083">
        <v>7299</v>
      </c>
      <c r="AG2083">
        <v>7299</v>
      </c>
      <c r="AO2083">
        <v>32</v>
      </c>
      <c r="AP2083">
        <v>0</v>
      </c>
      <c r="AX2083">
        <v>505</v>
      </c>
      <c r="BD2083" s="5">
        <v>505</v>
      </c>
      <c r="BE2083">
        <v>473</v>
      </c>
      <c r="BG2083">
        <f t="shared" si="230"/>
        <v>473</v>
      </c>
      <c r="BI2083">
        <v>32</v>
      </c>
    </row>
    <row r="2084" spans="1:61" x14ac:dyDescent="0.25">
      <c r="A2084" t="s">
        <v>54</v>
      </c>
      <c r="B2084">
        <v>110027</v>
      </c>
      <c r="C2084" t="s">
        <v>55</v>
      </c>
      <c r="D2084" t="s">
        <v>56</v>
      </c>
      <c r="E2084" s="1">
        <v>45974</v>
      </c>
      <c r="F2084" t="s">
        <v>2431</v>
      </c>
      <c r="G2084" t="s">
        <v>139</v>
      </c>
      <c r="H2084" t="str">
        <f t="shared" si="224"/>
        <v>Aggregator</v>
      </c>
      <c r="I2084">
        <v>284179893</v>
      </c>
      <c r="K2084" s="3">
        <v>45975.042361111111</v>
      </c>
      <c r="L2084">
        <f t="shared" si="225"/>
        <v>14</v>
      </c>
      <c r="M2084" t="str">
        <f t="shared" si="226"/>
        <v>Friday</v>
      </c>
      <c r="N2084" s="1" t="str">
        <f t="shared" si="227"/>
        <v>November</v>
      </c>
      <c r="O2084" s="2">
        <v>4.2361111111111113E-2</v>
      </c>
      <c r="P2084" s="2" t="str">
        <f t="shared" si="228"/>
        <v>Week 2</v>
      </c>
      <c r="Q2084" t="s">
        <v>59</v>
      </c>
      <c r="R2084" s="5">
        <v>248</v>
      </c>
      <c r="S2084" s="5">
        <v>-100</v>
      </c>
      <c r="T2084" s="5">
        <f t="shared" si="229"/>
        <v>40.322580645161288</v>
      </c>
      <c r="U2084" s="5">
        <v>148</v>
      </c>
      <c r="V2084" s="5">
        <v>0</v>
      </c>
      <c r="W2084" s="5">
        <v>0</v>
      </c>
      <c r="X2084" s="5">
        <v>-0.01</v>
      </c>
      <c r="Y2084" s="5">
        <v>147.99</v>
      </c>
      <c r="Z2084" s="5">
        <v>147.99</v>
      </c>
      <c r="AA2084" t="s">
        <v>139</v>
      </c>
      <c r="AB2084">
        <v>44.66</v>
      </c>
      <c r="AC2084">
        <v>3.92</v>
      </c>
      <c r="AD2084" t="s">
        <v>139</v>
      </c>
      <c r="AF2084">
        <v>9893</v>
      </c>
      <c r="AG2084">
        <v>9893</v>
      </c>
      <c r="AI2084" t="s">
        <v>2432</v>
      </c>
      <c r="AJ2084" t="s">
        <v>2433</v>
      </c>
      <c r="AK2084">
        <v>8860867377</v>
      </c>
      <c r="AM2084" t="s">
        <v>143</v>
      </c>
      <c r="AO2084">
        <v>0</v>
      </c>
      <c r="AP2084">
        <v>0</v>
      </c>
      <c r="AT2084">
        <v>147.99</v>
      </c>
      <c r="BD2084" s="5">
        <v>147.99</v>
      </c>
      <c r="BE2084">
        <v>148</v>
      </c>
      <c r="BG2084">
        <f t="shared" si="230"/>
        <v>148</v>
      </c>
    </row>
    <row r="2085" spans="1:61" x14ac:dyDescent="0.25">
      <c r="A2085" t="s">
        <v>54</v>
      </c>
      <c r="B2085">
        <v>110027</v>
      </c>
      <c r="C2085" t="s">
        <v>55</v>
      </c>
      <c r="D2085" t="s">
        <v>56</v>
      </c>
      <c r="E2085" s="1">
        <v>45974</v>
      </c>
      <c r="F2085" t="s">
        <v>2434</v>
      </c>
      <c r="G2085" t="s">
        <v>67</v>
      </c>
      <c r="H2085" t="str">
        <f t="shared" si="224"/>
        <v>Direct Sale</v>
      </c>
      <c r="K2085" s="3">
        <v>45975.04583333333</v>
      </c>
      <c r="L2085">
        <f t="shared" si="225"/>
        <v>14</v>
      </c>
      <c r="M2085" t="str">
        <f t="shared" si="226"/>
        <v>Friday</v>
      </c>
      <c r="N2085" s="1" t="str">
        <f t="shared" si="227"/>
        <v>November</v>
      </c>
      <c r="O2085" s="2">
        <v>4.583333333333333E-2</v>
      </c>
      <c r="P2085" s="2" t="str">
        <f t="shared" si="228"/>
        <v>Week 2</v>
      </c>
      <c r="Q2085" t="s">
        <v>59</v>
      </c>
      <c r="R2085" s="5">
        <v>847</v>
      </c>
      <c r="S2085" s="5">
        <v>0</v>
      </c>
      <c r="T2085" s="5">
        <f t="shared" si="229"/>
        <v>0</v>
      </c>
      <c r="U2085" s="5">
        <v>847</v>
      </c>
      <c r="V2085" s="5">
        <v>0</v>
      </c>
      <c r="W2085" s="5">
        <v>42.34</v>
      </c>
      <c r="X2085" s="5">
        <v>-0.34</v>
      </c>
      <c r="Y2085" s="5">
        <v>889</v>
      </c>
      <c r="Z2085" s="5">
        <v>889</v>
      </c>
      <c r="AA2085" t="s">
        <v>68</v>
      </c>
      <c r="AB2085">
        <v>225.39</v>
      </c>
      <c r="AC2085">
        <v>18.73</v>
      </c>
      <c r="AD2085" t="s">
        <v>5778</v>
      </c>
      <c r="AE2085" t="s">
        <v>75</v>
      </c>
      <c r="AI2085" t="s">
        <v>632</v>
      </c>
      <c r="AJ2085" t="s">
        <v>633</v>
      </c>
      <c r="AK2085">
        <v>9874123650</v>
      </c>
      <c r="AO2085">
        <v>0</v>
      </c>
      <c r="AP2085">
        <v>0</v>
      </c>
      <c r="AR2085">
        <v>889</v>
      </c>
      <c r="AZ2085">
        <v>847</v>
      </c>
      <c r="BA2085">
        <v>21.17</v>
      </c>
      <c r="BB2085">
        <v>847</v>
      </c>
      <c r="BC2085">
        <v>21.17</v>
      </c>
      <c r="BD2085" s="5">
        <v>889</v>
      </c>
      <c r="BE2085">
        <v>847</v>
      </c>
      <c r="BG2085">
        <f t="shared" si="230"/>
        <v>847</v>
      </c>
    </row>
    <row r="2086" spans="1:61" x14ac:dyDescent="0.25">
      <c r="A2086" t="s">
        <v>54</v>
      </c>
      <c r="B2086">
        <v>110027</v>
      </c>
      <c r="C2086" t="s">
        <v>55</v>
      </c>
      <c r="D2086" t="s">
        <v>56</v>
      </c>
      <c r="E2086" s="1">
        <v>45974</v>
      </c>
      <c r="F2086" t="s">
        <v>2435</v>
      </c>
      <c r="G2086" t="s">
        <v>63</v>
      </c>
      <c r="H2086" t="str">
        <f t="shared" si="224"/>
        <v>Aggregator</v>
      </c>
      <c r="I2086">
        <v>222032000000000</v>
      </c>
      <c r="J2086">
        <v>29811</v>
      </c>
      <c r="K2086" s="3">
        <v>45975.04583333333</v>
      </c>
      <c r="L2086">
        <f t="shared" si="225"/>
        <v>14</v>
      </c>
      <c r="M2086" t="str">
        <f t="shared" si="226"/>
        <v>Friday</v>
      </c>
      <c r="N2086" s="1" t="str">
        <f t="shared" si="227"/>
        <v>November</v>
      </c>
      <c r="O2086" s="2">
        <v>4.583333333333333E-2</v>
      </c>
      <c r="P2086" s="2" t="str">
        <f t="shared" si="228"/>
        <v>Week 2</v>
      </c>
      <c r="Q2086" t="s">
        <v>59</v>
      </c>
      <c r="R2086" s="5">
        <v>299</v>
      </c>
      <c r="S2086" s="5">
        <v>0</v>
      </c>
      <c r="T2086" s="5">
        <f t="shared" si="229"/>
        <v>0</v>
      </c>
      <c r="U2086" s="5">
        <v>299</v>
      </c>
      <c r="V2086" s="5">
        <v>32</v>
      </c>
      <c r="W2086" s="5">
        <v>0</v>
      </c>
      <c r="X2086" s="5">
        <v>0</v>
      </c>
      <c r="Y2086" s="5">
        <v>331</v>
      </c>
      <c r="Z2086" s="5">
        <v>331</v>
      </c>
      <c r="AA2086" t="s">
        <v>64</v>
      </c>
      <c r="AB2086">
        <v>46.4</v>
      </c>
      <c r="AC2086">
        <v>11.77</v>
      </c>
      <c r="AD2086" t="s">
        <v>64</v>
      </c>
      <c r="AE2086" t="s">
        <v>56</v>
      </c>
      <c r="AF2086">
        <v>1979</v>
      </c>
      <c r="AG2086">
        <v>1979</v>
      </c>
      <c r="AO2086">
        <v>32</v>
      </c>
      <c r="AP2086">
        <v>0</v>
      </c>
      <c r="AW2086">
        <v>331</v>
      </c>
      <c r="BD2086" s="5">
        <v>331</v>
      </c>
      <c r="BE2086">
        <v>299</v>
      </c>
      <c r="BG2086">
        <f t="shared" si="230"/>
        <v>299</v>
      </c>
      <c r="BH2086">
        <v>32</v>
      </c>
    </row>
    <row r="2087" spans="1:61" x14ac:dyDescent="0.25">
      <c r="A2087" t="s">
        <v>54</v>
      </c>
      <c r="B2087">
        <v>110027</v>
      </c>
      <c r="C2087" t="s">
        <v>55</v>
      </c>
      <c r="D2087" t="s">
        <v>56</v>
      </c>
      <c r="E2087" s="1">
        <v>45974</v>
      </c>
      <c r="F2087" t="s">
        <v>2436</v>
      </c>
      <c r="G2087" t="s">
        <v>63</v>
      </c>
      <c r="H2087" t="str">
        <f t="shared" si="224"/>
        <v>Aggregator</v>
      </c>
      <c r="I2087">
        <v>222032000000000</v>
      </c>
      <c r="J2087">
        <v>29811</v>
      </c>
      <c r="K2087" s="3">
        <v>45975.04583333333</v>
      </c>
      <c r="L2087">
        <f t="shared" si="225"/>
        <v>14</v>
      </c>
      <c r="M2087" t="str">
        <f t="shared" si="226"/>
        <v>Friday</v>
      </c>
      <c r="N2087" s="1" t="str">
        <f t="shared" si="227"/>
        <v>November</v>
      </c>
      <c r="O2087" s="2">
        <v>4.583333333333333E-2</v>
      </c>
      <c r="P2087" s="2" t="str">
        <f t="shared" si="228"/>
        <v>Week 2</v>
      </c>
      <c r="Q2087" t="s">
        <v>59</v>
      </c>
      <c r="R2087" s="5">
        <v>538</v>
      </c>
      <c r="S2087" s="5">
        <v>0</v>
      </c>
      <c r="T2087" s="5">
        <f t="shared" si="229"/>
        <v>0</v>
      </c>
      <c r="U2087" s="5">
        <v>538</v>
      </c>
      <c r="V2087" s="5">
        <v>32</v>
      </c>
      <c r="W2087" s="5">
        <v>0</v>
      </c>
      <c r="X2087" s="5">
        <v>0</v>
      </c>
      <c r="Y2087" s="5">
        <v>570</v>
      </c>
      <c r="Z2087" s="5">
        <v>570</v>
      </c>
      <c r="AA2087" t="s">
        <v>64</v>
      </c>
      <c r="AB2087">
        <v>111.71</v>
      </c>
      <c r="AC2087">
        <v>14.83</v>
      </c>
      <c r="AD2087" t="s">
        <v>64</v>
      </c>
      <c r="AE2087" t="s">
        <v>56</v>
      </c>
      <c r="AF2087">
        <v>9525</v>
      </c>
      <c r="AG2087">
        <v>9525</v>
      </c>
      <c r="AO2087">
        <v>32</v>
      </c>
      <c r="AP2087">
        <v>0</v>
      </c>
      <c r="AW2087">
        <v>570</v>
      </c>
      <c r="BD2087" s="5">
        <v>570</v>
      </c>
      <c r="BE2087">
        <v>538</v>
      </c>
      <c r="BG2087">
        <f t="shared" si="230"/>
        <v>538</v>
      </c>
      <c r="BH2087">
        <v>32</v>
      </c>
    </row>
    <row r="2088" spans="1:61" x14ac:dyDescent="0.25">
      <c r="A2088" t="s">
        <v>54</v>
      </c>
      <c r="B2088">
        <v>110027</v>
      </c>
      <c r="C2088" t="s">
        <v>55</v>
      </c>
      <c r="D2088" t="s">
        <v>56</v>
      </c>
      <c r="E2088" s="1">
        <v>45974</v>
      </c>
      <c r="F2088" t="s">
        <v>2437</v>
      </c>
      <c r="G2088" t="s">
        <v>67</v>
      </c>
      <c r="H2088" t="str">
        <f t="shared" si="224"/>
        <v>Direct Sale</v>
      </c>
      <c r="K2088" s="3">
        <v>45975.055555555555</v>
      </c>
      <c r="L2088">
        <f t="shared" si="225"/>
        <v>14</v>
      </c>
      <c r="M2088" t="str">
        <f t="shared" si="226"/>
        <v>Friday</v>
      </c>
      <c r="N2088" s="1" t="str">
        <f t="shared" si="227"/>
        <v>November</v>
      </c>
      <c r="O2088" s="2">
        <v>5.5555555555555552E-2</v>
      </c>
      <c r="P2088" s="2" t="str">
        <f t="shared" si="228"/>
        <v>Week 2</v>
      </c>
      <c r="Q2088" t="s">
        <v>59</v>
      </c>
      <c r="R2088" s="5">
        <v>239</v>
      </c>
      <c r="S2088" s="5">
        <v>0</v>
      </c>
      <c r="T2088" s="5">
        <f t="shared" si="229"/>
        <v>0</v>
      </c>
      <c r="U2088" s="5">
        <v>239</v>
      </c>
      <c r="V2088" s="5">
        <v>0</v>
      </c>
      <c r="W2088" s="5">
        <v>11.96</v>
      </c>
      <c r="X2088" s="5">
        <v>0.04</v>
      </c>
      <c r="Y2088" s="5">
        <v>251</v>
      </c>
      <c r="Z2088" s="5">
        <v>251</v>
      </c>
      <c r="AA2088" t="s">
        <v>73</v>
      </c>
      <c r="AB2088">
        <v>67.569999999999993</v>
      </c>
      <c r="AC2088">
        <v>2.9</v>
      </c>
      <c r="AD2088" t="s">
        <v>5778</v>
      </c>
      <c r="AE2088" t="s">
        <v>75</v>
      </c>
      <c r="AI2088" t="s">
        <v>730</v>
      </c>
      <c r="AJ2088" t="s">
        <v>731</v>
      </c>
      <c r="AK2088">
        <v>9999777722</v>
      </c>
      <c r="AO2088">
        <v>0</v>
      </c>
      <c r="AP2088">
        <v>0</v>
      </c>
      <c r="AQ2088">
        <v>251</v>
      </c>
      <c r="AZ2088">
        <v>239</v>
      </c>
      <c r="BA2088">
        <v>5.98</v>
      </c>
      <c r="BB2088">
        <v>239</v>
      </c>
      <c r="BC2088">
        <v>5.98</v>
      </c>
      <c r="BD2088" s="5">
        <v>251</v>
      </c>
      <c r="BE2088">
        <v>239</v>
      </c>
      <c r="BG2088">
        <f t="shared" si="230"/>
        <v>239</v>
      </c>
    </row>
    <row r="2089" spans="1:61" x14ac:dyDescent="0.25">
      <c r="A2089" t="s">
        <v>54</v>
      </c>
      <c r="B2089">
        <v>110027</v>
      </c>
      <c r="C2089" t="s">
        <v>55</v>
      </c>
      <c r="D2089" t="s">
        <v>56</v>
      </c>
      <c r="E2089" s="1">
        <v>45974</v>
      </c>
      <c r="F2089" t="s">
        <v>2438</v>
      </c>
      <c r="G2089" t="s">
        <v>67</v>
      </c>
      <c r="H2089" t="str">
        <f t="shared" si="224"/>
        <v>Direct Sale</v>
      </c>
      <c r="K2089" s="3">
        <v>45975.0625</v>
      </c>
      <c r="L2089">
        <f t="shared" si="225"/>
        <v>14</v>
      </c>
      <c r="M2089" t="str">
        <f t="shared" si="226"/>
        <v>Friday</v>
      </c>
      <c r="N2089" s="1" t="str">
        <f t="shared" si="227"/>
        <v>November</v>
      </c>
      <c r="O2089" s="2">
        <v>6.25E-2</v>
      </c>
      <c r="P2089" s="2" t="str">
        <f t="shared" si="228"/>
        <v>Week 2</v>
      </c>
      <c r="Q2089" t="s">
        <v>59</v>
      </c>
      <c r="R2089" s="5">
        <v>438</v>
      </c>
      <c r="S2089" s="5">
        <v>0</v>
      </c>
      <c r="T2089" s="5">
        <f t="shared" si="229"/>
        <v>0</v>
      </c>
      <c r="U2089" s="5">
        <v>438</v>
      </c>
      <c r="V2089" s="5">
        <v>0</v>
      </c>
      <c r="W2089" s="5">
        <v>21.9</v>
      </c>
      <c r="X2089" s="5">
        <v>0.1</v>
      </c>
      <c r="Y2089" s="5">
        <v>460</v>
      </c>
      <c r="Z2089" s="5">
        <v>460</v>
      </c>
      <c r="AA2089" t="s">
        <v>68</v>
      </c>
      <c r="AB2089">
        <v>106.28</v>
      </c>
      <c r="AC2089">
        <v>10.61</v>
      </c>
      <c r="AD2089" t="s">
        <v>5778</v>
      </c>
      <c r="AE2089" t="s">
        <v>75</v>
      </c>
      <c r="AI2089" t="s">
        <v>730</v>
      </c>
      <c r="AJ2089" t="s">
        <v>731</v>
      </c>
      <c r="AK2089">
        <v>9999777722</v>
      </c>
      <c r="AO2089">
        <v>0</v>
      </c>
      <c r="AP2089">
        <v>0</v>
      </c>
      <c r="AR2089">
        <v>460</v>
      </c>
      <c r="AZ2089">
        <v>438</v>
      </c>
      <c r="BA2089">
        <v>10.95</v>
      </c>
      <c r="BB2089">
        <v>438</v>
      </c>
      <c r="BC2089">
        <v>10.95</v>
      </c>
      <c r="BD2089" s="5">
        <v>460</v>
      </c>
      <c r="BE2089">
        <v>438</v>
      </c>
      <c r="BG2089">
        <f t="shared" si="230"/>
        <v>438</v>
      </c>
    </row>
    <row r="2090" spans="1:61" x14ac:dyDescent="0.25">
      <c r="A2090" t="s">
        <v>54</v>
      </c>
      <c r="B2090">
        <v>110027</v>
      </c>
      <c r="C2090" t="s">
        <v>55</v>
      </c>
      <c r="D2090" t="s">
        <v>56</v>
      </c>
      <c r="E2090" s="1">
        <v>45974</v>
      </c>
      <c r="F2090" t="s">
        <v>2439</v>
      </c>
      <c r="G2090" t="s">
        <v>58</v>
      </c>
      <c r="H2090" t="str">
        <f t="shared" si="224"/>
        <v>Aggregator</v>
      </c>
      <c r="I2090">
        <v>7473201127</v>
      </c>
      <c r="J2090">
        <v>18528960</v>
      </c>
      <c r="K2090" s="3">
        <v>45975.06527777778</v>
      </c>
      <c r="L2090">
        <f t="shared" si="225"/>
        <v>14</v>
      </c>
      <c r="M2090" t="str">
        <f t="shared" si="226"/>
        <v>Friday</v>
      </c>
      <c r="N2090" s="1" t="str">
        <f t="shared" si="227"/>
        <v>November</v>
      </c>
      <c r="O2090" s="2">
        <v>6.5277777777777782E-2</v>
      </c>
      <c r="P2090" s="2" t="str">
        <f t="shared" si="228"/>
        <v>Week 2</v>
      </c>
      <c r="Q2090" t="s">
        <v>59</v>
      </c>
      <c r="R2090" s="5">
        <v>458</v>
      </c>
      <c r="S2090" s="5">
        <v>-174.5</v>
      </c>
      <c r="T2090" s="5">
        <f t="shared" si="229"/>
        <v>38.100436681222703</v>
      </c>
      <c r="U2090" s="5">
        <v>283.5</v>
      </c>
      <c r="V2090" s="5">
        <v>32</v>
      </c>
      <c r="W2090" s="5">
        <v>0</v>
      </c>
      <c r="X2090" s="5">
        <v>0</v>
      </c>
      <c r="Y2090" s="5">
        <v>315.5</v>
      </c>
      <c r="Z2090" s="5">
        <v>315.5</v>
      </c>
      <c r="AA2090" t="s">
        <v>60</v>
      </c>
      <c r="AB2090">
        <v>68.3</v>
      </c>
      <c r="AC2090">
        <v>1.96</v>
      </c>
      <c r="AD2090" t="s">
        <v>60</v>
      </c>
      <c r="AE2090" t="s">
        <v>56</v>
      </c>
      <c r="AF2090">
        <v>1127</v>
      </c>
      <c r="AG2090">
        <v>1127</v>
      </c>
      <c r="AO2090">
        <v>32</v>
      </c>
      <c r="AP2090">
        <v>0</v>
      </c>
      <c r="AX2090">
        <v>315.5</v>
      </c>
      <c r="BD2090" s="5">
        <v>315.5</v>
      </c>
      <c r="BE2090">
        <v>283.5</v>
      </c>
      <c r="BG2090">
        <f t="shared" si="230"/>
        <v>283.5</v>
      </c>
      <c r="BI2090">
        <v>32</v>
      </c>
    </row>
    <row r="2091" spans="1:61" x14ac:dyDescent="0.25">
      <c r="A2091" t="s">
        <v>54</v>
      </c>
      <c r="B2091">
        <v>110027</v>
      </c>
      <c r="C2091" t="s">
        <v>55</v>
      </c>
      <c r="D2091" t="s">
        <v>56</v>
      </c>
      <c r="E2091" s="1">
        <v>45974</v>
      </c>
      <c r="F2091" t="s">
        <v>2440</v>
      </c>
      <c r="G2091" t="s">
        <v>63</v>
      </c>
      <c r="H2091" t="str">
        <f t="shared" si="224"/>
        <v>Aggregator</v>
      </c>
      <c r="I2091">
        <v>222034000000000</v>
      </c>
      <c r="J2091">
        <v>29811</v>
      </c>
      <c r="K2091" s="3">
        <v>45975.066666666666</v>
      </c>
      <c r="L2091">
        <f t="shared" si="225"/>
        <v>14</v>
      </c>
      <c r="M2091" t="str">
        <f t="shared" si="226"/>
        <v>Friday</v>
      </c>
      <c r="N2091" s="1" t="str">
        <f t="shared" si="227"/>
        <v>November</v>
      </c>
      <c r="O2091" s="2">
        <v>6.6666666666666666E-2</v>
      </c>
      <c r="P2091" s="2" t="str">
        <f t="shared" si="228"/>
        <v>Week 2</v>
      </c>
      <c r="Q2091" t="s">
        <v>59</v>
      </c>
      <c r="R2091" s="5">
        <v>248</v>
      </c>
      <c r="S2091" s="5">
        <v>-90</v>
      </c>
      <c r="T2091" s="5">
        <f t="shared" si="229"/>
        <v>36.29032258064516</v>
      </c>
      <c r="U2091" s="5">
        <v>158</v>
      </c>
      <c r="V2091" s="5">
        <v>32</v>
      </c>
      <c r="W2091" s="5">
        <v>0</v>
      </c>
      <c r="X2091" s="5">
        <v>0</v>
      </c>
      <c r="Y2091" s="5">
        <v>190</v>
      </c>
      <c r="Z2091" s="5">
        <v>190</v>
      </c>
      <c r="AA2091" t="s">
        <v>64</v>
      </c>
      <c r="AB2091">
        <v>52</v>
      </c>
      <c r="AC2091">
        <v>5.01</v>
      </c>
      <c r="AD2091" t="s">
        <v>64</v>
      </c>
      <c r="AE2091" t="s">
        <v>56</v>
      </c>
      <c r="AF2091">
        <v>683</v>
      </c>
      <c r="AG2091">
        <v>683</v>
      </c>
      <c r="AO2091">
        <v>32</v>
      </c>
      <c r="AP2091">
        <v>0</v>
      </c>
      <c r="AW2091">
        <v>190</v>
      </c>
      <c r="BD2091" s="5">
        <v>190</v>
      </c>
      <c r="BE2091">
        <v>158</v>
      </c>
      <c r="BG2091">
        <f t="shared" si="230"/>
        <v>158</v>
      </c>
      <c r="BH2091">
        <v>32</v>
      </c>
    </row>
    <row r="2092" spans="1:61" x14ac:dyDescent="0.25">
      <c r="A2092" t="s">
        <v>54</v>
      </c>
      <c r="B2092">
        <v>110027</v>
      </c>
      <c r="C2092" t="s">
        <v>55</v>
      </c>
      <c r="D2092" t="s">
        <v>56</v>
      </c>
      <c r="E2092" s="1">
        <v>45974</v>
      </c>
      <c r="F2092" t="s">
        <v>2441</v>
      </c>
      <c r="G2092" t="s">
        <v>67</v>
      </c>
      <c r="H2092" t="str">
        <f t="shared" si="224"/>
        <v>Direct Sale</v>
      </c>
      <c r="K2092" s="3">
        <v>45975.066666666666</v>
      </c>
      <c r="L2092">
        <f t="shared" si="225"/>
        <v>14</v>
      </c>
      <c r="M2092" t="str">
        <f t="shared" si="226"/>
        <v>Friday</v>
      </c>
      <c r="N2092" s="1" t="str">
        <f t="shared" si="227"/>
        <v>November</v>
      </c>
      <c r="O2092" s="2">
        <v>6.6666666666666666E-2</v>
      </c>
      <c r="P2092" s="2" t="str">
        <f t="shared" si="228"/>
        <v>Week 2</v>
      </c>
      <c r="Q2092" t="s">
        <v>59</v>
      </c>
      <c r="R2092" s="5">
        <v>238</v>
      </c>
      <c r="S2092" s="5">
        <v>0</v>
      </c>
      <c r="T2092" s="5">
        <f t="shared" si="229"/>
        <v>0</v>
      </c>
      <c r="U2092" s="5">
        <v>238</v>
      </c>
      <c r="V2092" s="5">
        <v>0</v>
      </c>
      <c r="W2092" s="5">
        <v>11.9</v>
      </c>
      <c r="X2092" s="5">
        <v>0.1</v>
      </c>
      <c r="Y2092" s="5">
        <v>250</v>
      </c>
      <c r="Z2092" s="5">
        <v>250</v>
      </c>
      <c r="AA2092" t="s">
        <v>68</v>
      </c>
      <c r="AB2092">
        <v>55.64</v>
      </c>
      <c r="AC2092">
        <v>5.98</v>
      </c>
      <c r="AD2092" t="s">
        <v>5778</v>
      </c>
      <c r="AE2092" t="s">
        <v>75</v>
      </c>
      <c r="AI2092" t="s">
        <v>730</v>
      </c>
      <c r="AJ2092" t="s">
        <v>731</v>
      </c>
      <c r="AK2092">
        <v>9999777722</v>
      </c>
      <c r="AO2092">
        <v>0</v>
      </c>
      <c r="AP2092">
        <v>0</v>
      </c>
      <c r="AR2092">
        <v>250</v>
      </c>
      <c r="AZ2092">
        <v>238</v>
      </c>
      <c r="BA2092">
        <v>5.95</v>
      </c>
      <c r="BB2092">
        <v>238</v>
      </c>
      <c r="BC2092">
        <v>5.95</v>
      </c>
      <c r="BD2092" s="5">
        <v>250</v>
      </c>
      <c r="BE2092">
        <v>238</v>
      </c>
      <c r="BG2092">
        <f t="shared" si="230"/>
        <v>238</v>
      </c>
    </row>
    <row r="2093" spans="1:61" x14ac:dyDescent="0.25">
      <c r="A2093" t="s">
        <v>54</v>
      </c>
      <c r="B2093">
        <v>110027</v>
      </c>
      <c r="C2093" t="s">
        <v>55</v>
      </c>
      <c r="D2093" t="s">
        <v>56</v>
      </c>
      <c r="E2093" s="1">
        <v>45974</v>
      </c>
      <c r="F2093" t="s">
        <v>2442</v>
      </c>
      <c r="G2093" t="s">
        <v>63</v>
      </c>
      <c r="H2093" t="str">
        <f t="shared" si="224"/>
        <v>Aggregator</v>
      </c>
      <c r="I2093">
        <v>222035000000000</v>
      </c>
      <c r="J2093">
        <v>29811</v>
      </c>
      <c r="K2093" s="3">
        <v>45975.073611111111</v>
      </c>
      <c r="L2093">
        <f t="shared" si="225"/>
        <v>14</v>
      </c>
      <c r="M2093" t="str">
        <f t="shared" si="226"/>
        <v>Friday</v>
      </c>
      <c r="N2093" s="1" t="str">
        <f t="shared" si="227"/>
        <v>November</v>
      </c>
      <c r="O2093" s="2">
        <v>7.3611111111111113E-2</v>
      </c>
      <c r="P2093" s="2" t="str">
        <f t="shared" si="228"/>
        <v>Week 2</v>
      </c>
      <c r="Q2093" t="s">
        <v>59</v>
      </c>
      <c r="R2093" s="5">
        <v>264</v>
      </c>
      <c r="S2093" s="5">
        <v>-93.75</v>
      </c>
      <c r="T2093" s="5">
        <f t="shared" si="229"/>
        <v>35.511363636363633</v>
      </c>
      <c r="U2093" s="5">
        <v>170.25</v>
      </c>
      <c r="V2093" s="5">
        <v>32</v>
      </c>
      <c r="W2093" s="5">
        <v>0</v>
      </c>
      <c r="X2093" s="5">
        <v>-0.25</v>
      </c>
      <c r="Y2093" s="5">
        <v>202</v>
      </c>
      <c r="Z2093" s="5">
        <v>202</v>
      </c>
      <c r="AA2093" t="s">
        <v>64</v>
      </c>
      <c r="AB2093">
        <v>57.04</v>
      </c>
      <c r="AC2093">
        <v>5.01</v>
      </c>
      <c r="AD2093" t="s">
        <v>64</v>
      </c>
      <c r="AE2093" t="s">
        <v>56</v>
      </c>
      <c r="AF2093">
        <v>8173</v>
      </c>
      <c r="AG2093">
        <v>8173</v>
      </c>
      <c r="AO2093">
        <v>32</v>
      </c>
      <c r="AP2093">
        <v>0</v>
      </c>
      <c r="AW2093">
        <v>202</v>
      </c>
      <c r="BD2093" s="5">
        <v>202</v>
      </c>
      <c r="BE2093">
        <v>170.25</v>
      </c>
      <c r="BG2093">
        <f t="shared" si="230"/>
        <v>170.25</v>
      </c>
      <c r="BH2093">
        <v>32</v>
      </c>
    </row>
    <row r="2094" spans="1:61" x14ac:dyDescent="0.25">
      <c r="A2094" t="s">
        <v>54</v>
      </c>
      <c r="B2094">
        <v>110027</v>
      </c>
      <c r="C2094" t="s">
        <v>55</v>
      </c>
      <c r="D2094" t="s">
        <v>56</v>
      </c>
      <c r="E2094" s="1">
        <v>45974</v>
      </c>
      <c r="F2094" t="s">
        <v>2443</v>
      </c>
      <c r="G2094" t="s">
        <v>67</v>
      </c>
      <c r="H2094" t="str">
        <f t="shared" si="224"/>
        <v>Direct Sale</v>
      </c>
      <c r="K2094" s="3">
        <v>45975.076388888891</v>
      </c>
      <c r="L2094">
        <f t="shared" si="225"/>
        <v>14</v>
      </c>
      <c r="M2094" t="str">
        <f t="shared" si="226"/>
        <v>Friday</v>
      </c>
      <c r="N2094" s="1" t="str">
        <f t="shared" si="227"/>
        <v>November</v>
      </c>
      <c r="O2094" s="2">
        <v>7.6388888888888895E-2</v>
      </c>
      <c r="P2094" s="2" t="str">
        <f t="shared" si="228"/>
        <v>Week 2</v>
      </c>
      <c r="Q2094" t="s">
        <v>59</v>
      </c>
      <c r="R2094" s="5">
        <v>59</v>
      </c>
      <c r="S2094" s="5">
        <v>0</v>
      </c>
      <c r="T2094" s="5">
        <f t="shared" si="229"/>
        <v>0</v>
      </c>
      <c r="U2094" s="5">
        <v>59</v>
      </c>
      <c r="V2094" s="5">
        <v>0</v>
      </c>
      <c r="W2094" s="5">
        <v>2.96</v>
      </c>
      <c r="X2094" s="5">
        <v>0.04</v>
      </c>
      <c r="Y2094" s="5">
        <v>62</v>
      </c>
      <c r="Z2094" s="5">
        <v>62</v>
      </c>
      <c r="AA2094" t="s">
        <v>73</v>
      </c>
      <c r="AB2094">
        <v>15.49</v>
      </c>
      <c r="AC2094">
        <v>2.14</v>
      </c>
      <c r="AD2094" t="s">
        <v>5778</v>
      </c>
      <c r="AE2094" t="s">
        <v>75</v>
      </c>
      <c r="AI2094" t="s">
        <v>730</v>
      </c>
      <c r="AJ2094" t="s">
        <v>731</v>
      </c>
      <c r="AK2094">
        <v>9999777722</v>
      </c>
      <c r="AO2094">
        <v>0</v>
      </c>
      <c r="AP2094">
        <v>0</v>
      </c>
      <c r="AQ2094">
        <v>62</v>
      </c>
      <c r="AZ2094">
        <v>59</v>
      </c>
      <c r="BA2094">
        <v>1.48</v>
      </c>
      <c r="BB2094">
        <v>59</v>
      </c>
      <c r="BC2094">
        <v>1.48</v>
      </c>
      <c r="BD2094" s="5">
        <v>62</v>
      </c>
      <c r="BE2094">
        <v>59</v>
      </c>
      <c r="BG2094">
        <f t="shared" si="230"/>
        <v>59</v>
      </c>
    </row>
    <row r="2095" spans="1:61" x14ac:dyDescent="0.25">
      <c r="A2095" t="s">
        <v>54</v>
      </c>
      <c r="B2095">
        <v>110027</v>
      </c>
      <c r="C2095" t="s">
        <v>55</v>
      </c>
      <c r="D2095" t="s">
        <v>56</v>
      </c>
      <c r="E2095" s="1">
        <v>45974</v>
      </c>
      <c r="F2095" t="s">
        <v>2444</v>
      </c>
      <c r="G2095" t="s">
        <v>63</v>
      </c>
      <c r="H2095" t="str">
        <f t="shared" si="224"/>
        <v>Aggregator</v>
      </c>
      <c r="I2095">
        <v>222035000000000</v>
      </c>
      <c r="J2095">
        <v>29811</v>
      </c>
      <c r="K2095" s="3">
        <v>45975.076388888891</v>
      </c>
      <c r="L2095">
        <f t="shared" si="225"/>
        <v>14</v>
      </c>
      <c r="M2095" t="str">
        <f t="shared" si="226"/>
        <v>Friday</v>
      </c>
      <c r="N2095" s="1" t="str">
        <f t="shared" si="227"/>
        <v>November</v>
      </c>
      <c r="O2095" s="2">
        <v>7.6388888888888895E-2</v>
      </c>
      <c r="P2095" s="2" t="str">
        <f t="shared" si="228"/>
        <v>Week 2</v>
      </c>
      <c r="Q2095" t="s">
        <v>59</v>
      </c>
      <c r="R2095" s="5">
        <v>428</v>
      </c>
      <c r="S2095" s="5">
        <v>-195</v>
      </c>
      <c r="T2095" s="5">
        <f t="shared" si="229"/>
        <v>45.560747663551403</v>
      </c>
      <c r="U2095" s="5">
        <v>233</v>
      </c>
      <c r="V2095" s="5">
        <v>32</v>
      </c>
      <c r="W2095" s="5">
        <v>0</v>
      </c>
      <c r="X2095" s="5">
        <v>0</v>
      </c>
      <c r="Y2095" s="5">
        <v>265</v>
      </c>
      <c r="Z2095" s="5">
        <v>265</v>
      </c>
      <c r="AA2095" t="s">
        <v>64</v>
      </c>
      <c r="AB2095">
        <v>58.75</v>
      </c>
      <c r="AC2095">
        <v>1.96</v>
      </c>
      <c r="AD2095" t="s">
        <v>64</v>
      </c>
      <c r="AE2095" t="s">
        <v>56</v>
      </c>
      <c r="AF2095">
        <v>5233</v>
      </c>
      <c r="AG2095">
        <v>5233</v>
      </c>
      <c r="AO2095">
        <v>32</v>
      </c>
      <c r="AP2095">
        <v>0</v>
      </c>
      <c r="AW2095">
        <v>265</v>
      </c>
      <c r="BD2095" s="5">
        <v>265</v>
      </c>
      <c r="BE2095">
        <v>233</v>
      </c>
      <c r="BG2095">
        <f t="shared" si="230"/>
        <v>233</v>
      </c>
      <c r="BH2095">
        <v>32</v>
      </c>
    </row>
    <row r="2096" spans="1:61" x14ac:dyDescent="0.25">
      <c r="A2096" t="s">
        <v>54</v>
      </c>
      <c r="B2096">
        <v>110027</v>
      </c>
      <c r="C2096" t="s">
        <v>55</v>
      </c>
      <c r="D2096" t="s">
        <v>56</v>
      </c>
      <c r="E2096" s="1">
        <v>45974</v>
      </c>
      <c r="F2096" t="s">
        <v>2445</v>
      </c>
      <c r="G2096" t="s">
        <v>67</v>
      </c>
      <c r="H2096" t="str">
        <f t="shared" si="224"/>
        <v>Direct Sale</v>
      </c>
      <c r="K2096" s="3">
        <v>45975.101388888892</v>
      </c>
      <c r="L2096">
        <f t="shared" si="225"/>
        <v>14</v>
      </c>
      <c r="M2096" t="str">
        <f t="shared" si="226"/>
        <v>Friday</v>
      </c>
      <c r="N2096" s="1" t="str">
        <f t="shared" si="227"/>
        <v>November</v>
      </c>
      <c r="O2096" s="2">
        <v>0.10138888888888889</v>
      </c>
      <c r="P2096" s="2" t="str">
        <f t="shared" si="228"/>
        <v>Week 2</v>
      </c>
      <c r="Q2096" t="s">
        <v>59</v>
      </c>
      <c r="R2096" s="5">
        <v>179</v>
      </c>
      <c r="S2096" s="5">
        <v>0</v>
      </c>
      <c r="T2096" s="5">
        <f t="shared" si="229"/>
        <v>0</v>
      </c>
      <c r="U2096" s="5">
        <v>179</v>
      </c>
      <c r="V2096" s="5">
        <v>0</v>
      </c>
      <c r="W2096" s="5">
        <v>8.9600000000000009</v>
      </c>
      <c r="X2096" s="5">
        <v>0.04</v>
      </c>
      <c r="Y2096" s="5">
        <v>188</v>
      </c>
      <c r="Z2096" s="5">
        <v>188</v>
      </c>
      <c r="AA2096" t="s">
        <v>68</v>
      </c>
      <c r="AB2096">
        <v>37.49</v>
      </c>
      <c r="AC2096">
        <v>2.56</v>
      </c>
      <c r="AD2096" t="s">
        <v>5778</v>
      </c>
      <c r="AE2096" t="s">
        <v>75</v>
      </c>
      <c r="AI2096" t="s">
        <v>730</v>
      </c>
      <c r="AJ2096" t="s">
        <v>731</v>
      </c>
      <c r="AK2096">
        <v>9999777722</v>
      </c>
      <c r="AO2096">
        <v>0</v>
      </c>
      <c r="AP2096">
        <v>0</v>
      </c>
      <c r="AR2096">
        <v>188</v>
      </c>
      <c r="AZ2096">
        <v>179</v>
      </c>
      <c r="BA2096">
        <v>4.4800000000000004</v>
      </c>
      <c r="BB2096">
        <v>179</v>
      </c>
      <c r="BC2096">
        <v>4.4800000000000004</v>
      </c>
      <c r="BD2096" s="5">
        <v>188</v>
      </c>
      <c r="BE2096">
        <v>179</v>
      </c>
      <c r="BG2096">
        <f t="shared" si="230"/>
        <v>179</v>
      </c>
    </row>
    <row r="2097" spans="1:61" x14ac:dyDescent="0.25">
      <c r="A2097" t="s">
        <v>54</v>
      </c>
      <c r="B2097">
        <v>110027</v>
      </c>
      <c r="C2097" t="s">
        <v>55</v>
      </c>
      <c r="D2097" t="s">
        <v>56</v>
      </c>
      <c r="E2097" s="1">
        <v>45974</v>
      </c>
      <c r="F2097" t="s">
        <v>2446</v>
      </c>
      <c r="G2097" t="s">
        <v>63</v>
      </c>
      <c r="H2097" t="str">
        <f t="shared" si="224"/>
        <v>Aggregator</v>
      </c>
      <c r="I2097">
        <v>222037000000000</v>
      </c>
      <c r="J2097">
        <v>29811</v>
      </c>
      <c r="K2097" s="3">
        <v>45975.101388888892</v>
      </c>
      <c r="L2097">
        <f t="shared" si="225"/>
        <v>14</v>
      </c>
      <c r="M2097" t="str">
        <f t="shared" si="226"/>
        <v>Friday</v>
      </c>
      <c r="N2097" s="1" t="str">
        <f t="shared" si="227"/>
        <v>November</v>
      </c>
      <c r="O2097" s="2">
        <v>0.10138888888888889</v>
      </c>
      <c r="P2097" s="2" t="str">
        <f t="shared" si="228"/>
        <v>Week 2</v>
      </c>
      <c r="Q2097" t="s">
        <v>59</v>
      </c>
      <c r="R2097" s="5">
        <v>177</v>
      </c>
      <c r="S2097" s="5">
        <v>-40</v>
      </c>
      <c r="T2097" s="5">
        <f t="shared" si="229"/>
        <v>22.598870056497177</v>
      </c>
      <c r="U2097" s="5">
        <v>137</v>
      </c>
      <c r="V2097" s="5">
        <v>32</v>
      </c>
      <c r="W2097" s="5">
        <v>0</v>
      </c>
      <c r="X2097" s="5">
        <v>0</v>
      </c>
      <c r="Y2097" s="5">
        <v>169</v>
      </c>
      <c r="Z2097" s="5">
        <v>169</v>
      </c>
      <c r="AA2097" t="s">
        <v>64</v>
      </c>
      <c r="AB2097">
        <v>35.83</v>
      </c>
      <c r="AC2097">
        <v>3.92</v>
      </c>
      <c r="AD2097" t="s">
        <v>64</v>
      </c>
      <c r="AE2097" t="s">
        <v>56</v>
      </c>
      <c r="AF2097">
        <v>2756</v>
      </c>
      <c r="AG2097">
        <v>2756</v>
      </c>
      <c r="AO2097">
        <v>32</v>
      </c>
      <c r="AP2097">
        <v>0</v>
      </c>
      <c r="AW2097">
        <v>169</v>
      </c>
      <c r="BD2097" s="5">
        <v>169</v>
      </c>
      <c r="BE2097">
        <v>137</v>
      </c>
      <c r="BG2097">
        <f t="shared" si="230"/>
        <v>137</v>
      </c>
      <c r="BH2097">
        <v>32</v>
      </c>
    </row>
    <row r="2098" spans="1:61" x14ac:dyDescent="0.25">
      <c r="A2098" t="s">
        <v>54</v>
      </c>
      <c r="B2098">
        <v>110027</v>
      </c>
      <c r="C2098" t="s">
        <v>55</v>
      </c>
      <c r="D2098" t="s">
        <v>56</v>
      </c>
      <c r="E2098" s="1">
        <v>45974</v>
      </c>
      <c r="F2098" t="s">
        <v>2447</v>
      </c>
      <c r="G2098" t="s">
        <v>63</v>
      </c>
      <c r="H2098" t="str">
        <f t="shared" si="224"/>
        <v>Aggregator</v>
      </c>
      <c r="I2098">
        <v>222037000000000</v>
      </c>
      <c r="J2098">
        <v>29811</v>
      </c>
      <c r="K2098" s="3">
        <v>45975.103472222225</v>
      </c>
      <c r="L2098">
        <f t="shared" si="225"/>
        <v>14</v>
      </c>
      <c r="M2098" t="str">
        <f t="shared" si="226"/>
        <v>Friday</v>
      </c>
      <c r="N2098" s="1" t="str">
        <f t="shared" si="227"/>
        <v>November</v>
      </c>
      <c r="O2098" s="2">
        <v>0.10347222222222222</v>
      </c>
      <c r="P2098" s="2" t="str">
        <f t="shared" si="228"/>
        <v>Week 2</v>
      </c>
      <c r="Q2098" t="s">
        <v>59</v>
      </c>
      <c r="R2098" s="5">
        <v>347</v>
      </c>
      <c r="S2098" s="5">
        <v>-93.75</v>
      </c>
      <c r="T2098" s="5">
        <f t="shared" si="229"/>
        <v>27.017291066282421</v>
      </c>
      <c r="U2098" s="5">
        <v>253.25</v>
      </c>
      <c r="V2098" s="5">
        <v>32</v>
      </c>
      <c r="W2098" s="5">
        <v>0</v>
      </c>
      <c r="X2098" s="5">
        <v>-0.25</v>
      </c>
      <c r="Y2098" s="5">
        <v>285</v>
      </c>
      <c r="Z2098" s="5">
        <v>285</v>
      </c>
      <c r="AA2098" t="s">
        <v>64</v>
      </c>
      <c r="AB2098">
        <v>74.22</v>
      </c>
      <c r="AC2098">
        <v>5.88</v>
      </c>
      <c r="AD2098" t="s">
        <v>64</v>
      </c>
      <c r="AE2098" t="s">
        <v>56</v>
      </c>
      <c r="AF2098">
        <v>4694</v>
      </c>
      <c r="AG2098">
        <v>4694</v>
      </c>
      <c r="AO2098">
        <v>32</v>
      </c>
      <c r="AP2098">
        <v>0</v>
      </c>
      <c r="AW2098">
        <v>285</v>
      </c>
      <c r="BD2098" s="5">
        <v>285</v>
      </c>
      <c r="BE2098">
        <v>253.25</v>
      </c>
      <c r="BG2098">
        <f t="shared" si="230"/>
        <v>253.25</v>
      </c>
      <c r="BH2098">
        <v>32</v>
      </c>
    </row>
    <row r="2099" spans="1:61" x14ac:dyDescent="0.25">
      <c r="A2099" t="s">
        <v>54</v>
      </c>
      <c r="B2099">
        <v>110027</v>
      </c>
      <c r="C2099" t="s">
        <v>55</v>
      </c>
      <c r="D2099" t="s">
        <v>56</v>
      </c>
      <c r="E2099" s="1">
        <v>45974</v>
      </c>
      <c r="F2099" t="s">
        <v>2448</v>
      </c>
      <c r="G2099" t="s">
        <v>63</v>
      </c>
      <c r="H2099" t="str">
        <f t="shared" si="224"/>
        <v>Aggregator</v>
      </c>
      <c r="I2099">
        <v>222038000000000</v>
      </c>
      <c r="J2099">
        <v>29811</v>
      </c>
      <c r="K2099" s="3">
        <v>45975.118055555555</v>
      </c>
      <c r="L2099">
        <f t="shared" si="225"/>
        <v>14</v>
      </c>
      <c r="M2099" t="str">
        <f t="shared" si="226"/>
        <v>Friday</v>
      </c>
      <c r="N2099" s="1" t="str">
        <f t="shared" si="227"/>
        <v>November</v>
      </c>
      <c r="O2099" s="2">
        <v>0.11805555555555555</v>
      </c>
      <c r="P2099" s="2" t="str">
        <f t="shared" si="228"/>
        <v>Week 2</v>
      </c>
      <c r="Q2099" t="s">
        <v>59</v>
      </c>
      <c r="R2099" s="5">
        <v>218</v>
      </c>
      <c r="S2099" s="5">
        <v>0</v>
      </c>
      <c r="T2099" s="5">
        <f t="shared" si="229"/>
        <v>0</v>
      </c>
      <c r="U2099" s="5">
        <v>218</v>
      </c>
      <c r="V2099" s="5">
        <v>32</v>
      </c>
      <c r="W2099" s="5">
        <v>0</v>
      </c>
      <c r="X2099" s="5">
        <v>0</v>
      </c>
      <c r="Y2099" s="5">
        <v>250</v>
      </c>
      <c r="Z2099" s="5">
        <v>250</v>
      </c>
      <c r="AA2099" t="s">
        <v>64</v>
      </c>
      <c r="AB2099">
        <v>44.13</v>
      </c>
      <c r="AC2099">
        <v>6.97</v>
      </c>
      <c r="AD2099" t="s">
        <v>64</v>
      </c>
      <c r="AE2099" t="s">
        <v>56</v>
      </c>
      <c r="AF2099">
        <v>1571</v>
      </c>
      <c r="AG2099">
        <v>1571</v>
      </c>
      <c r="AO2099">
        <v>32</v>
      </c>
      <c r="AP2099">
        <v>0</v>
      </c>
      <c r="AW2099">
        <v>250</v>
      </c>
      <c r="BD2099" s="5">
        <v>250</v>
      </c>
      <c r="BE2099">
        <v>218</v>
      </c>
      <c r="BG2099">
        <f t="shared" si="230"/>
        <v>218</v>
      </c>
      <c r="BH2099">
        <v>32</v>
      </c>
    </row>
    <row r="2100" spans="1:61" x14ac:dyDescent="0.25">
      <c r="A2100" t="s">
        <v>54</v>
      </c>
      <c r="B2100">
        <v>110027</v>
      </c>
      <c r="C2100" t="s">
        <v>55</v>
      </c>
      <c r="D2100" t="s">
        <v>56</v>
      </c>
      <c r="E2100" s="1">
        <v>45974</v>
      </c>
      <c r="F2100" t="s">
        <v>2449</v>
      </c>
      <c r="G2100" t="s">
        <v>67</v>
      </c>
      <c r="H2100" t="str">
        <f t="shared" si="224"/>
        <v>Direct Sale</v>
      </c>
      <c r="K2100" s="3">
        <v>45975.118750000001</v>
      </c>
      <c r="L2100">
        <f t="shared" si="225"/>
        <v>14</v>
      </c>
      <c r="M2100" t="str">
        <f t="shared" si="226"/>
        <v>Friday</v>
      </c>
      <c r="N2100" s="1" t="str">
        <f t="shared" si="227"/>
        <v>November</v>
      </c>
      <c r="O2100" s="2">
        <v>0.11874999999999999</v>
      </c>
      <c r="P2100" s="2" t="str">
        <f t="shared" si="228"/>
        <v>Week 2</v>
      </c>
      <c r="Q2100" t="s">
        <v>59</v>
      </c>
      <c r="R2100" s="5">
        <v>38.1</v>
      </c>
      <c r="S2100" s="5">
        <v>0</v>
      </c>
      <c r="T2100" s="5">
        <f t="shared" si="229"/>
        <v>0</v>
      </c>
      <c r="U2100" s="5">
        <v>38.1</v>
      </c>
      <c r="V2100" s="5">
        <v>0</v>
      </c>
      <c r="W2100" s="5">
        <v>1.9</v>
      </c>
      <c r="X2100" s="5">
        <v>0</v>
      </c>
      <c r="Y2100" s="5">
        <v>40</v>
      </c>
      <c r="Z2100" s="5">
        <v>40</v>
      </c>
      <c r="AA2100" t="s">
        <v>73</v>
      </c>
      <c r="AB2100">
        <v>14</v>
      </c>
      <c r="AC2100">
        <v>0</v>
      </c>
      <c r="AD2100" t="s">
        <v>5778</v>
      </c>
      <c r="AE2100" t="s">
        <v>75</v>
      </c>
      <c r="AI2100" t="s">
        <v>730</v>
      </c>
      <c r="AJ2100" t="s">
        <v>731</v>
      </c>
      <c r="AK2100">
        <v>9999777722</v>
      </c>
      <c r="AO2100">
        <v>0</v>
      </c>
      <c r="AP2100">
        <v>0</v>
      </c>
      <c r="AQ2100">
        <v>40</v>
      </c>
      <c r="AZ2100">
        <v>38.1</v>
      </c>
      <c r="BA2100">
        <v>0.95</v>
      </c>
      <c r="BB2100">
        <v>38.1</v>
      </c>
      <c r="BC2100">
        <v>0.95</v>
      </c>
      <c r="BD2100" s="5">
        <v>40</v>
      </c>
      <c r="BE2100">
        <v>38.1</v>
      </c>
      <c r="BG2100">
        <f t="shared" si="230"/>
        <v>38.1</v>
      </c>
    </row>
    <row r="2101" spans="1:61" x14ac:dyDescent="0.25">
      <c r="A2101" t="s">
        <v>54</v>
      </c>
      <c r="B2101">
        <v>110027</v>
      </c>
      <c r="C2101" t="s">
        <v>55</v>
      </c>
      <c r="D2101" t="s">
        <v>56</v>
      </c>
      <c r="E2101" s="1">
        <v>45974</v>
      </c>
      <c r="F2101" t="s">
        <v>2450</v>
      </c>
      <c r="G2101" t="s">
        <v>67</v>
      </c>
      <c r="H2101" t="str">
        <f t="shared" si="224"/>
        <v>Direct Sale</v>
      </c>
      <c r="K2101" s="3">
        <v>45975.118750000001</v>
      </c>
      <c r="L2101">
        <f t="shared" si="225"/>
        <v>14</v>
      </c>
      <c r="M2101" t="str">
        <f t="shared" si="226"/>
        <v>Friday</v>
      </c>
      <c r="N2101" s="1" t="str">
        <f t="shared" si="227"/>
        <v>November</v>
      </c>
      <c r="O2101" s="2">
        <v>0.11874999999999999</v>
      </c>
      <c r="P2101" s="2" t="str">
        <f t="shared" si="228"/>
        <v>Week 2</v>
      </c>
      <c r="Q2101" t="s">
        <v>59</v>
      </c>
      <c r="R2101" s="5">
        <v>407</v>
      </c>
      <c r="S2101" s="5">
        <v>0</v>
      </c>
      <c r="T2101" s="5">
        <f t="shared" si="229"/>
        <v>0</v>
      </c>
      <c r="U2101" s="5">
        <v>407</v>
      </c>
      <c r="V2101" s="5">
        <v>0</v>
      </c>
      <c r="W2101" s="5">
        <v>20.34</v>
      </c>
      <c r="X2101" s="5">
        <v>-0.34</v>
      </c>
      <c r="Y2101" s="5">
        <v>427</v>
      </c>
      <c r="Z2101" s="5">
        <v>427</v>
      </c>
      <c r="AA2101" t="s">
        <v>73</v>
      </c>
      <c r="AB2101">
        <v>90.02</v>
      </c>
      <c r="AC2101">
        <v>10.61</v>
      </c>
      <c r="AD2101" t="s">
        <v>5778</v>
      </c>
      <c r="AE2101" t="s">
        <v>75</v>
      </c>
      <c r="AI2101" t="s">
        <v>730</v>
      </c>
      <c r="AJ2101" t="s">
        <v>731</v>
      </c>
      <c r="AK2101">
        <v>9999777722</v>
      </c>
      <c r="AO2101">
        <v>0</v>
      </c>
      <c r="AP2101">
        <v>0</v>
      </c>
      <c r="AQ2101">
        <v>427</v>
      </c>
      <c r="AZ2101">
        <v>407</v>
      </c>
      <c r="BA2101">
        <v>10.17</v>
      </c>
      <c r="BB2101">
        <v>407</v>
      </c>
      <c r="BC2101">
        <v>10.17</v>
      </c>
      <c r="BD2101" s="5">
        <v>427</v>
      </c>
      <c r="BE2101">
        <v>407</v>
      </c>
      <c r="BG2101">
        <f t="shared" si="230"/>
        <v>407</v>
      </c>
    </row>
    <row r="2102" spans="1:61" x14ac:dyDescent="0.25">
      <c r="A2102" t="s">
        <v>54</v>
      </c>
      <c r="B2102">
        <v>110027</v>
      </c>
      <c r="C2102" t="s">
        <v>55</v>
      </c>
      <c r="D2102" t="s">
        <v>56</v>
      </c>
      <c r="E2102" s="1">
        <v>45974</v>
      </c>
      <c r="F2102" t="s">
        <v>2451</v>
      </c>
      <c r="G2102" t="s">
        <v>63</v>
      </c>
      <c r="H2102" t="str">
        <f t="shared" si="224"/>
        <v>Aggregator</v>
      </c>
      <c r="I2102">
        <v>222040000000000</v>
      </c>
      <c r="J2102">
        <v>29811</v>
      </c>
      <c r="K2102" s="3">
        <v>45975.130555555559</v>
      </c>
      <c r="L2102">
        <f t="shared" si="225"/>
        <v>14</v>
      </c>
      <c r="M2102" t="str">
        <f t="shared" si="226"/>
        <v>Friday</v>
      </c>
      <c r="N2102" s="1" t="str">
        <f t="shared" si="227"/>
        <v>November</v>
      </c>
      <c r="O2102" s="2">
        <v>0.13055555555555556</v>
      </c>
      <c r="P2102" s="2" t="str">
        <f t="shared" si="228"/>
        <v>Week 2</v>
      </c>
      <c r="Q2102" t="s">
        <v>59</v>
      </c>
      <c r="R2102" s="5">
        <v>246</v>
      </c>
      <c r="S2102" s="5">
        <v>-50</v>
      </c>
      <c r="T2102" s="5">
        <f t="shared" si="229"/>
        <v>20.325203252032519</v>
      </c>
      <c r="U2102" s="5">
        <v>196</v>
      </c>
      <c r="V2102" s="5">
        <v>32</v>
      </c>
      <c r="W2102" s="5">
        <v>0</v>
      </c>
      <c r="X2102" s="5">
        <v>0</v>
      </c>
      <c r="Y2102" s="5">
        <v>228</v>
      </c>
      <c r="Z2102" s="5">
        <v>228</v>
      </c>
      <c r="AA2102" t="s">
        <v>64</v>
      </c>
      <c r="AB2102">
        <v>48.02</v>
      </c>
      <c r="AC2102">
        <v>3.92</v>
      </c>
      <c r="AD2102" t="s">
        <v>64</v>
      </c>
      <c r="AE2102" t="s">
        <v>56</v>
      </c>
      <c r="AF2102">
        <v>1181</v>
      </c>
      <c r="AG2102">
        <v>1181</v>
      </c>
      <c r="AO2102">
        <v>32</v>
      </c>
      <c r="AP2102">
        <v>0</v>
      </c>
      <c r="AW2102">
        <v>228</v>
      </c>
      <c r="BD2102" s="5">
        <v>228</v>
      </c>
      <c r="BE2102">
        <v>196</v>
      </c>
      <c r="BG2102">
        <f t="shared" si="230"/>
        <v>196</v>
      </c>
      <c r="BH2102">
        <v>32</v>
      </c>
    </row>
    <row r="2103" spans="1:61" x14ac:dyDescent="0.25">
      <c r="A2103" t="s">
        <v>54</v>
      </c>
      <c r="B2103">
        <v>110027</v>
      </c>
      <c r="C2103" t="s">
        <v>55</v>
      </c>
      <c r="D2103" t="s">
        <v>56</v>
      </c>
      <c r="E2103" s="1">
        <v>45974</v>
      </c>
      <c r="F2103" t="s">
        <v>2452</v>
      </c>
      <c r="G2103" t="s">
        <v>63</v>
      </c>
      <c r="H2103" t="str">
        <f t="shared" si="224"/>
        <v>Aggregator</v>
      </c>
      <c r="I2103">
        <v>222040000000000</v>
      </c>
      <c r="J2103">
        <v>29811</v>
      </c>
      <c r="K2103" s="3">
        <v>45975.131944444445</v>
      </c>
      <c r="L2103">
        <f t="shared" si="225"/>
        <v>14</v>
      </c>
      <c r="M2103" t="str">
        <f t="shared" si="226"/>
        <v>Friday</v>
      </c>
      <c r="N2103" s="1" t="str">
        <f t="shared" si="227"/>
        <v>November</v>
      </c>
      <c r="O2103" s="2">
        <v>0.13194444444444445</v>
      </c>
      <c r="P2103" s="2" t="str">
        <f t="shared" si="228"/>
        <v>Week 2</v>
      </c>
      <c r="Q2103" t="s">
        <v>59</v>
      </c>
      <c r="R2103" s="5">
        <v>845</v>
      </c>
      <c r="S2103" s="5">
        <v>-268.76</v>
      </c>
      <c r="T2103" s="5">
        <f t="shared" si="229"/>
        <v>31.805917159763315</v>
      </c>
      <c r="U2103" s="5">
        <v>576.24</v>
      </c>
      <c r="V2103" s="5">
        <v>32</v>
      </c>
      <c r="W2103" s="5">
        <v>0</v>
      </c>
      <c r="X2103" s="5">
        <v>-0.24</v>
      </c>
      <c r="Y2103" s="5">
        <v>608</v>
      </c>
      <c r="Z2103" s="5">
        <v>608</v>
      </c>
      <c r="AA2103" t="s">
        <v>64</v>
      </c>
      <c r="AB2103">
        <v>148.37</v>
      </c>
      <c r="AC2103">
        <v>14.79</v>
      </c>
      <c r="AD2103" t="s">
        <v>64</v>
      </c>
      <c r="AE2103" t="s">
        <v>56</v>
      </c>
      <c r="AF2103">
        <v>8194</v>
      </c>
      <c r="AG2103">
        <v>8194</v>
      </c>
      <c r="AO2103">
        <v>32</v>
      </c>
      <c r="AP2103">
        <v>0</v>
      </c>
      <c r="AW2103">
        <v>608</v>
      </c>
      <c r="BD2103" s="5">
        <v>608</v>
      </c>
      <c r="BE2103">
        <v>576.24</v>
      </c>
      <c r="BG2103">
        <f t="shared" si="230"/>
        <v>576.24</v>
      </c>
      <c r="BH2103">
        <v>32</v>
      </c>
    </row>
    <row r="2104" spans="1:61" x14ac:dyDescent="0.25">
      <c r="A2104" t="s">
        <v>54</v>
      </c>
      <c r="B2104">
        <v>110027</v>
      </c>
      <c r="C2104" t="s">
        <v>55</v>
      </c>
      <c r="D2104" t="s">
        <v>56</v>
      </c>
      <c r="E2104" s="1">
        <v>45974</v>
      </c>
      <c r="F2104" t="s">
        <v>2453</v>
      </c>
      <c r="G2104" t="s">
        <v>58</v>
      </c>
      <c r="H2104" t="str">
        <f t="shared" si="224"/>
        <v>Aggregator</v>
      </c>
      <c r="I2104">
        <v>7480150384</v>
      </c>
      <c r="J2104">
        <v>18528960</v>
      </c>
      <c r="K2104" s="3">
        <v>45975.134722222225</v>
      </c>
      <c r="L2104">
        <f t="shared" si="225"/>
        <v>14</v>
      </c>
      <c r="M2104" t="str">
        <f t="shared" si="226"/>
        <v>Friday</v>
      </c>
      <c r="N2104" s="1" t="str">
        <f t="shared" si="227"/>
        <v>November</v>
      </c>
      <c r="O2104" s="2">
        <v>0.13472222222222222</v>
      </c>
      <c r="P2104" s="2" t="str">
        <f t="shared" si="228"/>
        <v>Week 2</v>
      </c>
      <c r="Q2104" t="s">
        <v>59</v>
      </c>
      <c r="R2104" s="5">
        <v>811.66</v>
      </c>
      <c r="S2104" s="5">
        <v>-140</v>
      </c>
      <c r="T2104" s="5">
        <f t="shared" si="229"/>
        <v>17.248601631224897</v>
      </c>
      <c r="U2104" s="5">
        <v>671.66</v>
      </c>
      <c r="V2104" s="5">
        <v>32</v>
      </c>
      <c r="W2104" s="5">
        <v>0</v>
      </c>
      <c r="X2104" s="5">
        <v>0</v>
      </c>
      <c r="Y2104" s="5">
        <v>703.66</v>
      </c>
      <c r="Z2104" s="5">
        <v>703.66</v>
      </c>
      <c r="AA2104" t="s">
        <v>60</v>
      </c>
      <c r="AB2104">
        <v>192.73</v>
      </c>
      <c r="AC2104">
        <v>15.84</v>
      </c>
      <c r="AD2104" t="s">
        <v>60</v>
      </c>
      <c r="AE2104" t="s">
        <v>56</v>
      </c>
      <c r="AF2104">
        <v>384</v>
      </c>
      <c r="AG2104">
        <v>384</v>
      </c>
      <c r="AO2104">
        <v>32</v>
      </c>
      <c r="AP2104">
        <v>0</v>
      </c>
      <c r="AX2104">
        <v>703.66</v>
      </c>
      <c r="BD2104" s="5">
        <v>703.66</v>
      </c>
      <c r="BE2104">
        <v>671.66</v>
      </c>
      <c r="BG2104">
        <f t="shared" si="230"/>
        <v>671.66</v>
      </c>
      <c r="BI2104">
        <v>32</v>
      </c>
    </row>
    <row r="2105" spans="1:61" x14ac:dyDescent="0.25">
      <c r="A2105" t="s">
        <v>54</v>
      </c>
      <c r="B2105">
        <v>110027</v>
      </c>
      <c r="C2105" t="s">
        <v>55</v>
      </c>
      <c r="D2105" t="s">
        <v>56</v>
      </c>
      <c r="E2105" s="1">
        <v>45974</v>
      </c>
      <c r="F2105" t="s">
        <v>2454</v>
      </c>
      <c r="G2105" t="s">
        <v>63</v>
      </c>
      <c r="H2105" t="str">
        <f t="shared" si="224"/>
        <v>Aggregator</v>
      </c>
      <c r="I2105">
        <v>222040000000000</v>
      </c>
      <c r="J2105">
        <v>29811</v>
      </c>
      <c r="K2105" s="3">
        <v>45975.137499999997</v>
      </c>
      <c r="L2105">
        <f t="shared" si="225"/>
        <v>14</v>
      </c>
      <c r="M2105" t="str">
        <f t="shared" si="226"/>
        <v>Friday</v>
      </c>
      <c r="N2105" s="1" t="str">
        <f t="shared" si="227"/>
        <v>November</v>
      </c>
      <c r="O2105" s="2">
        <v>0.13750000000000001</v>
      </c>
      <c r="P2105" s="2" t="str">
        <f t="shared" si="228"/>
        <v>Week 2</v>
      </c>
      <c r="Q2105" t="s">
        <v>59</v>
      </c>
      <c r="R2105" s="5">
        <v>229</v>
      </c>
      <c r="S2105" s="5">
        <v>-90</v>
      </c>
      <c r="T2105" s="5">
        <f t="shared" si="229"/>
        <v>39.301310043668117</v>
      </c>
      <c r="U2105" s="5">
        <v>139</v>
      </c>
      <c r="V2105" s="5">
        <v>32</v>
      </c>
      <c r="W2105" s="5">
        <v>0</v>
      </c>
      <c r="X2105" s="5">
        <v>0</v>
      </c>
      <c r="Y2105" s="5">
        <v>171</v>
      </c>
      <c r="Z2105" s="5">
        <v>171</v>
      </c>
      <c r="AA2105" t="s">
        <v>64</v>
      </c>
      <c r="AB2105">
        <v>54.09</v>
      </c>
      <c r="AC2105">
        <v>5.01</v>
      </c>
      <c r="AD2105" t="s">
        <v>64</v>
      </c>
      <c r="AE2105" t="s">
        <v>56</v>
      </c>
      <c r="AF2105">
        <v>2768</v>
      </c>
      <c r="AG2105">
        <v>2768</v>
      </c>
      <c r="AO2105">
        <v>32</v>
      </c>
      <c r="AP2105">
        <v>0</v>
      </c>
      <c r="AW2105">
        <v>171</v>
      </c>
      <c r="BD2105" s="5">
        <v>171</v>
      </c>
      <c r="BE2105">
        <v>139</v>
      </c>
      <c r="BG2105">
        <f t="shared" si="230"/>
        <v>139</v>
      </c>
      <c r="BH2105">
        <v>32</v>
      </c>
    </row>
    <row r="2106" spans="1:61" x14ac:dyDescent="0.25">
      <c r="A2106" t="s">
        <v>54</v>
      </c>
      <c r="B2106">
        <v>110027</v>
      </c>
      <c r="C2106" t="s">
        <v>55</v>
      </c>
      <c r="D2106" t="s">
        <v>56</v>
      </c>
      <c r="E2106" s="1">
        <v>45974</v>
      </c>
      <c r="F2106" t="s">
        <v>2455</v>
      </c>
      <c r="G2106" t="s">
        <v>67</v>
      </c>
      <c r="H2106" t="str">
        <f t="shared" si="224"/>
        <v>Direct Sale</v>
      </c>
      <c r="K2106" s="3">
        <v>45975.146527777775</v>
      </c>
      <c r="L2106">
        <f t="shared" si="225"/>
        <v>14</v>
      </c>
      <c r="M2106" t="str">
        <f t="shared" si="226"/>
        <v>Friday</v>
      </c>
      <c r="N2106" s="1" t="str">
        <f t="shared" si="227"/>
        <v>November</v>
      </c>
      <c r="O2106" s="2">
        <v>0.14652777777777778</v>
      </c>
      <c r="P2106" s="2" t="str">
        <f t="shared" si="228"/>
        <v>Week 2</v>
      </c>
      <c r="Q2106" t="s">
        <v>59</v>
      </c>
      <c r="R2106" s="5">
        <v>498</v>
      </c>
      <c r="S2106" s="5">
        <v>0</v>
      </c>
      <c r="T2106" s="5">
        <f t="shared" si="229"/>
        <v>0</v>
      </c>
      <c r="U2106" s="5">
        <v>498</v>
      </c>
      <c r="V2106" s="5">
        <v>0</v>
      </c>
      <c r="W2106" s="5">
        <v>24.9</v>
      </c>
      <c r="X2106" s="5">
        <v>0.1</v>
      </c>
      <c r="Y2106" s="5">
        <v>523</v>
      </c>
      <c r="Z2106" s="5">
        <v>523</v>
      </c>
      <c r="AA2106" t="s">
        <v>68</v>
      </c>
      <c r="AB2106">
        <v>116.42</v>
      </c>
      <c r="AC2106">
        <v>4.5199999999999996</v>
      </c>
      <c r="AD2106" t="s">
        <v>5778</v>
      </c>
      <c r="AE2106" t="s">
        <v>75</v>
      </c>
      <c r="AI2106" t="s">
        <v>632</v>
      </c>
      <c r="AJ2106" t="s">
        <v>633</v>
      </c>
      <c r="AK2106">
        <v>9874123650</v>
      </c>
      <c r="AO2106">
        <v>0</v>
      </c>
      <c r="AP2106">
        <v>0</v>
      </c>
      <c r="AR2106">
        <v>523</v>
      </c>
      <c r="AZ2106">
        <v>498</v>
      </c>
      <c r="BA2106">
        <v>12.45</v>
      </c>
      <c r="BB2106">
        <v>498</v>
      </c>
      <c r="BC2106">
        <v>12.45</v>
      </c>
      <c r="BD2106" s="5">
        <v>523</v>
      </c>
      <c r="BE2106">
        <v>498</v>
      </c>
      <c r="BG2106">
        <f t="shared" si="230"/>
        <v>498</v>
      </c>
    </row>
    <row r="2107" spans="1:61" x14ac:dyDescent="0.25">
      <c r="A2107" t="s">
        <v>54</v>
      </c>
      <c r="B2107">
        <v>110027</v>
      </c>
      <c r="C2107" t="s">
        <v>55</v>
      </c>
      <c r="D2107" t="s">
        <v>56</v>
      </c>
      <c r="E2107" s="1">
        <v>45974</v>
      </c>
      <c r="F2107" t="s">
        <v>2456</v>
      </c>
      <c r="G2107" t="s">
        <v>63</v>
      </c>
      <c r="H2107" t="str">
        <f t="shared" si="224"/>
        <v>Aggregator</v>
      </c>
      <c r="I2107">
        <v>222041000000000</v>
      </c>
      <c r="J2107">
        <v>29811</v>
      </c>
      <c r="K2107" s="3">
        <v>45975.149305555555</v>
      </c>
      <c r="L2107">
        <f t="shared" si="225"/>
        <v>14</v>
      </c>
      <c r="M2107" t="str">
        <f t="shared" si="226"/>
        <v>Friday</v>
      </c>
      <c r="N2107" s="1" t="str">
        <f t="shared" si="227"/>
        <v>November</v>
      </c>
      <c r="O2107" s="2">
        <v>0.14930555555555555</v>
      </c>
      <c r="P2107" s="2" t="str">
        <f t="shared" si="228"/>
        <v>Week 2</v>
      </c>
      <c r="Q2107" t="s">
        <v>59</v>
      </c>
      <c r="R2107" s="5">
        <v>269</v>
      </c>
      <c r="S2107" s="5">
        <v>-75</v>
      </c>
      <c r="T2107" s="5">
        <f t="shared" si="229"/>
        <v>27.881040892193308</v>
      </c>
      <c r="U2107" s="5">
        <v>194</v>
      </c>
      <c r="V2107" s="5">
        <v>32</v>
      </c>
      <c r="W2107" s="5">
        <v>0</v>
      </c>
      <c r="X2107" s="5">
        <v>0</v>
      </c>
      <c r="Y2107" s="5">
        <v>226</v>
      </c>
      <c r="Z2107" s="5">
        <v>226</v>
      </c>
      <c r="AA2107" t="s">
        <v>64</v>
      </c>
      <c r="AB2107">
        <v>71.25</v>
      </c>
      <c r="AC2107">
        <v>6.51</v>
      </c>
      <c r="AD2107" t="s">
        <v>64</v>
      </c>
      <c r="AE2107" t="s">
        <v>56</v>
      </c>
      <c r="AF2107">
        <v>4844</v>
      </c>
      <c r="AG2107">
        <v>4844</v>
      </c>
      <c r="AO2107">
        <v>32</v>
      </c>
      <c r="AP2107">
        <v>0</v>
      </c>
      <c r="AW2107">
        <v>226</v>
      </c>
      <c r="BD2107" s="5">
        <v>226</v>
      </c>
      <c r="BE2107">
        <v>194</v>
      </c>
      <c r="BG2107">
        <f t="shared" si="230"/>
        <v>194</v>
      </c>
      <c r="BH2107">
        <v>32</v>
      </c>
    </row>
    <row r="2108" spans="1:61" x14ac:dyDescent="0.25">
      <c r="A2108" t="s">
        <v>54</v>
      </c>
      <c r="B2108">
        <v>110027</v>
      </c>
      <c r="C2108" t="s">
        <v>55</v>
      </c>
      <c r="D2108" t="s">
        <v>56</v>
      </c>
      <c r="E2108" s="1">
        <v>45974</v>
      </c>
      <c r="F2108" t="s">
        <v>2457</v>
      </c>
      <c r="G2108" t="s">
        <v>63</v>
      </c>
      <c r="H2108" t="str">
        <f t="shared" si="224"/>
        <v>Aggregator</v>
      </c>
      <c r="I2108">
        <v>222042000000000</v>
      </c>
      <c r="J2108">
        <v>29811</v>
      </c>
      <c r="K2108" s="3">
        <v>45975.157638888886</v>
      </c>
      <c r="L2108">
        <f t="shared" si="225"/>
        <v>14</v>
      </c>
      <c r="M2108" t="str">
        <f t="shared" si="226"/>
        <v>Friday</v>
      </c>
      <c r="N2108" s="1" t="str">
        <f t="shared" si="227"/>
        <v>November</v>
      </c>
      <c r="O2108" s="2">
        <v>0.15763888888888888</v>
      </c>
      <c r="P2108" s="2" t="str">
        <f t="shared" si="228"/>
        <v>Week 2</v>
      </c>
      <c r="Q2108" t="s">
        <v>59</v>
      </c>
      <c r="R2108" s="5">
        <v>199</v>
      </c>
      <c r="S2108" s="5">
        <v>-74.63</v>
      </c>
      <c r="T2108" s="5">
        <f t="shared" si="229"/>
        <v>37.502512562814069</v>
      </c>
      <c r="U2108" s="5">
        <v>124.37</v>
      </c>
      <c r="V2108" s="5">
        <v>32</v>
      </c>
      <c r="W2108" s="5">
        <v>0</v>
      </c>
      <c r="X2108" s="5">
        <v>-0.37</v>
      </c>
      <c r="Y2108" s="5">
        <v>156</v>
      </c>
      <c r="Z2108" s="5">
        <v>156</v>
      </c>
      <c r="AA2108" t="s">
        <v>64</v>
      </c>
      <c r="AB2108">
        <v>40.479999999999997</v>
      </c>
      <c r="AC2108">
        <v>3.38</v>
      </c>
      <c r="AD2108" t="s">
        <v>64</v>
      </c>
      <c r="AE2108" t="s">
        <v>56</v>
      </c>
      <c r="AF2108">
        <v>3228</v>
      </c>
      <c r="AG2108">
        <v>3228</v>
      </c>
      <c r="AO2108">
        <v>32</v>
      </c>
      <c r="AP2108">
        <v>0</v>
      </c>
      <c r="AW2108">
        <v>156</v>
      </c>
      <c r="BD2108" s="5">
        <v>156</v>
      </c>
      <c r="BE2108">
        <v>124.37</v>
      </c>
      <c r="BG2108">
        <f t="shared" si="230"/>
        <v>124.37</v>
      </c>
      <c r="BH2108">
        <v>32</v>
      </c>
    </row>
    <row r="2109" spans="1:61" x14ac:dyDescent="0.25">
      <c r="A2109" t="s">
        <v>54</v>
      </c>
      <c r="B2109">
        <v>110027</v>
      </c>
      <c r="C2109" t="s">
        <v>55</v>
      </c>
      <c r="D2109" t="s">
        <v>56</v>
      </c>
      <c r="E2109" s="1">
        <v>45974</v>
      </c>
      <c r="F2109" t="s">
        <v>2458</v>
      </c>
      <c r="G2109" t="s">
        <v>63</v>
      </c>
      <c r="H2109" t="str">
        <f t="shared" si="224"/>
        <v>Aggregator</v>
      </c>
      <c r="I2109">
        <v>222042000000000</v>
      </c>
      <c r="J2109">
        <v>29811</v>
      </c>
      <c r="K2109" s="3">
        <v>45975.163888888892</v>
      </c>
      <c r="L2109">
        <f t="shared" si="225"/>
        <v>14</v>
      </c>
      <c r="M2109" t="str">
        <f t="shared" si="226"/>
        <v>Friday</v>
      </c>
      <c r="N2109" s="1" t="str">
        <f t="shared" si="227"/>
        <v>November</v>
      </c>
      <c r="O2109" s="2">
        <v>0.16388888888888889</v>
      </c>
      <c r="P2109" s="2" t="str">
        <f t="shared" si="228"/>
        <v>Week 2</v>
      </c>
      <c r="Q2109" t="s">
        <v>59</v>
      </c>
      <c r="R2109" s="5">
        <v>398</v>
      </c>
      <c r="S2109" s="5">
        <v>-93.75</v>
      </c>
      <c r="T2109" s="5">
        <f t="shared" si="229"/>
        <v>23.555276381909547</v>
      </c>
      <c r="U2109" s="5">
        <v>304.25</v>
      </c>
      <c r="V2109" s="5">
        <v>32</v>
      </c>
      <c r="W2109" s="5">
        <v>0</v>
      </c>
      <c r="X2109" s="5">
        <v>-0.25</v>
      </c>
      <c r="Y2109" s="5">
        <v>336</v>
      </c>
      <c r="Z2109" s="5">
        <v>336</v>
      </c>
      <c r="AA2109" t="s">
        <v>64</v>
      </c>
      <c r="AB2109">
        <v>102.82</v>
      </c>
      <c r="AC2109">
        <v>9.82</v>
      </c>
      <c r="AD2109" t="s">
        <v>64</v>
      </c>
      <c r="AE2109" t="s">
        <v>56</v>
      </c>
      <c r="AF2109">
        <v>666</v>
      </c>
      <c r="AG2109">
        <v>666</v>
      </c>
      <c r="AO2109">
        <v>32</v>
      </c>
      <c r="AP2109">
        <v>0</v>
      </c>
      <c r="AW2109">
        <v>336</v>
      </c>
      <c r="BD2109" s="5">
        <v>336</v>
      </c>
      <c r="BE2109">
        <v>304.25</v>
      </c>
      <c r="BG2109">
        <f t="shared" si="230"/>
        <v>304.25</v>
      </c>
      <c r="BH2109">
        <v>32</v>
      </c>
    </row>
    <row r="2110" spans="1:61" x14ac:dyDescent="0.25">
      <c r="A2110" t="s">
        <v>54</v>
      </c>
      <c r="B2110">
        <v>110027</v>
      </c>
      <c r="C2110" t="s">
        <v>55</v>
      </c>
      <c r="D2110" t="s">
        <v>56</v>
      </c>
      <c r="E2110" s="1">
        <v>45974</v>
      </c>
      <c r="F2110" t="s">
        <v>2459</v>
      </c>
      <c r="G2110" t="s">
        <v>58</v>
      </c>
      <c r="H2110" t="str">
        <f t="shared" si="224"/>
        <v>Aggregator</v>
      </c>
      <c r="I2110">
        <v>7474978606</v>
      </c>
      <c r="J2110">
        <v>18528960</v>
      </c>
      <c r="K2110" s="3">
        <v>45975.164583333331</v>
      </c>
      <c r="L2110">
        <f t="shared" si="225"/>
        <v>14</v>
      </c>
      <c r="M2110" t="str">
        <f t="shared" si="226"/>
        <v>Friday</v>
      </c>
      <c r="N2110" s="1" t="str">
        <f t="shared" si="227"/>
        <v>November</v>
      </c>
      <c r="O2110" s="2">
        <v>0.16458333333333333</v>
      </c>
      <c r="P2110" s="2" t="str">
        <f t="shared" si="228"/>
        <v>Week 2</v>
      </c>
      <c r="Q2110" t="s">
        <v>59</v>
      </c>
      <c r="R2110" s="5">
        <v>358</v>
      </c>
      <c r="S2110" s="5">
        <v>-100</v>
      </c>
      <c r="T2110" s="5">
        <f t="shared" si="229"/>
        <v>27.932960893854748</v>
      </c>
      <c r="U2110" s="5">
        <v>258</v>
      </c>
      <c r="V2110" s="5">
        <v>32</v>
      </c>
      <c r="W2110" s="5">
        <v>0</v>
      </c>
      <c r="X2110" s="5">
        <v>0</v>
      </c>
      <c r="Y2110" s="5">
        <v>290</v>
      </c>
      <c r="Z2110" s="5">
        <v>290</v>
      </c>
      <c r="AA2110" t="s">
        <v>60</v>
      </c>
      <c r="AB2110">
        <v>70.95</v>
      </c>
      <c r="AC2110">
        <v>5.28</v>
      </c>
      <c r="AD2110" t="s">
        <v>60</v>
      </c>
      <c r="AE2110" t="s">
        <v>56</v>
      </c>
      <c r="AF2110">
        <v>8606</v>
      </c>
      <c r="AG2110">
        <v>8606</v>
      </c>
      <c r="AO2110">
        <v>32</v>
      </c>
      <c r="AP2110">
        <v>0</v>
      </c>
      <c r="AX2110">
        <v>290</v>
      </c>
      <c r="BD2110" s="5">
        <v>290</v>
      </c>
      <c r="BE2110">
        <v>258</v>
      </c>
      <c r="BG2110">
        <f t="shared" si="230"/>
        <v>258</v>
      </c>
      <c r="BI2110">
        <v>32</v>
      </c>
    </row>
    <row r="2111" spans="1:61" x14ac:dyDescent="0.25">
      <c r="A2111" t="s">
        <v>54</v>
      </c>
      <c r="B2111">
        <v>110027</v>
      </c>
      <c r="C2111" t="s">
        <v>55</v>
      </c>
      <c r="D2111" t="s">
        <v>56</v>
      </c>
      <c r="E2111" s="1">
        <v>45974</v>
      </c>
      <c r="F2111" t="s">
        <v>2460</v>
      </c>
      <c r="G2111" t="s">
        <v>63</v>
      </c>
      <c r="H2111" t="str">
        <f t="shared" si="224"/>
        <v>Aggregator</v>
      </c>
      <c r="I2111">
        <v>222045000000000</v>
      </c>
      <c r="J2111">
        <v>29811</v>
      </c>
      <c r="K2111" s="3">
        <v>45975.189583333333</v>
      </c>
      <c r="L2111">
        <f t="shared" si="225"/>
        <v>14</v>
      </c>
      <c r="M2111" t="str">
        <f t="shared" si="226"/>
        <v>Friday</v>
      </c>
      <c r="N2111" s="1" t="str">
        <f t="shared" si="227"/>
        <v>November</v>
      </c>
      <c r="O2111" s="2">
        <v>0.18958333333333333</v>
      </c>
      <c r="P2111" s="2" t="str">
        <f t="shared" si="228"/>
        <v>Week 2</v>
      </c>
      <c r="Q2111" t="s">
        <v>59</v>
      </c>
      <c r="R2111" s="5">
        <v>538</v>
      </c>
      <c r="S2111" s="5">
        <v>-245.88</v>
      </c>
      <c r="T2111" s="5">
        <f t="shared" si="229"/>
        <v>45.702602230483272</v>
      </c>
      <c r="U2111" s="5">
        <v>292.12</v>
      </c>
      <c r="V2111" s="5">
        <v>32</v>
      </c>
      <c r="W2111" s="5">
        <v>0</v>
      </c>
      <c r="X2111" s="5">
        <v>-0.12</v>
      </c>
      <c r="Y2111" s="5">
        <v>324</v>
      </c>
      <c r="Z2111" s="5">
        <v>324</v>
      </c>
      <c r="AA2111" t="s">
        <v>64</v>
      </c>
      <c r="AB2111">
        <v>81.91</v>
      </c>
      <c r="AC2111">
        <v>3.38</v>
      </c>
      <c r="AD2111" t="s">
        <v>64</v>
      </c>
      <c r="AE2111" t="s">
        <v>56</v>
      </c>
      <c r="AF2111">
        <v>8434</v>
      </c>
      <c r="AG2111">
        <v>8434</v>
      </c>
      <c r="AO2111">
        <v>32</v>
      </c>
      <c r="AP2111">
        <v>0</v>
      </c>
      <c r="AW2111">
        <v>324</v>
      </c>
      <c r="BD2111" s="5">
        <v>324</v>
      </c>
      <c r="BE2111">
        <v>292.12</v>
      </c>
      <c r="BG2111">
        <f t="shared" si="230"/>
        <v>292.12</v>
      </c>
      <c r="BH2111">
        <v>32</v>
      </c>
    </row>
    <row r="2112" spans="1:61" x14ac:dyDescent="0.25">
      <c r="A2112" t="s">
        <v>54</v>
      </c>
      <c r="B2112">
        <v>110027</v>
      </c>
      <c r="C2112" t="s">
        <v>55</v>
      </c>
      <c r="D2112" t="s">
        <v>56</v>
      </c>
      <c r="E2112" s="1">
        <v>45974</v>
      </c>
      <c r="F2112" t="s">
        <v>2461</v>
      </c>
      <c r="G2112" t="s">
        <v>58</v>
      </c>
      <c r="H2112" t="str">
        <f t="shared" si="224"/>
        <v>Aggregator</v>
      </c>
      <c r="I2112">
        <v>7478755921</v>
      </c>
      <c r="J2112">
        <v>18528960</v>
      </c>
      <c r="K2112" s="3">
        <v>45975.19027777778</v>
      </c>
      <c r="L2112">
        <f t="shared" si="225"/>
        <v>14</v>
      </c>
      <c r="M2112" t="str">
        <f t="shared" si="226"/>
        <v>Friday</v>
      </c>
      <c r="N2112" s="1" t="str">
        <f t="shared" si="227"/>
        <v>November</v>
      </c>
      <c r="O2112" s="2">
        <v>0.19027777777777777</v>
      </c>
      <c r="P2112" s="2" t="str">
        <f t="shared" si="228"/>
        <v>Week 2</v>
      </c>
      <c r="Q2112" t="s">
        <v>59</v>
      </c>
      <c r="R2112" s="5">
        <v>685</v>
      </c>
      <c r="S2112" s="5">
        <v>-75</v>
      </c>
      <c r="T2112" s="5">
        <f t="shared" si="229"/>
        <v>10.948905109489052</v>
      </c>
      <c r="U2112" s="5">
        <v>610</v>
      </c>
      <c r="V2112" s="5">
        <v>32</v>
      </c>
      <c r="W2112" s="5">
        <v>0</v>
      </c>
      <c r="X2112" s="5">
        <v>0</v>
      </c>
      <c r="Y2112" s="5">
        <v>642</v>
      </c>
      <c r="Z2112" s="5">
        <v>642</v>
      </c>
      <c r="AA2112" t="s">
        <v>60</v>
      </c>
      <c r="AB2112">
        <v>123.54</v>
      </c>
      <c r="AC2112">
        <v>13.4</v>
      </c>
      <c r="AD2112" t="s">
        <v>60</v>
      </c>
      <c r="AE2112" t="s">
        <v>56</v>
      </c>
      <c r="AF2112">
        <v>5921</v>
      </c>
      <c r="AG2112">
        <v>5921</v>
      </c>
      <c r="AO2112">
        <v>32</v>
      </c>
      <c r="AP2112">
        <v>0</v>
      </c>
      <c r="AX2112">
        <v>642</v>
      </c>
      <c r="BD2112" s="5">
        <v>642</v>
      </c>
      <c r="BE2112">
        <v>610</v>
      </c>
      <c r="BG2112">
        <f t="shared" si="230"/>
        <v>610</v>
      </c>
      <c r="BI2112">
        <v>32</v>
      </c>
    </row>
    <row r="2113" spans="1:61" x14ac:dyDescent="0.25">
      <c r="A2113" t="s">
        <v>54</v>
      </c>
      <c r="B2113">
        <v>110027</v>
      </c>
      <c r="C2113" t="s">
        <v>55</v>
      </c>
      <c r="D2113" t="s">
        <v>56</v>
      </c>
      <c r="E2113" s="1">
        <v>45974</v>
      </c>
      <c r="F2113" t="s">
        <v>2462</v>
      </c>
      <c r="G2113" t="s">
        <v>67</v>
      </c>
      <c r="H2113" t="str">
        <f t="shared" si="224"/>
        <v>Direct Sale</v>
      </c>
      <c r="K2113" s="3">
        <v>45975.195138888892</v>
      </c>
      <c r="L2113">
        <f t="shared" si="225"/>
        <v>14</v>
      </c>
      <c r="M2113" t="str">
        <f t="shared" si="226"/>
        <v>Friday</v>
      </c>
      <c r="N2113" s="1" t="str">
        <f t="shared" si="227"/>
        <v>November</v>
      </c>
      <c r="O2113" s="2">
        <v>0.19513888888888889</v>
      </c>
      <c r="P2113" s="2" t="str">
        <f t="shared" si="228"/>
        <v>Week 2</v>
      </c>
      <c r="Q2113" t="s">
        <v>59</v>
      </c>
      <c r="R2113" s="5">
        <v>358</v>
      </c>
      <c r="S2113" s="5">
        <v>0</v>
      </c>
      <c r="T2113" s="5">
        <f t="shared" si="229"/>
        <v>0</v>
      </c>
      <c r="U2113" s="5">
        <v>358</v>
      </c>
      <c r="V2113" s="5">
        <v>0</v>
      </c>
      <c r="W2113" s="5">
        <v>17.899999999999999</v>
      </c>
      <c r="X2113" s="5">
        <v>0.1</v>
      </c>
      <c r="Y2113" s="5">
        <v>376</v>
      </c>
      <c r="Z2113" s="5">
        <v>376</v>
      </c>
      <c r="AA2113" t="s">
        <v>68</v>
      </c>
      <c r="AB2113">
        <v>82.88</v>
      </c>
      <c r="AC2113">
        <v>6.32</v>
      </c>
      <c r="AD2113" t="s">
        <v>5778</v>
      </c>
      <c r="AE2113" t="s">
        <v>75</v>
      </c>
      <c r="AI2113" t="s">
        <v>730</v>
      </c>
      <c r="AJ2113" t="s">
        <v>731</v>
      </c>
      <c r="AK2113">
        <v>9999777722</v>
      </c>
      <c r="AO2113">
        <v>0</v>
      </c>
      <c r="AP2113">
        <v>0</v>
      </c>
      <c r="AR2113">
        <v>376</v>
      </c>
      <c r="AZ2113">
        <v>358</v>
      </c>
      <c r="BA2113">
        <v>8.9499999999999993</v>
      </c>
      <c r="BB2113">
        <v>358</v>
      </c>
      <c r="BC2113">
        <v>8.9499999999999993</v>
      </c>
      <c r="BD2113" s="5">
        <v>376</v>
      </c>
      <c r="BE2113">
        <v>358</v>
      </c>
      <c r="BG2113">
        <f t="shared" si="230"/>
        <v>358</v>
      </c>
    </row>
    <row r="2114" spans="1:61" x14ac:dyDescent="0.25">
      <c r="A2114" t="s">
        <v>54</v>
      </c>
      <c r="B2114">
        <v>110027</v>
      </c>
      <c r="C2114" t="s">
        <v>55</v>
      </c>
      <c r="D2114" t="s">
        <v>56</v>
      </c>
      <c r="E2114" s="1">
        <v>45974</v>
      </c>
      <c r="F2114" t="s">
        <v>2463</v>
      </c>
      <c r="G2114" t="s">
        <v>67</v>
      </c>
      <c r="H2114" t="str">
        <f t="shared" si="224"/>
        <v>Direct Sale</v>
      </c>
      <c r="K2114" s="3">
        <v>45975.219444444447</v>
      </c>
      <c r="L2114">
        <f t="shared" si="225"/>
        <v>14</v>
      </c>
      <c r="M2114" t="str">
        <f t="shared" si="226"/>
        <v>Friday</v>
      </c>
      <c r="N2114" s="1" t="str">
        <f t="shared" si="227"/>
        <v>November</v>
      </c>
      <c r="O2114" s="2">
        <v>0.21944444444444444</v>
      </c>
      <c r="P2114" s="2" t="str">
        <f t="shared" si="228"/>
        <v>Week 2</v>
      </c>
      <c r="Q2114" t="s">
        <v>59</v>
      </c>
      <c r="R2114" s="5">
        <v>188.56</v>
      </c>
      <c r="S2114" s="5">
        <v>0</v>
      </c>
      <c r="T2114" s="5">
        <f t="shared" si="229"/>
        <v>0</v>
      </c>
      <c r="U2114" s="5">
        <v>188.56</v>
      </c>
      <c r="V2114" s="5">
        <v>0</v>
      </c>
      <c r="W2114" s="5">
        <v>9.42</v>
      </c>
      <c r="X2114" s="5">
        <v>0.02</v>
      </c>
      <c r="Y2114" s="5">
        <v>198</v>
      </c>
      <c r="Z2114" s="5">
        <v>198</v>
      </c>
      <c r="AA2114" t="s">
        <v>68</v>
      </c>
      <c r="AB2114">
        <v>48</v>
      </c>
      <c r="AC2114">
        <v>0</v>
      </c>
      <c r="AD2114" t="s">
        <v>5778</v>
      </c>
      <c r="AE2114" t="s">
        <v>75</v>
      </c>
      <c r="AI2114" t="s">
        <v>730</v>
      </c>
      <c r="AJ2114" t="s">
        <v>731</v>
      </c>
      <c r="AK2114">
        <v>9999777722</v>
      </c>
      <c r="AO2114">
        <v>0</v>
      </c>
      <c r="AP2114">
        <v>0</v>
      </c>
      <c r="AR2114">
        <v>198</v>
      </c>
      <c r="AZ2114">
        <v>188.56</v>
      </c>
      <c r="BA2114">
        <v>4.71</v>
      </c>
      <c r="BB2114">
        <v>188.56</v>
      </c>
      <c r="BC2114">
        <v>4.71</v>
      </c>
      <c r="BD2114" s="5">
        <v>198</v>
      </c>
      <c r="BE2114">
        <v>188.56</v>
      </c>
      <c r="BG2114">
        <f t="shared" si="230"/>
        <v>188.56</v>
      </c>
    </row>
    <row r="2115" spans="1:61" x14ac:dyDescent="0.25">
      <c r="A2115" t="s">
        <v>54</v>
      </c>
      <c r="B2115">
        <v>110027</v>
      </c>
      <c r="C2115" t="s">
        <v>55</v>
      </c>
      <c r="D2115" t="s">
        <v>56</v>
      </c>
      <c r="E2115" s="1">
        <v>45975</v>
      </c>
      <c r="F2115" t="s">
        <v>2464</v>
      </c>
      <c r="G2115" t="s">
        <v>63</v>
      </c>
      <c r="H2115" t="str">
        <f t="shared" ref="H2115:H2178" si="231">IF(G2115="POS","Direct Sale","Aggregator")</f>
        <v>Aggregator</v>
      </c>
      <c r="I2115">
        <v>222075000000000</v>
      </c>
      <c r="J2115">
        <v>29811</v>
      </c>
      <c r="K2115" s="3">
        <v>45975.535416666666</v>
      </c>
      <c r="L2115">
        <f t="shared" ref="L2115:L2178" si="232">VALUE(DAY(K2115))</f>
        <v>14</v>
      </c>
      <c r="M2115" t="str">
        <f t="shared" ref="M2115:M2178" si="233">TEXT(K2115,"dddd")</f>
        <v>Friday</v>
      </c>
      <c r="N2115" s="1" t="str">
        <f t="shared" ref="N2115:N2178" si="234">TEXT(K2115,"MMMM")</f>
        <v>November</v>
      </c>
      <c r="O2115" s="2">
        <v>0.53541666666666665</v>
      </c>
      <c r="P2115" s="2" t="str">
        <f t="shared" ref="P2115:P2178" si="235">_xlfn.IFS(L2115&lt;=7,"Week 1",L2115&lt;=15, "Week 2",L2115&lt;=23,"Week 3",L2115&lt;=30,"Week 4")</f>
        <v>Week 2</v>
      </c>
      <c r="Q2115" t="s">
        <v>59</v>
      </c>
      <c r="R2115" s="5">
        <v>317</v>
      </c>
      <c r="S2115" s="5">
        <v>-93.74</v>
      </c>
      <c r="T2115" s="5">
        <f t="shared" ref="T2115:T2178" si="236">ABS((S2115/R2115)*100)</f>
        <v>29.570977917981072</v>
      </c>
      <c r="U2115" s="5">
        <v>223.26</v>
      </c>
      <c r="V2115" s="5">
        <v>32</v>
      </c>
      <c r="W2115" s="5">
        <v>0</v>
      </c>
      <c r="X2115" s="5">
        <v>-0.26</v>
      </c>
      <c r="Y2115" s="5">
        <v>255</v>
      </c>
      <c r="Z2115" s="5">
        <v>255</v>
      </c>
      <c r="AA2115" t="s">
        <v>64</v>
      </c>
      <c r="AB2115">
        <v>68.36</v>
      </c>
      <c r="AC2115">
        <v>5.88</v>
      </c>
      <c r="AD2115" t="s">
        <v>64</v>
      </c>
      <c r="AE2115" t="s">
        <v>56</v>
      </c>
      <c r="AF2115">
        <v>8648</v>
      </c>
      <c r="AG2115">
        <v>8648</v>
      </c>
      <c r="AO2115">
        <v>32</v>
      </c>
      <c r="AP2115">
        <v>0</v>
      </c>
      <c r="AW2115">
        <v>255</v>
      </c>
      <c r="BD2115" s="5">
        <v>255</v>
      </c>
      <c r="BE2115">
        <v>223.26</v>
      </c>
      <c r="BG2115">
        <f t="shared" ref="BG2115:BG2178" si="237">BE2115+BF2115</f>
        <v>223.26</v>
      </c>
      <c r="BH2115">
        <v>32</v>
      </c>
    </row>
    <row r="2116" spans="1:61" x14ac:dyDescent="0.25">
      <c r="A2116" t="s">
        <v>54</v>
      </c>
      <c r="B2116">
        <v>110027</v>
      </c>
      <c r="C2116" t="s">
        <v>55</v>
      </c>
      <c r="D2116" t="s">
        <v>56</v>
      </c>
      <c r="E2116" s="1">
        <v>45975</v>
      </c>
      <c r="F2116" t="s">
        <v>2465</v>
      </c>
      <c r="G2116" t="s">
        <v>67</v>
      </c>
      <c r="H2116" t="str">
        <f t="shared" si="231"/>
        <v>Direct Sale</v>
      </c>
      <c r="K2116" s="3">
        <v>45975.543055555558</v>
      </c>
      <c r="L2116">
        <f t="shared" si="232"/>
        <v>14</v>
      </c>
      <c r="M2116" t="str">
        <f t="shared" si="233"/>
        <v>Friday</v>
      </c>
      <c r="N2116" s="1" t="str">
        <f t="shared" si="234"/>
        <v>November</v>
      </c>
      <c r="O2116" s="2">
        <v>0.54305555555555551</v>
      </c>
      <c r="P2116" s="2" t="str">
        <f t="shared" si="235"/>
        <v>Week 2</v>
      </c>
      <c r="Q2116" t="s">
        <v>59</v>
      </c>
      <c r="R2116" s="5">
        <v>59</v>
      </c>
      <c r="S2116" s="5">
        <v>-24</v>
      </c>
      <c r="T2116" s="5">
        <f t="shared" si="236"/>
        <v>40.677966101694921</v>
      </c>
      <c r="U2116" s="5">
        <v>35</v>
      </c>
      <c r="V2116" s="5">
        <v>0</v>
      </c>
      <c r="W2116" s="5">
        <v>1.76</v>
      </c>
      <c r="X2116" s="5">
        <v>0.24</v>
      </c>
      <c r="Y2116" s="5">
        <v>37</v>
      </c>
      <c r="Z2116" s="5">
        <v>37</v>
      </c>
      <c r="AA2116" t="s">
        <v>73</v>
      </c>
      <c r="AB2116">
        <v>15.49</v>
      </c>
      <c r="AC2116">
        <v>2.14</v>
      </c>
      <c r="AD2116" t="s">
        <v>5778</v>
      </c>
      <c r="AE2116" t="s">
        <v>75</v>
      </c>
      <c r="AI2116" t="s">
        <v>515</v>
      </c>
      <c r="AJ2116" t="s">
        <v>516</v>
      </c>
      <c r="AK2116">
        <v>9818357554</v>
      </c>
      <c r="AO2116">
        <v>0</v>
      </c>
      <c r="AP2116">
        <v>0</v>
      </c>
      <c r="AQ2116">
        <v>37</v>
      </c>
      <c r="AZ2116">
        <v>35</v>
      </c>
      <c r="BA2116">
        <v>0.88</v>
      </c>
      <c r="BB2116">
        <v>35</v>
      </c>
      <c r="BC2116">
        <v>0.88</v>
      </c>
      <c r="BD2116" s="5">
        <v>37</v>
      </c>
      <c r="BE2116">
        <v>35</v>
      </c>
      <c r="BG2116">
        <f t="shared" si="237"/>
        <v>35</v>
      </c>
    </row>
    <row r="2117" spans="1:61" x14ac:dyDescent="0.25">
      <c r="A2117" t="s">
        <v>54</v>
      </c>
      <c r="B2117">
        <v>110027</v>
      </c>
      <c r="C2117" t="s">
        <v>55</v>
      </c>
      <c r="D2117" t="s">
        <v>56</v>
      </c>
      <c r="E2117" s="1">
        <v>45975</v>
      </c>
      <c r="F2117" t="s">
        <v>2466</v>
      </c>
      <c r="G2117" t="s">
        <v>58</v>
      </c>
      <c r="H2117" t="str">
        <f t="shared" si="231"/>
        <v>Aggregator</v>
      </c>
      <c r="I2117">
        <v>7476337706</v>
      </c>
      <c r="J2117">
        <v>18528960</v>
      </c>
      <c r="K2117" s="3">
        <v>45975.54583333333</v>
      </c>
      <c r="L2117">
        <f t="shared" si="232"/>
        <v>14</v>
      </c>
      <c r="M2117" t="str">
        <f t="shared" si="233"/>
        <v>Friday</v>
      </c>
      <c r="N2117" s="1" t="str">
        <f t="shared" si="234"/>
        <v>November</v>
      </c>
      <c r="O2117" s="2">
        <v>0.54583333333333328</v>
      </c>
      <c r="P2117" s="2" t="str">
        <f t="shared" si="235"/>
        <v>Week 2</v>
      </c>
      <c r="Q2117" t="s">
        <v>59</v>
      </c>
      <c r="R2117" s="5">
        <v>307</v>
      </c>
      <c r="S2117" s="5">
        <v>-100</v>
      </c>
      <c r="T2117" s="5">
        <f t="shared" si="236"/>
        <v>32.573289902280131</v>
      </c>
      <c r="U2117" s="5">
        <v>207</v>
      </c>
      <c r="V2117" s="5">
        <v>32</v>
      </c>
      <c r="W2117" s="5">
        <v>0</v>
      </c>
      <c r="X2117" s="5">
        <v>0</v>
      </c>
      <c r="Y2117" s="5">
        <v>239</v>
      </c>
      <c r="Z2117" s="5">
        <v>239</v>
      </c>
      <c r="AA2117" t="s">
        <v>60</v>
      </c>
      <c r="AB2117">
        <v>60.13</v>
      </c>
      <c r="AC2117">
        <v>7.84</v>
      </c>
      <c r="AD2117" t="s">
        <v>60</v>
      </c>
      <c r="AE2117" t="s">
        <v>56</v>
      </c>
      <c r="AF2117">
        <v>7706</v>
      </c>
      <c r="AG2117">
        <v>7706</v>
      </c>
      <c r="AO2117">
        <v>32</v>
      </c>
      <c r="AP2117">
        <v>0</v>
      </c>
      <c r="AX2117">
        <v>239</v>
      </c>
      <c r="BD2117" s="5">
        <v>239</v>
      </c>
      <c r="BE2117">
        <v>207</v>
      </c>
      <c r="BG2117">
        <f t="shared" si="237"/>
        <v>207</v>
      </c>
      <c r="BI2117">
        <v>32</v>
      </c>
    </row>
    <row r="2118" spans="1:61" x14ac:dyDescent="0.25">
      <c r="A2118" t="s">
        <v>54</v>
      </c>
      <c r="B2118">
        <v>110027</v>
      </c>
      <c r="C2118" t="s">
        <v>55</v>
      </c>
      <c r="D2118" t="s">
        <v>56</v>
      </c>
      <c r="E2118" s="1">
        <v>45975</v>
      </c>
      <c r="F2118" t="s">
        <v>2467</v>
      </c>
      <c r="G2118" t="s">
        <v>58</v>
      </c>
      <c r="H2118" t="str">
        <f t="shared" si="231"/>
        <v>Aggregator</v>
      </c>
      <c r="I2118">
        <v>7479995332</v>
      </c>
      <c r="J2118">
        <v>18528960</v>
      </c>
      <c r="K2118" s="3">
        <v>45975.548611111109</v>
      </c>
      <c r="L2118">
        <f t="shared" si="232"/>
        <v>14</v>
      </c>
      <c r="M2118" t="str">
        <f t="shared" si="233"/>
        <v>Friday</v>
      </c>
      <c r="N2118" s="1" t="str">
        <f t="shared" si="234"/>
        <v>November</v>
      </c>
      <c r="O2118" s="2">
        <v>0.54861111111111116</v>
      </c>
      <c r="P2118" s="2" t="str">
        <f t="shared" si="235"/>
        <v>Week 2</v>
      </c>
      <c r="Q2118" t="s">
        <v>59</v>
      </c>
      <c r="R2118" s="5">
        <v>1036</v>
      </c>
      <c r="S2118" s="5">
        <v>-125</v>
      </c>
      <c r="T2118" s="5">
        <f t="shared" si="236"/>
        <v>12.065637065637064</v>
      </c>
      <c r="U2118" s="5">
        <v>911</v>
      </c>
      <c r="V2118" s="5">
        <v>32</v>
      </c>
      <c r="W2118" s="5">
        <v>0</v>
      </c>
      <c r="X2118" s="5">
        <v>0</v>
      </c>
      <c r="Y2118" s="5">
        <v>943</v>
      </c>
      <c r="Z2118" s="5">
        <v>943</v>
      </c>
      <c r="AA2118" t="s">
        <v>60</v>
      </c>
      <c r="AB2118">
        <v>238.65</v>
      </c>
      <c r="AC2118">
        <v>16.29</v>
      </c>
      <c r="AD2118" t="s">
        <v>60</v>
      </c>
      <c r="AE2118" t="s">
        <v>56</v>
      </c>
      <c r="AF2118">
        <v>5332</v>
      </c>
      <c r="AG2118">
        <v>5332</v>
      </c>
      <c r="AO2118">
        <v>32</v>
      </c>
      <c r="AP2118">
        <v>0</v>
      </c>
      <c r="AX2118">
        <v>943</v>
      </c>
      <c r="BD2118" s="5">
        <v>943</v>
      </c>
      <c r="BE2118">
        <v>911</v>
      </c>
      <c r="BG2118">
        <f t="shared" si="237"/>
        <v>911</v>
      </c>
      <c r="BI2118">
        <v>32</v>
      </c>
    </row>
    <row r="2119" spans="1:61" x14ac:dyDescent="0.25">
      <c r="A2119" t="s">
        <v>54</v>
      </c>
      <c r="B2119">
        <v>110027</v>
      </c>
      <c r="C2119" t="s">
        <v>55</v>
      </c>
      <c r="D2119" t="s">
        <v>56</v>
      </c>
      <c r="E2119" s="1">
        <v>45975</v>
      </c>
      <c r="F2119" t="s">
        <v>2468</v>
      </c>
      <c r="G2119" t="s">
        <v>63</v>
      </c>
      <c r="H2119" t="str">
        <f t="shared" si="231"/>
        <v>Aggregator</v>
      </c>
      <c r="I2119">
        <v>222077000000000</v>
      </c>
      <c r="J2119">
        <v>29811</v>
      </c>
      <c r="K2119" s="3">
        <v>45975.563194444447</v>
      </c>
      <c r="L2119">
        <f t="shared" si="232"/>
        <v>14</v>
      </c>
      <c r="M2119" t="str">
        <f t="shared" si="233"/>
        <v>Friday</v>
      </c>
      <c r="N2119" s="1" t="str">
        <f t="shared" si="234"/>
        <v>November</v>
      </c>
      <c r="O2119" s="2">
        <v>0.56319444444444444</v>
      </c>
      <c r="P2119" s="2" t="str">
        <f t="shared" si="235"/>
        <v>Week 2</v>
      </c>
      <c r="Q2119" t="s">
        <v>59</v>
      </c>
      <c r="R2119" s="5">
        <v>1054</v>
      </c>
      <c r="S2119" s="5">
        <v>-199.98</v>
      </c>
      <c r="T2119" s="5">
        <f t="shared" si="236"/>
        <v>18.973434535104364</v>
      </c>
      <c r="U2119" s="5">
        <v>854.02</v>
      </c>
      <c r="V2119" s="5">
        <v>32</v>
      </c>
      <c r="W2119" s="5">
        <v>0</v>
      </c>
      <c r="X2119" s="5">
        <v>-0.02</v>
      </c>
      <c r="Y2119" s="5">
        <v>886</v>
      </c>
      <c r="Z2119" s="5">
        <v>886</v>
      </c>
      <c r="AA2119" t="s">
        <v>64</v>
      </c>
      <c r="AB2119">
        <v>216.6</v>
      </c>
      <c r="AC2119">
        <v>21.74</v>
      </c>
      <c r="AD2119" t="s">
        <v>64</v>
      </c>
      <c r="AE2119" t="s">
        <v>56</v>
      </c>
      <c r="AF2119">
        <v>2655</v>
      </c>
      <c r="AG2119">
        <v>2655</v>
      </c>
      <c r="AO2119">
        <v>32</v>
      </c>
      <c r="AP2119">
        <v>0</v>
      </c>
      <c r="AW2119">
        <v>886</v>
      </c>
      <c r="BD2119" s="5">
        <v>886</v>
      </c>
      <c r="BE2119">
        <v>854.02</v>
      </c>
      <c r="BG2119">
        <f t="shared" si="237"/>
        <v>854.02</v>
      </c>
      <c r="BH2119">
        <v>32</v>
      </c>
    </row>
    <row r="2120" spans="1:61" x14ac:dyDescent="0.25">
      <c r="A2120" t="s">
        <v>54</v>
      </c>
      <c r="B2120">
        <v>110027</v>
      </c>
      <c r="C2120" t="s">
        <v>55</v>
      </c>
      <c r="D2120" t="s">
        <v>56</v>
      </c>
      <c r="E2120" s="1">
        <v>45975</v>
      </c>
      <c r="F2120" t="s">
        <v>2469</v>
      </c>
      <c r="G2120" t="s">
        <v>58</v>
      </c>
      <c r="H2120" t="str">
        <f t="shared" si="231"/>
        <v>Aggregator</v>
      </c>
      <c r="I2120">
        <v>7477657009</v>
      </c>
      <c r="J2120">
        <v>18528960</v>
      </c>
      <c r="K2120" s="3">
        <v>45975.575694444444</v>
      </c>
      <c r="L2120">
        <f t="shared" si="232"/>
        <v>14</v>
      </c>
      <c r="M2120" t="str">
        <f t="shared" si="233"/>
        <v>Friday</v>
      </c>
      <c r="N2120" s="1" t="str">
        <f t="shared" si="234"/>
        <v>November</v>
      </c>
      <c r="O2120" s="2">
        <v>0.5756944444444444</v>
      </c>
      <c r="P2120" s="2" t="str">
        <f t="shared" si="235"/>
        <v>Week 2</v>
      </c>
      <c r="Q2120" t="s">
        <v>59</v>
      </c>
      <c r="R2120" s="5">
        <v>398</v>
      </c>
      <c r="S2120" s="5">
        <v>-75</v>
      </c>
      <c r="T2120" s="5">
        <f t="shared" si="236"/>
        <v>18.844221105527641</v>
      </c>
      <c r="U2120" s="5">
        <v>323</v>
      </c>
      <c r="V2120" s="5">
        <v>32</v>
      </c>
      <c r="W2120" s="5">
        <v>0</v>
      </c>
      <c r="X2120" s="5">
        <v>0</v>
      </c>
      <c r="Y2120" s="5">
        <v>355</v>
      </c>
      <c r="Z2120" s="5">
        <v>355</v>
      </c>
      <c r="AA2120" t="s">
        <v>60</v>
      </c>
      <c r="AB2120">
        <v>102.82</v>
      </c>
      <c r="AC2120">
        <v>9.82</v>
      </c>
      <c r="AD2120" t="s">
        <v>60</v>
      </c>
      <c r="AE2120" t="s">
        <v>56</v>
      </c>
      <c r="AF2120">
        <v>7009</v>
      </c>
      <c r="AG2120">
        <v>7009</v>
      </c>
      <c r="AO2120">
        <v>32</v>
      </c>
      <c r="AP2120">
        <v>0</v>
      </c>
      <c r="AX2120">
        <v>355</v>
      </c>
      <c r="BD2120" s="5">
        <v>355</v>
      </c>
      <c r="BE2120">
        <v>323</v>
      </c>
      <c r="BG2120">
        <f t="shared" si="237"/>
        <v>323</v>
      </c>
      <c r="BI2120">
        <v>32</v>
      </c>
    </row>
    <row r="2121" spans="1:61" x14ac:dyDescent="0.25">
      <c r="A2121" t="s">
        <v>54</v>
      </c>
      <c r="B2121">
        <v>110027</v>
      </c>
      <c r="C2121" t="s">
        <v>55</v>
      </c>
      <c r="D2121" t="s">
        <v>56</v>
      </c>
      <c r="E2121" s="1">
        <v>45975</v>
      </c>
      <c r="F2121" t="s">
        <v>2470</v>
      </c>
      <c r="G2121" t="s">
        <v>63</v>
      </c>
      <c r="H2121" t="str">
        <f t="shared" si="231"/>
        <v>Aggregator</v>
      </c>
      <c r="I2121">
        <v>222079000000000</v>
      </c>
      <c r="J2121">
        <v>29811</v>
      </c>
      <c r="K2121" s="3">
        <v>45975.588194444441</v>
      </c>
      <c r="L2121">
        <f t="shared" si="232"/>
        <v>14</v>
      </c>
      <c r="M2121" t="str">
        <f t="shared" si="233"/>
        <v>Friday</v>
      </c>
      <c r="N2121" s="1" t="str">
        <f t="shared" si="234"/>
        <v>November</v>
      </c>
      <c r="O2121" s="2">
        <v>0.58819444444444446</v>
      </c>
      <c r="P2121" s="2" t="str">
        <f t="shared" si="235"/>
        <v>Week 2</v>
      </c>
      <c r="Q2121" t="s">
        <v>59</v>
      </c>
      <c r="R2121" s="5">
        <v>362.66</v>
      </c>
      <c r="S2121" s="5">
        <v>-93.74</v>
      </c>
      <c r="T2121" s="5">
        <f t="shared" si="236"/>
        <v>25.847901615838527</v>
      </c>
      <c r="U2121" s="5">
        <v>268.92</v>
      </c>
      <c r="V2121" s="5">
        <v>32</v>
      </c>
      <c r="W2121" s="5">
        <v>0</v>
      </c>
      <c r="X2121" s="5">
        <v>0.08</v>
      </c>
      <c r="Y2121" s="5">
        <v>301</v>
      </c>
      <c r="Z2121" s="5">
        <v>301</v>
      </c>
      <c r="AA2121" t="s">
        <v>64</v>
      </c>
      <c r="AB2121">
        <v>76.56</v>
      </c>
      <c r="AC2121">
        <v>4.5999999999999996</v>
      </c>
      <c r="AD2121" t="s">
        <v>64</v>
      </c>
      <c r="AE2121" t="s">
        <v>56</v>
      </c>
      <c r="AF2121">
        <v>345</v>
      </c>
      <c r="AG2121">
        <v>345</v>
      </c>
      <c r="AO2121">
        <v>32</v>
      </c>
      <c r="AP2121">
        <v>0</v>
      </c>
      <c r="AW2121">
        <v>301</v>
      </c>
      <c r="BD2121" s="5">
        <v>301</v>
      </c>
      <c r="BE2121">
        <v>268.92</v>
      </c>
      <c r="BG2121">
        <f t="shared" si="237"/>
        <v>268.92</v>
      </c>
      <c r="BH2121">
        <v>32</v>
      </c>
    </row>
    <row r="2122" spans="1:61" x14ac:dyDescent="0.25">
      <c r="A2122" t="s">
        <v>54</v>
      </c>
      <c r="B2122">
        <v>110027</v>
      </c>
      <c r="C2122" t="s">
        <v>55</v>
      </c>
      <c r="D2122" t="s">
        <v>56</v>
      </c>
      <c r="E2122" s="1">
        <v>45975</v>
      </c>
      <c r="F2122" t="s">
        <v>2471</v>
      </c>
      <c r="G2122" t="s">
        <v>58</v>
      </c>
      <c r="H2122" t="str">
        <f t="shared" si="231"/>
        <v>Aggregator</v>
      </c>
      <c r="I2122">
        <v>7471776430</v>
      </c>
      <c r="J2122">
        <v>18528960</v>
      </c>
      <c r="K2122" s="3">
        <v>45975.59652777778</v>
      </c>
      <c r="L2122">
        <f t="shared" si="232"/>
        <v>14</v>
      </c>
      <c r="M2122" t="str">
        <f t="shared" si="233"/>
        <v>Friday</v>
      </c>
      <c r="N2122" s="1" t="str">
        <f t="shared" si="234"/>
        <v>November</v>
      </c>
      <c r="O2122" s="2">
        <v>0.59652777777777777</v>
      </c>
      <c r="P2122" s="2" t="str">
        <f t="shared" si="235"/>
        <v>Week 2</v>
      </c>
      <c r="Q2122" t="s">
        <v>59</v>
      </c>
      <c r="R2122" s="5">
        <v>238</v>
      </c>
      <c r="S2122" s="5">
        <v>-100</v>
      </c>
      <c r="T2122" s="5">
        <f t="shared" si="236"/>
        <v>42.016806722689076</v>
      </c>
      <c r="U2122" s="5">
        <v>138</v>
      </c>
      <c r="V2122" s="5">
        <v>32</v>
      </c>
      <c r="W2122" s="5">
        <v>0</v>
      </c>
      <c r="X2122" s="5">
        <v>0</v>
      </c>
      <c r="Y2122" s="5">
        <v>170</v>
      </c>
      <c r="Z2122" s="5">
        <v>170</v>
      </c>
      <c r="AA2122" t="s">
        <v>60</v>
      </c>
      <c r="AB2122">
        <v>47.25</v>
      </c>
      <c r="AC2122">
        <v>3.92</v>
      </c>
      <c r="AD2122" t="s">
        <v>60</v>
      </c>
      <c r="AE2122" t="s">
        <v>56</v>
      </c>
      <c r="AF2122">
        <v>6430</v>
      </c>
      <c r="AG2122">
        <v>6430</v>
      </c>
      <c r="AO2122">
        <v>32</v>
      </c>
      <c r="AP2122">
        <v>0</v>
      </c>
      <c r="AX2122">
        <v>170</v>
      </c>
      <c r="BD2122" s="5">
        <v>170</v>
      </c>
      <c r="BE2122">
        <v>138</v>
      </c>
      <c r="BG2122">
        <f t="shared" si="237"/>
        <v>138</v>
      </c>
      <c r="BI2122">
        <v>32</v>
      </c>
    </row>
    <row r="2123" spans="1:61" x14ac:dyDescent="0.25">
      <c r="A2123" t="s">
        <v>54</v>
      </c>
      <c r="B2123">
        <v>110027</v>
      </c>
      <c r="C2123" t="s">
        <v>55</v>
      </c>
      <c r="D2123" t="s">
        <v>56</v>
      </c>
      <c r="E2123" s="1">
        <v>45975</v>
      </c>
      <c r="F2123" t="s">
        <v>2472</v>
      </c>
      <c r="G2123" t="s">
        <v>63</v>
      </c>
      <c r="H2123" t="str">
        <f t="shared" si="231"/>
        <v>Aggregator</v>
      </c>
      <c r="I2123">
        <v>222080000000000</v>
      </c>
      <c r="J2123">
        <v>29811</v>
      </c>
      <c r="K2123" s="3">
        <v>45975.597222222219</v>
      </c>
      <c r="L2123">
        <f t="shared" si="232"/>
        <v>14</v>
      </c>
      <c r="M2123" t="str">
        <f t="shared" si="233"/>
        <v>Friday</v>
      </c>
      <c r="N2123" s="1" t="str">
        <f t="shared" si="234"/>
        <v>November</v>
      </c>
      <c r="O2123" s="2">
        <v>0.59722222222222221</v>
      </c>
      <c r="P2123" s="2" t="str">
        <f t="shared" si="235"/>
        <v>Week 2</v>
      </c>
      <c r="Q2123" t="s">
        <v>59</v>
      </c>
      <c r="R2123" s="5">
        <v>248</v>
      </c>
      <c r="S2123" s="5">
        <v>-75</v>
      </c>
      <c r="T2123" s="5">
        <f t="shared" si="236"/>
        <v>30.241935483870968</v>
      </c>
      <c r="U2123" s="5">
        <v>173</v>
      </c>
      <c r="V2123" s="5">
        <v>32</v>
      </c>
      <c r="W2123" s="5">
        <v>0</v>
      </c>
      <c r="X2123" s="5">
        <v>0</v>
      </c>
      <c r="Y2123" s="5">
        <v>205</v>
      </c>
      <c r="Z2123" s="5">
        <v>205</v>
      </c>
      <c r="AA2123" t="s">
        <v>64</v>
      </c>
      <c r="AB2123">
        <v>42.45</v>
      </c>
      <c r="AC2123">
        <v>5.01</v>
      </c>
      <c r="AD2123" t="s">
        <v>64</v>
      </c>
      <c r="AE2123" t="s">
        <v>56</v>
      </c>
      <c r="AF2123">
        <v>9018</v>
      </c>
      <c r="AG2123">
        <v>9018</v>
      </c>
      <c r="AO2123">
        <v>32</v>
      </c>
      <c r="AP2123">
        <v>0</v>
      </c>
      <c r="AW2123">
        <v>205</v>
      </c>
      <c r="BD2123" s="5">
        <v>205</v>
      </c>
      <c r="BE2123">
        <v>173</v>
      </c>
      <c r="BG2123">
        <f t="shared" si="237"/>
        <v>173</v>
      </c>
      <c r="BH2123">
        <v>32</v>
      </c>
    </row>
    <row r="2124" spans="1:61" x14ac:dyDescent="0.25">
      <c r="A2124" t="s">
        <v>54</v>
      </c>
      <c r="B2124">
        <v>110027</v>
      </c>
      <c r="C2124" t="s">
        <v>55</v>
      </c>
      <c r="D2124" t="s">
        <v>56</v>
      </c>
      <c r="E2124" s="1">
        <v>45975</v>
      </c>
      <c r="F2124" t="s">
        <v>2473</v>
      </c>
      <c r="G2124" t="s">
        <v>139</v>
      </c>
      <c r="H2124" t="str">
        <f t="shared" si="231"/>
        <v>Aggregator</v>
      </c>
      <c r="I2124">
        <v>284265988</v>
      </c>
      <c r="K2124" s="3">
        <v>45975.597916666666</v>
      </c>
      <c r="L2124">
        <f t="shared" si="232"/>
        <v>14</v>
      </c>
      <c r="M2124" t="str">
        <f t="shared" si="233"/>
        <v>Friday</v>
      </c>
      <c r="N2124" s="1" t="str">
        <f t="shared" si="234"/>
        <v>November</v>
      </c>
      <c r="O2124" s="2">
        <v>0.59791666666666665</v>
      </c>
      <c r="P2124" s="2" t="str">
        <f t="shared" si="235"/>
        <v>Week 2</v>
      </c>
      <c r="Q2124" t="s">
        <v>59</v>
      </c>
      <c r="R2124" s="5">
        <v>319</v>
      </c>
      <c r="S2124" s="5">
        <v>-100</v>
      </c>
      <c r="T2124" s="5">
        <f t="shared" si="236"/>
        <v>31.347962382445143</v>
      </c>
      <c r="U2124" s="5">
        <v>219</v>
      </c>
      <c r="V2124" s="5">
        <v>0</v>
      </c>
      <c r="W2124" s="5">
        <v>0</v>
      </c>
      <c r="X2124" s="5">
        <v>0</v>
      </c>
      <c r="Y2124" s="5">
        <v>219</v>
      </c>
      <c r="Z2124" s="5">
        <v>219</v>
      </c>
      <c r="AA2124" t="s">
        <v>139</v>
      </c>
      <c r="AB2124">
        <v>66.62</v>
      </c>
      <c r="AC2124">
        <v>4.7699999999999996</v>
      </c>
      <c r="AD2124" t="s">
        <v>139</v>
      </c>
      <c r="AF2124">
        <v>5988</v>
      </c>
      <c r="AG2124">
        <v>5988</v>
      </c>
      <c r="AI2124" t="s">
        <v>2474</v>
      </c>
      <c r="AJ2124" t="s">
        <v>2475</v>
      </c>
      <c r="AK2124">
        <v>9318434370</v>
      </c>
      <c r="AM2124" t="s">
        <v>143</v>
      </c>
      <c r="AO2124">
        <v>0</v>
      </c>
      <c r="AP2124">
        <v>0</v>
      </c>
      <c r="AT2124">
        <v>219</v>
      </c>
      <c r="BD2124" s="5">
        <v>219</v>
      </c>
      <c r="BE2124">
        <v>219</v>
      </c>
      <c r="BG2124">
        <f t="shared" si="237"/>
        <v>219</v>
      </c>
    </row>
    <row r="2125" spans="1:61" x14ac:dyDescent="0.25">
      <c r="A2125" t="s">
        <v>54</v>
      </c>
      <c r="B2125">
        <v>110027</v>
      </c>
      <c r="C2125" t="s">
        <v>55</v>
      </c>
      <c r="D2125" t="s">
        <v>56</v>
      </c>
      <c r="E2125" s="1">
        <v>45975</v>
      </c>
      <c r="F2125" t="s">
        <v>2476</v>
      </c>
      <c r="G2125" t="s">
        <v>58</v>
      </c>
      <c r="H2125" t="str">
        <f t="shared" si="231"/>
        <v>Aggregator</v>
      </c>
      <c r="I2125">
        <v>7471472131</v>
      </c>
      <c r="J2125">
        <v>18528960</v>
      </c>
      <c r="K2125" s="3">
        <v>45975.599305555559</v>
      </c>
      <c r="L2125">
        <f t="shared" si="232"/>
        <v>14</v>
      </c>
      <c r="M2125" t="str">
        <f t="shared" si="233"/>
        <v>Friday</v>
      </c>
      <c r="N2125" s="1" t="str">
        <f t="shared" si="234"/>
        <v>November</v>
      </c>
      <c r="O2125" s="2">
        <v>0.59930555555555554</v>
      </c>
      <c r="P2125" s="2" t="str">
        <f t="shared" si="235"/>
        <v>Week 2</v>
      </c>
      <c r="Q2125" t="s">
        <v>59</v>
      </c>
      <c r="R2125" s="5">
        <v>827.01</v>
      </c>
      <c r="S2125" s="5">
        <v>-249.51</v>
      </c>
      <c r="T2125" s="5">
        <f t="shared" si="236"/>
        <v>30.170130953676495</v>
      </c>
      <c r="U2125" s="5">
        <v>577.5</v>
      </c>
      <c r="V2125" s="5">
        <v>32</v>
      </c>
      <c r="W2125" s="5">
        <v>0</v>
      </c>
      <c r="X2125" s="5">
        <v>0</v>
      </c>
      <c r="Y2125" s="5">
        <v>609.5</v>
      </c>
      <c r="Z2125" s="5">
        <v>609.5</v>
      </c>
      <c r="AA2125" t="s">
        <v>60</v>
      </c>
      <c r="AB2125">
        <v>143.08000000000001</v>
      </c>
      <c r="AC2125">
        <v>13.46</v>
      </c>
      <c r="AD2125" t="s">
        <v>60</v>
      </c>
      <c r="AE2125" t="s">
        <v>56</v>
      </c>
      <c r="AF2125">
        <v>2131</v>
      </c>
      <c r="AG2125">
        <v>2131</v>
      </c>
      <c r="AO2125">
        <v>32</v>
      </c>
      <c r="AP2125">
        <v>0</v>
      </c>
      <c r="AX2125">
        <v>609.5</v>
      </c>
      <c r="BD2125" s="5">
        <v>609.5</v>
      </c>
      <c r="BE2125">
        <v>577.49</v>
      </c>
      <c r="BG2125">
        <f t="shared" si="237"/>
        <v>577.49</v>
      </c>
      <c r="BI2125">
        <v>32</v>
      </c>
    </row>
    <row r="2126" spans="1:61" x14ac:dyDescent="0.25">
      <c r="A2126" t="s">
        <v>54</v>
      </c>
      <c r="B2126">
        <v>110027</v>
      </c>
      <c r="C2126" t="s">
        <v>55</v>
      </c>
      <c r="D2126" t="s">
        <v>56</v>
      </c>
      <c r="E2126" s="1">
        <v>45975</v>
      </c>
      <c r="F2126" t="s">
        <v>2477</v>
      </c>
      <c r="G2126" t="s">
        <v>58</v>
      </c>
      <c r="H2126" t="str">
        <f t="shared" si="231"/>
        <v>Aggregator</v>
      </c>
      <c r="I2126">
        <v>7473123667</v>
      </c>
      <c r="J2126">
        <v>18528960</v>
      </c>
      <c r="K2126" s="3">
        <v>45975.617361111108</v>
      </c>
      <c r="L2126">
        <f t="shared" si="232"/>
        <v>14</v>
      </c>
      <c r="M2126" t="str">
        <f t="shared" si="233"/>
        <v>Friday</v>
      </c>
      <c r="N2126" s="1" t="str">
        <f t="shared" si="234"/>
        <v>November</v>
      </c>
      <c r="O2126" s="2">
        <v>0.61736111111111114</v>
      </c>
      <c r="P2126" s="2" t="str">
        <f t="shared" si="235"/>
        <v>Week 2</v>
      </c>
      <c r="Q2126" t="s">
        <v>59</v>
      </c>
      <c r="R2126" s="5">
        <v>347</v>
      </c>
      <c r="S2126" s="5">
        <v>-100</v>
      </c>
      <c r="T2126" s="5">
        <f t="shared" si="236"/>
        <v>28.818443804034583</v>
      </c>
      <c r="U2126" s="5">
        <v>247</v>
      </c>
      <c r="V2126" s="5">
        <v>32</v>
      </c>
      <c r="W2126" s="5">
        <v>0</v>
      </c>
      <c r="X2126" s="5">
        <v>0</v>
      </c>
      <c r="Y2126" s="5">
        <v>279</v>
      </c>
      <c r="Z2126" s="5">
        <v>279</v>
      </c>
      <c r="AA2126" t="s">
        <v>60</v>
      </c>
      <c r="AB2126">
        <v>66.25</v>
      </c>
      <c r="AC2126">
        <v>5.01</v>
      </c>
      <c r="AD2126" t="s">
        <v>60</v>
      </c>
      <c r="AE2126" t="s">
        <v>56</v>
      </c>
      <c r="AF2126">
        <v>3667</v>
      </c>
      <c r="AG2126">
        <v>3667</v>
      </c>
      <c r="AO2126">
        <v>32</v>
      </c>
      <c r="AP2126">
        <v>0</v>
      </c>
      <c r="AX2126">
        <v>279</v>
      </c>
      <c r="BD2126" s="5">
        <v>279</v>
      </c>
      <c r="BE2126">
        <v>247</v>
      </c>
      <c r="BG2126">
        <f t="shared" si="237"/>
        <v>247</v>
      </c>
      <c r="BI2126">
        <v>32</v>
      </c>
    </row>
    <row r="2127" spans="1:61" x14ac:dyDescent="0.25">
      <c r="A2127" t="s">
        <v>54</v>
      </c>
      <c r="B2127">
        <v>110027</v>
      </c>
      <c r="C2127" t="s">
        <v>55</v>
      </c>
      <c r="D2127" t="s">
        <v>56</v>
      </c>
      <c r="E2127" s="1">
        <v>45975</v>
      </c>
      <c r="F2127" t="s">
        <v>2478</v>
      </c>
      <c r="G2127" t="s">
        <v>67</v>
      </c>
      <c r="H2127" t="str">
        <f t="shared" si="231"/>
        <v>Direct Sale</v>
      </c>
      <c r="K2127" s="3">
        <v>45975.645833333336</v>
      </c>
      <c r="L2127">
        <f t="shared" si="232"/>
        <v>14</v>
      </c>
      <c r="M2127" t="str">
        <f t="shared" si="233"/>
        <v>Friday</v>
      </c>
      <c r="N2127" s="1" t="str">
        <f t="shared" si="234"/>
        <v>November</v>
      </c>
      <c r="O2127" s="2">
        <v>0.64583333333333337</v>
      </c>
      <c r="P2127" s="2" t="str">
        <f t="shared" si="235"/>
        <v>Week 2</v>
      </c>
      <c r="Q2127" t="s">
        <v>59</v>
      </c>
      <c r="R2127" s="5">
        <v>332.28</v>
      </c>
      <c r="S2127" s="5">
        <v>0</v>
      </c>
      <c r="T2127" s="5">
        <f t="shared" si="236"/>
        <v>0</v>
      </c>
      <c r="U2127" s="5">
        <v>332.28</v>
      </c>
      <c r="V2127" s="5">
        <v>0</v>
      </c>
      <c r="W2127" s="5">
        <v>16.62</v>
      </c>
      <c r="X2127" s="5">
        <v>0.1</v>
      </c>
      <c r="Y2127" s="5">
        <v>349</v>
      </c>
      <c r="Z2127" s="5">
        <v>349</v>
      </c>
      <c r="AA2127" t="s">
        <v>73</v>
      </c>
      <c r="AB2127">
        <v>76.98</v>
      </c>
      <c r="AC2127">
        <v>6.73</v>
      </c>
      <c r="AD2127" t="s">
        <v>5775</v>
      </c>
      <c r="AI2127" t="s">
        <v>2479</v>
      </c>
      <c r="AJ2127" t="s">
        <v>2480</v>
      </c>
      <c r="AK2127">
        <v>9999029852</v>
      </c>
      <c r="AO2127">
        <v>0</v>
      </c>
      <c r="AP2127">
        <v>0</v>
      </c>
      <c r="AQ2127">
        <v>349</v>
      </c>
      <c r="AZ2127">
        <v>332.28</v>
      </c>
      <c r="BA2127">
        <v>8.31</v>
      </c>
      <c r="BB2127">
        <v>332.28</v>
      </c>
      <c r="BC2127">
        <v>8.31</v>
      </c>
      <c r="BD2127" s="5">
        <v>349</v>
      </c>
      <c r="BE2127">
        <v>332.28</v>
      </c>
      <c r="BG2127">
        <f t="shared" si="237"/>
        <v>332.28</v>
      </c>
    </row>
    <row r="2128" spans="1:61" x14ac:dyDescent="0.25">
      <c r="A2128" t="s">
        <v>54</v>
      </c>
      <c r="B2128">
        <v>110027</v>
      </c>
      <c r="C2128" t="s">
        <v>55</v>
      </c>
      <c r="D2128" t="s">
        <v>56</v>
      </c>
      <c r="E2128" s="1">
        <v>45975</v>
      </c>
      <c r="F2128" t="s">
        <v>2481</v>
      </c>
      <c r="G2128" t="s">
        <v>58</v>
      </c>
      <c r="H2128" t="str">
        <f t="shared" si="231"/>
        <v>Aggregator</v>
      </c>
      <c r="I2128">
        <v>7477310624</v>
      </c>
      <c r="J2128">
        <v>18528960</v>
      </c>
      <c r="K2128" s="3">
        <v>45975.646527777775</v>
      </c>
      <c r="L2128">
        <f t="shared" si="232"/>
        <v>14</v>
      </c>
      <c r="M2128" t="str">
        <f t="shared" si="233"/>
        <v>Friday</v>
      </c>
      <c r="N2128" s="1" t="str">
        <f t="shared" si="234"/>
        <v>November</v>
      </c>
      <c r="O2128" s="2">
        <v>0.64652777777777781</v>
      </c>
      <c r="P2128" s="2" t="str">
        <f t="shared" si="235"/>
        <v>Week 2</v>
      </c>
      <c r="Q2128" t="s">
        <v>59</v>
      </c>
      <c r="R2128" s="5">
        <v>518</v>
      </c>
      <c r="S2128" s="5">
        <v>-75</v>
      </c>
      <c r="T2128" s="5">
        <f t="shared" si="236"/>
        <v>14.478764478764477</v>
      </c>
      <c r="U2128" s="5">
        <v>443</v>
      </c>
      <c r="V2128" s="5">
        <v>32</v>
      </c>
      <c r="W2128" s="5">
        <v>0</v>
      </c>
      <c r="X2128" s="5">
        <v>0</v>
      </c>
      <c r="Y2128" s="5">
        <v>475</v>
      </c>
      <c r="Z2128" s="5">
        <v>475</v>
      </c>
      <c r="AA2128" t="s">
        <v>60</v>
      </c>
      <c r="AB2128">
        <v>116.84</v>
      </c>
      <c r="AC2128">
        <v>8.69</v>
      </c>
      <c r="AD2128" t="s">
        <v>60</v>
      </c>
      <c r="AE2128" t="s">
        <v>56</v>
      </c>
      <c r="AF2128">
        <v>624</v>
      </c>
      <c r="AG2128">
        <v>624</v>
      </c>
      <c r="AO2128">
        <v>32</v>
      </c>
      <c r="AP2128">
        <v>0</v>
      </c>
      <c r="AX2128">
        <v>475</v>
      </c>
      <c r="BD2128" s="5">
        <v>475</v>
      </c>
      <c r="BE2128">
        <v>443</v>
      </c>
      <c r="BG2128">
        <f t="shared" si="237"/>
        <v>443</v>
      </c>
      <c r="BI2128">
        <v>32</v>
      </c>
    </row>
    <row r="2129" spans="1:61" x14ac:dyDescent="0.25">
      <c r="A2129" t="s">
        <v>54</v>
      </c>
      <c r="B2129">
        <v>110027</v>
      </c>
      <c r="C2129" t="s">
        <v>55</v>
      </c>
      <c r="D2129" t="s">
        <v>56</v>
      </c>
      <c r="E2129" s="1">
        <v>45975</v>
      </c>
      <c r="F2129" t="s">
        <v>2482</v>
      </c>
      <c r="G2129" t="s">
        <v>63</v>
      </c>
      <c r="H2129" t="str">
        <f t="shared" si="231"/>
        <v>Aggregator</v>
      </c>
      <c r="I2129">
        <v>222084000000000</v>
      </c>
      <c r="J2129">
        <v>29811</v>
      </c>
      <c r="K2129" s="3">
        <v>45975.648611111108</v>
      </c>
      <c r="L2129">
        <f t="shared" si="232"/>
        <v>14</v>
      </c>
      <c r="M2129" t="str">
        <f t="shared" si="233"/>
        <v>Friday</v>
      </c>
      <c r="N2129" s="1" t="str">
        <f t="shared" si="234"/>
        <v>November</v>
      </c>
      <c r="O2129" s="2">
        <v>0.64861111111111114</v>
      </c>
      <c r="P2129" s="2" t="str">
        <f t="shared" si="235"/>
        <v>Week 2</v>
      </c>
      <c r="Q2129" t="s">
        <v>59</v>
      </c>
      <c r="R2129" s="5">
        <v>492.28</v>
      </c>
      <c r="S2129" s="5">
        <v>0</v>
      </c>
      <c r="T2129" s="5">
        <f t="shared" si="236"/>
        <v>0</v>
      </c>
      <c r="U2129" s="5">
        <v>492.28</v>
      </c>
      <c r="V2129" s="5">
        <v>32</v>
      </c>
      <c r="W2129" s="5">
        <v>0</v>
      </c>
      <c r="X2129" s="5">
        <v>-0.28000000000000003</v>
      </c>
      <c r="Y2129" s="5">
        <v>524</v>
      </c>
      <c r="Z2129" s="5">
        <v>524</v>
      </c>
      <c r="AA2129" t="s">
        <v>64</v>
      </c>
      <c r="AB2129">
        <v>128.59</v>
      </c>
      <c r="AC2129">
        <v>10.5</v>
      </c>
      <c r="AD2129" t="s">
        <v>64</v>
      </c>
      <c r="AE2129" t="s">
        <v>56</v>
      </c>
      <c r="AF2129">
        <v>754</v>
      </c>
      <c r="AG2129">
        <v>754</v>
      </c>
      <c r="AO2129">
        <v>32</v>
      </c>
      <c r="AP2129">
        <v>0</v>
      </c>
      <c r="AW2129">
        <v>524</v>
      </c>
      <c r="BD2129" s="5">
        <v>524</v>
      </c>
      <c r="BE2129">
        <v>492.28</v>
      </c>
      <c r="BG2129">
        <f t="shared" si="237"/>
        <v>492.28</v>
      </c>
      <c r="BH2129">
        <v>32</v>
      </c>
    </row>
    <row r="2130" spans="1:61" x14ac:dyDescent="0.25">
      <c r="A2130" t="s">
        <v>54</v>
      </c>
      <c r="B2130">
        <v>110027</v>
      </c>
      <c r="C2130" t="s">
        <v>55</v>
      </c>
      <c r="D2130" t="s">
        <v>56</v>
      </c>
      <c r="E2130" s="1">
        <v>45975</v>
      </c>
      <c r="F2130" t="s">
        <v>2483</v>
      </c>
      <c r="G2130" t="s">
        <v>58</v>
      </c>
      <c r="H2130" t="str">
        <f t="shared" si="231"/>
        <v>Aggregator</v>
      </c>
      <c r="I2130">
        <v>7479030827</v>
      </c>
      <c r="J2130">
        <v>18528960</v>
      </c>
      <c r="K2130" s="3">
        <v>45975.650694444441</v>
      </c>
      <c r="L2130">
        <f t="shared" si="232"/>
        <v>14</v>
      </c>
      <c r="M2130" t="str">
        <f t="shared" si="233"/>
        <v>Friday</v>
      </c>
      <c r="N2130" s="1" t="str">
        <f t="shared" si="234"/>
        <v>November</v>
      </c>
      <c r="O2130" s="2">
        <v>0.65069444444444446</v>
      </c>
      <c r="P2130" s="2" t="str">
        <f t="shared" si="235"/>
        <v>Week 2</v>
      </c>
      <c r="Q2130" t="s">
        <v>59</v>
      </c>
      <c r="R2130" s="5">
        <v>219</v>
      </c>
      <c r="S2130" s="5">
        <v>-100</v>
      </c>
      <c r="T2130" s="5">
        <f t="shared" si="236"/>
        <v>45.662100456621005</v>
      </c>
      <c r="U2130" s="5">
        <v>119</v>
      </c>
      <c r="V2130" s="5">
        <v>32</v>
      </c>
      <c r="W2130" s="5">
        <v>0</v>
      </c>
      <c r="X2130" s="5">
        <v>0</v>
      </c>
      <c r="Y2130" s="5">
        <v>151</v>
      </c>
      <c r="Z2130" s="5">
        <v>151</v>
      </c>
      <c r="AA2130" t="s">
        <v>60</v>
      </c>
      <c r="AB2130">
        <v>37.49</v>
      </c>
      <c r="AC2130">
        <v>4.7699999999999996</v>
      </c>
      <c r="AD2130" t="s">
        <v>60</v>
      </c>
      <c r="AE2130" t="s">
        <v>56</v>
      </c>
      <c r="AF2130">
        <v>827</v>
      </c>
      <c r="AG2130">
        <v>827</v>
      </c>
      <c r="AO2130">
        <v>32</v>
      </c>
      <c r="AP2130">
        <v>0</v>
      </c>
      <c r="AX2130">
        <v>151</v>
      </c>
      <c r="BD2130" s="5">
        <v>151</v>
      </c>
      <c r="BE2130">
        <v>119</v>
      </c>
      <c r="BG2130">
        <f t="shared" si="237"/>
        <v>119</v>
      </c>
      <c r="BI2130">
        <v>32</v>
      </c>
    </row>
    <row r="2131" spans="1:61" x14ac:dyDescent="0.25">
      <c r="A2131" t="s">
        <v>54</v>
      </c>
      <c r="B2131">
        <v>110027</v>
      </c>
      <c r="C2131" t="s">
        <v>55</v>
      </c>
      <c r="D2131" t="s">
        <v>56</v>
      </c>
      <c r="E2131" s="1">
        <v>45975</v>
      </c>
      <c r="F2131" t="s">
        <v>2484</v>
      </c>
      <c r="G2131" t="s">
        <v>63</v>
      </c>
      <c r="H2131" t="str">
        <f t="shared" si="231"/>
        <v>Aggregator</v>
      </c>
      <c r="I2131">
        <v>222086000000000</v>
      </c>
      <c r="J2131">
        <v>29811</v>
      </c>
      <c r="K2131" s="3">
        <v>45975.664583333331</v>
      </c>
      <c r="L2131">
        <f t="shared" si="232"/>
        <v>14</v>
      </c>
      <c r="M2131" t="str">
        <f t="shared" si="233"/>
        <v>Friday</v>
      </c>
      <c r="N2131" s="1" t="str">
        <f t="shared" si="234"/>
        <v>November</v>
      </c>
      <c r="O2131" s="2">
        <v>0.6645833333333333</v>
      </c>
      <c r="P2131" s="2" t="str">
        <f t="shared" si="235"/>
        <v>Week 2</v>
      </c>
      <c r="Q2131" t="s">
        <v>59</v>
      </c>
      <c r="R2131" s="5">
        <v>730.32</v>
      </c>
      <c r="S2131" s="5">
        <v>-268.75</v>
      </c>
      <c r="T2131" s="5">
        <f t="shared" si="236"/>
        <v>36.798937452075798</v>
      </c>
      <c r="U2131" s="5">
        <v>461.57</v>
      </c>
      <c r="V2131" s="5">
        <v>32</v>
      </c>
      <c r="W2131" s="5">
        <v>0</v>
      </c>
      <c r="X2131" s="5">
        <v>0.43</v>
      </c>
      <c r="Y2131" s="5">
        <v>494</v>
      </c>
      <c r="Z2131" s="5">
        <v>494</v>
      </c>
      <c r="AA2131" t="s">
        <v>64</v>
      </c>
      <c r="AB2131">
        <v>152.47999999999999</v>
      </c>
      <c r="AC2131">
        <v>11.14</v>
      </c>
      <c r="AD2131" t="s">
        <v>64</v>
      </c>
      <c r="AE2131" t="s">
        <v>56</v>
      </c>
      <c r="AF2131">
        <v>1040</v>
      </c>
      <c r="AG2131">
        <v>1040</v>
      </c>
      <c r="AO2131">
        <v>32</v>
      </c>
      <c r="AP2131">
        <v>0</v>
      </c>
      <c r="AW2131">
        <v>494</v>
      </c>
      <c r="BD2131" s="5">
        <v>494</v>
      </c>
      <c r="BE2131">
        <v>461.57</v>
      </c>
      <c r="BG2131">
        <f t="shared" si="237"/>
        <v>461.57</v>
      </c>
      <c r="BH2131">
        <v>32</v>
      </c>
    </row>
    <row r="2132" spans="1:61" x14ac:dyDescent="0.25">
      <c r="A2132" t="s">
        <v>54</v>
      </c>
      <c r="B2132">
        <v>110027</v>
      </c>
      <c r="C2132" t="s">
        <v>55</v>
      </c>
      <c r="D2132" t="s">
        <v>56</v>
      </c>
      <c r="E2132" s="1">
        <v>45975</v>
      </c>
      <c r="F2132" t="s">
        <v>2485</v>
      </c>
      <c r="G2132" t="s">
        <v>63</v>
      </c>
      <c r="H2132" t="str">
        <f t="shared" si="231"/>
        <v>Aggregator</v>
      </c>
      <c r="I2132">
        <v>222086000000000</v>
      </c>
      <c r="J2132">
        <v>29811</v>
      </c>
      <c r="K2132" s="3">
        <v>45975.665277777778</v>
      </c>
      <c r="L2132">
        <f t="shared" si="232"/>
        <v>14</v>
      </c>
      <c r="M2132" t="str">
        <f t="shared" si="233"/>
        <v>Friday</v>
      </c>
      <c r="N2132" s="1" t="str">
        <f t="shared" si="234"/>
        <v>November</v>
      </c>
      <c r="O2132" s="2">
        <v>0.66527777777777775</v>
      </c>
      <c r="P2132" s="2" t="str">
        <f t="shared" si="235"/>
        <v>Week 2</v>
      </c>
      <c r="Q2132" t="s">
        <v>59</v>
      </c>
      <c r="R2132" s="5">
        <v>308</v>
      </c>
      <c r="S2132" s="5">
        <v>-93.74</v>
      </c>
      <c r="T2132" s="5">
        <f t="shared" si="236"/>
        <v>30.435064935064933</v>
      </c>
      <c r="U2132" s="5">
        <v>214.26</v>
      </c>
      <c r="V2132" s="5">
        <v>32</v>
      </c>
      <c r="W2132" s="5">
        <v>0</v>
      </c>
      <c r="X2132" s="5">
        <v>-0.26</v>
      </c>
      <c r="Y2132" s="5">
        <v>246</v>
      </c>
      <c r="Z2132" s="5">
        <v>246</v>
      </c>
      <c r="AA2132" t="s">
        <v>64</v>
      </c>
      <c r="AB2132">
        <v>69.88</v>
      </c>
      <c r="AC2132">
        <v>4.78</v>
      </c>
      <c r="AD2132" t="s">
        <v>64</v>
      </c>
      <c r="AE2132" t="s">
        <v>56</v>
      </c>
      <c r="AF2132">
        <v>877</v>
      </c>
      <c r="AG2132">
        <v>877</v>
      </c>
      <c r="AO2132">
        <v>32</v>
      </c>
      <c r="AP2132">
        <v>0</v>
      </c>
      <c r="AW2132">
        <v>246</v>
      </c>
      <c r="BD2132" s="5">
        <v>246</v>
      </c>
      <c r="BE2132">
        <v>214.26</v>
      </c>
      <c r="BG2132">
        <f t="shared" si="237"/>
        <v>214.26</v>
      </c>
      <c r="BH2132">
        <v>32</v>
      </c>
    </row>
    <row r="2133" spans="1:61" x14ac:dyDescent="0.25">
      <c r="A2133" t="s">
        <v>54</v>
      </c>
      <c r="B2133">
        <v>110027</v>
      </c>
      <c r="C2133" t="s">
        <v>55</v>
      </c>
      <c r="D2133" t="s">
        <v>56</v>
      </c>
      <c r="E2133" s="1">
        <v>45975</v>
      </c>
      <c r="F2133" t="s">
        <v>2486</v>
      </c>
      <c r="G2133" t="s">
        <v>58</v>
      </c>
      <c r="H2133" t="str">
        <f t="shared" si="231"/>
        <v>Aggregator</v>
      </c>
      <c r="I2133">
        <v>7480809915</v>
      </c>
      <c r="J2133">
        <v>18528960</v>
      </c>
      <c r="K2133" s="3">
        <v>45975.666666666664</v>
      </c>
      <c r="L2133">
        <f t="shared" si="232"/>
        <v>14</v>
      </c>
      <c r="M2133" t="str">
        <f t="shared" si="233"/>
        <v>Friday</v>
      </c>
      <c r="N2133" s="1" t="str">
        <f t="shared" si="234"/>
        <v>November</v>
      </c>
      <c r="O2133" s="2">
        <v>0.66666666666666663</v>
      </c>
      <c r="P2133" s="2" t="str">
        <f t="shared" si="235"/>
        <v>Week 2</v>
      </c>
      <c r="Q2133" t="s">
        <v>59</v>
      </c>
      <c r="R2133" s="5">
        <v>249</v>
      </c>
      <c r="S2133" s="5">
        <v>-100</v>
      </c>
      <c r="T2133" s="5">
        <f t="shared" si="236"/>
        <v>40.160642570281126</v>
      </c>
      <c r="U2133" s="5">
        <v>149</v>
      </c>
      <c r="V2133" s="5">
        <v>32</v>
      </c>
      <c r="W2133" s="5">
        <v>0</v>
      </c>
      <c r="X2133" s="5">
        <v>0</v>
      </c>
      <c r="Y2133" s="5">
        <v>181</v>
      </c>
      <c r="Z2133" s="5">
        <v>181</v>
      </c>
      <c r="AA2133" t="s">
        <v>60</v>
      </c>
      <c r="AB2133">
        <v>38.57</v>
      </c>
      <c r="AC2133">
        <v>4.45</v>
      </c>
      <c r="AD2133" t="s">
        <v>60</v>
      </c>
      <c r="AE2133" t="s">
        <v>56</v>
      </c>
      <c r="AF2133">
        <v>9915</v>
      </c>
      <c r="AG2133">
        <v>9915</v>
      </c>
      <c r="AO2133">
        <v>32</v>
      </c>
      <c r="AP2133">
        <v>0</v>
      </c>
      <c r="AX2133">
        <v>181</v>
      </c>
      <c r="BD2133" s="5">
        <v>181</v>
      </c>
      <c r="BE2133">
        <v>149</v>
      </c>
      <c r="BG2133">
        <f t="shared" si="237"/>
        <v>149</v>
      </c>
      <c r="BI2133">
        <v>32</v>
      </c>
    </row>
    <row r="2134" spans="1:61" x14ac:dyDescent="0.25">
      <c r="A2134" t="s">
        <v>54</v>
      </c>
      <c r="B2134">
        <v>110027</v>
      </c>
      <c r="C2134" t="s">
        <v>55</v>
      </c>
      <c r="D2134" t="s">
        <v>56</v>
      </c>
      <c r="E2134" s="1">
        <v>45975</v>
      </c>
      <c r="F2134" t="s">
        <v>2487</v>
      </c>
      <c r="G2134" t="s">
        <v>63</v>
      </c>
      <c r="H2134" t="str">
        <f t="shared" si="231"/>
        <v>Aggregator</v>
      </c>
      <c r="I2134">
        <v>222086000000000</v>
      </c>
      <c r="J2134">
        <v>29811</v>
      </c>
      <c r="K2134" s="3">
        <v>45975.669444444444</v>
      </c>
      <c r="L2134">
        <f t="shared" si="232"/>
        <v>14</v>
      </c>
      <c r="M2134" t="str">
        <f t="shared" si="233"/>
        <v>Friday</v>
      </c>
      <c r="N2134" s="1" t="str">
        <f t="shared" si="234"/>
        <v>November</v>
      </c>
      <c r="O2134" s="2">
        <v>0.6694444444444444</v>
      </c>
      <c r="P2134" s="2" t="str">
        <f t="shared" si="235"/>
        <v>Week 2</v>
      </c>
      <c r="Q2134" t="s">
        <v>59</v>
      </c>
      <c r="R2134" s="5">
        <v>267</v>
      </c>
      <c r="S2134" s="5">
        <v>-93.75</v>
      </c>
      <c r="T2134" s="5">
        <f t="shared" si="236"/>
        <v>35.112359550561798</v>
      </c>
      <c r="U2134" s="5">
        <v>173.25</v>
      </c>
      <c r="V2134" s="5">
        <v>32</v>
      </c>
      <c r="W2134" s="5">
        <v>0</v>
      </c>
      <c r="X2134" s="5">
        <v>-0.25</v>
      </c>
      <c r="Y2134" s="5">
        <v>205</v>
      </c>
      <c r="Z2134" s="5">
        <v>205</v>
      </c>
      <c r="AA2134" t="s">
        <v>64</v>
      </c>
      <c r="AB2134">
        <v>47.3</v>
      </c>
      <c r="AC2134">
        <v>5.01</v>
      </c>
      <c r="AD2134" t="s">
        <v>64</v>
      </c>
      <c r="AE2134" t="s">
        <v>56</v>
      </c>
      <c r="AF2134">
        <v>9023</v>
      </c>
      <c r="AG2134">
        <v>9023</v>
      </c>
      <c r="AO2134">
        <v>32</v>
      </c>
      <c r="AP2134">
        <v>0</v>
      </c>
      <c r="AW2134">
        <v>205</v>
      </c>
      <c r="BD2134" s="5">
        <v>205</v>
      </c>
      <c r="BE2134">
        <v>173.25</v>
      </c>
      <c r="BG2134">
        <f t="shared" si="237"/>
        <v>173.25</v>
      </c>
      <c r="BH2134">
        <v>32</v>
      </c>
    </row>
    <row r="2135" spans="1:61" x14ac:dyDescent="0.25">
      <c r="A2135" t="s">
        <v>54</v>
      </c>
      <c r="B2135">
        <v>110027</v>
      </c>
      <c r="C2135" t="s">
        <v>55</v>
      </c>
      <c r="D2135" t="s">
        <v>56</v>
      </c>
      <c r="E2135" s="1">
        <v>45975</v>
      </c>
      <c r="F2135" t="s">
        <v>2488</v>
      </c>
      <c r="G2135" t="s">
        <v>63</v>
      </c>
      <c r="H2135" t="str">
        <f t="shared" si="231"/>
        <v>Aggregator</v>
      </c>
      <c r="I2135">
        <v>222087000000000</v>
      </c>
      <c r="J2135">
        <v>29811</v>
      </c>
      <c r="K2135" s="3">
        <v>45975.675000000003</v>
      </c>
      <c r="L2135">
        <f t="shared" si="232"/>
        <v>14</v>
      </c>
      <c r="M2135" t="str">
        <f t="shared" si="233"/>
        <v>Friday</v>
      </c>
      <c r="N2135" s="1" t="str">
        <f t="shared" si="234"/>
        <v>November</v>
      </c>
      <c r="O2135" s="2">
        <v>0.67500000000000004</v>
      </c>
      <c r="P2135" s="2" t="str">
        <f t="shared" si="235"/>
        <v>Week 2</v>
      </c>
      <c r="Q2135" t="s">
        <v>59</v>
      </c>
      <c r="R2135" s="5">
        <v>169</v>
      </c>
      <c r="S2135" s="5">
        <v>0</v>
      </c>
      <c r="T2135" s="5">
        <f t="shared" si="236"/>
        <v>0</v>
      </c>
      <c r="U2135" s="5">
        <v>169</v>
      </c>
      <c r="V2135" s="5">
        <v>32</v>
      </c>
      <c r="W2135" s="5">
        <v>0</v>
      </c>
      <c r="X2135" s="5">
        <v>0</v>
      </c>
      <c r="Y2135" s="5">
        <v>201</v>
      </c>
      <c r="Z2135" s="5">
        <v>201</v>
      </c>
      <c r="AA2135" t="s">
        <v>64</v>
      </c>
      <c r="AB2135">
        <v>29.83</v>
      </c>
      <c r="AC2135">
        <v>5.55</v>
      </c>
      <c r="AD2135" t="s">
        <v>64</v>
      </c>
      <c r="AE2135" t="s">
        <v>56</v>
      </c>
      <c r="AF2135">
        <v>585</v>
      </c>
      <c r="AG2135">
        <v>585</v>
      </c>
      <c r="AO2135">
        <v>32</v>
      </c>
      <c r="AP2135">
        <v>0</v>
      </c>
      <c r="AW2135">
        <v>201</v>
      </c>
      <c r="BD2135" s="5">
        <v>201</v>
      </c>
      <c r="BE2135">
        <v>169</v>
      </c>
      <c r="BG2135">
        <f t="shared" si="237"/>
        <v>169</v>
      </c>
      <c r="BH2135">
        <v>32</v>
      </c>
    </row>
    <row r="2136" spans="1:61" x14ac:dyDescent="0.25">
      <c r="A2136" t="s">
        <v>54</v>
      </c>
      <c r="B2136">
        <v>110027</v>
      </c>
      <c r="C2136" t="s">
        <v>55</v>
      </c>
      <c r="D2136" t="s">
        <v>56</v>
      </c>
      <c r="E2136" s="1">
        <v>45975</v>
      </c>
      <c r="F2136" t="s">
        <v>2489</v>
      </c>
      <c r="G2136" t="s">
        <v>58</v>
      </c>
      <c r="H2136" t="str">
        <f t="shared" si="231"/>
        <v>Aggregator</v>
      </c>
      <c r="I2136">
        <v>7477915510</v>
      </c>
      <c r="J2136">
        <v>18528960</v>
      </c>
      <c r="K2136" s="3">
        <v>45975.678472222222</v>
      </c>
      <c r="L2136">
        <f t="shared" si="232"/>
        <v>14</v>
      </c>
      <c r="M2136" t="str">
        <f t="shared" si="233"/>
        <v>Friday</v>
      </c>
      <c r="N2136" s="1" t="str">
        <f t="shared" si="234"/>
        <v>November</v>
      </c>
      <c r="O2136" s="2">
        <v>0.67847222222222225</v>
      </c>
      <c r="P2136" s="2" t="str">
        <f t="shared" si="235"/>
        <v>Week 2</v>
      </c>
      <c r="Q2136" t="s">
        <v>59</v>
      </c>
      <c r="R2136" s="5">
        <v>349</v>
      </c>
      <c r="S2136" s="5">
        <v>-174.5</v>
      </c>
      <c r="T2136" s="5">
        <f t="shared" si="236"/>
        <v>50</v>
      </c>
      <c r="U2136" s="5">
        <v>174.5</v>
      </c>
      <c r="V2136" s="5">
        <v>32</v>
      </c>
      <c r="W2136" s="5">
        <v>0</v>
      </c>
      <c r="X2136" s="5">
        <v>0</v>
      </c>
      <c r="Y2136" s="5">
        <v>206.5</v>
      </c>
      <c r="Z2136" s="5">
        <v>206.5</v>
      </c>
      <c r="AA2136" t="s">
        <v>60</v>
      </c>
      <c r="AB2136">
        <v>53.92</v>
      </c>
      <c r="AC2136">
        <v>4.7699999999999996</v>
      </c>
      <c r="AD2136" t="s">
        <v>60</v>
      </c>
      <c r="AE2136" t="s">
        <v>56</v>
      </c>
      <c r="AF2136">
        <v>5510</v>
      </c>
      <c r="AG2136">
        <v>5510</v>
      </c>
      <c r="AO2136">
        <v>32</v>
      </c>
      <c r="AP2136">
        <v>0</v>
      </c>
      <c r="AX2136">
        <v>206.5</v>
      </c>
      <c r="BD2136" s="5">
        <v>206.5</v>
      </c>
      <c r="BE2136">
        <v>174.5</v>
      </c>
      <c r="BG2136">
        <f t="shared" si="237"/>
        <v>174.5</v>
      </c>
      <c r="BI2136">
        <v>32</v>
      </c>
    </row>
    <row r="2137" spans="1:61" x14ac:dyDescent="0.25">
      <c r="A2137" t="s">
        <v>54</v>
      </c>
      <c r="B2137">
        <v>110027</v>
      </c>
      <c r="C2137" t="s">
        <v>55</v>
      </c>
      <c r="D2137" t="s">
        <v>56</v>
      </c>
      <c r="E2137" s="1">
        <v>45975</v>
      </c>
      <c r="F2137" t="s">
        <v>2490</v>
      </c>
      <c r="G2137" t="s">
        <v>58</v>
      </c>
      <c r="H2137" t="str">
        <f t="shared" si="231"/>
        <v>Aggregator</v>
      </c>
      <c r="I2137">
        <v>7479436237</v>
      </c>
      <c r="J2137">
        <v>18528960</v>
      </c>
      <c r="K2137" s="3">
        <v>45975.693749999999</v>
      </c>
      <c r="L2137">
        <f t="shared" si="232"/>
        <v>14</v>
      </c>
      <c r="M2137" t="str">
        <f t="shared" si="233"/>
        <v>Friday</v>
      </c>
      <c r="N2137" s="1" t="str">
        <f t="shared" si="234"/>
        <v>November</v>
      </c>
      <c r="O2137" s="2">
        <v>0.69374999999999998</v>
      </c>
      <c r="P2137" s="2" t="str">
        <f t="shared" si="235"/>
        <v>Week 2</v>
      </c>
      <c r="Q2137" t="s">
        <v>59</v>
      </c>
      <c r="R2137" s="5">
        <v>378</v>
      </c>
      <c r="S2137" s="5">
        <v>-100</v>
      </c>
      <c r="T2137" s="5">
        <f t="shared" si="236"/>
        <v>26.455026455026452</v>
      </c>
      <c r="U2137" s="5">
        <v>278</v>
      </c>
      <c r="V2137" s="5">
        <v>32</v>
      </c>
      <c r="W2137" s="5">
        <v>0</v>
      </c>
      <c r="X2137" s="5">
        <v>0</v>
      </c>
      <c r="Y2137" s="5">
        <v>310</v>
      </c>
      <c r="Z2137" s="5">
        <v>310</v>
      </c>
      <c r="AA2137" t="s">
        <v>60</v>
      </c>
      <c r="AB2137">
        <v>71.03</v>
      </c>
      <c r="AC2137">
        <v>8.36</v>
      </c>
      <c r="AD2137" t="s">
        <v>60</v>
      </c>
      <c r="AE2137" t="s">
        <v>56</v>
      </c>
      <c r="AF2137">
        <v>6237</v>
      </c>
      <c r="AG2137">
        <v>6237</v>
      </c>
      <c r="AO2137">
        <v>32</v>
      </c>
      <c r="AP2137">
        <v>0</v>
      </c>
      <c r="AX2137">
        <v>310</v>
      </c>
      <c r="BD2137" s="5">
        <v>310</v>
      </c>
      <c r="BE2137">
        <v>278</v>
      </c>
      <c r="BG2137">
        <f t="shared" si="237"/>
        <v>278</v>
      </c>
      <c r="BI2137">
        <v>32</v>
      </c>
    </row>
    <row r="2138" spans="1:61" x14ac:dyDescent="0.25">
      <c r="A2138" t="s">
        <v>54</v>
      </c>
      <c r="B2138">
        <v>110027</v>
      </c>
      <c r="C2138" t="s">
        <v>55</v>
      </c>
      <c r="D2138" t="s">
        <v>56</v>
      </c>
      <c r="E2138" s="1">
        <v>45975</v>
      </c>
      <c r="F2138" t="s">
        <v>2491</v>
      </c>
      <c r="G2138" t="s">
        <v>58</v>
      </c>
      <c r="H2138" t="str">
        <f t="shared" si="231"/>
        <v>Aggregator</v>
      </c>
      <c r="I2138">
        <v>7479480293</v>
      </c>
      <c r="J2138">
        <v>18528960</v>
      </c>
      <c r="K2138" s="3">
        <v>45975.700694444444</v>
      </c>
      <c r="L2138">
        <f t="shared" si="232"/>
        <v>14</v>
      </c>
      <c r="M2138" t="str">
        <f t="shared" si="233"/>
        <v>Friday</v>
      </c>
      <c r="N2138" s="1" t="str">
        <f t="shared" si="234"/>
        <v>November</v>
      </c>
      <c r="O2138" s="2">
        <v>0.7006944444444444</v>
      </c>
      <c r="P2138" s="2" t="str">
        <f t="shared" si="235"/>
        <v>Week 2</v>
      </c>
      <c r="Q2138" t="s">
        <v>59</v>
      </c>
      <c r="R2138" s="5">
        <v>497</v>
      </c>
      <c r="S2138" s="5">
        <v>-75</v>
      </c>
      <c r="T2138" s="5">
        <f t="shared" si="236"/>
        <v>15.090543259557343</v>
      </c>
      <c r="U2138" s="5">
        <v>422</v>
      </c>
      <c r="V2138" s="5">
        <v>32</v>
      </c>
      <c r="W2138" s="5">
        <v>0</v>
      </c>
      <c r="X2138" s="5">
        <v>0</v>
      </c>
      <c r="Y2138" s="5">
        <v>454</v>
      </c>
      <c r="Z2138" s="5">
        <v>454</v>
      </c>
      <c r="AA2138" t="s">
        <v>60</v>
      </c>
      <c r="AB2138">
        <v>131.32</v>
      </c>
      <c r="AC2138">
        <v>9.82</v>
      </c>
      <c r="AD2138" t="s">
        <v>60</v>
      </c>
      <c r="AE2138" t="s">
        <v>56</v>
      </c>
      <c r="AF2138">
        <v>293</v>
      </c>
      <c r="AG2138">
        <v>293</v>
      </c>
      <c r="AO2138">
        <v>32</v>
      </c>
      <c r="AP2138">
        <v>0</v>
      </c>
      <c r="AX2138">
        <v>454</v>
      </c>
      <c r="BD2138" s="5">
        <v>454</v>
      </c>
      <c r="BE2138">
        <v>422</v>
      </c>
      <c r="BG2138">
        <f t="shared" si="237"/>
        <v>422</v>
      </c>
      <c r="BI2138">
        <v>32</v>
      </c>
    </row>
    <row r="2139" spans="1:61" x14ac:dyDescent="0.25">
      <c r="A2139" t="s">
        <v>54</v>
      </c>
      <c r="B2139">
        <v>110027</v>
      </c>
      <c r="C2139" t="s">
        <v>55</v>
      </c>
      <c r="D2139" t="s">
        <v>56</v>
      </c>
      <c r="E2139" s="1">
        <v>45975</v>
      </c>
      <c r="F2139" t="s">
        <v>2492</v>
      </c>
      <c r="G2139" t="s">
        <v>58</v>
      </c>
      <c r="H2139" t="str">
        <f t="shared" si="231"/>
        <v>Aggregator</v>
      </c>
      <c r="I2139">
        <v>7476417541</v>
      </c>
      <c r="J2139">
        <v>18528960</v>
      </c>
      <c r="K2139" s="3">
        <v>45975.701388888891</v>
      </c>
      <c r="L2139">
        <f t="shared" si="232"/>
        <v>14</v>
      </c>
      <c r="M2139" t="str">
        <f t="shared" si="233"/>
        <v>Friday</v>
      </c>
      <c r="N2139" s="1" t="str">
        <f t="shared" si="234"/>
        <v>November</v>
      </c>
      <c r="O2139" s="2">
        <v>0.70138888888888884</v>
      </c>
      <c r="P2139" s="2" t="str">
        <f t="shared" si="235"/>
        <v>Week 2</v>
      </c>
      <c r="Q2139" t="s">
        <v>59</v>
      </c>
      <c r="R2139" s="5">
        <v>378</v>
      </c>
      <c r="S2139" s="5">
        <v>-100</v>
      </c>
      <c r="T2139" s="5">
        <f t="shared" si="236"/>
        <v>26.455026455026452</v>
      </c>
      <c r="U2139" s="5">
        <v>278</v>
      </c>
      <c r="V2139" s="5">
        <v>32</v>
      </c>
      <c r="W2139" s="5">
        <v>0</v>
      </c>
      <c r="X2139" s="5">
        <v>0</v>
      </c>
      <c r="Y2139" s="5">
        <v>310</v>
      </c>
      <c r="Z2139" s="5">
        <v>310</v>
      </c>
      <c r="AA2139" t="s">
        <v>60</v>
      </c>
      <c r="AB2139">
        <v>71.03</v>
      </c>
      <c r="AC2139">
        <v>8.36</v>
      </c>
      <c r="AD2139" t="s">
        <v>60</v>
      </c>
      <c r="AE2139" t="s">
        <v>56</v>
      </c>
      <c r="AF2139">
        <v>7541</v>
      </c>
      <c r="AG2139">
        <v>7541</v>
      </c>
      <c r="AO2139">
        <v>32</v>
      </c>
      <c r="AP2139">
        <v>0</v>
      </c>
      <c r="AX2139">
        <v>310</v>
      </c>
      <c r="BD2139" s="5">
        <v>310</v>
      </c>
      <c r="BE2139">
        <v>278</v>
      </c>
      <c r="BG2139">
        <f t="shared" si="237"/>
        <v>278</v>
      </c>
      <c r="BI2139">
        <v>32</v>
      </c>
    </row>
    <row r="2140" spans="1:61" x14ac:dyDescent="0.25">
      <c r="A2140" t="s">
        <v>54</v>
      </c>
      <c r="B2140">
        <v>110027</v>
      </c>
      <c r="C2140" t="s">
        <v>55</v>
      </c>
      <c r="D2140" t="s">
        <v>56</v>
      </c>
      <c r="E2140" s="1">
        <v>45975</v>
      </c>
      <c r="F2140" t="s">
        <v>2493</v>
      </c>
      <c r="G2140" t="s">
        <v>63</v>
      </c>
      <c r="H2140" t="str">
        <f t="shared" si="231"/>
        <v>Aggregator</v>
      </c>
      <c r="I2140">
        <v>222089000000000</v>
      </c>
      <c r="J2140">
        <v>29811</v>
      </c>
      <c r="K2140" s="3">
        <v>45975.705555555556</v>
      </c>
      <c r="L2140">
        <f t="shared" si="232"/>
        <v>14</v>
      </c>
      <c r="M2140" t="str">
        <f t="shared" si="233"/>
        <v>Friday</v>
      </c>
      <c r="N2140" s="1" t="str">
        <f t="shared" si="234"/>
        <v>November</v>
      </c>
      <c r="O2140" s="2">
        <v>0.7055555555555556</v>
      </c>
      <c r="P2140" s="2" t="str">
        <f t="shared" si="235"/>
        <v>Week 2</v>
      </c>
      <c r="Q2140" t="s">
        <v>59</v>
      </c>
      <c r="R2140" s="5">
        <v>314.66000000000003</v>
      </c>
      <c r="S2140" s="5">
        <v>-113.54</v>
      </c>
      <c r="T2140" s="5">
        <f t="shared" si="236"/>
        <v>36.083391597279601</v>
      </c>
      <c r="U2140" s="5">
        <v>201.12</v>
      </c>
      <c r="V2140" s="5">
        <v>32</v>
      </c>
      <c r="W2140" s="5">
        <v>0</v>
      </c>
      <c r="X2140" s="5">
        <v>-0.12</v>
      </c>
      <c r="Y2140" s="5">
        <v>233</v>
      </c>
      <c r="Z2140" s="5">
        <v>233</v>
      </c>
      <c r="AA2140" t="s">
        <v>64</v>
      </c>
      <c r="AB2140">
        <v>69.66</v>
      </c>
      <c r="AC2140">
        <v>4.5999999999999996</v>
      </c>
      <c r="AD2140" t="s">
        <v>64</v>
      </c>
      <c r="AE2140" t="s">
        <v>56</v>
      </c>
      <c r="AF2140">
        <v>5490</v>
      </c>
      <c r="AG2140">
        <v>5490</v>
      </c>
      <c r="AO2140">
        <v>32</v>
      </c>
      <c r="AP2140">
        <v>0</v>
      </c>
      <c r="AW2140">
        <v>233</v>
      </c>
      <c r="BD2140" s="5">
        <v>233</v>
      </c>
      <c r="BE2140">
        <v>201.12</v>
      </c>
      <c r="BG2140">
        <f t="shared" si="237"/>
        <v>201.12</v>
      </c>
      <c r="BH2140">
        <v>32</v>
      </c>
    </row>
    <row r="2141" spans="1:61" x14ac:dyDescent="0.25">
      <c r="A2141" t="s">
        <v>54</v>
      </c>
      <c r="B2141">
        <v>110027</v>
      </c>
      <c r="C2141" t="s">
        <v>55</v>
      </c>
      <c r="D2141" t="s">
        <v>56</v>
      </c>
      <c r="E2141" s="1">
        <v>45975</v>
      </c>
      <c r="F2141" t="s">
        <v>2494</v>
      </c>
      <c r="G2141" t="s">
        <v>63</v>
      </c>
      <c r="H2141" t="str">
        <f t="shared" si="231"/>
        <v>Aggregator</v>
      </c>
      <c r="I2141">
        <v>222090000000000</v>
      </c>
      <c r="J2141">
        <v>29811</v>
      </c>
      <c r="K2141" s="3">
        <v>45975.712500000001</v>
      </c>
      <c r="L2141">
        <f t="shared" si="232"/>
        <v>14</v>
      </c>
      <c r="M2141" t="str">
        <f t="shared" si="233"/>
        <v>Friday</v>
      </c>
      <c r="N2141" s="1" t="str">
        <f t="shared" si="234"/>
        <v>November</v>
      </c>
      <c r="O2141" s="2">
        <v>0.71250000000000002</v>
      </c>
      <c r="P2141" s="2" t="str">
        <f t="shared" si="235"/>
        <v>Week 2</v>
      </c>
      <c r="Q2141" t="s">
        <v>59</v>
      </c>
      <c r="R2141" s="5">
        <v>347</v>
      </c>
      <c r="S2141" s="5">
        <v>0</v>
      </c>
      <c r="T2141" s="5">
        <f t="shared" si="236"/>
        <v>0</v>
      </c>
      <c r="U2141" s="5">
        <v>347</v>
      </c>
      <c r="V2141" s="5">
        <v>32</v>
      </c>
      <c r="W2141" s="5">
        <v>0</v>
      </c>
      <c r="X2141" s="5">
        <v>0</v>
      </c>
      <c r="Y2141" s="5">
        <v>379</v>
      </c>
      <c r="Z2141" s="5">
        <v>379</v>
      </c>
      <c r="AA2141" t="s">
        <v>64</v>
      </c>
      <c r="AB2141">
        <v>80.5</v>
      </c>
      <c r="AC2141">
        <v>5.01</v>
      </c>
      <c r="AD2141" t="s">
        <v>64</v>
      </c>
      <c r="AE2141" t="s">
        <v>56</v>
      </c>
      <c r="AF2141">
        <v>3194</v>
      </c>
      <c r="AG2141">
        <v>3194</v>
      </c>
      <c r="AO2141">
        <v>32</v>
      </c>
      <c r="AP2141">
        <v>0</v>
      </c>
      <c r="AW2141">
        <v>379</v>
      </c>
      <c r="BD2141" s="5">
        <v>379</v>
      </c>
      <c r="BE2141">
        <v>347</v>
      </c>
      <c r="BG2141">
        <f t="shared" si="237"/>
        <v>347</v>
      </c>
      <c r="BH2141">
        <v>32</v>
      </c>
    </row>
    <row r="2142" spans="1:61" x14ac:dyDescent="0.25">
      <c r="A2142" t="s">
        <v>54</v>
      </c>
      <c r="B2142">
        <v>110027</v>
      </c>
      <c r="C2142" t="s">
        <v>55</v>
      </c>
      <c r="D2142" t="s">
        <v>56</v>
      </c>
      <c r="E2142" s="1">
        <v>45975</v>
      </c>
      <c r="F2142" t="s">
        <v>2495</v>
      </c>
      <c r="G2142" t="s">
        <v>63</v>
      </c>
      <c r="H2142" t="str">
        <f t="shared" si="231"/>
        <v>Aggregator</v>
      </c>
      <c r="I2142">
        <v>222090000000000</v>
      </c>
      <c r="J2142">
        <v>29811</v>
      </c>
      <c r="K2142" s="3">
        <v>45975.716666666667</v>
      </c>
      <c r="L2142">
        <f t="shared" si="232"/>
        <v>14</v>
      </c>
      <c r="M2142" t="str">
        <f t="shared" si="233"/>
        <v>Friday</v>
      </c>
      <c r="N2142" s="1" t="str">
        <f t="shared" si="234"/>
        <v>November</v>
      </c>
      <c r="O2142" s="2">
        <v>0.71666666666666667</v>
      </c>
      <c r="P2142" s="2" t="str">
        <f t="shared" si="235"/>
        <v>Week 2</v>
      </c>
      <c r="Q2142" t="s">
        <v>59</v>
      </c>
      <c r="R2142" s="5">
        <v>139</v>
      </c>
      <c r="S2142" s="5">
        <v>0</v>
      </c>
      <c r="T2142" s="5">
        <f t="shared" si="236"/>
        <v>0</v>
      </c>
      <c r="U2142" s="5">
        <v>139</v>
      </c>
      <c r="V2142" s="5">
        <v>32</v>
      </c>
      <c r="W2142" s="5">
        <v>0</v>
      </c>
      <c r="X2142" s="5">
        <v>0</v>
      </c>
      <c r="Y2142" s="5">
        <v>171</v>
      </c>
      <c r="Z2142" s="5">
        <v>171</v>
      </c>
      <c r="AA2142" t="s">
        <v>64</v>
      </c>
      <c r="AB2142">
        <v>26.61</v>
      </c>
      <c r="AC2142">
        <v>5.1100000000000003</v>
      </c>
      <c r="AD2142" t="s">
        <v>64</v>
      </c>
      <c r="AE2142" t="s">
        <v>56</v>
      </c>
      <c r="AF2142">
        <v>2227</v>
      </c>
      <c r="AG2142">
        <v>2227</v>
      </c>
      <c r="AO2142">
        <v>32</v>
      </c>
      <c r="AP2142">
        <v>0</v>
      </c>
      <c r="AW2142">
        <v>171</v>
      </c>
      <c r="BD2142" s="5">
        <v>171</v>
      </c>
      <c r="BE2142">
        <v>139</v>
      </c>
      <c r="BG2142">
        <f t="shared" si="237"/>
        <v>139</v>
      </c>
      <c r="BH2142">
        <v>32</v>
      </c>
    </row>
    <row r="2143" spans="1:61" x14ac:dyDescent="0.25">
      <c r="A2143" t="s">
        <v>54</v>
      </c>
      <c r="B2143">
        <v>110027</v>
      </c>
      <c r="C2143" t="s">
        <v>55</v>
      </c>
      <c r="D2143" t="s">
        <v>56</v>
      </c>
      <c r="E2143" s="1">
        <v>45975</v>
      </c>
      <c r="F2143" t="s">
        <v>2496</v>
      </c>
      <c r="G2143" t="s">
        <v>67</v>
      </c>
      <c r="H2143" t="str">
        <f t="shared" si="231"/>
        <v>Direct Sale</v>
      </c>
      <c r="K2143" s="3">
        <v>45975.716666666667</v>
      </c>
      <c r="L2143">
        <f t="shared" si="232"/>
        <v>14</v>
      </c>
      <c r="M2143" t="str">
        <f t="shared" si="233"/>
        <v>Friday</v>
      </c>
      <c r="N2143" s="1" t="str">
        <f t="shared" si="234"/>
        <v>November</v>
      </c>
      <c r="O2143" s="2">
        <v>0.71666666666666667</v>
      </c>
      <c r="P2143" s="2" t="str">
        <f t="shared" si="235"/>
        <v>Week 2</v>
      </c>
      <c r="Q2143" t="s">
        <v>59</v>
      </c>
      <c r="R2143" s="5">
        <v>59</v>
      </c>
      <c r="S2143" s="5">
        <v>0</v>
      </c>
      <c r="T2143" s="5">
        <f t="shared" si="236"/>
        <v>0</v>
      </c>
      <c r="U2143" s="5">
        <v>59</v>
      </c>
      <c r="V2143" s="5">
        <v>0</v>
      </c>
      <c r="W2143" s="5">
        <v>2.96</v>
      </c>
      <c r="X2143" s="5">
        <v>0.04</v>
      </c>
      <c r="Y2143" s="5">
        <v>62</v>
      </c>
      <c r="Z2143" s="5">
        <v>62</v>
      </c>
      <c r="AA2143" t="s">
        <v>73</v>
      </c>
      <c r="AB2143">
        <v>15.49</v>
      </c>
      <c r="AC2143">
        <v>2.14</v>
      </c>
      <c r="AD2143" t="s">
        <v>5778</v>
      </c>
      <c r="AE2143" t="s">
        <v>75</v>
      </c>
      <c r="AI2143" t="s">
        <v>89</v>
      </c>
      <c r="AJ2143" t="s">
        <v>56</v>
      </c>
      <c r="AK2143">
        <v>8929758003</v>
      </c>
      <c r="AO2143">
        <v>0</v>
      </c>
      <c r="AP2143">
        <v>0</v>
      </c>
      <c r="AQ2143">
        <v>62</v>
      </c>
      <c r="AZ2143">
        <v>59</v>
      </c>
      <c r="BA2143">
        <v>1.48</v>
      </c>
      <c r="BB2143">
        <v>59</v>
      </c>
      <c r="BC2143">
        <v>1.48</v>
      </c>
      <c r="BD2143" s="5">
        <v>62</v>
      </c>
      <c r="BE2143">
        <v>59</v>
      </c>
      <c r="BG2143">
        <f t="shared" si="237"/>
        <v>59</v>
      </c>
    </row>
    <row r="2144" spans="1:61" x14ac:dyDescent="0.25">
      <c r="A2144" t="s">
        <v>54</v>
      </c>
      <c r="B2144">
        <v>110027</v>
      </c>
      <c r="C2144" t="s">
        <v>55</v>
      </c>
      <c r="D2144" t="s">
        <v>56</v>
      </c>
      <c r="E2144" s="1">
        <v>45975</v>
      </c>
      <c r="F2144" t="s">
        <v>2497</v>
      </c>
      <c r="G2144" t="s">
        <v>63</v>
      </c>
      <c r="H2144" t="str">
        <f t="shared" si="231"/>
        <v>Aggregator</v>
      </c>
      <c r="I2144">
        <v>222090000000000</v>
      </c>
      <c r="J2144">
        <v>29811</v>
      </c>
      <c r="K2144" s="3">
        <v>45975.71875</v>
      </c>
      <c r="L2144">
        <f t="shared" si="232"/>
        <v>14</v>
      </c>
      <c r="M2144" t="str">
        <f t="shared" si="233"/>
        <v>Friday</v>
      </c>
      <c r="N2144" s="1" t="str">
        <f t="shared" si="234"/>
        <v>November</v>
      </c>
      <c r="O2144" s="2">
        <v>0.71875</v>
      </c>
      <c r="P2144" s="2" t="str">
        <f t="shared" si="235"/>
        <v>Week 2</v>
      </c>
      <c r="Q2144" t="s">
        <v>59</v>
      </c>
      <c r="R2144" s="5">
        <v>449</v>
      </c>
      <c r="S2144" s="5">
        <v>-93.75</v>
      </c>
      <c r="T2144" s="5">
        <f t="shared" si="236"/>
        <v>20.879732739420938</v>
      </c>
      <c r="U2144" s="5">
        <v>355.25</v>
      </c>
      <c r="V2144" s="5">
        <v>32</v>
      </c>
      <c r="W2144" s="5">
        <v>0</v>
      </c>
      <c r="X2144" s="5">
        <v>-0.25</v>
      </c>
      <c r="Y2144" s="5">
        <v>387</v>
      </c>
      <c r="Z2144" s="5">
        <v>387</v>
      </c>
      <c r="AA2144" t="s">
        <v>64</v>
      </c>
      <c r="AB2144">
        <v>82.64</v>
      </c>
      <c r="AC2144">
        <v>9.82</v>
      </c>
      <c r="AD2144" t="s">
        <v>64</v>
      </c>
      <c r="AE2144" t="s">
        <v>56</v>
      </c>
      <c r="AF2144">
        <v>4190</v>
      </c>
      <c r="AG2144">
        <v>4190</v>
      </c>
      <c r="AO2144">
        <v>32</v>
      </c>
      <c r="AP2144">
        <v>0</v>
      </c>
      <c r="AW2144">
        <v>387</v>
      </c>
      <c r="BD2144" s="5">
        <v>387</v>
      </c>
      <c r="BE2144">
        <v>355.25</v>
      </c>
      <c r="BG2144">
        <f t="shared" si="237"/>
        <v>355.25</v>
      </c>
      <c r="BH2144">
        <v>32</v>
      </c>
    </row>
    <row r="2145" spans="1:61" x14ac:dyDescent="0.25">
      <c r="A2145" t="s">
        <v>54</v>
      </c>
      <c r="B2145">
        <v>110027</v>
      </c>
      <c r="C2145" t="s">
        <v>55</v>
      </c>
      <c r="D2145" t="s">
        <v>56</v>
      </c>
      <c r="E2145" s="1">
        <v>45975</v>
      </c>
      <c r="F2145" t="s">
        <v>2498</v>
      </c>
      <c r="G2145" t="s">
        <v>58</v>
      </c>
      <c r="H2145" t="str">
        <f t="shared" si="231"/>
        <v>Aggregator</v>
      </c>
      <c r="I2145">
        <v>7478266338</v>
      </c>
      <c r="J2145">
        <v>18528960</v>
      </c>
      <c r="K2145" s="3">
        <v>45975.720833333333</v>
      </c>
      <c r="L2145">
        <f t="shared" si="232"/>
        <v>14</v>
      </c>
      <c r="M2145" t="str">
        <f t="shared" si="233"/>
        <v>Friday</v>
      </c>
      <c r="N2145" s="1" t="str">
        <f t="shared" si="234"/>
        <v>November</v>
      </c>
      <c r="O2145" s="2">
        <v>0.72083333333333333</v>
      </c>
      <c r="P2145" s="2" t="str">
        <f t="shared" si="235"/>
        <v>Week 2</v>
      </c>
      <c r="Q2145" t="s">
        <v>59</v>
      </c>
      <c r="R2145" s="5">
        <v>159</v>
      </c>
      <c r="S2145" s="5">
        <v>-79.5</v>
      </c>
      <c r="T2145" s="5">
        <f t="shared" si="236"/>
        <v>50</v>
      </c>
      <c r="U2145" s="5">
        <v>79.5</v>
      </c>
      <c r="V2145" s="5">
        <v>32</v>
      </c>
      <c r="W2145" s="5">
        <v>0</v>
      </c>
      <c r="X2145" s="5">
        <v>0</v>
      </c>
      <c r="Y2145" s="5">
        <v>111.5</v>
      </c>
      <c r="Z2145" s="5">
        <v>111.5</v>
      </c>
      <c r="AA2145" t="s">
        <v>60</v>
      </c>
      <c r="AB2145">
        <v>24.55</v>
      </c>
      <c r="AC2145">
        <v>2.82</v>
      </c>
      <c r="AD2145" t="s">
        <v>60</v>
      </c>
      <c r="AE2145" t="s">
        <v>56</v>
      </c>
      <c r="AF2145">
        <v>6338</v>
      </c>
      <c r="AG2145">
        <v>6338</v>
      </c>
      <c r="AO2145">
        <v>32</v>
      </c>
      <c r="AP2145">
        <v>0</v>
      </c>
      <c r="AX2145">
        <v>111.5</v>
      </c>
      <c r="BD2145" s="5">
        <v>111.5</v>
      </c>
      <c r="BE2145">
        <v>79.5</v>
      </c>
      <c r="BG2145">
        <f t="shared" si="237"/>
        <v>79.5</v>
      </c>
      <c r="BI2145">
        <v>32</v>
      </c>
    </row>
    <row r="2146" spans="1:61" x14ac:dyDescent="0.25">
      <c r="A2146" t="s">
        <v>54</v>
      </c>
      <c r="B2146">
        <v>110027</v>
      </c>
      <c r="C2146" t="s">
        <v>55</v>
      </c>
      <c r="D2146" t="s">
        <v>56</v>
      </c>
      <c r="E2146" s="1">
        <v>45975</v>
      </c>
      <c r="F2146" t="s">
        <v>2499</v>
      </c>
      <c r="G2146" t="s">
        <v>67</v>
      </c>
      <c r="H2146" t="str">
        <f t="shared" si="231"/>
        <v>Direct Sale</v>
      </c>
      <c r="K2146" s="3">
        <v>45975.730555555558</v>
      </c>
      <c r="L2146">
        <f t="shared" si="232"/>
        <v>14</v>
      </c>
      <c r="M2146" t="str">
        <f t="shared" si="233"/>
        <v>Friday</v>
      </c>
      <c r="N2146" s="1" t="str">
        <f t="shared" si="234"/>
        <v>November</v>
      </c>
      <c r="O2146" s="2">
        <v>0.73055555555555551</v>
      </c>
      <c r="P2146" s="2" t="str">
        <f t="shared" si="235"/>
        <v>Week 2</v>
      </c>
      <c r="Q2146" t="s">
        <v>59</v>
      </c>
      <c r="R2146" s="5">
        <v>199</v>
      </c>
      <c r="S2146" s="5">
        <v>0</v>
      </c>
      <c r="T2146" s="5">
        <f t="shared" si="236"/>
        <v>0</v>
      </c>
      <c r="U2146" s="5">
        <v>199</v>
      </c>
      <c r="V2146" s="5">
        <v>0</v>
      </c>
      <c r="W2146" s="5">
        <v>9.9600000000000009</v>
      </c>
      <c r="X2146" s="5">
        <v>0.04</v>
      </c>
      <c r="Y2146" s="5">
        <v>209</v>
      </c>
      <c r="Z2146" s="5">
        <v>209</v>
      </c>
      <c r="AA2146" t="s">
        <v>68</v>
      </c>
      <c r="AB2146">
        <v>48.52</v>
      </c>
      <c r="AC2146">
        <v>4.7699999999999996</v>
      </c>
      <c r="AD2146" t="s">
        <v>5775</v>
      </c>
      <c r="AI2146" t="s">
        <v>2500</v>
      </c>
      <c r="AJ2146" t="s">
        <v>576</v>
      </c>
      <c r="AK2146">
        <v>8860473534</v>
      </c>
      <c r="AO2146">
        <v>0</v>
      </c>
      <c r="AP2146">
        <v>0</v>
      </c>
      <c r="AR2146">
        <v>209</v>
      </c>
      <c r="AZ2146">
        <v>199</v>
      </c>
      <c r="BA2146">
        <v>4.9800000000000004</v>
      </c>
      <c r="BB2146">
        <v>199</v>
      </c>
      <c r="BC2146">
        <v>4.9800000000000004</v>
      </c>
      <c r="BD2146" s="5">
        <v>209</v>
      </c>
      <c r="BE2146">
        <v>199</v>
      </c>
      <c r="BG2146">
        <f t="shared" si="237"/>
        <v>199</v>
      </c>
    </row>
    <row r="2147" spans="1:61" x14ac:dyDescent="0.25">
      <c r="A2147" t="s">
        <v>54</v>
      </c>
      <c r="B2147">
        <v>110027</v>
      </c>
      <c r="C2147" t="s">
        <v>55</v>
      </c>
      <c r="D2147" t="s">
        <v>56</v>
      </c>
      <c r="E2147" s="1">
        <v>45975</v>
      </c>
      <c r="F2147" t="s">
        <v>2501</v>
      </c>
      <c r="G2147" t="s">
        <v>67</v>
      </c>
      <c r="H2147" t="str">
        <f t="shared" si="231"/>
        <v>Direct Sale</v>
      </c>
      <c r="K2147" s="3">
        <v>45975.73333333333</v>
      </c>
      <c r="L2147">
        <f t="shared" si="232"/>
        <v>14</v>
      </c>
      <c r="M2147" t="str">
        <f t="shared" si="233"/>
        <v>Friday</v>
      </c>
      <c r="N2147" s="1" t="str">
        <f t="shared" si="234"/>
        <v>November</v>
      </c>
      <c r="O2147" s="2">
        <v>0.73333333333333328</v>
      </c>
      <c r="P2147" s="2" t="str">
        <f t="shared" si="235"/>
        <v>Week 2</v>
      </c>
      <c r="Q2147" t="s">
        <v>59</v>
      </c>
      <c r="R2147" s="5">
        <v>219</v>
      </c>
      <c r="S2147" s="5">
        <v>0</v>
      </c>
      <c r="T2147" s="5">
        <f t="shared" si="236"/>
        <v>0</v>
      </c>
      <c r="U2147" s="5">
        <v>219</v>
      </c>
      <c r="V2147" s="5">
        <v>0</v>
      </c>
      <c r="W2147" s="5">
        <v>10.96</v>
      </c>
      <c r="X2147" s="5">
        <v>0.04</v>
      </c>
      <c r="Y2147" s="5">
        <v>230</v>
      </c>
      <c r="Z2147" s="5">
        <v>230</v>
      </c>
      <c r="AA2147" t="s">
        <v>68</v>
      </c>
      <c r="AB2147">
        <v>52</v>
      </c>
      <c r="AC2147">
        <v>1.96</v>
      </c>
      <c r="AD2147" t="s">
        <v>5778</v>
      </c>
      <c r="AE2147" t="s">
        <v>75</v>
      </c>
      <c r="AI2147" t="s">
        <v>89</v>
      </c>
      <c r="AJ2147" t="s">
        <v>56</v>
      </c>
      <c r="AK2147">
        <v>8929758003</v>
      </c>
      <c r="AO2147">
        <v>0</v>
      </c>
      <c r="AP2147">
        <v>0</v>
      </c>
      <c r="AR2147">
        <v>230</v>
      </c>
      <c r="AZ2147">
        <v>219</v>
      </c>
      <c r="BA2147">
        <v>5.48</v>
      </c>
      <c r="BB2147">
        <v>219</v>
      </c>
      <c r="BC2147">
        <v>5.48</v>
      </c>
      <c r="BD2147" s="5">
        <v>230</v>
      </c>
      <c r="BE2147">
        <v>219</v>
      </c>
      <c r="BG2147">
        <f t="shared" si="237"/>
        <v>219</v>
      </c>
    </row>
    <row r="2148" spans="1:61" x14ac:dyDescent="0.25">
      <c r="A2148" t="s">
        <v>54</v>
      </c>
      <c r="B2148">
        <v>110027</v>
      </c>
      <c r="C2148" t="s">
        <v>55</v>
      </c>
      <c r="D2148" t="s">
        <v>56</v>
      </c>
      <c r="E2148" s="1">
        <v>45975</v>
      </c>
      <c r="F2148" t="s">
        <v>2502</v>
      </c>
      <c r="G2148" t="s">
        <v>58</v>
      </c>
      <c r="H2148" t="str">
        <f t="shared" si="231"/>
        <v>Aggregator</v>
      </c>
      <c r="I2148">
        <v>7476793598</v>
      </c>
      <c r="J2148">
        <v>18528960</v>
      </c>
      <c r="K2148" s="3">
        <v>45975.745138888888</v>
      </c>
      <c r="L2148">
        <f t="shared" si="232"/>
        <v>14</v>
      </c>
      <c r="M2148" t="str">
        <f t="shared" si="233"/>
        <v>Friday</v>
      </c>
      <c r="N2148" s="1" t="str">
        <f t="shared" si="234"/>
        <v>November</v>
      </c>
      <c r="O2148" s="2">
        <v>0.74513888888888891</v>
      </c>
      <c r="P2148" s="2" t="str">
        <f t="shared" si="235"/>
        <v>Week 2</v>
      </c>
      <c r="Q2148" t="s">
        <v>59</v>
      </c>
      <c r="R2148" s="5">
        <v>905</v>
      </c>
      <c r="S2148" s="5">
        <v>0</v>
      </c>
      <c r="T2148" s="5">
        <f t="shared" si="236"/>
        <v>0</v>
      </c>
      <c r="U2148" s="5">
        <v>905</v>
      </c>
      <c r="V2148" s="5">
        <v>32</v>
      </c>
      <c r="W2148" s="5">
        <v>0</v>
      </c>
      <c r="X2148" s="5">
        <v>0</v>
      </c>
      <c r="Y2148" s="5">
        <v>937</v>
      </c>
      <c r="Z2148" s="5">
        <v>937</v>
      </c>
      <c r="AA2148" t="s">
        <v>60</v>
      </c>
      <c r="AB2148">
        <v>188.36</v>
      </c>
      <c r="AC2148">
        <v>19.84</v>
      </c>
      <c r="AD2148" t="s">
        <v>60</v>
      </c>
      <c r="AE2148" t="s">
        <v>56</v>
      </c>
      <c r="AF2148">
        <v>3598</v>
      </c>
      <c r="AG2148">
        <v>3598</v>
      </c>
      <c r="AO2148">
        <v>32</v>
      </c>
      <c r="AP2148">
        <v>0</v>
      </c>
      <c r="AX2148">
        <v>937</v>
      </c>
      <c r="BD2148" s="5">
        <v>937</v>
      </c>
      <c r="BE2148">
        <v>905</v>
      </c>
      <c r="BG2148">
        <f t="shared" si="237"/>
        <v>905</v>
      </c>
      <c r="BI2148">
        <v>32</v>
      </c>
    </row>
    <row r="2149" spans="1:61" x14ac:dyDescent="0.25">
      <c r="A2149" t="s">
        <v>54</v>
      </c>
      <c r="B2149">
        <v>110027</v>
      </c>
      <c r="C2149" t="s">
        <v>55</v>
      </c>
      <c r="D2149" t="s">
        <v>56</v>
      </c>
      <c r="E2149" s="1">
        <v>45975</v>
      </c>
      <c r="F2149" t="s">
        <v>2503</v>
      </c>
      <c r="G2149" t="s">
        <v>58</v>
      </c>
      <c r="H2149" t="str">
        <f t="shared" si="231"/>
        <v>Aggregator</v>
      </c>
      <c r="I2149">
        <v>7481242085</v>
      </c>
      <c r="J2149">
        <v>18528960</v>
      </c>
      <c r="K2149" s="3">
        <v>45975.745833333334</v>
      </c>
      <c r="L2149">
        <f t="shared" si="232"/>
        <v>14</v>
      </c>
      <c r="M2149" t="str">
        <f t="shared" si="233"/>
        <v>Friday</v>
      </c>
      <c r="N2149" s="1" t="str">
        <f t="shared" si="234"/>
        <v>November</v>
      </c>
      <c r="O2149" s="2">
        <v>0.74583333333333335</v>
      </c>
      <c r="P2149" s="2" t="str">
        <f t="shared" si="235"/>
        <v>Week 2</v>
      </c>
      <c r="Q2149" t="s">
        <v>59</v>
      </c>
      <c r="R2149" s="5">
        <v>189</v>
      </c>
      <c r="S2149" s="5">
        <v>0</v>
      </c>
      <c r="T2149" s="5">
        <f t="shared" si="236"/>
        <v>0</v>
      </c>
      <c r="U2149" s="5">
        <v>189</v>
      </c>
      <c r="V2149" s="5">
        <v>32</v>
      </c>
      <c r="W2149" s="5">
        <v>0</v>
      </c>
      <c r="X2149" s="5">
        <v>0</v>
      </c>
      <c r="Y2149" s="5">
        <v>221</v>
      </c>
      <c r="Z2149" s="5">
        <v>221</v>
      </c>
      <c r="AA2149" t="s">
        <v>60</v>
      </c>
      <c r="AB2149">
        <v>38.65</v>
      </c>
      <c r="AC2149">
        <v>3.38</v>
      </c>
      <c r="AD2149" t="s">
        <v>60</v>
      </c>
      <c r="AE2149" t="s">
        <v>56</v>
      </c>
      <c r="AF2149">
        <v>2085</v>
      </c>
      <c r="AG2149">
        <v>2085</v>
      </c>
      <c r="AO2149">
        <v>32</v>
      </c>
      <c r="AP2149">
        <v>0</v>
      </c>
      <c r="AX2149">
        <v>221</v>
      </c>
      <c r="BD2149" s="5">
        <v>221</v>
      </c>
      <c r="BE2149">
        <v>189</v>
      </c>
      <c r="BG2149">
        <f t="shared" si="237"/>
        <v>189</v>
      </c>
      <c r="BI2149">
        <v>32</v>
      </c>
    </row>
    <row r="2150" spans="1:61" x14ac:dyDescent="0.25">
      <c r="A2150" t="s">
        <v>54</v>
      </c>
      <c r="B2150">
        <v>110027</v>
      </c>
      <c r="C2150" t="s">
        <v>55</v>
      </c>
      <c r="D2150" t="s">
        <v>56</v>
      </c>
      <c r="E2150" s="1">
        <v>45975</v>
      </c>
      <c r="F2150" t="s">
        <v>2504</v>
      </c>
      <c r="G2150" t="s">
        <v>67</v>
      </c>
      <c r="H2150" t="str">
        <f t="shared" si="231"/>
        <v>Direct Sale</v>
      </c>
      <c r="K2150" s="3">
        <v>45975.745833333334</v>
      </c>
      <c r="L2150">
        <f t="shared" si="232"/>
        <v>14</v>
      </c>
      <c r="M2150" t="str">
        <f t="shared" si="233"/>
        <v>Friday</v>
      </c>
      <c r="N2150" s="1" t="str">
        <f t="shared" si="234"/>
        <v>November</v>
      </c>
      <c r="O2150" s="2">
        <v>0.74583333333333335</v>
      </c>
      <c r="P2150" s="2" t="str">
        <f t="shared" si="235"/>
        <v>Week 2</v>
      </c>
      <c r="Q2150" t="s">
        <v>59</v>
      </c>
      <c r="R2150" s="5">
        <v>498</v>
      </c>
      <c r="S2150" s="5">
        <v>0</v>
      </c>
      <c r="T2150" s="5">
        <f t="shared" si="236"/>
        <v>0</v>
      </c>
      <c r="U2150" s="5">
        <v>498</v>
      </c>
      <c r="V2150" s="5">
        <v>0</v>
      </c>
      <c r="W2150" s="5">
        <v>24.9</v>
      </c>
      <c r="X2150" s="5">
        <v>0.1</v>
      </c>
      <c r="Y2150" s="5">
        <v>523</v>
      </c>
      <c r="Z2150" s="5">
        <v>523</v>
      </c>
      <c r="AA2150" t="s">
        <v>73</v>
      </c>
      <c r="AB2150">
        <v>120.74</v>
      </c>
      <c r="AC2150">
        <v>10.68</v>
      </c>
      <c r="AD2150" t="s">
        <v>5778</v>
      </c>
      <c r="AE2150" t="s">
        <v>75</v>
      </c>
      <c r="AI2150" t="s">
        <v>89</v>
      </c>
      <c r="AJ2150" t="s">
        <v>56</v>
      </c>
      <c r="AK2150">
        <v>8929758003</v>
      </c>
      <c r="AO2150">
        <v>0</v>
      </c>
      <c r="AP2150">
        <v>0</v>
      </c>
      <c r="AQ2150">
        <v>523</v>
      </c>
      <c r="AZ2150">
        <v>498</v>
      </c>
      <c r="BA2150">
        <v>12.45</v>
      </c>
      <c r="BB2150">
        <v>498</v>
      </c>
      <c r="BC2150">
        <v>12.45</v>
      </c>
      <c r="BD2150" s="5">
        <v>523</v>
      </c>
      <c r="BE2150">
        <v>498</v>
      </c>
      <c r="BG2150">
        <f t="shared" si="237"/>
        <v>498</v>
      </c>
    </row>
    <row r="2151" spans="1:61" x14ac:dyDescent="0.25">
      <c r="A2151" t="s">
        <v>54</v>
      </c>
      <c r="B2151">
        <v>110027</v>
      </c>
      <c r="C2151" t="s">
        <v>55</v>
      </c>
      <c r="D2151" t="s">
        <v>56</v>
      </c>
      <c r="E2151" s="1">
        <v>45975</v>
      </c>
      <c r="F2151" t="s">
        <v>2505</v>
      </c>
      <c r="G2151" t="s">
        <v>67</v>
      </c>
      <c r="H2151" t="str">
        <f t="shared" si="231"/>
        <v>Direct Sale</v>
      </c>
      <c r="K2151" s="3">
        <v>45975.753472222219</v>
      </c>
      <c r="L2151">
        <f t="shared" si="232"/>
        <v>14</v>
      </c>
      <c r="M2151" t="str">
        <f t="shared" si="233"/>
        <v>Friday</v>
      </c>
      <c r="N2151" s="1" t="str">
        <f t="shared" si="234"/>
        <v>November</v>
      </c>
      <c r="O2151" s="2">
        <v>0.75347222222222221</v>
      </c>
      <c r="P2151" s="2" t="str">
        <f t="shared" si="235"/>
        <v>Week 2</v>
      </c>
      <c r="Q2151" t="s">
        <v>59</v>
      </c>
      <c r="R2151" s="5">
        <v>236</v>
      </c>
      <c r="S2151" s="5">
        <v>0</v>
      </c>
      <c r="T2151" s="5">
        <f t="shared" si="236"/>
        <v>0</v>
      </c>
      <c r="U2151" s="5">
        <v>236</v>
      </c>
      <c r="V2151" s="5">
        <v>0</v>
      </c>
      <c r="W2151" s="5">
        <v>11.8</v>
      </c>
      <c r="X2151" s="5">
        <v>0.2</v>
      </c>
      <c r="Y2151" s="5">
        <v>248</v>
      </c>
      <c r="Z2151" s="5">
        <v>248</v>
      </c>
      <c r="AA2151" t="s">
        <v>73</v>
      </c>
      <c r="AB2151">
        <v>61.98</v>
      </c>
      <c r="AC2151">
        <v>7.84</v>
      </c>
      <c r="AD2151" t="s">
        <v>5775</v>
      </c>
      <c r="AI2151" t="s">
        <v>2506</v>
      </c>
      <c r="AJ2151" t="s">
        <v>2507</v>
      </c>
      <c r="AK2151">
        <v>9899479474</v>
      </c>
      <c r="AO2151">
        <v>0</v>
      </c>
      <c r="AP2151">
        <v>0</v>
      </c>
      <c r="AQ2151">
        <v>248</v>
      </c>
      <c r="AZ2151">
        <v>236</v>
      </c>
      <c r="BA2151">
        <v>5.9</v>
      </c>
      <c r="BB2151">
        <v>236</v>
      </c>
      <c r="BC2151">
        <v>5.9</v>
      </c>
      <c r="BD2151" s="5">
        <v>248</v>
      </c>
      <c r="BE2151">
        <v>236</v>
      </c>
      <c r="BG2151">
        <f t="shared" si="237"/>
        <v>236</v>
      </c>
    </row>
    <row r="2152" spans="1:61" x14ac:dyDescent="0.25">
      <c r="A2152" t="s">
        <v>54</v>
      </c>
      <c r="B2152">
        <v>110027</v>
      </c>
      <c r="C2152" t="s">
        <v>55</v>
      </c>
      <c r="D2152" t="s">
        <v>56</v>
      </c>
      <c r="E2152" s="1">
        <v>45975</v>
      </c>
      <c r="F2152" t="s">
        <v>2508</v>
      </c>
      <c r="G2152" t="s">
        <v>67</v>
      </c>
      <c r="H2152" t="str">
        <f t="shared" si="231"/>
        <v>Direct Sale</v>
      </c>
      <c r="K2152" s="3">
        <v>45975.753472222219</v>
      </c>
      <c r="L2152">
        <f t="shared" si="232"/>
        <v>14</v>
      </c>
      <c r="M2152" t="str">
        <f t="shared" si="233"/>
        <v>Friday</v>
      </c>
      <c r="N2152" s="1" t="str">
        <f t="shared" si="234"/>
        <v>November</v>
      </c>
      <c r="O2152" s="2">
        <v>0.75347222222222221</v>
      </c>
      <c r="P2152" s="2" t="str">
        <f t="shared" si="235"/>
        <v>Week 2</v>
      </c>
      <c r="Q2152" t="s">
        <v>59</v>
      </c>
      <c r="R2152" s="5">
        <v>298</v>
      </c>
      <c r="S2152" s="5">
        <v>0</v>
      </c>
      <c r="T2152" s="5">
        <f t="shared" si="236"/>
        <v>0</v>
      </c>
      <c r="U2152" s="5">
        <v>298</v>
      </c>
      <c r="V2152" s="5">
        <v>0</v>
      </c>
      <c r="W2152" s="5">
        <v>14.9</v>
      </c>
      <c r="X2152" s="5">
        <v>0.1</v>
      </c>
      <c r="Y2152" s="5">
        <v>313</v>
      </c>
      <c r="Z2152" s="5">
        <v>313</v>
      </c>
      <c r="AA2152" t="s">
        <v>73</v>
      </c>
      <c r="AB2152">
        <v>83.06</v>
      </c>
      <c r="AC2152">
        <v>5.04</v>
      </c>
      <c r="AD2152" t="s">
        <v>5778</v>
      </c>
      <c r="AE2152" t="s">
        <v>75</v>
      </c>
      <c r="AI2152" t="s">
        <v>2509</v>
      </c>
      <c r="AJ2152" t="s">
        <v>576</v>
      </c>
      <c r="AK2152">
        <v>8860772651</v>
      </c>
      <c r="AO2152">
        <v>0</v>
      </c>
      <c r="AP2152">
        <v>0</v>
      </c>
      <c r="AQ2152">
        <v>313</v>
      </c>
      <c r="AZ2152">
        <v>298</v>
      </c>
      <c r="BA2152">
        <v>7.45</v>
      </c>
      <c r="BB2152">
        <v>298</v>
      </c>
      <c r="BC2152">
        <v>7.45</v>
      </c>
      <c r="BD2152" s="5">
        <v>313</v>
      </c>
      <c r="BE2152">
        <v>298</v>
      </c>
      <c r="BG2152">
        <f t="shared" si="237"/>
        <v>298</v>
      </c>
    </row>
    <row r="2153" spans="1:61" x14ac:dyDescent="0.25">
      <c r="A2153" t="s">
        <v>54</v>
      </c>
      <c r="B2153">
        <v>110027</v>
      </c>
      <c r="C2153" t="s">
        <v>55</v>
      </c>
      <c r="D2153" t="s">
        <v>56</v>
      </c>
      <c r="E2153" s="1">
        <v>45975</v>
      </c>
      <c r="F2153" t="s">
        <v>2510</v>
      </c>
      <c r="G2153" t="s">
        <v>67</v>
      </c>
      <c r="H2153" t="str">
        <f t="shared" si="231"/>
        <v>Direct Sale</v>
      </c>
      <c r="K2153" s="3">
        <v>45975.763194444444</v>
      </c>
      <c r="L2153">
        <f t="shared" si="232"/>
        <v>14</v>
      </c>
      <c r="M2153" t="str">
        <f t="shared" si="233"/>
        <v>Friday</v>
      </c>
      <c r="N2153" s="1" t="str">
        <f t="shared" si="234"/>
        <v>November</v>
      </c>
      <c r="O2153" s="2">
        <v>0.7631944444444444</v>
      </c>
      <c r="P2153" s="2" t="str">
        <f t="shared" si="235"/>
        <v>Week 2</v>
      </c>
      <c r="Q2153" t="s">
        <v>59</v>
      </c>
      <c r="R2153" s="5">
        <v>99</v>
      </c>
      <c r="S2153" s="5">
        <v>0</v>
      </c>
      <c r="T2153" s="5">
        <f t="shared" si="236"/>
        <v>0</v>
      </c>
      <c r="U2153" s="5">
        <v>99</v>
      </c>
      <c r="V2153" s="5">
        <v>0</v>
      </c>
      <c r="W2153" s="5">
        <v>4.96</v>
      </c>
      <c r="X2153" s="5">
        <v>0.04</v>
      </c>
      <c r="Y2153" s="5">
        <v>104</v>
      </c>
      <c r="Z2153" s="5">
        <v>104</v>
      </c>
      <c r="AA2153" t="s">
        <v>73</v>
      </c>
      <c r="AB2153">
        <v>21.83</v>
      </c>
      <c r="AC2153">
        <v>1.96</v>
      </c>
      <c r="AD2153" t="s">
        <v>5778</v>
      </c>
      <c r="AE2153" t="s">
        <v>75</v>
      </c>
      <c r="AI2153" t="s">
        <v>89</v>
      </c>
      <c r="AJ2153" t="s">
        <v>56</v>
      </c>
      <c r="AK2153">
        <v>8929758003</v>
      </c>
      <c r="AO2153">
        <v>0</v>
      </c>
      <c r="AP2153">
        <v>0</v>
      </c>
      <c r="AQ2153">
        <v>104</v>
      </c>
      <c r="AZ2153">
        <v>99</v>
      </c>
      <c r="BA2153">
        <v>2.48</v>
      </c>
      <c r="BB2153">
        <v>99</v>
      </c>
      <c r="BC2153">
        <v>2.48</v>
      </c>
      <c r="BD2153" s="5">
        <v>104</v>
      </c>
      <c r="BE2153">
        <v>99</v>
      </c>
      <c r="BG2153">
        <f t="shared" si="237"/>
        <v>99</v>
      </c>
    </row>
    <row r="2154" spans="1:61" x14ac:dyDescent="0.25">
      <c r="A2154" t="s">
        <v>54</v>
      </c>
      <c r="B2154">
        <v>110027</v>
      </c>
      <c r="C2154" t="s">
        <v>55</v>
      </c>
      <c r="D2154" t="s">
        <v>56</v>
      </c>
      <c r="E2154" s="1">
        <v>45975</v>
      </c>
      <c r="F2154" t="s">
        <v>2511</v>
      </c>
      <c r="G2154" t="s">
        <v>67</v>
      </c>
      <c r="H2154" t="str">
        <f t="shared" si="231"/>
        <v>Direct Sale</v>
      </c>
      <c r="K2154" s="3">
        <v>45975.779861111114</v>
      </c>
      <c r="L2154">
        <f t="shared" si="232"/>
        <v>14</v>
      </c>
      <c r="M2154" t="str">
        <f t="shared" si="233"/>
        <v>Friday</v>
      </c>
      <c r="N2154" s="1" t="str">
        <f t="shared" si="234"/>
        <v>November</v>
      </c>
      <c r="O2154" s="2">
        <v>0.77986111111111112</v>
      </c>
      <c r="P2154" s="2" t="str">
        <f t="shared" si="235"/>
        <v>Week 2</v>
      </c>
      <c r="Q2154" t="s">
        <v>59</v>
      </c>
      <c r="R2154" s="5">
        <v>1184</v>
      </c>
      <c r="S2154" s="5">
        <v>0</v>
      </c>
      <c r="T2154" s="5">
        <f t="shared" si="236"/>
        <v>0</v>
      </c>
      <c r="U2154" s="5">
        <v>1184</v>
      </c>
      <c r="V2154" s="5">
        <v>0</v>
      </c>
      <c r="W2154" s="5">
        <v>59.2</v>
      </c>
      <c r="X2154" s="5">
        <v>-0.2</v>
      </c>
      <c r="Y2154" s="5">
        <v>1243</v>
      </c>
      <c r="Z2154" s="5">
        <v>1243</v>
      </c>
      <c r="AA2154" t="s">
        <v>68</v>
      </c>
      <c r="AB2154">
        <v>241.62</v>
      </c>
      <c r="AC2154">
        <v>20.58</v>
      </c>
      <c r="AD2154" t="s">
        <v>5778</v>
      </c>
      <c r="AE2154" t="s">
        <v>75</v>
      </c>
      <c r="AI2154" t="s">
        <v>1142</v>
      </c>
      <c r="AJ2154" t="s">
        <v>184</v>
      </c>
      <c r="AK2154">
        <v>9000000076</v>
      </c>
      <c r="AO2154">
        <v>0</v>
      </c>
      <c r="AP2154">
        <v>0</v>
      </c>
      <c r="AR2154">
        <v>1243</v>
      </c>
      <c r="AZ2154">
        <v>1184</v>
      </c>
      <c r="BA2154">
        <v>29.6</v>
      </c>
      <c r="BB2154">
        <v>1184</v>
      </c>
      <c r="BC2154">
        <v>29.6</v>
      </c>
      <c r="BD2154" s="5">
        <v>1243</v>
      </c>
      <c r="BE2154">
        <v>1184</v>
      </c>
      <c r="BG2154">
        <f t="shared" si="237"/>
        <v>1184</v>
      </c>
    </row>
    <row r="2155" spans="1:61" x14ac:dyDescent="0.25">
      <c r="A2155" t="s">
        <v>54</v>
      </c>
      <c r="B2155">
        <v>110027</v>
      </c>
      <c r="C2155" t="s">
        <v>55</v>
      </c>
      <c r="D2155" t="s">
        <v>56</v>
      </c>
      <c r="E2155" s="1">
        <v>45975</v>
      </c>
      <c r="F2155" t="s">
        <v>2512</v>
      </c>
      <c r="G2155" t="s">
        <v>67</v>
      </c>
      <c r="H2155" t="str">
        <f t="shared" si="231"/>
        <v>Direct Sale</v>
      </c>
      <c r="K2155" s="3">
        <v>45975.78125</v>
      </c>
      <c r="L2155">
        <f t="shared" si="232"/>
        <v>14</v>
      </c>
      <c r="M2155" t="str">
        <f t="shared" si="233"/>
        <v>Friday</v>
      </c>
      <c r="N2155" s="1" t="str">
        <f t="shared" si="234"/>
        <v>November</v>
      </c>
      <c r="O2155" s="2">
        <v>0.78125</v>
      </c>
      <c r="P2155" s="2" t="str">
        <f t="shared" si="235"/>
        <v>Week 2</v>
      </c>
      <c r="Q2155" t="s">
        <v>59</v>
      </c>
      <c r="R2155" s="5">
        <v>378</v>
      </c>
      <c r="S2155" s="5">
        <v>0</v>
      </c>
      <c r="T2155" s="5">
        <f t="shared" si="236"/>
        <v>0</v>
      </c>
      <c r="U2155" s="5">
        <v>378</v>
      </c>
      <c r="V2155" s="5">
        <v>0</v>
      </c>
      <c r="W2155" s="5">
        <v>18.899999999999999</v>
      </c>
      <c r="X2155" s="5">
        <v>0.1</v>
      </c>
      <c r="Y2155" s="5">
        <v>397</v>
      </c>
      <c r="Z2155" s="5">
        <v>397</v>
      </c>
      <c r="AA2155" t="s">
        <v>68</v>
      </c>
      <c r="AB2155">
        <v>87.6</v>
      </c>
      <c r="AC2155">
        <v>5.38</v>
      </c>
      <c r="AD2155" t="s">
        <v>5778</v>
      </c>
      <c r="AE2155" t="s">
        <v>75</v>
      </c>
      <c r="AI2155" t="s">
        <v>89</v>
      </c>
      <c r="AJ2155" t="s">
        <v>56</v>
      </c>
      <c r="AK2155">
        <v>8929758003</v>
      </c>
      <c r="AO2155">
        <v>0</v>
      </c>
      <c r="AP2155">
        <v>0</v>
      </c>
      <c r="AR2155">
        <v>397</v>
      </c>
      <c r="AZ2155">
        <v>378</v>
      </c>
      <c r="BA2155">
        <v>9.4499999999999993</v>
      </c>
      <c r="BB2155">
        <v>378</v>
      </c>
      <c r="BC2155">
        <v>9.4499999999999993</v>
      </c>
      <c r="BD2155" s="5">
        <v>397</v>
      </c>
      <c r="BE2155">
        <v>378</v>
      </c>
      <c r="BG2155">
        <f t="shared" si="237"/>
        <v>378</v>
      </c>
    </row>
    <row r="2156" spans="1:61" x14ac:dyDescent="0.25">
      <c r="A2156" t="s">
        <v>54</v>
      </c>
      <c r="B2156">
        <v>110027</v>
      </c>
      <c r="C2156" t="s">
        <v>55</v>
      </c>
      <c r="D2156" t="s">
        <v>56</v>
      </c>
      <c r="E2156" s="1">
        <v>45975</v>
      </c>
      <c r="F2156" t="s">
        <v>2513</v>
      </c>
      <c r="G2156" t="s">
        <v>67</v>
      </c>
      <c r="H2156" t="str">
        <f t="shared" si="231"/>
        <v>Direct Sale</v>
      </c>
      <c r="K2156" s="3">
        <v>45975.782638888886</v>
      </c>
      <c r="L2156">
        <f t="shared" si="232"/>
        <v>14</v>
      </c>
      <c r="M2156" t="str">
        <f t="shared" si="233"/>
        <v>Friday</v>
      </c>
      <c r="N2156" s="1" t="str">
        <f t="shared" si="234"/>
        <v>November</v>
      </c>
      <c r="O2156" s="2">
        <v>0.78263888888888888</v>
      </c>
      <c r="P2156" s="2" t="str">
        <f t="shared" si="235"/>
        <v>Week 2</v>
      </c>
      <c r="Q2156" t="s">
        <v>59</v>
      </c>
      <c r="R2156" s="5">
        <v>79</v>
      </c>
      <c r="S2156" s="5">
        <v>0</v>
      </c>
      <c r="T2156" s="5">
        <f t="shared" si="236"/>
        <v>0</v>
      </c>
      <c r="U2156" s="5">
        <v>79</v>
      </c>
      <c r="V2156" s="5">
        <v>0</v>
      </c>
      <c r="W2156" s="5">
        <v>3.96</v>
      </c>
      <c r="X2156" s="5">
        <v>0.04</v>
      </c>
      <c r="Y2156" s="5">
        <v>83</v>
      </c>
      <c r="Z2156" s="5">
        <v>83</v>
      </c>
      <c r="AA2156" t="s">
        <v>68</v>
      </c>
      <c r="AB2156">
        <v>19.5</v>
      </c>
      <c r="AC2156">
        <v>1.96</v>
      </c>
      <c r="AD2156" t="s">
        <v>5778</v>
      </c>
      <c r="AE2156" t="s">
        <v>75</v>
      </c>
      <c r="AI2156" t="s">
        <v>89</v>
      </c>
      <c r="AJ2156" t="s">
        <v>56</v>
      </c>
      <c r="AK2156">
        <v>8929758003</v>
      </c>
      <c r="AO2156">
        <v>0</v>
      </c>
      <c r="AP2156">
        <v>0</v>
      </c>
      <c r="AR2156">
        <v>83</v>
      </c>
      <c r="AZ2156">
        <v>79</v>
      </c>
      <c r="BA2156">
        <v>1.98</v>
      </c>
      <c r="BB2156">
        <v>79</v>
      </c>
      <c r="BC2156">
        <v>1.98</v>
      </c>
      <c r="BD2156" s="5">
        <v>83</v>
      </c>
      <c r="BE2156">
        <v>79</v>
      </c>
      <c r="BG2156">
        <f t="shared" si="237"/>
        <v>79</v>
      </c>
    </row>
    <row r="2157" spans="1:61" x14ac:dyDescent="0.25">
      <c r="A2157" t="s">
        <v>54</v>
      </c>
      <c r="B2157">
        <v>110027</v>
      </c>
      <c r="C2157" t="s">
        <v>55</v>
      </c>
      <c r="D2157" t="s">
        <v>56</v>
      </c>
      <c r="E2157" s="1">
        <v>45975</v>
      </c>
      <c r="F2157" t="s">
        <v>2514</v>
      </c>
      <c r="G2157" t="s">
        <v>63</v>
      </c>
      <c r="H2157" t="str">
        <f t="shared" si="231"/>
        <v>Aggregator</v>
      </c>
      <c r="I2157">
        <v>222096000000000</v>
      </c>
      <c r="J2157">
        <v>29811</v>
      </c>
      <c r="K2157" s="3">
        <v>45975.78402777778</v>
      </c>
      <c r="L2157">
        <f t="shared" si="232"/>
        <v>14</v>
      </c>
      <c r="M2157" t="str">
        <f t="shared" si="233"/>
        <v>Friday</v>
      </c>
      <c r="N2157" s="1" t="str">
        <f t="shared" si="234"/>
        <v>November</v>
      </c>
      <c r="O2157" s="2">
        <v>0.78402777777777777</v>
      </c>
      <c r="P2157" s="2" t="str">
        <f t="shared" si="235"/>
        <v>Week 2</v>
      </c>
      <c r="Q2157" t="s">
        <v>59</v>
      </c>
      <c r="R2157" s="5">
        <v>393.28</v>
      </c>
      <c r="S2157" s="5">
        <v>-93.75</v>
      </c>
      <c r="T2157" s="5">
        <f t="shared" si="236"/>
        <v>23.837978030919448</v>
      </c>
      <c r="U2157" s="5">
        <v>299.52999999999997</v>
      </c>
      <c r="V2157" s="5">
        <v>32</v>
      </c>
      <c r="W2157" s="5">
        <v>0</v>
      </c>
      <c r="X2157" s="5">
        <v>0.47</v>
      </c>
      <c r="Y2157" s="5">
        <v>332</v>
      </c>
      <c r="Z2157" s="5">
        <v>332</v>
      </c>
      <c r="AA2157" t="s">
        <v>64</v>
      </c>
      <c r="AB2157">
        <v>91.57</v>
      </c>
      <c r="AC2157">
        <v>5.79</v>
      </c>
      <c r="AD2157" t="s">
        <v>64</v>
      </c>
      <c r="AE2157" t="s">
        <v>56</v>
      </c>
      <c r="AF2157">
        <v>6284</v>
      </c>
      <c r="AG2157">
        <v>6284</v>
      </c>
      <c r="AO2157">
        <v>32</v>
      </c>
      <c r="AP2157">
        <v>0</v>
      </c>
      <c r="AW2157">
        <v>332</v>
      </c>
      <c r="BD2157" s="5">
        <v>332</v>
      </c>
      <c r="BE2157">
        <v>299.52999999999997</v>
      </c>
      <c r="BG2157">
        <f t="shared" si="237"/>
        <v>299.52999999999997</v>
      </c>
      <c r="BH2157">
        <v>32</v>
      </c>
    </row>
    <row r="2158" spans="1:61" x14ac:dyDescent="0.25">
      <c r="A2158" t="s">
        <v>54</v>
      </c>
      <c r="B2158">
        <v>110027</v>
      </c>
      <c r="C2158" t="s">
        <v>55</v>
      </c>
      <c r="D2158" t="s">
        <v>56</v>
      </c>
      <c r="E2158" s="1">
        <v>45975</v>
      </c>
      <c r="F2158" t="s">
        <v>2515</v>
      </c>
      <c r="G2158" t="s">
        <v>58</v>
      </c>
      <c r="H2158" t="str">
        <f t="shared" si="231"/>
        <v>Aggregator</v>
      </c>
      <c r="I2158">
        <v>7481718017</v>
      </c>
      <c r="J2158">
        <v>18528960</v>
      </c>
      <c r="K2158" s="3">
        <v>45975.801388888889</v>
      </c>
      <c r="L2158">
        <f t="shared" si="232"/>
        <v>14</v>
      </c>
      <c r="M2158" t="str">
        <f t="shared" si="233"/>
        <v>Friday</v>
      </c>
      <c r="N2158" s="1" t="str">
        <f t="shared" si="234"/>
        <v>November</v>
      </c>
      <c r="O2158" s="2">
        <v>0.80138888888888893</v>
      </c>
      <c r="P2158" s="2" t="str">
        <f t="shared" si="235"/>
        <v>Week 2</v>
      </c>
      <c r="Q2158" t="s">
        <v>59</v>
      </c>
      <c r="R2158" s="5">
        <v>458</v>
      </c>
      <c r="S2158" s="5">
        <v>-174.5</v>
      </c>
      <c r="T2158" s="5">
        <f t="shared" si="236"/>
        <v>38.100436681222703</v>
      </c>
      <c r="U2158" s="5">
        <v>283.5</v>
      </c>
      <c r="V2158" s="5">
        <v>32</v>
      </c>
      <c r="W2158" s="5">
        <v>0</v>
      </c>
      <c r="X2158" s="5">
        <v>0</v>
      </c>
      <c r="Y2158" s="5">
        <v>315.5</v>
      </c>
      <c r="Z2158" s="5">
        <v>315.5</v>
      </c>
      <c r="AA2158" t="s">
        <v>60</v>
      </c>
      <c r="AB2158">
        <v>72.819999999999993</v>
      </c>
      <c r="AC2158">
        <v>8.15</v>
      </c>
      <c r="AD2158" t="s">
        <v>60</v>
      </c>
      <c r="AE2158" t="s">
        <v>56</v>
      </c>
      <c r="AF2158">
        <v>8017</v>
      </c>
      <c r="AG2158">
        <v>8017</v>
      </c>
      <c r="AO2158">
        <v>32</v>
      </c>
      <c r="AP2158">
        <v>0</v>
      </c>
      <c r="AX2158">
        <v>315.5</v>
      </c>
      <c r="BD2158" s="5">
        <v>315.5</v>
      </c>
      <c r="BE2158">
        <v>283.5</v>
      </c>
      <c r="BG2158">
        <f t="shared" si="237"/>
        <v>283.5</v>
      </c>
      <c r="BI2158">
        <v>32</v>
      </c>
    </row>
    <row r="2159" spans="1:61" x14ac:dyDescent="0.25">
      <c r="A2159" t="s">
        <v>54</v>
      </c>
      <c r="B2159">
        <v>110027</v>
      </c>
      <c r="C2159" t="s">
        <v>55</v>
      </c>
      <c r="D2159" t="s">
        <v>56</v>
      </c>
      <c r="E2159" s="1">
        <v>45975</v>
      </c>
      <c r="F2159" t="s">
        <v>2516</v>
      </c>
      <c r="G2159" t="s">
        <v>67</v>
      </c>
      <c r="H2159" t="str">
        <f t="shared" si="231"/>
        <v>Direct Sale</v>
      </c>
      <c r="K2159" s="3">
        <v>45975.803472222222</v>
      </c>
      <c r="L2159">
        <f t="shared" si="232"/>
        <v>14</v>
      </c>
      <c r="M2159" t="str">
        <f t="shared" si="233"/>
        <v>Friday</v>
      </c>
      <c r="N2159" s="1" t="str">
        <f t="shared" si="234"/>
        <v>November</v>
      </c>
      <c r="O2159" s="2">
        <v>0.80347222222222225</v>
      </c>
      <c r="P2159" s="2" t="str">
        <f t="shared" si="235"/>
        <v>Week 2</v>
      </c>
      <c r="Q2159" t="s">
        <v>59</v>
      </c>
      <c r="R2159" s="5">
        <v>457</v>
      </c>
      <c r="S2159" s="5">
        <v>0</v>
      </c>
      <c r="T2159" s="5">
        <f t="shared" si="236"/>
        <v>0</v>
      </c>
      <c r="U2159" s="5">
        <v>457</v>
      </c>
      <c r="V2159" s="5">
        <v>0</v>
      </c>
      <c r="W2159" s="5">
        <v>22.86</v>
      </c>
      <c r="X2159" s="5">
        <v>0.14000000000000001</v>
      </c>
      <c r="Y2159" s="5">
        <v>480</v>
      </c>
      <c r="Z2159" s="5">
        <v>480</v>
      </c>
      <c r="AA2159" t="s">
        <v>68</v>
      </c>
      <c r="AB2159">
        <v>115.57</v>
      </c>
      <c r="AC2159">
        <v>6.2</v>
      </c>
      <c r="AD2159" t="s">
        <v>5778</v>
      </c>
      <c r="AE2159" t="s">
        <v>75</v>
      </c>
      <c r="AI2159" t="s">
        <v>89</v>
      </c>
      <c r="AJ2159" t="s">
        <v>56</v>
      </c>
      <c r="AK2159">
        <v>8929758003</v>
      </c>
      <c r="AO2159">
        <v>0</v>
      </c>
      <c r="AP2159">
        <v>0</v>
      </c>
      <c r="AR2159">
        <v>480</v>
      </c>
      <c r="AZ2159">
        <v>457</v>
      </c>
      <c r="BA2159">
        <v>11.43</v>
      </c>
      <c r="BB2159">
        <v>457</v>
      </c>
      <c r="BC2159">
        <v>11.43</v>
      </c>
      <c r="BD2159" s="5">
        <v>480</v>
      </c>
      <c r="BE2159">
        <v>457</v>
      </c>
      <c r="BG2159">
        <f t="shared" si="237"/>
        <v>457</v>
      </c>
    </row>
    <row r="2160" spans="1:61" x14ac:dyDescent="0.25">
      <c r="A2160" t="s">
        <v>54</v>
      </c>
      <c r="B2160">
        <v>110027</v>
      </c>
      <c r="C2160" t="s">
        <v>55</v>
      </c>
      <c r="D2160" t="s">
        <v>56</v>
      </c>
      <c r="E2160" s="1">
        <v>45975</v>
      </c>
      <c r="F2160" t="s">
        <v>2517</v>
      </c>
      <c r="G2160" t="s">
        <v>63</v>
      </c>
      <c r="H2160" t="str">
        <f t="shared" si="231"/>
        <v>Aggregator</v>
      </c>
      <c r="I2160">
        <v>222098000000000</v>
      </c>
      <c r="J2160">
        <v>29811</v>
      </c>
      <c r="K2160" s="3">
        <v>45975.811111111114</v>
      </c>
      <c r="L2160">
        <f t="shared" si="232"/>
        <v>14</v>
      </c>
      <c r="M2160" t="str">
        <f t="shared" si="233"/>
        <v>Friday</v>
      </c>
      <c r="N2160" s="1" t="str">
        <f t="shared" si="234"/>
        <v>November</v>
      </c>
      <c r="O2160" s="2">
        <v>0.81111111111111112</v>
      </c>
      <c r="P2160" s="2" t="str">
        <f t="shared" si="235"/>
        <v>Week 2</v>
      </c>
      <c r="Q2160" t="s">
        <v>59</v>
      </c>
      <c r="R2160" s="5">
        <v>815</v>
      </c>
      <c r="S2160" s="5">
        <v>-268.75</v>
      </c>
      <c r="T2160" s="5">
        <f t="shared" si="236"/>
        <v>32.975460122699388</v>
      </c>
      <c r="U2160" s="5">
        <v>546.25</v>
      </c>
      <c r="V2160" s="5">
        <v>32</v>
      </c>
      <c r="W2160" s="5">
        <v>0</v>
      </c>
      <c r="X2160" s="5">
        <v>-0.25</v>
      </c>
      <c r="Y2160" s="5">
        <v>578</v>
      </c>
      <c r="Z2160" s="5">
        <v>578</v>
      </c>
      <c r="AA2160" t="s">
        <v>64</v>
      </c>
      <c r="AB2160">
        <v>153.71</v>
      </c>
      <c r="AC2160">
        <v>12.6</v>
      </c>
      <c r="AD2160" t="s">
        <v>64</v>
      </c>
      <c r="AE2160" t="s">
        <v>56</v>
      </c>
      <c r="AF2160">
        <v>4553</v>
      </c>
      <c r="AG2160">
        <v>4553</v>
      </c>
      <c r="AO2160">
        <v>32</v>
      </c>
      <c r="AP2160">
        <v>0</v>
      </c>
      <c r="AW2160">
        <v>578</v>
      </c>
      <c r="BD2160" s="5">
        <v>578</v>
      </c>
      <c r="BE2160">
        <v>546.25</v>
      </c>
      <c r="BG2160">
        <f t="shared" si="237"/>
        <v>546.25</v>
      </c>
      <c r="BH2160">
        <v>32</v>
      </c>
    </row>
    <row r="2161" spans="1:61" x14ac:dyDescent="0.25">
      <c r="A2161" t="s">
        <v>54</v>
      </c>
      <c r="B2161">
        <v>110027</v>
      </c>
      <c r="C2161" t="s">
        <v>55</v>
      </c>
      <c r="D2161" t="s">
        <v>56</v>
      </c>
      <c r="E2161" s="1">
        <v>45975</v>
      </c>
      <c r="F2161" t="s">
        <v>2518</v>
      </c>
      <c r="G2161" t="s">
        <v>63</v>
      </c>
      <c r="H2161" t="str">
        <f t="shared" si="231"/>
        <v>Aggregator</v>
      </c>
      <c r="I2161">
        <v>222098000000000</v>
      </c>
      <c r="J2161">
        <v>29811</v>
      </c>
      <c r="K2161" s="3">
        <v>45975.811111111114</v>
      </c>
      <c r="L2161">
        <f t="shared" si="232"/>
        <v>14</v>
      </c>
      <c r="M2161" t="str">
        <f t="shared" si="233"/>
        <v>Friday</v>
      </c>
      <c r="N2161" s="1" t="str">
        <f t="shared" si="234"/>
        <v>November</v>
      </c>
      <c r="O2161" s="2">
        <v>0.81111111111111112</v>
      </c>
      <c r="P2161" s="2" t="str">
        <f t="shared" si="235"/>
        <v>Week 2</v>
      </c>
      <c r="Q2161" t="s">
        <v>59</v>
      </c>
      <c r="R2161" s="5">
        <v>787</v>
      </c>
      <c r="S2161" s="5">
        <v>-141.99</v>
      </c>
      <c r="T2161" s="5">
        <f t="shared" si="236"/>
        <v>18.041931385006354</v>
      </c>
      <c r="U2161" s="5">
        <v>645.01</v>
      </c>
      <c r="V2161" s="5">
        <v>32</v>
      </c>
      <c r="W2161" s="5">
        <v>0</v>
      </c>
      <c r="X2161" s="5">
        <v>-0.01</v>
      </c>
      <c r="Y2161" s="5">
        <v>677</v>
      </c>
      <c r="Z2161" s="5">
        <v>677</v>
      </c>
      <c r="AA2161" t="s">
        <v>64</v>
      </c>
      <c r="AB2161">
        <v>149.47</v>
      </c>
      <c r="AC2161">
        <v>13.99</v>
      </c>
      <c r="AD2161" t="s">
        <v>64</v>
      </c>
      <c r="AE2161" t="s">
        <v>56</v>
      </c>
      <c r="AF2161">
        <v>9775</v>
      </c>
      <c r="AG2161">
        <v>9775</v>
      </c>
      <c r="AO2161">
        <v>32</v>
      </c>
      <c r="AP2161">
        <v>0</v>
      </c>
      <c r="AW2161">
        <v>677</v>
      </c>
      <c r="BD2161" s="5">
        <v>677</v>
      </c>
      <c r="BE2161">
        <v>645.01</v>
      </c>
      <c r="BG2161">
        <f t="shared" si="237"/>
        <v>645.01</v>
      </c>
      <c r="BH2161">
        <v>32</v>
      </c>
    </row>
    <row r="2162" spans="1:61" x14ac:dyDescent="0.25">
      <c r="A2162" t="s">
        <v>54</v>
      </c>
      <c r="B2162">
        <v>110027</v>
      </c>
      <c r="C2162" t="s">
        <v>55</v>
      </c>
      <c r="D2162" t="s">
        <v>56</v>
      </c>
      <c r="E2162" s="1">
        <v>45975</v>
      </c>
      <c r="F2162" t="s">
        <v>2519</v>
      </c>
      <c r="G2162" t="s">
        <v>58</v>
      </c>
      <c r="H2162" t="str">
        <f t="shared" si="231"/>
        <v>Aggregator</v>
      </c>
      <c r="I2162">
        <v>7476425251</v>
      </c>
      <c r="J2162">
        <v>18528960</v>
      </c>
      <c r="K2162" s="3">
        <v>45975.818055555559</v>
      </c>
      <c r="L2162">
        <f t="shared" si="232"/>
        <v>14</v>
      </c>
      <c r="M2162" t="str">
        <f t="shared" si="233"/>
        <v>Friday</v>
      </c>
      <c r="N2162" s="1" t="str">
        <f t="shared" si="234"/>
        <v>November</v>
      </c>
      <c r="O2162" s="2">
        <v>0.81805555555555554</v>
      </c>
      <c r="P2162" s="2" t="str">
        <f t="shared" si="235"/>
        <v>Week 2</v>
      </c>
      <c r="Q2162" t="s">
        <v>59</v>
      </c>
      <c r="R2162" s="5">
        <v>268</v>
      </c>
      <c r="S2162" s="5">
        <v>-100</v>
      </c>
      <c r="T2162" s="5">
        <f t="shared" si="236"/>
        <v>37.313432835820898</v>
      </c>
      <c r="U2162" s="5">
        <v>168</v>
      </c>
      <c r="V2162" s="5">
        <v>32</v>
      </c>
      <c r="W2162" s="5">
        <v>0</v>
      </c>
      <c r="X2162" s="5">
        <v>0</v>
      </c>
      <c r="Y2162" s="5">
        <v>200</v>
      </c>
      <c r="Z2162" s="5">
        <v>200</v>
      </c>
      <c r="AA2162" t="s">
        <v>60</v>
      </c>
      <c r="AB2162">
        <v>44.59</v>
      </c>
      <c r="AC2162">
        <v>5.01</v>
      </c>
      <c r="AD2162" t="s">
        <v>60</v>
      </c>
      <c r="AE2162" t="s">
        <v>56</v>
      </c>
      <c r="AF2162">
        <v>5251</v>
      </c>
      <c r="AG2162">
        <v>5251</v>
      </c>
      <c r="AO2162">
        <v>32</v>
      </c>
      <c r="AP2162">
        <v>0</v>
      </c>
      <c r="AX2162">
        <v>200</v>
      </c>
      <c r="BD2162" s="5">
        <v>200</v>
      </c>
      <c r="BE2162">
        <v>168</v>
      </c>
      <c r="BG2162">
        <f t="shared" si="237"/>
        <v>168</v>
      </c>
      <c r="BI2162">
        <v>32</v>
      </c>
    </row>
    <row r="2163" spans="1:61" x14ac:dyDescent="0.25">
      <c r="A2163" t="s">
        <v>54</v>
      </c>
      <c r="B2163">
        <v>110027</v>
      </c>
      <c r="C2163" t="s">
        <v>55</v>
      </c>
      <c r="D2163" t="s">
        <v>56</v>
      </c>
      <c r="E2163" s="1">
        <v>45975</v>
      </c>
      <c r="F2163" t="s">
        <v>2520</v>
      </c>
      <c r="G2163" t="s">
        <v>63</v>
      </c>
      <c r="H2163" t="str">
        <f t="shared" si="231"/>
        <v>Aggregator</v>
      </c>
      <c r="I2163">
        <v>222099000000000</v>
      </c>
      <c r="J2163">
        <v>29811</v>
      </c>
      <c r="K2163" s="3">
        <v>45975.823611111111</v>
      </c>
      <c r="L2163">
        <f t="shared" si="232"/>
        <v>14</v>
      </c>
      <c r="M2163" t="str">
        <f t="shared" si="233"/>
        <v>Friday</v>
      </c>
      <c r="N2163" s="1" t="str">
        <f t="shared" si="234"/>
        <v>November</v>
      </c>
      <c r="O2163" s="2">
        <v>0.82361111111111107</v>
      </c>
      <c r="P2163" s="2" t="str">
        <f t="shared" si="235"/>
        <v>Week 2</v>
      </c>
      <c r="Q2163" t="s">
        <v>59</v>
      </c>
      <c r="R2163" s="5">
        <v>366</v>
      </c>
      <c r="S2163" s="5">
        <v>-60</v>
      </c>
      <c r="T2163" s="5">
        <f t="shared" si="236"/>
        <v>16.393442622950818</v>
      </c>
      <c r="U2163" s="5">
        <v>306</v>
      </c>
      <c r="V2163" s="5">
        <v>32</v>
      </c>
      <c r="W2163" s="5">
        <v>0</v>
      </c>
      <c r="X2163" s="5">
        <v>0</v>
      </c>
      <c r="Y2163" s="5">
        <v>338</v>
      </c>
      <c r="Z2163" s="5">
        <v>338</v>
      </c>
      <c r="AA2163" t="s">
        <v>64</v>
      </c>
      <c r="AB2163">
        <v>66.7</v>
      </c>
      <c r="AC2163">
        <v>9.8000000000000007</v>
      </c>
      <c r="AD2163" t="s">
        <v>64</v>
      </c>
      <c r="AE2163" t="s">
        <v>56</v>
      </c>
      <c r="AF2163">
        <v>2391</v>
      </c>
      <c r="AG2163">
        <v>2391</v>
      </c>
      <c r="AO2163">
        <v>32</v>
      </c>
      <c r="AP2163">
        <v>0</v>
      </c>
      <c r="AW2163">
        <v>338</v>
      </c>
      <c r="BD2163" s="5">
        <v>338</v>
      </c>
      <c r="BE2163">
        <v>306</v>
      </c>
      <c r="BG2163">
        <f t="shared" si="237"/>
        <v>306</v>
      </c>
      <c r="BH2163">
        <v>32</v>
      </c>
    </row>
    <row r="2164" spans="1:61" x14ac:dyDescent="0.25">
      <c r="A2164" t="s">
        <v>54</v>
      </c>
      <c r="B2164">
        <v>110027</v>
      </c>
      <c r="C2164" t="s">
        <v>55</v>
      </c>
      <c r="D2164" t="s">
        <v>56</v>
      </c>
      <c r="E2164" s="1">
        <v>45975</v>
      </c>
      <c r="F2164" t="s">
        <v>2521</v>
      </c>
      <c r="G2164" t="s">
        <v>58</v>
      </c>
      <c r="H2164" t="str">
        <f t="shared" si="231"/>
        <v>Aggregator</v>
      </c>
      <c r="I2164">
        <v>7481428966</v>
      </c>
      <c r="J2164">
        <v>18528960</v>
      </c>
      <c r="K2164" s="3">
        <v>45975.824999999997</v>
      </c>
      <c r="L2164">
        <f t="shared" si="232"/>
        <v>14</v>
      </c>
      <c r="M2164" t="str">
        <f t="shared" si="233"/>
        <v>Friday</v>
      </c>
      <c r="N2164" s="1" t="str">
        <f t="shared" si="234"/>
        <v>November</v>
      </c>
      <c r="O2164" s="2">
        <v>0.82499999999999996</v>
      </c>
      <c r="P2164" s="2" t="str">
        <f t="shared" si="235"/>
        <v>Week 2</v>
      </c>
      <c r="Q2164" t="s">
        <v>59</v>
      </c>
      <c r="R2164" s="5">
        <v>418</v>
      </c>
      <c r="S2164" s="5">
        <v>-75</v>
      </c>
      <c r="T2164" s="5">
        <f t="shared" si="236"/>
        <v>17.942583732057415</v>
      </c>
      <c r="U2164" s="5">
        <v>343</v>
      </c>
      <c r="V2164" s="5">
        <v>32</v>
      </c>
      <c r="W2164" s="5">
        <v>0</v>
      </c>
      <c r="X2164" s="5">
        <v>0</v>
      </c>
      <c r="Y2164" s="5">
        <v>375</v>
      </c>
      <c r="Z2164" s="5">
        <v>375</v>
      </c>
      <c r="AA2164" t="s">
        <v>60</v>
      </c>
      <c r="AB2164">
        <v>71.06</v>
      </c>
      <c r="AC2164">
        <v>8.69</v>
      </c>
      <c r="AD2164" t="s">
        <v>60</v>
      </c>
      <c r="AE2164" t="s">
        <v>56</v>
      </c>
      <c r="AF2164">
        <v>8966</v>
      </c>
      <c r="AG2164">
        <v>8966</v>
      </c>
      <c r="AO2164">
        <v>32</v>
      </c>
      <c r="AP2164">
        <v>0</v>
      </c>
      <c r="AX2164">
        <v>375</v>
      </c>
      <c r="BD2164" s="5">
        <v>375</v>
      </c>
      <c r="BE2164">
        <v>343</v>
      </c>
      <c r="BG2164">
        <f t="shared" si="237"/>
        <v>343</v>
      </c>
      <c r="BI2164">
        <v>32</v>
      </c>
    </row>
    <row r="2165" spans="1:61" x14ac:dyDescent="0.25">
      <c r="A2165" t="s">
        <v>54</v>
      </c>
      <c r="B2165">
        <v>110027</v>
      </c>
      <c r="C2165" t="s">
        <v>55</v>
      </c>
      <c r="D2165" t="s">
        <v>56</v>
      </c>
      <c r="E2165" s="1">
        <v>45975</v>
      </c>
      <c r="F2165" t="s">
        <v>2522</v>
      </c>
      <c r="G2165" t="s">
        <v>63</v>
      </c>
      <c r="H2165" t="str">
        <f t="shared" si="231"/>
        <v>Aggregator</v>
      </c>
      <c r="I2165">
        <v>222100000000000</v>
      </c>
      <c r="J2165">
        <v>29811</v>
      </c>
      <c r="K2165" s="3">
        <v>45975.826388888891</v>
      </c>
      <c r="L2165">
        <f t="shared" si="232"/>
        <v>14</v>
      </c>
      <c r="M2165" t="str">
        <f t="shared" si="233"/>
        <v>Friday</v>
      </c>
      <c r="N2165" s="1" t="str">
        <f t="shared" si="234"/>
        <v>November</v>
      </c>
      <c r="O2165" s="2">
        <v>0.82638888888888884</v>
      </c>
      <c r="P2165" s="2" t="str">
        <f t="shared" si="235"/>
        <v>Week 2</v>
      </c>
      <c r="Q2165" t="s">
        <v>59</v>
      </c>
      <c r="R2165" s="5">
        <v>513</v>
      </c>
      <c r="S2165" s="5">
        <v>-153.75</v>
      </c>
      <c r="T2165" s="5">
        <f t="shared" si="236"/>
        <v>29.970760233918131</v>
      </c>
      <c r="U2165" s="5">
        <v>359.25</v>
      </c>
      <c r="V2165" s="5">
        <v>32</v>
      </c>
      <c r="W2165" s="5">
        <v>0</v>
      </c>
      <c r="X2165" s="5">
        <v>-0.25</v>
      </c>
      <c r="Y2165" s="5">
        <v>391</v>
      </c>
      <c r="Z2165" s="5">
        <v>391</v>
      </c>
      <c r="AA2165" t="s">
        <v>64</v>
      </c>
      <c r="AB2165">
        <v>99.89</v>
      </c>
      <c r="AC2165">
        <v>9.8000000000000007</v>
      </c>
      <c r="AD2165" t="s">
        <v>64</v>
      </c>
      <c r="AE2165" t="s">
        <v>56</v>
      </c>
      <c r="AF2165">
        <v>1123</v>
      </c>
      <c r="AG2165">
        <v>1123</v>
      </c>
      <c r="AO2165">
        <v>32</v>
      </c>
      <c r="AP2165">
        <v>0</v>
      </c>
      <c r="AW2165">
        <v>391</v>
      </c>
      <c r="BD2165" s="5">
        <v>391</v>
      </c>
      <c r="BE2165">
        <v>359.25</v>
      </c>
      <c r="BG2165">
        <f t="shared" si="237"/>
        <v>359.25</v>
      </c>
      <c r="BH2165">
        <v>32</v>
      </c>
    </row>
    <row r="2166" spans="1:61" x14ac:dyDescent="0.25">
      <c r="A2166" t="s">
        <v>54</v>
      </c>
      <c r="B2166">
        <v>110027</v>
      </c>
      <c r="C2166" t="s">
        <v>55</v>
      </c>
      <c r="D2166" t="s">
        <v>56</v>
      </c>
      <c r="E2166" s="1">
        <v>45975</v>
      </c>
      <c r="F2166" t="s">
        <v>2523</v>
      </c>
      <c r="G2166" t="s">
        <v>58</v>
      </c>
      <c r="H2166" t="str">
        <f t="shared" si="231"/>
        <v>Aggregator</v>
      </c>
      <c r="I2166">
        <v>7481638791</v>
      </c>
      <c r="J2166">
        <v>18528960</v>
      </c>
      <c r="K2166" s="3">
        <v>45975.827777777777</v>
      </c>
      <c r="L2166">
        <f t="shared" si="232"/>
        <v>14</v>
      </c>
      <c r="M2166" t="str">
        <f t="shared" si="233"/>
        <v>Friday</v>
      </c>
      <c r="N2166" s="1" t="str">
        <f t="shared" si="234"/>
        <v>November</v>
      </c>
      <c r="O2166" s="2">
        <v>0.82777777777777772</v>
      </c>
      <c r="P2166" s="2" t="str">
        <f t="shared" si="235"/>
        <v>Week 2</v>
      </c>
      <c r="Q2166" t="s">
        <v>59</v>
      </c>
      <c r="R2166" s="5">
        <v>219</v>
      </c>
      <c r="S2166" s="5">
        <v>-100</v>
      </c>
      <c r="T2166" s="5">
        <f t="shared" si="236"/>
        <v>45.662100456621005</v>
      </c>
      <c r="U2166" s="5">
        <v>119</v>
      </c>
      <c r="V2166" s="5">
        <v>32</v>
      </c>
      <c r="W2166" s="5">
        <v>0</v>
      </c>
      <c r="X2166" s="5">
        <v>0</v>
      </c>
      <c r="Y2166" s="5">
        <v>151</v>
      </c>
      <c r="Z2166" s="5">
        <v>151</v>
      </c>
      <c r="AA2166" t="s">
        <v>60</v>
      </c>
      <c r="AB2166">
        <v>37.49</v>
      </c>
      <c r="AC2166">
        <v>4.7699999999999996</v>
      </c>
      <c r="AD2166" t="s">
        <v>60</v>
      </c>
      <c r="AE2166" t="s">
        <v>56</v>
      </c>
      <c r="AF2166">
        <v>8791</v>
      </c>
      <c r="AG2166">
        <v>8791</v>
      </c>
      <c r="AO2166">
        <v>32</v>
      </c>
      <c r="AP2166">
        <v>0</v>
      </c>
      <c r="AX2166">
        <v>151</v>
      </c>
      <c r="BD2166" s="5">
        <v>151</v>
      </c>
      <c r="BE2166">
        <v>119</v>
      </c>
      <c r="BG2166">
        <f t="shared" si="237"/>
        <v>119</v>
      </c>
      <c r="BI2166">
        <v>32</v>
      </c>
    </row>
    <row r="2167" spans="1:61" x14ac:dyDescent="0.25">
      <c r="A2167" t="s">
        <v>54</v>
      </c>
      <c r="B2167">
        <v>110027</v>
      </c>
      <c r="C2167" t="s">
        <v>55</v>
      </c>
      <c r="D2167" t="s">
        <v>56</v>
      </c>
      <c r="E2167" s="1">
        <v>45975</v>
      </c>
      <c r="F2167" t="s">
        <v>2524</v>
      </c>
      <c r="G2167" t="s">
        <v>63</v>
      </c>
      <c r="H2167" t="str">
        <f t="shared" si="231"/>
        <v>Aggregator</v>
      </c>
      <c r="I2167">
        <v>222100000000000</v>
      </c>
      <c r="J2167">
        <v>29811</v>
      </c>
      <c r="K2167" s="3">
        <v>45975.829861111109</v>
      </c>
      <c r="L2167">
        <f t="shared" si="232"/>
        <v>14</v>
      </c>
      <c r="M2167" t="str">
        <f t="shared" si="233"/>
        <v>Friday</v>
      </c>
      <c r="N2167" s="1" t="str">
        <f t="shared" si="234"/>
        <v>November</v>
      </c>
      <c r="O2167" s="2">
        <v>0.82986111111111116</v>
      </c>
      <c r="P2167" s="2" t="str">
        <f t="shared" si="235"/>
        <v>Week 2</v>
      </c>
      <c r="Q2167" t="s">
        <v>59</v>
      </c>
      <c r="R2167" s="5">
        <v>586</v>
      </c>
      <c r="S2167" s="5">
        <v>-93.74</v>
      </c>
      <c r="T2167" s="5">
        <f t="shared" si="236"/>
        <v>15.996587030716722</v>
      </c>
      <c r="U2167" s="5">
        <v>492.26</v>
      </c>
      <c r="V2167" s="5">
        <v>32</v>
      </c>
      <c r="W2167" s="5">
        <v>0</v>
      </c>
      <c r="X2167" s="5">
        <v>-0.26</v>
      </c>
      <c r="Y2167" s="5">
        <v>524</v>
      </c>
      <c r="Z2167" s="5">
        <v>524</v>
      </c>
      <c r="AA2167" t="s">
        <v>64</v>
      </c>
      <c r="AB2167">
        <v>98.21</v>
      </c>
      <c r="AC2167">
        <v>17.649999999999999</v>
      </c>
      <c r="AD2167" t="s">
        <v>64</v>
      </c>
      <c r="AE2167" t="s">
        <v>56</v>
      </c>
      <c r="AF2167">
        <v>8617</v>
      </c>
      <c r="AG2167">
        <v>8617</v>
      </c>
      <c r="AO2167">
        <v>32</v>
      </c>
      <c r="AP2167">
        <v>0</v>
      </c>
      <c r="AW2167">
        <v>524</v>
      </c>
      <c r="BD2167" s="5">
        <v>524</v>
      </c>
      <c r="BE2167">
        <v>492.26</v>
      </c>
      <c r="BG2167">
        <f t="shared" si="237"/>
        <v>492.26</v>
      </c>
      <c r="BH2167">
        <v>32</v>
      </c>
    </row>
    <row r="2168" spans="1:61" x14ac:dyDescent="0.25">
      <c r="A2168" t="s">
        <v>54</v>
      </c>
      <c r="B2168">
        <v>110027</v>
      </c>
      <c r="C2168" t="s">
        <v>55</v>
      </c>
      <c r="D2168" t="s">
        <v>56</v>
      </c>
      <c r="E2168" s="1">
        <v>45975</v>
      </c>
      <c r="F2168" t="s">
        <v>2525</v>
      </c>
      <c r="G2168" t="s">
        <v>63</v>
      </c>
      <c r="H2168" t="str">
        <f t="shared" si="231"/>
        <v>Aggregator</v>
      </c>
      <c r="I2168">
        <v>222100000000000</v>
      </c>
      <c r="J2168">
        <v>29811</v>
      </c>
      <c r="K2168" s="3">
        <v>45975.834027777775</v>
      </c>
      <c r="L2168">
        <f t="shared" si="232"/>
        <v>14</v>
      </c>
      <c r="M2168" t="str">
        <f t="shared" si="233"/>
        <v>Friday</v>
      </c>
      <c r="N2168" s="1" t="str">
        <f t="shared" si="234"/>
        <v>November</v>
      </c>
      <c r="O2168" s="2">
        <v>0.83402777777777781</v>
      </c>
      <c r="P2168" s="2" t="str">
        <f t="shared" si="235"/>
        <v>Week 2</v>
      </c>
      <c r="Q2168" t="s">
        <v>59</v>
      </c>
      <c r="R2168" s="5">
        <v>1316</v>
      </c>
      <c r="S2168" s="5">
        <v>-443.74</v>
      </c>
      <c r="T2168" s="5">
        <f t="shared" si="236"/>
        <v>33.718844984802431</v>
      </c>
      <c r="U2168" s="5">
        <v>872.26</v>
      </c>
      <c r="V2168" s="5">
        <v>32</v>
      </c>
      <c r="W2168" s="5">
        <v>0</v>
      </c>
      <c r="X2168" s="5">
        <v>-0.26</v>
      </c>
      <c r="Y2168" s="5">
        <v>904</v>
      </c>
      <c r="Z2168" s="5">
        <v>904</v>
      </c>
      <c r="AA2168" t="s">
        <v>64</v>
      </c>
      <c r="AB2168">
        <v>212.22</v>
      </c>
      <c r="AC2168">
        <v>19.36</v>
      </c>
      <c r="AD2168" t="s">
        <v>64</v>
      </c>
      <c r="AE2168" t="s">
        <v>56</v>
      </c>
      <c r="AF2168">
        <v>6329</v>
      </c>
      <c r="AG2168">
        <v>6329</v>
      </c>
      <c r="AO2168">
        <v>32</v>
      </c>
      <c r="AP2168">
        <v>0</v>
      </c>
      <c r="AW2168">
        <v>904</v>
      </c>
      <c r="BD2168" s="5">
        <v>904</v>
      </c>
      <c r="BE2168">
        <v>872.26</v>
      </c>
      <c r="BG2168">
        <f t="shared" si="237"/>
        <v>872.26</v>
      </c>
      <c r="BH2168">
        <v>32</v>
      </c>
    </row>
    <row r="2169" spans="1:61" x14ac:dyDescent="0.25">
      <c r="A2169" t="s">
        <v>54</v>
      </c>
      <c r="B2169">
        <v>110027</v>
      </c>
      <c r="C2169" t="s">
        <v>55</v>
      </c>
      <c r="D2169" t="s">
        <v>56</v>
      </c>
      <c r="E2169" s="1">
        <v>45975</v>
      </c>
      <c r="F2169" t="s">
        <v>2526</v>
      </c>
      <c r="G2169" t="s">
        <v>63</v>
      </c>
      <c r="H2169" t="str">
        <f t="shared" si="231"/>
        <v>Aggregator</v>
      </c>
      <c r="I2169">
        <v>222100000000000</v>
      </c>
      <c r="J2169">
        <v>29811</v>
      </c>
      <c r="K2169" s="3">
        <v>45975.834027777775</v>
      </c>
      <c r="L2169">
        <f t="shared" si="232"/>
        <v>14</v>
      </c>
      <c r="M2169" t="str">
        <f t="shared" si="233"/>
        <v>Friday</v>
      </c>
      <c r="N2169" s="1" t="str">
        <f t="shared" si="234"/>
        <v>November</v>
      </c>
      <c r="O2169" s="2">
        <v>0.83402777777777781</v>
      </c>
      <c r="P2169" s="2" t="str">
        <f t="shared" si="235"/>
        <v>Week 2</v>
      </c>
      <c r="Q2169" t="s">
        <v>59</v>
      </c>
      <c r="R2169" s="5">
        <v>427</v>
      </c>
      <c r="S2169" s="5">
        <v>-113.74</v>
      </c>
      <c r="T2169" s="5">
        <f t="shared" si="236"/>
        <v>26.637002341920375</v>
      </c>
      <c r="U2169" s="5">
        <v>313.26</v>
      </c>
      <c r="V2169" s="5">
        <v>32</v>
      </c>
      <c r="W2169" s="5">
        <v>0</v>
      </c>
      <c r="X2169" s="5">
        <v>-0.26</v>
      </c>
      <c r="Y2169" s="5">
        <v>345</v>
      </c>
      <c r="Z2169" s="5">
        <v>345</v>
      </c>
      <c r="AA2169" t="s">
        <v>64</v>
      </c>
      <c r="AB2169">
        <v>73.2</v>
      </c>
      <c r="AC2169">
        <v>10.65</v>
      </c>
      <c r="AD2169" t="s">
        <v>64</v>
      </c>
      <c r="AE2169" t="s">
        <v>56</v>
      </c>
      <c r="AF2169">
        <v>9055</v>
      </c>
      <c r="AG2169">
        <v>9055</v>
      </c>
      <c r="AO2169">
        <v>32</v>
      </c>
      <c r="AP2169">
        <v>0</v>
      </c>
      <c r="AW2169">
        <v>345</v>
      </c>
      <c r="BD2169" s="5">
        <v>345</v>
      </c>
      <c r="BE2169">
        <v>313.26</v>
      </c>
      <c r="BG2169">
        <f t="shared" si="237"/>
        <v>313.26</v>
      </c>
      <c r="BH2169">
        <v>32</v>
      </c>
    </row>
    <row r="2170" spans="1:61" x14ac:dyDescent="0.25">
      <c r="A2170" t="s">
        <v>54</v>
      </c>
      <c r="B2170">
        <v>110027</v>
      </c>
      <c r="C2170" t="s">
        <v>55</v>
      </c>
      <c r="D2170" t="s">
        <v>56</v>
      </c>
      <c r="E2170" s="1">
        <v>45975</v>
      </c>
      <c r="F2170" t="s">
        <v>2527</v>
      </c>
      <c r="G2170" t="s">
        <v>63</v>
      </c>
      <c r="H2170" t="str">
        <f t="shared" si="231"/>
        <v>Aggregator</v>
      </c>
      <c r="I2170">
        <v>222101000000000</v>
      </c>
      <c r="J2170">
        <v>29811</v>
      </c>
      <c r="K2170" s="3">
        <v>45975.84097222222</v>
      </c>
      <c r="L2170">
        <f t="shared" si="232"/>
        <v>14</v>
      </c>
      <c r="M2170" t="str">
        <f t="shared" si="233"/>
        <v>Friday</v>
      </c>
      <c r="N2170" s="1" t="str">
        <f t="shared" si="234"/>
        <v>November</v>
      </c>
      <c r="O2170" s="2">
        <v>0.84097222222222223</v>
      </c>
      <c r="P2170" s="2" t="str">
        <f t="shared" si="235"/>
        <v>Week 2</v>
      </c>
      <c r="Q2170" t="s">
        <v>59</v>
      </c>
      <c r="R2170" s="5">
        <v>494</v>
      </c>
      <c r="S2170" s="5">
        <v>-60</v>
      </c>
      <c r="T2170" s="5">
        <f t="shared" si="236"/>
        <v>12.145748987854251</v>
      </c>
      <c r="U2170" s="5">
        <v>434</v>
      </c>
      <c r="V2170" s="5">
        <v>32</v>
      </c>
      <c r="W2170" s="5">
        <v>0</v>
      </c>
      <c r="X2170" s="5">
        <v>0</v>
      </c>
      <c r="Y2170" s="5">
        <v>466</v>
      </c>
      <c r="Z2170" s="5">
        <v>466</v>
      </c>
      <c r="AA2170" t="s">
        <v>64</v>
      </c>
      <c r="AB2170">
        <v>89.36</v>
      </c>
      <c r="AC2170">
        <v>10.68</v>
      </c>
      <c r="AD2170" t="s">
        <v>64</v>
      </c>
      <c r="AE2170" t="s">
        <v>56</v>
      </c>
      <c r="AF2170">
        <v>8575</v>
      </c>
      <c r="AG2170">
        <v>8575</v>
      </c>
      <c r="AO2170">
        <v>32</v>
      </c>
      <c r="AP2170">
        <v>0</v>
      </c>
      <c r="AW2170">
        <v>466</v>
      </c>
      <c r="BD2170" s="5">
        <v>466</v>
      </c>
      <c r="BE2170">
        <v>433.99</v>
      </c>
      <c r="BG2170">
        <f t="shared" si="237"/>
        <v>433.99</v>
      </c>
      <c r="BH2170">
        <v>32</v>
      </c>
    </row>
    <row r="2171" spans="1:61" x14ac:dyDescent="0.25">
      <c r="A2171" t="s">
        <v>54</v>
      </c>
      <c r="B2171">
        <v>110027</v>
      </c>
      <c r="C2171" t="s">
        <v>55</v>
      </c>
      <c r="D2171" t="s">
        <v>56</v>
      </c>
      <c r="E2171" s="1">
        <v>45975</v>
      </c>
      <c r="F2171" t="s">
        <v>2528</v>
      </c>
      <c r="G2171" t="s">
        <v>67</v>
      </c>
      <c r="H2171" t="str">
        <f t="shared" si="231"/>
        <v>Direct Sale</v>
      </c>
      <c r="K2171" s="3">
        <v>45975.844444444447</v>
      </c>
      <c r="L2171">
        <f t="shared" si="232"/>
        <v>14</v>
      </c>
      <c r="M2171" t="str">
        <f t="shared" si="233"/>
        <v>Friday</v>
      </c>
      <c r="N2171" s="1" t="str">
        <f t="shared" si="234"/>
        <v>November</v>
      </c>
      <c r="O2171" s="2">
        <v>0.84444444444444444</v>
      </c>
      <c r="P2171" s="2" t="str">
        <f t="shared" si="235"/>
        <v>Week 2</v>
      </c>
      <c r="Q2171" t="s">
        <v>59</v>
      </c>
      <c r="R2171" s="5">
        <v>158</v>
      </c>
      <c r="S2171" s="5">
        <v>0</v>
      </c>
      <c r="T2171" s="5">
        <f t="shared" si="236"/>
        <v>0</v>
      </c>
      <c r="U2171" s="5">
        <v>158</v>
      </c>
      <c r="V2171" s="5">
        <v>0</v>
      </c>
      <c r="W2171" s="5">
        <v>7.9</v>
      </c>
      <c r="X2171" s="5">
        <v>0.1</v>
      </c>
      <c r="Y2171" s="5">
        <v>166</v>
      </c>
      <c r="Z2171" s="5">
        <v>166</v>
      </c>
      <c r="AA2171" t="s">
        <v>73</v>
      </c>
      <c r="AB2171">
        <v>38.32</v>
      </c>
      <c r="AC2171">
        <v>4.0999999999999996</v>
      </c>
      <c r="AD2171" t="s">
        <v>5778</v>
      </c>
      <c r="AE2171" t="s">
        <v>75</v>
      </c>
      <c r="AI2171" t="s">
        <v>89</v>
      </c>
      <c r="AJ2171" t="s">
        <v>56</v>
      </c>
      <c r="AK2171">
        <v>8929758003</v>
      </c>
      <c r="AO2171">
        <v>0</v>
      </c>
      <c r="AP2171">
        <v>0</v>
      </c>
      <c r="AQ2171">
        <v>166</v>
      </c>
      <c r="AZ2171">
        <v>158</v>
      </c>
      <c r="BA2171">
        <v>3.95</v>
      </c>
      <c r="BB2171">
        <v>158</v>
      </c>
      <c r="BC2171">
        <v>3.95</v>
      </c>
      <c r="BD2171" s="5">
        <v>166</v>
      </c>
      <c r="BE2171">
        <v>158</v>
      </c>
      <c r="BG2171">
        <f t="shared" si="237"/>
        <v>158</v>
      </c>
    </row>
    <row r="2172" spans="1:61" x14ac:dyDescent="0.25">
      <c r="A2172" t="s">
        <v>54</v>
      </c>
      <c r="B2172">
        <v>110027</v>
      </c>
      <c r="C2172" t="s">
        <v>55</v>
      </c>
      <c r="D2172" t="s">
        <v>56</v>
      </c>
      <c r="E2172" s="1">
        <v>45975</v>
      </c>
      <c r="F2172" t="s">
        <v>2529</v>
      </c>
      <c r="G2172" t="s">
        <v>58</v>
      </c>
      <c r="H2172" t="str">
        <f t="shared" si="231"/>
        <v>Aggregator</v>
      </c>
      <c r="I2172">
        <v>7479930286</v>
      </c>
      <c r="J2172">
        <v>18528960</v>
      </c>
      <c r="K2172" s="3">
        <v>45975.84652777778</v>
      </c>
      <c r="L2172">
        <f t="shared" si="232"/>
        <v>14</v>
      </c>
      <c r="M2172" t="str">
        <f t="shared" si="233"/>
        <v>Friday</v>
      </c>
      <c r="N2172" s="1" t="str">
        <f t="shared" si="234"/>
        <v>November</v>
      </c>
      <c r="O2172" s="2">
        <v>0.84652777777777777</v>
      </c>
      <c r="P2172" s="2" t="str">
        <f t="shared" si="235"/>
        <v>Week 2</v>
      </c>
      <c r="Q2172" t="s">
        <v>59</v>
      </c>
      <c r="R2172" s="5">
        <v>159</v>
      </c>
      <c r="S2172" s="5">
        <v>-79.5</v>
      </c>
      <c r="T2172" s="5">
        <f t="shared" si="236"/>
        <v>50</v>
      </c>
      <c r="U2172" s="5">
        <v>79.5</v>
      </c>
      <c r="V2172" s="5">
        <v>32</v>
      </c>
      <c r="W2172" s="5">
        <v>0</v>
      </c>
      <c r="X2172" s="5">
        <v>0</v>
      </c>
      <c r="Y2172" s="5">
        <v>111.5</v>
      </c>
      <c r="Z2172" s="5">
        <v>111.5</v>
      </c>
      <c r="AA2172" t="s">
        <v>60</v>
      </c>
      <c r="AB2172">
        <v>22.54</v>
      </c>
      <c r="AC2172">
        <v>3.92</v>
      </c>
      <c r="AD2172" t="s">
        <v>60</v>
      </c>
      <c r="AE2172" t="s">
        <v>56</v>
      </c>
      <c r="AF2172">
        <v>286</v>
      </c>
      <c r="AG2172">
        <v>286</v>
      </c>
      <c r="AO2172">
        <v>32</v>
      </c>
      <c r="AP2172">
        <v>0</v>
      </c>
      <c r="AX2172">
        <v>111.5</v>
      </c>
      <c r="BD2172" s="5">
        <v>111.5</v>
      </c>
      <c r="BE2172">
        <v>79.5</v>
      </c>
      <c r="BG2172">
        <f t="shared" si="237"/>
        <v>79.5</v>
      </c>
      <c r="BI2172">
        <v>32</v>
      </c>
    </row>
    <row r="2173" spans="1:61" x14ac:dyDescent="0.25">
      <c r="A2173" t="s">
        <v>54</v>
      </c>
      <c r="B2173">
        <v>110027</v>
      </c>
      <c r="C2173" t="s">
        <v>55</v>
      </c>
      <c r="D2173" t="s">
        <v>56</v>
      </c>
      <c r="E2173" s="1">
        <v>45975</v>
      </c>
      <c r="F2173" t="s">
        <v>2530</v>
      </c>
      <c r="G2173" t="s">
        <v>67</v>
      </c>
      <c r="H2173" t="str">
        <f t="shared" si="231"/>
        <v>Direct Sale</v>
      </c>
      <c r="K2173" s="3">
        <v>45975.856944444444</v>
      </c>
      <c r="L2173">
        <f t="shared" si="232"/>
        <v>14</v>
      </c>
      <c r="M2173" t="str">
        <f t="shared" si="233"/>
        <v>Friday</v>
      </c>
      <c r="N2173" s="1" t="str">
        <f t="shared" si="234"/>
        <v>November</v>
      </c>
      <c r="O2173" s="2">
        <v>0.8569444444444444</v>
      </c>
      <c r="P2173" s="2" t="str">
        <f t="shared" si="235"/>
        <v>Week 2</v>
      </c>
      <c r="Q2173" t="s">
        <v>59</v>
      </c>
      <c r="R2173" s="5">
        <v>59</v>
      </c>
      <c r="S2173" s="5">
        <v>0</v>
      </c>
      <c r="T2173" s="5">
        <f t="shared" si="236"/>
        <v>0</v>
      </c>
      <c r="U2173" s="5">
        <v>59</v>
      </c>
      <c r="V2173" s="5">
        <v>0</v>
      </c>
      <c r="W2173" s="5">
        <v>2.96</v>
      </c>
      <c r="X2173" s="5">
        <v>0.04</v>
      </c>
      <c r="Y2173" s="5">
        <v>62</v>
      </c>
      <c r="Z2173" s="5">
        <v>62</v>
      </c>
      <c r="AA2173" t="s">
        <v>73</v>
      </c>
      <c r="AB2173">
        <v>15.49</v>
      </c>
      <c r="AC2173">
        <v>2.14</v>
      </c>
      <c r="AD2173" t="s">
        <v>5778</v>
      </c>
      <c r="AE2173" t="s">
        <v>75</v>
      </c>
      <c r="AI2173" t="s">
        <v>730</v>
      </c>
      <c r="AJ2173" t="s">
        <v>731</v>
      </c>
      <c r="AK2173">
        <v>9999777722</v>
      </c>
      <c r="AO2173">
        <v>0</v>
      </c>
      <c r="AP2173">
        <v>0</v>
      </c>
      <c r="AQ2173">
        <v>62</v>
      </c>
      <c r="AZ2173">
        <v>59</v>
      </c>
      <c r="BA2173">
        <v>1.48</v>
      </c>
      <c r="BB2173">
        <v>59</v>
      </c>
      <c r="BC2173">
        <v>1.48</v>
      </c>
      <c r="BD2173" s="5">
        <v>62</v>
      </c>
      <c r="BE2173">
        <v>59</v>
      </c>
      <c r="BG2173">
        <f t="shared" si="237"/>
        <v>59</v>
      </c>
    </row>
    <row r="2174" spans="1:61" x14ac:dyDescent="0.25">
      <c r="A2174" t="s">
        <v>54</v>
      </c>
      <c r="B2174">
        <v>110027</v>
      </c>
      <c r="C2174" t="s">
        <v>55</v>
      </c>
      <c r="D2174" t="s">
        <v>56</v>
      </c>
      <c r="E2174" s="1">
        <v>45975</v>
      </c>
      <c r="F2174" t="s">
        <v>2531</v>
      </c>
      <c r="G2174" t="s">
        <v>63</v>
      </c>
      <c r="H2174" t="str">
        <f t="shared" si="231"/>
        <v>Aggregator</v>
      </c>
      <c r="I2174">
        <v>222102000000000</v>
      </c>
      <c r="J2174">
        <v>29811</v>
      </c>
      <c r="K2174" s="3">
        <v>45975.857638888891</v>
      </c>
      <c r="L2174">
        <f t="shared" si="232"/>
        <v>14</v>
      </c>
      <c r="M2174" t="str">
        <f t="shared" si="233"/>
        <v>Friday</v>
      </c>
      <c r="N2174" s="1" t="str">
        <f t="shared" si="234"/>
        <v>November</v>
      </c>
      <c r="O2174" s="2">
        <v>0.85763888888888884</v>
      </c>
      <c r="P2174" s="2" t="str">
        <f t="shared" si="235"/>
        <v>Week 2</v>
      </c>
      <c r="Q2174" t="s">
        <v>59</v>
      </c>
      <c r="R2174" s="5">
        <v>1132</v>
      </c>
      <c r="S2174" s="5">
        <v>-199.98</v>
      </c>
      <c r="T2174" s="5">
        <f t="shared" si="236"/>
        <v>17.666077738515902</v>
      </c>
      <c r="U2174" s="5">
        <v>932.02</v>
      </c>
      <c r="V2174" s="5">
        <v>32</v>
      </c>
      <c r="W2174" s="5">
        <v>0</v>
      </c>
      <c r="X2174" s="5">
        <v>-0.02</v>
      </c>
      <c r="Y2174" s="5">
        <v>964</v>
      </c>
      <c r="Z2174" s="5">
        <v>964</v>
      </c>
      <c r="AA2174" t="s">
        <v>64</v>
      </c>
      <c r="AB2174">
        <v>236.69</v>
      </c>
      <c r="AC2174">
        <v>18.190000000000001</v>
      </c>
      <c r="AD2174" t="s">
        <v>64</v>
      </c>
      <c r="AE2174" t="s">
        <v>56</v>
      </c>
      <c r="AF2174">
        <v>9658</v>
      </c>
      <c r="AG2174">
        <v>9658</v>
      </c>
      <c r="AO2174">
        <v>32</v>
      </c>
      <c r="AP2174">
        <v>0</v>
      </c>
      <c r="AW2174">
        <v>964</v>
      </c>
      <c r="BD2174" s="5">
        <v>964</v>
      </c>
      <c r="BE2174">
        <v>932.02</v>
      </c>
      <c r="BG2174">
        <f t="shared" si="237"/>
        <v>932.02</v>
      </c>
      <c r="BH2174">
        <v>32</v>
      </c>
    </row>
    <row r="2175" spans="1:61" x14ac:dyDescent="0.25">
      <c r="A2175" t="s">
        <v>54</v>
      </c>
      <c r="B2175">
        <v>110027</v>
      </c>
      <c r="C2175" t="s">
        <v>55</v>
      </c>
      <c r="D2175" t="s">
        <v>56</v>
      </c>
      <c r="E2175" s="1">
        <v>45975</v>
      </c>
      <c r="F2175" t="s">
        <v>2532</v>
      </c>
      <c r="G2175" t="s">
        <v>63</v>
      </c>
      <c r="H2175" t="str">
        <f t="shared" si="231"/>
        <v>Aggregator</v>
      </c>
      <c r="I2175">
        <v>222103000000000</v>
      </c>
      <c r="J2175">
        <v>29811</v>
      </c>
      <c r="K2175" s="3">
        <v>45975.869444444441</v>
      </c>
      <c r="L2175">
        <f t="shared" si="232"/>
        <v>14</v>
      </c>
      <c r="M2175" t="str">
        <f t="shared" si="233"/>
        <v>Friday</v>
      </c>
      <c r="N2175" s="1" t="str">
        <f t="shared" si="234"/>
        <v>November</v>
      </c>
      <c r="O2175" s="2">
        <v>0.86944444444444446</v>
      </c>
      <c r="P2175" s="2" t="str">
        <f t="shared" si="235"/>
        <v>Week 2</v>
      </c>
      <c r="Q2175" t="s">
        <v>59</v>
      </c>
      <c r="R2175" s="5">
        <v>827</v>
      </c>
      <c r="S2175" s="5">
        <v>-268.74</v>
      </c>
      <c r="T2175" s="5">
        <f t="shared" si="236"/>
        <v>32.495767835550183</v>
      </c>
      <c r="U2175" s="5">
        <v>558.26</v>
      </c>
      <c r="V2175" s="5">
        <v>32</v>
      </c>
      <c r="W2175" s="5">
        <v>0</v>
      </c>
      <c r="X2175" s="5">
        <v>-0.26</v>
      </c>
      <c r="Y2175" s="5">
        <v>590</v>
      </c>
      <c r="Z2175" s="5">
        <v>590</v>
      </c>
      <c r="AA2175" t="s">
        <v>64</v>
      </c>
      <c r="AB2175">
        <v>135.91999999999999</v>
      </c>
      <c r="AC2175">
        <v>9.4600000000000009</v>
      </c>
      <c r="AD2175" t="s">
        <v>64</v>
      </c>
      <c r="AE2175" t="s">
        <v>56</v>
      </c>
      <c r="AF2175">
        <v>6907</v>
      </c>
      <c r="AG2175">
        <v>6907</v>
      </c>
      <c r="AO2175">
        <v>32</v>
      </c>
      <c r="AP2175">
        <v>0</v>
      </c>
      <c r="AW2175">
        <v>590</v>
      </c>
      <c r="BD2175" s="5">
        <v>590</v>
      </c>
      <c r="BE2175">
        <v>558.26</v>
      </c>
      <c r="BG2175">
        <f t="shared" si="237"/>
        <v>558.26</v>
      </c>
      <c r="BH2175">
        <v>32</v>
      </c>
    </row>
    <row r="2176" spans="1:61" x14ac:dyDescent="0.25">
      <c r="A2176" t="s">
        <v>54</v>
      </c>
      <c r="B2176">
        <v>110027</v>
      </c>
      <c r="C2176" t="s">
        <v>55</v>
      </c>
      <c r="D2176" t="s">
        <v>56</v>
      </c>
      <c r="E2176" s="1">
        <v>45975</v>
      </c>
      <c r="F2176" t="s">
        <v>2533</v>
      </c>
      <c r="G2176" t="s">
        <v>63</v>
      </c>
      <c r="H2176" t="str">
        <f t="shared" si="231"/>
        <v>Aggregator</v>
      </c>
      <c r="I2176">
        <v>222103000000000</v>
      </c>
      <c r="J2176">
        <v>29811</v>
      </c>
      <c r="K2176" s="3">
        <v>45975.870833333334</v>
      </c>
      <c r="L2176">
        <f t="shared" si="232"/>
        <v>14</v>
      </c>
      <c r="M2176" t="str">
        <f t="shared" si="233"/>
        <v>Friday</v>
      </c>
      <c r="N2176" s="1" t="str">
        <f t="shared" si="234"/>
        <v>November</v>
      </c>
      <c r="O2176" s="2">
        <v>0.87083333333333335</v>
      </c>
      <c r="P2176" s="2" t="str">
        <f t="shared" si="235"/>
        <v>Week 2</v>
      </c>
      <c r="Q2176" t="s">
        <v>59</v>
      </c>
      <c r="R2176" s="5">
        <v>806</v>
      </c>
      <c r="S2176" s="5">
        <v>-293.75</v>
      </c>
      <c r="T2176" s="5">
        <f t="shared" si="236"/>
        <v>36.445409429280396</v>
      </c>
      <c r="U2176" s="5">
        <v>512.25</v>
      </c>
      <c r="V2176" s="5">
        <v>32</v>
      </c>
      <c r="W2176" s="5">
        <v>0</v>
      </c>
      <c r="X2176" s="5">
        <v>-0.25</v>
      </c>
      <c r="Y2176" s="5">
        <v>544</v>
      </c>
      <c r="Z2176" s="5">
        <v>544</v>
      </c>
      <c r="AA2176" t="s">
        <v>64</v>
      </c>
      <c r="AB2176">
        <v>136.94</v>
      </c>
      <c r="AC2176">
        <v>7.83</v>
      </c>
      <c r="AD2176" t="s">
        <v>64</v>
      </c>
      <c r="AE2176" t="s">
        <v>56</v>
      </c>
      <c r="AF2176">
        <v>8179</v>
      </c>
      <c r="AG2176">
        <v>8179</v>
      </c>
      <c r="AO2176">
        <v>32</v>
      </c>
      <c r="AP2176">
        <v>0</v>
      </c>
      <c r="AW2176">
        <v>544</v>
      </c>
      <c r="BD2176" s="5">
        <v>544</v>
      </c>
      <c r="BE2176">
        <v>512.25</v>
      </c>
      <c r="BG2176">
        <f t="shared" si="237"/>
        <v>512.25</v>
      </c>
      <c r="BH2176">
        <v>32</v>
      </c>
    </row>
    <row r="2177" spans="1:61" x14ac:dyDescent="0.25">
      <c r="A2177" t="s">
        <v>54</v>
      </c>
      <c r="B2177">
        <v>110027</v>
      </c>
      <c r="C2177" t="s">
        <v>55</v>
      </c>
      <c r="D2177" t="s">
        <v>56</v>
      </c>
      <c r="E2177" s="1">
        <v>45975</v>
      </c>
      <c r="F2177" t="s">
        <v>2534</v>
      </c>
      <c r="G2177" t="s">
        <v>67</v>
      </c>
      <c r="H2177" t="str">
        <f t="shared" si="231"/>
        <v>Direct Sale</v>
      </c>
      <c r="K2177" s="3">
        <v>45975.871527777781</v>
      </c>
      <c r="L2177">
        <f t="shared" si="232"/>
        <v>14</v>
      </c>
      <c r="M2177" t="str">
        <f t="shared" si="233"/>
        <v>Friday</v>
      </c>
      <c r="N2177" s="1" t="str">
        <f t="shared" si="234"/>
        <v>November</v>
      </c>
      <c r="O2177" s="2">
        <v>0.87152777777777779</v>
      </c>
      <c r="P2177" s="2" t="str">
        <f t="shared" si="235"/>
        <v>Week 2</v>
      </c>
      <c r="Q2177" t="s">
        <v>59</v>
      </c>
      <c r="R2177" s="5">
        <v>748</v>
      </c>
      <c r="S2177" s="5">
        <v>0</v>
      </c>
      <c r="T2177" s="5">
        <f t="shared" si="236"/>
        <v>0</v>
      </c>
      <c r="U2177" s="5">
        <v>748</v>
      </c>
      <c r="V2177" s="5">
        <v>0</v>
      </c>
      <c r="W2177" s="5">
        <v>37.4</v>
      </c>
      <c r="X2177" s="5">
        <v>-0.4</v>
      </c>
      <c r="Y2177" s="5">
        <v>785</v>
      </c>
      <c r="Z2177" s="5">
        <v>785</v>
      </c>
      <c r="AA2177" t="s">
        <v>68</v>
      </c>
      <c r="AB2177">
        <v>207.41</v>
      </c>
      <c r="AC2177">
        <v>17.440000000000001</v>
      </c>
      <c r="AD2177" t="s">
        <v>5778</v>
      </c>
      <c r="AE2177" t="s">
        <v>75</v>
      </c>
      <c r="AI2177" t="s">
        <v>89</v>
      </c>
      <c r="AJ2177" t="s">
        <v>56</v>
      </c>
      <c r="AK2177">
        <v>8929758003</v>
      </c>
      <c r="AO2177">
        <v>0</v>
      </c>
      <c r="AP2177">
        <v>0</v>
      </c>
      <c r="AR2177">
        <v>785</v>
      </c>
      <c r="AZ2177">
        <v>748</v>
      </c>
      <c r="BA2177">
        <v>18.7</v>
      </c>
      <c r="BB2177">
        <v>748</v>
      </c>
      <c r="BC2177">
        <v>18.7</v>
      </c>
      <c r="BD2177" s="5">
        <v>785</v>
      </c>
      <c r="BE2177">
        <v>748</v>
      </c>
      <c r="BG2177">
        <f t="shared" si="237"/>
        <v>748</v>
      </c>
    </row>
    <row r="2178" spans="1:61" x14ac:dyDescent="0.25">
      <c r="A2178" t="s">
        <v>54</v>
      </c>
      <c r="B2178">
        <v>110027</v>
      </c>
      <c r="C2178" t="s">
        <v>55</v>
      </c>
      <c r="D2178" t="s">
        <v>56</v>
      </c>
      <c r="E2178" s="1">
        <v>45975</v>
      </c>
      <c r="F2178" t="s">
        <v>2535</v>
      </c>
      <c r="G2178" t="s">
        <v>63</v>
      </c>
      <c r="H2178" t="str">
        <f t="shared" si="231"/>
        <v>Aggregator</v>
      </c>
      <c r="I2178">
        <v>222104000000000</v>
      </c>
      <c r="J2178">
        <v>29811</v>
      </c>
      <c r="K2178" s="3">
        <v>45975.873611111114</v>
      </c>
      <c r="L2178">
        <f t="shared" si="232"/>
        <v>14</v>
      </c>
      <c r="M2178" t="str">
        <f t="shared" si="233"/>
        <v>Friday</v>
      </c>
      <c r="N2178" s="1" t="str">
        <f t="shared" si="234"/>
        <v>November</v>
      </c>
      <c r="O2178" s="2">
        <v>0.87361111111111112</v>
      </c>
      <c r="P2178" s="2" t="str">
        <f t="shared" si="235"/>
        <v>Week 2</v>
      </c>
      <c r="Q2178" t="s">
        <v>59</v>
      </c>
      <c r="R2178" s="5">
        <v>319</v>
      </c>
      <c r="S2178" s="5">
        <v>0</v>
      </c>
      <c r="T2178" s="5">
        <f t="shared" si="236"/>
        <v>0</v>
      </c>
      <c r="U2178" s="5">
        <v>319</v>
      </c>
      <c r="V2178" s="5">
        <v>32</v>
      </c>
      <c r="W2178" s="5">
        <v>0</v>
      </c>
      <c r="X2178" s="5">
        <v>0</v>
      </c>
      <c r="Y2178" s="5">
        <v>351</v>
      </c>
      <c r="Z2178" s="5">
        <v>351</v>
      </c>
      <c r="AA2178" t="s">
        <v>64</v>
      </c>
      <c r="AB2178">
        <v>67.62</v>
      </c>
      <c r="AC2178">
        <v>4.7699999999999996</v>
      </c>
      <c r="AD2178" t="s">
        <v>64</v>
      </c>
      <c r="AE2178" t="s">
        <v>56</v>
      </c>
      <c r="AF2178">
        <v>2654</v>
      </c>
      <c r="AG2178">
        <v>2654</v>
      </c>
      <c r="AO2178">
        <v>32</v>
      </c>
      <c r="AP2178">
        <v>0</v>
      </c>
      <c r="AW2178">
        <v>351</v>
      </c>
      <c r="BD2178" s="5">
        <v>351</v>
      </c>
      <c r="BE2178">
        <v>319</v>
      </c>
      <c r="BG2178">
        <f t="shared" si="237"/>
        <v>319</v>
      </c>
      <c r="BH2178">
        <v>32</v>
      </c>
    </row>
    <row r="2179" spans="1:61" x14ac:dyDescent="0.25">
      <c r="A2179" t="s">
        <v>54</v>
      </c>
      <c r="B2179">
        <v>110027</v>
      </c>
      <c r="C2179" t="s">
        <v>55</v>
      </c>
      <c r="D2179" t="s">
        <v>56</v>
      </c>
      <c r="E2179" s="1">
        <v>45975</v>
      </c>
      <c r="F2179" t="s">
        <v>2536</v>
      </c>
      <c r="G2179" t="s">
        <v>63</v>
      </c>
      <c r="H2179" t="str">
        <f t="shared" ref="H2179:H2242" si="238">IF(G2179="POS","Direct Sale","Aggregator")</f>
        <v>Aggregator</v>
      </c>
      <c r="I2179">
        <v>222104000000000</v>
      </c>
      <c r="J2179">
        <v>29811</v>
      </c>
      <c r="K2179" s="3">
        <v>45975.881249999999</v>
      </c>
      <c r="L2179">
        <f t="shared" ref="L2179:L2242" si="239">VALUE(DAY(K2179))</f>
        <v>14</v>
      </c>
      <c r="M2179" t="str">
        <f t="shared" ref="M2179:M2242" si="240">TEXT(K2179,"dddd")</f>
        <v>Friday</v>
      </c>
      <c r="N2179" s="1" t="str">
        <f t="shared" ref="N2179:N2242" si="241">TEXT(K2179,"MMMM")</f>
        <v>November</v>
      </c>
      <c r="O2179" s="2">
        <v>0.88124999999999998</v>
      </c>
      <c r="P2179" s="2" t="str">
        <f t="shared" ref="P2179:P2242" si="242">_xlfn.IFS(L2179&lt;=7,"Week 1",L2179&lt;=15, "Week 2",L2179&lt;=23,"Week 3",L2179&lt;=30,"Week 4")</f>
        <v>Week 2</v>
      </c>
      <c r="Q2179" t="s">
        <v>59</v>
      </c>
      <c r="R2179" s="5">
        <v>458</v>
      </c>
      <c r="S2179" s="5">
        <v>0</v>
      </c>
      <c r="T2179" s="5">
        <f t="shared" ref="T2179:T2242" si="243">ABS((S2179/R2179)*100)</f>
        <v>0</v>
      </c>
      <c r="U2179" s="5">
        <v>458</v>
      </c>
      <c r="V2179" s="5">
        <v>32</v>
      </c>
      <c r="W2179" s="5">
        <v>0</v>
      </c>
      <c r="X2179" s="5">
        <v>0</v>
      </c>
      <c r="Y2179" s="5">
        <v>490</v>
      </c>
      <c r="Z2179" s="5">
        <v>490</v>
      </c>
      <c r="AA2179" t="s">
        <v>64</v>
      </c>
      <c r="AB2179">
        <v>94.68</v>
      </c>
      <c r="AC2179">
        <v>10.02</v>
      </c>
      <c r="AD2179" t="s">
        <v>64</v>
      </c>
      <c r="AE2179" t="s">
        <v>56</v>
      </c>
      <c r="AF2179">
        <v>1870</v>
      </c>
      <c r="AG2179">
        <v>1870</v>
      </c>
      <c r="AO2179">
        <v>32</v>
      </c>
      <c r="AP2179">
        <v>0</v>
      </c>
      <c r="AW2179">
        <v>490</v>
      </c>
      <c r="BD2179" s="5">
        <v>490</v>
      </c>
      <c r="BE2179">
        <v>458</v>
      </c>
      <c r="BG2179">
        <f t="shared" ref="BG2179:BG2242" si="244">BE2179+BF2179</f>
        <v>458</v>
      </c>
      <c r="BH2179">
        <v>32</v>
      </c>
    </row>
    <row r="2180" spans="1:61" x14ac:dyDescent="0.25">
      <c r="A2180" t="s">
        <v>54</v>
      </c>
      <c r="B2180">
        <v>110027</v>
      </c>
      <c r="C2180" t="s">
        <v>55</v>
      </c>
      <c r="D2180" t="s">
        <v>56</v>
      </c>
      <c r="E2180" s="1">
        <v>45975</v>
      </c>
      <c r="F2180" t="s">
        <v>2537</v>
      </c>
      <c r="G2180" t="s">
        <v>63</v>
      </c>
      <c r="H2180" t="str">
        <f t="shared" si="238"/>
        <v>Aggregator</v>
      </c>
      <c r="I2180">
        <v>222105000000000</v>
      </c>
      <c r="J2180">
        <v>29811</v>
      </c>
      <c r="K2180" s="3">
        <v>45975.888194444444</v>
      </c>
      <c r="L2180">
        <f t="shared" si="239"/>
        <v>14</v>
      </c>
      <c r="M2180" t="str">
        <f t="shared" si="240"/>
        <v>Friday</v>
      </c>
      <c r="N2180" s="1" t="str">
        <f t="shared" si="241"/>
        <v>November</v>
      </c>
      <c r="O2180" s="2">
        <v>0.8881944444444444</v>
      </c>
      <c r="P2180" s="2" t="str">
        <f t="shared" si="242"/>
        <v>Week 2</v>
      </c>
      <c r="Q2180" t="s">
        <v>59</v>
      </c>
      <c r="R2180" s="5">
        <v>338</v>
      </c>
      <c r="S2180" s="5">
        <v>-93.74</v>
      </c>
      <c r="T2180" s="5">
        <f t="shared" si="243"/>
        <v>27.733727810650887</v>
      </c>
      <c r="U2180" s="5">
        <v>244.26</v>
      </c>
      <c r="V2180" s="5">
        <v>32</v>
      </c>
      <c r="W2180" s="5">
        <v>0</v>
      </c>
      <c r="X2180" s="5">
        <v>-0.26</v>
      </c>
      <c r="Y2180" s="5">
        <v>276</v>
      </c>
      <c r="Z2180" s="5">
        <v>276</v>
      </c>
      <c r="AA2180" t="s">
        <v>64</v>
      </c>
      <c r="AB2180">
        <v>67.09</v>
      </c>
      <c r="AC2180">
        <v>8.49</v>
      </c>
      <c r="AD2180" t="s">
        <v>64</v>
      </c>
      <c r="AE2180" t="s">
        <v>56</v>
      </c>
      <c r="AF2180">
        <v>5077</v>
      </c>
      <c r="AG2180">
        <v>5077</v>
      </c>
      <c r="AO2180">
        <v>32</v>
      </c>
      <c r="AP2180">
        <v>0</v>
      </c>
      <c r="AW2180">
        <v>276</v>
      </c>
      <c r="BD2180" s="5">
        <v>276</v>
      </c>
      <c r="BE2180">
        <v>244.26</v>
      </c>
      <c r="BG2180">
        <f t="shared" si="244"/>
        <v>244.26</v>
      </c>
      <c r="BH2180">
        <v>32</v>
      </c>
    </row>
    <row r="2181" spans="1:61" x14ac:dyDescent="0.25">
      <c r="A2181" t="s">
        <v>54</v>
      </c>
      <c r="B2181">
        <v>110027</v>
      </c>
      <c r="C2181" t="s">
        <v>55</v>
      </c>
      <c r="D2181" t="s">
        <v>56</v>
      </c>
      <c r="E2181" s="1">
        <v>45975</v>
      </c>
      <c r="F2181" t="s">
        <v>2538</v>
      </c>
      <c r="G2181" t="s">
        <v>63</v>
      </c>
      <c r="H2181" t="str">
        <f t="shared" si="238"/>
        <v>Aggregator</v>
      </c>
      <c r="I2181">
        <v>222105000000000</v>
      </c>
      <c r="J2181">
        <v>29811</v>
      </c>
      <c r="K2181" s="3">
        <v>45975.890277777777</v>
      </c>
      <c r="L2181">
        <f t="shared" si="239"/>
        <v>14</v>
      </c>
      <c r="M2181" t="str">
        <f t="shared" si="240"/>
        <v>Friday</v>
      </c>
      <c r="N2181" s="1" t="str">
        <f t="shared" si="241"/>
        <v>November</v>
      </c>
      <c r="O2181" s="2">
        <v>0.89027777777777772</v>
      </c>
      <c r="P2181" s="2" t="str">
        <f t="shared" si="242"/>
        <v>Week 2</v>
      </c>
      <c r="Q2181" t="s">
        <v>59</v>
      </c>
      <c r="R2181" s="5">
        <v>1494</v>
      </c>
      <c r="S2181" s="5">
        <v>-492</v>
      </c>
      <c r="T2181" s="5">
        <f t="shared" si="243"/>
        <v>32.931726907630519</v>
      </c>
      <c r="U2181" s="5">
        <v>1002</v>
      </c>
      <c r="V2181" s="5">
        <v>32</v>
      </c>
      <c r="W2181" s="5">
        <v>0</v>
      </c>
      <c r="X2181" s="5">
        <v>0</v>
      </c>
      <c r="Y2181" s="5">
        <v>1034</v>
      </c>
      <c r="Z2181" s="5">
        <v>1034</v>
      </c>
      <c r="AA2181" t="s">
        <v>64</v>
      </c>
      <c r="AB2181">
        <v>271.7</v>
      </c>
      <c r="AC2181">
        <v>20.84</v>
      </c>
      <c r="AD2181" t="s">
        <v>64</v>
      </c>
      <c r="AE2181" t="s">
        <v>56</v>
      </c>
      <c r="AF2181">
        <v>1282</v>
      </c>
      <c r="AG2181">
        <v>1282</v>
      </c>
      <c r="AO2181">
        <v>32</v>
      </c>
      <c r="AP2181">
        <v>0</v>
      </c>
      <c r="AW2181">
        <v>1034</v>
      </c>
      <c r="BD2181" s="5">
        <v>1034</v>
      </c>
      <c r="BE2181">
        <v>1002</v>
      </c>
      <c r="BG2181">
        <f t="shared" si="244"/>
        <v>1002</v>
      </c>
      <c r="BH2181">
        <v>32</v>
      </c>
    </row>
    <row r="2182" spans="1:61" x14ac:dyDescent="0.25">
      <c r="A2182" t="s">
        <v>54</v>
      </c>
      <c r="B2182">
        <v>110027</v>
      </c>
      <c r="C2182" t="s">
        <v>55</v>
      </c>
      <c r="D2182" t="s">
        <v>56</v>
      </c>
      <c r="E2182" s="1">
        <v>45975</v>
      </c>
      <c r="F2182" t="s">
        <v>2539</v>
      </c>
      <c r="G2182" t="s">
        <v>67</v>
      </c>
      <c r="H2182" t="str">
        <f t="shared" si="238"/>
        <v>Direct Sale</v>
      </c>
      <c r="K2182" s="3">
        <v>45975.893055555556</v>
      </c>
      <c r="L2182">
        <f t="shared" si="239"/>
        <v>14</v>
      </c>
      <c r="M2182" t="str">
        <f t="shared" si="240"/>
        <v>Friday</v>
      </c>
      <c r="N2182" s="1" t="str">
        <f t="shared" si="241"/>
        <v>November</v>
      </c>
      <c r="O2182" s="2">
        <v>0.8930555555555556</v>
      </c>
      <c r="P2182" s="2" t="str">
        <f t="shared" si="242"/>
        <v>Week 2</v>
      </c>
      <c r="Q2182" t="s">
        <v>59</v>
      </c>
      <c r="R2182" s="5">
        <v>378</v>
      </c>
      <c r="S2182" s="5">
        <v>0</v>
      </c>
      <c r="T2182" s="5">
        <f t="shared" si="243"/>
        <v>0</v>
      </c>
      <c r="U2182" s="5">
        <v>378</v>
      </c>
      <c r="V2182" s="5">
        <v>0</v>
      </c>
      <c r="W2182" s="5">
        <v>18.899999999999999</v>
      </c>
      <c r="X2182" s="5">
        <v>0.1</v>
      </c>
      <c r="Y2182" s="5">
        <v>397</v>
      </c>
      <c r="Z2182" s="5">
        <v>397</v>
      </c>
      <c r="AA2182" t="s">
        <v>73</v>
      </c>
      <c r="AB2182">
        <v>94.68</v>
      </c>
      <c r="AC2182">
        <v>10.02</v>
      </c>
      <c r="AD2182" t="s">
        <v>5775</v>
      </c>
      <c r="AI2182" t="s">
        <v>89</v>
      </c>
      <c r="AJ2182" t="s">
        <v>56</v>
      </c>
      <c r="AK2182">
        <v>8929758003</v>
      </c>
      <c r="AO2182">
        <v>0</v>
      </c>
      <c r="AP2182">
        <v>0</v>
      </c>
      <c r="AQ2182">
        <v>397</v>
      </c>
      <c r="AZ2182">
        <v>378</v>
      </c>
      <c r="BA2182">
        <v>9.4499999999999993</v>
      </c>
      <c r="BB2182">
        <v>378</v>
      </c>
      <c r="BC2182">
        <v>9.4499999999999993</v>
      </c>
      <c r="BD2182" s="5">
        <v>397</v>
      </c>
      <c r="BE2182">
        <v>378</v>
      </c>
      <c r="BG2182">
        <f t="shared" si="244"/>
        <v>378</v>
      </c>
    </row>
    <row r="2183" spans="1:61" x14ac:dyDescent="0.25">
      <c r="A2183" t="s">
        <v>54</v>
      </c>
      <c r="B2183">
        <v>110027</v>
      </c>
      <c r="C2183" t="s">
        <v>55</v>
      </c>
      <c r="D2183" t="s">
        <v>56</v>
      </c>
      <c r="E2183" s="1">
        <v>45975</v>
      </c>
      <c r="F2183" t="s">
        <v>2540</v>
      </c>
      <c r="G2183" t="s">
        <v>67</v>
      </c>
      <c r="H2183" t="str">
        <f t="shared" si="238"/>
        <v>Direct Sale</v>
      </c>
      <c r="K2183" s="3">
        <v>45975.893055555556</v>
      </c>
      <c r="L2183">
        <f t="shared" si="239"/>
        <v>14</v>
      </c>
      <c r="M2183" t="str">
        <f t="shared" si="240"/>
        <v>Friday</v>
      </c>
      <c r="N2183" s="1" t="str">
        <f t="shared" si="241"/>
        <v>November</v>
      </c>
      <c r="O2183" s="2">
        <v>0.8930555555555556</v>
      </c>
      <c r="P2183" s="2" t="str">
        <f t="shared" si="242"/>
        <v>Week 2</v>
      </c>
      <c r="Q2183" t="s">
        <v>59</v>
      </c>
      <c r="R2183" s="5">
        <v>129</v>
      </c>
      <c r="S2183" s="5">
        <v>0</v>
      </c>
      <c r="T2183" s="5">
        <f t="shared" si="243"/>
        <v>0</v>
      </c>
      <c r="U2183" s="5">
        <v>129</v>
      </c>
      <c r="V2183" s="5">
        <v>0</v>
      </c>
      <c r="W2183" s="5">
        <v>6.46</v>
      </c>
      <c r="X2183" s="5">
        <v>-0.46</v>
      </c>
      <c r="Y2183" s="5">
        <v>135</v>
      </c>
      <c r="Z2183" s="5">
        <v>135</v>
      </c>
      <c r="AA2183" t="s">
        <v>73</v>
      </c>
      <c r="AB2183">
        <v>26.61</v>
      </c>
      <c r="AC2183">
        <v>2.5</v>
      </c>
      <c r="AD2183" t="s">
        <v>5778</v>
      </c>
      <c r="AE2183" t="s">
        <v>75</v>
      </c>
      <c r="AI2183" t="s">
        <v>2541</v>
      </c>
      <c r="AJ2183" t="s">
        <v>2542</v>
      </c>
      <c r="AK2183">
        <v>9311163134</v>
      </c>
      <c r="AO2183">
        <v>0</v>
      </c>
      <c r="AP2183">
        <v>0</v>
      </c>
      <c r="AQ2183">
        <v>135</v>
      </c>
      <c r="AZ2183">
        <v>129</v>
      </c>
      <c r="BA2183">
        <v>3.23</v>
      </c>
      <c r="BB2183">
        <v>129</v>
      </c>
      <c r="BC2183">
        <v>3.23</v>
      </c>
      <c r="BD2183" s="5">
        <v>135</v>
      </c>
      <c r="BE2183">
        <v>129</v>
      </c>
      <c r="BG2183">
        <f t="shared" si="244"/>
        <v>129</v>
      </c>
    </row>
    <row r="2184" spans="1:61" x14ac:dyDescent="0.25">
      <c r="A2184" t="s">
        <v>54</v>
      </c>
      <c r="B2184">
        <v>110027</v>
      </c>
      <c r="C2184" t="s">
        <v>55</v>
      </c>
      <c r="D2184" t="s">
        <v>56</v>
      </c>
      <c r="E2184" s="1">
        <v>45975</v>
      </c>
      <c r="F2184" t="s">
        <v>2543</v>
      </c>
      <c r="G2184" t="s">
        <v>63</v>
      </c>
      <c r="H2184" t="str">
        <f t="shared" si="238"/>
        <v>Aggregator</v>
      </c>
      <c r="I2184">
        <v>222106000000000</v>
      </c>
      <c r="J2184">
        <v>29811</v>
      </c>
      <c r="K2184" s="3">
        <v>45975.895138888889</v>
      </c>
      <c r="L2184">
        <f t="shared" si="239"/>
        <v>14</v>
      </c>
      <c r="M2184" t="str">
        <f t="shared" si="240"/>
        <v>Friday</v>
      </c>
      <c r="N2184" s="1" t="str">
        <f t="shared" si="241"/>
        <v>November</v>
      </c>
      <c r="O2184" s="2">
        <v>0.89513888888888893</v>
      </c>
      <c r="P2184" s="2" t="str">
        <f t="shared" si="242"/>
        <v>Week 2</v>
      </c>
      <c r="Q2184" t="s">
        <v>59</v>
      </c>
      <c r="R2184" s="5">
        <v>258</v>
      </c>
      <c r="S2184" s="5">
        <v>-60</v>
      </c>
      <c r="T2184" s="5">
        <f t="shared" si="243"/>
        <v>23.255813953488371</v>
      </c>
      <c r="U2184" s="5">
        <v>198</v>
      </c>
      <c r="V2184" s="5">
        <v>32</v>
      </c>
      <c r="W2184" s="5">
        <v>0</v>
      </c>
      <c r="X2184" s="5">
        <v>0</v>
      </c>
      <c r="Y2184" s="5">
        <v>230</v>
      </c>
      <c r="Z2184" s="5">
        <v>230</v>
      </c>
      <c r="AA2184" t="s">
        <v>64</v>
      </c>
      <c r="AB2184">
        <v>45.66</v>
      </c>
      <c r="AC2184">
        <v>3.92</v>
      </c>
      <c r="AD2184" t="s">
        <v>64</v>
      </c>
      <c r="AE2184" t="s">
        <v>56</v>
      </c>
      <c r="AF2184">
        <v>7821</v>
      </c>
      <c r="AG2184">
        <v>7821</v>
      </c>
      <c r="AO2184">
        <v>32</v>
      </c>
      <c r="AP2184">
        <v>0</v>
      </c>
      <c r="AW2184">
        <v>230</v>
      </c>
      <c r="BD2184" s="5">
        <v>230</v>
      </c>
      <c r="BE2184">
        <v>198</v>
      </c>
      <c r="BG2184">
        <f t="shared" si="244"/>
        <v>198</v>
      </c>
      <c r="BH2184">
        <v>32</v>
      </c>
    </row>
    <row r="2185" spans="1:61" x14ac:dyDescent="0.25">
      <c r="A2185" t="s">
        <v>54</v>
      </c>
      <c r="B2185">
        <v>110027</v>
      </c>
      <c r="C2185" t="s">
        <v>55</v>
      </c>
      <c r="D2185" t="s">
        <v>56</v>
      </c>
      <c r="E2185" s="1">
        <v>45975</v>
      </c>
      <c r="F2185" t="s">
        <v>2544</v>
      </c>
      <c r="G2185" t="s">
        <v>67</v>
      </c>
      <c r="H2185" t="str">
        <f t="shared" si="238"/>
        <v>Direct Sale</v>
      </c>
      <c r="K2185" s="3">
        <v>45975.895833333336</v>
      </c>
      <c r="L2185">
        <f t="shared" si="239"/>
        <v>14</v>
      </c>
      <c r="M2185" t="str">
        <f t="shared" si="240"/>
        <v>Friday</v>
      </c>
      <c r="N2185" s="1" t="str">
        <f t="shared" si="241"/>
        <v>November</v>
      </c>
      <c r="O2185" s="2">
        <v>0.89583333333333337</v>
      </c>
      <c r="P2185" s="2" t="str">
        <f t="shared" si="242"/>
        <v>Week 2</v>
      </c>
      <c r="Q2185" t="s">
        <v>59</v>
      </c>
      <c r="R2185" s="5">
        <v>189</v>
      </c>
      <c r="S2185" s="5">
        <v>0</v>
      </c>
      <c r="T2185" s="5">
        <f t="shared" si="243"/>
        <v>0</v>
      </c>
      <c r="U2185" s="5">
        <v>189</v>
      </c>
      <c r="V2185" s="5">
        <v>0</v>
      </c>
      <c r="W2185" s="5">
        <v>9.4600000000000009</v>
      </c>
      <c r="X2185" s="5">
        <v>-0.46</v>
      </c>
      <c r="Y2185" s="5">
        <v>198</v>
      </c>
      <c r="Z2185" s="5">
        <v>198</v>
      </c>
      <c r="AA2185" t="s">
        <v>68</v>
      </c>
      <c r="AB2185">
        <v>47.29</v>
      </c>
      <c r="AC2185">
        <v>2.2799999999999998</v>
      </c>
      <c r="AD2185" t="s">
        <v>5778</v>
      </c>
      <c r="AE2185" t="s">
        <v>75</v>
      </c>
      <c r="AI2185" t="s">
        <v>2545</v>
      </c>
      <c r="AJ2185" t="s">
        <v>2546</v>
      </c>
      <c r="AK2185">
        <v>8929985799</v>
      </c>
      <c r="AO2185">
        <v>0</v>
      </c>
      <c r="AP2185">
        <v>0</v>
      </c>
      <c r="AR2185">
        <v>198</v>
      </c>
      <c r="AZ2185">
        <v>189</v>
      </c>
      <c r="BA2185">
        <v>4.7300000000000004</v>
      </c>
      <c r="BB2185">
        <v>189</v>
      </c>
      <c r="BC2185">
        <v>4.7300000000000004</v>
      </c>
      <c r="BD2185" s="5">
        <v>198</v>
      </c>
      <c r="BE2185">
        <v>189</v>
      </c>
      <c r="BG2185">
        <f t="shared" si="244"/>
        <v>189</v>
      </c>
    </row>
    <row r="2186" spans="1:61" x14ac:dyDescent="0.25">
      <c r="A2186" t="s">
        <v>54</v>
      </c>
      <c r="B2186">
        <v>110027</v>
      </c>
      <c r="C2186" t="s">
        <v>55</v>
      </c>
      <c r="D2186" t="s">
        <v>56</v>
      </c>
      <c r="E2186" s="1">
        <v>45975</v>
      </c>
      <c r="F2186" t="s">
        <v>2547</v>
      </c>
      <c r="G2186" t="s">
        <v>58</v>
      </c>
      <c r="H2186" t="str">
        <f t="shared" si="238"/>
        <v>Aggregator</v>
      </c>
      <c r="I2186">
        <v>7466889163</v>
      </c>
      <c r="J2186">
        <v>18528960</v>
      </c>
      <c r="K2186" s="3">
        <v>45975.897222222222</v>
      </c>
      <c r="L2186">
        <f t="shared" si="239"/>
        <v>14</v>
      </c>
      <c r="M2186" t="str">
        <f t="shared" si="240"/>
        <v>Friday</v>
      </c>
      <c r="N2186" s="1" t="str">
        <f t="shared" si="241"/>
        <v>November</v>
      </c>
      <c r="O2186" s="2">
        <v>0.89722222222222225</v>
      </c>
      <c r="P2186" s="2" t="str">
        <f t="shared" si="242"/>
        <v>Week 2</v>
      </c>
      <c r="Q2186" t="s">
        <v>59</v>
      </c>
      <c r="R2186" s="5">
        <v>378</v>
      </c>
      <c r="S2186" s="5">
        <v>-100</v>
      </c>
      <c r="T2186" s="5">
        <f t="shared" si="243"/>
        <v>26.455026455026452</v>
      </c>
      <c r="U2186" s="5">
        <v>278</v>
      </c>
      <c r="V2186" s="5">
        <v>32</v>
      </c>
      <c r="W2186" s="5">
        <v>0</v>
      </c>
      <c r="X2186" s="5">
        <v>0</v>
      </c>
      <c r="Y2186" s="5">
        <v>310</v>
      </c>
      <c r="Z2186" s="5">
        <v>310</v>
      </c>
      <c r="AA2186" t="s">
        <v>60</v>
      </c>
      <c r="AB2186">
        <v>60.03</v>
      </c>
      <c r="AC2186">
        <v>8.69</v>
      </c>
      <c r="AD2186" t="s">
        <v>60</v>
      </c>
      <c r="AE2186" t="s">
        <v>56</v>
      </c>
      <c r="AF2186">
        <v>9163</v>
      </c>
      <c r="AG2186">
        <v>9163</v>
      </c>
      <c r="AO2186">
        <v>32</v>
      </c>
      <c r="AP2186">
        <v>0</v>
      </c>
      <c r="AX2186">
        <v>310</v>
      </c>
      <c r="BD2186" s="5">
        <v>310</v>
      </c>
      <c r="BE2186">
        <v>278</v>
      </c>
      <c r="BG2186">
        <f t="shared" si="244"/>
        <v>278</v>
      </c>
      <c r="BI2186">
        <v>32</v>
      </c>
    </row>
    <row r="2187" spans="1:61" x14ac:dyDescent="0.25">
      <c r="A2187" t="s">
        <v>54</v>
      </c>
      <c r="B2187">
        <v>110027</v>
      </c>
      <c r="C2187" t="s">
        <v>55</v>
      </c>
      <c r="D2187" t="s">
        <v>56</v>
      </c>
      <c r="E2187" s="1">
        <v>45975</v>
      </c>
      <c r="F2187" t="s">
        <v>2548</v>
      </c>
      <c r="G2187" t="s">
        <v>67</v>
      </c>
      <c r="H2187" t="str">
        <f t="shared" si="238"/>
        <v>Direct Sale</v>
      </c>
      <c r="K2187" s="3">
        <v>45975.898611111108</v>
      </c>
      <c r="L2187">
        <f t="shared" si="239"/>
        <v>14</v>
      </c>
      <c r="M2187" t="str">
        <f t="shared" si="240"/>
        <v>Friday</v>
      </c>
      <c r="N2187" s="1" t="str">
        <f t="shared" si="241"/>
        <v>November</v>
      </c>
      <c r="O2187" s="2">
        <v>0.89861111111111114</v>
      </c>
      <c r="P2187" s="2" t="str">
        <f t="shared" si="242"/>
        <v>Week 2</v>
      </c>
      <c r="Q2187" t="s">
        <v>59</v>
      </c>
      <c r="R2187" s="5">
        <v>406.09</v>
      </c>
      <c r="S2187" s="5">
        <v>0</v>
      </c>
      <c r="T2187" s="5">
        <f t="shared" si="243"/>
        <v>0</v>
      </c>
      <c r="U2187" s="5">
        <v>406.09</v>
      </c>
      <c r="V2187" s="5">
        <v>0</v>
      </c>
      <c r="W2187" s="5">
        <v>20.3</v>
      </c>
      <c r="X2187" s="5">
        <v>-0.39</v>
      </c>
      <c r="Y2187" s="5">
        <v>426</v>
      </c>
      <c r="Z2187" s="5">
        <v>426</v>
      </c>
      <c r="AA2187" t="s">
        <v>68</v>
      </c>
      <c r="AB2187">
        <v>88.8</v>
      </c>
      <c r="AC2187">
        <v>4.24</v>
      </c>
      <c r="AD2187" t="s">
        <v>5778</v>
      </c>
      <c r="AE2187" t="s">
        <v>75</v>
      </c>
      <c r="AI2187" t="s">
        <v>89</v>
      </c>
      <c r="AJ2187" t="s">
        <v>56</v>
      </c>
      <c r="AK2187">
        <v>8929758003</v>
      </c>
      <c r="AO2187">
        <v>0</v>
      </c>
      <c r="AP2187">
        <v>0</v>
      </c>
      <c r="AR2187">
        <v>426</v>
      </c>
      <c r="AZ2187">
        <v>406.09</v>
      </c>
      <c r="BA2187">
        <v>10.15</v>
      </c>
      <c r="BB2187">
        <v>406.09</v>
      </c>
      <c r="BC2187">
        <v>10.15</v>
      </c>
      <c r="BD2187" s="5">
        <v>426</v>
      </c>
      <c r="BE2187">
        <v>406.09</v>
      </c>
      <c r="BG2187">
        <f t="shared" si="244"/>
        <v>406.09</v>
      </c>
    </row>
    <row r="2188" spans="1:61" x14ac:dyDescent="0.25">
      <c r="A2188" t="s">
        <v>54</v>
      </c>
      <c r="B2188">
        <v>110027</v>
      </c>
      <c r="C2188" t="s">
        <v>55</v>
      </c>
      <c r="D2188" t="s">
        <v>56</v>
      </c>
      <c r="E2188" s="1">
        <v>45975</v>
      </c>
      <c r="F2188" t="s">
        <v>2549</v>
      </c>
      <c r="G2188" t="s">
        <v>63</v>
      </c>
      <c r="H2188" t="str">
        <f t="shared" si="238"/>
        <v>Aggregator</v>
      </c>
      <c r="I2188">
        <v>222106000000000</v>
      </c>
      <c r="J2188">
        <v>29811</v>
      </c>
      <c r="K2188" s="3">
        <v>45975.899305555555</v>
      </c>
      <c r="L2188">
        <f t="shared" si="239"/>
        <v>14</v>
      </c>
      <c r="M2188" t="str">
        <f t="shared" si="240"/>
        <v>Friday</v>
      </c>
      <c r="N2188" s="1" t="str">
        <f t="shared" si="241"/>
        <v>November</v>
      </c>
      <c r="O2188" s="2">
        <v>0.89930555555555558</v>
      </c>
      <c r="P2188" s="2" t="str">
        <f t="shared" si="242"/>
        <v>Week 2</v>
      </c>
      <c r="Q2188" t="s">
        <v>59</v>
      </c>
      <c r="R2188" s="5">
        <v>666</v>
      </c>
      <c r="S2188" s="5">
        <v>-93.74</v>
      </c>
      <c r="T2188" s="5">
        <f t="shared" si="243"/>
        <v>14.075075075075075</v>
      </c>
      <c r="U2188" s="5">
        <v>572.26</v>
      </c>
      <c r="V2188" s="5">
        <v>32</v>
      </c>
      <c r="W2188" s="5">
        <v>0</v>
      </c>
      <c r="X2188" s="5">
        <v>-0.26</v>
      </c>
      <c r="Y2188" s="5">
        <v>604</v>
      </c>
      <c r="Z2188" s="5">
        <v>604</v>
      </c>
      <c r="AA2188" t="s">
        <v>64</v>
      </c>
      <c r="AB2188">
        <v>132.06</v>
      </c>
      <c r="AC2188">
        <v>13.4</v>
      </c>
      <c r="AD2188" t="s">
        <v>64</v>
      </c>
      <c r="AE2188" t="s">
        <v>56</v>
      </c>
      <c r="AF2188">
        <v>6162</v>
      </c>
      <c r="AG2188">
        <v>6162</v>
      </c>
      <c r="AO2188">
        <v>32</v>
      </c>
      <c r="AP2188">
        <v>0</v>
      </c>
      <c r="AW2188">
        <v>604</v>
      </c>
      <c r="BD2188" s="5">
        <v>604</v>
      </c>
      <c r="BE2188">
        <v>572.26</v>
      </c>
      <c r="BG2188">
        <f t="shared" si="244"/>
        <v>572.26</v>
      </c>
      <c r="BH2188">
        <v>32</v>
      </c>
    </row>
    <row r="2189" spans="1:61" x14ac:dyDescent="0.25">
      <c r="A2189" t="s">
        <v>54</v>
      </c>
      <c r="B2189">
        <v>110027</v>
      </c>
      <c r="C2189" t="s">
        <v>55</v>
      </c>
      <c r="D2189" t="s">
        <v>56</v>
      </c>
      <c r="E2189" s="1">
        <v>45975</v>
      </c>
      <c r="F2189" t="s">
        <v>2550</v>
      </c>
      <c r="G2189" t="s">
        <v>63</v>
      </c>
      <c r="H2189" t="str">
        <f t="shared" si="238"/>
        <v>Aggregator</v>
      </c>
      <c r="I2189">
        <v>222106000000000</v>
      </c>
      <c r="J2189">
        <v>29811</v>
      </c>
      <c r="K2189" s="3">
        <v>45975.905555555553</v>
      </c>
      <c r="L2189">
        <f t="shared" si="239"/>
        <v>14</v>
      </c>
      <c r="M2189" t="str">
        <f t="shared" si="240"/>
        <v>Friday</v>
      </c>
      <c r="N2189" s="1" t="str">
        <f t="shared" si="241"/>
        <v>November</v>
      </c>
      <c r="O2189" s="2">
        <v>0.90555555555555556</v>
      </c>
      <c r="P2189" s="2" t="str">
        <f t="shared" si="242"/>
        <v>Week 2</v>
      </c>
      <c r="Q2189" t="s">
        <v>59</v>
      </c>
      <c r="R2189" s="5">
        <v>297</v>
      </c>
      <c r="S2189" s="5">
        <v>0</v>
      </c>
      <c r="T2189" s="5">
        <f t="shared" si="243"/>
        <v>0</v>
      </c>
      <c r="U2189" s="5">
        <v>297</v>
      </c>
      <c r="V2189" s="5">
        <v>32</v>
      </c>
      <c r="W2189" s="5">
        <v>0</v>
      </c>
      <c r="X2189" s="5">
        <v>0</v>
      </c>
      <c r="Y2189" s="5">
        <v>329</v>
      </c>
      <c r="Z2189" s="5">
        <v>329</v>
      </c>
      <c r="AA2189" t="s">
        <v>64</v>
      </c>
      <c r="AB2189">
        <v>57.21</v>
      </c>
      <c r="AC2189">
        <v>10.23</v>
      </c>
      <c r="AD2189" t="s">
        <v>64</v>
      </c>
      <c r="AE2189" t="s">
        <v>56</v>
      </c>
      <c r="AF2189">
        <v>2664</v>
      </c>
      <c r="AG2189">
        <v>2664</v>
      </c>
      <c r="AO2189">
        <v>32</v>
      </c>
      <c r="AP2189">
        <v>0</v>
      </c>
      <c r="AW2189">
        <v>329</v>
      </c>
      <c r="BD2189" s="5">
        <v>329</v>
      </c>
      <c r="BE2189">
        <v>297</v>
      </c>
      <c r="BG2189">
        <f t="shared" si="244"/>
        <v>297</v>
      </c>
      <c r="BH2189">
        <v>32</v>
      </c>
    </row>
    <row r="2190" spans="1:61" x14ac:dyDescent="0.25">
      <c r="A2190" t="s">
        <v>54</v>
      </c>
      <c r="B2190">
        <v>110027</v>
      </c>
      <c r="C2190" t="s">
        <v>55</v>
      </c>
      <c r="D2190" t="s">
        <v>56</v>
      </c>
      <c r="E2190" s="1">
        <v>45975</v>
      </c>
      <c r="F2190" t="s">
        <v>2551</v>
      </c>
      <c r="G2190" t="s">
        <v>67</v>
      </c>
      <c r="H2190" t="str">
        <f t="shared" si="238"/>
        <v>Direct Sale</v>
      </c>
      <c r="K2190" s="3">
        <v>45975.908333333333</v>
      </c>
      <c r="L2190">
        <f t="shared" si="239"/>
        <v>14</v>
      </c>
      <c r="M2190" t="str">
        <f t="shared" si="240"/>
        <v>Friday</v>
      </c>
      <c r="N2190" s="1" t="str">
        <f t="shared" si="241"/>
        <v>November</v>
      </c>
      <c r="O2190" s="2">
        <v>0.90833333333333333</v>
      </c>
      <c r="P2190" s="2" t="str">
        <f t="shared" si="242"/>
        <v>Week 2</v>
      </c>
      <c r="Q2190" t="s">
        <v>59</v>
      </c>
      <c r="R2190" s="5">
        <v>1000.66</v>
      </c>
      <c r="S2190" s="5">
        <v>0</v>
      </c>
      <c r="T2190" s="5">
        <f t="shared" si="243"/>
        <v>0</v>
      </c>
      <c r="U2190" s="5">
        <v>1000.66</v>
      </c>
      <c r="V2190" s="5">
        <v>0</v>
      </c>
      <c r="W2190" s="5">
        <v>50.04</v>
      </c>
      <c r="X2190" s="5">
        <v>0.3</v>
      </c>
      <c r="Y2190" s="5">
        <v>1051</v>
      </c>
      <c r="Z2190" s="5">
        <v>1051</v>
      </c>
      <c r="AA2190" t="s">
        <v>73</v>
      </c>
      <c r="AB2190">
        <v>215.81</v>
      </c>
      <c r="AC2190">
        <v>23.94</v>
      </c>
      <c r="AD2190" t="s">
        <v>5775</v>
      </c>
      <c r="AI2190" t="s">
        <v>221</v>
      </c>
      <c r="AJ2190" t="s">
        <v>222</v>
      </c>
      <c r="AK2190">
        <v>7439284537</v>
      </c>
      <c r="AO2190">
        <v>0</v>
      </c>
      <c r="AP2190">
        <v>0</v>
      </c>
      <c r="AQ2190">
        <v>1051</v>
      </c>
      <c r="AZ2190">
        <v>1000.66</v>
      </c>
      <c r="BA2190">
        <v>25.02</v>
      </c>
      <c r="BB2190">
        <v>1000.66</v>
      </c>
      <c r="BC2190">
        <v>25.02</v>
      </c>
      <c r="BD2190" s="5">
        <v>1051</v>
      </c>
      <c r="BE2190">
        <v>1000.66</v>
      </c>
      <c r="BG2190">
        <f t="shared" si="244"/>
        <v>1000.66</v>
      </c>
    </row>
    <row r="2191" spans="1:61" x14ac:dyDescent="0.25">
      <c r="A2191" t="s">
        <v>54</v>
      </c>
      <c r="B2191">
        <v>110027</v>
      </c>
      <c r="C2191" t="s">
        <v>55</v>
      </c>
      <c r="D2191" t="s">
        <v>56</v>
      </c>
      <c r="E2191" s="1">
        <v>45975</v>
      </c>
      <c r="F2191" t="s">
        <v>2552</v>
      </c>
      <c r="G2191" t="s">
        <v>67</v>
      </c>
      <c r="H2191" t="str">
        <f t="shared" si="238"/>
        <v>Direct Sale</v>
      </c>
      <c r="K2191" s="3">
        <v>45975.90902777778</v>
      </c>
      <c r="L2191">
        <f t="shared" si="239"/>
        <v>14</v>
      </c>
      <c r="M2191" t="str">
        <f t="shared" si="240"/>
        <v>Friday</v>
      </c>
      <c r="N2191" s="1" t="str">
        <f t="shared" si="241"/>
        <v>November</v>
      </c>
      <c r="O2191" s="2">
        <v>0.90902777777777777</v>
      </c>
      <c r="P2191" s="2" t="str">
        <f t="shared" si="242"/>
        <v>Week 2</v>
      </c>
      <c r="Q2191" t="s">
        <v>59</v>
      </c>
      <c r="R2191" s="5">
        <v>159</v>
      </c>
      <c r="S2191" s="5">
        <v>0</v>
      </c>
      <c r="T2191" s="5">
        <f t="shared" si="243"/>
        <v>0</v>
      </c>
      <c r="U2191" s="5">
        <v>159</v>
      </c>
      <c r="V2191" s="5">
        <v>0</v>
      </c>
      <c r="W2191" s="5">
        <v>7.96</v>
      </c>
      <c r="X2191" s="5">
        <v>0.04</v>
      </c>
      <c r="Y2191" s="5">
        <v>167</v>
      </c>
      <c r="Z2191" s="5">
        <v>167</v>
      </c>
      <c r="AA2191" t="s">
        <v>109</v>
      </c>
      <c r="AB2191">
        <v>29.83</v>
      </c>
      <c r="AC2191">
        <v>2.5</v>
      </c>
      <c r="AD2191" t="s">
        <v>5778</v>
      </c>
      <c r="AE2191" t="s">
        <v>75</v>
      </c>
      <c r="AI2191" t="s">
        <v>89</v>
      </c>
      <c r="AJ2191" t="s">
        <v>56</v>
      </c>
      <c r="AK2191">
        <v>8929758003</v>
      </c>
      <c r="AO2191">
        <v>0</v>
      </c>
      <c r="AP2191">
        <v>0</v>
      </c>
      <c r="AQ2191">
        <v>67</v>
      </c>
      <c r="AR2191">
        <v>100</v>
      </c>
      <c r="AZ2191">
        <v>159</v>
      </c>
      <c r="BA2191">
        <v>3.98</v>
      </c>
      <c r="BB2191">
        <v>159</v>
      </c>
      <c r="BC2191">
        <v>3.98</v>
      </c>
      <c r="BD2191" s="5">
        <v>167</v>
      </c>
      <c r="BE2191">
        <v>159</v>
      </c>
      <c r="BG2191">
        <f t="shared" si="244"/>
        <v>159</v>
      </c>
    </row>
    <row r="2192" spans="1:61" x14ac:dyDescent="0.25">
      <c r="A2192" t="s">
        <v>54</v>
      </c>
      <c r="B2192">
        <v>110027</v>
      </c>
      <c r="C2192" t="s">
        <v>55</v>
      </c>
      <c r="D2192" t="s">
        <v>56</v>
      </c>
      <c r="E2192" s="1">
        <v>45975</v>
      </c>
      <c r="F2192" t="s">
        <v>2553</v>
      </c>
      <c r="G2192" t="s">
        <v>58</v>
      </c>
      <c r="H2192" t="str">
        <f t="shared" si="238"/>
        <v>Aggregator</v>
      </c>
      <c r="I2192">
        <v>7481754446</v>
      </c>
      <c r="J2192">
        <v>18528960</v>
      </c>
      <c r="K2192" s="3">
        <v>45975.918055555558</v>
      </c>
      <c r="L2192">
        <f t="shared" si="239"/>
        <v>14</v>
      </c>
      <c r="M2192" t="str">
        <f t="shared" si="240"/>
        <v>Friday</v>
      </c>
      <c r="N2192" s="1" t="str">
        <f t="shared" si="241"/>
        <v>November</v>
      </c>
      <c r="O2192" s="2">
        <v>0.91805555555555551</v>
      </c>
      <c r="P2192" s="2" t="str">
        <f t="shared" si="242"/>
        <v>Week 2</v>
      </c>
      <c r="Q2192" t="s">
        <v>59</v>
      </c>
      <c r="R2192" s="5">
        <v>698</v>
      </c>
      <c r="S2192" s="5">
        <v>-349</v>
      </c>
      <c r="T2192" s="5">
        <f t="shared" si="243"/>
        <v>50</v>
      </c>
      <c r="U2192" s="5">
        <v>349</v>
      </c>
      <c r="V2192" s="5">
        <v>32</v>
      </c>
      <c r="W2192" s="5">
        <v>0</v>
      </c>
      <c r="X2192" s="5">
        <v>0</v>
      </c>
      <c r="Y2192" s="5">
        <v>381</v>
      </c>
      <c r="Z2192" s="5">
        <v>381</v>
      </c>
      <c r="AA2192" t="s">
        <v>60</v>
      </c>
      <c r="AB2192">
        <v>97.18</v>
      </c>
      <c r="AC2192">
        <v>4.7699999999999996</v>
      </c>
      <c r="AD2192" t="s">
        <v>60</v>
      </c>
      <c r="AE2192" t="s">
        <v>56</v>
      </c>
      <c r="AF2192">
        <v>4446</v>
      </c>
      <c r="AG2192">
        <v>4446</v>
      </c>
      <c r="AO2192">
        <v>32</v>
      </c>
      <c r="AP2192">
        <v>0</v>
      </c>
      <c r="AX2192">
        <v>381</v>
      </c>
      <c r="BD2192" s="5">
        <v>381</v>
      </c>
      <c r="BE2192">
        <v>349</v>
      </c>
      <c r="BG2192">
        <f t="shared" si="244"/>
        <v>349</v>
      </c>
      <c r="BI2192">
        <v>32</v>
      </c>
    </row>
    <row r="2193" spans="1:61" x14ac:dyDescent="0.25">
      <c r="A2193" t="s">
        <v>54</v>
      </c>
      <c r="B2193">
        <v>110027</v>
      </c>
      <c r="C2193" t="s">
        <v>55</v>
      </c>
      <c r="D2193" t="s">
        <v>56</v>
      </c>
      <c r="E2193" s="1">
        <v>45975</v>
      </c>
      <c r="F2193" t="s">
        <v>2554</v>
      </c>
      <c r="G2193" t="s">
        <v>63</v>
      </c>
      <c r="H2193" t="str">
        <f t="shared" si="238"/>
        <v>Aggregator</v>
      </c>
      <c r="I2193">
        <v>222108000000000</v>
      </c>
      <c r="J2193">
        <v>29811</v>
      </c>
      <c r="K2193" s="3">
        <v>45975.918749999997</v>
      </c>
      <c r="L2193">
        <f t="shared" si="239"/>
        <v>14</v>
      </c>
      <c r="M2193" t="str">
        <f t="shared" si="240"/>
        <v>Friday</v>
      </c>
      <c r="N2193" s="1" t="str">
        <f t="shared" si="241"/>
        <v>November</v>
      </c>
      <c r="O2193" s="2">
        <v>0.91874999999999996</v>
      </c>
      <c r="P2193" s="2" t="str">
        <f t="shared" si="242"/>
        <v>Week 2</v>
      </c>
      <c r="Q2193" t="s">
        <v>59</v>
      </c>
      <c r="R2193" s="5">
        <v>229</v>
      </c>
      <c r="S2193" s="5">
        <v>-75</v>
      </c>
      <c r="T2193" s="5">
        <f t="shared" si="243"/>
        <v>32.751091703056765</v>
      </c>
      <c r="U2193" s="5">
        <v>154</v>
      </c>
      <c r="V2193" s="5">
        <v>32</v>
      </c>
      <c r="W2193" s="5">
        <v>0</v>
      </c>
      <c r="X2193" s="5">
        <v>0</v>
      </c>
      <c r="Y2193" s="5">
        <v>186</v>
      </c>
      <c r="Z2193" s="5">
        <v>186</v>
      </c>
      <c r="AA2193" t="s">
        <v>64</v>
      </c>
      <c r="AB2193">
        <v>34.47</v>
      </c>
      <c r="AC2193">
        <v>5.01</v>
      </c>
      <c r="AD2193" t="s">
        <v>64</v>
      </c>
      <c r="AE2193" t="s">
        <v>56</v>
      </c>
      <c r="AF2193">
        <v>903</v>
      </c>
      <c r="AG2193">
        <v>903</v>
      </c>
      <c r="AO2193">
        <v>32</v>
      </c>
      <c r="AP2193">
        <v>0</v>
      </c>
      <c r="AW2193">
        <v>186</v>
      </c>
      <c r="BD2193" s="5">
        <v>186</v>
      </c>
      <c r="BE2193">
        <v>154</v>
      </c>
      <c r="BG2193">
        <f t="shared" si="244"/>
        <v>154</v>
      </c>
      <c r="BH2193">
        <v>32</v>
      </c>
    </row>
    <row r="2194" spans="1:61" x14ac:dyDescent="0.25">
      <c r="A2194" t="s">
        <v>54</v>
      </c>
      <c r="B2194">
        <v>110027</v>
      </c>
      <c r="C2194" t="s">
        <v>55</v>
      </c>
      <c r="D2194" t="s">
        <v>56</v>
      </c>
      <c r="E2194" s="1">
        <v>45975</v>
      </c>
      <c r="F2194" t="s">
        <v>2555</v>
      </c>
      <c r="G2194" t="s">
        <v>67</v>
      </c>
      <c r="H2194" t="str">
        <f t="shared" si="238"/>
        <v>Direct Sale</v>
      </c>
      <c r="K2194" s="3">
        <v>45975.919444444444</v>
      </c>
      <c r="L2194">
        <f t="shared" si="239"/>
        <v>14</v>
      </c>
      <c r="M2194" t="str">
        <f t="shared" si="240"/>
        <v>Friday</v>
      </c>
      <c r="N2194" s="1" t="str">
        <f t="shared" si="241"/>
        <v>November</v>
      </c>
      <c r="O2194" s="2">
        <v>0.9194444444444444</v>
      </c>
      <c r="P2194" s="2" t="str">
        <f t="shared" si="242"/>
        <v>Week 2</v>
      </c>
      <c r="Q2194" t="s">
        <v>59</v>
      </c>
      <c r="R2194" s="5">
        <v>94.29</v>
      </c>
      <c r="S2194" s="5">
        <v>0</v>
      </c>
      <c r="T2194" s="5">
        <f t="shared" si="243"/>
        <v>0</v>
      </c>
      <c r="U2194" s="5">
        <v>94.29</v>
      </c>
      <c r="V2194" s="5">
        <v>0</v>
      </c>
      <c r="W2194" s="5">
        <v>4.72</v>
      </c>
      <c r="X2194" s="5">
        <v>-0.01</v>
      </c>
      <c r="Y2194" s="5">
        <v>99</v>
      </c>
      <c r="Z2194" s="5">
        <v>99</v>
      </c>
      <c r="AA2194" t="s">
        <v>73</v>
      </c>
      <c r="AB2194">
        <v>29.6</v>
      </c>
      <c r="AC2194">
        <v>0</v>
      </c>
      <c r="AD2194" t="s">
        <v>5778</v>
      </c>
      <c r="AE2194" t="s">
        <v>75</v>
      </c>
      <c r="AI2194" t="s">
        <v>89</v>
      </c>
      <c r="AJ2194" t="s">
        <v>56</v>
      </c>
      <c r="AK2194">
        <v>8929758003</v>
      </c>
      <c r="AO2194">
        <v>0</v>
      </c>
      <c r="AP2194">
        <v>0</v>
      </c>
      <c r="AQ2194">
        <v>99</v>
      </c>
      <c r="AZ2194">
        <v>94.29</v>
      </c>
      <c r="BA2194">
        <v>2.36</v>
      </c>
      <c r="BB2194">
        <v>94.29</v>
      </c>
      <c r="BC2194">
        <v>2.36</v>
      </c>
      <c r="BD2194" s="5">
        <v>99</v>
      </c>
      <c r="BE2194">
        <v>94.29</v>
      </c>
      <c r="BG2194">
        <f t="shared" si="244"/>
        <v>94.29</v>
      </c>
    </row>
    <row r="2195" spans="1:61" x14ac:dyDescent="0.25">
      <c r="A2195" t="s">
        <v>54</v>
      </c>
      <c r="B2195">
        <v>110027</v>
      </c>
      <c r="C2195" t="s">
        <v>55</v>
      </c>
      <c r="D2195" t="s">
        <v>56</v>
      </c>
      <c r="E2195" s="1">
        <v>45975</v>
      </c>
      <c r="F2195" t="s">
        <v>2556</v>
      </c>
      <c r="G2195" t="s">
        <v>58</v>
      </c>
      <c r="H2195" t="str">
        <f t="shared" si="238"/>
        <v>Aggregator</v>
      </c>
      <c r="I2195">
        <v>7481363078</v>
      </c>
      <c r="J2195">
        <v>18528960</v>
      </c>
      <c r="K2195" s="3">
        <v>45975.919444444444</v>
      </c>
      <c r="L2195">
        <f t="shared" si="239"/>
        <v>14</v>
      </c>
      <c r="M2195" t="str">
        <f t="shared" si="240"/>
        <v>Friday</v>
      </c>
      <c r="N2195" s="1" t="str">
        <f t="shared" si="241"/>
        <v>November</v>
      </c>
      <c r="O2195" s="2">
        <v>0.9194444444444444</v>
      </c>
      <c r="P2195" s="2" t="str">
        <f t="shared" si="242"/>
        <v>Week 2</v>
      </c>
      <c r="Q2195" t="s">
        <v>59</v>
      </c>
      <c r="R2195" s="5">
        <v>349</v>
      </c>
      <c r="S2195" s="5">
        <v>-174.5</v>
      </c>
      <c r="T2195" s="5">
        <f t="shared" si="243"/>
        <v>50</v>
      </c>
      <c r="U2195" s="5">
        <v>174.5</v>
      </c>
      <c r="V2195" s="5">
        <v>32</v>
      </c>
      <c r="W2195" s="5">
        <v>0</v>
      </c>
      <c r="X2195" s="5">
        <v>0</v>
      </c>
      <c r="Y2195" s="5">
        <v>206.5</v>
      </c>
      <c r="Z2195" s="5">
        <v>206.5</v>
      </c>
      <c r="AA2195" t="s">
        <v>60</v>
      </c>
      <c r="AB2195">
        <v>53.92</v>
      </c>
      <c r="AC2195">
        <v>4.7699999999999996</v>
      </c>
      <c r="AD2195" t="s">
        <v>60</v>
      </c>
      <c r="AE2195" t="s">
        <v>56</v>
      </c>
      <c r="AF2195">
        <v>3078</v>
      </c>
      <c r="AG2195">
        <v>3078</v>
      </c>
      <c r="AO2195">
        <v>32</v>
      </c>
      <c r="AP2195">
        <v>0</v>
      </c>
      <c r="AX2195">
        <v>206.5</v>
      </c>
      <c r="BD2195" s="5">
        <v>206.5</v>
      </c>
      <c r="BE2195">
        <v>174.5</v>
      </c>
      <c r="BG2195">
        <f t="shared" si="244"/>
        <v>174.5</v>
      </c>
      <c r="BI2195">
        <v>32</v>
      </c>
    </row>
    <row r="2196" spans="1:61" x14ac:dyDescent="0.25">
      <c r="A2196" t="s">
        <v>54</v>
      </c>
      <c r="B2196">
        <v>110027</v>
      </c>
      <c r="C2196" t="s">
        <v>55</v>
      </c>
      <c r="D2196" t="s">
        <v>56</v>
      </c>
      <c r="E2196" s="1">
        <v>45975</v>
      </c>
      <c r="F2196" t="s">
        <v>2557</v>
      </c>
      <c r="G2196" t="s">
        <v>67</v>
      </c>
      <c r="H2196" t="str">
        <f t="shared" si="238"/>
        <v>Direct Sale</v>
      </c>
      <c r="K2196" s="3">
        <v>45975.919444444444</v>
      </c>
      <c r="L2196">
        <f t="shared" si="239"/>
        <v>14</v>
      </c>
      <c r="M2196" t="str">
        <f t="shared" si="240"/>
        <v>Friday</v>
      </c>
      <c r="N2196" s="1" t="str">
        <f t="shared" si="241"/>
        <v>November</v>
      </c>
      <c r="O2196" s="2">
        <v>0.9194444444444444</v>
      </c>
      <c r="P2196" s="2" t="str">
        <f t="shared" si="242"/>
        <v>Week 2</v>
      </c>
      <c r="Q2196" t="s">
        <v>59</v>
      </c>
      <c r="R2196" s="5">
        <v>179</v>
      </c>
      <c r="S2196" s="5">
        <v>0</v>
      </c>
      <c r="T2196" s="5">
        <f t="shared" si="243"/>
        <v>0</v>
      </c>
      <c r="U2196" s="5">
        <v>179</v>
      </c>
      <c r="V2196" s="5">
        <v>0</v>
      </c>
      <c r="W2196" s="5">
        <v>8.9600000000000009</v>
      </c>
      <c r="X2196" s="5">
        <v>0.04</v>
      </c>
      <c r="Y2196" s="5">
        <v>188</v>
      </c>
      <c r="Z2196" s="5">
        <v>188</v>
      </c>
      <c r="AA2196" t="s">
        <v>73</v>
      </c>
      <c r="AB2196">
        <v>37.49</v>
      </c>
      <c r="AC2196">
        <v>2.56</v>
      </c>
      <c r="AD2196" t="s">
        <v>5778</v>
      </c>
      <c r="AE2196" t="s">
        <v>75</v>
      </c>
      <c r="AI2196" t="s">
        <v>89</v>
      </c>
      <c r="AJ2196" t="s">
        <v>56</v>
      </c>
      <c r="AK2196">
        <v>8929758003</v>
      </c>
      <c r="AO2196">
        <v>0</v>
      </c>
      <c r="AP2196">
        <v>0</v>
      </c>
      <c r="AQ2196">
        <v>188</v>
      </c>
      <c r="AZ2196">
        <v>179</v>
      </c>
      <c r="BA2196">
        <v>4.4800000000000004</v>
      </c>
      <c r="BB2196">
        <v>179</v>
      </c>
      <c r="BC2196">
        <v>4.4800000000000004</v>
      </c>
      <c r="BD2196" s="5">
        <v>188</v>
      </c>
      <c r="BE2196">
        <v>179</v>
      </c>
      <c r="BG2196">
        <f t="shared" si="244"/>
        <v>179</v>
      </c>
    </row>
    <row r="2197" spans="1:61" x14ac:dyDescent="0.25">
      <c r="A2197" t="s">
        <v>54</v>
      </c>
      <c r="B2197">
        <v>110027</v>
      </c>
      <c r="C2197" t="s">
        <v>55</v>
      </c>
      <c r="D2197" t="s">
        <v>56</v>
      </c>
      <c r="E2197" s="1">
        <v>45975</v>
      </c>
      <c r="F2197" t="s">
        <v>2558</v>
      </c>
      <c r="G2197" t="s">
        <v>63</v>
      </c>
      <c r="H2197" t="str">
        <f t="shared" si="238"/>
        <v>Aggregator</v>
      </c>
      <c r="I2197">
        <v>222108000000000</v>
      </c>
      <c r="J2197">
        <v>29811</v>
      </c>
      <c r="K2197" s="3">
        <v>45975.92083333333</v>
      </c>
      <c r="L2197">
        <f t="shared" si="239"/>
        <v>14</v>
      </c>
      <c r="M2197" t="str">
        <f t="shared" si="240"/>
        <v>Friday</v>
      </c>
      <c r="N2197" s="1" t="str">
        <f t="shared" si="241"/>
        <v>November</v>
      </c>
      <c r="O2197" s="2">
        <v>0.92083333333333328</v>
      </c>
      <c r="P2197" s="2" t="str">
        <f t="shared" si="242"/>
        <v>Week 2</v>
      </c>
      <c r="Q2197" t="s">
        <v>59</v>
      </c>
      <c r="R2197" s="5">
        <v>318</v>
      </c>
      <c r="S2197" s="5">
        <v>-75</v>
      </c>
      <c r="T2197" s="5">
        <f t="shared" si="243"/>
        <v>23.584905660377359</v>
      </c>
      <c r="U2197" s="5">
        <v>243</v>
      </c>
      <c r="V2197" s="5">
        <v>32</v>
      </c>
      <c r="W2197" s="5">
        <v>0</v>
      </c>
      <c r="X2197" s="5">
        <v>0</v>
      </c>
      <c r="Y2197" s="5">
        <v>275</v>
      </c>
      <c r="Z2197" s="5">
        <v>275</v>
      </c>
      <c r="AA2197" t="s">
        <v>64</v>
      </c>
      <c r="AB2197">
        <v>56.39</v>
      </c>
      <c r="AC2197">
        <v>8.15</v>
      </c>
      <c r="AD2197" t="s">
        <v>64</v>
      </c>
      <c r="AE2197" t="s">
        <v>56</v>
      </c>
      <c r="AF2197">
        <v>3554</v>
      </c>
      <c r="AG2197">
        <v>3554</v>
      </c>
      <c r="AO2197">
        <v>32</v>
      </c>
      <c r="AP2197">
        <v>0</v>
      </c>
      <c r="AW2197">
        <v>275</v>
      </c>
      <c r="BD2197" s="5">
        <v>275</v>
      </c>
      <c r="BE2197">
        <v>243</v>
      </c>
      <c r="BG2197">
        <f t="shared" si="244"/>
        <v>243</v>
      </c>
      <c r="BH2197">
        <v>32</v>
      </c>
    </row>
    <row r="2198" spans="1:61" x14ac:dyDescent="0.25">
      <c r="A2198" t="s">
        <v>54</v>
      </c>
      <c r="B2198">
        <v>110027</v>
      </c>
      <c r="C2198" t="s">
        <v>55</v>
      </c>
      <c r="D2198" t="s">
        <v>56</v>
      </c>
      <c r="E2198" s="1">
        <v>45975</v>
      </c>
      <c r="F2198" t="s">
        <v>2559</v>
      </c>
      <c r="G2198" t="s">
        <v>58</v>
      </c>
      <c r="H2198" t="str">
        <f t="shared" si="238"/>
        <v>Aggregator</v>
      </c>
      <c r="I2198">
        <v>7482070556</v>
      </c>
      <c r="J2198">
        <v>18528960</v>
      </c>
      <c r="K2198" s="3">
        <v>45975.923611111109</v>
      </c>
      <c r="L2198">
        <f t="shared" si="239"/>
        <v>14</v>
      </c>
      <c r="M2198" t="str">
        <f t="shared" si="240"/>
        <v>Friday</v>
      </c>
      <c r="N2198" s="1" t="str">
        <f t="shared" si="241"/>
        <v>November</v>
      </c>
      <c r="O2198" s="2">
        <v>0.92361111111111116</v>
      </c>
      <c r="P2198" s="2" t="str">
        <f t="shared" si="242"/>
        <v>Week 2</v>
      </c>
      <c r="Q2198" t="s">
        <v>59</v>
      </c>
      <c r="R2198" s="5">
        <v>328</v>
      </c>
      <c r="S2198" s="5">
        <v>0</v>
      </c>
      <c r="T2198" s="5">
        <f t="shared" si="243"/>
        <v>0</v>
      </c>
      <c r="U2198" s="5">
        <v>328</v>
      </c>
      <c r="V2198" s="5">
        <v>32</v>
      </c>
      <c r="W2198" s="5">
        <v>0</v>
      </c>
      <c r="X2198" s="5">
        <v>0</v>
      </c>
      <c r="Y2198" s="5">
        <v>360</v>
      </c>
      <c r="Z2198" s="5">
        <v>360</v>
      </c>
      <c r="AA2198" t="s">
        <v>60</v>
      </c>
      <c r="AB2198">
        <v>56.39</v>
      </c>
      <c r="AC2198">
        <v>8.15</v>
      </c>
      <c r="AD2198" t="s">
        <v>60</v>
      </c>
      <c r="AE2198" t="s">
        <v>56</v>
      </c>
      <c r="AF2198">
        <v>556</v>
      </c>
      <c r="AG2198">
        <v>556</v>
      </c>
      <c r="AO2198">
        <v>32</v>
      </c>
      <c r="AP2198">
        <v>0</v>
      </c>
      <c r="AX2198">
        <v>360</v>
      </c>
      <c r="BD2198" s="5">
        <v>360</v>
      </c>
      <c r="BE2198">
        <v>328</v>
      </c>
      <c r="BG2198">
        <f t="shared" si="244"/>
        <v>328</v>
      </c>
      <c r="BI2198">
        <v>32</v>
      </c>
    </row>
    <row r="2199" spans="1:61" x14ac:dyDescent="0.25">
      <c r="A2199" t="s">
        <v>54</v>
      </c>
      <c r="B2199">
        <v>110027</v>
      </c>
      <c r="C2199" t="s">
        <v>55</v>
      </c>
      <c r="D2199" t="s">
        <v>56</v>
      </c>
      <c r="E2199" s="1">
        <v>45975</v>
      </c>
      <c r="F2199" t="s">
        <v>2560</v>
      </c>
      <c r="G2199" t="s">
        <v>63</v>
      </c>
      <c r="H2199" t="str">
        <f t="shared" si="238"/>
        <v>Aggregator</v>
      </c>
      <c r="I2199">
        <v>222109000000000</v>
      </c>
      <c r="J2199">
        <v>29811</v>
      </c>
      <c r="K2199" s="3">
        <v>45975.929861111108</v>
      </c>
      <c r="L2199">
        <f t="shared" si="239"/>
        <v>14</v>
      </c>
      <c r="M2199" t="str">
        <f t="shared" si="240"/>
        <v>Friday</v>
      </c>
      <c r="N2199" s="1" t="str">
        <f t="shared" si="241"/>
        <v>November</v>
      </c>
      <c r="O2199" s="2">
        <v>0.92986111111111114</v>
      </c>
      <c r="P2199" s="2" t="str">
        <f t="shared" si="242"/>
        <v>Week 2</v>
      </c>
      <c r="Q2199" t="s">
        <v>59</v>
      </c>
      <c r="R2199" s="5">
        <v>357</v>
      </c>
      <c r="S2199" s="5">
        <v>-93.74</v>
      </c>
      <c r="T2199" s="5">
        <f t="shared" si="243"/>
        <v>26.257703081232492</v>
      </c>
      <c r="U2199" s="5">
        <v>263.26</v>
      </c>
      <c r="V2199" s="5">
        <v>32</v>
      </c>
      <c r="W2199" s="5">
        <v>0</v>
      </c>
      <c r="X2199" s="5">
        <v>-0.26</v>
      </c>
      <c r="Y2199" s="5">
        <v>295</v>
      </c>
      <c r="Z2199" s="5">
        <v>295</v>
      </c>
      <c r="AA2199" t="s">
        <v>64</v>
      </c>
      <c r="AB2199">
        <v>76.42</v>
      </c>
      <c r="AC2199">
        <v>6.97</v>
      </c>
      <c r="AD2199" t="s">
        <v>64</v>
      </c>
      <c r="AE2199" t="s">
        <v>56</v>
      </c>
      <c r="AF2199">
        <v>5578</v>
      </c>
      <c r="AG2199">
        <v>5578</v>
      </c>
      <c r="AO2199">
        <v>32</v>
      </c>
      <c r="AP2199">
        <v>0</v>
      </c>
      <c r="AW2199">
        <v>295</v>
      </c>
      <c r="BD2199" s="5">
        <v>295</v>
      </c>
      <c r="BE2199">
        <v>263.26</v>
      </c>
      <c r="BG2199">
        <f t="shared" si="244"/>
        <v>263.26</v>
      </c>
      <c r="BH2199">
        <v>32</v>
      </c>
    </row>
    <row r="2200" spans="1:61" x14ac:dyDescent="0.25">
      <c r="A2200" t="s">
        <v>54</v>
      </c>
      <c r="B2200">
        <v>110027</v>
      </c>
      <c r="C2200" t="s">
        <v>55</v>
      </c>
      <c r="D2200" t="s">
        <v>56</v>
      </c>
      <c r="E2200" s="1">
        <v>45975</v>
      </c>
      <c r="F2200" t="s">
        <v>2561</v>
      </c>
      <c r="G2200" t="s">
        <v>67</v>
      </c>
      <c r="H2200" t="str">
        <f t="shared" si="238"/>
        <v>Direct Sale</v>
      </c>
      <c r="K2200" s="3">
        <v>45975.931250000001</v>
      </c>
      <c r="L2200">
        <f t="shared" si="239"/>
        <v>14</v>
      </c>
      <c r="M2200" t="str">
        <f t="shared" si="240"/>
        <v>Friday</v>
      </c>
      <c r="N2200" s="1" t="str">
        <f t="shared" si="241"/>
        <v>November</v>
      </c>
      <c r="O2200" s="2">
        <v>0.93125000000000002</v>
      </c>
      <c r="P2200" s="2" t="str">
        <f t="shared" si="242"/>
        <v>Week 2</v>
      </c>
      <c r="Q2200" t="s">
        <v>59</v>
      </c>
      <c r="R2200" s="5">
        <v>189</v>
      </c>
      <c r="S2200" s="5">
        <v>0</v>
      </c>
      <c r="T2200" s="5">
        <f t="shared" si="243"/>
        <v>0</v>
      </c>
      <c r="U2200" s="5">
        <v>189</v>
      </c>
      <c r="V2200" s="5">
        <v>0</v>
      </c>
      <c r="W2200" s="5">
        <v>9.4600000000000009</v>
      </c>
      <c r="X2200" s="5">
        <v>-0.46</v>
      </c>
      <c r="Y2200" s="5">
        <v>198</v>
      </c>
      <c r="Z2200" s="5">
        <v>198</v>
      </c>
      <c r="AA2200" t="s">
        <v>68</v>
      </c>
      <c r="AB2200">
        <v>34.47</v>
      </c>
      <c r="AC2200">
        <v>1.96</v>
      </c>
      <c r="AD2200" t="s">
        <v>5778</v>
      </c>
      <c r="AE2200" t="s">
        <v>75</v>
      </c>
      <c r="AI2200" t="s">
        <v>89</v>
      </c>
      <c r="AJ2200" t="s">
        <v>56</v>
      </c>
      <c r="AK2200">
        <v>8929758003</v>
      </c>
      <c r="AO2200">
        <v>0</v>
      </c>
      <c r="AP2200">
        <v>0</v>
      </c>
      <c r="AR2200">
        <v>198</v>
      </c>
      <c r="AZ2200">
        <v>189</v>
      </c>
      <c r="BA2200">
        <v>4.7300000000000004</v>
      </c>
      <c r="BB2200">
        <v>189</v>
      </c>
      <c r="BC2200">
        <v>4.7300000000000004</v>
      </c>
      <c r="BD2200" s="5">
        <v>198</v>
      </c>
      <c r="BE2200">
        <v>189</v>
      </c>
      <c r="BG2200">
        <f t="shared" si="244"/>
        <v>189</v>
      </c>
    </row>
    <row r="2201" spans="1:61" x14ac:dyDescent="0.25">
      <c r="A2201" t="s">
        <v>54</v>
      </c>
      <c r="B2201">
        <v>110027</v>
      </c>
      <c r="C2201" t="s">
        <v>55</v>
      </c>
      <c r="D2201" t="s">
        <v>56</v>
      </c>
      <c r="E2201" s="1">
        <v>45975</v>
      </c>
      <c r="F2201" t="s">
        <v>2562</v>
      </c>
      <c r="G2201" t="s">
        <v>67</v>
      </c>
      <c r="H2201" t="str">
        <f t="shared" si="238"/>
        <v>Direct Sale</v>
      </c>
      <c r="K2201" s="3">
        <v>45975.933333333334</v>
      </c>
      <c r="L2201">
        <f t="shared" si="239"/>
        <v>14</v>
      </c>
      <c r="M2201" t="str">
        <f t="shared" si="240"/>
        <v>Friday</v>
      </c>
      <c r="N2201" s="1" t="str">
        <f t="shared" si="241"/>
        <v>November</v>
      </c>
      <c r="O2201" s="2">
        <v>0.93333333333333335</v>
      </c>
      <c r="P2201" s="2" t="str">
        <f t="shared" si="242"/>
        <v>Week 2</v>
      </c>
      <c r="Q2201" t="s">
        <v>59</v>
      </c>
      <c r="R2201" s="5">
        <v>198</v>
      </c>
      <c r="S2201" s="5">
        <v>0</v>
      </c>
      <c r="T2201" s="5">
        <f t="shared" si="243"/>
        <v>0</v>
      </c>
      <c r="U2201" s="5">
        <v>198</v>
      </c>
      <c r="V2201" s="5">
        <v>0</v>
      </c>
      <c r="W2201" s="5">
        <v>9.9</v>
      </c>
      <c r="X2201" s="5">
        <v>0.1</v>
      </c>
      <c r="Y2201" s="5">
        <v>208</v>
      </c>
      <c r="Z2201" s="5">
        <v>208</v>
      </c>
      <c r="AA2201" t="s">
        <v>73</v>
      </c>
      <c r="AB2201">
        <v>45.73</v>
      </c>
      <c r="AC2201">
        <v>4.0199999999999996</v>
      </c>
      <c r="AD2201" t="s">
        <v>5778</v>
      </c>
      <c r="AE2201" t="s">
        <v>75</v>
      </c>
      <c r="AI2201" t="s">
        <v>89</v>
      </c>
      <c r="AJ2201" t="s">
        <v>56</v>
      </c>
      <c r="AK2201">
        <v>8929758003</v>
      </c>
      <c r="AO2201">
        <v>0</v>
      </c>
      <c r="AP2201">
        <v>0</v>
      </c>
      <c r="AQ2201">
        <v>208</v>
      </c>
      <c r="AZ2201">
        <v>198</v>
      </c>
      <c r="BA2201">
        <v>4.95</v>
      </c>
      <c r="BB2201">
        <v>198</v>
      </c>
      <c r="BC2201">
        <v>4.95</v>
      </c>
      <c r="BD2201" s="5">
        <v>208</v>
      </c>
      <c r="BE2201">
        <v>198</v>
      </c>
      <c r="BG2201">
        <f t="shared" si="244"/>
        <v>198</v>
      </c>
    </row>
    <row r="2202" spans="1:61" x14ac:dyDescent="0.25">
      <c r="A2202" t="s">
        <v>54</v>
      </c>
      <c r="B2202">
        <v>110027</v>
      </c>
      <c r="C2202" t="s">
        <v>55</v>
      </c>
      <c r="D2202" t="s">
        <v>56</v>
      </c>
      <c r="E2202" s="1">
        <v>45975</v>
      </c>
      <c r="F2202" t="s">
        <v>2563</v>
      </c>
      <c r="G2202" t="s">
        <v>63</v>
      </c>
      <c r="H2202" t="str">
        <f t="shared" si="238"/>
        <v>Aggregator</v>
      </c>
      <c r="I2202">
        <v>222109000000000</v>
      </c>
      <c r="J2202">
        <v>29811</v>
      </c>
      <c r="K2202" s="3">
        <v>45975.936111111114</v>
      </c>
      <c r="L2202">
        <f t="shared" si="239"/>
        <v>14</v>
      </c>
      <c r="M2202" t="str">
        <f t="shared" si="240"/>
        <v>Friday</v>
      </c>
      <c r="N2202" s="1" t="str">
        <f t="shared" si="241"/>
        <v>November</v>
      </c>
      <c r="O2202" s="2">
        <v>0.93611111111111112</v>
      </c>
      <c r="P2202" s="2" t="str">
        <f t="shared" si="242"/>
        <v>Week 2</v>
      </c>
      <c r="Q2202" t="s">
        <v>59</v>
      </c>
      <c r="R2202" s="5">
        <v>278</v>
      </c>
      <c r="S2202" s="5">
        <v>-93.75</v>
      </c>
      <c r="T2202" s="5">
        <f t="shared" si="243"/>
        <v>33.723021582733814</v>
      </c>
      <c r="U2202" s="5">
        <v>184.25</v>
      </c>
      <c r="V2202" s="5">
        <v>32</v>
      </c>
      <c r="W2202" s="5">
        <v>0</v>
      </c>
      <c r="X2202" s="5">
        <v>-0.25</v>
      </c>
      <c r="Y2202" s="5">
        <v>216</v>
      </c>
      <c r="Z2202" s="5">
        <v>216</v>
      </c>
      <c r="AA2202" t="s">
        <v>64</v>
      </c>
      <c r="AB2202">
        <v>54.25</v>
      </c>
      <c r="AC2202">
        <v>7.51</v>
      </c>
      <c r="AD2202" t="s">
        <v>64</v>
      </c>
      <c r="AE2202" t="s">
        <v>56</v>
      </c>
      <c r="AF2202">
        <v>6921</v>
      </c>
      <c r="AG2202">
        <v>6921</v>
      </c>
      <c r="AO2202">
        <v>32</v>
      </c>
      <c r="AP2202">
        <v>0</v>
      </c>
      <c r="AW2202">
        <v>216</v>
      </c>
      <c r="BD2202" s="5">
        <v>216</v>
      </c>
      <c r="BE2202">
        <v>184.25</v>
      </c>
      <c r="BG2202">
        <f t="shared" si="244"/>
        <v>184.25</v>
      </c>
      <c r="BH2202">
        <v>32</v>
      </c>
    </row>
    <row r="2203" spans="1:61" x14ac:dyDescent="0.25">
      <c r="A2203" t="s">
        <v>54</v>
      </c>
      <c r="B2203">
        <v>110027</v>
      </c>
      <c r="C2203" t="s">
        <v>55</v>
      </c>
      <c r="D2203" t="s">
        <v>56</v>
      </c>
      <c r="E2203" s="1">
        <v>45975</v>
      </c>
      <c r="F2203" t="s">
        <v>2564</v>
      </c>
      <c r="G2203" t="s">
        <v>58</v>
      </c>
      <c r="H2203" t="str">
        <f t="shared" si="238"/>
        <v>Aggregator</v>
      </c>
      <c r="I2203">
        <v>7468900147</v>
      </c>
      <c r="J2203">
        <v>18528960</v>
      </c>
      <c r="K2203" s="3">
        <v>45975.939583333333</v>
      </c>
      <c r="L2203">
        <f t="shared" si="239"/>
        <v>14</v>
      </c>
      <c r="M2203" t="str">
        <f t="shared" si="240"/>
        <v>Friday</v>
      </c>
      <c r="N2203" s="1" t="str">
        <f t="shared" si="241"/>
        <v>November</v>
      </c>
      <c r="O2203" s="2">
        <v>0.93958333333333333</v>
      </c>
      <c r="P2203" s="2" t="str">
        <f t="shared" si="242"/>
        <v>Week 2</v>
      </c>
      <c r="Q2203" t="s">
        <v>59</v>
      </c>
      <c r="R2203" s="5">
        <v>507</v>
      </c>
      <c r="S2203" s="5">
        <v>-75</v>
      </c>
      <c r="T2203" s="5">
        <f t="shared" si="243"/>
        <v>14.792899408284024</v>
      </c>
      <c r="U2203" s="5">
        <v>432</v>
      </c>
      <c r="V2203" s="5">
        <v>32</v>
      </c>
      <c r="W2203" s="5">
        <v>0</v>
      </c>
      <c r="X2203" s="5">
        <v>0</v>
      </c>
      <c r="Y2203" s="5">
        <v>464</v>
      </c>
      <c r="Z2203" s="5">
        <v>464</v>
      </c>
      <c r="AA2203" t="s">
        <v>60</v>
      </c>
      <c r="AB2203">
        <v>100.52</v>
      </c>
      <c r="AC2203">
        <v>9.7799999999999994</v>
      </c>
      <c r="AD2203" t="s">
        <v>60</v>
      </c>
      <c r="AE2203" t="s">
        <v>56</v>
      </c>
      <c r="AF2203">
        <v>147</v>
      </c>
      <c r="AG2203">
        <v>147</v>
      </c>
      <c r="AO2203">
        <v>32</v>
      </c>
      <c r="AP2203">
        <v>0</v>
      </c>
      <c r="AX2203">
        <v>464</v>
      </c>
      <c r="BD2203" s="5">
        <v>464</v>
      </c>
      <c r="BE2203">
        <v>432</v>
      </c>
      <c r="BG2203">
        <f t="shared" si="244"/>
        <v>432</v>
      </c>
      <c r="BI2203">
        <v>32</v>
      </c>
    </row>
    <row r="2204" spans="1:61" x14ac:dyDescent="0.25">
      <c r="A2204" t="s">
        <v>54</v>
      </c>
      <c r="B2204">
        <v>110027</v>
      </c>
      <c r="C2204" t="s">
        <v>55</v>
      </c>
      <c r="D2204" t="s">
        <v>56</v>
      </c>
      <c r="E2204" s="1">
        <v>45975</v>
      </c>
      <c r="F2204" t="s">
        <v>2565</v>
      </c>
      <c r="G2204" t="s">
        <v>67</v>
      </c>
      <c r="H2204" t="str">
        <f t="shared" si="238"/>
        <v>Direct Sale</v>
      </c>
      <c r="K2204" s="3">
        <v>45975.942361111112</v>
      </c>
      <c r="L2204">
        <f t="shared" si="239"/>
        <v>14</v>
      </c>
      <c r="M2204" t="str">
        <f t="shared" si="240"/>
        <v>Friday</v>
      </c>
      <c r="N2204" s="1" t="str">
        <f t="shared" si="241"/>
        <v>November</v>
      </c>
      <c r="O2204" s="2">
        <v>0.94236111111111109</v>
      </c>
      <c r="P2204" s="2" t="str">
        <f t="shared" si="242"/>
        <v>Week 2</v>
      </c>
      <c r="Q2204" t="s">
        <v>59</v>
      </c>
      <c r="R2204" s="5">
        <v>139</v>
      </c>
      <c r="S2204" s="5">
        <v>0</v>
      </c>
      <c r="T2204" s="5">
        <f t="shared" si="243"/>
        <v>0</v>
      </c>
      <c r="U2204" s="5">
        <v>139</v>
      </c>
      <c r="V2204" s="5">
        <v>0</v>
      </c>
      <c r="W2204" s="5">
        <v>6.96</v>
      </c>
      <c r="X2204" s="5">
        <v>0.04</v>
      </c>
      <c r="Y2204" s="5">
        <v>146</v>
      </c>
      <c r="Z2204" s="5">
        <v>146</v>
      </c>
      <c r="AA2204" t="s">
        <v>68</v>
      </c>
      <c r="AB2204">
        <v>22.54</v>
      </c>
      <c r="AC2204">
        <v>2.82</v>
      </c>
      <c r="AD2204" t="s">
        <v>5778</v>
      </c>
      <c r="AE2204" t="s">
        <v>75</v>
      </c>
      <c r="AI2204" t="s">
        <v>89</v>
      </c>
      <c r="AJ2204" t="s">
        <v>56</v>
      </c>
      <c r="AK2204">
        <v>8929758003</v>
      </c>
      <c r="AO2204">
        <v>0</v>
      </c>
      <c r="AP2204">
        <v>0</v>
      </c>
      <c r="AR2204">
        <v>146</v>
      </c>
      <c r="AZ2204">
        <v>139</v>
      </c>
      <c r="BA2204">
        <v>3.48</v>
      </c>
      <c r="BB2204">
        <v>139</v>
      </c>
      <c r="BC2204">
        <v>3.48</v>
      </c>
      <c r="BD2204" s="5">
        <v>146</v>
      </c>
      <c r="BE2204">
        <v>139</v>
      </c>
      <c r="BG2204">
        <f t="shared" si="244"/>
        <v>139</v>
      </c>
    </row>
    <row r="2205" spans="1:61" x14ac:dyDescent="0.25">
      <c r="A2205" t="s">
        <v>54</v>
      </c>
      <c r="B2205">
        <v>110027</v>
      </c>
      <c r="C2205" t="s">
        <v>55</v>
      </c>
      <c r="D2205" t="s">
        <v>56</v>
      </c>
      <c r="E2205" s="1">
        <v>45975</v>
      </c>
      <c r="F2205" t="s">
        <v>2566</v>
      </c>
      <c r="G2205" t="s">
        <v>63</v>
      </c>
      <c r="H2205" t="str">
        <f t="shared" si="238"/>
        <v>Aggregator</v>
      </c>
      <c r="I2205">
        <v>222110000000000</v>
      </c>
      <c r="J2205">
        <v>29811</v>
      </c>
      <c r="K2205" s="3">
        <v>45975.951388888891</v>
      </c>
      <c r="L2205">
        <f t="shared" si="239"/>
        <v>14</v>
      </c>
      <c r="M2205" t="str">
        <f t="shared" si="240"/>
        <v>Friday</v>
      </c>
      <c r="N2205" s="1" t="str">
        <f t="shared" si="241"/>
        <v>November</v>
      </c>
      <c r="O2205" s="2">
        <v>0.95138888888888884</v>
      </c>
      <c r="P2205" s="2" t="str">
        <f t="shared" si="242"/>
        <v>Week 2</v>
      </c>
      <c r="Q2205" t="s">
        <v>59</v>
      </c>
      <c r="R2205" s="5">
        <v>248</v>
      </c>
      <c r="S2205" s="5">
        <v>-90</v>
      </c>
      <c r="T2205" s="5">
        <f t="shared" si="243"/>
        <v>36.29032258064516</v>
      </c>
      <c r="U2205" s="5">
        <v>158</v>
      </c>
      <c r="V2205" s="5">
        <v>32</v>
      </c>
      <c r="W2205" s="5">
        <v>0</v>
      </c>
      <c r="X2205" s="5">
        <v>0</v>
      </c>
      <c r="Y2205" s="5">
        <v>190</v>
      </c>
      <c r="Z2205" s="5">
        <v>190</v>
      </c>
      <c r="AA2205" t="s">
        <v>64</v>
      </c>
      <c r="AB2205">
        <v>50.13</v>
      </c>
      <c r="AC2205">
        <v>4.7699999999999996</v>
      </c>
      <c r="AD2205" t="s">
        <v>64</v>
      </c>
      <c r="AE2205" t="s">
        <v>56</v>
      </c>
      <c r="AF2205">
        <v>3097</v>
      </c>
      <c r="AG2205">
        <v>3097</v>
      </c>
      <c r="AO2205">
        <v>32</v>
      </c>
      <c r="AP2205">
        <v>0</v>
      </c>
      <c r="AW2205">
        <v>190</v>
      </c>
      <c r="BD2205" s="5">
        <v>190</v>
      </c>
      <c r="BE2205">
        <v>158</v>
      </c>
      <c r="BG2205">
        <f t="shared" si="244"/>
        <v>158</v>
      </c>
      <c r="BH2205">
        <v>32</v>
      </c>
    </row>
    <row r="2206" spans="1:61" x14ac:dyDescent="0.25">
      <c r="A2206" t="s">
        <v>54</v>
      </c>
      <c r="B2206">
        <v>110027</v>
      </c>
      <c r="C2206" t="s">
        <v>55</v>
      </c>
      <c r="D2206" t="s">
        <v>56</v>
      </c>
      <c r="E2206" s="1">
        <v>45975</v>
      </c>
      <c r="F2206" t="s">
        <v>2567</v>
      </c>
      <c r="G2206" t="s">
        <v>63</v>
      </c>
      <c r="H2206" t="str">
        <f t="shared" si="238"/>
        <v>Aggregator</v>
      </c>
      <c r="I2206">
        <v>222111000000000</v>
      </c>
      <c r="J2206">
        <v>29811</v>
      </c>
      <c r="K2206" s="3">
        <v>45975.952777777777</v>
      </c>
      <c r="L2206">
        <f t="shared" si="239"/>
        <v>14</v>
      </c>
      <c r="M2206" t="str">
        <f t="shared" si="240"/>
        <v>Friday</v>
      </c>
      <c r="N2206" s="1" t="str">
        <f t="shared" si="241"/>
        <v>November</v>
      </c>
      <c r="O2206" s="2">
        <v>0.95277777777777772</v>
      </c>
      <c r="P2206" s="2" t="str">
        <f t="shared" si="242"/>
        <v>Week 2</v>
      </c>
      <c r="Q2206" t="s">
        <v>59</v>
      </c>
      <c r="R2206" s="5">
        <v>507</v>
      </c>
      <c r="S2206" s="5">
        <v>-143.75</v>
      </c>
      <c r="T2206" s="5">
        <f t="shared" si="243"/>
        <v>28.353057199211047</v>
      </c>
      <c r="U2206" s="5">
        <v>363.25</v>
      </c>
      <c r="V2206" s="5">
        <v>32</v>
      </c>
      <c r="W2206" s="5">
        <v>0</v>
      </c>
      <c r="X2206" s="5">
        <v>-0.25</v>
      </c>
      <c r="Y2206" s="5">
        <v>395</v>
      </c>
      <c r="Z2206" s="5">
        <v>395</v>
      </c>
      <c r="AA2206" t="s">
        <v>64</v>
      </c>
      <c r="AB2206">
        <v>81.540000000000006</v>
      </c>
      <c r="AC2206">
        <v>13.74</v>
      </c>
      <c r="AD2206" t="s">
        <v>64</v>
      </c>
      <c r="AE2206" t="s">
        <v>56</v>
      </c>
      <c r="AF2206">
        <v>7203</v>
      </c>
      <c r="AG2206">
        <v>7203</v>
      </c>
      <c r="AO2206">
        <v>32</v>
      </c>
      <c r="AP2206">
        <v>0</v>
      </c>
      <c r="AW2206">
        <v>395</v>
      </c>
      <c r="BD2206" s="5">
        <v>395</v>
      </c>
      <c r="BE2206">
        <v>363.25</v>
      </c>
      <c r="BG2206">
        <f t="shared" si="244"/>
        <v>363.25</v>
      </c>
      <c r="BH2206">
        <v>32</v>
      </c>
    </row>
    <row r="2207" spans="1:61" x14ac:dyDescent="0.25">
      <c r="A2207" t="s">
        <v>54</v>
      </c>
      <c r="B2207">
        <v>110027</v>
      </c>
      <c r="C2207" t="s">
        <v>55</v>
      </c>
      <c r="D2207" t="s">
        <v>56</v>
      </c>
      <c r="E2207" s="1">
        <v>45975</v>
      </c>
      <c r="F2207" t="s">
        <v>2568</v>
      </c>
      <c r="G2207" t="s">
        <v>63</v>
      </c>
      <c r="H2207" t="str">
        <f t="shared" si="238"/>
        <v>Aggregator</v>
      </c>
      <c r="I2207">
        <v>222111000000000</v>
      </c>
      <c r="J2207">
        <v>29811</v>
      </c>
      <c r="K2207" s="3">
        <v>45975.953472222223</v>
      </c>
      <c r="L2207">
        <f t="shared" si="239"/>
        <v>14</v>
      </c>
      <c r="M2207" t="str">
        <f t="shared" si="240"/>
        <v>Friday</v>
      </c>
      <c r="N2207" s="1" t="str">
        <f t="shared" si="241"/>
        <v>November</v>
      </c>
      <c r="O2207" s="2">
        <v>0.95347222222222228</v>
      </c>
      <c r="P2207" s="2" t="str">
        <f t="shared" si="242"/>
        <v>Week 2</v>
      </c>
      <c r="Q2207" t="s">
        <v>59</v>
      </c>
      <c r="R2207" s="5">
        <v>398</v>
      </c>
      <c r="S2207" s="5">
        <v>-93.75</v>
      </c>
      <c r="T2207" s="5">
        <f t="shared" si="243"/>
        <v>23.555276381909547</v>
      </c>
      <c r="U2207" s="5">
        <v>304.25</v>
      </c>
      <c r="V2207" s="5">
        <v>32</v>
      </c>
      <c r="W2207" s="5">
        <v>0</v>
      </c>
      <c r="X2207" s="5">
        <v>-0.25</v>
      </c>
      <c r="Y2207" s="5">
        <v>336</v>
      </c>
      <c r="Z2207" s="5">
        <v>336</v>
      </c>
      <c r="AA2207" t="s">
        <v>64</v>
      </c>
      <c r="AB2207">
        <v>102.82</v>
      </c>
      <c r="AC2207">
        <v>9.82</v>
      </c>
      <c r="AD2207" t="s">
        <v>64</v>
      </c>
      <c r="AE2207" t="s">
        <v>56</v>
      </c>
      <c r="AF2207">
        <v>3910</v>
      </c>
      <c r="AG2207">
        <v>3910</v>
      </c>
      <c r="AO2207">
        <v>32</v>
      </c>
      <c r="AP2207">
        <v>0</v>
      </c>
      <c r="AW2207">
        <v>336</v>
      </c>
      <c r="BD2207" s="5">
        <v>336</v>
      </c>
      <c r="BE2207">
        <v>304.25</v>
      </c>
      <c r="BG2207">
        <f t="shared" si="244"/>
        <v>304.25</v>
      </c>
      <c r="BH2207">
        <v>32</v>
      </c>
    </row>
    <row r="2208" spans="1:61" x14ac:dyDescent="0.25">
      <c r="A2208" t="s">
        <v>54</v>
      </c>
      <c r="B2208">
        <v>110027</v>
      </c>
      <c r="C2208" t="s">
        <v>55</v>
      </c>
      <c r="D2208" t="s">
        <v>56</v>
      </c>
      <c r="E2208" s="1">
        <v>45975</v>
      </c>
      <c r="F2208" t="s">
        <v>2569</v>
      </c>
      <c r="G2208" t="s">
        <v>58</v>
      </c>
      <c r="H2208" t="str">
        <f t="shared" si="238"/>
        <v>Aggregator</v>
      </c>
      <c r="I2208">
        <v>7479281969</v>
      </c>
      <c r="J2208">
        <v>18528960</v>
      </c>
      <c r="K2208" s="3">
        <v>45975.956944444442</v>
      </c>
      <c r="L2208">
        <f t="shared" si="239"/>
        <v>14</v>
      </c>
      <c r="M2208" t="str">
        <f t="shared" si="240"/>
        <v>Friday</v>
      </c>
      <c r="N2208" s="1" t="str">
        <f t="shared" si="241"/>
        <v>November</v>
      </c>
      <c r="O2208" s="2">
        <v>0.95694444444444449</v>
      </c>
      <c r="P2208" s="2" t="str">
        <f t="shared" si="242"/>
        <v>Week 2</v>
      </c>
      <c r="Q2208" t="s">
        <v>59</v>
      </c>
      <c r="R2208" s="5">
        <v>1265.99</v>
      </c>
      <c r="S2208" s="5">
        <v>-623.49</v>
      </c>
      <c r="T2208" s="5">
        <f t="shared" si="243"/>
        <v>49.249204180127805</v>
      </c>
      <c r="U2208" s="5">
        <v>642.5</v>
      </c>
      <c r="V2208" s="5">
        <v>32</v>
      </c>
      <c r="W2208" s="5">
        <v>0</v>
      </c>
      <c r="X2208" s="5">
        <v>0</v>
      </c>
      <c r="Y2208" s="5">
        <v>674.5</v>
      </c>
      <c r="Z2208" s="5">
        <v>674.5</v>
      </c>
      <c r="AA2208" t="s">
        <v>60</v>
      </c>
      <c r="AB2208">
        <v>181.93</v>
      </c>
      <c r="AC2208">
        <v>9.0299999999999994</v>
      </c>
      <c r="AD2208" t="s">
        <v>60</v>
      </c>
      <c r="AE2208" t="s">
        <v>56</v>
      </c>
      <c r="AF2208">
        <v>1969</v>
      </c>
      <c r="AG2208">
        <v>1969</v>
      </c>
      <c r="AO2208">
        <v>32</v>
      </c>
      <c r="AP2208">
        <v>0</v>
      </c>
      <c r="AX2208">
        <v>674.5</v>
      </c>
      <c r="BD2208" s="5">
        <v>674.5</v>
      </c>
      <c r="BE2208">
        <v>642.51</v>
      </c>
      <c r="BG2208">
        <f t="shared" si="244"/>
        <v>642.51</v>
      </c>
      <c r="BI2208">
        <v>32</v>
      </c>
    </row>
    <row r="2209" spans="1:61" x14ac:dyDescent="0.25">
      <c r="A2209" t="s">
        <v>54</v>
      </c>
      <c r="B2209">
        <v>110027</v>
      </c>
      <c r="C2209" t="s">
        <v>55</v>
      </c>
      <c r="D2209" t="s">
        <v>56</v>
      </c>
      <c r="E2209" s="1">
        <v>45975</v>
      </c>
      <c r="F2209" t="s">
        <v>2570</v>
      </c>
      <c r="G2209" t="s">
        <v>63</v>
      </c>
      <c r="H2209" t="str">
        <f t="shared" si="238"/>
        <v>Aggregator</v>
      </c>
      <c r="I2209">
        <v>222111000000000</v>
      </c>
      <c r="J2209">
        <v>29811</v>
      </c>
      <c r="K2209" s="3">
        <v>45975.960416666669</v>
      </c>
      <c r="L2209">
        <f t="shared" si="239"/>
        <v>14</v>
      </c>
      <c r="M2209" t="str">
        <f t="shared" si="240"/>
        <v>Friday</v>
      </c>
      <c r="N2209" s="1" t="str">
        <f t="shared" si="241"/>
        <v>November</v>
      </c>
      <c r="O2209" s="2">
        <v>0.9604166666666667</v>
      </c>
      <c r="P2209" s="2" t="str">
        <f t="shared" si="242"/>
        <v>Week 2</v>
      </c>
      <c r="Q2209" t="s">
        <v>59</v>
      </c>
      <c r="R2209" s="5">
        <v>1283</v>
      </c>
      <c r="S2209" s="5">
        <v>-341.99</v>
      </c>
      <c r="T2209" s="5">
        <f t="shared" si="243"/>
        <v>26.655494933749026</v>
      </c>
      <c r="U2209" s="5">
        <v>941.01</v>
      </c>
      <c r="V2209" s="5">
        <v>32</v>
      </c>
      <c r="W2209" s="5">
        <v>0</v>
      </c>
      <c r="X2209" s="5">
        <v>-0.01</v>
      </c>
      <c r="Y2209" s="5">
        <v>973</v>
      </c>
      <c r="Z2209" s="5">
        <v>973</v>
      </c>
      <c r="AA2209" t="s">
        <v>64</v>
      </c>
      <c r="AB2209">
        <v>245.23</v>
      </c>
      <c r="AC2209">
        <v>14.48</v>
      </c>
      <c r="AD2209" t="s">
        <v>64</v>
      </c>
      <c r="AE2209" t="s">
        <v>56</v>
      </c>
      <c r="AF2209">
        <v>3694</v>
      </c>
      <c r="AG2209">
        <v>3694</v>
      </c>
      <c r="AO2209">
        <v>32</v>
      </c>
      <c r="AP2209">
        <v>0</v>
      </c>
      <c r="AW2209">
        <v>973</v>
      </c>
      <c r="BD2209" s="5">
        <v>973</v>
      </c>
      <c r="BE2209">
        <v>941.01</v>
      </c>
      <c r="BG2209">
        <f t="shared" si="244"/>
        <v>941.01</v>
      </c>
      <c r="BH2209">
        <v>32</v>
      </c>
    </row>
    <row r="2210" spans="1:61" x14ac:dyDescent="0.25">
      <c r="A2210" t="s">
        <v>54</v>
      </c>
      <c r="B2210">
        <v>110027</v>
      </c>
      <c r="C2210" t="s">
        <v>55</v>
      </c>
      <c r="D2210" t="s">
        <v>56</v>
      </c>
      <c r="E2210" s="1">
        <v>45975</v>
      </c>
      <c r="F2210" t="s">
        <v>2571</v>
      </c>
      <c r="G2210" t="s">
        <v>63</v>
      </c>
      <c r="H2210" t="str">
        <f t="shared" si="238"/>
        <v>Aggregator</v>
      </c>
      <c r="I2210">
        <v>222111000000000</v>
      </c>
      <c r="J2210">
        <v>29811</v>
      </c>
      <c r="K2210" s="3">
        <v>45975.961111111108</v>
      </c>
      <c r="L2210">
        <f t="shared" si="239"/>
        <v>14</v>
      </c>
      <c r="M2210" t="str">
        <f t="shared" si="240"/>
        <v>Friday</v>
      </c>
      <c r="N2210" s="1" t="str">
        <f t="shared" si="241"/>
        <v>November</v>
      </c>
      <c r="O2210" s="2">
        <v>0.96111111111111114</v>
      </c>
      <c r="P2210" s="2" t="str">
        <f t="shared" si="242"/>
        <v>Week 2</v>
      </c>
      <c r="Q2210" t="s">
        <v>59</v>
      </c>
      <c r="R2210" s="5">
        <v>478</v>
      </c>
      <c r="S2210" s="5">
        <v>-205</v>
      </c>
      <c r="T2210" s="5">
        <f t="shared" si="243"/>
        <v>42.887029288702927</v>
      </c>
      <c r="U2210" s="5">
        <v>273</v>
      </c>
      <c r="V2210" s="5">
        <v>32</v>
      </c>
      <c r="W2210" s="5">
        <v>0</v>
      </c>
      <c r="X2210" s="5">
        <v>0</v>
      </c>
      <c r="Y2210" s="5">
        <v>305</v>
      </c>
      <c r="Z2210" s="5">
        <v>305</v>
      </c>
      <c r="AA2210" t="s">
        <v>64</v>
      </c>
      <c r="AB2210">
        <v>76.75</v>
      </c>
      <c r="AC2210">
        <v>6.73</v>
      </c>
      <c r="AD2210" t="s">
        <v>64</v>
      </c>
      <c r="AE2210" t="s">
        <v>56</v>
      </c>
      <c r="AF2210">
        <v>2794</v>
      </c>
      <c r="AG2210">
        <v>2794</v>
      </c>
      <c r="AO2210">
        <v>32</v>
      </c>
      <c r="AP2210">
        <v>0</v>
      </c>
      <c r="AW2210">
        <v>305</v>
      </c>
      <c r="BD2210" s="5">
        <v>305</v>
      </c>
      <c r="BE2210">
        <v>273</v>
      </c>
      <c r="BG2210">
        <f t="shared" si="244"/>
        <v>273</v>
      </c>
      <c r="BH2210">
        <v>32</v>
      </c>
    </row>
    <row r="2211" spans="1:61" x14ac:dyDescent="0.25">
      <c r="A2211" t="s">
        <v>54</v>
      </c>
      <c r="B2211">
        <v>110027</v>
      </c>
      <c r="C2211" t="s">
        <v>55</v>
      </c>
      <c r="D2211" t="s">
        <v>56</v>
      </c>
      <c r="E2211" s="1">
        <v>45975</v>
      </c>
      <c r="F2211" t="s">
        <v>2572</v>
      </c>
      <c r="G2211" t="s">
        <v>58</v>
      </c>
      <c r="H2211" t="str">
        <f t="shared" si="238"/>
        <v>Aggregator</v>
      </c>
      <c r="I2211">
        <v>7476982036</v>
      </c>
      <c r="J2211">
        <v>18528960</v>
      </c>
      <c r="K2211" s="3">
        <v>45975.965277777781</v>
      </c>
      <c r="L2211">
        <f t="shared" si="239"/>
        <v>14</v>
      </c>
      <c r="M2211" t="str">
        <f t="shared" si="240"/>
        <v>Friday</v>
      </c>
      <c r="N2211" s="1" t="str">
        <f t="shared" si="241"/>
        <v>November</v>
      </c>
      <c r="O2211" s="2">
        <v>0.96527777777777779</v>
      </c>
      <c r="P2211" s="2" t="str">
        <f t="shared" si="242"/>
        <v>Week 2</v>
      </c>
      <c r="Q2211" t="s">
        <v>59</v>
      </c>
      <c r="R2211" s="5">
        <v>517</v>
      </c>
      <c r="S2211" s="5">
        <v>-100</v>
      </c>
      <c r="T2211" s="5">
        <f t="shared" si="243"/>
        <v>19.342359767891683</v>
      </c>
      <c r="U2211" s="5">
        <v>417</v>
      </c>
      <c r="V2211" s="5">
        <v>32</v>
      </c>
      <c r="W2211" s="5">
        <v>0</v>
      </c>
      <c r="X2211" s="5">
        <v>0</v>
      </c>
      <c r="Y2211" s="5">
        <v>449</v>
      </c>
      <c r="Z2211" s="5">
        <v>449</v>
      </c>
      <c r="AA2211" t="s">
        <v>60</v>
      </c>
      <c r="AB2211">
        <v>97.42</v>
      </c>
      <c r="AC2211">
        <v>13.91</v>
      </c>
      <c r="AD2211" t="s">
        <v>60</v>
      </c>
      <c r="AE2211" t="s">
        <v>56</v>
      </c>
      <c r="AF2211">
        <v>2036</v>
      </c>
      <c r="AG2211">
        <v>2036</v>
      </c>
      <c r="AO2211">
        <v>32</v>
      </c>
      <c r="AP2211">
        <v>0</v>
      </c>
      <c r="AX2211">
        <v>449</v>
      </c>
      <c r="BD2211" s="5">
        <v>449</v>
      </c>
      <c r="BE2211">
        <v>417</v>
      </c>
      <c r="BG2211">
        <f t="shared" si="244"/>
        <v>417</v>
      </c>
      <c r="BI2211">
        <v>32</v>
      </c>
    </row>
    <row r="2212" spans="1:61" x14ac:dyDescent="0.25">
      <c r="A2212" t="s">
        <v>54</v>
      </c>
      <c r="B2212">
        <v>110027</v>
      </c>
      <c r="C2212" t="s">
        <v>55</v>
      </c>
      <c r="D2212" t="s">
        <v>56</v>
      </c>
      <c r="E2212" s="1">
        <v>45975</v>
      </c>
      <c r="F2212" t="s">
        <v>2573</v>
      </c>
      <c r="G2212" t="s">
        <v>58</v>
      </c>
      <c r="H2212" t="str">
        <f t="shared" si="238"/>
        <v>Aggregator</v>
      </c>
      <c r="I2212">
        <v>7481781460</v>
      </c>
      <c r="J2212">
        <v>18528960</v>
      </c>
      <c r="K2212" s="3">
        <v>45975.966666666667</v>
      </c>
      <c r="L2212">
        <f t="shared" si="239"/>
        <v>14</v>
      </c>
      <c r="M2212" t="str">
        <f t="shared" si="240"/>
        <v>Friday</v>
      </c>
      <c r="N2212" s="1" t="str">
        <f t="shared" si="241"/>
        <v>November</v>
      </c>
      <c r="O2212" s="2">
        <v>0.96666666666666667</v>
      </c>
      <c r="P2212" s="2" t="str">
        <f t="shared" si="242"/>
        <v>Week 2</v>
      </c>
      <c r="Q2212" t="s">
        <v>59</v>
      </c>
      <c r="R2212" s="5">
        <v>608</v>
      </c>
      <c r="S2212" s="5">
        <v>-274.5</v>
      </c>
      <c r="T2212" s="5">
        <f t="shared" si="243"/>
        <v>45.148026315789473</v>
      </c>
      <c r="U2212" s="5">
        <v>333.5</v>
      </c>
      <c r="V2212" s="5">
        <v>32</v>
      </c>
      <c r="W2212" s="5">
        <v>0</v>
      </c>
      <c r="X2212" s="5">
        <v>0</v>
      </c>
      <c r="Y2212" s="5">
        <v>365.5</v>
      </c>
      <c r="Z2212" s="5">
        <v>365.5</v>
      </c>
      <c r="AA2212" t="s">
        <v>60</v>
      </c>
      <c r="AB2212">
        <v>91.78</v>
      </c>
      <c r="AC2212">
        <v>4.7699999999999996</v>
      </c>
      <c r="AD2212" t="s">
        <v>60</v>
      </c>
      <c r="AE2212" t="s">
        <v>56</v>
      </c>
      <c r="AF2212">
        <v>1460</v>
      </c>
      <c r="AG2212">
        <v>1460</v>
      </c>
      <c r="AO2212">
        <v>32</v>
      </c>
      <c r="AP2212">
        <v>0</v>
      </c>
      <c r="AX2212">
        <v>365.5</v>
      </c>
      <c r="BD2212" s="5">
        <v>365.5</v>
      </c>
      <c r="BE2212">
        <v>333.5</v>
      </c>
      <c r="BG2212">
        <f t="shared" si="244"/>
        <v>333.5</v>
      </c>
      <c r="BI2212">
        <v>32</v>
      </c>
    </row>
    <row r="2213" spans="1:61" x14ac:dyDescent="0.25">
      <c r="A2213" t="s">
        <v>54</v>
      </c>
      <c r="B2213">
        <v>110027</v>
      </c>
      <c r="C2213" t="s">
        <v>55</v>
      </c>
      <c r="D2213" t="s">
        <v>56</v>
      </c>
      <c r="E2213" s="1">
        <v>45975</v>
      </c>
      <c r="F2213" t="s">
        <v>2574</v>
      </c>
      <c r="G2213" t="s">
        <v>63</v>
      </c>
      <c r="H2213" t="str">
        <f t="shared" si="238"/>
        <v>Aggregator</v>
      </c>
      <c r="I2213">
        <v>222112000000000</v>
      </c>
      <c r="J2213">
        <v>29811</v>
      </c>
      <c r="K2213" s="3">
        <v>45975.967361111114</v>
      </c>
      <c r="L2213">
        <f t="shared" si="239"/>
        <v>14</v>
      </c>
      <c r="M2213" t="str">
        <f t="shared" si="240"/>
        <v>Friday</v>
      </c>
      <c r="N2213" s="1" t="str">
        <f t="shared" si="241"/>
        <v>November</v>
      </c>
      <c r="O2213" s="2">
        <v>0.96736111111111112</v>
      </c>
      <c r="P2213" s="2" t="str">
        <f t="shared" si="242"/>
        <v>Week 2</v>
      </c>
      <c r="Q2213" t="s">
        <v>59</v>
      </c>
      <c r="R2213" s="5">
        <v>249.43</v>
      </c>
      <c r="S2213" s="5">
        <v>-20</v>
      </c>
      <c r="T2213" s="5">
        <f t="shared" si="243"/>
        <v>8.0182816822354965</v>
      </c>
      <c r="U2213" s="5">
        <v>229.43</v>
      </c>
      <c r="V2213" s="5">
        <v>32</v>
      </c>
      <c r="W2213" s="5">
        <v>0</v>
      </c>
      <c r="X2213" s="5">
        <v>-0.43</v>
      </c>
      <c r="Y2213" s="5">
        <v>261</v>
      </c>
      <c r="Z2213" s="5">
        <v>261</v>
      </c>
      <c r="AA2213" t="s">
        <v>64</v>
      </c>
      <c r="AB2213">
        <v>51.4</v>
      </c>
      <c r="AC2213">
        <v>6.02</v>
      </c>
      <c r="AD2213" t="s">
        <v>64</v>
      </c>
      <c r="AE2213" t="s">
        <v>56</v>
      </c>
      <c r="AF2213">
        <v>3045</v>
      </c>
      <c r="AG2213">
        <v>3045</v>
      </c>
      <c r="AO2213">
        <v>32</v>
      </c>
      <c r="AP2213">
        <v>0</v>
      </c>
      <c r="AW2213">
        <v>261</v>
      </c>
      <c r="BD2213" s="5">
        <v>261</v>
      </c>
      <c r="BE2213">
        <v>229.43</v>
      </c>
      <c r="BG2213">
        <f t="shared" si="244"/>
        <v>229.43</v>
      </c>
      <c r="BH2213">
        <v>32</v>
      </c>
    </row>
    <row r="2214" spans="1:61" x14ac:dyDescent="0.25">
      <c r="A2214" t="s">
        <v>54</v>
      </c>
      <c r="B2214">
        <v>110027</v>
      </c>
      <c r="C2214" t="s">
        <v>55</v>
      </c>
      <c r="D2214" t="s">
        <v>56</v>
      </c>
      <c r="E2214" s="1">
        <v>45975</v>
      </c>
      <c r="F2214" t="s">
        <v>2575</v>
      </c>
      <c r="G2214" t="s">
        <v>63</v>
      </c>
      <c r="H2214" t="str">
        <f t="shared" si="238"/>
        <v>Aggregator</v>
      </c>
      <c r="I2214">
        <v>222112000000000</v>
      </c>
      <c r="J2214">
        <v>29811</v>
      </c>
      <c r="K2214" s="3">
        <v>45975.967361111114</v>
      </c>
      <c r="L2214">
        <f t="shared" si="239"/>
        <v>14</v>
      </c>
      <c r="M2214" t="str">
        <f t="shared" si="240"/>
        <v>Friday</v>
      </c>
      <c r="N2214" s="1" t="str">
        <f t="shared" si="241"/>
        <v>November</v>
      </c>
      <c r="O2214" s="2">
        <v>0.96736111111111112</v>
      </c>
      <c r="P2214" s="2" t="str">
        <f t="shared" si="242"/>
        <v>Week 2</v>
      </c>
      <c r="Q2214" t="s">
        <v>59</v>
      </c>
      <c r="R2214" s="5">
        <v>248</v>
      </c>
      <c r="S2214" s="5">
        <v>-75</v>
      </c>
      <c r="T2214" s="5">
        <f t="shared" si="243"/>
        <v>30.241935483870968</v>
      </c>
      <c r="U2214" s="5">
        <v>173</v>
      </c>
      <c r="V2214" s="5">
        <v>32</v>
      </c>
      <c r="W2214" s="5">
        <v>0</v>
      </c>
      <c r="X2214" s="5">
        <v>0</v>
      </c>
      <c r="Y2214" s="5">
        <v>205</v>
      </c>
      <c r="Z2214" s="5">
        <v>205</v>
      </c>
      <c r="AA2214" t="s">
        <v>64</v>
      </c>
      <c r="AB2214">
        <v>42.45</v>
      </c>
      <c r="AC2214">
        <v>5.01</v>
      </c>
      <c r="AD2214" t="s">
        <v>64</v>
      </c>
      <c r="AE2214" t="s">
        <v>56</v>
      </c>
      <c r="AF2214">
        <v>6181</v>
      </c>
      <c r="AG2214">
        <v>6181</v>
      </c>
      <c r="AO2214">
        <v>32</v>
      </c>
      <c r="AP2214">
        <v>0</v>
      </c>
      <c r="AW2214">
        <v>205</v>
      </c>
      <c r="BD2214" s="5">
        <v>205</v>
      </c>
      <c r="BE2214">
        <v>173</v>
      </c>
      <c r="BG2214">
        <f t="shared" si="244"/>
        <v>173</v>
      </c>
      <c r="BH2214">
        <v>32</v>
      </c>
    </row>
    <row r="2215" spans="1:61" x14ac:dyDescent="0.25">
      <c r="A2215" t="s">
        <v>54</v>
      </c>
      <c r="B2215">
        <v>110027</v>
      </c>
      <c r="C2215" t="s">
        <v>55</v>
      </c>
      <c r="D2215" t="s">
        <v>56</v>
      </c>
      <c r="E2215" s="1">
        <v>45975</v>
      </c>
      <c r="F2215" t="s">
        <v>2576</v>
      </c>
      <c r="G2215" t="s">
        <v>67</v>
      </c>
      <c r="H2215" t="str">
        <f t="shared" si="238"/>
        <v>Direct Sale</v>
      </c>
      <c r="K2215" s="3">
        <v>45975.980555555558</v>
      </c>
      <c r="L2215">
        <f t="shared" si="239"/>
        <v>14</v>
      </c>
      <c r="M2215" t="str">
        <f t="shared" si="240"/>
        <v>Friday</v>
      </c>
      <c r="N2215" s="1" t="str">
        <f t="shared" si="241"/>
        <v>November</v>
      </c>
      <c r="O2215" s="2">
        <v>0.98055555555555551</v>
      </c>
      <c r="P2215" s="2" t="str">
        <f t="shared" si="242"/>
        <v>Week 2</v>
      </c>
      <c r="Q2215" t="s">
        <v>59</v>
      </c>
      <c r="R2215" s="5">
        <v>288</v>
      </c>
      <c r="S2215" s="5">
        <v>0</v>
      </c>
      <c r="T2215" s="5">
        <f t="shared" si="243"/>
        <v>0</v>
      </c>
      <c r="U2215" s="5">
        <v>288</v>
      </c>
      <c r="V2215" s="5">
        <v>0</v>
      </c>
      <c r="W2215" s="5">
        <v>14.4</v>
      </c>
      <c r="X2215" s="5">
        <v>-0.4</v>
      </c>
      <c r="Y2215" s="5">
        <v>302</v>
      </c>
      <c r="Z2215" s="5">
        <v>302</v>
      </c>
      <c r="AA2215" t="s">
        <v>73</v>
      </c>
      <c r="AB2215">
        <v>90.49</v>
      </c>
      <c r="AC2215">
        <v>8.39</v>
      </c>
      <c r="AD2215" t="s">
        <v>5775</v>
      </c>
      <c r="AI2215" t="s">
        <v>89</v>
      </c>
      <c r="AJ2215" t="s">
        <v>56</v>
      </c>
      <c r="AK2215">
        <v>8929758003</v>
      </c>
      <c r="AO2215">
        <v>0</v>
      </c>
      <c r="AP2215">
        <v>0</v>
      </c>
      <c r="AQ2215">
        <v>302</v>
      </c>
      <c r="AZ2215">
        <v>288</v>
      </c>
      <c r="BA2215">
        <v>7.2</v>
      </c>
      <c r="BB2215">
        <v>288</v>
      </c>
      <c r="BC2215">
        <v>7.2</v>
      </c>
      <c r="BD2215" s="5">
        <v>302</v>
      </c>
      <c r="BE2215">
        <v>288</v>
      </c>
      <c r="BG2215">
        <f t="shared" si="244"/>
        <v>288</v>
      </c>
    </row>
    <row r="2216" spans="1:61" x14ac:dyDescent="0.25">
      <c r="A2216" t="s">
        <v>54</v>
      </c>
      <c r="B2216">
        <v>110027</v>
      </c>
      <c r="C2216" t="s">
        <v>55</v>
      </c>
      <c r="D2216" t="s">
        <v>56</v>
      </c>
      <c r="E2216" s="1">
        <v>45975</v>
      </c>
      <c r="F2216" t="s">
        <v>2577</v>
      </c>
      <c r="G2216" t="s">
        <v>67</v>
      </c>
      <c r="H2216" t="str">
        <f t="shared" si="238"/>
        <v>Direct Sale</v>
      </c>
      <c r="K2216" s="3">
        <v>45975.981249999997</v>
      </c>
      <c r="L2216">
        <f t="shared" si="239"/>
        <v>14</v>
      </c>
      <c r="M2216" t="str">
        <f t="shared" si="240"/>
        <v>Friday</v>
      </c>
      <c r="N2216" s="1" t="str">
        <f t="shared" si="241"/>
        <v>November</v>
      </c>
      <c r="O2216" s="2">
        <v>0.98124999999999996</v>
      </c>
      <c r="P2216" s="2" t="str">
        <f t="shared" si="242"/>
        <v>Week 2</v>
      </c>
      <c r="Q2216" t="s">
        <v>59</v>
      </c>
      <c r="R2216" s="5">
        <v>369</v>
      </c>
      <c r="S2216" s="5">
        <v>0</v>
      </c>
      <c r="T2216" s="5">
        <f t="shared" si="243"/>
        <v>0</v>
      </c>
      <c r="U2216" s="5">
        <v>369</v>
      </c>
      <c r="V2216" s="5">
        <v>0</v>
      </c>
      <c r="W2216" s="5">
        <v>18.46</v>
      </c>
      <c r="X2216" s="5">
        <v>-0.46</v>
      </c>
      <c r="Y2216" s="5">
        <v>387</v>
      </c>
      <c r="Z2216" s="5">
        <v>387</v>
      </c>
      <c r="AA2216" t="s">
        <v>68</v>
      </c>
      <c r="AB2216">
        <v>82.64</v>
      </c>
      <c r="AC2216">
        <v>8.7200000000000006</v>
      </c>
      <c r="AD2216" t="s">
        <v>5778</v>
      </c>
      <c r="AE2216" t="s">
        <v>75</v>
      </c>
      <c r="AI2216" t="s">
        <v>89</v>
      </c>
      <c r="AJ2216" t="s">
        <v>56</v>
      </c>
      <c r="AK2216">
        <v>8929758003</v>
      </c>
      <c r="AO2216">
        <v>0</v>
      </c>
      <c r="AP2216">
        <v>0</v>
      </c>
      <c r="AR2216">
        <v>387</v>
      </c>
      <c r="AZ2216">
        <v>369</v>
      </c>
      <c r="BA2216">
        <v>9.23</v>
      </c>
      <c r="BB2216">
        <v>369</v>
      </c>
      <c r="BC2216">
        <v>9.23</v>
      </c>
      <c r="BD2216" s="5">
        <v>387</v>
      </c>
      <c r="BE2216">
        <v>369</v>
      </c>
      <c r="BG2216">
        <f t="shared" si="244"/>
        <v>369</v>
      </c>
    </row>
    <row r="2217" spans="1:61" x14ac:dyDescent="0.25">
      <c r="A2217" t="s">
        <v>54</v>
      </c>
      <c r="B2217">
        <v>110027</v>
      </c>
      <c r="C2217" t="s">
        <v>55</v>
      </c>
      <c r="D2217" t="s">
        <v>56</v>
      </c>
      <c r="E2217" s="1">
        <v>45975</v>
      </c>
      <c r="F2217" t="s">
        <v>2578</v>
      </c>
      <c r="G2217" t="s">
        <v>67</v>
      </c>
      <c r="H2217" t="str">
        <f t="shared" si="238"/>
        <v>Direct Sale</v>
      </c>
      <c r="K2217" s="3">
        <v>45975.981944444444</v>
      </c>
      <c r="L2217">
        <f t="shared" si="239"/>
        <v>14</v>
      </c>
      <c r="M2217" t="str">
        <f t="shared" si="240"/>
        <v>Friday</v>
      </c>
      <c r="N2217" s="1" t="str">
        <f t="shared" si="241"/>
        <v>November</v>
      </c>
      <c r="O2217" s="2">
        <v>0.9819444444444444</v>
      </c>
      <c r="P2217" s="2" t="str">
        <f t="shared" si="242"/>
        <v>Week 2</v>
      </c>
      <c r="Q2217" t="s">
        <v>59</v>
      </c>
      <c r="R2217" s="5">
        <v>199</v>
      </c>
      <c r="S2217" s="5">
        <v>0</v>
      </c>
      <c r="T2217" s="5">
        <f t="shared" si="243"/>
        <v>0</v>
      </c>
      <c r="U2217" s="5">
        <v>199</v>
      </c>
      <c r="V2217" s="5">
        <v>0</v>
      </c>
      <c r="W2217" s="5">
        <v>9.9600000000000009</v>
      </c>
      <c r="X2217" s="5">
        <v>0.04</v>
      </c>
      <c r="Y2217" s="5">
        <v>209</v>
      </c>
      <c r="Z2217" s="5">
        <v>209</v>
      </c>
      <c r="AA2217" t="s">
        <v>73</v>
      </c>
      <c r="AB2217">
        <v>48.52</v>
      </c>
      <c r="AC2217">
        <v>2.56</v>
      </c>
      <c r="AD2217" t="s">
        <v>5778</v>
      </c>
      <c r="AE2217" t="s">
        <v>75</v>
      </c>
      <c r="AI2217" t="s">
        <v>89</v>
      </c>
      <c r="AJ2217" t="s">
        <v>56</v>
      </c>
      <c r="AK2217">
        <v>8929758003</v>
      </c>
      <c r="AO2217">
        <v>0</v>
      </c>
      <c r="AP2217">
        <v>0</v>
      </c>
      <c r="AQ2217">
        <v>209</v>
      </c>
      <c r="AZ2217">
        <v>199</v>
      </c>
      <c r="BA2217">
        <v>4.9800000000000004</v>
      </c>
      <c r="BB2217">
        <v>199</v>
      </c>
      <c r="BC2217">
        <v>4.9800000000000004</v>
      </c>
      <c r="BD2217" s="5">
        <v>209</v>
      </c>
      <c r="BE2217">
        <v>199</v>
      </c>
      <c r="BG2217">
        <f t="shared" si="244"/>
        <v>199</v>
      </c>
    </row>
    <row r="2218" spans="1:61" x14ac:dyDescent="0.25">
      <c r="A2218" t="s">
        <v>54</v>
      </c>
      <c r="B2218">
        <v>110027</v>
      </c>
      <c r="C2218" t="s">
        <v>55</v>
      </c>
      <c r="D2218" t="s">
        <v>56</v>
      </c>
      <c r="E2218" s="1">
        <v>45975</v>
      </c>
      <c r="F2218" t="s">
        <v>2579</v>
      </c>
      <c r="G2218" t="s">
        <v>67</v>
      </c>
      <c r="H2218" t="str">
        <f t="shared" si="238"/>
        <v>Direct Sale</v>
      </c>
      <c r="K2218" s="3">
        <v>45975.981944444444</v>
      </c>
      <c r="L2218">
        <f t="shared" si="239"/>
        <v>14</v>
      </c>
      <c r="M2218" t="str">
        <f t="shared" si="240"/>
        <v>Friday</v>
      </c>
      <c r="N2218" s="1" t="str">
        <f t="shared" si="241"/>
        <v>November</v>
      </c>
      <c r="O2218" s="2">
        <v>0.9819444444444444</v>
      </c>
      <c r="P2218" s="2" t="str">
        <f t="shared" si="242"/>
        <v>Week 2</v>
      </c>
      <c r="Q2218" t="s">
        <v>59</v>
      </c>
      <c r="R2218" s="5">
        <v>239</v>
      </c>
      <c r="S2218" s="5">
        <v>0</v>
      </c>
      <c r="T2218" s="5">
        <f t="shared" si="243"/>
        <v>0</v>
      </c>
      <c r="U2218" s="5">
        <v>239</v>
      </c>
      <c r="V2218" s="5">
        <v>0</v>
      </c>
      <c r="W2218" s="5">
        <v>11.96</v>
      </c>
      <c r="X2218" s="5">
        <v>0.04</v>
      </c>
      <c r="Y2218" s="5">
        <v>251</v>
      </c>
      <c r="Z2218" s="5">
        <v>251</v>
      </c>
      <c r="AA2218" t="s">
        <v>68</v>
      </c>
      <c r="AB2218">
        <v>65.06</v>
      </c>
      <c r="AC2218">
        <v>2.56</v>
      </c>
      <c r="AD2218" t="s">
        <v>5778</v>
      </c>
      <c r="AE2218" t="s">
        <v>75</v>
      </c>
      <c r="AI2218" t="s">
        <v>89</v>
      </c>
      <c r="AJ2218" t="s">
        <v>56</v>
      </c>
      <c r="AK2218">
        <v>8929758003</v>
      </c>
      <c r="AO2218">
        <v>0</v>
      </c>
      <c r="AP2218">
        <v>0</v>
      </c>
      <c r="AR2218">
        <v>251</v>
      </c>
      <c r="AZ2218">
        <v>239</v>
      </c>
      <c r="BA2218">
        <v>5.98</v>
      </c>
      <c r="BB2218">
        <v>239</v>
      </c>
      <c r="BC2218">
        <v>5.98</v>
      </c>
      <c r="BD2218" s="5">
        <v>251</v>
      </c>
      <c r="BE2218">
        <v>239</v>
      </c>
      <c r="BG2218">
        <f t="shared" si="244"/>
        <v>239</v>
      </c>
    </row>
    <row r="2219" spans="1:61" x14ac:dyDescent="0.25">
      <c r="A2219" t="s">
        <v>54</v>
      </c>
      <c r="B2219">
        <v>110027</v>
      </c>
      <c r="C2219" t="s">
        <v>55</v>
      </c>
      <c r="D2219" t="s">
        <v>56</v>
      </c>
      <c r="E2219" s="1">
        <v>45975</v>
      </c>
      <c r="F2219" t="s">
        <v>2580</v>
      </c>
      <c r="G2219" t="s">
        <v>67</v>
      </c>
      <c r="H2219" t="str">
        <f t="shared" si="238"/>
        <v>Direct Sale</v>
      </c>
      <c r="K2219" s="3">
        <v>45975.981944444444</v>
      </c>
      <c r="L2219">
        <f t="shared" si="239"/>
        <v>14</v>
      </c>
      <c r="M2219" t="str">
        <f t="shared" si="240"/>
        <v>Friday</v>
      </c>
      <c r="N2219" s="1" t="str">
        <f t="shared" si="241"/>
        <v>November</v>
      </c>
      <c r="O2219" s="2">
        <v>0.9819444444444444</v>
      </c>
      <c r="P2219" s="2" t="str">
        <f t="shared" si="242"/>
        <v>Week 2</v>
      </c>
      <c r="Q2219" t="s">
        <v>59</v>
      </c>
      <c r="R2219" s="5">
        <v>59</v>
      </c>
      <c r="S2219" s="5">
        <v>0</v>
      </c>
      <c r="T2219" s="5">
        <f t="shared" si="243"/>
        <v>0</v>
      </c>
      <c r="U2219" s="5">
        <v>59</v>
      </c>
      <c r="V2219" s="5">
        <v>0</v>
      </c>
      <c r="W2219" s="5">
        <v>2.96</v>
      </c>
      <c r="X2219" s="5">
        <v>0.04</v>
      </c>
      <c r="Y2219" s="5">
        <v>62</v>
      </c>
      <c r="Z2219" s="5">
        <v>62</v>
      </c>
      <c r="AA2219" t="s">
        <v>73</v>
      </c>
      <c r="AB2219">
        <v>15.49</v>
      </c>
      <c r="AC2219">
        <v>2.14</v>
      </c>
      <c r="AD2219" t="s">
        <v>5778</v>
      </c>
      <c r="AE2219" t="s">
        <v>75</v>
      </c>
      <c r="AI2219" t="s">
        <v>89</v>
      </c>
      <c r="AJ2219" t="s">
        <v>56</v>
      </c>
      <c r="AK2219">
        <v>8929758003</v>
      </c>
      <c r="AO2219">
        <v>0</v>
      </c>
      <c r="AP2219">
        <v>0</v>
      </c>
      <c r="AQ2219">
        <v>62</v>
      </c>
      <c r="AZ2219">
        <v>59</v>
      </c>
      <c r="BA2219">
        <v>1.48</v>
      </c>
      <c r="BB2219">
        <v>59</v>
      </c>
      <c r="BC2219">
        <v>1.48</v>
      </c>
      <c r="BD2219" s="5">
        <v>62</v>
      </c>
      <c r="BE2219">
        <v>59</v>
      </c>
      <c r="BG2219">
        <f t="shared" si="244"/>
        <v>59</v>
      </c>
    </row>
    <row r="2220" spans="1:61" x14ac:dyDescent="0.25">
      <c r="A2220" t="s">
        <v>54</v>
      </c>
      <c r="B2220">
        <v>110027</v>
      </c>
      <c r="C2220" t="s">
        <v>55</v>
      </c>
      <c r="D2220" t="s">
        <v>56</v>
      </c>
      <c r="E2220" s="1">
        <v>45975</v>
      </c>
      <c r="F2220" t="s">
        <v>2581</v>
      </c>
      <c r="G2220" t="s">
        <v>67</v>
      </c>
      <c r="H2220" t="str">
        <f t="shared" si="238"/>
        <v>Direct Sale</v>
      </c>
      <c r="K2220" s="3">
        <v>45975.98333333333</v>
      </c>
      <c r="L2220">
        <f t="shared" si="239"/>
        <v>14</v>
      </c>
      <c r="M2220" t="str">
        <f t="shared" si="240"/>
        <v>Friday</v>
      </c>
      <c r="N2220" s="1" t="str">
        <f t="shared" si="241"/>
        <v>November</v>
      </c>
      <c r="O2220" s="2">
        <v>0.98333333333333328</v>
      </c>
      <c r="P2220" s="2" t="str">
        <f t="shared" si="242"/>
        <v>Week 2</v>
      </c>
      <c r="Q2220" t="s">
        <v>59</v>
      </c>
      <c r="R2220" s="5">
        <v>159</v>
      </c>
      <c r="S2220" s="5">
        <v>-23.85</v>
      </c>
      <c r="T2220" s="5">
        <f t="shared" si="243"/>
        <v>15.000000000000002</v>
      </c>
      <c r="U2220" s="5">
        <v>135.15</v>
      </c>
      <c r="V2220" s="5">
        <v>0</v>
      </c>
      <c r="W2220" s="5">
        <v>6.76</v>
      </c>
      <c r="X2220" s="5">
        <v>0.09</v>
      </c>
      <c r="Y2220" s="5">
        <v>142</v>
      </c>
      <c r="Z2220" s="5">
        <v>142</v>
      </c>
      <c r="AA2220" t="s">
        <v>68</v>
      </c>
      <c r="AB2220">
        <v>29.83</v>
      </c>
      <c r="AC2220">
        <v>2.5</v>
      </c>
      <c r="AD2220" t="s">
        <v>5778</v>
      </c>
      <c r="AE2220" t="s">
        <v>75</v>
      </c>
      <c r="AI2220" t="s">
        <v>2582</v>
      </c>
      <c r="AJ2220" t="s">
        <v>2583</v>
      </c>
      <c r="AK2220">
        <v>8287480526</v>
      </c>
      <c r="AO2220">
        <v>0</v>
      </c>
      <c r="AP2220">
        <v>0</v>
      </c>
      <c r="AR2220">
        <v>142</v>
      </c>
      <c r="AZ2220">
        <v>135.15</v>
      </c>
      <c r="BA2220">
        <v>3.38</v>
      </c>
      <c r="BB2220">
        <v>135.15</v>
      </c>
      <c r="BC2220">
        <v>3.38</v>
      </c>
      <c r="BD2220" s="5">
        <v>142</v>
      </c>
      <c r="BE2220">
        <v>135.15</v>
      </c>
      <c r="BG2220">
        <f t="shared" si="244"/>
        <v>135.15</v>
      </c>
    </row>
    <row r="2221" spans="1:61" x14ac:dyDescent="0.25">
      <c r="A2221" t="s">
        <v>54</v>
      </c>
      <c r="B2221">
        <v>110027</v>
      </c>
      <c r="C2221" t="s">
        <v>55</v>
      </c>
      <c r="D2221" t="s">
        <v>56</v>
      </c>
      <c r="E2221" s="1">
        <v>45975</v>
      </c>
      <c r="F2221" t="s">
        <v>2584</v>
      </c>
      <c r="G2221" t="s">
        <v>67</v>
      </c>
      <c r="H2221" t="str">
        <f t="shared" si="238"/>
        <v>Direct Sale</v>
      </c>
      <c r="K2221" s="3">
        <v>45975.984027777777</v>
      </c>
      <c r="L2221">
        <f t="shared" si="239"/>
        <v>14</v>
      </c>
      <c r="M2221" t="str">
        <f t="shared" si="240"/>
        <v>Friday</v>
      </c>
      <c r="N2221" s="1" t="str">
        <f t="shared" si="241"/>
        <v>November</v>
      </c>
      <c r="O2221" s="2">
        <v>0.98402777777777772</v>
      </c>
      <c r="P2221" s="2" t="str">
        <f t="shared" si="242"/>
        <v>Week 2</v>
      </c>
      <c r="Q2221" t="s">
        <v>59</v>
      </c>
      <c r="R2221" s="5">
        <v>498</v>
      </c>
      <c r="S2221" s="5">
        <v>0</v>
      </c>
      <c r="T2221" s="5">
        <f t="shared" si="243"/>
        <v>0</v>
      </c>
      <c r="U2221" s="5">
        <v>498</v>
      </c>
      <c r="V2221" s="5">
        <v>0</v>
      </c>
      <c r="W2221" s="5">
        <v>24.9</v>
      </c>
      <c r="X2221" s="5">
        <v>0.1</v>
      </c>
      <c r="Y2221" s="5">
        <v>523</v>
      </c>
      <c r="Z2221" s="5">
        <v>523</v>
      </c>
      <c r="AA2221" t="s">
        <v>73</v>
      </c>
      <c r="AB2221">
        <v>153.43</v>
      </c>
      <c r="AC2221">
        <v>4.8600000000000003</v>
      </c>
      <c r="AD2221" t="s">
        <v>5778</v>
      </c>
      <c r="AE2221" t="s">
        <v>75</v>
      </c>
      <c r="AI2221" t="s">
        <v>89</v>
      </c>
      <c r="AJ2221" t="s">
        <v>56</v>
      </c>
      <c r="AK2221">
        <v>8929758003</v>
      </c>
      <c r="AO2221">
        <v>0</v>
      </c>
      <c r="AP2221">
        <v>0</v>
      </c>
      <c r="AQ2221">
        <v>523</v>
      </c>
      <c r="AZ2221">
        <v>498</v>
      </c>
      <c r="BA2221">
        <v>12.45</v>
      </c>
      <c r="BB2221">
        <v>498</v>
      </c>
      <c r="BC2221">
        <v>12.45</v>
      </c>
      <c r="BD2221" s="5">
        <v>523</v>
      </c>
      <c r="BE2221">
        <v>498</v>
      </c>
      <c r="BG2221">
        <f t="shared" si="244"/>
        <v>498</v>
      </c>
    </row>
    <row r="2222" spans="1:61" x14ac:dyDescent="0.25">
      <c r="A2222" t="s">
        <v>54</v>
      </c>
      <c r="B2222">
        <v>110027</v>
      </c>
      <c r="C2222" t="s">
        <v>55</v>
      </c>
      <c r="D2222" t="s">
        <v>56</v>
      </c>
      <c r="E2222" s="1">
        <v>45975</v>
      </c>
      <c r="F2222" t="s">
        <v>2585</v>
      </c>
      <c r="G2222" t="s">
        <v>63</v>
      </c>
      <c r="H2222" t="str">
        <f t="shared" si="238"/>
        <v>Aggregator</v>
      </c>
      <c r="I2222">
        <v>222114000000000</v>
      </c>
      <c r="J2222">
        <v>29811</v>
      </c>
      <c r="K2222" s="3">
        <v>45975.995833333334</v>
      </c>
      <c r="L2222">
        <f t="shared" si="239"/>
        <v>14</v>
      </c>
      <c r="M2222" t="str">
        <f t="shared" si="240"/>
        <v>Friday</v>
      </c>
      <c r="N2222" s="1" t="str">
        <f t="shared" si="241"/>
        <v>November</v>
      </c>
      <c r="O2222" s="2">
        <v>0.99583333333333335</v>
      </c>
      <c r="P2222" s="2" t="str">
        <f t="shared" si="242"/>
        <v>Week 2</v>
      </c>
      <c r="Q2222" t="s">
        <v>59</v>
      </c>
      <c r="R2222" s="5">
        <v>478</v>
      </c>
      <c r="S2222" s="5">
        <v>-175</v>
      </c>
      <c r="T2222" s="5">
        <f t="shared" si="243"/>
        <v>36.610878661087867</v>
      </c>
      <c r="U2222" s="5">
        <v>303</v>
      </c>
      <c r="V2222" s="5">
        <v>32</v>
      </c>
      <c r="W2222" s="5">
        <v>0</v>
      </c>
      <c r="X2222" s="5">
        <v>0</v>
      </c>
      <c r="Y2222" s="5">
        <v>335</v>
      </c>
      <c r="Z2222" s="5">
        <v>335</v>
      </c>
      <c r="AA2222" t="s">
        <v>64</v>
      </c>
      <c r="AB2222">
        <v>85.28</v>
      </c>
      <c r="AC2222">
        <v>8.69</v>
      </c>
      <c r="AD2222" t="s">
        <v>64</v>
      </c>
      <c r="AE2222" t="s">
        <v>56</v>
      </c>
      <c r="AF2222">
        <v>73</v>
      </c>
      <c r="AG2222">
        <v>73</v>
      </c>
      <c r="AO2222">
        <v>32</v>
      </c>
      <c r="AP2222">
        <v>0</v>
      </c>
      <c r="AW2222">
        <v>335</v>
      </c>
      <c r="BD2222" s="5">
        <v>335</v>
      </c>
      <c r="BE2222">
        <v>303</v>
      </c>
      <c r="BG2222">
        <f t="shared" si="244"/>
        <v>303</v>
      </c>
      <c r="BH2222">
        <v>32</v>
      </c>
    </row>
    <row r="2223" spans="1:61" x14ac:dyDescent="0.25">
      <c r="A2223" t="s">
        <v>54</v>
      </c>
      <c r="B2223">
        <v>110027</v>
      </c>
      <c r="C2223" t="s">
        <v>55</v>
      </c>
      <c r="D2223" t="s">
        <v>56</v>
      </c>
      <c r="E2223" s="1">
        <v>45975</v>
      </c>
      <c r="F2223" t="s">
        <v>2586</v>
      </c>
      <c r="G2223" t="s">
        <v>67</v>
      </c>
      <c r="H2223" t="str">
        <f t="shared" si="238"/>
        <v>Direct Sale</v>
      </c>
      <c r="K2223" s="3">
        <v>45975.996527777781</v>
      </c>
      <c r="L2223">
        <f t="shared" si="239"/>
        <v>14</v>
      </c>
      <c r="M2223" t="str">
        <f t="shared" si="240"/>
        <v>Friday</v>
      </c>
      <c r="N2223" s="1" t="str">
        <f t="shared" si="241"/>
        <v>November</v>
      </c>
      <c r="O2223" s="2">
        <v>0.99652777777777779</v>
      </c>
      <c r="P2223" s="2" t="str">
        <f t="shared" si="242"/>
        <v>Week 2</v>
      </c>
      <c r="Q2223" t="s">
        <v>59</v>
      </c>
      <c r="R2223" s="5">
        <v>427</v>
      </c>
      <c r="S2223" s="5">
        <v>0</v>
      </c>
      <c r="T2223" s="5">
        <f t="shared" si="243"/>
        <v>0</v>
      </c>
      <c r="U2223" s="5">
        <v>427</v>
      </c>
      <c r="V2223" s="5">
        <v>0</v>
      </c>
      <c r="W2223" s="5">
        <v>21.36</v>
      </c>
      <c r="X2223" s="5">
        <v>-0.36</v>
      </c>
      <c r="Y2223" s="5">
        <v>448</v>
      </c>
      <c r="Z2223" s="5">
        <v>448</v>
      </c>
      <c r="AA2223" t="s">
        <v>73</v>
      </c>
      <c r="AB2223">
        <v>123.86</v>
      </c>
      <c r="AC2223">
        <v>6.48</v>
      </c>
      <c r="AD2223" t="s">
        <v>5778</v>
      </c>
      <c r="AE2223" t="s">
        <v>75</v>
      </c>
      <c r="AI2223" t="s">
        <v>89</v>
      </c>
      <c r="AJ2223" t="s">
        <v>56</v>
      </c>
      <c r="AK2223">
        <v>8929758003</v>
      </c>
      <c r="AO2223">
        <v>0</v>
      </c>
      <c r="AP2223">
        <v>0</v>
      </c>
      <c r="AQ2223">
        <v>448</v>
      </c>
      <c r="AZ2223">
        <v>427</v>
      </c>
      <c r="BA2223">
        <v>10.68</v>
      </c>
      <c r="BB2223">
        <v>427</v>
      </c>
      <c r="BC2223">
        <v>10.68</v>
      </c>
      <c r="BD2223" s="5">
        <v>448</v>
      </c>
      <c r="BE2223">
        <v>427</v>
      </c>
      <c r="BG2223">
        <f t="shared" si="244"/>
        <v>427</v>
      </c>
    </row>
    <row r="2224" spans="1:61" x14ac:dyDescent="0.25">
      <c r="A2224" t="s">
        <v>54</v>
      </c>
      <c r="B2224">
        <v>110027</v>
      </c>
      <c r="C2224" t="s">
        <v>55</v>
      </c>
      <c r="D2224" t="s">
        <v>56</v>
      </c>
      <c r="E2224" s="1">
        <v>45975</v>
      </c>
      <c r="F2224" t="s">
        <v>2587</v>
      </c>
      <c r="G2224" t="s">
        <v>63</v>
      </c>
      <c r="H2224" t="str">
        <f t="shared" si="238"/>
        <v>Aggregator</v>
      </c>
      <c r="I2224">
        <v>222114000000000</v>
      </c>
      <c r="J2224">
        <v>29811</v>
      </c>
      <c r="K2224" s="3">
        <v>45975.998611111114</v>
      </c>
      <c r="L2224">
        <f t="shared" si="239"/>
        <v>14</v>
      </c>
      <c r="M2224" t="str">
        <f t="shared" si="240"/>
        <v>Friday</v>
      </c>
      <c r="N2224" s="1" t="str">
        <f t="shared" si="241"/>
        <v>November</v>
      </c>
      <c r="O2224" s="2">
        <v>0.99861111111111112</v>
      </c>
      <c r="P2224" s="2" t="str">
        <f t="shared" si="242"/>
        <v>Week 2</v>
      </c>
      <c r="Q2224" t="s">
        <v>59</v>
      </c>
      <c r="R2224" s="5">
        <v>706</v>
      </c>
      <c r="S2224" s="5">
        <v>-270</v>
      </c>
      <c r="T2224" s="5">
        <f t="shared" si="243"/>
        <v>38.243626062322946</v>
      </c>
      <c r="U2224" s="5">
        <v>436</v>
      </c>
      <c r="V2224" s="5">
        <v>32</v>
      </c>
      <c r="W2224" s="5">
        <v>0</v>
      </c>
      <c r="X2224" s="5">
        <v>0</v>
      </c>
      <c r="Y2224" s="5">
        <v>468</v>
      </c>
      <c r="Z2224" s="5">
        <v>468</v>
      </c>
      <c r="AA2224" t="s">
        <v>64</v>
      </c>
      <c r="AB2224">
        <v>113.92</v>
      </c>
      <c r="AC2224">
        <v>15.37</v>
      </c>
      <c r="AD2224" t="s">
        <v>64</v>
      </c>
      <c r="AE2224" t="s">
        <v>56</v>
      </c>
      <c r="AF2224">
        <v>2368</v>
      </c>
      <c r="AG2224">
        <v>2368</v>
      </c>
      <c r="AO2224">
        <v>32</v>
      </c>
      <c r="AP2224">
        <v>0</v>
      </c>
      <c r="AW2224">
        <v>468</v>
      </c>
      <c r="BD2224" s="5">
        <v>468</v>
      </c>
      <c r="BE2224">
        <v>436</v>
      </c>
      <c r="BG2224">
        <f t="shared" si="244"/>
        <v>436</v>
      </c>
      <c r="BH2224">
        <v>32</v>
      </c>
    </row>
    <row r="2225" spans="1:61" x14ac:dyDescent="0.25">
      <c r="A2225" t="s">
        <v>54</v>
      </c>
      <c r="B2225">
        <v>110027</v>
      </c>
      <c r="C2225" t="s">
        <v>55</v>
      </c>
      <c r="D2225" t="s">
        <v>56</v>
      </c>
      <c r="E2225" s="1">
        <v>45975</v>
      </c>
      <c r="F2225" t="s">
        <v>2588</v>
      </c>
      <c r="G2225" t="s">
        <v>63</v>
      </c>
      <c r="H2225" t="str">
        <f t="shared" si="238"/>
        <v>Aggregator</v>
      </c>
      <c r="I2225">
        <v>222115000000000</v>
      </c>
      <c r="J2225">
        <v>29811</v>
      </c>
      <c r="K2225" s="3">
        <v>45976.001388888886</v>
      </c>
      <c r="L2225">
        <f t="shared" si="239"/>
        <v>15</v>
      </c>
      <c r="M2225" t="str">
        <f t="shared" si="240"/>
        <v>Saturday</v>
      </c>
      <c r="N2225" s="1" t="str">
        <f t="shared" si="241"/>
        <v>November</v>
      </c>
      <c r="O2225" s="2">
        <v>1.3888888888888889E-3</v>
      </c>
      <c r="P2225" s="2" t="str">
        <f t="shared" si="242"/>
        <v>Week 2</v>
      </c>
      <c r="Q2225" t="s">
        <v>59</v>
      </c>
      <c r="R2225" s="5">
        <v>973</v>
      </c>
      <c r="S2225" s="5">
        <v>-192</v>
      </c>
      <c r="T2225" s="5">
        <f t="shared" si="243"/>
        <v>19.732785200411097</v>
      </c>
      <c r="U2225" s="5">
        <v>781</v>
      </c>
      <c r="V2225" s="5">
        <v>32</v>
      </c>
      <c r="W2225" s="5">
        <v>0</v>
      </c>
      <c r="X2225" s="5">
        <v>0</v>
      </c>
      <c r="Y2225" s="5">
        <v>813</v>
      </c>
      <c r="Z2225" s="5">
        <v>813</v>
      </c>
      <c r="AA2225" t="s">
        <v>64</v>
      </c>
      <c r="AB2225">
        <v>175.07</v>
      </c>
      <c r="AC2225">
        <v>13.7</v>
      </c>
      <c r="AD2225" t="s">
        <v>64</v>
      </c>
      <c r="AE2225" t="s">
        <v>56</v>
      </c>
      <c r="AF2225">
        <v>172</v>
      </c>
      <c r="AG2225">
        <v>172</v>
      </c>
      <c r="AO2225">
        <v>32</v>
      </c>
      <c r="AP2225">
        <v>0</v>
      </c>
      <c r="AW2225">
        <v>813</v>
      </c>
      <c r="BD2225" s="5">
        <v>813</v>
      </c>
      <c r="BE2225">
        <v>781</v>
      </c>
      <c r="BG2225">
        <f t="shared" si="244"/>
        <v>781</v>
      </c>
      <c r="BH2225">
        <v>32</v>
      </c>
    </row>
    <row r="2226" spans="1:61" x14ac:dyDescent="0.25">
      <c r="A2226" t="s">
        <v>54</v>
      </c>
      <c r="B2226">
        <v>110027</v>
      </c>
      <c r="C2226" t="s">
        <v>55</v>
      </c>
      <c r="D2226" t="s">
        <v>56</v>
      </c>
      <c r="E2226" s="1">
        <v>45975</v>
      </c>
      <c r="F2226" t="s">
        <v>2589</v>
      </c>
      <c r="G2226" t="s">
        <v>67</v>
      </c>
      <c r="H2226" t="str">
        <f t="shared" si="238"/>
        <v>Direct Sale</v>
      </c>
      <c r="K2226" s="3">
        <v>45976.004166666666</v>
      </c>
      <c r="L2226">
        <f t="shared" si="239"/>
        <v>15</v>
      </c>
      <c r="M2226" t="str">
        <f t="shared" si="240"/>
        <v>Saturday</v>
      </c>
      <c r="N2226" s="1" t="str">
        <f t="shared" si="241"/>
        <v>November</v>
      </c>
      <c r="O2226" s="2">
        <v>4.1666666666666666E-3</v>
      </c>
      <c r="P2226" s="2" t="str">
        <f t="shared" si="242"/>
        <v>Week 2</v>
      </c>
      <c r="Q2226" t="s">
        <v>59</v>
      </c>
      <c r="R2226" s="5">
        <v>249</v>
      </c>
      <c r="S2226" s="5">
        <v>0</v>
      </c>
      <c r="T2226" s="5">
        <f t="shared" si="243"/>
        <v>0</v>
      </c>
      <c r="U2226" s="5">
        <v>249</v>
      </c>
      <c r="V2226" s="5">
        <v>0</v>
      </c>
      <c r="W2226" s="5">
        <v>12.46</v>
      </c>
      <c r="X2226" s="5">
        <v>-0.46</v>
      </c>
      <c r="Y2226" s="5">
        <v>261</v>
      </c>
      <c r="Z2226" s="5">
        <v>261</v>
      </c>
      <c r="AA2226" t="s">
        <v>68</v>
      </c>
      <c r="AB2226">
        <v>38.57</v>
      </c>
      <c r="AC2226">
        <v>4.45</v>
      </c>
      <c r="AD2226" t="s">
        <v>5778</v>
      </c>
      <c r="AE2226" t="s">
        <v>75</v>
      </c>
      <c r="AI2226" t="s">
        <v>89</v>
      </c>
      <c r="AJ2226" t="s">
        <v>56</v>
      </c>
      <c r="AK2226">
        <v>8929758003</v>
      </c>
      <c r="AO2226">
        <v>0</v>
      </c>
      <c r="AP2226">
        <v>0</v>
      </c>
      <c r="AR2226">
        <v>261</v>
      </c>
      <c r="AZ2226">
        <v>249</v>
      </c>
      <c r="BA2226">
        <v>6.23</v>
      </c>
      <c r="BB2226">
        <v>249</v>
      </c>
      <c r="BC2226">
        <v>6.23</v>
      </c>
      <c r="BD2226" s="5">
        <v>261</v>
      </c>
      <c r="BE2226">
        <v>249</v>
      </c>
      <c r="BG2226">
        <f t="shared" si="244"/>
        <v>249</v>
      </c>
    </row>
    <row r="2227" spans="1:61" x14ac:dyDescent="0.25">
      <c r="A2227" t="s">
        <v>54</v>
      </c>
      <c r="B2227">
        <v>110027</v>
      </c>
      <c r="C2227" t="s">
        <v>55</v>
      </c>
      <c r="D2227" t="s">
        <v>56</v>
      </c>
      <c r="E2227" s="1">
        <v>45975</v>
      </c>
      <c r="F2227" t="s">
        <v>2590</v>
      </c>
      <c r="G2227" t="s">
        <v>67</v>
      </c>
      <c r="H2227" t="str">
        <f t="shared" si="238"/>
        <v>Direct Sale</v>
      </c>
      <c r="K2227" s="3">
        <v>45976.006249999999</v>
      </c>
      <c r="L2227">
        <f t="shared" si="239"/>
        <v>15</v>
      </c>
      <c r="M2227" t="str">
        <f t="shared" si="240"/>
        <v>Saturday</v>
      </c>
      <c r="N2227" s="1" t="str">
        <f t="shared" si="241"/>
        <v>November</v>
      </c>
      <c r="O2227" s="2">
        <v>6.2500000000000003E-3</v>
      </c>
      <c r="P2227" s="2" t="str">
        <f t="shared" si="242"/>
        <v>Week 2</v>
      </c>
      <c r="Q2227" t="s">
        <v>59</v>
      </c>
      <c r="R2227" s="5">
        <v>189</v>
      </c>
      <c r="S2227" s="5">
        <v>0</v>
      </c>
      <c r="T2227" s="5">
        <f t="shared" si="243"/>
        <v>0</v>
      </c>
      <c r="U2227" s="5">
        <v>189</v>
      </c>
      <c r="V2227" s="5">
        <v>0</v>
      </c>
      <c r="W2227" s="5">
        <v>9.4600000000000009</v>
      </c>
      <c r="X2227" s="5">
        <v>-0.46</v>
      </c>
      <c r="Y2227" s="5">
        <v>198</v>
      </c>
      <c r="Z2227" s="5">
        <v>198</v>
      </c>
      <c r="AA2227" t="s">
        <v>73</v>
      </c>
      <c r="AB2227">
        <v>47.34</v>
      </c>
      <c r="AC2227">
        <v>1.96</v>
      </c>
      <c r="AD2227" t="s">
        <v>5778</v>
      </c>
      <c r="AE2227" t="s">
        <v>75</v>
      </c>
      <c r="AI2227" t="s">
        <v>89</v>
      </c>
      <c r="AJ2227" t="s">
        <v>56</v>
      </c>
      <c r="AK2227">
        <v>8929758003</v>
      </c>
      <c r="AO2227">
        <v>0</v>
      </c>
      <c r="AP2227">
        <v>0</v>
      </c>
      <c r="AQ2227">
        <v>198</v>
      </c>
      <c r="AZ2227">
        <v>189</v>
      </c>
      <c r="BA2227">
        <v>4.7300000000000004</v>
      </c>
      <c r="BB2227">
        <v>189</v>
      </c>
      <c r="BC2227">
        <v>4.7300000000000004</v>
      </c>
      <c r="BD2227" s="5">
        <v>198</v>
      </c>
      <c r="BE2227">
        <v>189</v>
      </c>
      <c r="BG2227">
        <f t="shared" si="244"/>
        <v>189</v>
      </c>
    </row>
    <row r="2228" spans="1:61" x14ac:dyDescent="0.25">
      <c r="A2228" t="s">
        <v>54</v>
      </c>
      <c r="B2228">
        <v>110027</v>
      </c>
      <c r="C2228" t="s">
        <v>55</v>
      </c>
      <c r="D2228" t="s">
        <v>56</v>
      </c>
      <c r="E2228" s="1">
        <v>45975</v>
      </c>
      <c r="F2228" t="s">
        <v>2591</v>
      </c>
      <c r="G2228" t="s">
        <v>58</v>
      </c>
      <c r="H2228" t="str">
        <f t="shared" si="238"/>
        <v>Aggregator</v>
      </c>
      <c r="I2228">
        <v>7482853539</v>
      </c>
      <c r="J2228">
        <v>18528960</v>
      </c>
      <c r="K2228" s="3">
        <v>45976.006249999999</v>
      </c>
      <c r="L2228">
        <f t="shared" si="239"/>
        <v>15</v>
      </c>
      <c r="M2228" t="str">
        <f t="shared" si="240"/>
        <v>Saturday</v>
      </c>
      <c r="N2228" s="1" t="str">
        <f t="shared" si="241"/>
        <v>November</v>
      </c>
      <c r="O2228" s="2">
        <v>6.2500000000000003E-3</v>
      </c>
      <c r="P2228" s="2" t="str">
        <f t="shared" si="242"/>
        <v>Week 2</v>
      </c>
      <c r="Q2228" t="s">
        <v>59</v>
      </c>
      <c r="R2228" s="5">
        <v>349</v>
      </c>
      <c r="S2228" s="5">
        <v>-100</v>
      </c>
      <c r="T2228" s="5">
        <f t="shared" si="243"/>
        <v>28.653295128939828</v>
      </c>
      <c r="U2228" s="5">
        <v>249</v>
      </c>
      <c r="V2228" s="5">
        <v>32</v>
      </c>
      <c r="W2228" s="5">
        <v>0</v>
      </c>
      <c r="X2228" s="5">
        <v>0</v>
      </c>
      <c r="Y2228" s="5">
        <v>281</v>
      </c>
      <c r="Z2228" s="5">
        <v>281</v>
      </c>
      <c r="AA2228" t="s">
        <v>60</v>
      </c>
      <c r="AB2228">
        <v>83.98</v>
      </c>
      <c r="AC2228">
        <v>5.01</v>
      </c>
      <c r="AD2228" t="s">
        <v>60</v>
      </c>
      <c r="AE2228" t="s">
        <v>56</v>
      </c>
      <c r="AF2228">
        <v>3539</v>
      </c>
      <c r="AG2228">
        <v>3539</v>
      </c>
      <c r="AO2228">
        <v>32</v>
      </c>
      <c r="AP2228">
        <v>0</v>
      </c>
      <c r="AX2228">
        <v>281</v>
      </c>
      <c r="BD2228" s="5">
        <v>281</v>
      </c>
      <c r="BE2228">
        <v>249</v>
      </c>
      <c r="BG2228">
        <f t="shared" si="244"/>
        <v>249</v>
      </c>
      <c r="BI2228">
        <v>32</v>
      </c>
    </row>
    <row r="2229" spans="1:61" x14ac:dyDescent="0.25">
      <c r="A2229" t="s">
        <v>54</v>
      </c>
      <c r="B2229">
        <v>110027</v>
      </c>
      <c r="C2229" t="s">
        <v>55</v>
      </c>
      <c r="D2229" t="s">
        <v>56</v>
      </c>
      <c r="E2229" s="1">
        <v>45975</v>
      </c>
      <c r="F2229" t="s">
        <v>2592</v>
      </c>
      <c r="G2229" t="s">
        <v>58</v>
      </c>
      <c r="H2229" t="str">
        <f t="shared" si="238"/>
        <v>Aggregator</v>
      </c>
      <c r="I2229">
        <v>7481682220</v>
      </c>
      <c r="J2229">
        <v>18528960</v>
      </c>
      <c r="K2229" s="3">
        <v>45976.012499999997</v>
      </c>
      <c r="L2229">
        <f t="shared" si="239"/>
        <v>15</v>
      </c>
      <c r="M2229" t="str">
        <f t="shared" si="240"/>
        <v>Saturday</v>
      </c>
      <c r="N2229" s="1" t="str">
        <f t="shared" si="241"/>
        <v>November</v>
      </c>
      <c r="O2229" s="2">
        <v>1.2500000000000001E-2</v>
      </c>
      <c r="P2229" s="2" t="str">
        <f t="shared" si="242"/>
        <v>Week 2</v>
      </c>
      <c r="Q2229" t="s">
        <v>59</v>
      </c>
      <c r="R2229" s="5">
        <v>412.29</v>
      </c>
      <c r="S2229" s="5">
        <v>-75</v>
      </c>
      <c r="T2229" s="5">
        <f t="shared" si="243"/>
        <v>18.191079094811904</v>
      </c>
      <c r="U2229" s="5">
        <v>337.29</v>
      </c>
      <c r="V2229" s="5">
        <v>32</v>
      </c>
      <c r="W2229" s="5">
        <v>0</v>
      </c>
      <c r="X2229" s="5">
        <v>0</v>
      </c>
      <c r="Y2229" s="5">
        <v>369.29</v>
      </c>
      <c r="Z2229" s="5">
        <v>369.29</v>
      </c>
      <c r="AA2229" t="s">
        <v>60</v>
      </c>
      <c r="AB2229">
        <v>85.99</v>
      </c>
      <c r="AC2229">
        <v>8.83</v>
      </c>
      <c r="AD2229" t="s">
        <v>60</v>
      </c>
      <c r="AE2229" t="s">
        <v>56</v>
      </c>
      <c r="AF2229">
        <v>2220</v>
      </c>
      <c r="AG2229">
        <v>2220</v>
      </c>
      <c r="AO2229">
        <v>32</v>
      </c>
      <c r="AP2229">
        <v>0</v>
      </c>
      <c r="AX2229">
        <v>369.29</v>
      </c>
      <c r="BD2229" s="5">
        <v>369.29</v>
      </c>
      <c r="BE2229">
        <v>337.29</v>
      </c>
      <c r="BG2229">
        <f t="shared" si="244"/>
        <v>337.29</v>
      </c>
      <c r="BI2229">
        <v>32</v>
      </c>
    </row>
    <row r="2230" spans="1:61" x14ac:dyDescent="0.25">
      <c r="A2230" t="s">
        <v>54</v>
      </c>
      <c r="B2230">
        <v>110027</v>
      </c>
      <c r="C2230" t="s">
        <v>55</v>
      </c>
      <c r="D2230" t="s">
        <v>56</v>
      </c>
      <c r="E2230" s="1">
        <v>45975</v>
      </c>
      <c r="F2230" t="s">
        <v>2593</v>
      </c>
      <c r="G2230" t="s">
        <v>67</v>
      </c>
      <c r="H2230" t="str">
        <f t="shared" si="238"/>
        <v>Direct Sale</v>
      </c>
      <c r="K2230" s="3">
        <v>45976.015277777777</v>
      </c>
      <c r="L2230">
        <f t="shared" si="239"/>
        <v>15</v>
      </c>
      <c r="M2230" t="str">
        <f t="shared" si="240"/>
        <v>Saturday</v>
      </c>
      <c r="N2230" s="1" t="str">
        <f t="shared" si="241"/>
        <v>November</v>
      </c>
      <c r="O2230" s="2">
        <v>1.5277777777777777E-2</v>
      </c>
      <c r="P2230" s="2" t="str">
        <f t="shared" si="242"/>
        <v>Week 2</v>
      </c>
      <c r="Q2230" t="s">
        <v>59</v>
      </c>
      <c r="R2230" s="5">
        <v>118</v>
      </c>
      <c r="S2230" s="5">
        <v>-33.93</v>
      </c>
      <c r="T2230" s="5">
        <f t="shared" si="243"/>
        <v>28.754237288135592</v>
      </c>
      <c r="U2230" s="5">
        <v>84.07</v>
      </c>
      <c r="V2230" s="5">
        <v>0</v>
      </c>
      <c r="W2230" s="5">
        <v>4.2</v>
      </c>
      <c r="X2230" s="5">
        <v>-0.27</v>
      </c>
      <c r="Y2230" s="5">
        <v>88</v>
      </c>
      <c r="Z2230" s="5">
        <v>88</v>
      </c>
      <c r="AA2230" t="s">
        <v>68</v>
      </c>
      <c r="AB2230">
        <v>30.99</v>
      </c>
      <c r="AC2230">
        <v>4.28</v>
      </c>
      <c r="AD2230" t="s">
        <v>5778</v>
      </c>
      <c r="AE2230" t="s">
        <v>75</v>
      </c>
      <c r="AI2230" t="s">
        <v>1566</v>
      </c>
      <c r="AJ2230" t="s">
        <v>1567</v>
      </c>
      <c r="AK2230">
        <v>8178405483</v>
      </c>
      <c r="AO2230">
        <v>0</v>
      </c>
      <c r="AP2230">
        <v>0</v>
      </c>
      <c r="AR2230">
        <v>88</v>
      </c>
      <c r="AZ2230">
        <v>84.07</v>
      </c>
      <c r="BA2230">
        <v>2.1</v>
      </c>
      <c r="BB2230">
        <v>84.07</v>
      </c>
      <c r="BC2230">
        <v>2.1</v>
      </c>
      <c r="BD2230" s="5">
        <v>88</v>
      </c>
      <c r="BE2230">
        <v>84.07</v>
      </c>
      <c r="BG2230">
        <f t="shared" si="244"/>
        <v>84.07</v>
      </c>
    </row>
    <row r="2231" spans="1:61" x14ac:dyDescent="0.25">
      <c r="A2231" t="s">
        <v>54</v>
      </c>
      <c r="B2231">
        <v>110027</v>
      </c>
      <c r="C2231" t="s">
        <v>55</v>
      </c>
      <c r="D2231" t="s">
        <v>56</v>
      </c>
      <c r="E2231" s="1">
        <v>45975</v>
      </c>
      <c r="F2231" t="s">
        <v>2594</v>
      </c>
      <c r="G2231" t="s">
        <v>58</v>
      </c>
      <c r="H2231" t="str">
        <f t="shared" si="238"/>
        <v>Aggregator</v>
      </c>
      <c r="I2231">
        <v>7481647618</v>
      </c>
      <c r="J2231">
        <v>18528960</v>
      </c>
      <c r="K2231" s="3">
        <v>45976.015277777777</v>
      </c>
      <c r="L2231">
        <f t="shared" si="239"/>
        <v>15</v>
      </c>
      <c r="M2231" t="str">
        <f t="shared" si="240"/>
        <v>Saturday</v>
      </c>
      <c r="N2231" s="1" t="str">
        <f t="shared" si="241"/>
        <v>November</v>
      </c>
      <c r="O2231" s="2">
        <v>1.5277777777777777E-2</v>
      </c>
      <c r="P2231" s="2" t="str">
        <f t="shared" si="242"/>
        <v>Week 2</v>
      </c>
      <c r="Q2231" t="s">
        <v>59</v>
      </c>
      <c r="R2231" s="5">
        <v>368</v>
      </c>
      <c r="S2231" s="5">
        <v>0</v>
      </c>
      <c r="T2231" s="5">
        <f t="shared" si="243"/>
        <v>0</v>
      </c>
      <c r="U2231" s="5">
        <v>368</v>
      </c>
      <c r="V2231" s="5">
        <v>32</v>
      </c>
      <c r="W2231" s="5">
        <v>0</v>
      </c>
      <c r="X2231" s="5">
        <v>0</v>
      </c>
      <c r="Y2231" s="5">
        <v>400</v>
      </c>
      <c r="Z2231" s="5">
        <v>400</v>
      </c>
      <c r="AA2231" t="s">
        <v>60</v>
      </c>
      <c r="AB2231">
        <v>76.63</v>
      </c>
      <c r="AC2231">
        <v>8.93</v>
      </c>
      <c r="AD2231" t="s">
        <v>60</v>
      </c>
      <c r="AE2231" t="s">
        <v>56</v>
      </c>
      <c r="AF2231">
        <v>7618</v>
      </c>
      <c r="AG2231">
        <v>7618</v>
      </c>
      <c r="AO2231">
        <v>32</v>
      </c>
      <c r="AP2231">
        <v>0</v>
      </c>
      <c r="AX2231">
        <v>400</v>
      </c>
      <c r="BD2231" s="5">
        <v>400</v>
      </c>
      <c r="BE2231">
        <v>368</v>
      </c>
      <c r="BG2231">
        <f t="shared" si="244"/>
        <v>368</v>
      </c>
      <c r="BI2231">
        <v>32</v>
      </c>
    </row>
    <row r="2232" spans="1:61" x14ac:dyDescent="0.25">
      <c r="A2232" t="s">
        <v>54</v>
      </c>
      <c r="B2232">
        <v>110027</v>
      </c>
      <c r="C2232" t="s">
        <v>55</v>
      </c>
      <c r="D2232" t="s">
        <v>56</v>
      </c>
      <c r="E2232" s="1">
        <v>45975</v>
      </c>
      <c r="F2232" t="s">
        <v>2595</v>
      </c>
      <c r="G2232" t="s">
        <v>58</v>
      </c>
      <c r="H2232" t="str">
        <f t="shared" si="238"/>
        <v>Aggregator</v>
      </c>
      <c r="I2232">
        <v>7473904794</v>
      </c>
      <c r="J2232">
        <v>18528960</v>
      </c>
      <c r="K2232" s="3">
        <v>45976.018055555556</v>
      </c>
      <c r="L2232">
        <f t="shared" si="239"/>
        <v>15</v>
      </c>
      <c r="M2232" t="str">
        <f t="shared" si="240"/>
        <v>Saturday</v>
      </c>
      <c r="N2232" s="1" t="str">
        <f t="shared" si="241"/>
        <v>November</v>
      </c>
      <c r="O2232" s="2">
        <v>1.8055555555555554E-2</v>
      </c>
      <c r="P2232" s="2" t="str">
        <f t="shared" si="242"/>
        <v>Week 2</v>
      </c>
      <c r="Q2232" t="s">
        <v>59</v>
      </c>
      <c r="R2232" s="5">
        <v>228</v>
      </c>
      <c r="S2232" s="5">
        <v>-100</v>
      </c>
      <c r="T2232" s="5">
        <f t="shared" si="243"/>
        <v>43.859649122807014</v>
      </c>
      <c r="U2232" s="5">
        <v>128</v>
      </c>
      <c r="V2232" s="5">
        <v>32</v>
      </c>
      <c r="W2232" s="5">
        <v>0</v>
      </c>
      <c r="X2232" s="5">
        <v>0</v>
      </c>
      <c r="Y2232" s="5">
        <v>160</v>
      </c>
      <c r="Z2232" s="5">
        <v>160</v>
      </c>
      <c r="AA2232" t="s">
        <v>60</v>
      </c>
      <c r="AB2232">
        <v>41.73</v>
      </c>
      <c r="AC2232">
        <v>5.34</v>
      </c>
      <c r="AD2232" t="s">
        <v>60</v>
      </c>
      <c r="AE2232" t="s">
        <v>56</v>
      </c>
      <c r="AF2232">
        <v>4794</v>
      </c>
      <c r="AG2232">
        <v>4794</v>
      </c>
      <c r="AO2232">
        <v>32</v>
      </c>
      <c r="AP2232">
        <v>0</v>
      </c>
      <c r="AX2232">
        <v>160</v>
      </c>
      <c r="BD2232" s="5">
        <v>160</v>
      </c>
      <c r="BE2232">
        <v>128</v>
      </c>
      <c r="BG2232">
        <f t="shared" si="244"/>
        <v>128</v>
      </c>
      <c r="BI2232">
        <v>32</v>
      </c>
    </row>
    <row r="2233" spans="1:61" x14ac:dyDescent="0.25">
      <c r="A2233" t="s">
        <v>54</v>
      </c>
      <c r="B2233">
        <v>110027</v>
      </c>
      <c r="C2233" t="s">
        <v>55</v>
      </c>
      <c r="D2233" t="s">
        <v>56</v>
      </c>
      <c r="E2233" s="1">
        <v>45975</v>
      </c>
      <c r="F2233" t="s">
        <v>2596</v>
      </c>
      <c r="G2233" t="s">
        <v>63</v>
      </c>
      <c r="H2233" t="str">
        <f t="shared" si="238"/>
        <v>Aggregator</v>
      </c>
      <c r="I2233">
        <v>222116000000000</v>
      </c>
      <c r="J2233">
        <v>29811</v>
      </c>
      <c r="K2233" s="3">
        <v>45976.019444444442</v>
      </c>
      <c r="L2233">
        <f t="shared" si="239"/>
        <v>15</v>
      </c>
      <c r="M2233" t="str">
        <f t="shared" si="240"/>
        <v>Saturday</v>
      </c>
      <c r="N2233" s="1" t="str">
        <f t="shared" si="241"/>
        <v>November</v>
      </c>
      <c r="O2233" s="2">
        <v>1.9444444444444445E-2</v>
      </c>
      <c r="P2233" s="2" t="str">
        <f t="shared" si="242"/>
        <v>Week 2</v>
      </c>
      <c r="Q2233" t="s">
        <v>59</v>
      </c>
      <c r="R2233" s="5">
        <v>308</v>
      </c>
      <c r="S2233" s="5">
        <v>-110</v>
      </c>
      <c r="T2233" s="5">
        <f t="shared" si="243"/>
        <v>35.714285714285715</v>
      </c>
      <c r="U2233" s="5">
        <v>198</v>
      </c>
      <c r="V2233" s="5">
        <v>32</v>
      </c>
      <c r="W2233" s="5">
        <v>0</v>
      </c>
      <c r="X2233" s="5">
        <v>0</v>
      </c>
      <c r="Y2233" s="5">
        <v>230</v>
      </c>
      <c r="Z2233" s="5">
        <v>230</v>
      </c>
      <c r="AA2233" t="s">
        <v>64</v>
      </c>
      <c r="AB2233">
        <v>62.83</v>
      </c>
      <c r="AC2233">
        <v>6.97</v>
      </c>
      <c r="AD2233" t="s">
        <v>64</v>
      </c>
      <c r="AE2233" t="s">
        <v>56</v>
      </c>
      <c r="AF2233">
        <v>6670</v>
      </c>
      <c r="AG2233">
        <v>6670</v>
      </c>
      <c r="AO2233">
        <v>32</v>
      </c>
      <c r="AP2233">
        <v>0</v>
      </c>
      <c r="AW2233">
        <v>230</v>
      </c>
      <c r="BD2233" s="5">
        <v>230</v>
      </c>
      <c r="BE2233">
        <v>198</v>
      </c>
      <c r="BG2233">
        <f t="shared" si="244"/>
        <v>198</v>
      </c>
      <c r="BH2233">
        <v>32</v>
      </c>
    </row>
    <row r="2234" spans="1:61" x14ac:dyDescent="0.25">
      <c r="A2234" t="s">
        <v>54</v>
      </c>
      <c r="B2234">
        <v>110027</v>
      </c>
      <c r="C2234" t="s">
        <v>55</v>
      </c>
      <c r="D2234" t="s">
        <v>56</v>
      </c>
      <c r="E2234" s="1">
        <v>45975</v>
      </c>
      <c r="F2234" t="s">
        <v>2597</v>
      </c>
      <c r="G2234" t="s">
        <v>58</v>
      </c>
      <c r="H2234" t="str">
        <f t="shared" si="238"/>
        <v>Aggregator</v>
      </c>
      <c r="I2234">
        <v>7473683257</v>
      </c>
      <c r="J2234">
        <v>18528960</v>
      </c>
      <c r="K2234" s="3">
        <v>45976.020833333336</v>
      </c>
      <c r="L2234">
        <f t="shared" si="239"/>
        <v>15</v>
      </c>
      <c r="M2234" t="str">
        <f t="shared" si="240"/>
        <v>Saturday</v>
      </c>
      <c r="N2234" s="1" t="str">
        <f t="shared" si="241"/>
        <v>November</v>
      </c>
      <c r="O2234" s="2">
        <v>2.0833333333333332E-2</v>
      </c>
      <c r="P2234" s="2" t="str">
        <f t="shared" si="242"/>
        <v>Week 2</v>
      </c>
      <c r="Q2234" t="s">
        <v>59</v>
      </c>
      <c r="R2234" s="5">
        <v>508</v>
      </c>
      <c r="S2234" s="5">
        <v>-254</v>
      </c>
      <c r="T2234" s="5">
        <f t="shared" si="243"/>
        <v>50</v>
      </c>
      <c r="U2234" s="5">
        <v>254</v>
      </c>
      <c r="V2234" s="5">
        <v>32</v>
      </c>
      <c r="W2234" s="5">
        <v>0</v>
      </c>
      <c r="X2234" s="5">
        <v>0</v>
      </c>
      <c r="Y2234" s="5">
        <v>286</v>
      </c>
      <c r="Z2234" s="5">
        <v>286</v>
      </c>
      <c r="AA2234" t="s">
        <v>60</v>
      </c>
      <c r="AB2234">
        <v>87.6</v>
      </c>
      <c r="AC2234">
        <v>8.69</v>
      </c>
      <c r="AD2234" t="s">
        <v>60</v>
      </c>
      <c r="AE2234" t="s">
        <v>56</v>
      </c>
      <c r="AF2234">
        <v>3257</v>
      </c>
      <c r="AG2234">
        <v>3257</v>
      </c>
      <c r="AO2234">
        <v>32</v>
      </c>
      <c r="AP2234">
        <v>0</v>
      </c>
      <c r="AX2234">
        <v>286</v>
      </c>
      <c r="BD2234" s="5">
        <v>286</v>
      </c>
      <c r="BE2234">
        <v>254</v>
      </c>
      <c r="BG2234">
        <f t="shared" si="244"/>
        <v>254</v>
      </c>
      <c r="BI2234">
        <v>32</v>
      </c>
    </row>
    <row r="2235" spans="1:61" x14ac:dyDescent="0.25">
      <c r="A2235" t="s">
        <v>54</v>
      </c>
      <c r="B2235">
        <v>110027</v>
      </c>
      <c r="C2235" t="s">
        <v>55</v>
      </c>
      <c r="D2235" t="s">
        <v>56</v>
      </c>
      <c r="E2235" s="1">
        <v>45975</v>
      </c>
      <c r="F2235" t="s">
        <v>2598</v>
      </c>
      <c r="G2235" t="s">
        <v>63</v>
      </c>
      <c r="H2235" t="str">
        <f t="shared" si="238"/>
        <v>Aggregator</v>
      </c>
      <c r="I2235">
        <v>222116000000000</v>
      </c>
      <c r="J2235">
        <v>29811</v>
      </c>
      <c r="K2235" s="3">
        <v>45976.021527777775</v>
      </c>
      <c r="L2235">
        <f t="shared" si="239"/>
        <v>15</v>
      </c>
      <c r="M2235" t="str">
        <f t="shared" si="240"/>
        <v>Saturday</v>
      </c>
      <c r="N2235" s="1" t="str">
        <f t="shared" si="241"/>
        <v>November</v>
      </c>
      <c r="O2235" s="2">
        <v>2.1527777777777778E-2</v>
      </c>
      <c r="P2235" s="2" t="str">
        <f t="shared" si="242"/>
        <v>Week 2</v>
      </c>
      <c r="Q2235" t="s">
        <v>59</v>
      </c>
      <c r="R2235" s="5">
        <v>358</v>
      </c>
      <c r="S2235" s="5">
        <v>-93.75</v>
      </c>
      <c r="T2235" s="5">
        <f t="shared" si="243"/>
        <v>26.187150837988828</v>
      </c>
      <c r="U2235" s="5">
        <v>264.25</v>
      </c>
      <c r="V2235" s="5">
        <v>32</v>
      </c>
      <c r="W2235" s="5">
        <v>0</v>
      </c>
      <c r="X2235" s="5">
        <v>-0.25</v>
      </c>
      <c r="Y2235" s="5">
        <v>296</v>
      </c>
      <c r="Z2235" s="5">
        <v>296</v>
      </c>
      <c r="AA2235" t="s">
        <v>64</v>
      </c>
      <c r="AB2235">
        <v>64.099999999999994</v>
      </c>
      <c r="AC2235">
        <v>9.8800000000000008</v>
      </c>
      <c r="AD2235" t="s">
        <v>64</v>
      </c>
      <c r="AE2235" t="s">
        <v>56</v>
      </c>
      <c r="AF2235">
        <v>4829</v>
      </c>
      <c r="AG2235">
        <v>4829</v>
      </c>
      <c r="AO2235">
        <v>32</v>
      </c>
      <c r="AP2235">
        <v>0</v>
      </c>
      <c r="AW2235">
        <v>296</v>
      </c>
      <c r="BD2235" s="5">
        <v>296</v>
      </c>
      <c r="BE2235">
        <v>264.25</v>
      </c>
      <c r="BG2235">
        <f t="shared" si="244"/>
        <v>264.25</v>
      </c>
      <c r="BH2235">
        <v>32</v>
      </c>
    </row>
    <row r="2236" spans="1:61" x14ac:dyDescent="0.25">
      <c r="A2236" t="s">
        <v>54</v>
      </c>
      <c r="B2236">
        <v>110027</v>
      </c>
      <c r="C2236" t="s">
        <v>55</v>
      </c>
      <c r="D2236" t="s">
        <v>56</v>
      </c>
      <c r="E2236" s="1">
        <v>45975</v>
      </c>
      <c r="F2236" t="s">
        <v>2599</v>
      </c>
      <c r="G2236" t="s">
        <v>63</v>
      </c>
      <c r="H2236" t="str">
        <f t="shared" si="238"/>
        <v>Aggregator</v>
      </c>
      <c r="I2236">
        <v>222117000000000</v>
      </c>
      <c r="J2236">
        <v>29811</v>
      </c>
      <c r="K2236" s="3">
        <v>45976.025000000001</v>
      </c>
      <c r="L2236">
        <f t="shared" si="239"/>
        <v>15</v>
      </c>
      <c r="M2236" t="str">
        <f t="shared" si="240"/>
        <v>Saturday</v>
      </c>
      <c r="N2236" s="1" t="str">
        <f t="shared" si="241"/>
        <v>November</v>
      </c>
      <c r="O2236" s="2">
        <v>2.5000000000000001E-2</v>
      </c>
      <c r="P2236" s="2" t="str">
        <f t="shared" si="242"/>
        <v>Week 2</v>
      </c>
      <c r="Q2236" t="s">
        <v>59</v>
      </c>
      <c r="R2236" s="5">
        <v>295.66000000000003</v>
      </c>
      <c r="S2236" s="5">
        <v>-90</v>
      </c>
      <c r="T2236" s="5">
        <f t="shared" si="243"/>
        <v>30.440370696069806</v>
      </c>
      <c r="U2236" s="5">
        <v>205.66</v>
      </c>
      <c r="V2236" s="5">
        <v>32</v>
      </c>
      <c r="W2236" s="5">
        <v>0</v>
      </c>
      <c r="X2236" s="5">
        <v>0.34</v>
      </c>
      <c r="Y2236" s="5">
        <v>238</v>
      </c>
      <c r="Z2236" s="5">
        <v>238</v>
      </c>
      <c r="AA2236" t="s">
        <v>64</v>
      </c>
      <c r="AB2236">
        <v>79.09</v>
      </c>
      <c r="AC2236">
        <v>5.69</v>
      </c>
      <c r="AD2236" t="s">
        <v>64</v>
      </c>
      <c r="AE2236" t="s">
        <v>56</v>
      </c>
      <c r="AF2236">
        <v>1447</v>
      </c>
      <c r="AG2236">
        <v>1447</v>
      </c>
      <c r="AO2236">
        <v>32</v>
      </c>
      <c r="AP2236">
        <v>0</v>
      </c>
      <c r="AW2236">
        <v>238</v>
      </c>
      <c r="BD2236" s="5">
        <v>238</v>
      </c>
      <c r="BE2236">
        <v>205.66</v>
      </c>
      <c r="BG2236">
        <f t="shared" si="244"/>
        <v>205.66</v>
      </c>
      <c r="BH2236">
        <v>32</v>
      </c>
    </row>
    <row r="2237" spans="1:61" x14ac:dyDescent="0.25">
      <c r="A2237" t="s">
        <v>54</v>
      </c>
      <c r="B2237">
        <v>110027</v>
      </c>
      <c r="C2237" t="s">
        <v>55</v>
      </c>
      <c r="D2237" t="s">
        <v>56</v>
      </c>
      <c r="E2237" s="1">
        <v>45975</v>
      </c>
      <c r="F2237" t="s">
        <v>2600</v>
      </c>
      <c r="G2237" t="s">
        <v>58</v>
      </c>
      <c r="H2237" t="str">
        <f t="shared" si="238"/>
        <v>Aggregator</v>
      </c>
      <c r="I2237">
        <v>7475203635</v>
      </c>
      <c r="J2237">
        <v>18528960</v>
      </c>
      <c r="K2237" s="3">
        <v>45976.02847222222</v>
      </c>
      <c r="L2237">
        <f t="shared" si="239"/>
        <v>15</v>
      </c>
      <c r="M2237" t="str">
        <f t="shared" si="240"/>
        <v>Saturday</v>
      </c>
      <c r="N2237" s="1" t="str">
        <f t="shared" si="241"/>
        <v>November</v>
      </c>
      <c r="O2237" s="2">
        <v>2.8472222222222222E-2</v>
      </c>
      <c r="P2237" s="2" t="str">
        <f t="shared" si="242"/>
        <v>Week 2</v>
      </c>
      <c r="Q2237" t="s">
        <v>59</v>
      </c>
      <c r="R2237" s="5">
        <v>298</v>
      </c>
      <c r="S2237" s="5">
        <v>-75</v>
      </c>
      <c r="T2237" s="5">
        <f t="shared" si="243"/>
        <v>25.167785234899331</v>
      </c>
      <c r="U2237" s="5">
        <v>223</v>
      </c>
      <c r="V2237" s="5">
        <v>32</v>
      </c>
      <c r="W2237" s="5">
        <v>0</v>
      </c>
      <c r="X2237" s="5">
        <v>0</v>
      </c>
      <c r="Y2237" s="5">
        <v>255</v>
      </c>
      <c r="Z2237" s="5">
        <v>255</v>
      </c>
      <c r="AA2237" t="s">
        <v>60</v>
      </c>
      <c r="AB2237">
        <v>52.66</v>
      </c>
      <c r="AC2237">
        <v>7.51</v>
      </c>
      <c r="AD2237" t="s">
        <v>60</v>
      </c>
      <c r="AE2237" t="s">
        <v>56</v>
      </c>
      <c r="AF2237">
        <v>3635</v>
      </c>
      <c r="AG2237">
        <v>3635</v>
      </c>
      <c r="AO2237">
        <v>32</v>
      </c>
      <c r="AP2237">
        <v>0</v>
      </c>
      <c r="AX2237">
        <v>255</v>
      </c>
      <c r="BD2237" s="5">
        <v>255</v>
      </c>
      <c r="BE2237">
        <v>223</v>
      </c>
      <c r="BG2237">
        <f t="shared" si="244"/>
        <v>223</v>
      </c>
      <c r="BI2237">
        <v>32</v>
      </c>
    </row>
    <row r="2238" spans="1:61" x14ac:dyDescent="0.25">
      <c r="A2238" t="s">
        <v>54</v>
      </c>
      <c r="B2238">
        <v>110027</v>
      </c>
      <c r="C2238" t="s">
        <v>55</v>
      </c>
      <c r="D2238" t="s">
        <v>56</v>
      </c>
      <c r="E2238" s="1">
        <v>45975</v>
      </c>
      <c r="F2238" t="s">
        <v>2601</v>
      </c>
      <c r="G2238" t="s">
        <v>67</v>
      </c>
      <c r="H2238" t="str">
        <f t="shared" si="238"/>
        <v>Direct Sale</v>
      </c>
      <c r="K2238" s="3">
        <v>45976.034722222219</v>
      </c>
      <c r="L2238">
        <f t="shared" si="239"/>
        <v>15</v>
      </c>
      <c r="M2238" t="str">
        <f t="shared" si="240"/>
        <v>Saturday</v>
      </c>
      <c r="N2238" s="1" t="str">
        <f t="shared" si="241"/>
        <v>November</v>
      </c>
      <c r="O2238" s="2">
        <v>3.4722222222222224E-2</v>
      </c>
      <c r="P2238" s="2" t="str">
        <f t="shared" si="242"/>
        <v>Week 2</v>
      </c>
      <c r="Q2238" t="s">
        <v>59</v>
      </c>
      <c r="R2238" s="5">
        <v>109</v>
      </c>
      <c r="S2238" s="5">
        <v>0</v>
      </c>
      <c r="T2238" s="5">
        <f t="shared" si="243"/>
        <v>0</v>
      </c>
      <c r="U2238" s="5">
        <v>109</v>
      </c>
      <c r="V2238" s="5">
        <v>0</v>
      </c>
      <c r="W2238" s="5">
        <v>5.46</v>
      </c>
      <c r="X2238" s="5">
        <v>-0.46</v>
      </c>
      <c r="Y2238" s="5">
        <v>114</v>
      </c>
      <c r="Z2238" s="5">
        <v>114</v>
      </c>
      <c r="AA2238" t="s">
        <v>73</v>
      </c>
      <c r="AB2238">
        <v>24.63</v>
      </c>
      <c r="AC2238">
        <v>1.96</v>
      </c>
      <c r="AD2238" t="s">
        <v>5778</v>
      </c>
      <c r="AE2238" t="s">
        <v>75</v>
      </c>
      <c r="AI2238" t="s">
        <v>89</v>
      </c>
      <c r="AJ2238" t="s">
        <v>56</v>
      </c>
      <c r="AK2238">
        <v>8929758003</v>
      </c>
      <c r="AO2238">
        <v>0</v>
      </c>
      <c r="AP2238">
        <v>0</v>
      </c>
      <c r="AQ2238">
        <v>114</v>
      </c>
      <c r="AZ2238">
        <v>109</v>
      </c>
      <c r="BA2238">
        <v>2.73</v>
      </c>
      <c r="BB2238">
        <v>109</v>
      </c>
      <c r="BC2238">
        <v>2.73</v>
      </c>
      <c r="BD2238" s="5">
        <v>114</v>
      </c>
      <c r="BE2238">
        <v>109</v>
      </c>
      <c r="BG2238">
        <f t="shared" si="244"/>
        <v>109</v>
      </c>
    </row>
    <row r="2239" spans="1:61" x14ac:dyDescent="0.25">
      <c r="A2239" t="s">
        <v>54</v>
      </c>
      <c r="B2239">
        <v>110027</v>
      </c>
      <c r="C2239" t="s">
        <v>55</v>
      </c>
      <c r="D2239" t="s">
        <v>56</v>
      </c>
      <c r="E2239" s="1">
        <v>45975</v>
      </c>
      <c r="F2239" t="s">
        <v>2602</v>
      </c>
      <c r="G2239" t="s">
        <v>58</v>
      </c>
      <c r="H2239" t="str">
        <f t="shared" si="238"/>
        <v>Aggregator</v>
      </c>
      <c r="I2239">
        <v>7482806970</v>
      </c>
      <c r="J2239">
        <v>18528960</v>
      </c>
      <c r="K2239" s="3">
        <v>45976.036111111112</v>
      </c>
      <c r="L2239">
        <f t="shared" si="239"/>
        <v>15</v>
      </c>
      <c r="M2239" t="str">
        <f t="shared" si="240"/>
        <v>Saturday</v>
      </c>
      <c r="N2239" s="1" t="str">
        <f t="shared" si="241"/>
        <v>November</v>
      </c>
      <c r="O2239" s="2">
        <v>3.6111111111111108E-2</v>
      </c>
      <c r="P2239" s="2" t="str">
        <f t="shared" si="242"/>
        <v>Week 2</v>
      </c>
      <c r="Q2239" t="s">
        <v>59</v>
      </c>
      <c r="R2239" s="5">
        <v>936</v>
      </c>
      <c r="S2239" s="5">
        <v>-249.5</v>
      </c>
      <c r="T2239" s="5">
        <f t="shared" si="243"/>
        <v>26.655982905982906</v>
      </c>
      <c r="U2239" s="5">
        <v>686.5</v>
      </c>
      <c r="V2239" s="5">
        <v>32</v>
      </c>
      <c r="W2239" s="5">
        <v>0</v>
      </c>
      <c r="X2239" s="5">
        <v>0</v>
      </c>
      <c r="Y2239" s="5">
        <v>718.5</v>
      </c>
      <c r="Z2239" s="5">
        <v>718.5</v>
      </c>
      <c r="AA2239" t="s">
        <v>60</v>
      </c>
      <c r="AB2239">
        <v>174.91</v>
      </c>
      <c r="AC2239">
        <v>19.170000000000002</v>
      </c>
      <c r="AD2239" t="s">
        <v>60</v>
      </c>
      <c r="AE2239" t="s">
        <v>56</v>
      </c>
      <c r="AF2239">
        <v>6970</v>
      </c>
      <c r="AG2239">
        <v>6970</v>
      </c>
      <c r="AO2239">
        <v>32</v>
      </c>
      <c r="AP2239">
        <v>0</v>
      </c>
      <c r="AX2239">
        <v>718.5</v>
      </c>
      <c r="BD2239" s="5">
        <v>718.5</v>
      </c>
      <c r="BE2239">
        <v>686.5</v>
      </c>
      <c r="BG2239">
        <f t="shared" si="244"/>
        <v>686.5</v>
      </c>
      <c r="BI2239">
        <v>32</v>
      </c>
    </row>
    <row r="2240" spans="1:61" x14ac:dyDescent="0.25">
      <c r="A2240" t="s">
        <v>54</v>
      </c>
      <c r="B2240">
        <v>110027</v>
      </c>
      <c r="C2240" t="s">
        <v>55</v>
      </c>
      <c r="D2240" t="s">
        <v>56</v>
      </c>
      <c r="E2240" s="1">
        <v>45975</v>
      </c>
      <c r="F2240" t="s">
        <v>2603</v>
      </c>
      <c r="G2240" t="s">
        <v>58</v>
      </c>
      <c r="H2240" t="str">
        <f t="shared" si="238"/>
        <v>Aggregator</v>
      </c>
      <c r="I2240">
        <v>7467642602</v>
      </c>
      <c r="J2240">
        <v>18528960</v>
      </c>
      <c r="K2240" s="3">
        <v>45976.036805555559</v>
      </c>
      <c r="L2240">
        <f t="shared" si="239"/>
        <v>15</v>
      </c>
      <c r="M2240" t="str">
        <f t="shared" si="240"/>
        <v>Saturday</v>
      </c>
      <c r="N2240" s="1" t="str">
        <f t="shared" si="241"/>
        <v>November</v>
      </c>
      <c r="O2240" s="2">
        <v>3.6805555555555557E-2</v>
      </c>
      <c r="P2240" s="2" t="str">
        <f t="shared" si="242"/>
        <v>Week 2</v>
      </c>
      <c r="Q2240" t="s">
        <v>59</v>
      </c>
      <c r="R2240" s="5">
        <v>378</v>
      </c>
      <c r="S2240" s="5">
        <v>-100</v>
      </c>
      <c r="T2240" s="5">
        <f t="shared" si="243"/>
        <v>26.455026455026452</v>
      </c>
      <c r="U2240" s="5">
        <v>278</v>
      </c>
      <c r="V2240" s="5">
        <v>32</v>
      </c>
      <c r="W2240" s="5">
        <v>0</v>
      </c>
      <c r="X2240" s="5">
        <v>0</v>
      </c>
      <c r="Y2240" s="5">
        <v>310</v>
      </c>
      <c r="Z2240" s="5">
        <v>310</v>
      </c>
      <c r="AA2240" t="s">
        <v>60</v>
      </c>
      <c r="AB2240">
        <v>75.03</v>
      </c>
      <c r="AC2240">
        <v>8.15</v>
      </c>
      <c r="AD2240" t="s">
        <v>60</v>
      </c>
      <c r="AE2240" t="s">
        <v>56</v>
      </c>
      <c r="AF2240">
        <v>2602</v>
      </c>
      <c r="AG2240">
        <v>2602</v>
      </c>
      <c r="AO2240">
        <v>32</v>
      </c>
      <c r="AP2240">
        <v>0</v>
      </c>
      <c r="AX2240">
        <v>310</v>
      </c>
      <c r="BD2240" s="5">
        <v>310</v>
      </c>
      <c r="BE2240">
        <v>278</v>
      </c>
      <c r="BG2240">
        <f t="shared" si="244"/>
        <v>278</v>
      </c>
      <c r="BI2240">
        <v>32</v>
      </c>
    </row>
    <row r="2241" spans="1:61" x14ac:dyDescent="0.25">
      <c r="A2241" t="s">
        <v>54</v>
      </c>
      <c r="B2241">
        <v>110027</v>
      </c>
      <c r="C2241" t="s">
        <v>55</v>
      </c>
      <c r="D2241" t="s">
        <v>56</v>
      </c>
      <c r="E2241" s="1">
        <v>45975</v>
      </c>
      <c r="F2241" t="s">
        <v>2604</v>
      </c>
      <c r="G2241" t="s">
        <v>67</v>
      </c>
      <c r="H2241" t="str">
        <f t="shared" si="238"/>
        <v>Direct Sale</v>
      </c>
      <c r="K2241" s="3">
        <v>45976.037499999999</v>
      </c>
      <c r="L2241">
        <f t="shared" si="239"/>
        <v>15</v>
      </c>
      <c r="M2241" t="str">
        <f t="shared" si="240"/>
        <v>Saturday</v>
      </c>
      <c r="N2241" s="1" t="str">
        <f t="shared" si="241"/>
        <v>November</v>
      </c>
      <c r="O2241" s="2">
        <v>3.7499999999999999E-2</v>
      </c>
      <c r="P2241" s="2" t="str">
        <f t="shared" si="242"/>
        <v>Week 2</v>
      </c>
      <c r="Q2241" t="s">
        <v>59</v>
      </c>
      <c r="R2241" s="5">
        <v>757</v>
      </c>
      <c r="S2241" s="5">
        <v>0</v>
      </c>
      <c r="T2241" s="5">
        <f t="shared" si="243"/>
        <v>0</v>
      </c>
      <c r="U2241" s="5">
        <v>757</v>
      </c>
      <c r="V2241" s="5">
        <v>0</v>
      </c>
      <c r="W2241" s="5">
        <v>37.86</v>
      </c>
      <c r="X2241" s="5">
        <v>0.14000000000000001</v>
      </c>
      <c r="Y2241" s="5">
        <v>795</v>
      </c>
      <c r="Z2241" s="5">
        <v>795</v>
      </c>
      <c r="AA2241" t="s">
        <v>68</v>
      </c>
      <c r="AB2241">
        <v>196.92</v>
      </c>
      <c r="AC2241">
        <v>12.42</v>
      </c>
      <c r="AD2241" t="s">
        <v>5778</v>
      </c>
      <c r="AE2241" t="s">
        <v>75</v>
      </c>
      <c r="AI2241" t="s">
        <v>89</v>
      </c>
      <c r="AJ2241" t="s">
        <v>56</v>
      </c>
      <c r="AK2241">
        <v>8929758003</v>
      </c>
      <c r="AO2241">
        <v>0</v>
      </c>
      <c r="AP2241">
        <v>0</v>
      </c>
      <c r="AR2241">
        <v>795</v>
      </c>
      <c r="AZ2241">
        <v>757</v>
      </c>
      <c r="BA2241">
        <v>18.93</v>
      </c>
      <c r="BB2241">
        <v>757</v>
      </c>
      <c r="BC2241">
        <v>18.93</v>
      </c>
      <c r="BD2241" s="5">
        <v>795</v>
      </c>
      <c r="BE2241">
        <v>757</v>
      </c>
      <c r="BG2241">
        <f t="shared" si="244"/>
        <v>757</v>
      </c>
    </row>
    <row r="2242" spans="1:61" x14ac:dyDescent="0.25">
      <c r="A2242" t="s">
        <v>54</v>
      </c>
      <c r="B2242">
        <v>110027</v>
      </c>
      <c r="C2242" t="s">
        <v>55</v>
      </c>
      <c r="D2242" t="s">
        <v>56</v>
      </c>
      <c r="E2242" s="1">
        <v>45975</v>
      </c>
      <c r="F2242" t="s">
        <v>2605</v>
      </c>
      <c r="G2242" t="s">
        <v>67</v>
      </c>
      <c r="H2242" t="str">
        <f t="shared" si="238"/>
        <v>Direct Sale</v>
      </c>
      <c r="K2242" s="3">
        <v>45976.038194444445</v>
      </c>
      <c r="L2242">
        <f t="shared" si="239"/>
        <v>15</v>
      </c>
      <c r="M2242" t="str">
        <f t="shared" si="240"/>
        <v>Saturday</v>
      </c>
      <c r="N2242" s="1" t="str">
        <f t="shared" si="241"/>
        <v>November</v>
      </c>
      <c r="O2242" s="2">
        <v>3.8194444444444448E-2</v>
      </c>
      <c r="P2242" s="2" t="str">
        <f t="shared" si="242"/>
        <v>Week 2</v>
      </c>
      <c r="Q2242" t="s">
        <v>59</v>
      </c>
      <c r="R2242" s="5">
        <v>367</v>
      </c>
      <c r="S2242" s="5">
        <v>0</v>
      </c>
      <c r="T2242" s="5">
        <f t="shared" si="243"/>
        <v>0</v>
      </c>
      <c r="U2242" s="5">
        <v>367</v>
      </c>
      <c r="V2242" s="5">
        <v>0</v>
      </c>
      <c r="W2242" s="5">
        <v>18.34</v>
      </c>
      <c r="X2242" s="5">
        <v>-0.34</v>
      </c>
      <c r="Y2242" s="5">
        <v>385</v>
      </c>
      <c r="Z2242" s="5">
        <v>385</v>
      </c>
      <c r="AA2242" t="s">
        <v>73</v>
      </c>
      <c r="AB2242">
        <v>71.33</v>
      </c>
      <c r="AC2242">
        <v>4.5199999999999996</v>
      </c>
      <c r="AD2242" t="s">
        <v>5778</v>
      </c>
      <c r="AE2242" t="s">
        <v>75</v>
      </c>
      <c r="AI2242" t="s">
        <v>89</v>
      </c>
      <c r="AJ2242" t="s">
        <v>56</v>
      </c>
      <c r="AK2242">
        <v>8929758003</v>
      </c>
      <c r="AO2242">
        <v>0</v>
      </c>
      <c r="AP2242">
        <v>0</v>
      </c>
      <c r="AQ2242">
        <v>385</v>
      </c>
      <c r="AZ2242">
        <v>367</v>
      </c>
      <c r="BA2242">
        <v>9.17</v>
      </c>
      <c r="BB2242">
        <v>367</v>
      </c>
      <c r="BC2242">
        <v>9.17</v>
      </c>
      <c r="BD2242" s="5">
        <v>385</v>
      </c>
      <c r="BE2242">
        <v>367</v>
      </c>
      <c r="BG2242">
        <f t="shared" si="244"/>
        <v>367</v>
      </c>
    </row>
    <row r="2243" spans="1:61" x14ac:dyDescent="0.25">
      <c r="A2243" t="s">
        <v>54</v>
      </c>
      <c r="B2243">
        <v>110027</v>
      </c>
      <c r="C2243" t="s">
        <v>55</v>
      </c>
      <c r="D2243" t="s">
        <v>56</v>
      </c>
      <c r="E2243" s="1">
        <v>45975</v>
      </c>
      <c r="F2243" t="s">
        <v>2606</v>
      </c>
      <c r="G2243" t="s">
        <v>67</v>
      </c>
      <c r="H2243" t="str">
        <f t="shared" ref="H2243:H2306" si="245">IF(G2243="POS","Direct Sale","Aggregator")</f>
        <v>Direct Sale</v>
      </c>
      <c r="K2243" s="3">
        <v>45976.038194444445</v>
      </c>
      <c r="L2243">
        <f t="shared" ref="L2243:L2306" si="246">VALUE(DAY(K2243))</f>
        <v>15</v>
      </c>
      <c r="M2243" t="str">
        <f t="shared" ref="M2243:M2306" si="247">TEXT(K2243,"dddd")</f>
        <v>Saturday</v>
      </c>
      <c r="N2243" s="1" t="str">
        <f t="shared" ref="N2243:N2306" si="248">TEXT(K2243,"MMMM")</f>
        <v>November</v>
      </c>
      <c r="O2243" s="2">
        <v>3.8194444444444448E-2</v>
      </c>
      <c r="P2243" s="2" t="str">
        <f t="shared" ref="P2243:P2306" si="249">_xlfn.IFS(L2243&lt;=7,"Week 1",L2243&lt;=15, "Week 2",L2243&lt;=23,"Week 3",L2243&lt;=30,"Week 4")</f>
        <v>Week 2</v>
      </c>
      <c r="Q2243" t="s">
        <v>59</v>
      </c>
      <c r="R2243" s="5">
        <v>288</v>
      </c>
      <c r="S2243" s="5">
        <v>0</v>
      </c>
      <c r="T2243" s="5">
        <f t="shared" ref="T2243:T2306" si="250">ABS((S2243/R2243)*100)</f>
        <v>0</v>
      </c>
      <c r="U2243" s="5">
        <v>288</v>
      </c>
      <c r="V2243" s="5">
        <v>0</v>
      </c>
      <c r="W2243" s="5">
        <v>14.4</v>
      </c>
      <c r="X2243" s="5">
        <v>-0.4</v>
      </c>
      <c r="Y2243" s="5">
        <v>302</v>
      </c>
      <c r="Z2243" s="5">
        <v>302</v>
      </c>
      <c r="AA2243" t="s">
        <v>73</v>
      </c>
      <c r="AB2243">
        <v>67.83</v>
      </c>
      <c r="AC2243">
        <v>4.24</v>
      </c>
      <c r="AD2243" t="s">
        <v>5778</v>
      </c>
      <c r="AE2243" t="s">
        <v>75</v>
      </c>
      <c r="AI2243" t="s">
        <v>89</v>
      </c>
      <c r="AJ2243" t="s">
        <v>56</v>
      </c>
      <c r="AK2243">
        <v>8929758003</v>
      </c>
      <c r="AO2243">
        <v>0</v>
      </c>
      <c r="AP2243">
        <v>0</v>
      </c>
      <c r="AQ2243">
        <v>302</v>
      </c>
      <c r="AZ2243">
        <v>288</v>
      </c>
      <c r="BA2243">
        <v>7.2</v>
      </c>
      <c r="BB2243">
        <v>288</v>
      </c>
      <c r="BC2243">
        <v>7.2</v>
      </c>
      <c r="BD2243" s="5">
        <v>302</v>
      </c>
      <c r="BE2243">
        <v>288</v>
      </c>
      <c r="BG2243">
        <f t="shared" ref="BG2243:BG2306" si="251">BE2243+BF2243</f>
        <v>288</v>
      </c>
    </row>
    <row r="2244" spans="1:61" x14ac:dyDescent="0.25">
      <c r="A2244" t="s">
        <v>54</v>
      </c>
      <c r="B2244">
        <v>110027</v>
      </c>
      <c r="C2244" t="s">
        <v>55</v>
      </c>
      <c r="D2244" t="s">
        <v>56</v>
      </c>
      <c r="E2244" s="1">
        <v>45975</v>
      </c>
      <c r="F2244" t="s">
        <v>2607</v>
      </c>
      <c r="G2244" t="s">
        <v>67</v>
      </c>
      <c r="H2244" t="str">
        <f t="shared" si="245"/>
        <v>Direct Sale</v>
      </c>
      <c r="K2244" s="3">
        <v>45976.040972222225</v>
      </c>
      <c r="L2244">
        <f t="shared" si="246"/>
        <v>15</v>
      </c>
      <c r="M2244" t="str">
        <f t="shared" si="247"/>
        <v>Saturday</v>
      </c>
      <c r="N2244" s="1" t="str">
        <f t="shared" si="248"/>
        <v>November</v>
      </c>
      <c r="O2244" s="2">
        <v>4.0972222222222222E-2</v>
      </c>
      <c r="P2244" s="2" t="str">
        <f t="shared" si="249"/>
        <v>Week 2</v>
      </c>
      <c r="Q2244" t="s">
        <v>59</v>
      </c>
      <c r="R2244" s="5">
        <v>438</v>
      </c>
      <c r="S2244" s="5">
        <v>0</v>
      </c>
      <c r="T2244" s="5">
        <f t="shared" si="250"/>
        <v>0</v>
      </c>
      <c r="U2244" s="5">
        <v>438</v>
      </c>
      <c r="V2244" s="5">
        <v>0</v>
      </c>
      <c r="W2244" s="5">
        <v>21.9</v>
      </c>
      <c r="X2244" s="5">
        <v>0.1</v>
      </c>
      <c r="Y2244" s="5">
        <v>460</v>
      </c>
      <c r="Z2244" s="5">
        <v>460</v>
      </c>
      <c r="AA2244" t="s">
        <v>73</v>
      </c>
      <c r="AB2244">
        <v>106.04</v>
      </c>
      <c r="AC2244">
        <v>4.46</v>
      </c>
      <c r="AD2244" t="s">
        <v>5778</v>
      </c>
      <c r="AE2244" t="s">
        <v>75</v>
      </c>
      <c r="AI2244" t="s">
        <v>89</v>
      </c>
      <c r="AJ2244" t="s">
        <v>56</v>
      </c>
      <c r="AK2244">
        <v>8929758003</v>
      </c>
      <c r="AO2244">
        <v>0</v>
      </c>
      <c r="AP2244">
        <v>0</v>
      </c>
      <c r="AQ2244">
        <v>460</v>
      </c>
      <c r="AZ2244">
        <v>438</v>
      </c>
      <c r="BA2244">
        <v>10.95</v>
      </c>
      <c r="BB2244">
        <v>438</v>
      </c>
      <c r="BC2244">
        <v>10.95</v>
      </c>
      <c r="BD2244" s="5">
        <v>460</v>
      </c>
      <c r="BE2244">
        <v>438</v>
      </c>
      <c r="BG2244">
        <f t="shared" si="251"/>
        <v>438</v>
      </c>
    </row>
    <row r="2245" spans="1:61" x14ac:dyDescent="0.25">
      <c r="A2245" t="s">
        <v>54</v>
      </c>
      <c r="B2245">
        <v>110027</v>
      </c>
      <c r="C2245" t="s">
        <v>55</v>
      </c>
      <c r="D2245" t="s">
        <v>56</v>
      </c>
      <c r="E2245" s="1">
        <v>45975</v>
      </c>
      <c r="F2245" t="s">
        <v>2608</v>
      </c>
      <c r="G2245" t="s">
        <v>67</v>
      </c>
      <c r="H2245" t="str">
        <f t="shared" si="245"/>
        <v>Direct Sale</v>
      </c>
      <c r="K2245" s="3">
        <v>45976.05</v>
      </c>
      <c r="L2245">
        <f t="shared" si="246"/>
        <v>15</v>
      </c>
      <c r="M2245" t="str">
        <f t="shared" si="247"/>
        <v>Saturday</v>
      </c>
      <c r="N2245" s="1" t="str">
        <f t="shared" si="248"/>
        <v>November</v>
      </c>
      <c r="O2245" s="2">
        <v>0.05</v>
      </c>
      <c r="P2245" s="2" t="str">
        <f t="shared" si="249"/>
        <v>Week 2</v>
      </c>
      <c r="Q2245" t="s">
        <v>59</v>
      </c>
      <c r="R2245" s="5">
        <v>408</v>
      </c>
      <c r="S2245" s="5">
        <v>0</v>
      </c>
      <c r="T2245" s="5">
        <f t="shared" si="250"/>
        <v>0</v>
      </c>
      <c r="U2245" s="5">
        <v>408</v>
      </c>
      <c r="V2245" s="5">
        <v>0</v>
      </c>
      <c r="W2245" s="5">
        <v>20.399999999999999</v>
      </c>
      <c r="X2245" s="5">
        <v>-0.4</v>
      </c>
      <c r="Y2245" s="5">
        <v>428</v>
      </c>
      <c r="Z2245" s="5">
        <v>428</v>
      </c>
      <c r="AA2245" t="s">
        <v>73</v>
      </c>
      <c r="AB2245">
        <v>116.25</v>
      </c>
      <c r="AC2245">
        <v>4.5199999999999996</v>
      </c>
      <c r="AD2245" t="s">
        <v>5778</v>
      </c>
      <c r="AE2245" t="s">
        <v>75</v>
      </c>
      <c r="AI2245" t="s">
        <v>89</v>
      </c>
      <c r="AJ2245" t="s">
        <v>56</v>
      </c>
      <c r="AK2245">
        <v>8929758003</v>
      </c>
      <c r="AO2245">
        <v>0</v>
      </c>
      <c r="AP2245">
        <v>0</v>
      </c>
      <c r="AQ2245">
        <v>428</v>
      </c>
      <c r="AZ2245">
        <v>408</v>
      </c>
      <c r="BA2245">
        <v>10.199999999999999</v>
      </c>
      <c r="BB2245">
        <v>408</v>
      </c>
      <c r="BC2245">
        <v>10.199999999999999</v>
      </c>
      <c r="BD2245" s="5">
        <v>428</v>
      </c>
      <c r="BE2245">
        <v>408</v>
      </c>
      <c r="BG2245">
        <f t="shared" si="251"/>
        <v>408</v>
      </c>
    </row>
    <row r="2246" spans="1:61" x14ac:dyDescent="0.25">
      <c r="A2246" t="s">
        <v>54</v>
      </c>
      <c r="B2246">
        <v>110027</v>
      </c>
      <c r="C2246" t="s">
        <v>55</v>
      </c>
      <c r="D2246" t="s">
        <v>56</v>
      </c>
      <c r="E2246" s="1">
        <v>45975</v>
      </c>
      <c r="F2246" t="s">
        <v>2609</v>
      </c>
      <c r="G2246" t="s">
        <v>63</v>
      </c>
      <c r="H2246" t="str">
        <f t="shared" si="245"/>
        <v>Aggregator</v>
      </c>
      <c r="I2246">
        <v>222119000000000</v>
      </c>
      <c r="J2246">
        <v>29811</v>
      </c>
      <c r="K2246" s="3">
        <v>45976.05</v>
      </c>
      <c r="L2246">
        <f t="shared" si="246"/>
        <v>15</v>
      </c>
      <c r="M2246" t="str">
        <f t="shared" si="247"/>
        <v>Saturday</v>
      </c>
      <c r="N2246" s="1" t="str">
        <f t="shared" si="248"/>
        <v>November</v>
      </c>
      <c r="O2246" s="2">
        <v>0.05</v>
      </c>
      <c r="P2246" s="2" t="str">
        <f t="shared" si="249"/>
        <v>Week 2</v>
      </c>
      <c r="Q2246" t="s">
        <v>59</v>
      </c>
      <c r="R2246" s="5">
        <v>298</v>
      </c>
      <c r="S2246" s="5">
        <v>-30</v>
      </c>
      <c r="T2246" s="5">
        <f t="shared" si="250"/>
        <v>10.067114093959731</v>
      </c>
      <c r="U2246" s="5">
        <v>268</v>
      </c>
      <c r="V2246" s="5">
        <v>32</v>
      </c>
      <c r="W2246" s="5">
        <v>0</v>
      </c>
      <c r="X2246" s="5">
        <v>0</v>
      </c>
      <c r="Y2246" s="5">
        <v>300</v>
      </c>
      <c r="Z2246" s="5">
        <v>300</v>
      </c>
      <c r="AA2246" t="s">
        <v>64</v>
      </c>
      <c r="AB2246">
        <v>52.65</v>
      </c>
      <c r="AC2246">
        <v>7.51</v>
      </c>
      <c r="AD2246" t="s">
        <v>64</v>
      </c>
      <c r="AE2246" t="s">
        <v>56</v>
      </c>
      <c r="AF2246">
        <v>7816</v>
      </c>
      <c r="AG2246">
        <v>7816</v>
      </c>
      <c r="AO2246">
        <v>32</v>
      </c>
      <c r="AP2246">
        <v>0</v>
      </c>
      <c r="AW2246">
        <v>300</v>
      </c>
      <c r="BD2246" s="5">
        <v>300</v>
      </c>
      <c r="BE2246">
        <v>268</v>
      </c>
      <c r="BG2246">
        <f t="shared" si="251"/>
        <v>268</v>
      </c>
      <c r="BH2246">
        <v>32</v>
      </c>
    </row>
    <row r="2247" spans="1:61" x14ac:dyDescent="0.25">
      <c r="A2247" t="s">
        <v>54</v>
      </c>
      <c r="B2247">
        <v>110027</v>
      </c>
      <c r="C2247" t="s">
        <v>55</v>
      </c>
      <c r="D2247" t="s">
        <v>56</v>
      </c>
      <c r="E2247" s="1">
        <v>45975</v>
      </c>
      <c r="F2247" t="s">
        <v>2610</v>
      </c>
      <c r="G2247" t="s">
        <v>58</v>
      </c>
      <c r="H2247" t="str">
        <f t="shared" si="245"/>
        <v>Aggregator</v>
      </c>
      <c r="I2247">
        <v>7483071746</v>
      </c>
      <c r="J2247">
        <v>18528960</v>
      </c>
      <c r="K2247" s="3">
        <v>45976.051388888889</v>
      </c>
      <c r="L2247">
        <f t="shared" si="246"/>
        <v>15</v>
      </c>
      <c r="M2247" t="str">
        <f t="shared" si="247"/>
        <v>Saturday</v>
      </c>
      <c r="N2247" s="1" t="str">
        <f t="shared" si="248"/>
        <v>November</v>
      </c>
      <c r="O2247" s="2">
        <v>5.1388888888888887E-2</v>
      </c>
      <c r="P2247" s="2" t="str">
        <f t="shared" si="249"/>
        <v>Week 2</v>
      </c>
      <c r="Q2247" t="s">
        <v>59</v>
      </c>
      <c r="R2247" s="5">
        <v>443.66</v>
      </c>
      <c r="S2247" s="5">
        <v>0</v>
      </c>
      <c r="T2247" s="5">
        <f t="shared" si="250"/>
        <v>0</v>
      </c>
      <c r="U2247" s="5">
        <v>443.66</v>
      </c>
      <c r="V2247" s="5">
        <v>32</v>
      </c>
      <c r="W2247" s="5">
        <v>0</v>
      </c>
      <c r="X2247" s="5">
        <v>0</v>
      </c>
      <c r="Y2247" s="5">
        <v>475.66</v>
      </c>
      <c r="Z2247" s="5">
        <v>475.66</v>
      </c>
      <c r="AA2247" t="s">
        <v>60</v>
      </c>
      <c r="AB2247">
        <v>98.26</v>
      </c>
      <c r="AC2247">
        <v>8.83</v>
      </c>
      <c r="AD2247" t="s">
        <v>60</v>
      </c>
      <c r="AE2247" t="s">
        <v>56</v>
      </c>
      <c r="AF2247">
        <v>1746</v>
      </c>
      <c r="AG2247">
        <v>1746</v>
      </c>
      <c r="AO2247">
        <v>32</v>
      </c>
      <c r="AP2247">
        <v>0</v>
      </c>
      <c r="AX2247">
        <v>475.66</v>
      </c>
      <c r="BD2247" s="5">
        <v>475.66</v>
      </c>
      <c r="BE2247">
        <v>443.66</v>
      </c>
      <c r="BG2247">
        <f t="shared" si="251"/>
        <v>443.66</v>
      </c>
      <c r="BI2247">
        <v>32</v>
      </c>
    </row>
    <row r="2248" spans="1:61" x14ac:dyDescent="0.25">
      <c r="A2248" t="s">
        <v>54</v>
      </c>
      <c r="B2248">
        <v>110027</v>
      </c>
      <c r="C2248" t="s">
        <v>55</v>
      </c>
      <c r="D2248" t="s">
        <v>56</v>
      </c>
      <c r="E2248" s="1">
        <v>45975</v>
      </c>
      <c r="F2248" t="s">
        <v>2611</v>
      </c>
      <c r="G2248" t="s">
        <v>63</v>
      </c>
      <c r="H2248" t="str">
        <f t="shared" si="245"/>
        <v>Aggregator</v>
      </c>
      <c r="I2248">
        <v>222119000000000</v>
      </c>
      <c r="J2248">
        <v>29811</v>
      </c>
      <c r="K2248" s="3">
        <v>45976.054861111108</v>
      </c>
      <c r="L2248">
        <f t="shared" si="246"/>
        <v>15</v>
      </c>
      <c r="M2248" t="str">
        <f t="shared" si="247"/>
        <v>Saturday</v>
      </c>
      <c r="N2248" s="1" t="str">
        <f t="shared" si="248"/>
        <v>November</v>
      </c>
      <c r="O2248" s="2">
        <v>5.486111111111111E-2</v>
      </c>
      <c r="P2248" s="2" t="str">
        <f t="shared" si="249"/>
        <v>Week 2</v>
      </c>
      <c r="Q2248" t="s">
        <v>59</v>
      </c>
      <c r="R2248" s="5">
        <v>438</v>
      </c>
      <c r="S2248" s="5">
        <v>-93.75</v>
      </c>
      <c r="T2248" s="5">
        <f t="shared" si="250"/>
        <v>21.404109589041095</v>
      </c>
      <c r="U2248" s="5">
        <v>344.25</v>
      </c>
      <c r="V2248" s="5">
        <v>32</v>
      </c>
      <c r="W2248" s="5">
        <v>0</v>
      </c>
      <c r="X2248" s="5">
        <v>-0.25</v>
      </c>
      <c r="Y2248" s="5">
        <v>376</v>
      </c>
      <c r="Z2248" s="5">
        <v>376</v>
      </c>
      <c r="AA2248" t="s">
        <v>64</v>
      </c>
      <c r="AB2248">
        <v>76.81</v>
      </c>
      <c r="AC2248">
        <v>9.5399999999999991</v>
      </c>
      <c r="AD2248" t="s">
        <v>64</v>
      </c>
      <c r="AE2248" t="s">
        <v>56</v>
      </c>
      <c r="AF2248">
        <v>1507</v>
      </c>
      <c r="AG2248">
        <v>1507</v>
      </c>
      <c r="AO2248">
        <v>32</v>
      </c>
      <c r="AP2248">
        <v>0</v>
      </c>
      <c r="AW2248">
        <v>376</v>
      </c>
      <c r="BD2248" s="5">
        <v>376</v>
      </c>
      <c r="BE2248">
        <v>344.25</v>
      </c>
      <c r="BG2248">
        <f t="shared" si="251"/>
        <v>344.25</v>
      </c>
      <c r="BH2248">
        <v>32</v>
      </c>
    </row>
    <row r="2249" spans="1:61" x14ac:dyDescent="0.25">
      <c r="A2249" t="s">
        <v>54</v>
      </c>
      <c r="B2249">
        <v>110027</v>
      </c>
      <c r="C2249" t="s">
        <v>55</v>
      </c>
      <c r="D2249" t="s">
        <v>56</v>
      </c>
      <c r="E2249" s="1">
        <v>45975</v>
      </c>
      <c r="F2249" t="s">
        <v>2612</v>
      </c>
      <c r="G2249" t="s">
        <v>63</v>
      </c>
      <c r="H2249" t="str">
        <f t="shared" si="245"/>
        <v>Aggregator</v>
      </c>
      <c r="I2249">
        <v>222119000000000</v>
      </c>
      <c r="J2249">
        <v>29811</v>
      </c>
      <c r="K2249" s="3">
        <v>45976.055555555555</v>
      </c>
      <c r="L2249">
        <f t="shared" si="246"/>
        <v>15</v>
      </c>
      <c r="M2249" t="str">
        <f t="shared" si="247"/>
        <v>Saturday</v>
      </c>
      <c r="N2249" s="1" t="str">
        <f t="shared" si="248"/>
        <v>November</v>
      </c>
      <c r="O2249" s="2">
        <v>5.5555555555555552E-2</v>
      </c>
      <c r="P2249" s="2" t="str">
        <f t="shared" si="249"/>
        <v>Week 2</v>
      </c>
      <c r="Q2249" t="s">
        <v>59</v>
      </c>
      <c r="R2249" s="5">
        <v>328</v>
      </c>
      <c r="S2249" s="5">
        <v>-93.75</v>
      </c>
      <c r="T2249" s="5">
        <f t="shared" si="250"/>
        <v>28.582317073170731</v>
      </c>
      <c r="U2249" s="5">
        <v>234.25</v>
      </c>
      <c r="V2249" s="5">
        <v>32</v>
      </c>
      <c r="W2249" s="5">
        <v>0</v>
      </c>
      <c r="X2249" s="5">
        <v>-0.25</v>
      </c>
      <c r="Y2249" s="5">
        <v>266</v>
      </c>
      <c r="Z2249" s="5">
        <v>266</v>
      </c>
      <c r="AA2249" t="s">
        <v>64</v>
      </c>
      <c r="AB2249">
        <v>65.900000000000006</v>
      </c>
      <c r="AC2249">
        <v>6.22</v>
      </c>
      <c r="AD2249" t="s">
        <v>64</v>
      </c>
      <c r="AE2249" t="s">
        <v>56</v>
      </c>
      <c r="AF2249">
        <v>9113</v>
      </c>
      <c r="AG2249">
        <v>9113</v>
      </c>
      <c r="AO2249">
        <v>32</v>
      </c>
      <c r="AP2249">
        <v>0</v>
      </c>
      <c r="AW2249">
        <v>266</v>
      </c>
      <c r="BD2249" s="5">
        <v>266</v>
      </c>
      <c r="BE2249">
        <v>234.25</v>
      </c>
      <c r="BG2249">
        <f t="shared" si="251"/>
        <v>234.25</v>
      </c>
      <c r="BH2249">
        <v>32</v>
      </c>
    </row>
    <row r="2250" spans="1:61" x14ac:dyDescent="0.25">
      <c r="A2250" t="s">
        <v>54</v>
      </c>
      <c r="B2250">
        <v>110027</v>
      </c>
      <c r="C2250" t="s">
        <v>55</v>
      </c>
      <c r="D2250" t="s">
        <v>56</v>
      </c>
      <c r="E2250" s="1">
        <v>45975</v>
      </c>
      <c r="F2250" t="s">
        <v>2613</v>
      </c>
      <c r="G2250" t="s">
        <v>58</v>
      </c>
      <c r="H2250" t="str">
        <f t="shared" si="245"/>
        <v>Aggregator</v>
      </c>
      <c r="I2250">
        <v>7478622998</v>
      </c>
      <c r="J2250">
        <v>18528960</v>
      </c>
      <c r="K2250" s="3">
        <v>45976.056250000001</v>
      </c>
      <c r="L2250">
        <f t="shared" si="246"/>
        <v>15</v>
      </c>
      <c r="M2250" t="str">
        <f t="shared" si="247"/>
        <v>Saturday</v>
      </c>
      <c r="N2250" s="1" t="str">
        <f t="shared" si="248"/>
        <v>November</v>
      </c>
      <c r="O2250" s="2">
        <v>5.6250000000000001E-2</v>
      </c>
      <c r="P2250" s="2" t="str">
        <f t="shared" si="249"/>
        <v>Week 2</v>
      </c>
      <c r="Q2250" t="s">
        <v>59</v>
      </c>
      <c r="R2250" s="5">
        <v>229</v>
      </c>
      <c r="S2250" s="5">
        <v>-100</v>
      </c>
      <c r="T2250" s="5">
        <f t="shared" si="250"/>
        <v>43.668122270742359</v>
      </c>
      <c r="U2250" s="5">
        <v>129</v>
      </c>
      <c r="V2250" s="5">
        <v>32</v>
      </c>
      <c r="W2250" s="5">
        <v>0</v>
      </c>
      <c r="X2250" s="5">
        <v>0</v>
      </c>
      <c r="Y2250" s="5">
        <v>161</v>
      </c>
      <c r="Z2250" s="5">
        <v>161</v>
      </c>
      <c r="AA2250" t="s">
        <v>60</v>
      </c>
      <c r="AB2250">
        <v>34.159999999999997</v>
      </c>
      <c r="AC2250">
        <v>5.01</v>
      </c>
      <c r="AD2250" t="s">
        <v>60</v>
      </c>
      <c r="AE2250" t="s">
        <v>56</v>
      </c>
      <c r="AF2250">
        <v>2998</v>
      </c>
      <c r="AG2250">
        <v>2998</v>
      </c>
      <c r="AO2250">
        <v>32</v>
      </c>
      <c r="AP2250">
        <v>0</v>
      </c>
      <c r="AX2250">
        <v>161</v>
      </c>
      <c r="BD2250" s="5">
        <v>161</v>
      </c>
      <c r="BE2250">
        <v>129</v>
      </c>
      <c r="BG2250">
        <f t="shared" si="251"/>
        <v>129</v>
      </c>
      <c r="BI2250">
        <v>32</v>
      </c>
    </row>
    <row r="2251" spans="1:61" x14ac:dyDescent="0.25">
      <c r="A2251" t="s">
        <v>54</v>
      </c>
      <c r="B2251">
        <v>110027</v>
      </c>
      <c r="C2251" t="s">
        <v>55</v>
      </c>
      <c r="D2251" t="s">
        <v>56</v>
      </c>
      <c r="E2251" s="1">
        <v>45975</v>
      </c>
      <c r="F2251" t="s">
        <v>2614</v>
      </c>
      <c r="G2251" t="s">
        <v>67</v>
      </c>
      <c r="H2251" t="str">
        <f t="shared" si="245"/>
        <v>Direct Sale</v>
      </c>
      <c r="K2251" s="3">
        <v>45976.059027777781</v>
      </c>
      <c r="L2251">
        <f t="shared" si="246"/>
        <v>15</v>
      </c>
      <c r="M2251" t="str">
        <f t="shared" si="247"/>
        <v>Saturday</v>
      </c>
      <c r="N2251" s="1" t="str">
        <f t="shared" si="248"/>
        <v>November</v>
      </c>
      <c r="O2251" s="2">
        <v>5.9027777777777776E-2</v>
      </c>
      <c r="P2251" s="2" t="str">
        <f t="shared" si="249"/>
        <v>Week 2</v>
      </c>
      <c r="Q2251" t="s">
        <v>59</v>
      </c>
      <c r="R2251" s="5">
        <v>237</v>
      </c>
      <c r="S2251" s="5">
        <v>0</v>
      </c>
      <c r="T2251" s="5">
        <f t="shared" si="250"/>
        <v>0</v>
      </c>
      <c r="U2251" s="5">
        <v>237</v>
      </c>
      <c r="V2251" s="5">
        <v>0</v>
      </c>
      <c r="W2251" s="5">
        <v>11.86</v>
      </c>
      <c r="X2251" s="5">
        <v>0.14000000000000001</v>
      </c>
      <c r="Y2251" s="5">
        <v>249</v>
      </c>
      <c r="Z2251" s="5">
        <v>249</v>
      </c>
      <c r="AA2251" t="s">
        <v>73</v>
      </c>
      <c r="AB2251">
        <v>47.89</v>
      </c>
      <c r="AC2251">
        <v>4.78</v>
      </c>
      <c r="AD2251" t="s">
        <v>5778</v>
      </c>
      <c r="AE2251" t="s">
        <v>75</v>
      </c>
      <c r="AI2251" t="s">
        <v>1035</v>
      </c>
      <c r="AJ2251" t="s">
        <v>1036</v>
      </c>
      <c r="AK2251">
        <v>9172548395</v>
      </c>
      <c r="AO2251">
        <v>0</v>
      </c>
      <c r="AP2251">
        <v>0</v>
      </c>
      <c r="AQ2251">
        <v>249</v>
      </c>
      <c r="AZ2251">
        <v>237</v>
      </c>
      <c r="BA2251">
        <v>5.93</v>
      </c>
      <c r="BB2251">
        <v>237</v>
      </c>
      <c r="BC2251">
        <v>5.93</v>
      </c>
      <c r="BD2251" s="5">
        <v>249</v>
      </c>
      <c r="BE2251">
        <v>237</v>
      </c>
      <c r="BG2251">
        <f t="shared" si="251"/>
        <v>237</v>
      </c>
    </row>
    <row r="2252" spans="1:61" x14ac:dyDescent="0.25">
      <c r="A2252" t="s">
        <v>54</v>
      </c>
      <c r="B2252">
        <v>110027</v>
      </c>
      <c r="C2252" t="s">
        <v>55</v>
      </c>
      <c r="D2252" t="s">
        <v>56</v>
      </c>
      <c r="E2252" s="1">
        <v>45975</v>
      </c>
      <c r="F2252" t="s">
        <v>2615</v>
      </c>
      <c r="G2252" t="s">
        <v>67</v>
      </c>
      <c r="H2252" t="str">
        <f t="shared" si="245"/>
        <v>Direct Sale</v>
      </c>
      <c r="K2252" s="3">
        <v>45976.061805555553</v>
      </c>
      <c r="L2252">
        <f t="shared" si="246"/>
        <v>15</v>
      </c>
      <c r="M2252" t="str">
        <f t="shared" si="247"/>
        <v>Saturday</v>
      </c>
      <c r="N2252" s="1" t="str">
        <f t="shared" si="248"/>
        <v>November</v>
      </c>
      <c r="O2252" s="2">
        <v>6.1805555555555558E-2</v>
      </c>
      <c r="P2252" s="2" t="str">
        <f t="shared" si="249"/>
        <v>Week 2</v>
      </c>
      <c r="Q2252" t="s">
        <v>59</v>
      </c>
      <c r="R2252" s="5">
        <v>179</v>
      </c>
      <c r="S2252" s="5">
        <v>0</v>
      </c>
      <c r="T2252" s="5">
        <f t="shared" si="250"/>
        <v>0</v>
      </c>
      <c r="U2252" s="5">
        <v>179</v>
      </c>
      <c r="V2252" s="5">
        <v>0</v>
      </c>
      <c r="W2252" s="5">
        <v>8.9600000000000009</v>
      </c>
      <c r="X2252" s="5">
        <v>0.04</v>
      </c>
      <c r="Y2252" s="5">
        <v>188</v>
      </c>
      <c r="Z2252" s="5">
        <v>188</v>
      </c>
      <c r="AA2252" t="s">
        <v>68</v>
      </c>
      <c r="AB2252">
        <v>37.479999999999997</v>
      </c>
      <c r="AC2252">
        <v>2.56</v>
      </c>
      <c r="AD2252" t="s">
        <v>5778</v>
      </c>
      <c r="AE2252" t="s">
        <v>75</v>
      </c>
      <c r="AI2252" t="s">
        <v>1035</v>
      </c>
      <c r="AJ2252" t="s">
        <v>1036</v>
      </c>
      <c r="AK2252">
        <v>9172548395</v>
      </c>
      <c r="AO2252">
        <v>0</v>
      </c>
      <c r="AP2252">
        <v>0</v>
      </c>
      <c r="AR2252">
        <v>188</v>
      </c>
      <c r="AZ2252">
        <v>179</v>
      </c>
      <c r="BA2252">
        <v>4.4800000000000004</v>
      </c>
      <c r="BB2252">
        <v>179</v>
      </c>
      <c r="BC2252">
        <v>4.4800000000000004</v>
      </c>
      <c r="BD2252" s="5">
        <v>188</v>
      </c>
      <c r="BE2252">
        <v>179</v>
      </c>
      <c r="BG2252">
        <f t="shared" si="251"/>
        <v>179</v>
      </c>
    </row>
    <row r="2253" spans="1:61" x14ac:dyDescent="0.25">
      <c r="A2253" t="s">
        <v>54</v>
      </c>
      <c r="B2253">
        <v>110027</v>
      </c>
      <c r="C2253" t="s">
        <v>55</v>
      </c>
      <c r="D2253" t="s">
        <v>56</v>
      </c>
      <c r="E2253" s="1">
        <v>45975</v>
      </c>
      <c r="F2253" t="s">
        <v>2616</v>
      </c>
      <c r="G2253" t="s">
        <v>67</v>
      </c>
      <c r="H2253" t="str">
        <f t="shared" si="245"/>
        <v>Direct Sale</v>
      </c>
      <c r="K2253" s="3">
        <v>45976.06527777778</v>
      </c>
      <c r="L2253">
        <f t="shared" si="246"/>
        <v>15</v>
      </c>
      <c r="M2253" t="str">
        <f t="shared" si="247"/>
        <v>Saturday</v>
      </c>
      <c r="N2253" s="1" t="str">
        <f t="shared" si="248"/>
        <v>November</v>
      </c>
      <c r="O2253" s="2">
        <v>6.5277777777777782E-2</v>
      </c>
      <c r="P2253" s="2" t="str">
        <f t="shared" si="249"/>
        <v>Week 2</v>
      </c>
      <c r="Q2253" t="s">
        <v>59</v>
      </c>
      <c r="R2253" s="5">
        <v>72.36</v>
      </c>
      <c r="S2253" s="5">
        <v>0</v>
      </c>
      <c r="T2253" s="5">
        <f t="shared" si="250"/>
        <v>0</v>
      </c>
      <c r="U2253" s="5">
        <v>72.36</v>
      </c>
      <c r="V2253" s="5">
        <v>0</v>
      </c>
      <c r="W2253" s="5">
        <v>3.62</v>
      </c>
      <c r="X2253" s="5">
        <v>0.02</v>
      </c>
      <c r="Y2253" s="5">
        <v>76</v>
      </c>
      <c r="Z2253" s="5">
        <v>76</v>
      </c>
      <c r="AA2253" t="s">
        <v>73</v>
      </c>
      <c r="AB2253">
        <v>11.8</v>
      </c>
      <c r="AC2253">
        <v>0</v>
      </c>
      <c r="AD2253" t="s">
        <v>5778</v>
      </c>
      <c r="AE2253" t="s">
        <v>75</v>
      </c>
      <c r="AI2253" t="s">
        <v>730</v>
      </c>
      <c r="AJ2253" t="s">
        <v>731</v>
      </c>
      <c r="AK2253">
        <v>9999777722</v>
      </c>
      <c r="AO2253">
        <v>0</v>
      </c>
      <c r="AP2253">
        <v>0</v>
      </c>
      <c r="AQ2253">
        <v>76</v>
      </c>
      <c r="AZ2253">
        <v>72.36</v>
      </c>
      <c r="BA2253">
        <v>1.81</v>
      </c>
      <c r="BB2253">
        <v>72.36</v>
      </c>
      <c r="BC2253">
        <v>1.81</v>
      </c>
      <c r="BD2253" s="5">
        <v>76</v>
      </c>
      <c r="BE2253">
        <v>72.36</v>
      </c>
      <c r="BG2253">
        <f t="shared" si="251"/>
        <v>72.36</v>
      </c>
    </row>
    <row r="2254" spans="1:61" x14ac:dyDescent="0.25">
      <c r="A2254" t="s">
        <v>54</v>
      </c>
      <c r="B2254">
        <v>110027</v>
      </c>
      <c r="C2254" t="s">
        <v>55</v>
      </c>
      <c r="D2254" t="s">
        <v>56</v>
      </c>
      <c r="E2254" s="1">
        <v>45975</v>
      </c>
      <c r="F2254" t="s">
        <v>2617</v>
      </c>
      <c r="G2254" t="s">
        <v>63</v>
      </c>
      <c r="H2254" t="str">
        <f t="shared" si="245"/>
        <v>Aggregator</v>
      </c>
      <c r="I2254">
        <v>222121000000000</v>
      </c>
      <c r="J2254">
        <v>29811</v>
      </c>
      <c r="K2254" s="3">
        <v>45976.068749999999</v>
      </c>
      <c r="L2254">
        <f t="shared" si="246"/>
        <v>15</v>
      </c>
      <c r="M2254" t="str">
        <f t="shared" si="247"/>
        <v>Saturday</v>
      </c>
      <c r="N2254" s="1" t="str">
        <f t="shared" si="248"/>
        <v>November</v>
      </c>
      <c r="O2254" s="2">
        <v>6.8750000000000006E-2</v>
      </c>
      <c r="P2254" s="2" t="str">
        <f t="shared" si="249"/>
        <v>Week 2</v>
      </c>
      <c r="Q2254" t="s">
        <v>59</v>
      </c>
      <c r="R2254" s="5">
        <v>283</v>
      </c>
      <c r="S2254" s="5">
        <v>-93.75</v>
      </c>
      <c r="T2254" s="5">
        <f t="shared" si="250"/>
        <v>33.127208480565372</v>
      </c>
      <c r="U2254" s="5">
        <v>189.25</v>
      </c>
      <c r="V2254" s="5">
        <v>32</v>
      </c>
      <c r="W2254" s="5">
        <v>0</v>
      </c>
      <c r="X2254" s="5">
        <v>-0.25</v>
      </c>
      <c r="Y2254" s="5">
        <v>221</v>
      </c>
      <c r="Z2254" s="5">
        <v>221</v>
      </c>
      <c r="AA2254" t="s">
        <v>64</v>
      </c>
      <c r="AB2254">
        <v>57.59</v>
      </c>
      <c r="AC2254">
        <v>5.01</v>
      </c>
      <c r="AD2254" t="s">
        <v>64</v>
      </c>
      <c r="AE2254" t="s">
        <v>56</v>
      </c>
      <c r="AF2254">
        <v>9076</v>
      </c>
      <c r="AG2254">
        <v>9076</v>
      </c>
      <c r="AO2254">
        <v>32</v>
      </c>
      <c r="AP2254">
        <v>0</v>
      </c>
      <c r="AW2254">
        <v>221</v>
      </c>
      <c r="BD2254" s="5">
        <v>221</v>
      </c>
      <c r="BE2254">
        <v>189.25</v>
      </c>
      <c r="BG2254">
        <f t="shared" si="251"/>
        <v>189.25</v>
      </c>
      <c r="BH2254">
        <v>32</v>
      </c>
    </row>
    <row r="2255" spans="1:61" x14ac:dyDescent="0.25">
      <c r="A2255" t="s">
        <v>54</v>
      </c>
      <c r="B2255">
        <v>110027</v>
      </c>
      <c r="C2255" t="s">
        <v>55</v>
      </c>
      <c r="D2255" t="s">
        <v>56</v>
      </c>
      <c r="E2255" s="1">
        <v>45975</v>
      </c>
      <c r="F2255" t="s">
        <v>2618</v>
      </c>
      <c r="G2255" t="s">
        <v>58</v>
      </c>
      <c r="H2255" t="str">
        <f t="shared" si="245"/>
        <v>Aggregator</v>
      </c>
      <c r="I2255">
        <v>7483280266</v>
      </c>
      <c r="J2255">
        <v>18528960</v>
      </c>
      <c r="K2255" s="3">
        <v>45976.069444444445</v>
      </c>
      <c r="L2255">
        <f t="shared" si="246"/>
        <v>15</v>
      </c>
      <c r="M2255" t="str">
        <f t="shared" si="247"/>
        <v>Saturday</v>
      </c>
      <c r="N2255" s="1" t="str">
        <f t="shared" si="248"/>
        <v>November</v>
      </c>
      <c r="O2255" s="2">
        <v>6.9444444444444448E-2</v>
      </c>
      <c r="P2255" s="2" t="str">
        <f t="shared" si="249"/>
        <v>Week 2</v>
      </c>
      <c r="Q2255" t="s">
        <v>59</v>
      </c>
      <c r="R2255" s="5">
        <v>229</v>
      </c>
      <c r="S2255" s="5">
        <v>-100</v>
      </c>
      <c r="T2255" s="5">
        <f t="shared" si="250"/>
        <v>43.668122270742359</v>
      </c>
      <c r="U2255" s="5">
        <v>129</v>
      </c>
      <c r="V2255" s="5">
        <v>32</v>
      </c>
      <c r="W2255" s="5">
        <v>0</v>
      </c>
      <c r="X2255" s="5">
        <v>0</v>
      </c>
      <c r="Y2255" s="5">
        <v>161</v>
      </c>
      <c r="Z2255" s="5">
        <v>161</v>
      </c>
      <c r="AA2255" t="s">
        <v>60</v>
      </c>
      <c r="AB2255">
        <v>47.03</v>
      </c>
      <c r="AC2255">
        <v>5.01</v>
      </c>
      <c r="AD2255" t="s">
        <v>60</v>
      </c>
      <c r="AE2255" t="s">
        <v>56</v>
      </c>
      <c r="AF2255">
        <v>266</v>
      </c>
      <c r="AG2255">
        <v>266</v>
      </c>
      <c r="AO2255">
        <v>32</v>
      </c>
      <c r="AP2255">
        <v>0</v>
      </c>
      <c r="AX2255">
        <v>161</v>
      </c>
      <c r="BD2255" s="5">
        <v>161</v>
      </c>
      <c r="BE2255">
        <v>129</v>
      </c>
      <c r="BG2255">
        <f t="shared" si="251"/>
        <v>129</v>
      </c>
      <c r="BI2255">
        <v>32</v>
      </c>
    </row>
    <row r="2256" spans="1:61" x14ac:dyDescent="0.25">
      <c r="A2256" t="s">
        <v>54</v>
      </c>
      <c r="B2256">
        <v>110027</v>
      </c>
      <c r="C2256" t="s">
        <v>55</v>
      </c>
      <c r="D2256" t="s">
        <v>56</v>
      </c>
      <c r="E2256" s="1">
        <v>45975</v>
      </c>
      <c r="F2256" t="s">
        <v>2619</v>
      </c>
      <c r="G2256" t="s">
        <v>67</v>
      </c>
      <c r="H2256" t="str">
        <f t="shared" si="245"/>
        <v>Direct Sale</v>
      </c>
      <c r="K2256" s="3">
        <v>45976.072222222225</v>
      </c>
      <c r="L2256">
        <f t="shared" si="246"/>
        <v>15</v>
      </c>
      <c r="M2256" t="str">
        <f t="shared" si="247"/>
        <v>Saturday</v>
      </c>
      <c r="N2256" s="1" t="str">
        <f t="shared" si="248"/>
        <v>November</v>
      </c>
      <c r="O2256" s="2">
        <v>7.2222222222222215E-2</v>
      </c>
      <c r="P2256" s="2" t="str">
        <f t="shared" si="249"/>
        <v>Week 2</v>
      </c>
      <c r="Q2256" t="s">
        <v>59</v>
      </c>
      <c r="R2256" s="5">
        <v>236</v>
      </c>
      <c r="S2256" s="5">
        <v>-35.4</v>
      </c>
      <c r="T2256" s="5">
        <f t="shared" si="250"/>
        <v>15</v>
      </c>
      <c r="U2256" s="5">
        <v>200.6</v>
      </c>
      <c r="V2256" s="5">
        <v>0</v>
      </c>
      <c r="W2256" s="5">
        <v>10.039999999999999</v>
      </c>
      <c r="X2256" s="5">
        <v>0.36</v>
      </c>
      <c r="Y2256" s="5">
        <v>211</v>
      </c>
      <c r="Z2256" s="5">
        <v>211</v>
      </c>
      <c r="AA2256" t="s">
        <v>73</v>
      </c>
      <c r="AB2256">
        <v>61.98</v>
      </c>
      <c r="AC2256">
        <v>8.56</v>
      </c>
      <c r="AD2256" t="s">
        <v>5778</v>
      </c>
      <c r="AE2256" t="s">
        <v>75</v>
      </c>
      <c r="AI2256" t="s">
        <v>2620</v>
      </c>
      <c r="AJ2256" t="s">
        <v>2621</v>
      </c>
      <c r="AK2256">
        <v>7300803151</v>
      </c>
      <c r="AO2256">
        <v>0</v>
      </c>
      <c r="AP2256">
        <v>0</v>
      </c>
      <c r="AQ2256">
        <v>211</v>
      </c>
      <c r="AZ2256">
        <v>200.6</v>
      </c>
      <c r="BA2256">
        <v>5.0199999999999996</v>
      </c>
      <c r="BB2256">
        <v>200.6</v>
      </c>
      <c r="BC2256">
        <v>5.0199999999999996</v>
      </c>
      <c r="BD2256" s="5">
        <v>211</v>
      </c>
      <c r="BE2256">
        <v>200.6</v>
      </c>
      <c r="BG2256">
        <f t="shared" si="251"/>
        <v>200.6</v>
      </c>
    </row>
    <row r="2257" spans="1:61" x14ac:dyDescent="0.25">
      <c r="A2257" t="s">
        <v>54</v>
      </c>
      <c r="B2257">
        <v>110027</v>
      </c>
      <c r="C2257" t="s">
        <v>55</v>
      </c>
      <c r="D2257" t="s">
        <v>56</v>
      </c>
      <c r="E2257" s="1">
        <v>45975</v>
      </c>
      <c r="F2257" t="s">
        <v>2622</v>
      </c>
      <c r="G2257" t="s">
        <v>58</v>
      </c>
      <c r="H2257" t="str">
        <f t="shared" si="245"/>
        <v>Aggregator</v>
      </c>
      <c r="I2257">
        <v>7483064537</v>
      </c>
      <c r="J2257">
        <v>18528960</v>
      </c>
      <c r="K2257" s="3">
        <v>45976.074305555558</v>
      </c>
      <c r="L2257">
        <f t="shared" si="246"/>
        <v>15</v>
      </c>
      <c r="M2257" t="str">
        <f t="shared" si="247"/>
        <v>Saturday</v>
      </c>
      <c r="N2257" s="1" t="str">
        <f t="shared" si="248"/>
        <v>November</v>
      </c>
      <c r="O2257" s="2">
        <v>7.4305555555555555E-2</v>
      </c>
      <c r="P2257" s="2" t="str">
        <f t="shared" si="249"/>
        <v>Week 2</v>
      </c>
      <c r="Q2257" t="s">
        <v>59</v>
      </c>
      <c r="R2257" s="5">
        <v>608</v>
      </c>
      <c r="S2257" s="5">
        <v>-249.5</v>
      </c>
      <c r="T2257" s="5">
        <f t="shared" si="250"/>
        <v>41.036184210526315</v>
      </c>
      <c r="U2257" s="5">
        <v>358.5</v>
      </c>
      <c r="V2257" s="5">
        <v>32</v>
      </c>
      <c r="W2257" s="5">
        <v>0</v>
      </c>
      <c r="X2257" s="5">
        <v>0</v>
      </c>
      <c r="Y2257" s="5">
        <v>390.5</v>
      </c>
      <c r="Z2257" s="5">
        <v>390.5</v>
      </c>
      <c r="AA2257" t="s">
        <v>60</v>
      </c>
      <c r="AB2257">
        <v>102.42</v>
      </c>
      <c r="AC2257">
        <v>9.5399999999999991</v>
      </c>
      <c r="AD2257" t="s">
        <v>60</v>
      </c>
      <c r="AE2257" t="s">
        <v>56</v>
      </c>
      <c r="AF2257">
        <v>4537</v>
      </c>
      <c r="AG2257">
        <v>4537</v>
      </c>
      <c r="AO2257">
        <v>32</v>
      </c>
      <c r="AP2257">
        <v>0</v>
      </c>
      <c r="AX2257">
        <v>390.5</v>
      </c>
      <c r="BD2257" s="5">
        <v>390.5</v>
      </c>
      <c r="BE2257">
        <v>358.5</v>
      </c>
      <c r="BG2257">
        <f t="shared" si="251"/>
        <v>358.5</v>
      </c>
      <c r="BI2257">
        <v>32</v>
      </c>
    </row>
    <row r="2258" spans="1:61" x14ac:dyDescent="0.25">
      <c r="A2258" t="s">
        <v>54</v>
      </c>
      <c r="B2258">
        <v>110027</v>
      </c>
      <c r="C2258" t="s">
        <v>55</v>
      </c>
      <c r="D2258" t="s">
        <v>56</v>
      </c>
      <c r="E2258" s="1">
        <v>45975</v>
      </c>
      <c r="F2258" t="s">
        <v>2623</v>
      </c>
      <c r="G2258" t="s">
        <v>67</v>
      </c>
      <c r="H2258" t="str">
        <f t="shared" si="245"/>
        <v>Direct Sale</v>
      </c>
      <c r="K2258" s="3">
        <v>45976.077777777777</v>
      </c>
      <c r="L2258">
        <f t="shared" si="246"/>
        <v>15</v>
      </c>
      <c r="M2258" t="str">
        <f t="shared" si="247"/>
        <v>Saturday</v>
      </c>
      <c r="N2258" s="1" t="str">
        <f t="shared" si="248"/>
        <v>November</v>
      </c>
      <c r="O2258" s="2">
        <v>7.7777777777777779E-2</v>
      </c>
      <c r="P2258" s="2" t="str">
        <f t="shared" si="249"/>
        <v>Week 2</v>
      </c>
      <c r="Q2258" t="s">
        <v>59</v>
      </c>
      <c r="R2258" s="5">
        <v>189</v>
      </c>
      <c r="S2258" s="5">
        <v>0</v>
      </c>
      <c r="T2258" s="5">
        <f t="shared" si="250"/>
        <v>0</v>
      </c>
      <c r="U2258" s="5">
        <v>189</v>
      </c>
      <c r="V2258" s="5">
        <v>0</v>
      </c>
      <c r="W2258" s="5">
        <v>9.4600000000000009</v>
      </c>
      <c r="X2258" s="5">
        <v>-0.46</v>
      </c>
      <c r="Y2258" s="5">
        <v>198</v>
      </c>
      <c r="Z2258" s="5">
        <v>198</v>
      </c>
      <c r="AA2258" t="s">
        <v>68</v>
      </c>
      <c r="AB2258">
        <v>34.159999999999997</v>
      </c>
      <c r="AC2258">
        <v>1.96</v>
      </c>
      <c r="AD2258" t="s">
        <v>5778</v>
      </c>
      <c r="AE2258" t="s">
        <v>75</v>
      </c>
      <c r="AI2258" t="s">
        <v>1035</v>
      </c>
      <c r="AJ2258" t="s">
        <v>1036</v>
      </c>
      <c r="AK2258">
        <v>9172548395</v>
      </c>
      <c r="AO2258">
        <v>0</v>
      </c>
      <c r="AP2258">
        <v>0</v>
      </c>
      <c r="AR2258">
        <v>198</v>
      </c>
      <c r="AZ2258">
        <v>189</v>
      </c>
      <c r="BA2258">
        <v>4.7300000000000004</v>
      </c>
      <c r="BB2258">
        <v>189</v>
      </c>
      <c r="BC2258">
        <v>4.7300000000000004</v>
      </c>
      <c r="BD2258" s="5">
        <v>198</v>
      </c>
      <c r="BE2258">
        <v>189</v>
      </c>
      <c r="BG2258">
        <f t="shared" si="251"/>
        <v>189</v>
      </c>
    </row>
    <row r="2259" spans="1:61" x14ac:dyDescent="0.25">
      <c r="A2259" t="s">
        <v>54</v>
      </c>
      <c r="B2259">
        <v>110027</v>
      </c>
      <c r="C2259" t="s">
        <v>55</v>
      </c>
      <c r="D2259" t="s">
        <v>56</v>
      </c>
      <c r="E2259" s="1">
        <v>45975</v>
      </c>
      <c r="F2259" t="s">
        <v>2624</v>
      </c>
      <c r="G2259" t="s">
        <v>67</v>
      </c>
      <c r="H2259" t="str">
        <f t="shared" si="245"/>
        <v>Direct Sale</v>
      </c>
      <c r="K2259" s="3">
        <v>45976.077777777777</v>
      </c>
      <c r="L2259">
        <f t="shared" si="246"/>
        <v>15</v>
      </c>
      <c r="M2259" t="str">
        <f t="shared" si="247"/>
        <v>Saturday</v>
      </c>
      <c r="N2259" s="1" t="str">
        <f t="shared" si="248"/>
        <v>November</v>
      </c>
      <c r="O2259" s="2">
        <v>7.7777777777777779E-2</v>
      </c>
      <c r="P2259" s="2" t="str">
        <f t="shared" si="249"/>
        <v>Week 2</v>
      </c>
      <c r="Q2259" t="s">
        <v>59</v>
      </c>
      <c r="R2259" s="5">
        <v>408</v>
      </c>
      <c r="S2259" s="5">
        <v>0</v>
      </c>
      <c r="T2259" s="5">
        <f t="shared" si="250"/>
        <v>0</v>
      </c>
      <c r="U2259" s="5">
        <v>408</v>
      </c>
      <c r="V2259" s="5">
        <v>0</v>
      </c>
      <c r="W2259" s="5">
        <v>20.399999999999999</v>
      </c>
      <c r="X2259" s="5">
        <v>-0.4</v>
      </c>
      <c r="Y2259" s="5">
        <v>428</v>
      </c>
      <c r="Z2259" s="5">
        <v>428</v>
      </c>
      <c r="AA2259" t="s">
        <v>73</v>
      </c>
      <c r="AB2259">
        <v>109.7</v>
      </c>
      <c r="AC2259">
        <v>5.18</v>
      </c>
      <c r="AD2259" t="s">
        <v>5778</v>
      </c>
      <c r="AE2259" t="s">
        <v>75</v>
      </c>
      <c r="AI2259" t="s">
        <v>89</v>
      </c>
      <c r="AJ2259" t="s">
        <v>56</v>
      </c>
      <c r="AK2259">
        <v>8929758003</v>
      </c>
      <c r="AO2259">
        <v>0</v>
      </c>
      <c r="AP2259">
        <v>0</v>
      </c>
      <c r="AQ2259">
        <v>428</v>
      </c>
      <c r="AZ2259">
        <v>408</v>
      </c>
      <c r="BA2259">
        <v>10.199999999999999</v>
      </c>
      <c r="BB2259">
        <v>408</v>
      </c>
      <c r="BC2259">
        <v>10.199999999999999</v>
      </c>
      <c r="BD2259" s="5">
        <v>428</v>
      </c>
      <c r="BE2259">
        <v>408</v>
      </c>
      <c r="BG2259">
        <f t="shared" si="251"/>
        <v>408</v>
      </c>
    </row>
    <row r="2260" spans="1:61" x14ac:dyDescent="0.25">
      <c r="A2260" t="s">
        <v>54</v>
      </c>
      <c r="B2260">
        <v>110027</v>
      </c>
      <c r="C2260" t="s">
        <v>55</v>
      </c>
      <c r="D2260" t="s">
        <v>56</v>
      </c>
      <c r="E2260" s="1">
        <v>45975</v>
      </c>
      <c r="F2260" t="s">
        <v>2625</v>
      </c>
      <c r="G2260" t="s">
        <v>67</v>
      </c>
      <c r="H2260" t="str">
        <f t="shared" si="245"/>
        <v>Direct Sale</v>
      </c>
      <c r="K2260" s="3">
        <v>45976.085416666669</v>
      </c>
      <c r="L2260">
        <f t="shared" si="246"/>
        <v>15</v>
      </c>
      <c r="M2260" t="str">
        <f t="shared" si="247"/>
        <v>Saturday</v>
      </c>
      <c r="N2260" s="1" t="str">
        <f t="shared" si="248"/>
        <v>November</v>
      </c>
      <c r="O2260" s="2">
        <v>8.5416666666666669E-2</v>
      </c>
      <c r="P2260" s="2" t="str">
        <f t="shared" si="249"/>
        <v>Week 2</v>
      </c>
      <c r="Q2260" t="s">
        <v>59</v>
      </c>
      <c r="R2260" s="5">
        <v>198</v>
      </c>
      <c r="S2260" s="5">
        <v>0</v>
      </c>
      <c r="T2260" s="5">
        <f t="shared" si="250"/>
        <v>0</v>
      </c>
      <c r="U2260" s="5">
        <v>198</v>
      </c>
      <c r="V2260" s="5">
        <v>0</v>
      </c>
      <c r="W2260" s="5">
        <v>9.9</v>
      </c>
      <c r="X2260" s="5">
        <v>0.1</v>
      </c>
      <c r="Y2260" s="5">
        <v>208</v>
      </c>
      <c r="Z2260" s="5">
        <v>208</v>
      </c>
      <c r="AA2260" t="s">
        <v>68</v>
      </c>
      <c r="AB2260">
        <v>43.67</v>
      </c>
      <c r="AC2260">
        <v>3.92</v>
      </c>
      <c r="AD2260" t="s">
        <v>5778</v>
      </c>
      <c r="AE2260" t="s">
        <v>75</v>
      </c>
      <c r="AI2260" t="s">
        <v>1035</v>
      </c>
      <c r="AJ2260" t="s">
        <v>1036</v>
      </c>
      <c r="AK2260">
        <v>9172548395</v>
      </c>
      <c r="AO2260">
        <v>0</v>
      </c>
      <c r="AP2260">
        <v>0</v>
      </c>
      <c r="AR2260">
        <v>208</v>
      </c>
      <c r="AZ2260">
        <v>198</v>
      </c>
      <c r="BA2260">
        <v>4.95</v>
      </c>
      <c r="BB2260">
        <v>198</v>
      </c>
      <c r="BC2260">
        <v>4.95</v>
      </c>
      <c r="BD2260" s="5">
        <v>208</v>
      </c>
      <c r="BE2260">
        <v>198</v>
      </c>
      <c r="BG2260">
        <f t="shared" si="251"/>
        <v>198</v>
      </c>
    </row>
    <row r="2261" spans="1:61" x14ac:dyDescent="0.25">
      <c r="A2261" t="s">
        <v>54</v>
      </c>
      <c r="B2261">
        <v>110027</v>
      </c>
      <c r="C2261" t="s">
        <v>55</v>
      </c>
      <c r="D2261" t="s">
        <v>56</v>
      </c>
      <c r="E2261" s="1">
        <v>45975</v>
      </c>
      <c r="F2261" t="s">
        <v>2626</v>
      </c>
      <c r="G2261" t="s">
        <v>58</v>
      </c>
      <c r="H2261" t="str">
        <f t="shared" si="245"/>
        <v>Aggregator</v>
      </c>
      <c r="I2261">
        <v>7483085166</v>
      </c>
      <c r="J2261">
        <v>18528960</v>
      </c>
      <c r="K2261" s="3">
        <v>45976.086111111108</v>
      </c>
      <c r="L2261">
        <f t="shared" si="246"/>
        <v>15</v>
      </c>
      <c r="M2261" t="str">
        <f t="shared" si="247"/>
        <v>Saturday</v>
      </c>
      <c r="N2261" s="1" t="str">
        <f t="shared" si="248"/>
        <v>November</v>
      </c>
      <c r="O2261" s="2">
        <v>8.611111111111111E-2</v>
      </c>
      <c r="P2261" s="2" t="str">
        <f t="shared" si="249"/>
        <v>Week 2</v>
      </c>
      <c r="Q2261" t="s">
        <v>59</v>
      </c>
      <c r="R2261" s="5">
        <v>229</v>
      </c>
      <c r="S2261" s="5">
        <v>-100</v>
      </c>
      <c r="T2261" s="5">
        <f t="shared" si="250"/>
        <v>43.668122270742359</v>
      </c>
      <c r="U2261" s="5">
        <v>129</v>
      </c>
      <c r="V2261" s="5">
        <v>32</v>
      </c>
      <c r="W2261" s="5">
        <v>0</v>
      </c>
      <c r="X2261" s="5">
        <v>0</v>
      </c>
      <c r="Y2261" s="5">
        <v>161</v>
      </c>
      <c r="Z2261" s="5">
        <v>161</v>
      </c>
      <c r="AA2261" t="s">
        <v>60</v>
      </c>
      <c r="AB2261">
        <v>53.97</v>
      </c>
      <c r="AC2261">
        <v>5.01</v>
      </c>
      <c r="AD2261" t="s">
        <v>60</v>
      </c>
      <c r="AE2261" t="s">
        <v>56</v>
      </c>
      <c r="AF2261">
        <v>5166</v>
      </c>
      <c r="AG2261">
        <v>5166</v>
      </c>
      <c r="AO2261">
        <v>32</v>
      </c>
      <c r="AP2261">
        <v>0</v>
      </c>
      <c r="AX2261">
        <v>161</v>
      </c>
      <c r="BD2261" s="5">
        <v>161</v>
      </c>
      <c r="BE2261">
        <v>129</v>
      </c>
      <c r="BG2261">
        <f t="shared" si="251"/>
        <v>129</v>
      </c>
      <c r="BI2261">
        <v>32</v>
      </c>
    </row>
    <row r="2262" spans="1:61" x14ac:dyDescent="0.25">
      <c r="A2262" t="s">
        <v>54</v>
      </c>
      <c r="B2262">
        <v>110027</v>
      </c>
      <c r="C2262" t="s">
        <v>55</v>
      </c>
      <c r="D2262" t="s">
        <v>56</v>
      </c>
      <c r="E2262" s="1">
        <v>45975</v>
      </c>
      <c r="F2262" t="s">
        <v>2627</v>
      </c>
      <c r="G2262" t="s">
        <v>63</v>
      </c>
      <c r="H2262" t="str">
        <f t="shared" si="245"/>
        <v>Aggregator</v>
      </c>
      <c r="I2262">
        <v>222122000000000</v>
      </c>
      <c r="J2262">
        <v>29811</v>
      </c>
      <c r="K2262" s="3">
        <v>45976.089583333334</v>
      </c>
      <c r="L2262">
        <f t="shared" si="246"/>
        <v>15</v>
      </c>
      <c r="M2262" t="str">
        <f t="shared" si="247"/>
        <v>Saturday</v>
      </c>
      <c r="N2262" s="1" t="str">
        <f t="shared" si="248"/>
        <v>November</v>
      </c>
      <c r="O2262" s="2">
        <v>8.9583333333333334E-2</v>
      </c>
      <c r="P2262" s="2" t="str">
        <f t="shared" si="249"/>
        <v>Week 2</v>
      </c>
      <c r="Q2262" t="s">
        <v>59</v>
      </c>
      <c r="R2262" s="5">
        <v>267</v>
      </c>
      <c r="S2262" s="5">
        <v>-93.75</v>
      </c>
      <c r="T2262" s="5">
        <f t="shared" si="250"/>
        <v>35.112359550561798</v>
      </c>
      <c r="U2262" s="5">
        <v>173.25</v>
      </c>
      <c r="V2262" s="5">
        <v>32</v>
      </c>
      <c r="W2262" s="5">
        <v>0</v>
      </c>
      <c r="X2262" s="5">
        <v>-0.25</v>
      </c>
      <c r="Y2262" s="5">
        <v>205</v>
      </c>
      <c r="Z2262" s="5">
        <v>205</v>
      </c>
      <c r="AA2262" t="s">
        <v>64</v>
      </c>
      <c r="AB2262">
        <v>56.54</v>
      </c>
      <c r="AC2262">
        <v>5.01</v>
      </c>
      <c r="AD2262" t="s">
        <v>64</v>
      </c>
      <c r="AE2262" t="s">
        <v>56</v>
      </c>
      <c r="AF2262">
        <v>1607</v>
      </c>
      <c r="AG2262">
        <v>1607</v>
      </c>
      <c r="AO2262">
        <v>32</v>
      </c>
      <c r="AP2262">
        <v>0</v>
      </c>
      <c r="AW2262">
        <v>205</v>
      </c>
      <c r="BD2262" s="5">
        <v>205</v>
      </c>
      <c r="BE2262">
        <v>173.25</v>
      </c>
      <c r="BG2262">
        <f t="shared" si="251"/>
        <v>173.25</v>
      </c>
      <c r="BH2262">
        <v>32</v>
      </c>
    </row>
    <row r="2263" spans="1:61" x14ac:dyDescent="0.25">
      <c r="A2263" t="s">
        <v>54</v>
      </c>
      <c r="B2263">
        <v>110027</v>
      </c>
      <c r="C2263" t="s">
        <v>55</v>
      </c>
      <c r="D2263" t="s">
        <v>56</v>
      </c>
      <c r="E2263" s="1">
        <v>45975</v>
      </c>
      <c r="F2263" t="s">
        <v>2628</v>
      </c>
      <c r="G2263" t="s">
        <v>63</v>
      </c>
      <c r="H2263" t="str">
        <f t="shared" si="245"/>
        <v>Aggregator</v>
      </c>
      <c r="I2263">
        <v>222122000000000</v>
      </c>
      <c r="J2263">
        <v>29811</v>
      </c>
      <c r="K2263" s="3">
        <v>45976.090277777781</v>
      </c>
      <c r="L2263">
        <f t="shared" si="246"/>
        <v>15</v>
      </c>
      <c r="M2263" t="str">
        <f t="shared" si="247"/>
        <v>Saturday</v>
      </c>
      <c r="N2263" s="1" t="str">
        <f t="shared" si="248"/>
        <v>November</v>
      </c>
      <c r="O2263" s="2">
        <v>9.0277777777777776E-2</v>
      </c>
      <c r="P2263" s="2" t="str">
        <f t="shared" si="249"/>
        <v>Week 2</v>
      </c>
      <c r="Q2263" t="s">
        <v>59</v>
      </c>
      <c r="R2263" s="5">
        <v>357</v>
      </c>
      <c r="S2263" s="5">
        <v>-93.74</v>
      </c>
      <c r="T2263" s="5">
        <f t="shared" si="250"/>
        <v>26.257703081232492</v>
      </c>
      <c r="U2263" s="5">
        <v>263.26</v>
      </c>
      <c r="V2263" s="5">
        <v>32</v>
      </c>
      <c r="W2263" s="5">
        <v>0</v>
      </c>
      <c r="X2263" s="5">
        <v>-0.26</v>
      </c>
      <c r="Y2263" s="5">
        <v>295</v>
      </c>
      <c r="Z2263" s="5">
        <v>295</v>
      </c>
      <c r="AA2263" t="s">
        <v>64</v>
      </c>
      <c r="AB2263">
        <v>71.739999999999995</v>
      </c>
      <c r="AC2263">
        <v>5.34</v>
      </c>
      <c r="AD2263" t="s">
        <v>64</v>
      </c>
      <c r="AE2263" t="s">
        <v>56</v>
      </c>
      <c r="AF2263">
        <v>5187</v>
      </c>
      <c r="AG2263">
        <v>5187</v>
      </c>
      <c r="AO2263">
        <v>32</v>
      </c>
      <c r="AP2263">
        <v>0</v>
      </c>
      <c r="AW2263">
        <v>295</v>
      </c>
      <c r="BD2263" s="5">
        <v>295</v>
      </c>
      <c r="BE2263">
        <v>263.26</v>
      </c>
      <c r="BG2263">
        <f t="shared" si="251"/>
        <v>263.26</v>
      </c>
      <c r="BH2263">
        <v>32</v>
      </c>
    </row>
    <row r="2264" spans="1:61" x14ac:dyDescent="0.25">
      <c r="A2264" t="s">
        <v>54</v>
      </c>
      <c r="B2264">
        <v>110027</v>
      </c>
      <c r="C2264" t="s">
        <v>55</v>
      </c>
      <c r="D2264" t="s">
        <v>56</v>
      </c>
      <c r="E2264" s="1">
        <v>45975</v>
      </c>
      <c r="F2264" t="s">
        <v>2629</v>
      </c>
      <c r="G2264" t="s">
        <v>58</v>
      </c>
      <c r="H2264" t="str">
        <f t="shared" si="245"/>
        <v>Aggregator</v>
      </c>
      <c r="I2264">
        <v>7471597118</v>
      </c>
      <c r="J2264">
        <v>18528960</v>
      </c>
      <c r="K2264" s="3">
        <v>45976.09097222222</v>
      </c>
      <c r="L2264">
        <f t="shared" si="246"/>
        <v>15</v>
      </c>
      <c r="M2264" t="str">
        <f t="shared" si="247"/>
        <v>Saturday</v>
      </c>
      <c r="N2264" s="1" t="str">
        <f t="shared" si="248"/>
        <v>November</v>
      </c>
      <c r="O2264" s="2">
        <v>9.0972222222222218E-2</v>
      </c>
      <c r="P2264" s="2" t="str">
        <f t="shared" si="249"/>
        <v>Week 2</v>
      </c>
      <c r="Q2264" t="s">
        <v>59</v>
      </c>
      <c r="R2264" s="5">
        <v>169</v>
      </c>
      <c r="S2264" s="5">
        <v>-84.5</v>
      </c>
      <c r="T2264" s="5">
        <f t="shared" si="250"/>
        <v>50</v>
      </c>
      <c r="U2264" s="5">
        <v>84.5</v>
      </c>
      <c r="V2264" s="5">
        <v>32</v>
      </c>
      <c r="W2264" s="5">
        <v>0</v>
      </c>
      <c r="X2264" s="5">
        <v>0</v>
      </c>
      <c r="Y2264" s="5">
        <v>116.5</v>
      </c>
      <c r="Z2264" s="5">
        <v>116.5</v>
      </c>
      <c r="AA2264" t="s">
        <v>60</v>
      </c>
      <c r="AB2264">
        <v>29.83</v>
      </c>
      <c r="AC2264">
        <v>5.55</v>
      </c>
      <c r="AD2264" t="s">
        <v>60</v>
      </c>
      <c r="AE2264" t="s">
        <v>56</v>
      </c>
      <c r="AF2264">
        <v>7118</v>
      </c>
      <c r="AG2264">
        <v>7118</v>
      </c>
      <c r="AO2264">
        <v>32</v>
      </c>
      <c r="AP2264">
        <v>0</v>
      </c>
      <c r="AX2264">
        <v>116.5</v>
      </c>
      <c r="BD2264" s="5">
        <v>116.5</v>
      </c>
      <c r="BE2264">
        <v>84.5</v>
      </c>
      <c r="BG2264">
        <f t="shared" si="251"/>
        <v>84.5</v>
      </c>
      <c r="BI2264">
        <v>32</v>
      </c>
    </row>
    <row r="2265" spans="1:61" x14ac:dyDescent="0.25">
      <c r="A2265" t="s">
        <v>54</v>
      </c>
      <c r="B2265">
        <v>110027</v>
      </c>
      <c r="C2265" t="s">
        <v>55</v>
      </c>
      <c r="D2265" t="s">
        <v>56</v>
      </c>
      <c r="E2265" s="1">
        <v>45975</v>
      </c>
      <c r="F2265" t="s">
        <v>2630</v>
      </c>
      <c r="G2265" t="s">
        <v>63</v>
      </c>
      <c r="H2265" t="str">
        <f t="shared" si="245"/>
        <v>Aggregator</v>
      </c>
      <c r="I2265">
        <v>222123000000000</v>
      </c>
      <c r="J2265">
        <v>29811</v>
      </c>
      <c r="K2265" s="3">
        <v>45976.093055555553</v>
      </c>
      <c r="L2265">
        <f t="shared" si="246"/>
        <v>15</v>
      </c>
      <c r="M2265" t="str">
        <f t="shared" si="247"/>
        <v>Saturday</v>
      </c>
      <c r="N2265" s="1" t="str">
        <f t="shared" si="248"/>
        <v>November</v>
      </c>
      <c r="O2265" s="2">
        <v>9.3055555555555558E-2</v>
      </c>
      <c r="P2265" s="2" t="str">
        <f t="shared" si="249"/>
        <v>Week 2</v>
      </c>
      <c r="Q2265" t="s">
        <v>59</v>
      </c>
      <c r="R2265" s="5">
        <v>418.43</v>
      </c>
      <c r="S2265" s="5">
        <v>-30</v>
      </c>
      <c r="T2265" s="5">
        <f t="shared" si="250"/>
        <v>7.1696580073130516</v>
      </c>
      <c r="U2265" s="5">
        <v>388.43</v>
      </c>
      <c r="V2265" s="5">
        <v>32</v>
      </c>
      <c r="W2265" s="5">
        <v>0</v>
      </c>
      <c r="X2265" s="5">
        <v>-0.43</v>
      </c>
      <c r="Y2265" s="5">
        <v>420</v>
      </c>
      <c r="Z2265" s="5">
        <v>420</v>
      </c>
      <c r="AA2265" t="s">
        <v>64</v>
      </c>
      <c r="AB2265">
        <v>82.48</v>
      </c>
      <c r="AC2265">
        <v>6.56</v>
      </c>
      <c r="AD2265" t="s">
        <v>64</v>
      </c>
      <c r="AE2265" t="s">
        <v>56</v>
      </c>
      <c r="AF2265">
        <v>8811</v>
      </c>
      <c r="AG2265">
        <v>8811</v>
      </c>
      <c r="AO2265">
        <v>32</v>
      </c>
      <c r="AP2265">
        <v>0</v>
      </c>
      <c r="AW2265">
        <v>420</v>
      </c>
      <c r="BD2265" s="5">
        <v>420</v>
      </c>
      <c r="BE2265">
        <v>388.43</v>
      </c>
      <c r="BG2265">
        <f t="shared" si="251"/>
        <v>388.43</v>
      </c>
      <c r="BH2265">
        <v>32</v>
      </c>
    </row>
    <row r="2266" spans="1:61" x14ac:dyDescent="0.25">
      <c r="A2266" t="s">
        <v>54</v>
      </c>
      <c r="B2266">
        <v>110027</v>
      </c>
      <c r="C2266" t="s">
        <v>55</v>
      </c>
      <c r="D2266" t="s">
        <v>56</v>
      </c>
      <c r="E2266" s="1">
        <v>45975</v>
      </c>
      <c r="F2266" t="s">
        <v>2631</v>
      </c>
      <c r="G2266" t="s">
        <v>63</v>
      </c>
      <c r="H2266" t="str">
        <f t="shared" si="245"/>
        <v>Aggregator</v>
      </c>
      <c r="I2266">
        <v>222123000000000</v>
      </c>
      <c r="J2266">
        <v>29811</v>
      </c>
      <c r="K2266" s="3">
        <v>45976.095833333333</v>
      </c>
      <c r="L2266">
        <f t="shared" si="246"/>
        <v>15</v>
      </c>
      <c r="M2266" t="str">
        <f t="shared" si="247"/>
        <v>Saturday</v>
      </c>
      <c r="N2266" s="1" t="str">
        <f t="shared" si="248"/>
        <v>November</v>
      </c>
      <c r="O2266" s="2">
        <v>9.583333333333334E-2</v>
      </c>
      <c r="P2266" s="2" t="str">
        <f t="shared" si="249"/>
        <v>Week 2</v>
      </c>
      <c r="Q2266" t="s">
        <v>59</v>
      </c>
      <c r="R2266" s="5">
        <v>328</v>
      </c>
      <c r="S2266" s="5">
        <v>-30</v>
      </c>
      <c r="T2266" s="5">
        <f t="shared" si="250"/>
        <v>9.1463414634146343</v>
      </c>
      <c r="U2266" s="5">
        <v>298</v>
      </c>
      <c r="V2266" s="5">
        <v>32</v>
      </c>
      <c r="W2266" s="5">
        <v>0</v>
      </c>
      <c r="X2266" s="5">
        <v>0</v>
      </c>
      <c r="Y2266" s="5">
        <v>330</v>
      </c>
      <c r="Z2266" s="5">
        <v>330</v>
      </c>
      <c r="AA2266" t="s">
        <v>64</v>
      </c>
      <c r="AB2266">
        <v>64.95</v>
      </c>
      <c r="AC2266">
        <v>5.34</v>
      </c>
      <c r="AD2266" t="s">
        <v>64</v>
      </c>
      <c r="AE2266" t="s">
        <v>56</v>
      </c>
      <c r="AF2266">
        <v>8710</v>
      </c>
      <c r="AG2266">
        <v>8710</v>
      </c>
      <c r="AO2266">
        <v>32</v>
      </c>
      <c r="AP2266">
        <v>0</v>
      </c>
      <c r="AW2266">
        <v>330</v>
      </c>
      <c r="BD2266" s="5">
        <v>330</v>
      </c>
      <c r="BE2266">
        <v>298</v>
      </c>
      <c r="BG2266">
        <f t="shared" si="251"/>
        <v>298</v>
      </c>
      <c r="BH2266">
        <v>32</v>
      </c>
    </row>
    <row r="2267" spans="1:61" x14ac:dyDescent="0.25">
      <c r="A2267" t="s">
        <v>54</v>
      </c>
      <c r="B2267">
        <v>110027</v>
      </c>
      <c r="C2267" t="s">
        <v>55</v>
      </c>
      <c r="D2267" t="s">
        <v>56</v>
      </c>
      <c r="E2267" s="1">
        <v>45975</v>
      </c>
      <c r="F2267" t="s">
        <v>2632</v>
      </c>
      <c r="G2267" t="s">
        <v>63</v>
      </c>
      <c r="H2267" t="str">
        <f t="shared" si="245"/>
        <v>Aggregator</v>
      </c>
      <c r="I2267">
        <v>222123000000000</v>
      </c>
      <c r="J2267">
        <v>29811</v>
      </c>
      <c r="K2267" s="3">
        <v>45976.099305555559</v>
      </c>
      <c r="L2267">
        <f t="shared" si="246"/>
        <v>15</v>
      </c>
      <c r="M2267" t="str">
        <f t="shared" si="247"/>
        <v>Saturday</v>
      </c>
      <c r="N2267" s="1" t="str">
        <f t="shared" si="248"/>
        <v>November</v>
      </c>
      <c r="O2267" s="2">
        <v>9.930555555555555E-2</v>
      </c>
      <c r="P2267" s="2" t="str">
        <f t="shared" si="249"/>
        <v>Week 2</v>
      </c>
      <c r="Q2267" t="s">
        <v>59</v>
      </c>
      <c r="R2267" s="5">
        <v>576</v>
      </c>
      <c r="S2267" s="5">
        <v>-93.74</v>
      </c>
      <c r="T2267" s="5">
        <f t="shared" si="250"/>
        <v>16.274305555555554</v>
      </c>
      <c r="U2267" s="5">
        <v>482.26</v>
      </c>
      <c r="V2267" s="5">
        <v>32</v>
      </c>
      <c r="W2267" s="5">
        <v>0</v>
      </c>
      <c r="X2267" s="5">
        <v>-0.26</v>
      </c>
      <c r="Y2267" s="5">
        <v>514</v>
      </c>
      <c r="Z2267" s="5">
        <v>514</v>
      </c>
      <c r="AA2267" t="s">
        <v>64</v>
      </c>
      <c r="AB2267">
        <v>111.47</v>
      </c>
      <c r="AC2267">
        <v>8.39</v>
      </c>
      <c r="AD2267" t="s">
        <v>64</v>
      </c>
      <c r="AE2267" t="s">
        <v>56</v>
      </c>
      <c r="AF2267">
        <v>1431</v>
      </c>
      <c r="AG2267">
        <v>1431</v>
      </c>
      <c r="AO2267">
        <v>32</v>
      </c>
      <c r="AP2267">
        <v>0</v>
      </c>
      <c r="AW2267">
        <v>514</v>
      </c>
      <c r="BD2267" s="5">
        <v>514</v>
      </c>
      <c r="BE2267">
        <v>482.26</v>
      </c>
      <c r="BG2267">
        <f t="shared" si="251"/>
        <v>482.26</v>
      </c>
      <c r="BH2267">
        <v>32</v>
      </c>
    </row>
    <row r="2268" spans="1:61" x14ac:dyDescent="0.25">
      <c r="A2268" t="s">
        <v>54</v>
      </c>
      <c r="B2268">
        <v>110027</v>
      </c>
      <c r="C2268" t="s">
        <v>55</v>
      </c>
      <c r="D2268" t="s">
        <v>56</v>
      </c>
      <c r="E2268" s="1">
        <v>45975</v>
      </c>
      <c r="F2268" t="s">
        <v>2633</v>
      </c>
      <c r="G2268" t="s">
        <v>139</v>
      </c>
      <c r="H2268" t="str">
        <f t="shared" si="245"/>
        <v>Aggregator</v>
      </c>
      <c r="I2268">
        <v>284492281</v>
      </c>
      <c r="K2268" s="3">
        <v>45976.103472222225</v>
      </c>
      <c r="L2268">
        <f t="shared" si="246"/>
        <v>15</v>
      </c>
      <c r="M2268" t="str">
        <f t="shared" si="247"/>
        <v>Saturday</v>
      </c>
      <c r="N2268" s="1" t="str">
        <f t="shared" si="248"/>
        <v>November</v>
      </c>
      <c r="O2268" s="2">
        <v>0.10347222222222222</v>
      </c>
      <c r="P2268" s="2" t="str">
        <f t="shared" si="249"/>
        <v>Week 2</v>
      </c>
      <c r="Q2268" t="s">
        <v>59</v>
      </c>
      <c r="R2268" s="5">
        <v>198</v>
      </c>
      <c r="S2268" s="5">
        <v>-100</v>
      </c>
      <c r="T2268" s="5">
        <f t="shared" si="250"/>
        <v>50.505050505050505</v>
      </c>
      <c r="U2268" s="5">
        <v>98</v>
      </c>
      <c r="V2268" s="5">
        <v>0</v>
      </c>
      <c r="W2268" s="5">
        <v>0</v>
      </c>
      <c r="X2268" s="5">
        <v>0</v>
      </c>
      <c r="Y2268" s="5">
        <v>98</v>
      </c>
      <c r="Z2268" s="5">
        <v>98</v>
      </c>
      <c r="AA2268" t="s">
        <v>139</v>
      </c>
      <c r="AB2268">
        <v>37.299999999999997</v>
      </c>
      <c r="AC2268">
        <v>3.92</v>
      </c>
      <c r="AD2268" t="s">
        <v>139</v>
      </c>
      <c r="AF2268">
        <v>2281</v>
      </c>
      <c r="AG2268">
        <v>2281</v>
      </c>
      <c r="AI2268" t="s">
        <v>2634</v>
      </c>
      <c r="AJ2268" t="s">
        <v>2635</v>
      </c>
      <c r="AK2268">
        <v>7347514182</v>
      </c>
      <c r="AM2268" t="s">
        <v>143</v>
      </c>
      <c r="AO2268">
        <v>0</v>
      </c>
      <c r="AP2268">
        <v>0</v>
      </c>
      <c r="AT2268">
        <v>98</v>
      </c>
      <c r="BD2268" s="5">
        <v>98</v>
      </c>
      <c r="BE2268">
        <v>98</v>
      </c>
      <c r="BG2268">
        <f t="shared" si="251"/>
        <v>98</v>
      </c>
    </row>
    <row r="2269" spans="1:61" x14ac:dyDescent="0.25">
      <c r="A2269" t="s">
        <v>54</v>
      </c>
      <c r="B2269">
        <v>110027</v>
      </c>
      <c r="C2269" t="s">
        <v>55</v>
      </c>
      <c r="D2269" t="s">
        <v>56</v>
      </c>
      <c r="E2269" s="1">
        <v>45975</v>
      </c>
      <c r="F2269" t="s">
        <v>2636</v>
      </c>
      <c r="G2269" t="s">
        <v>58</v>
      </c>
      <c r="H2269" t="str">
        <f t="shared" si="245"/>
        <v>Aggregator</v>
      </c>
      <c r="I2269">
        <v>7479187484</v>
      </c>
      <c r="J2269">
        <v>18528960</v>
      </c>
      <c r="K2269" s="3">
        <v>45976.114583333336</v>
      </c>
      <c r="L2269">
        <f t="shared" si="246"/>
        <v>15</v>
      </c>
      <c r="M2269" t="str">
        <f t="shared" si="247"/>
        <v>Saturday</v>
      </c>
      <c r="N2269" s="1" t="str">
        <f t="shared" si="248"/>
        <v>November</v>
      </c>
      <c r="O2269" s="2">
        <v>0.11458333333333333</v>
      </c>
      <c r="P2269" s="2" t="str">
        <f t="shared" si="249"/>
        <v>Week 2</v>
      </c>
      <c r="Q2269" t="s">
        <v>59</v>
      </c>
      <c r="R2269" s="5">
        <v>388</v>
      </c>
      <c r="S2269" s="5">
        <v>-100</v>
      </c>
      <c r="T2269" s="5">
        <f t="shared" si="250"/>
        <v>25.773195876288657</v>
      </c>
      <c r="U2269" s="5">
        <v>288</v>
      </c>
      <c r="V2269" s="5">
        <v>32</v>
      </c>
      <c r="W2269" s="5">
        <v>0</v>
      </c>
      <c r="X2269" s="5">
        <v>0</v>
      </c>
      <c r="Y2269" s="5">
        <v>320</v>
      </c>
      <c r="Z2269" s="5">
        <v>320</v>
      </c>
      <c r="AA2269" t="s">
        <v>60</v>
      </c>
      <c r="AB2269">
        <v>67.31</v>
      </c>
      <c r="AC2269">
        <v>10.32</v>
      </c>
      <c r="AD2269" t="s">
        <v>60</v>
      </c>
      <c r="AE2269" t="s">
        <v>56</v>
      </c>
      <c r="AF2269">
        <v>7484</v>
      </c>
      <c r="AG2269">
        <v>7484</v>
      </c>
      <c r="AO2269">
        <v>32</v>
      </c>
      <c r="AP2269">
        <v>0</v>
      </c>
      <c r="AX2269">
        <v>320</v>
      </c>
      <c r="BD2269" s="5">
        <v>320</v>
      </c>
      <c r="BE2269">
        <v>288</v>
      </c>
      <c r="BG2269">
        <f t="shared" si="251"/>
        <v>288</v>
      </c>
      <c r="BI2269">
        <v>32</v>
      </c>
    </row>
    <row r="2270" spans="1:61" x14ac:dyDescent="0.25">
      <c r="A2270" t="s">
        <v>54</v>
      </c>
      <c r="B2270">
        <v>110027</v>
      </c>
      <c r="C2270" t="s">
        <v>55</v>
      </c>
      <c r="D2270" t="s">
        <v>56</v>
      </c>
      <c r="E2270" s="1">
        <v>45975</v>
      </c>
      <c r="F2270" t="s">
        <v>2637</v>
      </c>
      <c r="G2270" t="s">
        <v>58</v>
      </c>
      <c r="H2270" t="str">
        <f t="shared" si="245"/>
        <v>Aggregator</v>
      </c>
      <c r="I2270">
        <v>7483236958</v>
      </c>
      <c r="J2270">
        <v>18528960</v>
      </c>
      <c r="K2270" s="3">
        <v>45976.118055555555</v>
      </c>
      <c r="L2270">
        <f t="shared" si="246"/>
        <v>15</v>
      </c>
      <c r="M2270" t="str">
        <f t="shared" si="247"/>
        <v>Saturday</v>
      </c>
      <c r="N2270" s="1" t="str">
        <f t="shared" si="248"/>
        <v>November</v>
      </c>
      <c r="O2270" s="2">
        <v>0.11805555555555555</v>
      </c>
      <c r="P2270" s="2" t="str">
        <f t="shared" si="249"/>
        <v>Week 2</v>
      </c>
      <c r="Q2270" t="s">
        <v>59</v>
      </c>
      <c r="R2270" s="5">
        <v>223.28</v>
      </c>
      <c r="S2270" s="5">
        <v>-100</v>
      </c>
      <c r="T2270" s="5">
        <f t="shared" si="250"/>
        <v>44.786814761734142</v>
      </c>
      <c r="U2270" s="5">
        <v>123.28</v>
      </c>
      <c r="V2270" s="5">
        <v>32</v>
      </c>
      <c r="W2270" s="5">
        <v>0</v>
      </c>
      <c r="X2270" s="5">
        <v>0</v>
      </c>
      <c r="Y2270" s="5">
        <v>155.28</v>
      </c>
      <c r="Z2270" s="5">
        <v>155.28</v>
      </c>
      <c r="AA2270" t="s">
        <v>60</v>
      </c>
      <c r="AB2270">
        <v>46.82</v>
      </c>
      <c r="AC2270">
        <v>2.64</v>
      </c>
      <c r="AD2270" t="s">
        <v>60</v>
      </c>
      <c r="AE2270" t="s">
        <v>56</v>
      </c>
      <c r="AF2270">
        <v>6958</v>
      </c>
      <c r="AG2270">
        <v>6958</v>
      </c>
      <c r="AO2270">
        <v>32</v>
      </c>
      <c r="AP2270">
        <v>0</v>
      </c>
      <c r="AX2270">
        <v>155.28</v>
      </c>
      <c r="BD2270" s="5">
        <v>155.28</v>
      </c>
      <c r="BE2270">
        <v>123.28</v>
      </c>
      <c r="BG2270">
        <f t="shared" si="251"/>
        <v>123.28</v>
      </c>
      <c r="BI2270">
        <v>32</v>
      </c>
    </row>
    <row r="2271" spans="1:61" x14ac:dyDescent="0.25">
      <c r="A2271" t="s">
        <v>54</v>
      </c>
      <c r="B2271">
        <v>110027</v>
      </c>
      <c r="C2271" t="s">
        <v>55</v>
      </c>
      <c r="D2271" t="s">
        <v>56</v>
      </c>
      <c r="E2271" s="1">
        <v>45975</v>
      </c>
      <c r="F2271" t="s">
        <v>2638</v>
      </c>
      <c r="G2271" t="s">
        <v>63</v>
      </c>
      <c r="H2271" t="str">
        <f t="shared" si="245"/>
        <v>Aggregator</v>
      </c>
      <c r="I2271">
        <v>222125000000000</v>
      </c>
      <c r="J2271">
        <v>29811</v>
      </c>
      <c r="K2271" s="3">
        <v>45976.121527777781</v>
      </c>
      <c r="L2271">
        <f t="shared" si="246"/>
        <v>15</v>
      </c>
      <c r="M2271" t="str">
        <f t="shared" si="247"/>
        <v>Saturday</v>
      </c>
      <c r="N2271" s="1" t="str">
        <f t="shared" si="248"/>
        <v>November</v>
      </c>
      <c r="O2271" s="2">
        <v>0.12152777777777778</v>
      </c>
      <c r="P2271" s="2" t="str">
        <f t="shared" si="249"/>
        <v>Week 2</v>
      </c>
      <c r="Q2271" t="s">
        <v>59</v>
      </c>
      <c r="R2271" s="5">
        <v>248</v>
      </c>
      <c r="S2271" s="5">
        <v>-75</v>
      </c>
      <c r="T2271" s="5">
        <f t="shared" si="250"/>
        <v>30.241935483870968</v>
      </c>
      <c r="U2271" s="5">
        <v>173</v>
      </c>
      <c r="V2271" s="5">
        <v>32</v>
      </c>
      <c r="W2271" s="5">
        <v>0</v>
      </c>
      <c r="X2271" s="5">
        <v>0</v>
      </c>
      <c r="Y2271" s="5">
        <v>205</v>
      </c>
      <c r="Z2271" s="5">
        <v>205</v>
      </c>
      <c r="AA2271" t="s">
        <v>64</v>
      </c>
      <c r="AB2271">
        <v>51.69</v>
      </c>
      <c r="AC2271">
        <v>5.01</v>
      </c>
      <c r="AD2271" t="s">
        <v>64</v>
      </c>
      <c r="AE2271" t="s">
        <v>56</v>
      </c>
      <c r="AF2271">
        <v>7001</v>
      </c>
      <c r="AG2271">
        <v>7001</v>
      </c>
      <c r="AO2271">
        <v>32</v>
      </c>
      <c r="AP2271">
        <v>0</v>
      </c>
      <c r="AW2271">
        <v>205</v>
      </c>
      <c r="BD2271" s="5">
        <v>205</v>
      </c>
      <c r="BE2271">
        <v>173</v>
      </c>
      <c r="BG2271">
        <f t="shared" si="251"/>
        <v>173</v>
      </c>
      <c r="BH2271">
        <v>32</v>
      </c>
    </row>
    <row r="2272" spans="1:61" x14ac:dyDescent="0.25">
      <c r="A2272" t="s">
        <v>54</v>
      </c>
      <c r="B2272">
        <v>110027</v>
      </c>
      <c r="C2272" t="s">
        <v>55</v>
      </c>
      <c r="D2272" t="s">
        <v>56</v>
      </c>
      <c r="E2272" s="1">
        <v>45975</v>
      </c>
      <c r="F2272" t="s">
        <v>2639</v>
      </c>
      <c r="G2272" t="s">
        <v>63</v>
      </c>
      <c r="H2272" t="str">
        <f t="shared" si="245"/>
        <v>Aggregator</v>
      </c>
      <c r="I2272">
        <v>222126000000000</v>
      </c>
      <c r="J2272">
        <v>29811</v>
      </c>
      <c r="K2272" s="3">
        <v>45976.12777777778</v>
      </c>
      <c r="L2272">
        <f t="shared" si="246"/>
        <v>15</v>
      </c>
      <c r="M2272" t="str">
        <f t="shared" si="247"/>
        <v>Saturday</v>
      </c>
      <c r="N2272" s="1" t="str">
        <f t="shared" si="248"/>
        <v>November</v>
      </c>
      <c r="O2272" s="2">
        <v>0.12777777777777777</v>
      </c>
      <c r="P2272" s="2" t="str">
        <f t="shared" si="249"/>
        <v>Week 2</v>
      </c>
      <c r="Q2272" t="s">
        <v>59</v>
      </c>
      <c r="R2272" s="5">
        <v>333.66</v>
      </c>
      <c r="S2272" s="5">
        <v>-74.989999999999995</v>
      </c>
      <c r="T2272" s="5">
        <f t="shared" si="250"/>
        <v>22.474974524965528</v>
      </c>
      <c r="U2272" s="5">
        <v>258.67</v>
      </c>
      <c r="V2272" s="5">
        <v>32</v>
      </c>
      <c r="W2272" s="5">
        <v>0</v>
      </c>
      <c r="X2272" s="5">
        <v>0.33</v>
      </c>
      <c r="Y2272" s="5">
        <v>291</v>
      </c>
      <c r="Z2272" s="5">
        <v>291</v>
      </c>
      <c r="AA2272" t="s">
        <v>64</v>
      </c>
      <c r="AB2272">
        <v>74.19</v>
      </c>
      <c r="AC2272">
        <v>3.15</v>
      </c>
      <c r="AD2272" t="s">
        <v>64</v>
      </c>
      <c r="AE2272" t="s">
        <v>56</v>
      </c>
      <c r="AF2272">
        <v>2394</v>
      </c>
      <c r="AG2272">
        <v>2394</v>
      </c>
      <c r="AO2272">
        <v>32</v>
      </c>
      <c r="AP2272">
        <v>0</v>
      </c>
      <c r="AW2272">
        <v>291</v>
      </c>
      <c r="BD2272" s="5">
        <v>291</v>
      </c>
      <c r="BE2272">
        <v>258.67</v>
      </c>
      <c r="BG2272">
        <f t="shared" si="251"/>
        <v>258.67</v>
      </c>
      <c r="BH2272">
        <v>32</v>
      </c>
    </row>
    <row r="2273" spans="1:61" x14ac:dyDescent="0.25">
      <c r="A2273" t="s">
        <v>54</v>
      </c>
      <c r="B2273">
        <v>110027</v>
      </c>
      <c r="C2273" t="s">
        <v>55</v>
      </c>
      <c r="D2273" t="s">
        <v>56</v>
      </c>
      <c r="E2273" s="1">
        <v>45975</v>
      </c>
      <c r="F2273" t="s">
        <v>2640</v>
      </c>
      <c r="G2273" t="s">
        <v>63</v>
      </c>
      <c r="H2273" t="str">
        <f t="shared" si="245"/>
        <v>Aggregator</v>
      </c>
      <c r="I2273">
        <v>222127000000000</v>
      </c>
      <c r="J2273">
        <v>29811</v>
      </c>
      <c r="K2273" s="3">
        <v>45976.142361111109</v>
      </c>
      <c r="L2273">
        <f t="shared" si="246"/>
        <v>15</v>
      </c>
      <c r="M2273" t="str">
        <f t="shared" si="247"/>
        <v>Saturday</v>
      </c>
      <c r="N2273" s="1" t="str">
        <f t="shared" si="248"/>
        <v>November</v>
      </c>
      <c r="O2273" s="2">
        <v>0.1423611111111111</v>
      </c>
      <c r="P2273" s="2" t="str">
        <f t="shared" si="249"/>
        <v>Week 2</v>
      </c>
      <c r="Q2273" t="s">
        <v>59</v>
      </c>
      <c r="R2273" s="5">
        <v>593.66</v>
      </c>
      <c r="S2273" s="5">
        <v>-123.75</v>
      </c>
      <c r="T2273" s="5">
        <f t="shared" si="250"/>
        <v>20.845264966479128</v>
      </c>
      <c r="U2273" s="5">
        <v>469.91</v>
      </c>
      <c r="V2273" s="5">
        <v>32</v>
      </c>
      <c r="W2273" s="5">
        <v>0</v>
      </c>
      <c r="X2273" s="5">
        <v>0.09</v>
      </c>
      <c r="Y2273" s="5">
        <v>502</v>
      </c>
      <c r="Z2273" s="5">
        <v>502</v>
      </c>
      <c r="AA2273" t="s">
        <v>64</v>
      </c>
      <c r="AB2273">
        <v>124.68</v>
      </c>
      <c r="AC2273">
        <v>13.2</v>
      </c>
      <c r="AD2273" t="s">
        <v>64</v>
      </c>
      <c r="AE2273" t="s">
        <v>56</v>
      </c>
      <c r="AF2273">
        <v>515</v>
      </c>
      <c r="AG2273">
        <v>515</v>
      </c>
      <c r="AO2273">
        <v>32</v>
      </c>
      <c r="AP2273">
        <v>0</v>
      </c>
      <c r="AW2273">
        <v>502</v>
      </c>
      <c r="BD2273" s="5">
        <v>502</v>
      </c>
      <c r="BE2273">
        <v>469.91</v>
      </c>
      <c r="BG2273">
        <f t="shared" si="251"/>
        <v>469.91</v>
      </c>
      <c r="BH2273">
        <v>32</v>
      </c>
    </row>
    <row r="2274" spans="1:61" x14ac:dyDescent="0.25">
      <c r="A2274" t="s">
        <v>54</v>
      </c>
      <c r="B2274">
        <v>110027</v>
      </c>
      <c r="C2274" t="s">
        <v>55</v>
      </c>
      <c r="D2274" t="s">
        <v>56</v>
      </c>
      <c r="E2274" s="1">
        <v>45975</v>
      </c>
      <c r="F2274" t="s">
        <v>2641</v>
      </c>
      <c r="G2274" t="s">
        <v>63</v>
      </c>
      <c r="H2274" t="str">
        <f t="shared" si="245"/>
        <v>Aggregator</v>
      </c>
      <c r="I2274">
        <v>222128000000000</v>
      </c>
      <c r="J2274">
        <v>29811</v>
      </c>
      <c r="K2274" s="3">
        <v>45976.157638888886</v>
      </c>
      <c r="L2274">
        <f t="shared" si="246"/>
        <v>15</v>
      </c>
      <c r="M2274" t="str">
        <f t="shared" si="247"/>
        <v>Saturday</v>
      </c>
      <c r="N2274" s="1" t="str">
        <f t="shared" si="248"/>
        <v>November</v>
      </c>
      <c r="O2274" s="2">
        <v>0.15763888888888888</v>
      </c>
      <c r="P2274" s="2" t="str">
        <f t="shared" si="249"/>
        <v>Week 2</v>
      </c>
      <c r="Q2274" t="s">
        <v>59</v>
      </c>
      <c r="R2274" s="5">
        <v>667</v>
      </c>
      <c r="S2274" s="5">
        <v>-93.75</v>
      </c>
      <c r="T2274" s="5">
        <f t="shared" si="250"/>
        <v>14.055472263868065</v>
      </c>
      <c r="U2274" s="5">
        <v>573.25</v>
      </c>
      <c r="V2274" s="5">
        <v>32</v>
      </c>
      <c r="W2274" s="5">
        <v>0</v>
      </c>
      <c r="X2274" s="5">
        <v>-0.25</v>
      </c>
      <c r="Y2274" s="5">
        <v>605</v>
      </c>
      <c r="Z2274" s="5">
        <v>605</v>
      </c>
      <c r="AA2274" t="s">
        <v>64</v>
      </c>
      <c r="AB2274">
        <v>138.9</v>
      </c>
      <c r="AC2274">
        <v>9.7799999999999994</v>
      </c>
      <c r="AD2274" t="s">
        <v>64</v>
      </c>
      <c r="AE2274" t="s">
        <v>56</v>
      </c>
      <c r="AF2274">
        <v>357</v>
      </c>
      <c r="AG2274">
        <v>357</v>
      </c>
      <c r="AO2274">
        <v>32</v>
      </c>
      <c r="AP2274">
        <v>0</v>
      </c>
      <c r="AW2274">
        <v>605</v>
      </c>
      <c r="BD2274" s="5">
        <v>605</v>
      </c>
      <c r="BE2274">
        <v>573.25</v>
      </c>
      <c r="BG2274">
        <f t="shared" si="251"/>
        <v>573.25</v>
      </c>
      <c r="BH2274">
        <v>32</v>
      </c>
    </row>
    <row r="2275" spans="1:61" x14ac:dyDescent="0.25">
      <c r="A2275" t="s">
        <v>54</v>
      </c>
      <c r="B2275">
        <v>110027</v>
      </c>
      <c r="C2275" t="s">
        <v>55</v>
      </c>
      <c r="D2275" t="s">
        <v>56</v>
      </c>
      <c r="E2275" s="1">
        <v>45975</v>
      </c>
      <c r="F2275" t="s">
        <v>2642</v>
      </c>
      <c r="G2275" t="s">
        <v>63</v>
      </c>
      <c r="H2275" t="str">
        <f t="shared" si="245"/>
        <v>Aggregator</v>
      </c>
      <c r="I2275">
        <v>222128000000000</v>
      </c>
      <c r="J2275">
        <v>29811</v>
      </c>
      <c r="K2275" s="3">
        <v>45976.160416666666</v>
      </c>
      <c r="L2275">
        <f t="shared" si="246"/>
        <v>15</v>
      </c>
      <c r="M2275" t="str">
        <f t="shared" si="247"/>
        <v>Saturday</v>
      </c>
      <c r="N2275" s="1" t="str">
        <f t="shared" si="248"/>
        <v>November</v>
      </c>
      <c r="O2275" s="2">
        <v>0.16041666666666668</v>
      </c>
      <c r="P2275" s="2" t="str">
        <f t="shared" si="249"/>
        <v>Week 2</v>
      </c>
      <c r="Q2275" t="s">
        <v>59</v>
      </c>
      <c r="R2275" s="5">
        <v>657</v>
      </c>
      <c r="S2275" s="5">
        <v>-268.74</v>
      </c>
      <c r="T2275" s="5">
        <f t="shared" si="250"/>
        <v>40.904109589041099</v>
      </c>
      <c r="U2275" s="5">
        <v>388.26</v>
      </c>
      <c r="V2275" s="5">
        <v>32</v>
      </c>
      <c r="W2275" s="5">
        <v>0</v>
      </c>
      <c r="X2275" s="5">
        <v>-0.26</v>
      </c>
      <c r="Y2275" s="5">
        <v>420</v>
      </c>
      <c r="Z2275" s="5">
        <v>420</v>
      </c>
      <c r="AA2275" t="s">
        <v>64</v>
      </c>
      <c r="AB2275">
        <v>123.79</v>
      </c>
      <c r="AC2275">
        <v>9.5500000000000007</v>
      </c>
      <c r="AD2275" t="s">
        <v>64</v>
      </c>
      <c r="AE2275" t="s">
        <v>56</v>
      </c>
      <c r="AF2275">
        <v>3096</v>
      </c>
      <c r="AG2275">
        <v>3096</v>
      </c>
      <c r="AO2275">
        <v>32</v>
      </c>
      <c r="AP2275">
        <v>0</v>
      </c>
      <c r="AW2275">
        <v>420</v>
      </c>
      <c r="BD2275" s="5">
        <v>420</v>
      </c>
      <c r="BE2275">
        <v>388.26</v>
      </c>
      <c r="BG2275">
        <f t="shared" si="251"/>
        <v>388.26</v>
      </c>
      <c r="BH2275">
        <v>32</v>
      </c>
    </row>
    <row r="2276" spans="1:61" x14ac:dyDescent="0.25">
      <c r="A2276" t="s">
        <v>54</v>
      </c>
      <c r="B2276">
        <v>110027</v>
      </c>
      <c r="C2276" t="s">
        <v>55</v>
      </c>
      <c r="D2276" t="s">
        <v>56</v>
      </c>
      <c r="E2276" s="1">
        <v>45975</v>
      </c>
      <c r="F2276" t="s">
        <v>2643</v>
      </c>
      <c r="G2276" t="s">
        <v>63</v>
      </c>
      <c r="H2276" t="str">
        <f t="shared" si="245"/>
        <v>Aggregator</v>
      </c>
      <c r="I2276">
        <v>222129000000000</v>
      </c>
      <c r="J2276">
        <v>29811</v>
      </c>
      <c r="K2276" s="3">
        <v>45976.168055555558</v>
      </c>
      <c r="L2276">
        <f t="shared" si="246"/>
        <v>15</v>
      </c>
      <c r="M2276" t="str">
        <f t="shared" si="247"/>
        <v>Saturday</v>
      </c>
      <c r="N2276" s="1" t="str">
        <f t="shared" si="248"/>
        <v>November</v>
      </c>
      <c r="O2276" s="2">
        <v>0.16805555555555557</v>
      </c>
      <c r="P2276" s="2" t="str">
        <f t="shared" si="249"/>
        <v>Week 2</v>
      </c>
      <c r="Q2276" t="s">
        <v>59</v>
      </c>
      <c r="R2276" s="5">
        <v>208</v>
      </c>
      <c r="S2276" s="5">
        <v>-50</v>
      </c>
      <c r="T2276" s="5">
        <f t="shared" si="250"/>
        <v>24.03846153846154</v>
      </c>
      <c r="U2276" s="5">
        <v>158</v>
      </c>
      <c r="V2276" s="5">
        <v>32</v>
      </c>
      <c r="W2276" s="5">
        <v>0</v>
      </c>
      <c r="X2276" s="5">
        <v>0</v>
      </c>
      <c r="Y2276" s="5">
        <v>190</v>
      </c>
      <c r="Z2276" s="5">
        <v>190</v>
      </c>
      <c r="AA2276" t="s">
        <v>64</v>
      </c>
      <c r="AB2276">
        <v>38.31</v>
      </c>
      <c r="AC2276">
        <v>3.92</v>
      </c>
      <c r="AD2276" t="s">
        <v>64</v>
      </c>
      <c r="AE2276" t="s">
        <v>56</v>
      </c>
      <c r="AF2276">
        <v>4325</v>
      </c>
      <c r="AG2276">
        <v>4325</v>
      </c>
      <c r="AO2276">
        <v>32</v>
      </c>
      <c r="AP2276">
        <v>0</v>
      </c>
      <c r="AW2276">
        <v>190</v>
      </c>
      <c r="BD2276" s="5">
        <v>190</v>
      </c>
      <c r="BE2276">
        <v>158</v>
      </c>
      <c r="BG2276">
        <f t="shared" si="251"/>
        <v>158</v>
      </c>
      <c r="BH2276">
        <v>32</v>
      </c>
    </row>
    <row r="2277" spans="1:61" x14ac:dyDescent="0.25">
      <c r="A2277" t="s">
        <v>54</v>
      </c>
      <c r="B2277">
        <v>110027</v>
      </c>
      <c r="C2277" t="s">
        <v>55</v>
      </c>
      <c r="D2277" t="s">
        <v>56</v>
      </c>
      <c r="E2277" s="1">
        <v>45975</v>
      </c>
      <c r="F2277" t="s">
        <v>2644</v>
      </c>
      <c r="G2277" t="s">
        <v>58</v>
      </c>
      <c r="H2277" t="str">
        <f t="shared" si="245"/>
        <v>Aggregator</v>
      </c>
      <c r="I2277">
        <v>7467327338</v>
      </c>
      <c r="J2277">
        <v>18528960</v>
      </c>
      <c r="K2277" s="3">
        <v>45976.181250000001</v>
      </c>
      <c r="L2277">
        <f t="shared" si="246"/>
        <v>15</v>
      </c>
      <c r="M2277" t="str">
        <f t="shared" si="247"/>
        <v>Saturday</v>
      </c>
      <c r="N2277" s="1" t="str">
        <f t="shared" si="248"/>
        <v>November</v>
      </c>
      <c r="O2277" s="2">
        <v>0.18124999999999999</v>
      </c>
      <c r="P2277" s="2" t="str">
        <f t="shared" si="249"/>
        <v>Week 2</v>
      </c>
      <c r="Q2277" t="s">
        <v>59</v>
      </c>
      <c r="R2277" s="5">
        <v>1021</v>
      </c>
      <c r="S2277" s="5">
        <v>-125</v>
      </c>
      <c r="T2277" s="5">
        <f t="shared" si="250"/>
        <v>12.242899118511264</v>
      </c>
      <c r="U2277" s="5">
        <v>896</v>
      </c>
      <c r="V2277" s="5">
        <v>32</v>
      </c>
      <c r="W2277" s="5">
        <v>0</v>
      </c>
      <c r="X2277" s="5">
        <v>0</v>
      </c>
      <c r="Y2277" s="5">
        <v>928</v>
      </c>
      <c r="Z2277" s="5">
        <v>928</v>
      </c>
      <c r="AA2277" t="s">
        <v>60</v>
      </c>
      <c r="AB2277">
        <v>230.77</v>
      </c>
      <c r="AC2277">
        <v>14.65</v>
      </c>
      <c r="AD2277" t="s">
        <v>60</v>
      </c>
      <c r="AE2277" t="s">
        <v>56</v>
      </c>
      <c r="AF2277">
        <v>7338</v>
      </c>
      <c r="AG2277">
        <v>7338</v>
      </c>
      <c r="AO2277">
        <v>32</v>
      </c>
      <c r="AP2277">
        <v>0</v>
      </c>
      <c r="AX2277">
        <v>928</v>
      </c>
      <c r="BD2277" s="5">
        <v>928</v>
      </c>
      <c r="BE2277">
        <v>896</v>
      </c>
      <c r="BG2277">
        <f t="shared" si="251"/>
        <v>896</v>
      </c>
      <c r="BI2277">
        <v>32</v>
      </c>
    </row>
    <row r="2278" spans="1:61" x14ac:dyDescent="0.25">
      <c r="A2278" t="s">
        <v>54</v>
      </c>
      <c r="B2278">
        <v>110027</v>
      </c>
      <c r="C2278" t="s">
        <v>55</v>
      </c>
      <c r="D2278" t="s">
        <v>56</v>
      </c>
      <c r="E2278" s="1">
        <v>45975</v>
      </c>
      <c r="F2278" t="s">
        <v>2645</v>
      </c>
      <c r="G2278" t="s">
        <v>58</v>
      </c>
      <c r="H2278" t="str">
        <f t="shared" si="245"/>
        <v>Aggregator</v>
      </c>
      <c r="I2278">
        <v>7478844510</v>
      </c>
      <c r="J2278">
        <v>18528960</v>
      </c>
      <c r="K2278" s="3">
        <v>45976.191666666666</v>
      </c>
      <c r="L2278">
        <f t="shared" si="246"/>
        <v>15</v>
      </c>
      <c r="M2278" t="str">
        <f t="shared" si="247"/>
        <v>Saturday</v>
      </c>
      <c r="N2278" s="1" t="str">
        <f t="shared" si="248"/>
        <v>November</v>
      </c>
      <c r="O2278" s="2">
        <v>0.19166666666666668</v>
      </c>
      <c r="P2278" s="2" t="str">
        <f t="shared" si="249"/>
        <v>Week 2</v>
      </c>
      <c r="Q2278" t="s">
        <v>59</v>
      </c>
      <c r="R2278" s="5">
        <v>349</v>
      </c>
      <c r="S2278" s="5">
        <v>-100</v>
      </c>
      <c r="T2278" s="5">
        <f t="shared" si="250"/>
        <v>28.653295128939828</v>
      </c>
      <c r="U2278" s="5">
        <v>249</v>
      </c>
      <c r="V2278" s="5">
        <v>32</v>
      </c>
      <c r="W2278" s="5">
        <v>0</v>
      </c>
      <c r="X2278" s="5">
        <v>0</v>
      </c>
      <c r="Y2278" s="5">
        <v>281</v>
      </c>
      <c r="Z2278" s="5">
        <v>281</v>
      </c>
      <c r="AA2278" t="s">
        <v>60</v>
      </c>
      <c r="AB2278">
        <v>83.98</v>
      </c>
      <c r="AC2278">
        <v>5.01</v>
      </c>
      <c r="AD2278" t="s">
        <v>60</v>
      </c>
      <c r="AE2278" t="s">
        <v>56</v>
      </c>
      <c r="AF2278">
        <v>4510</v>
      </c>
      <c r="AG2278">
        <v>4510</v>
      </c>
      <c r="AO2278">
        <v>32</v>
      </c>
      <c r="AP2278">
        <v>0</v>
      </c>
      <c r="AX2278">
        <v>281</v>
      </c>
      <c r="BD2278" s="5">
        <v>281</v>
      </c>
      <c r="BE2278">
        <v>249</v>
      </c>
      <c r="BG2278">
        <f t="shared" si="251"/>
        <v>249</v>
      </c>
      <c r="BI2278">
        <v>32</v>
      </c>
    </row>
    <row r="2279" spans="1:61" x14ac:dyDescent="0.25">
      <c r="A2279" t="s">
        <v>54</v>
      </c>
      <c r="B2279">
        <v>110027</v>
      </c>
      <c r="C2279" t="s">
        <v>55</v>
      </c>
      <c r="D2279" t="s">
        <v>56</v>
      </c>
      <c r="E2279" s="1">
        <v>45975</v>
      </c>
      <c r="F2279" t="s">
        <v>2646</v>
      </c>
      <c r="G2279" t="s">
        <v>63</v>
      </c>
      <c r="H2279" t="str">
        <f t="shared" si="245"/>
        <v>Aggregator</v>
      </c>
      <c r="I2279">
        <v>222132000000000</v>
      </c>
      <c r="J2279">
        <v>29811</v>
      </c>
      <c r="K2279" s="3">
        <v>45976.196527777778</v>
      </c>
      <c r="L2279">
        <f t="shared" si="246"/>
        <v>15</v>
      </c>
      <c r="M2279" t="str">
        <f t="shared" si="247"/>
        <v>Saturday</v>
      </c>
      <c r="N2279" s="1" t="str">
        <f t="shared" si="248"/>
        <v>November</v>
      </c>
      <c r="O2279" s="2">
        <v>0.19652777777777777</v>
      </c>
      <c r="P2279" s="2" t="str">
        <f t="shared" si="249"/>
        <v>Week 2</v>
      </c>
      <c r="Q2279" t="s">
        <v>59</v>
      </c>
      <c r="R2279" s="5">
        <v>488</v>
      </c>
      <c r="S2279" s="5">
        <v>-93.75</v>
      </c>
      <c r="T2279" s="5">
        <f t="shared" si="250"/>
        <v>19.21106557377049</v>
      </c>
      <c r="U2279" s="5">
        <v>394.25</v>
      </c>
      <c r="V2279" s="5">
        <v>32</v>
      </c>
      <c r="W2279" s="5">
        <v>0</v>
      </c>
      <c r="X2279" s="5">
        <v>-0.25</v>
      </c>
      <c r="Y2279" s="5">
        <v>426</v>
      </c>
      <c r="Z2279" s="5">
        <v>426</v>
      </c>
      <c r="AA2279" t="s">
        <v>64</v>
      </c>
      <c r="AB2279">
        <v>92.88</v>
      </c>
      <c r="AC2279">
        <v>8.15</v>
      </c>
      <c r="AD2279" t="s">
        <v>64</v>
      </c>
      <c r="AE2279" t="s">
        <v>56</v>
      </c>
      <c r="AF2279">
        <v>2739</v>
      </c>
      <c r="AG2279">
        <v>2739</v>
      </c>
      <c r="AO2279">
        <v>32</v>
      </c>
      <c r="AP2279">
        <v>0</v>
      </c>
      <c r="AW2279">
        <v>426</v>
      </c>
      <c r="BD2279" s="5">
        <v>426</v>
      </c>
      <c r="BE2279">
        <v>394.25</v>
      </c>
      <c r="BG2279">
        <f t="shared" si="251"/>
        <v>394.25</v>
      </c>
      <c r="BH2279">
        <v>32</v>
      </c>
    </row>
    <row r="2280" spans="1:61" x14ac:dyDescent="0.25">
      <c r="A2280" t="s">
        <v>54</v>
      </c>
      <c r="B2280">
        <v>110027</v>
      </c>
      <c r="C2280" t="s">
        <v>55</v>
      </c>
      <c r="D2280" t="s">
        <v>56</v>
      </c>
      <c r="E2280" s="1">
        <v>45975</v>
      </c>
      <c r="F2280" t="s">
        <v>2647</v>
      </c>
      <c r="G2280" t="s">
        <v>63</v>
      </c>
      <c r="H2280" t="str">
        <f t="shared" si="245"/>
        <v>Aggregator</v>
      </c>
      <c r="I2280">
        <v>222132000000000</v>
      </c>
      <c r="J2280">
        <v>29811</v>
      </c>
      <c r="K2280" s="3">
        <v>45976.196527777778</v>
      </c>
      <c r="L2280">
        <f t="shared" si="246"/>
        <v>15</v>
      </c>
      <c r="M2280" t="str">
        <f t="shared" si="247"/>
        <v>Saturday</v>
      </c>
      <c r="N2280" s="1" t="str">
        <f t="shared" si="248"/>
        <v>November</v>
      </c>
      <c r="O2280" s="2">
        <v>0.19652777777777777</v>
      </c>
      <c r="P2280" s="2" t="str">
        <f t="shared" si="249"/>
        <v>Week 2</v>
      </c>
      <c r="Q2280" t="s">
        <v>59</v>
      </c>
      <c r="R2280" s="5">
        <v>357</v>
      </c>
      <c r="S2280" s="5">
        <v>-93.75</v>
      </c>
      <c r="T2280" s="5">
        <f t="shared" si="250"/>
        <v>26.260504201680675</v>
      </c>
      <c r="U2280" s="5">
        <v>263.25</v>
      </c>
      <c r="V2280" s="5">
        <v>32</v>
      </c>
      <c r="W2280" s="5">
        <v>0</v>
      </c>
      <c r="X2280" s="5">
        <v>-0.25</v>
      </c>
      <c r="Y2280" s="5">
        <v>295</v>
      </c>
      <c r="Z2280" s="5">
        <v>295</v>
      </c>
      <c r="AA2280" t="s">
        <v>64</v>
      </c>
      <c r="AB2280">
        <v>77.34</v>
      </c>
      <c r="AC2280">
        <v>4.26</v>
      </c>
      <c r="AD2280" t="s">
        <v>64</v>
      </c>
      <c r="AE2280" t="s">
        <v>56</v>
      </c>
      <c r="AF2280">
        <v>344</v>
      </c>
      <c r="AG2280">
        <v>344</v>
      </c>
      <c r="AO2280">
        <v>32</v>
      </c>
      <c r="AP2280">
        <v>0</v>
      </c>
      <c r="AW2280">
        <v>295</v>
      </c>
      <c r="BD2280" s="5">
        <v>295</v>
      </c>
      <c r="BE2280">
        <v>263.25</v>
      </c>
      <c r="BG2280">
        <f t="shared" si="251"/>
        <v>263.25</v>
      </c>
      <c r="BH2280">
        <v>32</v>
      </c>
    </row>
    <row r="2281" spans="1:61" x14ac:dyDescent="0.25">
      <c r="A2281" t="s">
        <v>54</v>
      </c>
      <c r="B2281">
        <v>110027</v>
      </c>
      <c r="C2281" t="s">
        <v>55</v>
      </c>
      <c r="D2281" t="s">
        <v>56</v>
      </c>
      <c r="E2281" s="1">
        <v>45975</v>
      </c>
      <c r="F2281" t="s">
        <v>2648</v>
      </c>
      <c r="G2281" t="s">
        <v>63</v>
      </c>
      <c r="H2281" t="str">
        <f t="shared" si="245"/>
        <v>Aggregator</v>
      </c>
      <c r="I2281">
        <v>222132000000000</v>
      </c>
      <c r="J2281">
        <v>29811</v>
      </c>
      <c r="K2281" s="3">
        <v>45976.198611111111</v>
      </c>
      <c r="L2281">
        <f t="shared" si="246"/>
        <v>15</v>
      </c>
      <c r="M2281" t="str">
        <f t="shared" si="247"/>
        <v>Saturday</v>
      </c>
      <c r="N2281" s="1" t="str">
        <f t="shared" si="248"/>
        <v>November</v>
      </c>
      <c r="O2281" s="2">
        <v>0.1986111111111111</v>
      </c>
      <c r="P2281" s="2" t="str">
        <f t="shared" si="249"/>
        <v>Week 2</v>
      </c>
      <c r="Q2281" t="s">
        <v>59</v>
      </c>
      <c r="R2281" s="5">
        <v>218</v>
      </c>
      <c r="S2281" s="5">
        <v>-90</v>
      </c>
      <c r="T2281" s="5">
        <f t="shared" si="250"/>
        <v>41.284403669724774</v>
      </c>
      <c r="U2281" s="5">
        <v>128</v>
      </c>
      <c r="V2281" s="5">
        <v>32</v>
      </c>
      <c r="W2281" s="5">
        <v>0</v>
      </c>
      <c r="X2281" s="5">
        <v>0</v>
      </c>
      <c r="Y2281" s="5">
        <v>160</v>
      </c>
      <c r="Z2281" s="5">
        <v>160</v>
      </c>
      <c r="AA2281" t="s">
        <v>64</v>
      </c>
      <c r="AB2281">
        <v>50.16</v>
      </c>
      <c r="AC2281">
        <v>3.92</v>
      </c>
      <c r="AD2281" t="s">
        <v>64</v>
      </c>
      <c r="AE2281" t="s">
        <v>56</v>
      </c>
      <c r="AF2281">
        <v>568</v>
      </c>
      <c r="AG2281">
        <v>568</v>
      </c>
      <c r="AO2281">
        <v>32</v>
      </c>
      <c r="AP2281">
        <v>0</v>
      </c>
      <c r="AW2281">
        <v>160</v>
      </c>
      <c r="BD2281" s="5">
        <v>160</v>
      </c>
      <c r="BE2281">
        <v>128</v>
      </c>
      <c r="BG2281">
        <f t="shared" si="251"/>
        <v>128</v>
      </c>
      <c r="BH2281">
        <v>32</v>
      </c>
    </row>
    <row r="2282" spans="1:61" x14ac:dyDescent="0.25">
      <c r="A2282" t="s">
        <v>54</v>
      </c>
      <c r="B2282">
        <v>110027</v>
      </c>
      <c r="C2282" t="s">
        <v>55</v>
      </c>
      <c r="D2282" t="s">
        <v>56</v>
      </c>
      <c r="E2282" s="1">
        <v>45975</v>
      </c>
      <c r="F2282" t="s">
        <v>2649</v>
      </c>
      <c r="G2282" t="s">
        <v>63</v>
      </c>
      <c r="H2282" t="str">
        <f t="shared" si="245"/>
        <v>Aggregator</v>
      </c>
      <c r="I2282">
        <v>222132000000000</v>
      </c>
      <c r="J2282">
        <v>29811</v>
      </c>
      <c r="K2282" s="3">
        <v>45976.199305555558</v>
      </c>
      <c r="L2282">
        <f t="shared" si="246"/>
        <v>15</v>
      </c>
      <c r="M2282" t="str">
        <f t="shared" si="247"/>
        <v>Saturday</v>
      </c>
      <c r="N2282" s="1" t="str">
        <f t="shared" si="248"/>
        <v>November</v>
      </c>
      <c r="O2282" s="2">
        <v>0.19930555555555557</v>
      </c>
      <c r="P2282" s="2" t="str">
        <f t="shared" si="249"/>
        <v>Week 2</v>
      </c>
      <c r="Q2282" t="s">
        <v>59</v>
      </c>
      <c r="R2282" s="5">
        <v>705</v>
      </c>
      <c r="S2282" s="5">
        <v>-141.99</v>
      </c>
      <c r="T2282" s="5">
        <f t="shared" si="250"/>
        <v>20.140425531914897</v>
      </c>
      <c r="U2282" s="5">
        <v>563.01</v>
      </c>
      <c r="V2282" s="5">
        <v>32</v>
      </c>
      <c r="W2282" s="5">
        <v>0</v>
      </c>
      <c r="X2282" s="5">
        <v>-0.01</v>
      </c>
      <c r="Y2282" s="5">
        <v>595</v>
      </c>
      <c r="Z2282" s="5">
        <v>595</v>
      </c>
      <c r="AA2282" t="s">
        <v>64</v>
      </c>
      <c r="AB2282">
        <v>143.77000000000001</v>
      </c>
      <c r="AC2282">
        <v>8.93</v>
      </c>
      <c r="AD2282" t="s">
        <v>64</v>
      </c>
      <c r="AE2282" t="s">
        <v>56</v>
      </c>
      <c r="AF2282">
        <v>9244</v>
      </c>
      <c r="AG2282">
        <v>9244</v>
      </c>
      <c r="AO2282">
        <v>32</v>
      </c>
      <c r="AP2282">
        <v>0</v>
      </c>
      <c r="AW2282">
        <v>595</v>
      </c>
      <c r="BD2282" s="5">
        <v>595</v>
      </c>
      <c r="BE2282">
        <v>563</v>
      </c>
      <c r="BG2282">
        <f t="shared" si="251"/>
        <v>563</v>
      </c>
      <c r="BH2282">
        <v>32</v>
      </c>
    </row>
    <row r="2283" spans="1:61" x14ac:dyDescent="0.25">
      <c r="A2283" t="s">
        <v>54</v>
      </c>
      <c r="B2283">
        <v>110027</v>
      </c>
      <c r="C2283" t="s">
        <v>55</v>
      </c>
      <c r="D2283" t="s">
        <v>56</v>
      </c>
      <c r="E2283" s="1">
        <v>45975</v>
      </c>
      <c r="F2283" t="s">
        <v>2650</v>
      </c>
      <c r="G2283" t="s">
        <v>67</v>
      </c>
      <c r="H2283" t="str">
        <f t="shared" si="245"/>
        <v>Direct Sale</v>
      </c>
      <c r="K2283" s="3">
        <v>45976.2</v>
      </c>
      <c r="L2283">
        <f t="shared" si="246"/>
        <v>15</v>
      </c>
      <c r="M2283" t="str">
        <f t="shared" si="247"/>
        <v>Saturday</v>
      </c>
      <c r="N2283" s="1" t="str">
        <f t="shared" si="248"/>
        <v>November</v>
      </c>
      <c r="O2283" s="2">
        <v>0.2</v>
      </c>
      <c r="P2283" s="2" t="str">
        <f t="shared" si="249"/>
        <v>Week 2</v>
      </c>
      <c r="Q2283" t="s">
        <v>59</v>
      </c>
      <c r="R2283" s="5">
        <v>572.66</v>
      </c>
      <c r="S2283" s="5">
        <v>0</v>
      </c>
      <c r="T2283" s="5">
        <f t="shared" si="250"/>
        <v>0</v>
      </c>
      <c r="U2283" s="5">
        <v>572.66</v>
      </c>
      <c r="V2283" s="5">
        <v>0</v>
      </c>
      <c r="W2283" s="5">
        <v>28.64</v>
      </c>
      <c r="X2283" s="5">
        <v>-0.3</v>
      </c>
      <c r="Y2283" s="5">
        <v>601</v>
      </c>
      <c r="Z2283" s="5">
        <v>601</v>
      </c>
      <c r="AA2283" t="s">
        <v>68</v>
      </c>
      <c r="AB2283">
        <v>135.54</v>
      </c>
      <c r="AC2283">
        <v>9.14</v>
      </c>
      <c r="AD2283" t="s">
        <v>5778</v>
      </c>
      <c r="AE2283" t="s">
        <v>75</v>
      </c>
      <c r="AI2283" t="s">
        <v>89</v>
      </c>
      <c r="AJ2283" t="s">
        <v>56</v>
      </c>
      <c r="AK2283">
        <v>8929758003</v>
      </c>
      <c r="AO2283">
        <v>0</v>
      </c>
      <c r="AP2283">
        <v>0</v>
      </c>
      <c r="AR2283">
        <v>601</v>
      </c>
      <c r="AZ2283">
        <v>572.66</v>
      </c>
      <c r="BA2283">
        <v>14.32</v>
      </c>
      <c r="BB2283">
        <v>572.66</v>
      </c>
      <c r="BC2283">
        <v>14.32</v>
      </c>
      <c r="BD2283" s="5">
        <v>601</v>
      </c>
      <c r="BE2283">
        <v>572.66</v>
      </c>
      <c r="BG2283">
        <f t="shared" si="251"/>
        <v>572.66</v>
      </c>
    </row>
    <row r="2284" spans="1:61" x14ac:dyDescent="0.25">
      <c r="A2284" t="s">
        <v>54</v>
      </c>
      <c r="B2284">
        <v>110027</v>
      </c>
      <c r="C2284" t="s">
        <v>55</v>
      </c>
      <c r="D2284" t="s">
        <v>56</v>
      </c>
      <c r="E2284" s="1">
        <v>45975</v>
      </c>
      <c r="F2284" t="s">
        <v>2651</v>
      </c>
      <c r="G2284" t="s">
        <v>63</v>
      </c>
      <c r="H2284" t="str">
        <f t="shared" si="245"/>
        <v>Aggregator</v>
      </c>
      <c r="I2284">
        <v>222132000000000</v>
      </c>
      <c r="J2284">
        <v>29811</v>
      </c>
      <c r="K2284" s="3">
        <v>45976.20416666667</v>
      </c>
      <c r="L2284">
        <f t="shared" si="246"/>
        <v>15</v>
      </c>
      <c r="M2284" t="str">
        <f t="shared" si="247"/>
        <v>Saturday</v>
      </c>
      <c r="N2284" s="1" t="str">
        <f t="shared" si="248"/>
        <v>November</v>
      </c>
      <c r="O2284" s="2">
        <v>0.20416666666666666</v>
      </c>
      <c r="P2284" s="2" t="str">
        <f t="shared" si="249"/>
        <v>Week 2</v>
      </c>
      <c r="Q2284" t="s">
        <v>59</v>
      </c>
      <c r="R2284" s="5">
        <v>586</v>
      </c>
      <c r="S2284" s="5">
        <v>-113.74</v>
      </c>
      <c r="T2284" s="5">
        <f t="shared" si="250"/>
        <v>19.409556313993175</v>
      </c>
      <c r="U2284" s="5">
        <v>472.26</v>
      </c>
      <c r="V2284" s="5">
        <v>32</v>
      </c>
      <c r="W2284" s="5">
        <v>0</v>
      </c>
      <c r="X2284" s="5">
        <v>-0.26</v>
      </c>
      <c r="Y2284" s="5">
        <v>504</v>
      </c>
      <c r="Z2284" s="5">
        <v>504</v>
      </c>
      <c r="AA2284" t="s">
        <v>64</v>
      </c>
      <c r="AB2284">
        <v>122.43</v>
      </c>
      <c r="AC2284">
        <v>13.09</v>
      </c>
      <c r="AD2284" t="s">
        <v>64</v>
      </c>
      <c r="AE2284" t="s">
        <v>56</v>
      </c>
      <c r="AF2284">
        <v>7514</v>
      </c>
      <c r="AG2284">
        <v>7514</v>
      </c>
      <c r="AO2284">
        <v>32</v>
      </c>
      <c r="AP2284">
        <v>0</v>
      </c>
      <c r="AW2284">
        <v>504</v>
      </c>
      <c r="BD2284" s="5">
        <v>504</v>
      </c>
      <c r="BE2284">
        <v>472.26</v>
      </c>
      <c r="BG2284">
        <f t="shared" si="251"/>
        <v>472.26</v>
      </c>
      <c r="BH2284">
        <v>32</v>
      </c>
    </row>
    <row r="2285" spans="1:61" x14ac:dyDescent="0.25">
      <c r="A2285" t="s">
        <v>54</v>
      </c>
      <c r="B2285">
        <v>110027</v>
      </c>
      <c r="C2285" t="s">
        <v>55</v>
      </c>
      <c r="D2285" t="s">
        <v>56</v>
      </c>
      <c r="E2285" s="1">
        <v>45975</v>
      </c>
      <c r="F2285" t="s">
        <v>2652</v>
      </c>
      <c r="G2285" t="s">
        <v>63</v>
      </c>
      <c r="H2285" t="str">
        <f t="shared" si="245"/>
        <v>Aggregator</v>
      </c>
      <c r="I2285">
        <v>222132000000000</v>
      </c>
      <c r="J2285">
        <v>29811</v>
      </c>
      <c r="K2285" s="3">
        <v>45976.20416666667</v>
      </c>
      <c r="L2285">
        <f t="shared" si="246"/>
        <v>15</v>
      </c>
      <c r="M2285" t="str">
        <f t="shared" si="247"/>
        <v>Saturday</v>
      </c>
      <c r="N2285" s="1" t="str">
        <f t="shared" si="248"/>
        <v>November</v>
      </c>
      <c r="O2285" s="2">
        <v>0.20416666666666666</v>
      </c>
      <c r="P2285" s="2" t="str">
        <f t="shared" si="249"/>
        <v>Week 2</v>
      </c>
      <c r="Q2285" t="s">
        <v>59</v>
      </c>
      <c r="R2285" s="5">
        <v>229</v>
      </c>
      <c r="S2285" s="5">
        <v>-90</v>
      </c>
      <c r="T2285" s="5">
        <f t="shared" si="250"/>
        <v>39.301310043668117</v>
      </c>
      <c r="U2285" s="5">
        <v>139</v>
      </c>
      <c r="V2285" s="5">
        <v>32</v>
      </c>
      <c r="W2285" s="5">
        <v>0</v>
      </c>
      <c r="X2285" s="5">
        <v>0</v>
      </c>
      <c r="Y2285" s="5">
        <v>171</v>
      </c>
      <c r="Z2285" s="5">
        <v>171</v>
      </c>
      <c r="AA2285" t="s">
        <v>64</v>
      </c>
      <c r="AB2285">
        <v>47.03</v>
      </c>
      <c r="AC2285">
        <v>5.01</v>
      </c>
      <c r="AD2285" t="s">
        <v>64</v>
      </c>
      <c r="AE2285" t="s">
        <v>56</v>
      </c>
      <c r="AF2285">
        <v>760</v>
      </c>
      <c r="AG2285">
        <v>760</v>
      </c>
      <c r="AO2285">
        <v>32</v>
      </c>
      <c r="AP2285">
        <v>0</v>
      </c>
      <c r="AW2285">
        <v>171</v>
      </c>
      <c r="BD2285" s="5">
        <v>171</v>
      </c>
      <c r="BE2285">
        <v>139</v>
      </c>
      <c r="BG2285">
        <f t="shared" si="251"/>
        <v>139</v>
      </c>
      <c r="BH2285">
        <v>32</v>
      </c>
    </row>
    <row r="2286" spans="1:61" x14ac:dyDescent="0.25">
      <c r="A2286" t="s">
        <v>54</v>
      </c>
      <c r="B2286">
        <v>110027</v>
      </c>
      <c r="C2286" t="s">
        <v>55</v>
      </c>
      <c r="D2286" t="s">
        <v>56</v>
      </c>
      <c r="E2286" s="1">
        <v>45976</v>
      </c>
      <c r="F2286" t="s">
        <v>2653</v>
      </c>
      <c r="G2286" t="s">
        <v>58</v>
      </c>
      <c r="H2286" t="str">
        <f t="shared" si="245"/>
        <v>Aggregator</v>
      </c>
      <c r="I2286">
        <v>7481680252</v>
      </c>
      <c r="J2286">
        <v>18528960</v>
      </c>
      <c r="K2286" s="3">
        <v>45976.507638888892</v>
      </c>
      <c r="L2286">
        <f t="shared" si="246"/>
        <v>15</v>
      </c>
      <c r="M2286" t="str">
        <f t="shared" si="247"/>
        <v>Saturday</v>
      </c>
      <c r="N2286" s="1" t="str">
        <f t="shared" si="248"/>
        <v>November</v>
      </c>
      <c r="O2286" s="2">
        <v>0.50763888888888886</v>
      </c>
      <c r="P2286" s="2" t="str">
        <f t="shared" si="249"/>
        <v>Week 2</v>
      </c>
      <c r="Q2286" t="s">
        <v>59</v>
      </c>
      <c r="R2286" s="5">
        <v>1146.01</v>
      </c>
      <c r="S2286" s="5">
        <v>-140.01</v>
      </c>
      <c r="T2286" s="5">
        <f t="shared" si="250"/>
        <v>12.217170879835255</v>
      </c>
      <c r="U2286" s="5">
        <v>1006</v>
      </c>
      <c r="V2286" s="5">
        <v>32</v>
      </c>
      <c r="W2286" s="5">
        <v>0</v>
      </c>
      <c r="X2286" s="5">
        <v>0</v>
      </c>
      <c r="Y2286" s="5">
        <v>1038</v>
      </c>
      <c r="Z2286" s="5">
        <v>1038</v>
      </c>
      <c r="AA2286" t="s">
        <v>60</v>
      </c>
      <c r="AB2286">
        <v>191.02</v>
      </c>
      <c r="AC2286">
        <v>39.869999999999997</v>
      </c>
      <c r="AD2286" t="s">
        <v>60</v>
      </c>
      <c r="AE2286" t="s">
        <v>56</v>
      </c>
      <c r="AF2286">
        <v>252</v>
      </c>
      <c r="AG2286">
        <v>252</v>
      </c>
      <c r="AO2286">
        <v>32</v>
      </c>
      <c r="AP2286">
        <v>0</v>
      </c>
      <c r="AX2286">
        <v>1038</v>
      </c>
      <c r="BD2286" s="5">
        <v>1038</v>
      </c>
      <c r="BE2286">
        <v>1005.99</v>
      </c>
      <c r="BG2286">
        <f t="shared" si="251"/>
        <v>1005.99</v>
      </c>
      <c r="BI2286">
        <v>32</v>
      </c>
    </row>
    <row r="2287" spans="1:61" x14ac:dyDescent="0.25">
      <c r="A2287" t="s">
        <v>54</v>
      </c>
      <c r="B2287">
        <v>110027</v>
      </c>
      <c r="C2287" t="s">
        <v>55</v>
      </c>
      <c r="D2287" t="s">
        <v>56</v>
      </c>
      <c r="E2287" s="1">
        <v>45976</v>
      </c>
      <c r="F2287" t="s">
        <v>2654</v>
      </c>
      <c r="G2287" t="s">
        <v>58</v>
      </c>
      <c r="H2287" t="str">
        <f t="shared" si="245"/>
        <v>Aggregator</v>
      </c>
      <c r="I2287">
        <v>7475683090</v>
      </c>
      <c r="J2287">
        <v>18528960</v>
      </c>
      <c r="K2287" s="3">
        <v>45976.533333333333</v>
      </c>
      <c r="L2287">
        <f t="shared" si="246"/>
        <v>15</v>
      </c>
      <c r="M2287" t="str">
        <f t="shared" si="247"/>
        <v>Saturday</v>
      </c>
      <c r="N2287" s="1" t="str">
        <f t="shared" si="248"/>
        <v>November</v>
      </c>
      <c r="O2287" s="2">
        <v>0.53333333333333333</v>
      </c>
      <c r="P2287" s="2" t="str">
        <f t="shared" si="249"/>
        <v>Week 2</v>
      </c>
      <c r="Q2287" t="s">
        <v>59</v>
      </c>
      <c r="R2287" s="5">
        <v>847</v>
      </c>
      <c r="S2287" s="5">
        <v>-299.5</v>
      </c>
      <c r="T2287" s="5">
        <f t="shared" si="250"/>
        <v>35.36009445100354</v>
      </c>
      <c r="U2287" s="5">
        <v>547.5</v>
      </c>
      <c r="V2287" s="5">
        <v>32</v>
      </c>
      <c r="W2287" s="5">
        <v>0</v>
      </c>
      <c r="X2287" s="5">
        <v>0</v>
      </c>
      <c r="Y2287" s="5">
        <v>579.5</v>
      </c>
      <c r="Z2287" s="5">
        <v>579.5</v>
      </c>
      <c r="AA2287" t="s">
        <v>60</v>
      </c>
      <c r="AB2287">
        <v>137.37</v>
      </c>
      <c r="AC2287">
        <v>8.93</v>
      </c>
      <c r="AD2287" t="s">
        <v>60</v>
      </c>
      <c r="AE2287" t="s">
        <v>56</v>
      </c>
      <c r="AF2287">
        <v>3090</v>
      </c>
      <c r="AG2287">
        <v>3090</v>
      </c>
      <c r="AO2287">
        <v>32</v>
      </c>
      <c r="AP2287">
        <v>0</v>
      </c>
      <c r="AX2287">
        <v>579.5</v>
      </c>
      <c r="BD2287" s="5">
        <v>579.5</v>
      </c>
      <c r="BE2287">
        <v>547.5</v>
      </c>
      <c r="BG2287">
        <f t="shared" si="251"/>
        <v>547.5</v>
      </c>
      <c r="BI2287">
        <v>32</v>
      </c>
    </row>
    <row r="2288" spans="1:61" x14ac:dyDescent="0.25">
      <c r="A2288" t="s">
        <v>54</v>
      </c>
      <c r="B2288">
        <v>110027</v>
      </c>
      <c r="C2288" t="s">
        <v>55</v>
      </c>
      <c r="D2288" t="s">
        <v>56</v>
      </c>
      <c r="E2288" s="1">
        <v>45976</v>
      </c>
      <c r="F2288" t="s">
        <v>2655</v>
      </c>
      <c r="G2288" t="s">
        <v>63</v>
      </c>
      <c r="H2288" t="str">
        <f t="shared" si="245"/>
        <v>Aggregator</v>
      </c>
      <c r="I2288">
        <v>222162000000000</v>
      </c>
      <c r="J2288">
        <v>29811</v>
      </c>
      <c r="K2288" s="3">
        <v>45976.543055555558</v>
      </c>
      <c r="L2288">
        <f t="shared" si="246"/>
        <v>15</v>
      </c>
      <c r="M2288" t="str">
        <f t="shared" si="247"/>
        <v>Saturday</v>
      </c>
      <c r="N2288" s="1" t="str">
        <f t="shared" si="248"/>
        <v>November</v>
      </c>
      <c r="O2288" s="2">
        <v>0.54305555555555551</v>
      </c>
      <c r="P2288" s="2" t="str">
        <f t="shared" si="249"/>
        <v>Week 2</v>
      </c>
      <c r="Q2288" t="s">
        <v>59</v>
      </c>
      <c r="R2288" s="5">
        <v>488</v>
      </c>
      <c r="S2288" s="5">
        <v>-175</v>
      </c>
      <c r="T2288" s="5">
        <f t="shared" si="250"/>
        <v>35.860655737704917</v>
      </c>
      <c r="U2288" s="5">
        <v>313</v>
      </c>
      <c r="V2288" s="5">
        <v>32</v>
      </c>
      <c r="W2288" s="5">
        <v>0</v>
      </c>
      <c r="X2288" s="5">
        <v>0</v>
      </c>
      <c r="Y2288" s="5">
        <v>345</v>
      </c>
      <c r="Z2288" s="5">
        <v>345</v>
      </c>
      <c r="AA2288" t="s">
        <v>64</v>
      </c>
      <c r="AB2288">
        <v>80.52</v>
      </c>
      <c r="AC2288">
        <v>9.8800000000000008</v>
      </c>
      <c r="AD2288" t="s">
        <v>64</v>
      </c>
      <c r="AE2288" t="s">
        <v>56</v>
      </c>
      <c r="AF2288">
        <v>8275</v>
      </c>
      <c r="AG2288">
        <v>8275</v>
      </c>
      <c r="AO2288">
        <v>32</v>
      </c>
      <c r="AP2288">
        <v>0</v>
      </c>
      <c r="AW2288">
        <v>345</v>
      </c>
      <c r="BD2288" s="5">
        <v>345</v>
      </c>
      <c r="BE2288">
        <v>313</v>
      </c>
      <c r="BG2288">
        <f t="shared" si="251"/>
        <v>313</v>
      </c>
      <c r="BH2288">
        <v>32</v>
      </c>
    </row>
    <row r="2289" spans="1:61" x14ac:dyDescent="0.25">
      <c r="A2289" t="s">
        <v>54</v>
      </c>
      <c r="B2289">
        <v>110027</v>
      </c>
      <c r="C2289" t="s">
        <v>55</v>
      </c>
      <c r="D2289" t="s">
        <v>56</v>
      </c>
      <c r="E2289" s="1">
        <v>45976</v>
      </c>
      <c r="F2289" t="s">
        <v>2656</v>
      </c>
      <c r="G2289" t="s">
        <v>67</v>
      </c>
      <c r="H2289" t="str">
        <f t="shared" si="245"/>
        <v>Direct Sale</v>
      </c>
      <c r="K2289" s="3">
        <v>45976.549305555556</v>
      </c>
      <c r="L2289">
        <f t="shared" si="246"/>
        <v>15</v>
      </c>
      <c r="M2289" t="str">
        <f t="shared" si="247"/>
        <v>Saturday</v>
      </c>
      <c r="N2289" s="1" t="str">
        <f t="shared" si="248"/>
        <v>November</v>
      </c>
      <c r="O2289" s="2">
        <v>0.5493055555555556</v>
      </c>
      <c r="P2289" s="2" t="str">
        <f t="shared" si="249"/>
        <v>Week 2</v>
      </c>
      <c r="Q2289" t="s">
        <v>59</v>
      </c>
      <c r="R2289" s="5">
        <v>279</v>
      </c>
      <c r="S2289" s="5">
        <v>0</v>
      </c>
      <c r="T2289" s="5">
        <f t="shared" si="250"/>
        <v>0</v>
      </c>
      <c r="U2289" s="5">
        <v>279</v>
      </c>
      <c r="V2289" s="5">
        <v>0</v>
      </c>
      <c r="W2289" s="5">
        <v>13.96</v>
      </c>
      <c r="X2289" s="5">
        <v>0.04</v>
      </c>
      <c r="Y2289" s="5">
        <v>293</v>
      </c>
      <c r="Z2289" s="5">
        <v>293</v>
      </c>
      <c r="AA2289" t="s">
        <v>68</v>
      </c>
      <c r="AB2289">
        <v>77.58</v>
      </c>
      <c r="AC2289">
        <v>8.7200000000000006</v>
      </c>
      <c r="AD2289" t="s">
        <v>5778</v>
      </c>
      <c r="AE2289" t="s">
        <v>75</v>
      </c>
      <c r="AI2289" t="s">
        <v>89</v>
      </c>
      <c r="AJ2289" t="s">
        <v>56</v>
      </c>
      <c r="AK2289">
        <v>8929758003</v>
      </c>
      <c r="AO2289">
        <v>0</v>
      </c>
      <c r="AP2289">
        <v>0</v>
      </c>
      <c r="AR2289">
        <v>293</v>
      </c>
      <c r="AZ2289">
        <v>279</v>
      </c>
      <c r="BA2289">
        <v>6.98</v>
      </c>
      <c r="BB2289">
        <v>279</v>
      </c>
      <c r="BC2289">
        <v>6.98</v>
      </c>
      <c r="BD2289" s="5">
        <v>293</v>
      </c>
      <c r="BE2289">
        <v>279</v>
      </c>
      <c r="BG2289">
        <f t="shared" si="251"/>
        <v>279</v>
      </c>
    </row>
    <row r="2290" spans="1:61" x14ac:dyDescent="0.25">
      <c r="A2290" t="s">
        <v>54</v>
      </c>
      <c r="B2290">
        <v>110027</v>
      </c>
      <c r="C2290" t="s">
        <v>55</v>
      </c>
      <c r="D2290" t="s">
        <v>56</v>
      </c>
      <c r="E2290" s="1">
        <v>45976</v>
      </c>
      <c r="F2290" t="s">
        <v>2657</v>
      </c>
      <c r="G2290" t="s">
        <v>67</v>
      </c>
      <c r="H2290" t="str">
        <f t="shared" si="245"/>
        <v>Direct Sale</v>
      </c>
      <c r="K2290" s="3">
        <v>45976.550694444442</v>
      </c>
      <c r="L2290">
        <f t="shared" si="246"/>
        <v>15</v>
      </c>
      <c r="M2290" t="str">
        <f t="shared" si="247"/>
        <v>Saturday</v>
      </c>
      <c r="N2290" s="1" t="str">
        <f t="shared" si="248"/>
        <v>November</v>
      </c>
      <c r="O2290" s="2">
        <v>0.55069444444444449</v>
      </c>
      <c r="P2290" s="2" t="str">
        <f t="shared" si="249"/>
        <v>Week 2</v>
      </c>
      <c r="Q2290" t="s">
        <v>59</v>
      </c>
      <c r="R2290" s="5">
        <v>398</v>
      </c>
      <c r="S2290" s="5">
        <v>-114.43</v>
      </c>
      <c r="T2290" s="5">
        <f t="shared" si="250"/>
        <v>28.751256281407038</v>
      </c>
      <c r="U2290" s="5">
        <v>283.57</v>
      </c>
      <c r="V2290" s="5">
        <v>0</v>
      </c>
      <c r="W2290" s="5">
        <v>14.18</v>
      </c>
      <c r="X2290" s="5">
        <v>0.25</v>
      </c>
      <c r="Y2290" s="5">
        <v>298</v>
      </c>
      <c r="Z2290" s="5">
        <v>298</v>
      </c>
      <c r="AA2290" t="s">
        <v>68</v>
      </c>
      <c r="AB2290">
        <v>100.11</v>
      </c>
      <c r="AC2290">
        <v>5.12</v>
      </c>
      <c r="AD2290" t="s">
        <v>5778</v>
      </c>
      <c r="AE2290" t="s">
        <v>75</v>
      </c>
      <c r="AI2290" t="s">
        <v>2658</v>
      </c>
      <c r="AJ2290" t="s">
        <v>2659</v>
      </c>
      <c r="AK2290">
        <v>9871552272</v>
      </c>
      <c r="AO2290">
        <v>0</v>
      </c>
      <c r="AP2290">
        <v>0</v>
      </c>
      <c r="AR2290">
        <v>298</v>
      </c>
      <c r="AZ2290">
        <v>283.57</v>
      </c>
      <c r="BA2290">
        <v>7.09</v>
      </c>
      <c r="BB2290">
        <v>283.57</v>
      </c>
      <c r="BC2290">
        <v>7.09</v>
      </c>
      <c r="BD2290" s="5">
        <v>298</v>
      </c>
      <c r="BE2290">
        <v>283.57</v>
      </c>
      <c r="BG2290">
        <f t="shared" si="251"/>
        <v>283.57</v>
      </c>
    </row>
    <row r="2291" spans="1:61" x14ac:dyDescent="0.25">
      <c r="A2291" t="s">
        <v>54</v>
      </c>
      <c r="B2291">
        <v>110027</v>
      </c>
      <c r="C2291" t="s">
        <v>55</v>
      </c>
      <c r="D2291" t="s">
        <v>56</v>
      </c>
      <c r="E2291" s="1">
        <v>45976</v>
      </c>
      <c r="F2291" t="s">
        <v>2660</v>
      </c>
      <c r="G2291" t="s">
        <v>67</v>
      </c>
      <c r="H2291" t="str">
        <f t="shared" si="245"/>
        <v>Direct Sale</v>
      </c>
      <c r="K2291" s="3">
        <v>45976.550694444442</v>
      </c>
      <c r="L2291">
        <f t="shared" si="246"/>
        <v>15</v>
      </c>
      <c r="M2291" t="str">
        <f t="shared" si="247"/>
        <v>Saturday</v>
      </c>
      <c r="N2291" s="1" t="str">
        <f t="shared" si="248"/>
        <v>November</v>
      </c>
      <c r="O2291" s="2">
        <v>0.55069444444444449</v>
      </c>
      <c r="P2291" s="2" t="str">
        <f t="shared" si="249"/>
        <v>Week 2</v>
      </c>
      <c r="Q2291" t="s">
        <v>59</v>
      </c>
      <c r="R2291" s="5">
        <v>590</v>
      </c>
      <c r="S2291" s="5">
        <v>-169.63</v>
      </c>
      <c r="T2291" s="5">
        <f t="shared" si="250"/>
        <v>28.750847457627117</v>
      </c>
      <c r="U2291" s="5">
        <v>420.37</v>
      </c>
      <c r="V2291" s="5">
        <v>0</v>
      </c>
      <c r="W2291" s="5">
        <v>21.02</v>
      </c>
      <c r="X2291" s="5">
        <v>-0.39</v>
      </c>
      <c r="Y2291" s="5">
        <v>441</v>
      </c>
      <c r="Z2291" s="5">
        <v>441</v>
      </c>
      <c r="AA2291" t="s">
        <v>68</v>
      </c>
      <c r="AB2291">
        <v>154.97</v>
      </c>
      <c r="AC2291">
        <v>19.600000000000001</v>
      </c>
      <c r="AD2291" t="s">
        <v>5775</v>
      </c>
      <c r="AI2291" t="s">
        <v>2661</v>
      </c>
      <c r="AJ2291" t="s">
        <v>2662</v>
      </c>
      <c r="AK2291">
        <v>9318495484</v>
      </c>
      <c r="AO2291">
        <v>0</v>
      </c>
      <c r="AP2291">
        <v>0</v>
      </c>
      <c r="AR2291">
        <v>441</v>
      </c>
      <c r="AZ2291">
        <v>420.37</v>
      </c>
      <c r="BA2291">
        <v>10.51</v>
      </c>
      <c r="BB2291">
        <v>420.37</v>
      </c>
      <c r="BC2291">
        <v>10.51</v>
      </c>
      <c r="BD2291" s="5">
        <v>441</v>
      </c>
      <c r="BE2291">
        <v>420.37</v>
      </c>
      <c r="BG2291">
        <f t="shared" si="251"/>
        <v>420.37</v>
      </c>
    </row>
    <row r="2292" spans="1:61" x14ac:dyDescent="0.25">
      <c r="A2292" t="s">
        <v>54</v>
      </c>
      <c r="B2292">
        <v>110027</v>
      </c>
      <c r="C2292" t="s">
        <v>55</v>
      </c>
      <c r="D2292" t="s">
        <v>56</v>
      </c>
      <c r="E2292" s="1">
        <v>45976</v>
      </c>
      <c r="F2292" t="s">
        <v>2663</v>
      </c>
      <c r="G2292" t="s">
        <v>63</v>
      </c>
      <c r="H2292" t="str">
        <f t="shared" si="245"/>
        <v>Aggregator</v>
      </c>
      <c r="I2292">
        <v>222164000000000</v>
      </c>
      <c r="J2292">
        <v>29811</v>
      </c>
      <c r="K2292" s="3">
        <v>45976.574305555558</v>
      </c>
      <c r="L2292">
        <f t="shared" si="246"/>
        <v>15</v>
      </c>
      <c r="M2292" t="str">
        <f t="shared" si="247"/>
        <v>Saturday</v>
      </c>
      <c r="N2292" s="1" t="str">
        <f t="shared" si="248"/>
        <v>November</v>
      </c>
      <c r="O2292" s="2">
        <v>0.57430555555555551</v>
      </c>
      <c r="P2292" s="2" t="str">
        <f t="shared" si="249"/>
        <v>Week 2</v>
      </c>
      <c r="Q2292" t="s">
        <v>59</v>
      </c>
      <c r="R2292" s="5">
        <v>219</v>
      </c>
      <c r="S2292" s="5">
        <v>-90</v>
      </c>
      <c r="T2292" s="5">
        <f t="shared" si="250"/>
        <v>41.095890410958901</v>
      </c>
      <c r="U2292" s="5">
        <v>129</v>
      </c>
      <c r="V2292" s="5">
        <v>32</v>
      </c>
      <c r="W2292" s="5">
        <v>0</v>
      </c>
      <c r="X2292" s="5">
        <v>0</v>
      </c>
      <c r="Y2292" s="5">
        <v>161</v>
      </c>
      <c r="Z2292" s="5">
        <v>161</v>
      </c>
      <c r="AA2292" t="s">
        <v>64</v>
      </c>
      <c r="AB2292">
        <v>37.479999999999997</v>
      </c>
      <c r="AC2292">
        <v>4.7699999999999996</v>
      </c>
      <c r="AD2292" t="s">
        <v>64</v>
      </c>
      <c r="AE2292" t="s">
        <v>56</v>
      </c>
      <c r="AF2292">
        <v>1791</v>
      </c>
      <c r="AG2292">
        <v>1791</v>
      </c>
      <c r="AO2292">
        <v>32</v>
      </c>
      <c r="AP2292">
        <v>0</v>
      </c>
      <c r="AW2292">
        <v>161</v>
      </c>
      <c r="BD2292" s="5">
        <v>161</v>
      </c>
      <c r="BE2292">
        <v>129</v>
      </c>
      <c r="BG2292">
        <f t="shared" si="251"/>
        <v>129</v>
      </c>
      <c r="BH2292">
        <v>32</v>
      </c>
    </row>
    <row r="2293" spans="1:61" x14ac:dyDescent="0.25">
      <c r="A2293" t="s">
        <v>54</v>
      </c>
      <c r="B2293">
        <v>110027</v>
      </c>
      <c r="C2293" t="s">
        <v>55</v>
      </c>
      <c r="D2293" t="s">
        <v>56</v>
      </c>
      <c r="E2293" s="1">
        <v>45976</v>
      </c>
      <c r="F2293" t="s">
        <v>2664</v>
      </c>
      <c r="G2293" t="s">
        <v>58</v>
      </c>
      <c r="H2293" t="str">
        <f t="shared" si="245"/>
        <v>Aggregator</v>
      </c>
      <c r="I2293">
        <v>7482837621</v>
      </c>
      <c r="J2293">
        <v>18528960</v>
      </c>
      <c r="K2293" s="3">
        <v>45976.584722222222</v>
      </c>
      <c r="L2293">
        <f t="shared" si="246"/>
        <v>15</v>
      </c>
      <c r="M2293" t="str">
        <f t="shared" si="247"/>
        <v>Saturday</v>
      </c>
      <c r="N2293" s="1" t="str">
        <f t="shared" si="248"/>
        <v>November</v>
      </c>
      <c r="O2293" s="2">
        <v>0.58472222222222225</v>
      </c>
      <c r="P2293" s="2" t="str">
        <f t="shared" si="249"/>
        <v>Week 2</v>
      </c>
      <c r="Q2293" t="s">
        <v>59</v>
      </c>
      <c r="R2293" s="5">
        <v>248</v>
      </c>
      <c r="S2293" s="5">
        <v>-100</v>
      </c>
      <c r="T2293" s="5">
        <f t="shared" si="250"/>
        <v>40.322580645161288</v>
      </c>
      <c r="U2293" s="5">
        <v>148</v>
      </c>
      <c r="V2293" s="5">
        <v>32</v>
      </c>
      <c r="W2293" s="5">
        <v>0</v>
      </c>
      <c r="X2293" s="5">
        <v>0</v>
      </c>
      <c r="Y2293" s="5">
        <v>180</v>
      </c>
      <c r="Z2293" s="5">
        <v>180</v>
      </c>
      <c r="AA2293" t="s">
        <v>60</v>
      </c>
      <c r="AB2293">
        <v>39.01</v>
      </c>
      <c r="AC2293">
        <v>5.01</v>
      </c>
      <c r="AD2293" t="s">
        <v>60</v>
      </c>
      <c r="AE2293" t="s">
        <v>56</v>
      </c>
      <c r="AF2293">
        <v>7621</v>
      </c>
      <c r="AG2293">
        <v>7621</v>
      </c>
      <c r="AO2293">
        <v>32</v>
      </c>
      <c r="AP2293">
        <v>0</v>
      </c>
      <c r="AX2293">
        <v>180</v>
      </c>
      <c r="BD2293" s="5">
        <v>180</v>
      </c>
      <c r="BE2293">
        <v>148</v>
      </c>
      <c r="BG2293">
        <f t="shared" si="251"/>
        <v>148</v>
      </c>
      <c r="BI2293">
        <v>32</v>
      </c>
    </row>
    <row r="2294" spans="1:61" x14ac:dyDescent="0.25">
      <c r="A2294" t="s">
        <v>54</v>
      </c>
      <c r="B2294">
        <v>110027</v>
      </c>
      <c r="C2294" t="s">
        <v>55</v>
      </c>
      <c r="D2294" t="s">
        <v>56</v>
      </c>
      <c r="E2294" s="1">
        <v>45976</v>
      </c>
      <c r="F2294" t="s">
        <v>2665</v>
      </c>
      <c r="G2294" t="s">
        <v>58</v>
      </c>
      <c r="H2294" t="str">
        <f t="shared" si="245"/>
        <v>Aggregator</v>
      </c>
      <c r="I2294">
        <v>7481415312</v>
      </c>
      <c r="J2294">
        <v>18528960</v>
      </c>
      <c r="K2294" s="3">
        <v>45976.604166666664</v>
      </c>
      <c r="L2294">
        <f t="shared" si="246"/>
        <v>15</v>
      </c>
      <c r="M2294" t="str">
        <f t="shared" si="247"/>
        <v>Saturday</v>
      </c>
      <c r="N2294" s="1" t="str">
        <f t="shared" si="248"/>
        <v>November</v>
      </c>
      <c r="O2294" s="2">
        <v>0.60416666666666663</v>
      </c>
      <c r="P2294" s="2" t="str">
        <f t="shared" si="249"/>
        <v>Week 2</v>
      </c>
      <c r="Q2294" t="s">
        <v>59</v>
      </c>
      <c r="R2294" s="5">
        <v>417</v>
      </c>
      <c r="S2294" s="5">
        <v>-100</v>
      </c>
      <c r="T2294" s="5">
        <f t="shared" si="250"/>
        <v>23.980815347721823</v>
      </c>
      <c r="U2294" s="5">
        <v>317</v>
      </c>
      <c r="V2294" s="5">
        <v>32</v>
      </c>
      <c r="W2294" s="5">
        <v>0</v>
      </c>
      <c r="X2294" s="5">
        <v>0</v>
      </c>
      <c r="Y2294" s="5">
        <v>349</v>
      </c>
      <c r="Z2294" s="5">
        <v>349</v>
      </c>
      <c r="AA2294" t="s">
        <v>60</v>
      </c>
      <c r="AB2294">
        <v>98.68</v>
      </c>
      <c r="AC2294">
        <v>7.84</v>
      </c>
      <c r="AD2294" t="s">
        <v>60</v>
      </c>
      <c r="AE2294" t="s">
        <v>56</v>
      </c>
      <c r="AF2294">
        <v>5312</v>
      </c>
      <c r="AG2294">
        <v>5312</v>
      </c>
      <c r="AO2294">
        <v>32</v>
      </c>
      <c r="AP2294">
        <v>0</v>
      </c>
      <c r="AX2294">
        <v>349</v>
      </c>
      <c r="BD2294" s="5">
        <v>349</v>
      </c>
      <c r="BE2294">
        <v>317</v>
      </c>
      <c r="BG2294">
        <f t="shared" si="251"/>
        <v>317</v>
      </c>
      <c r="BI2294">
        <v>32</v>
      </c>
    </row>
    <row r="2295" spans="1:61" x14ac:dyDescent="0.25">
      <c r="A2295" t="s">
        <v>54</v>
      </c>
      <c r="B2295">
        <v>110027</v>
      </c>
      <c r="C2295" t="s">
        <v>55</v>
      </c>
      <c r="D2295" t="s">
        <v>56</v>
      </c>
      <c r="E2295" s="1">
        <v>45976</v>
      </c>
      <c r="F2295" t="s">
        <v>2666</v>
      </c>
      <c r="G2295" t="s">
        <v>58</v>
      </c>
      <c r="H2295" t="str">
        <f t="shared" si="245"/>
        <v>Aggregator</v>
      </c>
      <c r="I2295">
        <v>7475619665</v>
      </c>
      <c r="J2295">
        <v>18528960</v>
      </c>
      <c r="K2295" s="3">
        <v>45976.604861111111</v>
      </c>
      <c r="L2295">
        <f t="shared" si="246"/>
        <v>15</v>
      </c>
      <c r="M2295" t="str">
        <f t="shared" si="247"/>
        <v>Saturday</v>
      </c>
      <c r="N2295" s="1" t="str">
        <f t="shared" si="248"/>
        <v>November</v>
      </c>
      <c r="O2295" s="2">
        <v>0.60486111111111107</v>
      </c>
      <c r="P2295" s="2" t="str">
        <f t="shared" si="249"/>
        <v>Week 2</v>
      </c>
      <c r="Q2295" t="s">
        <v>59</v>
      </c>
      <c r="R2295" s="5">
        <v>347</v>
      </c>
      <c r="S2295" s="5">
        <v>-100</v>
      </c>
      <c r="T2295" s="5">
        <f t="shared" si="250"/>
        <v>28.818443804034583</v>
      </c>
      <c r="U2295" s="5">
        <v>247</v>
      </c>
      <c r="V2295" s="5">
        <v>32</v>
      </c>
      <c r="W2295" s="5">
        <v>0</v>
      </c>
      <c r="X2295" s="5">
        <v>0</v>
      </c>
      <c r="Y2295" s="5">
        <v>279</v>
      </c>
      <c r="Z2295" s="5">
        <v>279</v>
      </c>
      <c r="AA2295" t="s">
        <v>60</v>
      </c>
      <c r="AB2295">
        <v>76.89</v>
      </c>
      <c r="AC2295">
        <v>5.88</v>
      </c>
      <c r="AD2295" t="s">
        <v>60</v>
      </c>
      <c r="AE2295" t="s">
        <v>56</v>
      </c>
      <c r="AF2295">
        <v>9665</v>
      </c>
      <c r="AG2295">
        <v>9665</v>
      </c>
      <c r="AO2295">
        <v>32</v>
      </c>
      <c r="AP2295">
        <v>0</v>
      </c>
      <c r="AX2295">
        <v>279</v>
      </c>
      <c r="BD2295" s="5">
        <v>279</v>
      </c>
      <c r="BE2295">
        <v>247</v>
      </c>
      <c r="BG2295">
        <f t="shared" si="251"/>
        <v>247</v>
      </c>
      <c r="BI2295">
        <v>32</v>
      </c>
    </row>
    <row r="2296" spans="1:61" x14ac:dyDescent="0.25">
      <c r="A2296" t="s">
        <v>54</v>
      </c>
      <c r="B2296">
        <v>110027</v>
      </c>
      <c r="C2296" t="s">
        <v>55</v>
      </c>
      <c r="D2296" t="s">
        <v>56</v>
      </c>
      <c r="E2296" s="1">
        <v>45976</v>
      </c>
      <c r="F2296" t="s">
        <v>2667</v>
      </c>
      <c r="G2296" t="s">
        <v>63</v>
      </c>
      <c r="H2296" t="str">
        <f t="shared" si="245"/>
        <v>Aggregator</v>
      </c>
      <c r="I2296">
        <v>222167000000000</v>
      </c>
      <c r="J2296">
        <v>29811</v>
      </c>
      <c r="K2296" s="3">
        <v>45976.60833333333</v>
      </c>
      <c r="L2296">
        <f t="shared" si="246"/>
        <v>15</v>
      </c>
      <c r="M2296" t="str">
        <f t="shared" si="247"/>
        <v>Saturday</v>
      </c>
      <c r="N2296" s="1" t="str">
        <f t="shared" si="248"/>
        <v>November</v>
      </c>
      <c r="O2296" s="2">
        <v>0.60833333333333328</v>
      </c>
      <c r="P2296" s="2" t="str">
        <f t="shared" si="249"/>
        <v>Week 2</v>
      </c>
      <c r="Q2296" t="s">
        <v>59</v>
      </c>
      <c r="R2296" s="5">
        <v>259</v>
      </c>
      <c r="S2296" s="5">
        <v>-93.75</v>
      </c>
      <c r="T2296" s="5">
        <f t="shared" si="250"/>
        <v>36.196911196911195</v>
      </c>
      <c r="U2296" s="5">
        <v>165.25</v>
      </c>
      <c r="V2296" s="5">
        <v>32</v>
      </c>
      <c r="W2296" s="5">
        <v>0</v>
      </c>
      <c r="X2296" s="5">
        <v>-0.25</v>
      </c>
      <c r="Y2296" s="5">
        <v>197</v>
      </c>
      <c r="Z2296" s="5">
        <v>197</v>
      </c>
      <c r="AA2296" t="s">
        <v>64</v>
      </c>
      <c r="AB2296">
        <v>48.51</v>
      </c>
      <c r="AC2296">
        <v>4.7699999999999996</v>
      </c>
      <c r="AD2296" t="s">
        <v>64</v>
      </c>
      <c r="AE2296" t="s">
        <v>56</v>
      </c>
      <c r="AF2296">
        <v>4170</v>
      </c>
      <c r="AG2296">
        <v>4170</v>
      </c>
      <c r="AO2296">
        <v>32</v>
      </c>
      <c r="AP2296">
        <v>0</v>
      </c>
      <c r="AW2296">
        <v>197</v>
      </c>
      <c r="BD2296" s="5">
        <v>197</v>
      </c>
      <c r="BE2296">
        <v>165.25</v>
      </c>
      <c r="BG2296">
        <f t="shared" si="251"/>
        <v>165.25</v>
      </c>
      <c r="BH2296">
        <v>32</v>
      </c>
    </row>
    <row r="2297" spans="1:61" x14ac:dyDescent="0.25">
      <c r="A2297" t="s">
        <v>54</v>
      </c>
      <c r="B2297">
        <v>110027</v>
      </c>
      <c r="C2297" t="s">
        <v>55</v>
      </c>
      <c r="D2297" t="s">
        <v>56</v>
      </c>
      <c r="E2297" s="1">
        <v>45976</v>
      </c>
      <c r="F2297" t="s">
        <v>2668</v>
      </c>
      <c r="G2297" t="s">
        <v>63</v>
      </c>
      <c r="H2297" t="str">
        <f t="shared" si="245"/>
        <v>Aggregator</v>
      </c>
      <c r="I2297">
        <v>222168000000000</v>
      </c>
      <c r="J2297">
        <v>29811</v>
      </c>
      <c r="K2297" s="3">
        <v>45976.617361111108</v>
      </c>
      <c r="L2297">
        <f t="shared" si="246"/>
        <v>15</v>
      </c>
      <c r="M2297" t="str">
        <f t="shared" si="247"/>
        <v>Saturday</v>
      </c>
      <c r="N2297" s="1" t="str">
        <f t="shared" si="248"/>
        <v>November</v>
      </c>
      <c r="O2297" s="2">
        <v>0.61736111111111114</v>
      </c>
      <c r="P2297" s="2" t="str">
        <f t="shared" si="249"/>
        <v>Week 2</v>
      </c>
      <c r="Q2297" t="s">
        <v>59</v>
      </c>
      <c r="R2297" s="5">
        <v>694</v>
      </c>
      <c r="S2297" s="5">
        <v>-93.75</v>
      </c>
      <c r="T2297" s="5">
        <f t="shared" si="250"/>
        <v>13.508645533141211</v>
      </c>
      <c r="U2297" s="5">
        <v>600.25</v>
      </c>
      <c r="V2297" s="5">
        <v>32</v>
      </c>
      <c r="W2297" s="5">
        <v>0</v>
      </c>
      <c r="X2297" s="5">
        <v>-0.25</v>
      </c>
      <c r="Y2297" s="5">
        <v>632</v>
      </c>
      <c r="Z2297" s="5">
        <v>632</v>
      </c>
      <c r="AA2297" t="s">
        <v>64</v>
      </c>
      <c r="AB2297">
        <v>117.88</v>
      </c>
      <c r="AC2297">
        <v>10.02</v>
      </c>
      <c r="AD2297" t="s">
        <v>64</v>
      </c>
      <c r="AE2297" t="s">
        <v>56</v>
      </c>
      <c r="AF2297">
        <v>7319</v>
      </c>
      <c r="AG2297">
        <v>7319</v>
      </c>
      <c r="AO2297">
        <v>32</v>
      </c>
      <c r="AP2297">
        <v>0</v>
      </c>
      <c r="AW2297">
        <v>632</v>
      </c>
      <c r="BD2297" s="5">
        <v>632</v>
      </c>
      <c r="BE2297">
        <v>600.25</v>
      </c>
      <c r="BG2297">
        <f t="shared" si="251"/>
        <v>600.25</v>
      </c>
      <c r="BH2297">
        <v>32</v>
      </c>
    </row>
    <row r="2298" spans="1:61" x14ac:dyDescent="0.25">
      <c r="A2298" t="s">
        <v>54</v>
      </c>
      <c r="B2298">
        <v>110027</v>
      </c>
      <c r="C2298" t="s">
        <v>55</v>
      </c>
      <c r="D2298" t="s">
        <v>56</v>
      </c>
      <c r="E2298" s="1">
        <v>45976</v>
      </c>
      <c r="F2298" t="s">
        <v>2669</v>
      </c>
      <c r="G2298" t="s">
        <v>63</v>
      </c>
      <c r="H2298" t="str">
        <f t="shared" si="245"/>
        <v>Aggregator</v>
      </c>
      <c r="I2298">
        <v>222169000000000</v>
      </c>
      <c r="J2298">
        <v>29811</v>
      </c>
      <c r="K2298" s="3">
        <v>45976.624305555553</v>
      </c>
      <c r="L2298">
        <f t="shared" si="246"/>
        <v>15</v>
      </c>
      <c r="M2298" t="str">
        <f t="shared" si="247"/>
        <v>Saturday</v>
      </c>
      <c r="N2298" s="1" t="str">
        <f t="shared" si="248"/>
        <v>November</v>
      </c>
      <c r="O2298" s="2">
        <v>0.62430555555555556</v>
      </c>
      <c r="P2298" s="2" t="str">
        <f t="shared" si="249"/>
        <v>Week 2</v>
      </c>
      <c r="Q2298" t="s">
        <v>59</v>
      </c>
      <c r="R2298" s="5">
        <v>248</v>
      </c>
      <c r="S2298" s="5">
        <v>-90</v>
      </c>
      <c r="T2298" s="5">
        <f t="shared" si="250"/>
        <v>36.29032258064516</v>
      </c>
      <c r="U2298" s="5">
        <v>158</v>
      </c>
      <c r="V2298" s="5">
        <v>32</v>
      </c>
      <c r="W2298" s="5">
        <v>0</v>
      </c>
      <c r="X2298" s="5">
        <v>0</v>
      </c>
      <c r="Y2298" s="5">
        <v>190</v>
      </c>
      <c r="Z2298" s="5">
        <v>190</v>
      </c>
      <c r="AA2298" t="s">
        <v>64</v>
      </c>
      <c r="AB2298">
        <v>51.69</v>
      </c>
      <c r="AC2298">
        <v>5.01</v>
      </c>
      <c r="AD2298" t="s">
        <v>64</v>
      </c>
      <c r="AE2298" t="s">
        <v>56</v>
      </c>
      <c r="AF2298">
        <v>717</v>
      </c>
      <c r="AG2298">
        <v>717</v>
      </c>
      <c r="AO2298">
        <v>32</v>
      </c>
      <c r="AP2298">
        <v>0</v>
      </c>
      <c r="AW2298">
        <v>190</v>
      </c>
      <c r="BD2298" s="5">
        <v>190</v>
      </c>
      <c r="BE2298">
        <v>158</v>
      </c>
      <c r="BG2298">
        <f t="shared" si="251"/>
        <v>158</v>
      </c>
      <c r="BH2298">
        <v>32</v>
      </c>
    </row>
    <row r="2299" spans="1:61" x14ac:dyDescent="0.25">
      <c r="A2299" t="s">
        <v>54</v>
      </c>
      <c r="B2299">
        <v>110027</v>
      </c>
      <c r="C2299" t="s">
        <v>55</v>
      </c>
      <c r="D2299" t="s">
        <v>56</v>
      </c>
      <c r="E2299" s="1">
        <v>45976</v>
      </c>
      <c r="F2299" t="s">
        <v>2670</v>
      </c>
      <c r="G2299" t="s">
        <v>58</v>
      </c>
      <c r="H2299" t="str">
        <f t="shared" si="245"/>
        <v>Aggregator</v>
      </c>
      <c r="I2299">
        <v>7478255533</v>
      </c>
      <c r="J2299">
        <v>18528960</v>
      </c>
      <c r="K2299" s="3">
        <v>45976.62777777778</v>
      </c>
      <c r="L2299">
        <f t="shared" si="246"/>
        <v>15</v>
      </c>
      <c r="M2299" t="str">
        <f t="shared" si="247"/>
        <v>Saturday</v>
      </c>
      <c r="N2299" s="1" t="str">
        <f t="shared" si="248"/>
        <v>November</v>
      </c>
      <c r="O2299" s="2">
        <v>0.62777777777777777</v>
      </c>
      <c r="P2299" s="2" t="str">
        <f t="shared" si="249"/>
        <v>Week 2</v>
      </c>
      <c r="Q2299" t="s">
        <v>59</v>
      </c>
      <c r="R2299" s="5">
        <v>358</v>
      </c>
      <c r="S2299" s="5">
        <v>-75</v>
      </c>
      <c r="T2299" s="5">
        <f t="shared" si="250"/>
        <v>20.949720670391063</v>
      </c>
      <c r="U2299" s="5">
        <v>283</v>
      </c>
      <c r="V2299" s="5">
        <v>32</v>
      </c>
      <c r="W2299" s="5">
        <v>0</v>
      </c>
      <c r="X2299" s="5">
        <v>0</v>
      </c>
      <c r="Y2299" s="5">
        <v>315</v>
      </c>
      <c r="Z2299" s="5">
        <v>315</v>
      </c>
      <c r="AA2299" t="s">
        <v>60</v>
      </c>
      <c r="AB2299">
        <v>60.02</v>
      </c>
      <c r="AC2299">
        <v>8.69</v>
      </c>
      <c r="AD2299" t="s">
        <v>60</v>
      </c>
      <c r="AE2299" t="s">
        <v>56</v>
      </c>
      <c r="AF2299">
        <v>5533</v>
      </c>
      <c r="AG2299">
        <v>5533</v>
      </c>
      <c r="AO2299">
        <v>32</v>
      </c>
      <c r="AP2299">
        <v>0</v>
      </c>
      <c r="AX2299">
        <v>315</v>
      </c>
      <c r="BD2299" s="5">
        <v>315</v>
      </c>
      <c r="BE2299">
        <v>283</v>
      </c>
      <c r="BG2299">
        <f t="shared" si="251"/>
        <v>283</v>
      </c>
      <c r="BI2299">
        <v>32</v>
      </c>
    </row>
    <row r="2300" spans="1:61" x14ac:dyDescent="0.25">
      <c r="A2300" t="s">
        <v>54</v>
      </c>
      <c r="B2300">
        <v>110027</v>
      </c>
      <c r="C2300" t="s">
        <v>55</v>
      </c>
      <c r="D2300" t="s">
        <v>56</v>
      </c>
      <c r="E2300" s="1">
        <v>45976</v>
      </c>
      <c r="F2300" t="s">
        <v>2671</v>
      </c>
      <c r="G2300" t="s">
        <v>63</v>
      </c>
      <c r="H2300" t="str">
        <f t="shared" si="245"/>
        <v>Aggregator</v>
      </c>
      <c r="I2300">
        <v>222169000000000</v>
      </c>
      <c r="J2300">
        <v>29811</v>
      </c>
      <c r="K2300" s="3">
        <v>45976.631249999999</v>
      </c>
      <c r="L2300">
        <f t="shared" si="246"/>
        <v>15</v>
      </c>
      <c r="M2300" t="str">
        <f t="shared" si="247"/>
        <v>Saturday</v>
      </c>
      <c r="N2300" s="1" t="str">
        <f t="shared" si="248"/>
        <v>November</v>
      </c>
      <c r="O2300" s="2">
        <v>0.63124999999999998</v>
      </c>
      <c r="P2300" s="2" t="str">
        <f t="shared" si="249"/>
        <v>Week 2</v>
      </c>
      <c r="Q2300" t="s">
        <v>59</v>
      </c>
      <c r="R2300" s="5">
        <v>278</v>
      </c>
      <c r="S2300" s="5">
        <v>-93.75</v>
      </c>
      <c r="T2300" s="5">
        <f t="shared" si="250"/>
        <v>33.723021582733814</v>
      </c>
      <c r="U2300" s="5">
        <v>184.25</v>
      </c>
      <c r="V2300" s="5">
        <v>32</v>
      </c>
      <c r="W2300" s="5">
        <v>0</v>
      </c>
      <c r="X2300" s="5">
        <v>-0.25</v>
      </c>
      <c r="Y2300" s="5">
        <v>216</v>
      </c>
      <c r="Z2300" s="5">
        <v>216</v>
      </c>
      <c r="AA2300" t="s">
        <v>64</v>
      </c>
      <c r="AB2300">
        <v>54.87</v>
      </c>
      <c r="AC2300">
        <v>7.51</v>
      </c>
      <c r="AD2300" t="s">
        <v>64</v>
      </c>
      <c r="AE2300" t="s">
        <v>56</v>
      </c>
      <c r="AF2300">
        <v>885</v>
      </c>
      <c r="AG2300">
        <v>885</v>
      </c>
      <c r="AO2300">
        <v>32</v>
      </c>
      <c r="AP2300">
        <v>0</v>
      </c>
      <c r="AW2300">
        <v>216</v>
      </c>
      <c r="BD2300" s="5">
        <v>216</v>
      </c>
      <c r="BE2300">
        <v>184.25</v>
      </c>
      <c r="BG2300">
        <f t="shared" si="251"/>
        <v>184.25</v>
      </c>
      <c r="BH2300">
        <v>32</v>
      </c>
    </row>
    <row r="2301" spans="1:61" x14ac:dyDescent="0.25">
      <c r="A2301" t="s">
        <v>54</v>
      </c>
      <c r="B2301">
        <v>110027</v>
      </c>
      <c r="C2301" t="s">
        <v>55</v>
      </c>
      <c r="D2301" t="s">
        <v>56</v>
      </c>
      <c r="E2301" s="1">
        <v>45976</v>
      </c>
      <c r="F2301" t="s">
        <v>2672</v>
      </c>
      <c r="G2301" t="s">
        <v>63</v>
      </c>
      <c r="H2301" t="str">
        <f t="shared" si="245"/>
        <v>Aggregator</v>
      </c>
      <c r="I2301">
        <v>222169000000000</v>
      </c>
      <c r="J2301">
        <v>29811</v>
      </c>
      <c r="K2301" s="3">
        <v>45976.634027777778</v>
      </c>
      <c r="L2301">
        <f t="shared" si="246"/>
        <v>15</v>
      </c>
      <c r="M2301" t="str">
        <f t="shared" si="247"/>
        <v>Saturday</v>
      </c>
      <c r="N2301" s="1" t="str">
        <f t="shared" si="248"/>
        <v>November</v>
      </c>
      <c r="O2301" s="2">
        <v>0.63402777777777775</v>
      </c>
      <c r="P2301" s="2" t="str">
        <f t="shared" si="249"/>
        <v>Week 2</v>
      </c>
      <c r="Q2301" t="s">
        <v>59</v>
      </c>
      <c r="R2301" s="5">
        <v>557</v>
      </c>
      <c r="S2301" s="5">
        <v>-93.74</v>
      </c>
      <c r="T2301" s="5">
        <f t="shared" si="250"/>
        <v>16.829443447037701</v>
      </c>
      <c r="U2301" s="5">
        <v>463.26</v>
      </c>
      <c r="V2301" s="5">
        <v>32</v>
      </c>
      <c r="W2301" s="5">
        <v>0</v>
      </c>
      <c r="X2301" s="5">
        <v>-0.26</v>
      </c>
      <c r="Y2301" s="5">
        <v>495</v>
      </c>
      <c r="Z2301" s="5">
        <v>495</v>
      </c>
      <c r="AA2301" t="s">
        <v>64</v>
      </c>
      <c r="AB2301">
        <v>95.18</v>
      </c>
      <c r="AC2301">
        <v>13.46</v>
      </c>
      <c r="AD2301" t="s">
        <v>64</v>
      </c>
      <c r="AE2301" t="s">
        <v>56</v>
      </c>
      <c r="AF2301">
        <v>363</v>
      </c>
      <c r="AG2301">
        <v>363</v>
      </c>
      <c r="AO2301">
        <v>32</v>
      </c>
      <c r="AP2301">
        <v>0</v>
      </c>
      <c r="AW2301">
        <v>495</v>
      </c>
      <c r="BD2301" s="5">
        <v>495</v>
      </c>
      <c r="BE2301">
        <v>463.26</v>
      </c>
      <c r="BG2301">
        <f t="shared" si="251"/>
        <v>463.26</v>
      </c>
      <c r="BH2301">
        <v>32</v>
      </c>
    </row>
    <row r="2302" spans="1:61" x14ac:dyDescent="0.25">
      <c r="A2302" t="s">
        <v>54</v>
      </c>
      <c r="B2302">
        <v>110027</v>
      </c>
      <c r="C2302" t="s">
        <v>55</v>
      </c>
      <c r="D2302" t="s">
        <v>56</v>
      </c>
      <c r="E2302" s="1">
        <v>45976</v>
      </c>
      <c r="F2302" t="s">
        <v>2673</v>
      </c>
      <c r="G2302" t="s">
        <v>63</v>
      </c>
      <c r="H2302" t="str">
        <f t="shared" si="245"/>
        <v>Aggregator</v>
      </c>
      <c r="I2302">
        <v>222169000000000</v>
      </c>
      <c r="J2302">
        <v>29811</v>
      </c>
      <c r="K2302" s="3">
        <v>45976.634027777778</v>
      </c>
      <c r="L2302">
        <f t="shared" si="246"/>
        <v>15</v>
      </c>
      <c r="M2302" t="str">
        <f t="shared" si="247"/>
        <v>Saturday</v>
      </c>
      <c r="N2302" s="1" t="str">
        <f t="shared" si="248"/>
        <v>November</v>
      </c>
      <c r="O2302" s="2">
        <v>0.63402777777777775</v>
      </c>
      <c r="P2302" s="2" t="str">
        <f t="shared" si="249"/>
        <v>Week 2</v>
      </c>
      <c r="Q2302" t="s">
        <v>59</v>
      </c>
      <c r="R2302" s="5">
        <v>248</v>
      </c>
      <c r="S2302" s="5">
        <v>-75</v>
      </c>
      <c r="T2302" s="5">
        <f t="shared" si="250"/>
        <v>30.241935483870968</v>
      </c>
      <c r="U2302" s="5">
        <v>173</v>
      </c>
      <c r="V2302" s="5">
        <v>32</v>
      </c>
      <c r="W2302" s="5">
        <v>0</v>
      </c>
      <c r="X2302" s="5">
        <v>0</v>
      </c>
      <c r="Y2302" s="5">
        <v>205</v>
      </c>
      <c r="Z2302" s="5">
        <v>205</v>
      </c>
      <c r="AA2302" t="s">
        <v>64</v>
      </c>
      <c r="AB2302">
        <v>50.12</v>
      </c>
      <c r="AC2302">
        <v>4.7699999999999996</v>
      </c>
      <c r="AD2302" t="s">
        <v>64</v>
      </c>
      <c r="AE2302" t="s">
        <v>56</v>
      </c>
      <c r="AF2302">
        <v>1814</v>
      </c>
      <c r="AG2302">
        <v>1814</v>
      </c>
      <c r="AO2302">
        <v>32</v>
      </c>
      <c r="AP2302">
        <v>0</v>
      </c>
      <c r="AW2302">
        <v>205</v>
      </c>
      <c r="BD2302" s="5">
        <v>205</v>
      </c>
      <c r="BE2302">
        <v>173</v>
      </c>
      <c r="BG2302">
        <f t="shared" si="251"/>
        <v>173</v>
      </c>
      <c r="BH2302">
        <v>32</v>
      </c>
    </row>
    <row r="2303" spans="1:61" x14ac:dyDescent="0.25">
      <c r="A2303" t="s">
        <v>54</v>
      </c>
      <c r="B2303">
        <v>110027</v>
      </c>
      <c r="C2303" t="s">
        <v>55</v>
      </c>
      <c r="D2303" t="s">
        <v>56</v>
      </c>
      <c r="E2303" s="1">
        <v>45976</v>
      </c>
      <c r="F2303" t="s">
        <v>2674</v>
      </c>
      <c r="G2303" t="s">
        <v>67</v>
      </c>
      <c r="H2303" t="str">
        <f t="shared" si="245"/>
        <v>Direct Sale</v>
      </c>
      <c r="K2303" s="3">
        <v>45976.672222222223</v>
      </c>
      <c r="L2303">
        <f t="shared" si="246"/>
        <v>15</v>
      </c>
      <c r="M2303" t="str">
        <f t="shared" si="247"/>
        <v>Saturday</v>
      </c>
      <c r="N2303" s="1" t="str">
        <f t="shared" si="248"/>
        <v>November</v>
      </c>
      <c r="O2303" s="2">
        <v>0.67222222222222228</v>
      </c>
      <c r="P2303" s="2" t="str">
        <f t="shared" si="249"/>
        <v>Week 2</v>
      </c>
      <c r="Q2303" t="s">
        <v>59</v>
      </c>
      <c r="R2303" s="5">
        <v>434</v>
      </c>
      <c r="S2303" s="5">
        <v>0</v>
      </c>
      <c r="T2303" s="5">
        <f t="shared" si="250"/>
        <v>0</v>
      </c>
      <c r="U2303" s="5">
        <v>434</v>
      </c>
      <c r="V2303" s="5">
        <v>0</v>
      </c>
      <c r="W2303" s="5">
        <v>21.7</v>
      </c>
      <c r="X2303" s="5">
        <v>0.3</v>
      </c>
      <c r="Y2303" s="5">
        <v>456</v>
      </c>
      <c r="Z2303" s="5">
        <v>456</v>
      </c>
      <c r="AA2303" t="s">
        <v>68</v>
      </c>
      <c r="AB2303">
        <v>134.78</v>
      </c>
      <c r="AC2303">
        <v>14.6</v>
      </c>
      <c r="AD2303" t="s">
        <v>5775</v>
      </c>
      <c r="AI2303" t="s">
        <v>2675</v>
      </c>
      <c r="AJ2303" t="s">
        <v>92</v>
      </c>
      <c r="AK2303">
        <v>9958798345</v>
      </c>
      <c r="AO2303">
        <v>0</v>
      </c>
      <c r="AP2303">
        <v>0</v>
      </c>
      <c r="AR2303">
        <v>456</v>
      </c>
      <c r="AZ2303">
        <v>434</v>
      </c>
      <c r="BA2303">
        <v>10.85</v>
      </c>
      <c r="BB2303">
        <v>434</v>
      </c>
      <c r="BC2303">
        <v>10.85</v>
      </c>
      <c r="BD2303" s="5">
        <v>456</v>
      </c>
      <c r="BE2303">
        <v>434</v>
      </c>
      <c r="BG2303">
        <f t="shared" si="251"/>
        <v>434</v>
      </c>
    </row>
    <row r="2304" spans="1:61" x14ac:dyDescent="0.25">
      <c r="A2304" t="s">
        <v>54</v>
      </c>
      <c r="B2304">
        <v>110027</v>
      </c>
      <c r="C2304" t="s">
        <v>55</v>
      </c>
      <c r="D2304" t="s">
        <v>56</v>
      </c>
      <c r="E2304" s="1">
        <v>45976</v>
      </c>
      <c r="F2304" t="s">
        <v>2676</v>
      </c>
      <c r="G2304" t="s">
        <v>58</v>
      </c>
      <c r="H2304" t="str">
        <f t="shared" si="245"/>
        <v>Aggregator</v>
      </c>
      <c r="I2304">
        <v>7484252922</v>
      </c>
      <c r="J2304">
        <v>18528960</v>
      </c>
      <c r="K2304" s="3">
        <v>45976.679861111108</v>
      </c>
      <c r="L2304">
        <f t="shared" si="246"/>
        <v>15</v>
      </c>
      <c r="M2304" t="str">
        <f t="shared" si="247"/>
        <v>Saturday</v>
      </c>
      <c r="N2304" s="1" t="str">
        <f t="shared" si="248"/>
        <v>November</v>
      </c>
      <c r="O2304" s="2">
        <v>0.67986111111111114</v>
      </c>
      <c r="P2304" s="2" t="str">
        <f t="shared" si="249"/>
        <v>Week 2</v>
      </c>
      <c r="Q2304" t="s">
        <v>59</v>
      </c>
      <c r="R2304" s="5">
        <v>707</v>
      </c>
      <c r="S2304" s="5">
        <v>0</v>
      </c>
      <c r="T2304" s="5">
        <f t="shared" si="250"/>
        <v>0</v>
      </c>
      <c r="U2304" s="5">
        <v>707</v>
      </c>
      <c r="V2304" s="5">
        <v>32</v>
      </c>
      <c r="W2304" s="5">
        <v>0</v>
      </c>
      <c r="X2304" s="5">
        <v>0</v>
      </c>
      <c r="Y2304" s="5">
        <v>739</v>
      </c>
      <c r="Z2304" s="5">
        <v>739</v>
      </c>
      <c r="AA2304" t="s">
        <v>60</v>
      </c>
      <c r="AB2304">
        <v>157.96</v>
      </c>
      <c r="AC2304">
        <v>10.119999999999999</v>
      </c>
      <c r="AD2304" t="s">
        <v>60</v>
      </c>
      <c r="AE2304" t="s">
        <v>56</v>
      </c>
      <c r="AF2304">
        <v>2922</v>
      </c>
      <c r="AG2304">
        <v>2922</v>
      </c>
      <c r="AO2304">
        <v>32</v>
      </c>
      <c r="AP2304">
        <v>0</v>
      </c>
      <c r="AX2304">
        <v>739</v>
      </c>
      <c r="BD2304" s="5">
        <v>739</v>
      </c>
      <c r="BE2304">
        <v>707</v>
      </c>
      <c r="BG2304">
        <f t="shared" si="251"/>
        <v>707</v>
      </c>
      <c r="BI2304">
        <v>32</v>
      </c>
    </row>
    <row r="2305" spans="1:61" x14ac:dyDescent="0.25">
      <c r="A2305" t="s">
        <v>54</v>
      </c>
      <c r="B2305">
        <v>110027</v>
      </c>
      <c r="C2305" t="s">
        <v>55</v>
      </c>
      <c r="D2305" t="s">
        <v>56</v>
      </c>
      <c r="E2305" s="1">
        <v>45976</v>
      </c>
      <c r="F2305" t="s">
        <v>2677</v>
      </c>
      <c r="G2305" t="s">
        <v>63</v>
      </c>
      <c r="H2305" t="str">
        <f t="shared" si="245"/>
        <v>Aggregator</v>
      </c>
      <c r="I2305">
        <v>222173000000000</v>
      </c>
      <c r="J2305">
        <v>29811</v>
      </c>
      <c r="K2305" s="3">
        <v>45976.679861111108</v>
      </c>
      <c r="L2305">
        <f t="shared" si="246"/>
        <v>15</v>
      </c>
      <c r="M2305" t="str">
        <f t="shared" si="247"/>
        <v>Saturday</v>
      </c>
      <c r="N2305" s="1" t="str">
        <f t="shared" si="248"/>
        <v>November</v>
      </c>
      <c r="O2305" s="2">
        <v>0.67986111111111114</v>
      </c>
      <c r="P2305" s="2" t="str">
        <f t="shared" si="249"/>
        <v>Week 2</v>
      </c>
      <c r="Q2305" t="s">
        <v>59</v>
      </c>
      <c r="R2305" s="5">
        <v>476</v>
      </c>
      <c r="S2305" s="5">
        <v>-93.76</v>
      </c>
      <c r="T2305" s="5">
        <f t="shared" si="250"/>
        <v>19.69747899159664</v>
      </c>
      <c r="U2305" s="5">
        <v>382.24</v>
      </c>
      <c r="V2305" s="5">
        <v>32</v>
      </c>
      <c r="W2305" s="5">
        <v>0</v>
      </c>
      <c r="X2305" s="5">
        <v>-0.24</v>
      </c>
      <c r="Y2305" s="5">
        <v>414</v>
      </c>
      <c r="Z2305" s="5">
        <v>414</v>
      </c>
      <c r="AA2305" t="s">
        <v>64</v>
      </c>
      <c r="AB2305">
        <v>85.71</v>
      </c>
      <c r="AC2305">
        <v>9.8000000000000007</v>
      </c>
      <c r="AD2305" t="s">
        <v>64</v>
      </c>
      <c r="AE2305" t="s">
        <v>56</v>
      </c>
      <c r="AF2305">
        <v>150</v>
      </c>
      <c r="AG2305">
        <v>150</v>
      </c>
      <c r="AO2305">
        <v>32</v>
      </c>
      <c r="AP2305">
        <v>0</v>
      </c>
      <c r="AW2305">
        <v>414</v>
      </c>
      <c r="BD2305" s="5">
        <v>414</v>
      </c>
      <c r="BE2305">
        <v>382.24</v>
      </c>
      <c r="BG2305">
        <f t="shared" si="251"/>
        <v>382.24</v>
      </c>
      <c r="BH2305">
        <v>32</v>
      </c>
    </row>
    <row r="2306" spans="1:61" x14ac:dyDescent="0.25">
      <c r="A2306" t="s">
        <v>54</v>
      </c>
      <c r="B2306">
        <v>110027</v>
      </c>
      <c r="C2306" t="s">
        <v>55</v>
      </c>
      <c r="D2306" t="s">
        <v>56</v>
      </c>
      <c r="E2306" s="1">
        <v>45976</v>
      </c>
      <c r="F2306" t="s">
        <v>2678</v>
      </c>
      <c r="G2306" t="s">
        <v>63</v>
      </c>
      <c r="H2306" t="str">
        <f t="shared" si="245"/>
        <v>Aggregator</v>
      </c>
      <c r="I2306">
        <v>222174000000000</v>
      </c>
      <c r="J2306">
        <v>29811</v>
      </c>
      <c r="K2306" s="3">
        <v>45976.683333333334</v>
      </c>
      <c r="L2306">
        <f t="shared" si="246"/>
        <v>15</v>
      </c>
      <c r="M2306" t="str">
        <f t="shared" si="247"/>
        <v>Saturday</v>
      </c>
      <c r="N2306" s="1" t="str">
        <f t="shared" si="248"/>
        <v>November</v>
      </c>
      <c r="O2306" s="2">
        <v>0.68333333333333335</v>
      </c>
      <c r="P2306" s="2" t="str">
        <f t="shared" si="249"/>
        <v>Week 2</v>
      </c>
      <c r="Q2306" t="s">
        <v>59</v>
      </c>
      <c r="R2306" s="5">
        <v>368</v>
      </c>
      <c r="S2306" s="5">
        <v>-93.74</v>
      </c>
      <c r="T2306" s="5">
        <f t="shared" si="250"/>
        <v>25.47282608695652</v>
      </c>
      <c r="U2306" s="5">
        <v>274.26</v>
      </c>
      <c r="V2306" s="5">
        <v>32</v>
      </c>
      <c r="W2306" s="5">
        <v>0</v>
      </c>
      <c r="X2306" s="5">
        <v>-0.26</v>
      </c>
      <c r="Y2306" s="5">
        <v>306</v>
      </c>
      <c r="Z2306" s="5">
        <v>306</v>
      </c>
      <c r="AA2306" t="s">
        <v>64</v>
      </c>
      <c r="AB2306">
        <v>70.31</v>
      </c>
      <c r="AC2306">
        <v>8.93</v>
      </c>
      <c r="AD2306" t="s">
        <v>64</v>
      </c>
      <c r="AE2306" t="s">
        <v>56</v>
      </c>
      <c r="AF2306">
        <v>4704</v>
      </c>
      <c r="AG2306">
        <v>4704</v>
      </c>
      <c r="AO2306">
        <v>32</v>
      </c>
      <c r="AP2306">
        <v>0</v>
      </c>
      <c r="AW2306">
        <v>306</v>
      </c>
      <c r="BD2306" s="5">
        <v>306</v>
      </c>
      <c r="BE2306">
        <v>274.26</v>
      </c>
      <c r="BG2306">
        <f t="shared" si="251"/>
        <v>274.26</v>
      </c>
      <c r="BH2306">
        <v>32</v>
      </c>
    </row>
    <row r="2307" spans="1:61" x14ac:dyDescent="0.25">
      <c r="A2307" t="s">
        <v>54</v>
      </c>
      <c r="B2307">
        <v>110027</v>
      </c>
      <c r="C2307" t="s">
        <v>55</v>
      </c>
      <c r="D2307" t="s">
        <v>56</v>
      </c>
      <c r="E2307" s="1">
        <v>45976</v>
      </c>
      <c r="F2307" t="s">
        <v>2679</v>
      </c>
      <c r="G2307" t="s">
        <v>67</v>
      </c>
      <c r="H2307" t="str">
        <f t="shared" ref="H2307:H2370" si="252">IF(G2307="POS","Direct Sale","Aggregator")</f>
        <v>Direct Sale</v>
      </c>
      <c r="K2307" s="3">
        <v>45976.693055555559</v>
      </c>
      <c r="L2307">
        <f t="shared" ref="L2307:L2370" si="253">VALUE(DAY(K2307))</f>
        <v>15</v>
      </c>
      <c r="M2307" t="str">
        <f t="shared" ref="M2307:M2370" si="254">TEXT(K2307,"dddd")</f>
        <v>Saturday</v>
      </c>
      <c r="N2307" s="1" t="str">
        <f t="shared" ref="N2307:N2370" si="255">TEXT(K2307,"MMMM")</f>
        <v>November</v>
      </c>
      <c r="O2307" s="2">
        <v>0.69305555555555554</v>
      </c>
      <c r="P2307" s="2" t="str">
        <f t="shared" ref="P2307:P2370" si="256">_xlfn.IFS(L2307&lt;=7,"Week 1",L2307&lt;=15, "Week 2",L2307&lt;=23,"Week 3",L2307&lt;=30,"Week 4")</f>
        <v>Week 2</v>
      </c>
      <c r="Q2307" t="s">
        <v>59</v>
      </c>
      <c r="R2307" s="5">
        <v>59</v>
      </c>
      <c r="S2307" s="5">
        <v>0</v>
      </c>
      <c r="T2307" s="5">
        <f t="shared" ref="T2307:T2370" si="257">ABS((S2307/R2307)*100)</f>
        <v>0</v>
      </c>
      <c r="U2307" s="5">
        <v>59</v>
      </c>
      <c r="V2307" s="5">
        <v>0</v>
      </c>
      <c r="W2307" s="5">
        <v>2.96</v>
      </c>
      <c r="X2307" s="5">
        <v>0.04</v>
      </c>
      <c r="Y2307" s="5">
        <v>62</v>
      </c>
      <c r="Z2307" s="5">
        <v>62</v>
      </c>
      <c r="AA2307" t="s">
        <v>73</v>
      </c>
      <c r="AB2307">
        <v>15.49</v>
      </c>
      <c r="AC2307">
        <v>2.14</v>
      </c>
      <c r="AD2307" t="s">
        <v>5778</v>
      </c>
      <c r="AE2307" t="s">
        <v>75</v>
      </c>
      <c r="AI2307" t="s">
        <v>89</v>
      </c>
      <c r="AJ2307" t="s">
        <v>56</v>
      </c>
      <c r="AK2307">
        <v>8929758003</v>
      </c>
      <c r="AO2307">
        <v>0</v>
      </c>
      <c r="AP2307">
        <v>0</v>
      </c>
      <c r="AQ2307">
        <v>62</v>
      </c>
      <c r="AZ2307">
        <v>59</v>
      </c>
      <c r="BA2307">
        <v>1.48</v>
      </c>
      <c r="BB2307">
        <v>59</v>
      </c>
      <c r="BC2307">
        <v>1.48</v>
      </c>
      <c r="BD2307" s="5">
        <v>62</v>
      </c>
      <c r="BE2307">
        <v>59</v>
      </c>
      <c r="BG2307">
        <f t="shared" ref="BG2307:BG2370" si="258">BE2307+BF2307</f>
        <v>59</v>
      </c>
    </row>
    <row r="2308" spans="1:61" x14ac:dyDescent="0.25">
      <c r="A2308" t="s">
        <v>54</v>
      </c>
      <c r="B2308">
        <v>110027</v>
      </c>
      <c r="C2308" t="s">
        <v>55</v>
      </c>
      <c r="D2308" t="s">
        <v>56</v>
      </c>
      <c r="E2308" s="1">
        <v>45976</v>
      </c>
      <c r="F2308" t="s">
        <v>2680</v>
      </c>
      <c r="G2308" t="s">
        <v>63</v>
      </c>
      <c r="H2308" t="str">
        <f t="shared" si="252"/>
        <v>Aggregator</v>
      </c>
      <c r="I2308">
        <v>222175000000000</v>
      </c>
      <c r="J2308">
        <v>29811</v>
      </c>
      <c r="K2308" s="3">
        <v>45976.693749999999</v>
      </c>
      <c r="L2308">
        <f t="shared" si="253"/>
        <v>15</v>
      </c>
      <c r="M2308" t="str">
        <f t="shared" si="254"/>
        <v>Saturday</v>
      </c>
      <c r="N2308" s="1" t="str">
        <f t="shared" si="255"/>
        <v>November</v>
      </c>
      <c r="O2308" s="2">
        <v>0.69374999999999998</v>
      </c>
      <c r="P2308" s="2" t="str">
        <f t="shared" si="256"/>
        <v>Week 2</v>
      </c>
      <c r="Q2308" t="s">
        <v>59</v>
      </c>
      <c r="R2308" s="5">
        <v>129</v>
      </c>
      <c r="S2308" s="5">
        <v>-30</v>
      </c>
      <c r="T2308" s="5">
        <f t="shared" si="257"/>
        <v>23.255813953488371</v>
      </c>
      <c r="U2308" s="5">
        <v>99</v>
      </c>
      <c r="V2308" s="5">
        <v>32</v>
      </c>
      <c r="W2308" s="5">
        <v>0</v>
      </c>
      <c r="X2308" s="5">
        <v>0</v>
      </c>
      <c r="Y2308" s="5">
        <v>131</v>
      </c>
      <c r="Z2308" s="5">
        <v>131</v>
      </c>
      <c r="AA2308" t="s">
        <v>64</v>
      </c>
      <c r="AB2308">
        <v>22.82</v>
      </c>
      <c r="AC2308">
        <v>1.96</v>
      </c>
      <c r="AD2308" t="s">
        <v>64</v>
      </c>
      <c r="AE2308" t="s">
        <v>56</v>
      </c>
      <c r="AF2308">
        <v>8575</v>
      </c>
      <c r="AG2308">
        <v>8575</v>
      </c>
      <c r="AO2308">
        <v>32</v>
      </c>
      <c r="AP2308">
        <v>0</v>
      </c>
      <c r="AW2308">
        <v>131</v>
      </c>
      <c r="BD2308" s="5">
        <v>131</v>
      </c>
      <c r="BE2308">
        <v>99</v>
      </c>
      <c r="BG2308">
        <f t="shared" si="258"/>
        <v>99</v>
      </c>
      <c r="BH2308">
        <v>32</v>
      </c>
    </row>
    <row r="2309" spans="1:61" x14ac:dyDescent="0.25">
      <c r="A2309" t="s">
        <v>54</v>
      </c>
      <c r="B2309">
        <v>110027</v>
      </c>
      <c r="C2309" t="s">
        <v>55</v>
      </c>
      <c r="D2309" t="s">
        <v>56</v>
      </c>
      <c r="E2309" s="1">
        <v>45976</v>
      </c>
      <c r="F2309" t="s">
        <v>2681</v>
      </c>
      <c r="G2309" t="s">
        <v>58</v>
      </c>
      <c r="H2309" t="str">
        <f t="shared" si="252"/>
        <v>Aggregator</v>
      </c>
      <c r="I2309">
        <v>7478189776</v>
      </c>
      <c r="J2309">
        <v>18528960</v>
      </c>
      <c r="K2309" s="3">
        <v>45976.696527777778</v>
      </c>
      <c r="L2309">
        <f t="shared" si="253"/>
        <v>15</v>
      </c>
      <c r="M2309" t="str">
        <f t="shared" si="254"/>
        <v>Saturday</v>
      </c>
      <c r="N2309" s="1" t="str">
        <f t="shared" si="255"/>
        <v>November</v>
      </c>
      <c r="O2309" s="2">
        <v>0.69652777777777775</v>
      </c>
      <c r="P2309" s="2" t="str">
        <f t="shared" si="256"/>
        <v>Week 2</v>
      </c>
      <c r="Q2309" t="s">
        <v>59</v>
      </c>
      <c r="R2309" s="5">
        <v>398</v>
      </c>
      <c r="S2309" s="5">
        <v>-100</v>
      </c>
      <c r="T2309" s="5">
        <f t="shared" si="257"/>
        <v>25.125628140703515</v>
      </c>
      <c r="U2309" s="5">
        <v>298</v>
      </c>
      <c r="V2309" s="5">
        <v>32</v>
      </c>
      <c r="W2309" s="5">
        <v>0</v>
      </c>
      <c r="X2309" s="5">
        <v>0</v>
      </c>
      <c r="Y2309" s="5">
        <v>330</v>
      </c>
      <c r="Z2309" s="5">
        <v>330</v>
      </c>
      <c r="AA2309" t="s">
        <v>60</v>
      </c>
      <c r="AB2309">
        <v>102.93</v>
      </c>
      <c r="AC2309">
        <v>9.82</v>
      </c>
      <c r="AD2309" t="s">
        <v>60</v>
      </c>
      <c r="AE2309" t="s">
        <v>56</v>
      </c>
      <c r="AF2309">
        <v>9776</v>
      </c>
      <c r="AG2309">
        <v>9776</v>
      </c>
      <c r="AO2309">
        <v>32</v>
      </c>
      <c r="AP2309">
        <v>0</v>
      </c>
      <c r="AX2309">
        <v>330</v>
      </c>
      <c r="BD2309" s="5">
        <v>330</v>
      </c>
      <c r="BE2309">
        <v>298</v>
      </c>
      <c r="BG2309">
        <f t="shared" si="258"/>
        <v>298</v>
      </c>
      <c r="BI2309">
        <v>32</v>
      </c>
    </row>
    <row r="2310" spans="1:61" x14ac:dyDescent="0.25">
      <c r="A2310" t="s">
        <v>54</v>
      </c>
      <c r="B2310">
        <v>110027</v>
      </c>
      <c r="C2310" t="s">
        <v>55</v>
      </c>
      <c r="D2310" t="s">
        <v>56</v>
      </c>
      <c r="E2310" s="1">
        <v>45976</v>
      </c>
      <c r="F2310" t="s">
        <v>2682</v>
      </c>
      <c r="G2310" t="s">
        <v>63</v>
      </c>
      <c r="H2310" t="str">
        <f t="shared" si="252"/>
        <v>Aggregator</v>
      </c>
      <c r="I2310">
        <v>222175000000000</v>
      </c>
      <c r="J2310">
        <v>29811</v>
      </c>
      <c r="K2310" s="3">
        <v>45976.7</v>
      </c>
      <c r="L2310">
        <f t="shared" si="253"/>
        <v>15</v>
      </c>
      <c r="M2310" t="str">
        <f t="shared" si="254"/>
        <v>Saturday</v>
      </c>
      <c r="N2310" s="1" t="str">
        <f t="shared" si="255"/>
        <v>November</v>
      </c>
      <c r="O2310" s="2">
        <v>0.7</v>
      </c>
      <c r="P2310" s="2" t="str">
        <f t="shared" si="256"/>
        <v>Week 2</v>
      </c>
      <c r="Q2310" t="s">
        <v>59</v>
      </c>
      <c r="R2310" s="5">
        <v>458</v>
      </c>
      <c r="S2310" s="5">
        <v>-93.75</v>
      </c>
      <c r="T2310" s="5">
        <f t="shared" si="257"/>
        <v>20.469432314410479</v>
      </c>
      <c r="U2310" s="5">
        <v>364.25</v>
      </c>
      <c r="V2310" s="5">
        <v>32</v>
      </c>
      <c r="W2310" s="5">
        <v>0</v>
      </c>
      <c r="X2310" s="5">
        <v>-0.25</v>
      </c>
      <c r="Y2310" s="5">
        <v>396</v>
      </c>
      <c r="Z2310" s="5">
        <v>396</v>
      </c>
      <c r="AA2310" t="s">
        <v>64</v>
      </c>
      <c r="AB2310">
        <v>107.93</v>
      </c>
      <c r="AC2310">
        <v>10.02</v>
      </c>
      <c r="AD2310" t="s">
        <v>64</v>
      </c>
      <c r="AE2310" t="s">
        <v>56</v>
      </c>
      <c r="AF2310">
        <v>2666</v>
      </c>
      <c r="AG2310">
        <v>2666</v>
      </c>
      <c r="AO2310">
        <v>32</v>
      </c>
      <c r="AP2310">
        <v>0</v>
      </c>
      <c r="AW2310">
        <v>396</v>
      </c>
      <c r="BD2310" s="5">
        <v>396</v>
      </c>
      <c r="BE2310">
        <v>364.25</v>
      </c>
      <c r="BG2310">
        <f t="shared" si="258"/>
        <v>364.25</v>
      </c>
      <c r="BH2310">
        <v>32</v>
      </c>
    </row>
    <row r="2311" spans="1:61" x14ac:dyDescent="0.25">
      <c r="A2311" t="s">
        <v>54</v>
      </c>
      <c r="B2311">
        <v>110027</v>
      </c>
      <c r="C2311" t="s">
        <v>55</v>
      </c>
      <c r="D2311" t="s">
        <v>56</v>
      </c>
      <c r="E2311" s="1">
        <v>45976</v>
      </c>
      <c r="F2311" t="s">
        <v>2683</v>
      </c>
      <c r="G2311" t="s">
        <v>58</v>
      </c>
      <c r="H2311" t="str">
        <f t="shared" si="252"/>
        <v>Aggregator</v>
      </c>
      <c r="I2311">
        <v>7481362391</v>
      </c>
      <c r="J2311">
        <v>18528960</v>
      </c>
      <c r="K2311" s="3">
        <v>45976.703472222223</v>
      </c>
      <c r="L2311">
        <f t="shared" si="253"/>
        <v>15</v>
      </c>
      <c r="M2311" t="str">
        <f t="shared" si="254"/>
        <v>Saturday</v>
      </c>
      <c r="N2311" s="1" t="str">
        <f t="shared" si="255"/>
        <v>November</v>
      </c>
      <c r="O2311" s="2">
        <v>0.70347222222222228</v>
      </c>
      <c r="P2311" s="2" t="str">
        <f t="shared" si="256"/>
        <v>Week 2</v>
      </c>
      <c r="Q2311" t="s">
        <v>59</v>
      </c>
      <c r="R2311" s="5">
        <v>388</v>
      </c>
      <c r="S2311" s="5">
        <v>0</v>
      </c>
      <c r="T2311" s="5">
        <f t="shared" si="257"/>
        <v>0</v>
      </c>
      <c r="U2311" s="5">
        <v>388</v>
      </c>
      <c r="V2311" s="5">
        <v>32</v>
      </c>
      <c r="W2311" s="5">
        <v>0</v>
      </c>
      <c r="X2311" s="5">
        <v>0</v>
      </c>
      <c r="Y2311" s="5">
        <v>420</v>
      </c>
      <c r="Z2311" s="5">
        <v>420</v>
      </c>
      <c r="AA2311" t="s">
        <v>60</v>
      </c>
      <c r="AB2311">
        <v>71.58</v>
      </c>
      <c r="AC2311">
        <v>7.83</v>
      </c>
      <c r="AD2311" t="s">
        <v>60</v>
      </c>
      <c r="AE2311" t="s">
        <v>56</v>
      </c>
      <c r="AF2311">
        <v>2391</v>
      </c>
      <c r="AG2311">
        <v>2391</v>
      </c>
      <c r="AO2311">
        <v>32</v>
      </c>
      <c r="AP2311">
        <v>0</v>
      </c>
      <c r="AX2311">
        <v>420</v>
      </c>
      <c r="BD2311" s="5">
        <v>420</v>
      </c>
      <c r="BE2311">
        <v>388</v>
      </c>
      <c r="BG2311">
        <f t="shared" si="258"/>
        <v>388</v>
      </c>
      <c r="BI2311">
        <v>32</v>
      </c>
    </row>
    <row r="2312" spans="1:61" x14ac:dyDescent="0.25">
      <c r="A2312" t="s">
        <v>54</v>
      </c>
      <c r="B2312">
        <v>110027</v>
      </c>
      <c r="C2312" t="s">
        <v>55</v>
      </c>
      <c r="D2312" t="s">
        <v>56</v>
      </c>
      <c r="E2312" s="1">
        <v>45976</v>
      </c>
      <c r="F2312" t="s">
        <v>2684</v>
      </c>
      <c r="G2312" t="s">
        <v>67</v>
      </c>
      <c r="H2312" t="str">
        <f t="shared" si="252"/>
        <v>Direct Sale</v>
      </c>
      <c r="K2312" s="3">
        <v>45976.706944444442</v>
      </c>
      <c r="L2312">
        <f t="shared" si="253"/>
        <v>15</v>
      </c>
      <c r="M2312" t="str">
        <f t="shared" si="254"/>
        <v>Saturday</v>
      </c>
      <c r="N2312" s="1" t="str">
        <f t="shared" si="255"/>
        <v>November</v>
      </c>
      <c r="O2312" s="2">
        <v>0.70694444444444449</v>
      </c>
      <c r="P2312" s="2" t="str">
        <f t="shared" si="256"/>
        <v>Week 2</v>
      </c>
      <c r="Q2312" t="s">
        <v>59</v>
      </c>
      <c r="R2312" s="5">
        <v>118</v>
      </c>
      <c r="S2312" s="5">
        <v>0</v>
      </c>
      <c r="T2312" s="5">
        <f t="shared" si="257"/>
        <v>0</v>
      </c>
      <c r="U2312" s="5">
        <v>118</v>
      </c>
      <c r="V2312" s="5">
        <v>0</v>
      </c>
      <c r="W2312" s="5">
        <v>5.9</v>
      </c>
      <c r="X2312" s="5">
        <v>0.1</v>
      </c>
      <c r="Y2312" s="5">
        <v>124</v>
      </c>
      <c r="Z2312" s="5">
        <v>124</v>
      </c>
      <c r="AA2312" t="s">
        <v>68</v>
      </c>
      <c r="AB2312">
        <v>30.99</v>
      </c>
      <c r="AC2312">
        <v>3.92</v>
      </c>
      <c r="AD2312" t="s">
        <v>5775</v>
      </c>
      <c r="AI2312" t="s">
        <v>2685</v>
      </c>
      <c r="AJ2312" t="s">
        <v>2686</v>
      </c>
      <c r="AK2312">
        <v>9971493342</v>
      </c>
      <c r="AO2312">
        <v>0</v>
      </c>
      <c r="AP2312">
        <v>0</v>
      </c>
      <c r="AR2312">
        <v>124</v>
      </c>
      <c r="AZ2312">
        <v>118</v>
      </c>
      <c r="BA2312">
        <v>2.95</v>
      </c>
      <c r="BB2312">
        <v>118</v>
      </c>
      <c r="BC2312">
        <v>2.95</v>
      </c>
      <c r="BD2312" s="5">
        <v>124</v>
      </c>
      <c r="BE2312">
        <v>118</v>
      </c>
      <c r="BG2312">
        <f t="shared" si="258"/>
        <v>118</v>
      </c>
    </row>
    <row r="2313" spans="1:61" x14ac:dyDescent="0.25">
      <c r="A2313" t="s">
        <v>54</v>
      </c>
      <c r="B2313">
        <v>110027</v>
      </c>
      <c r="C2313" t="s">
        <v>55</v>
      </c>
      <c r="D2313" t="s">
        <v>56</v>
      </c>
      <c r="E2313" s="1">
        <v>45976</v>
      </c>
      <c r="F2313" t="s">
        <v>2687</v>
      </c>
      <c r="G2313" t="s">
        <v>63</v>
      </c>
      <c r="H2313" t="str">
        <f t="shared" si="252"/>
        <v>Aggregator</v>
      </c>
      <c r="I2313">
        <v>222177000000000</v>
      </c>
      <c r="J2313">
        <v>29811</v>
      </c>
      <c r="K2313" s="3">
        <v>45976.719444444447</v>
      </c>
      <c r="L2313">
        <f t="shared" si="253"/>
        <v>15</v>
      </c>
      <c r="M2313" t="str">
        <f t="shared" si="254"/>
        <v>Saturday</v>
      </c>
      <c r="N2313" s="1" t="str">
        <f t="shared" si="255"/>
        <v>November</v>
      </c>
      <c r="O2313" s="2">
        <v>0.71944444444444444</v>
      </c>
      <c r="P2313" s="2" t="str">
        <f t="shared" si="256"/>
        <v>Week 2</v>
      </c>
      <c r="Q2313" t="s">
        <v>59</v>
      </c>
      <c r="R2313" s="5">
        <v>607</v>
      </c>
      <c r="S2313" s="5">
        <v>-93.74</v>
      </c>
      <c r="T2313" s="5">
        <f t="shared" si="257"/>
        <v>15.443163097199339</v>
      </c>
      <c r="U2313" s="5">
        <v>513.26</v>
      </c>
      <c r="V2313" s="5">
        <v>32</v>
      </c>
      <c r="W2313" s="5">
        <v>0</v>
      </c>
      <c r="X2313" s="5">
        <v>-0.26</v>
      </c>
      <c r="Y2313" s="5">
        <v>545</v>
      </c>
      <c r="Z2313" s="5">
        <v>545</v>
      </c>
      <c r="AA2313" t="s">
        <v>64</v>
      </c>
      <c r="AB2313">
        <v>108.05</v>
      </c>
      <c r="AC2313">
        <v>13.7</v>
      </c>
      <c r="AD2313" t="s">
        <v>64</v>
      </c>
      <c r="AE2313" t="s">
        <v>56</v>
      </c>
      <c r="AF2313">
        <v>7063</v>
      </c>
      <c r="AG2313">
        <v>7063</v>
      </c>
      <c r="AO2313">
        <v>32</v>
      </c>
      <c r="AP2313">
        <v>0</v>
      </c>
      <c r="AW2313">
        <v>545</v>
      </c>
      <c r="BD2313" s="5">
        <v>545</v>
      </c>
      <c r="BE2313">
        <v>513.26</v>
      </c>
      <c r="BG2313">
        <f t="shared" si="258"/>
        <v>513.26</v>
      </c>
      <c r="BH2313">
        <v>32</v>
      </c>
    </row>
    <row r="2314" spans="1:61" x14ac:dyDescent="0.25">
      <c r="A2314" t="s">
        <v>54</v>
      </c>
      <c r="B2314">
        <v>110027</v>
      </c>
      <c r="C2314" t="s">
        <v>55</v>
      </c>
      <c r="D2314" t="s">
        <v>56</v>
      </c>
      <c r="E2314" s="1">
        <v>45976</v>
      </c>
      <c r="F2314" t="s">
        <v>2688</v>
      </c>
      <c r="G2314" t="s">
        <v>58</v>
      </c>
      <c r="H2314" t="str">
        <f t="shared" si="252"/>
        <v>Aggregator</v>
      </c>
      <c r="I2314">
        <v>7482454652</v>
      </c>
      <c r="J2314">
        <v>18528960</v>
      </c>
      <c r="K2314" s="3">
        <v>45976.72152777778</v>
      </c>
      <c r="L2314">
        <f t="shared" si="253"/>
        <v>15</v>
      </c>
      <c r="M2314" t="str">
        <f t="shared" si="254"/>
        <v>Saturday</v>
      </c>
      <c r="N2314" s="1" t="str">
        <f t="shared" si="255"/>
        <v>November</v>
      </c>
      <c r="O2314" s="2">
        <v>0.72152777777777777</v>
      </c>
      <c r="P2314" s="2" t="str">
        <f t="shared" si="256"/>
        <v>Week 2</v>
      </c>
      <c r="Q2314" t="s">
        <v>59</v>
      </c>
      <c r="R2314" s="5">
        <v>378</v>
      </c>
      <c r="S2314" s="5">
        <v>0</v>
      </c>
      <c r="T2314" s="5">
        <f t="shared" si="257"/>
        <v>0</v>
      </c>
      <c r="U2314" s="5">
        <v>378</v>
      </c>
      <c r="V2314" s="5">
        <v>32</v>
      </c>
      <c r="W2314" s="5">
        <v>0</v>
      </c>
      <c r="X2314" s="5">
        <v>0</v>
      </c>
      <c r="Y2314" s="5">
        <v>410</v>
      </c>
      <c r="Z2314" s="5">
        <v>410</v>
      </c>
      <c r="AA2314" t="s">
        <v>60</v>
      </c>
      <c r="AB2314">
        <v>60.02</v>
      </c>
      <c r="AC2314">
        <v>8.69</v>
      </c>
      <c r="AD2314" t="s">
        <v>60</v>
      </c>
      <c r="AE2314" t="s">
        <v>56</v>
      </c>
      <c r="AF2314">
        <v>4652</v>
      </c>
      <c r="AG2314">
        <v>4652</v>
      </c>
      <c r="AO2314">
        <v>32</v>
      </c>
      <c r="AP2314">
        <v>0</v>
      </c>
      <c r="AX2314">
        <v>410</v>
      </c>
      <c r="BD2314" s="5">
        <v>410</v>
      </c>
      <c r="BE2314">
        <v>378</v>
      </c>
      <c r="BG2314">
        <f t="shared" si="258"/>
        <v>378</v>
      </c>
      <c r="BI2314">
        <v>32</v>
      </c>
    </row>
    <row r="2315" spans="1:61" x14ac:dyDescent="0.25">
      <c r="A2315" t="s">
        <v>54</v>
      </c>
      <c r="B2315">
        <v>110027</v>
      </c>
      <c r="C2315" t="s">
        <v>55</v>
      </c>
      <c r="D2315" t="s">
        <v>56</v>
      </c>
      <c r="E2315" s="1">
        <v>45976</v>
      </c>
      <c r="F2315" t="s">
        <v>2689</v>
      </c>
      <c r="G2315" t="s">
        <v>67</v>
      </c>
      <c r="H2315" t="str">
        <f t="shared" si="252"/>
        <v>Direct Sale</v>
      </c>
      <c r="K2315" s="3">
        <v>45976.732638888891</v>
      </c>
      <c r="L2315">
        <f t="shared" si="253"/>
        <v>15</v>
      </c>
      <c r="M2315" t="str">
        <f t="shared" si="254"/>
        <v>Saturday</v>
      </c>
      <c r="N2315" s="1" t="str">
        <f t="shared" si="255"/>
        <v>November</v>
      </c>
      <c r="O2315" s="2">
        <v>0.73263888888888884</v>
      </c>
      <c r="P2315" s="2" t="str">
        <f t="shared" si="256"/>
        <v>Week 2</v>
      </c>
      <c r="Q2315" t="s">
        <v>59</v>
      </c>
      <c r="R2315" s="5">
        <v>232.28</v>
      </c>
      <c r="S2315" s="5">
        <v>0</v>
      </c>
      <c r="T2315" s="5">
        <f t="shared" si="257"/>
        <v>0</v>
      </c>
      <c r="U2315" s="5">
        <v>232.28</v>
      </c>
      <c r="V2315" s="5">
        <v>0</v>
      </c>
      <c r="W2315" s="5">
        <v>11.62</v>
      </c>
      <c r="X2315" s="5">
        <v>0.1</v>
      </c>
      <c r="Y2315" s="5">
        <v>244</v>
      </c>
      <c r="Z2315" s="5">
        <v>244</v>
      </c>
      <c r="AA2315" t="s">
        <v>68</v>
      </c>
      <c r="AB2315">
        <v>48.63</v>
      </c>
      <c r="AC2315">
        <v>1.96</v>
      </c>
      <c r="AD2315" t="s">
        <v>5778</v>
      </c>
      <c r="AE2315" t="s">
        <v>75</v>
      </c>
      <c r="AI2315" t="s">
        <v>89</v>
      </c>
      <c r="AJ2315" t="s">
        <v>56</v>
      </c>
      <c r="AK2315">
        <v>8929758003</v>
      </c>
      <c r="AO2315">
        <v>0</v>
      </c>
      <c r="AP2315">
        <v>0</v>
      </c>
      <c r="AR2315">
        <v>244</v>
      </c>
      <c r="AZ2315">
        <v>232.28</v>
      </c>
      <c r="BA2315">
        <v>5.81</v>
      </c>
      <c r="BB2315">
        <v>232.28</v>
      </c>
      <c r="BC2315">
        <v>5.81</v>
      </c>
      <c r="BD2315" s="5">
        <v>244</v>
      </c>
      <c r="BE2315">
        <v>232.28</v>
      </c>
      <c r="BG2315">
        <f t="shared" si="258"/>
        <v>232.28</v>
      </c>
    </row>
    <row r="2316" spans="1:61" x14ac:dyDescent="0.25">
      <c r="A2316" t="s">
        <v>54</v>
      </c>
      <c r="B2316">
        <v>110027</v>
      </c>
      <c r="C2316" t="s">
        <v>55</v>
      </c>
      <c r="D2316" t="s">
        <v>56</v>
      </c>
      <c r="E2316" s="1">
        <v>45976</v>
      </c>
      <c r="F2316" t="s">
        <v>2690</v>
      </c>
      <c r="G2316" t="s">
        <v>58</v>
      </c>
      <c r="H2316" t="str">
        <f t="shared" si="252"/>
        <v>Aggregator</v>
      </c>
      <c r="I2316">
        <v>7479535153</v>
      </c>
      <c r="J2316">
        <v>18528960</v>
      </c>
      <c r="K2316" s="3">
        <v>45976.745138888888</v>
      </c>
      <c r="L2316">
        <f t="shared" si="253"/>
        <v>15</v>
      </c>
      <c r="M2316" t="str">
        <f t="shared" si="254"/>
        <v>Saturday</v>
      </c>
      <c r="N2316" s="1" t="str">
        <f t="shared" si="255"/>
        <v>November</v>
      </c>
      <c r="O2316" s="2">
        <v>0.74513888888888891</v>
      </c>
      <c r="P2316" s="2" t="str">
        <f t="shared" si="256"/>
        <v>Week 2</v>
      </c>
      <c r="Q2316" t="s">
        <v>59</v>
      </c>
      <c r="R2316" s="5">
        <v>536.01</v>
      </c>
      <c r="S2316" s="5">
        <v>-224.51</v>
      </c>
      <c r="T2316" s="5">
        <f t="shared" si="257"/>
        <v>41.885412585586089</v>
      </c>
      <c r="U2316" s="5">
        <v>311.5</v>
      </c>
      <c r="V2316" s="5">
        <v>32</v>
      </c>
      <c r="W2316" s="5">
        <v>0</v>
      </c>
      <c r="X2316" s="5">
        <v>0</v>
      </c>
      <c r="Y2316" s="5">
        <v>343.5</v>
      </c>
      <c r="Z2316" s="5">
        <v>343.5</v>
      </c>
      <c r="AA2316" t="s">
        <v>60</v>
      </c>
      <c r="AB2316">
        <v>98.34</v>
      </c>
      <c r="AC2316">
        <v>17.77</v>
      </c>
      <c r="AD2316" t="s">
        <v>60</v>
      </c>
      <c r="AE2316" t="s">
        <v>56</v>
      </c>
      <c r="AF2316">
        <v>5153</v>
      </c>
      <c r="AG2316">
        <v>5153</v>
      </c>
      <c r="AO2316">
        <v>32</v>
      </c>
      <c r="AP2316">
        <v>0</v>
      </c>
      <c r="AX2316">
        <v>343.5</v>
      </c>
      <c r="BD2316" s="5">
        <v>343.5</v>
      </c>
      <c r="BE2316">
        <v>311.49</v>
      </c>
      <c r="BG2316">
        <f t="shared" si="258"/>
        <v>311.49</v>
      </c>
      <c r="BI2316">
        <v>32</v>
      </c>
    </row>
    <row r="2317" spans="1:61" x14ac:dyDescent="0.25">
      <c r="A2317" t="s">
        <v>54</v>
      </c>
      <c r="B2317">
        <v>110027</v>
      </c>
      <c r="C2317" t="s">
        <v>55</v>
      </c>
      <c r="D2317" t="s">
        <v>56</v>
      </c>
      <c r="E2317" s="1">
        <v>45976</v>
      </c>
      <c r="F2317" t="s">
        <v>2691</v>
      </c>
      <c r="G2317" t="s">
        <v>63</v>
      </c>
      <c r="H2317" t="str">
        <f t="shared" si="252"/>
        <v>Aggregator</v>
      </c>
      <c r="I2317">
        <v>222179000000000</v>
      </c>
      <c r="J2317">
        <v>29811</v>
      </c>
      <c r="K2317" s="3">
        <v>45976.74722222222</v>
      </c>
      <c r="L2317">
        <f t="shared" si="253"/>
        <v>15</v>
      </c>
      <c r="M2317" t="str">
        <f t="shared" si="254"/>
        <v>Saturday</v>
      </c>
      <c r="N2317" s="1" t="str">
        <f t="shared" si="255"/>
        <v>November</v>
      </c>
      <c r="O2317" s="2">
        <v>0.74722222222222223</v>
      </c>
      <c r="P2317" s="2" t="str">
        <f t="shared" si="256"/>
        <v>Week 2</v>
      </c>
      <c r="Q2317" t="s">
        <v>59</v>
      </c>
      <c r="R2317" s="5">
        <v>236</v>
      </c>
      <c r="S2317" s="5">
        <v>-90</v>
      </c>
      <c r="T2317" s="5">
        <f t="shared" si="257"/>
        <v>38.135593220338983</v>
      </c>
      <c r="U2317" s="5">
        <v>146</v>
      </c>
      <c r="V2317" s="5">
        <v>32</v>
      </c>
      <c r="W2317" s="5">
        <v>0</v>
      </c>
      <c r="X2317" s="5">
        <v>0</v>
      </c>
      <c r="Y2317" s="5">
        <v>178</v>
      </c>
      <c r="Z2317" s="5">
        <v>178</v>
      </c>
      <c r="AA2317" t="s">
        <v>64</v>
      </c>
      <c r="AB2317">
        <v>44.91</v>
      </c>
      <c r="AC2317">
        <v>3.92</v>
      </c>
      <c r="AD2317" t="s">
        <v>64</v>
      </c>
      <c r="AE2317" t="s">
        <v>56</v>
      </c>
      <c r="AF2317">
        <v>4613</v>
      </c>
      <c r="AG2317">
        <v>4613</v>
      </c>
      <c r="AO2317">
        <v>32</v>
      </c>
      <c r="AP2317">
        <v>0</v>
      </c>
      <c r="AW2317">
        <v>178</v>
      </c>
      <c r="BD2317" s="5">
        <v>178</v>
      </c>
      <c r="BE2317">
        <v>146</v>
      </c>
      <c r="BG2317">
        <f t="shared" si="258"/>
        <v>146</v>
      </c>
      <c r="BH2317">
        <v>32</v>
      </c>
    </row>
    <row r="2318" spans="1:61" x14ac:dyDescent="0.25">
      <c r="A2318" t="s">
        <v>54</v>
      </c>
      <c r="B2318">
        <v>110027</v>
      </c>
      <c r="C2318" t="s">
        <v>55</v>
      </c>
      <c r="D2318" t="s">
        <v>56</v>
      </c>
      <c r="E2318" s="1">
        <v>45976</v>
      </c>
      <c r="F2318" t="s">
        <v>2692</v>
      </c>
      <c r="G2318" t="s">
        <v>58</v>
      </c>
      <c r="H2318" t="str">
        <f t="shared" si="252"/>
        <v>Aggregator</v>
      </c>
      <c r="I2318">
        <v>7483900017</v>
      </c>
      <c r="J2318">
        <v>18528960</v>
      </c>
      <c r="K2318" s="3">
        <v>45976.748611111114</v>
      </c>
      <c r="L2318">
        <f t="shared" si="253"/>
        <v>15</v>
      </c>
      <c r="M2318" t="str">
        <f t="shared" si="254"/>
        <v>Saturday</v>
      </c>
      <c r="N2318" s="1" t="str">
        <f t="shared" si="255"/>
        <v>November</v>
      </c>
      <c r="O2318" s="2">
        <v>0.74861111111111112</v>
      </c>
      <c r="P2318" s="2" t="str">
        <f t="shared" si="256"/>
        <v>Week 2</v>
      </c>
      <c r="Q2318" t="s">
        <v>59</v>
      </c>
      <c r="R2318" s="5">
        <v>229</v>
      </c>
      <c r="S2318" s="5">
        <v>-100</v>
      </c>
      <c r="T2318" s="5">
        <f t="shared" si="257"/>
        <v>43.668122270742359</v>
      </c>
      <c r="U2318" s="5">
        <v>129</v>
      </c>
      <c r="V2318" s="5">
        <v>32</v>
      </c>
      <c r="W2318" s="5">
        <v>0</v>
      </c>
      <c r="X2318" s="5">
        <v>0</v>
      </c>
      <c r="Y2318" s="5">
        <v>161</v>
      </c>
      <c r="Z2318" s="5">
        <v>161</v>
      </c>
      <c r="AA2318" t="s">
        <v>60</v>
      </c>
      <c r="AB2318">
        <v>47.03</v>
      </c>
      <c r="AC2318">
        <v>5.01</v>
      </c>
      <c r="AD2318" t="s">
        <v>60</v>
      </c>
      <c r="AE2318" t="s">
        <v>56</v>
      </c>
      <c r="AF2318">
        <v>17</v>
      </c>
      <c r="AG2318">
        <v>17</v>
      </c>
      <c r="AO2318">
        <v>32</v>
      </c>
      <c r="AP2318">
        <v>0</v>
      </c>
      <c r="AX2318">
        <v>161</v>
      </c>
      <c r="BD2318" s="5">
        <v>161</v>
      </c>
      <c r="BE2318">
        <v>129</v>
      </c>
      <c r="BG2318">
        <f t="shared" si="258"/>
        <v>129</v>
      </c>
      <c r="BI2318">
        <v>32</v>
      </c>
    </row>
    <row r="2319" spans="1:61" x14ac:dyDescent="0.25">
      <c r="A2319" t="s">
        <v>54</v>
      </c>
      <c r="B2319">
        <v>110027</v>
      </c>
      <c r="C2319" t="s">
        <v>55</v>
      </c>
      <c r="D2319" t="s">
        <v>56</v>
      </c>
      <c r="E2319" s="1">
        <v>45976</v>
      </c>
      <c r="F2319" t="s">
        <v>2693</v>
      </c>
      <c r="G2319" t="s">
        <v>63</v>
      </c>
      <c r="H2319" t="str">
        <f t="shared" si="252"/>
        <v>Aggregator</v>
      </c>
      <c r="I2319">
        <v>222180000000000</v>
      </c>
      <c r="J2319">
        <v>29811</v>
      </c>
      <c r="K2319" s="3">
        <v>45976.752083333333</v>
      </c>
      <c r="L2319">
        <f t="shared" si="253"/>
        <v>15</v>
      </c>
      <c r="M2319" t="str">
        <f t="shared" si="254"/>
        <v>Saturday</v>
      </c>
      <c r="N2319" s="1" t="str">
        <f t="shared" si="255"/>
        <v>November</v>
      </c>
      <c r="O2319" s="2">
        <v>0.75208333333333333</v>
      </c>
      <c r="P2319" s="2" t="str">
        <f t="shared" si="256"/>
        <v>Week 2</v>
      </c>
      <c r="Q2319" t="s">
        <v>59</v>
      </c>
      <c r="R2319" s="5">
        <v>447</v>
      </c>
      <c r="S2319" s="5">
        <v>-113.74</v>
      </c>
      <c r="T2319" s="5">
        <f t="shared" si="257"/>
        <v>25.445190156599551</v>
      </c>
      <c r="U2319" s="5">
        <v>333.26</v>
      </c>
      <c r="V2319" s="5">
        <v>32</v>
      </c>
      <c r="W2319" s="5">
        <v>0</v>
      </c>
      <c r="X2319" s="5">
        <v>-0.26</v>
      </c>
      <c r="Y2319" s="5">
        <v>365</v>
      </c>
      <c r="Z2319" s="5">
        <v>365</v>
      </c>
      <c r="AA2319" t="s">
        <v>64</v>
      </c>
      <c r="AB2319">
        <v>76.260000000000005</v>
      </c>
      <c r="AC2319">
        <v>12.08</v>
      </c>
      <c r="AD2319" t="s">
        <v>64</v>
      </c>
      <c r="AE2319" t="s">
        <v>56</v>
      </c>
      <c r="AF2319">
        <v>9555</v>
      </c>
      <c r="AG2319">
        <v>9555</v>
      </c>
      <c r="AO2319">
        <v>32</v>
      </c>
      <c r="AP2319">
        <v>0</v>
      </c>
      <c r="AW2319">
        <v>365</v>
      </c>
      <c r="BD2319" s="5">
        <v>365</v>
      </c>
      <c r="BE2319">
        <v>333.26</v>
      </c>
      <c r="BG2319">
        <f t="shared" si="258"/>
        <v>333.26</v>
      </c>
      <c r="BH2319">
        <v>32</v>
      </c>
    </row>
    <row r="2320" spans="1:61" x14ac:dyDescent="0.25">
      <c r="A2320" t="s">
        <v>54</v>
      </c>
      <c r="B2320">
        <v>110027</v>
      </c>
      <c r="C2320" t="s">
        <v>55</v>
      </c>
      <c r="D2320" t="s">
        <v>56</v>
      </c>
      <c r="E2320" s="1">
        <v>45976</v>
      </c>
      <c r="F2320" t="s">
        <v>2694</v>
      </c>
      <c r="G2320" t="s">
        <v>63</v>
      </c>
      <c r="H2320" t="str">
        <f t="shared" si="252"/>
        <v>Aggregator</v>
      </c>
      <c r="I2320">
        <v>222181000000000</v>
      </c>
      <c r="J2320">
        <v>29811</v>
      </c>
      <c r="K2320" s="3">
        <v>45976.773611111108</v>
      </c>
      <c r="L2320">
        <f t="shared" si="253"/>
        <v>15</v>
      </c>
      <c r="M2320" t="str">
        <f t="shared" si="254"/>
        <v>Saturday</v>
      </c>
      <c r="N2320" s="1" t="str">
        <f t="shared" si="255"/>
        <v>November</v>
      </c>
      <c r="O2320" s="2">
        <v>0.77361111111111114</v>
      </c>
      <c r="P2320" s="2" t="str">
        <f t="shared" si="256"/>
        <v>Week 2</v>
      </c>
      <c r="Q2320" t="s">
        <v>59</v>
      </c>
      <c r="R2320" s="5">
        <v>438</v>
      </c>
      <c r="S2320" s="5">
        <v>-93.75</v>
      </c>
      <c r="T2320" s="5">
        <f t="shared" si="257"/>
        <v>21.404109589041095</v>
      </c>
      <c r="U2320" s="5">
        <v>344.25</v>
      </c>
      <c r="V2320" s="5">
        <v>32</v>
      </c>
      <c r="W2320" s="5">
        <v>0</v>
      </c>
      <c r="X2320" s="5">
        <v>-0.25</v>
      </c>
      <c r="Y2320" s="5">
        <v>376</v>
      </c>
      <c r="Z2320" s="5">
        <v>376</v>
      </c>
      <c r="AA2320" t="s">
        <v>64</v>
      </c>
      <c r="AB2320">
        <v>74.81</v>
      </c>
      <c r="AC2320">
        <v>9.5399999999999991</v>
      </c>
      <c r="AD2320" t="s">
        <v>64</v>
      </c>
      <c r="AE2320" t="s">
        <v>56</v>
      </c>
      <c r="AF2320">
        <v>5419</v>
      </c>
      <c r="AG2320">
        <v>5419</v>
      </c>
      <c r="AO2320">
        <v>32</v>
      </c>
      <c r="AP2320">
        <v>0</v>
      </c>
      <c r="AW2320">
        <v>376</v>
      </c>
      <c r="BD2320" s="5">
        <v>376</v>
      </c>
      <c r="BE2320">
        <v>344.25</v>
      </c>
      <c r="BG2320">
        <f t="shared" si="258"/>
        <v>344.25</v>
      </c>
      <c r="BH2320">
        <v>32</v>
      </c>
    </row>
    <row r="2321" spans="1:61" x14ac:dyDescent="0.25">
      <c r="A2321" t="s">
        <v>54</v>
      </c>
      <c r="B2321">
        <v>110027</v>
      </c>
      <c r="C2321" t="s">
        <v>55</v>
      </c>
      <c r="D2321" t="s">
        <v>56</v>
      </c>
      <c r="E2321" s="1">
        <v>45976</v>
      </c>
      <c r="F2321" t="s">
        <v>2695</v>
      </c>
      <c r="G2321" t="s">
        <v>63</v>
      </c>
      <c r="H2321" t="str">
        <f t="shared" si="252"/>
        <v>Aggregator</v>
      </c>
      <c r="I2321">
        <v>222182000000000</v>
      </c>
      <c r="J2321">
        <v>29811</v>
      </c>
      <c r="K2321" s="3">
        <v>45976.775000000001</v>
      </c>
      <c r="L2321">
        <f t="shared" si="253"/>
        <v>15</v>
      </c>
      <c r="M2321" t="str">
        <f t="shared" si="254"/>
        <v>Saturday</v>
      </c>
      <c r="N2321" s="1" t="str">
        <f t="shared" si="255"/>
        <v>November</v>
      </c>
      <c r="O2321" s="2">
        <v>0.77500000000000002</v>
      </c>
      <c r="P2321" s="2" t="str">
        <f t="shared" si="256"/>
        <v>Week 2</v>
      </c>
      <c r="Q2321" t="s">
        <v>59</v>
      </c>
      <c r="R2321" s="5">
        <v>358</v>
      </c>
      <c r="S2321" s="5">
        <v>-93.74</v>
      </c>
      <c r="T2321" s="5">
        <f t="shared" si="257"/>
        <v>26.184357541899438</v>
      </c>
      <c r="U2321" s="5">
        <v>264.26</v>
      </c>
      <c r="V2321" s="5">
        <v>32</v>
      </c>
      <c r="W2321" s="5">
        <v>0</v>
      </c>
      <c r="X2321" s="5">
        <v>-0.26</v>
      </c>
      <c r="Y2321" s="5">
        <v>296</v>
      </c>
      <c r="Z2321" s="5">
        <v>296</v>
      </c>
      <c r="AA2321" t="s">
        <v>64</v>
      </c>
      <c r="AB2321">
        <v>68.48</v>
      </c>
      <c r="AC2321">
        <v>8.93</v>
      </c>
      <c r="AD2321" t="s">
        <v>64</v>
      </c>
      <c r="AE2321" t="s">
        <v>56</v>
      </c>
      <c r="AF2321">
        <v>7504</v>
      </c>
      <c r="AG2321">
        <v>7504</v>
      </c>
      <c r="AO2321">
        <v>32</v>
      </c>
      <c r="AP2321">
        <v>0</v>
      </c>
      <c r="AW2321">
        <v>296</v>
      </c>
      <c r="BD2321" s="5">
        <v>296</v>
      </c>
      <c r="BE2321">
        <v>264.26</v>
      </c>
      <c r="BG2321">
        <f t="shared" si="258"/>
        <v>264.26</v>
      </c>
      <c r="BH2321">
        <v>32</v>
      </c>
    </row>
    <row r="2322" spans="1:61" x14ac:dyDescent="0.25">
      <c r="A2322" t="s">
        <v>54</v>
      </c>
      <c r="B2322">
        <v>110027</v>
      </c>
      <c r="C2322" t="s">
        <v>55</v>
      </c>
      <c r="D2322" t="s">
        <v>56</v>
      </c>
      <c r="E2322" s="1">
        <v>45976</v>
      </c>
      <c r="F2322" t="s">
        <v>2696</v>
      </c>
      <c r="G2322" t="s">
        <v>63</v>
      </c>
      <c r="H2322" t="str">
        <f t="shared" si="252"/>
        <v>Aggregator</v>
      </c>
      <c r="I2322">
        <v>222182000000000</v>
      </c>
      <c r="J2322">
        <v>29811</v>
      </c>
      <c r="K2322" s="3">
        <v>45976.779166666667</v>
      </c>
      <c r="L2322">
        <f t="shared" si="253"/>
        <v>15</v>
      </c>
      <c r="M2322" t="str">
        <f t="shared" si="254"/>
        <v>Saturday</v>
      </c>
      <c r="N2322" s="1" t="str">
        <f t="shared" si="255"/>
        <v>November</v>
      </c>
      <c r="O2322" s="2">
        <v>0.77916666666666667</v>
      </c>
      <c r="P2322" s="2" t="str">
        <f t="shared" si="256"/>
        <v>Week 2</v>
      </c>
      <c r="Q2322" t="s">
        <v>59</v>
      </c>
      <c r="R2322" s="5">
        <v>393.28</v>
      </c>
      <c r="S2322" s="5">
        <v>-93.75</v>
      </c>
      <c r="T2322" s="5">
        <f t="shared" si="257"/>
        <v>23.837978030919448</v>
      </c>
      <c r="U2322" s="5">
        <v>299.52999999999997</v>
      </c>
      <c r="V2322" s="5">
        <v>32</v>
      </c>
      <c r="W2322" s="5">
        <v>0</v>
      </c>
      <c r="X2322" s="5">
        <v>0.47</v>
      </c>
      <c r="Y2322" s="5">
        <v>332</v>
      </c>
      <c r="Z2322" s="5">
        <v>332</v>
      </c>
      <c r="AA2322" t="s">
        <v>64</v>
      </c>
      <c r="AB2322">
        <v>91.57</v>
      </c>
      <c r="AC2322">
        <v>5.79</v>
      </c>
      <c r="AD2322" t="s">
        <v>64</v>
      </c>
      <c r="AE2322" t="s">
        <v>56</v>
      </c>
      <c r="AF2322">
        <v>5016</v>
      </c>
      <c r="AG2322">
        <v>5016</v>
      </c>
      <c r="AO2322">
        <v>32</v>
      </c>
      <c r="AP2322">
        <v>0</v>
      </c>
      <c r="AW2322">
        <v>332</v>
      </c>
      <c r="BD2322" s="5">
        <v>332</v>
      </c>
      <c r="BE2322">
        <v>299.52999999999997</v>
      </c>
      <c r="BG2322">
        <f t="shared" si="258"/>
        <v>299.52999999999997</v>
      </c>
      <c r="BH2322">
        <v>32</v>
      </c>
    </row>
    <row r="2323" spans="1:61" x14ac:dyDescent="0.25">
      <c r="A2323" t="s">
        <v>54</v>
      </c>
      <c r="B2323">
        <v>110027</v>
      </c>
      <c r="C2323" t="s">
        <v>55</v>
      </c>
      <c r="D2323" t="s">
        <v>56</v>
      </c>
      <c r="E2323" s="1">
        <v>45976</v>
      </c>
      <c r="F2323" t="s">
        <v>2697</v>
      </c>
      <c r="G2323" t="s">
        <v>58</v>
      </c>
      <c r="H2323" t="str">
        <f t="shared" si="252"/>
        <v>Aggregator</v>
      </c>
      <c r="I2323">
        <v>7484467930</v>
      </c>
      <c r="J2323">
        <v>18528960</v>
      </c>
      <c r="K2323" s="3">
        <v>45976.783333333333</v>
      </c>
      <c r="L2323">
        <f t="shared" si="253"/>
        <v>15</v>
      </c>
      <c r="M2323" t="str">
        <f t="shared" si="254"/>
        <v>Saturday</v>
      </c>
      <c r="N2323" s="1" t="str">
        <f t="shared" si="255"/>
        <v>November</v>
      </c>
      <c r="O2323" s="2">
        <v>0.78333333333333333</v>
      </c>
      <c r="P2323" s="2" t="str">
        <f t="shared" si="256"/>
        <v>Week 2</v>
      </c>
      <c r="Q2323" t="s">
        <v>59</v>
      </c>
      <c r="R2323" s="5">
        <v>219</v>
      </c>
      <c r="S2323" s="5">
        <v>-100</v>
      </c>
      <c r="T2323" s="5">
        <f t="shared" si="257"/>
        <v>45.662100456621005</v>
      </c>
      <c r="U2323" s="5">
        <v>119</v>
      </c>
      <c r="V2323" s="5">
        <v>32</v>
      </c>
      <c r="W2323" s="5">
        <v>0</v>
      </c>
      <c r="X2323" s="5">
        <v>0</v>
      </c>
      <c r="Y2323" s="5">
        <v>151</v>
      </c>
      <c r="Z2323" s="5">
        <v>151</v>
      </c>
      <c r="AA2323" t="s">
        <v>60</v>
      </c>
      <c r="AB2323">
        <v>37.479999999999997</v>
      </c>
      <c r="AC2323">
        <v>4.7699999999999996</v>
      </c>
      <c r="AD2323" t="s">
        <v>60</v>
      </c>
      <c r="AE2323" t="s">
        <v>56</v>
      </c>
      <c r="AF2323">
        <v>7930</v>
      </c>
      <c r="AG2323">
        <v>7930</v>
      </c>
      <c r="AO2323">
        <v>32</v>
      </c>
      <c r="AP2323">
        <v>0</v>
      </c>
      <c r="AX2323">
        <v>151</v>
      </c>
      <c r="BD2323" s="5">
        <v>151</v>
      </c>
      <c r="BE2323">
        <v>119</v>
      </c>
      <c r="BG2323">
        <f t="shared" si="258"/>
        <v>119</v>
      </c>
      <c r="BI2323">
        <v>32</v>
      </c>
    </row>
    <row r="2324" spans="1:61" x14ac:dyDescent="0.25">
      <c r="A2324" t="s">
        <v>54</v>
      </c>
      <c r="B2324">
        <v>110027</v>
      </c>
      <c r="C2324" t="s">
        <v>55</v>
      </c>
      <c r="D2324" t="s">
        <v>56</v>
      </c>
      <c r="E2324" s="1">
        <v>45976</v>
      </c>
      <c r="F2324" t="s">
        <v>2698</v>
      </c>
      <c r="G2324" t="s">
        <v>63</v>
      </c>
      <c r="H2324" t="str">
        <f t="shared" si="252"/>
        <v>Aggregator</v>
      </c>
      <c r="I2324">
        <v>222183000000000</v>
      </c>
      <c r="J2324">
        <v>29811</v>
      </c>
      <c r="K2324" s="3">
        <v>45976.789583333331</v>
      </c>
      <c r="L2324">
        <f t="shared" si="253"/>
        <v>15</v>
      </c>
      <c r="M2324" t="str">
        <f t="shared" si="254"/>
        <v>Saturday</v>
      </c>
      <c r="N2324" s="1" t="str">
        <f t="shared" si="255"/>
        <v>November</v>
      </c>
      <c r="O2324" s="2">
        <v>0.7895833333333333</v>
      </c>
      <c r="P2324" s="2" t="str">
        <f t="shared" si="256"/>
        <v>Week 2</v>
      </c>
      <c r="Q2324" t="s">
        <v>59</v>
      </c>
      <c r="R2324" s="5">
        <v>458</v>
      </c>
      <c r="S2324" s="5">
        <v>-93.75</v>
      </c>
      <c r="T2324" s="5">
        <f t="shared" si="257"/>
        <v>20.469432314410479</v>
      </c>
      <c r="U2324" s="5">
        <v>364.25</v>
      </c>
      <c r="V2324" s="5">
        <v>32</v>
      </c>
      <c r="W2324" s="5">
        <v>0</v>
      </c>
      <c r="X2324" s="5">
        <v>-0.25</v>
      </c>
      <c r="Y2324" s="5">
        <v>396</v>
      </c>
      <c r="Z2324" s="5">
        <v>396</v>
      </c>
      <c r="AA2324" t="s">
        <v>64</v>
      </c>
      <c r="AB2324">
        <v>68.31</v>
      </c>
      <c r="AC2324">
        <v>10.02</v>
      </c>
      <c r="AD2324" t="s">
        <v>64</v>
      </c>
      <c r="AE2324" t="s">
        <v>56</v>
      </c>
      <c r="AF2324">
        <v>4512</v>
      </c>
      <c r="AG2324">
        <v>4512</v>
      </c>
      <c r="AO2324">
        <v>32</v>
      </c>
      <c r="AP2324">
        <v>0</v>
      </c>
      <c r="AW2324">
        <v>396</v>
      </c>
      <c r="BD2324" s="5">
        <v>396</v>
      </c>
      <c r="BE2324">
        <v>364.25</v>
      </c>
      <c r="BG2324">
        <f t="shared" si="258"/>
        <v>364.25</v>
      </c>
      <c r="BH2324">
        <v>32</v>
      </c>
    </row>
    <row r="2325" spans="1:61" x14ac:dyDescent="0.25">
      <c r="A2325" t="s">
        <v>54</v>
      </c>
      <c r="B2325">
        <v>110027</v>
      </c>
      <c r="C2325" t="s">
        <v>55</v>
      </c>
      <c r="D2325" t="s">
        <v>56</v>
      </c>
      <c r="E2325" s="1">
        <v>45976</v>
      </c>
      <c r="F2325" t="s">
        <v>2699</v>
      </c>
      <c r="G2325" t="s">
        <v>139</v>
      </c>
      <c r="H2325" t="str">
        <f t="shared" si="252"/>
        <v>Aggregator</v>
      </c>
      <c r="I2325">
        <v>284668540</v>
      </c>
      <c r="K2325" s="3">
        <v>45976.800000000003</v>
      </c>
      <c r="L2325">
        <f t="shared" si="253"/>
        <v>15</v>
      </c>
      <c r="M2325" t="str">
        <f t="shared" si="254"/>
        <v>Saturday</v>
      </c>
      <c r="N2325" s="1" t="str">
        <f t="shared" si="255"/>
        <v>November</v>
      </c>
      <c r="O2325" s="2">
        <v>0.8</v>
      </c>
      <c r="P2325" s="2" t="str">
        <f t="shared" si="256"/>
        <v>Week 2</v>
      </c>
      <c r="Q2325" t="s">
        <v>59</v>
      </c>
      <c r="R2325" s="5">
        <v>357</v>
      </c>
      <c r="S2325" s="5">
        <v>-100</v>
      </c>
      <c r="T2325" s="5">
        <f t="shared" si="257"/>
        <v>28.011204481792717</v>
      </c>
      <c r="U2325" s="5">
        <v>257</v>
      </c>
      <c r="V2325" s="5">
        <v>0</v>
      </c>
      <c r="W2325" s="5">
        <v>0</v>
      </c>
      <c r="X2325" s="5">
        <v>0</v>
      </c>
      <c r="Y2325" s="5">
        <v>257</v>
      </c>
      <c r="Z2325" s="5">
        <v>257</v>
      </c>
      <c r="AA2325" t="s">
        <v>139</v>
      </c>
      <c r="AB2325">
        <v>60.02</v>
      </c>
      <c r="AC2325">
        <v>8.69</v>
      </c>
      <c r="AD2325" t="s">
        <v>139</v>
      </c>
      <c r="AF2325">
        <v>8540</v>
      </c>
      <c r="AG2325">
        <v>8540</v>
      </c>
      <c r="AI2325" t="s">
        <v>2700</v>
      </c>
      <c r="AJ2325" t="s">
        <v>2701</v>
      </c>
      <c r="AK2325">
        <v>8851910076</v>
      </c>
      <c r="AM2325" t="s">
        <v>562</v>
      </c>
      <c r="AO2325">
        <v>0</v>
      </c>
      <c r="AP2325">
        <v>0</v>
      </c>
      <c r="AT2325">
        <v>257</v>
      </c>
      <c r="BD2325" s="5">
        <v>257</v>
      </c>
      <c r="BE2325">
        <v>257</v>
      </c>
      <c r="BG2325">
        <f t="shared" si="258"/>
        <v>257</v>
      </c>
    </row>
    <row r="2326" spans="1:61" x14ac:dyDescent="0.25">
      <c r="A2326" t="s">
        <v>54</v>
      </c>
      <c r="B2326">
        <v>110027</v>
      </c>
      <c r="C2326" t="s">
        <v>55</v>
      </c>
      <c r="D2326" t="s">
        <v>56</v>
      </c>
      <c r="E2326" s="1">
        <v>45976</v>
      </c>
      <c r="F2326" t="s">
        <v>2702</v>
      </c>
      <c r="G2326" t="s">
        <v>67</v>
      </c>
      <c r="H2326" t="str">
        <f t="shared" si="252"/>
        <v>Direct Sale</v>
      </c>
      <c r="K2326" s="3">
        <v>45976.800694444442</v>
      </c>
      <c r="L2326">
        <f t="shared" si="253"/>
        <v>15</v>
      </c>
      <c r="M2326" t="str">
        <f t="shared" si="254"/>
        <v>Saturday</v>
      </c>
      <c r="N2326" s="1" t="str">
        <f t="shared" si="255"/>
        <v>November</v>
      </c>
      <c r="O2326" s="2">
        <v>0.80069444444444449</v>
      </c>
      <c r="P2326" s="2" t="str">
        <f t="shared" si="256"/>
        <v>Week 2</v>
      </c>
      <c r="Q2326" t="s">
        <v>59</v>
      </c>
      <c r="R2326" s="5">
        <v>59</v>
      </c>
      <c r="S2326" s="5">
        <v>0</v>
      </c>
      <c r="T2326" s="5">
        <f t="shared" si="257"/>
        <v>0</v>
      </c>
      <c r="U2326" s="5">
        <v>59</v>
      </c>
      <c r="V2326" s="5">
        <v>0</v>
      </c>
      <c r="W2326" s="5">
        <v>2.96</v>
      </c>
      <c r="X2326" s="5">
        <v>0.04</v>
      </c>
      <c r="Y2326" s="5">
        <v>62</v>
      </c>
      <c r="Z2326" s="5">
        <v>62</v>
      </c>
      <c r="AA2326" t="s">
        <v>73</v>
      </c>
      <c r="AB2326">
        <v>15.49</v>
      </c>
      <c r="AC2326">
        <v>2.14</v>
      </c>
      <c r="AD2326" t="s">
        <v>5778</v>
      </c>
      <c r="AE2326" t="s">
        <v>75</v>
      </c>
      <c r="AI2326" t="s">
        <v>2703</v>
      </c>
      <c r="AJ2326" t="s">
        <v>2704</v>
      </c>
      <c r="AK2326">
        <v>9158258769</v>
      </c>
      <c r="AO2326">
        <v>0</v>
      </c>
      <c r="AP2326">
        <v>0</v>
      </c>
      <c r="AQ2326">
        <v>62</v>
      </c>
      <c r="AZ2326">
        <v>59</v>
      </c>
      <c r="BA2326">
        <v>1.48</v>
      </c>
      <c r="BB2326">
        <v>59</v>
      </c>
      <c r="BC2326">
        <v>1.48</v>
      </c>
      <c r="BD2326" s="5">
        <v>62</v>
      </c>
      <c r="BE2326">
        <v>59</v>
      </c>
      <c r="BG2326">
        <f t="shared" si="258"/>
        <v>59</v>
      </c>
    </row>
    <row r="2327" spans="1:61" x14ac:dyDescent="0.25">
      <c r="A2327" t="s">
        <v>54</v>
      </c>
      <c r="B2327">
        <v>110027</v>
      </c>
      <c r="C2327" t="s">
        <v>55</v>
      </c>
      <c r="D2327" t="s">
        <v>56</v>
      </c>
      <c r="E2327" s="1">
        <v>45976</v>
      </c>
      <c r="F2327" t="s">
        <v>2705</v>
      </c>
      <c r="G2327" t="s">
        <v>67</v>
      </c>
      <c r="H2327" t="str">
        <f t="shared" si="252"/>
        <v>Direct Sale</v>
      </c>
      <c r="K2327" s="3">
        <v>45976.801388888889</v>
      </c>
      <c r="L2327">
        <f t="shared" si="253"/>
        <v>15</v>
      </c>
      <c r="M2327" t="str">
        <f t="shared" si="254"/>
        <v>Saturday</v>
      </c>
      <c r="N2327" s="1" t="str">
        <f t="shared" si="255"/>
        <v>November</v>
      </c>
      <c r="O2327" s="2">
        <v>0.80138888888888893</v>
      </c>
      <c r="P2327" s="2" t="str">
        <f t="shared" si="256"/>
        <v>Week 2</v>
      </c>
      <c r="Q2327" t="s">
        <v>59</v>
      </c>
      <c r="R2327" s="5">
        <v>117.09</v>
      </c>
      <c r="S2327" s="5">
        <v>0</v>
      </c>
      <c r="T2327" s="5">
        <f t="shared" si="257"/>
        <v>0</v>
      </c>
      <c r="U2327" s="5">
        <v>117.09</v>
      </c>
      <c r="V2327" s="5">
        <v>0</v>
      </c>
      <c r="W2327" s="5">
        <v>5.86</v>
      </c>
      <c r="X2327" s="5">
        <v>0.05</v>
      </c>
      <c r="Y2327" s="5">
        <v>123</v>
      </c>
      <c r="Z2327" s="5">
        <v>123</v>
      </c>
      <c r="AA2327" t="s">
        <v>68</v>
      </c>
      <c r="AB2327">
        <v>24.76</v>
      </c>
      <c r="AC2327">
        <v>1.96</v>
      </c>
      <c r="AD2327" t="s">
        <v>5778</v>
      </c>
      <c r="AE2327" t="s">
        <v>75</v>
      </c>
      <c r="AI2327" t="s">
        <v>89</v>
      </c>
      <c r="AJ2327" t="s">
        <v>56</v>
      </c>
      <c r="AK2327">
        <v>8929758003</v>
      </c>
      <c r="AO2327">
        <v>0</v>
      </c>
      <c r="AP2327">
        <v>0</v>
      </c>
      <c r="AR2327">
        <v>123</v>
      </c>
      <c r="AZ2327">
        <v>117.09</v>
      </c>
      <c r="BA2327">
        <v>2.93</v>
      </c>
      <c r="BB2327">
        <v>117.09</v>
      </c>
      <c r="BC2327">
        <v>2.93</v>
      </c>
      <c r="BD2327" s="5">
        <v>123</v>
      </c>
      <c r="BE2327">
        <v>117.09</v>
      </c>
      <c r="BG2327">
        <f t="shared" si="258"/>
        <v>117.09</v>
      </c>
    </row>
    <row r="2328" spans="1:61" x14ac:dyDescent="0.25">
      <c r="A2328" t="s">
        <v>54</v>
      </c>
      <c r="B2328">
        <v>110027</v>
      </c>
      <c r="C2328" t="s">
        <v>55</v>
      </c>
      <c r="D2328" t="s">
        <v>56</v>
      </c>
      <c r="E2328" s="1">
        <v>45976</v>
      </c>
      <c r="F2328" t="s">
        <v>2706</v>
      </c>
      <c r="G2328" t="s">
        <v>67</v>
      </c>
      <c r="H2328" t="str">
        <f t="shared" si="252"/>
        <v>Direct Sale</v>
      </c>
      <c r="K2328" s="3">
        <v>45976.802083333336</v>
      </c>
      <c r="L2328">
        <f t="shared" si="253"/>
        <v>15</v>
      </c>
      <c r="M2328" t="str">
        <f t="shared" si="254"/>
        <v>Saturday</v>
      </c>
      <c r="N2328" s="1" t="str">
        <f t="shared" si="255"/>
        <v>November</v>
      </c>
      <c r="O2328" s="2">
        <v>0.80208333333333337</v>
      </c>
      <c r="P2328" s="2" t="str">
        <f t="shared" si="256"/>
        <v>Week 2</v>
      </c>
      <c r="Q2328" t="s">
        <v>59</v>
      </c>
      <c r="R2328" s="5">
        <v>598</v>
      </c>
      <c r="S2328" s="5">
        <v>0</v>
      </c>
      <c r="T2328" s="5">
        <f t="shared" si="257"/>
        <v>0</v>
      </c>
      <c r="U2328" s="5">
        <v>598</v>
      </c>
      <c r="V2328" s="5">
        <v>0</v>
      </c>
      <c r="W2328" s="5">
        <v>29.9</v>
      </c>
      <c r="X2328" s="5">
        <v>0.1</v>
      </c>
      <c r="Y2328" s="5">
        <v>628</v>
      </c>
      <c r="Z2328" s="5">
        <v>628</v>
      </c>
      <c r="AA2328" t="s">
        <v>73</v>
      </c>
      <c r="AB2328">
        <v>146.83000000000001</v>
      </c>
      <c r="AC2328">
        <v>19.18</v>
      </c>
      <c r="AD2328" t="s">
        <v>5778</v>
      </c>
      <c r="AE2328" t="s">
        <v>75</v>
      </c>
      <c r="AI2328" t="s">
        <v>2707</v>
      </c>
      <c r="AJ2328" t="s">
        <v>2708</v>
      </c>
      <c r="AK2328">
        <v>9142596387</v>
      </c>
      <c r="AO2328">
        <v>0</v>
      </c>
      <c r="AP2328">
        <v>0</v>
      </c>
      <c r="AQ2328">
        <v>628</v>
      </c>
      <c r="AZ2328">
        <v>598</v>
      </c>
      <c r="BA2328">
        <v>14.95</v>
      </c>
      <c r="BB2328">
        <v>598</v>
      </c>
      <c r="BC2328">
        <v>14.95</v>
      </c>
      <c r="BD2328" s="5">
        <v>628</v>
      </c>
      <c r="BE2328">
        <v>598</v>
      </c>
      <c r="BG2328">
        <f t="shared" si="258"/>
        <v>598</v>
      </c>
    </row>
    <row r="2329" spans="1:61" x14ac:dyDescent="0.25">
      <c r="A2329" t="s">
        <v>54</v>
      </c>
      <c r="B2329">
        <v>110027</v>
      </c>
      <c r="C2329" t="s">
        <v>55</v>
      </c>
      <c r="D2329" t="s">
        <v>56</v>
      </c>
      <c r="E2329" s="1">
        <v>45976</v>
      </c>
      <c r="F2329" t="s">
        <v>2709</v>
      </c>
      <c r="G2329" t="s">
        <v>63</v>
      </c>
      <c r="H2329" t="str">
        <f t="shared" si="252"/>
        <v>Aggregator</v>
      </c>
      <c r="I2329">
        <v>222184000000000</v>
      </c>
      <c r="J2329">
        <v>29811</v>
      </c>
      <c r="K2329" s="3">
        <v>45976.805555555555</v>
      </c>
      <c r="L2329">
        <f t="shared" si="253"/>
        <v>15</v>
      </c>
      <c r="M2329" t="str">
        <f t="shared" si="254"/>
        <v>Saturday</v>
      </c>
      <c r="N2329" s="1" t="str">
        <f t="shared" si="255"/>
        <v>November</v>
      </c>
      <c r="O2329" s="2">
        <v>0.80555555555555558</v>
      </c>
      <c r="P2329" s="2" t="str">
        <f t="shared" si="256"/>
        <v>Week 2</v>
      </c>
      <c r="Q2329" t="s">
        <v>59</v>
      </c>
      <c r="R2329" s="5">
        <v>1701</v>
      </c>
      <c r="S2329" s="5">
        <v>-199.98</v>
      </c>
      <c r="T2329" s="5">
        <f t="shared" si="257"/>
        <v>11.756613756613756</v>
      </c>
      <c r="U2329" s="5">
        <v>1501.02</v>
      </c>
      <c r="V2329" s="5">
        <v>32</v>
      </c>
      <c r="W2329" s="5">
        <v>0</v>
      </c>
      <c r="X2329" s="5">
        <v>-0.02</v>
      </c>
      <c r="Y2329" s="5">
        <v>1533</v>
      </c>
      <c r="Z2329" s="5">
        <v>1533</v>
      </c>
      <c r="AA2329" t="s">
        <v>64</v>
      </c>
      <c r="AB2329">
        <v>353.97</v>
      </c>
      <c r="AC2329">
        <v>39.68</v>
      </c>
      <c r="AD2329" t="s">
        <v>64</v>
      </c>
      <c r="AE2329" t="s">
        <v>56</v>
      </c>
      <c r="AF2329">
        <v>4021</v>
      </c>
      <c r="AG2329">
        <v>4021</v>
      </c>
      <c r="AO2329">
        <v>32</v>
      </c>
      <c r="AP2329">
        <v>0</v>
      </c>
      <c r="AW2329">
        <v>1533</v>
      </c>
      <c r="BD2329" s="5">
        <v>1533</v>
      </c>
      <c r="BE2329">
        <v>1501.02</v>
      </c>
      <c r="BG2329">
        <f t="shared" si="258"/>
        <v>1501.02</v>
      </c>
      <c r="BH2329">
        <v>32</v>
      </c>
    </row>
    <row r="2330" spans="1:61" x14ac:dyDescent="0.25">
      <c r="A2330" t="s">
        <v>54</v>
      </c>
      <c r="B2330">
        <v>110027</v>
      </c>
      <c r="C2330" t="s">
        <v>55</v>
      </c>
      <c r="D2330" t="s">
        <v>56</v>
      </c>
      <c r="E2330" s="1">
        <v>45976</v>
      </c>
      <c r="F2330" t="s">
        <v>2710</v>
      </c>
      <c r="G2330" t="s">
        <v>58</v>
      </c>
      <c r="H2330" t="str">
        <f t="shared" si="252"/>
        <v>Aggregator</v>
      </c>
      <c r="I2330">
        <v>7482634054</v>
      </c>
      <c r="J2330">
        <v>18528960</v>
      </c>
      <c r="K2330" s="3">
        <v>45976.811805555553</v>
      </c>
      <c r="L2330">
        <f t="shared" si="253"/>
        <v>15</v>
      </c>
      <c r="M2330" t="str">
        <f t="shared" si="254"/>
        <v>Saturday</v>
      </c>
      <c r="N2330" s="1" t="str">
        <f t="shared" si="255"/>
        <v>November</v>
      </c>
      <c r="O2330" s="2">
        <v>0.81180555555555556</v>
      </c>
      <c r="P2330" s="2" t="str">
        <f t="shared" si="256"/>
        <v>Week 2</v>
      </c>
      <c r="Q2330" t="s">
        <v>59</v>
      </c>
      <c r="R2330" s="5">
        <v>497</v>
      </c>
      <c r="S2330" s="5">
        <v>-75</v>
      </c>
      <c r="T2330" s="5">
        <f t="shared" si="257"/>
        <v>15.090543259557343</v>
      </c>
      <c r="U2330" s="5">
        <v>422</v>
      </c>
      <c r="V2330" s="5">
        <v>32</v>
      </c>
      <c r="W2330" s="5">
        <v>0</v>
      </c>
      <c r="X2330" s="5">
        <v>0</v>
      </c>
      <c r="Y2330" s="5">
        <v>454</v>
      </c>
      <c r="Z2330" s="5">
        <v>454</v>
      </c>
      <c r="AA2330" t="s">
        <v>60</v>
      </c>
      <c r="AB2330">
        <v>131.43</v>
      </c>
      <c r="AC2330">
        <v>9.82</v>
      </c>
      <c r="AD2330" t="s">
        <v>60</v>
      </c>
      <c r="AE2330" t="s">
        <v>56</v>
      </c>
      <c r="AF2330">
        <v>4054</v>
      </c>
      <c r="AG2330">
        <v>4054</v>
      </c>
      <c r="AO2330">
        <v>32</v>
      </c>
      <c r="AP2330">
        <v>0</v>
      </c>
      <c r="AX2330">
        <v>454</v>
      </c>
      <c r="BD2330" s="5">
        <v>454</v>
      </c>
      <c r="BE2330">
        <v>422</v>
      </c>
      <c r="BG2330">
        <f t="shared" si="258"/>
        <v>422</v>
      </c>
      <c r="BI2330">
        <v>32</v>
      </c>
    </row>
    <row r="2331" spans="1:61" x14ac:dyDescent="0.25">
      <c r="A2331" t="s">
        <v>54</v>
      </c>
      <c r="B2331">
        <v>110027</v>
      </c>
      <c r="C2331" t="s">
        <v>55</v>
      </c>
      <c r="D2331" t="s">
        <v>56</v>
      </c>
      <c r="E2331" s="1">
        <v>45976</v>
      </c>
      <c r="F2331" t="s">
        <v>2711</v>
      </c>
      <c r="G2331" t="s">
        <v>67</v>
      </c>
      <c r="H2331" t="str">
        <f t="shared" si="252"/>
        <v>Direct Sale</v>
      </c>
      <c r="K2331" s="3">
        <v>45976.8125</v>
      </c>
      <c r="L2331">
        <f t="shared" si="253"/>
        <v>15</v>
      </c>
      <c r="M2331" t="str">
        <f t="shared" si="254"/>
        <v>Saturday</v>
      </c>
      <c r="N2331" s="1" t="str">
        <f t="shared" si="255"/>
        <v>November</v>
      </c>
      <c r="O2331" s="2">
        <v>0.8125</v>
      </c>
      <c r="P2331" s="2" t="str">
        <f t="shared" si="256"/>
        <v>Week 2</v>
      </c>
      <c r="Q2331" t="s">
        <v>59</v>
      </c>
      <c r="R2331" s="5">
        <v>398</v>
      </c>
      <c r="S2331" s="5">
        <v>0</v>
      </c>
      <c r="T2331" s="5">
        <f t="shared" si="257"/>
        <v>0</v>
      </c>
      <c r="U2331" s="5">
        <v>398</v>
      </c>
      <c r="V2331" s="5">
        <v>0</v>
      </c>
      <c r="W2331" s="5">
        <v>19.899999999999999</v>
      </c>
      <c r="X2331" s="5">
        <v>0.1</v>
      </c>
      <c r="Y2331" s="5">
        <v>418</v>
      </c>
      <c r="Z2331" s="5">
        <v>418</v>
      </c>
      <c r="AA2331" t="s">
        <v>73</v>
      </c>
      <c r="AB2331">
        <v>93.17</v>
      </c>
      <c r="AC2331">
        <v>5.12</v>
      </c>
      <c r="AD2331" t="s">
        <v>5778</v>
      </c>
      <c r="AE2331" t="s">
        <v>75</v>
      </c>
      <c r="AI2331" t="s">
        <v>2712</v>
      </c>
      <c r="AJ2331" t="s">
        <v>2713</v>
      </c>
      <c r="AK2331">
        <v>9310944066</v>
      </c>
      <c r="AO2331">
        <v>0</v>
      </c>
      <c r="AP2331">
        <v>0</v>
      </c>
      <c r="AQ2331">
        <v>418</v>
      </c>
      <c r="AZ2331">
        <v>398</v>
      </c>
      <c r="BA2331">
        <v>9.9499999999999993</v>
      </c>
      <c r="BB2331">
        <v>398</v>
      </c>
      <c r="BC2331">
        <v>9.9499999999999993</v>
      </c>
      <c r="BD2331" s="5">
        <v>418</v>
      </c>
      <c r="BE2331">
        <v>398</v>
      </c>
      <c r="BG2331">
        <f t="shared" si="258"/>
        <v>398</v>
      </c>
    </row>
    <row r="2332" spans="1:61" x14ac:dyDescent="0.25">
      <c r="A2332" t="s">
        <v>54</v>
      </c>
      <c r="B2332">
        <v>110027</v>
      </c>
      <c r="C2332" t="s">
        <v>55</v>
      </c>
      <c r="D2332" t="s">
        <v>56</v>
      </c>
      <c r="E2332" s="1">
        <v>45976</v>
      </c>
      <c r="F2332" t="s">
        <v>2714</v>
      </c>
      <c r="G2332" t="s">
        <v>67</v>
      </c>
      <c r="H2332" t="str">
        <f t="shared" si="252"/>
        <v>Direct Sale</v>
      </c>
      <c r="K2332" s="3">
        <v>45976.8125</v>
      </c>
      <c r="L2332">
        <f t="shared" si="253"/>
        <v>15</v>
      </c>
      <c r="M2332" t="str">
        <f t="shared" si="254"/>
        <v>Saturday</v>
      </c>
      <c r="N2332" s="1" t="str">
        <f t="shared" si="255"/>
        <v>November</v>
      </c>
      <c r="O2332" s="2">
        <v>0.8125</v>
      </c>
      <c r="P2332" s="2" t="str">
        <f t="shared" si="256"/>
        <v>Week 2</v>
      </c>
      <c r="Q2332" t="s">
        <v>59</v>
      </c>
      <c r="R2332" s="5">
        <v>587</v>
      </c>
      <c r="S2332" s="5">
        <v>0</v>
      </c>
      <c r="T2332" s="5">
        <f t="shared" si="257"/>
        <v>0</v>
      </c>
      <c r="U2332" s="5">
        <v>587</v>
      </c>
      <c r="V2332" s="5">
        <v>0</v>
      </c>
      <c r="W2332" s="5">
        <v>29.36</v>
      </c>
      <c r="X2332" s="5">
        <v>-0.36</v>
      </c>
      <c r="Y2332" s="5">
        <v>616</v>
      </c>
      <c r="Z2332" s="5">
        <v>616</v>
      </c>
      <c r="AA2332" t="s">
        <v>73</v>
      </c>
      <c r="AB2332">
        <v>134.27000000000001</v>
      </c>
      <c r="AC2332">
        <v>7.08</v>
      </c>
      <c r="AD2332" t="s">
        <v>5778</v>
      </c>
      <c r="AE2332" t="s">
        <v>75</v>
      </c>
      <c r="AI2332" t="s">
        <v>89</v>
      </c>
      <c r="AJ2332" t="s">
        <v>56</v>
      </c>
      <c r="AK2332">
        <v>8929758003</v>
      </c>
      <c r="AO2332">
        <v>0</v>
      </c>
      <c r="AP2332">
        <v>0</v>
      </c>
      <c r="AQ2332">
        <v>616</v>
      </c>
      <c r="AZ2332">
        <v>587</v>
      </c>
      <c r="BA2332">
        <v>14.68</v>
      </c>
      <c r="BB2332">
        <v>587</v>
      </c>
      <c r="BC2332">
        <v>14.68</v>
      </c>
      <c r="BD2332" s="5">
        <v>616</v>
      </c>
      <c r="BE2332">
        <v>587</v>
      </c>
      <c r="BG2332">
        <f t="shared" si="258"/>
        <v>587</v>
      </c>
    </row>
    <row r="2333" spans="1:61" x14ac:dyDescent="0.25">
      <c r="A2333" t="s">
        <v>54</v>
      </c>
      <c r="B2333">
        <v>110027</v>
      </c>
      <c r="C2333" t="s">
        <v>55</v>
      </c>
      <c r="D2333" t="s">
        <v>56</v>
      </c>
      <c r="E2333" s="1">
        <v>45976</v>
      </c>
      <c r="F2333" t="s">
        <v>2715</v>
      </c>
      <c r="G2333" t="s">
        <v>58</v>
      </c>
      <c r="H2333" t="str">
        <f t="shared" si="252"/>
        <v>Aggregator</v>
      </c>
      <c r="I2333">
        <v>7476081651</v>
      </c>
      <c r="J2333">
        <v>18528960</v>
      </c>
      <c r="K2333" s="3">
        <v>45976.8125</v>
      </c>
      <c r="L2333">
        <f t="shared" si="253"/>
        <v>15</v>
      </c>
      <c r="M2333" t="str">
        <f t="shared" si="254"/>
        <v>Saturday</v>
      </c>
      <c r="N2333" s="1" t="str">
        <f t="shared" si="255"/>
        <v>November</v>
      </c>
      <c r="O2333" s="2">
        <v>0.8125</v>
      </c>
      <c r="P2333" s="2" t="str">
        <f t="shared" si="256"/>
        <v>Week 2</v>
      </c>
      <c r="Q2333" t="s">
        <v>59</v>
      </c>
      <c r="R2333" s="5">
        <v>1876.43</v>
      </c>
      <c r="S2333" s="5">
        <v>-125</v>
      </c>
      <c r="T2333" s="5">
        <f t="shared" si="257"/>
        <v>6.6615860970033527</v>
      </c>
      <c r="U2333" s="5">
        <v>1751.43</v>
      </c>
      <c r="V2333" s="5">
        <v>32</v>
      </c>
      <c r="W2333" s="5">
        <v>0</v>
      </c>
      <c r="X2333" s="5">
        <v>0</v>
      </c>
      <c r="Y2333" s="5">
        <v>1783.43</v>
      </c>
      <c r="Z2333" s="5">
        <v>1783.43</v>
      </c>
      <c r="AA2333" t="s">
        <v>60</v>
      </c>
      <c r="AB2333">
        <v>403.11</v>
      </c>
      <c r="AC2333">
        <v>30.17</v>
      </c>
      <c r="AD2333" t="s">
        <v>60</v>
      </c>
      <c r="AE2333" t="s">
        <v>56</v>
      </c>
      <c r="AF2333">
        <v>1651</v>
      </c>
      <c r="AG2333">
        <v>1651</v>
      </c>
      <c r="AO2333">
        <v>32</v>
      </c>
      <c r="AP2333">
        <v>0</v>
      </c>
      <c r="AX2333">
        <v>1783.43</v>
      </c>
      <c r="BD2333" s="5">
        <v>1783.43</v>
      </c>
      <c r="BE2333">
        <v>1751.43</v>
      </c>
      <c r="BG2333">
        <f t="shared" si="258"/>
        <v>1751.43</v>
      </c>
      <c r="BI2333">
        <v>32</v>
      </c>
    </row>
    <row r="2334" spans="1:61" x14ac:dyDescent="0.25">
      <c r="A2334" t="s">
        <v>54</v>
      </c>
      <c r="B2334">
        <v>110027</v>
      </c>
      <c r="C2334" t="s">
        <v>55</v>
      </c>
      <c r="D2334" t="s">
        <v>56</v>
      </c>
      <c r="E2334" s="1">
        <v>45976</v>
      </c>
      <c r="F2334" t="s">
        <v>2716</v>
      </c>
      <c r="G2334" t="s">
        <v>67</v>
      </c>
      <c r="H2334" t="str">
        <f t="shared" si="252"/>
        <v>Direct Sale</v>
      </c>
      <c r="K2334" s="3">
        <v>45976.8125</v>
      </c>
      <c r="L2334">
        <f t="shared" si="253"/>
        <v>15</v>
      </c>
      <c r="M2334" t="str">
        <f t="shared" si="254"/>
        <v>Saturday</v>
      </c>
      <c r="N2334" s="1" t="str">
        <f t="shared" si="255"/>
        <v>November</v>
      </c>
      <c r="O2334" s="2">
        <v>0.8125</v>
      </c>
      <c r="P2334" s="2" t="str">
        <f t="shared" si="256"/>
        <v>Week 2</v>
      </c>
      <c r="Q2334" t="s">
        <v>59</v>
      </c>
      <c r="R2334" s="5">
        <v>199</v>
      </c>
      <c r="S2334" s="5">
        <v>0</v>
      </c>
      <c r="T2334" s="5">
        <f t="shared" si="257"/>
        <v>0</v>
      </c>
      <c r="U2334" s="5">
        <v>199</v>
      </c>
      <c r="V2334" s="5">
        <v>0</v>
      </c>
      <c r="W2334" s="5">
        <v>9.9600000000000009</v>
      </c>
      <c r="X2334" s="5">
        <v>0.04</v>
      </c>
      <c r="Y2334" s="5">
        <v>209</v>
      </c>
      <c r="Z2334" s="5">
        <v>209</v>
      </c>
      <c r="AA2334" t="s">
        <v>68</v>
      </c>
      <c r="AB2334">
        <v>50.12</v>
      </c>
      <c r="AC2334">
        <v>2.56</v>
      </c>
      <c r="AD2334" t="s">
        <v>5778</v>
      </c>
      <c r="AE2334" t="s">
        <v>75</v>
      </c>
      <c r="AI2334" t="s">
        <v>89</v>
      </c>
      <c r="AJ2334" t="s">
        <v>56</v>
      </c>
      <c r="AK2334">
        <v>8929758003</v>
      </c>
      <c r="AO2334">
        <v>0</v>
      </c>
      <c r="AP2334">
        <v>0</v>
      </c>
      <c r="AR2334">
        <v>209</v>
      </c>
      <c r="AZ2334">
        <v>199</v>
      </c>
      <c r="BA2334">
        <v>4.9800000000000004</v>
      </c>
      <c r="BB2334">
        <v>199</v>
      </c>
      <c r="BC2334">
        <v>4.9800000000000004</v>
      </c>
      <c r="BD2334" s="5">
        <v>209</v>
      </c>
      <c r="BE2334">
        <v>199</v>
      </c>
      <c r="BG2334">
        <f t="shared" si="258"/>
        <v>199</v>
      </c>
    </row>
    <row r="2335" spans="1:61" x14ac:dyDescent="0.25">
      <c r="A2335" t="s">
        <v>54</v>
      </c>
      <c r="B2335">
        <v>110027</v>
      </c>
      <c r="C2335" t="s">
        <v>55</v>
      </c>
      <c r="D2335" t="s">
        <v>56</v>
      </c>
      <c r="E2335" s="1">
        <v>45976</v>
      </c>
      <c r="F2335" t="s">
        <v>2717</v>
      </c>
      <c r="G2335" t="s">
        <v>67</v>
      </c>
      <c r="H2335" t="str">
        <f t="shared" si="252"/>
        <v>Direct Sale</v>
      </c>
      <c r="K2335" s="3">
        <v>45976.813194444447</v>
      </c>
      <c r="L2335">
        <f t="shared" si="253"/>
        <v>15</v>
      </c>
      <c r="M2335" t="str">
        <f t="shared" si="254"/>
        <v>Saturday</v>
      </c>
      <c r="N2335" s="1" t="str">
        <f t="shared" si="255"/>
        <v>November</v>
      </c>
      <c r="O2335" s="2">
        <v>0.81319444444444444</v>
      </c>
      <c r="P2335" s="2" t="str">
        <f t="shared" si="256"/>
        <v>Week 2</v>
      </c>
      <c r="Q2335" t="s">
        <v>59</v>
      </c>
      <c r="R2335" s="5">
        <v>487</v>
      </c>
      <c r="S2335" s="5">
        <v>0</v>
      </c>
      <c r="T2335" s="5">
        <f t="shared" si="257"/>
        <v>0</v>
      </c>
      <c r="U2335" s="5">
        <v>487</v>
      </c>
      <c r="V2335" s="5">
        <v>0</v>
      </c>
      <c r="W2335" s="5">
        <v>24.36</v>
      </c>
      <c r="X2335" s="5">
        <v>-0.36</v>
      </c>
      <c r="Y2335" s="5">
        <v>511</v>
      </c>
      <c r="Z2335" s="5">
        <v>511</v>
      </c>
      <c r="AA2335" t="s">
        <v>73</v>
      </c>
      <c r="AB2335">
        <v>102.67</v>
      </c>
      <c r="AC2335">
        <v>14.89</v>
      </c>
      <c r="AD2335" t="s">
        <v>5778</v>
      </c>
      <c r="AE2335" t="s">
        <v>75</v>
      </c>
      <c r="AI2335" t="s">
        <v>89</v>
      </c>
      <c r="AJ2335" t="s">
        <v>56</v>
      </c>
      <c r="AK2335">
        <v>8929758003</v>
      </c>
      <c r="AO2335">
        <v>0</v>
      </c>
      <c r="AP2335">
        <v>0</v>
      </c>
      <c r="AQ2335">
        <v>511</v>
      </c>
      <c r="AZ2335">
        <v>487</v>
      </c>
      <c r="BA2335">
        <v>12.18</v>
      </c>
      <c r="BB2335">
        <v>487</v>
      </c>
      <c r="BC2335">
        <v>12.18</v>
      </c>
      <c r="BD2335" s="5">
        <v>511</v>
      </c>
      <c r="BE2335">
        <v>487</v>
      </c>
      <c r="BG2335">
        <f t="shared" si="258"/>
        <v>487</v>
      </c>
    </row>
    <row r="2336" spans="1:61" x14ac:dyDescent="0.25">
      <c r="A2336" t="s">
        <v>54</v>
      </c>
      <c r="B2336">
        <v>110027</v>
      </c>
      <c r="C2336" t="s">
        <v>55</v>
      </c>
      <c r="D2336" t="s">
        <v>56</v>
      </c>
      <c r="E2336" s="1">
        <v>45976</v>
      </c>
      <c r="F2336" t="s">
        <v>2718</v>
      </c>
      <c r="G2336" t="s">
        <v>67</v>
      </c>
      <c r="H2336" t="str">
        <f t="shared" si="252"/>
        <v>Direct Sale</v>
      </c>
      <c r="K2336" s="3">
        <v>45976.813194444447</v>
      </c>
      <c r="L2336">
        <f t="shared" si="253"/>
        <v>15</v>
      </c>
      <c r="M2336" t="str">
        <f t="shared" si="254"/>
        <v>Saturday</v>
      </c>
      <c r="N2336" s="1" t="str">
        <f t="shared" si="255"/>
        <v>November</v>
      </c>
      <c r="O2336" s="2">
        <v>0.81319444444444444</v>
      </c>
      <c r="P2336" s="2" t="str">
        <f t="shared" si="256"/>
        <v>Week 2</v>
      </c>
      <c r="Q2336" t="s">
        <v>59</v>
      </c>
      <c r="R2336" s="5">
        <v>623</v>
      </c>
      <c r="S2336" s="5">
        <v>0</v>
      </c>
      <c r="T2336" s="5">
        <f t="shared" si="257"/>
        <v>0</v>
      </c>
      <c r="U2336" s="5">
        <v>623</v>
      </c>
      <c r="V2336" s="5">
        <v>0</v>
      </c>
      <c r="W2336" s="5">
        <v>31.16</v>
      </c>
      <c r="X2336" s="5">
        <v>-0.16</v>
      </c>
      <c r="Y2336" s="5">
        <v>654</v>
      </c>
      <c r="Z2336" s="5">
        <v>654</v>
      </c>
      <c r="AA2336" t="s">
        <v>68</v>
      </c>
      <c r="AB2336">
        <v>132.13</v>
      </c>
      <c r="AC2336">
        <v>21.59</v>
      </c>
      <c r="AD2336" t="s">
        <v>5775</v>
      </c>
      <c r="AI2336" t="s">
        <v>89</v>
      </c>
      <c r="AJ2336" t="s">
        <v>56</v>
      </c>
      <c r="AK2336">
        <v>8929758003</v>
      </c>
      <c r="AO2336">
        <v>0</v>
      </c>
      <c r="AP2336">
        <v>0</v>
      </c>
      <c r="AR2336">
        <v>654</v>
      </c>
      <c r="AZ2336">
        <v>623</v>
      </c>
      <c r="BA2336">
        <v>15.58</v>
      </c>
      <c r="BB2336">
        <v>623</v>
      </c>
      <c r="BC2336">
        <v>15.58</v>
      </c>
      <c r="BD2336" s="5">
        <v>654</v>
      </c>
      <c r="BE2336">
        <v>623</v>
      </c>
      <c r="BG2336">
        <f t="shared" si="258"/>
        <v>623</v>
      </c>
    </row>
    <row r="2337" spans="1:61" x14ac:dyDescent="0.25">
      <c r="A2337" t="s">
        <v>54</v>
      </c>
      <c r="B2337">
        <v>110027</v>
      </c>
      <c r="C2337" t="s">
        <v>55</v>
      </c>
      <c r="D2337" t="s">
        <v>56</v>
      </c>
      <c r="E2337" s="1">
        <v>45976</v>
      </c>
      <c r="F2337" t="s">
        <v>2719</v>
      </c>
      <c r="G2337" t="s">
        <v>67</v>
      </c>
      <c r="H2337" t="str">
        <f t="shared" si="252"/>
        <v>Direct Sale</v>
      </c>
      <c r="K2337" s="3">
        <v>45976.813888888886</v>
      </c>
      <c r="L2337">
        <f t="shared" si="253"/>
        <v>15</v>
      </c>
      <c r="M2337" t="str">
        <f t="shared" si="254"/>
        <v>Saturday</v>
      </c>
      <c r="N2337" s="1" t="str">
        <f t="shared" si="255"/>
        <v>November</v>
      </c>
      <c r="O2337" s="2">
        <v>0.81388888888888888</v>
      </c>
      <c r="P2337" s="2" t="str">
        <f t="shared" si="256"/>
        <v>Week 2</v>
      </c>
      <c r="Q2337" t="s">
        <v>59</v>
      </c>
      <c r="R2337" s="5">
        <v>297</v>
      </c>
      <c r="S2337" s="5">
        <v>0</v>
      </c>
      <c r="T2337" s="5">
        <f t="shared" si="257"/>
        <v>0</v>
      </c>
      <c r="U2337" s="5">
        <v>297</v>
      </c>
      <c r="V2337" s="5">
        <v>0</v>
      </c>
      <c r="W2337" s="5">
        <v>14.84</v>
      </c>
      <c r="X2337" s="5">
        <v>0.16</v>
      </c>
      <c r="Y2337" s="5">
        <v>312</v>
      </c>
      <c r="Z2337" s="5">
        <v>312</v>
      </c>
      <c r="AA2337" t="s">
        <v>466</v>
      </c>
      <c r="AB2337">
        <v>68.459999999999994</v>
      </c>
      <c r="AC2337">
        <v>8.69</v>
      </c>
      <c r="AD2337" t="s">
        <v>5775</v>
      </c>
      <c r="AI2337" t="s">
        <v>2720</v>
      </c>
      <c r="AJ2337" t="s">
        <v>92</v>
      </c>
      <c r="AK2337">
        <v>9873681401</v>
      </c>
      <c r="AO2337">
        <v>0</v>
      </c>
      <c r="AP2337">
        <v>0</v>
      </c>
      <c r="AQ2337">
        <v>12</v>
      </c>
      <c r="AR2337">
        <v>300</v>
      </c>
      <c r="AZ2337">
        <v>297</v>
      </c>
      <c r="BA2337">
        <v>7.42</v>
      </c>
      <c r="BB2337">
        <v>297</v>
      </c>
      <c r="BC2337">
        <v>7.42</v>
      </c>
      <c r="BD2337" s="5">
        <v>312</v>
      </c>
      <c r="BE2337">
        <v>297</v>
      </c>
      <c r="BG2337">
        <f t="shared" si="258"/>
        <v>297</v>
      </c>
    </row>
    <row r="2338" spans="1:61" x14ac:dyDescent="0.25">
      <c r="A2338" t="s">
        <v>54</v>
      </c>
      <c r="B2338">
        <v>110027</v>
      </c>
      <c r="C2338" t="s">
        <v>55</v>
      </c>
      <c r="D2338" t="s">
        <v>56</v>
      </c>
      <c r="E2338" s="1">
        <v>45976</v>
      </c>
      <c r="F2338" t="s">
        <v>2721</v>
      </c>
      <c r="G2338" t="s">
        <v>67</v>
      </c>
      <c r="H2338" t="str">
        <f t="shared" si="252"/>
        <v>Direct Sale</v>
      </c>
      <c r="K2338" s="3">
        <v>45976.813888888886</v>
      </c>
      <c r="L2338">
        <f t="shared" si="253"/>
        <v>15</v>
      </c>
      <c r="M2338" t="str">
        <f t="shared" si="254"/>
        <v>Saturday</v>
      </c>
      <c r="N2338" s="1" t="str">
        <f t="shared" si="255"/>
        <v>November</v>
      </c>
      <c r="O2338" s="2">
        <v>0.81388888888888888</v>
      </c>
      <c r="P2338" s="2" t="str">
        <f t="shared" si="256"/>
        <v>Week 2</v>
      </c>
      <c r="Q2338" t="s">
        <v>59</v>
      </c>
      <c r="R2338" s="5">
        <v>288</v>
      </c>
      <c r="S2338" s="5">
        <v>0</v>
      </c>
      <c r="T2338" s="5">
        <f t="shared" si="257"/>
        <v>0</v>
      </c>
      <c r="U2338" s="5">
        <v>288</v>
      </c>
      <c r="V2338" s="5">
        <v>0</v>
      </c>
      <c r="W2338" s="5">
        <v>14.4</v>
      </c>
      <c r="X2338" s="5">
        <v>-0.4</v>
      </c>
      <c r="Y2338" s="5">
        <v>302</v>
      </c>
      <c r="Z2338" s="5">
        <v>302</v>
      </c>
      <c r="AA2338" t="s">
        <v>68</v>
      </c>
      <c r="AB2338">
        <v>90.37</v>
      </c>
      <c r="AC2338">
        <v>4.24</v>
      </c>
      <c r="AD2338" t="s">
        <v>5778</v>
      </c>
      <c r="AE2338" t="s">
        <v>75</v>
      </c>
      <c r="AI2338" t="s">
        <v>89</v>
      </c>
      <c r="AJ2338" t="s">
        <v>56</v>
      </c>
      <c r="AK2338">
        <v>8929758003</v>
      </c>
      <c r="AO2338">
        <v>0</v>
      </c>
      <c r="AP2338">
        <v>0</v>
      </c>
      <c r="AR2338">
        <v>302</v>
      </c>
      <c r="AZ2338">
        <v>288</v>
      </c>
      <c r="BA2338">
        <v>7.2</v>
      </c>
      <c r="BB2338">
        <v>288</v>
      </c>
      <c r="BC2338">
        <v>7.2</v>
      </c>
      <c r="BD2338" s="5">
        <v>302</v>
      </c>
      <c r="BE2338">
        <v>288</v>
      </c>
      <c r="BG2338">
        <f t="shared" si="258"/>
        <v>288</v>
      </c>
    </row>
    <row r="2339" spans="1:61" x14ac:dyDescent="0.25">
      <c r="A2339" t="s">
        <v>54</v>
      </c>
      <c r="B2339">
        <v>110027</v>
      </c>
      <c r="C2339" t="s">
        <v>55</v>
      </c>
      <c r="D2339" t="s">
        <v>56</v>
      </c>
      <c r="E2339" s="1">
        <v>45976</v>
      </c>
      <c r="F2339" t="s">
        <v>2722</v>
      </c>
      <c r="G2339" t="s">
        <v>67</v>
      </c>
      <c r="H2339" t="str">
        <f t="shared" si="252"/>
        <v>Direct Sale</v>
      </c>
      <c r="K2339" s="3">
        <v>45976.814583333333</v>
      </c>
      <c r="L2339">
        <f t="shared" si="253"/>
        <v>15</v>
      </c>
      <c r="M2339" t="str">
        <f t="shared" si="254"/>
        <v>Saturday</v>
      </c>
      <c r="N2339" s="1" t="str">
        <f t="shared" si="255"/>
        <v>November</v>
      </c>
      <c r="O2339" s="2">
        <v>0.81458333333333333</v>
      </c>
      <c r="P2339" s="2" t="str">
        <f t="shared" si="256"/>
        <v>Week 2</v>
      </c>
      <c r="Q2339" t="s">
        <v>59</v>
      </c>
      <c r="R2339" s="5">
        <v>288</v>
      </c>
      <c r="S2339" s="5">
        <v>0</v>
      </c>
      <c r="T2339" s="5">
        <f t="shared" si="257"/>
        <v>0</v>
      </c>
      <c r="U2339" s="5">
        <v>288</v>
      </c>
      <c r="V2339" s="5">
        <v>0</v>
      </c>
      <c r="W2339" s="5">
        <v>14.4</v>
      </c>
      <c r="X2339" s="5">
        <v>-0.4</v>
      </c>
      <c r="Y2339" s="5">
        <v>302</v>
      </c>
      <c r="Z2339" s="5">
        <v>302</v>
      </c>
      <c r="AA2339" t="s">
        <v>73</v>
      </c>
      <c r="AB2339">
        <v>70.56</v>
      </c>
      <c r="AC2339">
        <v>4.24</v>
      </c>
      <c r="AD2339" t="s">
        <v>5778</v>
      </c>
      <c r="AE2339" t="s">
        <v>75</v>
      </c>
      <c r="AI2339" t="s">
        <v>89</v>
      </c>
      <c r="AJ2339" t="s">
        <v>56</v>
      </c>
      <c r="AK2339">
        <v>8929758003</v>
      </c>
      <c r="AO2339">
        <v>0</v>
      </c>
      <c r="AP2339">
        <v>0</v>
      </c>
      <c r="AQ2339">
        <v>302</v>
      </c>
      <c r="AZ2339">
        <v>288</v>
      </c>
      <c r="BA2339">
        <v>7.2</v>
      </c>
      <c r="BB2339">
        <v>288</v>
      </c>
      <c r="BC2339">
        <v>7.2</v>
      </c>
      <c r="BD2339" s="5">
        <v>302</v>
      </c>
      <c r="BE2339">
        <v>288</v>
      </c>
      <c r="BG2339">
        <f t="shared" si="258"/>
        <v>288</v>
      </c>
    </row>
    <row r="2340" spans="1:61" x14ac:dyDescent="0.25">
      <c r="A2340" t="s">
        <v>54</v>
      </c>
      <c r="B2340">
        <v>110027</v>
      </c>
      <c r="C2340" t="s">
        <v>55</v>
      </c>
      <c r="D2340" t="s">
        <v>56</v>
      </c>
      <c r="E2340" s="1">
        <v>45976</v>
      </c>
      <c r="F2340" t="s">
        <v>2723</v>
      </c>
      <c r="G2340" t="s">
        <v>67</v>
      </c>
      <c r="H2340" t="str">
        <f t="shared" si="252"/>
        <v>Direct Sale</v>
      </c>
      <c r="K2340" s="3">
        <v>45976.814583333333</v>
      </c>
      <c r="L2340">
        <f t="shared" si="253"/>
        <v>15</v>
      </c>
      <c r="M2340" t="str">
        <f t="shared" si="254"/>
        <v>Saturday</v>
      </c>
      <c r="N2340" s="1" t="str">
        <f t="shared" si="255"/>
        <v>November</v>
      </c>
      <c r="O2340" s="2">
        <v>0.81458333333333333</v>
      </c>
      <c r="P2340" s="2" t="str">
        <f t="shared" si="256"/>
        <v>Week 2</v>
      </c>
      <c r="Q2340" t="s">
        <v>59</v>
      </c>
      <c r="R2340" s="5">
        <v>265.66000000000003</v>
      </c>
      <c r="S2340" s="5">
        <v>0</v>
      </c>
      <c r="T2340" s="5">
        <f t="shared" si="257"/>
        <v>0</v>
      </c>
      <c r="U2340" s="5">
        <v>265.66000000000003</v>
      </c>
      <c r="V2340" s="5">
        <v>0</v>
      </c>
      <c r="W2340" s="5">
        <v>13.28</v>
      </c>
      <c r="X2340" s="5">
        <v>0.06</v>
      </c>
      <c r="Y2340" s="5">
        <v>279</v>
      </c>
      <c r="Z2340" s="5">
        <v>279</v>
      </c>
      <c r="AA2340" t="s">
        <v>73</v>
      </c>
      <c r="AB2340">
        <v>73.510000000000005</v>
      </c>
      <c r="AC2340">
        <v>2.56</v>
      </c>
      <c r="AD2340" t="s">
        <v>5778</v>
      </c>
      <c r="AE2340" t="s">
        <v>75</v>
      </c>
      <c r="AI2340" t="s">
        <v>2724</v>
      </c>
      <c r="AJ2340" t="s">
        <v>769</v>
      </c>
      <c r="AK2340">
        <v>9811028105</v>
      </c>
      <c r="AO2340">
        <v>0</v>
      </c>
      <c r="AP2340">
        <v>0</v>
      </c>
      <c r="AQ2340">
        <v>279</v>
      </c>
      <c r="AZ2340">
        <v>265.66000000000003</v>
      </c>
      <c r="BA2340">
        <v>6.64</v>
      </c>
      <c r="BB2340">
        <v>265.66000000000003</v>
      </c>
      <c r="BC2340">
        <v>6.64</v>
      </c>
      <c r="BD2340" s="5">
        <v>279</v>
      </c>
      <c r="BE2340">
        <v>265.66000000000003</v>
      </c>
      <c r="BG2340">
        <f t="shared" si="258"/>
        <v>265.66000000000003</v>
      </c>
    </row>
    <row r="2341" spans="1:61" x14ac:dyDescent="0.25">
      <c r="A2341" t="s">
        <v>54</v>
      </c>
      <c r="B2341">
        <v>110027</v>
      </c>
      <c r="C2341" t="s">
        <v>55</v>
      </c>
      <c r="D2341" t="s">
        <v>56</v>
      </c>
      <c r="E2341" s="1">
        <v>45976</v>
      </c>
      <c r="F2341" t="s">
        <v>2725</v>
      </c>
      <c r="G2341" t="s">
        <v>58</v>
      </c>
      <c r="H2341" t="str">
        <f t="shared" si="252"/>
        <v>Aggregator</v>
      </c>
      <c r="I2341">
        <v>7483806066</v>
      </c>
      <c r="J2341">
        <v>18528960</v>
      </c>
      <c r="K2341" s="3">
        <v>45976.826388888891</v>
      </c>
      <c r="L2341">
        <f t="shared" si="253"/>
        <v>15</v>
      </c>
      <c r="M2341" t="str">
        <f t="shared" si="254"/>
        <v>Saturday</v>
      </c>
      <c r="N2341" s="1" t="str">
        <f t="shared" si="255"/>
        <v>November</v>
      </c>
      <c r="O2341" s="2">
        <v>0.82638888888888884</v>
      </c>
      <c r="P2341" s="2" t="str">
        <f t="shared" si="256"/>
        <v>Week 2</v>
      </c>
      <c r="Q2341" t="s">
        <v>59</v>
      </c>
      <c r="R2341" s="5">
        <v>248</v>
      </c>
      <c r="S2341" s="5">
        <v>-100</v>
      </c>
      <c r="T2341" s="5">
        <f t="shared" si="257"/>
        <v>40.322580645161288</v>
      </c>
      <c r="U2341" s="5">
        <v>148</v>
      </c>
      <c r="V2341" s="5">
        <v>32</v>
      </c>
      <c r="W2341" s="5">
        <v>0</v>
      </c>
      <c r="X2341" s="5">
        <v>0</v>
      </c>
      <c r="Y2341" s="5">
        <v>180</v>
      </c>
      <c r="Z2341" s="5">
        <v>180</v>
      </c>
      <c r="AA2341" t="s">
        <v>60</v>
      </c>
      <c r="AB2341">
        <v>51.03</v>
      </c>
      <c r="AC2341">
        <v>7.07</v>
      </c>
      <c r="AD2341" t="s">
        <v>60</v>
      </c>
      <c r="AE2341" t="s">
        <v>56</v>
      </c>
      <c r="AF2341">
        <v>6066</v>
      </c>
      <c r="AG2341">
        <v>6066</v>
      </c>
      <c r="AO2341">
        <v>32</v>
      </c>
      <c r="AP2341">
        <v>0</v>
      </c>
      <c r="AX2341">
        <v>180</v>
      </c>
      <c r="BD2341" s="5">
        <v>180</v>
      </c>
      <c r="BE2341">
        <v>148</v>
      </c>
      <c r="BG2341">
        <f t="shared" si="258"/>
        <v>148</v>
      </c>
      <c r="BI2341">
        <v>32</v>
      </c>
    </row>
    <row r="2342" spans="1:61" x14ac:dyDescent="0.25">
      <c r="A2342" t="s">
        <v>54</v>
      </c>
      <c r="B2342">
        <v>110027</v>
      </c>
      <c r="C2342" t="s">
        <v>55</v>
      </c>
      <c r="D2342" t="s">
        <v>56</v>
      </c>
      <c r="E2342" s="1">
        <v>45976</v>
      </c>
      <c r="F2342" t="s">
        <v>2726</v>
      </c>
      <c r="G2342" t="s">
        <v>58</v>
      </c>
      <c r="H2342" t="str">
        <f t="shared" si="252"/>
        <v>Aggregator</v>
      </c>
      <c r="I2342">
        <v>7482264693</v>
      </c>
      <c r="J2342">
        <v>18528960</v>
      </c>
      <c r="K2342" s="3">
        <v>45976.833333333336</v>
      </c>
      <c r="L2342">
        <f t="shared" si="253"/>
        <v>15</v>
      </c>
      <c r="M2342" t="str">
        <f t="shared" si="254"/>
        <v>Saturday</v>
      </c>
      <c r="N2342" s="1" t="str">
        <f t="shared" si="255"/>
        <v>November</v>
      </c>
      <c r="O2342" s="2">
        <v>0.83333333333333337</v>
      </c>
      <c r="P2342" s="2" t="str">
        <f t="shared" si="256"/>
        <v>Week 2</v>
      </c>
      <c r="Q2342" t="s">
        <v>59</v>
      </c>
      <c r="R2342" s="5">
        <v>458</v>
      </c>
      <c r="S2342" s="5">
        <v>-75</v>
      </c>
      <c r="T2342" s="5">
        <f t="shared" si="257"/>
        <v>16.375545851528383</v>
      </c>
      <c r="U2342" s="5">
        <v>383</v>
      </c>
      <c r="V2342" s="5">
        <v>32</v>
      </c>
      <c r="W2342" s="5">
        <v>0</v>
      </c>
      <c r="X2342" s="5">
        <v>0</v>
      </c>
      <c r="Y2342" s="5">
        <v>415</v>
      </c>
      <c r="Z2342" s="5">
        <v>415</v>
      </c>
      <c r="AA2342" t="s">
        <v>60</v>
      </c>
      <c r="AB2342">
        <v>68.31</v>
      </c>
      <c r="AC2342">
        <v>10.02</v>
      </c>
      <c r="AD2342" t="s">
        <v>60</v>
      </c>
      <c r="AE2342" t="s">
        <v>56</v>
      </c>
      <c r="AF2342">
        <v>4693</v>
      </c>
      <c r="AG2342">
        <v>4693</v>
      </c>
      <c r="AO2342">
        <v>32</v>
      </c>
      <c r="AP2342">
        <v>0</v>
      </c>
      <c r="AX2342">
        <v>415</v>
      </c>
      <c r="BD2342" s="5">
        <v>415</v>
      </c>
      <c r="BE2342">
        <v>383</v>
      </c>
      <c r="BG2342">
        <f t="shared" si="258"/>
        <v>383</v>
      </c>
      <c r="BI2342">
        <v>32</v>
      </c>
    </row>
    <row r="2343" spans="1:61" x14ac:dyDescent="0.25">
      <c r="A2343" t="s">
        <v>54</v>
      </c>
      <c r="B2343">
        <v>110027</v>
      </c>
      <c r="C2343" t="s">
        <v>55</v>
      </c>
      <c r="D2343" t="s">
        <v>56</v>
      </c>
      <c r="E2343" s="1">
        <v>45976</v>
      </c>
      <c r="F2343" t="s">
        <v>2727</v>
      </c>
      <c r="G2343" t="s">
        <v>58</v>
      </c>
      <c r="H2343" t="str">
        <f t="shared" si="252"/>
        <v>Aggregator</v>
      </c>
      <c r="I2343">
        <v>7484778882</v>
      </c>
      <c r="J2343">
        <v>18528960</v>
      </c>
      <c r="K2343" s="3">
        <v>45976.834722222222</v>
      </c>
      <c r="L2343">
        <f t="shared" si="253"/>
        <v>15</v>
      </c>
      <c r="M2343" t="str">
        <f t="shared" si="254"/>
        <v>Saturday</v>
      </c>
      <c r="N2343" s="1" t="str">
        <f t="shared" si="255"/>
        <v>November</v>
      </c>
      <c r="O2343" s="2">
        <v>0.83472222222222225</v>
      </c>
      <c r="P2343" s="2" t="str">
        <f t="shared" si="256"/>
        <v>Week 2</v>
      </c>
      <c r="Q2343" t="s">
        <v>59</v>
      </c>
      <c r="R2343" s="5">
        <v>378</v>
      </c>
      <c r="S2343" s="5">
        <v>-75</v>
      </c>
      <c r="T2343" s="5">
        <f t="shared" si="257"/>
        <v>19.841269841269842</v>
      </c>
      <c r="U2343" s="5">
        <v>303</v>
      </c>
      <c r="V2343" s="5">
        <v>32</v>
      </c>
      <c r="W2343" s="5">
        <v>0</v>
      </c>
      <c r="X2343" s="5">
        <v>0</v>
      </c>
      <c r="Y2343" s="5">
        <v>335</v>
      </c>
      <c r="Z2343" s="5">
        <v>335</v>
      </c>
      <c r="AA2343" t="s">
        <v>60</v>
      </c>
      <c r="AB2343">
        <v>77.3</v>
      </c>
      <c r="AC2343">
        <v>6.76</v>
      </c>
      <c r="AD2343" t="s">
        <v>60</v>
      </c>
      <c r="AE2343" t="s">
        <v>56</v>
      </c>
      <c r="AF2343">
        <v>8882</v>
      </c>
      <c r="AG2343">
        <v>8882</v>
      </c>
      <c r="AO2343">
        <v>32</v>
      </c>
      <c r="AP2343">
        <v>0</v>
      </c>
      <c r="AX2343">
        <v>335</v>
      </c>
      <c r="BD2343" s="5">
        <v>335</v>
      </c>
      <c r="BE2343">
        <v>303</v>
      </c>
      <c r="BG2343">
        <f t="shared" si="258"/>
        <v>303</v>
      </c>
      <c r="BI2343">
        <v>32</v>
      </c>
    </row>
    <row r="2344" spans="1:61" x14ac:dyDescent="0.25">
      <c r="A2344" t="s">
        <v>54</v>
      </c>
      <c r="B2344">
        <v>110027</v>
      </c>
      <c r="C2344" t="s">
        <v>55</v>
      </c>
      <c r="D2344" t="s">
        <v>56</v>
      </c>
      <c r="E2344" s="1">
        <v>45976</v>
      </c>
      <c r="F2344" t="s">
        <v>2728</v>
      </c>
      <c r="G2344" t="s">
        <v>58</v>
      </c>
      <c r="H2344" t="str">
        <f t="shared" si="252"/>
        <v>Aggregator</v>
      </c>
      <c r="I2344">
        <v>7465532050</v>
      </c>
      <c r="J2344">
        <v>18528960</v>
      </c>
      <c r="K2344" s="3">
        <v>45976.837500000001</v>
      </c>
      <c r="L2344">
        <f t="shared" si="253"/>
        <v>15</v>
      </c>
      <c r="M2344" t="str">
        <f t="shared" si="254"/>
        <v>Saturday</v>
      </c>
      <c r="N2344" s="1" t="str">
        <f t="shared" si="255"/>
        <v>November</v>
      </c>
      <c r="O2344" s="2">
        <v>0.83750000000000002</v>
      </c>
      <c r="P2344" s="2" t="str">
        <f t="shared" si="256"/>
        <v>Week 2</v>
      </c>
      <c r="Q2344" t="s">
        <v>59</v>
      </c>
      <c r="R2344" s="5">
        <v>278</v>
      </c>
      <c r="S2344" s="5">
        <v>-100</v>
      </c>
      <c r="T2344" s="5">
        <f t="shared" si="257"/>
        <v>35.97122302158273</v>
      </c>
      <c r="U2344" s="5">
        <v>178</v>
      </c>
      <c r="V2344" s="5">
        <v>32</v>
      </c>
      <c r="W2344" s="5">
        <v>0</v>
      </c>
      <c r="X2344" s="5">
        <v>0</v>
      </c>
      <c r="Y2344" s="5">
        <v>210</v>
      </c>
      <c r="Z2344" s="5">
        <v>210</v>
      </c>
      <c r="AA2344" t="s">
        <v>60</v>
      </c>
      <c r="AB2344">
        <v>53.21</v>
      </c>
      <c r="AC2344">
        <v>10.220000000000001</v>
      </c>
      <c r="AD2344" t="s">
        <v>60</v>
      </c>
      <c r="AE2344" t="s">
        <v>56</v>
      </c>
      <c r="AF2344">
        <v>2050</v>
      </c>
      <c r="AG2344">
        <v>2050</v>
      </c>
      <c r="AO2344">
        <v>32</v>
      </c>
      <c r="AP2344">
        <v>0</v>
      </c>
      <c r="AX2344">
        <v>210</v>
      </c>
      <c r="BD2344" s="5">
        <v>210</v>
      </c>
      <c r="BE2344">
        <v>178</v>
      </c>
      <c r="BG2344">
        <f t="shared" si="258"/>
        <v>178</v>
      </c>
      <c r="BI2344">
        <v>32</v>
      </c>
    </row>
    <row r="2345" spans="1:61" x14ac:dyDescent="0.25">
      <c r="A2345" t="s">
        <v>54</v>
      </c>
      <c r="B2345">
        <v>110027</v>
      </c>
      <c r="C2345" t="s">
        <v>55</v>
      </c>
      <c r="D2345" t="s">
        <v>56</v>
      </c>
      <c r="E2345" s="1">
        <v>45976</v>
      </c>
      <c r="F2345" t="s">
        <v>2729</v>
      </c>
      <c r="G2345" t="s">
        <v>63</v>
      </c>
      <c r="H2345" t="str">
        <f t="shared" si="252"/>
        <v>Aggregator</v>
      </c>
      <c r="I2345">
        <v>222187000000000</v>
      </c>
      <c r="J2345">
        <v>29811</v>
      </c>
      <c r="K2345" s="3">
        <v>45976.837500000001</v>
      </c>
      <c r="L2345">
        <f t="shared" si="253"/>
        <v>15</v>
      </c>
      <c r="M2345" t="str">
        <f t="shared" si="254"/>
        <v>Saturday</v>
      </c>
      <c r="N2345" s="1" t="str">
        <f t="shared" si="255"/>
        <v>November</v>
      </c>
      <c r="O2345" s="2">
        <v>0.83750000000000002</v>
      </c>
      <c r="P2345" s="2" t="str">
        <f t="shared" si="256"/>
        <v>Week 2</v>
      </c>
      <c r="Q2345" t="s">
        <v>59</v>
      </c>
      <c r="R2345" s="5">
        <v>248</v>
      </c>
      <c r="S2345" s="5">
        <v>0</v>
      </c>
      <c r="T2345" s="5">
        <f t="shared" si="257"/>
        <v>0</v>
      </c>
      <c r="U2345" s="5">
        <v>248</v>
      </c>
      <c r="V2345" s="5">
        <v>32</v>
      </c>
      <c r="W2345" s="5">
        <v>0</v>
      </c>
      <c r="X2345" s="5">
        <v>0</v>
      </c>
      <c r="Y2345" s="5">
        <v>280</v>
      </c>
      <c r="Z2345" s="5">
        <v>280</v>
      </c>
      <c r="AA2345" t="s">
        <v>64</v>
      </c>
      <c r="AB2345">
        <v>50.12</v>
      </c>
      <c r="AC2345">
        <v>4.7699999999999996</v>
      </c>
      <c r="AD2345" t="s">
        <v>64</v>
      </c>
      <c r="AE2345" t="s">
        <v>56</v>
      </c>
      <c r="AF2345">
        <v>9361</v>
      </c>
      <c r="AG2345">
        <v>9361</v>
      </c>
      <c r="AO2345">
        <v>32</v>
      </c>
      <c r="AP2345">
        <v>0</v>
      </c>
      <c r="AW2345">
        <v>280</v>
      </c>
      <c r="BD2345" s="5">
        <v>280</v>
      </c>
      <c r="BE2345">
        <v>248</v>
      </c>
      <c r="BG2345">
        <f t="shared" si="258"/>
        <v>248</v>
      </c>
      <c r="BH2345">
        <v>32</v>
      </c>
    </row>
    <row r="2346" spans="1:61" x14ac:dyDescent="0.25">
      <c r="A2346" t="s">
        <v>54</v>
      </c>
      <c r="B2346">
        <v>110027</v>
      </c>
      <c r="C2346" t="s">
        <v>55</v>
      </c>
      <c r="D2346" t="s">
        <v>56</v>
      </c>
      <c r="E2346" s="1">
        <v>45976</v>
      </c>
      <c r="F2346" t="s">
        <v>2730</v>
      </c>
      <c r="G2346" t="s">
        <v>63</v>
      </c>
      <c r="H2346" t="str">
        <f t="shared" si="252"/>
        <v>Aggregator</v>
      </c>
      <c r="I2346">
        <v>222188000000000</v>
      </c>
      <c r="J2346">
        <v>29811</v>
      </c>
      <c r="K2346" s="3">
        <v>45976.849305555559</v>
      </c>
      <c r="L2346">
        <f t="shared" si="253"/>
        <v>15</v>
      </c>
      <c r="M2346" t="str">
        <f t="shared" si="254"/>
        <v>Saturday</v>
      </c>
      <c r="N2346" s="1" t="str">
        <f t="shared" si="255"/>
        <v>November</v>
      </c>
      <c r="O2346" s="2">
        <v>0.84930555555555554</v>
      </c>
      <c r="P2346" s="2" t="str">
        <f t="shared" si="256"/>
        <v>Week 2</v>
      </c>
      <c r="Q2346" t="s">
        <v>59</v>
      </c>
      <c r="R2346" s="5">
        <v>526</v>
      </c>
      <c r="S2346" s="5">
        <v>-93.73</v>
      </c>
      <c r="T2346" s="5">
        <f t="shared" si="257"/>
        <v>17.819391634980988</v>
      </c>
      <c r="U2346" s="5">
        <v>432.27</v>
      </c>
      <c r="V2346" s="5">
        <v>32</v>
      </c>
      <c r="W2346" s="5">
        <v>0</v>
      </c>
      <c r="X2346" s="5">
        <v>-0.27</v>
      </c>
      <c r="Y2346" s="5">
        <v>464</v>
      </c>
      <c r="Z2346" s="5">
        <v>464</v>
      </c>
      <c r="AA2346" t="s">
        <v>64</v>
      </c>
      <c r="AB2346">
        <v>113.72</v>
      </c>
      <c r="AC2346">
        <v>13.16</v>
      </c>
      <c r="AD2346" t="s">
        <v>64</v>
      </c>
      <c r="AE2346" t="s">
        <v>56</v>
      </c>
      <c r="AF2346">
        <v>2701</v>
      </c>
      <c r="AG2346">
        <v>2701</v>
      </c>
      <c r="AO2346">
        <v>32</v>
      </c>
      <c r="AP2346">
        <v>0</v>
      </c>
      <c r="AW2346">
        <v>464</v>
      </c>
      <c r="BD2346" s="5">
        <v>464</v>
      </c>
      <c r="BE2346">
        <v>432.27</v>
      </c>
      <c r="BG2346">
        <f t="shared" si="258"/>
        <v>432.27</v>
      </c>
      <c r="BH2346">
        <v>32</v>
      </c>
    </row>
    <row r="2347" spans="1:61" x14ac:dyDescent="0.25">
      <c r="A2347" t="s">
        <v>54</v>
      </c>
      <c r="B2347">
        <v>110027</v>
      </c>
      <c r="C2347" t="s">
        <v>55</v>
      </c>
      <c r="D2347" t="s">
        <v>56</v>
      </c>
      <c r="E2347" s="1">
        <v>45976</v>
      </c>
      <c r="F2347" t="s">
        <v>2731</v>
      </c>
      <c r="G2347" t="s">
        <v>67</v>
      </c>
      <c r="H2347" t="str">
        <f t="shared" si="252"/>
        <v>Direct Sale</v>
      </c>
      <c r="K2347" s="3">
        <v>45976.850694444445</v>
      </c>
      <c r="L2347">
        <f t="shared" si="253"/>
        <v>15</v>
      </c>
      <c r="M2347" t="str">
        <f t="shared" si="254"/>
        <v>Saturday</v>
      </c>
      <c r="N2347" s="1" t="str">
        <f t="shared" si="255"/>
        <v>November</v>
      </c>
      <c r="O2347" s="2">
        <v>0.85069444444444442</v>
      </c>
      <c r="P2347" s="2" t="str">
        <f t="shared" si="256"/>
        <v>Week 2</v>
      </c>
      <c r="Q2347" t="s">
        <v>59</v>
      </c>
      <c r="R2347" s="5">
        <v>480.38</v>
      </c>
      <c r="S2347" s="5">
        <v>0</v>
      </c>
      <c r="T2347" s="5">
        <f t="shared" si="257"/>
        <v>0</v>
      </c>
      <c r="U2347" s="5">
        <v>480.38</v>
      </c>
      <c r="V2347" s="5">
        <v>0</v>
      </c>
      <c r="W2347" s="5">
        <v>24.02</v>
      </c>
      <c r="X2347" s="5">
        <v>-0.4</v>
      </c>
      <c r="Y2347" s="5">
        <v>504</v>
      </c>
      <c r="Z2347" s="5">
        <v>504</v>
      </c>
      <c r="AA2347" t="s">
        <v>68</v>
      </c>
      <c r="AB2347">
        <v>104.19</v>
      </c>
      <c r="AC2347">
        <v>4.5199999999999996</v>
      </c>
      <c r="AD2347" t="s">
        <v>5778</v>
      </c>
      <c r="AE2347" t="s">
        <v>75</v>
      </c>
      <c r="AI2347" t="s">
        <v>2732</v>
      </c>
      <c r="AJ2347" t="s">
        <v>769</v>
      </c>
      <c r="AK2347">
        <v>9667412708</v>
      </c>
      <c r="AO2347">
        <v>0</v>
      </c>
      <c r="AP2347">
        <v>0</v>
      </c>
      <c r="AR2347">
        <v>504</v>
      </c>
      <c r="AZ2347">
        <v>480.38</v>
      </c>
      <c r="BA2347">
        <v>12.01</v>
      </c>
      <c r="BB2347">
        <v>480.38</v>
      </c>
      <c r="BC2347">
        <v>12.01</v>
      </c>
      <c r="BD2347" s="5">
        <v>504</v>
      </c>
      <c r="BE2347">
        <v>480.38</v>
      </c>
      <c r="BG2347">
        <f t="shared" si="258"/>
        <v>480.38</v>
      </c>
    </row>
    <row r="2348" spans="1:61" x14ac:dyDescent="0.25">
      <c r="A2348" t="s">
        <v>54</v>
      </c>
      <c r="B2348">
        <v>110027</v>
      </c>
      <c r="C2348" t="s">
        <v>55</v>
      </c>
      <c r="D2348" t="s">
        <v>56</v>
      </c>
      <c r="E2348" s="1">
        <v>45976</v>
      </c>
      <c r="F2348" t="s">
        <v>2733</v>
      </c>
      <c r="G2348" t="s">
        <v>58</v>
      </c>
      <c r="H2348" t="str">
        <f t="shared" si="252"/>
        <v>Aggregator</v>
      </c>
      <c r="I2348">
        <v>7482458472</v>
      </c>
      <c r="J2348">
        <v>18528960</v>
      </c>
      <c r="K2348" s="3">
        <v>45976.851388888892</v>
      </c>
      <c r="L2348">
        <f t="shared" si="253"/>
        <v>15</v>
      </c>
      <c r="M2348" t="str">
        <f t="shared" si="254"/>
        <v>Saturday</v>
      </c>
      <c r="N2348" s="1" t="str">
        <f t="shared" si="255"/>
        <v>November</v>
      </c>
      <c r="O2348" s="2">
        <v>0.85138888888888886</v>
      </c>
      <c r="P2348" s="2" t="str">
        <f t="shared" si="256"/>
        <v>Week 2</v>
      </c>
      <c r="Q2348" t="s">
        <v>59</v>
      </c>
      <c r="R2348" s="5">
        <v>318</v>
      </c>
      <c r="S2348" s="5">
        <v>-100</v>
      </c>
      <c r="T2348" s="5">
        <f t="shared" si="257"/>
        <v>31.446540880503143</v>
      </c>
      <c r="U2348" s="5">
        <v>218</v>
      </c>
      <c r="V2348" s="5">
        <v>32</v>
      </c>
      <c r="W2348" s="5">
        <v>0</v>
      </c>
      <c r="X2348" s="5">
        <v>0</v>
      </c>
      <c r="Y2348" s="5">
        <v>250</v>
      </c>
      <c r="Z2348" s="5">
        <v>250</v>
      </c>
      <c r="AA2348" t="s">
        <v>60</v>
      </c>
      <c r="AB2348">
        <v>57.38</v>
      </c>
      <c r="AC2348">
        <v>8.15</v>
      </c>
      <c r="AD2348" t="s">
        <v>60</v>
      </c>
      <c r="AE2348" t="s">
        <v>56</v>
      </c>
      <c r="AF2348">
        <v>8472</v>
      </c>
      <c r="AG2348">
        <v>8472</v>
      </c>
      <c r="AO2348">
        <v>32</v>
      </c>
      <c r="AP2348">
        <v>0</v>
      </c>
      <c r="AX2348">
        <v>250</v>
      </c>
      <c r="BD2348" s="5">
        <v>250</v>
      </c>
      <c r="BE2348">
        <v>218</v>
      </c>
      <c r="BG2348">
        <f t="shared" si="258"/>
        <v>218</v>
      </c>
      <c r="BI2348">
        <v>32</v>
      </c>
    </row>
    <row r="2349" spans="1:61" x14ac:dyDescent="0.25">
      <c r="A2349" t="s">
        <v>54</v>
      </c>
      <c r="B2349">
        <v>110027</v>
      </c>
      <c r="C2349" t="s">
        <v>55</v>
      </c>
      <c r="D2349" t="s">
        <v>56</v>
      </c>
      <c r="E2349" s="1">
        <v>45976</v>
      </c>
      <c r="F2349" t="s">
        <v>2734</v>
      </c>
      <c r="G2349" t="s">
        <v>63</v>
      </c>
      <c r="H2349" t="str">
        <f t="shared" si="252"/>
        <v>Aggregator</v>
      </c>
      <c r="I2349">
        <v>222188000000000</v>
      </c>
      <c r="J2349">
        <v>29811</v>
      </c>
      <c r="K2349" s="3">
        <v>45976.853472222225</v>
      </c>
      <c r="L2349">
        <f t="shared" si="253"/>
        <v>15</v>
      </c>
      <c r="M2349" t="str">
        <f t="shared" si="254"/>
        <v>Saturday</v>
      </c>
      <c r="N2349" s="1" t="str">
        <f t="shared" si="255"/>
        <v>November</v>
      </c>
      <c r="O2349" s="2">
        <v>0.85347222222222219</v>
      </c>
      <c r="P2349" s="2" t="str">
        <f t="shared" si="256"/>
        <v>Week 2</v>
      </c>
      <c r="Q2349" t="s">
        <v>59</v>
      </c>
      <c r="R2349" s="5">
        <v>663.66</v>
      </c>
      <c r="S2349" s="5">
        <v>-205</v>
      </c>
      <c r="T2349" s="5">
        <f t="shared" si="257"/>
        <v>30.889310791670432</v>
      </c>
      <c r="U2349" s="5">
        <v>458.66</v>
      </c>
      <c r="V2349" s="5">
        <v>32</v>
      </c>
      <c r="W2349" s="5">
        <v>0</v>
      </c>
      <c r="X2349" s="5">
        <v>0.34</v>
      </c>
      <c r="Y2349" s="5">
        <v>491</v>
      </c>
      <c r="Z2349" s="5">
        <v>491</v>
      </c>
      <c r="AA2349" t="s">
        <v>64</v>
      </c>
      <c r="AB2349">
        <v>121.95</v>
      </c>
      <c r="AC2349">
        <v>11.33</v>
      </c>
      <c r="AD2349" t="s">
        <v>64</v>
      </c>
      <c r="AE2349" t="s">
        <v>56</v>
      </c>
      <c r="AF2349">
        <v>72</v>
      </c>
      <c r="AG2349">
        <v>72</v>
      </c>
      <c r="AO2349">
        <v>32</v>
      </c>
      <c r="AP2349">
        <v>0</v>
      </c>
      <c r="AW2349">
        <v>491</v>
      </c>
      <c r="BD2349" s="5">
        <v>491</v>
      </c>
      <c r="BE2349">
        <v>458.66</v>
      </c>
      <c r="BG2349">
        <f t="shared" si="258"/>
        <v>458.66</v>
      </c>
      <c r="BH2349">
        <v>32</v>
      </c>
    </row>
    <row r="2350" spans="1:61" x14ac:dyDescent="0.25">
      <c r="A2350" t="s">
        <v>54</v>
      </c>
      <c r="B2350">
        <v>110027</v>
      </c>
      <c r="C2350" t="s">
        <v>55</v>
      </c>
      <c r="D2350" t="s">
        <v>56</v>
      </c>
      <c r="E2350" s="1">
        <v>45976</v>
      </c>
      <c r="F2350" t="s">
        <v>2735</v>
      </c>
      <c r="G2350" t="s">
        <v>58</v>
      </c>
      <c r="H2350" t="str">
        <f t="shared" si="252"/>
        <v>Aggregator</v>
      </c>
      <c r="I2350">
        <v>7482474782</v>
      </c>
      <c r="J2350">
        <v>18528960</v>
      </c>
      <c r="K2350" s="3">
        <v>45976.854861111111</v>
      </c>
      <c r="L2350">
        <f t="shared" si="253"/>
        <v>15</v>
      </c>
      <c r="M2350" t="str">
        <f t="shared" si="254"/>
        <v>Saturday</v>
      </c>
      <c r="N2350" s="1" t="str">
        <f t="shared" si="255"/>
        <v>November</v>
      </c>
      <c r="O2350" s="2">
        <v>0.85486111111111107</v>
      </c>
      <c r="P2350" s="2" t="str">
        <f t="shared" si="256"/>
        <v>Week 2</v>
      </c>
      <c r="Q2350" t="s">
        <v>59</v>
      </c>
      <c r="R2350" s="5">
        <v>886</v>
      </c>
      <c r="S2350" s="5">
        <v>-174.5</v>
      </c>
      <c r="T2350" s="5">
        <f t="shared" si="257"/>
        <v>19.695259593679459</v>
      </c>
      <c r="U2350" s="5">
        <v>711.5</v>
      </c>
      <c r="V2350" s="5">
        <v>32</v>
      </c>
      <c r="W2350" s="5">
        <v>0</v>
      </c>
      <c r="X2350" s="5">
        <v>0</v>
      </c>
      <c r="Y2350" s="5">
        <v>743.5</v>
      </c>
      <c r="Z2350" s="5">
        <v>743.5</v>
      </c>
      <c r="AA2350" t="s">
        <v>60</v>
      </c>
      <c r="AB2350">
        <v>161.91</v>
      </c>
      <c r="AC2350">
        <v>14.65</v>
      </c>
      <c r="AD2350" t="s">
        <v>60</v>
      </c>
      <c r="AE2350" t="s">
        <v>56</v>
      </c>
      <c r="AF2350">
        <v>4782</v>
      </c>
      <c r="AG2350">
        <v>4782</v>
      </c>
      <c r="AO2350">
        <v>32</v>
      </c>
      <c r="AP2350">
        <v>0</v>
      </c>
      <c r="AX2350">
        <v>743.5</v>
      </c>
      <c r="BD2350" s="5">
        <v>743.5</v>
      </c>
      <c r="BE2350">
        <v>711.5</v>
      </c>
      <c r="BG2350">
        <f t="shared" si="258"/>
        <v>711.5</v>
      </c>
      <c r="BI2350">
        <v>32</v>
      </c>
    </row>
    <row r="2351" spans="1:61" x14ac:dyDescent="0.25">
      <c r="A2351" t="s">
        <v>54</v>
      </c>
      <c r="B2351">
        <v>110027</v>
      </c>
      <c r="C2351" t="s">
        <v>55</v>
      </c>
      <c r="D2351" t="s">
        <v>56</v>
      </c>
      <c r="E2351" s="1">
        <v>45976</v>
      </c>
      <c r="F2351" t="s">
        <v>2736</v>
      </c>
      <c r="G2351" t="s">
        <v>63</v>
      </c>
      <c r="H2351" t="str">
        <f t="shared" si="252"/>
        <v>Aggregator</v>
      </c>
      <c r="I2351">
        <v>222189000000000</v>
      </c>
      <c r="J2351">
        <v>29811</v>
      </c>
      <c r="K2351" s="3">
        <v>45976.856944444444</v>
      </c>
      <c r="L2351">
        <f t="shared" si="253"/>
        <v>15</v>
      </c>
      <c r="M2351" t="str">
        <f t="shared" si="254"/>
        <v>Saturday</v>
      </c>
      <c r="N2351" s="1" t="str">
        <f t="shared" si="255"/>
        <v>November</v>
      </c>
      <c r="O2351" s="2">
        <v>0.8569444444444444</v>
      </c>
      <c r="P2351" s="2" t="str">
        <f t="shared" si="256"/>
        <v>Week 2</v>
      </c>
      <c r="Q2351" t="s">
        <v>59</v>
      </c>
      <c r="R2351" s="5">
        <v>1096</v>
      </c>
      <c r="S2351" s="5">
        <v>-443.76</v>
      </c>
      <c r="T2351" s="5">
        <f t="shared" si="257"/>
        <v>40.489051094890513</v>
      </c>
      <c r="U2351" s="5">
        <v>652.24</v>
      </c>
      <c r="V2351" s="5">
        <v>32</v>
      </c>
      <c r="W2351" s="5">
        <v>0</v>
      </c>
      <c r="X2351" s="5">
        <v>-0.24</v>
      </c>
      <c r="Y2351" s="5">
        <v>684</v>
      </c>
      <c r="Z2351" s="5">
        <v>684</v>
      </c>
      <c r="AA2351" t="s">
        <v>64</v>
      </c>
      <c r="AB2351">
        <v>180.04</v>
      </c>
      <c r="AC2351">
        <v>6.74</v>
      </c>
      <c r="AD2351" t="s">
        <v>64</v>
      </c>
      <c r="AE2351" t="s">
        <v>56</v>
      </c>
      <c r="AF2351">
        <v>6592</v>
      </c>
      <c r="AG2351">
        <v>6592</v>
      </c>
      <c r="AO2351">
        <v>32</v>
      </c>
      <c r="AP2351">
        <v>0</v>
      </c>
      <c r="AW2351">
        <v>684</v>
      </c>
      <c r="BD2351" s="5">
        <v>684</v>
      </c>
      <c r="BE2351">
        <v>652.24</v>
      </c>
      <c r="BG2351">
        <f t="shared" si="258"/>
        <v>652.24</v>
      </c>
      <c r="BH2351">
        <v>32</v>
      </c>
    </row>
    <row r="2352" spans="1:61" x14ac:dyDescent="0.25">
      <c r="A2352" t="s">
        <v>54</v>
      </c>
      <c r="B2352">
        <v>110027</v>
      </c>
      <c r="C2352" t="s">
        <v>55</v>
      </c>
      <c r="D2352" t="s">
        <v>56</v>
      </c>
      <c r="E2352" s="1">
        <v>45976</v>
      </c>
      <c r="F2352" t="s">
        <v>2737</v>
      </c>
      <c r="G2352" t="s">
        <v>58</v>
      </c>
      <c r="H2352" t="str">
        <f t="shared" si="252"/>
        <v>Aggregator</v>
      </c>
      <c r="I2352">
        <v>7486016403</v>
      </c>
      <c r="J2352">
        <v>18528960</v>
      </c>
      <c r="K2352" s="3">
        <v>45976.85833333333</v>
      </c>
      <c r="L2352">
        <f t="shared" si="253"/>
        <v>15</v>
      </c>
      <c r="M2352" t="str">
        <f t="shared" si="254"/>
        <v>Saturday</v>
      </c>
      <c r="N2352" s="1" t="str">
        <f t="shared" si="255"/>
        <v>November</v>
      </c>
      <c r="O2352" s="2">
        <v>0.85833333333333328</v>
      </c>
      <c r="P2352" s="2" t="str">
        <f t="shared" si="256"/>
        <v>Week 2</v>
      </c>
      <c r="Q2352" t="s">
        <v>59</v>
      </c>
      <c r="R2352" s="5">
        <v>258</v>
      </c>
      <c r="S2352" s="5">
        <v>-100</v>
      </c>
      <c r="T2352" s="5">
        <f t="shared" si="257"/>
        <v>38.759689922480625</v>
      </c>
      <c r="U2352" s="5">
        <v>158</v>
      </c>
      <c r="V2352" s="5">
        <v>32</v>
      </c>
      <c r="W2352" s="5">
        <v>0</v>
      </c>
      <c r="X2352" s="5">
        <v>0</v>
      </c>
      <c r="Y2352" s="5">
        <v>190</v>
      </c>
      <c r="Z2352" s="5">
        <v>190</v>
      </c>
      <c r="AA2352" t="s">
        <v>60</v>
      </c>
      <c r="AB2352">
        <v>48.42</v>
      </c>
      <c r="AC2352">
        <v>7.07</v>
      </c>
      <c r="AD2352" t="s">
        <v>60</v>
      </c>
      <c r="AE2352" t="s">
        <v>56</v>
      </c>
      <c r="AF2352">
        <v>6403</v>
      </c>
      <c r="AG2352">
        <v>6403</v>
      </c>
      <c r="AO2352">
        <v>32</v>
      </c>
      <c r="AP2352">
        <v>0</v>
      </c>
      <c r="AX2352">
        <v>190</v>
      </c>
      <c r="BD2352" s="5">
        <v>190</v>
      </c>
      <c r="BE2352">
        <v>158</v>
      </c>
      <c r="BG2352">
        <f t="shared" si="258"/>
        <v>158</v>
      </c>
      <c r="BI2352">
        <v>32</v>
      </c>
    </row>
    <row r="2353" spans="1:61" x14ac:dyDescent="0.25">
      <c r="A2353" t="s">
        <v>54</v>
      </c>
      <c r="B2353">
        <v>110027</v>
      </c>
      <c r="C2353" t="s">
        <v>55</v>
      </c>
      <c r="D2353" t="s">
        <v>56</v>
      </c>
      <c r="E2353" s="1">
        <v>45976</v>
      </c>
      <c r="F2353" t="s">
        <v>2738</v>
      </c>
      <c r="G2353" t="s">
        <v>63</v>
      </c>
      <c r="H2353" t="str">
        <f t="shared" si="252"/>
        <v>Aggregator</v>
      </c>
      <c r="I2353">
        <v>222189000000000</v>
      </c>
      <c r="J2353">
        <v>29811</v>
      </c>
      <c r="K2353" s="3">
        <v>45976.861111111109</v>
      </c>
      <c r="L2353">
        <f t="shared" si="253"/>
        <v>15</v>
      </c>
      <c r="M2353" t="str">
        <f t="shared" si="254"/>
        <v>Saturday</v>
      </c>
      <c r="N2353" s="1" t="str">
        <f t="shared" si="255"/>
        <v>November</v>
      </c>
      <c r="O2353" s="2">
        <v>0.86111111111111116</v>
      </c>
      <c r="P2353" s="2" t="str">
        <f t="shared" si="256"/>
        <v>Week 2</v>
      </c>
      <c r="Q2353" t="s">
        <v>59</v>
      </c>
      <c r="R2353" s="5">
        <v>327</v>
      </c>
      <c r="S2353" s="5">
        <v>-40</v>
      </c>
      <c r="T2353" s="5">
        <f t="shared" si="257"/>
        <v>12.232415902140673</v>
      </c>
      <c r="U2353" s="5">
        <v>287</v>
      </c>
      <c r="V2353" s="5">
        <v>32</v>
      </c>
      <c r="W2353" s="5">
        <v>0</v>
      </c>
      <c r="X2353" s="5">
        <v>0</v>
      </c>
      <c r="Y2353" s="5">
        <v>319</v>
      </c>
      <c r="Z2353" s="5">
        <v>319</v>
      </c>
      <c r="AA2353" t="s">
        <v>64</v>
      </c>
      <c r="AB2353">
        <v>60.82</v>
      </c>
      <c r="AC2353">
        <v>9.4700000000000006</v>
      </c>
      <c r="AD2353" t="s">
        <v>64</v>
      </c>
      <c r="AE2353" t="s">
        <v>56</v>
      </c>
      <c r="AF2353">
        <v>1490</v>
      </c>
      <c r="AG2353">
        <v>1490</v>
      </c>
      <c r="AO2353">
        <v>32</v>
      </c>
      <c r="AP2353">
        <v>0</v>
      </c>
      <c r="AW2353">
        <v>319</v>
      </c>
      <c r="BD2353" s="5">
        <v>319</v>
      </c>
      <c r="BE2353">
        <v>287</v>
      </c>
      <c r="BG2353">
        <f t="shared" si="258"/>
        <v>287</v>
      </c>
      <c r="BH2353">
        <v>32</v>
      </c>
    </row>
    <row r="2354" spans="1:61" x14ac:dyDescent="0.25">
      <c r="A2354" t="s">
        <v>54</v>
      </c>
      <c r="B2354">
        <v>110027</v>
      </c>
      <c r="C2354" t="s">
        <v>55</v>
      </c>
      <c r="D2354" t="s">
        <v>56</v>
      </c>
      <c r="E2354" s="1">
        <v>45976</v>
      </c>
      <c r="F2354" t="s">
        <v>2739</v>
      </c>
      <c r="G2354" t="s">
        <v>67</v>
      </c>
      <c r="H2354" t="str">
        <f t="shared" si="252"/>
        <v>Direct Sale</v>
      </c>
      <c r="K2354" s="3">
        <v>45976.877083333333</v>
      </c>
      <c r="L2354">
        <f t="shared" si="253"/>
        <v>15</v>
      </c>
      <c r="M2354" t="str">
        <f t="shared" si="254"/>
        <v>Saturday</v>
      </c>
      <c r="N2354" s="1" t="str">
        <f t="shared" si="255"/>
        <v>November</v>
      </c>
      <c r="O2354" s="2">
        <v>0.87708333333333333</v>
      </c>
      <c r="P2354" s="2" t="str">
        <f t="shared" si="256"/>
        <v>Week 2</v>
      </c>
      <c r="Q2354" t="s">
        <v>59</v>
      </c>
      <c r="R2354" s="5">
        <v>588</v>
      </c>
      <c r="S2354" s="5">
        <v>0</v>
      </c>
      <c r="T2354" s="5">
        <f t="shared" si="257"/>
        <v>0</v>
      </c>
      <c r="U2354" s="5">
        <v>588</v>
      </c>
      <c r="V2354" s="5">
        <v>0</v>
      </c>
      <c r="W2354" s="5">
        <v>29.4</v>
      </c>
      <c r="X2354" s="5">
        <v>-0.4</v>
      </c>
      <c r="Y2354" s="5">
        <v>617</v>
      </c>
      <c r="Z2354" s="5">
        <v>617</v>
      </c>
      <c r="AA2354" t="s">
        <v>68</v>
      </c>
      <c r="AB2354">
        <v>133.80000000000001</v>
      </c>
      <c r="AC2354">
        <v>10.68</v>
      </c>
      <c r="AD2354" t="s">
        <v>5778</v>
      </c>
      <c r="AE2354" t="s">
        <v>75</v>
      </c>
      <c r="AI2354" t="s">
        <v>2740</v>
      </c>
      <c r="AJ2354" t="s">
        <v>2741</v>
      </c>
      <c r="AK2354">
        <v>9810890909</v>
      </c>
      <c r="AO2354">
        <v>0</v>
      </c>
      <c r="AP2354">
        <v>0</v>
      </c>
      <c r="AR2354">
        <v>617</v>
      </c>
      <c r="AZ2354">
        <v>588</v>
      </c>
      <c r="BA2354">
        <v>14.7</v>
      </c>
      <c r="BB2354">
        <v>588</v>
      </c>
      <c r="BC2354">
        <v>14.7</v>
      </c>
      <c r="BD2354" s="5">
        <v>617</v>
      </c>
      <c r="BE2354">
        <v>588</v>
      </c>
      <c r="BG2354">
        <f t="shared" si="258"/>
        <v>588</v>
      </c>
    </row>
    <row r="2355" spans="1:61" x14ac:dyDescent="0.25">
      <c r="A2355" t="s">
        <v>54</v>
      </c>
      <c r="B2355">
        <v>110027</v>
      </c>
      <c r="C2355" t="s">
        <v>55</v>
      </c>
      <c r="D2355" t="s">
        <v>56</v>
      </c>
      <c r="E2355" s="1">
        <v>45976</v>
      </c>
      <c r="F2355" t="s">
        <v>2742</v>
      </c>
      <c r="G2355" t="s">
        <v>67</v>
      </c>
      <c r="H2355" t="str">
        <f t="shared" si="252"/>
        <v>Direct Sale</v>
      </c>
      <c r="K2355" s="3">
        <v>45976.879861111112</v>
      </c>
      <c r="L2355">
        <f t="shared" si="253"/>
        <v>15</v>
      </c>
      <c r="M2355" t="str">
        <f t="shared" si="254"/>
        <v>Saturday</v>
      </c>
      <c r="N2355" s="1" t="str">
        <f t="shared" si="255"/>
        <v>November</v>
      </c>
      <c r="O2355" s="2">
        <v>0.87986111111111109</v>
      </c>
      <c r="P2355" s="2" t="str">
        <f t="shared" si="256"/>
        <v>Week 2</v>
      </c>
      <c r="Q2355" t="s">
        <v>59</v>
      </c>
      <c r="R2355" s="5">
        <v>59</v>
      </c>
      <c r="S2355" s="5">
        <v>0</v>
      </c>
      <c r="T2355" s="5">
        <f t="shared" si="257"/>
        <v>0</v>
      </c>
      <c r="U2355" s="5">
        <v>59</v>
      </c>
      <c r="V2355" s="5">
        <v>0</v>
      </c>
      <c r="W2355" s="5">
        <v>2.96</v>
      </c>
      <c r="X2355" s="5">
        <v>0.04</v>
      </c>
      <c r="Y2355" s="5">
        <v>62</v>
      </c>
      <c r="Z2355" s="5">
        <v>62</v>
      </c>
      <c r="AA2355" t="s">
        <v>68</v>
      </c>
      <c r="AB2355">
        <v>15.49</v>
      </c>
      <c r="AC2355">
        <v>2.14</v>
      </c>
      <c r="AD2355" t="s">
        <v>5778</v>
      </c>
      <c r="AE2355" t="s">
        <v>75</v>
      </c>
      <c r="AI2355" t="s">
        <v>2743</v>
      </c>
      <c r="AJ2355" t="s">
        <v>2744</v>
      </c>
      <c r="AK2355">
        <v>9560757611</v>
      </c>
      <c r="AO2355">
        <v>0</v>
      </c>
      <c r="AP2355">
        <v>0</v>
      </c>
      <c r="AR2355">
        <v>62</v>
      </c>
      <c r="AZ2355">
        <v>59</v>
      </c>
      <c r="BA2355">
        <v>1.48</v>
      </c>
      <c r="BB2355">
        <v>59</v>
      </c>
      <c r="BC2355">
        <v>1.48</v>
      </c>
      <c r="BD2355" s="5">
        <v>62</v>
      </c>
      <c r="BE2355">
        <v>59</v>
      </c>
      <c r="BG2355">
        <f t="shared" si="258"/>
        <v>59</v>
      </c>
    </row>
    <row r="2356" spans="1:61" x14ac:dyDescent="0.25">
      <c r="A2356" t="s">
        <v>54</v>
      </c>
      <c r="B2356">
        <v>110027</v>
      </c>
      <c r="C2356" t="s">
        <v>55</v>
      </c>
      <c r="D2356" t="s">
        <v>56</v>
      </c>
      <c r="E2356" s="1">
        <v>45976</v>
      </c>
      <c r="F2356" t="s">
        <v>2745</v>
      </c>
      <c r="G2356" t="s">
        <v>63</v>
      </c>
      <c r="H2356" t="str">
        <f t="shared" si="252"/>
        <v>Aggregator</v>
      </c>
      <c r="I2356">
        <v>222191000000000</v>
      </c>
      <c r="J2356">
        <v>29811</v>
      </c>
      <c r="K2356" s="3">
        <v>45976.880555555559</v>
      </c>
      <c r="L2356">
        <f t="shared" si="253"/>
        <v>15</v>
      </c>
      <c r="M2356" t="str">
        <f t="shared" si="254"/>
        <v>Saturday</v>
      </c>
      <c r="N2356" s="1" t="str">
        <f t="shared" si="255"/>
        <v>November</v>
      </c>
      <c r="O2356" s="2">
        <v>0.88055555555555554</v>
      </c>
      <c r="P2356" s="2" t="str">
        <f t="shared" si="256"/>
        <v>Week 2</v>
      </c>
      <c r="Q2356" t="s">
        <v>59</v>
      </c>
      <c r="R2356" s="5">
        <v>965</v>
      </c>
      <c r="S2356" s="5">
        <v>-268.74</v>
      </c>
      <c r="T2356" s="5">
        <f t="shared" si="257"/>
        <v>27.848704663212438</v>
      </c>
      <c r="U2356" s="5">
        <v>696.26</v>
      </c>
      <c r="V2356" s="5">
        <v>32</v>
      </c>
      <c r="W2356" s="5">
        <v>0</v>
      </c>
      <c r="X2356" s="5">
        <v>-0.26</v>
      </c>
      <c r="Y2356" s="5">
        <v>728</v>
      </c>
      <c r="Z2356" s="5">
        <v>728</v>
      </c>
      <c r="AA2356" t="s">
        <v>64</v>
      </c>
      <c r="AB2356">
        <v>170.72</v>
      </c>
      <c r="AC2356">
        <v>18.149999999999999</v>
      </c>
      <c r="AD2356" t="s">
        <v>64</v>
      </c>
      <c r="AE2356" t="s">
        <v>56</v>
      </c>
      <c r="AF2356">
        <v>440</v>
      </c>
      <c r="AG2356">
        <v>440</v>
      </c>
      <c r="AO2356">
        <v>32</v>
      </c>
      <c r="AP2356">
        <v>0</v>
      </c>
      <c r="AW2356">
        <v>728</v>
      </c>
      <c r="BD2356" s="5">
        <v>728</v>
      </c>
      <c r="BE2356">
        <v>696.26</v>
      </c>
      <c r="BG2356">
        <f t="shared" si="258"/>
        <v>696.26</v>
      </c>
      <c r="BH2356">
        <v>32</v>
      </c>
    </row>
    <row r="2357" spans="1:61" x14ac:dyDescent="0.25">
      <c r="A2357" t="s">
        <v>54</v>
      </c>
      <c r="B2357">
        <v>110027</v>
      </c>
      <c r="C2357" t="s">
        <v>55</v>
      </c>
      <c r="D2357" t="s">
        <v>56</v>
      </c>
      <c r="E2357" s="1">
        <v>45976</v>
      </c>
      <c r="F2357" t="s">
        <v>2746</v>
      </c>
      <c r="G2357" t="s">
        <v>63</v>
      </c>
      <c r="H2357" t="str">
        <f t="shared" si="252"/>
        <v>Aggregator</v>
      </c>
      <c r="I2357">
        <v>222191000000000</v>
      </c>
      <c r="J2357">
        <v>29811</v>
      </c>
      <c r="K2357" s="3">
        <v>45976.883333333331</v>
      </c>
      <c r="L2357">
        <f t="shared" si="253"/>
        <v>15</v>
      </c>
      <c r="M2357" t="str">
        <f t="shared" si="254"/>
        <v>Saturday</v>
      </c>
      <c r="N2357" s="1" t="str">
        <f t="shared" si="255"/>
        <v>November</v>
      </c>
      <c r="O2357" s="2">
        <v>0.8833333333333333</v>
      </c>
      <c r="P2357" s="2" t="str">
        <f t="shared" si="256"/>
        <v>Week 2</v>
      </c>
      <c r="Q2357" t="s">
        <v>59</v>
      </c>
      <c r="R2357" s="5">
        <v>248</v>
      </c>
      <c r="S2357" s="5">
        <v>-90</v>
      </c>
      <c r="T2357" s="5">
        <f t="shared" si="257"/>
        <v>36.29032258064516</v>
      </c>
      <c r="U2357" s="5">
        <v>158</v>
      </c>
      <c r="V2357" s="5">
        <v>32</v>
      </c>
      <c r="W2357" s="5">
        <v>0</v>
      </c>
      <c r="X2357" s="5">
        <v>0</v>
      </c>
      <c r="Y2357" s="5">
        <v>190</v>
      </c>
      <c r="Z2357" s="5">
        <v>190</v>
      </c>
      <c r="AA2357" t="s">
        <v>64</v>
      </c>
      <c r="AB2357">
        <v>50.12</v>
      </c>
      <c r="AC2357">
        <v>4.7699999999999996</v>
      </c>
      <c r="AD2357" t="s">
        <v>64</v>
      </c>
      <c r="AE2357" t="s">
        <v>56</v>
      </c>
      <c r="AF2357">
        <v>3992</v>
      </c>
      <c r="AG2357">
        <v>3992</v>
      </c>
      <c r="AO2357">
        <v>32</v>
      </c>
      <c r="AP2357">
        <v>0</v>
      </c>
      <c r="AW2357">
        <v>190</v>
      </c>
      <c r="BD2357" s="5">
        <v>190</v>
      </c>
      <c r="BE2357">
        <v>158</v>
      </c>
      <c r="BG2357">
        <f t="shared" si="258"/>
        <v>158</v>
      </c>
      <c r="BH2357">
        <v>32</v>
      </c>
    </row>
    <row r="2358" spans="1:61" x14ac:dyDescent="0.25">
      <c r="A2358" t="s">
        <v>54</v>
      </c>
      <c r="B2358">
        <v>110027</v>
      </c>
      <c r="C2358" t="s">
        <v>55</v>
      </c>
      <c r="D2358" t="s">
        <v>56</v>
      </c>
      <c r="E2358" s="1">
        <v>45976</v>
      </c>
      <c r="F2358" t="s">
        <v>2747</v>
      </c>
      <c r="G2358" t="s">
        <v>58</v>
      </c>
      <c r="H2358" t="str">
        <f t="shared" si="252"/>
        <v>Aggregator</v>
      </c>
      <c r="I2358">
        <v>7483876790</v>
      </c>
      <c r="J2358">
        <v>18528960</v>
      </c>
      <c r="K2358" s="3">
        <v>45976.885416666664</v>
      </c>
      <c r="L2358">
        <f t="shared" si="253"/>
        <v>15</v>
      </c>
      <c r="M2358" t="str">
        <f t="shared" si="254"/>
        <v>Saturday</v>
      </c>
      <c r="N2358" s="1" t="str">
        <f t="shared" si="255"/>
        <v>November</v>
      </c>
      <c r="O2358" s="2">
        <v>0.88541666666666663</v>
      </c>
      <c r="P2358" s="2" t="str">
        <f t="shared" si="256"/>
        <v>Week 2</v>
      </c>
      <c r="Q2358" t="s">
        <v>59</v>
      </c>
      <c r="R2358" s="5">
        <v>367</v>
      </c>
      <c r="S2358" s="5">
        <v>0</v>
      </c>
      <c r="T2358" s="5">
        <f t="shared" si="257"/>
        <v>0</v>
      </c>
      <c r="U2358" s="5">
        <v>367</v>
      </c>
      <c r="V2358" s="5">
        <v>32</v>
      </c>
      <c r="W2358" s="5">
        <v>0</v>
      </c>
      <c r="X2358" s="5">
        <v>0</v>
      </c>
      <c r="Y2358" s="5">
        <v>399</v>
      </c>
      <c r="Z2358" s="5">
        <v>399</v>
      </c>
      <c r="AA2358" t="s">
        <v>60</v>
      </c>
      <c r="AB2358">
        <v>71.72</v>
      </c>
      <c r="AC2358">
        <v>5.01</v>
      </c>
      <c r="AD2358" t="s">
        <v>60</v>
      </c>
      <c r="AE2358" t="s">
        <v>56</v>
      </c>
      <c r="AF2358">
        <v>6790</v>
      </c>
      <c r="AG2358">
        <v>6790</v>
      </c>
      <c r="AO2358">
        <v>32</v>
      </c>
      <c r="AP2358">
        <v>0</v>
      </c>
      <c r="AX2358">
        <v>399</v>
      </c>
      <c r="BD2358" s="5">
        <v>399</v>
      </c>
      <c r="BE2358">
        <v>367</v>
      </c>
      <c r="BG2358">
        <f t="shared" si="258"/>
        <v>367</v>
      </c>
      <c r="BI2358">
        <v>32</v>
      </c>
    </row>
    <row r="2359" spans="1:61" x14ac:dyDescent="0.25">
      <c r="A2359" t="s">
        <v>54</v>
      </c>
      <c r="B2359">
        <v>110027</v>
      </c>
      <c r="C2359" t="s">
        <v>55</v>
      </c>
      <c r="D2359" t="s">
        <v>56</v>
      </c>
      <c r="E2359" s="1">
        <v>45976</v>
      </c>
      <c r="F2359" t="s">
        <v>2748</v>
      </c>
      <c r="G2359" t="s">
        <v>58</v>
      </c>
      <c r="H2359" t="str">
        <f t="shared" si="252"/>
        <v>Aggregator</v>
      </c>
      <c r="I2359">
        <v>7484662484</v>
      </c>
      <c r="J2359">
        <v>18528960</v>
      </c>
      <c r="K2359" s="3">
        <v>45976.886805555558</v>
      </c>
      <c r="L2359">
        <f t="shared" si="253"/>
        <v>15</v>
      </c>
      <c r="M2359" t="str">
        <f t="shared" si="254"/>
        <v>Saturday</v>
      </c>
      <c r="N2359" s="1" t="str">
        <f t="shared" si="255"/>
        <v>November</v>
      </c>
      <c r="O2359" s="2">
        <v>0.88680555555555551</v>
      </c>
      <c r="P2359" s="2" t="str">
        <f t="shared" si="256"/>
        <v>Week 2</v>
      </c>
      <c r="Q2359" t="s">
        <v>59</v>
      </c>
      <c r="R2359" s="5">
        <v>398</v>
      </c>
      <c r="S2359" s="5">
        <v>-100</v>
      </c>
      <c r="T2359" s="5">
        <f t="shared" si="257"/>
        <v>25.125628140703515</v>
      </c>
      <c r="U2359" s="5">
        <v>298</v>
      </c>
      <c r="V2359" s="5">
        <v>32</v>
      </c>
      <c r="W2359" s="5">
        <v>0</v>
      </c>
      <c r="X2359" s="5">
        <v>0</v>
      </c>
      <c r="Y2359" s="5">
        <v>330</v>
      </c>
      <c r="Z2359" s="5">
        <v>330</v>
      </c>
      <c r="AA2359" t="s">
        <v>60</v>
      </c>
      <c r="AB2359">
        <v>102.93</v>
      </c>
      <c r="AC2359">
        <v>9.82</v>
      </c>
      <c r="AD2359" t="s">
        <v>60</v>
      </c>
      <c r="AE2359" t="s">
        <v>56</v>
      </c>
      <c r="AF2359">
        <v>2484</v>
      </c>
      <c r="AG2359">
        <v>2484</v>
      </c>
      <c r="AO2359">
        <v>32</v>
      </c>
      <c r="AP2359">
        <v>0</v>
      </c>
      <c r="AX2359">
        <v>330</v>
      </c>
      <c r="BD2359" s="5">
        <v>330</v>
      </c>
      <c r="BE2359">
        <v>298</v>
      </c>
      <c r="BG2359">
        <f t="shared" si="258"/>
        <v>298</v>
      </c>
      <c r="BI2359">
        <v>32</v>
      </c>
    </row>
    <row r="2360" spans="1:61" x14ac:dyDescent="0.25">
      <c r="A2360" t="s">
        <v>54</v>
      </c>
      <c r="B2360">
        <v>110027</v>
      </c>
      <c r="C2360" t="s">
        <v>55</v>
      </c>
      <c r="D2360" t="s">
        <v>56</v>
      </c>
      <c r="E2360" s="1">
        <v>45976</v>
      </c>
      <c r="F2360" t="s">
        <v>2749</v>
      </c>
      <c r="G2360" t="s">
        <v>67</v>
      </c>
      <c r="H2360" t="str">
        <f t="shared" si="252"/>
        <v>Direct Sale</v>
      </c>
      <c r="K2360" s="3">
        <v>45976.888194444444</v>
      </c>
      <c r="L2360">
        <f t="shared" si="253"/>
        <v>15</v>
      </c>
      <c r="M2360" t="str">
        <f t="shared" si="254"/>
        <v>Saturday</v>
      </c>
      <c r="N2360" s="1" t="str">
        <f t="shared" si="255"/>
        <v>November</v>
      </c>
      <c r="O2360" s="2">
        <v>0.8881944444444444</v>
      </c>
      <c r="P2360" s="2" t="str">
        <f t="shared" si="256"/>
        <v>Week 2</v>
      </c>
      <c r="Q2360" t="s">
        <v>59</v>
      </c>
      <c r="R2360" s="5">
        <v>776</v>
      </c>
      <c r="S2360" s="5">
        <v>0</v>
      </c>
      <c r="T2360" s="5">
        <f t="shared" si="257"/>
        <v>0</v>
      </c>
      <c r="U2360" s="5">
        <v>776</v>
      </c>
      <c r="V2360" s="5">
        <v>0</v>
      </c>
      <c r="W2360" s="5">
        <v>38.799999999999997</v>
      </c>
      <c r="X2360" s="5">
        <v>0.2</v>
      </c>
      <c r="Y2360" s="5">
        <v>815</v>
      </c>
      <c r="Z2360" s="5">
        <v>815</v>
      </c>
      <c r="AA2360" t="s">
        <v>68</v>
      </c>
      <c r="AB2360">
        <v>177.33</v>
      </c>
      <c r="AC2360">
        <v>10.24</v>
      </c>
      <c r="AD2360" t="s">
        <v>5778</v>
      </c>
      <c r="AE2360" t="s">
        <v>75</v>
      </c>
      <c r="AI2360" t="s">
        <v>378</v>
      </c>
      <c r="AJ2360" t="s">
        <v>379</v>
      </c>
      <c r="AK2360">
        <v>7777005090</v>
      </c>
      <c r="AO2360">
        <v>0</v>
      </c>
      <c r="AP2360">
        <v>0</v>
      </c>
      <c r="AR2360">
        <v>815</v>
      </c>
      <c r="AZ2360">
        <v>776</v>
      </c>
      <c r="BA2360">
        <v>19.399999999999999</v>
      </c>
      <c r="BB2360">
        <v>776</v>
      </c>
      <c r="BC2360">
        <v>19.399999999999999</v>
      </c>
      <c r="BD2360" s="5">
        <v>815</v>
      </c>
      <c r="BE2360">
        <v>776</v>
      </c>
      <c r="BG2360">
        <f t="shared" si="258"/>
        <v>776</v>
      </c>
    </row>
    <row r="2361" spans="1:61" x14ac:dyDescent="0.25">
      <c r="A2361" t="s">
        <v>54</v>
      </c>
      <c r="B2361">
        <v>110027</v>
      </c>
      <c r="C2361" t="s">
        <v>55</v>
      </c>
      <c r="D2361" t="s">
        <v>56</v>
      </c>
      <c r="E2361" s="1">
        <v>45976</v>
      </c>
      <c r="F2361" t="s">
        <v>2750</v>
      </c>
      <c r="G2361" t="s">
        <v>63</v>
      </c>
      <c r="H2361" t="str">
        <f t="shared" si="252"/>
        <v>Aggregator</v>
      </c>
      <c r="I2361">
        <v>222191000000000</v>
      </c>
      <c r="J2361">
        <v>29811</v>
      </c>
      <c r="K2361" s="3">
        <v>45976.88958333333</v>
      </c>
      <c r="L2361">
        <f t="shared" si="253"/>
        <v>15</v>
      </c>
      <c r="M2361" t="str">
        <f t="shared" si="254"/>
        <v>Saturday</v>
      </c>
      <c r="N2361" s="1" t="str">
        <f t="shared" si="255"/>
        <v>November</v>
      </c>
      <c r="O2361" s="2">
        <v>0.88958333333333328</v>
      </c>
      <c r="P2361" s="2" t="str">
        <f t="shared" si="256"/>
        <v>Week 2</v>
      </c>
      <c r="Q2361" t="s">
        <v>59</v>
      </c>
      <c r="R2361" s="5">
        <v>647</v>
      </c>
      <c r="S2361" s="5">
        <v>-93.74</v>
      </c>
      <c r="T2361" s="5">
        <f t="shared" si="257"/>
        <v>14.488408037094281</v>
      </c>
      <c r="U2361" s="5">
        <v>553.26</v>
      </c>
      <c r="V2361" s="5">
        <v>32</v>
      </c>
      <c r="W2361" s="5">
        <v>0</v>
      </c>
      <c r="X2361" s="5">
        <v>-0.26</v>
      </c>
      <c r="Y2361" s="5">
        <v>585</v>
      </c>
      <c r="Z2361" s="5">
        <v>585</v>
      </c>
      <c r="AA2361" t="s">
        <v>64</v>
      </c>
      <c r="AB2361">
        <v>125.99</v>
      </c>
      <c r="AC2361">
        <v>13.16</v>
      </c>
      <c r="AD2361" t="s">
        <v>64</v>
      </c>
      <c r="AE2361" t="s">
        <v>56</v>
      </c>
      <c r="AF2361">
        <v>9145</v>
      </c>
      <c r="AG2361">
        <v>9145</v>
      </c>
      <c r="AO2361">
        <v>32</v>
      </c>
      <c r="AP2361">
        <v>0</v>
      </c>
      <c r="AW2361">
        <v>585</v>
      </c>
      <c r="BD2361" s="5">
        <v>585</v>
      </c>
      <c r="BE2361">
        <v>553.26</v>
      </c>
      <c r="BG2361">
        <f t="shared" si="258"/>
        <v>553.26</v>
      </c>
      <c r="BH2361">
        <v>32</v>
      </c>
    </row>
    <row r="2362" spans="1:61" x14ac:dyDescent="0.25">
      <c r="A2362" t="s">
        <v>54</v>
      </c>
      <c r="B2362">
        <v>110027</v>
      </c>
      <c r="C2362" t="s">
        <v>55</v>
      </c>
      <c r="D2362" t="s">
        <v>56</v>
      </c>
      <c r="E2362" s="1">
        <v>45976</v>
      </c>
      <c r="F2362" t="s">
        <v>2751</v>
      </c>
      <c r="G2362" t="s">
        <v>67</v>
      </c>
      <c r="H2362" t="str">
        <f t="shared" si="252"/>
        <v>Direct Sale</v>
      </c>
      <c r="K2362" s="3">
        <v>45976.890277777777</v>
      </c>
      <c r="L2362">
        <f t="shared" si="253"/>
        <v>15</v>
      </c>
      <c r="M2362" t="str">
        <f t="shared" si="254"/>
        <v>Saturday</v>
      </c>
      <c r="N2362" s="1" t="str">
        <f t="shared" si="255"/>
        <v>November</v>
      </c>
      <c r="O2362" s="2">
        <v>0.89027777777777772</v>
      </c>
      <c r="P2362" s="2" t="str">
        <f t="shared" si="256"/>
        <v>Week 2</v>
      </c>
      <c r="Q2362" t="s">
        <v>59</v>
      </c>
      <c r="R2362" s="5">
        <v>109</v>
      </c>
      <c r="S2362" s="5">
        <v>0</v>
      </c>
      <c r="T2362" s="5">
        <f t="shared" si="257"/>
        <v>0</v>
      </c>
      <c r="U2362" s="5">
        <v>109</v>
      </c>
      <c r="V2362" s="5">
        <v>0</v>
      </c>
      <c r="W2362" s="5">
        <v>5.46</v>
      </c>
      <c r="X2362" s="5">
        <v>-0.46</v>
      </c>
      <c r="Y2362" s="5">
        <v>114</v>
      </c>
      <c r="Z2362" s="5">
        <v>114</v>
      </c>
      <c r="AA2362" t="s">
        <v>73</v>
      </c>
      <c r="AB2362">
        <v>24.63</v>
      </c>
      <c r="AC2362">
        <v>1.96</v>
      </c>
      <c r="AD2362" t="s">
        <v>5778</v>
      </c>
      <c r="AE2362" t="s">
        <v>75</v>
      </c>
      <c r="AI2362" t="s">
        <v>2752</v>
      </c>
      <c r="AJ2362" t="s">
        <v>320</v>
      </c>
      <c r="AK2362">
        <v>9810333341</v>
      </c>
      <c r="AO2362">
        <v>0</v>
      </c>
      <c r="AP2362">
        <v>0</v>
      </c>
      <c r="AQ2362">
        <v>114</v>
      </c>
      <c r="AZ2362">
        <v>109</v>
      </c>
      <c r="BA2362">
        <v>2.73</v>
      </c>
      <c r="BB2362">
        <v>109</v>
      </c>
      <c r="BC2362">
        <v>2.73</v>
      </c>
      <c r="BD2362" s="5">
        <v>114</v>
      </c>
      <c r="BE2362">
        <v>109</v>
      </c>
      <c r="BG2362">
        <f t="shared" si="258"/>
        <v>109</v>
      </c>
    </row>
    <row r="2363" spans="1:61" x14ac:dyDescent="0.25">
      <c r="A2363" t="s">
        <v>54</v>
      </c>
      <c r="B2363">
        <v>110027</v>
      </c>
      <c r="C2363" t="s">
        <v>55</v>
      </c>
      <c r="D2363" t="s">
        <v>56</v>
      </c>
      <c r="E2363" s="1">
        <v>45976</v>
      </c>
      <c r="F2363" t="s">
        <v>2753</v>
      </c>
      <c r="G2363" t="s">
        <v>67</v>
      </c>
      <c r="H2363" t="str">
        <f t="shared" si="252"/>
        <v>Direct Sale</v>
      </c>
      <c r="K2363" s="3">
        <v>45976.890277777777</v>
      </c>
      <c r="L2363">
        <f t="shared" si="253"/>
        <v>15</v>
      </c>
      <c r="M2363" t="str">
        <f t="shared" si="254"/>
        <v>Saturday</v>
      </c>
      <c r="N2363" s="1" t="str">
        <f t="shared" si="255"/>
        <v>November</v>
      </c>
      <c r="O2363" s="2">
        <v>0.89027777777777772</v>
      </c>
      <c r="P2363" s="2" t="str">
        <f t="shared" si="256"/>
        <v>Week 2</v>
      </c>
      <c r="Q2363" t="s">
        <v>59</v>
      </c>
      <c r="R2363" s="5">
        <v>139</v>
      </c>
      <c r="S2363" s="5">
        <v>0</v>
      </c>
      <c r="T2363" s="5">
        <f t="shared" si="257"/>
        <v>0</v>
      </c>
      <c r="U2363" s="5">
        <v>139</v>
      </c>
      <c r="V2363" s="5">
        <v>0</v>
      </c>
      <c r="W2363" s="5">
        <v>6.96</v>
      </c>
      <c r="X2363" s="5">
        <v>0.04</v>
      </c>
      <c r="Y2363" s="5">
        <v>146</v>
      </c>
      <c r="Z2363" s="5">
        <v>146</v>
      </c>
      <c r="AA2363" t="s">
        <v>73</v>
      </c>
      <c r="AB2363">
        <v>30.6</v>
      </c>
      <c r="AC2363">
        <v>4.0199999999999996</v>
      </c>
      <c r="AD2363" t="s">
        <v>5778</v>
      </c>
      <c r="AE2363" t="s">
        <v>75</v>
      </c>
      <c r="AI2363" t="s">
        <v>89</v>
      </c>
      <c r="AJ2363" t="s">
        <v>56</v>
      </c>
      <c r="AK2363">
        <v>8929758003</v>
      </c>
      <c r="AO2363">
        <v>0</v>
      </c>
      <c r="AP2363">
        <v>0</v>
      </c>
      <c r="AQ2363">
        <v>146</v>
      </c>
      <c r="AZ2363">
        <v>139</v>
      </c>
      <c r="BA2363">
        <v>3.48</v>
      </c>
      <c r="BB2363">
        <v>139</v>
      </c>
      <c r="BC2363">
        <v>3.48</v>
      </c>
      <c r="BD2363" s="5">
        <v>146</v>
      </c>
      <c r="BE2363">
        <v>139</v>
      </c>
      <c r="BG2363">
        <f t="shared" si="258"/>
        <v>139</v>
      </c>
    </row>
    <row r="2364" spans="1:61" x14ac:dyDescent="0.25">
      <c r="A2364" t="s">
        <v>54</v>
      </c>
      <c r="B2364">
        <v>110027</v>
      </c>
      <c r="C2364" t="s">
        <v>55</v>
      </c>
      <c r="D2364" t="s">
        <v>56</v>
      </c>
      <c r="E2364" s="1">
        <v>45976</v>
      </c>
      <c r="F2364" t="s">
        <v>2754</v>
      </c>
      <c r="G2364" t="s">
        <v>67</v>
      </c>
      <c r="H2364" t="str">
        <f t="shared" si="252"/>
        <v>Direct Sale</v>
      </c>
      <c r="K2364" s="3">
        <v>45976.890277777777</v>
      </c>
      <c r="L2364">
        <f t="shared" si="253"/>
        <v>15</v>
      </c>
      <c r="M2364" t="str">
        <f t="shared" si="254"/>
        <v>Saturday</v>
      </c>
      <c r="N2364" s="1" t="str">
        <f t="shared" si="255"/>
        <v>November</v>
      </c>
      <c r="O2364" s="2">
        <v>0.89027777777777772</v>
      </c>
      <c r="P2364" s="2" t="str">
        <f t="shared" si="256"/>
        <v>Week 2</v>
      </c>
      <c r="Q2364" t="s">
        <v>59</v>
      </c>
      <c r="R2364" s="5">
        <v>816</v>
      </c>
      <c r="S2364" s="5">
        <v>0</v>
      </c>
      <c r="T2364" s="5">
        <f t="shared" si="257"/>
        <v>0</v>
      </c>
      <c r="U2364" s="5">
        <v>816</v>
      </c>
      <c r="V2364" s="5">
        <v>0</v>
      </c>
      <c r="W2364" s="5">
        <v>40.799999999999997</v>
      </c>
      <c r="X2364" s="5">
        <v>0.2</v>
      </c>
      <c r="Y2364" s="5">
        <v>857</v>
      </c>
      <c r="Z2364" s="5">
        <v>857</v>
      </c>
      <c r="AA2364" t="s">
        <v>68</v>
      </c>
      <c r="AB2364">
        <v>197.78</v>
      </c>
      <c r="AC2364">
        <v>9.9</v>
      </c>
      <c r="AD2364" t="s">
        <v>5778</v>
      </c>
      <c r="AE2364" t="s">
        <v>75</v>
      </c>
      <c r="AI2364" t="s">
        <v>89</v>
      </c>
      <c r="AJ2364" t="s">
        <v>56</v>
      </c>
      <c r="AK2364">
        <v>8929758003</v>
      </c>
      <c r="AO2364">
        <v>0</v>
      </c>
      <c r="AP2364">
        <v>0</v>
      </c>
      <c r="AR2364">
        <v>857</v>
      </c>
      <c r="AZ2364">
        <v>816</v>
      </c>
      <c r="BA2364">
        <v>20.399999999999999</v>
      </c>
      <c r="BB2364">
        <v>816</v>
      </c>
      <c r="BC2364">
        <v>20.399999999999999</v>
      </c>
      <c r="BD2364" s="5">
        <v>857</v>
      </c>
      <c r="BE2364">
        <v>816</v>
      </c>
      <c r="BG2364">
        <f t="shared" si="258"/>
        <v>816</v>
      </c>
    </row>
    <row r="2365" spans="1:61" x14ac:dyDescent="0.25">
      <c r="A2365" t="s">
        <v>54</v>
      </c>
      <c r="B2365">
        <v>110027</v>
      </c>
      <c r="C2365" t="s">
        <v>55</v>
      </c>
      <c r="D2365" t="s">
        <v>56</v>
      </c>
      <c r="E2365" s="1">
        <v>45976</v>
      </c>
      <c r="F2365" t="s">
        <v>2755</v>
      </c>
      <c r="G2365" t="s">
        <v>67</v>
      </c>
      <c r="H2365" t="str">
        <f t="shared" si="252"/>
        <v>Direct Sale</v>
      </c>
      <c r="K2365" s="3">
        <v>45976.890277777777</v>
      </c>
      <c r="L2365">
        <f t="shared" si="253"/>
        <v>15</v>
      </c>
      <c r="M2365" t="str">
        <f t="shared" si="254"/>
        <v>Saturday</v>
      </c>
      <c r="N2365" s="1" t="str">
        <f t="shared" si="255"/>
        <v>November</v>
      </c>
      <c r="O2365" s="2">
        <v>0.89027777777777772</v>
      </c>
      <c r="P2365" s="2" t="str">
        <f t="shared" si="256"/>
        <v>Week 2</v>
      </c>
      <c r="Q2365" t="s">
        <v>59</v>
      </c>
      <c r="R2365" s="5">
        <v>229</v>
      </c>
      <c r="S2365" s="5">
        <v>0</v>
      </c>
      <c r="T2365" s="5">
        <f t="shared" si="257"/>
        <v>0</v>
      </c>
      <c r="U2365" s="5">
        <v>229</v>
      </c>
      <c r="V2365" s="5">
        <v>0</v>
      </c>
      <c r="W2365" s="5">
        <v>11.46</v>
      </c>
      <c r="X2365" s="5">
        <v>-0.46</v>
      </c>
      <c r="Y2365" s="5">
        <v>240</v>
      </c>
      <c r="Z2365" s="5">
        <v>240</v>
      </c>
      <c r="AA2365" t="s">
        <v>68</v>
      </c>
      <c r="AB2365">
        <v>42.71</v>
      </c>
      <c r="AC2365">
        <v>8.7200000000000006</v>
      </c>
      <c r="AD2365" t="s">
        <v>5778</v>
      </c>
      <c r="AE2365" t="s">
        <v>75</v>
      </c>
      <c r="AI2365" t="s">
        <v>89</v>
      </c>
      <c r="AJ2365" t="s">
        <v>56</v>
      </c>
      <c r="AK2365">
        <v>8929758003</v>
      </c>
      <c r="AO2365">
        <v>0</v>
      </c>
      <c r="AP2365">
        <v>0</v>
      </c>
      <c r="AR2365">
        <v>240</v>
      </c>
      <c r="AZ2365">
        <v>229</v>
      </c>
      <c r="BA2365">
        <v>5.73</v>
      </c>
      <c r="BB2365">
        <v>229</v>
      </c>
      <c r="BC2365">
        <v>5.73</v>
      </c>
      <c r="BD2365" s="5">
        <v>240</v>
      </c>
      <c r="BE2365">
        <v>229</v>
      </c>
      <c r="BG2365">
        <f t="shared" si="258"/>
        <v>229</v>
      </c>
    </row>
    <row r="2366" spans="1:61" x14ac:dyDescent="0.25">
      <c r="A2366" t="s">
        <v>54</v>
      </c>
      <c r="B2366">
        <v>110027</v>
      </c>
      <c r="C2366" t="s">
        <v>55</v>
      </c>
      <c r="D2366" t="s">
        <v>56</v>
      </c>
      <c r="E2366" s="1">
        <v>45976</v>
      </c>
      <c r="F2366" t="s">
        <v>2756</v>
      </c>
      <c r="G2366" t="s">
        <v>67</v>
      </c>
      <c r="H2366" t="str">
        <f t="shared" si="252"/>
        <v>Direct Sale</v>
      </c>
      <c r="K2366" s="3">
        <v>45976.895138888889</v>
      </c>
      <c r="L2366">
        <f t="shared" si="253"/>
        <v>15</v>
      </c>
      <c r="M2366" t="str">
        <f t="shared" si="254"/>
        <v>Saturday</v>
      </c>
      <c r="N2366" s="1" t="str">
        <f t="shared" si="255"/>
        <v>November</v>
      </c>
      <c r="O2366" s="2">
        <v>0.89513888888888893</v>
      </c>
      <c r="P2366" s="2" t="str">
        <f t="shared" si="256"/>
        <v>Week 2</v>
      </c>
      <c r="Q2366" t="s">
        <v>59</v>
      </c>
      <c r="R2366" s="5">
        <v>348</v>
      </c>
      <c r="S2366" s="5">
        <v>0</v>
      </c>
      <c r="T2366" s="5">
        <f t="shared" si="257"/>
        <v>0</v>
      </c>
      <c r="U2366" s="5">
        <v>348</v>
      </c>
      <c r="V2366" s="5">
        <v>0</v>
      </c>
      <c r="W2366" s="5">
        <v>17.399999999999999</v>
      </c>
      <c r="X2366" s="5">
        <v>-0.4</v>
      </c>
      <c r="Y2366" s="5">
        <v>365</v>
      </c>
      <c r="Z2366" s="5">
        <v>365</v>
      </c>
      <c r="AA2366" t="s">
        <v>73</v>
      </c>
      <c r="AB2366">
        <v>75.64</v>
      </c>
      <c r="AC2366">
        <v>10.33</v>
      </c>
      <c r="AD2366" t="s">
        <v>5778</v>
      </c>
      <c r="AE2366" t="s">
        <v>75</v>
      </c>
      <c r="AI2366" t="s">
        <v>2757</v>
      </c>
      <c r="AJ2366" t="s">
        <v>2758</v>
      </c>
      <c r="AK2366">
        <v>7826555544</v>
      </c>
      <c r="AO2366">
        <v>0</v>
      </c>
      <c r="AP2366">
        <v>0</v>
      </c>
      <c r="AQ2366">
        <v>365</v>
      </c>
      <c r="AZ2366">
        <v>348</v>
      </c>
      <c r="BA2366">
        <v>8.6999999999999993</v>
      </c>
      <c r="BB2366">
        <v>348</v>
      </c>
      <c r="BC2366">
        <v>8.6999999999999993</v>
      </c>
      <c r="BD2366" s="5">
        <v>365</v>
      </c>
      <c r="BE2366">
        <v>348</v>
      </c>
      <c r="BG2366">
        <f t="shared" si="258"/>
        <v>348</v>
      </c>
    </row>
    <row r="2367" spans="1:61" x14ac:dyDescent="0.25">
      <c r="A2367" t="s">
        <v>54</v>
      </c>
      <c r="B2367">
        <v>110027</v>
      </c>
      <c r="C2367" t="s">
        <v>55</v>
      </c>
      <c r="D2367" t="s">
        <v>56</v>
      </c>
      <c r="E2367" s="1">
        <v>45976</v>
      </c>
      <c r="F2367" t="s">
        <v>2759</v>
      </c>
      <c r="G2367" t="s">
        <v>63</v>
      </c>
      <c r="H2367" t="str">
        <f t="shared" si="252"/>
        <v>Aggregator</v>
      </c>
      <c r="I2367">
        <v>222192000000000</v>
      </c>
      <c r="J2367">
        <v>29811</v>
      </c>
      <c r="K2367" s="3">
        <v>45976.895833333336</v>
      </c>
      <c r="L2367">
        <f t="shared" si="253"/>
        <v>15</v>
      </c>
      <c r="M2367" t="str">
        <f t="shared" si="254"/>
        <v>Saturday</v>
      </c>
      <c r="N2367" s="1" t="str">
        <f t="shared" si="255"/>
        <v>November</v>
      </c>
      <c r="O2367" s="2">
        <v>0.89583333333333337</v>
      </c>
      <c r="P2367" s="2" t="str">
        <f t="shared" si="256"/>
        <v>Week 2</v>
      </c>
      <c r="Q2367" t="s">
        <v>59</v>
      </c>
      <c r="R2367" s="5">
        <v>438</v>
      </c>
      <c r="S2367" s="5">
        <v>-93.75</v>
      </c>
      <c r="T2367" s="5">
        <f t="shared" si="257"/>
        <v>21.404109589041095</v>
      </c>
      <c r="U2367" s="5">
        <v>344.25</v>
      </c>
      <c r="V2367" s="5">
        <v>32</v>
      </c>
      <c r="W2367" s="5">
        <v>0</v>
      </c>
      <c r="X2367" s="5">
        <v>-0.25</v>
      </c>
      <c r="Y2367" s="5">
        <v>376</v>
      </c>
      <c r="Z2367" s="5">
        <v>376</v>
      </c>
      <c r="AA2367" t="s">
        <v>64</v>
      </c>
      <c r="AB2367">
        <v>74.81</v>
      </c>
      <c r="AC2367">
        <v>9.5399999999999991</v>
      </c>
      <c r="AD2367" t="s">
        <v>64</v>
      </c>
      <c r="AE2367" t="s">
        <v>56</v>
      </c>
      <c r="AF2367">
        <v>7297</v>
      </c>
      <c r="AG2367">
        <v>7297</v>
      </c>
      <c r="AO2367">
        <v>32</v>
      </c>
      <c r="AP2367">
        <v>0</v>
      </c>
      <c r="AW2367">
        <v>376</v>
      </c>
      <c r="BD2367" s="5">
        <v>376</v>
      </c>
      <c r="BE2367">
        <v>344.25</v>
      </c>
      <c r="BG2367">
        <f t="shared" si="258"/>
        <v>344.25</v>
      </c>
      <c r="BH2367">
        <v>32</v>
      </c>
    </row>
    <row r="2368" spans="1:61" x14ac:dyDescent="0.25">
      <c r="A2368" t="s">
        <v>54</v>
      </c>
      <c r="B2368">
        <v>110027</v>
      </c>
      <c r="C2368" t="s">
        <v>55</v>
      </c>
      <c r="D2368" t="s">
        <v>56</v>
      </c>
      <c r="E2368" s="1">
        <v>45976</v>
      </c>
      <c r="F2368" t="s">
        <v>2760</v>
      </c>
      <c r="G2368" t="s">
        <v>63</v>
      </c>
      <c r="H2368" t="str">
        <f t="shared" si="252"/>
        <v>Aggregator</v>
      </c>
      <c r="I2368">
        <v>222192000000000</v>
      </c>
      <c r="J2368">
        <v>29811</v>
      </c>
      <c r="K2368" s="3">
        <v>45976.897916666669</v>
      </c>
      <c r="L2368">
        <f t="shared" si="253"/>
        <v>15</v>
      </c>
      <c r="M2368" t="str">
        <f t="shared" si="254"/>
        <v>Saturday</v>
      </c>
      <c r="N2368" s="1" t="str">
        <f t="shared" si="255"/>
        <v>November</v>
      </c>
      <c r="O2368" s="2">
        <v>0.8979166666666667</v>
      </c>
      <c r="P2368" s="2" t="str">
        <f t="shared" si="256"/>
        <v>Week 2</v>
      </c>
      <c r="Q2368" t="s">
        <v>59</v>
      </c>
      <c r="R2368" s="5">
        <v>218</v>
      </c>
      <c r="S2368" s="5">
        <v>-90</v>
      </c>
      <c r="T2368" s="5">
        <f t="shared" si="257"/>
        <v>41.284403669724774</v>
      </c>
      <c r="U2368" s="5">
        <v>128</v>
      </c>
      <c r="V2368" s="5">
        <v>32</v>
      </c>
      <c r="W2368" s="5">
        <v>0</v>
      </c>
      <c r="X2368" s="5">
        <v>0</v>
      </c>
      <c r="Y2368" s="5">
        <v>160</v>
      </c>
      <c r="Z2368" s="5">
        <v>160</v>
      </c>
      <c r="AA2368" t="s">
        <v>64</v>
      </c>
      <c r="AB2368">
        <v>48.86</v>
      </c>
      <c r="AC2368">
        <v>3.92</v>
      </c>
      <c r="AD2368" t="s">
        <v>64</v>
      </c>
      <c r="AE2368" t="s">
        <v>56</v>
      </c>
      <c r="AF2368">
        <v>5587</v>
      </c>
      <c r="AG2368">
        <v>5587</v>
      </c>
      <c r="AO2368">
        <v>32</v>
      </c>
      <c r="AP2368">
        <v>0</v>
      </c>
      <c r="AW2368">
        <v>160</v>
      </c>
      <c r="BD2368" s="5">
        <v>160</v>
      </c>
      <c r="BE2368">
        <v>128</v>
      </c>
      <c r="BG2368">
        <f t="shared" si="258"/>
        <v>128</v>
      </c>
      <c r="BH2368">
        <v>32</v>
      </c>
    </row>
    <row r="2369" spans="1:61" x14ac:dyDescent="0.25">
      <c r="A2369" t="s">
        <v>54</v>
      </c>
      <c r="B2369">
        <v>110027</v>
      </c>
      <c r="C2369" t="s">
        <v>55</v>
      </c>
      <c r="D2369" t="s">
        <v>56</v>
      </c>
      <c r="E2369" s="1">
        <v>45976</v>
      </c>
      <c r="F2369" t="s">
        <v>2761</v>
      </c>
      <c r="G2369" t="s">
        <v>67</v>
      </c>
      <c r="H2369" t="str">
        <f t="shared" si="252"/>
        <v>Direct Sale</v>
      </c>
      <c r="K2369" s="3">
        <v>45976.898611111108</v>
      </c>
      <c r="L2369">
        <f t="shared" si="253"/>
        <v>15</v>
      </c>
      <c r="M2369" t="str">
        <f t="shared" si="254"/>
        <v>Saturday</v>
      </c>
      <c r="N2369" s="1" t="str">
        <f t="shared" si="255"/>
        <v>November</v>
      </c>
      <c r="O2369" s="2">
        <v>0.89861111111111114</v>
      </c>
      <c r="P2369" s="2" t="str">
        <f t="shared" si="256"/>
        <v>Week 2</v>
      </c>
      <c r="Q2369" t="s">
        <v>59</v>
      </c>
      <c r="R2369" s="5">
        <v>206</v>
      </c>
      <c r="S2369" s="5">
        <v>0</v>
      </c>
      <c r="T2369" s="5">
        <f t="shared" si="257"/>
        <v>0</v>
      </c>
      <c r="U2369" s="5">
        <v>206</v>
      </c>
      <c r="V2369" s="5">
        <v>0</v>
      </c>
      <c r="W2369" s="5">
        <v>10.3</v>
      </c>
      <c r="X2369" s="5">
        <v>-0.3</v>
      </c>
      <c r="Y2369" s="5">
        <v>216</v>
      </c>
      <c r="Z2369" s="5">
        <v>216</v>
      </c>
      <c r="AA2369" t="s">
        <v>73</v>
      </c>
      <c r="AB2369">
        <v>50.08</v>
      </c>
      <c r="AC2369">
        <v>8.16</v>
      </c>
      <c r="AD2369" t="s">
        <v>5778</v>
      </c>
      <c r="AE2369" t="s">
        <v>75</v>
      </c>
      <c r="AI2369" t="s">
        <v>89</v>
      </c>
      <c r="AJ2369" t="s">
        <v>56</v>
      </c>
      <c r="AK2369">
        <v>8929758003</v>
      </c>
      <c r="AO2369">
        <v>0</v>
      </c>
      <c r="AP2369">
        <v>0</v>
      </c>
      <c r="AQ2369">
        <v>216</v>
      </c>
      <c r="AZ2369">
        <v>206</v>
      </c>
      <c r="BA2369">
        <v>5.15</v>
      </c>
      <c r="BB2369">
        <v>206</v>
      </c>
      <c r="BC2369">
        <v>5.15</v>
      </c>
      <c r="BD2369" s="5">
        <v>216</v>
      </c>
      <c r="BE2369">
        <v>206</v>
      </c>
      <c r="BG2369">
        <f t="shared" si="258"/>
        <v>206</v>
      </c>
    </row>
    <row r="2370" spans="1:61" x14ac:dyDescent="0.25">
      <c r="A2370" t="s">
        <v>54</v>
      </c>
      <c r="B2370">
        <v>110027</v>
      </c>
      <c r="C2370" t="s">
        <v>55</v>
      </c>
      <c r="D2370" t="s">
        <v>56</v>
      </c>
      <c r="E2370" s="1">
        <v>45976</v>
      </c>
      <c r="F2370" t="s">
        <v>2762</v>
      </c>
      <c r="G2370" t="s">
        <v>58</v>
      </c>
      <c r="H2370" t="str">
        <f t="shared" si="252"/>
        <v>Aggregator</v>
      </c>
      <c r="I2370">
        <v>7483414241</v>
      </c>
      <c r="J2370">
        <v>18528960</v>
      </c>
      <c r="K2370" s="3">
        <v>45976.899305555555</v>
      </c>
      <c r="L2370">
        <f t="shared" si="253"/>
        <v>15</v>
      </c>
      <c r="M2370" t="str">
        <f t="shared" si="254"/>
        <v>Saturday</v>
      </c>
      <c r="N2370" s="1" t="str">
        <f t="shared" si="255"/>
        <v>November</v>
      </c>
      <c r="O2370" s="2">
        <v>0.89930555555555558</v>
      </c>
      <c r="P2370" s="2" t="str">
        <f t="shared" si="256"/>
        <v>Week 2</v>
      </c>
      <c r="Q2370" t="s">
        <v>59</v>
      </c>
      <c r="R2370" s="5">
        <v>946</v>
      </c>
      <c r="S2370" s="5">
        <v>-449</v>
      </c>
      <c r="T2370" s="5">
        <f t="shared" si="257"/>
        <v>47.463002114164901</v>
      </c>
      <c r="U2370" s="5">
        <v>497</v>
      </c>
      <c r="V2370" s="5">
        <v>32</v>
      </c>
      <c r="W2370" s="5">
        <v>0</v>
      </c>
      <c r="X2370" s="5">
        <v>0</v>
      </c>
      <c r="Y2370" s="5">
        <v>529</v>
      </c>
      <c r="Z2370" s="5">
        <v>529</v>
      </c>
      <c r="AA2370" t="s">
        <v>60</v>
      </c>
      <c r="AB2370">
        <v>164.09</v>
      </c>
      <c r="AC2370">
        <v>15.09</v>
      </c>
      <c r="AD2370" t="s">
        <v>60</v>
      </c>
      <c r="AE2370" t="s">
        <v>56</v>
      </c>
      <c r="AF2370">
        <v>4241</v>
      </c>
      <c r="AG2370">
        <v>4241</v>
      </c>
      <c r="AO2370">
        <v>32</v>
      </c>
      <c r="AP2370">
        <v>0</v>
      </c>
      <c r="AX2370">
        <v>529</v>
      </c>
      <c r="BD2370" s="5">
        <v>529</v>
      </c>
      <c r="BE2370">
        <v>497</v>
      </c>
      <c r="BG2370">
        <f t="shared" si="258"/>
        <v>497</v>
      </c>
      <c r="BI2370">
        <v>32</v>
      </c>
    </row>
    <row r="2371" spans="1:61" x14ac:dyDescent="0.25">
      <c r="A2371" t="s">
        <v>54</v>
      </c>
      <c r="B2371">
        <v>110027</v>
      </c>
      <c r="C2371" t="s">
        <v>55</v>
      </c>
      <c r="D2371" t="s">
        <v>56</v>
      </c>
      <c r="E2371" s="1">
        <v>45976</v>
      </c>
      <c r="F2371" t="s">
        <v>2763</v>
      </c>
      <c r="G2371" t="s">
        <v>63</v>
      </c>
      <c r="H2371" t="str">
        <f t="shared" ref="H2371:H2434" si="259">IF(G2371="POS","Direct Sale","Aggregator")</f>
        <v>Aggregator</v>
      </c>
      <c r="I2371">
        <v>222192000000000</v>
      </c>
      <c r="J2371">
        <v>29811</v>
      </c>
      <c r="K2371" s="3">
        <v>45976.900694444441</v>
      </c>
      <c r="L2371">
        <f t="shared" ref="L2371:L2434" si="260">VALUE(DAY(K2371))</f>
        <v>15</v>
      </c>
      <c r="M2371" t="str">
        <f t="shared" ref="M2371:M2434" si="261">TEXT(K2371,"dddd")</f>
        <v>Saturday</v>
      </c>
      <c r="N2371" s="1" t="str">
        <f t="shared" ref="N2371:N2434" si="262">TEXT(K2371,"MMMM")</f>
        <v>November</v>
      </c>
      <c r="O2371" s="2">
        <v>0.90069444444444446</v>
      </c>
      <c r="P2371" s="2" t="str">
        <f t="shared" ref="P2371:P2434" si="263">_xlfn.IFS(L2371&lt;=7,"Week 1",L2371&lt;=15, "Week 2",L2371&lt;=23,"Week 3",L2371&lt;=30,"Week 4")</f>
        <v>Week 2</v>
      </c>
      <c r="Q2371" t="s">
        <v>59</v>
      </c>
      <c r="R2371" s="5">
        <v>597</v>
      </c>
      <c r="S2371" s="5">
        <v>-175</v>
      </c>
      <c r="T2371" s="5">
        <f t="shared" ref="T2371:T2434" si="264">ABS((S2371/R2371)*100)</f>
        <v>29.313232830820766</v>
      </c>
      <c r="U2371" s="5">
        <v>422</v>
      </c>
      <c r="V2371" s="5">
        <v>32</v>
      </c>
      <c r="W2371" s="5">
        <v>0</v>
      </c>
      <c r="X2371" s="5">
        <v>0</v>
      </c>
      <c r="Y2371" s="5">
        <v>454</v>
      </c>
      <c r="Z2371" s="5">
        <v>454</v>
      </c>
      <c r="AA2371" t="s">
        <v>64</v>
      </c>
      <c r="AB2371">
        <v>99.41</v>
      </c>
      <c r="AC2371">
        <v>5.55</v>
      </c>
      <c r="AD2371" t="s">
        <v>64</v>
      </c>
      <c r="AE2371" t="s">
        <v>56</v>
      </c>
      <c r="AF2371">
        <v>5277</v>
      </c>
      <c r="AG2371">
        <v>5277</v>
      </c>
      <c r="AO2371">
        <v>32</v>
      </c>
      <c r="AP2371">
        <v>0</v>
      </c>
      <c r="AW2371">
        <v>454</v>
      </c>
      <c r="BD2371" s="5">
        <v>454</v>
      </c>
      <c r="BE2371">
        <v>422</v>
      </c>
      <c r="BG2371">
        <f t="shared" ref="BG2371:BG2434" si="265">BE2371+BF2371</f>
        <v>422</v>
      </c>
      <c r="BH2371">
        <v>32</v>
      </c>
    </row>
    <row r="2372" spans="1:61" x14ac:dyDescent="0.25">
      <c r="A2372" t="s">
        <v>54</v>
      </c>
      <c r="B2372">
        <v>110027</v>
      </c>
      <c r="C2372" t="s">
        <v>55</v>
      </c>
      <c r="D2372" t="s">
        <v>56</v>
      </c>
      <c r="E2372" s="1">
        <v>45976</v>
      </c>
      <c r="F2372" t="s">
        <v>2764</v>
      </c>
      <c r="G2372" t="s">
        <v>67</v>
      </c>
      <c r="H2372" t="str">
        <f t="shared" si="259"/>
        <v>Direct Sale</v>
      </c>
      <c r="K2372" s="3">
        <v>45976.902083333334</v>
      </c>
      <c r="L2372">
        <f t="shared" si="260"/>
        <v>15</v>
      </c>
      <c r="M2372" t="str">
        <f t="shared" si="261"/>
        <v>Saturday</v>
      </c>
      <c r="N2372" s="1" t="str">
        <f t="shared" si="262"/>
        <v>November</v>
      </c>
      <c r="O2372" s="2">
        <v>0.90208333333333335</v>
      </c>
      <c r="P2372" s="2" t="str">
        <f t="shared" si="263"/>
        <v>Week 2</v>
      </c>
      <c r="Q2372" t="s">
        <v>59</v>
      </c>
      <c r="R2372" s="5">
        <v>259</v>
      </c>
      <c r="S2372" s="5">
        <v>0</v>
      </c>
      <c r="T2372" s="5">
        <f t="shared" si="264"/>
        <v>0</v>
      </c>
      <c r="U2372" s="5">
        <v>259</v>
      </c>
      <c r="V2372" s="5">
        <v>0</v>
      </c>
      <c r="W2372" s="5">
        <v>12.96</v>
      </c>
      <c r="X2372" s="5">
        <v>0.04</v>
      </c>
      <c r="Y2372" s="5">
        <v>272</v>
      </c>
      <c r="Z2372" s="5">
        <v>272</v>
      </c>
      <c r="AA2372" t="s">
        <v>68</v>
      </c>
      <c r="AB2372">
        <v>66.62</v>
      </c>
      <c r="AC2372">
        <v>2.56</v>
      </c>
      <c r="AD2372" t="s">
        <v>5778</v>
      </c>
      <c r="AE2372" t="s">
        <v>75</v>
      </c>
      <c r="AI2372" t="s">
        <v>89</v>
      </c>
      <c r="AJ2372" t="s">
        <v>56</v>
      </c>
      <c r="AK2372">
        <v>8929758003</v>
      </c>
      <c r="AO2372">
        <v>0</v>
      </c>
      <c r="AP2372">
        <v>0</v>
      </c>
      <c r="AR2372">
        <v>272</v>
      </c>
      <c r="AZ2372">
        <v>259</v>
      </c>
      <c r="BA2372">
        <v>6.48</v>
      </c>
      <c r="BB2372">
        <v>259</v>
      </c>
      <c r="BC2372">
        <v>6.48</v>
      </c>
      <c r="BD2372" s="5">
        <v>272</v>
      </c>
      <c r="BE2372">
        <v>259</v>
      </c>
      <c r="BG2372">
        <f t="shared" si="265"/>
        <v>259</v>
      </c>
    </row>
    <row r="2373" spans="1:61" x14ac:dyDescent="0.25">
      <c r="A2373" t="s">
        <v>54</v>
      </c>
      <c r="B2373">
        <v>110027</v>
      </c>
      <c r="C2373" t="s">
        <v>55</v>
      </c>
      <c r="D2373" t="s">
        <v>56</v>
      </c>
      <c r="E2373" s="1">
        <v>45976</v>
      </c>
      <c r="F2373" t="s">
        <v>2765</v>
      </c>
      <c r="G2373" t="s">
        <v>67</v>
      </c>
      <c r="H2373" t="str">
        <f t="shared" si="259"/>
        <v>Direct Sale</v>
      </c>
      <c r="K2373" s="3">
        <v>45976.910416666666</v>
      </c>
      <c r="L2373">
        <f t="shared" si="260"/>
        <v>15</v>
      </c>
      <c r="M2373" t="str">
        <f t="shared" si="261"/>
        <v>Saturday</v>
      </c>
      <c r="N2373" s="1" t="str">
        <f t="shared" si="262"/>
        <v>November</v>
      </c>
      <c r="O2373" s="2">
        <v>0.91041666666666665</v>
      </c>
      <c r="P2373" s="2" t="str">
        <f t="shared" si="263"/>
        <v>Week 2</v>
      </c>
      <c r="Q2373" t="s">
        <v>59</v>
      </c>
      <c r="R2373" s="5">
        <v>198</v>
      </c>
      <c r="S2373" s="5">
        <v>0</v>
      </c>
      <c r="T2373" s="5">
        <f t="shared" si="264"/>
        <v>0</v>
      </c>
      <c r="U2373" s="5">
        <v>198</v>
      </c>
      <c r="V2373" s="5">
        <v>0</v>
      </c>
      <c r="W2373" s="5">
        <v>9.9</v>
      </c>
      <c r="X2373" s="5">
        <v>0.1</v>
      </c>
      <c r="Y2373" s="5">
        <v>208</v>
      </c>
      <c r="Z2373" s="5">
        <v>208</v>
      </c>
      <c r="AA2373" t="s">
        <v>68</v>
      </c>
      <c r="AB2373">
        <v>46.23</v>
      </c>
      <c r="AC2373">
        <v>3.92</v>
      </c>
      <c r="AD2373" t="s">
        <v>5778</v>
      </c>
      <c r="AE2373" t="s">
        <v>75</v>
      </c>
      <c r="AI2373" t="s">
        <v>89</v>
      </c>
      <c r="AJ2373" t="s">
        <v>56</v>
      </c>
      <c r="AK2373">
        <v>8929758003</v>
      </c>
      <c r="AO2373">
        <v>0</v>
      </c>
      <c r="AP2373">
        <v>0</v>
      </c>
      <c r="AR2373">
        <v>208</v>
      </c>
      <c r="AZ2373">
        <v>198</v>
      </c>
      <c r="BA2373">
        <v>4.95</v>
      </c>
      <c r="BB2373">
        <v>198</v>
      </c>
      <c r="BC2373">
        <v>4.95</v>
      </c>
      <c r="BD2373" s="5">
        <v>208</v>
      </c>
      <c r="BE2373">
        <v>198</v>
      </c>
      <c r="BG2373">
        <f t="shared" si="265"/>
        <v>198</v>
      </c>
    </row>
    <row r="2374" spans="1:61" x14ac:dyDescent="0.25">
      <c r="A2374" t="s">
        <v>54</v>
      </c>
      <c r="B2374">
        <v>110027</v>
      </c>
      <c r="C2374" t="s">
        <v>55</v>
      </c>
      <c r="D2374" t="s">
        <v>56</v>
      </c>
      <c r="E2374" s="1">
        <v>45976</v>
      </c>
      <c r="F2374" t="s">
        <v>2766</v>
      </c>
      <c r="G2374" t="s">
        <v>67</v>
      </c>
      <c r="H2374" t="str">
        <f t="shared" si="259"/>
        <v>Direct Sale</v>
      </c>
      <c r="K2374" s="3">
        <v>45976.911111111112</v>
      </c>
      <c r="L2374">
        <f t="shared" si="260"/>
        <v>15</v>
      </c>
      <c r="M2374" t="str">
        <f t="shared" si="261"/>
        <v>Saturday</v>
      </c>
      <c r="N2374" s="1" t="str">
        <f t="shared" si="262"/>
        <v>November</v>
      </c>
      <c r="O2374" s="2">
        <v>0.91111111111111109</v>
      </c>
      <c r="P2374" s="2" t="str">
        <f t="shared" si="263"/>
        <v>Week 2</v>
      </c>
      <c r="Q2374" t="s">
        <v>59</v>
      </c>
      <c r="R2374" s="5">
        <v>349</v>
      </c>
      <c r="S2374" s="5">
        <v>0</v>
      </c>
      <c r="T2374" s="5">
        <f t="shared" si="264"/>
        <v>0</v>
      </c>
      <c r="U2374" s="5">
        <v>349</v>
      </c>
      <c r="V2374" s="5">
        <v>0</v>
      </c>
      <c r="W2374" s="5">
        <v>17.46</v>
      </c>
      <c r="X2374" s="5">
        <v>-0.46</v>
      </c>
      <c r="Y2374" s="5">
        <v>366</v>
      </c>
      <c r="Z2374" s="5">
        <v>366</v>
      </c>
      <c r="AA2374" t="s">
        <v>68</v>
      </c>
      <c r="AB2374">
        <v>90.39</v>
      </c>
      <c r="AC2374">
        <v>1.96</v>
      </c>
      <c r="AD2374" t="s">
        <v>5778</v>
      </c>
      <c r="AE2374" t="s">
        <v>75</v>
      </c>
      <c r="AI2374" t="s">
        <v>89</v>
      </c>
      <c r="AJ2374" t="s">
        <v>56</v>
      </c>
      <c r="AK2374">
        <v>8929758003</v>
      </c>
      <c r="AO2374">
        <v>0</v>
      </c>
      <c r="AP2374">
        <v>0</v>
      </c>
      <c r="AR2374">
        <v>366</v>
      </c>
      <c r="AZ2374">
        <v>349</v>
      </c>
      <c r="BA2374">
        <v>8.73</v>
      </c>
      <c r="BB2374">
        <v>349</v>
      </c>
      <c r="BC2374">
        <v>8.73</v>
      </c>
      <c r="BD2374" s="5">
        <v>366</v>
      </c>
      <c r="BE2374">
        <v>349</v>
      </c>
      <c r="BG2374">
        <f t="shared" si="265"/>
        <v>349</v>
      </c>
    </row>
    <row r="2375" spans="1:61" x14ac:dyDescent="0.25">
      <c r="A2375" t="s">
        <v>54</v>
      </c>
      <c r="B2375">
        <v>110027</v>
      </c>
      <c r="C2375" t="s">
        <v>55</v>
      </c>
      <c r="D2375" t="s">
        <v>56</v>
      </c>
      <c r="E2375" s="1">
        <v>45976</v>
      </c>
      <c r="F2375" t="s">
        <v>2767</v>
      </c>
      <c r="G2375" t="s">
        <v>58</v>
      </c>
      <c r="H2375" t="str">
        <f t="shared" si="259"/>
        <v>Aggregator</v>
      </c>
      <c r="I2375">
        <v>7485366642</v>
      </c>
      <c r="J2375">
        <v>18528960</v>
      </c>
      <c r="K2375" s="3">
        <v>45976.911805555559</v>
      </c>
      <c r="L2375">
        <f t="shared" si="260"/>
        <v>15</v>
      </c>
      <c r="M2375" t="str">
        <f t="shared" si="261"/>
        <v>Saturday</v>
      </c>
      <c r="N2375" s="1" t="str">
        <f t="shared" si="262"/>
        <v>November</v>
      </c>
      <c r="O2375" s="2">
        <v>0.91180555555555554</v>
      </c>
      <c r="P2375" s="2" t="str">
        <f t="shared" si="263"/>
        <v>Week 2</v>
      </c>
      <c r="Q2375" t="s">
        <v>59</v>
      </c>
      <c r="R2375" s="5">
        <v>248</v>
      </c>
      <c r="S2375" s="5">
        <v>-100</v>
      </c>
      <c r="T2375" s="5">
        <f t="shared" si="264"/>
        <v>40.322580645161288</v>
      </c>
      <c r="U2375" s="5">
        <v>148</v>
      </c>
      <c r="V2375" s="5">
        <v>32</v>
      </c>
      <c r="W2375" s="5">
        <v>0</v>
      </c>
      <c r="X2375" s="5">
        <v>0</v>
      </c>
      <c r="Y2375" s="5">
        <v>180</v>
      </c>
      <c r="Z2375" s="5">
        <v>180</v>
      </c>
      <c r="AA2375" t="s">
        <v>60</v>
      </c>
      <c r="AB2375">
        <v>43.04</v>
      </c>
      <c r="AC2375">
        <v>5.88</v>
      </c>
      <c r="AD2375" t="s">
        <v>60</v>
      </c>
      <c r="AE2375" t="s">
        <v>56</v>
      </c>
      <c r="AF2375">
        <v>6642</v>
      </c>
      <c r="AG2375">
        <v>6642</v>
      </c>
      <c r="AO2375">
        <v>32</v>
      </c>
      <c r="AP2375">
        <v>0</v>
      </c>
      <c r="AX2375">
        <v>180</v>
      </c>
      <c r="BD2375" s="5">
        <v>180</v>
      </c>
      <c r="BE2375">
        <v>148</v>
      </c>
      <c r="BG2375">
        <f t="shared" si="265"/>
        <v>148</v>
      </c>
      <c r="BI2375">
        <v>32</v>
      </c>
    </row>
    <row r="2376" spans="1:61" x14ac:dyDescent="0.25">
      <c r="A2376" t="s">
        <v>54</v>
      </c>
      <c r="B2376">
        <v>110027</v>
      </c>
      <c r="C2376" t="s">
        <v>55</v>
      </c>
      <c r="D2376" t="s">
        <v>56</v>
      </c>
      <c r="E2376" s="1">
        <v>45976</v>
      </c>
      <c r="F2376" t="s">
        <v>2768</v>
      </c>
      <c r="G2376" t="s">
        <v>58</v>
      </c>
      <c r="H2376" t="str">
        <f t="shared" si="259"/>
        <v>Aggregator</v>
      </c>
      <c r="I2376">
        <v>7486003347</v>
      </c>
      <c r="J2376">
        <v>18528960</v>
      </c>
      <c r="K2376" s="3">
        <v>45976.911805555559</v>
      </c>
      <c r="L2376">
        <f t="shared" si="260"/>
        <v>15</v>
      </c>
      <c r="M2376" t="str">
        <f t="shared" si="261"/>
        <v>Saturday</v>
      </c>
      <c r="N2376" s="1" t="str">
        <f t="shared" si="262"/>
        <v>November</v>
      </c>
      <c r="O2376" s="2">
        <v>0.91180555555555554</v>
      </c>
      <c r="P2376" s="2" t="str">
        <f t="shared" si="263"/>
        <v>Week 2</v>
      </c>
      <c r="Q2376" t="s">
        <v>59</v>
      </c>
      <c r="R2376" s="5">
        <v>488</v>
      </c>
      <c r="S2376" s="5">
        <v>-174.5</v>
      </c>
      <c r="T2376" s="5">
        <f t="shared" si="264"/>
        <v>35.758196721311478</v>
      </c>
      <c r="U2376" s="5">
        <v>313.5</v>
      </c>
      <c r="V2376" s="5">
        <v>32</v>
      </c>
      <c r="W2376" s="5">
        <v>0</v>
      </c>
      <c r="X2376" s="5">
        <v>0</v>
      </c>
      <c r="Y2376" s="5">
        <v>345.5</v>
      </c>
      <c r="Z2376" s="5">
        <v>345.5</v>
      </c>
      <c r="AA2376" t="s">
        <v>60</v>
      </c>
      <c r="AB2376">
        <v>107.87</v>
      </c>
      <c r="AC2376">
        <v>7.24</v>
      </c>
      <c r="AD2376" t="s">
        <v>60</v>
      </c>
      <c r="AE2376" t="s">
        <v>56</v>
      </c>
      <c r="AF2376">
        <v>3347</v>
      </c>
      <c r="AG2376">
        <v>3347</v>
      </c>
      <c r="AO2376">
        <v>32</v>
      </c>
      <c r="AP2376">
        <v>0</v>
      </c>
      <c r="AX2376">
        <v>345.5</v>
      </c>
      <c r="BD2376" s="5">
        <v>345.5</v>
      </c>
      <c r="BE2376">
        <v>313.5</v>
      </c>
      <c r="BG2376">
        <f t="shared" si="265"/>
        <v>313.5</v>
      </c>
      <c r="BI2376">
        <v>32</v>
      </c>
    </row>
    <row r="2377" spans="1:61" x14ac:dyDescent="0.25">
      <c r="A2377" t="s">
        <v>54</v>
      </c>
      <c r="B2377">
        <v>110027</v>
      </c>
      <c r="C2377" t="s">
        <v>55</v>
      </c>
      <c r="D2377" t="s">
        <v>56</v>
      </c>
      <c r="E2377" s="1">
        <v>45976</v>
      </c>
      <c r="F2377" t="s">
        <v>2769</v>
      </c>
      <c r="G2377" t="s">
        <v>63</v>
      </c>
      <c r="H2377" t="str">
        <f t="shared" si="259"/>
        <v>Aggregator</v>
      </c>
      <c r="I2377">
        <v>222194000000000</v>
      </c>
      <c r="J2377">
        <v>29811</v>
      </c>
      <c r="K2377" s="3">
        <v>45976.913888888892</v>
      </c>
      <c r="L2377">
        <f t="shared" si="260"/>
        <v>15</v>
      </c>
      <c r="M2377" t="str">
        <f t="shared" si="261"/>
        <v>Saturday</v>
      </c>
      <c r="N2377" s="1" t="str">
        <f t="shared" si="262"/>
        <v>November</v>
      </c>
      <c r="O2377" s="2">
        <v>0.91388888888888886</v>
      </c>
      <c r="P2377" s="2" t="str">
        <f t="shared" si="263"/>
        <v>Week 2</v>
      </c>
      <c r="Q2377" t="s">
        <v>59</v>
      </c>
      <c r="R2377" s="5">
        <v>557</v>
      </c>
      <c r="S2377" s="5">
        <v>0</v>
      </c>
      <c r="T2377" s="5">
        <f t="shared" si="264"/>
        <v>0</v>
      </c>
      <c r="U2377" s="5">
        <v>557</v>
      </c>
      <c r="V2377" s="5">
        <v>32</v>
      </c>
      <c r="W2377" s="5">
        <v>0</v>
      </c>
      <c r="X2377" s="5">
        <v>0</v>
      </c>
      <c r="Y2377" s="5">
        <v>589</v>
      </c>
      <c r="Z2377" s="5">
        <v>589</v>
      </c>
      <c r="AA2377" t="s">
        <v>64</v>
      </c>
      <c r="AB2377">
        <v>90.31</v>
      </c>
      <c r="AC2377">
        <v>14.59</v>
      </c>
      <c r="AD2377" t="s">
        <v>64</v>
      </c>
      <c r="AE2377" t="s">
        <v>56</v>
      </c>
      <c r="AF2377">
        <v>2849</v>
      </c>
      <c r="AG2377">
        <v>2849</v>
      </c>
      <c r="AO2377">
        <v>32</v>
      </c>
      <c r="AP2377">
        <v>0</v>
      </c>
      <c r="AW2377">
        <v>589</v>
      </c>
      <c r="BD2377" s="5">
        <v>589</v>
      </c>
      <c r="BE2377">
        <v>557</v>
      </c>
      <c r="BG2377">
        <f t="shared" si="265"/>
        <v>557</v>
      </c>
      <c r="BH2377">
        <v>32</v>
      </c>
    </row>
    <row r="2378" spans="1:61" x14ac:dyDescent="0.25">
      <c r="A2378" t="s">
        <v>54</v>
      </c>
      <c r="B2378">
        <v>110027</v>
      </c>
      <c r="C2378" t="s">
        <v>55</v>
      </c>
      <c r="D2378" t="s">
        <v>56</v>
      </c>
      <c r="E2378" s="1">
        <v>45976</v>
      </c>
      <c r="F2378" t="s">
        <v>2770</v>
      </c>
      <c r="G2378" t="s">
        <v>58</v>
      </c>
      <c r="H2378" t="str">
        <f t="shared" si="259"/>
        <v>Aggregator</v>
      </c>
      <c r="I2378">
        <v>7481221470</v>
      </c>
      <c r="J2378">
        <v>18528960</v>
      </c>
      <c r="K2378" s="3">
        <v>45976.917361111111</v>
      </c>
      <c r="L2378">
        <f t="shared" si="260"/>
        <v>15</v>
      </c>
      <c r="M2378" t="str">
        <f t="shared" si="261"/>
        <v>Saturday</v>
      </c>
      <c r="N2378" s="1" t="str">
        <f t="shared" si="262"/>
        <v>November</v>
      </c>
      <c r="O2378" s="2">
        <v>0.91736111111111107</v>
      </c>
      <c r="P2378" s="2" t="str">
        <f t="shared" si="263"/>
        <v>Week 2</v>
      </c>
      <c r="Q2378" t="s">
        <v>59</v>
      </c>
      <c r="R2378" s="5">
        <v>587</v>
      </c>
      <c r="S2378" s="5">
        <v>-75</v>
      </c>
      <c r="T2378" s="5">
        <f t="shared" si="264"/>
        <v>12.776831345826235</v>
      </c>
      <c r="U2378" s="5">
        <v>512</v>
      </c>
      <c r="V2378" s="5">
        <v>32</v>
      </c>
      <c r="W2378" s="5">
        <v>0</v>
      </c>
      <c r="X2378" s="5">
        <v>0</v>
      </c>
      <c r="Y2378" s="5">
        <v>544</v>
      </c>
      <c r="Z2378" s="5">
        <v>544</v>
      </c>
      <c r="AA2378" t="s">
        <v>60</v>
      </c>
      <c r="AB2378">
        <v>120.55</v>
      </c>
      <c r="AC2378">
        <v>10.65</v>
      </c>
      <c r="AD2378" t="s">
        <v>60</v>
      </c>
      <c r="AE2378" t="s">
        <v>56</v>
      </c>
      <c r="AF2378">
        <v>1470</v>
      </c>
      <c r="AG2378">
        <v>1470</v>
      </c>
      <c r="AO2378">
        <v>32</v>
      </c>
      <c r="AP2378">
        <v>0</v>
      </c>
      <c r="AX2378">
        <v>544</v>
      </c>
      <c r="BD2378" s="5">
        <v>544</v>
      </c>
      <c r="BE2378">
        <v>512</v>
      </c>
      <c r="BG2378">
        <f t="shared" si="265"/>
        <v>512</v>
      </c>
      <c r="BI2378">
        <v>32</v>
      </c>
    </row>
    <row r="2379" spans="1:61" x14ac:dyDescent="0.25">
      <c r="A2379" t="s">
        <v>54</v>
      </c>
      <c r="B2379">
        <v>110027</v>
      </c>
      <c r="C2379" t="s">
        <v>55</v>
      </c>
      <c r="D2379" t="s">
        <v>56</v>
      </c>
      <c r="E2379" s="1">
        <v>45976</v>
      </c>
      <c r="F2379" t="s">
        <v>2771</v>
      </c>
      <c r="G2379" t="s">
        <v>67</v>
      </c>
      <c r="H2379" t="str">
        <f t="shared" si="259"/>
        <v>Direct Sale</v>
      </c>
      <c r="K2379" s="3">
        <v>45976.918055555558</v>
      </c>
      <c r="L2379">
        <f t="shared" si="260"/>
        <v>15</v>
      </c>
      <c r="M2379" t="str">
        <f t="shared" si="261"/>
        <v>Saturday</v>
      </c>
      <c r="N2379" s="1" t="str">
        <f t="shared" si="262"/>
        <v>November</v>
      </c>
      <c r="O2379" s="2">
        <v>0.91805555555555551</v>
      </c>
      <c r="P2379" s="2" t="str">
        <f t="shared" si="263"/>
        <v>Week 2</v>
      </c>
      <c r="Q2379" t="s">
        <v>59</v>
      </c>
      <c r="R2379" s="5">
        <v>378</v>
      </c>
      <c r="S2379" s="5">
        <v>0</v>
      </c>
      <c r="T2379" s="5">
        <f t="shared" si="264"/>
        <v>0</v>
      </c>
      <c r="U2379" s="5">
        <v>378</v>
      </c>
      <c r="V2379" s="5">
        <v>0</v>
      </c>
      <c r="W2379" s="5">
        <v>18.899999999999999</v>
      </c>
      <c r="X2379" s="5">
        <v>0.1</v>
      </c>
      <c r="Y2379" s="5">
        <v>397</v>
      </c>
      <c r="Z2379" s="5">
        <v>397</v>
      </c>
      <c r="AA2379" t="s">
        <v>68</v>
      </c>
      <c r="AB2379">
        <v>85.99</v>
      </c>
      <c r="AC2379">
        <v>5.12</v>
      </c>
      <c r="AD2379" t="s">
        <v>5778</v>
      </c>
      <c r="AE2379" t="s">
        <v>75</v>
      </c>
      <c r="AI2379" t="s">
        <v>89</v>
      </c>
      <c r="AJ2379" t="s">
        <v>56</v>
      </c>
      <c r="AK2379">
        <v>8929758003</v>
      </c>
      <c r="AO2379">
        <v>0</v>
      </c>
      <c r="AP2379">
        <v>0</v>
      </c>
      <c r="AR2379">
        <v>397</v>
      </c>
      <c r="AZ2379">
        <v>378</v>
      </c>
      <c r="BA2379">
        <v>9.4499999999999993</v>
      </c>
      <c r="BB2379">
        <v>378</v>
      </c>
      <c r="BC2379">
        <v>9.4499999999999993</v>
      </c>
      <c r="BD2379" s="5">
        <v>397</v>
      </c>
      <c r="BE2379">
        <v>378</v>
      </c>
      <c r="BG2379">
        <f t="shared" si="265"/>
        <v>378</v>
      </c>
    </row>
    <row r="2380" spans="1:61" x14ac:dyDescent="0.25">
      <c r="A2380" t="s">
        <v>54</v>
      </c>
      <c r="B2380">
        <v>110027</v>
      </c>
      <c r="C2380" t="s">
        <v>55</v>
      </c>
      <c r="D2380" t="s">
        <v>56</v>
      </c>
      <c r="E2380" s="1">
        <v>45976</v>
      </c>
      <c r="F2380" t="s">
        <v>2772</v>
      </c>
      <c r="G2380" t="s">
        <v>63</v>
      </c>
      <c r="H2380" t="str">
        <f t="shared" si="259"/>
        <v>Aggregator</v>
      </c>
      <c r="I2380">
        <v>222194000000000</v>
      </c>
      <c r="J2380">
        <v>29811</v>
      </c>
      <c r="K2380" s="3">
        <v>45976.918055555558</v>
      </c>
      <c r="L2380">
        <f t="shared" si="260"/>
        <v>15</v>
      </c>
      <c r="M2380" t="str">
        <f t="shared" si="261"/>
        <v>Saturday</v>
      </c>
      <c r="N2380" s="1" t="str">
        <f t="shared" si="262"/>
        <v>November</v>
      </c>
      <c r="O2380" s="2">
        <v>0.91805555555555551</v>
      </c>
      <c r="P2380" s="2" t="str">
        <f t="shared" si="263"/>
        <v>Week 2</v>
      </c>
      <c r="Q2380" t="s">
        <v>59</v>
      </c>
      <c r="R2380" s="5">
        <v>1134</v>
      </c>
      <c r="S2380" s="5">
        <v>-443.76</v>
      </c>
      <c r="T2380" s="5">
        <f t="shared" si="264"/>
        <v>39.132275132275126</v>
      </c>
      <c r="U2380" s="5">
        <v>690.24</v>
      </c>
      <c r="V2380" s="5">
        <v>32</v>
      </c>
      <c r="W2380" s="5">
        <v>0</v>
      </c>
      <c r="X2380" s="5">
        <v>-0.24</v>
      </c>
      <c r="Y2380" s="5">
        <v>722</v>
      </c>
      <c r="Z2380" s="5">
        <v>722</v>
      </c>
      <c r="AA2380" t="s">
        <v>64</v>
      </c>
      <c r="AB2380">
        <v>195.63</v>
      </c>
      <c r="AC2380">
        <v>20.22</v>
      </c>
      <c r="AD2380" t="s">
        <v>64</v>
      </c>
      <c r="AE2380" t="s">
        <v>56</v>
      </c>
      <c r="AF2380">
        <v>3683</v>
      </c>
      <c r="AG2380">
        <v>3683</v>
      </c>
      <c r="AO2380">
        <v>32</v>
      </c>
      <c r="AP2380">
        <v>0</v>
      </c>
      <c r="AW2380">
        <v>722</v>
      </c>
      <c r="BD2380" s="5">
        <v>722</v>
      </c>
      <c r="BE2380">
        <v>690.24</v>
      </c>
      <c r="BG2380">
        <f t="shared" si="265"/>
        <v>690.24</v>
      </c>
      <c r="BH2380">
        <v>32</v>
      </c>
    </row>
    <row r="2381" spans="1:61" x14ac:dyDescent="0.25">
      <c r="A2381" t="s">
        <v>54</v>
      </c>
      <c r="B2381">
        <v>110027</v>
      </c>
      <c r="C2381" t="s">
        <v>55</v>
      </c>
      <c r="D2381" t="s">
        <v>56</v>
      </c>
      <c r="E2381" s="1">
        <v>45976</v>
      </c>
      <c r="F2381" t="s">
        <v>2773</v>
      </c>
      <c r="G2381" t="s">
        <v>67</v>
      </c>
      <c r="H2381" t="str">
        <f t="shared" si="259"/>
        <v>Direct Sale</v>
      </c>
      <c r="K2381" s="3">
        <v>45976.918749999997</v>
      </c>
      <c r="L2381">
        <f t="shared" si="260"/>
        <v>15</v>
      </c>
      <c r="M2381" t="str">
        <f t="shared" si="261"/>
        <v>Saturday</v>
      </c>
      <c r="N2381" s="1" t="str">
        <f t="shared" si="262"/>
        <v>November</v>
      </c>
      <c r="O2381" s="2">
        <v>0.91874999999999996</v>
      </c>
      <c r="P2381" s="2" t="str">
        <f t="shared" si="263"/>
        <v>Week 2</v>
      </c>
      <c r="Q2381" t="s">
        <v>59</v>
      </c>
      <c r="R2381" s="5">
        <v>257</v>
      </c>
      <c r="S2381" s="5">
        <v>0</v>
      </c>
      <c r="T2381" s="5">
        <f t="shared" si="264"/>
        <v>0</v>
      </c>
      <c r="U2381" s="5">
        <v>257</v>
      </c>
      <c r="V2381" s="5">
        <v>0</v>
      </c>
      <c r="W2381" s="5">
        <v>12.86</v>
      </c>
      <c r="X2381" s="5">
        <v>0.14000000000000001</v>
      </c>
      <c r="Y2381" s="5">
        <v>270</v>
      </c>
      <c r="Z2381" s="5">
        <v>270</v>
      </c>
      <c r="AA2381" t="s">
        <v>68</v>
      </c>
      <c r="AB2381">
        <v>61.83</v>
      </c>
      <c r="AC2381">
        <v>5.88</v>
      </c>
      <c r="AD2381" t="s">
        <v>5778</v>
      </c>
      <c r="AE2381" t="s">
        <v>75</v>
      </c>
      <c r="AI2381" t="s">
        <v>89</v>
      </c>
      <c r="AJ2381" t="s">
        <v>56</v>
      </c>
      <c r="AK2381">
        <v>8929758003</v>
      </c>
      <c r="AO2381">
        <v>0</v>
      </c>
      <c r="AP2381">
        <v>0</v>
      </c>
      <c r="AR2381">
        <v>270</v>
      </c>
      <c r="AZ2381">
        <v>257</v>
      </c>
      <c r="BA2381">
        <v>6.43</v>
      </c>
      <c r="BB2381">
        <v>257</v>
      </c>
      <c r="BC2381">
        <v>6.43</v>
      </c>
      <c r="BD2381" s="5">
        <v>270</v>
      </c>
      <c r="BE2381">
        <v>257</v>
      </c>
      <c r="BG2381">
        <f t="shared" si="265"/>
        <v>257</v>
      </c>
    </row>
    <row r="2382" spans="1:61" x14ac:dyDescent="0.25">
      <c r="A2382" t="s">
        <v>54</v>
      </c>
      <c r="B2382">
        <v>110027</v>
      </c>
      <c r="C2382" t="s">
        <v>55</v>
      </c>
      <c r="D2382" t="s">
        <v>56</v>
      </c>
      <c r="E2382" s="1">
        <v>45976</v>
      </c>
      <c r="F2382" t="s">
        <v>2774</v>
      </c>
      <c r="G2382" t="s">
        <v>58</v>
      </c>
      <c r="H2382" t="str">
        <f t="shared" si="259"/>
        <v>Aggregator</v>
      </c>
      <c r="I2382">
        <v>7486688978</v>
      </c>
      <c r="J2382">
        <v>18528960</v>
      </c>
      <c r="K2382" s="3">
        <v>45976.921527777777</v>
      </c>
      <c r="L2382">
        <f t="shared" si="260"/>
        <v>15</v>
      </c>
      <c r="M2382" t="str">
        <f t="shared" si="261"/>
        <v>Saturday</v>
      </c>
      <c r="N2382" s="1" t="str">
        <f t="shared" si="262"/>
        <v>November</v>
      </c>
      <c r="O2382" s="2">
        <v>0.92152777777777772</v>
      </c>
      <c r="P2382" s="2" t="str">
        <f t="shared" si="263"/>
        <v>Week 2</v>
      </c>
      <c r="Q2382" t="s">
        <v>59</v>
      </c>
      <c r="R2382" s="5">
        <v>276</v>
      </c>
      <c r="S2382" s="5">
        <v>-100</v>
      </c>
      <c r="T2382" s="5">
        <f t="shared" si="264"/>
        <v>36.231884057971016</v>
      </c>
      <c r="U2382" s="5">
        <v>176</v>
      </c>
      <c r="V2382" s="5">
        <v>32</v>
      </c>
      <c r="W2382" s="5">
        <v>0</v>
      </c>
      <c r="X2382" s="5">
        <v>0</v>
      </c>
      <c r="Y2382" s="5">
        <v>208</v>
      </c>
      <c r="Z2382" s="5">
        <v>208</v>
      </c>
      <c r="AA2382" t="s">
        <v>60</v>
      </c>
      <c r="AB2382">
        <v>53.37</v>
      </c>
      <c r="AC2382">
        <v>3.92</v>
      </c>
      <c r="AD2382" t="s">
        <v>60</v>
      </c>
      <c r="AE2382" t="s">
        <v>56</v>
      </c>
      <c r="AF2382">
        <v>8978</v>
      </c>
      <c r="AG2382">
        <v>8978</v>
      </c>
      <c r="AO2382">
        <v>32</v>
      </c>
      <c r="AP2382">
        <v>0</v>
      </c>
      <c r="AX2382">
        <v>208</v>
      </c>
      <c r="BD2382" s="5">
        <v>208</v>
      </c>
      <c r="BE2382">
        <v>176</v>
      </c>
      <c r="BG2382">
        <f t="shared" si="265"/>
        <v>176</v>
      </c>
      <c r="BI2382">
        <v>32</v>
      </c>
    </row>
    <row r="2383" spans="1:61" x14ac:dyDescent="0.25">
      <c r="A2383" t="s">
        <v>54</v>
      </c>
      <c r="B2383">
        <v>110027</v>
      </c>
      <c r="C2383" t="s">
        <v>55</v>
      </c>
      <c r="D2383" t="s">
        <v>56</v>
      </c>
      <c r="E2383" s="1">
        <v>45976</v>
      </c>
      <c r="F2383" t="s">
        <v>2775</v>
      </c>
      <c r="G2383" t="s">
        <v>67</v>
      </c>
      <c r="H2383" t="str">
        <f t="shared" si="259"/>
        <v>Direct Sale</v>
      </c>
      <c r="K2383" s="3">
        <v>45976.92291666667</v>
      </c>
      <c r="L2383">
        <f t="shared" si="260"/>
        <v>15</v>
      </c>
      <c r="M2383" t="str">
        <f t="shared" si="261"/>
        <v>Saturday</v>
      </c>
      <c r="N2383" s="1" t="str">
        <f t="shared" si="262"/>
        <v>November</v>
      </c>
      <c r="O2383" s="2">
        <v>0.92291666666666672</v>
      </c>
      <c r="P2383" s="2" t="str">
        <f t="shared" si="263"/>
        <v>Week 2</v>
      </c>
      <c r="Q2383" t="s">
        <v>59</v>
      </c>
      <c r="R2383" s="5">
        <v>457</v>
      </c>
      <c r="S2383" s="5">
        <v>0</v>
      </c>
      <c r="T2383" s="5">
        <f t="shared" si="264"/>
        <v>0</v>
      </c>
      <c r="U2383" s="5">
        <v>457</v>
      </c>
      <c r="V2383" s="5">
        <v>0</v>
      </c>
      <c r="W2383" s="5">
        <v>22.86</v>
      </c>
      <c r="X2383" s="5">
        <v>0.14000000000000001</v>
      </c>
      <c r="Y2383" s="5">
        <v>480</v>
      </c>
      <c r="Z2383" s="5">
        <v>480</v>
      </c>
      <c r="AA2383" t="s">
        <v>73</v>
      </c>
      <c r="AB2383">
        <v>97.48</v>
      </c>
      <c r="AC2383">
        <v>7.34</v>
      </c>
      <c r="AD2383" t="s">
        <v>5778</v>
      </c>
      <c r="AE2383" t="s">
        <v>75</v>
      </c>
      <c r="AI2383" t="s">
        <v>89</v>
      </c>
      <c r="AJ2383" t="s">
        <v>56</v>
      </c>
      <c r="AK2383">
        <v>8929758003</v>
      </c>
      <c r="AO2383">
        <v>0</v>
      </c>
      <c r="AP2383">
        <v>0</v>
      </c>
      <c r="AQ2383">
        <v>480</v>
      </c>
      <c r="AZ2383">
        <v>457</v>
      </c>
      <c r="BA2383">
        <v>11.43</v>
      </c>
      <c r="BB2383">
        <v>457</v>
      </c>
      <c r="BC2383">
        <v>11.43</v>
      </c>
      <c r="BD2383" s="5">
        <v>480</v>
      </c>
      <c r="BE2383">
        <v>457</v>
      </c>
      <c r="BG2383">
        <f t="shared" si="265"/>
        <v>457</v>
      </c>
    </row>
    <row r="2384" spans="1:61" x14ac:dyDescent="0.25">
      <c r="A2384" t="s">
        <v>54</v>
      </c>
      <c r="B2384">
        <v>110027</v>
      </c>
      <c r="C2384" t="s">
        <v>55</v>
      </c>
      <c r="D2384" t="s">
        <v>56</v>
      </c>
      <c r="E2384" s="1">
        <v>45976</v>
      </c>
      <c r="F2384" t="s">
        <v>2776</v>
      </c>
      <c r="G2384" t="s">
        <v>67</v>
      </c>
      <c r="H2384" t="str">
        <f t="shared" si="259"/>
        <v>Direct Sale</v>
      </c>
      <c r="K2384" s="3">
        <v>45976.926388888889</v>
      </c>
      <c r="L2384">
        <f t="shared" si="260"/>
        <v>15</v>
      </c>
      <c r="M2384" t="str">
        <f t="shared" si="261"/>
        <v>Saturday</v>
      </c>
      <c r="N2384" s="1" t="str">
        <f t="shared" si="262"/>
        <v>November</v>
      </c>
      <c r="O2384" s="2">
        <v>0.92638888888888893</v>
      </c>
      <c r="P2384" s="2" t="str">
        <f t="shared" si="263"/>
        <v>Week 2</v>
      </c>
      <c r="Q2384" t="s">
        <v>59</v>
      </c>
      <c r="R2384" s="5">
        <v>99</v>
      </c>
      <c r="S2384" s="5">
        <v>0</v>
      </c>
      <c r="T2384" s="5">
        <f t="shared" si="264"/>
        <v>0</v>
      </c>
      <c r="U2384" s="5">
        <v>99</v>
      </c>
      <c r="V2384" s="5">
        <v>0</v>
      </c>
      <c r="W2384" s="5">
        <v>4.96</v>
      </c>
      <c r="X2384" s="5">
        <v>0.04</v>
      </c>
      <c r="Y2384" s="5">
        <v>104</v>
      </c>
      <c r="Z2384" s="5">
        <v>104</v>
      </c>
      <c r="AA2384" t="s">
        <v>73</v>
      </c>
      <c r="AB2384">
        <v>18.899999999999999</v>
      </c>
      <c r="AC2384">
        <v>2.2799999999999998</v>
      </c>
      <c r="AD2384" t="s">
        <v>5778</v>
      </c>
      <c r="AE2384" t="s">
        <v>75</v>
      </c>
      <c r="AI2384" t="s">
        <v>89</v>
      </c>
      <c r="AJ2384" t="s">
        <v>56</v>
      </c>
      <c r="AK2384">
        <v>8929758003</v>
      </c>
      <c r="AO2384">
        <v>0</v>
      </c>
      <c r="AP2384">
        <v>0</v>
      </c>
      <c r="AQ2384">
        <v>104</v>
      </c>
      <c r="AZ2384">
        <v>99</v>
      </c>
      <c r="BA2384">
        <v>2.48</v>
      </c>
      <c r="BB2384">
        <v>99</v>
      </c>
      <c r="BC2384">
        <v>2.48</v>
      </c>
      <c r="BD2384" s="5">
        <v>104</v>
      </c>
      <c r="BE2384">
        <v>99</v>
      </c>
      <c r="BG2384">
        <f t="shared" si="265"/>
        <v>99</v>
      </c>
    </row>
    <row r="2385" spans="1:61" x14ac:dyDescent="0.25">
      <c r="A2385" t="s">
        <v>54</v>
      </c>
      <c r="B2385">
        <v>110027</v>
      </c>
      <c r="C2385" t="s">
        <v>55</v>
      </c>
      <c r="D2385" t="s">
        <v>56</v>
      </c>
      <c r="E2385" s="1">
        <v>45976</v>
      </c>
      <c r="F2385" t="s">
        <v>2777</v>
      </c>
      <c r="G2385" t="s">
        <v>63</v>
      </c>
      <c r="H2385" t="str">
        <f t="shared" si="259"/>
        <v>Aggregator</v>
      </c>
      <c r="I2385">
        <v>222195000000000</v>
      </c>
      <c r="J2385">
        <v>29811</v>
      </c>
      <c r="K2385" s="3">
        <v>45976.930555555555</v>
      </c>
      <c r="L2385">
        <f t="shared" si="260"/>
        <v>15</v>
      </c>
      <c r="M2385" t="str">
        <f t="shared" si="261"/>
        <v>Saturday</v>
      </c>
      <c r="N2385" s="1" t="str">
        <f t="shared" si="262"/>
        <v>November</v>
      </c>
      <c r="O2385" s="2">
        <v>0.93055555555555558</v>
      </c>
      <c r="P2385" s="2" t="str">
        <f t="shared" si="263"/>
        <v>Week 2</v>
      </c>
      <c r="Q2385" t="s">
        <v>59</v>
      </c>
      <c r="R2385" s="5">
        <v>358</v>
      </c>
      <c r="S2385" s="5">
        <v>-93.74</v>
      </c>
      <c r="T2385" s="5">
        <f t="shared" si="264"/>
        <v>26.184357541899438</v>
      </c>
      <c r="U2385" s="5">
        <v>264.26</v>
      </c>
      <c r="V2385" s="5">
        <v>32</v>
      </c>
      <c r="W2385" s="5">
        <v>0</v>
      </c>
      <c r="X2385" s="5">
        <v>-0.26</v>
      </c>
      <c r="Y2385" s="5">
        <v>296</v>
      </c>
      <c r="Z2385" s="5">
        <v>296</v>
      </c>
      <c r="AA2385" t="s">
        <v>64</v>
      </c>
      <c r="AB2385">
        <v>54.38</v>
      </c>
      <c r="AC2385">
        <v>8.93</v>
      </c>
      <c r="AD2385" t="s">
        <v>64</v>
      </c>
      <c r="AE2385" t="s">
        <v>56</v>
      </c>
      <c r="AF2385">
        <v>8414</v>
      </c>
      <c r="AG2385">
        <v>8414</v>
      </c>
      <c r="AO2385">
        <v>32</v>
      </c>
      <c r="AP2385">
        <v>0</v>
      </c>
      <c r="AW2385">
        <v>296</v>
      </c>
      <c r="BD2385" s="5">
        <v>296</v>
      </c>
      <c r="BE2385">
        <v>264.26</v>
      </c>
      <c r="BG2385">
        <f t="shared" si="265"/>
        <v>264.26</v>
      </c>
      <c r="BH2385">
        <v>32</v>
      </c>
    </row>
    <row r="2386" spans="1:61" x14ac:dyDescent="0.25">
      <c r="A2386" t="s">
        <v>54</v>
      </c>
      <c r="B2386">
        <v>110027</v>
      </c>
      <c r="C2386" t="s">
        <v>55</v>
      </c>
      <c r="D2386" t="s">
        <v>56</v>
      </c>
      <c r="E2386" s="1">
        <v>45976</v>
      </c>
      <c r="F2386" t="s">
        <v>2778</v>
      </c>
      <c r="G2386" t="s">
        <v>63</v>
      </c>
      <c r="H2386" t="str">
        <f t="shared" si="259"/>
        <v>Aggregator</v>
      </c>
      <c r="I2386">
        <v>222195000000000</v>
      </c>
      <c r="J2386">
        <v>29811</v>
      </c>
      <c r="K2386" s="3">
        <v>45976.935416666667</v>
      </c>
      <c r="L2386">
        <f t="shared" si="260"/>
        <v>15</v>
      </c>
      <c r="M2386" t="str">
        <f t="shared" si="261"/>
        <v>Saturday</v>
      </c>
      <c r="N2386" s="1" t="str">
        <f t="shared" si="262"/>
        <v>November</v>
      </c>
      <c r="O2386" s="2">
        <v>0.93541666666666667</v>
      </c>
      <c r="P2386" s="2" t="str">
        <f t="shared" si="263"/>
        <v>Week 2</v>
      </c>
      <c r="Q2386" t="s">
        <v>59</v>
      </c>
      <c r="R2386" s="5">
        <v>349</v>
      </c>
      <c r="S2386" s="5">
        <v>-93.75</v>
      </c>
      <c r="T2386" s="5">
        <f t="shared" si="264"/>
        <v>26.862464183381089</v>
      </c>
      <c r="U2386" s="5">
        <v>255.25</v>
      </c>
      <c r="V2386" s="5">
        <v>32</v>
      </c>
      <c r="W2386" s="5">
        <v>0</v>
      </c>
      <c r="X2386" s="5">
        <v>-0.25</v>
      </c>
      <c r="Y2386" s="5">
        <v>287</v>
      </c>
      <c r="Z2386" s="5">
        <v>287</v>
      </c>
      <c r="AA2386" t="s">
        <v>64</v>
      </c>
      <c r="AB2386">
        <v>82.33</v>
      </c>
      <c r="AC2386">
        <v>5.01</v>
      </c>
      <c r="AD2386" t="s">
        <v>64</v>
      </c>
      <c r="AE2386" t="s">
        <v>56</v>
      </c>
      <c r="AF2386">
        <v>4519</v>
      </c>
      <c r="AG2386">
        <v>4519</v>
      </c>
      <c r="AO2386">
        <v>32</v>
      </c>
      <c r="AP2386">
        <v>0</v>
      </c>
      <c r="AW2386">
        <v>287</v>
      </c>
      <c r="BD2386" s="5">
        <v>287</v>
      </c>
      <c r="BE2386">
        <v>255.25</v>
      </c>
      <c r="BG2386">
        <f t="shared" si="265"/>
        <v>255.25</v>
      </c>
      <c r="BH2386">
        <v>32</v>
      </c>
    </row>
    <row r="2387" spans="1:61" x14ac:dyDescent="0.25">
      <c r="A2387" t="s">
        <v>54</v>
      </c>
      <c r="B2387">
        <v>110027</v>
      </c>
      <c r="C2387" t="s">
        <v>55</v>
      </c>
      <c r="D2387" t="s">
        <v>56</v>
      </c>
      <c r="E2387" s="1">
        <v>45976</v>
      </c>
      <c r="F2387" t="s">
        <v>2779</v>
      </c>
      <c r="G2387" t="s">
        <v>63</v>
      </c>
      <c r="H2387" t="str">
        <f t="shared" si="259"/>
        <v>Aggregator</v>
      </c>
      <c r="I2387">
        <v>222196000000000</v>
      </c>
      <c r="J2387">
        <v>29811</v>
      </c>
      <c r="K2387" s="3">
        <v>45976.936805555553</v>
      </c>
      <c r="L2387">
        <f t="shared" si="260"/>
        <v>15</v>
      </c>
      <c r="M2387" t="str">
        <f t="shared" si="261"/>
        <v>Saturday</v>
      </c>
      <c r="N2387" s="1" t="str">
        <f t="shared" si="262"/>
        <v>November</v>
      </c>
      <c r="O2387" s="2">
        <v>0.93680555555555556</v>
      </c>
      <c r="P2387" s="2" t="str">
        <f t="shared" si="263"/>
        <v>Week 2</v>
      </c>
      <c r="Q2387" t="s">
        <v>59</v>
      </c>
      <c r="R2387" s="5">
        <v>349</v>
      </c>
      <c r="S2387" s="5">
        <v>-93.75</v>
      </c>
      <c r="T2387" s="5">
        <f t="shared" si="264"/>
        <v>26.862464183381089</v>
      </c>
      <c r="U2387" s="5">
        <v>255.25</v>
      </c>
      <c r="V2387" s="5">
        <v>32</v>
      </c>
      <c r="W2387" s="5">
        <v>0</v>
      </c>
      <c r="X2387" s="5">
        <v>-0.25</v>
      </c>
      <c r="Y2387" s="5">
        <v>287</v>
      </c>
      <c r="Z2387" s="5">
        <v>287</v>
      </c>
      <c r="AA2387" t="s">
        <v>64</v>
      </c>
      <c r="AB2387">
        <v>83.98</v>
      </c>
      <c r="AC2387">
        <v>5.01</v>
      </c>
      <c r="AD2387" t="s">
        <v>64</v>
      </c>
      <c r="AE2387" t="s">
        <v>56</v>
      </c>
      <c r="AF2387">
        <v>318</v>
      </c>
      <c r="AG2387">
        <v>318</v>
      </c>
      <c r="AO2387">
        <v>32</v>
      </c>
      <c r="AP2387">
        <v>0</v>
      </c>
      <c r="AW2387">
        <v>287</v>
      </c>
      <c r="BD2387" s="5">
        <v>287</v>
      </c>
      <c r="BE2387">
        <v>255.25</v>
      </c>
      <c r="BG2387">
        <f t="shared" si="265"/>
        <v>255.25</v>
      </c>
      <c r="BH2387">
        <v>32</v>
      </c>
    </row>
    <row r="2388" spans="1:61" x14ac:dyDescent="0.25">
      <c r="A2388" t="s">
        <v>54</v>
      </c>
      <c r="B2388">
        <v>110027</v>
      </c>
      <c r="C2388" t="s">
        <v>55</v>
      </c>
      <c r="D2388" t="s">
        <v>56</v>
      </c>
      <c r="E2388" s="1">
        <v>45976</v>
      </c>
      <c r="F2388" t="s">
        <v>2780</v>
      </c>
      <c r="G2388" t="s">
        <v>139</v>
      </c>
      <c r="H2388" t="str">
        <f t="shared" si="259"/>
        <v>Aggregator</v>
      </c>
      <c r="I2388">
        <v>284756044</v>
      </c>
      <c r="K2388" s="3">
        <v>45976.938194444447</v>
      </c>
      <c r="L2388">
        <f t="shared" si="260"/>
        <v>15</v>
      </c>
      <c r="M2388" t="str">
        <f t="shared" si="261"/>
        <v>Saturday</v>
      </c>
      <c r="N2388" s="1" t="str">
        <f t="shared" si="262"/>
        <v>November</v>
      </c>
      <c r="O2388" s="2">
        <v>0.93819444444444444</v>
      </c>
      <c r="P2388" s="2" t="str">
        <f t="shared" si="263"/>
        <v>Week 2</v>
      </c>
      <c r="Q2388" t="s">
        <v>59</v>
      </c>
      <c r="R2388" s="5">
        <v>218</v>
      </c>
      <c r="S2388" s="5">
        <v>-100</v>
      </c>
      <c r="T2388" s="5">
        <f t="shared" si="264"/>
        <v>45.871559633027523</v>
      </c>
      <c r="U2388" s="5">
        <v>118</v>
      </c>
      <c r="V2388" s="5">
        <v>0</v>
      </c>
      <c r="W2388" s="5">
        <v>0</v>
      </c>
      <c r="X2388" s="5">
        <v>0</v>
      </c>
      <c r="Y2388" s="5">
        <v>118</v>
      </c>
      <c r="Z2388" s="5">
        <v>118</v>
      </c>
      <c r="AA2388" t="s">
        <v>139</v>
      </c>
      <c r="AB2388">
        <v>45.26</v>
      </c>
      <c r="AC2388">
        <v>5.88</v>
      </c>
      <c r="AD2388" t="s">
        <v>139</v>
      </c>
      <c r="AF2388">
        <v>6044</v>
      </c>
      <c r="AG2388">
        <v>6044</v>
      </c>
      <c r="AI2388" t="s">
        <v>2781</v>
      </c>
      <c r="AJ2388" t="s">
        <v>2782</v>
      </c>
      <c r="AK2388">
        <v>9821122504</v>
      </c>
      <c r="AM2388" t="s">
        <v>143</v>
      </c>
      <c r="AO2388">
        <v>0</v>
      </c>
      <c r="AP2388">
        <v>0</v>
      </c>
      <c r="AT2388">
        <v>118</v>
      </c>
      <c r="BD2388" s="5">
        <v>118</v>
      </c>
      <c r="BE2388">
        <v>118</v>
      </c>
      <c r="BG2388">
        <f t="shared" si="265"/>
        <v>118</v>
      </c>
    </row>
    <row r="2389" spans="1:61" x14ac:dyDescent="0.25">
      <c r="A2389" t="s">
        <v>54</v>
      </c>
      <c r="B2389">
        <v>110027</v>
      </c>
      <c r="C2389" t="s">
        <v>55</v>
      </c>
      <c r="D2389" t="s">
        <v>56</v>
      </c>
      <c r="E2389" s="1">
        <v>45976</v>
      </c>
      <c r="F2389" t="s">
        <v>2783</v>
      </c>
      <c r="G2389" t="s">
        <v>139</v>
      </c>
      <c r="H2389" t="str">
        <f t="shared" si="259"/>
        <v>Aggregator</v>
      </c>
      <c r="I2389">
        <v>284757276</v>
      </c>
      <c r="K2389" s="3">
        <v>45976.939583333333</v>
      </c>
      <c r="L2389">
        <f t="shared" si="260"/>
        <v>15</v>
      </c>
      <c r="M2389" t="str">
        <f t="shared" si="261"/>
        <v>Saturday</v>
      </c>
      <c r="N2389" s="1" t="str">
        <f t="shared" si="262"/>
        <v>November</v>
      </c>
      <c r="O2389" s="2">
        <v>0.93958333333333333</v>
      </c>
      <c r="P2389" s="2" t="str">
        <f t="shared" si="263"/>
        <v>Week 2</v>
      </c>
      <c r="Q2389" t="s">
        <v>59</v>
      </c>
      <c r="R2389" s="5">
        <v>327</v>
      </c>
      <c r="S2389" s="5">
        <v>-100</v>
      </c>
      <c r="T2389" s="5">
        <f t="shared" si="264"/>
        <v>30.581039755351679</v>
      </c>
      <c r="U2389" s="5">
        <v>227</v>
      </c>
      <c r="V2389" s="5">
        <v>0</v>
      </c>
      <c r="W2389" s="5">
        <v>0</v>
      </c>
      <c r="X2389" s="5">
        <v>0</v>
      </c>
      <c r="Y2389" s="5">
        <v>227</v>
      </c>
      <c r="Z2389" s="5">
        <v>227</v>
      </c>
      <c r="AA2389" t="s">
        <v>139</v>
      </c>
      <c r="AB2389">
        <v>64.58</v>
      </c>
      <c r="AC2389">
        <v>5.34</v>
      </c>
      <c r="AD2389" t="s">
        <v>139</v>
      </c>
      <c r="AF2389">
        <v>7276</v>
      </c>
      <c r="AG2389">
        <v>7276</v>
      </c>
      <c r="AI2389" t="s">
        <v>2784</v>
      </c>
      <c r="AJ2389" t="s">
        <v>2785</v>
      </c>
      <c r="AK2389">
        <v>8447739140</v>
      </c>
      <c r="AM2389" t="s">
        <v>143</v>
      </c>
      <c r="AO2389">
        <v>0</v>
      </c>
      <c r="AP2389">
        <v>0</v>
      </c>
      <c r="AT2389">
        <v>227</v>
      </c>
      <c r="BD2389" s="5">
        <v>227</v>
      </c>
      <c r="BE2389">
        <v>227</v>
      </c>
      <c r="BG2389">
        <f t="shared" si="265"/>
        <v>227</v>
      </c>
    </row>
    <row r="2390" spans="1:61" x14ac:dyDescent="0.25">
      <c r="A2390" t="s">
        <v>54</v>
      </c>
      <c r="B2390">
        <v>110027</v>
      </c>
      <c r="C2390" t="s">
        <v>55</v>
      </c>
      <c r="D2390" t="s">
        <v>56</v>
      </c>
      <c r="E2390" s="1">
        <v>45976</v>
      </c>
      <c r="F2390" t="s">
        <v>2786</v>
      </c>
      <c r="G2390" t="s">
        <v>63</v>
      </c>
      <c r="H2390" t="str">
        <f t="shared" si="259"/>
        <v>Aggregator</v>
      </c>
      <c r="I2390">
        <v>222196000000000</v>
      </c>
      <c r="J2390">
        <v>29811</v>
      </c>
      <c r="K2390" s="3">
        <v>45976.939583333333</v>
      </c>
      <c r="L2390">
        <f t="shared" si="260"/>
        <v>15</v>
      </c>
      <c r="M2390" t="str">
        <f t="shared" si="261"/>
        <v>Saturday</v>
      </c>
      <c r="N2390" s="1" t="str">
        <f t="shared" si="262"/>
        <v>November</v>
      </c>
      <c r="O2390" s="2">
        <v>0.93958333333333333</v>
      </c>
      <c r="P2390" s="2" t="str">
        <f t="shared" si="263"/>
        <v>Week 2</v>
      </c>
      <c r="Q2390" t="s">
        <v>59</v>
      </c>
      <c r="R2390" s="5">
        <v>79</v>
      </c>
      <c r="S2390" s="5">
        <v>-20</v>
      </c>
      <c r="T2390" s="5">
        <f t="shared" si="264"/>
        <v>25.316455696202532</v>
      </c>
      <c r="U2390" s="5">
        <v>59</v>
      </c>
      <c r="V2390" s="5">
        <v>32</v>
      </c>
      <c r="W2390" s="5">
        <v>0</v>
      </c>
      <c r="X2390" s="5">
        <v>0</v>
      </c>
      <c r="Y2390" s="5">
        <v>91</v>
      </c>
      <c r="Z2390" s="5">
        <v>91</v>
      </c>
      <c r="AA2390" t="s">
        <v>64</v>
      </c>
      <c r="AB2390">
        <v>15.49</v>
      </c>
      <c r="AC2390">
        <v>1.96</v>
      </c>
      <c r="AD2390" t="s">
        <v>64</v>
      </c>
      <c r="AE2390" t="s">
        <v>56</v>
      </c>
      <c r="AF2390">
        <v>7809</v>
      </c>
      <c r="AG2390">
        <v>7809</v>
      </c>
      <c r="AO2390">
        <v>32</v>
      </c>
      <c r="AP2390">
        <v>0</v>
      </c>
      <c r="AW2390">
        <v>91</v>
      </c>
      <c r="BD2390" s="5">
        <v>91</v>
      </c>
      <c r="BE2390">
        <v>59</v>
      </c>
      <c r="BG2390">
        <f t="shared" si="265"/>
        <v>59</v>
      </c>
      <c r="BH2390">
        <v>32</v>
      </c>
    </row>
    <row r="2391" spans="1:61" x14ac:dyDescent="0.25">
      <c r="A2391" t="s">
        <v>54</v>
      </c>
      <c r="B2391">
        <v>110027</v>
      </c>
      <c r="C2391" t="s">
        <v>55</v>
      </c>
      <c r="D2391" t="s">
        <v>56</v>
      </c>
      <c r="E2391" s="1">
        <v>45976</v>
      </c>
      <c r="F2391" t="s">
        <v>2787</v>
      </c>
      <c r="G2391" t="s">
        <v>58</v>
      </c>
      <c r="H2391" t="str">
        <f t="shared" si="259"/>
        <v>Aggregator</v>
      </c>
      <c r="I2391">
        <v>7485004149</v>
      </c>
      <c r="J2391">
        <v>18528960</v>
      </c>
      <c r="K2391" s="3">
        <v>45976.941666666666</v>
      </c>
      <c r="L2391">
        <f t="shared" si="260"/>
        <v>15</v>
      </c>
      <c r="M2391" t="str">
        <f t="shared" si="261"/>
        <v>Saturday</v>
      </c>
      <c r="N2391" s="1" t="str">
        <f t="shared" si="262"/>
        <v>November</v>
      </c>
      <c r="O2391" s="2">
        <v>0.94166666666666665</v>
      </c>
      <c r="P2391" s="2" t="str">
        <f t="shared" si="263"/>
        <v>Week 2</v>
      </c>
      <c r="Q2391" t="s">
        <v>59</v>
      </c>
      <c r="R2391" s="5">
        <v>308</v>
      </c>
      <c r="S2391" s="5">
        <v>-100</v>
      </c>
      <c r="T2391" s="5">
        <f t="shared" si="264"/>
        <v>32.467532467532465</v>
      </c>
      <c r="U2391" s="5">
        <v>208</v>
      </c>
      <c r="V2391" s="5">
        <v>32</v>
      </c>
      <c r="W2391" s="5">
        <v>0</v>
      </c>
      <c r="X2391" s="5">
        <v>0</v>
      </c>
      <c r="Y2391" s="5">
        <v>240</v>
      </c>
      <c r="Z2391" s="5">
        <v>240</v>
      </c>
      <c r="AA2391" t="s">
        <v>60</v>
      </c>
      <c r="AB2391">
        <v>74.260000000000005</v>
      </c>
      <c r="AC2391">
        <v>5.88</v>
      </c>
      <c r="AD2391" t="s">
        <v>60</v>
      </c>
      <c r="AE2391" t="s">
        <v>56</v>
      </c>
      <c r="AF2391">
        <v>4149</v>
      </c>
      <c r="AG2391">
        <v>4149</v>
      </c>
      <c r="AO2391">
        <v>32</v>
      </c>
      <c r="AP2391">
        <v>0</v>
      </c>
      <c r="AX2391">
        <v>240</v>
      </c>
      <c r="BD2391" s="5">
        <v>240</v>
      </c>
      <c r="BE2391">
        <v>208</v>
      </c>
      <c r="BG2391">
        <f t="shared" si="265"/>
        <v>208</v>
      </c>
      <c r="BI2391">
        <v>32</v>
      </c>
    </row>
    <row r="2392" spans="1:61" x14ac:dyDescent="0.25">
      <c r="A2392" t="s">
        <v>54</v>
      </c>
      <c r="B2392">
        <v>110027</v>
      </c>
      <c r="C2392" t="s">
        <v>55</v>
      </c>
      <c r="D2392" t="s">
        <v>56</v>
      </c>
      <c r="E2392" s="1">
        <v>45976</v>
      </c>
      <c r="F2392" t="s">
        <v>2788</v>
      </c>
      <c r="G2392" t="s">
        <v>58</v>
      </c>
      <c r="H2392" t="str">
        <f t="shared" si="259"/>
        <v>Aggregator</v>
      </c>
      <c r="I2392">
        <v>7482826119</v>
      </c>
      <c r="J2392">
        <v>18528960</v>
      </c>
      <c r="K2392" s="3">
        <v>45976.941666666666</v>
      </c>
      <c r="L2392">
        <f t="shared" si="260"/>
        <v>15</v>
      </c>
      <c r="M2392" t="str">
        <f t="shared" si="261"/>
        <v>Saturday</v>
      </c>
      <c r="N2392" s="1" t="str">
        <f t="shared" si="262"/>
        <v>November</v>
      </c>
      <c r="O2392" s="2">
        <v>0.94166666666666665</v>
      </c>
      <c r="P2392" s="2" t="str">
        <f t="shared" si="263"/>
        <v>Week 2</v>
      </c>
      <c r="Q2392" t="s">
        <v>59</v>
      </c>
      <c r="R2392" s="5">
        <v>229</v>
      </c>
      <c r="S2392" s="5">
        <v>-100</v>
      </c>
      <c r="T2392" s="5">
        <f t="shared" si="264"/>
        <v>43.668122270742359</v>
      </c>
      <c r="U2392" s="5">
        <v>129</v>
      </c>
      <c r="V2392" s="5">
        <v>32</v>
      </c>
      <c r="W2392" s="5">
        <v>0</v>
      </c>
      <c r="X2392" s="5">
        <v>0</v>
      </c>
      <c r="Y2392" s="5">
        <v>161</v>
      </c>
      <c r="Z2392" s="5">
        <v>161</v>
      </c>
      <c r="AA2392" t="s">
        <v>60</v>
      </c>
      <c r="AB2392">
        <v>34.159999999999997</v>
      </c>
      <c r="AC2392">
        <v>5.01</v>
      </c>
      <c r="AD2392" t="s">
        <v>60</v>
      </c>
      <c r="AE2392" t="s">
        <v>56</v>
      </c>
      <c r="AF2392">
        <v>6119</v>
      </c>
      <c r="AG2392">
        <v>6119</v>
      </c>
      <c r="AO2392">
        <v>32</v>
      </c>
      <c r="AP2392">
        <v>0</v>
      </c>
      <c r="AX2392">
        <v>161</v>
      </c>
      <c r="BD2392" s="5">
        <v>161</v>
      </c>
      <c r="BE2392">
        <v>129</v>
      </c>
      <c r="BG2392">
        <f t="shared" si="265"/>
        <v>129</v>
      </c>
      <c r="BI2392">
        <v>32</v>
      </c>
    </row>
    <row r="2393" spans="1:61" x14ac:dyDescent="0.25">
      <c r="A2393" t="s">
        <v>54</v>
      </c>
      <c r="B2393">
        <v>110027</v>
      </c>
      <c r="C2393" t="s">
        <v>55</v>
      </c>
      <c r="D2393" t="s">
        <v>56</v>
      </c>
      <c r="E2393" s="1">
        <v>45976</v>
      </c>
      <c r="F2393" t="s">
        <v>2789</v>
      </c>
      <c r="G2393" t="s">
        <v>67</v>
      </c>
      <c r="H2393" t="str">
        <f t="shared" si="259"/>
        <v>Direct Sale</v>
      </c>
      <c r="K2393" s="3">
        <v>45976.942361111112</v>
      </c>
      <c r="L2393">
        <f t="shared" si="260"/>
        <v>15</v>
      </c>
      <c r="M2393" t="str">
        <f t="shared" si="261"/>
        <v>Saturday</v>
      </c>
      <c r="N2393" s="1" t="str">
        <f t="shared" si="262"/>
        <v>November</v>
      </c>
      <c r="O2393" s="2">
        <v>0.94236111111111109</v>
      </c>
      <c r="P2393" s="2" t="str">
        <f t="shared" si="263"/>
        <v>Week 2</v>
      </c>
      <c r="Q2393" t="s">
        <v>59</v>
      </c>
      <c r="R2393" s="5">
        <v>598</v>
      </c>
      <c r="S2393" s="5">
        <v>0</v>
      </c>
      <c r="T2393" s="5">
        <f t="shared" si="264"/>
        <v>0</v>
      </c>
      <c r="U2393" s="5">
        <v>598</v>
      </c>
      <c r="V2393" s="5">
        <v>0</v>
      </c>
      <c r="W2393" s="5">
        <v>29.9</v>
      </c>
      <c r="X2393" s="5">
        <v>0.1</v>
      </c>
      <c r="Y2393" s="5">
        <v>628</v>
      </c>
      <c r="Z2393" s="5">
        <v>628</v>
      </c>
      <c r="AA2393" t="s">
        <v>68</v>
      </c>
      <c r="AB2393">
        <v>155.96</v>
      </c>
      <c r="AC2393">
        <v>17.440000000000001</v>
      </c>
      <c r="AD2393" t="s">
        <v>5778</v>
      </c>
      <c r="AE2393" t="s">
        <v>75</v>
      </c>
      <c r="AI2393" t="s">
        <v>1541</v>
      </c>
      <c r="AJ2393" t="s">
        <v>1542</v>
      </c>
      <c r="AK2393">
        <v>9999892160</v>
      </c>
      <c r="AO2393">
        <v>0</v>
      </c>
      <c r="AP2393">
        <v>0</v>
      </c>
      <c r="AR2393">
        <v>628</v>
      </c>
      <c r="AZ2393">
        <v>598</v>
      </c>
      <c r="BA2393">
        <v>14.95</v>
      </c>
      <c r="BB2393">
        <v>598</v>
      </c>
      <c r="BC2393">
        <v>14.95</v>
      </c>
      <c r="BD2393" s="5">
        <v>628</v>
      </c>
      <c r="BE2393">
        <v>598</v>
      </c>
      <c r="BG2393">
        <f t="shared" si="265"/>
        <v>598</v>
      </c>
    </row>
    <row r="2394" spans="1:61" x14ac:dyDescent="0.25">
      <c r="A2394" t="s">
        <v>54</v>
      </c>
      <c r="B2394">
        <v>110027</v>
      </c>
      <c r="C2394" t="s">
        <v>55</v>
      </c>
      <c r="D2394" t="s">
        <v>56</v>
      </c>
      <c r="E2394" s="1">
        <v>45976</v>
      </c>
      <c r="F2394" t="s">
        <v>2790</v>
      </c>
      <c r="G2394" t="s">
        <v>63</v>
      </c>
      <c r="H2394" t="str">
        <f t="shared" si="259"/>
        <v>Aggregator</v>
      </c>
      <c r="I2394">
        <v>222196000000000</v>
      </c>
      <c r="J2394">
        <v>29811</v>
      </c>
      <c r="K2394" s="3">
        <v>45976.943055555559</v>
      </c>
      <c r="L2394">
        <f t="shared" si="260"/>
        <v>15</v>
      </c>
      <c r="M2394" t="str">
        <f t="shared" si="261"/>
        <v>Saturday</v>
      </c>
      <c r="N2394" s="1" t="str">
        <f t="shared" si="262"/>
        <v>November</v>
      </c>
      <c r="O2394" s="2">
        <v>0.94305555555555554</v>
      </c>
      <c r="P2394" s="2" t="str">
        <f t="shared" si="263"/>
        <v>Week 2</v>
      </c>
      <c r="Q2394" t="s">
        <v>59</v>
      </c>
      <c r="R2394" s="5">
        <v>496</v>
      </c>
      <c r="S2394" s="5">
        <v>-93.75</v>
      </c>
      <c r="T2394" s="5">
        <f t="shared" si="264"/>
        <v>18.901209677419356</v>
      </c>
      <c r="U2394" s="5">
        <v>402.25</v>
      </c>
      <c r="V2394" s="5">
        <v>32</v>
      </c>
      <c r="W2394" s="5">
        <v>0</v>
      </c>
      <c r="X2394" s="5">
        <v>-0.25</v>
      </c>
      <c r="Y2394" s="5">
        <v>434</v>
      </c>
      <c r="Z2394" s="5">
        <v>434</v>
      </c>
      <c r="AA2394" t="s">
        <v>64</v>
      </c>
      <c r="AB2394">
        <v>103.38</v>
      </c>
      <c r="AC2394">
        <v>10.02</v>
      </c>
      <c r="AD2394" t="s">
        <v>64</v>
      </c>
      <c r="AE2394" t="s">
        <v>56</v>
      </c>
      <c r="AF2394">
        <v>2955</v>
      </c>
      <c r="AG2394">
        <v>2955</v>
      </c>
      <c r="AO2394">
        <v>32</v>
      </c>
      <c r="AP2394">
        <v>0</v>
      </c>
      <c r="AW2394">
        <v>434</v>
      </c>
      <c r="BD2394" s="5">
        <v>434</v>
      </c>
      <c r="BE2394">
        <v>402.25</v>
      </c>
      <c r="BG2394">
        <f t="shared" si="265"/>
        <v>402.25</v>
      </c>
      <c r="BH2394">
        <v>32</v>
      </c>
    </row>
    <row r="2395" spans="1:61" x14ac:dyDescent="0.25">
      <c r="A2395" t="s">
        <v>54</v>
      </c>
      <c r="B2395">
        <v>110027</v>
      </c>
      <c r="C2395" t="s">
        <v>55</v>
      </c>
      <c r="D2395" t="s">
        <v>56</v>
      </c>
      <c r="E2395" s="1">
        <v>45976</v>
      </c>
      <c r="F2395" t="s">
        <v>2791</v>
      </c>
      <c r="G2395" t="s">
        <v>58</v>
      </c>
      <c r="H2395" t="str">
        <f t="shared" si="259"/>
        <v>Aggregator</v>
      </c>
      <c r="I2395">
        <v>7485661380</v>
      </c>
      <c r="J2395">
        <v>18528960</v>
      </c>
      <c r="K2395" s="3">
        <v>45976.944444444445</v>
      </c>
      <c r="L2395">
        <f t="shared" si="260"/>
        <v>15</v>
      </c>
      <c r="M2395" t="str">
        <f t="shared" si="261"/>
        <v>Saturday</v>
      </c>
      <c r="N2395" s="1" t="str">
        <f t="shared" si="262"/>
        <v>November</v>
      </c>
      <c r="O2395" s="2">
        <v>0.94444444444444442</v>
      </c>
      <c r="P2395" s="2" t="str">
        <f t="shared" si="263"/>
        <v>Week 2</v>
      </c>
      <c r="Q2395" t="s">
        <v>59</v>
      </c>
      <c r="R2395" s="5">
        <v>248</v>
      </c>
      <c r="S2395" s="5">
        <v>-100</v>
      </c>
      <c r="T2395" s="5">
        <f t="shared" si="264"/>
        <v>40.322580645161288</v>
      </c>
      <c r="U2395" s="5">
        <v>148</v>
      </c>
      <c r="V2395" s="5">
        <v>32</v>
      </c>
      <c r="W2395" s="5">
        <v>0</v>
      </c>
      <c r="X2395" s="5">
        <v>0</v>
      </c>
      <c r="Y2395" s="5">
        <v>180</v>
      </c>
      <c r="Z2395" s="5">
        <v>180</v>
      </c>
      <c r="AA2395" t="s">
        <v>60</v>
      </c>
      <c r="AB2395">
        <v>51.69</v>
      </c>
      <c r="AC2395">
        <v>5.01</v>
      </c>
      <c r="AD2395" t="s">
        <v>60</v>
      </c>
      <c r="AE2395" t="s">
        <v>56</v>
      </c>
      <c r="AF2395">
        <v>1380</v>
      </c>
      <c r="AG2395">
        <v>1380</v>
      </c>
      <c r="AO2395">
        <v>32</v>
      </c>
      <c r="AP2395">
        <v>0</v>
      </c>
      <c r="AX2395">
        <v>180</v>
      </c>
      <c r="BD2395" s="5">
        <v>180</v>
      </c>
      <c r="BE2395">
        <v>148</v>
      </c>
      <c r="BG2395">
        <f t="shared" si="265"/>
        <v>148</v>
      </c>
      <c r="BI2395">
        <v>32</v>
      </c>
    </row>
    <row r="2396" spans="1:61" x14ac:dyDescent="0.25">
      <c r="A2396" t="s">
        <v>54</v>
      </c>
      <c r="B2396">
        <v>110027</v>
      </c>
      <c r="C2396" t="s">
        <v>55</v>
      </c>
      <c r="D2396" t="s">
        <v>56</v>
      </c>
      <c r="E2396" s="1">
        <v>45976</v>
      </c>
      <c r="F2396" t="s">
        <v>2792</v>
      </c>
      <c r="G2396" t="s">
        <v>67</v>
      </c>
      <c r="H2396" t="str">
        <f t="shared" si="259"/>
        <v>Direct Sale</v>
      </c>
      <c r="K2396" s="3">
        <v>45976.947222222225</v>
      </c>
      <c r="L2396">
        <f t="shared" si="260"/>
        <v>15</v>
      </c>
      <c r="M2396" t="str">
        <f t="shared" si="261"/>
        <v>Saturday</v>
      </c>
      <c r="N2396" s="1" t="str">
        <f t="shared" si="262"/>
        <v>November</v>
      </c>
      <c r="O2396" s="2">
        <v>0.94722222222222219</v>
      </c>
      <c r="P2396" s="2" t="str">
        <f t="shared" si="263"/>
        <v>Week 2</v>
      </c>
      <c r="Q2396" t="s">
        <v>59</v>
      </c>
      <c r="R2396" s="5">
        <v>29</v>
      </c>
      <c r="S2396" s="5">
        <v>0</v>
      </c>
      <c r="T2396" s="5">
        <f t="shared" si="264"/>
        <v>0</v>
      </c>
      <c r="U2396" s="5">
        <v>29</v>
      </c>
      <c r="V2396" s="5">
        <v>0</v>
      </c>
      <c r="W2396" s="5">
        <v>1.46</v>
      </c>
      <c r="X2396" s="5">
        <v>-0.46</v>
      </c>
      <c r="Y2396" s="5">
        <v>30</v>
      </c>
      <c r="Z2396" s="5">
        <v>30</v>
      </c>
      <c r="AA2396" t="s">
        <v>73</v>
      </c>
      <c r="AB2396">
        <v>3.3</v>
      </c>
      <c r="AC2396">
        <v>1.74</v>
      </c>
      <c r="AD2396" t="s">
        <v>5778</v>
      </c>
      <c r="AE2396" t="s">
        <v>75</v>
      </c>
      <c r="AI2396" t="s">
        <v>89</v>
      </c>
      <c r="AJ2396" t="s">
        <v>56</v>
      </c>
      <c r="AK2396">
        <v>8929758003</v>
      </c>
      <c r="AO2396">
        <v>0</v>
      </c>
      <c r="AP2396">
        <v>0</v>
      </c>
      <c r="AQ2396">
        <v>30</v>
      </c>
      <c r="AZ2396">
        <v>29</v>
      </c>
      <c r="BA2396">
        <v>0.73</v>
      </c>
      <c r="BB2396">
        <v>29</v>
      </c>
      <c r="BC2396">
        <v>0.73</v>
      </c>
      <c r="BD2396" s="5">
        <v>30</v>
      </c>
      <c r="BE2396">
        <v>29</v>
      </c>
      <c r="BG2396">
        <f t="shared" si="265"/>
        <v>29</v>
      </c>
    </row>
    <row r="2397" spans="1:61" x14ac:dyDescent="0.25">
      <c r="A2397" t="s">
        <v>54</v>
      </c>
      <c r="B2397">
        <v>110027</v>
      </c>
      <c r="C2397" t="s">
        <v>55</v>
      </c>
      <c r="D2397" t="s">
        <v>56</v>
      </c>
      <c r="E2397" s="1">
        <v>45976</v>
      </c>
      <c r="F2397" t="s">
        <v>2793</v>
      </c>
      <c r="G2397" t="s">
        <v>67</v>
      </c>
      <c r="H2397" t="str">
        <f t="shared" si="259"/>
        <v>Direct Sale</v>
      </c>
      <c r="K2397" s="3">
        <v>45976.948611111111</v>
      </c>
      <c r="L2397">
        <f t="shared" si="260"/>
        <v>15</v>
      </c>
      <c r="M2397" t="str">
        <f t="shared" si="261"/>
        <v>Saturday</v>
      </c>
      <c r="N2397" s="1" t="str">
        <f t="shared" si="262"/>
        <v>November</v>
      </c>
      <c r="O2397" s="2">
        <v>0.94861111111111107</v>
      </c>
      <c r="P2397" s="2" t="str">
        <f t="shared" si="263"/>
        <v>Week 2</v>
      </c>
      <c r="Q2397" t="s">
        <v>59</v>
      </c>
      <c r="R2397" s="5">
        <v>118</v>
      </c>
      <c r="S2397" s="5">
        <v>-33.93</v>
      </c>
      <c r="T2397" s="5">
        <f t="shared" si="264"/>
        <v>28.754237288135592</v>
      </c>
      <c r="U2397" s="5">
        <v>84.07</v>
      </c>
      <c r="V2397" s="5">
        <v>0</v>
      </c>
      <c r="W2397" s="5">
        <v>4.2</v>
      </c>
      <c r="X2397" s="5">
        <v>-0.27</v>
      </c>
      <c r="Y2397" s="5">
        <v>88</v>
      </c>
      <c r="Z2397" s="5">
        <v>88</v>
      </c>
      <c r="AA2397" t="s">
        <v>466</v>
      </c>
      <c r="AB2397">
        <v>30.99</v>
      </c>
      <c r="AC2397">
        <v>4.28</v>
      </c>
      <c r="AD2397" t="s">
        <v>5778</v>
      </c>
      <c r="AE2397" t="s">
        <v>75</v>
      </c>
      <c r="AI2397" t="s">
        <v>478</v>
      </c>
      <c r="AJ2397" t="s">
        <v>479</v>
      </c>
      <c r="AK2397">
        <v>7838422700</v>
      </c>
      <c r="AO2397">
        <v>0</v>
      </c>
      <c r="AP2397">
        <v>0</v>
      </c>
      <c r="AQ2397">
        <v>80</v>
      </c>
      <c r="AR2397">
        <v>8</v>
      </c>
      <c r="AZ2397">
        <v>84.07</v>
      </c>
      <c r="BA2397">
        <v>2.1</v>
      </c>
      <c r="BB2397">
        <v>84.07</v>
      </c>
      <c r="BC2397">
        <v>2.1</v>
      </c>
      <c r="BD2397" s="5">
        <v>88</v>
      </c>
      <c r="BE2397">
        <v>84.07</v>
      </c>
      <c r="BG2397">
        <f t="shared" si="265"/>
        <v>84.07</v>
      </c>
    </row>
    <row r="2398" spans="1:61" x14ac:dyDescent="0.25">
      <c r="A2398" t="s">
        <v>54</v>
      </c>
      <c r="B2398">
        <v>110027</v>
      </c>
      <c r="C2398" t="s">
        <v>55</v>
      </c>
      <c r="D2398" t="s">
        <v>56</v>
      </c>
      <c r="E2398" s="1">
        <v>45976</v>
      </c>
      <c r="F2398" t="s">
        <v>2794</v>
      </c>
      <c r="G2398" t="s">
        <v>63</v>
      </c>
      <c r="H2398" t="str">
        <f t="shared" si="259"/>
        <v>Aggregator</v>
      </c>
      <c r="I2398">
        <v>222197000000000</v>
      </c>
      <c r="J2398">
        <v>29811</v>
      </c>
      <c r="K2398" s="3">
        <v>45976.950694444444</v>
      </c>
      <c r="L2398">
        <f t="shared" si="260"/>
        <v>15</v>
      </c>
      <c r="M2398" t="str">
        <f t="shared" si="261"/>
        <v>Saturday</v>
      </c>
      <c r="N2398" s="1" t="str">
        <f t="shared" si="262"/>
        <v>November</v>
      </c>
      <c r="O2398" s="2">
        <v>0.9506944444444444</v>
      </c>
      <c r="P2398" s="2" t="str">
        <f t="shared" si="263"/>
        <v>Week 2</v>
      </c>
      <c r="Q2398" t="s">
        <v>59</v>
      </c>
      <c r="R2398" s="5">
        <v>478</v>
      </c>
      <c r="S2398" s="5">
        <v>-205</v>
      </c>
      <c r="T2398" s="5">
        <f t="shared" si="264"/>
        <v>42.887029288702927</v>
      </c>
      <c r="U2398" s="5">
        <v>273</v>
      </c>
      <c r="V2398" s="5">
        <v>32</v>
      </c>
      <c r="W2398" s="5">
        <v>0</v>
      </c>
      <c r="X2398" s="5">
        <v>0</v>
      </c>
      <c r="Y2398" s="5">
        <v>305</v>
      </c>
      <c r="Z2398" s="5">
        <v>305</v>
      </c>
      <c r="AA2398" t="s">
        <v>64</v>
      </c>
      <c r="AB2398">
        <v>65.81</v>
      </c>
      <c r="AC2398">
        <v>1.96</v>
      </c>
      <c r="AD2398" t="s">
        <v>64</v>
      </c>
      <c r="AE2398" t="s">
        <v>56</v>
      </c>
      <c r="AF2398">
        <v>2509</v>
      </c>
      <c r="AG2398">
        <v>2509</v>
      </c>
      <c r="AO2398">
        <v>32</v>
      </c>
      <c r="AP2398">
        <v>0</v>
      </c>
      <c r="AW2398">
        <v>305</v>
      </c>
      <c r="BD2398" s="5">
        <v>305</v>
      </c>
      <c r="BE2398">
        <v>273</v>
      </c>
      <c r="BG2398">
        <f t="shared" si="265"/>
        <v>273</v>
      </c>
      <c r="BH2398">
        <v>32</v>
      </c>
    </row>
    <row r="2399" spans="1:61" x14ac:dyDescent="0.25">
      <c r="A2399" t="s">
        <v>54</v>
      </c>
      <c r="B2399">
        <v>110027</v>
      </c>
      <c r="C2399" t="s">
        <v>55</v>
      </c>
      <c r="D2399" t="s">
        <v>56</v>
      </c>
      <c r="E2399" s="1">
        <v>45976</v>
      </c>
      <c r="F2399" t="s">
        <v>2795</v>
      </c>
      <c r="G2399" t="s">
        <v>58</v>
      </c>
      <c r="H2399" t="str">
        <f t="shared" si="259"/>
        <v>Aggregator</v>
      </c>
      <c r="I2399">
        <v>7482451580</v>
      </c>
      <c r="J2399">
        <v>18528960</v>
      </c>
      <c r="K2399" s="3">
        <v>45976.95208333333</v>
      </c>
      <c r="L2399">
        <f t="shared" si="260"/>
        <v>15</v>
      </c>
      <c r="M2399" t="str">
        <f t="shared" si="261"/>
        <v>Saturday</v>
      </c>
      <c r="N2399" s="1" t="str">
        <f t="shared" si="262"/>
        <v>November</v>
      </c>
      <c r="O2399" s="2">
        <v>0.95208333333333328</v>
      </c>
      <c r="P2399" s="2" t="str">
        <f t="shared" si="263"/>
        <v>Week 2</v>
      </c>
      <c r="Q2399" t="s">
        <v>59</v>
      </c>
      <c r="R2399" s="5">
        <v>736.01</v>
      </c>
      <c r="S2399" s="5">
        <v>-274.51</v>
      </c>
      <c r="T2399" s="5">
        <f t="shared" si="264"/>
        <v>37.297047594462029</v>
      </c>
      <c r="U2399" s="5">
        <v>461.5</v>
      </c>
      <c r="V2399" s="5">
        <v>32</v>
      </c>
      <c r="W2399" s="5">
        <v>0</v>
      </c>
      <c r="X2399" s="5">
        <v>0</v>
      </c>
      <c r="Y2399" s="5">
        <v>493.5</v>
      </c>
      <c r="Z2399" s="5">
        <v>493.5</v>
      </c>
      <c r="AA2399" t="s">
        <v>60</v>
      </c>
      <c r="AB2399">
        <v>132.21</v>
      </c>
      <c r="AC2399">
        <v>14.87</v>
      </c>
      <c r="AD2399" t="s">
        <v>60</v>
      </c>
      <c r="AE2399" t="s">
        <v>56</v>
      </c>
      <c r="AF2399">
        <v>1580</v>
      </c>
      <c r="AG2399">
        <v>1580</v>
      </c>
      <c r="AO2399">
        <v>32</v>
      </c>
      <c r="AP2399">
        <v>0</v>
      </c>
      <c r="AX2399">
        <v>493.5</v>
      </c>
      <c r="BD2399" s="5">
        <v>493.5</v>
      </c>
      <c r="BE2399">
        <v>461.49</v>
      </c>
      <c r="BG2399">
        <f t="shared" si="265"/>
        <v>461.49</v>
      </c>
      <c r="BI2399">
        <v>32</v>
      </c>
    </row>
    <row r="2400" spans="1:61" x14ac:dyDescent="0.25">
      <c r="A2400" t="s">
        <v>54</v>
      </c>
      <c r="B2400">
        <v>110027</v>
      </c>
      <c r="C2400" t="s">
        <v>55</v>
      </c>
      <c r="D2400" t="s">
        <v>56</v>
      </c>
      <c r="E2400" s="1">
        <v>45976</v>
      </c>
      <c r="F2400" t="s">
        <v>2796</v>
      </c>
      <c r="G2400" t="s">
        <v>58</v>
      </c>
      <c r="H2400" t="str">
        <f t="shared" si="259"/>
        <v>Aggregator</v>
      </c>
      <c r="I2400">
        <v>7485667705</v>
      </c>
      <c r="J2400">
        <v>18528960</v>
      </c>
      <c r="K2400" s="3">
        <v>45976.956944444442</v>
      </c>
      <c r="L2400">
        <f t="shared" si="260"/>
        <v>15</v>
      </c>
      <c r="M2400" t="str">
        <f t="shared" si="261"/>
        <v>Saturday</v>
      </c>
      <c r="N2400" s="1" t="str">
        <f t="shared" si="262"/>
        <v>November</v>
      </c>
      <c r="O2400" s="2">
        <v>0.95694444444444449</v>
      </c>
      <c r="P2400" s="2" t="str">
        <f t="shared" si="263"/>
        <v>Week 2</v>
      </c>
      <c r="Q2400" t="s">
        <v>59</v>
      </c>
      <c r="R2400" s="5">
        <v>349</v>
      </c>
      <c r="S2400" s="5">
        <v>-174.5</v>
      </c>
      <c r="T2400" s="5">
        <f t="shared" si="264"/>
        <v>50</v>
      </c>
      <c r="U2400" s="5">
        <v>174.5</v>
      </c>
      <c r="V2400" s="5">
        <v>32</v>
      </c>
      <c r="W2400" s="5">
        <v>0</v>
      </c>
      <c r="X2400" s="5">
        <v>0</v>
      </c>
      <c r="Y2400" s="5">
        <v>206.5</v>
      </c>
      <c r="Z2400" s="5">
        <v>206.5</v>
      </c>
      <c r="AA2400" t="s">
        <v>60</v>
      </c>
      <c r="AB2400">
        <v>42.99</v>
      </c>
      <c r="AC2400">
        <v>0</v>
      </c>
      <c r="AD2400" t="s">
        <v>60</v>
      </c>
      <c r="AE2400" t="s">
        <v>56</v>
      </c>
      <c r="AF2400">
        <v>7705</v>
      </c>
      <c r="AG2400">
        <v>7705</v>
      </c>
      <c r="AO2400">
        <v>32</v>
      </c>
      <c r="AP2400">
        <v>0</v>
      </c>
      <c r="AX2400">
        <v>206.5</v>
      </c>
      <c r="BD2400" s="5">
        <v>206.5</v>
      </c>
      <c r="BE2400">
        <v>174.5</v>
      </c>
      <c r="BG2400">
        <f t="shared" si="265"/>
        <v>174.5</v>
      </c>
      <c r="BI2400">
        <v>32</v>
      </c>
    </row>
    <row r="2401" spans="1:61" x14ac:dyDescent="0.25">
      <c r="A2401" t="s">
        <v>54</v>
      </c>
      <c r="B2401">
        <v>110027</v>
      </c>
      <c r="C2401" t="s">
        <v>55</v>
      </c>
      <c r="D2401" t="s">
        <v>56</v>
      </c>
      <c r="E2401" s="1">
        <v>45976</v>
      </c>
      <c r="F2401" t="s">
        <v>2797</v>
      </c>
      <c r="G2401" t="s">
        <v>58</v>
      </c>
      <c r="H2401" t="str">
        <f t="shared" si="259"/>
        <v>Aggregator</v>
      </c>
      <c r="I2401">
        <v>7484190107</v>
      </c>
      <c r="J2401">
        <v>18528960</v>
      </c>
      <c r="K2401" s="3">
        <v>45976.967361111114</v>
      </c>
      <c r="L2401">
        <f t="shared" si="260"/>
        <v>15</v>
      </c>
      <c r="M2401" t="str">
        <f t="shared" si="261"/>
        <v>Saturday</v>
      </c>
      <c r="N2401" s="1" t="str">
        <f t="shared" si="262"/>
        <v>November</v>
      </c>
      <c r="O2401" s="2">
        <v>0.96736111111111112</v>
      </c>
      <c r="P2401" s="2" t="str">
        <f t="shared" si="263"/>
        <v>Week 2</v>
      </c>
      <c r="Q2401" t="s">
        <v>59</v>
      </c>
      <c r="R2401" s="5">
        <v>159</v>
      </c>
      <c r="S2401" s="5">
        <v>-79.5</v>
      </c>
      <c r="T2401" s="5">
        <f t="shared" si="264"/>
        <v>50</v>
      </c>
      <c r="U2401" s="5">
        <v>79.5</v>
      </c>
      <c r="V2401" s="5">
        <v>32</v>
      </c>
      <c r="W2401" s="5">
        <v>0</v>
      </c>
      <c r="X2401" s="5">
        <v>0</v>
      </c>
      <c r="Y2401" s="5">
        <v>111.5</v>
      </c>
      <c r="Z2401" s="5">
        <v>111.5</v>
      </c>
      <c r="AA2401" t="s">
        <v>60</v>
      </c>
      <c r="AB2401">
        <v>24.55</v>
      </c>
      <c r="AC2401">
        <v>2.82</v>
      </c>
      <c r="AD2401" t="s">
        <v>60</v>
      </c>
      <c r="AE2401" t="s">
        <v>56</v>
      </c>
      <c r="AF2401">
        <v>107</v>
      </c>
      <c r="AG2401">
        <v>107</v>
      </c>
      <c r="AO2401">
        <v>32</v>
      </c>
      <c r="AP2401">
        <v>0</v>
      </c>
      <c r="AX2401">
        <v>111.5</v>
      </c>
      <c r="BD2401" s="5">
        <v>111.5</v>
      </c>
      <c r="BE2401">
        <v>79.5</v>
      </c>
      <c r="BG2401">
        <f t="shared" si="265"/>
        <v>79.5</v>
      </c>
      <c r="BI2401">
        <v>32</v>
      </c>
    </row>
    <row r="2402" spans="1:61" x14ac:dyDescent="0.25">
      <c r="A2402" t="s">
        <v>54</v>
      </c>
      <c r="B2402">
        <v>110027</v>
      </c>
      <c r="C2402" t="s">
        <v>55</v>
      </c>
      <c r="D2402" t="s">
        <v>56</v>
      </c>
      <c r="E2402" s="1">
        <v>45976</v>
      </c>
      <c r="F2402" t="s">
        <v>2798</v>
      </c>
      <c r="G2402" t="s">
        <v>67</v>
      </c>
      <c r="H2402" t="str">
        <f t="shared" si="259"/>
        <v>Direct Sale</v>
      </c>
      <c r="K2402" s="3">
        <v>45976.97152777778</v>
      </c>
      <c r="L2402">
        <f t="shared" si="260"/>
        <v>15</v>
      </c>
      <c r="M2402" t="str">
        <f t="shared" si="261"/>
        <v>Saturday</v>
      </c>
      <c r="N2402" s="1" t="str">
        <f t="shared" si="262"/>
        <v>November</v>
      </c>
      <c r="O2402" s="2">
        <v>0.97152777777777777</v>
      </c>
      <c r="P2402" s="2" t="str">
        <f t="shared" si="263"/>
        <v>Week 2</v>
      </c>
      <c r="Q2402" t="s">
        <v>59</v>
      </c>
      <c r="R2402" s="5">
        <v>528</v>
      </c>
      <c r="S2402" s="5">
        <v>0</v>
      </c>
      <c r="T2402" s="5">
        <f t="shared" si="264"/>
        <v>0</v>
      </c>
      <c r="U2402" s="5">
        <v>528</v>
      </c>
      <c r="V2402" s="5">
        <v>0</v>
      </c>
      <c r="W2402" s="5">
        <v>26.4</v>
      </c>
      <c r="X2402" s="5">
        <v>-0.4</v>
      </c>
      <c r="Y2402" s="5">
        <v>554</v>
      </c>
      <c r="Z2402" s="5">
        <v>554</v>
      </c>
      <c r="AA2402" t="s">
        <v>68</v>
      </c>
      <c r="AB2402">
        <v>130.22</v>
      </c>
      <c r="AC2402">
        <v>5.12</v>
      </c>
      <c r="AD2402" t="s">
        <v>5778</v>
      </c>
      <c r="AE2402" t="s">
        <v>75</v>
      </c>
      <c r="AI2402" t="s">
        <v>89</v>
      </c>
      <c r="AJ2402" t="s">
        <v>56</v>
      </c>
      <c r="AK2402">
        <v>8929758003</v>
      </c>
      <c r="AO2402">
        <v>0</v>
      </c>
      <c r="AP2402">
        <v>0</v>
      </c>
      <c r="AR2402">
        <v>554</v>
      </c>
      <c r="AZ2402">
        <v>528</v>
      </c>
      <c r="BA2402">
        <v>13.2</v>
      </c>
      <c r="BB2402">
        <v>528</v>
      </c>
      <c r="BC2402">
        <v>13.2</v>
      </c>
      <c r="BD2402" s="5">
        <v>554</v>
      </c>
      <c r="BE2402">
        <v>528</v>
      </c>
      <c r="BG2402">
        <f t="shared" si="265"/>
        <v>528</v>
      </c>
    </row>
    <row r="2403" spans="1:61" x14ac:dyDescent="0.25">
      <c r="A2403" t="s">
        <v>54</v>
      </c>
      <c r="B2403">
        <v>110027</v>
      </c>
      <c r="C2403" t="s">
        <v>55</v>
      </c>
      <c r="D2403" t="s">
        <v>56</v>
      </c>
      <c r="E2403" s="1">
        <v>45976</v>
      </c>
      <c r="F2403" t="s">
        <v>2799</v>
      </c>
      <c r="G2403" t="s">
        <v>63</v>
      </c>
      <c r="H2403" t="str">
        <f t="shared" si="259"/>
        <v>Aggregator</v>
      </c>
      <c r="I2403">
        <v>222199000000000</v>
      </c>
      <c r="J2403">
        <v>29811</v>
      </c>
      <c r="K2403" s="3">
        <v>45976.977777777778</v>
      </c>
      <c r="L2403">
        <f t="shared" si="260"/>
        <v>15</v>
      </c>
      <c r="M2403" t="str">
        <f t="shared" si="261"/>
        <v>Saturday</v>
      </c>
      <c r="N2403" s="1" t="str">
        <f t="shared" si="262"/>
        <v>November</v>
      </c>
      <c r="O2403" s="2">
        <v>0.97777777777777775</v>
      </c>
      <c r="P2403" s="2" t="str">
        <f t="shared" si="263"/>
        <v>Week 2</v>
      </c>
      <c r="Q2403" t="s">
        <v>59</v>
      </c>
      <c r="R2403" s="5">
        <v>995</v>
      </c>
      <c r="S2403" s="5">
        <v>-199.99</v>
      </c>
      <c r="T2403" s="5">
        <f t="shared" si="264"/>
        <v>20.099497487437187</v>
      </c>
      <c r="U2403" s="5">
        <v>795.01</v>
      </c>
      <c r="V2403" s="5">
        <v>32</v>
      </c>
      <c r="W2403" s="5">
        <v>0</v>
      </c>
      <c r="X2403" s="5">
        <v>-0.01</v>
      </c>
      <c r="Y2403" s="5">
        <v>827</v>
      </c>
      <c r="Z2403" s="5">
        <v>827</v>
      </c>
      <c r="AA2403" t="s">
        <v>64</v>
      </c>
      <c r="AB2403">
        <v>186.96</v>
      </c>
      <c r="AC2403">
        <v>20.77</v>
      </c>
      <c r="AD2403" t="s">
        <v>64</v>
      </c>
      <c r="AE2403" t="s">
        <v>56</v>
      </c>
      <c r="AF2403">
        <v>5026</v>
      </c>
      <c r="AG2403">
        <v>5026</v>
      </c>
      <c r="AO2403">
        <v>32</v>
      </c>
      <c r="AP2403">
        <v>0</v>
      </c>
      <c r="AW2403">
        <v>827</v>
      </c>
      <c r="BD2403" s="5">
        <v>827</v>
      </c>
      <c r="BE2403">
        <v>795.01</v>
      </c>
      <c r="BG2403">
        <f t="shared" si="265"/>
        <v>795.01</v>
      </c>
      <c r="BH2403">
        <v>32</v>
      </c>
    </row>
    <row r="2404" spans="1:61" x14ac:dyDescent="0.25">
      <c r="A2404" t="s">
        <v>54</v>
      </c>
      <c r="B2404">
        <v>110027</v>
      </c>
      <c r="C2404" t="s">
        <v>55</v>
      </c>
      <c r="D2404" t="s">
        <v>56</v>
      </c>
      <c r="E2404" s="1">
        <v>45976</v>
      </c>
      <c r="F2404" t="s">
        <v>2800</v>
      </c>
      <c r="G2404" t="s">
        <v>63</v>
      </c>
      <c r="H2404" t="str">
        <f t="shared" si="259"/>
        <v>Aggregator</v>
      </c>
      <c r="I2404">
        <v>222199000000000</v>
      </c>
      <c r="J2404">
        <v>29811</v>
      </c>
      <c r="K2404" s="3">
        <v>45976.980555555558</v>
      </c>
      <c r="L2404">
        <f t="shared" si="260"/>
        <v>15</v>
      </c>
      <c r="M2404" t="str">
        <f t="shared" si="261"/>
        <v>Saturday</v>
      </c>
      <c r="N2404" s="1" t="str">
        <f t="shared" si="262"/>
        <v>November</v>
      </c>
      <c r="O2404" s="2">
        <v>0.98055555555555551</v>
      </c>
      <c r="P2404" s="2" t="str">
        <f t="shared" si="263"/>
        <v>Week 2</v>
      </c>
      <c r="Q2404" t="s">
        <v>59</v>
      </c>
      <c r="R2404" s="5">
        <v>526</v>
      </c>
      <c r="S2404" s="5">
        <v>-93.73</v>
      </c>
      <c r="T2404" s="5">
        <f t="shared" si="264"/>
        <v>17.819391634980988</v>
      </c>
      <c r="U2404" s="5">
        <v>432.27</v>
      </c>
      <c r="V2404" s="5">
        <v>32</v>
      </c>
      <c r="W2404" s="5">
        <v>0</v>
      </c>
      <c r="X2404" s="5">
        <v>-0.27</v>
      </c>
      <c r="Y2404" s="5">
        <v>464</v>
      </c>
      <c r="Z2404" s="5">
        <v>464</v>
      </c>
      <c r="AA2404" t="s">
        <v>64</v>
      </c>
      <c r="AB2404">
        <v>98.13</v>
      </c>
      <c r="AC2404">
        <v>14.46</v>
      </c>
      <c r="AD2404" t="s">
        <v>64</v>
      </c>
      <c r="AE2404" t="s">
        <v>56</v>
      </c>
      <c r="AF2404">
        <v>8235</v>
      </c>
      <c r="AG2404">
        <v>8235</v>
      </c>
      <c r="AO2404">
        <v>32</v>
      </c>
      <c r="AP2404">
        <v>0</v>
      </c>
      <c r="AW2404">
        <v>464</v>
      </c>
      <c r="BD2404" s="5">
        <v>464</v>
      </c>
      <c r="BE2404">
        <v>432.27</v>
      </c>
      <c r="BG2404">
        <f t="shared" si="265"/>
        <v>432.27</v>
      </c>
      <c r="BH2404">
        <v>32</v>
      </c>
    </row>
    <row r="2405" spans="1:61" x14ac:dyDescent="0.25">
      <c r="A2405" t="s">
        <v>54</v>
      </c>
      <c r="B2405">
        <v>110027</v>
      </c>
      <c r="C2405" t="s">
        <v>55</v>
      </c>
      <c r="D2405" t="s">
        <v>56</v>
      </c>
      <c r="E2405" s="1">
        <v>45976</v>
      </c>
      <c r="F2405" t="s">
        <v>2801</v>
      </c>
      <c r="G2405" t="s">
        <v>67</v>
      </c>
      <c r="H2405" t="str">
        <f t="shared" si="259"/>
        <v>Direct Sale</v>
      </c>
      <c r="K2405" s="3">
        <v>45976.980555555558</v>
      </c>
      <c r="L2405">
        <f t="shared" si="260"/>
        <v>15</v>
      </c>
      <c r="M2405" t="str">
        <f t="shared" si="261"/>
        <v>Saturday</v>
      </c>
      <c r="N2405" s="1" t="str">
        <f t="shared" si="262"/>
        <v>November</v>
      </c>
      <c r="O2405" s="2">
        <v>0.98055555555555551</v>
      </c>
      <c r="P2405" s="2" t="str">
        <f t="shared" si="263"/>
        <v>Week 2</v>
      </c>
      <c r="Q2405" t="s">
        <v>59</v>
      </c>
      <c r="R2405" s="5">
        <v>349</v>
      </c>
      <c r="S2405" s="5">
        <v>0</v>
      </c>
      <c r="T2405" s="5">
        <f t="shared" si="264"/>
        <v>0</v>
      </c>
      <c r="U2405" s="5">
        <v>349</v>
      </c>
      <c r="V2405" s="5">
        <v>0</v>
      </c>
      <c r="W2405" s="5">
        <v>17.46</v>
      </c>
      <c r="X2405" s="5">
        <v>-0.46</v>
      </c>
      <c r="Y2405" s="5">
        <v>366</v>
      </c>
      <c r="Z2405" s="5">
        <v>366</v>
      </c>
      <c r="AA2405" t="s">
        <v>73</v>
      </c>
      <c r="AB2405">
        <v>82.35</v>
      </c>
      <c r="AC2405">
        <v>10.46</v>
      </c>
      <c r="AD2405" t="s">
        <v>5778</v>
      </c>
      <c r="AE2405" t="s">
        <v>75</v>
      </c>
      <c r="AI2405" t="s">
        <v>730</v>
      </c>
      <c r="AJ2405" t="s">
        <v>731</v>
      </c>
      <c r="AK2405">
        <v>9999777722</v>
      </c>
      <c r="AO2405">
        <v>0</v>
      </c>
      <c r="AP2405">
        <v>0</v>
      </c>
      <c r="AQ2405">
        <v>366</v>
      </c>
      <c r="AZ2405">
        <v>349</v>
      </c>
      <c r="BA2405">
        <v>8.73</v>
      </c>
      <c r="BB2405">
        <v>349</v>
      </c>
      <c r="BC2405">
        <v>8.73</v>
      </c>
      <c r="BD2405" s="5">
        <v>366</v>
      </c>
      <c r="BE2405">
        <v>349</v>
      </c>
      <c r="BG2405">
        <f t="shared" si="265"/>
        <v>349</v>
      </c>
    </row>
    <row r="2406" spans="1:61" x14ac:dyDescent="0.25">
      <c r="A2406" t="s">
        <v>54</v>
      </c>
      <c r="B2406">
        <v>110027</v>
      </c>
      <c r="C2406" t="s">
        <v>55</v>
      </c>
      <c r="D2406" t="s">
        <v>56</v>
      </c>
      <c r="E2406" s="1">
        <v>45976</v>
      </c>
      <c r="F2406" t="s">
        <v>2802</v>
      </c>
      <c r="G2406" t="s">
        <v>67</v>
      </c>
      <c r="H2406" t="str">
        <f t="shared" si="259"/>
        <v>Direct Sale</v>
      </c>
      <c r="K2406" s="3">
        <v>45976.986805555556</v>
      </c>
      <c r="L2406">
        <f t="shared" si="260"/>
        <v>15</v>
      </c>
      <c r="M2406" t="str">
        <f t="shared" si="261"/>
        <v>Saturday</v>
      </c>
      <c r="N2406" s="1" t="str">
        <f t="shared" si="262"/>
        <v>November</v>
      </c>
      <c r="O2406" s="2">
        <v>0.9868055555555556</v>
      </c>
      <c r="P2406" s="2" t="str">
        <f t="shared" si="263"/>
        <v>Week 2</v>
      </c>
      <c r="Q2406" t="s">
        <v>59</v>
      </c>
      <c r="R2406" s="5">
        <v>156</v>
      </c>
      <c r="S2406" s="5">
        <v>0</v>
      </c>
      <c r="T2406" s="5">
        <f t="shared" si="264"/>
        <v>0</v>
      </c>
      <c r="U2406" s="5">
        <v>156</v>
      </c>
      <c r="V2406" s="5">
        <v>0</v>
      </c>
      <c r="W2406" s="5">
        <v>7.8</v>
      </c>
      <c r="X2406" s="5">
        <v>0.2</v>
      </c>
      <c r="Y2406" s="5">
        <v>164</v>
      </c>
      <c r="Z2406" s="5">
        <v>164</v>
      </c>
      <c r="AA2406" t="s">
        <v>73</v>
      </c>
      <c r="AB2406">
        <v>40.69</v>
      </c>
      <c r="AC2406">
        <v>4.28</v>
      </c>
      <c r="AD2406" t="s">
        <v>5778</v>
      </c>
      <c r="AE2406" t="s">
        <v>75</v>
      </c>
      <c r="AI2406" t="s">
        <v>2803</v>
      </c>
      <c r="AJ2406" t="s">
        <v>320</v>
      </c>
      <c r="AK2406">
        <v>9810959941</v>
      </c>
      <c r="AO2406">
        <v>0</v>
      </c>
      <c r="AP2406">
        <v>0</v>
      </c>
      <c r="AQ2406">
        <v>164</v>
      </c>
      <c r="AZ2406">
        <v>156</v>
      </c>
      <c r="BA2406">
        <v>3.9</v>
      </c>
      <c r="BB2406">
        <v>156</v>
      </c>
      <c r="BC2406">
        <v>3.9</v>
      </c>
      <c r="BD2406" s="5">
        <v>164</v>
      </c>
      <c r="BE2406">
        <v>156</v>
      </c>
      <c r="BG2406">
        <f t="shared" si="265"/>
        <v>156</v>
      </c>
    </row>
    <row r="2407" spans="1:61" x14ac:dyDescent="0.25">
      <c r="A2407" t="s">
        <v>54</v>
      </c>
      <c r="B2407">
        <v>110027</v>
      </c>
      <c r="C2407" t="s">
        <v>55</v>
      </c>
      <c r="D2407" t="s">
        <v>56</v>
      </c>
      <c r="E2407" s="1">
        <v>45976</v>
      </c>
      <c r="F2407" t="s">
        <v>2804</v>
      </c>
      <c r="G2407" t="s">
        <v>67</v>
      </c>
      <c r="H2407" t="str">
        <f t="shared" si="259"/>
        <v>Direct Sale</v>
      </c>
      <c r="K2407" s="3">
        <v>45976.986805555556</v>
      </c>
      <c r="L2407">
        <f t="shared" si="260"/>
        <v>15</v>
      </c>
      <c r="M2407" t="str">
        <f t="shared" si="261"/>
        <v>Saturday</v>
      </c>
      <c r="N2407" s="1" t="str">
        <f t="shared" si="262"/>
        <v>November</v>
      </c>
      <c r="O2407" s="2">
        <v>0.9868055555555556</v>
      </c>
      <c r="P2407" s="2" t="str">
        <f t="shared" si="263"/>
        <v>Week 2</v>
      </c>
      <c r="Q2407" t="s">
        <v>59</v>
      </c>
      <c r="R2407" s="5">
        <v>278</v>
      </c>
      <c r="S2407" s="5">
        <v>0</v>
      </c>
      <c r="T2407" s="5">
        <f t="shared" si="264"/>
        <v>0</v>
      </c>
      <c r="U2407" s="5">
        <v>278</v>
      </c>
      <c r="V2407" s="5">
        <v>0</v>
      </c>
      <c r="W2407" s="5">
        <v>13.9</v>
      </c>
      <c r="X2407" s="5">
        <v>0.1</v>
      </c>
      <c r="Y2407" s="5">
        <v>292</v>
      </c>
      <c r="Z2407" s="5">
        <v>292</v>
      </c>
      <c r="AA2407" t="s">
        <v>73</v>
      </c>
      <c r="AB2407">
        <v>73.88</v>
      </c>
      <c r="AC2407">
        <v>4.84</v>
      </c>
      <c r="AD2407" t="s">
        <v>5778</v>
      </c>
      <c r="AE2407" t="s">
        <v>75</v>
      </c>
      <c r="AI2407" t="s">
        <v>2805</v>
      </c>
      <c r="AJ2407" t="s">
        <v>92</v>
      </c>
      <c r="AK2407">
        <v>9818617535</v>
      </c>
      <c r="AO2407">
        <v>0</v>
      </c>
      <c r="AP2407">
        <v>0</v>
      </c>
      <c r="AQ2407">
        <v>292</v>
      </c>
      <c r="AZ2407">
        <v>278</v>
      </c>
      <c r="BA2407">
        <v>6.95</v>
      </c>
      <c r="BB2407">
        <v>278</v>
      </c>
      <c r="BC2407">
        <v>6.95</v>
      </c>
      <c r="BD2407" s="5">
        <v>292</v>
      </c>
      <c r="BE2407">
        <v>278</v>
      </c>
      <c r="BG2407">
        <f t="shared" si="265"/>
        <v>278</v>
      </c>
    </row>
    <row r="2408" spans="1:61" x14ac:dyDescent="0.25">
      <c r="A2408" t="s">
        <v>54</v>
      </c>
      <c r="B2408">
        <v>110027</v>
      </c>
      <c r="C2408" t="s">
        <v>55</v>
      </c>
      <c r="D2408" t="s">
        <v>56</v>
      </c>
      <c r="E2408" s="1">
        <v>45976</v>
      </c>
      <c r="F2408" t="s">
        <v>2806</v>
      </c>
      <c r="G2408" t="s">
        <v>67</v>
      </c>
      <c r="H2408" t="str">
        <f t="shared" si="259"/>
        <v>Direct Sale</v>
      </c>
      <c r="K2408" s="3">
        <v>45976.988888888889</v>
      </c>
      <c r="L2408">
        <f t="shared" si="260"/>
        <v>15</v>
      </c>
      <c r="M2408" t="str">
        <f t="shared" si="261"/>
        <v>Saturday</v>
      </c>
      <c r="N2408" s="1" t="str">
        <f t="shared" si="262"/>
        <v>November</v>
      </c>
      <c r="O2408" s="2">
        <v>0.98888888888888893</v>
      </c>
      <c r="P2408" s="2" t="str">
        <f t="shared" si="263"/>
        <v>Week 2</v>
      </c>
      <c r="Q2408" t="s">
        <v>59</v>
      </c>
      <c r="R2408" s="5">
        <v>338</v>
      </c>
      <c r="S2408" s="5">
        <v>0</v>
      </c>
      <c r="T2408" s="5">
        <f t="shared" si="264"/>
        <v>0</v>
      </c>
      <c r="U2408" s="5">
        <v>338</v>
      </c>
      <c r="V2408" s="5">
        <v>0</v>
      </c>
      <c r="W2408" s="5">
        <v>16.899999999999999</v>
      </c>
      <c r="X2408" s="5">
        <v>0.1</v>
      </c>
      <c r="Y2408" s="5">
        <v>355</v>
      </c>
      <c r="Z2408" s="5">
        <v>355</v>
      </c>
      <c r="AA2408" t="s">
        <v>73</v>
      </c>
      <c r="AB2408">
        <v>77.3</v>
      </c>
      <c r="AC2408">
        <v>4.5599999999999996</v>
      </c>
      <c r="AD2408" t="s">
        <v>5778</v>
      </c>
      <c r="AE2408" t="s">
        <v>75</v>
      </c>
      <c r="AI2408" t="s">
        <v>730</v>
      </c>
      <c r="AJ2408" t="s">
        <v>731</v>
      </c>
      <c r="AK2408">
        <v>9999777722</v>
      </c>
      <c r="AO2408">
        <v>0</v>
      </c>
      <c r="AP2408">
        <v>0</v>
      </c>
      <c r="AQ2408">
        <v>355</v>
      </c>
      <c r="AZ2408">
        <v>338</v>
      </c>
      <c r="BA2408">
        <v>8.4499999999999993</v>
      </c>
      <c r="BB2408">
        <v>338</v>
      </c>
      <c r="BC2408">
        <v>8.4499999999999993</v>
      </c>
      <c r="BD2408" s="5">
        <v>355</v>
      </c>
      <c r="BE2408">
        <v>338</v>
      </c>
      <c r="BG2408">
        <f t="shared" si="265"/>
        <v>338</v>
      </c>
    </row>
    <row r="2409" spans="1:61" x14ac:dyDescent="0.25">
      <c r="A2409" t="s">
        <v>54</v>
      </c>
      <c r="B2409">
        <v>110027</v>
      </c>
      <c r="C2409" t="s">
        <v>55</v>
      </c>
      <c r="D2409" t="s">
        <v>56</v>
      </c>
      <c r="E2409" s="1">
        <v>45976</v>
      </c>
      <c r="F2409" t="s">
        <v>2807</v>
      </c>
      <c r="G2409" t="s">
        <v>67</v>
      </c>
      <c r="H2409" t="str">
        <f t="shared" si="259"/>
        <v>Direct Sale</v>
      </c>
      <c r="K2409" s="3">
        <v>45976.990277777775</v>
      </c>
      <c r="L2409">
        <f t="shared" si="260"/>
        <v>15</v>
      </c>
      <c r="M2409" t="str">
        <f t="shared" si="261"/>
        <v>Saturday</v>
      </c>
      <c r="N2409" s="1" t="str">
        <f t="shared" si="262"/>
        <v>November</v>
      </c>
      <c r="O2409" s="2">
        <v>0.99027777777777781</v>
      </c>
      <c r="P2409" s="2" t="str">
        <f t="shared" si="263"/>
        <v>Week 2</v>
      </c>
      <c r="Q2409" t="s">
        <v>59</v>
      </c>
      <c r="R2409" s="5">
        <v>248</v>
      </c>
      <c r="S2409" s="5">
        <v>0</v>
      </c>
      <c r="T2409" s="5">
        <f t="shared" si="264"/>
        <v>0</v>
      </c>
      <c r="U2409" s="5">
        <v>248</v>
      </c>
      <c r="V2409" s="5">
        <v>0</v>
      </c>
      <c r="W2409" s="5">
        <v>12.4</v>
      </c>
      <c r="X2409" s="5">
        <v>-0.4</v>
      </c>
      <c r="Y2409" s="5">
        <v>260</v>
      </c>
      <c r="Z2409" s="5">
        <v>260</v>
      </c>
      <c r="AA2409" t="s">
        <v>68</v>
      </c>
      <c r="AB2409">
        <v>49.65</v>
      </c>
      <c r="AC2409">
        <v>4.0999999999999996</v>
      </c>
      <c r="AD2409" t="s">
        <v>5778</v>
      </c>
      <c r="AE2409" t="s">
        <v>75</v>
      </c>
      <c r="AI2409" t="s">
        <v>89</v>
      </c>
      <c r="AJ2409" t="s">
        <v>56</v>
      </c>
      <c r="AK2409">
        <v>8929758003</v>
      </c>
      <c r="AO2409">
        <v>0</v>
      </c>
      <c r="AP2409">
        <v>0</v>
      </c>
      <c r="AR2409">
        <v>260</v>
      </c>
      <c r="AZ2409">
        <v>248</v>
      </c>
      <c r="BA2409">
        <v>6.2</v>
      </c>
      <c r="BB2409">
        <v>248</v>
      </c>
      <c r="BC2409">
        <v>6.2</v>
      </c>
      <c r="BD2409" s="5">
        <v>260</v>
      </c>
      <c r="BE2409">
        <v>248</v>
      </c>
      <c r="BG2409">
        <f t="shared" si="265"/>
        <v>248</v>
      </c>
    </row>
    <row r="2410" spans="1:61" x14ac:dyDescent="0.25">
      <c r="A2410" t="s">
        <v>54</v>
      </c>
      <c r="B2410">
        <v>110027</v>
      </c>
      <c r="C2410" t="s">
        <v>55</v>
      </c>
      <c r="D2410" t="s">
        <v>56</v>
      </c>
      <c r="E2410" s="1">
        <v>45976</v>
      </c>
      <c r="F2410" t="s">
        <v>2808</v>
      </c>
      <c r="G2410" t="s">
        <v>67</v>
      </c>
      <c r="H2410" t="str">
        <f t="shared" si="259"/>
        <v>Direct Sale</v>
      </c>
      <c r="K2410" s="3">
        <v>45976.992361111108</v>
      </c>
      <c r="L2410">
        <f t="shared" si="260"/>
        <v>15</v>
      </c>
      <c r="M2410" t="str">
        <f t="shared" si="261"/>
        <v>Saturday</v>
      </c>
      <c r="N2410" s="1" t="str">
        <f t="shared" si="262"/>
        <v>November</v>
      </c>
      <c r="O2410" s="2">
        <v>0.99236111111111114</v>
      </c>
      <c r="P2410" s="2" t="str">
        <f t="shared" si="263"/>
        <v>Week 2</v>
      </c>
      <c r="Q2410" t="s">
        <v>59</v>
      </c>
      <c r="R2410" s="5">
        <v>418</v>
      </c>
      <c r="S2410" s="5">
        <v>0</v>
      </c>
      <c r="T2410" s="5">
        <f t="shared" si="264"/>
        <v>0</v>
      </c>
      <c r="U2410" s="5">
        <v>418</v>
      </c>
      <c r="V2410" s="5">
        <v>0</v>
      </c>
      <c r="W2410" s="5">
        <v>20.9</v>
      </c>
      <c r="X2410" s="5">
        <v>0.1</v>
      </c>
      <c r="Y2410" s="5">
        <v>439</v>
      </c>
      <c r="Z2410" s="5">
        <v>439</v>
      </c>
      <c r="AA2410" t="s">
        <v>68</v>
      </c>
      <c r="AB2410">
        <v>110.9</v>
      </c>
      <c r="AC2410">
        <v>5.12</v>
      </c>
      <c r="AD2410" t="s">
        <v>5778</v>
      </c>
      <c r="AE2410" t="s">
        <v>75</v>
      </c>
      <c r="AI2410" t="s">
        <v>730</v>
      </c>
      <c r="AJ2410" t="s">
        <v>731</v>
      </c>
      <c r="AK2410">
        <v>9999777722</v>
      </c>
      <c r="AO2410">
        <v>0</v>
      </c>
      <c r="AP2410">
        <v>0</v>
      </c>
      <c r="AR2410">
        <v>439</v>
      </c>
      <c r="AZ2410">
        <v>418</v>
      </c>
      <c r="BA2410">
        <v>10.45</v>
      </c>
      <c r="BB2410">
        <v>418</v>
      </c>
      <c r="BC2410">
        <v>10.45</v>
      </c>
      <c r="BD2410" s="5">
        <v>439</v>
      </c>
      <c r="BE2410">
        <v>418</v>
      </c>
      <c r="BG2410">
        <f t="shared" si="265"/>
        <v>418</v>
      </c>
    </row>
    <row r="2411" spans="1:61" x14ac:dyDescent="0.25">
      <c r="A2411" t="s">
        <v>54</v>
      </c>
      <c r="B2411">
        <v>110027</v>
      </c>
      <c r="C2411" t="s">
        <v>55</v>
      </c>
      <c r="D2411" t="s">
        <v>56</v>
      </c>
      <c r="E2411" s="1">
        <v>45976</v>
      </c>
      <c r="F2411" t="s">
        <v>2809</v>
      </c>
      <c r="G2411" t="s">
        <v>67</v>
      </c>
      <c r="H2411" t="str">
        <f t="shared" si="259"/>
        <v>Direct Sale</v>
      </c>
      <c r="K2411" s="3">
        <v>45976.996527777781</v>
      </c>
      <c r="L2411">
        <f t="shared" si="260"/>
        <v>15</v>
      </c>
      <c r="M2411" t="str">
        <f t="shared" si="261"/>
        <v>Saturday</v>
      </c>
      <c r="N2411" s="1" t="str">
        <f t="shared" si="262"/>
        <v>November</v>
      </c>
      <c r="O2411" s="2">
        <v>0.99652777777777779</v>
      </c>
      <c r="P2411" s="2" t="str">
        <f t="shared" si="263"/>
        <v>Week 2</v>
      </c>
      <c r="Q2411" t="s">
        <v>59</v>
      </c>
      <c r="R2411" s="5">
        <v>109</v>
      </c>
      <c r="S2411" s="5">
        <v>0</v>
      </c>
      <c r="T2411" s="5">
        <f t="shared" si="264"/>
        <v>0</v>
      </c>
      <c r="U2411" s="5">
        <v>109</v>
      </c>
      <c r="V2411" s="5">
        <v>0</v>
      </c>
      <c r="W2411" s="5">
        <v>5.46</v>
      </c>
      <c r="X2411" s="5">
        <v>-0.46</v>
      </c>
      <c r="Y2411" s="5">
        <v>114</v>
      </c>
      <c r="Z2411" s="5">
        <v>114</v>
      </c>
      <c r="AA2411" t="s">
        <v>73</v>
      </c>
      <c r="AB2411">
        <v>24.63</v>
      </c>
      <c r="AC2411">
        <v>1.96</v>
      </c>
      <c r="AD2411" t="s">
        <v>5778</v>
      </c>
      <c r="AE2411" t="s">
        <v>75</v>
      </c>
      <c r="AI2411" t="s">
        <v>89</v>
      </c>
      <c r="AJ2411" t="s">
        <v>56</v>
      </c>
      <c r="AK2411">
        <v>8929758003</v>
      </c>
      <c r="AO2411">
        <v>0</v>
      </c>
      <c r="AP2411">
        <v>0</v>
      </c>
      <c r="AQ2411">
        <v>114</v>
      </c>
      <c r="AZ2411">
        <v>109</v>
      </c>
      <c r="BA2411">
        <v>2.73</v>
      </c>
      <c r="BB2411">
        <v>109</v>
      </c>
      <c r="BC2411">
        <v>2.73</v>
      </c>
      <c r="BD2411" s="5">
        <v>114</v>
      </c>
      <c r="BE2411">
        <v>109</v>
      </c>
      <c r="BG2411">
        <f t="shared" si="265"/>
        <v>109</v>
      </c>
    </row>
    <row r="2412" spans="1:61" x14ac:dyDescent="0.25">
      <c r="A2412" t="s">
        <v>54</v>
      </c>
      <c r="B2412">
        <v>110027</v>
      </c>
      <c r="C2412" t="s">
        <v>55</v>
      </c>
      <c r="D2412" t="s">
        <v>56</v>
      </c>
      <c r="E2412" s="1">
        <v>45976</v>
      </c>
      <c r="F2412" t="s">
        <v>2810</v>
      </c>
      <c r="G2412" t="s">
        <v>63</v>
      </c>
      <c r="H2412" t="str">
        <f t="shared" si="259"/>
        <v>Aggregator</v>
      </c>
      <c r="I2412">
        <v>222201000000000</v>
      </c>
      <c r="J2412">
        <v>29811</v>
      </c>
      <c r="K2412" s="3">
        <v>45977.000694444447</v>
      </c>
      <c r="L2412">
        <f t="shared" si="260"/>
        <v>16</v>
      </c>
      <c r="M2412" t="str">
        <f t="shared" si="261"/>
        <v>Sunday</v>
      </c>
      <c r="N2412" s="1" t="str">
        <f t="shared" si="262"/>
        <v>November</v>
      </c>
      <c r="O2412" s="2">
        <v>6.9444444444444447E-4</v>
      </c>
      <c r="P2412" s="2" t="str">
        <f t="shared" si="263"/>
        <v>Week 3</v>
      </c>
      <c r="Q2412" t="s">
        <v>59</v>
      </c>
      <c r="R2412" s="5">
        <v>768.94</v>
      </c>
      <c r="S2412" s="5">
        <v>-268.75</v>
      </c>
      <c r="T2412" s="5">
        <f t="shared" si="264"/>
        <v>34.950711368897444</v>
      </c>
      <c r="U2412" s="5">
        <v>500.19</v>
      </c>
      <c r="V2412" s="5">
        <v>32</v>
      </c>
      <c r="W2412" s="5">
        <v>0</v>
      </c>
      <c r="X2412" s="5">
        <v>-0.19</v>
      </c>
      <c r="Y2412" s="5">
        <v>532</v>
      </c>
      <c r="Z2412" s="5">
        <v>532</v>
      </c>
      <c r="AA2412" t="s">
        <v>64</v>
      </c>
      <c r="AB2412">
        <v>158.02000000000001</v>
      </c>
      <c r="AC2412">
        <v>10.9</v>
      </c>
      <c r="AD2412" t="s">
        <v>64</v>
      </c>
      <c r="AE2412" t="s">
        <v>56</v>
      </c>
      <c r="AF2412">
        <v>4037</v>
      </c>
      <c r="AG2412">
        <v>4037</v>
      </c>
      <c r="AO2412">
        <v>32</v>
      </c>
      <c r="AP2412">
        <v>0</v>
      </c>
      <c r="AW2412">
        <v>532</v>
      </c>
      <c r="BD2412" s="5">
        <v>532</v>
      </c>
      <c r="BE2412">
        <v>500.19</v>
      </c>
      <c r="BG2412">
        <f t="shared" si="265"/>
        <v>500.19</v>
      </c>
      <c r="BH2412">
        <v>32</v>
      </c>
    </row>
    <row r="2413" spans="1:61" x14ac:dyDescent="0.25">
      <c r="A2413" t="s">
        <v>54</v>
      </c>
      <c r="B2413">
        <v>110027</v>
      </c>
      <c r="C2413" t="s">
        <v>55</v>
      </c>
      <c r="D2413" t="s">
        <v>56</v>
      </c>
      <c r="E2413" s="1">
        <v>45976</v>
      </c>
      <c r="F2413" t="s">
        <v>2811</v>
      </c>
      <c r="G2413" t="s">
        <v>58</v>
      </c>
      <c r="H2413" t="str">
        <f t="shared" si="259"/>
        <v>Aggregator</v>
      </c>
      <c r="I2413">
        <v>7485188701</v>
      </c>
      <c r="J2413">
        <v>18528960</v>
      </c>
      <c r="K2413" s="3">
        <v>45977.006249999999</v>
      </c>
      <c r="L2413">
        <f t="shared" si="260"/>
        <v>16</v>
      </c>
      <c r="M2413" t="str">
        <f t="shared" si="261"/>
        <v>Sunday</v>
      </c>
      <c r="N2413" s="1" t="str">
        <f t="shared" si="262"/>
        <v>November</v>
      </c>
      <c r="O2413" s="2">
        <v>6.2500000000000003E-3</v>
      </c>
      <c r="P2413" s="2" t="str">
        <f t="shared" si="263"/>
        <v>Week 3</v>
      </c>
      <c r="Q2413" t="s">
        <v>59</v>
      </c>
      <c r="R2413" s="5">
        <v>417</v>
      </c>
      <c r="S2413" s="5">
        <v>-100</v>
      </c>
      <c r="T2413" s="5">
        <f t="shared" si="264"/>
        <v>23.980815347721823</v>
      </c>
      <c r="U2413" s="5">
        <v>317</v>
      </c>
      <c r="V2413" s="5">
        <v>32</v>
      </c>
      <c r="W2413" s="5">
        <v>0</v>
      </c>
      <c r="X2413" s="5">
        <v>0</v>
      </c>
      <c r="Y2413" s="5">
        <v>349</v>
      </c>
      <c r="Z2413" s="5">
        <v>349</v>
      </c>
      <c r="AA2413" t="s">
        <v>60</v>
      </c>
      <c r="AB2413">
        <v>94.51</v>
      </c>
      <c r="AC2413">
        <v>5.85</v>
      </c>
      <c r="AD2413" t="s">
        <v>60</v>
      </c>
      <c r="AE2413" t="s">
        <v>56</v>
      </c>
      <c r="AF2413">
        <v>8701</v>
      </c>
      <c r="AG2413">
        <v>8701</v>
      </c>
      <c r="AO2413">
        <v>32</v>
      </c>
      <c r="AP2413">
        <v>0</v>
      </c>
      <c r="AX2413">
        <v>349</v>
      </c>
      <c r="BD2413" s="5">
        <v>349</v>
      </c>
      <c r="BE2413">
        <v>317</v>
      </c>
      <c r="BG2413">
        <f t="shared" si="265"/>
        <v>317</v>
      </c>
      <c r="BI2413">
        <v>32</v>
      </c>
    </row>
    <row r="2414" spans="1:61" x14ac:dyDescent="0.25">
      <c r="A2414" t="s">
        <v>54</v>
      </c>
      <c r="B2414">
        <v>110027</v>
      </c>
      <c r="C2414" t="s">
        <v>55</v>
      </c>
      <c r="D2414" t="s">
        <v>56</v>
      </c>
      <c r="E2414" s="1">
        <v>45976</v>
      </c>
      <c r="F2414" t="s">
        <v>2812</v>
      </c>
      <c r="G2414" t="s">
        <v>63</v>
      </c>
      <c r="H2414" t="str">
        <f t="shared" si="259"/>
        <v>Aggregator</v>
      </c>
      <c r="I2414">
        <v>222202000000000</v>
      </c>
      <c r="J2414">
        <v>29811</v>
      </c>
      <c r="K2414" s="3">
        <v>45977.009027777778</v>
      </c>
      <c r="L2414">
        <f t="shared" si="260"/>
        <v>16</v>
      </c>
      <c r="M2414" t="str">
        <f t="shared" si="261"/>
        <v>Sunday</v>
      </c>
      <c r="N2414" s="1" t="str">
        <f t="shared" si="262"/>
        <v>November</v>
      </c>
      <c r="O2414" s="2">
        <v>9.0277777777777769E-3</v>
      </c>
      <c r="P2414" s="2" t="str">
        <f t="shared" si="263"/>
        <v>Week 3</v>
      </c>
      <c r="Q2414" t="s">
        <v>59</v>
      </c>
      <c r="R2414" s="5">
        <v>486</v>
      </c>
      <c r="S2414" s="5">
        <v>-93.75</v>
      </c>
      <c r="T2414" s="5">
        <f t="shared" si="264"/>
        <v>19.290123456790123</v>
      </c>
      <c r="U2414" s="5">
        <v>392.25</v>
      </c>
      <c r="V2414" s="5">
        <v>32</v>
      </c>
      <c r="W2414" s="5">
        <v>0</v>
      </c>
      <c r="X2414" s="5">
        <v>-0.25</v>
      </c>
      <c r="Y2414" s="5">
        <v>424</v>
      </c>
      <c r="Z2414" s="5">
        <v>424</v>
      </c>
      <c r="AA2414" t="s">
        <v>64</v>
      </c>
      <c r="AB2414">
        <v>84.47</v>
      </c>
      <c r="AC2414">
        <v>10.65</v>
      </c>
      <c r="AD2414" t="s">
        <v>64</v>
      </c>
      <c r="AE2414" t="s">
        <v>56</v>
      </c>
      <c r="AF2414">
        <v>6001</v>
      </c>
      <c r="AG2414">
        <v>6001</v>
      </c>
      <c r="AO2414">
        <v>32</v>
      </c>
      <c r="AP2414">
        <v>0</v>
      </c>
      <c r="AW2414">
        <v>424</v>
      </c>
      <c r="BD2414" s="5">
        <v>424</v>
      </c>
      <c r="BE2414">
        <v>392.25</v>
      </c>
      <c r="BG2414">
        <f t="shared" si="265"/>
        <v>392.25</v>
      </c>
      <c r="BH2414">
        <v>32</v>
      </c>
    </row>
    <row r="2415" spans="1:61" x14ac:dyDescent="0.25">
      <c r="A2415" t="s">
        <v>54</v>
      </c>
      <c r="B2415">
        <v>110027</v>
      </c>
      <c r="C2415" t="s">
        <v>55</v>
      </c>
      <c r="D2415" t="s">
        <v>56</v>
      </c>
      <c r="E2415" s="1">
        <v>45976</v>
      </c>
      <c r="F2415" t="s">
        <v>2813</v>
      </c>
      <c r="G2415" t="s">
        <v>67</v>
      </c>
      <c r="H2415" t="str">
        <f t="shared" si="259"/>
        <v>Direct Sale</v>
      </c>
      <c r="K2415" s="3">
        <v>45977.01666666667</v>
      </c>
      <c r="L2415">
        <f t="shared" si="260"/>
        <v>16</v>
      </c>
      <c r="M2415" t="str">
        <f t="shared" si="261"/>
        <v>Sunday</v>
      </c>
      <c r="N2415" s="1" t="str">
        <f t="shared" si="262"/>
        <v>November</v>
      </c>
      <c r="O2415" s="2">
        <v>1.6666666666666666E-2</v>
      </c>
      <c r="P2415" s="2" t="str">
        <f t="shared" si="263"/>
        <v>Week 3</v>
      </c>
      <c r="Q2415" t="s">
        <v>59</v>
      </c>
      <c r="R2415" s="5">
        <v>369</v>
      </c>
      <c r="S2415" s="5">
        <v>0</v>
      </c>
      <c r="T2415" s="5">
        <f t="shared" si="264"/>
        <v>0</v>
      </c>
      <c r="U2415" s="5">
        <v>369</v>
      </c>
      <c r="V2415" s="5">
        <v>0</v>
      </c>
      <c r="W2415" s="5">
        <v>18.46</v>
      </c>
      <c r="X2415" s="5">
        <v>-0.46</v>
      </c>
      <c r="Y2415" s="5">
        <v>387</v>
      </c>
      <c r="Z2415" s="5">
        <v>387</v>
      </c>
      <c r="AA2415" t="s">
        <v>68</v>
      </c>
      <c r="AB2415">
        <v>104.7</v>
      </c>
      <c r="AC2415">
        <v>8.7200000000000006</v>
      </c>
      <c r="AD2415" t="s">
        <v>5778</v>
      </c>
      <c r="AE2415" t="s">
        <v>75</v>
      </c>
      <c r="AI2415" t="s">
        <v>89</v>
      </c>
      <c r="AJ2415" t="s">
        <v>56</v>
      </c>
      <c r="AK2415">
        <v>8929758003</v>
      </c>
      <c r="AO2415">
        <v>0</v>
      </c>
      <c r="AP2415">
        <v>0</v>
      </c>
      <c r="AR2415">
        <v>387</v>
      </c>
      <c r="AZ2415">
        <v>369</v>
      </c>
      <c r="BA2415">
        <v>9.23</v>
      </c>
      <c r="BB2415">
        <v>369</v>
      </c>
      <c r="BC2415">
        <v>9.23</v>
      </c>
      <c r="BD2415" s="5">
        <v>387</v>
      </c>
      <c r="BE2415">
        <v>369</v>
      </c>
      <c r="BG2415">
        <f t="shared" si="265"/>
        <v>369</v>
      </c>
    </row>
    <row r="2416" spans="1:61" x14ac:dyDescent="0.25">
      <c r="A2416" t="s">
        <v>54</v>
      </c>
      <c r="B2416">
        <v>110027</v>
      </c>
      <c r="C2416" t="s">
        <v>55</v>
      </c>
      <c r="D2416" t="s">
        <v>56</v>
      </c>
      <c r="E2416" s="1">
        <v>45976</v>
      </c>
      <c r="F2416" t="s">
        <v>2814</v>
      </c>
      <c r="G2416" t="s">
        <v>67</v>
      </c>
      <c r="H2416" t="str">
        <f t="shared" si="259"/>
        <v>Direct Sale</v>
      </c>
      <c r="K2416" s="3">
        <v>45977.018750000003</v>
      </c>
      <c r="L2416">
        <f t="shared" si="260"/>
        <v>16</v>
      </c>
      <c r="M2416" t="str">
        <f t="shared" si="261"/>
        <v>Sunday</v>
      </c>
      <c r="N2416" s="1" t="str">
        <f t="shared" si="262"/>
        <v>November</v>
      </c>
      <c r="O2416" s="2">
        <v>1.8749999999999999E-2</v>
      </c>
      <c r="P2416" s="2" t="str">
        <f t="shared" si="263"/>
        <v>Week 3</v>
      </c>
      <c r="Q2416" t="s">
        <v>59</v>
      </c>
      <c r="R2416" s="5">
        <v>38.1</v>
      </c>
      <c r="S2416" s="5">
        <v>0</v>
      </c>
      <c r="T2416" s="5">
        <f t="shared" si="264"/>
        <v>0</v>
      </c>
      <c r="U2416" s="5">
        <v>38.1</v>
      </c>
      <c r="V2416" s="5">
        <v>0</v>
      </c>
      <c r="W2416" s="5">
        <v>1.9</v>
      </c>
      <c r="X2416" s="5">
        <v>0</v>
      </c>
      <c r="Y2416" s="5">
        <v>40</v>
      </c>
      <c r="Z2416" s="5">
        <v>40</v>
      </c>
      <c r="AA2416" t="s">
        <v>68</v>
      </c>
      <c r="AB2416">
        <v>14</v>
      </c>
      <c r="AC2416">
        <v>0</v>
      </c>
      <c r="AD2416" t="s">
        <v>5778</v>
      </c>
      <c r="AE2416" t="s">
        <v>75</v>
      </c>
      <c r="AI2416" t="s">
        <v>89</v>
      </c>
      <c r="AJ2416" t="s">
        <v>56</v>
      </c>
      <c r="AK2416">
        <v>8929758003</v>
      </c>
      <c r="AO2416">
        <v>0</v>
      </c>
      <c r="AP2416">
        <v>0</v>
      </c>
      <c r="AR2416">
        <v>40</v>
      </c>
      <c r="AZ2416">
        <v>38.1</v>
      </c>
      <c r="BA2416">
        <v>0.95</v>
      </c>
      <c r="BB2416">
        <v>38.1</v>
      </c>
      <c r="BC2416">
        <v>0.95</v>
      </c>
      <c r="BD2416" s="5">
        <v>40</v>
      </c>
      <c r="BE2416">
        <v>38.1</v>
      </c>
      <c r="BG2416">
        <f t="shared" si="265"/>
        <v>38.1</v>
      </c>
    </row>
    <row r="2417" spans="1:61" x14ac:dyDescent="0.25">
      <c r="A2417" t="s">
        <v>54</v>
      </c>
      <c r="B2417">
        <v>110027</v>
      </c>
      <c r="C2417" t="s">
        <v>55</v>
      </c>
      <c r="D2417" t="s">
        <v>56</v>
      </c>
      <c r="E2417" s="1">
        <v>45976</v>
      </c>
      <c r="F2417" t="s">
        <v>2815</v>
      </c>
      <c r="G2417" t="s">
        <v>58</v>
      </c>
      <c r="H2417" t="str">
        <f t="shared" si="259"/>
        <v>Aggregator</v>
      </c>
      <c r="I2417">
        <v>7487038253</v>
      </c>
      <c r="J2417">
        <v>18528960</v>
      </c>
      <c r="K2417" s="3">
        <v>45977.019444444442</v>
      </c>
      <c r="L2417">
        <f t="shared" si="260"/>
        <v>16</v>
      </c>
      <c r="M2417" t="str">
        <f t="shared" si="261"/>
        <v>Sunday</v>
      </c>
      <c r="N2417" s="1" t="str">
        <f t="shared" si="262"/>
        <v>November</v>
      </c>
      <c r="O2417" s="2">
        <v>1.9444444444444445E-2</v>
      </c>
      <c r="P2417" s="2" t="str">
        <f t="shared" si="263"/>
        <v>Week 3</v>
      </c>
      <c r="Q2417" t="s">
        <v>59</v>
      </c>
      <c r="R2417" s="5">
        <v>2498</v>
      </c>
      <c r="S2417" s="5">
        <v>-125</v>
      </c>
      <c r="T2417" s="5">
        <f t="shared" si="264"/>
        <v>5.0040032025620498</v>
      </c>
      <c r="U2417" s="5">
        <v>2373</v>
      </c>
      <c r="V2417" s="5">
        <v>32</v>
      </c>
      <c r="W2417" s="5">
        <v>0</v>
      </c>
      <c r="X2417" s="5">
        <v>0</v>
      </c>
      <c r="Y2417" s="5">
        <v>2405</v>
      </c>
      <c r="Z2417" s="5">
        <v>2405</v>
      </c>
      <c r="AA2417" t="s">
        <v>60</v>
      </c>
      <c r="AB2417">
        <v>551.9</v>
      </c>
      <c r="AC2417">
        <v>43.87</v>
      </c>
      <c r="AD2417" t="s">
        <v>60</v>
      </c>
      <c r="AE2417" t="s">
        <v>56</v>
      </c>
      <c r="AF2417">
        <v>8253</v>
      </c>
      <c r="AG2417">
        <v>8253</v>
      </c>
      <c r="AO2417">
        <v>32</v>
      </c>
      <c r="AP2417">
        <v>0</v>
      </c>
      <c r="AX2417">
        <v>2405</v>
      </c>
      <c r="BD2417" s="5">
        <v>2405</v>
      </c>
      <c r="BE2417">
        <v>2373</v>
      </c>
      <c r="BG2417">
        <f t="shared" si="265"/>
        <v>2373</v>
      </c>
      <c r="BI2417">
        <v>32</v>
      </c>
    </row>
    <row r="2418" spans="1:61" x14ac:dyDescent="0.25">
      <c r="A2418" t="s">
        <v>54</v>
      </c>
      <c r="B2418">
        <v>110027</v>
      </c>
      <c r="C2418" t="s">
        <v>55</v>
      </c>
      <c r="D2418" t="s">
        <v>56</v>
      </c>
      <c r="E2418" s="1">
        <v>45976</v>
      </c>
      <c r="F2418" t="s">
        <v>2816</v>
      </c>
      <c r="G2418" t="s">
        <v>63</v>
      </c>
      <c r="H2418" t="str">
        <f t="shared" si="259"/>
        <v>Aggregator</v>
      </c>
      <c r="I2418">
        <v>222203000000000</v>
      </c>
      <c r="J2418">
        <v>29811</v>
      </c>
      <c r="K2418" s="3">
        <v>45977.022222222222</v>
      </c>
      <c r="L2418">
        <f t="shared" si="260"/>
        <v>16</v>
      </c>
      <c r="M2418" t="str">
        <f t="shared" si="261"/>
        <v>Sunday</v>
      </c>
      <c r="N2418" s="1" t="str">
        <f t="shared" si="262"/>
        <v>November</v>
      </c>
      <c r="O2418" s="2">
        <v>2.2222222222222223E-2</v>
      </c>
      <c r="P2418" s="2" t="str">
        <f t="shared" si="263"/>
        <v>Week 3</v>
      </c>
      <c r="Q2418" t="s">
        <v>59</v>
      </c>
      <c r="R2418" s="5">
        <v>228</v>
      </c>
      <c r="S2418" s="5">
        <v>-89.99</v>
      </c>
      <c r="T2418" s="5">
        <f t="shared" si="264"/>
        <v>39.469298245614034</v>
      </c>
      <c r="U2418" s="5">
        <v>138.01</v>
      </c>
      <c r="V2418" s="5">
        <v>32</v>
      </c>
      <c r="W2418" s="5">
        <v>0</v>
      </c>
      <c r="X2418" s="5">
        <v>-0.01</v>
      </c>
      <c r="Y2418" s="5">
        <v>170</v>
      </c>
      <c r="Z2418" s="5">
        <v>170</v>
      </c>
      <c r="AA2418" t="s">
        <v>64</v>
      </c>
      <c r="AB2418">
        <v>46.85</v>
      </c>
      <c r="AC2418">
        <v>3.92</v>
      </c>
      <c r="AD2418" t="s">
        <v>64</v>
      </c>
      <c r="AE2418" t="s">
        <v>56</v>
      </c>
      <c r="AF2418">
        <v>8384</v>
      </c>
      <c r="AG2418">
        <v>8384</v>
      </c>
      <c r="AO2418">
        <v>32</v>
      </c>
      <c r="AP2418">
        <v>0</v>
      </c>
      <c r="AW2418">
        <v>170</v>
      </c>
      <c r="BD2418" s="5">
        <v>170</v>
      </c>
      <c r="BE2418">
        <v>138.01</v>
      </c>
      <c r="BG2418">
        <f t="shared" si="265"/>
        <v>138.01</v>
      </c>
      <c r="BH2418">
        <v>32</v>
      </c>
    </row>
    <row r="2419" spans="1:61" x14ac:dyDescent="0.25">
      <c r="A2419" t="s">
        <v>54</v>
      </c>
      <c r="B2419">
        <v>110027</v>
      </c>
      <c r="C2419" t="s">
        <v>55</v>
      </c>
      <c r="D2419" t="s">
        <v>56</v>
      </c>
      <c r="E2419" s="1">
        <v>45976</v>
      </c>
      <c r="F2419" t="s">
        <v>2817</v>
      </c>
      <c r="G2419" t="s">
        <v>63</v>
      </c>
      <c r="H2419" t="str">
        <f t="shared" si="259"/>
        <v>Aggregator</v>
      </c>
      <c r="I2419">
        <v>222203000000000</v>
      </c>
      <c r="J2419">
        <v>29811</v>
      </c>
      <c r="K2419" s="3">
        <v>45977.022916666669</v>
      </c>
      <c r="L2419">
        <f t="shared" si="260"/>
        <v>16</v>
      </c>
      <c r="M2419" t="str">
        <f t="shared" si="261"/>
        <v>Sunday</v>
      </c>
      <c r="N2419" s="1" t="str">
        <f t="shared" si="262"/>
        <v>November</v>
      </c>
      <c r="O2419" s="2">
        <v>2.2916666666666665E-2</v>
      </c>
      <c r="P2419" s="2" t="str">
        <f t="shared" si="263"/>
        <v>Week 3</v>
      </c>
      <c r="Q2419" t="s">
        <v>59</v>
      </c>
      <c r="R2419" s="5">
        <v>347</v>
      </c>
      <c r="S2419" s="5">
        <v>-93.75</v>
      </c>
      <c r="T2419" s="5">
        <f t="shared" si="264"/>
        <v>27.017291066282421</v>
      </c>
      <c r="U2419" s="5">
        <v>253.25</v>
      </c>
      <c r="V2419" s="5">
        <v>32</v>
      </c>
      <c r="W2419" s="5">
        <v>0</v>
      </c>
      <c r="X2419" s="5">
        <v>-0.25</v>
      </c>
      <c r="Y2419" s="5">
        <v>285</v>
      </c>
      <c r="Z2419" s="5">
        <v>285</v>
      </c>
      <c r="AA2419" t="s">
        <v>64</v>
      </c>
      <c r="AB2419">
        <v>70.59</v>
      </c>
      <c r="AC2419">
        <v>8.3800000000000008</v>
      </c>
      <c r="AD2419" t="s">
        <v>64</v>
      </c>
      <c r="AE2419" t="s">
        <v>56</v>
      </c>
      <c r="AF2419">
        <v>3517</v>
      </c>
      <c r="AG2419">
        <v>3517</v>
      </c>
      <c r="AO2419">
        <v>32</v>
      </c>
      <c r="AP2419">
        <v>0</v>
      </c>
      <c r="AW2419">
        <v>285</v>
      </c>
      <c r="BD2419" s="5">
        <v>285</v>
      </c>
      <c r="BE2419">
        <v>253.25</v>
      </c>
      <c r="BG2419">
        <f t="shared" si="265"/>
        <v>253.25</v>
      </c>
      <c r="BH2419">
        <v>32</v>
      </c>
    </row>
    <row r="2420" spans="1:61" x14ac:dyDescent="0.25">
      <c r="A2420" t="s">
        <v>54</v>
      </c>
      <c r="B2420">
        <v>110027</v>
      </c>
      <c r="C2420" t="s">
        <v>55</v>
      </c>
      <c r="D2420" t="s">
        <v>56</v>
      </c>
      <c r="E2420" s="1">
        <v>45976</v>
      </c>
      <c r="F2420" t="s">
        <v>2818</v>
      </c>
      <c r="G2420" t="s">
        <v>58</v>
      </c>
      <c r="H2420" t="str">
        <f t="shared" si="259"/>
        <v>Aggregator</v>
      </c>
      <c r="I2420">
        <v>7482391154</v>
      </c>
      <c r="J2420">
        <v>18528960</v>
      </c>
      <c r="K2420" s="3">
        <v>45977.026388888888</v>
      </c>
      <c r="L2420">
        <f t="shared" si="260"/>
        <v>16</v>
      </c>
      <c r="M2420" t="str">
        <f t="shared" si="261"/>
        <v>Sunday</v>
      </c>
      <c r="N2420" s="1" t="str">
        <f t="shared" si="262"/>
        <v>November</v>
      </c>
      <c r="O2420" s="2">
        <v>2.6388888888888889E-2</v>
      </c>
      <c r="P2420" s="2" t="str">
        <f t="shared" si="263"/>
        <v>Week 3</v>
      </c>
      <c r="Q2420" t="s">
        <v>59</v>
      </c>
      <c r="R2420" s="5">
        <v>198</v>
      </c>
      <c r="S2420" s="5">
        <v>-99</v>
      </c>
      <c r="T2420" s="5">
        <f t="shared" si="264"/>
        <v>50</v>
      </c>
      <c r="U2420" s="5">
        <v>99</v>
      </c>
      <c r="V2420" s="5">
        <v>32</v>
      </c>
      <c r="W2420" s="5">
        <v>0</v>
      </c>
      <c r="X2420" s="5">
        <v>0</v>
      </c>
      <c r="Y2420" s="5">
        <v>131</v>
      </c>
      <c r="Z2420" s="5">
        <v>131</v>
      </c>
      <c r="AA2420" t="s">
        <v>60</v>
      </c>
      <c r="AB2420">
        <v>42.32</v>
      </c>
      <c r="AC2420">
        <v>6.76</v>
      </c>
      <c r="AD2420" t="s">
        <v>60</v>
      </c>
      <c r="AE2420" t="s">
        <v>56</v>
      </c>
      <c r="AF2420">
        <v>1154</v>
      </c>
      <c r="AG2420">
        <v>1154</v>
      </c>
      <c r="AO2420">
        <v>32</v>
      </c>
      <c r="AP2420">
        <v>0</v>
      </c>
      <c r="AX2420">
        <v>131</v>
      </c>
      <c r="BD2420" s="5">
        <v>131</v>
      </c>
      <c r="BE2420">
        <v>99</v>
      </c>
      <c r="BG2420">
        <f t="shared" si="265"/>
        <v>99</v>
      </c>
      <c r="BI2420">
        <v>32</v>
      </c>
    </row>
    <row r="2421" spans="1:61" x14ac:dyDescent="0.25">
      <c r="A2421" t="s">
        <v>54</v>
      </c>
      <c r="B2421">
        <v>110027</v>
      </c>
      <c r="C2421" t="s">
        <v>55</v>
      </c>
      <c r="D2421" t="s">
        <v>56</v>
      </c>
      <c r="E2421" s="1">
        <v>45976</v>
      </c>
      <c r="F2421" t="s">
        <v>2819</v>
      </c>
      <c r="G2421" t="s">
        <v>63</v>
      </c>
      <c r="H2421" t="str">
        <f t="shared" si="259"/>
        <v>Aggregator</v>
      </c>
      <c r="I2421">
        <v>222203000000000</v>
      </c>
      <c r="J2421">
        <v>29811</v>
      </c>
      <c r="K2421" s="3">
        <v>45977.027777777781</v>
      </c>
      <c r="L2421">
        <f t="shared" si="260"/>
        <v>16</v>
      </c>
      <c r="M2421" t="str">
        <f t="shared" si="261"/>
        <v>Sunday</v>
      </c>
      <c r="N2421" s="1" t="str">
        <f t="shared" si="262"/>
        <v>November</v>
      </c>
      <c r="O2421" s="2">
        <v>2.7777777777777776E-2</v>
      </c>
      <c r="P2421" s="2" t="str">
        <f t="shared" si="263"/>
        <v>Week 3</v>
      </c>
      <c r="Q2421" t="s">
        <v>59</v>
      </c>
      <c r="R2421" s="5">
        <v>358</v>
      </c>
      <c r="S2421" s="5">
        <v>-93.74</v>
      </c>
      <c r="T2421" s="5">
        <f t="shared" si="264"/>
        <v>26.184357541899438</v>
      </c>
      <c r="U2421" s="5">
        <v>264.26</v>
      </c>
      <c r="V2421" s="5">
        <v>32</v>
      </c>
      <c r="W2421" s="5">
        <v>0</v>
      </c>
      <c r="X2421" s="5">
        <v>-0.26</v>
      </c>
      <c r="Y2421" s="5">
        <v>296</v>
      </c>
      <c r="Z2421" s="5">
        <v>296</v>
      </c>
      <c r="AA2421" t="s">
        <v>64</v>
      </c>
      <c r="AB2421">
        <v>68.48</v>
      </c>
      <c r="AC2421">
        <v>8.92</v>
      </c>
      <c r="AD2421" t="s">
        <v>64</v>
      </c>
      <c r="AE2421" t="s">
        <v>56</v>
      </c>
      <c r="AF2421">
        <v>941</v>
      </c>
      <c r="AG2421">
        <v>941</v>
      </c>
      <c r="AO2421">
        <v>32</v>
      </c>
      <c r="AP2421">
        <v>0</v>
      </c>
      <c r="AW2421">
        <v>296</v>
      </c>
      <c r="BD2421" s="5">
        <v>296</v>
      </c>
      <c r="BE2421">
        <v>264.26</v>
      </c>
      <c r="BG2421">
        <f t="shared" si="265"/>
        <v>264.26</v>
      </c>
      <c r="BH2421">
        <v>32</v>
      </c>
    </row>
    <row r="2422" spans="1:61" x14ac:dyDescent="0.25">
      <c r="A2422" t="s">
        <v>54</v>
      </c>
      <c r="B2422">
        <v>110027</v>
      </c>
      <c r="C2422" t="s">
        <v>55</v>
      </c>
      <c r="D2422" t="s">
        <v>56</v>
      </c>
      <c r="E2422" s="1">
        <v>45976</v>
      </c>
      <c r="F2422" t="s">
        <v>2820</v>
      </c>
      <c r="G2422" t="s">
        <v>67</v>
      </c>
      <c r="H2422" t="str">
        <f t="shared" si="259"/>
        <v>Direct Sale</v>
      </c>
      <c r="K2422" s="3">
        <v>45977.029166666667</v>
      </c>
      <c r="L2422">
        <f t="shared" si="260"/>
        <v>16</v>
      </c>
      <c r="M2422" t="str">
        <f t="shared" si="261"/>
        <v>Sunday</v>
      </c>
      <c r="N2422" s="1" t="str">
        <f t="shared" si="262"/>
        <v>November</v>
      </c>
      <c r="O2422" s="2">
        <v>2.9166666666666667E-2</v>
      </c>
      <c r="P2422" s="2" t="str">
        <f t="shared" si="263"/>
        <v>Week 3</v>
      </c>
      <c r="Q2422" t="s">
        <v>59</v>
      </c>
      <c r="R2422" s="5">
        <v>297</v>
      </c>
      <c r="S2422" s="5">
        <v>0</v>
      </c>
      <c r="T2422" s="5">
        <f t="shared" si="264"/>
        <v>0</v>
      </c>
      <c r="U2422" s="5">
        <v>297</v>
      </c>
      <c r="V2422" s="5">
        <v>0</v>
      </c>
      <c r="W2422" s="5">
        <v>14.86</v>
      </c>
      <c r="X2422" s="5">
        <v>0.14000000000000001</v>
      </c>
      <c r="Y2422" s="5">
        <v>312</v>
      </c>
      <c r="Z2422" s="5">
        <v>312</v>
      </c>
      <c r="AA2422" t="s">
        <v>466</v>
      </c>
      <c r="AB2422">
        <v>75.2</v>
      </c>
      <c r="AC2422">
        <v>5.88</v>
      </c>
      <c r="AD2422" t="s">
        <v>5775</v>
      </c>
      <c r="AI2422" t="s">
        <v>2821</v>
      </c>
      <c r="AJ2422" t="s">
        <v>2822</v>
      </c>
      <c r="AK2422">
        <v>9267941511</v>
      </c>
      <c r="AO2422">
        <v>0</v>
      </c>
      <c r="AP2422">
        <v>0</v>
      </c>
      <c r="AQ2422">
        <v>102</v>
      </c>
      <c r="AR2422">
        <v>210</v>
      </c>
      <c r="AZ2422">
        <v>297</v>
      </c>
      <c r="BA2422">
        <v>7.43</v>
      </c>
      <c r="BB2422">
        <v>297</v>
      </c>
      <c r="BC2422">
        <v>7.43</v>
      </c>
      <c r="BD2422" s="5">
        <v>312</v>
      </c>
      <c r="BE2422">
        <v>297</v>
      </c>
      <c r="BG2422">
        <f t="shared" si="265"/>
        <v>297</v>
      </c>
    </row>
    <row r="2423" spans="1:61" x14ac:dyDescent="0.25">
      <c r="A2423" t="s">
        <v>54</v>
      </c>
      <c r="B2423">
        <v>110027</v>
      </c>
      <c r="C2423" t="s">
        <v>55</v>
      </c>
      <c r="D2423" t="s">
        <v>56</v>
      </c>
      <c r="E2423" s="1">
        <v>45976</v>
      </c>
      <c r="F2423" t="s">
        <v>2823</v>
      </c>
      <c r="G2423" t="s">
        <v>67</v>
      </c>
      <c r="H2423" t="str">
        <f t="shared" si="259"/>
        <v>Direct Sale</v>
      </c>
      <c r="K2423" s="3">
        <v>45977.029861111114</v>
      </c>
      <c r="L2423">
        <f t="shared" si="260"/>
        <v>16</v>
      </c>
      <c r="M2423" t="str">
        <f t="shared" si="261"/>
        <v>Sunday</v>
      </c>
      <c r="N2423" s="1" t="str">
        <f t="shared" si="262"/>
        <v>November</v>
      </c>
      <c r="O2423" s="2">
        <v>2.9861111111111113E-2</v>
      </c>
      <c r="P2423" s="2" t="str">
        <f t="shared" si="263"/>
        <v>Week 3</v>
      </c>
      <c r="Q2423" t="s">
        <v>59</v>
      </c>
      <c r="R2423" s="5">
        <v>159</v>
      </c>
      <c r="S2423" s="5">
        <v>0</v>
      </c>
      <c r="T2423" s="5">
        <f t="shared" si="264"/>
        <v>0</v>
      </c>
      <c r="U2423" s="5">
        <v>159</v>
      </c>
      <c r="V2423" s="5">
        <v>0</v>
      </c>
      <c r="W2423" s="5">
        <v>7.96</v>
      </c>
      <c r="X2423" s="5">
        <v>0.04</v>
      </c>
      <c r="Y2423" s="5">
        <v>167</v>
      </c>
      <c r="Z2423" s="5">
        <v>167</v>
      </c>
      <c r="AA2423" t="s">
        <v>73</v>
      </c>
      <c r="AB2423">
        <v>29.83</v>
      </c>
      <c r="AC2423">
        <v>2.5</v>
      </c>
      <c r="AD2423" t="s">
        <v>5778</v>
      </c>
      <c r="AE2423" t="s">
        <v>75</v>
      </c>
      <c r="AI2423" t="s">
        <v>730</v>
      </c>
      <c r="AJ2423" t="s">
        <v>731</v>
      </c>
      <c r="AK2423">
        <v>9999777722</v>
      </c>
      <c r="AO2423">
        <v>0</v>
      </c>
      <c r="AP2423">
        <v>0</v>
      </c>
      <c r="AQ2423">
        <v>167</v>
      </c>
      <c r="AZ2423">
        <v>159</v>
      </c>
      <c r="BA2423">
        <v>3.98</v>
      </c>
      <c r="BB2423">
        <v>159</v>
      </c>
      <c r="BC2423">
        <v>3.98</v>
      </c>
      <c r="BD2423" s="5">
        <v>167</v>
      </c>
      <c r="BE2423">
        <v>159</v>
      </c>
      <c r="BG2423">
        <f t="shared" si="265"/>
        <v>159</v>
      </c>
    </row>
    <row r="2424" spans="1:61" x14ac:dyDescent="0.25">
      <c r="A2424" t="s">
        <v>54</v>
      </c>
      <c r="B2424">
        <v>110027</v>
      </c>
      <c r="C2424" t="s">
        <v>55</v>
      </c>
      <c r="D2424" t="s">
        <v>56</v>
      </c>
      <c r="E2424" s="1">
        <v>45976</v>
      </c>
      <c r="F2424" t="s">
        <v>2824</v>
      </c>
      <c r="G2424" t="s">
        <v>67</v>
      </c>
      <c r="H2424" t="str">
        <f t="shared" si="259"/>
        <v>Direct Sale</v>
      </c>
      <c r="K2424" s="3">
        <v>45977.037499999999</v>
      </c>
      <c r="L2424">
        <f t="shared" si="260"/>
        <v>16</v>
      </c>
      <c r="M2424" t="str">
        <f t="shared" si="261"/>
        <v>Sunday</v>
      </c>
      <c r="N2424" s="1" t="str">
        <f t="shared" si="262"/>
        <v>November</v>
      </c>
      <c r="O2424" s="2">
        <v>3.7499999999999999E-2</v>
      </c>
      <c r="P2424" s="2" t="str">
        <f t="shared" si="263"/>
        <v>Week 3</v>
      </c>
      <c r="Q2424" t="s">
        <v>59</v>
      </c>
      <c r="R2424" s="5">
        <v>189</v>
      </c>
      <c r="S2424" s="5">
        <v>0</v>
      </c>
      <c r="T2424" s="5">
        <f t="shared" si="264"/>
        <v>0</v>
      </c>
      <c r="U2424" s="5">
        <v>189</v>
      </c>
      <c r="V2424" s="5">
        <v>0</v>
      </c>
      <c r="W2424" s="5">
        <v>9.4600000000000009</v>
      </c>
      <c r="X2424" s="5">
        <v>-0.46</v>
      </c>
      <c r="Y2424" s="5">
        <v>198</v>
      </c>
      <c r="Z2424" s="5">
        <v>198</v>
      </c>
      <c r="AA2424" t="s">
        <v>109</v>
      </c>
      <c r="AB2424">
        <v>34.31</v>
      </c>
      <c r="AC2424">
        <v>1.96</v>
      </c>
      <c r="AD2424" t="s">
        <v>5778</v>
      </c>
      <c r="AE2424" t="s">
        <v>75</v>
      </c>
      <c r="AI2424" t="s">
        <v>89</v>
      </c>
      <c r="AJ2424" t="s">
        <v>56</v>
      </c>
      <c r="AK2424">
        <v>8929758003</v>
      </c>
      <c r="AO2424">
        <v>0</v>
      </c>
      <c r="AP2424">
        <v>0</v>
      </c>
      <c r="AQ2424">
        <v>23</v>
      </c>
      <c r="AR2424">
        <v>175</v>
      </c>
      <c r="AZ2424">
        <v>189</v>
      </c>
      <c r="BA2424">
        <v>4.7300000000000004</v>
      </c>
      <c r="BB2424">
        <v>189</v>
      </c>
      <c r="BC2424">
        <v>4.7300000000000004</v>
      </c>
      <c r="BD2424" s="5">
        <v>198</v>
      </c>
      <c r="BE2424">
        <v>189</v>
      </c>
      <c r="BG2424">
        <f t="shared" si="265"/>
        <v>189</v>
      </c>
    </row>
    <row r="2425" spans="1:61" x14ac:dyDescent="0.25">
      <c r="A2425" t="s">
        <v>54</v>
      </c>
      <c r="B2425">
        <v>110027</v>
      </c>
      <c r="C2425" t="s">
        <v>55</v>
      </c>
      <c r="D2425" t="s">
        <v>56</v>
      </c>
      <c r="E2425" s="1">
        <v>45976</v>
      </c>
      <c r="F2425" t="s">
        <v>2825</v>
      </c>
      <c r="G2425" t="s">
        <v>58</v>
      </c>
      <c r="H2425" t="str">
        <f t="shared" si="259"/>
        <v>Aggregator</v>
      </c>
      <c r="I2425">
        <v>7483753271</v>
      </c>
      <c r="J2425">
        <v>18528960</v>
      </c>
      <c r="K2425" s="3">
        <v>45977.039583333331</v>
      </c>
      <c r="L2425">
        <f t="shared" si="260"/>
        <v>16</v>
      </c>
      <c r="M2425" t="str">
        <f t="shared" si="261"/>
        <v>Sunday</v>
      </c>
      <c r="N2425" s="1" t="str">
        <f t="shared" si="262"/>
        <v>November</v>
      </c>
      <c r="O2425" s="2">
        <v>3.9583333333333331E-2</v>
      </c>
      <c r="P2425" s="2" t="str">
        <f t="shared" si="263"/>
        <v>Week 3</v>
      </c>
      <c r="Q2425" t="s">
        <v>59</v>
      </c>
      <c r="R2425" s="5">
        <v>349</v>
      </c>
      <c r="S2425" s="5">
        <v>-174.5</v>
      </c>
      <c r="T2425" s="5">
        <f t="shared" si="264"/>
        <v>50</v>
      </c>
      <c r="U2425" s="5">
        <v>174.5</v>
      </c>
      <c r="V2425" s="5">
        <v>32</v>
      </c>
      <c r="W2425" s="5">
        <v>0</v>
      </c>
      <c r="X2425" s="5">
        <v>0</v>
      </c>
      <c r="Y2425" s="5">
        <v>206.5</v>
      </c>
      <c r="Z2425" s="5">
        <v>206.5</v>
      </c>
      <c r="AA2425" t="s">
        <v>60</v>
      </c>
      <c r="AB2425">
        <v>53.91</v>
      </c>
      <c r="AC2425">
        <v>4.7699999999999996</v>
      </c>
      <c r="AD2425" t="s">
        <v>60</v>
      </c>
      <c r="AE2425" t="s">
        <v>56</v>
      </c>
      <c r="AF2425">
        <v>3271</v>
      </c>
      <c r="AG2425">
        <v>3271</v>
      </c>
      <c r="AO2425">
        <v>32</v>
      </c>
      <c r="AP2425">
        <v>0</v>
      </c>
      <c r="AX2425">
        <v>206.5</v>
      </c>
      <c r="BD2425" s="5">
        <v>206.5</v>
      </c>
      <c r="BE2425">
        <v>174.5</v>
      </c>
      <c r="BG2425">
        <f t="shared" si="265"/>
        <v>174.5</v>
      </c>
      <c r="BI2425">
        <v>32</v>
      </c>
    </row>
    <row r="2426" spans="1:61" x14ac:dyDescent="0.25">
      <c r="A2426" t="s">
        <v>54</v>
      </c>
      <c r="B2426">
        <v>110027</v>
      </c>
      <c r="C2426" t="s">
        <v>55</v>
      </c>
      <c r="D2426" t="s">
        <v>56</v>
      </c>
      <c r="E2426" s="1">
        <v>45976</v>
      </c>
      <c r="F2426" t="s">
        <v>2826</v>
      </c>
      <c r="G2426" t="s">
        <v>67</v>
      </c>
      <c r="H2426" t="str">
        <f t="shared" si="259"/>
        <v>Direct Sale</v>
      </c>
      <c r="K2426" s="3">
        <v>45977.040277777778</v>
      </c>
      <c r="L2426">
        <f t="shared" si="260"/>
        <v>16</v>
      </c>
      <c r="M2426" t="str">
        <f t="shared" si="261"/>
        <v>Sunday</v>
      </c>
      <c r="N2426" s="1" t="str">
        <f t="shared" si="262"/>
        <v>November</v>
      </c>
      <c r="O2426" s="2">
        <v>4.027777777777778E-2</v>
      </c>
      <c r="P2426" s="2" t="str">
        <f t="shared" si="263"/>
        <v>Week 3</v>
      </c>
      <c r="Q2426" t="s">
        <v>59</v>
      </c>
      <c r="R2426" s="5">
        <v>79</v>
      </c>
      <c r="S2426" s="5">
        <v>0</v>
      </c>
      <c r="T2426" s="5">
        <f t="shared" si="264"/>
        <v>0</v>
      </c>
      <c r="U2426" s="5">
        <v>79</v>
      </c>
      <c r="V2426" s="5">
        <v>0</v>
      </c>
      <c r="W2426" s="5">
        <v>3.96</v>
      </c>
      <c r="X2426" s="5">
        <v>0.04</v>
      </c>
      <c r="Y2426" s="5">
        <v>83</v>
      </c>
      <c r="Z2426" s="5">
        <v>83</v>
      </c>
      <c r="AA2426" t="s">
        <v>73</v>
      </c>
      <c r="AB2426">
        <v>19.5</v>
      </c>
      <c r="AC2426">
        <v>1.96</v>
      </c>
      <c r="AD2426" t="s">
        <v>5778</v>
      </c>
      <c r="AE2426" t="s">
        <v>75</v>
      </c>
      <c r="AI2426" t="s">
        <v>632</v>
      </c>
      <c r="AJ2426" t="s">
        <v>633</v>
      </c>
      <c r="AK2426">
        <v>9874123650</v>
      </c>
      <c r="AO2426">
        <v>0</v>
      </c>
      <c r="AP2426">
        <v>0</v>
      </c>
      <c r="AQ2426">
        <v>83</v>
      </c>
      <c r="AZ2426">
        <v>79</v>
      </c>
      <c r="BA2426">
        <v>1.98</v>
      </c>
      <c r="BB2426">
        <v>79</v>
      </c>
      <c r="BC2426">
        <v>1.98</v>
      </c>
      <c r="BD2426" s="5">
        <v>83</v>
      </c>
      <c r="BE2426">
        <v>79</v>
      </c>
      <c r="BG2426">
        <f t="shared" si="265"/>
        <v>79</v>
      </c>
    </row>
    <row r="2427" spans="1:61" x14ac:dyDescent="0.25">
      <c r="A2427" t="s">
        <v>54</v>
      </c>
      <c r="B2427">
        <v>110027</v>
      </c>
      <c r="C2427" t="s">
        <v>55</v>
      </c>
      <c r="D2427" t="s">
        <v>56</v>
      </c>
      <c r="E2427" s="1">
        <v>45976</v>
      </c>
      <c r="F2427" t="s">
        <v>2827</v>
      </c>
      <c r="G2427" t="s">
        <v>67</v>
      </c>
      <c r="H2427" t="str">
        <f t="shared" si="259"/>
        <v>Direct Sale</v>
      </c>
      <c r="K2427" s="3">
        <v>45977.040972222225</v>
      </c>
      <c r="L2427">
        <f t="shared" si="260"/>
        <v>16</v>
      </c>
      <c r="M2427" t="str">
        <f t="shared" si="261"/>
        <v>Sunday</v>
      </c>
      <c r="N2427" s="1" t="str">
        <f t="shared" si="262"/>
        <v>November</v>
      </c>
      <c r="O2427" s="2">
        <v>4.0972222222222222E-2</v>
      </c>
      <c r="P2427" s="2" t="str">
        <f t="shared" si="263"/>
        <v>Week 3</v>
      </c>
      <c r="Q2427" t="s">
        <v>59</v>
      </c>
      <c r="R2427" s="5">
        <v>379</v>
      </c>
      <c r="S2427" s="5">
        <v>0</v>
      </c>
      <c r="T2427" s="5">
        <f t="shared" si="264"/>
        <v>0</v>
      </c>
      <c r="U2427" s="5">
        <v>379</v>
      </c>
      <c r="V2427" s="5">
        <v>0</v>
      </c>
      <c r="W2427" s="5">
        <v>18.96</v>
      </c>
      <c r="X2427" s="5">
        <v>0.04</v>
      </c>
      <c r="Y2427" s="5">
        <v>398</v>
      </c>
      <c r="Z2427" s="5">
        <v>398</v>
      </c>
      <c r="AA2427" t="s">
        <v>68</v>
      </c>
      <c r="AB2427">
        <v>102.93</v>
      </c>
      <c r="AC2427">
        <v>8.7200000000000006</v>
      </c>
      <c r="AD2427" t="s">
        <v>5778</v>
      </c>
      <c r="AE2427" t="s">
        <v>75</v>
      </c>
      <c r="AI2427" t="s">
        <v>89</v>
      </c>
      <c r="AJ2427" t="s">
        <v>56</v>
      </c>
      <c r="AK2427">
        <v>8929758003</v>
      </c>
      <c r="AO2427">
        <v>0</v>
      </c>
      <c r="AP2427">
        <v>0</v>
      </c>
      <c r="AR2427">
        <v>398</v>
      </c>
      <c r="AZ2427">
        <v>379</v>
      </c>
      <c r="BA2427">
        <v>9.48</v>
      </c>
      <c r="BB2427">
        <v>379</v>
      </c>
      <c r="BC2427">
        <v>9.48</v>
      </c>
      <c r="BD2427" s="5">
        <v>398</v>
      </c>
      <c r="BE2427">
        <v>379</v>
      </c>
      <c r="BG2427">
        <f t="shared" si="265"/>
        <v>379</v>
      </c>
    </row>
    <row r="2428" spans="1:61" x14ac:dyDescent="0.25">
      <c r="A2428" t="s">
        <v>54</v>
      </c>
      <c r="B2428">
        <v>110027</v>
      </c>
      <c r="C2428" t="s">
        <v>55</v>
      </c>
      <c r="D2428" t="s">
        <v>56</v>
      </c>
      <c r="E2428" s="1">
        <v>45976</v>
      </c>
      <c r="F2428" t="s">
        <v>2828</v>
      </c>
      <c r="G2428" t="s">
        <v>58</v>
      </c>
      <c r="H2428" t="str">
        <f t="shared" si="259"/>
        <v>Aggregator</v>
      </c>
      <c r="I2428">
        <v>7480814402</v>
      </c>
      <c r="J2428">
        <v>18528960</v>
      </c>
      <c r="K2428" s="3">
        <v>45977.043055555558</v>
      </c>
      <c r="L2428">
        <f t="shared" si="260"/>
        <v>16</v>
      </c>
      <c r="M2428" t="str">
        <f t="shared" si="261"/>
        <v>Sunday</v>
      </c>
      <c r="N2428" s="1" t="str">
        <f t="shared" si="262"/>
        <v>November</v>
      </c>
      <c r="O2428" s="2">
        <v>4.3055555555555555E-2</v>
      </c>
      <c r="P2428" s="2" t="str">
        <f t="shared" si="263"/>
        <v>Week 3</v>
      </c>
      <c r="Q2428" t="s">
        <v>59</v>
      </c>
      <c r="R2428" s="5">
        <v>238</v>
      </c>
      <c r="S2428" s="5">
        <v>-100</v>
      </c>
      <c r="T2428" s="5">
        <f t="shared" si="264"/>
        <v>42.016806722689076</v>
      </c>
      <c r="U2428" s="5">
        <v>138</v>
      </c>
      <c r="V2428" s="5">
        <v>32</v>
      </c>
      <c r="W2428" s="5">
        <v>0</v>
      </c>
      <c r="X2428" s="5">
        <v>0</v>
      </c>
      <c r="Y2428" s="5">
        <v>170</v>
      </c>
      <c r="Z2428" s="5">
        <v>170</v>
      </c>
      <c r="AA2428" t="s">
        <v>60</v>
      </c>
      <c r="AB2428">
        <v>42.03</v>
      </c>
      <c r="AC2428">
        <v>5.88</v>
      </c>
      <c r="AD2428" t="s">
        <v>60</v>
      </c>
      <c r="AE2428" t="s">
        <v>56</v>
      </c>
      <c r="AF2428">
        <v>4402</v>
      </c>
      <c r="AG2428">
        <v>4402</v>
      </c>
      <c r="AO2428">
        <v>32</v>
      </c>
      <c r="AP2428">
        <v>0</v>
      </c>
      <c r="AX2428">
        <v>170</v>
      </c>
      <c r="BD2428" s="5">
        <v>170</v>
      </c>
      <c r="BE2428">
        <v>138</v>
      </c>
      <c r="BG2428">
        <f t="shared" si="265"/>
        <v>138</v>
      </c>
      <c r="BI2428">
        <v>32</v>
      </c>
    </row>
    <row r="2429" spans="1:61" x14ac:dyDescent="0.25">
      <c r="A2429" t="s">
        <v>54</v>
      </c>
      <c r="B2429">
        <v>110027</v>
      </c>
      <c r="C2429" t="s">
        <v>55</v>
      </c>
      <c r="D2429" t="s">
        <v>56</v>
      </c>
      <c r="E2429" s="1">
        <v>45976</v>
      </c>
      <c r="F2429" t="s">
        <v>2829</v>
      </c>
      <c r="G2429" t="s">
        <v>67</v>
      </c>
      <c r="H2429" t="str">
        <f t="shared" si="259"/>
        <v>Direct Sale</v>
      </c>
      <c r="K2429" s="3">
        <v>45977.04583333333</v>
      </c>
      <c r="L2429">
        <f t="shared" si="260"/>
        <v>16</v>
      </c>
      <c r="M2429" t="str">
        <f t="shared" si="261"/>
        <v>Sunday</v>
      </c>
      <c r="N2429" s="1" t="str">
        <f t="shared" si="262"/>
        <v>November</v>
      </c>
      <c r="O2429" s="2">
        <v>4.583333333333333E-2</v>
      </c>
      <c r="P2429" s="2" t="str">
        <f t="shared" si="263"/>
        <v>Week 3</v>
      </c>
      <c r="Q2429" t="s">
        <v>59</v>
      </c>
      <c r="R2429" s="5">
        <v>189</v>
      </c>
      <c r="S2429" s="5">
        <v>0</v>
      </c>
      <c r="T2429" s="5">
        <f t="shared" si="264"/>
        <v>0</v>
      </c>
      <c r="U2429" s="5">
        <v>189</v>
      </c>
      <c r="V2429" s="5">
        <v>0</v>
      </c>
      <c r="W2429" s="5">
        <v>9.4600000000000009</v>
      </c>
      <c r="X2429" s="5">
        <v>-0.46</v>
      </c>
      <c r="Y2429" s="5">
        <v>198</v>
      </c>
      <c r="Z2429" s="5">
        <v>198</v>
      </c>
      <c r="AA2429" t="s">
        <v>68</v>
      </c>
      <c r="AB2429">
        <v>34.31</v>
      </c>
      <c r="AC2429">
        <v>1.96</v>
      </c>
      <c r="AD2429" t="s">
        <v>5778</v>
      </c>
      <c r="AE2429" t="s">
        <v>75</v>
      </c>
      <c r="AI2429" t="s">
        <v>89</v>
      </c>
      <c r="AJ2429" t="s">
        <v>56</v>
      </c>
      <c r="AK2429">
        <v>8929758003</v>
      </c>
      <c r="AO2429">
        <v>0</v>
      </c>
      <c r="AP2429">
        <v>0</v>
      </c>
      <c r="AR2429">
        <v>198</v>
      </c>
      <c r="AZ2429">
        <v>189</v>
      </c>
      <c r="BA2429">
        <v>4.7300000000000004</v>
      </c>
      <c r="BB2429">
        <v>189</v>
      </c>
      <c r="BC2429">
        <v>4.7300000000000004</v>
      </c>
      <c r="BD2429" s="5">
        <v>198</v>
      </c>
      <c r="BE2429">
        <v>189</v>
      </c>
      <c r="BG2429">
        <f t="shared" si="265"/>
        <v>189</v>
      </c>
    </row>
    <row r="2430" spans="1:61" x14ac:dyDescent="0.25">
      <c r="A2430" t="s">
        <v>54</v>
      </c>
      <c r="B2430">
        <v>110027</v>
      </c>
      <c r="C2430" t="s">
        <v>55</v>
      </c>
      <c r="D2430" t="s">
        <v>56</v>
      </c>
      <c r="E2430" s="1">
        <v>45976</v>
      </c>
      <c r="F2430" t="s">
        <v>2830</v>
      </c>
      <c r="G2430" t="s">
        <v>58</v>
      </c>
      <c r="H2430" t="str">
        <f t="shared" si="259"/>
        <v>Aggregator</v>
      </c>
      <c r="I2430">
        <v>7482793167</v>
      </c>
      <c r="J2430">
        <v>18528960</v>
      </c>
      <c r="K2430" s="3">
        <v>45977.048611111109</v>
      </c>
      <c r="L2430">
        <f t="shared" si="260"/>
        <v>16</v>
      </c>
      <c r="M2430" t="str">
        <f t="shared" si="261"/>
        <v>Sunday</v>
      </c>
      <c r="N2430" s="1" t="str">
        <f t="shared" si="262"/>
        <v>November</v>
      </c>
      <c r="O2430" s="2">
        <v>4.8611111111111112E-2</v>
      </c>
      <c r="P2430" s="2" t="str">
        <f t="shared" si="263"/>
        <v>Week 3</v>
      </c>
      <c r="Q2430" t="s">
        <v>59</v>
      </c>
      <c r="R2430" s="5">
        <v>248</v>
      </c>
      <c r="S2430" s="5">
        <v>-100</v>
      </c>
      <c r="T2430" s="5">
        <f t="shared" si="264"/>
        <v>40.322580645161288</v>
      </c>
      <c r="U2430" s="5">
        <v>148</v>
      </c>
      <c r="V2430" s="5">
        <v>32</v>
      </c>
      <c r="W2430" s="5">
        <v>0</v>
      </c>
      <c r="X2430" s="5">
        <v>0</v>
      </c>
      <c r="Y2430" s="5">
        <v>180</v>
      </c>
      <c r="Z2430" s="5">
        <v>180</v>
      </c>
      <c r="AA2430" t="s">
        <v>60</v>
      </c>
      <c r="AB2430">
        <v>51.84</v>
      </c>
      <c r="AC2430">
        <v>5</v>
      </c>
      <c r="AD2430" t="s">
        <v>60</v>
      </c>
      <c r="AE2430" t="s">
        <v>56</v>
      </c>
      <c r="AF2430">
        <v>3167</v>
      </c>
      <c r="AG2430">
        <v>3167</v>
      </c>
      <c r="AO2430">
        <v>32</v>
      </c>
      <c r="AP2430">
        <v>0</v>
      </c>
      <c r="AX2430">
        <v>180</v>
      </c>
      <c r="BD2430" s="5">
        <v>180</v>
      </c>
      <c r="BE2430">
        <v>148</v>
      </c>
      <c r="BG2430">
        <f t="shared" si="265"/>
        <v>148</v>
      </c>
      <c r="BI2430">
        <v>32</v>
      </c>
    </row>
    <row r="2431" spans="1:61" x14ac:dyDescent="0.25">
      <c r="A2431" t="s">
        <v>54</v>
      </c>
      <c r="B2431">
        <v>110027</v>
      </c>
      <c r="C2431" t="s">
        <v>55</v>
      </c>
      <c r="D2431" t="s">
        <v>56</v>
      </c>
      <c r="E2431" s="1">
        <v>45976</v>
      </c>
      <c r="F2431" t="s">
        <v>2831</v>
      </c>
      <c r="G2431" t="s">
        <v>63</v>
      </c>
      <c r="H2431" t="str">
        <f t="shared" si="259"/>
        <v>Aggregator</v>
      </c>
      <c r="I2431">
        <v>222205000000000</v>
      </c>
      <c r="J2431">
        <v>29811</v>
      </c>
      <c r="K2431" s="3">
        <v>45977.050694444442</v>
      </c>
      <c r="L2431">
        <f t="shared" si="260"/>
        <v>16</v>
      </c>
      <c r="M2431" t="str">
        <f t="shared" si="261"/>
        <v>Sunday</v>
      </c>
      <c r="N2431" s="1" t="str">
        <f t="shared" si="262"/>
        <v>November</v>
      </c>
      <c r="O2431" s="2">
        <v>5.0694444444444445E-2</v>
      </c>
      <c r="P2431" s="2" t="str">
        <f t="shared" si="263"/>
        <v>Week 3</v>
      </c>
      <c r="Q2431" t="s">
        <v>59</v>
      </c>
      <c r="R2431" s="5">
        <v>338</v>
      </c>
      <c r="S2431" s="5">
        <v>-74.989999999999995</v>
      </c>
      <c r="T2431" s="5">
        <f t="shared" si="264"/>
        <v>22.18639053254438</v>
      </c>
      <c r="U2431" s="5">
        <v>263.01</v>
      </c>
      <c r="V2431" s="5">
        <v>32</v>
      </c>
      <c r="W2431" s="5">
        <v>0</v>
      </c>
      <c r="X2431" s="5">
        <v>-0.01</v>
      </c>
      <c r="Y2431" s="5">
        <v>295</v>
      </c>
      <c r="Z2431" s="5">
        <v>295</v>
      </c>
      <c r="AA2431" t="s">
        <v>64</v>
      </c>
      <c r="AB2431">
        <v>53.21</v>
      </c>
      <c r="AC2431">
        <v>8.3800000000000008</v>
      </c>
      <c r="AD2431" t="s">
        <v>64</v>
      </c>
      <c r="AE2431" t="s">
        <v>56</v>
      </c>
      <c r="AF2431">
        <v>8587</v>
      </c>
      <c r="AG2431">
        <v>8587</v>
      </c>
      <c r="AO2431">
        <v>32</v>
      </c>
      <c r="AP2431">
        <v>0</v>
      </c>
      <c r="AW2431">
        <v>295</v>
      </c>
      <c r="BD2431" s="5">
        <v>295</v>
      </c>
      <c r="BE2431">
        <v>263.01</v>
      </c>
      <c r="BG2431">
        <f t="shared" si="265"/>
        <v>263.01</v>
      </c>
      <c r="BH2431">
        <v>32</v>
      </c>
    </row>
    <row r="2432" spans="1:61" x14ac:dyDescent="0.25">
      <c r="A2432" t="s">
        <v>54</v>
      </c>
      <c r="B2432">
        <v>110027</v>
      </c>
      <c r="C2432" t="s">
        <v>55</v>
      </c>
      <c r="D2432" t="s">
        <v>56</v>
      </c>
      <c r="E2432" s="1">
        <v>45976</v>
      </c>
      <c r="F2432" t="s">
        <v>2832</v>
      </c>
      <c r="G2432" t="s">
        <v>67</v>
      </c>
      <c r="H2432" t="str">
        <f t="shared" si="259"/>
        <v>Direct Sale</v>
      </c>
      <c r="K2432" s="3">
        <v>45977.052083333336</v>
      </c>
      <c r="L2432">
        <f t="shared" si="260"/>
        <v>16</v>
      </c>
      <c r="M2432" t="str">
        <f t="shared" si="261"/>
        <v>Sunday</v>
      </c>
      <c r="N2432" s="1" t="str">
        <f t="shared" si="262"/>
        <v>November</v>
      </c>
      <c r="O2432" s="2">
        <v>5.2083333333333336E-2</v>
      </c>
      <c r="P2432" s="2" t="str">
        <f t="shared" si="263"/>
        <v>Week 3</v>
      </c>
      <c r="Q2432" t="s">
        <v>59</v>
      </c>
      <c r="R2432" s="5">
        <v>358</v>
      </c>
      <c r="S2432" s="5">
        <v>0</v>
      </c>
      <c r="T2432" s="5">
        <f t="shared" si="264"/>
        <v>0</v>
      </c>
      <c r="U2432" s="5">
        <v>358</v>
      </c>
      <c r="V2432" s="5">
        <v>0</v>
      </c>
      <c r="W2432" s="5">
        <v>17.899999999999999</v>
      </c>
      <c r="X2432" s="5">
        <v>0.1</v>
      </c>
      <c r="Y2432" s="5">
        <v>376</v>
      </c>
      <c r="Z2432" s="5">
        <v>376</v>
      </c>
      <c r="AA2432" t="s">
        <v>73</v>
      </c>
      <c r="AB2432">
        <v>74.81</v>
      </c>
      <c r="AC2432">
        <v>5.12</v>
      </c>
      <c r="AD2432" t="s">
        <v>5778</v>
      </c>
      <c r="AE2432" t="s">
        <v>75</v>
      </c>
      <c r="AI2432" t="s">
        <v>730</v>
      </c>
      <c r="AJ2432" t="s">
        <v>731</v>
      </c>
      <c r="AK2432">
        <v>9999777722</v>
      </c>
      <c r="AO2432">
        <v>0</v>
      </c>
      <c r="AP2432">
        <v>0</v>
      </c>
      <c r="AQ2432">
        <v>376</v>
      </c>
      <c r="AZ2432">
        <v>358</v>
      </c>
      <c r="BA2432">
        <v>8.9499999999999993</v>
      </c>
      <c r="BB2432">
        <v>358</v>
      </c>
      <c r="BC2432">
        <v>8.9499999999999993</v>
      </c>
      <c r="BD2432" s="5">
        <v>376</v>
      </c>
      <c r="BE2432">
        <v>358</v>
      </c>
      <c r="BG2432">
        <f t="shared" si="265"/>
        <v>358</v>
      </c>
    </row>
    <row r="2433" spans="1:61" x14ac:dyDescent="0.25">
      <c r="A2433" t="s">
        <v>54</v>
      </c>
      <c r="B2433">
        <v>110027</v>
      </c>
      <c r="C2433" t="s">
        <v>55</v>
      </c>
      <c r="D2433" t="s">
        <v>56</v>
      </c>
      <c r="E2433" s="1">
        <v>45976</v>
      </c>
      <c r="F2433" t="s">
        <v>2833</v>
      </c>
      <c r="G2433" t="s">
        <v>63</v>
      </c>
      <c r="H2433" t="str">
        <f t="shared" si="259"/>
        <v>Aggregator</v>
      </c>
      <c r="I2433">
        <v>222206000000000</v>
      </c>
      <c r="J2433">
        <v>29811</v>
      </c>
      <c r="K2433" s="3">
        <v>45977.052777777775</v>
      </c>
      <c r="L2433">
        <f t="shared" si="260"/>
        <v>16</v>
      </c>
      <c r="M2433" t="str">
        <f t="shared" si="261"/>
        <v>Sunday</v>
      </c>
      <c r="N2433" s="1" t="str">
        <f t="shared" si="262"/>
        <v>November</v>
      </c>
      <c r="O2433" s="2">
        <v>5.2777777777777778E-2</v>
      </c>
      <c r="P2433" s="2" t="str">
        <f t="shared" si="263"/>
        <v>Week 3</v>
      </c>
      <c r="Q2433" t="s">
        <v>59</v>
      </c>
      <c r="R2433" s="5">
        <v>776</v>
      </c>
      <c r="S2433" s="5">
        <v>-141.99</v>
      </c>
      <c r="T2433" s="5">
        <f t="shared" si="264"/>
        <v>18.297680412371133</v>
      </c>
      <c r="U2433" s="5">
        <v>634.01</v>
      </c>
      <c r="V2433" s="5">
        <v>32</v>
      </c>
      <c r="W2433" s="5">
        <v>0</v>
      </c>
      <c r="X2433" s="5">
        <v>-0.01</v>
      </c>
      <c r="Y2433" s="5">
        <v>666</v>
      </c>
      <c r="Z2433" s="5">
        <v>666</v>
      </c>
      <c r="AA2433" t="s">
        <v>64</v>
      </c>
      <c r="AB2433">
        <v>154.31</v>
      </c>
      <c r="AC2433">
        <v>17.3</v>
      </c>
      <c r="AD2433" t="s">
        <v>64</v>
      </c>
      <c r="AE2433" t="s">
        <v>56</v>
      </c>
      <c r="AF2433">
        <v>4909</v>
      </c>
      <c r="AG2433">
        <v>4909</v>
      </c>
      <c r="AO2433">
        <v>32</v>
      </c>
      <c r="AP2433">
        <v>0</v>
      </c>
      <c r="AW2433">
        <v>666</v>
      </c>
      <c r="BD2433" s="5">
        <v>666</v>
      </c>
      <c r="BE2433">
        <v>634.01</v>
      </c>
      <c r="BG2433">
        <f t="shared" si="265"/>
        <v>634.01</v>
      </c>
      <c r="BH2433">
        <v>32</v>
      </c>
    </row>
    <row r="2434" spans="1:61" x14ac:dyDescent="0.25">
      <c r="A2434" t="s">
        <v>54</v>
      </c>
      <c r="B2434">
        <v>110027</v>
      </c>
      <c r="C2434" t="s">
        <v>55</v>
      </c>
      <c r="D2434" t="s">
        <v>56</v>
      </c>
      <c r="E2434" s="1">
        <v>45976</v>
      </c>
      <c r="F2434" t="s">
        <v>2834</v>
      </c>
      <c r="G2434" t="s">
        <v>58</v>
      </c>
      <c r="H2434" t="str">
        <f t="shared" si="259"/>
        <v>Aggregator</v>
      </c>
      <c r="I2434">
        <v>7479162623</v>
      </c>
      <c r="J2434">
        <v>18528960</v>
      </c>
      <c r="K2434" s="3">
        <v>45977.054166666669</v>
      </c>
      <c r="L2434">
        <f t="shared" si="260"/>
        <v>16</v>
      </c>
      <c r="M2434" t="str">
        <f t="shared" si="261"/>
        <v>Sunday</v>
      </c>
      <c r="N2434" s="1" t="str">
        <f t="shared" si="262"/>
        <v>November</v>
      </c>
      <c r="O2434" s="2">
        <v>5.4166666666666669E-2</v>
      </c>
      <c r="P2434" s="2" t="str">
        <f t="shared" si="263"/>
        <v>Week 3</v>
      </c>
      <c r="Q2434" t="s">
        <v>59</v>
      </c>
      <c r="R2434" s="5">
        <v>387</v>
      </c>
      <c r="S2434" s="5">
        <v>-100</v>
      </c>
      <c r="T2434" s="5">
        <f t="shared" si="264"/>
        <v>25.839793281653744</v>
      </c>
      <c r="U2434" s="5">
        <v>287</v>
      </c>
      <c r="V2434" s="5">
        <v>32</v>
      </c>
      <c r="W2434" s="5">
        <v>0</v>
      </c>
      <c r="X2434" s="5">
        <v>0</v>
      </c>
      <c r="Y2434" s="5">
        <v>319</v>
      </c>
      <c r="Z2434" s="5">
        <v>319</v>
      </c>
      <c r="AA2434" t="s">
        <v>60</v>
      </c>
      <c r="AB2434">
        <v>76.5</v>
      </c>
      <c r="AC2434">
        <v>6.73</v>
      </c>
      <c r="AD2434" t="s">
        <v>60</v>
      </c>
      <c r="AE2434" t="s">
        <v>56</v>
      </c>
      <c r="AF2434">
        <v>2623</v>
      </c>
      <c r="AG2434">
        <v>2623</v>
      </c>
      <c r="AO2434">
        <v>32</v>
      </c>
      <c r="AP2434">
        <v>0</v>
      </c>
      <c r="AX2434">
        <v>319</v>
      </c>
      <c r="BD2434" s="5">
        <v>319</v>
      </c>
      <c r="BE2434">
        <v>287</v>
      </c>
      <c r="BG2434">
        <f t="shared" si="265"/>
        <v>287</v>
      </c>
      <c r="BI2434">
        <v>32</v>
      </c>
    </row>
    <row r="2435" spans="1:61" x14ac:dyDescent="0.25">
      <c r="A2435" t="s">
        <v>54</v>
      </c>
      <c r="B2435">
        <v>110027</v>
      </c>
      <c r="C2435" t="s">
        <v>55</v>
      </c>
      <c r="D2435" t="s">
        <v>56</v>
      </c>
      <c r="E2435" s="1">
        <v>45976</v>
      </c>
      <c r="F2435" t="s">
        <v>2835</v>
      </c>
      <c r="G2435" t="s">
        <v>67</v>
      </c>
      <c r="H2435" t="str">
        <f t="shared" ref="H2435:H2498" si="266">IF(G2435="POS","Direct Sale","Aggregator")</f>
        <v>Direct Sale</v>
      </c>
      <c r="K2435" s="3">
        <v>45977.056250000001</v>
      </c>
      <c r="L2435">
        <f t="shared" ref="L2435:L2498" si="267">VALUE(DAY(K2435))</f>
        <v>16</v>
      </c>
      <c r="M2435" t="str">
        <f t="shared" ref="M2435:M2498" si="268">TEXT(K2435,"dddd")</f>
        <v>Sunday</v>
      </c>
      <c r="N2435" s="1" t="str">
        <f t="shared" ref="N2435:N2498" si="269">TEXT(K2435,"MMMM")</f>
        <v>November</v>
      </c>
      <c r="O2435" s="2">
        <v>5.6250000000000001E-2</v>
      </c>
      <c r="P2435" s="2" t="str">
        <f t="shared" ref="P2435:P2498" si="270">_xlfn.IFS(L2435&lt;=7,"Week 1",L2435&lt;=15, "Week 2",L2435&lt;=23,"Week 3",L2435&lt;=30,"Week 4")</f>
        <v>Week 3</v>
      </c>
      <c r="Q2435" t="s">
        <v>59</v>
      </c>
      <c r="R2435" s="5">
        <v>109</v>
      </c>
      <c r="S2435" s="5">
        <v>0</v>
      </c>
      <c r="T2435" s="5">
        <f t="shared" ref="T2435:T2498" si="271">ABS((S2435/R2435)*100)</f>
        <v>0</v>
      </c>
      <c r="U2435" s="5">
        <v>109</v>
      </c>
      <c r="V2435" s="5">
        <v>0</v>
      </c>
      <c r="W2435" s="5">
        <v>5.46</v>
      </c>
      <c r="X2435" s="5">
        <v>-0.46</v>
      </c>
      <c r="Y2435" s="5">
        <v>114</v>
      </c>
      <c r="Z2435" s="5">
        <v>114</v>
      </c>
      <c r="AA2435" t="s">
        <v>68</v>
      </c>
      <c r="AB2435">
        <v>24.63</v>
      </c>
      <c r="AC2435">
        <v>1.96</v>
      </c>
      <c r="AD2435" t="s">
        <v>5778</v>
      </c>
      <c r="AE2435" t="s">
        <v>75</v>
      </c>
      <c r="AI2435" t="s">
        <v>425</v>
      </c>
      <c r="AJ2435" t="s">
        <v>426</v>
      </c>
      <c r="AK2435">
        <v>8287332186</v>
      </c>
      <c r="AO2435">
        <v>0</v>
      </c>
      <c r="AP2435">
        <v>0</v>
      </c>
      <c r="AR2435">
        <v>114</v>
      </c>
      <c r="AZ2435">
        <v>109</v>
      </c>
      <c r="BA2435">
        <v>2.73</v>
      </c>
      <c r="BB2435">
        <v>109</v>
      </c>
      <c r="BC2435">
        <v>2.73</v>
      </c>
      <c r="BD2435" s="5">
        <v>114</v>
      </c>
      <c r="BE2435">
        <v>109</v>
      </c>
      <c r="BG2435">
        <f t="shared" ref="BG2435:BG2498" si="272">BE2435+BF2435</f>
        <v>109</v>
      </c>
    </row>
    <row r="2436" spans="1:61" x14ac:dyDescent="0.25">
      <c r="A2436" t="s">
        <v>54</v>
      </c>
      <c r="B2436">
        <v>110027</v>
      </c>
      <c r="C2436" t="s">
        <v>55</v>
      </c>
      <c r="D2436" t="s">
        <v>56</v>
      </c>
      <c r="E2436" s="1">
        <v>45976</v>
      </c>
      <c r="F2436" t="s">
        <v>2836</v>
      </c>
      <c r="G2436" t="s">
        <v>58</v>
      </c>
      <c r="H2436" t="str">
        <f t="shared" si="266"/>
        <v>Aggregator</v>
      </c>
      <c r="I2436">
        <v>7486212710</v>
      </c>
      <c r="J2436">
        <v>18528960</v>
      </c>
      <c r="K2436" s="3">
        <v>45977.059027777781</v>
      </c>
      <c r="L2436">
        <f t="shared" si="267"/>
        <v>16</v>
      </c>
      <c r="M2436" t="str">
        <f t="shared" si="268"/>
        <v>Sunday</v>
      </c>
      <c r="N2436" s="1" t="str">
        <f t="shared" si="269"/>
        <v>November</v>
      </c>
      <c r="O2436" s="2">
        <v>5.9027777777777776E-2</v>
      </c>
      <c r="P2436" s="2" t="str">
        <f t="shared" si="270"/>
        <v>Week 3</v>
      </c>
      <c r="Q2436" t="s">
        <v>59</v>
      </c>
      <c r="R2436" s="5">
        <v>411.29</v>
      </c>
      <c r="S2436" s="5">
        <v>-100</v>
      </c>
      <c r="T2436" s="5">
        <f t="shared" si="271"/>
        <v>24.313744559799655</v>
      </c>
      <c r="U2436" s="5">
        <v>311.29000000000002</v>
      </c>
      <c r="V2436" s="5">
        <v>32</v>
      </c>
      <c r="W2436" s="5">
        <v>0</v>
      </c>
      <c r="X2436" s="5">
        <v>0</v>
      </c>
      <c r="Y2436" s="5">
        <v>343.29</v>
      </c>
      <c r="Z2436" s="5">
        <v>343.29</v>
      </c>
      <c r="AA2436" t="s">
        <v>60</v>
      </c>
      <c r="AB2436">
        <v>94.62</v>
      </c>
      <c r="AC2436">
        <v>7.98</v>
      </c>
      <c r="AD2436" t="s">
        <v>60</v>
      </c>
      <c r="AE2436" t="s">
        <v>56</v>
      </c>
      <c r="AF2436">
        <v>2710</v>
      </c>
      <c r="AG2436">
        <v>2710</v>
      </c>
      <c r="AO2436">
        <v>32</v>
      </c>
      <c r="AP2436">
        <v>0</v>
      </c>
      <c r="AX2436">
        <v>343.29</v>
      </c>
      <c r="BD2436" s="5">
        <v>343.29</v>
      </c>
      <c r="BE2436">
        <v>311.29000000000002</v>
      </c>
      <c r="BG2436">
        <f t="shared" si="272"/>
        <v>311.29000000000002</v>
      </c>
      <c r="BI2436">
        <v>32</v>
      </c>
    </row>
    <row r="2437" spans="1:61" x14ac:dyDescent="0.25">
      <c r="A2437" t="s">
        <v>54</v>
      </c>
      <c r="B2437">
        <v>110027</v>
      </c>
      <c r="C2437" t="s">
        <v>55</v>
      </c>
      <c r="D2437" t="s">
        <v>56</v>
      </c>
      <c r="E2437" s="1">
        <v>45976</v>
      </c>
      <c r="F2437" t="s">
        <v>2837</v>
      </c>
      <c r="G2437" t="s">
        <v>58</v>
      </c>
      <c r="H2437" t="str">
        <f t="shared" si="266"/>
        <v>Aggregator</v>
      </c>
      <c r="I2437">
        <v>7482586546</v>
      </c>
      <c r="J2437">
        <v>18528960</v>
      </c>
      <c r="K2437" s="3">
        <v>45977.069444444445</v>
      </c>
      <c r="L2437">
        <f t="shared" si="267"/>
        <v>16</v>
      </c>
      <c r="M2437" t="str">
        <f t="shared" si="268"/>
        <v>Sunday</v>
      </c>
      <c r="N2437" s="1" t="str">
        <f t="shared" si="269"/>
        <v>November</v>
      </c>
      <c r="O2437" s="2">
        <v>6.9444444444444448E-2</v>
      </c>
      <c r="P2437" s="2" t="str">
        <f t="shared" si="270"/>
        <v>Week 3</v>
      </c>
      <c r="Q2437" t="s">
        <v>59</v>
      </c>
      <c r="R2437" s="5">
        <v>218</v>
      </c>
      <c r="S2437" s="5">
        <v>-100</v>
      </c>
      <c r="T2437" s="5">
        <f t="shared" si="271"/>
        <v>45.871559633027523</v>
      </c>
      <c r="U2437" s="5">
        <v>118</v>
      </c>
      <c r="V2437" s="5">
        <v>32</v>
      </c>
      <c r="W2437" s="5">
        <v>0</v>
      </c>
      <c r="X2437" s="5">
        <v>0</v>
      </c>
      <c r="Y2437" s="5">
        <v>150</v>
      </c>
      <c r="Z2437" s="5">
        <v>150</v>
      </c>
      <c r="AA2437" t="s">
        <v>60</v>
      </c>
      <c r="AB2437">
        <v>48.86</v>
      </c>
      <c r="AC2437">
        <v>3.92</v>
      </c>
      <c r="AD2437" t="s">
        <v>60</v>
      </c>
      <c r="AE2437" t="s">
        <v>56</v>
      </c>
      <c r="AF2437">
        <v>6546</v>
      </c>
      <c r="AG2437">
        <v>6546</v>
      </c>
      <c r="AO2437">
        <v>32</v>
      </c>
      <c r="AP2437">
        <v>0</v>
      </c>
      <c r="AX2437">
        <v>150</v>
      </c>
      <c r="BD2437" s="5">
        <v>150</v>
      </c>
      <c r="BE2437">
        <v>118</v>
      </c>
      <c r="BG2437">
        <f t="shared" si="272"/>
        <v>118</v>
      </c>
      <c r="BI2437">
        <v>32</v>
      </c>
    </row>
    <row r="2438" spans="1:61" x14ac:dyDescent="0.25">
      <c r="A2438" t="s">
        <v>54</v>
      </c>
      <c r="B2438">
        <v>110027</v>
      </c>
      <c r="C2438" t="s">
        <v>55</v>
      </c>
      <c r="D2438" t="s">
        <v>56</v>
      </c>
      <c r="E2438" s="1">
        <v>45976</v>
      </c>
      <c r="F2438" t="s">
        <v>2838</v>
      </c>
      <c r="G2438" t="s">
        <v>67</v>
      </c>
      <c r="H2438" t="str">
        <f t="shared" si="266"/>
        <v>Direct Sale</v>
      </c>
      <c r="K2438" s="3">
        <v>45977.081944444442</v>
      </c>
      <c r="L2438">
        <f t="shared" si="267"/>
        <v>16</v>
      </c>
      <c r="M2438" t="str">
        <f t="shared" si="268"/>
        <v>Sunday</v>
      </c>
      <c r="N2438" s="1" t="str">
        <f t="shared" si="269"/>
        <v>November</v>
      </c>
      <c r="O2438" s="2">
        <v>8.1944444444444445E-2</v>
      </c>
      <c r="P2438" s="2" t="str">
        <f t="shared" si="270"/>
        <v>Week 3</v>
      </c>
      <c r="Q2438" t="s">
        <v>59</v>
      </c>
      <c r="R2438" s="5">
        <v>59</v>
      </c>
      <c r="S2438" s="5">
        <v>0</v>
      </c>
      <c r="T2438" s="5">
        <f t="shared" si="271"/>
        <v>0</v>
      </c>
      <c r="U2438" s="5">
        <v>59</v>
      </c>
      <c r="V2438" s="5">
        <v>0</v>
      </c>
      <c r="W2438" s="5">
        <v>2.96</v>
      </c>
      <c r="X2438" s="5">
        <v>0.04</v>
      </c>
      <c r="Y2438" s="5">
        <v>62</v>
      </c>
      <c r="Z2438" s="5">
        <v>62</v>
      </c>
      <c r="AA2438" t="s">
        <v>68</v>
      </c>
      <c r="AB2438">
        <v>15.49</v>
      </c>
      <c r="AC2438">
        <v>2.14</v>
      </c>
      <c r="AD2438" t="s">
        <v>5778</v>
      </c>
      <c r="AE2438" t="s">
        <v>75</v>
      </c>
      <c r="AI2438" t="s">
        <v>730</v>
      </c>
      <c r="AJ2438" t="s">
        <v>731</v>
      </c>
      <c r="AK2438">
        <v>9999777722</v>
      </c>
      <c r="AO2438">
        <v>0</v>
      </c>
      <c r="AP2438">
        <v>0</v>
      </c>
      <c r="AR2438">
        <v>62</v>
      </c>
      <c r="AZ2438">
        <v>59</v>
      </c>
      <c r="BA2438">
        <v>1.48</v>
      </c>
      <c r="BB2438">
        <v>59</v>
      </c>
      <c r="BC2438">
        <v>1.48</v>
      </c>
      <c r="BD2438" s="5">
        <v>62</v>
      </c>
      <c r="BE2438">
        <v>59</v>
      </c>
      <c r="BG2438">
        <f t="shared" si="272"/>
        <v>59</v>
      </c>
    </row>
    <row r="2439" spans="1:61" x14ac:dyDescent="0.25">
      <c r="A2439" t="s">
        <v>54</v>
      </c>
      <c r="B2439">
        <v>110027</v>
      </c>
      <c r="C2439" t="s">
        <v>55</v>
      </c>
      <c r="D2439" t="s">
        <v>56</v>
      </c>
      <c r="E2439" s="1">
        <v>45976</v>
      </c>
      <c r="F2439" t="s">
        <v>2839</v>
      </c>
      <c r="G2439" t="s">
        <v>63</v>
      </c>
      <c r="H2439" t="str">
        <f t="shared" si="266"/>
        <v>Aggregator</v>
      </c>
      <c r="I2439">
        <v>222208000000000</v>
      </c>
      <c r="J2439">
        <v>29811</v>
      </c>
      <c r="K2439" s="3">
        <v>45977.084027777775</v>
      </c>
      <c r="L2439">
        <f t="shared" si="267"/>
        <v>16</v>
      </c>
      <c r="M2439" t="str">
        <f t="shared" si="268"/>
        <v>Sunday</v>
      </c>
      <c r="N2439" s="1" t="str">
        <f t="shared" si="269"/>
        <v>November</v>
      </c>
      <c r="O2439" s="2">
        <v>8.4027777777777785E-2</v>
      </c>
      <c r="P2439" s="2" t="str">
        <f t="shared" si="270"/>
        <v>Week 3</v>
      </c>
      <c r="Q2439" t="s">
        <v>59</v>
      </c>
      <c r="R2439" s="5">
        <v>224.66</v>
      </c>
      <c r="S2439" s="5">
        <v>-40</v>
      </c>
      <c r="T2439" s="5">
        <f t="shared" si="271"/>
        <v>17.804682631532092</v>
      </c>
      <c r="U2439" s="5">
        <v>184.66</v>
      </c>
      <c r="V2439" s="5">
        <v>32</v>
      </c>
      <c r="W2439" s="5">
        <v>0</v>
      </c>
      <c r="X2439" s="5">
        <v>0.34</v>
      </c>
      <c r="Y2439" s="5">
        <v>217</v>
      </c>
      <c r="Z2439" s="5">
        <v>217</v>
      </c>
      <c r="AA2439" t="s">
        <v>64</v>
      </c>
      <c r="AB2439">
        <v>55.99</v>
      </c>
      <c r="AC2439">
        <v>4.5999999999999996</v>
      </c>
      <c r="AD2439" t="s">
        <v>64</v>
      </c>
      <c r="AE2439" t="s">
        <v>56</v>
      </c>
      <c r="AF2439">
        <v>3151</v>
      </c>
      <c r="AG2439">
        <v>3151</v>
      </c>
      <c r="AO2439">
        <v>32</v>
      </c>
      <c r="AP2439">
        <v>0</v>
      </c>
      <c r="AW2439">
        <v>217</v>
      </c>
      <c r="BD2439" s="5">
        <v>217</v>
      </c>
      <c r="BE2439">
        <v>184.66</v>
      </c>
      <c r="BG2439">
        <f t="shared" si="272"/>
        <v>184.66</v>
      </c>
      <c r="BH2439">
        <v>32</v>
      </c>
    </row>
    <row r="2440" spans="1:61" x14ac:dyDescent="0.25">
      <c r="A2440" t="s">
        <v>54</v>
      </c>
      <c r="B2440">
        <v>110027</v>
      </c>
      <c r="C2440" t="s">
        <v>55</v>
      </c>
      <c r="D2440" t="s">
        <v>56</v>
      </c>
      <c r="E2440" s="1">
        <v>45976</v>
      </c>
      <c r="F2440" t="s">
        <v>2840</v>
      </c>
      <c r="G2440" t="s">
        <v>67</v>
      </c>
      <c r="H2440" t="str">
        <f t="shared" si="266"/>
        <v>Direct Sale</v>
      </c>
      <c r="K2440" s="3">
        <v>45977.084027777775</v>
      </c>
      <c r="L2440">
        <f t="shared" si="267"/>
        <v>16</v>
      </c>
      <c r="M2440" t="str">
        <f t="shared" si="268"/>
        <v>Sunday</v>
      </c>
      <c r="N2440" s="1" t="str">
        <f t="shared" si="269"/>
        <v>November</v>
      </c>
      <c r="O2440" s="2">
        <v>8.4027777777777785E-2</v>
      </c>
      <c r="P2440" s="2" t="str">
        <f t="shared" si="270"/>
        <v>Week 3</v>
      </c>
      <c r="Q2440" t="s">
        <v>59</v>
      </c>
      <c r="R2440" s="5">
        <v>1005</v>
      </c>
      <c r="S2440" s="5">
        <v>0</v>
      </c>
      <c r="T2440" s="5">
        <f t="shared" si="271"/>
        <v>0</v>
      </c>
      <c r="U2440" s="5">
        <v>1005</v>
      </c>
      <c r="V2440" s="5">
        <v>0</v>
      </c>
      <c r="W2440" s="5">
        <v>50.26</v>
      </c>
      <c r="X2440" s="5">
        <v>-0.26</v>
      </c>
      <c r="Y2440" s="5">
        <v>1055</v>
      </c>
      <c r="Z2440" s="5">
        <v>1055</v>
      </c>
      <c r="AA2440" t="s">
        <v>68</v>
      </c>
      <c r="AB2440">
        <v>234.96</v>
      </c>
      <c r="AC2440">
        <v>12.08</v>
      </c>
      <c r="AD2440" t="s">
        <v>5778</v>
      </c>
      <c r="AE2440" t="s">
        <v>75</v>
      </c>
      <c r="AI2440" t="s">
        <v>2841</v>
      </c>
      <c r="AJ2440" t="s">
        <v>2842</v>
      </c>
      <c r="AK2440">
        <v>8076602732</v>
      </c>
      <c r="AM2440" t="s">
        <v>2843</v>
      </c>
      <c r="AO2440">
        <v>0</v>
      </c>
      <c r="AP2440">
        <v>0</v>
      </c>
      <c r="AR2440">
        <v>1055</v>
      </c>
      <c r="AZ2440">
        <v>1005</v>
      </c>
      <c r="BA2440">
        <v>25.13</v>
      </c>
      <c r="BB2440">
        <v>1005</v>
      </c>
      <c r="BC2440">
        <v>25.13</v>
      </c>
      <c r="BD2440" s="5">
        <v>1055</v>
      </c>
      <c r="BE2440">
        <v>1005</v>
      </c>
      <c r="BG2440">
        <f t="shared" si="272"/>
        <v>1005</v>
      </c>
    </row>
    <row r="2441" spans="1:61" x14ac:dyDescent="0.25">
      <c r="A2441" t="s">
        <v>54</v>
      </c>
      <c r="B2441">
        <v>110027</v>
      </c>
      <c r="C2441" t="s">
        <v>55</v>
      </c>
      <c r="D2441" t="s">
        <v>56</v>
      </c>
      <c r="E2441" s="1">
        <v>45976</v>
      </c>
      <c r="F2441" t="s">
        <v>2844</v>
      </c>
      <c r="G2441" t="s">
        <v>58</v>
      </c>
      <c r="H2441" t="str">
        <f t="shared" si="266"/>
        <v>Aggregator</v>
      </c>
      <c r="I2441">
        <v>7484407540</v>
      </c>
      <c r="J2441">
        <v>18528960</v>
      </c>
      <c r="K2441" s="3">
        <v>45977.090277777781</v>
      </c>
      <c r="L2441">
        <f t="shared" si="267"/>
        <v>16</v>
      </c>
      <c r="M2441" t="str">
        <f t="shared" si="268"/>
        <v>Sunday</v>
      </c>
      <c r="N2441" s="1" t="str">
        <f t="shared" si="269"/>
        <v>November</v>
      </c>
      <c r="O2441" s="2">
        <v>9.0277777777777776E-2</v>
      </c>
      <c r="P2441" s="2" t="str">
        <f t="shared" si="270"/>
        <v>Week 3</v>
      </c>
      <c r="Q2441" t="s">
        <v>59</v>
      </c>
      <c r="R2441" s="5">
        <v>714</v>
      </c>
      <c r="S2441" s="5">
        <v>0</v>
      </c>
      <c r="T2441" s="5">
        <f t="shared" si="271"/>
        <v>0</v>
      </c>
      <c r="U2441" s="5">
        <v>714</v>
      </c>
      <c r="V2441" s="5">
        <v>32</v>
      </c>
      <c r="W2441" s="5">
        <v>0</v>
      </c>
      <c r="X2441" s="5">
        <v>0</v>
      </c>
      <c r="Y2441" s="5">
        <v>746</v>
      </c>
      <c r="Z2441" s="5">
        <v>746</v>
      </c>
      <c r="AA2441" t="s">
        <v>60</v>
      </c>
      <c r="AB2441">
        <v>131.03</v>
      </c>
      <c r="AC2441">
        <v>11.76</v>
      </c>
      <c r="AD2441" t="s">
        <v>60</v>
      </c>
      <c r="AE2441" t="s">
        <v>56</v>
      </c>
      <c r="AF2441">
        <v>7540</v>
      </c>
      <c r="AG2441">
        <v>7540</v>
      </c>
      <c r="AO2441">
        <v>32</v>
      </c>
      <c r="AP2441">
        <v>0</v>
      </c>
      <c r="AX2441">
        <v>746</v>
      </c>
      <c r="BD2441" s="5">
        <v>746</v>
      </c>
      <c r="BE2441">
        <v>714</v>
      </c>
      <c r="BG2441">
        <f t="shared" si="272"/>
        <v>714</v>
      </c>
      <c r="BI2441">
        <v>32</v>
      </c>
    </row>
    <row r="2442" spans="1:61" x14ac:dyDescent="0.25">
      <c r="A2442" t="s">
        <v>54</v>
      </c>
      <c r="B2442">
        <v>110027</v>
      </c>
      <c r="C2442" t="s">
        <v>55</v>
      </c>
      <c r="D2442" t="s">
        <v>56</v>
      </c>
      <c r="E2442" s="1">
        <v>45976</v>
      </c>
      <c r="F2442" t="s">
        <v>2845</v>
      </c>
      <c r="G2442" t="s">
        <v>63</v>
      </c>
      <c r="H2442" t="str">
        <f t="shared" si="266"/>
        <v>Aggregator</v>
      </c>
      <c r="I2442">
        <v>222209000000000</v>
      </c>
      <c r="J2442">
        <v>29811</v>
      </c>
      <c r="K2442" s="3">
        <v>45977.09375</v>
      </c>
      <c r="L2442">
        <f t="shared" si="267"/>
        <v>16</v>
      </c>
      <c r="M2442" t="str">
        <f t="shared" si="268"/>
        <v>Sunday</v>
      </c>
      <c r="N2442" s="1" t="str">
        <f t="shared" si="269"/>
        <v>November</v>
      </c>
      <c r="O2442" s="2">
        <v>9.375E-2</v>
      </c>
      <c r="P2442" s="2" t="str">
        <f t="shared" si="270"/>
        <v>Week 3</v>
      </c>
      <c r="Q2442" t="s">
        <v>59</v>
      </c>
      <c r="R2442" s="5">
        <v>477</v>
      </c>
      <c r="S2442" s="5">
        <v>-175</v>
      </c>
      <c r="T2442" s="5">
        <f t="shared" si="271"/>
        <v>36.687631027253673</v>
      </c>
      <c r="U2442" s="5">
        <v>302</v>
      </c>
      <c r="V2442" s="5">
        <v>32</v>
      </c>
      <c r="W2442" s="5">
        <v>0</v>
      </c>
      <c r="X2442" s="5">
        <v>0</v>
      </c>
      <c r="Y2442" s="5">
        <v>334</v>
      </c>
      <c r="Z2442" s="5">
        <v>334</v>
      </c>
      <c r="AA2442" t="s">
        <v>64</v>
      </c>
      <c r="AB2442">
        <v>73.02</v>
      </c>
      <c r="AC2442">
        <v>1.96</v>
      </c>
      <c r="AD2442" t="s">
        <v>64</v>
      </c>
      <c r="AE2442" t="s">
        <v>56</v>
      </c>
      <c r="AF2442">
        <v>2108</v>
      </c>
      <c r="AG2442">
        <v>2108</v>
      </c>
      <c r="AO2442">
        <v>32</v>
      </c>
      <c r="AP2442">
        <v>0</v>
      </c>
      <c r="AW2442">
        <v>334</v>
      </c>
      <c r="BD2442" s="5">
        <v>334</v>
      </c>
      <c r="BE2442">
        <v>302</v>
      </c>
      <c r="BG2442">
        <f t="shared" si="272"/>
        <v>302</v>
      </c>
      <c r="BH2442">
        <v>32</v>
      </c>
    </row>
    <row r="2443" spans="1:61" x14ac:dyDescent="0.25">
      <c r="A2443" t="s">
        <v>54</v>
      </c>
      <c r="B2443">
        <v>110027</v>
      </c>
      <c r="C2443" t="s">
        <v>55</v>
      </c>
      <c r="D2443" t="s">
        <v>56</v>
      </c>
      <c r="E2443" s="1">
        <v>45976</v>
      </c>
      <c r="F2443" t="s">
        <v>2846</v>
      </c>
      <c r="G2443" t="s">
        <v>63</v>
      </c>
      <c r="H2443" t="str">
        <f t="shared" si="266"/>
        <v>Aggregator</v>
      </c>
      <c r="I2443">
        <v>222209000000000</v>
      </c>
      <c r="J2443">
        <v>29811</v>
      </c>
      <c r="K2443" s="3">
        <v>45977.095138888886</v>
      </c>
      <c r="L2443">
        <f t="shared" si="267"/>
        <v>16</v>
      </c>
      <c r="M2443" t="str">
        <f t="shared" si="268"/>
        <v>Sunday</v>
      </c>
      <c r="N2443" s="1" t="str">
        <f t="shared" si="269"/>
        <v>November</v>
      </c>
      <c r="O2443" s="2">
        <v>9.5138888888888884E-2</v>
      </c>
      <c r="P2443" s="2" t="str">
        <f t="shared" si="270"/>
        <v>Week 3</v>
      </c>
      <c r="Q2443" t="s">
        <v>59</v>
      </c>
      <c r="R2443" s="5">
        <v>218</v>
      </c>
      <c r="S2443" s="5">
        <v>-90</v>
      </c>
      <c r="T2443" s="5">
        <f t="shared" si="271"/>
        <v>41.284403669724774</v>
      </c>
      <c r="U2443" s="5">
        <v>128</v>
      </c>
      <c r="V2443" s="5">
        <v>32</v>
      </c>
      <c r="W2443" s="5">
        <v>0</v>
      </c>
      <c r="X2443" s="5">
        <v>0</v>
      </c>
      <c r="Y2443" s="5">
        <v>160</v>
      </c>
      <c r="Z2443" s="5">
        <v>160</v>
      </c>
      <c r="AA2443" t="s">
        <v>64</v>
      </c>
      <c r="AB2443">
        <v>32.630000000000003</v>
      </c>
      <c r="AC2443">
        <v>7.28</v>
      </c>
      <c r="AD2443" t="s">
        <v>64</v>
      </c>
      <c r="AE2443" t="s">
        <v>56</v>
      </c>
      <c r="AF2443">
        <v>1068</v>
      </c>
      <c r="AG2443">
        <v>1068</v>
      </c>
      <c r="AO2443">
        <v>32</v>
      </c>
      <c r="AP2443">
        <v>0</v>
      </c>
      <c r="AW2443">
        <v>160</v>
      </c>
      <c r="BD2443" s="5">
        <v>160</v>
      </c>
      <c r="BE2443">
        <v>128</v>
      </c>
      <c r="BG2443">
        <f t="shared" si="272"/>
        <v>128</v>
      </c>
      <c r="BH2443">
        <v>32</v>
      </c>
    </row>
    <row r="2444" spans="1:61" x14ac:dyDescent="0.25">
      <c r="A2444" t="s">
        <v>54</v>
      </c>
      <c r="B2444">
        <v>110027</v>
      </c>
      <c r="C2444" t="s">
        <v>55</v>
      </c>
      <c r="D2444" t="s">
        <v>56</v>
      </c>
      <c r="E2444" s="1">
        <v>45976</v>
      </c>
      <c r="F2444" t="s">
        <v>2847</v>
      </c>
      <c r="G2444" t="s">
        <v>67</v>
      </c>
      <c r="H2444" t="str">
        <f t="shared" si="266"/>
        <v>Direct Sale</v>
      </c>
      <c r="K2444" s="3">
        <v>45977.115277777775</v>
      </c>
      <c r="L2444">
        <f t="shared" si="267"/>
        <v>16</v>
      </c>
      <c r="M2444" t="str">
        <f t="shared" si="268"/>
        <v>Sunday</v>
      </c>
      <c r="N2444" s="1" t="str">
        <f t="shared" si="269"/>
        <v>November</v>
      </c>
      <c r="O2444" s="2">
        <v>0.11527777777777778</v>
      </c>
      <c r="P2444" s="2" t="str">
        <f t="shared" si="270"/>
        <v>Week 3</v>
      </c>
      <c r="Q2444" t="s">
        <v>59</v>
      </c>
      <c r="R2444" s="5">
        <v>348</v>
      </c>
      <c r="S2444" s="5">
        <v>0</v>
      </c>
      <c r="T2444" s="5">
        <f t="shared" si="271"/>
        <v>0</v>
      </c>
      <c r="U2444" s="5">
        <v>348</v>
      </c>
      <c r="V2444" s="5">
        <v>0</v>
      </c>
      <c r="W2444" s="5">
        <v>17.399999999999999</v>
      </c>
      <c r="X2444" s="5">
        <v>-0.4</v>
      </c>
      <c r="Y2444" s="5">
        <v>365</v>
      </c>
      <c r="Z2444" s="5">
        <v>365</v>
      </c>
      <c r="AA2444" t="s">
        <v>68</v>
      </c>
      <c r="AB2444">
        <v>99.96</v>
      </c>
      <c r="AC2444">
        <v>4.5199999999999996</v>
      </c>
      <c r="AD2444" t="s">
        <v>5778</v>
      </c>
      <c r="AE2444" t="s">
        <v>75</v>
      </c>
      <c r="AI2444" t="s">
        <v>89</v>
      </c>
      <c r="AJ2444" t="s">
        <v>56</v>
      </c>
      <c r="AK2444">
        <v>8929758003</v>
      </c>
      <c r="AO2444">
        <v>0</v>
      </c>
      <c r="AP2444">
        <v>0</v>
      </c>
      <c r="AR2444">
        <v>365</v>
      </c>
      <c r="AZ2444">
        <v>348</v>
      </c>
      <c r="BA2444">
        <v>8.6999999999999993</v>
      </c>
      <c r="BB2444">
        <v>348</v>
      </c>
      <c r="BC2444">
        <v>8.6999999999999993</v>
      </c>
      <c r="BD2444" s="5">
        <v>365</v>
      </c>
      <c r="BE2444">
        <v>348</v>
      </c>
      <c r="BG2444">
        <f t="shared" si="272"/>
        <v>348</v>
      </c>
    </row>
    <row r="2445" spans="1:61" x14ac:dyDescent="0.25">
      <c r="A2445" t="s">
        <v>54</v>
      </c>
      <c r="B2445">
        <v>110027</v>
      </c>
      <c r="C2445" t="s">
        <v>55</v>
      </c>
      <c r="D2445" t="s">
        <v>56</v>
      </c>
      <c r="E2445" s="1">
        <v>45976</v>
      </c>
      <c r="F2445" t="s">
        <v>2848</v>
      </c>
      <c r="G2445" t="s">
        <v>58</v>
      </c>
      <c r="H2445" t="str">
        <f t="shared" si="266"/>
        <v>Aggregator</v>
      </c>
      <c r="I2445">
        <v>7484937860</v>
      </c>
      <c r="J2445">
        <v>18528960</v>
      </c>
      <c r="K2445" s="3">
        <v>45977.115277777775</v>
      </c>
      <c r="L2445">
        <f t="shared" si="267"/>
        <v>16</v>
      </c>
      <c r="M2445" t="str">
        <f t="shared" si="268"/>
        <v>Sunday</v>
      </c>
      <c r="N2445" s="1" t="str">
        <f t="shared" si="269"/>
        <v>November</v>
      </c>
      <c r="O2445" s="2">
        <v>0.11527777777777778</v>
      </c>
      <c r="P2445" s="2" t="str">
        <f t="shared" si="270"/>
        <v>Week 3</v>
      </c>
      <c r="Q2445" t="s">
        <v>59</v>
      </c>
      <c r="R2445" s="5">
        <v>377</v>
      </c>
      <c r="S2445" s="5">
        <v>-100</v>
      </c>
      <c r="T2445" s="5">
        <f t="shared" si="271"/>
        <v>26.525198938992045</v>
      </c>
      <c r="U2445" s="5">
        <v>277</v>
      </c>
      <c r="V2445" s="5">
        <v>32</v>
      </c>
      <c r="W2445" s="5">
        <v>0</v>
      </c>
      <c r="X2445" s="5">
        <v>0</v>
      </c>
      <c r="Y2445" s="5">
        <v>309</v>
      </c>
      <c r="Z2445" s="5">
        <v>309</v>
      </c>
      <c r="AA2445" t="s">
        <v>60</v>
      </c>
      <c r="AB2445">
        <v>62.51</v>
      </c>
      <c r="AC2445">
        <v>8.92</v>
      </c>
      <c r="AD2445" t="s">
        <v>60</v>
      </c>
      <c r="AE2445" t="s">
        <v>56</v>
      </c>
      <c r="AF2445">
        <v>7860</v>
      </c>
      <c r="AG2445">
        <v>7860</v>
      </c>
      <c r="AO2445">
        <v>32</v>
      </c>
      <c r="AP2445">
        <v>0</v>
      </c>
      <c r="AX2445">
        <v>309</v>
      </c>
      <c r="BD2445" s="5">
        <v>309</v>
      </c>
      <c r="BE2445">
        <v>277</v>
      </c>
      <c r="BG2445">
        <f t="shared" si="272"/>
        <v>277</v>
      </c>
      <c r="BI2445">
        <v>32</v>
      </c>
    </row>
    <row r="2446" spans="1:61" x14ac:dyDescent="0.25">
      <c r="A2446" t="s">
        <v>54</v>
      </c>
      <c r="B2446">
        <v>110027</v>
      </c>
      <c r="C2446" t="s">
        <v>55</v>
      </c>
      <c r="D2446" t="s">
        <v>56</v>
      </c>
      <c r="E2446" s="1">
        <v>45976</v>
      </c>
      <c r="F2446" t="s">
        <v>2849</v>
      </c>
      <c r="G2446" t="s">
        <v>67</v>
      </c>
      <c r="H2446" t="str">
        <f t="shared" si="266"/>
        <v>Direct Sale</v>
      </c>
      <c r="K2446" s="3">
        <v>45977.12222222222</v>
      </c>
      <c r="L2446">
        <f t="shared" si="267"/>
        <v>16</v>
      </c>
      <c r="M2446" t="str">
        <f t="shared" si="268"/>
        <v>Sunday</v>
      </c>
      <c r="N2446" s="1" t="str">
        <f t="shared" si="269"/>
        <v>November</v>
      </c>
      <c r="O2446" s="2">
        <v>0.12222222222222222</v>
      </c>
      <c r="P2446" s="2" t="str">
        <f t="shared" si="270"/>
        <v>Week 3</v>
      </c>
      <c r="Q2446" t="s">
        <v>59</v>
      </c>
      <c r="R2446" s="5">
        <v>396</v>
      </c>
      <c r="S2446" s="5">
        <v>0</v>
      </c>
      <c r="T2446" s="5">
        <f t="shared" si="271"/>
        <v>0</v>
      </c>
      <c r="U2446" s="5">
        <v>396</v>
      </c>
      <c r="V2446" s="5">
        <v>0</v>
      </c>
      <c r="W2446" s="5">
        <v>19.8</v>
      </c>
      <c r="X2446" s="5">
        <v>0.2</v>
      </c>
      <c r="Y2446" s="5">
        <v>416</v>
      </c>
      <c r="Z2446" s="5">
        <v>416</v>
      </c>
      <c r="AA2446" t="s">
        <v>68</v>
      </c>
      <c r="AB2446">
        <v>92.97</v>
      </c>
      <c r="AC2446">
        <v>6.92</v>
      </c>
      <c r="AD2446" t="s">
        <v>5778</v>
      </c>
      <c r="AE2446" t="s">
        <v>75</v>
      </c>
      <c r="AI2446" t="s">
        <v>632</v>
      </c>
      <c r="AJ2446" t="s">
        <v>633</v>
      </c>
      <c r="AK2446">
        <v>9874123650</v>
      </c>
      <c r="AO2446">
        <v>0</v>
      </c>
      <c r="AP2446">
        <v>0</v>
      </c>
      <c r="AR2446">
        <v>416</v>
      </c>
      <c r="AZ2446">
        <v>396</v>
      </c>
      <c r="BA2446">
        <v>9.9</v>
      </c>
      <c r="BB2446">
        <v>396</v>
      </c>
      <c r="BC2446">
        <v>9.9</v>
      </c>
      <c r="BD2446" s="5">
        <v>416</v>
      </c>
      <c r="BE2446">
        <v>396</v>
      </c>
      <c r="BG2446">
        <f t="shared" si="272"/>
        <v>396</v>
      </c>
    </row>
    <row r="2447" spans="1:61" x14ac:dyDescent="0.25">
      <c r="A2447" t="s">
        <v>54</v>
      </c>
      <c r="B2447">
        <v>110027</v>
      </c>
      <c r="C2447" t="s">
        <v>55</v>
      </c>
      <c r="D2447" t="s">
        <v>56</v>
      </c>
      <c r="E2447" s="1">
        <v>45976</v>
      </c>
      <c r="F2447" t="s">
        <v>2850</v>
      </c>
      <c r="G2447" t="s">
        <v>67</v>
      </c>
      <c r="H2447" t="str">
        <f t="shared" si="266"/>
        <v>Direct Sale</v>
      </c>
      <c r="K2447" s="3">
        <v>45977.128472222219</v>
      </c>
      <c r="L2447">
        <f t="shared" si="267"/>
        <v>16</v>
      </c>
      <c r="M2447" t="str">
        <f t="shared" si="268"/>
        <v>Sunday</v>
      </c>
      <c r="N2447" s="1" t="str">
        <f t="shared" si="269"/>
        <v>November</v>
      </c>
      <c r="O2447" s="2">
        <v>0.12847222222222221</v>
      </c>
      <c r="P2447" s="2" t="str">
        <f t="shared" si="270"/>
        <v>Week 3</v>
      </c>
      <c r="Q2447" t="s">
        <v>59</v>
      </c>
      <c r="R2447" s="5">
        <v>293.27999999999997</v>
      </c>
      <c r="S2447" s="5">
        <v>0</v>
      </c>
      <c r="T2447" s="5">
        <f t="shared" si="271"/>
        <v>0</v>
      </c>
      <c r="U2447" s="5">
        <v>293.27999999999997</v>
      </c>
      <c r="V2447" s="5">
        <v>0</v>
      </c>
      <c r="W2447" s="5">
        <v>14.66</v>
      </c>
      <c r="X2447" s="5">
        <v>0.06</v>
      </c>
      <c r="Y2447" s="5">
        <v>308</v>
      </c>
      <c r="Z2447" s="5">
        <v>308</v>
      </c>
      <c r="AA2447" t="s">
        <v>68</v>
      </c>
      <c r="AB2447">
        <v>75.33</v>
      </c>
      <c r="AC2447">
        <v>2.56</v>
      </c>
      <c r="AD2447" t="s">
        <v>5778</v>
      </c>
      <c r="AE2447" t="s">
        <v>75</v>
      </c>
      <c r="AI2447" t="s">
        <v>730</v>
      </c>
      <c r="AJ2447" t="s">
        <v>731</v>
      </c>
      <c r="AK2447">
        <v>9999777722</v>
      </c>
      <c r="AO2447">
        <v>0</v>
      </c>
      <c r="AP2447">
        <v>0</v>
      </c>
      <c r="AR2447">
        <v>308</v>
      </c>
      <c r="AZ2447">
        <v>293.27999999999997</v>
      </c>
      <c r="BA2447">
        <v>7.33</v>
      </c>
      <c r="BB2447">
        <v>293.27999999999997</v>
      </c>
      <c r="BC2447">
        <v>7.33</v>
      </c>
      <c r="BD2447" s="5">
        <v>308</v>
      </c>
      <c r="BE2447">
        <v>293.27999999999997</v>
      </c>
      <c r="BG2447">
        <f t="shared" si="272"/>
        <v>293.27999999999997</v>
      </c>
    </row>
    <row r="2448" spans="1:61" x14ac:dyDescent="0.25">
      <c r="A2448" t="s">
        <v>54</v>
      </c>
      <c r="B2448">
        <v>110027</v>
      </c>
      <c r="C2448" t="s">
        <v>55</v>
      </c>
      <c r="D2448" t="s">
        <v>56</v>
      </c>
      <c r="E2448" s="1">
        <v>45976</v>
      </c>
      <c r="F2448" t="s">
        <v>2851</v>
      </c>
      <c r="G2448" t="s">
        <v>67</v>
      </c>
      <c r="H2448" t="str">
        <f t="shared" si="266"/>
        <v>Direct Sale</v>
      </c>
      <c r="K2448" s="3">
        <v>45977.133333333331</v>
      </c>
      <c r="L2448">
        <f t="shared" si="267"/>
        <v>16</v>
      </c>
      <c r="M2448" t="str">
        <f t="shared" si="268"/>
        <v>Sunday</v>
      </c>
      <c r="N2448" s="1" t="str">
        <f t="shared" si="269"/>
        <v>November</v>
      </c>
      <c r="O2448" s="2">
        <v>0.13333333333333333</v>
      </c>
      <c r="P2448" s="2" t="str">
        <f t="shared" si="270"/>
        <v>Week 3</v>
      </c>
      <c r="Q2448" t="s">
        <v>59</v>
      </c>
      <c r="R2448" s="5">
        <v>317</v>
      </c>
      <c r="S2448" s="5">
        <v>0</v>
      </c>
      <c r="T2448" s="5">
        <f t="shared" si="271"/>
        <v>0</v>
      </c>
      <c r="U2448" s="5">
        <v>317</v>
      </c>
      <c r="V2448" s="5">
        <v>0</v>
      </c>
      <c r="W2448" s="5">
        <v>15.86</v>
      </c>
      <c r="X2448" s="5">
        <v>0.14000000000000001</v>
      </c>
      <c r="Y2448" s="5">
        <v>333</v>
      </c>
      <c r="Z2448" s="5">
        <v>333</v>
      </c>
      <c r="AA2448" t="s">
        <v>73</v>
      </c>
      <c r="AB2448">
        <v>67.069999999999993</v>
      </c>
      <c r="AC2448">
        <v>6.74</v>
      </c>
      <c r="AD2448" t="s">
        <v>5778</v>
      </c>
      <c r="AE2448" t="s">
        <v>75</v>
      </c>
      <c r="AI2448" t="s">
        <v>730</v>
      </c>
      <c r="AJ2448" t="s">
        <v>731</v>
      </c>
      <c r="AK2448">
        <v>9999777722</v>
      </c>
      <c r="AO2448">
        <v>0</v>
      </c>
      <c r="AP2448">
        <v>0</v>
      </c>
      <c r="AQ2448">
        <v>333</v>
      </c>
      <c r="AZ2448">
        <v>317</v>
      </c>
      <c r="BA2448">
        <v>7.93</v>
      </c>
      <c r="BB2448">
        <v>317</v>
      </c>
      <c r="BC2448">
        <v>7.93</v>
      </c>
      <c r="BD2448" s="5">
        <v>333</v>
      </c>
      <c r="BE2448">
        <v>317</v>
      </c>
      <c r="BG2448">
        <f t="shared" si="272"/>
        <v>317</v>
      </c>
    </row>
    <row r="2449" spans="1:61" x14ac:dyDescent="0.25">
      <c r="A2449" t="s">
        <v>54</v>
      </c>
      <c r="B2449">
        <v>110027</v>
      </c>
      <c r="C2449" t="s">
        <v>55</v>
      </c>
      <c r="D2449" t="s">
        <v>56</v>
      </c>
      <c r="E2449" s="1">
        <v>45976</v>
      </c>
      <c r="F2449" t="s">
        <v>2852</v>
      </c>
      <c r="G2449" t="s">
        <v>58</v>
      </c>
      <c r="H2449" t="str">
        <f t="shared" si="266"/>
        <v>Aggregator</v>
      </c>
      <c r="I2449">
        <v>7485209432</v>
      </c>
      <c r="J2449">
        <v>18528960</v>
      </c>
      <c r="K2449" s="3">
        <v>45977.134722222225</v>
      </c>
      <c r="L2449">
        <f t="shared" si="267"/>
        <v>16</v>
      </c>
      <c r="M2449" t="str">
        <f t="shared" si="268"/>
        <v>Sunday</v>
      </c>
      <c r="N2449" s="1" t="str">
        <f t="shared" si="269"/>
        <v>November</v>
      </c>
      <c r="O2449" s="2">
        <v>0.13472222222222222</v>
      </c>
      <c r="P2449" s="2" t="str">
        <f t="shared" si="270"/>
        <v>Week 3</v>
      </c>
      <c r="Q2449" t="s">
        <v>59</v>
      </c>
      <c r="R2449" s="5">
        <v>406</v>
      </c>
      <c r="S2449" s="5">
        <v>-100</v>
      </c>
      <c r="T2449" s="5">
        <f t="shared" si="271"/>
        <v>24.630541871921181</v>
      </c>
      <c r="U2449" s="5">
        <v>306</v>
      </c>
      <c r="V2449" s="5">
        <v>32</v>
      </c>
      <c r="W2449" s="5">
        <v>0</v>
      </c>
      <c r="X2449" s="5">
        <v>0</v>
      </c>
      <c r="Y2449" s="5">
        <v>338</v>
      </c>
      <c r="Z2449" s="5">
        <v>338</v>
      </c>
      <c r="AA2449" t="s">
        <v>60</v>
      </c>
      <c r="AB2449">
        <v>75.53</v>
      </c>
      <c r="AC2449">
        <v>10.24</v>
      </c>
      <c r="AD2449" t="s">
        <v>60</v>
      </c>
      <c r="AE2449" t="s">
        <v>56</v>
      </c>
      <c r="AF2449">
        <v>9432</v>
      </c>
      <c r="AG2449">
        <v>9432</v>
      </c>
      <c r="AO2449">
        <v>32</v>
      </c>
      <c r="AP2449">
        <v>0</v>
      </c>
      <c r="AX2449">
        <v>338</v>
      </c>
      <c r="BD2449" s="5">
        <v>338</v>
      </c>
      <c r="BE2449">
        <v>306</v>
      </c>
      <c r="BG2449">
        <f t="shared" si="272"/>
        <v>306</v>
      </c>
      <c r="BI2449">
        <v>32</v>
      </c>
    </row>
    <row r="2450" spans="1:61" x14ac:dyDescent="0.25">
      <c r="A2450" t="s">
        <v>54</v>
      </c>
      <c r="B2450">
        <v>110027</v>
      </c>
      <c r="C2450" t="s">
        <v>55</v>
      </c>
      <c r="D2450" t="s">
        <v>56</v>
      </c>
      <c r="E2450" s="1">
        <v>45976</v>
      </c>
      <c r="F2450" t="s">
        <v>2853</v>
      </c>
      <c r="G2450" t="s">
        <v>63</v>
      </c>
      <c r="H2450" t="str">
        <f t="shared" si="266"/>
        <v>Aggregator</v>
      </c>
      <c r="I2450">
        <v>222213000000000</v>
      </c>
      <c r="J2450">
        <v>29811</v>
      </c>
      <c r="K2450" s="3">
        <v>45977.140972222223</v>
      </c>
      <c r="L2450">
        <f t="shared" si="267"/>
        <v>16</v>
      </c>
      <c r="M2450" t="str">
        <f t="shared" si="268"/>
        <v>Sunday</v>
      </c>
      <c r="N2450" s="1" t="str">
        <f t="shared" si="269"/>
        <v>November</v>
      </c>
      <c r="O2450" s="2">
        <v>0.14097222222222222</v>
      </c>
      <c r="P2450" s="2" t="str">
        <f t="shared" si="270"/>
        <v>Week 3</v>
      </c>
      <c r="Q2450" t="s">
        <v>59</v>
      </c>
      <c r="R2450" s="5">
        <v>388</v>
      </c>
      <c r="S2450" s="5">
        <v>-93.74</v>
      </c>
      <c r="T2450" s="5">
        <f t="shared" si="271"/>
        <v>24.159793814432991</v>
      </c>
      <c r="U2450" s="5">
        <v>294.26</v>
      </c>
      <c r="V2450" s="5">
        <v>32</v>
      </c>
      <c r="W2450" s="5">
        <v>0</v>
      </c>
      <c r="X2450" s="5">
        <v>-0.26</v>
      </c>
      <c r="Y2450" s="5">
        <v>326</v>
      </c>
      <c r="Z2450" s="5">
        <v>326</v>
      </c>
      <c r="AA2450" t="s">
        <v>64</v>
      </c>
      <c r="AB2450">
        <v>75.47</v>
      </c>
      <c r="AC2450">
        <v>6.73</v>
      </c>
      <c r="AD2450" t="s">
        <v>64</v>
      </c>
      <c r="AE2450" t="s">
        <v>56</v>
      </c>
      <c r="AF2450">
        <v>3898</v>
      </c>
      <c r="AG2450">
        <v>3898</v>
      </c>
      <c r="AO2450">
        <v>32</v>
      </c>
      <c r="AP2450">
        <v>0</v>
      </c>
      <c r="AW2450">
        <v>326</v>
      </c>
      <c r="BD2450" s="5">
        <v>326</v>
      </c>
      <c r="BE2450">
        <v>294.26</v>
      </c>
      <c r="BG2450">
        <f t="shared" si="272"/>
        <v>294.26</v>
      </c>
      <c r="BH2450">
        <v>32</v>
      </c>
    </row>
    <row r="2451" spans="1:61" x14ac:dyDescent="0.25">
      <c r="A2451" t="s">
        <v>54</v>
      </c>
      <c r="B2451">
        <v>110027</v>
      </c>
      <c r="C2451" t="s">
        <v>55</v>
      </c>
      <c r="D2451" t="s">
        <v>56</v>
      </c>
      <c r="E2451" s="1">
        <v>45976</v>
      </c>
      <c r="F2451" t="s">
        <v>2854</v>
      </c>
      <c r="G2451" t="s">
        <v>67</v>
      </c>
      <c r="H2451" t="str">
        <f t="shared" si="266"/>
        <v>Direct Sale</v>
      </c>
      <c r="K2451" s="3">
        <v>45977.147916666669</v>
      </c>
      <c r="L2451">
        <f t="shared" si="267"/>
        <v>16</v>
      </c>
      <c r="M2451" t="str">
        <f t="shared" si="268"/>
        <v>Sunday</v>
      </c>
      <c r="N2451" s="1" t="str">
        <f t="shared" si="269"/>
        <v>November</v>
      </c>
      <c r="O2451" s="2">
        <v>0.14791666666666667</v>
      </c>
      <c r="P2451" s="2" t="str">
        <f t="shared" si="270"/>
        <v>Week 3</v>
      </c>
      <c r="Q2451" t="s">
        <v>59</v>
      </c>
      <c r="R2451" s="5">
        <v>714.1</v>
      </c>
      <c r="S2451" s="5">
        <v>0</v>
      </c>
      <c r="T2451" s="5">
        <f t="shared" si="271"/>
        <v>0</v>
      </c>
      <c r="U2451" s="5">
        <v>714.1</v>
      </c>
      <c r="V2451" s="5">
        <v>0</v>
      </c>
      <c r="W2451" s="5">
        <v>35.700000000000003</v>
      </c>
      <c r="X2451" s="5">
        <v>0.2</v>
      </c>
      <c r="Y2451" s="5">
        <v>750</v>
      </c>
      <c r="Z2451" s="5">
        <v>750</v>
      </c>
      <c r="AA2451" t="s">
        <v>68</v>
      </c>
      <c r="AB2451">
        <v>188.61</v>
      </c>
      <c r="AC2451">
        <v>14.6</v>
      </c>
      <c r="AD2451" t="s">
        <v>5778</v>
      </c>
      <c r="AE2451" t="s">
        <v>75</v>
      </c>
      <c r="AI2451" t="s">
        <v>632</v>
      </c>
      <c r="AJ2451" t="s">
        <v>633</v>
      </c>
      <c r="AK2451">
        <v>9874123650</v>
      </c>
      <c r="AO2451">
        <v>0</v>
      </c>
      <c r="AP2451">
        <v>0</v>
      </c>
      <c r="AR2451">
        <v>750</v>
      </c>
      <c r="AZ2451">
        <v>714.1</v>
      </c>
      <c r="BA2451">
        <v>17.850000000000001</v>
      </c>
      <c r="BB2451">
        <v>714.1</v>
      </c>
      <c r="BC2451">
        <v>17.850000000000001</v>
      </c>
      <c r="BD2451" s="5">
        <v>750</v>
      </c>
      <c r="BE2451">
        <v>714.1</v>
      </c>
      <c r="BG2451">
        <f t="shared" si="272"/>
        <v>714.1</v>
      </c>
    </row>
    <row r="2452" spans="1:61" x14ac:dyDescent="0.25">
      <c r="A2452" t="s">
        <v>54</v>
      </c>
      <c r="B2452">
        <v>110027</v>
      </c>
      <c r="C2452" t="s">
        <v>55</v>
      </c>
      <c r="D2452" t="s">
        <v>56</v>
      </c>
      <c r="E2452" s="1">
        <v>45976</v>
      </c>
      <c r="F2452" t="s">
        <v>2855</v>
      </c>
      <c r="G2452" t="s">
        <v>63</v>
      </c>
      <c r="H2452" t="str">
        <f t="shared" si="266"/>
        <v>Aggregator</v>
      </c>
      <c r="I2452">
        <v>222214000000000</v>
      </c>
      <c r="J2452">
        <v>29811</v>
      </c>
      <c r="K2452" s="3">
        <v>45977.150694444441</v>
      </c>
      <c r="L2452">
        <f t="shared" si="267"/>
        <v>16</v>
      </c>
      <c r="M2452" t="str">
        <f t="shared" si="268"/>
        <v>Sunday</v>
      </c>
      <c r="N2452" s="1" t="str">
        <f t="shared" si="269"/>
        <v>November</v>
      </c>
      <c r="O2452" s="2">
        <v>0.15069444444444444</v>
      </c>
      <c r="P2452" s="2" t="str">
        <f t="shared" si="270"/>
        <v>Week 3</v>
      </c>
      <c r="Q2452" t="s">
        <v>59</v>
      </c>
      <c r="R2452" s="5">
        <v>518</v>
      </c>
      <c r="S2452" s="5">
        <v>-93.76</v>
      </c>
      <c r="T2452" s="5">
        <f t="shared" si="271"/>
        <v>18.1003861003861</v>
      </c>
      <c r="U2452" s="5">
        <v>424.24</v>
      </c>
      <c r="V2452" s="5">
        <v>32</v>
      </c>
      <c r="W2452" s="5">
        <v>0</v>
      </c>
      <c r="X2452" s="5">
        <v>-0.24</v>
      </c>
      <c r="Y2452" s="5">
        <v>456</v>
      </c>
      <c r="Z2452" s="5">
        <v>456</v>
      </c>
      <c r="AA2452" t="s">
        <v>64</v>
      </c>
      <c r="AB2452">
        <v>91.6</v>
      </c>
      <c r="AC2452">
        <v>9.77</v>
      </c>
      <c r="AD2452" t="s">
        <v>64</v>
      </c>
      <c r="AE2452" t="s">
        <v>56</v>
      </c>
      <c r="AF2452">
        <v>8433</v>
      </c>
      <c r="AG2452">
        <v>8433</v>
      </c>
      <c r="AO2452">
        <v>32</v>
      </c>
      <c r="AP2452">
        <v>0</v>
      </c>
      <c r="AW2452">
        <v>456</v>
      </c>
      <c r="BD2452" s="5">
        <v>456</v>
      </c>
      <c r="BE2452">
        <v>424.24</v>
      </c>
      <c r="BG2452">
        <f t="shared" si="272"/>
        <v>424.24</v>
      </c>
      <c r="BH2452">
        <v>32</v>
      </c>
    </row>
    <row r="2453" spans="1:61" x14ac:dyDescent="0.25">
      <c r="A2453" t="s">
        <v>54</v>
      </c>
      <c r="B2453">
        <v>110027</v>
      </c>
      <c r="C2453" t="s">
        <v>55</v>
      </c>
      <c r="D2453" t="s">
        <v>56</v>
      </c>
      <c r="E2453" s="1">
        <v>45976</v>
      </c>
      <c r="F2453" t="s">
        <v>2856</v>
      </c>
      <c r="G2453" t="s">
        <v>63</v>
      </c>
      <c r="H2453" t="str">
        <f t="shared" si="266"/>
        <v>Aggregator</v>
      </c>
      <c r="I2453">
        <v>222214000000000</v>
      </c>
      <c r="J2453">
        <v>29811</v>
      </c>
      <c r="K2453" s="3">
        <v>45977.152777777781</v>
      </c>
      <c r="L2453">
        <f t="shared" si="267"/>
        <v>16</v>
      </c>
      <c r="M2453" t="str">
        <f t="shared" si="268"/>
        <v>Sunday</v>
      </c>
      <c r="N2453" s="1" t="str">
        <f t="shared" si="269"/>
        <v>November</v>
      </c>
      <c r="O2453" s="2">
        <v>0.15277777777777779</v>
      </c>
      <c r="P2453" s="2" t="str">
        <f t="shared" si="270"/>
        <v>Week 3</v>
      </c>
      <c r="Q2453" t="s">
        <v>59</v>
      </c>
      <c r="R2453" s="5">
        <v>568</v>
      </c>
      <c r="S2453" s="5">
        <v>-265</v>
      </c>
      <c r="T2453" s="5">
        <f t="shared" si="271"/>
        <v>46.654929577464785</v>
      </c>
      <c r="U2453" s="5">
        <v>303</v>
      </c>
      <c r="V2453" s="5">
        <v>32</v>
      </c>
      <c r="W2453" s="5">
        <v>0</v>
      </c>
      <c r="X2453" s="5">
        <v>0</v>
      </c>
      <c r="Y2453" s="5">
        <v>335</v>
      </c>
      <c r="Z2453" s="5">
        <v>335</v>
      </c>
      <c r="AA2453" t="s">
        <v>64</v>
      </c>
      <c r="AB2453">
        <v>102.52</v>
      </c>
      <c r="AC2453">
        <v>9.5399999999999991</v>
      </c>
      <c r="AD2453" t="s">
        <v>64</v>
      </c>
      <c r="AE2453" t="s">
        <v>56</v>
      </c>
      <c r="AF2453">
        <v>9767</v>
      </c>
      <c r="AG2453">
        <v>9767</v>
      </c>
      <c r="AO2453">
        <v>32</v>
      </c>
      <c r="AP2453">
        <v>0</v>
      </c>
      <c r="AW2453">
        <v>335</v>
      </c>
      <c r="BD2453" s="5">
        <v>335</v>
      </c>
      <c r="BE2453">
        <v>303</v>
      </c>
      <c r="BG2453">
        <f t="shared" si="272"/>
        <v>303</v>
      </c>
      <c r="BH2453">
        <v>32</v>
      </c>
    </row>
    <row r="2454" spans="1:61" x14ac:dyDescent="0.25">
      <c r="A2454" t="s">
        <v>54</v>
      </c>
      <c r="B2454">
        <v>110027</v>
      </c>
      <c r="C2454" t="s">
        <v>55</v>
      </c>
      <c r="D2454" t="s">
        <v>56</v>
      </c>
      <c r="E2454" s="1">
        <v>45976</v>
      </c>
      <c r="F2454" t="s">
        <v>2857</v>
      </c>
      <c r="G2454" t="s">
        <v>63</v>
      </c>
      <c r="H2454" t="str">
        <f t="shared" si="266"/>
        <v>Aggregator</v>
      </c>
      <c r="I2454">
        <v>222214000000000</v>
      </c>
      <c r="J2454">
        <v>29811</v>
      </c>
      <c r="K2454" s="3">
        <v>45977.154861111114</v>
      </c>
      <c r="L2454">
        <f t="shared" si="267"/>
        <v>16</v>
      </c>
      <c r="M2454" t="str">
        <f t="shared" si="268"/>
        <v>Sunday</v>
      </c>
      <c r="N2454" s="1" t="str">
        <f t="shared" si="269"/>
        <v>November</v>
      </c>
      <c r="O2454" s="2">
        <v>0.15486111111111112</v>
      </c>
      <c r="P2454" s="2" t="str">
        <f t="shared" si="270"/>
        <v>Week 3</v>
      </c>
      <c r="Q2454" t="s">
        <v>59</v>
      </c>
      <c r="R2454" s="5">
        <v>319</v>
      </c>
      <c r="S2454" s="5">
        <v>0</v>
      </c>
      <c r="T2454" s="5">
        <f t="shared" si="271"/>
        <v>0</v>
      </c>
      <c r="U2454" s="5">
        <v>319</v>
      </c>
      <c r="V2454" s="5">
        <v>32</v>
      </c>
      <c r="W2454" s="5">
        <v>0</v>
      </c>
      <c r="X2454" s="5">
        <v>0</v>
      </c>
      <c r="Y2454" s="5">
        <v>351</v>
      </c>
      <c r="Z2454" s="5">
        <v>351</v>
      </c>
      <c r="AA2454" t="s">
        <v>64</v>
      </c>
      <c r="AB2454">
        <v>67.62</v>
      </c>
      <c r="AC2454">
        <v>4.7699999999999996</v>
      </c>
      <c r="AD2454" t="s">
        <v>64</v>
      </c>
      <c r="AE2454" t="s">
        <v>56</v>
      </c>
      <c r="AF2454">
        <v>8809</v>
      </c>
      <c r="AG2454">
        <v>8809</v>
      </c>
      <c r="AO2454">
        <v>32</v>
      </c>
      <c r="AP2454">
        <v>0</v>
      </c>
      <c r="AW2454">
        <v>351</v>
      </c>
      <c r="BD2454" s="5">
        <v>351</v>
      </c>
      <c r="BE2454">
        <v>319</v>
      </c>
      <c r="BG2454">
        <f t="shared" si="272"/>
        <v>319</v>
      </c>
      <c r="BH2454">
        <v>32</v>
      </c>
    </row>
    <row r="2455" spans="1:61" x14ac:dyDescent="0.25">
      <c r="A2455" t="s">
        <v>54</v>
      </c>
      <c r="B2455">
        <v>110027</v>
      </c>
      <c r="C2455" t="s">
        <v>55</v>
      </c>
      <c r="D2455" t="s">
        <v>56</v>
      </c>
      <c r="E2455" s="1">
        <v>45976</v>
      </c>
      <c r="F2455" t="s">
        <v>2858</v>
      </c>
      <c r="G2455" t="s">
        <v>67</v>
      </c>
      <c r="H2455" t="str">
        <f t="shared" si="266"/>
        <v>Direct Sale</v>
      </c>
      <c r="K2455" s="3">
        <v>45977.158333333333</v>
      </c>
      <c r="L2455">
        <f t="shared" si="267"/>
        <v>16</v>
      </c>
      <c r="M2455" t="str">
        <f t="shared" si="268"/>
        <v>Sunday</v>
      </c>
      <c r="N2455" s="1" t="str">
        <f t="shared" si="269"/>
        <v>November</v>
      </c>
      <c r="O2455" s="2">
        <v>0.15833333333333333</v>
      </c>
      <c r="P2455" s="2" t="str">
        <f t="shared" si="270"/>
        <v>Week 3</v>
      </c>
      <c r="Q2455" t="s">
        <v>59</v>
      </c>
      <c r="R2455" s="5">
        <v>396</v>
      </c>
      <c r="S2455" s="5">
        <v>0</v>
      </c>
      <c r="T2455" s="5">
        <f t="shared" si="271"/>
        <v>0</v>
      </c>
      <c r="U2455" s="5">
        <v>396</v>
      </c>
      <c r="V2455" s="5">
        <v>0</v>
      </c>
      <c r="W2455" s="5">
        <v>19.8</v>
      </c>
      <c r="X2455" s="5">
        <v>0.2</v>
      </c>
      <c r="Y2455" s="5">
        <v>416</v>
      </c>
      <c r="Z2455" s="5">
        <v>416</v>
      </c>
      <c r="AA2455" t="s">
        <v>68</v>
      </c>
      <c r="AB2455">
        <v>118.43</v>
      </c>
      <c r="AC2455">
        <v>8.48</v>
      </c>
      <c r="AD2455" t="s">
        <v>5778</v>
      </c>
      <c r="AE2455" t="s">
        <v>75</v>
      </c>
      <c r="AI2455" t="s">
        <v>89</v>
      </c>
      <c r="AJ2455" t="s">
        <v>56</v>
      </c>
      <c r="AK2455">
        <v>8929758003</v>
      </c>
      <c r="AO2455">
        <v>0</v>
      </c>
      <c r="AP2455">
        <v>0</v>
      </c>
      <c r="AR2455">
        <v>416</v>
      </c>
      <c r="AZ2455">
        <v>396</v>
      </c>
      <c r="BA2455">
        <v>9.9</v>
      </c>
      <c r="BB2455">
        <v>396</v>
      </c>
      <c r="BC2455">
        <v>9.9</v>
      </c>
      <c r="BD2455" s="5">
        <v>416</v>
      </c>
      <c r="BE2455">
        <v>396</v>
      </c>
      <c r="BG2455">
        <f t="shared" si="272"/>
        <v>396</v>
      </c>
    </row>
    <row r="2456" spans="1:61" x14ac:dyDescent="0.25">
      <c r="A2456" t="s">
        <v>54</v>
      </c>
      <c r="B2456">
        <v>110027</v>
      </c>
      <c r="C2456" t="s">
        <v>55</v>
      </c>
      <c r="D2456" t="s">
        <v>56</v>
      </c>
      <c r="E2456" s="1">
        <v>45976</v>
      </c>
      <c r="F2456" t="s">
        <v>2859</v>
      </c>
      <c r="G2456" t="s">
        <v>58</v>
      </c>
      <c r="H2456" t="str">
        <f t="shared" si="266"/>
        <v>Aggregator</v>
      </c>
      <c r="I2456">
        <v>7483597877</v>
      </c>
      <c r="J2456">
        <v>18528960</v>
      </c>
      <c r="K2456" s="3">
        <v>45977.184027777781</v>
      </c>
      <c r="L2456">
        <f t="shared" si="267"/>
        <v>16</v>
      </c>
      <c r="M2456" t="str">
        <f t="shared" si="268"/>
        <v>Sunday</v>
      </c>
      <c r="N2456" s="1" t="str">
        <f t="shared" si="269"/>
        <v>November</v>
      </c>
      <c r="O2456" s="2">
        <v>0.18402777777777779</v>
      </c>
      <c r="P2456" s="2" t="str">
        <f t="shared" si="270"/>
        <v>Week 3</v>
      </c>
      <c r="Q2456" t="s">
        <v>59</v>
      </c>
      <c r="R2456" s="5">
        <v>338</v>
      </c>
      <c r="S2456" s="5">
        <v>-100</v>
      </c>
      <c r="T2456" s="5">
        <f t="shared" si="271"/>
        <v>29.585798816568047</v>
      </c>
      <c r="U2456" s="5">
        <v>238</v>
      </c>
      <c r="V2456" s="5">
        <v>32</v>
      </c>
      <c r="W2456" s="5">
        <v>0</v>
      </c>
      <c r="X2456" s="5">
        <v>0</v>
      </c>
      <c r="Y2456" s="5">
        <v>270</v>
      </c>
      <c r="Z2456" s="5">
        <v>270</v>
      </c>
      <c r="AA2456" t="s">
        <v>60</v>
      </c>
      <c r="AB2456">
        <v>59.29</v>
      </c>
      <c r="AC2456">
        <v>6.73</v>
      </c>
      <c r="AD2456" t="s">
        <v>60</v>
      </c>
      <c r="AE2456" t="s">
        <v>56</v>
      </c>
      <c r="AF2456">
        <v>7877</v>
      </c>
      <c r="AG2456">
        <v>7877</v>
      </c>
      <c r="AO2456">
        <v>32</v>
      </c>
      <c r="AP2456">
        <v>0</v>
      </c>
      <c r="AX2456">
        <v>270</v>
      </c>
      <c r="BD2456" s="5">
        <v>270</v>
      </c>
      <c r="BE2456">
        <v>238</v>
      </c>
      <c r="BG2456">
        <f t="shared" si="272"/>
        <v>238</v>
      </c>
      <c r="BI2456">
        <v>32</v>
      </c>
    </row>
    <row r="2457" spans="1:61" x14ac:dyDescent="0.25">
      <c r="A2457" t="s">
        <v>54</v>
      </c>
      <c r="B2457">
        <v>110027</v>
      </c>
      <c r="C2457" t="s">
        <v>55</v>
      </c>
      <c r="D2457" t="s">
        <v>56</v>
      </c>
      <c r="E2457" s="1">
        <v>45976</v>
      </c>
      <c r="F2457" t="s">
        <v>2860</v>
      </c>
      <c r="G2457" t="s">
        <v>58</v>
      </c>
      <c r="H2457" t="str">
        <f t="shared" si="266"/>
        <v>Aggregator</v>
      </c>
      <c r="I2457">
        <v>7486798993</v>
      </c>
      <c r="J2457">
        <v>18528960</v>
      </c>
      <c r="K2457" s="3">
        <v>45977.198611111111</v>
      </c>
      <c r="L2457">
        <f t="shared" si="267"/>
        <v>16</v>
      </c>
      <c r="M2457" t="str">
        <f t="shared" si="268"/>
        <v>Sunday</v>
      </c>
      <c r="N2457" s="1" t="str">
        <f t="shared" si="269"/>
        <v>November</v>
      </c>
      <c r="O2457" s="2">
        <v>0.1986111111111111</v>
      </c>
      <c r="P2457" s="2" t="str">
        <f t="shared" si="270"/>
        <v>Week 3</v>
      </c>
      <c r="Q2457" t="s">
        <v>59</v>
      </c>
      <c r="R2457" s="5">
        <v>249</v>
      </c>
      <c r="S2457" s="5">
        <v>-100</v>
      </c>
      <c r="T2457" s="5">
        <f t="shared" si="271"/>
        <v>40.160642570281126</v>
      </c>
      <c r="U2457" s="5">
        <v>149</v>
      </c>
      <c r="V2457" s="5">
        <v>32</v>
      </c>
      <c r="W2457" s="5">
        <v>0</v>
      </c>
      <c r="X2457" s="5">
        <v>0</v>
      </c>
      <c r="Y2457" s="5">
        <v>181</v>
      </c>
      <c r="Z2457" s="5">
        <v>181</v>
      </c>
      <c r="AA2457" t="s">
        <v>60</v>
      </c>
      <c r="AB2457">
        <v>50.99</v>
      </c>
      <c r="AC2457">
        <v>8.92</v>
      </c>
      <c r="AD2457" t="s">
        <v>60</v>
      </c>
      <c r="AE2457" t="s">
        <v>56</v>
      </c>
      <c r="AF2457">
        <v>8993</v>
      </c>
      <c r="AG2457">
        <v>8993</v>
      </c>
      <c r="AO2457">
        <v>32</v>
      </c>
      <c r="AP2457">
        <v>0</v>
      </c>
      <c r="AX2457">
        <v>181</v>
      </c>
      <c r="BD2457" s="5">
        <v>181</v>
      </c>
      <c r="BE2457">
        <v>149</v>
      </c>
      <c r="BG2457">
        <f t="shared" si="272"/>
        <v>149</v>
      </c>
      <c r="BI2457">
        <v>32</v>
      </c>
    </row>
    <row r="2458" spans="1:61" x14ac:dyDescent="0.25">
      <c r="A2458" t="s">
        <v>54</v>
      </c>
      <c r="B2458">
        <v>110027</v>
      </c>
      <c r="C2458" t="s">
        <v>55</v>
      </c>
      <c r="D2458" t="s">
        <v>56</v>
      </c>
      <c r="E2458" s="1">
        <v>45976</v>
      </c>
      <c r="F2458" t="s">
        <v>2861</v>
      </c>
      <c r="G2458" t="s">
        <v>67</v>
      </c>
      <c r="H2458" t="str">
        <f t="shared" si="266"/>
        <v>Direct Sale</v>
      </c>
      <c r="K2458" s="3">
        <v>45977.25277777778</v>
      </c>
      <c r="L2458">
        <f t="shared" si="267"/>
        <v>16</v>
      </c>
      <c r="M2458" t="str">
        <f t="shared" si="268"/>
        <v>Sunday</v>
      </c>
      <c r="N2458" s="1" t="str">
        <f t="shared" si="269"/>
        <v>November</v>
      </c>
      <c r="O2458" s="2">
        <v>0.25277777777777777</v>
      </c>
      <c r="P2458" s="2" t="str">
        <f t="shared" si="270"/>
        <v>Week 3</v>
      </c>
      <c r="Q2458" t="s">
        <v>59</v>
      </c>
      <c r="R2458" s="5">
        <v>38.1</v>
      </c>
      <c r="S2458" s="5">
        <v>0</v>
      </c>
      <c r="T2458" s="5">
        <f t="shared" si="271"/>
        <v>0</v>
      </c>
      <c r="U2458" s="5">
        <v>38.1</v>
      </c>
      <c r="V2458" s="5">
        <v>0</v>
      </c>
      <c r="W2458" s="5">
        <v>1.9</v>
      </c>
      <c r="X2458" s="5">
        <v>0</v>
      </c>
      <c r="Y2458" s="5">
        <v>40</v>
      </c>
      <c r="Z2458" s="5">
        <v>40</v>
      </c>
      <c r="AA2458" t="s">
        <v>73</v>
      </c>
      <c r="AB2458">
        <v>14</v>
      </c>
      <c r="AC2458">
        <v>0</v>
      </c>
      <c r="AD2458" t="s">
        <v>5778</v>
      </c>
      <c r="AE2458" t="s">
        <v>75</v>
      </c>
      <c r="AI2458" t="s">
        <v>730</v>
      </c>
      <c r="AJ2458" t="s">
        <v>731</v>
      </c>
      <c r="AK2458">
        <v>9999777722</v>
      </c>
      <c r="AO2458">
        <v>0</v>
      </c>
      <c r="AP2458">
        <v>0</v>
      </c>
      <c r="AQ2458">
        <v>40</v>
      </c>
      <c r="AZ2458">
        <v>38.1</v>
      </c>
      <c r="BA2458">
        <v>0.95</v>
      </c>
      <c r="BB2458">
        <v>38.1</v>
      </c>
      <c r="BC2458">
        <v>0.95</v>
      </c>
      <c r="BD2458" s="5">
        <v>40</v>
      </c>
      <c r="BE2458">
        <v>38.1</v>
      </c>
      <c r="BG2458">
        <f t="shared" si="272"/>
        <v>38.1</v>
      </c>
    </row>
    <row r="2459" spans="1:61" x14ac:dyDescent="0.25">
      <c r="A2459" t="s">
        <v>54</v>
      </c>
      <c r="B2459">
        <v>110027</v>
      </c>
      <c r="C2459" t="s">
        <v>55</v>
      </c>
      <c r="D2459" t="s">
        <v>56</v>
      </c>
      <c r="E2459" s="1">
        <v>45977</v>
      </c>
      <c r="F2459" t="s">
        <v>2862</v>
      </c>
      <c r="G2459" t="s">
        <v>63</v>
      </c>
      <c r="H2459" t="str">
        <f t="shared" si="266"/>
        <v>Aggregator</v>
      </c>
      <c r="I2459">
        <v>222240000000000</v>
      </c>
      <c r="J2459">
        <v>29811</v>
      </c>
      <c r="K2459" s="3">
        <v>45977.458333333336</v>
      </c>
      <c r="L2459">
        <f t="shared" si="267"/>
        <v>16</v>
      </c>
      <c r="M2459" t="str">
        <f t="shared" si="268"/>
        <v>Sunday</v>
      </c>
      <c r="N2459" s="1" t="str">
        <f t="shared" si="269"/>
        <v>November</v>
      </c>
      <c r="O2459" s="2">
        <v>0.45833333333333331</v>
      </c>
      <c r="P2459" s="2" t="str">
        <f t="shared" si="270"/>
        <v>Week 3</v>
      </c>
      <c r="Q2459" t="s">
        <v>59</v>
      </c>
      <c r="R2459" s="5">
        <v>349</v>
      </c>
      <c r="S2459" s="5">
        <v>-93.75</v>
      </c>
      <c r="T2459" s="5">
        <f t="shared" si="271"/>
        <v>26.862464183381089</v>
      </c>
      <c r="U2459" s="5">
        <v>255.25</v>
      </c>
      <c r="V2459" s="5">
        <v>32</v>
      </c>
      <c r="W2459" s="5">
        <v>0</v>
      </c>
      <c r="X2459" s="5">
        <v>-0.25</v>
      </c>
      <c r="Y2459" s="5">
        <v>287</v>
      </c>
      <c r="Z2459" s="5">
        <v>287</v>
      </c>
      <c r="AA2459" t="s">
        <v>64</v>
      </c>
      <c r="AB2459">
        <v>77.58</v>
      </c>
      <c r="AC2459">
        <v>9.82</v>
      </c>
      <c r="AD2459" t="s">
        <v>64</v>
      </c>
      <c r="AE2459" t="s">
        <v>56</v>
      </c>
      <c r="AF2459">
        <v>2623</v>
      </c>
      <c r="AG2459">
        <v>2623</v>
      </c>
      <c r="AO2459">
        <v>32</v>
      </c>
      <c r="AP2459">
        <v>0</v>
      </c>
      <c r="AW2459">
        <v>287</v>
      </c>
      <c r="BD2459" s="5">
        <v>287</v>
      </c>
      <c r="BE2459">
        <v>255.25</v>
      </c>
      <c r="BG2459">
        <f t="shared" si="272"/>
        <v>255.25</v>
      </c>
      <c r="BH2459">
        <v>32</v>
      </c>
    </row>
    <row r="2460" spans="1:61" x14ac:dyDescent="0.25">
      <c r="A2460" t="s">
        <v>54</v>
      </c>
      <c r="B2460">
        <v>110027</v>
      </c>
      <c r="C2460" t="s">
        <v>55</v>
      </c>
      <c r="D2460" t="s">
        <v>56</v>
      </c>
      <c r="E2460" s="1">
        <v>45977</v>
      </c>
      <c r="F2460" t="s">
        <v>2863</v>
      </c>
      <c r="G2460" t="s">
        <v>58</v>
      </c>
      <c r="H2460" t="str">
        <f t="shared" si="266"/>
        <v>Aggregator</v>
      </c>
      <c r="I2460">
        <v>7487148819</v>
      </c>
      <c r="J2460">
        <v>18528960</v>
      </c>
      <c r="K2460" s="3">
        <v>45977.541666666664</v>
      </c>
      <c r="L2460">
        <f t="shared" si="267"/>
        <v>16</v>
      </c>
      <c r="M2460" t="str">
        <f t="shared" si="268"/>
        <v>Sunday</v>
      </c>
      <c r="N2460" s="1" t="str">
        <f t="shared" si="269"/>
        <v>November</v>
      </c>
      <c r="O2460" s="2">
        <v>0.54166666666666663</v>
      </c>
      <c r="P2460" s="2" t="str">
        <f t="shared" si="270"/>
        <v>Week 3</v>
      </c>
      <c r="Q2460" t="s">
        <v>59</v>
      </c>
      <c r="R2460" s="5">
        <v>378</v>
      </c>
      <c r="S2460" s="5">
        <v>-75</v>
      </c>
      <c r="T2460" s="5">
        <f t="shared" si="271"/>
        <v>19.841269841269842</v>
      </c>
      <c r="U2460" s="5">
        <v>303</v>
      </c>
      <c r="V2460" s="5">
        <v>32</v>
      </c>
      <c r="W2460" s="5">
        <v>0</v>
      </c>
      <c r="X2460" s="5">
        <v>0</v>
      </c>
      <c r="Y2460" s="5">
        <v>335</v>
      </c>
      <c r="Z2460" s="5">
        <v>335</v>
      </c>
      <c r="AA2460" t="s">
        <v>60</v>
      </c>
      <c r="AB2460">
        <v>60.02</v>
      </c>
      <c r="AC2460">
        <v>8.69</v>
      </c>
      <c r="AD2460" t="s">
        <v>60</v>
      </c>
      <c r="AE2460" t="s">
        <v>56</v>
      </c>
      <c r="AF2460">
        <v>8819</v>
      </c>
      <c r="AG2460">
        <v>8819</v>
      </c>
      <c r="AO2460">
        <v>32</v>
      </c>
      <c r="AP2460">
        <v>0</v>
      </c>
      <c r="AX2460">
        <v>335</v>
      </c>
      <c r="BD2460" s="5">
        <v>335</v>
      </c>
      <c r="BE2460">
        <v>303</v>
      </c>
      <c r="BG2460">
        <f t="shared" si="272"/>
        <v>303</v>
      </c>
      <c r="BI2460">
        <v>32</v>
      </c>
    </row>
    <row r="2461" spans="1:61" x14ac:dyDescent="0.25">
      <c r="A2461" t="s">
        <v>54</v>
      </c>
      <c r="B2461">
        <v>110027</v>
      </c>
      <c r="C2461" t="s">
        <v>55</v>
      </c>
      <c r="D2461" t="s">
        <v>56</v>
      </c>
      <c r="E2461" s="1">
        <v>45977</v>
      </c>
      <c r="F2461" t="s">
        <v>2864</v>
      </c>
      <c r="G2461" t="s">
        <v>58</v>
      </c>
      <c r="H2461" t="str">
        <f t="shared" si="266"/>
        <v>Aggregator</v>
      </c>
      <c r="I2461">
        <v>7486249019</v>
      </c>
      <c r="J2461">
        <v>18528960</v>
      </c>
      <c r="K2461" s="3">
        <v>45977.55</v>
      </c>
      <c r="L2461">
        <f t="shared" si="267"/>
        <v>16</v>
      </c>
      <c r="M2461" t="str">
        <f t="shared" si="268"/>
        <v>Sunday</v>
      </c>
      <c r="N2461" s="1" t="str">
        <f t="shared" si="269"/>
        <v>November</v>
      </c>
      <c r="O2461" s="2">
        <v>0.55000000000000004</v>
      </c>
      <c r="P2461" s="2" t="str">
        <f t="shared" si="270"/>
        <v>Week 3</v>
      </c>
      <c r="Q2461" t="s">
        <v>59</v>
      </c>
      <c r="R2461" s="5">
        <v>568</v>
      </c>
      <c r="S2461" s="5">
        <v>-274.5</v>
      </c>
      <c r="T2461" s="5">
        <f t="shared" si="271"/>
        <v>48.327464788732392</v>
      </c>
      <c r="U2461" s="5">
        <v>293.5</v>
      </c>
      <c r="V2461" s="5">
        <v>32</v>
      </c>
      <c r="W2461" s="5">
        <v>0</v>
      </c>
      <c r="X2461" s="5">
        <v>0</v>
      </c>
      <c r="Y2461" s="5">
        <v>325.5</v>
      </c>
      <c r="Z2461" s="5">
        <v>325.5</v>
      </c>
      <c r="AA2461" t="s">
        <v>60</v>
      </c>
      <c r="AB2461">
        <v>96.65</v>
      </c>
      <c r="AC2461">
        <v>9.0299999999999994</v>
      </c>
      <c r="AD2461" t="s">
        <v>60</v>
      </c>
      <c r="AE2461" t="s">
        <v>56</v>
      </c>
      <c r="AF2461">
        <v>9019</v>
      </c>
      <c r="AG2461">
        <v>9019</v>
      </c>
      <c r="AO2461">
        <v>32</v>
      </c>
      <c r="AP2461">
        <v>0</v>
      </c>
      <c r="AX2461">
        <v>325.5</v>
      </c>
      <c r="BD2461" s="5">
        <v>325.5</v>
      </c>
      <c r="BE2461">
        <v>293.5</v>
      </c>
      <c r="BG2461">
        <f t="shared" si="272"/>
        <v>293.5</v>
      </c>
      <c r="BI2461">
        <v>32</v>
      </c>
    </row>
    <row r="2462" spans="1:61" x14ac:dyDescent="0.25">
      <c r="A2462" t="s">
        <v>54</v>
      </c>
      <c r="B2462">
        <v>110027</v>
      </c>
      <c r="C2462" t="s">
        <v>55</v>
      </c>
      <c r="D2462" t="s">
        <v>56</v>
      </c>
      <c r="E2462" s="1">
        <v>45977</v>
      </c>
      <c r="F2462" t="s">
        <v>2865</v>
      </c>
      <c r="G2462" t="s">
        <v>58</v>
      </c>
      <c r="H2462" t="str">
        <f t="shared" si="266"/>
        <v>Aggregator</v>
      </c>
      <c r="I2462">
        <v>7486076271</v>
      </c>
      <c r="J2462">
        <v>18528960</v>
      </c>
      <c r="K2462" s="3">
        <v>45977.559027777781</v>
      </c>
      <c r="L2462">
        <f t="shared" si="267"/>
        <v>16</v>
      </c>
      <c r="M2462" t="str">
        <f t="shared" si="268"/>
        <v>Sunday</v>
      </c>
      <c r="N2462" s="1" t="str">
        <f t="shared" si="269"/>
        <v>November</v>
      </c>
      <c r="O2462" s="2">
        <v>0.55902777777777779</v>
      </c>
      <c r="P2462" s="2" t="str">
        <f t="shared" si="270"/>
        <v>Week 3</v>
      </c>
      <c r="Q2462" t="s">
        <v>59</v>
      </c>
      <c r="R2462" s="5">
        <v>1064</v>
      </c>
      <c r="S2462" s="5">
        <v>-125</v>
      </c>
      <c r="T2462" s="5">
        <f t="shared" si="271"/>
        <v>11.74812030075188</v>
      </c>
      <c r="U2462" s="5">
        <v>939</v>
      </c>
      <c r="V2462" s="5">
        <v>32</v>
      </c>
      <c r="W2462" s="5">
        <v>0</v>
      </c>
      <c r="X2462" s="5">
        <v>0</v>
      </c>
      <c r="Y2462" s="5">
        <v>971</v>
      </c>
      <c r="Z2462" s="5">
        <v>971</v>
      </c>
      <c r="AA2462" t="s">
        <v>60</v>
      </c>
      <c r="AB2462">
        <v>255.91</v>
      </c>
      <c r="AC2462">
        <v>14.98</v>
      </c>
      <c r="AD2462" t="s">
        <v>60</v>
      </c>
      <c r="AE2462" t="s">
        <v>56</v>
      </c>
      <c r="AF2462">
        <v>6271</v>
      </c>
      <c r="AG2462">
        <v>6271</v>
      </c>
      <c r="AO2462">
        <v>32</v>
      </c>
      <c r="AP2462">
        <v>0</v>
      </c>
      <c r="AX2462">
        <v>971</v>
      </c>
      <c r="BD2462" s="5">
        <v>971</v>
      </c>
      <c r="BE2462">
        <v>939</v>
      </c>
      <c r="BG2462">
        <f t="shared" si="272"/>
        <v>939</v>
      </c>
      <c r="BI2462">
        <v>32</v>
      </c>
    </row>
    <row r="2463" spans="1:61" x14ac:dyDescent="0.25">
      <c r="A2463" t="s">
        <v>54</v>
      </c>
      <c r="B2463">
        <v>110027</v>
      </c>
      <c r="C2463" t="s">
        <v>55</v>
      </c>
      <c r="D2463" t="s">
        <v>56</v>
      </c>
      <c r="E2463" s="1">
        <v>45977</v>
      </c>
      <c r="F2463" t="s">
        <v>2866</v>
      </c>
      <c r="G2463" t="s">
        <v>67</v>
      </c>
      <c r="H2463" t="str">
        <f t="shared" si="266"/>
        <v>Direct Sale</v>
      </c>
      <c r="K2463" s="3">
        <v>45977.564583333333</v>
      </c>
      <c r="L2463">
        <f t="shared" si="267"/>
        <v>16</v>
      </c>
      <c r="M2463" t="str">
        <f t="shared" si="268"/>
        <v>Sunday</v>
      </c>
      <c r="N2463" s="1" t="str">
        <f t="shared" si="269"/>
        <v>November</v>
      </c>
      <c r="O2463" s="2">
        <v>0.56458333333333333</v>
      </c>
      <c r="P2463" s="2" t="str">
        <f t="shared" si="270"/>
        <v>Week 3</v>
      </c>
      <c r="Q2463" t="s">
        <v>59</v>
      </c>
      <c r="R2463" s="5">
        <v>94.29</v>
      </c>
      <c r="S2463" s="5">
        <v>0</v>
      </c>
      <c r="T2463" s="5">
        <f t="shared" si="271"/>
        <v>0</v>
      </c>
      <c r="U2463" s="5">
        <v>94.29</v>
      </c>
      <c r="V2463" s="5">
        <v>0</v>
      </c>
      <c r="W2463" s="5">
        <v>4.72</v>
      </c>
      <c r="X2463" s="5">
        <v>-0.01</v>
      </c>
      <c r="Y2463" s="5">
        <v>99</v>
      </c>
      <c r="Z2463" s="5">
        <v>99</v>
      </c>
      <c r="AA2463" t="s">
        <v>73</v>
      </c>
      <c r="AB2463">
        <v>24</v>
      </c>
      <c r="AC2463">
        <v>0.68</v>
      </c>
      <c r="AD2463" t="s">
        <v>5778</v>
      </c>
      <c r="AE2463" t="s">
        <v>75</v>
      </c>
      <c r="AI2463" t="s">
        <v>2867</v>
      </c>
      <c r="AJ2463" t="s">
        <v>190</v>
      </c>
      <c r="AK2463">
        <v>9000000000</v>
      </c>
      <c r="AO2463">
        <v>0</v>
      </c>
      <c r="AP2463">
        <v>0</v>
      </c>
      <c r="AQ2463">
        <v>99</v>
      </c>
      <c r="AZ2463">
        <v>94.29</v>
      </c>
      <c r="BA2463">
        <v>2.36</v>
      </c>
      <c r="BB2463">
        <v>94.29</v>
      </c>
      <c r="BC2463">
        <v>2.36</v>
      </c>
      <c r="BD2463" s="5">
        <v>99</v>
      </c>
      <c r="BE2463">
        <v>94.29</v>
      </c>
      <c r="BG2463">
        <f t="shared" si="272"/>
        <v>94.29</v>
      </c>
    </row>
    <row r="2464" spans="1:61" x14ac:dyDescent="0.25">
      <c r="A2464" t="s">
        <v>54</v>
      </c>
      <c r="B2464">
        <v>110027</v>
      </c>
      <c r="C2464" t="s">
        <v>55</v>
      </c>
      <c r="D2464" t="s">
        <v>56</v>
      </c>
      <c r="E2464" s="1">
        <v>45977</v>
      </c>
      <c r="F2464" t="s">
        <v>2868</v>
      </c>
      <c r="G2464" t="s">
        <v>63</v>
      </c>
      <c r="H2464" t="str">
        <f t="shared" si="266"/>
        <v>Aggregator</v>
      </c>
      <c r="I2464">
        <v>222251000000000</v>
      </c>
      <c r="J2464">
        <v>29811</v>
      </c>
      <c r="K2464" s="3">
        <v>45977.575694444444</v>
      </c>
      <c r="L2464">
        <f t="shared" si="267"/>
        <v>16</v>
      </c>
      <c r="M2464" t="str">
        <f t="shared" si="268"/>
        <v>Sunday</v>
      </c>
      <c r="N2464" s="1" t="str">
        <f t="shared" si="269"/>
        <v>November</v>
      </c>
      <c r="O2464" s="2">
        <v>0.5756944444444444</v>
      </c>
      <c r="P2464" s="2" t="str">
        <f t="shared" si="270"/>
        <v>Week 3</v>
      </c>
      <c r="Q2464" t="s">
        <v>59</v>
      </c>
      <c r="R2464" s="5">
        <v>359</v>
      </c>
      <c r="S2464" s="5">
        <v>-93.75</v>
      </c>
      <c r="T2464" s="5">
        <f t="shared" si="271"/>
        <v>26.114206128133706</v>
      </c>
      <c r="U2464" s="5">
        <v>265.25</v>
      </c>
      <c r="V2464" s="5">
        <v>32</v>
      </c>
      <c r="W2464" s="5">
        <v>0</v>
      </c>
      <c r="X2464" s="5">
        <v>-0.25</v>
      </c>
      <c r="Y2464" s="5">
        <v>297</v>
      </c>
      <c r="Z2464" s="5">
        <v>297</v>
      </c>
      <c r="AA2464" t="s">
        <v>64</v>
      </c>
      <c r="AB2464">
        <v>78.180000000000007</v>
      </c>
      <c r="AC2464">
        <v>9.82</v>
      </c>
      <c r="AD2464" t="s">
        <v>64</v>
      </c>
      <c r="AE2464" t="s">
        <v>56</v>
      </c>
      <c r="AF2464">
        <v>645</v>
      </c>
      <c r="AG2464">
        <v>645</v>
      </c>
      <c r="AO2464">
        <v>32</v>
      </c>
      <c r="AP2464">
        <v>0</v>
      </c>
      <c r="AW2464">
        <v>297</v>
      </c>
      <c r="BD2464" s="5">
        <v>297</v>
      </c>
      <c r="BE2464">
        <v>265.25</v>
      </c>
      <c r="BG2464">
        <f t="shared" si="272"/>
        <v>265.25</v>
      </c>
      <c r="BH2464">
        <v>32</v>
      </c>
    </row>
    <row r="2465" spans="1:61" x14ac:dyDescent="0.25">
      <c r="A2465" t="s">
        <v>54</v>
      </c>
      <c r="B2465">
        <v>110027</v>
      </c>
      <c r="C2465" t="s">
        <v>55</v>
      </c>
      <c r="D2465" t="s">
        <v>56</v>
      </c>
      <c r="E2465" s="1">
        <v>45977</v>
      </c>
      <c r="F2465" t="s">
        <v>2869</v>
      </c>
      <c r="G2465" t="s">
        <v>58</v>
      </c>
      <c r="H2465" t="str">
        <f t="shared" si="266"/>
        <v>Aggregator</v>
      </c>
      <c r="I2465">
        <v>7479272933</v>
      </c>
      <c r="J2465">
        <v>18528960</v>
      </c>
      <c r="K2465" s="3">
        <v>45977.581944444442</v>
      </c>
      <c r="L2465">
        <f t="shared" si="267"/>
        <v>16</v>
      </c>
      <c r="M2465" t="str">
        <f t="shared" si="268"/>
        <v>Sunday</v>
      </c>
      <c r="N2465" s="1" t="str">
        <f t="shared" si="269"/>
        <v>November</v>
      </c>
      <c r="O2465" s="2">
        <v>0.58194444444444449</v>
      </c>
      <c r="P2465" s="2" t="str">
        <f t="shared" si="270"/>
        <v>Week 3</v>
      </c>
      <c r="Q2465" t="s">
        <v>59</v>
      </c>
      <c r="R2465" s="5">
        <v>697</v>
      </c>
      <c r="S2465" s="5">
        <v>-349</v>
      </c>
      <c r="T2465" s="5">
        <f t="shared" si="271"/>
        <v>50.071736011477761</v>
      </c>
      <c r="U2465" s="5">
        <v>348</v>
      </c>
      <c r="V2465" s="5">
        <v>32</v>
      </c>
      <c r="W2465" s="5">
        <v>0</v>
      </c>
      <c r="X2465" s="5">
        <v>0</v>
      </c>
      <c r="Y2465" s="5">
        <v>380</v>
      </c>
      <c r="Z2465" s="5">
        <v>380</v>
      </c>
      <c r="AA2465" t="s">
        <v>60</v>
      </c>
      <c r="AB2465">
        <v>111.17</v>
      </c>
      <c r="AC2465">
        <v>20.28</v>
      </c>
      <c r="AD2465" t="s">
        <v>60</v>
      </c>
      <c r="AE2465" t="s">
        <v>56</v>
      </c>
      <c r="AF2465">
        <v>2933</v>
      </c>
      <c r="AG2465">
        <v>2933</v>
      </c>
      <c r="AO2465">
        <v>32</v>
      </c>
      <c r="AP2465">
        <v>0</v>
      </c>
      <c r="AX2465">
        <v>380</v>
      </c>
      <c r="BD2465" s="5">
        <v>380</v>
      </c>
      <c r="BE2465">
        <v>348</v>
      </c>
      <c r="BG2465">
        <f t="shared" si="272"/>
        <v>348</v>
      </c>
      <c r="BI2465">
        <v>32</v>
      </c>
    </row>
    <row r="2466" spans="1:61" x14ac:dyDescent="0.25">
      <c r="A2466" t="s">
        <v>54</v>
      </c>
      <c r="B2466">
        <v>110027</v>
      </c>
      <c r="C2466" t="s">
        <v>55</v>
      </c>
      <c r="D2466" t="s">
        <v>56</v>
      </c>
      <c r="E2466" s="1">
        <v>45977</v>
      </c>
      <c r="F2466" t="s">
        <v>2870</v>
      </c>
      <c r="G2466" t="s">
        <v>58</v>
      </c>
      <c r="H2466" t="str">
        <f t="shared" si="266"/>
        <v>Aggregator</v>
      </c>
      <c r="I2466">
        <v>7473206974</v>
      </c>
      <c r="J2466">
        <v>18528960</v>
      </c>
      <c r="K2466" s="3">
        <v>45977.588194444441</v>
      </c>
      <c r="L2466">
        <f t="shared" si="267"/>
        <v>16</v>
      </c>
      <c r="M2466" t="str">
        <f t="shared" si="268"/>
        <v>Sunday</v>
      </c>
      <c r="N2466" s="1" t="str">
        <f t="shared" si="269"/>
        <v>November</v>
      </c>
      <c r="O2466" s="2">
        <v>0.58819444444444446</v>
      </c>
      <c r="P2466" s="2" t="str">
        <f t="shared" si="270"/>
        <v>Week 3</v>
      </c>
      <c r="Q2466" t="s">
        <v>59</v>
      </c>
      <c r="R2466" s="5">
        <v>249</v>
      </c>
      <c r="S2466" s="5">
        <v>-124.5</v>
      </c>
      <c r="T2466" s="5">
        <f t="shared" si="271"/>
        <v>50</v>
      </c>
      <c r="U2466" s="5">
        <v>124.5</v>
      </c>
      <c r="V2466" s="5">
        <v>32</v>
      </c>
      <c r="W2466" s="5">
        <v>0</v>
      </c>
      <c r="X2466" s="5">
        <v>0</v>
      </c>
      <c r="Y2466" s="5">
        <v>156.5</v>
      </c>
      <c r="Z2466" s="5">
        <v>156.5</v>
      </c>
      <c r="AA2466" t="s">
        <v>60</v>
      </c>
      <c r="AB2466">
        <v>46.54</v>
      </c>
      <c r="AC2466">
        <v>8.73</v>
      </c>
      <c r="AD2466" t="s">
        <v>60</v>
      </c>
      <c r="AE2466" t="s">
        <v>56</v>
      </c>
      <c r="AF2466">
        <v>6974</v>
      </c>
      <c r="AG2466">
        <v>6974</v>
      </c>
      <c r="AO2466">
        <v>32</v>
      </c>
      <c r="AP2466">
        <v>0</v>
      </c>
      <c r="AX2466">
        <v>156.5</v>
      </c>
      <c r="BD2466" s="5">
        <v>156.5</v>
      </c>
      <c r="BE2466">
        <v>124.5</v>
      </c>
      <c r="BG2466">
        <f t="shared" si="272"/>
        <v>124.5</v>
      </c>
      <c r="BI2466">
        <v>32</v>
      </c>
    </row>
    <row r="2467" spans="1:61" x14ac:dyDescent="0.25">
      <c r="A2467" t="s">
        <v>54</v>
      </c>
      <c r="B2467">
        <v>110027</v>
      </c>
      <c r="C2467" t="s">
        <v>55</v>
      </c>
      <c r="D2467" t="s">
        <v>56</v>
      </c>
      <c r="E2467" s="1">
        <v>45977</v>
      </c>
      <c r="F2467" t="s">
        <v>2871</v>
      </c>
      <c r="G2467" t="s">
        <v>63</v>
      </c>
      <c r="H2467" t="str">
        <f t="shared" si="266"/>
        <v>Aggregator</v>
      </c>
      <c r="I2467">
        <v>222254000000000</v>
      </c>
      <c r="J2467">
        <v>29811</v>
      </c>
      <c r="K2467" s="3">
        <v>45977.614583333336</v>
      </c>
      <c r="L2467">
        <f t="shared" si="267"/>
        <v>16</v>
      </c>
      <c r="M2467" t="str">
        <f t="shared" si="268"/>
        <v>Sunday</v>
      </c>
      <c r="N2467" s="1" t="str">
        <f t="shared" si="269"/>
        <v>November</v>
      </c>
      <c r="O2467" s="2">
        <v>0.61458333333333337</v>
      </c>
      <c r="P2467" s="2" t="str">
        <f t="shared" si="270"/>
        <v>Week 3</v>
      </c>
      <c r="Q2467" t="s">
        <v>59</v>
      </c>
      <c r="R2467" s="5">
        <v>349</v>
      </c>
      <c r="S2467" s="5">
        <v>-175</v>
      </c>
      <c r="T2467" s="5">
        <f t="shared" si="271"/>
        <v>50.143266475644701</v>
      </c>
      <c r="U2467" s="5">
        <v>174</v>
      </c>
      <c r="V2467" s="5">
        <v>32</v>
      </c>
      <c r="W2467" s="5">
        <v>0</v>
      </c>
      <c r="X2467" s="5">
        <v>0</v>
      </c>
      <c r="Y2467" s="5">
        <v>206</v>
      </c>
      <c r="Z2467" s="5">
        <v>206</v>
      </c>
      <c r="AA2467" t="s">
        <v>64</v>
      </c>
      <c r="AB2467">
        <v>53.91</v>
      </c>
      <c r="AC2467">
        <v>4.7699999999999996</v>
      </c>
      <c r="AD2467" t="s">
        <v>64</v>
      </c>
      <c r="AE2467" t="s">
        <v>56</v>
      </c>
      <c r="AF2467">
        <v>4792</v>
      </c>
      <c r="AG2467">
        <v>4792</v>
      </c>
      <c r="AO2467">
        <v>32</v>
      </c>
      <c r="AP2467">
        <v>0</v>
      </c>
      <c r="AW2467">
        <v>206</v>
      </c>
      <c r="BD2467" s="5">
        <v>206</v>
      </c>
      <c r="BE2467">
        <v>174</v>
      </c>
      <c r="BG2467">
        <f t="shared" si="272"/>
        <v>174</v>
      </c>
      <c r="BH2467">
        <v>32</v>
      </c>
    </row>
    <row r="2468" spans="1:61" x14ac:dyDescent="0.25">
      <c r="A2468" t="s">
        <v>54</v>
      </c>
      <c r="B2468">
        <v>110027</v>
      </c>
      <c r="C2468" t="s">
        <v>55</v>
      </c>
      <c r="D2468" t="s">
        <v>56</v>
      </c>
      <c r="E2468" s="1">
        <v>45977</v>
      </c>
      <c r="F2468" t="s">
        <v>2872</v>
      </c>
      <c r="G2468" t="s">
        <v>63</v>
      </c>
      <c r="H2468" t="str">
        <f t="shared" si="266"/>
        <v>Aggregator</v>
      </c>
      <c r="I2468">
        <v>222255000000000</v>
      </c>
      <c r="J2468">
        <v>29811</v>
      </c>
      <c r="K2468" s="3">
        <v>45977.623611111114</v>
      </c>
      <c r="L2468">
        <f t="shared" si="267"/>
        <v>16</v>
      </c>
      <c r="M2468" t="str">
        <f t="shared" si="268"/>
        <v>Sunday</v>
      </c>
      <c r="N2468" s="1" t="str">
        <f t="shared" si="269"/>
        <v>November</v>
      </c>
      <c r="O2468" s="2">
        <v>0.62361111111111112</v>
      </c>
      <c r="P2468" s="2" t="str">
        <f t="shared" si="270"/>
        <v>Week 3</v>
      </c>
      <c r="Q2468" t="s">
        <v>59</v>
      </c>
      <c r="R2468" s="5">
        <v>268</v>
      </c>
      <c r="S2468" s="5">
        <v>0</v>
      </c>
      <c r="T2468" s="5">
        <f t="shared" si="271"/>
        <v>0</v>
      </c>
      <c r="U2468" s="5">
        <v>268</v>
      </c>
      <c r="V2468" s="5">
        <v>32</v>
      </c>
      <c r="W2468" s="5">
        <v>0</v>
      </c>
      <c r="X2468" s="5">
        <v>0</v>
      </c>
      <c r="Y2468" s="5">
        <v>300</v>
      </c>
      <c r="Z2468" s="5">
        <v>300</v>
      </c>
      <c r="AA2468" t="s">
        <v>64</v>
      </c>
      <c r="AB2468">
        <v>44.43</v>
      </c>
      <c r="AC2468">
        <v>5</v>
      </c>
      <c r="AD2468" t="s">
        <v>64</v>
      </c>
      <c r="AE2468" t="s">
        <v>56</v>
      </c>
      <c r="AF2468">
        <v>4205</v>
      </c>
      <c r="AG2468">
        <v>4205</v>
      </c>
      <c r="AO2468">
        <v>32</v>
      </c>
      <c r="AP2468">
        <v>0</v>
      </c>
      <c r="AW2468">
        <v>300</v>
      </c>
      <c r="BD2468" s="5">
        <v>300</v>
      </c>
      <c r="BE2468">
        <v>268</v>
      </c>
      <c r="BG2468">
        <f t="shared" si="272"/>
        <v>268</v>
      </c>
      <c r="BH2468">
        <v>32</v>
      </c>
    </row>
    <row r="2469" spans="1:61" x14ac:dyDescent="0.25">
      <c r="A2469" t="s">
        <v>54</v>
      </c>
      <c r="B2469">
        <v>110027</v>
      </c>
      <c r="C2469" t="s">
        <v>55</v>
      </c>
      <c r="D2469" t="s">
        <v>56</v>
      </c>
      <c r="E2469" s="1">
        <v>45977</v>
      </c>
      <c r="F2469" t="s">
        <v>2873</v>
      </c>
      <c r="G2469" t="s">
        <v>63</v>
      </c>
      <c r="H2469" t="str">
        <f t="shared" si="266"/>
        <v>Aggregator</v>
      </c>
      <c r="I2469">
        <v>222255000000000</v>
      </c>
      <c r="J2469">
        <v>29811</v>
      </c>
      <c r="K2469" s="3">
        <v>45977.62777777778</v>
      </c>
      <c r="L2469">
        <f t="shared" si="267"/>
        <v>16</v>
      </c>
      <c r="M2469" t="str">
        <f t="shared" si="268"/>
        <v>Sunday</v>
      </c>
      <c r="N2469" s="1" t="str">
        <f t="shared" si="269"/>
        <v>November</v>
      </c>
      <c r="O2469" s="2">
        <v>0.62777777777777777</v>
      </c>
      <c r="P2469" s="2" t="str">
        <f t="shared" si="270"/>
        <v>Week 3</v>
      </c>
      <c r="Q2469" t="s">
        <v>59</v>
      </c>
      <c r="R2469" s="5">
        <v>357</v>
      </c>
      <c r="S2469" s="5">
        <v>-113.75</v>
      </c>
      <c r="T2469" s="5">
        <f t="shared" si="271"/>
        <v>31.862745098039213</v>
      </c>
      <c r="U2469" s="5">
        <v>243.25</v>
      </c>
      <c r="V2469" s="5">
        <v>32</v>
      </c>
      <c r="W2469" s="5">
        <v>0</v>
      </c>
      <c r="X2469" s="5">
        <v>-0.25</v>
      </c>
      <c r="Y2469" s="5">
        <v>275</v>
      </c>
      <c r="Z2469" s="5">
        <v>275</v>
      </c>
      <c r="AA2469" t="s">
        <v>64</v>
      </c>
      <c r="AB2469">
        <v>59.84</v>
      </c>
      <c r="AC2469">
        <v>7.84</v>
      </c>
      <c r="AD2469" t="s">
        <v>64</v>
      </c>
      <c r="AE2469" t="s">
        <v>56</v>
      </c>
      <c r="AF2469">
        <v>6540</v>
      </c>
      <c r="AG2469">
        <v>6540</v>
      </c>
      <c r="AO2469">
        <v>32</v>
      </c>
      <c r="AP2469">
        <v>0</v>
      </c>
      <c r="AW2469">
        <v>275</v>
      </c>
      <c r="BD2469" s="5">
        <v>275</v>
      </c>
      <c r="BE2469">
        <v>243.25</v>
      </c>
      <c r="BG2469">
        <f t="shared" si="272"/>
        <v>243.25</v>
      </c>
      <c r="BH2469">
        <v>32</v>
      </c>
    </row>
    <row r="2470" spans="1:61" x14ac:dyDescent="0.25">
      <c r="A2470" t="s">
        <v>54</v>
      </c>
      <c r="B2470">
        <v>110027</v>
      </c>
      <c r="C2470" t="s">
        <v>55</v>
      </c>
      <c r="D2470" t="s">
        <v>56</v>
      </c>
      <c r="E2470" s="1">
        <v>45977</v>
      </c>
      <c r="F2470" t="s">
        <v>2874</v>
      </c>
      <c r="G2470" t="s">
        <v>58</v>
      </c>
      <c r="H2470" t="str">
        <f t="shared" si="266"/>
        <v>Aggregator</v>
      </c>
      <c r="I2470">
        <v>7487682131</v>
      </c>
      <c r="J2470">
        <v>18528960</v>
      </c>
      <c r="K2470" s="3">
        <v>45977.628472222219</v>
      </c>
      <c r="L2470">
        <f t="shared" si="267"/>
        <v>16</v>
      </c>
      <c r="M2470" t="str">
        <f t="shared" si="268"/>
        <v>Sunday</v>
      </c>
      <c r="N2470" s="1" t="str">
        <f t="shared" si="269"/>
        <v>November</v>
      </c>
      <c r="O2470" s="2">
        <v>0.62847222222222221</v>
      </c>
      <c r="P2470" s="2" t="str">
        <f t="shared" si="270"/>
        <v>Week 3</v>
      </c>
      <c r="Q2470" t="s">
        <v>59</v>
      </c>
      <c r="R2470" s="5">
        <v>219</v>
      </c>
      <c r="S2470" s="5">
        <v>-100</v>
      </c>
      <c r="T2470" s="5">
        <f t="shared" si="271"/>
        <v>45.662100456621005</v>
      </c>
      <c r="U2470" s="5">
        <v>119</v>
      </c>
      <c r="V2470" s="5">
        <v>32</v>
      </c>
      <c r="W2470" s="5">
        <v>0</v>
      </c>
      <c r="X2470" s="5">
        <v>0</v>
      </c>
      <c r="Y2470" s="5">
        <v>151</v>
      </c>
      <c r="Z2470" s="5">
        <v>151</v>
      </c>
      <c r="AA2470" t="s">
        <v>60</v>
      </c>
      <c r="AB2470">
        <v>37.479999999999997</v>
      </c>
      <c r="AC2470">
        <v>4.7699999999999996</v>
      </c>
      <c r="AD2470" t="s">
        <v>60</v>
      </c>
      <c r="AE2470" t="s">
        <v>56</v>
      </c>
      <c r="AF2470">
        <v>2131</v>
      </c>
      <c r="AG2470">
        <v>2131</v>
      </c>
      <c r="AO2470">
        <v>32</v>
      </c>
      <c r="AP2470">
        <v>0</v>
      </c>
      <c r="AX2470">
        <v>151</v>
      </c>
      <c r="BD2470" s="5">
        <v>151</v>
      </c>
      <c r="BE2470">
        <v>119</v>
      </c>
      <c r="BG2470">
        <f t="shared" si="272"/>
        <v>119</v>
      </c>
      <c r="BI2470">
        <v>32</v>
      </c>
    </row>
    <row r="2471" spans="1:61" x14ac:dyDescent="0.25">
      <c r="A2471" t="s">
        <v>54</v>
      </c>
      <c r="B2471">
        <v>110027</v>
      </c>
      <c r="C2471" t="s">
        <v>55</v>
      </c>
      <c r="D2471" t="s">
        <v>56</v>
      </c>
      <c r="E2471" s="1">
        <v>45977</v>
      </c>
      <c r="F2471" t="s">
        <v>2875</v>
      </c>
      <c r="G2471" t="s">
        <v>63</v>
      </c>
      <c r="H2471" t="str">
        <f t="shared" si="266"/>
        <v>Aggregator</v>
      </c>
      <c r="I2471">
        <v>222256000000000</v>
      </c>
      <c r="J2471">
        <v>29811</v>
      </c>
      <c r="K2471" s="3">
        <v>45977.634722222225</v>
      </c>
      <c r="L2471">
        <f t="shared" si="267"/>
        <v>16</v>
      </c>
      <c r="M2471" t="str">
        <f t="shared" si="268"/>
        <v>Sunday</v>
      </c>
      <c r="N2471" s="1" t="str">
        <f t="shared" si="269"/>
        <v>November</v>
      </c>
      <c r="O2471" s="2">
        <v>0.63472222222222219</v>
      </c>
      <c r="P2471" s="2" t="str">
        <f t="shared" si="270"/>
        <v>Week 3</v>
      </c>
      <c r="Q2471" t="s">
        <v>59</v>
      </c>
      <c r="R2471" s="5">
        <v>393.28</v>
      </c>
      <c r="S2471" s="5">
        <v>-93.75</v>
      </c>
      <c r="T2471" s="5">
        <f t="shared" si="271"/>
        <v>23.837978030919448</v>
      </c>
      <c r="U2471" s="5">
        <v>299.52999999999997</v>
      </c>
      <c r="V2471" s="5">
        <v>32</v>
      </c>
      <c r="W2471" s="5">
        <v>0</v>
      </c>
      <c r="X2471" s="5">
        <v>0.47</v>
      </c>
      <c r="Y2471" s="5">
        <v>332</v>
      </c>
      <c r="Z2471" s="5">
        <v>332</v>
      </c>
      <c r="AA2471" t="s">
        <v>64</v>
      </c>
      <c r="AB2471">
        <v>92.83</v>
      </c>
      <c r="AC2471">
        <v>5.79</v>
      </c>
      <c r="AD2471" t="s">
        <v>64</v>
      </c>
      <c r="AE2471" t="s">
        <v>56</v>
      </c>
      <c r="AF2471">
        <v>9747</v>
      </c>
      <c r="AG2471">
        <v>9747</v>
      </c>
      <c r="AO2471">
        <v>32</v>
      </c>
      <c r="AP2471">
        <v>0</v>
      </c>
      <c r="AW2471">
        <v>332</v>
      </c>
      <c r="BD2471" s="5">
        <v>332</v>
      </c>
      <c r="BE2471">
        <v>299.52999999999997</v>
      </c>
      <c r="BG2471">
        <f t="shared" si="272"/>
        <v>299.52999999999997</v>
      </c>
      <c r="BH2471">
        <v>32</v>
      </c>
    </row>
    <row r="2472" spans="1:61" x14ac:dyDescent="0.25">
      <c r="A2472" t="s">
        <v>54</v>
      </c>
      <c r="B2472">
        <v>110027</v>
      </c>
      <c r="C2472" t="s">
        <v>55</v>
      </c>
      <c r="D2472" t="s">
        <v>56</v>
      </c>
      <c r="E2472" s="1">
        <v>45977</v>
      </c>
      <c r="F2472" t="s">
        <v>2876</v>
      </c>
      <c r="G2472" t="s">
        <v>63</v>
      </c>
      <c r="H2472" t="str">
        <f t="shared" si="266"/>
        <v>Aggregator</v>
      </c>
      <c r="I2472">
        <v>222257000000000</v>
      </c>
      <c r="J2472">
        <v>29811</v>
      </c>
      <c r="K2472" s="3">
        <v>45977.643750000003</v>
      </c>
      <c r="L2472">
        <f t="shared" si="267"/>
        <v>16</v>
      </c>
      <c r="M2472" t="str">
        <f t="shared" si="268"/>
        <v>Sunday</v>
      </c>
      <c r="N2472" s="1" t="str">
        <f t="shared" si="269"/>
        <v>November</v>
      </c>
      <c r="O2472" s="2">
        <v>0.64375000000000004</v>
      </c>
      <c r="P2472" s="2" t="str">
        <f t="shared" si="270"/>
        <v>Week 3</v>
      </c>
      <c r="Q2472" t="s">
        <v>59</v>
      </c>
      <c r="R2472" s="5">
        <v>249.43</v>
      </c>
      <c r="S2472" s="5">
        <v>-93.74</v>
      </c>
      <c r="T2472" s="5">
        <f t="shared" si="271"/>
        <v>37.581686244637766</v>
      </c>
      <c r="U2472" s="5">
        <v>155.69</v>
      </c>
      <c r="V2472" s="5">
        <v>32</v>
      </c>
      <c r="W2472" s="5">
        <v>0</v>
      </c>
      <c r="X2472" s="5">
        <v>0.31</v>
      </c>
      <c r="Y2472" s="5">
        <v>188</v>
      </c>
      <c r="Z2472" s="5">
        <v>188</v>
      </c>
      <c r="AA2472" t="s">
        <v>64</v>
      </c>
      <c r="AB2472">
        <v>40.03</v>
      </c>
      <c r="AC2472">
        <v>6.34</v>
      </c>
      <c r="AD2472" t="s">
        <v>64</v>
      </c>
      <c r="AE2472" t="s">
        <v>56</v>
      </c>
      <c r="AF2472">
        <v>2389</v>
      </c>
      <c r="AG2472">
        <v>2389</v>
      </c>
      <c r="AO2472">
        <v>32</v>
      </c>
      <c r="AP2472">
        <v>0</v>
      </c>
      <c r="AW2472">
        <v>188</v>
      </c>
      <c r="BD2472" s="5">
        <v>188</v>
      </c>
      <c r="BE2472">
        <v>155.69</v>
      </c>
      <c r="BG2472">
        <f t="shared" si="272"/>
        <v>155.69</v>
      </c>
      <c r="BH2472">
        <v>32</v>
      </c>
    </row>
    <row r="2473" spans="1:61" x14ac:dyDescent="0.25">
      <c r="A2473" t="s">
        <v>54</v>
      </c>
      <c r="B2473">
        <v>110027</v>
      </c>
      <c r="C2473" t="s">
        <v>55</v>
      </c>
      <c r="D2473" t="s">
        <v>56</v>
      </c>
      <c r="E2473" s="1">
        <v>45977</v>
      </c>
      <c r="F2473" t="s">
        <v>2877</v>
      </c>
      <c r="G2473" t="s">
        <v>63</v>
      </c>
      <c r="H2473" t="str">
        <f t="shared" si="266"/>
        <v>Aggregator</v>
      </c>
      <c r="I2473">
        <v>222257000000000</v>
      </c>
      <c r="J2473">
        <v>29811</v>
      </c>
      <c r="K2473" s="3">
        <v>45977.65</v>
      </c>
      <c r="L2473">
        <f t="shared" si="267"/>
        <v>16</v>
      </c>
      <c r="M2473" t="str">
        <f t="shared" si="268"/>
        <v>Sunday</v>
      </c>
      <c r="N2473" s="1" t="str">
        <f t="shared" si="269"/>
        <v>November</v>
      </c>
      <c r="O2473" s="2">
        <v>0.65</v>
      </c>
      <c r="P2473" s="2" t="str">
        <f t="shared" si="270"/>
        <v>Week 3</v>
      </c>
      <c r="Q2473" t="s">
        <v>59</v>
      </c>
      <c r="R2473" s="5">
        <v>268</v>
      </c>
      <c r="S2473" s="5">
        <v>-30</v>
      </c>
      <c r="T2473" s="5">
        <f t="shared" si="271"/>
        <v>11.194029850746269</v>
      </c>
      <c r="U2473" s="5">
        <v>238</v>
      </c>
      <c r="V2473" s="5">
        <v>32</v>
      </c>
      <c r="W2473" s="5">
        <v>0</v>
      </c>
      <c r="X2473" s="5">
        <v>0</v>
      </c>
      <c r="Y2473" s="5">
        <v>270</v>
      </c>
      <c r="Z2473" s="5">
        <v>270</v>
      </c>
      <c r="AA2473" t="s">
        <v>64</v>
      </c>
      <c r="AB2473">
        <v>45.36</v>
      </c>
      <c r="AC2473">
        <v>5.88</v>
      </c>
      <c r="AD2473" t="s">
        <v>64</v>
      </c>
      <c r="AE2473" t="s">
        <v>56</v>
      </c>
      <c r="AF2473">
        <v>1352</v>
      </c>
      <c r="AG2473">
        <v>1352</v>
      </c>
      <c r="AO2473">
        <v>32</v>
      </c>
      <c r="AP2473">
        <v>0</v>
      </c>
      <c r="AW2473">
        <v>270</v>
      </c>
      <c r="BD2473" s="5">
        <v>270</v>
      </c>
      <c r="BE2473">
        <v>238</v>
      </c>
      <c r="BG2473">
        <f t="shared" si="272"/>
        <v>238</v>
      </c>
      <c r="BH2473">
        <v>32</v>
      </c>
    </row>
    <row r="2474" spans="1:61" x14ac:dyDescent="0.25">
      <c r="A2474" t="s">
        <v>54</v>
      </c>
      <c r="B2474">
        <v>110027</v>
      </c>
      <c r="C2474" t="s">
        <v>55</v>
      </c>
      <c r="D2474" t="s">
        <v>56</v>
      </c>
      <c r="E2474" s="1">
        <v>45977</v>
      </c>
      <c r="F2474" t="s">
        <v>2878</v>
      </c>
      <c r="G2474" t="s">
        <v>63</v>
      </c>
      <c r="H2474" t="str">
        <f t="shared" si="266"/>
        <v>Aggregator</v>
      </c>
      <c r="I2474">
        <v>222257000000000</v>
      </c>
      <c r="J2474">
        <v>29811</v>
      </c>
      <c r="K2474" s="3">
        <v>45977.65</v>
      </c>
      <c r="L2474">
        <f t="shared" si="267"/>
        <v>16</v>
      </c>
      <c r="M2474" t="str">
        <f t="shared" si="268"/>
        <v>Sunday</v>
      </c>
      <c r="N2474" s="1" t="str">
        <f t="shared" si="269"/>
        <v>November</v>
      </c>
      <c r="O2474" s="2">
        <v>0.65</v>
      </c>
      <c r="P2474" s="2" t="str">
        <f t="shared" si="270"/>
        <v>Week 3</v>
      </c>
      <c r="Q2474" t="s">
        <v>59</v>
      </c>
      <c r="R2474" s="5">
        <v>507</v>
      </c>
      <c r="S2474" s="5">
        <v>-93.74</v>
      </c>
      <c r="T2474" s="5">
        <f t="shared" si="271"/>
        <v>18.489151873767256</v>
      </c>
      <c r="U2474" s="5">
        <v>413.26</v>
      </c>
      <c r="V2474" s="5">
        <v>32</v>
      </c>
      <c r="W2474" s="5">
        <v>0</v>
      </c>
      <c r="X2474" s="5">
        <v>-0.26</v>
      </c>
      <c r="Y2474" s="5">
        <v>445</v>
      </c>
      <c r="Z2474" s="5">
        <v>445</v>
      </c>
      <c r="AA2474" t="s">
        <v>64</v>
      </c>
      <c r="AB2474">
        <v>96.09</v>
      </c>
      <c r="AC2474">
        <v>10.65</v>
      </c>
      <c r="AD2474" t="s">
        <v>64</v>
      </c>
      <c r="AE2474" t="s">
        <v>56</v>
      </c>
      <c r="AF2474">
        <v>5111</v>
      </c>
      <c r="AG2474">
        <v>5111</v>
      </c>
      <c r="AO2474">
        <v>32</v>
      </c>
      <c r="AP2474">
        <v>0</v>
      </c>
      <c r="AW2474">
        <v>445</v>
      </c>
      <c r="BD2474" s="5">
        <v>445</v>
      </c>
      <c r="BE2474">
        <v>413.26</v>
      </c>
      <c r="BG2474">
        <f t="shared" si="272"/>
        <v>413.26</v>
      </c>
      <c r="BH2474">
        <v>32</v>
      </c>
    </row>
    <row r="2475" spans="1:61" x14ac:dyDescent="0.25">
      <c r="A2475" t="s">
        <v>54</v>
      </c>
      <c r="B2475">
        <v>110027</v>
      </c>
      <c r="C2475" t="s">
        <v>55</v>
      </c>
      <c r="D2475" t="s">
        <v>56</v>
      </c>
      <c r="E2475" s="1">
        <v>45977</v>
      </c>
      <c r="F2475" t="s">
        <v>2879</v>
      </c>
      <c r="G2475" t="s">
        <v>58</v>
      </c>
      <c r="H2475" t="str">
        <f t="shared" si="266"/>
        <v>Aggregator</v>
      </c>
      <c r="I2475">
        <v>7486541512</v>
      </c>
      <c r="J2475">
        <v>18528960</v>
      </c>
      <c r="K2475" s="3">
        <v>45977.670138888891</v>
      </c>
      <c r="L2475">
        <f t="shared" si="267"/>
        <v>16</v>
      </c>
      <c r="M2475" t="str">
        <f t="shared" si="268"/>
        <v>Sunday</v>
      </c>
      <c r="N2475" s="1" t="str">
        <f t="shared" si="269"/>
        <v>November</v>
      </c>
      <c r="O2475" s="2">
        <v>0.67013888888888884</v>
      </c>
      <c r="P2475" s="2" t="str">
        <f t="shared" si="270"/>
        <v>Week 3</v>
      </c>
      <c r="Q2475" t="s">
        <v>59</v>
      </c>
      <c r="R2475" s="5">
        <v>497</v>
      </c>
      <c r="S2475" s="5">
        <v>-100</v>
      </c>
      <c r="T2475" s="5">
        <f t="shared" si="271"/>
        <v>20.120724346076461</v>
      </c>
      <c r="U2475" s="5">
        <v>397</v>
      </c>
      <c r="V2475" s="5">
        <v>32</v>
      </c>
      <c r="W2475" s="5">
        <v>0</v>
      </c>
      <c r="X2475" s="5">
        <v>0</v>
      </c>
      <c r="Y2475" s="5">
        <v>429</v>
      </c>
      <c r="Z2475" s="5">
        <v>429</v>
      </c>
      <c r="AA2475" t="s">
        <v>60</v>
      </c>
      <c r="AB2475">
        <v>131.43</v>
      </c>
      <c r="AC2475">
        <v>9.82</v>
      </c>
      <c r="AD2475" t="s">
        <v>60</v>
      </c>
      <c r="AE2475" t="s">
        <v>56</v>
      </c>
      <c r="AF2475">
        <v>1512</v>
      </c>
      <c r="AG2475">
        <v>1512</v>
      </c>
      <c r="AO2475">
        <v>32</v>
      </c>
      <c r="AP2475">
        <v>0</v>
      </c>
      <c r="AX2475">
        <v>429</v>
      </c>
      <c r="BD2475" s="5">
        <v>429</v>
      </c>
      <c r="BE2475">
        <v>397</v>
      </c>
      <c r="BG2475">
        <f t="shared" si="272"/>
        <v>397</v>
      </c>
      <c r="BI2475">
        <v>32</v>
      </c>
    </row>
    <row r="2476" spans="1:61" x14ac:dyDescent="0.25">
      <c r="A2476" t="s">
        <v>54</v>
      </c>
      <c r="B2476">
        <v>110027</v>
      </c>
      <c r="C2476" t="s">
        <v>55</v>
      </c>
      <c r="D2476" t="s">
        <v>56</v>
      </c>
      <c r="E2476" s="1">
        <v>45977</v>
      </c>
      <c r="F2476" t="s">
        <v>2880</v>
      </c>
      <c r="G2476" t="s">
        <v>67</v>
      </c>
      <c r="H2476" t="str">
        <f t="shared" si="266"/>
        <v>Direct Sale</v>
      </c>
      <c r="K2476" s="3">
        <v>45977.679861111108</v>
      </c>
      <c r="L2476">
        <f t="shared" si="267"/>
        <v>16</v>
      </c>
      <c r="M2476" t="str">
        <f t="shared" si="268"/>
        <v>Sunday</v>
      </c>
      <c r="N2476" s="1" t="str">
        <f t="shared" si="269"/>
        <v>November</v>
      </c>
      <c r="O2476" s="2">
        <v>0.67986111111111114</v>
      </c>
      <c r="P2476" s="2" t="str">
        <f t="shared" si="270"/>
        <v>Week 3</v>
      </c>
      <c r="Q2476" t="s">
        <v>59</v>
      </c>
      <c r="R2476" s="5">
        <v>298</v>
      </c>
      <c r="S2476" s="5">
        <v>0</v>
      </c>
      <c r="T2476" s="5">
        <f t="shared" si="271"/>
        <v>0</v>
      </c>
      <c r="U2476" s="5">
        <v>298</v>
      </c>
      <c r="V2476" s="5">
        <v>0</v>
      </c>
      <c r="W2476" s="5">
        <v>14.9</v>
      </c>
      <c r="X2476" s="5">
        <v>0.1</v>
      </c>
      <c r="Y2476" s="5">
        <v>313</v>
      </c>
      <c r="Z2476" s="5">
        <v>313</v>
      </c>
      <c r="AA2476" t="s">
        <v>73</v>
      </c>
      <c r="AB2476">
        <v>87.73</v>
      </c>
      <c r="AC2476">
        <v>4.84</v>
      </c>
      <c r="AD2476" t="s">
        <v>5778</v>
      </c>
      <c r="AE2476" t="s">
        <v>75</v>
      </c>
      <c r="AI2476" t="s">
        <v>2881</v>
      </c>
      <c r="AJ2476" t="s">
        <v>2882</v>
      </c>
      <c r="AK2476">
        <v>9389194264</v>
      </c>
      <c r="AO2476">
        <v>0</v>
      </c>
      <c r="AP2476">
        <v>0</v>
      </c>
      <c r="AQ2476">
        <v>313</v>
      </c>
      <c r="AZ2476">
        <v>298</v>
      </c>
      <c r="BA2476">
        <v>7.45</v>
      </c>
      <c r="BB2476">
        <v>298</v>
      </c>
      <c r="BC2476">
        <v>7.45</v>
      </c>
      <c r="BD2476" s="5">
        <v>313</v>
      </c>
      <c r="BE2476">
        <v>298</v>
      </c>
      <c r="BG2476">
        <f t="shared" si="272"/>
        <v>298</v>
      </c>
    </row>
    <row r="2477" spans="1:61" x14ac:dyDescent="0.25">
      <c r="A2477" t="s">
        <v>54</v>
      </c>
      <c r="B2477">
        <v>110027</v>
      </c>
      <c r="C2477" t="s">
        <v>55</v>
      </c>
      <c r="D2477" t="s">
        <v>56</v>
      </c>
      <c r="E2477" s="1">
        <v>45977</v>
      </c>
      <c r="F2477" t="s">
        <v>2883</v>
      </c>
      <c r="G2477" t="s">
        <v>67</v>
      </c>
      <c r="H2477" t="str">
        <f t="shared" si="266"/>
        <v>Direct Sale</v>
      </c>
      <c r="K2477" s="3">
        <v>45977.69027777778</v>
      </c>
      <c r="L2477">
        <f t="shared" si="267"/>
        <v>16</v>
      </c>
      <c r="M2477" t="str">
        <f t="shared" si="268"/>
        <v>Sunday</v>
      </c>
      <c r="N2477" s="1" t="str">
        <f t="shared" si="269"/>
        <v>November</v>
      </c>
      <c r="O2477" s="2">
        <v>0.69027777777777777</v>
      </c>
      <c r="P2477" s="2" t="str">
        <f t="shared" si="270"/>
        <v>Week 3</v>
      </c>
      <c r="Q2477" t="s">
        <v>59</v>
      </c>
      <c r="R2477" s="5">
        <v>218.52</v>
      </c>
      <c r="S2477" s="5">
        <v>0</v>
      </c>
      <c r="T2477" s="5">
        <f t="shared" si="271"/>
        <v>0</v>
      </c>
      <c r="U2477" s="5">
        <v>218.52</v>
      </c>
      <c r="V2477" s="5">
        <v>0</v>
      </c>
      <c r="W2477" s="5">
        <v>10.92</v>
      </c>
      <c r="X2477" s="5">
        <v>-0.44</v>
      </c>
      <c r="Y2477" s="5">
        <v>229</v>
      </c>
      <c r="Z2477" s="5">
        <v>229</v>
      </c>
      <c r="AA2477" t="s">
        <v>73</v>
      </c>
      <c r="AB2477">
        <v>46.35</v>
      </c>
      <c r="AC2477">
        <v>2.5</v>
      </c>
      <c r="AD2477" t="s">
        <v>5778</v>
      </c>
      <c r="AE2477" t="s">
        <v>75</v>
      </c>
      <c r="AI2477" t="s">
        <v>2884</v>
      </c>
      <c r="AJ2477" t="s">
        <v>2885</v>
      </c>
      <c r="AK2477">
        <v>9999262628</v>
      </c>
      <c r="AO2477">
        <v>0</v>
      </c>
      <c r="AP2477">
        <v>0</v>
      </c>
      <c r="AQ2477">
        <v>229</v>
      </c>
      <c r="AZ2477">
        <v>218.52</v>
      </c>
      <c r="BA2477">
        <v>5.46</v>
      </c>
      <c r="BB2477">
        <v>218.52</v>
      </c>
      <c r="BC2477">
        <v>5.46</v>
      </c>
      <c r="BD2477" s="5">
        <v>229</v>
      </c>
      <c r="BE2477">
        <v>218.52</v>
      </c>
      <c r="BG2477">
        <f t="shared" si="272"/>
        <v>218.52</v>
      </c>
    </row>
    <row r="2478" spans="1:61" x14ac:dyDescent="0.25">
      <c r="A2478" t="s">
        <v>54</v>
      </c>
      <c r="B2478">
        <v>110027</v>
      </c>
      <c r="C2478" t="s">
        <v>55</v>
      </c>
      <c r="D2478" t="s">
        <v>56</v>
      </c>
      <c r="E2478" s="1">
        <v>45977</v>
      </c>
      <c r="F2478" t="s">
        <v>2886</v>
      </c>
      <c r="G2478" t="s">
        <v>67</v>
      </c>
      <c r="H2478" t="str">
        <f t="shared" si="266"/>
        <v>Direct Sale</v>
      </c>
      <c r="K2478" s="3">
        <v>45977.70416666667</v>
      </c>
      <c r="L2478">
        <f t="shared" si="267"/>
        <v>16</v>
      </c>
      <c r="M2478" t="str">
        <f t="shared" si="268"/>
        <v>Sunday</v>
      </c>
      <c r="N2478" s="1" t="str">
        <f t="shared" si="269"/>
        <v>November</v>
      </c>
      <c r="O2478" s="2">
        <v>0.70416666666666672</v>
      </c>
      <c r="P2478" s="2" t="str">
        <f t="shared" si="270"/>
        <v>Week 3</v>
      </c>
      <c r="Q2478" t="s">
        <v>59</v>
      </c>
      <c r="R2478" s="5">
        <v>387</v>
      </c>
      <c r="S2478" s="5">
        <v>0</v>
      </c>
      <c r="T2478" s="5">
        <f t="shared" si="271"/>
        <v>0</v>
      </c>
      <c r="U2478" s="5">
        <v>387</v>
      </c>
      <c r="V2478" s="5">
        <v>0</v>
      </c>
      <c r="W2478" s="5">
        <v>19.34</v>
      </c>
      <c r="X2478" s="5">
        <v>-0.34</v>
      </c>
      <c r="Y2478" s="5">
        <v>406</v>
      </c>
      <c r="Z2478" s="5">
        <v>406</v>
      </c>
      <c r="AA2478" t="s">
        <v>68</v>
      </c>
      <c r="AB2478">
        <v>100.55</v>
      </c>
      <c r="AC2478">
        <v>4.24</v>
      </c>
      <c r="AD2478" t="s">
        <v>5778</v>
      </c>
      <c r="AE2478" t="s">
        <v>75</v>
      </c>
      <c r="AI2478" t="s">
        <v>89</v>
      </c>
      <c r="AJ2478" t="s">
        <v>56</v>
      </c>
      <c r="AK2478">
        <v>8929758003</v>
      </c>
      <c r="AO2478">
        <v>0</v>
      </c>
      <c r="AP2478">
        <v>0</v>
      </c>
      <c r="AR2478">
        <v>406</v>
      </c>
      <c r="AZ2478">
        <v>387</v>
      </c>
      <c r="BA2478">
        <v>9.67</v>
      </c>
      <c r="BB2478">
        <v>387</v>
      </c>
      <c r="BC2478">
        <v>9.67</v>
      </c>
      <c r="BD2478" s="5">
        <v>406</v>
      </c>
      <c r="BE2478">
        <v>387</v>
      </c>
      <c r="BG2478">
        <f t="shared" si="272"/>
        <v>387</v>
      </c>
    </row>
    <row r="2479" spans="1:61" x14ac:dyDescent="0.25">
      <c r="A2479" t="s">
        <v>54</v>
      </c>
      <c r="B2479">
        <v>110027</v>
      </c>
      <c r="C2479" t="s">
        <v>55</v>
      </c>
      <c r="D2479" t="s">
        <v>56</v>
      </c>
      <c r="E2479" s="1">
        <v>45977</v>
      </c>
      <c r="F2479" t="s">
        <v>2887</v>
      </c>
      <c r="G2479" t="s">
        <v>63</v>
      </c>
      <c r="H2479" t="str">
        <f t="shared" si="266"/>
        <v>Aggregator</v>
      </c>
      <c r="I2479">
        <v>222262000000000</v>
      </c>
      <c r="J2479">
        <v>29811</v>
      </c>
      <c r="K2479" s="3">
        <v>45977.709722222222</v>
      </c>
      <c r="L2479">
        <f t="shared" si="267"/>
        <v>16</v>
      </c>
      <c r="M2479" t="str">
        <f t="shared" si="268"/>
        <v>Sunday</v>
      </c>
      <c r="N2479" s="1" t="str">
        <f t="shared" si="269"/>
        <v>November</v>
      </c>
      <c r="O2479" s="2">
        <v>0.70972222222222225</v>
      </c>
      <c r="P2479" s="2" t="str">
        <f t="shared" si="270"/>
        <v>Week 3</v>
      </c>
      <c r="Q2479" t="s">
        <v>59</v>
      </c>
      <c r="R2479" s="5">
        <v>761</v>
      </c>
      <c r="S2479" s="5">
        <v>-205</v>
      </c>
      <c r="T2479" s="5">
        <f t="shared" si="271"/>
        <v>26.938239159001316</v>
      </c>
      <c r="U2479" s="5">
        <v>556</v>
      </c>
      <c r="V2479" s="5">
        <v>32</v>
      </c>
      <c r="W2479" s="5">
        <v>0</v>
      </c>
      <c r="X2479" s="5">
        <v>0</v>
      </c>
      <c r="Y2479" s="5">
        <v>588</v>
      </c>
      <c r="Z2479" s="5">
        <v>588</v>
      </c>
      <c r="AA2479" t="s">
        <v>64</v>
      </c>
      <c r="AB2479">
        <v>139.05000000000001</v>
      </c>
      <c r="AC2479">
        <v>12.27</v>
      </c>
      <c r="AD2479" t="s">
        <v>64</v>
      </c>
      <c r="AE2479" t="s">
        <v>56</v>
      </c>
      <c r="AF2479">
        <v>3636</v>
      </c>
      <c r="AG2479">
        <v>3636</v>
      </c>
      <c r="AO2479">
        <v>32</v>
      </c>
      <c r="AP2479">
        <v>0</v>
      </c>
      <c r="AW2479">
        <v>588</v>
      </c>
      <c r="BD2479" s="5">
        <v>588</v>
      </c>
      <c r="BE2479">
        <v>556</v>
      </c>
      <c r="BG2479">
        <f t="shared" si="272"/>
        <v>556</v>
      </c>
      <c r="BH2479">
        <v>32</v>
      </c>
    </row>
    <row r="2480" spans="1:61" x14ac:dyDescent="0.25">
      <c r="A2480" t="s">
        <v>54</v>
      </c>
      <c r="B2480">
        <v>110027</v>
      </c>
      <c r="C2480" t="s">
        <v>55</v>
      </c>
      <c r="D2480" t="s">
        <v>56</v>
      </c>
      <c r="E2480" s="1">
        <v>45977</v>
      </c>
      <c r="F2480" t="s">
        <v>2888</v>
      </c>
      <c r="G2480" t="s">
        <v>58</v>
      </c>
      <c r="H2480" t="str">
        <f t="shared" si="266"/>
        <v>Aggregator</v>
      </c>
      <c r="I2480">
        <v>7487522893</v>
      </c>
      <c r="J2480">
        <v>18528960</v>
      </c>
      <c r="K2480" s="3">
        <v>45977.716666666667</v>
      </c>
      <c r="L2480">
        <f t="shared" si="267"/>
        <v>16</v>
      </c>
      <c r="M2480" t="str">
        <f t="shared" si="268"/>
        <v>Sunday</v>
      </c>
      <c r="N2480" s="1" t="str">
        <f t="shared" si="269"/>
        <v>November</v>
      </c>
      <c r="O2480" s="2">
        <v>0.71666666666666667</v>
      </c>
      <c r="P2480" s="2" t="str">
        <f t="shared" si="270"/>
        <v>Week 3</v>
      </c>
      <c r="Q2480" t="s">
        <v>59</v>
      </c>
      <c r="R2480" s="5">
        <v>665</v>
      </c>
      <c r="S2480" s="5">
        <v>-140</v>
      </c>
      <c r="T2480" s="5">
        <f t="shared" si="271"/>
        <v>21.052631578947366</v>
      </c>
      <c r="U2480" s="5">
        <v>525</v>
      </c>
      <c r="V2480" s="5">
        <v>32</v>
      </c>
      <c r="W2480" s="5">
        <v>0</v>
      </c>
      <c r="X2480" s="5">
        <v>0</v>
      </c>
      <c r="Y2480" s="5">
        <v>557</v>
      </c>
      <c r="Z2480" s="5">
        <v>557</v>
      </c>
      <c r="AA2480" t="s">
        <v>60</v>
      </c>
      <c r="AB2480">
        <v>157.72</v>
      </c>
      <c r="AC2480">
        <v>14.82</v>
      </c>
      <c r="AD2480" t="s">
        <v>60</v>
      </c>
      <c r="AE2480" t="s">
        <v>56</v>
      </c>
      <c r="AF2480">
        <v>2893</v>
      </c>
      <c r="AG2480">
        <v>2893</v>
      </c>
      <c r="AO2480">
        <v>32</v>
      </c>
      <c r="AP2480">
        <v>0</v>
      </c>
      <c r="AX2480">
        <v>557</v>
      </c>
      <c r="BD2480" s="5">
        <v>557</v>
      </c>
      <c r="BE2480">
        <v>525</v>
      </c>
      <c r="BG2480">
        <f t="shared" si="272"/>
        <v>525</v>
      </c>
      <c r="BI2480">
        <v>32</v>
      </c>
    </row>
    <row r="2481" spans="1:61" x14ac:dyDescent="0.25">
      <c r="A2481" t="s">
        <v>54</v>
      </c>
      <c r="B2481">
        <v>110027</v>
      </c>
      <c r="C2481" t="s">
        <v>55</v>
      </c>
      <c r="D2481" t="s">
        <v>56</v>
      </c>
      <c r="E2481" s="1">
        <v>45977</v>
      </c>
      <c r="F2481" t="s">
        <v>2889</v>
      </c>
      <c r="G2481" t="s">
        <v>58</v>
      </c>
      <c r="H2481" t="str">
        <f t="shared" si="266"/>
        <v>Aggregator</v>
      </c>
      <c r="I2481">
        <v>7488242337</v>
      </c>
      <c r="J2481">
        <v>18528960</v>
      </c>
      <c r="K2481" s="3">
        <v>45977.720833333333</v>
      </c>
      <c r="L2481">
        <f t="shared" si="267"/>
        <v>16</v>
      </c>
      <c r="M2481" t="str">
        <f t="shared" si="268"/>
        <v>Sunday</v>
      </c>
      <c r="N2481" s="1" t="str">
        <f t="shared" si="269"/>
        <v>November</v>
      </c>
      <c r="O2481" s="2">
        <v>0.72083333333333333</v>
      </c>
      <c r="P2481" s="2" t="str">
        <f t="shared" si="270"/>
        <v>Week 3</v>
      </c>
      <c r="Q2481" t="s">
        <v>59</v>
      </c>
      <c r="R2481" s="5">
        <v>335</v>
      </c>
      <c r="S2481" s="5">
        <v>0</v>
      </c>
      <c r="T2481" s="5">
        <f t="shared" si="271"/>
        <v>0</v>
      </c>
      <c r="U2481" s="5">
        <v>335</v>
      </c>
      <c r="V2481" s="5">
        <v>32</v>
      </c>
      <c r="W2481" s="5">
        <v>0</v>
      </c>
      <c r="X2481" s="5">
        <v>0</v>
      </c>
      <c r="Y2481" s="5">
        <v>367</v>
      </c>
      <c r="Z2481" s="5">
        <v>367</v>
      </c>
      <c r="AA2481" t="s">
        <v>60</v>
      </c>
      <c r="AB2481">
        <v>82.08</v>
      </c>
      <c r="AC2481">
        <v>10.55</v>
      </c>
      <c r="AD2481" t="s">
        <v>60</v>
      </c>
      <c r="AE2481" t="s">
        <v>56</v>
      </c>
      <c r="AF2481">
        <v>2337</v>
      </c>
      <c r="AG2481">
        <v>2337</v>
      </c>
      <c r="AO2481">
        <v>32</v>
      </c>
      <c r="AP2481">
        <v>0</v>
      </c>
      <c r="AX2481">
        <v>367</v>
      </c>
      <c r="BD2481" s="5">
        <v>367</v>
      </c>
      <c r="BE2481">
        <v>335</v>
      </c>
      <c r="BG2481">
        <f t="shared" si="272"/>
        <v>335</v>
      </c>
      <c r="BI2481">
        <v>32</v>
      </c>
    </row>
    <row r="2482" spans="1:61" x14ac:dyDescent="0.25">
      <c r="A2482" t="s">
        <v>54</v>
      </c>
      <c r="B2482">
        <v>110027</v>
      </c>
      <c r="C2482" t="s">
        <v>55</v>
      </c>
      <c r="D2482" t="s">
        <v>56</v>
      </c>
      <c r="E2482" s="1">
        <v>45977</v>
      </c>
      <c r="F2482" t="s">
        <v>2890</v>
      </c>
      <c r="G2482" t="s">
        <v>63</v>
      </c>
      <c r="H2482" t="str">
        <f t="shared" si="266"/>
        <v>Aggregator</v>
      </c>
      <c r="I2482">
        <v>222264000000000</v>
      </c>
      <c r="J2482">
        <v>29811</v>
      </c>
      <c r="K2482" s="3">
        <v>45977.727083333331</v>
      </c>
      <c r="L2482">
        <f t="shared" si="267"/>
        <v>16</v>
      </c>
      <c r="M2482" t="str">
        <f t="shared" si="268"/>
        <v>Sunday</v>
      </c>
      <c r="N2482" s="1" t="str">
        <f t="shared" si="269"/>
        <v>November</v>
      </c>
      <c r="O2482" s="2">
        <v>0.7270833333333333</v>
      </c>
      <c r="P2482" s="2" t="str">
        <f t="shared" si="270"/>
        <v>Week 3</v>
      </c>
      <c r="Q2482" t="s">
        <v>59</v>
      </c>
      <c r="R2482" s="5">
        <v>730.32</v>
      </c>
      <c r="S2482" s="5">
        <v>-268.75</v>
      </c>
      <c r="T2482" s="5">
        <f t="shared" si="271"/>
        <v>36.798937452075798</v>
      </c>
      <c r="U2482" s="5">
        <v>461.57</v>
      </c>
      <c r="V2482" s="5">
        <v>32</v>
      </c>
      <c r="W2482" s="5">
        <v>0</v>
      </c>
      <c r="X2482" s="5">
        <v>0.43</v>
      </c>
      <c r="Y2482" s="5">
        <v>494</v>
      </c>
      <c r="Z2482" s="5">
        <v>494</v>
      </c>
      <c r="AA2482" t="s">
        <v>64</v>
      </c>
      <c r="AB2482">
        <v>152.30000000000001</v>
      </c>
      <c r="AC2482">
        <v>11.13</v>
      </c>
      <c r="AD2482" t="s">
        <v>64</v>
      </c>
      <c r="AE2482" t="s">
        <v>56</v>
      </c>
      <c r="AF2482">
        <v>9954</v>
      </c>
      <c r="AG2482">
        <v>9954</v>
      </c>
      <c r="AO2482">
        <v>32</v>
      </c>
      <c r="AP2482">
        <v>0</v>
      </c>
      <c r="AW2482">
        <v>494</v>
      </c>
      <c r="BD2482" s="5">
        <v>494</v>
      </c>
      <c r="BE2482">
        <v>461.57</v>
      </c>
      <c r="BG2482">
        <f t="shared" si="272"/>
        <v>461.57</v>
      </c>
      <c r="BH2482">
        <v>32</v>
      </c>
    </row>
    <row r="2483" spans="1:61" x14ac:dyDescent="0.25">
      <c r="A2483" t="s">
        <v>54</v>
      </c>
      <c r="B2483">
        <v>110027</v>
      </c>
      <c r="C2483" t="s">
        <v>55</v>
      </c>
      <c r="D2483" t="s">
        <v>56</v>
      </c>
      <c r="E2483" s="1">
        <v>45977</v>
      </c>
      <c r="F2483" t="s">
        <v>2891</v>
      </c>
      <c r="G2483" t="s">
        <v>63</v>
      </c>
      <c r="H2483" t="str">
        <f t="shared" si="266"/>
        <v>Aggregator</v>
      </c>
      <c r="I2483">
        <v>222264000000000</v>
      </c>
      <c r="J2483">
        <v>29811</v>
      </c>
      <c r="K2483" s="3">
        <v>45977.727777777778</v>
      </c>
      <c r="L2483">
        <f t="shared" si="267"/>
        <v>16</v>
      </c>
      <c r="M2483" t="str">
        <f t="shared" si="268"/>
        <v>Sunday</v>
      </c>
      <c r="N2483" s="1" t="str">
        <f t="shared" si="269"/>
        <v>November</v>
      </c>
      <c r="O2483" s="2">
        <v>0.72777777777777775</v>
      </c>
      <c r="P2483" s="2" t="str">
        <f t="shared" si="270"/>
        <v>Week 3</v>
      </c>
      <c r="Q2483" t="s">
        <v>59</v>
      </c>
      <c r="R2483" s="5">
        <v>418</v>
      </c>
      <c r="S2483" s="5">
        <v>-93.75</v>
      </c>
      <c r="T2483" s="5">
        <f t="shared" si="271"/>
        <v>22.428229665071768</v>
      </c>
      <c r="U2483" s="5">
        <v>324.25</v>
      </c>
      <c r="V2483" s="5">
        <v>32</v>
      </c>
      <c r="W2483" s="5">
        <v>0</v>
      </c>
      <c r="X2483" s="5">
        <v>-0.25</v>
      </c>
      <c r="Y2483" s="5">
        <v>356</v>
      </c>
      <c r="Z2483" s="5">
        <v>356</v>
      </c>
      <c r="AA2483" t="s">
        <v>64</v>
      </c>
      <c r="AB2483">
        <v>79.7</v>
      </c>
      <c r="AC2483">
        <v>8.92</v>
      </c>
      <c r="AD2483" t="s">
        <v>64</v>
      </c>
      <c r="AE2483" t="s">
        <v>56</v>
      </c>
      <c r="AF2483">
        <v>8260</v>
      </c>
      <c r="AG2483">
        <v>8260</v>
      </c>
      <c r="AO2483">
        <v>32</v>
      </c>
      <c r="AP2483">
        <v>0</v>
      </c>
      <c r="AW2483">
        <v>356</v>
      </c>
      <c r="BD2483" s="5">
        <v>356</v>
      </c>
      <c r="BE2483">
        <v>324.25</v>
      </c>
      <c r="BG2483">
        <f t="shared" si="272"/>
        <v>324.25</v>
      </c>
      <c r="BH2483">
        <v>32</v>
      </c>
    </row>
    <row r="2484" spans="1:61" x14ac:dyDescent="0.25">
      <c r="A2484" t="s">
        <v>54</v>
      </c>
      <c r="B2484">
        <v>110027</v>
      </c>
      <c r="C2484" t="s">
        <v>55</v>
      </c>
      <c r="D2484" t="s">
        <v>56</v>
      </c>
      <c r="E2484" s="1">
        <v>45977</v>
      </c>
      <c r="F2484" t="s">
        <v>2892</v>
      </c>
      <c r="G2484" t="s">
        <v>63</v>
      </c>
      <c r="H2484" t="str">
        <f t="shared" si="266"/>
        <v>Aggregator</v>
      </c>
      <c r="I2484">
        <v>222264000000000</v>
      </c>
      <c r="J2484">
        <v>29811</v>
      </c>
      <c r="K2484" s="3">
        <v>45977.728472222225</v>
      </c>
      <c r="L2484">
        <f t="shared" si="267"/>
        <v>16</v>
      </c>
      <c r="M2484" t="str">
        <f t="shared" si="268"/>
        <v>Sunday</v>
      </c>
      <c r="N2484" s="1" t="str">
        <f t="shared" si="269"/>
        <v>November</v>
      </c>
      <c r="O2484" s="2">
        <v>0.72847222222222219</v>
      </c>
      <c r="P2484" s="2" t="str">
        <f t="shared" si="270"/>
        <v>Week 3</v>
      </c>
      <c r="Q2484" t="s">
        <v>59</v>
      </c>
      <c r="R2484" s="5">
        <v>267</v>
      </c>
      <c r="S2484" s="5">
        <v>-93.75</v>
      </c>
      <c r="T2484" s="5">
        <f t="shared" si="271"/>
        <v>35.112359550561798</v>
      </c>
      <c r="U2484" s="5">
        <v>173.25</v>
      </c>
      <c r="V2484" s="5">
        <v>32</v>
      </c>
      <c r="W2484" s="5">
        <v>0</v>
      </c>
      <c r="X2484" s="5">
        <v>-0.25</v>
      </c>
      <c r="Y2484" s="5">
        <v>205</v>
      </c>
      <c r="Z2484" s="5">
        <v>205</v>
      </c>
      <c r="AA2484" t="s">
        <v>64</v>
      </c>
      <c r="AB2484">
        <v>47.16</v>
      </c>
      <c r="AC2484">
        <v>5</v>
      </c>
      <c r="AD2484" t="s">
        <v>64</v>
      </c>
      <c r="AE2484" t="s">
        <v>56</v>
      </c>
      <c r="AF2484">
        <v>3051</v>
      </c>
      <c r="AG2484">
        <v>3051</v>
      </c>
      <c r="AO2484">
        <v>32</v>
      </c>
      <c r="AP2484">
        <v>0</v>
      </c>
      <c r="AW2484">
        <v>205</v>
      </c>
      <c r="BD2484" s="5">
        <v>205</v>
      </c>
      <c r="BE2484">
        <v>173.25</v>
      </c>
      <c r="BG2484">
        <f t="shared" si="272"/>
        <v>173.25</v>
      </c>
      <c r="BH2484">
        <v>32</v>
      </c>
    </row>
    <row r="2485" spans="1:61" x14ac:dyDescent="0.25">
      <c r="A2485" t="s">
        <v>54</v>
      </c>
      <c r="B2485">
        <v>110027</v>
      </c>
      <c r="C2485" t="s">
        <v>55</v>
      </c>
      <c r="D2485" t="s">
        <v>56</v>
      </c>
      <c r="E2485" s="1">
        <v>45977</v>
      </c>
      <c r="F2485" t="s">
        <v>2893</v>
      </c>
      <c r="G2485" t="s">
        <v>58</v>
      </c>
      <c r="H2485" t="str">
        <f t="shared" si="266"/>
        <v>Aggregator</v>
      </c>
      <c r="I2485">
        <v>7478544299</v>
      </c>
      <c r="J2485">
        <v>18528960</v>
      </c>
      <c r="K2485" s="3">
        <v>45977.738888888889</v>
      </c>
      <c r="L2485">
        <f t="shared" si="267"/>
        <v>16</v>
      </c>
      <c r="M2485" t="str">
        <f t="shared" si="268"/>
        <v>Sunday</v>
      </c>
      <c r="N2485" s="1" t="str">
        <f t="shared" si="269"/>
        <v>November</v>
      </c>
      <c r="O2485" s="2">
        <v>0.73888888888888893</v>
      </c>
      <c r="P2485" s="2" t="str">
        <f t="shared" si="270"/>
        <v>Week 3</v>
      </c>
      <c r="Q2485" t="s">
        <v>59</v>
      </c>
      <c r="R2485" s="5">
        <v>228</v>
      </c>
      <c r="S2485" s="5">
        <v>-100</v>
      </c>
      <c r="T2485" s="5">
        <f t="shared" si="271"/>
        <v>43.859649122807014</v>
      </c>
      <c r="U2485" s="5">
        <v>128</v>
      </c>
      <c r="V2485" s="5">
        <v>32</v>
      </c>
      <c r="W2485" s="5">
        <v>0</v>
      </c>
      <c r="X2485" s="5">
        <v>0</v>
      </c>
      <c r="Y2485" s="5">
        <v>160</v>
      </c>
      <c r="Z2485" s="5">
        <v>160</v>
      </c>
      <c r="AA2485" t="s">
        <v>60</v>
      </c>
      <c r="AB2485">
        <v>40.700000000000003</v>
      </c>
      <c r="AC2485">
        <v>5.34</v>
      </c>
      <c r="AD2485" t="s">
        <v>60</v>
      </c>
      <c r="AE2485" t="s">
        <v>56</v>
      </c>
      <c r="AF2485">
        <v>4299</v>
      </c>
      <c r="AG2485">
        <v>4299</v>
      </c>
      <c r="AO2485">
        <v>32</v>
      </c>
      <c r="AP2485">
        <v>0</v>
      </c>
      <c r="AX2485">
        <v>160</v>
      </c>
      <c r="BD2485" s="5">
        <v>160</v>
      </c>
      <c r="BE2485">
        <v>128</v>
      </c>
      <c r="BG2485">
        <f t="shared" si="272"/>
        <v>128</v>
      </c>
      <c r="BI2485">
        <v>32</v>
      </c>
    </row>
    <row r="2486" spans="1:61" x14ac:dyDescent="0.25">
      <c r="A2486" t="s">
        <v>54</v>
      </c>
      <c r="B2486">
        <v>110027</v>
      </c>
      <c r="C2486" t="s">
        <v>55</v>
      </c>
      <c r="D2486" t="s">
        <v>56</v>
      </c>
      <c r="E2486" s="1">
        <v>45977</v>
      </c>
      <c r="F2486" t="s">
        <v>2894</v>
      </c>
      <c r="G2486" t="s">
        <v>63</v>
      </c>
      <c r="H2486" t="str">
        <f t="shared" si="266"/>
        <v>Aggregator</v>
      </c>
      <c r="I2486">
        <v>222265000000000</v>
      </c>
      <c r="J2486">
        <v>29811</v>
      </c>
      <c r="K2486" s="3">
        <v>45977.741666666669</v>
      </c>
      <c r="L2486">
        <f t="shared" si="267"/>
        <v>16</v>
      </c>
      <c r="M2486" t="str">
        <f t="shared" si="268"/>
        <v>Sunday</v>
      </c>
      <c r="N2486" s="1" t="str">
        <f t="shared" si="269"/>
        <v>November</v>
      </c>
      <c r="O2486" s="2">
        <v>0.7416666666666667</v>
      </c>
      <c r="P2486" s="2" t="str">
        <f t="shared" si="270"/>
        <v>Week 3</v>
      </c>
      <c r="Q2486" t="s">
        <v>59</v>
      </c>
      <c r="R2486" s="5">
        <v>507</v>
      </c>
      <c r="S2486" s="5">
        <v>-93.74</v>
      </c>
      <c r="T2486" s="5">
        <f t="shared" si="271"/>
        <v>18.489151873767256</v>
      </c>
      <c r="U2486" s="5">
        <v>413.26</v>
      </c>
      <c r="V2486" s="5">
        <v>32</v>
      </c>
      <c r="W2486" s="5">
        <v>0</v>
      </c>
      <c r="X2486" s="5">
        <v>-0.26</v>
      </c>
      <c r="Y2486" s="5">
        <v>445</v>
      </c>
      <c r="Z2486" s="5">
        <v>445</v>
      </c>
      <c r="AA2486" t="s">
        <v>64</v>
      </c>
      <c r="AB2486">
        <v>106.51</v>
      </c>
      <c r="AC2486">
        <v>12.05</v>
      </c>
      <c r="AD2486" t="s">
        <v>64</v>
      </c>
      <c r="AE2486" t="s">
        <v>56</v>
      </c>
      <c r="AF2486">
        <v>8573</v>
      </c>
      <c r="AG2486">
        <v>8573</v>
      </c>
      <c r="AO2486">
        <v>32</v>
      </c>
      <c r="AP2486">
        <v>0</v>
      </c>
      <c r="AW2486">
        <v>445</v>
      </c>
      <c r="BD2486" s="5">
        <v>445</v>
      </c>
      <c r="BE2486">
        <v>413.26</v>
      </c>
      <c r="BG2486">
        <f t="shared" si="272"/>
        <v>413.26</v>
      </c>
      <c r="BH2486">
        <v>32</v>
      </c>
    </row>
    <row r="2487" spans="1:61" x14ac:dyDescent="0.25">
      <c r="A2487" t="s">
        <v>54</v>
      </c>
      <c r="B2487">
        <v>110027</v>
      </c>
      <c r="C2487" t="s">
        <v>55</v>
      </c>
      <c r="D2487" t="s">
        <v>56</v>
      </c>
      <c r="E2487" s="1">
        <v>45977</v>
      </c>
      <c r="F2487" t="s">
        <v>2895</v>
      </c>
      <c r="G2487" t="s">
        <v>63</v>
      </c>
      <c r="H2487" t="str">
        <f t="shared" si="266"/>
        <v>Aggregator</v>
      </c>
      <c r="I2487">
        <v>222265000000000</v>
      </c>
      <c r="J2487">
        <v>29811</v>
      </c>
      <c r="K2487" s="3">
        <v>45977.745138888888</v>
      </c>
      <c r="L2487">
        <f t="shared" si="267"/>
        <v>16</v>
      </c>
      <c r="M2487" t="str">
        <f t="shared" si="268"/>
        <v>Sunday</v>
      </c>
      <c r="N2487" s="1" t="str">
        <f t="shared" si="269"/>
        <v>November</v>
      </c>
      <c r="O2487" s="2">
        <v>0.74513888888888891</v>
      </c>
      <c r="P2487" s="2" t="str">
        <f t="shared" si="270"/>
        <v>Week 3</v>
      </c>
      <c r="Q2487" t="s">
        <v>59</v>
      </c>
      <c r="R2487" s="5">
        <v>247</v>
      </c>
      <c r="S2487" s="5">
        <v>-75</v>
      </c>
      <c r="T2487" s="5">
        <f t="shared" si="271"/>
        <v>30.364372469635626</v>
      </c>
      <c r="U2487" s="5">
        <v>172</v>
      </c>
      <c r="V2487" s="5">
        <v>32</v>
      </c>
      <c r="W2487" s="5">
        <v>0</v>
      </c>
      <c r="X2487" s="5">
        <v>0</v>
      </c>
      <c r="Y2487" s="5">
        <v>204</v>
      </c>
      <c r="Z2487" s="5">
        <v>204</v>
      </c>
      <c r="AA2487" t="s">
        <v>64</v>
      </c>
      <c r="AB2487">
        <v>49.23</v>
      </c>
      <c r="AC2487">
        <v>5.88</v>
      </c>
      <c r="AD2487" t="s">
        <v>64</v>
      </c>
      <c r="AE2487" t="s">
        <v>56</v>
      </c>
      <c r="AF2487">
        <v>3135</v>
      </c>
      <c r="AG2487">
        <v>3135</v>
      </c>
      <c r="AO2487">
        <v>32</v>
      </c>
      <c r="AP2487">
        <v>0</v>
      </c>
      <c r="AW2487">
        <v>204</v>
      </c>
      <c r="BD2487" s="5">
        <v>204</v>
      </c>
      <c r="BE2487">
        <v>172</v>
      </c>
      <c r="BG2487">
        <f t="shared" si="272"/>
        <v>172</v>
      </c>
      <c r="BH2487">
        <v>32</v>
      </c>
    </row>
    <row r="2488" spans="1:61" x14ac:dyDescent="0.25">
      <c r="A2488" t="s">
        <v>54</v>
      </c>
      <c r="B2488">
        <v>110027</v>
      </c>
      <c r="C2488" t="s">
        <v>55</v>
      </c>
      <c r="D2488" t="s">
        <v>56</v>
      </c>
      <c r="E2488" s="1">
        <v>45977</v>
      </c>
      <c r="F2488" t="s">
        <v>2896</v>
      </c>
      <c r="G2488" t="s">
        <v>63</v>
      </c>
      <c r="H2488" t="str">
        <f t="shared" si="266"/>
        <v>Aggregator</v>
      </c>
      <c r="I2488">
        <v>222267000000000</v>
      </c>
      <c r="J2488">
        <v>29811</v>
      </c>
      <c r="K2488" s="3">
        <v>45977.759722222225</v>
      </c>
      <c r="L2488">
        <f t="shared" si="267"/>
        <v>16</v>
      </c>
      <c r="M2488" t="str">
        <f t="shared" si="268"/>
        <v>Sunday</v>
      </c>
      <c r="N2488" s="1" t="str">
        <f t="shared" si="269"/>
        <v>November</v>
      </c>
      <c r="O2488" s="2">
        <v>0.75972222222222219</v>
      </c>
      <c r="P2488" s="2" t="str">
        <f t="shared" si="270"/>
        <v>Week 3</v>
      </c>
      <c r="Q2488" t="s">
        <v>59</v>
      </c>
      <c r="R2488" s="5">
        <v>387</v>
      </c>
      <c r="S2488" s="5">
        <v>-90</v>
      </c>
      <c r="T2488" s="5">
        <f t="shared" si="271"/>
        <v>23.255813953488371</v>
      </c>
      <c r="U2488" s="5">
        <v>297</v>
      </c>
      <c r="V2488" s="5">
        <v>32</v>
      </c>
      <c r="W2488" s="5">
        <v>0</v>
      </c>
      <c r="X2488" s="5">
        <v>0</v>
      </c>
      <c r="Y2488" s="5">
        <v>329</v>
      </c>
      <c r="Z2488" s="5">
        <v>329</v>
      </c>
      <c r="AA2488" t="s">
        <v>64</v>
      </c>
      <c r="AB2488">
        <v>68.41</v>
      </c>
      <c r="AC2488">
        <v>5.88</v>
      </c>
      <c r="AD2488" t="s">
        <v>64</v>
      </c>
      <c r="AE2488" t="s">
        <v>56</v>
      </c>
      <c r="AF2488">
        <v>9117</v>
      </c>
      <c r="AG2488">
        <v>9117</v>
      </c>
      <c r="AO2488">
        <v>32</v>
      </c>
      <c r="AP2488">
        <v>0</v>
      </c>
      <c r="AW2488">
        <v>329</v>
      </c>
      <c r="BD2488" s="5">
        <v>329</v>
      </c>
      <c r="BE2488">
        <v>297</v>
      </c>
      <c r="BG2488">
        <f t="shared" si="272"/>
        <v>297</v>
      </c>
      <c r="BH2488">
        <v>32</v>
      </c>
    </row>
    <row r="2489" spans="1:61" x14ac:dyDescent="0.25">
      <c r="A2489" t="s">
        <v>54</v>
      </c>
      <c r="B2489">
        <v>110027</v>
      </c>
      <c r="C2489" t="s">
        <v>55</v>
      </c>
      <c r="D2489" t="s">
        <v>56</v>
      </c>
      <c r="E2489" s="1">
        <v>45977</v>
      </c>
      <c r="F2489" t="s">
        <v>2897</v>
      </c>
      <c r="G2489" t="s">
        <v>63</v>
      </c>
      <c r="H2489" t="str">
        <f t="shared" si="266"/>
        <v>Aggregator</v>
      </c>
      <c r="I2489">
        <v>222267000000000</v>
      </c>
      <c r="J2489">
        <v>29811</v>
      </c>
      <c r="K2489" s="3">
        <v>45977.765972222223</v>
      </c>
      <c r="L2489">
        <f t="shared" si="267"/>
        <v>16</v>
      </c>
      <c r="M2489" t="str">
        <f t="shared" si="268"/>
        <v>Sunday</v>
      </c>
      <c r="N2489" s="1" t="str">
        <f t="shared" si="269"/>
        <v>November</v>
      </c>
      <c r="O2489" s="2">
        <v>0.76597222222222228</v>
      </c>
      <c r="P2489" s="2" t="str">
        <f t="shared" si="270"/>
        <v>Week 3</v>
      </c>
      <c r="Q2489" t="s">
        <v>59</v>
      </c>
      <c r="R2489" s="5">
        <v>765</v>
      </c>
      <c r="S2489" s="5">
        <v>0</v>
      </c>
      <c r="T2489" s="5">
        <f t="shared" si="271"/>
        <v>0</v>
      </c>
      <c r="U2489" s="5">
        <v>765</v>
      </c>
      <c r="V2489" s="5">
        <v>32</v>
      </c>
      <c r="W2489" s="5">
        <v>0</v>
      </c>
      <c r="X2489" s="5">
        <v>0</v>
      </c>
      <c r="Y2489" s="5">
        <v>797</v>
      </c>
      <c r="Z2489" s="5">
        <v>797</v>
      </c>
      <c r="AA2489" t="s">
        <v>64</v>
      </c>
      <c r="AB2489">
        <v>170.98</v>
      </c>
      <c r="AC2489">
        <v>16.05</v>
      </c>
      <c r="AD2489" t="s">
        <v>64</v>
      </c>
      <c r="AE2489" t="s">
        <v>56</v>
      </c>
      <c r="AF2489">
        <v>3797</v>
      </c>
      <c r="AG2489">
        <v>3797</v>
      </c>
      <c r="AO2489">
        <v>32</v>
      </c>
      <c r="AP2489">
        <v>0</v>
      </c>
      <c r="AW2489">
        <v>797</v>
      </c>
      <c r="BD2489" s="5">
        <v>797</v>
      </c>
      <c r="BE2489">
        <v>765</v>
      </c>
      <c r="BG2489">
        <f t="shared" si="272"/>
        <v>765</v>
      </c>
      <c r="BH2489">
        <v>32</v>
      </c>
    </row>
    <row r="2490" spans="1:61" x14ac:dyDescent="0.25">
      <c r="A2490" t="s">
        <v>54</v>
      </c>
      <c r="B2490">
        <v>110027</v>
      </c>
      <c r="C2490" t="s">
        <v>55</v>
      </c>
      <c r="D2490" t="s">
        <v>56</v>
      </c>
      <c r="E2490" s="1">
        <v>45977</v>
      </c>
      <c r="F2490" t="s">
        <v>2898</v>
      </c>
      <c r="G2490" t="s">
        <v>63</v>
      </c>
      <c r="H2490" t="str">
        <f t="shared" si="266"/>
        <v>Aggregator</v>
      </c>
      <c r="I2490">
        <v>222267000000000</v>
      </c>
      <c r="J2490">
        <v>29811</v>
      </c>
      <c r="K2490" s="3">
        <v>45977.768750000003</v>
      </c>
      <c r="L2490">
        <f t="shared" si="267"/>
        <v>16</v>
      </c>
      <c r="M2490" t="str">
        <f t="shared" si="268"/>
        <v>Sunday</v>
      </c>
      <c r="N2490" s="1" t="str">
        <f t="shared" si="269"/>
        <v>November</v>
      </c>
      <c r="O2490" s="2">
        <v>0.76875000000000004</v>
      </c>
      <c r="P2490" s="2" t="str">
        <f t="shared" si="270"/>
        <v>Week 3</v>
      </c>
      <c r="Q2490" t="s">
        <v>59</v>
      </c>
      <c r="R2490" s="5">
        <v>348</v>
      </c>
      <c r="S2490" s="5">
        <v>-93.75</v>
      </c>
      <c r="T2490" s="5">
        <f t="shared" si="271"/>
        <v>26.939655172413797</v>
      </c>
      <c r="U2490" s="5">
        <v>254.25</v>
      </c>
      <c r="V2490" s="5">
        <v>32</v>
      </c>
      <c r="W2490" s="5">
        <v>0</v>
      </c>
      <c r="X2490" s="5">
        <v>-0.25</v>
      </c>
      <c r="Y2490" s="5">
        <v>286</v>
      </c>
      <c r="Z2490" s="5">
        <v>286</v>
      </c>
      <c r="AA2490" t="s">
        <v>64</v>
      </c>
      <c r="AB2490">
        <v>56.13</v>
      </c>
      <c r="AC2490">
        <v>6.96</v>
      </c>
      <c r="AD2490" t="s">
        <v>64</v>
      </c>
      <c r="AE2490" t="s">
        <v>56</v>
      </c>
      <c r="AF2490">
        <v>2678</v>
      </c>
      <c r="AG2490">
        <v>2678</v>
      </c>
      <c r="AO2490">
        <v>32</v>
      </c>
      <c r="AP2490">
        <v>0</v>
      </c>
      <c r="AW2490">
        <v>286</v>
      </c>
      <c r="BD2490" s="5">
        <v>286</v>
      </c>
      <c r="BE2490">
        <v>254.25</v>
      </c>
      <c r="BG2490">
        <f t="shared" si="272"/>
        <v>254.25</v>
      </c>
      <c r="BH2490">
        <v>32</v>
      </c>
    </row>
    <row r="2491" spans="1:61" x14ac:dyDescent="0.25">
      <c r="A2491" t="s">
        <v>54</v>
      </c>
      <c r="B2491">
        <v>110027</v>
      </c>
      <c r="C2491" t="s">
        <v>55</v>
      </c>
      <c r="D2491" t="s">
        <v>56</v>
      </c>
      <c r="E2491" s="1">
        <v>45977</v>
      </c>
      <c r="F2491" t="s">
        <v>2899</v>
      </c>
      <c r="G2491" t="s">
        <v>67</v>
      </c>
      <c r="H2491" t="str">
        <f t="shared" si="266"/>
        <v>Direct Sale</v>
      </c>
      <c r="K2491" s="3">
        <v>45977.790277777778</v>
      </c>
      <c r="L2491">
        <f t="shared" si="267"/>
        <v>16</v>
      </c>
      <c r="M2491" t="str">
        <f t="shared" si="268"/>
        <v>Sunday</v>
      </c>
      <c r="N2491" s="1" t="str">
        <f t="shared" si="269"/>
        <v>November</v>
      </c>
      <c r="O2491" s="2">
        <v>0.79027777777777775</v>
      </c>
      <c r="P2491" s="2" t="str">
        <f t="shared" si="270"/>
        <v>Week 3</v>
      </c>
      <c r="Q2491" t="s">
        <v>59</v>
      </c>
      <c r="R2491" s="5">
        <v>257</v>
      </c>
      <c r="S2491" s="5">
        <v>0</v>
      </c>
      <c r="T2491" s="5">
        <f t="shared" si="271"/>
        <v>0</v>
      </c>
      <c r="U2491" s="5">
        <v>257</v>
      </c>
      <c r="V2491" s="5">
        <v>0</v>
      </c>
      <c r="W2491" s="5">
        <v>12.86</v>
      </c>
      <c r="X2491" s="5">
        <v>0.14000000000000001</v>
      </c>
      <c r="Y2491" s="5">
        <v>270</v>
      </c>
      <c r="Z2491" s="5">
        <v>270</v>
      </c>
      <c r="AA2491" t="s">
        <v>73</v>
      </c>
      <c r="AB2491">
        <v>49.19</v>
      </c>
      <c r="AC2491">
        <v>4.78</v>
      </c>
      <c r="AD2491" t="s">
        <v>5778</v>
      </c>
      <c r="AE2491" t="s">
        <v>75</v>
      </c>
      <c r="AI2491" t="s">
        <v>2900</v>
      </c>
      <c r="AJ2491" t="s">
        <v>2901</v>
      </c>
      <c r="AK2491">
        <v>9560789955</v>
      </c>
      <c r="AO2491">
        <v>0</v>
      </c>
      <c r="AP2491">
        <v>0</v>
      </c>
      <c r="AQ2491">
        <v>270</v>
      </c>
      <c r="AZ2491">
        <v>257</v>
      </c>
      <c r="BA2491">
        <v>6.43</v>
      </c>
      <c r="BB2491">
        <v>257</v>
      </c>
      <c r="BC2491">
        <v>6.43</v>
      </c>
      <c r="BD2491" s="5">
        <v>270</v>
      </c>
      <c r="BE2491">
        <v>257</v>
      </c>
      <c r="BG2491">
        <f t="shared" si="272"/>
        <v>257</v>
      </c>
    </row>
    <row r="2492" spans="1:61" x14ac:dyDescent="0.25">
      <c r="A2492" t="s">
        <v>54</v>
      </c>
      <c r="B2492">
        <v>110027</v>
      </c>
      <c r="C2492" t="s">
        <v>55</v>
      </c>
      <c r="D2492" t="s">
        <v>56</v>
      </c>
      <c r="E2492" s="1">
        <v>45977</v>
      </c>
      <c r="F2492" t="s">
        <v>2902</v>
      </c>
      <c r="G2492" t="s">
        <v>67</v>
      </c>
      <c r="H2492" t="str">
        <f t="shared" si="266"/>
        <v>Direct Sale</v>
      </c>
      <c r="K2492" s="3">
        <v>45977.790277777778</v>
      </c>
      <c r="L2492">
        <f t="shared" si="267"/>
        <v>16</v>
      </c>
      <c r="M2492" t="str">
        <f t="shared" si="268"/>
        <v>Sunday</v>
      </c>
      <c r="N2492" s="1" t="str">
        <f t="shared" si="269"/>
        <v>November</v>
      </c>
      <c r="O2492" s="2">
        <v>0.79027777777777775</v>
      </c>
      <c r="P2492" s="2" t="str">
        <f t="shared" si="270"/>
        <v>Week 3</v>
      </c>
      <c r="Q2492" t="s">
        <v>59</v>
      </c>
      <c r="R2492" s="5">
        <v>318</v>
      </c>
      <c r="S2492" s="5">
        <v>0</v>
      </c>
      <c r="T2492" s="5">
        <f t="shared" si="271"/>
        <v>0</v>
      </c>
      <c r="U2492" s="5">
        <v>318</v>
      </c>
      <c r="V2492" s="5">
        <v>0</v>
      </c>
      <c r="W2492" s="5">
        <v>15.9</v>
      </c>
      <c r="X2492" s="5">
        <v>0.1</v>
      </c>
      <c r="Y2492" s="5">
        <v>334</v>
      </c>
      <c r="Z2492" s="5">
        <v>334</v>
      </c>
      <c r="AA2492" t="s">
        <v>68</v>
      </c>
      <c r="AB2492">
        <v>107.3</v>
      </c>
      <c r="AC2492">
        <v>9.89</v>
      </c>
      <c r="AD2492" t="s">
        <v>5775</v>
      </c>
      <c r="AI2492" t="s">
        <v>2903</v>
      </c>
      <c r="AJ2492" t="s">
        <v>2904</v>
      </c>
      <c r="AK2492">
        <v>9891419877</v>
      </c>
      <c r="AO2492">
        <v>0</v>
      </c>
      <c r="AP2492">
        <v>0</v>
      </c>
      <c r="AR2492">
        <v>334</v>
      </c>
      <c r="AZ2492">
        <v>318</v>
      </c>
      <c r="BA2492">
        <v>7.95</v>
      </c>
      <c r="BB2492">
        <v>318</v>
      </c>
      <c r="BC2492">
        <v>7.95</v>
      </c>
      <c r="BD2492" s="5">
        <v>334</v>
      </c>
      <c r="BE2492">
        <v>318</v>
      </c>
      <c r="BG2492">
        <f t="shared" si="272"/>
        <v>318</v>
      </c>
    </row>
    <row r="2493" spans="1:61" x14ac:dyDescent="0.25">
      <c r="A2493" t="s">
        <v>54</v>
      </c>
      <c r="B2493">
        <v>110027</v>
      </c>
      <c r="C2493" t="s">
        <v>55</v>
      </c>
      <c r="D2493" t="s">
        <v>56</v>
      </c>
      <c r="E2493" s="1">
        <v>45977</v>
      </c>
      <c r="F2493" t="s">
        <v>2905</v>
      </c>
      <c r="G2493" t="s">
        <v>67</v>
      </c>
      <c r="H2493" t="str">
        <f t="shared" si="266"/>
        <v>Direct Sale</v>
      </c>
      <c r="K2493" s="3">
        <v>45977.790277777778</v>
      </c>
      <c r="L2493">
        <f t="shared" si="267"/>
        <v>16</v>
      </c>
      <c r="M2493" t="str">
        <f t="shared" si="268"/>
        <v>Sunday</v>
      </c>
      <c r="N2493" s="1" t="str">
        <f t="shared" si="269"/>
        <v>November</v>
      </c>
      <c r="O2493" s="2">
        <v>0.79027777777777775</v>
      </c>
      <c r="P2493" s="2" t="str">
        <f t="shared" si="270"/>
        <v>Week 3</v>
      </c>
      <c r="Q2493" t="s">
        <v>59</v>
      </c>
      <c r="R2493" s="5">
        <v>189</v>
      </c>
      <c r="S2493" s="5">
        <v>0</v>
      </c>
      <c r="T2493" s="5">
        <f t="shared" si="271"/>
        <v>0</v>
      </c>
      <c r="U2493" s="5">
        <v>189</v>
      </c>
      <c r="V2493" s="5">
        <v>0</v>
      </c>
      <c r="W2493" s="5">
        <v>9.4600000000000009</v>
      </c>
      <c r="X2493" s="5">
        <v>-0.46</v>
      </c>
      <c r="Y2493" s="5">
        <v>198</v>
      </c>
      <c r="Z2493" s="5">
        <v>198</v>
      </c>
      <c r="AA2493" t="s">
        <v>73</v>
      </c>
      <c r="AB2493">
        <v>47.19</v>
      </c>
      <c r="AC2493">
        <v>1.96</v>
      </c>
      <c r="AD2493" t="s">
        <v>5778</v>
      </c>
      <c r="AE2493" t="s">
        <v>75</v>
      </c>
      <c r="AI2493" t="s">
        <v>2906</v>
      </c>
      <c r="AJ2493" t="s">
        <v>2907</v>
      </c>
      <c r="AK2493">
        <v>9650159345</v>
      </c>
      <c r="AO2493">
        <v>0</v>
      </c>
      <c r="AP2493">
        <v>0</v>
      </c>
      <c r="AQ2493">
        <v>198</v>
      </c>
      <c r="AZ2493">
        <v>189</v>
      </c>
      <c r="BA2493">
        <v>4.7300000000000004</v>
      </c>
      <c r="BB2493">
        <v>189</v>
      </c>
      <c r="BC2493">
        <v>4.7300000000000004</v>
      </c>
      <c r="BD2493" s="5">
        <v>198</v>
      </c>
      <c r="BE2493">
        <v>189</v>
      </c>
      <c r="BG2493">
        <f t="shared" si="272"/>
        <v>189</v>
      </c>
    </row>
    <row r="2494" spans="1:61" x14ac:dyDescent="0.25">
      <c r="A2494" t="s">
        <v>54</v>
      </c>
      <c r="B2494">
        <v>110027</v>
      </c>
      <c r="C2494" t="s">
        <v>55</v>
      </c>
      <c r="D2494" t="s">
        <v>56</v>
      </c>
      <c r="E2494" s="1">
        <v>45977</v>
      </c>
      <c r="F2494" t="s">
        <v>2908</v>
      </c>
      <c r="G2494" t="s">
        <v>58</v>
      </c>
      <c r="H2494" t="str">
        <f t="shared" si="266"/>
        <v>Aggregator</v>
      </c>
      <c r="I2494">
        <v>7474009860</v>
      </c>
      <c r="J2494">
        <v>18528960</v>
      </c>
      <c r="K2494" s="3">
        <v>45977.790972222225</v>
      </c>
      <c r="L2494">
        <f t="shared" si="267"/>
        <v>16</v>
      </c>
      <c r="M2494" t="str">
        <f t="shared" si="268"/>
        <v>Sunday</v>
      </c>
      <c r="N2494" s="1" t="str">
        <f t="shared" si="269"/>
        <v>November</v>
      </c>
      <c r="O2494" s="2">
        <v>0.79097222222222219</v>
      </c>
      <c r="P2494" s="2" t="str">
        <f t="shared" si="270"/>
        <v>Week 3</v>
      </c>
      <c r="Q2494" t="s">
        <v>59</v>
      </c>
      <c r="R2494" s="5">
        <v>465</v>
      </c>
      <c r="S2494" s="5">
        <v>-100</v>
      </c>
      <c r="T2494" s="5">
        <f t="shared" si="271"/>
        <v>21.50537634408602</v>
      </c>
      <c r="U2494" s="5">
        <v>365</v>
      </c>
      <c r="V2494" s="5">
        <v>32</v>
      </c>
      <c r="W2494" s="5">
        <v>0</v>
      </c>
      <c r="X2494" s="5">
        <v>0</v>
      </c>
      <c r="Y2494" s="5">
        <v>397</v>
      </c>
      <c r="Z2494" s="5">
        <v>397</v>
      </c>
      <c r="AA2494" t="s">
        <v>60</v>
      </c>
      <c r="AB2494">
        <v>78.209999999999994</v>
      </c>
      <c r="AC2494">
        <v>5</v>
      </c>
      <c r="AD2494" t="s">
        <v>60</v>
      </c>
      <c r="AE2494" t="s">
        <v>56</v>
      </c>
      <c r="AF2494">
        <v>9860</v>
      </c>
      <c r="AG2494">
        <v>9860</v>
      </c>
      <c r="AO2494">
        <v>32</v>
      </c>
      <c r="AP2494">
        <v>0</v>
      </c>
      <c r="AX2494">
        <v>397</v>
      </c>
      <c r="BD2494" s="5">
        <v>397</v>
      </c>
      <c r="BE2494">
        <v>365</v>
      </c>
      <c r="BG2494">
        <f t="shared" si="272"/>
        <v>365</v>
      </c>
      <c r="BI2494">
        <v>32</v>
      </c>
    </row>
    <row r="2495" spans="1:61" x14ac:dyDescent="0.25">
      <c r="A2495" t="s">
        <v>54</v>
      </c>
      <c r="B2495">
        <v>110027</v>
      </c>
      <c r="C2495" t="s">
        <v>55</v>
      </c>
      <c r="D2495" t="s">
        <v>56</v>
      </c>
      <c r="E2495" s="1">
        <v>45977</v>
      </c>
      <c r="F2495" t="s">
        <v>2909</v>
      </c>
      <c r="G2495" t="s">
        <v>67</v>
      </c>
      <c r="H2495" t="str">
        <f t="shared" si="266"/>
        <v>Direct Sale</v>
      </c>
      <c r="K2495" s="3">
        <v>45977.794444444444</v>
      </c>
      <c r="L2495">
        <f t="shared" si="267"/>
        <v>16</v>
      </c>
      <c r="M2495" t="str">
        <f t="shared" si="268"/>
        <v>Sunday</v>
      </c>
      <c r="N2495" s="1" t="str">
        <f t="shared" si="269"/>
        <v>November</v>
      </c>
      <c r="O2495" s="2">
        <v>0.7944444444444444</v>
      </c>
      <c r="P2495" s="2" t="str">
        <f t="shared" si="270"/>
        <v>Week 3</v>
      </c>
      <c r="Q2495" t="s">
        <v>59</v>
      </c>
      <c r="R2495" s="5">
        <v>99</v>
      </c>
      <c r="S2495" s="5">
        <v>0</v>
      </c>
      <c r="T2495" s="5">
        <f t="shared" si="271"/>
        <v>0</v>
      </c>
      <c r="U2495" s="5">
        <v>99</v>
      </c>
      <c r="V2495" s="5">
        <v>0</v>
      </c>
      <c r="W2495" s="5">
        <v>4.96</v>
      </c>
      <c r="X2495" s="5">
        <v>0.04</v>
      </c>
      <c r="Y2495" s="5">
        <v>104</v>
      </c>
      <c r="Z2495" s="5">
        <v>104</v>
      </c>
      <c r="AA2495" t="s">
        <v>68</v>
      </c>
      <c r="AB2495">
        <v>18.899999999999999</v>
      </c>
      <c r="AC2495">
        <v>2.2799999999999998</v>
      </c>
      <c r="AD2495" t="s">
        <v>5778</v>
      </c>
      <c r="AE2495" t="s">
        <v>75</v>
      </c>
      <c r="AI2495" t="s">
        <v>89</v>
      </c>
      <c r="AJ2495" t="s">
        <v>56</v>
      </c>
      <c r="AK2495">
        <v>8929758003</v>
      </c>
      <c r="AO2495">
        <v>0</v>
      </c>
      <c r="AP2495">
        <v>0</v>
      </c>
      <c r="AR2495">
        <v>104</v>
      </c>
      <c r="AZ2495">
        <v>99</v>
      </c>
      <c r="BA2495">
        <v>2.48</v>
      </c>
      <c r="BB2495">
        <v>99</v>
      </c>
      <c r="BC2495">
        <v>2.48</v>
      </c>
      <c r="BD2495" s="5">
        <v>104</v>
      </c>
      <c r="BE2495">
        <v>99</v>
      </c>
      <c r="BG2495">
        <f t="shared" si="272"/>
        <v>99</v>
      </c>
    </row>
    <row r="2496" spans="1:61" x14ac:dyDescent="0.25">
      <c r="A2496" t="s">
        <v>54</v>
      </c>
      <c r="B2496">
        <v>110027</v>
      </c>
      <c r="C2496" t="s">
        <v>55</v>
      </c>
      <c r="D2496" t="s">
        <v>56</v>
      </c>
      <c r="E2496" s="1">
        <v>45977</v>
      </c>
      <c r="F2496" t="s">
        <v>2910</v>
      </c>
      <c r="G2496" t="s">
        <v>58</v>
      </c>
      <c r="H2496" t="str">
        <f t="shared" si="266"/>
        <v>Aggregator</v>
      </c>
      <c r="I2496">
        <v>7489059755</v>
      </c>
      <c r="J2496">
        <v>18528960</v>
      </c>
      <c r="K2496" s="3">
        <v>45977.79791666667</v>
      </c>
      <c r="L2496">
        <f t="shared" si="267"/>
        <v>16</v>
      </c>
      <c r="M2496" t="str">
        <f t="shared" si="268"/>
        <v>Sunday</v>
      </c>
      <c r="N2496" s="1" t="str">
        <f t="shared" si="269"/>
        <v>November</v>
      </c>
      <c r="O2496" s="2">
        <v>0.79791666666666672</v>
      </c>
      <c r="P2496" s="2" t="str">
        <f t="shared" si="270"/>
        <v>Week 3</v>
      </c>
      <c r="Q2496" t="s">
        <v>59</v>
      </c>
      <c r="R2496" s="5">
        <v>1895</v>
      </c>
      <c r="S2496" s="5">
        <v>-698</v>
      </c>
      <c r="T2496" s="5">
        <f t="shared" si="271"/>
        <v>36.833773087071243</v>
      </c>
      <c r="U2496" s="5">
        <v>1197</v>
      </c>
      <c r="V2496" s="5">
        <v>32</v>
      </c>
      <c r="W2496" s="5">
        <v>0</v>
      </c>
      <c r="X2496" s="5">
        <v>0</v>
      </c>
      <c r="Y2496" s="5">
        <v>1229</v>
      </c>
      <c r="Z2496" s="5">
        <v>1229</v>
      </c>
      <c r="AA2496" t="s">
        <v>60</v>
      </c>
      <c r="AB2496">
        <v>320.38</v>
      </c>
      <c r="AC2496">
        <v>26.08</v>
      </c>
      <c r="AD2496" t="s">
        <v>60</v>
      </c>
      <c r="AE2496" t="s">
        <v>56</v>
      </c>
      <c r="AF2496">
        <v>9755</v>
      </c>
      <c r="AG2496">
        <v>9755</v>
      </c>
      <c r="AO2496">
        <v>32</v>
      </c>
      <c r="AP2496">
        <v>0</v>
      </c>
      <c r="AX2496">
        <v>1229</v>
      </c>
      <c r="BD2496" s="5">
        <v>1229</v>
      </c>
      <c r="BE2496">
        <v>1197</v>
      </c>
      <c r="BG2496">
        <f t="shared" si="272"/>
        <v>1197</v>
      </c>
      <c r="BI2496">
        <v>32</v>
      </c>
    </row>
    <row r="2497" spans="1:61" x14ac:dyDescent="0.25">
      <c r="A2497" t="s">
        <v>54</v>
      </c>
      <c r="B2497">
        <v>110027</v>
      </c>
      <c r="C2497" t="s">
        <v>55</v>
      </c>
      <c r="D2497" t="s">
        <v>56</v>
      </c>
      <c r="E2497" s="1">
        <v>45977</v>
      </c>
      <c r="F2497" t="s">
        <v>2911</v>
      </c>
      <c r="G2497" t="s">
        <v>67</v>
      </c>
      <c r="H2497" t="str">
        <f t="shared" si="266"/>
        <v>Direct Sale</v>
      </c>
      <c r="K2497" s="3">
        <v>45977.800694444442</v>
      </c>
      <c r="L2497">
        <f t="shared" si="267"/>
        <v>16</v>
      </c>
      <c r="M2497" t="str">
        <f t="shared" si="268"/>
        <v>Sunday</v>
      </c>
      <c r="N2497" s="1" t="str">
        <f t="shared" si="269"/>
        <v>November</v>
      </c>
      <c r="O2497" s="2">
        <v>0.80069444444444449</v>
      </c>
      <c r="P2497" s="2" t="str">
        <f t="shared" si="270"/>
        <v>Week 3</v>
      </c>
      <c r="Q2497" t="s">
        <v>59</v>
      </c>
      <c r="R2497" s="5">
        <v>198</v>
      </c>
      <c r="S2497" s="5">
        <v>-11</v>
      </c>
      <c r="T2497" s="5">
        <f t="shared" si="271"/>
        <v>5.5555555555555554</v>
      </c>
      <c r="U2497" s="5">
        <v>187</v>
      </c>
      <c r="V2497" s="5">
        <v>0</v>
      </c>
      <c r="W2497" s="5">
        <v>9.36</v>
      </c>
      <c r="X2497" s="5">
        <v>-0.36</v>
      </c>
      <c r="Y2497" s="5">
        <v>196</v>
      </c>
      <c r="Z2497" s="5">
        <v>196</v>
      </c>
      <c r="AA2497" t="s">
        <v>109</v>
      </c>
      <c r="AB2497">
        <v>47.23</v>
      </c>
      <c r="AC2497">
        <v>3.92</v>
      </c>
      <c r="AD2497" t="s">
        <v>5778</v>
      </c>
      <c r="AE2497" t="s">
        <v>75</v>
      </c>
      <c r="AI2497" t="s">
        <v>1707</v>
      </c>
      <c r="AJ2497" t="s">
        <v>1708</v>
      </c>
      <c r="AK2497">
        <v>9911957997</v>
      </c>
      <c r="AO2497">
        <v>0</v>
      </c>
      <c r="AP2497">
        <v>0</v>
      </c>
      <c r="AQ2497">
        <v>96</v>
      </c>
      <c r="AR2497">
        <v>100</v>
      </c>
      <c r="AZ2497">
        <v>187</v>
      </c>
      <c r="BA2497">
        <v>4.68</v>
      </c>
      <c r="BB2497">
        <v>187</v>
      </c>
      <c r="BC2497">
        <v>4.68</v>
      </c>
      <c r="BD2497" s="5">
        <v>196</v>
      </c>
      <c r="BE2497">
        <v>187</v>
      </c>
      <c r="BG2497">
        <f t="shared" si="272"/>
        <v>187</v>
      </c>
    </row>
    <row r="2498" spans="1:61" x14ac:dyDescent="0.25">
      <c r="A2498" t="s">
        <v>54</v>
      </c>
      <c r="B2498">
        <v>110027</v>
      </c>
      <c r="C2498" t="s">
        <v>55</v>
      </c>
      <c r="D2498" t="s">
        <v>56</v>
      </c>
      <c r="E2498" s="1">
        <v>45977</v>
      </c>
      <c r="F2498" t="s">
        <v>2912</v>
      </c>
      <c r="G2498" t="s">
        <v>67</v>
      </c>
      <c r="H2498" t="str">
        <f t="shared" si="266"/>
        <v>Direct Sale</v>
      </c>
      <c r="K2498" s="3">
        <v>45977.801388888889</v>
      </c>
      <c r="L2498">
        <f t="shared" si="267"/>
        <v>16</v>
      </c>
      <c r="M2498" t="str">
        <f t="shared" si="268"/>
        <v>Sunday</v>
      </c>
      <c r="N2498" s="1" t="str">
        <f t="shared" si="269"/>
        <v>November</v>
      </c>
      <c r="O2498" s="2">
        <v>0.80138888888888893</v>
      </c>
      <c r="P2498" s="2" t="str">
        <f t="shared" si="270"/>
        <v>Week 3</v>
      </c>
      <c r="Q2498" t="s">
        <v>59</v>
      </c>
      <c r="R2498" s="5">
        <v>396</v>
      </c>
      <c r="S2498" s="5">
        <v>0</v>
      </c>
      <c r="T2498" s="5">
        <f t="shared" si="271"/>
        <v>0</v>
      </c>
      <c r="U2498" s="5">
        <v>396</v>
      </c>
      <c r="V2498" s="5">
        <v>0</v>
      </c>
      <c r="W2498" s="5">
        <v>19.8</v>
      </c>
      <c r="X2498" s="5">
        <v>0.2</v>
      </c>
      <c r="Y2498" s="5">
        <v>416</v>
      </c>
      <c r="Z2498" s="5">
        <v>416</v>
      </c>
      <c r="AA2498" t="s">
        <v>73</v>
      </c>
      <c r="AB2498">
        <v>100.56</v>
      </c>
      <c r="AC2498">
        <v>6.8</v>
      </c>
      <c r="AD2498" t="s">
        <v>5778</v>
      </c>
      <c r="AE2498" t="s">
        <v>75</v>
      </c>
      <c r="AI2498" t="s">
        <v>2913</v>
      </c>
      <c r="AJ2498" t="s">
        <v>2914</v>
      </c>
      <c r="AK2498">
        <v>8076831220</v>
      </c>
      <c r="AO2498">
        <v>0</v>
      </c>
      <c r="AP2498">
        <v>0</v>
      </c>
      <c r="AQ2498">
        <v>416</v>
      </c>
      <c r="AZ2498">
        <v>396</v>
      </c>
      <c r="BA2498">
        <v>9.9</v>
      </c>
      <c r="BB2498">
        <v>396</v>
      </c>
      <c r="BC2498">
        <v>9.9</v>
      </c>
      <c r="BD2498" s="5">
        <v>416</v>
      </c>
      <c r="BE2498">
        <v>396</v>
      </c>
      <c r="BG2498">
        <f t="shared" si="272"/>
        <v>396</v>
      </c>
    </row>
    <row r="2499" spans="1:61" x14ac:dyDescent="0.25">
      <c r="A2499" t="s">
        <v>54</v>
      </c>
      <c r="B2499">
        <v>110027</v>
      </c>
      <c r="C2499" t="s">
        <v>55</v>
      </c>
      <c r="D2499" t="s">
        <v>56</v>
      </c>
      <c r="E2499" s="1">
        <v>45977</v>
      </c>
      <c r="F2499" t="s">
        <v>2915</v>
      </c>
      <c r="G2499" t="s">
        <v>58</v>
      </c>
      <c r="H2499" t="str">
        <f t="shared" ref="H2499:H2562" si="273">IF(G2499="POS","Direct Sale","Aggregator")</f>
        <v>Aggregator</v>
      </c>
      <c r="I2499">
        <v>7489555136</v>
      </c>
      <c r="J2499">
        <v>18528960</v>
      </c>
      <c r="K2499" s="3">
        <v>45977.802083333336</v>
      </c>
      <c r="L2499">
        <f t="shared" ref="L2499:L2562" si="274">VALUE(DAY(K2499))</f>
        <v>16</v>
      </c>
      <c r="M2499" t="str">
        <f t="shared" ref="M2499:M2562" si="275">TEXT(K2499,"dddd")</f>
        <v>Sunday</v>
      </c>
      <c r="N2499" s="1" t="str">
        <f t="shared" ref="N2499:N2562" si="276">TEXT(K2499,"MMMM")</f>
        <v>November</v>
      </c>
      <c r="O2499" s="2">
        <v>0.80208333333333337</v>
      </c>
      <c r="P2499" s="2" t="str">
        <f t="shared" ref="P2499:P2562" si="277">_xlfn.IFS(L2499&lt;=7,"Week 1",L2499&lt;=15, "Week 2",L2499&lt;=23,"Week 3",L2499&lt;=30,"Week 4")</f>
        <v>Week 3</v>
      </c>
      <c r="Q2499" t="s">
        <v>59</v>
      </c>
      <c r="R2499" s="5">
        <v>229</v>
      </c>
      <c r="S2499" s="5">
        <v>-100</v>
      </c>
      <c r="T2499" s="5">
        <f t="shared" ref="T2499:T2562" si="278">ABS((S2499/R2499)*100)</f>
        <v>43.668122270742359</v>
      </c>
      <c r="U2499" s="5">
        <v>129</v>
      </c>
      <c r="V2499" s="5">
        <v>32</v>
      </c>
      <c r="W2499" s="5">
        <v>0</v>
      </c>
      <c r="X2499" s="5">
        <v>0</v>
      </c>
      <c r="Y2499" s="5">
        <v>161</v>
      </c>
      <c r="Z2499" s="5">
        <v>161</v>
      </c>
      <c r="AA2499" t="s">
        <v>60</v>
      </c>
      <c r="AB2499">
        <v>34.33</v>
      </c>
      <c r="AC2499">
        <v>5</v>
      </c>
      <c r="AD2499" t="s">
        <v>60</v>
      </c>
      <c r="AE2499" t="s">
        <v>56</v>
      </c>
      <c r="AF2499">
        <v>5136</v>
      </c>
      <c r="AG2499">
        <v>5136</v>
      </c>
      <c r="AO2499">
        <v>32</v>
      </c>
      <c r="AP2499">
        <v>0</v>
      </c>
      <c r="AX2499">
        <v>161</v>
      </c>
      <c r="BD2499" s="5">
        <v>161</v>
      </c>
      <c r="BE2499">
        <v>129</v>
      </c>
      <c r="BG2499">
        <f t="shared" ref="BG2499:BG2562" si="279">BE2499+BF2499</f>
        <v>129</v>
      </c>
      <c r="BI2499">
        <v>32</v>
      </c>
    </row>
    <row r="2500" spans="1:61" x14ac:dyDescent="0.25">
      <c r="A2500" t="s">
        <v>54</v>
      </c>
      <c r="B2500">
        <v>110027</v>
      </c>
      <c r="C2500" t="s">
        <v>55</v>
      </c>
      <c r="D2500" t="s">
        <v>56</v>
      </c>
      <c r="E2500" s="1">
        <v>45977</v>
      </c>
      <c r="F2500" t="s">
        <v>2916</v>
      </c>
      <c r="G2500" t="s">
        <v>58</v>
      </c>
      <c r="H2500" t="str">
        <f t="shared" si="273"/>
        <v>Aggregator</v>
      </c>
      <c r="I2500">
        <v>7487946675</v>
      </c>
      <c r="J2500">
        <v>18528960</v>
      </c>
      <c r="K2500" s="3">
        <v>45977.806250000001</v>
      </c>
      <c r="L2500">
        <f t="shared" si="274"/>
        <v>16</v>
      </c>
      <c r="M2500" t="str">
        <f t="shared" si="275"/>
        <v>Sunday</v>
      </c>
      <c r="N2500" s="1" t="str">
        <f t="shared" si="276"/>
        <v>November</v>
      </c>
      <c r="O2500" s="2">
        <v>0.80625000000000002</v>
      </c>
      <c r="P2500" s="2" t="str">
        <f t="shared" si="277"/>
        <v>Week 3</v>
      </c>
      <c r="Q2500" t="s">
        <v>59</v>
      </c>
      <c r="R2500" s="5">
        <v>1047</v>
      </c>
      <c r="S2500" s="5">
        <v>-523.5</v>
      </c>
      <c r="T2500" s="5">
        <f t="shared" si="278"/>
        <v>50</v>
      </c>
      <c r="U2500" s="5">
        <v>523.5</v>
      </c>
      <c r="V2500" s="5">
        <v>32</v>
      </c>
      <c r="W2500" s="5">
        <v>0</v>
      </c>
      <c r="X2500" s="5">
        <v>0</v>
      </c>
      <c r="Y2500" s="5">
        <v>555.5</v>
      </c>
      <c r="Z2500" s="5">
        <v>555.5</v>
      </c>
      <c r="AA2500" t="s">
        <v>60</v>
      </c>
      <c r="AB2500">
        <v>197.95</v>
      </c>
      <c r="AC2500">
        <v>14.31</v>
      </c>
      <c r="AD2500" t="s">
        <v>60</v>
      </c>
      <c r="AE2500" t="s">
        <v>56</v>
      </c>
      <c r="AF2500">
        <v>6675</v>
      </c>
      <c r="AG2500">
        <v>6675</v>
      </c>
      <c r="AO2500">
        <v>32</v>
      </c>
      <c r="AP2500">
        <v>0</v>
      </c>
      <c r="AX2500">
        <v>555.5</v>
      </c>
      <c r="BD2500" s="5">
        <v>555.5</v>
      </c>
      <c r="BE2500">
        <v>523.5</v>
      </c>
      <c r="BG2500">
        <f t="shared" si="279"/>
        <v>523.5</v>
      </c>
      <c r="BI2500">
        <v>32</v>
      </c>
    </row>
    <row r="2501" spans="1:61" x14ac:dyDescent="0.25">
      <c r="A2501" t="s">
        <v>54</v>
      </c>
      <c r="B2501">
        <v>110027</v>
      </c>
      <c r="C2501" t="s">
        <v>55</v>
      </c>
      <c r="D2501" t="s">
        <v>56</v>
      </c>
      <c r="E2501" s="1">
        <v>45977</v>
      </c>
      <c r="F2501" t="s">
        <v>2917</v>
      </c>
      <c r="G2501" t="s">
        <v>58</v>
      </c>
      <c r="H2501" t="str">
        <f t="shared" si="273"/>
        <v>Aggregator</v>
      </c>
      <c r="I2501">
        <v>7483256741</v>
      </c>
      <c r="J2501">
        <v>18528960</v>
      </c>
      <c r="K2501" s="3">
        <v>45977.806944444441</v>
      </c>
      <c r="L2501">
        <f t="shared" si="274"/>
        <v>16</v>
      </c>
      <c r="M2501" t="str">
        <f t="shared" si="275"/>
        <v>Sunday</v>
      </c>
      <c r="N2501" s="1" t="str">
        <f t="shared" si="276"/>
        <v>November</v>
      </c>
      <c r="O2501" s="2">
        <v>0.80694444444444446</v>
      </c>
      <c r="P2501" s="2" t="str">
        <f t="shared" si="277"/>
        <v>Week 3</v>
      </c>
      <c r="Q2501" t="s">
        <v>59</v>
      </c>
      <c r="R2501" s="5">
        <v>637</v>
      </c>
      <c r="S2501" s="5">
        <v>-249.5</v>
      </c>
      <c r="T2501" s="5">
        <f t="shared" si="278"/>
        <v>39.167974882260594</v>
      </c>
      <c r="U2501" s="5">
        <v>387.5</v>
      </c>
      <c r="V2501" s="5">
        <v>32</v>
      </c>
      <c r="W2501" s="5">
        <v>0</v>
      </c>
      <c r="X2501" s="5">
        <v>0</v>
      </c>
      <c r="Y2501" s="5">
        <v>419.5</v>
      </c>
      <c r="Z2501" s="5">
        <v>419.5</v>
      </c>
      <c r="AA2501" t="s">
        <v>60</v>
      </c>
      <c r="AB2501">
        <v>124.83</v>
      </c>
      <c r="AC2501">
        <v>11.53</v>
      </c>
      <c r="AD2501" t="s">
        <v>60</v>
      </c>
      <c r="AE2501" t="s">
        <v>56</v>
      </c>
      <c r="AF2501">
        <v>6741</v>
      </c>
      <c r="AG2501">
        <v>6741</v>
      </c>
      <c r="AO2501">
        <v>32</v>
      </c>
      <c r="AP2501">
        <v>0</v>
      </c>
      <c r="AX2501">
        <v>419.5</v>
      </c>
      <c r="BD2501" s="5">
        <v>419.5</v>
      </c>
      <c r="BE2501">
        <v>387.5</v>
      </c>
      <c r="BG2501">
        <f t="shared" si="279"/>
        <v>387.5</v>
      </c>
      <c r="BI2501">
        <v>32</v>
      </c>
    </row>
    <row r="2502" spans="1:61" x14ac:dyDescent="0.25">
      <c r="A2502" t="s">
        <v>54</v>
      </c>
      <c r="B2502">
        <v>110027</v>
      </c>
      <c r="C2502" t="s">
        <v>55</v>
      </c>
      <c r="D2502" t="s">
        <v>56</v>
      </c>
      <c r="E2502" s="1">
        <v>45977</v>
      </c>
      <c r="F2502" t="s">
        <v>2918</v>
      </c>
      <c r="G2502" t="s">
        <v>63</v>
      </c>
      <c r="H2502" t="str">
        <f t="shared" si="273"/>
        <v>Aggregator</v>
      </c>
      <c r="I2502">
        <v>222271000000000</v>
      </c>
      <c r="J2502">
        <v>29811</v>
      </c>
      <c r="K2502" s="3">
        <v>45977.810416666667</v>
      </c>
      <c r="L2502">
        <f t="shared" si="274"/>
        <v>16</v>
      </c>
      <c r="M2502" t="str">
        <f t="shared" si="275"/>
        <v>Sunday</v>
      </c>
      <c r="N2502" s="1" t="str">
        <f t="shared" si="276"/>
        <v>November</v>
      </c>
      <c r="O2502" s="2">
        <v>0.81041666666666667</v>
      </c>
      <c r="P2502" s="2" t="str">
        <f t="shared" si="277"/>
        <v>Week 3</v>
      </c>
      <c r="Q2502" t="s">
        <v>59</v>
      </c>
      <c r="R2502" s="5">
        <v>1206</v>
      </c>
      <c r="S2502" s="5">
        <v>-199.98</v>
      </c>
      <c r="T2502" s="5">
        <f t="shared" si="278"/>
        <v>16.582089552238806</v>
      </c>
      <c r="U2502" s="5">
        <v>1006.02</v>
      </c>
      <c r="V2502" s="5">
        <v>32</v>
      </c>
      <c r="W2502" s="5">
        <v>0</v>
      </c>
      <c r="X2502" s="5">
        <v>-0.02</v>
      </c>
      <c r="Y2502" s="5">
        <v>1038</v>
      </c>
      <c r="Z2502" s="5">
        <v>1038</v>
      </c>
      <c r="AA2502" t="s">
        <v>64</v>
      </c>
      <c r="AB2502">
        <v>251.75</v>
      </c>
      <c r="AC2502">
        <v>20.079999999999998</v>
      </c>
      <c r="AD2502" t="s">
        <v>64</v>
      </c>
      <c r="AE2502" t="s">
        <v>56</v>
      </c>
      <c r="AF2502">
        <v>9522</v>
      </c>
      <c r="AG2502">
        <v>9522</v>
      </c>
      <c r="AO2502">
        <v>32</v>
      </c>
      <c r="AP2502">
        <v>0</v>
      </c>
      <c r="AW2502">
        <v>1038</v>
      </c>
      <c r="BD2502" s="5">
        <v>1038</v>
      </c>
      <c r="BE2502">
        <v>1006.02</v>
      </c>
      <c r="BG2502">
        <f t="shared" si="279"/>
        <v>1006.02</v>
      </c>
      <c r="BH2502">
        <v>32</v>
      </c>
    </row>
    <row r="2503" spans="1:61" x14ac:dyDescent="0.25">
      <c r="A2503" t="s">
        <v>54</v>
      </c>
      <c r="B2503">
        <v>110027</v>
      </c>
      <c r="C2503" t="s">
        <v>55</v>
      </c>
      <c r="D2503" t="s">
        <v>56</v>
      </c>
      <c r="E2503" s="1">
        <v>45977</v>
      </c>
      <c r="F2503" t="s">
        <v>2919</v>
      </c>
      <c r="G2503" t="s">
        <v>63</v>
      </c>
      <c r="H2503" t="str">
        <f t="shared" si="273"/>
        <v>Aggregator</v>
      </c>
      <c r="I2503">
        <v>222272000000000</v>
      </c>
      <c r="J2503">
        <v>29811</v>
      </c>
      <c r="K2503" s="3">
        <v>45977.816666666666</v>
      </c>
      <c r="L2503">
        <f t="shared" si="274"/>
        <v>16</v>
      </c>
      <c r="M2503" t="str">
        <f t="shared" si="275"/>
        <v>Sunday</v>
      </c>
      <c r="N2503" s="1" t="str">
        <f t="shared" si="276"/>
        <v>November</v>
      </c>
      <c r="O2503" s="2">
        <v>0.81666666666666665</v>
      </c>
      <c r="P2503" s="2" t="str">
        <f t="shared" si="277"/>
        <v>Week 3</v>
      </c>
      <c r="Q2503" t="s">
        <v>59</v>
      </c>
      <c r="R2503" s="5">
        <v>158</v>
      </c>
      <c r="S2503" s="5">
        <v>-40</v>
      </c>
      <c r="T2503" s="5">
        <f t="shared" si="278"/>
        <v>25.316455696202532</v>
      </c>
      <c r="U2503" s="5">
        <v>118</v>
      </c>
      <c r="V2503" s="5">
        <v>32</v>
      </c>
      <c r="W2503" s="5">
        <v>0</v>
      </c>
      <c r="X2503" s="5">
        <v>0</v>
      </c>
      <c r="Y2503" s="5">
        <v>150</v>
      </c>
      <c r="Z2503" s="5">
        <v>150</v>
      </c>
      <c r="AA2503" t="s">
        <v>64</v>
      </c>
      <c r="AB2503">
        <v>30.99</v>
      </c>
      <c r="AC2503">
        <v>3.92</v>
      </c>
      <c r="AD2503" t="s">
        <v>64</v>
      </c>
      <c r="AE2503" t="s">
        <v>56</v>
      </c>
      <c r="AF2503">
        <v>5727</v>
      </c>
      <c r="AG2503">
        <v>5727</v>
      </c>
      <c r="AO2503">
        <v>32</v>
      </c>
      <c r="AP2503">
        <v>0</v>
      </c>
      <c r="AW2503">
        <v>150</v>
      </c>
      <c r="BD2503" s="5">
        <v>150</v>
      </c>
      <c r="BE2503">
        <v>118</v>
      </c>
      <c r="BG2503">
        <f t="shared" si="279"/>
        <v>118</v>
      </c>
      <c r="BH2503">
        <v>32</v>
      </c>
    </row>
    <row r="2504" spans="1:61" x14ac:dyDescent="0.25">
      <c r="A2504" t="s">
        <v>54</v>
      </c>
      <c r="B2504">
        <v>110027</v>
      </c>
      <c r="C2504" t="s">
        <v>55</v>
      </c>
      <c r="D2504" t="s">
        <v>56</v>
      </c>
      <c r="E2504" s="1">
        <v>45977</v>
      </c>
      <c r="F2504" t="s">
        <v>2920</v>
      </c>
      <c r="G2504" t="s">
        <v>67</v>
      </c>
      <c r="H2504" t="str">
        <f t="shared" si="273"/>
        <v>Direct Sale</v>
      </c>
      <c r="K2504" s="3">
        <v>45977.828472222223</v>
      </c>
      <c r="L2504">
        <f t="shared" si="274"/>
        <v>16</v>
      </c>
      <c r="M2504" t="str">
        <f t="shared" si="275"/>
        <v>Sunday</v>
      </c>
      <c r="N2504" s="1" t="str">
        <f t="shared" si="276"/>
        <v>November</v>
      </c>
      <c r="O2504" s="2">
        <v>0.82847222222222228</v>
      </c>
      <c r="P2504" s="2" t="str">
        <f t="shared" si="277"/>
        <v>Week 3</v>
      </c>
      <c r="Q2504" t="s">
        <v>59</v>
      </c>
      <c r="R2504" s="5">
        <v>557</v>
      </c>
      <c r="S2504" s="5">
        <v>0</v>
      </c>
      <c r="T2504" s="5">
        <f t="shared" si="278"/>
        <v>0</v>
      </c>
      <c r="U2504" s="5">
        <v>557</v>
      </c>
      <c r="V2504" s="5">
        <v>0</v>
      </c>
      <c r="W2504" s="5">
        <v>27.86</v>
      </c>
      <c r="X2504" s="5">
        <v>0.14000000000000001</v>
      </c>
      <c r="Y2504" s="5">
        <v>585</v>
      </c>
      <c r="Z2504" s="5">
        <v>585</v>
      </c>
      <c r="AA2504" t="s">
        <v>73</v>
      </c>
      <c r="AB2504">
        <v>130.04</v>
      </c>
      <c r="AC2504">
        <v>12.57</v>
      </c>
      <c r="AD2504" t="s">
        <v>5778</v>
      </c>
      <c r="AE2504" t="s">
        <v>75</v>
      </c>
      <c r="AI2504" t="s">
        <v>2921</v>
      </c>
      <c r="AJ2504" t="s">
        <v>576</v>
      </c>
      <c r="AK2504">
        <v>9855455522</v>
      </c>
      <c r="AO2504">
        <v>0</v>
      </c>
      <c r="AP2504">
        <v>0</v>
      </c>
      <c r="AQ2504">
        <v>585</v>
      </c>
      <c r="AZ2504">
        <v>557</v>
      </c>
      <c r="BA2504">
        <v>13.93</v>
      </c>
      <c r="BB2504">
        <v>557</v>
      </c>
      <c r="BC2504">
        <v>13.93</v>
      </c>
      <c r="BD2504" s="5">
        <v>585</v>
      </c>
      <c r="BE2504">
        <v>557</v>
      </c>
      <c r="BG2504">
        <f t="shared" si="279"/>
        <v>557</v>
      </c>
    </row>
    <row r="2505" spans="1:61" x14ac:dyDescent="0.25">
      <c r="A2505" t="s">
        <v>54</v>
      </c>
      <c r="B2505">
        <v>110027</v>
      </c>
      <c r="C2505" t="s">
        <v>55</v>
      </c>
      <c r="D2505" t="s">
        <v>56</v>
      </c>
      <c r="E2505" s="1">
        <v>45977</v>
      </c>
      <c r="F2505" t="s">
        <v>2922</v>
      </c>
      <c r="G2505" t="s">
        <v>58</v>
      </c>
      <c r="H2505" t="str">
        <f t="shared" si="273"/>
        <v>Aggregator</v>
      </c>
      <c r="I2505">
        <v>7489059844</v>
      </c>
      <c r="J2505">
        <v>18528960</v>
      </c>
      <c r="K2505" s="3">
        <v>45977.831250000003</v>
      </c>
      <c r="L2505">
        <f t="shared" si="274"/>
        <v>16</v>
      </c>
      <c r="M2505" t="str">
        <f t="shared" si="275"/>
        <v>Sunday</v>
      </c>
      <c r="N2505" s="1" t="str">
        <f t="shared" si="276"/>
        <v>November</v>
      </c>
      <c r="O2505" s="2">
        <v>0.83125000000000004</v>
      </c>
      <c r="P2505" s="2" t="str">
        <f t="shared" si="277"/>
        <v>Week 3</v>
      </c>
      <c r="Q2505" t="s">
        <v>59</v>
      </c>
      <c r="R2505" s="5">
        <v>199</v>
      </c>
      <c r="S2505" s="5">
        <v>-100</v>
      </c>
      <c r="T2505" s="5">
        <f t="shared" si="278"/>
        <v>50.251256281407031</v>
      </c>
      <c r="U2505" s="5">
        <v>99</v>
      </c>
      <c r="V2505" s="5">
        <v>32</v>
      </c>
      <c r="W2505" s="5">
        <v>0</v>
      </c>
      <c r="X2505" s="5">
        <v>0</v>
      </c>
      <c r="Y2505" s="5">
        <v>131</v>
      </c>
      <c r="Z2505" s="5">
        <v>131</v>
      </c>
      <c r="AA2505" t="s">
        <v>60</v>
      </c>
      <c r="AB2505">
        <v>40.479999999999997</v>
      </c>
      <c r="AC2505">
        <v>3.38</v>
      </c>
      <c r="AD2505" t="s">
        <v>60</v>
      </c>
      <c r="AE2505" t="s">
        <v>56</v>
      </c>
      <c r="AF2505">
        <v>9844</v>
      </c>
      <c r="AG2505">
        <v>9844</v>
      </c>
      <c r="AO2505">
        <v>32</v>
      </c>
      <c r="AP2505">
        <v>0</v>
      </c>
      <c r="AX2505">
        <v>131</v>
      </c>
      <c r="BD2505" s="5">
        <v>131</v>
      </c>
      <c r="BE2505">
        <v>99</v>
      </c>
      <c r="BG2505">
        <f t="shared" si="279"/>
        <v>99</v>
      </c>
      <c r="BI2505">
        <v>32</v>
      </c>
    </row>
    <row r="2506" spans="1:61" x14ac:dyDescent="0.25">
      <c r="A2506" t="s">
        <v>54</v>
      </c>
      <c r="B2506">
        <v>110027</v>
      </c>
      <c r="C2506" t="s">
        <v>55</v>
      </c>
      <c r="D2506" t="s">
        <v>56</v>
      </c>
      <c r="E2506" s="1">
        <v>45977</v>
      </c>
      <c r="F2506" t="s">
        <v>2923</v>
      </c>
      <c r="G2506" t="s">
        <v>63</v>
      </c>
      <c r="H2506" t="str">
        <f t="shared" si="273"/>
        <v>Aggregator</v>
      </c>
      <c r="I2506">
        <v>222273000000000</v>
      </c>
      <c r="J2506">
        <v>29811</v>
      </c>
      <c r="K2506" s="3">
        <v>45977.834722222222</v>
      </c>
      <c r="L2506">
        <f t="shared" si="274"/>
        <v>16</v>
      </c>
      <c r="M2506" t="str">
        <f t="shared" si="275"/>
        <v>Sunday</v>
      </c>
      <c r="N2506" s="1" t="str">
        <f t="shared" si="276"/>
        <v>November</v>
      </c>
      <c r="O2506" s="2">
        <v>0.83472222222222225</v>
      </c>
      <c r="P2506" s="2" t="str">
        <f t="shared" si="277"/>
        <v>Week 3</v>
      </c>
      <c r="Q2506" t="s">
        <v>59</v>
      </c>
      <c r="R2506" s="5">
        <v>387</v>
      </c>
      <c r="S2506" s="5">
        <v>-90</v>
      </c>
      <c r="T2506" s="5">
        <f t="shared" si="278"/>
        <v>23.255813953488371</v>
      </c>
      <c r="U2506" s="5">
        <v>297</v>
      </c>
      <c r="V2506" s="5">
        <v>32</v>
      </c>
      <c r="W2506" s="5">
        <v>0</v>
      </c>
      <c r="X2506" s="5">
        <v>0</v>
      </c>
      <c r="Y2506" s="5">
        <v>329</v>
      </c>
      <c r="Z2506" s="5">
        <v>329</v>
      </c>
      <c r="AA2506" t="s">
        <v>64</v>
      </c>
      <c r="AB2506">
        <v>68.41</v>
      </c>
      <c r="AC2506">
        <v>5.88</v>
      </c>
      <c r="AD2506" t="s">
        <v>64</v>
      </c>
      <c r="AE2506" t="s">
        <v>56</v>
      </c>
      <c r="AF2506">
        <v>7869</v>
      </c>
      <c r="AG2506">
        <v>7869</v>
      </c>
      <c r="AO2506">
        <v>32</v>
      </c>
      <c r="AP2506">
        <v>0</v>
      </c>
      <c r="AW2506">
        <v>329</v>
      </c>
      <c r="BD2506" s="5">
        <v>329</v>
      </c>
      <c r="BE2506">
        <v>297</v>
      </c>
      <c r="BG2506">
        <f t="shared" si="279"/>
        <v>297</v>
      </c>
      <c r="BH2506">
        <v>32</v>
      </c>
    </row>
    <row r="2507" spans="1:61" x14ac:dyDescent="0.25">
      <c r="A2507" t="s">
        <v>54</v>
      </c>
      <c r="B2507">
        <v>110027</v>
      </c>
      <c r="C2507" t="s">
        <v>55</v>
      </c>
      <c r="D2507" t="s">
        <v>56</v>
      </c>
      <c r="E2507" s="1">
        <v>45977</v>
      </c>
      <c r="F2507" t="s">
        <v>2924</v>
      </c>
      <c r="G2507" t="s">
        <v>58</v>
      </c>
      <c r="H2507" t="str">
        <f t="shared" si="273"/>
        <v>Aggregator</v>
      </c>
      <c r="I2507">
        <v>7479685561</v>
      </c>
      <c r="J2507">
        <v>18528960</v>
      </c>
      <c r="K2507" s="3">
        <v>45977.835416666669</v>
      </c>
      <c r="L2507">
        <f t="shared" si="274"/>
        <v>16</v>
      </c>
      <c r="M2507" t="str">
        <f t="shared" si="275"/>
        <v>Sunday</v>
      </c>
      <c r="N2507" s="1" t="str">
        <f t="shared" si="276"/>
        <v>November</v>
      </c>
      <c r="O2507" s="2">
        <v>0.8354166666666667</v>
      </c>
      <c r="P2507" s="2" t="str">
        <f t="shared" si="277"/>
        <v>Week 3</v>
      </c>
      <c r="Q2507" t="s">
        <v>59</v>
      </c>
      <c r="R2507" s="5">
        <v>347</v>
      </c>
      <c r="S2507" s="5">
        <v>-75</v>
      </c>
      <c r="T2507" s="5">
        <f t="shared" si="278"/>
        <v>21.613832853025936</v>
      </c>
      <c r="U2507" s="5">
        <v>272</v>
      </c>
      <c r="V2507" s="5">
        <v>32</v>
      </c>
      <c r="W2507" s="5">
        <v>0</v>
      </c>
      <c r="X2507" s="5">
        <v>0</v>
      </c>
      <c r="Y2507" s="5">
        <v>304</v>
      </c>
      <c r="Z2507" s="5">
        <v>304</v>
      </c>
      <c r="AA2507" t="s">
        <v>60</v>
      </c>
      <c r="AB2507">
        <v>68.66</v>
      </c>
      <c r="AC2507">
        <v>5</v>
      </c>
      <c r="AD2507" t="s">
        <v>60</v>
      </c>
      <c r="AE2507" t="s">
        <v>56</v>
      </c>
      <c r="AF2507">
        <v>5561</v>
      </c>
      <c r="AG2507">
        <v>5561</v>
      </c>
      <c r="AO2507">
        <v>32</v>
      </c>
      <c r="AP2507">
        <v>0</v>
      </c>
      <c r="AX2507">
        <v>304</v>
      </c>
      <c r="BD2507" s="5">
        <v>304</v>
      </c>
      <c r="BE2507">
        <v>272</v>
      </c>
      <c r="BG2507">
        <f t="shared" si="279"/>
        <v>272</v>
      </c>
      <c r="BI2507">
        <v>32</v>
      </c>
    </row>
    <row r="2508" spans="1:61" x14ac:dyDescent="0.25">
      <c r="A2508" t="s">
        <v>54</v>
      </c>
      <c r="B2508">
        <v>110027</v>
      </c>
      <c r="C2508" t="s">
        <v>55</v>
      </c>
      <c r="D2508" t="s">
        <v>56</v>
      </c>
      <c r="E2508" s="1">
        <v>45977</v>
      </c>
      <c r="F2508" t="s">
        <v>2925</v>
      </c>
      <c r="G2508" t="s">
        <v>63</v>
      </c>
      <c r="H2508" t="str">
        <f t="shared" si="273"/>
        <v>Aggregator</v>
      </c>
      <c r="I2508">
        <v>222274000000000</v>
      </c>
      <c r="J2508">
        <v>29811</v>
      </c>
      <c r="K2508" s="3">
        <v>45977.840277777781</v>
      </c>
      <c r="L2508">
        <f t="shared" si="274"/>
        <v>16</v>
      </c>
      <c r="M2508" t="str">
        <f t="shared" si="275"/>
        <v>Sunday</v>
      </c>
      <c r="N2508" s="1" t="str">
        <f t="shared" si="276"/>
        <v>November</v>
      </c>
      <c r="O2508" s="2">
        <v>0.84027777777777779</v>
      </c>
      <c r="P2508" s="2" t="str">
        <f t="shared" si="277"/>
        <v>Week 3</v>
      </c>
      <c r="Q2508" t="s">
        <v>59</v>
      </c>
      <c r="R2508" s="5">
        <v>228</v>
      </c>
      <c r="S2508" s="5">
        <v>-89.99</v>
      </c>
      <c r="T2508" s="5">
        <f t="shared" si="278"/>
        <v>39.469298245614034</v>
      </c>
      <c r="U2508" s="5">
        <v>138.01</v>
      </c>
      <c r="V2508" s="5">
        <v>32</v>
      </c>
      <c r="W2508" s="5">
        <v>0</v>
      </c>
      <c r="X2508" s="5">
        <v>-0.01</v>
      </c>
      <c r="Y2508" s="5">
        <v>170</v>
      </c>
      <c r="Z2508" s="5">
        <v>170</v>
      </c>
      <c r="AA2508" t="s">
        <v>64</v>
      </c>
      <c r="AB2508">
        <v>46.22</v>
      </c>
      <c r="AC2508">
        <v>3.92</v>
      </c>
      <c r="AD2508" t="s">
        <v>64</v>
      </c>
      <c r="AE2508" t="s">
        <v>56</v>
      </c>
      <c r="AF2508">
        <v>2226</v>
      </c>
      <c r="AG2508">
        <v>2226</v>
      </c>
      <c r="AO2508">
        <v>32</v>
      </c>
      <c r="AP2508">
        <v>0</v>
      </c>
      <c r="AW2508">
        <v>170</v>
      </c>
      <c r="BD2508" s="5">
        <v>170</v>
      </c>
      <c r="BE2508">
        <v>138.01</v>
      </c>
      <c r="BG2508">
        <f t="shared" si="279"/>
        <v>138.01</v>
      </c>
      <c r="BH2508">
        <v>32</v>
      </c>
    </row>
    <row r="2509" spans="1:61" x14ac:dyDescent="0.25">
      <c r="A2509" t="s">
        <v>54</v>
      </c>
      <c r="B2509">
        <v>110027</v>
      </c>
      <c r="C2509" t="s">
        <v>55</v>
      </c>
      <c r="D2509" t="s">
        <v>56</v>
      </c>
      <c r="E2509" s="1">
        <v>45977</v>
      </c>
      <c r="F2509" t="s">
        <v>2926</v>
      </c>
      <c r="G2509" t="s">
        <v>58</v>
      </c>
      <c r="H2509" t="str">
        <f t="shared" si="273"/>
        <v>Aggregator</v>
      </c>
      <c r="I2509">
        <v>7488388691</v>
      </c>
      <c r="J2509">
        <v>18528960</v>
      </c>
      <c r="K2509" s="3">
        <v>45977.845833333333</v>
      </c>
      <c r="L2509">
        <f t="shared" si="274"/>
        <v>16</v>
      </c>
      <c r="M2509" t="str">
        <f t="shared" si="275"/>
        <v>Sunday</v>
      </c>
      <c r="N2509" s="1" t="str">
        <f t="shared" si="276"/>
        <v>November</v>
      </c>
      <c r="O2509" s="2">
        <v>0.84583333333333333</v>
      </c>
      <c r="P2509" s="2" t="str">
        <f t="shared" si="277"/>
        <v>Week 3</v>
      </c>
      <c r="Q2509" t="s">
        <v>59</v>
      </c>
      <c r="R2509" s="5">
        <v>1455</v>
      </c>
      <c r="S2509" s="5">
        <v>-598</v>
      </c>
      <c r="T2509" s="5">
        <f t="shared" si="278"/>
        <v>41.099656357388312</v>
      </c>
      <c r="U2509" s="5">
        <v>857</v>
      </c>
      <c r="V2509" s="5">
        <v>32</v>
      </c>
      <c r="W2509" s="5">
        <v>0</v>
      </c>
      <c r="X2509" s="5">
        <v>0</v>
      </c>
      <c r="Y2509" s="5">
        <v>889</v>
      </c>
      <c r="Z2509" s="5">
        <v>889</v>
      </c>
      <c r="AA2509" t="s">
        <v>60</v>
      </c>
      <c r="AB2509">
        <v>238.65</v>
      </c>
      <c r="AC2509">
        <v>27</v>
      </c>
      <c r="AD2509" t="s">
        <v>60</v>
      </c>
      <c r="AE2509" t="s">
        <v>56</v>
      </c>
      <c r="AF2509">
        <v>8691</v>
      </c>
      <c r="AG2509">
        <v>8691</v>
      </c>
      <c r="AO2509">
        <v>32</v>
      </c>
      <c r="AP2509">
        <v>0</v>
      </c>
      <c r="AX2509">
        <v>889</v>
      </c>
      <c r="BD2509" s="5">
        <v>889</v>
      </c>
      <c r="BE2509">
        <v>857</v>
      </c>
      <c r="BG2509">
        <f t="shared" si="279"/>
        <v>857</v>
      </c>
      <c r="BI2509">
        <v>32</v>
      </c>
    </row>
    <row r="2510" spans="1:61" x14ac:dyDescent="0.25">
      <c r="A2510" t="s">
        <v>54</v>
      </c>
      <c r="B2510">
        <v>110027</v>
      </c>
      <c r="C2510" t="s">
        <v>55</v>
      </c>
      <c r="D2510" t="s">
        <v>56</v>
      </c>
      <c r="E2510" s="1">
        <v>45977</v>
      </c>
      <c r="F2510" t="s">
        <v>2927</v>
      </c>
      <c r="G2510" t="s">
        <v>63</v>
      </c>
      <c r="H2510" t="str">
        <f t="shared" si="273"/>
        <v>Aggregator</v>
      </c>
      <c r="I2510">
        <v>222274000000000</v>
      </c>
      <c r="J2510">
        <v>29811</v>
      </c>
      <c r="K2510" s="3">
        <v>45977.847916666666</v>
      </c>
      <c r="L2510">
        <f t="shared" si="274"/>
        <v>16</v>
      </c>
      <c r="M2510" t="str">
        <f t="shared" si="275"/>
        <v>Sunday</v>
      </c>
      <c r="N2510" s="1" t="str">
        <f t="shared" si="276"/>
        <v>November</v>
      </c>
      <c r="O2510" s="2">
        <v>0.84791666666666665</v>
      </c>
      <c r="P2510" s="2" t="str">
        <f t="shared" si="277"/>
        <v>Week 3</v>
      </c>
      <c r="Q2510" t="s">
        <v>59</v>
      </c>
      <c r="R2510" s="5">
        <v>307</v>
      </c>
      <c r="S2510" s="5">
        <v>-60</v>
      </c>
      <c r="T2510" s="5">
        <f t="shared" si="278"/>
        <v>19.54397394136808</v>
      </c>
      <c r="U2510" s="5">
        <v>247</v>
      </c>
      <c r="V2510" s="5">
        <v>32</v>
      </c>
      <c r="W2510" s="5">
        <v>0</v>
      </c>
      <c r="X2510" s="5">
        <v>0</v>
      </c>
      <c r="Y2510" s="5">
        <v>279</v>
      </c>
      <c r="Z2510" s="5">
        <v>279</v>
      </c>
      <c r="AA2510" t="s">
        <v>64</v>
      </c>
      <c r="AB2510">
        <v>64.650000000000006</v>
      </c>
      <c r="AC2510">
        <v>8.86</v>
      </c>
      <c r="AD2510" t="s">
        <v>64</v>
      </c>
      <c r="AE2510" t="s">
        <v>56</v>
      </c>
      <c r="AF2510">
        <v>3174</v>
      </c>
      <c r="AG2510">
        <v>3174</v>
      </c>
      <c r="AO2510">
        <v>32</v>
      </c>
      <c r="AP2510">
        <v>0</v>
      </c>
      <c r="AW2510">
        <v>279</v>
      </c>
      <c r="BD2510" s="5">
        <v>279</v>
      </c>
      <c r="BE2510">
        <v>247</v>
      </c>
      <c r="BG2510">
        <f t="shared" si="279"/>
        <v>247</v>
      </c>
      <c r="BH2510">
        <v>32</v>
      </c>
    </row>
    <row r="2511" spans="1:61" x14ac:dyDescent="0.25">
      <c r="A2511" t="s">
        <v>54</v>
      </c>
      <c r="B2511">
        <v>110027</v>
      </c>
      <c r="C2511" t="s">
        <v>55</v>
      </c>
      <c r="D2511" t="s">
        <v>56</v>
      </c>
      <c r="E2511" s="1">
        <v>45977</v>
      </c>
      <c r="F2511" t="s">
        <v>2928</v>
      </c>
      <c r="G2511" t="s">
        <v>63</v>
      </c>
      <c r="H2511" t="str">
        <f t="shared" si="273"/>
        <v>Aggregator</v>
      </c>
      <c r="I2511">
        <v>222275000000000</v>
      </c>
      <c r="J2511">
        <v>29811</v>
      </c>
      <c r="K2511" s="3">
        <v>45977.852777777778</v>
      </c>
      <c r="L2511">
        <f t="shared" si="274"/>
        <v>16</v>
      </c>
      <c r="M2511" t="str">
        <f t="shared" si="275"/>
        <v>Sunday</v>
      </c>
      <c r="N2511" s="1" t="str">
        <f t="shared" si="276"/>
        <v>November</v>
      </c>
      <c r="O2511" s="2">
        <v>0.85277777777777775</v>
      </c>
      <c r="P2511" s="2" t="str">
        <f t="shared" si="277"/>
        <v>Week 3</v>
      </c>
      <c r="Q2511" t="s">
        <v>59</v>
      </c>
      <c r="R2511" s="5">
        <v>1182.6600000000001</v>
      </c>
      <c r="S2511" s="5">
        <v>-468.75</v>
      </c>
      <c r="T2511" s="5">
        <f t="shared" si="278"/>
        <v>39.63522905991578</v>
      </c>
      <c r="U2511" s="5">
        <v>713.91</v>
      </c>
      <c r="V2511" s="5">
        <v>32</v>
      </c>
      <c r="W2511" s="5">
        <v>0</v>
      </c>
      <c r="X2511" s="5">
        <v>0.09</v>
      </c>
      <c r="Y2511" s="5">
        <v>746</v>
      </c>
      <c r="Z2511" s="5">
        <v>746</v>
      </c>
      <c r="AA2511" t="s">
        <v>64</v>
      </c>
      <c r="AB2511">
        <v>223.41</v>
      </c>
      <c r="AC2511">
        <v>15.32</v>
      </c>
      <c r="AD2511" t="s">
        <v>64</v>
      </c>
      <c r="AE2511" t="s">
        <v>56</v>
      </c>
      <c r="AF2511">
        <v>6645</v>
      </c>
      <c r="AG2511">
        <v>6645</v>
      </c>
      <c r="AO2511">
        <v>32</v>
      </c>
      <c r="AP2511">
        <v>0</v>
      </c>
      <c r="AW2511">
        <v>746</v>
      </c>
      <c r="BD2511" s="5">
        <v>746</v>
      </c>
      <c r="BE2511">
        <v>713.91</v>
      </c>
      <c r="BG2511">
        <f t="shared" si="279"/>
        <v>713.91</v>
      </c>
      <c r="BH2511">
        <v>32</v>
      </c>
    </row>
    <row r="2512" spans="1:61" x14ac:dyDescent="0.25">
      <c r="A2512" t="s">
        <v>54</v>
      </c>
      <c r="B2512">
        <v>110027</v>
      </c>
      <c r="C2512" t="s">
        <v>55</v>
      </c>
      <c r="D2512" t="s">
        <v>56</v>
      </c>
      <c r="E2512" s="1">
        <v>45977</v>
      </c>
      <c r="F2512" t="s">
        <v>2929</v>
      </c>
      <c r="G2512" t="s">
        <v>63</v>
      </c>
      <c r="H2512" t="str">
        <f t="shared" si="273"/>
        <v>Aggregator</v>
      </c>
      <c r="I2512">
        <v>222275000000000</v>
      </c>
      <c r="J2512">
        <v>29811</v>
      </c>
      <c r="K2512" s="3">
        <v>45977.859027777777</v>
      </c>
      <c r="L2512">
        <f t="shared" si="274"/>
        <v>16</v>
      </c>
      <c r="M2512" t="str">
        <f t="shared" si="275"/>
        <v>Sunday</v>
      </c>
      <c r="N2512" s="1" t="str">
        <f t="shared" si="276"/>
        <v>November</v>
      </c>
      <c r="O2512" s="2">
        <v>0.85902777777777772</v>
      </c>
      <c r="P2512" s="2" t="str">
        <f t="shared" si="277"/>
        <v>Week 3</v>
      </c>
      <c r="Q2512" t="s">
        <v>59</v>
      </c>
      <c r="R2512" s="5">
        <v>697</v>
      </c>
      <c r="S2512" s="5">
        <v>-268.74</v>
      </c>
      <c r="T2512" s="5">
        <f t="shared" si="278"/>
        <v>38.55667144906743</v>
      </c>
      <c r="U2512" s="5">
        <v>428.26</v>
      </c>
      <c r="V2512" s="5">
        <v>32</v>
      </c>
      <c r="W2512" s="5">
        <v>0</v>
      </c>
      <c r="X2512" s="5">
        <v>-0.26</v>
      </c>
      <c r="Y2512" s="5">
        <v>460</v>
      </c>
      <c r="Z2512" s="5">
        <v>460</v>
      </c>
      <c r="AA2512" t="s">
        <v>64</v>
      </c>
      <c r="AB2512">
        <v>123.73</v>
      </c>
      <c r="AC2512">
        <v>13.46</v>
      </c>
      <c r="AD2512" t="s">
        <v>64</v>
      </c>
      <c r="AE2512" t="s">
        <v>56</v>
      </c>
      <c r="AF2512">
        <v>4765</v>
      </c>
      <c r="AG2512">
        <v>4765</v>
      </c>
      <c r="AO2512">
        <v>32</v>
      </c>
      <c r="AP2512">
        <v>0</v>
      </c>
      <c r="AW2512">
        <v>460</v>
      </c>
      <c r="BD2512" s="5">
        <v>460</v>
      </c>
      <c r="BE2512">
        <v>428.26</v>
      </c>
      <c r="BG2512">
        <f t="shared" si="279"/>
        <v>428.26</v>
      </c>
      <c r="BH2512">
        <v>32</v>
      </c>
    </row>
    <row r="2513" spans="1:61" x14ac:dyDescent="0.25">
      <c r="A2513" t="s">
        <v>54</v>
      </c>
      <c r="B2513">
        <v>110027</v>
      </c>
      <c r="C2513" t="s">
        <v>55</v>
      </c>
      <c r="D2513" t="s">
        <v>56</v>
      </c>
      <c r="E2513" s="1">
        <v>45977</v>
      </c>
      <c r="F2513" t="s">
        <v>2930</v>
      </c>
      <c r="G2513" t="s">
        <v>58</v>
      </c>
      <c r="H2513" t="str">
        <f t="shared" si="273"/>
        <v>Aggregator</v>
      </c>
      <c r="I2513">
        <v>7481155054</v>
      </c>
      <c r="J2513">
        <v>18528960</v>
      </c>
      <c r="K2513" s="3">
        <v>45977.859027777777</v>
      </c>
      <c r="L2513">
        <f t="shared" si="274"/>
        <v>16</v>
      </c>
      <c r="M2513" t="str">
        <f t="shared" si="275"/>
        <v>Sunday</v>
      </c>
      <c r="N2513" s="1" t="str">
        <f t="shared" si="276"/>
        <v>November</v>
      </c>
      <c r="O2513" s="2">
        <v>0.85902777777777772</v>
      </c>
      <c r="P2513" s="2" t="str">
        <f t="shared" si="277"/>
        <v>Week 3</v>
      </c>
      <c r="Q2513" t="s">
        <v>59</v>
      </c>
      <c r="R2513" s="5">
        <v>199</v>
      </c>
      <c r="S2513" s="5">
        <v>-100</v>
      </c>
      <c r="T2513" s="5">
        <f t="shared" si="278"/>
        <v>50.251256281407031</v>
      </c>
      <c r="U2513" s="5">
        <v>99</v>
      </c>
      <c r="V2513" s="5">
        <v>32</v>
      </c>
      <c r="W2513" s="5">
        <v>0</v>
      </c>
      <c r="X2513" s="5">
        <v>0</v>
      </c>
      <c r="Y2513" s="5">
        <v>131</v>
      </c>
      <c r="Z2513" s="5">
        <v>131</v>
      </c>
      <c r="AA2513" t="s">
        <v>60</v>
      </c>
      <c r="AB2513">
        <v>49.22</v>
      </c>
      <c r="AC2513">
        <v>3.92</v>
      </c>
      <c r="AD2513" t="s">
        <v>60</v>
      </c>
      <c r="AE2513" t="s">
        <v>56</v>
      </c>
      <c r="AF2513">
        <v>5054</v>
      </c>
      <c r="AG2513">
        <v>5054</v>
      </c>
      <c r="AO2513">
        <v>32</v>
      </c>
      <c r="AP2513">
        <v>0</v>
      </c>
      <c r="AX2513">
        <v>131</v>
      </c>
      <c r="BD2513" s="5">
        <v>131</v>
      </c>
      <c r="BE2513">
        <v>99</v>
      </c>
      <c r="BG2513">
        <f t="shared" si="279"/>
        <v>99</v>
      </c>
      <c r="BI2513">
        <v>32</v>
      </c>
    </row>
    <row r="2514" spans="1:61" x14ac:dyDescent="0.25">
      <c r="A2514" t="s">
        <v>54</v>
      </c>
      <c r="B2514">
        <v>110027</v>
      </c>
      <c r="C2514" t="s">
        <v>55</v>
      </c>
      <c r="D2514" t="s">
        <v>56</v>
      </c>
      <c r="E2514" s="1">
        <v>45977</v>
      </c>
      <c r="F2514" t="s">
        <v>2931</v>
      </c>
      <c r="G2514" t="s">
        <v>58</v>
      </c>
      <c r="H2514" t="str">
        <f t="shared" si="273"/>
        <v>Aggregator</v>
      </c>
      <c r="I2514">
        <v>7481059086</v>
      </c>
      <c r="J2514">
        <v>18528960</v>
      </c>
      <c r="K2514" s="3">
        <v>45977.861805555556</v>
      </c>
      <c r="L2514">
        <f t="shared" si="274"/>
        <v>16</v>
      </c>
      <c r="M2514" t="str">
        <f t="shared" si="275"/>
        <v>Sunday</v>
      </c>
      <c r="N2514" s="1" t="str">
        <f t="shared" si="276"/>
        <v>November</v>
      </c>
      <c r="O2514" s="2">
        <v>0.8618055555555556</v>
      </c>
      <c r="P2514" s="2" t="str">
        <f t="shared" si="277"/>
        <v>Week 3</v>
      </c>
      <c r="Q2514" t="s">
        <v>59</v>
      </c>
      <c r="R2514" s="5">
        <v>1115.99</v>
      </c>
      <c r="S2514" s="5">
        <v>-423.99</v>
      </c>
      <c r="T2514" s="5">
        <f t="shared" si="278"/>
        <v>37.992275916450865</v>
      </c>
      <c r="U2514" s="5">
        <v>692</v>
      </c>
      <c r="V2514" s="5">
        <v>32</v>
      </c>
      <c r="W2514" s="5">
        <v>0</v>
      </c>
      <c r="X2514" s="5">
        <v>0</v>
      </c>
      <c r="Y2514" s="5">
        <v>724</v>
      </c>
      <c r="Z2514" s="5">
        <v>724</v>
      </c>
      <c r="AA2514" t="s">
        <v>60</v>
      </c>
      <c r="AB2514">
        <v>180.47</v>
      </c>
      <c r="AC2514">
        <v>9.5399999999999991</v>
      </c>
      <c r="AD2514" t="s">
        <v>60</v>
      </c>
      <c r="AE2514" t="s">
        <v>56</v>
      </c>
      <c r="AF2514">
        <v>9086</v>
      </c>
      <c r="AG2514">
        <v>9086</v>
      </c>
      <c r="AO2514">
        <v>32</v>
      </c>
      <c r="AP2514">
        <v>0</v>
      </c>
      <c r="AX2514">
        <v>724</v>
      </c>
      <c r="BD2514" s="5">
        <v>724</v>
      </c>
      <c r="BE2514">
        <v>692.01</v>
      </c>
      <c r="BG2514">
        <f t="shared" si="279"/>
        <v>692.01</v>
      </c>
      <c r="BI2514">
        <v>32</v>
      </c>
    </row>
    <row r="2515" spans="1:61" x14ac:dyDescent="0.25">
      <c r="A2515" t="s">
        <v>54</v>
      </c>
      <c r="B2515">
        <v>110027</v>
      </c>
      <c r="C2515" t="s">
        <v>55</v>
      </c>
      <c r="D2515" t="s">
        <v>56</v>
      </c>
      <c r="E2515" s="1">
        <v>45977</v>
      </c>
      <c r="F2515" t="s">
        <v>2932</v>
      </c>
      <c r="G2515" t="s">
        <v>58</v>
      </c>
      <c r="H2515" t="str">
        <f t="shared" si="273"/>
        <v>Aggregator</v>
      </c>
      <c r="I2515">
        <v>7483377392</v>
      </c>
      <c r="J2515">
        <v>18528960</v>
      </c>
      <c r="K2515" s="3">
        <v>45977.867361111108</v>
      </c>
      <c r="L2515">
        <f t="shared" si="274"/>
        <v>16</v>
      </c>
      <c r="M2515" t="str">
        <f t="shared" si="275"/>
        <v>Sunday</v>
      </c>
      <c r="N2515" s="1" t="str">
        <f t="shared" si="276"/>
        <v>November</v>
      </c>
      <c r="O2515" s="2">
        <v>0.86736111111111114</v>
      </c>
      <c r="P2515" s="2" t="str">
        <f t="shared" si="277"/>
        <v>Week 3</v>
      </c>
      <c r="Q2515" t="s">
        <v>59</v>
      </c>
      <c r="R2515" s="5">
        <v>1301.01</v>
      </c>
      <c r="S2515" s="5">
        <v>-125.01</v>
      </c>
      <c r="T2515" s="5">
        <f t="shared" si="278"/>
        <v>9.6086886342149569</v>
      </c>
      <c r="U2515" s="5">
        <v>1176</v>
      </c>
      <c r="V2515" s="5">
        <v>32</v>
      </c>
      <c r="W2515" s="5">
        <v>0</v>
      </c>
      <c r="X2515" s="5">
        <v>0</v>
      </c>
      <c r="Y2515" s="5">
        <v>1208</v>
      </c>
      <c r="Z2515" s="5">
        <v>1208</v>
      </c>
      <c r="AA2515" t="s">
        <v>60</v>
      </c>
      <c r="AB2515">
        <v>235.11</v>
      </c>
      <c r="AC2515">
        <v>30.26</v>
      </c>
      <c r="AD2515" t="s">
        <v>60</v>
      </c>
      <c r="AE2515" t="s">
        <v>56</v>
      </c>
      <c r="AF2515">
        <v>7392</v>
      </c>
      <c r="AG2515">
        <v>7392</v>
      </c>
      <c r="AO2515">
        <v>32</v>
      </c>
      <c r="AP2515">
        <v>0</v>
      </c>
      <c r="AX2515">
        <v>1208</v>
      </c>
      <c r="BD2515" s="5">
        <v>1208</v>
      </c>
      <c r="BE2515">
        <v>1175.99</v>
      </c>
      <c r="BG2515">
        <f t="shared" si="279"/>
        <v>1175.99</v>
      </c>
      <c r="BI2515">
        <v>32</v>
      </c>
    </row>
    <row r="2516" spans="1:61" x14ac:dyDescent="0.25">
      <c r="A2516" t="s">
        <v>54</v>
      </c>
      <c r="B2516">
        <v>110027</v>
      </c>
      <c r="C2516" t="s">
        <v>55</v>
      </c>
      <c r="D2516" t="s">
        <v>56</v>
      </c>
      <c r="E2516" s="1">
        <v>45977</v>
      </c>
      <c r="F2516" t="s">
        <v>2933</v>
      </c>
      <c r="G2516" t="s">
        <v>63</v>
      </c>
      <c r="H2516" t="str">
        <f t="shared" si="273"/>
        <v>Aggregator</v>
      </c>
      <c r="I2516">
        <v>222276000000000</v>
      </c>
      <c r="J2516">
        <v>29811</v>
      </c>
      <c r="K2516" s="3">
        <v>45977.867361111108</v>
      </c>
      <c r="L2516">
        <f t="shared" si="274"/>
        <v>16</v>
      </c>
      <c r="M2516" t="str">
        <f t="shared" si="275"/>
        <v>Sunday</v>
      </c>
      <c r="N2516" s="1" t="str">
        <f t="shared" si="276"/>
        <v>November</v>
      </c>
      <c r="O2516" s="2">
        <v>0.86736111111111114</v>
      </c>
      <c r="P2516" s="2" t="str">
        <f t="shared" si="277"/>
        <v>Week 3</v>
      </c>
      <c r="Q2516" t="s">
        <v>59</v>
      </c>
      <c r="R2516" s="5">
        <v>1226</v>
      </c>
      <c r="S2516" s="5">
        <v>0</v>
      </c>
      <c r="T2516" s="5">
        <f t="shared" si="278"/>
        <v>0</v>
      </c>
      <c r="U2516" s="5">
        <v>1226</v>
      </c>
      <c r="V2516" s="5">
        <v>32</v>
      </c>
      <c r="W2516" s="5">
        <v>0</v>
      </c>
      <c r="X2516" s="5">
        <v>0</v>
      </c>
      <c r="Y2516" s="5">
        <v>1258</v>
      </c>
      <c r="Z2516" s="5">
        <v>1258</v>
      </c>
      <c r="AA2516" t="s">
        <v>64</v>
      </c>
      <c r="AB2516">
        <v>259.41000000000003</v>
      </c>
      <c r="AC2516">
        <v>24.82</v>
      </c>
      <c r="AD2516" t="s">
        <v>64</v>
      </c>
      <c r="AE2516" t="s">
        <v>56</v>
      </c>
      <c r="AF2516">
        <v>8664</v>
      </c>
      <c r="AG2516">
        <v>8664</v>
      </c>
      <c r="AO2516">
        <v>32</v>
      </c>
      <c r="AP2516">
        <v>0</v>
      </c>
      <c r="AW2516">
        <v>1258</v>
      </c>
      <c r="BD2516" s="5">
        <v>1258</v>
      </c>
      <c r="BE2516">
        <v>1226</v>
      </c>
      <c r="BG2516">
        <f t="shared" si="279"/>
        <v>1226</v>
      </c>
      <c r="BH2516">
        <v>32</v>
      </c>
    </row>
    <row r="2517" spans="1:61" x14ac:dyDescent="0.25">
      <c r="A2517" t="s">
        <v>54</v>
      </c>
      <c r="B2517">
        <v>110027</v>
      </c>
      <c r="C2517" t="s">
        <v>55</v>
      </c>
      <c r="D2517" t="s">
        <v>56</v>
      </c>
      <c r="E2517" s="1">
        <v>45977</v>
      </c>
      <c r="F2517" t="s">
        <v>2934</v>
      </c>
      <c r="G2517" t="s">
        <v>63</v>
      </c>
      <c r="H2517" t="str">
        <f t="shared" si="273"/>
        <v>Aggregator</v>
      </c>
      <c r="I2517">
        <v>222276000000000</v>
      </c>
      <c r="J2517">
        <v>29811</v>
      </c>
      <c r="K2517" s="3">
        <v>45977.868750000001</v>
      </c>
      <c r="L2517">
        <f t="shared" si="274"/>
        <v>16</v>
      </c>
      <c r="M2517" t="str">
        <f t="shared" si="275"/>
        <v>Sunday</v>
      </c>
      <c r="N2517" s="1" t="str">
        <f t="shared" si="276"/>
        <v>November</v>
      </c>
      <c r="O2517" s="2">
        <v>0.86875000000000002</v>
      </c>
      <c r="P2517" s="2" t="str">
        <f t="shared" si="277"/>
        <v>Week 3</v>
      </c>
      <c r="Q2517" t="s">
        <v>59</v>
      </c>
      <c r="R2517" s="5">
        <v>966</v>
      </c>
      <c r="S2517" s="5">
        <v>-443.75</v>
      </c>
      <c r="T2517" s="5">
        <f t="shared" si="278"/>
        <v>45.936853002070393</v>
      </c>
      <c r="U2517" s="5">
        <v>522.25</v>
      </c>
      <c r="V2517" s="5">
        <v>32</v>
      </c>
      <c r="W2517" s="5">
        <v>0</v>
      </c>
      <c r="X2517" s="5">
        <v>-0.25</v>
      </c>
      <c r="Y2517" s="5">
        <v>554</v>
      </c>
      <c r="Z2517" s="5">
        <v>554</v>
      </c>
      <c r="AA2517" t="s">
        <v>64</v>
      </c>
      <c r="AB2517">
        <v>169.25</v>
      </c>
      <c r="AC2517">
        <v>17.04</v>
      </c>
      <c r="AD2517" t="s">
        <v>64</v>
      </c>
      <c r="AE2517" t="s">
        <v>56</v>
      </c>
      <c r="AF2517">
        <v>2006</v>
      </c>
      <c r="AG2517">
        <v>2006</v>
      </c>
      <c r="AO2517">
        <v>32</v>
      </c>
      <c r="AP2517">
        <v>0</v>
      </c>
      <c r="AW2517">
        <v>554</v>
      </c>
      <c r="BD2517" s="5">
        <v>554</v>
      </c>
      <c r="BE2517">
        <v>522.25</v>
      </c>
      <c r="BG2517">
        <f t="shared" si="279"/>
        <v>522.25</v>
      </c>
      <c r="BH2517">
        <v>32</v>
      </c>
    </row>
    <row r="2518" spans="1:61" x14ac:dyDescent="0.25">
      <c r="A2518" t="s">
        <v>54</v>
      </c>
      <c r="B2518">
        <v>110027</v>
      </c>
      <c r="C2518" t="s">
        <v>55</v>
      </c>
      <c r="D2518" t="s">
        <v>56</v>
      </c>
      <c r="E2518" s="1">
        <v>45977</v>
      </c>
      <c r="F2518" t="s">
        <v>2935</v>
      </c>
      <c r="G2518" t="s">
        <v>63</v>
      </c>
      <c r="H2518" t="str">
        <f t="shared" si="273"/>
        <v>Aggregator</v>
      </c>
      <c r="I2518">
        <v>222276000000000</v>
      </c>
      <c r="J2518">
        <v>29811</v>
      </c>
      <c r="K2518" s="3">
        <v>45977.871527777781</v>
      </c>
      <c r="L2518">
        <f t="shared" si="274"/>
        <v>16</v>
      </c>
      <c r="M2518" t="str">
        <f t="shared" si="275"/>
        <v>Sunday</v>
      </c>
      <c r="N2518" s="1" t="str">
        <f t="shared" si="276"/>
        <v>November</v>
      </c>
      <c r="O2518" s="2">
        <v>0.87152777777777779</v>
      </c>
      <c r="P2518" s="2" t="str">
        <f t="shared" si="277"/>
        <v>Week 3</v>
      </c>
      <c r="Q2518" t="s">
        <v>59</v>
      </c>
      <c r="R2518" s="5">
        <v>426</v>
      </c>
      <c r="S2518" s="5">
        <v>-93.74</v>
      </c>
      <c r="T2518" s="5">
        <f t="shared" si="278"/>
        <v>22.004694835680748</v>
      </c>
      <c r="U2518" s="5">
        <v>332.26</v>
      </c>
      <c r="V2518" s="5">
        <v>32</v>
      </c>
      <c r="W2518" s="5">
        <v>0</v>
      </c>
      <c r="X2518" s="5">
        <v>-0.26</v>
      </c>
      <c r="Y2518" s="5">
        <v>364</v>
      </c>
      <c r="Z2518" s="5">
        <v>364</v>
      </c>
      <c r="AA2518" t="s">
        <v>64</v>
      </c>
      <c r="AB2518">
        <v>74.88</v>
      </c>
      <c r="AC2518">
        <v>10.66</v>
      </c>
      <c r="AD2518" t="s">
        <v>64</v>
      </c>
      <c r="AE2518" t="s">
        <v>56</v>
      </c>
      <c r="AF2518">
        <v>2666</v>
      </c>
      <c r="AG2518">
        <v>2666</v>
      </c>
      <c r="AO2518">
        <v>32</v>
      </c>
      <c r="AP2518">
        <v>0</v>
      </c>
      <c r="AW2518">
        <v>364</v>
      </c>
      <c r="BD2518" s="5">
        <v>364</v>
      </c>
      <c r="BE2518">
        <v>332.26</v>
      </c>
      <c r="BG2518">
        <f t="shared" si="279"/>
        <v>332.26</v>
      </c>
      <c r="BH2518">
        <v>32</v>
      </c>
    </row>
    <row r="2519" spans="1:61" x14ac:dyDescent="0.25">
      <c r="A2519" t="s">
        <v>54</v>
      </c>
      <c r="B2519">
        <v>110027</v>
      </c>
      <c r="C2519" t="s">
        <v>55</v>
      </c>
      <c r="D2519" t="s">
        <v>56</v>
      </c>
      <c r="E2519" s="1">
        <v>45977</v>
      </c>
      <c r="F2519" t="s">
        <v>2936</v>
      </c>
      <c r="G2519" t="s">
        <v>63</v>
      </c>
      <c r="H2519" t="str">
        <f t="shared" si="273"/>
        <v>Aggregator</v>
      </c>
      <c r="I2519">
        <v>222276000000000</v>
      </c>
      <c r="J2519">
        <v>29811</v>
      </c>
      <c r="K2519" s="3">
        <v>45977.87222222222</v>
      </c>
      <c r="L2519">
        <f t="shared" si="274"/>
        <v>16</v>
      </c>
      <c r="M2519" t="str">
        <f t="shared" si="275"/>
        <v>Sunday</v>
      </c>
      <c r="N2519" s="1" t="str">
        <f t="shared" si="276"/>
        <v>November</v>
      </c>
      <c r="O2519" s="2">
        <v>0.87222222222222223</v>
      </c>
      <c r="P2519" s="2" t="str">
        <f t="shared" si="277"/>
        <v>Week 3</v>
      </c>
      <c r="Q2519" t="s">
        <v>59</v>
      </c>
      <c r="R2519" s="5">
        <v>1485</v>
      </c>
      <c r="S2519" s="5">
        <v>-615</v>
      </c>
      <c r="T2519" s="5">
        <f t="shared" si="278"/>
        <v>41.414141414141412</v>
      </c>
      <c r="U2519" s="5">
        <v>870</v>
      </c>
      <c r="V2519" s="5">
        <v>32</v>
      </c>
      <c r="W2519" s="5">
        <v>0</v>
      </c>
      <c r="X2519" s="5">
        <v>0</v>
      </c>
      <c r="Y2519" s="5">
        <v>902</v>
      </c>
      <c r="Z2519" s="5">
        <v>902</v>
      </c>
      <c r="AA2519" t="s">
        <v>64</v>
      </c>
      <c r="AB2519">
        <v>204.21</v>
      </c>
      <c r="AC2519">
        <v>9.5399999999999991</v>
      </c>
      <c r="AD2519" t="s">
        <v>64</v>
      </c>
      <c r="AE2519" t="s">
        <v>56</v>
      </c>
      <c r="AF2519">
        <v>3338</v>
      </c>
      <c r="AG2519">
        <v>3338</v>
      </c>
      <c r="AO2519">
        <v>32</v>
      </c>
      <c r="AP2519">
        <v>0</v>
      </c>
      <c r="AW2519">
        <v>902</v>
      </c>
      <c r="BD2519" s="5">
        <v>902</v>
      </c>
      <c r="BE2519">
        <v>870</v>
      </c>
      <c r="BG2519">
        <f t="shared" si="279"/>
        <v>870</v>
      </c>
      <c r="BH2519">
        <v>32</v>
      </c>
    </row>
    <row r="2520" spans="1:61" x14ac:dyDescent="0.25">
      <c r="A2520" t="s">
        <v>54</v>
      </c>
      <c r="B2520">
        <v>110027</v>
      </c>
      <c r="C2520" t="s">
        <v>55</v>
      </c>
      <c r="D2520" t="s">
        <v>56</v>
      </c>
      <c r="E2520" s="1">
        <v>45977</v>
      </c>
      <c r="F2520" t="s">
        <v>2937</v>
      </c>
      <c r="G2520" t="s">
        <v>63</v>
      </c>
      <c r="H2520" t="str">
        <f t="shared" si="273"/>
        <v>Aggregator</v>
      </c>
      <c r="I2520">
        <v>222277000000000</v>
      </c>
      <c r="J2520">
        <v>29811</v>
      </c>
      <c r="K2520" s="3">
        <v>45977.883333333331</v>
      </c>
      <c r="L2520">
        <f t="shared" si="274"/>
        <v>16</v>
      </c>
      <c r="M2520" t="str">
        <f t="shared" si="275"/>
        <v>Sunday</v>
      </c>
      <c r="N2520" s="1" t="str">
        <f t="shared" si="276"/>
        <v>November</v>
      </c>
      <c r="O2520" s="2">
        <v>0.8833333333333333</v>
      </c>
      <c r="P2520" s="2" t="str">
        <f t="shared" si="277"/>
        <v>Week 3</v>
      </c>
      <c r="Q2520" t="s">
        <v>59</v>
      </c>
      <c r="R2520" s="5">
        <v>349</v>
      </c>
      <c r="S2520" s="5">
        <v>-175</v>
      </c>
      <c r="T2520" s="5">
        <f t="shared" si="278"/>
        <v>50.143266475644701</v>
      </c>
      <c r="U2520" s="5">
        <v>174</v>
      </c>
      <c r="V2520" s="5">
        <v>32</v>
      </c>
      <c r="W2520" s="5">
        <v>0</v>
      </c>
      <c r="X2520" s="5">
        <v>0</v>
      </c>
      <c r="Y2520" s="5">
        <v>206</v>
      </c>
      <c r="Z2520" s="5">
        <v>206</v>
      </c>
      <c r="AA2520" t="s">
        <v>64</v>
      </c>
      <c r="AB2520">
        <v>65.02</v>
      </c>
      <c r="AC2520">
        <v>4.7699999999999996</v>
      </c>
      <c r="AD2520" t="s">
        <v>64</v>
      </c>
      <c r="AE2520" t="s">
        <v>56</v>
      </c>
      <c r="AF2520">
        <v>6975</v>
      </c>
      <c r="AG2520">
        <v>6975</v>
      </c>
      <c r="AO2520">
        <v>32</v>
      </c>
      <c r="AP2520">
        <v>0</v>
      </c>
      <c r="AW2520">
        <v>206</v>
      </c>
      <c r="BD2520" s="5">
        <v>206</v>
      </c>
      <c r="BE2520">
        <v>174</v>
      </c>
      <c r="BG2520">
        <f t="shared" si="279"/>
        <v>174</v>
      </c>
      <c r="BH2520">
        <v>32</v>
      </c>
    </row>
    <row r="2521" spans="1:61" x14ac:dyDescent="0.25">
      <c r="A2521" t="s">
        <v>54</v>
      </c>
      <c r="B2521">
        <v>110027</v>
      </c>
      <c r="C2521" t="s">
        <v>55</v>
      </c>
      <c r="D2521" t="s">
        <v>56</v>
      </c>
      <c r="E2521" s="1">
        <v>45977</v>
      </c>
      <c r="F2521" t="s">
        <v>2938</v>
      </c>
      <c r="G2521" t="s">
        <v>58</v>
      </c>
      <c r="H2521" t="str">
        <f t="shared" si="273"/>
        <v>Aggregator</v>
      </c>
      <c r="I2521">
        <v>7490590778</v>
      </c>
      <c r="J2521">
        <v>18528960</v>
      </c>
      <c r="K2521" s="3">
        <v>45977.88958333333</v>
      </c>
      <c r="L2521">
        <f t="shared" si="274"/>
        <v>16</v>
      </c>
      <c r="M2521" t="str">
        <f t="shared" si="275"/>
        <v>Sunday</v>
      </c>
      <c r="N2521" s="1" t="str">
        <f t="shared" si="276"/>
        <v>November</v>
      </c>
      <c r="O2521" s="2">
        <v>0.88958333333333328</v>
      </c>
      <c r="P2521" s="2" t="str">
        <f t="shared" si="277"/>
        <v>Week 3</v>
      </c>
      <c r="Q2521" t="s">
        <v>59</v>
      </c>
      <c r="R2521" s="5">
        <v>783</v>
      </c>
      <c r="S2521" s="5">
        <v>0</v>
      </c>
      <c r="T2521" s="5">
        <f t="shared" si="278"/>
        <v>0</v>
      </c>
      <c r="U2521" s="5">
        <v>783</v>
      </c>
      <c r="V2521" s="5">
        <v>32</v>
      </c>
      <c r="W2521" s="5">
        <v>0</v>
      </c>
      <c r="X2521" s="5">
        <v>0</v>
      </c>
      <c r="Y2521" s="5">
        <v>815</v>
      </c>
      <c r="Z2521" s="5">
        <v>815</v>
      </c>
      <c r="AA2521" t="s">
        <v>60</v>
      </c>
      <c r="AB2521">
        <v>148.80000000000001</v>
      </c>
      <c r="AC2521">
        <v>14.75</v>
      </c>
      <c r="AD2521" t="s">
        <v>60</v>
      </c>
      <c r="AE2521" t="s">
        <v>56</v>
      </c>
      <c r="AF2521">
        <v>778</v>
      </c>
      <c r="AG2521">
        <v>778</v>
      </c>
      <c r="AO2521">
        <v>32</v>
      </c>
      <c r="AP2521">
        <v>0</v>
      </c>
      <c r="AX2521">
        <v>815</v>
      </c>
      <c r="BD2521" s="5">
        <v>815</v>
      </c>
      <c r="BE2521">
        <v>783</v>
      </c>
      <c r="BG2521">
        <f t="shared" si="279"/>
        <v>783</v>
      </c>
      <c r="BI2521">
        <v>32</v>
      </c>
    </row>
    <row r="2522" spans="1:61" x14ac:dyDescent="0.25">
      <c r="A2522" t="s">
        <v>54</v>
      </c>
      <c r="B2522">
        <v>110027</v>
      </c>
      <c r="C2522" t="s">
        <v>55</v>
      </c>
      <c r="D2522" t="s">
        <v>56</v>
      </c>
      <c r="E2522" s="1">
        <v>45977</v>
      </c>
      <c r="F2522" t="s">
        <v>2939</v>
      </c>
      <c r="G2522" t="s">
        <v>63</v>
      </c>
      <c r="H2522" t="str">
        <f t="shared" si="273"/>
        <v>Aggregator</v>
      </c>
      <c r="I2522">
        <v>222278000000000</v>
      </c>
      <c r="J2522">
        <v>29811</v>
      </c>
      <c r="K2522" s="3">
        <v>45977.893750000003</v>
      </c>
      <c r="L2522">
        <f t="shared" si="274"/>
        <v>16</v>
      </c>
      <c r="M2522" t="str">
        <f t="shared" si="275"/>
        <v>Sunday</v>
      </c>
      <c r="N2522" s="1" t="str">
        <f t="shared" si="276"/>
        <v>November</v>
      </c>
      <c r="O2522" s="2">
        <v>0.89375000000000004</v>
      </c>
      <c r="P2522" s="2" t="str">
        <f t="shared" si="277"/>
        <v>Week 3</v>
      </c>
      <c r="Q2522" t="s">
        <v>59</v>
      </c>
      <c r="R2522" s="5">
        <v>716</v>
      </c>
      <c r="S2522" s="5">
        <v>-195</v>
      </c>
      <c r="T2522" s="5">
        <f t="shared" si="278"/>
        <v>27.234636871508378</v>
      </c>
      <c r="U2522" s="5">
        <v>521</v>
      </c>
      <c r="V2522" s="5">
        <v>32</v>
      </c>
      <c r="W2522" s="5">
        <v>0</v>
      </c>
      <c r="X2522" s="5">
        <v>0</v>
      </c>
      <c r="Y2522" s="5">
        <v>553</v>
      </c>
      <c r="Z2522" s="5">
        <v>553</v>
      </c>
      <c r="AA2522" t="s">
        <v>64</v>
      </c>
      <c r="AB2522">
        <v>123.27</v>
      </c>
      <c r="AC2522">
        <v>14.57</v>
      </c>
      <c r="AD2522" t="s">
        <v>64</v>
      </c>
      <c r="AE2522" t="s">
        <v>56</v>
      </c>
      <c r="AF2522">
        <v>9638</v>
      </c>
      <c r="AG2522">
        <v>9638</v>
      </c>
      <c r="AO2522">
        <v>32</v>
      </c>
      <c r="AP2522">
        <v>0</v>
      </c>
      <c r="AW2522">
        <v>553</v>
      </c>
      <c r="BD2522" s="5">
        <v>553</v>
      </c>
      <c r="BE2522">
        <v>521</v>
      </c>
      <c r="BG2522">
        <f t="shared" si="279"/>
        <v>521</v>
      </c>
      <c r="BH2522">
        <v>32</v>
      </c>
    </row>
    <row r="2523" spans="1:61" x14ac:dyDescent="0.25">
      <c r="A2523" t="s">
        <v>54</v>
      </c>
      <c r="B2523">
        <v>110027</v>
      </c>
      <c r="C2523" t="s">
        <v>55</v>
      </c>
      <c r="D2523" t="s">
        <v>56</v>
      </c>
      <c r="E2523" s="1">
        <v>45977</v>
      </c>
      <c r="F2523" t="s">
        <v>2940</v>
      </c>
      <c r="G2523" t="s">
        <v>63</v>
      </c>
      <c r="H2523" t="str">
        <f t="shared" si="273"/>
        <v>Aggregator</v>
      </c>
      <c r="I2523">
        <v>222278000000000</v>
      </c>
      <c r="J2523">
        <v>29811</v>
      </c>
      <c r="K2523" s="3">
        <v>45977.896527777775</v>
      </c>
      <c r="L2523">
        <f t="shared" si="274"/>
        <v>16</v>
      </c>
      <c r="M2523" t="str">
        <f t="shared" si="275"/>
        <v>Sunday</v>
      </c>
      <c r="N2523" s="1" t="str">
        <f t="shared" si="276"/>
        <v>November</v>
      </c>
      <c r="O2523" s="2">
        <v>0.89652777777777781</v>
      </c>
      <c r="P2523" s="2" t="str">
        <f t="shared" si="277"/>
        <v>Week 3</v>
      </c>
      <c r="Q2523" t="s">
        <v>59</v>
      </c>
      <c r="R2523" s="5">
        <v>1165</v>
      </c>
      <c r="S2523" s="5">
        <v>-463.75</v>
      </c>
      <c r="T2523" s="5">
        <f t="shared" si="278"/>
        <v>39.806866952789697</v>
      </c>
      <c r="U2523" s="5">
        <v>701.25</v>
      </c>
      <c r="V2523" s="5">
        <v>32</v>
      </c>
      <c r="W2523" s="5">
        <v>0</v>
      </c>
      <c r="X2523" s="5">
        <v>-0.25</v>
      </c>
      <c r="Y2523" s="5">
        <v>733</v>
      </c>
      <c r="Z2523" s="5">
        <v>733</v>
      </c>
      <c r="AA2523" t="s">
        <v>64</v>
      </c>
      <c r="AB2523">
        <v>219.42</v>
      </c>
      <c r="AC2523">
        <v>20.190000000000001</v>
      </c>
      <c r="AD2523" t="s">
        <v>64</v>
      </c>
      <c r="AE2523" t="s">
        <v>56</v>
      </c>
      <c r="AF2523">
        <v>4636</v>
      </c>
      <c r="AG2523">
        <v>4636</v>
      </c>
      <c r="AO2523">
        <v>32</v>
      </c>
      <c r="AP2523">
        <v>0</v>
      </c>
      <c r="AW2523">
        <v>733</v>
      </c>
      <c r="BD2523" s="5">
        <v>733</v>
      </c>
      <c r="BE2523">
        <v>701.25</v>
      </c>
      <c r="BG2523">
        <f t="shared" si="279"/>
        <v>701.25</v>
      </c>
      <c r="BH2523">
        <v>32</v>
      </c>
    </row>
    <row r="2524" spans="1:61" x14ac:dyDescent="0.25">
      <c r="A2524" t="s">
        <v>54</v>
      </c>
      <c r="B2524">
        <v>110027</v>
      </c>
      <c r="C2524" t="s">
        <v>55</v>
      </c>
      <c r="D2524" t="s">
        <v>56</v>
      </c>
      <c r="E2524" s="1">
        <v>45977</v>
      </c>
      <c r="F2524" t="s">
        <v>2941</v>
      </c>
      <c r="G2524" t="s">
        <v>63</v>
      </c>
      <c r="H2524" t="str">
        <f t="shared" si="273"/>
        <v>Aggregator</v>
      </c>
      <c r="I2524">
        <v>222279000000000</v>
      </c>
      <c r="J2524">
        <v>29811</v>
      </c>
      <c r="K2524" s="3">
        <v>45977.897222222222</v>
      </c>
      <c r="L2524">
        <f t="shared" si="274"/>
        <v>16</v>
      </c>
      <c r="M2524" t="str">
        <f t="shared" si="275"/>
        <v>Sunday</v>
      </c>
      <c r="N2524" s="1" t="str">
        <f t="shared" si="276"/>
        <v>November</v>
      </c>
      <c r="O2524" s="2">
        <v>0.89722222222222225</v>
      </c>
      <c r="P2524" s="2" t="str">
        <f t="shared" si="277"/>
        <v>Week 3</v>
      </c>
      <c r="Q2524" t="s">
        <v>59</v>
      </c>
      <c r="R2524" s="5">
        <v>497</v>
      </c>
      <c r="S2524" s="5">
        <v>-93.75</v>
      </c>
      <c r="T2524" s="5">
        <f t="shared" si="278"/>
        <v>18.863179074446677</v>
      </c>
      <c r="U2524" s="5">
        <v>403.25</v>
      </c>
      <c r="V2524" s="5">
        <v>32</v>
      </c>
      <c r="W2524" s="5">
        <v>0</v>
      </c>
      <c r="X2524" s="5">
        <v>-0.25</v>
      </c>
      <c r="Y2524" s="5">
        <v>435</v>
      </c>
      <c r="Z2524" s="5">
        <v>435</v>
      </c>
      <c r="AA2524" t="s">
        <v>64</v>
      </c>
      <c r="AB2524">
        <v>134.63</v>
      </c>
      <c r="AC2524">
        <v>9.82</v>
      </c>
      <c r="AD2524" t="s">
        <v>64</v>
      </c>
      <c r="AE2524" t="s">
        <v>56</v>
      </c>
      <c r="AF2524">
        <v>5783</v>
      </c>
      <c r="AG2524">
        <v>5783</v>
      </c>
      <c r="AO2524">
        <v>32</v>
      </c>
      <c r="AP2524">
        <v>0</v>
      </c>
      <c r="AW2524">
        <v>435</v>
      </c>
      <c r="BD2524" s="5">
        <v>435</v>
      </c>
      <c r="BE2524">
        <v>403.25</v>
      </c>
      <c r="BG2524">
        <f t="shared" si="279"/>
        <v>403.25</v>
      </c>
      <c r="BH2524">
        <v>32</v>
      </c>
    </row>
    <row r="2525" spans="1:61" x14ac:dyDescent="0.25">
      <c r="A2525" t="s">
        <v>54</v>
      </c>
      <c r="B2525">
        <v>110027</v>
      </c>
      <c r="C2525" t="s">
        <v>55</v>
      </c>
      <c r="D2525" t="s">
        <v>56</v>
      </c>
      <c r="E2525" s="1">
        <v>45977</v>
      </c>
      <c r="F2525" t="s">
        <v>2942</v>
      </c>
      <c r="G2525" t="s">
        <v>58</v>
      </c>
      <c r="H2525" t="str">
        <f t="shared" si="273"/>
        <v>Aggregator</v>
      </c>
      <c r="I2525">
        <v>7490858275</v>
      </c>
      <c r="J2525">
        <v>18528960</v>
      </c>
      <c r="K2525" s="3">
        <v>45977.917361111111</v>
      </c>
      <c r="L2525">
        <f t="shared" si="274"/>
        <v>16</v>
      </c>
      <c r="M2525" t="str">
        <f t="shared" si="275"/>
        <v>Sunday</v>
      </c>
      <c r="N2525" s="1" t="str">
        <f t="shared" si="276"/>
        <v>November</v>
      </c>
      <c r="O2525" s="2">
        <v>0.91736111111111107</v>
      </c>
      <c r="P2525" s="2" t="str">
        <f t="shared" si="277"/>
        <v>Week 3</v>
      </c>
      <c r="Q2525" t="s">
        <v>59</v>
      </c>
      <c r="R2525" s="5">
        <v>518</v>
      </c>
      <c r="S2525" s="5">
        <v>0</v>
      </c>
      <c r="T2525" s="5">
        <f t="shared" si="278"/>
        <v>0</v>
      </c>
      <c r="U2525" s="5">
        <v>518</v>
      </c>
      <c r="V2525" s="5">
        <v>32</v>
      </c>
      <c r="W2525" s="5">
        <v>0</v>
      </c>
      <c r="X2525" s="5">
        <v>0</v>
      </c>
      <c r="Y2525" s="5">
        <v>550</v>
      </c>
      <c r="Z2525" s="5">
        <v>550</v>
      </c>
      <c r="AA2525" t="s">
        <v>60</v>
      </c>
      <c r="AB2525">
        <v>110.54</v>
      </c>
      <c r="AC2525">
        <v>6.96</v>
      </c>
      <c r="AD2525" t="s">
        <v>60</v>
      </c>
      <c r="AE2525" t="s">
        <v>56</v>
      </c>
      <c r="AF2525">
        <v>8275</v>
      </c>
      <c r="AG2525">
        <v>8275</v>
      </c>
      <c r="AO2525">
        <v>32</v>
      </c>
      <c r="AP2525">
        <v>0</v>
      </c>
      <c r="AX2525">
        <v>550</v>
      </c>
      <c r="BD2525" s="5">
        <v>550</v>
      </c>
      <c r="BE2525">
        <v>518</v>
      </c>
      <c r="BG2525">
        <f t="shared" si="279"/>
        <v>518</v>
      </c>
      <c r="BI2525">
        <v>32</v>
      </c>
    </row>
    <row r="2526" spans="1:61" x14ac:dyDescent="0.25">
      <c r="A2526" t="s">
        <v>54</v>
      </c>
      <c r="B2526">
        <v>110027</v>
      </c>
      <c r="C2526" t="s">
        <v>55</v>
      </c>
      <c r="D2526" t="s">
        <v>56</v>
      </c>
      <c r="E2526" s="1">
        <v>45977</v>
      </c>
      <c r="F2526" t="s">
        <v>2943</v>
      </c>
      <c r="G2526" t="s">
        <v>58</v>
      </c>
      <c r="H2526" t="str">
        <f t="shared" si="273"/>
        <v>Aggregator</v>
      </c>
      <c r="I2526">
        <v>7484303110</v>
      </c>
      <c r="J2526">
        <v>18528960</v>
      </c>
      <c r="K2526" s="3">
        <v>45977.926388888889</v>
      </c>
      <c r="L2526">
        <f t="shared" si="274"/>
        <v>16</v>
      </c>
      <c r="M2526" t="str">
        <f t="shared" si="275"/>
        <v>Sunday</v>
      </c>
      <c r="N2526" s="1" t="str">
        <f t="shared" si="276"/>
        <v>November</v>
      </c>
      <c r="O2526" s="2">
        <v>0.92638888888888893</v>
      </c>
      <c r="P2526" s="2" t="str">
        <f t="shared" si="277"/>
        <v>Week 3</v>
      </c>
      <c r="Q2526" t="s">
        <v>59</v>
      </c>
      <c r="R2526" s="5">
        <v>536</v>
      </c>
      <c r="S2526" s="5">
        <v>0</v>
      </c>
      <c r="T2526" s="5">
        <f t="shared" si="278"/>
        <v>0</v>
      </c>
      <c r="U2526" s="5">
        <v>536</v>
      </c>
      <c r="V2526" s="5">
        <v>32</v>
      </c>
      <c r="W2526" s="5">
        <v>0</v>
      </c>
      <c r="X2526" s="5">
        <v>0</v>
      </c>
      <c r="Y2526" s="5">
        <v>568</v>
      </c>
      <c r="Z2526" s="5">
        <v>568</v>
      </c>
      <c r="AA2526" t="s">
        <v>60</v>
      </c>
      <c r="AB2526">
        <v>97.21</v>
      </c>
      <c r="AC2526">
        <v>10.88</v>
      </c>
      <c r="AD2526" t="s">
        <v>60</v>
      </c>
      <c r="AE2526" t="s">
        <v>56</v>
      </c>
      <c r="AF2526">
        <v>3110</v>
      </c>
      <c r="AG2526">
        <v>3110</v>
      </c>
      <c r="AO2526">
        <v>32</v>
      </c>
      <c r="AP2526">
        <v>0</v>
      </c>
      <c r="AX2526">
        <v>568</v>
      </c>
      <c r="BD2526" s="5">
        <v>568</v>
      </c>
      <c r="BE2526">
        <v>536</v>
      </c>
      <c r="BG2526">
        <f t="shared" si="279"/>
        <v>536</v>
      </c>
      <c r="BI2526">
        <v>32</v>
      </c>
    </row>
    <row r="2527" spans="1:61" x14ac:dyDescent="0.25">
      <c r="A2527" t="s">
        <v>54</v>
      </c>
      <c r="B2527">
        <v>110027</v>
      </c>
      <c r="C2527" t="s">
        <v>55</v>
      </c>
      <c r="D2527" t="s">
        <v>56</v>
      </c>
      <c r="E2527" s="1">
        <v>45977</v>
      </c>
      <c r="F2527" t="s">
        <v>2944</v>
      </c>
      <c r="G2527" t="s">
        <v>58</v>
      </c>
      <c r="H2527" t="str">
        <f t="shared" si="273"/>
        <v>Aggregator</v>
      </c>
      <c r="I2527">
        <v>7481811626</v>
      </c>
      <c r="J2527">
        <v>18528960</v>
      </c>
      <c r="K2527" s="3">
        <v>45977.929166666669</v>
      </c>
      <c r="L2527">
        <f t="shared" si="274"/>
        <v>16</v>
      </c>
      <c r="M2527" t="str">
        <f t="shared" si="275"/>
        <v>Sunday</v>
      </c>
      <c r="N2527" s="1" t="str">
        <f t="shared" si="276"/>
        <v>November</v>
      </c>
      <c r="O2527" s="2">
        <v>0.9291666666666667</v>
      </c>
      <c r="P2527" s="2" t="str">
        <f t="shared" si="277"/>
        <v>Week 3</v>
      </c>
      <c r="Q2527" t="s">
        <v>59</v>
      </c>
      <c r="R2527" s="5">
        <v>398</v>
      </c>
      <c r="S2527" s="5">
        <v>-100</v>
      </c>
      <c r="T2527" s="5">
        <f t="shared" si="278"/>
        <v>25.125628140703515</v>
      </c>
      <c r="U2527" s="5">
        <v>298</v>
      </c>
      <c r="V2527" s="5">
        <v>32</v>
      </c>
      <c r="W2527" s="5">
        <v>0</v>
      </c>
      <c r="X2527" s="5">
        <v>0</v>
      </c>
      <c r="Y2527" s="5">
        <v>330</v>
      </c>
      <c r="Z2527" s="5">
        <v>330</v>
      </c>
      <c r="AA2527" t="s">
        <v>60</v>
      </c>
      <c r="AB2527">
        <v>103.1</v>
      </c>
      <c r="AC2527">
        <v>9.82</v>
      </c>
      <c r="AD2527" t="s">
        <v>60</v>
      </c>
      <c r="AE2527" t="s">
        <v>56</v>
      </c>
      <c r="AF2527">
        <v>1626</v>
      </c>
      <c r="AG2527">
        <v>1626</v>
      </c>
      <c r="AO2527">
        <v>32</v>
      </c>
      <c r="AP2527">
        <v>0</v>
      </c>
      <c r="AX2527">
        <v>330</v>
      </c>
      <c r="BD2527" s="5">
        <v>330</v>
      </c>
      <c r="BE2527">
        <v>298</v>
      </c>
      <c r="BG2527">
        <f t="shared" si="279"/>
        <v>298</v>
      </c>
      <c r="BI2527">
        <v>32</v>
      </c>
    </row>
    <row r="2528" spans="1:61" x14ac:dyDescent="0.25">
      <c r="A2528" t="s">
        <v>54</v>
      </c>
      <c r="B2528">
        <v>110027</v>
      </c>
      <c r="C2528" t="s">
        <v>55</v>
      </c>
      <c r="D2528" t="s">
        <v>56</v>
      </c>
      <c r="E2528" s="1">
        <v>45977</v>
      </c>
      <c r="F2528" t="s">
        <v>2945</v>
      </c>
      <c r="G2528" t="s">
        <v>63</v>
      </c>
      <c r="H2528" t="str">
        <f t="shared" si="273"/>
        <v>Aggregator</v>
      </c>
      <c r="I2528">
        <v>222281000000000</v>
      </c>
      <c r="J2528">
        <v>29811</v>
      </c>
      <c r="K2528" s="3">
        <v>45977.929861111108</v>
      </c>
      <c r="L2528">
        <f t="shared" si="274"/>
        <v>16</v>
      </c>
      <c r="M2528" t="str">
        <f t="shared" si="275"/>
        <v>Sunday</v>
      </c>
      <c r="N2528" s="1" t="str">
        <f t="shared" si="276"/>
        <v>November</v>
      </c>
      <c r="O2528" s="2">
        <v>0.92986111111111114</v>
      </c>
      <c r="P2528" s="2" t="str">
        <f t="shared" si="277"/>
        <v>Week 3</v>
      </c>
      <c r="Q2528" t="s">
        <v>59</v>
      </c>
      <c r="R2528" s="5">
        <v>752.66</v>
      </c>
      <c r="S2528" s="5">
        <v>-313.02999999999997</v>
      </c>
      <c r="T2528" s="5">
        <f t="shared" si="278"/>
        <v>41.589828076422286</v>
      </c>
      <c r="U2528" s="5">
        <v>439.63</v>
      </c>
      <c r="V2528" s="5">
        <v>32</v>
      </c>
      <c r="W2528" s="5">
        <v>0</v>
      </c>
      <c r="X2528" s="5">
        <v>0.37</v>
      </c>
      <c r="Y2528" s="5">
        <v>472</v>
      </c>
      <c r="Z2528" s="5">
        <v>472</v>
      </c>
      <c r="AA2528" t="s">
        <v>64</v>
      </c>
      <c r="AB2528">
        <v>126.67</v>
      </c>
      <c r="AC2528">
        <v>8.52</v>
      </c>
      <c r="AD2528" t="s">
        <v>64</v>
      </c>
      <c r="AE2528" t="s">
        <v>56</v>
      </c>
      <c r="AF2528">
        <v>477</v>
      </c>
      <c r="AG2528">
        <v>477</v>
      </c>
      <c r="AO2528">
        <v>32</v>
      </c>
      <c r="AP2528">
        <v>0</v>
      </c>
      <c r="AW2528">
        <v>472</v>
      </c>
      <c r="BD2528" s="5">
        <v>472</v>
      </c>
      <c r="BE2528">
        <v>439.63</v>
      </c>
      <c r="BG2528">
        <f t="shared" si="279"/>
        <v>439.63</v>
      </c>
      <c r="BH2528">
        <v>32</v>
      </c>
    </row>
    <row r="2529" spans="1:61" x14ac:dyDescent="0.25">
      <c r="A2529" t="s">
        <v>54</v>
      </c>
      <c r="B2529">
        <v>110027</v>
      </c>
      <c r="C2529" t="s">
        <v>55</v>
      </c>
      <c r="D2529" t="s">
        <v>56</v>
      </c>
      <c r="E2529" s="1">
        <v>45977</v>
      </c>
      <c r="F2529" t="s">
        <v>2946</v>
      </c>
      <c r="G2529" t="s">
        <v>67</v>
      </c>
      <c r="H2529" t="str">
        <f t="shared" si="273"/>
        <v>Direct Sale</v>
      </c>
      <c r="K2529" s="3">
        <v>45977.930555555555</v>
      </c>
      <c r="L2529">
        <f t="shared" si="274"/>
        <v>16</v>
      </c>
      <c r="M2529" t="str">
        <f t="shared" si="275"/>
        <v>Sunday</v>
      </c>
      <c r="N2529" s="1" t="str">
        <f t="shared" si="276"/>
        <v>November</v>
      </c>
      <c r="O2529" s="2">
        <v>0.93055555555555558</v>
      </c>
      <c r="P2529" s="2" t="str">
        <f t="shared" si="277"/>
        <v>Week 3</v>
      </c>
      <c r="Q2529" t="s">
        <v>59</v>
      </c>
      <c r="R2529" s="5">
        <v>436</v>
      </c>
      <c r="S2529" s="5">
        <v>0</v>
      </c>
      <c r="T2529" s="5">
        <f t="shared" si="278"/>
        <v>0</v>
      </c>
      <c r="U2529" s="5">
        <v>436</v>
      </c>
      <c r="V2529" s="5">
        <v>0</v>
      </c>
      <c r="W2529" s="5">
        <v>21.8</v>
      </c>
      <c r="X2529" s="5">
        <v>0.2</v>
      </c>
      <c r="Y2529" s="5">
        <v>458</v>
      </c>
      <c r="Z2529" s="5">
        <v>458</v>
      </c>
      <c r="AA2529" t="s">
        <v>68</v>
      </c>
      <c r="AB2529">
        <v>112.17</v>
      </c>
      <c r="AC2529">
        <v>8.94</v>
      </c>
      <c r="AD2529" t="s">
        <v>5778</v>
      </c>
      <c r="AE2529" t="s">
        <v>75</v>
      </c>
      <c r="AI2529" t="s">
        <v>2947</v>
      </c>
      <c r="AJ2529" t="s">
        <v>516</v>
      </c>
      <c r="AK2529">
        <v>8929758009</v>
      </c>
      <c r="AO2529">
        <v>0</v>
      </c>
      <c r="AP2529">
        <v>0</v>
      </c>
      <c r="AR2529">
        <v>458</v>
      </c>
      <c r="AZ2529">
        <v>436</v>
      </c>
      <c r="BA2529">
        <v>10.9</v>
      </c>
      <c r="BB2529">
        <v>436</v>
      </c>
      <c r="BC2529">
        <v>10.9</v>
      </c>
      <c r="BD2529" s="5">
        <v>458</v>
      </c>
      <c r="BE2529">
        <v>436</v>
      </c>
      <c r="BG2529">
        <f t="shared" si="279"/>
        <v>436</v>
      </c>
    </row>
    <row r="2530" spans="1:61" x14ac:dyDescent="0.25">
      <c r="A2530" t="s">
        <v>54</v>
      </c>
      <c r="B2530">
        <v>110027</v>
      </c>
      <c r="C2530" t="s">
        <v>55</v>
      </c>
      <c r="D2530" t="s">
        <v>56</v>
      </c>
      <c r="E2530" s="1">
        <v>45977</v>
      </c>
      <c r="F2530" t="s">
        <v>2948</v>
      </c>
      <c r="G2530" t="s">
        <v>67</v>
      </c>
      <c r="H2530" t="str">
        <f t="shared" si="273"/>
        <v>Direct Sale</v>
      </c>
      <c r="K2530" s="3">
        <v>45977.930555555555</v>
      </c>
      <c r="L2530">
        <f t="shared" si="274"/>
        <v>16</v>
      </c>
      <c r="M2530" t="str">
        <f t="shared" si="275"/>
        <v>Sunday</v>
      </c>
      <c r="N2530" s="1" t="str">
        <f t="shared" si="276"/>
        <v>November</v>
      </c>
      <c r="O2530" s="2">
        <v>0.93055555555555558</v>
      </c>
      <c r="P2530" s="2" t="str">
        <f t="shared" si="277"/>
        <v>Week 3</v>
      </c>
      <c r="Q2530" t="s">
        <v>59</v>
      </c>
      <c r="R2530" s="5">
        <v>388</v>
      </c>
      <c r="S2530" s="5">
        <v>0</v>
      </c>
      <c r="T2530" s="5">
        <f t="shared" si="278"/>
        <v>0</v>
      </c>
      <c r="U2530" s="5">
        <v>388</v>
      </c>
      <c r="V2530" s="5">
        <v>0</v>
      </c>
      <c r="W2530" s="5">
        <v>19.399999999999999</v>
      </c>
      <c r="X2530" s="5">
        <v>-0.4</v>
      </c>
      <c r="Y2530" s="5">
        <v>407</v>
      </c>
      <c r="Z2530" s="5">
        <v>407</v>
      </c>
      <c r="AA2530" t="s">
        <v>73</v>
      </c>
      <c r="AB2530">
        <v>104.36</v>
      </c>
      <c r="AC2530">
        <v>4.5199999999999996</v>
      </c>
      <c r="AD2530" t="s">
        <v>5778</v>
      </c>
      <c r="AE2530" t="s">
        <v>75</v>
      </c>
      <c r="AI2530" t="s">
        <v>89</v>
      </c>
      <c r="AJ2530" t="s">
        <v>56</v>
      </c>
      <c r="AK2530">
        <v>8929758003</v>
      </c>
      <c r="AO2530">
        <v>0</v>
      </c>
      <c r="AP2530">
        <v>0</v>
      </c>
      <c r="AQ2530">
        <v>407</v>
      </c>
      <c r="AZ2530">
        <v>388</v>
      </c>
      <c r="BA2530">
        <v>9.6999999999999993</v>
      </c>
      <c r="BB2530">
        <v>388</v>
      </c>
      <c r="BC2530">
        <v>9.6999999999999993</v>
      </c>
      <c r="BD2530" s="5">
        <v>407</v>
      </c>
      <c r="BE2530">
        <v>388</v>
      </c>
      <c r="BG2530">
        <f t="shared" si="279"/>
        <v>388</v>
      </c>
    </row>
    <row r="2531" spans="1:61" x14ac:dyDescent="0.25">
      <c r="A2531" t="s">
        <v>54</v>
      </c>
      <c r="B2531">
        <v>110027</v>
      </c>
      <c r="C2531" t="s">
        <v>55</v>
      </c>
      <c r="D2531" t="s">
        <v>56</v>
      </c>
      <c r="E2531" s="1">
        <v>45977</v>
      </c>
      <c r="F2531" t="s">
        <v>2949</v>
      </c>
      <c r="G2531" t="s">
        <v>63</v>
      </c>
      <c r="H2531" t="str">
        <f t="shared" si="273"/>
        <v>Aggregator</v>
      </c>
      <c r="I2531">
        <v>222282000000000</v>
      </c>
      <c r="J2531">
        <v>29811</v>
      </c>
      <c r="K2531" s="3">
        <v>45977.932638888888</v>
      </c>
      <c r="L2531">
        <f t="shared" si="274"/>
        <v>16</v>
      </c>
      <c r="M2531" t="str">
        <f t="shared" si="275"/>
        <v>Sunday</v>
      </c>
      <c r="N2531" s="1" t="str">
        <f t="shared" si="276"/>
        <v>November</v>
      </c>
      <c r="O2531" s="2">
        <v>0.93263888888888891</v>
      </c>
      <c r="P2531" s="2" t="str">
        <f t="shared" si="277"/>
        <v>Week 3</v>
      </c>
      <c r="Q2531" t="s">
        <v>59</v>
      </c>
      <c r="R2531" s="5">
        <v>804.56</v>
      </c>
      <c r="S2531" s="5">
        <v>-199.98</v>
      </c>
      <c r="T2531" s="5">
        <f t="shared" si="278"/>
        <v>24.855821815650792</v>
      </c>
      <c r="U2531" s="5">
        <v>604.58000000000004</v>
      </c>
      <c r="V2531" s="5">
        <v>32</v>
      </c>
      <c r="W2531" s="5">
        <v>0</v>
      </c>
      <c r="X2531" s="5">
        <v>0.42</v>
      </c>
      <c r="Y2531" s="5">
        <v>637</v>
      </c>
      <c r="Z2531" s="5">
        <v>637</v>
      </c>
      <c r="AA2531" t="s">
        <v>64</v>
      </c>
      <c r="AB2531">
        <v>173.46</v>
      </c>
      <c r="AC2531">
        <v>10.02</v>
      </c>
      <c r="AD2531" t="s">
        <v>64</v>
      </c>
      <c r="AE2531" t="s">
        <v>56</v>
      </c>
      <c r="AF2531">
        <v>4685</v>
      </c>
      <c r="AG2531">
        <v>4685</v>
      </c>
      <c r="AO2531">
        <v>32</v>
      </c>
      <c r="AP2531">
        <v>0</v>
      </c>
      <c r="AW2531">
        <v>637</v>
      </c>
      <c r="BD2531" s="5">
        <v>637</v>
      </c>
      <c r="BE2531">
        <v>604.58000000000004</v>
      </c>
      <c r="BG2531">
        <f t="shared" si="279"/>
        <v>604.58000000000004</v>
      </c>
      <c r="BH2531">
        <v>32</v>
      </c>
    </row>
    <row r="2532" spans="1:61" x14ac:dyDescent="0.25">
      <c r="A2532" t="s">
        <v>54</v>
      </c>
      <c r="B2532">
        <v>110027</v>
      </c>
      <c r="C2532" t="s">
        <v>55</v>
      </c>
      <c r="D2532" t="s">
        <v>56</v>
      </c>
      <c r="E2532" s="1">
        <v>45977</v>
      </c>
      <c r="F2532" t="s">
        <v>2950</v>
      </c>
      <c r="G2532" t="s">
        <v>63</v>
      </c>
      <c r="H2532" t="str">
        <f t="shared" si="273"/>
        <v>Aggregator</v>
      </c>
      <c r="I2532">
        <v>222282000000000</v>
      </c>
      <c r="J2532">
        <v>29811</v>
      </c>
      <c r="K2532" s="3">
        <v>45977.938888888886</v>
      </c>
      <c r="L2532">
        <f t="shared" si="274"/>
        <v>16</v>
      </c>
      <c r="M2532" t="str">
        <f t="shared" si="275"/>
        <v>Sunday</v>
      </c>
      <c r="N2532" s="1" t="str">
        <f t="shared" si="276"/>
        <v>November</v>
      </c>
      <c r="O2532" s="2">
        <v>0.93888888888888888</v>
      </c>
      <c r="P2532" s="2" t="str">
        <f t="shared" si="277"/>
        <v>Week 3</v>
      </c>
      <c r="Q2532" t="s">
        <v>59</v>
      </c>
      <c r="R2532" s="5">
        <v>248</v>
      </c>
      <c r="S2532" s="5">
        <v>0</v>
      </c>
      <c r="T2532" s="5">
        <f t="shared" si="278"/>
        <v>0</v>
      </c>
      <c r="U2532" s="5">
        <v>248</v>
      </c>
      <c r="V2532" s="5">
        <v>32</v>
      </c>
      <c r="W2532" s="5">
        <v>0</v>
      </c>
      <c r="X2532" s="5">
        <v>0</v>
      </c>
      <c r="Y2532" s="5">
        <v>280</v>
      </c>
      <c r="Z2532" s="5">
        <v>280</v>
      </c>
      <c r="AA2532" t="s">
        <v>64</v>
      </c>
      <c r="AB2532">
        <v>57.21</v>
      </c>
      <c r="AC2532">
        <v>5</v>
      </c>
      <c r="AD2532" t="s">
        <v>64</v>
      </c>
      <c r="AE2532" t="s">
        <v>56</v>
      </c>
      <c r="AF2532">
        <v>5454</v>
      </c>
      <c r="AG2532">
        <v>5454</v>
      </c>
      <c r="AO2532">
        <v>32</v>
      </c>
      <c r="AP2532">
        <v>0</v>
      </c>
      <c r="AW2532">
        <v>280</v>
      </c>
      <c r="BD2532" s="5">
        <v>280</v>
      </c>
      <c r="BE2532">
        <v>248</v>
      </c>
      <c r="BG2532">
        <f t="shared" si="279"/>
        <v>248</v>
      </c>
      <c r="BH2532">
        <v>32</v>
      </c>
    </row>
    <row r="2533" spans="1:61" x14ac:dyDescent="0.25">
      <c r="A2533" t="s">
        <v>54</v>
      </c>
      <c r="B2533">
        <v>110027</v>
      </c>
      <c r="C2533" t="s">
        <v>55</v>
      </c>
      <c r="D2533" t="s">
        <v>56</v>
      </c>
      <c r="E2533" s="1">
        <v>45977</v>
      </c>
      <c r="F2533" t="s">
        <v>2951</v>
      </c>
      <c r="G2533" t="s">
        <v>63</v>
      </c>
      <c r="H2533" t="str">
        <f t="shared" si="273"/>
        <v>Aggregator</v>
      </c>
      <c r="I2533">
        <v>222282000000000</v>
      </c>
      <c r="J2533">
        <v>29811</v>
      </c>
      <c r="K2533" s="3">
        <v>45977.942361111112</v>
      </c>
      <c r="L2533">
        <f t="shared" si="274"/>
        <v>16</v>
      </c>
      <c r="M2533" t="str">
        <f t="shared" si="275"/>
        <v>Sunday</v>
      </c>
      <c r="N2533" s="1" t="str">
        <f t="shared" si="276"/>
        <v>November</v>
      </c>
      <c r="O2533" s="2">
        <v>0.94236111111111109</v>
      </c>
      <c r="P2533" s="2" t="str">
        <f t="shared" si="277"/>
        <v>Week 3</v>
      </c>
      <c r="Q2533" t="s">
        <v>59</v>
      </c>
      <c r="R2533" s="5">
        <v>766</v>
      </c>
      <c r="S2533" s="5">
        <v>-141.97999999999999</v>
      </c>
      <c r="T2533" s="5">
        <f t="shared" si="278"/>
        <v>18.535248041775457</v>
      </c>
      <c r="U2533" s="5">
        <v>624.02</v>
      </c>
      <c r="V2533" s="5">
        <v>32</v>
      </c>
      <c r="W2533" s="5">
        <v>0</v>
      </c>
      <c r="X2533" s="5">
        <v>-0.02</v>
      </c>
      <c r="Y2533" s="5">
        <v>656</v>
      </c>
      <c r="Z2533" s="5">
        <v>656</v>
      </c>
      <c r="AA2533" t="s">
        <v>64</v>
      </c>
      <c r="AB2533">
        <v>150.13999999999999</v>
      </c>
      <c r="AC2533">
        <v>13.46</v>
      </c>
      <c r="AD2533" t="s">
        <v>64</v>
      </c>
      <c r="AE2533" t="s">
        <v>56</v>
      </c>
      <c r="AF2533">
        <v>2421</v>
      </c>
      <c r="AG2533">
        <v>2421</v>
      </c>
      <c r="AO2533">
        <v>32</v>
      </c>
      <c r="AP2533">
        <v>0</v>
      </c>
      <c r="AW2533">
        <v>656</v>
      </c>
      <c r="BD2533" s="5">
        <v>656</v>
      </c>
      <c r="BE2533">
        <v>624.02</v>
      </c>
      <c r="BG2533">
        <f t="shared" si="279"/>
        <v>624.02</v>
      </c>
      <c r="BH2533">
        <v>32</v>
      </c>
    </row>
    <row r="2534" spans="1:61" x14ac:dyDescent="0.25">
      <c r="A2534" t="s">
        <v>54</v>
      </c>
      <c r="B2534">
        <v>110027</v>
      </c>
      <c r="C2534" t="s">
        <v>55</v>
      </c>
      <c r="D2534" t="s">
        <v>56</v>
      </c>
      <c r="E2534" s="1">
        <v>45977</v>
      </c>
      <c r="F2534" t="s">
        <v>2952</v>
      </c>
      <c r="G2534" t="s">
        <v>63</v>
      </c>
      <c r="H2534" t="str">
        <f t="shared" si="273"/>
        <v>Aggregator</v>
      </c>
      <c r="I2534">
        <v>222283000000000</v>
      </c>
      <c r="J2534">
        <v>29811</v>
      </c>
      <c r="K2534" s="3">
        <v>45977.943749999999</v>
      </c>
      <c r="L2534">
        <f t="shared" si="274"/>
        <v>16</v>
      </c>
      <c r="M2534" t="str">
        <f t="shared" si="275"/>
        <v>Sunday</v>
      </c>
      <c r="N2534" s="1" t="str">
        <f t="shared" si="276"/>
        <v>November</v>
      </c>
      <c r="O2534" s="2">
        <v>0.94374999999999998</v>
      </c>
      <c r="P2534" s="2" t="str">
        <f t="shared" si="277"/>
        <v>Week 3</v>
      </c>
      <c r="Q2534" t="s">
        <v>59</v>
      </c>
      <c r="R2534" s="5">
        <v>438</v>
      </c>
      <c r="S2534" s="5">
        <v>-93.75</v>
      </c>
      <c r="T2534" s="5">
        <f t="shared" si="278"/>
        <v>21.404109589041095</v>
      </c>
      <c r="U2534" s="5">
        <v>344.25</v>
      </c>
      <c r="V2534" s="5">
        <v>32</v>
      </c>
      <c r="W2534" s="5">
        <v>0</v>
      </c>
      <c r="X2534" s="5">
        <v>-0.25</v>
      </c>
      <c r="Y2534" s="5">
        <v>376</v>
      </c>
      <c r="Z2534" s="5">
        <v>376</v>
      </c>
      <c r="AA2534" t="s">
        <v>64</v>
      </c>
      <c r="AB2534">
        <v>86.84</v>
      </c>
      <c r="AC2534">
        <v>8.69</v>
      </c>
      <c r="AD2534" t="s">
        <v>64</v>
      </c>
      <c r="AE2534" t="s">
        <v>56</v>
      </c>
      <c r="AF2534">
        <v>6321</v>
      </c>
      <c r="AG2534">
        <v>6321</v>
      </c>
      <c r="AO2534">
        <v>32</v>
      </c>
      <c r="AP2534">
        <v>0</v>
      </c>
      <c r="AW2534">
        <v>376</v>
      </c>
      <c r="BD2534" s="5">
        <v>376</v>
      </c>
      <c r="BE2534">
        <v>344.25</v>
      </c>
      <c r="BG2534">
        <f t="shared" si="279"/>
        <v>344.25</v>
      </c>
      <c r="BH2534">
        <v>32</v>
      </c>
    </row>
    <row r="2535" spans="1:61" x14ac:dyDescent="0.25">
      <c r="A2535" t="s">
        <v>54</v>
      </c>
      <c r="B2535">
        <v>110027</v>
      </c>
      <c r="C2535" t="s">
        <v>55</v>
      </c>
      <c r="D2535" t="s">
        <v>56</v>
      </c>
      <c r="E2535" s="1">
        <v>45977</v>
      </c>
      <c r="F2535" t="s">
        <v>2953</v>
      </c>
      <c r="G2535" t="s">
        <v>63</v>
      </c>
      <c r="H2535" t="str">
        <f t="shared" si="273"/>
        <v>Aggregator</v>
      </c>
      <c r="I2535">
        <v>222283000000000</v>
      </c>
      <c r="J2535">
        <v>29811</v>
      </c>
      <c r="K2535" s="3">
        <v>45977.949305555558</v>
      </c>
      <c r="L2535">
        <f t="shared" si="274"/>
        <v>16</v>
      </c>
      <c r="M2535" t="str">
        <f t="shared" si="275"/>
        <v>Sunday</v>
      </c>
      <c r="N2535" s="1" t="str">
        <f t="shared" si="276"/>
        <v>November</v>
      </c>
      <c r="O2535" s="2">
        <v>0.94930555555555551</v>
      </c>
      <c r="P2535" s="2" t="str">
        <f t="shared" si="277"/>
        <v>Week 3</v>
      </c>
      <c r="Q2535" t="s">
        <v>59</v>
      </c>
      <c r="R2535" s="5">
        <v>229</v>
      </c>
      <c r="S2535" s="5">
        <v>0</v>
      </c>
      <c r="T2535" s="5">
        <f t="shared" si="278"/>
        <v>0</v>
      </c>
      <c r="U2535" s="5">
        <v>229</v>
      </c>
      <c r="V2535" s="5">
        <v>32</v>
      </c>
      <c r="W2535" s="5">
        <v>0</v>
      </c>
      <c r="X2535" s="5">
        <v>0</v>
      </c>
      <c r="Y2535" s="5">
        <v>261</v>
      </c>
      <c r="Z2535" s="5">
        <v>261</v>
      </c>
      <c r="AA2535" t="s">
        <v>64</v>
      </c>
      <c r="AB2535">
        <v>47.19</v>
      </c>
      <c r="AC2535">
        <v>5</v>
      </c>
      <c r="AD2535" t="s">
        <v>64</v>
      </c>
      <c r="AE2535" t="s">
        <v>56</v>
      </c>
      <c r="AF2535">
        <v>9873</v>
      </c>
      <c r="AG2535">
        <v>9873</v>
      </c>
      <c r="AO2535">
        <v>32</v>
      </c>
      <c r="AP2535">
        <v>0</v>
      </c>
      <c r="AW2535">
        <v>261</v>
      </c>
      <c r="BD2535" s="5">
        <v>261</v>
      </c>
      <c r="BE2535">
        <v>229</v>
      </c>
      <c r="BG2535">
        <f t="shared" si="279"/>
        <v>229</v>
      </c>
      <c r="BH2535">
        <v>32</v>
      </c>
    </row>
    <row r="2536" spans="1:61" x14ac:dyDescent="0.25">
      <c r="A2536" t="s">
        <v>54</v>
      </c>
      <c r="B2536">
        <v>110027</v>
      </c>
      <c r="C2536" t="s">
        <v>55</v>
      </c>
      <c r="D2536" t="s">
        <v>56</v>
      </c>
      <c r="E2536" s="1">
        <v>45977</v>
      </c>
      <c r="F2536" t="s">
        <v>2954</v>
      </c>
      <c r="G2536" t="s">
        <v>63</v>
      </c>
      <c r="H2536" t="str">
        <f t="shared" si="273"/>
        <v>Aggregator</v>
      </c>
      <c r="I2536">
        <v>222283000000000</v>
      </c>
      <c r="J2536">
        <v>29811</v>
      </c>
      <c r="K2536" s="3">
        <v>45977.950694444444</v>
      </c>
      <c r="L2536">
        <f t="shared" si="274"/>
        <v>16</v>
      </c>
      <c r="M2536" t="str">
        <f t="shared" si="275"/>
        <v>Sunday</v>
      </c>
      <c r="N2536" s="1" t="str">
        <f t="shared" si="276"/>
        <v>November</v>
      </c>
      <c r="O2536" s="2">
        <v>0.9506944444444444</v>
      </c>
      <c r="P2536" s="2" t="str">
        <f t="shared" si="277"/>
        <v>Week 3</v>
      </c>
      <c r="Q2536" t="s">
        <v>59</v>
      </c>
      <c r="R2536" s="5">
        <v>447</v>
      </c>
      <c r="S2536" s="5">
        <v>-93.74</v>
      </c>
      <c r="T2536" s="5">
        <f t="shared" si="278"/>
        <v>20.970917225950782</v>
      </c>
      <c r="U2536" s="5">
        <v>353.26</v>
      </c>
      <c r="V2536" s="5">
        <v>32</v>
      </c>
      <c r="W2536" s="5">
        <v>0</v>
      </c>
      <c r="X2536" s="5">
        <v>-0.26</v>
      </c>
      <c r="Y2536" s="5">
        <v>385</v>
      </c>
      <c r="Z2536" s="5">
        <v>385</v>
      </c>
      <c r="AA2536" t="s">
        <v>64</v>
      </c>
      <c r="AB2536">
        <v>101.08</v>
      </c>
      <c r="AC2536">
        <v>8.92</v>
      </c>
      <c r="AD2536" t="s">
        <v>64</v>
      </c>
      <c r="AE2536" t="s">
        <v>56</v>
      </c>
      <c r="AF2536">
        <v>3992</v>
      </c>
      <c r="AG2536">
        <v>3992</v>
      </c>
      <c r="AO2536">
        <v>32</v>
      </c>
      <c r="AP2536">
        <v>0</v>
      </c>
      <c r="AW2536">
        <v>385</v>
      </c>
      <c r="BD2536" s="5">
        <v>385</v>
      </c>
      <c r="BE2536">
        <v>353.26</v>
      </c>
      <c r="BG2536">
        <f t="shared" si="279"/>
        <v>353.26</v>
      </c>
      <c r="BH2536">
        <v>32</v>
      </c>
    </row>
    <row r="2537" spans="1:61" x14ac:dyDescent="0.25">
      <c r="A2537" t="s">
        <v>54</v>
      </c>
      <c r="B2537">
        <v>110027</v>
      </c>
      <c r="C2537" t="s">
        <v>55</v>
      </c>
      <c r="D2537" t="s">
        <v>56</v>
      </c>
      <c r="E2537" s="1">
        <v>45977</v>
      </c>
      <c r="F2537" t="s">
        <v>2955</v>
      </c>
      <c r="G2537" t="s">
        <v>63</v>
      </c>
      <c r="H2537" t="str">
        <f t="shared" si="273"/>
        <v>Aggregator</v>
      </c>
      <c r="I2537">
        <v>222283000000000</v>
      </c>
      <c r="J2537">
        <v>29811</v>
      </c>
      <c r="K2537" s="3">
        <v>45977.950694444444</v>
      </c>
      <c r="L2537">
        <f t="shared" si="274"/>
        <v>16</v>
      </c>
      <c r="M2537" t="str">
        <f t="shared" si="275"/>
        <v>Sunday</v>
      </c>
      <c r="N2537" s="1" t="str">
        <f t="shared" si="276"/>
        <v>November</v>
      </c>
      <c r="O2537" s="2">
        <v>0.9506944444444444</v>
      </c>
      <c r="P2537" s="2" t="str">
        <f t="shared" si="277"/>
        <v>Week 3</v>
      </c>
      <c r="Q2537" t="s">
        <v>59</v>
      </c>
      <c r="R2537" s="5">
        <v>298</v>
      </c>
      <c r="S2537" s="5">
        <v>-110</v>
      </c>
      <c r="T2537" s="5">
        <f t="shared" si="278"/>
        <v>36.912751677852349</v>
      </c>
      <c r="U2537" s="5">
        <v>188</v>
      </c>
      <c r="V2537" s="5">
        <v>32</v>
      </c>
      <c r="W2537" s="5">
        <v>0</v>
      </c>
      <c r="X2537" s="5">
        <v>0</v>
      </c>
      <c r="Y2537" s="5">
        <v>220</v>
      </c>
      <c r="Z2537" s="5">
        <v>220</v>
      </c>
      <c r="AA2537" t="s">
        <v>64</v>
      </c>
      <c r="AB2537">
        <v>52.96</v>
      </c>
      <c r="AC2537">
        <v>6.73</v>
      </c>
      <c r="AD2537" t="s">
        <v>64</v>
      </c>
      <c r="AE2537" t="s">
        <v>56</v>
      </c>
      <c r="AF2537">
        <v>8722</v>
      </c>
      <c r="AG2537">
        <v>8722</v>
      </c>
      <c r="AO2537">
        <v>32</v>
      </c>
      <c r="AP2537">
        <v>0</v>
      </c>
      <c r="AW2537">
        <v>220</v>
      </c>
      <c r="BD2537" s="5">
        <v>220</v>
      </c>
      <c r="BE2537">
        <v>188</v>
      </c>
      <c r="BG2537">
        <f t="shared" si="279"/>
        <v>188</v>
      </c>
      <c r="BH2537">
        <v>32</v>
      </c>
    </row>
    <row r="2538" spans="1:61" x14ac:dyDescent="0.25">
      <c r="A2538" t="s">
        <v>54</v>
      </c>
      <c r="B2538">
        <v>110027</v>
      </c>
      <c r="C2538" t="s">
        <v>55</v>
      </c>
      <c r="D2538" t="s">
        <v>56</v>
      </c>
      <c r="E2538" s="1">
        <v>45977</v>
      </c>
      <c r="F2538" t="s">
        <v>2956</v>
      </c>
      <c r="G2538" t="s">
        <v>63</v>
      </c>
      <c r="H2538" t="str">
        <f t="shared" si="273"/>
        <v>Aggregator</v>
      </c>
      <c r="I2538">
        <v>222285000000000</v>
      </c>
      <c r="J2538">
        <v>29811</v>
      </c>
      <c r="K2538" s="3">
        <v>45977.967361111114</v>
      </c>
      <c r="L2538">
        <f t="shared" si="274"/>
        <v>16</v>
      </c>
      <c r="M2538" t="str">
        <f t="shared" si="275"/>
        <v>Sunday</v>
      </c>
      <c r="N2538" s="1" t="str">
        <f t="shared" si="276"/>
        <v>November</v>
      </c>
      <c r="O2538" s="2">
        <v>0.96736111111111112</v>
      </c>
      <c r="P2538" s="2" t="str">
        <f t="shared" si="277"/>
        <v>Week 3</v>
      </c>
      <c r="Q2538" t="s">
        <v>59</v>
      </c>
      <c r="R2538" s="5">
        <v>897</v>
      </c>
      <c r="S2538" s="5">
        <v>-424.63</v>
      </c>
      <c r="T2538" s="5">
        <f t="shared" si="278"/>
        <v>47.338907469342253</v>
      </c>
      <c r="U2538" s="5">
        <v>472.37</v>
      </c>
      <c r="V2538" s="5">
        <v>32</v>
      </c>
      <c r="W2538" s="5">
        <v>0</v>
      </c>
      <c r="X2538" s="5">
        <v>-0.37</v>
      </c>
      <c r="Y2538" s="5">
        <v>504</v>
      </c>
      <c r="Z2538" s="5">
        <v>504</v>
      </c>
      <c r="AA2538" t="s">
        <v>64</v>
      </c>
      <c r="AB2538">
        <v>135.5</v>
      </c>
      <c r="AC2538">
        <v>3.92</v>
      </c>
      <c r="AD2538" t="s">
        <v>64</v>
      </c>
      <c r="AE2538" t="s">
        <v>56</v>
      </c>
      <c r="AF2538">
        <v>656</v>
      </c>
      <c r="AG2538">
        <v>656</v>
      </c>
      <c r="AO2538">
        <v>32</v>
      </c>
      <c r="AP2538">
        <v>0</v>
      </c>
      <c r="AW2538">
        <v>504</v>
      </c>
      <c r="BD2538" s="5">
        <v>504</v>
      </c>
      <c r="BE2538">
        <v>472.37</v>
      </c>
      <c r="BG2538">
        <f t="shared" si="279"/>
        <v>472.37</v>
      </c>
      <c r="BH2538">
        <v>32</v>
      </c>
    </row>
    <row r="2539" spans="1:61" x14ac:dyDescent="0.25">
      <c r="A2539" t="s">
        <v>54</v>
      </c>
      <c r="B2539">
        <v>110027</v>
      </c>
      <c r="C2539" t="s">
        <v>55</v>
      </c>
      <c r="D2539" t="s">
        <v>56</v>
      </c>
      <c r="E2539" s="1">
        <v>45977</v>
      </c>
      <c r="F2539" t="s">
        <v>2957</v>
      </c>
      <c r="G2539" t="s">
        <v>63</v>
      </c>
      <c r="H2539" t="str">
        <f t="shared" si="273"/>
        <v>Aggregator</v>
      </c>
      <c r="I2539">
        <v>222285000000000</v>
      </c>
      <c r="J2539">
        <v>29811</v>
      </c>
      <c r="K2539" s="3">
        <v>45977.972916666666</v>
      </c>
      <c r="L2539">
        <f t="shared" si="274"/>
        <v>16</v>
      </c>
      <c r="M2539" t="str">
        <f t="shared" si="275"/>
        <v>Sunday</v>
      </c>
      <c r="N2539" s="1" t="str">
        <f t="shared" si="276"/>
        <v>November</v>
      </c>
      <c r="O2539" s="2">
        <v>0.97291666666666665</v>
      </c>
      <c r="P2539" s="2" t="str">
        <f t="shared" si="277"/>
        <v>Week 3</v>
      </c>
      <c r="Q2539" t="s">
        <v>59</v>
      </c>
      <c r="R2539" s="5">
        <v>708.28</v>
      </c>
      <c r="S2539" s="5">
        <v>-142</v>
      </c>
      <c r="T2539" s="5">
        <f t="shared" si="278"/>
        <v>20.048568362794374</v>
      </c>
      <c r="U2539" s="5">
        <v>566.28</v>
      </c>
      <c r="V2539" s="5">
        <v>32</v>
      </c>
      <c r="W2539" s="5">
        <v>0</v>
      </c>
      <c r="X2539" s="5">
        <v>-0.28000000000000003</v>
      </c>
      <c r="Y2539" s="5">
        <v>598</v>
      </c>
      <c r="Z2539" s="5">
        <v>598</v>
      </c>
      <c r="AA2539" t="s">
        <v>64</v>
      </c>
      <c r="AB2539">
        <v>147.94999999999999</v>
      </c>
      <c r="AC2539">
        <v>13.6</v>
      </c>
      <c r="AD2539" t="s">
        <v>64</v>
      </c>
      <c r="AE2539" t="s">
        <v>56</v>
      </c>
      <c r="AF2539">
        <v>1942</v>
      </c>
      <c r="AG2539">
        <v>1942</v>
      </c>
      <c r="AO2539">
        <v>32</v>
      </c>
      <c r="AP2539">
        <v>0</v>
      </c>
      <c r="AW2539">
        <v>598</v>
      </c>
      <c r="BD2539" s="5">
        <v>598</v>
      </c>
      <c r="BE2539">
        <v>566.28</v>
      </c>
      <c r="BG2539">
        <f t="shared" si="279"/>
        <v>566.28</v>
      </c>
      <c r="BH2539">
        <v>32</v>
      </c>
    </row>
    <row r="2540" spans="1:61" x14ac:dyDescent="0.25">
      <c r="A2540" t="s">
        <v>54</v>
      </c>
      <c r="B2540">
        <v>110027</v>
      </c>
      <c r="C2540" t="s">
        <v>55</v>
      </c>
      <c r="D2540" t="s">
        <v>56</v>
      </c>
      <c r="E2540" s="1">
        <v>45977</v>
      </c>
      <c r="F2540" t="s">
        <v>2958</v>
      </c>
      <c r="G2540" t="s">
        <v>67</v>
      </c>
      <c r="H2540" t="str">
        <f t="shared" si="273"/>
        <v>Direct Sale</v>
      </c>
      <c r="K2540" s="3">
        <v>45977.973611111112</v>
      </c>
      <c r="L2540">
        <f t="shared" si="274"/>
        <v>16</v>
      </c>
      <c r="M2540" t="str">
        <f t="shared" si="275"/>
        <v>Sunday</v>
      </c>
      <c r="N2540" s="1" t="str">
        <f t="shared" si="276"/>
        <v>November</v>
      </c>
      <c r="O2540" s="2">
        <v>0.97361111111111109</v>
      </c>
      <c r="P2540" s="2" t="str">
        <f t="shared" si="277"/>
        <v>Week 3</v>
      </c>
      <c r="Q2540" t="s">
        <v>59</v>
      </c>
      <c r="R2540" s="5">
        <v>487</v>
      </c>
      <c r="S2540" s="5">
        <v>0</v>
      </c>
      <c r="T2540" s="5">
        <f t="shared" si="278"/>
        <v>0</v>
      </c>
      <c r="U2540" s="5">
        <v>487</v>
      </c>
      <c r="V2540" s="5">
        <v>0</v>
      </c>
      <c r="W2540" s="5">
        <v>24.36</v>
      </c>
      <c r="X2540" s="5">
        <v>-0.36</v>
      </c>
      <c r="Y2540" s="5">
        <v>511</v>
      </c>
      <c r="Z2540" s="5">
        <v>511</v>
      </c>
      <c r="AA2540" t="s">
        <v>73</v>
      </c>
      <c r="AB2540">
        <v>126.94</v>
      </c>
      <c r="AC2540">
        <v>11.28</v>
      </c>
      <c r="AD2540" t="s">
        <v>5778</v>
      </c>
      <c r="AE2540" t="s">
        <v>75</v>
      </c>
      <c r="AI2540" t="s">
        <v>89</v>
      </c>
      <c r="AJ2540" t="s">
        <v>56</v>
      </c>
      <c r="AK2540">
        <v>8929758003</v>
      </c>
      <c r="AO2540">
        <v>0</v>
      </c>
      <c r="AP2540">
        <v>0</v>
      </c>
      <c r="AQ2540">
        <v>511</v>
      </c>
      <c r="AZ2540">
        <v>487</v>
      </c>
      <c r="BA2540">
        <v>12.18</v>
      </c>
      <c r="BB2540">
        <v>487</v>
      </c>
      <c r="BC2540">
        <v>12.18</v>
      </c>
      <c r="BD2540" s="5">
        <v>511</v>
      </c>
      <c r="BE2540">
        <v>487</v>
      </c>
      <c r="BG2540">
        <f t="shared" si="279"/>
        <v>487</v>
      </c>
    </row>
    <row r="2541" spans="1:61" x14ac:dyDescent="0.25">
      <c r="A2541" t="s">
        <v>54</v>
      </c>
      <c r="B2541">
        <v>110027</v>
      </c>
      <c r="C2541" t="s">
        <v>55</v>
      </c>
      <c r="D2541" t="s">
        <v>56</v>
      </c>
      <c r="E2541" s="1">
        <v>45977</v>
      </c>
      <c r="F2541" t="s">
        <v>2959</v>
      </c>
      <c r="G2541" t="s">
        <v>58</v>
      </c>
      <c r="H2541" t="str">
        <f t="shared" si="273"/>
        <v>Aggregator</v>
      </c>
      <c r="I2541">
        <v>7489876788</v>
      </c>
      <c r="J2541">
        <v>18528960</v>
      </c>
      <c r="K2541" s="3">
        <v>45977.975694444445</v>
      </c>
      <c r="L2541">
        <f t="shared" si="274"/>
        <v>16</v>
      </c>
      <c r="M2541" t="str">
        <f t="shared" si="275"/>
        <v>Sunday</v>
      </c>
      <c r="N2541" s="1" t="str">
        <f t="shared" si="276"/>
        <v>November</v>
      </c>
      <c r="O2541" s="2">
        <v>0.97569444444444442</v>
      </c>
      <c r="P2541" s="2" t="str">
        <f t="shared" si="277"/>
        <v>Week 3</v>
      </c>
      <c r="Q2541" t="s">
        <v>59</v>
      </c>
      <c r="R2541" s="5">
        <v>488</v>
      </c>
      <c r="S2541" s="5">
        <v>-75</v>
      </c>
      <c r="T2541" s="5">
        <f t="shared" si="278"/>
        <v>15.368852459016393</v>
      </c>
      <c r="U2541" s="5">
        <v>413</v>
      </c>
      <c r="V2541" s="5">
        <v>32</v>
      </c>
      <c r="W2541" s="5">
        <v>0</v>
      </c>
      <c r="X2541" s="5">
        <v>0</v>
      </c>
      <c r="Y2541" s="5">
        <v>445</v>
      </c>
      <c r="Z2541" s="5">
        <v>445</v>
      </c>
      <c r="AA2541" t="s">
        <v>60</v>
      </c>
      <c r="AB2541">
        <v>96.45</v>
      </c>
      <c r="AC2541">
        <v>10.31</v>
      </c>
      <c r="AD2541" t="s">
        <v>60</v>
      </c>
      <c r="AE2541" t="s">
        <v>56</v>
      </c>
      <c r="AF2541">
        <v>6788</v>
      </c>
      <c r="AG2541">
        <v>6788</v>
      </c>
      <c r="AO2541">
        <v>32</v>
      </c>
      <c r="AP2541">
        <v>0</v>
      </c>
      <c r="AX2541">
        <v>445</v>
      </c>
      <c r="BD2541" s="5">
        <v>445</v>
      </c>
      <c r="BE2541">
        <v>413</v>
      </c>
      <c r="BG2541">
        <f t="shared" si="279"/>
        <v>413</v>
      </c>
      <c r="BI2541">
        <v>32</v>
      </c>
    </row>
    <row r="2542" spans="1:61" x14ac:dyDescent="0.25">
      <c r="A2542" t="s">
        <v>54</v>
      </c>
      <c r="B2542">
        <v>110027</v>
      </c>
      <c r="C2542" t="s">
        <v>55</v>
      </c>
      <c r="D2542" t="s">
        <v>56</v>
      </c>
      <c r="E2542" s="1">
        <v>45977</v>
      </c>
      <c r="F2542" t="s">
        <v>2960</v>
      </c>
      <c r="G2542" t="s">
        <v>67</v>
      </c>
      <c r="H2542" t="str">
        <f t="shared" si="273"/>
        <v>Direct Sale</v>
      </c>
      <c r="K2542" s="3">
        <v>45977.977083333331</v>
      </c>
      <c r="L2542">
        <f t="shared" si="274"/>
        <v>16</v>
      </c>
      <c r="M2542" t="str">
        <f t="shared" si="275"/>
        <v>Sunday</v>
      </c>
      <c r="N2542" s="1" t="str">
        <f t="shared" si="276"/>
        <v>November</v>
      </c>
      <c r="O2542" s="2">
        <v>0.9770833333333333</v>
      </c>
      <c r="P2542" s="2" t="str">
        <f t="shared" si="277"/>
        <v>Week 3</v>
      </c>
      <c r="Q2542" t="s">
        <v>59</v>
      </c>
      <c r="R2542" s="5">
        <v>558</v>
      </c>
      <c r="S2542" s="5">
        <v>0</v>
      </c>
      <c r="T2542" s="5">
        <f t="shared" si="278"/>
        <v>0</v>
      </c>
      <c r="U2542" s="5">
        <v>558</v>
      </c>
      <c r="V2542" s="5">
        <v>0</v>
      </c>
      <c r="W2542" s="5">
        <v>27.9</v>
      </c>
      <c r="X2542" s="5">
        <v>0.1</v>
      </c>
      <c r="Y2542" s="5">
        <v>586</v>
      </c>
      <c r="Z2542" s="5">
        <v>586</v>
      </c>
      <c r="AA2542" t="s">
        <v>68</v>
      </c>
      <c r="AB2542">
        <v>126.85</v>
      </c>
      <c r="AC2542">
        <v>11</v>
      </c>
      <c r="AD2542" t="s">
        <v>5778</v>
      </c>
      <c r="AE2542" t="s">
        <v>75</v>
      </c>
      <c r="AI2542" t="s">
        <v>89</v>
      </c>
      <c r="AJ2542" t="s">
        <v>56</v>
      </c>
      <c r="AK2542">
        <v>8929758003</v>
      </c>
      <c r="AO2542">
        <v>0</v>
      </c>
      <c r="AP2542">
        <v>0</v>
      </c>
      <c r="AR2542">
        <v>586</v>
      </c>
      <c r="AZ2542">
        <v>558</v>
      </c>
      <c r="BA2542">
        <v>13.95</v>
      </c>
      <c r="BB2542">
        <v>558</v>
      </c>
      <c r="BC2542">
        <v>13.95</v>
      </c>
      <c r="BD2542" s="5">
        <v>586</v>
      </c>
      <c r="BE2542">
        <v>558</v>
      </c>
      <c r="BG2542">
        <f t="shared" si="279"/>
        <v>558</v>
      </c>
    </row>
    <row r="2543" spans="1:61" x14ac:dyDescent="0.25">
      <c r="A2543" t="s">
        <v>54</v>
      </c>
      <c r="B2543">
        <v>110027</v>
      </c>
      <c r="C2543" t="s">
        <v>55</v>
      </c>
      <c r="D2543" t="s">
        <v>56</v>
      </c>
      <c r="E2543" s="1">
        <v>45977</v>
      </c>
      <c r="F2543" t="s">
        <v>2961</v>
      </c>
      <c r="G2543" t="s">
        <v>67</v>
      </c>
      <c r="H2543" t="str">
        <f t="shared" si="273"/>
        <v>Direct Sale</v>
      </c>
      <c r="K2543" s="3">
        <v>45977.977777777778</v>
      </c>
      <c r="L2543">
        <f t="shared" si="274"/>
        <v>16</v>
      </c>
      <c r="M2543" t="str">
        <f t="shared" si="275"/>
        <v>Sunday</v>
      </c>
      <c r="N2543" s="1" t="str">
        <f t="shared" si="276"/>
        <v>November</v>
      </c>
      <c r="O2543" s="2">
        <v>0.97777777777777775</v>
      </c>
      <c r="P2543" s="2" t="str">
        <f t="shared" si="277"/>
        <v>Week 3</v>
      </c>
      <c r="Q2543" t="s">
        <v>59</v>
      </c>
      <c r="R2543" s="5">
        <v>438</v>
      </c>
      <c r="S2543" s="5">
        <v>0</v>
      </c>
      <c r="T2543" s="5">
        <f t="shared" si="278"/>
        <v>0</v>
      </c>
      <c r="U2543" s="5">
        <v>438</v>
      </c>
      <c r="V2543" s="5">
        <v>0</v>
      </c>
      <c r="W2543" s="5">
        <v>21.9</v>
      </c>
      <c r="X2543" s="5">
        <v>0.1</v>
      </c>
      <c r="Y2543" s="5">
        <v>460</v>
      </c>
      <c r="Z2543" s="5">
        <v>460</v>
      </c>
      <c r="AA2543" t="s">
        <v>68</v>
      </c>
      <c r="AB2543">
        <v>120.28</v>
      </c>
      <c r="AC2543">
        <v>5.46</v>
      </c>
      <c r="AD2543" t="s">
        <v>5778</v>
      </c>
      <c r="AE2543" t="s">
        <v>75</v>
      </c>
      <c r="AI2543" t="s">
        <v>89</v>
      </c>
      <c r="AJ2543" t="s">
        <v>56</v>
      </c>
      <c r="AK2543">
        <v>8929758003</v>
      </c>
      <c r="AO2543">
        <v>0</v>
      </c>
      <c r="AP2543">
        <v>0</v>
      </c>
      <c r="AR2543">
        <v>460</v>
      </c>
      <c r="AZ2543">
        <v>438</v>
      </c>
      <c r="BA2543">
        <v>10.95</v>
      </c>
      <c r="BB2543">
        <v>438</v>
      </c>
      <c r="BC2543">
        <v>10.95</v>
      </c>
      <c r="BD2543" s="5">
        <v>460</v>
      </c>
      <c r="BE2543">
        <v>438</v>
      </c>
      <c r="BG2543">
        <f t="shared" si="279"/>
        <v>438</v>
      </c>
    </row>
    <row r="2544" spans="1:61" x14ac:dyDescent="0.25">
      <c r="A2544" t="s">
        <v>54</v>
      </c>
      <c r="B2544">
        <v>110027</v>
      </c>
      <c r="C2544" t="s">
        <v>55</v>
      </c>
      <c r="D2544" t="s">
        <v>56</v>
      </c>
      <c r="E2544" s="1">
        <v>45977</v>
      </c>
      <c r="F2544" t="s">
        <v>2962</v>
      </c>
      <c r="G2544" t="s">
        <v>63</v>
      </c>
      <c r="H2544" t="str">
        <f t="shared" si="273"/>
        <v>Aggregator</v>
      </c>
      <c r="I2544">
        <v>222286000000000</v>
      </c>
      <c r="J2544">
        <v>29811</v>
      </c>
      <c r="K2544" s="3">
        <v>45977.980555555558</v>
      </c>
      <c r="L2544">
        <f t="shared" si="274"/>
        <v>16</v>
      </c>
      <c r="M2544" t="str">
        <f t="shared" si="275"/>
        <v>Sunday</v>
      </c>
      <c r="N2544" s="1" t="str">
        <f t="shared" si="276"/>
        <v>November</v>
      </c>
      <c r="O2544" s="2">
        <v>0.98055555555555551</v>
      </c>
      <c r="P2544" s="2" t="str">
        <f t="shared" si="277"/>
        <v>Week 3</v>
      </c>
      <c r="Q2544" t="s">
        <v>59</v>
      </c>
      <c r="R2544" s="5">
        <v>554.66</v>
      </c>
      <c r="S2544" s="5">
        <v>-93.75</v>
      </c>
      <c r="T2544" s="5">
        <f t="shared" si="278"/>
        <v>16.902246421231027</v>
      </c>
      <c r="U2544" s="5">
        <v>460.91</v>
      </c>
      <c r="V2544" s="5">
        <v>32</v>
      </c>
      <c r="W2544" s="5">
        <v>0</v>
      </c>
      <c r="X2544" s="5">
        <v>0.09</v>
      </c>
      <c r="Y2544" s="5">
        <v>493</v>
      </c>
      <c r="Z2544" s="5">
        <v>493</v>
      </c>
      <c r="AA2544" t="s">
        <v>64</v>
      </c>
      <c r="AB2544">
        <v>121.45</v>
      </c>
      <c r="AC2544">
        <v>10.99</v>
      </c>
      <c r="AD2544" t="s">
        <v>64</v>
      </c>
      <c r="AE2544" t="s">
        <v>56</v>
      </c>
      <c r="AF2544">
        <v>9426</v>
      </c>
      <c r="AG2544">
        <v>9426</v>
      </c>
      <c r="AO2544">
        <v>32</v>
      </c>
      <c r="AP2544">
        <v>0</v>
      </c>
      <c r="AW2544">
        <v>493</v>
      </c>
      <c r="BD2544" s="5">
        <v>493</v>
      </c>
      <c r="BE2544">
        <v>460.91</v>
      </c>
      <c r="BG2544">
        <f t="shared" si="279"/>
        <v>460.91</v>
      </c>
      <c r="BH2544">
        <v>32</v>
      </c>
    </row>
    <row r="2545" spans="1:61" x14ac:dyDescent="0.25">
      <c r="A2545" t="s">
        <v>54</v>
      </c>
      <c r="B2545">
        <v>110027</v>
      </c>
      <c r="C2545" t="s">
        <v>55</v>
      </c>
      <c r="D2545" t="s">
        <v>56</v>
      </c>
      <c r="E2545" s="1">
        <v>45977</v>
      </c>
      <c r="F2545" t="s">
        <v>2963</v>
      </c>
      <c r="G2545" t="s">
        <v>63</v>
      </c>
      <c r="H2545" t="str">
        <f t="shared" si="273"/>
        <v>Aggregator</v>
      </c>
      <c r="I2545">
        <v>222286000000000</v>
      </c>
      <c r="J2545">
        <v>29811</v>
      </c>
      <c r="K2545" s="3">
        <v>45977.981944444444</v>
      </c>
      <c r="L2545">
        <f t="shared" si="274"/>
        <v>16</v>
      </c>
      <c r="M2545" t="str">
        <f t="shared" si="275"/>
        <v>Sunday</v>
      </c>
      <c r="N2545" s="1" t="str">
        <f t="shared" si="276"/>
        <v>November</v>
      </c>
      <c r="O2545" s="2">
        <v>0.9819444444444444</v>
      </c>
      <c r="P2545" s="2" t="str">
        <f t="shared" si="277"/>
        <v>Week 3</v>
      </c>
      <c r="Q2545" t="s">
        <v>59</v>
      </c>
      <c r="R2545" s="5">
        <v>398</v>
      </c>
      <c r="S2545" s="5">
        <v>-93.75</v>
      </c>
      <c r="T2545" s="5">
        <f t="shared" si="278"/>
        <v>23.555276381909547</v>
      </c>
      <c r="U2545" s="5">
        <v>304.25</v>
      </c>
      <c r="V2545" s="5">
        <v>32</v>
      </c>
      <c r="W2545" s="5">
        <v>0</v>
      </c>
      <c r="X2545" s="5">
        <v>-0.25</v>
      </c>
      <c r="Y2545" s="5">
        <v>336</v>
      </c>
      <c r="Z2545" s="5">
        <v>336</v>
      </c>
      <c r="AA2545" t="s">
        <v>64</v>
      </c>
      <c r="AB2545">
        <v>81.7</v>
      </c>
      <c r="AC2545">
        <v>11.02</v>
      </c>
      <c r="AD2545" t="s">
        <v>64</v>
      </c>
      <c r="AE2545" t="s">
        <v>56</v>
      </c>
      <c r="AF2545">
        <v>9776</v>
      </c>
      <c r="AG2545">
        <v>9776</v>
      </c>
      <c r="AO2545">
        <v>32</v>
      </c>
      <c r="AP2545">
        <v>0</v>
      </c>
      <c r="AW2545">
        <v>336</v>
      </c>
      <c r="BD2545" s="5">
        <v>336</v>
      </c>
      <c r="BE2545">
        <v>304.25</v>
      </c>
      <c r="BG2545">
        <f t="shared" si="279"/>
        <v>304.25</v>
      </c>
      <c r="BH2545">
        <v>32</v>
      </c>
    </row>
    <row r="2546" spans="1:61" x14ac:dyDescent="0.25">
      <c r="A2546" t="s">
        <v>54</v>
      </c>
      <c r="B2546">
        <v>110027</v>
      </c>
      <c r="C2546" t="s">
        <v>55</v>
      </c>
      <c r="D2546" t="s">
        <v>56</v>
      </c>
      <c r="E2546" s="1">
        <v>45977</v>
      </c>
      <c r="F2546" t="s">
        <v>2964</v>
      </c>
      <c r="G2546" t="s">
        <v>58</v>
      </c>
      <c r="H2546" t="str">
        <f t="shared" si="273"/>
        <v>Aggregator</v>
      </c>
      <c r="I2546">
        <v>7489951313</v>
      </c>
      <c r="J2546">
        <v>18528960</v>
      </c>
      <c r="K2546" s="3">
        <v>45977.988888888889</v>
      </c>
      <c r="L2546">
        <f t="shared" si="274"/>
        <v>16</v>
      </c>
      <c r="M2546" t="str">
        <f t="shared" si="275"/>
        <v>Sunday</v>
      </c>
      <c r="N2546" s="1" t="str">
        <f t="shared" si="276"/>
        <v>November</v>
      </c>
      <c r="O2546" s="2">
        <v>0.98888888888888893</v>
      </c>
      <c r="P2546" s="2" t="str">
        <f t="shared" si="277"/>
        <v>Week 3</v>
      </c>
      <c r="Q2546" t="s">
        <v>59</v>
      </c>
      <c r="R2546" s="5">
        <v>835</v>
      </c>
      <c r="S2546" s="5">
        <v>-174.5</v>
      </c>
      <c r="T2546" s="5">
        <f t="shared" si="278"/>
        <v>20.898203592814372</v>
      </c>
      <c r="U2546" s="5">
        <v>660.5</v>
      </c>
      <c r="V2546" s="5">
        <v>32</v>
      </c>
      <c r="W2546" s="5">
        <v>0</v>
      </c>
      <c r="X2546" s="5">
        <v>0</v>
      </c>
      <c r="Y2546" s="5">
        <v>692.5</v>
      </c>
      <c r="Z2546" s="5">
        <v>692.5</v>
      </c>
      <c r="AA2546" t="s">
        <v>60</v>
      </c>
      <c r="AB2546">
        <v>128.88</v>
      </c>
      <c r="AC2546">
        <v>15.55</v>
      </c>
      <c r="AD2546" t="s">
        <v>60</v>
      </c>
      <c r="AE2546" t="s">
        <v>56</v>
      </c>
      <c r="AF2546">
        <v>1313</v>
      </c>
      <c r="AG2546">
        <v>1313</v>
      </c>
      <c r="AO2546">
        <v>32</v>
      </c>
      <c r="AP2546">
        <v>0</v>
      </c>
      <c r="AX2546">
        <v>692.5</v>
      </c>
      <c r="BD2546" s="5">
        <v>692.5</v>
      </c>
      <c r="BE2546">
        <v>660.5</v>
      </c>
      <c r="BG2546">
        <f t="shared" si="279"/>
        <v>660.5</v>
      </c>
      <c r="BI2546">
        <v>32</v>
      </c>
    </row>
    <row r="2547" spans="1:61" x14ac:dyDescent="0.25">
      <c r="A2547" t="s">
        <v>54</v>
      </c>
      <c r="B2547">
        <v>110027</v>
      </c>
      <c r="C2547" t="s">
        <v>55</v>
      </c>
      <c r="D2547" t="s">
        <v>56</v>
      </c>
      <c r="E2547" s="1">
        <v>45977</v>
      </c>
      <c r="F2547" t="s">
        <v>2965</v>
      </c>
      <c r="G2547" t="s">
        <v>67</v>
      </c>
      <c r="H2547" t="str">
        <f t="shared" si="273"/>
        <v>Direct Sale</v>
      </c>
      <c r="K2547" s="3">
        <v>45977.989583333336</v>
      </c>
      <c r="L2547">
        <f t="shared" si="274"/>
        <v>16</v>
      </c>
      <c r="M2547" t="str">
        <f t="shared" si="275"/>
        <v>Sunday</v>
      </c>
      <c r="N2547" s="1" t="str">
        <f t="shared" si="276"/>
        <v>November</v>
      </c>
      <c r="O2547" s="2">
        <v>0.98958333333333337</v>
      </c>
      <c r="P2547" s="2" t="str">
        <f t="shared" si="277"/>
        <v>Week 3</v>
      </c>
      <c r="Q2547" t="s">
        <v>59</v>
      </c>
      <c r="R2547" s="5">
        <v>318</v>
      </c>
      <c r="S2547" s="5">
        <v>0</v>
      </c>
      <c r="T2547" s="5">
        <f t="shared" si="278"/>
        <v>0</v>
      </c>
      <c r="U2547" s="5">
        <v>318</v>
      </c>
      <c r="V2547" s="5">
        <v>0</v>
      </c>
      <c r="W2547" s="5">
        <v>15.9</v>
      </c>
      <c r="X2547" s="5">
        <v>0.1</v>
      </c>
      <c r="Y2547" s="5">
        <v>334</v>
      </c>
      <c r="Z2547" s="5">
        <v>334</v>
      </c>
      <c r="AA2547" t="s">
        <v>73</v>
      </c>
      <c r="AB2547">
        <v>64.95</v>
      </c>
      <c r="AC2547">
        <v>3.92</v>
      </c>
      <c r="AD2547" t="s">
        <v>5778</v>
      </c>
      <c r="AE2547" t="s">
        <v>75</v>
      </c>
      <c r="AI2547" t="s">
        <v>89</v>
      </c>
      <c r="AJ2547" t="s">
        <v>56</v>
      </c>
      <c r="AK2547">
        <v>8929758003</v>
      </c>
      <c r="AO2547">
        <v>0</v>
      </c>
      <c r="AP2547">
        <v>0</v>
      </c>
      <c r="AQ2547">
        <v>334</v>
      </c>
      <c r="AZ2547">
        <v>318</v>
      </c>
      <c r="BA2547">
        <v>7.95</v>
      </c>
      <c r="BB2547">
        <v>318</v>
      </c>
      <c r="BC2547">
        <v>7.95</v>
      </c>
      <c r="BD2547" s="5">
        <v>334</v>
      </c>
      <c r="BE2547">
        <v>318</v>
      </c>
      <c r="BG2547">
        <f t="shared" si="279"/>
        <v>318</v>
      </c>
    </row>
    <row r="2548" spans="1:61" x14ac:dyDescent="0.25">
      <c r="A2548" t="s">
        <v>54</v>
      </c>
      <c r="B2548">
        <v>110027</v>
      </c>
      <c r="C2548" t="s">
        <v>55</v>
      </c>
      <c r="D2548" t="s">
        <v>56</v>
      </c>
      <c r="E2548" s="1">
        <v>45977</v>
      </c>
      <c r="F2548" t="s">
        <v>2966</v>
      </c>
      <c r="G2548" t="s">
        <v>67</v>
      </c>
      <c r="H2548" t="str">
        <f t="shared" si="273"/>
        <v>Direct Sale</v>
      </c>
      <c r="K2548" s="3">
        <v>45977.990972222222</v>
      </c>
      <c r="L2548">
        <f t="shared" si="274"/>
        <v>16</v>
      </c>
      <c r="M2548" t="str">
        <f t="shared" si="275"/>
        <v>Sunday</v>
      </c>
      <c r="N2548" s="1" t="str">
        <f t="shared" si="276"/>
        <v>November</v>
      </c>
      <c r="O2548" s="2">
        <v>0.99097222222222225</v>
      </c>
      <c r="P2548" s="2" t="str">
        <f t="shared" si="277"/>
        <v>Week 3</v>
      </c>
      <c r="Q2548" t="s">
        <v>59</v>
      </c>
      <c r="R2548" s="5">
        <v>497</v>
      </c>
      <c r="S2548" s="5">
        <v>0</v>
      </c>
      <c r="T2548" s="5">
        <f t="shared" si="278"/>
        <v>0</v>
      </c>
      <c r="U2548" s="5">
        <v>497</v>
      </c>
      <c r="V2548" s="5">
        <v>0</v>
      </c>
      <c r="W2548" s="5">
        <v>24.86</v>
      </c>
      <c r="X2548" s="5">
        <v>0.14000000000000001</v>
      </c>
      <c r="Y2548" s="5">
        <v>522</v>
      </c>
      <c r="Z2548" s="5">
        <v>522</v>
      </c>
      <c r="AA2548" t="s">
        <v>466</v>
      </c>
      <c r="AB2548">
        <v>133.25</v>
      </c>
      <c r="AC2548">
        <v>12.92</v>
      </c>
      <c r="AD2548" t="s">
        <v>5775</v>
      </c>
      <c r="AI2548" t="s">
        <v>89</v>
      </c>
      <c r="AJ2548" t="s">
        <v>56</v>
      </c>
      <c r="AK2548">
        <v>8929758003</v>
      </c>
      <c r="AO2548">
        <v>0</v>
      </c>
      <c r="AP2548">
        <v>0</v>
      </c>
      <c r="AQ2548">
        <v>12</v>
      </c>
      <c r="AR2548">
        <v>510</v>
      </c>
      <c r="AZ2548">
        <v>497</v>
      </c>
      <c r="BA2548">
        <v>12.43</v>
      </c>
      <c r="BB2548">
        <v>497</v>
      </c>
      <c r="BC2548">
        <v>12.43</v>
      </c>
      <c r="BD2548" s="5">
        <v>522</v>
      </c>
      <c r="BE2548">
        <v>497</v>
      </c>
      <c r="BG2548">
        <f t="shared" si="279"/>
        <v>497</v>
      </c>
    </row>
    <row r="2549" spans="1:61" x14ac:dyDescent="0.25">
      <c r="A2549" t="s">
        <v>54</v>
      </c>
      <c r="B2549">
        <v>110027</v>
      </c>
      <c r="C2549" t="s">
        <v>55</v>
      </c>
      <c r="D2549" t="s">
        <v>56</v>
      </c>
      <c r="E2549" s="1">
        <v>45977</v>
      </c>
      <c r="F2549" t="s">
        <v>2967</v>
      </c>
      <c r="G2549" t="s">
        <v>67</v>
      </c>
      <c r="H2549" t="str">
        <f t="shared" si="273"/>
        <v>Direct Sale</v>
      </c>
      <c r="K2549" s="3">
        <v>45977.990972222222</v>
      </c>
      <c r="L2549">
        <f t="shared" si="274"/>
        <v>16</v>
      </c>
      <c r="M2549" t="str">
        <f t="shared" si="275"/>
        <v>Sunday</v>
      </c>
      <c r="N2549" s="1" t="str">
        <f t="shared" si="276"/>
        <v>November</v>
      </c>
      <c r="O2549" s="2">
        <v>0.99097222222222225</v>
      </c>
      <c r="P2549" s="2" t="str">
        <f t="shared" si="277"/>
        <v>Week 3</v>
      </c>
      <c r="Q2549" t="s">
        <v>59</v>
      </c>
      <c r="R2549" s="5">
        <v>676</v>
      </c>
      <c r="S2549" s="5">
        <v>0</v>
      </c>
      <c r="T2549" s="5">
        <f t="shared" si="278"/>
        <v>0</v>
      </c>
      <c r="U2549" s="5">
        <v>676</v>
      </c>
      <c r="V2549" s="5">
        <v>0</v>
      </c>
      <c r="W2549" s="5">
        <v>33.799999999999997</v>
      </c>
      <c r="X2549" s="5">
        <v>0.2</v>
      </c>
      <c r="Y2549" s="5">
        <v>710</v>
      </c>
      <c r="Z2549" s="5">
        <v>710</v>
      </c>
      <c r="AA2549" t="s">
        <v>73</v>
      </c>
      <c r="AB2549">
        <v>172.33</v>
      </c>
      <c r="AC2549">
        <v>7.68</v>
      </c>
      <c r="AD2549" t="s">
        <v>5778</v>
      </c>
      <c r="AE2549" t="s">
        <v>75</v>
      </c>
      <c r="AI2549" t="s">
        <v>89</v>
      </c>
      <c r="AJ2549" t="s">
        <v>56</v>
      </c>
      <c r="AK2549">
        <v>8929758003</v>
      </c>
      <c r="AO2549">
        <v>0</v>
      </c>
      <c r="AP2549">
        <v>0</v>
      </c>
      <c r="AQ2549">
        <v>710</v>
      </c>
      <c r="AZ2549">
        <v>676</v>
      </c>
      <c r="BA2549">
        <v>16.899999999999999</v>
      </c>
      <c r="BB2549">
        <v>676</v>
      </c>
      <c r="BC2549">
        <v>16.899999999999999</v>
      </c>
      <c r="BD2549" s="5">
        <v>710</v>
      </c>
      <c r="BE2549">
        <v>676</v>
      </c>
      <c r="BG2549">
        <f t="shared" si="279"/>
        <v>676</v>
      </c>
    </row>
    <row r="2550" spans="1:61" x14ac:dyDescent="0.25">
      <c r="A2550" t="s">
        <v>54</v>
      </c>
      <c r="B2550">
        <v>110027</v>
      </c>
      <c r="C2550" t="s">
        <v>55</v>
      </c>
      <c r="D2550" t="s">
        <v>56</v>
      </c>
      <c r="E2550" s="1">
        <v>45977</v>
      </c>
      <c r="F2550" t="s">
        <v>2968</v>
      </c>
      <c r="G2550" t="s">
        <v>67</v>
      </c>
      <c r="H2550" t="str">
        <f t="shared" si="273"/>
        <v>Direct Sale</v>
      </c>
      <c r="K2550" s="3">
        <v>45977.991666666669</v>
      </c>
      <c r="L2550">
        <f t="shared" si="274"/>
        <v>16</v>
      </c>
      <c r="M2550" t="str">
        <f t="shared" si="275"/>
        <v>Sunday</v>
      </c>
      <c r="N2550" s="1" t="str">
        <f t="shared" si="276"/>
        <v>November</v>
      </c>
      <c r="O2550" s="2">
        <v>0.9916666666666667</v>
      </c>
      <c r="P2550" s="2" t="str">
        <f t="shared" si="277"/>
        <v>Week 3</v>
      </c>
      <c r="Q2550" t="s">
        <v>59</v>
      </c>
      <c r="R2550" s="5">
        <v>308</v>
      </c>
      <c r="S2550" s="5">
        <v>0</v>
      </c>
      <c r="T2550" s="5">
        <f t="shared" si="278"/>
        <v>0</v>
      </c>
      <c r="U2550" s="5">
        <v>308</v>
      </c>
      <c r="V2550" s="5">
        <v>0</v>
      </c>
      <c r="W2550" s="5">
        <v>15.4</v>
      </c>
      <c r="X2550" s="5">
        <v>-0.4</v>
      </c>
      <c r="Y2550" s="5">
        <v>323</v>
      </c>
      <c r="Z2550" s="5">
        <v>323</v>
      </c>
      <c r="AA2550" t="s">
        <v>73</v>
      </c>
      <c r="AB2550">
        <v>89.47</v>
      </c>
      <c r="AC2550">
        <v>8.7200000000000006</v>
      </c>
      <c r="AD2550" t="s">
        <v>5778</v>
      </c>
      <c r="AE2550" t="s">
        <v>75</v>
      </c>
      <c r="AI2550" t="s">
        <v>89</v>
      </c>
      <c r="AJ2550" t="s">
        <v>56</v>
      </c>
      <c r="AK2550">
        <v>8929758003</v>
      </c>
      <c r="AO2550">
        <v>0</v>
      </c>
      <c r="AP2550">
        <v>0</v>
      </c>
      <c r="AQ2550">
        <v>323</v>
      </c>
      <c r="AZ2550">
        <v>308</v>
      </c>
      <c r="BA2550">
        <v>7.7</v>
      </c>
      <c r="BB2550">
        <v>308</v>
      </c>
      <c r="BC2550">
        <v>7.7</v>
      </c>
      <c r="BD2550" s="5">
        <v>323</v>
      </c>
      <c r="BE2550">
        <v>308</v>
      </c>
      <c r="BG2550">
        <f t="shared" si="279"/>
        <v>308</v>
      </c>
    </row>
    <row r="2551" spans="1:61" x14ac:dyDescent="0.25">
      <c r="A2551" t="s">
        <v>54</v>
      </c>
      <c r="B2551">
        <v>110027</v>
      </c>
      <c r="C2551" t="s">
        <v>55</v>
      </c>
      <c r="D2551" t="s">
        <v>56</v>
      </c>
      <c r="E2551" s="1">
        <v>45977</v>
      </c>
      <c r="F2551" t="s">
        <v>2969</v>
      </c>
      <c r="G2551" t="s">
        <v>67</v>
      </c>
      <c r="H2551" t="str">
        <f t="shared" si="273"/>
        <v>Direct Sale</v>
      </c>
      <c r="K2551" s="3">
        <v>45977.991666666669</v>
      </c>
      <c r="L2551">
        <f t="shared" si="274"/>
        <v>16</v>
      </c>
      <c r="M2551" t="str">
        <f t="shared" si="275"/>
        <v>Sunday</v>
      </c>
      <c r="N2551" s="1" t="str">
        <f t="shared" si="276"/>
        <v>November</v>
      </c>
      <c r="O2551" s="2">
        <v>0.9916666666666667</v>
      </c>
      <c r="P2551" s="2" t="str">
        <f t="shared" si="277"/>
        <v>Week 3</v>
      </c>
      <c r="Q2551" t="s">
        <v>59</v>
      </c>
      <c r="R2551" s="5">
        <v>199</v>
      </c>
      <c r="S2551" s="5">
        <v>0</v>
      </c>
      <c r="T2551" s="5">
        <f t="shared" si="278"/>
        <v>0</v>
      </c>
      <c r="U2551" s="5">
        <v>199</v>
      </c>
      <c r="V2551" s="5">
        <v>0</v>
      </c>
      <c r="W2551" s="5">
        <v>9.9600000000000009</v>
      </c>
      <c r="X2551" s="5">
        <v>0.04</v>
      </c>
      <c r="Y2551" s="5">
        <v>209</v>
      </c>
      <c r="Z2551" s="5">
        <v>209</v>
      </c>
      <c r="AA2551" t="s">
        <v>68</v>
      </c>
      <c r="AB2551">
        <v>43.09</v>
      </c>
      <c r="AC2551">
        <v>5</v>
      </c>
      <c r="AD2551" t="s">
        <v>5775</v>
      </c>
      <c r="AI2551" t="s">
        <v>89</v>
      </c>
      <c r="AJ2551" t="s">
        <v>56</v>
      </c>
      <c r="AK2551">
        <v>8929758003</v>
      </c>
      <c r="AO2551">
        <v>0</v>
      </c>
      <c r="AP2551">
        <v>0</v>
      </c>
      <c r="AR2551">
        <v>209</v>
      </c>
      <c r="AZ2551">
        <v>199</v>
      </c>
      <c r="BA2551">
        <v>4.9800000000000004</v>
      </c>
      <c r="BB2551">
        <v>199</v>
      </c>
      <c r="BC2551">
        <v>4.9800000000000004</v>
      </c>
      <c r="BD2551" s="5">
        <v>209</v>
      </c>
      <c r="BE2551">
        <v>199</v>
      </c>
      <c r="BG2551">
        <f t="shared" si="279"/>
        <v>199</v>
      </c>
    </row>
    <row r="2552" spans="1:61" x14ac:dyDescent="0.25">
      <c r="A2552" t="s">
        <v>54</v>
      </c>
      <c r="B2552">
        <v>110027</v>
      </c>
      <c r="C2552" t="s">
        <v>55</v>
      </c>
      <c r="D2552" t="s">
        <v>56</v>
      </c>
      <c r="E2552" s="1">
        <v>45977</v>
      </c>
      <c r="F2552" t="s">
        <v>2970</v>
      </c>
      <c r="G2552" t="s">
        <v>63</v>
      </c>
      <c r="H2552" t="str">
        <f t="shared" si="273"/>
        <v>Aggregator</v>
      </c>
      <c r="I2552">
        <v>222287000000000</v>
      </c>
      <c r="J2552">
        <v>29811</v>
      </c>
      <c r="K2552" s="3">
        <v>45977.994444444441</v>
      </c>
      <c r="L2552">
        <f t="shared" si="274"/>
        <v>16</v>
      </c>
      <c r="M2552" t="str">
        <f t="shared" si="275"/>
        <v>Sunday</v>
      </c>
      <c r="N2552" s="1" t="str">
        <f t="shared" si="276"/>
        <v>November</v>
      </c>
      <c r="O2552" s="2">
        <v>0.99444444444444446</v>
      </c>
      <c r="P2552" s="2" t="str">
        <f t="shared" si="277"/>
        <v>Week 3</v>
      </c>
      <c r="Q2552" t="s">
        <v>59</v>
      </c>
      <c r="R2552" s="5">
        <v>376</v>
      </c>
      <c r="S2552" s="5">
        <v>-93.74</v>
      </c>
      <c r="T2552" s="5">
        <f t="shared" si="278"/>
        <v>24.930851063829788</v>
      </c>
      <c r="U2552" s="5">
        <v>282.26</v>
      </c>
      <c r="V2552" s="5">
        <v>32</v>
      </c>
      <c r="W2552" s="5">
        <v>0</v>
      </c>
      <c r="X2552" s="5">
        <v>-0.26</v>
      </c>
      <c r="Y2552" s="5">
        <v>314</v>
      </c>
      <c r="Z2552" s="5">
        <v>314</v>
      </c>
      <c r="AA2552" t="s">
        <v>64</v>
      </c>
      <c r="AB2552">
        <v>69.680000000000007</v>
      </c>
      <c r="AC2552">
        <v>6.96</v>
      </c>
      <c r="AD2552" t="s">
        <v>64</v>
      </c>
      <c r="AE2552" t="s">
        <v>56</v>
      </c>
      <c r="AF2552">
        <v>1797</v>
      </c>
      <c r="AG2552">
        <v>1797</v>
      </c>
      <c r="AO2552">
        <v>32</v>
      </c>
      <c r="AP2552">
        <v>0</v>
      </c>
      <c r="AW2552">
        <v>314</v>
      </c>
      <c r="BD2552" s="5">
        <v>314</v>
      </c>
      <c r="BE2552">
        <v>282.26</v>
      </c>
      <c r="BG2552">
        <f t="shared" si="279"/>
        <v>282.26</v>
      </c>
      <c r="BH2552">
        <v>32</v>
      </c>
    </row>
    <row r="2553" spans="1:61" x14ac:dyDescent="0.25">
      <c r="A2553" t="s">
        <v>54</v>
      </c>
      <c r="B2553">
        <v>110027</v>
      </c>
      <c r="C2553" t="s">
        <v>55</v>
      </c>
      <c r="D2553" t="s">
        <v>56</v>
      </c>
      <c r="E2553" s="1">
        <v>45977</v>
      </c>
      <c r="F2553" t="s">
        <v>2971</v>
      </c>
      <c r="G2553" t="s">
        <v>67</v>
      </c>
      <c r="H2553" t="str">
        <f t="shared" si="273"/>
        <v>Direct Sale</v>
      </c>
      <c r="K2553" s="3">
        <v>45978.006249999999</v>
      </c>
      <c r="L2553">
        <f t="shared" si="274"/>
        <v>17</v>
      </c>
      <c r="M2553" t="str">
        <f t="shared" si="275"/>
        <v>Monday</v>
      </c>
      <c r="N2553" s="1" t="str">
        <f t="shared" si="276"/>
        <v>November</v>
      </c>
      <c r="O2553" s="2">
        <v>6.2500000000000003E-3</v>
      </c>
      <c r="P2553" s="2" t="str">
        <f t="shared" si="277"/>
        <v>Week 3</v>
      </c>
      <c r="Q2553" t="s">
        <v>59</v>
      </c>
      <c r="R2553" s="5">
        <v>198</v>
      </c>
      <c r="S2553" s="5">
        <v>0</v>
      </c>
      <c r="T2553" s="5">
        <f t="shared" si="278"/>
        <v>0</v>
      </c>
      <c r="U2553" s="5">
        <v>198</v>
      </c>
      <c r="V2553" s="5">
        <v>0</v>
      </c>
      <c r="W2553" s="5">
        <v>9.9</v>
      </c>
      <c r="X2553" s="5">
        <v>0.1</v>
      </c>
      <c r="Y2553" s="5">
        <v>208</v>
      </c>
      <c r="Z2553" s="5">
        <v>208</v>
      </c>
      <c r="AA2553" t="s">
        <v>73</v>
      </c>
      <c r="AB2553">
        <v>45.61</v>
      </c>
      <c r="AC2553">
        <v>3.92</v>
      </c>
      <c r="AD2553" t="s">
        <v>5778</v>
      </c>
      <c r="AE2553" t="s">
        <v>75</v>
      </c>
      <c r="AI2553" t="s">
        <v>89</v>
      </c>
      <c r="AJ2553" t="s">
        <v>56</v>
      </c>
      <c r="AK2553">
        <v>8929758003</v>
      </c>
      <c r="AO2553">
        <v>0</v>
      </c>
      <c r="AP2553">
        <v>0</v>
      </c>
      <c r="AQ2553">
        <v>208</v>
      </c>
      <c r="AZ2553">
        <v>198</v>
      </c>
      <c r="BA2553">
        <v>4.95</v>
      </c>
      <c r="BB2553">
        <v>198</v>
      </c>
      <c r="BC2553">
        <v>4.95</v>
      </c>
      <c r="BD2553" s="5">
        <v>208</v>
      </c>
      <c r="BE2553">
        <v>198</v>
      </c>
      <c r="BG2553">
        <f t="shared" si="279"/>
        <v>198</v>
      </c>
    </row>
    <row r="2554" spans="1:61" x14ac:dyDescent="0.25">
      <c r="A2554" t="s">
        <v>54</v>
      </c>
      <c r="B2554">
        <v>110027</v>
      </c>
      <c r="C2554" t="s">
        <v>55</v>
      </c>
      <c r="D2554" t="s">
        <v>56</v>
      </c>
      <c r="E2554" s="1">
        <v>45977</v>
      </c>
      <c r="F2554" t="s">
        <v>2972</v>
      </c>
      <c r="G2554" t="s">
        <v>63</v>
      </c>
      <c r="H2554" t="str">
        <f t="shared" si="273"/>
        <v>Aggregator</v>
      </c>
      <c r="I2554">
        <v>222288000000000</v>
      </c>
      <c r="J2554">
        <v>29811</v>
      </c>
      <c r="K2554" s="3">
        <v>45978.006944444445</v>
      </c>
      <c r="L2554">
        <f t="shared" si="274"/>
        <v>17</v>
      </c>
      <c r="M2554" t="str">
        <f t="shared" si="275"/>
        <v>Monday</v>
      </c>
      <c r="N2554" s="1" t="str">
        <f t="shared" si="276"/>
        <v>November</v>
      </c>
      <c r="O2554" s="2">
        <v>6.9444444444444441E-3</v>
      </c>
      <c r="P2554" s="2" t="str">
        <f t="shared" si="277"/>
        <v>Week 3</v>
      </c>
      <c r="Q2554" t="s">
        <v>59</v>
      </c>
      <c r="R2554" s="5">
        <v>219</v>
      </c>
      <c r="S2554" s="5">
        <v>-90</v>
      </c>
      <c r="T2554" s="5">
        <f t="shared" si="278"/>
        <v>41.095890410958901</v>
      </c>
      <c r="U2554" s="5">
        <v>129</v>
      </c>
      <c r="V2554" s="5">
        <v>32</v>
      </c>
      <c r="W2554" s="5">
        <v>0</v>
      </c>
      <c r="X2554" s="5">
        <v>0</v>
      </c>
      <c r="Y2554" s="5">
        <v>161</v>
      </c>
      <c r="Z2554" s="5">
        <v>161</v>
      </c>
      <c r="AA2554" t="s">
        <v>64</v>
      </c>
      <c r="AB2554">
        <v>37.47</v>
      </c>
      <c r="AC2554">
        <v>4.7699999999999996</v>
      </c>
      <c r="AD2554" t="s">
        <v>64</v>
      </c>
      <c r="AE2554" t="s">
        <v>56</v>
      </c>
      <c r="AF2554">
        <v>1154</v>
      </c>
      <c r="AG2554">
        <v>1154</v>
      </c>
      <c r="AO2554">
        <v>32</v>
      </c>
      <c r="AP2554">
        <v>0</v>
      </c>
      <c r="AW2554">
        <v>161</v>
      </c>
      <c r="BD2554" s="5">
        <v>161</v>
      </c>
      <c r="BE2554">
        <v>129</v>
      </c>
      <c r="BG2554">
        <f t="shared" si="279"/>
        <v>129</v>
      </c>
      <c r="BH2554">
        <v>32</v>
      </c>
    </row>
    <row r="2555" spans="1:61" x14ac:dyDescent="0.25">
      <c r="A2555" t="s">
        <v>54</v>
      </c>
      <c r="B2555">
        <v>110027</v>
      </c>
      <c r="C2555" t="s">
        <v>55</v>
      </c>
      <c r="D2555" t="s">
        <v>56</v>
      </c>
      <c r="E2555" s="1">
        <v>45977</v>
      </c>
      <c r="F2555" t="s">
        <v>2973</v>
      </c>
      <c r="G2555" t="s">
        <v>63</v>
      </c>
      <c r="H2555" t="str">
        <f t="shared" si="273"/>
        <v>Aggregator</v>
      </c>
      <c r="I2555">
        <v>222288000000000</v>
      </c>
      <c r="J2555">
        <v>29811</v>
      </c>
      <c r="K2555" s="3">
        <v>45978.009027777778</v>
      </c>
      <c r="L2555">
        <f t="shared" si="274"/>
        <v>17</v>
      </c>
      <c r="M2555" t="str">
        <f t="shared" si="275"/>
        <v>Monday</v>
      </c>
      <c r="N2555" s="1" t="str">
        <f t="shared" si="276"/>
        <v>November</v>
      </c>
      <c r="O2555" s="2">
        <v>9.0277777777777769E-3</v>
      </c>
      <c r="P2555" s="2" t="str">
        <f t="shared" si="277"/>
        <v>Week 3</v>
      </c>
      <c r="Q2555" t="s">
        <v>59</v>
      </c>
      <c r="R2555" s="5">
        <v>223.28</v>
      </c>
      <c r="S2555" s="5">
        <v>-30</v>
      </c>
      <c r="T2555" s="5">
        <f t="shared" si="278"/>
        <v>13.436044428520244</v>
      </c>
      <c r="U2555" s="5">
        <v>193.28</v>
      </c>
      <c r="V2555" s="5">
        <v>32</v>
      </c>
      <c r="W2555" s="5">
        <v>0</v>
      </c>
      <c r="X2555" s="5">
        <v>-0.28000000000000003</v>
      </c>
      <c r="Y2555" s="5">
        <v>225</v>
      </c>
      <c r="Z2555" s="5">
        <v>225</v>
      </c>
      <c r="AA2555" t="s">
        <v>64</v>
      </c>
      <c r="AB2555">
        <v>52.41</v>
      </c>
      <c r="AC2555">
        <v>2.64</v>
      </c>
      <c r="AD2555" t="s">
        <v>64</v>
      </c>
      <c r="AE2555" t="s">
        <v>56</v>
      </c>
      <c r="AF2555">
        <v>1893</v>
      </c>
      <c r="AG2555">
        <v>1893</v>
      </c>
      <c r="AO2555">
        <v>32</v>
      </c>
      <c r="AP2555">
        <v>0</v>
      </c>
      <c r="AW2555">
        <v>225</v>
      </c>
      <c r="BD2555" s="5">
        <v>225</v>
      </c>
      <c r="BE2555">
        <v>193.28</v>
      </c>
      <c r="BG2555">
        <f t="shared" si="279"/>
        <v>193.28</v>
      </c>
      <c r="BH2555">
        <v>32</v>
      </c>
    </row>
    <row r="2556" spans="1:61" x14ac:dyDescent="0.25">
      <c r="A2556" t="s">
        <v>54</v>
      </c>
      <c r="B2556">
        <v>110027</v>
      </c>
      <c r="C2556" t="s">
        <v>55</v>
      </c>
      <c r="D2556" t="s">
        <v>56</v>
      </c>
      <c r="E2556" s="1">
        <v>45977</v>
      </c>
      <c r="F2556" t="s">
        <v>2974</v>
      </c>
      <c r="G2556" t="s">
        <v>67</v>
      </c>
      <c r="H2556" t="str">
        <f t="shared" si="273"/>
        <v>Direct Sale</v>
      </c>
      <c r="K2556" s="3">
        <v>45978.01458333333</v>
      </c>
      <c r="L2556">
        <f t="shared" si="274"/>
        <v>17</v>
      </c>
      <c r="M2556" t="str">
        <f t="shared" si="275"/>
        <v>Monday</v>
      </c>
      <c r="N2556" s="1" t="str">
        <f t="shared" si="276"/>
        <v>November</v>
      </c>
      <c r="O2556" s="2">
        <v>1.4583333333333334E-2</v>
      </c>
      <c r="P2556" s="2" t="str">
        <f t="shared" si="277"/>
        <v>Week 3</v>
      </c>
      <c r="Q2556" t="s">
        <v>59</v>
      </c>
      <c r="R2556" s="5">
        <v>474</v>
      </c>
      <c r="S2556" s="5">
        <v>0</v>
      </c>
      <c r="T2556" s="5">
        <f t="shared" si="278"/>
        <v>0</v>
      </c>
      <c r="U2556" s="5">
        <v>474</v>
      </c>
      <c r="V2556" s="5">
        <v>0</v>
      </c>
      <c r="W2556" s="5">
        <v>23.7</v>
      </c>
      <c r="X2556" s="5">
        <v>0.3</v>
      </c>
      <c r="Y2556" s="5">
        <v>498</v>
      </c>
      <c r="Z2556" s="5">
        <v>498</v>
      </c>
      <c r="AA2556" t="s">
        <v>68</v>
      </c>
      <c r="AB2556">
        <v>117.04</v>
      </c>
      <c r="AC2556">
        <v>11.76</v>
      </c>
      <c r="AD2556" t="s">
        <v>5778</v>
      </c>
      <c r="AE2556" t="s">
        <v>75</v>
      </c>
      <c r="AI2556" t="s">
        <v>89</v>
      </c>
      <c r="AJ2556" t="s">
        <v>56</v>
      </c>
      <c r="AK2556">
        <v>8929758003</v>
      </c>
      <c r="AO2556">
        <v>0</v>
      </c>
      <c r="AP2556">
        <v>0</v>
      </c>
      <c r="AR2556">
        <v>498</v>
      </c>
      <c r="AZ2556">
        <v>474</v>
      </c>
      <c r="BA2556">
        <v>11.85</v>
      </c>
      <c r="BB2556">
        <v>474</v>
      </c>
      <c r="BC2556">
        <v>11.85</v>
      </c>
      <c r="BD2556" s="5">
        <v>498</v>
      </c>
      <c r="BE2556">
        <v>474</v>
      </c>
      <c r="BG2556">
        <f t="shared" si="279"/>
        <v>474</v>
      </c>
    </row>
    <row r="2557" spans="1:61" x14ac:dyDescent="0.25">
      <c r="A2557" t="s">
        <v>54</v>
      </c>
      <c r="B2557">
        <v>110027</v>
      </c>
      <c r="C2557" t="s">
        <v>55</v>
      </c>
      <c r="D2557" t="s">
        <v>56</v>
      </c>
      <c r="E2557" s="1">
        <v>45977</v>
      </c>
      <c r="F2557" t="s">
        <v>2975</v>
      </c>
      <c r="G2557" t="s">
        <v>67</v>
      </c>
      <c r="H2557" t="str">
        <f t="shared" si="273"/>
        <v>Direct Sale</v>
      </c>
      <c r="K2557" s="3">
        <v>45978.015277777777</v>
      </c>
      <c r="L2557">
        <f t="shared" si="274"/>
        <v>17</v>
      </c>
      <c r="M2557" t="str">
        <f t="shared" si="275"/>
        <v>Monday</v>
      </c>
      <c r="N2557" s="1" t="str">
        <f t="shared" si="276"/>
        <v>November</v>
      </c>
      <c r="O2557" s="2">
        <v>1.5277777777777777E-2</v>
      </c>
      <c r="P2557" s="2" t="str">
        <f t="shared" si="277"/>
        <v>Week 3</v>
      </c>
      <c r="Q2557" t="s">
        <v>59</v>
      </c>
      <c r="R2557" s="5">
        <v>467</v>
      </c>
      <c r="S2557" s="5">
        <v>0</v>
      </c>
      <c r="T2557" s="5">
        <f t="shared" si="278"/>
        <v>0</v>
      </c>
      <c r="U2557" s="5">
        <v>467</v>
      </c>
      <c r="V2557" s="5">
        <v>0</v>
      </c>
      <c r="W2557" s="5">
        <v>23.36</v>
      </c>
      <c r="X2557" s="5">
        <v>-0.36</v>
      </c>
      <c r="Y2557" s="5">
        <v>490</v>
      </c>
      <c r="Z2557" s="5">
        <v>490</v>
      </c>
      <c r="AA2557" t="s">
        <v>73</v>
      </c>
      <c r="AB2557">
        <v>97.13</v>
      </c>
      <c r="AC2557">
        <v>8.08</v>
      </c>
      <c r="AD2557" t="s">
        <v>5778</v>
      </c>
      <c r="AE2557" t="s">
        <v>75</v>
      </c>
      <c r="AI2557" t="s">
        <v>89</v>
      </c>
      <c r="AJ2557" t="s">
        <v>56</v>
      </c>
      <c r="AK2557">
        <v>8929758003</v>
      </c>
      <c r="AO2557">
        <v>0</v>
      </c>
      <c r="AP2557">
        <v>0</v>
      </c>
      <c r="AQ2557">
        <v>490</v>
      </c>
      <c r="AZ2557">
        <v>467</v>
      </c>
      <c r="BA2557">
        <v>11.68</v>
      </c>
      <c r="BB2557">
        <v>467</v>
      </c>
      <c r="BC2557">
        <v>11.68</v>
      </c>
      <c r="BD2557" s="5">
        <v>490</v>
      </c>
      <c r="BE2557">
        <v>467</v>
      </c>
      <c r="BG2557">
        <f t="shared" si="279"/>
        <v>467</v>
      </c>
    </row>
    <row r="2558" spans="1:61" x14ac:dyDescent="0.25">
      <c r="A2558" t="s">
        <v>54</v>
      </c>
      <c r="B2558">
        <v>110027</v>
      </c>
      <c r="C2558" t="s">
        <v>55</v>
      </c>
      <c r="D2558" t="s">
        <v>56</v>
      </c>
      <c r="E2558" s="1">
        <v>45977</v>
      </c>
      <c r="F2558" t="s">
        <v>2976</v>
      </c>
      <c r="G2558" t="s">
        <v>63</v>
      </c>
      <c r="H2558" t="str">
        <f t="shared" si="273"/>
        <v>Aggregator</v>
      </c>
      <c r="I2558">
        <v>222289000000000</v>
      </c>
      <c r="J2558">
        <v>29811</v>
      </c>
      <c r="K2558" s="3">
        <v>45978.015277777777</v>
      </c>
      <c r="L2558">
        <f t="shared" si="274"/>
        <v>17</v>
      </c>
      <c r="M2558" t="str">
        <f t="shared" si="275"/>
        <v>Monday</v>
      </c>
      <c r="N2558" s="1" t="str">
        <f t="shared" si="276"/>
        <v>November</v>
      </c>
      <c r="O2558" s="2">
        <v>1.5277777777777777E-2</v>
      </c>
      <c r="P2558" s="2" t="str">
        <f t="shared" si="277"/>
        <v>Week 3</v>
      </c>
      <c r="Q2558" t="s">
        <v>59</v>
      </c>
      <c r="R2558" s="5">
        <v>248</v>
      </c>
      <c r="S2558" s="5">
        <v>-30</v>
      </c>
      <c r="T2558" s="5">
        <f t="shared" si="278"/>
        <v>12.096774193548388</v>
      </c>
      <c r="U2558" s="5">
        <v>218</v>
      </c>
      <c r="V2558" s="5">
        <v>32</v>
      </c>
      <c r="W2558" s="5">
        <v>0</v>
      </c>
      <c r="X2558" s="5">
        <v>0</v>
      </c>
      <c r="Y2558" s="5">
        <v>250</v>
      </c>
      <c r="Z2558" s="5">
        <v>250</v>
      </c>
      <c r="AA2558" t="s">
        <v>64</v>
      </c>
      <c r="AB2558">
        <v>52.39</v>
      </c>
      <c r="AC2558">
        <v>1.96</v>
      </c>
      <c r="AD2558" t="s">
        <v>64</v>
      </c>
      <c r="AE2558" t="s">
        <v>56</v>
      </c>
      <c r="AF2558">
        <v>5808</v>
      </c>
      <c r="AG2558">
        <v>5808</v>
      </c>
      <c r="AO2558">
        <v>32</v>
      </c>
      <c r="AP2558">
        <v>0</v>
      </c>
      <c r="AW2558">
        <v>250</v>
      </c>
      <c r="BD2558" s="5">
        <v>250</v>
      </c>
      <c r="BE2558">
        <v>218</v>
      </c>
      <c r="BG2558">
        <f t="shared" si="279"/>
        <v>218</v>
      </c>
      <c r="BH2558">
        <v>32</v>
      </c>
    </row>
    <row r="2559" spans="1:61" x14ac:dyDescent="0.25">
      <c r="A2559" t="s">
        <v>54</v>
      </c>
      <c r="B2559">
        <v>110027</v>
      </c>
      <c r="C2559" t="s">
        <v>55</v>
      </c>
      <c r="D2559" t="s">
        <v>56</v>
      </c>
      <c r="E2559" s="1">
        <v>45977</v>
      </c>
      <c r="F2559" t="s">
        <v>2977</v>
      </c>
      <c r="G2559" t="s">
        <v>67</v>
      </c>
      <c r="H2559" t="str">
        <f t="shared" si="273"/>
        <v>Direct Sale</v>
      </c>
      <c r="K2559" s="3">
        <v>45978.01666666667</v>
      </c>
      <c r="L2559">
        <f t="shared" si="274"/>
        <v>17</v>
      </c>
      <c r="M2559" t="str">
        <f t="shared" si="275"/>
        <v>Monday</v>
      </c>
      <c r="N2559" s="1" t="str">
        <f t="shared" si="276"/>
        <v>November</v>
      </c>
      <c r="O2559" s="2">
        <v>1.6666666666666666E-2</v>
      </c>
      <c r="P2559" s="2" t="str">
        <f t="shared" si="277"/>
        <v>Week 3</v>
      </c>
      <c r="Q2559" t="s">
        <v>59</v>
      </c>
      <c r="R2559" s="5">
        <v>787</v>
      </c>
      <c r="S2559" s="5">
        <v>0</v>
      </c>
      <c r="T2559" s="5">
        <f t="shared" si="278"/>
        <v>0</v>
      </c>
      <c r="U2559" s="5">
        <v>787</v>
      </c>
      <c r="V2559" s="5">
        <v>0</v>
      </c>
      <c r="W2559" s="5">
        <v>39.340000000000003</v>
      </c>
      <c r="X2559" s="5">
        <v>-0.34</v>
      </c>
      <c r="Y2559" s="5">
        <v>826</v>
      </c>
      <c r="Z2559" s="5">
        <v>826</v>
      </c>
      <c r="AA2559" t="s">
        <v>73</v>
      </c>
      <c r="AB2559">
        <v>183.56</v>
      </c>
      <c r="AC2559">
        <v>13.5</v>
      </c>
      <c r="AD2559" t="s">
        <v>5778</v>
      </c>
      <c r="AE2559" t="s">
        <v>75</v>
      </c>
      <c r="AI2559" t="s">
        <v>89</v>
      </c>
      <c r="AJ2559" t="s">
        <v>56</v>
      </c>
      <c r="AK2559">
        <v>8929758003</v>
      </c>
      <c r="AO2559">
        <v>0</v>
      </c>
      <c r="AP2559">
        <v>0</v>
      </c>
      <c r="AQ2559">
        <v>826</v>
      </c>
      <c r="AZ2559">
        <v>787</v>
      </c>
      <c r="BA2559">
        <v>19.670000000000002</v>
      </c>
      <c r="BB2559">
        <v>787</v>
      </c>
      <c r="BC2559">
        <v>19.670000000000002</v>
      </c>
      <c r="BD2559" s="5">
        <v>826</v>
      </c>
      <c r="BE2559">
        <v>787</v>
      </c>
      <c r="BG2559">
        <f t="shared" si="279"/>
        <v>787</v>
      </c>
    </row>
    <row r="2560" spans="1:61" x14ac:dyDescent="0.25">
      <c r="A2560" t="s">
        <v>54</v>
      </c>
      <c r="B2560">
        <v>110027</v>
      </c>
      <c r="C2560" t="s">
        <v>55</v>
      </c>
      <c r="D2560" t="s">
        <v>56</v>
      </c>
      <c r="E2560" s="1">
        <v>45977</v>
      </c>
      <c r="F2560" t="s">
        <v>2978</v>
      </c>
      <c r="G2560" t="s">
        <v>58</v>
      </c>
      <c r="H2560" t="str">
        <f t="shared" si="273"/>
        <v>Aggregator</v>
      </c>
      <c r="I2560">
        <v>7488350347</v>
      </c>
      <c r="J2560">
        <v>18528960</v>
      </c>
      <c r="K2560" s="3">
        <v>45978.020833333336</v>
      </c>
      <c r="L2560">
        <f t="shared" si="274"/>
        <v>17</v>
      </c>
      <c r="M2560" t="str">
        <f t="shared" si="275"/>
        <v>Monday</v>
      </c>
      <c r="N2560" s="1" t="str">
        <f t="shared" si="276"/>
        <v>November</v>
      </c>
      <c r="O2560" s="2">
        <v>2.0833333333333332E-2</v>
      </c>
      <c r="P2560" s="2" t="str">
        <f t="shared" si="277"/>
        <v>Week 3</v>
      </c>
      <c r="Q2560" t="s">
        <v>59</v>
      </c>
      <c r="R2560" s="5">
        <v>259</v>
      </c>
      <c r="S2560" s="5">
        <v>-75</v>
      </c>
      <c r="T2560" s="5">
        <f t="shared" si="278"/>
        <v>28.957528957528954</v>
      </c>
      <c r="U2560" s="5">
        <v>184</v>
      </c>
      <c r="V2560" s="5">
        <v>32</v>
      </c>
      <c r="W2560" s="5">
        <v>0</v>
      </c>
      <c r="X2560" s="5">
        <v>0</v>
      </c>
      <c r="Y2560" s="5">
        <v>216</v>
      </c>
      <c r="Z2560" s="5">
        <v>216</v>
      </c>
      <c r="AA2560" t="s">
        <v>60</v>
      </c>
      <c r="AB2560">
        <v>48.5</v>
      </c>
      <c r="AC2560">
        <v>4.7699999999999996</v>
      </c>
      <c r="AD2560" t="s">
        <v>60</v>
      </c>
      <c r="AE2560" t="s">
        <v>56</v>
      </c>
      <c r="AF2560">
        <v>347</v>
      </c>
      <c r="AG2560">
        <v>347</v>
      </c>
      <c r="AO2560">
        <v>32</v>
      </c>
      <c r="AP2560">
        <v>0</v>
      </c>
      <c r="AX2560">
        <v>216</v>
      </c>
      <c r="BD2560" s="5">
        <v>216</v>
      </c>
      <c r="BE2560">
        <v>184</v>
      </c>
      <c r="BG2560">
        <f t="shared" si="279"/>
        <v>184</v>
      </c>
      <c r="BI2560">
        <v>32</v>
      </c>
    </row>
    <row r="2561" spans="1:61" x14ac:dyDescent="0.25">
      <c r="A2561" t="s">
        <v>54</v>
      </c>
      <c r="B2561">
        <v>110027</v>
      </c>
      <c r="C2561" t="s">
        <v>55</v>
      </c>
      <c r="D2561" t="s">
        <v>56</v>
      </c>
      <c r="E2561" s="1">
        <v>45977</v>
      </c>
      <c r="F2561" t="s">
        <v>2979</v>
      </c>
      <c r="G2561" t="s">
        <v>63</v>
      </c>
      <c r="H2561" t="str">
        <f t="shared" si="273"/>
        <v>Aggregator</v>
      </c>
      <c r="I2561">
        <v>222290000000000</v>
      </c>
      <c r="J2561">
        <v>29811</v>
      </c>
      <c r="K2561" s="3">
        <v>45978.027083333334</v>
      </c>
      <c r="L2561">
        <f t="shared" si="274"/>
        <v>17</v>
      </c>
      <c r="M2561" t="str">
        <f t="shared" si="275"/>
        <v>Monday</v>
      </c>
      <c r="N2561" s="1" t="str">
        <f t="shared" si="276"/>
        <v>November</v>
      </c>
      <c r="O2561" s="2">
        <v>2.7083333333333334E-2</v>
      </c>
      <c r="P2561" s="2" t="str">
        <f t="shared" si="277"/>
        <v>Week 3</v>
      </c>
      <c r="Q2561" t="s">
        <v>59</v>
      </c>
      <c r="R2561" s="5">
        <v>358</v>
      </c>
      <c r="S2561" s="5">
        <v>0</v>
      </c>
      <c r="T2561" s="5">
        <f t="shared" si="278"/>
        <v>0</v>
      </c>
      <c r="U2561" s="5">
        <v>358</v>
      </c>
      <c r="V2561" s="5">
        <v>32</v>
      </c>
      <c r="W2561" s="5">
        <v>0</v>
      </c>
      <c r="X2561" s="5">
        <v>0</v>
      </c>
      <c r="Y2561" s="5">
        <v>390</v>
      </c>
      <c r="Z2561" s="5">
        <v>390</v>
      </c>
      <c r="AA2561" t="s">
        <v>64</v>
      </c>
      <c r="AB2561">
        <v>68.48</v>
      </c>
      <c r="AC2561">
        <v>8.92</v>
      </c>
      <c r="AD2561" t="s">
        <v>64</v>
      </c>
      <c r="AE2561" t="s">
        <v>56</v>
      </c>
      <c r="AF2561">
        <v>9447</v>
      </c>
      <c r="AG2561">
        <v>9447</v>
      </c>
      <c r="AO2561">
        <v>32</v>
      </c>
      <c r="AP2561">
        <v>0</v>
      </c>
      <c r="AW2561">
        <v>390</v>
      </c>
      <c r="BD2561" s="5">
        <v>390</v>
      </c>
      <c r="BE2561">
        <v>358</v>
      </c>
      <c r="BG2561">
        <f t="shared" si="279"/>
        <v>358</v>
      </c>
      <c r="BH2561">
        <v>32</v>
      </c>
    </row>
    <row r="2562" spans="1:61" x14ac:dyDescent="0.25">
      <c r="A2562" t="s">
        <v>54</v>
      </c>
      <c r="B2562">
        <v>110027</v>
      </c>
      <c r="C2562" t="s">
        <v>55</v>
      </c>
      <c r="D2562" t="s">
        <v>56</v>
      </c>
      <c r="E2562" s="1">
        <v>45977</v>
      </c>
      <c r="F2562" t="s">
        <v>2980</v>
      </c>
      <c r="G2562" t="s">
        <v>67</v>
      </c>
      <c r="H2562" t="str">
        <f t="shared" si="273"/>
        <v>Direct Sale</v>
      </c>
      <c r="K2562" s="3">
        <v>45978.027777777781</v>
      </c>
      <c r="L2562">
        <f t="shared" si="274"/>
        <v>17</v>
      </c>
      <c r="M2562" t="str">
        <f t="shared" si="275"/>
        <v>Monday</v>
      </c>
      <c r="N2562" s="1" t="str">
        <f t="shared" si="276"/>
        <v>November</v>
      </c>
      <c r="O2562" s="2">
        <v>2.7777777777777776E-2</v>
      </c>
      <c r="P2562" s="2" t="str">
        <f t="shared" si="277"/>
        <v>Week 3</v>
      </c>
      <c r="Q2562" t="s">
        <v>59</v>
      </c>
      <c r="R2562" s="5">
        <v>656</v>
      </c>
      <c r="S2562" s="5">
        <v>0</v>
      </c>
      <c r="T2562" s="5">
        <f t="shared" si="278"/>
        <v>0</v>
      </c>
      <c r="U2562" s="5">
        <v>656</v>
      </c>
      <c r="V2562" s="5">
        <v>0</v>
      </c>
      <c r="W2562" s="5">
        <v>32.799999999999997</v>
      </c>
      <c r="X2562" s="5">
        <v>0.2</v>
      </c>
      <c r="Y2562" s="5">
        <v>689</v>
      </c>
      <c r="Z2562" s="5">
        <v>689</v>
      </c>
      <c r="AA2562" t="s">
        <v>73</v>
      </c>
      <c r="AB2562">
        <v>182.62</v>
      </c>
      <c r="AC2562">
        <v>6.48</v>
      </c>
      <c r="AD2562" t="s">
        <v>5778</v>
      </c>
      <c r="AE2562" t="s">
        <v>75</v>
      </c>
      <c r="AI2562" t="s">
        <v>89</v>
      </c>
      <c r="AJ2562" t="s">
        <v>56</v>
      </c>
      <c r="AK2562">
        <v>8929758003</v>
      </c>
      <c r="AO2562">
        <v>0</v>
      </c>
      <c r="AP2562">
        <v>0</v>
      </c>
      <c r="AQ2562">
        <v>689</v>
      </c>
      <c r="AZ2562">
        <v>656</v>
      </c>
      <c r="BA2562">
        <v>16.399999999999999</v>
      </c>
      <c r="BB2562">
        <v>656</v>
      </c>
      <c r="BC2562">
        <v>16.399999999999999</v>
      </c>
      <c r="BD2562" s="5">
        <v>689</v>
      </c>
      <c r="BE2562">
        <v>656</v>
      </c>
      <c r="BG2562">
        <f t="shared" si="279"/>
        <v>656</v>
      </c>
    </row>
    <row r="2563" spans="1:61" x14ac:dyDescent="0.25">
      <c r="A2563" t="s">
        <v>54</v>
      </c>
      <c r="B2563">
        <v>110027</v>
      </c>
      <c r="C2563" t="s">
        <v>55</v>
      </c>
      <c r="D2563" t="s">
        <v>56</v>
      </c>
      <c r="E2563" s="1">
        <v>45977</v>
      </c>
      <c r="F2563" t="s">
        <v>2981</v>
      </c>
      <c r="G2563" t="s">
        <v>67</v>
      </c>
      <c r="H2563" t="str">
        <f t="shared" ref="H2563:H2626" si="280">IF(G2563="POS","Direct Sale","Aggregator")</f>
        <v>Direct Sale</v>
      </c>
      <c r="K2563" s="3">
        <v>45978.027777777781</v>
      </c>
      <c r="L2563">
        <f t="shared" ref="L2563:L2626" si="281">VALUE(DAY(K2563))</f>
        <v>17</v>
      </c>
      <c r="M2563" t="str">
        <f t="shared" ref="M2563:M2626" si="282">TEXT(K2563,"dddd")</f>
        <v>Monday</v>
      </c>
      <c r="N2563" s="1" t="str">
        <f t="shared" ref="N2563:N2626" si="283">TEXT(K2563,"MMMM")</f>
        <v>November</v>
      </c>
      <c r="O2563" s="2">
        <v>2.7777777777777776E-2</v>
      </c>
      <c r="P2563" s="2" t="str">
        <f t="shared" ref="P2563:P2626" si="284">_xlfn.IFS(L2563&lt;=7,"Week 1",L2563&lt;=15, "Week 2",L2563&lt;=23,"Week 3",L2563&lt;=30,"Week 4")</f>
        <v>Week 3</v>
      </c>
      <c r="Q2563" t="s">
        <v>59</v>
      </c>
      <c r="R2563" s="5">
        <v>199</v>
      </c>
      <c r="S2563" s="5">
        <v>0</v>
      </c>
      <c r="T2563" s="5">
        <f t="shared" ref="T2563:T2626" si="285">ABS((S2563/R2563)*100)</f>
        <v>0</v>
      </c>
      <c r="U2563" s="5">
        <v>199</v>
      </c>
      <c r="V2563" s="5">
        <v>0</v>
      </c>
      <c r="W2563" s="5">
        <v>9.9600000000000009</v>
      </c>
      <c r="X2563" s="5">
        <v>0.04</v>
      </c>
      <c r="Y2563" s="5">
        <v>209</v>
      </c>
      <c r="Z2563" s="5">
        <v>209</v>
      </c>
      <c r="AA2563" t="s">
        <v>73</v>
      </c>
      <c r="AB2563">
        <v>49.22</v>
      </c>
      <c r="AC2563">
        <v>2.82</v>
      </c>
      <c r="AD2563" t="s">
        <v>5778</v>
      </c>
      <c r="AE2563" t="s">
        <v>75</v>
      </c>
      <c r="AI2563" t="s">
        <v>89</v>
      </c>
      <c r="AJ2563" t="s">
        <v>56</v>
      </c>
      <c r="AK2563">
        <v>8929758003</v>
      </c>
      <c r="AO2563">
        <v>0</v>
      </c>
      <c r="AP2563">
        <v>0</v>
      </c>
      <c r="AQ2563">
        <v>209</v>
      </c>
      <c r="AZ2563">
        <v>199</v>
      </c>
      <c r="BA2563">
        <v>4.9800000000000004</v>
      </c>
      <c r="BB2563">
        <v>199</v>
      </c>
      <c r="BC2563">
        <v>4.9800000000000004</v>
      </c>
      <c r="BD2563" s="5">
        <v>209</v>
      </c>
      <c r="BE2563">
        <v>199</v>
      </c>
      <c r="BG2563">
        <f t="shared" ref="BG2563:BG2626" si="286">BE2563+BF2563</f>
        <v>199</v>
      </c>
    </row>
    <row r="2564" spans="1:61" x14ac:dyDescent="0.25">
      <c r="A2564" t="s">
        <v>54</v>
      </c>
      <c r="B2564">
        <v>110027</v>
      </c>
      <c r="C2564" t="s">
        <v>55</v>
      </c>
      <c r="D2564" t="s">
        <v>56</v>
      </c>
      <c r="E2564" s="1">
        <v>45977</v>
      </c>
      <c r="F2564" t="s">
        <v>2982</v>
      </c>
      <c r="G2564" t="s">
        <v>67</v>
      </c>
      <c r="H2564" t="str">
        <f t="shared" si="280"/>
        <v>Direct Sale</v>
      </c>
      <c r="K2564" s="3">
        <v>45978.02847222222</v>
      </c>
      <c r="L2564">
        <f t="shared" si="281"/>
        <v>17</v>
      </c>
      <c r="M2564" t="str">
        <f t="shared" si="282"/>
        <v>Monday</v>
      </c>
      <c r="N2564" s="1" t="str">
        <f t="shared" si="283"/>
        <v>November</v>
      </c>
      <c r="O2564" s="2">
        <v>2.8472222222222222E-2</v>
      </c>
      <c r="P2564" s="2" t="str">
        <f t="shared" si="284"/>
        <v>Week 3</v>
      </c>
      <c r="Q2564" t="s">
        <v>59</v>
      </c>
      <c r="R2564" s="5">
        <v>159</v>
      </c>
      <c r="S2564" s="5">
        <v>0</v>
      </c>
      <c r="T2564" s="5">
        <f t="shared" si="285"/>
        <v>0</v>
      </c>
      <c r="U2564" s="5">
        <v>159</v>
      </c>
      <c r="V2564" s="5">
        <v>0</v>
      </c>
      <c r="W2564" s="5">
        <v>7.96</v>
      </c>
      <c r="X2564" s="5">
        <v>0.04</v>
      </c>
      <c r="Y2564" s="5">
        <v>167</v>
      </c>
      <c r="Z2564" s="5">
        <v>167</v>
      </c>
      <c r="AA2564" t="s">
        <v>73</v>
      </c>
      <c r="AB2564">
        <v>29.83</v>
      </c>
      <c r="AC2564">
        <v>2.5</v>
      </c>
      <c r="AD2564" t="s">
        <v>5778</v>
      </c>
      <c r="AE2564" t="s">
        <v>75</v>
      </c>
      <c r="AI2564" t="s">
        <v>89</v>
      </c>
      <c r="AJ2564" t="s">
        <v>56</v>
      </c>
      <c r="AK2564">
        <v>8929758003</v>
      </c>
      <c r="AO2564">
        <v>0</v>
      </c>
      <c r="AP2564">
        <v>0</v>
      </c>
      <c r="AQ2564">
        <v>167</v>
      </c>
      <c r="AZ2564">
        <v>159</v>
      </c>
      <c r="BA2564">
        <v>3.98</v>
      </c>
      <c r="BB2564">
        <v>159</v>
      </c>
      <c r="BC2564">
        <v>3.98</v>
      </c>
      <c r="BD2564" s="5">
        <v>167</v>
      </c>
      <c r="BE2564">
        <v>159</v>
      </c>
      <c r="BG2564">
        <f t="shared" si="286"/>
        <v>159</v>
      </c>
    </row>
    <row r="2565" spans="1:61" x14ac:dyDescent="0.25">
      <c r="A2565" t="s">
        <v>54</v>
      </c>
      <c r="B2565">
        <v>110027</v>
      </c>
      <c r="C2565" t="s">
        <v>55</v>
      </c>
      <c r="D2565" t="s">
        <v>56</v>
      </c>
      <c r="E2565" s="1">
        <v>45977</v>
      </c>
      <c r="F2565" t="s">
        <v>2983</v>
      </c>
      <c r="G2565" t="s">
        <v>63</v>
      </c>
      <c r="H2565" t="str">
        <f t="shared" si="280"/>
        <v>Aggregator</v>
      </c>
      <c r="I2565">
        <v>222290000000000</v>
      </c>
      <c r="J2565">
        <v>29811</v>
      </c>
      <c r="K2565" s="3">
        <v>45978.029861111114</v>
      </c>
      <c r="L2565">
        <f t="shared" si="281"/>
        <v>17</v>
      </c>
      <c r="M2565" t="str">
        <f t="shared" si="282"/>
        <v>Monday</v>
      </c>
      <c r="N2565" s="1" t="str">
        <f t="shared" si="283"/>
        <v>November</v>
      </c>
      <c r="O2565" s="2">
        <v>2.9861111111111113E-2</v>
      </c>
      <c r="P2565" s="2" t="str">
        <f t="shared" si="284"/>
        <v>Week 3</v>
      </c>
      <c r="Q2565" t="s">
        <v>59</v>
      </c>
      <c r="R2565" s="5">
        <v>312.66000000000003</v>
      </c>
      <c r="S2565" s="5">
        <v>-50</v>
      </c>
      <c r="T2565" s="5">
        <f t="shared" si="285"/>
        <v>15.991812192157614</v>
      </c>
      <c r="U2565" s="5">
        <v>262.66000000000003</v>
      </c>
      <c r="V2565" s="5">
        <v>32</v>
      </c>
      <c r="W2565" s="5">
        <v>0</v>
      </c>
      <c r="X2565" s="5">
        <v>0.34</v>
      </c>
      <c r="Y2565" s="5">
        <v>295</v>
      </c>
      <c r="Z2565" s="5">
        <v>295</v>
      </c>
      <c r="AA2565" t="s">
        <v>64</v>
      </c>
      <c r="AB2565">
        <v>69.2</v>
      </c>
      <c r="AC2565">
        <v>4.5999999999999996</v>
      </c>
      <c r="AD2565" t="s">
        <v>64</v>
      </c>
      <c r="AE2565" t="s">
        <v>56</v>
      </c>
      <c r="AF2565">
        <v>1955</v>
      </c>
      <c r="AG2565">
        <v>1955</v>
      </c>
      <c r="AO2565">
        <v>32</v>
      </c>
      <c r="AP2565">
        <v>0</v>
      </c>
      <c r="AW2565">
        <v>295</v>
      </c>
      <c r="BD2565" s="5">
        <v>295</v>
      </c>
      <c r="BE2565">
        <v>262.66000000000003</v>
      </c>
      <c r="BG2565">
        <f t="shared" si="286"/>
        <v>262.66000000000003</v>
      </c>
      <c r="BH2565">
        <v>32</v>
      </c>
    </row>
    <row r="2566" spans="1:61" x14ac:dyDescent="0.25">
      <c r="A2566" t="s">
        <v>54</v>
      </c>
      <c r="B2566">
        <v>110027</v>
      </c>
      <c r="C2566" t="s">
        <v>55</v>
      </c>
      <c r="D2566" t="s">
        <v>56</v>
      </c>
      <c r="E2566" s="1">
        <v>45977</v>
      </c>
      <c r="F2566" t="s">
        <v>2984</v>
      </c>
      <c r="G2566" t="s">
        <v>63</v>
      </c>
      <c r="H2566" t="str">
        <f t="shared" si="280"/>
        <v>Aggregator</v>
      </c>
      <c r="I2566">
        <v>222290000000000</v>
      </c>
      <c r="J2566">
        <v>29811</v>
      </c>
      <c r="K2566" s="3">
        <v>45978.029861111114</v>
      </c>
      <c r="L2566">
        <f t="shared" si="281"/>
        <v>17</v>
      </c>
      <c r="M2566" t="str">
        <f t="shared" si="282"/>
        <v>Monday</v>
      </c>
      <c r="N2566" s="1" t="str">
        <f t="shared" si="283"/>
        <v>November</v>
      </c>
      <c r="O2566" s="2">
        <v>2.9861111111111113E-2</v>
      </c>
      <c r="P2566" s="2" t="str">
        <f t="shared" si="284"/>
        <v>Week 3</v>
      </c>
      <c r="Q2566" t="s">
        <v>59</v>
      </c>
      <c r="R2566" s="5">
        <v>415</v>
      </c>
      <c r="S2566" s="5">
        <v>-93.74</v>
      </c>
      <c r="T2566" s="5">
        <f t="shared" si="285"/>
        <v>22.587951807228915</v>
      </c>
      <c r="U2566" s="5">
        <v>321.26</v>
      </c>
      <c r="V2566" s="5">
        <v>32</v>
      </c>
      <c r="W2566" s="5">
        <v>0</v>
      </c>
      <c r="X2566" s="5">
        <v>-0.26</v>
      </c>
      <c r="Y2566" s="5">
        <v>353</v>
      </c>
      <c r="Z2566" s="5">
        <v>353</v>
      </c>
      <c r="AA2566" t="s">
        <v>64</v>
      </c>
      <c r="AB2566">
        <v>73.12</v>
      </c>
      <c r="AC2566">
        <v>8.1300000000000008</v>
      </c>
      <c r="AD2566" t="s">
        <v>64</v>
      </c>
      <c r="AE2566" t="s">
        <v>56</v>
      </c>
      <c r="AF2566">
        <v>6253</v>
      </c>
      <c r="AG2566">
        <v>6253</v>
      </c>
      <c r="AO2566">
        <v>32</v>
      </c>
      <c r="AP2566">
        <v>0</v>
      </c>
      <c r="AW2566">
        <v>353</v>
      </c>
      <c r="BD2566" s="5">
        <v>353</v>
      </c>
      <c r="BE2566">
        <v>321.26</v>
      </c>
      <c r="BG2566">
        <f t="shared" si="286"/>
        <v>321.26</v>
      </c>
      <c r="BH2566">
        <v>32</v>
      </c>
    </row>
    <row r="2567" spans="1:61" x14ac:dyDescent="0.25">
      <c r="A2567" t="s">
        <v>54</v>
      </c>
      <c r="B2567">
        <v>110027</v>
      </c>
      <c r="C2567" t="s">
        <v>55</v>
      </c>
      <c r="D2567" t="s">
        <v>56</v>
      </c>
      <c r="E2567" s="1">
        <v>45977</v>
      </c>
      <c r="F2567" t="s">
        <v>2985</v>
      </c>
      <c r="G2567" t="s">
        <v>63</v>
      </c>
      <c r="H2567" t="str">
        <f t="shared" si="280"/>
        <v>Aggregator</v>
      </c>
      <c r="I2567">
        <v>222290000000000</v>
      </c>
      <c r="J2567">
        <v>29811</v>
      </c>
      <c r="K2567" s="3">
        <v>45978.029861111114</v>
      </c>
      <c r="L2567">
        <f t="shared" si="281"/>
        <v>17</v>
      </c>
      <c r="M2567" t="str">
        <f t="shared" si="282"/>
        <v>Monday</v>
      </c>
      <c r="N2567" s="1" t="str">
        <f t="shared" si="283"/>
        <v>November</v>
      </c>
      <c r="O2567" s="2">
        <v>2.9861111111111113E-2</v>
      </c>
      <c r="P2567" s="2" t="str">
        <f t="shared" si="284"/>
        <v>Week 3</v>
      </c>
      <c r="Q2567" t="s">
        <v>59</v>
      </c>
      <c r="R2567" s="5">
        <v>303.66000000000003</v>
      </c>
      <c r="S2567" s="5">
        <v>-74.989999999999995</v>
      </c>
      <c r="T2567" s="5">
        <f t="shared" si="285"/>
        <v>24.695382994138175</v>
      </c>
      <c r="U2567" s="5">
        <v>228.67</v>
      </c>
      <c r="V2567" s="5">
        <v>32</v>
      </c>
      <c r="W2567" s="5">
        <v>0</v>
      </c>
      <c r="X2567" s="5">
        <v>0.33</v>
      </c>
      <c r="Y2567" s="5">
        <v>261</v>
      </c>
      <c r="Z2567" s="5">
        <v>261</v>
      </c>
      <c r="AA2567" t="s">
        <v>64</v>
      </c>
      <c r="AB2567">
        <v>68.650000000000006</v>
      </c>
      <c r="AC2567">
        <v>6.02</v>
      </c>
      <c r="AD2567" t="s">
        <v>64</v>
      </c>
      <c r="AE2567" t="s">
        <v>56</v>
      </c>
      <c r="AF2567">
        <v>4733</v>
      </c>
      <c r="AG2567">
        <v>4733</v>
      </c>
      <c r="AO2567">
        <v>32</v>
      </c>
      <c r="AP2567">
        <v>0</v>
      </c>
      <c r="AW2567">
        <v>261</v>
      </c>
      <c r="BD2567" s="5">
        <v>261</v>
      </c>
      <c r="BE2567">
        <v>228.67</v>
      </c>
      <c r="BG2567">
        <f t="shared" si="286"/>
        <v>228.67</v>
      </c>
      <c r="BH2567">
        <v>32</v>
      </c>
    </row>
    <row r="2568" spans="1:61" x14ac:dyDescent="0.25">
      <c r="A2568" t="s">
        <v>54</v>
      </c>
      <c r="B2568">
        <v>110027</v>
      </c>
      <c r="C2568" t="s">
        <v>55</v>
      </c>
      <c r="D2568" t="s">
        <v>56</v>
      </c>
      <c r="E2568" s="1">
        <v>45977</v>
      </c>
      <c r="F2568" t="s">
        <v>2986</v>
      </c>
      <c r="G2568" t="s">
        <v>58</v>
      </c>
      <c r="H2568" t="str">
        <f t="shared" si="280"/>
        <v>Aggregator</v>
      </c>
      <c r="I2568">
        <v>7490007375</v>
      </c>
      <c r="J2568">
        <v>18528960</v>
      </c>
      <c r="K2568" s="3">
        <v>45978.036111111112</v>
      </c>
      <c r="L2568">
        <f t="shared" si="281"/>
        <v>17</v>
      </c>
      <c r="M2568" t="str">
        <f t="shared" si="282"/>
        <v>Monday</v>
      </c>
      <c r="N2568" s="1" t="str">
        <f t="shared" si="283"/>
        <v>November</v>
      </c>
      <c r="O2568" s="2">
        <v>3.6111111111111108E-2</v>
      </c>
      <c r="P2568" s="2" t="str">
        <f t="shared" si="284"/>
        <v>Week 3</v>
      </c>
      <c r="Q2568" t="s">
        <v>59</v>
      </c>
      <c r="R2568" s="5">
        <v>198</v>
      </c>
      <c r="S2568" s="5">
        <v>0</v>
      </c>
      <c r="T2568" s="5">
        <f t="shared" si="285"/>
        <v>0</v>
      </c>
      <c r="U2568" s="5">
        <v>198</v>
      </c>
      <c r="V2568" s="5">
        <v>32</v>
      </c>
      <c r="W2568" s="5">
        <v>0</v>
      </c>
      <c r="X2568" s="5">
        <v>0</v>
      </c>
      <c r="Y2568" s="5">
        <v>230</v>
      </c>
      <c r="Z2568" s="5">
        <v>230</v>
      </c>
      <c r="AA2568" t="s">
        <v>60</v>
      </c>
      <c r="AB2568">
        <v>35.71</v>
      </c>
      <c r="AC2568">
        <v>5.88</v>
      </c>
      <c r="AD2568" t="s">
        <v>60</v>
      </c>
      <c r="AE2568" t="s">
        <v>56</v>
      </c>
      <c r="AF2568">
        <v>7375</v>
      </c>
      <c r="AG2568">
        <v>7375</v>
      </c>
      <c r="AO2568">
        <v>32</v>
      </c>
      <c r="AP2568">
        <v>0</v>
      </c>
      <c r="AX2568">
        <v>230</v>
      </c>
      <c r="BD2568" s="5">
        <v>230</v>
      </c>
      <c r="BE2568">
        <v>198</v>
      </c>
      <c r="BG2568">
        <f t="shared" si="286"/>
        <v>198</v>
      </c>
      <c r="BI2568">
        <v>32</v>
      </c>
    </row>
    <row r="2569" spans="1:61" x14ac:dyDescent="0.25">
      <c r="A2569" t="s">
        <v>54</v>
      </c>
      <c r="B2569">
        <v>110027</v>
      </c>
      <c r="C2569" t="s">
        <v>55</v>
      </c>
      <c r="D2569" t="s">
        <v>56</v>
      </c>
      <c r="E2569" s="1">
        <v>45977</v>
      </c>
      <c r="F2569" t="s">
        <v>2987</v>
      </c>
      <c r="G2569" t="s">
        <v>67</v>
      </c>
      <c r="H2569" t="str">
        <f t="shared" si="280"/>
        <v>Direct Sale</v>
      </c>
      <c r="K2569" s="3">
        <v>45978.037499999999</v>
      </c>
      <c r="L2569">
        <f t="shared" si="281"/>
        <v>17</v>
      </c>
      <c r="M2569" t="str">
        <f t="shared" si="282"/>
        <v>Monday</v>
      </c>
      <c r="N2569" s="1" t="str">
        <f t="shared" si="283"/>
        <v>November</v>
      </c>
      <c r="O2569" s="2">
        <v>3.7499999999999999E-2</v>
      </c>
      <c r="P2569" s="2" t="str">
        <f t="shared" si="284"/>
        <v>Week 3</v>
      </c>
      <c r="Q2569" t="s">
        <v>59</v>
      </c>
      <c r="R2569" s="5">
        <v>1107</v>
      </c>
      <c r="S2569" s="5">
        <v>0</v>
      </c>
      <c r="T2569" s="5">
        <f t="shared" si="285"/>
        <v>0</v>
      </c>
      <c r="U2569" s="5">
        <v>1107</v>
      </c>
      <c r="V2569" s="5">
        <v>0</v>
      </c>
      <c r="W2569" s="5">
        <v>55.36</v>
      </c>
      <c r="X2569" s="5">
        <v>-0.36</v>
      </c>
      <c r="Y2569" s="5">
        <v>1162</v>
      </c>
      <c r="Z2569" s="5">
        <v>1162</v>
      </c>
      <c r="AA2569" t="s">
        <v>68</v>
      </c>
      <c r="AB2569">
        <v>318.38</v>
      </c>
      <c r="AC2569">
        <v>26.16</v>
      </c>
      <c r="AD2569" t="s">
        <v>5778</v>
      </c>
      <c r="AE2569" t="s">
        <v>75</v>
      </c>
      <c r="AI2569" t="s">
        <v>89</v>
      </c>
      <c r="AJ2569" t="s">
        <v>56</v>
      </c>
      <c r="AK2569">
        <v>8929758003</v>
      </c>
      <c r="AO2569">
        <v>0</v>
      </c>
      <c r="AP2569">
        <v>0</v>
      </c>
      <c r="AR2569">
        <v>1162</v>
      </c>
      <c r="AZ2569">
        <v>1107</v>
      </c>
      <c r="BA2569">
        <v>27.68</v>
      </c>
      <c r="BB2569">
        <v>1107</v>
      </c>
      <c r="BC2569">
        <v>27.68</v>
      </c>
      <c r="BD2569" s="5">
        <v>1162</v>
      </c>
      <c r="BE2569">
        <v>1107</v>
      </c>
      <c r="BG2569">
        <f t="shared" si="286"/>
        <v>1107</v>
      </c>
    </row>
    <row r="2570" spans="1:61" x14ac:dyDescent="0.25">
      <c r="A2570" t="s">
        <v>54</v>
      </c>
      <c r="B2570">
        <v>110027</v>
      </c>
      <c r="C2570" t="s">
        <v>55</v>
      </c>
      <c r="D2570" t="s">
        <v>56</v>
      </c>
      <c r="E2570" s="1">
        <v>45977</v>
      </c>
      <c r="F2570" t="s">
        <v>2988</v>
      </c>
      <c r="G2570" t="s">
        <v>67</v>
      </c>
      <c r="H2570" t="str">
        <f t="shared" si="280"/>
        <v>Direct Sale</v>
      </c>
      <c r="K2570" s="3">
        <v>45978.037499999999</v>
      </c>
      <c r="L2570">
        <f t="shared" si="281"/>
        <v>17</v>
      </c>
      <c r="M2570" t="str">
        <f t="shared" si="282"/>
        <v>Monday</v>
      </c>
      <c r="N2570" s="1" t="str">
        <f t="shared" si="283"/>
        <v>November</v>
      </c>
      <c r="O2570" s="2">
        <v>3.7499999999999999E-2</v>
      </c>
      <c r="P2570" s="2" t="str">
        <f t="shared" si="284"/>
        <v>Week 3</v>
      </c>
      <c r="Q2570" t="s">
        <v>59</v>
      </c>
      <c r="R2570" s="5">
        <v>198</v>
      </c>
      <c r="S2570" s="5">
        <v>0</v>
      </c>
      <c r="T2570" s="5">
        <f t="shared" si="285"/>
        <v>0</v>
      </c>
      <c r="U2570" s="5">
        <v>198</v>
      </c>
      <c r="V2570" s="5">
        <v>0</v>
      </c>
      <c r="W2570" s="5">
        <v>9.9</v>
      </c>
      <c r="X2570" s="5">
        <v>0.1</v>
      </c>
      <c r="Y2570" s="5">
        <v>208</v>
      </c>
      <c r="Z2570" s="5">
        <v>208</v>
      </c>
      <c r="AA2570" t="s">
        <v>73</v>
      </c>
      <c r="AB2570">
        <v>50.16</v>
      </c>
      <c r="AC2570">
        <v>3.92</v>
      </c>
      <c r="AD2570" t="s">
        <v>5778</v>
      </c>
      <c r="AE2570" t="s">
        <v>75</v>
      </c>
      <c r="AI2570" t="s">
        <v>730</v>
      </c>
      <c r="AJ2570" t="s">
        <v>731</v>
      </c>
      <c r="AK2570">
        <v>9999777722</v>
      </c>
      <c r="AO2570">
        <v>0</v>
      </c>
      <c r="AP2570">
        <v>0</v>
      </c>
      <c r="AQ2570">
        <v>208</v>
      </c>
      <c r="AZ2570">
        <v>198</v>
      </c>
      <c r="BA2570">
        <v>4.95</v>
      </c>
      <c r="BB2570">
        <v>198</v>
      </c>
      <c r="BC2570">
        <v>4.95</v>
      </c>
      <c r="BD2570" s="5">
        <v>208</v>
      </c>
      <c r="BE2570">
        <v>198</v>
      </c>
      <c r="BG2570">
        <f t="shared" si="286"/>
        <v>198</v>
      </c>
    </row>
    <row r="2571" spans="1:61" x14ac:dyDescent="0.25">
      <c r="A2571" t="s">
        <v>54</v>
      </c>
      <c r="B2571">
        <v>110027</v>
      </c>
      <c r="C2571" t="s">
        <v>55</v>
      </c>
      <c r="D2571" t="s">
        <v>56</v>
      </c>
      <c r="E2571" s="1">
        <v>45977</v>
      </c>
      <c r="F2571" t="s">
        <v>2989</v>
      </c>
      <c r="G2571" t="s">
        <v>58</v>
      </c>
      <c r="H2571" t="str">
        <f t="shared" si="280"/>
        <v>Aggregator</v>
      </c>
      <c r="I2571">
        <v>7488855544</v>
      </c>
      <c r="J2571">
        <v>18528960</v>
      </c>
      <c r="K2571" s="3">
        <v>45978.038888888892</v>
      </c>
      <c r="L2571">
        <f t="shared" si="281"/>
        <v>17</v>
      </c>
      <c r="M2571" t="str">
        <f t="shared" si="282"/>
        <v>Monday</v>
      </c>
      <c r="N2571" s="1" t="str">
        <f t="shared" si="283"/>
        <v>November</v>
      </c>
      <c r="O2571" s="2">
        <v>3.888888888888889E-2</v>
      </c>
      <c r="P2571" s="2" t="str">
        <f t="shared" si="284"/>
        <v>Week 3</v>
      </c>
      <c r="Q2571" t="s">
        <v>59</v>
      </c>
      <c r="R2571" s="5">
        <v>229</v>
      </c>
      <c r="S2571" s="5">
        <v>-100</v>
      </c>
      <c r="T2571" s="5">
        <f t="shared" si="285"/>
        <v>43.668122270742359</v>
      </c>
      <c r="U2571" s="5">
        <v>129</v>
      </c>
      <c r="V2571" s="5">
        <v>32</v>
      </c>
      <c r="W2571" s="5">
        <v>0</v>
      </c>
      <c r="X2571" s="5">
        <v>0</v>
      </c>
      <c r="Y2571" s="5">
        <v>161</v>
      </c>
      <c r="Z2571" s="5">
        <v>161</v>
      </c>
      <c r="AA2571" t="s">
        <v>60</v>
      </c>
      <c r="AB2571">
        <v>47.19</v>
      </c>
      <c r="AC2571">
        <v>5</v>
      </c>
      <c r="AD2571" t="s">
        <v>60</v>
      </c>
      <c r="AE2571" t="s">
        <v>56</v>
      </c>
      <c r="AF2571">
        <v>5544</v>
      </c>
      <c r="AG2571">
        <v>5544</v>
      </c>
      <c r="AO2571">
        <v>32</v>
      </c>
      <c r="AP2571">
        <v>0</v>
      </c>
      <c r="AX2571">
        <v>161</v>
      </c>
      <c r="BD2571" s="5">
        <v>161</v>
      </c>
      <c r="BE2571">
        <v>129</v>
      </c>
      <c r="BG2571">
        <f t="shared" si="286"/>
        <v>129</v>
      </c>
      <c r="BI2571">
        <v>32</v>
      </c>
    </row>
    <row r="2572" spans="1:61" x14ac:dyDescent="0.25">
      <c r="A2572" t="s">
        <v>54</v>
      </c>
      <c r="B2572">
        <v>110027</v>
      </c>
      <c r="C2572" t="s">
        <v>55</v>
      </c>
      <c r="D2572" t="s">
        <v>56</v>
      </c>
      <c r="E2572" s="1">
        <v>45977</v>
      </c>
      <c r="F2572" t="s">
        <v>2990</v>
      </c>
      <c r="G2572" t="s">
        <v>63</v>
      </c>
      <c r="H2572" t="str">
        <f t="shared" si="280"/>
        <v>Aggregator</v>
      </c>
      <c r="I2572">
        <v>222291000000000</v>
      </c>
      <c r="J2572">
        <v>29811</v>
      </c>
      <c r="K2572" s="3">
        <v>45978.038888888892</v>
      </c>
      <c r="L2572">
        <f t="shared" si="281"/>
        <v>17</v>
      </c>
      <c r="M2572" t="str">
        <f t="shared" si="282"/>
        <v>Monday</v>
      </c>
      <c r="N2572" s="1" t="str">
        <f t="shared" si="283"/>
        <v>November</v>
      </c>
      <c r="O2572" s="2">
        <v>3.888888888888889E-2</v>
      </c>
      <c r="P2572" s="2" t="str">
        <f t="shared" si="284"/>
        <v>Week 3</v>
      </c>
      <c r="Q2572" t="s">
        <v>59</v>
      </c>
      <c r="R2572" s="5">
        <v>1119</v>
      </c>
      <c r="S2572" s="5">
        <v>-133.74</v>
      </c>
      <c r="T2572" s="5">
        <f t="shared" si="285"/>
        <v>11.951742627345844</v>
      </c>
      <c r="U2572" s="5">
        <v>985.26</v>
      </c>
      <c r="V2572" s="5">
        <v>32</v>
      </c>
      <c r="W2572" s="5">
        <v>0</v>
      </c>
      <c r="X2572" s="5">
        <v>-0.26</v>
      </c>
      <c r="Y2572" s="5">
        <v>1017</v>
      </c>
      <c r="Z2572" s="5">
        <v>1017</v>
      </c>
      <c r="AA2572" t="s">
        <v>64</v>
      </c>
      <c r="AB2572">
        <v>220.65</v>
      </c>
      <c r="AC2572">
        <v>19.57</v>
      </c>
      <c r="AD2572" t="s">
        <v>64</v>
      </c>
      <c r="AE2572" t="s">
        <v>56</v>
      </c>
      <c r="AF2572">
        <v>7111</v>
      </c>
      <c r="AG2572">
        <v>7111</v>
      </c>
      <c r="AO2572">
        <v>32</v>
      </c>
      <c r="AP2572">
        <v>0</v>
      </c>
      <c r="AW2572">
        <v>1017</v>
      </c>
      <c r="BD2572" s="5">
        <v>1017</v>
      </c>
      <c r="BE2572">
        <v>985.27</v>
      </c>
      <c r="BG2572">
        <f t="shared" si="286"/>
        <v>985.27</v>
      </c>
      <c r="BH2572">
        <v>32</v>
      </c>
    </row>
    <row r="2573" spans="1:61" x14ac:dyDescent="0.25">
      <c r="A2573" t="s">
        <v>54</v>
      </c>
      <c r="B2573">
        <v>110027</v>
      </c>
      <c r="C2573" t="s">
        <v>55</v>
      </c>
      <c r="D2573" t="s">
        <v>56</v>
      </c>
      <c r="E2573" s="1">
        <v>45977</v>
      </c>
      <c r="F2573" t="s">
        <v>2991</v>
      </c>
      <c r="G2573" t="s">
        <v>63</v>
      </c>
      <c r="H2573" t="str">
        <f t="shared" si="280"/>
        <v>Aggregator</v>
      </c>
      <c r="I2573">
        <v>222291000000000</v>
      </c>
      <c r="J2573">
        <v>29811</v>
      </c>
      <c r="K2573" s="3">
        <v>45978.040277777778</v>
      </c>
      <c r="L2573">
        <f t="shared" si="281"/>
        <v>17</v>
      </c>
      <c r="M2573" t="str">
        <f t="shared" si="282"/>
        <v>Monday</v>
      </c>
      <c r="N2573" s="1" t="str">
        <f t="shared" si="283"/>
        <v>November</v>
      </c>
      <c r="O2573" s="2">
        <v>4.027777777777778E-2</v>
      </c>
      <c r="P2573" s="2" t="str">
        <f t="shared" si="284"/>
        <v>Week 3</v>
      </c>
      <c r="Q2573" t="s">
        <v>59</v>
      </c>
      <c r="R2573" s="5">
        <v>229</v>
      </c>
      <c r="S2573" s="5">
        <v>-90</v>
      </c>
      <c r="T2573" s="5">
        <f t="shared" si="285"/>
        <v>39.301310043668117</v>
      </c>
      <c r="U2573" s="5">
        <v>139</v>
      </c>
      <c r="V2573" s="5">
        <v>32</v>
      </c>
      <c r="W2573" s="5">
        <v>0</v>
      </c>
      <c r="X2573" s="5">
        <v>0</v>
      </c>
      <c r="Y2573" s="5">
        <v>171</v>
      </c>
      <c r="Z2573" s="5">
        <v>171</v>
      </c>
      <c r="AA2573" t="s">
        <v>64</v>
      </c>
      <c r="AB2573">
        <v>51.45</v>
      </c>
      <c r="AC2573">
        <v>4.7699999999999996</v>
      </c>
      <c r="AD2573" t="s">
        <v>64</v>
      </c>
      <c r="AE2573" t="s">
        <v>56</v>
      </c>
      <c r="AF2573">
        <v>5686</v>
      </c>
      <c r="AG2573">
        <v>5686</v>
      </c>
      <c r="AO2573">
        <v>32</v>
      </c>
      <c r="AP2573">
        <v>0</v>
      </c>
      <c r="AW2573">
        <v>171</v>
      </c>
      <c r="BD2573" s="5">
        <v>171</v>
      </c>
      <c r="BE2573">
        <v>139</v>
      </c>
      <c r="BG2573">
        <f t="shared" si="286"/>
        <v>139</v>
      </c>
      <c r="BH2573">
        <v>32</v>
      </c>
    </row>
    <row r="2574" spans="1:61" x14ac:dyDescent="0.25">
      <c r="A2574" t="s">
        <v>54</v>
      </c>
      <c r="B2574">
        <v>110027</v>
      </c>
      <c r="C2574" t="s">
        <v>55</v>
      </c>
      <c r="D2574" t="s">
        <v>56</v>
      </c>
      <c r="E2574" s="1">
        <v>45977</v>
      </c>
      <c r="F2574" t="s">
        <v>2992</v>
      </c>
      <c r="G2574" t="s">
        <v>63</v>
      </c>
      <c r="H2574" t="str">
        <f t="shared" si="280"/>
        <v>Aggregator</v>
      </c>
      <c r="I2574">
        <v>222291000000000</v>
      </c>
      <c r="J2574">
        <v>29811</v>
      </c>
      <c r="K2574" s="3">
        <v>45978.044444444444</v>
      </c>
      <c r="L2574">
        <f t="shared" si="281"/>
        <v>17</v>
      </c>
      <c r="M2574" t="str">
        <f t="shared" si="282"/>
        <v>Monday</v>
      </c>
      <c r="N2574" s="1" t="str">
        <f t="shared" si="283"/>
        <v>November</v>
      </c>
      <c r="O2574" s="2">
        <v>4.4444444444444446E-2</v>
      </c>
      <c r="P2574" s="2" t="str">
        <f t="shared" si="284"/>
        <v>Week 3</v>
      </c>
      <c r="Q2574" t="s">
        <v>59</v>
      </c>
      <c r="R2574" s="5">
        <v>308</v>
      </c>
      <c r="S2574" s="5">
        <v>-20</v>
      </c>
      <c r="T2574" s="5">
        <f t="shared" si="285"/>
        <v>6.4935064935064926</v>
      </c>
      <c r="U2574" s="5">
        <v>288</v>
      </c>
      <c r="V2574" s="5">
        <v>32</v>
      </c>
      <c r="W2574" s="5">
        <v>0</v>
      </c>
      <c r="X2574" s="5">
        <v>0</v>
      </c>
      <c r="Y2574" s="5">
        <v>320</v>
      </c>
      <c r="Z2574" s="5">
        <v>320</v>
      </c>
      <c r="AA2574" t="s">
        <v>64</v>
      </c>
      <c r="AB2574">
        <v>49.82</v>
      </c>
      <c r="AC2574">
        <v>6.96</v>
      </c>
      <c r="AD2574" t="s">
        <v>64</v>
      </c>
      <c r="AE2574" t="s">
        <v>56</v>
      </c>
      <c r="AF2574">
        <v>8486</v>
      </c>
      <c r="AG2574">
        <v>8486</v>
      </c>
      <c r="AO2574">
        <v>32</v>
      </c>
      <c r="AP2574">
        <v>0</v>
      </c>
      <c r="AW2574">
        <v>320</v>
      </c>
      <c r="BD2574" s="5">
        <v>320</v>
      </c>
      <c r="BE2574">
        <v>288</v>
      </c>
      <c r="BG2574">
        <f t="shared" si="286"/>
        <v>288</v>
      </c>
      <c r="BH2574">
        <v>32</v>
      </c>
    </row>
    <row r="2575" spans="1:61" x14ac:dyDescent="0.25">
      <c r="A2575" t="s">
        <v>54</v>
      </c>
      <c r="B2575">
        <v>110027</v>
      </c>
      <c r="C2575" t="s">
        <v>55</v>
      </c>
      <c r="D2575" t="s">
        <v>56</v>
      </c>
      <c r="E2575" s="1">
        <v>45977</v>
      </c>
      <c r="F2575" t="s">
        <v>2993</v>
      </c>
      <c r="G2575" t="s">
        <v>63</v>
      </c>
      <c r="H2575" t="str">
        <f t="shared" si="280"/>
        <v>Aggregator</v>
      </c>
      <c r="I2575">
        <v>222292000000000</v>
      </c>
      <c r="J2575">
        <v>29811</v>
      </c>
      <c r="K2575" s="3">
        <v>45978.04791666667</v>
      </c>
      <c r="L2575">
        <f t="shared" si="281"/>
        <v>17</v>
      </c>
      <c r="M2575" t="str">
        <f t="shared" si="282"/>
        <v>Monday</v>
      </c>
      <c r="N2575" s="1" t="str">
        <f t="shared" si="283"/>
        <v>November</v>
      </c>
      <c r="O2575" s="2">
        <v>4.791666666666667E-2</v>
      </c>
      <c r="P2575" s="2" t="str">
        <f t="shared" si="284"/>
        <v>Week 3</v>
      </c>
      <c r="Q2575" t="s">
        <v>59</v>
      </c>
      <c r="R2575" s="5">
        <v>398</v>
      </c>
      <c r="S2575" s="5">
        <v>-93.75</v>
      </c>
      <c r="T2575" s="5">
        <f t="shared" si="285"/>
        <v>23.555276381909547</v>
      </c>
      <c r="U2575" s="5">
        <v>304.25</v>
      </c>
      <c r="V2575" s="5">
        <v>32</v>
      </c>
      <c r="W2575" s="5">
        <v>0</v>
      </c>
      <c r="X2575" s="5">
        <v>-0.25</v>
      </c>
      <c r="Y2575" s="5">
        <v>336</v>
      </c>
      <c r="Z2575" s="5">
        <v>336</v>
      </c>
      <c r="AA2575" t="s">
        <v>64</v>
      </c>
      <c r="AB2575">
        <v>103.1</v>
      </c>
      <c r="AC2575">
        <v>9.82</v>
      </c>
      <c r="AD2575" t="s">
        <v>64</v>
      </c>
      <c r="AE2575" t="s">
        <v>56</v>
      </c>
      <c r="AF2575">
        <v>6382</v>
      </c>
      <c r="AG2575">
        <v>6382</v>
      </c>
      <c r="AO2575">
        <v>32</v>
      </c>
      <c r="AP2575">
        <v>0</v>
      </c>
      <c r="AW2575">
        <v>336</v>
      </c>
      <c r="BD2575" s="5">
        <v>336</v>
      </c>
      <c r="BE2575">
        <v>304.25</v>
      </c>
      <c r="BG2575">
        <f t="shared" si="286"/>
        <v>304.25</v>
      </c>
      <c r="BH2575">
        <v>32</v>
      </c>
    </row>
    <row r="2576" spans="1:61" x14ac:dyDescent="0.25">
      <c r="A2576" t="s">
        <v>54</v>
      </c>
      <c r="B2576">
        <v>110027</v>
      </c>
      <c r="C2576" t="s">
        <v>55</v>
      </c>
      <c r="D2576" t="s">
        <v>56</v>
      </c>
      <c r="E2576" s="1">
        <v>45977</v>
      </c>
      <c r="F2576" t="s">
        <v>2994</v>
      </c>
      <c r="G2576" t="s">
        <v>63</v>
      </c>
      <c r="H2576" t="str">
        <f t="shared" si="280"/>
        <v>Aggregator</v>
      </c>
      <c r="I2576">
        <v>222292000000000</v>
      </c>
      <c r="J2576">
        <v>29811</v>
      </c>
      <c r="K2576" s="3">
        <v>45978.050694444442</v>
      </c>
      <c r="L2576">
        <f t="shared" si="281"/>
        <v>17</v>
      </c>
      <c r="M2576" t="str">
        <f t="shared" si="282"/>
        <v>Monday</v>
      </c>
      <c r="N2576" s="1" t="str">
        <f t="shared" si="283"/>
        <v>November</v>
      </c>
      <c r="O2576" s="2">
        <v>5.0694444444444445E-2</v>
      </c>
      <c r="P2576" s="2" t="str">
        <f t="shared" si="284"/>
        <v>Week 3</v>
      </c>
      <c r="Q2576" t="s">
        <v>59</v>
      </c>
      <c r="R2576" s="5">
        <v>358</v>
      </c>
      <c r="S2576" s="5">
        <v>-93.75</v>
      </c>
      <c r="T2576" s="5">
        <f t="shared" si="285"/>
        <v>26.187150837988828</v>
      </c>
      <c r="U2576" s="5">
        <v>264.25</v>
      </c>
      <c r="V2576" s="5">
        <v>32</v>
      </c>
      <c r="W2576" s="5">
        <v>0</v>
      </c>
      <c r="X2576" s="5">
        <v>-0.25</v>
      </c>
      <c r="Y2576" s="5">
        <v>296</v>
      </c>
      <c r="Z2576" s="5">
        <v>296</v>
      </c>
      <c r="AA2576" t="s">
        <v>64</v>
      </c>
      <c r="AB2576">
        <v>60.01</v>
      </c>
      <c r="AC2576">
        <v>8.69</v>
      </c>
      <c r="AD2576" t="s">
        <v>64</v>
      </c>
      <c r="AE2576" t="s">
        <v>56</v>
      </c>
      <c r="AF2576">
        <v>6721</v>
      </c>
      <c r="AG2576">
        <v>6721</v>
      </c>
      <c r="AO2576">
        <v>32</v>
      </c>
      <c r="AP2576">
        <v>0</v>
      </c>
      <c r="AW2576">
        <v>296</v>
      </c>
      <c r="BD2576" s="5">
        <v>296</v>
      </c>
      <c r="BE2576">
        <v>264.25</v>
      </c>
      <c r="BG2576">
        <f t="shared" si="286"/>
        <v>264.25</v>
      </c>
      <c r="BH2576">
        <v>32</v>
      </c>
    </row>
    <row r="2577" spans="1:61" x14ac:dyDescent="0.25">
      <c r="A2577" t="s">
        <v>54</v>
      </c>
      <c r="B2577">
        <v>110027</v>
      </c>
      <c r="C2577" t="s">
        <v>55</v>
      </c>
      <c r="D2577" t="s">
        <v>56</v>
      </c>
      <c r="E2577" s="1">
        <v>45977</v>
      </c>
      <c r="F2577" t="s">
        <v>2995</v>
      </c>
      <c r="G2577" t="s">
        <v>58</v>
      </c>
      <c r="H2577" t="str">
        <f t="shared" si="280"/>
        <v>Aggregator</v>
      </c>
      <c r="I2577">
        <v>7487761028</v>
      </c>
      <c r="J2577">
        <v>18528960</v>
      </c>
      <c r="K2577" s="3">
        <v>45978.057638888888</v>
      </c>
      <c r="L2577">
        <f t="shared" si="281"/>
        <v>17</v>
      </c>
      <c r="M2577" t="str">
        <f t="shared" si="282"/>
        <v>Monday</v>
      </c>
      <c r="N2577" s="1" t="str">
        <f t="shared" si="283"/>
        <v>November</v>
      </c>
      <c r="O2577" s="2">
        <v>5.7638888888888892E-2</v>
      </c>
      <c r="P2577" s="2" t="str">
        <f t="shared" si="284"/>
        <v>Week 3</v>
      </c>
      <c r="Q2577" t="s">
        <v>59</v>
      </c>
      <c r="R2577" s="5">
        <v>219</v>
      </c>
      <c r="S2577" s="5">
        <v>-100</v>
      </c>
      <c r="T2577" s="5">
        <f t="shared" si="285"/>
        <v>45.662100456621005</v>
      </c>
      <c r="U2577" s="5">
        <v>119</v>
      </c>
      <c r="V2577" s="5">
        <v>32</v>
      </c>
      <c r="W2577" s="5">
        <v>0</v>
      </c>
      <c r="X2577" s="5">
        <v>0</v>
      </c>
      <c r="Y2577" s="5">
        <v>151</v>
      </c>
      <c r="Z2577" s="5">
        <v>151</v>
      </c>
      <c r="AA2577" t="s">
        <v>60</v>
      </c>
      <c r="AB2577">
        <v>38.47</v>
      </c>
      <c r="AC2577">
        <v>4.7699999999999996</v>
      </c>
      <c r="AD2577" t="s">
        <v>60</v>
      </c>
      <c r="AE2577" t="s">
        <v>56</v>
      </c>
      <c r="AF2577">
        <v>1028</v>
      </c>
      <c r="AG2577">
        <v>1028</v>
      </c>
      <c r="AO2577">
        <v>32</v>
      </c>
      <c r="AP2577">
        <v>0</v>
      </c>
      <c r="AX2577">
        <v>151</v>
      </c>
      <c r="BD2577" s="5">
        <v>151</v>
      </c>
      <c r="BE2577">
        <v>119</v>
      </c>
      <c r="BG2577">
        <f t="shared" si="286"/>
        <v>119</v>
      </c>
      <c r="BI2577">
        <v>32</v>
      </c>
    </row>
    <row r="2578" spans="1:61" x14ac:dyDescent="0.25">
      <c r="A2578" t="s">
        <v>54</v>
      </c>
      <c r="B2578">
        <v>110027</v>
      </c>
      <c r="C2578" t="s">
        <v>55</v>
      </c>
      <c r="D2578" t="s">
        <v>56</v>
      </c>
      <c r="E2578" s="1">
        <v>45977</v>
      </c>
      <c r="F2578" t="s">
        <v>2996</v>
      </c>
      <c r="G2578" t="s">
        <v>58</v>
      </c>
      <c r="H2578" t="str">
        <f t="shared" si="280"/>
        <v>Aggregator</v>
      </c>
      <c r="I2578">
        <v>7488507136</v>
      </c>
      <c r="J2578">
        <v>18528960</v>
      </c>
      <c r="K2578" s="3">
        <v>45978.080555555556</v>
      </c>
      <c r="L2578">
        <f t="shared" si="281"/>
        <v>17</v>
      </c>
      <c r="M2578" t="str">
        <f t="shared" si="282"/>
        <v>Monday</v>
      </c>
      <c r="N2578" s="1" t="str">
        <f t="shared" si="283"/>
        <v>November</v>
      </c>
      <c r="O2578" s="2">
        <v>8.0555555555555561E-2</v>
      </c>
      <c r="P2578" s="2" t="str">
        <f t="shared" si="284"/>
        <v>Week 3</v>
      </c>
      <c r="Q2578" t="s">
        <v>59</v>
      </c>
      <c r="R2578" s="5">
        <v>716</v>
      </c>
      <c r="S2578" s="5">
        <v>0</v>
      </c>
      <c r="T2578" s="5">
        <f t="shared" si="285"/>
        <v>0</v>
      </c>
      <c r="U2578" s="5">
        <v>716</v>
      </c>
      <c r="V2578" s="5">
        <v>32</v>
      </c>
      <c r="W2578" s="5">
        <v>0</v>
      </c>
      <c r="X2578" s="5">
        <v>0</v>
      </c>
      <c r="Y2578" s="5">
        <v>748</v>
      </c>
      <c r="Z2578" s="5">
        <v>748</v>
      </c>
      <c r="AA2578" t="s">
        <v>60</v>
      </c>
      <c r="AB2578">
        <v>119.87</v>
      </c>
      <c r="AC2578">
        <v>17.38</v>
      </c>
      <c r="AD2578" t="s">
        <v>60</v>
      </c>
      <c r="AE2578" t="s">
        <v>56</v>
      </c>
      <c r="AF2578">
        <v>7136</v>
      </c>
      <c r="AG2578">
        <v>7136</v>
      </c>
      <c r="AO2578">
        <v>32</v>
      </c>
      <c r="AP2578">
        <v>0</v>
      </c>
      <c r="AX2578">
        <v>748</v>
      </c>
      <c r="BD2578" s="5">
        <v>748</v>
      </c>
      <c r="BE2578">
        <v>716</v>
      </c>
      <c r="BG2578">
        <f t="shared" si="286"/>
        <v>716</v>
      </c>
      <c r="BI2578">
        <v>32</v>
      </c>
    </row>
    <row r="2579" spans="1:61" x14ac:dyDescent="0.25">
      <c r="A2579" t="s">
        <v>54</v>
      </c>
      <c r="B2579">
        <v>110027</v>
      </c>
      <c r="C2579" t="s">
        <v>55</v>
      </c>
      <c r="D2579" t="s">
        <v>56</v>
      </c>
      <c r="E2579" s="1">
        <v>45977</v>
      </c>
      <c r="F2579" t="s">
        <v>2997</v>
      </c>
      <c r="G2579" t="s">
        <v>63</v>
      </c>
      <c r="H2579" t="str">
        <f t="shared" si="280"/>
        <v>Aggregator</v>
      </c>
      <c r="I2579">
        <v>222295000000000</v>
      </c>
      <c r="J2579">
        <v>29811</v>
      </c>
      <c r="K2579" s="3">
        <v>45978.088194444441</v>
      </c>
      <c r="L2579">
        <f t="shared" si="281"/>
        <v>17</v>
      </c>
      <c r="M2579" t="str">
        <f t="shared" si="282"/>
        <v>Monday</v>
      </c>
      <c r="N2579" s="1" t="str">
        <f t="shared" si="283"/>
        <v>November</v>
      </c>
      <c r="O2579" s="2">
        <v>8.819444444444445E-2</v>
      </c>
      <c r="P2579" s="2" t="str">
        <f t="shared" si="284"/>
        <v>Week 3</v>
      </c>
      <c r="Q2579" t="s">
        <v>59</v>
      </c>
      <c r="R2579" s="5">
        <v>327</v>
      </c>
      <c r="S2579" s="5">
        <v>-110</v>
      </c>
      <c r="T2579" s="5">
        <f t="shared" si="285"/>
        <v>33.63914373088685</v>
      </c>
      <c r="U2579" s="5">
        <v>217</v>
      </c>
      <c r="V2579" s="5">
        <v>32</v>
      </c>
      <c r="W2579" s="5">
        <v>0</v>
      </c>
      <c r="X2579" s="5">
        <v>0</v>
      </c>
      <c r="Y2579" s="5">
        <v>249</v>
      </c>
      <c r="Z2579" s="5">
        <v>249</v>
      </c>
      <c r="AA2579" t="s">
        <v>64</v>
      </c>
      <c r="AB2579">
        <v>65.59</v>
      </c>
      <c r="AC2579">
        <v>6.73</v>
      </c>
      <c r="AD2579" t="s">
        <v>64</v>
      </c>
      <c r="AE2579" t="s">
        <v>56</v>
      </c>
      <c r="AF2579">
        <v>353</v>
      </c>
      <c r="AG2579">
        <v>353</v>
      </c>
      <c r="AO2579">
        <v>32</v>
      </c>
      <c r="AP2579">
        <v>0</v>
      </c>
      <c r="AW2579">
        <v>249</v>
      </c>
      <c r="BD2579" s="5">
        <v>249</v>
      </c>
      <c r="BE2579">
        <v>217</v>
      </c>
      <c r="BG2579">
        <f t="shared" si="286"/>
        <v>217</v>
      </c>
      <c r="BH2579">
        <v>32</v>
      </c>
    </row>
    <row r="2580" spans="1:61" x14ac:dyDescent="0.25">
      <c r="A2580" t="s">
        <v>54</v>
      </c>
      <c r="B2580">
        <v>110027</v>
      </c>
      <c r="C2580" t="s">
        <v>55</v>
      </c>
      <c r="D2580" t="s">
        <v>56</v>
      </c>
      <c r="E2580" s="1">
        <v>45977</v>
      </c>
      <c r="F2580" t="s">
        <v>2998</v>
      </c>
      <c r="G2580" t="s">
        <v>63</v>
      </c>
      <c r="H2580" t="str">
        <f t="shared" si="280"/>
        <v>Aggregator</v>
      </c>
      <c r="I2580">
        <v>222295000000000</v>
      </c>
      <c r="J2580">
        <v>29811</v>
      </c>
      <c r="K2580" s="3">
        <v>45978.088194444441</v>
      </c>
      <c r="L2580">
        <f t="shared" si="281"/>
        <v>17</v>
      </c>
      <c r="M2580" t="str">
        <f t="shared" si="282"/>
        <v>Monday</v>
      </c>
      <c r="N2580" s="1" t="str">
        <f t="shared" si="283"/>
        <v>November</v>
      </c>
      <c r="O2580" s="2">
        <v>8.819444444444445E-2</v>
      </c>
      <c r="P2580" s="2" t="str">
        <f t="shared" si="284"/>
        <v>Week 3</v>
      </c>
      <c r="Q2580" t="s">
        <v>59</v>
      </c>
      <c r="R2580" s="5">
        <v>768.32</v>
      </c>
      <c r="S2580" s="5">
        <v>-141.99</v>
      </c>
      <c r="T2580" s="5">
        <f t="shared" si="285"/>
        <v>18.480581007913369</v>
      </c>
      <c r="U2580" s="5">
        <v>626.33000000000004</v>
      </c>
      <c r="V2580" s="5">
        <v>32</v>
      </c>
      <c r="W2580" s="5">
        <v>0</v>
      </c>
      <c r="X2580" s="5">
        <v>-0.33</v>
      </c>
      <c r="Y2580" s="5">
        <v>658</v>
      </c>
      <c r="Z2580" s="5">
        <v>658</v>
      </c>
      <c r="AA2580" t="s">
        <v>64</v>
      </c>
      <c r="AB2580">
        <v>161.38999999999999</v>
      </c>
      <c r="AC2580">
        <v>16.36</v>
      </c>
      <c r="AD2580" t="s">
        <v>64</v>
      </c>
      <c r="AE2580" t="s">
        <v>56</v>
      </c>
      <c r="AF2580">
        <v>5415</v>
      </c>
      <c r="AG2580">
        <v>5415</v>
      </c>
      <c r="AO2580">
        <v>32</v>
      </c>
      <c r="AP2580">
        <v>0</v>
      </c>
      <c r="AW2580">
        <v>658</v>
      </c>
      <c r="BD2580" s="5">
        <v>658</v>
      </c>
      <c r="BE2580">
        <v>626.33000000000004</v>
      </c>
      <c r="BG2580">
        <f t="shared" si="286"/>
        <v>626.33000000000004</v>
      </c>
      <c r="BH2580">
        <v>32</v>
      </c>
    </row>
    <row r="2581" spans="1:61" x14ac:dyDescent="0.25">
      <c r="A2581" t="s">
        <v>54</v>
      </c>
      <c r="B2581">
        <v>110027</v>
      </c>
      <c r="C2581" t="s">
        <v>55</v>
      </c>
      <c r="D2581" t="s">
        <v>56</v>
      </c>
      <c r="E2581" s="1">
        <v>45977</v>
      </c>
      <c r="F2581" t="s">
        <v>2999</v>
      </c>
      <c r="G2581" t="s">
        <v>63</v>
      </c>
      <c r="H2581" t="str">
        <f t="shared" si="280"/>
        <v>Aggregator</v>
      </c>
      <c r="I2581">
        <v>222295000000000</v>
      </c>
      <c r="J2581">
        <v>29811</v>
      </c>
      <c r="K2581" s="3">
        <v>45978.089583333334</v>
      </c>
      <c r="L2581">
        <f t="shared" si="281"/>
        <v>17</v>
      </c>
      <c r="M2581" t="str">
        <f t="shared" si="282"/>
        <v>Monday</v>
      </c>
      <c r="N2581" s="1" t="str">
        <f t="shared" si="283"/>
        <v>November</v>
      </c>
      <c r="O2581" s="2">
        <v>8.9583333333333334E-2</v>
      </c>
      <c r="P2581" s="2" t="str">
        <f t="shared" si="284"/>
        <v>Week 3</v>
      </c>
      <c r="Q2581" t="s">
        <v>59</v>
      </c>
      <c r="R2581" s="5">
        <v>317</v>
      </c>
      <c r="S2581" s="5">
        <v>-50</v>
      </c>
      <c r="T2581" s="5">
        <f t="shared" si="285"/>
        <v>15.772870662460567</v>
      </c>
      <c r="U2581" s="5">
        <v>267</v>
      </c>
      <c r="V2581" s="5">
        <v>32</v>
      </c>
      <c r="W2581" s="5">
        <v>0</v>
      </c>
      <c r="X2581" s="5">
        <v>0</v>
      </c>
      <c r="Y2581" s="5">
        <v>299</v>
      </c>
      <c r="Z2581" s="5">
        <v>299</v>
      </c>
      <c r="AA2581" t="s">
        <v>64</v>
      </c>
      <c r="AB2581">
        <v>57.2</v>
      </c>
      <c r="AC2581">
        <v>7.3</v>
      </c>
      <c r="AD2581" t="s">
        <v>64</v>
      </c>
      <c r="AE2581" t="s">
        <v>56</v>
      </c>
      <c r="AF2581">
        <v>521</v>
      </c>
      <c r="AG2581">
        <v>521</v>
      </c>
      <c r="AO2581">
        <v>32</v>
      </c>
      <c r="AP2581">
        <v>0</v>
      </c>
      <c r="AW2581">
        <v>299</v>
      </c>
      <c r="BD2581" s="5">
        <v>299</v>
      </c>
      <c r="BE2581">
        <v>267</v>
      </c>
      <c r="BG2581">
        <f t="shared" si="286"/>
        <v>267</v>
      </c>
      <c r="BH2581">
        <v>32</v>
      </c>
    </row>
    <row r="2582" spans="1:61" x14ac:dyDescent="0.25">
      <c r="A2582" t="s">
        <v>54</v>
      </c>
      <c r="B2582">
        <v>110027</v>
      </c>
      <c r="C2582" t="s">
        <v>55</v>
      </c>
      <c r="D2582" t="s">
        <v>56</v>
      </c>
      <c r="E2582" s="1">
        <v>45977</v>
      </c>
      <c r="F2582" t="s">
        <v>3000</v>
      </c>
      <c r="G2582" t="s">
        <v>63</v>
      </c>
      <c r="H2582" t="str">
        <f t="shared" si="280"/>
        <v>Aggregator</v>
      </c>
      <c r="I2582">
        <v>222296000000000</v>
      </c>
      <c r="J2582">
        <v>29811</v>
      </c>
      <c r="K2582" s="3">
        <v>45978.095138888886</v>
      </c>
      <c r="L2582">
        <f t="shared" si="281"/>
        <v>17</v>
      </c>
      <c r="M2582" t="str">
        <f t="shared" si="282"/>
        <v>Monday</v>
      </c>
      <c r="N2582" s="1" t="str">
        <f t="shared" si="283"/>
        <v>November</v>
      </c>
      <c r="O2582" s="2">
        <v>9.5138888888888884E-2</v>
      </c>
      <c r="P2582" s="2" t="str">
        <f t="shared" si="284"/>
        <v>Week 3</v>
      </c>
      <c r="Q2582" t="s">
        <v>59</v>
      </c>
      <c r="R2582" s="5">
        <v>268</v>
      </c>
      <c r="S2582" s="5">
        <v>-30</v>
      </c>
      <c r="T2582" s="5">
        <f t="shared" si="285"/>
        <v>11.194029850746269</v>
      </c>
      <c r="U2582" s="5">
        <v>238</v>
      </c>
      <c r="V2582" s="5">
        <v>32</v>
      </c>
      <c r="W2582" s="5">
        <v>0</v>
      </c>
      <c r="X2582" s="5">
        <v>0</v>
      </c>
      <c r="Y2582" s="5">
        <v>270</v>
      </c>
      <c r="Z2582" s="5">
        <v>270</v>
      </c>
      <c r="AA2582" t="s">
        <v>64</v>
      </c>
      <c r="AB2582">
        <v>45.35</v>
      </c>
      <c r="AC2582">
        <v>5.88</v>
      </c>
      <c r="AD2582" t="s">
        <v>64</v>
      </c>
      <c r="AE2582" t="s">
        <v>56</v>
      </c>
      <c r="AF2582">
        <v>7264</v>
      </c>
      <c r="AG2582">
        <v>7264</v>
      </c>
      <c r="AO2582">
        <v>32</v>
      </c>
      <c r="AP2582">
        <v>0</v>
      </c>
      <c r="AW2582">
        <v>270</v>
      </c>
      <c r="BD2582" s="5">
        <v>270</v>
      </c>
      <c r="BE2582">
        <v>238</v>
      </c>
      <c r="BG2582">
        <f t="shared" si="286"/>
        <v>238</v>
      </c>
      <c r="BH2582">
        <v>32</v>
      </c>
    </row>
    <row r="2583" spans="1:61" x14ac:dyDescent="0.25">
      <c r="A2583" t="s">
        <v>54</v>
      </c>
      <c r="B2583">
        <v>110027</v>
      </c>
      <c r="C2583" t="s">
        <v>55</v>
      </c>
      <c r="D2583" t="s">
        <v>56</v>
      </c>
      <c r="E2583" s="1">
        <v>45977</v>
      </c>
      <c r="F2583" t="s">
        <v>3001</v>
      </c>
      <c r="G2583" t="s">
        <v>58</v>
      </c>
      <c r="H2583" t="str">
        <f t="shared" si="280"/>
        <v>Aggregator</v>
      </c>
      <c r="I2583">
        <v>7488339508</v>
      </c>
      <c r="J2583">
        <v>18528960</v>
      </c>
      <c r="K2583" s="3">
        <v>45978.107638888891</v>
      </c>
      <c r="L2583">
        <f t="shared" si="281"/>
        <v>17</v>
      </c>
      <c r="M2583" t="str">
        <f t="shared" si="282"/>
        <v>Monday</v>
      </c>
      <c r="N2583" s="1" t="str">
        <f t="shared" si="283"/>
        <v>November</v>
      </c>
      <c r="O2583" s="2">
        <v>0.1076388888888889</v>
      </c>
      <c r="P2583" s="2" t="str">
        <f t="shared" si="284"/>
        <v>Week 3</v>
      </c>
      <c r="Q2583" t="s">
        <v>59</v>
      </c>
      <c r="R2583" s="5">
        <v>139</v>
      </c>
      <c r="S2583" s="5">
        <v>0</v>
      </c>
      <c r="T2583" s="5">
        <f t="shared" si="285"/>
        <v>0</v>
      </c>
      <c r="U2583" s="5">
        <v>139</v>
      </c>
      <c r="V2583" s="5">
        <v>32</v>
      </c>
      <c r="W2583" s="5">
        <v>0</v>
      </c>
      <c r="X2583" s="5">
        <v>0</v>
      </c>
      <c r="Y2583" s="5">
        <v>171</v>
      </c>
      <c r="Z2583" s="5">
        <v>171</v>
      </c>
      <c r="AA2583" t="s">
        <v>60</v>
      </c>
      <c r="AB2583">
        <v>26.61</v>
      </c>
      <c r="AC2583">
        <v>5.0999999999999996</v>
      </c>
      <c r="AD2583" t="s">
        <v>60</v>
      </c>
      <c r="AE2583" t="s">
        <v>56</v>
      </c>
      <c r="AF2583">
        <v>9508</v>
      </c>
      <c r="AG2583">
        <v>9508</v>
      </c>
      <c r="AO2583">
        <v>32</v>
      </c>
      <c r="AP2583">
        <v>0</v>
      </c>
      <c r="AX2583">
        <v>171</v>
      </c>
      <c r="BD2583" s="5">
        <v>171</v>
      </c>
      <c r="BE2583">
        <v>139</v>
      </c>
      <c r="BG2583">
        <f t="shared" si="286"/>
        <v>139</v>
      </c>
      <c r="BI2583">
        <v>32</v>
      </c>
    </row>
    <row r="2584" spans="1:61" x14ac:dyDescent="0.25">
      <c r="A2584" t="s">
        <v>54</v>
      </c>
      <c r="B2584">
        <v>110027</v>
      </c>
      <c r="C2584" t="s">
        <v>55</v>
      </c>
      <c r="D2584" t="s">
        <v>56</v>
      </c>
      <c r="E2584" s="1">
        <v>45977</v>
      </c>
      <c r="F2584" t="s">
        <v>3002</v>
      </c>
      <c r="G2584" t="s">
        <v>67</v>
      </c>
      <c r="H2584" t="str">
        <f t="shared" si="280"/>
        <v>Direct Sale</v>
      </c>
      <c r="K2584" s="3">
        <v>45978.112500000003</v>
      </c>
      <c r="L2584">
        <f t="shared" si="281"/>
        <v>17</v>
      </c>
      <c r="M2584" t="str">
        <f t="shared" si="282"/>
        <v>Monday</v>
      </c>
      <c r="N2584" s="1" t="str">
        <f t="shared" si="283"/>
        <v>November</v>
      </c>
      <c r="O2584" s="2">
        <v>0.1125</v>
      </c>
      <c r="P2584" s="2" t="str">
        <f t="shared" si="284"/>
        <v>Week 3</v>
      </c>
      <c r="Q2584" t="s">
        <v>59</v>
      </c>
      <c r="R2584" s="5">
        <v>348</v>
      </c>
      <c r="S2584" s="5">
        <v>-11</v>
      </c>
      <c r="T2584" s="5">
        <f t="shared" si="285"/>
        <v>3.1609195402298855</v>
      </c>
      <c r="U2584" s="5">
        <v>337</v>
      </c>
      <c r="V2584" s="5">
        <v>0</v>
      </c>
      <c r="W2584" s="5">
        <v>16.86</v>
      </c>
      <c r="X2584" s="5">
        <v>0.14000000000000001</v>
      </c>
      <c r="Y2584" s="5">
        <v>354</v>
      </c>
      <c r="Z2584" s="5">
        <v>354</v>
      </c>
      <c r="AA2584" t="s">
        <v>213</v>
      </c>
      <c r="AB2584">
        <v>61.38</v>
      </c>
      <c r="AC2584">
        <v>6.4</v>
      </c>
      <c r="AD2584" t="s">
        <v>5778</v>
      </c>
      <c r="AE2584" t="s">
        <v>75</v>
      </c>
      <c r="AI2584" t="s">
        <v>1707</v>
      </c>
      <c r="AJ2584" t="s">
        <v>1708</v>
      </c>
      <c r="AK2584">
        <v>9911957997</v>
      </c>
      <c r="AO2584">
        <v>0</v>
      </c>
      <c r="AP2584">
        <v>0</v>
      </c>
      <c r="AS2584">
        <v>354</v>
      </c>
      <c r="AZ2584">
        <v>337</v>
      </c>
      <c r="BA2584">
        <v>8.43</v>
      </c>
      <c r="BB2584">
        <v>337</v>
      </c>
      <c r="BC2584">
        <v>8.43</v>
      </c>
      <c r="BD2584" s="5">
        <v>354</v>
      </c>
      <c r="BE2584">
        <v>337</v>
      </c>
      <c r="BG2584">
        <f t="shared" si="286"/>
        <v>337</v>
      </c>
    </row>
    <row r="2585" spans="1:61" x14ac:dyDescent="0.25">
      <c r="A2585" t="s">
        <v>54</v>
      </c>
      <c r="B2585">
        <v>110027</v>
      </c>
      <c r="C2585" t="s">
        <v>55</v>
      </c>
      <c r="D2585" t="s">
        <v>56</v>
      </c>
      <c r="E2585" s="1">
        <v>45977</v>
      </c>
      <c r="F2585" t="s">
        <v>3003</v>
      </c>
      <c r="G2585" t="s">
        <v>67</v>
      </c>
      <c r="H2585" t="str">
        <f t="shared" si="280"/>
        <v>Direct Sale</v>
      </c>
      <c r="K2585" s="3">
        <v>45978.116666666669</v>
      </c>
      <c r="L2585">
        <f t="shared" si="281"/>
        <v>17</v>
      </c>
      <c r="M2585" t="str">
        <f t="shared" si="282"/>
        <v>Monday</v>
      </c>
      <c r="N2585" s="1" t="str">
        <f t="shared" si="283"/>
        <v>November</v>
      </c>
      <c r="O2585" s="2">
        <v>0.11666666666666667</v>
      </c>
      <c r="P2585" s="2" t="str">
        <f t="shared" si="284"/>
        <v>Week 3</v>
      </c>
      <c r="Q2585" t="s">
        <v>59</v>
      </c>
      <c r="R2585" s="5">
        <v>806</v>
      </c>
      <c r="S2585" s="5">
        <v>0</v>
      </c>
      <c r="T2585" s="5">
        <f t="shared" si="285"/>
        <v>0</v>
      </c>
      <c r="U2585" s="5">
        <v>806</v>
      </c>
      <c r="V2585" s="5">
        <v>0</v>
      </c>
      <c r="W2585" s="5">
        <v>40.299999999999997</v>
      </c>
      <c r="X2585" s="5">
        <v>-0.3</v>
      </c>
      <c r="Y2585" s="5">
        <v>846</v>
      </c>
      <c r="Z2585" s="5">
        <v>846</v>
      </c>
      <c r="AA2585" t="s">
        <v>109</v>
      </c>
      <c r="AB2585">
        <v>199.94</v>
      </c>
      <c r="AC2585">
        <v>8.98</v>
      </c>
      <c r="AD2585" t="s">
        <v>5778</v>
      </c>
      <c r="AE2585" t="s">
        <v>75</v>
      </c>
      <c r="AI2585" t="s">
        <v>89</v>
      </c>
      <c r="AJ2585" t="s">
        <v>56</v>
      </c>
      <c r="AK2585">
        <v>8929758003</v>
      </c>
      <c r="AO2585">
        <v>0</v>
      </c>
      <c r="AP2585">
        <v>0</v>
      </c>
      <c r="AQ2585">
        <v>346</v>
      </c>
      <c r="AR2585">
        <v>500</v>
      </c>
      <c r="AZ2585">
        <v>806</v>
      </c>
      <c r="BA2585">
        <v>20.149999999999999</v>
      </c>
      <c r="BB2585">
        <v>806</v>
      </c>
      <c r="BC2585">
        <v>20.149999999999999</v>
      </c>
      <c r="BD2585" s="5">
        <v>846</v>
      </c>
      <c r="BE2585">
        <v>806</v>
      </c>
      <c r="BG2585">
        <f t="shared" si="286"/>
        <v>806</v>
      </c>
    </row>
    <row r="2586" spans="1:61" x14ac:dyDescent="0.25">
      <c r="A2586" t="s">
        <v>54</v>
      </c>
      <c r="B2586">
        <v>110027</v>
      </c>
      <c r="C2586" t="s">
        <v>55</v>
      </c>
      <c r="D2586" t="s">
        <v>56</v>
      </c>
      <c r="E2586" s="1">
        <v>45977</v>
      </c>
      <c r="F2586" t="s">
        <v>3004</v>
      </c>
      <c r="G2586" t="s">
        <v>67</v>
      </c>
      <c r="H2586" t="str">
        <f t="shared" si="280"/>
        <v>Direct Sale</v>
      </c>
      <c r="K2586" s="3">
        <v>45978.116666666669</v>
      </c>
      <c r="L2586">
        <f t="shared" si="281"/>
        <v>17</v>
      </c>
      <c r="M2586" t="str">
        <f t="shared" si="282"/>
        <v>Monday</v>
      </c>
      <c r="N2586" s="1" t="str">
        <f t="shared" si="283"/>
        <v>November</v>
      </c>
      <c r="O2586" s="2">
        <v>0.11666666666666667</v>
      </c>
      <c r="P2586" s="2" t="str">
        <f t="shared" si="284"/>
        <v>Week 3</v>
      </c>
      <c r="Q2586" t="s">
        <v>59</v>
      </c>
      <c r="R2586" s="5">
        <v>99</v>
      </c>
      <c r="S2586" s="5">
        <v>0</v>
      </c>
      <c r="T2586" s="5">
        <f t="shared" si="285"/>
        <v>0</v>
      </c>
      <c r="U2586" s="5">
        <v>99</v>
      </c>
      <c r="V2586" s="5">
        <v>0</v>
      </c>
      <c r="W2586" s="5">
        <v>4.96</v>
      </c>
      <c r="X2586" s="5">
        <v>0.04</v>
      </c>
      <c r="Y2586" s="5">
        <v>104</v>
      </c>
      <c r="Z2586" s="5">
        <v>104</v>
      </c>
      <c r="AA2586" t="s">
        <v>73</v>
      </c>
      <c r="AB2586">
        <v>22.81</v>
      </c>
      <c r="AC2586">
        <v>1.96</v>
      </c>
      <c r="AD2586" t="s">
        <v>5778</v>
      </c>
      <c r="AE2586" t="s">
        <v>75</v>
      </c>
      <c r="AI2586" t="s">
        <v>89</v>
      </c>
      <c r="AJ2586" t="s">
        <v>56</v>
      </c>
      <c r="AK2586">
        <v>8929758003</v>
      </c>
      <c r="AO2586">
        <v>0</v>
      </c>
      <c r="AP2586">
        <v>0</v>
      </c>
      <c r="AQ2586">
        <v>104</v>
      </c>
      <c r="AZ2586">
        <v>99</v>
      </c>
      <c r="BA2586">
        <v>2.48</v>
      </c>
      <c r="BB2586">
        <v>99</v>
      </c>
      <c r="BC2586">
        <v>2.48</v>
      </c>
      <c r="BD2586" s="5">
        <v>104</v>
      </c>
      <c r="BE2586">
        <v>99</v>
      </c>
      <c r="BG2586">
        <f t="shared" si="286"/>
        <v>99</v>
      </c>
    </row>
    <row r="2587" spans="1:61" x14ac:dyDescent="0.25">
      <c r="A2587" t="s">
        <v>54</v>
      </c>
      <c r="B2587">
        <v>110027</v>
      </c>
      <c r="C2587" t="s">
        <v>55</v>
      </c>
      <c r="D2587" t="s">
        <v>56</v>
      </c>
      <c r="E2587" s="1">
        <v>45977</v>
      </c>
      <c r="F2587" t="s">
        <v>3005</v>
      </c>
      <c r="G2587" t="s">
        <v>58</v>
      </c>
      <c r="H2587" t="str">
        <f t="shared" si="280"/>
        <v>Aggregator</v>
      </c>
      <c r="I2587">
        <v>7486312843</v>
      </c>
      <c r="J2587">
        <v>18528960</v>
      </c>
      <c r="K2587" s="3">
        <v>45978.130555555559</v>
      </c>
      <c r="L2587">
        <f t="shared" si="281"/>
        <v>17</v>
      </c>
      <c r="M2587" t="str">
        <f t="shared" si="282"/>
        <v>Monday</v>
      </c>
      <c r="N2587" s="1" t="str">
        <f t="shared" si="283"/>
        <v>November</v>
      </c>
      <c r="O2587" s="2">
        <v>0.13055555555555556</v>
      </c>
      <c r="P2587" s="2" t="str">
        <f t="shared" si="284"/>
        <v>Week 3</v>
      </c>
      <c r="Q2587" t="s">
        <v>59</v>
      </c>
      <c r="R2587" s="5">
        <v>219</v>
      </c>
      <c r="S2587" s="5">
        <v>-100</v>
      </c>
      <c r="T2587" s="5">
        <f t="shared" si="285"/>
        <v>45.662100456621005</v>
      </c>
      <c r="U2587" s="5">
        <v>119</v>
      </c>
      <c r="V2587" s="5">
        <v>32</v>
      </c>
      <c r="W2587" s="5">
        <v>0</v>
      </c>
      <c r="X2587" s="5">
        <v>0</v>
      </c>
      <c r="Y2587" s="5">
        <v>151</v>
      </c>
      <c r="Z2587" s="5">
        <v>151</v>
      </c>
      <c r="AA2587" t="s">
        <v>60</v>
      </c>
      <c r="AB2587">
        <v>37.47</v>
      </c>
      <c r="AC2587">
        <v>4.7699999999999996</v>
      </c>
      <c r="AD2587" t="s">
        <v>60</v>
      </c>
      <c r="AE2587" t="s">
        <v>56</v>
      </c>
      <c r="AF2587">
        <v>2843</v>
      </c>
      <c r="AG2587">
        <v>2843</v>
      </c>
      <c r="AO2587">
        <v>32</v>
      </c>
      <c r="AP2587">
        <v>0</v>
      </c>
      <c r="AX2587">
        <v>151</v>
      </c>
      <c r="BD2587" s="5">
        <v>151</v>
      </c>
      <c r="BE2587">
        <v>119</v>
      </c>
      <c r="BG2587">
        <f t="shared" si="286"/>
        <v>119</v>
      </c>
      <c r="BI2587">
        <v>32</v>
      </c>
    </row>
    <row r="2588" spans="1:61" x14ac:dyDescent="0.25">
      <c r="A2588" t="s">
        <v>54</v>
      </c>
      <c r="B2588">
        <v>110027</v>
      </c>
      <c r="C2588" t="s">
        <v>55</v>
      </c>
      <c r="D2588" t="s">
        <v>56</v>
      </c>
      <c r="E2588" s="1">
        <v>45977</v>
      </c>
      <c r="F2588" t="s">
        <v>3006</v>
      </c>
      <c r="G2588" t="s">
        <v>63</v>
      </c>
      <c r="H2588" t="str">
        <f t="shared" si="280"/>
        <v>Aggregator</v>
      </c>
      <c r="I2588">
        <v>222300000000000</v>
      </c>
      <c r="J2588">
        <v>29811</v>
      </c>
      <c r="K2588" s="3">
        <v>45978.143055555556</v>
      </c>
      <c r="L2588">
        <f t="shared" si="281"/>
        <v>17</v>
      </c>
      <c r="M2588" t="str">
        <f t="shared" si="282"/>
        <v>Monday</v>
      </c>
      <c r="N2588" s="1" t="str">
        <f t="shared" si="283"/>
        <v>November</v>
      </c>
      <c r="O2588" s="2">
        <v>0.14305555555555555</v>
      </c>
      <c r="P2588" s="2" t="str">
        <f t="shared" si="284"/>
        <v>Week 3</v>
      </c>
      <c r="Q2588" t="s">
        <v>59</v>
      </c>
      <c r="R2588" s="5">
        <v>208</v>
      </c>
      <c r="S2588" s="5">
        <v>-50</v>
      </c>
      <c r="T2588" s="5">
        <f t="shared" si="285"/>
        <v>24.03846153846154</v>
      </c>
      <c r="U2588" s="5">
        <v>158</v>
      </c>
      <c r="V2588" s="5">
        <v>32</v>
      </c>
      <c r="W2588" s="5">
        <v>0</v>
      </c>
      <c r="X2588" s="5">
        <v>0</v>
      </c>
      <c r="Y2588" s="5">
        <v>190</v>
      </c>
      <c r="Z2588" s="5">
        <v>190</v>
      </c>
      <c r="AA2588" t="s">
        <v>64</v>
      </c>
      <c r="AB2588">
        <v>38.299999999999997</v>
      </c>
      <c r="AC2588">
        <v>3.92</v>
      </c>
      <c r="AD2588" t="s">
        <v>64</v>
      </c>
      <c r="AE2588" t="s">
        <v>56</v>
      </c>
      <c r="AF2588">
        <v>8272</v>
      </c>
      <c r="AG2588">
        <v>8272</v>
      </c>
      <c r="AO2588">
        <v>32</v>
      </c>
      <c r="AP2588">
        <v>0</v>
      </c>
      <c r="AW2588">
        <v>190</v>
      </c>
      <c r="BD2588" s="5">
        <v>190</v>
      </c>
      <c r="BE2588">
        <v>158</v>
      </c>
      <c r="BG2588">
        <f t="shared" si="286"/>
        <v>158</v>
      </c>
      <c r="BH2588">
        <v>32</v>
      </c>
    </row>
    <row r="2589" spans="1:61" x14ac:dyDescent="0.25">
      <c r="A2589" t="s">
        <v>54</v>
      </c>
      <c r="B2589">
        <v>110027</v>
      </c>
      <c r="C2589" t="s">
        <v>55</v>
      </c>
      <c r="D2589" t="s">
        <v>56</v>
      </c>
      <c r="E2589" s="1">
        <v>45977</v>
      </c>
      <c r="F2589" t="s">
        <v>3007</v>
      </c>
      <c r="G2589" t="s">
        <v>63</v>
      </c>
      <c r="H2589" t="str">
        <f t="shared" si="280"/>
        <v>Aggregator</v>
      </c>
      <c r="I2589">
        <v>222300000000000</v>
      </c>
      <c r="J2589">
        <v>29811</v>
      </c>
      <c r="K2589" s="3">
        <v>45978.143055555556</v>
      </c>
      <c r="L2589">
        <f t="shared" si="281"/>
        <v>17</v>
      </c>
      <c r="M2589" t="str">
        <f t="shared" si="282"/>
        <v>Monday</v>
      </c>
      <c r="N2589" s="1" t="str">
        <f t="shared" si="283"/>
        <v>November</v>
      </c>
      <c r="O2589" s="2">
        <v>0.14305555555555555</v>
      </c>
      <c r="P2589" s="2" t="str">
        <f t="shared" si="284"/>
        <v>Week 3</v>
      </c>
      <c r="Q2589" t="s">
        <v>59</v>
      </c>
      <c r="R2589" s="5">
        <v>556</v>
      </c>
      <c r="S2589" s="5">
        <v>-113.75</v>
      </c>
      <c r="T2589" s="5">
        <f t="shared" si="285"/>
        <v>20.458633093525179</v>
      </c>
      <c r="U2589" s="5">
        <v>442.25</v>
      </c>
      <c r="V2589" s="5">
        <v>32</v>
      </c>
      <c r="W2589" s="5">
        <v>0</v>
      </c>
      <c r="X2589" s="5">
        <v>-0.25</v>
      </c>
      <c r="Y2589" s="5">
        <v>474</v>
      </c>
      <c r="Z2589" s="5">
        <v>474</v>
      </c>
      <c r="AA2589" t="s">
        <v>64</v>
      </c>
      <c r="AB2589">
        <v>101.68</v>
      </c>
      <c r="AC2589">
        <v>11.96</v>
      </c>
      <c r="AD2589" t="s">
        <v>64</v>
      </c>
      <c r="AE2589" t="s">
        <v>56</v>
      </c>
      <c r="AF2589">
        <v>4387</v>
      </c>
      <c r="AG2589">
        <v>4387</v>
      </c>
      <c r="AO2589">
        <v>32</v>
      </c>
      <c r="AP2589">
        <v>0</v>
      </c>
      <c r="AW2589">
        <v>474</v>
      </c>
      <c r="BD2589" s="5">
        <v>474</v>
      </c>
      <c r="BE2589">
        <v>442.25</v>
      </c>
      <c r="BG2589">
        <f t="shared" si="286"/>
        <v>442.25</v>
      </c>
      <c r="BH2589">
        <v>32</v>
      </c>
    </row>
    <row r="2590" spans="1:61" x14ac:dyDescent="0.25">
      <c r="A2590" t="s">
        <v>54</v>
      </c>
      <c r="B2590">
        <v>110027</v>
      </c>
      <c r="C2590" t="s">
        <v>55</v>
      </c>
      <c r="D2590" t="s">
        <v>56</v>
      </c>
      <c r="E2590" s="1">
        <v>45977</v>
      </c>
      <c r="F2590" t="s">
        <v>3008</v>
      </c>
      <c r="G2590" t="s">
        <v>67</v>
      </c>
      <c r="H2590" t="str">
        <f t="shared" si="280"/>
        <v>Direct Sale</v>
      </c>
      <c r="K2590" s="3">
        <v>45978.144444444442</v>
      </c>
      <c r="L2590">
        <f t="shared" si="281"/>
        <v>17</v>
      </c>
      <c r="M2590" t="str">
        <f t="shared" si="282"/>
        <v>Monday</v>
      </c>
      <c r="N2590" s="1" t="str">
        <f t="shared" si="283"/>
        <v>November</v>
      </c>
      <c r="O2590" s="2">
        <v>0.14444444444444443</v>
      </c>
      <c r="P2590" s="2" t="str">
        <f t="shared" si="284"/>
        <v>Week 3</v>
      </c>
      <c r="Q2590" t="s">
        <v>59</v>
      </c>
      <c r="R2590" s="5">
        <v>199</v>
      </c>
      <c r="S2590" s="5">
        <v>0</v>
      </c>
      <c r="T2590" s="5">
        <f t="shared" si="285"/>
        <v>0</v>
      </c>
      <c r="U2590" s="5">
        <v>199</v>
      </c>
      <c r="V2590" s="5">
        <v>0</v>
      </c>
      <c r="W2590" s="5">
        <v>9.9600000000000009</v>
      </c>
      <c r="X2590" s="5">
        <v>0.04</v>
      </c>
      <c r="Y2590" s="5">
        <v>209</v>
      </c>
      <c r="Z2590" s="5">
        <v>209</v>
      </c>
      <c r="AA2590" t="s">
        <v>73</v>
      </c>
      <c r="AB2590">
        <v>48.5</v>
      </c>
      <c r="AC2590">
        <v>4.7699999999999996</v>
      </c>
      <c r="AD2590" t="s">
        <v>5775</v>
      </c>
      <c r="AI2590" t="s">
        <v>730</v>
      </c>
      <c r="AJ2590" t="s">
        <v>731</v>
      </c>
      <c r="AK2590">
        <v>9999777722</v>
      </c>
      <c r="AO2590">
        <v>0</v>
      </c>
      <c r="AP2590">
        <v>0</v>
      </c>
      <c r="AQ2590">
        <v>209</v>
      </c>
      <c r="AZ2590">
        <v>199</v>
      </c>
      <c r="BA2590">
        <v>4.9800000000000004</v>
      </c>
      <c r="BB2590">
        <v>199</v>
      </c>
      <c r="BC2590">
        <v>4.9800000000000004</v>
      </c>
      <c r="BD2590" s="5">
        <v>209</v>
      </c>
      <c r="BE2590">
        <v>199</v>
      </c>
      <c r="BG2590">
        <f t="shared" si="286"/>
        <v>199</v>
      </c>
    </row>
    <row r="2591" spans="1:61" x14ac:dyDescent="0.25">
      <c r="A2591" t="s">
        <v>54</v>
      </c>
      <c r="B2591">
        <v>110027</v>
      </c>
      <c r="C2591" t="s">
        <v>55</v>
      </c>
      <c r="D2591" t="s">
        <v>56</v>
      </c>
      <c r="E2591" s="1">
        <v>45977</v>
      </c>
      <c r="F2591" t="s">
        <v>3009</v>
      </c>
      <c r="G2591" t="s">
        <v>67</v>
      </c>
      <c r="H2591" t="str">
        <f t="shared" si="280"/>
        <v>Direct Sale</v>
      </c>
      <c r="K2591" s="3">
        <v>45978.145138888889</v>
      </c>
      <c r="L2591">
        <f t="shared" si="281"/>
        <v>17</v>
      </c>
      <c r="M2591" t="str">
        <f t="shared" si="282"/>
        <v>Monday</v>
      </c>
      <c r="N2591" s="1" t="str">
        <f t="shared" si="283"/>
        <v>November</v>
      </c>
      <c r="O2591" s="2">
        <v>0.1451388888888889</v>
      </c>
      <c r="P2591" s="2" t="str">
        <f t="shared" si="284"/>
        <v>Week 3</v>
      </c>
      <c r="Q2591" t="s">
        <v>59</v>
      </c>
      <c r="R2591" s="5">
        <v>647</v>
      </c>
      <c r="S2591" s="5">
        <v>0</v>
      </c>
      <c r="T2591" s="5">
        <f t="shared" si="285"/>
        <v>0</v>
      </c>
      <c r="U2591" s="5">
        <v>647</v>
      </c>
      <c r="V2591" s="5">
        <v>0</v>
      </c>
      <c r="W2591" s="5">
        <v>32.340000000000003</v>
      </c>
      <c r="X2591" s="5">
        <v>-0.34</v>
      </c>
      <c r="Y2591" s="5">
        <v>679</v>
      </c>
      <c r="Z2591" s="5">
        <v>679</v>
      </c>
      <c r="AA2591" t="s">
        <v>73</v>
      </c>
      <c r="AB2591">
        <v>143.25</v>
      </c>
      <c r="AC2591">
        <v>15.79</v>
      </c>
      <c r="AD2591" t="s">
        <v>5778</v>
      </c>
      <c r="AE2591" t="s">
        <v>75</v>
      </c>
      <c r="AI2591" t="s">
        <v>730</v>
      </c>
      <c r="AJ2591" t="s">
        <v>731</v>
      </c>
      <c r="AK2591">
        <v>9999777722</v>
      </c>
      <c r="AO2591">
        <v>0</v>
      </c>
      <c r="AP2591">
        <v>0</v>
      </c>
      <c r="AQ2591">
        <v>679</v>
      </c>
      <c r="AZ2591">
        <v>647</v>
      </c>
      <c r="BA2591">
        <v>16.170000000000002</v>
      </c>
      <c r="BB2591">
        <v>647</v>
      </c>
      <c r="BC2591">
        <v>16.170000000000002</v>
      </c>
      <c r="BD2591" s="5">
        <v>679</v>
      </c>
      <c r="BE2591">
        <v>647</v>
      </c>
      <c r="BG2591">
        <f t="shared" si="286"/>
        <v>647</v>
      </c>
    </row>
    <row r="2592" spans="1:61" x14ac:dyDescent="0.25">
      <c r="A2592" t="s">
        <v>54</v>
      </c>
      <c r="B2592">
        <v>110027</v>
      </c>
      <c r="C2592" t="s">
        <v>55</v>
      </c>
      <c r="D2592" t="s">
        <v>56</v>
      </c>
      <c r="E2592" s="1">
        <v>45977</v>
      </c>
      <c r="F2592" t="s">
        <v>3010</v>
      </c>
      <c r="G2592" t="s">
        <v>58</v>
      </c>
      <c r="H2592" t="str">
        <f t="shared" si="280"/>
        <v>Aggregator</v>
      </c>
      <c r="I2592">
        <v>7485791454</v>
      </c>
      <c r="J2592">
        <v>18528960</v>
      </c>
      <c r="K2592" s="3">
        <v>45978.149305555555</v>
      </c>
      <c r="L2592">
        <f t="shared" si="281"/>
        <v>17</v>
      </c>
      <c r="M2592" t="str">
        <f t="shared" si="282"/>
        <v>Monday</v>
      </c>
      <c r="N2592" s="1" t="str">
        <f t="shared" si="283"/>
        <v>November</v>
      </c>
      <c r="O2592" s="2">
        <v>0.14930555555555555</v>
      </c>
      <c r="P2592" s="2" t="str">
        <f t="shared" si="284"/>
        <v>Week 3</v>
      </c>
      <c r="Q2592" t="s">
        <v>59</v>
      </c>
      <c r="R2592" s="5">
        <v>238</v>
      </c>
      <c r="S2592" s="5">
        <v>-100</v>
      </c>
      <c r="T2592" s="5">
        <f t="shared" si="285"/>
        <v>42.016806722689076</v>
      </c>
      <c r="U2592" s="5">
        <v>138</v>
      </c>
      <c r="V2592" s="5">
        <v>32</v>
      </c>
      <c r="W2592" s="5">
        <v>0</v>
      </c>
      <c r="X2592" s="5">
        <v>0</v>
      </c>
      <c r="Y2592" s="5">
        <v>170</v>
      </c>
      <c r="Z2592" s="5">
        <v>170</v>
      </c>
      <c r="AA2592" t="s">
        <v>60</v>
      </c>
      <c r="AB2592">
        <v>43.04</v>
      </c>
      <c r="AC2592">
        <v>5.88</v>
      </c>
      <c r="AD2592" t="s">
        <v>60</v>
      </c>
      <c r="AE2592" t="s">
        <v>56</v>
      </c>
      <c r="AF2592">
        <v>1454</v>
      </c>
      <c r="AG2592">
        <v>1454</v>
      </c>
      <c r="AO2592">
        <v>32</v>
      </c>
      <c r="AP2592">
        <v>0</v>
      </c>
      <c r="AX2592">
        <v>170</v>
      </c>
      <c r="BD2592" s="5">
        <v>170</v>
      </c>
      <c r="BE2592">
        <v>138</v>
      </c>
      <c r="BG2592">
        <f t="shared" si="286"/>
        <v>138</v>
      </c>
      <c r="BI2592">
        <v>32</v>
      </c>
    </row>
    <row r="2593" spans="1:61" x14ac:dyDescent="0.25">
      <c r="A2593" t="s">
        <v>54</v>
      </c>
      <c r="B2593">
        <v>110027</v>
      </c>
      <c r="C2593" t="s">
        <v>55</v>
      </c>
      <c r="D2593" t="s">
        <v>56</v>
      </c>
      <c r="E2593" s="1">
        <v>45977</v>
      </c>
      <c r="F2593" t="s">
        <v>3011</v>
      </c>
      <c r="G2593" t="s">
        <v>63</v>
      </c>
      <c r="H2593" t="str">
        <f t="shared" si="280"/>
        <v>Aggregator</v>
      </c>
      <c r="I2593">
        <v>222301000000000</v>
      </c>
      <c r="J2593">
        <v>29811</v>
      </c>
      <c r="K2593" s="3">
        <v>45978.155555555553</v>
      </c>
      <c r="L2593">
        <f t="shared" si="281"/>
        <v>17</v>
      </c>
      <c r="M2593" t="str">
        <f t="shared" si="282"/>
        <v>Monday</v>
      </c>
      <c r="N2593" s="1" t="str">
        <f t="shared" si="283"/>
        <v>November</v>
      </c>
      <c r="O2593" s="2">
        <v>0.15555555555555556</v>
      </c>
      <c r="P2593" s="2" t="str">
        <f t="shared" si="284"/>
        <v>Week 3</v>
      </c>
      <c r="Q2593" t="s">
        <v>59</v>
      </c>
      <c r="R2593" s="5">
        <v>347</v>
      </c>
      <c r="S2593" s="5">
        <v>-93.75</v>
      </c>
      <c r="T2593" s="5">
        <f t="shared" si="285"/>
        <v>27.017291066282421</v>
      </c>
      <c r="U2593" s="5">
        <v>253.25</v>
      </c>
      <c r="V2593" s="5">
        <v>32</v>
      </c>
      <c r="W2593" s="5">
        <v>0</v>
      </c>
      <c r="X2593" s="5">
        <v>-0.25</v>
      </c>
      <c r="Y2593" s="5">
        <v>285</v>
      </c>
      <c r="Z2593" s="5">
        <v>285</v>
      </c>
      <c r="AA2593" t="s">
        <v>64</v>
      </c>
      <c r="AB2593">
        <v>74.22</v>
      </c>
      <c r="AC2593">
        <v>5.88</v>
      </c>
      <c r="AD2593" t="s">
        <v>64</v>
      </c>
      <c r="AE2593" t="s">
        <v>56</v>
      </c>
      <c r="AF2593">
        <v>3219</v>
      </c>
      <c r="AG2593">
        <v>3219</v>
      </c>
      <c r="AO2593">
        <v>32</v>
      </c>
      <c r="AP2593">
        <v>0</v>
      </c>
      <c r="AW2593">
        <v>285</v>
      </c>
      <c r="BD2593" s="5">
        <v>285</v>
      </c>
      <c r="BE2593">
        <v>253.25</v>
      </c>
      <c r="BG2593">
        <f t="shared" si="286"/>
        <v>253.25</v>
      </c>
      <c r="BH2593">
        <v>32</v>
      </c>
    </row>
    <row r="2594" spans="1:61" x14ac:dyDescent="0.25">
      <c r="A2594" t="s">
        <v>54</v>
      </c>
      <c r="B2594">
        <v>110027</v>
      </c>
      <c r="C2594" t="s">
        <v>55</v>
      </c>
      <c r="D2594" t="s">
        <v>56</v>
      </c>
      <c r="E2594" s="1">
        <v>45977</v>
      </c>
      <c r="F2594" t="s">
        <v>3012</v>
      </c>
      <c r="G2594" t="s">
        <v>63</v>
      </c>
      <c r="H2594" t="str">
        <f t="shared" si="280"/>
        <v>Aggregator</v>
      </c>
      <c r="I2594">
        <v>222301000000000</v>
      </c>
      <c r="J2594">
        <v>29811</v>
      </c>
      <c r="K2594" s="3">
        <v>45978.156944444447</v>
      </c>
      <c r="L2594">
        <f t="shared" si="281"/>
        <v>17</v>
      </c>
      <c r="M2594" t="str">
        <f t="shared" si="282"/>
        <v>Monday</v>
      </c>
      <c r="N2594" s="1" t="str">
        <f t="shared" si="283"/>
        <v>November</v>
      </c>
      <c r="O2594" s="2">
        <v>0.15694444444444444</v>
      </c>
      <c r="P2594" s="2" t="str">
        <f t="shared" si="284"/>
        <v>Week 3</v>
      </c>
      <c r="Q2594" t="s">
        <v>59</v>
      </c>
      <c r="R2594" s="5">
        <v>267</v>
      </c>
      <c r="S2594" s="5">
        <v>-93.75</v>
      </c>
      <c r="T2594" s="5">
        <f t="shared" si="285"/>
        <v>35.112359550561798</v>
      </c>
      <c r="U2594" s="5">
        <v>173.25</v>
      </c>
      <c r="V2594" s="5">
        <v>32</v>
      </c>
      <c r="W2594" s="5">
        <v>0</v>
      </c>
      <c r="X2594" s="5">
        <v>-0.25</v>
      </c>
      <c r="Y2594" s="5">
        <v>205</v>
      </c>
      <c r="Z2594" s="5">
        <v>205</v>
      </c>
      <c r="AA2594" t="s">
        <v>64</v>
      </c>
      <c r="AB2594">
        <v>54.05</v>
      </c>
      <c r="AC2594">
        <v>4.7699999999999996</v>
      </c>
      <c r="AD2594" t="s">
        <v>64</v>
      </c>
      <c r="AE2594" t="s">
        <v>56</v>
      </c>
      <c r="AF2594">
        <v>7104</v>
      </c>
      <c r="AG2594">
        <v>7104</v>
      </c>
      <c r="AO2594">
        <v>32</v>
      </c>
      <c r="AP2594">
        <v>0</v>
      </c>
      <c r="AW2594">
        <v>205</v>
      </c>
      <c r="BD2594" s="5">
        <v>205</v>
      </c>
      <c r="BE2594">
        <v>173.25</v>
      </c>
      <c r="BG2594">
        <f t="shared" si="286"/>
        <v>173.25</v>
      </c>
      <c r="BH2594">
        <v>32</v>
      </c>
    </row>
    <row r="2595" spans="1:61" x14ac:dyDescent="0.25">
      <c r="A2595" t="s">
        <v>54</v>
      </c>
      <c r="B2595">
        <v>110027</v>
      </c>
      <c r="C2595" t="s">
        <v>55</v>
      </c>
      <c r="D2595" t="s">
        <v>56</v>
      </c>
      <c r="E2595" s="1">
        <v>45977</v>
      </c>
      <c r="F2595" t="s">
        <v>3013</v>
      </c>
      <c r="G2595" t="s">
        <v>58</v>
      </c>
      <c r="H2595" t="str">
        <f t="shared" si="280"/>
        <v>Aggregator</v>
      </c>
      <c r="I2595">
        <v>7489512092</v>
      </c>
      <c r="J2595">
        <v>18528960</v>
      </c>
      <c r="K2595" s="3">
        <v>45978.163194444445</v>
      </c>
      <c r="L2595">
        <f t="shared" si="281"/>
        <v>17</v>
      </c>
      <c r="M2595" t="str">
        <f t="shared" si="282"/>
        <v>Monday</v>
      </c>
      <c r="N2595" s="1" t="str">
        <f t="shared" si="283"/>
        <v>November</v>
      </c>
      <c r="O2595" s="2">
        <v>0.16319444444444445</v>
      </c>
      <c r="P2595" s="2" t="str">
        <f t="shared" si="284"/>
        <v>Week 3</v>
      </c>
      <c r="Q2595" t="s">
        <v>59</v>
      </c>
      <c r="R2595" s="5">
        <v>417</v>
      </c>
      <c r="S2595" s="5">
        <v>-100</v>
      </c>
      <c r="T2595" s="5">
        <f t="shared" si="285"/>
        <v>23.980815347721823</v>
      </c>
      <c r="U2595" s="5">
        <v>317</v>
      </c>
      <c r="V2595" s="5">
        <v>32</v>
      </c>
      <c r="W2595" s="5">
        <v>0</v>
      </c>
      <c r="X2595" s="5">
        <v>0</v>
      </c>
      <c r="Y2595" s="5">
        <v>349</v>
      </c>
      <c r="Z2595" s="5">
        <v>349</v>
      </c>
      <c r="AA2595" t="s">
        <v>60</v>
      </c>
      <c r="AB2595">
        <v>81.69</v>
      </c>
      <c r="AC2595">
        <v>10.54</v>
      </c>
      <c r="AD2595" t="s">
        <v>60</v>
      </c>
      <c r="AE2595" t="s">
        <v>56</v>
      </c>
      <c r="AF2595">
        <v>2092</v>
      </c>
      <c r="AG2595">
        <v>2092</v>
      </c>
      <c r="AO2595">
        <v>32</v>
      </c>
      <c r="AP2595">
        <v>0</v>
      </c>
      <c r="AX2595">
        <v>349</v>
      </c>
      <c r="BD2595" s="5">
        <v>349</v>
      </c>
      <c r="BE2595">
        <v>317</v>
      </c>
      <c r="BG2595">
        <f t="shared" si="286"/>
        <v>317</v>
      </c>
      <c r="BI2595">
        <v>32</v>
      </c>
    </row>
    <row r="2596" spans="1:61" x14ac:dyDescent="0.25">
      <c r="A2596" t="s">
        <v>54</v>
      </c>
      <c r="B2596">
        <v>110027</v>
      </c>
      <c r="C2596" t="s">
        <v>55</v>
      </c>
      <c r="D2596" t="s">
        <v>56</v>
      </c>
      <c r="E2596" s="1">
        <v>45977</v>
      </c>
      <c r="F2596" t="s">
        <v>3014</v>
      </c>
      <c r="G2596" t="s">
        <v>58</v>
      </c>
      <c r="H2596" t="str">
        <f t="shared" si="280"/>
        <v>Aggregator</v>
      </c>
      <c r="I2596">
        <v>7490761847</v>
      </c>
      <c r="J2596">
        <v>18528960</v>
      </c>
      <c r="K2596" s="3">
        <v>45978.165277777778</v>
      </c>
      <c r="L2596">
        <f t="shared" si="281"/>
        <v>17</v>
      </c>
      <c r="M2596" t="str">
        <f t="shared" si="282"/>
        <v>Monday</v>
      </c>
      <c r="N2596" s="1" t="str">
        <f t="shared" si="283"/>
        <v>November</v>
      </c>
      <c r="O2596" s="2">
        <v>0.16527777777777777</v>
      </c>
      <c r="P2596" s="2" t="str">
        <f t="shared" si="284"/>
        <v>Week 3</v>
      </c>
      <c r="Q2596" t="s">
        <v>59</v>
      </c>
      <c r="R2596" s="5">
        <v>248</v>
      </c>
      <c r="S2596" s="5">
        <v>-100</v>
      </c>
      <c r="T2596" s="5">
        <f t="shared" si="285"/>
        <v>40.322580645161288</v>
      </c>
      <c r="U2596" s="5">
        <v>148</v>
      </c>
      <c r="V2596" s="5">
        <v>32</v>
      </c>
      <c r="W2596" s="5">
        <v>0</v>
      </c>
      <c r="X2596" s="5">
        <v>0</v>
      </c>
      <c r="Y2596" s="5">
        <v>180</v>
      </c>
      <c r="Z2596" s="5">
        <v>180</v>
      </c>
      <c r="AA2596" t="s">
        <v>60</v>
      </c>
      <c r="AB2596">
        <v>51.86</v>
      </c>
      <c r="AC2596">
        <v>5</v>
      </c>
      <c r="AD2596" t="s">
        <v>60</v>
      </c>
      <c r="AE2596" t="s">
        <v>56</v>
      </c>
      <c r="AF2596">
        <v>1847</v>
      </c>
      <c r="AG2596">
        <v>1847</v>
      </c>
      <c r="AO2596">
        <v>32</v>
      </c>
      <c r="AP2596">
        <v>0</v>
      </c>
      <c r="AX2596">
        <v>180</v>
      </c>
      <c r="BD2596" s="5">
        <v>180</v>
      </c>
      <c r="BE2596">
        <v>148</v>
      </c>
      <c r="BG2596">
        <f t="shared" si="286"/>
        <v>148</v>
      </c>
      <c r="BI2596">
        <v>32</v>
      </c>
    </row>
    <row r="2597" spans="1:61" x14ac:dyDescent="0.25">
      <c r="A2597" t="s">
        <v>54</v>
      </c>
      <c r="B2597">
        <v>110027</v>
      </c>
      <c r="C2597" t="s">
        <v>55</v>
      </c>
      <c r="D2597" t="s">
        <v>56</v>
      </c>
      <c r="E2597" s="1">
        <v>45977</v>
      </c>
      <c r="F2597" t="s">
        <v>3015</v>
      </c>
      <c r="G2597" t="s">
        <v>63</v>
      </c>
      <c r="H2597" t="str">
        <f t="shared" si="280"/>
        <v>Aggregator</v>
      </c>
      <c r="I2597">
        <v>222302000000000</v>
      </c>
      <c r="J2597">
        <v>29811</v>
      </c>
      <c r="K2597" s="3">
        <v>45978.174305555556</v>
      </c>
      <c r="L2597">
        <f t="shared" si="281"/>
        <v>17</v>
      </c>
      <c r="M2597" t="str">
        <f t="shared" si="282"/>
        <v>Monday</v>
      </c>
      <c r="N2597" s="1" t="str">
        <f t="shared" si="283"/>
        <v>November</v>
      </c>
      <c r="O2597" s="2">
        <v>0.17430555555555555</v>
      </c>
      <c r="P2597" s="2" t="str">
        <f t="shared" si="284"/>
        <v>Week 3</v>
      </c>
      <c r="Q2597" t="s">
        <v>59</v>
      </c>
      <c r="R2597" s="5">
        <v>219</v>
      </c>
      <c r="S2597" s="5">
        <v>-90</v>
      </c>
      <c r="T2597" s="5">
        <f t="shared" si="285"/>
        <v>41.095890410958901</v>
      </c>
      <c r="U2597" s="5">
        <v>129</v>
      </c>
      <c r="V2597" s="5">
        <v>32</v>
      </c>
      <c r="W2597" s="5">
        <v>0</v>
      </c>
      <c r="X2597" s="5">
        <v>0</v>
      </c>
      <c r="Y2597" s="5">
        <v>161</v>
      </c>
      <c r="Z2597" s="5">
        <v>161</v>
      </c>
      <c r="AA2597" t="s">
        <v>64</v>
      </c>
      <c r="AB2597">
        <v>42.74</v>
      </c>
      <c r="AC2597">
        <v>4.26</v>
      </c>
      <c r="AD2597" t="s">
        <v>64</v>
      </c>
      <c r="AE2597" t="s">
        <v>56</v>
      </c>
      <c r="AF2597">
        <v>7296</v>
      </c>
      <c r="AG2597">
        <v>7296</v>
      </c>
      <c r="AO2597">
        <v>32</v>
      </c>
      <c r="AP2597">
        <v>0</v>
      </c>
      <c r="AW2597">
        <v>161</v>
      </c>
      <c r="BD2597" s="5">
        <v>161</v>
      </c>
      <c r="BE2597">
        <v>129</v>
      </c>
      <c r="BG2597">
        <f t="shared" si="286"/>
        <v>129</v>
      </c>
      <c r="BH2597">
        <v>32</v>
      </c>
    </row>
    <row r="2598" spans="1:61" x14ac:dyDescent="0.25">
      <c r="A2598" t="s">
        <v>54</v>
      </c>
      <c r="B2598">
        <v>110027</v>
      </c>
      <c r="C2598" t="s">
        <v>55</v>
      </c>
      <c r="D2598" t="s">
        <v>56</v>
      </c>
      <c r="E2598" s="1">
        <v>45977</v>
      </c>
      <c r="F2598" t="s">
        <v>3016</v>
      </c>
      <c r="G2598" t="s">
        <v>58</v>
      </c>
      <c r="H2598" t="str">
        <f t="shared" si="280"/>
        <v>Aggregator</v>
      </c>
      <c r="I2598">
        <v>7490841266</v>
      </c>
      <c r="J2598">
        <v>18528960</v>
      </c>
      <c r="K2598" s="3">
        <v>45978.177777777775</v>
      </c>
      <c r="L2598">
        <f t="shared" si="281"/>
        <v>17</v>
      </c>
      <c r="M2598" t="str">
        <f t="shared" si="282"/>
        <v>Monday</v>
      </c>
      <c r="N2598" s="1" t="str">
        <f t="shared" si="283"/>
        <v>November</v>
      </c>
      <c r="O2598" s="2">
        <v>0.17777777777777778</v>
      </c>
      <c r="P2598" s="2" t="str">
        <f t="shared" si="284"/>
        <v>Week 3</v>
      </c>
      <c r="Q2598" t="s">
        <v>59</v>
      </c>
      <c r="R2598" s="5">
        <v>428</v>
      </c>
      <c r="S2598" s="5">
        <v>-100</v>
      </c>
      <c r="T2598" s="5">
        <f t="shared" si="285"/>
        <v>23.364485981308412</v>
      </c>
      <c r="U2598" s="5">
        <v>328</v>
      </c>
      <c r="V2598" s="5">
        <v>32</v>
      </c>
      <c r="W2598" s="5">
        <v>0</v>
      </c>
      <c r="X2598" s="5">
        <v>0</v>
      </c>
      <c r="Y2598" s="5">
        <v>360</v>
      </c>
      <c r="Z2598" s="5">
        <v>360</v>
      </c>
      <c r="AA2598" t="s">
        <v>60</v>
      </c>
      <c r="AB2598">
        <v>87.54</v>
      </c>
      <c r="AC2598">
        <v>6.96</v>
      </c>
      <c r="AD2598" t="s">
        <v>60</v>
      </c>
      <c r="AE2598" t="s">
        <v>56</v>
      </c>
      <c r="AF2598">
        <v>1266</v>
      </c>
      <c r="AG2598">
        <v>1266</v>
      </c>
      <c r="AO2598">
        <v>32</v>
      </c>
      <c r="AP2598">
        <v>0</v>
      </c>
      <c r="AX2598">
        <v>360</v>
      </c>
      <c r="BD2598" s="5">
        <v>360</v>
      </c>
      <c r="BE2598">
        <v>328</v>
      </c>
      <c r="BG2598">
        <f t="shared" si="286"/>
        <v>328</v>
      </c>
      <c r="BI2598">
        <v>32</v>
      </c>
    </row>
    <row r="2599" spans="1:61" x14ac:dyDescent="0.25">
      <c r="A2599" t="s">
        <v>54</v>
      </c>
      <c r="B2599">
        <v>110027</v>
      </c>
      <c r="C2599" t="s">
        <v>55</v>
      </c>
      <c r="D2599" t="s">
        <v>56</v>
      </c>
      <c r="E2599" s="1">
        <v>45977</v>
      </c>
      <c r="F2599" t="s">
        <v>3017</v>
      </c>
      <c r="G2599" t="s">
        <v>63</v>
      </c>
      <c r="H2599" t="str">
        <f t="shared" si="280"/>
        <v>Aggregator</v>
      </c>
      <c r="I2599">
        <v>222303000000000</v>
      </c>
      <c r="J2599">
        <v>29811</v>
      </c>
      <c r="K2599" s="3">
        <v>45978.179861111108</v>
      </c>
      <c r="L2599">
        <f t="shared" si="281"/>
        <v>17</v>
      </c>
      <c r="M2599" t="str">
        <f t="shared" si="282"/>
        <v>Monday</v>
      </c>
      <c r="N2599" s="1" t="str">
        <f t="shared" si="283"/>
        <v>November</v>
      </c>
      <c r="O2599" s="2">
        <v>0.17986111111111111</v>
      </c>
      <c r="P2599" s="2" t="str">
        <f t="shared" si="284"/>
        <v>Week 3</v>
      </c>
      <c r="Q2599" t="s">
        <v>59</v>
      </c>
      <c r="R2599" s="5">
        <v>730.32</v>
      </c>
      <c r="S2599" s="5">
        <v>-268.75</v>
      </c>
      <c r="T2599" s="5">
        <f t="shared" si="285"/>
        <v>36.798937452075798</v>
      </c>
      <c r="U2599" s="5">
        <v>461.57</v>
      </c>
      <c r="V2599" s="5">
        <v>32</v>
      </c>
      <c r="W2599" s="5">
        <v>0</v>
      </c>
      <c r="X2599" s="5">
        <v>0.43</v>
      </c>
      <c r="Y2599" s="5">
        <v>494</v>
      </c>
      <c r="Z2599" s="5">
        <v>494</v>
      </c>
      <c r="AA2599" t="s">
        <v>64</v>
      </c>
      <c r="AB2599">
        <v>146.21</v>
      </c>
      <c r="AC2599">
        <v>11.13</v>
      </c>
      <c r="AD2599" t="s">
        <v>64</v>
      </c>
      <c r="AE2599" t="s">
        <v>56</v>
      </c>
      <c r="AF2599">
        <v>8661</v>
      </c>
      <c r="AG2599">
        <v>8661</v>
      </c>
      <c r="AO2599">
        <v>32</v>
      </c>
      <c r="AP2599">
        <v>0</v>
      </c>
      <c r="AW2599">
        <v>494</v>
      </c>
      <c r="BD2599" s="5">
        <v>494</v>
      </c>
      <c r="BE2599">
        <v>461.57</v>
      </c>
      <c r="BG2599">
        <f t="shared" si="286"/>
        <v>461.57</v>
      </c>
      <c r="BH2599">
        <v>32</v>
      </c>
    </row>
    <row r="2600" spans="1:61" x14ac:dyDescent="0.25">
      <c r="A2600" t="s">
        <v>54</v>
      </c>
      <c r="B2600">
        <v>110027</v>
      </c>
      <c r="C2600" t="s">
        <v>55</v>
      </c>
      <c r="D2600" t="s">
        <v>56</v>
      </c>
      <c r="E2600" s="1">
        <v>45977</v>
      </c>
      <c r="F2600" t="s">
        <v>3018</v>
      </c>
      <c r="G2600" t="s">
        <v>63</v>
      </c>
      <c r="H2600" t="str">
        <f t="shared" si="280"/>
        <v>Aggregator</v>
      </c>
      <c r="I2600">
        <v>222304000000000</v>
      </c>
      <c r="J2600">
        <v>29811</v>
      </c>
      <c r="K2600" s="3">
        <v>45978.193055555559</v>
      </c>
      <c r="L2600">
        <f t="shared" si="281"/>
        <v>17</v>
      </c>
      <c r="M2600" t="str">
        <f t="shared" si="282"/>
        <v>Monday</v>
      </c>
      <c r="N2600" s="1" t="str">
        <f t="shared" si="283"/>
        <v>November</v>
      </c>
      <c r="O2600" s="2">
        <v>0.19305555555555556</v>
      </c>
      <c r="P2600" s="2" t="str">
        <f t="shared" si="284"/>
        <v>Week 3</v>
      </c>
      <c r="Q2600" t="s">
        <v>59</v>
      </c>
      <c r="R2600" s="5">
        <v>219</v>
      </c>
      <c r="S2600" s="5">
        <v>-90</v>
      </c>
      <c r="T2600" s="5">
        <f t="shared" si="285"/>
        <v>41.095890410958901</v>
      </c>
      <c r="U2600" s="5">
        <v>129</v>
      </c>
      <c r="V2600" s="5">
        <v>32</v>
      </c>
      <c r="W2600" s="5">
        <v>0</v>
      </c>
      <c r="X2600" s="5">
        <v>0</v>
      </c>
      <c r="Y2600" s="5">
        <v>161</v>
      </c>
      <c r="Z2600" s="5">
        <v>161</v>
      </c>
      <c r="AA2600" t="s">
        <v>64</v>
      </c>
      <c r="AB2600">
        <v>38.47</v>
      </c>
      <c r="AC2600">
        <v>4.7699999999999996</v>
      </c>
      <c r="AD2600" t="s">
        <v>64</v>
      </c>
      <c r="AE2600" t="s">
        <v>56</v>
      </c>
      <c r="AF2600">
        <v>9019</v>
      </c>
      <c r="AG2600">
        <v>9019</v>
      </c>
      <c r="AO2600">
        <v>32</v>
      </c>
      <c r="AP2600">
        <v>0</v>
      </c>
      <c r="AW2600">
        <v>161</v>
      </c>
      <c r="BD2600" s="5">
        <v>161</v>
      </c>
      <c r="BE2600">
        <v>129</v>
      </c>
      <c r="BG2600">
        <f t="shared" si="286"/>
        <v>129</v>
      </c>
      <c r="BH2600">
        <v>32</v>
      </c>
    </row>
    <row r="2601" spans="1:61" x14ac:dyDescent="0.25">
      <c r="A2601" t="s">
        <v>54</v>
      </c>
      <c r="B2601">
        <v>110027</v>
      </c>
      <c r="C2601" t="s">
        <v>55</v>
      </c>
      <c r="D2601" t="s">
        <v>56</v>
      </c>
      <c r="E2601" s="1">
        <v>45977</v>
      </c>
      <c r="F2601" t="s">
        <v>3019</v>
      </c>
      <c r="G2601" t="s">
        <v>58</v>
      </c>
      <c r="H2601" t="str">
        <f t="shared" si="280"/>
        <v>Aggregator</v>
      </c>
      <c r="I2601">
        <v>7491427226</v>
      </c>
      <c r="J2601">
        <v>18528960</v>
      </c>
      <c r="K2601" s="3">
        <v>45978.193749999999</v>
      </c>
      <c r="L2601">
        <f t="shared" si="281"/>
        <v>17</v>
      </c>
      <c r="M2601" t="str">
        <f t="shared" si="282"/>
        <v>Monday</v>
      </c>
      <c r="N2601" s="1" t="str">
        <f t="shared" si="283"/>
        <v>November</v>
      </c>
      <c r="O2601" s="2">
        <v>0.19375000000000001</v>
      </c>
      <c r="P2601" s="2" t="str">
        <f t="shared" si="284"/>
        <v>Week 3</v>
      </c>
      <c r="Q2601" t="s">
        <v>59</v>
      </c>
      <c r="R2601" s="5">
        <v>199</v>
      </c>
      <c r="S2601" s="5">
        <v>-100</v>
      </c>
      <c r="T2601" s="5">
        <f t="shared" si="285"/>
        <v>50.251256281407031</v>
      </c>
      <c r="U2601" s="5">
        <v>99</v>
      </c>
      <c r="V2601" s="5">
        <v>32</v>
      </c>
      <c r="W2601" s="5">
        <v>0</v>
      </c>
      <c r="X2601" s="5">
        <v>0</v>
      </c>
      <c r="Y2601" s="5">
        <v>131</v>
      </c>
      <c r="Z2601" s="5">
        <v>131</v>
      </c>
      <c r="AA2601" t="s">
        <v>60</v>
      </c>
      <c r="AB2601">
        <v>49.22</v>
      </c>
      <c r="AC2601">
        <v>3.92</v>
      </c>
      <c r="AD2601" t="s">
        <v>60</v>
      </c>
      <c r="AE2601" t="s">
        <v>56</v>
      </c>
      <c r="AF2601">
        <v>7226</v>
      </c>
      <c r="AG2601">
        <v>7226</v>
      </c>
      <c r="AO2601">
        <v>32</v>
      </c>
      <c r="AP2601">
        <v>0</v>
      </c>
      <c r="AX2601">
        <v>131</v>
      </c>
      <c r="BD2601" s="5">
        <v>131</v>
      </c>
      <c r="BE2601">
        <v>99</v>
      </c>
      <c r="BG2601">
        <f t="shared" si="286"/>
        <v>99</v>
      </c>
      <c r="BI2601">
        <v>32</v>
      </c>
    </row>
    <row r="2602" spans="1:61" x14ac:dyDescent="0.25">
      <c r="A2602" t="s">
        <v>54</v>
      </c>
      <c r="B2602">
        <v>110027</v>
      </c>
      <c r="C2602" t="s">
        <v>55</v>
      </c>
      <c r="D2602" t="s">
        <v>56</v>
      </c>
      <c r="E2602" s="1">
        <v>45977</v>
      </c>
      <c r="F2602" t="s">
        <v>3020</v>
      </c>
      <c r="G2602" t="s">
        <v>58</v>
      </c>
      <c r="H2602" t="str">
        <f t="shared" si="280"/>
        <v>Aggregator</v>
      </c>
      <c r="I2602">
        <v>7466635029</v>
      </c>
      <c r="J2602">
        <v>18528960</v>
      </c>
      <c r="K2602" s="3">
        <v>45978.194444444445</v>
      </c>
      <c r="L2602">
        <f t="shared" si="281"/>
        <v>17</v>
      </c>
      <c r="M2602" t="str">
        <f t="shared" si="282"/>
        <v>Monday</v>
      </c>
      <c r="N2602" s="1" t="str">
        <f t="shared" si="283"/>
        <v>November</v>
      </c>
      <c r="O2602" s="2">
        <v>0.19444444444444445</v>
      </c>
      <c r="P2602" s="2" t="str">
        <f t="shared" si="284"/>
        <v>Week 3</v>
      </c>
      <c r="Q2602" t="s">
        <v>59</v>
      </c>
      <c r="R2602" s="5">
        <v>796</v>
      </c>
      <c r="S2602" s="5">
        <v>-140</v>
      </c>
      <c r="T2602" s="5">
        <f t="shared" si="285"/>
        <v>17.587939698492463</v>
      </c>
      <c r="U2602" s="5">
        <v>656</v>
      </c>
      <c r="V2602" s="5">
        <v>32</v>
      </c>
      <c r="W2602" s="5">
        <v>0</v>
      </c>
      <c r="X2602" s="5">
        <v>0</v>
      </c>
      <c r="Y2602" s="5">
        <v>688</v>
      </c>
      <c r="Z2602" s="5">
        <v>688</v>
      </c>
      <c r="AA2602" t="s">
        <v>60</v>
      </c>
      <c r="AB2602">
        <v>206.26</v>
      </c>
      <c r="AC2602">
        <v>19.64</v>
      </c>
      <c r="AD2602" t="s">
        <v>60</v>
      </c>
      <c r="AE2602" t="s">
        <v>56</v>
      </c>
      <c r="AF2602">
        <v>5029</v>
      </c>
      <c r="AG2602">
        <v>5029</v>
      </c>
      <c r="AO2602">
        <v>32</v>
      </c>
      <c r="AP2602">
        <v>0</v>
      </c>
      <c r="AX2602">
        <v>688</v>
      </c>
      <c r="BD2602" s="5">
        <v>688</v>
      </c>
      <c r="BE2602">
        <v>656</v>
      </c>
      <c r="BG2602">
        <f t="shared" si="286"/>
        <v>656</v>
      </c>
      <c r="BI2602">
        <v>32</v>
      </c>
    </row>
    <row r="2603" spans="1:61" x14ac:dyDescent="0.25">
      <c r="A2603" t="s">
        <v>54</v>
      </c>
      <c r="B2603">
        <v>110027</v>
      </c>
      <c r="C2603" t="s">
        <v>55</v>
      </c>
      <c r="D2603" t="s">
        <v>56</v>
      </c>
      <c r="E2603" s="1">
        <v>45977</v>
      </c>
      <c r="F2603" t="s">
        <v>3021</v>
      </c>
      <c r="G2603" t="s">
        <v>63</v>
      </c>
      <c r="H2603" t="str">
        <f t="shared" si="280"/>
        <v>Aggregator</v>
      </c>
      <c r="I2603">
        <v>222304000000000</v>
      </c>
      <c r="J2603">
        <v>29811</v>
      </c>
      <c r="K2603" s="3">
        <v>45978.195833333331</v>
      </c>
      <c r="L2603">
        <f t="shared" si="281"/>
        <v>17</v>
      </c>
      <c r="M2603" t="str">
        <f t="shared" si="282"/>
        <v>Monday</v>
      </c>
      <c r="N2603" s="1" t="str">
        <f t="shared" si="283"/>
        <v>November</v>
      </c>
      <c r="O2603" s="2">
        <v>0.19583333333333333</v>
      </c>
      <c r="P2603" s="2" t="str">
        <f t="shared" si="284"/>
        <v>Week 3</v>
      </c>
      <c r="Q2603" t="s">
        <v>59</v>
      </c>
      <c r="R2603" s="5">
        <v>404</v>
      </c>
      <c r="S2603" s="5">
        <v>-113.74</v>
      </c>
      <c r="T2603" s="5">
        <f t="shared" si="285"/>
        <v>28.153465346534652</v>
      </c>
      <c r="U2603" s="5">
        <v>290.26</v>
      </c>
      <c r="V2603" s="5">
        <v>32</v>
      </c>
      <c r="W2603" s="5">
        <v>0</v>
      </c>
      <c r="X2603" s="5">
        <v>-0.26</v>
      </c>
      <c r="Y2603" s="5">
        <v>322</v>
      </c>
      <c r="Z2603" s="5">
        <v>322</v>
      </c>
      <c r="AA2603" t="s">
        <v>64</v>
      </c>
      <c r="AB2603">
        <v>70.3</v>
      </c>
      <c r="AC2603">
        <v>10.76</v>
      </c>
      <c r="AD2603" t="s">
        <v>64</v>
      </c>
      <c r="AE2603" t="s">
        <v>56</v>
      </c>
      <c r="AF2603">
        <v>7965</v>
      </c>
      <c r="AG2603">
        <v>7965</v>
      </c>
      <c r="AO2603">
        <v>32</v>
      </c>
      <c r="AP2603">
        <v>0</v>
      </c>
      <c r="AW2603">
        <v>322</v>
      </c>
      <c r="BD2603" s="5">
        <v>322</v>
      </c>
      <c r="BE2603">
        <v>290.26</v>
      </c>
      <c r="BG2603">
        <f t="shared" si="286"/>
        <v>290.26</v>
      </c>
      <c r="BH2603">
        <v>32</v>
      </c>
    </row>
    <row r="2604" spans="1:61" x14ac:dyDescent="0.25">
      <c r="A2604" t="s">
        <v>54</v>
      </c>
      <c r="B2604">
        <v>110027</v>
      </c>
      <c r="C2604" t="s">
        <v>55</v>
      </c>
      <c r="D2604" t="s">
        <v>56</v>
      </c>
      <c r="E2604" s="1">
        <v>45977</v>
      </c>
      <c r="F2604" t="s">
        <v>3022</v>
      </c>
      <c r="G2604" t="s">
        <v>58</v>
      </c>
      <c r="H2604" t="str">
        <f t="shared" si="280"/>
        <v>Aggregator</v>
      </c>
      <c r="I2604">
        <v>7462848873</v>
      </c>
      <c r="J2604">
        <v>18528960</v>
      </c>
      <c r="K2604" s="3">
        <v>45978.205555555556</v>
      </c>
      <c r="L2604">
        <f t="shared" si="281"/>
        <v>17</v>
      </c>
      <c r="M2604" t="str">
        <f t="shared" si="282"/>
        <v>Monday</v>
      </c>
      <c r="N2604" s="1" t="str">
        <f t="shared" si="283"/>
        <v>November</v>
      </c>
      <c r="O2604" s="2">
        <v>0.20555555555555555</v>
      </c>
      <c r="P2604" s="2" t="str">
        <f t="shared" si="284"/>
        <v>Week 3</v>
      </c>
      <c r="Q2604" t="s">
        <v>59</v>
      </c>
      <c r="R2604" s="5">
        <v>408</v>
      </c>
      <c r="S2604" s="5">
        <v>-75</v>
      </c>
      <c r="T2604" s="5">
        <f t="shared" si="285"/>
        <v>18.382352941176471</v>
      </c>
      <c r="U2604" s="5">
        <v>333</v>
      </c>
      <c r="V2604" s="5">
        <v>32</v>
      </c>
      <c r="W2604" s="5">
        <v>0</v>
      </c>
      <c r="X2604" s="5">
        <v>0</v>
      </c>
      <c r="Y2604" s="5">
        <v>365</v>
      </c>
      <c r="Z2604" s="5">
        <v>365</v>
      </c>
      <c r="AA2604" t="s">
        <v>60</v>
      </c>
      <c r="AB2604">
        <v>90.39</v>
      </c>
      <c r="AC2604">
        <v>5</v>
      </c>
      <c r="AD2604" t="s">
        <v>60</v>
      </c>
      <c r="AE2604" t="s">
        <v>56</v>
      </c>
      <c r="AF2604">
        <v>8873</v>
      </c>
      <c r="AG2604">
        <v>8873</v>
      </c>
      <c r="AO2604">
        <v>32</v>
      </c>
      <c r="AP2604">
        <v>0</v>
      </c>
      <c r="AX2604">
        <v>365</v>
      </c>
      <c r="BD2604" s="5">
        <v>365</v>
      </c>
      <c r="BE2604">
        <v>333</v>
      </c>
      <c r="BG2604">
        <f t="shared" si="286"/>
        <v>333</v>
      </c>
      <c r="BI2604">
        <v>32</v>
      </c>
    </row>
    <row r="2605" spans="1:61" x14ac:dyDescent="0.25">
      <c r="A2605" t="s">
        <v>54</v>
      </c>
      <c r="B2605">
        <v>110027</v>
      </c>
      <c r="C2605" t="s">
        <v>55</v>
      </c>
      <c r="D2605" t="s">
        <v>56</v>
      </c>
      <c r="E2605" s="1">
        <v>45978</v>
      </c>
      <c r="F2605" t="s">
        <v>3023</v>
      </c>
      <c r="G2605" t="s">
        <v>63</v>
      </c>
      <c r="H2605" t="str">
        <f t="shared" si="280"/>
        <v>Aggregator</v>
      </c>
      <c r="I2605">
        <v>222326000000000</v>
      </c>
      <c r="J2605">
        <v>29811</v>
      </c>
      <c r="K2605" s="3">
        <v>45978.458333333336</v>
      </c>
      <c r="L2605">
        <f t="shared" si="281"/>
        <v>17</v>
      </c>
      <c r="M2605" t="str">
        <f t="shared" si="282"/>
        <v>Monday</v>
      </c>
      <c r="N2605" s="1" t="str">
        <f t="shared" si="283"/>
        <v>November</v>
      </c>
      <c r="O2605" s="2">
        <v>0.45833333333333331</v>
      </c>
      <c r="P2605" s="2" t="str">
        <f t="shared" si="284"/>
        <v>Week 3</v>
      </c>
      <c r="Q2605" t="s">
        <v>59</v>
      </c>
      <c r="R2605" s="5">
        <v>238</v>
      </c>
      <c r="S2605" s="5">
        <v>-20</v>
      </c>
      <c r="T2605" s="5">
        <f t="shared" si="285"/>
        <v>8.4033613445378155</v>
      </c>
      <c r="U2605" s="5">
        <v>218</v>
      </c>
      <c r="V2605" s="5">
        <v>32</v>
      </c>
      <c r="W2605" s="5">
        <v>0</v>
      </c>
      <c r="X2605" s="5">
        <v>0</v>
      </c>
      <c r="Y2605" s="5">
        <v>250</v>
      </c>
      <c r="Z2605" s="5">
        <v>250</v>
      </c>
      <c r="AA2605" t="s">
        <v>64</v>
      </c>
      <c r="AB2605">
        <v>38.03</v>
      </c>
      <c r="AC2605">
        <v>5.88</v>
      </c>
      <c r="AD2605" t="s">
        <v>64</v>
      </c>
      <c r="AE2605" t="s">
        <v>56</v>
      </c>
      <c r="AF2605">
        <v>1989</v>
      </c>
      <c r="AG2605">
        <v>1989</v>
      </c>
      <c r="AO2605">
        <v>32</v>
      </c>
      <c r="AP2605">
        <v>0</v>
      </c>
      <c r="AW2605">
        <v>250</v>
      </c>
      <c r="BD2605" s="5">
        <v>250</v>
      </c>
      <c r="BE2605">
        <v>218</v>
      </c>
      <c r="BG2605">
        <f t="shared" si="286"/>
        <v>218</v>
      </c>
      <c r="BH2605">
        <v>32</v>
      </c>
    </row>
    <row r="2606" spans="1:61" x14ac:dyDescent="0.25">
      <c r="A2606" t="s">
        <v>54</v>
      </c>
      <c r="B2606">
        <v>110027</v>
      </c>
      <c r="C2606" t="s">
        <v>55</v>
      </c>
      <c r="D2606" t="s">
        <v>56</v>
      </c>
      <c r="E2606" s="1">
        <v>45978</v>
      </c>
      <c r="F2606" t="s">
        <v>3024</v>
      </c>
      <c r="G2606" t="s">
        <v>63</v>
      </c>
      <c r="H2606" t="str">
        <f t="shared" si="280"/>
        <v>Aggregator</v>
      </c>
      <c r="I2606">
        <v>222336000000000</v>
      </c>
      <c r="J2606">
        <v>29811</v>
      </c>
      <c r="K2606" s="3">
        <v>45978.559027777781</v>
      </c>
      <c r="L2606">
        <f t="shared" si="281"/>
        <v>17</v>
      </c>
      <c r="M2606" t="str">
        <f t="shared" si="282"/>
        <v>Monday</v>
      </c>
      <c r="N2606" s="1" t="str">
        <f t="shared" si="283"/>
        <v>November</v>
      </c>
      <c r="O2606" s="2">
        <v>0.55902777777777779</v>
      </c>
      <c r="P2606" s="2" t="str">
        <f t="shared" si="284"/>
        <v>Week 3</v>
      </c>
      <c r="Q2606" t="s">
        <v>59</v>
      </c>
      <c r="R2606" s="5">
        <v>229</v>
      </c>
      <c r="S2606" s="5">
        <v>0</v>
      </c>
      <c r="T2606" s="5">
        <f t="shared" si="285"/>
        <v>0</v>
      </c>
      <c r="U2606" s="5">
        <v>229</v>
      </c>
      <c r="V2606" s="5">
        <v>32</v>
      </c>
      <c r="W2606" s="5">
        <v>0</v>
      </c>
      <c r="X2606" s="5">
        <v>0</v>
      </c>
      <c r="Y2606" s="5">
        <v>261</v>
      </c>
      <c r="Z2606" s="5">
        <v>261</v>
      </c>
      <c r="AA2606" t="s">
        <v>64</v>
      </c>
      <c r="AB2606">
        <v>34.33</v>
      </c>
      <c r="AC2606">
        <v>5</v>
      </c>
      <c r="AD2606" t="s">
        <v>64</v>
      </c>
      <c r="AE2606" t="s">
        <v>56</v>
      </c>
      <c r="AF2606">
        <v>2119</v>
      </c>
      <c r="AG2606">
        <v>2119</v>
      </c>
      <c r="AO2606">
        <v>32</v>
      </c>
      <c r="AP2606">
        <v>0</v>
      </c>
      <c r="AW2606">
        <v>261</v>
      </c>
      <c r="BD2606" s="5">
        <v>261</v>
      </c>
      <c r="BE2606">
        <v>229</v>
      </c>
      <c r="BG2606">
        <f t="shared" si="286"/>
        <v>229</v>
      </c>
      <c r="BH2606">
        <v>32</v>
      </c>
    </row>
    <row r="2607" spans="1:61" x14ac:dyDescent="0.25">
      <c r="A2607" t="s">
        <v>54</v>
      </c>
      <c r="B2607">
        <v>110027</v>
      </c>
      <c r="C2607" t="s">
        <v>55</v>
      </c>
      <c r="D2607" t="s">
        <v>56</v>
      </c>
      <c r="E2607" s="1">
        <v>45978</v>
      </c>
      <c r="F2607" t="s">
        <v>3025</v>
      </c>
      <c r="G2607" t="s">
        <v>58</v>
      </c>
      <c r="H2607" t="str">
        <f t="shared" si="280"/>
        <v>Aggregator</v>
      </c>
      <c r="I2607">
        <v>7490631875</v>
      </c>
      <c r="J2607">
        <v>18528960</v>
      </c>
      <c r="K2607" s="3">
        <v>45978.55972222222</v>
      </c>
      <c r="L2607">
        <f t="shared" si="281"/>
        <v>17</v>
      </c>
      <c r="M2607" t="str">
        <f t="shared" si="282"/>
        <v>Monday</v>
      </c>
      <c r="N2607" s="1" t="str">
        <f t="shared" si="283"/>
        <v>November</v>
      </c>
      <c r="O2607" s="2">
        <v>0.55972222222222223</v>
      </c>
      <c r="P2607" s="2" t="str">
        <f t="shared" si="284"/>
        <v>Week 3</v>
      </c>
      <c r="Q2607" t="s">
        <v>59</v>
      </c>
      <c r="R2607" s="5">
        <v>169</v>
      </c>
      <c r="S2607" s="5">
        <v>-84.5</v>
      </c>
      <c r="T2607" s="5">
        <f t="shared" si="285"/>
        <v>50</v>
      </c>
      <c r="U2607" s="5">
        <v>84.5</v>
      </c>
      <c r="V2607" s="5">
        <v>32</v>
      </c>
      <c r="W2607" s="5">
        <v>0</v>
      </c>
      <c r="X2607" s="5">
        <v>0</v>
      </c>
      <c r="Y2607" s="5">
        <v>116.5</v>
      </c>
      <c r="Z2607" s="5">
        <v>116.5</v>
      </c>
      <c r="AA2607" t="s">
        <v>60</v>
      </c>
      <c r="AB2607">
        <v>29.83</v>
      </c>
      <c r="AC2607">
        <v>5.54</v>
      </c>
      <c r="AD2607" t="s">
        <v>60</v>
      </c>
      <c r="AE2607" t="s">
        <v>56</v>
      </c>
      <c r="AF2607">
        <v>1875</v>
      </c>
      <c r="AG2607">
        <v>1875</v>
      </c>
      <c r="AO2607">
        <v>32</v>
      </c>
      <c r="AP2607">
        <v>0</v>
      </c>
      <c r="AX2607">
        <v>116.5</v>
      </c>
      <c r="BD2607" s="5">
        <v>116.5</v>
      </c>
      <c r="BE2607">
        <v>84.5</v>
      </c>
      <c r="BG2607">
        <f t="shared" si="286"/>
        <v>84.5</v>
      </c>
      <c r="BI2607">
        <v>32</v>
      </c>
    </row>
    <row r="2608" spans="1:61" x14ac:dyDescent="0.25">
      <c r="A2608" t="s">
        <v>54</v>
      </c>
      <c r="B2608">
        <v>110027</v>
      </c>
      <c r="C2608" t="s">
        <v>55</v>
      </c>
      <c r="D2608" t="s">
        <v>56</v>
      </c>
      <c r="E2608" s="1">
        <v>45978</v>
      </c>
      <c r="F2608" t="s">
        <v>3026</v>
      </c>
      <c r="G2608" t="s">
        <v>67</v>
      </c>
      <c r="H2608" t="str">
        <f t="shared" si="280"/>
        <v>Direct Sale</v>
      </c>
      <c r="K2608" s="3">
        <v>45978.561111111114</v>
      </c>
      <c r="L2608">
        <f t="shared" si="281"/>
        <v>17</v>
      </c>
      <c r="M2608" t="str">
        <f t="shared" si="282"/>
        <v>Monday</v>
      </c>
      <c r="N2608" s="1" t="str">
        <f t="shared" si="283"/>
        <v>November</v>
      </c>
      <c r="O2608" s="2">
        <v>0.56111111111111112</v>
      </c>
      <c r="P2608" s="2" t="str">
        <f t="shared" si="284"/>
        <v>Week 3</v>
      </c>
      <c r="Q2608" t="s">
        <v>59</v>
      </c>
      <c r="R2608" s="5">
        <v>59</v>
      </c>
      <c r="S2608" s="5">
        <v>-13</v>
      </c>
      <c r="T2608" s="5">
        <f t="shared" si="285"/>
        <v>22.033898305084744</v>
      </c>
      <c r="U2608" s="5">
        <v>46</v>
      </c>
      <c r="V2608" s="5">
        <v>0</v>
      </c>
      <c r="W2608" s="5">
        <v>2.2999999999999998</v>
      </c>
      <c r="X2608" s="5">
        <v>-0.3</v>
      </c>
      <c r="Y2608" s="5">
        <v>48</v>
      </c>
      <c r="Z2608" s="5">
        <v>48</v>
      </c>
      <c r="AA2608" t="s">
        <v>73</v>
      </c>
      <c r="AB2608">
        <v>15.49</v>
      </c>
      <c r="AC2608">
        <v>2.14</v>
      </c>
      <c r="AD2608" t="s">
        <v>5778</v>
      </c>
      <c r="AE2608" t="s">
        <v>75</v>
      </c>
      <c r="AI2608" t="s">
        <v>515</v>
      </c>
      <c r="AJ2608" t="s">
        <v>516</v>
      </c>
      <c r="AK2608">
        <v>9818357554</v>
      </c>
      <c r="AO2608">
        <v>0</v>
      </c>
      <c r="AP2608">
        <v>0</v>
      </c>
      <c r="AQ2608">
        <v>48</v>
      </c>
      <c r="AZ2608">
        <v>46</v>
      </c>
      <c r="BA2608">
        <v>1.1499999999999999</v>
      </c>
      <c r="BB2608">
        <v>46</v>
      </c>
      <c r="BC2608">
        <v>1.1499999999999999</v>
      </c>
      <c r="BD2608" s="5">
        <v>48</v>
      </c>
      <c r="BE2608">
        <v>46</v>
      </c>
      <c r="BG2608">
        <f t="shared" si="286"/>
        <v>46</v>
      </c>
    </row>
    <row r="2609" spans="1:61" x14ac:dyDescent="0.25">
      <c r="A2609" t="s">
        <v>54</v>
      </c>
      <c r="B2609">
        <v>110027</v>
      </c>
      <c r="C2609" t="s">
        <v>55</v>
      </c>
      <c r="D2609" t="s">
        <v>56</v>
      </c>
      <c r="E2609" s="1">
        <v>45978</v>
      </c>
      <c r="F2609" t="s">
        <v>3027</v>
      </c>
      <c r="G2609" t="s">
        <v>58</v>
      </c>
      <c r="H2609" t="str">
        <f t="shared" si="280"/>
        <v>Aggregator</v>
      </c>
      <c r="I2609">
        <v>7488835575</v>
      </c>
      <c r="J2609">
        <v>18528960</v>
      </c>
      <c r="K2609" s="3">
        <v>45978.580555555556</v>
      </c>
      <c r="L2609">
        <f t="shared" si="281"/>
        <v>17</v>
      </c>
      <c r="M2609" t="str">
        <f t="shared" si="282"/>
        <v>Monday</v>
      </c>
      <c r="N2609" s="1" t="str">
        <f t="shared" si="283"/>
        <v>November</v>
      </c>
      <c r="O2609" s="2">
        <v>0.5805555555555556</v>
      </c>
      <c r="P2609" s="2" t="str">
        <f t="shared" si="284"/>
        <v>Week 3</v>
      </c>
      <c r="Q2609" t="s">
        <v>59</v>
      </c>
      <c r="R2609" s="5">
        <v>836</v>
      </c>
      <c r="S2609" s="5">
        <v>-100</v>
      </c>
      <c r="T2609" s="5">
        <f t="shared" si="285"/>
        <v>11.961722488038278</v>
      </c>
      <c r="U2609" s="5">
        <v>736</v>
      </c>
      <c r="V2609" s="5">
        <v>32</v>
      </c>
      <c r="W2609" s="5">
        <v>0</v>
      </c>
      <c r="X2609" s="5">
        <v>0</v>
      </c>
      <c r="Y2609" s="5">
        <v>768</v>
      </c>
      <c r="Z2609" s="5">
        <v>768</v>
      </c>
      <c r="AA2609" t="s">
        <v>60</v>
      </c>
      <c r="AB2609">
        <v>145.94999999999999</v>
      </c>
      <c r="AC2609">
        <v>16.760000000000002</v>
      </c>
      <c r="AD2609" t="s">
        <v>60</v>
      </c>
      <c r="AE2609" t="s">
        <v>56</v>
      </c>
      <c r="AF2609">
        <v>5575</v>
      </c>
      <c r="AG2609">
        <v>5575</v>
      </c>
      <c r="AO2609">
        <v>32</v>
      </c>
      <c r="AP2609">
        <v>0</v>
      </c>
      <c r="AX2609">
        <v>768</v>
      </c>
      <c r="BD2609" s="5">
        <v>768</v>
      </c>
      <c r="BE2609">
        <v>736</v>
      </c>
      <c r="BG2609">
        <f t="shared" si="286"/>
        <v>736</v>
      </c>
      <c r="BI2609">
        <v>32</v>
      </c>
    </row>
    <row r="2610" spans="1:61" x14ac:dyDescent="0.25">
      <c r="A2610" t="s">
        <v>54</v>
      </c>
      <c r="B2610">
        <v>110027</v>
      </c>
      <c r="C2610" t="s">
        <v>55</v>
      </c>
      <c r="D2610" t="s">
        <v>56</v>
      </c>
      <c r="E2610" s="1">
        <v>45978</v>
      </c>
      <c r="F2610" t="s">
        <v>3028</v>
      </c>
      <c r="G2610" t="s">
        <v>58</v>
      </c>
      <c r="H2610" t="str">
        <f t="shared" si="280"/>
        <v>Aggregator</v>
      </c>
      <c r="I2610">
        <v>7488086534</v>
      </c>
      <c r="J2610">
        <v>18528960</v>
      </c>
      <c r="K2610" s="3">
        <v>45978.589583333334</v>
      </c>
      <c r="L2610">
        <f t="shared" si="281"/>
        <v>17</v>
      </c>
      <c r="M2610" t="str">
        <f t="shared" si="282"/>
        <v>Monday</v>
      </c>
      <c r="N2610" s="1" t="str">
        <f t="shared" si="283"/>
        <v>November</v>
      </c>
      <c r="O2610" s="2">
        <v>0.58958333333333335</v>
      </c>
      <c r="P2610" s="2" t="str">
        <f t="shared" si="284"/>
        <v>Week 3</v>
      </c>
      <c r="Q2610" t="s">
        <v>59</v>
      </c>
      <c r="R2610" s="5">
        <v>676</v>
      </c>
      <c r="S2610" s="5">
        <v>-140</v>
      </c>
      <c r="T2610" s="5">
        <f t="shared" si="285"/>
        <v>20.710059171597635</v>
      </c>
      <c r="U2610" s="5">
        <v>536</v>
      </c>
      <c r="V2610" s="5">
        <v>32</v>
      </c>
      <c r="W2610" s="5">
        <v>0</v>
      </c>
      <c r="X2610" s="5">
        <v>0</v>
      </c>
      <c r="Y2610" s="5">
        <v>568</v>
      </c>
      <c r="Z2610" s="5">
        <v>568</v>
      </c>
      <c r="AA2610" t="s">
        <v>60</v>
      </c>
      <c r="AB2610">
        <v>116.38</v>
      </c>
      <c r="AC2610">
        <v>16.84</v>
      </c>
      <c r="AD2610" t="s">
        <v>60</v>
      </c>
      <c r="AE2610" t="s">
        <v>56</v>
      </c>
      <c r="AF2610">
        <v>6534</v>
      </c>
      <c r="AG2610">
        <v>6534</v>
      </c>
      <c r="AO2610">
        <v>32</v>
      </c>
      <c r="AP2610">
        <v>0</v>
      </c>
      <c r="AX2610">
        <v>568</v>
      </c>
      <c r="BD2610" s="5">
        <v>568</v>
      </c>
      <c r="BE2610">
        <v>536</v>
      </c>
      <c r="BG2610">
        <f t="shared" si="286"/>
        <v>536</v>
      </c>
      <c r="BI2610">
        <v>32</v>
      </c>
    </row>
    <row r="2611" spans="1:61" x14ac:dyDescent="0.25">
      <c r="A2611" t="s">
        <v>54</v>
      </c>
      <c r="B2611">
        <v>110027</v>
      </c>
      <c r="C2611" t="s">
        <v>55</v>
      </c>
      <c r="D2611" t="s">
        <v>56</v>
      </c>
      <c r="E2611" s="1">
        <v>45978</v>
      </c>
      <c r="F2611" t="s">
        <v>3029</v>
      </c>
      <c r="G2611" t="s">
        <v>58</v>
      </c>
      <c r="H2611" t="str">
        <f t="shared" si="280"/>
        <v>Aggregator</v>
      </c>
      <c r="I2611">
        <v>7489454205</v>
      </c>
      <c r="J2611">
        <v>18528960</v>
      </c>
      <c r="K2611" s="3">
        <v>45978.593055555553</v>
      </c>
      <c r="L2611">
        <f t="shared" si="281"/>
        <v>17</v>
      </c>
      <c r="M2611" t="str">
        <f t="shared" si="282"/>
        <v>Monday</v>
      </c>
      <c r="N2611" s="1" t="str">
        <f t="shared" si="283"/>
        <v>November</v>
      </c>
      <c r="O2611" s="2">
        <v>0.59305555555555556</v>
      </c>
      <c r="P2611" s="2" t="str">
        <f t="shared" si="284"/>
        <v>Week 3</v>
      </c>
      <c r="Q2611" t="s">
        <v>59</v>
      </c>
      <c r="R2611" s="5">
        <v>418</v>
      </c>
      <c r="S2611" s="5">
        <v>-100</v>
      </c>
      <c r="T2611" s="5">
        <f t="shared" si="285"/>
        <v>23.923444976076556</v>
      </c>
      <c r="U2611" s="5">
        <v>318</v>
      </c>
      <c r="V2611" s="5">
        <v>32</v>
      </c>
      <c r="W2611" s="5">
        <v>0</v>
      </c>
      <c r="X2611" s="5">
        <v>0</v>
      </c>
      <c r="Y2611" s="5">
        <v>350</v>
      </c>
      <c r="Z2611" s="5">
        <v>350</v>
      </c>
      <c r="AA2611" t="s">
        <v>60</v>
      </c>
      <c r="AB2611">
        <v>80.87</v>
      </c>
      <c r="AC2611">
        <v>4.7699999999999996</v>
      </c>
      <c r="AD2611" t="s">
        <v>60</v>
      </c>
      <c r="AE2611" t="s">
        <v>56</v>
      </c>
      <c r="AF2611">
        <v>4205</v>
      </c>
      <c r="AG2611">
        <v>4205</v>
      </c>
      <c r="AO2611">
        <v>32</v>
      </c>
      <c r="AP2611">
        <v>0</v>
      </c>
      <c r="AX2611">
        <v>350</v>
      </c>
      <c r="BD2611" s="5">
        <v>350</v>
      </c>
      <c r="BE2611">
        <v>318</v>
      </c>
      <c r="BG2611">
        <f t="shared" si="286"/>
        <v>318</v>
      </c>
      <c r="BI2611">
        <v>32</v>
      </c>
    </row>
    <row r="2612" spans="1:61" x14ac:dyDescent="0.25">
      <c r="A2612" t="s">
        <v>54</v>
      </c>
      <c r="B2612">
        <v>110027</v>
      </c>
      <c r="C2612" t="s">
        <v>55</v>
      </c>
      <c r="D2612" t="s">
        <v>56</v>
      </c>
      <c r="E2612" s="1">
        <v>45978</v>
      </c>
      <c r="F2612" t="s">
        <v>3030</v>
      </c>
      <c r="G2612" t="s">
        <v>58</v>
      </c>
      <c r="H2612" t="str">
        <f t="shared" si="280"/>
        <v>Aggregator</v>
      </c>
      <c r="I2612">
        <v>7491715144</v>
      </c>
      <c r="J2612">
        <v>18528960</v>
      </c>
      <c r="K2612" s="3">
        <v>45978.605555555558</v>
      </c>
      <c r="L2612">
        <f t="shared" si="281"/>
        <v>17</v>
      </c>
      <c r="M2612" t="str">
        <f t="shared" si="282"/>
        <v>Monday</v>
      </c>
      <c r="N2612" s="1" t="str">
        <f t="shared" si="283"/>
        <v>November</v>
      </c>
      <c r="O2612" s="2">
        <v>0.60555555555555551</v>
      </c>
      <c r="P2612" s="2" t="str">
        <f t="shared" si="284"/>
        <v>Week 3</v>
      </c>
      <c r="Q2612" t="s">
        <v>59</v>
      </c>
      <c r="R2612" s="5">
        <v>229</v>
      </c>
      <c r="S2612" s="5">
        <v>-100</v>
      </c>
      <c r="T2612" s="5">
        <f t="shared" si="285"/>
        <v>43.668122270742359</v>
      </c>
      <c r="U2612" s="5">
        <v>129</v>
      </c>
      <c r="V2612" s="5">
        <v>32</v>
      </c>
      <c r="W2612" s="5">
        <v>0</v>
      </c>
      <c r="X2612" s="5">
        <v>0</v>
      </c>
      <c r="Y2612" s="5">
        <v>161</v>
      </c>
      <c r="Z2612" s="5">
        <v>161</v>
      </c>
      <c r="AA2612" t="s">
        <v>60</v>
      </c>
      <c r="AB2612">
        <v>34.33</v>
      </c>
      <c r="AC2612">
        <v>5</v>
      </c>
      <c r="AD2612" t="s">
        <v>60</v>
      </c>
      <c r="AE2612" t="s">
        <v>56</v>
      </c>
      <c r="AF2612">
        <v>5144</v>
      </c>
      <c r="AG2612">
        <v>5144</v>
      </c>
      <c r="AO2612">
        <v>32</v>
      </c>
      <c r="AP2612">
        <v>0</v>
      </c>
      <c r="AX2612">
        <v>161</v>
      </c>
      <c r="BD2612" s="5">
        <v>161</v>
      </c>
      <c r="BE2612">
        <v>129</v>
      </c>
      <c r="BG2612">
        <f t="shared" si="286"/>
        <v>129</v>
      </c>
      <c r="BI2612">
        <v>32</v>
      </c>
    </row>
    <row r="2613" spans="1:61" x14ac:dyDescent="0.25">
      <c r="A2613" t="s">
        <v>54</v>
      </c>
      <c r="B2613">
        <v>110027</v>
      </c>
      <c r="C2613" t="s">
        <v>55</v>
      </c>
      <c r="D2613" t="s">
        <v>56</v>
      </c>
      <c r="E2613" s="1">
        <v>45978</v>
      </c>
      <c r="F2613" t="s">
        <v>3031</v>
      </c>
      <c r="G2613" t="s">
        <v>67</v>
      </c>
      <c r="H2613" t="str">
        <f t="shared" si="280"/>
        <v>Direct Sale</v>
      </c>
      <c r="K2613" s="3">
        <v>45978.611805555556</v>
      </c>
      <c r="L2613">
        <f t="shared" si="281"/>
        <v>17</v>
      </c>
      <c r="M2613" t="str">
        <f t="shared" si="282"/>
        <v>Monday</v>
      </c>
      <c r="N2613" s="1" t="str">
        <f t="shared" si="283"/>
        <v>November</v>
      </c>
      <c r="O2613" s="2">
        <v>0.6118055555555556</v>
      </c>
      <c r="P2613" s="2" t="str">
        <f t="shared" si="284"/>
        <v>Week 3</v>
      </c>
      <c r="Q2613" t="s">
        <v>59</v>
      </c>
      <c r="R2613" s="5">
        <v>159</v>
      </c>
      <c r="S2613" s="5">
        <v>0</v>
      </c>
      <c r="T2613" s="5">
        <f t="shared" si="285"/>
        <v>0</v>
      </c>
      <c r="U2613" s="5">
        <v>159</v>
      </c>
      <c r="V2613" s="5">
        <v>0</v>
      </c>
      <c r="W2613" s="5">
        <v>7.96</v>
      </c>
      <c r="X2613" s="5">
        <v>0.04</v>
      </c>
      <c r="Y2613" s="5">
        <v>167</v>
      </c>
      <c r="Z2613" s="5">
        <v>167</v>
      </c>
      <c r="AA2613" t="s">
        <v>73</v>
      </c>
      <c r="AB2613">
        <v>29.83</v>
      </c>
      <c r="AC2613">
        <v>2.5</v>
      </c>
      <c r="AD2613" t="s">
        <v>5778</v>
      </c>
      <c r="AE2613" t="s">
        <v>75</v>
      </c>
      <c r="AI2613" t="s">
        <v>3032</v>
      </c>
      <c r="AJ2613" t="s">
        <v>3033</v>
      </c>
      <c r="AK2613">
        <v>9958605508</v>
      </c>
      <c r="AO2613">
        <v>0</v>
      </c>
      <c r="AP2613">
        <v>0</v>
      </c>
      <c r="AQ2613">
        <v>167</v>
      </c>
      <c r="AZ2613">
        <v>159</v>
      </c>
      <c r="BA2613">
        <v>3.98</v>
      </c>
      <c r="BB2613">
        <v>159</v>
      </c>
      <c r="BC2613">
        <v>3.98</v>
      </c>
      <c r="BD2613" s="5">
        <v>167</v>
      </c>
      <c r="BE2613">
        <v>159</v>
      </c>
      <c r="BG2613">
        <f t="shared" si="286"/>
        <v>159</v>
      </c>
    </row>
    <row r="2614" spans="1:61" x14ac:dyDescent="0.25">
      <c r="A2614" t="s">
        <v>54</v>
      </c>
      <c r="B2614">
        <v>110027</v>
      </c>
      <c r="C2614" t="s">
        <v>55</v>
      </c>
      <c r="D2614" t="s">
        <v>56</v>
      </c>
      <c r="E2614" s="1">
        <v>45978</v>
      </c>
      <c r="F2614" t="s">
        <v>3034</v>
      </c>
      <c r="G2614" t="s">
        <v>58</v>
      </c>
      <c r="H2614" t="str">
        <f t="shared" si="280"/>
        <v>Aggregator</v>
      </c>
      <c r="I2614">
        <v>7491681994</v>
      </c>
      <c r="J2614">
        <v>18528960</v>
      </c>
      <c r="K2614" s="3">
        <v>45978.611805555556</v>
      </c>
      <c r="L2614">
        <f t="shared" si="281"/>
        <v>17</v>
      </c>
      <c r="M2614" t="str">
        <f t="shared" si="282"/>
        <v>Monday</v>
      </c>
      <c r="N2614" s="1" t="str">
        <f t="shared" si="283"/>
        <v>November</v>
      </c>
      <c r="O2614" s="2">
        <v>0.6118055555555556</v>
      </c>
      <c r="P2614" s="2" t="str">
        <f t="shared" si="284"/>
        <v>Week 3</v>
      </c>
      <c r="Q2614" t="s">
        <v>59</v>
      </c>
      <c r="R2614" s="5">
        <v>292</v>
      </c>
      <c r="S2614" s="5">
        <v>-75</v>
      </c>
      <c r="T2614" s="5">
        <f t="shared" si="285"/>
        <v>25.684931506849317</v>
      </c>
      <c r="U2614" s="5">
        <v>217</v>
      </c>
      <c r="V2614" s="5">
        <v>32</v>
      </c>
      <c r="W2614" s="5">
        <v>0</v>
      </c>
      <c r="X2614" s="5">
        <v>0</v>
      </c>
      <c r="Y2614" s="5">
        <v>249</v>
      </c>
      <c r="Z2614" s="5">
        <v>249</v>
      </c>
      <c r="AA2614" t="s">
        <v>60</v>
      </c>
      <c r="AB2614">
        <v>52.77</v>
      </c>
      <c r="AC2614">
        <v>5.88</v>
      </c>
      <c r="AD2614" t="s">
        <v>60</v>
      </c>
      <c r="AE2614" t="s">
        <v>56</v>
      </c>
      <c r="AF2614">
        <v>1994</v>
      </c>
      <c r="AG2614">
        <v>1994</v>
      </c>
      <c r="AO2614">
        <v>32</v>
      </c>
      <c r="AP2614">
        <v>0</v>
      </c>
      <c r="AX2614">
        <v>249</v>
      </c>
      <c r="BD2614" s="5">
        <v>249</v>
      </c>
      <c r="BE2614">
        <v>216.99</v>
      </c>
      <c r="BG2614">
        <f t="shared" si="286"/>
        <v>216.99</v>
      </c>
      <c r="BI2614">
        <v>32</v>
      </c>
    </row>
    <row r="2615" spans="1:61" x14ac:dyDescent="0.25">
      <c r="A2615" t="s">
        <v>54</v>
      </c>
      <c r="B2615">
        <v>110027</v>
      </c>
      <c r="C2615" t="s">
        <v>55</v>
      </c>
      <c r="D2615" t="s">
        <v>56</v>
      </c>
      <c r="E2615" s="1">
        <v>45978</v>
      </c>
      <c r="F2615" t="s">
        <v>3035</v>
      </c>
      <c r="G2615" t="s">
        <v>67</v>
      </c>
      <c r="H2615" t="str">
        <f t="shared" si="280"/>
        <v>Direct Sale</v>
      </c>
      <c r="K2615" s="3">
        <v>45978.620833333334</v>
      </c>
      <c r="L2615">
        <f t="shared" si="281"/>
        <v>17</v>
      </c>
      <c r="M2615" t="str">
        <f t="shared" si="282"/>
        <v>Monday</v>
      </c>
      <c r="N2615" s="1" t="str">
        <f t="shared" si="283"/>
        <v>November</v>
      </c>
      <c r="O2615" s="2">
        <v>0.62083333333333335</v>
      </c>
      <c r="P2615" s="2" t="str">
        <f t="shared" si="284"/>
        <v>Week 3</v>
      </c>
      <c r="Q2615" t="s">
        <v>59</v>
      </c>
      <c r="R2615" s="5">
        <v>288</v>
      </c>
      <c r="S2615" s="5">
        <v>0</v>
      </c>
      <c r="T2615" s="5">
        <f t="shared" si="285"/>
        <v>0</v>
      </c>
      <c r="U2615" s="5">
        <v>288</v>
      </c>
      <c r="V2615" s="5">
        <v>0</v>
      </c>
      <c r="W2615" s="5">
        <v>14.4</v>
      </c>
      <c r="X2615" s="5">
        <v>-0.4</v>
      </c>
      <c r="Y2615" s="5">
        <v>302</v>
      </c>
      <c r="Z2615" s="5">
        <v>302</v>
      </c>
      <c r="AA2615" t="s">
        <v>73</v>
      </c>
      <c r="AB2615">
        <v>70.77</v>
      </c>
      <c r="AC2615">
        <v>8.3800000000000008</v>
      </c>
      <c r="AD2615" t="s">
        <v>5775</v>
      </c>
      <c r="AI2615" t="s">
        <v>3036</v>
      </c>
      <c r="AJ2615" t="s">
        <v>3037</v>
      </c>
      <c r="AK2615">
        <v>9811348803</v>
      </c>
      <c r="AO2615">
        <v>0</v>
      </c>
      <c r="AP2615">
        <v>0</v>
      </c>
      <c r="AQ2615">
        <v>302</v>
      </c>
      <c r="AZ2615">
        <v>288</v>
      </c>
      <c r="BA2615">
        <v>7.2</v>
      </c>
      <c r="BB2615">
        <v>288</v>
      </c>
      <c r="BC2615">
        <v>7.2</v>
      </c>
      <c r="BD2615" s="5">
        <v>302</v>
      </c>
      <c r="BE2615">
        <v>288</v>
      </c>
      <c r="BG2615">
        <f t="shared" si="286"/>
        <v>288</v>
      </c>
    </row>
    <row r="2616" spans="1:61" x14ac:dyDescent="0.25">
      <c r="A2616" t="s">
        <v>54</v>
      </c>
      <c r="B2616">
        <v>110027</v>
      </c>
      <c r="C2616" t="s">
        <v>55</v>
      </c>
      <c r="D2616" t="s">
        <v>56</v>
      </c>
      <c r="E2616" s="1">
        <v>45978</v>
      </c>
      <c r="F2616" t="s">
        <v>3038</v>
      </c>
      <c r="G2616" t="s">
        <v>67</v>
      </c>
      <c r="H2616" t="str">
        <f t="shared" si="280"/>
        <v>Direct Sale</v>
      </c>
      <c r="K2616" s="3">
        <v>45978.62222222222</v>
      </c>
      <c r="L2616">
        <f t="shared" si="281"/>
        <v>17</v>
      </c>
      <c r="M2616" t="str">
        <f t="shared" si="282"/>
        <v>Monday</v>
      </c>
      <c r="N2616" s="1" t="str">
        <f t="shared" si="283"/>
        <v>November</v>
      </c>
      <c r="O2616" s="2">
        <v>0.62222222222222223</v>
      </c>
      <c r="P2616" s="2" t="str">
        <f t="shared" si="284"/>
        <v>Week 3</v>
      </c>
      <c r="Q2616" t="s">
        <v>59</v>
      </c>
      <c r="R2616" s="5">
        <v>408</v>
      </c>
      <c r="S2616" s="5">
        <v>-117.3</v>
      </c>
      <c r="T2616" s="5">
        <f t="shared" si="285"/>
        <v>28.749999999999996</v>
      </c>
      <c r="U2616" s="5">
        <v>290.7</v>
      </c>
      <c r="V2616" s="5">
        <v>0</v>
      </c>
      <c r="W2616" s="5">
        <v>14.54</v>
      </c>
      <c r="X2616" s="5">
        <v>-0.24</v>
      </c>
      <c r="Y2616" s="5">
        <v>305</v>
      </c>
      <c r="Z2616" s="5">
        <v>305</v>
      </c>
      <c r="AA2616" t="s">
        <v>68</v>
      </c>
      <c r="AB2616">
        <v>99.13</v>
      </c>
      <c r="AC2616">
        <v>10</v>
      </c>
      <c r="AD2616" t="s">
        <v>5775</v>
      </c>
      <c r="AI2616" t="s">
        <v>3039</v>
      </c>
      <c r="AJ2616" t="s">
        <v>3040</v>
      </c>
      <c r="AK2616">
        <v>9811644373</v>
      </c>
      <c r="AO2616">
        <v>0</v>
      </c>
      <c r="AP2616">
        <v>0</v>
      </c>
      <c r="AR2616">
        <v>305</v>
      </c>
      <c r="AZ2616">
        <v>290.7</v>
      </c>
      <c r="BA2616">
        <v>7.27</v>
      </c>
      <c r="BB2616">
        <v>290.7</v>
      </c>
      <c r="BC2616">
        <v>7.27</v>
      </c>
      <c r="BD2616" s="5">
        <v>305</v>
      </c>
      <c r="BE2616">
        <v>290.7</v>
      </c>
      <c r="BG2616">
        <f t="shared" si="286"/>
        <v>290.7</v>
      </c>
    </row>
    <row r="2617" spans="1:61" x14ac:dyDescent="0.25">
      <c r="A2617" t="s">
        <v>54</v>
      </c>
      <c r="B2617">
        <v>110027</v>
      </c>
      <c r="C2617" t="s">
        <v>55</v>
      </c>
      <c r="D2617" t="s">
        <v>56</v>
      </c>
      <c r="E2617" s="1">
        <v>45978</v>
      </c>
      <c r="F2617" t="s">
        <v>3041</v>
      </c>
      <c r="G2617" t="s">
        <v>67</v>
      </c>
      <c r="H2617" t="str">
        <f t="shared" si="280"/>
        <v>Direct Sale</v>
      </c>
      <c r="K2617" s="3">
        <v>45978.623611111114</v>
      </c>
      <c r="L2617">
        <f t="shared" si="281"/>
        <v>17</v>
      </c>
      <c r="M2617" t="str">
        <f t="shared" si="282"/>
        <v>Monday</v>
      </c>
      <c r="N2617" s="1" t="str">
        <f t="shared" si="283"/>
        <v>November</v>
      </c>
      <c r="O2617" s="2">
        <v>0.62361111111111112</v>
      </c>
      <c r="P2617" s="2" t="str">
        <f t="shared" si="284"/>
        <v>Week 3</v>
      </c>
      <c r="Q2617" t="s">
        <v>59</v>
      </c>
      <c r="R2617" s="5">
        <v>477</v>
      </c>
      <c r="S2617" s="5">
        <v>-133.56</v>
      </c>
      <c r="T2617" s="5">
        <f t="shared" si="285"/>
        <v>28.000000000000004</v>
      </c>
      <c r="U2617" s="5">
        <v>343.44</v>
      </c>
      <c r="V2617" s="5">
        <v>0</v>
      </c>
      <c r="W2617" s="5">
        <v>17.18</v>
      </c>
      <c r="X2617" s="5">
        <v>0.38</v>
      </c>
      <c r="Y2617" s="5">
        <v>361</v>
      </c>
      <c r="Z2617" s="5">
        <v>361</v>
      </c>
      <c r="AA2617" t="s">
        <v>73</v>
      </c>
      <c r="AB2617">
        <v>101.98</v>
      </c>
      <c r="AC2617">
        <v>10.89</v>
      </c>
      <c r="AD2617" t="s">
        <v>5778</v>
      </c>
      <c r="AE2617" t="s">
        <v>75</v>
      </c>
      <c r="AI2617" t="s">
        <v>3042</v>
      </c>
      <c r="AJ2617" t="s">
        <v>3043</v>
      </c>
      <c r="AK2617">
        <v>9354992449</v>
      </c>
      <c r="AO2617">
        <v>0</v>
      </c>
      <c r="AP2617">
        <v>0</v>
      </c>
      <c r="AQ2617">
        <v>361</v>
      </c>
      <c r="AZ2617">
        <v>343.44</v>
      </c>
      <c r="BA2617">
        <v>8.59</v>
      </c>
      <c r="BB2617">
        <v>343.44</v>
      </c>
      <c r="BC2617">
        <v>8.59</v>
      </c>
      <c r="BD2617" s="5">
        <v>361</v>
      </c>
      <c r="BE2617">
        <v>343.44</v>
      </c>
      <c r="BG2617">
        <f t="shared" si="286"/>
        <v>343.44</v>
      </c>
    </row>
    <row r="2618" spans="1:61" x14ac:dyDescent="0.25">
      <c r="A2618" t="s">
        <v>54</v>
      </c>
      <c r="B2618">
        <v>110027</v>
      </c>
      <c r="C2618" t="s">
        <v>55</v>
      </c>
      <c r="D2618" t="s">
        <v>56</v>
      </c>
      <c r="E2618" s="1">
        <v>45978</v>
      </c>
      <c r="F2618" t="s">
        <v>3044</v>
      </c>
      <c r="G2618" t="s">
        <v>67</v>
      </c>
      <c r="H2618" t="str">
        <f t="shared" si="280"/>
        <v>Direct Sale</v>
      </c>
      <c r="K2618" s="3">
        <v>45978.625694444447</v>
      </c>
      <c r="L2618">
        <f t="shared" si="281"/>
        <v>17</v>
      </c>
      <c r="M2618" t="str">
        <f t="shared" si="282"/>
        <v>Monday</v>
      </c>
      <c r="N2618" s="1" t="str">
        <f t="shared" si="283"/>
        <v>November</v>
      </c>
      <c r="O2618" s="2">
        <v>0.62569444444444444</v>
      </c>
      <c r="P2618" s="2" t="str">
        <f t="shared" si="284"/>
        <v>Week 3</v>
      </c>
      <c r="Q2618" t="s">
        <v>59</v>
      </c>
      <c r="R2618" s="5">
        <v>189</v>
      </c>
      <c r="S2618" s="5">
        <v>0</v>
      </c>
      <c r="T2618" s="5">
        <f t="shared" si="285"/>
        <v>0</v>
      </c>
      <c r="U2618" s="5">
        <v>189</v>
      </c>
      <c r="V2618" s="5">
        <v>0</v>
      </c>
      <c r="W2618" s="5">
        <v>9.4600000000000009</v>
      </c>
      <c r="X2618" s="5">
        <v>-0.46</v>
      </c>
      <c r="Y2618" s="5">
        <v>198</v>
      </c>
      <c r="Z2618" s="5">
        <v>198</v>
      </c>
      <c r="AA2618" t="s">
        <v>68</v>
      </c>
      <c r="AB2618">
        <v>45.98</v>
      </c>
      <c r="AC2618">
        <v>8.0500000000000007</v>
      </c>
      <c r="AD2618" t="s">
        <v>5778</v>
      </c>
      <c r="AE2618" t="s">
        <v>75</v>
      </c>
      <c r="AI2618" t="s">
        <v>89</v>
      </c>
      <c r="AJ2618" t="s">
        <v>56</v>
      </c>
      <c r="AK2618">
        <v>8929758003</v>
      </c>
      <c r="AO2618">
        <v>0</v>
      </c>
      <c r="AP2618">
        <v>0</v>
      </c>
      <c r="AR2618">
        <v>198</v>
      </c>
      <c r="AZ2618">
        <v>189</v>
      </c>
      <c r="BA2618">
        <v>4.7300000000000004</v>
      </c>
      <c r="BB2618">
        <v>189</v>
      </c>
      <c r="BC2618">
        <v>4.7300000000000004</v>
      </c>
      <c r="BD2618" s="5">
        <v>198</v>
      </c>
      <c r="BE2618">
        <v>189</v>
      </c>
      <c r="BG2618">
        <f t="shared" si="286"/>
        <v>189</v>
      </c>
    </row>
    <row r="2619" spans="1:61" x14ac:dyDescent="0.25">
      <c r="A2619" t="s">
        <v>54</v>
      </c>
      <c r="B2619">
        <v>110027</v>
      </c>
      <c r="C2619" t="s">
        <v>55</v>
      </c>
      <c r="D2619" t="s">
        <v>56</v>
      </c>
      <c r="E2619" s="1">
        <v>45978</v>
      </c>
      <c r="F2619" t="s">
        <v>3045</v>
      </c>
      <c r="G2619" t="s">
        <v>67</v>
      </c>
      <c r="H2619" t="str">
        <f t="shared" si="280"/>
        <v>Direct Sale</v>
      </c>
      <c r="K2619" s="3">
        <v>45978.625694444447</v>
      </c>
      <c r="L2619">
        <f t="shared" si="281"/>
        <v>17</v>
      </c>
      <c r="M2619" t="str">
        <f t="shared" si="282"/>
        <v>Monday</v>
      </c>
      <c r="N2619" s="1" t="str">
        <f t="shared" si="283"/>
        <v>November</v>
      </c>
      <c r="O2619" s="2">
        <v>0.62569444444444444</v>
      </c>
      <c r="P2619" s="2" t="str">
        <f t="shared" si="284"/>
        <v>Week 3</v>
      </c>
      <c r="Q2619" t="s">
        <v>59</v>
      </c>
      <c r="R2619" s="5">
        <v>308</v>
      </c>
      <c r="S2619" s="5">
        <v>-88.55</v>
      </c>
      <c r="T2619" s="5">
        <f t="shared" si="285"/>
        <v>28.749999999999996</v>
      </c>
      <c r="U2619" s="5">
        <v>219.45</v>
      </c>
      <c r="V2619" s="5">
        <v>0</v>
      </c>
      <c r="W2619" s="5">
        <v>10.98</v>
      </c>
      <c r="X2619" s="5">
        <v>-0.43</v>
      </c>
      <c r="Y2619" s="5">
        <v>230</v>
      </c>
      <c r="Z2619" s="5">
        <v>230</v>
      </c>
      <c r="AA2619" t="s">
        <v>68</v>
      </c>
      <c r="AB2619">
        <v>66.2</v>
      </c>
      <c r="AC2619">
        <v>10.87</v>
      </c>
      <c r="AD2619" t="s">
        <v>5778</v>
      </c>
      <c r="AE2619" t="s">
        <v>75</v>
      </c>
      <c r="AI2619" t="s">
        <v>89</v>
      </c>
      <c r="AJ2619" t="s">
        <v>56</v>
      </c>
      <c r="AK2619">
        <v>8929758003</v>
      </c>
      <c r="AO2619">
        <v>0</v>
      </c>
      <c r="AP2619">
        <v>0</v>
      </c>
      <c r="AR2619">
        <v>230</v>
      </c>
      <c r="AZ2619">
        <v>219.45</v>
      </c>
      <c r="BA2619">
        <v>5.49</v>
      </c>
      <c r="BB2619">
        <v>219.45</v>
      </c>
      <c r="BC2619">
        <v>5.49</v>
      </c>
      <c r="BD2619" s="5">
        <v>230</v>
      </c>
      <c r="BE2619">
        <v>219.45</v>
      </c>
      <c r="BG2619">
        <f t="shared" si="286"/>
        <v>219.45</v>
      </c>
    </row>
    <row r="2620" spans="1:61" x14ac:dyDescent="0.25">
      <c r="A2620" t="s">
        <v>54</v>
      </c>
      <c r="B2620">
        <v>110027</v>
      </c>
      <c r="C2620" t="s">
        <v>55</v>
      </c>
      <c r="D2620" t="s">
        <v>56</v>
      </c>
      <c r="E2620" s="1">
        <v>45978</v>
      </c>
      <c r="F2620" t="s">
        <v>3046</v>
      </c>
      <c r="G2620" t="s">
        <v>67</v>
      </c>
      <c r="H2620" t="str">
        <f t="shared" si="280"/>
        <v>Direct Sale</v>
      </c>
      <c r="K2620" s="3">
        <v>45978.625694444447</v>
      </c>
      <c r="L2620">
        <f t="shared" si="281"/>
        <v>17</v>
      </c>
      <c r="M2620" t="str">
        <f t="shared" si="282"/>
        <v>Monday</v>
      </c>
      <c r="N2620" s="1" t="str">
        <f t="shared" si="283"/>
        <v>November</v>
      </c>
      <c r="O2620" s="2">
        <v>0.62569444444444444</v>
      </c>
      <c r="P2620" s="2" t="str">
        <f t="shared" si="284"/>
        <v>Week 3</v>
      </c>
      <c r="Q2620" t="s">
        <v>59</v>
      </c>
      <c r="R2620" s="5">
        <v>189</v>
      </c>
      <c r="S2620" s="5">
        <v>0</v>
      </c>
      <c r="T2620" s="5">
        <f t="shared" si="285"/>
        <v>0</v>
      </c>
      <c r="U2620" s="5">
        <v>189</v>
      </c>
      <c r="V2620" s="5">
        <v>0</v>
      </c>
      <c r="W2620" s="5">
        <v>9.4600000000000009</v>
      </c>
      <c r="X2620" s="5">
        <v>-0.46</v>
      </c>
      <c r="Y2620" s="5">
        <v>198</v>
      </c>
      <c r="Z2620" s="5">
        <v>198</v>
      </c>
      <c r="AA2620" t="s">
        <v>68</v>
      </c>
      <c r="AB2620">
        <v>44.37</v>
      </c>
      <c r="AC2620">
        <v>2.2799999999999998</v>
      </c>
      <c r="AD2620" t="s">
        <v>5778</v>
      </c>
      <c r="AE2620" t="s">
        <v>75</v>
      </c>
      <c r="AI2620" t="s">
        <v>425</v>
      </c>
      <c r="AJ2620" t="s">
        <v>426</v>
      </c>
      <c r="AK2620">
        <v>8287332186</v>
      </c>
      <c r="AO2620">
        <v>0</v>
      </c>
      <c r="AP2620">
        <v>0</v>
      </c>
      <c r="AR2620">
        <v>198</v>
      </c>
      <c r="AZ2620">
        <v>189</v>
      </c>
      <c r="BA2620">
        <v>4.7300000000000004</v>
      </c>
      <c r="BB2620">
        <v>189</v>
      </c>
      <c r="BC2620">
        <v>4.7300000000000004</v>
      </c>
      <c r="BD2620" s="5">
        <v>198</v>
      </c>
      <c r="BE2620">
        <v>189</v>
      </c>
      <c r="BG2620">
        <f t="shared" si="286"/>
        <v>189</v>
      </c>
    </row>
    <row r="2621" spans="1:61" x14ac:dyDescent="0.25">
      <c r="A2621" t="s">
        <v>54</v>
      </c>
      <c r="B2621">
        <v>110027</v>
      </c>
      <c r="C2621" t="s">
        <v>55</v>
      </c>
      <c r="D2621" t="s">
        <v>56</v>
      </c>
      <c r="E2621" s="1">
        <v>45978</v>
      </c>
      <c r="F2621" t="s">
        <v>3047</v>
      </c>
      <c r="G2621" t="s">
        <v>67</v>
      </c>
      <c r="H2621" t="str">
        <f t="shared" si="280"/>
        <v>Direct Sale</v>
      </c>
      <c r="K2621" s="3">
        <v>45978.626388888886</v>
      </c>
      <c r="L2621">
        <f t="shared" si="281"/>
        <v>17</v>
      </c>
      <c r="M2621" t="str">
        <f t="shared" si="282"/>
        <v>Monday</v>
      </c>
      <c r="N2621" s="1" t="str">
        <f t="shared" si="283"/>
        <v>November</v>
      </c>
      <c r="O2621" s="2">
        <v>0.62638888888888888</v>
      </c>
      <c r="P2621" s="2" t="str">
        <f t="shared" si="284"/>
        <v>Week 3</v>
      </c>
      <c r="Q2621" t="s">
        <v>59</v>
      </c>
      <c r="R2621" s="5">
        <v>219</v>
      </c>
      <c r="S2621" s="5">
        <v>0</v>
      </c>
      <c r="T2621" s="5">
        <f t="shared" si="285"/>
        <v>0</v>
      </c>
      <c r="U2621" s="5">
        <v>219</v>
      </c>
      <c r="V2621" s="5">
        <v>0</v>
      </c>
      <c r="W2621" s="5">
        <v>10.96</v>
      </c>
      <c r="X2621" s="5">
        <v>0.04</v>
      </c>
      <c r="Y2621" s="5">
        <v>230</v>
      </c>
      <c r="Z2621" s="5">
        <v>230</v>
      </c>
      <c r="AA2621" t="s">
        <v>68</v>
      </c>
      <c r="AB2621">
        <v>51.9</v>
      </c>
      <c r="AC2621">
        <v>1.96</v>
      </c>
      <c r="AD2621" t="s">
        <v>5778</v>
      </c>
      <c r="AE2621" t="s">
        <v>75</v>
      </c>
      <c r="AI2621" t="s">
        <v>425</v>
      </c>
      <c r="AJ2621" t="s">
        <v>426</v>
      </c>
      <c r="AK2621">
        <v>8287332186</v>
      </c>
      <c r="AO2621">
        <v>0</v>
      </c>
      <c r="AP2621">
        <v>0</v>
      </c>
      <c r="AR2621">
        <v>230</v>
      </c>
      <c r="AZ2621">
        <v>219</v>
      </c>
      <c r="BA2621">
        <v>5.48</v>
      </c>
      <c r="BB2621">
        <v>219</v>
      </c>
      <c r="BC2621">
        <v>5.48</v>
      </c>
      <c r="BD2621" s="5">
        <v>230</v>
      </c>
      <c r="BE2621">
        <v>219</v>
      </c>
      <c r="BG2621">
        <f t="shared" si="286"/>
        <v>219</v>
      </c>
    </row>
    <row r="2622" spans="1:61" x14ac:dyDescent="0.25">
      <c r="A2622" t="s">
        <v>54</v>
      </c>
      <c r="B2622">
        <v>110027</v>
      </c>
      <c r="C2622" t="s">
        <v>55</v>
      </c>
      <c r="D2622" t="s">
        <v>56</v>
      </c>
      <c r="E2622" s="1">
        <v>45978</v>
      </c>
      <c r="F2622" t="s">
        <v>3048</v>
      </c>
      <c r="G2622" t="s">
        <v>67</v>
      </c>
      <c r="H2622" t="str">
        <f t="shared" si="280"/>
        <v>Direct Sale</v>
      </c>
      <c r="K2622" s="3">
        <v>45978.627083333333</v>
      </c>
      <c r="L2622">
        <f t="shared" si="281"/>
        <v>17</v>
      </c>
      <c r="M2622" t="str">
        <f t="shared" si="282"/>
        <v>Monday</v>
      </c>
      <c r="N2622" s="1" t="str">
        <f t="shared" si="283"/>
        <v>November</v>
      </c>
      <c r="O2622" s="2">
        <v>0.62708333333333333</v>
      </c>
      <c r="P2622" s="2" t="str">
        <f t="shared" si="284"/>
        <v>Week 3</v>
      </c>
      <c r="Q2622" t="s">
        <v>59</v>
      </c>
      <c r="R2622" s="5">
        <v>2212.29</v>
      </c>
      <c r="S2622" s="5">
        <v>-951.29</v>
      </c>
      <c r="T2622" s="5">
        <f t="shared" si="285"/>
        <v>43.000239570761515</v>
      </c>
      <c r="U2622" s="5">
        <v>1261</v>
      </c>
      <c r="V2622" s="5">
        <v>0</v>
      </c>
      <c r="W2622" s="5">
        <v>63.06</v>
      </c>
      <c r="X2622" s="5">
        <v>-0.06</v>
      </c>
      <c r="Y2622" s="5">
        <v>1324</v>
      </c>
      <c r="Z2622" s="5">
        <v>1324</v>
      </c>
      <c r="AA2622" t="s">
        <v>68</v>
      </c>
      <c r="AB2622">
        <v>565.27</v>
      </c>
      <c r="AC2622">
        <v>29.26</v>
      </c>
      <c r="AD2622" t="s">
        <v>5778</v>
      </c>
      <c r="AE2622" t="s">
        <v>75</v>
      </c>
      <c r="AI2622" t="s">
        <v>3049</v>
      </c>
      <c r="AJ2622" t="s">
        <v>3050</v>
      </c>
      <c r="AK2622">
        <v>9999304060</v>
      </c>
      <c r="AO2622">
        <v>0</v>
      </c>
      <c r="AP2622">
        <v>0</v>
      </c>
      <c r="AR2622">
        <v>1324</v>
      </c>
      <c r="AZ2622">
        <v>1261</v>
      </c>
      <c r="BA2622">
        <v>31.53</v>
      </c>
      <c r="BB2622">
        <v>1261</v>
      </c>
      <c r="BC2622">
        <v>31.53</v>
      </c>
      <c r="BD2622" s="5">
        <v>1324</v>
      </c>
      <c r="BE2622">
        <v>1261</v>
      </c>
      <c r="BG2622">
        <f t="shared" si="286"/>
        <v>1261</v>
      </c>
    </row>
    <row r="2623" spans="1:61" x14ac:dyDescent="0.25">
      <c r="A2623" t="s">
        <v>54</v>
      </c>
      <c r="B2623">
        <v>110027</v>
      </c>
      <c r="C2623" t="s">
        <v>55</v>
      </c>
      <c r="D2623" t="s">
        <v>56</v>
      </c>
      <c r="E2623" s="1">
        <v>45978</v>
      </c>
      <c r="F2623" t="s">
        <v>3051</v>
      </c>
      <c r="G2623" t="s">
        <v>67</v>
      </c>
      <c r="H2623" t="str">
        <f t="shared" si="280"/>
        <v>Direct Sale</v>
      </c>
      <c r="K2623" s="3">
        <v>45978.634722222225</v>
      </c>
      <c r="L2623">
        <f t="shared" si="281"/>
        <v>17</v>
      </c>
      <c r="M2623" t="str">
        <f t="shared" si="282"/>
        <v>Monday</v>
      </c>
      <c r="N2623" s="1" t="str">
        <f t="shared" si="283"/>
        <v>November</v>
      </c>
      <c r="O2623" s="2">
        <v>0.63472222222222219</v>
      </c>
      <c r="P2623" s="2" t="str">
        <f t="shared" si="284"/>
        <v>Week 3</v>
      </c>
      <c r="Q2623" t="s">
        <v>59</v>
      </c>
      <c r="R2623" s="5">
        <v>568</v>
      </c>
      <c r="S2623" s="5">
        <v>-244.24</v>
      </c>
      <c r="T2623" s="5">
        <f t="shared" si="285"/>
        <v>43</v>
      </c>
      <c r="U2623" s="5">
        <v>323.76</v>
      </c>
      <c r="V2623" s="5">
        <v>0</v>
      </c>
      <c r="W2623" s="5">
        <v>16.18</v>
      </c>
      <c r="X2623" s="5">
        <v>0.06</v>
      </c>
      <c r="Y2623" s="5">
        <v>340</v>
      </c>
      <c r="Z2623" s="5">
        <v>340</v>
      </c>
      <c r="AA2623" t="s">
        <v>68</v>
      </c>
      <c r="AB2623">
        <v>147.47</v>
      </c>
      <c r="AC2623">
        <v>11</v>
      </c>
      <c r="AD2623" t="s">
        <v>5778</v>
      </c>
      <c r="AE2623" t="s">
        <v>75</v>
      </c>
      <c r="AI2623" t="s">
        <v>89</v>
      </c>
      <c r="AJ2623" t="s">
        <v>56</v>
      </c>
      <c r="AK2623">
        <v>8929758003</v>
      </c>
      <c r="AO2623">
        <v>0</v>
      </c>
      <c r="AP2623">
        <v>0</v>
      </c>
      <c r="AR2623">
        <v>340</v>
      </c>
      <c r="AZ2623">
        <v>323.76</v>
      </c>
      <c r="BA2623">
        <v>8.09</v>
      </c>
      <c r="BB2623">
        <v>323.76</v>
      </c>
      <c r="BC2623">
        <v>8.09</v>
      </c>
      <c r="BD2623" s="5">
        <v>340</v>
      </c>
      <c r="BE2623">
        <v>323.76</v>
      </c>
      <c r="BG2623">
        <f t="shared" si="286"/>
        <v>323.76</v>
      </c>
    </row>
    <row r="2624" spans="1:61" x14ac:dyDescent="0.25">
      <c r="A2624" t="s">
        <v>54</v>
      </c>
      <c r="B2624">
        <v>110027</v>
      </c>
      <c r="C2624" t="s">
        <v>55</v>
      </c>
      <c r="D2624" t="s">
        <v>56</v>
      </c>
      <c r="E2624" s="1">
        <v>45978</v>
      </c>
      <c r="F2624" t="s">
        <v>3052</v>
      </c>
      <c r="G2624" t="s">
        <v>67</v>
      </c>
      <c r="H2624" t="str">
        <f t="shared" si="280"/>
        <v>Direct Sale</v>
      </c>
      <c r="K2624" s="3">
        <v>45978.634722222225</v>
      </c>
      <c r="L2624">
        <f t="shared" si="281"/>
        <v>17</v>
      </c>
      <c r="M2624" t="str">
        <f t="shared" si="282"/>
        <v>Monday</v>
      </c>
      <c r="N2624" s="1" t="str">
        <f t="shared" si="283"/>
        <v>November</v>
      </c>
      <c r="O2624" s="2">
        <v>0.63472222222222219</v>
      </c>
      <c r="P2624" s="2" t="str">
        <f t="shared" si="284"/>
        <v>Week 3</v>
      </c>
      <c r="Q2624" t="s">
        <v>59</v>
      </c>
      <c r="R2624" s="5">
        <v>189</v>
      </c>
      <c r="S2624" s="5">
        <v>0</v>
      </c>
      <c r="T2624" s="5">
        <f t="shared" si="285"/>
        <v>0</v>
      </c>
      <c r="U2624" s="5">
        <v>189</v>
      </c>
      <c r="V2624" s="5">
        <v>0</v>
      </c>
      <c r="W2624" s="5">
        <v>9.4600000000000009</v>
      </c>
      <c r="X2624" s="5">
        <v>-0.46</v>
      </c>
      <c r="Y2624" s="5">
        <v>198</v>
      </c>
      <c r="Z2624" s="5">
        <v>198</v>
      </c>
      <c r="AA2624" t="s">
        <v>73</v>
      </c>
      <c r="AB2624">
        <v>47.14</v>
      </c>
      <c r="AC2624">
        <v>8.0500000000000007</v>
      </c>
      <c r="AD2624" t="s">
        <v>5778</v>
      </c>
      <c r="AE2624" t="s">
        <v>75</v>
      </c>
      <c r="AI2624" t="s">
        <v>89</v>
      </c>
      <c r="AJ2624" t="s">
        <v>56</v>
      </c>
      <c r="AK2624">
        <v>8929758003</v>
      </c>
      <c r="AO2624">
        <v>0</v>
      </c>
      <c r="AP2624">
        <v>0</v>
      </c>
      <c r="AQ2624">
        <v>198</v>
      </c>
      <c r="AZ2624">
        <v>189</v>
      </c>
      <c r="BA2624">
        <v>4.7300000000000004</v>
      </c>
      <c r="BB2624">
        <v>189</v>
      </c>
      <c r="BC2624">
        <v>4.7300000000000004</v>
      </c>
      <c r="BD2624" s="5">
        <v>198</v>
      </c>
      <c r="BE2624">
        <v>189</v>
      </c>
      <c r="BG2624">
        <f t="shared" si="286"/>
        <v>189</v>
      </c>
    </row>
    <row r="2625" spans="1:61" x14ac:dyDescent="0.25">
      <c r="A2625" t="s">
        <v>54</v>
      </c>
      <c r="B2625">
        <v>110027</v>
      </c>
      <c r="C2625" t="s">
        <v>55</v>
      </c>
      <c r="D2625" t="s">
        <v>56</v>
      </c>
      <c r="E2625" s="1">
        <v>45978</v>
      </c>
      <c r="F2625" t="s">
        <v>3053</v>
      </c>
      <c r="G2625" t="s">
        <v>67</v>
      </c>
      <c r="H2625" t="str">
        <f t="shared" si="280"/>
        <v>Direct Sale</v>
      </c>
      <c r="K2625" s="3">
        <v>45978.634722222225</v>
      </c>
      <c r="L2625">
        <f t="shared" si="281"/>
        <v>17</v>
      </c>
      <c r="M2625" t="str">
        <f t="shared" si="282"/>
        <v>Monday</v>
      </c>
      <c r="N2625" s="1" t="str">
        <f t="shared" si="283"/>
        <v>November</v>
      </c>
      <c r="O2625" s="2">
        <v>0.63472222222222219</v>
      </c>
      <c r="P2625" s="2" t="str">
        <f t="shared" si="284"/>
        <v>Week 3</v>
      </c>
      <c r="Q2625" t="s">
        <v>59</v>
      </c>
      <c r="R2625" s="5">
        <v>614</v>
      </c>
      <c r="S2625" s="5">
        <v>0</v>
      </c>
      <c r="T2625" s="5">
        <f t="shared" si="285"/>
        <v>0</v>
      </c>
      <c r="U2625" s="5">
        <v>614</v>
      </c>
      <c r="V2625" s="5">
        <v>0</v>
      </c>
      <c r="W2625" s="5">
        <v>30.7</v>
      </c>
      <c r="X2625" s="5">
        <v>0.3</v>
      </c>
      <c r="Y2625" s="5">
        <v>645</v>
      </c>
      <c r="Z2625" s="5">
        <v>645</v>
      </c>
      <c r="AA2625" t="s">
        <v>68</v>
      </c>
      <c r="AB2625">
        <v>137.06</v>
      </c>
      <c r="AC2625">
        <v>12.36</v>
      </c>
      <c r="AD2625" t="s">
        <v>5778</v>
      </c>
      <c r="AE2625" t="s">
        <v>75</v>
      </c>
      <c r="AI2625" t="s">
        <v>89</v>
      </c>
      <c r="AJ2625" t="s">
        <v>56</v>
      </c>
      <c r="AK2625">
        <v>8929758003</v>
      </c>
      <c r="AO2625">
        <v>0</v>
      </c>
      <c r="AP2625">
        <v>0</v>
      </c>
      <c r="AR2625">
        <v>645</v>
      </c>
      <c r="AZ2625">
        <v>614</v>
      </c>
      <c r="BA2625">
        <v>15.35</v>
      </c>
      <c r="BB2625">
        <v>614</v>
      </c>
      <c r="BC2625">
        <v>15.35</v>
      </c>
      <c r="BD2625" s="5">
        <v>645</v>
      </c>
      <c r="BE2625">
        <v>614</v>
      </c>
      <c r="BG2625">
        <f t="shared" si="286"/>
        <v>614</v>
      </c>
    </row>
    <row r="2626" spans="1:61" x14ac:dyDescent="0.25">
      <c r="A2626" t="s">
        <v>54</v>
      </c>
      <c r="B2626">
        <v>110027</v>
      </c>
      <c r="C2626" t="s">
        <v>55</v>
      </c>
      <c r="D2626" t="s">
        <v>56</v>
      </c>
      <c r="E2626" s="1">
        <v>45978</v>
      </c>
      <c r="F2626" t="s">
        <v>3054</v>
      </c>
      <c r="G2626" t="s">
        <v>58</v>
      </c>
      <c r="H2626" t="str">
        <f t="shared" si="280"/>
        <v>Aggregator</v>
      </c>
      <c r="I2626">
        <v>7486159991</v>
      </c>
      <c r="J2626">
        <v>18528960</v>
      </c>
      <c r="K2626" s="3">
        <v>45978.643055555556</v>
      </c>
      <c r="L2626">
        <f t="shared" si="281"/>
        <v>17</v>
      </c>
      <c r="M2626" t="str">
        <f t="shared" si="282"/>
        <v>Monday</v>
      </c>
      <c r="N2626" s="1" t="str">
        <f t="shared" si="283"/>
        <v>November</v>
      </c>
      <c r="O2626" s="2">
        <v>0.6430555555555556</v>
      </c>
      <c r="P2626" s="2" t="str">
        <f t="shared" si="284"/>
        <v>Week 3</v>
      </c>
      <c r="Q2626" t="s">
        <v>59</v>
      </c>
      <c r="R2626" s="5">
        <v>815</v>
      </c>
      <c r="S2626" s="5">
        <v>-125</v>
      </c>
      <c r="T2626" s="5">
        <f t="shared" si="285"/>
        <v>15.337423312883436</v>
      </c>
      <c r="U2626" s="5">
        <v>690</v>
      </c>
      <c r="V2626" s="5">
        <v>32</v>
      </c>
      <c r="W2626" s="5">
        <v>0</v>
      </c>
      <c r="X2626" s="5">
        <v>0</v>
      </c>
      <c r="Y2626" s="5">
        <v>722</v>
      </c>
      <c r="Z2626" s="5">
        <v>722</v>
      </c>
      <c r="AA2626" t="s">
        <v>60</v>
      </c>
      <c r="AB2626">
        <v>146.93</v>
      </c>
      <c r="AC2626">
        <v>17.38</v>
      </c>
      <c r="AD2626" t="s">
        <v>60</v>
      </c>
      <c r="AE2626" t="s">
        <v>56</v>
      </c>
      <c r="AF2626">
        <v>9991</v>
      </c>
      <c r="AG2626">
        <v>9991</v>
      </c>
      <c r="AO2626">
        <v>32</v>
      </c>
      <c r="AP2626">
        <v>0</v>
      </c>
      <c r="AX2626">
        <v>722</v>
      </c>
      <c r="BD2626" s="5">
        <v>722</v>
      </c>
      <c r="BE2626">
        <v>690</v>
      </c>
      <c r="BG2626">
        <f t="shared" si="286"/>
        <v>690</v>
      </c>
      <c r="BI2626">
        <v>32</v>
      </c>
    </row>
    <row r="2627" spans="1:61" x14ac:dyDescent="0.25">
      <c r="A2627" t="s">
        <v>54</v>
      </c>
      <c r="B2627">
        <v>110027</v>
      </c>
      <c r="C2627" t="s">
        <v>55</v>
      </c>
      <c r="D2627" t="s">
        <v>56</v>
      </c>
      <c r="E2627" s="1">
        <v>45978</v>
      </c>
      <c r="F2627" t="s">
        <v>3055</v>
      </c>
      <c r="G2627" t="s">
        <v>58</v>
      </c>
      <c r="H2627" t="str">
        <f t="shared" ref="H2627:H2690" si="287">IF(G2627="POS","Direct Sale","Aggregator")</f>
        <v>Aggregator</v>
      </c>
      <c r="I2627">
        <v>7485397873</v>
      </c>
      <c r="J2627">
        <v>18528960</v>
      </c>
      <c r="K2627" s="3">
        <v>45978.681250000001</v>
      </c>
      <c r="L2627">
        <f t="shared" ref="L2627:L2690" si="288">VALUE(DAY(K2627))</f>
        <v>17</v>
      </c>
      <c r="M2627" t="str">
        <f t="shared" ref="M2627:M2690" si="289">TEXT(K2627,"dddd")</f>
        <v>Monday</v>
      </c>
      <c r="N2627" s="1" t="str">
        <f t="shared" ref="N2627:N2690" si="290">TEXT(K2627,"MMMM")</f>
        <v>November</v>
      </c>
      <c r="O2627" s="2">
        <v>0.68125000000000002</v>
      </c>
      <c r="P2627" s="2" t="str">
        <f t="shared" ref="P2627:P2690" si="291">_xlfn.IFS(L2627&lt;=7,"Week 1",L2627&lt;=15, "Week 2",L2627&lt;=23,"Week 3",L2627&lt;=30,"Week 4")</f>
        <v>Week 3</v>
      </c>
      <c r="Q2627" t="s">
        <v>59</v>
      </c>
      <c r="R2627" s="5">
        <v>229</v>
      </c>
      <c r="S2627" s="5">
        <v>-100</v>
      </c>
      <c r="T2627" s="5">
        <f t="shared" ref="T2627:T2690" si="292">ABS((S2627/R2627)*100)</f>
        <v>43.668122270742359</v>
      </c>
      <c r="U2627" s="5">
        <v>129</v>
      </c>
      <c r="V2627" s="5">
        <v>32</v>
      </c>
      <c r="W2627" s="5">
        <v>0</v>
      </c>
      <c r="X2627" s="5">
        <v>0</v>
      </c>
      <c r="Y2627" s="5">
        <v>161</v>
      </c>
      <c r="Z2627" s="5">
        <v>161</v>
      </c>
      <c r="AA2627" t="s">
        <v>60</v>
      </c>
      <c r="AB2627">
        <v>34.369999999999997</v>
      </c>
      <c r="AC2627">
        <v>5</v>
      </c>
      <c r="AD2627" t="s">
        <v>60</v>
      </c>
      <c r="AE2627" t="s">
        <v>56</v>
      </c>
      <c r="AF2627">
        <v>7873</v>
      </c>
      <c r="AG2627">
        <v>7873</v>
      </c>
      <c r="AO2627">
        <v>32</v>
      </c>
      <c r="AP2627">
        <v>0</v>
      </c>
      <c r="AX2627">
        <v>161</v>
      </c>
      <c r="BD2627" s="5">
        <v>161</v>
      </c>
      <c r="BE2627">
        <v>129</v>
      </c>
      <c r="BG2627">
        <f t="shared" ref="BG2627:BG2690" si="293">BE2627+BF2627</f>
        <v>129</v>
      </c>
      <c r="BI2627">
        <v>32</v>
      </c>
    </row>
    <row r="2628" spans="1:61" x14ac:dyDescent="0.25">
      <c r="A2628" t="s">
        <v>54</v>
      </c>
      <c r="B2628">
        <v>110027</v>
      </c>
      <c r="C2628" t="s">
        <v>55</v>
      </c>
      <c r="D2628" t="s">
        <v>56</v>
      </c>
      <c r="E2628" s="1">
        <v>45978</v>
      </c>
      <c r="F2628" t="s">
        <v>3056</v>
      </c>
      <c r="G2628" t="s">
        <v>58</v>
      </c>
      <c r="H2628" t="str">
        <f t="shared" si="287"/>
        <v>Aggregator</v>
      </c>
      <c r="I2628">
        <v>7487875137</v>
      </c>
      <c r="J2628">
        <v>18528960</v>
      </c>
      <c r="K2628" s="3">
        <v>45978.681250000001</v>
      </c>
      <c r="L2628">
        <f t="shared" si="288"/>
        <v>17</v>
      </c>
      <c r="M2628" t="str">
        <f t="shared" si="289"/>
        <v>Monday</v>
      </c>
      <c r="N2628" s="1" t="str">
        <f t="shared" si="290"/>
        <v>November</v>
      </c>
      <c r="O2628" s="2">
        <v>0.68125000000000002</v>
      </c>
      <c r="P2628" s="2" t="str">
        <f t="shared" si="291"/>
        <v>Week 3</v>
      </c>
      <c r="Q2628" t="s">
        <v>59</v>
      </c>
      <c r="R2628" s="5">
        <v>667</v>
      </c>
      <c r="S2628" s="5">
        <v>-140</v>
      </c>
      <c r="T2628" s="5">
        <f t="shared" si="292"/>
        <v>20.989505247376311</v>
      </c>
      <c r="U2628" s="5">
        <v>527</v>
      </c>
      <c r="V2628" s="5">
        <v>32</v>
      </c>
      <c r="W2628" s="5">
        <v>0</v>
      </c>
      <c r="X2628" s="5">
        <v>0</v>
      </c>
      <c r="Y2628" s="5">
        <v>559</v>
      </c>
      <c r="Z2628" s="5">
        <v>559</v>
      </c>
      <c r="AA2628" t="s">
        <v>60</v>
      </c>
      <c r="AB2628">
        <v>145.78</v>
      </c>
      <c r="AC2628">
        <v>9.77</v>
      </c>
      <c r="AD2628" t="s">
        <v>60</v>
      </c>
      <c r="AE2628" t="s">
        <v>56</v>
      </c>
      <c r="AF2628">
        <v>5137</v>
      </c>
      <c r="AG2628">
        <v>5137</v>
      </c>
      <c r="AO2628">
        <v>32</v>
      </c>
      <c r="AP2628">
        <v>0</v>
      </c>
      <c r="AX2628">
        <v>559</v>
      </c>
      <c r="BD2628" s="5">
        <v>559</v>
      </c>
      <c r="BE2628">
        <v>527</v>
      </c>
      <c r="BG2628">
        <f t="shared" si="293"/>
        <v>527</v>
      </c>
      <c r="BI2628">
        <v>32</v>
      </c>
    </row>
    <row r="2629" spans="1:61" x14ac:dyDescent="0.25">
      <c r="A2629" t="s">
        <v>54</v>
      </c>
      <c r="B2629">
        <v>110027</v>
      </c>
      <c r="C2629" t="s">
        <v>55</v>
      </c>
      <c r="D2629" t="s">
        <v>56</v>
      </c>
      <c r="E2629" s="1">
        <v>45978</v>
      </c>
      <c r="F2629" t="s">
        <v>3057</v>
      </c>
      <c r="G2629" t="s">
        <v>58</v>
      </c>
      <c r="H2629" t="str">
        <f t="shared" si="287"/>
        <v>Aggregator</v>
      </c>
      <c r="I2629">
        <v>7490823981</v>
      </c>
      <c r="J2629">
        <v>18528960</v>
      </c>
      <c r="K2629" s="3">
        <v>45978.691666666666</v>
      </c>
      <c r="L2629">
        <f t="shared" si="288"/>
        <v>17</v>
      </c>
      <c r="M2629" t="str">
        <f t="shared" si="289"/>
        <v>Monday</v>
      </c>
      <c r="N2629" s="1" t="str">
        <f t="shared" si="290"/>
        <v>November</v>
      </c>
      <c r="O2629" s="2">
        <v>0.69166666666666665</v>
      </c>
      <c r="P2629" s="2" t="str">
        <f t="shared" si="291"/>
        <v>Week 3</v>
      </c>
      <c r="Q2629" t="s">
        <v>59</v>
      </c>
      <c r="R2629" s="5">
        <v>248</v>
      </c>
      <c r="S2629" s="5">
        <v>-100</v>
      </c>
      <c r="T2629" s="5">
        <f t="shared" si="292"/>
        <v>40.322580645161288</v>
      </c>
      <c r="U2629" s="5">
        <v>148</v>
      </c>
      <c r="V2629" s="5">
        <v>32</v>
      </c>
      <c r="W2629" s="5">
        <v>0</v>
      </c>
      <c r="X2629" s="5">
        <v>0</v>
      </c>
      <c r="Y2629" s="5">
        <v>180</v>
      </c>
      <c r="Z2629" s="5">
        <v>180</v>
      </c>
      <c r="AA2629" t="s">
        <v>60</v>
      </c>
      <c r="AB2629">
        <v>42.35</v>
      </c>
      <c r="AC2629">
        <v>5</v>
      </c>
      <c r="AD2629" t="s">
        <v>60</v>
      </c>
      <c r="AE2629" t="s">
        <v>56</v>
      </c>
      <c r="AF2629">
        <v>3981</v>
      </c>
      <c r="AG2629">
        <v>3981</v>
      </c>
      <c r="AO2629">
        <v>32</v>
      </c>
      <c r="AP2629">
        <v>0</v>
      </c>
      <c r="AX2629">
        <v>180</v>
      </c>
      <c r="BD2629" s="5">
        <v>180</v>
      </c>
      <c r="BE2629">
        <v>148</v>
      </c>
      <c r="BG2629">
        <f t="shared" si="293"/>
        <v>148</v>
      </c>
      <c r="BI2629">
        <v>32</v>
      </c>
    </row>
    <row r="2630" spans="1:61" x14ac:dyDescent="0.25">
      <c r="A2630" t="s">
        <v>54</v>
      </c>
      <c r="B2630">
        <v>110027</v>
      </c>
      <c r="C2630" t="s">
        <v>55</v>
      </c>
      <c r="D2630" t="s">
        <v>56</v>
      </c>
      <c r="E2630" s="1">
        <v>45978</v>
      </c>
      <c r="F2630" t="s">
        <v>3058</v>
      </c>
      <c r="G2630" t="s">
        <v>67</v>
      </c>
      <c r="H2630" t="str">
        <f t="shared" si="287"/>
        <v>Direct Sale</v>
      </c>
      <c r="K2630" s="3">
        <v>45978.701388888891</v>
      </c>
      <c r="L2630">
        <f t="shared" si="288"/>
        <v>17</v>
      </c>
      <c r="M2630" t="str">
        <f t="shared" si="289"/>
        <v>Monday</v>
      </c>
      <c r="N2630" s="1" t="str">
        <f t="shared" si="290"/>
        <v>November</v>
      </c>
      <c r="O2630" s="2">
        <v>0.70138888888888884</v>
      </c>
      <c r="P2630" s="2" t="str">
        <f t="shared" si="291"/>
        <v>Week 3</v>
      </c>
      <c r="Q2630" t="s">
        <v>59</v>
      </c>
      <c r="R2630" s="5">
        <v>99</v>
      </c>
      <c r="S2630" s="5">
        <v>0</v>
      </c>
      <c r="T2630" s="5">
        <f t="shared" si="292"/>
        <v>0</v>
      </c>
      <c r="U2630" s="5">
        <v>99</v>
      </c>
      <c r="V2630" s="5">
        <v>0</v>
      </c>
      <c r="W2630" s="5">
        <v>4.96</v>
      </c>
      <c r="X2630" s="5">
        <v>0.04</v>
      </c>
      <c r="Y2630" s="5">
        <v>104</v>
      </c>
      <c r="Z2630" s="5">
        <v>104</v>
      </c>
      <c r="AA2630" t="s">
        <v>73</v>
      </c>
      <c r="AB2630">
        <v>24.42</v>
      </c>
      <c r="AC2630">
        <v>1.96</v>
      </c>
      <c r="AD2630" t="s">
        <v>5778</v>
      </c>
      <c r="AE2630" t="s">
        <v>75</v>
      </c>
      <c r="AI2630" t="s">
        <v>3059</v>
      </c>
      <c r="AJ2630" t="s">
        <v>450</v>
      </c>
      <c r="AK2630">
        <v>8377988204</v>
      </c>
      <c r="AO2630">
        <v>0</v>
      </c>
      <c r="AP2630">
        <v>0</v>
      </c>
      <c r="AQ2630">
        <v>104</v>
      </c>
      <c r="AZ2630">
        <v>99</v>
      </c>
      <c r="BA2630">
        <v>2.48</v>
      </c>
      <c r="BB2630">
        <v>99</v>
      </c>
      <c r="BC2630">
        <v>2.48</v>
      </c>
      <c r="BD2630" s="5">
        <v>104</v>
      </c>
      <c r="BE2630">
        <v>99</v>
      </c>
      <c r="BG2630">
        <f t="shared" si="293"/>
        <v>99</v>
      </c>
    </row>
    <row r="2631" spans="1:61" x14ac:dyDescent="0.25">
      <c r="A2631" t="s">
        <v>54</v>
      </c>
      <c r="B2631">
        <v>110027</v>
      </c>
      <c r="C2631" t="s">
        <v>55</v>
      </c>
      <c r="D2631" t="s">
        <v>56</v>
      </c>
      <c r="E2631" s="1">
        <v>45978</v>
      </c>
      <c r="F2631" t="s">
        <v>3060</v>
      </c>
      <c r="G2631" t="s">
        <v>67</v>
      </c>
      <c r="H2631" t="str">
        <f t="shared" si="287"/>
        <v>Direct Sale</v>
      </c>
      <c r="K2631" s="3">
        <v>45978.70208333333</v>
      </c>
      <c r="L2631">
        <f t="shared" si="288"/>
        <v>17</v>
      </c>
      <c r="M2631" t="str">
        <f t="shared" si="289"/>
        <v>Monday</v>
      </c>
      <c r="N2631" s="1" t="str">
        <f t="shared" si="290"/>
        <v>November</v>
      </c>
      <c r="O2631" s="2">
        <v>0.70208333333333328</v>
      </c>
      <c r="P2631" s="2" t="str">
        <f t="shared" si="291"/>
        <v>Week 3</v>
      </c>
      <c r="Q2631" t="s">
        <v>59</v>
      </c>
      <c r="R2631" s="5">
        <v>503.66</v>
      </c>
      <c r="S2631" s="5">
        <v>0</v>
      </c>
      <c r="T2631" s="5">
        <f t="shared" si="292"/>
        <v>0</v>
      </c>
      <c r="U2631" s="5">
        <v>503.66</v>
      </c>
      <c r="V2631" s="5">
        <v>0</v>
      </c>
      <c r="W2631" s="5">
        <v>25.18</v>
      </c>
      <c r="X2631" s="5">
        <v>0.16</v>
      </c>
      <c r="Y2631" s="5">
        <v>529</v>
      </c>
      <c r="Z2631" s="5">
        <v>529</v>
      </c>
      <c r="AA2631" t="s">
        <v>68</v>
      </c>
      <c r="AB2631">
        <v>143.29</v>
      </c>
      <c r="AC2631">
        <v>6.82</v>
      </c>
      <c r="AD2631" t="s">
        <v>5778</v>
      </c>
      <c r="AE2631" t="s">
        <v>75</v>
      </c>
      <c r="AI2631" t="s">
        <v>3061</v>
      </c>
      <c r="AJ2631" t="s">
        <v>3062</v>
      </c>
      <c r="AK2631">
        <v>9910645006</v>
      </c>
      <c r="AO2631">
        <v>0</v>
      </c>
      <c r="AP2631">
        <v>0</v>
      </c>
      <c r="AR2631">
        <v>529</v>
      </c>
      <c r="AZ2631">
        <v>503.66</v>
      </c>
      <c r="BA2631">
        <v>12.59</v>
      </c>
      <c r="BB2631">
        <v>503.66</v>
      </c>
      <c r="BC2631">
        <v>12.59</v>
      </c>
      <c r="BD2631" s="5">
        <v>529</v>
      </c>
      <c r="BE2631">
        <v>503.66</v>
      </c>
      <c r="BG2631">
        <f t="shared" si="293"/>
        <v>503.66</v>
      </c>
    </row>
    <row r="2632" spans="1:61" x14ac:dyDescent="0.25">
      <c r="A2632" t="s">
        <v>54</v>
      </c>
      <c r="B2632">
        <v>110027</v>
      </c>
      <c r="C2632" t="s">
        <v>55</v>
      </c>
      <c r="D2632" t="s">
        <v>56</v>
      </c>
      <c r="E2632" s="1">
        <v>45978</v>
      </c>
      <c r="F2632" t="s">
        <v>3063</v>
      </c>
      <c r="G2632" t="s">
        <v>63</v>
      </c>
      <c r="H2632" t="str">
        <f t="shared" si="287"/>
        <v>Aggregator</v>
      </c>
      <c r="I2632">
        <v>222348000000000</v>
      </c>
      <c r="J2632">
        <v>29811</v>
      </c>
      <c r="K2632" s="3">
        <v>45978.702777777777</v>
      </c>
      <c r="L2632">
        <f t="shared" si="288"/>
        <v>17</v>
      </c>
      <c r="M2632" t="str">
        <f t="shared" si="289"/>
        <v>Monday</v>
      </c>
      <c r="N2632" s="1" t="str">
        <f t="shared" si="290"/>
        <v>November</v>
      </c>
      <c r="O2632" s="2">
        <v>0.70277777777777772</v>
      </c>
      <c r="P2632" s="2" t="str">
        <f t="shared" si="291"/>
        <v>Week 3</v>
      </c>
      <c r="Q2632" t="s">
        <v>59</v>
      </c>
      <c r="R2632" s="5">
        <v>248</v>
      </c>
      <c r="S2632" s="5">
        <v>-90</v>
      </c>
      <c r="T2632" s="5">
        <f t="shared" si="292"/>
        <v>36.29032258064516</v>
      </c>
      <c r="U2632" s="5">
        <v>158</v>
      </c>
      <c r="V2632" s="5">
        <v>32</v>
      </c>
      <c r="W2632" s="5">
        <v>0</v>
      </c>
      <c r="X2632" s="5">
        <v>0</v>
      </c>
      <c r="Y2632" s="5">
        <v>190</v>
      </c>
      <c r="Z2632" s="5">
        <v>190</v>
      </c>
      <c r="AA2632" t="s">
        <v>64</v>
      </c>
      <c r="AB2632">
        <v>42.35</v>
      </c>
      <c r="AC2632">
        <v>5</v>
      </c>
      <c r="AD2632" t="s">
        <v>64</v>
      </c>
      <c r="AE2632" t="s">
        <v>56</v>
      </c>
      <c r="AF2632">
        <v>1323</v>
      </c>
      <c r="AG2632">
        <v>1323</v>
      </c>
      <c r="AO2632">
        <v>32</v>
      </c>
      <c r="AP2632">
        <v>0</v>
      </c>
      <c r="AW2632">
        <v>190</v>
      </c>
      <c r="BD2632" s="5">
        <v>190</v>
      </c>
      <c r="BE2632">
        <v>158</v>
      </c>
      <c r="BG2632">
        <f t="shared" si="293"/>
        <v>158</v>
      </c>
      <c r="BH2632">
        <v>32</v>
      </c>
    </row>
    <row r="2633" spans="1:61" x14ac:dyDescent="0.25">
      <c r="A2633" t="s">
        <v>54</v>
      </c>
      <c r="B2633">
        <v>110027</v>
      </c>
      <c r="C2633" t="s">
        <v>55</v>
      </c>
      <c r="D2633" t="s">
        <v>56</v>
      </c>
      <c r="E2633" s="1">
        <v>45978</v>
      </c>
      <c r="F2633" t="s">
        <v>3064</v>
      </c>
      <c r="G2633" t="s">
        <v>67</v>
      </c>
      <c r="H2633" t="str">
        <f t="shared" si="287"/>
        <v>Direct Sale</v>
      </c>
      <c r="K2633" s="3">
        <v>45978.70416666667</v>
      </c>
      <c r="L2633">
        <f t="shared" si="288"/>
        <v>17</v>
      </c>
      <c r="M2633" t="str">
        <f t="shared" si="289"/>
        <v>Monday</v>
      </c>
      <c r="N2633" s="1" t="str">
        <f t="shared" si="290"/>
        <v>November</v>
      </c>
      <c r="O2633" s="2">
        <v>0.70416666666666672</v>
      </c>
      <c r="P2633" s="2" t="str">
        <f t="shared" si="291"/>
        <v>Week 3</v>
      </c>
      <c r="Q2633" t="s">
        <v>59</v>
      </c>
      <c r="R2633" s="5">
        <v>219</v>
      </c>
      <c r="S2633" s="5">
        <v>0</v>
      </c>
      <c r="T2633" s="5">
        <f t="shared" si="292"/>
        <v>0</v>
      </c>
      <c r="U2633" s="5">
        <v>219</v>
      </c>
      <c r="V2633" s="5">
        <v>0</v>
      </c>
      <c r="W2633" s="5">
        <v>10.96</v>
      </c>
      <c r="X2633" s="5">
        <v>0.04</v>
      </c>
      <c r="Y2633" s="5">
        <v>230</v>
      </c>
      <c r="Z2633" s="5">
        <v>230</v>
      </c>
      <c r="AA2633" t="s">
        <v>68</v>
      </c>
      <c r="AB2633">
        <v>51.9</v>
      </c>
      <c r="AC2633">
        <v>1.96</v>
      </c>
      <c r="AD2633" t="s">
        <v>5778</v>
      </c>
      <c r="AE2633" t="s">
        <v>75</v>
      </c>
      <c r="AI2633" t="s">
        <v>89</v>
      </c>
      <c r="AJ2633" t="s">
        <v>56</v>
      </c>
      <c r="AK2633">
        <v>8929758003</v>
      </c>
      <c r="AO2633">
        <v>0</v>
      </c>
      <c r="AP2633">
        <v>0</v>
      </c>
      <c r="AR2633">
        <v>230</v>
      </c>
      <c r="AZ2633">
        <v>219</v>
      </c>
      <c r="BA2633">
        <v>5.48</v>
      </c>
      <c r="BB2633">
        <v>219</v>
      </c>
      <c r="BC2633">
        <v>5.48</v>
      </c>
      <c r="BD2633" s="5">
        <v>230</v>
      </c>
      <c r="BE2633">
        <v>219</v>
      </c>
      <c r="BG2633">
        <f t="shared" si="293"/>
        <v>219</v>
      </c>
    </row>
    <row r="2634" spans="1:61" x14ac:dyDescent="0.25">
      <c r="A2634" t="s">
        <v>54</v>
      </c>
      <c r="B2634">
        <v>110027</v>
      </c>
      <c r="C2634" t="s">
        <v>55</v>
      </c>
      <c r="D2634" t="s">
        <v>56</v>
      </c>
      <c r="E2634" s="1">
        <v>45978</v>
      </c>
      <c r="F2634" t="s">
        <v>3065</v>
      </c>
      <c r="G2634" t="s">
        <v>58</v>
      </c>
      <c r="H2634" t="str">
        <f t="shared" si="287"/>
        <v>Aggregator</v>
      </c>
      <c r="I2634">
        <v>7488803998</v>
      </c>
      <c r="J2634">
        <v>18528960</v>
      </c>
      <c r="K2634" s="3">
        <v>45978.716666666667</v>
      </c>
      <c r="L2634">
        <f t="shared" si="288"/>
        <v>17</v>
      </c>
      <c r="M2634" t="str">
        <f t="shared" si="289"/>
        <v>Monday</v>
      </c>
      <c r="N2634" s="1" t="str">
        <f t="shared" si="290"/>
        <v>November</v>
      </c>
      <c r="O2634" s="2">
        <v>0.71666666666666667</v>
      </c>
      <c r="P2634" s="2" t="str">
        <f t="shared" si="291"/>
        <v>Week 3</v>
      </c>
      <c r="Q2634" t="s">
        <v>59</v>
      </c>
      <c r="R2634" s="5">
        <v>298</v>
      </c>
      <c r="S2634" s="5">
        <v>-94.5</v>
      </c>
      <c r="T2634" s="5">
        <f t="shared" si="292"/>
        <v>31.711409395973156</v>
      </c>
      <c r="U2634" s="5">
        <v>203.5</v>
      </c>
      <c r="V2634" s="5">
        <v>32</v>
      </c>
      <c r="W2634" s="5">
        <v>0</v>
      </c>
      <c r="X2634" s="5">
        <v>0</v>
      </c>
      <c r="Y2634" s="5">
        <v>235.5</v>
      </c>
      <c r="Z2634" s="5">
        <v>235.5</v>
      </c>
      <c r="AA2634" t="s">
        <v>60</v>
      </c>
      <c r="AB2634">
        <v>63.69</v>
      </c>
      <c r="AC2634">
        <v>5.34</v>
      </c>
      <c r="AD2634" t="s">
        <v>60</v>
      </c>
      <c r="AE2634" t="s">
        <v>56</v>
      </c>
      <c r="AF2634">
        <v>3998</v>
      </c>
      <c r="AG2634">
        <v>3998</v>
      </c>
      <c r="AO2634">
        <v>32</v>
      </c>
      <c r="AP2634">
        <v>0</v>
      </c>
      <c r="AX2634">
        <v>235.5</v>
      </c>
      <c r="BD2634" s="5">
        <v>235.5</v>
      </c>
      <c r="BE2634">
        <v>203.5</v>
      </c>
      <c r="BG2634">
        <f t="shared" si="293"/>
        <v>203.5</v>
      </c>
      <c r="BI2634">
        <v>32</v>
      </c>
    </row>
    <row r="2635" spans="1:61" x14ac:dyDescent="0.25">
      <c r="A2635" t="s">
        <v>54</v>
      </c>
      <c r="B2635">
        <v>110027</v>
      </c>
      <c r="C2635" t="s">
        <v>55</v>
      </c>
      <c r="D2635" t="s">
        <v>56</v>
      </c>
      <c r="E2635" s="1">
        <v>45978</v>
      </c>
      <c r="F2635" t="s">
        <v>3066</v>
      </c>
      <c r="G2635" t="s">
        <v>63</v>
      </c>
      <c r="H2635" t="str">
        <f t="shared" si="287"/>
        <v>Aggregator</v>
      </c>
      <c r="I2635">
        <v>222350000000000</v>
      </c>
      <c r="J2635">
        <v>29811</v>
      </c>
      <c r="K2635" s="3">
        <v>45978.719444444447</v>
      </c>
      <c r="L2635">
        <f t="shared" si="288"/>
        <v>17</v>
      </c>
      <c r="M2635" t="str">
        <f t="shared" si="289"/>
        <v>Monday</v>
      </c>
      <c r="N2635" s="1" t="str">
        <f t="shared" si="290"/>
        <v>November</v>
      </c>
      <c r="O2635" s="2">
        <v>0.71944444444444444</v>
      </c>
      <c r="P2635" s="2" t="str">
        <f t="shared" si="291"/>
        <v>Week 3</v>
      </c>
      <c r="Q2635" t="s">
        <v>59</v>
      </c>
      <c r="R2635" s="5">
        <v>1054</v>
      </c>
      <c r="S2635" s="5">
        <v>-229.98</v>
      </c>
      <c r="T2635" s="5">
        <f t="shared" si="292"/>
        <v>21.819734345351044</v>
      </c>
      <c r="U2635" s="5">
        <v>824.02</v>
      </c>
      <c r="V2635" s="5">
        <v>32</v>
      </c>
      <c r="W2635" s="5">
        <v>0</v>
      </c>
      <c r="X2635" s="5">
        <v>-0.02</v>
      </c>
      <c r="Y2635" s="5">
        <v>856</v>
      </c>
      <c r="Z2635" s="5">
        <v>856</v>
      </c>
      <c r="AA2635" t="s">
        <v>64</v>
      </c>
      <c r="AB2635">
        <v>195.85</v>
      </c>
      <c r="AC2635">
        <v>20.99</v>
      </c>
      <c r="AD2635" t="s">
        <v>64</v>
      </c>
      <c r="AE2635" t="s">
        <v>56</v>
      </c>
      <c r="AF2635">
        <v>598</v>
      </c>
      <c r="AG2635">
        <v>598</v>
      </c>
      <c r="AO2635">
        <v>32</v>
      </c>
      <c r="AP2635">
        <v>0</v>
      </c>
      <c r="AW2635">
        <v>856</v>
      </c>
      <c r="BD2635" s="5">
        <v>856</v>
      </c>
      <c r="BE2635">
        <v>824.02</v>
      </c>
      <c r="BG2635">
        <f t="shared" si="293"/>
        <v>824.02</v>
      </c>
      <c r="BH2635">
        <v>32</v>
      </c>
    </row>
    <row r="2636" spans="1:61" x14ac:dyDescent="0.25">
      <c r="A2636" t="s">
        <v>54</v>
      </c>
      <c r="B2636">
        <v>110027</v>
      </c>
      <c r="C2636" t="s">
        <v>55</v>
      </c>
      <c r="D2636" t="s">
        <v>56</v>
      </c>
      <c r="E2636" s="1">
        <v>45978</v>
      </c>
      <c r="F2636" t="s">
        <v>3067</v>
      </c>
      <c r="G2636" t="s">
        <v>67</v>
      </c>
      <c r="H2636" t="str">
        <f t="shared" si="287"/>
        <v>Direct Sale</v>
      </c>
      <c r="K2636" s="3">
        <v>45978.740972222222</v>
      </c>
      <c r="L2636">
        <f t="shared" si="288"/>
        <v>17</v>
      </c>
      <c r="M2636" t="str">
        <f t="shared" si="289"/>
        <v>Monday</v>
      </c>
      <c r="N2636" s="1" t="str">
        <f t="shared" si="290"/>
        <v>November</v>
      </c>
      <c r="O2636" s="2">
        <v>0.74097222222222225</v>
      </c>
      <c r="P2636" s="2" t="str">
        <f t="shared" si="291"/>
        <v>Week 3</v>
      </c>
      <c r="Q2636" t="s">
        <v>59</v>
      </c>
      <c r="R2636" s="5">
        <v>237</v>
      </c>
      <c r="S2636" s="5">
        <v>0</v>
      </c>
      <c r="T2636" s="5">
        <f t="shared" si="292"/>
        <v>0</v>
      </c>
      <c r="U2636" s="5">
        <v>237</v>
      </c>
      <c r="V2636" s="5">
        <v>0</v>
      </c>
      <c r="W2636" s="5">
        <v>11.86</v>
      </c>
      <c r="X2636" s="5">
        <v>0.14000000000000001</v>
      </c>
      <c r="Y2636" s="5">
        <v>249</v>
      </c>
      <c r="Z2636" s="5">
        <v>249</v>
      </c>
      <c r="AA2636" t="s">
        <v>68</v>
      </c>
      <c r="AB2636">
        <v>58.51</v>
      </c>
      <c r="AC2636">
        <v>5.88</v>
      </c>
      <c r="AD2636" t="s">
        <v>5775</v>
      </c>
      <c r="AI2636" t="s">
        <v>89</v>
      </c>
      <c r="AJ2636" t="s">
        <v>56</v>
      </c>
      <c r="AK2636">
        <v>8929758003</v>
      </c>
      <c r="AO2636">
        <v>0</v>
      </c>
      <c r="AP2636">
        <v>0</v>
      </c>
      <c r="AR2636">
        <v>249</v>
      </c>
      <c r="AZ2636">
        <v>237</v>
      </c>
      <c r="BA2636">
        <v>5.93</v>
      </c>
      <c r="BB2636">
        <v>237</v>
      </c>
      <c r="BC2636">
        <v>5.93</v>
      </c>
      <c r="BD2636" s="5">
        <v>249</v>
      </c>
      <c r="BE2636">
        <v>237</v>
      </c>
      <c r="BG2636">
        <f t="shared" si="293"/>
        <v>237</v>
      </c>
    </row>
    <row r="2637" spans="1:61" x14ac:dyDescent="0.25">
      <c r="A2637" t="s">
        <v>54</v>
      </c>
      <c r="B2637">
        <v>110027</v>
      </c>
      <c r="C2637" t="s">
        <v>55</v>
      </c>
      <c r="D2637" t="s">
        <v>56</v>
      </c>
      <c r="E2637" s="1">
        <v>45978</v>
      </c>
      <c r="F2637" t="s">
        <v>3068</v>
      </c>
      <c r="G2637" t="s">
        <v>67</v>
      </c>
      <c r="H2637" t="str">
        <f t="shared" si="287"/>
        <v>Direct Sale</v>
      </c>
      <c r="K2637" s="3">
        <v>45978.740972222222</v>
      </c>
      <c r="L2637">
        <f t="shared" si="288"/>
        <v>17</v>
      </c>
      <c r="M2637" t="str">
        <f t="shared" si="289"/>
        <v>Monday</v>
      </c>
      <c r="N2637" s="1" t="str">
        <f t="shared" si="290"/>
        <v>November</v>
      </c>
      <c r="O2637" s="2">
        <v>0.74097222222222225</v>
      </c>
      <c r="P2637" s="2" t="str">
        <f t="shared" si="291"/>
        <v>Week 3</v>
      </c>
      <c r="Q2637" t="s">
        <v>59</v>
      </c>
      <c r="R2637" s="5">
        <v>139</v>
      </c>
      <c r="S2637" s="5">
        <v>0</v>
      </c>
      <c r="T2637" s="5">
        <f t="shared" si="292"/>
        <v>0</v>
      </c>
      <c r="U2637" s="5">
        <v>139</v>
      </c>
      <c r="V2637" s="5">
        <v>0</v>
      </c>
      <c r="W2637" s="5">
        <v>6.96</v>
      </c>
      <c r="X2637" s="5">
        <v>0.04</v>
      </c>
      <c r="Y2637" s="5">
        <v>146</v>
      </c>
      <c r="Z2637" s="5">
        <v>146</v>
      </c>
      <c r="AA2637" t="s">
        <v>68</v>
      </c>
      <c r="AB2637">
        <v>22.54</v>
      </c>
      <c r="AC2637">
        <v>2.82</v>
      </c>
      <c r="AD2637" t="s">
        <v>5778</v>
      </c>
      <c r="AE2637" t="s">
        <v>75</v>
      </c>
      <c r="AI2637" t="s">
        <v>89</v>
      </c>
      <c r="AJ2637" t="s">
        <v>56</v>
      </c>
      <c r="AK2637">
        <v>8929758003</v>
      </c>
      <c r="AO2637">
        <v>0</v>
      </c>
      <c r="AP2637">
        <v>0</v>
      </c>
      <c r="AR2637">
        <v>146</v>
      </c>
      <c r="AZ2637">
        <v>139</v>
      </c>
      <c r="BA2637">
        <v>3.48</v>
      </c>
      <c r="BB2637">
        <v>139</v>
      </c>
      <c r="BC2637">
        <v>3.48</v>
      </c>
      <c r="BD2637" s="5">
        <v>146</v>
      </c>
      <c r="BE2637">
        <v>139</v>
      </c>
      <c r="BG2637">
        <f t="shared" si="293"/>
        <v>139</v>
      </c>
    </row>
    <row r="2638" spans="1:61" x14ac:dyDescent="0.25">
      <c r="A2638" t="s">
        <v>54</v>
      </c>
      <c r="B2638">
        <v>110027</v>
      </c>
      <c r="C2638" t="s">
        <v>55</v>
      </c>
      <c r="D2638" t="s">
        <v>56</v>
      </c>
      <c r="E2638" s="1">
        <v>45978</v>
      </c>
      <c r="F2638" t="s">
        <v>3069</v>
      </c>
      <c r="G2638" t="s">
        <v>63</v>
      </c>
      <c r="H2638" t="str">
        <f t="shared" si="287"/>
        <v>Aggregator</v>
      </c>
      <c r="I2638">
        <v>222353000000000</v>
      </c>
      <c r="J2638">
        <v>29811</v>
      </c>
      <c r="K2638" s="3">
        <v>45978.757638888892</v>
      </c>
      <c r="L2638">
        <f t="shared" si="288"/>
        <v>17</v>
      </c>
      <c r="M2638" t="str">
        <f t="shared" si="289"/>
        <v>Monday</v>
      </c>
      <c r="N2638" s="1" t="str">
        <f t="shared" si="290"/>
        <v>November</v>
      </c>
      <c r="O2638" s="2">
        <v>0.75763888888888886</v>
      </c>
      <c r="P2638" s="2" t="str">
        <f t="shared" si="291"/>
        <v>Week 3</v>
      </c>
      <c r="Q2638" t="s">
        <v>59</v>
      </c>
      <c r="R2638" s="5">
        <v>349</v>
      </c>
      <c r="S2638" s="5">
        <v>-175</v>
      </c>
      <c r="T2638" s="5">
        <f t="shared" si="292"/>
        <v>50.143266475644701</v>
      </c>
      <c r="U2638" s="5">
        <v>174</v>
      </c>
      <c r="V2638" s="5">
        <v>32</v>
      </c>
      <c r="W2638" s="5">
        <v>0</v>
      </c>
      <c r="X2638" s="5">
        <v>0</v>
      </c>
      <c r="Y2638" s="5">
        <v>206</v>
      </c>
      <c r="Z2638" s="5">
        <v>206</v>
      </c>
      <c r="AA2638" t="s">
        <v>64</v>
      </c>
      <c r="AB2638">
        <v>53.9</v>
      </c>
      <c r="AC2638">
        <v>4.7699999999999996</v>
      </c>
      <c r="AD2638" t="s">
        <v>64</v>
      </c>
      <c r="AE2638" t="s">
        <v>56</v>
      </c>
      <c r="AF2638">
        <v>9241</v>
      </c>
      <c r="AG2638">
        <v>9241</v>
      </c>
      <c r="AO2638">
        <v>32</v>
      </c>
      <c r="AP2638">
        <v>0</v>
      </c>
      <c r="AW2638">
        <v>206</v>
      </c>
      <c r="BD2638" s="5">
        <v>206</v>
      </c>
      <c r="BE2638">
        <v>174</v>
      </c>
      <c r="BG2638">
        <f t="shared" si="293"/>
        <v>174</v>
      </c>
      <c r="BH2638">
        <v>32</v>
      </c>
    </row>
    <row r="2639" spans="1:61" x14ac:dyDescent="0.25">
      <c r="A2639" t="s">
        <v>54</v>
      </c>
      <c r="B2639">
        <v>110027</v>
      </c>
      <c r="C2639" t="s">
        <v>55</v>
      </c>
      <c r="D2639" t="s">
        <v>56</v>
      </c>
      <c r="E2639" s="1">
        <v>45978</v>
      </c>
      <c r="F2639" t="s">
        <v>3070</v>
      </c>
      <c r="G2639" t="s">
        <v>63</v>
      </c>
      <c r="H2639" t="str">
        <f t="shared" si="287"/>
        <v>Aggregator</v>
      </c>
      <c r="I2639">
        <v>222353000000000</v>
      </c>
      <c r="J2639">
        <v>29811</v>
      </c>
      <c r="K2639" s="3">
        <v>45978.761111111111</v>
      </c>
      <c r="L2639">
        <f t="shared" si="288"/>
        <v>17</v>
      </c>
      <c r="M2639" t="str">
        <f t="shared" si="289"/>
        <v>Monday</v>
      </c>
      <c r="N2639" s="1" t="str">
        <f t="shared" si="290"/>
        <v>November</v>
      </c>
      <c r="O2639" s="2">
        <v>0.76111111111111107</v>
      </c>
      <c r="P2639" s="2" t="str">
        <f t="shared" si="291"/>
        <v>Week 3</v>
      </c>
      <c r="Q2639" t="s">
        <v>59</v>
      </c>
      <c r="R2639" s="5">
        <v>398</v>
      </c>
      <c r="S2639" s="5">
        <v>-93.75</v>
      </c>
      <c r="T2639" s="5">
        <f t="shared" si="292"/>
        <v>23.555276381909547</v>
      </c>
      <c r="U2639" s="5">
        <v>304.25</v>
      </c>
      <c r="V2639" s="5">
        <v>32</v>
      </c>
      <c r="W2639" s="5">
        <v>0</v>
      </c>
      <c r="X2639" s="5">
        <v>-0.25</v>
      </c>
      <c r="Y2639" s="5">
        <v>336</v>
      </c>
      <c r="Z2639" s="5">
        <v>336</v>
      </c>
      <c r="AA2639" t="s">
        <v>64</v>
      </c>
      <c r="AB2639">
        <v>103.1</v>
      </c>
      <c r="AC2639">
        <v>9.82</v>
      </c>
      <c r="AD2639" t="s">
        <v>64</v>
      </c>
      <c r="AE2639" t="s">
        <v>56</v>
      </c>
      <c r="AF2639">
        <v>4763</v>
      </c>
      <c r="AG2639">
        <v>4763</v>
      </c>
      <c r="AO2639">
        <v>32</v>
      </c>
      <c r="AP2639">
        <v>0</v>
      </c>
      <c r="AW2639">
        <v>336</v>
      </c>
      <c r="BD2639" s="5">
        <v>336</v>
      </c>
      <c r="BE2639">
        <v>304.25</v>
      </c>
      <c r="BG2639">
        <f t="shared" si="293"/>
        <v>304.25</v>
      </c>
      <c r="BH2639">
        <v>32</v>
      </c>
    </row>
    <row r="2640" spans="1:61" x14ac:dyDescent="0.25">
      <c r="A2640" t="s">
        <v>54</v>
      </c>
      <c r="B2640">
        <v>110027</v>
      </c>
      <c r="C2640" t="s">
        <v>55</v>
      </c>
      <c r="D2640" t="s">
        <v>56</v>
      </c>
      <c r="E2640" s="1">
        <v>45978</v>
      </c>
      <c r="F2640" t="s">
        <v>3071</v>
      </c>
      <c r="G2640" t="s">
        <v>58</v>
      </c>
      <c r="H2640" t="str">
        <f t="shared" si="287"/>
        <v>Aggregator</v>
      </c>
      <c r="I2640">
        <v>7491173661</v>
      </c>
      <c r="J2640">
        <v>18528960</v>
      </c>
      <c r="K2640" s="3">
        <v>45978.769444444442</v>
      </c>
      <c r="L2640">
        <f t="shared" si="288"/>
        <v>17</v>
      </c>
      <c r="M2640" t="str">
        <f t="shared" si="289"/>
        <v>Monday</v>
      </c>
      <c r="N2640" s="1" t="str">
        <f t="shared" si="290"/>
        <v>November</v>
      </c>
      <c r="O2640" s="2">
        <v>0.76944444444444449</v>
      </c>
      <c r="P2640" s="2" t="str">
        <f t="shared" si="291"/>
        <v>Week 3</v>
      </c>
      <c r="Q2640" t="s">
        <v>59</v>
      </c>
      <c r="R2640" s="5">
        <v>497</v>
      </c>
      <c r="S2640" s="5">
        <v>-100</v>
      </c>
      <c r="T2640" s="5">
        <f t="shared" si="292"/>
        <v>20.120724346076461</v>
      </c>
      <c r="U2640" s="5">
        <v>397</v>
      </c>
      <c r="V2640" s="5">
        <v>32</v>
      </c>
      <c r="W2640" s="5">
        <v>0</v>
      </c>
      <c r="X2640" s="5">
        <v>0</v>
      </c>
      <c r="Y2640" s="5">
        <v>429</v>
      </c>
      <c r="Z2640" s="5">
        <v>429</v>
      </c>
      <c r="AA2640" t="s">
        <v>60</v>
      </c>
      <c r="AB2640">
        <v>131.6</v>
      </c>
      <c r="AC2640">
        <v>9.82</v>
      </c>
      <c r="AD2640" t="s">
        <v>60</v>
      </c>
      <c r="AE2640" t="s">
        <v>56</v>
      </c>
      <c r="AF2640">
        <v>3661</v>
      </c>
      <c r="AG2640">
        <v>3661</v>
      </c>
      <c r="AO2640">
        <v>32</v>
      </c>
      <c r="AP2640">
        <v>0</v>
      </c>
      <c r="AX2640">
        <v>429</v>
      </c>
      <c r="BD2640" s="5">
        <v>429</v>
      </c>
      <c r="BE2640">
        <v>397</v>
      </c>
      <c r="BG2640">
        <f t="shared" si="293"/>
        <v>397</v>
      </c>
      <c r="BI2640">
        <v>32</v>
      </c>
    </row>
    <row r="2641" spans="1:61" x14ac:dyDescent="0.25">
      <c r="A2641" t="s">
        <v>54</v>
      </c>
      <c r="B2641">
        <v>110027</v>
      </c>
      <c r="C2641" t="s">
        <v>55</v>
      </c>
      <c r="D2641" t="s">
        <v>56</v>
      </c>
      <c r="E2641" s="1">
        <v>45978</v>
      </c>
      <c r="F2641" t="s">
        <v>3072</v>
      </c>
      <c r="G2641" t="s">
        <v>63</v>
      </c>
      <c r="H2641" t="str">
        <f t="shared" si="287"/>
        <v>Aggregator</v>
      </c>
      <c r="I2641">
        <v>222354000000000</v>
      </c>
      <c r="J2641">
        <v>29811</v>
      </c>
      <c r="K2641" s="3">
        <v>45978.770138888889</v>
      </c>
      <c r="L2641">
        <f t="shared" si="288"/>
        <v>17</v>
      </c>
      <c r="M2641" t="str">
        <f t="shared" si="289"/>
        <v>Monday</v>
      </c>
      <c r="N2641" s="1" t="str">
        <f t="shared" si="290"/>
        <v>November</v>
      </c>
      <c r="O2641" s="2">
        <v>0.77013888888888893</v>
      </c>
      <c r="P2641" s="2" t="str">
        <f t="shared" si="291"/>
        <v>Week 3</v>
      </c>
      <c r="Q2641" t="s">
        <v>59</v>
      </c>
      <c r="R2641" s="5">
        <v>393.28</v>
      </c>
      <c r="S2641" s="5">
        <v>-93.75</v>
      </c>
      <c r="T2641" s="5">
        <f t="shared" si="292"/>
        <v>23.837978030919448</v>
      </c>
      <c r="U2641" s="5">
        <v>299.52999999999997</v>
      </c>
      <c r="V2641" s="5">
        <v>32</v>
      </c>
      <c r="W2641" s="5">
        <v>0</v>
      </c>
      <c r="X2641" s="5">
        <v>0.47</v>
      </c>
      <c r="Y2641" s="5">
        <v>332</v>
      </c>
      <c r="Z2641" s="5">
        <v>332</v>
      </c>
      <c r="AA2641" t="s">
        <v>64</v>
      </c>
      <c r="AB2641">
        <v>92.83</v>
      </c>
      <c r="AC2641">
        <v>5.79</v>
      </c>
      <c r="AD2641" t="s">
        <v>64</v>
      </c>
      <c r="AE2641" t="s">
        <v>56</v>
      </c>
      <c r="AF2641">
        <v>5054</v>
      </c>
      <c r="AG2641">
        <v>5054</v>
      </c>
      <c r="AO2641">
        <v>32</v>
      </c>
      <c r="AP2641">
        <v>0</v>
      </c>
      <c r="AW2641">
        <v>332</v>
      </c>
      <c r="BD2641" s="5">
        <v>332</v>
      </c>
      <c r="BE2641">
        <v>299.52999999999997</v>
      </c>
      <c r="BG2641">
        <f t="shared" si="293"/>
        <v>299.52999999999997</v>
      </c>
      <c r="BH2641">
        <v>32</v>
      </c>
    </row>
    <row r="2642" spans="1:61" x14ac:dyDescent="0.25">
      <c r="A2642" t="s">
        <v>54</v>
      </c>
      <c r="B2642">
        <v>110027</v>
      </c>
      <c r="C2642" t="s">
        <v>55</v>
      </c>
      <c r="D2642" t="s">
        <v>56</v>
      </c>
      <c r="E2642" s="1">
        <v>45978</v>
      </c>
      <c r="F2642" t="s">
        <v>3073</v>
      </c>
      <c r="G2642" t="s">
        <v>58</v>
      </c>
      <c r="H2642" t="str">
        <f t="shared" si="287"/>
        <v>Aggregator</v>
      </c>
      <c r="I2642">
        <v>7485666998</v>
      </c>
      <c r="J2642">
        <v>18528960</v>
      </c>
      <c r="K2642" s="3">
        <v>45978.777777777781</v>
      </c>
      <c r="L2642">
        <f t="shared" si="288"/>
        <v>17</v>
      </c>
      <c r="M2642" t="str">
        <f t="shared" si="289"/>
        <v>Monday</v>
      </c>
      <c r="N2642" s="1" t="str">
        <f t="shared" si="290"/>
        <v>November</v>
      </c>
      <c r="O2642" s="2">
        <v>0.77777777777777779</v>
      </c>
      <c r="P2642" s="2" t="str">
        <f t="shared" si="291"/>
        <v>Week 3</v>
      </c>
      <c r="Q2642" t="s">
        <v>59</v>
      </c>
      <c r="R2642" s="5">
        <v>248</v>
      </c>
      <c r="S2642" s="5">
        <v>-100</v>
      </c>
      <c r="T2642" s="5">
        <f t="shared" si="292"/>
        <v>40.322580645161288</v>
      </c>
      <c r="U2642" s="5">
        <v>148</v>
      </c>
      <c r="V2642" s="5">
        <v>32</v>
      </c>
      <c r="W2642" s="5">
        <v>0</v>
      </c>
      <c r="X2642" s="5">
        <v>0</v>
      </c>
      <c r="Y2642" s="5">
        <v>180</v>
      </c>
      <c r="Z2642" s="5">
        <v>180</v>
      </c>
      <c r="AA2642" t="s">
        <v>60</v>
      </c>
      <c r="AB2642">
        <v>56.42</v>
      </c>
      <c r="AC2642">
        <v>5.54</v>
      </c>
      <c r="AD2642" t="s">
        <v>60</v>
      </c>
      <c r="AE2642" t="s">
        <v>56</v>
      </c>
      <c r="AF2642">
        <v>6998</v>
      </c>
      <c r="AG2642">
        <v>6998</v>
      </c>
      <c r="AO2642">
        <v>32</v>
      </c>
      <c r="AP2642">
        <v>0</v>
      </c>
      <c r="AX2642">
        <v>180</v>
      </c>
      <c r="BD2642" s="5">
        <v>180</v>
      </c>
      <c r="BE2642">
        <v>148</v>
      </c>
      <c r="BG2642">
        <f t="shared" si="293"/>
        <v>148</v>
      </c>
      <c r="BI2642">
        <v>32</v>
      </c>
    </row>
    <row r="2643" spans="1:61" x14ac:dyDescent="0.25">
      <c r="A2643" t="s">
        <v>54</v>
      </c>
      <c r="B2643">
        <v>110027</v>
      </c>
      <c r="C2643" t="s">
        <v>55</v>
      </c>
      <c r="D2643" t="s">
        <v>56</v>
      </c>
      <c r="E2643" s="1">
        <v>45978</v>
      </c>
      <c r="F2643" t="s">
        <v>3074</v>
      </c>
      <c r="G2643" t="s">
        <v>58</v>
      </c>
      <c r="H2643" t="str">
        <f t="shared" si="287"/>
        <v>Aggregator</v>
      </c>
      <c r="I2643">
        <v>7489369656</v>
      </c>
      <c r="J2643">
        <v>18528960</v>
      </c>
      <c r="K2643" s="3">
        <v>45978.780555555553</v>
      </c>
      <c r="L2643">
        <f t="shared" si="288"/>
        <v>17</v>
      </c>
      <c r="M2643" t="str">
        <f t="shared" si="289"/>
        <v>Monday</v>
      </c>
      <c r="N2643" s="1" t="str">
        <f t="shared" si="290"/>
        <v>November</v>
      </c>
      <c r="O2643" s="2">
        <v>0.78055555555555556</v>
      </c>
      <c r="P2643" s="2" t="str">
        <f t="shared" si="291"/>
        <v>Week 3</v>
      </c>
      <c r="Q2643" t="s">
        <v>59</v>
      </c>
      <c r="R2643" s="5">
        <v>349</v>
      </c>
      <c r="S2643" s="5">
        <v>-174.5</v>
      </c>
      <c r="T2643" s="5">
        <f t="shared" si="292"/>
        <v>50</v>
      </c>
      <c r="U2643" s="5">
        <v>174.5</v>
      </c>
      <c r="V2643" s="5">
        <v>32</v>
      </c>
      <c r="W2643" s="5">
        <v>0</v>
      </c>
      <c r="X2643" s="5">
        <v>0</v>
      </c>
      <c r="Y2643" s="5">
        <v>206.5</v>
      </c>
      <c r="Z2643" s="5">
        <v>206.5</v>
      </c>
      <c r="AA2643" t="s">
        <v>60</v>
      </c>
      <c r="AB2643">
        <v>65.02</v>
      </c>
      <c r="AC2643">
        <v>4.7699999999999996</v>
      </c>
      <c r="AD2643" t="s">
        <v>60</v>
      </c>
      <c r="AE2643" t="s">
        <v>56</v>
      </c>
      <c r="AF2643">
        <v>9656</v>
      </c>
      <c r="AG2643">
        <v>9656</v>
      </c>
      <c r="AO2643">
        <v>32</v>
      </c>
      <c r="AP2643">
        <v>0</v>
      </c>
      <c r="AX2643">
        <v>206.5</v>
      </c>
      <c r="BD2643" s="5">
        <v>206.5</v>
      </c>
      <c r="BE2643">
        <v>174.5</v>
      </c>
      <c r="BG2643">
        <f t="shared" si="293"/>
        <v>174.5</v>
      </c>
      <c r="BI2643">
        <v>32</v>
      </c>
    </row>
    <row r="2644" spans="1:61" x14ac:dyDescent="0.25">
      <c r="A2644" t="s">
        <v>54</v>
      </c>
      <c r="B2644">
        <v>110027</v>
      </c>
      <c r="C2644" t="s">
        <v>55</v>
      </c>
      <c r="D2644" t="s">
        <v>56</v>
      </c>
      <c r="E2644" s="1">
        <v>45978</v>
      </c>
      <c r="F2644" t="s">
        <v>3075</v>
      </c>
      <c r="G2644" t="s">
        <v>67</v>
      </c>
      <c r="H2644" t="str">
        <f t="shared" si="287"/>
        <v>Direct Sale</v>
      </c>
      <c r="K2644" s="3">
        <v>45978.797222222223</v>
      </c>
      <c r="L2644">
        <f t="shared" si="288"/>
        <v>17</v>
      </c>
      <c r="M2644" t="str">
        <f t="shared" si="289"/>
        <v>Monday</v>
      </c>
      <c r="N2644" s="1" t="str">
        <f t="shared" si="290"/>
        <v>November</v>
      </c>
      <c r="O2644" s="2">
        <v>0.79722222222222228</v>
      </c>
      <c r="P2644" s="2" t="str">
        <f t="shared" si="291"/>
        <v>Week 3</v>
      </c>
      <c r="Q2644" t="s">
        <v>59</v>
      </c>
      <c r="R2644" s="5">
        <v>118</v>
      </c>
      <c r="S2644" s="5">
        <v>0</v>
      </c>
      <c r="T2644" s="5">
        <f t="shared" si="292"/>
        <v>0</v>
      </c>
      <c r="U2644" s="5">
        <v>118</v>
      </c>
      <c r="V2644" s="5">
        <v>0</v>
      </c>
      <c r="W2644" s="5">
        <v>5.9</v>
      </c>
      <c r="X2644" s="5">
        <v>0.1</v>
      </c>
      <c r="Y2644" s="5">
        <v>124</v>
      </c>
      <c r="Z2644" s="5">
        <v>124</v>
      </c>
      <c r="AA2644" t="s">
        <v>68</v>
      </c>
      <c r="AB2644">
        <v>30.99</v>
      </c>
      <c r="AC2644">
        <v>3.92</v>
      </c>
      <c r="AD2644" t="s">
        <v>5775</v>
      </c>
      <c r="AI2644" t="s">
        <v>3076</v>
      </c>
      <c r="AJ2644" t="s">
        <v>3077</v>
      </c>
      <c r="AK2644">
        <v>9955519849</v>
      </c>
      <c r="AO2644">
        <v>0</v>
      </c>
      <c r="AP2644">
        <v>0</v>
      </c>
      <c r="AR2644">
        <v>124</v>
      </c>
      <c r="AZ2644">
        <v>118</v>
      </c>
      <c r="BA2644">
        <v>2.95</v>
      </c>
      <c r="BB2644">
        <v>118</v>
      </c>
      <c r="BC2644">
        <v>2.95</v>
      </c>
      <c r="BD2644" s="5">
        <v>124</v>
      </c>
      <c r="BE2644">
        <v>118</v>
      </c>
      <c r="BG2644">
        <f t="shared" si="293"/>
        <v>118</v>
      </c>
    </row>
    <row r="2645" spans="1:61" x14ac:dyDescent="0.25">
      <c r="A2645" t="s">
        <v>54</v>
      </c>
      <c r="B2645">
        <v>110027</v>
      </c>
      <c r="C2645" t="s">
        <v>55</v>
      </c>
      <c r="D2645" t="s">
        <v>56</v>
      </c>
      <c r="E2645" s="1">
        <v>45978</v>
      </c>
      <c r="F2645" t="s">
        <v>3078</v>
      </c>
      <c r="G2645" t="s">
        <v>67</v>
      </c>
      <c r="H2645" t="str">
        <f t="shared" si="287"/>
        <v>Direct Sale</v>
      </c>
      <c r="K2645" s="3">
        <v>45978.797222222223</v>
      </c>
      <c r="L2645">
        <f t="shared" si="288"/>
        <v>17</v>
      </c>
      <c r="M2645" t="str">
        <f t="shared" si="289"/>
        <v>Monday</v>
      </c>
      <c r="N2645" s="1" t="str">
        <f t="shared" si="290"/>
        <v>November</v>
      </c>
      <c r="O2645" s="2">
        <v>0.79722222222222228</v>
      </c>
      <c r="P2645" s="2" t="str">
        <f t="shared" si="291"/>
        <v>Week 3</v>
      </c>
      <c r="Q2645" t="s">
        <v>59</v>
      </c>
      <c r="R2645" s="5">
        <v>299</v>
      </c>
      <c r="S2645" s="5">
        <v>0</v>
      </c>
      <c r="T2645" s="5">
        <f t="shared" si="292"/>
        <v>0</v>
      </c>
      <c r="U2645" s="5">
        <v>299</v>
      </c>
      <c r="V2645" s="5">
        <v>0</v>
      </c>
      <c r="W2645" s="5">
        <v>14.96</v>
      </c>
      <c r="X2645" s="5">
        <v>0.04</v>
      </c>
      <c r="Y2645" s="5">
        <v>314</v>
      </c>
      <c r="Z2645" s="5">
        <v>314</v>
      </c>
      <c r="AA2645" t="s">
        <v>73</v>
      </c>
      <c r="AB2645">
        <v>63.19</v>
      </c>
      <c r="AC2645">
        <v>8.7200000000000006</v>
      </c>
      <c r="AD2645" t="s">
        <v>5778</v>
      </c>
      <c r="AE2645" t="s">
        <v>75</v>
      </c>
      <c r="AI2645" t="s">
        <v>89</v>
      </c>
      <c r="AJ2645" t="s">
        <v>56</v>
      </c>
      <c r="AK2645">
        <v>8929758003</v>
      </c>
      <c r="AO2645">
        <v>0</v>
      </c>
      <c r="AP2645">
        <v>0</v>
      </c>
      <c r="AQ2645">
        <v>314</v>
      </c>
      <c r="AZ2645">
        <v>299</v>
      </c>
      <c r="BA2645">
        <v>7.48</v>
      </c>
      <c r="BB2645">
        <v>299</v>
      </c>
      <c r="BC2645">
        <v>7.48</v>
      </c>
      <c r="BD2645" s="5">
        <v>314</v>
      </c>
      <c r="BE2645">
        <v>299</v>
      </c>
      <c r="BG2645">
        <f t="shared" si="293"/>
        <v>299</v>
      </c>
    </row>
    <row r="2646" spans="1:61" x14ac:dyDescent="0.25">
      <c r="A2646" t="s">
        <v>54</v>
      </c>
      <c r="B2646">
        <v>110027</v>
      </c>
      <c r="C2646" t="s">
        <v>55</v>
      </c>
      <c r="D2646" t="s">
        <v>56</v>
      </c>
      <c r="E2646" s="1">
        <v>45978</v>
      </c>
      <c r="F2646" t="s">
        <v>3079</v>
      </c>
      <c r="G2646" t="s">
        <v>58</v>
      </c>
      <c r="H2646" t="str">
        <f t="shared" si="287"/>
        <v>Aggregator</v>
      </c>
      <c r="I2646">
        <v>7483157772</v>
      </c>
      <c r="J2646">
        <v>18528960</v>
      </c>
      <c r="K2646" s="3">
        <v>45978.798611111109</v>
      </c>
      <c r="L2646">
        <f t="shared" si="288"/>
        <v>17</v>
      </c>
      <c r="M2646" t="str">
        <f t="shared" si="289"/>
        <v>Monday</v>
      </c>
      <c r="N2646" s="1" t="str">
        <f t="shared" si="290"/>
        <v>November</v>
      </c>
      <c r="O2646" s="2">
        <v>0.79861111111111116</v>
      </c>
      <c r="P2646" s="2" t="str">
        <f t="shared" si="291"/>
        <v>Week 3</v>
      </c>
      <c r="Q2646" t="s">
        <v>59</v>
      </c>
      <c r="R2646" s="5">
        <v>796</v>
      </c>
      <c r="S2646" s="5">
        <v>-75</v>
      </c>
      <c r="T2646" s="5">
        <f t="shared" si="292"/>
        <v>9.4221105527638205</v>
      </c>
      <c r="U2646" s="5">
        <v>721</v>
      </c>
      <c r="V2646" s="5">
        <v>32</v>
      </c>
      <c r="W2646" s="5">
        <v>0</v>
      </c>
      <c r="X2646" s="5">
        <v>0</v>
      </c>
      <c r="Y2646" s="5">
        <v>753</v>
      </c>
      <c r="Z2646" s="5">
        <v>753</v>
      </c>
      <c r="AA2646" t="s">
        <v>60</v>
      </c>
      <c r="AB2646">
        <v>169.32</v>
      </c>
      <c r="AC2646">
        <v>19.64</v>
      </c>
      <c r="AD2646" t="s">
        <v>60</v>
      </c>
      <c r="AE2646" t="s">
        <v>56</v>
      </c>
      <c r="AF2646">
        <v>7772</v>
      </c>
      <c r="AG2646">
        <v>7772</v>
      </c>
      <c r="AO2646">
        <v>32</v>
      </c>
      <c r="AP2646">
        <v>0</v>
      </c>
      <c r="AX2646">
        <v>753</v>
      </c>
      <c r="BD2646" s="5">
        <v>753</v>
      </c>
      <c r="BE2646">
        <v>721</v>
      </c>
      <c r="BG2646">
        <f t="shared" si="293"/>
        <v>721</v>
      </c>
      <c r="BI2646">
        <v>32</v>
      </c>
    </row>
    <row r="2647" spans="1:61" x14ac:dyDescent="0.25">
      <c r="A2647" t="s">
        <v>54</v>
      </c>
      <c r="B2647">
        <v>110027</v>
      </c>
      <c r="C2647" t="s">
        <v>55</v>
      </c>
      <c r="D2647" t="s">
        <v>56</v>
      </c>
      <c r="E2647" s="1">
        <v>45978</v>
      </c>
      <c r="F2647" t="s">
        <v>3080</v>
      </c>
      <c r="G2647" t="s">
        <v>63</v>
      </c>
      <c r="H2647" t="str">
        <f t="shared" si="287"/>
        <v>Aggregator</v>
      </c>
      <c r="I2647">
        <v>222357000000000</v>
      </c>
      <c r="J2647">
        <v>29811</v>
      </c>
      <c r="K2647" s="3">
        <v>45978.801388888889</v>
      </c>
      <c r="L2647">
        <f t="shared" si="288"/>
        <v>17</v>
      </c>
      <c r="M2647" t="str">
        <f t="shared" si="289"/>
        <v>Monday</v>
      </c>
      <c r="N2647" s="1" t="str">
        <f t="shared" si="290"/>
        <v>November</v>
      </c>
      <c r="O2647" s="2">
        <v>0.80138888888888893</v>
      </c>
      <c r="P2647" s="2" t="str">
        <f t="shared" si="291"/>
        <v>Week 3</v>
      </c>
      <c r="Q2647" t="s">
        <v>59</v>
      </c>
      <c r="R2647" s="5">
        <v>258</v>
      </c>
      <c r="S2647" s="5">
        <v>-60</v>
      </c>
      <c r="T2647" s="5">
        <f t="shared" si="292"/>
        <v>23.255813953488371</v>
      </c>
      <c r="U2647" s="5">
        <v>198</v>
      </c>
      <c r="V2647" s="5">
        <v>32</v>
      </c>
      <c r="W2647" s="5">
        <v>0</v>
      </c>
      <c r="X2647" s="5">
        <v>0</v>
      </c>
      <c r="Y2647" s="5">
        <v>230</v>
      </c>
      <c r="Z2647" s="5">
        <v>230</v>
      </c>
      <c r="AA2647" t="s">
        <v>64</v>
      </c>
      <c r="AB2647">
        <v>45.61</v>
      </c>
      <c r="AC2647">
        <v>3.92</v>
      </c>
      <c r="AD2647" t="s">
        <v>64</v>
      </c>
      <c r="AE2647" t="s">
        <v>56</v>
      </c>
      <c r="AF2647">
        <v>8094</v>
      </c>
      <c r="AG2647">
        <v>8094</v>
      </c>
      <c r="AO2647">
        <v>32</v>
      </c>
      <c r="AP2647">
        <v>0</v>
      </c>
      <c r="AW2647">
        <v>230</v>
      </c>
      <c r="BD2647" s="5">
        <v>230</v>
      </c>
      <c r="BE2647">
        <v>198</v>
      </c>
      <c r="BG2647">
        <f t="shared" si="293"/>
        <v>198</v>
      </c>
      <c r="BH2647">
        <v>32</v>
      </c>
    </row>
    <row r="2648" spans="1:61" x14ac:dyDescent="0.25">
      <c r="A2648" t="s">
        <v>54</v>
      </c>
      <c r="B2648">
        <v>110027</v>
      </c>
      <c r="C2648" t="s">
        <v>55</v>
      </c>
      <c r="D2648" t="s">
        <v>56</v>
      </c>
      <c r="E2648" s="1">
        <v>45978</v>
      </c>
      <c r="F2648" t="s">
        <v>3081</v>
      </c>
      <c r="G2648" t="s">
        <v>58</v>
      </c>
      <c r="H2648" t="str">
        <f t="shared" si="287"/>
        <v>Aggregator</v>
      </c>
      <c r="I2648">
        <v>7487562587</v>
      </c>
      <c r="J2648">
        <v>18528960</v>
      </c>
      <c r="K2648" s="3">
        <v>45978.801388888889</v>
      </c>
      <c r="L2648">
        <f t="shared" si="288"/>
        <v>17</v>
      </c>
      <c r="M2648" t="str">
        <f t="shared" si="289"/>
        <v>Monday</v>
      </c>
      <c r="N2648" s="1" t="str">
        <f t="shared" si="290"/>
        <v>November</v>
      </c>
      <c r="O2648" s="2">
        <v>0.80138888888888893</v>
      </c>
      <c r="P2648" s="2" t="str">
        <f t="shared" si="291"/>
        <v>Week 3</v>
      </c>
      <c r="Q2648" t="s">
        <v>59</v>
      </c>
      <c r="R2648" s="5">
        <v>259</v>
      </c>
      <c r="S2648" s="5">
        <v>-100</v>
      </c>
      <c r="T2648" s="5">
        <f t="shared" si="292"/>
        <v>38.610038610038607</v>
      </c>
      <c r="U2648" s="5">
        <v>159</v>
      </c>
      <c r="V2648" s="5">
        <v>32</v>
      </c>
      <c r="W2648" s="5">
        <v>0</v>
      </c>
      <c r="X2648" s="5">
        <v>0</v>
      </c>
      <c r="Y2648" s="5">
        <v>191</v>
      </c>
      <c r="Z2648" s="5">
        <v>191</v>
      </c>
      <c r="AA2648" t="s">
        <v>60</v>
      </c>
      <c r="AB2648">
        <v>48.5</v>
      </c>
      <c r="AC2648">
        <v>4.7699999999999996</v>
      </c>
      <c r="AD2648" t="s">
        <v>60</v>
      </c>
      <c r="AE2648" t="s">
        <v>56</v>
      </c>
      <c r="AF2648">
        <v>2587</v>
      </c>
      <c r="AG2648">
        <v>2587</v>
      </c>
      <c r="AO2648">
        <v>32</v>
      </c>
      <c r="AP2648">
        <v>0</v>
      </c>
      <c r="AX2648">
        <v>191</v>
      </c>
      <c r="BD2648" s="5">
        <v>191</v>
      </c>
      <c r="BE2648">
        <v>159</v>
      </c>
      <c r="BG2648">
        <f t="shared" si="293"/>
        <v>159</v>
      </c>
      <c r="BI2648">
        <v>32</v>
      </c>
    </row>
    <row r="2649" spans="1:61" x14ac:dyDescent="0.25">
      <c r="A2649" t="s">
        <v>54</v>
      </c>
      <c r="B2649">
        <v>110027</v>
      </c>
      <c r="C2649" t="s">
        <v>55</v>
      </c>
      <c r="D2649" t="s">
        <v>56</v>
      </c>
      <c r="E2649" s="1">
        <v>45978</v>
      </c>
      <c r="F2649" t="s">
        <v>3082</v>
      </c>
      <c r="G2649" t="s">
        <v>58</v>
      </c>
      <c r="H2649" t="str">
        <f t="shared" si="287"/>
        <v>Aggregator</v>
      </c>
      <c r="I2649">
        <v>7479776056</v>
      </c>
      <c r="J2649">
        <v>18528960</v>
      </c>
      <c r="K2649" s="3">
        <v>45978.802083333336</v>
      </c>
      <c r="L2649">
        <f t="shared" si="288"/>
        <v>17</v>
      </c>
      <c r="M2649" t="str">
        <f t="shared" si="289"/>
        <v>Monday</v>
      </c>
      <c r="N2649" s="1" t="str">
        <f t="shared" si="290"/>
        <v>November</v>
      </c>
      <c r="O2649" s="2">
        <v>0.80208333333333337</v>
      </c>
      <c r="P2649" s="2" t="str">
        <f t="shared" si="291"/>
        <v>Week 3</v>
      </c>
      <c r="Q2649" t="s">
        <v>59</v>
      </c>
      <c r="R2649" s="5">
        <v>238</v>
      </c>
      <c r="S2649" s="5">
        <v>-100</v>
      </c>
      <c r="T2649" s="5">
        <f t="shared" si="292"/>
        <v>42.016806722689076</v>
      </c>
      <c r="U2649" s="5">
        <v>138</v>
      </c>
      <c r="V2649" s="5">
        <v>32</v>
      </c>
      <c r="W2649" s="5">
        <v>0</v>
      </c>
      <c r="X2649" s="5">
        <v>0</v>
      </c>
      <c r="Y2649" s="5">
        <v>170</v>
      </c>
      <c r="Z2649" s="5">
        <v>170</v>
      </c>
      <c r="AA2649" t="s">
        <v>60</v>
      </c>
      <c r="AB2649">
        <v>42.02</v>
      </c>
      <c r="AC2649">
        <v>5.88</v>
      </c>
      <c r="AD2649" t="s">
        <v>60</v>
      </c>
      <c r="AE2649" t="s">
        <v>56</v>
      </c>
      <c r="AF2649">
        <v>6056</v>
      </c>
      <c r="AG2649">
        <v>6056</v>
      </c>
      <c r="AO2649">
        <v>32</v>
      </c>
      <c r="AP2649">
        <v>0</v>
      </c>
      <c r="AX2649">
        <v>170</v>
      </c>
      <c r="BD2649" s="5">
        <v>170</v>
      </c>
      <c r="BE2649">
        <v>138</v>
      </c>
      <c r="BG2649">
        <f t="shared" si="293"/>
        <v>138</v>
      </c>
      <c r="BI2649">
        <v>32</v>
      </c>
    </row>
    <row r="2650" spans="1:61" x14ac:dyDescent="0.25">
      <c r="A2650" t="s">
        <v>54</v>
      </c>
      <c r="B2650">
        <v>110027</v>
      </c>
      <c r="C2650" t="s">
        <v>55</v>
      </c>
      <c r="D2650" t="s">
        <v>56</v>
      </c>
      <c r="E2650" s="1">
        <v>45978</v>
      </c>
      <c r="F2650" t="s">
        <v>3083</v>
      </c>
      <c r="G2650" t="s">
        <v>67</v>
      </c>
      <c r="H2650" t="str">
        <f t="shared" si="287"/>
        <v>Direct Sale</v>
      </c>
      <c r="K2650" s="3">
        <v>45978.807638888888</v>
      </c>
      <c r="L2650">
        <f t="shared" si="288"/>
        <v>17</v>
      </c>
      <c r="M2650" t="str">
        <f t="shared" si="289"/>
        <v>Monday</v>
      </c>
      <c r="N2650" s="1" t="str">
        <f t="shared" si="290"/>
        <v>November</v>
      </c>
      <c r="O2650" s="2">
        <v>0.80763888888888891</v>
      </c>
      <c r="P2650" s="2" t="str">
        <f t="shared" si="291"/>
        <v>Week 3</v>
      </c>
      <c r="Q2650" t="s">
        <v>59</v>
      </c>
      <c r="R2650" s="5">
        <v>78</v>
      </c>
      <c r="S2650" s="5">
        <v>0</v>
      </c>
      <c r="T2650" s="5">
        <f t="shared" si="292"/>
        <v>0</v>
      </c>
      <c r="U2650" s="5">
        <v>78</v>
      </c>
      <c r="V2650" s="5">
        <v>0</v>
      </c>
      <c r="W2650" s="5">
        <v>3.9</v>
      </c>
      <c r="X2650" s="5">
        <v>0.1</v>
      </c>
      <c r="Y2650" s="5">
        <v>82</v>
      </c>
      <c r="Z2650" s="5">
        <v>82</v>
      </c>
      <c r="AA2650" t="s">
        <v>68</v>
      </c>
      <c r="AB2650">
        <v>20.34</v>
      </c>
      <c r="AC2650">
        <v>1.96</v>
      </c>
      <c r="AD2650" t="s">
        <v>5775</v>
      </c>
      <c r="AI2650" t="s">
        <v>1508</v>
      </c>
      <c r="AJ2650" t="s">
        <v>1509</v>
      </c>
      <c r="AK2650">
        <v>8800556349</v>
      </c>
      <c r="AO2650">
        <v>0</v>
      </c>
      <c r="AP2650">
        <v>0</v>
      </c>
      <c r="AR2650">
        <v>82</v>
      </c>
      <c r="AZ2650">
        <v>78</v>
      </c>
      <c r="BA2650">
        <v>1.95</v>
      </c>
      <c r="BB2650">
        <v>78</v>
      </c>
      <c r="BC2650">
        <v>1.95</v>
      </c>
      <c r="BD2650" s="5">
        <v>82</v>
      </c>
      <c r="BE2650">
        <v>78</v>
      </c>
      <c r="BG2650">
        <f t="shared" si="293"/>
        <v>78</v>
      </c>
    </row>
    <row r="2651" spans="1:61" x14ac:dyDescent="0.25">
      <c r="A2651" t="s">
        <v>54</v>
      </c>
      <c r="B2651">
        <v>110027</v>
      </c>
      <c r="C2651" t="s">
        <v>55</v>
      </c>
      <c r="D2651" t="s">
        <v>56</v>
      </c>
      <c r="E2651" s="1">
        <v>45978</v>
      </c>
      <c r="F2651" t="s">
        <v>3084</v>
      </c>
      <c r="G2651" t="s">
        <v>67</v>
      </c>
      <c r="H2651" t="str">
        <f t="shared" si="287"/>
        <v>Direct Sale</v>
      </c>
      <c r="K2651" s="3">
        <v>45978.809027777781</v>
      </c>
      <c r="L2651">
        <f t="shared" si="288"/>
        <v>17</v>
      </c>
      <c r="M2651" t="str">
        <f t="shared" si="289"/>
        <v>Monday</v>
      </c>
      <c r="N2651" s="1" t="str">
        <f t="shared" si="290"/>
        <v>November</v>
      </c>
      <c r="O2651" s="2">
        <v>0.80902777777777779</v>
      </c>
      <c r="P2651" s="2" t="str">
        <f t="shared" si="291"/>
        <v>Week 3</v>
      </c>
      <c r="Q2651" t="s">
        <v>59</v>
      </c>
      <c r="R2651" s="5">
        <v>159</v>
      </c>
      <c r="S2651" s="5">
        <v>0</v>
      </c>
      <c r="T2651" s="5">
        <f t="shared" si="292"/>
        <v>0</v>
      </c>
      <c r="U2651" s="5">
        <v>159</v>
      </c>
      <c r="V2651" s="5">
        <v>0</v>
      </c>
      <c r="W2651" s="5">
        <v>7.96</v>
      </c>
      <c r="X2651" s="5">
        <v>0.04</v>
      </c>
      <c r="Y2651" s="5">
        <v>167</v>
      </c>
      <c r="Z2651" s="5">
        <v>167</v>
      </c>
      <c r="AA2651" t="s">
        <v>68</v>
      </c>
      <c r="AB2651">
        <v>24.55</v>
      </c>
      <c r="AC2651">
        <v>2.82</v>
      </c>
      <c r="AD2651" t="s">
        <v>5778</v>
      </c>
      <c r="AE2651" t="s">
        <v>75</v>
      </c>
      <c r="AI2651" t="s">
        <v>89</v>
      </c>
      <c r="AJ2651" t="s">
        <v>56</v>
      </c>
      <c r="AK2651">
        <v>8929758003</v>
      </c>
      <c r="AO2651">
        <v>0</v>
      </c>
      <c r="AP2651">
        <v>0</v>
      </c>
      <c r="AR2651">
        <v>167</v>
      </c>
      <c r="AZ2651">
        <v>159</v>
      </c>
      <c r="BA2651">
        <v>3.98</v>
      </c>
      <c r="BB2651">
        <v>159</v>
      </c>
      <c r="BC2651">
        <v>3.98</v>
      </c>
      <c r="BD2651" s="5">
        <v>167</v>
      </c>
      <c r="BE2651">
        <v>159</v>
      </c>
      <c r="BG2651">
        <f t="shared" si="293"/>
        <v>159</v>
      </c>
    </row>
    <row r="2652" spans="1:61" x14ac:dyDescent="0.25">
      <c r="A2652" t="s">
        <v>54</v>
      </c>
      <c r="B2652">
        <v>110027</v>
      </c>
      <c r="C2652" t="s">
        <v>55</v>
      </c>
      <c r="D2652" t="s">
        <v>56</v>
      </c>
      <c r="E2652" s="1">
        <v>45978</v>
      </c>
      <c r="F2652" t="s">
        <v>3085</v>
      </c>
      <c r="G2652" t="s">
        <v>63</v>
      </c>
      <c r="H2652" t="str">
        <f t="shared" si="287"/>
        <v>Aggregator</v>
      </c>
      <c r="I2652">
        <v>222358000000000</v>
      </c>
      <c r="J2652">
        <v>29811</v>
      </c>
      <c r="K2652" s="3">
        <v>45978.816666666666</v>
      </c>
      <c r="L2652">
        <f t="shared" si="288"/>
        <v>17</v>
      </c>
      <c r="M2652" t="str">
        <f t="shared" si="289"/>
        <v>Monday</v>
      </c>
      <c r="N2652" s="1" t="str">
        <f t="shared" si="290"/>
        <v>November</v>
      </c>
      <c r="O2652" s="2">
        <v>0.81666666666666665</v>
      </c>
      <c r="P2652" s="2" t="str">
        <f t="shared" si="291"/>
        <v>Week 3</v>
      </c>
      <c r="Q2652" t="s">
        <v>59</v>
      </c>
      <c r="R2652" s="5">
        <v>209.43</v>
      </c>
      <c r="S2652" s="5">
        <v>-89.99</v>
      </c>
      <c r="T2652" s="5">
        <f t="shared" si="292"/>
        <v>42.969011125435699</v>
      </c>
      <c r="U2652" s="5">
        <v>119.44</v>
      </c>
      <c r="V2652" s="5">
        <v>32</v>
      </c>
      <c r="W2652" s="5">
        <v>0</v>
      </c>
      <c r="X2652" s="5">
        <v>-0.44</v>
      </c>
      <c r="Y2652" s="5">
        <v>151</v>
      </c>
      <c r="Z2652" s="5">
        <v>151</v>
      </c>
      <c r="AA2652" t="s">
        <v>64</v>
      </c>
      <c r="AB2652">
        <v>43.66</v>
      </c>
      <c r="AC2652">
        <v>2.64</v>
      </c>
      <c r="AD2652" t="s">
        <v>64</v>
      </c>
      <c r="AE2652" t="s">
        <v>56</v>
      </c>
      <c r="AF2652">
        <v>8877</v>
      </c>
      <c r="AG2652">
        <v>8877</v>
      </c>
      <c r="AO2652">
        <v>32</v>
      </c>
      <c r="AP2652">
        <v>0</v>
      </c>
      <c r="AW2652">
        <v>151</v>
      </c>
      <c r="BD2652" s="5">
        <v>151</v>
      </c>
      <c r="BE2652">
        <v>119.44</v>
      </c>
      <c r="BG2652">
        <f t="shared" si="293"/>
        <v>119.44</v>
      </c>
      <c r="BH2652">
        <v>32</v>
      </c>
    </row>
    <row r="2653" spans="1:61" x14ac:dyDescent="0.25">
      <c r="A2653" t="s">
        <v>54</v>
      </c>
      <c r="B2653">
        <v>110027</v>
      </c>
      <c r="C2653" t="s">
        <v>55</v>
      </c>
      <c r="D2653" t="s">
        <v>56</v>
      </c>
      <c r="E2653" s="1">
        <v>45978</v>
      </c>
      <c r="F2653" t="s">
        <v>3086</v>
      </c>
      <c r="G2653" t="s">
        <v>63</v>
      </c>
      <c r="H2653" t="str">
        <f t="shared" si="287"/>
        <v>Aggregator</v>
      </c>
      <c r="I2653">
        <v>222358000000000</v>
      </c>
      <c r="J2653">
        <v>29811</v>
      </c>
      <c r="K2653" s="3">
        <v>45978.818749999999</v>
      </c>
      <c r="L2653">
        <f t="shared" si="288"/>
        <v>17</v>
      </c>
      <c r="M2653" t="str">
        <f t="shared" si="289"/>
        <v>Monday</v>
      </c>
      <c r="N2653" s="1" t="str">
        <f t="shared" si="290"/>
        <v>November</v>
      </c>
      <c r="O2653" s="2">
        <v>0.81874999999999998</v>
      </c>
      <c r="P2653" s="2" t="str">
        <f t="shared" si="291"/>
        <v>Week 3</v>
      </c>
      <c r="Q2653" t="s">
        <v>59</v>
      </c>
      <c r="R2653" s="5">
        <v>264</v>
      </c>
      <c r="S2653" s="5">
        <v>-93.75</v>
      </c>
      <c r="T2653" s="5">
        <f t="shared" si="292"/>
        <v>35.511363636363633</v>
      </c>
      <c r="U2653" s="5">
        <v>170.25</v>
      </c>
      <c r="V2653" s="5">
        <v>32</v>
      </c>
      <c r="W2653" s="5">
        <v>0</v>
      </c>
      <c r="X2653" s="5">
        <v>-0.25</v>
      </c>
      <c r="Y2653" s="5">
        <v>202</v>
      </c>
      <c r="Z2653" s="5">
        <v>202</v>
      </c>
      <c r="AA2653" t="s">
        <v>64</v>
      </c>
      <c r="AB2653">
        <v>40.270000000000003</v>
      </c>
      <c r="AC2653">
        <v>5</v>
      </c>
      <c r="AD2653" t="s">
        <v>64</v>
      </c>
      <c r="AE2653" t="s">
        <v>56</v>
      </c>
      <c r="AF2653">
        <v>3661</v>
      </c>
      <c r="AG2653">
        <v>3661</v>
      </c>
      <c r="AO2653">
        <v>32</v>
      </c>
      <c r="AP2653">
        <v>0</v>
      </c>
      <c r="AW2653">
        <v>202</v>
      </c>
      <c r="BD2653" s="5">
        <v>202</v>
      </c>
      <c r="BE2653">
        <v>170.25</v>
      </c>
      <c r="BG2653">
        <f t="shared" si="293"/>
        <v>170.25</v>
      </c>
      <c r="BH2653">
        <v>32</v>
      </c>
    </row>
    <row r="2654" spans="1:61" x14ac:dyDescent="0.25">
      <c r="A2654" t="s">
        <v>54</v>
      </c>
      <c r="B2654">
        <v>110027</v>
      </c>
      <c r="C2654" t="s">
        <v>55</v>
      </c>
      <c r="D2654" t="s">
        <v>56</v>
      </c>
      <c r="E2654" s="1">
        <v>45978</v>
      </c>
      <c r="F2654" t="s">
        <v>3087</v>
      </c>
      <c r="G2654" t="s">
        <v>58</v>
      </c>
      <c r="H2654" t="str">
        <f t="shared" si="287"/>
        <v>Aggregator</v>
      </c>
      <c r="I2654">
        <v>7480599658</v>
      </c>
      <c r="J2654">
        <v>18528960</v>
      </c>
      <c r="K2654" s="3">
        <v>45978.820138888892</v>
      </c>
      <c r="L2654">
        <f t="shared" si="288"/>
        <v>17</v>
      </c>
      <c r="M2654" t="str">
        <f t="shared" si="289"/>
        <v>Monday</v>
      </c>
      <c r="N2654" s="1" t="str">
        <f t="shared" si="290"/>
        <v>November</v>
      </c>
      <c r="O2654" s="2">
        <v>0.82013888888888886</v>
      </c>
      <c r="P2654" s="2" t="str">
        <f t="shared" si="291"/>
        <v>Week 3</v>
      </c>
      <c r="Q2654" t="s">
        <v>59</v>
      </c>
      <c r="R2654" s="5">
        <v>1061</v>
      </c>
      <c r="S2654" s="5">
        <v>-125</v>
      </c>
      <c r="T2654" s="5">
        <f t="shared" si="292"/>
        <v>11.781338360037701</v>
      </c>
      <c r="U2654" s="5">
        <v>936</v>
      </c>
      <c r="V2654" s="5">
        <v>32</v>
      </c>
      <c r="W2654" s="5">
        <v>0</v>
      </c>
      <c r="X2654" s="5">
        <v>0</v>
      </c>
      <c r="Y2654" s="5">
        <v>968</v>
      </c>
      <c r="Z2654" s="5">
        <v>968</v>
      </c>
      <c r="AA2654" t="s">
        <v>60</v>
      </c>
      <c r="AB2654">
        <v>218.79</v>
      </c>
      <c r="AC2654">
        <v>13.52</v>
      </c>
      <c r="AD2654" t="s">
        <v>60</v>
      </c>
      <c r="AE2654" t="s">
        <v>56</v>
      </c>
      <c r="AF2654">
        <v>9658</v>
      </c>
      <c r="AG2654">
        <v>9658</v>
      </c>
      <c r="AO2654">
        <v>32</v>
      </c>
      <c r="AP2654">
        <v>0</v>
      </c>
      <c r="AX2654">
        <v>968</v>
      </c>
      <c r="BD2654" s="5">
        <v>968</v>
      </c>
      <c r="BE2654">
        <v>936.01</v>
      </c>
      <c r="BG2654">
        <f t="shared" si="293"/>
        <v>936.01</v>
      </c>
      <c r="BI2654">
        <v>32</v>
      </c>
    </row>
    <row r="2655" spans="1:61" x14ac:dyDescent="0.25">
      <c r="A2655" t="s">
        <v>54</v>
      </c>
      <c r="B2655">
        <v>110027</v>
      </c>
      <c r="C2655" t="s">
        <v>55</v>
      </c>
      <c r="D2655" t="s">
        <v>56</v>
      </c>
      <c r="E2655" s="1">
        <v>45978</v>
      </c>
      <c r="F2655" t="s">
        <v>3088</v>
      </c>
      <c r="G2655" t="s">
        <v>63</v>
      </c>
      <c r="H2655" t="str">
        <f t="shared" si="287"/>
        <v>Aggregator</v>
      </c>
      <c r="I2655">
        <v>222359000000000</v>
      </c>
      <c r="J2655">
        <v>29811</v>
      </c>
      <c r="K2655" s="3">
        <v>45978.822916666664</v>
      </c>
      <c r="L2655">
        <f t="shared" si="288"/>
        <v>17</v>
      </c>
      <c r="M2655" t="str">
        <f t="shared" si="289"/>
        <v>Monday</v>
      </c>
      <c r="N2655" s="1" t="str">
        <f t="shared" si="290"/>
        <v>November</v>
      </c>
      <c r="O2655" s="2">
        <v>0.82291666666666663</v>
      </c>
      <c r="P2655" s="2" t="str">
        <f t="shared" si="291"/>
        <v>Week 3</v>
      </c>
      <c r="Q2655" t="s">
        <v>59</v>
      </c>
      <c r="R2655" s="5">
        <v>259</v>
      </c>
      <c r="S2655" s="5">
        <v>-90</v>
      </c>
      <c r="T2655" s="5">
        <f t="shared" si="292"/>
        <v>34.749034749034749</v>
      </c>
      <c r="U2655" s="5">
        <v>169</v>
      </c>
      <c r="V2655" s="5">
        <v>32</v>
      </c>
      <c r="W2655" s="5">
        <v>0</v>
      </c>
      <c r="X2655" s="5">
        <v>0</v>
      </c>
      <c r="Y2655" s="5">
        <v>201</v>
      </c>
      <c r="Z2655" s="5">
        <v>201</v>
      </c>
      <c r="AA2655" t="s">
        <v>64</v>
      </c>
      <c r="AB2655">
        <v>43.09</v>
      </c>
      <c r="AC2655">
        <v>5</v>
      </c>
      <c r="AD2655" t="s">
        <v>64</v>
      </c>
      <c r="AE2655" t="s">
        <v>56</v>
      </c>
      <c r="AF2655">
        <v>4730</v>
      </c>
      <c r="AG2655">
        <v>4730</v>
      </c>
      <c r="AO2655">
        <v>32</v>
      </c>
      <c r="AP2655">
        <v>0</v>
      </c>
      <c r="AW2655">
        <v>201</v>
      </c>
      <c r="BD2655" s="5">
        <v>201</v>
      </c>
      <c r="BE2655">
        <v>169</v>
      </c>
      <c r="BG2655">
        <f t="shared" si="293"/>
        <v>169</v>
      </c>
      <c r="BH2655">
        <v>32</v>
      </c>
    </row>
    <row r="2656" spans="1:61" x14ac:dyDescent="0.25">
      <c r="A2656" t="s">
        <v>54</v>
      </c>
      <c r="B2656">
        <v>110027</v>
      </c>
      <c r="C2656" t="s">
        <v>55</v>
      </c>
      <c r="D2656" t="s">
        <v>56</v>
      </c>
      <c r="E2656" s="1">
        <v>45978</v>
      </c>
      <c r="F2656" t="s">
        <v>3089</v>
      </c>
      <c r="G2656" t="s">
        <v>67</v>
      </c>
      <c r="H2656" t="str">
        <f t="shared" si="287"/>
        <v>Direct Sale</v>
      </c>
      <c r="K2656" s="3">
        <v>45978.822916666664</v>
      </c>
      <c r="L2656">
        <f t="shared" si="288"/>
        <v>17</v>
      </c>
      <c r="M2656" t="str">
        <f t="shared" si="289"/>
        <v>Monday</v>
      </c>
      <c r="N2656" s="1" t="str">
        <f t="shared" si="290"/>
        <v>November</v>
      </c>
      <c r="O2656" s="2">
        <v>0.82291666666666663</v>
      </c>
      <c r="P2656" s="2" t="str">
        <f t="shared" si="291"/>
        <v>Week 3</v>
      </c>
      <c r="Q2656" t="s">
        <v>59</v>
      </c>
      <c r="R2656" s="5">
        <v>59</v>
      </c>
      <c r="S2656" s="5">
        <v>0</v>
      </c>
      <c r="T2656" s="5">
        <f t="shared" si="292"/>
        <v>0</v>
      </c>
      <c r="U2656" s="5">
        <v>59</v>
      </c>
      <c r="V2656" s="5">
        <v>0</v>
      </c>
      <c r="W2656" s="5">
        <v>2.96</v>
      </c>
      <c r="X2656" s="5">
        <v>0.04</v>
      </c>
      <c r="Y2656" s="5">
        <v>62</v>
      </c>
      <c r="Z2656" s="5">
        <v>62</v>
      </c>
      <c r="AA2656" t="s">
        <v>68</v>
      </c>
      <c r="AB2656">
        <v>15.49</v>
      </c>
      <c r="AC2656">
        <v>2.14</v>
      </c>
      <c r="AD2656" t="s">
        <v>5778</v>
      </c>
      <c r="AE2656" t="s">
        <v>75</v>
      </c>
      <c r="AI2656" t="s">
        <v>89</v>
      </c>
      <c r="AJ2656" t="s">
        <v>56</v>
      </c>
      <c r="AK2656">
        <v>8929758003</v>
      </c>
      <c r="AO2656">
        <v>0</v>
      </c>
      <c r="AP2656">
        <v>0</v>
      </c>
      <c r="AR2656">
        <v>62</v>
      </c>
      <c r="AZ2656">
        <v>59</v>
      </c>
      <c r="BA2656">
        <v>1.48</v>
      </c>
      <c r="BB2656">
        <v>59</v>
      </c>
      <c r="BC2656">
        <v>1.48</v>
      </c>
      <c r="BD2656" s="5">
        <v>62</v>
      </c>
      <c r="BE2656">
        <v>59</v>
      </c>
      <c r="BG2656">
        <f t="shared" si="293"/>
        <v>59</v>
      </c>
    </row>
    <row r="2657" spans="1:61" x14ac:dyDescent="0.25">
      <c r="A2657" t="s">
        <v>54</v>
      </c>
      <c r="B2657">
        <v>110027</v>
      </c>
      <c r="C2657" t="s">
        <v>55</v>
      </c>
      <c r="D2657" t="s">
        <v>56</v>
      </c>
      <c r="E2657" s="1">
        <v>45978</v>
      </c>
      <c r="F2657" t="s">
        <v>3090</v>
      </c>
      <c r="G2657" t="s">
        <v>67</v>
      </c>
      <c r="H2657" t="str">
        <f t="shared" si="287"/>
        <v>Direct Sale</v>
      </c>
      <c r="K2657" s="3">
        <v>45978.822916666664</v>
      </c>
      <c r="L2657">
        <f t="shared" si="288"/>
        <v>17</v>
      </c>
      <c r="M2657" t="str">
        <f t="shared" si="289"/>
        <v>Monday</v>
      </c>
      <c r="N2657" s="1" t="str">
        <f t="shared" si="290"/>
        <v>November</v>
      </c>
      <c r="O2657" s="2">
        <v>0.82291666666666663</v>
      </c>
      <c r="P2657" s="2" t="str">
        <f t="shared" si="291"/>
        <v>Week 3</v>
      </c>
      <c r="Q2657" t="s">
        <v>59</v>
      </c>
      <c r="R2657" s="5">
        <v>349</v>
      </c>
      <c r="S2657" s="5">
        <v>0</v>
      </c>
      <c r="T2657" s="5">
        <f t="shared" si="292"/>
        <v>0</v>
      </c>
      <c r="U2657" s="5">
        <v>349</v>
      </c>
      <c r="V2657" s="5">
        <v>0</v>
      </c>
      <c r="W2657" s="5">
        <v>17.46</v>
      </c>
      <c r="X2657" s="5">
        <v>-0.46</v>
      </c>
      <c r="Y2657" s="5">
        <v>366</v>
      </c>
      <c r="Z2657" s="5">
        <v>366</v>
      </c>
      <c r="AA2657" t="s">
        <v>73</v>
      </c>
      <c r="AB2657">
        <v>104.8</v>
      </c>
      <c r="AC2657">
        <v>2.9</v>
      </c>
      <c r="AD2657" t="s">
        <v>5778</v>
      </c>
      <c r="AE2657" t="s">
        <v>75</v>
      </c>
      <c r="AI2657" t="s">
        <v>89</v>
      </c>
      <c r="AJ2657" t="s">
        <v>56</v>
      </c>
      <c r="AK2657">
        <v>8929758003</v>
      </c>
      <c r="AO2657">
        <v>0</v>
      </c>
      <c r="AP2657">
        <v>0</v>
      </c>
      <c r="AQ2657">
        <v>366</v>
      </c>
      <c r="AZ2657">
        <v>349</v>
      </c>
      <c r="BA2657">
        <v>8.73</v>
      </c>
      <c r="BB2657">
        <v>349</v>
      </c>
      <c r="BC2657">
        <v>8.73</v>
      </c>
      <c r="BD2657" s="5">
        <v>366</v>
      </c>
      <c r="BE2657">
        <v>349</v>
      </c>
      <c r="BG2657">
        <f t="shared" si="293"/>
        <v>349</v>
      </c>
    </row>
    <row r="2658" spans="1:61" x14ac:dyDescent="0.25">
      <c r="A2658" t="s">
        <v>54</v>
      </c>
      <c r="B2658">
        <v>110027</v>
      </c>
      <c r="C2658" t="s">
        <v>55</v>
      </c>
      <c r="D2658" t="s">
        <v>56</v>
      </c>
      <c r="E2658" s="1">
        <v>45978</v>
      </c>
      <c r="F2658" t="s">
        <v>3091</v>
      </c>
      <c r="G2658" t="s">
        <v>63</v>
      </c>
      <c r="H2658" t="str">
        <f t="shared" si="287"/>
        <v>Aggregator</v>
      </c>
      <c r="I2658">
        <v>222359000000000</v>
      </c>
      <c r="J2658">
        <v>29811</v>
      </c>
      <c r="K2658" s="3">
        <v>45978.82916666667</v>
      </c>
      <c r="L2658">
        <f t="shared" si="288"/>
        <v>17</v>
      </c>
      <c r="M2658" t="str">
        <f t="shared" si="289"/>
        <v>Monday</v>
      </c>
      <c r="N2658" s="1" t="str">
        <f t="shared" si="290"/>
        <v>November</v>
      </c>
      <c r="O2658" s="2">
        <v>0.82916666666666672</v>
      </c>
      <c r="P2658" s="2" t="str">
        <f t="shared" si="291"/>
        <v>Week 3</v>
      </c>
      <c r="Q2658" t="s">
        <v>59</v>
      </c>
      <c r="R2658" s="5">
        <v>486</v>
      </c>
      <c r="S2658" s="5">
        <v>-93.74</v>
      </c>
      <c r="T2658" s="5">
        <f t="shared" si="292"/>
        <v>19.2880658436214</v>
      </c>
      <c r="U2658" s="5">
        <v>392.26</v>
      </c>
      <c r="V2658" s="5">
        <v>32</v>
      </c>
      <c r="W2658" s="5">
        <v>0</v>
      </c>
      <c r="X2658" s="5">
        <v>-0.26</v>
      </c>
      <c r="Y2658" s="5">
        <v>424</v>
      </c>
      <c r="Z2658" s="5">
        <v>424</v>
      </c>
      <c r="AA2658" t="s">
        <v>64</v>
      </c>
      <c r="AB2658">
        <v>85.66</v>
      </c>
      <c r="AC2658">
        <v>9.8000000000000007</v>
      </c>
      <c r="AD2658" t="s">
        <v>64</v>
      </c>
      <c r="AE2658" t="s">
        <v>56</v>
      </c>
      <c r="AF2658">
        <v>7951</v>
      </c>
      <c r="AG2658">
        <v>7951</v>
      </c>
      <c r="AO2658">
        <v>32</v>
      </c>
      <c r="AP2658">
        <v>0</v>
      </c>
      <c r="AW2658">
        <v>424</v>
      </c>
      <c r="BD2658" s="5">
        <v>424</v>
      </c>
      <c r="BE2658">
        <v>392.26</v>
      </c>
      <c r="BG2658">
        <f t="shared" si="293"/>
        <v>392.26</v>
      </c>
      <c r="BH2658">
        <v>32</v>
      </c>
    </row>
    <row r="2659" spans="1:61" x14ac:dyDescent="0.25">
      <c r="A2659" t="s">
        <v>54</v>
      </c>
      <c r="B2659">
        <v>110027</v>
      </c>
      <c r="C2659" t="s">
        <v>55</v>
      </c>
      <c r="D2659" t="s">
        <v>56</v>
      </c>
      <c r="E2659" s="1">
        <v>45978</v>
      </c>
      <c r="F2659" t="s">
        <v>3092</v>
      </c>
      <c r="G2659" t="s">
        <v>58</v>
      </c>
      <c r="H2659" t="str">
        <f t="shared" si="287"/>
        <v>Aggregator</v>
      </c>
      <c r="I2659">
        <v>7488752759</v>
      </c>
      <c r="J2659">
        <v>18528960</v>
      </c>
      <c r="K2659" s="3">
        <v>45978.834027777775</v>
      </c>
      <c r="L2659">
        <f t="shared" si="288"/>
        <v>17</v>
      </c>
      <c r="M2659" t="str">
        <f t="shared" si="289"/>
        <v>Monday</v>
      </c>
      <c r="N2659" s="1" t="str">
        <f t="shared" si="290"/>
        <v>November</v>
      </c>
      <c r="O2659" s="2">
        <v>0.83402777777777781</v>
      </c>
      <c r="P2659" s="2" t="str">
        <f t="shared" si="291"/>
        <v>Week 3</v>
      </c>
      <c r="Q2659" t="s">
        <v>59</v>
      </c>
      <c r="R2659" s="5">
        <v>307</v>
      </c>
      <c r="S2659" s="5">
        <v>-75</v>
      </c>
      <c r="T2659" s="5">
        <f t="shared" si="292"/>
        <v>24.429967426710096</v>
      </c>
      <c r="U2659" s="5">
        <v>232</v>
      </c>
      <c r="V2659" s="5">
        <v>32</v>
      </c>
      <c r="W2659" s="5">
        <v>0</v>
      </c>
      <c r="X2659" s="5">
        <v>0</v>
      </c>
      <c r="Y2659" s="5">
        <v>264</v>
      </c>
      <c r="Z2659" s="5">
        <v>264</v>
      </c>
      <c r="AA2659" t="s">
        <v>60</v>
      </c>
      <c r="AB2659">
        <v>64.260000000000005</v>
      </c>
      <c r="AC2659">
        <v>10.06</v>
      </c>
      <c r="AD2659" t="s">
        <v>60</v>
      </c>
      <c r="AE2659" t="s">
        <v>56</v>
      </c>
      <c r="AF2659">
        <v>2759</v>
      </c>
      <c r="AG2659">
        <v>2759</v>
      </c>
      <c r="AO2659">
        <v>32</v>
      </c>
      <c r="AP2659">
        <v>0</v>
      </c>
      <c r="AX2659">
        <v>264</v>
      </c>
      <c r="BD2659" s="5">
        <v>264</v>
      </c>
      <c r="BE2659">
        <v>232</v>
      </c>
      <c r="BG2659">
        <f t="shared" si="293"/>
        <v>232</v>
      </c>
      <c r="BI2659">
        <v>32</v>
      </c>
    </row>
    <row r="2660" spans="1:61" x14ac:dyDescent="0.25">
      <c r="A2660" t="s">
        <v>54</v>
      </c>
      <c r="B2660">
        <v>110027</v>
      </c>
      <c r="C2660" t="s">
        <v>55</v>
      </c>
      <c r="D2660" t="s">
        <v>56</v>
      </c>
      <c r="E2660" s="1">
        <v>45978</v>
      </c>
      <c r="F2660" t="s">
        <v>3093</v>
      </c>
      <c r="G2660" t="s">
        <v>67</v>
      </c>
      <c r="H2660" t="str">
        <f t="shared" si="287"/>
        <v>Direct Sale</v>
      </c>
      <c r="K2660" s="3">
        <v>45978.834722222222</v>
      </c>
      <c r="L2660">
        <f t="shared" si="288"/>
        <v>17</v>
      </c>
      <c r="M2660" t="str">
        <f t="shared" si="289"/>
        <v>Monday</v>
      </c>
      <c r="N2660" s="1" t="str">
        <f t="shared" si="290"/>
        <v>November</v>
      </c>
      <c r="O2660" s="2">
        <v>0.83472222222222225</v>
      </c>
      <c r="P2660" s="2" t="str">
        <f t="shared" si="291"/>
        <v>Week 3</v>
      </c>
      <c r="Q2660" t="s">
        <v>59</v>
      </c>
      <c r="R2660" s="5">
        <v>557</v>
      </c>
      <c r="S2660" s="5">
        <v>0</v>
      </c>
      <c r="T2660" s="5">
        <f t="shared" si="292"/>
        <v>0</v>
      </c>
      <c r="U2660" s="5">
        <v>557</v>
      </c>
      <c r="V2660" s="5">
        <v>0</v>
      </c>
      <c r="W2660" s="5">
        <v>27.86</v>
      </c>
      <c r="X2660" s="5">
        <v>0.14000000000000001</v>
      </c>
      <c r="Y2660" s="5">
        <v>585</v>
      </c>
      <c r="Z2660" s="5">
        <v>585</v>
      </c>
      <c r="AA2660" t="s">
        <v>73</v>
      </c>
      <c r="AB2660">
        <v>166.99</v>
      </c>
      <c r="AC2660">
        <v>14.89</v>
      </c>
      <c r="AD2660" t="s">
        <v>5775</v>
      </c>
      <c r="AI2660" t="s">
        <v>3094</v>
      </c>
      <c r="AJ2660" t="s">
        <v>320</v>
      </c>
      <c r="AK2660">
        <v>9999277850</v>
      </c>
      <c r="AO2660">
        <v>0</v>
      </c>
      <c r="AP2660">
        <v>0</v>
      </c>
      <c r="AQ2660">
        <v>585</v>
      </c>
      <c r="AZ2660">
        <v>557</v>
      </c>
      <c r="BA2660">
        <v>13.93</v>
      </c>
      <c r="BB2660">
        <v>557</v>
      </c>
      <c r="BC2660">
        <v>13.93</v>
      </c>
      <c r="BD2660" s="5">
        <v>585</v>
      </c>
      <c r="BE2660">
        <v>557</v>
      </c>
      <c r="BG2660">
        <f t="shared" si="293"/>
        <v>557</v>
      </c>
    </row>
    <row r="2661" spans="1:61" x14ac:dyDescent="0.25">
      <c r="A2661" t="s">
        <v>54</v>
      </c>
      <c r="B2661">
        <v>110027</v>
      </c>
      <c r="C2661" t="s">
        <v>55</v>
      </c>
      <c r="D2661" t="s">
        <v>56</v>
      </c>
      <c r="E2661" s="1">
        <v>45978</v>
      </c>
      <c r="F2661" t="s">
        <v>3095</v>
      </c>
      <c r="G2661" t="s">
        <v>67</v>
      </c>
      <c r="H2661" t="str">
        <f t="shared" si="287"/>
        <v>Direct Sale</v>
      </c>
      <c r="K2661" s="3">
        <v>45978.834722222222</v>
      </c>
      <c r="L2661">
        <f t="shared" si="288"/>
        <v>17</v>
      </c>
      <c r="M2661" t="str">
        <f t="shared" si="289"/>
        <v>Monday</v>
      </c>
      <c r="N2661" s="1" t="str">
        <f t="shared" si="290"/>
        <v>November</v>
      </c>
      <c r="O2661" s="2">
        <v>0.83472222222222225</v>
      </c>
      <c r="P2661" s="2" t="str">
        <f t="shared" si="291"/>
        <v>Week 3</v>
      </c>
      <c r="Q2661" t="s">
        <v>59</v>
      </c>
      <c r="R2661" s="5">
        <v>378</v>
      </c>
      <c r="S2661" s="5">
        <v>0</v>
      </c>
      <c r="T2661" s="5">
        <f t="shared" si="292"/>
        <v>0</v>
      </c>
      <c r="U2661" s="5">
        <v>378</v>
      </c>
      <c r="V2661" s="5">
        <v>0</v>
      </c>
      <c r="W2661" s="5">
        <v>18.899999999999999</v>
      </c>
      <c r="X2661" s="5">
        <v>0.1</v>
      </c>
      <c r="Y2661" s="5">
        <v>397</v>
      </c>
      <c r="Z2661" s="5">
        <v>397</v>
      </c>
      <c r="AA2661" t="s">
        <v>73</v>
      </c>
      <c r="AB2661">
        <v>81.599999999999994</v>
      </c>
      <c r="AC2661">
        <v>10</v>
      </c>
      <c r="AD2661" t="s">
        <v>5775</v>
      </c>
      <c r="AI2661" t="s">
        <v>3096</v>
      </c>
      <c r="AJ2661" t="s">
        <v>1509</v>
      </c>
      <c r="AK2661">
        <v>9220169589</v>
      </c>
      <c r="AO2661">
        <v>0</v>
      </c>
      <c r="AP2661">
        <v>0</v>
      </c>
      <c r="AQ2661">
        <v>397</v>
      </c>
      <c r="AZ2661">
        <v>378</v>
      </c>
      <c r="BA2661">
        <v>9.4499999999999993</v>
      </c>
      <c r="BB2661">
        <v>378</v>
      </c>
      <c r="BC2661">
        <v>9.4499999999999993</v>
      </c>
      <c r="BD2661" s="5">
        <v>397</v>
      </c>
      <c r="BE2661">
        <v>378</v>
      </c>
      <c r="BG2661">
        <f t="shared" si="293"/>
        <v>378</v>
      </c>
    </row>
    <row r="2662" spans="1:61" x14ac:dyDescent="0.25">
      <c r="A2662" t="s">
        <v>54</v>
      </c>
      <c r="B2662">
        <v>110027</v>
      </c>
      <c r="C2662" t="s">
        <v>55</v>
      </c>
      <c r="D2662" t="s">
        <v>56</v>
      </c>
      <c r="E2662" s="1">
        <v>45978</v>
      </c>
      <c r="F2662" t="s">
        <v>3097</v>
      </c>
      <c r="G2662" t="s">
        <v>63</v>
      </c>
      <c r="H2662" t="str">
        <f t="shared" si="287"/>
        <v>Aggregator</v>
      </c>
      <c r="I2662">
        <v>222360000000000</v>
      </c>
      <c r="J2662">
        <v>29811</v>
      </c>
      <c r="K2662" s="3">
        <v>45978.835416666669</v>
      </c>
      <c r="L2662">
        <f t="shared" si="288"/>
        <v>17</v>
      </c>
      <c r="M2662" t="str">
        <f t="shared" si="289"/>
        <v>Monday</v>
      </c>
      <c r="N2662" s="1" t="str">
        <f t="shared" si="290"/>
        <v>November</v>
      </c>
      <c r="O2662" s="2">
        <v>0.8354166666666667</v>
      </c>
      <c r="P2662" s="2" t="str">
        <f t="shared" si="291"/>
        <v>Week 3</v>
      </c>
      <c r="Q2662" t="s">
        <v>59</v>
      </c>
      <c r="R2662" s="5">
        <v>348</v>
      </c>
      <c r="S2662" s="5">
        <v>-93.74</v>
      </c>
      <c r="T2662" s="5">
        <f t="shared" si="292"/>
        <v>26.9367816091954</v>
      </c>
      <c r="U2662" s="5">
        <v>254.26</v>
      </c>
      <c r="V2662" s="5">
        <v>32</v>
      </c>
      <c r="W2662" s="5">
        <v>0</v>
      </c>
      <c r="X2662" s="5">
        <v>-0.26</v>
      </c>
      <c r="Y2662" s="5">
        <v>286</v>
      </c>
      <c r="Z2662" s="5">
        <v>286</v>
      </c>
      <c r="AA2662" t="s">
        <v>64</v>
      </c>
      <c r="AB2662">
        <v>57.69</v>
      </c>
      <c r="AC2662">
        <v>8.69</v>
      </c>
      <c r="AD2662" t="s">
        <v>64</v>
      </c>
      <c r="AE2662" t="s">
        <v>56</v>
      </c>
      <c r="AF2662">
        <v>3102</v>
      </c>
      <c r="AG2662">
        <v>3102</v>
      </c>
      <c r="AO2662">
        <v>32</v>
      </c>
      <c r="AP2662">
        <v>0</v>
      </c>
      <c r="AW2662">
        <v>286</v>
      </c>
      <c r="BD2662" s="5">
        <v>286</v>
      </c>
      <c r="BE2662">
        <v>254.26</v>
      </c>
      <c r="BG2662">
        <f t="shared" si="293"/>
        <v>254.26</v>
      </c>
      <c r="BH2662">
        <v>32</v>
      </c>
    </row>
    <row r="2663" spans="1:61" x14ac:dyDescent="0.25">
      <c r="A2663" t="s">
        <v>54</v>
      </c>
      <c r="B2663">
        <v>110027</v>
      </c>
      <c r="C2663" t="s">
        <v>55</v>
      </c>
      <c r="D2663" t="s">
        <v>56</v>
      </c>
      <c r="E2663" s="1">
        <v>45978</v>
      </c>
      <c r="F2663" t="s">
        <v>3098</v>
      </c>
      <c r="G2663" t="s">
        <v>58</v>
      </c>
      <c r="H2663" t="str">
        <f t="shared" si="287"/>
        <v>Aggregator</v>
      </c>
      <c r="I2663">
        <v>7483972942</v>
      </c>
      <c r="J2663">
        <v>18528960</v>
      </c>
      <c r="K2663" s="3">
        <v>45978.839583333334</v>
      </c>
      <c r="L2663">
        <f t="shared" si="288"/>
        <v>17</v>
      </c>
      <c r="M2663" t="str">
        <f t="shared" si="289"/>
        <v>Monday</v>
      </c>
      <c r="N2663" s="1" t="str">
        <f t="shared" si="290"/>
        <v>November</v>
      </c>
      <c r="O2663" s="2">
        <v>0.83958333333333335</v>
      </c>
      <c r="P2663" s="2" t="str">
        <f t="shared" si="291"/>
        <v>Week 3</v>
      </c>
      <c r="Q2663" t="s">
        <v>59</v>
      </c>
      <c r="R2663" s="5">
        <v>258</v>
      </c>
      <c r="S2663" s="5">
        <v>-100</v>
      </c>
      <c r="T2663" s="5">
        <f t="shared" si="292"/>
        <v>38.759689922480625</v>
      </c>
      <c r="U2663" s="5">
        <v>158</v>
      </c>
      <c r="V2663" s="5">
        <v>32</v>
      </c>
      <c r="W2663" s="5">
        <v>0</v>
      </c>
      <c r="X2663" s="5">
        <v>0</v>
      </c>
      <c r="Y2663" s="5">
        <v>190</v>
      </c>
      <c r="Z2663" s="5">
        <v>190</v>
      </c>
      <c r="AA2663" t="s">
        <v>60</v>
      </c>
      <c r="AB2663">
        <v>45.61</v>
      </c>
      <c r="AC2663">
        <v>3.92</v>
      </c>
      <c r="AD2663" t="s">
        <v>60</v>
      </c>
      <c r="AE2663" t="s">
        <v>56</v>
      </c>
      <c r="AF2663">
        <v>2942</v>
      </c>
      <c r="AG2663">
        <v>2942</v>
      </c>
      <c r="AO2663">
        <v>32</v>
      </c>
      <c r="AP2663">
        <v>0</v>
      </c>
      <c r="AX2663">
        <v>190</v>
      </c>
      <c r="BD2663" s="5">
        <v>190</v>
      </c>
      <c r="BE2663">
        <v>158</v>
      </c>
      <c r="BG2663">
        <f t="shared" si="293"/>
        <v>158</v>
      </c>
      <c r="BI2663">
        <v>32</v>
      </c>
    </row>
    <row r="2664" spans="1:61" x14ac:dyDescent="0.25">
      <c r="A2664" t="s">
        <v>54</v>
      </c>
      <c r="B2664">
        <v>110027</v>
      </c>
      <c r="C2664" t="s">
        <v>55</v>
      </c>
      <c r="D2664" t="s">
        <v>56</v>
      </c>
      <c r="E2664" s="1">
        <v>45978</v>
      </c>
      <c r="F2664" t="s">
        <v>3099</v>
      </c>
      <c r="G2664" t="s">
        <v>58</v>
      </c>
      <c r="H2664" t="str">
        <f t="shared" si="287"/>
        <v>Aggregator</v>
      </c>
      <c r="I2664">
        <v>7493297002</v>
      </c>
      <c r="J2664">
        <v>18528960</v>
      </c>
      <c r="K2664" s="3">
        <v>45978.847916666666</v>
      </c>
      <c r="L2664">
        <f t="shared" si="288"/>
        <v>17</v>
      </c>
      <c r="M2664" t="str">
        <f t="shared" si="289"/>
        <v>Monday</v>
      </c>
      <c r="N2664" s="1" t="str">
        <f t="shared" si="290"/>
        <v>November</v>
      </c>
      <c r="O2664" s="2">
        <v>0.84791666666666665</v>
      </c>
      <c r="P2664" s="2" t="str">
        <f t="shared" si="291"/>
        <v>Week 3</v>
      </c>
      <c r="Q2664" t="s">
        <v>59</v>
      </c>
      <c r="R2664" s="5">
        <v>458</v>
      </c>
      <c r="S2664" s="5">
        <v>-75</v>
      </c>
      <c r="T2664" s="5">
        <f t="shared" si="292"/>
        <v>16.375545851528383</v>
      </c>
      <c r="U2664" s="5">
        <v>383</v>
      </c>
      <c r="V2664" s="5">
        <v>32</v>
      </c>
      <c r="W2664" s="5">
        <v>0</v>
      </c>
      <c r="X2664" s="5">
        <v>0</v>
      </c>
      <c r="Y2664" s="5">
        <v>415</v>
      </c>
      <c r="Z2664" s="5">
        <v>415</v>
      </c>
      <c r="AA2664" t="s">
        <v>60</v>
      </c>
      <c r="AB2664">
        <v>88.66</v>
      </c>
      <c r="AC2664">
        <v>10</v>
      </c>
      <c r="AD2664" t="s">
        <v>60</v>
      </c>
      <c r="AE2664" t="s">
        <v>56</v>
      </c>
      <c r="AF2664">
        <v>7002</v>
      </c>
      <c r="AG2664">
        <v>7002</v>
      </c>
      <c r="AO2664">
        <v>32</v>
      </c>
      <c r="AP2664">
        <v>0</v>
      </c>
      <c r="AX2664">
        <v>415</v>
      </c>
      <c r="BD2664" s="5">
        <v>415</v>
      </c>
      <c r="BE2664">
        <v>383</v>
      </c>
      <c r="BG2664">
        <f t="shared" si="293"/>
        <v>383</v>
      </c>
      <c r="BI2664">
        <v>32</v>
      </c>
    </row>
    <row r="2665" spans="1:61" x14ac:dyDescent="0.25">
      <c r="A2665" t="s">
        <v>54</v>
      </c>
      <c r="B2665">
        <v>110027</v>
      </c>
      <c r="C2665" t="s">
        <v>55</v>
      </c>
      <c r="D2665" t="s">
        <v>56</v>
      </c>
      <c r="E2665" s="1">
        <v>45978</v>
      </c>
      <c r="F2665" t="s">
        <v>3100</v>
      </c>
      <c r="G2665" t="s">
        <v>63</v>
      </c>
      <c r="H2665" t="str">
        <f t="shared" si="287"/>
        <v>Aggregator</v>
      </c>
      <c r="I2665">
        <v>222361000000000</v>
      </c>
      <c r="J2665">
        <v>29811</v>
      </c>
      <c r="K2665" s="3">
        <v>45978.852083333331</v>
      </c>
      <c r="L2665">
        <f t="shared" si="288"/>
        <v>17</v>
      </c>
      <c r="M2665" t="str">
        <f t="shared" si="289"/>
        <v>Monday</v>
      </c>
      <c r="N2665" s="1" t="str">
        <f t="shared" si="290"/>
        <v>November</v>
      </c>
      <c r="O2665" s="2">
        <v>0.8520833333333333</v>
      </c>
      <c r="P2665" s="2" t="str">
        <f t="shared" si="291"/>
        <v>Week 3</v>
      </c>
      <c r="Q2665" t="s">
        <v>59</v>
      </c>
      <c r="R2665" s="5">
        <v>299</v>
      </c>
      <c r="S2665" s="5">
        <v>-93.75</v>
      </c>
      <c r="T2665" s="5">
        <f t="shared" si="292"/>
        <v>31.354515050167226</v>
      </c>
      <c r="U2665" s="5">
        <v>205.25</v>
      </c>
      <c r="V2665" s="5">
        <v>32</v>
      </c>
      <c r="W2665" s="5">
        <v>0</v>
      </c>
      <c r="X2665" s="5">
        <v>-0.25</v>
      </c>
      <c r="Y2665" s="5">
        <v>237</v>
      </c>
      <c r="Z2665" s="5">
        <v>237</v>
      </c>
      <c r="AA2665" t="s">
        <v>64</v>
      </c>
      <c r="AB2665">
        <v>58.07</v>
      </c>
      <c r="AC2665">
        <v>14.59</v>
      </c>
      <c r="AD2665" t="s">
        <v>64</v>
      </c>
      <c r="AE2665" t="s">
        <v>56</v>
      </c>
      <c r="AF2665">
        <v>969</v>
      </c>
      <c r="AG2665">
        <v>969</v>
      </c>
      <c r="AO2665">
        <v>32</v>
      </c>
      <c r="AP2665">
        <v>0</v>
      </c>
      <c r="AW2665">
        <v>237</v>
      </c>
      <c r="BD2665" s="5">
        <v>237</v>
      </c>
      <c r="BE2665">
        <v>205.25</v>
      </c>
      <c r="BG2665">
        <f t="shared" si="293"/>
        <v>205.25</v>
      </c>
      <c r="BH2665">
        <v>32</v>
      </c>
    </row>
    <row r="2666" spans="1:61" x14ac:dyDescent="0.25">
      <c r="A2666" t="s">
        <v>54</v>
      </c>
      <c r="B2666">
        <v>110027</v>
      </c>
      <c r="C2666" t="s">
        <v>55</v>
      </c>
      <c r="D2666" t="s">
        <v>56</v>
      </c>
      <c r="E2666" s="1">
        <v>45978</v>
      </c>
      <c r="F2666" t="s">
        <v>3101</v>
      </c>
      <c r="G2666" t="s">
        <v>67</v>
      </c>
      <c r="H2666" t="str">
        <f t="shared" si="287"/>
        <v>Direct Sale</v>
      </c>
      <c r="K2666" s="3">
        <v>45978.856944444444</v>
      </c>
      <c r="L2666">
        <f t="shared" si="288"/>
        <v>17</v>
      </c>
      <c r="M2666" t="str">
        <f t="shared" si="289"/>
        <v>Monday</v>
      </c>
      <c r="N2666" s="1" t="str">
        <f t="shared" si="290"/>
        <v>November</v>
      </c>
      <c r="O2666" s="2">
        <v>0.8569444444444444</v>
      </c>
      <c r="P2666" s="2" t="str">
        <f t="shared" si="291"/>
        <v>Week 3</v>
      </c>
      <c r="Q2666" t="s">
        <v>59</v>
      </c>
      <c r="R2666" s="5">
        <v>299</v>
      </c>
      <c r="S2666" s="5">
        <v>0</v>
      </c>
      <c r="T2666" s="5">
        <f t="shared" si="292"/>
        <v>0</v>
      </c>
      <c r="U2666" s="5">
        <v>299</v>
      </c>
      <c r="V2666" s="5">
        <v>0</v>
      </c>
      <c r="W2666" s="5">
        <v>14.96</v>
      </c>
      <c r="X2666" s="5">
        <v>0.04</v>
      </c>
      <c r="Y2666" s="5">
        <v>314</v>
      </c>
      <c r="Z2666" s="5">
        <v>314</v>
      </c>
      <c r="AA2666" t="s">
        <v>68</v>
      </c>
      <c r="AB2666">
        <v>78.14</v>
      </c>
      <c r="AC2666">
        <v>8.7200000000000006</v>
      </c>
      <c r="AD2666" t="s">
        <v>5778</v>
      </c>
      <c r="AE2666" t="s">
        <v>75</v>
      </c>
      <c r="AI2666" t="s">
        <v>3102</v>
      </c>
      <c r="AJ2666" t="s">
        <v>769</v>
      </c>
      <c r="AK2666">
        <v>9999466469</v>
      </c>
      <c r="AO2666">
        <v>0</v>
      </c>
      <c r="AP2666">
        <v>0</v>
      </c>
      <c r="AR2666">
        <v>314</v>
      </c>
      <c r="AZ2666">
        <v>299</v>
      </c>
      <c r="BA2666">
        <v>7.48</v>
      </c>
      <c r="BB2666">
        <v>299</v>
      </c>
      <c r="BC2666">
        <v>7.48</v>
      </c>
      <c r="BD2666" s="5">
        <v>314</v>
      </c>
      <c r="BE2666">
        <v>299</v>
      </c>
      <c r="BG2666">
        <f t="shared" si="293"/>
        <v>299</v>
      </c>
    </row>
    <row r="2667" spans="1:61" x14ac:dyDescent="0.25">
      <c r="A2667" t="s">
        <v>54</v>
      </c>
      <c r="B2667">
        <v>110027</v>
      </c>
      <c r="C2667" t="s">
        <v>55</v>
      </c>
      <c r="D2667" t="s">
        <v>56</v>
      </c>
      <c r="E2667" s="1">
        <v>45978</v>
      </c>
      <c r="F2667" t="s">
        <v>3103</v>
      </c>
      <c r="G2667" t="s">
        <v>67</v>
      </c>
      <c r="H2667" t="str">
        <f t="shared" si="287"/>
        <v>Direct Sale</v>
      </c>
      <c r="K2667" s="3">
        <v>45978.857638888891</v>
      </c>
      <c r="L2667">
        <f t="shared" si="288"/>
        <v>17</v>
      </c>
      <c r="M2667" t="str">
        <f t="shared" si="289"/>
        <v>Monday</v>
      </c>
      <c r="N2667" s="1" t="str">
        <f t="shared" si="290"/>
        <v>November</v>
      </c>
      <c r="O2667" s="2">
        <v>0.85763888888888884</v>
      </c>
      <c r="P2667" s="2" t="str">
        <f t="shared" si="291"/>
        <v>Week 3</v>
      </c>
      <c r="Q2667" t="s">
        <v>59</v>
      </c>
      <c r="R2667" s="5">
        <v>189</v>
      </c>
      <c r="S2667" s="5">
        <v>0</v>
      </c>
      <c r="T2667" s="5">
        <f t="shared" si="292"/>
        <v>0</v>
      </c>
      <c r="U2667" s="5">
        <v>189</v>
      </c>
      <c r="V2667" s="5">
        <v>0</v>
      </c>
      <c r="W2667" s="5">
        <v>9.4600000000000009</v>
      </c>
      <c r="X2667" s="5">
        <v>-0.46</v>
      </c>
      <c r="Y2667" s="5">
        <v>198</v>
      </c>
      <c r="Z2667" s="5">
        <v>198</v>
      </c>
      <c r="AA2667" t="s">
        <v>68</v>
      </c>
      <c r="AB2667">
        <v>34.369999999999997</v>
      </c>
      <c r="AC2667">
        <v>1.96</v>
      </c>
      <c r="AD2667" t="s">
        <v>5778</v>
      </c>
      <c r="AE2667" t="s">
        <v>75</v>
      </c>
      <c r="AI2667" t="s">
        <v>3104</v>
      </c>
      <c r="AJ2667" t="s">
        <v>3105</v>
      </c>
      <c r="AK2667">
        <v>9999057563</v>
      </c>
      <c r="AO2667">
        <v>0</v>
      </c>
      <c r="AP2667">
        <v>0</v>
      </c>
      <c r="AR2667">
        <v>198</v>
      </c>
      <c r="AZ2667">
        <v>189</v>
      </c>
      <c r="BA2667">
        <v>4.7300000000000004</v>
      </c>
      <c r="BB2667">
        <v>189</v>
      </c>
      <c r="BC2667">
        <v>4.7300000000000004</v>
      </c>
      <c r="BD2667" s="5">
        <v>198</v>
      </c>
      <c r="BE2667">
        <v>189</v>
      </c>
      <c r="BG2667">
        <f t="shared" si="293"/>
        <v>189</v>
      </c>
    </row>
    <row r="2668" spans="1:61" x14ac:dyDescent="0.25">
      <c r="A2668" t="s">
        <v>54</v>
      </c>
      <c r="B2668">
        <v>110027</v>
      </c>
      <c r="C2668" t="s">
        <v>55</v>
      </c>
      <c r="D2668" t="s">
        <v>56</v>
      </c>
      <c r="E2668" s="1">
        <v>45978</v>
      </c>
      <c r="F2668" t="s">
        <v>3106</v>
      </c>
      <c r="G2668" t="s">
        <v>67</v>
      </c>
      <c r="H2668" t="str">
        <f t="shared" si="287"/>
        <v>Direct Sale</v>
      </c>
      <c r="K2668" s="3">
        <v>45978.859722222223</v>
      </c>
      <c r="L2668">
        <f t="shared" si="288"/>
        <v>17</v>
      </c>
      <c r="M2668" t="str">
        <f t="shared" si="289"/>
        <v>Monday</v>
      </c>
      <c r="N2668" s="1" t="str">
        <f t="shared" si="290"/>
        <v>November</v>
      </c>
      <c r="O2668" s="2">
        <v>0.85972222222222228</v>
      </c>
      <c r="P2668" s="2" t="str">
        <f t="shared" si="291"/>
        <v>Week 3</v>
      </c>
      <c r="Q2668" t="s">
        <v>59</v>
      </c>
      <c r="R2668" s="5">
        <v>324.66000000000003</v>
      </c>
      <c r="S2668" s="5">
        <v>0</v>
      </c>
      <c r="T2668" s="5">
        <f t="shared" si="292"/>
        <v>0</v>
      </c>
      <c r="U2668" s="5">
        <v>324.66000000000003</v>
      </c>
      <c r="V2668" s="5">
        <v>0</v>
      </c>
      <c r="W2668" s="5">
        <v>16.239999999999998</v>
      </c>
      <c r="X2668" s="5">
        <v>0.1</v>
      </c>
      <c r="Y2668" s="5">
        <v>341</v>
      </c>
      <c r="Z2668" s="5">
        <v>341</v>
      </c>
      <c r="AA2668" t="s">
        <v>68</v>
      </c>
      <c r="AB2668">
        <v>77.64</v>
      </c>
      <c r="AC2668">
        <v>4.46</v>
      </c>
      <c r="AD2668" t="s">
        <v>5778</v>
      </c>
      <c r="AE2668" t="s">
        <v>75</v>
      </c>
      <c r="AI2668" t="s">
        <v>89</v>
      </c>
      <c r="AJ2668" t="s">
        <v>56</v>
      </c>
      <c r="AK2668">
        <v>8929758003</v>
      </c>
      <c r="AO2668">
        <v>0</v>
      </c>
      <c r="AP2668">
        <v>0</v>
      </c>
      <c r="AR2668">
        <v>341</v>
      </c>
      <c r="AZ2668">
        <v>324.66000000000003</v>
      </c>
      <c r="BA2668">
        <v>8.1199999999999992</v>
      </c>
      <c r="BB2668">
        <v>324.66000000000003</v>
      </c>
      <c r="BC2668">
        <v>8.1199999999999992</v>
      </c>
      <c r="BD2668" s="5">
        <v>341</v>
      </c>
      <c r="BE2668">
        <v>324.66000000000003</v>
      </c>
      <c r="BG2668">
        <f t="shared" si="293"/>
        <v>324.66000000000003</v>
      </c>
    </row>
    <row r="2669" spans="1:61" x14ac:dyDescent="0.25">
      <c r="A2669" t="s">
        <v>54</v>
      </c>
      <c r="B2669">
        <v>110027</v>
      </c>
      <c r="C2669" t="s">
        <v>55</v>
      </c>
      <c r="D2669" t="s">
        <v>56</v>
      </c>
      <c r="E2669" s="1">
        <v>45978</v>
      </c>
      <c r="F2669" t="s">
        <v>3107</v>
      </c>
      <c r="G2669" t="s">
        <v>58</v>
      </c>
      <c r="H2669" t="str">
        <f t="shared" si="287"/>
        <v>Aggregator</v>
      </c>
      <c r="I2669">
        <v>7487414596</v>
      </c>
      <c r="J2669">
        <v>18528960</v>
      </c>
      <c r="K2669" s="3">
        <v>45978.865972222222</v>
      </c>
      <c r="L2669">
        <f t="shared" si="288"/>
        <v>17</v>
      </c>
      <c r="M2669" t="str">
        <f t="shared" si="289"/>
        <v>Monday</v>
      </c>
      <c r="N2669" s="1" t="str">
        <f t="shared" si="290"/>
        <v>November</v>
      </c>
      <c r="O2669" s="2">
        <v>0.86597222222222225</v>
      </c>
      <c r="P2669" s="2" t="str">
        <f t="shared" si="291"/>
        <v>Week 3</v>
      </c>
      <c r="Q2669" t="s">
        <v>59</v>
      </c>
      <c r="R2669" s="5">
        <v>494</v>
      </c>
      <c r="S2669" s="5">
        <v>-94</v>
      </c>
      <c r="T2669" s="5">
        <f t="shared" si="292"/>
        <v>19.02834008097166</v>
      </c>
      <c r="U2669" s="5">
        <v>400</v>
      </c>
      <c r="V2669" s="5">
        <v>32</v>
      </c>
      <c r="W2669" s="5">
        <v>0</v>
      </c>
      <c r="X2669" s="5">
        <v>0</v>
      </c>
      <c r="Y2669" s="5">
        <v>432</v>
      </c>
      <c r="Z2669" s="5">
        <v>432</v>
      </c>
      <c r="AA2669" t="s">
        <v>60</v>
      </c>
      <c r="AB2669">
        <v>95.82</v>
      </c>
      <c r="AC2669">
        <v>10.76</v>
      </c>
      <c r="AD2669" t="s">
        <v>60</v>
      </c>
      <c r="AE2669" t="s">
        <v>56</v>
      </c>
      <c r="AF2669">
        <v>4596</v>
      </c>
      <c r="AG2669">
        <v>4596</v>
      </c>
      <c r="AO2669">
        <v>32</v>
      </c>
      <c r="AP2669">
        <v>0</v>
      </c>
      <c r="AX2669">
        <v>432</v>
      </c>
      <c r="BD2669" s="5">
        <v>432</v>
      </c>
      <c r="BE2669">
        <v>400</v>
      </c>
      <c r="BG2669">
        <f t="shared" si="293"/>
        <v>400</v>
      </c>
      <c r="BI2669">
        <v>32</v>
      </c>
    </row>
    <row r="2670" spans="1:61" x14ac:dyDescent="0.25">
      <c r="A2670" t="s">
        <v>54</v>
      </c>
      <c r="B2670">
        <v>110027</v>
      </c>
      <c r="C2670" t="s">
        <v>55</v>
      </c>
      <c r="D2670" t="s">
        <v>56</v>
      </c>
      <c r="E2670" s="1">
        <v>45978</v>
      </c>
      <c r="F2670" t="s">
        <v>3108</v>
      </c>
      <c r="G2670" t="s">
        <v>58</v>
      </c>
      <c r="H2670" t="str">
        <f t="shared" si="287"/>
        <v>Aggregator</v>
      </c>
      <c r="I2670">
        <v>7493002136</v>
      </c>
      <c r="J2670">
        <v>18528960</v>
      </c>
      <c r="K2670" s="3">
        <v>45978.875</v>
      </c>
      <c r="L2670">
        <f t="shared" si="288"/>
        <v>17</v>
      </c>
      <c r="M2670" t="str">
        <f t="shared" si="289"/>
        <v>Monday</v>
      </c>
      <c r="N2670" s="1" t="str">
        <f t="shared" si="290"/>
        <v>November</v>
      </c>
      <c r="O2670" s="2">
        <v>0.875</v>
      </c>
      <c r="P2670" s="2" t="str">
        <f t="shared" si="291"/>
        <v>Week 3</v>
      </c>
      <c r="Q2670" t="s">
        <v>59</v>
      </c>
      <c r="R2670" s="5">
        <v>698</v>
      </c>
      <c r="S2670" s="5">
        <v>-349</v>
      </c>
      <c r="T2670" s="5">
        <f t="shared" si="292"/>
        <v>50</v>
      </c>
      <c r="U2670" s="5">
        <v>349</v>
      </c>
      <c r="V2670" s="5">
        <v>32</v>
      </c>
      <c r="W2670" s="5">
        <v>0</v>
      </c>
      <c r="X2670" s="5">
        <v>0</v>
      </c>
      <c r="Y2670" s="5">
        <v>381</v>
      </c>
      <c r="Z2670" s="5">
        <v>381</v>
      </c>
      <c r="AA2670" t="s">
        <v>60</v>
      </c>
      <c r="AB2670">
        <v>118.92</v>
      </c>
      <c r="AC2670">
        <v>9.5399999999999991</v>
      </c>
      <c r="AD2670" t="s">
        <v>60</v>
      </c>
      <c r="AE2670" t="s">
        <v>56</v>
      </c>
      <c r="AF2670">
        <v>2136</v>
      </c>
      <c r="AG2670">
        <v>2136</v>
      </c>
      <c r="AO2670">
        <v>32</v>
      </c>
      <c r="AP2670">
        <v>0</v>
      </c>
      <c r="AX2670">
        <v>381</v>
      </c>
      <c r="BD2670" s="5">
        <v>381</v>
      </c>
      <c r="BE2670">
        <v>349</v>
      </c>
      <c r="BG2670">
        <f t="shared" si="293"/>
        <v>349</v>
      </c>
      <c r="BI2670">
        <v>32</v>
      </c>
    </row>
    <row r="2671" spans="1:61" x14ac:dyDescent="0.25">
      <c r="A2671" t="s">
        <v>54</v>
      </c>
      <c r="B2671">
        <v>110027</v>
      </c>
      <c r="C2671" t="s">
        <v>55</v>
      </c>
      <c r="D2671" t="s">
        <v>56</v>
      </c>
      <c r="E2671" s="1">
        <v>45978</v>
      </c>
      <c r="F2671" t="s">
        <v>3109</v>
      </c>
      <c r="G2671" t="s">
        <v>58</v>
      </c>
      <c r="H2671" t="str">
        <f t="shared" si="287"/>
        <v>Aggregator</v>
      </c>
      <c r="I2671">
        <v>7493121786</v>
      </c>
      <c r="J2671">
        <v>18528960</v>
      </c>
      <c r="K2671" s="3">
        <v>45978.877083333333</v>
      </c>
      <c r="L2671">
        <f t="shared" si="288"/>
        <v>17</v>
      </c>
      <c r="M2671" t="str">
        <f t="shared" si="289"/>
        <v>Monday</v>
      </c>
      <c r="N2671" s="1" t="str">
        <f t="shared" si="290"/>
        <v>November</v>
      </c>
      <c r="O2671" s="2">
        <v>0.87708333333333333</v>
      </c>
      <c r="P2671" s="2" t="str">
        <f t="shared" si="291"/>
        <v>Week 3</v>
      </c>
      <c r="Q2671" t="s">
        <v>59</v>
      </c>
      <c r="R2671" s="5">
        <v>527.29</v>
      </c>
      <c r="S2671" s="5">
        <v>-100</v>
      </c>
      <c r="T2671" s="5">
        <f t="shared" si="292"/>
        <v>18.964895977545567</v>
      </c>
      <c r="U2671" s="5">
        <v>427.29</v>
      </c>
      <c r="V2671" s="5">
        <v>32</v>
      </c>
      <c r="W2671" s="5">
        <v>0</v>
      </c>
      <c r="X2671" s="5">
        <v>0</v>
      </c>
      <c r="Y2671" s="5">
        <v>459.29</v>
      </c>
      <c r="Z2671" s="5">
        <v>459.29</v>
      </c>
      <c r="AA2671" t="s">
        <v>60</v>
      </c>
      <c r="AB2671">
        <v>138.5</v>
      </c>
      <c r="AC2671">
        <v>5.79</v>
      </c>
      <c r="AD2671" t="s">
        <v>60</v>
      </c>
      <c r="AE2671" t="s">
        <v>56</v>
      </c>
      <c r="AF2671">
        <v>1786</v>
      </c>
      <c r="AG2671">
        <v>1786</v>
      </c>
      <c r="AO2671">
        <v>32</v>
      </c>
      <c r="AP2671">
        <v>0</v>
      </c>
      <c r="AX2671">
        <v>459.29</v>
      </c>
      <c r="BD2671" s="5">
        <v>459.29</v>
      </c>
      <c r="BE2671">
        <v>427.29</v>
      </c>
      <c r="BG2671">
        <f t="shared" si="293"/>
        <v>427.29</v>
      </c>
      <c r="BI2671">
        <v>32</v>
      </c>
    </row>
    <row r="2672" spans="1:61" x14ac:dyDescent="0.25">
      <c r="A2672" t="s">
        <v>54</v>
      </c>
      <c r="B2672">
        <v>110027</v>
      </c>
      <c r="C2672" t="s">
        <v>55</v>
      </c>
      <c r="D2672" t="s">
        <v>56</v>
      </c>
      <c r="E2672" s="1">
        <v>45978</v>
      </c>
      <c r="F2672" t="s">
        <v>3110</v>
      </c>
      <c r="G2672" t="s">
        <v>63</v>
      </c>
      <c r="H2672" t="str">
        <f t="shared" si="287"/>
        <v>Aggregator</v>
      </c>
      <c r="I2672">
        <v>222364000000000</v>
      </c>
      <c r="J2672">
        <v>29811</v>
      </c>
      <c r="K2672" s="3">
        <v>45978.886805555558</v>
      </c>
      <c r="L2672">
        <f t="shared" si="288"/>
        <v>17</v>
      </c>
      <c r="M2672" t="str">
        <f t="shared" si="289"/>
        <v>Monday</v>
      </c>
      <c r="N2672" s="1" t="str">
        <f t="shared" si="290"/>
        <v>November</v>
      </c>
      <c r="O2672" s="2">
        <v>0.88680555555555551</v>
      </c>
      <c r="P2672" s="2" t="str">
        <f t="shared" si="291"/>
        <v>Week 3</v>
      </c>
      <c r="Q2672" t="s">
        <v>59</v>
      </c>
      <c r="R2672" s="5">
        <v>398</v>
      </c>
      <c r="S2672" s="5">
        <v>-93.75</v>
      </c>
      <c r="T2672" s="5">
        <f t="shared" si="292"/>
        <v>23.555276381909547</v>
      </c>
      <c r="U2672" s="5">
        <v>304.25</v>
      </c>
      <c r="V2672" s="5">
        <v>32</v>
      </c>
      <c r="W2672" s="5">
        <v>0</v>
      </c>
      <c r="X2672" s="5">
        <v>-0.25</v>
      </c>
      <c r="Y2672" s="5">
        <v>336</v>
      </c>
      <c r="Z2672" s="5">
        <v>336</v>
      </c>
      <c r="AA2672" t="s">
        <v>64</v>
      </c>
      <c r="AB2672">
        <v>103.1</v>
      </c>
      <c r="AC2672">
        <v>9.82</v>
      </c>
      <c r="AD2672" t="s">
        <v>64</v>
      </c>
      <c r="AE2672" t="s">
        <v>56</v>
      </c>
      <c r="AF2672">
        <v>5424</v>
      </c>
      <c r="AG2672">
        <v>5424</v>
      </c>
      <c r="AO2672">
        <v>32</v>
      </c>
      <c r="AP2672">
        <v>0</v>
      </c>
      <c r="AW2672">
        <v>336</v>
      </c>
      <c r="BD2672" s="5">
        <v>336</v>
      </c>
      <c r="BE2672">
        <v>304.25</v>
      </c>
      <c r="BG2672">
        <f t="shared" si="293"/>
        <v>304.25</v>
      </c>
      <c r="BH2672">
        <v>32</v>
      </c>
    </row>
    <row r="2673" spans="1:61" x14ac:dyDescent="0.25">
      <c r="A2673" t="s">
        <v>54</v>
      </c>
      <c r="B2673">
        <v>110027</v>
      </c>
      <c r="C2673" t="s">
        <v>55</v>
      </c>
      <c r="D2673" t="s">
        <v>56</v>
      </c>
      <c r="E2673" s="1">
        <v>45978</v>
      </c>
      <c r="F2673" t="s">
        <v>3111</v>
      </c>
      <c r="G2673" t="s">
        <v>58</v>
      </c>
      <c r="H2673" t="str">
        <f t="shared" si="287"/>
        <v>Aggregator</v>
      </c>
      <c r="I2673">
        <v>7488504108</v>
      </c>
      <c r="J2673">
        <v>18528960</v>
      </c>
      <c r="K2673" s="3">
        <v>45978.890277777777</v>
      </c>
      <c r="L2673">
        <f t="shared" si="288"/>
        <v>17</v>
      </c>
      <c r="M2673" t="str">
        <f t="shared" si="289"/>
        <v>Monday</v>
      </c>
      <c r="N2673" s="1" t="str">
        <f t="shared" si="290"/>
        <v>November</v>
      </c>
      <c r="O2673" s="2">
        <v>0.89027777777777772</v>
      </c>
      <c r="P2673" s="2" t="str">
        <f t="shared" si="291"/>
        <v>Week 3</v>
      </c>
      <c r="Q2673" t="s">
        <v>59</v>
      </c>
      <c r="R2673" s="5">
        <v>567</v>
      </c>
      <c r="S2673" s="5">
        <v>-274.5</v>
      </c>
      <c r="T2673" s="5">
        <f t="shared" si="292"/>
        <v>48.412698412698411</v>
      </c>
      <c r="U2673" s="5">
        <v>292.5</v>
      </c>
      <c r="V2673" s="5">
        <v>32</v>
      </c>
      <c r="W2673" s="5">
        <v>0</v>
      </c>
      <c r="X2673" s="5">
        <v>0</v>
      </c>
      <c r="Y2673" s="5">
        <v>324.5</v>
      </c>
      <c r="Z2673" s="5">
        <v>324.5</v>
      </c>
      <c r="AA2673" t="s">
        <v>60</v>
      </c>
      <c r="AB2673">
        <v>94.85</v>
      </c>
      <c r="AC2673">
        <v>10.31</v>
      </c>
      <c r="AD2673" t="s">
        <v>60</v>
      </c>
      <c r="AE2673" t="s">
        <v>56</v>
      </c>
      <c r="AF2673">
        <v>4108</v>
      </c>
      <c r="AG2673">
        <v>4108</v>
      </c>
      <c r="AO2673">
        <v>32</v>
      </c>
      <c r="AP2673">
        <v>0</v>
      </c>
      <c r="AX2673">
        <v>324.5</v>
      </c>
      <c r="BD2673" s="5">
        <v>324.5</v>
      </c>
      <c r="BE2673">
        <v>292.5</v>
      </c>
      <c r="BG2673">
        <f t="shared" si="293"/>
        <v>292.5</v>
      </c>
      <c r="BI2673">
        <v>32</v>
      </c>
    </row>
    <row r="2674" spans="1:61" x14ac:dyDescent="0.25">
      <c r="A2674" t="s">
        <v>54</v>
      </c>
      <c r="B2674">
        <v>110027</v>
      </c>
      <c r="C2674" t="s">
        <v>55</v>
      </c>
      <c r="D2674" t="s">
        <v>56</v>
      </c>
      <c r="E2674" s="1">
        <v>45978</v>
      </c>
      <c r="F2674" t="s">
        <v>3112</v>
      </c>
      <c r="G2674" t="s">
        <v>67</v>
      </c>
      <c r="H2674" t="str">
        <f t="shared" si="287"/>
        <v>Direct Sale</v>
      </c>
      <c r="K2674" s="3">
        <v>45978.895138888889</v>
      </c>
      <c r="L2674">
        <f t="shared" si="288"/>
        <v>17</v>
      </c>
      <c r="M2674" t="str">
        <f t="shared" si="289"/>
        <v>Monday</v>
      </c>
      <c r="N2674" s="1" t="str">
        <f t="shared" si="290"/>
        <v>November</v>
      </c>
      <c r="O2674" s="2">
        <v>0.89513888888888893</v>
      </c>
      <c r="P2674" s="2" t="str">
        <f t="shared" si="291"/>
        <v>Week 3</v>
      </c>
      <c r="Q2674" t="s">
        <v>59</v>
      </c>
      <c r="R2674" s="5">
        <v>118</v>
      </c>
      <c r="S2674" s="5">
        <v>0</v>
      </c>
      <c r="T2674" s="5">
        <f t="shared" si="292"/>
        <v>0</v>
      </c>
      <c r="U2674" s="5">
        <v>118</v>
      </c>
      <c r="V2674" s="5">
        <v>0</v>
      </c>
      <c r="W2674" s="5">
        <v>5.9</v>
      </c>
      <c r="X2674" s="5">
        <v>0.1</v>
      </c>
      <c r="Y2674" s="5">
        <v>124</v>
      </c>
      <c r="Z2674" s="5">
        <v>124</v>
      </c>
      <c r="AA2674" t="s">
        <v>68</v>
      </c>
      <c r="AB2674">
        <v>30.98</v>
      </c>
      <c r="AC2674">
        <v>4.28</v>
      </c>
      <c r="AD2674" t="s">
        <v>5778</v>
      </c>
      <c r="AE2674" t="s">
        <v>75</v>
      </c>
      <c r="AI2674" t="s">
        <v>3113</v>
      </c>
      <c r="AJ2674" t="s">
        <v>833</v>
      </c>
      <c r="AK2674">
        <v>8586898915</v>
      </c>
      <c r="AO2674">
        <v>0</v>
      </c>
      <c r="AP2674">
        <v>0</v>
      </c>
      <c r="AR2674">
        <v>124</v>
      </c>
      <c r="AZ2674">
        <v>118</v>
      </c>
      <c r="BA2674">
        <v>2.95</v>
      </c>
      <c r="BB2674">
        <v>118</v>
      </c>
      <c r="BC2674">
        <v>2.95</v>
      </c>
      <c r="BD2674" s="5">
        <v>124</v>
      </c>
      <c r="BE2674">
        <v>118</v>
      </c>
      <c r="BG2674">
        <f t="shared" si="293"/>
        <v>118</v>
      </c>
    </row>
    <row r="2675" spans="1:61" x14ac:dyDescent="0.25">
      <c r="A2675" t="s">
        <v>54</v>
      </c>
      <c r="B2675">
        <v>110027</v>
      </c>
      <c r="C2675" t="s">
        <v>55</v>
      </c>
      <c r="D2675" t="s">
        <v>56</v>
      </c>
      <c r="E2675" s="1">
        <v>45978</v>
      </c>
      <c r="F2675" t="s">
        <v>3114</v>
      </c>
      <c r="G2675" t="s">
        <v>67</v>
      </c>
      <c r="H2675" t="str">
        <f t="shared" si="287"/>
        <v>Direct Sale</v>
      </c>
      <c r="K2675" s="3">
        <v>45978.895833333336</v>
      </c>
      <c r="L2675">
        <f t="shared" si="288"/>
        <v>17</v>
      </c>
      <c r="M2675" t="str">
        <f t="shared" si="289"/>
        <v>Monday</v>
      </c>
      <c r="N2675" s="1" t="str">
        <f t="shared" si="290"/>
        <v>November</v>
      </c>
      <c r="O2675" s="2">
        <v>0.89583333333333337</v>
      </c>
      <c r="P2675" s="2" t="str">
        <f t="shared" si="291"/>
        <v>Week 3</v>
      </c>
      <c r="Q2675" t="s">
        <v>59</v>
      </c>
      <c r="R2675" s="5">
        <v>425</v>
      </c>
      <c r="S2675" s="5">
        <v>0</v>
      </c>
      <c r="T2675" s="5">
        <f t="shared" si="292"/>
        <v>0</v>
      </c>
      <c r="U2675" s="5">
        <v>425</v>
      </c>
      <c r="V2675" s="5">
        <v>0</v>
      </c>
      <c r="W2675" s="5">
        <v>21.26</v>
      </c>
      <c r="X2675" s="5">
        <v>-0.26</v>
      </c>
      <c r="Y2675" s="5">
        <v>446</v>
      </c>
      <c r="Z2675" s="5">
        <v>446</v>
      </c>
      <c r="AA2675" t="s">
        <v>68</v>
      </c>
      <c r="AB2675">
        <v>109.21</v>
      </c>
      <c r="AC2675">
        <v>12.84</v>
      </c>
      <c r="AD2675" t="s">
        <v>5775</v>
      </c>
      <c r="AI2675" t="s">
        <v>3115</v>
      </c>
      <c r="AJ2675" t="s">
        <v>3116</v>
      </c>
      <c r="AK2675">
        <v>8178890581</v>
      </c>
      <c r="AO2675">
        <v>0</v>
      </c>
      <c r="AP2675">
        <v>0</v>
      </c>
      <c r="AR2675">
        <v>446</v>
      </c>
      <c r="AZ2675">
        <v>425</v>
      </c>
      <c r="BA2675">
        <v>10.63</v>
      </c>
      <c r="BB2675">
        <v>425</v>
      </c>
      <c r="BC2675">
        <v>10.63</v>
      </c>
      <c r="BD2675" s="5">
        <v>446</v>
      </c>
      <c r="BE2675">
        <v>425</v>
      </c>
      <c r="BG2675">
        <f t="shared" si="293"/>
        <v>425</v>
      </c>
    </row>
    <row r="2676" spans="1:61" x14ac:dyDescent="0.25">
      <c r="A2676" t="s">
        <v>54</v>
      </c>
      <c r="B2676">
        <v>110027</v>
      </c>
      <c r="C2676" t="s">
        <v>55</v>
      </c>
      <c r="D2676" t="s">
        <v>56</v>
      </c>
      <c r="E2676" s="1">
        <v>45978</v>
      </c>
      <c r="F2676" t="s">
        <v>3117</v>
      </c>
      <c r="G2676" t="s">
        <v>67</v>
      </c>
      <c r="H2676" t="str">
        <f t="shared" si="287"/>
        <v>Direct Sale</v>
      </c>
      <c r="K2676" s="3">
        <v>45978.896527777775</v>
      </c>
      <c r="L2676">
        <f t="shared" si="288"/>
        <v>17</v>
      </c>
      <c r="M2676" t="str">
        <f t="shared" si="289"/>
        <v>Monday</v>
      </c>
      <c r="N2676" s="1" t="str">
        <f t="shared" si="290"/>
        <v>November</v>
      </c>
      <c r="O2676" s="2">
        <v>0.89652777777777781</v>
      </c>
      <c r="P2676" s="2" t="str">
        <f t="shared" si="291"/>
        <v>Week 3</v>
      </c>
      <c r="Q2676" t="s">
        <v>59</v>
      </c>
      <c r="R2676" s="5">
        <v>827</v>
      </c>
      <c r="S2676" s="5">
        <v>0</v>
      </c>
      <c r="T2676" s="5">
        <f t="shared" si="292"/>
        <v>0</v>
      </c>
      <c r="U2676" s="5">
        <v>827</v>
      </c>
      <c r="V2676" s="5">
        <v>0</v>
      </c>
      <c r="W2676" s="5">
        <v>41.34</v>
      </c>
      <c r="X2676" s="5">
        <v>-0.34</v>
      </c>
      <c r="Y2676" s="5">
        <v>868</v>
      </c>
      <c r="Z2676" s="5">
        <v>868</v>
      </c>
      <c r="AA2676" t="s">
        <v>68</v>
      </c>
      <c r="AB2676">
        <v>203.29</v>
      </c>
      <c r="AC2676">
        <v>13.58</v>
      </c>
      <c r="AD2676" t="s">
        <v>5778</v>
      </c>
      <c r="AE2676" t="s">
        <v>75</v>
      </c>
      <c r="AI2676" t="s">
        <v>89</v>
      </c>
      <c r="AJ2676" t="s">
        <v>56</v>
      </c>
      <c r="AK2676">
        <v>8929758003</v>
      </c>
      <c r="AO2676">
        <v>0</v>
      </c>
      <c r="AP2676">
        <v>0</v>
      </c>
      <c r="AR2676">
        <v>868</v>
      </c>
      <c r="AZ2676">
        <v>827</v>
      </c>
      <c r="BA2676">
        <v>20.67</v>
      </c>
      <c r="BB2676">
        <v>827</v>
      </c>
      <c r="BC2676">
        <v>20.67</v>
      </c>
      <c r="BD2676" s="5">
        <v>868</v>
      </c>
      <c r="BE2676">
        <v>827</v>
      </c>
      <c r="BG2676">
        <f t="shared" si="293"/>
        <v>827</v>
      </c>
    </row>
    <row r="2677" spans="1:61" x14ac:dyDescent="0.25">
      <c r="A2677" t="s">
        <v>54</v>
      </c>
      <c r="B2677">
        <v>110027</v>
      </c>
      <c r="C2677" t="s">
        <v>55</v>
      </c>
      <c r="D2677" t="s">
        <v>56</v>
      </c>
      <c r="E2677" s="1">
        <v>45978</v>
      </c>
      <c r="F2677" t="s">
        <v>3118</v>
      </c>
      <c r="G2677" t="s">
        <v>67</v>
      </c>
      <c r="H2677" t="str">
        <f t="shared" si="287"/>
        <v>Direct Sale</v>
      </c>
      <c r="K2677" s="3">
        <v>45978.896527777775</v>
      </c>
      <c r="L2677">
        <f t="shared" si="288"/>
        <v>17</v>
      </c>
      <c r="M2677" t="str">
        <f t="shared" si="289"/>
        <v>Monday</v>
      </c>
      <c r="N2677" s="1" t="str">
        <f t="shared" si="290"/>
        <v>November</v>
      </c>
      <c r="O2677" s="2">
        <v>0.89652777777777781</v>
      </c>
      <c r="P2677" s="2" t="str">
        <f t="shared" si="291"/>
        <v>Week 3</v>
      </c>
      <c r="Q2677" t="s">
        <v>59</v>
      </c>
      <c r="R2677" s="5">
        <v>219</v>
      </c>
      <c r="S2677" s="5">
        <v>0</v>
      </c>
      <c r="T2677" s="5">
        <f t="shared" si="292"/>
        <v>0</v>
      </c>
      <c r="U2677" s="5">
        <v>219</v>
      </c>
      <c r="V2677" s="5">
        <v>0</v>
      </c>
      <c r="W2677" s="5">
        <v>10.96</v>
      </c>
      <c r="X2677" s="5">
        <v>0.04</v>
      </c>
      <c r="Y2677" s="5">
        <v>230</v>
      </c>
      <c r="Z2677" s="5">
        <v>230</v>
      </c>
      <c r="AA2677" t="s">
        <v>68</v>
      </c>
      <c r="AB2677">
        <v>51.9</v>
      </c>
      <c r="AC2677">
        <v>1.96</v>
      </c>
      <c r="AD2677" t="s">
        <v>5778</v>
      </c>
      <c r="AE2677" t="s">
        <v>75</v>
      </c>
      <c r="AI2677" t="s">
        <v>3119</v>
      </c>
      <c r="AJ2677" t="s">
        <v>320</v>
      </c>
      <c r="AK2677">
        <v>8800541317</v>
      </c>
      <c r="AO2677">
        <v>0</v>
      </c>
      <c r="AP2677">
        <v>0</v>
      </c>
      <c r="AR2677">
        <v>230</v>
      </c>
      <c r="AZ2677">
        <v>219</v>
      </c>
      <c r="BA2677">
        <v>5.48</v>
      </c>
      <c r="BB2677">
        <v>219</v>
      </c>
      <c r="BC2677">
        <v>5.48</v>
      </c>
      <c r="BD2677" s="5">
        <v>230</v>
      </c>
      <c r="BE2677">
        <v>219</v>
      </c>
      <c r="BG2677">
        <f t="shared" si="293"/>
        <v>219</v>
      </c>
    </row>
    <row r="2678" spans="1:61" x14ac:dyDescent="0.25">
      <c r="A2678" t="s">
        <v>54</v>
      </c>
      <c r="B2678">
        <v>110027</v>
      </c>
      <c r="C2678" t="s">
        <v>55</v>
      </c>
      <c r="D2678" t="s">
        <v>56</v>
      </c>
      <c r="E2678" s="1">
        <v>45978</v>
      </c>
      <c r="F2678" t="s">
        <v>3120</v>
      </c>
      <c r="G2678" t="s">
        <v>67</v>
      </c>
      <c r="H2678" t="str">
        <f t="shared" si="287"/>
        <v>Direct Sale</v>
      </c>
      <c r="K2678" s="3">
        <v>45978.896527777775</v>
      </c>
      <c r="L2678">
        <f t="shared" si="288"/>
        <v>17</v>
      </c>
      <c r="M2678" t="str">
        <f t="shared" si="289"/>
        <v>Monday</v>
      </c>
      <c r="N2678" s="1" t="str">
        <f t="shared" si="290"/>
        <v>November</v>
      </c>
      <c r="O2678" s="2">
        <v>0.89652777777777781</v>
      </c>
      <c r="P2678" s="2" t="str">
        <f t="shared" si="291"/>
        <v>Week 3</v>
      </c>
      <c r="Q2678" t="s">
        <v>59</v>
      </c>
      <c r="R2678" s="5">
        <v>549</v>
      </c>
      <c r="S2678" s="5">
        <v>0</v>
      </c>
      <c r="T2678" s="5">
        <f t="shared" si="292"/>
        <v>0</v>
      </c>
      <c r="U2678" s="5">
        <v>549</v>
      </c>
      <c r="V2678" s="5">
        <v>0</v>
      </c>
      <c r="W2678" s="5">
        <v>27.46</v>
      </c>
      <c r="X2678" s="5">
        <v>-0.46</v>
      </c>
      <c r="Y2678" s="5">
        <v>576</v>
      </c>
      <c r="Z2678" s="5">
        <v>576</v>
      </c>
      <c r="AA2678" t="s">
        <v>68</v>
      </c>
      <c r="AB2678">
        <v>139.83000000000001</v>
      </c>
      <c r="AC2678">
        <v>10.67</v>
      </c>
      <c r="AD2678" t="s">
        <v>5778</v>
      </c>
      <c r="AE2678" t="s">
        <v>75</v>
      </c>
      <c r="AI2678" t="s">
        <v>89</v>
      </c>
      <c r="AJ2678" t="s">
        <v>56</v>
      </c>
      <c r="AK2678">
        <v>8929758003</v>
      </c>
      <c r="AO2678">
        <v>0</v>
      </c>
      <c r="AP2678">
        <v>0</v>
      </c>
      <c r="AR2678">
        <v>576</v>
      </c>
      <c r="AZ2678">
        <v>549</v>
      </c>
      <c r="BA2678">
        <v>13.73</v>
      </c>
      <c r="BB2678">
        <v>549</v>
      </c>
      <c r="BC2678">
        <v>13.73</v>
      </c>
      <c r="BD2678" s="5">
        <v>576</v>
      </c>
      <c r="BE2678">
        <v>549</v>
      </c>
      <c r="BG2678">
        <f t="shared" si="293"/>
        <v>549</v>
      </c>
    </row>
    <row r="2679" spans="1:61" x14ac:dyDescent="0.25">
      <c r="A2679" t="s">
        <v>54</v>
      </c>
      <c r="B2679">
        <v>110027</v>
      </c>
      <c r="C2679" t="s">
        <v>55</v>
      </c>
      <c r="D2679" t="s">
        <v>56</v>
      </c>
      <c r="E2679" s="1">
        <v>45978</v>
      </c>
      <c r="F2679" t="s">
        <v>3121</v>
      </c>
      <c r="G2679" t="s">
        <v>67</v>
      </c>
      <c r="H2679" t="str">
        <f t="shared" si="287"/>
        <v>Direct Sale</v>
      </c>
      <c r="K2679" s="3">
        <v>45978.896527777775</v>
      </c>
      <c r="L2679">
        <f t="shared" si="288"/>
        <v>17</v>
      </c>
      <c r="M2679" t="str">
        <f t="shared" si="289"/>
        <v>Monday</v>
      </c>
      <c r="N2679" s="1" t="str">
        <f t="shared" si="290"/>
        <v>November</v>
      </c>
      <c r="O2679" s="2">
        <v>0.89652777777777781</v>
      </c>
      <c r="P2679" s="2" t="str">
        <f t="shared" si="291"/>
        <v>Week 3</v>
      </c>
      <c r="Q2679" t="s">
        <v>59</v>
      </c>
      <c r="R2679" s="5">
        <v>498</v>
      </c>
      <c r="S2679" s="5">
        <v>0</v>
      </c>
      <c r="T2679" s="5">
        <f t="shared" si="292"/>
        <v>0</v>
      </c>
      <c r="U2679" s="5">
        <v>498</v>
      </c>
      <c r="V2679" s="5">
        <v>0</v>
      </c>
      <c r="W2679" s="5">
        <v>24.9</v>
      </c>
      <c r="X2679" s="5">
        <v>0.1</v>
      </c>
      <c r="Y2679" s="5">
        <v>523</v>
      </c>
      <c r="Z2679" s="5">
        <v>523</v>
      </c>
      <c r="AA2679" t="s">
        <v>73</v>
      </c>
      <c r="AB2679">
        <v>129.63</v>
      </c>
      <c r="AC2679">
        <v>10.68</v>
      </c>
      <c r="AD2679" t="s">
        <v>5778</v>
      </c>
      <c r="AE2679" t="s">
        <v>75</v>
      </c>
      <c r="AI2679" t="s">
        <v>89</v>
      </c>
      <c r="AJ2679" t="s">
        <v>56</v>
      </c>
      <c r="AK2679">
        <v>8929758003</v>
      </c>
      <c r="AO2679">
        <v>0</v>
      </c>
      <c r="AP2679">
        <v>0</v>
      </c>
      <c r="AQ2679">
        <v>523</v>
      </c>
      <c r="AZ2679">
        <v>498</v>
      </c>
      <c r="BA2679">
        <v>12.45</v>
      </c>
      <c r="BB2679">
        <v>498</v>
      </c>
      <c r="BC2679">
        <v>12.45</v>
      </c>
      <c r="BD2679" s="5">
        <v>523</v>
      </c>
      <c r="BE2679">
        <v>498</v>
      </c>
      <c r="BG2679">
        <f t="shared" si="293"/>
        <v>498</v>
      </c>
    </row>
    <row r="2680" spans="1:61" x14ac:dyDescent="0.25">
      <c r="A2680" t="s">
        <v>54</v>
      </c>
      <c r="B2680">
        <v>110027</v>
      </c>
      <c r="C2680" t="s">
        <v>55</v>
      </c>
      <c r="D2680" t="s">
        <v>56</v>
      </c>
      <c r="E2680" s="1">
        <v>45978</v>
      </c>
      <c r="F2680" t="s">
        <v>3122</v>
      </c>
      <c r="G2680" t="s">
        <v>67</v>
      </c>
      <c r="H2680" t="str">
        <f t="shared" si="287"/>
        <v>Direct Sale</v>
      </c>
      <c r="K2680" s="3">
        <v>45978.897916666669</v>
      </c>
      <c r="L2680">
        <f t="shared" si="288"/>
        <v>17</v>
      </c>
      <c r="M2680" t="str">
        <f t="shared" si="289"/>
        <v>Monday</v>
      </c>
      <c r="N2680" s="1" t="str">
        <f t="shared" si="290"/>
        <v>November</v>
      </c>
      <c r="O2680" s="2">
        <v>0.8979166666666667</v>
      </c>
      <c r="P2680" s="2" t="str">
        <f t="shared" si="291"/>
        <v>Week 3</v>
      </c>
      <c r="Q2680" t="s">
        <v>59</v>
      </c>
      <c r="R2680" s="5">
        <v>169</v>
      </c>
      <c r="S2680" s="5">
        <v>0</v>
      </c>
      <c r="T2680" s="5">
        <f t="shared" si="292"/>
        <v>0</v>
      </c>
      <c r="U2680" s="5">
        <v>169</v>
      </c>
      <c r="V2680" s="5">
        <v>0</v>
      </c>
      <c r="W2680" s="5">
        <v>8.4600000000000009</v>
      </c>
      <c r="X2680" s="5">
        <v>-0.46</v>
      </c>
      <c r="Y2680" s="5">
        <v>177</v>
      </c>
      <c r="Z2680" s="5">
        <v>177</v>
      </c>
      <c r="AA2680" t="s">
        <v>68</v>
      </c>
      <c r="AB2680">
        <v>38.65</v>
      </c>
      <c r="AC2680">
        <v>2.2799999999999998</v>
      </c>
      <c r="AD2680" t="s">
        <v>5778</v>
      </c>
      <c r="AE2680" t="s">
        <v>75</v>
      </c>
      <c r="AI2680" t="s">
        <v>89</v>
      </c>
      <c r="AJ2680" t="s">
        <v>56</v>
      </c>
      <c r="AK2680">
        <v>8929758003</v>
      </c>
      <c r="AO2680">
        <v>0</v>
      </c>
      <c r="AP2680">
        <v>0</v>
      </c>
      <c r="AR2680">
        <v>177</v>
      </c>
      <c r="AZ2680">
        <v>169</v>
      </c>
      <c r="BA2680">
        <v>4.2300000000000004</v>
      </c>
      <c r="BB2680">
        <v>169</v>
      </c>
      <c r="BC2680">
        <v>4.2300000000000004</v>
      </c>
      <c r="BD2680" s="5">
        <v>177</v>
      </c>
      <c r="BE2680">
        <v>169</v>
      </c>
      <c r="BG2680">
        <f t="shared" si="293"/>
        <v>169</v>
      </c>
    </row>
    <row r="2681" spans="1:61" x14ac:dyDescent="0.25">
      <c r="A2681" t="s">
        <v>54</v>
      </c>
      <c r="B2681">
        <v>110027</v>
      </c>
      <c r="C2681" t="s">
        <v>55</v>
      </c>
      <c r="D2681" t="s">
        <v>56</v>
      </c>
      <c r="E2681" s="1">
        <v>45978</v>
      </c>
      <c r="F2681" t="s">
        <v>3123</v>
      </c>
      <c r="G2681" t="s">
        <v>63</v>
      </c>
      <c r="H2681" t="str">
        <f t="shared" si="287"/>
        <v>Aggregator</v>
      </c>
      <c r="I2681">
        <v>222365000000000</v>
      </c>
      <c r="J2681">
        <v>29811</v>
      </c>
      <c r="K2681" s="3">
        <v>45978.899305555555</v>
      </c>
      <c r="L2681">
        <f t="shared" si="288"/>
        <v>17</v>
      </c>
      <c r="M2681" t="str">
        <f t="shared" si="289"/>
        <v>Monday</v>
      </c>
      <c r="N2681" s="1" t="str">
        <f t="shared" si="290"/>
        <v>November</v>
      </c>
      <c r="O2681" s="2">
        <v>0.89930555555555558</v>
      </c>
      <c r="P2681" s="2" t="str">
        <f t="shared" si="291"/>
        <v>Week 3</v>
      </c>
      <c r="Q2681" t="s">
        <v>59</v>
      </c>
      <c r="R2681" s="5">
        <v>492.28</v>
      </c>
      <c r="S2681" s="5">
        <v>-93.74</v>
      </c>
      <c r="T2681" s="5">
        <f t="shared" si="292"/>
        <v>19.042008612984482</v>
      </c>
      <c r="U2681" s="5">
        <v>398.54</v>
      </c>
      <c r="V2681" s="5">
        <v>32</v>
      </c>
      <c r="W2681" s="5">
        <v>0</v>
      </c>
      <c r="X2681" s="5">
        <v>0.46</v>
      </c>
      <c r="Y2681" s="5">
        <v>431</v>
      </c>
      <c r="Z2681" s="5">
        <v>431</v>
      </c>
      <c r="AA2681" t="s">
        <v>64</v>
      </c>
      <c r="AB2681">
        <v>132.69999999999999</v>
      </c>
      <c r="AC2681">
        <v>10.5</v>
      </c>
      <c r="AD2681" t="s">
        <v>64</v>
      </c>
      <c r="AE2681" t="s">
        <v>56</v>
      </c>
      <c r="AF2681">
        <v>9024</v>
      </c>
      <c r="AG2681">
        <v>9024</v>
      </c>
      <c r="AO2681">
        <v>32</v>
      </c>
      <c r="AP2681">
        <v>0</v>
      </c>
      <c r="AW2681">
        <v>431</v>
      </c>
      <c r="BD2681" s="5">
        <v>431</v>
      </c>
      <c r="BE2681">
        <v>398.54</v>
      </c>
      <c r="BG2681">
        <f t="shared" si="293"/>
        <v>398.54</v>
      </c>
      <c r="BH2681">
        <v>32</v>
      </c>
    </row>
    <row r="2682" spans="1:61" x14ac:dyDescent="0.25">
      <c r="A2682" t="s">
        <v>54</v>
      </c>
      <c r="B2682">
        <v>110027</v>
      </c>
      <c r="C2682" t="s">
        <v>55</v>
      </c>
      <c r="D2682" t="s">
        <v>56</v>
      </c>
      <c r="E2682" s="1">
        <v>45978</v>
      </c>
      <c r="F2682" t="s">
        <v>3124</v>
      </c>
      <c r="G2682" t="s">
        <v>58</v>
      </c>
      <c r="H2682" t="str">
        <f t="shared" si="287"/>
        <v>Aggregator</v>
      </c>
      <c r="I2682">
        <v>7471079848</v>
      </c>
      <c r="J2682">
        <v>18528960</v>
      </c>
      <c r="K2682" s="3">
        <v>45978.900694444441</v>
      </c>
      <c r="L2682">
        <f t="shared" si="288"/>
        <v>17</v>
      </c>
      <c r="M2682" t="str">
        <f t="shared" si="289"/>
        <v>Monday</v>
      </c>
      <c r="N2682" s="1" t="str">
        <f t="shared" si="290"/>
        <v>November</v>
      </c>
      <c r="O2682" s="2">
        <v>0.90069444444444446</v>
      </c>
      <c r="P2682" s="2" t="str">
        <f t="shared" si="291"/>
        <v>Week 3</v>
      </c>
      <c r="Q2682" t="s">
        <v>59</v>
      </c>
      <c r="R2682" s="5">
        <v>299</v>
      </c>
      <c r="S2682" s="5">
        <v>-100</v>
      </c>
      <c r="T2682" s="5">
        <f t="shared" si="292"/>
        <v>33.444816053511708</v>
      </c>
      <c r="U2682" s="5">
        <v>199</v>
      </c>
      <c r="V2682" s="5">
        <v>32</v>
      </c>
      <c r="W2682" s="5">
        <v>0</v>
      </c>
      <c r="X2682" s="5">
        <v>0</v>
      </c>
      <c r="Y2682" s="5">
        <v>231</v>
      </c>
      <c r="Z2682" s="5">
        <v>231</v>
      </c>
      <c r="AA2682" t="s">
        <v>60</v>
      </c>
      <c r="AB2682">
        <v>43.18</v>
      </c>
      <c r="AC2682">
        <v>9.82</v>
      </c>
      <c r="AD2682" t="s">
        <v>60</v>
      </c>
      <c r="AE2682" t="s">
        <v>56</v>
      </c>
      <c r="AF2682">
        <v>9848</v>
      </c>
      <c r="AG2682">
        <v>9848</v>
      </c>
      <c r="AO2682">
        <v>32</v>
      </c>
      <c r="AP2682">
        <v>0</v>
      </c>
      <c r="AX2682">
        <v>231</v>
      </c>
      <c r="BD2682" s="5">
        <v>231</v>
      </c>
      <c r="BE2682">
        <v>199</v>
      </c>
      <c r="BG2682">
        <f t="shared" si="293"/>
        <v>199</v>
      </c>
      <c r="BI2682">
        <v>32</v>
      </c>
    </row>
    <row r="2683" spans="1:61" x14ac:dyDescent="0.25">
      <c r="A2683" t="s">
        <v>54</v>
      </c>
      <c r="B2683">
        <v>110027</v>
      </c>
      <c r="C2683" t="s">
        <v>55</v>
      </c>
      <c r="D2683" t="s">
        <v>56</v>
      </c>
      <c r="E2683" s="1">
        <v>45978</v>
      </c>
      <c r="F2683" t="s">
        <v>3125</v>
      </c>
      <c r="G2683" t="s">
        <v>67</v>
      </c>
      <c r="H2683" t="str">
        <f t="shared" si="287"/>
        <v>Direct Sale</v>
      </c>
      <c r="K2683" s="3">
        <v>45978.911805555559</v>
      </c>
      <c r="L2683">
        <f t="shared" si="288"/>
        <v>17</v>
      </c>
      <c r="M2683" t="str">
        <f t="shared" si="289"/>
        <v>Monday</v>
      </c>
      <c r="N2683" s="1" t="str">
        <f t="shared" si="290"/>
        <v>November</v>
      </c>
      <c r="O2683" s="2">
        <v>0.91180555555555554</v>
      </c>
      <c r="P2683" s="2" t="str">
        <f t="shared" si="291"/>
        <v>Week 3</v>
      </c>
      <c r="Q2683" t="s">
        <v>59</v>
      </c>
      <c r="R2683" s="5">
        <v>159</v>
      </c>
      <c r="S2683" s="5">
        <v>0</v>
      </c>
      <c r="T2683" s="5">
        <f t="shared" si="292"/>
        <v>0</v>
      </c>
      <c r="U2683" s="5">
        <v>159</v>
      </c>
      <c r="V2683" s="5">
        <v>0</v>
      </c>
      <c r="W2683" s="5">
        <v>7.96</v>
      </c>
      <c r="X2683" s="5">
        <v>0.04</v>
      </c>
      <c r="Y2683" s="5">
        <v>167</v>
      </c>
      <c r="Z2683" s="5">
        <v>167</v>
      </c>
      <c r="AA2683" t="s">
        <v>73</v>
      </c>
      <c r="AB2683">
        <v>29.83</v>
      </c>
      <c r="AC2683">
        <v>2.5</v>
      </c>
      <c r="AD2683" t="s">
        <v>5778</v>
      </c>
      <c r="AE2683" t="s">
        <v>75</v>
      </c>
      <c r="AI2683" t="s">
        <v>89</v>
      </c>
      <c r="AJ2683" t="s">
        <v>56</v>
      </c>
      <c r="AK2683">
        <v>8929758003</v>
      </c>
      <c r="AO2683">
        <v>0</v>
      </c>
      <c r="AP2683">
        <v>0</v>
      </c>
      <c r="AQ2683">
        <v>167</v>
      </c>
      <c r="AZ2683">
        <v>159</v>
      </c>
      <c r="BA2683">
        <v>3.98</v>
      </c>
      <c r="BB2683">
        <v>159</v>
      </c>
      <c r="BC2683">
        <v>3.98</v>
      </c>
      <c r="BD2683" s="5">
        <v>167</v>
      </c>
      <c r="BE2683">
        <v>159</v>
      </c>
      <c r="BG2683">
        <f t="shared" si="293"/>
        <v>159</v>
      </c>
    </row>
    <row r="2684" spans="1:61" x14ac:dyDescent="0.25">
      <c r="A2684" t="s">
        <v>54</v>
      </c>
      <c r="B2684">
        <v>110027</v>
      </c>
      <c r="C2684" t="s">
        <v>55</v>
      </c>
      <c r="D2684" t="s">
        <v>56</v>
      </c>
      <c r="E2684" s="1">
        <v>45978</v>
      </c>
      <c r="F2684" t="s">
        <v>3126</v>
      </c>
      <c r="G2684" t="s">
        <v>67</v>
      </c>
      <c r="H2684" t="str">
        <f t="shared" si="287"/>
        <v>Direct Sale</v>
      </c>
      <c r="K2684" s="3">
        <v>45978.913888888892</v>
      </c>
      <c r="L2684">
        <f t="shared" si="288"/>
        <v>17</v>
      </c>
      <c r="M2684" t="str">
        <f t="shared" si="289"/>
        <v>Monday</v>
      </c>
      <c r="N2684" s="1" t="str">
        <f t="shared" si="290"/>
        <v>November</v>
      </c>
      <c r="O2684" s="2">
        <v>0.91388888888888886</v>
      </c>
      <c r="P2684" s="2" t="str">
        <f t="shared" si="291"/>
        <v>Week 3</v>
      </c>
      <c r="Q2684" t="s">
        <v>59</v>
      </c>
      <c r="R2684" s="5">
        <v>338</v>
      </c>
      <c r="S2684" s="5">
        <v>0</v>
      </c>
      <c r="T2684" s="5">
        <f t="shared" si="292"/>
        <v>0</v>
      </c>
      <c r="U2684" s="5">
        <v>338</v>
      </c>
      <c r="V2684" s="5">
        <v>0</v>
      </c>
      <c r="W2684" s="5">
        <v>16.899999999999999</v>
      </c>
      <c r="X2684" s="5">
        <v>0.1</v>
      </c>
      <c r="Y2684" s="5">
        <v>355</v>
      </c>
      <c r="Z2684" s="5">
        <v>355</v>
      </c>
      <c r="AA2684" t="s">
        <v>68</v>
      </c>
      <c r="AB2684">
        <v>91.73</v>
      </c>
      <c r="AC2684">
        <v>4.84</v>
      </c>
      <c r="AD2684" t="s">
        <v>5778</v>
      </c>
      <c r="AE2684" t="s">
        <v>75</v>
      </c>
      <c r="AI2684" t="s">
        <v>89</v>
      </c>
      <c r="AJ2684" t="s">
        <v>56</v>
      </c>
      <c r="AK2684">
        <v>8929758003</v>
      </c>
      <c r="AO2684">
        <v>0</v>
      </c>
      <c r="AP2684">
        <v>0</v>
      </c>
      <c r="AR2684">
        <v>355</v>
      </c>
      <c r="AZ2684">
        <v>338</v>
      </c>
      <c r="BA2684">
        <v>8.4499999999999993</v>
      </c>
      <c r="BB2684">
        <v>338</v>
      </c>
      <c r="BC2684">
        <v>8.4499999999999993</v>
      </c>
      <c r="BD2684" s="5">
        <v>355</v>
      </c>
      <c r="BE2684">
        <v>338</v>
      </c>
      <c r="BG2684">
        <f t="shared" si="293"/>
        <v>338</v>
      </c>
    </row>
    <row r="2685" spans="1:61" x14ac:dyDescent="0.25">
      <c r="A2685" t="s">
        <v>54</v>
      </c>
      <c r="B2685">
        <v>110027</v>
      </c>
      <c r="C2685" t="s">
        <v>55</v>
      </c>
      <c r="D2685" t="s">
        <v>56</v>
      </c>
      <c r="E2685" s="1">
        <v>45978</v>
      </c>
      <c r="F2685" t="s">
        <v>3127</v>
      </c>
      <c r="G2685" t="s">
        <v>58</v>
      </c>
      <c r="H2685" t="str">
        <f t="shared" si="287"/>
        <v>Aggregator</v>
      </c>
      <c r="I2685">
        <v>7480884311</v>
      </c>
      <c r="J2685">
        <v>18528960</v>
      </c>
      <c r="K2685" s="3">
        <v>45978.925694444442</v>
      </c>
      <c r="L2685">
        <f t="shared" si="288"/>
        <v>17</v>
      </c>
      <c r="M2685" t="str">
        <f t="shared" si="289"/>
        <v>Monday</v>
      </c>
      <c r="N2685" s="1" t="str">
        <f t="shared" si="290"/>
        <v>November</v>
      </c>
      <c r="O2685" s="2">
        <v>0.92569444444444449</v>
      </c>
      <c r="P2685" s="2" t="str">
        <f t="shared" si="291"/>
        <v>Week 3</v>
      </c>
      <c r="Q2685" t="s">
        <v>59</v>
      </c>
      <c r="R2685" s="5">
        <v>219</v>
      </c>
      <c r="S2685" s="5">
        <v>-100</v>
      </c>
      <c r="T2685" s="5">
        <f t="shared" si="292"/>
        <v>45.662100456621005</v>
      </c>
      <c r="U2685" s="5">
        <v>119</v>
      </c>
      <c r="V2685" s="5">
        <v>32</v>
      </c>
      <c r="W2685" s="5">
        <v>0</v>
      </c>
      <c r="X2685" s="5">
        <v>0</v>
      </c>
      <c r="Y2685" s="5">
        <v>151</v>
      </c>
      <c r="Z2685" s="5">
        <v>151</v>
      </c>
      <c r="AA2685" t="s">
        <v>60</v>
      </c>
      <c r="AB2685">
        <v>38.47</v>
      </c>
      <c r="AC2685">
        <v>4.7699999999999996</v>
      </c>
      <c r="AD2685" t="s">
        <v>60</v>
      </c>
      <c r="AE2685" t="s">
        <v>56</v>
      </c>
      <c r="AF2685">
        <v>4311</v>
      </c>
      <c r="AG2685">
        <v>4311</v>
      </c>
      <c r="AO2685">
        <v>32</v>
      </c>
      <c r="AP2685">
        <v>0</v>
      </c>
      <c r="AX2685">
        <v>151</v>
      </c>
      <c r="BD2685" s="5">
        <v>151</v>
      </c>
      <c r="BE2685">
        <v>119</v>
      </c>
      <c r="BG2685">
        <f t="shared" si="293"/>
        <v>119</v>
      </c>
      <c r="BI2685">
        <v>32</v>
      </c>
    </row>
    <row r="2686" spans="1:61" x14ac:dyDescent="0.25">
      <c r="A2686" t="s">
        <v>54</v>
      </c>
      <c r="B2686">
        <v>110027</v>
      </c>
      <c r="C2686" t="s">
        <v>55</v>
      </c>
      <c r="D2686" t="s">
        <v>56</v>
      </c>
      <c r="E2686" s="1">
        <v>45978</v>
      </c>
      <c r="F2686" t="s">
        <v>3128</v>
      </c>
      <c r="G2686" t="s">
        <v>58</v>
      </c>
      <c r="H2686" t="str">
        <f t="shared" si="287"/>
        <v>Aggregator</v>
      </c>
      <c r="I2686">
        <v>7485435206</v>
      </c>
      <c r="J2686">
        <v>18528960</v>
      </c>
      <c r="K2686" s="3">
        <v>45978.932638888888</v>
      </c>
      <c r="L2686">
        <f t="shared" si="288"/>
        <v>17</v>
      </c>
      <c r="M2686" t="str">
        <f t="shared" si="289"/>
        <v>Monday</v>
      </c>
      <c r="N2686" s="1" t="str">
        <f t="shared" si="290"/>
        <v>November</v>
      </c>
      <c r="O2686" s="2">
        <v>0.93263888888888891</v>
      </c>
      <c r="P2686" s="2" t="str">
        <f t="shared" si="291"/>
        <v>Week 3</v>
      </c>
      <c r="Q2686" t="s">
        <v>59</v>
      </c>
      <c r="R2686" s="5">
        <v>219</v>
      </c>
      <c r="S2686" s="5">
        <v>-100</v>
      </c>
      <c r="T2686" s="5">
        <f t="shared" si="292"/>
        <v>45.662100456621005</v>
      </c>
      <c r="U2686" s="5">
        <v>119</v>
      </c>
      <c r="V2686" s="5">
        <v>32</v>
      </c>
      <c r="W2686" s="5">
        <v>0</v>
      </c>
      <c r="X2686" s="5">
        <v>0</v>
      </c>
      <c r="Y2686" s="5">
        <v>151</v>
      </c>
      <c r="Z2686" s="5">
        <v>151</v>
      </c>
      <c r="AA2686" t="s">
        <v>60</v>
      </c>
      <c r="AB2686">
        <v>42.74</v>
      </c>
      <c r="AC2686">
        <v>4.26</v>
      </c>
      <c r="AD2686" t="s">
        <v>60</v>
      </c>
      <c r="AE2686" t="s">
        <v>56</v>
      </c>
      <c r="AF2686">
        <v>5206</v>
      </c>
      <c r="AG2686">
        <v>5206</v>
      </c>
      <c r="AO2686">
        <v>32</v>
      </c>
      <c r="AP2686">
        <v>0</v>
      </c>
      <c r="AX2686">
        <v>151</v>
      </c>
      <c r="BD2686" s="5">
        <v>151</v>
      </c>
      <c r="BE2686">
        <v>119</v>
      </c>
      <c r="BG2686">
        <f t="shared" si="293"/>
        <v>119</v>
      </c>
      <c r="BI2686">
        <v>32</v>
      </c>
    </row>
    <row r="2687" spans="1:61" x14ac:dyDescent="0.25">
      <c r="A2687" t="s">
        <v>54</v>
      </c>
      <c r="B2687">
        <v>110027</v>
      </c>
      <c r="C2687" t="s">
        <v>55</v>
      </c>
      <c r="D2687" t="s">
        <v>56</v>
      </c>
      <c r="E2687" s="1">
        <v>45978</v>
      </c>
      <c r="F2687" t="s">
        <v>3129</v>
      </c>
      <c r="G2687" t="s">
        <v>58</v>
      </c>
      <c r="H2687" t="str">
        <f t="shared" si="287"/>
        <v>Aggregator</v>
      </c>
      <c r="I2687">
        <v>7490729755</v>
      </c>
      <c r="J2687">
        <v>18528960</v>
      </c>
      <c r="K2687" s="3">
        <v>45978.939583333333</v>
      </c>
      <c r="L2687">
        <f t="shared" si="288"/>
        <v>17</v>
      </c>
      <c r="M2687" t="str">
        <f t="shared" si="289"/>
        <v>Monday</v>
      </c>
      <c r="N2687" s="1" t="str">
        <f t="shared" si="290"/>
        <v>November</v>
      </c>
      <c r="O2687" s="2">
        <v>0.93958333333333333</v>
      </c>
      <c r="P2687" s="2" t="str">
        <f t="shared" si="291"/>
        <v>Week 3</v>
      </c>
      <c r="Q2687" t="s">
        <v>59</v>
      </c>
      <c r="R2687" s="5">
        <v>478</v>
      </c>
      <c r="S2687" s="5">
        <v>-199.5</v>
      </c>
      <c r="T2687" s="5">
        <f t="shared" si="292"/>
        <v>41.736401673640167</v>
      </c>
      <c r="U2687" s="5">
        <v>278.5</v>
      </c>
      <c r="V2687" s="5">
        <v>32</v>
      </c>
      <c r="W2687" s="5">
        <v>0</v>
      </c>
      <c r="X2687" s="5">
        <v>0</v>
      </c>
      <c r="Y2687" s="5">
        <v>310.5</v>
      </c>
      <c r="Z2687" s="5">
        <v>310.5</v>
      </c>
      <c r="AA2687" t="s">
        <v>60</v>
      </c>
      <c r="AB2687">
        <v>70.819999999999993</v>
      </c>
      <c r="AC2687">
        <v>1.96</v>
      </c>
      <c r="AD2687" t="s">
        <v>60</v>
      </c>
      <c r="AE2687" t="s">
        <v>56</v>
      </c>
      <c r="AF2687">
        <v>9755</v>
      </c>
      <c r="AG2687">
        <v>9755</v>
      </c>
      <c r="AO2687">
        <v>32</v>
      </c>
      <c r="AP2687">
        <v>0</v>
      </c>
      <c r="AX2687">
        <v>310.5</v>
      </c>
      <c r="BD2687" s="5">
        <v>310.5</v>
      </c>
      <c r="BE2687">
        <v>278.5</v>
      </c>
      <c r="BG2687">
        <f t="shared" si="293"/>
        <v>278.5</v>
      </c>
      <c r="BI2687">
        <v>32</v>
      </c>
    </row>
    <row r="2688" spans="1:61" x14ac:dyDescent="0.25">
      <c r="A2688" t="s">
        <v>54</v>
      </c>
      <c r="B2688">
        <v>110027</v>
      </c>
      <c r="C2688" t="s">
        <v>55</v>
      </c>
      <c r="D2688" t="s">
        <v>56</v>
      </c>
      <c r="E2688" s="1">
        <v>45978</v>
      </c>
      <c r="F2688" t="s">
        <v>3130</v>
      </c>
      <c r="G2688" t="s">
        <v>67</v>
      </c>
      <c r="H2688" t="str">
        <f t="shared" si="287"/>
        <v>Direct Sale</v>
      </c>
      <c r="K2688" s="3">
        <v>45978.939583333333</v>
      </c>
      <c r="L2688">
        <f t="shared" si="288"/>
        <v>17</v>
      </c>
      <c r="M2688" t="str">
        <f t="shared" si="289"/>
        <v>Monday</v>
      </c>
      <c r="N2688" s="1" t="str">
        <f t="shared" si="290"/>
        <v>November</v>
      </c>
      <c r="O2688" s="2">
        <v>0.93958333333333333</v>
      </c>
      <c r="P2688" s="2" t="str">
        <f t="shared" si="291"/>
        <v>Week 3</v>
      </c>
      <c r="Q2688" t="s">
        <v>59</v>
      </c>
      <c r="R2688" s="5">
        <v>705.1</v>
      </c>
      <c r="S2688" s="5">
        <v>0</v>
      </c>
      <c r="T2688" s="5">
        <f t="shared" si="292"/>
        <v>0</v>
      </c>
      <c r="U2688" s="5">
        <v>705.1</v>
      </c>
      <c r="V2688" s="5">
        <v>0</v>
      </c>
      <c r="W2688" s="5">
        <v>35.26</v>
      </c>
      <c r="X2688" s="5">
        <v>-0.36</v>
      </c>
      <c r="Y2688" s="5">
        <v>740</v>
      </c>
      <c r="Z2688" s="5">
        <v>740</v>
      </c>
      <c r="AA2688" t="s">
        <v>68</v>
      </c>
      <c r="AB2688">
        <v>165.28</v>
      </c>
      <c r="AC2688">
        <v>7.02</v>
      </c>
      <c r="AD2688" t="s">
        <v>5778</v>
      </c>
      <c r="AE2688" t="s">
        <v>75</v>
      </c>
      <c r="AI2688" t="s">
        <v>89</v>
      </c>
      <c r="AJ2688" t="s">
        <v>56</v>
      </c>
      <c r="AK2688">
        <v>8929758003</v>
      </c>
      <c r="AO2688">
        <v>0</v>
      </c>
      <c r="AP2688">
        <v>0</v>
      </c>
      <c r="AR2688">
        <v>740</v>
      </c>
      <c r="AZ2688">
        <v>705.1</v>
      </c>
      <c r="BA2688">
        <v>17.63</v>
      </c>
      <c r="BB2688">
        <v>705.1</v>
      </c>
      <c r="BC2688">
        <v>17.63</v>
      </c>
      <c r="BD2688" s="5">
        <v>740</v>
      </c>
      <c r="BE2688">
        <v>705.1</v>
      </c>
      <c r="BG2688">
        <f t="shared" si="293"/>
        <v>705.1</v>
      </c>
    </row>
    <row r="2689" spans="1:61" x14ac:dyDescent="0.25">
      <c r="A2689" t="s">
        <v>54</v>
      </c>
      <c r="B2689">
        <v>110027</v>
      </c>
      <c r="C2689" t="s">
        <v>55</v>
      </c>
      <c r="D2689" t="s">
        <v>56</v>
      </c>
      <c r="E2689" s="1">
        <v>45978</v>
      </c>
      <c r="F2689" t="s">
        <v>3131</v>
      </c>
      <c r="G2689" t="s">
        <v>58</v>
      </c>
      <c r="H2689" t="str">
        <f t="shared" si="287"/>
        <v>Aggregator</v>
      </c>
      <c r="I2689">
        <v>7492094009</v>
      </c>
      <c r="J2689">
        <v>18528960</v>
      </c>
      <c r="K2689" s="3">
        <v>45978.94027777778</v>
      </c>
      <c r="L2689">
        <f t="shared" si="288"/>
        <v>17</v>
      </c>
      <c r="M2689" t="str">
        <f t="shared" si="289"/>
        <v>Monday</v>
      </c>
      <c r="N2689" s="1" t="str">
        <f t="shared" si="290"/>
        <v>November</v>
      </c>
      <c r="O2689" s="2">
        <v>0.94027777777777777</v>
      </c>
      <c r="P2689" s="2" t="str">
        <f t="shared" si="291"/>
        <v>Week 3</v>
      </c>
      <c r="Q2689" t="s">
        <v>59</v>
      </c>
      <c r="R2689" s="5">
        <v>159</v>
      </c>
      <c r="S2689" s="5">
        <v>-79.5</v>
      </c>
      <c r="T2689" s="5">
        <f t="shared" si="292"/>
        <v>50</v>
      </c>
      <c r="U2689" s="5">
        <v>79.5</v>
      </c>
      <c r="V2689" s="5">
        <v>32</v>
      </c>
      <c r="W2689" s="5">
        <v>0</v>
      </c>
      <c r="X2689" s="5">
        <v>0</v>
      </c>
      <c r="Y2689" s="5">
        <v>111.5</v>
      </c>
      <c r="Z2689" s="5">
        <v>111.5</v>
      </c>
      <c r="AA2689" t="s">
        <v>60</v>
      </c>
      <c r="AB2689">
        <v>24.55</v>
      </c>
      <c r="AC2689">
        <v>2.82</v>
      </c>
      <c r="AD2689" t="s">
        <v>60</v>
      </c>
      <c r="AE2689" t="s">
        <v>56</v>
      </c>
      <c r="AF2689">
        <v>4009</v>
      </c>
      <c r="AG2689">
        <v>4009</v>
      </c>
      <c r="AO2689">
        <v>32</v>
      </c>
      <c r="AP2689">
        <v>0</v>
      </c>
      <c r="AX2689">
        <v>111.5</v>
      </c>
      <c r="BD2689" s="5">
        <v>111.5</v>
      </c>
      <c r="BE2689">
        <v>79.5</v>
      </c>
      <c r="BG2689">
        <f t="shared" si="293"/>
        <v>79.5</v>
      </c>
      <c r="BI2689">
        <v>32</v>
      </c>
    </row>
    <row r="2690" spans="1:61" x14ac:dyDescent="0.25">
      <c r="A2690" t="s">
        <v>54</v>
      </c>
      <c r="B2690">
        <v>110027</v>
      </c>
      <c r="C2690" t="s">
        <v>55</v>
      </c>
      <c r="D2690" t="s">
        <v>56</v>
      </c>
      <c r="E2690" s="1">
        <v>45978</v>
      </c>
      <c r="F2690" t="s">
        <v>3132</v>
      </c>
      <c r="G2690" t="s">
        <v>58</v>
      </c>
      <c r="H2690" t="str">
        <f t="shared" si="287"/>
        <v>Aggregator</v>
      </c>
      <c r="I2690">
        <v>7494063253</v>
      </c>
      <c r="J2690">
        <v>18528960</v>
      </c>
      <c r="K2690" s="3">
        <v>45978.946527777778</v>
      </c>
      <c r="L2690">
        <f t="shared" si="288"/>
        <v>17</v>
      </c>
      <c r="M2690" t="str">
        <f t="shared" si="289"/>
        <v>Monday</v>
      </c>
      <c r="N2690" s="1" t="str">
        <f t="shared" si="290"/>
        <v>November</v>
      </c>
      <c r="O2690" s="2">
        <v>0.94652777777777775</v>
      </c>
      <c r="P2690" s="2" t="str">
        <f t="shared" si="291"/>
        <v>Week 3</v>
      </c>
      <c r="Q2690" t="s">
        <v>59</v>
      </c>
      <c r="R2690" s="5">
        <v>338</v>
      </c>
      <c r="S2690" s="5">
        <v>-75</v>
      </c>
      <c r="T2690" s="5">
        <f t="shared" si="292"/>
        <v>22.189349112426036</v>
      </c>
      <c r="U2690" s="5">
        <v>263</v>
      </c>
      <c r="V2690" s="5">
        <v>32</v>
      </c>
      <c r="W2690" s="5">
        <v>0</v>
      </c>
      <c r="X2690" s="5">
        <v>0</v>
      </c>
      <c r="Y2690" s="5">
        <v>295</v>
      </c>
      <c r="Z2690" s="5">
        <v>295</v>
      </c>
      <c r="AA2690" t="s">
        <v>60</v>
      </c>
      <c r="AB2690">
        <v>53.3</v>
      </c>
      <c r="AC2690">
        <v>9.82</v>
      </c>
      <c r="AD2690" t="s">
        <v>60</v>
      </c>
      <c r="AE2690" t="s">
        <v>56</v>
      </c>
      <c r="AF2690">
        <v>3253</v>
      </c>
      <c r="AG2690">
        <v>3253</v>
      </c>
      <c r="AO2690">
        <v>32</v>
      </c>
      <c r="AP2690">
        <v>0</v>
      </c>
      <c r="AX2690">
        <v>295</v>
      </c>
      <c r="BD2690" s="5">
        <v>295</v>
      </c>
      <c r="BE2690">
        <v>263</v>
      </c>
      <c r="BG2690">
        <f t="shared" si="293"/>
        <v>263</v>
      </c>
      <c r="BI2690">
        <v>32</v>
      </c>
    </row>
    <row r="2691" spans="1:61" x14ac:dyDescent="0.25">
      <c r="A2691" t="s">
        <v>54</v>
      </c>
      <c r="B2691">
        <v>110027</v>
      </c>
      <c r="C2691" t="s">
        <v>55</v>
      </c>
      <c r="D2691" t="s">
        <v>56</v>
      </c>
      <c r="E2691" s="1">
        <v>45978</v>
      </c>
      <c r="F2691" t="s">
        <v>3133</v>
      </c>
      <c r="G2691" t="s">
        <v>63</v>
      </c>
      <c r="H2691" t="str">
        <f t="shared" ref="H2691:H2754" si="294">IF(G2691="POS","Direct Sale","Aggregator")</f>
        <v>Aggregator</v>
      </c>
      <c r="I2691">
        <v>222370000000000</v>
      </c>
      <c r="J2691">
        <v>29811</v>
      </c>
      <c r="K2691" s="3">
        <v>45978.952777777777</v>
      </c>
      <c r="L2691">
        <f t="shared" ref="L2691:L2754" si="295">VALUE(DAY(K2691))</f>
        <v>17</v>
      </c>
      <c r="M2691" t="str">
        <f t="shared" ref="M2691:M2754" si="296">TEXT(K2691,"dddd")</f>
        <v>Monday</v>
      </c>
      <c r="N2691" s="1" t="str">
        <f t="shared" ref="N2691:N2754" si="297">TEXT(K2691,"MMMM")</f>
        <v>November</v>
      </c>
      <c r="O2691" s="2">
        <v>0.95277777777777772</v>
      </c>
      <c r="P2691" s="2" t="str">
        <f t="shared" ref="P2691:P2754" si="298">_xlfn.IFS(L2691&lt;=7,"Week 1",L2691&lt;=15, "Week 2",L2691&lt;=23,"Week 3",L2691&lt;=30,"Week 4")</f>
        <v>Week 3</v>
      </c>
      <c r="Q2691" t="s">
        <v>59</v>
      </c>
      <c r="R2691" s="5">
        <v>408</v>
      </c>
      <c r="S2691" s="5">
        <v>-93.75</v>
      </c>
      <c r="T2691" s="5">
        <f t="shared" ref="T2691:T2754" si="299">ABS((S2691/R2691)*100)</f>
        <v>22.977941176470587</v>
      </c>
      <c r="U2691" s="5">
        <v>314.25</v>
      </c>
      <c r="V2691" s="5">
        <v>32</v>
      </c>
      <c r="W2691" s="5">
        <v>0</v>
      </c>
      <c r="X2691" s="5">
        <v>-0.25</v>
      </c>
      <c r="Y2691" s="5">
        <v>346</v>
      </c>
      <c r="Z2691" s="5">
        <v>346</v>
      </c>
      <c r="AA2691" t="s">
        <v>64</v>
      </c>
      <c r="AB2691">
        <v>93.01</v>
      </c>
      <c r="AC2691">
        <v>6.74</v>
      </c>
      <c r="AD2691" t="s">
        <v>64</v>
      </c>
      <c r="AE2691" t="s">
        <v>56</v>
      </c>
      <c r="AF2691">
        <v>4996</v>
      </c>
      <c r="AG2691">
        <v>4996</v>
      </c>
      <c r="AO2691">
        <v>32</v>
      </c>
      <c r="AP2691">
        <v>0</v>
      </c>
      <c r="AW2691">
        <v>346</v>
      </c>
      <c r="BD2691" s="5">
        <v>346</v>
      </c>
      <c r="BE2691">
        <v>314.25</v>
      </c>
      <c r="BG2691">
        <f t="shared" ref="BG2691:BG2754" si="300">BE2691+BF2691</f>
        <v>314.25</v>
      </c>
      <c r="BH2691">
        <v>32</v>
      </c>
    </row>
    <row r="2692" spans="1:61" x14ac:dyDescent="0.25">
      <c r="A2692" t="s">
        <v>54</v>
      </c>
      <c r="B2692">
        <v>110027</v>
      </c>
      <c r="C2692" t="s">
        <v>55</v>
      </c>
      <c r="D2692" t="s">
        <v>56</v>
      </c>
      <c r="E2692" s="1">
        <v>45978</v>
      </c>
      <c r="F2692" t="s">
        <v>3134</v>
      </c>
      <c r="G2692" t="s">
        <v>63</v>
      </c>
      <c r="H2692" t="str">
        <f t="shared" si="294"/>
        <v>Aggregator</v>
      </c>
      <c r="I2692">
        <v>222370000000000</v>
      </c>
      <c r="J2692">
        <v>29811</v>
      </c>
      <c r="K2692" s="3">
        <v>45978.953472222223</v>
      </c>
      <c r="L2692">
        <f t="shared" si="295"/>
        <v>17</v>
      </c>
      <c r="M2692" t="str">
        <f t="shared" si="296"/>
        <v>Monday</v>
      </c>
      <c r="N2692" s="1" t="str">
        <f t="shared" si="297"/>
        <v>November</v>
      </c>
      <c r="O2692" s="2">
        <v>0.95347222222222228</v>
      </c>
      <c r="P2692" s="2" t="str">
        <f t="shared" si="298"/>
        <v>Week 3</v>
      </c>
      <c r="Q2692" t="s">
        <v>59</v>
      </c>
      <c r="R2692" s="5">
        <v>267</v>
      </c>
      <c r="S2692" s="5">
        <v>-93.75</v>
      </c>
      <c r="T2692" s="5">
        <f t="shared" si="299"/>
        <v>35.112359550561798</v>
      </c>
      <c r="U2692" s="5">
        <v>173.25</v>
      </c>
      <c r="V2692" s="5">
        <v>32</v>
      </c>
      <c r="W2692" s="5">
        <v>0</v>
      </c>
      <c r="X2692" s="5">
        <v>-0.25</v>
      </c>
      <c r="Y2692" s="5">
        <v>205</v>
      </c>
      <c r="Z2692" s="5">
        <v>205</v>
      </c>
      <c r="AA2692" t="s">
        <v>64</v>
      </c>
      <c r="AB2692">
        <v>54.85</v>
      </c>
      <c r="AC2692">
        <v>5</v>
      </c>
      <c r="AD2692" t="s">
        <v>64</v>
      </c>
      <c r="AE2692" t="s">
        <v>56</v>
      </c>
      <c r="AF2692">
        <v>2491</v>
      </c>
      <c r="AG2692">
        <v>2491</v>
      </c>
      <c r="AO2692">
        <v>32</v>
      </c>
      <c r="AP2692">
        <v>0</v>
      </c>
      <c r="AW2692">
        <v>205</v>
      </c>
      <c r="BD2692" s="5">
        <v>205</v>
      </c>
      <c r="BE2692">
        <v>173.25</v>
      </c>
      <c r="BG2692">
        <f t="shared" si="300"/>
        <v>173.25</v>
      </c>
      <c r="BH2692">
        <v>32</v>
      </c>
    </row>
    <row r="2693" spans="1:61" x14ac:dyDescent="0.25">
      <c r="A2693" t="s">
        <v>54</v>
      </c>
      <c r="B2693">
        <v>110027</v>
      </c>
      <c r="C2693" t="s">
        <v>55</v>
      </c>
      <c r="D2693" t="s">
        <v>56</v>
      </c>
      <c r="E2693" s="1">
        <v>45978</v>
      </c>
      <c r="F2693" t="s">
        <v>3135</v>
      </c>
      <c r="G2693" t="s">
        <v>63</v>
      </c>
      <c r="H2693" t="str">
        <f t="shared" si="294"/>
        <v>Aggregator</v>
      </c>
      <c r="I2693">
        <v>222370000000000</v>
      </c>
      <c r="J2693">
        <v>29811</v>
      </c>
      <c r="K2693" s="3">
        <v>45978.957638888889</v>
      </c>
      <c r="L2693">
        <f t="shared" si="295"/>
        <v>17</v>
      </c>
      <c r="M2693" t="str">
        <f t="shared" si="296"/>
        <v>Monday</v>
      </c>
      <c r="N2693" s="1" t="str">
        <f t="shared" si="297"/>
        <v>November</v>
      </c>
      <c r="O2693" s="2">
        <v>0.95763888888888893</v>
      </c>
      <c r="P2693" s="2" t="str">
        <f t="shared" si="298"/>
        <v>Week 3</v>
      </c>
      <c r="Q2693" t="s">
        <v>59</v>
      </c>
      <c r="R2693" s="5">
        <v>79</v>
      </c>
      <c r="S2693" s="5">
        <v>-20</v>
      </c>
      <c r="T2693" s="5">
        <f t="shared" si="299"/>
        <v>25.316455696202532</v>
      </c>
      <c r="U2693" s="5">
        <v>59</v>
      </c>
      <c r="V2693" s="5">
        <v>32</v>
      </c>
      <c r="W2693" s="5">
        <v>0</v>
      </c>
      <c r="X2693" s="5">
        <v>0</v>
      </c>
      <c r="Y2693" s="5">
        <v>91</v>
      </c>
      <c r="Z2693" s="5">
        <v>91</v>
      </c>
      <c r="AA2693" t="s">
        <v>64</v>
      </c>
      <c r="AB2693">
        <v>15.49</v>
      </c>
      <c r="AC2693">
        <v>1.96</v>
      </c>
      <c r="AD2693" t="s">
        <v>64</v>
      </c>
      <c r="AE2693" t="s">
        <v>56</v>
      </c>
      <c r="AF2693">
        <v>6081</v>
      </c>
      <c r="AG2693">
        <v>6081</v>
      </c>
      <c r="AO2693">
        <v>32</v>
      </c>
      <c r="AP2693">
        <v>0</v>
      </c>
      <c r="AW2693">
        <v>91</v>
      </c>
      <c r="BD2693" s="5">
        <v>91</v>
      </c>
      <c r="BE2693">
        <v>59</v>
      </c>
      <c r="BG2693">
        <f t="shared" si="300"/>
        <v>59</v>
      </c>
      <c r="BH2693">
        <v>32</v>
      </c>
    </row>
    <row r="2694" spans="1:61" x14ac:dyDescent="0.25">
      <c r="A2694" t="s">
        <v>54</v>
      </c>
      <c r="B2694">
        <v>110027</v>
      </c>
      <c r="C2694" t="s">
        <v>55</v>
      </c>
      <c r="D2694" t="s">
        <v>56</v>
      </c>
      <c r="E2694" s="1">
        <v>45978</v>
      </c>
      <c r="F2694" t="s">
        <v>3136</v>
      </c>
      <c r="G2694" t="s">
        <v>58</v>
      </c>
      <c r="H2694" t="str">
        <f t="shared" si="294"/>
        <v>Aggregator</v>
      </c>
      <c r="I2694">
        <v>7491863530</v>
      </c>
      <c r="J2694">
        <v>18528960</v>
      </c>
      <c r="K2694" s="3">
        <v>45978.964583333334</v>
      </c>
      <c r="L2694">
        <f t="shared" si="295"/>
        <v>17</v>
      </c>
      <c r="M2694" t="str">
        <f t="shared" si="296"/>
        <v>Monday</v>
      </c>
      <c r="N2694" s="1" t="str">
        <f t="shared" si="297"/>
        <v>November</v>
      </c>
      <c r="O2694" s="2">
        <v>0.96458333333333335</v>
      </c>
      <c r="P2694" s="2" t="str">
        <f t="shared" si="298"/>
        <v>Week 3</v>
      </c>
      <c r="Q2694" t="s">
        <v>59</v>
      </c>
      <c r="R2694" s="5">
        <v>129</v>
      </c>
      <c r="S2694" s="5">
        <v>0</v>
      </c>
      <c r="T2694" s="5">
        <f t="shared" si="299"/>
        <v>0</v>
      </c>
      <c r="U2694" s="5">
        <v>129</v>
      </c>
      <c r="V2694" s="5">
        <v>32</v>
      </c>
      <c r="W2694" s="5">
        <v>0</v>
      </c>
      <c r="X2694" s="5">
        <v>0</v>
      </c>
      <c r="Y2694" s="5">
        <v>161</v>
      </c>
      <c r="Z2694" s="5">
        <v>161</v>
      </c>
      <c r="AA2694" t="s">
        <v>60</v>
      </c>
      <c r="AB2694">
        <v>20.22</v>
      </c>
      <c r="AC2694">
        <v>3.92</v>
      </c>
      <c r="AD2694" t="s">
        <v>60</v>
      </c>
      <c r="AE2694" t="s">
        <v>56</v>
      </c>
      <c r="AF2694">
        <v>3530</v>
      </c>
      <c r="AG2694">
        <v>3530</v>
      </c>
      <c r="AO2694">
        <v>32</v>
      </c>
      <c r="AP2694">
        <v>0</v>
      </c>
      <c r="AX2694">
        <v>161</v>
      </c>
      <c r="BD2694" s="5">
        <v>161</v>
      </c>
      <c r="BE2694">
        <v>129</v>
      </c>
      <c r="BG2694">
        <f t="shared" si="300"/>
        <v>129</v>
      </c>
      <c r="BI2694">
        <v>32</v>
      </c>
    </row>
    <row r="2695" spans="1:61" x14ac:dyDescent="0.25">
      <c r="A2695" t="s">
        <v>54</v>
      </c>
      <c r="B2695">
        <v>110027</v>
      </c>
      <c r="C2695" t="s">
        <v>55</v>
      </c>
      <c r="D2695" t="s">
        <v>56</v>
      </c>
      <c r="E2695" s="1">
        <v>45978</v>
      </c>
      <c r="F2695" t="s">
        <v>3137</v>
      </c>
      <c r="G2695" t="s">
        <v>67</v>
      </c>
      <c r="H2695" t="str">
        <f t="shared" si="294"/>
        <v>Direct Sale</v>
      </c>
      <c r="K2695" s="3">
        <v>45978.96597222222</v>
      </c>
      <c r="L2695">
        <f t="shared" si="295"/>
        <v>17</v>
      </c>
      <c r="M2695" t="str">
        <f t="shared" si="296"/>
        <v>Monday</v>
      </c>
      <c r="N2695" s="1" t="str">
        <f t="shared" si="297"/>
        <v>November</v>
      </c>
      <c r="O2695" s="2">
        <v>0.96597222222222223</v>
      </c>
      <c r="P2695" s="2" t="str">
        <f t="shared" si="298"/>
        <v>Week 3</v>
      </c>
      <c r="Q2695" t="s">
        <v>59</v>
      </c>
      <c r="R2695" s="5">
        <v>407</v>
      </c>
      <c r="S2695" s="5">
        <v>0</v>
      </c>
      <c r="T2695" s="5">
        <f t="shared" si="299"/>
        <v>0</v>
      </c>
      <c r="U2695" s="5">
        <v>407</v>
      </c>
      <c r="V2695" s="5">
        <v>0</v>
      </c>
      <c r="W2695" s="5">
        <v>20.34</v>
      </c>
      <c r="X2695" s="5">
        <v>-0.34</v>
      </c>
      <c r="Y2695" s="5">
        <v>427</v>
      </c>
      <c r="Z2695" s="5">
        <v>427</v>
      </c>
      <c r="AA2695" t="s">
        <v>73</v>
      </c>
      <c r="AB2695">
        <v>119.11</v>
      </c>
      <c r="AC2695">
        <v>4.8600000000000003</v>
      </c>
      <c r="AD2695" t="s">
        <v>5778</v>
      </c>
      <c r="AE2695" t="s">
        <v>75</v>
      </c>
      <c r="AI2695" t="s">
        <v>89</v>
      </c>
      <c r="AJ2695" t="s">
        <v>56</v>
      </c>
      <c r="AK2695">
        <v>8929758003</v>
      </c>
      <c r="AO2695">
        <v>0</v>
      </c>
      <c r="AP2695">
        <v>0</v>
      </c>
      <c r="AQ2695">
        <v>427</v>
      </c>
      <c r="AZ2695">
        <v>407</v>
      </c>
      <c r="BA2695">
        <v>10.17</v>
      </c>
      <c r="BB2695">
        <v>407</v>
      </c>
      <c r="BC2695">
        <v>10.17</v>
      </c>
      <c r="BD2695" s="5">
        <v>427</v>
      </c>
      <c r="BE2695">
        <v>407</v>
      </c>
      <c r="BG2695">
        <f t="shared" si="300"/>
        <v>407</v>
      </c>
    </row>
    <row r="2696" spans="1:61" x14ac:dyDescent="0.25">
      <c r="A2696" t="s">
        <v>54</v>
      </c>
      <c r="B2696">
        <v>110027</v>
      </c>
      <c r="C2696" t="s">
        <v>55</v>
      </c>
      <c r="D2696" t="s">
        <v>56</v>
      </c>
      <c r="E2696" s="1">
        <v>45978</v>
      </c>
      <c r="F2696" t="s">
        <v>3138</v>
      </c>
      <c r="G2696" t="s">
        <v>63</v>
      </c>
      <c r="H2696" t="str">
        <f t="shared" si="294"/>
        <v>Aggregator</v>
      </c>
      <c r="I2696">
        <v>222371000000000</v>
      </c>
      <c r="J2696">
        <v>29811</v>
      </c>
      <c r="K2696" s="3">
        <v>45978.967361111114</v>
      </c>
      <c r="L2696">
        <f t="shared" si="295"/>
        <v>17</v>
      </c>
      <c r="M2696" t="str">
        <f t="shared" si="296"/>
        <v>Monday</v>
      </c>
      <c r="N2696" s="1" t="str">
        <f t="shared" si="297"/>
        <v>November</v>
      </c>
      <c r="O2696" s="2">
        <v>0.96736111111111112</v>
      </c>
      <c r="P2696" s="2" t="str">
        <f t="shared" si="298"/>
        <v>Week 3</v>
      </c>
      <c r="Q2696" t="s">
        <v>59</v>
      </c>
      <c r="R2696" s="5">
        <v>219</v>
      </c>
      <c r="S2696" s="5">
        <v>-90</v>
      </c>
      <c r="T2696" s="5">
        <f t="shared" si="299"/>
        <v>41.095890410958901</v>
      </c>
      <c r="U2696" s="5">
        <v>129</v>
      </c>
      <c r="V2696" s="5">
        <v>32</v>
      </c>
      <c r="W2696" s="5">
        <v>0</v>
      </c>
      <c r="X2696" s="5">
        <v>0</v>
      </c>
      <c r="Y2696" s="5">
        <v>161</v>
      </c>
      <c r="Z2696" s="5">
        <v>161</v>
      </c>
      <c r="AA2696" t="s">
        <v>64</v>
      </c>
      <c r="AB2696">
        <v>37.47</v>
      </c>
      <c r="AC2696">
        <v>4.7699999999999996</v>
      </c>
      <c r="AD2696" t="s">
        <v>64</v>
      </c>
      <c r="AE2696" t="s">
        <v>56</v>
      </c>
      <c r="AF2696">
        <v>4285</v>
      </c>
      <c r="AG2696">
        <v>4285</v>
      </c>
      <c r="AO2696">
        <v>32</v>
      </c>
      <c r="AP2696">
        <v>0</v>
      </c>
      <c r="AW2696">
        <v>161</v>
      </c>
      <c r="BD2696" s="5">
        <v>161</v>
      </c>
      <c r="BE2696">
        <v>129</v>
      </c>
      <c r="BG2696">
        <f t="shared" si="300"/>
        <v>129</v>
      </c>
      <c r="BH2696">
        <v>32</v>
      </c>
    </row>
    <row r="2697" spans="1:61" x14ac:dyDescent="0.25">
      <c r="A2697" t="s">
        <v>54</v>
      </c>
      <c r="B2697">
        <v>110027</v>
      </c>
      <c r="C2697" t="s">
        <v>55</v>
      </c>
      <c r="D2697" t="s">
        <v>56</v>
      </c>
      <c r="E2697" s="1">
        <v>45978</v>
      </c>
      <c r="F2697" t="s">
        <v>3139</v>
      </c>
      <c r="G2697" t="s">
        <v>67</v>
      </c>
      <c r="H2697" t="str">
        <f t="shared" si="294"/>
        <v>Direct Sale</v>
      </c>
      <c r="K2697" s="3">
        <v>45978.968055555553</v>
      </c>
      <c r="L2697">
        <f t="shared" si="295"/>
        <v>17</v>
      </c>
      <c r="M2697" t="str">
        <f t="shared" si="296"/>
        <v>Monday</v>
      </c>
      <c r="N2697" s="1" t="str">
        <f t="shared" si="297"/>
        <v>November</v>
      </c>
      <c r="O2697" s="2">
        <v>0.96805555555555556</v>
      </c>
      <c r="P2697" s="2" t="str">
        <f t="shared" si="298"/>
        <v>Week 3</v>
      </c>
      <c r="Q2697" t="s">
        <v>59</v>
      </c>
      <c r="R2697" s="5">
        <v>468</v>
      </c>
      <c r="S2697" s="5">
        <v>0</v>
      </c>
      <c r="T2697" s="5">
        <f t="shared" si="299"/>
        <v>0</v>
      </c>
      <c r="U2697" s="5">
        <v>468</v>
      </c>
      <c r="V2697" s="5">
        <v>0</v>
      </c>
      <c r="W2697" s="5">
        <v>23.4</v>
      </c>
      <c r="X2697" s="5">
        <v>-0.4</v>
      </c>
      <c r="Y2697" s="5">
        <v>491</v>
      </c>
      <c r="Z2697" s="5">
        <v>491</v>
      </c>
      <c r="AA2697" t="s">
        <v>73</v>
      </c>
      <c r="AB2697">
        <v>105.37</v>
      </c>
      <c r="AC2697">
        <v>10.68</v>
      </c>
      <c r="AD2697" t="s">
        <v>5778</v>
      </c>
      <c r="AE2697" t="s">
        <v>75</v>
      </c>
      <c r="AI2697" t="s">
        <v>89</v>
      </c>
      <c r="AJ2697" t="s">
        <v>56</v>
      </c>
      <c r="AK2697">
        <v>8929758003</v>
      </c>
      <c r="AO2697">
        <v>0</v>
      </c>
      <c r="AP2697">
        <v>0</v>
      </c>
      <c r="AQ2697">
        <v>491</v>
      </c>
      <c r="AZ2697">
        <v>468</v>
      </c>
      <c r="BA2697">
        <v>11.7</v>
      </c>
      <c r="BB2697">
        <v>468</v>
      </c>
      <c r="BC2697">
        <v>11.7</v>
      </c>
      <c r="BD2697" s="5">
        <v>491</v>
      </c>
      <c r="BE2697">
        <v>468</v>
      </c>
      <c r="BG2697">
        <f t="shared" si="300"/>
        <v>468</v>
      </c>
    </row>
    <row r="2698" spans="1:61" x14ac:dyDescent="0.25">
      <c r="A2698" t="s">
        <v>54</v>
      </c>
      <c r="B2698">
        <v>110027</v>
      </c>
      <c r="C2698" t="s">
        <v>55</v>
      </c>
      <c r="D2698" t="s">
        <v>56</v>
      </c>
      <c r="E2698" s="1">
        <v>45978</v>
      </c>
      <c r="F2698" t="s">
        <v>3140</v>
      </c>
      <c r="G2698" t="s">
        <v>63</v>
      </c>
      <c r="H2698" t="str">
        <f t="shared" si="294"/>
        <v>Aggregator</v>
      </c>
      <c r="I2698">
        <v>222371000000000</v>
      </c>
      <c r="J2698">
        <v>29811</v>
      </c>
      <c r="K2698" s="3">
        <v>45978.96875</v>
      </c>
      <c r="L2698">
        <f t="shared" si="295"/>
        <v>17</v>
      </c>
      <c r="M2698" t="str">
        <f t="shared" si="296"/>
        <v>Monday</v>
      </c>
      <c r="N2698" s="1" t="str">
        <f t="shared" si="297"/>
        <v>November</v>
      </c>
      <c r="O2698" s="2">
        <v>0.96875</v>
      </c>
      <c r="P2698" s="2" t="str">
        <f t="shared" si="298"/>
        <v>Week 3</v>
      </c>
      <c r="Q2698" t="s">
        <v>59</v>
      </c>
      <c r="R2698" s="5">
        <v>325.66000000000003</v>
      </c>
      <c r="S2698" s="5">
        <v>-75</v>
      </c>
      <c r="T2698" s="5">
        <f t="shared" si="299"/>
        <v>23.030154148498433</v>
      </c>
      <c r="U2698" s="5">
        <v>250.66</v>
      </c>
      <c r="V2698" s="5">
        <v>32</v>
      </c>
      <c r="W2698" s="5">
        <v>0</v>
      </c>
      <c r="X2698" s="5">
        <v>0.34</v>
      </c>
      <c r="Y2698" s="5">
        <v>283</v>
      </c>
      <c r="Z2698" s="5">
        <v>283</v>
      </c>
      <c r="AA2698" t="s">
        <v>64</v>
      </c>
      <c r="AB2698">
        <v>73.5</v>
      </c>
      <c r="AC2698">
        <v>5.45</v>
      </c>
      <c r="AD2698" t="s">
        <v>64</v>
      </c>
      <c r="AE2698" t="s">
        <v>56</v>
      </c>
      <c r="AF2698">
        <v>2234</v>
      </c>
      <c r="AG2698">
        <v>2234</v>
      </c>
      <c r="AO2698">
        <v>32</v>
      </c>
      <c r="AP2698">
        <v>0</v>
      </c>
      <c r="AW2698">
        <v>283</v>
      </c>
      <c r="BD2698" s="5">
        <v>283</v>
      </c>
      <c r="BE2698">
        <v>250.66</v>
      </c>
      <c r="BG2698">
        <f t="shared" si="300"/>
        <v>250.66</v>
      </c>
      <c r="BH2698">
        <v>32</v>
      </c>
    </row>
    <row r="2699" spans="1:61" x14ac:dyDescent="0.25">
      <c r="A2699" t="s">
        <v>54</v>
      </c>
      <c r="B2699">
        <v>110027</v>
      </c>
      <c r="C2699" t="s">
        <v>55</v>
      </c>
      <c r="D2699" t="s">
        <v>56</v>
      </c>
      <c r="E2699" s="1">
        <v>45978</v>
      </c>
      <c r="F2699" t="s">
        <v>3141</v>
      </c>
      <c r="G2699" t="s">
        <v>67</v>
      </c>
      <c r="H2699" t="str">
        <f t="shared" si="294"/>
        <v>Direct Sale</v>
      </c>
      <c r="K2699" s="3">
        <v>45978.977777777778</v>
      </c>
      <c r="L2699">
        <f t="shared" si="295"/>
        <v>17</v>
      </c>
      <c r="M2699" t="str">
        <f t="shared" si="296"/>
        <v>Monday</v>
      </c>
      <c r="N2699" s="1" t="str">
        <f t="shared" si="297"/>
        <v>November</v>
      </c>
      <c r="O2699" s="2">
        <v>0.97777777777777775</v>
      </c>
      <c r="P2699" s="2" t="str">
        <f t="shared" si="298"/>
        <v>Week 3</v>
      </c>
      <c r="Q2699" t="s">
        <v>59</v>
      </c>
      <c r="R2699" s="5">
        <v>189</v>
      </c>
      <c r="S2699" s="5">
        <v>0</v>
      </c>
      <c r="T2699" s="5">
        <f t="shared" si="299"/>
        <v>0</v>
      </c>
      <c r="U2699" s="5">
        <v>189</v>
      </c>
      <c r="V2699" s="5">
        <v>0</v>
      </c>
      <c r="W2699" s="5">
        <v>9.4600000000000009</v>
      </c>
      <c r="X2699" s="5">
        <v>-0.46</v>
      </c>
      <c r="Y2699" s="5">
        <v>198</v>
      </c>
      <c r="Z2699" s="5">
        <v>198</v>
      </c>
      <c r="AA2699" t="s">
        <v>73</v>
      </c>
      <c r="AB2699">
        <v>45.98</v>
      </c>
      <c r="AC2699">
        <v>8.0500000000000007</v>
      </c>
      <c r="AD2699" t="s">
        <v>5778</v>
      </c>
      <c r="AE2699" t="s">
        <v>75</v>
      </c>
      <c r="AI2699" t="s">
        <v>89</v>
      </c>
      <c r="AJ2699" t="s">
        <v>56</v>
      </c>
      <c r="AK2699">
        <v>8929758003</v>
      </c>
      <c r="AO2699">
        <v>0</v>
      </c>
      <c r="AP2699">
        <v>0</v>
      </c>
      <c r="AQ2699">
        <v>198</v>
      </c>
      <c r="AZ2699">
        <v>189</v>
      </c>
      <c r="BA2699">
        <v>4.7300000000000004</v>
      </c>
      <c r="BB2699">
        <v>189</v>
      </c>
      <c r="BC2699">
        <v>4.7300000000000004</v>
      </c>
      <c r="BD2699" s="5">
        <v>198</v>
      </c>
      <c r="BE2699">
        <v>189</v>
      </c>
      <c r="BG2699">
        <f t="shared" si="300"/>
        <v>189</v>
      </c>
    </row>
    <row r="2700" spans="1:61" x14ac:dyDescent="0.25">
      <c r="A2700" t="s">
        <v>54</v>
      </c>
      <c r="B2700">
        <v>110027</v>
      </c>
      <c r="C2700" t="s">
        <v>55</v>
      </c>
      <c r="D2700" t="s">
        <v>56</v>
      </c>
      <c r="E2700" s="1">
        <v>45978</v>
      </c>
      <c r="F2700" t="s">
        <v>3142</v>
      </c>
      <c r="G2700" t="s">
        <v>67</v>
      </c>
      <c r="H2700" t="str">
        <f t="shared" si="294"/>
        <v>Direct Sale</v>
      </c>
      <c r="K2700" s="3">
        <v>45978.98541666667</v>
      </c>
      <c r="L2700">
        <f t="shared" si="295"/>
        <v>17</v>
      </c>
      <c r="M2700" t="str">
        <f t="shared" si="296"/>
        <v>Monday</v>
      </c>
      <c r="N2700" s="1" t="str">
        <f t="shared" si="297"/>
        <v>November</v>
      </c>
      <c r="O2700" s="2">
        <v>0.98541666666666672</v>
      </c>
      <c r="P2700" s="2" t="str">
        <f t="shared" si="298"/>
        <v>Week 3</v>
      </c>
      <c r="Q2700" t="s">
        <v>59</v>
      </c>
      <c r="R2700" s="5">
        <v>118</v>
      </c>
      <c r="S2700" s="5">
        <v>0</v>
      </c>
      <c r="T2700" s="5">
        <f t="shared" si="299"/>
        <v>0</v>
      </c>
      <c r="U2700" s="5">
        <v>118</v>
      </c>
      <c r="V2700" s="5">
        <v>0</v>
      </c>
      <c r="W2700" s="5">
        <v>5.9</v>
      </c>
      <c r="X2700" s="5">
        <v>0.1</v>
      </c>
      <c r="Y2700" s="5">
        <v>124</v>
      </c>
      <c r="Z2700" s="5">
        <v>124</v>
      </c>
      <c r="AA2700" t="s">
        <v>68</v>
      </c>
      <c r="AB2700">
        <v>30.99</v>
      </c>
      <c r="AC2700">
        <v>4.28</v>
      </c>
      <c r="AD2700" t="s">
        <v>5778</v>
      </c>
      <c r="AE2700" t="s">
        <v>75</v>
      </c>
      <c r="AI2700" t="s">
        <v>89</v>
      </c>
      <c r="AJ2700" t="s">
        <v>56</v>
      </c>
      <c r="AK2700">
        <v>8929758003</v>
      </c>
      <c r="AO2700">
        <v>0</v>
      </c>
      <c r="AP2700">
        <v>0</v>
      </c>
      <c r="AR2700">
        <v>124</v>
      </c>
      <c r="AZ2700">
        <v>118</v>
      </c>
      <c r="BA2700">
        <v>2.95</v>
      </c>
      <c r="BB2700">
        <v>118</v>
      </c>
      <c r="BC2700">
        <v>2.95</v>
      </c>
      <c r="BD2700" s="5">
        <v>124</v>
      </c>
      <c r="BE2700">
        <v>118</v>
      </c>
      <c r="BG2700">
        <f t="shared" si="300"/>
        <v>118</v>
      </c>
    </row>
    <row r="2701" spans="1:61" x14ac:dyDescent="0.25">
      <c r="A2701" t="s">
        <v>54</v>
      </c>
      <c r="B2701">
        <v>110027</v>
      </c>
      <c r="C2701" t="s">
        <v>55</v>
      </c>
      <c r="D2701" t="s">
        <v>56</v>
      </c>
      <c r="E2701" s="1">
        <v>45978</v>
      </c>
      <c r="F2701" t="s">
        <v>3143</v>
      </c>
      <c r="G2701" t="s">
        <v>67</v>
      </c>
      <c r="H2701" t="str">
        <f t="shared" si="294"/>
        <v>Direct Sale</v>
      </c>
      <c r="K2701" s="3">
        <v>45978.986805555556</v>
      </c>
      <c r="L2701">
        <f t="shared" si="295"/>
        <v>17</v>
      </c>
      <c r="M2701" t="str">
        <f t="shared" si="296"/>
        <v>Monday</v>
      </c>
      <c r="N2701" s="1" t="str">
        <f t="shared" si="297"/>
        <v>November</v>
      </c>
      <c r="O2701" s="2">
        <v>0.9868055555555556</v>
      </c>
      <c r="P2701" s="2" t="str">
        <f t="shared" si="298"/>
        <v>Week 3</v>
      </c>
      <c r="Q2701" t="s">
        <v>59</v>
      </c>
      <c r="R2701" s="5">
        <v>189</v>
      </c>
      <c r="S2701" s="5">
        <v>0</v>
      </c>
      <c r="T2701" s="5">
        <f t="shared" si="299"/>
        <v>0</v>
      </c>
      <c r="U2701" s="5">
        <v>189</v>
      </c>
      <c r="V2701" s="5">
        <v>0</v>
      </c>
      <c r="W2701" s="5">
        <v>9.4600000000000009</v>
      </c>
      <c r="X2701" s="5">
        <v>-0.46</v>
      </c>
      <c r="Y2701" s="5">
        <v>198</v>
      </c>
      <c r="Z2701" s="5">
        <v>198</v>
      </c>
      <c r="AA2701" t="s">
        <v>73</v>
      </c>
      <c r="AB2701">
        <v>45.98</v>
      </c>
      <c r="AC2701">
        <v>8.0500000000000007</v>
      </c>
      <c r="AD2701" t="s">
        <v>5778</v>
      </c>
      <c r="AE2701" t="s">
        <v>75</v>
      </c>
      <c r="AI2701" t="s">
        <v>89</v>
      </c>
      <c r="AJ2701" t="s">
        <v>56</v>
      </c>
      <c r="AK2701">
        <v>8929758003</v>
      </c>
      <c r="AO2701">
        <v>0</v>
      </c>
      <c r="AP2701">
        <v>0</v>
      </c>
      <c r="AQ2701">
        <v>198</v>
      </c>
      <c r="AZ2701">
        <v>189</v>
      </c>
      <c r="BA2701">
        <v>4.7300000000000004</v>
      </c>
      <c r="BB2701">
        <v>189</v>
      </c>
      <c r="BC2701">
        <v>4.7300000000000004</v>
      </c>
      <c r="BD2701" s="5">
        <v>198</v>
      </c>
      <c r="BE2701">
        <v>189</v>
      </c>
      <c r="BG2701">
        <f t="shared" si="300"/>
        <v>189</v>
      </c>
    </row>
    <row r="2702" spans="1:61" x14ac:dyDescent="0.25">
      <c r="A2702" t="s">
        <v>54</v>
      </c>
      <c r="B2702">
        <v>110027</v>
      </c>
      <c r="C2702" t="s">
        <v>55</v>
      </c>
      <c r="D2702" t="s">
        <v>56</v>
      </c>
      <c r="E2702" s="1">
        <v>45978</v>
      </c>
      <c r="F2702" t="s">
        <v>3144</v>
      </c>
      <c r="G2702" t="s">
        <v>63</v>
      </c>
      <c r="H2702" t="str">
        <f t="shared" si="294"/>
        <v>Aggregator</v>
      </c>
      <c r="I2702">
        <v>222374000000000</v>
      </c>
      <c r="J2702">
        <v>29811</v>
      </c>
      <c r="K2702" s="3">
        <v>45978.996527777781</v>
      </c>
      <c r="L2702">
        <f t="shared" si="295"/>
        <v>17</v>
      </c>
      <c r="M2702" t="str">
        <f t="shared" si="296"/>
        <v>Monday</v>
      </c>
      <c r="N2702" s="1" t="str">
        <f t="shared" si="297"/>
        <v>November</v>
      </c>
      <c r="O2702" s="2">
        <v>0.99652777777777779</v>
      </c>
      <c r="P2702" s="2" t="str">
        <f t="shared" si="298"/>
        <v>Week 3</v>
      </c>
      <c r="Q2702" t="s">
        <v>59</v>
      </c>
      <c r="R2702" s="5">
        <v>357</v>
      </c>
      <c r="S2702" s="5">
        <v>-93.74</v>
      </c>
      <c r="T2702" s="5">
        <f t="shared" si="299"/>
        <v>26.257703081232492</v>
      </c>
      <c r="U2702" s="5">
        <v>263.26</v>
      </c>
      <c r="V2702" s="5">
        <v>32</v>
      </c>
      <c r="W2702" s="5">
        <v>0</v>
      </c>
      <c r="X2702" s="5">
        <v>-0.26</v>
      </c>
      <c r="Y2702" s="5">
        <v>295</v>
      </c>
      <c r="Z2702" s="5">
        <v>295</v>
      </c>
      <c r="AA2702" t="s">
        <v>64</v>
      </c>
      <c r="AB2702">
        <v>76.94</v>
      </c>
      <c r="AC2702">
        <v>6.96</v>
      </c>
      <c r="AD2702" t="s">
        <v>64</v>
      </c>
      <c r="AE2702" t="s">
        <v>56</v>
      </c>
      <c r="AF2702">
        <v>9124</v>
      </c>
      <c r="AG2702">
        <v>9124</v>
      </c>
      <c r="AO2702">
        <v>32</v>
      </c>
      <c r="AP2702">
        <v>0</v>
      </c>
      <c r="AW2702">
        <v>295</v>
      </c>
      <c r="BD2702" s="5">
        <v>295</v>
      </c>
      <c r="BE2702">
        <v>263.26</v>
      </c>
      <c r="BG2702">
        <f t="shared" si="300"/>
        <v>263.26</v>
      </c>
      <c r="BH2702">
        <v>32</v>
      </c>
    </row>
    <row r="2703" spans="1:61" x14ac:dyDescent="0.25">
      <c r="A2703" t="s">
        <v>54</v>
      </c>
      <c r="B2703">
        <v>110027</v>
      </c>
      <c r="C2703" t="s">
        <v>55</v>
      </c>
      <c r="D2703" t="s">
        <v>56</v>
      </c>
      <c r="E2703" s="1">
        <v>45978</v>
      </c>
      <c r="F2703" t="s">
        <v>3145</v>
      </c>
      <c r="G2703" t="s">
        <v>63</v>
      </c>
      <c r="H2703" t="str">
        <f t="shared" si="294"/>
        <v>Aggregator</v>
      </c>
      <c r="I2703">
        <v>222374000000000</v>
      </c>
      <c r="J2703">
        <v>29811</v>
      </c>
      <c r="K2703" s="3">
        <v>45978.998611111114</v>
      </c>
      <c r="L2703">
        <f t="shared" si="295"/>
        <v>17</v>
      </c>
      <c r="M2703" t="str">
        <f t="shared" si="296"/>
        <v>Monday</v>
      </c>
      <c r="N2703" s="1" t="str">
        <f t="shared" si="297"/>
        <v>November</v>
      </c>
      <c r="O2703" s="2">
        <v>0.99861111111111112</v>
      </c>
      <c r="P2703" s="2" t="str">
        <f t="shared" si="298"/>
        <v>Week 3</v>
      </c>
      <c r="Q2703" t="s">
        <v>59</v>
      </c>
      <c r="R2703" s="5">
        <v>299</v>
      </c>
      <c r="S2703" s="5">
        <v>-93.75</v>
      </c>
      <c r="T2703" s="5">
        <f t="shared" si="299"/>
        <v>31.354515050167226</v>
      </c>
      <c r="U2703" s="5">
        <v>205.25</v>
      </c>
      <c r="V2703" s="5">
        <v>32</v>
      </c>
      <c r="W2703" s="5">
        <v>0</v>
      </c>
      <c r="X2703" s="5">
        <v>-0.25</v>
      </c>
      <c r="Y2703" s="5">
        <v>237</v>
      </c>
      <c r="Z2703" s="5">
        <v>237</v>
      </c>
      <c r="AA2703" t="s">
        <v>64</v>
      </c>
      <c r="AB2703">
        <v>68.83</v>
      </c>
      <c r="AC2703">
        <v>5.1100000000000003</v>
      </c>
      <c r="AD2703" t="s">
        <v>64</v>
      </c>
      <c r="AE2703" t="s">
        <v>56</v>
      </c>
      <c r="AF2703">
        <v>5348</v>
      </c>
      <c r="AG2703">
        <v>5348</v>
      </c>
      <c r="AO2703">
        <v>32</v>
      </c>
      <c r="AP2703">
        <v>0</v>
      </c>
      <c r="AW2703">
        <v>237</v>
      </c>
      <c r="BD2703" s="5">
        <v>237</v>
      </c>
      <c r="BE2703">
        <v>205.25</v>
      </c>
      <c r="BG2703">
        <f t="shared" si="300"/>
        <v>205.25</v>
      </c>
      <c r="BH2703">
        <v>32</v>
      </c>
    </row>
    <row r="2704" spans="1:61" x14ac:dyDescent="0.25">
      <c r="A2704" t="s">
        <v>54</v>
      </c>
      <c r="B2704">
        <v>110027</v>
      </c>
      <c r="C2704" t="s">
        <v>55</v>
      </c>
      <c r="D2704" t="s">
        <v>56</v>
      </c>
      <c r="E2704" s="1">
        <v>45978</v>
      </c>
      <c r="F2704" t="s">
        <v>3146</v>
      </c>
      <c r="G2704" t="s">
        <v>67</v>
      </c>
      <c r="H2704" t="str">
        <f t="shared" si="294"/>
        <v>Direct Sale</v>
      </c>
      <c r="K2704" s="3">
        <v>45978.999305555553</v>
      </c>
      <c r="L2704">
        <f t="shared" si="295"/>
        <v>17</v>
      </c>
      <c r="M2704" t="str">
        <f t="shared" si="296"/>
        <v>Monday</v>
      </c>
      <c r="N2704" s="1" t="str">
        <f t="shared" si="297"/>
        <v>November</v>
      </c>
      <c r="O2704" s="2">
        <v>0.99930555555555556</v>
      </c>
      <c r="P2704" s="2" t="str">
        <f t="shared" si="298"/>
        <v>Week 3</v>
      </c>
      <c r="Q2704" t="s">
        <v>59</v>
      </c>
      <c r="R2704" s="5">
        <v>272.29000000000002</v>
      </c>
      <c r="S2704" s="5">
        <v>0</v>
      </c>
      <c r="T2704" s="5">
        <f t="shared" si="299"/>
        <v>0</v>
      </c>
      <c r="U2704" s="5">
        <v>272.29000000000002</v>
      </c>
      <c r="V2704" s="5">
        <v>0</v>
      </c>
      <c r="W2704" s="5">
        <v>13.62</v>
      </c>
      <c r="X2704" s="5">
        <v>0.09</v>
      </c>
      <c r="Y2704" s="5">
        <v>286</v>
      </c>
      <c r="Z2704" s="5">
        <v>286</v>
      </c>
      <c r="AA2704" t="s">
        <v>109</v>
      </c>
      <c r="AB2704">
        <v>70.900000000000006</v>
      </c>
      <c r="AC2704">
        <v>3.92</v>
      </c>
      <c r="AD2704" t="s">
        <v>5778</v>
      </c>
      <c r="AE2704" t="s">
        <v>75</v>
      </c>
      <c r="AI2704" t="s">
        <v>89</v>
      </c>
      <c r="AJ2704" t="s">
        <v>56</v>
      </c>
      <c r="AK2704">
        <v>8929758003</v>
      </c>
      <c r="AO2704">
        <v>0</v>
      </c>
      <c r="AP2704">
        <v>0</v>
      </c>
      <c r="AQ2704">
        <v>86</v>
      </c>
      <c r="AR2704">
        <v>200</v>
      </c>
      <c r="AZ2704">
        <v>272.29000000000002</v>
      </c>
      <c r="BA2704">
        <v>6.81</v>
      </c>
      <c r="BB2704">
        <v>272.29000000000002</v>
      </c>
      <c r="BC2704">
        <v>6.81</v>
      </c>
      <c r="BD2704" s="5">
        <v>286</v>
      </c>
      <c r="BE2704">
        <v>272.29000000000002</v>
      </c>
      <c r="BG2704">
        <f t="shared" si="300"/>
        <v>272.29000000000002</v>
      </c>
    </row>
    <row r="2705" spans="1:61" x14ac:dyDescent="0.25">
      <c r="A2705" t="s">
        <v>54</v>
      </c>
      <c r="B2705">
        <v>110027</v>
      </c>
      <c r="C2705" t="s">
        <v>55</v>
      </c>
      <c r="D2705" t="s">
        <v>56</v>
      </c>
      <c r="E2705" s="1">
        <v>45978</v>
      </c>
      <c r="F2705" t="s">
        <v>3147</v>
      </c>
      <c r="G2705" t="s">
        <v>67</v>
      </c>
      <c r="H2705" t="str">
        <f t="shared" si="294"/>
        <v>Direct Sale</v>
      </c>
      <c r="K2705" s="3">
        <v>45979.002083333333</v>
      </c>
      <c r="L2705">
        <f t="shared" si="295"/>
        <v>18</v>
      </c>
      <c r="M2705" t="str">
        <f t="shared" si="296"/>
        <v>Tuesday</v>
      </c>
      <c r="N2705" s="1" t="str">
        <f t="shared" si="297"/>
        <v>November</v>
      </c>
      <c r="O2705" s="2">
        <v>2.0833333333333333E-3</v>
      </c>
      <c r="P2705" s="2" t="str">
        <f t="shared" si="298"/>
        <v>Week 3</v>
      </c>
      <c r="Q2705" t="s">
        <v>59</v>
      </c>
      <c r="R2705" s="5">
        <v>876</v>
      </c>
      <c r="S2705" s="5">
        <v>0</v>
      </c>
      <c r="T2705" s="5">
        <f t="shared" si="299"/>
        <v>0</v>
      </c>
      <c r="U2705" s="5">
        <v>876</v>
      </c>
      <c r="V2705" s="5">
        <v>0</v>
      </c>
      <c r="W2705" s="5">
        <v>43.8</v>
      </c>
      <c r="X2705" s="5">
        <v>0.2</v>
      </c>
      <c r="Y2705" s="5">
        <v>920</v>
      </c>
      <c r="Z2705" s="5">
        <v>920</v>
      </c>
      <c r="AA2705" t="s">
        <v>68</v>
      </c>
      <c r="AB2705">
        <v>220.08</v>
      </c>
      <c r="AC2705">
        <v>20.02</v>
      </c>
      <c r="AD2705" t="s">
        <v>5778</v>
      </c>
      <c r="AE2705" t="s">
        <v>75</v>
      </c>
      <c r="AI2705" t="s">
        <v>3148</v>
      </c>
      <c r="AJ2705" t="s">
        <v>3149</v>
      </c>
      <c r="AK2705">
        <v>8130844962</v>
      </c>
      <c r="AO2705">
        <v>0</v>
      </c>
      <c r="AP2705">
        <v>0</v>
      </c>
      <c r="AR2705">
        <v>920</v>
      </c>
      <c r="AZ2705">
        <v>876</v>
      </c>
      <c r="BA2705">
        <v>21.9</v>
      </c>
      <c r="BB2705">
        <v>876</v>
      </c>
      <c r="BC2705">
        <v>21.9</v>
      </c>
      <c r="BD2705" s="5">
        <v>920</v>
      </c>
      <c r="BE2705">
        <v>876</v>
      </c>
      <c r="BG2705">
        <f t="shared" si="300"/>
        <v>876</v>
      </c>
    </row>
    <row r="2706" spans="1:61" x14ac:dyDescent="0.25">
      <c r="A2706" t="s">
        <v>54</v>
      </c>
      <c r="B2706">
        <v>110027</v>
      </c>
      <c r="C2706" t="s">
        <v>55</v>
      </c>
      <c r="D2706" t="s">
        <v>56</v>
      </c>
      <c r="E2706" s="1">
        <v>45978</v>
      </c>
      <c r="F2706" t="s">
        <v>3150</v>
      </c>
      <c r="G2706" t="s">
        <v>67</v>
      </c>
      <c r="H2706" t="str">
        <f t="shared" si="294"/>
        <v>Direct Sale</v>
      </c>
      <c r="K2706" s="3">
        <v>45979.002083333333</v>
      </c>
      <c r="L2706">
        <f t="shared" si="295"/>
        <v>18</v>
      </c>
      <c r="M2706" t="str">
        <f t="shared" si="296"/>
        <v>Tuesday</v>
      </c>
      <c r="N2706" s="1" t="str">
        <f t="shared" si="297"/>
        <v>November</v>
      </c>
      <c r="O2706" s="2">
        <v>2.0833333333333333E-3</v>
      </c>
      <c r="P2706" s="2" t="str">
        <f t="shared" si="298"/>
        <v>Week 3</v>
      </c>
      <c r="Q2706" t="s">
        <v>59</v>
      </c>
      <c r="R2706" s="5">
        <v>398</v>
      </c>
      <c r="S2706" s="5">
        <v>0</v>
      </c>
      <c r="T2706" s="5">
        <f t="shared" si="299"/>
        <v>0</v>
      </c>
      <c r="U2706" s="5">
        <v>398</v>
      </c>
      <c r="V2706" s="5">
        <v>0</v>
      </c>
      <c r="W2706" s="5">
        <v>19.899999999999999</v>
      </c>
      <c r="X2706" s="5">
        <v>0.1</v>
      </c>
      <c r="Y2706" s="5">
        <v>418</v>
      </c>
      <c r="Z2706" s="5">
        <v>418</v>
      </c>
      <c r="AA2706" t="s">
        <v>73</v>
      </c>
      <c r="AB2706">
        <v>86.19</v>
      </c>
      <c r="AC2706">
        <v>3.92</v>
      </c>
      <c r="AD2706" t="s">
        <v>5778</v>
      </c>
      <c r="AE2706" t="s">
        <v>75</v>
      </c>
      <c r="AI2706" t="s">
        <v>89</v>
      </c>
      <c r="AJ2706" t="s">
        <v>56</v>
      </c>
      <c r="AK2706">
        <v>8929758003</v>
      </c>
      <c r="AO2706">
        <v>0</v>
      </c>
      <c r="AP2706">
        <v>0</v>
      </c>
      <c r="AQ2706">
        <v>418</v>
      </c>
      <c r="AZ2706">
        <v>398</v>
      </c>
      <c r="BA2706">
        <v>9.9499999999999993</v>
      </c>
      <c r="BB2706">
        <v>398</v>
      </c>
      <c r="BC2706">
        <v>9.9499999999999993</v>
      </c>
      <c r="BD2706" s="5">
        <v>418</v>
      </c>
      <c r="BE2706">
        <v>398</v>
      </c>
      <c r="BG2706">
        <f t="shared" si="300"/>
        <v>398</v>
      </c>
    </row>
    <row r="2707" spans="1:61" x14ac:dyDescent="0.25">
      <c r="A2707" t="s">
        <v>54</v>
      </c>
      <c r="B2707">
        <v>110027</v>
      </c>
      <c r="C2707" t="s">
        <v>55</v>
      </c>
      <c r="D2707" t="s">
        <v>56</v>
      </c>
      <c r="E2707" s="1">
        <v>45978</v>
      </c>
      <c r="F2707" t="s">
        <v>3151</v>
      </c>
      <c r="G2707" t="s">
        <v>67</v>
      </c>
      <c r="H2707" t="str">
        <f t="shared" si="294"/>
        <v>Direct Sale</v>
      </c>
      <c r="K2707" s="3">
        <v>45979.002083333333</v>
      </c>
      <c r="L2707">
        <f t="shared" si="295"/>
        <v>18</v>
      </c>
      <c r="M2707" t="str">
        <f t="shared" si="296"/>
        <v>Tuesday</v>
      </c>
      <c r="N2707" s="1" t="str">
        <f t="shared" si="297"/>
        <v>November</v>
      </c>
      <c r="O2707" s="2">
        <v>2.0833333333333333E-3</v>
      </c>
      <c r="P2707" s="2" t="str">
        <f t="shared" si="298"/>
        <v>Week 3</v>
      </c>
      <c r="Q2707" t="s">
        <v>59</v>
      </c>
      <c r="R2707" s="5">
        <v>338</v>
      </c>
      <c r="S2707" s="5">
        <v>0</v>
      </c>
      <c r="T2707" s="5">
        <f t="shared" si="299"/>
        <v>0</v>
      </c>
      <c r="U2707" s="5">
        <v>338</v>
      </c>
      <c r="V2707" s="5">
        <v>0</v>
      </c>
      <c r="W2707" s="5">
        <v>16.899999999999999</v>
      </c>
      <c r="X2707" s="5">
        <v>0.1</v>
      </c>
      <c r="Y2707" s="5">
        <v>355</v>
      </c>
      <c r="Z2707" s="5">
        <v>355</v>
      </c>
      <c r="AA2707" t="s">
        <v>68</v>
      </c>
      <c r="AB2707">
        <v>91.73</v>
      </c>
      <c r="AC2707">
        <v>4.84</v>
      </c>
      <c r="AD2707" t="s">
        <v>5778</v>
      </c>
      <c r="AE2707" t="s">
        <v>75</v>
      </c>
      <c r="AI2707" t="s">
        <v>89</v>
      </c>
      <c r="AJ2707" t="s">
        <v>56</v>
      </c>
      <c r="AK2707">
        <v>8929758003</v>
      </c>
      <c r="AO2707">
        <v>0</v>
      </c>
      <c r="AP2707">
        <v>0</v>
      </c>
      <c r="AR2707">
        <v>355</v>
      </c>
      <c r="AZ2707">
        <v>338</v>
      </c>
      <c r="BA2707">
        <v>8.4499999999999993</v>
      </c>
      <c r="BB2707">
        <v>338</v>
      </c>
      <c r="BC2707">
        <v>8.4499999999999993</v>
      </c>
      <c r="BD2707" s="5">
        <v>355</v>
      </c>
      <c r="BE2707">
        <v>338</v>
      </c>
      <c r="BG2707">
        <f t="shared" si="300"/>
        <v>338</v>
      </c>
    </row>
    <row r="2708" spans="1:61" x14ac:dyDescent="0.25">
      <c r="A2708" t="s">
        <v>54</v>
      </c>
      <c r="B2708">
        <v>110027</v>
      </c>
      <c r="C2708" t="s">
        <v>55</v>
      </c>
      <c r="D2708" t="s">
        <v>56</v>
      </c>
      <c r="E2708" s="1">
        <v>45978</v>
      </c>
      <c r="F2708" t="s">
        <v>3152</v>
      </c>
      <c r="G2708" t="s">
        <v>63</v>
      </c>
      <c r="H2708" t="str">
        <f t="shared" si="294"/>
        <v>Aggregator</v>
      </c>
      <c r="I2708">
        <v>222375000000000</v>
      </c>
      <c r="J2708">
        <v>29811</v>
      </c>
      <c r="K2708" s="3">
        <v>45979.01458333333</v>
      </c>
      <c r="L2708">
        <f t="shared" si="295"/>
        <v>18</v>
      </c>
      <c r="M2708" t="str">
        <f t="shared" si="296"/>
        <v>Tuesday</v>
      </c>
      <c r="N2708" s="1" t="str">
        <f t="shared" si="297"/>
        <v>November</v>
      </c>
      <c r="O2708" s="2">
        <v>1.4583333333333334E-2</v>
      </c>
      <c r="P2708" s="2" t="str">
        <f t="shared" si="298"/>
        <v>Week 3</v>
      </c>
      <c r="Q2708" t="s">
        <v>59</v>
      </c>
      <c r="R2708" s="5">
        <v>129</v>
      </c>
      <c r="S2708" s="5">
        <v>-30</v>
      </c>
      <c r="T2708" s="5">
        <f t="shared" si="299"/>
        <v>23.255813953488371</v>
      </c>
      <c r="U2708" s="5">
        <v>99</v>
      </c>
      <c r="V2708" s="5">
        <v>32</v>
      </c>
      <c r="W2708" s="5">
        <v>0</v>
      </c>
      <c r="X2708" s="5">
        <v>0</v>
      </c>
      <c r="Y2708" s="5">
        <v>131</v>
      </c>
      <c r="Z2708" s="5">
        <v>131</v>
      </c>
      <c r="AA2708" t="s">
        <v>64</v>
      </c>
      <c r="AB2708">
        <v>22.81</v>
      </c>
      <c r="AC2708">
        <v>1.96</v>
      </c>
      <c r="AD2708" t="s">
        <v>64</v>
      </c>
      <c r="AE2708" t="s">
        <v>56</v>
      </c>
      <c r="AF2708">
        <v>8463</v>
      </c>
      <c r="AG2708">
        <v>8463</v>
      </c>
      <c r="AO2708">
        <v>32</v>
      </c>
      <c r="AP2708">
        <v>0</v>
      </c>
      <c r="AW2708">
        <v>131</v>
      </c>
      <c r="BD2708" s="5">
        <v>131</v>
      </c>
      <c r="BE2708">
        <v>99</v>
      </c>
      <c r="BG2708">
        <f t="shared" si="300"/>
        <v>99</v>
      </c>
      <c r="BH2708">
        <v>32</v>
      </c>
    </row>
    <row r="2709" spans="1:61" x14ac:dyDescent="0.25">
      <c r="A2709" t="s">
        <v>54</v>
      </c>
      <c r="B2709">
        <v>110027</v>
      </c>
      <c r="C2709" t="s">
        <v>55</v>
      </c>
      <c r="D2709" t="s">
        <v>56</v>
      </c>
      <c r="E2709" s="1">
        <v>45978</v>
      </c>
      <c r="F2709" t="s">
        <v>3153</v>
      </c>
      <c r="G2709" t="s">
        <v>58</v>
      </c>
      <c r="H2709" t="str">
        <f t="shared" si="294"/>
        <v>Aggregator</v>
      </c>
      <c r="I2709">
        <v>7486747366</v>
      </c>
      <c r="J2709">
        <v>18528960</v>
      </c>
      <c r="K2709" s="3">
        <v>45979.018750000003</v>
      </c>
      <c r="L2709">
        <f t="shared" si="295"/>
        <v>18</v>
      </c>
      <c r="M2709" t="str">
        <f t="shared" si="296"/>
        <v>Tuesday</v>
      </c>
      <c r="N2709" s="1" t="str">
        <f t="shared" si="297"/>
        <v>November</v>
      </c>
      <c r="O2709" s="2">
        <v>1.8749999999999999E-2</v>
      </c>
      <c r="P2709" s="2" t="str">
        <f t="shared" si="298"/>
        <v>Week 3</v>
      </c>
      <c r="Q2709" t="s">
        <v>59</v>
      </c>
      <c r="R2709" s="5">
        <v>269</v>
      </c>
      <c r="S2709" s="5">
        <v>-100</v>
      </c>
      <c r="T2709" s="5">
        <f t="shared" si="299"/>
        <v>37.174721189591075</v>
      </c>
      <c r="U2709" s="5">
        <v>169</v>
      </c>
      <c r="V2709" s="5">
        <v>32</v>
      </c>
      <c r="W2709" s="5">
        <v>0</v>
      </c>
      <c r="X2709" s="5">
        <v>0</v>
      </c>
      <c r="Y2709" s="5">
        <v>201</v>
      </c>
      <c r="Z2709" s="5">
        <v>201</v>
      </c>
      <c r="AA2709" t="s">
        <v>60</v>
      </c>
      <c r="AB2709">
        <v>56.13</v>
      </c>
      <c r="AC2709">
        <v>4.7699999999999996</v>
      </c>
      <c r="AD2709" t="s">
        <v>60</v>
      </c>
      <c r="AE2709" t="s">
        <v>56</v>
      </c>
      <c r="AF2709">
        <v>7366</v>
      </c>
      <c r="AG2709">
        <v>7366</v>
      </c>
      <c r="AO2709">
        <v>32</v>
      </c>
      <c r="AP2709">
        <v>0</v>
      </c>
      <c r="AX2709">
        <v>201</v>
      </c>
      <c r="BD2709" s="5">
        <v>201</v>
      </c>
      <c r="BE2709">
        <v>169</v>
      </c>
      <c r="BG2709">
        <f t="shared" si="300"/>
        <v>169</v>
      </c>
      <c r="BI2709">
        <v>32</v>
      </c>
    </row>
    <row r="2710" spans="1:61" x14ac:dyDescent="0.25">
      <c r="A2710" t="s">
        <v>54</v>
      </c>
      <c r="B2710">
        <v>110027</v>
      </c>
      <c r="C2710" t="s">
        <v>55</v>
      </c>
      <c r="D2710" t="s">
        <v>56</v>
      </c>
      <c r="E2710" s="1">
        <v>45978</v>
      </c>
      <c r="F2710" t="s">
        <v>3154</v>
      </c>
      <c r="G2710" t="s">
        <v>63</v>
      </c>
      <c r="H2710" t="str">
        <f t="shared" si="294"/>
        <v>Aggregator</v>
      </c>
      <c r="I2710">
        <v>222377000000000</v>
      </c>
      <c r="J2710">
        <v>29811</v>
      </c>
      <c r="K2710" s="3">
        <v>45979.037499999999</v>
      </c>
      <c r="L2710">
        <f t="shared" si="295"/>
        <v>18</v>
      </c>
      <c r="M2710" t="str">
        <f t="shared" si="296"/>
        <v>Tuesday</v>
      </c>
      <c r="N2710" s="1" t="str">
        <f t="shared" si="297"/>
        <v>November</v>
      </c>
      <c r="O2710" s="2">
        <v>3.7499999999999999E-2</v>
      </c>
      <c r="P2710" s="2" t="str">
        <f t="shared" si="298"/>
        <v>Week 3</v>
      </c>
      <c r="Q2710" t="s">
        <v>59</v>
      </c>
      <c r="R2710" s="5">
        <v>349</v>
      </c>
      <c r="S2710" s="5">
        <v>-175</v>
      </c>
      <c r="T2710" s="5">
        <f t="shared" si="299"/>
        <v>50.143266475644701</v>
      </c>
      <c r="U2710" s="5">
        <v>174</v>
      </c>
      <c r="V2710" s="5">
        <v>32</v>
      </c>
      <c r="W2710" s="5">
        <v>0</v>
      </c>
      <c r="X2710" s="5">
        <v>0</v>
      </c>
      <c r="Y2710" s="5">
        <v>206</v>
      </c>
      <c r="Z2710" s="5">
        <v>206</v>
      </c>
      <c r="AA2710" t="s">
        <v>64</v>
      </c>
      <c r="AB2710">
        <v>65.02</v>
      </c>
      <c r="AC2710">
        <v>4.7699999999999996</v>
      </c>
      <c r="AD2710" t="s">
        <v>64</v>
      </c>
      <c r="AE2710" t="s">
        <v>56</v>
      </c>
      <c r="AF2710">
        <v>4812</v>
      </c>
      <c r="AG2710">
        <v>4812</v>
      </c>
      <c r="AO2710">
        <v>32</v>
      </c>
      <c r="AP2710">
        <v>0</v>
      </c>
      <c r="AW2710">
        <v>206</v>
      </c>
      <c r="BD2710" s="5">
        <v>206</v>
      </c>
      <c r="BE2710">
        <v>174</v>
      </c>
      <c r="BG2710">
        <f t="shared" si="300"/>
        <v>174</v>
      </c>
      <c r="BH2710">
        <v>32</v>
      </c>
    </row>
    <row r="2711" spans="1:61" x14ac:dyDescent="0.25">
      <c r="A2711" t="s">
        <v>54</v>
      </c>
      <c r="B2711">
        <v>110027</v>
      </c>
      <c r="C2711" t="s">
        <v>55</v>
      </c>
      <c r="D2711" t="s">
        <v>56</v>
      </c>
      <c r="E2711" s="1">
        <v>45978</v>
      </c>
      <c r="F2711" t="s">
        <v>3155</v>
      </c>
      <c r="G2711" t="s">
        <v>67</v>
      </c>
      <c r="H2711" t="str">
        <f t="shared" si="294"/>
        <v>Direct Sale</v>
      </c>
      <c r="K2711" s="3">
        <v>45979.04583333333</v>
      </c>
      <c r="L2711">
        <f t="shared" si="295"/>
        <v>18</v>
      </c>
      <c r="M2711" t="str">
        <f t="shared" si="296"/>
        <v>Tuesday</v>
      </c>
      <c r="N2711" s="1" t="str">
        <f t="shared" si="297"/>
        <v>November</v>
      </c>
      <c r="O2711" s="2">
        <v>4.583333333333333E-2</v>
      </c>
      <c r="P2711" s="2" t="str">
        <f t="shared" si="298"/>
        <v>Week 3</v>
      </c>
      <c r="Q2711" t="s">
        <v>59</v>
      </c>
      <c r="R2711" s="5">
        <v>239</v>
      </c>
      <c r="S2711" s="5">
        <v>0</v>
      </c>
      <c r="T2711" s="5">
        <f t="shared" si="299"/>
        <v>0</v>
      </c>
      <c r="U2711" s="5">
        <v>239</v>
      </c>
      <c r="V2711" s="5">
        <v>0</v>
      </c>
      <c r="W2711" s="5">
        <v>11.96</v>
      </c>
      <c r="X2711" s="5">
        <v>0.04</v>
      </c>
      <c r="Y2711" s="5">
        <v>251</v>
      </c>
      <c r="Z2711" s="5">
        <v>251</v>
      </c>
      <c r="AA2711" t="s">
        <v>68</v>
      </c>
      <c r="AB2711">
        <v>59.48</v>
      </c>
      <c r="AC2711">
        <v>1.96</v>
      </c>
      <c r="AD2711" t="s">
        <v>5778</v>
      </c>
      <c r="AE2711" t="s">
        <v>75</v>
      </c>
      <c r="AI2711" t="s">
        <v>632</v>
      </c>
      <c r="AJ2711" t="s">
        <v>633</v>
      </c>
      <c r="AK2711">
        <v>9874123650</v>
      </c>
      <c r="AO2711">
        <v>0</v>
      </c>
      <c r="AP2711">
        <v>0</v>
      </c>
      <c r="AR2711">
        <v>251</v>
      </c>
      <c r="AZ2711">
        <v>239</v>
      </c>
      <c r="BA2711">
        <v>5.98</v>
      </c>
      <c r="BB2711">
        <v>239</v>
      </c>
      <c r="BC2711">
        <v>5.98</v>
      </c>
      <c r="BD2711" s="5">
        <v>251</v>
      </c>
      <c r="BE2711">
        <v>239</v>
      </c>
      <c r="BG2711">
        <f t="shared" si="300"/>
        <v>239</v>
      </c>
    </row>
    <row r="2712" spans="1:61" x14ac:dyDescent="0.25">
      <c r="A2712" t="s">
        <v>54</v>
      </c>
      <c r="B2712">
        <v>110027</v>
      </c>
      <c r="C2712" t="s">
        <v>55</v>
      </c>
      <c r="D2712" t="s">
        <v>56</v>
      </c>
      <c r="E2712" s="1">
        <v>45978</v>
      </c>
      <c r="F2712" t="s">
        <v>3156</v>
      </c>
      <c r="G2712" t="s">
        <v>58</v>
      </c>
      <c r="H2712" t="str">
        <f t="shared" si="294"/>
        <v>Aggregator</v>
      </c>
      <c r="I2712">
        <v>7491102760</v>
      </c>
      <c r="J2712">
        <v>18528960</v>
      </c>
      <c r="K2712" s="3">
        <v>45979.048611111109</v>
      </c>
      <c r="L2712">
        <f t="shared" si="295"/>
        <v>18</v>
      </c>
      <c r="M2712" t="str">
        <f t="shared" si="296"/>
        <v>Tuesday</v>
      </c>
      <c r="N2712" s="1" t="str">
        <f t="shared" si="297"/>
        <v>November</v>
      </c>
      <c r="O2712" s="2">
        <v>4.8611111111111112E-2</v>
      </c>
      <c r="P2712" s="2" t="str">
        <f t="shared" si="298"/>
        <v>Week 3</v>
      </c>
      <c r="Q2712" t="s">
        <v>59</v>
      </c>
      <c r="R2712" s="5">
        <v>317</v>
      </c>
      <c r="S2712" s="5">
        <v>-100</v>
      </c>
      <c r="T2712" s="5">
        <f t="shared" si="299"/>
        <v>31.545741324921135</v>
      </c>
      <c r="U2712" s="5">
        <v>217</v>
      </c>
      <c r="V2712" s="5">
        <v>32</v>
      </c>
      <c r="W2712" s="5">
        <v>0</v>
      </c>
      <c r="X2712" s="5">
        <v>0</v>
      </c>
      <c r="Y2712" s="5">
        <v>249</v>
      </c>
      <c r="Z2712" s="5">
        <v>249</v>
      </c>
      <c r="AA2712" t="s">
        <v>60</v>
      </c>
      <c r="AB2712">
        <v>57.51</v>
      </c>
      <c r="AC2712">
        <v>7.84</v>
      </c>
      <c r="AD2712" t="s">
        <v>60</v>
      </c>
      <c r="AE2712" t="s">
        <v>56</v>
      </c>
      <c r="AF2712">
        <v>2760</v>
      </c>
      <c r="AG2712">
        <v>2760</v>
      </c>
      <c r="AO2712">
        <v>32</v>
      </c>
      <c r="AP2712">
        <v>0</v>
      </c>
      <c r="AX2712">
        <v>249</v>
      </c>
      <c r="BD2712" s="5">
        <v>249</v>
      </c>
      <c r="BE2712">
        <v>217</v>
      </c>
      <c r="BG2712">
        <f t="shared" si="300"/>
        <v>217</v>
      </c>
      <c r="BI2712">
        <v>32</v>
      </c>
    </row>
    <row r="2713" spans="1:61" x14ac:dyDescent="0.25">
      <c r="A2713" t="s">
        <v>54</v>
      </c>
      <c r="B2713">
        <v>110027</v>
      </c>
      <c r="C2713" t="s">
        <v>55</v>
      </c>
      <c r="D2713" t="s">
        <v>56</v>
      </c>
      <c r="E2713" s="1">
        <v>45978</v>
      </c>
      <c r="F2713" t="s">
        <v>3157</v>
      </c>
      <c r="G2713" t="s">
        <v>63</v>
      </c>
      <c r="H2713" t="str">
        <f t="shared" si="294"/>
        <v>Aggregator</v>
      </c>
      <c r="I2713">
        <v>222378000000000</v>
      </c>
      <c r="J2713">
        <v>29811</v>
      </c>
      <c r="K2713" s="3">
        <v>45979.049305555556</v>
      </c>
      <c r="L2713">
        <f t="shared" si="295"/>
        <v>18</v>
      </c>
      <c r="M2713" t="str">
        <f t="shared" si="296"/>
        <v>Tuesday</v>
      </c>
      <c r="N2713" s="1" t="str">
        <f t="shared" si="297"/>
        <v>November</v>
      </c>
      <c r="O2713" s="2">
        <v>4.9305555555555554E-2</v>
      </c>
      <c r="P2713" s="2" t="str">
        <f t="shared" si="298"/>
        <v>Week 3</v>
      </c>
      <c r="Q2713" t="s">
        <v>59</v>
      </c>
      <c r="R2713" s="5">
        <v>229</v>
      </c>
      <c r="S2713" s="5">
        <v>0</v>
      </c>
      <c r="T2713" s="5">
        <f t="shared" si="299"/>
        <v>0</v>
      </c>
      <c r="U2713" s="5">
        <v>229</v>
      </c>
      <c r="V2713" s="5">
        <v>32</v>
      </c>
      <c r="W2713" s="5">
        <v>0</v>
      </c>
      <c r="X2713" s="5">
        <v>0</v>
      </c>
      <c r="Y2713" s="5">
        <v>261</v>
      </c>
      <c r="Z2713" s="5">
        <v>261</v>
      </c>
      <c r="AA2713" t="s">
        <v>64</v>
      </c>
      <c r="AB2713">
        <v>47.23</v>
      </c>
      <c r="AC2713">
        <v>5</v>
      </c>
      <c r="AD2713" t="s">
        <v>64</v>
      </c>
      <c r="AE2713" t="s">
        <v>56</v>
      </c>
      <c r="AF2713">
        <v>5994</v>
      </c>
      <c r="AG2713">
        <v>5994</v>
      </c>
      <c r="AO2713">
        <v>32</v>
      </c>
      <c r="AP2713">
        <v>0</v>
      </c>
      <c r="AW2713">
        <v>261</v>
      </c>
      <c r="BD2713" s="5">
        <v>261</v>
      </c>
      <c r="BE2713">
        <v>229</v>
      </c>
      <c r="BG2713">
        <f t="shared" si="300"/>
        <v>229</v>
      </c>
      <c r="BH2713">
        <v>32</v>
      </c>
    </row>
    <row r="2714" spans="1:61" x14ac:dyDescent="0.25">
      <c r="A2714" t="s">
        <v>54</v>
      </c>
      <c r="B2714">
        <v>110027</v>
      </c>
      <c r="C2714" t="s">
        <v>55</v>
      </c>
      <c r="D2714" t="s">
        <v>56</v>
      </c>
      <c r="E2714" s="1">
        <v>45978</v>
      </c>
      <c r="F2714" t="s">
        <v>3158</v>
      </c>
      <c r="G2714" t="s">
        <v>63</v>
      </c>
      <c r="H2714" t="str">
        <f t="shared" si="294"/>
        <v>Aggregator</v>
      </c>
      <c r="I2714">
        <v>222379000000000</v>
      </c>
      <c r="J2714">
        <v>29811</v>
      </c>
      <c r="K2714" s="3">
        <v>45979.056250000001</v>
      </c>
      <c r="L2714">
        <f t="shared" si="295"/>
        <v>18</v>
      </c>
      <c r="M2714" t="str">
        <f t="shared" si="296"/>
        <v>Tuesday</v>
      </c>
      <c r="N2714" s="1" t="str">
        <f t="shared" si="297"/>
        <v>November</v>
      </c>
      <c r="O2714" s="2">
        <v>5.6250000000000001E-2</v>
      </c>
      <c r="P2714" s="2" t="str">
        <f t="shared" si="298"/>
        <v>Week 3</v>
      </c>
      <c r="Q2714" t="s">
        <v>59</v>
      </c>
      <c r="R2714" s="5">
        <v>237</v>
      </c>
      <c r="S2714" s="5">
        <v>-60</v>
      </c>
      <c r="T2714" s="5">
        <f t="shared" si="299"/>
        <v>25.316455696202532</v>
      </c>
      <c r="U2714" s="5">
        <v>177</v>
      </c>
      <c r="V2714" s="5">
        <v>32</v>
      </c>
      <c r="W2714" s="5">
        <v>0</v>
      </c>
      <c r="X2714" s="5">
        <v>0</v>
      </c>
      <c r="Y2714" s="5">
        <v>209</v>
      </c>
      <c r="Z2714" s="5">
        <v>209</v>
      </c>
      <c r="AA2714" t="s">
        <v>64</v>
      </c>
      <c r="AB2714">
        <v>46.48</v>
      </c>
      <c r="AC2714">
        <v>5.88</v>
      </c>
      <c r="AD2714" t="s">
        <v>64</v>
      </c>
      <c r="AE2714" t="s">
        <v>56</v>
      </c>
      <c r="AF2714">
        <v>5327</v>
      </c>
      <c r="AG2714">
        <v>5327</v>
      </c>
      <c r="AO2714">
        <v>32</v>
      </c>
      <c r="AP2714">
        <v>0</v>
      </c>
      <c r="AW2714">
        <v>209</v>
      </c>
      <c r="BD2714" s="5">
        <v>209</v>
      </c>
      <c r="BE2714">
        <v>177</v>
      </c>
      <c r="BG2714">
        <f t="shared" si="300"/>
        <v>177</v>
      </c>
      <c r="BH2714">
        <v>32</v>
      </c>
    </row>
    <row r="2715" spans="1:61" x14ac:dyDescent="0.25">
      <c r="A2715" t="s">
        <v>54</v>
      </c>
      <c r="B2715">
        <v>110027</v>
      </c>
      <c r="C2715" t="s">
        <v>55</v>
      </c>
      <c r="D2715" t="s">
        <v>56</v>
      </c>
      <c r="E2715" s="1">
        <v>45978</v>
      </c>
      <c r="F2715" t="s">
        <v>3159</v>
      </c>
      <c r="G2715" t="s">
        <v>67</v>
      </c>
      <c r="H2715" t="str">
        <f t="shared" si="294"/>
        <v>Direct Sale</v>
      </c>
      <c r="K2715" s="3">
        <v>45979.060416666667</v>
      </c>
      <c r="L2715">
        <f t="shared" si="295"/>
        <v>18</v>
      </c>
      <c r="M2715" t="str">
        <f t="shared" si="296"/>
        <v>Tuesday</v>
      </c>
      <c r="N2715" s="1" t="str">
        <f t="shared" si="297"/>
        <v>November</v>
      </c>
      <c r="O2715" s="2">
        <v>6.0416666666666667E-2</v>
      </c>
      <c r="P2715" s="2" t="str">
        <f t="shared" si="298"/>
        <v>Week 3</v>
      </c>
      <c r="Q2715" t="s">
        <v>59</v>
      </c>
      <c r="R2715" s="5">
        <v>458</v>
      </c>
      <c r="S2715" s="5">
        <v>0</v>
      </c>
      <c r="T2715" s="5">
        <f t="shared" si="299"/>
        <v>0</v>
      </c>
      <c r="U2715" s="5">
        <v>458</v>
      </c>
      <c r="V2715" s="5">
        <v>0</v>
      </c>
      <c r="W2715" s="5">
        <v>22.9</v>
      </c>
      <c r="X2715" s="5">
        <v>0.1</v>
      </c>
      <c r="Y2715" s="5">
        <v>481</v>
      </c>
      <c r="Z2715" s="5">
        <v>481</v>
      </c>
      <c r="AA2715" t="s">
        <v>73</v>
      </c>
      <c r="AB2715">
        <v>107.65</v>
      </c>
      <c r="AC2715">
        <v>5.12</v>
      </c>
      <c r="AD2715" t="s">
        <v>5778</v>
      </c>
      <c r="AE2715" t="s">
        <v>75</v>
      </c>
      <c r="AI2715" t="s">
        <v>89</v>
      </c>
      <c r="AJ2715" t="s">
        <v>56</v>
      </c>
      <c r="AK2715">
        <v>8929758003</v>
      </c>
      <c r="AO2715">
        <v>0</v>
      </c>
      <c r="AP2715">
        <v>0</v>
      </c>
      <c r="AQ2715">
        <v>481</v>
      </c>
      <c r="AZ2715">
        <v>458</v>
      </c>
      <c r="BA2715">
        <v>11.45</v>
      </c>
      <c r="BB2715">
        <v>458</v>
      </c>
      <c r="BC2715">
        <v>11.45</v>
      </c>
      <c r="BD2715" s="5">
        <v>481</v>
      </c>
      <c r="BE2715">
        <v>458</v>
      </c>
      <c r="BG2715">
        <f t="shared" si="300"/>
        <v>458</v>
      </c>
    </row>
    <row r="2716" spans="1:61" x14ac:dyDescent="0.25">
      <c r="A2716" t="s">
        <v>54</v>
      </c>
      <c r="B2716">
        <v>110027</v>
      </c>
      <c r="C2716" t="s">
        <v>55</v>
      </c>
      <c r="D2716" t="s">
        <v>56</v>
      </c>
      <c r="E2716" s="1">
        <v>45978</v>
      </c>
      <c r="F2716" t="s">
        <v>3160</v>
      </c>
      <c r="G2716" t="s">
        <v>63</v>
      </c>
      <c r="H2716" t="str">
        <f t="shared" si="294"/>
        <v>Aggregator</v>
      </c>
      <c r="I2716">
        <v>222379000000000</v>
      </c>
      <c r="J2716">
        <v>29811</v>
      </c>
      <c r="K2716" s="3">
        <v>45979.061805555553</v>
      </c>
      <c r="L2716">
        <f t="shared" si="295"/>
        <v>18</v>
      </c>
      <c r="M2716" t="str">
        <f t="shared" si="296"/>
        <v>Tuesday</v>
      </c>
      <c r="N2716" s="1" t="str">
        <f t="shared" si="297"/>
        <v>November</v>
      </c>
      <c r="O2716" s="2">
        <v>6.1805555555555558E-2</v>
      </c>
      <c r="P2716" s="2" t="str">
        <f t="shared" si="298"/>
        <v>Week 3</v>
      </c>
      <c r="Q2716" t="s">
        <v>59</v>
      </c>
      <c r="R2716" s="5">
        <v>711.66</v>
      </c>
      <c r="S2716" s="5">
        <v>-141.99</v>
      </c>
      <c r="T2716" s="5">
        <f t="shared" si="299"/>
        <v>19.951943343731561</v>
      </c>
      <c r="U2716" s="5">
        <v>569.66999999999996</v>
      </c>
      <c r="V2716" s="5">
        <v>32</v>
      </c>
      <c r="W2716" s="5">
        <v>0</v>
      </c>
      <c r="X2716" s="5">
        <v>0.33</v>
      </c>
      <c r="Y2716" s="5">
        <v>602</v>
      </c>
      <c r="Z2716" s="5">
        <v>602</v>
      </c>
      <c r="AA2716" t="s">
        <v>64</v>
      </c>
      <c r="AB2716">
        <v>179.81</v>
      </c>
      <c r="AC2716">
        <v>10.89</v>
      </c>
      <c r="AD2716" t="s">
        <v>64</v>
      </c>
      <c r="AE2716" t="s">
        <v>56</v>
      </c>
      <c r="AF2716">
        <v>6169</v>
      </c>
      <c r="AG2716">
        <v>6169</v>
      </c>
      <c r="AO2716">
        <v>32</v>
      </c>
      <c r="AP2716">
        <v>0</v>
      </c>
      <c r="AW2716">
        <v>602</v>
      </c>
      <c r="BD2716" s="5">
        <v>602</v>
      </c>
      <c r="BE2716">
        <v>569.67999999999995</v>
      </c>
      <c r="BG2716">
        <f t="shared" si="300"/>
        <v>569.67999999999995</v>
      </c>
      <c r="BH2716">
        <v>32</v>
      </c>
    </row>
    <row r="2717" spans="1:61" x14ac:dyDescent="0.25">
      <c r="A2717" t="s">
        <v>54</v>
      </c>
      <c r="B2717">
        <v>110027</v>
      </c>
      <c r="C2717" t="s">
        <v>55</v>
      </c>
      <c r="D2717" t="s">
        <v>56</v>
      </c>
      <c r="E2717" s="1">
        <v>45978</v>
      </c>
      <c r="F2717" t="s">
        <v>3161</v>
      </c>
      <c r="G2717" t="s">
        <v>63</v>
      </c>
      <c r="H2717" t="str">
        <f t="shared" si="294"/>
        <v>Aggregator</v>
      </c>
      <c r="I2717">
        <v>222380000000000</v>
      </c>
      <c r="J2717">
        <v>29811</v>
      </c>
      <c r="K2717" s="3">
        <v>45979.066666666666</v>
      </c>
      <c r="L2717">
        <f t="shared" si="295"/>
        <v>18</v>
      </c>
      <c r="M2717" t="str">
        <f t="shared" si="296"/>
        <v>Tuesday</v>
      </c>
      <c r="N2717" s="1" t="str">
        <f t="shared" si="297"/>
        <v>November</v>
      </c>
      <c r="O2717" s="2">
        <v>6.6666666666666666E-2</v>
      </c>
      <c r="P2717" s="2" t="str">
        <f t="shared" si="298"/>
        <v>Week 3</v>
      </c>
      <c r="Q2717" t="s">
        <v>59</v>
      </c>
      <c r="R2717" s="5">
        <v>278</v>
      </c>
      <c r="S2717" s="5">
        <v>-93.75</v>
      </c>
      <c r="T2717" s="5">
        <f t="shared" si="299"/>
        <v>33.723021582733814</v>
      </c>
      <c r="U2717" s="5">
        <v>184.25</v>
      </c>
      <c r="V2717" s="5">
        <v>32</v>
      </c>
      <c r="W2717" s="5">
        <v>0</v>
      </c>
      <c r="X2717" s="5">
        <v>-0.25</v>
      </c>
      <c r="Y2717" s="5">
        <v>216</v>
      </c>
      <c r="Z2717" s="5">
        <v>216</v>
      </c>
      <c r="AA2717" t="s">
        <v>64</v>
      </c>
      <c r="AB2717">
        <v>44.34</v>
      </c>
      <c r="AC2717">
        <v>5.88</v>
      </c>
      <c r="AD2717" t="s">
        <v>64</v>
      </c>
      <c r="AE2717" t="s">
        <v>56</v>
      </c>
      <c r="AF2717">
        <v>2165</v>
      </c>
      <c r="AG2717">
        <v>2165</v>
      </c>
      <c r="AO2717">
        <v>32</v>
      </c>
      <c r="AP2717">
        <v>0</v>
      </c>
      <c r="AW2717">
        <v>216</v>
      </c>
      <c r="BD2717" s="5">
        <v>216</v>
      </c>
      <c r="BE2717">
        <v>184.25</v>
      </c>
      <c r="BG2717">
        <f t="shared" si="300"/>
        <v>184.25</v>
      </c>
      <c r="BH2717">
        <v>32</v>
      </c>
    </row>
    <row r="2718" spans="1:61" x14ac:dyDescent="0.25">
      <c r="A2718" t="s">
        <v>54</v>
      </c>
      <c r="B2718">
        <v>110027</v>
      </c>
      <c r="C2718" t="s">
        <v>55</v>
      </c>
      <c r="D2718" t="s">
        <v>56</v>
      </c>
      <c r="E2718" s="1">
        <v>45978</v>
      </c>
      <c r="F2718" t="s">
        <v>3162</v>
      </c>
      <c r="G2718" t="s">
        <v>63</v>
      </c>
      <c r="H2718" t="str">
        <f t="shared" si="294"/>
        <v>Aggregator</v>
      </c>
      <c r="I2718">
        <v>222380000000000</v>
      </c>
      <c r="J2718">
        <v>29811</v>
      </c>
      <c r="K2718" s="3">
        <v>45979.068055555559</v>
      </c>
      <c r="L2718">
        <f t="shared" si="295"/>
        <v>18</v>
      </c>
      <c r="M2718" t="str">
        <f t="shared" si="296"/>
        <v>Tuesday</v>
      </c>
      <c r="N2718" s="1" t="str">
        <f t="shared" si="297"/>
        <v>November</v>
      </c>
      <c r="O2718" s="2">
        <v>6.805555555555555E-2</v>
      </c>
      <c r="P2718" s="2" t="str">
        <f t="shared" si="298"/>
        <v>Week 3</v>
      </c>
      <c r="Q2718" t="s">
        <v>59</v>
      </c>
      <c r="R2718" s="5">
        <v>517</v>
      </c>
      <c r="S2718" s="5">
        <v>-60</v>
      </c>
      <c r="T2718" s="5">
        <f t="shared" si="299"/>
        <v>11.605415860735009</v>
      </c>
      <c r="U2718" s="5">
        <v>457</v>
      </c>
      <c r="V2718" s="5">
        <v>32</v>
      </c>
      <c r="W2718" s="5">
        <v>0</v>
      </c>
      <c r="X2718" s="5">
        <v>0</v>
      </c>
      <c r="Y2718" s="5">
        <v>489</v>
      </c>
      <c r="Z2718" s="5">
        <v>489</v>
      </c>
      <c r="AA2718" t="s">
        <v>64</v>
      </c>
      <c r="AB2718">
        <v>94.11</v>
      </c>
      <c r="AC2718">
        <v>8.69</v>
      </c>
      <c r="AD2718" t="s">
        <v>64</v>
      </c>
      <c r="AE2718" t="s">
        <v>56</v>
      </c>
      <c r="AF2718">
        <v>1913</v>
      </c>
      <c r="AG2718">
        <v>1913</v>
      </c>
      <c r="AO2718">
        <v>32</v>
      </c>
      <c r="AP2718">
        <v>0</v>
      </c>
      <c r="AW2718">
        <v>489</v>
      </c>
      <c r="BD2718" s="5">
        <v>489</v>
      </c>
      <c r="BE2718">
        <v>457</v>
      </c>
      <c r="BG2718">
        <f t="shared" si="300"/>
        <v>457</v>
      </c>
      <c r="BH2718">
        <v>32</v>
      </c>
    </row>
    <row r="2719" spans="1:61" x14ac:dyDescent="0.25">
      <c r="A2719" t="s">
        <v>54</v>
      </c>
      <c r="B2719">
        <v>110027</v>
      </c>
      <c r="C2719" t="s">
        <v>55</v>
      </c>
      <c r="D2719" t="s">
        <v>56</v>
      </c>
      <c r="E2719" s="1">
        <v>45978</v>
      </c>
      <c r="F2719" t="s">
        <v>3163</v>
      </c>
      <c r="G2719" t="s">
        <v>63</v>
      </c>
      <c r="H2719" t="str">
        <f t="shared" si="294"/>
        <v>Aggregator</v>
      </c>
      <c r="I2719">
        <v>222380000000000</v>
      </c>
      <c r="J2719">
        <v>29811</v>
      </c>
      <c r="K2719" s="3">
        <v>45979.074305555558</v>
      </c>
      <c r="L2719">
        <f t="shared" si="295"/>
        <v>18</v>
      </c>
      <c r="M2719" t="str">
        <f t="shared" si="296"/>
        <v>Tuesday</v>
      </c>
      <c r="N2719" s="1" t="str">
        <f t="shared" si="297"/>
        <v>November</v>
      </c>
      <c r="O2719" s="2">
        <v>7.4305555555555555E-2</v>
      </c>
      <c r="P2719" s="2" t="str">
        <f t="shared" si="298"/>
        <v>Week 3</v>
      </c>
      <c r="Q2719" t="s">
        <v>59</v>
      </c>
      <c r="R2719" s="5">
        <v>367</v>
      </c>
      <c r="S2719" s="5">
        <v>-93.75</v>
      </c>
      <c r="T2719" s="5">
        <f t="shared" si="299"/>
        <v>25.544959128065397</v>
      </c>
      <c r="U2719" s="5">
        <v>273.25</v>
      </c>
      <c r="V2719" s="5">
        <v>32</v>
      </c>
      <c r="W2719" s="5">
        <v>0</v>
      </c>
      <c r="X2719" s="5">
        <v>-0.25</v>
      </c>
      <c r="Y2719" s="5">
        <v>305</v>
      </c>
      <c r="Z2719" s="5">
        <v>305</v>
      </c>
      <c r="AA2719" t="s">
        <v>64</v>
      </c>
      <c r="AB2719">
        <v>74.73</v>
      </c>
      <c r="AC2719">
        <v>9.77</v>
      </c>
      <c r="AD2719" t="s">
        <v>64</v>
      </c>
      <c r="AE2719" t="s">
        <v>56</v>
      </c>
      <c r="AF2719">
        <v>333</v>
      </c>
      <c r="AG2719">
        <v>333</v>
      </c>
      <c r="AO2719">
        <v>32</v>
      </c>
      <c r="AP2719">
        <v>0</v>
      </c>
      <c r="AW2719">
        <v>305</v>
      </c>
      <c r="BD2719" s="5">
        <v>305</v>
      </c>
      <c r="BE2719">
        <v>273.25</v>
      </c>
      <c r="BG2719">
        <f t="shared" si="300"/>
        <v>273.25</v>
      </c>
      <c r="BH2719">
        <v>32</v>
      </c>
    </row>
    <row r="2720" spans="1:61" x14ac:dyDescent="0.25">
      <c r="A2720" t="s">
        <v>54</v>
      </c>
      <c r="B2720">
        <v>110027</v>
      </c>
      <c r="C2720" t="s">
        <v>55</v>
      </c>
      <c r="D2720" t="s">
        <v>56</v>
      </c>
      <c r="E2720" s="1">
        <v>45978</v>
      </c>
      <c r="F2720" t="s">
        <v>3164</v>
      </c>
      <c r="G2720" t="s">
        <v>63</v>
      </c>
      <c r="H2720" t="str">
        <f t="shared" si="294"/>
        <v>Aggregator</v>
      </c>
      <c r="I2720">
        <v>222381000000000</v>
      </c>
      <c r="J2720">
        <v>29811</v>
      </c>
      <c r="K2720" s="3">
        <v>45979.085416666669</v>
      </c>
      <c r="L2720">
        <f t="shared" si="295"/>
        <v>18</v>
      </c>
      <c r="M2720" t="str">
        <f t="shared" si="296"/>
        <v>Tuesday</v>
      </c>
      <c r="N2720" s="1" t="str">
        <f t="shared" si="297"/>
        <v>November</v>
      </c>
      <c r="O2720" s="2">
        <v>8.5416666666666669E-2</v>
      </c>
      <c r="P2720" s="2" t="str">
        <f t="shared" si="298"/>
        <v>Week 3</v>
      </c>
      <c r="Q2720" t="s">
        <v>59</v>
      </c>
      <c r="R2720" s="5">
        <v>219</v>
      </c>
      <c r="S2720" s="5">
        <v>-90</v>
      </c>
      <c r="T2720" s="5">
        <f t="shared" si="299"/>
        <v>41.095890410958901</v>
      </c>
      <c r="U2720" s="5">
        <v>129</v>
      </c>
      <c r="V2720" s="5">
        <v>32</v>
      </c>
      <c r="W2720" s="5">
        <v>0</v>
      </c>
      <c r="X2720" s="5">
        <v>0</v>
      </c>
      <c r="Y2720" s="5">
        <v>161</v>
      </c>
      <c r="Z2720" s="5">
        <v>161</v>
      </c>
      <c r="AA2720" t="s">
        <v>64</v>
      </c>
      <c r="AB2720">
        <v>37.47</v>
      </c>
      <c r="AC2720">
        <v>4.7699999999999996</v>
      </c>
      <c r="AD2720" t="s">
        <v>64</v>
      </c>
      <c r="AE2720" t="s">
        <v>56</v>
      </c>
      <c r="AF2720">
        <v>6741</v>
      </c>
      <c r="AG2720">
        <v>6741</v>
      </c>
      <c r="AO2720">
        <v>32</v>
      </c>
      <c r="AP2720">
        <v>0</v>
      </c>
      <c r="AW2720">
        <v>161</v>
      </c>
      <c r="BD2720" s="5">
        <v>161</v>
      </c>
      <c r="BE2720">
        <v>129</v>
      </c>
      <c r="BG2720">
        <f t="shared" si="300"/>
        <v>129</v>
      </c>
      <c r="BH2720">
        <v>32</v>
      </c>
    </row>
    <row r="2721" spans="1:61" x14ac:dyDescent="0.25">
      <c r="A2721" t="s">
        <v>54</v>
      </c>
      <c r="B2721">
        <v>110027</v>
      </c>
      <c r="C2721" t="s">
        <v>55</v>
      </c>
      <c r="D2721" t="s">
        <v>56</v>
      </c>
      <c r="E2721" s="1">
        <v>45978</v>
      </c>
      <c r="F2721" t="s">
        <v>3165</v>
      </c>
      <c r="G2721" t="s">
        <v>58</v>
      </c>
      <c r="H2721" t="str">
        <f t="shared" si="294"/>
        <v>Aggregator</v>
      </c>
      <c r="I2721">
        <v>7492617372</v>
      </c>
      <c r="J2721">
        <v>18528960</v>
      </c>
      <c r="K2721" s="3">
        <v>45979.091666666667</v>
      </c>
      <c r="L2721">
        <f t="shared" si="295"/>
        <v>18</v>
      </c>
      <c r="M2721" t="str">
        <f t="shared" si="296"/>
        <v>Tuesday</v>
      </c>
      <c r="N2721" s="1" t="str">
        <f t="shared" si="297"/>
        <v>November</v>
      </c>
      <c r="O2721" s="2">
        <v>9.166666666666666E-2</v>
      </c>
      <c r="P2721" s="2" t="str">
        <f t="shared" si="298"/>
        <v>Week 3</v>
      </c>
      <c r="Q2721" t="s">
        <v>59</v>
      </c>
      <c r="R2721" s="5">
        <v>267</v>
      </c>
      <c r="S2721" s="5">
        <v>-100</v>
      </c>
      <c r="T2721" s="5">
        <f t="shared" si="299"/>
        <v>37.453183520599254</v>
      </c>
      <c r="U2721" s="5">
        <v>167</v>
      </c>
      <c r="V2721" s="5">
        <v>32</v>
      </c>
      <c r="W2721" s="5">
        <v>0</v>
      </c>
      <c r="X2721" s="5">
        <v>0</v>
      </c>
      <c r="Y2721" s="5">
        <v>199</v>
      </c>
      <c r="Z2721" s="5">
        <v>199</v>
      </c>
      <c r="AA2721" t="s">
        <v>60</v>
      </c>
      <c r="AB2721">
        <v>54.95</v>
      </c>
      <c r="AC2721">
        <v>4.7699999999999996</v>
      </c>
      <c r="AD2721" t="s">
        <v>60</v>
      </c>
      <c r="AE2721" t="s">
        <v>56</v>
      </c>
      <c r="AF2721">
        <v>7372</v>
      </c>
      <c r="AG2721">
        <v>7372</v>
      </c>
      <c r="AO2721">
        <v>32</v>
      </c>
      <c r="AP2721">
        <v>0</v>
      </c>
      <c r="AX2721">
        <v>199</v>
      </c>
      <c r="BD2721" s="5">
        <v>199</v>
      </c>
      <c r="BE2721">
        <v>167</v>
      </c>
      <c r="BG2721">
        <f t="shared" si="300"/>
        <v>167</v>
      </c>
      <c r="BI2721">
        <v>32</v>
      </c>
    </row>
    <row r="2722" spans="1:61" x14ac:dyDescent="0.25">
      <c r="A2722" t="s">
        <v>54</v>
      </c>
      <c r="B2722">
        <v>110027</v>
      </c>
      <c r="C2722" t="s">
        <v>55</v>
      </c>
      <c r="D2722" t="s">
        <v>56</v>
      </c>
      <c r="E2722" s="1">
        <v>45978</v>
      </c>
      <c r="F2722" t="s">
        <v>3166</v>
      </c>
      <c r="G2722" t="s">
        <v>67</v>
      </c>
      <c r="H2722" t="str">
        <f t="shared" si="294"/>
        <v>Direct Sale</v>
      </c>
      <c r="K2722" s="3">
        <v>45979.09375</v>
      </c>
      <c r="L2722">
        <f t="shared" si="295"/>
        <v>18</v>
      </c>
      <c r="M2722" t="str">
        <f t="shared" si="296"/>
        <v>Tuesday</v>
      </c>
      <c r="N2722" s="1" t="str">
        <f t="shared" si="297"/>
        <v>November</v>
      </c>
      <c r="O2722" s="2">
        <v>9.375E-2</v>
      </c>
      <c r="P2722" s="2" t="str">
        <f t="shared" si="298"/>
        <v>Week 3</v>
      </c>
      <c r="Q2722" t="s">
        <v>59</v>
      </c>
      <c r="R2722" s="5">
        <v>189</v>
      </c>
      <c r="S2722" s="5">
        <v>0</v>
      </c>
      <c r="T2722" s="5">
        <f t="shared" si="299"/>
        <v>0</v>
      </c>
      <c r="U2722" s="5">
        <v>189</v>
      </c>
      <c r="V2722" s="5">
        <v>0</v>
      </c>
      <c r="W2722" s="5">
        <v>9.4600000000000009</v>
      </c>
      <c r="X2722" s="5">
        <v>-0.46</v>
      </c>
      <c r="Y2722" s="5">
        <v>198</v>
      </c>
      <c r="Z2722" s="5">
        <v>198</v>
      </c>
      <c r="AA2722" t="s">
        <v>68</v>
      </c>
      <c r="AB2722">
        <v>47.23</v>
      </c>
      <c r="AC2722">
        <v>1.96</v>
      </c>
      <c r="AD2722" t="s">
        <v>5778</v>
      </c>
      <c r="AE2722" t="s">
        <v>75</v>
      </c>
      <c r="AI2722" t="s">
        <v>89</v>
      </c>
      <c r="AJ2722" t="s">
        <v>56</v>
      </c>
      <c r="AK2722">
        <v>8929758003</v>
      </c>
      <c r="AO2722">
        <v>0</v>
      </c>
      <c r="AP2722">
        <v>0</v>
      </c>
      <c r="AR2722">
        <v>198</v>
      </c>
      <c r="AZ2722">
        <v>189</v>
      </c>
      <c r="BA2722">
        <v>4.7300000000000004</v>
      </c>
      <c r="BB2722">
        <v>189</v>
      </c>
      <c r="BC2722">
        <v>4.7300000000000004</v>
      </c>
      <c r="BD2722" s="5">
        <v>198</v>
      </c>
      <c r="BE2722">
        <v>189</v>
      </c>
      <c r="BG2722">
        <f t="shared" si="300"/>
        <v>189</v>
      </c>
    </row>
    <row r="2723" spans="1:61" x14ac:dyDescent="0.25">
      <c r="A2723" t="s">
        <v>54</v>
      </c>
      <c r="B2723">
        <v>110027</v>
      </c>
      <c r="C2723" t="s">
        <v>55</v>
      </c>
      <c r="D2723" t="s">
        <v>56</v>
      </c>
      <c r="E2723" s="1">
        <v>45978</v>
      </c>
      <c r="F2723" t="s">
        <v>3167</v>
      </c>
      <c r="G2723" t="s">
        <v>58</v>
      </c>
      <c r="H2723" t="str">
        <f t="shared" si="294"/>
        <v>Aggregator</v>
      </c>
      <c r="I2723">
        <v>7492934947</v>
      </c>
      <c r="J2723">
        <v>18528960</v>
      </c>
      <c r="K2723" s="3">
        <v>45979.100694444445</v>
      </c>
      <c r="L2723">
        <f t="shared" si="295"/>
        <v>18</v>
      </c>
      <c r="M2723" t="str">
        <f t="shared" si="296"/>
        <v>Tuesday</v>
      </c>
      <c r="N2723" s="1" t="str">
        <f t="shared" si="297"/>
        <v>November</v>
      </c>
      <c r="O2723" s="2">
        <v>0.10069444444444445</v>
      </c>
      <c r="P2723" s="2" t="str">
        <f t="shared" si="298"/>
        <v>Week 3</v>
      </c>
      <c r="Q2723" t="s">
        <v>59</v>
      </c>
      <c r="R2723" s="5">
        <v>358</v>
      </c>
      <c r="S2723" s="5">
        <v>-100</v>
      </c>
      <c r="T2723" s="5">
        <f t="shared" si="299"/>
        <v>27.932960893854748</v>
      </c>
      <c r="U2723" s="5">
        <v>258</v>
      </c>
      <c r="V2723" s="5">
        <v>32</v>
      </c>
      <c r="W2723" s="5">
        <v>0</v>
      </c>
      <c r="X2723" s="5">
        <v>0</v>
      </c>
      <c r="Y2723" s="5">
        <v>290</v>
      </c>
      <c r="Z2723" s="5">
        <v>290</v>
      </c>
      <c r="AA2723" t="s">
        <v>60</v>
      </c>
      <c r="AB2723">
        <v>68.47</v>
      </c>
      <c r="AC2723">
        <v>8.92</v>
      </c>
      <c r="AD2723" t="s">
        <v>60</v>
      </c>
      <c r="AE2723" t="s">
        <v>56</v>
      </c>
      <c r="AF2723">
        <v>4947</v>
      </c>
      <c r="AG2723">
        <v>4947</v>
      </c>
      <c r="AO2723">
        <v>32</v>
      </c>
      <c r="AP2723">
        <v>0</v>
      </c>
      <c r="AX2723">
        <v>290</v>
      </c>
      <c r="BD2723" s="5">
        <v>290</v>
      </c>
      <c r="BE2723">
        <v>258</v>
      </c>
      <c r="BG2723">
        <f t="shared" si="300"/>
        <v>258</v>
      </c>
      <c r="BI2723">
        <v>32</v>
      </c>
    </row>
    <row r="2724" spans="1:61" x14ac:dyDescent="0.25">
      <c r="A2724" t="s">
        <v>54</v>
      </c>
      <c r="B2724">
        <v>110027</v>
      </c>
      <c r="C2724" t="s">
        <v>55</v>
      </c>
      <c r="D2724" t="s">
        <v>56</v>
      </c>
      <c r="E2724" s="1">
        <v>45978</v>
      </c>
      <c r="F2724" t="s">
        <v>3168</v>
      </c>
      <c r="G2724" t="s">
        <v>63</v>
      </c>
      <c r="H2724" t="str">
        <f t="shared" si="294"/>
        <v>Aggregator</v>
      </c>
      <c r="I2724">
        <v>222384000000000</v>
      </c>
      <c r="J2724">
        <v>29811</v>
      </c>
      <c r="K2724" s="3">
        <v>45979.118055555555</v>
      </c>
      <c r="L2724">
        <f t="shared" si="295"/>
        <v>18</v>
      </c>
      <c r="M2724" t="str">
        <f t="shared" si="296"/>
        <v>Tuesday</v>
      </c>
      <c r="N2724" s="1" t="str">
        <f t="shared" si="297"/>
        <v>November</v>
      </c>
      <c r="O2724" s="2">
        <v>0.11805555555555555</v>
      </c>
      <c r="P2724" s="2" t="str">
        <f t="shared" si="298"/>
        <v>Week 3</v>
      </c>
      <c r="Q2724" t="s">
        <v>59</v>
      </c>
      <c r="R2724" s="5">
        <v>328</v>
      </c>
      <c r="S2724" s="5">
        <v>-119.55</v>
      </c>
      <c r="T2724" s="5">
        <f t="shared" si="299"/>
        <v>36.448170731707322</v>
      </c>
      <c r="U2724" s="5">
        <v>208.45</v>
      </c>
      <c r="V2724" s="5">
        <v>32</v>
      </c>
      <c r="W2724" s="5">
        <v>0</v>
      </c>
      <c r="X2724" s="5">
        <v>-0.45</v>
      </c>
      <c r="Y2724" s="5">
        <v>240</v>
      </c>
      <c r="Z2724" s="5">
        <v>240</v>
      </c>
      <c r="AA2724" t="s">
        <v>64</v>
      </c>
      <c r="AB2724">
        <v>72.03</v>
      </c>
      <c r="AC2724">
        <v>5.88</v>
      </c>
      <c r="AD2724" t="s">
        <v>64</v>
      </c>
      <c r="AE2724" t="s">
        <v>56</v>
      </c>
      <c r="AF2724">
        <v>7459</v>
      </c>
      <c r="AG2724">
        <v>7459</v>
      </c>
      <c r="AO2724">
        <v>32</v>
      </c>
      <c r="AP2724">
        <v>0</v>
      </c>
      <c r="AW2724">
        <v>240</v>
      </c>
      <c r="BD2724" s="5">
        <v>240</v>
      </c>
      <c r="BE2724">
        <v>208.45</v>
      </c>
      <c r="BG2724">
        <f t="shared" si="300"/>
        <v>208.45</v>
      </c>
      <c r="BH2724">
        <v>32</v>
      </c>
    </row>
    <row r="2725" spans="1:61" x14ac:dyDescent="0.25">
      <c r="A2725" t="s">
        <v>54</v>
      </c>
      <c r="B2725">
        <v>110027</v>
      </c>
      <c r="C2725" t="s">
        <v>55</v>
      </c>
      <c r="D2725" t="s">
        <v>56</v>
      </c>
      <c r="E2725" s="1">
        <v>45978</v>
      </c>
      <c r="F2725" t="s">
        <v>3169</v>
      </c>
      <c r="G2725" t="s">
        <v>67</v>
      </c>
      <c r="H2725" t="str">
        <f t="shared" si="294"/>
        <v>Direct Sale</v>
      </c>
      <c r="K2725" s="3">
        <v>45979.120138888888</v>
      </c>
      <c r="L2725">
        <f t="shared" si="295"/>
        <v>18</v>
      </c>
      <c r="M2725" t="str">
        <f t="shared" si="296"/>
        <v>Tuesday</v>
      </c>
      <c r="N2725" s="1" t="str">
        <f t="shared" si="297"/>
        <v>November</v>
      </c>
      <c r="O2725" s="2">
        <v>0.12013888888888889</v>
      </c>
      <c r="P2725" s="2" t="str">
        <f t="shared" si="298"/>
        <v>Week 3</v>
      </c>
      <c r="Q2725" t="s">
        <v>59</v>
      </c>
      <c r="R2725" s="5">
        <v>199</v>
      </c>
      <c r="S2725" s="5">
        <v>0</v>
      </c>
      <c r="T2725" s="5">
        <f t="shared" si="299"/>
        <v>0</v>
      </c>
      <c r="U2725" s="5">
        <v>199</v>
      </c>
      <c r="V2725" s="5">
        <v>0</v>
      </c>
      <c r="W2725" s="5">
        <v>9.9600000000000009</v>
      </c>
      <c r="X2725" s="5">
        <v>0.04</v>
      </c>
      <c r="Y2725" s="5">
        <v>209</v>
      </c>
      <c r="Z2725" s="5">
        <v>209</v>
      </c>
      <c r="AA2725" t="s">
        <v>73</v>
      </c>
      <c r="AB2725">
        <v>48.5</v>
      </c>
      <c r="AC2725">
        <v>2.56</v>
      </c>
      <c r="AD2725" t="s">
        <v>5778</v>
      </c>
      <c r="AE2725" t="s">
        <v>75</v>
      </c>
      <c r="AI2725" t="s">
        <v>89</v>
      </c>
      <c r="AJ2725" t="s">
        <v>56</v>
      </c>
      <c r="AK2725">
        <v>8929758003</v>
      </c>
      <c r="AO2725">
        <v>0</v>
      </c>
      <c r="AP2725">
        <v>0</v>
      </c>
      <c r="AQ2725">
        <v>209</v>
      </c>
      <c r="AZ2725">
        <v>199</v>
      </c>
      <c r="BA2725">
        <v>4.9800000000000004</v>
      </c>
      <c r="BB2725">
        <v>199</v>
      </c>
      <c r="BC2725">
        <v>4.9800000000000004</v>
      </c>
      <c r="BD2725" s="5">
        <v>209</v>
      </c>
      <c r="BE2725">
        <v>199</v>
      </c>
      <c r="BG2725">
        <f t="shared" si="300"/>
        <v>199</v>
      </c>
    </row>
    <row r="2726" spans="1:61" x14ac:dyDescent="0.25">
      <c r="A2726" t="s">
        <v>54</v>
      </c>
      <c r="B2726">
        <v>110027</v>
      </c>
      <c r="C2726" t="s">
        <v>55</v>
      </c>
      <c r="D2726" t="s">
        <v>56</v>
      </c>
      <c r="E2726" s="1">
        <v>45978</v>
      </c>
      <c r="F2726" t="s">
        <v>3170</v>
      </c>
      <c r="G2726" t="s">
        <v>63</v>
      </c>
      <c r="H2726" t="str">
        <f t="shared" si="294"/>
        <v>Aggregator</v>
      </c>
      <c r="I2726">
        <v>222384000000000</v>
      </c>
      <c r="J2726">
        <v>29811</v>
      </c>
      <c r="K2726" s="3">
        <v>45979.120138888888</v>
      </c>
      <c r="L2726">
        <f t="shared" si="295"/>
        <v>18</v>
      </c>
      <c r="M2726" t="str">
        <f t="shared" si="296"/>
        <v>Tuesday</v>
      </c>
      <c r="N2726" s="1" t="str">
        <f t="shared" si="297"/>
        <v>November</v>
      </c>
      <c r="O2726" s="2">
        <v>0.12013888888888889</v>
      </c>
      <c r="P2726" s="2" t="str">
        <f t="shared" si="298"/>
        <v>Week 3</v>
      </c>
      <c r="Q2726" t="s">
        <v>59</v>
      </c>
      <c r="R2726" s="5">
        <v>218</v>
      </c>
      <c r="S2726" s="5">
        <v>-90</v>
      </c>
      <c r="T2726" s="5">
        <f t="shared" si="299"/>
        <v>41.284403669724774</v>
      </c>
      <c r="U2726" s="5">
        <v>128</v>
      </c>
      <c r="V2726" s="5">
        <v>32</v>
      </c>
      <c r="W2726" s="5">
        <v>0</v>
      </c>
      <c r="X2726" s="5">
        <v>0</v>
      </c>
      <c r="Y2726" s="5">
        <v>160</v>
      </c>
      <c r="Z2726" s="5">
        <v>160</v>
      </c>
      <c r="AA2726" t="s">
        <v>64</v>
      </c>
      <c r="AB2726">
        <v>49.46</v>
      </c>
      <c r="AC2726">
        <v>3.92</v>
      </c>
      <c r="AD2726" t="s">
        <v>64</v>
      </c>
      <c r="AE2726" t="s">
        <v>56</v>
      </c>
      <c r="AF2726">
        <v>6572</v>
      </c>
      <c r="AG2726">
        <v>6572</v>
      </c>
      <c r="AO2726">
        <v>32</v>
      </c>
      <c r="AP2726">
        <v>0</v>
      </c>
      <c r="AW2726">
        <v>160</v>
      </c>
      <c r="BD2726" s="5">
        <v>160</v>
      </c>
      <c r="BE2726">
        <v>128</v>
      </c>
      <c r="BG2726">
        <f t="shared" si="300"/>
        <v>128</v>
      </c>
      <c r="BH2726">
        <v>32</v>
      </c>
    </row>
    <row r="2727" spans="1:61" x14ac:dyDescent="0.25">
      <c r="A2727" t="s">
        <v>54</v>
      </c>
      <c r="B2727">
        <v>110027</v>
      </c>
      <c r="C2727" t="s">
        <v>55</v>
      </c>
      <c r="D2727" t="s">
        <v>56</v>
      </c>
      <c r="E2727" s="1">
        <v>45978</v>
      </c>
      <c r="F2727" t="s">
        <v>3171</v>
      </c>
      <c r="G2727" t="s">
        <v>58</v>
      </c>
      <c r="H2727" t="str">
        <f t="shared" si="294"/>
        <v>Aggregator</v>
      </c>
      <c r="I2727">
        <v>7494381431</v>
      </c>
      <c r="J2727">
        <v>18528960</v>
      </c>
      <c r="K2727" s="3">
        <v>45979.136805555558</v>
      </c>
      <c r="L2727">
        <f t="shared" si="295"/>
        <v>18</v>
      </c>
      <c r="M2727" t="str">
        <f t="shared" si="296"/>
        <v>Tuesday</v>
      </c>
      <c r="N2727" s="1" t="str">
        <f t="shared" si="297"/>
        <v>November</v>
      </c>
      <c r="O2727" s="2">
        <v>0.13680555555555557</v>
      </c>
      <c r="P2727" s="2" t="str">
        <f t="shared" si="298"/>
        <v>Week 3</v>
      </c>
      <c r="Q2727" t="s">
        <v>59</v>
      </c>
      <c r="R2727" s="5">
        <v>657.01</v>
      </c>
      <c r="S2727" s="5">
        <v>-75.010000000000005</v>
      </c>
      <c r="T2727" s="5">
        <f t="shared" si="299"/>
        <v>11.416873411363602</v>
      </c>
      <c r="U2727" s="5">
        <v>582</v>
      </c>
      <c r="V2727" s="5">
        <v>32</v>
      </c>
      <c r="W2727" s="5">
        <v>0</v>
      </c>
      <c r="X2727" s="5">
        <v>0</v>
      </c>
      <c r="Y2727" s="5">
        <v>614</v>
      </c>
      <c r="Z2727" s="5">
        <v>614</v>
      </c>
      <c r="AA2727" t="s">
        <v>60</v>
      </c>
      <c r="AB2727">
        <v>138.19999999999999</v>
      </c>
      <c r="AC2727">
        <v>12.07</v>
      </c>
      <c r="AD2727" t="s">
        <v>60</v>
      </c>
      <c r="AE2727" t="s">
        <v>56</v>
      </c>
      <c r="AF2727">
        <v>1431</v>
      </c>
      <c r="AG2727">
        <v>1431</v>
      </c>
      <c r="AO2727">
        <v>32</v>
      </c>
      <c r="AP2727">
        <v>0</v>
      </c>
      <c r="AX2727">
        <v>614</v>
      </c>
      <c r="BD2727" s="5">
        <v>614</v>
      </c>
      <c r="BE2727">
        <v>581.99</v>
      </c>
      <c r="BG2727">
        <f t="shared" si="300"/>
        <v>581.99</v>
      </c>
      <c r="BI2727">
        <v>32</v>
      </c>
    </row>
    <row r="2728" spans="1:61" x14ac:dyDescent="0.25">
      <c r="A2728" t="s">
        <v>54</v>
      </c>
      <c r="B2728">
        <v>110027</v>
      </c>
      <c r="C2728" t="s">
        <v>55</v>
      </c>
      <c r="D2728" t="s">
        <v>56</v>
      </c>
      <c r="E2728" s="1">
        <v>45978</v>
      </c>
      <c r="F2728" t="s">
        <v>3172</v>
      </c>
      <c r="G2728" t="s">
        <v>58</v>
      </c>
      <c r="H2728" t="str">
        <f t="shared" si="294"/>
        <v>Aggregator</v>
      </c>
      <c r="I2728">
        <v>7487438778</v>
      </c>
      <c r="J2728">
        <v>18528960</v>
      </c>
      <c r="K2728" s="3">
        <v>45979.158333333333</v>
      </c>
      <c r="L2728">
        <f t="shared" si="295"/>
        <v>18</v>
      </c>
      <c r="M2728" t="str">
        <f t="shared" si="296"/>
        <v>Tuesday</v>
      </c>
      <c r="N2728" s="1" t="str">
        <f t="shared" si="297"/>
        <v>November</v>
      </c>
      <c r="O2728" s="2">
        <v>0.15833333333333333</v>
      </c>
      <c r="P2728" s="2" t="str">
        <f t="shared" si="298"/>
        <v>Week 3</v>
      </c>
      <c r="Q2728" t="s">
        <v>59</v>
      </c>
      <c r="R2728" s="5">
        <v>328</v>
      </c>
      <c r="S2728" s="5">
        <v>-100</v>
      </c>
      <c r="T2728" s="5">
        <f t="shared" si="299"/>
        <v>30.487804878048781</v>
      </c>
      <c r="U2728" s="5">
        <v>228</v>
      </c>
      <c r="V2728" s="5">
        <v>32</v>
      </c>
      <c r="W2728" s="5">
        <v>0</v>
      </c>
      <c r="X2728" s="5">
        <v>0</v>
      </c>
      <c r="Y2728" s="5">
        <v>260</v>
      </c>
      <c r="Z2728" s="5">
        <v>260</v>
      </c>
      <c r="AA2728" t="s">
        <v>60</v>
      </c>
      <c r="AB2728">
        <v>69.66</v>
      </c>
      <c r="AC2728">
        <v>5.51</v>
      </c>
      <c r="AD2728" t="s">
        <v>60</v>
      </c>
      <c r="AE2728" t="s">
        <v>56</v>
      </c>
      <c r="AF2728">
        <v>8778</v>
      </c>
      <c r="AG2728">
        <v>8778</v>
      </c>
      <c r="AO2728">
        <v>32</v>
      </c>
      <c r="AP2728">
        <v>0</v>
      </c>
      <c r="AX2728">
        <v>260</v>
      </c>
      <c r="BD2728" s="5">
        <v>260</v>
      </c>
      <c r="BE2728">
        <v>228</v>
      </c>
      <c r="BG2728">
        <f t="shared" si="300"/>
        <v>228</v>
      </c>
      <c r="BI2728">
        <v>32</v>
      </c>
    </row>
    <row r="2729" spans="1:61" x14ac:dyDescent="0.25">
      <c r="A2729" t="s">
        <v>54</v>
      </c>
      <c r="B2729">
        <v>110027</v>
      </c>
      <c r="C2729" t="s">
        <v>55</v>
      </c>
      <c r="D2729" t="s">
        <v>56</v>
      </c>
      <c r="E2729" s="1">
        <v>45978</v>
      </c>
      <c r="F2729" t="s">
        <v>3173</v>
      </c>
      <c r="G2729" t="s">
        <v>58</v>
      </c>
      <c r="H2729" t="str">
        <f t="shared" si="294"/>
        <v>Aggregator</v>
      </c>
      <c r="I2729">
        <v>7451947597</v>
      </c>
      <c r="J2729">
        <v>18528960</v>
      </c>
      <c r="K2729" s="3">
        <v>45979.158333333333</v>
      </c>
      <c r="L2729">
        <f t="shared" si="295"/>
        <v>18</v>
      </c>
      <c r="M2729" t="str">
        <f t="shared" si="296"/>
        <v>Tuesday</v>
      </c>
      <c r="N2729" s="1" t="str">
        <f t="shared" si="297"/>
        <v>November</v>
      </c>
      <c r="O2729" s="2">
        <v>0.15833333333333333</v>
      </c>
      <c r="P2729" s="2" t="str">
        <f t="shared" si="298"/>
        <v>Week 3</v>
      </c>
      <c r="Q2729" t="s">
        <v>59</v>
      </c>
      <c r="R2729" s="5">
        <v>237</v>
      </c>
      <c r="S2729" s="5">
        <v>-100</v>
      </c>
      <c r="T2729" s="5">
        <f t="shared" si="299"/>
        <v>42.194092827004219</v>
      </c>
      <c r="U2729" s="5">
        <v>137</v>
      </c>
      <c r="V2729" s="5">
        <v>32</v>
      </c>
      <c r="W2729" s="5">
        <v>0</v>
      </c>
      <c r="X2729" s="5">
        <v>0</v>
      </c>
      <c r="Y2729" s="5">
        <v>169</v>
      </c>
      <c r="Z2729" s="5">
        <v>169</v>
      </c>
      <c r="AA2729" t="s">
        <v>60</v>
      </c>
      <c r="AB2729">
        <v>43.65</v>
      </c>
      <c r="AC2729">
        <v>5.34</v>
      </c>
      <c r="AD2729" t="s">
        <v>60</v>
      </c>
      <c r="AE2729" t="s">
        <v>56</v>
      </c>
      <c r="AF2729">
        <v>7597</v>
      </c>
      <c r="AG2729">
        <v>7597</v>
      </c>
      <c r="AO2729">
        <v>32</v>
      </c>
      <c r="AP2729">
        <v>0</v>
      </c>
      <c r="AX2729">
        <v>169</v>
      </c>
      <c r="BD2729" s="5">
        <v>169</v>
      </c>
      <c r="BE2729">
        <v>137</v>
      </c>
      <c r="BG2729">
        <f t="shared" si="300"/>
        <v>137</v>
      </c>
      <c r="BI2729">
        <v>32</v>
      </c>
    </row>
    <row r="2730" spans="1:61" x14ac:dyDescent="0.25">
      <c r="A2730" t="s">
        <v>54</v>
      </c>
      <c r="B2730">
        <v>110027</v>
      </c>
      <c r="C2730" t="s">
        <v>55</v>
      </c>
      <c r="D2730" t="s">
        <v>56</v>
      </c>
      <c r="E2730" s="1">
        <v>45978</v>
      </c>
      <c r="F2730" t="s">
        <v>3174</v>
      </c>
      <c r="G2730" t="s">
        <v>63</v>
      </c>
      <c r="H2730" t="str">
        <f t="shared" si="294"/>
        <v>Aggregator</v>
      </c>
      <c r="I2730">
        <v>222388000000000</v>
      </c>
      <c r="J2730">
        <v>29811</v>
      </c>
      <c r="K2730" s="3">
        <v>45979.168749999997</v>
      </c>
      <c r="L2730">
        <f t="shared" si="295"/>
        <v>18</v>
      </c>
      <c r="M2730" t="str">
        <f t="shared" si="296"/>
        <v>Tuesday</v>
      </c>
      <c r="N2730" s="1" t="str">
        <f t="shared" si="297"/>
        <v>November</v>
      </c>
      <c r="O2730" s="2">
        <v>0.16875000000000001</v>
      </c>
      <c r="P2730" s="2" t="str">
        <f t="shared" si="298"/>
        <v>Week 3</v>
      </c>
      <c r="Q2730" t="s">
        <v>59</v>
      </c>
      <c r="R2730" s="5">
        <v>253.28</v>
      </c>
      <c r="S2730" s="5">
        <v>-90</v>
      </c>
      <c r="T2730" s="5">
        <f t="shared" si="299"/>
        <v>35.533796588755528</v>
      </c>
      <c r="U2730" s="5">
        <v>163.28</v>
      </c>
      <c r="V2730" s="5">
        <v>32</v>
      </c>
      <c r="W2730" s="5">
        <v>0</v>
      </c>
      <c r="X2730" s="5">
        <v>-0.28000000000000003</v>
      </c>
      <c r="Y2730" s="5">
        <v>195</v>
      </c>
      <c r="Z2730" s="5">
        <v>195</v>
      </c>
      <c r="AA2730" t="s">
        <v>64</v>
      </c>
      <c r="AB2730">
        <v>52.14</v>
      </c>
      <c r="AC2730">
        <v>4.5999999999999996</v>
      </c>
      <c r="AD2730" t="s">
        <v>64</v>
      </c>
      <c r="AE2730" t="s">
        <v>56</v>
      </c>
      <c r="AF2730">
        <v>2688</v>
      </c>
      <c r="AG2730">
        <v>2688</v>
      </c>
      <c r="AO2730">
        <v>32</v>
      </c>
      <c r="AP2730">
        <v>0</v>
      </c>
      <c r="AW2730">
        <v>195</v>
      </c>
      <c r="BD2730" s="5">
        <v>195</v>
      </c>
      <c r="BE2730">
        <v>163.28</v>
      </c>
      <c r="BG2730">
        <f t="shared" si="300"/>
        <v>163.28</v>
      </c>
      <c r="BH2730">
        <v>32</v>
      </c>
    </row>
    <row r="2731" spans="1:61" x14ac:dyDescent="0.25">
      <c r="A2731" t="s">
        <v>54</v>
      </c>
      <c r="B2731">
        <v>110027</v>
      </c>
      <c r="C2731" t="s">
        <v>55</v>
      </c>
      <c r="D2731" t="s">
        <v>56</v>
      </c>
      <c r="E2731" s="1">
        <v>45978</v>
      </c>
      <c r="F2731" t="s">
        <v>3175</v>
      </c>
      <c r="G2731" t="s">
        <v>63</v>
      </c>
      <c r="H2731" t="str">
        <f t="shared" si="294"/>
        <v>Aggregator</v>
      </c>
      <c r="I2731">
        <v>222389000000000</v>
      </c>
      <c r="J2731">
        <v>29811</v>
      </c>
      <c r="K2731" s="3">
        <v>45979.17083333333</v>
      </c>
      <c r="L2731">
        <f t="shared" si="295"/>
        <v>18</v>
      </c>
      <c r="M2731" t="str">
        <f t="shared" si="296"/>
        <v>Tuesday</v>
      </c>
      <c r="N2731" s="1" t="str">
        <f t="shared" si="297"/>
        <v>November</v>
      </c>
      <c r="O2731" s="2">
        <v>0.17083333333333334</v>
      </c>
      <c r="P2731" s="2" t="str">
        <f t="shared" si="298"/>
        <v>Week 3</v>
      </c>
      <c r="Q2731" t="s">
        <v>59</v>
      </c>
      <c r="R2731" s="5">
        <v>592.66</v>
      </c>
      <c r="S2731" s="5">
        <v>-90</v>
      </c>
      <c r="T2731" s="5">
        <f t="shared" si="299"/>
        <v>15.185772618364663</v>
      </c>
      <c r="U2731" s="5">
        <v>502.66</v>
      </c>
      <c r="V2731" s="5">
        <v>32</v>
      </c>
      <c r="W2731" s="5">
        <v>0</v>
      </c>
      <c r="X2731" s="5">
        <v>0.34</v>
      </c>
      <c r="Y2731" s="5">
        <v>535</v>
      </c>
      <c r="Z2731" s="5">
        <v>535</v>
      </c>
      <c r="AA2731" t="s">
        <v>64</v>
      </c>
      <c r="AB2731">
        <v>119.8</v>
      </c>
      <c r="AC2731">
        <v>12.1</v>
      </c>
      <c r="AD2731" t="s">
        <v>64</v>
      </c>
      <c r="AE2731" t="s">
        <v>56</v>
      </c>
      <c r="AF2731">
        <v>9342</v>
      </c>
      <c r="AG2731">
        <v>9342</v>
      </c>
      <c r="AO2731">
        <v>32</v>
      </c>
      <c r="AP2731">
        <v>0</v>
      </c>
      <c r="AW2731">
        <v>535</v>
      </c>
      <c r="BD2731" s="5">
        <v>535</v>
      </c>
      <c r="BE2731">
        <v>502.66</v>
      </c>
      <c r="BG2731">
        <f t="shared" si="300"/>
        <v>502.66</v>
      </c>
      <c r="BH2731">
        <v>32</v>
      </c>
    </row>
    <row r="2732" spans="1:61" x14ac:dyDescent="0.25">
      <c r="A2732" t="s">
        <v>54</v>
      </c>
      <c r="B2732">
        <v>110027</v>
      </c>
      <c r="C2732" t="s">
        <v>55</v>
      </c>
      <c r="D2732" t="s">
        <v>56</v>
      </c>
      <c r="E2732" s="1">
        <v>45978</v>
      </c>
      <c r="F2732" t="s">
        <v>3176</v>
      </c>
      <c r="G2732" t="s">
        <v>63</v>
      </c>
      <c r="H2732" t="str">
        <f t="shared" si="294"/>
        <v>Aggregator</v>
      </c>
      <c r="I2732">
        <v>222389000000000</v>
      </c>
      <c r="J2732">
        <v>29811</v>
      </c>
      <c r="K2732" s="3">
        <v>45979.171527777777</v>
      </c>
      <c r="L2732">
        <f t="shared" si="295"/>
        <v>18</v>
      </c>
      <c r="M2732" t="str">
        <f t="shared" si="296"/>
        <v>Tuesday</v>
      </c>
      <c r="N2732" s="1" t="str">
        <f t="shared" si="297"/>
        <v>November</v>
      </c>
      <c r="O2732" s="2">
        <v>0.17152777777777778</v>
      </c>
      <c r="P2732" s="2" t="str">
        <f t="shared" si="298"/>
        <v>Week 3</v>
      </c>
      <c r="Q2732" t="s">
        <v>59</v>
      </c>
      <c r="R2732" s="5">
        <v>327</v>
      </c>
      <c r="S2732" s="5">
        <v>-95</v>
      </c>
      <c r="T2732" s="5">
        <f t="shared" si="299"/>
        <v>29.051987767584098</v>
      </c>
      <c r="U2732" s="5">
        <v>232</v>
      </c>
      <c r="V2732" s="5">
        <v>32</v>
      </c>
      <c r="W2732" s="5">
        <v>0</v>
      </c>
      <c r="X2732" s="5">
        <v>0</v>
      </c>
      <c r="Y2732" s="5">
        <v>264</v>
      </c>
      <c r="Z2732" s="5">
        <v>264</v>
      </c>
      <c r="AA2732" t="s">
        <v>64</v>
      </c>
      <c r="AB2732">
        <v>62.81</v>
      </c>
      <c r="AC2732">
        <v>5.34</v>
      </c>
      <c r="AD2732" t="s">
        <v>64</v>
      </c>
      <c r="AE2732" t="s">
        <v>56</v>
      </c>
      <c r="AF2732">
        <v>4588</v>
      </c>
      <c r="AG2732">
        <v>4588</v>
      </c>
      <c r="AO2732">
        <v>32</v>
      </c>
      <c r="AP2732">
        <v>0</v>
      </c>
      <c r="AW2732">
        <v>264</v>
      </c>
      <c r="BD2732" s="5">
        <v>264</v>
      </c>
      <c r="BE2732">
        <v>232</v>
      </c>
      <c r="BG2732">
        <f t="shared" si="300"/>
        <v>232</v>
      </c>
      <c r="BH2732">
        <v>32</v>
      </c>
    </row>
    <row r="2733" spans="1:61" x14ac:dyDescent="0.25">
      <c r="A2733" t="s">
        <v>54</v>
      </c>
      <c r="B2733">
        <v>110027</v>
      </c>
      <c r="C2733" t="s">
        <v>55</v>
      </c>
      <c r="D2733" t="s">
        <v>56</v>
      </c>
      <c r="E2733" s="1">
        <v>45978</v>
      </c>
      <c r="F2733" t="s">
        <v>3177</v>
      </c>
      <c r="G2733" t="s">
        <v>63</v>
      </c>
      <c r="H2733" t="str">
        <f t="shared" si="294"/>
        <v>Aggregator</v>
      </c>
      <c r="I2733">
        <v>222389000000000</v>
      </c>
      <c r="J2733">
        <v>29811</v>
      </c>
      <c r="K2733" s="3">
        <v>45979.172222222223</v>
      </c>
      <c r="L2733">
        <f t="shared" si="295"/>
        <v>18</v>
      </c>
      <c r="M2733" t="str">
        <f t="shared" si="296"/>
        <v>Tuesday</v>
      </c>
      <c r="N2733" s="1" t="str">
        <f t="shared" si="297"/>
        <v>November</v>
      </c>
      <c r="O2733" s="2">
        <v>0.17222222222222222</v>
      </c>
      <c r="P2733" s="2" t="str">
        <f t="shared" si="298"/>
        <v>Week 3</v>
      </c>
      <c r="Q2733" t="s">
        <v>59</v>
      </c>
      <c r="R2733" s="5">
        <v>465.66</v>
      </c>
      <c r="S2733" s="5">
        <v>-200</v>
      </c>
      <c r="T2733" s="5">
        <f t="shared" si="299"/>
        <v>42.949791693510285</v>
      </c>
      <c r="U2733" s="5">
        <v>265.66000000000003</v>
      </c>
      <c r="V2733" s="5">
        <v>32</v>
      </c>
      <c r="W2733" s="5">
        <v>0</v>
      </c>
      <c r="X2733" s="5">
        <v>0.34</v>
      </c>
      <c r="Y2733" s="5">
        <v>298</v>
      </c>
      <c r="Z2733" s="5">
        <v>298</v>
      </c>
      <c r="AA2733" t="s">
        <v>64</v>
      </c>
      <c r="AB2733">
        <v>80.33</v>
      </c>
      <c r="AC2733">
        <v>0.68</v>
      </c>
      <c r="AD2733" t="s">
        <v>64</v>
      </c>
      <c r="AE2733" t="s">
        <v>56</v>
      </c>
      <c r="AF2733">
        <v>6296</v>
      </c>
      <c r="AG2733">
        <v>6296</v>
      </c>
      <c r="AO2733">
        <v>32</v>
      </c>
      <c r="AP2733">
        <v>0</v>
      </c>
      <c r="AW2733">
        <v>298</v>
      </c>
      <c r="BD2733" s="5">
        <v>298</v>
      </c>
      <c r="BE2733">
        <v>265.66000000000003</v>
      </c>
      <c r="BG2733">
        <f t="shared" si="300"/>
        <v>265.66000000000003</v>
      </c>
      <c r="BH2733">
        <v>32</v>
      </c>
    </row>
    <row r="2734" spans="1:61" x14ac:dyDescent="0.25">
      <c r="A2734" t="s">
        <v>54</v>
      </c>
      <c r="B2734">
        <v>110027</v>
      </c>
      <c r="C2734" t="s">
        <v>55</v>
      </c>
      <c r="D2734" t="s">
        <v>56</v>
      </c>
      <c r="E2734" s="1">
        <v>45978</v>
      </c>
      <c r="F2734" t="s">
        <v>3178</v>
      </c>
      <c r="G2734" t="s">
        <v>58</v>
      </c>
      <c r="H2734" t="str">
        <f t="shared" si="294"/>
        <v>Aggregator</v>
      </c>
      <c r="I2734">
        <v>7492922944</v>
      </c>
      <c r="J2734">
        <v>18528960</v>
      </c>
      <c r="K2734" s="3">
        <v>45979.193749999999</v>
      </c>
      <c r="L2734">
        <f t="shared" si="295"/>
        <v>18</v>
      </c>
      <c r="M2734" t="str">
        <f t="shared" si="296"/>
        <v>Tuesday</v>
      </c>
      <c r="N2734" s="1" t="str">
        <f t="shared" si="297"/>
        <v>November</v>
      </c>
      <c r="O2734" s="2">
        <v>0.19375000000000001</v>
      </c>
      <c r="P2734" s="2" t="str">
        <f t="shared" si="298"/>
        <v>Week 3</v>
      </c>
      <c r="Q2734" t="s">
        <v>59</v>
      </c>
      <c r="R2734" s="5">
        <v>367</v>
      </c>
      <c r="S2734" s="5">
        <v>-100</v>
      </c>
      <c r="T2734" s="5">
        <f t="shared" si="299"/>
        <v>27.247956403269757</v>
      </c>
      <c r="U2734" s="5">
        <v>267</v>
      </c>
      <c r="V2734" s="5">
        <v>32</v>
      </c>
      <c r="W2734" s="5">
        <v>0</v>
      </c>
      <c r="X2734" s="5">
        <v>0</v>
      </c>
      <c r="Y2734" s="5">
        <v>299</v>
      </c>
      <c r="Z2734" s="5">
        <v>299</v>
      </c>
      <c r="AA2734" t="s">
        <v>60</v>
      </c>
      <c r="AB2734">
        <v>73.7</v>
      </c>
      <c r="AC2734">
        <v>6.96</v>
      </c>
      <c r="AD2734" t="s">
        <v>60</v>
      </c>
      <c r="AE2734" t="s">
        <v>56</v>
      </c>
      <c r="AF2734">
        <v>2944</v>
      </c>
      <c r="AG2734">
        <v>2944</v>
      </c>
      <c r="AO2734">
        <v>32</v>
      </c>
      <c r="AP2734">
        <v>0</v>
      </c>
      <c r="AX2734">
        <v>299</v>
      </c>
      <c r="BD2734" s="5">
        <v>299</v>
      </c>
      <c r="BE2734">
        <v>267</v>
      </c>
      <c r="BG2734">
        <f t="shared" si="300"/>
        <v>267</v>
      </c>
      <c r="BI2734">
        <v>32</v>
      </c>
    </row>
    <row r="2735" spans="1:61" x14ac:dyDescent="0.25">
      <c r="A2735" t="s">
        <v>54</v>
      </c>
      <c r="B2735">
        <v>110027</v>
      </c>
      <c r="C2735" t="s">
        <v>55</v>
      </c>
      <c r="D2735" t="s">
        <v>56</v>
      </c>
      <c r="E2735" s="1">
        <v>45978</v>
      </c>
      <c r="F2735" t="s">
        <v>3179</v>
      </c>
      <c r="G2735" t="s">
        <v>58</v>
      </c>
      <c r="H2735" t="str">
        <f t="shared" si="294"/>
        <v>Aggregator</v>
      </c>
      <c r="I2735">
        <v>7492227733</v>
      </c>
      <c r="J2735">
        <v>18528960</v>
      </c>
      <c r="K2735" s="3">
        <v>45979.207638888889</v>
      </c>
      <c r="L2735">
        <f t="shared" si="295"/>
        <v>18</v>
      </c>
      <c r="M2735" t="str">
        <f t="shared" si="296"/>
        <v>Tuesday</v>
      </c>
      <c r="N2735" s="1" t="str">
        <f t="shared" si="297"/>
        <v>November</v>
      </c>
      <c r="O2735" s="2">
        <v>0.2076388888888889</v>
      </c>
      <c r="P2735" s="2" t="str">
        <f t="shared" si="298"/>
        <v>Week 3</v>
      </c>
      <c r="Q2735" t="s">
        <v>59</v>
      </c>
      <c r="R2735" s="5">
        <v>378</v>
      </c>
      <c r="S2735" s="5">
        <v>0</v>
      </c>
      <c r="T2735" s="5">
        <f t="shared" si="299"/>
        <v>0</v>
      </c>
      <c r="U2735" s="5">
        <v>378</v>
      </c>
      <c r="V2735" s="5">
        <v>32</v>
      </c>
      <c r="W2735" s="5">
        <v>0</v>
      </c>
      <c r="X2735" s="5">
        <v>0</v>
      </c>
      <c r="Y2735" s="5">
        <v>410</v>
      </c>
      <c r="Z2735" s="5">
        <v>410</v>
      </c>
      <c r="AA2735" t="s">
        <v>60</v>
      </c>
      <c r="AB2735">
        <v>70.989999999999995</v>
      </c>
      <c r="AC2735">
        <v>8.36</v>
      </c>
      <c r="AD2735" t="s">
        <v>60</v>
      </c>
      <c r="AE2735" t="s">
        <v>56</v>
      </c>
      <c r="AF2735">
        <v>7733</v>
      </c>
      <c r="AG2735">
        <v>7733</v>
      </c>
      <c r="AO2735">
        <v>32</v>
      </c>
      <c r="AP2735">
        <v>0</v>
      </c>
      <c r="AX2735">
        <v>410</v>
      </c>
      <c r="BD2735" s="5">
        <v>410</v>
      </c>
      <c r="BE2735">
        <v>378</v>
      </c>
      <c r="BG2735">
        <f t="shared" si="300"/>
        <v>378</v>
      </c>
      <c r="BI2735">
        <v>32</v>
      </c>
    </row>
    <row r="2736" spans="1:61" x14ac:dyDescent="0.25">
      <c r="A2736" t="s">
        <v>54</v>
      </c>
      <c r="B2736">
        <v>110027</v>
      </c>
      <c r="C2736" t="s">
        <v>55</v>
      </c>
      <c r="D2736" t="s">
        <v>56</v>
      </c>
      <c r="E2736" s="1">
        <v>45978</v>
      </c>
      <c r="F2736" t="s">
        <v>3180</v>
      </c>
      <c r="G2736" t="s">
        <v>67</v>
      </c>
      <c r="H2736" t="str">
        <f t="shared" si="294"/>
        <v>Direct Sale</v>
      </c>
      <c r="K2736" s="3">
        <v>45979.225694444445</v>
      </c>
      <c r="L2736">
        <f t="shared" si="295"/>
        <v>18</v>
      </c>
      <c r="M2736" t="str">
        <f t="shared" si="296"/>
        <v>Tuesday</v>
      </c>
      <c r="N2736" s="1" t="str">
        <f t="shared" si="297"/>
        <v>November</v>
      </c>
      <c r="O2736" s="2">
        <v>0.22569444444444445</v>
      </c>
      <c r="P2736" s="2" t="str">
        <f t="shared" si="298"/>
        <v>Week 3</v>
      </c>
      <c r="Q2736" t="s">
        <v>59</v>
      </c>
      <c r="R2736" s="5">
        <v>396</v>
      </c>
      <c r="S2736" s="5">
        <v>0</v>
      </c>
      <c r="T2736" s="5">
        <f t="shared" si="299"/>
        <v>0</v>
      </c>
      <c r="U2736" s="5">
        <v>396</v>
      </c>
      <c r="V2736" s="5">
        <v>0</v>
      </c>
      <c r="W2736" s="5">
        <v>19.8</v>
      </c>
      <c r="X2736" s="5">
        <v>0.2</v>
      </c>
      <c r="Y2736" s="5">
        <v>416</v>
      </c>
      <c r="Z2736" s="5">
        <v>416</v>
      </c>
      <c r="AA2736" t="s">
        <v>68</v>
      </c>
      <c r="AB2736">
        <v>100.31</v>
      </c>
      <c r="AC2736">
        <v>7.84</v>
      </c>
      <c r="AD2736" t="s">
        <v>5778</v>
      </c>
      <c r="AE2736" t="s">
        <v>75</v>
      </c>
      <c r="AI2736" t="s">
        <v>632</v>
      </c>
      <c r="AJ2736" t="s">
        <v>633</v>
      </c>
      <c r="AK2736">
        <v>9874123650</v>
      </c>
      <c r="AO2736">
        <v>0</v>
      </c>
      <c r="AP2736">
        <v>0</v>
      </c>
      <c r="AR2736">
        <v>416</v>
      </c>
      <c r="AZ2736">
        <v>396</v>
      </c>
      <c r="BA2736">
        <v>9.9</v>
      </c>
      <c r="BB2736">
        <v>396</v>
      </c>
      <c r="BC2736">
        <v>9.9</v>
      </c>
      <c r="BD2736" s="5">
        <v>416</v>
      </c>
      <c r="BE2736">
        <v>396</v>
      </c>
      <c r="BG2736">
        <f t="shared" si="300"/>
        <v>396</v>
      </c>
    </row>
    <row r="2737" spans="1:61" x14ac:dyDescent="0.25">
      <c r="A2737" t="s">
        <v>54</v>
      </c>
      <c r="B2737">
        <v>110027</v>
      </c>
      <c r="C2737" t="s">
        <v>55</v>
      </c>
      <c r="D2737" t="s">
        <v>56</v>
      </c>
      <c r="E2737" s="1">
        <v>45979</v>
      </c>
      <c r="F2737" t="s">
        <v>3181</v>
      </c>
      <c r="G2737" t="s">
        <v>67</v>
      </c>
      <c r="H2737" t="str">
        <f t="shared" si="294"/>
        <v>Direct Sale</v>
      </c>
      <c r="K2737" s="3">
        <v>45979.509722222225</v>
      </c>
      <c r="L2737">
        <f t="shared" si="295"/>
        <v>18</v>
      </c>
      <c r="M2737" t="str">
        <f t="shared" si="296"/>
        <v>Tuesday</v>
      </c>
      <c r="N2737" s="1" t="str">
        <f t="shared" si="297"/>
        <v>November</v>
      </c>
      <c r="O2737" s="2">
        <v>0.50972222222222219</v>
      </c>
      <c r="P2737" s="2" t="str">
        <f t="shared" si="298"/>
        <v>Week 3</v>
      </c>
      <c r="Q2737" t="s">
        <v>59</v>
      </c>
      <c r="R2737" s="5">
        <v>59</v>
      </c>
      <c r="S2737" s="5">
        <v>0</v>
      </c>
      <c r="T2737" s="5">
        <f t="shared" si="299"/>
        <v>0</v>
      </c>
      <c r="U2737" s="5">
        <v>59</v>
      </c>
      <c r="V2737" s="5">
        <v>0</v>
      </c>
      <c r="W2737" s="5">
        <v>2.96</v>
      </c>
      <c r="X2737" s="5">
        <v>0.04</v>
      </c>
      <c r="Y2737" s="5">
        <v>62</v>
      </c>
      <c r="Z2737" s="5">
        <v>62</v>
      </c>
      <c r="AA2737" t="s">
        <v>73</v>
      </c>
      <c r="AB2737">
        <v>15.49</v>
      </c>
      <c r="AC2737">
        <v>2.14</v>
      </c>
      <c r="AD2737" t="s">
        <v>5778</v>
      </c>
      <c r="AE2737" t="s">
        <v>75</v>
      </c>
      <c r="AI2737" t="s">
        <v>89</v>
      </c>
      <c r="AJ2737" t="s">
        <v>56</v>
      </c>
      <c r="AK2737">
        <v>8929758003</v>
      </c>
      <c r="AO2737">
        <v>0</v>
      </c>
      <c r="AP2737">
        <v>0</v>
      </c>
      <c r="AQ2737">
        <v>62</v>
      </c>
      <c r="AZ2737">
        <v>59</v>
      </c>
      <c r="BA2737">
        <v>1.48</v>
      </c>
      <c r="BB2737">
        <v>59</v>
      </c>
      <c r="BC2737">
        <v>1.48</v>
      </c>
      <c r="BD2737" s="5">
        <v>62</v>
      </c>
      <c r="BE2737">
        <v>59</v>
      </c>
      <c r="BG2737">
        <f t="shared" si="300"/>
        <v>59</v>
      </c>
    </row>
    <row r="2738" spans="1:61" x14ac:dyDescent="0.25">
      <c r="A2738" t="s">
        <v>54</v>
      </c>
      <c r="B2738">
        <v>110027</v>
      </c>
      <c r="C2738" t="s">
        <v>55</v>
      </c>
      <c r="D2738" t="s">
        <v>56</v>
      </c>
      <c r="E2738" s="1">
        <v>45979</v>
      </c>
      <c r="F2738" t="s">
        <v>3182</v>
      </c>
      <c r="G2738" t="s">
        <v>63</v>
      </c>
      <c r="H2738" t="str">
        <f t="shared" si="294"/>
        <v>Aggregator</v>
      </c>
      <c r="I2738">
        <v>222422000000000</v>
      </c>
      <c r="J2738">
        <v>29811</v>
      </c>
      <c r="K2738" s="3">
        <v>45979.563194444447</v>
      </c>
      <c r="L2738">
        <f t="shared" si="295"/>
        <v>18</v>
      </c>
      <c r="M2738" t="str">
        <f t="shared" si="296"/>
        <v>Tuesday</v>
      </c>
      <c r="N2738" s="1" t="str">
        <f t="shared" si="297"/>
        <v>November</v>
      </c>
      <c r="O2738" s="2">
        <v>0.56319444444444444</v>
      </c>
      <c r="P2738" s="2" t="str">
        <f t="shared" si="298"/>
        <v>Week 3</v>
      </c>
      <c r="Q2738" t="s">
        <v>59</v>
      </c>
      <c r="R2738" s="5">
        <v>347</v>
      </c>
      <c r="S2738" s="5">
        <v>-75</v>
      </c>
      <c r="T2738" s="5">
        <f t="shared" si="299"/>
        <v>21.613832853025936</v>
      </c>
      <c r="U2738" s="5">
        <v>272</v>
      </c>
      <c r="V2738" s="5">
        <v>32</v>
      </c>
      <c r="W2738" s="5">
        <v>0</v>
      </c>
      <c r="X2738" s="5">
        <v>0</v>
      </c>
      <c r="Y2738" s="5">
        <v>304</v>
      </c>
      <c r="Z2738" s="5">
        <v>304</v>
      </c>
      <c r="AA2738" t="s">
        <v>64</v>
      </c>
      <c r="AB2738">
        <v>59.15</v>
      </c>
      <c r="AC2738">
        <v>5</v>
      </c>
      <c r="AD2738" t="s">
        <v>64</v>
      </c>
      <c r="AE2738" t="s">
        <v>56</v>
      </c>
      <c r="AF2738">
        <v>3531</v>
      </c>
      <c r="AG2738">
        <v>3531</v>
      </c>
      <c r="AO2738">
        <v>32</v>
      </c>
      <c r="AP2738">
        <v>0</v>
      </c>
      <c r="AW2738">
        <v>304</v>
      </c>
      <c r="BD2738" s="5">
        <v>304</v>
      </c>
      <c r="BE2738">
        <v>272</v>
      </c>
      <c r="BG2738">
        <f t="shared" si="300"/>
        <v>272</v>
      </c>
      <c r="BH2738">
        <v>32</v>
      </c>
    </row>
    <row r="2739" spans="1:61" x14ac:dyDescent="0.25">
      <c r="A2739" t="s">
        <v>54</v>
      </c>
      <c r="B2739">
        <v>110027</v>
      </c>
      <c r="C2739" t="s">
        <v>55</v>
      </c>
      <c r="D2739" t="s">
        <v>56</v>
      </c>
      <c r="E2739" s="1">
        <v>45979</v>
      </c>
      <c r="F2739" t="s">
        <v>3183</v>
      </c>
      <c r="G2739" t="s">
        <v>63</v>
      </c>
      <c r="H2739" t="str">
        <f t="shared" si="294"/>
        <v>Aggregator</v>
      </c>
      <c r="I2739">
        <v>222425000000000</v>
      </c>
      <c r="J2739">
        <v>29811</v>
      </c>
      <c r="K2739" s="3">
        <v>45979.592361111114</v>
      </c>
      <c r="L2739">
        <f t="shared" si="295"/>
        <v>18</v>
      </c>
      <c r="M2739" t="str">
        <f t="shared" si="296"/>
        <v>Tuesday</v>
      </c>
      <c r="N2739" s="1" t="str">
        <f t="shared" si="297"/>
        <v>November</v>
      </c>
      <c r="O2739" s="2">
        <v>0.59236111111111112</v>
      </c>
      <c r="P2739" s="2" t="str">
        <f t="shared" si="298"/>
        <v>Week 3</v>
      </c>
      <c r="Q2739" t="s">
        <v>59</v>
      </c>
      <c r="R2739" s="5">
        <v>308</v>
      </c>
      <c r="S2739" s="5">
        <v>-75</v>
      </c>
      <c r="T2739" s="5">
        <f t="shared" si="299"/>
        <v>24.350649350649352</v>
      </c>
      <c r="U2739" s="5">
        <v>233</v>
      </c>
      <c r="V2739" s="5">
        <v>32</v>
      </c>
      <c r="W2739" s="5">
        <v>0</v>
      </c>
      <c r="X2739" s="5">
        <v>0</v>
      </c>
      <c r="Y2739" s="5">
        <v>265</v>
      </c>
      <c r="Z2739" s="5">
        <v>265</v>
      </c>
      <c r="AA2739" t="s">
        <v>64</v>
      </c>
      <c r="AB2739">
        <v>65.31</v>
      </c>
      <c r="AC2739">
        <v>5</v>
      </c>
      <c r="AD2739" t="s">
        <v>64</v>
      </c>
      <c r="AE2739" t="s">
        <v>56</v>
      </c>
      <c r="AF2739">
        <v>289</v>
      </c>
      <c r="AG2739">
        <v>289</v>
      </c>
      <c r="AO2739">
        <v>32</v>
      </c>
      <c r="AP2739">
        <v>0</v>
      </c>
      <c r="AW2739">
        <v>265</v>
      </c>
      <c r="BD2739" s="5">
        <v>265</v>
      </c>
      <c r="BE2739">
        <v>233</v>
      </c>
      <c r="BG2739">
        <f t="shared" si="300"/>
        <v>233</v>
      </c>
      <c r="BH2739">
        <v>32</v>
      </c>
    </row>
    <row r="2740" spans="1:61" x14ac:dyDescent="0.25">
      <c r="A2740" t="s">
        <v>54</v>
      </c>
      <c r="B2740">
        <v>110027</v>
      </c>
      <c r="C2740" t="s">
        <v>55</v>
      </c>
      <c r="D2740" t="s">
        <v>56</v>
      </c>
      <c r="E2740" s="1">
        <v>45979</v>
      </c>
      <c r="F2740" t="s">
        <v>3184</v>
      </c>
      <c r="G2740" t="s">
        <v>63</v>
      </c>
      <c r="H2740" t="str">
        <f t="shared" si="294"/>
        <v>Aggregator</v>
      </c>
      <c r="I2740">
        <v>222427000000000</v>
      </c>
      <c r="J2740">
        <v>29811</v>
      </c>
      <c r="K2740" s="3">
        <v>45979.612500000003</v>
      </c>
      <c r="L2740">
        <f t="shared" si="295"/>
        <v>18</v>
      </c>
      <c r="M2740" t="str">
        <f t="shared" si="296"/>
        <v>Tuesday</v>
      </c>
      <c r="N2740" s="1" t="str">
        <f t="shared" si="297"/>
        <v>November</v>
      </c>
      <c r="O2740" s="2">
        <v>0.61250000000000004</v>
      </c>
      <c r="P2740" s="2" t="str">
        <f t="shared" si="298"/>
        <v>Week 3</v>
      </c>
      <c r="Q2740" t="s">
        <v>59</v>
      </c>
      <c r="R2740" s="5">
        <v>158</v>
      </c>
      <c r="S2740" s="5">
        <v>-40</v>
      </c>
      <c r="T2740" s="5">
        <f t="shared" si="299"/>
        <v>25.316455696202532</v>
      </c>
      <c r="U2740" s="5">
        <v>118</v>
      </c>
      <c r="V2740" s="5">
        <v>32</v>
      </c>
      <c r="W2740" s="5">
        <v>0</v>
      </c>
      <c r="X2740" s="5">
        <v>0</v>
      </c>
      <c r="Y2740" s="5">
        <v>150</v>
      </c>
      <c r="Z2740" s="5">
        <v>150</v>
      </c>
      <c r="AA2740" t="s">
        <v>64</v>
      </c>
      <c r="AB2740">
        <v>30.99</v>
      </c>
      <c r="AC2740">
        <v>3.92</v>
      </c>
      <c r="AD2740" t="s">
        <v>64</v>
      </c>
      <c r="AE2740" t="s">
        <v>56</v>
      </c>
      <c r="AF2740">
        <v>1308</v>
      </c>
      <c r="AG2740">
        <v>1308</v>
      </c>
      <c r="AO2740">
        <v>32</v>
      </c>
      <c r="AP2740">
        <v>0</v>
      </c>
      <c r="AW2740">
        <v>150</v>
      </c>
      <c r="BD2740" s="5">
        <v>150</v>
      </c>
      <c r="BE2740">
        <v>118</v>
      </c>
      <c r="BG2740">
        <f t="shared" si="300"/>
        <v>118</v>
      </c>
      <c r="BH2740">
        <v>32</v>
      </c>
    </row>
    <row r="2741" spans="1:61" x14ac:dyDescent="0.25">
      <c r="A2741" t="s">
        <v>54</v>
      </c>
      <c r="B2741">
        <v>110027</v>
      </c>
      <c r="C2741" t="s">
        <v>55</v>
      </c>
      <c r="D2741" t="s">
        <v>56</v>
      </c>
      <c r="E2741" s="1">
        <v>45979</v>
      </c>
      <c r="F2741" t="s">
        <v>3185</v>
      </c>
      <c r="G2741" t="s">
        <v>67</v>
      </c>
      <c r="H2741" t="str">
        <f t="shared" si="294"/>
        <v>Direct Sale</v>
      </c>
      <c r="K2741" s="3">
        <v>45979.617361111108</v>
      </c>
      <c r="L2741">
        <f t="shared" si="295"/>
        <v>18</v>
      </c>
      <c r="M2741" t="str">
        <f t="shared" si="296"/>
        <v>Tuesday</v>
      </c>
      <c r="N2741" s="1" t="str">
        <f t="shared" si="297"/>
        <v>November</v>
      </c>
      <c r="O2741" s="2">
        <v>0.61736111111111114</v>
      </c>
      <c r="P2741" s="2" t="str">
        <f t="shared" si="298"/>
        <v>Week 3</v>
      </c>
      <c r="Q2741" t="s">
        <v>59</v>
      </c>
      <c r="R2741" s="5">
        <v>239</v>
      </c>
      <c r="S2741" s="5">
        <v>0</v>
      </c>
      <c r="T2741" s="5">
        <f t="shared" si="299"/>
        <v>0</v>
      </c>
      <c r="U2741" s="5">
        <v>239</v>
      </c>
      <c r="V2741" s="5">
        <v>0</v>
      </c>
      <c r="W2741" s="5">
        <v>11.96</v>
      </c>
      <c r="X2741" s="5">
        <v>0.04</v>
      </c>
      <c r="Y2741" s="5">
        <v>251</v>
      </c>
      <c r="Z2741" s="5">
        <v>251</v>
      </c>
      <c r="AA2741" t="s">
        <v>73</v>
      </c>
      <c r="AB2741">
        <v>68.83</v>
      </c>
      <c r="AC2741">
        <v>5.1100000000000003</v>
      </c>
      <c r="AD2741" t="s">
        <v>5775</v>
      </c>
      <c r="AI2741" t="s">
        <v>3186</v>
      </c>
      <c r="AJ2741" t="s">
        <v>3187</v>
      </c>
      <c r="AK2741">
        <v>7829788349</v>
      </c>
      <c r="AO2741">
        <v>0</v>
      </c>
      <c r="AP2741">
        <v>0</v>
      </c>
      <c r="AQ2741">
        <v>251</v>
      </c>
      <c r="AZ2741">
        <v>239</v>
      </c>
      <c r="BA2741">
        <v>5.98</v>
      </c>
      <c r="BB2741">
        <v>239</v>
      </c>
      <c r="BC2741">
        <v>5.98</v>
      </c>
      <c r="BD2741" s="5">
        <v>251</v>
      </c>
      <c r="BE2741">
        <v>239</v>
      </c>
      <c r="BG2741">
        <f t="shared" si="300"/>
        <v>239</v>
      </c>
    </row>
    <row r="2742" spans="1:61" x14ac:dyDescent="0.25">
      <c r="A2742" t="s">
        <v>54</v>
      </c>
      <c r="B2742">
        <v>110027</v>
      </c>
      <c r="C2742" t="s">
        <v>55</v>
      </c>
      <c r="D2742" t="s">
        <v>56</v>
      </c>
      <c r="E2742" s="1">
        <v>45979</v>
      </c>
      <c r="F2742" t="s">
        <v>3188</v>
      </c>
      <c r="G2742" t="s">
        <v>67</v>
      </c>
      <c r="H2742" t="str">
        <f t="shared" si="294"/>
        <v>Direct Sale</v>
      </c>
      <c r="K2742" s="3">
        <v>45979.617361111108</v>
      </c>
      <c r="L2742">
        <f t="shared" si="295"/>
        <v>18</v>
      </c>
      <c r="M2742" t="str">
        <f t="shared" si="296"/>
        <v>Tuesday</v>
      </c>
      <c r="N2742" s="1" t="str">
        <f t="shared" si="297"/>
        <v>November</v>
      </c>
      <c r="O2742" s="2">
        <v>0.61736111111111114</v>
      </c>
      <c r="P2742" s="2" t="str">
        <f t="shared" si="298"/>
        <v>Week 3</v>
      </c>
      <c r="Q2742" t="s">
        <v>59</v>
      </c>
      <c r="R2742" s="5">
        <v>198</v>
      </c>
      <c r="S2742" s="5">
        <v>0</v>
      </c>
      <c r="T2742" s="5">
        <f t="shared" si="299"/>
        <v>0</v>
      </c>
      <c r="U2742" s="5">
        <v>198</v>
      </c>
      <c r="V2742" s="5">
        <v>0</v>
      </c>
      <c r="W2742" s="5">
        <v>9.9</v>
      </c>
      <c r="X2742" s="5">
        <v>0.1</v>
      </c>
      <c r="Y2742" s="5">
        <v>208</v>
      </c>
      <c r="Z2742" s="5">
        <v>208</v>
      </c>
      <c r="AA2742" t="s">
        <v>68</v>
      </c>
      <c r="AB2742">
        <v>45.61</v>
      </c>
      <c r="AC2742">
        <v>3.92</v>
      </c>
      <c r="AD2742" t="s">
        <v>5775</v>
      </c>
      <c r="AI2742" t="s">
        <v>3189</v>
      </c>
      <c r="AJ2742" t="s">
        <v>3190</v>
      </c>
      <c r="AK2742">
        <v>9999330085</v>
      </c>
      <c r="AO2742">
        <v>0</v>
      </c>
      <c r="AP2742">
        <v>0</v>
      </c>
      <c r="AR2742">
        <v>208</v>
      </c>
      <c r="AZ2742">
        <v>198</v>
      </c>
      <c r="BA2742">
        <v>4.95</v>
      </c>
      <c r="BB2742">
        <v>198</v>
      </c>
      <c r="BC2742">
        <v>4.95</v>
      </c>
      <c r="BD2742" s="5">
        <v>208</v>
      </c>
      <c r="BE2742">
        <v>198</v>
      </c>
      <c r="BG2742">
        <f t="shared" si="300"/>
        <v>198</v>
      </c>
    </row>
    <row r="2743" spans="1:61" x14ac:dyDescent="0.25">
      <c r="A2743" t="s">
        <v>54</v>
      </c>
      <c r="B2743">
        <v>110027</v>
      </c>
      <c r="C2743" t="s">
        <v>55</v>
      </c>
      <c r="D2743" t="s">
        <v>56</v>
      </c>
      <c r="E2743" s="1">
        <v>45979</v>
      </c>
      <c r="F2743" t="s">
        <v>3191</v>
      </c>
      <c r="G2743" t="s">
        <v>63</v>
      </c>
      <c r="H2743" t="str">
        <f t="shared" si="294"/>
        <v>Aggregator</v>
      </c>
      <c r="I2743">
        <v>222427000000000</v>
      </c>
      <c r="J2743">
        <v>29811</v>
      </c>
      <c r="K2743" s="3">
        <v>45979.619444444441</v>
      </c>
      <c r="L2743">
        <f t="shared" si="295"/>
        <v>18</v>
      </c>
      <c r="M2743" t="str">
        <f t="shared" si="296"/>
        <v>Tuesday</v>
      </c>
      <c r="N2743" s="1" t="str">
        <f t="shared" si="297"/>
        <v>November</v>
      </c>
      <c r="O2743" s="2">
        <v>0.61944444444444446</v>
      </c>
      <c r="P2743" s="2" t="str">
        <f t="shared" si="298"/>
        <v>Week 3</v>
      </c>
      <c r="Q2743" t="s">
        <v>59</v>
      </c>
      <c r="R2743" s="5">
        <v>314.66000000000003</v>
      </c>
      <c r="S2743" s="5">
        <v>-109.99</v>
      </c>
      <c r="T2743" s="5">
        <f t="shared" si="299"/>
        <v>34.95518972859594</v>
      </c>
      <c r="U2743" s="5">
        <v>204.67</v>
      </c>
      <c r="V2743" s="5">
        <v>32</v>
      </c>
      <c r="W2743" s="5">
        <v>0</v>
      </c>
      <c r="X2743" s="5">
        <v>0.33</v>
      </c>
      <c r="Y2743" s="5">
        <v>237</v>
      </c>
      <c r="Z2743" s="5">
        <v>237</v>
      </c>
      <c r="AA2743" t="s">
        <v>64</v>
      </c>
      <c r="AB2743">
        <v>70.319999999999993</v>
      </c>
      <c r="AC2743">
        <v>8.18</v>
      </c>
      <c r="AD2743" t="s">
        <v>64</v>
      </c>
      <c r="AE2743" t="s">
        <v>56</v>
      </c>
      <c r="AF2743">
        <v>8325</v>
      </c>
      <c r="AG2743">
        <v>8325</v>
      </c>
      <c r="AO2743">
        <v>32</v>
      </c>
      <c r="AP2743">
        <v>0</v>
      </c>
      <c r="AW2743">
        <v>237</v>
      </c>
      <c r="BD2743" s="5">
        <v>237</v>
      </c>
      <c r="BE2743">
        <v>204.67</v>
      </c>
      <c r="BG2743">
        <f t="shared" si="300"/>
        <v>204.67</v>
      </c>
      <c r="BH2743">
        <v>32</v>
      </c>
    </row>
    <row r="2744" spans="1:61" x14ac:dyDescent="0.25">
      <c r="A2744" t="s">
        <v>54</v>
      </c>
      <c r="B2744">
        <v>110027</v>
      </c>
      <c r="C2744" t="s">
        <v>55</v>
      </c>
      <c r="D2744" t="s">
        <v>56</v>
      </c>
      <c r="E2744" s="1">
        <v>45979</v>
      </c>
      <c r="F2744" t="s">
        <v>3192</v>
      </c>
      <c r="G2744" t="s">
        <v>139</v>
      </c>
      <c r="H2744" t="str">
        <f t="shared" si="294"/>
        <v>Aggregator</v>
      </c>
      <c r="I2744">
        <v>285451738</v>
      </c>
      <c r="K2744" s="3">
        <v>45979.629861111112</v>
      </c>
      <c r="L2744">
        <f t="shared" si="295"/>
        <v>18</v>
      </c>
      <c r="M2744" t="str">
        <f t="shared" si="296"/>
        <v>Tuesday</v>
      </c>
      <c r="N2744" s="1" t="str">
        <f t="shared" si="297"/>
        <v>November</v>
      </c>
      <c r="O2744" s="2">
        <v>0.62986111111111109</v>
      </c>
      <c r="P2744" s="2" t="str">
        <f t="shared" si="298"/>
        <v>Week 3</v>
      </c>
      <c r="Q2744" t="s">
        <v>59</v>
      </c>
      <c r="R2744" s="5">
        <v>227</v>
      </c>
      <c r="S2744" s="5">
        <v>-100</v>
      </c>
      <c r="T2744" s="5">
        <f t="shared" si="299"/>
        <v>44.052863436123346</v>
      </c>
      <c r="U2744" s="5">
        <v>127</v>
      </c>
      <c r="V2744" s="5">
        <v>0</v>
      </c>
      <c r="W2744" s="5">
        <v>0</v>
      </c>
      <c r="X2744" s="5">
        <v>0</v>
      </c>
      <c r="Y2744" s="5">
        <v>127</v>
      </c>
      <c r="Z2744" s="5">
        <v>127</v>
      </c>
      <c r="AA2744" t="s">
        <v>139</v>
      </c>
      <c r="AB2744">
        <v>38.03</v>
      </c>
      <c r="AC2744">
        <v>5.88</v>
      </c>
      <c r="AD2744" t="s">
        <v>139</v>
      </c>
      <c r="AF2744">
        <v>1738</v>
      </c>
      <c r="AG2744">
        <v>1738</v>
      </c>
      <c r="AI2744" t="s">
        <v>3193</v>
      </c>
      <c r="AJ2744" t="s">
        <v>3194</v>
      </c>
      <c r="AK2744">
        <v>8076423830</v>
      </c>
      <c r="AM2744" t="s">
        <v>562</v>
      </c>
      <c r="AO2744">
        <v>0</v>
      </c>
      <c r="AP2744">
        <v>0</v>
      </c>
      <c r="AT2744">
        <v>127</v>
      </c>
      <c r="BD2744" s="5">
        <v>127</v>
      </c>
      <c r="BE2744">
        <v>127</v>
      </c>
      <c r="BG2744">
        <f t="shared" si="300"/>
        <v>127</v>
      </c>
    </row>
    <row r="2745" spans="1:61" x14ac:dyDescent="0.25">
      <c r="A2745" t="s">
        <v>54</v>
      </c>
      <c r="B2745">
        <v>110027</v>
      </c>
      <c r="C2745" t="s">
        <v>55</v>
      </c>
      <c r="D2745" t="s">
        <v>56</v>
      </c>
      <c r="E2745" s="1">
        <v>45979</v>
      </c>
      <c r="F2745" t="s">
        <v>3195</v>
      </c>
      <c r="G2745" t="s">
        <v>63</v>
      </c>
      <c r="H2745" t="str">
        <f t="shared" si="294"/>
        <v>Aggregator</v>
      </c>
      <c r="I2745">
        <v>222429000000000</v>
      </c>
      <c r="J2745">
        <v>29811</v>
      </c>
      <c r="K2745" s="3">
        <v>45979.637499999997</v>
      </c>
      <c r="L2745">
        <f t="shared" si="295"/>
        <v>18</v>
      </c>
      <c r="M2745" t="str">
        <f t="shared" si="296"/>
        <v>Tuesday</v>
      </c>
      <c r="N2745" s="1" t="str">
        <f t="shared" si="297"/>
        <v>November</v>
      </c>
      <c r="O2745" s="2">
        <v>0.63749999999999996</v>
      </c>
      <c r="P2745" s="2" t="str">
        <f t="shared" si="298"/>
        <v>Week 3</v>
      </c>
      <c r="Q2745" t="s">
        <v>59</v>
      </c>
      <c r="R2745" s="5">
        <v>268</v>
      </c>
      <c r="S2745" s="5">
        <v>-93.75</v>
      </c>
      <c r="T2745" s="5">
        <f t="shared" si="299"/>
        <v>34.981343283582092</v>
      </c>
      <c r="U2745" s="5">
        <v>174.25</v>
      </c>
      <c r="V2745" s="5">
        <v>32</v>
      </c>
      <c r="W2745" s="5">
        <v>0</v>
      </c>
      <c r="X2745" s="5">
        <v>-0.25</v>
      </c>
      <c r="Y2745" s="5">
        <v>206</v>
      </c>
      <c r="Z2745" s="5">
        <v>206</v>
      </c>
      <c r="AA2745" t="s">
        <v>64</v>
      </c>
      <c r="AB2745">
        <v>49.33</v>
      </c>
      <c r="AC2745">
        <v>7.5</v>
      </c>
      <c r="AD2745" t="s">
        <v>64</v>
      </c>
      <c r="AE2745" t="s">
        <v>56</v>
      </c>
      <c r="AF2745">
        <v>8922</v>
      </c>
      <c r="AG2745">
        <v>8922</v>
      </c>
      <c r="AO2745">
        <v>32</v>
      </c>
      <c r="AP2745">
        <v>0</v>
      </c>
      <c r="AW2745">
        <v>206</v>
      </c>
      <c r="BD2745" s="5">
        <v>206</v>
      </c>
      <c r="BE2745">
        <v>174.25</v>
      </c>
      <c r="BG2745">
        <f t="shared" si="300"/>
        <v>174.25</v>
      </c>
      <c r="BH2745">
        <v>32</v>
      </c>
    </row>
    <row r="2746" spans="1:61" x14ac:dyDescent="0.25">
      <c r="A2746" t="s">
        <v>54</v>
      </c>
      <c r="B2746">
        <v>110027</v>
      </c>
      <c r="C2746" t="s">
        <v>55</v>
      </c>
      <c r="D2746" t="s">
        <v>56</v>
      </c>
      <c r="E2746" s="1">
        <v>45979</v>
      </c>
      <c r="F2746" t="s">
        <v>3196</v>
      </c>
      <c r="G2746" t="s">
        <v>58</v>
      </c>
      <c r="H2746" t="str">
        <f t="shared" si="294"/>
        <v>Aggregator</v>
      </c>
      <c r="I2746">
        <v>7491685287</v>
      </c>
      <c r="J2746">
        <v>18528960</v>
      </c>
      <c r="K2746" s="3">
        <v>45979.63958333333</v>
      </c>
      <c r="L2746">
        <f t="shared" si="295"/>
        <v>18</v>
      </c>
      <c r="M2746" t="str">
        <f t="shared" si="296"/>
        <v>Tuesday</v>
      </c>
      <c r="N2746" s="1" t="str">
        <f t="shared" si="297"/>
        <v>November</v>
      </c>
      <c r="O2746" s="2">
        <v>0.63958333333333328</v>
      </c>
      <c r="P2746" s="2" t="str">
        <f t="shared" si="298"/>
        <v>Week 3</v>
      </c>
      <c r="Q2746" t="s">
        <v>59</v>
      </c>
      <c r="R2746" s="5">
        <v>248</v>
      </c>
      <c r="S2746" s="5">
        <v>0</v>
      </c>
      <c r="T2746" s="5">
        <f t="shared" si="299"/>
        <v>0</v>
      </c>
      <c r="U2746" s="5">
        <v>248</v>
      </c>
      <c r="V2746" s="5">
        <v>32</v>
      </c>
      <c r="W2746" s="5">
        <v>0</v>
      </c>
      <c r="X2746" s="5">
        <v>0</v>
      </c>
      <c r="Y2746" s="5">
        <v>280</v>
      </c>
      <c r="Z2746" s="5">
        <v>280</v>
      </c>
      <c r="AA2746" t="s">
        <v>60</v>
      </c>
      <c r="AB2746">
        <v>51.9</v>
      </c>
      <c r="AC2746">
        <v>5</v>
      </c>
      <c r="AD2746" t="s">
        <v>60</v>
      </c>
      <c r="AE2746" t="s">
        <v>56</v>
      </c>
      <c r="AF2746">
        <v>5287</v>
      </c>
      <c r="AG2746">
        <v>5287</v>
      </c>
      <c r="AO2746">
        <v>32</v>
      </c>
      <c r="AP2746">
        <v>0</v>
      </c>
      <c r="AX2746">
        <v>280</v>
      </c>
      <c r="BD2746" s="5">
        <v>280</v>
      </c>
      <c r="BE2746">
        <v>248</v>
      </c>
      <c r="BG2746">
        <f t="shared" si="300"/>
        <v>248</v>
      </c>
      <c r="BI2746">
        <v>32</v>
      </c>
    </row>
    <row r="2747" spans="1:61" x14ac:dyDescent="0.25">
      <c r="A2747" t="s">
        <v>54</v>
      </c>
      <c r="B2747">
        <v>110027</v>
      </c>
      <c r="C2747" t="s">
        <v>55</v>
      </c>
      <c r="D2747" t="s">
        <v>56</v>
      </c>
      <c r="E2747" s="1">
        <v>45979</v>
      </c>
      <c r="F2747" t="s">
        <v>3197</v>
      </c>
      <c r="G2747" t="s">
        <v>58</v>
      </c>
      <c r="H2747" t="str">
        <f t="shared" si="294"/>
        <v>Aggregator</v>
      </c>
      <c r="I2747">
        <v>7492528675</v>
      </c>
      <c r="J2747">
        <v>18528960</v>
      </c>
      <c r="K2747" s="3">
        <v>45979.640972222223</v>
      </c>
      <c r="L2747">
        <f t="shared" si="295"/>
        <v>18</v>
      </c>
      <c r="M2747" t="str">
        <f t="shared" si="296"/>
        <v>Tuesday</v>
      </c>
      <c r="N2747" s="1" t="str">
        <f t="shared" si="297"/>
        <v>November</v>
      </c>
      <c r="O2747" s="2">
        <v>0.64097222222222228</v>
      </c>
      <c r="P2747" s="2" t="str">
        <f t="shared" si="298"/>
        <v>Week 3</v>
      </c>
      <c r="Q2747" t="s">
        <v>59</v>
      </c>
      <c r="R2747" s="5">
        <v>408</v>
      </c>
      <c r="S2747" s="5">
        <v>0</v>
      </c>
      <c r="T2747" s="5">
        <f t="shared" si="299"/>
        <v>0</v>
      </c>
      <c r="U2747" s="5">
        <v>408</v>
      </c>
      <c r="V2747" s="5">
        <v>32</v>
      </c>
      <c r="W2747" s="5">
        <v>0</v>
      </c>
      <c r="X2747" s="5">
        <v>0</v>
      </c>
      <c r="Y2747" s="5">
        <v>440</v>
      </c>
      <c r="Z2747" s="5">
        <v>440</v>
      </c>
      <c r="AA2747" t="s">
        <v>60</v>
      </c>
      <c r="AB2747">
        <v>74.17</v>
      </c>
      <c r="AC2747">
        <v>16.23</v>
      </c>
      <c r="AD2747" t="s">
        <v>60</v>
      </c>
      <c r="AE2747" t="s">
        <v>56</v>
      </c>
      <c r="AF2747">
        <v>8675</v>
      </c>
      <c r="AG2747">
        <v>8675</v>
      </c>
      <c r="AO2747">
        <v>32</v>
      </c>
      <c r="AP2747">
        <v>0</v>
      </c>
      <c r="AX2747">
        <v>440</v>
      </c>
      <c r="BD2747" s="5">
        <v>440</v>
      </c>
      <c r="BE2747">
        <v>408</v>
      </c>
      <c r="BG2747">
        <f t="shared" si="300"/>
        <v>408</v>
      </c>
      <c r="BI2747">
        <v>32</v>
      </c>
    </row>
    <row r="2748" spans="1:61" x14ac:dyDescent="0.25">
      <c r="A2748" t="s">
        <v>54</v>
      </c>
      <c r="B2748">
        <v>110027</v>
      </c>
      <c r="C2748" t="s">
        <v>55</v>
      </c>
      <c r="D2748" t="s">
        <v>56</v>
      </c>
      <c r="E2748" s="1">
        <v>45979</v>
      </c>
      <c r="F2748" t="s">
        <v>3198</v>
      </c>
      <c r="G2748" t="s">
        <v>67</v>
      </c>
      <c r="H2748" t="str">
        <f t="shared" si="294"/>
        <v>Direct Sale</v>
      </c>
      <c r="K2748" s="3">
        <v>45979.647222222222</v>
      </c>
      <c r="L2748">
        <f t="shared" si="295"/>
        <v>18</v>
      </c>
      <c r="M2748" t="str">
        <f t="shared" si="296"/>
        <v>Tuesday</v>
      </c>
      <c r="N2748" s="1" t="str">
        <f t="shared" si="297"/>
        <v>November</v>
      </c>
      <c r="O2748" s="2">
        <v>0.64722222222222225</v>
      </c>
      <c r="P2748" s="2" t="str">
        <f t="shared" si="298"/>
        <v>Week 3</v>
      </c>
      <c r="Q2748" t="s">
        <v>59</v>
      </c>
      <c r="R2748" s="5">
        <v>517</v>
      </c>
      <c r="S2748" s="5">
        <v>0</v>
      </c>
      <c r="T2748" s="5">
        <f t="shared" si="299"/>
        <v>0</v>
      </c>
      <c r="U2748" s="5">
        <v>517</v>
      </c>
      <c r="V2748" s="5">
        <v>0</v>
      </c>
      <c r="W2748" s="5">
        <v>25.86</v>
      </c>
      <c r="X2748" s="5">
        <v>0.14000000000000001</v>
      </c>
      <c r="Y2748" s="5">
        <v>543</v>
      </c>
      <c r="Z2748" s="5">
        <v>543</v>
      </c>
      <c r="AA2748" t="s">
        <v>73</v>
      </c>
      <c r="AB2748">
        <v>102.89</v>
      </c>
      <c r="AC2748">
        <v>12.83</v>
      </c>
      <c r="AD2748" t="s">
        <v>5778</v>
      </c>
      <c r="AE2748" t="s">
        <v>75</v>
      </c>
      <c r="AI2748" t="s">
        <v>89</v>
      </c>
      <c r="AJ2748" t="s">
        <v>56</v>
      </c>
      <c r="AK2748">
        <v>8929758003</v>
      </c>
      <c r="AO2748">
        <v>0</v>
      </c>
      <c r="AP2748">
        <v>0</v>
      </c>
      <c r="AQ2748">
        <v>543</v>
      </c>
      <c r="AZ2748">
        <v>517</v>
      </c>
      <c r="BA2748">
        <v>12.93</v>
      </c>
      <c r="BB2748">
        <v>517</v>
      </c>
      <c r="BC2748">
        <v>12.93</v>
      </c>
      <c r="BD2748" s="5">
        <v>543</v>
      </c>
      <c r="BE2748">
        <v>517</v>
      </c>
      <c r="BG2748">
        <f t="shared" si="300"/>
        <v>517</v>
      </c>
    </row>
    <row r="2749" spans="1:61" x14ac:dyDescent="0.25">
      <c r="A2749" t="s">
        <v>54</v>
      </c>
      <c r="B2749">
        <v>110027</v>
      </c>
      <c r="C2749" t="s">
        <v>55</v>
      </c>
      <c r="D2749" t="s">
        <v>56</v>
      </c>
      <c r="E2749" s="1">
        <v>45979</v>
      </c>
      <c r="F2749" t="s">
        <v>3199</v>
      </c>
      <c r="G2749" t="s">
        <v>63</v>
      </c>
      <c r="H2749" t="str">
        <f t="shared" si="294"/>
        <v>Aggregator</v>
      </c>
      <c r="I2749">
        <v>222430000000000</v>
      </c>
      <c r="J2749">
        <v>29811</v>
      </c>
      <c r="K2749" s="3">
        <v>45979.650694444441</v>
      </c>
      <c r="L2749">
        <f t="shared" si="295"/>
        <v>18</v>
      </c>
      <c r="M2749" t="str">
        <f t="shared" si="296"/>
        <v>Tuesday</v>
      </c>
      <c r="N2749" s="1" t="str">
        <f t="shared" si="297"/>
        <v>November</v>
      </c>
      <c r="O2749" s="2">
        <v>0.65069444444444446</v>
      </c>
      <c r="P2749" s="2" t="str">
        <f t="shared" si="298"/>
        <v>Week 3</v>
      </c>
      <c r="Q2749" t="s">
        <v>59</v>
      </c>
      <c r="R2749" s="5">
        <v>1055</v>
      </c>
      <c r="S2749" s="5">
        <v>-410</v>
      </c>
      <c r="T2749" s="5">
        <f t="shared" si="299"/>
        <v>38.862559241706165</v>
      </c>
      <c r="U2749" s="5">
        <v>645</v>
      </c>
      <c r="V2749" s="5">
        <v>32</v>
      </c>
      <c r="W2749" s="5">
        <v>0</v>
      </c>
      <c r="X2749" s="5">
        <v>0</v>
      </c>
      <c r="Y2749" s="5">
        <v>677</v>
      </c>
      <c r="Z2749" s="5">
        <v>677</v>
      </c>
      <c r="AA2749" t="s">
        <v>64</v>
      </c>
      <c r="AB2749">
        <v>174.42</v>
      </c>
      <c r="AC2749">
        <v>16.84</v>
      </c>
      <c r="AD2749" t="s">
        <v>64</v>
      </c>
      <c r="AE2749" t="s">
        <v>56</v>
      </c>
      <c r="AF2749">
        <v>4138</v>
      </c>
      <c r="AG2749">
        <v>4138</v>
      </c>
      <c r="AO2749">
        <v>32</v>
      </c>
      <c r="AP2749">
        <v>0</v>
      </c>
      <c r="AW2749">
        <v>677</v>
      </c>
      <c r="BD2749" s="5">
        <v>677</v>
      </c>
      <c r="BE2749">
        <v>645</v>
      </c>
      <c r="BG2749">
        <f t="shared" si="300"/>
        <v>645</v>
      </c>
      <c r="BH2749">
        <v>32</v>
      </c>
    </row>
    <row r="2750" spans="1:61" x14ac:dyDescent="0.25">
      <c r="A2750" t="s">
        <v>54</v>
      </c>
      <c r="B2750">
        <v>110027</v>
      </c>
      <c r="C2750" t="s">
        <v>55</v>
      </c>
      <c r="D2750" t="s">
        <v>56</v>
      </c>
      <c r="E2750" s="1">
        <v>45979</v>
      </c>
      <c r="F2750" t="s">
        <v>3200</v>
      </c>
      <c r="G2750" t="s">
        <v>58</v>
      </c>
      <c r="H2750" t="str">
        <f t="shared" si="294"/>
        <v>Aggregator</v>
      </c>
      <c r="I2750">
        <v>7485216109</v>
      </c>
      <c r="J2750">
        <v>18528960</v>
      </c>
      <c r="K2750" s="3">
        <v>45979.652083333334</v>
      </c>
      <c r="L2750">
        <f t="shared" si="295"/>
        <v>18</v>
      </c>
      <c r="M2750" t="str">
        <f t="shared" si="296"/>
        <v>Tuesday</v>
      </c>
      <c r="N2750" s="1" t="str">
        <f t="shared" si="297"/>
        <v>November</v>
      </c>
      <c r="O2750" s="2">
        <v>0.65208333333333335</v>
      </c>
      <c r="P2750" s="2" t="str">
        <f t="shared" si="298"/>
        <v>Week 3</v>
      </c>
      <c r="Q2750" t="s">
        <v>59</v>
      </c>
      <c r="R2750" s="5">
        <v>349</v>
      </c>
      <c r="S2750" s="5">
        <v>-174.5</v>
      </c>
      <c r="T2750" s="5">
        <f t="shared" si="299"/>
        <v>50</v>
      </c>
      <c r="U2750" s="5">
        <v>174.5</v>
      </c>
      <c r="V2750" s="5">
        <v>32</v>
      </c>
      <c r="W2750" s="5">
        <v>0</v>
      </c>
      <c r="X2750" s="5">
        <v>0</v>
      </c>
      <c r="Y2750" s="5">
        <v>206.5</v>
      </c>
      <c r="Z2750" s="5">
        <v>206.5</v>
      </c>
      <c r="AA2750" t="s">
        <v>60</v>
      </c>
      <c r="AB2750">
        <v>65.02</v>
      </c>
      <c r="AC2750">
        <v>4.7699999999999996</v>
      </c>
      <c r="AD2750" t="s">
        <v>60</v>
      </c>
      <c r="AE2750" t="s">
        <v>56</v>
      </c>
      <c r="AF2750">
        <v>6109</v>
      </c>
      <c r="AG2750">
        <v>6109</v>
      </c>
      <c r="AO2750">
        <v>32</v>
      </c>
      <c r="AP2750">
        <v>0</v>
      </c>
      <c r="AX2750">
        <v>206.5</v>
      </c>
      <c r="BD2750" s="5">
        <v>206.5</v>
      </c>
      <c r="BE2750">
        <v>174.5</v>
      </c>
      <c r="BG2750">
        <f t="shared" si="300"/>
        <v>174.5</v>
      </c>
      <c r="BI2750">
        <v>32</v>
      </c>
    </row>
    <row r="2751" spans="1:61" x14ac:dyDescent="0.25">
      <c r="A2751" t="s">
        <v>54</v>
      </c>
      <c r="B2751">
        <v>110027</v>
      </c>
      <c r="C2751" t="s">
        <v>55</v>
      </c>
      <c r="D2751" t="s">
        <v>56</v>
      </c>
      <c r="E2751" s="1">
        <v>45979</v>
      </c>
      <c r="F2751" t="s">
        <v>3201</v>
      </c>
      <c r="G2751" t="s">
        <v>58</v>
      </c>
      <c r="H2751" t="str">
        <f t="shared" si="294"/>
        <v>Aggregator</v>
      </c>
      <c r="I2751">
        <v>7494272386</v>
      </c>
      <c r="J2751">
        <v>18528960</v>
      </c>
      <c r="K2751" s="3">
        <v>45979.654166666667</v>
      </c>
      <c r="L2751">
        <f t="shared" si="295"/>
        <v>18</v>
      </c>
      <c r="M2751" t="str">
        <f t="shared" si="296"/>
        <v>Tuesday</v>
      </c>
      <c r="N2751" s="1" t="str">
        <f t="shared" si="297"/>
        <v>November</v>
      </c>
      <c r="O2751" s="2">
        <v>0.65416666666666667</v>
      </c>
      <c r="P2751" s="2" t="str">
        <f t="shared" si="298"/>
        <v>Week 3</v>
      </c>
      <c r="Q2751" t="s">
        <v>59</v>
      </c>
      <c r="R2751" s="5">
        <v>748</v>
      </c>
      <c r="S2751" s="5">
        <v>-374</v>
      </c>
      <c r="T2751" s="5">
        <f t="shared" si="299"/>
        <v>50</v>
      </c>
      <c r="U2751" s="5">
        <v>374</v>
      </c>
      <c r="V2751" s="5">
        <v>32</v>
      </c>
      <c r="W2751" s="5">
        <v>0</v>
      </c>
      <c r="X2751" s="5">
        <v>0</v>
      </c>
      <c r="Y2751" s="5">
        <v>406</v>
      </c>
      <c r="Z2751" s="5">
        <v>406</v>
      </c>
      <c r="AA2751" t="s">
        <v>60</v>
      </c>
      <c r="AB2751">
        <v>109.23</v>
      </c>
      <c r="AC2751">
        <v>4.7699999999999996</v>
      </c>
      <c r="AD2751" t="s">
        <v>60</v>
      </c>
      <c r="AE2751" t="s">
        <v>56</v>
      </c>
      <c r="AF2751">
        <v>2386</v>
      </c>
      <c r="AG2751">
        <v>2386</v>
      </c>
      <c r="AO2751">
        <v>32</v>
      </c>
      <c r="AP2751">
        <v>0</v>
      </c>
      <c r="AX2751">
        <v>406</v>
      </c>
      <c r="BD2751" s="5">
        <v>406</v>
      </c>
      <c r="BE2751">
        <v>374</v>
      </c>
      <c r="BG2751">
        <f t="shared" si="300"/>
        <v>374</v>
      </c>
      <c r="BI2751">
        <v>32</v>
      </c>
    </row>
    <row r="2752" spans="1:61" x14ac:dyDescent="0.25">
      <c r="A2752" t="s">
        <v>54</v>
      </c>
      <c r="B2752">
        <v>110027</v>
      </c>
      <c r="C2752" t="s">
        <v>55</v>
      </c>
      <c r="D2752" t="s">
        <v>56</v>
      </c>
      <c r="E2752" s="1">
        <v>45979</v>
      </c>
      <c r="F2752" t="s">
        <v>3202</v>
      </c>
      <c r="G2752" t="s">
        <v>58</v>
      </c>
      <c r="H2752" t="str">
        <f t="shared" si="294"/>
        <v>Aggregator</v>
      </c>
      <c r="I2752">
        <v>7492560742</v>
      </c>
      <c r="J2752">
        <v>18528960</v>
      </c>
      <c r="K2752" s="3">
        <v>45979.659722222219</v>
      </c>
      <c r="L2752">
        <f t="shared" si="295"/>
        <v>18</v>
      </c>
      <c r="M2752" t="str">
        <f t="shared" si="296"/>
        <v>Tuesday</v>
      </c>
      <c r="N2752" s="1" t="str">
        <f t="shared" si="297"/>
        <v>November</v>
      </c>
      <c r="O2752" s="2">
        <v>0.65972222222222221</v>
      </c>
      <c r="P2752" s="2" t="str">
        <f t="shared" si="298"/>
        <v>Week 3</v>
      </c>
      <c r="Q2752" t="s">
        <v>59</v>
      </c>
      <c r="R2752" s="5">
        <v>567</v>
      </c>
      <c r="S2752" s="5">
        <v>-75</v>
      </c>
      <c r="T2752" s="5">
        <f t="shared" si="299"/>
        <v>13.227513227513226</v>
      </c>
      <c r="U2752" s="5">
        <v>492</v>
      </c>
      <c r="V2752" s="5">
        <v>32</v>
      </c>
      <c r="W2752" s="5">
        <v>0</v>
      </c>
      <c r="X2752" s="5">
        <v>0</v>
      </c>
      <c r="Y2752" s="5">
        <v>524</v>
      </c>
      <c r="Z2752" s="5">
        <v>524</v>
      </c>
      <c r="AA2752" t="s">
        <v>60</v>
      </c>
      <c r="AB2752">
        <v>98.03</v>
      </c>
      <c r="AC2752">
        <v>18.52</v>
      </c>
      <c r="AD2752" t="s">
        <v>60</v>
      </c>
      <c r="AE2752" t="s">
        <v>56</v>
      </c>
      <c r="AF2752">
        <v>742</v>
      </c>
      <c r="AG2752">
        <v>742</v>
      </c>
      <c r="AO2752">
        <v>32</v>
      </c>
      <c r="AP2752">
        <v>0</v>
      </c>
      <c r="AX2752">
        <v>524</v>
      </c>
      <c r="BD2752" s="5">
        <v>524</v>
      </c>
      <c r="BE2752">
        <v>492</v>
      </c>
      <c r="BG2752">
        <f t="shared" si="300"/>
        <v>492</v>
      </c>
      <c r="BI2752">
        <v>32</v>
      </c>
    </row>
    <row r="2753" spans="1:61" x14ac:dyDescent="0.25">
      <c r="A2753" t="s">
        <v>54</v>
      </c>
      <c r="B2753">
        <v>110027</v>
      </c>
      <c r="C2753" t="s">
        <v>55</v>
      </c>
      <c r="D2753" t="s">
        <v>56</v>
      </c>
      <c r="E2753" s="1">
        <v>45979</v>
      </c>
      <c r="F2753" t="s">
        <v>3203</v>
      </c>
      <c r="G2753" t="s">
        <v>58</v>
      </c>
      <c r="H2753" t="str">
        <f t="shared" si="294"/>
        <v>Aggregator</v>
      </c>
      <c r="I2753">
        <v>7490804484</v>
      </c>
      <c r="J2753">
        <v>18528960</v>
      </c>
      <c r="K2753" s="3">
        <v>45979.662499999999</v>
      </c>
      <c r="L2753">
        <f t="shared" si="295"/>
        <v>18</v>
      </c>
      <c r="M2753" t="str">
        <f t="shared" si="296"/>
        <v>Tuesday</v>
      </c>
      <c r="N2753" s="1" t="str">
        <f t="shared" si="297"/>
        <v>November</v>
      </c>
      <c r="O2753" s="2">
        <v>0.66249999999999998</v>
      </c>
      <c r="P2753" s="2" t="str">
        <f t="shared" si="298"/>
        <v>Week 3</v>
      </c>
      <c r="Q2753" t="s">
        <v>59</v>
      </c>
      <c r="R2753" s="5">
        <v>229</v>
      </c>
      <c r="S2753" s="5">
        <v>-100</v>
      </c>
      <c r="T2753" s="5">
        <f t="shared" si="299"/>
        <v>43.668122270742359</v>
      </c>
      <c r="U2753" s="5">
        <v>129</v>
      </c>
      <c r="V2753" s="5">
        <v>32</v>
      </c>
      <c r="W2753" s="5">
        <v>0</v>
      </c>
      <c r="X2753" s="5">
        <v>0</v>
      </c>
      <c r="Y2753" s="5">
        <v>161</v>
      </c>
      <c r="Z2753" s="5">
        <v>161</v>
      </c>
      <c r="AA2753" t="s">
        <v>60</v>
      </c>
      <c r="AB2753">
        <v>47.23</v>
      </c>
      <c r="AC2753">
        <v>5</v>
      </c>
      <c r="AD2753" t="s">
        <v>60</v>
      </c>
      <c r="AE2753" t="s">
        <v>56</v>
      </c>
      <c r="AF2753">
        <v>4484</v>
      </c>
      <c r="AG2753">
        <v>4484</v>
      </c>
      <c r="AO2753">
        <v>32</v>
      </c>
      <c r="AP2753">
        <v>0</v>
      </c>
      <c r="AX2753">
        <v>161</v>
      </c>
      <c r="BD2753" s="5">
        <v>161</v>
      </c>
      <c r="BE2753">
        <v>129</v>
      </c>
      <c r="BG2753">
        <f t="shared" si="300"/>
        <v>129</v>
      </c>
      <c r="BI2753">
        <v>32</v>
      </c>
    </row>
    <row r="2754" spans="1:61" x14ac:dyDescent="0.25">
      <c r="A2754" t="s">
        <v>54</v>
      </c>
      <c r="B2754">
        <v>110027</v>
      </c>
      <c r="C2754" t="s">
        <v>55</v>
      </c>
      <c r="D2754" t="s">
        <v>56</v>
      </c>
      <c r="E2754" s="1">
        <v>45979</v>
      </c>
      <c r="F2754" t="s">
        <v>3204</v>
      </c>
      <c r="G2754" t="s">
        <v>58</v>
      </c>
      <c r="H2754" t="str">
        <f t="shared" si="294"/>
        <v>Aggregator</v>
      </c>
      <c r="I2754">
        <v>7483835182</v>
      </c>
      <c r="J2754">
        <v>18528960</v>
      </c>
      <c r="K2754" s="3">
        <v>45979.681944444441</v>
      </c>
      <c r="L2754">
        <f t="shared" si="295"/>
        <v>18</v>
      </c>
      <c r="M2754" t="str">
        <f t="shared" si="296"/>
        <v>Tuesday</v>
      </c>
      <c r="N2754" s="1" t="str">
        <f t="shared" si="297"/>
        <v>November</v>
      </c>
      <c r="O2754" s="2">
        <v>0.68194444444444446</v>
      </c>
      <c r="P2754" s="2" t="str">
        <f t="shared" si="298"/>
        <v>Week 3</v>
      </c>
      <c r="Q2754" t="s">
        <v>59</v>
      </c>
      <c r="R2754" s="5">
        <v>298</v>
      </c>
      <c r="S2754" s="5">
        <v>-100</v>
      </c>
      <c r="T2754" s="5">
        <f t="shared" si="299"/>
        <v>33.557046979865774</v>
      </c>
      <c r="U2754" s="5">
        <v>198</v>
      </c>
      <c r="V2754" s="5">
        <v>32</v>
      </c>
      <c r="W2754" s="5">
        <v>0</v>
      </c>
      <c r="X2754" s="5">
        <v>0</v>
      </c>
      <c r="Y2754" s="5">
        <v>230</v>
      </c>
      <c r="Z2754" s="5">
        <v>230</v>
      </c>
      <c r="AA2754" t="s">
        <v>60</v>
      </c>
      <c r="AB2754">
        <v>52.96</v>
      </c>
      <c r="AC2754">
        <v>6.73</v>
      </c>
      <c r="AD2754" t="s">
        <v>60</v>
      </c>
      <c r="AE2754" t="s">
        <v>56</v>
      </c>
      <c r="AF2754">
        <v>5182</v>
      </c>
      <c r="AG2754">
        <v>5182</v>
      </c>
      <c r="AO2754">
        <v>32</v>
      </c>
      <c r="AP2754">
        <v>0</v>
      </c>
      <c r="AX2754">
        <v>230</v>
      </c>
      <c r="BD2754" s="5">
        <v>230</v>
      </c>
      <c r="BE2754">
        <v>198</v>
      </c>
      <c r="BG2754">
        <f t="shared" si="300"/>
        <v>198</v>
      </c>
      <c r="BI2754">
        <v>32</v>
      </c>
    </row>
    <row r="2755" spans="1:61" x14ac:dyDescent="0.25">
      <c r="A2755" t="s">
        <v>54</v>
      </c>
      <c r="B2755">
        <v>110027</v>
      </c>
      <c r="C2755" t="s">
        <v>55</v>
      </c>
      <c r="D2755" t="s">
        <v>56</v>
      </c>
      <c r="E2755" s="1">
        <v>45979</v>
      </c>
      <c r="F2755" t="s">
        <v>3205</v>
      </c>
      <c r="G2755" t="s">
        <v>67</v>
      </c>
      <c r="H2755" t="str">
        <f t="shared" ref="H2755:H2818" si="301">IF(G2755="POS","Direct Sale","Aggregator")</f>
        <v>Direct Sale</v>
      </c>
      <c r="K2755" s="3">
        <v>45979.686111111114</v>
      </c>
      <c r="L2755">
        <f t="shared" ref="L2755:L2818" si="302">VALUE(DAY(K2755))</f>
        <v>18</v>
      </c>
      <c r="M2755" t="str">
        <f t="shared" ref="M2755:M2818" si="303">TEXT(K2755,"dddd")</f>
        <v>Tuesday</v>
      </c>
      <c r="N2755" s="1" t="str">
        <f t="shared" ref="N2755:N2818" si="304">TEXT(K2755,"MMMM")</f>
        <v>November</v>
      </c>
      <c r="O2755" s="2">
        <v>0.68611111111111112</v>
      </c>
      <c r="P2755" s="2" t="str">
        <f t="shared" ref="P2755:P2818" si="305">_xlfn.IFS(L2755&lt;=7,"Week 1",L2755&lt;=15, "Week 2",L2755&lt;=23,"Week 3",L2755&lt;=30,"Week 4")</f>
        <v>Week 3</v>
      </c>
      <c r="Q2755" t="s">
        <v>59</v>
      </c>
      <c r="R2755" s="5">
        <v>236</v>
      </c>
      <c r="S2755" s="5">
        <v>0</v>
      </c>
      <c r="T2755" s="5">
        <f t="shared" ref="T2755:T2818" si="306">ABS((S2755/R2755)*100)</f>
        <v>0</v>
      </c>
      <c r="U2755" s="5">
        <v>236</v>
      </c>
      <c r="V2755" s="5">
        <v>0</v>
      </c>
      <c r="W2755" s="5">
        <v>11.8</v>
      </c>
      <c r="X2755" s="5">
        <v>0.2</v>
      </c>
      <c r="Y2755" s="5">
        <v>248</v>
      </c>
      <c r="Z2755" s="5">
        <v>248</v>
      </c>
      <c r="AA2755" t="s">
        <v>68</v>
      </c>
      <c r="AB2755">
        <v>53.34</v>
      </c>
      <c r="AC2755">
        <v>3.92</v>
      </c>
      <c r="AD2755" t="s">
        <v>5778</v>
      </c>
      <c r="AE2755" t="s">
        <v>75</v>
      </c>
      <c r="AI2755" t="s">
        <v>89</v>
      </c>
      <c r="AJ2755" t="s">
        <v>56</v>
      </c>
      <c r="AK2755">
        <v>8929758003</v>
      </c>
      <c r="AO2755">
        <v>0</v>
      </c>
      <c r="AP2755">
        <v>0</v>
      </c>
      <c r="AR2755">
        <v>248</v>
      </c>
      <c r="AZ2755">
        <v>236</v>
      </c>
      <c r="BA2755">
        <v>5.9</v>
      </c>
      <c r="BB2755">
        <v>236</v>
      </c>
      <c r="BC2755">
        <v>5.9</v>
      </c>
      <c r="BD2755" s="5">
        <v>248</v>
      </c>
      <c r="BE2755">
        <v>236</v>
      </c>
      <c r="BG2755">
        <f t="shared" ref="BG2755:BG2818" si="307">BE2755+BF2755</f>
        <v>236</v>
      </c>
    </row>
    <row r="2756" spans="1:61" x14ac:dyDescent="0.25">
      <c r="A2756" t="s">
        <v>54</v>
      </c>
      <c r="B2756">
        <v>110027</v>
      </c>
      <c r="C2756" t="s">
        <v>55</v>
      </c>
      <c r="D2756" t="s">
        <v>56</v>
      </c>
      <c r="E2756" s="1">
        <v>45979</v>
      </c>
      <c r="F2756" t="s">
        <v>3206</v>
      </c>
      <c r="G2756" t="s">
        <v>67</v>
      </c>
      <c r="H2756" t="str">
        <f t="shared" si="301"/>
        <v>Direct Sale</v>
      </c>
      <c r="K2756" s="3">
        <v>45979.686805555553</v>
      </c>
      <c r="L2756">
        <f t="shared" si="302"/>
        <v>18</v>
      </c>
      <c r="M2756" t="str">
        <f t="shared" si="303"/>
        <v>Tuesday</v>
      </c>
      <c r="N2756" s="1" t="str">
        <f t="shared" si="304"/>
        <v>November</v>
      </c>
      <c r="O2756" s="2">
        <v>0.68680555555555556</v>
      </c>
      <c r="P2756" s="2" t="str">
        <f t="shared" si="305"/>
        <v>Week 3</v>
      </c>
      <c r="Q2756" t="s">
        <v>59</v>
      </c>
      <c r="R2756" s="5">
        <v>436</v>
      </c>
      <c r="S2756" s="5">
        <v>0</v>
      </c>
      <c r="T2756" s="5">
        <f t="shared" si="306"/>
        <v>0</v>
      </c>
      <c r="U2756" s="5">
        <v>436</v>
      </c>
      <c r="V2756" s="5">
        <v>0</v>
      </c>
      <c r="W2756" s="5">
        <v>21.8</v>
      </c>
      <c r="X2756" s="5">
        <v>0.2</v>
      </c>
      <c r="Y2756" s="5">
        <v>458</v>
      </c>
      <c r="Z2756" s="5">
        <v>458</v>
      </c>
      <c r="AA2756" t="s">
        <v>73</v>
      </c>
      <c r="AB2756">
        <v>117.57</v>
      </c>
      <c r="AC2756">
        <v>6.2</v>
      </c>
      <c r="AD2756" t="s">
        <v>5778</v>
      </c>
      <c r="AE2756" t="s">
        <v>75</v>
      </c>
      <c r="AI2756" t="s">
        <v>89</v>
      </c>
      <c r="AJ2756" t="s">
        <v>56</v>
      </c>
      <c r="AK2756">
        <v>8929758003</v>
      </c>
      <c r="AO2756">
        <v>0</v>
      </c>
      <c r="AP2756">
        <v>0</v>
      </c>
      <c r="AQ2756">
        <v>458</v>
      </c>
      <c r="AZ2756">
        <v>436</v>
      </c>
      <c r="BA2756">
        <v>10.9</v>
      </c>
      <c r="BB2756">
        <v>436</v>
      </c>
      <c r="BC2756">
        <v>10.9</v>
      </c>
      <c r="BD2756" s="5">
        <v>458</v>
      </c>
      <c r="BE2756">
        <v>436</v>
      </c>
      <c r="BG2756">
        <f t="shared" si="307"/>
        <v>436</v>
      </c>
    </row>
    <row r="2757" spans="1:61" x14ac:dyDescent="0.25">
      <c r="A2757" t="s">
        <v>54</v>
      </c>
      <c r="B2757">
        <v>110027</v>
      </c>
      <c r="C2757" t="s">
        <v>55</v>
      </c>
      <c r="D2757" t="s">
        <v>56</v>
      </c>
      <c r="E2757" s="1">
        <v>45979</v>
      </c>
      <c r="F2757" t="s">
        <v>3207</v>
      </c>
      <c r="G2757" t="s">
        <v>58</v>
      </c>
      <c r="H2757" t="str">
        <f t="shared" si="301"/>
        <v>Aggregator</v>
      </c>
      <c r="I2757">
        <v>7481283360</v>
      </c>
      <c r="J2757">
        <v>18528960</v>
      </c>
      <c r="K2757" s="3">
        <v>45979.695833333331</v>
      </c>
      <c r="L2757">
        <f t="shared" si="302"/>
        <v>18</v>
      </c>
      <c r="M2757" t="str">
        <f t="shared" si="303"/>
        <v>Tuesday</v>
      </c>
      <c r="N2757" s="1" t="str">
        <f t="shared" si="304"/>
        <v>November</v>
      </c>
      <c r="O2757" s="2">
        <v>0.6958333333333333</v>
      </c>
      <c r="P2757" s="2" t="str">
        <f t="shared" si="305"/>
        <v>Week 3</v>
      </c>
      <c r="Q2757" t="s">
        <v>59</v>
      </c>
      <c r="R2757" s="5">
        <v>367</v>
      </c>
      <c r="S2757" s="5">
        <v>-100</v>
      </c>
      <c r="T2757" s="5">
        <f t="shared" si="306"/>
        <v>27.247956403269757</v>
      </c>
      <c r="U2757" s="5">
        <v>267</v>
      </c>
      <c r="V2757" s="5">
        <v>32</v>
      </c>
      <c r="W2757" s="5">
        <v>0</v>
      </c>
      <c r="X2757" s="5">
        <v>0</v>
      </c>
      <c r="Y2757" s="5">
        <v>299</v>
      </c>
      <c r="Z2757" s="5">
        <v>299</v>
      </c>
      <c r="AA2757" t="s">
        <v>60</v>
      </c>
      <c r="AB2757">
        <v>72.12</v>
      </c>
      <c r="AC2757">
        <v>8.92</v>
      </c>
      <c r="AD2757" t="s">
        <v>60</v>
      </c>
      <c r="AE2757" t="s">
        <v>56</v>
      </c>
      <c r="AF2757">
        <v>3360</v>
      </c>
      <c r="AG2757">
        <v>3360</v>
      </c>
      <c r="AO2757">
        <v>32</v>
      </c>
      <c r="AP2757">
        <v>0</v>
      </c>
      <c r="AX2757">
        <v>299</v>
      </c>
      <c r="BD2757" s="5">
        <v>299</v>
      </c>
      <c r="BE2757">
        <v>267</v>
      </c>
      <c r="BG2757">
        <f t="shared" si="307"/>
        <v>267</v>
      </c>
      <c r="BI2757">
        <v>32</v>
      </c>
    </row>
    <row r="2758" spans="1:61" x14ac:dyDescent="0.25">
      <c r="A2758" t="s">
        <v>54</v>
      </c>
      <c r="B2758">
        <v>110027</v>
      </c>
      <c r="C2758" t="s">
        <v>55</v>
      </c>
      <c r="D2758" t="s">
        <v>56</v>
      </c>
      <c r="E2758" s="1">
        <v>45979</v>
      </c>
      <c r="F2758" t="s">
        <v>3208</v>
      </c>
      <c r="G2758" t="s">
        <v>58</v>
      </c>
      <c r="H2758" t="str">
        <f t="shared" si="301"/>
        <v>Aggregator</v>
      </c>
      <c r="I2758">
        <v>7494149479</v>
      </c>
      <c r="J2758">
        <v>18528960</v>
      </c>
      <c r="K2758" s="3">
        <v>45979.695833333331</v>
      </c>
      <c r="L2758">
        <f t="shared" si="302"/>
        <v>18</v>
      </c>
      <c r="M2758" t="str">
        <f t="shared" si="303"/>
        <v>Tuesday</v>
      </c>
      <c r="N2758" s="1" t="str">
        <f t="shared" si="304"/>
        <v>November</v>
      </c>
      <c r="O2758" s="2">
        <v>0.6958333333333333</v>
      </c>
      <c r="P2758" s="2" t="str">
        <f t="shared" si="305"/>
        <v>Week 3</v>
      </c>
      <c r="Q2758" t="s">
        <v>59</v>
      </c>
      <c r="R2758" s="5">
        <v>747</v>
      </c>
      <c r="S2758" s="5">
        <v>-274.5</v>
      </c>
      <c r="T2758" s="5">
        <f t="shared" si="306"/>
        <v>36.746987951807228</v>
      </c>
      <c r="U2758" s="5">
        <v>472.5</v>
      </c>
      <c r="V2758" s="5">
        <v>32</v>
      </c>
      <c r="W2758" s="5">
        <v>0</v>
      </c>
      <c r="X2758" s="5">
        <v>0</v>
      </c>
      <c r="Y2758" s="5">
        <v>504.5</v>
      </c>
      <c r="Z2758" s="5">
        <v>504.5</v>
      </c>
      <c r="AA2758" t="s">
        <v>60</v>
      </c>
      <c r="AB2758">
        <v>142.08000000000001</v>
      </c>
      <c r="AC2758">
        <v>15.31</v>
      </c>
      <c r="AD2758" t="s">
        <v>60</v>
      </c>
      <c r="AE2758" t="s">
        <v>56</v>
      </c>
      <c r="AF2758">
        <v>9479</v>
      </c>
      <c r="AG2758">
        <v>9479</v>
      </c>
      <c r="AO2758">
        <v>32</v>
      </c>
      <c r="AP2758">
        <v>0</v>
      </c>
      <c r="AX2758">
        <v>504.5</v>
      </c>
      <c r="BD2758" s="5">
        <v>504.5</v>
      </c>
      <c r="BE2758">
        <v>472.5</v>
      </c>
      <c r="BG2758">
        <f t="shared" si="307"/>
        <v>472.5</v>
      </c>
      <c r="BI2758">
        <v>32</v>
      </c>
    </row>
    <row r="2759" spans="1:61" x14ac:dyDescent="0.25">
      <c r="A2759" t="s">
        <v>54</v>
      </c>
      <c r="B2759">
        <v>110027</v>
      </c>
      <c r="C2759" t="s">
        <v>55</v>
      </c>
      <c r="D2759" t="s">
        <v>56</v>
      </c>
      <c r="E2759" s="1">
        <v>45979</v>
      </c>
      <c r="F2759" t="s">
        <v>3209</v>
      </c>
      <c r="G2759" t="s">
        <v>67</v>
      </c>
      <c r="H2759" t="str">
        <f t="shared" si="301"/>
        <v>Direct Sale</v>
      </c>
      <c r="K2759" s="3">
        <v>45979.7</v>
      </c>
      <c r="L2759">
        <f t="shared" si="302"/>
        <v>18</v>
      </c>
      <c r="M2759" t="str">
        <f t="shared" si="303"/>
        <v>Tuesday</v>
      </c>
      <c r="N2759" s="1" t="str">
        <f t="shared" si="304"/>
        <v>November</v>
      </c>
      <c r="O2759" s="2">
        <v>0.7</v>
      </c>
      <c r="P2759" s="2" t="str">
        <f t="shared" si="305"/>
        <v>Week 3</v>
      </c>
      <c r="Q2759" t="s">
        <v>59</v>
      </c>
      <c r="R2759" s="5">
        <v>177</v>
      </c>
      <c r="S2759" s="5">
        <v>0</v>
      </c>
      <c r="T2759" s="5">
        <f t="shared" si="306"/>
        <v>0</v>
      </c>
      <c r="U2759" s="5">
        <v>177</v>
      </c>
      <c r="V2759" s="5">
        <v>0</v>
      </c>
      <c r="W2759" s="5">
        <v>8.86</v>
      </c>
      <c r="X2759" s="5">
        <v>0.14000000000000001</v>
      </c>
      <c r="Y2759" s="5">
        <v>186</v>
      </c>
      <c r="Z2759" s="5">
        <v>186</v>
      </c>
      <c r="AA2759" t="s">
        <v>73</v>
      </c>
      <c r="AB2759">
        <v>46.48</v>
      </c>
      <c r="AC2759">
        <v>5.88</v>
      </c>
      <c r="AD2759" t="s">
        <v>5775</v>
      </c>
      <c r="AI2759" t="s">
        <v>3210</v>
      </c>
      <c r="AJ2759" t="s">
        <v>3211</v>
      </c>
      <c r="AK2759">
        <v>9354454102</v>
      </c>
      <c r="AO2759">
        <v>0</v>
      </c>
      <c r="AP2759">
        <v>0</v>
      </c>
      <c r="AQ2759">
        <v>186</v>
      </c>
      <c r="AZ2759">
        <v>177</v>
      </c>
      <c r="BA2759">
        <v>4.43</v>
      </c>
      <c r="BB2759">
        <v>177</v>
      </c>
      <c r="BC2759">
        <v>4.43</v>
      </c>
      <c r="BD2759" s="5">
        <v>186</v>
      </c>
      <c r="BE2759">
        <v>177</v>
      </c>
      <c r="BG2759">
        <f t="shared" si="307"/>
        <v>177</v>
      </c>
    </row>
    <row r="2760" spans="1:61" x14ac:dyDescent="0.25">
      <c r="A2760" t="s">
        <v>54</v>
      </c>
      <c r="B2760">
        <v>110027</v>
      </c>
      <c r="C2760" t="s">
        <v>55</v>
      </c>
      <c r="D2760" t="s">
        <v>56</v>
      </c>
      <c r="E2760" s="1">
        <v>45979</v>
      </c>
      <c r="F2760" t="s">
        <v>3212</v>
      </c>
      <c r="G2760" t="s">
        <v>67</v>
      </c>
      <c r="H2760" t="str">
        <f t="shared" si="301"/>
        <v>Direct Sale</v>
      </c>
      <c r="K2760" s="3">
        <v>45979.7</v>
      </c>
      <c r="L2760">
        <f t="shared" si="302"/>
        <v>18</v>
      </c>
      <c r="M2760" t="str">
        <f t="shared" si="303"/>
        <v>Tuesday</v>
      </c>
      <c r="N2760" s="1" t="str">
        <f t="shared" si="304"/>
        <v>November</v>
      </c>
      <c r="O2760" s="2">
        <v>0.7</v>
      </c>
      <c r="P2760" s="2" t="str">
        <f t="shared" si="305"/>
        <v>Week 3</v>
      </c>
      <c r="Q2760" t="s">
        <v>59</v>
      </c>
      <c r="R2760" s="5">
        <v>667</v>
      </c>
      <c r="S2760" s="5">
        <v>0</v>
      </c>
      <c r="T2760" s="5">
        <f t="shared" si="306"/>
        <v>0</v>
      </c>
      <c r="U2760" s="5">
        <v>667</v>
      </c>
      <c r="V2760" s="5">
        <v>0</v>
      </c>
      <c r="W2760" s="5">
        <v>33.340000000000003</v>
      </c>
      <c r="X2760" s="5">
        <v>-0.34</v>
      </c>
      <c r="Y2760" s="5">
        <v>700</v>
      </c>
      <c r="Z2760" s="5">
        <v>700</v>
      </c>
      <c r="AA2760" t="s">
        <v>73</v>
      </c>
      <c r="AB2760">
        <v>164.3</v>
      </c>
      <c r="AC2760">
        <v>14.54</v>
      </c>
      <c r="AD2760" t="s">
        <v>5775</v>
      </c>
      <c r="AI2760" t="s">
        <v>3213</v>
      </c>
      <c r="AJ2760" t="s">
        <v>3214</v>
      </c>
      <c r="AK2760">
        <v>9667144280</v>
      </c>
      <c r="AO2760">
        <v>0</v>
      </c>
      <c r="AP2760">
        <v>0</v>
      </c>
      <c r="AQ2760">
        <v>700</v>
      </c>
      <c r="AZ2760">
        <v>667</v>
      </c>
      <c r="BA2760">
        <v>16.670000000000002</v>
      </c>
      <c r="BB2760">
        <v>667</v>
      </c>
      <c r="BC2760">
        <v>16.670000000000002</v>
      </c>
      <c r="BD2760" s="5">
        <v>700</v>
      </c>
      <c r="BE2760">
        <v>667</v>
      </c>
      <c r="BG2760">
        <f t="shared" si="307"/>
        <v>667</v>
      </c>
    </row>
    <row r="2761" spans="1:61" x14ac:dyDescent="0.25">
      <c r="A2761" t="s">
        <v>54</v>
      </c>
      <c r="B2761">
        <v>110027</v>
      </c>
      <c r="C2761" t="s">
        <v>55</v>
      </c>
      <c r="D2761" t="s">
        <v>56</v>
      </c>
      <c r="E2761" s="1">
        <v>45979</v>
      </c>
      <c r="F2761" t="s">
        <v>3215</v>
      </c>
      <c r="G2761" t="s">
        <v>67</v>
      </c>
      <c r="H2761" t="str">
        <f t="shared" si="301"/>
        <v>Direct Sale</v>
      </c>
      <c r="K2761" s="3">
        <v>45979.700694444444</v>
      </c>
      <c r="L2761">
        <f t="shared" si="302"/>
        <v>18</v>
      </c>
      <c r="M2761" t="str">
        <f t="shared" si="303"/>
        <v>Tuesday</v>
      </c>
      <c r="N2761" s="1" t="str">
        <f t="shared" si="304"/>
        <v>November</v>
      </c>
      <c r="O2761" s="2">
        <v>0.7006944444444444</v>
      </c>
      <c r="P2761" s="2" t="str">
        <f t="shared" si="305"/>
        <v>Week 3</v>
      </c>
      <c r="Q2761" t="s">
        <v>59</v>
      </c>
      <c r="R2761" s="5">
        <v>1324</v>
      </c>
      <c r="S2761" s="5">
        <v>-198.6</v>
      </c>
      <c r="T2761" s="5">
        <f t="shared" si="306"/>
        <v>15</v>
      </c>
      <c r="U2761" s="5">
        <v>1125.4000000000001</v>
      </c>
      <c r="V2761" s="5">
        <v>0</v>
      </c>
      <c r="W2761" s="5">
        <v>56.28</v>
      </c>
      <c r="X2761" s="5">
        <v>0.32</v>
      </c>
      <c r="Y2761" s="5">
        <v>1182</v>
      </c>
      <c r="Z2761" s="5">
        <v>1182</v>
      </c>
      <c r="AA2761" t="s">
        <v>73</v>
      </c>
      <c r="AB2761">
        <v>318.42</v>
      </c>
      <c r="AC2761">
        <v>27.56</v>
      </c>
      <c r="AD2761" t="s">
        <v>5778</v>
      </c>
      <c r="AE2761" t="s">
        <v>75</v>
      </c>
      <c r="AI2761" t="s">
        <v>3216</v>
      </c>
      <c r="AJ2761" t="s">
        <v>3217</v>
      </c>
      <c r="AK2761">
        <v>9811834789</v>
      </c>
      <c r="AO2761">
        <v>0</v>
      </c>
      <c r="AP2761">
        <v>0</v>
      </c>
      <c r="AQ2761">
        <v>1182</v>
      </c>
      <c r="AZ2761">
        <v>1125.4000000000001</v>
      </c>
      <c r="BA2761">
        <v>28.14</v>
      </c>
      <c r="BB2761">
        <v>1125.4000000000001</v>
      </c>
      <c r="BC2761">
        <v>28.14</v>
      </c>
      <c r="BD2761" s="5">
        <v>1182</v>
      </c>
      <c r="BE2761">
        <v>1125.4000000000001</v>
      </c>
      <c r="BG2761">
        <f t="shared" si="307"/>
        <v>1125.4000000000001</v>
      </c>
    </row>
    <row r="2762" spans="1:61" x14ac:dyDescent="0.25">
      <c r="A2762" t="s">
        <v>54</v>
      </c>
      <c r="B2762">
        <v>110027</v>
      </c>
      <c r="C2762" t="s">
        <v>55</v>
      </c>
      <c r="D2762" t="s">
        <v>56</v>
      </c>
      <c r="E2762" s="1">
        <v>45979</v>
      </c>
      <c r="F2762" t="s">
        <v>3218</v>
      </c>
      <c r="G2762" t="s">
        <v>67</v>
      </c>
      <c r="H2762" t="str">
        <f t="shared" si="301"/>
        <v>Direct Sale</v>
      </c>
      <c r="K2762" s="3">
        <v>45979.710416666669</v>
      </c>
      <c r="L2762">
        <f t="shared" si="302"/>
        <v>18</v>
      </c>
      <c r="M2762" t="str">
        <f t="shared" si="303"/>
        <v>Tuesday</v>
      </c>
      <c r="N2762" s="1" t="str">
        <f t="shared" si="304"/>
        <v>November</v>
      </c>
      <c r="O2762" s="2">
        <v>0.7104166666666667</v>
      </c>
      <c r="P2762" s="2" t="str">
        <f t="shared" si="305"/>
        <v>Week 3</v>
      </c>
      <c r="Q2762" t="s">
        <v>59</v>
      </c>
      <c r="R2762" s="5">
        <v>236</v>
      </c>
      <c r="S2762" s="5">
        <v>0</v>
      </c>
      <c r="T2762" s="5">
        <f t="shared" si="306"/>
        <v>0</v>
      </c>
      <c r="U2762" s="5">
        <v>236</v>
      </c>
      <c r="V2762" s="5">
        <v>0</v>
      </c>
      <c r="W2762" s="5">
        <v>11.8</v>
      </c>
      <c r="X2762" s="5">
        <v>0.2</v>
      </c>
      <c r="Y2762" s="5">
        <v>248</v>
      </c>
      <c r="Z2762" s="5">
        <v>248</v>
      </c>
      <c r="AA2762" t="s">
        <v>73</v>
      </c>
      <c r="AB2762">
        <v>55.31</v>
      </c>
      <c r="AC2762">
        <v>3.92</v>
      </c>
      <c r="AD2762" t="s">
        <v>5778</v>
      </c>
      <c r="AE2762" t="s">
        <v>75</v>
      </c>
      <c r="AI2762" t="s">
        <v>89</v>
      </c>
      <c r="AJ2762" t="s">
        <v>56</v>
      </c>
      <c r="AK2762">
        <v>8929758003</v>
      </c>
      <c r="AO2762">
        <v>0</v>
      </c>
      <c r="AP2762">
        <v>0</v>
      </c>
      <c r="AQ2762">
        <v>248</v>
      </c>
      <c r="AZ2762">
        <v>236</v>
      </c>
      <c r="BA2762">
        <v>5.9</v>
      </c>
      <c r="BB2762">
        <v>236</v>
      </c>
      <c r="BC2762">
        <v>5.9</v>
      </c>
      <c r="BD2762" s="5">
        <v>248</v>
      </c>
      <c r="BE2762">
        <v>236</v>
      </c>
      <c r="BG2762">
        <f t="shared" si="307"/>
        <v>236</v>
      </c>
    </row>
    <row r="2763" spans="1:61" x14ac:dyDescent="0.25">
      <c r="A2763" t="s">
        <v>54</v>
      </c>
      <c r="B2763">
        <v>110027</v>
      </c>
      <c r="C2763" t="s">
        <v>55</v>
      </c>
      <c r="D2763" t="s">
        <v>56</v>
      </c>
      <c r="E2763" s="1">
        <v>45979</v>
      </c>
      <c r="F2763" t="s">
        <v>3219</v>
      </c>
      <c r="G2763" t="s">
        <v>67</v>
      </c>
      <c r="H2763" t="str">
        <f t="shared" si="301"/>
        <v>Direct Sale</v>
      </c>
      <c r="K2763" s="3">
        <v>45979.713194444441</v>
      </c>
      <c r="L2763">
        <f t="shared" si="302"/>
        <v>18</v>
      </c>
      <c r="M2763" t="str">
        <f t="shared" si="303"/>
        <v>Tuesday</v>
      </c>
      <c r="N2763" s="1" t="str">
        <f t="shared" si="304"/>
        <v>November</v>
      </c>
      <c r="O2763" s="2">
        <v>0.71319444444444446</v>
      </c>
      <c r="P2763" s="2" t="str">
        <f t="shared" si="305"/>
        <v>Week 3</v>
      </c>
      <c r="Q2763" t="s">
        <v>59</v>
      </c>
      <c r="R2763" s="5">
        <v>198</v>
      </c>
      <c r="S2763" s="5">
        <v>0</v>
      </c>
      <c r="T2763" s="5">
        <f t="shared" si="306"/>
        <v>0</v>
      </c>
      <c r="U2763" s="5">
        <v>198</v>
      </c>
      <c r="V2763" s="5">
        <v>0</v>
      </c>
      <c r="W2763" s="5">
        <v>9.9</v>
      </c>
      <c r="X2763" s="5">
        <v>0.1</v>
      </c>
      <c r="Y2763" s="5">
        <v>208</v>
      </c>
      <c r="Z2763" s="5">
        <v>208</v>
      </c>
      <c r="AA2763" t="s">
        <v>68</v>
      </c>
      <c r="AB2763">
        <v>43.64</v>
      </c>
      <c r="AC2763">
        <v>3.92</v>
      </c>
      <c r="AD2763" t="s">
        <v>5778</v>
      </c>
      <c r="AE2763" t="s">
        <v>75</v>
      </c>
      <c r="AI2763" t="s">
        <v>89</v>
      </c>
      <c r="AJ2763" t="s">
        <v>56</v>
      </c>
      <c r="AK2763">
        <v>8929758003</v>
      </c>
      <c r="AO2763">
        <v>0</v>
      </c>
      <c r="AP2763">
        <v>0</v>
      </c>
      <c r="AR2763">
        <v>208</v>
      </c>
      <c r="AZ2763">
        <v>198</v>
      </c>
      <c r="BA2763">
        <v>4.95</v>
      </c>
      <c r="BB2763">
        <v>198</v>
      </c>
      <c r="BC2763">
        <v>4.95</v>
      </c>
      <c r="BD2763" s="5">
        <v>208</v>
      </c>
      <c r="BE2763">
        <v>198</v>
      </c>
      <c r="BG2763">
        <f t="shared" si="307"/>
        <v>198</v>
      </c>
    </row>
    <row r="2764" spans="1:61" x14ac:dyDescent="0.25">
      <c r="A2764" t="s">
        <v>54</v>
      </c>
      <c r="B2764">
        <v>110027</v>
      </c>
      <c r="C2764" t="s">
        <v>55</v>
      </c>
      <c r="D2764" t="s">
        <v>56</v>
      </c>
      <c r="E2764" s="1">
        <v>45979</v>
      </c>
      <c r="F2764" t="s">
        <v>3220</v>
      </c>
      <c r="G2764" t="s">
        <v>58</v>
      </c>
      <c r="H2764" t="str">
        <f t="shared" si="301"/>
        <v>Aggregator</v>
      </c>
      <c r="I2764">
        <v>7487092494</v>
      </c>
      <c r="J2764">
        <v>18528960</v>
      </c>
      <c r="K2764" s="3">
        <v>45979.720138888886</v>
      </c>
      <c r="L2764">
        <f t="shared" si="302"/>
        <v>18</v>
      </c>
      <c r="M2764" t="str">
        <f t="shared" si="303"/>
        <v>Tuesday</v>
      </c>
      <c r="N2764" s="1" t="str">
        <f t="shared" si="304"/>
        <v>November</v>
      </c>
      <c r="O2764" s="2">
        <v>0.72013888888888888</v>
      </c>
      <c r="P2764" s="2" t="str">
        <f t="shared" si="305"/>
        <v>Week 3</v>
      </c>
      <c r="Q2764" t="s">
        <v>59</v>
      </c>
      <c r="R2764" s="5">
        <v>497</v>
      </c>
      <c r="S2764" s="5">
        <v>-100</v>
      </c>
      <c r="T2764" s="5">
        <f t="shared" si="306"/>
        <v>20.120724346076461</v>
      </c>
      <c r="U2764" s="5">
        <v>397</v>
      </c>
      <c r="V2764" s="5">
        <v>32</v>
      </c>
      <c r="W2764" s="5">
        <v>0</v>
      </c>
      <c r="X2764" s="5">
        <v>0</v>
      </c>
      <c r="Y2764" s="5">
        <v>429</v>
      </c>
      <c r="Z2764" s="5">
        <v>429</v>
      </c>
      <c r="AA2764" t="s">
        <v>60</v>
      </c>
      <c r="AB2764">
        <v>131.6</v>
      </c>
      <c r="AC2764">
        <v>9.82</v>
      </c>
      <c r="AD2764" t="s">
        <v>60</v>
      </c>
      <c r="AE2764" t="s">
        <v>56</v>
      </c>
      <c r="AF2764">
        <v>2494</v>
      </c>
      <c r="AG2764">
        <v>2494</v>
      </c>
      <c r="AO2764">
        <v>32</v>
      </c>
      <c r="AP2764">
        <v>0</v>
      </c>
      <c r="AX2764">
        <v>429</v>
      </c>
      <c r="BD2764" s="5">
        <v>429</v>
      </c>
      <c r="BE2764">
        <v>397</v>
      </c>
      <c r="BG2764">
        <f t="shared" si="307"/>
        <v>397</v>
      </c>
      <c r="BI2764">
        <v>32</v>
      </c>
    </row>
    <row r="2765" spans="1:61" x14ac:dyDescent="0.25">
      <c r="A2765" t="s">
        <v>54</v>
      </c>
      <c r="B2765">
        <v>110027</v>
      </c>
      <c r="C2765" t="s">
        <v>55</v>
      </c>
      <c r="D2765" t="s">
        <v>56</v>
      </c>
      <c r="E2765" s="1">
        <v>45979</v>
      </c>
      <c r="F2765" t="s">
        <v>3221</v>
      </c>
      <c r="G2765" t="s">
        <v>67</v>
      </c>
      <c r="H2765" t="str">
        <f t="shared" si="301"/>
        <v>Direct Sale</v>
      </c>
      <c r="K2765" s="3">
        <v>45979.727777777778</v>
      </c>
      <c r="L2765">
        <f t="shared" si="302"/>
        <v>18</v>
      </c>
      <c r="M2765" t="str">
        <f t="shared" si="303"/>
        <v>Tuesday</v>
      </c>
      <c r="N2765" s="1" t="str">
        <f t="shared" si="304"/>
        <v>November</v>
      </c>
      <c r="O2765" s="2">
        <v>0.72777777777777775</v>
      </c>
      <c r="P2765" s="2" t="str">
        <f t="shared" si="305"/>
        <v>Week 3</v>
      </c>
      <c r="Q2765" t="s">
        <v>59</v>
      </c>
      <c r="R2765" s="5">
        <v>318</v>
      </c>
      <c r="S2765" s="5">
        <v>0</v>
      </c>
      <c r="T2765" s="5">
        <f t="shared" si="306"/>
        <v>0</v>
      </c>
      <c r="U2765" s="5">
        <v>318</v>
      </c>
      <c r="V2765" s="5">
        <v>0</v>
      </c>
      <c r="W2765" s="5">
        <v>15.9</v>
      </c>
      <c r="X2765" s="5">
        <v>0.1</v>
      </c>
      <c r="Y2765" s="5">
        <v>334</v>
      </c>
      <c r="Z2765" s="5">
        <v>334</v>
      </c>
      <c r="AA2765" t="s">
        <v>73</v>
      </c>
      <c r="AB2765">
        <v>78.75</v>
      </c>
      <c r="AC2765">
        <v>4.24</v>
      </c>
      <c r="AD2765" t="s">
        <v>5778</v>
      </c>
      <c r="AE2765" t="s">
        <v>75</v>
      </c>
      <c r="AI2765" t="s">
        <v>89</v>
      </c>
      <c r="AJ2765" t="s">
        <v>56</v>
      </c>
      <c r="AK2765">
        <v>8929758003</v>
      </c>
      <c r="AO2765">
        <v>0</v>
      </c>
      <c r="AP2765">
        <v>0</v>
      </c>
      <c r="AQ2765">
        <v>334</v>
      </c>
      <c r="AZ2765">
        <v>318</v>
      </c>
      <c r="BA2765">
        <v>7.95</v>
      </c>
      <c r="BB2765">
        <v>318</v>
      </c>
      <c r="BC2765">
        <v>7.95</v>
      </c>
      <c r="BD2765" s="5">
        <v>334</v>
      </c>
      <c r="BE2765">
        <v>318</v>
      </c>
      <c r="BG2765">
        <f t="shared" si="307"/>
        <v>318</v>
      </c>
    </row>
    <row r="2766" spans="1:61" x14ac:dyDescent="0.25">
      <c r="A2766" t="s">
        <v>54</v>
      </c>
      <c r="B2766">
        <v>110027</v>
      </c>
      <c r="C2766" t="s">
        <v>55</v>
      </c>
      <c r="D2766" t="s">
        <v>56</v>
      </c>
      <c r="E2766" s="1">
        <v>45979</v>
      </c>
      <c r="F2766" t="s">
        <v>3222</v>
      </c>
      <c r="G2766" t="s">
        <v>63</v>
      </c>
      <c r="H2766" t="str">
        <f t="shared" si="301"/>
        <v>Aggregator</v>
      </c>
      <c r="I2766">
        <v>222437000000000</v>
      </c>
      <c r="J2766">
        <v>29811</v>
      </c>
      <c r="K2766" s="3">
        <v>45979.736805555556</v>
      </c>
      <c r="L2766">
        <f t="shared" si="302"/>
        <v>18</v>
      </c>
      <c r="M2766" t="str">
        <f t="shared" si="303"/>
        <v>Tuesday</v>
      </c>
      <c r="N2766" s="1" t="str">
        <f t="shared" si="304"/>
        <v>November</v>
      </c>
      <c r="O2766" s="2">
        <v>0.7368055555555556</v>
      </c>
      <c r="P2766" s="2" t="str">
        <f t="shared" si="305"/>
        <v>Week 3</v>
      </c>
      <c r="Q2766" t="s">
        <v>59</v>
      </c>
      <c r="R2766" s="5">
        <v>707</v>
      </c>
      <c r="S2766" s="5">
        <v>-141.99</v>
      </c>
      <c r="T2766" s="5">
        <f t="shared" si="306"/>
        <v>20.083451202263085</v>
      </c>
      <c r="U2766" s="5">
        <v>565.01</v>
      </c>
      <c r="V2766" s="5">
        <v>32</v>
      </c>
      <c r="W2766" s="5">
        <v>0</v>
      </c>
      <c r="X2766" s="5">
        <v>-0.01</v>
      </c>
      <c r="Y2766" s="5">
        <v>597</v>
      </c>
      <c r="Z2766" s="5">
        <v>597</v>
      </c>
      <c r="AA2766" t="s">
        <v>64</v>
      </c>
      <c r="AB2766">
        <v>145.9</v>
      </c>
      <c r="AC2766">
        <v>16.05</v>
      </c>
      <c r="AD2766" t="s">
        <v>64</v>
      </c>
      <c r="AE2766" t="s">
        <v>56</v>
      </c>
      <c r="AF2766">
        <v>2144</v>
      </c>
      <c r="AG2766">
        <v>2144</v>
      </c>
      <c r="AO2766">
        <v>32</v>
      </c>
      <c r="AP2766">
        <v>0</v>
      </c>
      <c r="AW2766">
        <v>597</v>
      </c>
      <c r="BD2766" s="5">
        <v>597</v>
      </c>
      <c r="BE2766">
        <v>565.01</v>
      </c>
      <c r="BG2766">
        <f t="shared" si="307"/>
        <v>565.01</v>
      </c>
      <c r="BH2766">
        <v>32</v>
      </c>
    </row>
    <row r="2767" spans="1:61" x14ac:dyDescent="0.25">
      <c r="A2767" t="s">
        <v>54</v>
      </c>
      <c r="B2767">
        <v>110027</v>
      </c>
      <c r="C2767" t="s">
        <v>55</v>
      </c>
      <c r="D2767" t="s">
        <v>56</v>
      </c>
      <c r="E2767" s="1">
        <v>45979</v>
      </c>
      <c r="F2767" t="s">
        <v>3223</v>
      </c>
      <c r="G2767" t="s">
        <v>67</v>
      </c>
      <c r="H2767" t="str">
        <f t="shared" si="301"/>
        <v>Direct Sale</v>
      </c>
      <c r="K2767" s="3">
        <v>45979.739583333336</v>
      </c>
      <c r="L2767">
        <f t="shared" si="302"/>
        <v>18</v>
      </c>
      <c r="M2767" t="str">
        <f t="shared" si="303"/>
        <v>Tuesday</v>
      </c>
      <c r="N2767" s="1" t="str">
        <f t="shared" si="304"/>
        <v>November</v>
      </c>
      <c r="O2767" s="2">
        <v>0.73958333333333337</v>
      </c>
      <c r="P2767" s="2" t="str">
        <f t="shared" si="305"/>
        <v>Week 3</v>
      </c>
      <c r="Q2767" t="s">
        <v>59</v>
      </c>
      <c r="R2767" s="5">
        <v>198</v>
      </c>
      <c r="S2767" s="5">
        <v>0</v>
      </c>
      <c r="T2767" s="5">
        <f t="shared" si="306"/>
        <v>0</v>
      </c>
      <c r="U2767" s="5">
        <v>198</v>
      </c>
      <c r="V2767" s="5">
        <v>0</v>
      </c>
      <c r="W2767" s="5">
        <v>9.9</v>
      </c>
      <c r="X2767" s="5">
        <v>0.1</v>
      </c>
      <c r="Y2767" s="5">
        <v>208</v>
      </c>
      <c r="Z2767" s="5">
        <v>208</v>
      </c>
      <c r="AA2767" t="s">
        <v>73</v>
      </c>
      <c r="AB2767">
        <v>43.64</v>
      </c>
      <c r="AC2767">
        <v>3.92</v>
      </c>
      <c r="AD2767" t="s">
        <v>5775</v>
      </c>
      <c r="AI2767" t="s">
        <v>3224</v>
      </c>
      <c r="AJ2767" t="s">
        <v>3225</v>
      </c>
      <c r="AK2767">
        <v>9315416075</v>
      </c>
      <c r="AO2767">
        <v>0</v>
      </c>
      <c r="AP2767">
        <v>0</v>
      </c>
      <c r="AQ2767">
        <v>208</v>
      </c>
      <c r="AZ2767">
        <v>198</v>
      </c>
      <c r="BA2767">
        <v>4.95</v>
      </c>
      <c r="BB2767">
        <v>198</v>
      </c>
      <c r="BC2767">
        <v>4.95</v>
      </c>
      <c r="BD2767" s="5">
        <v>208</v>
      </c>
      <c r="BE2767">
        <v>198</v>
      </c>
      <c r="BG2767">
        <f t="shared" si="307"/>
        <v>198</v>
      </c>
    </row>
    <row r="2768" spans="1:61" x14ac:dyDescent="0.25">
      <c r="A2768" t="s">
        <v>54</v>
      </c>
      <c r="B2768">
        <v>110027</v>
      </c>
      <c r="C2768" t="s">
        <v>55</v>
      </c>
      <c r="D2768" t="s">
        <v>56</v>
      </c>
      <c r="E2768" s="1">
        <v>45979</v>
      </c>
      <c r="F2768" t="s">
        <v>3226</v>
      </c>
      <c r="G2768" t="s">
        <v>67</v>
      </c>
      <c r="H2768" t="str">
        <f t="shared" si="301"/>
        <v>Direct Sale</v>
      </c>
      <c r="K2768" s="3">
        <v>45979.744444444441</v>
      </c>
      <c r="L2768">
        <f t="shared" si="302"/>
        <v>18</v>
      </c>
      <c r="M2768" t="str">
        <f t="shared" si="303"/>
        <v>Tuesday</v>
      </c>
      <c r="N2768" s="1" t="str">
        <f t="shared" si="304"/>
        <v>November</v>
      </c>
      <c r="O2768" s="2">
        <v>0.74444444444444446</v>
      </c>
      <c r="P2768" s="2" t="str">
        <f t="shared" si="305"/>
        <v>Week 3</v>
      </c>
      <c r="Q2768" t="s">
        <v>59</v>
      </c>
      <c r="R2768" s="5">
        <v>815</v>
      </c>
      <c r="S2768" s="5">
        <v>0</v>
      </c>
      <c r="T2768" s="5">
        <f t="shared" si="306"/>
        <v>0</v>
      </c>
      <c r="U2768" s="5">
        <v>815</v>
      </c>
      <c r="V2768" s="5">
        <v>0</v>
      </c>
      <c r="W2768" s="5">
        <v>40.76</v>
      </c>
      <c r="X2768" s="5">
        <v>0.24</v>
      </c>
      <c r="Y2768" s="5">
        <v>856</v>
      </c>
      <c r="Z2768" s="5">
        <v>856</v>
      </c>
      <c r="AA2768" t="s">
        <v>73</v>
      </c>
      <c r="AB2768">
        <v>199.63</v>
      </c>
      <c r="AC2768">
        <v>11</v>
      </c>
      <c r="AD2768" t="s">
        <v>5778</v>
      </c>
      <c r="AE2768" t="s">
        <v>75</v>
      </c>
      <c r="AI2768" t="s">
        <v>3227</v>
      </c>
      <c r="AJ2768" t="s">
        <v>320</v>
      </c>
      <c r="AK2768">
        <v>8527548081</v>
      </c>
      <c r="AO2768">
        <v>0</v>
      </c>
      <c r="AP2768">
        <v>0</v>
      </c>
      <c r="AQ2768">
        <v>856</v>
      </c>
      <c r="AZ2768">
        <v>815</v>
      </c>
      <c r="BA2768">
        <v>20.38</v>
      </c>
      <c r="BB2768">
        <v>815</v>
      </c>
      <c r="BC2768">
        <v>20.38</v>
      </c>
      <c r="BD2768" s="5">
        <v>856</v>
      </c>
      <c r="BE2768">
        <v>815</v>
      </c>
      <c r="BG2768">
        <f t="shared" si="307"/>
        <v>815</v>
      </c>
    </row>
    <row r="2769" spans="1:61" x14ac:dyDescent="0.25">
      <c r="A2769" t="s">
        <v>54</v>
      </c>
      <c r="B2769">
        <v>110027</v>
      </c>
      <c r="C2769" t="s">
        <v>55</v>
      </c>
      <c r="D2769" t="s">
        <v>56</v>
      </c>
      <c r="E2769" s="1">
        <v>45979</v>
      </c>
      <c r="F2769" t="s">
        <v>3228</v>
      </c>
      <c r="G2769" t="s">
        <v>58</v>
      </c>
      <c r="H2769" t="str">
        <f t="shared" si="301"/>
        <v>Aggregator</v>
      </c>
      <c r="I2769">
        <v>7495401786</v>
      </c>
      <c r="J2769">
        <v>18528960</v>
      </c>
      <c r="K2769" s="3">
        <v>45979.744444444441</v>
      </c>
      <c r="L2769">
        <f t="shared" si="302"/>
        <v>18</v>
      </c>
      <c r="M2769" t="str">
        <f t="shared" si="303"/>
        <v>Tuesday</v>
      </c>
      <c r="N2769" s="1" t="str">
        <f t="shared" si="304"/>
        <v>November</v>
      </c>
      <c r="O2769" s="2">
        <v>0.74444444444444446</v>
      </c>
      <c r="P2769" s="2" t="str">
        <f t="shared" si="305"/>
        <v>Week 3</v>
      </c>
      <c r="Q2769" t="s">
        <v>59</v>
      </c>
      <c r="R2769" s="5">
        <v>854</v>
      </c>
      <c r="S2769" s="5">
        <v>-75</v>
      </c>
      <c r="T2769" s="5">
        <f t="shared" si="306"/>
        <v>8.7822014051522252</v>
      </c>
      <c r="U2769" s="5">
        <v>779</v>
      </c>
      <c r="V2769" s="5">
        <v>32</v>
      </c>
      <c r="W2769" s="5">
        <v>0</v>
      </c>
      <c r="X2769" s="5">
        <v>0</v>
      </c>
      <c r="Y2769" s="5">
        <v>811</v>
      </c>
      <c r="Z2769" s="5">
        <v>811</v>
      </c>
      <c r="AA2769" t="s">
        <v>60</v>
      </c>
      <c r="AB2769">
        <v>149.07</v>
      </c>
      <c r="AC2769">
        <v>19.02</v>
      </c>
      <c r="AD2769" t="s">
        <v>60</v>
      </c>
      <c r="AE2769" t="s">
        <v>56</v>
      </c>
      <c r="AF2769">
        <v>1786</v>
      </c>
      <c r="AG2769">
        <v>1786</v>
      </c>
      <c r="AO2769">
        <v>32</v>
      </c>
      <c r="AP2769">
        <v>0</v>
      </c>
      <c r="AX2769">
        <v>811</v>
      </c>
      <c r="BD2769" s="5">
        <v>811</v>
      </c>
      <c r="BE2769">
        <v>779</v>
      </c>
      <c r="BG2769">
        <f t="shared" si="307"/>
        <v>779</v>
      </c>
      <c r="BI2769">
        <v>32</v>
      </c>
    </row>
    <row r="2770" spans="1:61" x14ac:dyDescent="0.25">
      <c r="A2770" t="s">
        <v>54</v>
      </c>
      <c r="B2770">
        <v>110027</v>
      </c>
      <c r="C2770" t="s">
        <v>55</v>
      </c>
      <c r="D2770" t="s">
        <v>56</v>
      </c>
      <c r="E2770" s="1">
        <v>45979</v>
      </c>
      <c r="F2770" t="s">
        <v>3229</v>
      </c>
      <c r="G2770" t="s">
        <v>63</v>
      </c>
      <c r="H2770" t="str">
        <f t="shared" si="301"/>
        <v>Aggregator</v>
      </c>
      <c r="I2770">
        <v>222439000000000</v>
      </c>
      <c r="J2770">
        <v>29811</v>
      </c>
      <c r="K2770" s="3">
        <v>45979.759722222225</v>
      </c>
      <c r="L2770">
        <f t="shared" si="302"/>
        <v>18</v>
      </c>
      <c r="M2770" t="str">
        <f t="shared" si="303"/>
        <v>Tuesday</v>
      </c>
      <c r="N2770" s="1" t="str">
        <f t="shared" si="304"/>
        <v>November</v>
      </c>
      <c r="O2770" s="2">
        <v>0.75972222222222219</v>
      </c>
      <c r="P2770" s="2" t="str">
        <f t="shared" si="305"/>
        <v>Week 3</v>
      </c>
      <c r="Q2770" t="s">
        <v>59</v>
      </c>
      <c r="R2770" s="5">
        <v>1095</v>
      </c>
      <c r="S2770" s="5">
        <v>-298.74</v>
      </c>
      <c r="T2770" s="5">
        <f t="shared" si="306"/>
        <v>27.282191780821918</v>
      </c>
      <c r="U2770" s="5">
        <v>796.26</v>
      </c>
      <c r="V2770" s="5">
        <v>32</v>
      </c>
      <c r="W2770" s="5">
        <v>0</v>
      </c>
      <c r="X2770" s="5">
        <v>-0.26</v>
      </c>
      <c r="Y2770" s="5">
        <v>828</v>
      </c>
      <c r="Z2770" s="5">
        <v>828</v>
      </c>
      <c r="AA2770" t="s">
        <v>64</v>
      </c>
      <c r="AB2770">
        <v>195.71</v>
      </c>
      <c r="AC2770">
        <v>19.55</v>
      </c>
      <c r="AD2770" t="s">
        <v>64</v>
      </c>
      <c r="AE2770" t="s">
        <v>56</v>
      </c>
      <c r="AF2770">
        <v>9492</v>
      </c>
      <c r="AG2770">
        <v>9492</v>
      </c>
      <c r="AO2770">
        <v>32</v>
      </c>
      <c r="AP2770">
        <v>0</v>
      </c>
      <c r="AW2770">
        <v>828</v>
      </c>
      <c r="BD2770" s="5">
        <v>828</v>
      </c>
      <c r="BE2770">
        <v>796.26</v>
      </c>
      <c r="BG2770">
        <f t="shared" si="307"/>
        <v>796.26</v>
      </c>
      <c r="BH2770">
        <v>32</v>
      </c>
    </row>
    <row r="2771" spans="1:61" x14ac:dyDescent="0.25">
      <c r="A2771" t="s">
        <v>54</v>
      </c>
      <c r="B2771">
        <v>110027</v>
      </c>
      <c r="C2771" t="s">
        <v>55</v>
      </c>
      <c r="D2771" t="s">
        <v>56</v>
      </c>
      <c r="E2771" s="1">
        <v>45979</v>
      </c>
      <c r="F2771" t="s">
        <v>3230</v>
      </c>
      <c r="G2771" t="s">
        <v>67</v>
      </c>
      <c r="H2771" t="str">
        <f t="shared" si="301"/>
        <v>Direct Sale</v>
      </c>
      <c r="K2771" s="3">
        <v>45979.760416666664</v>
      </c>
      <c r="L2771">
        <f t="shared" si="302"/>
        <v>18</v>
      </c>
      <c r="M2771" t="str">
        <f t="shared" si="303"/>
        <v>Tuesday</v>
      </c>
      <c r="N2771" s="1" t="str">
        <f t="shared" si="304"/>
        <v>November</v>
      </c>
      <c r="O2771" s="2">
        <v>0.76041666666666663</v>
      </c>
      <c r="P2771" s="2" t="str">
        <f t="shared" si="305"/>
        <v>Week 3</v>
      </c>
      <c r="Q2771" t="s">
        <v>59</v>
      </c>
      <c r="R2771" s="5">
        <v>397</v>
      </c>
      <c r="S2771" s="5">
        <v>0</v>
      </c>
      <c r="T2771" s="5">
        <f t="shared" si="306"/>
        <v>0</v>
      </c>
      <c r="U2771" s="5">
        <v>397</v>
      </c>
      <c r="V2771" s="5">
        <v>0</v>
      </c>
      <c r="W2771" s="5">
        <v>19.84</v>
      </c>
      <c r="X2771" s="5">
        <v>0.16</v>
      </c>
      <c r="Y2771" s="5">
        <v>417</v>
      </c>
      <c r="Z2771" s="5">
        <v>417</v>
      </c>
      <c r="AA2771" t="s">
        <v>73</v>
      </c>
      <c r="AB2771">
        <v>110.92</v>
      </c>
      <c r="AC2771">
        <v>6.8</v>
      </c>
      <c r="AD2771" t="s">
        <v>5778</v>
      </c>
      <c r="AE2771" t="s">
        <v>75</v>
      </c>
      <c r="AI2771" t="s">
        <v>89</v>
      </c>
      <c r="AJ2771" t="s">
        <v>56</v>
      </c>
      <c r="AK2771">
        <v>8929758003</v>
      </c>
      <c r="AO2771">
        <v>0</v>
      </c>
      <c r="AP2771">
        <v>0</v>
      </c>
      <c r="AQ2771">
        <v>417</v>
      </c>
      <c r="AZ2771">
        <v>397</v>
      </c>
      <c r="BA2771">
        <v>9.92</v>
      </c>
      <c r="BB2771">
        <v>397</v>
      </c>
      <c r="BC2771">
        <v>9.92</v>
      </c>
      <c r="BD2771" s="5">
        <v>417</v>
      </c>
      <c r="BE2771">
        <v>397</v>
      </c>
      <c r="BG2771">
        <f t="shared" si="307"/>
        <v>397</v>
      </c>
    </row>
    <row r="2772" spans="1:61" x14ac:dyDescent="0.25">
      <c r="A2772" t="s">
        <v>54</v>
      </c>
      <c r="B2772">
        <v>110027</v>
      </c>
      <c r="C2772" t="s">
        <v>55</v>
      </c>
      <c r="D2772" t="s">
        <v>56</v>
      </c>
      <c r="E2772" s="1">
        <v>45979</v>
      </c>
      <c r="F2772" t="s">
        <v>3231</v>
      </c>
      <c r="G2772" t="s">
        <v>58</v>
      </c>
      <c r="H2772" t="str">
        <f t="shared" si="301"/>
        <v>Aggregator</v>
      </c>
      <c r="I2772">
        <v>7491224810</v>
      </c>
      <c r="J2772">
        <v>18528960</v>
      </c>
      <c r="K2772" s="3">
        <v>45979.773611111108</v>
      </c>
      <c r="L2772">
        <f t="shared" si="302"/>
        <v>18</v>
      </c>
      <c r="M2772" t="str">
        <f t="shared" si="303"/>
        <v>Tuesday</v>
      </c>
      <c r="N2772" s="1" t="str">
        <f t="shared" si="304"/>
        <v>November</v>
      </c>
      <c r="O2772" s="2">
        <v>0.77361111111111114</v>
      </c>
      <c r="P2772" s="2" t="str">
        <f t="shared" si="305"/>
        <v>Week 3</v>
      </c>
      <c r="Q2772" t="s">
        <v>59</v>
      </c>
      <c r="R2772" s="5">
        <v>478</v>
      </c>
      <c r="S2772" s="5">
        <v>-75</v>
      </c>
      <c r="T2772" s="5">
        <f t="shared" si="306"/>
        <v>15.690376569037657</v>
      </c>
      <c r="U2772" s="5">
        <v>403</v>
      </c>
      <c r="V2772" s="5">
        <v>32</v>
      </c>
      <c r="W2772" s="5">
        <v>0</v>
      </c>
      <c r="X2772" s="5">
        <v>0</v>
      </c>
      <c r="Y2772" s="5">
        <v>435</v>
      </c>
      <c r="Z2772" s="5">
        <v>435</v>
      </c>
      <c r="AA2772" t="s">
        <v>60</v>
      </c>
      <c r="AB2772">
        <v>81.17</v>
      </c>
      <c r="AC2772">
        <v>9.77</v>
      </c>
      <c r="AD2772" t="s">
        <v>60</v>
      </c>
      <c r="AE2772" t="s">
        <v>56</v>
      </c>
      <c r="AF2772">
        <v>4810</v>
      </c>
      <c r="AG2772">
        <v>4810</v>
      </c>
      <c r="AO2772">
        <v>32</v>
      </c>
      <c r="AP2772">
        <v>0</v>
      </c>
      <c r="AX2772">
        <v>435</v>
      </c>
      <c r="BD2772" s="5">
        <v>435</v>
      </c>
      <c r="BE2772">
        <v>403</v>
      </c>
      <c r="BG2772">
        <f t="shared" si="307"/>
        <v>403</v>
      </c>
      <c r="BI2772">
        <v>32</v>
      </c>
    </row>
    <row r="2773" spans="1:61" x14ac:dyDescent="0.25">
      <c r="A2773" t="s">
        <v>54</v>
      </c>
      <c r="B2773">
        <v>110027</v>
      </c>
      <c r="C2773" t="s">
        <v>55</v>
      </c>
      <c r="D2773" t="s">
        <v>56</v>
      </c>
      <c r="E2773" s="1">
        <v>45979</v>
      </c>
      <c r="F2773" t="s">
        <v>3232</v>
      </c>
      <c r="G2773" t="s">
        <v>63</v>
      </c>
      <c r="H2773" t="str">
        <f t="shared" si="301"/>
        <v>Aggregator</v>
      </c>
      <c r="I2773">
        <v>222441000000000</v>
      </c>
      <c r="J2773">
        <v>29811</v>
      </c>
      <c r="K2773" s="3">
        <v>45979.775000000001</v>
      </c>
      <c r="L2773">
        <f t="shared" si="302"/>
        <v>18</v>
      </c>
      <c r="M2773" t="str">
        <f t="shared" si="303"/>
        <v>Tuesday</v>
      </c>
      <c r="N2773" s="1" t="str">
        <f t="shared" si="304"/>
        <v>November</v>
      </c>
      <c r="O2773" s="2">
        <v>0.77500000000000002</v>
      </c>
      <c r="P2773" s="2" t="str">
        <f t="shared" si="305"/>
        <v>Week 3</v>
      </c>
      <c r="Q2773" t="s">
        <v>59</v>
      </c>
      <c r="R2773" s="5">
        <v>393.28</v>
      </c>
      <c r="S2773" s="5">
        <v>-93.75</v>
      </c>
      <c r="T2773" s="5">
        <f t="shared" si="306"/>
        <v>23.837978030919448</v>
      </c>
      <c r="U2773" s="5">
        <v>299.52999999999997</v>
      </c>
      <c r="V2773" s="5">
        <v>32</v>
      </c>
      <c r="W2773" s="5">
        <v>0</v>
      </c>
      <c r="X2773" s="5">
        <v>0.47</v>
      </c>
      <c r="Y2773" s="5">
        <v>332</v>
      </c>
      <c r="Z2773" s="5">
        <v>332</v>
      </c>
      <c r="AA2773" t="s">
        <v>64</v>
      </c>
      <c r="AB2773">
        <v>92.83</v>
      </c>
      <c r="AC2773">
        <v>5.79</v>
      </c>
      <c r="AD2773" t="s">
        <v>64</v>
      </c>
      <c r="AE2773" t="s">
        <v>56</v>
      </c>
      <c r="AF2773">
        <v>7533</v>
      </c>
      <c r="AG2773">
        <v>7533</v>
      </c>
      <c r="AO2773">
        <v>32</v>
      </c>
      <c r="AP2773">
        <v>0</v>
      </c>
      <c r="AW2773">
        <v>332</v>
      </c>
      <c r="BD2773" s="5">
        <v>332</v>
      </c>
      <c r="BE2773">
        <v>299.52999999999997</v>
      </c>
      <c r="BG2773">
        <f t="shared" si="307"/>
        <v>299.52999999999997</v>
      </c>
      <c r="BH2773">
        <v>32</v>
      </c>
    </row>
    <row r="2774" spans="1:61" x14ac:dyDescent="0.25">
      <c r="A2774" t="s">
        <v>54</v>
      </c>
      <c r="B2774">
        <v>110027</v>
      </c>
      <c r="C2774" t="s">
        <v>55</v>
      </c>
      <c r="D2774" t="s">
        <v>56</v>
      </c>
      <c r="E2774" s="1">
        <v>45979</v>
      </c>
      <c r="F2774" t="s">
        <v>3233</v>
      </c>
      <c r="G2774" t="s">
        <v>58</v>
      </c>
      <c r="H2774" t="str">
        <f t="shared" si="301"/>
        <v>Aggregator</v>
      </c>
      <c r="I2774">
        <v>7487101611</v>
      </c>
      <c r="J2774">
        <v>18528960</v>
      </c>
      <c r="K2774" s="3">
        <v>45979.804861111108</v>
      </c>
      <c r="L2774">
        <f t="shared" si="302"/>
        <v>18</v>
      </c>
      <c r="M2774" t="str">
        <f t="shared" si="303"/>
        <v>Tuesday</v>
      </c>
      <c r="N2774" s="1" t="str">
        <f t="shared" si="304"/>
        <v>November</v>
      </c>
      <c r="O2774" s="2">
        <v>0.80486111111111114</v>
      </c>
      <c r="P2774" s="2" t="str">
        <f t="shared" si="305"/>
        <v>Week 3</v>
      </c>
      <c r="Q2774" t="s">
        <v>59</v>
      </c>
      <c r="R2774" s="5">
        <v>288</v>
      </c>
      <c r="S2774" s="5">
        <v>0</v>
      </c>
      <c r="T2774" s="5">
        <f t="shared" si="306"/>
        <v>0</v>
      </c>
      <c r="U2774" s="5">
        <v>288</v>
      </c>
      <c r="V2774" s="5">
        <v>32</v>
      </c>
      <c r="W2774" s="5">
        <v>0</v>
      </c>
      <c r="X2774" s="5">
        <v>0</v>
      </c>
      <c r="Y2774" s="5">
        <v>320</v>
      </c>
      <c r="Z2774" s="5">
        <v>320</v>
      </c>
      <c r="AA2774" t="s">
        <v>60</v>
      </c>
      <c r="AB2774">
        <v>51.88</v>
      </c>
      <c r="AC2774">
        <v>7.5</v>
      </c>
      <c r="AD2774" t="s">
        <v>60</v>
      </c>
      <c r="AE2774" t="s">
        <v>56</v>
      </c>
      <c r="AF2774">
        <v>1611</v>
      </c>
      <c r="AG2774">
        <v>1611</v>
      </c>
      <c r="AO2774">
        <v>32</v>
      </c>
      <c r="AP2774">
        <v>0</v>
      </c>
      <c r="AX2774">
        <v>320</v>
      </c>
      <c r="BD2774" s="5">
        <v>320</v>
      </c>
      <c r="BE2774">
        <v>288</v>
      </c>
      <c r="BG2774">
        <f t="shared" si="307"/>
        <v>288</v>
      </c>
      <c r="BI2774">
        <v>32</v>
      </c>
    </row>
    <row r="2775" spans="1:61" x14ac:dyDescent="0.25">
      <c r="A2775" t="s">
        <v>54</v>
      </c>
      <c r="B2775">
        <v>110027</v>
      </c>
      <c r="C2775" t="s">
        <v>55</v>
      </c>
      <c r="D2775" t="s">
        <v>56</v>
      </c>
      <c r="E2775" s="1">
        <v>45979</v>
      </c>
      <c r="F2775" t="s">
        <v>3234</v>
      </c>
      <c r="G2775" t="s">
        <v>58</v>
      </c>
      <c r="H2775" t="str">
        <f t="shared" si="301"/>
        <v>Aggregator</v>
      </c>
      <c r="I2775">
        <v>7495076743</v>
      </c>
      <c r="J2775">
        <v>18528960</v>
      </c>
      <c r="K2775" s="3">
        <v>45979.810416666667</v>
      </c>
      <c r="L2775">
        <f t="shared" si="302"/>
        <v>18</v>
      </c>
      <c r="M2775" t="str">
        <f t="shared" si="303"/>
        <v>Tuesday</v>
      </c>
      <c r="N2775" s="1" t="str">
        <f t="shared" si="304"/>
        <v>November</v>
      </c>
      <c r="O2775" s="2">
        <v>0.81041666666666667</v>
      </c>
      <c r="P2775" s="2" t="str">
        <f t="shared" si="305"/>
        <v>Week 3</v>
      </c>
      <c r="Q2775" t="s">
        <v>59</v>
      </c>
      <c r="R2775" s="5">
        <v>638</v>
      </c>
      <c r="S2775" s="5">
        <v>-100</v>
      </c>
      <c r="T2775" s="5">
        <f t="shared" si="306"/>
        <v>15.673981191222571</v>
      </c>
      <c r="U2775" s="5">
        <v>538</v>
      </c>
      <c r="V2775" s="5">
        <v>32</v>
      </c>
      <c r="W2775" s="5">
        <v>0</v>
      </c>
      <c r="X2775" s="5">
        <v>0</v>
      </c>
      <c r="Y2775" s="5">
        <v>570</v>
      </c>
      <c r="Z2775" s="5">
        <v>570</v>
      </c>
      <c r="AA2775" t="s">
        <v>60</v>
      </c>
      <c r="AB2775">
        <v>133.91</v>
      </c>
      <c r="AC2775">
        <v>9.5399999999999991</v>
      </c>
      <c r="AD2775" t="s">
        <v>60</v>
      </c>
      <c r="AE2775" t="s">
        <v>56</v>
      </c>
      <c r="AF2775">
        <v>6743</v>
      </c>
      <c r="AG2775">
        <v>6743</v>
      </c>
      <c r="AO2775">
        <v>32</v>
      </c>
      <c r="AP2775">
        <v>0</v>
      </c>
      <c r="AX2775">
        <v>570</v>
      </c>
      <c r="BD2775" s="5">
        <v>570</v>
      </c>
      <c r="BE2775">
        <v>538</v>
      </c>
      <c r="BG2775">
        <f t="shared" si="307"/>
        <v>538</v>
      </c>
      <c r="BI2775">
        <v>32</v>
      </c>
    </row>
    <row r="2776" spans="1:61" x14ac:dyDescent="0.25">
      <c r="A2776" t="s">
        <v>54</v>
      </c>
      <c r="B2776">
        <v>110027</v>
      </c>
      <c r="C2776" t="s">
        <v>55</v>
      </c>
      <c r="D2776" t="s">
        <v>56</v>
      </c>
      <c r="E2776" s="1">
        <v>45979</v>
      </c>
      <c r="F2776" t="s">
        <v>3235</v>
      </c>
      <c r="G2776" t="s">
        <v>63</v>
      </c>
      <c r="H2776" t="str">
        <f t="shared" si="301"/>
        <v>Aggregator</v>
      </c>
      <c r="I2776">
        <v>222444000000000</v>
      </c>
      <c r="J2776">
        <v>29811</v>
      </c>
      <c r="K2776" s="3">
        <v>45979.8125</v>
      </c>
      <c r="L2776">
        <f t="shared" si="302"/>
        <v>18</v>
      </c>
      <c r="M2776" t="str">
        <f t="shared" si="303"/>
        <v>Tuesday</v>
      </c>
      <c r="N2776" s="1" t="str">
        <f t="shared" si="304"/>
        <v>November</v>
      </c>
      <c r="O2776" s="2">
        <v>0.8125</v>
      </c>
      <c r="P2776" s="2" t="str">
        <f t="shared" si="305"/>
        <v>Week 3</v>
      </c>
      <c r="Q2776" t="s">
        <v>59</v>
      </c>
      <c r="R2776" s="5">
        <v>626</v>
      </c>
      <c r="S2776" s="5">
        <v>-93.74</v>
      </c>
      <c r="T2776" s="5">
        <f t="shared" si="306"/>
        <v>14.974440894568689</v>
      </c>
      <c r="U2776" s="5">
        <v>532.26</v>
      </c>
      <c r="V2776" s="5">
        <v>32</v>
      </c>
      <c r="W2776" s="5">
        <v>0</v>
      </c>
      <c r="X2776" s="5">
        <v>-0.26</v>
      </c>
      <c r="Y2776" s="5">
        <v>564</v>
      </c>
      <c r="Z2776" s="5">
        <v>564</v>
      </c>
      <c r="AA2776" t="s">
        <v>64</v>
      </c>
      <c r="AB2776">
        <v>133.66</v>
      </c>
      <c r="AC2776">
        <v>12.98</v>
      </c>
      <c r="AD2776" t="s">
        <v>64</v>
      </c>
      <c r="AE2776" t="s">
        <v>56</v>
      </c>
      <c r="AF2776">
        <v>8086</v>
      </c>
      <c r="AG2776">
        <v>8086</v>
      </c>
      <c r="AO2776">
        <v>32</v>
      </c>
      <c r="AP2776">
        <v>0</v>
      </c>
      <c r="AW2776">
        <v>564</v>
      </c>
      <c r="BD2776" s="5">
        <v>564</v>
      </c>
      <c r="BE2776">
        <v>532.26</v>
      </c>
      <c r="BG2776">
        <f t="shared" si="307"/>
        <v>532.26</v>
      </c>
      <c r="BH2776">
        <v>32</v>
      </c>
    </row>
    <row r="2777" spans="1:61" x14ac:dyDescent="0.25">
      <c r="A2777" t="s">
        <v>54</v>
      </c>
      <c r="B2777">
        <v>110027</v>
      </c>
      <c r="C2777" t="s">
        <v>55</v>
      </c>
      <c r="D2777" t="s">
        <v>56</v>
      </c>
      <c r="E2777" s="1">
        <v>45979</v>
      </c>
      <c r="F2777" t="s">
        <v>3236</v>
      </c>
      <c r="G2777" t="s">
        <v>63</v>
      </c>
      <c r="H2777" t="str">
        <f t="shared" si="301"/>
        <v>Aggregator</v>
      </c>
      <c r="I2777">
        <v>222445000000000</v>
      </c>
      <c r="J2777">
        <v>29811</v>
      </c>
      <c r="K2777" s="3">
        <v>45979.820138888892</v>
      </c>
      <c r="L2777">
        <f t="shared" si="302"/>
        <v>18</v>
      </c>
      <c r="M2777" t="str">
        <f t="shared" si="303"/>
        <v>Tuesday</v>
      </c>
      <c r="N2777" s="1" t="str">
        <f t="shared" si="304"/>
        <v>November</v>
      </c>
      <c r="O2777" s="2">
        <v>0.82013888888888886</v>
      </c>
      <c r="P2777" s="2" t="str">
        <f t="shared" si="305"/>
        <v>Week 3</v>
      </c>
      <c r="Q2777" t="s">
        <v>59</v>
      </c>
      <c r="R2777" s="5">
        <v>714</v>
      </c>
      <c r="S2777" s="5">
        <v>-141.99</v>
      </c>
      <c r="T2777" s="5">
        <f t="shared" si="306"/>
        <v>19.886554621848738</v>
      </c>
      <c r="U2777" s="5">
        <v>572.01</v>
      </c>
      <c r="V2777" s="5">
        <v>32</v>
      </c>
      <c r="W2777" s="5">
        <v>0</v>
      </c>
      <c r="X2777" s="5">
        <v>-0.01</v>
      </c>
      <c r="Y2777" s="5">
        <v>604</v>
      </c>
      <c r="Z2777" s="5">
        <v>604</v>
      </c>
      <c r="AA2777" t="s">
        <v>64</v>
      </c>
      <c r="AB2777">
        <v>120.84</v>
      </c>
      <c r="AC2777">
        <v>17.05</v>
      </c>
      <c r="AD2777" t="s">
        <v>64</v>
      </c>
      <c r="AE2777" t="s">
        <v>56</v>
      </c>
      <c r="AF2777">
        <v>7541</v>
      </c>
      <c r="AG2777">
        <v>7541</v>
      </c>
      <c r="AO2777">
        <v>32</v>
      </c>
      <c r="AP2777">
        <v>0</v>
      </c>
      <c r="AW2777">
        <v>604</v>
      </c>
      <c r="BD2777" s="5">
        <v>604</v>
      </c>
      <c r="BE2777">
        <v>572.01</v>
      </c>
      <c r="BG2777">
        <f t="shared" si="307"/>
        <v>572.01</v>
      </c>
      <c r="BH2777">
        <v>32</v>
      </c>
    </row>
    <row r="2778" spans="1:61" x14ac:dyDescent="0.25">
      <c r="A2778" t="s">
        <v>54</v>
      </c>
      <c r="B2778">
        <v>110027</v>
      </c>
      <c r="C2778" t="s">
        <v>55</v>
      </c>
      <c r="D2778" t="s">
        <v>56</v>
      </c>
      <c r="E2778" s="1">
        <v>45979</v>
      </c>
      <c r="F2778" t="s">
        <v>3237</v>
      </c>
      <c r="G2778" t="s">
        <v>63</v>
      </c>
      <c r="H2778" t="str">
        <f t="shared" si="301"/>
        <v>Aggregator</v>
      </c>
      <c r="I2778">
        <v>222445000000000</v>
      </c>
      <c r="J2778">
        <v>29811</v>
      </c>
      <c r="K2778" s="3">
        <v>45979.822222222225</v>
      </c>
      <c r="L2778">
        <f t="shared" si="302"/>
        <v>18</v>
      </c>
      <c r="M2778" t="str">
        <f t="shared" si="303"/>
        <v>Tuesday</v>
      </c>
      <c r="N2778" s="1" t="str">
        <f t="shared" si="304"/>
        <v>November</v>
      </c>
      <c r="O2778" s="2">
        <v>0.82222222222222219</v>
      </c>
      <c r="P2778" s="2" t="str">
        <f t="shared" si="305"/>
        <v>Week 3</v>
      </c>
      <c r="Q2778" t="s">
        <v>59</v>
      </c>
      <c r="R2778" s="5">
        <v>349</v>
      </c>
      <c r="S2778" s="5">
        <v>0</v>
      </c>
      <c r="T2778" s="5">
        <f t="shared" si="306"/>
        <v>0</v>
      </c>
      <c r="U2778" s="5">
        <v>349</v>
      </c>
      <c r="V2778" s="5">
        <v>32</v>
      </c>
      <c r="W2778" s="5">
        <v>0</v>
      </c>
      <c r="X2778" s="5">
        <v>0</v>
      </c>
      <c r="Y2778" s="5">
        <v>381</v>
      </c>
      <c r="Z2778" s="5">
        <v>381</v>
      </c>
      <c r="AA2778" t="s">
        <v>64</v>
      </c>
      <c r="AB2778">
        <v>77.84</v>
      </c>
      <c r="AC2778">
        <v>9.82</v>
      </c>
      <c r="AD2778" t="s">
        <v>64</v>
      </c>
      <c r="AE2778" t="s">
        <v>56</v>
      </c>
      <c r="AF2778">
        <v>916</v>
      </c>
      <c r="AG2778">
        <v>916</v>
      </c>
      <c r="AO2778">
        <v>32</v>
      </c>
      <c r="AP2778">
        <v>0</v>
      </c>
      <c r="AW2778">
        <v>381</v>
      </c>
      <c r="BD2778" s="5">
        <v>381</v>
      </c>
      <c r="BE2778">
        <v>349</v>
      </c>
      <c r="BG2778">
        <f t="shared" si="307"/>
        <v>349</v>
      </c>
      <c r="BH2778">
        <v>32</v>
      </c>
    </row>
    <row r="2779" spans="1:61" x14ac:dyDescent="0.25">
      <c r="A2779" t="s">
        <v>54</v>
      </c>
      <c r="B2779">
        <v>110027</v>
      </c>
      <c r="C2779" t="s">
        <v>55</v>
      </c>
      <c r="D2779" t="s">
        <v>56</v>
      </c>
      <c r="E2779" s="1">
        <v>45979</v>
      </c>
      <c r="F2779" t="s">
        <v>3238</v>
      </c>
      <c r="G2779" t="s">
        <v>67</v>
      </c>
      <c r="H2779" t="str">
        <f t="shared" si="301"/>
        <v>Direct Sale</v>
      </c>
      <c r="K2779" s="3">
        <v>45979.825694444444</v>
      </c>
      <c r="L2779">
        <f t="shared" si="302"/>
        <v>18</v>
      </c>
      <c r="M2779" t="str">
        <f t="shared" si="303"/>
        <v>Tuesday</v>
      </c>
      <c r="N2779" s="1" t="str">
        <f t="shared" si="304"/>
        <v>November</v>
      </c>
      <c r="O2779" s="2">
        <v>0.8256944444444444</v>
      </c>
      <c r="P2779" s="2" t="str">
        <f t="shared" si="305"/>
        <v>Week 3</v>
      </c>
      <c r="Q2779" t="s">
        <v>59</v>
      </c>
      <c r="R2779" s="5">
        <v>119</v>
      </c>
      <c r="S2779" s="5">
        <v>0</v>
      </c>
      <c r="T2779" s="5">
        <f t="shared" si="306"/>
        <v>0</v>
      </c>
      <c r="U2779" s="5">
        <v>119</v>
      </c>
      <c r="V2779" s="5">
        <v>0</v>
      </c>
      <c r="W2779" s="5">
        <v>5.96</v>
      </c>
      <c r="X2779" s="5">
        <v>0.04</v>
      </c>
      <c r="Y2779" s="5">
        <v>125</v>
      </c>
      <c r="Z2779" s="5">
        <v>125</v>
      </c>
      <c r="AA2779" t="s">
        <v>68</v>
      </c>
      <c r="AB2779">
        <v>21.24</v>
      </c>
      <c r="AC2779">
        <v>2.82</v>
      </c>
      <c r="AD2779" t="s">
        <v>5778</v>
      </c>
      <c r="AE2779" t="s">
        <v>75</v>
      </c>
      <c r="AI2779" t="s">
        <v>3239</v>
      </c>
      <c r="AJ2779" t="s">
        <v>3240</v>
      </c>
      <c r="AK2779">
        <v>7827019264</v>
      </c>
      <c r="AO2779">
        <v>0</v>
      </c>
      <c r="AP2779">
        <v>0</v>
      </c>
      <c r="AR2779">
        <v>125</v>
      </c>
      <c r="AZ2779">
        <v>119</v>
      </c>
      <c r="BA2779">
        <v>2.98</v>
      </c>
      <c r="BB2779">
        <v>119</v>
      </c>
      <c r="BC2779">
        <v>2.98</v>
      </c>
      <c r="BD2779" s="5">
        <v>125</v>
      </c>
      <c r="BE2779">
        <v>119</v>
      </c>
      <c r="BG2779">
        <f t="shared" si="307"/>
        <v>119</v>
      </c>
    </row>
    <row r="2780" spans="1:61" x14ac:dyDescent="0.25">
      <c r="A2780" t="s">
        <v>54</v>
      </c>
      <c r="B2780">
        <v>110027</v>
      </c>
      <c r="C2780" t="s">
        <v>55</v>
      </c>
      <c r="D2780" t="s">
        <v>56</v>
      </c>
      <c r="E2780" s="1">
        <v>45979</v>
      </c>
      <c r="F2780" t="s">
        <v>3241</v>
      </c>
      <c r="G2780" t="s">
        <v>67</v>
      </c>
      <c r="H2780" t="str">
        <f t="shared" si="301"/>
        <v>Direct Sale</v>
      </c>
      <c r="K2780" s="3">
        <v>45979.825694444444</v>
      </c>
      <c r="L2780">
        <f t="shared" si="302"/>
        <v>18</v>
      </c>
      <c r="M2780" t="str">
        <f t="shared" si="303"/>
        <v>Tuesday</v>
      </c>
      <c r="N2780" s="1" t="str">
        <f t="shared" si="304"/>
        <v>November</v>
      </c>
      <c r="O2780" s="2">
        <v>0.8256944444444444</v>
      </c>
      <c r="P2780" s="2" t="str">
        <f t="shared" si="305"/>
        <v>Week 3</v>
      </c>
      <c r="Q2780" t="s">
        <v>59</v>
      </c>
      <c r="R2780" s="5">
        <v>99</v>
      </c>
      <c r="S2780" s="5">
        <v>0</v>
      </c>
      <c r="T2780" s="5">
        <f t="shared" si="306"/>
        <v>0</v>
      </c>
      <c r="U2780" s="5">
        <v>99</v>
      </c>
      <c r="V2780" s="5">
        <v>0</v>
      </c>
      <c r="W2780" s="5">
        <v>4.96</v>
      </c>
      <c r="X2780" s="5">
        <v>0.04</v>
      </c>
      <c r="Y2780" s="5">
        <v>104</v>
      </c>
      <c r="Z2780" s="5">
        <v>104</v>
      </c>
      <c r="AA2780" t="s">
        <v>73</v>
      </c>
      <c r="AB2780">
        <v>22.05</v>
      </c>
      <c r="AC2780">
        <v>1.96</v>
      </c>
      <c r="AD2780" t="s">
        <v>5778</v>
      </c>
      <c r="AE2780" t="s">
        <v>75</v>
      </c>
      <c r="AI2780" t="s">
        <v>3242</v>
      </c>
      <c r="AJ2780" t="s">
        <v>3243</v>
      </c>
      <c r="AK2780">
        <v>9773967672</v>
      </c>
      <c r="AO2780">
        <v>0</v>
      </c>
      <c r="AP2780">
        <v>0</v>
      </c>
      <c r="AQ2780">
        <v>104</v>
      </c>
      <c r="AZ2780">
        <v>99</v>
      </c>
      <c r="BA2780">
        <v>2.48</v>
      </c>
      <c r="BB2780">
        <v>99</v>
      </c>
      <c r="BC2780">
        <v>2.48</v>
      </c>
      <c r="BD2780" s="5">
        <v>104</v>
      </c>
      <c r="BE2780">
        <v>99</v>
      </c>
      <c r="BG2780">
        <f t="shared" si="307"/>
        <v>99</v>
      </c>
    </row>
    <row r="2781" spans="1:61" x14ac:dyDescent="0.25">
      <c r="A2781" t="s">
        <v>54</v>
      </c>
      <c r="B2781">
        <v>110027</v>
      </c>
      <c r="C2781" t="s">
        <v>55</v>
      </c>
      <c r="D2781" t="s">
        <v>56</v>
      </c>
      <c r="E2781" s="1">
        <v>45979</v>
      </c>
      <c r="F2781" t="s">
        <v>3244</v>
      </c>
      <c r="G2781" t="s">
        <v>67</v>
      </c>
      <c r="H2781" t="str">
        <f t="shared" si="301"/>
        <v>Direct Sale</v>
      </c>
      <c r="K2781" s="3">
        <v>45979.825694444444</v>
      </c>
      <c r="L2781">
        <f t="shared" si="302"/>
        <v>18</v>
      </c>
      <c r="M2781" t="str">
        <f t="shared" si="303"/>
        <v>Tuesday</v>
      </c>
      <c r="N2781" s="1" t="str">
        <f t="shared" si="304"/>
        <v>November</v>
      </c>
      <c r="O2781" s="2">
        <v>0.8256944444444444</v>
      </c>
      <c r="P2781" s="2" t="str">
        <f t="shared" si="305"/>
        <v>Week 3</v>
      </c>
      <c r="Q2781" t="s">
        <v>59</v>
      </c>
      <c r="R2781" s="5">
        <v>397</v>
      </c>
      <c r="S2781" s="5">
        <v>0</v>
      </c>
      <c r="T2781" s="5">
        <f t="shared" si="306"/>
        <v>0</v>
      </c>
      <c r="U2781" s="5">
        <v>397</v>
      </c>
      <c r="V2781" s="5">
        <v>0</v>
      </c>
      <c r="W2781" s="5">
        <v>19.84</v>
      </c>
      <c r="X2781" s="5">
        <v>0.16</v>
      </c>
      <c r="Y2781" s="5">
        <v>417</v>
      </c>
      <c r="Z2781" s="5">
        <v>417</v>
      </c>
      <c r="AA2781" t="s">
        <v>68</v>
      </c>
      <c r="AB2781">
        <v>108.31</v>
      </c>
      <c r="AC2781">
        <v>6.8</v>
      </c>
      <c r="AD2781" t="s">
        <v>5778</v>
      </c>
      <c r="AE2781" t="s">
        <v>75</v>
      </c>
      <c r="AI2781" t="s">
        <v>89</v>
      </c>
      <c r="AJ2781" t="s">
        <v>56</v>
      </c>
      <c r="AK2781">
        <v>8929758003</v>
      </c>
      <c r="AO2781">
        <v>0</v>
      </c>
      <c r="AP2781">
        <v>0</v>
      </c>
      <c r="AR2781">
        <v>417</v>
      </c>
      <c r="AZ2781">
        <v>397</v>
      </c>
      <c r="BA2781">
        <v>9.92</v>
      </c>
      <c r="BB2781">
        <v>397</v>
      </c>
      <c r="BC2781">
        <v>9.92</v>
      </c>
      <c r="BD2781" s="5">
        <v>417</v>
      </c>
      <c r="BE2781">
        <v>397</v>
      </c>
      <c r="BG2781">
        <f t="shared" si="307"/>
        <v>397</v>
      </c>
    </row>
    <row r="2782" spans="1:61" x14ac:dyDescent="0.25">
      <c r="A2782" t="s">
        <v>54</v>
      </c>
      <c r="B2782">
        <v>110027</v>
      </c>
      <c r="C2782" t="s">
        <v>55</v>
      </c>
      <c r="D2782" t="s">
        <v>56</v>
      </c>
      <c r="E2782" s="1">
        <v>45979</v>
      </c>
      <c r="F2782" t="s">
        <v>3245</v>
      </c>
      <c r="G2782" t="s">
        <v>67</v>
      </c>
      <c r="H2782" t="str">
        <f t="shared" si="301"/>
        <v>Direct Sale</v>
      </c>
      <c r="K2782" s="3">
        <v>45979.825694444444</v>
      </c>
      <c r="L2782">
        <f t="shared" si="302"/>
        <v>18</v>
      </c>
      <c r="M2782" t="str">
        <f t="shared" si="303"/>
        <v>Tuesday</v>
      </c>
      <c r="N2782" s="1" t="str">
        <f t="shared" si="304"/>
        <v>November</v>
      </c>
      <c r="O2782" s="2">
        <v>0.8256944444444444</v>
      </c>
      <c r="P2782" s="2" t="str">
        <f t="shared" si="305"/>
        <v>Week 3</v>
      </c>
      <c r="Q2782" t="s">
        <v>59</v>
      </c>
      <c r="R2782" s="5">
        <v>369</v>
      </c>
      <c r="S2782" s="5">
        <v>0</v>
      </c>
      <c r="T2782" s="5">
        <f t="shared" si="306"/>
        <v>0</v>
      </c>
      <c r="U2782" s="5">
        <v>369</v>
      </c>
      <c r="V2782" s="5">
        <v>0</v>
      </c>
      <c r="W2782" s="5">
        <v>18.46</v>
      </c>
      <c r="X2782" s="5">
        <v>-0.46</v>
      </c>
      <c r="Y2782" s="5">
        <v>387</v>
      </c>
      <c r="Z2782" s="5">
        <v>387</v>
      </c>
      <c r="AA2782" t="s">
        <v>68</v>
      </c>
      <c r="AB2782">
        <v>82.07</v>
      </c>
      <c r="AC2782">
        <v>8.7200000000000006</v>
      </c>
      <c r="AD2782" t="s">
        <v>5778</v>
      </c>
      <c r="AE2782" t="s">
        <v>75</v>
      </c>
      <c r="AI2782" t="s">
        <v>89</v>
      </c>
      <c r="AJ2782" t="s">
        <v>56</v>
      </c>
      <c r="AK2782">
        <v>8929758003</v>
      </c>
      <c r="AO2782">
        <v>0</v>
      </c>
      <c r="AP2782">
        <v>0</v>
      </c>
      <c r="AR2782">
        <v>387</v>
      </c>
      <c r="AZ2782">
        <v>369</v>
      </c>
      <c r="BA2782">
        <v>9.23</v>
      </c>
      <c r="BB2782">
        <v>369</v>
      </c>
      <c r="BC2782">
        <v>9.23</v>
      </c>
      <c r="BD2782" s="5">
        <v>387</v>
      </c>
      <c r="BE2782">
        <v>369</v>
      </c>
      <c r="BG2782">
        <f t="shared" si="307"/>
        <v>369</v>
      </c>
    </row>
    <row r="2783" spans="1:61" x14ac:dyDescent="0.25">
      <c r="A2783" t="s">
        <v>54</v>
      </c>
      <c r="B2783">
        <v>110027</v>
      </c>
      <c r="C2783" t="s">
        <v>55</v>
      </c>
      <c r="D2783" t="s">
        <v>56</v>
      </c>
      <c r="E2783" s="1">
        <v>45979</v>
      </c>
      <c r="F2783" t="s">
        <v>3246</v>
      </c>
      <c r="G2783" t="s">
        <v>67</v>
      </c>
      <c r="H2783" t="str">
        <f t="shared" si="301"/>
        <v>Direct Sale</v>
      </c>
      <c r="K2783" s="3">
        <v>45979.826388888891</v>
      </c>
      <c r="L2783">
        <f t="shared" si="302"/>
        <v>18</v>
      </c>
      <c r="M2783" t="str">
        <f t="shared" si="303"/>
        <v>Tuesday</v>
      </c>
      <c r="N2783" s="1" t="str">
        <f t="shared" si="304"/>
        <v>November</v>
      </c>
      <c r="O2783" s="2">
        <v>0.82638888888888884</v>
      </c>
      <c r="P2783" s="2" t="str">
        <f t="shared" si="305"/>
        <v>Week 3</v>
      </c>
      <c r="Q2783" t="s">
        <v>59</v>
      </c>
      <c r="R2783" s="5">
        <v>517</v>
      </c>
      <c r="S2783" s="5">
        <v>0</v>
      </c>
      <c r="T2783" s="5">
        <f t="shared" si="306"/>
        <v>0</v>
      </c>
      <c r="U2783" s="5">
        <v>517</v>
      </c>
      <c r="V2783" s="5">
        <v>0</v>
      </c>
      <c r="W2783" s="5">
        <v>25.86</v>
      </c>
      <c r="X2783" s="5">
        <v>0.14000000000000001</v>
      </c>
      <c r="Y2783" s="5">
        <v>543</v>
      </c>
      <c r="Z2783" s="5">
        <v>543</v>
      </c>
      <c r="AA2783" t="s">
        <v>73</v>
      </c>
      <c r="AB2783">
        <v>105.31</v>
      </c>
      <c r="AC2783">
        <v>7.62</v>
      </c>
      <c r="AD2783" t="s">
        <v>5778</v>
      </c>
      <c r="AE2783" t="s">
        <v>75</v>
      </c>
      <c r="AI2783" t="s">
        <v>89</v>
      </c>
      <c r="AJ2783" t="s">
        <v>56</v>
      </c>
      <c r="AK2783">
        <v>8929758003</v>
      </c>
      <c r="AO2783">
        <v>0</v>
      </c>
      <c r="AP2783">
        <v>0</v>
      </c>
      <c r="AQ2783">
        <v>543</v>
      </c>
      <c r="AZ2783">
        <v>517</v>
      </c>
      <c r="BA2783">
        <v>12.93</v>
      </c>
      <c r="BB2783">
        <v>517</v>
      </c>
      <c r="BC2783">
        <v>12.93</v>
      </c>
      <c r="BD2783" s="5">
        <v>543</v>
      </c>
      <c r="BE2783">
        <v>517</v>
      </c>
      <c r="BG2783">
        <f t="shared" si="307"/>
        <v>517</v>
      </c>
    </row>
    <row r="2784" spans="1:61" x14ac:dyDescent="0.25">
      <c r="A2784" t="s">
        <v>54</v>
      </c>
      <c r="B2784">
        <v>110027</v>
      </c>
      <c r="C2784" t="s">
        <v>55</v>
      </c>
      <c r="D2784" t="s">
        <v>56</v>
      </c>
      <c r="E2784" s="1">
        <v>45979</v>
      </c>
      <c r="F2784" t="s">
        <v>3247</v>
      </c>
      <c r="G2784" t="s">
        <v>67</v>
      </c>
      <c r="H2784" t="str">
        <f t="shared" si="301"/>
        <v>Direct Sale</v>
      </c>
      <c r="K2784" s="3">
        <v>45979.834027777775</v>
      </c>
      <c r="L2784">
        <f t="shared" si="302"/>
        <v>18</v>
      </c>
      <c r="M2784" t="str">
        <f t="shared" si="303"/>
        <v>Tuesday</v>
      </c>
      <c r="N2784" s="1" t="str">
        <f t="shared" si="304"/>
        <v>November</v>
      </c>
      <c r="O2784" s="2">
        <v>0.83402777777777781</v>
      </c>
      <c r="P2784" s="2" t="str">
        <f t="shared" si="305"/>
        <v>Week 3</v>
      </c>
      <c r="Q2784" t="s">
        <v>59</v>
      </c>
      <c r="R2784" s="5">
        <v>328</v>
      </c>
      <c r="S2784" s="5">
        <v>0</v>
      </c>
      <c r="T2784" s="5">
        <f t="shared" si="306"/>
        <v>0</v>
      </c>
      <c r="U2784" s="5">
        <v>328</v>
      </c>
      <c r="V2784" s="5">
        <v>0</v>
      </c>
      <c r="W2784" s="5">
        <v>16.399999999999999</v>
      </c>
      <c r="X2784" s="5">
        <v>-0.4</v>
      </c>
      <c r="Y2784" s="5">
        <v>344</v>
      </c>
      <c r="Z2784" s="5">
        <v>344</v>
      </c>
      <c r="AA2784" t="s">
        <v>68</v>
      </c>
      <c r="AB2784">
        <v>79.13</v>
      </c>
      <c r="AC2784">
        <v>11</v>
      </c>
      <c r="AD2784" t="s">
        <v>5778</v>
      </c>
      <c r="AE2784" t="s">
        <v>75</v>
      </c>
      <c r="AI2784" t="s">
        <v>3248</v>
      </c>
      <c r="AJ2784" t="s">
        <v>3249</v>
      </c>
      <c r="AK2784">
        <v>9899428989</v>
      </c>
      <c r="AO2784">
        <v>0</v>
      </c>
      <c r="AP2784">
        <v>0</v>
      </c>
      <c r="AR2784">
        <v>344</v>
      </c>
      <c r="AZ2784">
        <v>328</v>
      </c>
      <c r="BA2784">
        <v>8.1999999999999993</v>
      </c>
      <c r="BB2784">
        <v>328</v>
      </c>
      <c r="BC2784">
        <v>8.1999999999999993</v>
      </c>
      <c r="BD2784" s="5">
        <v>344</v>
      </c>
      <c r="BE2784">
        <v>328</v>
      </c>
      <c r="BG2784">
        <f t="shared" si="307"/>
        <v>328</v>
      </c>
    </row>
    <row r="2785" spans="1:61" x14ac:dyDescent="0.25">
      <c r="A2785" t="s">
        <v>54</v>
      </c>
      <c r="B2785">
        <v>110027</v>
      </c>
      <c r="C2785" t="s">
        <v>55</v>
      </c>
      <c r="D2785" t="s">
        <v>56</v>
      </c>
      <c r="E2785" s="1">
        <v>45979</v>
      </c>
      <c r="F2785" t="s">
        <v>3250</v>
      </c>
      <c r="G2785" t="s">
        <v>63</v>
      </c>
      <c r="H2785" t="str">
        <f t="shared" si="301"/>
        <v>Aggregator</v>
      </c>
      <c r="I2785">
        <v>222446000000000</v>
      </c>
      <c r="J2785">
        <v>29811</v>
      </c>
      <c r="K2785" s="3">
        <v>45979.835416666669</v>
      </c>
      <c r="L2785">
        <f t="shared" si="302"/>
        <v>18</v>
      </c>
      <c r="M2785" t="str">
        <f t="shared" si="303"/>
        <v>Tuesday</v>
      </c>
      <c r="N2785" s="1" t="str">
        <f t="shared" si="304"/>
        <v>November</v>
      </c>
      <c r="O2785" s="2">
        <v>0.8354166666666667</v>
      </c>
      <c r="P2785" s="2" t="str">
        <f t="shared" si="305"/>
        <v>Week 3</v>
      </c>
      <c r="Q2785" t="s">
        <v>59</v>
      </c>
      <c r="R2785" s="5">
        <v>518</v>
      </c>
      <c r="S2785" s="5">
        <v>-93.74</v>
      </c>
      <c r="T2785" s="5">
        <f t="shared" si="306"/>
        <v>18.096525096525095</v>
      </c>
      <c r="U2785" s="5">
        <v>424.26</v>
      </c>
      <c r="V2785" s="5">
        <v>32</v>
      </c>
      <c r="W2785" s="5">
        <v>0</v>
      </c>
      <c r="X2785" s="5">
        <v>-0.26</v>
      </c>
      <c r="Y2785" s="5">
        <v>456</v>
      </c>
      <c r="Z2785" s="5">
        <v>456</v>
      </c>
      <c r="AA2785" t="s">
        <v>64</v>
      </c>
      <c r="AB2785">
        <v>93.09</v>
      </c>
      <c r="AC2785">
        <v>17.62</v>
      </c>
      <c r="AD2785" t="s">
        <v>64</v>
      </c>
      <c r="AE2785" t="s">
        <v>56</v>
      </c>
      <c r="AF2785">
        <v>7154</v>
      </c>
      <c r="AG2785">
        <v>7154</v>
      </c>
      <c r="AO2785">
        <v>32</v>
      </c>
      <c r="AP2785">
        <v>0</v>
      </c>
      <c r="AW2785">
        <v>456</v>
      </c>
      <c r="BD2785" s="5">
        <v>456</v>
      </c>
      <c r="BE2785">
        <v>424.26</v>
      </c>
      <c r="BG2785">
        <f t="shared" si="307"/>
        <v>424.26</v>
      </c>
      <c r="BH2785">
        <v>32</v>
      </c>
    </row>
    <row r="2786" spans="1:61" x14ac:dyDescent="0.25">
      <c r="A2786" t="s">
        <v>54</v>
      </c>
      <c r="B2786">
        <v>110027</v>
      </c>
      <c r="C2786" t="s">
        <v>55</v>
      </c>
      <c r="D2786" t="s">
        <v>56</v>
      </c>
      <c r="E2786" s="1">
        <v>45979</v>
      </c>
      <c r="F2786" t="s">
        <v>3251</v>
      </c>
      <c r="G2786" t="s">
        <v>63</v>
      </c>
      <c r="H2786" t="str">
        <f t="shared" si="301"/>
        <v>Aggregator</v>
      </c>
      <c r="I2786">
        <v>222446000000000</v>
      </c>
      <c r="J2786">
        <v>29811</v>
      </c>
      <c r="K2786" s="3">
        <v>45979.839583333334</v>
      </c>
      <c r="L2786">
        <f t="shared" si="302"/>
        <v>18</v>
      </c>
      <c r="M2786" t="str">
        <f t="shared" si="303"/>
        <v>Tuesday</v>
      </c>
      <c r="N2786" s="1" t="str">
        <f t="shared" si="304"/>
        <v>November</v>
      </c>
      <c r="O2786" s="2">
        <v>0.83958333333333335</v>
      </c>
      <c r="P2786" s="2" t="str">
        <f t="shared" si="305"/>
        <v>Week 3</v>
      </c>
      <c r="Q2786" t="s">
        <v>59</v>
      </c>
      <c r="R2786" s="5">
        <v>268</v>
      </c>
      <c r="S2786" s="5">
        <v>-93.75</v>
      </c>
      <c r="T2786" s="5">
        <f t="shared" si="306"/>
        <v>34.981343283582092</v>
      </c>
      <c r="U2786" s="5">
        <v>174.25</v>
      </c>
      <c r="V2786" s="5">
        <v>32</v>
      </c>
      <c r="W2786" s="5">
        <v>0</v>
      </c>
      <c r="X2786" s="5">
        <v>-0.25</v>
      </c>
      <c r="Y2786" s="5">
        <v>206</v>
      </c>
      <c r="Z2786" s="5">
        <v>206</v>
      </c>
      <c r="AA2786" t="s">
        <v>64</v>
      </c>
      <c r="AB2786">
        <v>49.33</v>
      </c>
      <c r="AC2786">
        <v>7.5</v>
      </c>
      <c r="AD2786" t="s">
        <v>64</v>
      </c>
      <c r="AE2786" t="s">
        <v>56</v>
      </c>
      <c r="AF2786">
        <v>8396</v>
      </c>
      <c r="AG2786">
        <v>8396</v>
      </c>
      <c r="AO2786">
        <v>32</v>
      </c>
      <c r="AP2786">
        <v>0</v>
      </c>
      <c r="AW2786">
        <v>206</v>
      </c>
      <c r="BD2786" s="5">
        <v>206</v>
      </c>
      <c r="BE2786">
        <v>174.25</v>
      </c>
      <c r="BG2786">
        <f t="shared" si="307"/>
        <v>174.25</v>
      </c>
      <c r="BH2786">
        <v>32</v>
      </c>
    </row>
    <row r="2787" spans="1:61" x14ac:dyDescent="0.25">
      <c r="A2787" t="s">
        <v>54</v>
      </c>
      <c r="B2787">
        <v>110027</v>
      </c>
      <c r="C2787" t="s">
        <v>55</v>
      </c>
      <c r="D2787" t="s">
        <v>56</v>
      </c>
      <c r="E2787" s="1">
        <v>45979</v>
      </c>
      <c r="F2787" t="s">
        <v>3252</v>
      </c>
      <c r="G2787" t="s">
        <v>58</v>
      </c>
      <c r="H2787" t="str">
        <f t="shared" si="301"/>
        <v>Aggregator</v>
      </c>
      <c r="I2787">
        <v>7494611612</v>
      </c>
      <c r="J2787">
        <v>18528960</v>
      </c>
      <c r="K2787" s="3">
        <v>45979.844444444447</v>
      </c>
      <c r="L2787">
        <f t="shared" si="302"/>
        <v>18</v>
      </c>
      <c r="M2787" t="str">
        <f t="shared" si="303"/>
        <v>Tuesday</v>
      </c>
      <c r="N2787" s="1" t="str">
        <f t="shared" si="304"/>
        <v>November</v>
      </c>
      <c r="O2787" s="2">
        <v>0.84444444444444444</v>
      </c>
      <c r="P2787" s="2" t="str">
        <f t="shared" si="305"/>
        <v>Week 3</v>
      </c>
      <c r="Q2787" t="s">
        <v>59</v>
      </c>
      <c r="R2787" s="5">
        <v>210.43</v>
      </c>
      <c r="S2787" s="5">
        <v>-100</v>
      </c>
      <c r="T2787" s="5">
        <f t="shared" si="306"/>
        <v>47.521741196597446</v>
      </c>
      <c r="U2787" s="5">
        <v>110.43</v>
      </c>
      <c r="V2787" s="5">
        <v>32</v>
      </c>
      <c r="W2787" s="5">
        <v>0</v>
      </c>
      <c r="X2787" s="5">
        <v>0</v>
      </c>
      <c r="Y2787" s="5">
        <v>142.43</v>
      </c>
      <c r="Z2787" s="5">
        <v>142.43</v>
      </c>
      <c r="AA2787" t="s">
        <v>60</v>
      </c>
      <c r="AB2787">
        <v>43.62</v>
      </c>
      <c r="AC2787">
        <v>5.78</v>
      </c>
      <c r="AD2787" t="s">
        <v>60</v>
      </c>
      <c r="AE2787" t="s">
        <v>56</v>
      </c>
      <c r="AF2787">
        <v>1612</v>
      </c>
      <c r="AG2787">
        <v>1612</v>
      </c>
      <c r="AO2787">
        <v>32</v>
      </c>
      <c r="AP2787">
        <v>0</v>
      </c>
      <c r="AX2787">
        <v>142.43</v>
      </c>
      <c r="BD2787" s="5">
        <v>142.43</v>
      </c>
      <c r="BE2787">
        <v>110.43</v>
      </c>
      <c r="BG2787">
        <f t="shared" si="307"/>
        <v>110.43</v>
      </c>
      <c r="BI2787">
        <v>32</v>
      </c>
    </row>
    <row r="2788" spans="1:61" x14ac:dyDescent="0.25">
      <c r="A2788" t="s">
        <v>54</v>
      </c>
      <c r="B2788">
        <v>110027</v>
      </c>
      <c r="C2788" t="s">
        <v>55</v>
      </c>
      <c r="D2788" t="s">
        <v>56</v>
      </c>
      <c r="E2788" s="1">
        <v>45979</v>
      </c>
      <c r="F2788" t="s">
        <v>3253</v>
      </c>
      <c r="G2788" t="s">
        <v>63</v>
      </c>
      <c r="H2788" t="str">
        <f t="shared" si="301"/>
        <v>Aggregator</v>
      </c>
      <c r="I2788">
        <v>222447000000000</v>
      </c>
      <c r="J2788">
        <v>29811</v>
      </c>
      <c r="K2788" s="3">
        <v>45979.845138888886</v>
      </c>
      <c r="L2788">
        <f t="shared" si="302"/>
        <v>18</v>
      </c>
      <c r="M2788" t="str">
        <f t="shared" si="303"/>
        <v>Tuesday</v>
      </c>
      <c r="N2788" s="1" t="str">
        <f t="shared" si="304"/>
        <v>November</v>
      </c>
      <c r="O2788" s="2">
        <v>0.84513888888888888</v>
      </c>
      <c r="P2788" s="2" t="str">
        <f t="shared" si="305"/>
        <v>Week 3</v>
      </c>
      <c r="Q2788" t="s">
        <v>59</v>
      </c>
      <c r="R2788" s="5">
        <v>578</v>
      </c>
      <c r="S2788" s="5">
        <v>-250</v>
      </c>
      <c r="T2788" s="5">
        <f t="shared" si="306"/>
        <v>43.252595155709344</v>
      </c>
      <c r="U2788" s="5">
        <v>328</v>
      </c>
      <c r="V2788" s="5">
        <v>32</v>
      </c>
      <c r="W2788" s="5">
        <v>0</v>
      </c>
      <c r="X2788" s="5">
        <v>0</v>
      </c>
      <c r="Y2788" s="5">
        <v>360</v>
      </c>
      <c r="Z2788" s="5">
        <v>360</v>
      </c>
      <c r="AA2788" t="s">
        <v>64</v>
      </c>
      <c r="AB2788">
        <v>113.04</v>
      </c>
      <c r="AC2788">
        <v>9.77</v>
      </c>
      <c r="AD2788" t="s">
        <v>64</v>
      </c>
      <c r="AE2788" t="s">
        <v>56</v>
      </c>
      <c r="AF2788">
        <v>2697</v>
      </c>
      <c r="AG2788">
        <v>2697</v>
      </c>
      <c r="AO2788">
        <v>32</v>
      </c>
      <c r="AP2788">
        <v>0</v>
      </c>
      <c r="AW2788">
        <v>360</v>
      </c>
      <c r="BD2788" s="5">
        <v>360</v>
      </c>
      <c r="BE2788">
        <v>328</v>
      </c>
      <c r="BG2788">
        <f t="shared" si="307"/>
        <v>328</v>
      </c>
      <c r="BH2788">
        <v>32</v>
      </c>
    </row>
    <row r="2789" spans="1:61" x14ac:dyDescent="0.25">
      <c r="A2789" t="s">
        <v>54</v>
      </c>
      <c r="B2789">
        <v>110027</v>
      </c>
      <c r="C2789" t="s">
        <v>55</v>
      </c>
      <c r="D2789" t="s">
        <v>56</v>
      </c>
      <c r="E2789" s="1">
        <v>45979</v>
      </c>
      <c r="F2789" t="s">
        <v>3254</v>
      </c>
      <c r="G2789" t="s">
        <v>63</v>
      </c>
      <c r="H2789" t="str">
        <f t="shared" si="301"/>
        <v>Aggregator</v>
      </c>
      <c r="I2789">
        <v>222448000000000</v>
      </c>
      <c r="J2789">
        <v>29811</v>
      </c>
      <c r="K2789" s="3">
        <v>45979.86041666667</v>
      </c>
      <c r="L2789">
        <f t="shared" si="302"/>
        <v>18</v>
      </c>
      <c r="M2789" t="str">
        <f t="shared" si="303"/>
        <v>Tuesday</v>
      </c>
      <c r="N2789" s="1" t="str">
        <f t="shared" si="304"/>
        <v>November</v>
      </c>
      <c r="O2789" s="2">
        <v>0.86041666666666672</v>
      </c>
      <c r="P2789" s="2" t="str">
        <f t="shared" si="305"/>
        <v>Week 3</v>
      </c>
      <c r="Q2789" t="s">
        <v>59</v>
      </c>
      <c r="R2789" s="5">
        <v>225.66</v>
      </c>
      <c r="S2789" s="5">
        <v>-89.99</v>
      </c>
      <c r="T2789" s="5">
        <f t="shared" si="306"/>
        <v>39.878578392271557</v>
      </c>
      <c r="U2789" s="5">
        <v>135.66999999999999</v>
      </c>
      <c r="V2789" s="5">
        <v>32</v>
      </c>
      <c r="W2789" s="5">
        <v>0</v>
      </c>
      <c r="X2789" s="5">
        <v>0.33</v>
      </c>
      <c r="Y2789" s="5">
        <v>168</v>
      </c>
      <c r="Z2789" s="5">
        <v>168</v>
      </c>
      <c r="AA2789" t="s">
        <v>64</v>
      </c>
      <c r="AB2789">
        <v>47.54</v>
      </c>
      <c r="AC2789">
        <v>4.5999999999999996</v>
      </c>
      <c r="AD2789" t="s">
        <v>64</v>
      </c>
      <c r="AE2789" t="s">
        <v>56</v>
      </c>
      <c r="AF2789">
        <v>6285</v>
      </c>
      <c r="AG2789">
        <v>6285</v>
      </c>
      <c r="AO2789">
        <v>32</v>
      </c>
      <c r="AP2789">
        <v>0</v>
      </c>
      <c r="AW2789">
        <v>168</v>
      </c>
      <c r="BD2789" s="5">
        <v>168</v>
      </c>
      <c r="BE2789">
        <v>135.66999999999999</v>
      </c>
      <c r="BG2789">
        <f t="shared" si="307"/>
        <v>135.66999999999999</v>
      </c>
      <c r="BH2789">
        <v>32</v>
      </c>
    </row>
    <row r="2790" spans="1:61" x14ac:dyDescent="0.25">
      <c r="A2790" t="s">
        <v>54</v>
      </c>
      <c r="B2790">
        <v>110027</v>
      </c>
      <c r="C2790" t="s">
        <v>55</v>
      </c>
      <c r="D2790" t="s">
        <v>56</v>
      </c>
      <c r="E2790" s="1">
        <v>45979</v>
      </c>
      <c r="F2790" t="s">
        <v>3255</v>
      </c>
      <c r="G2790" t="s">
        <v>58</v>
      </c>
      <c r="H2790" t="str">
        <f t="shared" si="301"/>
        <v>Aggregator</v>
      </c>
      <c r="I2790">
        <v>7493818982</v>
      </c>
      <c r="J2790">
        <v>18528960</v>
      </c>
      <c r="K2790" s="3">
        <v>45979.861111111109</v>
      </c>
      <c r="L2790">
        <f t="shared" si="302"/>
        <v>18</v>
      </c>
      <c r="M2790" t="str">
        <f t="shared" si="303"/>
        <v>Tuesday</v>
      </c>
      <c r="N2790" s="1" t="str">
        <f t="shared" si="304"/>
        <v>November</v>
      </c>
      <c r="O2790" s="2">
        <v>0.86111111111111116</v>
      </c>
      <c r="P2790" s="2" t="str">
        <f t="shared" si="305"/>
        <v>Week 3</v>
      </c>
      <c r="Q2790" t="s">
        <v>59</v>
      </c>
      <c r="R2790" s="5">
        <v>367</v>
      </c>
      <c r="S2790" s="5">
        <v>-100</v>
      </c>
      <c r="T2790" s="5">
        <f t="shared" si="306"/>
        <v>27.247956403269757</v>
      </c>
      <c r="U2790" s="5">
        <v>267</v>
      </c>
      <c r="V2790" s="5">
        <v>32</v>
      </c>
      <c r="W2790" s="5">
        <v>0</v>
      </c>
      <c r="X2790" s="5">
        <v>0</v>
      </c>
      <c r="Y2790" s="5">
        <v>299</v>
      </c>
      <c r="Z2790" s="5">
        <v>299</v>
      </c>
      <c r="AA2790" t="s">
        <v>60</v>
      </c>
      <c r="AB2790">
        <v>72.489999999999995</v>
      </c>
      <c r="AC2790">
        <v>6.73</v>
      </c>
      <c r="AD2790" t="s">
        <v>60</v>
      </c>
      <c r="AE2790" t="s">
        <v>56</v>
      </c>
      <c r="AF2790">
        <v>8982</v>
      </c>
      <c r="AG2790">
        <v>8982</v>
      </c>
      <c r="AO2790">
        <v>32</v>
      </c>
      <c r="AP2790">
        <v>0</v>
      </c>
      <c r="AX2790">
        <v>299</v>
      </c>
      <c r="BD2790" s="5">
        <v>299</v>
      </c>
      <c r="BE2790">
        <v>267</v>
      </c>
      <c r="BG2790">
        <f t="shared" si="307"/>
        <v>267</v>
      </c>
      <c r="BI2790">
        <v>32</v>
      </c>
    </row>
    <row r="2791" spans="1:61" x14ac:dyDescent="0.25">
      <c r="A2791" t="s">
        <v>54</v>
      </c>
      <c r="B2791">
        <v>110027</v>
      </c>
      <c r="C2791" t="s">
        <v>55</v>
      </c>
      <c r="D2791" t="s">
        <v>56</v>
      </c>
      <c r="E2791" s="1">
        <v>45979</v>
      </c>
      <c r="F2791" t="s">
        <v>3256</v>
      </c>
      <c r="G2791" t="s">
        <v>67</v>
      </c>
      <c r="H2791" t="str">
        <f t="shared" si="301"/>
        <v>Direct Sale</v>
      </c>
      <c r="K2791" s="3">
        <v>45979.87222222222</v>
      </c>
      <c r="L2791">
        <f t="shared" si="302"/>
        <v>18</v>
      </c>
      <c r="M2791" t="str">
        <f t="shared" si="303"/>
        <v>Tuesday</v>
      </c>
      <c r="N2791" s="1" t="str">
        <f t="shared" si="304"/>
        <v>November</v>
      </c>
      <c r="O2791" s="2">
        <v>0.87222222222222223</v>
      </c>
      <c r="P2791" s="2" t="str">
        <f t="shared" si="305"/>
        <v>Week 3</v>
      </c>
      <c r="Q2791" t="s">
        <v>59</v>
      </c>
      <c r="R2791" s="5">
        <v>78</v>
      </c>
      <c r="S2791" s="5">
        <v>0</v>
      </c>
      <c r="T2791" s="5">
        <f t="shared" si="306"/>
        <v>0</v>
      </c>
      <c r="U2791" s="5">
        <v>78</v>
      </c>
      <c r="V2791" s="5">
        <v>0</v>
      </c>
      <c r="W2791" s="5">
        <v>3.9</v>
      </c>
      <c r="X2791" s="5">
        <v>0.1</v>
      </c>
      <c r="Y2791" s="5">
        <v>82</v>
      </c>
      <c r="Z2791" s="5">
        <v>82</v>
      </c>
      <c r="AA2791" t="s">
        <v>68</v>
      </c>
      <c r="AB2791">
        <v>20.34</v>
      </c>
      <c r="AC2791">
        <v>2.14</v>
      </c>
      <c r="AD2791" t="s">
        <v>5778</v>
      </c>
      <c r="AE2791" t="s">
        <v>75</v>
      </c>
      <c r="AI2791" t="s">
        <v>730</v>
      </c>
      <c r="AJ2791" t="s">
        <v>731</v>
      </c>
      <c r="AK2791">
        <v>9999777722</v>
      </c>
      <c r="AO2791">
        <v>0</v>
      </c>
      <c r="AP2791">
        <v>0</v>
      </c>
      <c r="AR2791">
        <v>82</v>
      </c>
      <c r="AZ2791">
        <v>78</v>
      </c>
      <c r="BA2791">
        <v>1.95</v>
      </c>
      <c r="BB2791">
        <v>78</v>
      </c>
      <c r="BC2791">
        <v>1.95</v>
      </c>
      <c r="BD2791" s="5">
        <v>82</v>
      </c>
      <c r="BE2791">
        <v>78</v>
      </c>
      <c r="BG2791">
        <f t="shared" si="307"/>
        <v>78</v>
      </c>
    </row>
    <row r="2792" spans="1:61" x14ac:dyDescent="0.25">
      <c r="A2792" t="s">
        <v>54</v>
      </c>
      <c r="B2792">
        <v>110027</v>
      </c>
      <c r="C2792" t="s">
        <v>55</v>
      </c>
      <c r="D2792" t="s">
        <v>56</v>
      </c>
      <c r="E2792" s="1">
        <v>45979</v>
      </c>
      <c r="F2792" t="s">
        <v>3257</v>
      </c>
      <c r="G2792" t="s">
        <v>58</v>
      </c>
      <c r="H2792" t="str">
        <f t="shared" si="301"/>
        <v>Aggregator</v>
      </c>
      <c r="I2792">
        <v>7494771377</v>
      </c>
      <c r="J2792">
        <v>18528960</v>
      </c>
      <c r="K2792" s="3">
        <v>45979.874305555553</v>
      </c>
      <c r="L2792">
        <f t="shared" si="302"/>
        <v>18</v>
      </c>
      <c r="M2792" t="str">
        <f t="shared" si="303"/>
        <v>Tuesday</v>
      </c>
      <c r="N2792" s="1" t="str">
        <f t="shared" si="304"/>
        <v>November</v>
      </c>
      <c r="O2792" s="2">
        <v>0.87430555555555556</v>
      </c>
      <c r="P2792" s="2" t="str">
        <f t="shared" si="305"/>
        <v>Week 3</v>
      </c>
      <c r="Q2792" t="s">
        <v>59</v>
      </c>
      <c r="R2792" s="5">
        <v>518</v>
      </c>
      <c r="S2792" s="5">
        <v>-100</v>
      </c>
      <c r="T2792" s="5">
        <f t="shared" si="306"/>
        <v>19.305019305019304</v>
      </c>
      <c r="U2792" s="5">
        <v>418</v>
      </c>
      <c r="V2792" s="5">
        <v>32</v>
      </c>
      <c r="W2792" s="5">
        <v>0</v>
      </c>
      <c r="X2792" s="5">
        <v>0</v>
      </c>
      <c r="Y2792" s="5">
        <v>450</v>
      </c>
      <c r="Z2792" s="5">
        <v>450</v>
      </c>
      <c r="AA2792" t="s">
        <v>60</v>
      </c>
      <c r="AB2792">
        <v>107.47</v>
      </c>
      <c r="AC2792">
        <v>8.15</v>
      </c>
      <c r="AD2792" t="s">
        <v>60</v>
      </c>
      <c r="AE2792" t="s">
        <v>56</v>
      </c>
      <c r="AF2792">
        <v>1377</v>
      </c>
      <c r="AG2792">
        <v>1377</v>
      </c>
      <c r="AO2792">
        <v>32</v>
      </c>
      <c r="AP2792">
        <v>0</v>
      </c>
      <c r="AX2792">
        <v>450</v>
      </c>
      <c r="BD2792" s="5">
        <v>450</v>
      </c>
      <c r="BE2792">
        <v>418</v>
      </c>
      <c r="BG2792">
        <f t="shared" si="307"/>
        <v>418</v>
      </c>
      <c r="BI2792">
        <v>32</v>
      </c>
    </row>
    <row r="2793" spans="1:61" x14ac:dyDescent="0.25">
      <c r="A2793" t="s">
        <v>54</v>
      </c>
      <c r="B2793">
        <v>110027</v>
      </c>
      <c r="C2793" t="s">
        <v>55</v>
      </c>
      <c r="D2793" t="s">
        <v>56</v>
      </c>
      <c r="E2793" s="1">
        <v>45979</v>
      </c>
      <c r="F2793" t="s">
        <v>3258</v>
      </c>
      <c r="G2793" t="s">
        <v>67</v>
      </c>
      <c r="H2793" t="str">
        <f t="shared" si="301"/>
        <v>Direct Sale</v>
      </c>
      <c r="K2793" s="3">
        <v>45979.882638888892</v>
      </c>
      <c r="L2793">
        <f t="shared" si="302"/>
        <v>18</v>
      </c>
      <c r="M2793" t="str">
        <f t="shared" si="303"/>
        <v>Tuesday</v>
      </c>
      <c r="N2793" s="1" t="str">
        <f t="shared" si="304"/>
        <v>November</v>
      </c>
      <c r="O2793" s="2">
        <v>0.88263888888888886</v>
      </c>
      <c r="P2793" s="2" t="str">
        <f t="shared" si="305"/>
        <v>Week 3</v>
      </c>
      <c r="Q2793" t="s">
        <v>59</v>
      </c>
      <c r="R2793" s="5">
        <v>189</v>
      </c>
      <c r="S2793" s="5">
        <v>0</v>
      </c>
      <c r="T2793" s="5">
        <f t="shared" si="306"/>
        <v>0</v>
      </c>
      <c r="U2793" s="5">
        <v>189</v>
      </c>
      <c r="V2793" s="5">
        <v>0</v>
      </c>
      <c r="W2793" s="5">
        <v>9.4600000000000009</v>
      </c>
      <c r="X2793" s="5">
        <v>-0.46</v>
      </c>
      <c r="Y2793" s="5">
        <v>198</v>
      </c>
      <c r="Z2793" s="5">
        <v>198</v>
      </c>
      <c r="AA2793" t="s">
        <v>68</v>
      </c>
      <c r="AB2793">
        <v>34.82</v>
      </c>
      <c r="AC2793">
        <v>1.96</v>
      </c>
      <c r="AD2793" t="s">
        <v>5778</v>
      </c>
      <c r="AE2793" t="s">
        <v>75</v>
      </c>
      <c r="AI2793" t="s">
        <v>3259</v>
      </c>
      <c r="AJ2793" t="s">
        <v>3260</v>
      </c>
      <c r="AK2793">
        <v>9787845494</v>
      </c>
      <c r="AO2793">
        <v>0</v>
      </c>
      <c r="AP2793">
        <v>0</v>
      </c>
      <c r="AR2793">
        <v>198</v>
      </c>
      <c r="AZ2793">
        <v>189</v>
      </c>
      <c r="BA2793">
        <v>4.7300000000000004</v>
      </c>
      <c r="BB2793">
        <v>189</v>
      </c>
      <c r="BC2793">
        <v>4.7300000000000004</v>
      </c>
      <c r="BD2793" s="5">
        <v>198</v>
      </c>
      <c r="BE2793">
        <v>189</v>
      </c>
      <c r="BG2793">
        <f t="shared" si="307"/>
        <v>189</v>
      </c>
    </row>
    <row r="2794" spans="1:61" x14ac:dyDescent="0.25">
      <c r="A2794" t="s">
        <v>54</v>
      </c>
      <c r="B2794">
        <v>110027</v>
      </c>
      <c r="C2794" t="s">
        <v>55</v>
      </c>
      <c r="D2794" t="s">
        <v>56</v>
      </c>
      <c r="E2794" s="1">
        <v>45979</v>
      </c>
      <c r="F2794" t="s">
        <v>3261</v>
      </c>
      <c r="G2794" t="s">
        <v>63</v>
      </c>
      <c r="H2794" t="str">
        <f t="shared" si="301"/>
        <v>Aggregator</v>
      </c>
      <c r="I2794">
        <v>222450000000000</v>
      </c>
      <c r="J2794">
        <v>29811</v>
      </c>
      <c r="K2794" s="3">
        <v>45979.884027777778</v>
      </c>
      <c r="L2794">
        <f t="shared" si="302"/>
        <v>18</v>
      </c>
      <c r="M2794" t="str">
        <f t="shared" si="303"/>
        <v>Tuesday</v>
      </c>
      <c r="N2794" s="1" t="str">
        <f t="shared" si="304"/>
        <v>November</v>
      </c>
      <c r="O2794" s="2">
        <v>0.88402777777777775</v>
      </c>
      <c r="P2794" s="2" t="str">
        <f t="shared" si="305"/>
        <v>Week 3</v>
      </c>
      <c r="Q2794" t="s">
        <v>59</v>
      </c>
      <c r="R2794" s="5">
        <v>218</v>
      </c>
      <c r="S2794" s="5">
        <v>0</v>
      </c>
      <c r="T2794" s="5">
        <f t="shared" si="306"/>
        <v>0</v>
      </c>
      <c r="U2794" s="5">
        <v>218</v>
      </c>
      <c r="V2794" s="5">
        <v>32</v>
      </c>
      <c r="W2794" s="5">
        <v>0</v>
      </c>
      <c r="X2794" s="5">
        <v>0</v>
      </c>
      <c r="Y2794" s="5">
        <v>250</v>
      </c>
      <c r="Z2794" s="5">
        <v>250</v>
      </c>
      <c r="AA2794" t="s">
        <v>64</v>
      </c>
      <c r="AB2794">
        <v>41.55</v>
      </c>
      <c r="AC2794">
        <v>3.92</v>
      </c>
      <c r="AD2794" t="s">
        <v>64</v>
      </c>
      <c r="AE2794" t="s">
        <v>56</v>
      </c>
      <c r="AF2794">
        <v>6420</v>
      </c>
      <c r="AG2794">
        <v>6420</v>
      </c>
      <c r="AO2794">
        <v>32</v>
      </c>
      <c r="AP2794">
        <v>0</v>
      </c>
      <c r="AW2794">
        <v>250</v>
      </c>
      <c r="BD2794" s="5">
        <v>250</v>
      </c>
      <c r="BE2794">
        <v>218</v>
      </c>
      <c r="BG2794">
        <f t="shared" si="307"/>
        <v>218</v>
      </c>
      <c r="BH2794">
        <v>32</v>
      </c>
    </row>
    <row r="2795" spans="1:61" x14ac:dyDescent="0.25">
      <c r="A2795" t="s">
        <v>54</v>
      </c>
      <c r="B2795">
        <v>110027</v>
      </c>
      <c r="C2795" t="s">
        <v>55</v>
      </c>
      <c r="D2795" t="s">
        <v>56</v>
      </c>
      <c r="E2795" s="1">
        <v>45979</v>
      </c>
      <c r="F2795" t="s">
        <v>3262</v>
      </c>
      <c r="G2795" t="s">
        <v>67</v>
      </c>
      <c r="H2795" t="str">
        <f t="shared" si="301"/>
        <v>Direct Sale</v>
      </c>
      <c r="K2795" s="3">
        <v>45979.893055555556</v>
      </c>
      <c r="L2795">
        <f t="shared" si="302"/>
        <v>18</v>
      </c>
      <c r="M2795" t="str">
        <f t="shared" si="303"/>
        <v>Tuesday</v>
      </c>
      <c r="N2795" s="1" t="str">
        <f t="shared" si="304"/>
        <v>November</v>
      </c>
      <c r="O2795" s="2">
        <v>0.8930555555555556</v>
      </c>
      <c r="P2795" s="2" t="str">
        <f t="shared" si="305"/>
        <v>Week 3</v>
      </c>
      <c r="Q2795" t="s">
        <v>59</v>
      </c>
      <c r="R2795" s="5">
        <v>36.18</v>
      </c>
      <c r="S2795" s="5">
        <v>0</v>
      </c>
      <c r="T2795" s="5">
        <f t="shared" si="306"/>
        <v>0</v>
      </c>
      <c r="U2795" s="5">
        <v>36.18</v>
      </c>
      <c r="V2795" s="5">
        <v>0</v>
      </c>
      <c r="W2795" s="5">
        <v>1.8</v>
      </c>
      <c r="X2795" s="5">
        <v>0.02</v>
      </c>
      <c r="Y2795" s="5">
        <v>38</v>
      </c>
      <c r="Z2795" s="5">
        <v>38</v>
      </c>
      <c r="AA2795" t="s">
        <v>68</v>
      </c>
      <c r="AB2795">
        <v>5.9</v>
      </c>
      <c r="AC2795">
        <v>0</v>
      </c>
      <c r="AD2795" t="s">
        <v>5778</v>
      </c>
      <c r="AE2795" t="s">
        <v>75</v>
      </c>
      <c r="AI2795" t="s">
        <v>89</v>
      </c>
      <c r="AJ2795" t="s">
        <v>56</v>
      </c>
      <c r="AK2795">
        <v>8929758003</v>
      </c>
      <c r="AO2795">
        <v>0</v>
      </c>
      <c r="AP2795">
        <v>0</v>
      </c>
      <c r="AR2795">
        <v>38</v>
      </c>
      <c r="AZ2795">
        <v>36.18</v>
      </c>
      <c r="BA2795">
        <v>0.9</v>
      </c>
      <c r="BB2795">
        <v>36.18</v>
      </c>
      <c r="BC2795">
        <v>0.9</v>
      </c>
      <c r="BD2795" s="5">
        <v>38</v>
      </c>
      <c r="BE2795">
        <v>36.18</v>
      </c>
      <c r="BG2795">
        <f t="shared" si="307"/>
        <v>36.18</v>
      </c>
    </row>
    <row r="2796" spans="1:61" x14ac:dyDescent="0.25">
      <c r="A2796" t="s">
        <v>54</v>
      </c>
      <c r="B2796">
        <v>110027</v>
      </c>
      <c r="C2796" t="s">
        <v>55</v>
      </c>
      <c r="D2796" t="s">
        <v>56</v>
      </c>
      <c r="E2796" s="1">
        <v>45979</v>
      </c>
      <c r="F2796" t="s">
        <v>3263</v>
      </c>
      <c r="G2796" t="s">
        <v>58</v>
      </c>
      <c r="H2796" t="str">
        <f t="shared" si="301"/>
        <v>Aggregator</v>
      </c>
      <c r="I2796">
        <v>7496580081</v>
      </c>
      <c r="J2796">
        <v>18528960</v>
      </c>
      <c r="K2796" s="3">
        <v>45979.893750000003</v>
      </c>
      <c r="L2796">
        <f t="shared" si="302"/>
        <v>18</v>
      </c>
      <c r="M2796" t="str">
        <f t="shared" si="303"/>
        <v>Tuesday</v>
      </c>
      <c r="N2796" s="1" t="str">
        <f t="shared" si="304"/>
        <v>November</v>
      </c>
      <c r="O2796" s="2">
        <v>0.89375000000000004</v>
      </c>
      <c r="P2796" s="2" t="str">
        <f t="shared" si="305"/>
        <v>Week 3</v>
      </c>
      <c r="Q2796" t="s">
        <v>59</v>
      </c>
      <c r="R2796" s="5">
        <v>1026</v>
      </c>
      <c r="S2796" s="5">
        <v>-449</v>
      </c>
      <c r="T2796" s="5">
        <f t="shared" si="306"/>
        <v>43.762183235867447</v>
      </c>
      <c r="U2796" s="5">
        <v>577</v>
      </c>
      <c r="V2796" s="5">
        <v>32</v>
      </c>
      <c r="W2796" s="5">
        <v>0</v>
      </c>
      <c r="X2796" s="5">
        <v>0</v>
      </c>
      <c r="Y2796" s="5">
        <v>609</v>
      </c>
      <c r="Z2796" s="5">
        <v>609</v>
      </c>
      <c r="AA2796" t="s">
        <v>60</v>
      </c>
      <c r="AB2796">
        <v>165.65</v>
      </c>
      <c r="AC2796">
        <v>9.5500000000000007</v>
      </c>
      <c r="AD2796" t="s">
        <v>60</v>
      </c>
      <c r="AE2796" t="s">
        <v>56</v>
      </c>
      <c r="AF2796">
        <v>81</v>
      </c>
      <c r="AG2796">
        <v>81</v>
      </c>
      <c r="AO2796">
        <v>32</v>
      </c>
      <c r="AP2796">
        <v>0</v>
      </c>
      <c r="AX2796">
        <v>609</v>
      </c>
      <c r="BD2796" s="5">
        <v>609</v>
      </c>
      <c r="BE2796">
        <v>577</v>
      </c>
      <c r="BG2796">
        <f t="shared" si="307"/>
        <v>577</v>
      </c>
      <c r="BI2796">
        <v>32</v>
      </c>
    </row>
    <row r="2797" spans="1:61" x14ac:dyDescent="0.25">
      <c r="A2797" t="s">
        <v>54</v>
      </c>
      <c r="B2797">
        <v>110027</v>
      </c>
      <c r="C2797" t="s">
        <v>55</v>
      </c>
      <c r="D2797" t="s">
        <v>56</v>
      </c>
      <c r="E2797" s="1">
        <v>45979</v>
      </c>
      <c r="F2797" t="s">
        <v>3264</v>
      </c>
      <c r="G2797" t="s">
        <v>58</v>
      </c>
      <c r="H2797" t="str">
        <f t="shared" si="301"/>
        <v>Aggregator</v>
      </c>
      <c r="I2797">
        <v>7495408785</v>
      </c>
      <c r="J2797">
        <v>18528960</v>
      </c>
      <c r="K2797" s="3">
        <v>45979.90902777778</v>
      </c>
      <c r="L2797">
        <f t="shared" si="302"/>
        <v>18</v>
      </c>
      <c r="M2797" t="str">
        <f t="shared" si="303"/>
        <v>Tuesday</v>
      </c>
      <c r="N2797" s="1" t="str">
        <f t="shared" si="304"/>
        <v>November</v>
      </c>
      <c r="O2797" s="2">
        <v>0.90902777777777777</v>
      </c>
      <c r="P2797" s="2" t="str">
        <f t="shared" si="305"/>
        <v>Week 3</v>
      </c>
      <c r="Q2797" t="s">
        <v>59</v>
      </c>
      <c r="R2797" s="5">
        <v>587</v>
      </c>
      <c r="S2797" s="5">
        <v>-100</v>
      </c>
      <c r="T2797" s="5">
        <f t="shared" si="306"/>
        <v>17.035775127768314</v>
      </c>
      <c r="U2797" s="5">
        <v>487</v>
      </c>
      <c r="V2797" s="5">
        <v>32</v>
      </c>
      <c r="W2797" s="5">
        <v>0</v>
      </c>
      <c r="X2797" s="5">
        <v>0</v>
      </c>
      <c r="Y2797" s="5">
        <v>519</v>
      </c>
      <c r="Z2797" s="5">
        <v>519</v>
      </c>
      <c r="AA2797" t="s">
        <v>60</v>
      </c>
      <c r="AB2797">
        <v>109.65</v>
      </c>
      <c r="AC2797">
        <v>13.92</v>
      </c>
      <c r="AD2797" t="s">
        <v>60</v>
      </c>
      <c r="AE2797" t="s">
        <v>56</v>
      </c>
      <c r="AF2797">
        <v>8785</v>
      </c>
      <c r="AG2797">
        <v>8785</v>
      </c>
      <c r="AO2797">
        <v>32</v>
      </c>
      <c r="AP2797">
        <v>0</v>
      </c>
      <c r="AX2797">
        <v>519</v>
      </c>
      <c r="BD2797" s="5">
        <v>519</v>
      </c>
      <c r="BE2797">
        <v>487</v>
      </c>
      <c r="BG2797">
        <f t="shared" si="307"/>
        <v>487</v>
      </c>
      <c r="BI2797">
        <v>32</v>
      </c>
    </row>
    <row r="2798" spans="1:61" x14ac:dyDescent="0.25">
      <c r="A2798" t="s">
        <v>54</v>
      </c>
      <c r="B2798">
        <v>110027</v>
      </c>
      <c r="C2798" t="s">
        <v>55</v>
      </c>
      <c r="D2798" t="s">
        <v>56</v>
      </c>
      <c r="E2798" s="1">
        <v>45979</v>
      </c>
      <c r="F2798" t="s">
        <v>3265</v>
      </c>
      <c r="G2798" t="s">
        <v>67</v>
      </c>
      <c r="H2798" t="str">
        <f t="shared" si="301"/>
        <v>Direct Sale</v>
      </c>
      <c r="K2798" s="3">
        <v>45979.90902777778</v>
      </c>
      <c r="L2798">
        <f t="shared" si="302"/>
        <v>18</v>
      </c>
      <c r="M2798" t="str">
        <f t="shared" si="303"/>
        <v>Tuesday</v>
      </c>
      <c r="N2798" s="1" t="str">
        <f t="shared" si="304"/>
        <v>November</v>
      </c>
      <c r="O2798" s="2">
        <v>0.90902777777777777</v>
      </c>
      <c r="P2798" s="2" t="str">
        <f t="shared" si="305"/>
        <v>Week 3</v>
      </c>
      <c r="Q2798" t="s">
        <v>59</v>
      </c>
      <c r="R2798" s="5">
        <v>94.29</v>
      </c>
      <c r="S2798" s="5">
        <v>0</v>
      </c>
      <c r="T2798" s="5">
        <f t="shared" si="306"/>
        <v>0</v>
      </c>
      <c r="U2798" s="5">
        <v>94.29</v>
      </c>
      <c r="V2798" s="5">
        <v>0</v>
      </c>
      <c r="W2798" s="5">
        <v>4.72</v>
      </c>
      <c r="X2798" s="5">
        <v>-0.01</v>
      </c>
      <c r="Y2798" s="5">
        <v>99</v>
      </c>
      <c r="Z2798" s="5">
        <v>99</v>
      </c>
      <c r="AA2798" t="s">
        <v>68</v>
      </c>
      <c r="AB2798">
        <v>29.6</v>
      </c>
      <c r="AC2798">
        <v>0</v>
      </c>
      <c r="AD2798" t="s">
        <v>5778</v>
      </c>
      <c r="AE2798" t="s">
        <v>75</v>
      </c>
      <c r="AI2798" t="s">
        <v>89</v>
      </c>
      <c r="AJ2798" t="s">
        <v>56</v>
      </c>
      <c r="AK2798">
        <v>8929758003</v>
      </c>
      <c r="AO2798">
        <v>0</v>
      </c>
      <c r="AP2798">
        <v>0</v>
      </c>
      <c r="AR2798">
        <v>99</v>
      </c>
      <c r="AZ2798">
        <v>94.29</v>
      </c>
      <c r="BA2798">
        <v>2.36</v>
      </c>
      <c r="BB2798">
        <v>94.29</v>
      </c>
      <c r="BC2798">
        <v>2.36</v>
      </c>
      <c r="BD2798" s="5">
        <v>99</v>
      </c>
      <c r="BE2798">
        <v>94.29</v>
      </c>
      <c r="BG2798">
        <f t="shared" si="307"/>
        <v>94.29</v>
      </c>
    </row>
    <row r="2799" spans="1:61" x14ac:dyDescent="0.25">
      <c r="A2799" t="s">
        <v>54</v>
      </c>
      <c r="B2799">
        <v>110027</v>
      </c>
      <c r="C2799" t="s">
        <v>55</v>
      </c>
      <c r="D2799" t="s">
        <v>56</v>
      </c>
      <c r="E2799" s="1">
        <v>45979</v>
      </c>
      <c r="F2799" t="s">
        <v>3266</v>
      </c>
      <c r="G2799" t="s">
        <v>63</v>
      </c>
      <c r="H2799" t="str">
        <f t="shared" si="301"/>
        <v>Aggregator</v>
      </c>
      <c r="I2799">
        <v>222453000000000</v>
      </c>
      <c r="J2799">
        <v>29811</v>
      </c>
      <c r="K2799" s="3">
        <v>45979.914583333331</v>
      </c>
      <c r="L2799">
        <f t="shared" si="302"/>
        <v>18</v>
      </c>
      <c r="M2799" t="str">
        <f t="shared" si="303"/>
        <v>Tuesday</v>
      </c>
      <c r="N2799" s="1" t="str">
        <f t="shared" si="304"/>
        <v>November</v>
      </c>
      <c r="O2799" s="2">
        <v>0.9145833333333333</v>
      </c>
      <c r="P2799" s="2" t="str">
        <f t="shared" si="305"/>
        <v>Week 3</v>
      </c>
      <c r="Q2799" t="s">
        <v>59</v>
      </c>
      <c r="R2799" s="5">
        <v>448</v>
      </c>
      <c r="S2799" s="5">
        <v>-93.75</v>
      </c>
      <c r="T2799" s="5">
        <f t="shared" si="306"/>
        <v>20.926339285714285</v>
      </c>
      <c r="U2799" s="5">
        <v>354.25</v>
      </c>
      <c r="V2799" s="5">
        <v>32</v>
      </c>
      <c r="W2799" s="5">
        <v>0</v>
      </c>
      <c r="X2799" s="5">
        <v>-0.25</v>
      </c>
      <c r="Y2799" s="5">
        <v>386</v>
      </c>
      <c r="Z2799" s="5">
        <v>386</v>
      </c>
      <c r="AA2799" t="s">
        <v>64</v>
      </c>
      <c r="AB2799">
        <v>93.01</v>
      </c>
      <c r="AC2799">
        <v>6.74</v>
      </c>
      <c r="AD2799" t="s">
        <v>64</v>
      </c>
      <c r="AE2799" t="s">
        <v>56</v>
      </c>
      <c r="AF2799">
        <v>8327</v>
      </c>
      <c r="AG2799">
        <v>8327</v>
      </c>
      <c r="AO2799">
        <v>32</v>
      </c>
      <c r="AP2799">
        <v>0</v>
      </c>
      <c r="AW2799">
        <v>386</v>
      </c>
      <c r="BD2799" s="5">
        <v>386</v>
      </c>
      <c r="BE2799">
        <v>354.25</v>
      </c>
      <c r="BG2799">
        <f t="shared" si="307"/>
        <v>354.25</v>
      </c>
      <c r="BH2799">
        <v>32</v>
      </c>
    </row>
    <row r="2800" spans="1:61" x14ac:dyDescent="0.25">
      <c r="A2800" t="s">
        <v>54</v>
      </c>
      <c r="B2800">
        <v>110027</v>
      </c>
      <c r="C2800" t="s">
        <v>55</v>
      </c>
      <c r="D2800" t="s">
        <v>56</v>
      </c>
      <c r="E2800" s="1">
        <v>45979</v>
      </c>
      <c r="F2800" t="s">
        <v>3267</v>
      </c>
      <c r="G2800" t="s">
        <v>67</v>
      </c>
      <c r="H2800" t="str">
        <f t="shared" si="301"/>
        <v>Direct Sale</v>
      </c>
      <c r="K2800" s="3">
        <v>45979.915972222225</v>
      </c>
      <c r="L2800">
        <f t="shared" si="302"/>
        <v>18</v>
      </c>
      <c r="M2800" t="str">
        <f t="shared" si="303"/>
        <v>Tuesday</v>
      </c>
      <c r="N2800" s="1" t="str">
        <f t="shared" si="304"/>
        <v>November</v>
      </c>
      <c r="O2800" s="2">
        <v>0.91597222222222219</v>
      </c>
      <c r="P2800" s="2" t="str">
        <f t="shared" si="305"/>
        <v>Week 3</v>
      </c>
      <c r="Q2800" t="s">
        <v>59</v>
      </c>
      <c r="R2800" s="5">
        <v>547</v>
      </c>
      <c r="S2800" s="5">
        <v>0</v>
      </c>
      <c r="T2800" s="5">
        <f t="shared" si="306"/>
        <v>0</v>
      </c>
      <c r="U2800" s="5">
        <v>547</v>
      </c>
      <c r="V2800" s="5">
        <v>0</v>
      </c>
      <c r="W2800" s="5">
        <v>27.36</v>
      </c>
      <c r="X2800" s="5">
        <v>-0.36</v>
      </c>
      <c r="Y2800" s="5">
        <v>574</v>
      </c>
      <c r="Z2800" s="5">
        <v>574</v>
      </c>
      <c r="AA2800" t="s">
        <v>68</v>
      </c>
      <c r="AB2800">
        <v>150.38</v>
      </c>
      <c r="AC2800">
        <v>15.22</v>
      </c>
      <c r="AD2800" t="s">
        <v>5775</v>
      </c>
      <c r="AI2800" t="s">
        <v>3268</v>
      </c>
      <c r="AJ2800" t="s">
        <v>3269</v>
      </c>
      <c r="AK2800">
        <v>9999659940</v>
      </c>
      <c r="AO2800">
        <v>0</v>
      </c>
      <c r="AP2800">
        <v>0</v>
      </c>
      <c r="AR2800">
        <v>574</v>
      </c>
      <c r="AZ2800">
        <v>547</v>
      </c>
      <c r="BA2800">
        <v>13.68</v>
      </c>
      <c r="BB2800">
        <v>547</v>
      </c>
      <c r="BC2800">
        <v>13.68</v>
      </c>
      <c r="BD2800" s="5">
        <v>574</v>
      </c>
      <c r="BE2800">
        <v>547</v>
      </c>
      <c r="BG2800">
        <f t="shared" si="307"/>
        <v>547</v>
      </c>
    </row>
    <row r="2801" spans="1:61" x14ac:dyDescent="0.25">
      <c r="A2801" t="s">
        <v>54</v>
      </c>
      <c r="B2801">
        <v>110027</v>
      </c>
      <c r="C2801" t="s">
        <v>55</v>
      </c>
      <c r="D2801" t="s">
        <v>56</v>
      </c>
      <c r="E2801" s="1">
        <v>45979</v>
      </c>
      <c r="F2801" t="s">
        <v>3270</v>
      </c>
      <c r="G2801" t="s">
        <v>67</v>
      </c>
      <c r="H2801" t="str">
        <f t="shared" si="301"/>
        <v>Direct Sale</v>
      </c>
      <c r="K2801" s="3">
        <v>45979.915972222225</v>
      </c>
      <c r="L2801">
        <f t="shared" si="302"/>
        <v>18</v>
      </c>
      <c r="M2801" t="str">
        <f t="shared" si="303"/>
        <v>Tuesday</v>
      </c>
      <c r="N2801" s="1" t="str">
        <f t="shared" si="304"/>
        <v>November</v>
      </c>
      <c r="O2801" s="2">
        <v>0.91597222222222219</v>
      </c>
      <c r="P2801" s="2" t="str">
        <f t="shared" si="305"/>
        <v>Week 3</v>
      </c>
      <c r="Q2801" t="s">
        <v>59</v>
      </c>
      <c r="R2801" s="5">
        <v>159</v>
      </c>
      <c r="S2801" s="5">
        <v>0</v>
      </c>
      <c r="T2801" s="5">
        <f t="shared" si="306"/>
        <v>0</v>
      </c>
      <c r="U2801" s="5">
        <v>159</v>
      </c>
      <c r="V2801" s="5">
        <v>0</v>
      </c>
      <c r="W2801" s="5">
        <v>7.96</v>
      </c>
      <c r="X2801" s="5">
        <v>0.04</v>
      </c>
      <c r="Y2801" s="5">
        <v>167</v>
      </c>
      <c r="Z2801" s="5">
        <v>167</v>
      </c>
      <c r="AA2801" t="s">
        <v>73</v>
      </c>
      <c r="AB2801">
        <v>29.83</v>
      </c>
      <c r="AC2801">
        <v>2.5</v>
      </c>
      <c r="AD2801" t="s">
        <v>5778</v>
      </c>
      <c r="AE2801" t="s">
        <v>75</v>
      </c>
      <c r="AI2801" t="s">
        <v>3271</v>
      </c>
      <c r="AJ2801" t="s">
        <v>320</v>
      </c>
      <c r="AK2801">
        <v>9315716861</v>
      </c>
      <c r="AO2801">
        <v>0</v>
      </c>
      <c r="AP2801">
        <v>0</v>
      </c>
      <c r="AQ2801">
        <v>167</v>
      </c>
      <c r="AZ2801">
        <v>159</v>
      </c>
      <c r="BA2801">
        <v>3.98</v>
      </c>
      <c r="BB2801">
        <v>159</v>
      </c>
      <c r="BC2801">
        <v>3.98</v>
      </c>
      <c r="BD2801" s="5">
        <v>167</v>
      </c>
      <c r="BE2801">
        <v>159</v>
      </c>
      <c r="BG2801">
        <f t="shared" si="307"/>
        <v>159</v>
      </c>
    </row>
    <row r="2802" spans="1:61" x14ac:dyDescent="0.25">
      <c r="A2802" t="s">
        <v>54</v>
      </c>
      <c r="B2802">
        <v>110027</v>
      </c>
      <c r="C2802" t="s">
        <v>55</v>
      </c>
      <c r="D2802" t="s">
        <v>56</v>
      </c>
      <c r="E2802" s="1">
        <v>45979</v>
      </c>
      <c r="F2802" t="s">
        <v>3272</v>
      </c>
      <c r="G2802" t="s">
        <v>67</v>
      </c>
      <c r="H2802" t="str">
        <f t="shared" si="301"/>
        <v>Direct Sale</v>
      </c>
      <c r="K2802" s="3">
        <v>45979.916666666664</v>
      </c>
      <c r="L2802">
        <f t="shared" si="302"/>
        <v>18</v>
      </c>
      <c r="M2802" t="str">
        <f t="shared" si="303"/>
        <v>Tuesday</v>
      </c>
      <c r="N2802" s="1" t="str">
        <f t="shared" si="304"/>
        <v>November</v>
      </c>
      <c r="O2802" s="2">
        <v>0.91666666666666663</v>
      </c>
      <c r="P2802" s="2" t="str">
        <f t="shared" si="305"/>
        <v>Week 3</v>
      </c>
      <c r="Q2802" t="s">
        <v>59</v>
      </c>
      <c r="R2802" s="5">
        <v>229</v>
      </c>
      <c r="S2802" s="5">
        <v>0</v>
      </c>
      <c r="T2802" s="5">
        <f t="shared" si="306"/>
        <v>0</v>
      </c>
      <c r="U2802" s="5">
        <v>229</v>
      </c>
      <c r="V2802" s="5">
        <v>0</v>
      </c>
      <c r="W2802" s="5">
        <v>11.46</v>
      </c>
      <c r="X2802" s="5">
        <v>-0.46</v>
      </c>
      <c r="Y2802" s="5">
        <v>240</v>
      </c>
      <c r="Z2802" s="5">
        <v>240</v>
      </c>
      <c r="AA2802" t="s">
        <v>68</v>
      </c>
      <c r="AB2802">
        <v>56.42</v>
      </c>
      <c r="AC2802">
        <v>2.5</v>
      </c>
      <c r="AD2802" t="s">
        <v>5778</v>
      </c>
      <c r="AE2802" t="s">
        <v>75</v>
      </c>
      <c r="AI2802" t="s">
        <v>89</v>
      </c>
      <c r="AJ2802" t="s">
        <v>56</v>
      </c>
      <c r="AK2802">
        <v>8929758003</v>
      </c>
      <c r="AO2802">
        <v>0</v>
      </c>
      <c r="AP2802">
        <v>0</v>
      </c>
      <c r="AR2802">
        <v>240</v>
      </c>
      <c r="AZ2802">
        <v>229</v>
      </c>
      <c r="BA2802">
        <v>5.73</v>
      </c>
      <c r="BB2802">
        <v>229</v>
      </c>
      <c r="BC2802">
        <v>5.73</v>
      </c>
      <c r="BD2802" s="5">
        <v>240</v>
      </c>
      <c r="BE2802">
        <v>229</v>
      </c>
      <c r="BG2802">
        <f t="shared" si="307"/>
        <v>229</v>
      </c>
    </row>
    <row r="2803" spans="1:61" x14ac:dyDescent="0.25">
      <c r="A2803" t="s">
        <v>54</v>
      </c>
      <c r="B2803">
        <v>110027</v>
      </c>
      <c r="C2803" t="s">
        <v>55</v>
      </c>
      <c r="D2803" t="s">
        <v>56</v>
      </c>
      <c r="E2803" s="1">
        <v>45979</v>
      </c>
      <c r="F2803" t="s">
        <v>3273</v>
      </c>
      <c r="G2803" t="s">
        <v>67</v>
      </c>
      <c r="H2803" t="str">
        <f t="shared" si="301"/>
        <v>Direct Sale</v>
      </c>
      <c r="K2803" s="3">
        <v>45979.917361111111</v>
      </c>
      <c r="L2803">
        <f t="shared" si="302"/>
        <v>18</v>
      </c>
      <c r="M2803" t="str">
        <f t="shared" si="303"/>
        <v>Tuesday</v>
      </c>
      <c r="N2803" s="1" t="str">
        <f t="shared" si="304"/>
        <v>November</v>
      </c>
      <c r="O2803" s="2">
        <v>0.91736111111111107</v>
      </c>
      <c r="P2803" s="2" t="str">
        <f t="shared" si="305"/>
        <v>Week 3</v>
      </c>
      <c r="Q2803" t="s">
        <v>59</v>
      </c>
      <c r="R2803" s="5">
        <v>118</v>
      </c>
      <c r="S2803" s="5">
        <v>-19</v>
      </c>
      <c r="T2803" s="5">
        <f t="shared" si="306"/>
        <v>16.101694915254235</v>
      </c>
      <c r="U2803" s="5">
        <v>99</v>
      </c>
      <c r="V2803" s="5">
        <v>0</v>
      </c>
      <c r="W2803" s="5">
        <v>4.96</v>
      </c>
      <c r="X2803" s="5">
        <v>0.04</v>
      </c>
      <c r="Y2803" s="5">
        <v>104</v>
      </c>
      <c r="Z2803" s="5">
        <v>104</v>
      </c>
      <c r="AA2803" t="s">
        <v>73</v>
      </c>
      <c r="AB2803">
        <v>30.99</v>
      </c>
      <c r="AC2803">
        <v>3.92</v>
      </c>
      <c r="AD2803" t="s">
        <v>5775</v>
      </c>
      <c r="AI2803" t="s">
        <v>755</v>
      </c>
      <c r="AJ2803" t="s">
        <v>756</v>
      </c>
      <c r="AK2803">
        <v>8766397084</v>
      </c>
      <c r="AO2803">
        <v>0</v>
      </c>
      <c r="AP2803">
        <v>0</v>
      </c>
      <c r="AQ2803">
        <v>104</v>
      </c>
      <c r="AZ2803">
        <v>99</v>
      </c>
      <c r="BA2803">
        <v>2.48</v>
      </c>
      <c r="BB2803">
        <v>99</v>
      </c>
      <c r="BC2803">
        <v>2.48</v>
      </c>
      <c r="BD2803" s="5">
        <v>104</v>
      </c>
      <c r="BE2803">
        <v>99</v>
      </c>
      <c r="BG2803">
        <f t="shared" si="307"/>
        <v>99</v>
      </c>
    </row>
    <row r="2804" spans="1:61" x14ac:dyDescent="0.25">
      <c r="A2804" t="s">
        <v>54</v>
      </c>
      <c r="B2804">
        <v>110027</v>
      </c>
      <c r="C2804" t="s">
        <v>55</v>
      </c>
      <c r="D2804" t="s">
        <v>56</v>
      </c>
      <c r="E2804" s="1">
        <v>45979</v>
      </c>
      <c r="F2804" t="s">
        <v>3274</v>
      </c>
      <c r="G2804" t="s">
        <v>67</v>
      </c>
      <c r="H2804" t="str">
        <f t="shared" si="301"/>
        <v>Direct Sale</v>
      </c>
      <c r="K2804" s="3">
        <v>45979.918055555558</v>
      </c>
      <c r="L2804">
        <f t="shared" si="302"/>
        <v>18</v>
      </c>
      <c r="M2804" t="str">
        <f t="shared" si="303"/>
        <v>Tuesday</v>
      </c>
      <c r="N2804" s="1" t="str">
        <f t="shared" si="304"/>
        <v>November</v>
      </c>
      <c r="O2804" s="2">
        <v>0.91805555555555551</v>
      </c>
      <c r="P2804" s="2" t="str">
        <f t="shared" si="305"/>
        <v>Week 3</v>
      </c>
      <c r="Q2804" t="s">
        <v>59</v>
      </c>
      <c r="R2804" s="5">
        <v>575</v>
      </c>
      <c r="S2804" s="5">
        <v>0</v>
      </c>
      <c r="T2804" s="5">
        <f t="shared" si="306"/>
        <v>0</v>
      </c>
      <c r="U2804" s="5">
        <v>575</v>
      </c>
      <c r="V2804" s="5">
        <v>0</v>
      </c>
      <c r="W2804" s="5">
        <v>28.74</v>
      </c>
      <c r="X2804" s="5">
        <v>0.26</v>
      </c>
      <c r="Y2804" s="5">
        <v>604</v>
      </c>
      <c r="Z2804" s="5">
        <v>604</v>
      </c>
      <c r="AA2804" t="s">
        <v>68</v>
      </c>
      <c r="AB2804">
        <v>144.22</v>
      </c>
      <c r="AC2804">
        <v>14.88</v>
      </c>
      <c r="AD2804" t="s">
        <v>5775</v>
      </c>
      <c r="AI2804" t="s">
        <v>3275</v>
      </c>
      <c r="AJ2804" t="s">
        <v>3276</v>
      </c>
      <c r="AK2804">
        <v>9412234589</v>
      </c>
      <c r="AO2804">
        <v>0</v>
      </c>
      <c r="AP2804">
        <v>0</v>
      </c>
      <c r="AR2804">
        <v>604</v>
      </c>
      <c r="AZ2804">
        <v>575</v>
      </c>
      <c r="BA2804">
        <v>14.37</v>
      </c>
      <c r="BB2804">
        <v>575</v>
      </c>
      <c r="BC2804">
        <v>14.37</v>
      </c>
      <c r="BD2804" s="5">
        <v>604</v>
      </c>
      <c r="BE2804">
        <v>575</v>
      </c>
      <c r="BG2804">
        <f t="shared" si="307"/>
        <v>575</v>
      </c>
    </row>
    <row r="2805" spans="1:61" x14ac:dyDescent="0.25">
      <c r="A2805" t="s">
        <v>54</v>
      </c>
      <c r="B2805">
        <v>110027</v>
      </c>
      <c r="C2805" t="s">
        <v>55</v>
      </c>
      <c r="D2805" t="s">
        <v>56</v>
      </c>
      <c r="E2805" s="1">
        <v>45979</v>
      </c>
      <c r="F2805" t="s">
        <v>3277</v>
      </c>
      <c r="G2805" t="s">
        <v>67</v>
      </c>
      <c r="H2805" t="str">
        <f t="shared" si="301"/>
        <v>Direct Sale</v>
      </c>
      <c r="K2805" s="3">
        <v>45979.918749999997</v>
      </c>
      <c r="L2805">
        <f t="shared" si="302"/>
        <v>18</v>
      </c>
      <c r="M2805" t="str">
        <f t="shared" si="303"/>
        <v>Tuesday</v>
      </c>
      <c r="N2805" s="1" t="str">
        <f t="shared" si="304"/>
        <v>November</v>
      </c>
      <c r="O2805" s="2">
        <v>0.91874999999999996</v>
      </c>
      <c r="P2805" s="2" t="str">
        <f t="shared" si="305"/>
        <v>Week 3</v>
      </c>
      <c r="Q2805" t="s">
        <v>59</v>
      </c>
      <c r="R2805" s="5">
        <v>216</v>
      </c>
      <c r="S2805" s="5">
        <v>0</v>
      </c>
      <c r="T2805" s="5">
        <f t="shared" si="306"/>
        <v>0</v>
      </c>
      <c r="U2805" s="5">
        <v>216</v>
      </c>
      <c r="V2805" s="5">
        <v>0</v>
      </c>
      <c r="W2805" s="5">
        <v>10.8</v>
      </c>
      <c r="X2805" s="5">
        <v>0.2</v>
      </c>
      <c r="Y2805" s="5">
        <v>227</v>
      </c>
      <c r="Z2805" s="5">
        <v>227</v>
      </c>
      <c r="AA2805" t="s">
        <v>68</v>
      </c>
      <c r="AB2805">
        <v>51.25</v>
      </c>
      <c r="AC2805">
        <v>3.92</v>
      </c>
      <c r="AD2805" t="s">
        <v>5775</v>
      </c>
      <c r="AI2805" t="s">
        <v>3278</v>
      </c>
      <c r="AJ2805" t="s">
        <v>3279</v>
      </c>
      <c r="AK2805">
        <v>9999236875</v>
      </c>
      <c r="AO2805">
        <v>0</v>
      </c>
      <c r="AP2805">
        <v>0</v>
      </c>
      <c r="AR2805">
        <v>227</v>
      </c>
      <c r="AZ2805">
        <v>216</v>
      </c>
      <c r="BA2805">
        <v>5.4</v>
      </c>
      <c r="BB2805">
        <v>216</v>
      </c>
      <c r="BC2805">
        <v>5.4</v>
      </c>
      <c r="BD2805" s="5">
        <v>227</v>
      </c>
      <c r="BE2805">
        <v>216</v>
      </c>
      <c r="BG2805">
        <f t="shared" si="307"/>
        <v>216</v>
      </c>
    </row>
    <row r="2806" spans="1:61" x14ac:dyDescent="0.25">
      <c r="A2806" t="s">
        <v>54</v>
      </c>
      <c r="B2806">
        <v>110027</v>
      </c>
      <c r="C2806" t="s">
        <v>55</v>
      </c>
      <c r="D2806" t="s">
        <v>56</v>
      </c>
      <c r="E2806" s="1">
        <v>45979</v>
      </c>
      <c r="F2806" t="s">
        <v>3280</v>
      </c>
      <c r="G2806" t="s">
        <v>67</v>
      </c>
      <c r="H2806" t="str">
        <f t="shared" si="301"/>
        <v>Direct Sale</v>
      </c>
      <c r="K2806" s="3">
        <v>45979.919444444444</v>
      </c>
      <c r="L2806">
        <f t="shared" si="302"/>
        <v>18</v>
      </c>
      <c r="M2806" t="str">
        <f t="shared" si="303"/>
        <v>Tuesday</v>
      </c>
      <c r="N2806" s="1" t="str">
        <f t="shared" si="304"/>
        <v>November</v>
      </c>
      <c r="O2806" s="2">
        <v>0.9194444444444444</v>
      </c>
      <c r="P2806" s="2" t="str">
        <f t="shared" si="305"/>
        <v>Week 3</v>
      </c>
      <c r="Q2806" t="s">
        <v>59</v>
      </c>
      <c r="R2806" s="5">
        <v>239</v>
      </c>
      <c r="S2806" s="5">
        <v>0</v>
      </c>
      <c r="T2806" s="5">
        <f t="shared" si="306"/>
        <v>0</v>
      </c>
      <c r="U2806" s="5">
        <v>239</v>
      </c>
      <c r="V2806" s="5">
        <v>0</v>
      </c>
      <c r="W2806" s="5">
        <v>11.96</v>
      </c>
      <c r="X2806" s="5">
        <v>0.04</v>
      </c>
      <c r="Y2806" s="5">
        <v>251</v>
      </c>
      <c r="Z2806" s="5">
        <v>251</v>
      </c>
      <c r="AA2806" t="s">
        <v>68</v>
      </c>
      <c r="AB2806">
        <v>59.84</v>
      </c>
      <c r="AC2806">
        <v>1.96</v>
      </c>
      <c r="AD2806" t="s">
        <v>5778</v>
      </c>
      <c r="AE2806" t="s">
        <v>75</v>
      </c>
      <c r="AI2806" t="s">
        <v>89</v>
      </c>
      <c r="AJ2806" t="s">
        <v>56</v>
      </c>
      <c r="AK2806">
        <v>8929758003</v>
      </c>
      <c r="AO2806">
        <v>0</v>
      </c>
      <c r="AP2806">
        <v>0</v>
      </c>
      <c r="AR2806">
        <v>251</v>
      </c>
      <c r="AZ2806">
        <v>239</v>
      </c>
      <c r="BA2806">
        <v>5.98</v>
      </c>
      <c r="BB2806">
        <v>239</v>
      </c>
      <c r="BC2806">
        <v>5.98</v>
      </c>
      <c r="BD2806" s="5">
        <v>251</v>
      </c>
      <c r="BE2806">
        <v>239</v>
      </c>
      <c r="BG2806">
        <f t="shared" si="307"/>
        <v>239</v>
      </c>
    </row>
    <row r="2807" spans="1:61" x14ac:dyDescent="0.25">
      <c r="A2807" t="s">
        <v>54</v>
      </c>
      <c r="B2807">
        <v>110027</v>
      </c>
      <c r="C2807" t="s">
        <v>55</v>
      </c>
      <c r="D2807" t="s">
        <v>56</v>
      </c>
      <c r="E2807" s="1">
        <v>45979</v>
      </c>
      <c r="F2807" t="s">
        <v>3281</v>
      </c>
      <c r="G2807" t="s">
        <v>63</v>
      </c>
      <c r="H2807" t="str">
        <f t="shared" si="301"/>
        <v>Aggregator</v>
      </c>
      <c r="I2807">
        <v>222454000000000</v>
      </c>
      <c r="J2807">
        <v>29811</v>
      </c>
      <c r="K2807" s="3">
        <v>45979.925000000003</v>
      </c>
      <c r="L2807">
        <f t="shared" si="302"/>
        <v>18</v>
      </c>
      <c r="M2807" t="str">
        <f t="shared" si="303"/>
        <v>Tuesday</v>
      </c>
      <c r="N2807" s="1" t="str">
        <f t="shared" si="304"/>
        <v>November</v>
      </c>
      <c r="O2807" s="2">
        <v>0.92500000000000004</v>
      </c>
      <c r="P2807" s="2" t="str">
        <f t="shared" si="305"/>
        <v>Week 3</v>
      </c>
      <c r="Q2807" t="s">
        <v>59</v>
      </c>
      <c r="R2807" s="5">
        <v>219</v>
      </c>
      <c r="S2807" s="5">
        <v>-75</v>
      </c>
      <c r="T2807" s="5">
        <f t="shared" si="306"/>
        <v>34.246575342465754</v>
      </c>
      <c r="U2807" s="5">
        <v>144</v>
      </c>
      <c r="V2807" s="5">
        <v>32</v>
      </c>
      <c r="W2807" s="5">
        <v>0</v>
      </c>
      <c r="X2807" s="5">
        <v>0</v>
      </c>
      <c r="Y2807" s="5">
        <v>176</v>
      </c>
      <c r="Z2807" s="5">
        <v>176</v>
      </c>
      <c r="AA2807" t="s">
        <v>64</v>
      </c>
      <c r="AB2807">
        <v>37.82</v>
      </c>
      <c r="AC2807">
        <v>4.7699999999999996</v>
      </c>
      <c r="AD2807" t="s">
        <v>64</v>
      </c>
      <c r="AE2807" t="s">
        <v>56</v>
      </c>
      <c r="AF2807">
        <v>1206</v>
      </c>
      <c r="AG2807">
        <v>1206</v>
      </c>
      <c r="AO2807">
        <v>32</v>
      </c>
      <c r="AP2807">
        <v>0</v>
      </c>
      <c r="AW2807">
        <v>176</v>
      </c>
      <c r="BD2807" s="5">
        <v>176</v>
      </c>
      <c r="BE2807">
        <v>144</v>
      </c>
      <c r="BG2807">
        <f t="shared" si="307"/>
        <v>144</v>
      </c>
      <c r="BH2807">
        <v>32</v>
      </c>
    </row>
    <row r="2808" spans="1:61" x14ac:dyDescent="0.25">
      <c r="A2808" t="s">
        <v>54</v>
      </c>
      <c r="B2808">
        <v>110027</v>
      </c>
      <c r="C2808" t="s">
        <v>55</v>
      </c>
      <c r="D2808" t="s">
        <v>56</v>
      </c>
      <c r="E2808" s="1">
        <v>45979</v>
      </c>
      <c r="F2808" t="s">
        <v>3282</v>
      </c>
      <c r="G2808" t="s">
        <v>67</v>
      </c>
      <c r="H2808" t="str">
        <f t="shared" si="301"/>
        <v>Direct Sale</v>
      </c>
      <c r="K2808" s="3">
        <v>45979.925000000003</v>
      </c>
      <c r="L2808">
        <f t="shared" si="302"/>
        <v>18</v>
      </c>
      <c r="M2808" t="str">
        <f t="shared" si="303"/>
        <v>Tuesday</v>
      </c>
      <c r="N2808" s="1" t="str">
        <f t="shared" si="304"/>
        <v>November</v>
      </c>
      <c r="O2808" s="2">
        <v>0.92500000000000004</v>
      </c>
      <c r="P2808" s="2" t="str">
        <f t="shared" si="305"/>
        <v>Week 3</v>
      </c>
      <c r="Q2808" t="s">
        <v>59</v>
      </c>
      <c r="R2808" s="5">
        <v>298</v>
      </c>
      <c r="S2808" s="5">
        <v>0</v>
      </c>
      <c r="T2808" s="5">
        <f t="shared" si="306"/>
        <v>0</v>
      </c>
      <c r="U2808" s="5">
        <v>298</v>
      </c>
      <c r="V2808" s="5">
        <v>0</v>
      </c>
      <c r="W2808" s="5">
        <v>14.9</v>
      </c>
      <c r="X2808" s="5">
        <v>0.1</v>
      </c>
      <c r="Y2808" s="5">
        <v>313</v>
      </c>
      <c r="Z2808" s="5">
        <v>313</v>
      </c>
      <c r="AA2808" t="s">
        <v>68</v>
      </c>
      <c r="AB2808">
        <v>59.45</v>
      </c>
      <c r="AC2808">
        <v>3.92</v>
      </c>
      <c r="AD2808" t="s">
        <v>5778</v>
      </c>
      <c r="AE2808" t="s">
        <v>75</v>
      </c>
      <c r="AI2808" t="s">
        <v>89</v>
      </c>
      <c r="AJ2808" t="s">
        <v>56</v>
      </c>
      <c r="AK2808">
        <v>8929758003</v>
      </c>
      <c r="AO2808">
        <v>0</v>
      </c>
      <c r="AP2808">
        <v>0</v>
      </c>
      <c r="AR2808">
        <v>313</v>
      </c>
      <c r="AZ2808">
        <v>298</v>
      </c>
      <c r="BA2808">
        <v>7.45</v>
      </c>
      <c r="BB2808">
        <v>298</v>
      </c>
      <c r="BC2808">
        <v>7.45</v>
      </c>
      <c r="BD2808" s="5">
        <v>313</v>
      </c>
      <c r="BE2808">
        <v>298</v>
      </c>
      <c r="BG2808">
        <f t="shared" si="307"/>
        <v>298</v>
      </c>
    </row>
    <row r="2809" spans="1:61" x14ac:dyDescent="0.25">
      <c r="A2809" t="s">
        <v>54</v>
      </c>
      <c r="B2809">
        <v>110027</v>
      </c>
      <c r="C2809" t="s">
        <v>55</v>
      </c>
      <c r="D2809" t="s">
        <v>56</v>
      </c>
      <c r="E2809" s="1">
        <v>45979</v>
      </c>
      <c r="F2809" t="s">
        <v>3283</v>
      </c>
      <c r="G2809" t="s">
        <v>58</v>
      </c>
      <c r="H2809" t="str">
        <f t="shared" si="301"/>
        <v>Aggregator</v>
      </c>
      <c r="I2809">
        <v>7490985856</v>
      </c>
      <c r="J2809">
        <v>18528960</v>
      </c>
      <c r="K2809" s="3">
        <v>45979.929861111108</v>
      </c>
      <c r="L2809">
        <f t="shared" si="302"/>
        <v>18</v>
      </c>
      <c r="M2809" t="str">
        <f t="shared" si="303"/>
        <v>Tuesday</v>
      </c>
      <c r="N2809" s="1" t="str">
        <f t="shared" si="304"/>
        <v>November</v>
      </c>
      <c r="O2809" s="2">
        <v>0.92986111111111114</v>
      </c>
      <c r="P2809" s="2" t="str">
        <f t="shared" si="305"/>
        <v>Week 3</v>
      </c>
      <c r="Q2809" t="s">
        <v>59</v>
      </c>
      <c r="R2809" s="5">
        <v>348</v>
      </c>
      <c r="S2809" s="5">
        <v>-100</v>
      </c>
      <c r="T2809" s="5">
        <f t="shared" si="306"/>
        <v>28.735632183908045</v>
      </c>
      <c r="U2809" s="5">
        <v>248</v>
      </c>
      <c r="V2809" s="5">
        <v>32</v>
      </c>
      <c r="W2809" s="5">
        <v>0</v>
      </c>
      <c r="X2809" s="5">
        <v>0</v>
      </c>
      <c r="Y2809" s="5">
        <v>280</v>
      </c>
      <c r="Z2809" s="5">
        <v>280</v>
      </c>
      <c r="AA2809" t="s">
        <v>60</v>
      </c>
      <c r="AB2809">
        <v>56.87</v>
      </c>
      <c r="AC2809">
        <v>6.96</v>
      </c>
      <c r="AD2809" t="s">
        <v>60</v>
      </c>
      <c r="AE2809" t="s">
        <v>56</v>
      </c>
      <c r="AF2809">
        <v>5856</v>
      </c>
      <c r="AG2809">
        <v>5856</v>
      </c>
      <c r="AO2809">
        <v>32</v>
      </c>
      <c r="AP2809">
        <v>0</v>
      </c>
      <c r="AX2809">
        <v>280</v>
      </c>
      <c r="BD2809" s="5">
        <v>280</v>
      </c>
      <c r="BE2809">
        <v>248</v>
      </c>
      <c r="BG2809">
        <f t="shared" si="307"/>
        <v>248</v>
      </c>
      <c r="BI2809">
        <v>32</v>
      </c>
    </row>
    <row r="2810" spans="1:61" x14ac:dyDescent="0.25">
      <c r="A2810" t="s">
        <v>54</v>
      </c>
      <c r="B2810">
        <v>110027</v>
      </c>
      <c r="C2810" t="s">
        <v>55</v>
      </c>
      <c r="D2810" t="s">
        <v>56</v>
      </c>
      <c r="E2810" s="1">
        <v>45979</v>
      </c>
      <c r="F2810" t="s">
        <v>3284</v>
      </c>
      <c r="G2810" t="s">
        <v>63</v>
      </c>
      <c r="H2810" t="str">
        <f t="shared" si="301"/>
        <v>Aggregator</v>
      </c>
      <c r="I2810">
        <v>222454000000000</v>
      </c>
      <c r="J2810">
        <v>29811</v>
      </c>
      <c r="K2810" s="3">
        <v>45979.930555555555</v>
      </c>
      <c r="L2810">
        <f t="shared" si="302"/>
        <v>18</v>
      </c>
      <c r="M2810" t="str">
        <f t="shared" si="303"/>
        <v>Tuesday</v>
      </c>
      <c r="N2810" s="1" t="str">
        <f t="shared" si="304"/>
        <v>November</v>
      </c>
      <c r="O2810" s="2">
        <v>0.93055555555555558</v>
      </c>
      <c r="P2810" s="2" t="str">
        <f t="shared" si="305"/>
        <v>Week 3</v>
      </c>
      <c r="Q2810" t="s">
        <v>59</v>
      </c>
      <c r="R2810" s="5">
        <v>248</v>
      </c>
      <c r="S2810" s="5">
        <v>-90</v>
      </c>
      <c r="T2810" s="5">
        <f t="shared" si="306"/>
        <v>36.29032258064516</v>
      </c>
      <c r="U2810" s="5">
        <v>158</v>
      </c>
      <c r="V2810" s="5">
        <v>32</v>
      </c>
      <c r="W2810" s="5">
        <v>0</v>
      </c>
      <c r="X2810" s="5">
        <v>0</v>
      </c>
      <c r="Y2810" s="5">
        <v>190</v>
      </c>
      <c r="Z2810" s="5">
        <v>190</v>
      </c>
      <c r="AA2810" t="s">
        <v>64</v>
      </c>
      <c r="AB2810">
        <v>50.62</v>
      </c>
      <c r="AC2810">
        <v>5</v>
      </c>
      <c r="AD2810" t="s">
        <v>64</v>
      </c>
      <c r="AE2810" t="s">
        <v>56</v>
      </c>
      <c r="AF2810">
        <v>7131</v>
      </c>
      <c r="AG2810">
        <v>7131</v>
      </c>
      <c r="AO2810">
        <v>32</v>
      </c>
      <c r="AP2810">
        <v>0</v>
      </c>
      <c r="AW2810">
        <v>190</v>
      </c>
      <c r="BD2810" s="5">
        <v>190</v>
      </c>
      <c r="BE2810">
        <v>158</v>
      </c>
      <c r="BG2810">
        <f t="shared" si="307"/>
        <v>158</v>
      </c>
      <c r="BH2810">
        <v>32</v>
      </c>
    </row>
    <row r="2811" spans="1:61" x14ac:dyDescent="0.25">
      <c r="A2811" t="s">
        <v>54</v>
      </c>
      <c r="B2811">
        <v>110027</v>
      </c>
      <c r="C2811" t="s">
        <v>55</v>
      </c>
      <c r="D2811" t="s">
        <v>56</v>
      </c>
      <c r="E2811" s="1">
        <v>45979</v>
      </c>
      <c r="F2811" t="s">
        <v>3285</v>
      </c>
      <c r="G2811" t="s">
        <v>63</v>
      </c>
      <c r="H2811" t="str">
        <f t="shared" si="301"/>
        <v>Aggregator</v>
      </c>
      <c r="I2811">
        <v>222454000000000</v>
      </c>
      <c r="J2811">
        <v>29811</v>
      </c>
      <c r="K2811" s="3">
        <v>45979.932638888888</v>
      </c>
      <c r="L2811">
        <f t="shared" si="302"/>
        <v>18</v>
      </c>
      <c r="M2811" t="str">
        <f t="shared" si="303"/>
        <v>Tuesday</v>
      </c>
      <c r="N2811" s="1" t="str">
        <f t="shared" si="304"/>
        <v>November</v>
      </c>
      <c r="O2811" s="2">
        <v>0.93263888888888891</v>
      </c>
      <c r="P2811" s="2" t="str">
        <f t="shared" si="305"/>
        <v>Week 3</v>
      </c>
      <c r="Q2811" t="s">
        <v>59</v>
      </c>
      <c r="R2811" s="5">
        <v>387</v>
      </c>
      <c r="S2811" s="5">
        <v>-93.75</v>
      </c>
      <c r="T2811" s="5">
        <f t="shared" si="306"/>
        <v>24.224806201550386</v>
      </c>
      <c r="U2811" s="5">
        <v>293.25</v>
      </c>
      <c r="V2811" s="5">
        <v>32</v>
      </c>
      <c r="W2811" s="5">
        <v>0</v>
      </c>
      <c r="X2811" s="5">
        <v>-0.25</v>
      </c>
      <c r="Y2811" s="5">
        <v>325</v>
      </c>
      <c r="Z2811" s="5">
        <v>325</v>
      </c>
      <c r="AA2811" t="s">
        <v>64</v>
      </c>
      <c r="AB2811">
        <v>74.89</v>
      </c>
      <c r="AC2811">
        <v>8.92</v>
      </c>
      <c r="AD2811" t="s">
        <v>64</v>
      </c>
      <c r="AE2811" t="s">
        <v>56</v>
      </c>
      <c r="AF2811">
        <v>2076</v>
      </c>
      <c r="AG2811">
        <v>2076</v>
      </c>
      <c r="AO2811">
        <v>32</v>
      </c>
      <c r="AP2811">
        <v>0</v>
      </c>
      <c r="AW2811">
        <v>325</v>
      </c>
      <c r="BD2811" s="5">
        <v>325</v>
      </c>
      <c r="BE2811">
        <v>293.25</v>
      </c>
      <c r="BG2811">
        <f t="shared" si="307"/>
        <v>293.25</v>
      </c>
      <c r="BH2811">
        <v>32</v>
      </c>
    </row>
    <row r="2812" spans="1:61" x14ac:dyDescent="0.25">
      <c r="A2812" t="s">
        <v>54</v>
      </c>
      <c r="B2812">
        <v>110027</v>
      </c>
      <c r="C2812" t="s">
        <v>55</v>
      </c>
      <c r="D2812" t="s">
        <v>56</v>
      </c>
      <c r="E2812" s="1">
        <v>45979</v>
      </c>
      <c r="F2812" t="s">
        <v>3286</v>
      </c>
      <c r="G2812" t="s">
        <v>67</v>
      </c>
      <c r="H2812" t="str">
        <f t="shared" si="301"/>
        <v>Direct Sale</v>
      </c>
      <c r="K2812" s="3">
        <v>45979.93472222222</v>
      </c>
      <c r="L2812">
        <f t="shared" si="302"/>
        <v>18</v>
      </c>
      <c r="M2812" t="str">
        <f t="shared" si="303"/>
        <v>Tuesday</v>
      </c>
      <c r="N2812" s="1" t="str">
        <f t="shared" si="304"/>
        <v>November</v>
      </c>
      <c r="O2812" s="2">
        <v>0.93472222222222223</v>
      </c>
      <c r="P2812" s="2" t="str">
        <f t="shared" si="305"/>
        <v>Week 3</v>
      </c>
      <c r="Q2812" t="s">
        <v>59</v>
      </c>
      <c r="R2812" s="5">
        <v>138</v>
      </c>
      <c r="S2812" s="5">
        <v>0</v>
      </c>
      <c r="T2812" s="5">
        <f t="shared" si="306"/>
        <v>0</v>
      </c>
      <c r="U2812" s="5">
        <v>138</v>
      </c>
      <c r="V2812" s="5">
        <v>0</v>
      </c>
      <c r="W2812" s="5">
        <v>6.9</v>
      </c>
      <c r="X2812" s="5">
        <v>0.1</v>
      </c>
      <c r="Y2812" s="5">
        <v>145</v>
      </c>
      <c r="Z2812" s="5">
        <v>145</v>
      </c>
      <c r="AA2812" t="s">
        <v>68</v>
      </c>
      <c r="AB2812">
        <v>27.93</v>
      </c>
      <c r="AC2812">
        <v>3.7</v>
      </c>
      <c r="AD2812" t="s">
        <v>5778</v>
      </c>
      <c r="AE2812" t="s">
        <v>75</v>
      </c>
      <c r="AI2812" t="s">
        <v>89</v>
      </c>
      <c r="AJ2812" t="s">
        <v>56</v>
      </c>
      <c r="AK2812">
        <v>8929758003</v>
      </c>
      <c r="AO2812">
        <v>0</v>
      </c>
      <c r="AP2812">
        <v>0</v>
      </c>
      <c r="AR2812">
        <v>145</v>
      </c>
      <c r="AZ2812">
        <v>138</v>
      </c>
      <c r="BA2812">
        <v>3.45</v>
      </c>
      <c r="BB2812">
        <v>138</v>
      </c>
      <c r="BC2812">
        <v>3.45</v>
      </c>
      <c r="BD2812" s="5">
        <v>145</v>
      </c>
      <c r="BE2812">
        <v>138</v>
      </c>
      <c r="BG2812">
        <f t="shared" si="307"/>
        <v>138</v>
      </c>
    </row>
    <row r="2813" spans="1:61" x14ac:dyDescent="0.25">
      <c r="A2813" t="s">
        <v>54</v>
      </c>
      <c r="B2813">
        <v>110027</v>
      </c>
      <c r="C2813" t="s">
        <v>55</v>
      </c>
      <c r="D2813" t="s">
        <v>56</v>
      </c>
      <c r="E2813" s="1">
        <v>45979</v>
      </c>
      <c r="F2813" t="s">
        <v>3287</v>
      </c>
      <c r="G2813" t="s">
        <v>67</v>
      </c>
      <c r="H2813" t="str">
        <f t="shared" si="301"/>
        <v>Direct Sale</v>
      </c>
      <c r="K2813" s="3">
        <v>45979.938888888886</v>
      </c>
      <c r="L2813">
        <f t="shared" si="302"/>
        <v>18</v>
      </c>
      <c r="M2813" t="str">
        <f t="shared" si="303"/>
        <v>Tuesday</v>
      </c>
      <c r="N2813" s="1" t="str">
        <f t="shared" si="304"/>
        <v>November</v>
      </c>
      <c r="O2813" s="2">
        <v>0.93888888888888888</v>
      </c>
      <c r="P2813" s="2" t="str">
        <f t="shared" si="305"/>
        <v>Week 3</v>
      </c>
      <c r="Q2813" t="s">
        <v>59</v>
      </c>
      <c r="R2813" s="5">
        <v>588</v>
      </c>
      <c r="S2813" s="5">
        <v>0</v>
      </c>
      <c r="T2813" s="5">
        <f t="shared" si="306"/>
        <v>0</v>
      </c>
      <c r="U2813" s="5">
        <v>588</v>
      </c>
      <c r="V2813" s="5">
        <v>0</v>
      </c>
      <c r="W2813" s="5">
        <v>29.4</v>
      </c>
      <c r="X2813" s="5">
        <v>-0.4</v>
      </c>
      <c r="Y2813" s="5">
        <v>617</v>
      </c>
      <c r="Z2813" s="5">
        <v>617</v>
      </c>
      <c r="AA2813" t="s">
        <v>68</v>
      </c>
      <c r="AB2813">
        <v>134.41999999999999</v>
      </c>
      <c r="AC2813">
        <v>10.68</v>
      </c>
      <c r="AD2813" t="s">
        <v>5778</v>
      </c>
      <c r="AE2813" t="s">
        <v>75</v>
      </c>
      <c r="AI2813" t="s">
        <v>89</v>
      </c>
      <c r="AJ2813" t="s">
        <v>56</v>
      </c>
      <c r="AK2813">
        <v>8929758003</v>
      </c>
      <c r="AO2813">
        <v>0</v>
      </c>
      <c r="AP2813">
        <v>0</v>
      </c>
      <c r="AR2813">
        <v>617</v>
      </c>
      <c r="AZ2813">
        <v>588</v>
      </c>
      <c r="BA2813">
        <v>14.7</v>
      </c>
      <c r="BB2813">
        <v>588</v>
      </c>
      <c r="BC2813">
        <v>14.7</v>
      </c>
      <c r="BD2813" s="5">
        <v>617</v>
      </c>
      <c r="BE2813">
        <v>588</v>
      </c>
      <c r="BG2813">
        <f t="shared" si="307"/>
        <v>588</v>
      </c>
    </row>
    <row r="2814" spans="1:61" x14ac:dyDescent="0.25">
      <c r="A2814" t="s">
        <v>54</v>
      </c>
      <c r="B2814">
        <v>110027</v>
      </c>
      <c r="C2814" t="s">
        <v>55</v>
      </c>
      <c r="D2814" t="s">
        <v>56</v>
      </c>
      <c r="E2814" s="1">
        <v>45979</v>
      </c>
      <c r="F2814" t="s">
        <v>3288</v>
      </c>
      <c r="G2814" t="s">
        <v>67</v>
      </c>
      <c r="H2814" t="str">
        <f t="shared" si="301"/>
        <v>Direct Sale</v>
      </c>
      <c r="K2814" s="3">
        <v>45979.938888888886</v>
      </c>
      <c r="L2814">
        <f t="shared" si="302"/>
        <v>18</v>
      </c>
      <c r="M2814" t="str">
        <f t="shared" si="303"/>
        <v>Tuesday</v>
      </c>
      <c r="N2814" s="1" t="str">
        <f t="shared" si="304"/>
        <v>November</v>
      </c>
      <c r="O2814" s="2">
        <v>0.93888888888888888</v>
      </c>
      <c r="P2814" s="2" t="str">
        <f t="shared" si="305"/>
        <v>Week 3</v>
      </c>
      <c r="Q2814" t="s">
        <v>59</v>
      </c>
      <c r="R2814" s="5">
        <v>109</v>
      </c>
      <c r="S2814" s="5">
        <v>0</v>
      </c>
      <c r="T2814" s="5">
        <f t="shared" si="306"/>
        <v>0</v>
      </c>
      <c r="U2814" s="5">
        <v>109</v>
      </c>
      <c r="V2814" s="5">
        <v>0</v>
      </c>
      <c r="W2814" s="5">
        <v>5.46</v>
      </c>
      <c r="X2814" s="5">
        <v>-0.46</v>
      </c>
      <c r="Y2814" s="5">
        <v>114</v>
      </c>
      <c r="Z2814" s="5">
        <v>114</v>
      </c>
      <c r="AA2814" t="s">
        <v>73</v>
      </c>
      <c r="AB2814">
        <v>24.63</v>
      </c>
      <c r="AC2814">
        <v>1.96</v>
      </c>
      <c r="AD2814" t="s">
        <v>5778</v>
      </c>
      <c r="AE2814" t="s">
        <v>75</v>
      </c>
      <c r="AI2814" t="s">
        <v>89</v>
      </c>
      <c r="AJ2814" t="s">
        <v>56</v>
      </c>
      <c r="AK2814">
        <v>8929758003</v>
      </c>
      <c r="AO2814">
        <v>0</v>
      </c>
      <c r="AP2814">
        <v>0</v>
      </c>
      <c r="AQ2814">
        <v>114</v>
      </c>
      <c r="AZ2814">
        <v>109</v>
      </c>
      <c r="BA2814">
        <v>2.73</v>
      </c>
      <c r="BB2814">
        <v>109</v>
      </c>
      <c r="BC2814">
        <v>2.73</v>
      </c>
      <c r="BD2814" s="5">
        <v>114</v>
      </c>
      <c r="BE2814">
        <v>109</v>
      </c>
      <c r="BG2814">
        <f t="shared" si="307"/>
        <v>109</v>
      </c>
    </row>
    <row r="2815" spans="1:61" x14ac:dyDescent="0.25">
      <c r="A2815" t="s">
        <v>54</v>
      </c>
      <c r="B2815">
        <v>110027</v>
      </c>
      <c r="C2815" t="s">
        <v>55</v>
      </c>
      <c r="D2815" t="s">
        <v>56</v>
      </c>
      <c r="E2815" s="1">
        <v>45979</v>
      </c>
      <c r="F2815" t="s">
        <v>3289</v>
      </c>
      <c r="G2815" t="s">
        <v>63</v>
      </c>
      <c r="H2815" t="str">
        <f t="shared" si="301"/>
        <v>Aggregator</v>
      </c>
      <c r="I2815">
        <v>222455000000000</v>
      </c>
      <c r="J2815">
        <v>29811</v>
      </c>
      <c r="K2815" s="3">
        <v>45979.943055555559</v>
      </c>
      <c r="L2815">
        <f t="shared" si="302"/>
        <v>18</v>
      </c>
      <c r="M2815" t="str">
        <f t="shared" si="303"/>
        <v>Tuesday</v>
      </c>
      <c r="N2815" s="1" t="str">
        <f t="shared" si="304"/>
        <v>November</v>
      </c>
      <c r="O2815" s="2">
        <v>0.94305555555555554</v>
      </c>
      <c r="P2815" s="2" t="str">
        <f t="shared" si="305"/>
        <v>Week 3</v>
      </c>
      <c r="Q2815" t="s">
        <v>59</v>
      </c>
      <c r="R2815" s="5">
        <v>585</v>
      </c>
      <c r="S2815" s="5">
        <v>-113.73</v>
      </c>
      <c r="T2815" s="5">
        <f t="shared" si="306"/>
        <v>19.441025641025643</v>
      </c>
      <c r="U2815" s="5">
        <v>471.27</v>
      </c>
      <c r="V2815" s="5">
        <v>32</v>
      </c>
      <c r="W2815" s="5">
        <v>0</v>
      </c>
      <c r="X2815" s="5">
        <v>-0.27</v>
      </c>
      <c r="Y2815" s="5">
        <v>503</v>
      </c>
      <c r="Z2815" s="5">
        <v>503</v>
      </c>
      <c r="AA2815" t="s">
        <v>64</v>
      </c>
      <c r="AB2815">
        <v>108.97</v>
      </c>
      <c r="AC2815">
        <v>12.61</v>
      </c>
      <c r="AD2815" t="s">
        <v>64</v>
      </c>
      <c r="AE2815" t="s">
        <v>56</v>
      </c>
      <c r="AF2815">
        <v>3592</v>
      </c>
      <c r="AG2815">
        <v>3592</v>
      </c>
      <c r="AO2815">
        <v>32</v>
      </c>
      <c r="AP2815">
        <v>0</v>
      </c>
      <c r="AW2815">
        <v>503</v>
      </c>
      <c r="BD2815" s="5">
        <v>503</v>
      </c>
      <c r="BE2815">
        <v>471.27</v>
      </c>
      <c r="BG2815">
        <f t="shared" si="307"/>
        <v>471.27</v>
      </c>
      <c r="BH2815">
        <v>32</v>
      </c>
    </row>
    <row r="2816" spans="1:61" x14ac:dyDescent="0.25">
      <c r="A2816" t="s">
        <v>54</v>
      </c>
      <c r="B2816">
        <v>110027</v>
      </c>
      <c r="C2816" t="s">
        <v>55</v>
      </c>
      <c r="D2816" t="s">
        <v>56</v>
      </c>
      <c r="E2816" s="1">
        <v>45979</v>
      </c>
      <c r="F2816" t="s">
        <v>3290</v>
      </c>
      <c r="G2816" t="s">
        <v>63</v>
      </c>
      <c r="H2816" t="str">
        <f t="shared" si="301"/>
        <v>Aggregator</v>
      </c>
      <c r="I2816">
        <v>222456000000000</v>
      </c>
      <c r="J2816">
        <v>29811</v>
      </c>
      <c r="K2816" s="3">
        <v>45979.946527777778</v>
      </c>
      <c r="L2816">
        <f t="shared" si="302"/>
        <v>18</v>
      </c>
      <c r="M2816" t="str">
        <f t="shared" si="303"/>
        <v>Tuesday</v>
      </c>
      <c r="N2816" s="1" t="str">
        <f t="shared" si="304"/>
        <v>November</v>
      </c>
      <c r="O2816" s="2">
        <v>0.94652777777777775</v>
      </c>
      <c r="P2816" s="2" t="str">
        <f t="shared" si="305"/>
        <v>Week 3</v>
      </c>
      <c r="Q2816" t="s">
        <v>59</v>
      </c>
      <c r="R2816" s="5">
        <v>398</v>
      </c>
      <c r="S2816" s="5">
        <v>-93.74</v>
      </c>
      <c r="T2816" s="5">
        <f t="shared" si="306"/>
        <v>23.552763819095475</v>
      </c>
      <c r="U2816" s="5">
        <v>304.26</v>
      </c>
      <c r="V2816" s="5">
        <v>32</v>
      </c>
      <c r="W2816" s="5">
        <v>0</v>
      </c>
      <c r="X2816" s="5">
        <v>-0.26</v>
      </c>
      <c r="Y2816" s="5">
        <v>336</v>
      </c>
      <c r="Z2816" s="5">
        <v>336</v>
      </c>
      <c r="AA2816" t="s">
        <v>64</v>
      </c>
      <c r="AB2816">
        <v>84.99</v>
      </c>
      <c r="AC2816">
        <v>15.37</v>
      </c>
      <c r="AD2816" t="s">
        <v>64</v>
      </c>
      <c r="AE2816" t="s">
        <v>56</v>
      </c>
      <c r="AF2816">
        <v>7269</v>
      </c>
      <c r="AG2816">
        <v>7269</v>
      </c>
      <c r="AO2816">
        <v>32</v>
      </c>
      <c r="AP2816">
        <v>0</v>
      </c>
      <c r="AW2816">
        <v>336</v>
      </c>
      <c r="BD2816" s="5">
        <v>336</v>
      </c>
      <c r="BE2816">
        <v>304.26</v>
      </c>
      <c r="BG2816">
        <f t="shared" si="307"/>
        <v>304.26</v>
      </c>
      <c r="BH2816">
        <v>32</v>
      </c>
    </row>
    <row r="2817" spans="1:61" x14ac:dyDescent="0.25">
      <c r="A2817" t="s">
        <v>54</v>
      </c>
      <c r="B2817">
        <v>110027</v>
      </c>
      <c r="C2817" t="s">
        <v>55</v>
      </c>
      <c r="D2817" t="s">
        <v>56</v>
      </c>
      <c r="E2817" s="1">
        <v>45979</v>
      </c>
      <c r="F2817" t="s">
        <v>3291</v>
      </c>
      <c r="G2817" t="s">
        <v>58</v>
      </c>
      <c r="H2817" t="str">
        <f t="shared" si="301"/>
        <v>Aggregator</v>
      </c>
      <c r="I2817">
        <v>7481192473</v>
      </c>
      <c r="J2817">
        <v>18528960</v>
      </c>
      <c r="K2817" s="3">
        <v>45979.95208333333</v>
      </c>
      <c r="L2817">
        <f t="shared" si="302"/>
        <v>18</v>
      </c>
      <c r="M2817" t="str">
        <f t="shared" si="303"/>
        <v>Tuesday</v>
      </c>
      <c r="N2817" s="1" t="str">
        <f t="shared" si="304"/>
        <v>November</v>
      </c>
      <c r="O2817" s="2">
        <v>0.95208333333333328</v>
      </c>
      <c r="P2817" s="2" t="str">
        <f t="shared" si="305"/>
        <v>Week 3</v>
      </c>
      <c r="Q2817" t="s">
        <v>59</v>
      </c>
      <c r="R2817" s="5">
        <v>229</v>
      </c>
      <c r="S2817" s="5">
        <v>-100</v>
      </c>
      <c r="T2817" s="5">
        <f t="shared" si="306"/>
        <v>43.668122270742359</v>
      </c>
      <c r="U2817" s="5">
        <v>129</v>
      </c>
      <c r="V2817" s="5">
        <v>32</v>
      </c>
      <c r="W2817" s="5">
        <v>0</v>
      </c>
      <c r="X2817" s="5">
        <v>0</v>
      </c>
      <c r="Y2817" s="5">
        <v>161</v>
      </c>
      <c r="Z2817" s="5">
        <v>161</v>
      </c>
      <c r="AA2817" t="s">
        <v>60</v>
      </c>
      <c r="AB2817">
        <v>54.61</v>
      </c>
      <c r="AC2817">
        <v>5</v>
      </c>
      <c r="AD2817" t="s">
        <v>60</v>
      </c>
      <c r="AE2817" t="s">
        <v>56</v>
      </c>
      <c r="AF2817">
        <v>2473</v>
      </c>
      <c r="AG2817">
        <v>2473</v>
      </c>
      <c r="AO2817">
        <v>32</v>
      </c>
      <c r="AP2817">
        <v>0</v>
      </c>
      <c r="AX2817">
        <v>161</v>
      </c>
      <c r="BD2817" s="5">
        <v>161</v>
      </c>
      <c r="BE2817">
        <v>129</v>
      </c>
      <c r="BG2817">
        <f t="shared" si="307"/>
        <v>129</v>
      </c>
      <c r="BI2817">
        <v>32</v>
      </c>
    </row>
    <row r="2818" spans="1:61" x14ac:dyDescent="0.25">
      <c r="A2818" t="s">
        <v>54</v>
      </c>
      <c r="B2818">
        <v>110027</v>
      </c>
      <c r="C2818" t="s">
        <v>55</v>
      </c>
      <c r="D2818" t="s">
        <v>56</v>
      </c>
      <c r="E2818" s="1">
        <v>45979</v>
      </c>
      <c r="F2818" t="s">
        <v>3292</v>
      </c>
      <c r="G2818" t="s">
        <v>67</v>
      </c>
      <c r="H2818" t="str">
        <f t="shared" si="301"/>
        <v>Direct Sale</v>
      </c>
      <c r="K2818" s="3">
        <v>45979.954861111109</v>
      </c>
      <c r="L2818">
        <f t="shared" si="302"/>
        <v>18</v>
      </c>
      <c r="M2818" t="str">
        <f t="shared" si="303"/>
        <v>Tuesday</v>
      </c>
      <c r="N2818" s="1" t="str">
        <f t="shared" si="304"/>
        <v>November</v>
      </c>
      <c r="O2818" s="2">
        <v>0.95486111111111116</v>
      </c>
      <c r="P2818" s="2" t="str">
        <f t="shared" si="305"/>
        <v>Week 3</v>
      </c>
      <c r="Q2818" t="s">
        <v>59</v>
      </c>
      <c r="R2818" s="5">
        <v>295</v>
      </c>
      <c r="S2818" s="5">
        <v>-70.8</v>
      </c>
      <c r="T2818" s="5">
        <f t="shared" si="306"/>
        <v>24</v>
      </c>
      <c r="U2818" s="5">
        <v>224.2</v>
      </c>
      <c r="V2818" s="5">
        <v>0</v>
      </c>
      <c r="W2818" s="5">
        <v>11.22</v>
      </c>
      <c r="X2818" s="5">
        <v>-0.42</v>
      </c>
      <c r="Y2818" s="5">
        <v>235</v>
      </c>
      <c r="Z2818" s="5">
        <v>235</v>
      </c>
      <c r="AA2818" t="s">
        <v>73</v>
      </c>
      <c r="AB2818">
        <v>77.5</v>
      </c>
      <c r="AC2818">
        <v>10.7</v>
      </c>
      <c r="AD2818" t="s">
        <v>5778</v>
      </c>
      <c r="AE2818" t="s">
        <v>75</v>
      </c>
      <c r="AI2818" t="s">
        <v>3293</v>
      </c>
      <c r="AJ2818" t="s">
        <v>3294</v>
      </c>
      <c r="AK2818">
        <v>9999864355</v>
      </c>
      <c r="AO2818">
        <v>0</v>
      </c>
      <c r="AP2818">
        <v>0</v>
      </c>
      <c r="AQ2818">
        <v>235</v>
      </c>
      <c r="AZ2818">
        <v>224.2</v>
      </c>
      <c r="BA2818">
        <v>5.61</v>
      </c>
      <c r="BB2818">
        <v>224.2</v>
      </c>
      <c r="BC2818">
        <v>5.61</v>
      </c>
      <c r="BD2818" s="5">
        <v>235</v>
      </c>
      <c r="BE2818">
        <v>224.2</v>
      </c>
      <c r="BG2818">
        <f t="shared" si="307"/>
        <v>224.2</v>
      </c>
    </row>
    <row r="2819" spans="1:61" x14ac:dyDescent="0.25">
      <c r="A2819" t="s">
        <v>54</v>
      </c>
      <c r="B2819">
        <v>110027</v>
      </c>
      <c r="C2819" t="s">
        <v>55</v>
      </c>
      <c r="D2819" t="s">
        <v>56</v>
      </c>
      <c r="E2819" s="1">
        <v>45979</v>
      </c>
      <c r="F2819" t="s">
        <v>3295</v>
      </c>
      <c r="G2819" t="s">
        <v>63</v>
      </c>
      <c r="H2819" t="str">
        <f t="shared" ref="H2819:H2882" si="308">IF(G2819="POS","Direct Sale","Aggregator")</f>
        <v>Aggregator</v>
      </c>
      <c r="I2819">
        <v>222457000000000</v>
      </c>
      <c r="J2819">
        <v>29811</v>
      </c>
      <c r="K2819" s="3">
        <v>45979.957638888889</v>
      </c>
      <c r="L2819">
        <f t="shared" ref="L2819:L2882" si="309">VALUE(DAY(K2819))</f>
        <v>18</v>
      </c>
      <c r="M2819" t="str">
        <f t="shared" ref="M2819:M2882" si="310">TEXT(K2819,"dddd")</f>
        <v>Tuesday</v>
      </c>
      <c r="N2819" s="1" t="str">
        <f t="shared" ref="N2819:N2882" si="311">TEXT(K2819,"MMMM")</f>
        <v>November</v>
      </c>
      <c r="O2819" s="2">
        <v>0.95763888888888893</v>
      </c>
      <c r="P2819" s="2" t="str">
        <f t="shared" ref="P2819:P2882" si="312">_xlfn.IFS(L2819&lt;=7,"Week 1",L2819&lt;=15, "Week 2",L2819&lt;=23,"Week 3",L2819&lt;=30,"Week 4")</f>
        <v>Week 3</v>
      </c>
      <c r="Q2819" t="s">
        <v>59</v>
      </c>
      <c r="R2819" s="5">
        <v>348</v>
      </c>
      <c r="S2819" s="5">
        <v>-93.75</v>
      </c>
      <c r="T2819" s="5">
        <f t="shared" ref="T2819:T2882" si="313">ABS((S2819/R2819)*100)</f>
        <v>26.939655172413797</v>
      </c>
      <c r="U2819" s="5">
        <v>254.25</v>
      </c>
      <c r="V2819" s="5">
        <v>32</v>
      </c>
      <c r="W2819" s="5">
        <v>0</v>
      </c>
      <c r="X2819" s="5">
        <v>-0.25</v>
      </c>
      <c r="Y2819" s="5">
        <v>286</v>
      </c>
      <c r="Z2819" s="5">
        <v>286</v>
      </c>
      <c r="AA2819" t="s">
        <v>64</v>
      </c>
      <c r="AB2819">
        <v>72.3</v>
      </c>
      <c r="AC2819">
        <v>10</v>
      </c>
      <c r="AD2819" t="s">
        <v>64</v>
      </c>
      <c r="AE2819" t="s">
        <v>56</v>
      </c>
      <c r="AF2819">
        <v>8707</v>
      </c>
      <c r="AG2819">
        <v>8707</v>
      </c>
      <c r="AO2819">
        <v>32</v>
      </c>
      <c r="AP2819">
        <v>0</v>
      </c>
      <c r="AW2819">
        <v>286</v>
      </c>
      <c r="BD2819" s="5">
        <v>286</v>
      </c>
      <c r="BE2819">
        <v>254.25</v>
      </c>
      <c r="BG2819">
        <f t="shared" ref="BG2819:BG2882" si="314">BE2819+BF2819</f>
        <v>254.25</v>
      </c>
      <c r="BH2819">
        <v>32</v>
      </c>
    </row>
    <row r="2820" spans="1:61" x14ac:dyDescent="0.25">
      <c r="A2820" t="s">
        <v>54</v>
      </c>
      <c r="B2820">
        <v>110027</v>
      </c>
      <c r="C2820" t="s">
        <v>55</v>
      </c>
      <c r="D2820" t="s">
        <v>56</v>
      </c>
      <c r="E2820" s="1">
        <v>45979</v>
      </c>
      <c r="F2820" t="s">
        <v>3296</v>
      </c>
      <c r="G2820" t="s">
        <v>67</v>
      </c>
      <c r="H2820" t="str">
        <f t="shared" si="308"/>
        <v>Direct Sale</v>
      </c>
      <c r="K2820" s="3">
        <v>45979.958333333336</v>
      </c>
      <c r="L2820">
        <f t="shared" si="309"/>
        <v>18</v>
      </c>
      <c r="M2820" t="str">
        <f t="shared" si="310"/>
        <v>Tuesday</v>
      </c>
      <c r="N2820" s="1" t="str">
        <f t="shared" si="311"/>
        <v>November</v>
      </c>
      <c r="O2820" s="2">
        <v>0.95833333333333337</v>
      </c>
      <c r="P2820" s="2" t="str">
        <f t="shared" si="312"/>
        <v>Week 3</v>
      </c>
      <c r="Q2820" t="s">
        <v>59</v>
      </c>
      <c r="R2820" s="5">
        <v>276</v>
      </c>
      <c r="S2820" s="5">
        <v>0</v>
      </c>
      <c r="T2820" s="5">
        <f t="shared" si="313"/>
        <v>0</v>
      </c>
      <c r="U2820" s="5">
        <v>276</v>
      </c>
      <c r="V2820" s="5">
        <v>0</v>
      </c>
      <c r="W2820" s="5">
        <v>13.8</v>
      </c>
      <c r="X2820" s="5">
        <v>0.2</v>
      </c>
      <c r="Y2820" s="5">
        <v>290</v>
      </c>
      <c r="Z2820" s="5">
        <v>290</v>
      </c>
      <c r="AA2820" t="s">
        <v>68</v>
      </c>
      <c r="AB2820">
        <v>82.88</v>
      </c>
      <c r="AC2820">
        <v>8.6999999999999993</v>
      </c>
      <c r="AD2820" t="s">
        <v>5778</v>
      </c>
      <c r="AE2820" t="s">
        <v>75</v>
      </c>
      <c r="AI2820" t="s">
        <v>89</v>
      </c>
      <c r="AJ2820" t="s">
        <v>56</v>
      </c>
      <c r="AK2820">
        <v>8929758003</v>
      </c>
      <c r="AO2820">
        <v>0</v>
      </c>
      <c r="AP2820">
        <v>0</v>
      </c>
      <c r="AR2820">
        <v>290</v>
      </c>
      <c r="AZ2820">
        <v>276</v>
      </c>
      <c r="BA2820">
        <v>6.9</v>
      </c>
      <c r="BB2820">
        <v>276</v>
      </c>
      <c r="BC2820">
        <v>6.9</v>
      </c>
      <c r="BD2820" s="5">
        <v>290</v>
      </c>
      <c r="BE2820">
        <v>276</v>
      </c>
      <c r="BG2820">
        <f t="shared" si="314"/>
        <v>276</v>
      </c>
    </row>
    <row r="2821" spans="1:61" x14ac:dyDescent="0.25">
      <c r="A2821" t="s">
        <v>54</v>
      </c>
      <c r="B2821">
        <v>110027</v>
      </c>
      <c r="C2821" t="s">
        <v>55</v>
      </c>
      <c r="D2821" t="s">
        <v>56</v>
      </c>
      <c r="E2821" s="1">
        <v>45979</v>
      </c>
      <c r="F2821" t="s">
        <v>3297</v>
      </c>
      <c r="G2821" t="s">
        <v>67</v>
      </c>
      <c r="H2821" t="str">
        <f t="shared" si="308"/>
        <v>Direct Sale</v>
      </c>
      <c r="K2821" s="3">
        <v>45979.958333333336</v>
      </c>
      <c r="L2821">
        <f t="shared" si="309"/>
        <v>18</v>
      </c>
      <c r="M2821" t="str">
        <f t="shared" si="310"/>
        <v>Tuesday</v>
      </c>
      <c r="N2821" s="1" t="str">
        <f t="shared" si="311"/>
        <v>November</v>
      </c>
      <c r="O2821" s="2">
        <v>0.95833333333333337</v>
      </c>
      <c r="P2821" s="2" t="str">
        <f t="shared" si="312"/>
        <v>Week 3</v>
      </c>
      <c r="Q2821" t="s">
        <v>59</v>
      </c>
      <c r="R2821" s="5">
        <v>189</v>
      </c>
      <c r="S2821" s="5">
        <v>0</v>
      </c>
      <c r="T2821" s="5">
        <f t="shared" si="313"/>
        <v>0</v>
      </c>
      <c r="U2821" s="5">
        <v>189</v>
      </c>
      <c r="V2821" s="5">
        <v>0</v>
      </c>
      <c r="W2821" s="5">
        <v>9.4600000000000009</v>
      </c>
      <c r="X2821" s="5">
        <v>-0.46</v>
      </c>
      <c r="Y2821" s="5">
        <v>198</v>
      </c>
      <c r="Z2821" s="5">
        <v>198</v>
      </c>
      <c r="AA2821" t="s">
        <v>68</v>
      </c>
      <c r="AB2821">
        <v>47.67</v>
      </c>
      <c r="AC2821">
        <v>1.96</v>
      </c>
      <c r="AD2821" t="s">
        <v>5778</v>
      </c>
      <c r="AE2821" t="s">
        <v>75</v>
      </c>
      <c r="AI2821" t="s">
        <v>89</v>
      </c>
      <c r="AJ2821" t="s">
        <v>56</v>
      </c>
      <c r="AK2821">
        <v>8929758003</v>
      </c>
      <c r="AO2821">
        <v>0</v>
      </c>
      <c r="AP2821">
        <v>0</v>
      </c>
      <c r="AR2821">
        <v>198</v>
      </c>
      <c r="AZ2821">
        <v>189</v>
      </c>
      <c r="BA2821">
        <v>4.7300000000000004</v>
      </c>
      <c r="BB2821">
        <v>189</v>
      </c>
      <c r="BC2821">
        <v>4.7300000000000004</v>
      </c>
      <c r="BD2821" s="5">
        <v>198</v>
      </c>
      <c r="BE2821">
        <v>189</v>
      </c>
      <c r="BG2821">
        <f t="shared" si="314"/>
        <v>189</v>
      </c>
    </row>
    <row r="2822" spans="1:61" x14ac:dyDescent="0.25">
      <c r="A2822" t="s">
        <v>54</v>
      </c>
      <c r="B2822">
        <v>110027</v>
      </c>
      <c r="C2822" t="s">
        <v>55</v>
      </c>
      <c r="D2822" t="s">
        <v>56</v>
      </c>
      <c r="E2822" s="1">
        <v>45979</v>
      </c>
      <c r="F2822" t="s">
        <v>3298</v>
      </c>
      <c r="G2822" t="s">
        <v>58</v>
      </c>
      <c r="H2822" t="str">
        <f t="shared" si="308"/>
        <v>Aggregator</v>
      </c>
      <c r="I2822">
        <v>7494233299</v>
      </c>
      <c r="J2822">
        <v>18528960</v>
      </c>
      <c r="K2822" s="3">
        <v>45979.959027777775</v>
      </c>
      <c r="L2822">
        <f t="shared" si="309"/>
        <v>18</v>
      </c>
      <c r="M2822" t="str">
        <f t="shared" si="310"/>
        <v>Tuesday</v>
      </c>
      <c r="N2822" s="1" t="str">
        <f t="shared" si="311"/>
        <v>November</v>
      </c>
      <c r="O2822" s="2">
        <v>0.95902777777777781</v>
      </c>
      <c r="P2822" s="2" t="str">
        <f t="shared" si="312"/>
        <v>Week 3</v>
      </c>
      <c r="Q2822" t="s">
        <v>59</v>
      </c>
      <c r="R2822" s="5">
        <v>377</v>
      </c>
      <c r="S2822" s="5">
        <v>-100</v>
      </c>
      <c r="T2822" s="5">
        <f t="shared" si="313"/>
        <v>26.525198938992045</v>
      </c>
      <c r="U2822" s="5">
        <v>277</v>
      </c>
      <c r="V2822" s="5">
        <v>32</v>
      </c>
      <c r="W2822" s="5">
        <v>0</v>
      </c>
      <c r="X2822" s="5">
        <v>0</v>
      </c>
      <c r="Y2822" s="5">
        <v>309</v>
      </c>
      <c r="Z2822" s="5">
        <v>309</v>
      </c>
      <c r="AA2822" t="s">
        <v>60</v>
      </c>
      <c r="AB2822">
        <v>68.95</v>
      </c>
      <c r="AC2822">
        <v>4.7699999999999996</v>
      </c>
      <c r="AD2822" t="s">
        <v>60</v>
      </c>
      <c r="AE2822" t="s">
        <v>56</v>
      </c>
      <c r="AF2822">
        <v>3299</v>
      </c>
      <c r="AG2822">
        <v>3299</v>
      </c>
      <c r="AO2822">
        <v>32</v>
      </c>
      <c r="AP2822">
        <v>0</v>
      </c>
      <c r="AX2822">
        <v>309</v>
      </c>
      <c r="BD2822" s="5">
        <v>309</v>
      </c>
      <c r="BE2822">
        <v>277</v>
      </c>
      <c r="BG2822">
        <f t="shared" si="314"/>
        <v>277</v>
      </c>
      <c r="BI2822">
        <v>32</v>
      </c>
    </row>
    <row r="2823" spans="1:61" x14ac:dyDescent="0.25">
      <c r="A2823" t="s">
        <v>54</v>
      </c>
      <c r="B2823">
        <v>110027</v>
      </c>
      <c r="C2823" t="s">
        <v>55</v>
      </c>
      <c r="D2823" t="s">
        <v>56</v>
      </c>
      <c r="E2823" s="1">
        <v>45979</v>
      </c>
      <c r="F2823" t="s">
        <v>3299</v>
      </c>
      <c r="G2823" t="s">
        <v>58</v>
      </c>
      <c r="H2823" t="str">
        <f t="shared" si="308"/>
        <v>Aggregator</v>
      </c>
      <c r="I2823">
        <v>7494910679</v>
      </c>
      <c r="J2823">
        <v>18528960</v>
      </c>
      <c r="K2823" s="3">
        <v>45979.961111111108</v>
      </c>
      <c r="L2823">
        <f t="shared" si="309"/>
        <v>18</v>
      </c>
      <c r="M2823" t="str">
        <f t="shared" si="310"/>
        <v>Tuesday</v>
      </c>
      <c r="N2823" s="1" t="str">
        <f t="shared" si="311"/>
        <v>November</v>
      </c>
      <c r="O2823" s="2">
        <v>0.96111111111111114</v>
      </c>
      <c r="P2823" s="2" t="str">
        <f t="shared" si="312"/>
        <v>Week 3</v>
      </c>
      <c r="Q2823" t="s">
        <v>59</v>
      </c>
      <c r="R2823" s="5">
        <v>397</v>
      </c>
      <c r="S2823" s="5">
        <v>-75</v>
      </c>
      <c r="T2823" s="5">
        <f t="shared" si="313"/>
        <v>18.89168765743073</v>
      </c>
      <c r="U2823" s="5">
        <v>322</v>
      </c>
      <c r="V2823" s="5">
        <v>32</v>
      </c>
      <c r="W2823" s="5">
        <v>0</v>
      </c>
      <c r="X2823" s="5">
        <v>0</v>
      </c>
      <c r="Y2823" s="5">
        <v>354</v>
      </c>
      <c r="Z2823" s="5">
        <v>354</v>
      </c>
      <c r="AA2823" t="s">
        <v>60</v>
      </c>
      <c r="AB2823">
        <v>59.04</v>
      </c>
      <c r="AC2823">
        <v>8.69</v>
      </c>
      <c r="AD2823" t="s">
        <v>60</v>
      </c>
      <c r="AE2823" t="s">
        <v>56</v>
      </c>
      <c r="AF2823">
        <v>679</v>
      </c>
      <c r="AG2823">
        <v>679</v>
      </c>
      <c r="AO2823">
        <v>32</v>
      </c>
      <c r="AP2823">
        <v>0</v>
      </c>
      <c r="AX2823">
        <v>354</v>
      </c>
      <c r="BD2823" s="5">
        <v>354</v>
      </c>
      <c r="BE2823">
        <v>322</v>
      </c>
      <c r="BG2823">
        <f t="shared" si="314"/>
        <v>322</v>
      </c>
      <c r="BI2823">
        <v>32</v>
      </c>
    </row>
    <row r="2824" spans="1:61" x14ac:dyDescent="0.25">
      <c r="A2824" t="s">
        <v>54</v>
      </c>
      <c r="B2824">
        <v>110027</v>
      </c>
      <c r="C2824" t="s">
        <v>55</v>
      </c>
      <c r="D2824" t="s">
        <v>56</v>
      </c>
      <c r="E2824" s="1">
        <v>45979</v>
      </c>
      <c r="F2824" t="s">
        <v>3300</v>
      </c>
      <c r="G2824" t="s">
        <v>67</v>
      </c>
      <c r="H2824" t="str">
        <f t="shared" si="308"/>
        <v>Direct Sale</v>
      </c>
      <c r="K2824" s="3">
        <v>45979.961805555555</v>
      </c>
      <c r="L2824">
        <f t="shared" si="309"/>
        <v>18</v>
      </c>
      <c r="M2824" t="str">
        <f t="shared" si="310"/>
        <v>Tuesday</v>
      </c>
      <c r="N2824" s="1" t="str">
        <f t="shared" si="311"/>
        <v>November</v>
      </c>
      <c r="O2824" s="2">
        <v>0.96180555555555558</v>
      </c>
      <c r="P2824" s="2" t="str">
        <f t="shared" si="312"/>
        <v>Week 3</v>
      </c>
      <c r="Q2824" t="s">
        <v>59</v>
      </c>
      <c r="R2824" s="5">
        <v>528</v>
      </c>
      <c r="S2824" s="5">
        <v>0</v>
      </c>
      <c r="T2824" s="5">
        <f t="shared" si="313"/>
        <v>0</v>
      </c>
      <c r="U2824" s="5">
        <v>528</v>
      </c>
      <c r="V2824" s="5">
        <v>0</v>
      </c>
      <c r="W2824" s="5">
        <v>26.4</v>
      </c>
      <c r="X2824" s="5">
        <v>-0.4</v>
      </c>
      <c r="Y2824" s="5">
        <v>554</v>
      </c>
      <c r="Z2824" s="5">
        <v>554</v>
      </c>
      <c r="AA2824" t="s">
        <v>213</v>
      </c>
      <c r="AB2824">
        <v>118.64</v>
      </c>
      <c r="AC2824">
        <v>17.440000000000001</v>
      </c>
      <c r="AD2824" t="s">
        <v>5778</v>
      </c>
      <c r="AE2824" t="s">
        <v>75</v>
      </c>
      <c r="AI2824" t="s">
        <v>89</v>
      </c>
      <c r="AJ2824" t="s">
        <v>56</v>
      </c>
      <c r="AK2824">
        <v>8929758003</v>
      </c>
      <c r="AO2824">
        <v>0</v>
      </c>
      <c r="AP2824">
        <v>0</v>
      </c>
      <c r="AS2824">
        <v>554</v>
      </c>
      <c r="AZ2824">
        <v>528</v>
      </c>
      <c r="BA2824">
        <v>13.2</v>
      </c>
      <c r="BB2824">
        <v>528</v>
      </c>
      <c r="BC2824">
        <v>13.2</v>
      </c>
      <c r="BD2824" s="5">
        <v>554</v>
      </c>
      <c r="BE2824">
        <v>528</v>
      </c>
      <c r="BG2824">
        <f t="shared" si="314"/>
        <v>528</v>
      </c>
    </row>
    <row r="2825" spans="1:61" x14ac:dyDescent="0.25">
      <c r="A2825" t="s">
        <v>54</v>
      </c>
      <c r="B2825">
        <v>110027</v>
      </c>
      <c r="C2825" t="s">
        <v>55</v>
      </c>
      <c r="D2825" t="s">
        <v>56</v>
      </c>
      <c r="E2825" s="1">
        <v>45979</v>
      </c>
      <c r="F2825" t="s">
        <v>3301</v>
      </c>
      <c r="G2825" t="s">
        <v>67</v>
      </c>
      <c r="H2825" t="str">
        <f t="shared" si="308"/>
        <v>Direct Sale</v>
      </c>
      <c r="K2825" s="3">
        <v>45979.962500000001</v>
      </c>
      <c r="L2825">
        <f t="shared" si="309"/>
        <v>18</v>
      </c>
      <c r="M2825" t="str">
        <f t="shared" si="310"/>
        <v>Tuesday</v>
      </c>
      <c r="N2825" s="1" t="str">
        <f t="shared" si="311"/>
        <v>November</v>
      </c>
      <c r="O2825" s="2">
        <v>0.96250000000000002</v>
      </c>
      <c r="P2825" s="2" t="str">
        <f t="shared" si="312"/>
        <v>Week 3</v>
      </c>
      <c r="Q2825" t="s">
        <v>59</v>
      </c>
      <c r="R2825" s="5">
        <v>308</v>
      </c>
      <c r="S2825" s="5">
        <v>0</v>
      </c>
      <c r="T2825" s="5">
        <f t="shared" si="313"/>
        <v>0</v>
      </c>
      <c r="U2825" s="5">
        <v>308</v>
      </c>
      <c r="V2825" s="5">
        <v>0</v>
      </c>
      <c r="W2825" s="5">
        <v>15.4</v>
      </c>
      <c r="X2825" s="5">
        <v>-0.4</v>
      </c>
      <c r="Y2825" s="5">
        <v>323</v>
      </c>
      <c r="Z2825" s="5">
        <v>323</v>
      </c>
      <c r="AA2825" t="s">
        <v>73</v>
      </c>
      <c r="AB2825">
        <v>88.47</v>
      </c>
      <c r="AC2825">
        <v>8.7200000000000006</v>
      </c>
      <c r="AD2825" t="s">
        <v>5778</v>
      </c>
      <c r="AE2825" t="s">
        <v>75</v>
      </c>
      <c r="AI2825" t="s">
        <v>598</v>
      </c>
      <c r="AJ2825" t="s">
        <v>599</v>
      </c>
      <c r="AK2825">
        <v>9711702030</v>
      </c>
      <c r="AO2825">
        <v>0</v>
      </c>
      <c r="AP2825">
        <v>0</v>
      </c>
      <c r="AQ2825">
        <v>323</v>
      </c>
      <c r="AZ2825">
        <v>308</v>
      </c>
      <c r="BA2825">
        <v>7.7</v>
      </c>
      <c r="BB2825">
        <v>308</v>
      </c>
      <c r="BC2825">
        <v>7.7</v>
      </c>
      <c r="BD2825" s="5">
        <v>323</v>
      </c>
      <c r="BE2825">
        <v>308</v>
      </c>
      <c r="BG2825">
        <f t="shared" si="314"/>
        <v>308</v>
      </c>
    </row>
    <row r="2826" spans="1:61" x14ac:dyDescent="0.25">
      <c r="A2826" t="s">
        <v>54</v>
      </c>
      <c r="B2826">
        <v>110027</v>
      </c>
      <c r="C2826" t="s">
        <v>55</v>
      </c>
      <c r="D2826" t="s">
        <v>56</v>
      </c>
      <c r="E2826" s="1">
        <v>45979</v>
      </c>
      <c r="F2826" t="s">
        <v>3302</v>
      </c>
      <c r="G2826" t="s">
        <v>58</v>
      </c>
      <c r="H2826" t="str">
        <f t="shared" si="308"/>
        <v>Aggregator</v>
      </c>
      <c r="I2826">
        <v>7490698399</v>
      </c>
      <c r="J2826">
        <v>18528960</v>
      </c>
      <c r="K2826" s="3">
        <v>45979.963888888888</v>
      </c>
      <c r="L2826">
        <f t="shared" si="309"/>
        <v>18</v>
      </c>
      <c r="M2826" t="str">
        <f t="shared" si="310"/>
        <v>Tuesday</v>
      </c>
      <c r="N2826" s="1" t="str">
        <f t="shared" si="311"/>
        <v>November</v>
      </c>
      <c r="O2826" s="2">
        <v>0.96388888888888891</v>
      </c>
      <c r="P2826" s="2" t="str">
        <f t="shared" si="312"/>
        <v>Week 3</v>
      </c>
      <c r="Q2826" t="s">
        <v>59</v>
      </c>
      <c r="R2826" s="5">
        <v>598</v>
      </c>
      <c r="S2826" s="5">
        <v>-299</v>
      </c>
      <c r="T2826" s="5">
        <f t="shared" si="313"/>
        <v>50</v>
      </c>
      <c r="U2826" s="5">
        <v>299</v>
      </c>
      <c r="V2826" s="5">
        <v>32</v>
      </c>
      <c r="W2826" s="5">
        <v>0</v>
      </c>
      <c r="X2826" s="5">
        <v>0</v>
      </c>
      <c r="Y2826" s="5">
        <v>331</v>
      </c>
      <c r="Z2826" s="5">
        <v>331</v>
      </c>
      <c r="AA2826" t="s">
        <v>60</v>
      </c>
      <c r="AB2826">
        <v>101.39</v>
      </c>
      <c r="AC2826">
        <v>13.5</v>
      </c>
      <c r="AD2826" t="s">
        <v>60</v>
      </c>
      <c r="AE2826" t="s">
        <v>56</v>
      </c>
      <c r="AF2826">
        <v>8399</v>
      </c>
      <c r="AG2826">
        <v>8399</v>
      </c>
      <c r="AO2826">
        <v>32</v>
      </c>
      <c r="AP2826">
        <v>0</v>
      </c>
      <c r="AX2826">
        <v>331</v>
      </c>
      <c r="BD2826" s="5">
        <v>331</v>
      </c>
      <c r="BE2826">
        <v>299</v>
      </c>
      <c r="BG2826">
        <f t="shared" si="314"/>
        <v>299</v>
      </c>
      <c r="BI2826">
        <v>32</v>
      </c>
    </row>
    <row r="2827" spans="1:61" x14ac:dyDescent="0.25">
      <c r="A2827" t="s">
        <v>54</v>
      </c>
      <c r="B2827">
        <v>110027</v>
      </c>
      <c r="C2827" t="s">
        <v>55</v>
      </c>
      <c r="D2827" t="s">
        <v>56</v>
      </c>
      <c r="E2827" s="1">
        <v>45979</v>
      </c>
      <c r="F2827" t="s">
        <v>3303</v>
      </c>
      <c r="G2827" t="s">
        <v>67</v>
      </c>
      <c r="H2827" t="str">
        <f t="shared" si="308"/>
        <v>Direct Sale</v>
      </c>
      <c r="K2827" s="3">
        <v>45979.965277777781</v>
      </c>
      <c r="L2827">
        <f t="shared" si="309"/>
        <v>18</v>
      </c>
      <c r="M2827" t="str">
        <f t="shared" si="310"/>
        <v>Tuesday</v>
      </c>
      <c r="N2827" s="1" t="str">
        <f t="shared" si="311"/>
        <v>November</v>
      </c>
      <c r="O2827" s="2">
        <v>0.96527777777777779</v>
      </c>
      <c r="P2827" s="2" t="str">
        <f t="shared" si="312"/>
        <v>Week 3</v>
      </c>
      <c r="Q2827" t="s">
        <v>59</v>
      </c>
      <c r="R2827" s="5">
        <v>337</v>
      </c>
      <c r="S2827" s="5">
        <v>0</v>
      </c>
      <c r="T2827" s="5">
        <f t="shared" si="313"/>
        <v>0</v>
      </c>
      <c r="U2827" s="5">
        <v>337</v>
      </c>
      <c r="V2827" s="5">
        <v>0</v>
      </c>
      <c r="W2827" s="5">
        <v>16.86</v>
      </c>
      <c r="X2827" s="5">
        <v>0.14000000000000001</v>
      </c>
      <c r="Y2827" s="5">
        <v>354</v>
      </c>
      <c r="Z2827" s="5">
        <v>354</v>
      </c>
      <c r="AA2827" t="s">
        <v>68</v>
      </c>
      <c r="AB2827">
        <v>70.489999999999995</v>
      </c>
      <c r="AC2827">
        <v>6.74</v>
      </c>
      <c r="AD2827" t="s">
        <v>5778</v>
      </c>
      <c r="AE2827" t="s">
        <v>75</v>
      </c>
      <c r="AI2827" t="s">
        <v>89</v>
      </c>
      <c r="AJ2827" t="s">
        <v>56</v>
      </c>
      <c r="AK2827">
        <v>8929758003</v>
      </c>
      <c r="AO2827">
        <v>0</v>
      </c>
      <c r="AP2827">
        <v>0</v>
      </c>
      <c r="AR2827">
        <v>354</v>
      </c>
      <c r="AZ2827">
        <v>337</v>
      </c>
      <c r="BA2827">
        <v>8.43</v>
      </c>
      <c r="BB2827">
        <v>337</v>
      </c>
      <c r="BC2827">
        <v>8.43</v>
      </c>
      <c r="BD2827" s="5">
        <v>354</v>
      </c>
      <c r="BE2827">
        <v>337</v>
      </c>
      <c r="BG2827">
        <f t="shared" si="314"/>
        <v>337</v>
      </c>
    </row>
    <row r="2828" spans="1:61" x14ac:dyDescent="0.25">
      <c r="A2828" t="s">
        <v>54</v>
      </c>
      <c r="B2828">
        <v>110027</v>
      </c>
      <c r="C2828" t="s">
        <v>55</v>
      </c>
      <c r="D2828" t="s">
        <v>56</v>
      </c>
      <c r="E2828" s="1">
        <v>45979</v>
      </c>
      <c r="F2828" t="s">
        <v>3304</v>
      </c>
      <c r="G2828" t="s">
        <v>58</v>
      </c>
      <c r="H2828" t="str">
        <f t="shared" si="308"/>
        <v>Aggregator</v>
      </c>
      <c r="I2828">
        <v>7496943760</v>
      </c>
      <c r="J2828">
        <v>18528960</v>
      </c>
      <c r="K2828" s="3">
        <v>45979.977777777778</v>
      </c>
      <c r="L2828">
        <f t="shared" si="309"/>
        <v>18</v>
      </c>
      <c r="M2828" t="str">
        <f t="shared" si="310"/>
        <v>Tuesday</v>
      </c>
      <c r="N2828" s="1" t="str">
        <f t="shared" si="311"/>
        <v>November</v>
      </c>
      <c r="O2828" s="2">
        <v>0.97777777777777775</v>
      </c>
      <c r="P2828" s="2" t="str">
        <f t="shared" si="312"/>
        <v>Week 3</v>
      </c>
      <c r="Q2828" t="s">
        <v>59</v>
      </c>
      <c r="R2828" s="5">
        <v>267</v>
      </c>
      <c r="S2828" s="5">
        <v>-100</v>
      </c>
      <c r="T2828" s="5">
        <f t="shared" si="313"/>
        <v>37.453183520599254</v>
      </c>
      <c r="U2828" s="5">
        <v>167</v>
      </c>
      <c r="V2828" s="5">
        <v>32</v>
      </c>
      <c r="W2828" s="5">
        <v>0</v>
      </c>
      <c r="X2828" s="5">
        <v>0</v>
      </c>
      <c r="Y2828" s="5">
        <v>199</v>
      </c>
      <c r="Z2828" s="5">
        <v>199</v>
      </c>
      <c r="AA2828" t="s">
        <v>60</v>
      </c>
      <c r="AB2828">
        <v>53.98</v>
      </c>
      <c r="AC2828">
        <v>7.06</v>
      </c>
      <c r="AD2828" t="s">
        <v>60</v>
      </c>
      <c r="AE2828" t="s">
        <v>56</v>
      </c>
      <c r="AF2828">
        <v>3760</v>
      </c>
      <c r="AG2828">
        <v>3760</v>
      </c>
      <c r="AO2828">
        <v>32</v>
      </c>
      <c r="AP2828">
        <v>0</v>
      </c>
      <c r="AX2828">
        <v>199</v>
      </c>
      <c r="BD2828" s="5">
        <v>199</v>
      </c>
      <c r="BE2828">
        <v>167</v>
      </c>
      <c r="BG2828">
        <f t="shared" si="314"/>
        <v>167</v>
      </c>
      <c r="BI2828">
        <v>32</v>
      </c>
    </row>
    <row r="2829" spans="1:61" x14ac:dyDescent="0.25">
      <c r="A2829" t="s">
        <v>54</v>
      </c>
      <c r="B2829">
        <v>110027</v>
      </c>
      <c r="C2829" t="s">
        <v>55</v>
      </c>
      <c r="D2829" t="s">
        <v>56</v>
      </c>
      <c r="E2829" s="1">
        <v>45979</v>
      </c>
      <c r="F2829" t="s">
        <v>3305</v>
      </c>
      <c r="G2829" t="s">
        <v>58</v>
      </c>
      <c r="H2829" t="str">
        <f t="shared" si="308"/>
        <v>Aggregator</v>
      </c>
      <c r="I2829">
        <v>7493474824</v>
      </c>
      <c r="J2829">
        <v>18528960</v>
      </c>
      <c r="K2829" s="3">
        <v>45979.980555555558</v>
      </c>
      <c r="L2829">
        <f t="shared" si="309"/>
        <v>18</v>
      </c>
      <c r="M2829" t="str">
        <f t="shared" si="310"/>
        <v>Tuesday</v>
      </c>
      <c r="N2829" s="1" t="str">
        <f t="shared" si="311"/>
        <v>November</v>
      </c>
      <c r="O2829" s="2">
        <v>0.98055555555555551</v>
      </c>
      <c r="P2829" s="2" t="str">
        <f t="shared" si="312"/>
        <v>Week 3</v>
      </c>
      <c r="Q2829" t="s">
        <v>59</v>
      </c>
      <c r="R2829" s="5">
        <v>936.01</v>
      </c>
      <c r="S2829" s="5">
        <v>-449.01</v>
      </c>
      <c r="T2829" s="5">
        <f t="shared" si="313"/>
        <v>47.970641339301928</v>
      </c>
      <c r="U2829" s="5">
        <v>487</v>
      </c>
      <c r="V2829" s="5">
        <v>32</v>
      </c>
      <c r="W2829" s="5">
        <v>0</v>
      </c>
      <c r="X2829" s="5">
        <v>0</v>
      </c>
      <c r="Y2829" s="5">
        <v>519</v>
      </c>
      <c r="Z2829" s="5">
        <v>519</v>
      </c>
      <c r="AA2829" t="s">
        <v>60</v>
      </c>
      <c r="AB2829">
        <v>143.77000000000001</v>
      </c>
      <c r="AC2829">
        <v>8.15</v>
      </c>
      <c r="AD2829" t="s">
        <v>60</v>
      </c>
      <c r="AE2829" t="s">
        <v>56</v>
      </c>
      <c r="AF2829">
        <v>4824</v>
      </c>
      <c r="AG2829">
        <v>4824</v>
      </c>
      <c r="AO2829">
        <v>32</v>
      </c>
      <c r="AP2829">
        <v>0</v>
      </c>
      <c r="AX2829">
        <v>519</v>
      </c>
      <c r="BD2829" s="5">
        <v>519</v>
      </c>
      <c r="BE2829">
        <v>486.99</v>
      </c>
      <c r="BG2829">
        <f t="shared" si="314"/>
        <v>486.99</v>
      </c>
      <c r="BI2829">
        <v>32</v>
      </c>
    </row>
    <row r="2830" spans="1:61" x14ac:dyDescent="0.25">
      <c r="A2830" t="s">
        <v>54</v>
      </c>
      <c r="B2830">
        <v>110027</v>
      </c>
      <c r="C2830" t="s">
        <v>55</v>
      </c>
      <c r="D2830" t="s">
        <v>56</v>
      </c>
      <c r="E2830" s="1">
        <v>45979</v>
      </c>
      <c r="F2830" t="s">
        <v>3306</v>
      </c>
      <c r="G2830" t="s">
        <v>67</v>
      </c>
      <c r="H2830" t="str">
        <f t="shared" si="308"/>
        <v>Direct Sale</v>
      </c>
      <c r="K2830" s="3">
        <v>45979.98333333333</v>
      </c>
      <c r="L2830">
        <f t="shared" si="309"/>
        <v>18</v>
      </c>
      <c r="M2830" t="str">
        <f t="shared" si="310"/>
        <v>Tuesday</v>
      </c>
      <c r="N2830" s="1" t="str">
        <f t="shared" si="311"/>
        <v>November</v>
      </c>
      <c r="O2830" s="2">
        <v>0.98333333333333328</v>
      </c>
      <c r="P2830" s="2" t="str">
        <f t="shared" si="312"/>
        <v>Week 3</v>
      </c>
      <c r="Q2830" t="s">
        <v>59</v>
      </c>
      <c r="R2830" s="5">
        <v>549</v>
      </c>
      <c r="S2830" s="5">
        <v>0</v>
      </c>
      <c r="T2830" s="5">
        <f t="shared" si="313"/>
        <v>0</v>
      </c>
      <c r="U2830" s="5">
        <v>549</v>
      </c>
      <c r="V2830" s="5">
        <v>0</v>
      </c>
      <c r="W2830" s="5">
        <v>27.46</v>
      </c>
      <c r="X2830" s="5">
        <v>-0.46</v>
      </c>
      <c r="Y2830" s="5">
        <v>576</v>
      </c>
      <c r="Z2830" s="5">
        <v>576</v>
      </c>
      <c r="AA2830" t="s">
        <v>109</v>
      </c>
      <c r="AB2830">
        <v>147.9</v>
      </c>
      <c r="AC2830">
        <v>10.67</v>
      </c>
      <c r="AD2830" t="s">
        <v>5778</v>
      </c>
      <c r="AE2830" t="s">
        <v>75</v>
      </c>
      <c r="AI2830" t="s">
        <v>89</v>
      </c>
      <c r="AJ2830" t="s">
        <v>56</v>
      </c>
      <c r="AK2830">
        <v>8929758003</v>
      </c>
      <c r="AO2830">
        <v>0</v>
      </c>
      <c r="AP2830">
        <v>0</v>
      </c>
      <c r="AQ2830">
        <v>26</v>
      </c>
      <c r="AR2830">
        <v>550</v>
      </c>
      <c r="AZ2830">
        <v>549</v>
      </c>
      <c r="BA2830">
        <v>13.73</v>
      </c>
      <c r="BB2830">
        <v>549</v>
      </c>
      <c r="BC2830">
        <v>13.73</v>
      </c>
      <c r="BD2830" s="5">
        <v>576</v>
      </c>
      <c r="BE2830">
        <v>549</v>
      </c>
      <c r="BG2830">
        <f t="shared" si="314"/>
        <v>549</v>
      </c>
    </row>
    <row r="2831" spans="1:61" x14ac:dyDescent="0.25">
      <c r="A2831" t="s">
        <v>54</v>
      </c>
      <c r="B2831">
        <v>110027</v>
      </c>
      <c r="C2831" t="s">
        <v>55</v>
      </c>
      <c r="D2831" t="s">
        <v>56</v>
      </c>
      <c r="E2831" s="1">
        <v>45979</v>
      </c>
      <c r="F2831" t="s">
        <v>3307</v>
      </c>
      <c r="G2831" t="s">
        <v>63</v>
      </c>
      <c r="H2831" t="str">
        <f t="shared" si="308"/>
        <v>Aggregator</v>
      </c>
      <c r="I2831">
        <v>222459000000000</v>
      </c>
      <c r="J2831">
        <v>29811</v>
      </c>
      <c r="K2831" s="3">
        <v>45979.987500000003</v>
      </c>
      <c r="L2831">
        <f t="shared" si="309"/>
        <v>18</v>
      </c>
      <c r="M2831" t="str">
        <f t="shared" si="310"/>
        <v>Tuesday</v>
      </c>
      <c r="N2831" s="1" t="str">
        <f t="shared" si="311"/>
        <v>November</v>
      </c>
      <c r="O2831" s="2">
        <v>0.98750000000000004</v>
      </c>
      <c r="P2831" s="2" t="str">
        <f t="shared" si="312"/>
        <v>Week 3</v>
      </c>
      <c r="Q2831" t="s">
        <v>59</v>
      </c>
      <c r="R2831" s="5">
        <v>129</v>
      </c>
      <c r="S2831" s="5">
        <v>-30</v>
      </c>
      <c r="T2831" s="5">
        <f t="shared" si="313"/>
        <v>23.255813953488371</v>
      </c>
      <c r="U2831" s="5">
        <v>99</v>
      </c>
      <c r="V2831" s="5">
        <v>32</v>
      </c>
      <c r="W2831" s="5">
        <v>0</v>
      </c>
      <c r="X2831" s="5">
        <v>0</v>
      </c>
      <c r="Y2831" s="5">
        <v>131</v>
      </c>
      <c r="Z2831" s="5">
        <v>131</v>
      </c>
      <c r="AA2831" t="s">
        <v>64</v>
      </c>
      <c r="AB2831">
        <v>23.06</v>
      </c>
      <c r="AC2831">
        <v>1.96</v>
      </c>
      <c r="AD2831" t="s">
        <v>64</v>
      </c>
      <c r="AE2831" t="s">
        <v>56</v>
      </c>
      <c r="AF2831">
        <v>7571</v>
      </c>
      <c r="AG2831">
        <v>7571</v>
      </c>
      <c r="AO2831">
        <v>32</v>
      </c>
      <c r="AP2831">
        <v>0</v>
      </c>
      <c r="AW2831">
        <v>131</v>
      </c>
      <c r="BD2831" s="5">
        <v>131</v>
      </c>
      <c r="BE2831">
        <v>99</v>
      </c>
      <c r="BG2831">
        <f t="shared" si="314"/>
        <v>99</v>
      </c>
      <c r="BH2831">
        <v>32</v>
      </c>
    </row>
    <row r="2832" spans="1:61" x14ac:dyDescent="0.25">
      <c r="A2832" t="s">
        <v>54</v>
      </c>
      <c r="B2832">
        <v>110027</v>
      </c>
      <c r="C2832" t="s">
        <v>55</v>
      </c>
      <c r="D2832" t="s">
        <v>56</v>
      </c>
      <c r="E2832" s="1">
        <v>45979</v>
      </c>
      <c r="F2832" t="s">
        <v>3308</v>
      </c>
      <c r="G2832" t="s">
        <v>58</v>
      </c>
      <c r="H2832" t="str">
        <f t="shared" si="308"/>
        <v>Aggregator</v>
      </c>
      <c r="I2832">
        <v>7494184826</v>
      </c>
      <c r="J2832">
        <v>18528960</v>
      </c>
      <c r="K2832" s="3">
        <v>45979.993750000001</v>
      </c>
      <c r="L2832">
        <f t="shared" si="309"/>
        <v>18</v>
      </c>
      <c r="M2832" t="str">
        <f t="shared" si="310"/>
        <v>Tuesday</v>
      </c>
      <c r="N2832" s="1" t="str">
        <f t="shared" si="311"/>
        <v>November</v>
      </c>
      <c r="O2832" s="2">
        <v>0.99375000000000002</v>
      </c>
      <c r="P2832" s="2" t="str">
        <f t="shared" si="312"/>
        <v>Week 3</v>
      </c>
      <c r="Q2832" t="s">
        <v>59</v>
      </c>
      <c r="R2832" s="5">
        <v>1216</v>
      </c>
      <c r="S2832" s="5">
        <v>-399</v>
      </c>
      <c r="T2832" s="5">
        <f t="shared" si="313"/>
        <v>32.8125</v>
      </c>
      <c r="U2832" s="5">
        <v>817</v>
      </c>
      <c r="V2832" s="5">
        <v>32</v>
      </c>
      <c r="W2832" s="5">
        <v>0</v>
      </c>
      <c r="X2832" s="5">
        <v>0</v>
      </c>
      <c r="Y2832" s="5">
        <v>849</v>
      </c>
      <c r="Z2832" s="5">
        <v>849</v>
      </c>
      <c r="AA2832" t="s">
        <v>60</v>
      </c>
      <c r="AB2832">
        <v>184.68</v>
      </c>
      <c r="AC2832">
        <v>8.3800000000000008</v>
      </c>
      <c r="AD2832" t="s">
        <v>60</v>
      </c>
      <c r="AE2832" t="s">
        <v>56</v>
      </c>
      <c r="AF2832">
        <v>4826</v>
      </c>
      <c r="AG2832">
        <v>4826</v>
      </c>
      <c r="AO2832">
        <v>32</v>
      </c>
      <c r="AP2832">
        <v>0</v>
      </c>
      <c r="AX2832">
        <v>849</v>
      </c>
      <c r="BD2832" s="5">
        <v>849</v>
      </c>
      <c r="BE2832">
        <v>817</v>
      </c>
      <c r="BG2832">
        <f t="shared" si="314"/>
        <v>817</v>
      </c>
      <c r="BI2832">
        <v>32</v>
      </c>
    </row>
    <row r="2833" spans="1:61" x14ac:dyDescent="0.25">
      <c r="A2833" t="s">
        <v>54</v>
      </c>
      <c r="B2833">
        <v>110027</v>
      </c>
      <c r="C2833" t="s">
        <v>55</v>
      </c>
      <c r="D2833" t="s">
        <v>56</v>
      </c>
      <c r="E2833" s="1">
        <v>45979</v>
      </c>
      <c r="F2833" t="s">
        <v>3309</v>
      </c>
      <c r="G2833" t="s">
        <v>63</v>
      </c>
      <c r="H2833" t="str">
        <f t="shared" si="308"/>
        <v>Aggregator</v>
      </c>
      <c r="I2833">
        <v>222460000000000</v>
      </c>
      <c r="J2833">
        <v>29811</v>
      </c>
      <c r="K2833" s="3">
        <v>45979.995833333334</v>
      </c>
      <c r="L2833">
        <f t="shared" si="309"/>
        <v>18</v>
      </c>
      <c r="M2833" t="str">
        <f t="shared" si="310"/>
        <v>Tuesday</v>
      </c>
      <c r="N2833" s="1" t="str">
        <f t="shared" si="311"/>
        <v>November</v>
      </c>
      <c r="O2833" s="2">
        <v>0.99583333333333335</v>
      </c>
      <c r="P2833" s="2" t="str">
        <f t="shared" si="312"/>
        <v>Week 3</v>
      </c>
      <c r="Q2833" t="s">
        <v>59</v>
      </c>
      <c r="R2833" s="5">
        <v>249</v>
      </c>
      <c r="S2833" s="5">
        <v>-93.75</v>
      </c>
      <c r="T2833" s="5">
        <f t="shared" si="313"/>
        <v>37.650602409638559</v>
      </c>
      <c r="U2833" s="5">
        <v>155.25</v>
      </c>
      <c r="V2833" s="5">
        <v>32</v>
      </c>
      <c r="W2833" s="5">
        <v>0</v>
      </c>
      <c r="X2833" s="5">
        <v>-0.25</v>
      </c>
      <c r="Y2833" s="5">
        <v>187</v>
      </c>
      <c r="Z2833" s="5">
        <v>187</v>
      </c>
      <c r="AA2833" t="s">
        <v>64</v>
      </c>
      <c r="AB2833">
        <v>38.57</v>
      </c>
      <c r="AC2833">
        <v>4.4400000000000004</v>
      </c>
      <c r="AD2833" t="s">
        <v>64</v>
      </c>
      <c r="AE2833" t="s">
        <v>56</v>
      </c>
      <c r="AF2833">
        <v>2532</v>
      </c>
      <c r="AG2833">
        <v>2532</v>
      </c>
      <c r="AO2833">
        <v>32</v>
      </c>
      <c r="AP2833">
        <v>0</v>
      </c>
      <c r="AW2833">
        <v>187</v>
      </c>
      <c r="BD2833" s="5">
        <v>187</v>
      </c>
      <c r="BE2833">
        <v>155.25</v>
      </c>
      <c r="BG2833">
        <f t="shared" si="314"/>
        <v>155.25</v>
      </c>
      <c r="BH2833">
        <v>32</v>
      </c>
    </row>
    <row r="2834" spans="1:61" x14ac:dyDescent="0.25">
      <c r="A2834" t="s">
        <v>54</v>
      </c>
      <c r="B2834">
        <v>110027</v>
      </c>
      <c r="C2834" t="s">
        <v>55</v>
      </c>
      <c r="D2834" t="s">
        <v>56</v>
      </c>
      <c r="E2834" s="1">
        <v>45979</v>
      </c>
      <c r="F2834" t="s">
        <v>3310</v>
      </c>
      <c r="G2834" t="s">
        <v>67</v>
      </c>
      <c r="H2834" t="str">
        <f t="shared" si="308"/>
        <v>Direct Sale</v>
      </c>
      <c r="K2834" s="3">
        <v>45979.996527777781</v>
      </c>
      <c r="L2834">
        <f t="shared" si="309"/>
        <v>18</v>
      </c>
      <c r="M2834" t="str">
        <f t="shared" si="310"/>
        <v>Tuesday</v>
      </c>
      <c r="N2834" s="1" t="str">
        <f t="shared" si="311"/>
        <v>November</v>
      </c>
      <c r="O2834" s="2">
        <v>0.99652777777777779</v>
      </c>
      <c r="P2834" s="2" t="str">
        <f t="shared" si="312"/>
        <v>Week 3</v>
      </c>
      <c r="Q2834" t="s">
        <v>59</v>
      </c>
      <c r="R2834" s="5">
        <v>358</v>
      </c>
      <c r="S2834" s="5">
        <v>0</v>
      </c>
      <c r="T2834" s="5">
        <f t="shared" si="313"/>
        <v>0</v>
      </c>
      <c r="U2834" s="5">
        <v>358</v>
      </c>
      <c r="V2834" s="5">
        <v>0</v>
      </c>
      <c r="W2834" s="5">
        <v>17.899999999999999</v>
      </c>
      <c r="X2834" s="5">
        <v>0.1</v>
      </c>
      <c r="Y2834" s="5">
        <v>376</v>
      </c>
      <c r="Z2834" s="5">
        <v>376</v>
      </c>
      <c r="AA2834" t="s">
        <v>68</v>
      </c>
      <c r="AB2834">
        <v>73.47</v>
      </c>
      <c r="AC2834">
        <v>4.24</v>
      </c>
      <c r="AD2834" t="s">
        <v>5778</v>
      </c>
      <c r="AE2834" t="s">
        <v>75</v>
      </c>
      <c r="AI2834" t="s">
        <v>89</v>
      </c>
      <c r="AJ2834" t="s">
        <v>56</v>
      </c>
      <c r="AK2834">
        <v>8929758003</v>
      </c>
      <c r="AO2834">
        <v>0</v>
      </c>
      <c r="AP2834">
        <v>0</v>
      </c>
      <c r="AR2834">
        <v>376</v>
      </c>
      <c r="AZ2834">
        <v>358</v>
      </c>
      <c r="BA2834">
        <v>8.9499999999999993</v>
      </c>
      <c r="BB2834">
        <v>358</v>
      </c>
      <c r="BC2834">
        <v>8.9499999999999993</v>
      </c>
      <c r="BD2834" s="5">
        <v>376</v>
      </c>
      <c r="BE2834">
        <v>358</v>
      </c>
      <c r="BG2834">
        <f t="shared" si="314"/>
        <v>358</v>
      </c>
    </row>
    <row r="2835" spans="1:61" x14ac:dyDescent="0.25">
      <c r="A2835" t="s">
        <v>54</v>
      </c>
      <c r="B2835">
        <v>110027</v>
      </c>
      <c r="C2835" t="s">
        <v>55</v>
      </c>
      <c r="D2835" t="s">
        <v>56</v>
      </c>
      <c r="E2835" s="1">
        <v>45979</v>
      </c>
      <c r="F2835" t="s">
        <v>3311</v>
      </c>
      <c r="G2835" t="s">
        <v>67</v>
      </c>
      <c r="H2835" t="str">
        <f t="shared" si="308"/>
        <v>Direct Sale</v>
      </c>
      <c r="K2835" s="3">
        <v>45979.999305555553</v>
      </c>
      <c r="L2835">
        <f t="shared" si="309"/>
        <v>18</v>
      </c>
      <c r="M2835" t="str">
        <f t="shared" si="310"/>
        <v>Tuesday</v>
      </c>
      <c r="N2835" s="1" t="str">
        <f t="shared" si="311"/>
        <v>November</v>
      </c>
      <c r="O2835" s="2">
        <v>0.99930555555555556</v>
      </c>
      <c r="P2835" s="2" t="str">
        <f t="shared" si="312"/>
        <v>Week 3</v>
      </c>
      <c r="Q2835" t="s">
        <v>59</v>
      </c>
      <c r="R2835" s="5">
        <v>229</v>
      </c>
      <c r="S2835" s="5">
        <v>0</v>
      </c>
      <c r="T2835" s="5">
        <f t="shared" si="313"/>
        <v>0</v>
      </c>
      <c r="U2835" s="5">
        <v>229</v>
      </c>
      <c r="V2835" s="5">
        <v>0</v>
      </c>
      <c r="W2835" s="5">
        <v>11.46</v>
      </c>
      <c r="X2835" s="5">
        <v>-0.46</v>
      </c>
      <c r="Y2835" s="5">
        <v>240</v>
      </c>
      <c r="Z2835" s="5">
        <v>240</v>
      </c>
      <c r="AA2835" t="s">
        <v>73</v>
      </c>
      <c r="AB2835">
        <v>56.42</v>
      </c>
      <c r="AC2835">
        <v>2.5</v>
      </c>
      <c r="AD2835" t="s">
        <v>5778</v>
      </c>
      <c r="AE2835" t="s">
        <v>75</v>
      </c>
      <c r="AI2835" t="s">
        <v>89</v>
      </c>
      <c r="AJ2835" t="s">
        <v>56</v>
      </c>
      <c r="AK2835">
        <v>8929758003</v>
      </c>
      <c r="AO2835">
        <v>0</v>
      </c>
      <c r="AP2835">
        <v>0</v>
      </c>
      <c r="AQ2835">
        <v>240</v>
      </c>
      <c r="AZ2835">
        <v>229</v>
      </c>
      <c r="BA2835">
        <v>5.73</v>
      </c>
      <c r="BB2835">
        <v>229</v>
      </c>
      <c r="BC2835">
        <v>5.73</v>
      </c>
      <c r="BD2835" s="5">
        <v>240</v>
      </c>
      <c r="BE2835">
        <v>229</v>
      </c>
      <c r="BG2835">
        <f t="shared" si="314"/>
        <v>229</v>
      </c>
    </row>
    <row r="2836" spans="1:61" x14ac:dyDescent="0.25">
      <c r="A2836" t="s">
        <v>54</v>
      </c>
      <c r="B2836">
        <v>110027</v>
      </c>
      <c r="C2836" t="s">
        <v>55</v>
      </c>
      <c r="D2836" t="s">
        <v>56</v>
      </c>
      <c r="E2836" s="1">
        <v>45979</v>
      </c>
      <c r="F2836" t="s">
        <v>3312</v>
      </c>
      <c r="G2836" t="s">
        <v>67</v>
      </c>
      <c r="H2836" t="str">
        <f t="shared" si="308"/>
        <v>Direct Sale</v>
      </c>
      <c r="K2836" s="3">
        <v>45979.999305555553</v>
      </c>
      <c r="L2836">
        <f t="shared" si="309"/>
        <v>18</v>
      </c>
      <c r="M2836" t="str">
        <f t="shared" si="310"/>
        <v>Tuesday</v>
      </c>
      <c r="N2836" s="1" t="str">
        <f t="shared" si="311"/>
        <v>November</v>
      </c>
      <c r="O2836" s="2">
        <v>0.99930555555555556</v>
      </c>
      <c r="P2836" s="2" t="str">
        <f t="shared" si="312"/>
        <v>Week 3</v>
      </c>
      <c r="Q2836" t="s">
        <v>59</v>
      </c>
      <c r="R2836" s="5">
        <v>745</v>
      </c>
      <c r="S2836" s="5">
        <v>0</v>
      </c>
      <c r="T2836" s="5">
        <f t="shared" si="313"/>
        <v>0</v>
      </c>
      <c r="U2836" s="5">
        <v>745</v>
      </c>
      <c r="V2836" s="5">
        <v>0</v>
      </c>
      <c r="W2836" s="5">
        <v>37.26</v>
      </c>
      <c r="X2836" s="5">
        <v>-0.26</v>
      </c>
      <c r="Y2836" s="5">
        <v>782</v>
      </c>
      <c r="Z2836" s="5">
        <v>782</v>
      </c>
      <c r="AA2836" t="s">
        <v>73</v>
      </c>
      <c r="AB2836">
        <v>215.13</v>
      </c>
      <c r="AC2836">
        <v>7.08</v>
      </c>
      <c r="AD2836" t="s">
        <v>5778</v>
      </c>
      <c r="AE2836" t="s">
        <v>75</v>
      </c>
      <c r="AI2836" t="s">
        <v>89</v>
      </c>
      <c r="AJ2836" t="s">
        <v>56</v>
      </c>
      <c r="AK2836">
        <v>8929758003</v>
      </c>
      <c r="AO2836">
        <v>0</v>
      </c>
      <c r="AP2836">
        <v>0</v>
      </c>
      <c r="AQ2836">
        <v>782</v>
      </c>
      <c r="AZ2836">
        <v>745</v>
      </c>
      <c r="BA2836">
        <v>18.63</v>
      </c>
      <c r="BB2836">
        <v>745</v>
      </c>
      <c r="BC2836">
        <v>18.63</v>
      </c>
      <c r="BD2836" s="5">
        <v>782</v>
      </c>
      <c r="BE2836">
        <v>745</v>
      </c>
      <c r="BG2836">
        <f t="shared" si="314"/>
        <v>745</v>
      </c>
    </row>
    <row r="2837" spans="1:61" x14ac:dyDescent="0.25">
      <c r="A2837" t="s">
        <v>54</v>
      </c>
      <c r="B2837">
        <v>110027</v>
      </c>
      <c r="C2837" t="s">
        <v>55</v>
      </c>
      <c r="D2837" t="s">
        <v>56</v>
      </c>
      <c r="E2837" s="1">
        <v>45979</v>
      </c>
      <c r="F2837" t="s">
        <v>3313</v>
      </c>
      <c r="G2837" t="s">
        <v>63</v>
      </c>
      <c r="H2837" t="str">
        <f t="shared" si="308"/>
        <v>Aggregator</v>
      </c>
      <c r="I2837">
        <v>222461000000000</v>
      </c>
      <c r="J2837">
        <v>29811</v>
      </c>
      <c r="K2837" s="3">
        <v>45980.009027777778</v>
      </c>
      <c r="L2837">
        <f t="shared" si="309"/>
        <v>19</v>
      </c>
      <c r="M2837" t="str">
        <f t="shared" si="310"/>
        <v>Wednesday</v>
      </c>
      <c r="N2837" s="1" t="str">
        <f t="shared" si="311"/>
        <v>November</v>
      </c>
      <c r="O2837" s="2">
        <v>9.0277777777777769E-3</v>
      </c>
      <c r="P2837" s="2" t="str">
        <f t="shared" si="312"/>
        <v>Week 3</v>
      </c>
      <c r="Q2837" t="s">
        <v>59</v>
      </c>
      <c r="R2837" s="5">
        <v>304.66000000000003</v>
      </c>
      <c r="S2837" s="5">
        <v>-93.74</v>
      </c>
      <c r="T2837" s="5">
        <f t="shared" si="313"/>
        <v>30.768725792686922</v>
      </c>
      <c r="U2837" s="5">
        <v>210.92</v>
      </c>
      <c r="V2837" s="5">
        <v>32</v>
      </c>
      <c r="W2837" s="5">
        <v>0</v>
      </c>
      <c r="X2837" s="5">
        <v>0.08</v>
      </c>
      <c r="Y2837" s="5">
        <v>243</v>
      </c>
      <c r="Z2837" s="5">
        <v>243</v>
      </c>
      <c r="AA2837" t="s">
        <v>64</v>
      </c>
      <c r="AB2837">
        <v>72.77</v>
      </c>
      <c r="AC2837">
        <v>9.16</v>
      </c>
      <c r="AD2837" t="s">
        <v>64</v>
      </c>
      <c r="AE2837" t="s">
        <v>56</v>
      </c>
      <c r="AF2837">
        <v>4356</v>
      </c>
      <c r="AG2837">
        <v>4356</v>
      </c>
      <c r="AO2837">
        <v>32</v>
      </c>
      <c r="AP2837">
        <v>0</v>
      </c>
      <c r="AW2837">
        <v>243</v>
      </c>
      <c r="BD2837" s="5">
        <v>243</v>
      </c>
      <c r="BE2837">
        <v>210.92</v>
      </c>
      <c r="BG2837">
        <f t="shared" si="314"/>
        <v>210.92</v>
      </c>
      <c r="BH2837">
        <v>32</v>
      </c>
    </row>
    <row r="2838" spans="1:61" x14ac:dyDescent="0.25">
      <c r="A2838" t="s">
        <v>54</v>
      </c>
      <c r="B2838">
        <v>110027</v>
      </c>
      <c r="C2838" t="s">
        <v>55</v>
      </c>
      <c r="D2838" t="s">
        <v>56</v>
      </c>
      <c r="E2838" s="1">
        <v>45979</v>
      </c>
      <c r="F2838" t="s">
        <v>3314</v>
      </c>
      <c r="G2838" t="s">
        <v>63</v>
      </c>
      <c r="H2838" t="str">
        <f t="shared" si="308"/>
        <v>Aggregator</v>
      </c>
      <c r="I2838">
        <v>222462000000000</v>
      </c>
      <c r="J2838">
        <v>29811</v>
      </c>
      <c r="K2838" s="3">
        <v>45980.015277777777</v>
      </c>
      <c r="L2838">
        <f t="shared" si="309"/>
        <v>19</v>
      </c>
      <c r="M2838" t="str">
        <f t="shared" si="310"/>
        <v>Wednesday</v>
      </c>
      <c r="N2838" s="1" t="str">
        <f t="shared" si="311"/>
        <v>November</v>
      </c>
      <c r="O2838" s="2">
        <v>1.5277777777777777E-2</v>
      </c>
      <c r="P2838" s="2" t="str">
        <f t="shared" si="312"/>
        <v>Week 3</v>
      </c>
      <c r="Q2838" t="s">
        <v>59</v>
      </c>
      <c r="R2838" s="5">
        <v>278</v>
      </c>
      <c r="S2838" s="5">
        <v>-93.75</v>
      </c>
      <c r="T2838" s="5">
        <f t="shared" si="313"/>
        <v>33.723021582733814</v>
      </c>
      <c r="U2838" s="5">
        <v>184.25</v>
      </c>
      <c r="V2838" s="5">
        <v>32</v>
      </c>
      <c r="W2838" s="5">
        <v>0</v>
      </c>
      <c r="X2838" s="5">
        <v>-0.25</v>
      </c>
      <c r="Y2838" s="5">
        <v>216</v>
      </c>
      <c r="Z2838" s="5">
        <v>216</v>
      </c>
      <c r="AA2838" t="s">
        <v>64</v>
      </c>
      <c r="AB2838">
        <v>44.59</v>
      </c>
      <c r="AC2838">
        <v>5.88</v>
      </c>
      <c r="AD2838" t="s">
        <v>64</v>
      </c>
      <c r="AE2838" t="s">
        <v>56</v>
      </c>
      <c r="AF2838">
        <v>2764</v>
      </c>
      <c r="AG2838">
        <v>2764</v>
      </c>
      <c r="AO2838">
        <v>32</v>
      </c>
      <c r="AP2838">
        <v>0</v>
      </c>
      <c r="AW2838">
        <v>216</v>
      </c>
      <c r="BD2838" s="5">
        <v>216</v>
      </c>
      <c r="BE2838">
        <v>184.25</v>
      </c>
      <c r="BG2838">
        <f t="shared" si="314"/>
        <v>184.25</v>
      </c>
      <c r="BH2838">
        <v>32</v>
      </c>
    </row>
    <row r="2839" spans="1:61" x14ac:dyDescent="0.25">
      <c r="A2839" t="s">
        <v>54</v>
      </c>
      <c r="B2839">
        <v>110027</v>
      </c>
      <c r="C2839" t="s">
        <v>55</v>
      </c>
      <c r="D2839" t="s">
        <v>56</v>
      </c>
      <c r="E2839" s="1">
        <v>45979</v>
      </c>
      <c r="F2839" t="s">
        <v>3315</v>
      </c>
      <c r="G2839" t="s">
        <v>67</v>
      </c>
      <c r="H2839" t="str">
        <f t="shared" si="308"/>
        <v>Direct Sale</v>
      </c>
      <c r="K2839" s="3">
        <v>45980.015972222223</v>
      </c>
      <c r="L2839">
        <f t="shared" si="309"/>
        <v>19</v>
      </c>
      <c r="M2839" t="str">
        <f t="shared" si="310"/>
        <v>Wednesday</v>
      </c>
      <c r="N2839" s="1" t="str">
        <f t="shared" si="311"/>
        <v>November</v>
      </c>
      <c r="O2839" s="2">
        <v>1.5972222222222221E-2</v>
      </c>
      <c r="P2839" s="2" t="str">
        <f t="shared" si="312"/>
        <v>Week 3</v>
      </c>
      <c r="Q2839" t="s">
        <v>59</v>
      </c>
      <c r="R2839" s="5">
        <v>428</v>
      </c>
      <c r="S2839" s="5">
        <v>0</v>
      </c>
      <c r="T2839" s="5">
        <f t="shared" si="313"/>
        <v>0</v>
      </c>
      <c r="U2839" s="5">
        <v>428</v>
      </c>
      <c r="V2839" s="5">
        <v>0</v>
      </c>
      <c r="W2839" s="5">
        <v>21.4</v>
      </c>
      <c r="X2839" s="5">
        <v>-0.4</v>
      </c>
      <c r="Y2839" s="5">
        <v>449</v>
      </c>
      <c r="Z2839" s="5">
        <v>449</v>
      </c>
      <c r="AA2839" t="s">
        <v>68</v>
      </c>
      <c r="AB2839">
        <v>100.19</v>
      </c>
      <c r="AC2839">
        <v>4.5199999999999996</v>
      </c>
      <c r="AD2839" t="s">
        <v>5778</v>
      </c>
      <c r="AE2839" t="s">
        <v>75</v>
      </c>
      <c r="AI2839" t="s">
        <v>89</v>
      </c>
      <c r="AJ2839" t="s">
        <v>56</v>
      </c>
      <c r="AK2839">
        <v>8929758003</v>
      </c>
      <c r="AO2839">
        <v>0</v>
      </c>
      <c r="AP2839">
        <v>0</v>
      </c>
      <c r="AR2839">
        <v>449</v>
      </c>
      <c r="AZ2839">
        <v>428</v>
      </c>
      <c r="BA2839">
        <v>10.7</v>
      </c>
      <c r="BB2839">
        <v>428</v>
      </c>
      <c r="BC2839">
        <v>10.7</v>
      </c>
      <c r="BD2839" s="5">
        <v>449</v>
      </c>
      <c r="BE2839">
        <v>428</v>
      </c>
      <c r="BG2839">
        <f t="shared" si="314"/>
        <v>428</v>
      </c>
    </row>
    <row r="2840" spans="1:61" x14ac:dyDescent="0.25">
      <c r="A2840" t="s">
        <v>54</v>
      </c>
      <c r="B2840">
        <v>110027</v>
      </c>
      <c r="C2840" t="s">
        <v>55</v>
      </c>
      <c r="D2840" t="s">
        <v>56</v>
      </c>
      <c r="E2840" s="1">
        <v>45979</v>
      </c>
      <c r="F2840" t="s">
        <v>3316</v>
      </c>
      <c r="G2840" t="s">
        <v>67</v>
      </c>
      <c r="H2840" t="str">
        <f t="shared" si="308"/>
        <v>Direct Sale</v>
      </c>
      <c r="K2840" s="3">
        <v>45980.024305555555</v>
      </c>
      <c r="L2840">
        <f t="shared" si="309"/>
        <v>19</v>
      </c>
      <c r="M2840" t="str">
        <f t="shared" si="310"/>
        <v>Wednesday</v>
      </c>
      <c r="N2840" s="1" t="str">
        <f t="shared" si="311"/>
        <v>November</v>
      </c>
      <c r="O2840" s="2">
        <v>2.4305555555555556E-2</v>
      </c>
      <c r="P2840" s="2" t="str">
        <f t="shared" si="312"/>
        <v>Week 3</v>
      </c>
      <c r="Q2840" t="s">
        <v>59</v>
      </c>
      <c r="R2840" s="5">
        <v>198</v>
      </c>
      <c r="S2840" s="5">
        <v>0</v>
      </c>
      <c r="T2840" s="5">
        <f t="shared" si="313"/>
        <v>0</v>
      </c>
      <c r="U2840" s="5">
        <v>198</v>
      </c>
      <c r="V2840" s="5">
        <v>0</v>
      </c>
      <c r="W2840" s="5">
        <v>9.9</v>
      </c>
      <c r="X2840" s="5">
        <v>0.1</v>
      </c>
      <c r="Y2840" s="5">
        <v>208</v>
      </c>
      <c r="Z2840" s="5">
        <v>208</v>
      </c>
      <c r="AA2840" t="s">
        <v>73</v>
      </c>
      <c r="AB2840">
        <v>48.37</v>
      </c>
      <c r="AC2840">
        <v>3.92</v>
      </c>
      <c r="AD2840" t="s">
        <v>5778</v>
      </c>
      <c r="AE2840" t="s">
        <v>75</v>
      </c>
      <c r="AI2840" t="s">
        <v>89</v>
      </c>
      <c r="AJ2840" t="s">
        <v>56</v>
      </c>
      <c r="AK2840">
        <v>8929758003</v>
      </c>
      <c r="AO2840">
        <v>0</v>
      </c>
      <c r="AP2840">
        <v>0</v>
      </c>
      <c r="AQ2840">
        <v>208</v>
      </c>
      <c r="AZ2840">
        <v>198</v>
      </c>
      <c r="BA2840">
        <v>4.95</v>
      </c>
      <c r="BB2840">
        <v>198</v>
      </c>
      <c r="BC2840">
        <v>4.95</v>
      </c>
      <c r="BD2840" s="5">
        <v>208</v>
      </c>
      <c r="BE2840">
        <v>198</v>
      </c>
      <c r="BG2840">
        <f t="shared" si="314"/>
        <v>198</v>
      </c>
    </row>
    <row r="2841" spans="1:61" x14ac:dyDescent="0.25">
      <c r="A2841" t="s">
        <v>54</v>
      </c>
      <c r="B2841">
        <v>110027</v>
      </c>
      <c r="C2841" t="s">
        <v>55</v>
      </c>
      <c r="D2841" t="s">
        <v>56</v>
      </c>
      <c r="E2841" s="1">
        <v>45979</v>
      </c>
      <c r="F2841" t="s">
        <v>3317</v>
      </c>
      <c r="G2841" t="s">
        <v>67</v>
      </c>
      <c r="H2841" t="str">
        <f t="shared" si="308"/>
        <v>Direct Sale</v>
      </c>
      <c r="K2841" s="3">
        <v>45980.025000000001</v>
      </c>
      <c r="L2841">
        <f t="shared" si="309"/>
        <v>19</v>
      </c>
      <c r="M2841" t="str">
        <f t="shared" si="310"/>
        <v>Wednesday</v>
      </c>
      <c r="N2841" s="1" t="str">
        <f t="shared" si="311"/>
        <v>November</v>
      </c>
      <c r="O2841" s="2">
        <v>2.5000000000000001E-2</v>
      </c>
      <c r="P2841" s="2" t="str">
        <f t="shared" si="312"/>
        <v>Week 3</v>
      </c>
      <c r="Q2841" t="s">
        <v>59</v>
      </c>
      <c r="R2841" s="5">
        <v>379</v>
      </c>
      <c r="S2841" s="5">
        <v>0</v>
      </c>
      <c r="T2841" s="5">
        <f t="shared" si="313"/>
        <v>0</v>
      </c>
      <c r="U2841" s="5">
        <v>379</v>
      </c>
      <c r="V2841" s="5">
        <v>0</v>
      </c>
      <c r="W2841" s="5">
        <v>18.96</v>
      </c>
      <c r="X2841" s="5">
        <v>0.04</v>
      </c>
      <c r="Y2841" s="5">
        <v>398</v>
      </c>
      <c r="Z2841" s="5">
        <v>398</v>
      </c>
      <c r="AA2841" t="s">
        <v>73</v>
      </c>
      <c r="AB2841">
        <v>102.11</v>
      </c>
      <c r="AC2841">
        <v>8.7200000000000006</v>
      </c>
      <c r="AD2841" t="s">
        <v>5778</v>
      </c>
      <c r="AE2841" t="s">
        <v>75</v>
      </c>
      <c r="AI2841" t="s">
        <v>89</v>
      </c>
      <c r="AJ2841" t="s">
        <v>56</v>
      </c>
      <c r="AK2841">
        <v>8929758003</v>
      </c>
      <c r="AO2841">
        <v>0</v>
      </c>
      <c r="AP2841">
        <v>0</v>
      </c>
      <c r="AQ2841">
        <v>398</v>
      </c>
      <c r="AZ2841">
        <v>379</v>
      </c>
      <c r="BA2841">
        <v>9.48</v>
      </c>
      <c r="BB2841">
        <v>379</v>
      </c>
      <c r="BC2841">
        <v>9.48</v>
      </c>
      <c r="BD2841" s="5">
        <v>398</v>
      </c>
      <c r="BE2841">
        <v>379</v>
      </c>
      <c r="BG2841">
        <f t="shared" si="314"/>
        <v>379</v>
      </c>
    </row>
    <row r="2842" spans="1:61" x14ac:dyDescent="0.25">
      <c r="A2842" t="s">
        <v>54</v>
      </c>
      <c r="B2842">
        <v>110027</v>
      </c>
      <c r="C2842" t="s">
        <v>55</v>
      </c>
      <c r="D2842" t="s">
        <v>56</v>
      </c>
      <c r="E2842" s="1">
        <v>45979</v>
      </c>
      <c r="F2842" t="s">
        <v>3318</v>
      </c>
      <c r="G2842" t="s">
        <v>58</v>
      </c>
      <c r="H2842" t="str">
        <f t="shared" si="308"/>
        <v>Aggregator</v>
      </c>
      <c r="I2842">
        <v>7495578996</v>
      </c>
      <c r="J2842">
        <v>18528960</v>
      </c>
      <c r="K2842" s="3">
        <v>45980.027777777781</v>
      </c>
      <c r="L2842">
        <f t="shared" si="309"/>
        <v>19</v>
      </c>
      <c r="M2842" t="str">
        <f t="shared" si="310"/>
        <v>Wednesday</v>
      </c>
      <c r="N2842" s="1" t="str">
        <f t="shared" si="311"/>
        <v>November</v>
      </c>
      <c r="O2842" s="2">
        <v>2.7777777777777776E-2</v>
      </c>
      <c r="P2842" s="2" t="str">
        <f t="shared" si="312"/>
        <v>Week 3</v>
      </c>
      <c r="Q2842" t="s">
        <v>59</v>
      </c>
      <c r="R2842" s="5">
        <v>348</v>
      </c>
      <c r="S2842" s="5">
        <v>-100</v>
      </c>
      <c r="T2842" s="5">
        <f t="shared" si="313"/>
        <v>28.735632183908045</v>
      </c>
      <c r="U2842" s="5">
        <v>248</v>
      </c>
      <c r="V2842" s="5">
        <v>32</v>
      </c>
      <c r="W2842" s="5">
        <v>0</v>
      </c>
      <c r="X2842" s="5">
        <v>0</v>
      </c>
      <c r="Y2842" s="5">
        <v>280</v>
      </c>
      <c r="Z2842" s="5">
        <v>280</v>
      </c>
      <c r="AA2842" t="s">
        <v>60</v>
      </c>
      <c r="AB2842">
        <v>67.89</v>
      </c>
      <c r="AC2842">
        <v>8.92</v>
      </c>
      <c r="AD2842" t="s">
        <v>60</v>
      </c>
      <c r="AE2842" t="s">
        <v>56</v>
      </c>
      <c r="AF2842">
        <v>8996</v>
      </c>
      <c r="AG2842">
        <v>8996</v>
      </c>
      <c r="AO2842">
        <v>32</v>
      </c>
      <c r="AP2842">
        <v>0</v>
      </c>
      <c r="AX2842">
        <v>280</v>
      </c>
      <c r="BD2842" s="5">
        <v>280</v>
      </c>
      <c r="BE2842">
        <v>248</v>
      </c>
      <c r="BG2842">
        <f t="shared" si="314"/>
        <v>248</v>
      </c>
      <c r="BI2842">
        <v>32</v>
      </c>
    </row>
    <row r="2843" spans="1:61" x14ac:dyDescent="0.25">
      <c r="A2843" t="s">
        <v>54</v>
      </c>
      <c r="B2843">
        <v>110027</v>
      </c>
      <c r="C2843" t="s">
        <v>55</v>
      </c>
      <c r="D2843" t="s">
        <v>56</v>
      </c>
      <c r="E2843" s="1">
        <v>45979</v>
      </c>
      <c r="F2843" t="s">
        <v>3319</v>
      </c>
      <c r="G2843" t="s">
        <v>63</v>
      </c>
      <c r="H2843" t="str">
        <f t="shared" si="308"/>
        <v>Aggregator</v>
      </c>
      <c r="I2843">
        <v>222463000000000</v>
      </c>
      <c r="J2843">
        <v>29811</v>
      </c>
      <c r="K2843" s="3">
        <v>45980.02847222222</v>
      </c>
      <c r="L2843">
        <f t="shared" si="309"/>
        <v>19</v>
      </c>
      <c r="M2843" t="str">
        <f t="shared" si="310"/>
        <v>Wednesday</v>
      </c>
      <c r="N2843" s="1" t="str">
        <f t="shared" si="311"/>
        <v>November</v>
      </c>
      <c r="O2843" s="2">
        <v>2.8472222222222222E-2</v>
      </c>
      <c r="P2843" s="2" t="str">
        <f t="shared" si="312"/>
        <v>Week 3</v>
      </c>
      <c r="Q2843" t="s">
        <v>59</v>
      </c>
      <c r="R2843" s="5">
        <v>844</v>
      </c>
      <c r="S2843" s="5">
        <v>-142</v>
      </c>
      <c r="T2843" s="5">
        <f t="shared" si="313"/>
        <v>16.824644549763033</v>
      </c>
      <c r="U2843" s="5">
        <v>702</v>
      </c>
      <c r="V2843" s="5">
        <v>32</v>
      </c>
      <c r="W2843" s="5">
        <v>0</v>
      </c>
      <c r="X2843" s="5">
        <v>0</v>
      </c>
      <c r="Y2843" s="5">
        <v>734</v>
      </c>
      <c r="Z2843" s="5">
        <v>734</v>
      </c>
      <c r="AA2843" t="s">
        <v>64</v>
      </c>
      <c r="AB2843">
        <v>165.76</v>
      </c>
      <c r="AC2843">
        <v>19.739999999999998</v>
      </c>
      <c r="AD2843" t="s">
        <v>64</v>
      </c>
      <c r="AE2843" t="s">
        <v>56</v>
      </c>
      <c r="AF2843">
        <v>7287</v>
      </c>
      <c r="AG2843">
        <v>7287</v>
      </c>
      <c r="AO2843">
        <v>32</v>
      </c>
      <c r="AP2843">
        <v>0</v>
      </c>
      <c r="AW2843">
        <v>734</v>
      </c>
      <c r="BD2843" s="5">
        <v>734</v>
      </c>
      <c r="BE2843">
        <v>702</v>
      </c>
      <c r="BG2843">
        <f t="shared" si="314"/>
        <v>702</v>
      </c>
      <c r="BH2843">
        <v>32</v>
      </c>
    </row>
    <row r="2844" spans="1:61" x14ac:dyDescent="0.25">
      <c r="A2844" t="s">
        <v>54</v>
      </c>
      <c r="B2844">
        <v>110027</v>
      </c>
      <c r="C2844" t="s">
        <v>55</v>
      </c>
      <c r="D2844" t="s">
        <v>56</v>
      </c>
      <c r="E2844" s="1">
        <v>45979</v>
      </c>
      <c r="F2844" t="s">
        <v>3320</v>
      </c>
      <c r="G2844" t="s">
        <v>67</v>
      </c>
      <c r="H2844" t="str">
        <f t="shared" si="308"/>
        <v>Direct Sale</v>
      </c>
      <c r="K2844" s="3">
        <v>45980.030555555553</v>
      </c>
      <c r="L2844">
        <f t="shared" si="309"/>
        <v>19</v>
      </c>
      <c r="M2844" t="str">
        <f t="shared" si="310"/>
        <v>Wednesday</v>
      </c>
      <c r="N2844" s="1" t="str">
        <f t="shared" si="311"/>
        <v>November</v>
      </c>
      <c r="O2844" s="2">
        <v>3.0555555555555555E-2</v>
      </c>
      <c r="P2844" s="2" t="str">
        <f t="shared" si="312"/>
        <v>Week 3</v>
      </c>
      <c r="Q2844" t="s">
        <v>59</v>
      </c>
      <c r="R2844" s="5">
        <v>369</v>
      </c>
      <c r="S2844" s="5">
        <v>0</v>
      </c>
      <c r="T2844" s="5">
        <f t="shared" si="313"/>
        <v>0</v>
      </c>
      <c r="U2844" s="5">
        <v>369</v>
      </c>
      <c r="V2844" s="5">
        <v>0</v>
      </c>
      <c r="W2844" s="5">
        <v>18.46</v>
      </c>
      <c r="X2844" s="5">
        <v>-0.46</v>
      </c>
      <c r="Y2844" s="5">
        <v>387</v>
      </c>
      <c r="Z2844" s="5">
        <v>387</v>
      </c>
      <c r="AA2844" t="s">
        <v>68</v>
      </c>
      <c r="AB2844">
        <v>82.07</v>
      </c>
      <c r="AC2844">
        <v>8.7200000000000006</v>
      </c>
      <c r="AD2844" t="s">
        <v>5778</v>
      </c>
      <c r="AE2844" t="s">
        <v>75</v>
      </c>
      <c r="AI2844" t="s">
        <v>89</v>
      </c>
      <c r="AJ2844" t="s">
        <v>56</v>
      </c>
      <c r="AK2844">
        <v>8929758003</v>
      </c>
      <c r="AO2844">
        <v>0</v>
      </c>
      <c r="AP2844">
        <v>0</v>
      </c>
      <c r="AR2844">
        <v>387</v>
      </c>
      <c r="AZ2844">
        <v>369</v>
      </c>
      <c r="BA2844">
        <v>9.23</v>
      </c>
      <c r="BB2844">
        <v>369</v>
      </c>
      <c r="BC2844">
        <v>9.23</v>
      </c>
      <c r="BD2844" s="5">
        <v>387</v>
      </c>
      <c r="BE2844">
        <v>369</v>
      </c>
      <c r="BG2844">
        <f t="shared" si="314"/>
        <v>369</v>
      </c>
    </row>
    <row r="2845" spans="1:61" x14ac:dyDescent="0.25">
      <c r="A2845" t="s">
        <v>54</v>
      </c>
      <c r="B2845">
        <v>110027</v>
      </c>
      <c r="C2845" t="s">
        <v>55</v>
      </c>
      <c r="D2845" t="s">
        <v>56</v>
      </c>
      <c r="E2845" s="1">
        <v>45979</v>
      </c>
      <c r="F2845" t="s">
        <v>3321</v>
      </c>
      <c r="G2845" t="s">
        <v>58</v>
      </c>
      <c r="H2845" t="str">
        <f t="shared" si="308"/>
        <v>Aggregator</v>
      </c>
      <c r="I2845">
        <v>7489272394</v>
      </c>
      <c r="J2845">
        <v>18528960</v>
      </c>
      <c r="K2845" s="3">
        <v>45980.03125</v>
      </c>
      <c r="L2845">
        <f t="shared" si="309"/>
        <v>19</v>
      </c>
      <c r="M2845" t="str">
        <f t="shared" si="310"/>
        <v>Wednesday</v>
      </c>
      <c r="N2845" s="1" t="str">
        <f t="shared" si="311"/>
        <v>November</v>
      </c>
      <c r="O2845" s="2">
        <v>3.125E-2</v>
      </c>
      <c r="P2845" s="2" t="str">
        <f t="shared" si="312"/>
        <v>Week 3</v>
      </c>
      <c r="Q2845" t="s">
        <v>59</v>
      </c>
      <c r="R2845" s="5">
        <v>307</v>
      </c>
      <c r="S2845" s="5">
        <v>-100</v>
      </c>
      <c r="T2845" s="5">
        <f t="shared" si="313"/>
        <v>32.573289902280131</v>
      </c>
      <c r="U2845" s="5">
        <v>207</v>
      </c>
      <c r="V2845" s="5">
        <v>32</v>
      </c>
      <c r="W2845" s="5">
        <v>0</v>
      </c>
      <c r="X2845" s="5">
        <v>0</v>
      </c>
      <c r="Y2845" s="5">
        <v>239</v>
      </c>
      <c r="Z2845" s="5">
        <v>239</v>
      </c>
      <c r="AA2845" t="s">
        <v>60</v>
      </c>
      <c r="AB2845">
        <v>60.13</v>
      </c>
      <c r="AC2845">
        <v>7.84</v>
      </c>
      <c r="AD2845" t="s">
        <v>60</v>
      </c>
      <c r="AE2845" t="s">
        <v>56</v>
      </c>
      <c r="AF2845">
        <v>2394</v>
      </c>
      <c r="AG2845">
        <v>2394</v>
      </c>
      <c r="AO2845">
        <v>32</v>
      </c>
      <c r="AP2845">
        <v>0</v>
      </c>
      <c r="AX2845">
        <v>239</v>
      </c>
      <c r="BD2845" s="5">
        <v>239</v>
      </c>
      <c r="BE2845">
        <v>207</v>
      </c>
      <c r="BG2845">
        <f t="shared" si="314"/>
        <v>207</v>
      </c>
      <c r="BI2845">
        <v>32</v>
      </c>
    </row>
    <row r="2846" spans="1:61" x14ac:dyDescent="0.25">
      <c r="A2846" t="s">
        <v>54</v>
      </c>
      <c r="B2846">
        <v>110027</v>
      </c>
      <c r="C2846" t="s">
        <v>55</v>
      </c>
      <c r="D2846" t="s">
        <v>56</v>
      </c>
      <c r="E2846" s="1">
        <v>45979</v>
      </c>
      <c r="F2846" t="s">
        <v>3322</v>
      </c>
      <c r="G2846" t="s">
        <v>67</v>
      </c>
      <c r="H2846" t="str">
        <f t="shared" si="308"/>
        <v>Direct Sale</v>
      </c>
      <c r="K2846" s="3">
        <v>45980.032638888886</v>
      </c>
      <c r="L2846">
        <f t="shared" si="309"/>
        <v>19</v>
      </c>
      <c r="M2846" t="str">
        <f t="shared" si="310"/>
        <v>Wednesday</v>
      </c>
      <c r="N2846" s="1" t="str">
        <f t="shared" si="311"/>
        <v>November</v>
      </c>
      <c r="O2846" s="2">
        <v>3.2638888888888891E-2</v>
      </c>
      <c r="P2846" s="2" t="str">
        <f t="shared" si="312"/>
        <v>Week 3</v>
      </c>
      <c r="Q2846" t="s">
        <v>59</v>
      </c>
      <c r="R2846" s="5">
        <v>189</v>
      </c>
      <c r="S2846" s="5">
        <v>0</v>
      </c>
      <c r="T2846" s="5">
        <f t="shared" si="313"/>
        <v>0</v>
      </c>
      <c r="U2846" s="5">
        <v>189</v>
      </c>
      <c r="V2846" s="5">
        <v>0</v>
      </c>
      <c r="W2846" s="5">
        <v>9.4600000000000009</v>
      </c>
      <c r="X2846" s="5">
        <v>-0.46</v>
      </c>
      <c r="Y2846" s="5">
        <v>198</v>
      </c>
      <c r="Z2846" s="5">
        <v>198</v>
      </c>
      <c r="AA2846" t="s">
        <v>73</v>
      </c>
      <c r="AB2846">
        <v>34.82</v>
      </c>
      <c r="AC2846">
        <v>1.96</v>
      </c>
      <c r="AD2846" t="s">
        <v>5778</v>
      </c>
      <c r="AE2846" t="s">
        <v>75</v>
      </c>
      <c r="AI2846" t="s">
        <v>89</v>
      </c>
      <c r="AJ2846" t="s">
        <v>56</v>
      </c>
      <c r="AK2846">
        <v>8929758003</v>
      </c>
      <c r="AO2846">
        <v>0</v>
      </c>
      <c r="AP2846">
        <v>0</v>
      </c>
      <c r="AQ2846">
        <v>198</v>
      </c>
      <c r="AZ2846">
        <v>189</v>
      </c>
      <c r="BA2846">
        <v>4.7300000000000004</v>
      </c>
      <c r="BB2846">
        <v>189</v>
      </c>
      <c r="BC2846">
        <v>4.7300000000000004</v>
      </c>
      <c r="BD2846" s="5">
        <v>198</v>
      </c>
      <c r="BE2846">
        <v>189</v>
      </c>
      <c r="BG2846">
        <f t="shared" si="314"/>
        <v>189</v>
      </c>
    </row>
    <row r="2847" spans="1:61" x14ac:dyDescent="0.25">
      <c r="A2847" t="s">
        <v>54</v>
      </c>
      <c r="B2847">
        <v>110027</v>
      </c>
      <c r="C2847" t="s">
        <v>55</v>
      </c>
      <c r="D2847" t="s">
        <v>56</v>
      </c>
      <c r="E2847" s="1">
        <v>45979</v>
      </c>
      <c r="F2847" t="s">
        <v>3323</v>
      </c>
      <c r="G2847" t="s">
        <v>63</v>
      </c>
      <c r="H2847" t="str">
        <f t="shared" si="308"/>
        <v>Aggregator</v>
      </c>
      <c r="I2847">
        <v>222463000000000</v>
      </c>
      <c r="J2847">
        <v>29811</v>
      </c>
      <c r="K2847" s="3">
        <v>45980.033333333333</v>
      </c>
      <c r="L2847">
        <f t="shared" si="309"/>
        <v>19</v>
      </c>
      <c r="M2847" t="str">
        <f t="shared" si="310"/>
        <v>Wednesday</v>
      </c>
      <c r="N2847" s="1" t="str">
        <f t="shared" si="311"/>
        <v>November</v>
      </c>
      <c r="O2847" s="2">
        <v>3.3333333333333333E-2</v>
      </c>
      <c r="P2847" s="2" t="str">
        <f t="shared" si="312"/>
        <v>Week 3</v>
      </c>
      <c r="Q2847" t="s">
        <v>59</v>
      </c>
      <c r="R2847" s="5">
        <v>892.66</v>
      </c>
      <c r="S2847" s="5">
        <v>-288.75</v>
      </c>
      <c r="T2847" s="5">
        <f t="shared" si="313"/>
        <v>32.347142249008584</v>
      </c>
      <c r="U2847" s="5">
        <v>603.91</v>
      </c>
      <c r="V2847" s="5">
        <v>32</v>
      </c>
      <c r="W2847" s="5">
        <v>0</v>
      </c>
      <c r="X2847" s="5">
        <v>0.09</v>
      </c>
      <c r="Y2847" s="5">
        <v>636</v>
      </c>
      <c r="Z2847" s="5">
        <v>636</v>
      </c>
      <c r="AA2847" t="s">
        <v>64</v>
      </c>
      <c r="AB2847">
        <v>173.69</v>
      </c>
      <c r="AC2847">
        <v>9.94</v>
      </c>
      <c r="AD2847" t="s">
        <v>64</v>
      </c>
      <c r="AE2847" t="s">
        <v>56</v>
      </c>
      <c r="AF2847">
        <v>6783</v>
      </c>
      <c r="AG2847">
        <v>6783</v>
      </c>
      <c r="AO2847">
        <v>32</v>
      </c>
      <c r="AP2847">
        <v>0</v>
      </c>
      <c r="AW2847">
        <v>636</v>
      </c>
      <c r="BD2847" s="5">
        <v>636</v>
      </c>
      <c r="BE2847">
        <v>603.91</v>
      </c>
      <c r="BG2847">
        <f t="shared" si="314"/>
        <v>603.91</v>
      </c>
      <c r="BH2847">
        <v>32</v>
      </c>
    </row>
    <row r="2848" spans="1:61" x14ac:dyDescent="0.25">
      <c r="A2848" t="s">
        <v>54</v>
      </c>
      <c r="B2848">
        <v>110027</v>
      </c>
      <c r="C2848" t="s">
        <v>55</v>
      </c>
      <c r="D2848" t="s">
        <v>56</v>
      </c>
      <c r="E2848" s="1">
        <v>45979</v>
      </c>
      <c r="F2848" t="s">
        <v>3324</v>
      </c>
      <c r="G2848" t="s">
        <v>58</v>
      </c>
      <c r="H2848" t="str">
        <f t="shared" si="308"/>
        <v>Aggregator</v>
      </c>
      <c r="I2848">
        <v>7491758382</v>
      </c>
      <c r="J2848">
        <v>18528960</v>
      </c>
      <c r="K2848" s="3">
        <v>45980.038194444445</v>
      </c>
      <c r="L2848">
        <f t="shared" si="309"/>
        <v>19</v>
      </c>
      <c r="M2848" t="str">
        <f t="shared" si="310"/>
        <v>Wednesday</v>
      </c>
      <c r="N2848" s="1" t="str">
        <f t="shared" si="311"/>
        <v>November</v>
      </c>
      <c r="O2848" s="2">
        <v>3.8194444444444448E-2</v>
      </c>
      <c r="P2848" s="2" t="str">
        <f t="shared" si="312"/>
        <v>Week 3</v>
      </c>
      <c r="Q2848" t="s">
        <v>59</v>
      </c>
      <c r="R2848" s="5">
        <v>398</v>
      </c>
      <c r="S2848" s="5">
        <v>-100</v>
      </c>
      <c r="T2848" s="5">
        <f t="shared" si="313"/>
        <v>25.125628140703515</v>
      </c>
      <c r="U2848" s="5">
        <v>298</v>
      </c>
      <c r="V2848" s="5">
        <v>32</v>
      </c>
      <c r="W2848" s="5">
        <v>0</v>
      </c>
      <c r="X2848" s="5">
        <v>0</v>
      </c>
      <c r="Y2848" s="5">
        <v>330</v>
      </c>
      <c r="Z2848" s="5">
        <v>330</v>
      </c>
      <c r="AA2848" t="s">
        <v>60</v>
      </c>
      <c r="AB2848">
        <v>102.11</v>
      </c>
      <c r="AC2848">
        <v>9.82</v>
      </c>
      <c r="AD2848" t="s">
        <v>60</v>
      </c>
      <c r="AE2848" t="s">
        <v>56</v>
      </c>
      <c r="AF2848">
        <v>8382</v>
      </c>
      <c r="AG2848">
        <v>8382</v>
      </c>
      <c r="AO2848">
        <v>32</v>
      </c>
      <c r="AP2848">
        <v>0</v>
      </c>
      <c r="AX2848">
        <v>330</v>
      </c>
      <c r="BD2848" s="5">
        <v>330</v>
      </c>
      <c r="BE2848">
        <v>298</v>
      </c>
      <c r="BG2848">
        <f t="shared" si="314"/>
        <v>298</v>
      </c>
      <c r="BI2848">
        <v>32</v>
      </c>
    </row>
    <row r="2849" spans="1:61" x14ac:dyDescent="0.25">
      <c r="A2849" t="s">
        <v>54</v>
      </c>
      <c r="B2849">
        <v>110027</v>
      </c>
      <c r="C2849" t="s">
        <v>55</v>
      </c>
      <c r="D2849" t="s">
        <v>56</v>
      </c>
      <c r="E2849" s="1">
        <v>45979</v>
      </c>
      <c r="F2849" t="s">
        <v>3325</v>
      </c>
      <c r="G2849" t="s">
        <v>63</v>
      </c>
      <c r="H2849" t="str">
        <f t="shared" si="308"/>
        <v>Aggregator</v>
      </c>
      <c r="I2849">
        <v>222464000000000</v>
      </c>
      <c r="J2849">
        <v>29811</v>
      </c>
      <c r="K2849" s="3">
        <v>45980.040277777778</v>
      </c>
      <c r="L2849">
        <f t="shared" si="309"/>
        <v>19</v>
      </c>
      <c r="M2849" t="str">
        <f t="shared" si="310"/>
        <v>Wednesday</v>
      </c>
      <c r="N2849" s="1" t="str">
        <f t="shared" si="311"/>
        <v>November</v>
      </c>
      <c r="O2849" s="2">
        <v>4.027777777777778E-2</v>
      </c>
      <c r="P2849" s="2" t="str">
        <f t="shared" si="312"/>
        <v>Week 3</v>
      </c>
      <c r="Q2849" t="s">
        <v>59</v>
      </c>
      <c r="R2849" s="5">
        <v>347</v>
      </c>
      <c r="S2849" s="5">
        <v>-75</v>
      </c>
      <c r="T2849" s="5">
        <f t="shared" si="313"/>
        <v>21.613832853025936</v>
      </c>
      <c r="U2849" s="5">
        <v>272</v>
      </c>
      <c r="V2849" s="5">
        <v>32</v>
      </c>
      <c r="W2849" s="5">
        <v>0</v>
      </c>
      <c r="X2849" s="5">
        <v>0</v>
      </c>
      <c r="Y2849" s="5">
        <v>304</v>
      </c>
      <c r="Z2849" s="5">
        <v>304</v>
      </c>
      <c r="AA2849" t="s">
        <v>64</v>
      </c>
      <c r="AB2849">
        <v>69.25</v>
      </c>
      <c r="AC2849">
        <v>8.5</v>
      </c>
      <c r="AD2849" t="s">
        <v>64</v>
      </c>
      <c r="AE2849" t="s">
        <v>56</v>
      </c>
      <c r="AF2849">
        <v>9128</v>
      </c>
      <c r="AG2849">
        <v>9128</v>
      </c>
      <c r="AO2849">
        <v>32</v>
      </c>
      <c r="AP2849">
        <v>0</v>
      </c>
      <c r="AW2849">
        <v>304</v>
      </c>
      <c r="BD2849" s="5">
        <v>304</v>
      </c>
      <c r="BE2849">
        <v>272</v>
      </c>
      <c r="BG2849">
        <f t="shared" si="314"/>
        <v>272</v>
      </c>
      <c r="BH2849">
        <v>32</v>
      </c>
    </row>
    <row r="2850" spans="1:61" x14ac:dyDescent="0.25">
      <c r="A2850" t="s">
        <v>54</v>
      </c>
      <c r="B2850">
        <v>110027</v>
      </c>
      <c r="C2850" t="s">
        <v>55</v>
      </c>
      <c r="D2850" t="s">
        <v>56</v>
      </c>
      <c r="E2850" s="1">
        <v>45979</v>
      </c>
      <c r="F2850" t="s">
        <v>3326</v>
      </c>
      <c r="G2850" t="s">
        <v>63</v>
      </c>
      <c r="H2850" t="str">
        <f t="shared" si="308"/>
        <v>Aggregator</v>
      </c>
      <c r="I2850">
        <v>222464000000000</v>
      </c>
      <c r="J2850">
        <v>29811</v>
      </c>
      <c r="K2850" s="3">
        <v>45980.041666666664</v>
      </c>
      <c r="L2850">
        <f t="shared" si="309"/>
        <v>19</v>
      </c>
      <c r="M2850" t="str">
        <f t="shared" si="310"/>
        <v>Wednesday</v>
      </c>
      <c r="N2850" s="1" t="str">
        <f t="shared" si="311"/>
        <v>November</v>
      </c>
      <c r="O2850" s="2">
        <v>4.1666666666666664E-2</v>
      </c>
      <c r="P2850" s="2" t="str">
        <f t="shared" si="312"/>
        <v>Week 3</v>
      </c>
      <c r="Q2850" t="s">
        <v>59</v>
      </c>
      <c r="R2850" s="5">
        <v>197</v>
      </c>
      <c r="S2850" s="5">
        <v>-20</v>
      </c>
      <c r="T2850" s="5">
        <f t="shared" si="313"/>
        <v>10.152284263959391</v>
      </c>
      <c r="U2850" s="5">
        <v>177</v>
      </c>
      <c r="V2850" s="5">
        <v>32</v>
      </c>
      <c r="W2850" s="5">
        <v>0</v>
      </c>
      <c r="X2850" s="5">
        <v>0</v>
      </c>
      <c r="Y2850" s="5">
        <v>209</v>
      </c>
      <c r="Z2850" s="5">
        <v>209</v>
      </c>
      <c r="AA2850" t="s">
        <v>64</v>
      </c>
      <c r="AB2850">
        <v>37.340000000000003</v>
      </c>
      <c r="AC2850">
        <v>5.34</v>
      </c>
      <c r="AD2850" t="s">
        <v>64</v>
      </c>
      <c r="AE2850" t="s">
        <v>56</v>
      </c>
      <c r="AF2850">
        <v>358</v>
      </c>
      <c r="AG2850">
        <v>358</v>
      </c>
      <c r="AO2850">
        <v>32</v>
      </c>
      <c r="AP2850">
        <v>0</v>
      </c>
      <c r="AW2850">
        <v>209</v>
      </c>
      <c r="BD2850" s="5">
        <v>209</v>
      </c>
      <c r="BE2850">
        <v>177</v>
      </c>
      <c r="BG2850">
        <f t="shared" si="314"/>
        <v>177</v>
      </c>
      <c r="BH2850">
        <v>32</v>
      </c>
    </row>
    <row r="2851" spans="1:61" x14ac:dyDescent="0.25">
      <c r="A2851" t="s">
        <v>54</v>
      </c>
      <c r="B2851">
        <v>110027</v>
      </c>
      <c r="C2851" t="s">
        <v>55</v>
      </c>
      <c r="D2851" t="s">
        <v>56</v>
      </c>
      <c r="E2851" s="1">
        <v>45979</v>
      </c>
      <c r="F2851" t="s">
        <v>3327</v>
      </c>
      <c r="G2851" t="s">
        <v>63</v>
      </c>
      <c r="H2851" t="str">
        <f t="shared" si="308"/>
        <v>Aggregator</v>
      </c>
      <c r="I2851">
        <v>222464000000000</v>
      </c>
      <c r="J2851">
        <v>29811</v>
      </c>
      <c r="K2851" s="3">
        <v>45980.048611111109</v>
      </c>
      <c r="L2851">
        <f t="shared" si="309"/>
        <v>19</v>
      </c>
      <c r="M2851" t="str">
        <f t="shared" si="310"/>
        <v>Wednesday</v>
      </c>
      <c r="N2851" s="1" t="str">
        <f t="shared" si="311"/>
        <v>November</v>
      </c>
      <c r="O2851" s="2">
        <v>4.8611111111111112E-2</v>
      </c>
      <c r="P2851" s="2" t="str">
        <f t="shared" si="312"/>
        <v>Week 3</v>
      </c>
      <c r="Q2851" t="s">
        <v>59</v>
      </c>
      <c r="R2851" s="5">
        <v>408</v>
      </c>
      <c r="S2851" s="5">
        <v>-93.75</v>
      </c>
      <c r="T2851" s="5">
        <f t="shared" si="313"/>
        <v>22.977941176470587</v>
      </c>
      <c r="U2851" s="5">
        <v>314.25</v>
      </c>
      <c r="V2851" s="5">
        <v>32</v>
      </c>
      <c r="W2851" s="5">
        <v>0</v>
      </c>
      <c r="X2851" s="5">
        <v>-0.25</v>
      </c>
      <c r="Y2851" s="5">
        <v>346</v>
      </c>
      <c r="Z2851" s="5">
        <v>346</v>
      </c>
      <c r="AA2851" t="s">
        <v>64</v>
      </c>
      <c r="AB2851">
        <v>90.39</v>
      </c>
      <c r="AC2851">
        <v>5</v>
      </c>
      <c r="AD2851" t="s">
        <v>64</v>
      </c>
      <c r="AE2851" t="s">
        <v>56</v>
      </c>
      <c r="AF2851">
        <v>3793</v>
      </c>
      <c r="AG2851">
        <v>3793</v>
      </c>
      <c r="AO2851">
        <v>32</v>
      </c>
      <c r="AP2851">
        <v>0</v>
      </c>
      <c r="AW2851">
        <v>346</v>
      </c>
      <c r="BD2851" s="5">
        <v>346</v>
      </c>
      <c r="BE2851">
        <v>314.25</v>
      </c>
      <c r="BG2851">
        <f t="shared" si="314"/>
        <v>314.25</v>
      </c>
      <c r="BH2851">
        <v>32</v>
      </c>
    </row>
    <row r="2852" spans="1:61" x14ac:dyDescent="0.25">
      <c r="A2852" t="s">
        <v>54</v>
      </c>
      <c r="B2852">
        <v>110027</v>
      </c>
      <c r="C2852" t="s">
        <v>55</v>
      </c>
      <c r="D2852" t="s">
        <v>56</v>
      </c>
      <c r="E2852" s="1">
        <v>45979</v>
      </c>
      <c r="F2852" t="s">
        <v>3328</v>
      </c>
      <c r="G2852" t="s">
        <v>58</v>
      </c>
      <c r="H2852" t="str">
        <f t="shared" si="308"/>
        <v>Aggregator</v>
      </c>
      <c r="I2852">
        <v>7486836725</v>
      </c>
      <c r="J2852">
        <v>18528960</v>
      </c>
      <c r="K2852" s="3">
        <v>45980.050694444442</v>
      </c>
      <c r="L2852">
        <f t="shared" si="309"/>
        <v>19</v>
      </c>
      <c r="M2852" t="str">
        <f t="shared" si="310"/>
        <v>Wednesday</v>
      </c>
      <c r="N2852" s="1" t="str">
        <f t="shared" si="311"/>
        <v>November</v>
      </c>
      <c r="O2852" s="2">
        <v>5.0694444444444445E-2</v>
      </c>
      <c r="P2852" s="2" t="str">
        <f t="shared" si="312"/>
        <v>Week 3</v>
      </c>
      <c r="Q2852" t="s">
        <v>59</v>
      </c>
      <c r="R2852" s="5">
        <v>338</v>
      </c>
      <c r="S2852" s="5">
        <v>-100</v>
      </c>
      <c r="T2852" s="5">
        <f t="shared" si="313"/>
        <v>29.585798816568047</v>
      </c>
      <c r="U2852" s="5">
        <v>238</v>
      </c>
      <c r="V2852" s="5">
        <v>32</v>
      </c>
      <c r="W2852" s="5">
        <v>0</v>
      </c>
      <c r="X2852" s="5">
        <v>0</v>
      </c>
      <c r="Y2852" s="5">
        <v>270</v>
      </c>
      <c r="Z2852" s="5">
        <v>270</v>
      </c>
      <c r="AA2852" t="s">
        <v>60</v>
      </c>
      <c r="AB2852">
        <v>59.62</v>
      </c>
      <c r="AC2852">
        <v>11.08</v>
      </c>
      <c r="AD2852" t="s">
        <v>60</v>
      </c>
      <c r="AE2852" t="s">
        <v>56</v>
      </c>
      <c r="AF2852">
        <v>6725</v>
      </c>
      <c r="AG2852">
        <v>6725</v>
      </c>
      <c r="AO2852">
        <v>32</v>
      </c>
      <c r="AP2852">
        <v>0</v>
      </c>
      <c r="AX2852">
        <v>270</v>
      </c>
      <c r="BD2852" s="5">
        <v>270</v>
      </c>
      <c r="BE2852">
        <v>238</v>
      </c>
      <c r="BG2852">
        <f t="shared" si="314"/>
        <v>238</v>
      </c>
      <c r="BI2852">
        <v>32</v>
      </c>
    </row>
    <row r="2853" spans="1:61" x14ac:dyDescent="0.25">
      <c r="A2853" t="s">
        <v>54</v>
      </c>
      <c r="B2853">
        <v>110027</v>
      </c>
      <c r="C2853" t="s">
        <v>55</v>
      </c>
      <c r="D2853" t="s">
        <v>56</v>
      </c>
      <c r="E2853" s="1">
        <v>45979</v>
      </c>
      <c r="F2853" t="s">
        <v>3329</v>
      </c>
      <c r="G2853" t="s">
        <v>63</v>
      </c>
      <c r="H2853" t="str">
        <f t="shared" si="308"/>
        <v>Aggregator</v>
      </c>
      <c r="I2853">
        <v>222465000000000</v>
      </c>
      <c r="J2853">
        <v>29811</v>
      </c>
      <c r="K2853" s="3">
        <v>45980.051388888889</v>
      </c>
      <c r="L2853">
        <f t="shared" si="309"/>
        <v>19</v>
      </c>
      <c r="M2853" t="str">
        <f t="shared" si="310"/>
        <v>Wednesday</v>
      </c>
      <c r="N2853" s="1" t="str">
        <f t="shared" si="311"/>
        <v>November</v>
      </c>
      <c r="O2853" s="2">
        <v>5.1388888888888887E-2</v>
      </c>
      <c r="P2853" s="2" t="str">
        <f t="shared" si="312"/>
        <v>Week 3</v>
      </c>
      <c r="Q2853" t="s">
        <v>59</v>
      </c>
      <c r="R2853" s="5">
        <v>267</v>
      </c>
      <c r="S2853" s="5">
        <v>-93.75</v>
      </c>
      <c r="T2853" s="5">
        <f t="shared" si="313"/>
        <v>35.112359550561798</v>
      </c>
      <c r="U2853" s="5">
        <v>173.25</v>
      </c>
      <c r="V2853" s="5">
        <v>32</v>
      </c>
      <c r="W2853" s="5">
        <v>0</v>
      </c>
      <c r="X2853" s="5">
        <v>-0.25</v>
      </c>
      <c r="Y2853" s="5">
        <v>205</v>
      </c>
      <c r="Z2853" s="5">
        <v>205</v>
      </c>
      <c r="AA2853" t="s">
        <v>64</v>
      </c>
      <c r="AB2853">
        <v>55.3</v>
      </c>
      <c r="AC2853">
        <v>5</v>
      </c>
      <c r="AD2853" t="s">
        <v>64</v>
      </c>
      <c r="AE2853" t="s">
        <v>56</v>
      </c>
      <c r="AF2853">
        <v>3491</v>
      </c>
      <c r="AG2853">
        <v>3491</v>
      </c>
      <c r="AO2853">
        <v>32</v>
      </c>
      <c r="AP2853">
        <v>0</v>
      </c>
      <c r="AW2853">
        <v>205</v>
      </c>
      <c r="BD2853" s="5">
        <v>205</v>
      </c>
      <c r="BE2853">
        <v>173.25</v>
      </c>
      <c r="BG2853">
        <f t="shared" si="314"/>
        <v>173.25</v>
      </c>
      <c r="BH2853">
        <v>32</v>
      </c>
    </row>
    <row r="2854" spans="1:61" x14ac:dyDescent="0.25">
      <c r="A2854" t="s">
        <v>54</v>
      </c>
      <c r="B2854">
        <v>110027</v>
      </c>
      <c r="C2854" t="s">
        <v>55</v>
      </c>
      <c r="D2854" t="s">
        <v>56</v>
      </c>
      <c r="E2854" s="1">
        <v>45979</v>
      </c>
      <c r="F2854" t="s">
        <v>3330</v>
      </c>
      <c r="G2854" t="s">
        <v>58</v>
      </c>
      <c r="H2854" t="str">
        <f t="shared" si="308"/>
        <v>Aggregator</v>
      </c>
      <c r="I2854">
        <v>7495557575</v>
      </c>
      <c r="J2854">
        <v>18528960</v>
      </c>
      <c r="K2854" s="3">
        <v>45980.052083333336</v>
      </c>
      <c r="L2854">
        <f t="shared" si="309"/>
        <v>19</v>
      </c>
      <c r="M2854" t="str">
        <f t="shared" si="310"/>
        <v>Wednesday</v>
      </c>
      <c r="N2854" s="1" t="str">
        <f t="shared" si="311"/>
        <v>November</v>
      </c>
      <c r="O2854" s="2">
        <v>5.2083333333333336E-2</v>
      </c>
      <c r="P2854" s="2" t="str">
        <f t="shared" si="312"/>
        <v>Week 3</v>
      </c>
      <c r="Q2854" t="s">
        <v>59</v>
      </c>
      <c r="R2854" s="5">
        <v>548</v>
      </c>
      <c r="S2854" s="5">
        <v>-100</v>
      </c>
      <c r="T2854" s="5">
        <f t="shared" si="313"/>
        <v>18.248175182481752</v>
      </c>
      <c r="U2854" s="5">
        <v>448</v>
      </c>
      <c r="V2854" s="5">
        <v>32</v>
      </c>
      <c r="W2854" s="5">
        <v>0</v>
      </c>
      <c r="X2854" s="5">
        <v>0</v>
      </c>
      <c r="Y2854" s="5">
        <v>480</v>
      </c>
      <c r="Z2854" s="5">
        <v>480</v>
      </c>
      <c r="AA2854" t="s">
        <v>60</v>
      </c>
      <c r="AB2854">
        <v>110.57</v>
      </c>
      <c r="AC2854">
        <v>9.82</v>
      </c>
      <c r="AD2854" t="s">
        <v>60</v>
      </c>
      <c r="AE2854" t="s">
        <v>56</v>
      </c>
      <c r="AF2854">
        <v>7575</v>
      </c>
      <c r="AG2854">
        <v>7575</v>
      </c>
      <c r="AO2854">
        <v>32</v>
      </c>
      <c r="AP2854">
        <v>0</v>
      </c>
      <c r="AX2854">
        <v>480</v>
      </c>
      <c r="BD2854" s="5">
        <v>480</v>
      </c>
      <c r="BE2854">
        <v>448</v>
      </c>
      <c r="BG2854">
        <f t="shared" si="314"/>
        <v>448</v>
      </c>
      <c r="BI2854">
        <v>32</v>
      </c>
    </row>
    <row r="2855" spans="1:61" x14ac:dyDescent="0.25">
      <c r="A2855" t="s">
        <v>54</v>
      </c>
      <c r="B2855">
        <v>110027</v>
      </c>
      <c r="C2855" t="s">
        <v>55</v>
      </c>
      <c r="D2855" t="s">
        <v>56</v>
      </c>
      <c r="E2855" s="1">
        <v>45979</v>
      </c>
      <c r="F2855" t="s">
        <v>3331</v>
      </c>
      <c r="G2855" t="s">
        <v>63</v>
      </c>
      <c r="H2855" t="str">
        <f t="shared" si="308"/>
        <v>Aggregator</v>
      </c>
      <c r="I2855">
        <v>222465000000000</v>
      </c>
      <c r="J2855">
        <v>29811</v>
      </c>
      <c r="K2855" s="3">
        <v>45980.054166666669</v>
      </c>
      <c r="L2855">
        <f t="shared" si="309"/>
        <v>19</v>
      </c>
      <c r="M2855" t="str">
        <f t="shared" si="310"/>
        <v>Wednesday</v>
      </c>
      <c r="N2855" s="1" t="str">
        <f t="shared" si="311"/>
        <v>November</v>
      </c>
      <c r="O2855" s="2">
        <v>5.4166666666666669E-2</v>
      </c>
      <c r="P2855" s="2" t="str">
        <f t="shared" si="312"/>
        <v>Week 3</v>
      </c>
      <c r="Q2855" t="s">
        <v>59</v>
      </c>
      <c r="R2855" s="5">
        <v>337</v>
      </c>
      <c r="S2855" s="5">
        <v>-80</v>
      </c>
      <c r="T2855" s="5">
        <f t="shared" si="313"/>
        <v>23.738872403560833</v>
      </c>
      <c r="U2855" s="5">
        <v>257</v>
      </c>
      <c r="V2855" s="5">
        <v>32</v>
      </c>
      <c r="W2855" s="5">
        <v>0</v>
      </c>
      <c r="X2855" s="5">
        <v>0</v>
      </c>
      <c r="Y2855" s="5">
        <v>289</v>
      </c>
      <c r="Z2855" s="5">
        <v>289</v>
      </c>
      <c r="AA2855" t="s">
        <v>64</v>
      </c>
      <c r="AB2855">
        <v>61.61</v>
      </c>
      <c r="AC2855">
        <v>5.88</v>
      </c>
      <c r="AD2855" t="s">
        <v>64</v>
      </c>
      <c r="AE2855" t="s">
        <v>56</v>
      </c>
      <c r="AF2855">
        <v>6755</v>
      </c>
      <c r="AG2855">
        <v>6755</v>
      </c>
      <c r="AO2855">
        <v>32</v>
      </c>
      <c r="AP2855">
        <v>0</v>
      </c>
      <c r="AW2855">
        <v>289</v>
      </c>
      <c r="BD2855" s="5">
        <v>289</v>
      </c>
      <c r="BE2855">
        <v>257</v>
      </c>
      <c r="BG2855">
        <f t="shared" si="314"/>
        <v>257</v>
      </c>
      <c r="BH2855">
        <v>32</v>
      </c>
    </row>
    <row r="2856" spans="1:61" x14ac:dyDescent="0.25">
      <c r="A2856" t="s">
        <v>54</v>
      </c>
      <c r="B2856">
        <v>110027</v>
      </c>
      <c r="C2856" t="s">
        <v>55</v>
      </c>
      <c r="D2856" t="s">
        <v>56</v>
      </c>
      <c r="E2856" s="1">
        <v>45979</v>
      </c>
      <c r="F2856" t="s">
        <v>3332</v>
      </c>
      <c r="G2856" t="s">
        <v>58</v>
      </c>
      <c r="H2856" t="str">
        <f t="shared" si="308"/>
        <v>Aggregator</v>
      </c>
      <c r="I2856">
        <v>7495703029</v>
      </c>
      <c r="J2856">
        <v>18528960</v>
      </c>
      <c r="K2856" s="3">
        <v>45980.057638888888</v>
      </c>
      <c r="L2856">
        <f t="shared" si="309"/>
        <v>19</v>
      </c>
      <c r="M2856" t="str">
        <f t="shared" si="310"/>
        <v>Wednesday</v>
      </c>
      <c r="N2856" s="1" t="str">
        <f t="shared" si="311"/>
        <v>November</v>
      </c>
      <c r="O2856" s="2">
        <v>5.7638888888888892E-2</v>
      </c>
      <c r="P2856" s="2" t="str">
        <f t="shared" si="312"/>
        <v>Week 3</v>
      </c>
      <c r="Q2856" t="s">
        <v>59</v>
      </c>
      <c r="R2856" s="5">
        <v>518</v>
      </c>
      <c r="S2856" s="5">
        <v>-259</v>
      </c>
      <c r="T2856" s="5">
        <f t="shared" si="313"/>
        <v>50</v>
      </c>
      <c r="U2856" s="5">
        <v>259</v>
      </c>
      <c r="V2856" s="5">
        <v>32</v>
      </c>
      <c r="W2856" s="5">
        <v>0</v>
      </c>
      <c r="X2856" s="5">
        <v>0</v>
      </c>
      <c r="Y2856" s="5">
        <v>291</v>
      </c>
      <c r="Z2856" s="5">
        <v>291</v>
      </c>
      <c r="AA2856" t="s">
        <v>60</v>
      </c>
      <c r="AB2856">
        <v>96.2</v>
      </c>
      <c r="AC2856">
        <v>10.31</v>
      </c>
      <c r="AD2856" t="s">
        <v>60</v>
      </c>
      <c r="AE2856" t="s">
        <v>56</v>
      </c>
      <c r="AF2856">
        <v>3029</v>
      </c>
      <c r="AG2856">
        <v>3029</v>
      </c>
      <c r="AO2856">
        <v>32</v>
      </c>
      <c r="AP2856">
        <v>0</v>
      </c>
      <c r="AX2856">
        <v>291</v>
      </c>
      <c r="BD2856" s="5">
        <v>291</v>
      </c>
      <c r="BE2856">
        <v>259</v>
      </c>
      <c r="BG2856">
        <f t="shared" si="314"/>
        <v>259</v>
      </c>
      <c r="BI2856">
        <v>32</v>
      </c>
    </row>
    <row r="2857" spans="1:61" x14ac:dyDescent="0.25">
      <c r="A2857" t="s">
        <v>54</v>
      </c>
      <c r="B2857">
        <v>110027</v>
      </c>
      <c r="C2857" t="s">
        <v>55</v>
      </c>
      <c r="D2857" t="s">
        <v>56</v>
      </c>
      <c r="E2857" s="1">
        <v>45979</v>
      </c>
      <c r="F2857" t="s">
        <v>3333</v>
      </c>
      <c r="G2857" t="s">
        <v>63</v>
      </c>
      <c r="H2857" t="str">
        <f t="shared" si="308"/>
        <v>Aggregator</v>
      </c>
      <c r="I2857">
        <v>222465000000000</v>
      </c>
      <c r="J2857">
        <v>29811</v>
      </c>
      <c r="K2857" s="3">
        <v>45980.058333333334</v>
      </c>
      <c r="L2857">
        <f t="shared" si="309"/>
        <v>19</v>
      </c>
      <c r="M2857" t="str">
        <f t="shared" si="310"/>
        <v>Wednesday</v>
      </c>
      <c r="N2857" s="1" t="str">
        <f t="shared" si="311"/>
        <v>November</v>
      </c>
      <c r="O2857" s="2">
        <v>5.8333333333333334E-2</v>
      </c>
      <c r="P2857" s="2" t="str">
        <f t="shared" si="312"/>
        <v>Week 3</v>
      </c>
      <c r="Q2857" t="s">
        <v>59</v>
      </c>
      <c r="R2857" s="5">
        <v>711.66</v>
      </c>
      <c r="S2857" s="5">
        <v>-141.99</v>
      </c>
      <c r="T2857" s="5">
        <f t="shared" si="313"/>
        <v>19.951943343731561</v>
      </c>
      <c r="U2857" s="5">
        <v>569.66999999999996</v>
      </c>
      <c r="V2857" s="5">
        <v>32</v>
      </c>
      <c r="W2857" s="5">
        <v>0</v>
      </c>
      <c r="X2857" s="5">
        <v>0.33</v>
      </c>
      <c r="Y2857" s="5">
        <v>602</v>
      </c>
      <c r="Z2857" s="5">
        <v>602</v>
      </c>
      <c r="AA2857" t="s">
        <v>64</v>
      </c>
      <c r="AB2857">
        <v>179.81</v>
      </c>
      <c r="AC2857">
        <v>10.89</v>
      </c>
      <c r="AD2857" t="s">
        <v>64</v>
      </c>
      <c r="AE2857" t="s">
        <v>56</v>
      </c>
      <c r="AF2857">
        <v>3425</v>
      </c>
      <c r="AG2857">
        <v>3425</v>
      </c>
      <c r="AO2857">
        <v>32</v>
      </c>
      <c r="AP2857">
        <v>0</v>
      </c>
      <c r="AW2857">
        <v>602</v>
      </c>
      <c r="BD2857" s="5">
        <v>602</v>
      </c>
      <c r="BE2857">
        <v>569.67999999999995</v>
      </c>
      <c r="BG2857">
        <f t="shared" si="314"/>
        <v>569.67999999999995</v>
      </c>
      <c r="BH2857">
        <v>32</v>
      </c>
    </row>
    <row r="2858" spans="1:61" x14ac:dyDescent="0.25">
      <c r="A2858" t="s">
        <v>54</v>
      </c>
      <c r="B2858">
        <v>110027</v>
      </c>
      <c r="C2858" t="s">
        <v>55</v>
      </c>
      <c r="D2858" t="s">
        <v>56</v>
      </c>
      <c r="E2858" s="1">
        <v>45979</v>
      </c>
      <c r="F2858" t="s">
        <v>3334</v>
      </c>
      <c r="G2858" t="s">
        <v>58</v>
      </c>
      <c r="H2858" t="str">
        <f t="shared" si="308"/>
        <v>Aggregator</v>
      </c>
      <c r="I2858">
        <v>7496220777</v>
      </c>
      <c r="J2858">
        <v>18528960</v>
      </c>
      <c r="K2858" s="3">
        <v>45980.05972222222</v>
      </c>
      <c r="L2858">
        <f t="shared" si="309"/>
        <v>19</v>
      </c>
      <c r="M2858" t="str">
        <f t="shared" si="310"/>
        <v>Wednesday</v>
      </c>
      <c r="N2858" s="1" t="str">
        <f t="shared" si="311"/>
        <v>November</v>
      </c>
      <c r="O2858" s="2">
        <v>5.9722222222222225E-2</v>
      </c>
      <c r="P2858" s="2" t="str">
        <f t="shared" si="312"/>
        <v>Week 3</v>
      </c>
      <c r="Q2858" t="s">
        <v>59</v>
      </c>
      <c r="R2858" s="5">
        <v>308</v>
      </c>
      <c r="S2858" s="5">
        <v>-100</v>
      </c>
      <c r="T2858" s="5">
        <f t="shared" si="313"/>
        <v>32.467532467532465</v>
      </c>
      <c r="U2858" s="5">
        <v>208</v>
      </c>
      <c r="V2858" s="5">
        <v>32</v>
      </c>
      <c r="W2858" s="5">
        <v>0</v>
      </c>
      <c r="X2858" s="5">
        <v>0</v>
      </c>
      <c r="Y2858" s="5">
        <v>240</v>
      </c>
      <c r="Z2858" s="5">
        <v>240</v>
      </c>
      <c r="AA2858" t="s">
        <v>60</v>
      </c>
      <c r="AB2858">
        <v>63.16</v>
      </c>
      <c r="AC2858">
        <v>6.96</v>
      </c>
      <c r="AD2858" t="s">
        <v>60</v>
      </c>
      <c r="AE2858" t="s">
        <v>56</v>
      </c>
      <c r="AF2858">
        <v>777</v>
      </c>
      <c r="AG2858">
        <v>777</v>
      </c>
      <c r="AO2858">
        <v>32</v>
      </c>
      <c r="AP2858">
        <v>0</v>
      </c>
      <c r="AX2858">
        <v>240</v>
      </c>
      <c r="BD2858" s="5">
        <v>240</v>
      </c>
      <c r="BE2858">
        <v>208</v>
      </c>
      <c r="BG2858">
        <f t="shared" si="314"/>
        <v>208</v>
      </c>
      <c r="BI2858">
        <v>32</v>
      </c>
    </row>
    <row r="2859" spans="1:61" x14ac:dyDescent="0.25">
      <c r="A2859" t="s">
        <v>54</v>
      </c>
      <c r="B2859">
        <v>110027</v>
      </c>
      <c r="C2859" t="s">
        <v>55</v>
      </c>
      <c r="D2859" t="s">
        <v>56</v>
      </c>
      <c r="E2859" s="1">
        <v>45979</v>
      </c>
      <c r="F2859" t="s">
        <v>3335</v>
      </c>
      <c r="G2859" t="s">
        <v>63</v>
      </c>
      <c r="H2859" t="str">
        <f t="shared" si="308"/>
        <v>Aggregator</v>
      </c>
      <c r="I2859">
        <v>222466000000000</v>
      </c>
      <c r="J2859">
        <v>29811</v>
      </c>
      <c r="K2859" s="3">
        <v>45980.061111111114</v>
      </c>
      <c r="L2859">
        <f t="shared" si="309"/>
        <v>19</v>
      </c>
      <c r="M2859" t="str">
        <f t="shared" si="310"/>
        <v>Wednesday</v>
      </c>
      <c r="N2859" s="1" t="str">
        <f t="shared" si="311"/>
        <v>November</v>
      </c>
      <c r="O2859" s="2">
        <v>6.1111111111111109E-2</v>
      </c>
      <c r="P2859" s="2" t="str">
        <f t="shared" si="312"/>
        <v>Week 3</v>
      </c>
      <c r="Q2859" t="s">
        <v>59</v>
      </c>
      <c r="R2859" s="5">
        <v>273</v>
      </c>
      <c r="S2859" s="5">
        <v>-75</v>
      </c>
      <c r="T2859" s="5">
        <f t="shared" si="313"/>
        <v>27.472527472527474</v>
      </c>
      <c r="U2859" s="5">
        <v>198</v>
      </c>
      <c r="V2859" s="5">
        <v>32</v>
      </c>
      <c r="W2859" s="5">
        <v>0</v>
      </c>
      <c r="X2859" s="5">
        <v>0</v>
      </c>
      <c r="Y2859" s="5">
        <v>230</v>
      </c>
      <c r="Z2859" s="5">
        <v>230</v>
      </c>
      <c r="AA2859" t="s">
        <v>64</v>
      </c>
      <c r="AB2859">
        <v>51.56</v>
      </c>
      <c r="AC2859">
        <v>5.88</v>
      </c>
      <c r="AD2859" t="s">
        <v>64</v>
      </c>
      <c r="AE2859" t="s">
        <v>56</v>
      </c>
      <c r="AF2859">
        <v>250</v>
      </c>
      <c r="AG2859">
        <v>250</v>
      </c>
      <c r="AO2859">
        <v>32</v>
      </c>
      <c r="AP2859">
        <v>0</v>
      </c>
      <c r="AW2859">
        <v>230</v>
      </c>
      <c r="BD2859" s="5">
        <v>230</v>
      </c>
      <c r="BE2859">
        <v>198</v>
      </c>
      <c r="BG2859">
        <f t="shared" si="314"/>
        <v>198</v>
      </c>
      <c r="BH2859">
        <v>32</v>
      </c>
    </row>
    <row r="2860" spans="1:61" x14ac:dyDescent="0.25">
      <c r="A2860" t="s">
        <v>54</v>
      </c>
      <c r="B2860">
        <v>110027</v>
      </c>
      <c r="C2860" t="s">
        <v>55</v>
      </c>
      <c r="D2860" t="s">
        <v>56</v>
      </c>
      <c r="E2860" s="1">
        <v>45979</v>
      </c>
      <c r="F2860" t="s">
        <v>3336</v>
      </c>
      <c r="G2860" t="s">
        <v>67</v>
      </c>
      <c r="H2860" t="str">
        <f t="shared" si="308"/>
        <v>Direct Sale</v>
      </c>
      <c r="K2860" s="3">
        <v>45980.065972222219</v>
      </c>
      <c r="L2860">
        <f t="shared" si="309"/>
        <v>19</v>
      </c>
      <c r="M2860" t="str">
        <f t="shared" si="310"/>
        <v>Wednesday</v>
      </c>
      <c r="N2860" s="1" t="str">
        <f t="shared" si="311"/>
        <v>November</v>
      </c>
      <c r="O2860" s="2">
        <v>6.5972222222222224E-2</v>
      </c>
      <c r="P2860" s="2" t="str">
        <f t="shared" si="312"/>
        <v>Week 3</v>
      </c>
      <c r="Q2860" t="s">
        <v>59</v>
      </c>
      <c r="R2860" s="5">
        <v>1246</v>
      </c>
      <c r="S2860" s="5">
        <v>0</v>
      </c>
      <c r="T2860" s="5">
        <f t="shared" si="313"/>
        <v>0</v>
      </c>
      <c r="U2860" s="5">
        <v>1246</v>
      </c>
      <c r="V2860" s="5">
        <v>0</v>
      </c>
      <c r="W2860" s="5">
        <v>62.3</v>
      </c>
      <c r="X2860" s="5">
        <v>-0.3</v>
      </c>
      <c r="Y2860" s="5">
        <v>1308</v>
      </c>
      <c r="Z2860" s="5">
        <v>1308</v>
      </c>
      <c r="AA2860" t="s">
        <v>73</v>
      </c>
      <c r="AB2860">
        <v>319.11</v>
      </c>
      <c r="AC2860">
        <v>18.07</v>
      </c>
      <c r="AD2860" t="s">
        <v>5778</v>
      </c>
      <c r="AE2860" t="s">
        <v>75</v>
      </c>
      <c r="AI2860" t="s">
        <v>3337</v>
      </c>
      <c r="AJ2860" t="s">
        <v>320</v>
      </c>
      <c r="AK2860">
        <v>9650719285</v>
      </c>
      <c r="AO2860">
        <v>0</v>
      </c>
      <c r="AP2860">
        <v>0</v>
      </c>
      <c r="AQ2860">
        <v>1308</v>
      </c>
      <c r="AZ2860">
        <v>1246</v>
      </c>
      <c r="BA2860">
        <v>31.15</v>
      </c>
      <c r="BB2860">
        <v>1246</v>
      </c>
      <c r="BC2860">
        <v>31.15</v>
      </c>
      <c r="BD2860" s="5">
        <v>1308</v>
      </c>
      <c r="BE2860">
        <v>1246</v>
      </c>
      <c r="BG2860">
        <f t="shared" si="314"/>
        <v>1246</v>
      </c>
    </row>
    <row r="2861" spans="1:61" x14ac:dyDescent="0.25">
      <c r="A2861" t="s">
        <v>54</v>
      </c>
      <c r="B2861">
        <v>110027</v>
      </c>
      <c r="C2861" t="s">
        <v>55</v>
      </c>
      <c r="D2861" t="s">
        <v>56</v>
      </c>
      <c r="E2861" s="1">
        <v>45979</v>
      </c>
      <c r="F2861" t="s">
        <v>3338</v>
      </c>
      <c r="G2861" t="s">
        <v>67</v>
      </c>
      <c r="H2861" t="str">
        <f t="shared" si="308"/>
        <v>Direct Sale</v>
      </c>
      <c r="K2861" s="3">
        <v>45980.068055555559</v>
      </c>
      <c r="L2861">
        <f t="shared" si="309"/>
        <v>19</v>
      </c>
      <c r="M2861" t="str">
        <f t="shared" si="310"/>
        <v>Wednesday</v>
      </c>
      <c r="N2861" s="1" t="str">
        <f t="shared" si="311"/>
        <v>November</v>
      </c>
      <c r="O2861" s="2">
        <v>6.805555555555555E-2</v>
      </c>
      <c r="P2861" s="2" t="str">
        <f t="shared" si="312"/>
        <v>Week 3</v>
      </c>
      <c r="Q2861" t="s">
        <v>59</v>
      </c>
      <c r="R2861" s="5">
        <v>219</v>
      </c>
      <c r="S2861" s="5">
        <v>0</v>
      </c>
      <c r="T2861" s="5">
        <f t="shared" si="313"/>
        <v>0</v>
      </c>
      <c r="U2861" s="5">
        <v>219</v>
      </c>
      <c r="V2861" s="5">
        <v>0</v>
      </c>
      <c r="W2861" s="5">
        <v>10.96</v>
      </c>
      <c r="X2861" s="5">
        <v>0.04</v>
      </c>
      <c r="Y2861" s="5">
        <v>230</v>
      </c>
      <c r="Z2861" s="5">
        <v>230</v>
      </c>
      <c r="AA2861" t="s">
        <v>68</v>
      </c>
      <c r="AB2861">
        <v>42.8</v>
      </c>
      <c r="AC2861">
        <v>1.96</v>
      </c>
      <c r="AD2861" t="s">
        <v>5778</v>
      </c>
      <c r="AE2861" t="s">
        <v>75</v>
      </c>
      <c r="AI2861" t="s">
        <v>89</v>
      </c>
      <c r="AJ2861" t="s">
        <v>56</v>
      </c>
      <c r="AK2861">
        <v>8929758003</v>
      </c>
      <c r="AO2861">
        <v>0</v>
      </c>
      <c r="AP2861">
        <v>0</v>
      </c>
      <c r="AR2861">
        <v>230</v>
      </c>
      <c r="AZ2861">
        <v>219</v>
      </c>
      <c r="BA2861">
        <v>5.48</v>
      </c>
      <c r="BB2861">
        <v>219</v>
      </c>
      <c r="BC2861">
        <v>5.48</v>
      </c>
      <c r="BD2861" s="5">
        <v>230</v>
      </c>
      <c r="BE2861">
        <v>219</v>
      </c>
      <c r="BG2861">
        <f t="shared" si="314"/>
        <v>219</v>
      </c>
    </row>
    <row r="2862" spans="1:61" x14ac:dyDescent="0.25">
      <c r="A2862" t="s">
        <v>54</v>
      </c>
      <c r="B2862">
        <v>110027</v>
      </c>
      <c r="C2862" t="s">
        <v>55</v>
      </c>
      <c r="D2862" t="s">
        <v>56</v>
      </c>
      <c r="E2862" s="1">
        <v>45979</v>
      </c>
      <c r="F2862" t="s">
        <v>3339</v>
      </c>
      <c r="G2862" t="s">
        <v>63</v>
      </c>
      <c r="H2862" t="str">
        <f t="shared" si="308"/>
        <v>Aggregator</v>
      </c>
      <c r="I2862">
        <v>222466000000000</v>
      </c>
      <c r="J2862">
        <v>29811</v>
      </c>
      <c r="K2862" s="3">
        <v>45980.069444444445</v>
      </c>
      <c r="L2862">
        <f t="shared" si="309"/>
        <v>19</v>
      </c>
      <c r="M2862" t="str">
        <f t="shared" si="310"/>
        <v>Wednesday</v>
      </c>
      <c r="N2862" s="1" t="str">
        <f t="shared" si="311"/>
        <v>November</v>
      </c>
      <c r="O2862" s="2">
        <v>6.9444444444444448E-2</v>
      </c>
      <c r="P2862" s="2" t="str">
        <f t="shared" si="312"/>
        <v>Week 3</v>
      </c>
      <c r="Q2862" t="s">
        <v>59</v>
      </c>
      <c r="R2862" s="5">
        <v>632</v>
      </c>
      <c r="S2862" s="5">
        <v>-268.75</v>
      </c>
      <c r="T2862" s="5">
        <f t="shared" si="313"/>
        <v>42.523734177215189</v>
      </c>
      <c r="U2862" s="5">
        <v>363.25</v>
      </c>
      <c r="V2862" s="5">
        <v>32</v>
      </c>
      <c r="W2862" s="5">
        <v>0</v>
      </c>
      <c r="X2862" s="5">
        <v>-0.25</v>
      </c>
      <c r="Y2862" s="5">
        <v>395</v>
      </c>
      <c r="Z2862" s="5">
        <v>395</v>
      </c>
      <c r="AA2862" t="s">
        <v>64</v>
      </c>
      <c r="AB2862">
        <v>125.51</v>
      </c>
      <c r="AC2862">
        <v>9.5399999999999991</v>
      </c>
      <c r="AD2862" t="s">
        <v>64</v>
      </c>
      <c r="AE2862" t="s">
        <v>56</v>
      </c>
      <c r="AF2862">
        <v>3270</v>
      </c>
      <c r="AG2862">
        <v>3270</v>
      </c>
      <c r="AO2862">
        <v>32</v>
      </c>
      <c r="AP2862">
        <v>0</v>
      </c>
      <c r="AW2862">
        <v>395</v>
      </c>
      <c r="BD2862" s="5">
        <v>395</v>
      </c>
      <c r="BE2862">
        <v>363.25</v>
      </c>
      <c r="BG2862">
        <f t="shared" si="314"/>
        <v>363.25</v>
      </c>
      <c r="BH2862">
        <v>32</v>
      </c>
    </row>
    <row r="2863" spans="1:61" x14ac:dyDescent="0.25">
      <c r="A2863" t="s">
        <v>54</v>
      </c>
      <c r="B2863">
        <v>110027</v>
      </c>
      <c r="C2863" t="s">
        <v>55</v>
      </c>
      <c r="D2863" t="s">
        <v>56</v>
      </c>
      <c r="E2863" s="1">
        <v>45979</v>
      </c>
      <c r="F2863" t="s">
        <v>3340</v>
      </c>
      <c r="G2863" t="s">
        <v>63</v>
      </c>
      <c r="H2863" t="str">
        <f t="shared" si="308"/>
        <v>Aggregator</v>
      </c>
      <c r="I2863">
        <v>222466000000000</v>
      </c>
      <c r="J2863">
        <v>29811</v>
      </c>
      <c r="K2863" s="3">
        <v>45980.069444444445</v>
      </c>
      <c r="L2863">
        <f t="shared" si="309"/>
        <v>19</v>
      </c>
      <c r="M2863" t="str">
        <f t="shared" si="310"/>
        <v>Wednesday</v>
      </c>
      <c r="N2863" s="1" t="str">
        <f t="shared" si="311"/>
        <v>November</v>
      </c>
      <c r="O2863" s="2">
        <v>6.9444444444444448E-2</v>
      </c>
      <c r="P2863" s="2" t="str">
        <f t="shared" si="312"/>
        <v>Week 3</v>
      </c>
      <c r="Q2863" t="s">
        <v>59</v>
      </c>
      <c r="R2863" s="5">
        <v>316</v>
      </c>
      <c r="S2863" s="5">
        <v>-80</v>
      </c>
      <c r="T2863" s="5">
        <f t="shared" si="313"/>
        <v>25.316455696202532</v>
      </c>
      <c r="U2863" s="5">
        <v>236</v>
      </c>
      <c r="V2863" s="5">
        <v>32</v>
      </c>
      <c r="W2863" s="5">
        <v>0</v>
      </c>
      <c r="X2863" s="5">
        <v>0</v>
      </c>
      <c r="Y2863" s="5">
        <v>268</v>
      </c>
      <c r="Z2863" s="5">
        <v>268</v>
      </c>
      <c r="AA2863" t="s">
        <v>64</v>
      </c>
      <c r="AB2863">
        <v>61.98</v>
      </c>
      <c r="AC2863">
        <v>7.84</v>
      </c>
      <c r="AD2863" t="s">
        <v>64</v>
      </c>
      <c r="AE2863" t="s">
        <v>56</v>
      </c>
      <c r="AF2863">
        <v>9971</v>
      </c>
      <c r="AG2863">
        <v>9971</v>
      </c>
      <c r="AO2863">
        <v>32</v>
      </c>
      <c r="AP2863">
        <v>0</v>
      </c>
      <c r="AW2863">
        <v>268</v>
      </c>
      <c r="BD2863" s="5">
        <v>268</v>
      </c>
      <c r="BE2863">
        <v>236</v>
      </c>
      <c r="BG2863">
        <f t="shared" si="314"/>
        <v>236</v>
      </c>
      <c r="BH2863">
        <v>32</v>
      </c>
    </row>
    <row r="2864" spans="1:61" x14ac:dyDescent="0.25">
      <c r="A2864" t="s">
        <v>54</v>
      </c>
      <c r="B2864">
        <v>110027</v>
      </c>
      <c r="C2864" t="s">
        <v>55</v>
      </c>
      <c r="D2864" t="s">
        <v>56</v>
      </c>
      <c r="E2864" s="1">
        <v>45979</v>
      </c>
      <c r="F2864" t="s">
        <v>3341</v>
      </c>
      <c r="G2864" t="s">
        <v>63</v>
      </c>
      <c r="H2864" t="str">
        <f t="shared" si="308"/>
        <v>Aggregator</v>
      </c>
      <c r="I2864">
        <v>222468000000000</v>
      </c>
      <c r="J2864">
        <v>29811</v>
      </c>
      <c r="K2864" s="3">
        <v>45980.085416666669</v>
      </c>
      <c r="L2864">
        <f t="shared" si="309"/>
        <v>19</v>
      </c>
      <c r="M2864" t="str">
        <f t="shared" si="310"/>
        <v>Wednesday</v>
      </c>
      <c r="N2864" s="1" t="str">
        <f t="shared" si="311"/>
        <v>November</v>
      </c>
      <c r="O2864" s="2">
        <v>8.5416666666666669E-2</v>
      </c>
      <c r="P2864" s="2" t="str">
        <f t="shared" si="312"/>
        <v>Week 3</v>
      </c>
      <c r="Q2864" t="s">
        <v>59</v>
      </c>
      <c r="R2864" s="5">
        <v>427</v>
      </c>
      <c r="S2864" s="5">
        <v>-93.74</v>
      </c>
      <c r="T2864" s="5">
        <f t="shared" si="313"/>
        <v>21.953161592505854</v>
      </c>
      <c r="U2864" s="5">
        <v>333.26</v>
      </c>
      <c r="V2864" s="5">
        <v>32</v>
      </c>
      <c r="W2864" s="5">
        <v>0</v>
      </c>
      <c r="X2864" s="5">
        <v>-0.26</v>
      </c>
      <c r="Y2864" s="5">
        <v>365</v>
      </c>
      <c r="Z2864" s="5">
        <v>365</v>
      </c>
      <c r="AA2864" t="s">
        <v>64</v>
      </c>
      <c r="AB2864">
        <v>63.16</v>
      </c>
      <c r="AC2864">
        <v>10.43</v>
      </c>
      <c r="AD2864" t="s">
        <v>64</v>
      </c>
      <c r="AE2864" t="s">
        <v>56</v>
      </c>
      <c r="AF2864">
        <v>8590</v>
      </c>
      <c r="AG2864">
        <v>8590</v>
      </c>
      <c r="AO2864">
        <v>32</v>
      </c>
      <c r="AP2864">
        <v>0</v>
      </c>
      <c r="AW2864">
        <v>365</v>
      </c>
      <c r="BD2864" s="5">
        <v>365</v>
      </c>
      <c r="BE2864">
        <v>333.26</v>
      </c>
      <c r="BG2864">
        <f t="shared" si="314"/>
        <v>333.26</v>
      </c>
      <c r="BH2864">
        <v>32</v>
      </c>
    </row>
    <row r="2865" spans="1:61" x14ac:dyDescent="0.25">
      <c r="A2865" t="s">
        <v>54</v>
      </c>
      <c r="B2865">
        <v>110027</v>
      </c>
      <c r="C2865" t="s">
        <v>55</v>
      </c>
      <c r="D2865" t="s">
        <v>56</v>
      </c>
      <c r="E2865" s="1">
        <v>45979</v>
      </c>
      <c r="F2865" t="s">
        <v>3342</v>
      </c>
      <c r="G2865" t="s">
        <v>63</v>
      </c>
      <c r="H2865" t="str">
        <f t="shared" si="308"/>
        <v>Aggregator</v>
      </c>
      <c r="I2865">
        <v>222468000000000</v>
      </c>
      <c r="J2865">
        <v>29811</v>
      </c>
      <c r="K2865" s="3">
        <v>45980.086805555555</v>
      </c>
      <c r="L2865">
        <f t="shared" si="309"/>
        <v>19</v>
      </c>
      <c r="M2865" t="str">
        <f t="shared" si="310"/>
        <v>Wednesday</v>
      </c>
      <c r="N2865" s="1" t="str">
        <f t="shared" si="311"/>
        <v>November</v>
      </c>
      <c r="O2865" s="2">
        <v>8.6805555555555552E-2</v>
      </c>
      <c r="P2865" s="2" t="str">
        <f t="shared" si="312"/>
        <v>Week 3</v>
      </c>
      <c r="Q2865" t="s">
        <v>59</v>
      </c>
      <c r="R2865" s="5">
        <v>219</v>
      </c>
      <c r="S2865" s="5">
        <v>-90</v>
      </c>
      <c r="T2865" s="5">
        <f t="shared" si="313"/>
        <v>41.095890410958901</v>
      </c>
      <c r="U2865" s="5">
        <v>129</v>
      </c>
      <c r="V2865" s="5">
        <v>32</v>
      </c>
      <c r="W2865" s="5">
        <v>0</v>
      </c>
      <c r="X2865" s="5">
        <v>0</v>
      </c>
      <c r="Y2865" s="5">
        <v>161</v>
      </c>
      <c r="Z2865" s="5">
        <v>161</v>
      </c>
      <c r="AA2865" t="s">
        <v>64</v>
      </c>
      <c r="AB2865">
        <v>38.82</v>
      </c>
      <c r="AC2865">
        <v>4.7699999999999996</v>
      </c>
      <c r="AD2865" t="s">
        <v>64</v>
      </c>
      <c r="AE2865" t="s">
        <v>56</v>
      </c>
      <c r="AF2865">
        <v>9209</v>
      </c>
      <c r="AG2865">
        <v>9209</v>
      </c>
      <c r="AO2865">
        <v>32</v>
      </c>
      <c r="AP2865">
        <v>0</v>
      </c>
      <c r="AW2865">
        <v>161</v>
      </c>
      <c r="BD2865" s="5">
        <v>161</v>
      </c>
      <c r="BE2865">
        <v>129</v>
      </c>
      <c r="BG2865">
        <f t="shared" si="314"/>
        <v>129</v>
      </c>
      <c r="BH2865">
        <v>32</v>
      </c>
    </row>
    <row r="2866" spans="1:61" x14ac:dyDescent="0.25">
      <c r="A2866" t="s">
        <v>54</v>
      </c>
      <c r="B2866">
        <v>110027</v>
      </c>
      <c r="C2866" t="s">
        <v>55</v>
      </c>
      <c r="D2866" t="s">
        <v>56</v>
      </c>
      <c r="E2866" s="1">
        <v>45979</v>
      </c>
      <c r="F2866" t="s">
        <v>3343</v>
      </c>
      <c r="G2866" t="s">
        <v>58</v>
      </c>
      <c r="H2866" t="str">
        <f t="shared" si="308"/>
        <v>Aggregator</v>
      </c>
      <c r="I2866">
        <v>7496627942</v>
      </c>
      <c r="J2866">
        <v>18528960</v>
      </c>
      <c r="K2866" s="3">
        <v>45980.088194444441</v>
      </c>
      <c r="L2866">
        <f t="shared" si="309"/>
        <v>19</v>
      </c>
      <c r="M2866" t="str">
        <f t="shared" si="310"/>
        <v>Wednesday</v>
      </c>
      <c r="N2866" s="1" t="str">
        <f t="shared" si="311"/>
        <v>November</v>
      </c>
      <c r="O2866" s="2">
        <v>8.819444444444445E-2</v>
      </c>
      <c r="P2866" s="2" t="str">
        <f t="shared" si="312"/>
        <v>Week 3</v>
      </c>
      <c r="Q2866" t="s">
        <v>59</v>
      </c>
      <c r="R2866" s="5">
        <v>219</v>
      </c>
      <c r="S2866" s="5">
        <v>-100</v>
      </c>
      <c r="T2866" s="5">
        <f t="shared" si="313"/>
        <v>45.662100456621005</v>
      </c>
      <c r="U2866" s="5">
        <v>119</v>
      </c>
      <c r="V2866" s="5">
        <v>32</v>
      </c>
      <c r="W2866" s="5">
        <v>0</v>
      </c>
      <c r="X2866" s="5">
        <v>0</v>
      </c>
      <c r="Y2866" s="5">
        <v>151</v>
      </c>
      <c r="Z2866" s="5">
        <v>151</v>
      </c>
      <c r="AA2866" t="s">
        <v>60</v>
      </c>
      <c r="AB2866">
        <v>38.82</v>
      </c>
      <c r="AC2866">
        <v>4.7699999999999996</v>
      </c>
      <c r="AD2866" t="s">
        <v>60</v>
      </c>
      <c r="AE2866" t="s">
        <v>56</v>
      </c>
      <c r="AF2866">
        <v>7942</v>
      </c>
      <c r="AG2866">
        <v>7942</v>
      </c>
      <c r="AO2866">
        <v>32</v>
      </c>
      <c r="AP2866">
        <v>0</v>
      </c>
      <c r="AX2866">
        <v>151</v>
      </c>
      <c r="BD2866" s="5">
        <v>151</v>
      </c>
      <c r="BE2866">
        <v>119</v>
      </c>
      <c r="BG2866">
        <f t="shared" si="314"/>
        <v>119</v>
      </c>
      <c r="BI2866">
        <v>32</v>
      </c>
    </row>
    <row r="2867" spans="1:61" x14ac:dyDescent="0.25">
      <c r="A2867" t="s">
        <v>54</v>
      </c>
      <c r="B2867">
        <v>110027</v>
      </c>
      <c r="C2867" t="s">
        <v>55</v>
      </c>
      <c r="D2867" t="s">
        <v>56</v>
      </c>
      <c r="E2867" s="1">
        <v>45979</v>
      </c>
      <c r="F2867" t="s">
        <v>3344</v>
      </c>
      <c r="G2867" t="s">
        <v>58</v>
      </c>
      <c r="H2867" t="str">
        <f t="shared" si="308"/>
        <v>Aggregator</v>
      </c>
      <c r="I2867">
        <v>7493191735</v>
      </c>
      <c r="J2867">
        <v>18528960</v>
      </c>
      <c r="K2867" s="3">
        <v>45980.089583333334</v>
      </c>
      <c r="L2867">
        <f t="shared" si="309"/>
        <v>19</v>
      </c>
      <c r="M2867" t="str">
        <f t="shared" si="310"/>
        <v>Wednesday</v>
      </c>
      <c r="N2867" s="1" t="str">
        <f t="shared" si="311"/>
        <v>November</v>
      </c>
      <c r="O2867" s="2">
        <v>8.9583333333333334E-2</v>
      </c>
      <c r="P2867" s="2" t="str">
        <f t="shared" si="312"/>
        <v>Week 3</v>
      </c>
      <c r="Q2867" t="s">
        <v>59</v>
      </c>
      <c r="R2867" s="5">
        <v>516</v>
      </c>
      <c r="S2867" s="5">
        <v>0</v>
      </c>
      <c r="T2867" s="5">
        <f t="shared" si="313"/>
        <v>0</v>
      </c>
      <c r="U2867" s="5">
        <v>516</v>
      </c>
      <c r="V2867" s="5">
        <v>32</v>
      </c>
      <c r="W2867" s="5">
        <v>0</v>
      </c>
      <c r="X2867" s="5">
        <v>0</v>
      </c>
      <c r="Y2867" s="5">
        <v>548</v>
      </c>
      <c r="Z2867" s="5">
        <v>548</v>
      </c>
      <c r="AA2867" t="s">
        <v>60</v>
      </c>
      <c r="AB2867">
        <v>95.92</v>
      </c>
      <c r="AC2867">
        <v>14.04</v>
      </c>
      <c r="AD2867" t="s">
        <v>60</v>
      </c>
      <c r="AE2867" t="s">
        <v>56</v>
      </c>
      <c r="AF2867">
        <v>1735</v>
      </c>
      <c r="AG2867">
        <v>1735</v>
      </c>
      <c r="AO2867">
        <v>32</v>
      </c>
      <c r="AP2867">
        <v>0</v>
      </c>
      <c r="AX2867">
        <v>548</v>
      </c>
      <c r="BD2867" s="5">
        <v>548</v>
      </c>
      <c r="BE2867">
        <v>516</v>
      </c>
      <c r="BG2867">
        <f t="shared" si="314"/>
        <v>516</v>
      </c>
      <c r="BI2867">
        <v>32</v>
      </c>
    </row>
    <row r="2868" spans="1:61" x14ac:dyDescent="0.25">
      <c r="A2868" t="s">
        <v>54</v>
      </c>
      <c r="B2868">
        <v>110027</v>
      </c>
      <c r="C2868" t="s">
        <v>55</v>
      </c>
      <c r="D2868" t="s">
        <v>56</v>
      </c>
      <c r="E2868" s="1">
        <v>45979</v>
      </c>
      <c r="F2868" t="s">
        <v>3345</v>
      </c>
      <c r="G2868" t="s">
        <v>58</v>
      </c>
      <c r="H2868" t="str">
        <f t="shared" si="308"/>
        <v>Aggregator</v>
      </c>
      <c r="I2868">
        <v>7494798477</v>
      </c>
      <c r="J2868">
        <v>18528960</v>
      </c>
      <c r="K2868" s="3">
        <v>45980.09375</v>
      </c>
      <c r="L2868">
        <f t="shared" si="309"/>
        <v>19</v>
      </c>
      <c r="M2868" t="str">
        <f t="shared" si="310"/>
        <v>Wednesday</v>
      </c>
      <c r="N2868" s="1" t="str">
        <f t="shared" si="311"/>
        <v>November</v>
      </c>
      <c r="O2868" s="2">
        <v>9.375E-2</v>
      </c>
      <c r="P2868" s="2" t="str">
        <f t="shared" si="312"/>
        <v>Week 3</v>
      </c>
      <c r="Q2868" t="s">
        <v>59</v>
      </c>
      <c r="R2868" s="5">
        <v>258</v>
      </c>
      <c r="S2868" s="5">
        <v>-100</v>
      </c>
      <c r="T2868" s="5">
        <f t="shared" si="313"/>
        <v>38.759689922480625</v>
      </c>
      <c r="U2868" s="5">
        <v>158</v>
      </c>
      <c r="V2868" s="5">
        <v>32</v>
      </c>
      <c r="W2868" s="5">
        <v>0</v>
      </c>
      <c r="X2868" s="5">
        <v>0</v>
      </c>
      <c r="Y2868" s="5">
        <v>190</v>
      </c>
      <c r="Z2868" s="5">
        <v>190</v>
      </c>
      <c r="AA2868" t="s">
        <v>60</v>
      </c>
      <c r="AB2868">
        <v>46.12</v>
      </c>
      <c r="AC2868">
        <v>3.92</v>
      </c>
      <c r="AD2868" t="s">
        <v>60</v>
      </c>
      <c r="AE2868" t="s">
        <v>56</v>
      </c>
      <c r="AF2868">
        <v>8477</v>
      </c>
      <c r="AG2868">
        <v>8477</v>
      </c>
      <c r="AO2868">
        <v>32</v>
      </c>
      <c r="AP2868">
        <v>0</v>
      </c>
      <c r="AX2868">
        <v>190</v>
      </c>
      <c r="BD2868" s="5">
        <v>190</v>
      </c>
      <c r="BE2868">
        <v>158</v>
      </c>
      <c r="BG2868">
        <f t="shared" si="314"/>
        <v>158</v>
      </c>
      <c r="BI2868">
        <v>32</v>
      </c>
    </row>
    <row r="2869" spans="1:61" x14ac:dyDescent="0.25">
      <c r="A2869" t="s">
        <v>54</v>
      </c>
      <c r="B2869">
        <v>110027</v>
      </c>
      <c r="C2869" t="s">
        <v>55</v>
      </c>
      <c r="D2869" t="s">
        <v>56</v>
      </c>
      <c r="E2869" s="1">
        <v>45979</v>
      </c>
      <c r="F2869" t="s">
        <v>3346</v>
      </c>
      <c r="G2869" t="s">
        <v>63</v>
      </c>
      <c r="H2869" t="str">
        <f t="shared" si="308"/>
        <v>Aggregator</v>
      </c>
      <c r="I2869">
        <v>222468000000000</v>
      </c>
      <c r="J2869">
        <v>29811</v>
      </c>
      <c r="K2869" s="3">
        <v>45980.09375</v>
      </c>
      <c r="L2869">
        <f t="shared" si="309"/>
        <v>19</v>
      </c>
      <c r="M2869" t="str">
        <f t="shared" si="310"/>
        <v>Wednesday</v>
      </c>
      <c r="N2869" s="1" t="str">
        <f t="shared" si="311"/>
        <v>November</v>
      </c>
      <c r="O2869" s="2">
        <v>9.375E-2</v>
      </c>
      <c r="P2869" s="2" t="str">
        <f t="shared" si="312"/>
        <v>Week 3</v>
      </c>
      <c r="Q2869" t="s">
        <v>59</v>
      </c>
      <c r="R2869" s="5">
        <v>349.66</v>
      </c>
      <c r="S2869" s="5">
        <v>-93.74</v>
      </c>
      <c r="T2869" s="5">
        <f t="shared" si="313"/>
        <v>26.808900074357943</v>
      </c>
      <c r="U2869" s="5">
        <v>255.92</v>
      </c>
      <c r="V2869" s="5">
        <v>32</v>
      </c>
      <c r="W2869" s="5">
        <v>0</v>
      </c>
      <c r="X2869" s="5">
        <v>0.08</v>
      </c>
      <c r="Y2869" s="5">
        <v>288</v>
      </c>
      <c r="Z2869" s="5">
        <v>288</v>
      </c>
      <c r="AA2869" t="s">
        <v>64</v>
      </c>
      <c r="AB2869">
        <v>73.7</v>
      </c>
      <c r="AC2869">
        <v>5.68</v>
      </c>
      <c r="AD2869" t="s">
        <v>64</v>
      </c>
      <c r="AE2869" t="s">
        <v>56</v>
      </c>
      <c r="AF2869">
        <v>4126</v>
      </c>
      <c r="AG2869">
        <v>4126</v>
      </c>
      <c r="AO2869">
        <v>32</v>
      </c>
      <c r="AP2869">
        <v>0</v>
      </c>
      <c r="AW2869">
        <v>288</v>
      </c>
      <c r="BD2869" s="5">
        <v>288</v>
      </c>
      <c r="BE2869">
        <v>255.92</v>
      </c>
      <c r="BG2869">
        <f t="shared" si="314"/>
        <v>255.92</v>
      </c>
      <c r="BH2869">
        <v>32</v>
      </c>
    </row>
    <row r="2870" spans="1:61" x14ac:dyDescent="0.25">
      <c r="A2870" t="s">
        <v>54</v>
      </c>
      <c r="B2870">
        <v>110027</v>
      </c>
      <c r="C2870" t="s">
        <v>55</v>
      </c>
      <c r="D2870" t="s">
        <v>56</v>
      </c>
      <c r="E2870" s="1">
        <v>45979</v>
      </c>
      <c r="F2870" t="s">
        <v>3347</v>
      </c>
      <c r="G2870" t="s">
        <v>67</v>
      </c>
      <c r="H2870" t="str">
        <f t="shared" si="308"/>
        <v>Direct Sale</v>
      </c>
      <c r="K2870" s="3">
        <v>45980.09375</v>
      </c>
      <c r="L2870">
        <f t="shared" si="309"/>
        <v>19</v>
      </c>
      <c r="M2870" t="str">
        <f t="shared" si="310"/>
        <v>Wednesday</v>
      </c>
      <c r="N2870" s="1" t="str">
        <f t="shared" si="311"/>
        <v>November</v>
      </c>
      <c r="O2870" s="2">
        <v>9.375E-2</v>
      </c>
      <c r="P2870" s="2" t="str">
        <f t="shared" si="312"/>
        <v>Week 3</v>
      </c>
      <c r="Q2870" t="s">
        <v>59</v>
      </c>
      <c r="R2870" s="5">
        <v>118</v>
      </c>
      <c r="S2870" s="5">
        <v>-33.93</v>
      </c>
      <c r="T2870" s="5">
        <f t="shared" si="313"/>
        <v>28.754237288135592</v>
      </c>
      <c r="U2870" s="5">
        <v>84.07</v>
      </c>
      <c r="V2870" s="5">
        <v>0</v>
      </c>
      <c r="W2870" s="5">
        <v>4.2</v>
      </c>
      <c r="X2870" s="5">
        <v>-0.27</v>
      </c>
      <c r="Y2870" s="5">
        <v>88</v>
      </c>
      <c r="Z2870" s="5">
        <v>88</v>
      </c>
      <c r="AA2870" t="s">
        <v>68</v>
      </c>
      <c r="AB2870">
        <v>30.99</v>
      </c>
      <c r="AC2870">
        <v>4.28</v>
      </c>
      <c r="AD2870" t="s">
        <v>5778</v>
      </c>
      <c r="AE2870" t="s">
        <v>75</v>
      </c>
      <c r="AI2870" t="s">
        <v>2307</v>
      </c>
      <c r="AJ2870" t="s">
        <v>2308</v>
      </c>
      <c r="AK2870">
        <v>9971758569</v>
      </c>
      <c r="AO2870">
        <v>0</v>
      </c>
      <c r="AP2870">
        <v>0</v>
      </c>
      <c r="AR2870">
        <v>88</v>
      </c>
      <c r="AZ2870">
        <v>84.07</v>
      </c>
      <c r="BA2870">
        <v>2.1</v>
      </c>
      <c r="BB2870">
        <v>84.07</v>
      </c>
      <c r="BC2870">
        <v>2.1</v>
      </c>
      <c r="BD2870" s="5">
        <v>88</v>
      </c>
      <c r="BE2870">
        <v>84.07</v>
      </c>
      <c r="BG2870">
        <f t="shared" si="314"/>
        <v>84.07</v>
      </c>
    </row>
    <row r="2871" spans="1:61" x14ac:dyDescent="0.25">
      <c r="A2871" t="s">
        <v>54</v>
      </c>
      <c r="B2871">
        <v>110027</v>
      </c>
      <c r="C2871" t="s">
        <v>55</v>
      </c>
      <c r="D2871" t="s">
        <v>56</v>
      </c>
      <c r="E2871" s="1">
        <v>45979</v>
      </c>
      <c r="F2871" t="s">
        <v>3348</v>
      </c>
      <c r="G2871" t="s">
        <v>63</v>
      </c>
      <c r="H2871" t="str">
        <f t="shared" si="308"/>
        <v>Aggregator</v>
      </c>
      <c r="I2871">
        <v>222468000000000</v>
      </c>
      <c r="J2871">
        <v>29811</v>
      </c>
      <c r="K2871" s="3">
        <v>45980.095138888886</v>
      </c>
      <c r="L2871">
        <f t="shared" si="309"/>
        <v>19</v>
      </c>
      <c r="M2871" t="str">
        <f t="shared" si="310"/>
        <v>Wednesday</v>
      </c>
      <c r="N2871" s="1" t="str">
        <f t="shared" si="311"/>
        <v>November</v>
      </c>
      <c r="O2871" s="2">
        <v>9.5138888888888884E-2</v>
      </c>
      <c r="P2871" s="2" t="str">
        <f t="shared" si="312"/>
        <v>Week 3</v>
      </c>
      <c r="Q2871" t="s">
        <v>59</v>
      </c>
      <c r="R2871" s="5">
        <v>338</v>
      </c>
      <c r="S2871" s="5">
        <v>-93.75</v>
      </c>
      <c r="T2871" s="5">
        <f t="shared" si="313"/>
        <v>27.736686390532544</v>
      </c>
      <c r="U2871" s="5">
        <v>244.25</v>
      </c>
      <c r="V2871" s="5">
        <v>32</v>
      </c>
      <c r="W2871" s="5">
        <v>0</v>
      </c>
      <c r="X2871" s="5">
        <v>-0.25</v>
      </c>
      <c r="Y2871" s="5">
        <v>276</v>
      </c>
      <c r="Z2871" s="5">
        <v>276</v>
      </c>
      <c r="AA2871" t="s">
        <v>64</v>
      </c>
      <c r="AB2871">
        <v>59.04</v>
      </c>
      <c r="AC2871">
        <v>8.69</v>
      </c>
      <c r="AD2871" t="s">
        <v>64</v>
      </c>
      <c r="AE2871" t="s">
        <v>56</v>
      </c>
      <c r="AF2871">
        <v>5422</v>
      </c>
      <c r="AG2871">
        <v>5422</v>
      </c>
      <c r="AO2871">
        <v>32</v>
      </c>
      <c r="AP2871">
        <v>0</v>
      </c>
      <c r="AW2871">
        <v>276</v>
      </c>
      <c r="BD2871" s="5">
        <v>276</v>
      </c>
      <c r="BE2871">
        <v>244.25</v>
      </c>
      <c r="BG2871">
        <f t="shared" si="314"/>
        <v>244.25</v>
      </c>
      <c r="BH2871">
        <v>32</v>
      </c>
    </row>
    <row r="2872" spans="1:61" x14ac:dyDescent="0.25">
      <c r="A2872" t="s">
        <v>54</v>
      </c>
      <c r="B2872">
        <v>110027</v>
      </c>
      <c r="C2872" t="s">
        <v>55</v>
      </c>
      <c r="D2872" t="s">
        <v>56</v>
      </c>
      <c r="E2872" s="1">
        <v>45979</v>
      </c>
      <c r="F2872" t="s">
        <v>3349</v>
      </c>
      <c r="G2872" t="s">
        <v>63</v>
      </c>
      <c r="H2872" t="str">
        <f t="shared" si="308"/>
        <v>Aggregator</v>
      </c>
      <c r="I2872">
        <v>222469000000000</v>
      </c>
      <c r="J2872">
        <v>29811</v>
      </c>
      <c r="K2872" s="3">
        <v>45980.097222222219</v>
      </c>
      <c r="L2872">
        <f t="shared" si="309"/>
        <v>19</v>
      </c>
      <c r="M2872" t="str">
        <f t="shared" si="310"/>
        <v>Wednesday</v>
      </c>
      <c r="N2872" s="1" t="str">
        <f t="shared" si="311"/>
        <v>November</v>
      </c>
      <c r="O2872" s="2">
        <v>9.7222222222222224E-2</v>
      </c>
      <c r="P2872" s="2" t="str">
        <f t="shared" si="312"/>
        <v>Week 3</v>
      </c>
      <c r="Q2872" t="s">
        <v>59</v>
      </c>
      <c r="R2872" s="5">
        <v>288</v>
      </c>
      <c r="S2872" s="5">
        <v>-93.74</v>
      </c>
      <c r="T2872" s="5">
        <f t="shared" si="313"/>
        <v>32.548611111111107</v>
      </c>
      <c r="U2872" s="5">
        <v>194.26</v>
      </c>
      <c r="V2872" s="5">
        <v>32</v>
      </c>
      <c r="W2872" s="5">
        <v>0</v>
      </c>
      <c r="X2872" s="5">
        <v>-0.26</v>
      </c>
      <c r="Y2872" s="5">
        <v>226</v>
      </c>
      <c r="Z2872" s="5">
        <v>226</v>
      </c>
      <c r="AA2872" t="s">
        <v>64</v>
      </c>
      <c r="AB2872">
        <v>51.88</v>
      </c>
      <c r="AC2872">
        <v>7.5</v>
      </c>
      <c r="AD2872" t="s">
        <v>64</v>
      </c>
      <c r="AE2872" t="s">
        <v>56</v>
      </c>
      <c r="AF2872">
        <v>2824</v>
      </c>
      <c r="AG2872">
        <v>2824</v>
      </c>
      <c r="AO2872">
        <v>32</v>
      </c>
      <c r="AP2872">
        <v>0</v>
      </c>
      <c r="AW2872">
        <v>226</v>
      </c>
      <c r="BD2872" s="5">
        <v>226</v>
      </c>
      <c r="BE2872">
        <v>194.26</v>
      </c>
      <c r="BG2872">
        <f t="shared" si="314"/>
        <v>194.26</v>
      </c>
      <c r="BH2872">
        <v>32</v>
      </c>
    </row>
    <row r="2873" spans="1:61" x14ac:dyDescent="0.25">
      <c r="A2873" t="s">
        <v>54</v>
      </c>
      <c r="B2873">
        <v>110027</v>
      </c>
      <c r="C2873" t="s">
        <v>55</v>
      </c>
      <c r="D2873" t="s">
        <v>56</v>
      </c>
      <c r="E2873" s="1">
        <v>45979</v>
      </c>
      <c r="F2873" t="s">
        <v>3350</v>
      </c>
      <c r="G2873" t="s">
        <v>63</v>
      </c>
      <c r="H2873" t="str">
        <f t="shared" si="308"/>
        <v>Aggregator</v>
      </c>
      <c r="I2873">
        <v>222469000000000</v>
      </c>
      <c r="J2873">
        <v>29811</v>
      </c>
      <c r="K2873" s="3">
        <v>45980.1</v>
      </c>
      <c r="L2873">
        <f t="shared" si="309"/>
        <v>19</v>
      </c>
      <c r="M2873" t="str">
        <f t="shared" si="310"/>
        <v>Wednesday</v>
      </c>
      <c r="N2873" s="1" t="str">
        <f t="shared" si="311"/>
        <v>November</v>
      </c>
      <c r="O2873" s="2">
        <v>0.1</v>
      </c>
      <c r="P2873" s="2" t="str">
        <f t="shared" si="312"/>
        <v>Week 3</v>
      </c>
      <c r="Q2873" t="s">
        <v>59</v>
      </c>
      <c r="R2873" s="5">
        <v>268</v>
      </c>
      <c r="S2873" s="5">
        <v>-93.75</v>
      </c>
      <c r="T2873" s="5">
        <f t="shared" si="313"/>
        <v>34.981343283582092</v>
      </c>
      <c r="U2873" s="5">
        <v>174.25</v>
      </c>
      <c r="V2873" s="5">
        <v>32</v>
      </c>
      <c r="W2873" s="5">
        <v>0</v>
      </c>
      <c r="X2873" s="5">
        <v>-0.25</v>
      </c>
      <c r="Y2873" s="5">
        <v>206</v>
      </c>
      <c r="Z2873" s="5">
        <v>206</v>
      </c>
      <c r="AA2873" t="s">
        <v>64</v>
      </c>
      <c r="AB2873">
        <v>49.33</v>
      </c>
      <c r="AC2873">
        <v>7.5</v>
      </c>
      <c r="AD2873" t="s">
        <v>64</v>
      </c>
      <c r="AE2873" t="s">
        <v>56</v>
      </c>
      <c r="AF2873">
        <v>1374</v>
      </c>
      <c r="AG2873">
        <v>1374</v>
      </c>
      <c r="AO2873">
        <v>32</v>
      </c>
      <c r="AP2873">
        <v>0</v>
      </c>
      <c r="AW2873">
        <v>206</v>
      </c>
      <c r="BD2873" s="5">
        <v>206</v>
      </c>
      <c r="BE2873">
        <v>174.25</v>
      </c>
      <c r="BG2873">
        <f t="shared" si="314"/>
        <v>174.25</v>
      </c>
      <c r="BH2873">
        <v>32</v>
      </c>
    </row>
    <row r="2874" spans="1:61" x14ac:dyDescent="0.25">
      <c r="A2874" t="s">
        <v>54</v>
      </c>
      <c r="B2874">
        <v>110027</v>
      </c>
      <c r="C2874" t="s">
        <v>55</v>
      </c>
      <c r="D2874" t="s">
        <v>56</v>
      </c>
      <c r="E2874" s="1">
        <v>45979</v>
      </c>
      <c r="F2874" t="s">
        <v>3351</v>
      </c>
      <c r="G2874" t="s">
        <v>63</v>
      </c>
      <c r="H2874" t="str">
        <f t="shared" si="308"/>
        <v>Aggregator</v>
      </c>
      <c r="I2874">
        <v>222470000000000</v>
      </c>
      <c r="J2874">
        <v>29811</v>
      </c>
      <c r="K2874" s="3">
        <v>45980.107638888891</v>
      </c>
      <c r="L2874">
        <f t="shared" si="309"/>
        <v>19</v>
      </c>
      <c r="M2874" t="str">
        <f t="shared" si="310"/>
        <v>Wednesday</v>
      </c>
      <c r="N2874" s="1" t="str">
        <f t="shared" si="311"/>
        <v>November</v>
      </c>
      <c r="O2874" s="2">
        <v>0.1076388888888889</v>
      </c>
      <c r="P2874" s="2" t="str">
        <f t="shared" si="312"/>
        <v>Week 3</v>
      </c>
      <c r="Q2874" t="s">
        <v>59</v>
      </c>
      <c r="R2874" s="5">
        <v>696</v>
      </c>
      <c r="S2874" s="5">
        <v>-250</v>
      </c>
      <c r="T2874" s="5">
        <f t="shared" si="313"/>
        <v>35.919540229885058</v>
      </c>
      <c r="U2874" s="5">
        <v>446</v>
      </c>
      <c r="V2874" s="5">
        <v>32</v>
      </c>
      <c r="W2874" s="5">
        <v>0</v>
      </c>
      <c r="X2874" s="5">
        <v>0</v>
      </c>
      <c r="Y2874" s="5">
        <v>478</v>
      </c>
      <c r="Z2874" s="5">
        <v>478</v>
      </c>
      <c r="AA2874" t="s">
        <v>64</v>
      </c>
      <c r="AB2874">
        <v>112.21</v>
      </c>
      <c r="AC2874">
        <v>10.24</v>
      </c>
      <c r="AD2874" t="s">
        <v>64</v>
      </c>
      <c r="AE2874" t="s">
        <v>56</v>
      </c>
      <c r="AF2874">
        <v>1065</v>
      </c>
      <c r="AG2874">
        <v>1065</v>
      </c>
      <c r="AO2874">
        <v>32</v>
      </c>
      <c r="AP2874">
        <v>0</v>
      </c>
      <c r="AW2874">
        <v>478</v>
      </c>
      <c r="BD2874" s="5">
        <v>478</v>
      </c>
      <c r="BE2874">
        <v>446</v>
      </c>
      <c r="BG2874">
        <f t="shared" si="314"/>
        <v>446</v>
      </c>
      <c r="BH2874">
        <v>32</v>
      </c>
    </row>
    <row r="2875" spans="1:61" x14ac:dyDescent="0.25">
      <c r="A2875" t="s">
        <v>54</v>
      </c>
      <c r="B2875">
        <v>110027</v>
      </c>
      <c r="C2875" t="s">
        <v>55</v>
      </c>
      <c r="D2875" t="s">
        <v>56</v>
      </c>
      <c r="E2875" s="1">
        <v>45979</v>
      </c>
      <c r="F2875" t="s">
        <v>3352</v>
      </c>
      <c r="G2875" t="s">
        <v>63</v>
      </c>
      <c r="H2875" t="str">
        <f t="shared" si="308"/>
        <v>Aggregator</v>
      </c>
      <c r="I2875">
        <v>222470000000000</v>
      </c>
      <c r="J2875">
        <v>29811</v>
      </c>
      <c r="K2875" s="3">
        <v>45980.107638888891</v>
      </c>
      <c r="L2875">
        <f t="shared" si="309"/>
        <v>19</v>
      </c>
      <c r="M2875" t="str">
        <f t="shared" si="310"/>
        <v>Wednesday</v>
      </c>
      <c r="N2875" s="1" t="str">
        <f t="shared" si="311"/>
        <v>November</v>
      </c>
      <c r="O2875" s="2">
        <v>0.1076388888888889</v>
      </c>
      <c r="P2875" s="2" t="str">
        <f t="shared" si="312"/>
        <v>Week 3</v>
      </c>
      <c r="Q2875" t="s">
        <v>59</v>
      </c>
      <c r="R2875" s="5">
        <v>1112</v>
      </c>
      <c r="S2875" s="5">
        <v>-260</v>
      </c>
      <c r="T2875" s="5">
        <f t="shared" si="313"/>
        <v>23.381294964028775</v>
      </c>
      <c r="U2875" s="5">
        <v>852</v>
      </c>
      <c r="V2875" s="5">
        <v>32</v>
      </c>
      <c r="W2875" s="5">
        <v>0</v>
      </c>
      <c r="X2875" s="5">
        <v>0</v>
      </c>
      <c r="Y2875" s="5">
        <v>884</v>
      </c>
      <c r="Z2875" s="5">
        <v>884</v>
      </c>
      <c r="AA2875" t="s">
        <v>64</v>
      </c>
      <c r="AB2875">
        <v>232.8</v>
      </c>
      <c r="AC2875">
        <v>13.92</v>
      </c>
      <c r="AD2875" t="s">
        <v>64</v>
      </c>
      <c r="AE2875" t="s">
        <v>56</v>
      </c>
      <c r="AF2875">
        <v>6480</v>
      </c>
      <c r="AG2875">
        <v>6480</v>
      </c>
      <c r="AO2875">
        <v>32</v>
      </c>
      <c r="AP2875">
        <v>0</v>
      </c>
      <c r="AW2875">
        <v>884</v>
      </c>
      <c r="BD2875" s="5">
        <v>884</v>
      </c>
      <c r="BE2875">
        <v>852</v>
      </c>
      <c r="BG2875">
        <f t="shared" si="314"/>
        <v>852</v>
      </c>
      <c r="BH2875">
        <v>32</v>
      </c>
    </row>
    <row r="2876" spans="1:61" x14ac:dyDescent="0.25">
      <c r="A2876" t="s">
        <v>54</v>
      </c>
      <c r="B2876">
        <v>110027</v>
      </c>
      <c r="C2876" t="s">
        <v>55</v>
      </c>
      <c r="D2876" t="s">
        <v>56</v>
      </c>
      <c r="E2876" s="1">
        <v>45979</v>
      </c>
      <c r="F2876" t="s">
        <v>3353</v>
      </c>
      <c r="G2876" t="s">
        <v>63</v>
      </c>
      <c r="H2876" t="str">
        <f t="shared" si="308"/>
        <v>Aggregator</v>
      </c>
      <c r="I2876">
        <v>222470000000000</v>
      </c>
      <c r="J2876">
        <v>29811</v>
      </c>
      <c r="K2876" s="3">
        <v>45980.109027777777</v>
      </c>
      <c r="L2876">
        <f t="shared" si="309"/>
        <v>19</v>
      </c>
      <c r="M2876" t="str">
        <f t="shared" si="310"/>
        <v>Wednesday</v>
      </c>
      <c r="N2876" s="1" t="str">
        <f t="shared" si="311"/>
        <v>November</v>
      </c>
      <c r="O2876" s="2">
        <v>0.10902777777777778</v>
      </c>
      <c r="P2876" s="2" t="str">
        <f t="shared" si="312"/>
        <v>Week 3</v>
      </c>
      <c r="Q2876" t="s">
        <v>59</v>
      </c>
      <c r="R2876" s="5">
        <v>661.28</v>
      </c>
      <c r="S2876" s="5">
        <v>-268.74</v>
      </c>
      <c r="T2876" s="5">
        <f t="shared" si="313"/>
        <v>40.639366077909514</v>
      </c>
      <c r="U2876" s="5">
        <v>392.54</v>
      </c>
      <c r="V2876" s="5">
        <v>32</v>
      </c>
      <c r="W2876" s="5">
        <v>0</v>
      </c>
      <c r="X2876" s="5">
        <v>0.46</v>
      </c>
      <c r="Y2876" s="5">
        <v>425</v>
      </c>
      <c r="Z2876" s="5">
        <v>425</v>
      </c>
      <c r="AA2876" t="s">
        <v>64</v>
      </c>
      <c r="AB2876">
        <v>122.73</v>
      </c>
      <c r="AC2876">
        <v>7.92</v>
      </c>
      <c r="AD2876" t="s">
        <v>64</v>
      </c>
      <c r="AE2876" t="s">
        <v>56</v>
      </c>
      <c r="AF2876">
        <v>8961</v>
      </c>
      <c r="AG2876">
        <v>8961</v>
      </c>
      <c r="AO2876">
        <v>32</v>
      </c>
      <c r="AP2876">
        <v>0</v>
      </c>
      <c r="AW2876">
        <v>425</v>
      </c>
      <c r="BD2876" s="5">
        <v>425</v>
      </c>
      <c r="BE2876">
        <v>392.54</v>
      </c>
      <c r="BG2876">
        <f t="shared" si="314"/>
        <v>392.54</v>
      </c>
      <c r="BH2876">
        <v>32</v>
      </c>
    </row>
    <row r="2877" spans="1:61" x14ac:dyDescent="0.25">
      <c r="A2877" t="s">
        <v>54</v>
      </c>
      <c r="B2877">
        <v>110027</v>
      </c>
      <c r="C2877" t="s">
        <v>55</v>
      </c>
      <c r="D2877" t="s">
        <v>56</v>
      </c>
      <c r="E2877" s="1">
        <v>45979</v>
      </c>
      <c r="F2877" t="s">
        <v>3354</v>
      </c>
      <c r="G2877" t="s">
        <v>58</v>
      </c>
      <c r="H2877" t="str">
        <f t="shared" si="308"/>
        <v>Aggregator</v>
      </c>
      <c r="I2877">
        <v>7495716068</v>
      </c>
      <c r="J2877">
        <v>18528960</v>
      </c>
      <c r="K2877" s="3">
        <v>45980.111805555556</v>
      </c>
      <c r="L2877">
        <f t="shared" si="309"/>
        <v>19</v>
      </c>
      <c r="M2877" t="str">
        <f t="shared" si="310"/>
        <v>Wednesday</v>
      </c>
      <c r="N2877" s="1" t="str">
        <f t="shared" si="311"/>
        <v>November</v>
      </c>
      <c r="O2877" s="2">
        <v>0.11180555555555556</v>
      </c>
      <c r="P2877" s="2" t="str">
        <f t="shared" si="312"/>
        <v>Week 3</v>
      </c>
      <c r="Q2877" t="s">
        <v>59</v>
      </c>
      <c r="R2877" s="5">
        <v>398</v>
      </c>
      <c r="S2877" s="5">
        <v>-100</v>
      </c>
      <c r="T2877" s="5">
        <f t="shared" si="313"/>
        <v>25.125628140703515</v>
      </c>
      <c r="U2877" s="5">
        <v>298</v>
      </c>
      <c r="V2877" s="5">
        <v>32</v>
      </c>
      <c r="W2877" s="5">
        <v>0</v>
      </c>
      <c r="X2877" s="5">
        <v>0</v>
      </c>
      <c r="Y2877" s="5">
        <v>330</v>
      </c>
      <c r="Z2877" s="5">
        <v>330</v>
      </c>
      <c r="AA2877" t="s">
        <v>60</v>
      </c>
      <c r="AB2877">
        <v>102.11</v>
      </c>
      <c r="AC2877">
        <v>9.82</v>
      </c>
      <c r="AD2877" t="s">
        <v>60</v>
      </c>
      <c r="AE2877" t="s">
        <v>56</v>
      </c>
      <c r="AF2877">
        <v>6068</v>
      </c>
      <c r="AG2877">
        <v>6068</v>
      </c>
      <c r="AO2877">
        <v>32</v>
      </c>
      <c r="AP2877">
        <v>0</v>
      </c>
      <c r="AX2877">
        <v>330</v>
      </c>
      <c r="BD2877" s="5">
        <v>330</v>
      </c>
      <c r="BE2877">
        <v>298</v>
      </c>
      <c r="BG2877">
        <f t="shared" si="314"/>
        <v>298</v>
      </c>
      <c r="BI2877">
        <v>32</v>
      </c>
    </row>
    <row r="2878" spans="1:61" x14ac:dyDescent="0.25">
      <c r="A2878" t="s">
        <v>54</v>
      </c>
      <c r="B2878">
        <v>110027</v>
      </c>
      <c r="C2878" t="s">
        <v>55</v>
      </c>
      <c r="D2878" t="s">
        <v>56</v>
      </c>
      <c r="E2878" s="1">
        <v>45979</v>
      </c>
      <c r="F2878" t="s">
        <v>3355</v>
      </c>
      <c r="G2878" t="s">
        <v>58</v>
      </c>
      <c r="H2878" t="str">
        <f t="shared" si="308"/>
        <v>Aggregator</v>
      </c>
      <c r="I2878">
        <v>7489981172</v>
      </c>
      <c r="J2878">
        <v>18528960</v>
      </c>
      <c r="K2878" s="3">
        <v>45980.130555555559</v>
      </c>
      <c r="L2878">
        <f t="shared" si="309"/>
        <v>19</v>
      </c>
      <c r="M2878" t="str">
        <f t="shared" si="310"/>
        <v>Wednesday</v>
      </c>
      <c r="N2878" s="1" t="str">
        <f t="shared" si="311"/>
        <v>November</v>
      </c>
      <c r="O2878" s="2">
        <v>0.13055555555555556</v>
      </c>
      <c r="P2878" s="2" t="str">
        <f t="shared" si="312"/>
        <v>Week 3</v>
      </c>
      <c r="Q2878" t="s">
        <v>59</v>
      </c>
      <c r="R2878" s="5">
        <v>258</v>
      </c>
      <c r="S2878" s="5">
        <v>-100</v>
      </c>
      <c r="T2878" s="5">
        <f t="shared" si="313"/>
        <v>38.759689922480625</v>
      </c>
      <c r="U2878" s="5">
        <v>158</v>
      </c>
      <c r="V2878" s="5">
        <v>32</v>
      </c>
      <c r="W2878" s="5">
        <v>0</v>
      </c>
      <c r="X2878" s="5">
        <v>0</v>
      </c>
      <c r="Y2878" s="5">
        <v>190</v>
      </c>
      <c r="Z2878" s="5">
        <v>190</v>
      </c>
      <c r="AA2878" t="s">
        <v>60</v>
      </c>
      <c r="AB2878">
        <v>46.12</v>
      </c>
      <c r="AC2878">
        <v>3.92</v>
      </c>
      <c r="AD2878" t="s">
        <v>60</v>
      </c>
      <c r="AE2878" t="s">
        <v>56</v>
      </c>
      <c r="AF2878">
        <v>1172</v>
      </c>
      <c r="AG2878">
        <v>1172</v>
      </c>
      <c r="AO2878">
        <v>32</v>
      </c>
      <c r="AP2878">
        <v>0</v>
      </c>
      <c r="AX2878">
        <v>190</v>
      </c>
      <c r="BD2878" s="5">
        <v>190</v>
      </c>
      <c r="BE2878">
        <v>158</v>
      </c>
      <c r="BG2878">
        <f t="shared" si="314"/>
        <v>158</v>
      </c>
      <c r="BI2878">
        <v>32</v>
      </c>
    </row>
    <row r="2879" spans="1:61" x14ac:dyDescent="0.25">
      <c r="A2879" t="s">
        <v>54</v>
      </c>
      <c r="B2879">
        <v>110027</v>
      </c>
      <c r="C2879" t="s">
        <v>55</v>
      </c>
      <c r="D2879" t="s">
        <v>56</v>
      </c>
      <c r="E2879" s="1">
        <v>45979</v>
      </c>
      <c r="F2879" t="s">
        <v>3356</v>
      </c>
      <c r="G2879" t="s">
        <v>63</v>
      </c>
      <c r="H2879" t="str">
        <f t="shared" si="308"/>
        <v>Aggregator</v>
      </c>
      <c r="I2879">
        <v>222472000000000</v>
      </c>
      <c r="J2879">
        <v>29811</v>
      </c>
      <c r="K2879" s="3">
        <v>45980.133333333331</v>
      </c>
      <c r="L2879">
        <f t="shared" si="309"/>
        <v>19</v>
      </c>
      <c r="M2879" t="str">
        <f t="shared" si="310"/>
        <v>Wednesday</v>
      </c>
      <c r="N2879" s="1" t="str">
        <f t="shared" si="311"/>
        <v>November</v>
      </c>
      <c r="O2879" s="2">
        <v>0.13333333333333333</v>
      </c>
      <c r="P2879" s="2" t="str">
        <f t="shared" si="312"/>
        <v>Week 3</v>
      </c>
      <c r="Q2879" t="s">
        <v>59</v>
      </c>
      <c r="R2879" s="5">
        <v>349</v>
      </c>
      <c r="S2879" s="5">
        <v>-175</v>
      </c>
      <c r="T2879" s="5">
        <f t="shared" si="313"/>
        <v>50.143266475644701</v>
      </c>
      <c r="U2879" s="5">
        <v>174</v>
      </c>
      <c r="V2879" s="5">
        <v>32</v>
      </c>
      <c r="W2879" s="5">
        <v>0</v>
      </c>
      <c r="X2879" s="5">
        <v>0</v>
      </c>
      <c r="Y2879" s="5">
        <v>206</v>
      </c>
      <c r="Z2879" s="5">
        <v>206</v>
      </c>
      <c r="AA2879" t="s">
        <v>64</v>
      </c>
      <c r="AB2879">
        <v>43.5</v>
      </c>
      <c r="AC2879">
        <v>0</v>
      </c>
      <c r="AD2879" t="s">
        <v>64</v>
      </c>
      <c r="AE2879" t="s">
        <v>56</v>
      </c>
      <c r="AF2879">
        <v>7104</v>
      </c>
      <c r="AG2879">
        <v>7104</v>
      </c>
      <c r="AO2879">
        <v>32</v>
      </c>
      <c r="AP2879">
        <v>0</v>
      </c>
      <c r="AW2879">
        <v>206</v>
      </c>
      <c r="BD2879" s="5">
        <v>206</v>
      </c>
      <c r="BE2879">
        <v>174</v>
      </c>
      <c r="BG2879">
        <f t="shared" si="314"/>
        <v>174</v>
      </c>
      <c r="BH2879">
        <v>32</v>
      </c>
    </row>
    <row r="2880" spans="1:61" x14ac:dyDescent="0.25">
      <c r="A2880" t="s">
        <v>54</v>
      </c>
      <c r="B2880">
        <v>110027</v>
      </c>
      <c r="C2880" t="s">
        <v>55</v>
      </c>
      <c r="D2880" t="s">
        <v>56</v>
      </c>
      <c r="E2880" s="1">
        <v>45979</v>
      </c>
      <c r="F2880" t="s">
        <v>3357</v>
      </c>
      <c r="G2880" t="s">
        <v>58</v>
      </c>
      <c r="H2880" t="str">
        <f t="shared" si="308"/>
        <v>Aggregator</v>
      </c>
      <c r="I2880">
        <v>7496493965</v>
      </c>
      <c r="J2880">
        <v>18528960</v>
      </c>
      <c r="K2880" s="3">
        <v>45980.135416666664</v>
      </c>
      <c r="L2880">
        <f t="shared" si="309"/>
        <v>19</v>
      </c>
      <c r="M2880" t="str">
        <f t="shared" si="310"/>
        <v>Wednesday</v>
      </c>
      <c r="N2880" s="1" t="str">
        <f t="shared" si="311"/>
        <v>November</v>
      </c>
      <c r="O2880" s="2">
        <v>0.13541666666666666</v>
      </c>
      <c r="P2880" s="2" t="str">
        <f t="shared" si="312"/>
        <v>Week 3</v>
      </c>
      <c r="Q2880" t="s">
        <v>59</v>
      </c>
      <c r="R2880" s="5">
        <v>229</v>
      </c>
      <c r="S2880" s="5">
        <v>-100</v>
      </c>
      <c r="T2880" s="5">
        <f t="shared" si="313"/>
        <v>43.668122270742359</v>
      </c>
      <c r="U2880" s="5">
        <v>129</v>
      </c>
      <c r="V2880" s="5">
        <v>32</v>
      </c>
      <c r="W2880" s="5">
        <v>0</v>
      </c>
      <c r="X2880" s="5">
        <v>0</v>
      </c>
      <c r="Y2880" s="5">
        <v>161</v>
      </c>
      <c r="Z2880" s="5">
        <v>161</v>
      </c>
      <c r="AA2880" t="s">
        <v>60</v>
      </c>
      <c r="AB2880">
        <v>47.67</v>
      </c>
      <c r="AC2880">
        <v>5</v>
      </c>
      <c r="AD2880" t="s">
        <v>60</v>
      </c>
      <c r="AE2880" t="s">
        <v>56</v>
      </c>
      <c r="AF2880">
        <v>3965</v>
      </c>
      <c r="AG2880">
        <v>3965</v>
      </c>
      <c r="AO2880">
        <v>32</v>
      </c>
      <c r="AP2880">
        <v>0</v>
      </c>
      <c r="AX2880">
        <v>161</v>
      </c>
      <c r="BD2880" s="5">
        <v>161</v>
      </c>
      <c r="BE2880">
        <v>129</v>
      </c>
      <c r="BG2880">
        <f t="shared" si="314"/>
        <v>129</v>
      </c>
      <c r="BI2880">
        <v>32</v>
      </c>
    </row>
    <row r="2881" spans="1:61" x14ac:dyDescent="0.25">
      <c r="A2881" t="s">
        <v>54</v>
      </c>
      <c r="B2881">
        <v>110027</v>
      </c>
      <c r="C2881" t="s">
        <v>55</v>
      </c>
      <c r="D2881" t="s">
        <v>56</v>
      </c>
      <c r="E2881" s="1">
        <v>45979</v>
      </c>
      <c r="F2881" t="s">
        <v>3358</v>
      </c>
      <c r="G2881" t="s">
        <v>63</v>
      </c>
      <c r="H2881" t="str">
        <f t="shared" si="308"/>
        <v>Aggregator</v>
      </c>
      <c r="I2881">
        <v>222472000000000</v>
      </c>
      <c r="J2881">
        <v>29811</v>
      </c>
      <c r="K2881" s="3">
        <v>45980.140277777777</v>
      </c>
      <c r="L2881">
        <f t="shared" si="309"/>
        <v>19</v>
      </c>
      <c r="M2881" t="str">
        <f t="shared" si="310"/>
        <v>Wednesday</v>
      </c>
      <c r="N2881" s="1" t="str">
        <f t="shared" si="311"/>
        <v>November</v>
      </c>
      <c r="O2881" s="2">
        <v>0.14027777777777778</v>
      </c>
      <c r="P2881" s="2" t="str">
        <f t="shared" si="312"/>
        <v>Week 3</v>
      </c>
      <c r="Q2881" t="s">
        <v>59</v>
      </c>
      <c r="R2881" s="5">
        <v>816</v>
      </c>
      <c r="S2881" s="5">
        <v>-199.99</v>
      </c>
      <c r="T2881" s="5">
        <f t="shared" si="313"/>
        <v>24.508578431372548</v>
      </c>
      <c r="U2881" s="5">
        <v>616.01</v>
      </c>
      <c r="V2881" s="5">
        <v>32</v>
      </c>
      <c r="W2881" s="5">
        <v>0</v>
      </c>
      <c r="X2881" s="5">
        <v>-0.01</v>
      </c>
      <c r="Y2881" s="5">
        <v>648</v>
      </c>
      <c r="Z2881" s="5">
        <v>648</v>
      </c>
      <c r="AA2881" t="s">
        <v>64</v>
      </c>
      <c r="AB2881">
        <v>198.39</v>
      </c>
      <c r="AC2881">
        <v>10.11</v>
      </c>
      <c r="AD2881" t="s">
        <v>64</v>
      </c>
      <c r="AE2881" t="s">
        <v>56</v>
      </c>
      <c r="AF2881">
        <v>3420</v>
      </c>
      <c r="AG2881">
        <v>3420</v>
      </c>
      <c r="AO2881">
        <v>32</v>
      </c>
      <c r="AP2881">
        <v>0</v>
      </c>
      <c r="AW2881">
        <v>648</v>
      </c>
      <c r="BD2881" s="5">
        <v>648</v>
      </c>
      <c r="BE2881">
        <v>616.01</v>
      </c>
      <c r="BG2881">
        <f t="shared" si="314"/>
        <v>616.01</v>
      </c>
      <c r="BH2881">
        <v>32</v>
      </c>
    </row>
    <row r="2882" spans="1:61" x14ac:dyDescent="0.25">
      <c r="A2882" t="s">
        <v>54</v>
      </c>
      <c r="B2882">
        <v>110027</v>
      </c>
      <c r="C2882" t="s">
        <v>55</v>
      </c>
      <c r="D2882" t="s">
        <v>56</v>
      </c>
      <c r="E2882" s="1">
        <v>45979</v>
      </c>
      <c r="F2882" t="s">
        <v>3359</v>
      </c>
      <c r="G2882" t="s">
        <v>58</v>
      </c>
      <c r="H2882" t="str">
        <f t="shared" si="308"/>
        <v>Aggregator</v>
      </c>
      <c r="I2882">
        <v>7492431533</v>
      </c>
      <c r="J2882">
        <v>18528960</v>
      </c>
      <c r="K2882" s="3">
        <v>45980.145138888889</v>
      </c>
      <c r="L2882">
        <f t="shared" si="309"/>
        <v>19</v>
      </c>
      <c r="M2882" t="str">
        <f t="shared" si="310"/>
        <v>Wednesday</v>
      </c>
      <c r="N2882" s="1" t="str">
        <f t="shared" si="311"/>
        <v>November</v>
      </c>
      <c r="O2882" s="2">
        <v>0.1451388888888889</v>
      </c>
      <c r="P2882" s="2" t="str">
        <f t="shared" si="312"/>
        <v>Week 3</v>
      </c>
      <c r="Q2882" t="s">
        <v>59</v>
      </c>
      <c r="R2882" s="5">
        <v>349</v>
      </c>
      <c r="S2882" s="5">
        <v>-75</v>
      </c>
      <c r="T2882" s="5">
        <f t="shared" si="313"/>
        <v>21.48997134670487</v>
      </c>
      <c r="U2882" s="5">
        <v>274</v>
      </c>
      <c r="V2882" s="5">
        <v>32</v>
      </c>
      <c r="W2882" s="5">
        <v>0</v>
      </c>
      <c r="X2882" s="5">
        <v>0</v>
      </c>
      <c r="Y2882" s="5">
        <v>306</v>
      </c>
      <c r="Z2882" s="5">
        <v>306</v>
      </c>
      <c r="AA2882" t="s">
        <v>60</v>
      </c>
      <c r="AB2882">
        <v>43.5</v>
      </c>
      <c r="AC2882">
        <v>0</v>
      </c>
      <c r="AD2882" t="s">
        <v>60</v>
      </c>
      <c r="AE2882" t="s">
        <v>56</v>
      </c>
      <c r="AF2882">
        <v>1533</v>
      </c>
      <c r="AG2882">
        <v>1533</v>
      </c>
      <c r="AO2882">
        <v>32</v>
      </c>
      <c r="AP2882">
        <v>0</v>
      </c>
      <c r="AX2882">
        <v>306</v>
      </c>
      <c r="BD2882" s="5">
        <v>306</v>
      </c>
      <c r="BE2882">
        <v>274</v>
      </c>
      <c r="BG2882">
        <f t="shared" si="314"/>
        <v>274</v>
      </c>
      <c r="BI2882">
        <v>32</v>
      </c>
    </row>
    <row r="2883" spans="1:61" x14ac:dyDescent="0.25">
      <c r="A2883" t="s">
        <v>54</v>
      </c>
      <c r="B2883">
        <v>110027</v>
      </c>
      <c r="C2883" t="s">
        <v>55</v>
      </c>
      <c r="D2883" t="s">
        <v>56</v>
      </c>
      <c r="E2883" s="1">
        <v>45979</v>
      </c>
      <c r="F2883" t="s">
        <v>3360</v>
      </c>
      <c r="G2883" t="s">
        <v>67</v>
      </c>
      <c r="H2883" t="str">
        <f t="shared" ref="H2883:H2946" si="315">IF(G2883="POS","Direct Sale","Aggregator")</f>
        <v>Direct Sale</v>
      </c>
      <c r="K2883" s="3">
        <v>45980.151388888888</v>
      </c>
      <c r="L2883">
        <f t="shared" ref="L2883:L2946" si="316">VALUE(DAY(K2883))</f>
        <v>19</v>
      </c>
      <c r="M2883" t="str">
        <f t="shared" ref="M2883:M2946" si="317">TEXT(K2883,"dddd")</f>
        <v>Wednesday</v>
      </c>
      <c r="N2883" s="1" t="str">
        <f t="shared" ref="N2883:N2946" si="318">TEXT(K2883,"MMMM")</f>
        <v>November</v>
      </c>
      <c r="O2883" s="2">
        <v>0.15138888888888888</v>
      </c>
      <c r="P2883" s="2" t="str">
        <f t="shared" ref="P2883:P2946" si="319">_xlfn.IFS(L2883&lt;=7,"Week 1",L2883&lt;=15, "Week 2",L2883&lt;=23,"Week 3",L2883&lt;=30,"Week 4")</f>
        <v>Week 3</v>
      </c>
      <c r="Q2883" t="s">
        <v>59</v>
      </c>
      <c r="R2883" s="5">
        <v>502.28</v>
      </c>
      <c r="S2883" s="5">
        <v>-140.63999999999999</v>
      </c>
      <c r="T2883" s="5">
        <f t="shared" ref="T2883:T2946" si="320">ABS((S2883/R2883)*100)</f>
        <v>28.000318547423745</v>
      </c>
      <c r="U2883" s="5">
        <v>361.64</v>
      </c>
      <c r="V2883" s="5">
        <v>0</v>
      </c>
      <c r="W2883" s="5">
        <v>18.079999999999998</v>
      </c>
      <c r="X2883" s="5">
        <v>0.28000000000000003</v>
      </c>
      <c r="Y2883" s="5">
        <v>380</v>
      </c>
      <c r="Z2883" s="5">
        <v>380</v>
      </c>
      <c r="AA2883" t="s">
        <v>68</v>
      </c>
      <c r="AB2883">
        <v>113.48</v>
      </c>
      <c r="AC2883">
        <v>10.01</v>
      </c>
      <c r="AD2883" t="s">
        <v>5778</v>
      </c>
      <c r="AE2883" t="s">
        <v>75</v>
      </c>
      <c r="AI2883" t="s">
        <v>730</v>
      </c>
      <c r="AJ2883" t="s">
        <v>731</v>
      </c>
      <c r="AK2883">
        <v>9999777722</v>
      </c>
      <c r="AO2883">
        <v>0</v>
      </c>
      <c r="AP2883">
        <v>0</v>
      </c>
      <c r="AR2883">
        <v>380</v>
      </c>
      <c r="AZ2883">
        <v>361.64</v>
      </c>
      <c r="BA2883">
        <v>9.0399999999999991</v>
      </c>
      <c r="BB2883">
        <v>361.64</v>
      </c>
      <c r="BC2883">
        <v>9.0399999999999991</v>
      </c>
      <c r="BD2883" s="5">
        <v>380</v>
      </c>
      <c r="BE2883">
        <v>361.64</v>
      </c>
      <c r="BG2883">
        <f t="shared" ref="BG2883:BG2946" si="321">BE2883+BF2883</f>
        <v>361.64</v>
      </c>
    </row>
    <row r="2884" spans="1:61" x14ac:dyDescent="0.25">
      <c r="A2884" t="s">
        <v>54</v>
      </c>
      <c r="B2884">
        <v>110027</v>
      </c>
      <c r="C2884" t="s">
        <v>55</v>
      </c>
      <c r="D2884" t="s">
        <v>56</v>
      </c>
      <c r="E2884" s="1">
        <v>45979</v>
      </c>
      <c r="F2884" t="s">
        <v>3361</v>
      </c>
      <c r="G2884" t="s">
        <v>63</v>
      </c>
      <c r="H2884" t="str">
        <f t="shared" si="315"/>
        <v>Aggregator</v>
      </c>
      <c r="I2884">
        <v>222474000000000</v>
      </c>
      <c r="J2884">
        <v>29811</v>
      </c>
      <c r="K2884" s="3">
        <v>45980.154166666667</v>
      </c>
      <c r="L2884">
        <f t="shared" si="316"/>
        <v>19</v>
      </c>
      <c r="M2884" t="str">
        <f t="shared" si="317"/>
        <v>Wednesday</v>
      </c>
      <c r="N2884" s="1" t="str">
        <f t="shared" si="318"/>
        <v>November</v>
      </c>
      <c r="O2884" s="2">
        <v>0.15416666666666667</v>
      </c>
      <c r="P2884" s="2" t="str">
        <f t="shared" si="319"/>
        <v>Week 3</v>
      </c>
      <c r="Q2884" t="s">
        <v>59</v>
      </c>
      <c r="R2884" s="5">
        <v>467</v>
      </c>
      <c r="S2884" s="5">
        <v>-93.74</v>
      </c>
      <c r="T2884" s="5">
        <f t="shared" si="320"/>
        <v>20.072805139186293</v>
      </c>
      <c r="U2884" s="5">
        <v>373.26</v>
      </c>
      <c r="V2884" s="5">
        <v>32</v>
      </c>
      <c r="W2884" s="5">
        <v>0</v>
      </c>
      <c r="X2884" s="5">
        <v>-0.26</v>
      </c>
      <c r="Y2884" s="5">
        <v>405</v>
      </c>
      <c r="Z2884" s="5">
        <v>405</v>
      </c>
      <c r="AA2884" t="s">
        <v>64</v>
      </c>
      <c r="AB2884">
        <v>91.17</v>
      </c>
      <c r="AC2884">
        <v>9.77</v>
      </c>
      <c r="AD2884" t="s">
        <v>64</v>
      </c>
      <c r="AE2884" t="s">
        <v>56</v>
      </c>
      <c r="AF2884">
        <v>7532</v>
      </c>
      <c r="AG2884">
        <v>7532</v>
      </c>
      <c r="AO2884">
        <v>32</v>
      </c>
      <c r="AP2884">
        <v>0</v>
      </c>
      <c r="AW2884">
        <v>405</v>
      </c>
      <c r="BD2884" s="5">
        <v>405</v>
      </c>
      <c r="BE2884">
        <v>373.26</v>
      </c>
      <c r="BG2884">
        <f t="shared" si="321"/>
        <v>373.26</v>
      </c>
      <c r="BH2884">
        <v>32</v>
      </c>
    </row>
    <row r="2885" spans="1:61" x14ac:dyDescent="0.25">
      <c r="A2885" t="s">
        <v>54</v>
      </c>
      <c r="B2885">
        <v>110027</v>
      </c>
      <c r="C2885" t="s">
        <v>55</v>
      </c>
      <c r="D2885" t="s">
        <v>56</v>
      </c>
      <c r="E2885" s="1">
        <v>45979</v>
      </c>
      <c r="F2885" t="s">
        <v>3362</v>
      </c>
      <c r="G2885" t="s">
        <v>58</v>
      </c>
      <c r="H2885" t="str">
        <f t="shared" si="315"/>
        <v>Aggregator</v>
      </c>
      <c r="I2885">
        <v>7497209474</v>
      </c>
      <c r="J2885">
        <v>18528960</v>
      </c>
      <c r="K2885" s="3">
        <v>45980.156944444447</v>
      </c>
      <c r="L2885">
        <f t="shared" si="316"/>
        <v>19</v>
      </c>
      <c r="M2885" t="str">
        <f t="shared" si="317"/>
        <v>Wednesday</v>
      </c>
      <c r="N2885" s="1" t="str">
        <f t="shared" si="318"/>
        <v>November</v>
      </c>
      <c r="O2885" s="2">
        <v>0.15694444444444444</v>
      </c>
      <c r="P2885" s="2" t="str">
        <f t="shared" si="319"/>
        <v>Week 3</v>
      </c>
      <c r="Q2885" t="s">
        <v>59</v>
      </c>
      <c r="R2885" s="5">
        <v>344.66</v>
      </c>
      <c r="S2885" s="5">
        <v>-100</v>
      </c>
      <c r="T2885" s="5">
        <f t="shared" si="320"/>
        <v>29.014100853014561</v>
      </c>
      <c r="U2885" s="5">
        <v>244.66</v>
      </c>
      <c r="V2885" s="5">
        <v>32</v>
      </c>
      <c r="W2885" s="5">
        <v>0</v>
      </c>
      <c r="X2885" s="5">
        <v>0</v>
      </c>
      <c r="Y2885" s="5">
        <v>276.66000000000003</v>
      </c>
      <c r="Z2885" s="5">
        <v>276.66000000000003</v>
      </c>
      <c r="AA2885" t="s">
        <v>60</v>
      </c>
      <c r="AB2885">
        <v>69.59</v>
      </c>
      <c r="AC2885">
        <v>6.56</v>
      </c>
      <c r="AD2885" t="s">
        <v>60</v>
      </c>
      <c r="AE2885" t="s">
        <v>56</v>
      </c>
      <c r="AF2885">
        <v>9474</v>
      </c>
      <c r="AG2885">
        <v>9474</v>
      </c>
      <c r="AO2885">
        <v>32</v>
      </c>
      <c r="AP2885">
        <v>0</v>
      </c>
      <c r="AX2885">
        <v>276.66000000000003</v>
      </c>
      <c r="BD2885" s="5">
        <v>276.66000000000003</v>
      </c>
      <c r="BE2885">
        <v>244.66</v>
      </c>
      <c r="BG2885">
        <f t="shared" si="321"/>
        <v>244.66</v>
      </c>
      <c r="BI2885">
        <v>32</v>
      </c>
    </row>
    <row r="2886" spans="1:61" x14ac:dyDescent="0.25">
      <c r="A2886" t="s">
        <v>54</v>
      </c>
      <c r="B2886">
        <v>110027</v>
      </c>
      <c r="C2886" t="s">
        <v>55</v>
      </c>
      <c r="D2886" t="s">
        <v>56</v>
      </c>
      <c r="E2886" s="1">
        <v>45979</v>
      </c>
      <c r="F2886" t="s">
        <v>3363</v>
      </c>
      <c r="G2886" t="s">
        <v>63</v>
      </c>
      <c r="H2886" t="str">
        <f t="shared" si="315"/>
        <v>Aggregator</v>
      </c>
      <c r="I2886">
        <v>222476000000000</v>
      </c>
      <c r="J2886">
        <v>29811</v>
      </c>
      <c r="K2886" s="3">
        <v>45980.179861111108</v>
      </c>
      <c r="L2886">
        <f t="shared" si="316"/>
        <v>19</v>
      </c>
      <c r="M2886" t="str">
        <f t="shared" si="317"/>
        <v>Wednesday</v>
      </c>
      <c r="N2886" s="1" t="str">
        <f t="shared" si="318"/>
        <v>November</v>
      </c>
      <c r="O2886" s="2">
        <v>0.17986111111111111</v>
      </c>
      <c r="P2886" s="2" t="str">
        <f t="shared" si="319"/>
        <v>Week 3</v>
      </c>
      <c r="Q2886" t="s">
        <v>59</v>
      </c>
      <c r="R2886" s="5">
        <v>312.27999999999997</v>
      </c>
      <c r="S2886" s="5">
        <v>-93.74</v>
      </c>
      <c r="T2886" s="5">
        <f t="shared" si="320"/>
        <v>30.017932624567695</v>
      </c>
      <c r="U2886" s="5">
        <v>218.54</v>
      </c>
      <c r="V2886" s="5">
        <v>32</v>
      </c>
      <c r="W2886" s="5">
        <v>0</v>
      </c>
      <c r="X2886" s="5">
        <v>0.46</v>
      </c>
      <c r="Y2886" s="5">
        <v>251</v>
      </c>
      <c r="Z2886" s="5">
        <v>251</v>
      </c>
      <c r="AA2886" t="s">
        <v>64</v>
      </c>
      <c r="AB2886">
        <v>79.33</v>
      </c>
      <c r="AC2886">
        <v>4.5999999999999996</v>
      </c>
      <c r="AD2886" t="s">
        <v>64</v>
      </c>
      <c r="AE2886" t="s">
        <v>56</v>
      </c>
      <c r="AF2886">
        <v>6403</v>
      </c>
      <c r="AG2886">
        <v>6403</v>
      </c>
      <c r="AO2886">
        <v>32</v>
      </c>
      <c r="AP2886">
        <v>0</v>
      </c>
      <c r="AW2886">
        <v>251</v>
      </c>
      <c r="BD2886" s="5">
        <v>251</v>
      </c>
      <c r="BE2886">
        <v>218.54</v>
      </c>
      <c r="BG2886">
        <f t="shared" si="321"/>
        <v>218.54</v>
      </c>
      <c r="BH2886">
        <v>32</v>
      </c>
    </row>
    <row r="2887" spans="1:61" x14ac:dyDescent="0.25">
      <c r="A2887" t="s">
        <v>54</v>
      </c>
      <c r="B2887">
        <v>110027</v>
      </c>
      <c r="C2887" t="s">
        <v>55</v>
      </c>
      <c r="D2887" t="s">
        <v>56</v>
      </c>
      <c r="E2887" s="1">
        <v>45979</v>
      </c>
      <c r="F2887" t="s">
        <v>3364</v>
      </c>
      <c r="G2887" t="s">
        <v>63</v>
      </c>
      <c r="H2887" t="str">
        <f t="shared" si="315"/>
        <v>Aggregator</v>
      </c>
      <c r="I2887">
        <v>222477000000000</v>
      </c>
      <c r="J2887">
        <v>29811</v>
      </c>
      <c r="K2887" s="3">
        <v>45980.193749999999</v>
      </c>
      <c r="L2887">
        <f t="shared" si="316"/>
        <v>19</v>
      </c>
      <c r="M2887" t="str">
        <f t="shared" si="317"/>
        <v>Wednesday</v>
      </c>
      <c r="N2887" s="1" t="str">
        <f t="shared" si="318"/>
        <v>November</v>
      </c>
      <c r="O2887" s="2">
        <v>0.19375000000000001</v>
      </c>
      <c r="P2887" s="2" t="str">
        <f t="shared" si="319"/>
        <v>Week 3</v>
      </c>
      <c r="Q2887" t="s">
        <v>59</v>
      </c>
      <c r="R2887" s="5">
        <v>316</v>
      </c>
      <c r="S2887" s="5">
        <v>-80</v>
      </c>
      <c r="T2887" s="5">
        <f t="shared" si="320"/>
        <v>25.316455696202532</v>
      </c>
      <c r="U2887" s="5">
        <v>236</v>
      </c>
      <c r="V2887" s="5">
        <v>32</v>
      </c>
      <c r="W2887" s="5">
        <v>0</v>
      </c>
      <c r="X2887" s="5">
        <v>0</v>
      </c>
      <c r="Y2887" s="5">
        <v>268</v>
      </c>
      <c r="Z2887" s="5">
        <v>268</v>
      </c>
      <c r="AA2887" t="s">
        <v>64</v>
      </c>
      <c r="AB2887">
        <v>61.98</v>
      </c>
      <c r="AC2887">
        <v>7.84</v>
      </c>
      <c r="AD2887" t="s">
        <v>64</v>
      </c>
      <c r="AE2887" t="s">
        <v>56</v>
      </c>
      <c r="AF2887">
        <v>8662</v>
      </c>
      <c r="AG2887">
        <v>8662</v>
      </c>
      <c r="AO2887">
        <v>32</v>
      </c>
      <c r="AP2887">
        <v>0</v>
      </c>
      <c r="AW2887">
        <v>268</v>
      </c>
      <c r="BD2887" s="5">
        <v>268</v>
      </c>
      <c r="BE2887">
        <v>236</v>
      </c>
      <c r="BG2887">
        <f t="shared" si="321"/>
        <v>236</v>
      </c>
      <c r="BH2887">
        <v>32</v>
      </c>
    </row>
    <row r="2888" spans="1:61" x14ac:dyDescent="0.25">
      <c r="A2888" t="s">
        <v>54</v>
      </c>
      <c r="B2888">
        <v>110027</v>
      </c>
      <c r="C2888" t="s">
        <v>55</v>
      </c>
      <c r="D2888" t="s">
        <v>56</v>
      </c>
      <c r="E2888" s="1">
        <v>45979</v>
      </c>
      <c r="F2888" t="s">
        <v>3365</v>
      </c>
      <c r="G2888" t="s">
        <v>63</v>
      </c>
      <c r="H2888" t="str">
        <f t="shared" si="315"/>
        <v>Aggregator</v>
      </c>
      <c r="I2888">
        <v>222477000000000</v>
      </c>
      <c r="J2888">
        <v>29811</v>
      </c>
      <c r="K2888" s="3">
        <v>45980.197916666664</v>
      </c>
      <c r="L2888">
        <f t="shared" si="316"/>
        <v>19</v>
      </c>
      <c r="M2888" t="str">
        <f t="shared" si="317"/>
        <v>Wednesday</v>
      </c>
      <c r="N2888" s="1" t="str">
        <f t="shared" si="318"/>
        <v>November</v>
      </c>
      <c r="O2888" s="2">
        <v>0.19791666666666666</v>
      </c>
      <c r="P2888" s="2" t="str">
        <f t="shared" si="319"/>
        <v>Week 3</v>
      </c>
      <c r="Q2888" t="s">
        <v>59</v>
      </c>
      <c r="R2888" s="5">
        <v>398</v>
      </c>
      <c r="S2888" s="5">
        <v>-93.75</v>
      </c>
      <c r="T2888" s="5">
        <f t="shared" si="320"/>
        <v>23.555276381909547</v>
      </c>
      <c r="U2888" s="5">
        <v>304.25</v>
      </c>
      <c r="V2888" s="5">
        <v>32</v>
      </c>
      <c r="W2888" s="5">
        <v>0</v>
      </c>
      <c r="X2888" s="5">
        <v>-0.25</v>
      </c>
      <c r="Y2888" s="5">
        <v>336</v>
      </c>
      <c r="Z2888" s="5">
        <v>336</v>
      </c>
      <c r="AA2888" t="s">
        <v>64</v>
      </c>
      <c r="AB2888">
        <v>82.1</v>
      </c>
      <c r="AC2888">
        <v>11.02</v>
      </c>
      <c r="AD2888" t="s">
        <v>64</v>
      </c>
      <c r="AE2888" t="s">
        <v>56</v>
      </c>
      <c r="AF2888">
        <v>2117</v>
      </c>
      <c r="AG2888">
        <v>2117</v>
      </c>
      <c r="AO2888">
        <v>32</v>
      </c>
      <c r="AP2888">
        <v>0</v>
      </c>
      <c r="AW2888">
        <v>336</v>
      </c>
      <c r="BD2888" s="5">
        <v>336</v>
      </c>
      <c r="BE2888">
        <v>304.25</v>
      </c>
      <c r="BG2888">
        <f t="shared" si="321"/>
        <v>304.25</v>
      </c>
      <c r="BH2888">
        <v>32</v>
      </c>
    </row>
    <row r="2889" spans="1:61" x14ac:dyDescent="0.25">
      <c r="A2889" t="s">
        <v>54</v>
      </c>
      <c r="B2889">
        <v>110027</v>
      </c>
      <c r="C2889" t="s">
        <v>55</v>
      </c>
      <c r="D2889" t="s">
        <v>56</v>
      </c>
      <c r="E2889" s="1">
        <v>45979</v>
      </c>
      <c r="F2889" t="s">
        <v>3366</v>
      </c>
      <c r="G2889" t="s">
        <v>63</v>
      </c>
      <c r="H2889" t="str">
        <f t="shared" si="315"/>
        <v>Aggregator</v>
      </c>
      <c r="I2889">
        <v>222478000000000</v>
      </c>
      <c r="J2889">
        <v>29811</v>
      </c>
      <c r="K2889" s="3">
        <v>45980.20416666667</v>
      </c>
      <c r="L2889">
        <f t="shared" si="316"/>
        <v>19</v>
      </c>
      <c r="M2889" t="str">
        <f t="shared" si="317"/>
        <v>Wednesday</v>
      </c>
      <c r="N2889" s="1" t="str">
        <f t="shared" si="318"/>
        <v>November</v>
      </c>
      <c r="O2889" s="2">
        <v>0.20416666666666666</v>
      </c>
      <c r="P2889" s="2" t="str">
        <f t="shared" si="319"/>
        <v>Week 3</v>
      </c>
      <c r="Q2889" t="s">
        <v>59</v>
      </c>
      <c r="R2889" s="5">
        <v>314.66000000000003</v>
      </c>
      <c r="S2889" s="5">
        <v>0</v>
      </c>
      <c r="T2889" s="5">
        <f t="shared" si="320"/>
        <v>0</v>
      </c>
      <c r="U2889" s="5">
        <v>314.66000000000003</v>
      </c>
      <c r="V2889" s="5">
        <v>32</v>
      </c>
      <c r="W2889" s="5">
        <v>0</v>
      </c>
      <c r="X2889" s="5">
        <v>0.34</v>
      </c>
      <c r="Y2889" s="5">
        <v>347</v>
      </c>
      <c r="Z2889" s="5">
        <v>347</v>
      </c>
      <c r="AA2889" t="s">
        <v>64</v>
      </c>
      <c r="AB2889">
        <v>81.42</v>
      </c>
      <c r="AC2889">
        <v>6.22</v>
      </c>
      <c r="AD2889" t="s">
        <v>64</v>
      </c>
      <c r="AE2889" t="s">
        <v>56</v>
      </c>
      <c r="AF2889">
        <v>7477</v>
      </c>
      <c r="AG2889">
        <v>7477</v>
      </c>
      <c r="AO2889">
        <v>32</v>
      </c>
      <c r="AP2889">
        <v>0</v>
      </c>
      <c r="AW2889">
        <v>347</v>
      </c>
      <c r="BD2889" s="5">
        <v>347</v>
      </c>
      <c r="BE2889">
        <v>314.66000000000003</v>
      </c>
      <c r="BG2889">
        <f t="shared" si="321"/>
        <v>314.66000000000003</v>
      </c>
      <c r="BH2889">
        <v>32</v>
      </c>
    </row>
    <row r="2890" spans="1:61" x14ac:dyDescent="0.25">
      <c r="A2890" t="s">
        <v>54</v>
      </c>
      <c r="B2890">
        <v>110027</v>
      </c>
      <c r="C2890" t="s">
        <v>55</v>
      </c>
      <c r="D2890" t="s">
        <v>56</v>
      </c>
      <c r="E2890" s="1">
        <v>45979</v>
      </c>
      <c r="F2890" t="s">
        <v>3367</v>
      </c>
      <c r="G2890" t="s">
        <v>63</v>
      </c>
      <c r="H2890" t="str">
        <f t="shared" si="315"/>
        <v>Aggregator</v>
      </c>
      <c r="I2890">
        <v>222478000000000</v>
      </c>
      <c r="J2890">
        <v>29811</v>
      </c>
      <c r="K2890" s="3">
        <v>45980.206944444442</v>
      </c>
      <c r="L2890">
        <f t="shared" si="316"/>
        <v>19</v>
      </c>
      <c r="M2890" t="str">
        <f t="shared" si="317"/>
        <v>Wednesday</v>
      </c>
      <c r="N2890" s="1" t="str">
        <f t="shared" si="318"/>
        <v>November</v>
      </c>
      <c r="O2890" s="2">
        <v>0.20694444444444443</v>
      </c>
      <c r="P2890" s="2" t="str">
        <f t="shared" si="319"/>
        <v>Week 3</v>
      </c>
      <c r="Q2890" t="s">
        <v>59</v>
      </c>
      <c r="R2890" s="5">
        <v>398</v>
      </c>
      <c r="S2890" s="5">
        <v>-93.75</v>
      </c>
      <c r="T2890" s="5">
        <f t="shared" si="320"/>
        <v>23.555276381909547</v>
      </c>
      <c r="U2890" s="5">
        <v>304.25</v>
      </c>
      <c r="V2890" s="5">
        <v>32</v>
      </c>
      <c r="W2890" s="5">
        <v>0</v>
      </c>
      <c r="X2890" s="5">
        <v>-0.25</v>
      </c>
      <c r="Y2890" s="5">
        <v>336</v>
      </c>
      <c r="Z2890" s="5">
        <v>336</v>
      </c>
      <c r="AA2890" t="s">
        <v>64</v>
      </c>
      <c r="AB2890">
        <v>105.3</v>
      </c>
      <c r="AC2890">
        <v>9.82</v>
      </c>
      <c r="AD2890" t="s">
        <v>64</v>
      </c>
      <c r="AE2890" t="s">
        <v>56</v>
      </c>
      <c r="AF2890">
        <v>4240</v>
      </c>
      <c r="AG2890">
        <v>4240</v>
      </c>
      <c r="AO2890">
        <v>32</v>
      </c>
      <c r="AP2890">
        <v>0</v>
      </c>
      <c r="AW2890">
        <v>336</v>
      </c>
      <c r="BD2890" s="5">
        <v>336</v>
      </c>
      <c r="BE2890">
        <v>304.25</v>
      </c>
      <c r="BG2890">
        <f t="shared" si="321"/>
        <v>304.25</v>
      </c>
      <c r="BH2890">
        <v>32</v>
      </c>
    </row>
    <row r="2891" spans="1:61" x14ac:dyDescent="0.25">
      <c r="A2891" t="s">
        <v>54</v>
      </c>
      <c r="B2891">
        <v>110027</v>
      </c>
      <c r="C2891" t="s">
        <v>55</v>
      </c>
      <c r="D2891" t="s">
        <v>56</v>
      </c>
      <c r="E2891" s="1">
        <v>45979</v>
      </c>
      <c r="F2891" t="s">
        <v>3368</v>
      </c>
      <c r="G2891" t="s">
        <v>67</v>
      </c>
      <c r="H2891" t="str">
        <f t="shared" si="315"/>
        <v>Direct Sale</v>
      </c>
      <c r="K2891" s="3">
        <v>45980.243750000001</v>
      </c>
      <c r="L2891">
        <f t="shared" si="316"/>
        <v>19</v>
      </c>
      <c r="M2891" t="str">
        <f t="shared" si="317"/>
        <v>Wednesday</v>
      </c>
      <c r="N2891" s="1" t="str">
        <f t="shared" si="318"/>
        <v>November</v>
      </c>
      <c r="O2891" s="2">
        <v>0.24374999999999999</v>
      </c>
      <c r="P2891" s="2" t="str">
        <f t="shared" si="319"/>
        <v>Week 3</v>
      </c>
      <c r="Q2891" t="s">
        <v>59</v>
      </c>
      <c r="R2891" s="5">
        <v>387</v>
      </c>
      <c r="S2891" s="5">
        <v>0</v>
      </c>
      <c r="T2891" s="5">
        <f t="shared" si="320"/>
        <v>0</v>
      </c>
      <c r="U2891" s="5">
        <v>387</v>
      </c>
      <c r="V2891" s="5">
        <v>0</v>
      </c>
      <c r="W2891" s="5">
        <v>19.34</v>
      </c>
      <c r="X2891" s="5">
        <v>-0.34</v>
      </c>
      <c r="Y2891" s="5">
        <v>406</v>
      </c>
      <c r="Z2891" s="5">
        <v>406</v>
      </c>
      <c r="AA2891" t="s">
        <v>109</v>
      </c>
      <c r="AB2891">
        <v>92.02</v>
      </c>
      <c r="AC2891">
        <v>6.32</v>
      </c>
      <c r="AD2891" t="s">
        <v>5778</v>
      </c>
      <c r="AE2891" t="s">
        <v>75</v>
      </c>
      <c r="AI2891" t="s">
        <v>632</v>
      </c>
      <c r="AJ2891" t="s">
        <v>633</v>
      </c>
      <c r="AK2891">
        <v>9874123650</v>
      </c>
      <c r="AO2891">
        <v>0</v>
      </c>
      <c r="AP2891">
        <v>0</v>
      </c>
      <c r="AQ2891">
        <v>46</v>
      </c>
      <c r="AR2891">
        <v>360</v>
      </c>
      <c r="AZ2891">
        <v>387</v>
      </c>
      <c r="BA2891">
        <v>9.67</v>
      </c>
      <c r="BB2891">
        <v>387</v>
      </c>
      <c r="BC2891">
        <v>9.67</v>
      </c>
      <c r="BD2891" s="5">
        <v>406</v>
      </c>
      <c r="BE2891">
        <v>387</v>
      </c>
      <c r="BG2891">
        <f t="shared" si="321"/>
        <v>387</v>
      </c>
    </row>
    <row r="2892" spans="1:61" x14ac:dyDescent="0.25">
      <c r="A2892" t="s">
        <v>54</v>
      </c>
      <c r="B2892">
        <v>110027</v>
      </c>
      <c r="C2892" t="s">
        <v>55</v>
      </c>
      <c r="D2892" t="s">
        <v>56</v>
      </c>
      <c r="E2892" s="1">
        <v>45979</v>
      </c>
      <c r="F2892" t="s">
        <v>3369</v>
      </c>
      <c r="G2892" t="s">
        <v>67</v>
      </c>
      <c r="H2892" t="str">
        <f t="shared" si="315"/>
        <v>Direct Sale</v>
      </c>
      <c r="K2892" s="3">
        <v>45980.25</v>
      </c>
      <c r="L2892">
        <f t="shared" si="316"/>
        <v>19</v>
      </c>
      <c r="M2892" t="str">
        <f t="shared" si="317"/>
        <v>Wednesday</v>
      </c>
      <c r="N2892" s="1" t="str">
        <f t="shared" si="318"/>
        <v>November</v>
      </c>
      <c r="O2892" s="2">
        <v>0.25</v>
      </c>
      <c r="P2892" s="2" t="str">
        <f t="shared" si="319"/>
        <v>Week 3</v>
      </c>
      <c r="Q2892" t="s">
        <v>59</v>
      </c>
      <c r="R2892" s="5">
        <v>99</v>
      </c>
      <c r="S2892" s="5">
        <v>-27.72</v>
      </c>
      <c r="T2892" s="5">
        <f t="shared" si="320"/>
        <v>27.999999999999996</v>
      </c>
      <c r="U2892" s="5">
        <v>71.28</v>
      </c>
      <c r="V2892" s="5">
        <v>0</v>
      </c>
      <c r="W2892" s="5">
        <v>3.56</v>
      </c>
      <c r="X2892" s="5">
        <v>0.16</v>
      </c>
      <c r="Y2892" s="5">
        <v>75</v>
      </c>
      <c r="Z2892" s="5">
        <v>75</v>
      </c>
      <c r="AA2892" t="s">
        <v>68</v>
      </c>
      <c r="AB2892">
        <v>24.42</v>
      </c>
      <c r="AC2892">
        <v>1.96</v>
      </c>
      <c r="AD2892" t="s">
        <v>5778</v>
      </c>
      <c r="AE2892" t="s">
        <v>75</v>
      </c>
      <c r="AI2892" t="s">
        <v>2307</v>
      </c>
      <c r="AJ2892" t="s">
        <v>2308</v>
      </c>
      <c r="AK2892">
        <v>9971758569</v>
      </c>
      <c r="AO2892">
        <v>0</v>
      </c>
      <c r="AP2892">
        <v>0</v>
      </c>
      <c r="AR2892">
        <v>75</v>
      </c>
      <c r="AZ2892">
        <v>71.28</v>
      </c>
      <c r="BA2892">
        <v>1.78</v>
      </c>
      <c r="BB2892">
        <v>71.28</v>
      </c>
      <c r="BC2892">
        <v>1.78</v>
      </c>
      <c r="BD2892" s="5">
        <v>75</v>
      </c>
      <c r="BE2892">
        <v>71.28</v>
      </c>
      <c r="BG2892">
        <f t="shared" si="321"/>
        <v>71.28</v>
      </c>
    </row>
    <row r="2893" spans="1:61" x14ac:dyDescent="0.25">
      <c r="A2893" t="s">
        <v>54</v>
      </c>
      <c r="B2893">
        <v>110027</v>
      </c>
      <c r="C2893" t="s">
        <v>55</v>
      </c>
      <c r="D2893" t="s">
        <v>56</v>
      </c>
      <c r="E2893" s="1">
        <v>45980</v>
      </c>
      <c r="F2893" t="s">
        <v>3370</v>
      </c>
      <c r="G2893" t="s">
        <v>63</v>
      </c>
      <c r="H2893" t="str">
        <f t="shared" si="315"/>
        <v>Aggregator</v>
      </c>
      <c r="I2893">
        <v>222498000000000</v>
      </c>
      <c r="J2893">
        <v>29811</v>
      </c>
      <c r="K2893" s="3">
        <v>45980.458333333336</v>
      </c>
      <c r="L2893">
        <f t="shared" si="316"/>
        <v>19</v>
      </c>
      <c r="M2893" t="str">
        <f t="shared" si="317"/>
        <v>Wednesday</v>
      </c>
      <c r="N2893" s="1" t="str">
        <f t="shared" si="318"/>
        <v>November</v>
      </c>
      <c r="O2893" s="2">
        <v>0.45833333333333331</v>
      </c>
      <c r="P2893" s="2" t="str">
        <f t="shared" si="319"/>
        <v>Week 3</v>
      </c>
      <c r="Q2893" t="s">
        <v>59</v>
      </c>
      <c r="R2893" s="5">
        <v>349</v>
      </c>
      <c r="S2893" s="5">
        <v>-175</v>
      </c>
      <c r="T2893" s="5">
        <f t="shared" si="320"/>
        <v>50.143266475644701</v>
      </c>
      <c r="U2893" s="5">
        <v>174</v>
      </c>
      <c r="V2893" s="5">
        <v>32</v>
      </c>
      <c r="W2893" s="5">
        <v>0</v>
      </c>
      <c r="X2893" s="5">
        <v>0</v>
      </c>
      <c r="Y2893" s="5">
        <v>206</v>
      </c>
      <c r="Z2893" s="5">
        <v>206</v>
      </c>
      <c r="AA2893" t="s">
        <v>64</v>
      </c>
      <c r="AB2893">
        <v>54.25</v>
      </c>
      <c r="AC2893">
        <v>4.7699999999999996</v>
      </c>
      <c r="AD2893" t="s">
        <v>64</v>
      </c>
      <c r="AE2893" t="s">
        <v>56</v>
      </c>
      <c r="AF2893">
        <v>9584</v>
      </c>
      <c r="AG2893">
        <v>9584</v>
      </c>
      <c r="AO2893">
        <v>32</v>
      </c>
      <c r="AP2893">
        <v>0</v>
      </c>
      <c r="AW2893">
        <v>206</v>
      </c>
      <c r="BD2893" s="5">
        <v>206</v>
      </c>
      <c r="BE2893">
        <v>174</v>
      </c>
      <c r="BG2893">
        <f t="shared" si="321"/>
        <v>174</v>
      </c>
      <c r="BH2893">
        <v>32</v>
      </c>
    </row>
    <row r="2894" spans="1:61" x14ac:dyDescent="0.25">
      <c r="A2894" t="s">
        <v>54</v>
      </c>
      <c r="B2894">
        <v>110027</v>
      </c>
      <c r="C2894" t="s">
        <v>55</v>
      </c>
      <c r="D2894" t="s">
        <v>56</v>
      </c>
      <c r="E2894" s="1">
        <v>45980</v>
      </c>
      <c r="F2894" t="s">
        <v>3371</v>
      </c>
      <c r="G2894" t="s">
        <v>58</v>
      </c>
      <c r="H2894" t="str">
        <f t="shared" si="315"/>
        <v>Aggregator</v>
      </c>
      <c r="I2894">
        <v>7495932761</v>
      </c>
      <c r="J2894">
        <v>18528960</v>
      </c>
      <c r="K2894" s="3">
        <v>45980.466666666667</v>
      </c>
      <c r="L2894">
        <f t="shared" si="316"/>
        <v>19</v>
      </c>
      <c r="M2894" t="str">
        <f t="shared" si="317"/>
        <v>Wednesday</v>
      </c>
      <c r="N2894" s="1" t="str">
        <f t="shared" si="318"/>
        <v>November</v>
      </c>
      <c r="O2894" s="2">
        <v>0.46666666666666667</v>
      </c>
      <c r="P2894" s="2" t="str">
        <f t="shared" si="319"/>
        <v>Week 3</v>
      </c>
      <c r="Q2894" t="s">
        <v>59</v>
      </c>
      <c r="R2894" s="5">
        <v>468</v>
      </c>
      <c r="S2894" s="5">
        <v>-174.5</v>
      </c>
      <c r="T2894" s="5">
        <f t="shared" si="320"/>
        <v>37.286324786324784</v>
      </c>
      <c r="U2894" s="5">
        <v>293.5</v>
      </c>
      <c r="V2894" s="5">
        <v>32</v>
      </c>
      <c r="W2894" s="5">
        <v>0</v>
      </c>
      <c r="X2894" s="5">
        <v>0</v>
      </c>
      <c r="Y2894" s="5">
        <v>325.5</v>
      </c>
      <c r="Z2894" s="5">
        <v>325.5</v>
      </c>
      <c r="AA2894" t="s">
        <v>60</v>
      </c>
      <c r="AB2894">
        <v>78.88</v>
      </c>
      <c r="AC2894">
        <v>9.77</v>
      </c>
      <c r="AD2894" t="s">
        <v>60</v>
      </c>
      <c r="AE2894" t="s">
        <v>56</v>
      </c>
      <c r="AF2894">
        <v>2761</v>
      </c>
      <c r="AG2894">
        <v>2761</v>
      </c>
      <c r="AO2894">
        <v>32</v>
      </c>
      <c r="AP2894">
        <v>0</v>
      </c>
      <c r="AX2894">
        <v>325.5</v>
      </c>
      <c r="BD2894" s="5">
        <v>325.5</v>
      </c>
      <c r="BE2894">
        <v>293.5</v>
      </c>
      <c r="BG2894">
        <f t="shared" si="321"/>
        <v>293.5</v>
      </c>
      <c r="BI2894">
        <v>32</v>
      </c>
    </row>
    <row r="2895" spans="1:61" x14ac:dyDescent="0.25">
      <c r="A2895" t="s">
        <v>54</v>
      </c>
      <c r="B2895">
        <v>110027</v>
      </c>
      <c r="C2895" t="s">
        <v>55</v>
      </c>
      <c r="D2895" t="s">
        <v>56</v>
      </c>
      <c r="E2895" s="1">
        <v>45980</v>
      </c>
      <c r="F2895" t="s">
        <v>3372</v>
      </c>
      <c r="G2895" t="s">
        <v>63</v>
      </c>
      <c r="H2895" t="str">
        <f t="shared" si="315"/>
        <v>Aggregator</v>
      </c>
      <c r="I2895">
        <v>222501000000000</v>
      </c>
      <c r="J2895">
        <v>29811</v>
      </c>
      <c r="K2895" s="3">
        <v>45980.470833333333</v>
      </c>
      <c r="L2895">
        <f t="shared" si="316"/>
        <v>19</v>
      </c>
      <c r="M2895" t="str">
        <f t="shared" si="317"/>
        <v>Wednesday</v>
      </c>
      <c r="N2895" s="1" t="str">
        <f t="shared" si="318"/>
        <v>November</v>
      </c>
      <c r="O2895" s="2">
        <v>0.47083333333333333</v>
      </c>
      <c r="P2895" s="2" t="str">
        <f t="shared" si="319"/>
        <v>Week 3</v>
      </c>
      <c r="Q2895" t="s">
        <v>59</v>
      </c>
      <c r="R2895" s="5">
        <v>309</v>
      </c>
      <c r="S2895" s="5">
        <v>-93.75</v>
      </c>
      <c r="T2895" s="5">
        <f t="shared" si="320"/>
        <v>30.339805825242717</v>
      </c>
      <c r="U2895" s="5">
        <v>215.25</v>
      </c>
      <c r="V2895" s="5">
        <v>32</v>
      </c>
      <c r="W2895" s="5">
        <v>0</v>
      </c>
      <c r="X2895" s="5">
        <v>-0.25</v>
      </c>
      <c r="Y2895" s="5">
        <v>247</v>
      </c>
      <c r="Z2895" s="5">
        <v>247</v>
      </c>
      <c r="AA2895" t="s">
        <v>64</v>
      </c>
      <c r="AB2895">
        <v>63.97</v>
      </c>
      <c r="AC2895">
        <v>5</v>
      </c>
      <c r="AD2895" t="s">
        <v>64</v>
      </c>
      <c r="AE2895" t="s">
        <v>56</v>
      </c>
      <c r="AF2895">
        <v>4345</v>
      </c>
      <c r="AG2895">
        <v>4345</v>
      </c>
      <c r="AO2895">
        <v>32</v>
      </c>
      <c r="AP2895">
        <v>0</v>
      </c>
      <c r="AW2895">
        <v>247</v>
      </c>
      <c r="BD2895" s="5">
        <v>247</v>
      </c>
      <c r="BE2895">
        <v>215.25</v>
      </c>
      <c r="BG2895">
        <f t="shared" si="321"/>
        <v>215.25</v>
      </c>
      <c r="BH2895">
        <v>32</v>
      </c>
    </row>
    <row r="2896" spans="1:61" x14ac:dyDescent="0.25">
      <c r="A2896" t="s">
        <v>54</v>
      </c>
      <c r="B2896">
        <v>110027</v>
      </c>
      <c r="C2896" t="s">
        <v>55</v>
      </c>
      <c r="D2896" t="s">
        <v>56</v>
      </c>
      <c r="E2896" s="1">
        <v>45980</v>
      </c>
      <c r="F2896" t="s">
        <v>3373</v>
      </c>
      <c r="G2896" t="s">
        <v>63</v>
      </c>
      <c r="H2896" t="str">
        <f t="shared" si="315"/>
        <v>Aggregator</v>
      </c>
      <c r="I2896">
        <v>222505000000000</v>
      </c>
      <c r="J2896">
        <v>29811</v>
      </c>
      <c r="K2896" s="3">
        <v>45980.51666666667</v>
      </c>
      <c r="L2896">
        <f t="shared" si="316"/>
        <v>19</v>
      </c>
      <c r="M2896" t="str">
        <f t="shared" si="317"/>
        <v>Wednesday</v>
      </c>
      <c r="N2896" s="1" t="str">
        <f t="shared" si="318"/>
        <v>November</v>
      </c>
      <c r="O2896" s="2">
        <v>0.51666666666666672</v>
      </c>
      <c r="P2896" s="2" t="str">
        <f t="shared" si="319"/>
        <v>Week 3</v>
      </c>
      <c r="Q2896" t="s">
        <v>59</v>
      </c>
      <c r="R2896" s="5">
        <v>199</v>
      </c>
      <c r="S2896" s="5">
        <v>-89.55</v>
      </c>
      <c r="T2896" s="5">
        <f t="shared" si="320"/>
        <v>45</v>
      </c>
      <c r="U2896" s="5">
        <v>109.45</v>
      </c>
      <c r="V2896" s="5">
        <v>32</v>
      </c>
      <c r="W2896" s="5">
        <v>0</v>
      </c>
      <c r="X2896" s="5">
        <v>-0.45</v>
      </c>
      <c r="Y2896" s="5">
        <v>141</v>
      </c>
      <c r="Z2896" s="5">
        <v>141</v>
      </c>
      <c r="AA2896" t="s">
        <v>64</v>
      </c>
      <c r="AB2896">
        <v>40.479999999999997</v>
      </c>
      <c r="AC2896">
        <v>3.38</v>
      </c>
      <c r="AD2896" t="s">
        <v>64</v>
      </c>
      <c r="AE2896" t="s">
        <v>56</v>
      </c>
      <c r="AF2896">
        <v>380</v>
      </c>
      <c r="AG2896">
        <v>380</v>
      </c>
      <c r="AO2896">
        <v>32</v>
      </c>
      <c r="AP2896">
        <v>0</v>
      </c>
      <c r="AW2896">
        <v>141</v>
      </c>
      <c r="BD2896" s="5">
        <v>141</v>
      </c>
      <c r="BE2896">
        <v>109.45</v>
      </c>
      <c r="BG2896">
        <f t="shared" si="321"/>
        <v>109.45</v>
      </c>
      <c r="BH2896">
        <v>32</v>
      </c>
    </row>
    <row r="2897" spans="1:61" x14ac:dyDescent="0.25">
      <c r="A2897" t="s">
        <v>54</v>
      </c>
      <c r="B2897">
        <v>110027</v>
      </c>
      <c r="C2897" t="s">
        <v>55</v>
      </c>
      <c r="D2897" t="s">
        <v>56</v>
      </c>
      <c r="E2897" s="1">
        <v>45980</v>
      </c>
      <c r="F2897" t="s">
        <v>3374</v>
      </c>
      <c r="G2897" t="s">
        <v>63</v>
      </c>
      <c r="H2897" t="str">
        <f t="shared" si="315"/>
        <v>Aggregator</v>
      </c>
      <c r="I2897">
        <v>222505000000000</v>
      </c>
      <c r="J2897">
        <v>29811</v>
      </c>
      <c r="K2897" s="3">
        <v>45980.523611111108</v>
      </c>
      <c r="L2897">
        <f t="shared" si="316"/>
        <v>19</v>
      </c>
      <c r="M2897" t="str">
        <f t="shared" si="317"/>
        <v>Wednesday</v>
      </c>
      <c r="N2897" s="1" t="str">
        <f t="shared" si="318"/>
        <v>November</v>
      </c>
      <c r="O2897" s="2">
        <v>0.52361111111111114</v>
      </c>
      <c r="P2897" s="2" t="str">
        <f t="shared" si="319"/>
        <v>Week 3</v>
      </c>
      <c r="Q2897" t="s">
        <v>59</v>
      </c>
      <c r="R2897" s="5">
        <v>378</v>
      </c>
      <c r="S2897" s="5">
        <v>-93.75</v>
      </c>
      <c r="T2897" s="5">
        <f t="shared" si="320"/>
        <v>24.801587301587304</v>
      </c>
      <c r="U2897" s="5">
        <v>284.25</v>
      </c>
      <c r="V2897" s="5">
        <v>32</v>
      </c>
      <c r="W2897" s="5">
        <v>0</v>
      </c>
      <c r="X2897" s="5">
        <v>-0.25</v>
      </c>
      <c r="Y2897" s="5">
        <v>316</v>
      </c>
      <c r="Z2897" s="5">
        <v>316</v>
      </c>
      <c r="AA2897" t="s">
        <v>64</v>
      </c>
      <c r="AB2897">
        <v>62.37</v>
      </c>
      <c r="AC2897">
        <v>7.59</v>
      </c>
      <c r="AD2897" t="s">
        <v>64</v>
      </c>
      <c r="AE2897" t="s">
        <v>56</v>
      </c>
      <c r="AF2897">
        <v>8613</v>
      </c>
      <c r="AG2897">
        <v>8613</v>
      </c>
      <c r="AO2897">
        <v>32</v>
      </c>
      <c r="AP2897">
        <v>0</v>
      </c>
      <c r="AW2897">
        <v>316</v>
      </c>
      <c r="BD2897" s="5">
        <v>316</v>
      </c>
      <c r="BE2897">
        <v>284.25</v>
      </c>
      <c r="BG2897">
        <f t="shared" si="321"/>
        <v>284.25</v>
      </c>
      <c r="BH2897">
        <v>32</v>
      </c>
    </row>
    <row r="2898" spans="1:61" x14ac:dyDescent="0.25">
      <c r="A2898" t="s">
        <v>54</v>
      </c>
      <c r="B2898">
        <v>110027</v>
      </c>
      <c r="C2898" t="s">
        <v>55</v>
      </c>
      <c r="D2898" t="s">
        <v>56</v>
      </c>
      <c r="E2898" s="1">
        <v>45980</v>
      </c>
      <c r="F2898" t="s">
        <v>3375</v>
      </c>
      <c r="G2898" t="s">
        <v>63</v>
      </c>
      <c r="H2898" t="str">
        <f t="shared" si="315"/>
        <v>Aggregator</v>
      </c>
      <c r="I2898">
        <v>222505000000000</v>
      </c>
      <c r="J2898">
        <v>29811</v>
      </c>
      <c r="K2898" s="3">
        <v>45980.523611111108</v>
      </c>
      <c r="L2898">
        <f t="shared" si="316"/>
        <v>19</v>
      </c>
      <c r="M2898" t="str">
        <f t="shared" si="317"/>
        <v>Wednesday</v>
      </c>
      <c r="N2898" s="1" t="str">
        <f t="shared" si="318"/>
        <v>November</v>
      </c>
      <c r="O2898" s="2">
        <v>0.52361111111111114</v>
      </c>
      <c r="P2898" s="2" t="str">
        <f t="shared" si="319"/>
        <v>Week 3</v>
      </c>
      <c r="Q2898" t="s">
        <v>59</v>
      </c>
      <c r="R2898" s="5">
        <v>496</v>
      </c>
      <c r="S2898" s="5">
        <v>0</v>
      </c>
      <c r="T2898" s="5">
        <f t="shared" si="320"/>
        <v>0</v>
      </c>
      <c r="U2898" s="5">
        <v>496</v>
      </c>
      <c r="V2898" s="5">
        <v>32</v>
      </c>
      <c r="W2898" s="5">
        <v>0</v>
      </c>
      <c r="X2898" s="5">
        <v>0</v>
      </c>
      <c r="Y2898" s="5">
        <v>528</v>
      </c>
      <c r="Z2898" s="5">
        <v>528</v>
      </c>
      <c r="AA2898" t="s">
        <v>64</v>
      </c>
      <c r="AB2898">
        <v>100.75</v>
      </c>
      <c r="AC2898">
        <v>9.5399999999999991</v>
      </c>
      <c r="AD2898" t="s">
        <v>64</v>
      </c>
      <c r="AE2898" t="s">
        <v>56</v>
      </c>
      <c r="AF2898">
        <v>3465</v>
      </c>
      <c r="AG2898">
        <v>3465</v>
      </c>
      <c r="AO2898">
        <v>32</v>
      </c>
      <c r="AP2898">
        <v>0</v>
      </c>
      <c r="AW2898">
        <v>528</v>
      </c>
      <c r="BD2898" s="5">
        <v>528</v>
      </c>
      <c r="BE2898">
        <v>496</v>
      </c>
      <c r="BG2898">
        <f t="shared" si="321"/>
        <v>496</v>
      </c>
      <c r="BH2898">
        <v>32</v>
      </c>
    </row>
    <row r="2899" spans="1:61" x14ac:dyDescent="0.25">
      <c r="A2899" t="s">
        <v>54</v>
      </c>
      <c r="B2899">
        <v>110027</v>
      </c>
      <c r="C2899" t="s">
        <v>55</v>
      </c>
      <c r="D2899" t="s">
        <v>56</v>
      </c>
      <c r="E2899" s="1">
        <v>45980</v>
      </c>
      <c r="F2899" t="s">
        <v>3376</v>
      </c>
      <c r="G2899" t="s">
        <v>63</v>
      </c>
      <c r="H2899" t="str">
        <f t="shared" si="315"/>
        <v>Aggregator</v>
      </c>
      <c r="I2899">
        <v>222507000000000</v>
      </c>
      <c r="J2899">
        <v>29811</v>
      </c>
      <c r="K2899" s="3">
        <v>45980.539583333331</v>
      </c>
      <c r="L2899">
        <f t="shared" si="316"/>
        <v>19</v>
      </c>
      <c r="M2899" t="str">
        <f t="shared" si="317"/>
        <v>Wednesday</v>
      </c>
      <c r="N2899" s="1" t="str">
        <f t="shared" si="318"/>
        <v>November</v>
      </c>
      <c r="O2899" s="2">
        <v>0.5395833333333333</v>
      </c>
      <c r="P2899" s="2" t="str">
        <f t="shared" si="319"/>
        <v>Week 3</v>
      </c>
      <c r="Q2899" t="s">
        <v>59</v>
      </c>
      <c r="R2899" s="5">
        <v>518</v>
      </c>
      <c r="S2899" s="5">
        <v>-175</v>
      </c>
      <c r="T2899" s="5">
        <f t="shared" si="320"/>
        <v>33.783783783783782</v>
      </c>
      <c r="U2899" s="5">
        <v>343</v>
      </c>
      <c r="V2899" s="5">
        <v>32</v>
      </c>
      <c r="W2899" s="5">
        <v>0</v>
      </c>
      <c r="X2899" s="5">
        <v>0</v>
      </c>
      <c r="Y2899" s="5">
        <v>375</v>
      </c>
      <c r="Z2899" s="5">
        <v>375</v>
      </c>
      <c r="AA2899" t="s">
        <v>64</v>
      </c>
      <c r="AB2899">
        <v>73.33</v>
      </c>
      <c r="AC2899">
        <v>5.54</v>
      </c>
      <c r="AD2899" t="s">
        <v>64</v>
      </c>
      <c r="AE2899" t="s">
        <v>56</v>
      </c>
      <c r="AF2899">
        <v>2992</v>
      </c>
      <c r="AG2899">
        <v>2992</v>
      </c>
      <c r="AO2899">
        <v>32</v>
      </c>
      <c r="AP2899">
        <v>0</v>
      </c>
      <c r="AW2899">
        <v>375</v>
      </c>
      <c r="BD2899" s="5">
        <v>375</v>
      </c>
      <c r="BE2899">
        <v>343</v>
      </c>
      <c r="BG2899">
        <f t="shared" si="321"/>
        <v>343</v>
      </c>
      <c r="BH2899">
        <v>32</v>
      </c>
    </row>
    <row r="2900" spans="1:61" x14ac:dyDescent="0.25">
      <c r="A2900" t="s">
        <v>54</v>
      </c>
      <c r="B2900">
        <v>110027</v>
      </c>
      <c r="C2900" t="s">
        <v>55</v>
      </c>
      <c r="D2900" t="s">
        <v>56</v>
      </c>
      <c r="E2900" s="1">
        <v>45980</v>
      </c>
      <c r="F2900" t="s">
        <v>3377</v>
      </c>
      <c r="G2900" t="s">
        <v>58</v>
      </c>
      <c r="H2900" t="str">
        <f t="shared" si="315"/>
        <v>Aggregator</v>
      </c>
      <c r="I2900">
        <v>7497922246</v>
      </c>
      <c r="J2900">
        <v>18528960</v>
      </c>
      <c r="K2900" s="3">
        <v>45980.539583333331</v>
      </c>
      <c r="L2900">
        <f t="shared" si="316"/>
        <v>19</v>
      </c>
      <c r="M2900" t="str">
        <f t="shared" si="317"/>
        <v>Wednesday</v>
      </c>
      <c r="N2900" s="1" t="str">
        <f t="shared" si="318"/>
        <v>November</v>
      </c>
      <c r="O2900" s="2">
        <v>0.5395833333333333</v>
      </c>
      <c r="P2900" s="2" t="str">
        <f t="shared" si="319"/>
        <v>Week 3</v>
      </c>
      <c r="Q2900" t="s">
        <v>59</v>
      </c>
      <c r="R2900" s="5">
        <v>219</v>
      </c>
      <c r="S2900" s="5">
        <v>-100</v>
      </c>
      <c r="T2900" s="5">
        <f t="shared" si="320"/>
        <v>45.662100456621005</v>
      </c>
      <c r="U2900" s="5">
        <v>119</v>
      </c>
      <c r="V2900" s="5">
        <v>32</v>
      </c>
      <c r="W2900" s="5">
        <v>0</v>
      </c>
      <c r="X2900" s="5">
        <v>0</v>
      </c>
      <c r="Y2900" s="5">
        <v>151</v>
      </c>
      <c r="Z2900" s="5">
        <v>151</v>
      </c>
      <c r="AA2900" t="s">
        <v>60</v>
      </c>
      <c r="AB2900">
        <v>38.82</v>
      </c>
      <c r="AC2900">
        <v>4.7699999999999996</v>
      </c>
      <c r="AD2900" t="s">
        <v>60</v>
      </c>
      <c r="AE2900" t="s">
        <v>56</v>
      </c>
      <c r="AF2900">
        <v>2246</v>
      </c>
      <c r="AG2900">
        <v>2246</v>
      </c>
      <c r="AO2900">
        <v>32</v>
      </c>
      <c r="AP2900">
        <v>0</v>
      </c>
      <c r="AX2900">
        <v>151</v>
      </c>
      <c r="BD2900" s="5">
        <v>151</v>
      </c>
      <c r="BE2900">
        <v>119</v>
      </c>
      <c r="BG2900">
        <f t="shared" si="321"/>
        <v>119</v>
      </c>
      <c r="BI2900">
        <v>32</v>
      </c>
    </row>
    <row r="2901" spans="1:61" x14ac:dyDescent="0.25">
      <c r="A2901" t="s">
        <v>54</v>
      </c>
      <c r="B2901">
        <v>110027</v>
      </c>
      <c r="C2901" t="s">
        <v>55</v>
      </c>
      <c r="D2901" t="s">
        <v>56</v>
      </c>
      <c r="E2901" s="1">
        <v>45980</v>
      </c>
      <c r="F2901" t="s">
        <v>3378</v>
      </c>
      <c r="G2901" t="s">
        <v>67</v>
      </c>
      <c r="H2901" t="str">
        <f t="shared" si="315"/>
        <v>Direct Sale</v>
      </c>
      <c r="K2901" s="3">
        <v>45980.554861111108</v>
      </c>
      <c r="L2901">
        <f t="shared" si="316"/>
        <v>19</v>
      </c>
      <c r="M2901" t="str">
        <f t="shared" si="317"/>
        <v>Wednesday</v>
      </c>
      <c r="N2901" s="1" t="str">
        <f t="shared" si="318"/>
        <v>November</v>
      </c>
      <c r="O2901" s="2">
        <v>0.55486111111111114</v>
      </c>
      <c r="P2901" s="2" t="str">
        <f t="shared" si="319"/>
        <v>Week 3</v>
      </c>
      <c r="Q2901" t="s">
        <v>59</v>
      </c>
      <c r="R2901" s="5">
        <v>99</v>
      </c>
      <c r="S2901" s="5">
        <v>0</v>
      </c>
      <c r="T2901" s="5">
        <f t="shared" si="320"/>
        <v>0</v>
      </c>
      <c r="U2901" s="5">
        <v>99</v>
      </c>
      <c r="V2901" s="5">
        <v>0</v>
      </c>
      <c r="W2901" s="5">
        <v>4.96</v>
      </c>
      <c r="X2901" s="5">
        <v>0.04</v>
      </c>
      <c r="Y2901" s="5">
        <v>104</v>
      </c>
      <c r="Z2901" s="5">
        <v>104</v>
      </c>
      <c r="AA2901" t="s">
        <v>68</v>
      </c>
      <c r="AB2901">
        <v>22.05</v>
      </c>
      <c r="AC2901">
        <v>1.96</v>
      </c>
      <c r="AD2901" t="s">
        <v>5778</v>
      </c>
      <c r="AE2901" t="s">
        <v>75</v>
      </c>
      <c r="AI2901" t="s">
        <v>89</v>
      </c>
      <c r="AJ2901" t="s">
        <v>56</v>
      </c>
      <c r="AK2901">
        <v>8929758003</v>
      </c>
      <c r="AO2901">
        <v>0</v>
      </c>
      <c r="AP2901">
        <v>0</v>
      </c>
      <c r="AR2901">
        <v>104</v>
      </c>
      <c r="AZ2901">
        <v>99</v>
      </c>
      <c r="BA2901">
        <v>2.48</v>
      </c>
      <c r="BB2901">
        <v>99</v>
      </c>
      <c r="BC2901">
        <v>2.48</v>
      </c>
      <c r="BD2901" s="5">
        <v>104</v>
      </c>
      <c r="BE2901">
        <v>99</v>
      </c>
      <c r="BG2901">
        <f t="shared" si="321"/>
        <v>99</v>
      </c>
    </row>
    <row r="2902" spans="1:61" x14ac:dyDescent="0.25">
      <c r="A2902" t="s">
        <v>54</v>
      </c>
      <c r="B2902">
        <v>110027</v>
      </c>
      <c r="C2902" t="s">
        <v>55</v>
      </c>
      <c r="D2902" t="s">
        <v>56</v>
      </c>
      <c r="E2902" s="1">
        <v>45980</v>
      </c>
      <c r="F2902" t="s">
        <v>3379</v>
      </c>
      <c r="G2902" t="s">
        <v>63</v>
      </c>
      <c r="H2902" t="str">
        <f t="shared" si="315"/>
        <v>Aggregator</v>
      </c>
      <c r="I2902">
        <v>222508000000000</v>
      </c>
      <c r="J2902">
        <v>29811</v>
      </c>
      <c r="K2902" s="3">
        <v>45980.556944444441</v>
      </c>
      <c r="L2902">
        <f t="shared" si="316"/>
        <v>19</v>
      </c>
      <c r="M2902" t="str">
        <f t="shared" si="317"/>
        <v>Wednesday</v>
      </c>
      <c r="N2902" s="1" t="str">
        <f t="shared" si="318"/>
        <v>November</v>
      </c>
      <c r="O2902" s="2">
        <v>0.55694444444444446</v>
      </c>
      <c r="P2902" s="2" t="str">
        <f t="shared" si="319"/>
        <v>Week 3</v>
      </c>
      <c r="Q2902" t="s">
        <v>59</v>
      </c>
      <c r="R2902" s="5">
        <v>158</v>
      </c>
      <c r="S2902" s="5">
        <v>-40</v>
      </c>
      <c r="T2902" s="5">
        <f t="shared" si="320"/>
        <v>25.316455696202532</v>
      </c>
      <c r="U2902" s="5">
        <v>118</v>
      </c>
      <c r="V2902" s="5">
        <v>32</v>
      </c>
      <c r="W2902" s="5">
        <v>0</v>
      </c>
      <c r="X2902" s="5">
        <v>0</v>
      </c>
      <c r="Y2902" s="5">
        <v>150</v>
      </c>
      <c r="Z2902" s="5">
        <v>150</v>
      </c>
      <c r="AA2902" t="s">
        <v>64</v>
      </c>
      <c r="AB2902">
        <v>30.99</v>
      </c>
      <c r="AC2902">
        <v>3.92</v>
      </c>
      <c r="AD2902" t="s">
        <v>64</v>
      </c>
      <c r="AE2902" t="s">
        <v>56</v>
      </c>
      <c r="AF2902">
        <v>1951</v>
      </c>
      <c r="AG2902">
        <v>1951</v>
      </c>
      <c r="AO2902">
        <v>32</v>
      </c>
      <c r="AP2902">
        <v>0</v>
      </c>
      <c r="AW2902">
        <v>150</v>
      </c>
      <c r="BD2902" s="5">
        <v>150</v>
      </c>
      <c r="BE2902">
        <v>118</v>
      </c>
      <c r="BG2902">
        <f t="shared" si="321"/>
        <v>118</v>
      </c>
      <c r="BH2902">
        <v>32</v>
      </c>
    </row>
    <row r="2903" spans="1:61" x14ac:dyDescent="0.25">
      <c r="A2903" t="s">
        <v>54</v>
      </c>
      <c r="B2903">
        <v>110027</v>
      </c>
      <c r="C2903" t="s">
        <v>55</v>
      </c>
      <c r="D2903" t="s">
        <v>56</v>
      </c>
      <c r="E2903" s="1">
        <v>45980</v>
      </c>
      <c r="F2903" t="s">
        <v>3380</v>
      </c>
      <c r="G2903" t="s">
        <v>63</v>
      </c>
      <c r="H2903" t="str">
        <f t="shared" si="315"/>
        <v>Aggregator</v>
      </c>
      <c r="I2903">
        <v>222509000000000</v>
      </c>
      <c r="J2903">
        <v>29811</v>
      </c>
      <c r="K2903" s="3">
        <v>45980.563888888886</v>
      </c>
      <c r="L2903">
        <f t="shared" si="316"/>
        <v>19</v>
      </c>
      <c r="M2903" t="str">
        <f t="shared" si="317"/>
        <v>Wednesday</v>
      </c>
      <c r="N2903" s="1" t="str">
        <f t="shared" si="318"/>
        <v>November</v>
      </c>
      <c r="O2903" s="2">
        <v>0.56388888888888888</v>
      </c>
      <c r="P2903" s="2" t="str">
        <f t="shared" si="319"/>
        <v>Week 3</v>
      </c>
      <c r="Q2903" t="s">
        <v>59</v>
      </c>
      <c r="R2903" s="5">
        <v>349</v>
      </c>
      <c r="S2903" s="5">
        <v>-93.75</v>
      </c>
      <c r="T2903" s="5">
        <f t="shared" si="320"/>
        <v>26.862464183381089</v>
      </c>
      <c r="U2903" s="5">
        <v>255.25</v>
      </c>
      <c r="V2903" s="5">
        <v>32</v>
      </c>
      <c r="W2903" s="5">
        <v>0</v>
      </c>
      <c r="X2903" s="5">
        <v>-0.25</v>
      </c>
      <c r="Y2903" s="5">
        <v>287</v>
      </c>
      <c r="Z2903" s="5">
        <v>287</v>
      </c>
      <c r="AA2903" t="s">
        <v>64</v>
      </c>
      <c r="AB2903">
        <v>82.33</v>
      </c>
      <c r="AC2903">
        <v>5</v>
      </c>
      <c r="AD2903" t="s">
        <v>64</v>
      </c>
      <c r="AE2903" t="s">
        <v>56</v>
      </c>
      <c r="AF2903">
        <v>4383</v>
      </c>
      <c r="AG2903">
        <v>4383</v>
      </c>
      <c r="AO2903">
        <v>32</v>
      </c>
      <c r="AP2903">
        <v>0</v>
      </c>
      <c r="AW2903">
        <v>287</v>
      </c>
      <c r="BD2903" s="5">
        <v>287</v>
      </c>
      <c r="BE2903">
        <v>255.25</v>
      </c>
      <c r="BG2903">
        <f t="shared" si="321"/>
        <v>255.25</v>
      </c>
      <c r="BH2903">
        <v>32</v>
      </c>
    </row>
    <row r="2904" spans="1:61" x14ac:dyDescent="0.25">
      <c r="A2904" t="s">
        <v>54</v>
      </c>
      <c r="B2904">
        <v>110027</v>
      </c>
      <c r="C2904" t="s">
        <v>55</v>
      </c>
      <c r="D2904" t="s">
        <v>56</v>
      </c>
      <c r="E2904" s="1">
        <v>45980</v>
      </c>
      <c r="F2904" t="s">
        <v>3381</v>
      </c>
      <c r="G2904" t="s">
        <v>63</v>
      </c>
      <c r="H2904" t="str">
        <f t="shared" si="315"/>
        <v>Aggregator</v>
      </c>
      <c r="I2904">
        <v>222512000000000</v>
      </c>
      <c r="J2904">
        <v>29811</v>
      </c>
      <c r="K2904" s="3">
        <v>45980.598611111112</v>
      </c>
      <c r="L2904">
        <f t="shared" si="316"/>
        <v>19</v>
      </c>
      <c r="M2904" t="str">
        <f t="shared" si="317"/>
        <v>Wednesday</v>
      </c>
      <c r="N2904" s="1" t="str">
        <f t="shared" si="318"/>
        <v>November</v>
      </c>
      <c r="O2904" s="2">
        <v>0.59861111111111109</v>
      </c>
      <c r="P2904" s="2" t="str">
        <f t="shared" si="319"/>
        <v>Week 3</v>
      </c>
      <c r="Q2904" t="s">
        <v>59</v>
      </c>
      <c r="R2904" s="5">
        <v>278</v>
      </c>
      <c r="S2904" s="5">
        <v>-109.55</v>
      </c>
      <c r="T2904" s="5">
        <f t="shared" si="320"/>
        <v>39.406474820143885</v>
      </c>
      <c r="U2904" s="5">
        <v>168.45</v>
      </c>
      <c r="V2904" s="5">
        <v>32</v>
      </c>
      <c r="W2904" s="5">
        <v>0</v>
      </c>
      <c r="X2904" s="5">
        <v>-0.45</v>
      </c>
      <c r="Y2904" s="5">
        <v>200</v>
      </c>
      <c r="Z2904" s="5">
        <v>200</v>
      </c>
      <c r="AA2904" t="s">
        <v>64</v>
      </c>
      <c r="AB2904">
        <v>55.97</v>
      </c>
      <c r="AC2904">
        <v>5.34</v>
      </c>
      <c r="AD2904" t="s">
        <v>64</v>
      </c>
      <c r="AE2904" t="s">
        <v>56</v>
      </c>
      <c r="AF2904">
        <v>6376</v>
      </c>
      <c r="AG2904">
        <v>6376</v>
      </c>
      <c r="AO2904">
        <v>32</v>
      </c>
      <c r="AP2904">
        <v>0</v>
      </c>
      <c r="AW2904">
        <v>200</v>
      </c>
      <c r="BD2904" s="5">
        <v>200</v>
      </c>
      <c r="BE2904">
        <v>168.45</v>
      </c>
      <c r="BG2904">
        <f t="shared" si="321"/>
        <v>168.45</v>
      </c>
      <c r="BH2904">
        <v>32</v>
      </c>
    </row>
    <row r="2905" spans="1:61" x14ac:dyDescent="0.25">
      <c r="A2905" t="s">
        <v>54</v>
      </c>
      <c r="B2905">
        <v>110027</v>
      </c>
      <c r="C2905" t="s">
        <v>55</v>
      </c>
      <c r="D2905" t="s">
        <v>56</v>
      </c>
      <c r="E2905" s="1">
        <v>45980</v>
      </c>
      <c r="F2905" t="s">
        <v>3382</v>
      </c>
      <c r="G2905" t="s">
        <v>63</v>
      </c>
      <c r="H2905" t="str">
        <f t="shared" si="315"/>
        <v>Aggregator</v>
      </c>
      <c r="I2905">
        <v>222513000000000</v>
      </c>
      <c r="J2905">
        <v>29811</v>
      </c>
      <c r="K2905" s="3">
        <v>45980.611111111109</v>
      </c>
      <c r="L2905">
        <f t="shared" si="316"/>
        <v>19</v>
      </c>
      <c r="M2905" t="str">
        <f t="shared" si="317"/>
        <v>Wednesday</v>
      </c>
      <c r="N2905" s="1" t="str">
        <f t="shared" si="318"/>
        <v>November</v>
      </c>
      <c r="O2905" s="2">
        <v>0.61111111111111116</v>
      </c>
      <c r="P2905" s="2" t="str">
        <f t="shared" si="319"/>
        <v>Week 3</v>
      </c>
      <c r="Q2905" t="s">
        <v>59</v>
      </c>
      <c r="R2905" s="5">
        <v>218</v>
      </c>
      <c r="S2905" s="5">
        <v>-90</v>
      </c>
      <c r="T2905" s="5">
        <f t="shared" si="320"/>
        <v>41.284403669724774</v>
      </c>
      <c r="U2905" s="5">
        <v>128</v>
      </c>
      <c r="V2905" s="5">
        <v>32</v>
      </c>
      <c r="W2905" s="5">
        <v>0</v>
      </c>
      <c r="X2905" s="5">
        <v>0</v>
      </c>
      <c r="Y2905" s="5">
        <v>160</v>
      </c>
      <c r="Z2905" s="5">
        <v>160</v>
      </c>
      <c r="AA2905" t="s">
        <v>64</v>
      </c>
      <c r="AB2905">
        <v>50.71</v>
      </c>
      <c r="AC2905">
        <v>3.92</v>
      </c>
      <c r="AD2905" t="s">
        <v>64</v>
      </c>
      <c r="AE2905" t="s">
        <v>56</v>
      </c>
      <c r="AF2905">
        <v>8113</v>
      </c>
      <c r="AG2905">
        <v>8113</v>
      </c>
      <c r="AO2905">
        <v>32</v>
      </c>
      <c r="AP2905">
        <v>0</v>
      </c>
      <c r="AW2905">
        <v>160</v>
      </c>
      <c r="BD2905" s="5">
        <v>160</v>
      </c>
      <c r="BE2905">
        <v>128</v>
      </c>
      <c r="BG2905">
        <f t="shared" si="321"/>
        <v>128</v>
      </c>
      <c r="BH2905">
        <v>32</v>
      </c>
    </row>
    <row r="2906" spans="1:61" x14ac:dyDescent="0.25">
      <c r="A2906" t="s">
        <v>54</v>
      </c>
      <c r="B2906">
        <v>110027</v>
      </c>
      <c r="C2906" t="s">
        <v>55</v>
      </c>
      <c r="D2906" t="s">
        <v>56</v>
      </c>
      <c r="E2906" s="1">
        <v>45980</v>
      </c>
      <c r="F2906" t="s">
        <v>3383</v>
      </c>
      <c r="G2906" t="s">
        <v>58</v>
      </c>
      <c r="H2906" t="str">
        <f t="shared" si="315"/>
        <v>Aggregator</v>
      </c>
      <c r="I2906">
        <v>7481360994</v>
      </c>
      <c r="J2906">
        <v>18528960</v>
      </c>
      <c r="K2906" s="3">
        <v>45980.618055555555</v>
      </c>
      <c r="L2906">
        <f t="shared" si="316"/>
        <v>19</v>
      </c>
      <c r="M2906" t="str">
        <f t="shared" si="317"/>
        <v>Wednesday</v>
      </c>
      <c r="N2906" s="1" t="str">
        <f t="shared" si="318"/>
        <v>November</v>
      </c>
      <c r="O2906" s="2">
        <v>0.61805555555555558</v>
      </c>
      <c r="P2906" s="2" t="str">
        <f t="shared" si="319"/>
        <v>Week 3</v>
      </c>
      <c r="Q2906" t="s">
        <v>59</v>
      </c>
      <c r="R2906" s="5">
        <v>548</v>
      </c>
      <c r="S2906" s="5">
        <v>-274.5</v>
      </c>
      <c r="T2906" s="5">
        <f t="shared" si="320"/>
        <v>50.091240875912412</v>
      </c>
      <c r="U2906" s="5">
        <v>273.5</v>
      </c>
      <c r="V2906" s="5">
        <v>32</v>
      </c>
      <c r="W2906" s="5">
        <v>0</v>
      </c>
      <c r="X2906" s="5">
        <v>0</v>
      </c>
      <c r="Y2906" s="5">
        <v>305.5</v>
      </c>
      <c r="Z2906" s="5">
        <v>305.5</v>
      </c>
      <c r="AA2906" t="s">
        <v>60</v>
      </c>
      <c r="AB2906">
        <v>94.73</v>
      </c>
      <c r="AC2906">
        <v>8.15</v>
      </c>
      <c r="AD2906" t="s">
        <v>60</v>
      </c>
      <c r="AE2906" t="s">
        <v>56</v>
      </c>
      <c r="AF2906">
        <v>994</v>
      </c>
      <c r="AG2906">
        <v>994</v>
      </c>
      <c r="AO2906">
        <v>32</v>
      </c>
      <c r="AP2906">
        <v>0</v>
      </c>
      <c r="AX2906">
        <v>305.5</v>
      </c>
      <c r="BD2906" s="5">
        <v>305.5</v>
      </c>
      <c r="BE2906">
        <v>273.5</v>
      </c>
      <c r="BG2906">
        <f t="shared" si="321"/>
        <v>273.5</v>
      </c>
      <c r="BI2906">
        <v>32</v>
      </c>
    </row>
    <row r="2907" spans="1:61" x14ac:dyDescent="0.25">
      <c r="A2907" t="s">
        <v>54</v>
      </c>
      <c r="B2907">
        <v>110027</v>
      </c>
      <c r="C2907" t="s">
        <v>55</v>
      </c>
      <c r="D2907" t="s">
        <v>56</v>
      </c>
      <c r="E2907" s="1">
        <v>45980</v>
      </c>
      <c r="F2907" t="s">
        <v>3384</v>
      </c>
      <c r="G2907" t="s">
        <v>63</v>
      </c>
      <c r="H2907" t="str">
        <f t="shared" si="315"/>
        <v>Aggregator</v>
      </c>
      <c r="I2907">
        <v>222514000000000</v>
      </c>
      <c r="J2907">
        <v>29811</v>
      </c>
      <c r="K2907" s="3">
        <v>45980.619444444441</v>
      </c>
      <c r="L2907">
        <f t="shared" si="316"/>
        <v>19</v>
      </c>
      <c r="M2907" t="str">
        <f t="shared" si="317"/>
        <v>Wednesday</v>
      </c>
      <c r="N2907" s="1" t="str">
        <f t="shared" si="318"/>
        <v>November</v>
      </c>
      <c r="O2907" s="2">
        <v>0.61944444444444446</v>
      </c>
      <c r="P2907" s="2" t="str">
        <f t="shared" si="319"/>
        <v>Week 3</v>
      </c>
      <c r="Q2907" t="s">
        <v>59</v>
      </c>
      <c r="R2907" s="5">
        <v>295.66000000000003</v>
      </c>
      <c r="S2907" s="5">
        <v>-93.75</v>
      </c>
      <c r="T2907" s="5">
        <f t="shared" si="320"/>
        <v>31.708719475072716</v>
      </c>
      <c r="U2907" s="5">
        <v>201.91</v>
      </c>
      <c r="V2907" s="5">
        <v>32</v>
      </c>
      <c r="W2907" s="5">
        <v>0</v>
      </c>
      <c r="X2907" s="5">
        <v>0.09</v>
      </c>
      <c r="Y2907" s="5">
        <v>234</v>
      </c>
      <c r="Z2907" s="5">
        <v>234</v>
      </c>
      <c r="AA2907" t="s">
        <v>64</v>
      </c>
      <c r="AB2907">
        <v>59.82</v>
      </c>
      <c r="AC2907">
        <v>5.68</v>
      </c>
      <c r="AD2907" t="s">
        <v>64</v>
      </c>
      <c r="AE2907" t="s">
        <v>56</v>
      </c>
      <c r="AF2907">
        <v>8248</v>
      </c>
      <c r="AG2907">
        <v>8248</v>
      </c>
      <c r="AO2907">
        <v>32</v>
      </c>
      <c r="AP2907">
        <v>0</v>
      </c>
      <c r="AW2907">
        <v>234</v>
      </c>
      <c r="BD2907" s="5">
        <v>234</v>
      </c>
      <c r="BE2907">
        <v>201.91</v>
      </c>
      <c r="BG2907">
        <f t="shared" si="321"/>
        <v>201.91</v>
      </c>
      <c r="BH2907">
        <v>32</v>
      </c>
    </row>
    <row r="2908" spans="1:61" x14ac:dyDescent="0.25">
      <c r="A2908" t="s">
        <v>54</v>
      </c>
      <c r="B2908">
        <v>110027</v>
      </c>
      <c r="C2908" t="s">
        <v>55</v>
      </c>
      <c r="D2908" t="s">
        <v>56</v>
      </c>
      <c r="E2908" s="1">
        <v>45980</v>
      </c>
      <c r="F2908" t="s">
        <v>3385</v>
      </c>
      <c r="G2908" t="s">
        <v>67</v>
      </c>
      <c r="H2908" t="str">
        <f t="shared" si="315"/>
        <v>Direct Sale</v>
      </c>
      <c r="K2908" s="3">
        <v>45980.651388888888</v>
      </c>
      <c r="L2908">
        <f t="shared" si="316"/>
        <v>19</v>
      </c>
      <c r="M2908" t="str">
        <f t="shared" si="317"/>
        <v>Wednesday</v>
      </c>
      <c r="N2908" s="1" t="str">
        <f t="shared" si="318"/>
        <v>November</v>
      </c>
      <c r="O2908" s="2">
        <v>0.65138888888888891</v>
      </c>
      <c r="P2908" s="2" t="str">
        <f t="shared" si="319"/>
        <v>Week 3</v>
      </c>
      <c r="Q2908" t="s">
        <v>59</v>
      </c>
      <c r="R2908" s="5">
        <v>199</v>
      </c>
      <c r="S2908" s="5">
        <v>0</v>
      </c>
      <c r="T2908" s="5">
        <f t="shared" si="320"/>
        <v>0</v>
      </c>
      <c r="U2908" s="5">
        <v>199</v>
      </c>
      <c r="V2908" s="5">
        <v>0</v>
      </c>
      <c r="W2908" s="5">
        <v>9.9600000000000009</v>
      </c>
      <c r="X2908" s="5">
        <v>0.04</v>
      </c>
      <c r="Y2908" s="5">
        <v>209</v>
      </c>
      <c r="Z2908" s="5">
        <v>209</v>
      </c>
      <c r="AA2908" t="s">
        <v>68</v>
      </c>
      <c r="AB2908">
        <v>49.22</v>
      </c>
      <c r="AC2908">
        <v>3.92</v>
      </c>
      <c r="AD2908" t="s">
        <v>5775</v>
      </c>
      <c r="AI2908" t="s">
        <v>89</v>
      </c>
      <c r="AJ2908" t="s">
        <v>56</v>
      </c>
      <c r="AK2908">
        <v>8929758003</v>
      </c>
      <c r="AO2908">
        <v>0</v>
      </c>
      <c r="AP2908">
        <v>0</v>
      </c>
      <c r="AR2908">
        <v>209</v>
      </c>
      <c r="AZ2908">
        <v>199</v>
      </c>
      <c r="BA2908">
        <v>4.9800000000000004</v>
      </c>
      <c r="BB2908">
        <v>199</v>
      </c>
      <c r="BC2908">
        <v>4.9800000000000004</v>
      </c>
      <c r="BD2908" s="5">
        <v>209</v>
      </c>
      <c r="BE2908">
        <v>199</v>
      </c>
      <c r="BG2908">
        <f t="shared" si="321"/>
        <v>199</v>
      </c>
    </row>
    <row r="2909" spans="1:61" x14ac:dyDescent="0.25">
      <c r="A2909" t="s">
        <v>54</v>
      </c>
      <c r="B2909">
        <v>110027</v>
      </c>
      <c r="C2909" t="s">
        <v>55</v>
      </c>
      <c r="D2909" t="s">
        <v>56</v>
      </c>
      <c r="E2909" s="1">
        <v>45980</v>
      </c>
      <c r="F2909" t="s">
        <v>3386</v>
      </c>
      <c r="G2909" t="s">
        <v>63</v>
      </c>
      <c r="H2909" t="str">
        <f t="shared" si="315"/>
        <v>Aggregator</v>
      </c>
      <c r="I2909">
        <v>222517000000000</v>
      </c>
      <c r="J2909">
        <v>29811</v>
      </c>
      <c r="K2909" s="3">
        <v>45980.651388888888</v>
      </c>
      <c r="L2909">
        <f t="shared" si="316"/>
        <v>19</v>
      </c>
      <c r="M2909" t="str">
        <f t="shared" si="317"/>
        <v>Wednesday</v>
      </c>
      <c r="N2909" s="1" t="str">
        <f t="shared" si="318"/>
        <v>November</v>
      </c>
      <c r="O2909" s="2">
        <v>0.65138888888888891</v>
      </c>
      <c r="P2909" s="2" t="str">
        <f t="shared" si="319"/>
        <v>Week 3</v>
      </c>
      <c r="Q2909" t="s">
        <v>59</v>
      </c>
      <c r="R2909" s="5">
        <v>219</v>
      </c>
      <c r="S2909" s="5">
        <v>0</v>
      </c>
      <c r="T2909" s="5">
        <f t="shared" si="320"/>
        <v>0</v>
      </c>
      <c r="U2909" s="5">
        <v>219</v>
      </c>
      <c r="V2909" s="5">
        <v>32</v>
      </c>
      <c r="W2909" s="5">
        <v>0</v>
      </c>
      <c r="X2909" s="5">
        <v>0</v>
      </c>
      <c r="Y2909" s="5">
        <v>251</v>
      </c>
      <c r="Z2909" s="5">
        <v>251</v>
      </c>
      <c r="AA2909" t="s">
        <v>64</v>
      </c>
      <c r="AB2909">
        <v>42.17</v>
      </c>
      <c r="AC2909">
        <v>4.26</v>
      </c>
      <c r="AD2909" t="s">
        <v>64</v>
      </c>
      <c r="AE2909" t="s">
        <v>56</v>
      </c>
      <c r="AF2909">
        <v>5511</v>
      </c>
      <c r="AG2909">
        <v>5511</v>
      </c>
      <c r="AO2909">
        <v>32</v>
      </c>
      <c r="AP2909">
        <v>0</v>
      </c>
      <c r="AW2909">
        <v>251</v>
      </c>
      <c r="BD2909" s="5">
        <v>251</v>
      </c>
      <c r="BE2909">
        <v>219</v>
      </c>
      <c r="BG2909">
        <f t="shared" si="321"/>
        <v>219</v>
      </c>
      <c r="BH2909">
        <v>32</v>
      </c>
    </row>
    <row r="2910" spans="1:61" x14ac:dyDescent="0.25">
      <c r="A2910" t="s">
        <v>54</v>
      </c>
      <c r="B2910">
        <v>110027</v>
      </c>
      <c r="C2910" t="s">
        <v>55</v>
      </c>
      <c r="D2910" t="s">
        <v>56</v>
      </c>
      <c r="E2910" s="1">
        <v>45980</v>
      </c>
      <c r="F2910" t="s">
        <v>3387</v>
      </c>
      <c r="G2910" t="s">
        <v>63</v>
      </c>
      <c r="H2910" t="str">
        <f t="shared" si="315"/>
        <v>Aggregator</v>
      </c>
      <c r="I2910">
        <v>222517000000000</v>
      </c>
      <c r="J2910">
        <v>29811</v>
      </c>
      <c r="K2910" s="3">
        <v>45980.654861111114</v>
      </c>
      <c r="L2910">
        <f t="shared" si="316"/>
        <v>19</v>
      </c>
      <c r="M2910" t="str">
        <f t="shared" si="317"/>
        <v>Wednesday</v>
      </c>
      <c r="N2910" s="1" t="str">
        <f t="shared" si="318"/>
        <v>November</v>
      </c>
      <c r="O2910" s="2">
        <v>0.65486111111111112</v>
      </c>
      <c r="P2910" s="2" t="str">
        <f t="shared" si="319"/>
        <v>Week 3</v>
      </c>
      <c r="Q2910" t="s">
        <v>59</v>
      </c>
      <c r="R2910" s="5">
        <v>328</v>
      </c>
      <c r="S2910" s="5">
        <v>-93.75</v>
      </c>
      <c r="T2910" s="5">
        <f t="shared" si="320"/>
        <v>28.582317073170731</v>
      </c>
      <c r="U2910" s="5">
        <v>234.25</v>
      </c>
      <c r="V2910" s="5">
        <v>32</v>
      </c>
      <c r="W2910" s="5">
        <v>0</v>
      </c>
      <c r="X2910" s="5">
        <v>-0.25</v>
      </c>
      <c r="Y2910" s="5">
        <v>266</v>
      </c>
      <c r="Z2910" s="5">
        <v>266</v>
      </c>
      <c r="AA2910" t="s">
        <v>64</v>
      </c>
      <c r="AB2910">
        <v>66.59</v>
      </c>
      <c r="AC2910">
        <v>6.22</v>
      </c>
      <c r="AD2910" t="s">
        <v>64</v>
      </c>
      <c r="AE2910" t="s">
        <v>56</v>
      </c>
      <c r="AF2910">
        <v>416</v>
      </c>
      <c r="AG2910">
        <v>416</v>
      </c>
      <c r="AO2910">
        <v>32</v>
      </c>
      <c r="AP2910">
        <v>0</v>
      </c>
      <c r="AW2910">
        <v>266</v>
      </c>
      <c r="BD2910" s="5">
        <v>266</v>
      </c>
      <c r="BE2910">
        <v>234.25</v>
      </c>
      <c r="BG2910">
        <f t="shared" si="321"/>
        <v>234.25</v>
      </c>
      <c r="BH2910">
        <v>32</v>
      </c>
    </row>
    <row r="2911" spans="1:61" x14ac:dyDescent="0.25">
      <c r="A2911" t="s">
        <v>54</v>
      </c>
      <c r="B2911">
        <v>110027</v>
      </c>
      <c r="C2911" t="s">
        <v>55</v>
      </c>
      <c r="D2911" t="s">
        <v>56</v>
      </c>
      <c r="E2911" s="1">
        <v>45980</v>
      </c>
      <c r="F2911" t="s">
        <v>3388</v>
      </c>
      <c r="G2911" t="s">
        <v>63</v>
      </c>
      <c r="H2911" t="str">
        <f t="shared" si="315"/>
        <v>Aggregator</v>
      </c>
      <c r="I2911">
        <v>222517000000000</v>
      </c>
      <c r="J2911">
        <v>29811</v>
      </c>
      <c r="K2911" s="3">
        <v>45980.655555555553</v>
      </c>
      <c r="L2911">
        <f t="shared" si="316"/>
        <v>19</v>
      </c>
      <c r="M2911" t="str">
        <f t="shared" si="317"/>
        <v>Wednesday</v>
      </c>
      <c r="N2911" s="1" t="str">
        <f t="shared" si="318"/>
        <v>November</v>
      </c>
      <c r="O2911" s="2">
        <v>0.65555555555555556</v>
      </c>
      <c r="P2911" s="2" t="str">
        <f t="shared" si="319"/>
        <v>Week 3</v>
      </c>
      <c r="Q2911" t="s">
        <v>59</v>
      </c>
      <c r="R2911" s="5">
        <v>398</v>
      </c>
      <c r="S2911" s="5">
        <v>-93.75</v>
      </c>
      <c r="T2911" s="5">
        <f t="shared" si="320"/>
        <v>23.555276381909547</v>
      </c>
      <c r="U2911" s="5">
        <v>304.25</v>
      </c>
      <c r="V2911" s="5">
        <v>32</v>
      </c>
      <c r="W2911" s="5">
        <v>0</v>
      </c>
      <c r="X2911" s="5">
        <v>-0.25</v>
      </c>
      <c r="Y2911" s="5">
        <v>336</v>
      </c>
      <c r="Z2911" s="5">
        <v>336</v>
      </c>
      <c r="AA2911" t="s">
        <v>64</v>
      </c>
      <c r="AB2911">
        <v>102.11</v>
      </c>
      <c r="AC2911">
        <v>9.82</v>
      </c>
      <c r="AD2911" t="s">
        <v>64</v>
      </c>
      <c r="AE2911" t="s">
        <v>56</v>
      </c>
      <c r="AF2911">
        <v>5033</v>
      </c>
      <c r="AG2911">
        <v>5033</v>
      </c>
      <c r="AO2911">
        <v>32</v>
      </c>
      <c r="AP2911">
        <v>0</v>
      </c>
      <c r="AW2911">
        <v>336</v>
      </c>
      <c r="BD2911" s="5">
        <v>336</v>
      </c>
      <c r="BE2911">
        <v>304.25</v>
      </c>
      <c r="BG2911">
        <f t="shared" si="321"/>
        <v>304.25</v>
      </c>
      <c r="BH2911">
        <v>32</v>
      </c>
    </row>
    <row r="2912" spans="1:61" x14ac:dyDescent="0.25">
      <c r="A2912" t="s">
        <v>54</v>
      </c>
      <c r="B2912">
        <v>110027</v>
      </c>
      <c r="C2912" t="s">
        <v>55</v>
      </c>
      <c r="D2912" t="s">
        <v>56</v>
      </c>
      <c r="E2912" s="1">
        <v>45980</v>
      </c>
      <c r="F2912" t="s">
        <v>3389</v>
      </c>
      <c r="G2912" t="s">
        <v>58</v>
      </c>
      <c r="H2912" t="str">
        <f t="shared" si="315"/>
        <v>Aggregator</v>
      </c>
      <c r="I2912">
        <v>7494196250</v>
      </c>
      <c r="J2912">
        <v>18528960</v>
      </c>
      <c r="K2912" s="3">
        <v>45980.65625</v>
      </c>
      <c r="L2912">
        <f t="shared" si="316"/>
        <v>19</v>
      </c>
      <c r="M2912" t="str">
        <f t="shared" si="317"/>
        <v>Wednesday</v>
      </c>
      <c r="N2912" s="1" t="str">
        <f t="shared" si="318"/>
        <v>November</v>
      </c>
      <c r="O2912" s="2">
        <v>0.65625</v>
      </c>
      <c r="P2912" s="2" t="str">
        <f t="shared" si="319"/>
        <v>Week 3</v>
      </c>
      <c r="Q2912" t="s">
        <v>59</v>
      </c>
      <c r="R2912" s="5">
        <v>463.66</v>
      </c>
      <c r="S2912" s="5">
        <v>-75</v>
      </c>
      <c r="T2912" s="5">
        <f t="shared" si="320"/>
        <v>16.175645947461501</v>
      </c>
      <c r="U2912" s="5">
        <v>388.66</v>
      </c>
      <c r="V2912" s="5">
        <v>32</v>
      </c>
      <c r="W2912" s="5">
        <v>0</v>
      </c>
      <c r="X2912" s="5">
        <v>0</v>
      </c>
      <c r="Y2912" s="5">
        <v>420.66</v>
      </c>
      <c r="Z2912" s="5">
        <v>420.66</v>
      </c>
      <c r="AA2912" t="s">
        <v>60</v>
      </c>
      <c r="AB2912">
        <v>88.99</v>
      </c>
      <c r="AC2912">
        <v>9.7200000000000006</v>
      </c>
      <c r="AD2912" t="s">
        <v>60</v>
      </c>
      <c r="AE2912" t="s">
        <v>56</v>
      </c>
      <c r="AF2912">
        <v>6250</v>
      </c>
      <c r="AG2912">
        <v>6250</v>
      </c>
      <c r="AO2912">
        <v>32</v>
      </c>
      <c r="AP2912">
        <v>0</v>
      </c>
      <c r="AX2912">
        <v>420.66</v>
      </c>
      <c r="BD2912" s="5">
        <v>420.66</v>
      </c>
      <c r="BE2912">
        <v>388.66</v>
      </c>
      <c r="BG2912">
        <f t="shared" si="321"/>
        <v>388.66</v>
      </c>
      <c r="BI2912">
        <v>32</v>
      </c>
    </row>
    <row r="2913" spans="1:61" x14ac:dyDescent="0.25">
      <c r="A2913" t="s">
        <v>54</v>
      </c>
      <c r="B2913">
        <v>110027</v>
      </c>
      <c r="C2913" t="s">
        <v>55</v>
      </c>
      <c r="D2913" t="s">
        <v>56</v>
      </c>
      <c r="E2913" s="1">
        <v>45980</v>
      </c>
      <c r="F2913" t="s">
        <v>3390</v>
      </c>
      <c r="G2913" t="s">
        <v>58</v>
      </c>
      <c r="H2913" t="str">
        <f t="shared" si="315"/>
        <v>Aggregator</v>
      </c>
      <c r="I2913">
        <v>7498544618</v>
      </c>
      <c r="J2913">
        <v>18528960</v>
      </c>
      <c r="K2913" s="3">
        <v>45980.662499999999</v>
      </c>
      <c r="L2913">
        <f t="shared" si="316"/>
        <v>19</v>
      </c>
      <c r="M2913" t="str">
        <f t="shared" si="317"/>
        <v>Wednesday</v>
      </c>
      <c r="N2913" s="1" t="str">
        <f t="shared" si="318"/>
        <v>November</v>
      </c>
      <c r="O2913" s="2">
        <v>0.66249999999999998</v>
      </c>
      <c r="P2913" s="2" t="str">
        <f t="shared" si="319"/>
        <v>Week 3</v>
      </c>
      <c r="Q2913" t="s">
        <v>59</v>
      </c>
      <c r="R2913" s="5">
        <v>308</v>
      </c>
      <c r="S2913" s="5">
        <v>-100</v>
      </c>
      <c r="T2913" s="5">
        <f t="shared" si="320"/>
        <v>32.467532467532465</v>
      </c>
      <c r="U2913" s="5">
        <v>208</v>
      </c>
      <c r="V2913" s="5">
        <v>32</v>
      </c>
      <c r="W2913" s="5">
        <v>0</v>
      </c>
      <c r="X2913" s="5">
        <v>0</v>
      </c>
      <c r="Y2913" s="5">
        <v>240</v>
      </c>
      <c r="Z2913" s="5">
        <v>240</v>
      </c>
      <c r="AA2913" t="s">
        <v>60</v>
      </c>
      <c r="AB2913">
        <v>73.64</v>
      </c>
      <c r="AC2913">
        <v>5.88</v>
      </c>
      <c r="AD2913" t="s">
        <v>60</v>
      </c>
      <c r="AE2913" t="s">
        <v>56</v>
      </c>
      <c r="AF2913">
        <v>4618</v>
      </c>
      <c r="AG2913">
        <v>4618</v>
      </c>
      <c r="AO2913">
        <v>32</v>
      </c>
      <c r="AP2913">
        <v>0</v>
      </c>
      <c r="AX2913">
        <v>240</v>
      </c>
      <c r="BD2913" s="5">
        <v>240</v>
      </c>
      <c r="BE2913">
        <v>208</v>
      </c>
      <c r="BG2913">
        <f t="shared" si="321"/>
        <v>208</v>
      </c>
      <c r="BI2913">
        <v>32</v>
      </c>
    </row>
    <row r="2914" spans="1:61" x14ac:dyDescent="0.25">
      <c r="A2914" t="s">
        <v>54</v>
      </c>
      <c r="B2914">
        <v>110027</v>
      </c>
      <c r="C2914" t="s">
        <v>55</v>
      </c>
      <c r="D2914" t="s">
        <v>56</v>
      </c>
      <c r="E2914" s="1">
        <v>45980</v>
      </c>
      <c r="F2914" t="s">
        <v>3391</v>
      </c>
      <c r="G2914" t="s">
        <v>63</v>
      </c>
      <c r="H2914" t="str">
        <f t="shared" si="315"/>
        <v>Aggregator</v>
      </c>
      <c r="I2914">
        <v>222518000000000</v>
      </c>
      <c r="J2914">
        <v>29811</v>
      </c>
      <c r="K2914" s="3">
        <v>45980.665972222225</v>
      </c>
      <c r="L2914">
        <f t="shared" si="316"/>
        <v>19</v>
      </c>
      <c r="M2914" t="str">
        <f t="shared" si="317"/>
        <v>Wednesday</v>
      </c>
      <c r="N2914" s="1" t="str">
        <f t="shared" si="318"/>
        <v>November</v>
      </c>
      <c r="O2914" s="2">
        <v>0.66597222222222219</v>
      </c>
      <c r="P2914" s="2" t="str">
        <f t="shared" si="319"/>
        <v>Week 3</v>
      </c>
      <c r="Q2914" t="s">
        <v>59</v>
      </c>
      <c r="R2914" s="5">
        <v>479.43</v>
      </c>
      <c r="S2914" s="5">
        <v>-93.75</v>
      </c>
      <c r="T2914" s="5">
        <f t="shared" si="320"/>
        <v>19.554470934234402</v>
      </c>
      <c r="U2914" s="5">
        <v>385.68</v>
      </c>
      <c r="V2914" s="5">
        <v>32</v>
      </c>
      <c r="W2914" s="5">
        <v>0</v>
      </c>
      <c r="X2914" s="5">
        <v>0.32</v>
      </c>
      <c r="Y2914" s="5">
        <v>418</v>
      </c>
      <c r="Z2914" s="5">
        <v>418</v>
      </c>
      <c r="AA2914" t="s">
        <v>64</v>
      </c>
      <c r="AB2914">
        <v>96.05</v>
      </c>
      <c r="AC2914">
        <v>9.3699999999999992</v>
      </c>
      <c r="AD2914" t="s">
        <v>64</v>
      </c>
      <c r="AE2914" t="s">
        <v>56</v>
      </c>
      <c r="AF2914">
        <v>3701</v>
      </c>
      <c r="AG2914">
        <v>3701</v>
      </c>
      <c r="AO2914">
        <v>32</v>
      </c>
      <c r="AP2914">
        <v>0</v>
      </c>
      <c r="AW2914">
        <v>418</v>
      </c>
      <c r="BD2914" s="5">
        <v>418</v>
      </c>
      <c r="BE2914">
        <v>385.68</v>
      </c>
      <c r="BG2914">
        <f t="shared" si="321"/>
        <v>385.68</v>
      </c>
      <c r="BH2914">
        <v>32</v>
      </c>
    </row>
    <row r="2915" spans="1:61" x14ac:dyDescent="0.25">
      <c r="A2915" t="s">
        <v>54</v>
      </c>
      <c r="B2915">
        <v>110027</v>
      </c>
      <c r="C2915" t="s">
        <v>55</v>
      </c>
      <c r="D2915" t="s">
        <v>56</v>
      </c>
      <c r="E2915" s="1">
        <v>45980</v>
      </c>
      <c r="F2915" t="s">
        <v>3392</v>
      </c>
      <c r="G2915" t="s">
        <v>58</v>
      </c>
      <c r="H2915" t="str">
        <f t="shared" si="315"/>
        <v>Aggregator</v>
      </c>
      <c r="I2915">
        <v>7480647959</v>
      </c>
      <c r="J2915">
        <v>18528960</v>
      </c>
      <c r="K2915" s="3">
        <v>45980.675000000003</v>
      </c>
      <c r="L2915">
        <f t="shared" si="316"/>
        <v>19</v>
      </c>
      <c r="M2915" t="str">
        <f t="shared" si="317"/>
        <v>Wednesday</v>
      </c>
      <c r="N2915" s="1" t="str">
        <f t="shared" si="318"/>
        <v>November</v>
      </c>
      <c r="O2915" s="2">
        <v>0.67500000000000004</v>
      </c>
      <c r="P2915" s="2" t="str">
        <f t="shared" si="319"/>
        <v>Week 3</v>
      </c>
      <c r="Q2915" t="s">
        <v>59</v>
      </c>
      <c r="R2915" s="5">
        <v>458</v>
      </c>
      <c r="S2915" s="5">
        <v>-100</v>
      </c>
      <c r="T2915" s="5">
        <f t="shared" si="320"/>
        <v>21.834061135371179</v>
      </c>
      <c r="U2915" s="5">
        <v>358</v>
      </c>
      <c r="V2915" s="5">
        <v>32</v>
      </c>
      <c r="W2915" s="5">
        <v>0</v>
      </c>
      <c r="X2915" s="5">
        <v>0</v>
      </c>
      <c r="Y2915" s="5">
        <v>390</v>
      </c>
      <c r="Z2915" s="5">
        <v>390</v>
      </c>
      <c r="AA2915" t="s">
        <v>60</v>
      </c>
      <c r="AB2915">
        <v>69.64</v>
      </c>
      <c r="AC2915">
        <v>10</v>
      </c>
      <c r="AD2915" t="s">
        <v>60</v>
      </c>
      <c r="AE2915" t="s">
        <v>56</v>
      </c>
      <c r="AF2915">
        <v>7959</v>
      </c>
      <c r="AG2915">
        <v>7959</v>
      </c>
      <c r="AO2915">
        <v>32</v>
      </c>
      <c r="AP2915">
        <v>0</v>
      </c>
      <c r="AX2915">
        <v>390</v>
      </c>
      <c r="BD2915" s="5">
        <v>390</v>
      </c>
      <c r="BE2915">
        <v>358</v>
      </c>
      <c r="BG2915">
        <f t="shared" si="321"/>
        <v>358</v>
      </c>
      <c r="BI2915">
        <v>32</v>
      </c>
    </row>
    <row r="2916" spans="1:61" x14ac:dyDescent="0.25">
      <c r="A2916" t="s">
        <v>54</v>
      </c>
      <c r="B2916">
        <v>110027</v>
      </c>
      <c r="C2916" t="s">
        <v>55</v>
      </c>
      <c r="D2916" t="s">
        <v>56</v>
      </c>
      <c r="E2916" s="1">
        <v>45980</v>
      </c>
      <c r="F2916" t="s">
        <v>3393</v>
      </c>
      <c r="G2916" t="s">
        <v>63</v>
      </c>
      <c r="H2916" t="str">
        <f t="shared" si="315"/>
        <v>Aggregator</v>
      </c>
      <c r="I2916">
        <v>222520000000000</v>
      </c>
      <c r="J2916">
        <v>29811</v>
      </c>
      <c r="K2916" s="3">
        <v>45980.686805555553</v>
      </c>
      <c r="L2916">
        <f t="shared" si="316"/>
        <v>19</v>
      </c>
      <c r="M2916" t="str">
        <f t="shared" si="317"/>
        <v>Wednesday</v>
      </c>
      <c r="N2916" s="1" t="str">
        <f t="shared" si="318"/>
        <v>November</v>
      </c>
      <c r="O2916" s="2">
        <v>0.68680555555555556</v>
      </c>
      <c r="P2916" s="2" t="str">
        <f t="shared" si="319"/>
        <v>Week 3</v>
      </c>
      <c r="Q2916" t="s">
        <v>59</v>
      </c>
      <c r="R2916" s="5">
        <v>347</v>
      </c>
      <c r="S2916" s="5">
        <v>-93.75</v>
      </c>
      <c r="T2916" s="5">
        <f t="shared" si="320"/>
        <v>27.017291066282421</v>
      </c>
      <c r="U2916" s="5">
        <v>253.25</v>
      </c>
      <c r="V2916" s="5">
        <v>32</v>
      </c>
      <c r="W2916" s="5">
        <v>0</v>
      </c>
      <c r="X2916" s="5">
        <v>-0.25</v>
      </c>
      <c r="Y2916" s="5">
        <v>285</v>
      </c>
      <c r="Z2916" s="5">
        <v>285</v>
      </c>
      <c r="AA2916" t="s">
        <v>64</v>
      </c>
      <c r="AB2916">
        <v>80.849999999999994</v>
      </c>
      <c r="AC2916">
        <v>5</v>
      </c>
      <c r="AD2916" t="s">
        <v>64</v>
      </c>
      <c r="AE2916" t="s">
        <v>56</v>
      </c>
      <c r="AF2916">
        <v>1783</v>
      </c>
      <c r="AG2916">
        <v>1783</v>
      </c>
      <c r="AO2916">
        <v>32</v>
      </c>
      <c r="AP2916">
        <v>0</v>
      </c>
      <c r="AW2916">
        <v>285</v>
      </c>
      <c r="BD2916" s="5">
        <v>285</v>
      </c>
      <c r="BE2916">
        <v>253.25</v>
      </c>
      <c r="BG2916">
        <f t="shared" si="321"/>
        <v>253.25</v>
      </c>
      <c r="BH2916">
        <v>32</v>
      </c>
    </row>
    <row r="2917" spans="1:61" x14ac:dyDescent="0.25">
      <c r="A2917" t="s">
        <v>54</v>
      </c>
      <c r="B2917">
        <v>110027</v>
      </c>
      <c r="C2917" t="s">
        <v>55</v>
      </c>
      <c r="D2917" t="s">
        <v>56</v>
      </c>
      <c r="E2917" s="1">
        <v>45980</v>
      </c>
      <c r="F2917" t="s">
        <v>3394</v>
      </c>
      <c r="G2917" t="s">
        <v>63</v>
      </c>
      <c r="H2917" t="str">
        <f t="shared" si="315"/>
        <v>Aggregator</v>
      </c>
      <c r="I2917">
        <v>222520000000000</v>
      </c>
      <c r="J2917">
        <v>29811</v>
      </c>
      <c r="K2917" s="3">
        <v>45980.693749999999</v>
      </c>
      <c r="L2917">
        <f t="shared" si="316"/>
        <v>19</v>
      </c>
      <c r="M2917" t="str">
        <f t="shared" si="317"/>
        <v>Wednesday</v>
      </c>
      <c r="N2917" s="1" t="str">
        <f t="shared" si="318"/>
        <v>November</v>
      </c>
      <c r="O2917" s="2">
        <v>0.69374999999999998</v>
      </c>
      <c r="P2917" s="2" t="str">
        <f t="shared" si="319"/>
        <v>Week 3</v>
      </c>
      <c r="Q2917" t="s">
        <v>59</v>
      </c>
      <c r="R2917" s="5">
        <v>328</v>
      </c>
      <c r="S2917" s="5">
        <v>-119.55</v>
      </c>
      <c r="T2917" s="5">
        <f t="shared" si="320"/>
        <v>36.448170731707322</v>
      </c>
      <c r="U2917" s="5">
        <v>208.45</v>
      </c>
      <c r="V2917" s="5">
        <v>32</v>
      </c>
      <c r="W2917" s="5">
        <v>0</v>
      </c>
      <c r="X2917" s="5">
        <v>-0.45</v>
      </c>
      <c r="Y2917" s="5">
        <v>240</v>
      </c>
      <c r="Z2917" s="5">
        <v>240</v>
      </c>
      <c r="AA2917" t="s">
        <v>64</v>
      </c>
      <c r="AB2917">
        <v>72.28</v>
      </c>
      <c r="AC2917">
        <v>5.88</v>
      </c>
      <c r="AD2917" t="s">
        <v>64</v>
      </c>
      <c r="AE2917" t="s">
        <v>56</v>
      </c>
      <c r="AF2917">
        <v>6560</v>
      </c>
      <c r="AG2917">
        <v>6560</v>
      </c>
      <c r="AO2917">
        <v>32</v>
      </c>
      <c r="AP2917">
        <v>0</v>
      </c>
      <c r="AW2917">
        <v>240</v>
      </c>
      <c r="BD2917" s="5">
        <v>240</v>
      </c>
      <c r="BE2917">
        <v>208.45</v>
      </c>
      <c r="BG2917">
        <f t="shared" si="321"/>
        <v>208.45</v>
      </c>
      <c r="BH2917">
        <v>32</v>
      </c>
    </row>
    <row r="2918" spans="1:61" x14ac:dyDescent="0.25">
      <c r="A2918" t="s">
        <v>54</v>
      </c>
      <c r="B2918">
        <v>110027</v>
      </c>
      <c r="C2918" t="s">
        <v>55</v>
      </c>
      <c r="D2918" t="s">
        <v>56</v>
      </c>
      <c r="E2918" s="1">
        <v>45980</v>
      </c>
      <c r="F2918" t="s">
        <v>3395</v>
      </c>
      <c r="G2918" t="s">
        <v>63</v>
      </c>
      <c r="H2918" t="str">
        <f t="shared" si="315"/>
        <v>Aggregator</v>
      </c>
      <c r="I2918">
        <v>222521000000000</v>
      </c>
      <c r="J2918">
        <v>29811</v>
      </c>
      <c r="K2918" s="3">
        <v>45980.709027777775</v>
      </c>
      <c r="L2918">
        <f t="shared" si="316"/>
        <v>19</v>
      </c>
      <c r="M2918" t="str">
        <f t="shared" si="317"/>
        <v>Wednesday</v>
      </c>
      <c r="N2918" s="1" t="str">
        <f t="shared" si="318"/>
        <v>November</v>
      </c>
      <c r="O2918" s="2">
        <v>0.70902777777777781</v>
      </c>
      <c r="P2918" s="2" t="str">
        <f t="shared" si="319"/>
        <v>Week 3</v>
      </c>
      <c r="Q2918" t="s">
        <v>59</v>
      </c>
      <c r="R2918" s="5">
        <v>219</v>
      </c>
      <c r="S2918" s="5">
        <v>-75</v>
      </c>
      <c r="T2918" s="5">
        <f t="shared" si="320"/>
        <v>34.246575342465754</v>
      </c>
      <c r="U2918" s="5">
        <v>144</v>
      </c>
      <c r="V2918" s="5">
        <v>32</v>
      </c>
      <c r="W2918" s="5">
        <v>0</v>
      </c>
      <c r="X2918" s="5">
        <v>0</v>
      </c>
      <c r="Y2918" s="5">
        <v>176</v>
      </c>
      <c r="Z2918" s="5">
        <v>176</v>
      </c>
      <c r="AA2918" t="s">
        <v>64</v>
      </c>
      <c r="AB2918">
        <v>37.82</v>
      </c>
      <c r="AC2918">
        <v>4.7699999999999996</v>
      </c>
      <c r="AD2918" t="s">
        <v>64</v>
      </c>
      <c r="AE2918" t="s">
        <v>56</v>
      </c>
      <c r="AF2918">
        <v>915</v>
      </c>
      <c r="AG2918">
        <v>915</v>
      </c>
      <c r="AO2918">
        <v>32</v>
      </c>
      <c r="AP2918">
        <v>0</v>
      </c>
      <c r="AW2918">
        <v>176</v>
      </c>
      <c r="BD2918" s="5">
        <v>176</v>
      </c>
      <c r="BE2918">
        <v>144</v>
      </c>
      <c r="BG2918">
        <f t="shared" si="321"/>
        <v>144</v>
      </c>
      <c r="BH2918">
        <v>32</v>
      </c>
    </row>
    <row r="2919" spans="1:61" x14ac:dyDescent="0.25">
      <c r="A2919" t="s">
        <v>54</v>
      </c>
      <c r="B2919">
        <v>110027</v>
      </c>
      <c r="C2919" t="s">
        <v>55</v>
      </c>
      <c r="D2919" t="s">
        <v>56</v>
      </c>
      <c r="E2919" s="1">
        <v>45980</v>
      </c>
      <c r="F2919" t="s">
        <v>3396</v>
      </c>
      <c r="G2919" t="s">
        <v>63</v>
      </c>
      <c r="H2919" t="str">
        <f t="shared" si="315"/>
        <v>Aggregator</v>
      </c>
      <c r="I2919">
        <v>222523000000000</v>
      </c>
      <c r="J2919">
        <v>29811</v>
      </c>
      <c r="K2919" s="3">
        <v>45980.731944444444</v>
      </c>
      <c r="L2919">
        <f t="shared" si="316"/>
        <v>19</v>
      </c>
      <c r="M2919" t="str">
        <f t="shared" si="317"/>
        <v>Wednesday</v>
      </c>
      <c r="N2919" s="1" t="str">
        <f t="shared" si="318"/>
        <v>November</v>
      </c>
      <c r="O2919" s="2">
        <v>0.7319444444444444</v>
      </c>
      <c r="P2919" s="2" t="str">
        <f t="shared" si="319"/>
        <v>Week 3</v>
      </c>
      <c r="Q2919" t="s">
        <v>59</v>
      </c>
      <c r="R2919" s="5">
        <v>733</v>
      </c>
      <c r="S2919" s="5">
        <v>-203.74</v>
      </c>
      <c r="T2919" s="5">
        <f t="shared" si="320"/>
        <v>27.795361527967259</v>
      </c>
      <c r="U2919" s="5">
        <v>529.26</v>
      </c>
      <c r="V2919" s="5">
        <v>32</v>
      </c>
      <c r="W2919" s="5">
        <v>0</v>
      </c>
      <c r="X2919" s="5">
        <v>-0.26</v>
      </c>
      <c r="Y2919" s="5">
        <v>561</v>
      </c>
      <c r="Z2919" s="5">
        <v>561</v>
      </c>
      <c r="AA2919" t="s">
        <v>64</v>
      </c>
      <c r="AB2919">
        <v>128.75</v>
      </c>
      <c r="AC2919">
        <v>16.34</v>
      </c>
      <c r="AD2919" t="s">
        <v>64</v>
      </c>
      <c r="AE2919" t="s">
        <v>56</v>
      </c>
      <c r="AF2919">
        <v>2850</v>
      </c>
      <c r="AG2919">
        <v>2850</v>
      </c>
      <c r="AO2919">
        <v>32</v>
      </c>
      <c r="AP2919">
        <v>0</v>
      </c>
      <c r="AW2919">
        <v>561</v>
      </c>
      <c r="BD2919" s="5">
        <v>561</v>
      </c>
      <c r="BE2919">
        <v>529.26</v>
      </c>
      <c r="BG2919">
        <f t="shared" si="321"/>
        <v>529.26</v>
      </c>
      <c r="BH2919">
        <v>32</v>
      </c>
    </row>
    <row r="2920" spans="1:61" x14ac:dyDescent="0.25">
      <c r="A2920" t="s">
        <v>54</v>
      </c>
      <c r="B2920">
        <v>110027</v>
      </c>
      <c r="C2920" t="s">
        <v>55</v>
      </c>
      <c r="D2920" t="s">
        <v>56</v>
      </c>
      <c r="E2920" s="1">
        <v>45980</v>
      </c>
      <c r="F2920" t="s">
        <v>3397</v>
      </c>
      <c r="G2920" t="s">
        <v>58</v>
      </c>
      <c r="H2920" t="str">
        <f t="shared" si="315"/>
        <v>Aggregator</v>
      </c>
      <c r="I2920">
        <v>7492150182</v>
      </c>
      <c r="J2920">
        <v>18528960</v>
      </c>
      <c r="K2920" s="3">
        <v>45980.73541666667</v>
      </c>
      <c r="L2920">
        <f t="shared" si="316"/>
        <v>19</v>
      </c>
      <c r="M2920" t="str">
        <f t="shared" si="317"/>
        <v>Wednesday</v>
      </c>
      <c r="N2920" s="1" t="str">
        <f t="shared" si="318"/>
        <v>November</v>
      </c>
      <c r="O2920" s="2">
        <v>0.73541666666666672</v>
      </c>
      <c r="P2920" s="2" t="str">
        <f t="shared" si="319"/>
        <v>Week 3</v>
      </c>
      <c r="Q2920" t="s">
        <v>59</v>
      </c>
      <c r="R2920" s="5">
        <v>219</v>
      </c>
      <c r="S2920" s="5">
        <v>-100</v>
      </c>
      <c r="T2920" s="5">
        <f t="shared" si="320"/>
        <v>45.662100456621005</v>
      </c>
      <c r="U2920" s="5">
        <v>119</v>
      </c>
      <c r="V2920" s="5">
        <v>32</v>
      </c>
      <c r="W2920" s="5">
        <v>0</v>
      </c>
      <c r="X2920" s="5">
        <v>0</v>
      </c>
      <c r="Y2920" s="5">
        <v>151</v>
      </c>
      <c r="Z2920" s="5">
        <v>151</v>
      </c>
      <c r="AA2920" t="s">
        <v>60</v>
      </c>
      <c r="AB2920">
        <v>37.82</v>
      </c>
      <c r="AC2920">
        <v>4.7699999999999996</v>
      </c>
      <c r="AD2920" t="s">
        <v>60</v>
      </c>
      <c r="AE2920" t="s">
        <v>56</v>
      </c>
      <c r="AF2920">
        <v>182</v>
      </c>
      <c r="AG2920">
        <v>182</v>
      </c>
      <c r="AO2920">
        <v>32</v>
      </c>
      <c r="AP2920">
        <v>0</v>
      </c>
      <c r="AX2920">
        <v>151</v>
      </c>
      <c r="BD2920" s="5">
        <v>151</v>
      </c>
      <c r="BE2920">
        <v>119</v>
      </c>
      <c r="BG2920">
        <f t="shared" si="321"/>
        <v>119</v>
      </c>
      <c r="BI2920">
        <v>32</v>
      </c>
    </row>
    <row r="2921" spans="1:61" x14ac:dyDescent="0.25">
      <c r="A2921" t="s">
        <v>54</v>
      </c>
      <c r="B2921">
        <v>110027</v>
      </c>
      <c r="C2921" t="s">
        <v>55</v>
      </c>
      <c r="D2921" t="s">
        <v>56</v>
      </c>
      <c r="E2921" s="1">
        <v>45980</v>
      </c>
      <c r="F2921" t="s">
        <v>3398</v>
      </c>
      <c r="G2921" t="s">
        <v>67</v>
      </c>
      <c r="H2921" t="str">
        <f t="shared" si="315"/>
        <v>Direct Sale</v>
      </c>
      <c r="K2921" s="3">
        <v>45980.749305555553</v>
      </c>
      <c r="L2921">
        <f t="shared" si="316"/>
        <v>19</v>
      </c>
      <c r="M2921" t="str">
        <f t="shared" si="317"/>
        <v>Wednesday</v>
      </c>
      <c r="N2921" s="1" t="str">
        <f t="shared" si="318"/>
        <v>November</v>
      </c>
      <c r="O2921" s="2">
        <v>0.74930555555555556</v>
      </c>
      <c r="P2921" s="2" t="str">
        <f t="shared" si="319"/>
        <v>Week 3</v>
      </c>
      <c r="Q2921" t="s">
        <v>59</v>
      </c>
      <c r="R2921" s="5">
        <v>199</v>
      </c>
      <c r="S2921" s="5">
        <v>0</v>
      </c>
      <c r="T2921" s="5">
        <f t="shared" si="320"/>
        <v>0</v>
      </c>
      <c r="U2921" s="5">
        <v>199</v>
      </c>
      <c r="V2921" s="5">
        <v>0</v>
      </c>
      <c r="W2921" s="5">
        <v>9.9600000000000009</v>
      </c>
      <c r="X2921" s="5">
        <v>0.04</v>
      </c>
      <c r="Y2921" s="5">
        <v>209</v>
      </c>
      <c r="Z2921" s="5">
        <v>209</v>
      </c>
      <c r="AA2921" t="s">
        <v>68</v>
      </c>
      <c r="AB2921">
        <v>48.85</v>
      </c>
      <c r="AC2921">
        <v>2.56</v>
      </c>
      <c r="AD2921" t="s">
        <v>5778</v>
      </c>
      <c r="AE2921" t="s">
        <v>75</v>
      </c>
      <c r="AI2921" t="s">
        <v>3399</v>
      </c>
      <c r="AJ2921" t="s">
        <v>3400</v>
      </c>
      <c r="AK2921">
        <v>7947062782</v>
      </c>
      <c r="AO2921">
        <v>0</v>
      </c>
      <c r="AP2921">
        <v>0</v>
      </c>
      <c r="AR2921">
        <v>209</v>
      </c>
      <c r="AZ2921">
        <v>199</v>
      </c>
      <c r="BA2921">
        <v>4.9800000000000004</v>
      </c>
      <c r="BB2921">
        <v>199</v>
      </c>
      <c r="BC2921">
        <v>4.9800000000000004</v>
      </c>
      <c r="BD2921" s="5">
        <v>209</v>
      </c>
      <c r="BE2921">
        <v>199</v>
      </c>
      <c r="BG2921">
        <f t="shared" si="321"/>
        <v>199</v>
      </c>
    </row>
    <row r="2922" spans="1:61" x14ac:dyDescent="0.25">
      <c r="A2922" t="s">
        <v>54</v>
      </c>
      <c r="B2922">
        <v>110027</v>
      </c>
      <c r="C2922" t="s">
        <v>55</v>
      </c>
      <c r="D2922" t="s">
        <v>56</v>
      </c>
      <c r="E2922" s="1">
        <v>45980</v>
      </c>
      <c r="F2922" t="s">
        <v>3401</v>
      </c>
      <c r="G2922" t="s">
        <v>63</v>
      </c>
      <c r="H2922" t="str">
        <f t="shared" si="315"/>
        <v>Aggregator</v>
      </c>
      <c r="I2922">
        <v>222525000000000</v>
      </c>
      <c r="J2922">
        <v>29811</v>
      </c>
      <c r="K2922" s="3">
        <v>45980.753472222219</v>
      </c>
      <c r="L2922">
        <f t="shared" si="316"/>
        <v>19</v>
      </c>
      <c r="M2922" t="str">
        <f t="shared" si="317"/>
        <v>Wednesday</v>
      </c>
      <c r="N2922" s="1" t="str">
        <f t="shared" si="318"/>
        <v>November</v>
      </c>
      <c r="O2922" s="2">
        <v>0.75347222222222221</v>
      </c>
      <c r="P2922" s="2" t="str">
        <f t="shared" si="319"/>
        <v>Week 3</v>
      </c>
      <c r="Q2922" t="s">
        <v>59</v>
      </c>
      <c r="R2922" s="5">
        <v>358</v>
      </c>
      <c r="S2922" s="5">
        <v>-105</v>
      </c>
      <c r="T2922" s="5">
        <f t="shared" si="320"/>
        <v>29.329608938547487</v>
      </c>
      <c r="U2922" s="5">
        <v>253</v>
      </c>
      <c r="V2922" s="5">
        <v>32</v>
      </c>
      <c r="W2922" s="5">
        <v>0</v>
      </c>
      <c r="X2922" s="5">
        <v>0</v>
      </c>
      <c r="Y2922" s="5">
        <v>285</v>
      </c>
      <c r="Z2922" s="5">
        <v>285</v>
      </c>
      <c r="AA2922" t="s">
        <v>64</v>
      </c>
      <c r="AB2922">
        <v>78.22</v>
      </c>
      <c r="AC2922">
        <v>11.79</v>
      </c>
      <c r="AD2922" t="s">
        <v>64</v>
      </c>
      <c r="AE2922" t="s">
        <v>56</v>
      </c>
      <c r="AF2922">
        <v>1243</v>
      </c>
      <c r="AG2922">
        <v>1243</v>
      </c>
      <c r="AO2922">
        <v>32</v>
      </c>
      <c r="AP2922">
        <v>0</v>
      </c>
      <c r="AW2922">
        <v>285</v>
      </c>
      <c r="BD2922" s="5">
        <v>285</v>
      </c>
      <c r="BE2922">
        <v>253</v>
      </c>
      <c r="BG2922">
        <f t="shared" si="321"/>
        <v>253</v>
      </c>
      <c r="BH2922">
        <v>32</v>
      </c>
    </row>
    <row r="2923" spans="1:61" x14ac:dyDescent="0.25">
      <c r="A2923" t="s">
        <v>54</v>
      </c>
      <c r="B2923">
        <v>110027</v>
      </c>
      <c r="C2923" t="s">
        <v>55</v>
      </c>
      <c r="D2923" t="s">
        <v>56</v>
      </c>
      <c r="E2923" s="1">
        <v>45980</v>
      </c>
      <c r="F2923" t="s">
        <v>3402</v>
      </c>
      <c r="G2923" t="s">
        <v>58</v>
      </c>
      <c r="H2923" t="str">
        <f t="shared" si="315"/>
        <v>Aggregator</v>
      </c>
      <c r="I2923">
        <v>7478779618</v>
      </c>
      <c r="J2923">
        <v>18528960</v>
      </c>
      <c r="K2923" s="3">
        <v>45980.763194444444</v>
      </c>
      <c r="L2923">
        <f t="shared" si="316"/>
        <v>19</v>
      </c>
      <c r="M2923" t="str">
        <f t="shared" si="317"/>
        <v>Wednesday</v>
      </c>
      <c r="N2923" s="1" t="str">
        <f t="shared" si="318"/>
        <v>November</v>
      </c>
      <c r="O2923" s="2">
        <v>0.7631944444444444</v>
      </c>
      <c r="P2923" s="2" t="str">
        <f t="shared" si="319"/>
        <v>Week 3</v>
      </c>
      <c r="Q2923" t="s">
        <v>59</v>
      </c>
      <c r="R2923" s="5">
        <v>357</v>
      </c>
      <c r="S2923" s="5">
        <v>-100</v>
      </c>
      <c r="T2923" s="5">
        <f t="shared" si="320"/>
        <v>28.011204481792717</v>
      </c>
      <c r="U2923" s="5">
        <v>257</v>
      </c>
      <c r="V2923" s="5">
        <v>32</v>
      </c>
      <c r="W2923" s="5">
        <v>0</v>
      </c>
      <c r="X2923" s="5">
        <v>0</v>
      </c>
      <c r="Y2923" s="5">
        <v>289</v>
      </c>
      <c r="Z2923" s="5">
        <v>289</v>
      </c>
      <c r="AA2923" t="s">
        <v>60</v>
      </c>
      <c r="AB2923">
        <v>80.84</v>
      </c>
      <c r="AC2923">
        <v>7.5</v>
      </c>
      <c r="AD2923" t="s">
        <v>60</v>
      </c>
      <c r="AE2923" t="s">
        <v>56</v>
      </c>
      <c r="AF2923">
        <v>9618</v>
      </c>
      <c r="AG2923">
        <v>9618</v>
      </c>
      <c r="AO2923">
        <v>32</v>
      </c>
      <c r="AP2923">
        <v>0</v>
      </c>
      <c r="AX2923">
        <v>289</v>
      </c>
      <c r="BD2923" s="5">
        <v>289</v>
      </c>
      <c r="BE2923">
        <v>257</v>
      </c>
      <c r="BG2923">
        <f t="shared" si="321"/>
        <v>257</v>
      </c>
      <c r="BI2923">
        <v>32</v>
      </c>
    </row>
    <row r="2924" spans="1:61" x14ac:dyDescent="0.25">
      <c r="A2924" t="s">
        <v>54</v>
      </c>
      <c r="B2924">
        <v>110027</v>
      </c>
      <c r="C2924" t="s">
        <v>55</v>
      </c>
      <c r="D2924" t="s">
        <v>56</v>
      </c>
      <c r="E2924" s="1">
        <v>45980</v>
      </c>
      <c r="F2924" t="s">
        <v>3403</v>
      </c>
      <c r="G2924" t="s">
        <v>63</v>
      </c>
      <c r="H2924" t="str">
        <f t="shared" si="315"/>
        <v>Aggregator</v>
      </c>
      <c r="I2924">
        <v>222527000000000</v>
      </c>
      <c r="J2924">
        <v>29811</v>
      </c>
      <c r="K2924" s="3">
        <v>45980.768750000003</v>
      </c>
      <c r="L2924">
        <f t="shared" si="316"/>
        <v>19</v>
      </c>
      <c r="M2924" t="str">
        <f t="shared" si="317"/>
        <v>Wednesday</v>
      </c>
      <c r="N2924" s="1" t="str">
        <f t="shared" si="318"/>
        <v>November</v>
      </c>
      <c r="O2924" s="2">
        <v>0.76875000000000004</v>
      </c>
      <c r="P2924" s="2" t="str">
        <f t="shared" si="319"/>
        <v>Week 3</v>
      </c>
      <c r="Q2924" t="s">
        <v>59</v>
      </c>
      <c r="R2924" s="5">
        <v>687</v>
      </c>
      <c r="S2924" s="5">
        <v>-93.75</v>
      </c>
      <c r="T2924" s="5">
        <f t="shared" si="320"/>
        <v>13.646288209606988</v>
      </c>
      <c r="U2924" s="5">
        <v>593.25</v>
      </c>
      <c r="V2924" s="5">
        <v>32</v>
      </c>
      <c r="W2924" s="5">
        <v>0</v>
      </c>
      <c r="X2924" s="5">
        <v>-0.25</v>
      </c>
      <c r="Y2924" s="5">
        <v>625</v>
      </c>
      <c r="Z2924" s="5">
        <v>625</v>
      </c>
      <c r="AA2924" t="s">
        <v>64</v>
      </c>
      <c r="AB2924">
        <v>104.57</v>
      </c>
      <c r="AC2924">
        <v>15</v>
      </c>
      <c r="AD2924" t="s">
        <v>64</v>
      </c>
      <c r="AE2924" t="s">
        <v>56</v>
      </c>
      <c r="AF2924">
        <v>3835</v>
      </c>
      <c r="AG2924">
        <v>3835</v>
      </c>
      <c r="AO2924">
        <v>32</v>
      </c>
      <c r="AP2924">
        <v>0</v>
      </c>
      <c r="AW2924">
        <v>625</v>
      </c>
      <c r="BD2924" s="5">
        <v>625</v>
      </c>
      <c r="BE2924">
        <v>593.25</v>
      </c>
      <c r="BG2924">
        <f t="shared" si="321"/>
        <v>593.25</v>
      </c>
      <c r="BH2924">
        <v>32</v>
      </c>
    </row>
    <row r="2925" spans="1:61" x14ac:dyDescent="0.25">
      <c r="A2925" t="s">
        <v>54</v>
      </c>
      <c r="B2925">
        <v>110027</v>
      </c>
      <c r="C2925" t="s">
        <v>55</v>
      </c>
      <c r="D2925" t="s">
        <v>56</v>
      </c>
      <c r="E2925" s="1">
        <v>45980</v>
      </c>
      <c r="F2925" t="s">
        <v>3404</v>
      </c>
      <c r="G2925" t="s">
        <v>63</v>
      </c>
      <c r="H2925" t="str">
        <f t="shared" si="315"/>
        <v>Aggregator</v>
      </c>
      <c r="I2925">
        <v>222527000000000</v>
      </c>
      <c r="J2925">
        <v>29811</v>
      </c>
      <c r="K2925" s="3">
        <v>45980.772916666669</v>
      </c>
      <c r="L2925">
        <f t="shared" si="316"/>
        <v>19</v>
      </c>
      <c r="M2925" t="str">
        <f t="shared" si="317"/>
        <v>Wednesday</v>
      </c>
      <c r="N2925" s="1" t="str">
        <f t="shared" si="318"/>
        <v>November</v>
      </c>
      <c r="O2925" s="2">
        <v>0.7729166666666667</v>
      </c>
      <c r="P2925" s="2" t="str">
        <f t="shared" si="319"/>
        <v>Week 3</v>
      </c>
      <c r="Q2925" t="s">
        <v>59</v>
      </c>
      <c r="R2925" s="5">
        <v>208</v>
      </c>
      <c r="S2925" s="5">
        <v>-50</v>
      </c>
      <c r="T2925" s="5">
        <f t="shared" si="320"/>
        <v>24.03846153846154</v>
      </c>
      <c r="U2925" s="5">
        <v>158</v>
      </c>
      <c r="V2925" s="5">
        <v>32</v>
      </c>
      <c r="W2925" s="5">
        <v>0</v>
      </c>
      <c r="X2925" s="5">
        <v>0</v>
      </c>
      <c r="Y2925" s="5">
        <v>190</v>
      </c>
      <c r="Z2925" s="5">
        <v>190</v>
      </c>
      <c r="AA2925" t="s">
        <v>64</v>
      </c>
      <c r="AB2925">
        <v>38.549999999999997</v>
      </c>
      <c r="AC2925">
        <v>3.92</v>
      </c>
      <c r="AD2925" t="s">
        <v>64</v>
      </c>
      <c r="AE2925" t="s">
        <v>56</v>
      </c>
      <c r="AF2925">
        <v>5610</v>
      </c>
      <c r="AG2925">
        <v>5610</v>
      </c>
      <c r="AO2925">
        <v>32</v>
      </c>
      <c r="AP2925">
        <v>0</v>
      </c>
      <c r="AW2925">
        <v>190</v>
      </c>
      <c r="BD2925" s="5">
        <v>190</v>
      </c>
      <c r="BE2925">
        <v>158</v>
      </c>
      <c r="BG2925">
        <f t="shared" si="321"/>
        <v>158</v>
      </c>
      <c r="BH2925">
        <v>32</v>
      </c>
    </row>
    <row r="2926" spans="1:61" x14ac:dyDescent="0.25">
      <c r="A2926" t="s">
        <v>54</v>
      </c>
      <c r="B2926">
        <v>110027</v>
      </c>
      <c r="C2926" t="s">
        <v>55</v>
      </c>
      <c r="D2926" t="s">
        <v>56</v>
      </c>
      <c r="E2926" s="1">
        <v>45980</v>
      </c>
      <c r="F2926" t="s">
        <v>3405</v>
      </c>
      <c r="G2926" t="s">
        <v>63</v>
      </c>
      <c r="H2926" t="str">
        <f t="shared" si="315"/>
        <v>Aggregator</v>
      </c>
      <c r="I2926">
        <v>222527000000000</v>
      </c>
      <c r="J2926">
        <v>29811</v>
      </c>
      <c r="K2926" s="3">
        <v>45980.777777777781</v>
      </c>
      <c r="L2926">
        <f t="shared" si="316"/>
        <v>19</v>
      </c>
      <c r="M2926" t="str">
        <f t="shared" si="317"/>
        <v>Wednesday</v>
      </c>
      <c r="N2926" s="1" t="str">
        <f t="shared" si="318"/>
        <v>November</v>
      </c>
      <c r="O2926" s="2">
        <v>0.77777777777777779</v>
      </c>
      <c r="P2926" s="2" t="str">
        <f t="shared" si="319"/>
        <v>Week 3</v>
      </c>
      <c r="Q2926" t="s">
        <v>59</v>
      </c>
      <c r="R2926" s="5">
        <v>218</v>
      </c>
      <c r="S2926" s="5">
        <v>-90</v>
      </c>
      <c r="T2926" s="5">
        <f t="shared" si="320"/>
        <v>41.284403669724774</v>
      </c>
      <c r="U2926" s="5">
        <v>128</v>
      </c>
      <c r="V2926" s="5">
        <v>32</v>
      </c>
      <c r="W2926" s="5">
        <v>0</v>
      </c>
      <c r="X2926" s="5">
        <v>0</v>
      </c>
      <c r="Y2926" s="5">
        <v>160</v>
      </c>
      <c r="Z2926" s="5">
        <v>160</v>
      </c>
      <c r="AA2926" t="s">
        <v>64</v>
      </c>
      <c r="AB2926">
        <v>32.630000000000003</v>
      </c>
      <c r="AC2926">
        <v>7.28</v>
      </c>
      <c r="AD2926" t="s">
        <v>64</v>
      </c>
      <c r="AE2926" t="s">
        <v>56</v>
      </c>
      <c r="AF2926">
        <v>1011</v>
      </c>
      <c r="AG2926">
        <v>1011</v>
      </c>
      <c r="AO2926">
        <v>32</v>
      </c>
      <c r="AP2926">
        <v>0</v>
      </c>
      <c r="AW2926">
        <v>160</v>
      </c>
      <c r="BD2926" s="5">
        <v>160</v>
      </c>
      <c r="BE2926">
        <v>128</v>
      </c>
      <c r="BG2926">
        <f t="shared" si="321"/>
        <v>128</v>
      </c>
      <c r="BH2926">
        <v>32</v>
      </c>
    </row>
    <row r="2927" spans="1:61" x14ac:dyDescent="0.25">
      <c r="A2927" t="s">
        <v>54</v>
      </c>
      <c r="B2927">
        <v>110027</v>
      </c>
      <c r="C2927" t="s">
        <v>55</v>
      </c>
      <c r="D2927" t="s">
        <v>56</v>
      </c>
      <c r="E2927" s="1">
        <v>45980</v>
      </c>
      <c r="F2927" t="s">
        <v>3406</v>
      </c>
      <c r="G2927" t="s">
        <v>63</v>
      </c>
      <c r="H2927" t="str">
        <f t="shared" si="315"/>
        <v>Aggregator</v>
      </c>
      <c r="I2927">
        <v>222528000000000</v>
      </c>
      <c r="J2927">
        <v>29811</v>
      </c>
      <c r="K2927" s="3">
        <v>45980.781944444447</v>
      </c>
      <c r="L2927">
        <f t="shared" si="316"/>
        <v>19</v>
      </c>
      <c r="M2927" t="str">
        <f t="shared" si="317"/>
        <v>Wednesday</v>
      </c>
      <c r="N2927" s="1" t="str">
        <f t="shared" si="318"/>
        <v>November</v>
      </c>
      <c r="O2927" s="2">
        <v>0.78194444444444444</v>
      </c>
      <c r="P2927" s="2" t="str">
        <f t="shared" si="319"/>
        <v>Week 3</v>
      </c>
      <c r="Q2927" t="s">
        <v>59</v>
      </c>
      <c r="R2927" s="5">
        <v>415.66</v>
      </c>
      <c r="S2927" s="5">
        <v>-175</v>
      </c>
      <c r="T2927" s="5">
        <f t="shared" si="320"/>
        <v>42.101717750084198</v>
      </c>
      <c r="U2927" s="5">
        <v>240.66</v>
      </c>
      <c r="V2927" s="5">
        <v>32</v>
      </c>
      <c r="W2927" s="5">
        <v>0</v>
      </c>
      <c r="X2927" s="5">
        <v>0.34</v>
      </c>
      <c r="Y2927" s="5">
        <v>273</v>
      </c>
      <c r="Z2927" s="5">
        <v>273</v>
      </c>
      <c r="AA2927" t="s">
        <v>64</v>
      </c>
      <c r="AB2927">
        <v>68.5</v>
      </c>
      <c r="AC2927">
        <v>0.68</v>
      </c>
      <c r="AD2927" t="s">
        <v>64</v>
      </c>
      <c r="AE2927" t="s">
        <v>56</v>
      </c>
      <c r="AF2927">
        <v>5451</v>
      </c>
      <c r="AG2927">
        <v>5451</v>
      </c>
      <c r="AO2927">
        <v>32</v>
      </c>
      <c r="AP2927">
        <v>0</v>
      </c>
      <c r="AW2927">
        <v>273</v>
      </c>
      <c r="BD2927" s="5">
        <v>273</v>
      </c>
      <c r="BE2927">
        <v>240.66</v>
      </c>
      <c r="BG2927">
        <f t="shared" si="321"/>
        <v>240.66</v>
      </c>
      <c r="BH2927">
        <v>32</v>
      </c>
    </row>
    <row r="2928" spans="1:61" x14ac:dyDescent="0.25">
      <c r="A2928" t="s">
        <v>54</v>
      </c>
      <c r="B2928">
        <v>110027</v>
      </c>
      <c r="C2928" t="s">
        <v>55</v>
      </c>
      <c r="D2928" t="s">
        <v>56</v>
      </c>
      <c r="E2928" s="1">
        <v>45980</v>
      </c>
      <c r="F2928" t="s">
        <v>3407</v>
      </c>
      <c r="G2928" t="s">
        <v>58</v>
      </c>
      <c r="H2928" t="str">
        <f t="shared" si="315"/>
        <v>Aggregator</v>
      </c>
      <c r="I2928">
        <v>7498225650</v>
      </c>
      <c r="J2928">
        <v>18528960</v>
      </c>
      <c r="K2928" s="3">
        <v>45980.783333333333</v>
      </c>
      <c r="L2928">
        <f t="shared" si="316"/>
        <v>19</v>
      </c>
      <c r="M2928" t="str">
        <f t="shared" si="317"/>
        <v>Wednesday</v>
      </c>
      <c r="N2928" s="1" t="str">
        <f t="shared" si="318"/>
        <v>November</v>
      </c>
      <c r="O2928" s="2">
        <v>0.78333333333333333</v>
      </c>
      <c r="P2928" s="2" t="str">
        <f t="shared" si="319"/>
        <v>Week 3</v>
      </c>
      <c r="Q2928" t="s">
        <v>59</v>
      </c>
      <c r="R2928" s="5">
        <v>598</v>
      </c>
      <c r="S2928" s="5">
        <v>-299</v>
      </c>
      <c r="T2928" s="5">
        <f t="shared" si="320"/>
        <v>50</v>
      </c>
      <c r="U2928" s="5">
        <v>299</v>
      </c>
      <c r="V2928" s="5">
        <v>32</v>
      </c>
      <c r="W2928" s="5">
        <v>0</v>
      </c>
      <c r="X2928" s="5">
        <v>0</v>
      </c>
      <c r="Y2928" s="5">
        <v>331</v>
      </c>
      <c r="Z2928" s="5">
        <v>331</v>
      </c>
      <c r="AA2928" t="s">
        <v>60</v>
      </c>
      <c r="AB2928">
        <v>101.39</v>
      </c>
      <c r="AC2928">
        <v>13.5</v>
      </c>
      <c r="AD2928" t="s">
        <v>60</v>
      </c>
      <c r="AE2928" t="s">
        <v>56</v>
      </c>
      <c r="AF2928">
        <v>5650</v>
      </c>
      <c r="AG2928">
        <v>5650</v>
      </c>
      <c r="AO2928">
        <v>32</v>
      </c>
      <c r="AP2928">
        <v>0</v>
      </c>
      <c r="AX2928">
        <v>331</v>
      </c>
      <c r="BD2928" s="5">
        <v>331</v>
      </c>
      <c r="BE2928">
        <v>299</v>
      </c>
      <c r="BG2928">
        <f t="shared" si="321"/>
        <v>299</v>
      </c>
      <c r="BI2928">
        <v>32</v>
      </c>
    </row>
    <row r="2929" spans="1:61" x14ac:dyDescent="0.25">
      <c r="A2929" t="s">
        <v>54</v>
      </c>
      <c r="B2929">
        <v>110027</v>
      </c>
      <c r="C2929" t="s">
        <v>55</v>
      </c>
      <c r="D2929" t="s">
        <v>56</v>
      </c>
      <c r="E2929" s="1">
        <v>45980</v>
      </c>
      <c r="F2929" t="s">
        <v>3408</v>
      </c>
      <c r="G2929" t="s">
        <v>58</v>
      </c>
      <c r="H2929" t="str">
        <f t="shared" si="315"/>
        <v>Aggregator</v>
      </c>
      <c r="I2929">
        <v>7481269513</v>
      </c>
      <c r="J2929">
        <v>18528960</v>
      </c>
      <c r="K2929" s="3">
        <v>45980.785416666666</v>
      </c>
      <c r="L2929">
        <f t="shared" si="316"/>
        <v>19</v>
      </c>
      <c r="M2929" t="str">
        <f t="shared" si="317"/>
        <v>Wednesday</v>
      </c>
      <c r="N2929" s="1" t="str">
        <f t="shared" si="318"/>
        <v>November</v>
      </c>
      <c r="O2929" s="2">
        <v>0.78541666666666665</v>
      </c>
      <c r="P2929" s="2" t="str">
        <f t="shared" si="319"/>
        <v>Week 3</v>
      </c>
      <c r="Q2929" t="s">
        <v>59</v>
      </c>
      <c r="R2929" s="5">
        <v>646</v>
      </c>
      <c r="S2929" s="5">
        <v>-75</v>
      </c>
      <c r="T2929" s="5">
        <f t="shared" si="320"/>
        <v>11.609907120743033</v>
      </c>
      <c r="U2929" s="5">
        <v>571</v>
      </c>
      <c r="V2929" s="5">
        <v>32</v>
      </c>
      <c r="W2929" s="5">
        <v>0</v>
      </c>
      <c r="X2929" s="5">
        <v>0</v>
      </c>
      <c r="Y2929" s="5">
        <v>603</v>
      </c>
      <c r="Z2929" s="5">
        <v>603</v>
      </c>
      <c r="AA2929" t="s">
        <v>60</v>
      </c>
      <c r="AB2929">
        <v>136.41</v>
      </c>
      <c r="AC2929">
        <v>8.3800000000000008</v>
      </c>
      <c r="AD2929" t="s">
        <v>60</v>
      </c>
      <c r="AE2929" t="s">
        <v>56</v>
      </c>
      <c r="AF2929">
        <v>9513</v>
      </c>
      <c r="AG2929">
        <v>9513</v>
      </c>
      <c r="AO2929">
        <v>32</v>
      </c>
      <c r="AP2929">
        <v>0</v>
      </c>
      <c r="AX2929">
        <v>603</v>
      </c>
      <c r="BD2929" s="5">
        <v>603</v>
      </c>
      <c r="BE2929">
        <v>571</v>
      </c>
      <c r="BG2929">
        <f t="shared" si="321"/>
        <v>571</v>
      </c>
      <c r="BI2929">
        <v>32</v>
      </c>
    </row>
    <row r="2930" spans="1:61" x14ac:dyDescent="0.25">
      <c r="A2930" t="s">
        <v>54</v>
      </c>
      <c r="B2930">
        <v>110027</v>
      </c>
      <c r="C2930" t="s">
        <v>55</v>
      </c>
      <c r="D2930" t="s">
        <v>56</v>
      </c>
      <c r="E2930" s="1">
        <v>45980</v>
      </c>
      <c r="F2930" t="s">
        <v>3409</v>
      </c>
      <c r="G2930" t="s">
        <v>63</v>
      </c>
      <c r="H2930" t="str">
        <f t="shared" si="315"/>
        <v>Aggregator</v>
      </c>
      <c r="I2930">
        <v>222529000000000</v>
      </c>
      <c r="J2930">
        <v>29811</v>
      </c>
      <c r="K2930" s="3">
        <v>45980.792361111111</v>
      </c>
      <c r="L2930">
        <f t="shared" si="316"/>
        <v>19</v>
      </c>
      <c r="M2930" t="str">
        <f t="shared" si="317"/>
        <v>Wednesday</v>
      </c>
      <c r="N2930" s="1" t="str">
        <f t="shared" si="318"/>
        <v>November</v>
      </c>
      <c r="O2930" s="2">
        <v>0.79236111111111107</v>
      </c>
      <c r="P2930" s="2" t="str">
        <f t="shared" si="319"/>
        <v>Week 3</v>
      </c>
      <c r="Q2930" t="s">
        <v>59</v>
      </c>
      <c r="R2930" s="5">
        <v>258</v>
      </c>
      <c r="S2930" s="5">
        <v>-30</v>
      </c>
      <c r="T2930" s="5">
        <f t="shared" si="320"/>
        <v>11.627906976744185</v>
      </c>
      <c r="U2930" s="5">
        <v>228</v>
      </c>
      <c r="V2930" s="5">
        <v>32</v>
      </c>
      <c r="W2930" s="5">
        <v>0</v>
      </c>
      <c r="X2930" s="5">
        <v>0</v>
      </c>
      <c r="Y2930" s="5">
        <v>260</v>
      </c>
      <c r="Z2930" s="5">
        <v>260</v>
      </c>
      <c r="AA2930" t="s">
        <v>64</v>
      </c>
      <c r="AB2930">
        <v>43.28</v>
      </c>
      <c r="AC2930">
        <v>5.88</v>
      </c>
      <c r="AD2930" t="s">
        <v>64</v>
      </c>
      <c r="AE2930" t="s">
        <v>56</v>
      </c>
      <c r="AF2930">
        <v>1422</v>
      </c>
      <c r="AG2930">
        <v>1422</v>
      </c>
      <c r="AO2930">
        <v>32</v>
      </c>
      <c r="AP2930">
        <v>0</v>
      </c>
      <c r="AW2930">
        <v>260</v>
      </c>
      <c r="BD2930" s="5">
        <v>260</v>
      </c>
      <c r="BE2930">
        <v>228</v>
      </c>
      <c r="BG2930">
        <f t="shared" si="321"/>
        <v>228</v>
      </c>
      <c r="BH2930">
        <v>32</v>
      </c>
    </row>
    <row r="2931" spans="1:61" x14ac:dyDescent="0.25">
      <c r="A2931" t="s">
        <v>54</v>
      </c>
      <c r="B2931">
        <v>110027</v>
      </c>
      <c r="C2931" t="s">
        <v>55</v>
      </c>
      <c r="D2931" t="s">
        <v>56</v>
      </c>
      <c r="E2931" s="1">
        <v>45980</v>
      </c>
      <c r="F2931" t="s">
        <v>3410</v>
      </c>
      <c r="G2931" t="s">
        <v>63</v>
      </c>
      <c r="H2931" t="str">
        <f t="shared" si="315"/>
        <v>Aggregator</v>
      </c>
      <c r="I2931">
        <v>222529000000000</v>
      </c>
      <c r="J2931">
        <v>29811</v>
      </c>
      <c r="K2931" s="3">
        <v>45980.793055555558</v>
      </c>
      <c r="L2931">
        <f t="shared" si="316"/>
        <v>19</v>
      </c>
      <c r="M2931" t="str">
        <f t="shared" si="317"/>
        <v>Wednesday</v>
      </c>
      <c r="N2931" s="1" t="str">
        <f t="shared" si="318"/>
        <v>November</v>
      </c>
      <c r="O2931" s="2">
        <v>0.79305555555555551</v>
      </c>
      <c r="P2931" s="2" t="str">
        <f t="shared" si="319"/>
        <v>Week 3</v>
      </c>
      <c r="Q2931" t="s">
        <v>59</v>
      </c>
      <c r="R2931" s="5">
        <v>748</v>
      </c>
      <c r="S2931" s="5">
        <v>-142</v>
      </c>
      <c r="T2931" s="5">
        <f t="shared" si="320"/>
        <v>18.983957219251337</v>
      </c>
      <c r="U2931" s="5">
        <v>606</v>
      </c>
      <c r="V2931" s="5">
        <v>32</v>
      </c>
      <c r="W2931" s="5">
        <v>0</v>
      </c>
      <c r="X2931" s="5">
        <v>0</v>
      </c>
      <c r="Y2931" s="5">
        <v>638</v>
      </c>
      <c r="Z2931" s="5">
        <v>638</v>
      </c>
      <c r="AA2931" t="s">
        <v>64</v>
      </c>
      <c r="AB2931">
        <v>124.8</v>
      </c>
      <c r="AC2931">
        <v>19.64</v>
      </c>
      <c r="AD2931" t="s">
        <v>64</v>
      </c>
      <c r="AE2931" t="s">
        <v>56</v>
      </c>
      <c r="AF2931">
        <v>1573</v>
      </c>
      <c r="AG2931">
        <v>1573</v>
      </c>
      <c r="AO2931">
        <v>32</v>
      </c>
      <c r="AP2931">
        <v>0</v>
      </c>
      <c r="AW2931">
        <v>638</v>
      </c>
      <c r="BD2931" s="5">
        <v>638</v>
      </c>
      <c r="BE2931">
        <v>606</v>
      </c>
      <c r="BG2931">
        <f t="shared" si="321"/>
        <v>606</v>
      </c>
      <c r="BH2931">
        <v>32</v>
      </c>
    </row>
    <row r="2932" spans="1:61" x14ac:dyDescent="0.25">
      <c r="A2932" t="s">
        <v>54</v>
      </c>
      <c r="B2932">
        <v>110027</v>
      </c>
      <c r="C2932" t="s">
        <v>55</v>
      </c>
      <c r="D2932" t="s">
        <v>56</v>
      </c>
      <c r="E2932" s="1">
        <v>45980</v>
      </c>
      <c r="F2932" t="s">
        <v>3411</v>
      </c>
      <c r="G2932" t="s">
        <v>58</v>
      </c>
      <c r="H2932" t="str">
        <f t="shared" si="315"/>
        <v>Aggregator</v>
      </c>
      <c r="I2932">
        <v>7497775521</v>
      </c>
      <c r="J2932">
        <v>18528960</v>
      </c>
      <c r="K2932" s="3">
        <v>45980.822222222225</v>
      </c>
      <c r="L2932">
        <f t="shared" si="316"/>
        <v>19</v>
      </c>
      <c r="M2932" t="str">
        <f t="shared" si="317"/>
        <v>Wednesday</v>
      </c>
      <c r="N2932" s="1" t="str">
        <f t="shared" si="318"/>
        <v>November</v>
      </c>
      <c r="O2932" s="2">
        <v>0.82222222222222219</v>
      </c>
      <c r="P2932" s="2" t="str">
        <f t="shared" si="319"/>
        <v>Week 3</v>
      </c>
      <c r="Q2932" t="s">
        <v>59</v>
      </c>
      <c r="R2932" s="5">
        <v>1414</v>
      </c>
      <c r="S2932" s="5">
        <v>-598.5</v>
      </c>
      <c r="T2932" s="5">
        <f t="shared" si="320"/>
        <v>42.326732673267323</v>
      </c>
      <c r="U2932" s="5">
        <v>815.5</v>
      </c>
      <c r="V2932" s="5">
        <v>32</v>
      </c>
      <c r="W2932" s="5">
        <v>0</v>
      </c>
      <c r="X2932" s="5">
        <v>0</v>
      </c>
      <c r="Y2932" s="5">
        <v>847.5</v>
      </c>
      <c r="Z2932" s="5">
        <v>847.5</v>
      </c>
      <c r="AA2932" t="s">
        <v>60</v>
      </c>
      <c r="AB2932">
        <v>226.24</v>
      </c>
      <c r="AC2932">
        <v>16.5</v>
      </c>
      <c r="AD2932" t="s">
        <v>60</v>
      </c>
      <c r="AE2932" t="s">
        <v>56</v>
      </c>
      <c r="AF2932">
        <v>5521</v>
      </c>
      <c r="AG2932">
        <v>5521</v>
      </c>
      <c r="AO2932">
        <v>32</v>
      </c>
      <c r="AP2932">
        <v>0</v>
      </c>
      <c r="AX2932">
        <v>847.5</v>
      </c>
      <c r="BD2932" s="5">
        <v>847.5</v>
      </c>
      <c r="BE2932">
        <v>815.5</v>
      </c>
      <c r="BG2932">
        <f t="shared" si="321"/>
        <v>815.5</v>
      </c>
      <c r="BI2932">
        <v>32</v>
      </c>
    </row>
    <row r="2933" spans="1:61" x14ac:dyDescent="0.25">
      <c r="A2933" t="s">
        <v>54</v>
      </c>
      <c r="B2933">
        <v>110027</v>
      </c>
      <c r="C2933" t="s">
        <v>55</v>
      </c>
      <c r="D2933" t="s">
        <v>56</v>
      </c>
      <c r="E2933" s="1">
        <v>45980</v>
      </c>
      <c r="F2933" t="s">
        <v>3412</v>
      </c>
      <c r="G2933" t="s">
        <v>58</v>
      </c>
      <c r="H2933" t="str">
        <f t="shared" si="315"/>
        <v>Aggregator</v>
      </c>
      <c r="I2933">
        <v>7480541266</v>
      </c>
      <c r="J2933">
        <v>18528960</v>
      </c>
      <c r="K2933" s="3">
        <v>45980.823611111111</v>
      </c>
      <c r="L2933">
        <f t="shared" si="316"/>
        <v>19</v>
      </c>
      <c r="M2933" t="str">
        <f t="shared" si="317"/>
        <v>Wednesday</v>
      </c>
      <c r="N2933" s="1" t="str">
        <f t="shared" si="318"/>
        <v>November</v>
      </c>
      <c r="O2933" s="2">
        <v>0.82361111111111107</v>
      </c>
      <c r="P2933" s="2" t="str">
        <f t="shared" si="319"/>
        <v>Week 3</v>
      </c>
      <c r="Q2933" t="s">
        <v>59</v>
      </c>
      <c r="R2933" s="5">
        <v>537</v>
      </c>
      <c r="S2933" s="5">
        <v>-100</v>
      </c>
      <c r="T2933" s="5">
        <f t="shared" si="320"/>
        <v>18.6219739292365</v>
      </c>
      <c r="U2933" s="5">
        <v>437</v>
      </c>
      <c r="V2933" s="5">
        <v>32</v>
      </c>
      <c r="W2933" s="5">
        <v>0</v>
      </c>
      <c r="X2933" s="5">
        <v>0</v>
      </c>
      <c r="Y2933" s="5">
        <v>469</v>
      </c>
      <c r="Z2933" s="5">
        <v>469</v>
      </c>
      <c r="AA2933" t="s">
        <v>60</v>
      </c>
      <c r="AB2933">
        <v>94.01</v>
      </c>
      <c r="AC2933">
        <v>12.28</v>
      </c>
      <c r="AD2933" t="s">
        <v>60</v>
      </c>
      <c r="AE2933" t="s">
        <v>56</v>
      </c>
      <c r="AF2933">
        <v>1266</v>
      </c>
      <c r="AG2933">
        <v>1266</v>
      </c>
      <c r="AO2933">
        <v>32</v>
      </c>
      <c r="AP2933">
        <v>0</v>
      </c>
      <c r="AX2933">
        <v>469</v>
      </c>
      <c r="BD2933" s="5">
        <v>469</v>
      </c>
      <c r="BE2933">
        <v>437</v>
      </c>
      <c r="BG2933">
        <f t="shared" si="321"/>
        <v>437</v>
      </c>
      <c r="BI2933">
        <v>32</v>
      </c>
    </row>
    <row r="2934" spans="1:61" x14ac:dyDescent="0.25">
      <c r="A2934" t="s">
        <v>54</v>
      </c>
      <c r="B2934">
        <v>110027</v>
      </c>
      <c r="C2934" t="s">
        <v>55</v>
      </c>
      <c r="D2934" t="s">
        <v>56</v>
      </c>
      <c r="E2934" s="1">
        <v>45980</v>
      </c>
      <c r="F2934" t="s">
        <v>3413</v>
      </c>
      <c r="G2934" t="s">
        <v>58</v>
      </c>
      <c r="H2934" t="str">
        <f t="shared" si="315"/>
        <v>Aggregator</v>
      </c>
      <c r="I2934">
        <v>7498888618</v>
      </c>
      <c r="J2934">
        <v>18528960</v>
      </c>
      <c r="K2934" s="3">
        <v>45980.823611111111</v>
      </c>
      <c r="L2934">
        <f t="shared" si="316"/>
        <v>19</v>
      </c>
      <c r="M2934" t="str">
        <f t="shared" si="317"/>
        <v>Wednesday</v>
      </c>
      <c r="N2934" s="1" t="str">
        <f t="shared" si="318"/>
        <v>November</v>
      </c>
      <c r="O2934" s="2">
        <v>0.82361111111111107</v>
      </c>
      <c r="P2934" s="2" t="str">
        <f t="shared" si="319"/>
        <v>Week 3</v>
      </c>
      <c r="Q2934" t="s">
        <v>59</v>
      </c>
      <c r="R2934" s="5">
        <v>497</v>
      </c>
      <c r="S2934" s="5">
        <v>-100</v>
      </c>
      <c r="T2934" s="5">
        <f t="shared" si="320"/>
        <v>20.120724346076461</v>
      </c>
      <c r="U2934" s="5">
        <v>397</v>
      </c>
      <c r="V2934" s="5">
        <v>32</v>
      </c>
      <c r="W2934" s="5">
        <v>0</v>
      </c>
      <c r="X2934" s="5">
        <v>0</v>
      </c>
      <c r="Y2934" s="5">
        <v>429</v>
      </c>
      <c r="Z2934" s="5">
        <v>429</v>
      </c>
      <c r="AA2934" t="s">
        <v>60</v>
      </c>
      <c r="AB2934">
        <v>130.61000000000001</v>
      </c>
      <c r="AC2934">
        <v>9.82</v>
      </c>
      <c r="AD2934" t="s">
        <v>60</v>
      </c>
      <c r="AE2934" t="s">
        <v>56</v>
      </c>
      <c r="AF2934">
        <v>8618</v>
      </c>
      <c r="AG2934">
        <v>8618</v>
      </c>
      <c r="AO2934">
        <v>32</v>
      </c>
      <c r="AP2934">
        <v>0</v>
      </c>
      <c r="AX2934">
        <v>429</v>
      </c>
      <c r="BD2934" s="5">
        <v>429</v>
      </c>
      <c r="BE2934">
        <v>397</v>
      </c>
      <c r="BG2934">
        <f t="shared" si="321"/>
        <v>397</v>
      </c>
      <c r="BI2934">
        <v>32</v>
      </c>
    </row>
    <row r="2935" spans="1:61" x14ac:dyDescent="0.25">
      <c r="A2935" t="s">
        <v>54</v>
      </c>
      <c r="B2935">
        <v>110027</v>
      </c>
      <c r="C2935" t="s">
        <v>55</v>
      </c>
      <c r="D2935" t="s">
        <v>56</v>
      </c>
      <c r="E2935" s="1">
        <v>45980</v>
      </c>
      <c r="F2935" t="s">
        <v>3414</v>
      </c>
      <c r="G2935" t="s">
        <v>67</v>
      </c>
      <c r="H2935" t="str">
        <f t="shared" si="315"/>
        <v>Direct Sale</v>
      </c>
      <c r="K2935" s="3">
        <v>45980.824999999997</v>
      </c>
      <c r="L2935">
        <f t="shared" si="316"/>
        <v>19</v>
      </c>
      <c r="M2935" t="str">
        <f t="shared" si="317"/>
        <v>Wednesday</v>
      </c>
      <c r="N2935" s="1" t="str">
        <f t="shared" si="318"/>
        <v>November</v>
      </c>
      <c r="O2935" s="2">
        <v>0.82499999999999996</v>
      </c>
      <c r="P2935" s="2" t="str">
        <f t="shared" si="319"/>
        <v>Week 3</v>
      </c>
      <c r="Q2935" t="s">
        <v>59</v>
      </c>
      <c r="R2935" s="5">
        <v>378</v>
      </c>
      <c r="S2935" s="5">
        <v>0</v>
      </c>
      <c r="T2935" s="5">
        <f t="shared" si="320"/>
        <v>0</v>
      </c>
      <c r="U2935" s="5">
        <v>378</v>
      </c>
      <c r="V2935" s="5">
        <v>0</v>
      </c>
      <c r="W2935" s="5">
        <v>18.899999999999999</v>
      </c>
      <c r="X2935" s="5">
        <v>0.1</v>
      </c>
      <c r="Y2935" s="5">
        <v>397</v>
      </c>
      <c r="Z2935" s="5">
        <v>397</v>
      </c>
      <c r="AA2935" t="s">
        <v>68</v>
      </c>
      <c r="AB2935">
        <v>91.97</v>
      </c>
      <c r="AC2935">
        <v>16.100000000000001</v>
      </c>
      <c r="AD2935" t="s">
        <v>5778</v>
      </c>
      <c r="AE2935" t="s">
        <v>75</v>
      </c>
      <c r="AI2935" t="s">
        <v>89</v>
      </c>
      <c r="AJ2935" t="s">
        <v>190</v>
      </c>
      <c r="AK2935">
        <v>8929758003</v>
      </c>
      <c r="AO2935">
        <v>0</v>
      </c>
      <c r="AP2935">
        <v>0</v>
      </c>
      <c r="AR2935">
        <v>397</v>
      </c>
      <c r="AZ2935">
        <v>378</v>
      </c>
      <c r="BA2935">
        <v>9.4499999999999993</v>
      </c>
      <c r="BB2935">
        <v>378</v>
      </c>
      <c r="BC2935">
        <v>9.4499999999999993</v>
      </c>
      <c r="BD2935" s="5">
        <v>397</v>
      </c>
      <c r="BE2935">
        <v>378</v>
      </c>
      <c r="BG2935">
        <f t="shared" si="321"/>
        <v>378</v>
      </c>
    </row>
    <row r="2936" spans="1:61" x14ac:dyDescent="0.25">
      <c r="A2936" t="s">
        <v>54</v>
      </c>
      <c r="B2936">
        <v>110027</v>
      </c>
      <c r="C2936" t="s">
        <v>55</v>
      </c>
      <c r="D2936" t="s">
        <v>56</v>
      </c>
      <c r="E2936" s="1">
        <v>45980</v>
      </c>
      <c r="F2936" t="s">
        <v>3415</v>
      </c>
      <c r="G2936" t="s">
        <v>67</v>
      </c>
      <c r="H2936" t="str">
        <f t="shared" si="315"/>
        <v>Direct Sale</v>
      </c>
      <c r="K2936" s="3">
        <v>45980.839583333334</v>
      </c>
      <c r="L2936">
        <f t="shared" si="316"/>
        <v>19</v>
      </c>
      <c r="M2936" t="str">
        <f t="shared" si="317"/>
        <v>Wednesday</v>
      </c>
      <c r="N2936" s="1" t="str">
        <f t="shared" si="318"/>
        <v>November</v>
      </c>
      <c r="O2936" s="2">
        <v>0.83958333333333335</v>
      </c>
      <c r="P2936" s="2" t="str">
        <f t="shared" si="319"/>
        <v>Week 3</v>
      </c>
      <c r="Q2936" t="s">
        <v>59</v>
      </c>
      <c r="R2936" s="5">
        <v>418</v>
      </c>
      <c r="S2936" s="5">
        <v>0</v>
      </c>
      <c r="T2936" s="5">
        <f t="shared" si="320"/>
        <v>0</v>
      </c>
      <c r="U2936" s="5">
        <v>418</v>
      </c>
      <c r="V2936" s="5">
        <v>0</v>
      </c>
      <c r="W2936" s="5">
        <v>20.9</v>
      </c>
      <c r="X2936" s="5">
        <v>0.1</v>
      </c>
      <c r="Y2936" s="5">
        <v>439</v>
      </c>
      <c r="Z2936" s="5">
        <v>439</v>
      </c>
      <c r="AA2936" t="s">
        <v>68</v>
      </c>
      <c r="AB2936">
        <v>121.81</v>
      </c>
      <c r="AC2936">
        <v>6.86</v>
      </c>
      <c r="AD2936" t="s">
        <v>5778</v>
      </c>
      <c r="AE2936" t="s">
        <v>75</v>
      </c>
      <c r="AI2936" t="s">
        <v>89</v>
      </c>
      <c r="AJ2936" t="s">
        <v>190</v>
      </c>
      <c r="AK2936">
        <v>8929758003</v>
      </c>
      <c r="AO2936">
        <v>0</v>
      </c>
      <c r="AP2936">
        <v>0</v>
      </c>
      <c r="AR2936">
        <v>439</v>
      </c>
      <c r="AZ2936">
        <v>418</v>
      </c>
      <c r="BA2936">
        <v>10.45</v>
      </c>
      <c r="BB2936">
        <v>418</v>
      </c>
      <c r="BC2936">
        <v>10.45</v>
      </c>
      <c r="BD2936" s="5">
        <v>439</v>
      </c>
      <c r="BE2936">
        <v>418</v>
      </c>
      <c r="BG2936">
        <f t="shared" si="321"/>
        <v>418</v>
      </c>
    </row>
    <row r="2937" spans="1:61" x14ac:dyDescent="0.25">
      <c r="A2937" t="s">
        <v>54</v>
      </c>
      <c r="B2937">
        <v>110027</v>
      </c>
      <c r="C2937" t="s">
        <v>55</v>
      </c>
      <c r="D2937" t="s">
        <v>56</v>
      </c>
      <c r="E2937" s="1">
        <v>45980</v>
      </c>
      <c r="F2937" t="s">
        <v>3416</v>
      </c>
      <c r="G2937" t="s">
        <v>67</v>
      </c>
      <c r="H2937" t="str">
        <f t="shared" si="315"/>
        <v>Direct Sale</v>
      </c>
      <c r="K2937" s="3">
        <v>45980.842361111114</v>
      </c>
      <c r="L2937">
        <f t="shared" si="316"/>
        <v>19</v>
      </c>
      <c r="M2937" t="str">
        <f t="shared" si="317"/>
        <v>Wednesday</v>
      </c>
      <c r="N2937" s="1" t="str">
        <f t="shared" si="318"/>
        <v>November</v>
      </c>
      <c r="O2937" s="2">
        <v>0.84236111111111112</v>
      </c>
      <c r="P2937" s="2" t="str">
        <f t="shared" si="319"/>
        <v>Week 3</v>
      </c>
      <c r="Q2937" t="s">
        <v>59</v>
      </c>
      <c r="R2937" s="5">
        <v>118</v>
      </c>
      <c r="S2937" s="5">
        <v>0</v>
      </c>
      <c r="T2937" s="5">
        <f t="shared" si="320"/>
        <v>0</v>
      </c>
      <c r="U2937" s="5">
        <v>118</v>
      </c>
      <c r="V2937" s="5">
        <v>0</v>
      </c>
      <c r="W2937" s="5">
        <v>5.9</v>
      </c>
      <c r="X2937" s="5">
        <v>0.1</v>
      </c>
      <c r="Y2937" s="5">
        <v>124</v>
      </c>
      <c r="Z2937" s="5">
        <v>124</v>
      </c>
      <c r="AA2937" t="s">
        <v>68</v>
      </c>
      <c r="AB2937">
        <v>30.99</v>
      </c>
      <c r="AC2937">
        <v>4.28</v>
      </c>
      <c r="AD2937" t="s">
        <v>5778</v>
      </c>
      <c r="AE2937" t="s">
        <v>75</v>
      </c>
      <c r="AI2937" t="s">
        <v>89</v>
      </c>
      <c r="AJ2937" t="s">
        <v>190</v>
      </c>
      <c r="AK2937">
        <v>8929758003</v>
      </c>
      <c r="AO2937">
        <v>0</v>
      </c>
      <c r="AP2937">
        <v>0</v>
      </c>
      <c r="AR2937">
        <v>124</v>
      </c>
      <c r="AZ2937">
        <v>118</v>
      </c>
      <c r="BA2937">
        <v>2.95</v>
      </c>
      <c r="BB2937">
        <v>118</v>
      </c>
      <c r="BC2937">
        <v>2.95</v>
      </c>
      <c r="BD2937" s="5">
        <v>124</v>
      </c>
      <c r="BE2937">
        <v>118</v>
      </c>
      <c r="BG2937">
        <f t="shared" si="321"/>
        <v>118</v>
      </c>
    </row>
    <row r="2938" spans="1:61" x14ac:dyDescent="0.25">
      <c r="A2938" t="s">
        <v>54</v>
      </c>
      <c r="B2938">
        <v>110027</v>
      </c>
      <c r="C2938" t="s">
        <v>55</v>
      </c>
      <c r="D2938" t="s">
        <v>56</v>
      </c>
      <c r="E2938" s="1">
        <v>45980</v>
      </c>
      <c r="F2938" t="s">
        <v>3417</v>
      </c>
      <c r="G2938" t="s">
        <v>63</v>
      </c>
      <c r="H2938" t="str">
        <f t="shared" si="315"/>
        <v>Aggregator</v>
      </c>
      <c r="I2938">
        <v>222533000000000</v>
      </c>
      <c r="J2938">
        <v>29811</v>
      </c>
      <c r="K2938" s="3">
        <v>45980.847916666666</v>
      </c>
      <c r="L2938">
        <f t="shared" si="316"/>
        <v>19</v>
      </c>
      <c r="M2938" t="str">
        <f t="shared" si="317"/>
        <v>Wednesday</v>
      </c>
      <c r="N2938" s="1" t="str">
        <f t="shared" si="318"/>
        <v>November</v>
      </c>
      <c r="O2938" s="2">
        <v>0.84791666666666665</v>
      </c>
      <c r="P2938" s="2" t="str">
        <f t="shared" si="319"/>
        <v>Week 3</v>
      </c>
      <c r="Q2938" t="s">
        <v>59</v>
      </c>
      <c r="R2938" s="5">
        <v>595</v>
      </c>
      <c r="S2938" s="5">
        <v>-93.75</v>
      </c>
      <c r="T2938" s="5">
        <f t="shared" si="320"/>
        <v>15.756302521008402</v>
      </c>
      <c r="U2938" s="5">
        <v>501.25</v>
      </c>
      <c r="V2938" s="5">
        <v>32</v>
      </c>
      <c r="W2938" s="5">
        <v>0</v>
      </c>
      <c r="X2938" s="5">
        <v>-0.25</v>
      </c>
      <c r="Y2938" s="5">
        <v>533</v>
      </c>
      <c r="Z2938" s="5">
        <v>533</v>
      </c>
      <c r="AA2938" t="s">
        <v>64</v>
      </c>
      <c r="AB2938">
        <v>108.03</v>
      </c>
      <c r="AC2938">
        <v>10.51</v>
      </c>
      <c r="AD2938" t="s">
        <v>64</v>
      </c>
      <c r="AE2938" t="s">
        <v>56</v>
      </c>
      <c r="AF2938">
        <v>7378</v>
      </c>
      <c r="AG2938">
        <v>7378</v>
      </c>
      <c r="AO2938">
        <v>32</v>
      </c>
      <c r="AP2938">
        <v>0</v>
      </c>
      <c r="AW2938">
        <v>533</v>
      </c>
      <c r="BD2938" s="5">
        <v>533</v>
      </c>
      <c r="BE2938">
        <v>501.25</v>
      </c>
      <c r="BG2938">
        <f t="shared" si="321"/>
        <v>501.25</v>
      </c>
      <c r="BH2938">
        <v>32</v>
      </c>
    </row>
    <row r="2939" spans="1:61" x14ac:dyDescent="0.25">
      <c r="A2939" t="s">
        <v>54</v>
      </c>
      <c r="B2939">
        <v>110027</v>
      </c>
      <c r="C2939" t="s">
        <v>55</v>
      </c>
      <c r="D2939" t="s">
        <v>56</v>
      </c>
      <c r="E2939" s="1">
        <v>45980</v>
      </c>
      <c r="F2939" t="s">
        <v>3418</v>
      </c>
      <c r="G2939" t="s">
        <v>63</v>
      </c>
      <c r="H2939" t="str">
        <f t="shared" si="315"/>
        <v>Aggregator</v>
      </c>
      <c r="I2939">
        <v>222534000000000</v>
      </c>
      <c r="J2939">
        <v>29811</v>
      </c>
      <c r="K2939" s="3">
        <v>45980.850694444445</v>
      </c>
      <c r="L2939">
        <f t="shared" si="316"/>
        <v>19</v>
      </c>
      <c r="M2939" t="str">
        <f t="shared" si="317"/>
        <v>Wednesday</v>
      </c>
      <c r="N2939" s="1" t="str">
        <f t="shared" si="318"/>
        <v>November</v>
      </c>
      <c r="O2939" s="2">
        <v>0.85069444444444442</v>
      </c>
      <c r="P2939" s="2" t="str">
        <f t="shared" si="319"/>
        <v>Week 3</v>
      </c>
      <c r="Q2939" t="s">
        <v>59</v>
      </c>
      <c r="R2939" s="5">
        <v>238</v>
      </c>
      <c r="S2939" s="5">
        <v>-90</v>
      </c>
      <c r="T2939" s="5">
        <f t="shared" si="320"/>
        <v>37.815126050420169</v>
      </c>
      <c r="U2939" s="5">
        <v>148</v>
      </c>
      <c r="V2939" s="5">
        <v>32</v>
      </c>
      <c r="W2939" s="5">
        <v>0</v>
      </c>
      <c r="X2939" s="5">
        <v>0</v>
      </c>
      <c r="Y2939" s="5">
        <v>180</v>
      </c>
      <c r="Z2939" s="5">
        <v>180</v>
      </c>
      <c r="AA2939" t="s">
        <v>64</v>
      </c>
      <c r="AB2939">
        <v>44.15</v>
      </c>
      <c r="AC2939">
        <v>3.92</v>
      </c>
      <c r="AD2939" t="s">
        <v>64</v>
      </c>
      <c r="AE2939" t="s">
        <v>56</v>
      </c>
      <c r="AF2939">
        <v>9968</v>
      </c>
      <c r="AG2939">
        <v>9968</v>
      </c>
      <c r="AO2939">
        <v>32</v>
      </c>
      <c r="AP2939">
        <v>0</v>
      </c>
      <c r="AW2939">
        <v>180</v>
      </c>
      <c r="BD2939" s="5">
        <v>180</v>
      </c>
      <c r="BE2939">
        <v>148</v>
      </c>
      <c r="BG2939">
        <f t="shared" si="321"/>
        <v>148</v>
      </c>
      <c r="BH2939">
        <v>32</v>
      </c>
    </row>
    <row r="2940" spans="1:61" x14ac:dyDescent="0.25">
      <c r="A2940" t="s">
        <v>54</v>
      </c>
      <c r="B2940">
        <v>110027</v>
      </c>
      <c r="C2940" t="s">
        <v>55</v>
      </c>
      <c r="D2940" t="s">
        <v>56</v>
      </c>
      <c r="E2940" s="1">
        <v>45980</v>
      </c>
      <c r="F2940" t="s">
        <v>3419</v>
      </c>
      <c r="G2940" t="s">
        <v>63</v>
      </c>
      <c r="H2940" t="str">
        <f t="shared" si="315"/>
        <v>Aggregator</v>
      </c>
      <c r="I2940">
        <v>222534000000000</v>
      </c>
      <c r="J2940">
        <v>29811</v>
      </c>
      <c r="K2940" s="3">
        <v>45980.854861111111</v>
      </c>
      <c r="L2940">
        <f t="shared" si="316"/>
        <v>19</v>
      </c>
      <c r="M2940" t="str">
        <f t="shared" si="317"/>
        <v>Wednesday</v>
      </c>
      <c r="N2940" s="1" t="str">
        <f t="shared" si="318"/>
        <v>November</v>
      </c>
      <c r="O2940" s="2">
        <v>0.85486111111111107</v>
      </c>
      <c r="P2940" s="2" t="str">
        <f t="shared" si="319"/>
        <v>Week 3</v>
      </c>
      <c r="Q2940" t="s">
        <v>59</v>
      </c>
      <c r="R2940" s="5">
        <v>597</v>
      </c>
      <c r="S2940" s="5">
        <v>-265</v>
      </c>
      <c r="T2940" s="5">
        <f t="shared" si="320"/>
        <v>44.388609715242886</v>
      </c>
      <c r="U2940" s="5">
        <v>332</v>
      </c>
      <c r="V2940" s="5">
        <v>32</v>
      </c>
      <c r="W2940" s="5">
        <v>0</v>
      </c>
      <c r="X2940" s="5">
        <v>0</v>
      </c>
      <c r="Y2940" s="5">
        <v>364</v>
      </c>
      <c r="Z2940" s="5">
        <v>364</v>
      </c>
      <c r="AA2940" t="s">
        <v>64</v>
      </c>
      <c r="AB2940">
        <v>115.81</v>
      </c>
      <c r="AC2940">
        <v>9.5399999999999991</v>
      </c>
      <c r="AD2940" t="s">
        <v>64</v>
      </c>
      <c r="AE2940" t="s">
        <v>56</v>
      </c>
      <c r="AF2940">
        <v>3192</v>
      </c>
      <c r="AG2940">
        <v>3192</v>
      </c>
      <c r="AO2940">
        <v>32</v>
      </c>
      <c r="AP2940">
        <v>0</v>
      </c>
      <c r="AW2940">
        <v>364</v>
      </c>
      <c r="BD2940" s="5">
        <v>364</v>
      </c>
      <c r="BE2940">
        <v>332</v>
      </c>
      <c r="BG2940">
        <f t="shared" si="321"/>
        <v>332</v>
      </c>
      <c r="BH2940">
        <v>32</v>
      </c>
    </row>
    <row r="2941" spans="1:61" x14ac:dyDescent="0.25">
      <c r="A2941" t="s">
        <v>54</v>
      </c>
      <c r="B2941">
        <v>110027</v>
      </c>
      <c r="C2941" t="s">
        <v>55</v>
      </c>
      <c r="D2941" t="s">
        <v>56</v>
      </c>
      <c r="E2941" s="1">
        <v>45980</v>
      </c>
      <c r="F2941" t="s">
        <v>3420</v>
      </c>
      <c r="G2941" t="s">
        <v>67</v>
      </c>
      <c r="H2941" t="str">
        <f t="shared" si="315"/>
        <v>Direct Sale</v>
      </c>
      <c r="K2941" s="3">
        <v>45980.862500000003</v>
      </c>
      <c r="L2941">
        <f t="shared" si="316"/>
        <v>19</v>
      </c>
      <c r="M2941" t="str">
        <f t="shared" si="317"/>
        <v>Wednesday</v>
      </c>
      <c r="N2941" s="1" t="str">
        <f t="shared" si="318"/>
        <v>November</v>
      </c>
      <c r="O2941" s="2">
        <v>0.86250000000000004</v>
      </c>
      <c r="P2941" s="2" t="str">
        <f t="shared" si="319"/>
        <v>Week 3</v>
      </c>
      <c r="Q2941" t="s">
        <v>59</v>
      </c>
      <c r="R2941" s="5">
        <v>257</v>
      </c>
      <c r="S2941" s="5">
        <v>0</v>
      </c>
      <c r="T2941" s="5">
        <f t="shared" si="320"/>
        <v>0</v>
      </c>
      <c r="U2941" s="5">
        <v>257</v>
      </c>
      <c r="V2941" s="5">
        <v>0</v>
      </c>
      <c r="W2941" s="5">
        <v>12.86</v>
      </c>
      <c r="X2941" s="5">
        <v>0.14000000000000001</v>
      </c>
      <c r="Y2941" s="5">
        <v>270</v>
      </c>
      <c r="Z2941" s="5">
        <v>270</v>
      </c>
      <c r="AA2941" t="s">
        <v>68</v>
      </c>
      <c r="AB2941">
        <v>73.94</v>
      </c>
      <c r="AC2941">
        <v>7.3</v>
      </c>
      <c r="AD2941" t="s">
        <v>5775</v>
      </c>
      <c r="AI2941" t="s">
        <v>3421</v>
      </c>
      <c r="AJ2941" t="s">
        <v>320</v>
      </c>
      <c r="AK2941">
        <v>9643541891</v>
      </c>
      <c r="AO2941">
        <v>0</v>
      </c>
      <c r="AP2941">
        <v>0</v>
      </c>
      <c r="AR2941">
        <v>270</v>
      </c>
      <c r="AZ2941">
        <v>257</v>
      </c>
      <c r="BA2941">
        <v>6.43</v>
      </c>
      <c r="BB2941">
        <v>257</v>
      </c>
      <c r="BC2941">
        <v>6.43</v>
      </c>
      <c r="BD2941" s="5">
        <v>270</v>
      </c>
      <c r="BE2941">
        <v>257</v>
      </c>
      <c r="BG2941">
        <f t="shared" si="321"/>
        <v>257</v>
      </c>
    </row>
    <row r="2942" spans="1:61" x14ac:dyDescent="0.25">
      <c r="A2942" t="s">
        <v>54</v>
      </c>
      <c r="B2942">
        <v>110027</v>
      </c>
      <c r="C2942" t="s">
        <v>55</v>
      </c>
      <c r="D2942" t="s">
        <v>56</v>
      </c>
      <c r="E2942" s="1">
        <v>45980</v>
      </c>
      <c r="F2942" t="s">
        <v>3422</v>
      </c>
      <c r="G2942" t="s">
        <v>67</v>
      </c>
      <c r="H2942" t="str">
        <f t="shared" si="315"/>
        <v>Direct Sale</v>
      </c>
      <c r="K2942" s="3">
        <v>45980.863194444442</v>
      </c>
      <c r="L2942">
        <f t="shared" si="316"/>
        <v>19</v>
      </c>
      <c r="M2942" t="str">
        <f t="shared" si="317"/>
        <v>Wednesday</v>
      </c>
      <c r="N2942" s="1" t="str">
        <f t="shared" si="318"/>
        <v>November</v>
      </c>
      <c r="O2942" s="2">
        <v>0.86319444444444449</v>
      </c>
      <c r="P2942" s="2" t="str">
        <f t="shared" si="319"/>
        <v>Week 3</v>
      </c>
      <c r="Q2942" t="s">
        <v>59</v>
      </c>
      <c r="R2942" s="5">
        <v>198</v>
      </c>
      <c r="S2942" s="5">
        <v>0</v>
      </c>
      <c r="T2942" s="5">
        <f t="shared" si="320"/>
        <v>0</v>
      </c>
      <c r="U2942" s="5">
        <v>198</v>
      </c>
      <c r="V2942" s="5">
        <v>0</v>
      </c>
      <c r="W2942" s="5">
        <v>9.9</v>
      </c>
      <c r="X2942" s="5">
        <v>0.1</v>
      </c>
      <c r="Y2942" s="5">
        <v>208</v>
      </c>
      <c r="Z2942" s="5">
        <v>208</v>
      </c>
      <c r="AA2942" t="s">
        <v>68</v>
      </c>
      <c r="AB2942">
        <v>58.45</v>
      </c>
      <c r="AC2942">
        <v>4.24</v>
      </c>
      <c r="AD2942" t="s">
        <v>5778</v>
      </c>
      <c r="AE2942" t="s">
        <v>75</v>
      </c>
      <c r="AI2942" t="s">
        <v>3423</v>
      </c>
      <c r="AJ2942" t="s">
        <v>769</v>
      </c>
      <c r="AK2942">
        <v>9643481276</v>
      </c>
      <c r="AO2942">
        <v>0</v>
      </c>
      <c r="AP2942">
        <v>0</v>
      </c>
      <c r="AR2942">
        <v>208</v>
      </c>
      <c r="AZ2942">
        <v>198</v>
      </c>
      <c r="BA2942">
        <v>4.95</v>
      </c>
      <c r="BB2942">
        <v>198</v>
      </c>
      <c r="BC2942">
        <v>4.95</v>
      </c>
      <c r="BD2942" s="5">
        <v>208</v>
      </c>
      <c r="BE2942">
        <v>198</v>
      </c>
      <c r="BG2942">
        <f t="shared" si="321"/>
        <v>198</v>
      </c>
    </row>
    <row r="2943" spans="1:61" x14ac:dyDescent="0.25">
      <c r="A2943" t="s">
        <v>54</v>
      </c>
      <c r="B2943">
        <v>110027</v>
      </c>
      <c r="C2943" t="s">
        <v>55</v>
      </c>
      <c r="D2943" t="s">
        <v>56</v>
      </c>
      <c r="E2943" s="1">
        <v>45980</v>
      </c>
      <c r="F2943" t="s">
        <v>3424</v>
      </c>
      <c r="G2943" t="s">
        <v>67</v>
      </c>
      <c r="H2943" t="str">
        <f t="shared" si="315"/>
        <v>Direct Sale</v>
      </c>
      <c r="K2943" s="3">
        <v>45980.863194444442</v>
      </c>
      <c r="L2943">
        <f t="shared" si="316"/>
        <v>19</v>
      </c>
      <c r="M2943" t="str">
        <f t="shared" si="317"/>
        <v>Wednesday</v>
      </c>
      <c r="N2943" s="1" t="str">
        <f t="shared" si="318"/>
        <v>November</v>
      </c>
      <c r="O2943" s="2">
        <v>0.86319444444444449</v>
      </c>
      <c r="P2943" s="2" t="str">
        <f t="shared" si="319"/>
        <v>Week 3</v>
      </c>
      <c r="Q2943" t="s">
        <v>59</v>
      </c>
      <c r="R2943" s="5">
        <v>964</v>
      </c>
      <c r="S2943" s="5">
        <v>0</v>
      </c>
      <c r="T2943" s="5">
        <f t="shared" si="320"/>
        <v>0</v>
      </c>
      <c r="U2943" s="5">
        <v>964</v>
      </c>
      <c r="V2943" s="5">
        <v>0</v>
      </c>
      <c r="W2943" s="5">
        <v>48.2</v>
      </c>
      <c r="X2943" s="5">
        <v>-0.2</v>
      </c>
      <c r="Y2943" s="5">
        <v>1012</v>
      </c>
      <c r="Z2943" s="5">
        <v>1012</v>
      </c>
      <c r="AA2943" t="s">
        <v>213</v>
      </c>
      <c r="AB2943">
        <v>197.25</v>
      </c>
      <c r="AC2943">
        <v>12.28</v>
      </c>
      <c r="AD2943" t="s">
        <v>5778</v>
      </c>
      <c r="AE2943" t="s">
        <v>75</v>
      </c>
      <c r="AI2943" t="s">
        <v>3425</v>
      </c>
      <c r="AJ2943" t="s">
        <v>3426</v>
      </c>
      <c r="AK2943">
        <v>9650550006</v>
      </c>
      <c r="AO2943">
        <v>0</v>
      </c>
      <c r="AP2943">
        <v>0</v>
      </c>
      <c r="AS2943">
        <v>1012</v>
      </c>
      <c r="AZ2943">
        <v>964</v>
      </c>
      <c r="BA2943">
        <v>24.1</v>
      </c>
      <c r="BB2943">
        <v>964</v>
      </c>
      <c r="BC2943">
        <v>24.1</v>
      </c>
      <c r="BD2943" s="5">
        <v>1012</v>
      </c>
      <c r="BE2943">
        <v>964</v>
      </c>
      <c r="BG2943">
        <f t="shared" si="321"/>
        <v>964</v>
      </c>
    </row>
    <row r="2944" spans="1:61" x14ac:dyDescent="0.25">
      <c r="A2944" t="s">
        <v>54</v>
      </c>
      <c r="B2944">
        <v>110027</v>
      </c>
      <c r="C2944" t="s">
        <v>55</v>
      </c>
      <c r="D2944" t="s">
        <v>56</v>
      </c>
      <c r="E2944" s="1">
        <v>45980</v>
      </c>
      <c r="F2944" t="s">
        <v>3427</v>
      </c>
      <c r="G2944" t="s">
        <v>67</v>
      </c>
      <c r="H2944" t="str">
        <f t="shared" si="315"/>
        <v>Direct Sale</v>
      </c>
      <c r="K2944" s="3">
        <v>45980.863194444442</v>
      </c>
      <c r="L2944">
        <f t="shared" si="316"/>
        <v>19</v>
      </c>
      <c r="M2944" t="str">
        <f t="shared" si="317"/>
        <v>Wednesday</v>
      </c>
      <c r="N2944" s="1" t="str">
        <f t="shared" si="318"/>
        <v>November</v>
      </c>
      <c r="O2944" s="2">
        <v>0.86319444444444449</v>
      </c>
      <c r="P2944" s="2" t="str">
        <f t="shared" si="319"/>
        <v>Week 3</v>
      </c>
      <c r="Q2944" t="s">
        <v>59</v>
      </c>
      <c r="R2944" s="5">
        <v>189</v>
      </c>
      <c r="S2944" s="5">
        <v>0</v>
      </c>
      <c r="T2944" s="5">
        <f t="shared" si="320"/>
        <v>0</v>
      </c>
      <c r="U2944" s="5">
        <v>189</v>
      </c>
      <c r="V2944" s="5">
        <v>0</v>
      </c>
      <c r="W2944" s="5">
        <v>9.4600000000000009</v>
      </c>
      <c r="X2944" s="5">
        <v>-0.46</v>
      </c>
      <c r="Y2944" s="5">
        <v>198</v>
      </c>
      <c r="Z2944" s="5">
        <v>198</v>
      </c>
      <c r="AA2944" t="s">
        <v>68</v>
      </c>
      <c r="AB2944">
        <v>54.61</v>
      </c>
      <c r="AC2944">
        <v>1.96</v>
      </c>
      <c r="AD2944" t="s">
        <v>5778</v>
      </c>
      <c r="AE2944" t="s">
        <v>75</v>
      </c>
      <c r="AI2944" t="s">
        <v>89</v>
      </c>
      <c r="AJ2944" t="s">
        <v>190</v>
      </c>
      <c r="AK2944">
        <v>8929758003</v>
      </c>
      <c r="AO2944">
        <v>0</v>
      </c>
      <c r="AP2944">
        <v>0</v>
      </c>
      <c r="AR2944">
        <v>198</v>
      </c>
      <c r="AZ2944">
        <v>189</v>
      </c>
      <c r="BA2944">
        <v>4.7300000000000004</v>
      </c>
      <c r="BB2944">
        <v>189</v>
      </c>
      <c r="BC2944">
        <v>4.7300000000000004</v>
      </c>
      <c r="BD2944" s="5">
        <v>198</v>
      </c>
      <c r="BE2944">
        <v>189</v>
      </c>
      <c r="BG2944">
        <f t="shared" si="321"/>
        <v>189</v>
      </c>
    </row>
    <row r="2945" spans="1:61" x14ac:dyDescent="0.25">
      <c r="A2945" t="s">
        <v>54</v>
      </c>
      <c r="B2945">
        <v>110027</v>
      </c>
      <c r="C2945" t="s">
        <v>55</v>
      </c>
      <c r="D2945" t="s">
        <v>56</v>
      </c>
      <c r="E2945" s="1">
        <v>45980</v>
      </c>
      <c r="F2945" t="s">
        <v>3428</v>
      </c>
      <c r="G2945" t="s">
        <v>67</v>
      </c>
      <c r="H2945" t="str">
        <f t="shared" si="315"/>
        <v>Direct Sale</v>
      </c>
      <c r="K2945" s="3">
        <v>45980.863194444442</v>
      </c>
      <c r="L2945">
        <f t="shared" si="316"/>
        <v>19</v>
      </c>
      <c r="M2945" t="str">
        <f t="shared" si="317"/>
        <v>Wednesday</v>
      </c>
      <c r="N2945" s="1" t="str">
        <f t="shared" si="318"/>
        <v>November</v>
      </c>
      <c r="O2945" s="2">
        <v>0.86319444444444449</v>
      </c>
      <c r="P2945" s="2" t="str">
        <f t="shared" si="319"/>
        <v>Week 3</v>
      </c>
      <c r="Q2945" t="s">
        <v>59</v>
      </c>
      <c r="R2945" s="5">
        <v>99</v>
      </c>
      <c r="S2945" s="5">
        <v>0</v>
      </c>
      <c r="T2945" s="5">
        <f t="shared" si="320"/>
        <v>0</v>
      </c>
      <c r="U2945" s="5">
        <v>99</v>
      </c>
      <c r="V2945" s="5">
        <v>0</v>
      </c>
      <c r="W2945" s="5">
        <v>4.96</v>
      </c>
      <c r="X2945" s="5">
        <v>0.04</v>
      </c>
      <c r="Y2945" s="5">
        <v>104</v>
      </c>
      <c r="Z2945" s="5">
        <v>104</v>
      </c>
      <c r="AA2945" t="s">
        <v>73</v>
      </c>
      <c r="AB2945">
        <v>22.05</v>
      </c>
      <c r="AC2945">
        <v>1.96</v>
      </c>
      <c r="AD2945" t="s">
        <v>5778</v>
      </c>
      <c r="AE2945" t="s">
        <v>75</v>
      </c>
      <c r="AI2945" t="s">
        <v>89</v>
      </c>
      <c r="AJ2945" t="s">
        <v>190</v>
      </c>
      <c r="AK2945">
        <v>8929758003</v>
      </c>
      <c r="AO2945">
        <v>0</v>
      </c>
      <c r="AP2945">
        <v>0</v>
      </c>
      <c r="AQ2945">
        <v>104</v>
      </c>
      <c r="AZ2945">
        <v>99</v>
      </c>
      <c r="BA2945">
        <v>2.48</v>
      </c>
      <c r="BB2945">
        <v>99</v>
      </c>
      <c r="BC2945">
        <v>2.48</v>
      </c>
      <c r="BD2945" s="5">
        <v>104</v>
      </c>
      <c r="BE2945">
        <v>99</v>
      </c>
      <c r="BG2945">
        <f t="shared" si="321"/>
        <v>99</v>
      </c>
    </row>
    <row r="2946" spans="1:61" x14ac:dyDescent="0.25">
      <c r="A2946" t="s">
        <v>54</v>
      </c>
      <c r="B2946">
        <v>110027</v>
      </c>
      <c r="C2946" t="s">
        <v>55</v>
      </c>
      <c r="D2946" t="s">
        <v>56</v>
      </c>
      <c r="E2946" s="1">
        <v>45980</v>
      </c>
      <c r="F2946" t="s">
        <v>3429</v>
      </c>
      <c r="G2946" t="s">
        <v>67</v>
      </c>
      <c r="H2946" t="str">
        <f t="shared" si="315"/>
        <v>Direct Sale</v>
      </c>
      <c r="K2946" s="3">
        <v>45980.863194444442</v>
      </c>
      <c r="L2946">
        <f t="shared" si="316"/>
        <v>19</v>
      </c>
      <c r="M2946" t="str">
        <f t="shared" si="317"/>
        <v>Wednesday</v>
      </c>
      <c r="N2946" s="1" t="str">
        <f t="shared" si="318"/>
        <v>November</v>
      </c>
      <c r="O2946" s="2">
        <v>0.86319444444444449</v>
      </c>
      <c r="P2946" s="2" t="str">
        <f t="shared" si="319"/>
        <v>Week 3</v>
      </c>
      <c r="Q2946" t="s">
        <v>59</v>
      </c>
      <c r="R2946" s="5">
        <v>379</v>
      </c>
      <c r="S2946" s="5">
        <v>0</v>
      </c>
      <c r="T2946" s="5">
        <f t="shared" si="320"/>
        <v>0</v>
      </c>
      <c r="U2946" s="5">
        <v>379</v>
      </c>
      <c r="V2946" s="5">
        <v>0</v>
      </c>
      <c r="W2946" s="5">
        <v>18.96</v>
      </c>
      <c r="X2946" s="5">
        <v>0.04</v>
      </c>
      <c r="Y2946" s="5">
        <v>398</v>
      </c>
      <c r="Z2946" s="5">
        <v>398</v>
      </c>
      <c r="AA2946" t="s">
        <v>68</v>
      </c>
      <c r="AB2946">
        <v>102.11</v>
      </c>
      <c r="AC2946">
        <v>8.7200000000000006</v>
      </c>
      <c r="AD2946" t="s">
        <v>5778</v>
      </c>
      <c r="AE2946" t="s">
        <v>75</v>
      </c>
      <c r="AI2946" t="s">
        <v>89</v>
      </c>
      <c r="AJ2946" t="s">
        <v>190</v>
      </c>
      <c r="AK2946">
        <v>8929758003</v>
      </c>
      <c r="AO2946">
        <v>0</v>
      </c>
      <c r="AP2946">
        <v>0</v>
      </c>
      <c r="AR2946">
        <v>398</v>
      </c>
      <c r="AZ2946">
        <v>379</v>
      </c>
      <c r="BA2946">
        <v>9.48</v>
      </c>
      <c r="BB2946">
        <v>379</v>
      </c>
      <c r="BC2946">
        <v>9.48</v>
      </c>
      <c r="BD2946" s="5">
        <v>398</v>
      </c>
      <c r="BE2946">
        <v>379</v>
      </c>
      <c r="BG2946">
        <f t="shared" si="321"/>
        <v>379</v>
      </c>
    </row>
    <row r="2947" spans="1:61" x14ac:dyDescent="0.25">
      <c r="A2947" t="s">
        <v>54</v>
      </c>
      <c r="B2947">
        <v>110027</v>
      </c>
      <c r="C2947" t="s">
        <v>55</v>
      </c>
      <c r="D2947" t="s">
        <v>56</v>
      </c>
      <c r="E2947" s="1">
        <v>45980</v>
      </c>
      <c r="F2947" t="s">
        <v>3430</v>
      </c>
      <c r="G2947" t="s">
        <v>67</v>
      </c>
      <c r="H2947" t="str">
        <f t="shared" ref="H2947:H3010" si="322">IF(G2947="POS","Direct Sale","Aggregator")</f>
        <v>Direct Sale</v>
      </c>
      <c r="K2947" s="3">
        <v>45980.863194444442</v>
      </c>
      <c r="L2947">
        <f t="shared" ref="L2947:L3010" si="323">VALUE(DAY(K2947))</f>
        <v>19</v>
      </c>
      <c r="M2947" t="str">
        <f t="shared" ref="M2947:M3010" si="324">TEXT(K2947,"dddd")</f>
        <v>Wednesday</v>
      </c>
      <c r="N2947" s="1" t="str">
        <f t="shared" ref="N2947:N3010" si="325">TEXT(K2947,"MMMM")</f>
        <v>November</v>
      </c>
      <c r="O2947" s="2">
        <v>0.86319444444444449</v>
      </c>
      <c r="P2947" s="2" t="str">
        <f t="shared" ref="P2947:P3010" si="326">_xlfn.IFS(L2947&lt;=7,"Week 1",L2947&lt;=15, "Week 2",L2947&lt;=23,"Week 3",L2947&lt;=30,"Week 4")</f>
        <v>Week 3</v>
      </c>
      <c r="Q2947" t="s">
        <v>59</v>
      </c>
      <c r="R2947" s="5">
        <v>59</v>
      </c>
      <c r="S2947" s="5">
        <v>0</v>
      </c>
      <c r="T2947" s="5">
        <f t="shared" ref="T2947:T3010" si="327">ABS((S2947/R2947)*100)</f>
        <v>0</v>
      </c>
      <c r="U2947" s="5">
        <v>59</v>
      </c>
      <c r="V2947" s="5">
        <v>0</v>
      </c>
      <c r="W2947" s="5">
        <v>2.96</v>
      </c>
      <c r="X2947" s="5">
        <v>0.04</v>
      </c>
      <c r="Y2947" s="5">
        <v>62</v>
      </c>
      <c r="Z2947" s="5">
        <v>62</v>
      </c>
      <c r="AA2947" t="s">
        <v>68</v>
      </c>
      <c r="AB2947">
        <v>15.49</v>
      </c>
      <c r="AC2947">
        <v>2.14</v>
      </c>
      <c r="AD2947" t="s">
        <v>5778</v>
      </c>
      <c r="AE2947" t="s">
        <v>75</v>
      </c>
      <c r="AI2947" t="s">
        <v>3431</v>
      </c>
      <c r="AJ2947" t="s">
        <v>3432</v>
      </c>
      <c r="AK2947">
        <v>9654732285</v>
      </c>
      <c r="AO2947">
        <v>0</v>
      </c>
      <c r="AP2947">
        <v>0</v>
      </c>
      <c r="AR2947">
        <v>62</v>
      </c>
      <c r="AZ2947">
        <v>59</v>
      </c>
      <c r="BA2947">
        <v>1.48</v>
      </c>
      <c r="BB2947">
        <v>59</v>
      </c>
      <c r="BC2947">
        <v>1.48</v>
      </c>
      <c r="BD2947" s="5">
        <v>62</v>
      </c>
      <c r="BE2947">
        <v>59</v>
      </c>
      <c r="BG2947">
        <f t="shared" ref="BG2947:BG3010" si="328">BE2947+BF2947</f>
        <v>59</v>
      </c>
    </row>
    <row r="2948" spans="1:61" x14ac:dyDescent="0.25">
      <c r="A2948" t="s">
        <v>54</v>
      </c>
      <c r="B2948">
        <v>110027</v>
      </c>
      <c r="C2948" t="s">
        <v>55</v>
      </c>
      <c r="D2948" t="s">
        <v>56</v>
      </c>
      <c r="E2948" s="1">
        <v>45980</v>
      </c>
      <c r="F2948" t="s">
        <v>3433</v>
      </c>
      <c r="G2948" t="s">
        <v>67</v>
      </c>
      <c r="H2948" t="str">
        <f t="shared" si="322"/>
        <v>Direct Sale</v>
      </c>
      <c r="K2948" s="3">
        <v>45980.863888888889</v>
      </c>
      <c r="L2948">
        <f t="shared" si="323"/>
        <v>19</v>
      </c>
      <c r="M2948" t="str">
        <f t="shared" si="324"/>
        <v>Wednesday</v>
      </c>
      <c r="N2948" s="1" t="str">
        <f t="shared" si="325"/>
        <v>November</v>
      </c>
      <c r="O2948" s="2">
        <v>0.86388888888888893</v>
      </c>
      <c r="P2948" s="2" t="str">
        <f t="shared" si="326"/>
        <v>Week 3</v>
      </c>
      <c r="Q2948" t="s">
        <v>59</v>
      </c>
      <c r="R2948" s="5">
        <v>318</v>
      </c>
      <c r="S2948" s="5">
        <v>0</v>
      </c>
      <c r="T2948" s="5">
        <f t="shared" si="327"/>
        <v>0</v>
      </c>
      <c r="U2948" s="5">
        <v>318</v>
      </c>
      <c r="V2948" s="5">
        <v>0</v>
      </c>
      <c r="W2948" s="5">
        <v>15.9</v>
      </c>
      <c r="X2948" s="5">
        <v>0.1</v>
      </c>
      <c r="Y2948" s="5">
        <v>334</v>
      </c>
      <c r="Z2948" s="5">
        <v>334</v>
      </c>
      <c r="AA2948" t="s">
        <v>73</v>
      </c>
      <c r="AB2948">
        <v>60</v>
      </c>
      <c r="AC2948">
        <v>10.119999999999999</v>
      </c>
      <c r="AD2948" t="s">
        <v>5775</v>
      </c>
      <c r="AI2948" t="s">
        <v>3434</v>
      </c>
      <c r="AJ2948" t="s">
        <v>3435</v>
      </c>
      <c r="AK2948">
        <v>9711455889</v>
      </c>
      <c r="AO2948">
        <v>0</v>
      </c>
      <c r="AP2948">
        <v>0</v>
      </c>
      <c r="AQ2948">
        <v>334</v>
      </c>
      <c r="AZ2948">
        <v>318</v>
      </c>
      <c r="BA2948">
        <v>7.95</v>
      </c>
      <c r="BB2948">
        <v>318</v>
      </c>
      <c r="BC2948">
        <v>7.95</v>
      </c>
      <c r="BD2948" s="5">
        <v>334</v>
      </c>
      <c r="BE2948">
        <v>318</v>
      </c>
      <c r="BG2948">
        <f t="shared" si="328"/>
        <v>318</v>
      </c>
    </row>
    <row r="2949" spans="1:61" x14ac:dyDescent="0.25">
      <c r="A2949" t="s">
        <v>54</v>
      </c>
      <c r="B2949">
        <v>110027</v>
      </c>
      <c r="C2949" t="s">
        <v>55</v>
      </c>
      <c r="D2949" t="s">
        <v>56</v>
      </c>
      <c r="E2949" s="1">
        <v>45980</v>
      </c>
      <c r="F2949" t="s">
        <v>3436</v>
      </c>
      <c r="G2949" t="s">
        <v>67</v>
      </c>
      <c r="H2949" t="str">
        <f t="shared" si="322"/>
        <v>Direct Sale</v>
      </c>
      <c r="K2949" s="3">
        <v>45980.863888888889</v>
      </c>
      <c r="L2949">
        <f t="shared" si="323"/>
        <v>19</v>
      </c>
      <c r="M2949" t="str">
        <f t="shared" si="324"/>
        <v>Wednesday</v>
      </c>
      <c r="N2949" s="1" t="str">
        <f t="shared" si="325"/>
        <v>November</v>
      </c>
      <c r="O2949" s="2">
        <v>0.86388888888888893</v>
      </c>
      <c r="P2949" s="2" t="str">
        <f t="shared" si="326"/>
        <v>Week 3</v>
      </c>
      <c r="Q2949" t="s">
        <v>59</v>
      </c>
      <c r="R2949" s="5">
        <v>428</v>
      </c>
      <c r="S2949" s="5">
        <v>0</v>
      </c>
      <c r="T2949" s="5">
        <f t="shared" si="327"/>
        <v>0</v>
      </c>
      <c r="U2949" s="5">
        <v>428</v>
      </c>
      <c r="V2949" s="5">
        <v>0</v>
      </c>
      <c r="W2949" s="5">
        <v>21.4</v>
      </c>
      <c r="X2949" s="5">
        <v>-0.4</v>
      </c>
      <c r="Y2949" s="5">
        <v>449</v>
      </c>
      <c r="Z2949" s="5">
        <v>449</v>
      </c>
      <c r="AA2949" t="s">
        <v>73</v>
      </c>
      <c r="AB2949">
        <v>103.1</v>
      </c>
      <c r="AC2949">
        <v>5.12</v>
      </c>
      <c r="AD2949" t="s">
        <v>5778</v>
      </c>
      <c r="AE2949" t="s">
        <v>75</v>
      </c>
      <c r="AI2949" t="s">
        <v>89</v>
      </c>
      <c r="AJ2949" t="s">
        <v>190</v>
      </c>
      <c r="AK2949">
        <v>8929758003</v>
      </c>
      <c r="AO2949">
        <v>0</v>
      </c>
      <c r="AP2949">
        <v>0</v>
      </c>
      <c r="AQ2949">
        <v>449</v>
      </c>
      <c r="AZ2949">
        <v>428</v>
      </c>
      <c r="BA2949">
        <v>10.7</v>
      </c>
      <c r="BB2949">
        <v>428</v>
      </c>
      <c r="BC2949">
        <v>10.7</v>
      </c>
      <c r="BD2949" s="5">
        <v>449</v>
      </c>
      <c r="BE2949">
        <v>428</v>
      </c>
      <c r="BG2949">
        <f t="shared" si="328"/>
        <v>428</v>
      </c>
    </row>
    <row r="2950" spans="1:61" x14ac:dyDescent="0.25">
      <c r="A2950" t="s">
        <v>54</v>
      </c>
      <c r="B2950">
        <v>110027</v>
      </c>
      <c r="C2950" t="s">
        <v>55</v>
      </c>
      <c r="D2950" t="s">
        <v>56</v>
      </c>
      <c r="E2950" s="1">
        <v>45980</v>
      </c>
      <c r="F2950" t="s">
        <v>3437</v>
      </c>
      <c r="G2950" t="s">
        <v>67</v>
      </c>
      <c r="H2950" t="str">
        <f t="shared" si="322"/>
        <v>Direct Sale</v>
      </c>
      <c r="K2950" s="3">
        <v>45980.863888888889</v>
      </c>
      <c r="L2950">
        <f t="shared" si="323"/>
        <v>19</v>
      </c>
      <c r="M2950" t="str">
        <f t="shared" si="324"/>
        <v>Wednesday</v>
      </c>
      <c r="N2950" s="1" t="str">
        <f t="shared" si="325"/>
        <v>November</v>
      </c>
      <c r="O2950" s="2">
        <v>0.86388888888888893</v>
      </c>
      <c r="P2950" s="2" t="str">
        <f t="shared" si="326"/>
        <v>Week 3</v>
      </c>
      <c r="Q2950" t="s">
        <v>59</v>
      </c>
      <c r="R2950" s="5">
        <v>338</v>
      </c>
      <c r="S2950" s="5">
        <v>0</v>
      </c>
      <c r="T2950" s="5">
        <f t="shared" si="327"/>
        <v>0</v>
      </c>
      <c r="U2950" s="5">
        <v>338</v>
      </c>
      <c r="V2950" s="5">
        <v>0</v>
      </c>
      <c r="W2950" s="5">
        <v>16.899999999999999</v>
      </c>
      <c r="X2950" s="5">
        <v>0.1</v>
      </c>
      <c r="Y2950" s="5">
        <v>355</v>
      </c>
      <c r="Z2950" s="5">
        <v>355</v>
      </c>
      <c r="AA2950" t="s">
        <v>68</v>
      </c>
      <c r="AB2950">
        <v>104.29</v>
      </c>
      <c r="AC2950">
        <v>5.18</v>
      </c>
      <c r="AD2950" t="s">
        <v>5778</v>
      </c>
      <c r="AE2950" t="s">
        <v>75</v>
      </c>
      <c r="AI2950" t="s">
        <v>89</v>
      </c>
      <c r="AJ2950" t="s">
        <v>190</v>
      </c>
      <c r="AK2950">
        <v>8929758003</v>
      </c>
      <c r="AO2950">
        <v>0</v>
      </c>
      <c r="AP2950">
        <v>0</v>
      </c>
      <c r="AR2950">
        <v>355</v>
      </c>
      <c r="AZ2950">
        <v>338</v>
      </c>
      <c r="BA2950">
        <v>8.4499999999999993</v>
      </c>
      <c r="BB2950">
        <v>338</v>
      </c>
      <c r="BC2950">
        <v>8.4499999999999993</v>
      </c>
      <c r="BD2950" s="5">
        <v>355</v>
      </c>
      <c r="BE2950">
        <v>338</v>
      </c>
      <c r="BG2950">
        <f t="shared" si="328"/>
        <v>338</v>
      </c>
    </row>
    <row r="2951" spans="1:61" x14ac:dyDescent="0.25">
      <c r="A2951" t="s">
        <v>54</v>
      </c>
      <c r="B2951">
        <v>110027</v>
      </c>
      <c r="C2951" t="s">
        <v>55</v>
      </c>
      <c r="D2951" t="s">
        <v>56</v>
      </c>
      <c r="E2951" s="1">
        <v>45980</v>
      </c>
      <c r="F2951" t="s">
        <v>3438</v>
      </c>
      <c r="G2951" t="s">
        <v>67</v>
      </c>
      <c r="H2951" t="str">
        <f t="shared" si="322"/>
        <v>Direct Sale</v>
      </c>
      <c r="K2951" s="3">
        <v>45980.863888888889</v>
      </c>
      <c r="L2951">
        <f t="shared" si="323"/>
        <v>19</v>
      </c>
      <c r="M2951" t="str">
        <f t="shared" si="324"/>
        <v>Wednesday</v>
      </c>
      <c r="N2951" s="1" t="str">
        <f t="shared" si="325"/>
        <v>November</v>
      </c>
      <c r="O2951" s="2">
        <v>0.86388888888888893</v>
      </c>
      <c r="P2951" s="2" t="str">
        <f t="shared" si="326"/>
        <v>Week 3</v>
      </c>
      <c r="Q2951" t="s">
        <v>59</v>
      </c>
      <c r="R2951" s="5">
        <v>229</v>
      </c>
      <c r="S2951" s="5">
        <v>0</v>
      </c>
      <c r="T2951" s="5">
        <f t="shared" si="327"/>
        <v>0</v>
      </c>
      <c r="U2951" s="5">
        <v>229</v>
      </c>
      <c r="V2951" s="5">
        <v>0</v>
      </c>
      <c r="W2951" s="5">
        <v>11.46</v>
      </c>
      <c r="X2951" s="5">
        <v>-0.46</v>
      </c>
      <c r="Y2951" s="5">
        <v>240</v>
      </c>
      <c r="Z2951" s="5">
        <v>240</v>
      </c>
      <c r="AA2951" t="s">
        <v>68</v>
      </c>
      <c r="AB2951">
        <v>54.25</v>
      </c>
      <c r="AC2951">
        <v>2.56</v>
      </c>
      <c r="AD2951" t="s">
        <v>5778</v>
      </c>
      <c r="AE2951" t="s">
        <v>75</v>
      </c>
      <c r="AI2951" t="s">
        <v>89</v>
      </c>
      <c r="AJ2951" t="s">
        <v>56</v>
      </c>
      <c r="AK2951">
        <v>8929758003</v>
      </c>
      <c r="AO2951">
        <v>0</v>
      </c>
      <c r="AP2951">
        <v>0</v>
      </c>
      <c r="AR2951">
        <v>240</v>
      </c>
      <c r="AZ2951">
        <v>229</v>
      </c>
      <c r="BA2951">
        <v>5.73</v>
      </c>
      <c r="BB2951">
        <v>229</v>
      </c>
      <c r="BC2951">
        <v>5.73</v>
      </c>
      <c r="BD2951" s="5">
        <v>240</v>
      </c>
      <c r="BE2951">
        <v>229</v>
      </c>
      <c r="BG2951">
        <f t="shared" si="328"/>
        <v>229</v>
      </c>
    </row>
    <row r="2952" spans="1:61" x14ac:dyDescent="0.25">
      <c r="A2952" t="s">
        <v>54</v>
      </c>
      <c r="B2952">
        <v>110027</v>
      </c>
      <c r="C2952" t="s">
        <v>55</v>
      </c>
      <c r="D2952" t="s">
        <v>56</v>
      </c>
      <c r="E2952" s="1">
        <v>45980</v>
      </c>
      <c r="F2952" t="s">
        <v>3439</v>
      </c>
      <c r="G2952" t="s">
        <v>67</v>
      </c>
      <c r="H2952" t="str">
        <f t="shared" si="322"/>
        <v>Direct Sale</v>
      </c>
      <c r="K2952" s="3">
        <v>45980.863888888889</v>
      </c>
      <c r="L2952">
        <f t="shared" si="323"/>
        <v>19</v>
      </c>
      <c r="M2952" t="str">
        <f t="shared" si="324"/>
        <v>Wednesday</v>
      </c>
      <c r="N2952" s="1" t="str">
        <f t="shared" si="325"/>
        <v>November</v>
      </c>
      <c r="O2952" s="2">
        <v>0.86388888888888893</v>
      </c>
      <c r="P2952" s="2" t="str">
        <f t="shared" si="326"/>
        <v>Week 3</v>
      </c>
      <c r="Q2952" t="s">
        <v>59</v>
      </c>
      <c r="R2952" s="5">
        <v>369</v>
      </c>
      <c r="S2952" s="5">
        <v>0</v>
      </c>
      <c r="T2952" s="5">
        <f t="shared" si="327"/>
        <v>0</v>
      </c>
      <c r="U2952" s="5">
        <v>369</v>
      </c>
      <c r="V2952" s="5">
        <v>0</v>
      </c>
      <c r="W2952" s="5">
        <v>18.46</v>
      </c>
      <c r="X2952" s="5">
        <v>-0.46</v>
      </c>
      <c r="Y2952" s="5">
        <v>387</v>
      </c>
      <c r="Z2952" s="5">
        <v>387</v>
      </c>
      <c r="AA2952" t="s">
        <v>73</v>
      </c>
      <c r="AB2952">
        <v>105.3</v>
      </c>
      <c r="AC2952">
        <v>8.7200000000000006</v>
      </c>
      <c r="AD2952" t="s">
        <v>5778</v>
      </c>
      <c r="AE2952" t="s">
        <v>75</v>
      </c>
      <c r="AI2952" t="s">
        <v>89</v>
      </c>
      <c r="AJ2952" t="s">
        <v>56</v>
      </c>
      <c r="AK2952">
        <v>8929758003</v>
      </c>
      <c r="AO2952">
        <v>0</v>
      </c>
      <c r="AP2952">
        <v>0</v>
      </c>
      <c r="AQ2952">
        <v>387</v>
      </c>
      <c r="AZ2952">
        <v>369</v>
      </c>
      <c r="BA2952">
        <v>9.23</v>
      </c>
      <c r="BB2952">
        <v>369</v>
      </c>
      <c r="BC2952">
        <v>9.23</v>
      </c>
      <c r="BD2952" s="5">
        <v>387</v>
      </c>
      <c r="BE2952">
        <v>369</v>
      </c>
      <c r="BG2952">
        <f t="shared" si="328"/>
        <v>369</v>
      </c>
    </row>
    <row r="2953" spans="1:61" x14ac:dyDescent="0.25">
      <c r="A2953" t="s">
        <v>54</v>
      </c>
      <c r="B2953">
        <v>110027</v>
      </c>
      <c r="C2953" t="s">
        <v>55</v>
      </c>
      <c r="D2953" t="s">
        <v>56</v>
      </c>
      <c r="E2953" s="1">
        <v>45980</v>
      </c>
      <c r="F2953" t="s">
        <v>3440</v>
      </c>
      <c r="G2953" t="s">
        <v>67</v>
      </c>
      <c r="H2953" t="str">
        <f t="shared" si="322"/>
        <v>Direct Sale</v>
      </c>
      <c r="K2953" s="3">
        <v>45980.863888888889</v>
      </c>
      <c r="L2953">
        <f t="shared" si="323"/>
        <v>19</v>
      </c>
      <c r="M2953" t="str">
        <f t="shared" si="324"/>
        <v>Wednesday</v>
      </c>
      <c r="N2953" s="1" t="str">
        <f t="shared" si="325"/>
        <v>November</v>
      </c>
      <c r="O2953" s="2">
        <v>0.86388888888888893</v>
      </c>
      <c r="P2953" s="2" t="str">
        <f t="shared" si="326"/>
        <v>Week 3</v>
      </c>
      <c r="Q2953" t="s">
        <v>59</v>
      </c>
      <c r="R2953" s="5">
        <v>99</v>
      </c>
      <c r="S2953" s="5">
        <v>0</v>
      </c>
      <c r="T2953" s="5">
        <f t="shared" si="327"/>
        <v>0</v>
      </c>
      <c r="U2953" s="5">
        <v>99</v>
      </c>
      <c r="V2953" s="5">
        <v>0</v>
      </c>
      <c r="W2953" s="5">
        <v>4.96</v>
      </c>
      <c r="X2953" s="5">
        <v>0.04</v>
      </c>
      <c r="Y2953" s="5">
        <v>104</v>
      </c>
      <c r="Z2953" s="5">
        <v>104</v>
      </c>
      <c r="AA2953" t="s">
        <v>73</v>
      </c>
      <c r="AB2953">
        <v>22.05</v>
      </c>
      <c r="AC2953">
        <v>1.96</v>
      </c>
      <c r="AD2953" t="s">
        <v>5778</v>
      </c>
      <c r="AE2953" t="s">
        <v>75</v>
      </c>
      <c r="AI2953" t="s">
        <v>89</v>
      </c>
      <c r="AJ2953" t="s">
        <v>56</v>
      </c>
      <c r="AK2953">
        <v>8929758003</v>
      </c>
      <c r="AO2953">
        <v>0</v>
      </c>
      <c r="AP2953">
        <v>0</v>
      </c>
      <c r="AQ2953">
        <v>104</v>
      </c>
      <c r="AZ2953">
        <v>99</v>
      </c>
      <c r="BA2953">
        <v>2.48</v>
      </c>
      <c r="BB2953">
        <v>99</v>
      </c>
      <c r="BC2953">
        <v>2.48</v>
      </c>
      <c r="BD2953" s="5">
        <v>104</v>
      </c>
      <c r="BE2953">
        <v>99</v>
      </c>
      <c r="BG2953">
        <f t="shared" si="328"/>
        <v>99</v>
      </c>
    </row>
    <row r="2954" spans="1:61" x14ac:dyDescent="0.25">
      <c r="A2954" t="s">
        <v>54</v>
      </c>
      <c r="B2954">
        <v>110027</v>
      </c>
      <c r="C2954" t="s">
        <v>55</v>
      </c>
      <c r="D2954" t="s">
        <v>56</v>
      </c>
      <c r="E2954" s="1">
        <v>45980</v>
      </c>
      <c r="F2954" t="s">
        <v>3441</v>
      </c>
      <c r="G2954" t="s">
        <v>67</v>
      </c>
      <c r="H2954" t="str">
        <f t="shared" si="322"/>
        <v>Direct Sale</v>
      </c>
      <c r="K2954" s="3">
        <v>45980.864583333336</v>
      </c>
      <c r="L2954">
        <f t="shared" si="323"/>
        <v>19</v>
      </c>
      <c r="M2954" t="str">
        <f t="shared" si="324"/>
        <v>Wednesday</v>
      </c>
      <c r="N2954" s="1" t="str">
        <f t="shared" si="325"/>
        <v>November</v>
      </c>
      <c r="O2954" s="2">
        <v>0.86458333333333337</v>
      </c>
      <c r="P2954" s="2" t="str">
        <f t="shared" si="326"/>
        <v>Week 3</v>
      </c>
      <c r="Q2954" t="s">
        <v>59</v>
      </c>
      <c r="R2954" s="5">
        <v>239</v>
      </c>
      <c r="S2954" s="5">
        <v>0</v>
      </c>
      <c r="T2954" s="5">
        <f t="shared" si="327"/>
        <v>0</v>
      </c>
      <c r="U2954" s="5">
        <v>239</v>
      </c>
      <c r="V2954" s="5">
        <v>0</v>
      </c>
      <c r="W2954" s="5">
        <v>11.96</v>
      </c>
      <c r="X2954" s="5">
        <v>0.04</v>
      </c>
      <c r="Y2954" s="5">
        <v>251</v>
      </c>
      <c r="Z2954" s="5">
        <v>251</v>
      </c>
      <c r="AA2954" t="s">
        <v>73</v>
      </c>
      <c r="AB2954">
        <v>59.84</v>
      </c>
      <c r="AC2954">
        <v>1.96</v>
      </c>
      <c r="AD2954" t="s">
        <v>5778</v>
      </c>
      <c r="AE2954" t="s">
        <v>75</v>
      </c>
      <c r="AI2954" t="s">
        <v>89</v>
      </c>
      <c r="AJ2954" t="s">
        <v>190</v>
      </c>
      <c r="AK2954">
        <v>8929758003</v>
      </c>
      <c r="AO2954">
        <v>0</v>
      </c>
      <c r="AP2954">
        <v>0</v>
      </c>
      <c r="AQ2954">
        <v>251</v>
      </c>
      <c r="AZ2954">
        <v>239</v>
      </c>
      <c r="BA2954">
        <v>5.98</v>
      </c>
      <c r="BB2954">
        <v>239</v>
      </c>
      <c r="BC2954">
        <v>5.98</v>
      </c>
      <c r="BD2954" s="5">
        <v>251</v>
      </c>
      <c r="BE2954">
        <v>239</v>
      </c>
      <c r="BG2954">
        <f t="shared" si="328"/>
        <v>239</v>
      </c>
    </row>
    <row r="2955" spans="1:61" x14ac:dyDescent="0.25">
      <c r="A2955" t="s">
        <v>54</v>
      </c>
      <c r="B2955">
        <v>110027</v>
      </c>
      <c r="C2955" t="s">
        <v>55</v>
      </c>
      <c r="D2955" t="s">
        <v>56</v>
      </c>
      <c r="E2955" s="1">
        <v>45980</v>
      </c>
      <c r="F2955" t="s">
        <v>3442</v>
      </c>
      <c r="G2955" t="s">
        <v>63</v>
      </c>
      <c r="H2955" t="str">
        <f t="shared" si="322"/>
        <v>Aggregator</v>
      </c>
      <c r="I2955">
        <v>222535000000000</v>
      </c>
      <c r="J2955">
        <v>29811</v>
      </c>
      <c r="K2955" s="3">
        <v>45980.870833333334</v>
      </c>
      <c r="L2955">
        <f t="shared" si="323"/>
        <v>19</v>
      </c>
      <c r="M2955" t="str">
        <f t="shared" si="324"/>
        <v>Wednesday</v>
      </c>
      <c r="N2955" s="1" t="str">
        <f t="shared" si="325"/>
        <v>November</v>
      </c>
      <c r="O2955" s="2">
        <v>0.87083333333333335</v>
      </c>
      <c r="P2955" s="2" t="str">
        <f t="shared" si="326"/>
        <v>Week 3</v>
      </c>
      <c r="Q2955" t="s">
        <v>59</v>
      </c>
      <c r="R2955" s="5">
        <v>538</v>
      </c>
      <c r="S2955" s="5">
        <v>-93.74</v>
      </c>
      <c r="T2955" s="5">
        <f t="shared" si="327"/>
        <v>17.423791821561338</v>
      </c>
      <c r="U2955" s="5">
        <v>444.26</v>
      </c>
      <c r="V2955" s="5">
        <v>32</v>
      </c>
      <c r="W2955" s="5">
        <v>0</v>
      </c>
      <c r="X2955" s="5">
        <v>-0.26</v>
      </c>
      <c r="Y2955" s="5">
        <v>476</v>
      </c>
      <c r="Z2955" s="5">
        <v>476</v>
      </c>
      <c r="AA2955" t="s">
        <v>64</v>
      </c>
      <c r="AB2955">
        <v>104.81</v>
      </c>
      <c r="AC2955">
        <v>9.5399999999999991</v>
      </c>
      <c r="AD2955" t="s">
        <v>64</v>
      </c>
      <c r="AE2955" t="s">
        <v>56</v>
      </c>
      <c r="AF2955">
        <v>5526</v>
      </c>
      <c r="AG2955">
        <v>5526</v>
      </c>
      <c r="AO2955">
        <v>32</v>
      </c>
      <c r="AP2955">
        <v>0</v>
      </c>
      <c r="AW2955">
        <v>476</v>
      </c>
      <c r="BD2955" s="5">
        <v>476</v>
      </c>
      <c r="BE2955">
        <v>444.26</v>
      </c>
      <c r="BG2955">
        <f t="shared" si="328"/>
        <v>444.26</v>
      </c>
      <c r="BH2955">
        <v>32</v>
      </c>
    </row>
    <row r="2956" spans="1:61" x14ac:dyDescent="0.25">
      <c r="A2956" t="s">
        <v>54</v>
      </c>
      <c r="B2956">
        <v>110027</v>
      </c>
      <c r="C2956" t="s">
        <v>55</v>
      </c>
      <c r="D2956" t="s">
        <v>56</v>
      </c>
      <c r="E2956" s="1">
        <v>45980</v>
      </c>
      <c r="F2956" t="s">
        <v>3443</v>
      </c>
      <c r="G2956" t="s">
        <v>63</v>
      </c>
      <c r="H2956" t="str">
        <f t="shared" si="322"/>
        <v>Aggregator</v>
      </c>
      <c r="I2956">
        <v>222536000000000</v>
      </c>
      <c r="J2956">
        <v>29811</v>
      </c>
      <c r="K2956" s="3">
        <v>45980.875</v>
      </c>
      <c r="L2956">
        <f t="shared" si="323"/>
        <v>19</v>
      </c>
      <c r="M2956" t="str">
        <f t="shared" si="324"/>
        <v>Wednesday</v>
      </c>
      <c r="N2956" s="1" t="str">
        <f t="shared" si="325"/>
        <v>November</v>
      </c>
      <c r="O2956" s="2">
        <v>0.875</v>
      </c>
      <c r="P2956" s="2" t="str">
        <f t="shared" si="326"/>
        <v>Week 3</v>
      </c>
      <c r="Q2956" t="s">
        <v>59</v>
      </c>
      <c r="R2956" s="5">
        <v>705</v>
      </c>
      <c r="S2956" s="5">
        <v>-220</v>
      </c>
      <c r="T2956" s="5">
        <f t="shared" si="327"/>
        <v>31.205673758865249</v>
      </c>
      <c r="U2956" s="5">
        <v>485</v>
      </c>
      <c r="V2956" s="5">
        <v>32</v>
      </c>
      <c r="W2956" s="5">
        <v>0</v>
      </c>
      <c r="X2956" s="5">
        <v>0</v>
      </c>
      <c r="Y2956" s="5">
        <v>517</v>
      </c>
      <c r="Z2956" s="5">
        <v>517</v>
      </c>
      <c r="AA2956" t="s">
        <v>64</v>
      </c>
      <c r="AB2956">
        <v>99.46</v>
      </c>
      <c r="AC2956">
        <v>7.62</v>
      </c>
      <c r="AD2956" t="s">
        <v>64</v>
      </c>
      <c r="AE2956" t="s">
        <v>56</v>
      </c>
      <c r="AF2956">
        <v>383</v>
      </c>
      <c r="AG2956">
        <v>383</v>
      </c>
      <c r="AO2956">
        <v>32</v>
      </c>
      <c r="AP2956">
        <v>0</v>
      </c>
      <c r="AW2956">
        <v>517</v>
      </c>
      <c r="BD2956" s="5">
        <v>517</v>
      </c>
      <c r="BE2956">
        <v>485</v>
      </c>
      <c r="BG2956">
        <f t="shared" si="328"/>
        <v>485</v>
      </c>
      <c r="BH2956">
        <v>32</v>
      </c>
    </row>
    <row r="2957" spans="1:61" x14ac:dyDescent="0.25">
      <c r="A2957" t="s">
        <v>54</v>
      </c>
      <c r="B2957">
        <v>110027</v>
      </c>
      <c r="C2957" t="s">
        <v>55</v>
      </c>
      <c r="D2957" t="s">
        <v>56</v>
      </c>
      <c r="E2957" s="1">
        <v>45980</v>
      </c>
      <c r="F2957" t="s">
        <v>3444</v>
      </c>
      <c r="G2957" t="s">
        <v>63</v>
      </c>
      <c r="H2957" t="str">
        <f t="shared" si="322"/>
        <v>Aggregator</v>
      </c>
      <c r="I2957">
        <v>222536000000000</v>
      </c>
      <c r="J2957">
        <v>29811</v>
      </c>
      <c r="K2957" s="3">
        <v>45980.875</v>
      </c>
      <c r="L2957">
        <f t="shared" si="323"/>
        <v>19</v>
      </c>
      <c r="M2957" t="str">
        <f t="shared" si="324"/>
        <v>Wednesday</v>
      </c>
      <c r="N2957" s="1" t="str">
        <f t="shared" si="325"/>
        <v>November</v>
      </c>
      <c r="O2957" s="2">
        <v>0.875</v>
      </c>
      <c r="P2957" s="2" t="str">
        <f t="shared" si="326"/>
        <v>Week 3</v>
      </c>
      <c r="Q2957" t="s">
        <v>59</v>
      </c>
      <c r="R2957" s="5">
        <v>1036</v>
      </c>
      <c r="S2957" s="5">
        <v>-175</v>
      </c>
      <c r="T2957" s="5">
        <f t="shared" si="327"/>
        <v>16.891891891891891</v>
      </c>
      <c r="U2957" s="5">
        <v>861</v>
      </c>
      <c r="V2957" s="5">
        <v>32</v>
      </c>
      <c r="W2957" s="5">
        <v>0</v>
      </c>
      <c r="X2957" s="5">
        <v>0</v>
      </c>
      <c r="Y2957" s="5">
        <v>893</v>
      </c>
      <c r="Z2957" s="5">
        <v>893</v>
      </c>
      <c r="AA2957" t="s">
        <v>64</v>
      </c>
      <c r="AB2957">
        <v>180.8</v>
      </c>
      <c r="AC2957">
        <v>13.69</v>
      </c>
      <c r="AD2957" t="s">
        <v>64</v>
      </c>
      <c r="AE2957" t="s">
        <v>56</v>
      </c>
      <c r="AF2957">
        <v>8104</v>
      </c>
      <c r="AG2957">
        <v>8104</v>
      </c>
      <c r="AO2957">
        <v>32</v>
      </c>
      <c r="AP2957">
        <v>0</v>
      </c>
      <c r="AW2957">
        <v>893</v>
      </c>
      <c r="BD2957" s="5">
        <v>893</v>
      </c>
      <c r="BE2957">
        <v>861</v>
      </c>
      <c r="BG2957">
        <f t="shared" si="328"/>
        <v>861</v>
      </c>
      <c r="BH2957">
        <v>32</v>
      </c>
    </row>
    <row r="2958" spans="1:61" x14ac:dyDescent="0.25">
      <c r="A2958" t="s">
        <v>54</v>
      </c>
      <c r="B2958">
        <v>110027</v>
      </c>
      <c r="C2958" t="s">
        <v>55</v>
      </c>
      <c r="D2958" t="s">
        <v>56</v>
      </c>
      <c r="E2958" s="1">
        <v>45980</v>
      </c>
      <c r="F2958" t="s">
        <v>3445</v>
      </c>
      <c r="G2958" t="s">
        <v>58</v>
      </c>
      <c r="H2958" t="str">
        <f t="shared" si="322"/>
        <v>Aggregator</v>
      </c>
      <c r="I2958">
        <v>7490751658</v>
      </c>
      <c r="J2958">
        <v>18528960</v>
      </c>
      <c r="K2958" s="3">
        <v>45980.878472222219</v>
      </c>
      <c r="L2958">
        <f t="shared" si="323"/>
        <v>19</v>
      </c>
      <c r="M2958" t="str">
        <f t="shared" si="324"/>
        <v>Wednesday</v>
      </c>
      <c r="N2958" s="1" t="str">
        <f t="shared" si="325"/>
        <v>November</v>
      </c>
      <c r="O2958" s="2">
        <v>0.87847222222222221</v>
      </c>
      <c r="P2958" s="2" t="str">
        <f t="shared" si="326"/>
        <v>Week 3</v>
      </c>
      <c r="Q2958" t="s">
        <v>59</v>
      </c>
      <c r="R2958" s="5">
        <v>219</v>
      </c>
      <c r="S2958" s="5">
        <v>-100</v>
      </c>
      <c r="T2958" s="5">
        <f t="shared" si="327"/>
        <v>45.662100456621005</v>
      </c>
      <c r="U2958" s="5">
        <v>119</v>
      </c>
      <c r="V2958" s="5">
        <v>32</v>
      </c>
      <c r="W2958" s="5">
        <v>0</v>
      </c>
      <c r="X2958" s="5">
        <v>0</v>
      </c>
      <c r="Y2958" s="5">
        <v>151</v>
      </c>
      <c r="Z2958" s="5">
        <v>151</v>
      </c>
      <c r="AA2958" t="s">
        <v>60</v>
      </c>
      <c r="AB2958">
        <v>37.82</v>
      </c>
      <c r="AC2958">
        <v>4.7699999999999996</v>
      </c>
      <c r="AD2958" t="s">
        <v>60</v>
      </c>
      <c r="AE2958" t="s">
        <v>56</v>
      </c>
      <c r="AF2958">
        <v>1658</v>
      </c>
      <c r="AG2958">
        <v>1658</v>
      </c>
      <c r="AO2958">
        <v>32</v>
      </c>
      <c r="AP2958">
        <v>0</v>
      </c>
      <c r="AX2958">
        <v>151</v>
      </c>
      <c r="BD2958" s="5">
        <v>151</v>
      </c>
      <c r="BE2958">
        <v>119</v>
      </c>
      <c r="BG2958">
        <f t="shared" si="328"/>
        <v>119</v>
      </c>
      <c r="BI2958">
        <v>32</v>
      </c>
    </row>
    <row r="2959" spans="1:61" x14ac:dyDescent="0.25">
      <c r="A2959" t="s">
        <v>54</v>
      </c>
      <c r="B2959">
        <v>110027</v>
      </c>
      <c r="C2959" t="s">
        <v>55</v>
      </c>
      <c r="D2959" t="s">
        <v>56</v>
      </c>
      <c r="E2959" s="1">
        <v>45980</v>
      </c>
      <c r="F2959" t="s">
        <v>3446</v>
      </c>
      <c r="G2959" t="s">
        <v>63</v>
      </c>
      <c r="H2959" t="str">
        <f t="shared" si="322"/>
        <v>Aggregator</v>
      </c>
      <c r="I2959">
        <v>222537000000000</v>
      </c>
      <c r="J2959">
        <v>29811</v>
      </c>
      <c r="K2959" s="3">
        <v>45980.887499999997</v>
      </c>
      <c r="L2959">
        <f t="shared" si="323"/>
        <v>19</v>
      </c>
      <c r="M2959" t="str">
        <f t="shared" si="324"/>
        <v>Wednesday</v>
      </c>
      <c r="N2959" s="1" t="str">
        <f t="shared" si="325"/>
        <v>November</v>
      </c>
      <c r="O2959" s="2">
        <v>0.88749999999999996</v>
      </c>
      <c r="P2959" s="2" t="str">
        <f t="shared" si="326"/>
        <v>Week 3</v>
      </c>
      <c r="Q2959" t="s">
        <v>59</v>
      </c>
      <c r="R2959" s="5">
        <v>398</v>
      </c>
      <c r="S2959" s="5">
        <v>-93.75</v>
      </c>
      <c r="T2959" s="5">
        <f t="shared" si="327"/>
        <v>23.555276381909547</v>
      </c>
      <c r="U2959" s="5">
        <v>304.25</v>
      </c>
      <c r="V2959" s="5">
        <v>32</v>
      </c>
      <c r="W2959" s="5">
        <v>0</v>
      </c>
      <c r="X2959" s="5">
        <v>-0.25</v>
      </c>
      <c r="Y2959" s="5">
        <v>336</v>
      </c>
      <c r="Z2959" s="5">
        <v>336</v>
      </c>
      <c r="AA2959" t="s">
        <v>64</v>
      </c>
      <c r="AB2959">
        <v>102.11</v>
      </c>
      <c r="AC2959">
        <v>9.82</v>
      </c>
      <c r="AD2959" t="s">
        <v>64</v>
      </c>
      <c r="AE2959" t="s">
        <v>56</v>
      </c>
      <c r="AF2959">
        <v>5369</v>
      </c>
      <c r="AG2959">
        <v>5369</v>
      </c>
      <c r="AO2959">
        <v>32</v>
      </c>
      <c r="AP2959">
        <v>0</v>
      </c>
      <c r="AW2959">
        <v>336</v>
      </c>
      <c r="BD2959" s="5">
        <v>336</v>
      </c>
      <c r="BE2959">
        <v>304.25</v>
      </c>
      <c r="BG2959">
        <f t="shared" si="328"/>
        <v>304.25</v>
      </c>
      <c r="BH2959">
        <v>32</v>
      </c>
    </row>
    <row r="2960" spans="1:61" x14ac:dyDescent="0.25">
      <c r="A2960" t="s">
        <v>54</v>
      </c>
      <c r="B2960">
        <v>110027</v>
      </c>
      <c r="C2960" t="s">
        <v>55</v>
      </c>
      <c r="D2960" t="s">
        <v>56</v>
      </c>
      <c r="E2960" s="1">
        <v>45980</v>
      </c>
      <c r="F2960" t="s">
        <v>3447</v>
      </c>
      <c r="G2960" t="s">
        <v>63</v>
      </c>
      <c r="H2960" t="str">
        <f t="shared" si="322"/>
        <v>Aggregator</v>
      </c>
      <c r="I2960">
        <v>222537000000000</v>
      </c>
      <c r="J2960">
        <v>29811</v>
      </c>
      <c r="K2960" s="3">
        <v>45980.887499999997</v>
      </c>
      <c r="L2960">
        <f t="shared" si="323"/>
        <v>19</v>
      </c>
      <c r="M2960" t="str">
        <f t="shared" si="324"/>
        <v>Wednesday</v>
      </c>
      <c r="N2960" s="1" t="str">
        <f t="shared" si="325"/>
        <v>November</v>
      </c>
      <c r="O2960" s="2">
        <v>0.88749999999999996</v>
      </c>
      <c r="P2960" s="2" t="str">
        <f t="shared" si="326"/>
        <v>Week 3</v>
      </c>
      <c r="Q2960" t="s">
        <v>59</v>
      </c>
      <c r="R2960" s="5">
        <v>199</v>
      </c>
      <c r="S2960" s="5">
        <v>-74.63</v>
      </c>
      <c r="T2960" s="5">
        <f t="shared" si="327"/>
        <v>37.502512562814069</v>
      </c>
      <c r="U2960" s="5">
        <v>124.37</v>
      </c>
      <c r="V2960" s="5">
        <v>32</v>
      </c>
      <c r="W2960" s="5">
        <v>0</v>
      </c>
      <c r="X2960" s="5">
        <v>-0.37</v>
      </c>
      <c r="Y2960" s="5">
        <v>156</v>
      </c>
      <c r="Z2960" s="5">
        <v>156</v>
      </c>
      <c r="AA2960" t="s">
        <v>64</v>
      </c>
      <c r="AB2960">
        <v>49.22</v>
      </c>
      <c r="AC2960">
        <v>3.92</v>
      </c>
      <c r="AD2960" t="s">
        <v>64</v>
      </c>
      <c r="AE2960" t="s">
        <v>56</v>
      </c>
      <c r="AF2960">
        <v>4903</v>
      </c>
      <c r="AG2960">
        <v>4903</v>
      </c>
      <c r="AO2960">
        <v>32</v>
      </c>
      <c r="AP2960">
        <v>0</v>
      </c>
      <c r="AW2960">
        <v>156</v>
      </c>
      <c r="BD2960" s="5">
        <v>156</v>
      </c>
      <c r="BE2960">
        <v>124.37</v>
      </c>
      <c r="BG2960">
        <f t="shared" si="328"/>
        <v>124.37</v>
      </c>
      <c r="BH2960">
        <v>32</v>
      </c>
    </row>
    <row r="2961" spans="1:61" x14ac:dyDescent="0.25">
      <c r="A2961" t="s">
        <v>54</v>
      </c>
      <c r="B2961">
        <v>110027</v>
      </c>
      <c r="C2961" t="s">
        <v>55</v>
      </c>
      <c r="D2961" t="s">
        <v>56</v>
      </c>
      <c r="E2961" s="1">
        <v>45980</v>
      </c>
      <c r="F2961" t="s">
        <v>3448</v>
      </c>
      <c r="G2961" t="s">
        <v>58</v>
      </c>
      <c r="H2961" t="str">
        <f t="shared" si="322"/>
        <v>Aggregator</v>
      </c>
      <c r="I2961">
        <v>7498808829</v>
      </c>
      <c r="J2961">
        <v>18528960</v>
      </c>
      <c r="K2961" s="3">
        <v>45980.888194444444</v>
      </c>
      <c r="L2961">
        <f t="shared" si="323"/>
        <v>19</v>
      </c>
      <c r="M2961" t="str">
        <f t="shared" si="324"/>
        <v>Wednesday</v>
      </c>
      <c r="N2961" s="1" t="str">
        <f t="shared" si="325"/>
        <v>November</v>
      </c>
      <c r="O2961" s="2">
        <v>0.8881944444444444</v>
      </c>
      <c r="P2961" s="2" t="str">
        <f t="shared" si="326"/>
        <v>Week 3</v>
      </c>
      <c r="Q2961" t="s">
        <v>59</v>
      </c>
      <c r="R2961" s="5">
        <v>398</v>
      </c>
      <c r="S2961" s="5">
        <v>-75</v>
      </c>
      <c r="T2961" s="5">
        <f t="shared" si="327"/>
        <v>18.844221105527641</v>
      </c>
      <c r="U2961" s="5">
        <v>323</v>
      </c>
      <c r="V2961" s="5">
        <v>32</v>
      </c>
      <c r="W2961" s="5">
        <v>0</v>
      </c>
      <c r="X2961" s="5">
        <v>0</v>
      </c>
      <c r="Y2961" s="5">
        <v>355</v>
      </c>
      <c r="Z2961" s="5">
        <v>355</v>
      </c>
      <c r="AA2961" t="s">
        <v>60</v>
      </c>
      <c r="AB2961">
        <v>104.8</v>
      </c>
      <c r="AC2961">
        <v>5.1100000000000003</v>
      </c>
      <c r="AD2961" t="s">
        <v>60</v>
      </c>
      <c r="AE2961" t="s">
        <v>56</v>
      </c>
      <c r="AF2961">
        <v>8829</v>
      </c>
      <c r="AG2961">
        <v>8829</v>
      </c>
      <c r="AO2961">
        <v>32</v>
      </c>
      <c r="AP2961">
        <v>0</v>
      </c>
      <c r="AX2961">
        <v>355</v>
      </c>
      <c r="BD2961" s="5">
        <v>355</v>
      </c>
      <c r="BE2961">
        <v>323</v>
      </c>
      <c r="BG2961">
        <f t="shared" si="328"/>
        <v>323</v>
      </c>
      <c r="BI2961">
        <v>32</v>
      </c>
    </row>
    <row r="2962" spans="1:61" x14ac:dyDescent="0.25">
      <c r="A2962" t="s">
        <v>54</v>
      </c>
      <c r="B2962">
        <v>110027</v>
      </c>
      <c r="C2962" t="s">
        <v>55</v>
      </c>
      <c r="D2962" t="s">
        <v>56</v>
      </c>
      <c r="E2962" s="1">
        <v>45980</v>
      </c>
      <c r="F2962" t="s">
        <v>3449</v>
      </c>
      <c r="G2962" t="s">
        <v>67</v>
      </c>
      <c r="H2962" t="str">
        <f t="shared" si="322"/>
        <v>Direct Sale</v>
      </c>
      <c r="K2962" s="3">
        <v>45980.893055555556</v>
      </c>
      <c r="L2962">
        <f t="shared" si="323"/>
        <v>19</v>
      </c>
      <c r="M2962" t="str">
        <f t="shared" si="324"/>
        <v>Wednesday</v>
      </c>
      <c r="N2962" s="1" t="str">
        <f t="shared" si="325"/>
        <v>November</v>
      </c>
      <c r="O2962" s="2">
        <v>0.8930555555555556</v>
      </c>
      <c r="P2962" s="2" t="str">
        <f t="shared" si="326"/>
        <v>Week 3</v>
      </c>
      <c r="Q2962" t="s">
        <v>59</v>
      </c>
      <c r="R2962" s="5">
        <v>556</v>
      </c>
      <c r="S2962" s="5">
        <v>0</v>
      </c>
      <c r="T2962" s="5">
        <f t="shared" si="327"/>
        <v>0</v>
      </c>
      <c r="U2962" s="5">
        <v>556</v>
      </c>
      <c r="V2962" s="5">
        <v>0</v>
      </c>
      <c r="W2962" s="5">
        <v>27.8</v>
      </c>
      <c r="X2962" s="5">
        <v>0.2</v>
      </c>
      <c r="Y2962" s="5">
        <v>584</v>
      </c>
      <c r="Z2962" s="5">
        <v>584</v>
      </c>
      <c r="AA2962" t="s">
        <v>68</v>
      </c>
      <c r="AB2962">
        <v>125.55</v>
      </c>
      <c r="AC2962">
        <v>13.81</v>
      </c>
      <c r="AD2962" t="s">
        <v>5775</v>
      </c>
      <c r="AI2962" t="s">
        <v>89</v>
      </c>
      <c r="AJ2962" t="s">
        <v>190</v>
      </c>
      <c r="AK2962">
        <v>8929758003</v>
      </c>
      <c r="AO2962">
        <v>0</v>
      </c>
      <c r="AP2962">
        <v>0</v>
      </c>
      <c r="AR2962">
        <v>584</v>
      </c>
      <c r="AZ2962">
        <v>556</v>
      </c>
      <c r="BA2962">
        <v>13.9</v>
      </c>
      <c r="BB2962">
        <v>556</v>
      </c>
      <c r="BC2962">
        <v>13.9</v>
      </c>
      <c r="BD2962" s="5">
        <v>584</v>
      </c>
      <c r="BE2962">
        <v>556</v>
      </c>
      <c r="BG2962">
        <f t="shared" si="328"/>
        <v>556</v>
      </c>
    </row>
    <row r="2963" spans="1:61" x14ac:dyDescent="0.25">
      <c r="A2963" t="s">
        <v>54</v>
      </c>
      <c r="B2963">
        <v>110027</v>
      </c>
      <c r="C2963" t="s">
        <v>55</v>
      </c>
      <c r="D2963" t="s">
        <v>56</v>
      </c>
      <c r="E2963" s="1">
        <v>45980</v>
      </c>
      <c r="F2963" t="s">
        <v>3450</v>
      </c>
      <c r="G2963" t="s">
        <v>63</v>
      </c>
      <c r="H2963" t="str">
        <f t="shared" si="322"/>
        <v>Aggregator</v>
      </c>
      <c r="I2963">
        <v>222538000000000</v>
      </c>
      <c r="J2963">
        <v>29811</v>
      </c>
      <c r="K2963" s="3">
        <v>45980.897916666669</v>
      </c>
      <c r="L2963">
        <f t="shared" si="323"/>
        <v>19</v>
      </c>
      <c r="M2963" t="str">
        <f t="shared" si="324"/>
        <v>Wednesday</v>
      </c>
      <c r="N2963" s="1" t="str">
        <f t="shared" si="325"/>
        <v>November</v>
      </c>
      <c r="O2963" s="2">
        <v>0.8979166666666667</v>
      </c>
      <c r="P2963" s="2" t="str">
        <f t="shared" si="326"/>
        <v>Week 3</v>
      </c>
      <c r="Q2963" t="s">
        <v>59</v>
      </c>
      <c r="R2963" s="5">
        <v>119</v>
      </c>
      <c r="S2963" s="5">
        <v>0</v>
      </c>
      <c r="T2963" s="5">
        <f t="shared" si="327"/>
        <v>0</v>
      </c>
      <c r="U2963" s="5">
        <v>119</v>
      </c>
      <c r="V2963" s="5">
        <v>32</v>
      </c>
      <c r="W2963" s="5">
        <v>0</v>
      </c>
      <c r="X2963" s="5">
        <v>0</v>
      </c>
      <c r="Y2963" s="5">
        <v>151</v>
      </c>
      <c r="Z2963" s="5">
        <v>151</v>
      </c>
      <c r="AA2963" t="s">
        <v>64</v>
      </c>
      <c r="AB2963">
        <v>24.63</v>
      </c>
      <c r="AC2963">
        <v>5</v>
      </c>
      <c r="AD2963" t="s">
        <v>64</v>
      </c>
      <c r="AE2963" t="s">
        <v>56</v>
      </c>
      <c r="AF2963">
        <v>9553</v>
      </c>
      <c r="AG2963">
        <v>9553</v>
      </c>
      <c r="AO2963">
        <v>32</v>
      </c>
      <c r="AP2963">
        <v>0</v>
      </c>
      <c r="AW2963">
        <v>151</v>
      </c>
      <c r="BD2963" s="5">
        <v>151</v>
      </c>
      <c r="BE2963">
        <v>119</v>
      </c>
      <c r="BG2963">
        <f t="shared" si="328"/>
        <v>119</v>
      </c>
      <c r="BH2963">
        <v>32</v>
      </c>
    </row>
    <row r="2964" spans="1:61" x14ac:dyDescent="0.25">
      <c r="A2964" t="s">
        <v>54</v>
      </c>
      <c r="B2964">
        <v>110027</v>
      </c>
      <c r="C2964" t="s">
        <v>55</v>
      </c>
      <c r="D2964" t="s">
        <v>56</v>
      </c>
      <c r="E2964" s="1">
        <v>45980</v>
      </c>
      <c r="F2964" t="s">
        <v>3451</v>
      </c>
      <c r="G2964" t="s">
        <v>63</v>
      </c>
      <c r="H2964" t="str">
        <f t="shared" si="322"/>
        <v>Aggregator</v>
      </c>
      <c r="I2964">
        <v>222538000000000</v>
      </c>
      <c r="J2964">
        <v>29811</v>
      </c>
      <c r="K2964" s="3">
        <v>45980.902083333334</v>
      </c>
      <c r="L2964">
        <f t="shared" si="323"/>
        <v>19</v>
      </c>
      <c r="M2964" t="str">
        <f t="shared" si="324"/>
        <v>Wednesday</v>
      </c>
      <c r="N2964" s="1" t="str">
        <f t="shared" si="325"/>
        <v>November</v>
      </c>
      <c r="O2964" s="2">
        <v>0.90208333333333335</v>
      </c>
      <c r="P2964" s="2" t="str">
        <f t="shared" si="326"/>
        <v>Week 3</v>
      </c>
      <c r="Q2964" t="s">
        <v>59</v>
      </c>
      <c r="R2964" s="5">
        <v>507</v>
      </c>
      <c r="S2964" s="5">
        <v>-93.74</v>
      </c>
      <c r="T2964" s="5">
        <f t="shared" si="327"/>
        <v>18.489151873767256</v>
      </c>
      <c r="U2964" s="5">
        <v>413.26</v>
      </c>
      <c r="V2964" s="5">
        <v>32</v>
      </c>
      <c r="W2964" s="5">
        <v>0</v>
      </c>
      <c r="X2964" s="5">
        <v>-0.26</v>
      </c>
      <c r="Y2964" s="5">
        <v>445</v>
      </c>
      <c r="Z2964" s="5">
        <v>445</v>
      </c>
      <c r="AA2964" t="s">
        <v>64</v>
      </c>
      <c r="AB2964">
        <v>101.2</v>
      </c>
      <c r="AC2964">
        <v>9.77</v>
      </c>
      <c r="AD2964" t="s">
        <v>64</v>
      </c>
      <c r="AE2964" t="s">
        <v>56</v>
      </c>
      <c r="AF2964">
        <v>9241</v>
      </c>
      <c r="AG2964">
        <v>9241</v>
      </c>
      <c r="AO2964">
        <v>32</v>
      </c>
      <c r="AP2964">
        <v>0</v>
      </c>
      <c r="AW2964">
        <v>445</v>
      </c>
      <c r="BD2964" s="5">
        <v>445</v>
      </c>
      <c r="BE2964">
        <v>413.26</v>
      </c>
      <c r="BG2964">
        <f t="shared" si="328"/>
        <v>413.26</v>
      </c>
      <c r="BH2964">
        <v>32</v>
      </c>
    </row>
    <row r="2965" spans="1:61" x14ac:dyDescent="0.25">
      <c r="A2965" t="s">
        <v>54</v>
      </c>
      <c r="B2965">
        <v>110027</v>
      </c>
      <c r="C2965" t="s">
        <v>55</v>
      </c>
      <c r="D2965" t="s">
        <v>56</v>
      </c>
      <c r="E2965" s="1">
        <v>45980</v>
      </c>
      <c r="F2965" t="s">
        <v>3452</v>
      </c>
      <c r="G2965" t="s">
        <v>63</v>
      </c>
      <c r="H2965" t="str">
        <f t="shared" si="322"/>
        <v>Aggregator</v>
      </c>
      <c r="I2965">
        <v>222539000000000</v>
      </c>
      <c r="J2965">
        <v>29811</v>
      </c>
      <c r="K2965" s="3">
        <v>45980.90625</v>
      </c>
      <c r="L2965">
        <f t="shared" si="323"/>
        <v>19</v>
      </c>
      <c r="M2965" t="str">
        <f t="shared" si="324"/>
        <v>Wednesday</v>
      </c>
      <c r="N2965" s="1" t="str">
        <f t="shared" si="325"/>
        <v>November</v>
      </c>
      <c r="O2965" s="2">
        <v>0.90625</v>
      </c>
      <c r="P2965" s="2" t="str">
        <f t="shared" si="326"/>
        <v>Week 3</v>
      </c>
      <c r="Q2965" t="s">
        <v>59</v>
      </c>
      <c r="R2965" s="5">
        <v>237</v>
      </c>
      <c r="S2965" s="5">
        <v>-60</v>
      </c>
      <c r="T2965" s="5">
        <f t="shared" si="327"/>
        <v>25.316455696202532</v>
      </c>
      <c r="U2965" s="5">
        <v>177</v>
      </c>
      <c r="V2965" s="5">
        <v>32</v>
      </c>
      <c r="W2965" s="5">
        <v>0</v>
      </c>
      <c r="X2965" s="5">
        <v>0</v>
      </c>
      <c r="Y2965" s="5">
        <v>209</v>
      </c>
      <c r="Z2965" s="5">
        <v>209</v>
      </c>
      <c r="AA2965" t="s">
        <v>64</v>
      </c>
      <c r="AB2965">
        <v>46.48</v>
      </c>
      <c r="AC2965">
        <v>5.88</v>
      </c>
      <c r="AD2965" t="s">
        <v>64</v>
      </c>
      <c r="AE2965" t="s">
        <v>56</v>
      </c>
      <c r="AF2965">
        <v>7567</v>
      </c>
      <c r="AG2965">
        <v>7567</v>
      </c>
      <c r="AO2965">
        <v>32</v>
      </c>
      <c r="AP2965">
        <v>0</v>
      </c>
      <c r="AW2965">
        <v>209</v>
      </c>
      <c r="BD2965" s="5">
        <v>209</v>
      </c>
      <c r="BE2965">
        <v>177</v>
      </c>
      <c r="BG2965">
        <f t="shared" si="328"/>
        <v>177</v>
      </c>
      <c r="BH2965">
        <v>32</v>
      </c>
    </row>
    <row r="2966" spans="1:61" x14ac:dyDescent="0.25">
      <c r="A2966" t="s">
        <v>54</v>
      </c>
      <c r="B2966">
        <v>110027</v>
      </c>
      <c r="C2966" t="s">
        <v>55</v>
      </c>
      <c r="D2966" t="s">
        <v>56</v>
      </c>
      <c r="E2966" s="1">
        <v>45980</v>
      </c>
      <c r="F2966" t="s">
        <v>3453</v>
      </c>
      <c r="G2966" t="s">
        <v>63</v>
      </c>
      <c r="H2966" t="str">
        <f t="shared" si="322"/>
        <v>Aggregator</v>
      </c>
      <c r="I2966">
        <v>222539000000000</v>
      </c>
      <c r="J2966">
        <v>29811</v>
      </c>
      <c r="K2966" s="3">
        <v>45980.914583333331</v>
      </c>
      <c r="L2966">
        <f t="shared" si="323"/>
        <v>19</v>
      </c>
      <c r="M2966" t="str">
        <f t="shared" si="324"/>
        <v>Wednesday</v>
      </c>
      <c r="N2966" s="1" t="str">
        <f t="shared" si="325"/>
        <v>November</v>
      </c>
      <c r="O2966" s="2">
        <v>0.9145833333333333</v>
      </c>
      <c r="P2966" s="2" t="str">
        <f t="shared" si="326"/>
        <v>Week 3</v>
      </c>
      <c r="Q2966" t="s">
        <v>59</v>
      </c>
      <c r="R2966" s="5">
        <v>607</v>
      </c>
      <c r="S2966" s="5">
        <v>-235</v>
      </c>
      <c r="T2966" s="5">
        <f t="shared" si="327"/>
        <v>38.71499176276771</v>
      </c>
      <c r="U2966" s="5">
        <v>372</v>
      </c>
      <c r="V2966" s="5">
        <v>32</v>
      </c>
      <c r="W2966" s="5">
        <v>0</v>
      </c>
      <c r="X2966" s="5">
        <v>0</v>
      </c>
      <c r="Y2966" s="5">
        <v>404</v>
      </c>
      <c r="Z2966" s="5">
        <v>404</v>
      </c>
      <c r="AA2966" t="s">
        <v>64</v>
      </c>
      <c r="AB2966">
        <v>111.49</v>
      </c>
      <c r="AC2966">
        <v>8.69</v>
      </c>
      <c r="AD2966" t="s">
        <v>64</v>
      </c>
      <c r="AE2966" t="s">
        <v>56</v>
      </c>
      <c r="AF2966">
        <v>5823</v>
      </c>
      <c r="AG2966">
        <v>5823</v>
      </c>
      <c r="AO2966">
        <v>32</v>
      </c>
      <c r="AP2966">
        <v>0</v>
      </c>
      <c r="AW2966">
        <v>404</v>
      </c>
      <c r="BD2966" s="5">
        <v>404</v>
      </c>
      <c r="BE2966">
        <v>372</v>
      </c>
      <c r="BG2966">
        <f t="shared" si="328"/>
        <v>372</v>
      </c>
      <c r="BH2966">
        <v>32</v>
      </c>
    </row>
    <row r="2967" spans="1:61" x14ac:dyDescent="0.25">
      <c r="A2967" t="s">
        <v>54</v>
      </c>
      <c r="B2967">
        <v>110027</v>
      </c>
      <c r="C2967" t="s">
        <v>55</v>
      </c>
      <c r="D2967" t="s">
        <v>56</v>
      </c>
      <c r="E2967" s="1">
        <v>45980</v>
      </c>
      <c r="F2967" t="s">
        <v>3454</v>
      </c>
      <c r="G2967" t="s">
        <v>63</v>
      </c>
      <c r="H2967" t="str">
        <f t="shared" si="322"/>
        <v>Aggregator</v>
      </c>
      <c r="I2967">
        <v>222539000000000</v>
      </c>
      <c r="J2967">
        <v>29811</v>
      </c>
      <c r="K2967" s="3">
        <v>45980.915972222225</v>
      </c>
      <c r="L2967">
        <f t="shared" si="323"/>
        <v>19</v>
      </c>
      <c r="M2967" t="str">
        <f t="shared" si="324"/>
        <v>Wednesday</v>
      </c>
      <c r="N2967" s="1" t="str">
        <f t="shared" si="325"/>
        <v>November</v>
      </c>
      <c r="O2967" s="2">
        <v>0.91597222222222219</v>
      </c>
      <c r="P2967" s="2" t="str">
        <f t="shared" si="326"/>
        <v>Week 3</v>
      </c>
      <c r="Q2967" t="s">
        <v>59</v>
      </c>
      <c r="R2967" s="5">
        <v>327</v>
      </c>
      <c r="S2967" s="5">
        <v>-74.989999999999995</v>
      </c>
      <c r="T2967" s="5">
        <f t="shared" si="327"/>
        <v>22.932721712538225</v>
      </c>
      <c r="U2967" s="5">
        <v>252.01</v>
      </c>
      <c r="V2967" s="5">
        <v>32</v>
      </c>
      <c r="W2967" s="5">
        <v>0</v>
      </c>
      <c r="X2967" s="5">
        <v>-0.01</v>
      </c>
      <c r="Y2967" s="5">
        <v>284</v>
      </c>
      <c r="Z2967" s="5">
        <v>284</v>
      </c>
      <c r="AA2967" t="s">
        <v>64</v>
      </c>
      <c r="AB2967">
        <v>77.48</v>
      </c>
      <c r="AC2967">
        <v>5.88</v>
      </c>
      <c r="AD2967" t="s">
        <v>64</v>
      </c>
      <c r="AE2967" t="s">
        <v>56</v>
      </c>
      <c r="AF2967">
        <v>500</v>
      </c>
      <c r="AG2967">
        <v>500</v>
      </c>
      <c r="AO2967">
        <v>32</v>
      </c>
      <c r="AP2967">
        <v>0</v>
      </c>
      <c r="AW2967">
        <v>284</v>
      </c>
      <c r="BD2967" s="5">
        <v>284</v>
      </c>
      <c r="BE2967">
        <v>252.01</v>
      </c>
      <c r="BG2967">
        <f t="shared" si="328"/>
        <v>252.01</v>
      </c>
      <c r="BH2967">
        <v>32</v>
      </c>
    </row>
    <row r="2968" spans="1:61" x14ac:dyDescent="0.25">
      <c r="A2968" t="s">
        <v>54</v>
      </c>
      <c r="B2968">
        <v>110027</v>
      </c>
      <c r="C2968" t="s">
        <v>55</v>
      </c>
      <c r="D2968" t="s">
        <v>56</v>
      </c>
      <c r="E2968" s="1">
        <v>45980</v>
      </c>
      <c r="F2968" t="s">
        <v>3455</v>
      </c>
      <c r="G2968" t="s">
        <v>67</v>
      </c>
      <c r="H2968" t="str">
        <f t="shared" si="322"/>
        <v>Direct Sale</v>
      </c>
      <c r="K2968" s="3">
        <v>45980.917361111111</v>
      </c>
      <c r="L2968">
        <f t="shared" si="323"/>
        <v>19</v>
      </c>
      <c r="M2968" t="str">
        <f t="shared" si="324"/>
        <v>Wednesday</v>
      </c>
      <c r="N2968" s="1" t="str">
        <f t="shared" si="325"/>
        <v>November</v>
      </c>
      <c r="O2968" s="2">
        <v>0.91736111111111107</v>
      </c>
      <c r="P2968" s="2" t="str">
        <f t="shared" si="326"/>
        <v>Week 3</v>
      </c>
      <c r="Q2968" t="s">
        <v>59</v>
      </c>
      <c r="R2968" s="5">
        <v>118</v>
      </c>
      <c r="S2968" s="5">
        <v>0</v>
      </c>
      <c r="T2968" s="5">
        <f t="shared" si="327"/>
        <v>0</v>
      </c>
      <c r="U2968" s="5">
        <v>118</v>
      </c>
      <c r="V2968" s="5">
        <v>0</v>
      </c>
      <c r="W2968" s="5">
        <v>5.9</v>
      </c>
      <c r="X2968" s="5">
        <v>0.1</v>
      </c>
      <c r="Y2968" s="5">
        <v>124</v>
      </c>
      <c r="Z2968" s="5">
        <v>124</v>
      </c>
      <c r="AA2968" t="s">
        <v>68</v>
      </c>
      <c r="AB2968">
        <v>30.99</v>
      </c>
      <c r="AC2968">
        <v>4.28</v>
      </c>
      <c r="AD2968" t="s">
        <v>5778</v>
      </c>
      <c r="AE2968" t="s">
        <v>75</v>
      </c>
      <c r="AI2968" t="s">
        <v>89</v>
      </c>
      <c r="AJ2968" t="s">
        <v>190</v>
      </c>
      <c r="AK2968">
        <v>8929758003</v>
      </c>
      <c r="AO2968">
        <v>0</v>
      </c>
      <c r="AP2968">
        <v>0</v>
      </c>
      <c r="AR2968">
        <v>124</v>
      </c>
      <c r="AZ2968">
        <v>118</v>
      </c>
      <c r="BA2968">
        <v>2.95</v>
      </c>
      <c r="BB2968">
        <v>118</v>
      </c>
      <c r="BC2968">
        <v>2.95</v>
      </c>
      <c r="BD2968" s="5">
        <v>124</v>
      </c>
      <c r="BE2968">
        <v>118</v>
      </c>
      <c r="BG2968">
        <f t="shared" si="328"/>
        <v>118</v>
      </c>
    </row>
    <row r="2969" spans="1:61" x14ac:dyDescent="0.25">
      <c r="A2969" t="s">
        <v>54</v>
      </c>
      <c r="B2969">
        <v>110027</v>
      </c>
      <c r="C2969" t="s">
        <v>55</v>
      </c>
      <c r="D2969" t="s">
        <v>56</v>
      </c>
      <c r="E2969" s="1">
        <v>45980</v>
      </c>
      <c r="F2969" t="s">
        <v>3456</v>
      </c>
      <c r="G2969" t="s">
        <v>63</v>
      </c>
      <c r="H2969" t="str">
        <f t="shared" si="322"/>
        <v>Aggregator</v>
      </c>
      <c r="I2969">
        <v>222539000000000</v>
      </c>
      <c r="J2969">
        <v>29811</v>
      </c>
      <c r="K2969" s="3">
        <v>45980.918055555558</v>
      </c>
      <c r="L2969">
        <f t="shared" si="323"/>
        <v>19</v>
      </c>
      <c r="M2969" t="str">
        <f t="shared" si="324"/>
        <v>Wednesday</v>
      </c>
      <c r="N2969" s="1" t="str">
        <f t="shared" si="325"/>
        <v>November</v>
      </c>
      <c r="O2969" s="2">
        <v>0.91805555555555551</v>
      </c>
      <c r="P2969" s="2" t="str">
        <f t="shared" si="326"/>
        <v>Week 3</v>
      </c>
      <c r="Q2969" t="s">
        <v>59</v>
      </c>
      <c r="R2969" s="5">
        <v>438</v>
      </c>
      <c r="S2969" s="5">
        <v>-93.75</v>
      </c>
      <c r="T2969" s="5">
        <f t="shared" si="327"/>
        <v>21.404109589041095</v>
      </c>
      <c r="U2969" s="5">
        <v>344.25</v>
      </c>
      <c r="V2969" s="5">
        <v>32</v>
      </c>
      <c r="W2969" s="5">
        <v>0</v>
      </c>
      <c r="X2969" s="5">
        <v>-0.25</v>
      </c>
      <c r="Y2969" s="5">
        <v>376</v>
      </c>
      <c r="Z2969" s="5">
        <v>376</v>
      </c>
      <c r="AA2969" t="s">
        <v>64</v>
      </c>
      <c r="AB2969">
        <v>84.25</v>
      </c>
      <c r="AC2969">
        <v>8.52</v>
      </c>
      <c r="AD2969" t="s">
        <v>64</v>
      </c>
      <c r="AE2969" t="s">
        <v>56</v>
      </c>
      <c r="AF2969">
        <v>5083</v>
      </c>
      <c r="AG2969">
        <v>5083</v>
      </c>
      <c r="AO2969">
        <v>32</v>
      </c>
      <c r="AP2969">
        <v>0</v>
      </c>
      <c r="AW2969">
        <v>376</v>
      </c>
      <c r="BD2969" s="5">
        <v>376</v>
      </c>
      <c r="BE2969">
        <v>344.25</v>
      </c>
      <c r="BG2969">
        <f t="shared" si="328"/>
        <v>344.25</v>
      </c>
      <c r="BH2969">
        <v>32</v>
      </c>
    </row>
    <row r="2970" spans="1:61" x14ac:dyDescent="0.25">
      <c r="A2970" t="s">
        <v>54</v>
      </c>
      <c r="B2970">
        <v>110027</v>
      </c>
      <c r="C2970" t="s">
        <v>55</v>
      </c>
      <c r="D2970" t="s">
        <v>56</v>
      </c>
      <c r="E2970" s="1">
        <v>45980</v>
      </c>
      <c r="F2970" t="s">
        <v>3457</v>
      </c>
      <c r="G2970" t="s">
        <v>63</v>
      </c>
      <c r="H2970" t="str">
        <f t="shared" si="322"/>
        <v>Aggregator</v>
      </c>
      <c r="I2970">
        <v>222540000000000</v>
      </c>
      <c r="J2970">
        <v>29811</v>
      </c>
      <c r="K2970" s="3">
        <v>45980.927083333336</v>
      </c>
      <c r="L2970">
        <f t="shared" si="323"/>
        <v>19</v>
      </c>
      <c r="M2970" t="str">
        <f t="shared" si="324"/>
        <v>Wednesday</v>
      </c>
      <c r="N2970" s="1" t="str">
        <f t="shared" si="325"/>
        <v>November</v>
      </c>
      <c r="O2970" s="2">
        <v>0.92708333333333337</v>
      </c>
      <c r="P2970" s="2" t="str">
        <f t="shared" si="326"/>
        <v>Week 3</v>
      </c>
      <c r="Q2970" t="s">
        <v>59</v>
      </c>
      <c r="R2970" s="5">
        <v>377</v>
      </c>
      <c r="S2970" s="5">
        <v>-105</v>
      </c>
      <c r="T2970" s="5">
        <f t="shared" si="327"/>
        <v>27.851458885941643</v>
      </c>
      <c r="U2970" s="5">
        <v>272</v>
      </c>
      <c r="V2970" s="5">
        <v>32</v>
      </c>
      <c r="W2970" s="5">
        <v>0</v>
      </c>
      <c r="X2970" s="5">
        <v>0</v>
      </c>
      <c r="Y2970" s="5">
        <v>304</v>
      </c>
      <c r="Z2970" s="5">
        <v>304</v>
      </c>
      <c r="AA2970" t="s">
        <v>64</v>
      </c>
      <c r="AB2970">
        <v>75.41</v>
      </c>
      <c r="AC2970">
        <v>6.96</v>
      </c>
      <c r="AD2970" t="s">
        <v>64</v>
      </c>
      <c r="AE2970" t="s">
        <v>56</v>
      </c>
      <c r="AF2970">
        <v>6998</v>
      </c>
      <c r="AG2970">
        <v>6998</v>
      </c>
      <c r="AO2970">
        <v>32</v>
      </c>
      <c r="AP2970">
        <v>0</v>
      </c>
      <c r="AW2970">
        <v>304</v>
      </c>
      <c r="BD2970" s="5">
        <v>304</v>
      </c>
      <c r="BE2970">
        <v>272</v>
      </c>
      <c r="BG2970">
        <f t="shared" si="328"/>
        <v>272</v>
      </c>
      <c r="BH2970">
        <v>32</v>
      </c>
    </row>
    <row r="2971" spans="1:61" x14ac:dyDescent="0.25">
      <c r="A2971" t="s">
        <v>54</v>
      </c>
      <c r="B2971">
        <v>110027</v>
      </c>
      <c r="C2971" t="s">
        <v>55</v>
      </c>
      <c r="D2971" t="s">
        <v>56</v>
      </c>
      <c r="E2971" s="1">
        <v>45980</v>
      </c>
      <c r="F2971" t="s">
        <v>3458</v>
      </c>
      <c r="G2971" t="s">
        <v>58</v>
      </c>
      <c r="H2971" t="str">
        <f t="shared" si="322"/>
        <v>Aggregator</v>
      </c>
      <c r="I2971">
        <v>7491717557</v>
      </c>
      <c r="J2971">
        <v>18528960</v>
      </c>
      <c r="K2971" s="3">
        <v>45980.929861111108</v>
      </c>
      <c r="L2971">
        <f t="shared" si="323"/>
        <v>19</v>
      </c>
      <c r="M2971" t="str">
        <f t="shared" si="324"/>
        <v>Wednesday</v>
      </c>
      <c r="N2971" s="1" t="str">
        <f t="shared" si="325"/>
        <v>November</v>
      </c>
      <c r="O2971" s="2">
        <v>0.92986111111111114</v>
      </c>
      <c r="P2971" s="2" t="str">
        <f t="shared" si="326"/>
        <v>Week 3</v>
      </c>
      <c r="Q2971" t="s">
        <v>59</v>
      </c>
      <c r="R2971" s="5">
        <v>388</v>
      </c>
      <c r="S2971" s="5">
        <v>0</v>
      </c>
      <c r="T2971" s="5">
        <f t="shared" si="327"/>
        <v>0</v>
      </c>
      <c r="U2971" s="5">
        <v>388</v>
      </c>
      <c r="V2971" s="5">
        <v>32</v>
      </c>
      <c r="W2971" s="5">
        <v>0</v>
      </c>
      <c r="X2971" s="5">
        <v>0</v>
      </c>
      <c r="Y2971" s="5">
        <v>420</v>
      </c>
      <c r="Z2971" s="5">
        <v>420</v>
      </c>
      <c r="AA2971" t="s">
        <v>60</v>
      </c>
      <c r="AB2971">
        <v>67.650000000000006</v>
      </c>
      <c r="AC2971">
        <v>10.31</v>
      </c>
      <c r="AD2971" t="s">
        <v>60</v>
      </c>
      <c r="AE2971" t="s">
        <v>56</v>
      </c>
      <c r="AF2971">
        <v>7557</v>
      </c>
      <c r="AG2971">
        <v>7557</v>
      </c>
      <c r="AO2971">
        <v>32</v>
      </c>
      <c r="AP2971">
        <v>0</v>
      </c>
      <c r="AX2971">
        <v>420</v>
      </c>
      <c r="BD2971" s="5">
        <v>420</v>
      </c>
      <c r="BE2971">
        <v>388</v>
      </c>
      <c r="BG2971">
        <f t="shared" si="328"/>
        <v>388</v>
      </c>
      <c r="BI2971">
        <v>32</v>
      </c>
    </row>
    <row r="2972" spans="1:61" x14ac:dyDescent="0.25">
      <c r="A2972" t="s">
        <v>54</v>
      </c>
      <c r="B2972">
        <v>110027</v>
      </c>
      <c r="C2972" t="s">
        <v>55</v>
      </c>
      <c r="D2972" t="s">
        <v>56</v>
      </c>
      <c r="E2972" s="1">
        <v>45980</v>
      </c>
      <c r="F2972" t="s">
        <v>3459</v>
      </c>
      <c r="G2972" t="s">
        <v>67</v>
      </c>
      <c r="H2972" t="str">
        <f t="shared" si="322"/>
        <v>Direct Sale</v>
      </c>
      <c r="K2972" s="3">
        <v>45980.931250000001</v>
      </c>
      <c r="L2972">
        <f t="shared" si="323"/>
        <v>19</v>
      </c>
      <c r="M2972" t="str">
        <f t="shared" si="324"/>
        <v>Wednesday</v>
      </c>
      <c r="N2972" s="1" t="str">
        <f t="shared" si="325"/>
        <v>November</v>
      </c>
      <c r="O2972" s="2">
        <v>0.93125000000000002</v>
      </c>
      <c r="P2972" s="2" t="str">
        <f t="shared" si="326"/>
        <v>Week 3</v>
      </c>
      <c r="Q2972" t="s">
        <v>59</v>
      </c>
      <c r="R2972" s="5">
        <v>248</v>
      </c>
      <c r="S2972" s="5">
        <v>0</v>
      </c>
      <c r="T2972" s="5">
        <f t="shared" si="327"/>
        <v>0</v>
      </c>
      <c r="U2972" s="5">
        <v>248</v>
      </c>
      <c r="V2972" s="5">
        <v>0</v>
      </c>
      <c r="W2972" s="5">
        <v>12.4</v>
      </c>
      <c r="X2972" s="5">
        <v>-0.4</v>
      </c>
      <c r="Y2972" s="5">
        <v>260</v>
      </c>
      <c r="Z2972" s="5">
        <v>260</v>
      </c>
      <c r="AA2972" t="s">
        <v>73</v>
      </c>
      <c r="AB2972">
        <v>58.07</v>
      </c>
      <c r="AC2972">
        <v>2.5</v>
      </c>
      <c r="AD2972" t="s">
        <v>5778</v>
      </c>
      <c r="AE2972" t="s">
        <v>75</v>
      </c>
      <c r="AI2972" t="s">
        <v>89</v>
      </c>
      <c r="AJ2972" t="s">
        <v>190</v>
      </c>
      <c r="AK2972">
        <v>8929758003</v>
      </c>
      <c r="AO2972">
        <v>0</v>
      </c>
      <c r="AP2972">
        <v>0</v>
      </c>
      <c r="AQ2972">
        <v>260</v>
      </c>
      <c r="AZ2972">
        <v>248</v>
      </c>
      <c r="BA2972">
        <v>6.2</v>
      </c>
      <c r="BB2972">
        <v>248</v>
      </c>
      <c r="BC2972">
        <v>6.2</v>
      </c>
      <c r="BD2972" s="5">
        <v>260</v>
      </c>
      <c r="BE2972">
        <v>248</v>
      </c>
      <c r="BG2972">
        <f t="shared" si="328"/>
        <v>248</v>
      </c>
    </row>
    <row r="2973" spans="1:61" x14ac:dyDescent="0.25">
      <c r="A2973" t="s">
        <v>54</v>
      </c>
      <c r="B2973">
        <v>110027</v>
      </c>
      <c r="C2973" t="s">
        <v>55</v>
      </c>
      <c r="D2973" t="s">
        <v>56</v>
      </c>
      <c r="E2973" s="1">
        <v>45980</v>
      </c>
      <c r="F2973" t="s">
        <v>3460</v>
      </c>
      <c r="G2973" t="s">
        <v>67</v>
      </c>
      <c r="H2973" t="str">
        <f t="shared" si="322"/>
        <v>Direct Sale</v>
      </c>
      <c r="K2973" s="3">
        <v>45980.931944444441</v>
      </c>
      <c r="L2973">
        <f t="shared" si="323"/>
        <v>19</v>
      </c>
      <c r="M2973" t="str">
        <f t="shared" si="324"/>
        <v>Wednesday</v>
      </c>
      <c r="N2973" s="1" t="str">
        <f t="shared" si="325"/>
        <v>November</v>
      </c>
      <c r="O2973" s="2">
        <v>0.93194444444444446</v>
      </c>
      <c r="P2973" s="2" t="str">
        <f t="shared" si="326"/>
        <v>Week 3</v>
      </c>
      <c r="Q2973" t="s">
        <v>59</v>
      </c>
      <c r="R2973" s="5">
        <v>307</v>
      </c>
      <c r="S2973" s="5">
        <v>0</v>
      </c>
      <c r="T2973" s="5">
        <f t="shared" si="327"/>
        <v>0</v>
      </c>
      <c r="U2973" s="5">
        <v>307</v>
      </c>
      <c r="V2973" s="5">
        <v>0</v>
      </c>
      <c r="W2973" s="5">
        <v>15.36</v>
      </c>
      <c r="X2973" s="5">
        <v>-0.36</v>
      </c>
      <c r="Y2973" s="5">
        <v>322</v>
      </c>
      <c r="Z2973" s="5">
        <v>322</v>
      </c>
      <c r="AA2973" t="s">
        <v>73</v>
      </c>
      <c r="AB2973">
        <v>78.66</v>
      </c>
      <c r="AC2973">
        <v>6.24</v>
      </c>
      <c r="AD2973" t="s">
        <v>5778</v>
      </c>
      <c r="AE2973" t="s">
        <v>75</v>
      </c>
      <c r="AI2973" t="s">
        <v>89</v>
      </c>
      <c r="AJ2973" t="s">
        <v>190</v>
      </c>
      <c r="AK2973">
        <v>8929758003</v>
      </c>
      <c r="AO2973">
        <v>0</v>
      </c>
      <c r="AP2973">
        <v>0</v>
      </c>
      <c r="AQ2973">
        <v>322</v>
      </c>
      <c r="AZ2973">
        <v>307</v>
      </c>
      <c r="BA2973">
        <v>7.68</v>
      </c>
      <c r="BB2973">
        <v>307</v>
      </c>
      <c r="BC2973">
        <v>7.68</v>
      </c>
      <c r="BD2973" s="5">
        <v>322</v>
      </c>
      <c r="BE2973">
        <v>307</v>
      </c>
      <c r="BG2973">
        <f t="shared" si="328"/>
        <v>307</v>
      </c>
    </row>
    <row r="2974" spans="1:61" x14ac:dyDescent="0.25">
      <c r="A2974" t="s">
        <v>54</v>
      </c>
      <c r="B2974">
        <v>110027</v>
      </c>
      <c r="C2974" t="s">
        <v>55</v>
      </c>
      <c r="D2974" t="s">
        <v>56</v>
      </c>
      <c r="E2974" s="1">
        <v>45980</v>
      </c>
      <c r="F2974" t="s">
        <v>3461</v>
      </c>
      <c r="G2974" t="s">
        <v>67</v>
      </c>
      <c r="H2974" t="str">
        <f t="shared" si="322"/>
        <v>Direct Sale</v>
      </c>
      <c r="K2974" s="3">
        <v>45980.931944444441</v>
      </c>
      <c r="L2974">
        <f t="shared" si="323"/>
        <v>19</v>
      </c>
      <c r="M2974" t="str">
        <f t="shared" si="324"/>
        <v>Wednesday</v>
      </c>
      <c r="N2974" s="1" t="str">
        <f t="shared" si="325"/>
        <v>November</v>
      </c>
      <c r="O2974" s="2">
        <v>0.93194444444444446</v>
      </c>
      <c r="P2974" s="2" t="str">
        <f t="shared" si="326"/>
        <v>Week 3</v>
      </c>
      <c r="Q2974" t="s">
        <v>59</v>
      </c>
      <c r="R2974" s="5">
        <v>536.09</v>
      </c>
      <c r="S2974" s="5">
        <v>0</v>
      </c>
      <c r="T2974" s="5">
        <f t="shared" si="327"/>
        <v>0</v>
      </c>
      <c r="U2974" s="5">
        <v>536.09</v>
      </c>
      <c r="V2974" s="5">
        <v>0</v>
      </c>
      <c r="W2974" s="5">
        <v>26.8</v>
      </c>
      <c r="X2974" s="5">
        <v>0.11</v>
      </c>
      <c r="Y2974" s="5">
        <v>563</v>
      </c>
      <c r="Z2974" s="5">
        <v>563</v>
      </c>
      <c r="AA2974" t="s">
        <v>73</v>
      </c>
      <c r="AB2974">
        <v>136.86000000000001</v>
      </c>
      <c r="AC2974">
        <v>9.5399999999999991</v>
      </c>
      <c r="AD2974" t="s">
        <v>5775</v>
      </c>
      <c r="AI2974" t="s">
        <v>3462</v>
      </c>
      <c r="AJ2974" t="s">
        <v>3463</v>
      </c>
      <c r="AK2974">
        <v>9667457426</v>
      </c>
      <c r="AO2974">
        <v>0</v>
      </c>
      <c r="AP2974">
        <v>0</v>
      </c>
      <c r="AQ2974">
        <v>563</v>
      </c>
      <c r="AZ2974">
        <v>536.09</v>
      </c>
      <c r="BA2974">
        <v>13.4</v>
      </c>
      <c r="BB2974">
        <v>536.09</v>
      </c>
      <c r="BC2974">
        <v>13.4</v>
      </c>
      <c r="BD2974" s="5">
        <v>563</v>
      </c>
      <c r="BE2974">
        <v>536.09</v>
      </c>
      <c r="BG2974">
        <f t="shared" si="328"/>
        <v>536.09</v>
      </c>
    </row>
    <row r="2975" spans="1:61" x14ac:dyDescent="0.25">
      <c r="A2975" t="s">
        <v>54</v>
      </c>
      <c r="B2975">
        <v>110027</v>
      </c>
      <c r="C2975" t="s">
        <v>55</v>
      </c>
      <c r="D2975" t="s">
        <v>56</v>
      </c>
      <c r="E2975" s="1">
        <v>45980</v>
      </c>
      <c r="F2975" t="s">
        <v>3464</v>
      </c>
      <c r="G2975" t="s">
        <v>63</v>
      </c>
      <c r="H2975" t="str">
        <f t="shared" si="322"/>
        <v>Aggregator</v>
      </c>
      <c r="I2975">
        <v>222541000000000</v>
      </c>
      <c r="J2975">
        <v>29811</v>
      </c>
      <c r="K2975" s="3">
        <v>45980.934027777781</v>
      </c>
      <c r="L2975">
        <f t="shared" si="323"/>
        <v>19</v>
      </c>
      <c r="M2975" t="str">
        <f t="shared" si="324"/>
        <v>Wednesday</v>
      </c>
      <c r="N2975" s="1" t="str">
        <f t="shared" si="325"/>
        <v>November</v>
      </c>
      <c r="O2975" s="2">
        <v>0.93402777777777779</v>
      </c>
      <c r="P2975" s="2" t="str">
        <f t="shared" si="326"/>
        <v>Week 3</v>
      </c>
      <c r="Q2975" t="s">
        <v>59</v>
      </c>
      <c r="R2975" s="5">
        <v>616</v>
      </c>
      <c r="S2975" s="5">
        <v>-113.74</v>
      </c>
      <c r="T2975" s="5">
        <f t="shared" si="327"/>
        <v>18.464285714285715</v>
      </c>
      <c r="U2975" s="5">
        <v>502.26</v>
      </c>
      <c r="V2975" s="5">
        <v>32</v>
      </c>
      <c r="W2975" s="5">
        <v>0</v>
      </c>
      <c r="X2975" s="5">
        <v>-0.26</v>
      </c>
      <c r="Y2975" s="5">
        <v>534</v>
      </c>
      <c r="Z2975" s="5">
        <v>534</v>
      </c>
      <c r="AA2975" t="s">
        <v>64</v>
      </c>
      <c r="AB2975">
        <v>127.85</v>
      </c>
      <c r="AC2975">
        <v>11.96</v>
      </c>
      <c r="AD2975" t="s">
        <v>64</v>
      </c>
      <c r="AE2975" t="s">
        <v>56</v>
      </c>
      <c r="AF2975">
        <v>1202</v>
      </c>
      <c r="AG2975">
        <v>1202</v>
      </c>
      <c r="AO2975">
        <v>32</v>
      </c>
      <c r="AP2975">
        <v>0</v>
      </c>
      <c r="AW2975">
        <v>534</v>
      </c>
      <c r="BD2975" s="5">
        <v>534</v>
      </c>
      <c r="BE2975">
        <v>502.26</v>
      </c>
      <c r="BG2975">
        <f t="shared" si="328"/>
        <v>502.26</v>
      </c>
      <c r="BH2975">
        <v>32</v>
      </c>
    </row>
    <row r="2976" spans="1:61" x14ac:dyDescent="0.25">
      <c r="A2976" t="s">
        <v>54</v>
      </c>
      <c r="B2976">
        <v>110027</v>
      </c>
      <c r="C2976" t="s">
        <v>55</v>
      </c>
      <c r="D2976" t="s">
        <v>56</v>
      </c>
      <c r="E2976" s="1">
        <v>45980</v>
      </c>
      <c r="F2976" t="s">
        <v>3465</v>
      </c>
      <c r="G2976" t="s">
        <v>63</v>
      </c>
      <c r="H2976" t="str">
        <f t="shared" si="322"/>
        <v>Aggregator</v>
      </c>
      <c r="I2976">
        <v>222541000000000</v>
      </c>
      <c r="J2976">
        <v>29811</v>
      </c>
      <c r="K2976" s="3">
        <v>45980.938194444447</v>
      </c>
      <c r="L2976">
        <f t="shared" si="323"/>
        <v>19</v>
      </c>
      <c r="M2976" t="str">
        <f t="shared" si="324"/>
        <v>Wednesday</v>
      </c>
      <c r="N2976" s="1" t="str">
        <f t="shared" si="325"/>
        <v>November</v>
      </c>
      <c r="O2976" s="2">
        <v>0.93819444444444444</v>
      </c>
      <c r="P2976" s="2" t="str">
        <f t="shared" si="326"/>
        <v>Week 3</v>
      </c>
      <c r="Q2976" t="s">
        <v>59</v>
      </c>
      <c r="R2976" s="5">
        <v>293.27999999999997</v>
      </c>
      <c r="S2976" s="5">
        <v>-89.99</v>
      </c>
      <c r="T2976" s="5">
        <f t="shared" si="327"/>
        <v>30.683987997817784</v>
      </c>
      <c r="U2976" s="5">
        <v>203.29</v>
      </c>
      <c r="V2976" s="5">
        <v>32</v>
      </c>
      <c r="W2976" s="5">
        <v>0</v>
      </c>
      <c r="X2976" s="5">
        <v>-0.28999999999999998</v>
      </c>
      <c r="Y2976" s="5">
        <v>235</v>
      </c>
      <c r="Z2976" s="5">
        <v>235</v>
      </c>
      <c r="AA2976" t="s">
        <v>64</v>
      </c>
      <c r="AB2976">
        <v>78.819999999999993</v>
      </c>
      <c r="AC2976">
        <v>4.5999999999999996</v>
      </c>
      <c r="AD2976" t="s">
        <v>64</v>
      </c>
      <c r="AE2976" t="s">
        <v>56</v>
      </c>
      <c r="AF2976">
        <v>7684</v>
      </c>
      <c r="AG2976">
        <v>7684</v>
      </c>
      <c r="AO2976">
        <v>32</v>
      </c>
      <c r="AP2976">
        <v>0</v>
      </c>
      <c r="AW2976">
        <v>235</v>
      </c>
      <c r="BD2976" s="5">
        <v>235</v>
      </c>
      <c r="BE2976">
        <v>203.29</v>
      </c>
      <c r="BG2976">
        <f t="shared" si="328"/>
        <v>203.29</v>
      </c>
      <c r="BH2976">
        <v>32</v>
      </c>
    </row>
    <row r="2977" spans="1:61" x14ac:dyDescent="0.25">
      <c r="A2977" t="s">
        <v>54</v>
      </c>
      <c r="B2977">
        <v>110027</v>
      </c>
      <c r="C2977" t="s">
        <v>55</v>
      </c>
      <c r="D2977" t="s">
        <v>56</v>
      </c>
      <c r="E2977" s="1">
        <v>45980</v>
      </c>
      <c r="F2977" t="s">
        <v>3466</v>
      </c>
      <c r="G2977" t="s">
        <v>58</v>
      </c>
      <c r="H2977" t="str">
        <f t="shared" si="322"/>
        <v>Aggregator</v>
      </c>
      <c r="I2977">
        <v>7494629989</v>
      </c>
      <c r="J2977">
        <v>18528960</v>
      </c>
      <c r="K2977" s="3">
        <v>45980.938194444447</v>
      </c>
      <c r="L2977">
        <f t="shared" si="323"/>
        <v>19</v>
      </c>
      <c r="M2977" t="str">
        <f t="shared" si="324"/>
        <v>Wednesday</v>
      </c>
      <c r="N2977" s="1" t="str">
        <f t="shared" si="325"/>
        <v>November</v>
      </c>
      <c r="O2977" s="2">
        <v>0.93819444444444444</v>
      </c>
      <c r="P2977" s="2" t="str">
        <f t="shared" si="326"/>
        <v>Week 3</v>
      </c>
      <c r="Q2977" t="s">
        <v>59</v>
      </c>
      <c r="R2977" s="5">
        <v>259</v>
      </c>
      <c r="S2977" s="5">
        <v>-100</v>
      </c>
      <c r="T2977" s="5">
        <f t="shared" si="327"/>
        <v>38.610038610038607</v>
      </c>
      <c r="U2977" s="5">
        <v>159</v>
      </c>
      <c r="V2977" s="5">
        <v>32</v>
      </c>
      <c r="W2977" s="5">
        <v>0</v>
      </c>
      <c r="X2977" s="5">
        <v>0</v>
      </c>
      <c r="Y2977" s="5">
        <v>191</v>
      </c>
      <c r="Z2977" s="5">
        <v>191</v>
      </c>
      <c r="AA2977" t="s">
        <v>60</v>
      </c>
      <c r="AB2977">
        <v>43.35</v>
      </c>
      <c r="AC2977">
        <v>5</v>
      </c>
      <c r="AD2977" t="s">
        <v>60</v>
      </c>
      <c r="AE2977" t="s">
        <v>56</v>
      </c>
      <c r="AF2977">
        <v>9989</v>
      </c>
      <c r="AG2977">
        <v>9989</v>
      </c>
      <c r="AO2977">
        <v>32</v>
      </c>
      <c r="AP2977">
        <v>0</v>
      </c>
      <c r="AX2977">
        <v>191</v>
      </c>
      <c r="BD2977" s="5">
        <v>191</v>
      </c>
      <c r="BE2977">
        <v>159</v>
      </c>
      <c r="BG2977">
        <f t="shared" si="328"/>
        <v>159</v>
      </c>
      <c r="BI2977">
        <v>32</v>
      </c>
    </row>
    <row r="2978" spans="1:61" x14ac:dyDescent="0.25">
      <c r="A2978" t="s">
        <v>54</v>
      </c>
      <c r="B2978">
        <v>110027</v>
      </c>
      <c r="C2978" t="s">
        <v>55</v>
      </c>
      <c r="D2978" t="s">
        <v>56</v>
      </c>
      <c r="E2978" s="1">
        <v>45980</v>
      </c>
      <c r="F2978" t="s">
        <v>3467</v>
      </c>
      <c r="G2978" t="s">
        <v>63</v>
      </c>
      <c r="H2978" t="str">
        <f t="shared" si="322"/>
        <v>Aggregator</v>
      </c>
      <c r="I2978">
        <v>222542000000000</v>
      </c>
      <c r="J2978">
        <v>29811</v>
      </c>
      <c r="K2978" s="3">
        <v>45980.944444444445</v>
      </c>
      <c r="L2978">
        <f t="shared" si="323"/>
        <v>19</v>
      </c>
      <c r="M2978" t="str">
        <f t="shared" si="324"/>
        <v>Wednesday</v>
      </c>
      <c r="N2978" s="1" t="str">
        <f t="shared" si="325"/>
        <v>November</v>
      </c>
      <c r="O2978" s="2">
        <v>0.94444444444444442</v>
      </c>
      <c r="P2978" s="2" t="str">
        <f t="shared" si="326"/>
        <v>Week 3</v>
      </c>
      <c r="Q2978" t="s">
        <v>59</v>
      </c>
      <c r="R2978" s="5">
        <v>897</v>
      </c>
      <c r="S2978" s="5">
        <v>-424.63</v>
      </c>
      <c r="T2978" s="5">
        <f t="shared" si="327"/>
        <v>47.338907469342253</v>
      </c>
      <c r="U2978" s="5">
        <v>472.37</v>
      </c>
      <c r="V2978" s="5">
        <v>32</v>
      </c>
      <c r="W2978" s="5">
        <v>0</v>
      </c>
      <c r="X2978" s="5">
        <v>-0.37</v>
      </c>
      <c r="Y2978" s="5">
        <v>504</v>
      </c>
      <c r="Z2978" s="5">
        <v>504</v>
      </c>
      <c r="AA2978" t="s">
        <v>64</v>
      </c>
      <c r="AB2978">
        <v>136.21</v>
      </c>
      <c r="AC2978">
        <v>3.92</v>
      </c>
      <c r="AD2978" t="s">
        <v>64</v>
      </c>
      <c r="AE2978" t="s">
        <v>56</v>
      </c>
      <c r="AF2978">
        <v>5946</v>
      </c>
      <c r="AG2978">
        <v>5946</v>
      </c>
      <c r="AO2978">
        <v>32</v>
      </c>
      <c r="AP2978">
        <v>0</v>
      </c>
      <c r="AW2978">
        <v>504</v>
      </c>
      <c r="BD2978" s="5">
        <v>504</v>
      </c>
      <c r="BE2978">
        <v>472.37</v>
      </c>
      <c r="BG2978">
        <f t="shared" si="328"/>
        <v>472.37</v>
      </c>
      <c r="BH2978">
        <v>32</v>
      </c>
    </row>
    <row r="2979" spans="1:61" x14ac:dyDescent="0.25">
      <c r="A2979" t="s">
        <v>54</v>
      </c>
      <c r="B2979">
        <v>110027</v>
      </c>
      <c r="C2979" t="s">
        <v>55</v>
      </c>
      <c r="D2979" t="s">
        <v>56</v>
      </c>
      <c r="E2979" s="1">
        <v>45980</v>
      </c>
      <c r="F2979" t="s">
        <v>3468</v>
      </c>
      <c r="G2979" t="s">
        <v>63</v>
      </c>
      <c r="H2979" t="str">
        <f t="shared" si="322"/>
        <v>Aggregator</v>
      </c>
      <c r="I2979">
        <v>222542000000000</v>
      </c>
      <c r="J2979">
        <v>29811</v>
      </c>
      <c r="K2979" s="3">
        <v>45980.946527777778</v>
      </c>
      <c r="L2979">
        <f t="shared" si="323"/>
        <v>19</v>
      </c>
      <c r="M2979" t="str">
        <f t="shared" si="324"/>
        <v>Wednesday</v>
      </c>
      <c r="N2979" s="1" t="str">
        <f t="shared" si="325"/>
        <v>November</v>
      </c>
      <c r="O2979" s="2">
        <v>0.94652777777777775</v>
      </c>
      <c r="P2979" s="2" t="str">
        <f t="shared" si="326"/>
        <v>Week 3</v>
      </c>
      <c r="Q2979" t="s">
        <v>59</v>
      </c>
      <c r="R2979" s="5">
        <v>219</v>
      </c>
      <c r="S2979" s="5">
        <v>-75</v>
      </c>
      <c r="T2979" s="5">
        <f t="shared" si="327"/>
        <v>34.246575342465754</v>
      </c>
      <c r="U2979" s="5">
        <v>144</v>
      </c>
      <c r="V2979" s="5">
        <v>32</v>
      </c>
      <c r="W2979" s="5">
        <v>0</v>
      </c>
      <c r="X2979" s="5">
        <v>0</v>
      </c>
      <c r="Y2979" s="5">
        <v>176</v>
      </c>
      <c r="Z2979" s="5">
        <v>176</v>
      </c>
      <c r="AA2979" t="s">
        <v>64</v>
      </c>
      <c r="AB2979">
        <v>37.82</v>
      </c>
      <c r="AC2979">
        <v>4.7699999999999996</v>
      </c>
      <c r="AD2979" t="s">
        <v>64</v>
      </c>
      <c r="AE2979" t="s">
        <v>56</v>
      </c>
      <c r="AF2979">
        <v>3514</v>
      </c>
      <c r="AG2979">
        <v>3514</v>
      </c>
      <c r="AO2979">
        <v>32</v>
      </c>
      <c r="AP2979">
        <v>0</v>
      </c>
      <c r="AW2979">
        <v>176</v>
      </c>
      <c r="BD2979" s="5">
        <v>176</v>
      </c>
      <c r="BE2979">
        <v>144</v>
      </c>
      <c r="BG2979">
        <f t="shared" si="328"/>
        <v>144</v>
      </c>
      <c r="BH2979">
        <v>32</v>
      </c>
    </row>
    <row r="2980" spans="1:61" x14ac:dyDescent="0.25">
      <c r="A2980" t="s">
        <v>54</v>
      </c>
      <c r="B2980">
        <v>110027</v>
      </c>
      <c r="C2980" t="s">
        <v>55</v>
      </c>
      <c r="D2980" t="s">
        <v>56</v>
      </c>
      <c r="E2980" s="1">
        <v>45980</v>
      </c>
      <c r="F2980" t="s">
        <v>3469</v>
      </c>
      <c r="G2980" t="s">
        <v>67</v>
      </c>
      <c r="H2980" t="str">
        <f t="shared" si="322"/>
        <v>Direct Sale</v>
      </c>
      <c r="K2980" s="3">
        <v>45980.947222222225</v>
      </c>
      <c r="L2980">
        <f t="shared" si="323"/>
        <v>19</v>
      </c>
      <c r="M2980" t="str">
        <f t="shared" si="324"/>
        <v>Wednesday</v>
      </c>
      <c r="N2980" s="1" t="str">
        <f t="shared" si="325"/>
        <v>November</v>
      </c>
      <c r="O2980" s="2">
        <v>0.94722222222222219</v>
      </c>
      <c r="P2980" s="2" t="str">
        <f t="shared" si="326"/>
        <v>Week 3</v>
      </c>
      <c r="Q2980" t="s">
        <v>59</v>
      </c>
      <c r="R2980" s="5">
        <v>349</v>
      </c>
      <c r="S2980" s="5">
        <v>0</v>
      </c>
      <c r="T2980" s="5">
        <f t="shared" si="327"/>
        <v>0</v>
      </c>
      <c r="U2980" s="5">
        <v>349</v>
      </c>
      <c r="V2980" s="5">
        <v>0</v>
      </c>
      <c r="W2980" s="5">
        <v>17.46</v>
      </c>
      <c r="X2980" s="5">
        <v>-0.46</v>
      </c>
      <c r="Y2980" s="5">
        <v>366</v>
      </c>
      <c r="Z2980" s="5">
        <v>366</v>
      </c>
      <c r="AA2980" t="s">
        <v>73</v>
      </c>
      <c r="AB2980">
        <v>88.74</v>
      </c>
      <c r="AC2980">
        <v>1.96</v>
      </c>
      <c r="AD2980" t="s">
        <v>5778</v>
      </c>
      <c r="AE2980" t="s">
        <v>75</v>
      </c>
      <c r="AI2980" t="s">
        <v>89</v>
      </c>
      <c r="AJ2980" t="s">
        <v>190</v>
      </c>
      <c r="AK2980">
        <v>8929758003</v>
      </c>
      <c r="AO2980">
        <v>0</v>
      </c>
      <c r="AP2980">
        <v>0</v>
      </c>
      <c r="AQ2980">
        <v>366</v>
      </c>
      <c r="AZ2980">
        <v>349</v>
      </c>
      <c r="BA2980">
        <v>8.73</v>
      </c>
      <c r="BB2980">
        <v>349</v>
      </c>
      <c r="BC2980">
        <v>8.73</v>
      </c>
      <c r="BD2980" s="5">
        <v>366</v>
      </c>
      <c r="BE2980">
        <v>349</v>
      </c>
      <c r="BG2980">
        <f t="shared" si="328"/>
        <v>349</v>
      </c>
    </row>
    <row r="2981" spans="1:61" x14ac:dyDescent="0.25">
      <c r="A2981" t="s">
        <v>54</v>
      </c>
      <c r="B2981">
        <v>110027</v>
      </c>
      <c r="C2981" t="s">
        <v>55</v>
      </c>
      <c r="D2981" t="s">
        <v>56</v>
      </c>
      <c r="E2981" s="1">
        <v>45980</v>
      </c>
      <c r="F2981" t="s">
        <v>3470</v>
      </c>
      <c r="G2981" t="s">
        <v>58</v>
      </c>
      <c r="H2981" t="str">
        <f t="shared" si="322"/>
        <v>Aggregator</v>
      </c>
      <c r="I2981">
        <v>7498848121</v>
      </c>
      <c r="J2981">
        <v>18528960</v>
      </c>
      <c r="K2981" s="3">
        <v>45980.954861111109</v>
      </c>
      <c r="L2981">
        <f t="shared" si="323"/>
        <v>19</v>
      </c>
      <c r="M2981" t="str">
        <f t="shared" si="324"/>
        <v>Wednesday</v>
      </c>
      <c r="N2981" s="1" t="str">
        <f t="shared" si="325"/>
        <v>November</v>
      </c>
      <c r="O2981" s="2">
        <v>0.95486111111111116</v>
      </c>
      <c r="P2981" s="2" t="str">
        <f t="shared" si="326"/>
        <v>Week 3</v>
      </c>
      <c r="Q2981" t="s">
        <v>59</v>
      </c>
      <c r="R2981" s="5">
        <v>904</v>
      </c>
      <c r="S2981" s="5">
        <v>-150</v>
      </c>
      <c r="T2981" s="5">
        <f t="shared" si="327"/>
        <v>16.592920353982301</v>
      </c>
      <c r="U2981" s="5">
        <v>754</v>
      </c>
      <c r="V2981" s="5">
        <v>32</v>
      </c>
      <c r="W2981" s="5">
        <v>0</v>
      </c>
      <c r="X2981" s="5">
        <v>0</v>
      </c>
      <c r="Y2981" s="5">
        <v>786</v>
      </c>
      <c r="Z2981" s="5">
        <v>786</v>
      </c>
      <c r="AA2981" t="s">
        <v>60</v>
      </c>
      <c r="AB2981">
        <v>210.92</v>
      </c>
      <c r="AC2981">
        <v>24.5</v>
      </c>
      <c r="AD2981" t="s">
        <v>60</v>
      </c>
      <c r="AE2981" t="s">
        <v>56</v>
      </c>
      <c r="AF2981">
        <v>8121</v>
      </c>
      <c r="AG2981">
        <v>8121</v>
      </c>
      <c r="AO2981">
        <v>32</v>
      </c>
      <c r="AP2981">
        <v>0</v>
      </c>
      <c r="AX2981">
        <v>786</v>
      </c>
      <c r="BD2981" s="5">
        <v>786</v>
      </c>
      <c r="BE2981">
        <v>754</v>
      </c>
      <c r="BG2981">
        <f t="shared" si="328"/>
        <v>754</v>
      </c>
      <c r="BI2981">
        <v>32</v>
      </c>
    </row>
    <row r="2982" spans="1:61" x14ac:dyDescent="0.25">
      <c r="A2982" t="s">
        <v>54</v>
      </c>
      <c r="B2982">
        <v>110027</v>
      </c>
      <c r="C2982" t="s">
        <v>55</v>
      </c>
      <c r="D2982" t="s">
        <v>56</v>
      </c>
      <c r="E2982" s="1">
        <v>45980</v>
      </c>
      <c r="F2982" t="s">
        <v>3471</v>
      </c>
      <c r="G2982" t="s">
        <v>63</v>
      </c>
      <c r="H2982" t="str">
        <f t="shared" si="322"/>
        <v>Aggregator</v>
      </c>
      <c r="I2982">
        <v>222543000000000</v>
      </c>
      <c r="J2982">
        <v>29811</v>
      </c>
      <c r="K2982" s="3">
        <v>45980.963194444441</v>
      </c>
      <c r="L2982">
        <f t="shared" si="323"/>
        <v>19</v>
      </c>
      <c r="M2982" t="str">
        <f t="shared" si="324"/>
        <v>Wednesday</v>
      </c>
      <c r="N2982" s="1" t="str">
        <f t="shared" si="325"/>
        <v>November</v>
      </c>
      <c r="O2982" s="2">
        <v>0.96319444444444446</v>
      </c>
      <c r="P2982" s="2" t="str">
        <f t="shared" si="326"/>
        <v>Week 3</v>
      </c>
      <c r="Q2982" t="s">
        <v>59</v>
      </c>
      <c r="R2982" s="5">
        <v>572.66</v>
      </c>
      <c r="S2982" s="5">
        <v>-173.54</v>
      </c>
      <c r="T2982" s="5">
        <f t="shared" si="327"/>
        <v>30.304194460936685</v>
      </c>
      <c r="U2982" s="5">
        <v>399.12</v>
      </c>
      <c r="V2982" s="5">
        <v>32</v>
      </c>
      <c r="W2982" s="5">
        <v>0</v>
      </c>
      <c r="X2982" s="5">
        <v>-0.12</v>
      </c>
      <c r="Y2982" s="5">
        <v>431</v>
      </c>
      <c r="Z2982" s="5">
        <v>431</v>
      </c>
      <c r="AA2982" t="s">
        <v>64</v>
      </c>
      <c r="AB2982">
        <v>116.23</v>
      </c>
      <c r="AC2982">
        <v>8.52</v>
      </c>
      <c r="AD2982" t="s">
        <v>64</v>
      </c>
      <c r="AE2982" t="s">
        <v>56</v>
      </c>
      <c r="AF2982">
        <v>9976</v>
      </c>
      <c r="AG2982">
        <v>9976</v>
      </c>
      <c r="AO2982">
        <v>32</v>
      </c>
      <c r="AP2982">
        <v>0</v>
      </c>
      <c r="AW2982">
        <v>431</v>
      </c>
      <c r="BD2982" s="5">
        <v>431</v>
      </c>
      <c r="BE2982">
        <v>399.12</v>
      </c>
      <c r="BG2982">
        <f t="shared" si="328"/>
        <v>399.12</v>
      </c>
      <c r="BH2982">
        <v>32</v>
      </c>
    </row>
    <row r="2983" spans="1:61" x14ac:dyDescent="0.25">
      <c r="A2983" t="s">
        <v>54</v>
      </c>
      <c r="B2983">
        <v>110027</v>
      </c>
      <c r="C2983" t="s">
        <v>55</v>
      </c>
      <c r="D2983" t="s">
        <v>56</v>
      </c>
      <c r="E2983" s="1">
        <v>45980</v>
      </c>
      <c r="F2983" t="s">
        <v>3472</v>
      </c>
      <c r="G2983" t="s">
        <v>63</v>
      </c>
      <c r="H2983" t="str">
        <f t="shared" si="322"/>
        <v>Aggregator</v>
      </c>
      <c r="I2983">
        <v>222544000000000</v>
      </c>
      <c r="J2983">
        <v>29811</v>
      </c>
      <c r="K2983" s="3">
        <v>45980.965277777781</v>
      </c>
      <c r="L2983">
        <f t="shared" si="323"/>
        <v>19</v>
      </c>
      <c r="M2983" t="str">
        <f t="shared" si="324"/>
        <v>Wednesday</v>
      </c>
      <c r="N2983" s="1" t="str">
        <f t="shared" si="325"/>
        <v>November</v>
      </c>
      <c r="O2983" s="2">
        <v>0.96527777777777779</v>
      </c>
      <c r="P2983" s="2" t="str">
        <f t="shared" si="326"/>
        <v>Week 3</v>
      </c>
      <c r="Q2983" t="s">
        <v>59</v>
      </c>
      <c r="R2983" s="5">
        <v>259</v>
      </c>
      <c r="S2983" s="5">
        <v>-75</v>
      </c>
      <c r="T2983" s="5">
        <f t="shared" si="327"/>
        <v>28.957528957528954</v>
      </c>
      <c r="U2983" s="5">
        <v>184</v>
      </c>
      <c r="V2983" s="5">
        <v>32</v>
      </c>
      <c r="W2983" s="5">
        <v>0</v>
      </c>
      <c r="X2983" s="5">
        <v>0</v>
      </c>
      <c r="Y2983" s="5">
        <v>216</v>
      </c>
      <c r="Z2983" s="5">
        <v>216</v>
      </c>
      <c r="AA2983" t="s">
        <v>64</v>
      </c>
      <c r="AB2983">
        <v>49.85</v>
      </c>
      <c r="AC2983">
        <v>4.7699999999999996</v>
      </c>
      <c r="AD2983" t="s">
        <v>64</v>
      </c>
      <c r="AE2983" t="s">
        <v>56</v>
      </c>
      <c r="AF2983">
        <v>2095</v>
      </c>
      <c r="AG2983">
        <v>2095</v>
      </c>
      <c r="AO2983">
        <v>32</v>
      </c>
      <c r="AP2983">
        <v>0</v>
      </c>
      <c r="AW2983">
        <v>216</v>
      </c>
      <c r="BD2983" s="5">
        <v>216</v>
      </c>
      <c r="BE2983">
        <v>184</v>
      </c>
      <c r="BG2983">
        <f t="shared" si="328"/>
        <v>184</v>
      </c>
      <c r="BH2983">
        <v>32</v>
      </c>
    </row>
    <row r="2984" spans="1:61" x14ac:dyDescent="0.25">
      <c r="A2984" t="s">
        <v>54</v>
      </c>
      <c r="B2984">
        <v>110027</v>
      </c>
      <c r="C2984" t="s">
        <v>55</v>
      </c>
      <c r="D2984" t="s">
        <v>56</v>
      </c>
      <c r="E2984" s="1">
        <v>45980</v>
      </c>
      <c r="F2984" t="s">
        <v>3473</v>
      </c>
      <c r="G2984" t="s">
        <v>67</v>
      </c>
      <c r="H2984" t="str">
        <f t="shared" si="322"/>
        <v>Direct Sale</v>
      </c>
      <c r="K2984" s="3">
        <v>45980.965277777781</v>
      </c>
      <c r="L2984">
        <f t="shared" si="323"/>
        <v>19</v>
      </c>
      <c r="M2984" t="str">
        <f t="shared" si="324"/>
        <v>Wednesday</v>
      </c>
      <c r="N2984" s="1" t="str">
        <f t="shared" si="325"/>
        <v>November</v>
      </c>
      <c r="O2984" s="2">
        <v>0.96527777777777779</v>
      </c>
      <c r="P2984" s="2" t="str">
        <f t="shared" si="326"/>
        <v>Week 3</v>
      </c>
      <c r="Q2984" t="s">
        <v>59</v>
      </c>
      <c r="R2984" s="5">
        <v>478</v>
      </c>
      <c r="S2984" s="5">
        <v>0</v>
      </c>
      <c r="T2984" s="5">
        <f t="shared" si="327"/>
        <v>0</v>
      </c>
      <c r="U2984" s="5">
        <v>478</v>
      </c>
      <c r="V2984" s="5">
        <v>0</v>
      </c>
      <c r="W2984" s="5">
        <v>23.9</v>
      </c>
      <c r="X2984" s="5">
        <v>0.1</v>
      </c>
      <c r="Y2984" s="5">
        <v>502</v>
      </c>
      <c r="Z2984" s="5">
        <v>502</v>
      </c>
      <c r="AA2984" t="s">
        <v>68</v>
      </c>
      <c r="AB2984">
        <v>94.99</v>
      </c>
      <c r="AC2984">
        <v>6.94</v>
      </c>
      <c r="AD2984" t="s">
        <v>5778</v>
      </c>
      <c r="AE2984" t="s">
        <v>75</v>
      </c>
      <c r="AI2984" t="s">
        <v>89</v>
      </c>
      <c r="AJ2984" t="s">
        <v>190</v>
      </c>
      <c r="AK2984">
        <v>8929758003</v>
      </c>
      <c r="AO2984">
        <v>0</v>
      </c>
      <c r="AP2984">
        <v>0</v>
      </c>
      <c r="AR2984">
        <v>502</v>
      </c>
      <c r="AZ2984">
        <v>478</v>
      </c>
      <c r="BA2984">
        <v>11.95</v>
      </c>
      <c r="BB2984">
        <v>478</v>
      </c>
      <c r="BC2984">
        <v>11.95</v>
      </c>
      <c r="BD2984" s="5">
        <v>502</v>
      </c>
      <c r="BE2984">
        <v>478</v>
      </c>
      <c r="BG2984">
        <f t="shared" si="328"/>
        <v>478</v>
      </c>
    </row>
    <row r="2985" spans="1:61" x14ac:dyDescent="0.25">
      <c r="A2985" t="s">
        <v>54</v>
      </c>
      <c r="B2985">
        <v>110027</v>
      </c>
      <c r="C2985" t="s">
        <v>55</v>
      </c>
      <c r="D2985" t="s">
        <v>56</v>
      </c>
      <c r="E2985" s="1">
        <v>45980</v>
      </c>
      <c r="F2985" t="s">
        <v>3474</v>
      </c>
      <c r="G2985" t="s">
        <v>67</v>
      </c>
      <c r="H2985" t="str">
        <f t="shared" si="322"/>
        <v>Direct Sale</v>
      </c>
      <c r="K2985" s="3">
        <v>45980.96597222222</v>
      </c>
      <c r="L2985">
        <f t="shared" si="323"/>
        <v>19</v>
      </c>
      <c r="M2985" t="str">
        <f t="shared" si="324"/>
        <v>Wednesday</v>
      </c>
      <c r="N2985" s="1" t="str">
        <f t="shared" si="325"/>
        <v>November</v>
      </c>
      <c r="O2985" s="2">
        <v>0.96597222222222223</v>
      </c>
      <c r="P2985" s="2" t="str">
        <f t="shared" si="326"/>
        <v>Week 3</v>
      </c>
      <c r="Q2985" t="s">
        <v>59</v>
      </c>
      <c r="R2985" s="5">
        <v>59</v>
      </c>
      <c r="S2985" s="5">
        <v>0</v>
      </c>
      <c r="T2985" s="5">
        <f t="shared" si="327"/>
        <v>0</v>
      </c>
      <c r="U2985" s="5">
        <v>59</v>
      </c>
      <c r="V2985" s="5">
        <v>0</v>
      </c>
      <c r="W2985" s="5">
        <v>2.96</v>
      </c>
      <c r="X2985" s="5">
        <v>0.04</v>
      </c>
      <c r="Y2985" s="5">
        <v>62</v>
      </c>
      <c r="Z2985" s="5">
        <v>62</v>
      </c>
      <c r="AA2985" t="s">
        <v>68</v>
      </c>
      <c r="AB2985">
        <v>15.49</v>
      </c>
      <c r="AC2985">
        <v>2.14</v>
      </c>
      <c r="AD2985" t="s">
        <v>5778</v>
      </c>
      <c r="AE2985" t="s">
        <v>75</v>
      </c>
      <c r="AI2985" t="s">
        <v>89</v>
      </c>
      <c r="AJ2985" t="s">
        <v>190</v>
      </c>
      <c r="AK2985">
        <v>8929758003</v>
      </c>
      <c r="AO2985">
        <v>0</v>
      </c>
      <c r="AP2985">
        <v>0</v>
      </c>
      <c r="AR2985">
        <v>62</v>
      </c>
      <c r="AZ2985">
        <v>59</v>
      </c>
      <c r="BA2985">
        <v>1.48</v>
      </c>
      <c r="BB2985">
        <v>59</v>
      </c>
      <c r="BC2985">
        <v>1.48</v>
      </c>
      <c r="BD2985" s="5">
        <v>62</v>
      </c>
      <c r="BE2985">
        <v>59</v>
      </c>
      <c r="BG2985">
        <f t="shared" si="328"/>
        <v>59</v>
      </c>
    </row>
    <row r="2986" spans="1:61" x14ac:dyDescent="0.25">
      <c r="A2986" t="s">
        <v>54</v>
      </c>
      <c r="B2986">
        <v>110027</v>
      </c>
      <c r="C2986" t="s">
        <v>55</v>
      </c>
      <c r="D2986" t="s">
        <v>56</v>
      </c>
      <c r="E2986" s="1">
        <v>45980</v>
      </c>
      <c r="F2986" t="s">
        <v>3475</v>
      </c>
      <c r="G2986" t="s">
        <v>58</v>
      </c>
      <c r="H2986" t="str">
        <f t="shared" si="322"/>
        <v>Aggregator</v>
      </c>
      <c r="I2986">
        <v>7496235927</v>
      </c>
      <c r="J2986">
        <v>18528960</v>
      </c>
      <c r="K2986" s="3">
        <v>45980.96597222222</v>
      </c>
      <c r="L2986">
        <f t="shared" si="323"/>
        <v>19</v>
      </c>
      <c r="M2986" t="str">
        <f t="shared" si="324"/>
        <v>Wednesday</v>
      </c>
      <c r="N2986" s="1" t="str">
        <f t="shared" si="325"/>
        <v>November</v>
      </c>
      <c r="O2986" s="2">
        <v>0.96597222222222223</v>
      </c>
      <c r="P2986" s="2" t="str">
        <f t="shared" si="326"/>
        <v>Week 3</v>
      </c>
      <c r="Q2986" t="s">
        <v>59</v>
      </c>
      <c r="R2986" s="5">
        <v>496</v>
      </c>
      <c r="S2986" s="5">
        <v>0</v>
      </c>
      <c r="T2986" s="5">
        <f t="shared" si="327"/>
        <v>0</v>
      </c>
      <c r="U2986" s="5">
        <v>496</v>
      </c>
      <c r="V2986" s="5">
        <v>32</v>
      </c>
      <c r="W2986" s="5">
        <v>0</v>
      </c>
      <c r="X2986" s="5">
        <v>0</v>
      </c>
      <c r="Y2986" s="5">
        <v>528</v>
      </c>
      <c r="Z2986" s="5">
        <v>528</v>
      </c>
      <c r="AA2986" t="s">
        <v>60</v>
      </c>
      <c r="AB2986">
        <v>104.71</v>
      </c>
      <c r="AC2986">
        <v>10</v>
      </c>
      <c r="AD2986" t="s">
        <v>60</v>
      </c>
      <c r="AE2986" t="s">
        <v>56</v>
      </c>
      <c r="AF2986">
        <v>5927</v>
      </c>
      <c r="AG2986">
        <v>5927</v>
      </c>
      <c r="AO2986">
        <v>32</v>
      </c>
      <c r="AP2986">
        <v>0</v>
      </c>
      <c r="AX2986">
        <v>528</v>
      </c>
      <c r="BD2986" s="5">
        <v>528</v>
      </c>
      <c r="BE2986">
        <v>496</v>
      </c>
      <c r="BG2986">
        <f t="shared" si="328"/>
        <v>496</v>
      </c>
      <c r="BI2986">
        <v>32</v>
      </c>
    </row>
    <row r="2987" spans="1:61" x14ac:dyDescent="0.25">
      <c r="A2987" t="s">
        <v>54</v>
      </c>
      <c r="B2987">
        <v>110027</v>
      </c>
      <c r="C2987" t="s">
        <v>55</v>
      </c>
      <c r="D2987" t="s">
        <v>56</v>
      </c>
      <c r="E2987" s="1">
        <v>45980</v>
      </c>
      <c r="F2987" t="s">
        <v>3476</v>
      </c>
      <c r="G2987" t="s">
        <v>58</v>
      </c>
      <c r="H2987" t="str">
        <f t="shared" si="322"/>
        <v>Aggregator</v>
      </c>
      <c r="I2987">
        <v>7483704365</v>
      </c>
      <c r="J2987">
        <v>18528960</v>
      </c>
      <c r="K2987" s="3">
        <v>45980.969444444447</v>
      </c>
      <c r="L2987">
        <f t="shared" si="323"/>
        <v>19</v>
      </c>
      <c r="M2987" t="str">
        <f t="shared" si="324"/>
        <v>Wednesday</v>
      </c>
      <c r="N2987" s="1" t="str">
        <f t="shared" si="325"/>
        <v>November</v>
      </c>
      <c r="O2987" s="2">
        <v>0.96944444444444444</v>
      </c>
      <c r="P2987" s="2" t="str">
        <f t="shared" si="326"/>
        <v>Week 3</v>
      </c>
      <c r="Q2987" t="s">
        <v>59</v>
      </c>
      <c r="R2987" s="5">
        <v>267</v>
      </c>
      <c r="S2987" s="5">
        <v>-100</v>
      </c>
      <c r="T2987" s="5">
        <f t="shared" si="327"/>
        <v>37.453183520599254</v>
      </c>
      <c r="U2987" s="5">
        <v>167</v>
      </c>
      <c r="V2987" s="5">
        <v>32</v>
      </c>
      <c r="W2987" s="5">
        <v>0</v>
      </c>
      <c r="X2987" s="5">
        <v>0</v>
      </c>
      <c r="Y2987" s="5">
        <v>199</v>
      </c>
      <c r="Z2987" s="5">
        <v>199</v>
      </c>
      <c r="AA2987" t="s">
        <v>60</v>
      </c>
      <c r="AB2987">
        <v>53.98</v>
      </c>
      <c r="AC2987">
        <v>7.06</v>
      </c>
      <c r="AD2987" t="s">
        <v>60</v>
      </c>
      <c r="AE2987" t="s">
        <v>56</v>
      </c>
      <c r="AF2987">
        <v>4365</v>
      </c>
      <c r="AG2987">
        <v>4365</v>
      </c>
      <c r="AO2987">
        <v>32</v>
      </c>
      <c r="AP2987">
        <v>0</v>
      </c>
      <c r="AX2987">
        <v>199</v>
      </c>
      <c r="BD2987" s="5">
        <v>199</v>
      </c>
      <c r="BE2987">
        <v>167</v>
      </c>
      <c r="BG2987">
        <f t="shared" si="328"/>
        <v>167</v>
      </c>
      <c r="BI2987">
        <v>32</v>
      </c>
    </row>
    <row r="2988" spans="1:61" x14ac:dyDescent="0.25">
      <c r="A2988" t="s">
        <v>54</v>
      </c>
      <c r="B2988">
        <v>110027</v>
      </c>
      <c r="C2988" t="s">
        <v>55</v>
      </c>
      <c r="D2988" t="s">
        <v>56</v>
      </c>
      <c r="E2988" s="1">
        <v>45980</v>
      </c>
      <c r="F2988" t="s">
        <v>3477</v>
      </c>
      <c r="G2988" t="s">
        <v>63</v>
      </c>
      <c r="H2988" t="str">
        <f t="shared" si="322"/>
        <v>Aggregator</v>
      </c>
      <c r="I2988">
        <v>222546000000000</v>
      </c>
      <c r="J2988">
        <v>29811</v>
      </c>
      <c r="K2988" s="3">
        <v>45980.988888888889</v>
      </c>
      <c r="L2988">
        <f t="shared" si="323"/>
        <v>19</v>
      </c>
      <c r="M2988" t="str">
        <f t="shared" si="324"/>
        <v>Wednesday</v>
      </c>
      <c r="N2988" s="1" t="str">
        <f t="shared" si="325"/>
        <v>November</v>
      </c>
      <c r="O2988" s="2">
        <v>0.98888888888888893</v>
      </c>
      <c r="P2988" s="2" t="str">
        <f t="shared" si="326"/>
        <v>Week 3</v>
      </c>
      <c r="Q2988" t="s">
        <v>59</v>
      </c>
      <c r="R2988" s="5">
        <v>950.28</v>
      </c>
      <c r="S2988" s="5">
        <v>-425</v>
      </c>
      <c r="T2988" s="5">
        <f t="shared" si="327"/>
        <v>44.723660394831001</v>
      </c>
      <c r="U2988" s="5">
        <v>525.28</v>
      </c>
      <c r="V2988" s="5">
        <v>32</v>
      </c>
      <c r="W2988" s="5">
        <v>0</v>
      </c>
      <c r="X2988" s="5">
        <v>-0.28000000000000003</v>
      </c>
      <c r="Y2988" s="5">
        <v>557</v>
      </c>
      <c r="Z2988" s="5">
        <v>557</v>
      </c>
      <c r="AA2988" t="s">
        <v>64</v>
      </c>
      <c r="AB2988">
        <v>185.22</v>
      </c>
      <c r="AC2988">
        <v>15.32</v>
      </c>
      <c r="AD2988" t="s">
        <v>64</v>
      </c>
      <c r="AE2988" t="s">
        <v>56</v>
      </c>
      <c r="AF2988">
        <v>9510</v>
      </c>
      <c r="AG2988">
        <v>9510</v>
      </c>
      <c r="AO2988">
        <v>32</v>
      </c>
      <c r="AP2988">
        <v>0</v>
      </c>
      <c r="AW2988">
        <v>557</v>
      </c>
      <c r="BD2988" s="5">
        <v>557</v>
      </c>
      <c r="BE2988">
        <v>525.28</v>
      </c>
      <c r="BG2988">
        <f t="shared" si="328"/>
        <v>525.28</v>
      </c>
      <c r="BH2988">
        <v>32</v>
      </c>
    </row>
    <row r="2989" spans="1:61" x14ac:dyDescent="0.25">
      <c r="A2989" t="s">
        <v>54</v>
      </c>
      <c r="B2989">
        <v>110027</v>
      </c>
      <c r="C2989" t="s">
        <v>55</v>
      </c>
      <c r="D2989" t="s">
        <v>56</v>
      </c>
      <c r="E2989" s="1">
        <v>45980</v>
      </c>
      <c r="F2989" t="s">
        <v>3478</v>
      </c>
      <c r="G2989" t="s">
        <v>67</v>
      </c>
      <c r="H2989" t="str">
        <f t="shared" si="322"/>
        <v>Direct Sale</v>
      </c>
      <c r="K2989" s="3">
        <v>45980.995138888888</v>
      </c>
      <c r="L2989">
        <f t="shared" si="323"/>
        <v>19</v>
      </c>
      <c r="M2989" t="str">
        <f t="shared" si="324"/>
        <v>Wednesday</v>
      </c>
      <c r="N2989" s="1" t="str">
        <f t="shared" si="325"/>
        <v>November</v>
      </c>
      <c r="O2989" s="2">
        <v>0.99513888888888891</v>
      </c>
      <c r="P2989" s="2" t="str">
        <f t="shared" si="326"/>
        <v>Week 3</v>
      </c>
      <c r="Q2989" t="s">
        <v>59</v>
      </c>
      <c r="R2989" s="5">
        <v>407</v>
      </c>
      <c r="S2989" s="5">
        <v>0</v>
      </c>
      <c r="T2989" s="5">
        <f t="shared" si="327"/>
        <v>0</v>
      </c>
      <c r="U2989" s="5">
        <v>407</v>
      </c>
      <c r="V2989" s="5">
        <v>0</v>
      </c>
      <c r="W2989" s="5">
        <v>20.34</v>
      </c>
      <c r="X2989" s="5">
        <v>-0.34</v>
      </c>
      <c r="Y2989" s="5">
        <v>427</v>
      </c>
      <c r="Z2989" s="5">
        <v>427</v>
      </c>
      <c r="AA2989" t="s">
        <v>68</v>
      </c>
      <c r="AB2989">
        <v>106.74</v>
      </c>
      <c r="AC2989">
        <v>12.74</v>
      </c>
      <c r="AD2989" t="s">
        <v>5778</v>
      </c>
      <c r="AE2989" t="s">
        <v>75</v>
      </c>
      <c r="AI2989" t="s">
        <v>89</v>
      </c>
      <c r="AJ2989" t="s">
        <v>190</v>
      </c>
      <c r="AK2989">
        <v>8929758003</v>
      </c>
      <c r="AO2989">
        <v>0</v>
      </c>
      <c r="AP2989">
        <v>0</v>
      </c>
      <c r="AR2989">
        <v>427</v>
      </c>
      <c r="AZ2989">
        <v>407</v>
      </c>
      <c r="BA2989">
        <v>10.17</v>
      </c>
      <c r="BB2989">
        <v>407</v>
      </c>
      <c r="BC2989">
        <v>10.17</v>
      </c>
      <c r="BD2989" s="5">
        <v>427</v>
      </c>
      <c r="BE2989">
        <v>407</v>
      </c>
      <c r="BG2989">
        <f t="shared" si="328"/>
        <v>407</v>
      </c>
    </row>
    <row r="2990" spans="1:61" x14ac:dyDescent="0.25">
      <c r="A2990" t="s">
        <v>54</v>
      </c>
      <c r="B2990">
        <v>110027</v>
      </c>
      <c r="C2990" t="s">
        <v>55</v>
      </c>
      <c r="D2990" t="s">
        <v>56</v>
      </c>
      <c r="E2990" s="1">
        <v>45980</v>
      </c>
      <c r="F2990" t="s">
        <v>3479</v>
      </c>
      <c r="G2990" t="s">
        <v>67</v>
      </c>
      <c r="H2990" t="str">
        <f t="shared" si="322"/>
        <v>Direct Sale</v>
      </c>
      <c r="K2990" s="3">
        <v>45981</v>
      </c>
      <c r="L2990">
        <f t="shared" si="323"/>
        <v>20</v>
      </c>
      <c r="M2990" t="str">
        <f t="shared" si="324"/>
        <v>Thursday</v>
      </c>
      <c r="N2990" s="1" t="str">
        <f t="shared" si="325"/>
        <v>November</v>
      </c>
      <c r="O2990" s="2">
        <v>0</v>
      </c>
      <c r="P2990" s="2" t="str">
        <f t="shared" si="326"/>
        <v>Week 3</v>
      </c>
      <c r="Q2990" t="s">
        <v>59</v>
      </c>
      <c r="R2990" s="5">
        <v>418</v>
      </c>
      <c r="S2990" s="5">
        <v>0</v>
      </c>
      <c r="T2990" s="5">
        <f t="shared" si="327"/>
        <v>0</v>
      </c>
      <c r="U2990" s="5">
        <v>418</v>
      </c>
      <c r="V2990" s="5">
        <v>0</v>
      </c>
      <c r="W2990" s="5">
        <v>20.9</v>
      </c>
      <c r="X2990" s="5">
        <v>0.1</v>
      </c>
      <c r="Y2990" s="5">
        <v>439</v>
      </c>
      <c r="Z2990" s="5">
        <v>439</v>
      </c>
      <c r="AA2990" t="s">
        <v>68</v>
      </c>
      <c r="AB2990">
        <v>105.71</v>
      </c>
      <c r="AC2990">
        <v>5.46</v>
      </c>
      <c r="AD2990" t="s">
        <v>5778</v>
      </c>
      <c r="AE2990" t="s">
        <v>75</v>
      </c>
      <c r="AI2990" t="s">
        <v>632</v>
      </c>
      <c r="AJ2990" t="s">
        <v>633</v>
      </c>
      <c r="AK2990">
        <v>9874123650</v>
      </c>
      <c r="AO2990">
        <v>0</v>
      </c>
      <c r="AP2990">
        <v>0</v>
      </c>
      <c r="AR2990">
        <v>439</v>
      </c>
      <c r="AZ2990">
        <v>418</v>
      </c>
      <c r="BA2990">
        <v>10.45</v>
      </c>
      <c r="BB2990">
        <v>418</v>
      </c>
      <c r="BC2990">
        <v>10.45</v>
      </c>
      <c r="BD2990" s="5">
        <v>439</v>
      </c>
      <c r="BE2990">
        <v>418</v>
      </c>
      <c r="BG2990">
        <f t="shared" si="328"/>
        <v>418</v>
      </c>
    </row>
    <row r="2991" spans="1:61" x14ac:dyDescent="0.25">
      <c r="A2991" t="s">
        <v>54</v>
      </c>
      <c r="B2991">
        <v>110027</v>
      </c>
      <c r="C2991" t="s">
        <v>55</v>
      </c>
      <c r="D2991" t="s">
        <v>56</v>
      </c>
      <c r="E2991" s="1">
        <v>45980</v>
      </c>
      <c r="F2991" t="s">
        <v>3480</v>
      </c>
      <c r="G2991" t="s">
        <v>63</v>
      </c>
      <c r="H2991" t="str">
        <f t="shared" si="322"/>
        <v>Aggregator</v>
      </c>
      <c r="I2991">
        <v>222547000000000</v>
      </c>
      <c r="J2991">
        <v>29811</v>
      </c>
      <c r="K2991" s="3">
        <v>45981.00277777778</v>
      </c>
      <c r="L2991">
        <f t="shared" si="323"/>
        <v>20</v>
      </c>
      <c r="M2991" t="str">
        <f t="shared" si="324"/>
        <v>Thursday</v>
      </c>
      <c r="N2991" s="1" t="str">
        <f t="shared" si="325"/>
        <v>November</v>
      </c>
      <c r="O2991" s="2">
        <v>2.7777777777777779E-3</v>
      </c>
      <c r="P2991" s="2" t="str">
        <f t="shared" si="326"/>
        <v>Week 3</v>
      </c>
      <c r="Q2991" t="s">
        <v>59</v>
      </c>
      <c r="R2991" s="5">
        <v>198</v>
      </c>
      <c r="S2991" s="5">
        <v>-20</v>
      </c>
      <c r="T2991" s="5">
        <f t="shared" si="327"/>
        <v>10.1010101010101</v>
      </c>
      <c r="U2991" s="5">
        <v>178</v>
      </c>
      <c r="V2991" s="5">
        <v>32</v>
      </c>
      <c r="W2991" s="5">
        <v>0</v>
      </c>
      <c r="X2991" s="5">
        <v>0</v>
      </c>
      <c r="Y2991" s="5">
        <v>210</v>
      </c>
      <c r="Z2991" s="5">
        <v>210</v>
      </c>
      <c r="AA2991" t="s">
        <v>64</v>
      </c>
      <c r="AB2991">
        <v>37.54</v>
      </c>
      <c r="AC2991">
        <v>3.92</v>
      </c>
      <c r="AD2991" t="s">
        <v>64</v>
      </c>
      <c r="AE2991" t="s">
        <v>56</v>
      </c>
      <c r="AF2991">
        <v>7528</v>
      </c>
      <c r="AG2991">
        <v>7528</v>
      </c>
      <c r="AO2991">
        <v>32</v>
      </c>
      <c r="AP2991">
        <v>0</v>
      </c>
      <c r="AW2991">
        <v>210</v>
      </c>
      <c r="BD2991" s="5">
        <v>210</v>
      </c>
      <c r="BE2991">
        <v>178</v>
      </c>
      <c r="BG2991">
        <f t="shared" si="328"/>
        <v>178</v>
      </c>
      <c r="BH2991">
        <v>32</v>
      </c>
    </row>
    <row r="2992" spans="1:61" x14ac:dyDescent="0.25">
      <c r="A2992" t="s">
        <v>54</v>
      </c>
      <c r="B2992">
        <v>110027</v>
      </c>
      <c r="C2992" t="s">
        <v>55</v>
      </c>
      <c r="D2992" t="s">
        <v>56</v>
      </c>
      <c r="E2992" s="1">
        <v>45980</v>
      </c>
      <c r="F2992" t="s">
        <v>3481</v>
      </c>
      <c r="G2992" t="s">
        <v>67</v>
      </c>
      <c r="H2992" t="str">
        <f t="shared" si="322"/>
        <v>Direct Sale</v>
      </c>
      <c r="K2992" s="3">
        <v>45981.005555555559</v>
      </c>
      <c r="L2992">
        <f t="shared" si="323"/>
        <v>20</v>
      </c>
      <c r="M2992" t="str">
        <f t="shared" si="324"/>
        <v>Thursday</v>
      </c>
      <c r="N2992" s="1" t="str">
        <f t="shared" si="325"/>
        <v>November</v>
      </c>
      <c r="O2992" s="2">
        <v>5.5555555555555558E-3</v>
      </c>
      <c r="P2992" s="2" t="str">
        <f t="shared" si="326"/>
        <v>Week 3</v>
      </c>
      <c r="Q2992" t="s">
        <v>59</v>
      </c>
      <c r="R2992" s="5">
        <v>299</v>
      </c>
      <c r="S2992" s="5">
        <v>0</v>
      </c>
      <c r="T2992" s="5">
        <f t="shared" si="327"/>
        <v>0</v>
      </c>
      <c r="U2992" s="5">
        <v>299</v>
      </c>
      <c r="V2992" s="5">
        <v>0</v>
      </c>
      <c r="W2992" s="5">
        <v>14.96</v>
      </c>
      <c r="X2992" s="5">
        <v>0.04</v>
      </c>
      <c r="Y2992" s="5">
        <v>314</v>
      </c>
      <c r="Z2992" s="5">
        <v>314</v>
      </c>
      <c r="AA2992" t="s">
        <v>68</v>
      </c>
      <c r="AB2992">
        <v>61.67</v>
      </c>
      <c r="AC2992">
        <v>8.7200000000000006</v>
      </c>
      <c r="AD2992" t="s">
        <v>5778</v>
      </c>
      <c r="AE2992" t="s">
        <v>75</v>
      </c>
      <c r="AI2992" t="s">
        <v>632</v>
      </c>
      <c r="AJ2992" t="s">
        <v>633</v>
      </c>
      <c r="AK2992">
        <v>9874123650</v>
      </c>
      <c r="AO2992">
        <v>0</v>
      </c>
      <c r="AP2992">
        <v>0</v>
      </c>
      <c r="AR2992">
        <v>314</v>
      </c>
      <c r="AZ2992">
        <v>299</v>
      </c>
      <c r="BA2992">
        <v>7.48</v>
      </c>
      <c r="BB2992">
        <v>299</v>
      </c>
      <c r="BC2992">
        <v>7.48</v>
      </c>
      <c r="BD2992" s="5">
        <v>314</v>
      </c>
      <c r="BE2992">
        <v>299</v>
      </c>
      <c r="BG2992">
        <f t="shared" si="328"/>
        <v>299</v>
      </c>
    </row>
    <row r="2993" spans="1:61" x14ac:dyDescent="0.25">
      <c r="A2993" t="s">
        <v>54</v>
      </c>
      <c r="B2993">
        <v>110027</v>
      </c>
      <c r="C2993" t="s">
        <v>55</v>
      </c>
      <c r="D2993" t="s">
        <v>56</v>
      </c>
      <c r="E2993" s="1">
        <v>45980</v>
      </c>
      <c r="F2993" t="s">
        <v>3482</v>
      </c>
      <c r="G2993" t="s">
        <v>67</v>
      </c>
      <c r="H2993" t="str">
        <f t="shared" si="322"/>
        <v>Direct Sale</v>
      </c>
      <c r="K2993" s="3">
        <v>45981.011111111111</v>
      </c>
      <c r="L2993">
        <f t="shared" si="323"/>
        <v>20</v>
      </c>
      <c r="M2993" t="str">
        <f t="shared" si="324"/>
        <v>Thursday</v>
      </c>
      <c r="N2993" s="1" t="str">
        <f t="shared" si="325"/>
        <v>November</v>
      </c>
      <c r="O2993" s="2">
        <v>1.1111111111111112E-2</v>
      </c>
      <c r="P2993" s="2" t="str">
        <f t="shared" si="326"/>
        <v>Week 3</v>
      </c>
      <c r="Q2993" t="s">
        <v>59</v>
      </c>
      <c r="R2993" s="5">
        <v>189</v>
      </c>
      <c r="S2993" s="5">
        <v>0</v>
      </c>
      <c r="T2993" s="5">
        <f t="shared" si="327"/>
        <v>0</v>
      </c>
      <c r="U2993" s="5">
        <v>189</v>
      </c>
      <c r="V2993" s="5">
        <v>0</v>
      </c>
      <c r="W2993" s="5">
        <v>9.4600000000000009</v>
      </c>
      <c r="X2993" s="5">
        <v>-0.46</v>
      </c>
      <c r="Y2993" s="5">
        <v>198</v>
      </c>
      <c r="Z2993" s="5">
        <v>198</v>
      </c>
      <c r="AA2993" t="s">
        <v>68</v>
      </c>
      <c r="AB2993">
        <v>47.67</v>
      </c>
      <c r="AC2993">
        <v>1.96</v>
      </c>
      <c r="AD2993" t="s">
        <v>5778</v>
      </c>
      <c r="AE2993" t="s">
        <v>75</v>
      </c>
      <c r="AI2993" t="s">
        <v>89</v>
      </c>
      <c r="AJ2993" t="s">
        <v>190</v>
      </c>
      <c r="AK2993">
        <v>8929758003</v>
      </c>
      <c r="AO2993">
        <v>0</v>
      </c>
      <c r="AP2993">
        <v>0</v>
      </c>
      <c r="AR2993">
        <v>198</v>
      </c>
      <c r="AZ2993">
        <v>189</v>
      </c>
      <c r="BA2993">
        <v>4.7300000000000004</v>
      </c>
      <c r="BB2993">
        <v>189</v>
      </c>
      <c r="BC2993">
        <v>4.7300000000000004</v>
      </c>
      <c r="BD2993" s="5">
        <v>198</v>
      </c>
      <c r="BE2993">
        <v>189</v>
      </c>
      <c r="BG2993">
        <f t="shared" si="328"/>
        <v>189</v>
      </c>
    </row>
    <row r="2994" spans="1:61" x14ac:dyDescent="0.25">
      <c r="A2994" t="s">
        <v>54</v>
      </c>
      <c r="B2994">
        <v>110027</v>
      </c>
      <c r="C2994" t="s">
        <v>55</v>
      </c>
      <c r="D2994" t="s">
        <v>56</v>
      </c>
      <c r="E2994" s="1">
        <v>45980</v>
      </c>
      <c r="F2994" t="s">
        <v>3483</v>
      </c>
      <c r="G2994" t="s">
        <v>67</v>
      </c>
      <c r="H2994" t="str">
        <f t="shared" si="322"/>
        <v>Direct Sale</v>
      </c>
      <c r="K2994" s="3">
        <v>45981.011111111111</v>
      </c>
      <c r="L2994">
        <f t="shared" si="323"/>
        <v>20</v>
      </c>
      <c r="M2994" t="str">
        <f t="shared" si="324"/>
        <v>Thursday</v>
      </c>
      <c r="N2994" s="1" t="str">
        <f t="shared" si="325"/>
        <v>November</v>
      </c>
      <c r="O2994" s="2">
        <v>1.1111111111111112E-2</v>
      </c>
      <c r="P2994" s="2" t="str">
        <f t="shared" si="326"/>
        <v>Week 3</v>
      </c>
      <c r="Q2994" t="s">
        <v>59</v>
      </c>
      <c r="R2994" s="5">
        <v>278</v>
      </c>
      <c r="S2994" s="5">
        <v>0</v>
      </c>
      <c r="T2994" s="5">
        <f t="shared" si="327"/>
        <v>0</v>
      </c>
      <c r="U2994" s="5">
        <v>278</v>
      </c>
      <c r="V2994" s="5">
        <v>0</v>
      </c>
      <c r="W2994" s="5">
        <v>13.9</v>
      </c>
      <c r="X2994" s="5">
        <v>0.1</v>
      </c>
      <c r="Y2994" s="5">
        <v>292</v>
      </c>
      <c r="Z2994" s="5">
        <v>292</v>
      </c>
      <c r="AA2994" t="s">
        <v>68</v>
      </c>
      <c r="AB2994">
        <v>46.04</v>
      </c>
      <c r="AC2994">
        <v>12.23</v>
      </c>
      <c r="AD2994" t="s">
        <v>5778</v>
      </c>
      <c r="AE2994" t="s">
        <v>75</v>
      </c>
      <c r="AI2994" t="s">
        <v>632</v>
      </c>
      <c r="AJ2994" t="s">
        <v>633</v>
      </c>
      <c r="AK2994">
        <v>9874123650</v>
      </c>
      <c r="AO2994">
        <v>0</v>
      </c>
      <c r="AP2994">
        <v>0</v>
      </c>
      <c r="AR2994">
        <v>292</v>
      </c>
      <c r="AZ2994">
        <v>278</v>
      </c>
      <c r="BA2994">
        <v>6.95</v>
      </c>
      <c r="BB2994">
        <v>278</v>
      </c>
      <c r="BC2994">
        <v>6.95</v>
      </c>
      <c r="BD2994" s="5">
        <v>292</v>
      </c>
      <c r="BE2994">
        <v>278</v>
      </c>
      <c r="BG2994">
        <f t="shared" si="328"/>
        <v>278</v>
      </c>
    </row>
    <row r="2995" spans="1:61" x14ac:dyDescent="0.25">
      <c r="A2995" t="s">
        <v>54</v>
      </c>
      <c r="B2995">
        <v>110027</v>
      </c>
      <c r="C2995" t="s">
        <v>55</v>
      </c>
      <c r="D2995" t="s">
        <v>56</v>
      </c>
      <c r="E2995" s="1">
        <v>45980</v>
      </c>
      <c r="F2995" t="s">
        <v>3484</v>
      </c>
      <c r="G2995" t="s">
        <v>63</v>
      </c>
      <c r="H2995" t="str">
        <f t="shared" si="322"/>
        <v>Aggregator</v>
      </c>
      <c r="I2995">
        <v>222548000000000</v>
      </c>
      <c r="J2995">
        <v>29811</v>
      </c>
      <c r="K2995" s="3">
        <v>45981.011805555558</v>
      </c>
      <c r="L2995">
        <f t="shared" si="323"/>
        <v>20</v>
      </c>
      <c r="M2995" t="str">
        <f t="shared" si="324"/>
        <v>Thursday</v>
      </c>
      <c r="N2995" s="1" t="str">
        <f t="shared" si="325"/>
        <v>November</v>
      </c>
      <c r="O2995" s="2">
        <v>1.1805555555555555E-2</v>
      </c>
      <c r="P2995" s="2" t="str">
        <f t="shared" si="326"/>
        <v>Week 3</v>
      </c>
      <c r="Q2995" t="s">
        <v>59</v>
      </c>
      <c r="R2995" s="5">
        <v>248</v>
      </c>
      <c r="S2995" s="5">
        <v>-90</v>
      </c>
      <c r="T2995" s="5">
        <f t="shared" si="327"/>
        <v>36.29032258064516</v>
      </c>
      <c r="U2995" s="5">
        <v>158</v>
      </c>
      <c r="V2995" s="5">
        <v>32</v>
      </c>
      <c r="W2995" s="5">
        <v>0</v>
      </c>
      <c r="X2995" s="5">
        <v>0</v>
      </c>
      <c r="Y2995" s="5">
        <v>190</v>
      </c>
      <c r="Z2995" s="5">
        <v>190</v>
      </c>
      <c r="AA2995" t="s">
        <v>64</v>
      </c>
      <c r="AB2995">
        <v>56.42</v>
      </c>
      <c r="AC2995">
        <v>5.53</v>
      </c>
      <c r="AD2995" t="s">
        <v>64</v>
      </c>
      <c r="AE2995" t="s">
        <v>56</v>
      </c>
      <c r="AF2995">
        <v>7063</v>
      </c>
      <c r="AG2995">
        <v>7063</v>
      </c>
      <c r="AO2995">
        <v>32</v>
      </c>
      <c r="AP2995">
        <v>0</v>
      </c>
      <c r="AW2995">
        <v>190</v>
      </c>
      <c r="BD2995" s="5">
        <v>190</v>
      </c>
      <c r="BE2995">
        <v>158</v>
      </c>
      <c r="BG2995">
        <f t="shared" si="328"/>
        <v>158</v>
      </c>
      <c r="BH2995">
        <v>32</v>
      </c>
    </row>
    <row r="2996" spans="1:61" x14ac:dyDescent="0.25">
      <c r="A2996" t="s">
        <v>54</v>
      </c>
      <c r="B2996">
        <v>110027</v>
      </c>
      <c r="C2996" t="s">
        <v>55</v>
      </c>
      <c r="D2996" t="s">
        <v>56</v>
      </c>
      <c r="E2996" s="1">
        <v>45980</v>
      </c>
      <c r="F2996" t="s">
        <v>3485</v>
      </c>
      <c r="G2996" t="s">
        <v>67</v>
      </c>
      <c r="H2996" t="str">
        <f t="shared" si="322"/>
        <v>Direct Sale</v>
      </c>
      <c r="K2996" s="3">
        <v>45981.019444444442</v>
      </c>
      <c r="L2996">
        <f t="shared" si="323"/>
        <v>20</v>
      </c>
      <c r="M2996" t="str">
        <f t="shared" si="324"/>
        <v>Thursday</v>
      </c>
      <c r="N2996" s="1" t="str">
        <f t="shared" si="325"/>
        <v>November</v>
      </c>
      <c r="O2996" s="2">
        <v>1.9444444444444445E-2</v>
      </c>
      <c r="P2996" s="2" t="str">
        <f t="shared" si="326"/>
        <v>Week 3</v>
      </c>
      <c r="Q2996" t="s">
        <v>59</v>
      </c>
      <c r="R2996" s="5">
        <v>99</v>
      </c>
      <c r="S2996" s="5">
        <v>0</v>
      </c>
      <c r="T2996" s="5">
        <f t="shared" si="327"/>
        <v>0</v>
      </c>
      <c r="U2996" s="5">
        <v>99</v>
      </c>
      <c r="V2996" s="5">
        <v>0</v>
      </c>
      <c r="W2996" s="5">
        <v>4.96</v>
      </c>
      <c r="X2996" s="5">
        <v>0.04</v>
      </c>
      <c r="Y2996" s="5">
        <v>104</v>
      </c>
      <c r="Z2996" s="5">
        <v>104</v>
      </c>
      <c r="AA2996" t="s">
        <v>68</v>
      </c>
      <c r="AB2996">
        <v>22.05</v>
      </c>
      <c r="AC2996">
        <v>1.96</v>
      </c>
      <c r="AD2996" t="s">
        <v>5778</v>
      </c>
      <c r="AE2996" t="s">
        <v>75</v>
      </c>
      <c r="AI2996" t="s">
        <v>730</v>
      </c>
      <c r="AJ2996" t="s">
        <v>731</v>
      </c>
      <c r="AK2996">
        <v>9999777722</v>
      </c>
      <c r="AO2996">
        <v>0</v>
      </c>
      <c r="AP2996">
        <v>0</v>
      </c>
      <c r="AR2996">
        <v>104</v>
      </c>
      <c r="AZ2996">
        <v>99</v>
      </c>
      <c r="BA2996">
        <v>2.48</v>
      </c>
      <c r="BB2996">
        <v>99</v>
      </c>
      <c r="BC2996">
        <v>2.48</v>
      </c>
      <c r="BD2996" s="5">
        <v>104</v>
      </c>
      <c r="BE2996">
        <v>99</v>
      </c>
      <c r="BG2996">
        <f t="shared" si="328"/>
        <v>99</v>
      </c>
    </row>
    <row r="2997" spans="1:61" x14ac:dyDescent="0.25">
      <c r="A2997" t="s">
        <v>54</v>
      </c>
      <c r="B2997">
        <v>110027</v>
      </c>
      <c r="C2997" t="s">
        <v>55</v>
      </c>
      <c r="D2997" t="s">
        <v>56</v>
      </c>
      <c r="E2997" s="1">
        <v>45980</v>
      </c>
      <c r="F2997" t="s">
        <v>3486</v>
      </c>
      <c r="G2997" t="s">
        <v>63</v>
      </c>
      <c r="H2997" t="str">
        <f t="shared" si="322"/>
        <v>Aggregator</v>
      </c>
      <c r="I2997">
        <v>222548000000000</v>
      </c>
      <c r="J2997">
        <v>29811</v>
      </c>
      <c r="K2997" s="3">
        <v>45981.020833333336</v>
      </c>
      <c r="L2997">
        <f t="shared" si="323"/>
        <v>20</v>
      </c>
      <c r="M2997" t="str">
        <f t="shared" si="324"/>
        <v>Thursday</v>
      </c>
      <c r="N2997" s="1" t="str">
        <f t="shared" si="325"/>
        <v>November</v>
      </c>
      <c r="O2997" s="2">
        <v>2.0833333333333332E-2</v>
      </c>
      <c r="P2997" s="2" t="str">
        <f t="shared" si="326"/>
        <v>Week 3</v>
      </c>
      <c r="Q2997" t="s">
        <v>59</v>
      </c>
      <c r="R2997" s="5">
        <v>556</v>
      </c>
      <c r="S2997" s="5">
        <v>-93.74</v>
      </c>
      <c r="T2997" s="5">
        <f t="shared" si="327"/>
        <v>16.859712230215827</v>
      </c>
      <c r="U2997" s="5">
        <v>462.26</v>
      </c>
      <c r="V2997" s="5">
        <v>32</v>
      </c>
      <c r="W2997" s="5">
        <v>0</v>
      </c>
      <c r="X2997" s="5">
        <v>-0.26</v>
      </c>
      <c r="Y2997" s="5">
        <v>494</v>
      </c>
      <c r="Z2997" s="5">
        <v>494</v>
      </c>
      <c r="AA2997" t="s">
        <v>64</v>
      </c>
      <c r="AB2997">
        <v>106.08</v>
      </c>
      <c r="AC2997">
        <v>13.36</v>
      </c>
      <c r="AD2997" t="s">
        <v>64</v>
      </c>
      <c r="AE2997" t="s">
        <v>56</v>
      </c>
      <c r="AF2997">
        <v>5304</v>
      </c>
      <c r="AG2997">
        <v>5304</v>
      </c>
      <c r="AO2997">
        <v>32</v>
      </c>
      <c r="AP2997">
        <v>0</v>
      </c>
      <c r="AW2997">
        <v>494</v>
      </c>
      <c r="BD2997" s="5">
        <v>494</v>
      </c>
      <c r="BE2997">
        <v>462.26</v>
      </c>
      <c r="BG2997">
        <f t="shared" si="328"/>
        <v>462.26</v>
      </c>
      <c r="BH2997">
        <v>32</v>
      </c>
    </row>
    <row r="2998" spans="1:61" x14ac:dyDescent="0.25">
      <c r="A2998" t="s">
        <v>54</v>
      </c>
      <c r="B2998">
        <v>110027</v>
      </c>
      <c r="C2998" t="s">
        <v>55</v>
      </c>
      <c r="D2998" t="s">
        <v>56</v>
      </c>
      <c r="E2998" s="1">
        <v>45980</v>
      </c>
      <c r="F2998" t="s">
        <v>3487</v>
      </c>
      <c r="G2998" t="s">
        <v>63</v>
      </c>
      <c r="H2998" t="str">
        <f t="shared" si="322"/>
        <v>Aggregator</v>
      </c>
      <c r="I2998">
        <v>222549000000000</v>
      </c>
      <c r="J2998">
        <v>29811</v>
      </c>
      <c r="K2998" s="3">
        <v>45981.027083333334</v>
      </c>
      <c r="L2998">
        <f t="shared" si="323"/>
        <v>20</v>
      </c>
      <c r="M2998" t="str">
        <f t="shared" si="324"/>
        <v>Thursday</v>
      </c>
      <c r="N2998" s="1" t="str">
        <f t="shared" si="325"/>
        <v>November</v>
      </c>
      <c r="O2998" s="2">
        <v>2.7083333333333334E-2</v>
      </c>
      <c r="P2998" s="2" t="str">
        <f t="shared" si="326"/>
        <v>Week 3</v>
      </c>
      <c r="Q2998" t="s">
        <v>59</v>
      </c>
      <c r="R2998" s="5">
        <v>219</v>
      </c>
      <c r="S2998" s="5">
        <v>-90</v>
      </c>
      <c r="T2998" s="5">
        <f t="shared" si="327"/>
        <v>41.095890410958901</v>
      </c>
      <c r="U2998" s="5">
        <v>129</v>
      </c>
      <c r="V2998" s="5">
        <v>32</v>
      </c>
      <c r="W2998" s="5">
        <v>0</v>
      </c>
      <c r="X2998" s="5">
        <v>0</v>
      </c>
      <c r="Y2998" s="5">
        <v>161</v>
      </c>
      <c r="Z2998" s="5">
        <v>161</v>
      </c>
      <c r="AA2998" t="s">
        <v>64</v>
      </c>
      <c r="AB2998">
        <v>42.17</v>
      </c>
      <c r="AC2998">
        <v>4.26</v>
      </c>
      <c r="AD2998" t="s">
        <v>64</v>
      </c>
      <c r="AE2998" t="s">
        <v>56</v>
      </c>
      <c r="AF2998">
        <v>3563</v>
      </c>
      <c r="AG2998">
        <v>3563</v>
      </c>
      <c r="AO2998">
        <v>32</v>
      </c>
      <c r="AP2998">
        <v>0</v>
      </c>
      <c r="AW2998">
        <v>161</v>
      </c>
      <c r="BD2998" s="5">
        <v>161</v>
      </c>
      <c r="BE2998">
        <v>129</v>
      </c>
      <c r="BG2998">
        <f t="shared" si="328"/>
        <v>129</v>
      </c>
      <c r="BH2998">
        <v>32</v>
      </c>
    </row>
    <row r="2999" spans="1:61" x14ac:dyDescent="0.25">
      <c r="A2999" t="s">
        <v>54</v>
      </c>
      <c r="B2999">
        <v>110027</v>
      </c>
      <c r="C2999" t="s">
        <v>55</v>
      </c>
      <c r="D2999" t="s">
        <v>56</v>
      </c>
      <c r="E2999" s="1">
        <v>45980</v>
      </c>
      <c r="F2999" t="s">
        <v>3488</v>
      </c>
      <c r="G2999" t="s">
        <v>63</v>
      </c>
      <c r="H2999" t="str">
        <f t="shared" si="322"/>
        <v>Aggregator</v>
      </c>
      <c r="I2999">
        <v>222549000000000</v>
      </c>
      <c r="J2999">
        <v>29811</v>
      </c>
      <c r="K2999" s="3">
        <v>45981.027083333334</v>
      </c>
      <c r="L2999">
        <f t="shared" si="323"/>
        <v>20</v>
      </c>
      <c r="M2999" t="str">
        <f t="shared" si="324"/>
        <v>Thursday</v>
      </c>
      <c r="N2999" s="1" t="str">
        <f t="shared" si="325"/>
        <v>November</v>
      </c>
      <c r="O2999" s="2">
        <v>2.7083333333333334E-2</v>
      </c>
      <c r="P2999" s="2" t="str">
        <f t="shared" si="326"/>
        <v>Week 3</v>
      </c>
      <c r="Q2999" t="s">
        <v>59</v>
      </c>
      <c r="R2999" s="5">
        <v>285.66000000000003</v>
      </c>
      <c r="S2999" s="5">
        <v>-93.74</v>
      </c>
      <c r="T2999" s="5">
        <f t="shared" si="327"/>
        <v>32.815234894629974</v>
      </c>
      <c r="U2999" s="5">
        <v>191.92</v>
      </c>
      <c r="V2999" s="5">
        <v>32</v>
      </c>
      <c r="W2999" s="5">
        <v>0</v>
      </c>
      <c r="X2999" s="5">
        <v>0.08</v>
      </c>
      <c r="Y2999" s="5">
        <v>224</v>
      </c>
      <c r="Z2999" s="5">
        <v>224</v>
      </c>
      <c r="AA2999" t="s">
        <v>64</v>
      </c>
      <c r="AB2999">
        <v>62.82</v>
      </c>
      <c r="AC2999">
        <v>5.44</v>
      </c>
      <c r="AD2999" t="s">
        <v>64</v>
      </c>
      <c r="AE2999" t="s">
        <v>56</v>
      </c>
      <c r="AF2999">
        <v>4491</v>
      </c>
      <c r="AG2999">
        <v>4491</v>
      </c>
      <c r="AO2999">
        <v>32</v>
      </c>
      <c r="AP2999">
        <v>0</v>
      </c>
      <c r="AW2999">
        <v>224</v>
      </c>
      <c r="BD2999" s="5">
        <v>224</v>
      </c>
      <c r="BE2999">
        <v>191.92</v>
      </c>
      <c r="BG2999">
        <f t="shared" si="328"/>
        <v>191.92</v>
      </c>
      <c r="BH2999">
        <v>32</v>
      </c>
    </row>
    <row r="3000" spans="1:61" x14ac:dyDescent="0.25">
      <c r="A3000" t="s">
        <v>54</v>
      </c>
      <c r="B3000">
        <v>110027</v>
      </c>
      <c r="C3000" t="s">
        <v>55</v>
      </c>
      <c r="D3000" t="s">
        <v>56</v>
      </c>
      <c r="E3000" s="1">
        <v>45980</v>
      </c>
      <c r="F3000" t="s">
        <v>3489</v>
      </c>
      <c r="G3000" t="s">
        <v>58</v>
      </c>
      <c r="H3000" t="str">
        <f t="shared" si="322"/>
        <v>Aggregator</v>
      </c>
      <c r="I3000">
        <v>7486717035</v>
      </c>
      <c r="J3000">
        <v>18528960</v>
      </c>
      <c r="K3000" s="3">
        <v>45981.029861111114</v>
      </c>
      <c r="L3000">
        <f t="shared" si="323"/>
        <v>20</v>
      </c>
      <c r="M3000" t="str">
        <f t="shared" si="324"/>
        <v>Thursday</v>
      </c>
      <c r="N3000" s="1" t="str">
        <f t="shared" si="325"/>
        <v>November</v>
      </c>
      <c r="O3000" s="2">
        <v>2.9861111111111113E-2</v>
      </c>
      <c r="P3000" s="2" t="str">
        <f t="shared" si="326"/>
        <v>Week 3</v>
      </c>
      <c r="Q3000" t="s">
        <v>59</v>
      </c>
      <c r="R3000" s="5">
        <v>638</v>
      </c>
      <c r="S3000" s="5">
        <v>-174.5</v>
      </c>
      <c r="T3000" s="5">
        <f t="shared" si="327"/>
        <v>27.351097178683386</v>
      </c>
      <c r="U3000" s="5">
        <v>463.5</v>
      </c>
      <c r="V3000" s="5">
        <v>32</v>
      </c>
      <c r="W3000" s="5">
        <v>0</v>
      </c>
      <c r="X3000" s="5">
        <v>0</v>
      </c>
      <c r="Y3000" s="5">
        <v>495.5</v>
      </c>
      <c r="Z3000" s="5">
        <v>495.5</v>
      </c>
      <c r="AA3000" t="s">
        <v>60</v>
      </c>
      <c r="AB3000">
        <v>126.21</v>
      </c>
      <c r="AC3000">
        <v>9.75</v>
      </c>
      <c r="AD3000" t="s">
        <v>60</v>
      </c>
      <c r="AE3000" t="s">
        <v>56</v>
      </c>
      <c r="AF3000">
        <v>7035</v>
      </c>
      <c r="AG3000">
        <v>7035</v>
      </c>
      <c r="AO3000">
        <v>32</v>
      </c>
      <c r="AP3000">
        <v>0</v>
      </c>
      <c r="AX3000">
        <v>495.5</v>
      </c>
      <c r="BD3000" s="5">
        <v>495.5</v>
      </c>
      <c r="BE3000">
        <v>463.5</v>
      </c>
      <c r="BG3000">
        <f t="shared" si="328"/>
        <v>463.5</v>
      </c>
      <c r="BI3000">
        <v>32</v>
      </c>
    </row>
    <row r="3001" spans="1:61" x14ac:dyDescent="0.25">
      <c r="A3001" t="s">
        <v>54</v>
      </c>
      <c r="B3001">
        <v>110027</v>
      </c>
      <c r="C3001" t="s">
        <v>55</v>
      </c>
      <c r="D3001" t="s">
        <v>56</v>
      </c>
      <c r="E3001" s="1">
        <v>45980</v>
      </c>
      <c r="F3001" t="s">
        <v>3490</v>
      </c>
      <c r="G3001" t="s">
        <v>58</v>
      </c>
      <c r="H3001" t="str">
        <f t="shared" si="322"/>
        <v>Aggregator</v>
      </c>
      <c r="I3001">
        <v>7499388479</v>
      </c>
      <c r="J3001">
        <v>18528960</v>
      </c>
      <c r="K3001" s="3">
        <v>45981.03402777778</v>
      </c>
      <c r="L3001">
        <f t="shared" si="323"/>
        <v>20</v>
      </c>
      <c r="M3001" t="str">
        <f t="shared" si="324"/>
        <v>Thursday</v>
      </c>
      <c r="N3001" s="1" t="str">
        <f t="shared" si="325"/>
        <v>November</v>
      </c>
      <c r="O3001" s="2">
        <v>3.4027777777777775E-2</v>
      </c>
      <c r="P3001" s="2" t="str">
        <f t="shared" si="326"/>
        <v>Week 3</v>
      </c>
      <c r="Q3001" t="s">
        <v>59</v>
      </c>
      <c r="R3001" s="5">
        <v>259</v>
      </c>
      <c r="S3001" s="5">
        <v>-100</v>
      </c>
      <c r="T3001" s="5">
        <f t="shared" si="327"/>
        <v>38.610038610038607</v>
      </c>
      <c r="U3001" s="5">
        <v>159</v>
      </c>
      <c r="V3001" s="5">
        <v>32</v>
      </c>
      <c r="W3001" s="5">
        <v>0</v>
      </c>
      <c r="X3001" s="5">
        <v>0</v>
      </c>
      <c r="Y3001" s="5">
        <v>191</v>
      </c>
      <c r="Z3001" s="5">
        <v>191</v>
      </c>
      <c r="AA3001" t="s">
        <v>60</v>
      </c>
      <c r="AB3001">
        <v>48.85</v>
      </c>
      <c r="AC3001">
        <v>4.76</v>
      </c>
      <c r="AD3001" t="s">
        <v>60</v>
      </c>
      <c r="AE3001" t="s">
        <v>56</v>
      </c>
      <c r="AF3001">
        <v>8479</v>
      </c>
      <c r="AG3001">
        <v>8479</v>
      </c>
      <c r="AO3001">
        <v>32</v>
      </c>
      <c r="AP3001">
        <v>0</v>
      </c>
      <c r="AX3001">
        <v>191</v>
      </c>
      <c r="BD3001" s="5">
        <v>191</v>
      </c>
      <c r="BE3001">
        <v>159</v>
      </c>
      <c r="BG3001">
        <f t="shared" si="328"/>
        <v>159</v>
      </c>
      <c r="BI3001">
        <v>32</v>
      </c>
    </row>
    <row r="3002" spans="1:61" x14ac:dyDescent="0.25">
      <c r="A3002" t="s">
        <v>54</v>
      </c>
      <c r="B3002">
        <v>110027</v>
      </c>
      <c r="C3002" t="s">
        <v>55</v>
      </c>
      <c r="D3002" t="s">
        <v>56</v>
      </c>
      <c r="E3002" s="1">
        <v>45980</v>
      </c>
      <c r="F3002" t="s">
        <v>3491</v>
      </c>
      <c r="G3002" t="s">
        <v>58</v>
      </c>
      <c r="H3002" t="str">
        <f t="shared" si="322"/>
        <v>Aggregator</v>
      </c>
      <c r="I3002">
        <v>7497844825</v>
      </c>
      <c r="J3002">
        <v>18528960</v>
      </c>
      <c r="K3002" s="3">
        <v>45981.034722222219</v>
      </c>
      <c r="L3002">
        <f t="shared" si="323"/>
        <v>20</v>
      </c>
      <c r="M3002" t="str">
        <f t="shared" si="324"/>
        <v>Thursday</v>
      </c>
      <c r="N3002" s="1" t="str">
        <f t="shared" si="325"/>
        <v>November</v>
      </c>
      <c r="O3002" s="2">
        <v>3.4722222222222224E-2</v>
      </c>
      <c r="P3002" s="2" t="str">
        <f t="shared" si="326"/>
        <v>Week 3</v>
      </c>
      <c r="Q3002" t="s">
        <v>59</v>
      </c>
      <c r="R3002" s="5">
        <v>744</v>
      </c>
      <c r="S3002" s="5">
        <v>-140</v>
      </c>
      <c r="T3002" s="5">
        <f t="shared" si="327"/>
        <v>18.817204301075268</v>
      </c>
      <c r="U3002" s="5">
        <v>604</v>
      </c>
      <c r="V3002" s="5">
        <v>32</v>
      </c>
      <c r="W3002" s="5">
        <v>0</v>
      </c>
      <c r="X3002" s="5">
        <v>0</v>
      </c>
      <c r="Y3002" s="5">
        <v>636</v>
      </c>
      <c r="Z3002" s="5">
        <v>636</v>
      </c>
      <c r="AA3002" t="s">
        <v>60</v>
      </c>
      <c r="AB3002">
        <v>128.52000000000001</v>
      </c>
      <c r="AC3002">
        <v>14.97</v>
      </c>
      <c r="AD3002" t="s">
        <v>60</v>
      </c>
      <c r="AE3002" t="s">
        <v>56</v>
      </c>
      <c r="AF3002">
        <v>4825</v>
      </c>
      <c r="AG3002">
        <v>4825</v>
      </c>
      <c r="AO3002">
        <v>32</v>
      </c>
      <c r="AP3002">
        <v>0</v>
      </c>
      <c r="AX3002">
        <v>636</v>
      </c>
      <c r="BD3002" s="5">
        <v>636</v>
      </c>
      <c r="BE3002">
        <v>604</v>
      </c>
      <c r="BG3002">
        <f t="shared" si="328"/>
        <v>604</v>
      </c>
      <c r="BI3002">
        <v>32</v>
      </c>
    </row>
    <row r="3003" spans="1:61" x14ac:dyDescent="0.25">
      <c r="A3003" t="s">
        <v>54</v>
      </c>
      <c r="B3003">
        <v>110027</v>
      </c>
      <c r="C3003" t="s">
        <v>55</v>
      </c>
      <c r="D3003" t="s">
        <v>56</v>
      </c>
      <c r="E3003" s="1">
        <v>45980</v>
      </c>
      <c r="F3003" t="s">
        <v>3492</v>
      </c>
      <c r="G3003" t="s">
        <v>58</v>
      </c>
      <c r="H3003" t="str">
        <f t="shared" si="322"/>
        <v>Aggregator</v>
      </c>
      <c r="I3003">
        <v>7500037070</v>
      </c>
      <c r="J3003">
        <v>18528960</v>
      </c>
      <c r="K3003" s="3">
        <v>45981.034722222219</v>
      </c>
      <c r="L3003">
        <f t="shared" si="323"/>
        <v>20</v>
      </c>
      <c r="M3003" t="str">
        <f t="shared" si="324"/>
        <v>Thursday</v>
      </c>
      <c r="N3003" s="1" t="str">
        <f t="shared" si="325"/>
        <v>November</v>
      </c>
      <c r="O3003" s="2">
        <v>3.4722222222222224E-2</v>
      </c>
      <c r="P3003" s="2" t="str">
        <f t="shared" si="326"/>
        <v>Week 3</v>
      </c>
      <c r="Q3003" t="s">
        <v>59</v>
      </c>
      <c r="R3003" s="5">
        <v>159</v>
      </c>
      <c r="S3003" s="5">
        <v>-79.5</v>
      </c>
      <c r="T3003" s="5">
        <f t="shared" si="327"/>
        <v>50</v>
      </c>
      <c r="U3003" s="5">
        <v>79.5</v>
      </c>
      <c r="V3003" s="5">
        <v>32</v>
      </c>
      <c r="W3003" s="5">
        <v>0</v>
      </c>
      <c r="X3003" s="5">
        <v>0</v>
      </c>
      <c r="Y3003" s="5">
        <v>111.5</v>
      </c>
      <c r="Z3003" s="5">
        <v>111.5</v>
      </c>
      <c r="AA3003" t="s">
        <v>60</v>
      </c>
      <c r="AB3003">
        <v>22.54</v>
      </c>
      <c r="AC3003">
        <v>3.92</v>
      </c>
      <c r="AD3003" t="s">
        <v>60</v>
      </c>
      <c r="AE3003" t="s">
        <v>56</v>
      </c>
      <c r="AF3003">
        <v>7070</v>
      </c>
      <c r="AG3003">
        <v>7070</v>
      </c>
      <c r="AO3003">
        <v>32</v>
      </c>
      <c r="AP3003">
        <v>0</v>
      </c>
      <c r="AX3003">
        <v>111.5</v>
      </c>
      <c r="BD3003" s="5">
        <v>111.5</v>
      </c>
      <c r="BE3003">
        <v>79.5</v>
      </c>
      <c r="BG3003">
        <f t="shared" si="328"/>
        <v>79.5</v>
      </c>
      <c r="BI3003">
        <v>32</v>
      </c>
    </row>
    <row r="3004" spans="1:61" x14ac:dyDescent="0.25">
      <c r="A3004" t="s">
        <v>54</v>
      </c>
      <c r="B3004">
        <v>110027</v>
      </c>
      <c r="C3004" t="s">
        <v>55</v>
      </c>
      <c r="D3004" t="s">
        <v>56</v>
      </c>
      <c r="E3004" s="1">
        <v>45980</v>
      </c>
      <c r="F3004" t="s">
        <v>3493</v>
      </c>
      <c r="G3004" t="s">
        <v>67</v>
      </c>
      <c r="H3004" t="str">
        <f t="shared" si="322"/>
        <v>Direct Sale</v>
      </c>
      <c r="K3004" s="3">
        <v>45981.038194444445</v>
      </c>
      <c r="L3004">
        <f t="shared" si="323"/>
        <v>20</v>
      </c>
      <c r="M3004" t="str">
        <f t="shared" si="324"/>
        <v>Thursday</v>
      </c>
      <c r="N3004" s="1" t="str">
        <f t="shared" si="325"/>
        <v>November</v>
      </c>
      <c r="O3004" s="2">
        <v>3.8194444444444448E-2</v>
      </c>
      <c r="P3004" s="2" t="str">
        <f t="shared" si="326"/>
        <v>Week 3</v>
      </c>
      <c r="Q3004" t="s">
        <v>59</v>
      </c>
      <c r="R3004" s="5">
        <v>368</v>
      </c>
      <c r="S3004" s="5">
        <v>0</v>
      </c>
      <c r="T3004" s="5">
        <f t="shared" si="327"/>
        <v>0</v>
      </c>
      <c r="U3004" s="5">
        <v>368</v>
      </c>
      <c r="V3004" s="5">
        <v>0</v>
      </c>
      <c r="W3004" s="5">
        <v>18.399999999999999</v>
      </c>
      <c r="X3004" s="5">
        <v>-0.4</v>
      </c>
      <c r="Y3004" s="5">
        <v>386</v>
      </c>
      <c r="Z3004" s="5">
        <v>386</v>
      </c>
      <c r="AA3004" t="s">
        <v>73</v>
      </c>
      <c r="AB3004">
        <v>83.49</v>
      </c>
      <c r="AC3004">
        <v>5.0999999999999996</v>
      </c>
      <c r="AD3004" t="s">
        <v>5778</v>
      </c>
      <c r="AE3004" t="s">
        <v>75</v>
      </c>
      <c r="AI3004" t="s">
        <v>730</v>
      </c>
      <c r="AJ3004" t="s">
        <v>731</v>
      </c>
      <c r="AK3004">
        <v>9999777722</v>
      </c>
      <c r="AO3004">
        <v>0</v>
      </c>
      <c r="AP3004">
        <v>0</v>
      </c>
      <c r="AQ3004">
        <v>386</v>
      </c>
      <c r="AZ3004">
        <v>368</v>
      </c>
      <c r="BA3004">
        <v>9.1999999999999993</v>
      </c>
      <c r="BB3004">
        <v>368</v>
      </c>
      <c r="BC3004">
        <v>9.1999999999999993</v>
      </c>
      <c r="BD3004" s="5">
        <v>386</v>
      </c>
      <c r="BE3004">
        <v>368</v>
      </c>
      <c r="BG3004">
        <f t="shared" si="328"/>
        <v>368</v>
      </c>
    </row>
    <row r="3005" spans="1:61" x14ac:dyDescent="0.25">
      <c r="A3005" t="s">
        <v>54</v>
      </c>
      <c r="B3005">
        <v>110027</v>
      </c>
      <c r="C3005" t="s">
        <v>55</v>
      </c>
      <c r="D3005" t="s">
        <v>56</v>
      </c>
      <c r="E3005" s="1">
        <v>45980</v>
      </c>
      <c r="F3005" t="s">
        <v>3494</v>
      </c>
      <c r="G3005" t="s">
        <v>63</v>
      </c>
      <c r="H3005" t="str">
        <f t="shared" si="322"/>
        <v>Aggregator</v>
      </c>
      <c r="I3005">
        <v>222550000000000</v>
      </c>
      <c r="J3005">
        <v>29811</v>
      </c>
      <c r="K3005" s="3">
        <v>45981.040972222225</v>
      </c>
      <c r="L3005">
        <f t="shared" si="323"/>
        <v>20</v>
      </c>
      <c r="M3005" t="str">
        <f t="shared" si="324"/>
        <v>Thursday</v>
      </c>
      <c r="N3005" s="1" t="str">
        <f t="shared" si="325"/>
        <v>November</v>
      </c>
      <c r="O3005" s="2">
        <v>4.0972222222222222E-2</v>
      </c>
      <c r="P3005" s="2" t="str">
        <f t="shared" si="326"/>
        <v>Week 3</v>
      </c>
      <c r="Q3005" t="s">
        <v>59</v>
      </c>
      <c r="R3005" s="5">
        <v>897</v>
      </c>
      <c r="S3005" s="5">
        <v>-424.63</v>
      </c>
      <c r="T3005" s="5">
        <f t="shared" si="327"/>
        <v>47.338907469342253</v>
      </c>
      <c r="U3005" s="5">
        <v>472.37</v>
      </c>
      <c r="V3005" s="5">
        <v>32</v>
      </c>
      <c r="W3005" s="5">
        <v>0</v>
      </c>
      <c r="X3005" s="5">
        <v>-0.37</v>
      </c>
      <c r="Y3005" s="5">
        <v>504</v>
      </c>
      <c r="Z3005" s="5">
        <v>504</v>
      </c>
      <c r="AA3005" t="s">
        <v>64</v>
      </c>
      <c r="AB3005">
        <v>148.82</v>
      </c>
      <c r="AC3005">
        <v>12.9</v>
      </c>
      <c r="AD3005" t="s">
        <v>64</v>
      </c>
      <c r="AE3005" t="s">
        <v>56</v>
      </c>
      <c r="AF3005">
        <v>5817</v>
      </c>
      <c r="AG3005">
        <v>5817</v>
      </c>
      <c r="AO3005">
        <v>32</v>
      </c>
      <c r="AP3005">
        <v>0</v>
      </c>
      <c r="AW3005">
        <v>504</v>
      </c>
      <c r="BD3005" s="5">
        <v>504</v>
      </c>
      <c r="BE3005">
        <v>472.37</v>
      </c>
      <c r="BG3005">
        <f t="shared" si="328"/>
        <v>472.37</v>
      </c>
      <c r="BH3005">
        <v>32</v>
      </c>
    </row>
    <row r="3006" spans="1:61" x14ac:dyDescent="0.25">
      <c r="A3006" t="s">
        <v>54</v>
      </c>
      <c r="B3006">
        <v>110027</v>
      </c>
      <c r="C3006" t="s">
        <v>55</v>
      </c>
      <c r="D3006" t="s">
        <v>56</v>
      </c>
      <c r="E3006" s="1">
        <v>45980</v>
      </c>
      <c r="F3006" t="s">
        <v>3495</v>
      </c>
      <c r="G3006" t="s">
        <v>63</v>
      </c>
      <c r="H3006" t="str">
        <f t="shared" si="322"/>
        <v>Aggregator</v>
      </c>
      <c r="I3006">
        <v>222550000000000</v>
      </c>
      <c r="J3006">
        <v>29811</v>
      </c>
      <c r="K3006" s="3">
        <v>45981.041666666664</v>
      </c>
      <c r="L3006">
        <f t="shared" si="323"/>
        <v>20</v>
      </c>
      <c r="M3006" t="str">
        <f t="shared" si="324"/>
        <v>Thursday</v>
      </c>
      <c r="N3006" s="1" t="str">
        <f t="shared" si="325"/>
        <v>November</v>
      </c>
      <c r="O3006" s="2">
        <v>4.1666666666666664E-2</v>
      </c>
      <c r="P3006" s="2" t="str">
        <f t="shared" si="326"/>
        <v>Week 3</v>
      </c>
      <c r="Q3006" t="s">
        <v>59</v>
      </c>
      <c r="R3006" s="5">
        <v>248</v>
      </c>
      <c r="S3006" s="5">
        <v>-90</v>
      </c>
      <c r="T3006" s="5">
        <f t="shared" si="327"/>
        <v>36.29032258064516</v>
      </c>
      <c r="U3006" s="5">
        <v>158</v>
      </c>
      <c r="V3006" s="5">
        <v>32</v>
      </c>
      <c r="W3006" s="5">
        <v>0</v>
      </c>
      <c r="X3006" s="5">
        <v>0</v>
      </c>
      <c r="Y3006" s="5">
        <v>190</v>
      </c>
      <c r="Z3006" s="5">
        <v>190</v>
      </c>
      <c r="AA3006" t="s">
        <v>64</v>
      </c>
      <c r="AB3006">
        <v>52.35</v>
      </c>
      <c r="AC3006">
        <v>4.99</v>
      </c>
      <c r="AD3006" t="s">
        <v>64</v>
      </c>
      <c r="AE3006" t="s">
        <v>56</v>
      </c>
      <c r="AF3006">
        <v>8608</v>
      </c>
      <c r="AG3006">
        <v>8608</v>
      </c>
      <c r="AO3006">
        <v>32</v>
      </c>
      <c r="AP3006">
        <v>0</v>
      </c>
      <c r="AW3006">
        <v>190</v>
      </c>
      <c r="BD3006" s="5">
        <v>190</v>
      </c>
      <c r="BE3006">
        <v>158</v>
      </c>
      <c r="BG3006">
        <f t="shared" si="328"/>
        <v>158</v>
      </c>
      <c r="BH3006">
        <v>32</v>
      </c>
    </row>
    <row r="3007" spans="1:61" x14ac:dyDescent="0.25">
      <c r="A3007" t="s">
        <v>54</v>
      </c>
      <c r="B3007">
        <v>110027</v>
      </c>
      <c r="C3007" t="s">
        <v>55</v>
      </c>
      <c r="D3007" t="s">
        <v>56</v>
      </c>
      <c r="E3007" s="1">
        <v>45980</v>
      </c>
      <c r="F3007" t="s">
        <v>3496</v>
      </c>
      <c r="G3007" t="s">
        <v>63</v>
      </c>
      <c r="H3007" t="str">
        <f t="shared" si="322"/>
        <v>Aggregator</v>
      </c>
      <c r="I3007">
        <v>222550000000000</v>
      </c>
      <c r="J3007">
        <v>29811</v>
      </c>
      <c r="K3007" s="3">
        <v>45981.041666666664</v>
      </c>
      <c r="L3007">
        <f t="shared" si="323"/>
        <v>20</v>
      </c>
      <c r="M3007" t="str">
        <f t="shared" si="324"/>
        <v>Thursday</v>
      </c>
      <c r="N3007" s="1" t="str">
        <f t="shared" si="325"/>
        <v>November</v>
      </c>
      <c r="O3007" s="2">
        <v>4.1666666666666664E-2</v>
      </c>
      <c r="P3007" s="2" t="str">
        <f t="shared" si="326"/>
        <v>Week 3</v>
      </c>
      <c r="Q3007" t="s">
        <v>59</v>
      </c>
      <c r="R3007" s="5">
        <v>496</v>
      </c>
      <c r="S3007" s="5">
        <v>-93.75</v>
      </c>
      <c r="T3007" s="5">
        <f t="shared" si="327"/>
        <v>18.901209677419356</v>
      </c>
      <c r="U3007" s="5">
        <v>402.25</v>
      </c>
      <c r="V3007" s="5">
        <v>32</v>
      </c>
      <c r="W3007" s="5">
        <v>0</v>
      </c>
      <c r="X3007" s="5">
        <v>-0.25</v>
      </c>
      <c r="Y3007" s="5">
        <v>434</v>
      </c>
      <c r="Z3007" s="5">
        <v>434</v>
      </c>
      <c r="AA3007" t="s">
        <v>64</v>
      </c>
      <c r="AB3007">
        <v>104.71</v>
      </c>
      <c r="AC3007">
        <v>9.98</v>
      </c>
      <c r="AD3007" t="s">
        <v>64</v>
      </c>
      <c r="AE3007" t="s">
        <v>56</v>
      </c>
      <c r="AF3007">
        <v>771</v>
      </c>
      <c r="AG3007">
        <v>771</v>
      </c>
      <c r="AO3007">
        <v>32</v>
      </c>
      <c r="AP3007">
        <v>0</v>
      </c>
      <c r="AW3007">
        <v>434</v>
      </c>
      <c r="BD3007" s="5">
        <v>434</v>
      </c>
      <c r="BE3007">
        <v>402.25</v>
      </c>
      <c r="BG3007">
        <f t="shared" si="328"/>
        <v>402.25</v>
      </c>
      <c r="BH3007">
        <v>32</v>
      </c>
    </row>
    <row r="3008" spans="1:61" x14ac:dyDescent="0.25">
      <c r="A3008" t="s">
        <v>54</v>
      </c>
      <c r="B3008">
        <v>110027</v>
      </c>
      <c r="C3008" t="s">
        <v>55</v>
      </c>
      <c r="D3008" t="s">
        <v>56</v>
      </c>
      <c r="E3008" s="1">
        <v>45980</v>
      </c>
      <c r="F3008" t="s">
        <v>3497</v>
      </c>
      <c r="G3008" t="s">
        <v>58</v>
      </c>
      <c r="H3008" t="str">
        <f t="shared" si="322"/>
        <v>Aggregator</v>
      </c>
      <c r="I3008">
        <v>7490008911</v>
      </c>
      <c r="J3008">
        <v>18528960</v>
      </c>
      <c r="K3008" s="3">
        <v>45981.042361111111</v>
      </c>
      <c r="L3008">
        <f t="shared" si="323"/>
        <v>20</v>
      </c>
      <c r="M3008" t="str">
        <f t="shared" si="324"/>
        <v>Thursday</v>
      </c>
      <c r="N3008" s="1" t="str">
        <f t="shared" si="325"/>
        <v>November</v>
      </c>
      <c r="O3008" s="2">
        <v>4.2361111111111113E-2</v>
      </c>
      <c r="P3008" s="2" t="str">
        <f t="shared" si="326"/>
        <v>Week 3</v>
      </c>
      <c r="Q3008" t="s">
        <v>59</v>
      </c>
      <c r="R3008" s="5">
        <v>397</v>
      </c>
      <c r="S3008" s="5">
        <v>-100</v>
      </c>
      <c r="T3008" s="5">
        <f t="shared" si="327"/>
        <v>25.188916876574307</v>
      </c>
      <c r="U3008" s="5">
        <v>297</v>
      </c>
      <c r="V3008" s="5">
        <v>32</v>
      </c>
      <c r="W3008" s="5">
        <v>0</v>
      </c>
      <c r="X3008" s="5">
        <v>0</v>
      </c>
      <c r="Y3008" s="5">
        <v>329</v>
      </c>
      <c r="Z3008" s="5">
        <v>329</v>
      </c>
      <c r="AA3008" t="s">
        <v>60</v>
      </c>
      <c r="AB3008">
        <v>75.099999999999994</v>
      </c>
      <c r="AC3008">
        <v>11.72</v>
      </c>
      <c r="AD3008" t="s">
        <v>60</v>
      </c>
      <c r="AE3008" t="s">
        <v>56</v>
      </c>
      <c r="AF3008">
        <v>8911</v>
      </c>
      <c r="AG3008">
        <v>8911</v>
      </c>
      <c r="AO3008">
        <v>32</v>
      </c>
      <c r="AP3008">
        <v>0</v>
      </c>
      <c r="AX3008">
        <v>329</v>
      </c>
      <c r="BD3008" s="5">
        <v>329</v>
      </c>
      <c r="BE3008">
        <v>297</v>
      </c>
      <c r="BG3008">
        <f t="shared" si="328"/>
        <v>297</v>
      </c>
      <c r="BI3008">
        <v>32</v>
      </c>
    </row>
    <row r="3009" spans="1:61" x14ac:dyDescent="0.25">
      <c r="A3009" t="s">
        <v>54</v>
      </c>
      <c r="B3009">
        <v>110027</v>
      </c>
      <c r="C3009" t="s">
        <v>55</v>
      </c>
      <c r="D3009" t="s">
        <v>56</v>
      </c>
      <c r="E3009" s="1">
        <v>45980</v>
      </c>
      <c r="F3009" t="s">
        <v>3498</v>
      </c>
      <c r="G3009" t="s">
        <v>67</v>
      </c>
      <c r="H3009" t="str">
        <f t="shared" si="322"/>
        <v>Direct Sale</v>
      </c>
      <c r="K3009" s="3">
        <v>45981.05</v>
      </c>
      <c r="L3009">
        <f t="shared" si="323"/>
        <v>20</v>
      </c>
      <c r="M3009" t="str">
        <f t="shared" si="324"/>
        <v>Thursday</v>
      </c>
      <c r="N3009" s="1" t="str">
        <f t="shared" si="325"/>
        <v>November</v>
      </c>
      <c r="O3009" s="2">
        <v>0.05</v>
      </c>
      <c r="P3009" s="2" t="str">
        <f t="shared" si="326"/>
        <v>Week 3</v>
      </c>
      <c r="Q3009" t="s">
        <v>59</v>
      </c>
      <c r="R3009" s="5">
        <v>514.17999999999995</v>
      </c>
      <c r="S3009" s="5">
        <v>0</v>
      </c>
      <c r="T3009" s="5">
        <f t="shared" si="327"/>
        <v>0</v>
      </c>
      <c r="U3009" s="5">
        <v>514.17999999999995</v>
      </c>
      <c r="V3009" s="5">
        <v>0</v>
      </c>
      <c r="W3009" s="5">
        <v>25.7</v>
      </c>
      <c r="X3009" s="5">
        <v>0.12</v>
      </c>
      <c r="Y3009" s="5">
        <v>540</v>
      </c>
      <c r="Z3009" s="5">
        <v>540</v>
      </c>
      <c r="AA3009" t="s">
        <v>68</v>
      </c>
      <c r="AB3009">
        <v>135.54</v>
      </c>
      <c r="AC3009">
        <v>11.28</v>
      </c>
      <c r="AD3009" t="s">
        <v>5778</v>
      </c>
      <c r="AE3009" t="s">
        <v>75</v>
      </c>
      <c r="AI3009" t="s">
        <v>730</v>
      </c>
      <c r="AJ3009" t="s">
        <v>731</v>
      </c>
      <c r="AK3009">
        <v>9999777722</v>
      </c>
      <c r="AO3009">
        <v>0</v>
      </c>
      <c r="AP3009">
        <v>0</v>
      </c>
      <c r="AR3009">
        <v>540</v>
      </c>
      <c r="AZ3009">
        <v>514.17999999999995</v>
      </c>
      <c r="BA3009">
        <v>12.85</v>
      </c>
      <c r="BB3009">
        <v>514.17999999999995</v>
      </c>
      <c r="BC3009">
        <v>12.85</v>
      </c>
      <c r="BD3009" s="5">
        <v>540</v>
      </c>
      <c r="BE3009">
        <v>514.17999999999995</v>
      </c>
      <c r="BG3009">
        <f t="shared" si="328"/>
        <v>514.17999999999995</v>
      </c>
    </row>
    <row r="3010" spans="1:61" x14ac:dyDescent="0.25">
      <c r="A3010" t="s">
        <v>54</v>
      </c>
      <c r="B3010">
        <v>110027</v>
      </c>
      <c r="C3010" t="s">
        <v>55</v>
      </c>
      <c r="D3010" t="s">
        <v>56</v>
      </c>
      <c r="E3010" s="1">
        <v>45980</v>
      </c>
      <c r="F3010" t="s">
        <v>3499</v>
      </c>
      <c r="G3010" t="s">
        <v>63</v>
      </c>
      <c r="H3010" t="str">
        <f t="shared" si="322"/>
        <v>Aggregator</v>
      </c>
      <c r="I3010">
        <v>222551000000000</v>
      </c>
      <c r="J3010">
        <v>29811</v>
      </c>
      <c r="K3010" s="3">
        <v>45981.054166666669</v>
      </c>
      <c r="L3010">
        <f t="shared" si="323"/>
        <v>20</v>
      </c>
      <c r="M3010" t="str">
        <f t="shared" si="324"/>
        <v>Thursday</v>
      </c>
      <c r="N3010" s="1" t="str">
        <f t="shared" si="325"/>
        <v>November</v>
      </c>
      <c r="O3010" s="2">
        <v>5.4166666666666669E-2</v>
      </c>
      <c r="P3010" s="2" t="str">
        <f t="shared" si="326"/>
        <v>Week 3</v>
      </c>
      <c r="Q3010" t="s">
        <v>59</v>
      </c>
      <c r="R3010" s="5">
        <v>327</v>
      </c>
      <c r="S3010" s="5">
        <v>-110</v>
      </c>
      <c r="T3010" s="5">
        <f t="shared" si="327"/>
        <v>33.63914373088685</v>
      </c>
      <c r="U3010" s="5">
        <v>217</v>
      </c>
      <c r="V3010" s="5">
        <v>32</v>
      </c>
      <c r="W3010" s="5">
        <v>0</v>
      </c>
      <c r="X3010" s="5">
        <v>0</v>
      </c>
      <c r="Y3010" s="5">
        <v>249</v>
      </c>
      <c r="Z3010" s="5">
        <v>249</v>
      </c>
      <c r="AA3010" t="s">
        <v>64</v>
      </c>
      <c r="AB3010">
        <v>58.29</v>
      </c>
      <c r="AC3010">
        <v>6.95</v>
      </c>
      <c r="AD3010" t="s">
        <v>64</v>
      </c>
      <c r="AE3010" t="s">
        <v>56</v>
      </c>
      <c r="AF3010">
        <v>6547</v>
      </c>
      <c r="AG3010">
        <v>6547</v>
      </c>
      <c r="AO3010">
        <v>32</v>
      </c>
      <c r="AP3010">
        <v>0</v>
      </c>
      <c r="AW3010">
        <v>249</v>
      </c>
      <c r="BD3010" s="5">
        <v>249</v>
      </c>
      <c r="BE3010">
        <v>217</v>
      </c>
      <c r="BG3010">
        <f t="shared" si="328"/>
        <v>217</v>
      </c>
      <c r="BH3010">
        <v>32</v>
      </c>
    </row>
    <row r="3011" spans="1:61" x14ac:dyDescent="0.25">
      <c r="A3011" t="s">
        <v>54</v>
      </c>
      <c r="B3011">
        <v>110027</v>
      </c>
      <c r="C3011" t="s">
        <v>55</v>
      </c>
      <c r="D3011" t="s">
        <v>56</v>
      </c>
      <c r="E3011" s="1">
        <v>45980</v>
      </c>
      <c r="F3011" t="s">
        <v>3500</v>
      </c>
      <c r="G3011" t="s">
        <v>58</v>
      </c>
      <c r="H3011" t="str">
        <f t="shared" ref="H3011:H3074" si="329">IF(G3011="POS","Direct Sale","Aggregator")</f>
        <v>Aggregator</v>
      </c>
      <c r="I3011">
        <v>7489521996</v>
      </c>
      <c r="J3011">
        <v>18528960</v>
      </c>
      <c r="K3011" s="3">
        <v>45981.061805555553</v>
      </c>
      <c r="L3011">
        <f t="shared" ref="L3011:L3074" si="330">VALUE(DAY(K3011))</f>
        <v>20</v>
      </c>
      <c r="M3011" t="str">
        <f t="shared" ref="M3011:M3074" si="331">TEXT(K3011,"dddd")</f>
        <v>Thursday</v>
      </c>
      <c r="N3011" s="1" t="str">
        <f t="shared" ref="N3011:N3074" si="332">TEXT(K3011,"MMMM")</f>
        <v>November</v>
      </c>
      <c r="O3011" s="2">
        <v>6.1805555555555558E-2</v>
      </c>
      <c r="P3011" s="2" t="str">
        <f t="shared" ref="P3011:P3074" si="333">_xlfn.IFS(L3011&lt;=7,"Week 1",L3011&lt;=15, "Week 2",L3011&lt;=23,"Week 3",L3011&lt;=30,"Week 4")</f>
        <v>Week 3</v>
      </c>
      <c r="Q3011" t="s">
        <v>59</v>
      </c>
      <c r="R3011" s="5">
        <v>815</v>
      </c>
      <c r="S3011" s="5">
        <v>-224.5</v>
      </c>
      <c r="T3011" s="5">
        <f t="shared" ref="T3011:T3074" si="334">ABS((S3011/R3011)*100)</f>
        <v>27.546012269938654</v>
      </c>
      <c r="U3011" s="5">
        <v>590.5</v>
      </c>
      <c r="V3011" s="5">
        <v>32</v>
      </c>
      <c r="W3011" s="5">
        <v>0</v>
      </c>
      <c r="X3011" s="5">
        <v>0</v>
      </c>
      <c r="Y3011" s="5">
        <v>622.5</v>
      </c>
      <c r="Z3011" s="5">
        <v>622.5</v>
      </c>
      <c r="AA3011" t="s">
        <v>60</v>
      </c>
      <c r="AB3011">
        <v>154.91999999999999</v>
      </c>
      <c r="AC3011">
        <v>19.059999999999999</v>
      </c>
      <c r="AD3011" t="s">
        <v>60</v>
      </c>
      <c r="AE3011" t="s">
        <v>56</v>
      </c>
      <c r="AF3011">
        <v>1996</v>
      </c>
      <c r="AG3011">
        <v>1996</v>
      </c>
      <c r="AO3011">
        <v>32</v>
      </c>
      <c r="AP3011">
        <v>0</v>
      </c>
      <c r="AX3011">
        <v>622.5</v>
      </c>
      <c r="BD3011" s="5">
        <v>622.5</v>
      </c>
      <c r="BE3011">
        <v>590.5</v>
      </c>
      <c r="BG3011">
        <f t="shared" ref="BG3011:BG3074" si="335">BE3011+BF3011</f>
        <v>590.5</v>
      </c>
      <c r="BI3011">
        <v>32</v>
      </c>
    </row>
    <row r="3012" spans="1:61" x14ac:dyDescent="0.25">
      <c r="A3012" t="s">
        <v>54</v>
      </c>
      <c r="B3012">
        <v>110027</v>
      </c>
      <c r="C3012" t="s">
        <v>55</v>
      </c>
      <c r="D3012" t="s">
        <v>56</v>
      </c>
      <c r="E3012" s="1">
        <v>45980</v>
      </c>
      <c r="F3012" t="s">
        <v>3501</v>
      </c>
      <c r="G3012" t="s">
        <v>67</v>
      </c>
      <c r="H3012" t="str">
        <f t="shared" si="329"/>
        <v>Direct Sale</v>
      </c>
      <c r="K3012" s="3">
        <v>45981.0625</v>
      </c>
      <c r="L3012">
        <f t="shared" si="330"/>
        <v>20</v>
      </c>
      <c r="M3012" t="str">
        <f t="shared" si="331"/>
        <v>Thursday</v>
      </c>
      <c r="N3012" s="1" t="str">
        <f t="shared" si="332"/>
        <v>November</v>
      </c>
      <c r="O3012" s="2">
        <v>6.25E-2</v>
      </c>
      <c r="P3012" s="2" t="str">
        <f t="shared" si="333"/>
        <v>Week 3</v>
      </c>
      <c r="Q3012" t="s">
        <v>59</v>
      </c>
      <c r="R3012" s="5">
        <v>398</v>
      </c>
      <c r="S3012" s="5">
        <v>0</v>
      </c>
      <c r="T3012" s="5">
        <f t="shared" si="334"/>
        <v>0</v>
      </c>
      <c r="U3012" s="5">
        <v>398</v>
      </c>
      <c r="V3012" s="5">
        <v>0</v>
      </c>
      <c r="W3012" s="5">
        <v>19.899999999999999</v>
      </c>
      <c r="X3012" s="5">
        <v>0.1</v>
      </c>
      <c r="Y3012" s="5">
        <v>418</v>
      </c>
      <c r="Z3012" s="5">
        <v>418</v>
      </c>
      <c r="AA3012" t="s">
        <v>73</v>
      </c>
      <c r="AB3012">
        <v>97.54</v>
      </c>
      <c r="AC3012">
        <v>5.12</v>
      </c>
      <c r="AD3012" t="s">
        <v>5778</v>
      </c>
      <c r="AE3012" t="s">
        <v>75</v>
      </c>
      <c r="AI3012" t="s">
        <v>1073</v>
      </c>
      <c r="AJ3012" t="s">
        <v>1074</v>
      </c>
      <c r="AK3012">
        <v>9999777700</v>
      </c>
      <c r="AO3012">
        <v>0</v>
      </c>
      <c r="AP3012">
        <v>0</v>
      </c>
      <c r="AQ3012">
        <v>418</v>
      </c>
      <c r="AZ3012">
        <v>398</v>
      </c>
      <c r="BA3012">
        <v>9.9499999999999993</v>
      </c>
      <c r="BB3012">
        <v>398</v>
      </c>
      <c r="BC3012">
        <v>9.9499999999999993</v>
      </c>
      <c r="BD3012" s="5">
        <v>418</v>
      </c>
      <c r="BE3012">
        <v>398</v>
      </c>
      <c r="BG3012">
        <f t="shared" si="335"/>
        <v>398</v>
      </c>
    </row>
    <row r="3013" spans="1:61" x14ac:dyDescent="0.25">
      <c r="A3013" t="s">
        <v>54</v>
      </c>
      <c r="B3013">
        <v>110027</v>
      </c>
      <c r="C3013" t="s">
        <v>55</v>
      </c>
      <c r="D3013" t="s">
        <v>56</v>
      </c>
      <c r="E3013" s="1">
        <v>45980</v>
      </c>
      <c r="F3013" t="s">
        <v>3502</v>
      </c>
      <c r="G3013" t="s">
        <v>139</v>
      </c>
      <c r="H3013" t="str">
        <f t="shared" si="329"/>
        <v>Aggregator</v>
      </c>
      <c r="I3013">
        <v>285973683</v>
      </c>
      <c r="K3013" s="3">
        <v>45981.064583333333</v>
      </c>
      <c r="L3013">
        <f t="shared" si="330"/>
        <v>20</v>
      </c>
      <c r="M3013" t="str">
        <f t="shared" si="331"/>
        <v>Thursday</v>
      </c>
      <c r="N3013" s="1" t="str">
        <f t="shared" si="332"/>
        <v>November</v>
      </c>
      <c r="O3013" s="2">
        <v>6.458333333333334E-2</v>
      </c>
      <c r="P3013" s="2" t="str">
        <f t="shared" si="333"/>
        <v>Week 3</v>
      </c>
      <c r="Q3013" t="s">
        <v>59</v>
      </c>
      <c r="R3013" s="5">
        <v>198</v>
      </c>
      <c r="S3013" s="5">
        <v>-100</v>
      </c>
      <c r="T3013" s="5">
        <f t="shared" si="334"/>
        <v>50.505050505050505</v>
      </c>
      <c r="U3013" s="5">
        <v>98</v>
      </c>
      <c r="V3013" s="5">
        <v>0</v>
      </c>
      <c r="W3013" s="5">
        <v>0</v>
      </c>
      <c r="X3013" s="5">
        <v>0</v>
      </c>
      <c r="Y3013" s="5">
        <v>98</v>
      </c>
      <c r="Z3013" s="5">
        <v>98</v>
      </c>
      <c r="AA3013" t="s">
        <v>139</v>
      </c>
      <c r="AB3013">
        <v>35.71</v>
      </c>
      <c r="AC3013">
        <v>5.88</v>
      </c>
      <c r="AD3013" t="s">
        <v>139</v>
      </c>
      <c r="AF3013">
        <v>3683</v>
      </c>
      <c r="AG3013">
        <v>3683</v>
      </c>
      <c r="AI3013" t="s">
        <v>3503</v>
      </c>
      <c r="AJ3013" t="s">
        <v>3504</v>
      </c>
      <c r="AK3013">
        <v>7827704549</v>
      </c>
      <c r="AM3013" t="s">
        <v>143</v>
      </c>
      <c r="AO3013">
        <v>0</v>
      </c>
      <c r="AP3013">
        <v>0</v>
      </c>
      <c r="AT3013">
        <v>98</v>
      </c>
      <c r="BD3013" s="5">
        <v>98</v>
      </c>
      <c r="BE3013">
        <v>98</v>
      </c>
      <c r="BG3013">
        <f t="shared" si="335"/>
        <v>98</v>
      </c>
    </row>
    <row r="3014" spans="1:61" x14ac:dyDescent="0.25">
      <c r="A3014" t="s">
        <v>54</v>
      </c>
      <c r="B3014">
        <v>110027</v>
      </c>
      <c r="C3014" t="s">
        <v>55</v>
      </c>
      <c r="D3014" t="s">
        <v>56</v>
      </c>
      <c r="E3014" s="1">
        <v>45980</v>
      </c>
      <c r="F3014" t="s">
        <v>3505</v>
      </c>
      <c r="G3014" t="s">
        <v>63</v>
      </c>
      <c r="H3014" t="str">
        <f t="shared" si="329"/>
        <v>Aggregator</v>
      </c>
      <c r="I3014">
        <v>222553000000000</v>
      </c>
      <c r="J3014">
        <v>29811</v>
      </c>
      <c r="K3014" s="3">
        <v>45981.070138888892</v>
      </c>
      <c r="L3014">
        <f t="shared" si="330"/>
        <v>20</v>
      </c>
      <c r="M3014" t="str">
        <f t="shared" si="331"/>
        <v>Thursday</v>
      </c>
      <c r="N3014" s="1" t="str">
        <f t="shared" si="332"/>
        <v>November</v>
      </c>
      <c r="O3014" s="2">
        <v>7.013888888888889E-2</v>
      </c>
      <c r="P3014" s="2" t="str">
        <f t="shared" si="333"/>
        <v>Week 3</v>
      </c>
      <c r="Q3014" t="s">
        <v>59</v>
      </c>
      <c r="R3014" s="5">
        <v>248</v>
      </c>
      <c r="S3014" s="5">
        <v>0</v>
      </c>
      <c r="T3014" s="5">
        <f t="shared" si="334"/>
        <v>0</v>
      </c>
      <c r="U3014" s="5">
        <v>248</v>
      </c>
      <c r="V3014" s="5">
        <v>32</v>
      </c>
      <c r="W3014" s="5">
        <v>0</v>
      </c>
      <c r="X3014" s="5">
        <v>0</v>
      </c>
      <c r="Y3014" s="5">
        <v>280</v>
      </c>
      <c r="Z3014" s="5">
        <v>280</v>
      </c>
      <c r="AA3014" t="s">
        <v>64</v>
      </c>
      <c r="AB3014">
        <v>52.35</v>
      </c>
      <c r="AC3014">
        <v>4.99</v>
      </c>
      <c r="AD3014" t="s">
        <v>64</v>
      </c>
      <c r="AE3014" t="s">
        <v>56</v>
      </c>
      <c r="AF3014">
        <v>2286</v>
      </c>
      <c r="AG3014">
        <v>2286</v>
      </c>
      <c r="AO3014">
        <v>32</v>
      </c>
      <c r="AP3014">
        <v>0</v>
      </c>
      <c r="AW3014">
        <v>280</v>
      </c>
      <c r="BD3014" s="5">
        <v>280</v>
      </c>
      <c r="BE3014">
        <v>248</v>
      </c>
      <c r="BG3014">
        <f t="shared" si="335"/>
        <v>248</v>
      </c>
      <c r="BH3014">
        <v>32</v>
      </c>
    </row>
    <row r="3015" spans="1:61" x14ac:dyDescent="0.25">
      <c r="A3015" t="s">
        <v>54</v>
      </c>
      <c r="B3015">
        <v>110027</v>
      </c>
      <c r="C3015" t="s">
        <v>55</v>
      </c>
      <c r="D3015" t="s">
        <v>56</v>
      </c>
      <c r="E3015" s="1">
        <v>45980</v>
      </c>
      <c r="F3015" t="s">
        <v>3506</v>
      </c>
      <c r="G3015" t="s">
        <v>63</v>
      </c>
      <c r="H3015" t="str">
        <f t="shared" si="329"/>
        <v>Aggregator</v>
      </c>
      <c r="I3015">
        <v>222553000000000</v>
      </c>
      <c r="J3015">
        <v>29811</v>
      </c>
      <c r="K3015" s="3">
        <v>45981.070833333331</v>
      </c>
      <c r="L3015">
        <f t="shared" si="330"/>
        <v>20</v>
      </c>
      <c r="M3015" t="str">
        <f t="shared" si="331"/>
        <v>Thursday</v>
      </c>
      <c r="N3015" s="1" t="str">
        <f t="shared" si="332"/>
        <v>November</v>
      </c>
      <c r="O3015" s="2">
        <v>7.0833333333333331E-2</v>
      </c>
      <c r="P3015" s="2" t="str">
        <f t="shared" si="333"/>
        <v>Week 3</v>
      </c>
      <c r="Q3015" t="s">
        <v>59</v>
      </c>
      <c r="R3015" s="5">
        <v>417</v>
      </c>
      <c r="S3015" s="5">
        <v>-113.74</v>
      </c>
      <c r="T3015" s="5">
        <f t="shared" si="334"/>
        <v>27.2757793764988</v>
      </c>
      <c r="U3015" s="5">
        <v>303.26</v>
      </c>
      <c r="V3015" s="5">
        <v>32</v>
      </c>
      <c r="W3015" s="5">
        <v>0</v>
      </c>
      <c r="X3015" s="5">
        <v>-0.26</v>
      </c>
      <c r="Y3015" s="5">
        <v>335</v>
      </c>
      <c r="Z3015" s="5">
        <v>335</v>
      </c>
      <c r="AA3015" t="s">
        <v>64</v>
      </c>
      <c r="AB3015">
        <v>69.209999999999994</v>
      </c>
      <c r="AC3015">
        <v>10.33</v>
      </c>
      <c r="AD3015" t="s">
        <v>64</v>
      </c>
      <c r="AE3015" t="s">
        <v>56</v>
      </c>
      <c r="AF3015">
        <v>903</v>
      </c>
      <c r="AG3015">
        <v>903</v>
      </c>
      <c r="AO3015">
        <v>32</v>
      </c>
      <c r="AP3015">
        <v>0</v>
      </c>
      <c r="AW3015">
        <v>335</v>
      </c>
      <c r="BD3015" s="5">
        <v>335</v>
      </c>
      <c r="BE3015">
        <v>303.26</v>
      </c>
      <c r="BG3015">
        <f t="shared" si="335"/>
        <v>303.26</v>
      </c>
      <c r="BH3015">
        <v>32</v>
      </c>
    </row>
    <row r="3016" spans="1:61" x14ac:dyDescent="0.25">
      <c r="A3016" t="s">
        <v>54</v>
      </c>
      <c r="B3016">
        <v>110027</v>
      </c>
      <c r="C3016" t="s">
        <v>55</v>
      </c>
      <c r="D3016" t="s">
        <v>56</v>
      </c>
      <c r="E3016" s="1">
        <v>45980</v>
      </c>
      <c r="F3016" t="s">
        <v>3507</v>
      </c>
      <c r="G3016" t="s">
        <v>63</v>
      </c>
      <c r="H3016" t="str">
        <f t="shared" si="329"/>
        <v>Aggregator</v>
      </c>
      <c r="I3016">
        <v>222553000000000</v>
      </c>
      <c r="J3016">
        <v>29811</v>
      </c>
      <c r="K3016" s="3">
        <v>45981.071527777778</v>
      </c>
      <c r="L3016">
        <f t="shared" si="330"/>
        <v>20</v>
      </c>
      <c r="M3016" t="str">
        <f t="shared" si="331"/>
        <v>Thursday</v>
      </c>
      <c r="N3016" s="1" t="str">
        <f t="shared" si="332"/>
        <v>November</v>
      </c>
      <c r="O3016" s="2">
        <v>7.1527777777777773E-2</v>
      </c>
      <c r="P3016" s="2" t="str">
        <f t="shared" si="333"/>
        <v>Week 3</v>
      </c>
      <c r="Q3016" t="s">
        <v>59</v>
      </c>
      <c r="R3016" s="5">
        <v>317</v>
      </c>
      <c r="S3016" s="5">
        <v>-93.74</v>
      </c>
      <c r="T3016" s="5">
        <f t="shared" si="334"/>
        <v>29.570977917981072</v>
      </c>
      <c r="U3016" s="5">
        <v>223.26</v>
      </c>
      <c r="V3016" s="5">
        <v>32</v>
      </c>
      <c r="W3016" s="5">
        <v>0</v>
      </c>
      <c r="X3016" s="5">
        <v>-0.26</v>
      </c>
      <c r="Y3016" s="5">
        <v>255</v>
      </c>
      <c r="Z3016" s="5">
        <v>255</v>
      </c>
      <c r="AA3016" t="s">
        <v>64</v>
      </c>
      <c r="AB3016">
        <v>60.45</v>
      </c>
      <c r="AC3016">
        <v>7.3</v>
      </c>
      <c r="AD3016" t="s">
        <v>64</v>
      </c>
      <c r="AE3016" t="s">
        <v>56</v>
      </c>
      <c r="AF3016">
        <v>1217</v>
      </c>
      <c r="AG3016">
        <v>1217</v>
      </c>
      <c r="AO3016">
        <v>32</v>
      </c>
      <c r="AP3016">
        <v>0</v>
      </c>
      <c r="AW3016">
        <v>255</v>
      </c>
      <c r="BD3016" s="5">
        <v>255</v>
      </c>
      <c r="BE3016">
        <v>223.25</v>
      </c>
      <c r="BG3016">
        <f t="shared" si="335"/>
        <v>223.25</v>
      </c>
      <c r="BH3016">
        <v>32</v>
      </c>
    </row>
    <row r="3017" spans="1:61" x14ac:dyDescent="0.25">
      <c r="A3017" t="s">
        <v>54</v>
      </c>
      <c r="B3017">
        <v>110027</v>
      </c>
      <c r="C3017" t="s">
        <v>55</v>
      </c>
      <c r="D3017" t="s">
        <v>56</v>
      </c>
      <c r="E3017" s="1">
        <v>45980</v>
      </c>
      <c r="F3017" t="s">
        <v>3508</v>
      </c>
      <c r="G3017" t="s">
        <v>67</v>
      </c>
      <c r="H3017" t="str">
        <f t="shared" si="329"/>
        <v>Direct Sale</v>
      </c>
      <c r="K3017" s="3">
        <v>45981.072222222225</v>
      </c>
      <c r="L3017">
        <f t="shared" si="330"/>
        <v>20</v>
      </c>
      <c r="M3017" t="str">
        <f t="shared" si="331"/>
        <v>Thursday</v>
      </c>
      <c r="N3017" s="1" t="str">
        <f t="shared" si="332"/>
        <v>November</v>
      </c>
      <c r="O3017" s="2">
        <v>7.2222222222222215E-2</v>
      </c>
      <c r="P3017" s="2" t="str">
        <f t="shared" si="333"/>
        <v>Week 3</v>
      </c>
      <c r="Q3017" t="s">
        <v>59</v>
      </c>
      <c r="R3017" s="5">
        <v>199</v>
      </c>
      <c r="S3017" s="5">
        <v>0</v>
      </c>
      <c r="T3017" s="5">
        <f t="shared" si="334"/>
        <v>0</v>
      </c>
      <c r="U3017" s="5">
        <v>199</v>
      </c>
      <c r="V3017" s="5">
        <v>0</v>
      </c>
      <c r="W3017" s="5">
        <v>9.9600000000000009</v>
      </c>
      <c r="X3017" s="5">
        <v>0.04</v>
      </c>
      <c r="Y3017" s="5">
        <v>209</v>
      </c>
      <c r="Z3017" s="5">
        <v>209</v>
      </c>
      <c r="AA3017" t="s">
        <v>73</v>
      </c>
      <c r="AB3017">
        <v>48.85</v>
      </c>
      <c r="AC3017">
        <v>2.56</v>
      </c>
      <c r="AD3017" t="s">
        <v>5778</v>
      </c>
      <c r="AE3017" t="s">
        <v>75</v>
      </c>
      <c r="AI3017" t="s">
        <v>730</v>
      </c>
      <c r="AJ3017" t="s">
        <v>731</v>
      </c>
      <c r="AK3017">
        <v>9999777722</v>
      </c>
      <c r="AO3017">
        <v>0</v>
      </c>
      <c r="AP3017">
        <v>0</v>
      </c>
      <c r="AQ3017">
        <v>209</v>
      </c>
      <c r="AZ3017">
        <v>199</v>
      </c>
      <c r="BA3017">
        <v>4.9800000000000004</v>
      </c>
      <c r="BB3017">
        <v>199</v>
      </c>
      <c r="BC3017">
        <v>4.9800000000000004</v>
      </c>
      <c r="BD3017" s="5">
        <v>209</v>
      </c>
      <c r="BE3017">
        <v>199</v>
      </c>
      <c r="BG3017">
        <f t="shared" si="335"/>
        <v>199</v>
      </c>
    </row>
    <row r="3018" spans="1:61" x14ac:dyDescent="0.25">
      <c r="A3018" t="s">
        <v>54</v>
      </c>
      <c r="B3018">
        <v>110027</v>
      </c>
      <c r="C3018" t="s">
        <v>55</v>
      </c>
      <c r="D3018" t="s">
        <v>56</v>
      </c>
      <c r="E3018" s="1">
        <v>45980</v>
      </c>
      <c r="F3018" t="s">
        <v>3509</v>
      </c>
      <c r="G3018" t="s">
        <v>63</v>
      </c>
      <c r="H3018" t="str">
        <f t="shared" si="329"/>
        <v>Aggregator</v>
      </c>
      <c r="I3018">
        <v>222553000000000</v>
      </c>
      <c r="J3018">
        <v>29811</v>
      </c>
      <c r="K3018" s="3">
        <v>45981.072916666664</v>
      </c>
      <c r="L3018">
        <f t="shared" si="330"/>
        <v>20</v>
      </c>
      <c r="M3018" t="str">
        <f t="shared" si="331"/>
        <v>Thursday</v>
      </c>
      <c r="N3018" s="1" t="str">
        <f t="shared" si="332"/>
        <v>November</v>
      </c>
      <c r="O3018" s="2">
        <v>7.2916666666666671E-2</v>
      </c>
      <c r="P3018" s="2" t="str">
        <f t="shared" si="333"/>
        <v>Week 3</v>
      </c>
      <c r="Q3018" t="s">
        <v>59</v>
      </c>
      <c r="R3018" s="5">
        <v>229</v>
      </c>
      <c r="S3018" s="5">
        <v>-90</v>
      </c>
      <c r="T3018" s="5">
        <f t="shared" si="334"/>
        <v>39.301310043668117</v>
      </c>
      <c r="U3018" s="5">
        <v>139</v>
      </c>
      <c r="V3018" s="5">
        <v>32</v>
      </c>
      <c r="W3018" s="5">
        <v>0</v>
      </c>
      <c r="X3018" s="5">
        <v>0</v>
      </c>
      <c r="Y3018" s="5">
        <v>171</v>
      </c>
      <c r="Z3018" s="5">
        <v>171</v>
      </c>
      <c r="AA3018" t="s">
        <v>64</v>
      </c>
      <c r="AB3018">
        <v>47.67</v>
      </c>
      <c r="AC3018">
        <v>4.99</v>
      </c>
      <c r="AD3018" t="s">
        <v>64</v>
      </c>
      <c r="AE3018" t="s">
        <v>56</v>
      </c>
      <c r="AF3018">
        <v>6350</v>
      </c>
      <c r="AG3018">
        <v>6350</v>
      </c>
      <c r="AO3018">
        <v>32</v>
      </c>
      <c r="AP3018">
        <v>0</v>
      </c>
      <c r="AW3018">
        <v>171</v>
      </c>
      <c r="BD3018" s="5">
        <v>171</v>
      </c>
      <c r="BE3018">
        <v>139</v>
      </c>
      <c r="BG3018">
        <f t="shared" si="335"/>
        <v>139</v>
      </c>
      <c r="BH3018">
        <v>32</v>
      </c>
    </row>
    <row r="3019" spans="1:61" x14ac:dyDescent="0.25">
      <c r="A3019" t="s">
        <v>54</v>
      </c>
      <c r="B3019">
        <v>110027</v>
      </c>
      <c r="C3019" t="s">
        <v>55</v>
      </c>
      <c r="D3019" t="s">
        <v>56</v>
      </c>
      <c r="E3019" s="1">
        <v>45980</v>
      </c>
      <c r="F3019" t="s">
        <v>3510</v>
      </c>
      <c r="G3019" t="s">
        <v>58</v>
      </c>
      <c r="H3019" t="str">
        <f t="shared" si="329"/>
        <v>Aggregator</v>
      </c>
      <c r="I3019">
        <v>7498788004</v>
      </c>
      <c r="J3019">
        <v>18528960</v>
      </c>
      <c r="K3019" s="3">
        <v>45981.089583333334</v>
      </c>
      <c r="L3019">
        <f t="shared" si="330"/>
        <v>20</v>
      </c>
      <c r="M3019" t="str">
        <f t="shared" si="331"/>
        <v>Thursday</v>
      </c>
      <c r="N3019" s="1" t="str">
        <f t="shared" si="332"/>
        <v>November</v>
      </c>
      <c r="O3019" s="2">
        <v>8.9583333333333334E-2</v>
      </c>
      <c r="P3019" s="2" t="str">
        <f t="shared" si="333"/>
        <v>Week 3</v>
      </c>
      <c r="Q3019" t="s">
        <v>59</v>
      </c>
      <c r="R3019" s="5">
        <v>417</v>
      </c>
      <c r="S3019" s="5">
        <v>-100</v>
      </c>
      <c r="T3019" s="5">
        <f t="shared" si="334"/>
        <v>23.980815347721823</v>
      </c>
      <c r="U3019" s="5">
        <v>317</v>
      </c>
      <c r="V3019" s="5">
        <v>32</v>
      </c>
      <c r="W3019" s="5">
        <v>0</v>
      </c>
      <c r="X3019" s="5">
        <v>0</v>
      </c>
      <c r="Y3019" s="5">
        <v>349</v>
      </c>
      <c r="Z3019" s="5">
        <v>349</v>
      </c>
      <c r="AA3019" t="s">
        <v>60</v>
      </c>
      <c r="AB3019">
        <v>82.18</v>
      </c>
      <c r="AC3019">
        <v>10.52</v>
      </c>
      <c r="AD3019" t="s">
        <v>60</v>
      </c>
      <c r="AE3019" t="s">
        <v>56</v>
      </c>
      <c r="AF3019">
        <v>8004</v>
      </c>
      <c r="AG3019">
        <v>8004</v>
      </c>
      <c r="AO3019">
        <v>32</v>
      </c>
      <c r="AP3019">
        <v>0</v>
      </c>
      <c r="AX3019">
        <v>349</v>
      </c>
      <c r="BD3019" s="5">
        <v>349</v>
      </c>
      <c r="BE3019">
        <v>317</v>
      </c>
      <c r="BG3019">
        <f t="shared" si="335"/>
        <v>317</v>
      </c>
      <c r="BI3019">
        <v>32</v>
      </c>
    </row>
    <row r="3020" spans="1:61" x14ac:dyDescent="0.25">
      <c r="A3020" t="s">
        <v>54</v>
      </c>
      <c r="B3020">
        <v>110027</v>
      </c>
      <c r="C3020" t="s">
        <v>55</v>
      </c>
      <c r="D3020" t="s">
        <v>56</v>
      </c>
      <c r="E3020" s="1">
        <v>45980</v>
      </c>
      <c r="F3020" t="s">
        <v>3511</v>
      </c>
      <c r="G3020" t="s">
        <v>58</v>
      </c>
      <c r="H3020" t="str">
        <f t="shared" si="329"/>
        <v>Aggregator</v>
      </c>
      <c r="I3020">
        <v>7498851346</v>
      </c>
      <c r="J3020">
        <v>18528960</v>
      </c>
      <c r="K3020" s="3">
        <v>45981.090277777781</v>
      </c>
      <c r="L3020">
        <f t="shared" si="330"/>
        <v>20</v>
      </c>
      <c r="M3020" t="str">
        <f t="shared" si="331"/>
        <v>Thursday</v>
      </c>
      <c r="N3020" s="1" t="str">
        <f t="shared" si="332"/>
        <v>November</v>
      </c>
      <c r="O3020" s="2">
        <v>9.0277777777777776E-2</v>
      </c>
      <c r="P3020" s="2" t="str">
        <f t="shared" si="333"/>
        <v>Week 3</v>
      </c>
      <c r="Q3020" t="s">
        <v>59</v>
      </c>
      <c r="R3020" s="5">
        <v>358</v>
      </c>
      <c r="S3020" s="5">
        <v>-100</v>
      </c>
      <c r="T3020" s="5">
        <f t="shared" si="334"/>
        <v>27.932960893854748</v>
      </c>
      <c r="U3020" s="5">
        <v>258</v>
      </c>
      <c r="V3020" s="5">
        <v>32</v>
      </c>
      <c r="W3020" s="5">
        <v>0</v>
      </c>
      <c r="X3020" s="5">
        <v>0</v>
      </c>
      <c r="Y3020" s="5">
        <v>290</v>
      </c>
      <c r="Z3020" s="5">
        <v>290</v>
      </c>
      <c r="AA3020" t="s">
        <v>60</v>
      </c>
      <c r="AB3020">
        <v>67.430000000000007</v>
      </c>
      <c r="AC3020">
        <v>5.34</v>
      </c>
      <c r="AD3020" t="s">
        <v>60</v>
      </c>
      <c r="AE3020" t="s">
        <v>56</v>
      </c>
      <c r="AF3020">
        <v>1346</v>
      </c>
      <c r="AG3020">
        <v>1346</v>
      </c>
      <c r="AO3020">
        <v>32</v>
      </c>
      <c r="AP3020">
        <v>0</v>
      </c>
      <c r="AX3020">
        <v>290</v>
      </c>
      <c r="BD3020" s="5">
        <v>290</v>
      </c>
      <c r="BE3020">
        <v>258</v>
      </c>
      <c r="BG3020">
        <f t="shared" si="335"/>
        <v>258</v>
      </c>
      <c r="BI3020">
        <v>32</v>
      </c>
    </row>
    <row r="3021" spans="1:61" x14ac:dyDescent="0.25">
      <c r="A3021" t="s">
        <v>54</v>
      </c>
      <c r="B3021">
        <v>110027</v>
      </c>
      <c r="C3021" t="s">
        <v>55</v>
      </c>
      <c r="D3021" t="s">
        <v>56</v>
      </c>
      <c r="E3021" s="1">
        <v>45980</v>
      </c>
      <c r="F3021" t="s">
        <v>3512</v>
      </c>
      <c r="G3021" t="s">
        <v>63</v>
      </c>
      <c r="H3021" t="str">
        <f t="shared" si="329"/>
        <v>Aggregator</v>
      </c>
      <c r="I3021">
        <v>222555000000000</v>
      </c>
      <c r="J3021">
        <v>29811</v>
      </c>
      <c r="K3021" s="3">
        <v>45981.094444444447</v>
      </c>
      <c r="L3021">
        <f t="shared" si="330"/>
        <v>20</v>
      </c>
      <c r="M3021" t="str">
        <f t="shared" si="331"/>
        <v>Thursday</v>
      </c>
      <c r="N3021" s="1" t="str">
        <f t="shared" si="332"/>
        <v>November</v>
      </c>
      <c r="O3021" s="2">
        <v>9.4444444444444442E-2</v>
      </c>
      <c r="P3021" s="2" t="str">
        <f t="shared" si="333"/>
        <v>Week 3</v>
      </c>
      <c r="Q3021" t="s">
        <v>59</v>
      </c>
      <c r="R3021" s="5">
        <v>953</v>
      </c>
      <c r="S3021" s="5">
        <v>-143.75</v>
      </c>
      <c r="T3021" s="5">
        <f t="shared" si="334"/>
        <v>15.083945435466948</v>
      </c>
      <c r="U3021" s="5">
        <v>809.25</v>
      </c>
      <c r="V3021" s="5">
        <v>32</v>
      </c>
      <c r="W3021" s="5">
        <v>0</v>
      </c>
      <c r="X3021" s="5">
        <v>-0.25</v>
      </c>
      <c r="Y3021" s="5">
        <v>841</v>
      </c>
      <c r="Z3021" s="5">
        <v>841</v>
      </c>
      <c r="AA3021" t="s">
        <v>64</v>
      </c>
      <c r="AB3021">
        <v>196.04</v>
      </c>
      <c r="AC3021">
        <v>21.04</v>
      </c>
      <c r="AD3021" t="s">
        <v>64</v>
      </c>
      <c r="AE3021" t="s">
        <v>56</v>
      </c>
      <c r="AF3021">
        <v>6507</v>
      </c>
      <c r="AG3021">
        <v>6507</v>
      </c>
      <c r="AO3021">
        <v>32</v>
      </c>
      <c r="AP3021">
        <v>0</v>
      </c>
      <c r="AW3021">
        <v>841</v>
      </c>
      <c r="BD3021" s="5">
        <v>841</v>
      </c>
      <c r="BE3021">
        <v>809.25</v>
      </c>
      <c r="BG3021">
        <f t="shared" si="335"/>
        <v>809.25</v>
      </c>
      <c r="BH3021">
        <v>32</v>
      </c>
    </row>
    <row r="3022" spans="1:61" x14ac:dyDescent="0.25">
      <c r="A3022" t="s">
        <v>54</v>
      </c>
      <c r="B3022">
        <v>110027</v>
      </c>
      <c r="C3022" t="s">
        <v>55</v>
      </c>
      <c r="D3022" t="s">
        <v>56</v>
      </c>
      <c r="E3022" s="1">
        <v>45980</v>
      </c>
      <c r="F3022" t="s">
        <v>3513</v>
      </c>
      <c r="G3022" t="s">
        <v>67</v>
      </c>
      <c r="H3022" t="str">
        <f t="shared" si="329"/>
        <v>Direct Sale</v>
      </c>
      <c r="K3022" s="3">
        <v>45981.095833333333</v>
      </c>
      <c r="L3022">
        <f t="shared" si="330"/>
        <v>20</v>
      </c>
      <c r="M3022" t="str">
        <f t="shared" si="331"/>
        <v>Thursday</v>
      </c>
      <c r="N3022" s="1" t="str">
        <f t="shared" si="332"/>
        <v>November</v>
      </c>
      <c r="O3022" s="2">
        <v>9.583333333333334E-2</v>
      </c>
      <c r="P3022" s="2" t="str">
        <f t="shared" si="333"/>
        <v>Week 3</v>
      </c>
      <c r="Q3022" t="s">
        <v>59</v>
      </c>
      <c r="R3022" s="5">
        <v>376</v>
      </c>
      <c r="S3022" s="5">
        <v>0</v>
      </c>
      <c r="T3022" s="5">
        <f t="shared" si="334"/>
        <v>0</v>
      </c>
      <c r="U3022" s="5">
        <v>376</v>
      </c>
      <c r="V3022" s="5">
        <v>0</v>
      </c>
      <c r="W3022" s="5">
        <v>18.8</v>
      </c>
      <c r="X3022" s="5">
        <v>0.2</v>
      </c>
      <c r="Y3022" s="5">
        <v>395</v>
      </c>
      <c r="Z3022" s="5">
        <v>395</v>
      </c>
      <c r="AA3022" t="s">
        <v>68</v>
      </c>
      <c r="AB3022">
        <v>74.260000000000005</v>
      </c>
      <c r="AC3022">
        <v>7.12</v>
      </c>
      <c r="AD3022" t="s">
        <v>5778</v>
      </c>
      <c r="AE3022" t="s">
        <v>75</v>
      </c>
      <c r="AI3022" t="s">
        <v>730</v>
      </c>
      <c r="AJ3022" t="s">
        <v>731</v>
      </c>
      <c r="AK3022">
        <v>9999777722</v>
      </c>
      <c r="AO3022">
        <v>0</v>
      </c>
      <c r="AP3022">
        <v>0</v>
      </c>
      <c r="AR3022">
        <v>395</v>
      </c>
      <c r="AZ3022">
        <v>376</v>
      </c>
      <c r="BA3022">
        <v>9.4</v>
      </c>
      <c r="BB3022">
        <v>376</v>
      </c>
      <c r="BC3022">
        <v>9.4</v>
      </c>
      <c r="BD3022" s="5">
        <v>395</v>
      </c>
      <c r="BE3022">
        <v>376</v>
      </c>
      <c r="BG3022">
        <f t="shared" si="335"/>
        <v>376</v>
      </c>
    </row>
    <row r="3023" spans="1:61" x14ac:dyDescent="0.25">
      <c r="A3023" t="s">
        <v>54</v>
      </c>
      <c r="B3023">
        <v>110027</v>
      </c>
      <c r="C3023" t="s">
        <v>55</v>
      </c>
      <c r="D3023" t="s">
        <v>56</v>
      </c>
      <c r="E3023" s="1">
        <v>45980</v>
      </c>
      <c r="F3023" t="s">
        <v>3514</v>
      </c>
      <c r="G3023" t="s">
        <v>58</v>
      </c>
      <c r="H3023" t="str">
        <f t="shared" si="329"/>
        <v>Aggregator</v>
      </c>
      <c r="I3023">
        <v>7497220700</v>
      </c>
      <c r="J3023">
        <v>18528960</v>
      </c>
      <c r="K3023" s="3">
        <v>45981.097222222219</v>
      </c>
      <c r="L3023">
        <f t="shared" si="330"/>
        <v>20</v>
      </c>
      <c r="M3023" t="str">
        <f t="shared" si="331"/>
        <v>Thursday</v>
      </c>
      <c r="N3023" s="1" t="str">
        <f t="shared" si="332"/>
        <v>November</v>
      </c>
      <c r="O3023" s="2">
        <v>9.7222222222222224E-2</v>
      </c>
      <c r="P3023" s="2" t="str">
        <f t="shared" si="333"/>
        <v>Week 3</v>
      </c>
      <c r="Q3023" t="s">
        <v>59</v>
      </c>
      <c r="R3023" s="5">
        <v>258</v>
      </c>
      <c r="S3023" s="5">
        <v>-100</v>
      </c>
      <c r="T3023" s="5">
        <f t="shared" si="334"/>
        <v>38.759689922480625</v>
      </c>
      <c r="U3023" s="5">
        <v>158</v>
      </c>
      <c r="V3023" s="5">
        <v>32</v>
      </c>
      <c r="W3023" s="5">
        <v>0</v>
      </c>
      <c r="X3023" s="5">
        <v>0</v>
      </c>
      <c r="Y3023" s="5">
        <v>190</v>
      </c>
      <c r="Z3023" s="5">
        <v>190</v>
      </c>
      <c r="AA3023" t="s">
        <v>60</v>
      </c>
      <c r="AB3023">
        <v>51.24</v>
      </c>
      <c r="AC3023">
        <v>10.08</v>
      </c>
      <c r="AD3023" t="s">
        <v>60</v>
      </c>
      <c r="AE3023" t="s">
        <v>56</v>
      </c>
      <c r="AF3023">
        <v>700</v>
      </c>
      <c r="AG3023">
        <v>700</v>
      </c>
      <c r="AO3023">
        <v>32</v>
      </c>
      <c r="AP3023">
        <v>0</v>
      </c>
      <c r="AX3023">
        <v>190</v>
      </c>
      <c r="BD3023" s="5">
        <v>190</v>
      </c>
      <c r="BE3023">
        <v>158</v>
      </c>
      <c r="BG3023">
        <f t="shared" si="335"/>
        <v>158</v>
      </c>
      <c r="BI3023">
        <v>32</v>
      </c>
    </row>
    <row r="3024" spans="1:61" x14ac:dyDescent="0.25">
      <c r="A3024" t="s">
        <v>54</v>
      </c>
      <c r="B3024">
        <v>110027</v>
      </c>
      <c r="C3024" t="s">
        <v>55</v>
      </c>
      <c r="D3024" t="s">
        <v>56</v>
      </c>
      <c r="E3024" s="1">
        <v>45980</v>
      </c>
      <c r="F3024" t="s">
        <v>3515</v>
      </c>
      <c r="G3024" t="s">
        <v>67</v>
      </c>
      <c r="H3024" t="str">
        <f t="shared" si="329"/>
        <v>Direct Sale</v>
      </c>
      <c r="K3024" s="3">
        <v>45981.102083333331</v>
      </c>
      <c r="L3024">
        <f t="shared" si="330"/>
        <v>20</v>
      </c>
      <c r="M3024" t="str">
        <f t="shared" si="331"/>
        <v>Thursday</v>
      </c>
      <c r="N3024" s="1" t="str">
        <f t="shared" si="332"/>
        <v>November</v>
      </c>
      <c r="O3024" s="2">
        <v>0.10208333333333333</v>
      </c>
      <c r="P3024" s="2" t="str">
        <f t="shared" si="333"/>
        <v>Week 3</v>
      </c>
      <c r="Q3024" t="s">
        <v>59</v>
      </c>
      <c r="R3024" s="5">
        <v>817</v>
      </c>
      <c r="S3024" s="5">
        <v>0</v>
      </c>
      <c r="T3024" s="5">
        <f t="shared" si="334"/>
        <v>0</v>
      </c>
      <c r="U3024" s="5">
        <v>817</v>
      </c>
      <c r="V3024" s="5">
        <v>0</v>
      </c>
      <c r="W3024" s="5">
        <v>40.840000000000003</v>
      </c>
      <c r="X3024" s="5">
        <v>0.16</v>
      </c>
      <c r="Y3024" s="5">
        <v>858</v>
      </c>
      <c r="Z3024" s="5">
        <v>858</v>
      </c>
      <c r="AA3024" t="s">
        <v>466</v>
      </c>
      <c r="AB3024">
        <v>213.44</v>
      </c>
      <c r="AC3024">
        <v>19.399999999999999</v>
      </c>
      <c r="AD3024" t="s">
        <v>5778</v>
      </c>
      <c r="AE3024" t="s">
        <v>75</v>
      </c>
      <c r="AI3024" t="s">
        <v>730</v>
      </c>
      <c r="AJ3024" t="s">
        <v>731</v>
      </c>
      <c r="AK3024">
        <v>9999777722</v>
      </c>
      <c r="AO3024">
        <v>0</v>
      </c>
      <c r="AP3024">
        <v>0</v>
      </c>
      <c r="AQ3024">
        <v>850</v>
      </c>
      <c r="AR3024">
        <v>8</v>
      </c>
      <c r="AZ3024">
        <v>817</v>
      </c>
      <c r="BA3024">
        <v>20.420000000000002</v>
      </c>
      <c r="BB3024">
        <v>817</v>
      </c>
      <c r="BC3024">
        <v>20.420000000000002</v>
      </c>
      <c r="BD3024" s="5">
        <v>858</v>
      </c>
      <c r="BE3024">
        <v>817</v>
      </c>
      <c r="BG3024">
        <f t="shared" si="335"/>
        <v>817</v>
      </c>
    </row>
    <row r="3025" spans="1:61" x14ac:dyDescent="0.25">
      <c r="A3025" t="s">
        <v>54</v>
      </c>
      <c r="B3025">
        <v>110027</v>
      </c>
      <c r="C3025" t="s">
        <v>55</v>
      </c>
      <c r="D3025" t="s">
        <v>56</v>
      </c>
      <c r="E3025" s="1">
        <v>45980</v>
      </c>
      <c r="F3025" t="s">
        <v>3516</v>
      </c>
      <c r="G3025" t="s">
        <v>58</v>
      </c>
      <c r="H3025" t="str">
        <f t="shared" si="329"/>
        <v>Aggregator</v>
      </c>
      <c r="I3025">
        <v>7498966678</v>
      </c>
      <c r="J3025">
        <v>18528960</v>
      </c>
      <c r="K3025" s="3">
        <v>45981.104166666664</v>
      </c>
      <c r="L3025">
        <f t="shared" si="330"/>
        <v>20</v>
      </c>
      <c r="M3025" t="str">
        <f t="shared" si="331"/>
        <v>Thursday</v>
      </c>
      <c r="N3025" s="1" t="str">
        <f t="shared" si="332"/>
        <v>November</v>
      </c>
      <c r="O3025" s="2">
        <v>0.10416666666666667</v>
      </c>
      <c r="P3025" s="2" t="str">
        <f t="shared" si="333"/>
        <v>Week 3</v>
      </c>
      <c r="Q3025" t="s">
        <v>59</v>
      </c>
      <c r="R3025" s="5">
        <v>289</v>
      </c>
      <c r="S3025" s="5">
        <v>-100</v>
      </c>
      <c r="T3025" s="5">
        <f t="shared" si="334"/>
        <v>34.602076124567475</v>
      </c>
      <c r="U3025" s="5">
        <v>189</v>
      </c>
      <c r="V3025" s="5">
        <v>32</v>
      </c>
      <c r="W3025" s="5">
        <v>0</v>
      </c>
      <c r="X3025" s="5">
        <v>0</v>
      </c>
      <c r="Y3025" s="5">
        <v>221</v>
      </c>
      <c r="Z3025" s="5">
        <v>221</v>
      </c>
      <c r="AA3025" t="s">
        <v>60</v>
      </c>
      <c r="AB3025">
        <v>59.84</v>
      </c>
      <c r="AC3025">
        <v>4.99</v>
      </c>
      <c r="AD3025" t="s">
        <v>60</v>
      </c>
      <c r="AE3025" t="s">
        <v>56</v>
      </c>
      <c r="AF3025">
        <v>6678</v>
      </c>
      <c r="AG3025">
        <v>6678</v>
      </c>
      <c r="AO3025">
        <v>32</v>
      </c>
      <c r="AP3025">
        <v>0</v>
      </c>
      <c r="AX3025">
        <v>221</v>
      </c>
      <c r="BD3025" s="5">
        <v>221</v>
      </c>
      <c r="BE3025">
        <v>189</v>
      </c>
      <c r="BG3025">
        <f t="shared" si="335"/>
        <v>189</v>
      </c>
      <c r="BI3025">
        <v>32</v>
      </c>
    </row>
    <row r="3026" spans="1:61" x14ac:dyDescent="0.25">
      <c r="A3026" t="s">
        <v>54</v>
      </c>
      <c r="B3026">
        <v>110027</v>
      </c>
      <c r="C3026" t="s">
        <v>55</v>
      </c>
      <c r="D3026" t="s">
        <v>56</v>
      </c>
      <c r="E3026" s="1">
        <v>45980</v>
      </c>
      <c r="F3026" t="s">
        <v>3517</v>
      </c>
      <c r="G3026" t="s">
        <v>63</v>
      </c>
      <c r="H3026" t="str">
        <f t="shared" si="329"/>
        <v>Aggregator</v>
      </c>
      <c r="I3026">
        <v>222556000000000</v>
      </c>
      <c r="J3026">
        <v>29811</v>
      </c>
      <c r="K3026" s="3">
        <v>45981.109027777777</v>
      </c>
      <c r="L3026">
        <f t="shared" si="330"/>
        <v>20</v>
      </c>
      <c r="M3026" t="str">
        <f t="shared" si="331"/>
        <v>Thursday</v>
      </c>
      <c r="N3026" s="1" t="str">
        <f t="shared" si="332"/>
        <v>November</v>
      </c>
      <c r="O3026" s="2">
        <v>0.10902777777777778</v>
      </c>
      <c r="P3026" s="2" t="str">
        <f t="shared" si="333"/>
        <v>Week 3</v>
      </c>
      <c r="Q3026" t="s">
        <v>59</v>
      </c>
      <c r="R3026" s="5">
        <v>238</v>
      </c>
      <c r="S3026" s="5">
        <v>-30</v>
      </c>
      <c r="T3026" s="5">
        <f t="shared" si="334"/>
        <v>12.605042016806722</v>
      </c>
      <c r="U3026" s="5">
        <v>208</v>
      </c>
      <c r="V3026" s="5">
        <v>32</v>
      </c>
      <c r="W3026" s="5">
        <v>0</v>
      </c>
      <c r="X3026" s="5">
        <v>0</v>
      </c>
      <c r="Y3026" s="5">
        <v>240</v>
      </c>
      <c r="Z3026" s="5">
        <v>240</v>
      </c>
      <c r="AA3026" t="s">
        <v>64</v>
      </c>
      <c r="AB3026">
        <v>47.48</v>
      </c>
      <c r="AC3026">
        <v>3.92</v>
      </c>
      <c r="AD3026" t="s">
        <v>64</v>
      </c>
      <c r="AE3026" t="s">
        <v>56</v>
      </c>
      <c r="AF3026">
        <v>9345</v>
      </c>
      <c r="AG3026">
        <v>9345</v>
      </c>
      <c r="AO3026">
        <v>32</v>
      </c>
      <c r="AP3026">
        <v>0</v>
      </c>
      <c r="AW3026">
        <v>240</v>
      </c>
      <c r="BD3026" s="5">
        <v>240</v>
      </c>
      <c r="BE3026">
        <v>208</v>
      </c>
      <c r="BG3026">
        <f t="shared" si="335"/>
        <v>208</v>
      </c>
      <c r="BH3026">
        <v>32</v>
      </c>
    </row>
    <row r="3027" spans="1:61" x14ac:dyDescent="0.25">
      <c r="A3027" t="s">
        <v>54</v>
      </c>
      <c r="B3027">
        <v>110027</v>
      </c>
      <c r="C3027" t="s">
        <v>55</v>
      </c>
      <c r="D3027" t="s">
        <v>56</v>
      </c>
      <c r="E3027" s="1">
        <v>45980</v>
      </c>
      <c r="F3027" t="s">
        <v>3518</v>
      </c>
      <c r="G3027" t="s">
        <v>58</v>
      </c>
      <c r="H3027" t="str">
        <f t="shared" si="329"/>
        <v>Aggregator</v>
      </c>
      <c r="I3027">
        <v>7500456434</v>
      </c>
      <c r="J3027">
        <v>18528960</v>
      </c>
      <c r="K3027" s="3">
        <v>45981.109027777777</v>
      </c>
      <c r="L3027">
        <f t="shared" si="330"/>
        <v>20</v>
      </c>
      <c r="M3027" t="str">
        <f t="shared" si="331"/>
        <v>Thursday</v>
      </c>
      <c r="N3027" s="1" t="str">
        <f t="shared" si="332"/>
        <v>November</v>
      </c>
      <c r="O3027" s="2">
        <v>0.10902777777777778</v>
      </c>
      <c r="P3027" s="2" t="str">
        <f t="shared" si="333"/>
        <v>Week 3</v>
      </c>
      <c r="Q3027" t="s">
        <v>59</v>
      </c>
      <c r="R3027" s="5">
        <v>408</v>
      </c>
      <c r="S3027" s="5">
        <v>-75</v>
      </c>
      <c r="T3027" s="5">
        <f t="shared" si="334"/>
        <v>18.382352941176471</v>
      </c>
      <c r="U3027" s="5">
        <v>333</v>
      </c>
      <c r="V3027" s="5">
        <v>32</v>
      </c>
      <c r="W3027" s="5">
        <v>0</v>
      </c>
      <c r="X3027" s="5">
        <v>0</v>
      </c>
      <c r="Y3027" s="5">
        <v>365</v>
      </c>
      <c r="Z3027" s="5">
        <v>365</v>
      </c>
      <c r="AA3027" t="s">
        <v>60</v>
      </c>
      <c r="AB3027">
        <v>90.39</v>
      </c>
      <c r="AC3027">
        <v>4.99</v>
      </c>
      <c r="AD3027" t="s">
        <v>60</v>
      </c>
      <c r="AE3027" t="s">
        <v>56</v>
      </c>
      <c r="AF3027">
        <v>6434</v>
      </c>
      <c r="AG3027">
        <v>6434</v>
      </c>
      <c r="AO3027">
        <v>32</v>
      </c>
      <c r="AP3027">
        <v>0</v>
      </c>
      <c r="AX3027">
        <v>365</v>
      </c>
      <c r="BD3027" s="5">
        <v>365</v>
      </c>
      <c r="BE3027">
        <v>333</v>
      </c>
      <c r="BG3027">
        <f t="shared" si="335"/>
        <v>333</v>
      </c>
      <c r="BI3027">
        <v>32</v>
      </c>
    </row>
    <row r="3028" spans="1:61" x14ac:dyDescent="0.25">
      <c r="A3028" t="s">
        <v>54</v>
      </c>
      <c r="B3028">
        <v>110027</v>
      </c>
      <c r="C3028" t="s">
        <v>55</v>
      </c>
      <c r="D3028" t="s">
        <v>56</v>
      </c>
      <c r="E3028" s="1">
        <v>45980</v>
      </c>
      <c r="F3028" t="s">
        <v>3519</v>
      </c>
      <c r="G3028" t="s">
        <v>58</v>
      </c>
      <c r="H3028" t="str">
        <f t="shared" si="329"/>
        <v>Aggregator</v>
      </c>
      <c r="I3028">
        <v>7482739713</v>
      </c>
      <c r="J3028">
        <v>18528960</v>
      </c>
      <c r="K3028" s="3">
        <v>45981.119444444441</v>
      </c>
      <c r="L3028">
        <f t="shared" si="330"/>
        <v>20</v>
      </c>
      <c r="M3028" t="str">
        <f t="shared" si="331"/>
        <v>Thursday</v>
      </c>
      <c r="N3028" s="1" t="str">
        <f t="shared" si="332"/>
        <v>November</v>
      </c>
      <c r="O3028" s="2">
        <v>0.11944444444444445</v>
      </c>
      <c r="P3028" s="2" t="str">
        <f t="shared" si="333"/>
        <v>Week 3</v>
      </c>
      <c r="Q3028" t="s">
        <v>59</v>
      </c>
      <c r="R3028" s="5">
        <v>426</v>
      </c>
      <c r="S3028" s="5">
        <v>-74.400000000000006</v>
      </c>
      <c r="T3028" s="5">
        <f t="shared" si="334"/>
        <v>17.464788732394368</v>
      </c>
      <c r="U3028" s="5">
        <v>351.6</v>
      </c>
      <c r="V3028" s="5">
        <v>32</v>
      </c>
      <c r="W3028" s="5">
        <v>0</v>
      </c>
      <c r="X3028" s="5">
        <v>0</v>
      </c>
      <c r="Y3028" s="5">
        <v>383.6</v>
      </c>
      <c r="Z3028" s="5">
        <v>383.6</v>
      </c>
      <c r="AA3028" t="s">
        <v>60</v>
      </c>
      <c r="AB3028">
        <v>84.83</v>
      </c>
      <c r="AC3028">
        <v>10.1</v>
      </c>
      <c r="AD3028" t="s">
        <v>60</v>
      </c>
      <c r="AE3028" t="s">
        <v>56</v>
      </c>
      <c r="AF3028">
        <v>9713</v>
      </c>
      <c r="AG3028">
        <v>9713</v>
      </c>
      <c r="AO3028">
        <v>32</v>
      </c>
      <c r="AP3028">
        <v>0</v>
      </c>
      <c r="AX3028">
        <v>383.6</v>
      </c>
      <c r="BD3028" s="5">
        <v>383.6</v>
      </c>
      <c r="BE3028">
        <v>351.6</v>
      </c>
      <c r="BG3028">
        <f t="shared" si="335"/>
        <v>351.6</v>
      </c>
      <c r="BI3028">
        <v>32</v>
      </c>
    </row>
    <row r="3029" spans="1:61" x14ac:dyDescent="0.25">
      <c r="A3029" t="s">
        <v>54</v>
      </c>
      <c r="B3029">
        <v>110027</v>
      </c>
      <c r="C3029" t="s">
        <v>55</v>
      </c>
      <c r="D3029" t="s">
        <v>56</v>
      </c>
      <c r="E3029" s="1">
        <v>45980</v>
      </c>
      <c r="F3029" t="s">
        <v>3520</v>
      </c>
      <c r="G3029" t="s">
        <v>67</v>
      </c>
      <c r="H3029" t="str">
        <f t="shared" si="329"/>
        <v>Direct Sale</v>
      </c>
      <c r="K3029" s="3">
        <v>45981.121527777781</v>
      </c>
      <c r="L3029">
        <f t="shared" si="330"/>
        <v>20</v>
      </c>
      <c r="M3029" t="str">
        <f t="shared" si="331"/>
        <v>Thursday</v>
      </c>
      <c r="N3029" s="1" t="str">
        <f t="shared" si="332"/>
        <v>November</v>
      </c>
      <c r="O3029" s="2">
        <v>0.12152777777777778</v>
      </c>
      <c r="P3029" s="2" t="str">
        <f t="shared" si="333"/>
        <v>Week 3</v>
      </c>
      <c r="Q3029" t="s">
        <v>59</v>
      </c>
      <c r="R3029" s="5">
        <v>695</v>
      </c>
      <c r="S3029" s="5">
        <v>0</v>
      </c>
      <c r="T3029" s="5">
        <f t="shared" si="334"/>
        <v>0</v>
      </c>
      <c r="U3029" s="5">
        <v>695</v>
      </c>
      <c r="V3029" s="5">
        <v>0</v>
      </c>
      <c r="W3029" s="5">
        <v>34.76</v>
      </c>
      <c r="X3029" s="5">
        <v>0.24</v>
      </c>
      <c r="Y3029" s="5">
        <v>730</v>
      </c>
      <c r="Z3029" s="5">
        <v>730</v>
      </c>
      <c r="AA3029" t="s">
        <v>68</v>
      </c>
      <c r="AB3029">
        <v>182.83</v>
      </c>
      <c r="AC3029">
        <v>16.920000000000002</v>
      </c>
      <c r="AD3029" t="s">
        <v>5778</v>
      </c>
      <c r="AE3029" t="s">
        <v>75</v>
      </c>
      <c r="AI3029" t="s">
        <v>730</v>
      </c>
      <c r="AJ3029" t="s">
        <v>731</v>
      </c>
      <c r="AK3029">
        <v>9999777722</v>
      </c>
      <c r="AO3029">
        <v>0</v>
      </c>
      <c r="AP3029">
        <v>0</v>
      </c>
      <c r="AR3029">
        <v>730</v>
      </c>
      <c r="AZ3029">
        <v>695</v>
      </c>
      <c r="BA3029">
        <v>17.38</v>
      </c>
      <c r="BB3029">
        <v>695</v>
      </c>
      <c r="BC3029">
        <v>17.38</v>
      </c>
      <c r="BD3029" s="5">
        <v>730</v>
      </c>
      <c r="BE3029">
        <v>695</v>
      </c>
      <c r="BG3029">
        <f t="shared" si="335"/>
        <v>695</v>
      </c>
    </row>
    <row r="3030" spans="1:61" x14ac:dyDescent="0.25">
      <c r="A3030" t="s">
        <v>54</v>
      </c>
      <c r="B3030">
        <v>110027</v>
      </c>
      <c r="C3030" t="s">
        <v>55</v>
      </c>
      <c r="D3030" t="s">
        <v>56</v>
      </c>
      <c r="E3030" s="1">
        <v>45980</v>
      </c>
      <c r="F3030" t="s">
        <v>3521</v>
      </c>
      <c r="G3030" t="s">
        <v>58</v>
      </c>
      <c r="H3030" t="str">
        <f t="shared" si="329"/>
        <v>Aggregator</v>
      </c>
      <c r="I3030">
        <v>7498853928</v>
      </c>
      <c r="J3030">
        <v>18528960</v>
      </c>
      <c r="K3030" s="3">
        <v>45981.12222222222</v>
      </c>
      <c r="L3030">
        <f t="shared" si="330"/>
        <v>20</v>
      </c>
      <c r="M3030" t="str">
        <f t="shared" si="331"/>
        <v>Thursday</v>
      </c>
      <c r="N3030" s="1" t="str">
        <f t="shared" si="332"/>
        <v>November</v>
      </c>
      <c r="O3030" s="2">
        <v>0.12222222222222222</v>
      </c>
      <c r="P3030" s="2" t="str">
        <f t="shared" si="333"/>
        <v>Week 3</v>
      </c>
      <c r="Q3030" t="s">
        <v>59</v>
      </c>
      <c r="R3030" s="5">
        <v>248</v>
      </c>
      <c r="S3030" s="5">
        <v>-100</v>
      </c>
      <c r="T3030" s="5">
        <f t="shared" si="334"/>
        <v>40.322580645161288</v>
      </c>
      <c r="U3030" s="5">
        <v>148</v>
      </c>
      <c r="V3030" s="5">
        <v>32</v>
      </c>
      <c r="W3030" s="5">
        <v>0</v>
      </c>
      <c r="X3030" s="5">
        <v>0</v>
      </c>
      <c r="Y3030" s="5">
        <v>180</v>
      </c>
      <c r="Z3030" s="5">
        <v>180</v>
      </c>
      <c r="AA3030" t="s">
        <v>60</v>
      </c>
      <c r="AB3030">
        <v>52.35</v>
      </c>
      <c r="AC3030">
        <v>4.99</v>
      </c>
      <c r="AD3030" t="s">
        <v>60</v>
      </c>
      <c r="AE3030" t="s">
        <v>56</v>
      </c>
      <c r="AF3030">
        <v>3928</v>
      </c>
      <c r="AG3030">
        <v>3928</v>
      </c>
      <c r="AO3030">
        <v>32</v>
      </c>
      <c r="AP3030">
        <v>0</v>
      </c>
      <c r="AX3030">
        <v>180</v>
      </c>
      <c r="BD3030" s="5">
        <v>180</v>
      </c>
      <c r="BE3030">
        <v>148</v>
      </c>
      <c r="BG3030">
        <f t="shared" si="335"/>
        <v>148</v>
      </c>
      <c r="BI3030">
        <v>32</v>
      </c>
    </row>
    <row r="3031" spans="1:61" x14ac:dyDescent="0.25">
      <c r="A3031" t="s">
        <v>54</v>
      </c>
      <c r="B3031">
        <v>110027</v>
      </c>
      <c r="C3031" t="s">
        <v>55</v>
      </c>
      <c r="D3031" t="s">
        <v>56</v>
      </c>
      <c r="E3031" s="1">
        <v>45980</v>
      </c>
      <c r="F3031" t="s">
        <v>3522</v>
      </c>
      <c r="G3031" t="s">
        <v>63</v>
      </c>
      <c r="H3031" t="str">
        <f t="shared" si="329"/>
        <v>Aggregator</v>
      </c>
      <c r="I3031">
        <v>222557000000000</v>
      </c>
      <c r="J3031">
        <v>29811</v>
      </c>
      <c r="K3031" s="3">
        <v>45981.125</v>
      </c>
      <c r="L3031">
        <f t="shared" si="330"/>
        <v>20</v>
      </c>
      <c r="M3031" t="str">
        <f t="shared" si="331"/>
        <v>Thursday</v>
      </c>
      <c r="N3031" s="1" t="str">
        <f t="shared" si="332"/>
        <v>November</v>
      </c>
      <c r="O3031" s="2">
        <v>0.125</v>
      </c>
      <c r="P3031" s="2" t="str">
        <f t="shared" si="333"/>
        <v>Week 3</v>
      </c>
      <c r="Q3031" t="s">
        <v>59</v>
      </c>
      <c r="R3031" s="5">
        <v>378</v>
      </c>
      <c r="S3031" s="5">
        <v>-93.74</v>
      </c>
      <c r="T3031" s="5">
        <f t="shared" si="334"/>
        <v>24.798941798941797</v>
      </c>
      <c r="U3031" s="5">
        <v>284.26</v>
      </c>
      <c r="V3031" s="5">
        <v>32</v>
      </c>
      <c r="W3031" s="5">
        <v>0</v>
      </c>
      <c r="X3031" s="5">
        <v>-0.26</v>
      </c>
      <c r="Y3031" s="5">
        <v>316</v>
      </c>
      <c r="Z3031" s="5">
        <v>316</v>
      </c>
      <c r="AA3031" t="s">
        <v>64</v>
      </c>
      <c r="AB3031">
        <v>60.36</v>
      </c>
      <c r="AC3031">
        <v>8.68</v>
      </c>
      <c r="AD3031" t="s">
        <v>64</v>
      </c>
      <c r="AE3031" t="s">
        <v>56</v>
      </c>
      <c r="AF3031">
        <v>7468</v>
      </c>
      <c r="AG3031">
        <v>7468</v>
      </c>
      <c r="AO3031">
        <v>32</v>
      </c>
      <c r="AP3031">
        <v>0</v>
      </c>
      <c r="AW3031">
        <v>316</v>
      </c>
      <c r="BD3031" s="5">
        <v>316</v>
      </c>
      <c r="BE3031">
        <v>284.26</v>
      </c>
      <c r="BG3031">
        <f t="shared" si="335"/>
        <v>284.26</v>
      </c>
      <c r="BH3031">
        <v>32</v>
      </c>
    </row>
    <row r="3032" spans="1:61" x14ac:dyDescent="0.25">
      <c r="A3032" t="s">
        <v>54</v>
      </c>
      <c r="B3032">
        <v>110027</v>
      </c>
      <c r="C3032" t="s">
        <v>55</v>
      </c>
      <c r="D3032" t="s">
        <v>56</v>
      </c>
      <c r="E3032" s="1">
        <v>45980</v>
      </c>
      <c r="F3032" t="s">
        <v>3523</v>
      </c>
      <c r="G3032" t="s">
        <v>58</v>
      </c>
      <c r="H3032" t="str">
        <f t="shared" si="329"/>
        <v>Aggregator</v>
      </c>
      <c r="I3032">
        <v>7492432306</v>
      </c>
      <c r="J3032">
        <v>18528960</v>
      </c>
      <c r="K3032" s="3">
        <v>45981.129166666666</v>
      </c>
      <c r="L3032">
        <f t="shared" si="330"/>
        <v>20</v>
      </c>
      <c r="M3032" t="str">
        <f t="shared" si="331"/>
        <v>Thursday</v>
      </c>
      <c r="N3032" s="1" t="str">
        <f t="shared" si="332"/>
        <v>November</v>
      </c>
      <c r="O3032" s="2">
        <v>0.12916666666666668</v>
      </c>
      <c r="P3032" s="2" t="str">
        <f t="shared" si="333"/>
        <v>Week 3</v>
      </c>
      <c r="Q3032" t="s">
        <v>59</v>
      </c>
      <c r="R3032" s="5">
        <v>248</v>
      </c>
      <c r="S3032" s="5">
        <v>-100</v>
      </c>
      <c r="T3032" s="5">
        <f t="shared" si="334"/>
        <v>40.322580645161288</v>
      </c>
      <c r="U3032" s="5">
        <v>148</v>
      </c>
      <c r="V3032" s="5">
        <v>32</v>
      </c>
      <c r="W3032" s="5">
        <v>0</v>
      </c>
      <c r="X3032" s="5">
        <v>0</v>
      </c>
      <c r="Y3032" s="5">
        <v>180</v>
      </c>
      <c r="Z3032" s="5">
        <v>180</v>
      </c>
      <c r="AA3032" t="s">
        <v>60</v>
      </c>
      <c r="AB3032">
        <v>52.35</v>
      </c>
      <c r="AC3032">
        <v>4.99</v>
      </c>
      <c r="AD3032" t="s">
        <v>60</v>
      </c>
      <c r="AE3032" t="s">
        <v>56</v>
      </c>
      <c r="AF3032">
        <v>2306</v>
      </c>
      <c r="AG3032">
        <v>2306</v>
      </c>
      <c r="AO3032">
        <v>32</v>
      </c>
      <c r="AP3032">
        <v>0</v>
      </c>
      <c r="AX3032">
        <v>180</v>
      </c>
      <c r="BD3032" s="5">
        <v>180</v>
      </c>
      <c r="BE3032">
        <v>148</v>
      </c>
      <c r="BG3032">
        <f t="shared" si="335"/>
        <v>148</v>
      </c>
      <c r="BI3032">
        <v>32</v>
      </c>
    </row>
    <row r="3033" spans="1:61" x14ac:dyDescent="0.25">
      <c r="A3033" t="s">
        <v>54</v>
      </c>
      <c r="B3033">
        <v>110027</v>
      </c>
      <c r="C3033" t="s">
        <v>55</v>
      </c>
      <c r="D3033" t="s">
        <v>56</v>
      </c>
      <c r="E3033" s="1">
        <v>45980</v>
      </c>
      <c r="F3033" t="s">
        <v>3524</v>
      </c>
      <c r="G3033" t="s">
        <v>58</v>
      </c>
      <c r="H3033" t="str">
        <f t="shared" si="329"/>
        <v>Aggregator</v>
      </c>
      <c r="I3033">
        <v>7498691898</v>
      </c>
      <c r="J3033">
        <v>18528960</v>
      </c>
      <c r="K3033" s="3">
        <v>45981.135416666664</v>
      </c>
      <c r="L3033">
        <f t="shared" si="330"/>
        <v>20</v>
      </c>
      <c r="M3033" t="str">
        <f t="shared" si="331"/>
        <v>Thursday</v>
      </c>
      <c r="N3033" s="1" t="str">
        <f t="shared" si="332"/>
        <v>November</v>
      </c>
      <c r="O3033" s="2">
        <v>0.13541666666666666</v>
      </c>
      <c r="P3033" s="2" t="str">
        <f t="shared" si="333"/>
        <v>Week 3</v>
      </c>
      <c r="Q3033" t="s">
        <v>59</v>
      </c>
      <c r="R3033" s="5">
        <v>229</v>
      </c>
      <c r="S3033" s="5">
        <v>-100</v>
      </c>
      <c r="T3033" s="5">
        <f t="shared" si="334"/>
        <v>43.668122270742359</v>
      </c>
      <c r="U3033" s="5">
        <v>129</v>
      </c>
      <c r="V3033" s="5">
        <v>32</v>
      </c>
      <c r="W3033" s="5">
        <v>0</v>
      </c>
      <c r="X3033" s="5">
        <v>0</v>
      </c>
      <c r="Y3033" s="5">
        <v>161</v>
      </c>
      <c r="Z3033" s="5">
        <v>161</v>
      </c>
      <c r="AA3033" t="s">
        <v>60</v>
      </c>
      <c r="AB3033">
        <v>47.67</v>
      </c>
      <c r="AC3033">
        <v>4.99</v>
      </c>
      <c r="AD3033" t="s">
        <v>60</v>
      </c>
      <c r="AE3033" t="s">
        <v>56</v>
      </c>
      <c r="AF3033">
        <v>1898</v>
      </c>
      <c r="AG3033">
        <v>1898</v>
      </c>
      <c r="AO3033">
        <v>32</v>
      </c>
      <c r="AP3033">
        <v>0</v>
      </c>
      <c r="AX3033">
        <v>161</v>
      </c>
      <c r="BD3033" s="5">
        <v>161</v>
      </c>
      <c r="BE3033">
        <v>129</v>
      </c>
      <c r="BG3033">
        <f t="shared" si="335"/>
        <v>129</v>
      </c>
      <c r="BI3033">
        <v>32</v>
      </c>
    </row>
    <row r="3034" spans="1:61" x14ac:dyDescent="0.25">
      <c r="A3034" t="s">
        <v>54</v>
      </c>
      <c r="B3034">
        <v>110027</v>
      </c>
      <c r="C3034" t="s">
        <v>55</v>
      </c>
      <c r="D3034" t="s">
        <v>56</v>
      </c>
      <c r="E3034" s="1">
        <v>45980</v>
      </c>
      <c r="F3034" t="s">
        <v>3525</v>
      </c>
      <c r="G3034" t="s">
        <v>63</v>
      </c>
      <c r="H3034" t="str">
        <f t="shared" si="329"/>
        <v>Aggregator</v>
      </c>
      <c r="I3034">
        <v>222559000000000</v>
      </c>
      <c r="J3034">
        <v>29811</v>
      </c>
      <c r="K3034" s="3">
        <v>45981.142361111109</v>
      </c>
      <c r="L3034">
        <f t="shared" si="330"/>
        <v>20</v>
      </c>
      <c r="M3034" t="str">
        <f t="shared" si="331"/>
        <v>Thursday</v>
      </c>
      <c r="N3034" s="1" t="str">
        <f t="shared" si="332"/>
        <v>November</v>
      </c>
      <c r="O3034" s="2">
        <v>0.1423611111111111</v>
      </c>
      <c r="P3034" s="2" t="str">
        <f t="shared" si="333"/>
        <v>Week 3</v>
      </c>
      <c r="Q3034" t="s">
        <v>59</v>
      </c>
      <c r="R3034" s="5">
        <v>349</v>
      </c>
      <c r="S3034" s="5">
        <v>-175</v>
      </c>
      <c r="T3034" s="5">
        <f t="shared" si="334"/>
        <v>50.143266475644701</v>
      </c>
      <c r="U3034" s="5">
        <v>174</v>
      </c>
      <c r="V3034" s="5">
        <v>32</v>
      </c>
      <c r="W3034" s="5">
        <v>0</v>
      </c>
      <c r="X3034" s="5">
        <v>0</v>
      </c>
      <c r="Y3034" s="5">
        <v>206</v>
      </c>
      <c r="Z3034" s="5">
        <v>206</v>
      </c>
      <c r="AA3034" t="s">
        <v>64</v>
      </c>
      <c r="AB3034">
        <v>65.37</v>
      </c>
      <c r="AC3034">
        <v>4.76</v>
      </c>
      <c r="AD3034" t="s">
        <v>64</v>
      </c>
      <c r="AE3034" t="s">
        <v>56</v>
      </c>
      <c r="AF3034">
        <v>1604</v>
      </c>
      <c r="AG3034">
        <v>1604</v>
      </c>
      <c r="AO3034">
        <v>32</v>
      </c>
      <c r="AP3034">
        <v>0</v>
      </c>
      <c r="AW3034">
        <v>206</v>
      </c>
      <c r="BD3034" s="5">
        <v>206</v>
      </c>
      <c r="BE3034">
        <v>174</v>
      </c>
      <c r="BG3034">
        <f t="shared" si="335"/>
        <v>174</v>
      </c>
      <c r="BH3034">
        <v>32</v>
      </c>
    </row>
    <row r="3035" spans="1:61" x14ac:dyDescent="0.25">
      <c r="A3035" t="s">
        <v>54</v>
      </c>
      <c r="B3035">
        <v>110027</v>
      </c>
      <c r="C3035" t="s">
        <v>55</v>
      </c>
      <c r="D3035" t="s">
        <v>56</v>
      </c>
      <c r="E3035" s="1">
        <v>45980</v>
      </c>
      <c r="F3035" t="s">
        <v>3526</v>
      </c>
      <c r="G3035" t="s">
        <v>58</v>
      </c>
      <c r="H3035" t="str">
        <f t="shared" si="329"/>
        <v>Aggregator</v>
      </c>
      <c r="I3035">
        <v>7495448424</v>
      </c>
      <c r="J3035">
        <v>18528960</v>
      </c>
      <c r="K3035" s="3">
        <v>45981.145138888889</v>
      </c>
      <c r="L3035">
        <f t="shared" si="330"/>
        <v>20</v>
      </c>
      <c r="M3035" t="str">
        <f t="shared" si="331"/>
        <v>Thursday</v>
      </c>
      <c r="N3035" s="1" t="str">
        <f t="shared" si="332"/>
        <v>November</v>
      </c>
      <c r="O3035" s="2">
        <v>0.1451388888888889</v>
      </c>
      <c r="P3035" s="2" t="str">
        <f t="shared" si="333"/>
        <v>Week 3</v>
      </c>
      <c r="Q3035" t="s">
        <v>59</v>
      </c>
      <c r="R3035" s="5">
        <v>448</v>
      </c>
      <c r="S3035" s="5">
        <v>-75</v>
      </c>
      <c r="T3035" s="5">
        <f t="shared" si="334"/>
        <v>16.741071428571427</v>
      </c>
      <c r="U3035" s="5">
        <v>373</v>
      </c>
      <c r="V3035" s="5">
        <v>32</v>
      </c>
      <c r="W3035" s="5">
        <v>0</v>
      </c>
      <c r="X3035" s="5">
        <v>0</v>
      </c>
      <c r="Y3035" s="5">
        <v>405</v>
      </c>
      <c r="Z3035" s="5">
        <v>405</v>
      </c>
      <c r="AA3035" t="s">
        <v>60</v>
      </c>
      <c r="AB3035">
        <v>85.49</v>
      </c>
      <c r="AC3035">
        <v>9.75</v>
      </c>
      <c r="AD3035" t="s">
        <v>60</v>
      </c>
      <c r="AE3035" t="s">
        <v>56</v>
      </c>
      <c r="AF3035">
        <v>8424</v>
      </c>
      <c r="AG3035">
        <v>8424</v>
      </c>
      <c r="AO3035">
        <v>32</v>
      </c>
      <c r="AP3035">
        <v>0</v>
      </c>
      <c r="AX3035">
        <v>405</v>
      </c>
      <c r="BD3035" s="5">
        <v>405</v>
      </c>
      <c r="BE3035">
        <v>373</v>
      </c>
      <c r="BG3035">
        <f t="shared" si="335"/>
        <v>373</v>
      </c>
      <c r="BI3035">
        <v>32</v>
      </c>
    </row>
    <row r="3036" spans="1:61" x14ac:dyDescent="0.25">
      <c r="A3036" t="s">
        <v>54</v>
      </c>
      <c r="B3036">
        <v>110027</v>
      </c>
      <c r="C3036" t="s">
        <v>55</v>
      </c>
      <c r="D3036" t="s">
        <v>56</v>
      </c>
      <c r="E3036" s="1">
        <v>45980</v>
      </c>
      <c r="F3036" t="s">
        <v>3527</v>
      </c>
      <c r="G3036" t="s">
        <v>58</v>
      </c>
      <c r="H3036" t="str">
        <f t="shared" si="329"/>
        <v>Aggregator</v>
      </c>
      <c r="I3036">
        <v>7500355840</v>
      </c>
      <c r="J3036">
        <v>18528960</v>
      </c>
      <c r="K3036" s="3">
        <v>45981.147222222222</v>
      </c>
      <c r="L3036">
        <f t="shared" si="330"/>
        <v>20</v>
      </c>
      <c r="M3036" t="str">
        <f t="shared" si="331"/>
        <v>Thursday</v>
      </c>
      <c r="N3036" s="1" t="str">
        <f t="shared" si="332"/>
        <v>November</v>
      </c>
      <c r="O3036" s="2">
        <v>0.14722222222222223</v>
      </c>
      <c r="P3036" s="2" t="str">
        <f t="shared" si="333"/>
        <v>Week 3</v>
      </c>
      <c r="Q3036" t="s">
        <v>59</v>
      </c>
      <c r="R3036" s="5">
        <v>229</v>
      </c>
      <c r="S3036" s="5">
        <v>-100</v>
      </c>
      <c r="T3036" s="5">
        <f t="shared" si="334"/>
        <v>43.668122270742359</v>
      </c>
      <c r="U3036" s="5">
        <v>129</v>
      </c>
      <c r="V3036" s="5">
        <v>32</v>
      </c>
      <c r="W3036" s="5">
        <v>0</v>
      </c>
      <c r="X3036" s="5">
        <v>0</v>
      </c>
      <c r="Y3036" s="5">
        <v>161</v>
      </c>
      <c r="Z3036" s="5">
        <v>161</v>
      </c>
      <c r="AA3036" t="s">
        <v>60</v>
      </c>
      <c r="AB3036">
        <v>54.61</v>
      </c>
      <c r="AC3036">
        <v>4.99</v>
      </c>
      <c r="AD3036" t="s">
        <v>60</v>
      </c>
      <c r="AE3036" t="s">
        <v>56</v>
      </c>
      <c r="AF3036">
        <v>5840</v>
      </c>
      <c r="AG3036">
        <v>5840</v>
      </c>
      <c r="AO3036">
        <v>32</v>
      </c>
      <c r="AP3036">
        <v>0</v>
      </c>
      <c r="AX3036">
        <v>161</v>
      </c>
      <c r="BD3036" s="5">
        <v>161</v>
      </c>
      <c r="BE3036">
        <v>129</v>
      </c>
      <c r="BG3036">
        <f t="shared" si="335"/>
        <v>129</v>
      </c>
      <c r="BI3036">
        <v>32</v>
      </c>
    </row>
    <row r="3037" spans="1:61" x14ac:dyDescent="0.25">
      <c r="A3037" t="s">
        <v>54</v>
      </c>
      <c r="B3037">
        <v>110027</v>
      </c>
      <c r="C3037" t="s">
        <v>55</v>
      </c>
      <c r="D3037" t="s">
        <v>56</v>
      </c>
      <c r="E3037" s="1">
        <v>45980</v>
      </c>
      <c r="F3037" t="s">
        <v>3528</v>
      </c>
      <c r="G3037" t="s">
        <v>63</v>
      </c>
      <c r="H3037" t="str">
        <f t="shared" si="329"/>
        <v>Aggregator</v>
      </c>
      <c r="I3037">
        <v>222561000000000</v>
      </c>
      <c r="J3037">
        <v>29811</v>
      </c>
      <c r="K3037" s="3">
        <v>45981.166666666664</v>
      </c>
      <c r="L3037">
        <f t="shared" si="330"/>
        <v>20</v>
      </c>
      <c r="M3037" t="str">
        <f t="shared" si="331"/>
        <v>Thursday</v>
      </c>
      <c r="N3037" s="1" t="str">
        <f t="shared" si="332"/>
        <v>November</v>
      </c>
      <c r="O3037" s="2">
        <v>0.16666666666666666</v>
      </c>
      <c r="P3037" s="2" t="str">
        <f t="shared" si="333"/>
        <v>Week 3</v>
      </c>
      <c r="Q3037" t="s">
        <v>59</v>
      </c>
      <c r="R3037" s="5">
        <v>307</v>
      </c>
      <c r="S3037" s="5">
        <v>-93.74</v>
      </c>
      <c r="T3037" s="5">
        <f t="shared" si="334"/>
        <v>30.534201954397393</v>
      </c>
      <c r="U3037" s="5">
        <v>213.26</v>
      </c>
      <c r="V3037" s="5">
        <v>32</v>
      </c>
      <c r="W3037" s="5">
        <v>0</v>
      </c>
      <c r="X3037" s="5">
        <v>-0.26</v>
      </c>
      <c r="Y3037" s="5">
        <v>245</v>
      </c>
      <c r="Z3037" s="5">
        <v>245</v>
      </c>
      <c r="AA3037" t="s">
        <v>64</v>
      </c>
      <c r="AB3037">
        <v>53.82</v>
      </c>
      <c r="AC3037">
        <v>12.26</v>
      </c>
      <c r="AD3037" t="s">
        <v>64</v>
      </c>
      <c r="AE3037" t="s">
        <v>56</v>
      </c>
      <c r="AF3037">
        <v>6708</v>
      </c>
      <c r="AG3037">
        <v>6708</v>
      </c>
      <c r="AO3037">
        <v>32</v>
      </c>
      <c r="AP3037">
        <v>0</v>
      </c>
      <c r="AW3037">
        <v>245</v>
      </c>
      <c r="BD3037" s="5">
        <v>245</v>
      </c>
      <c r="BE3037">
        <v>213.26</v>
      </c>
      <c r="BG3037">
        <f t="shared" si="335"/>
        <v>213.26</v>
      </c>
      <c r="BH3037">
        <v>32</v>
      </c>
    </row>
    <row r="3038" spans="1:61" x14ac:dyDescent="0.25">
      <c r="A3038" t="s">
        <v>54</v>
      </c>
      <c r="B3038">
        <v>110027</v>
      </c>
      <c r="C3038" t="s">
        <v>55</v>
      </c>
      <c r="D3038" t="s">
        <v>56</v>
      </c>
      <c r="E3038" s="1">
        <v>45980</v>
      </c>
      <c r="F3038" t="s">
        <v>3529</v>
      </c>
      <c r="G3038" t="s">
        <v>58</v>
      </c>
      <c r="H3038" t="str">
        <f t="shared" si="329"/>
        <v>Aggregator</v>
      </c>
      <c r="I3038">
        <v>7490846590</v>
      </c>
      <c r="J3038">
        <v>18528960</v>
      </c>
      <c r="K3038" s="3">
        <v>45981.168749999997</v>
      </c>
      <c r="L3038">
        <f t="shared" si="330"/>
        <v>20</v>
      </c>
      <c r="M3038" t="str">
        <f t="shared" si="331"/>
        <v>Thursday</v>
      </c>
      <c r="N3038" s="1" t="str">
        <f t="shared" si="332"/>
        <v>November</v>
      </c>
      <c r="O3038" s="2">
        <v>0.16875000000000001</v>
      </c>
      <c r="P3038" s="2" t="str">
        <f t="shared" si="333"/>
        <v>Week 3</v>
      </c>
      <c r="Q3038" t="s">
        <v>59</v>
      </c>
      <c r="R3038" s="5">
        <v>665</v>
      </c>
      <c r="S3038" s="5">
        <v>-75</v>
      </c>
      <c r="T3038" s="5">
        <f t="shared" si="334"/>
        <v>11.278195488721805</v>
      </c>
      <c r="U3038" s="5">
        <v>590</v>
      </c>
      <c r="V3038" s="5">
        <v>32</v>
      </c>
      <c r="W3038" s="5">
        <v>0</v>
      </c>
      <c r="X3038" s="5">
        <v>0</v>
      </c>
      <c r="Y3038" s="5">
        <v>622</v>
      </c>
      <c r="Z3038" s="5">
        <v>622</v>
      </c>
      <c r="AA3038" t="s">
        <v>60</v>
      </c>
      <c r="AB3038">
        <v>119.83</v>
      </c>
      <c r="AC3038">
        <v>12.25</v>
      </c>
      <c r="AD3038" t="s">
        <v>60</v>
      </c>
      <c r="AE3038" t="s">
        <v>56</v>
      </c>
      <c r="AF3038">
        <v>6590</v>
      </c>
      <c r="AG3038">
        <v>6590</v>
      </c>
      <c r="AO3038">
        <v>32</v>
      </c>
      <c r="AP3038">
        <v>0</v>
      </c>
      <c r="AX3038">
        <v>622</v>
      </c>
      <c r="BD3038" s="5">
        <v>622</v>
      </c>
      <c r="BE3038">
        <v>590</v>
      </c>
      <c r="BG3038">
        <f t="shared" si="335"/>
        <v>590</v>
      </c>
      <c r="BI3038">
        <v>32</v>
      </c>
    </row>
    <row r="3039" spans="1:61" x14ac:dyDescent="0.25">
      <c r="A3039" t="s">
        <v>54</v>
      </c>
      <c r="B3039">
        <v>110027</v>
      </c>
      <c r="C3039" t="s">
        <v>55</v>
      </c>
      <c r="D3039" t="s">
        <v>56</v>
      </c>
      <c r="E3039" s="1">
        <v>45980</v>
      </c>
      <c r="F3039" t="s">
        <v>3530</v>
      </c>
      <c r="G3039" t="s">
        <v>58</v>
      </c>
      <c r="H3039" t="str">
        <f t="shared" si="329"/>
        <v>Aggregator</v>
      </c>
      <c r="I3039">
        <v>7495915774</v>
      </c>
      <c r="J3039">
        <v>18528960</v>
      </c>
      <c r="K3039" s="3">
        <v>45981.173611111109</v>
      </c>
      <c r="L3039">
        <f t="shared" si="330"/>
        <v>20</v>
      </c>
      <c r="M3039" t="str">
        <f t="shared" si="331"/>
        <v>Thursday</v>
      </c>
      <c r="N3039" s="1" t="str">
        <f t="shared" si="332"/>
        <v>November</v>
      </c>
      <c r="O3039" s="2">
        <v>0.1736111111111111</v>
      </c>
      <c r="P3039" s="2" t="str">
        <f t="shared" si="333"/>
        <v>Week 3</v>
      </c>
      <c r="Q3039" t="s">
        <v>59</v>
      </c>
      <c r="R3039" s="5">
        <v>447</v>
      </c>
      <c r="S3039" s="5">
        <v>0</v>
      </c>
      <c r="T3039" s="5">
        <f t="shared" si="334"/>
        <v>0</v>
      </c>
      <c r="U3039" s="5">
        <v>447</v>
      </c>
      <c r="V3039" s="5">
        <v>32</v>
      </c>
      <c r="W3039" s="5">
        <v>0</v>
      </c>
      <c r="X3039" s="5">
        <v>0</v>
      </c>
      <c r="Y3039" s="5">
        <v>479</v>
      </c>
      <c r="Z3039" s="5">
        <v>479</v>
      </c>
      <c r="AA3039" t="s">
        <v>60</v>
      </c>
      <c r="AB3039">
        <v>87.64</v>
      </c>
      <c r="AC3039">
        <v>7.81</v>
      </c>
      <c r="AD3039" t="s">
        <v>60</v>
      </c>
      <c r="AE3039" t="s">
        <v>56</v>
      </c>
      <c r="AF3039">
        <v>5774</v>
      </c>
      <c r="AG3039">
        <v>5774</v>
      </c>
      <c r="AO3039">
        <v>32</v>
      </c>
      <c r="AP3039">
        <v>0</v>
      </c>
      <c r="AX3039">
        <v>479</v>
      </c>
      <c r="BD3039" s="5">
        <v>479</v>
      </c>
      <c r="BE3039">
        <v>447</v>
      </c>
      <c r="BG3039">
        <f t="shared" si="335"/>
        <v>447</v>
      </c>
      <c r="BI3039">
        <v>32</v>
      </c>
    </row>
    <row r="3040" spans="1:61" x14ac:dyDescent="0.25">
      <c r="A3040" t="s">
        <v>54</v>
      </c>
      <c r="B3040">
        <v>110027</v>
      </c>
      <c r="C3040" t="s">
        <v>55</v>
      </c>
      <c r="D3040" t="s">
        <v>56</v>
      </c>
      <c r="E3040" s="1">
        <v>45980</v>
      </c>
      <c r="F3040" t="s">
        <v>3531</v>
      </c>
      <c r="G3040" t="s">
        <v>58</v>
      </c>
      <c r="H3040" t="str">
        <f t="shared" si="329"/>
        <v>Aggregator</v>
      </c>
      <c r="I3040">
        <v>7488051448</v>
      </c>
      <c r="J3040">
        <v>18528960</v>
      </c>
      <c r="K3040" s="3">
        <v>45981.178472222222</v>
      </c>
      <c r="L3040">
        <f t="shared" si="330"/>
        <v>20</v>
      </c>
      <c r="M3040" t="str">
        <f t="shared" si="331"/>
        <v>Thursday</v>
      </c>
      <c r="N3040" s="1" t="str">
        <f t="shared" si="332"/>
        <v>November</v>
      </c>
      <c r="O3040" s="2">
        <v>0.17847222222222223</v>
      </c>
      <c r="P3040" s="2" t="str">
        <f t="shared" si="333"/>
        <v>Week 3</v>
      </c>
      <c r="Q3040" t="s">
        <v>59</v>
      </c>
      <c r="R3040" s="5">
        <v>578</v>
      </c>
      <c r="S3040" s="5">
        <v>-75</v>
      </c>
      <c r="T3040" s="5">
        <f t="shared" si="334"/>
        <v>12.975778546712801</v>
      </c>
      <c r="U3040" s="5">
        <v>503</v>
      </c>
      <c r="V3040" s="5">
        <v>32</v>
      </c>
      <c r="W3040" s="5">
        <v>0</v>
      </c>
      <c r="X3040" s="5">
        <v>0</v>
      </c>
      <c r="Y3040" s="5">
        <v>535</v>
      </c>
      <c r="Z3040" s="5">
        <v>535</v>
      </c>
      <c r="AA3040" t="s">
        <v>60</v>
      </c>
      <c r="AB3040">
        <v>109.74</v>
      </c>
      <c r="AC3040">
        <v>8.14</v>
      </c>
      <c r="AD3040" t="s">
        <v>60</v>
      </c>
      <c r="AE3040" t="s">
        <v>56</v>
      </c>
      <c r="AF3040">
        <v>1448</v>
      </c>
      <c r="AG3040">
        <v>1448</v>
      </c>
      <c r="AO3040">
        <v>32</v>
      </c>
      <c r="AP3040">
        <v>0</v>
      </c>
      <c r="AX3040">
        <v>535</v>
      </c>
      <c r="BD3040" s="5">
        <v>535</v>
      </c>
      <c r="BE3040">
        <v>503</v>
      </c>
      <c r="BG3040">
        <f t="shared" si="335"/>
        <v>503</v>
      </c>
      <c r="BI3040">
        <v>32</v>
      </c>
    </row>
    <row r="3041" spans="1:61" x14ac:dyDescent="0.25">
      <c r="A3041" t="s">
        <v>54</v>
      </c>
      <c r="B3041">
        <v>110027</v>
      </c>
      <c r="C3041" t="s">
        <v>55</v>
      </c>
      <c r="D3041" t="s">
        <v>56</v>
      </c>
      <c r="E3041" s="1">
        <v>45980</v>
      </c>
      <c r="F3041" t="s">
        <v>3532</v>
      </c>
      <c r="G3041" t="s">
        <v>58</v>
      </c>
      <c r="H3041" t="str">
        <f t="shared" si="329"/>
        <v>Aggregator</v>
      </c>
      <c r="I3041">
        <v>7491151829</v>
      </c>
      <c r="J3041">
        <v>18528960</v>
      </c>
      <c r="K3041" s="3">
        <v>45981.181250000001</v>
      </c>
      <c r="L3041">
        <f t="shared" si="330"/>
        <v>20</v>
      </c>
      <c r="M3041" t="str">
        <f t="shared" si="331"/>
        <v>Thursday</v>
      </c>
      <c r="N3041" s="1" t="str">
        <f t="shared" si="332"/>
        <v>November</v>
      </c>
      <c r="O3041" s="2">
        <v>0.18124999999999999</v>
      </c>
      <c r="P3041" s="2" t="str">
        <f t="shared" si="333"/>
        <v>Week 3</v>
      </c>
      <c r="Q3041" t="s">
        <v>59</v>
      </c>
      <c r="R3041" s="5">
        <v>219</v>
      </c>
      <c r="S3041" s="5">
        <v>-100</v>
      </c>
      <c r="T3041" s="5">
        <f t="shared" si="334"/>
        <v>45.662100456621005</v>
      </c>
      <c r="U3041" s="5">
        <v>119</v>
      </c>
      <c r="V3041" s="5">
        <v>32</v>
      </c>
      <c r="W3041" s="5">
        <v>0</v>
      </c>
      <c r="X3041" s="5">
        <v>0</v>
      </c>
      <c r="Y3041" s="5">
        <v>151</v>
      </c>
      <c r="Z3041" s="5">
        <v>151</v>
      </c>
      <c r="AA3041" t="s">
        <v>60</v>
      </c>
      <c r="AB3041">
        <v>37.82</v>
      </c>
      <c r="AC3041">
        <v>4.76</v>
      </c>
      <c r="AD3041" t="s">
        <v>60</v>
      </c>
      <c r="AE3041" t="s">
        <v>56</v>
      </c>
      <c r="AF3041">
        <v>1829</v>
      </c>
      <c r="AG3041">
        <v>1829</v>
      </c>
      <c r="AO3041">
        <v>32</v>
      </c>
      <c r="AP3041">
        <v>0</v>
      </c>
      <c r="AX3041">
        <v>151</v>
      </c>
      <c r="BD3041" s="5">
        <v>151</v>
      </c>
      <c r="BE3041">
        <v>119</v>
      </c>
      <c r="BG3041">
        <f t="shared" si="335"/>
        <v>119</v>
      </c>
      <c r="BI3041">
        <v>32</v>
      </c>
    </row>
    <row r="3042" spans="1:61" x14ac:dyDescent="0.25">
      <c r="A3042" t="s">
        <v>54</v>
      </c>
      <c r="B3042">
        <v>110027</v>
      </c>
      <c r="C3042" t="s">
        <v>55</v>
      </c>
      <c r="D3042" t="s">
        <v>56</v>
      </c>
      <c r="E3042" s="1">
        <v>45980</v>
      </c>
      <c r="F3042" t="s">
        <v>3533</v>
      </c>
      <c r="G3042" t="s">
        <v>63</v>
      </c>
      <c r="H3042" t="str">
        <f t="shared" si="329"/>
        <v>Aggregator</v>
      </c>
      <c r="I3042">
        <v>222562000000000</v>
      </c>
      <c r="J3042">
        <v>29811</v>
      </c>
      <c r="K3042" s="3">
        <v>45981.182638888888</v>
      </c>
      <c r="L3042">
        <f t="shared" si="330"/>
        <v>20</v>
      </c>
      <c r="M3042" t="str">
        <f t="shared" si="331"/>
        <v>Thursday</v>
      </c>
      <c r="N3042" s="1" t="str">
        <f t="shared" si="332"/>
        <v>November</v>
      </c>
      <c r="O3042" s="2">
        <v>0.18263888888888888</v>
      </c>
      <c r="P3042" s="2" t="str">
        <f t="shared" si="333"/>
        <v>Week 3</v>
      </c>
      <c r="Q3042" t="s">
        <v>59</v>
      </c>
      <c r="R3042" s="5">
        <v>359</v>
      </c>
      <c r="S3042" s="5">
        <v>-93.75</v>
      </c>
      <c r="T3042" s="5">
        <f t="shared" si="334"/>
        <v>26.114206128133706</v>
      </c>
      <c r="U3042" s="5">
        <v>265.25</v>
      </c>
      <c r="V3042" s="5">
        <v>32</v>
      </c>
      <c r="W3042" s="5">
        <v>0</v>
      </c>
      <c r="X3042" s="5">
        <v>-0.25</v>
      </c>
      <c r="Y3042" s="5">
        <v>297</v>
      </c>
      <c r="Z3042" s="5">
        <v>297</v>
      </c>
      <c r="AA3042" t="s">
        <v>64</v>
      </c>
      <c r="AB3042">
        <v>75.91</v>
      </c>
      <c r="AC3042">
        <v>9.82</v>
      </c>
      <c r="AD3042" t="s">
        <v>64</v>
      </c>
      <c r="AE3042" t="s">
        <v>56</v>
      </c>
      <c r="AF3042">
        <v>607</v>
      </c>
      <c r="AG3042">
        <v>607</v>
      </c>
      <c r="AO3042">
        <v>32</v>
      </c>
      <c r="AP3042">
        <v>0</v>
      </c>
      <c r="AW3042">
        <v>297</v>
      </c>
      <c r="BD3042" s="5">
        <v>297</v>
      </c>
      <c r="BE3042">
        <v>265.25</v>
      </c>
      <c r="BG3042">
        <f t="shared" si="335"/>
        <v>265.25</v>
      </c>
      <c r="BH3042">
        <v>32</v>
      </c>
    </row>
    <row r="3043" spans="1:61" x14ac:dyDescent="0.25">
      <c r="A3043" t="s">
        <v>54</v>
      </c>
      <c r="B3043">
        <v>110027</v>
      </c>
      <c r="C3043" t="s">
        <v>55</v>
      </c>
      <c r="D3043" t="s">
        <v>56</v>
      </c>
      <c r="E3043" s="1">
        <v>45980</v>
      </c>
      <c r="F3043" t="s">
        <v>3534</v>
      </c>
      <c r="G3043" t="s">
        <v>58</v>
      </c>
      <c r="H3043" t="str">
        <f t="shared" si="329"/>
        <v>Aggregator</v>
      </c>
      <c r="I3043">
        <v>7498055371</v>
      </c>
      <c r="J3043">
        <v>18528960</v>
      </c>
      <c r="K3043" s="3">
        <v>45981.18472222222</v>
      </c>
      <c r="L3043">
        <f t="shared" si="330"/>
        <v>20</v>
      </c>
      <c r="M3043" t="str">
        <f t="shared" si="331"/>
        <v>Thursday</v>
      </c>
      <c r="N3043" s="1" t="str">
        <f t="shared" si="332"/>
        <v>November</v>
      </c>
      <c r="O3043" s="2">
        <v>0.18472222222222223</v>
      </c>
      <c r="P3043" s="2" t="str">
        <f t="shared" si="333"/>
        <v>Week 3</v>
      </c>
      <c r="Q3043" t="s">
        <v>59</v>
      </c>
      <c r="R3043" s="5">
        <v>199</v>
      </c>
      <c r="S3043" s="5">
        <v>-100</v>
      </c>
      <c r="T3043" s="5">
        <f t="shared" si="334"/>
        <v>50.251256281407031</v>
      </c>
      <c r="U3043" s="5">
        <v>99</v>
      </c>
      <c r="V3043" s="5">
        <v>32</v>
      </c>
      <c r="W3043" s="5">
        <v>0</v>
      </c>
      <c r="X3043" s="5">
        <v>0</v>
      </c>
      <c r="Y3043" s="5">
        <v>131</v>
      </c>
      <c r="Z3043" s="5">
        <v>131</v>
      </c>
      <c r="AA3043" t="s">
        <v>60</v>
      </c>
      <c r="AB3043">
        <v>49.22</v>
      </c>
      <c r="AC3043">
        <v>3.92</v>
      </c>
      <c r="AD3043" t="s">
        <v>60</v>
      </c>
      <c r="AE3043" t="s">
        <v>56</v>
      </c>
      <c r="AF3043">
        <v>5371</v>
      </c>
      <c r="AG3043">
        <v>5371</v>
      </c>
      <c r="AO3043">
        <v>32</v>
      </c>
      <c r="AP3043">
        <v>0</v>
      </c>
      <c r="AX3043">
        <v>131</v>
      </c>
      <c r="BD3043" s="5">
        <v>131</v>
      </c>
      <c r="BE3043">
        <v>99</v>
      </c>
      <c r="BG3043">
        <f t="shared" si="335"/>
        <v>99</v>
      </c>
      <c r="BI3043">
        <v>32</v>
      </c>
    </row>
    <row r="3044" spans="1:61" x14ac:dyDescent="0.25">
      <c r="A3044" t="s">
        <v>54</v>
      </c>
      <c r="B3044">
        <v>110027</v>
      </c>
      <c r="C3044" t="s">
        <v>55</v>
      </c>
      <c r="D3044" t="s">
        <v>56</v>
      </c>
      <c r="E3044" s="1">
        <v>45980</v>
      </c>
      <c r="F3044" t="s">
        <v>3535</v>
      </c>
      <c r="G3044" t="s">
        <v>63</v>
      </c>
      <c r="H3044" t="str">
        <f t="shared" si="329"/>
        <v>Aggregator</v>
      </c>
      <c r="I3044">
        <v>222563000000000</v>
      </c>
      <c r="J3044">
        <v>29811</v>
      </c>
      <c r="K3044" s="3">
        <v>45981.191666666666</v>
      </c>
      <c r="L3044">
        <f t="shared" si="330"/>
        <v>20</v>
      </c>
      <c r="M3044" t="str">
        <f t="shared" si="331"/>
        <v>Thursday</v>
      </c>
      <c r="N3044" s="1" t="str">
        <f t="shared" si="332"/>
        <v>November</v>
      </c>
      <c r="O3044" s="2">
        <v>0.19166666666666668</v>
      </c>
      <c r="P3044" s="2" t="str">
        <f t="shared" si="333"/>
        <v>Week 3</v>
      </c>
      <c r="Q3044" t="s">
        <v>59</v>
      </c>
      <c r="R3044" s="5">
        <v>397</v>
      </c>
      <c r="S3044" s="5">
        <v>-93.74</v>
      </c>
      <c r="T3044" s="5">
        <f t="shared" si="334"/>
        <v>23.612090680100756</v>
      </c>
      <c r="U3044" s="5">
        <v>303.26</v>
      </c>
      <c r="V3044" s="5">
        <v>32</v>
      </c>
      <c r="W3044" s="5">
        <v>0</v>
      </c>
      <c r="X3044" s="5">
        <v>-0.26</v>
      </c>
      <c r="Y3044" s="5">
        <v>335</v>
      </c>
      <c r="Z3044" s="5">
        <v>335</v>
      </c>
      <c r="AA3044" t="s">
        <v>64</v>
      </c>
      <c r="AB3044">
        <v>69.22</v>
      </c>
      <c r="AC3044">
        <v>7.08</v>
      </c>
      <c r="AD3044" t="s">
        <v>64</v>
      </c>
      <c r="AE3044" t="s">
        <v>56</v>
      </c>
      <c r="AF3044">
        <v>536</v>
      </c>
      <c r="AG3044">
        <v>536</v>
      </c>
      <c r="AO3044">
        <v>32</v>
      </c>
      <c r="AP3044">
        <v>0</v>
      </c>
      <c r="AW3044">
        <v>335</v>
      </c>
      <c r="BD3044" s="5">
        <v>335</v>
      </c>
      <c r="BE3044">
        <v>303.26</v>
      </c>
      <c r="BG3044">
        <f t="shared" si="335"/>
        <v>303.26</v>
      </c>
      <c r="BH3044">
        <v>32</v>
      </c>
    </row>
    <row r="3045" spans="1:61" x14ac:dyDescent="0.25">
      <c r="A3045" t="s">
        <v>54</v>
      </c>
      <c r="B3045">
        <v>110027</v>
      </c>
      <c r="C3045" t="s">
        <v>55</v>
      </c>
      <c r="D3045" t="s">
        <v>56</v>
      </c>
      <c r="E3045" s="1">
        <v>45980</v>
      </c>
      <c r="F3045" t="s">
        <v>3536</v>
      </c>
      <c r="G3045" t="s">
        <v>58</v>
      </c>
      <c r="H3045" t="str">
        <f t="shared" si="329"/>
        <v>Aggregator</v>
      </c>
      <c r="I3045">
        <v>7497267957</v>
      </c>
      <c r="J3045">
        <v>18528960</v>
      </c>
      <c r="K3045" s="3">
        <v>45981.192361111112</v>
      </c>
      <c r="L3045">
        <f t="shared" si="330"/>
        <v>20</v>
      </c>
      <c r="M3045" t="str">
        <f t="shared" si="331"/>
        <v>Thursday</v>
      </c>
      <c r="N3045" s="1" t="str">
        <f t="shared" si="332"/>
        <v>November</v>
      </c>
      <c r="O3045" s="2">
        <v>0.19236111111111112</v>
      </c>
      <c r="P3045" s="2" t="str">
        <f t="shared" si="333"/>
        <v>Week 3</v>
      </c>
      <c r="Q3045" t="s">
        <v>59</v>
      </c>
      <c r="R3045" s="5">
        <v>268</v>
      </c>
      <c r="S3045" s="5">
        <v>-100</v>
      </c>
      <c r="T3045" s="5">
        <f t="shared" si="334"/>
        <v>37.313432835820898</v>
      </c>
      <c r="U3045" s="5">
        <v>168</v>
      </c>
      <c r="V3045" s="5">
        <v>32</v>
      </c>
      <c r="W3045" s="5">
        <v>0</v>
      </c>
      <c r="X3045" s="5">
        <v>0</v>
      </c>
      <c r="Y3045" s="5">
        <v>200</v>
      </c>
      <c r="Z3045" s="5">
        <v>200</v>
      </c>
      <c r="AA3045" t="s">
        <v>60</v>
      </c>
      <c r="AB3045">
        <v>44.94</v>
      </c>
      <c r="AC3045">
        <v>4.99</v>
      </c>
      <c r="AD3045" t="s">
        <v>60</v>
      </c>
      <c r="AE3045" t="s">
        <v>56</v>
      </c>
      <c r="AF3045">
        <v>7957</v>
      </c>
      <c r="AG3045">
        <v>7957</v>
      </c>
      <c r="AO3045">
        <v>32</v>
      </c>
      <c r="AP3045">
        <v>0</v>
      </c>
      <c r="AX3045">
        <v>200</v>
      </c>
      <c r="BD3045" s="5">
        <v>200</v>
      </c>
      <c r="BE3045">
        <v>168</v>
      </c>
      <c r="BG3045">
        <f t="shared" si="335"/>
        <v>168</v>
      </c>
      <c r="BI3045">
        <v>32</v>
      </c>
    </row>
    <row r="3046" spans="1:61" x14ac:dyDescent="0.25">
      <c r="A3046" t="s">
        <v>54</v>
      </c>
      <c r="B3046">
        <v>110027</v>
      </c>
      <c r="C3046" t="s">
        <v>55</v>
      </c>
      <c r="D3046" t="s">
        <v>56</v>
      </c>
      <c r="E3046" s="1">
        <v>45980</v>
      </c>
      <c r="F3046" t="s">
        <v>3537</v>
      </c>
      <c r="G3046" t="s">
        <v>67</v>
      </c>
      <c r="H3046" t="str">
        <f t="shared" si="329"/>
        <v>Direct Sale</v>
      </c>
      <c r="K3046" s="3">
        <v>45981.213194444441</v>
      </c>
      <c r="L3046">
        <f t="shared" si="330"/>
        <v>20</v>
      </c>
      <c r="M3046" t="str">
        <f t="shared" si="331"/>
        <v>Thursday</v>
      </c>
      <c r="N3046" s="1" t="str">
        <f t="shared" si="332"/>
        <v>November</v>
      </c>
      <c r="O3046" s="2">
        <v>0.21319444444444444</v>
      </c>
      <c r="P3046" s="2" t="str">
        <f t="shared" si="333"/>
        <v>Week 3</v>
      </c>
      <c r="Q3046" t="s">
        <v>59</v>
      </c>
      <c r="R3046" s="5">
        <v>318</v>
      </c>
      <c r="S3046" s="5">
        <v>0</v>
      </c>
      <c r="T3046" s="5">
        <f t="shared" si="334"/>
        <v>0</v>
      </c>
      <c r="U3046" s="5">
        <v>318</v>
      </c>
      <c r="V3046" s="5">
        <v>0</v>
      </c>
      <c r="W3046" s="5">
        <v>15.9</v>
      </c>
      <c r="X3046" s="5">
        <v>0.1</v>
      </c>
      <c r="Y3046" s="5">
        <v>334</v>
      </c>
      <c r="Z3046" s="5">
        <v>334</v>
      </c>
      <c r="AA3046" t="s">
        <v>68</v>
      </c>
      <c r="AB3046">
        <v>70.66</v>
      </c>
      <c r="AC3046">
        <v>5.38</v>
      </c>
      <c r="AD3046" t="s">
        <v>5778</v>
      </c>
      <c r="AE3046" t="s">
        <v>75</v>
      </c>
      <c r="AI3046" t="s">
        <v>730</v>
      </c>
      <c r="AJ3046" t="s">
        <v>731</v>
      </c>
      <c r="AK3046">
        <v>9999777722</v>
      </c>
      <c r="AO3046">
        <v>0</v>
      </c>
      <c r="AP3046">
        <v>0</v>
      </c>
      <c r="AR3046">
        <v>334</v>
      </c>
      <c r="AZ3046">
        <v>318</v>
      </c>
      <c r="BA3046">
        <v>7.95</v>
      </c>
      <c r="BB3046">
        <v>318</v>
      </c>
      <c r="BC3046">
        <v>7.95</v>
      </c>
      <c r="BD3046" s="5">
        <v>334</v>
      </c>
      <c r="BE3046">
        <v>318</v>
      </c>
      <c r="BG3046">
        <f t="shared" si="335"/>
        <v>318</v>
      </c>
    </row>
    <row r="3047" spans="1:61" x14ac:dyDescent="0.25">
      <c r="A3047" t="s">
        <v>54</v>
      </c>
      <c r="B3047">
        <v>110027</v>
      </c>
      <c r="C3047" t="s">
        <v>55</v>
      </c>
      <c r="D3047" t="s">
        <v>56</v>
      </c>
      <c r="E3047" s="1">
        <v>45980</v>
      </c>
      <c r="F3047" t="s">
        <v>3538</v>
      </c>
      <c r="G3047" t="s">
        <v>67</v>
      </c>
      <c r="H3047" t="str">
        <f t="shared" si="329"/>
        <v>Direct Sale</v>
      </c>
      <c r="K3047" s="3">
        <v>45981.214583333334</v>
      </c>
      <c r="L3047">
        <f t="shared" si="330"/>
        <v>20</v>
      </c>
      <c r="M3047" t="str">
        <f t="shared" si="331"/>
        <v>Thursday</v>
      </c>
      <c r="N3047" s="1" t="str">
        <f t="shared" si="332"/>
        <v>November</v>
      </c>
      <c r="O3047" s="2">
        <v>0.21458333333333332</v>
      </c>
      <c r="P3047" s="2" t="str">
        <f t="shared" si="333"/>
        <v>Week 3</v>
      </c>
      <c r="Q3047" t="s">
        <v>59</v>
      </c>
      <c r="R3047" s="5">
        <v>544.66</v>
      </c>
      <c r="S3047" s="5">
        <v>0</v>
      </c>
      <c r="T3047" s="5">
        <f t="shared" si="334"/>
        <v>0</v>
      </c>
      <c r="U3047" s="5">
        <v>544.66</v>
      </c>
      <c r="V3047" s="5">
        <v>0</v>
      </c>
      <c r="W3047" s="5">
        <v>27.24</v>
      </c>
      <c r="X3047" s="5">
        <v>0.1</v>
      </c>
      <c r="Y3047" s="5">
        <v>572</v>
      </c>
      <c r="Z3047" s="5">
        <v>572</v>
      </c>
      <c r="AA3047" t="s">
        <v>68</v>
      </c>
      <c r="AB3047">
        <v>150.43</v>
      </c>
      <c r="AC3047">
        <v>4.5199999999999996</v>
      </c>
      <c r="AD3047" t="s">
        <v>5778</v>
      </c>
      <c r="AE3047" t="s">
        <v>75</v>
      </c>
      <c r="AI3047" t="s">
        <v>730</v>
      </c>
      <c r="AJ3047" t="s">
        <v>731</v>
      </c>
      <c r="AK3047">
        <v>9999777722</v>
      </c>
      <c r="AO3047">
        <v>0</v>
      </c>
      <c r="AP3047">
        <v>0</v>
      </c>
      <c r="AR3047">
        <v>572</v>
      </c>
      <c r="AZ3047">
        <v>544.66</v>
      </c>
      <c r="BA3047">
        <v>13.62</v>
      </c>
      <c r="BB3047">
        <v>544.66</v>
      </c>
      <c r="BC3047">
        <v>13.62</v>
      </c>
      <c r="BD3047" s="5">
        <v>572</v>
      </c>
      <c r="BE3047">
        <v>544.66</v>
      </c>
      <c r="BG3047">
        <f t="shared" si="335"/>
        <v>544.66</v>
      </c>
    </row>
    <row r="3048" spans="1:61" x14ac:dyDescent="0.25">
      <c r="A3048" t="s">
        <v>54</v>
      </c>
      <c r="B3048">
        <v>110027</v>
      </c>
      <c r="C3048" t="s">
        <v>55</v>
      </c>
      <c r="D3048" t="s">
        <v>56</v>
      </c>
      <c r="E3048" s="1">
        <v>45981</v>
      </c>
      <c r="F3048" t="s">
        <v>3539</v>
      </c>
      <c r="G3048" t="s">
        <v>67</v>
      </c>
      <c r="H3048" t="str">
        <f t="shared" si="329"/>
        <v>Direct Sale</v>
      </c>
      <c r="K3048" s="3">
        <v>45981.470833333333</v>
      </c>
      <c r="L3048">
        <f t="shared" si="330"/>
        <v>20</v>
      </c>
      <c r="M3048" t="str">
        <f t="shared" si="331"/>
        <v>Thursday</v>
      </c>
      <c r="N3048" s="1" t="str">
        <f t="shared" si="332"/>
        <v>November</v>
      </c>
      <c r="O3048" s="2">
        <v>0.47083333333333333</v>
      </c>
      <c r="P3048" s="2" t="str">
        <f t="shared" si="333"/>
        <v>Week 3</v>
      </c>
      <c r="Q3048" t="s">
        <v>59</v>
      </c>
      <c r="R3048" s="5">
        <v>59</v>
      </c>
      <c r="S3048" s="5">
        <v>0</v>
      </c>
      <c r="T3048" s="5">
        <f t="shared" si="334"/>
        <v>0</v>
      </c>
      <c r="U3048" s="5">
        <v>59</v>
      </c>
      <c r="V3048" s="5">
        <v>0</v>
      </c>
      <c r="W3048" s="5">
        <v>2.96</v>
      </c>
      <c r="X3048" s="5">
        <v>0.04</v>
      </c>
      <c r="Y3048" s="5">
        <v>62</v>
      </c>
      <c r="Z3048" s="5">
        <v>62</v>
      </c>
      <c r="AA3048" t="s">
        <v>73</v>
      </c>
      <c r="AB3048">
        <v>15.49</v>
      </c>
      <c r="AC3048">
        <v>2.14</v>
      </c>
      <c r="AD3048" t="s">
        <v>5778</v>
      </c>
      <c r="AE3048" t="s">
        <v>75</v>
      </c>
      <c r="AI3048" t="s">
        <v>3540</v>
      </c>
      <c r="AJ3048" t="s">
        <v>3541</v>
      </c>
      <c r="AK3048">
        <v>8926758003</v>
      </c>
      <c r="AO3048">
        <v>0</v>
      </c>
      <c r="AP3048">
        <v>0</v>
      </c>
      <c r="AQ3048">
        <v>62</v>
      </c>
      <c r="AZ3048">
        <v>59</v>
      </c>
      <c r="BA3048">
        <v>1.48</v>
      </c>
      <c r="BB3048">
        <v>59</v>
      </c>
      <c r="BC3048">
        <v>1.48</v>
      </c>
      <c r="BD3048" s="5">
        <v>62</v>
      </c>
      <c r="BE3048">
        <v>59</v>
      </c>
      <c r="BG3048">
        <f t="shared" si="335"/>
        <v>59</v>
      </c>
    </row>
    <row r="3049" spans="1:61" x14ac:dyDescent="0.25">
      <c r="A3049" t="s">
        <v>54</v>
      </c>
      <c r="B3049">
        <v>110027</v>
      </c>
      <c r="C3049" t="s">
        <v>55</v>
      </c>
      <c r="D3049" t="s">
        <v>56</v>
      </c>
      <c r="E3049" s="1">
        <v>45981</v>
      </c>
      <c r="F3049" t="s">
        <v>3542</v>
      </c>
      <c r="G3049" t="s">
        <v>63</v>
      </c>
      <c r="H3049" t="str">
        <f t="shared" si="329"/>
        <v>Aggregator</v>
      </c>
      <c r="I3049">
        <v>222590000000000</v>
      </c>
      <c r="J3049">
        <v>29811</v>
      </c>
      <c r="K3049" s="3">
        <v>45981.500694444447</v>
      </c>
      <c r="L3049">
        <f t="shared" si="330"/>
        <v>20</v>
      </c>
      <c r="M3049" t="str">
        <f t="shared" si="331"/>
        <v>Thursday</v>
      </c>
      <c r="N3049" s="1" t="str">
        <f t="shared" si="332"/>
        <v>November</v>
      </c>
      <c r="O3049" s="2">
        <v>0.50069444444444444</v>
      </c>
      <c r="P3049" s="2" t="str">
        <f t="shared" si="333"/>
        <v>Week 3</v>
      </c>
      <c r="Q3049" t="s">
        <v>59</v>
      </c>
      <c r="R3049" s="5">
        <v>158</v>
      </c>
      <c r="S3049" s="5">
        <v>-40</v>
      </c>
      <c r="T3049" s="5">
        <f t="shared" si="334"/>
        <v>25.316455696202532</v>
      </c>
      <c r="U3049" s="5">
        <v>118</v>
      </c>
      <c r="V3049" s="5">
        <v>32</v>
      </c>
      <c r="W3049" s="5">
        <v>0</v>
      </c>
      <c r="X3049" s="5">
        <v>0</v>
      </c>
      <c r="Y3049" s="5">
        <v>150</v>
      </c>
      <c r="Z3049" s="5">
        <v>150</v>
      </c>
      <c r="AA3049" t="s">
        <v>64</v>
      </c>
      <c r="AB3049">
        <v>30.99</v>
      </c>
      <c r="AC3049">
        <v>3.92</v>
      </c>
      <c r="AD3049" t="s">
        <v>64</v>
      </c>
      <c r="AE3049" t="s">
        <v>56</v>
      </c>
      <c r="AF3049">
        <v>7797</v>
      </c>
      <c r="AG3049">
        <v>7797</v>
      </c>
      <c r="AO3049">
        <v>32</v>
      </c>
      <c r="AP3049">
        <v>0</v>
      </c>
      <c r="AW3049">
        <v>150</v>
      </c>
      <c r="BD3049" s="5">
        <v>150</v>
      </c>
      <c r="BE3049">
        <v>118</v>
      </c>
      <c r="BG3049">
        <f t="shared" si="335"/>
        <v>118</v>
      </c>
      <c r="BH3049">
        <v>32</v>
      </c>
    </row>
    <row r="3050" spans="1:61" x14ac:dyDescent="0.25">
      <c r="A3050" t="s">
        <v>54</v>
      </c>
      <c r="B3050">
        <v>110027</v>
      </c>
      <c r="C3050" t="s">
        <v>55</v>
      </c>
      <c r="D3050" t="s">
        <v>56</v>
      </c>
      <c r="E3050" s="1">
        <v>45981</v>
      </c>
      <c r="F3050" t="s">
        <v>3543</v>
      </c>
      <c r="G3050" t="s">
        <v>58</v>
      </c>
      <c r="H3050" t="str">
        <f t="shared" si="329"/>
        <v>Aggregator</v>
      </c>
      <c r="I3050">
        <v>7492035291</v>
      </c>
      <c r="J3050">
        <v>18528960</v>
      </c>
      <c r="K3050" s="3">
        <v>45981.527777777781</v>
      </c>
      <c r="L3050">
        <f t="shared" si="330"/>
        <v>20</v>
      </c>
      <c r="M3050" t="str">
        <f t="shared" si="331"/>
        <v>Thursday</v>
      </c>
      <c r="N3050" s="1" t="str">
        <f t="shared" si="332"/>
        <v>November</v>
      </c>
      <c r="O3050" s="2">
        <v>0.52777777777777779</v>
      </c>
      <c r="P3050" s="2" t="str">
        <f t="shared" si="333"/>
        <v>Week 3</v>
      </c>
      <c r="Q3050" t="s">
        <v>59</v>
      </c>
      <c r="R3050" s="5">
        <v>248</v>
      </c>
      <c r="S3050" s="5">
        <v>-100</v>
      </c>
      <c r="T3050" s="5">
        <f t="shared" si="334"/>
        <v>40.322580645161288</v>
      </c>
      <c r="U3050" s="5">
        <v>148</v>
      </c>
      <c r="V3050" s="5">
        <v>32</v>
      </c>
      <c r="W3050" s="5">
        <v>0</v>
      </c>
      <c r="X3050" s="5">
        <v>0</v>
      </c>
      <c r="Y3050" s="5">
        <v>180</v>
      </c>
      <c r="Z3050" s="5">
        <v>180</v>
      </c>
      <c r="AA3050" t="s">
        <v>60</v>
      </c>
      <c r="AB3050">
        <v>42.8</v>
      </c>
      <c r="AC3050">
        <v>4.99</v>
      </c>
      <c r="AD3050" t="s">
        <v>60</v>
      </c>
      <c r="AE3050" t="s">
        <v>56</v>
      </c>
      <c r="AF3050">
        <v>5291</v>
      </c>
      <c r="AG3050">
        <v>5291</v>
      </c>
      <c r="AO3050">
        <v>32</v>
      </c>
      <c r="AP3050">
        <v>0</v>
      </c>
      <c r="AX3050">
        <v>180</v>
      </c>
      <c r="BD3050" s="5">
        <v>180</v>
      </c>
      <c r="BE3050">
        <v>148</v>
      </c>
      <c r="BG3050">
        <f t="shared" si="335"/>
        <v>148</v>
      </c>
      <c r="BI3050">
        <v>32</v>
      </c>
    </row>
    <row r="3051" spans="1:61" x14ac:dyDescent="0.25">
      <c r="A3051" t="s">
        <v>54</v>
      </c>
      <c r="B3051">
        <v>110027</v>
      </c>
      <c r="C3051" t="s">
        <v>55</v>
      </c>
      <c r="D3051" t="s">
        <v>56</v>
      </c>
      <c r="E3051" s="1">
        <v>45981</v>
      </c>
      <c r="F3051" t="s">
        <v>3544</v>
      </c>
      <c r="G3051" t="s">
        <v>63</v>
      </c>
      <c r="H3051" t="str">
        <f t="shared" si="329"/>
        <v>Aggregator</v>
      </c>
      <c r="I3051">
        <v>222592000000000</v>
      </c>
      <c r="J3051">
        <v>29811</v>
      </c>
      <c r="K3051" s="3">
        <v>45981.527777777781</v>
      </c>
      <c r="L3051">
        <f t="shared" si="330"/>
        <v>20</v>
      </c>
      <c r="M3051" t="str">
        <f t="shared" si="331"/>
        <v>Thursday</v>
      </c>
      <c r="N3051" s="1" t="str">
        <f t="shared" si="332"/>
        <v>November</v>
      </c>
      <c r="O3051" s="2">
        <v>0.52777777777777779</v>
      </c>
      <c r="P3051" s="2" t="str">
        <f t="shared" si="333"/>
        <v>Week 3</v>
      </c>
      <c r="Q3051" t="s">
        <v>59</v>
      </c>
      <c r="R3051" s="5">
        <v>229</v>
      </c>
      <c r="S3051" s="5">
        <v>-90</v>
      </c>
      <c r="T3051" s="5">
        <f t="shared" si="334"/>
        <v>39.301310043668117</v>
      </c>
      <c r="U3051" s="5">
        <v>139</v>
      </c>
      <c r="V3051" s="5">
        <v>32</v>
      </c>
      <c r="W3051" s="5">
        <v>0</v>
      </c>
      <c r="X3051" s="5">
        <v>0</v>
      </c>
      <c r="Y3051" s="5">
        <v>171</v>
      </c>
      <c r="Z3051" s="5">
        <v>171</v>
      </c>
      <c r="AA3051" t="s">
        <v>64</v>
      </c>
      <c r="AB3051">
        <v>34.82</v>
      </c>
      <c r="AC3051">
        <v>4.99</v>
      </c>
      <c r="AD3051" t="s">
        <v>64</v>
      </c>
      <c r="AE3051" t="s">
        <v>56</v>
      </c>
      <c r="AF3051">
        <v>5696</v>
      </c>
      <c r="AG3051">
        <v>5696</v>
      </c>
      <c r="AO3051">
        <v>32</v>
      </c>
      <c r="AP3051">
        <v>0</v>
      </c>
      <c r="AW3051">
        <v>171</v>
      </c>
      <c r="BD3051" s="5">
        <v>171</v>
      </c>
      <c r="BE3051">
        <v>139</v>
      </c>
      <c r="BG3051">
        <f t="shared" si="335"/>
        <v>139</v>
      </c>
      <c r="BH3051">
        <v>32</v>
      </c>
    </row>
    <row r="3052" spans="1:61" x14ac:dyDescent="0.25">
      <c r="A3052" t="s">
        <v>54</v>
      </c>
      <c r="B3052">
        <v>110027</v>
      </c>
      <c r="C3052" t="s">
        <v>55</v>
      </c>
      <c r="D3052" t="s">
        <v>56</v>
      </c>
      <c r="E3052" s="1">
        <v>45981</v>
      </c>
      <c r="F3052" t="s">
        <v>3545</v>
      </c>
      <c r="G3052" t="s">
        <v>58</v>
      </c>
      <c r="H3052" t="str">
        <f t="shared" si="329"/>
        <v>Aggregator</v>
      </c>
      <c r="I3052">
        <v>7478016941</v>
      </c>
      <c r="J3052">
        <v>18528960</v>
      </c>
      <c r="K3052" s="3">
        <v>45981.537499999999</v>
      </c>
      <c r="L3052">
        <f t="shared" si="330"/>
        <v>20</v>
      </c>
      <c r="M3052" t="str">
        <f t="shared" si="331"/>
        <v>Thursday</v>
      </c>
      <c r="N3052" s="1" t="str">
        <f t="shared" si="332"/>
        <v>November</v>
      </c>
      <c r="O3052" s="2">
        <v>0.53749999999999998</v>
      </c>
      <c r="P3052" s="2" t="str">
        <f t="shared" si="333"/>
        <v>Week 3</v>
      </c>
      <c r="Q3052" t="s">
        <v>59</v>
      </c>
      <c r="R3052" s="5">
        <v>229</v>
      </c>
      <c r="S3052" s="5">
        <v>-100</v>
      </c>
      <c r="T3052" s="5">
        <f t="shared" si="334"/>
        <v>43.668122270742359</v>
      </c>
      <c r="U3052" s="5">
        <v>129</v>
      </c>
      <c r="V3052" s="5">
        <v>32</v>
      </c>
      <c r="W3052" s="5">
        <v>0</v>
      </c>
      <c r="X3052" s="5">
        <v>0</v>
      </c>
      <c r="Y3052" s="5">
        <v>161</v>
      </c>
      <c r="Z3052" s="5">
        <v>161</v>
      </c>
      <c r="AA3052" t="s">
        <v>60</v>
      </c>
      <c r="AB3052">
        <v>47.67</v>
      </c>
      <c r="AC3052">
        <v>4.99</v>
      </c>
      <c r="AD3052" t="s">
        <v>60</v>
      </c>
      <c r="AE3052" t="s">
        <v>56</v>
      </c>
      <c r="AF3052">
        <v>6941</v>
      </c>
      <c r="AG3052">
        <v>6941</v>
      </c>
      <c r="AO3052">
        <v>32</v>
      </c>
      <c r="AP3052">
        <v>0</v>
      </c>
      <c r="AX3052">
        <v>161</v>
      </c>
      <c r="BD3052" s="5">
        <v>161</v>
      </c>
      <c r="BE3052">
        <v>129</v>
      </c>
      <c r="BG3052">
        <f t="shared" si="335"/>
        <v>129</v>
      </c>
      <c r="BI3052">
        <v>32</v>
      </c>
    </row>
    <row r="3053" spans="1:61" x14ac:dyDescent="0.25">
      <c r="A3053" t="s">
        <v>54</v>
      </c>
      <c r="B3053">
        <v>110027</v>
      </c>
      <c r="C3053" t="s">
        <v>55</v>
      </c>
      <c r="D3053" t="s">
        <v>56</v>
      </c>
      <c r="E3053" s="1">
        <v>45981</v>
      </c>
      <c r="F3053" t="s">
        <v>3546</v>
      </c>
      <c r="G3053" t="s">
        <v>63</v>
      </c>
      <c r="H3053" t="str">
        <f t="shared" si="329"/>
        <v>Aggregator</v>
      </c>
      <c r="I3053">
        <v>222594000000000</v>
      </c>
      <c r="J3053">
        <v>29811</v>
      </c>
      <c r="K3053" s="3">
        <v>45981.544444444444</v>
      </c>
      <c r="L3053">
        <f t="shared" si="330"/>
        <v>20</v>
      </c>
      <c r="M3053" t="str">
        <f t="shared" si="331"/>
        <v>Thursday</v>
      </c>
      <c r="N3053" s="1" t="str">
        <f t="shared" si="332"/>
        <v>November</v>
      </c>
      <c r="O3053" s="2">
        <v>0.5444444444444444</v>
      </c>
      <c r="P3053" s="2" t="str">
        <f t="shared" si="333"/>
        <v>Week 3</v>
      </c>
      <c r="Q3053" t="s">
        <v>59</v>
      </c>
      <c r="R3053" s="5">
        <v>428</v>
      </c>
      <c r="S3053" s="5">
        <v>-93.74</v>
      </c>
      <c r="T3053" s="5">
        <f t="shared" si="334"/>
        <v>21.901869158878505</v>
      </c>
      <c r="U3053" s="5">
        <v>334.26</v>
      </c>
      <c r="V3053" s="5">
        <v>32</v>
      </c>
      <c r="W3053" s="5">
        <v>0</v>
      </c>
      <c r="X3053" s="5">
        <v>-0.26</v>
      </c>
      <c r="Y3053" s="5">
        <v>366</v>
      </c>
      <c r="Z3053" s="5">
        <v>366</v>
      </c>
      <c r="AA3053" t="s">
        <v>64</v>
      </c>
      <c r="AB3053">
        <v>88.99</v>
      </c>
      <c r="AC3053">
        <v>14.82</v>
      </c>
      <c r="AD3053" t="s">
        <v>64</v>
      </c>
      <c r="AE3053" t="s">
        <v>56</v>
      </c>
      <c r="AF3053">
        <v>1897</v>
      </c>
      <c r="AG3053">
        <v>1897</v>
      </c>
      <c r="AO3053">
        <v>32</v>
      </c>
      <c r="AP3053">
        <v>0</v>
      </c>
      <c r="AW3053">
        <v>366</v>
      </c>
      <c r="BD3053" s="5">
        <v>366</v>
      </c>
      <c r="BE3053">
        <v>334.26</v>
      </c>
      <c r="BG3053">
        <f t="shared" si="335"/>
        <v>334.26</v>
      </c>
      <c r="BH3053">
        <v>32</v>
      </c>
    </row>
    <row r="3054" spans="1:61" x14ac:dyDescent="0.25">
      <c r="A3054" t="s">
        <v>54</v>
      </c>
      <c r="B3054">
        <v>110027</v>
      </c>
      <c r="C3054" t="s">
        <v>55</v>
      </c>
      <c r="D3054" t="s">
        <v>56</v>
      </c>
      <c r="E3054" s="1">
        <v>45981</v>
      </c>
      <c r="F3054" t="s">
        <v>3547</v>
      </c>
      <c r="G3054" t="s">
        <v>63</v>
      </c>
      <c r="H3054" t="str">
        <f t="shared" si="329"/>
        <v>Aggregator</v>
      </c>
      <c r="I3054">
        <v>222594000000000</v>
      </c>
      <c r="J3054">
        <v>29811</v>
      </c>
      <c r="K3054" s="3">
        <v>45981.552777777775</v>
      </c>
      <c r="L3054">
        <f t="shared" si="330"/>
        <v>20</v>
      </c>
      <c r="M3054" t="str">
        <f t="shared" si="331"/>
        <v>Thursday</v>
      </c>
      <c r="N3054" s="1" t="str">
        <f t="shared" si="332"/>
        <v>November</v>
      </c>
      <c r="O3054" s="2">
        <v>0.55277777777777781</v>
      </c>
      <c r="P3054" s="2" t="str">
        <f t="shared" si="333"/>
        <v>Week 3</v>
      </c>
      <c r="Q3054" t="s">
        <v>59</v>
      </c>
      <c r="R3054" s="5">
        <v>506</v>
      </c>
      <c r="S3054" s="5">
        <v>-80</v>
      </c>
      <c r="T3054" s="5">
        <f t="shared" si="334"/>
        <v>15.810276679841898</v>
      </c>
      <c r="U3054" s="5">
        <v>426</v>
      </c>
      <c r="V3054" s="5">
        <v>32</v>
      </c>
      <c r="W3054" s="5">
        <v>0</v>
      </c>
      <c r="X3054" s="5">
        <v>0</v>
      </c>
      <c r="Y3054" s="5">
        <v>458</v>
      </c>
      <c r="Z3054" s="5">
        <v>458</v>
      </c>
      <c r="AA3054" t="s">
        <v>64</v>
      </c>
      <c r="AB3054">
        <v>91.44</v>
      </c>
      <c r="AC3054">
        <v>11.41</v>
      </c>
      <c r="AD3054" t="s">
        <v>64</v>
      </c>
      <c r="AE3054" t="s">
        <v>56</v>
      </c>
      <c r="AF3054">
        <v>8908</v>
      </c>
      <c r="AG3054">
        <v>8908</v>
      </c>
      <c r="AO3054">
        <v>32</v>
      </c>
      <c r="AP3054">
        <v>0</v>
      </c>
      <c r="AW3054">
        <v>458</v>
      </c>
      <c r="BD3054" s="5">
        <v>458</v>
      </c>
      <c r="BE3054">
        <v>426</v>
      </c>
      <c r="BG3054">
        <f t="shared" si="335"/>
        <v>426</v>
      </c>
      <c r="BH3054">
        <v>32</v>
      </c>
    </row>
    <row r="3055" spans="1:61" x14ac:dyDescent="0.25">
      <c r="A3055" t="s">
        <v>54</v>
      </c>
      <c r="B3055">
        <v>110027</v>
      </c>
      <c r="C3055" t="s">
        <v>55</v>
      </c>
      <c r="D3055" t="s">
        <v>56</v>
      </c>
      <c r="E3055" s="1">
        <v>45981</v>
      </c>
      <c r="F3055" t="s">
        <v>3548</v>
      </c>
      <c r="G3055" t="s">
        <v>58</v>
      </c>
      <c r="H3055" t="str">
        <f t="shared" si="329"/>
        <v>Aggregator</v>
      </c>
      <c r="I3055">
        <v>7498574865</v>
      </c>
      <c r="J3055">
        <v>18528960</v>
      </c>
      <c r="K3055" s="3">
        <v>45981.55972222222</v>
      </c>
      <c r="L3055">
        <f t="shared" si="330"/>
        <v>20</v>
      </c>
      <c r="M3055" t="str">
        <f t="shared" si="331"/>
        <v>Thursday</v>
      </c>
      <c r="N3055" s="1" t="str">
        <f t="shared" si="332"/>
        <v>November</v>
      </c>
      <c r="O3055" s="2">
        <v>0.55972222222222223</v>
      </c>
      <c r="P3055" s="2" t="str">
        <f t="shared" si="333"/>
        <v>Week 3</v>
      </c>
      <c r="Q3055" t="s">
        <v>59</v>
      </c>
      <c r="R3055" s="5">
        <v>357</v>
      </c>
      <c r="S3055" s="5">
        <v>-100</v>
      </c>
      <c r="T3055" s="5">
        <f t="shared" si="334"/>
        <v>28.011204481792717</v>
      </c>
      <c r="U3055" s="5">
        <v>257</v>
      </c>
      <c r="V3055" s="5">
        <v>32</v>
      </c>
      <c r="W3055" s="5">
        <v>0</v>
      </c>
      <c r="X3055" s="5">
        <v>0</v>
      </c>
      <c r="Y3055" s="5">
        <v>289</v>
      </c>
      <c r="Z3055" s="5">
        <v>289</v>
      </c>
      <c r="AA3055" t="s">
        <v>60</v>
      </c>
      <c r="AB3055">
        <v>76.77</v>
      </c>
      <c r="AC3055">
        <v>6.95</v>
      </c>
      <c r="AD3055" t="s">
        <v>60</v>
      </c>
      <c r="AE3055" t="s">
        <v>56</v>
      </c>
      <c r="AF3055">
        <v>4865</v>
      </c>
      <c r="AG3055">
        <v>4865</v>
      </c>
      <c r="AO3055">
        <v>32</v>
      </c>
      <c r="AP3055">
        <v>0</v>
      </c>
      <c r="AX3055">
        <v>289</v>
      </c>
      <c r="BD3055" s="5">
        <v>289</v>
      </c>
      <c r="BE3055">
        <v>257</v>
      </c>
      <c r="BG3055">
        <f t="shared" si="335"/>
        <v>257</v>
      </c>
      <c r="BI3055">
        <v>32</v>
      </c>
    </row>
    <row r="3056" spans="1:61" x14ac:dyDescent="0.25">
      <c r="A3056" t="s">
        <v>54</v>
      </c>
      <c r="B3056">
        <v>110027</v>
      </c>
      <c r="C3056" t="s">
        <v>55</v>
      </c>
      <c r="D3056" t="s">
        <v>56</v>
      </c>
      <c r="E3056" s="1">
        <v>45981</v>
      </c>
      <c r="F3056" t="s">
        <v>3549</v>
      </c>
      <c r="G3056" t="s">
        <v>63</v>
      </c>
      <c r="H3056" t="str">
        <f t="shared" si="329"/>
        <v>Aggregator</v>
      </c>
      <c r="I3056">
        <v>222595000000000</v>
      </c>
      <c r="J3056">
        <v>29811</v>
      </c>
      <c r="K3056" s="3">
        <v>45981.561805555553</v>
      </c>
      <c r="L3056">
        <f t="shared" si="330"/>
        <v>20</v>
      </c>
      <c r="M3056" t="str">
        <f t="shared" si="331"/>
        <v>Thursday</v>
      </c>
      <c r="N3056" s="1" t="str">
        <f t="shared" si="332"/>
        <v>November</v>
      </c>
      <c r="O3056" s="2">
        <v>0.56180555555555556</v>
      </c>
      <c r="P3056" s="2" t="str">
        <f t="shared" si="333"/>
        <v>Week 3</v>
      </c>
      <c r="Q3056" t="s">
        <v>59</v>
      </c>
      <c r="R3056" s="5">
        <v>299</v>
      </c>
      <c r="S3056" s="5">
        <v>-75</v>
      </c>
      <c r="T3056" s="5">
        <f t="shared" si="334"/>
        <v>25.083612040133779</v>
      </c>
      <c r="U3056" s="5">
        <v>224</v>
      </c>
      <c r="V3056" s="5">
        <v>32</v>
      </c>
      <c r="W3056" s="5">
        <v>0</v>
      </c>
      <c r="X3056" s="5">
        <v>0</v>
      </c>
      <c r="Y3056" s="5">
        <v>256</v>
      </c>
      <c r="Z3056" s="5">
        <v>256</v>
      </c>
      <c r="AA3056" t="s">
        <v>64</v>
      </c>
      <c r="AB3056">
        <v>42.73</v>
      </c>
      <c r="AC3056">
        <v>9.82</v>
      </c>
      <c r="AD3056" t="s">
        <v>64</v>
      </c>
      <c r="AE3056" t="s">
        <v>56</v>
      </c>
      <c r="AF3056">
        <v>2904</v>
      </c>
      <c r="AG3056">
        <v>2904</v>
      </c>
      <c r="AO3056">
        <v>32</v>
      </c>
      <c r="AP3056">
        <v>0</v>
      </c>
      <c r="AW3056">
        <v>256</v>
      </c>
      <c r="BD3056" s="5">
        <v>256</v>
      </c>
      <c r="BE3056">
        <v>224</v>
      </c>
      <c r="BG3056">
        <f t="shared" si="335"/>
        <v>224</v>
      </c>
      <c r="BH3056">
        <v>32</v>
      </c>
    </row>
    <row r="3057" spans="1:61" x14ac:dyDescent="0.25">
      <c r="A3057" t="s">
        <v>54</v>
      </c>
      <c r="B3057">
        <v>110027</v>
      </c>
      <c r="C3057" t="s">
        <v>55</v>
      </c>
      <c r="D3057" t="s">
        <v>56</v>
      </c>
      <c r="E3057" s="1">
        <v>45981</v>
      </c>
      <c r="F3057" t="s">
        <v>3550</v>
      </c>
      <c r="G3057" t="s">
        <v>63</v>
      </c>
      <c r="H3057" t="str">
        <f t="shared" si="329"/>
        <v>Aggregator</v>
      </c>
      <c r="I3057">
        <v>222596000000000</v>
      </c>
      <c r="J3057">
        <v>29811</v>
      </c>
      <c r="K3057" s="3">
        <v>45981.570833333331</v>
      </c>
      <c r="L3057">
        <f t="shared" si="330"/>
        <v>20</v>
      </c>
      <c r="M3057" t="str">
        <f t="shared" si="331"/>
        <v>Thursday</v>
      </c>
      <c r="N3057" s="1" t="str">
        <f t="shared" si="332"/>
        <v>November</v>
      </c>
      <c r="O3057" s="2">
        <v>0.5708333333333333</v>
      </c>
      <c r="P3057" s="2" t="str">
        <f t="shared" si="333"/>
        <v>Week 3</v>
      </c>
      <c r="Q3057" t="s">
        <v>59</v>
      </c>
      <c r="R3057" s="5">
        <v>158</v>
      </c>
      <c r="S3057" s="5">
        <v>-40</v>
      </c>
      <c r="T3057" s="5">
        <f t="shared" si="334"/>
        <v>25.316455696202532</v>
      </c>
      <c r="U3057" s="5">
        <v>118</v>
      </c>
      <c r="V3057" s="5">
        <v>32</v>
      </c>
      <c r="W3057" s="5">
        <v>0</v>
      </c>
      <c r="X3057" s="5">
        <v>0</v>
      </c>
      <c r="Y3057" s="5">
        <v>150</v>
      </c>
      <c r="Z3057" s="5">
        <v>150</v>
      </c>
      <c r="AA3057" t="s">
        <v>64</v>
      </c>
      <c r="AB3057">
        <v>30.99</v>
      </c>
      <c r="AC3057">
        <v>3.92</v>
      </c>
      <c r="AD3057" t="s">
        <v>64</v>
      </c>
      <c r="AE3057" t="s">
        <v>56</v>
      </c>
      <c r="AF3057">
        <v>2459</v>
      </c>
      <c r="AG3057">
        <v>2459</v>
      </c>
      <c r="AO3057">
        <v>32</v>
      </c>
      <c r="AP3057">
        <v>0</v>
      </c>
      <c r="AW3057">
        <v>150</v>
      </c>
      <c r="BD3057" s="5">
        <v>150</v>
      </c>
      <c r="BE3057">
        <v>118</v>
      </c>
      <c r="BG3057">
        <f t="shared" si="335"/>
        <v>118</v>
      </c>
      <c r="BH3057">
        <v>32</v>
      </c>
    </row>
    <row r="3058" spans="1:61" x14ac:dyDescent="0.25">
      <c r="A3058" t="s">
        <v>54</v>
      </c>
      <c r="B3058">
        <v>110027</v>
      </c>
      <c r="C3058" t="s">
        <v>55</v>
      </c>
      <c r="D3058" t="s">
        <v>56</v>
      </c>
      <c r="E3058" s="1">
        <v>45981</v>
      </c>
      <c r="F3058" t="s">
        <v>3551</v>
      </c>
      <c r="G3058" t="s">
        <v>58</v>
      </c>
      <c r="H3058" t="str">
        <f t="shared" si="329"/>
        <v>Aggregator</v>
      </c>
      <c r="I3058">
        <v>7499252714</v>
      </c>
      <c r="J3058">
        <v>18528960</v>
      </c>
      <c r="K3058" s="3">
        <v>45981.589583333334</v>
      </c>
      <c r="L3058">
        <f t="shared" si="330"/>
        <v>20</v>
      </c>
      <c r="M3058" t="str">
        <f t="shared" si="331"/>
        <v>Thursday</v>
      </c>
      <c r="N3058" s="1" t="str">
        <f t="shared" si="332"/>
        <v>November</v>
      </c>
      <c r="O3058" s="2">
        <v>0.58958333333333335</v>
      </c>
      <c r="P3058" s="2" t="str">
        <f t="shared" si="333"/>
        <v>Week 3</v>
      </c>
      <c r="Q3058" t="s">
        <v>59</v>
      </c>
      <c r="R3058" s="5">
        <v>1285</v>
      </c>
      <c r="S3058" s="5">
        <v>0</v>
      </c>
      <c r="T3058" s="5">
        <f t="shared" si="334"/>
        <v>0</v>
      </c>
      <c r="U3058" s="5">
        <v>1285</v>
      </c>
      <c r="V3058" s="5">
        <v>32</v>
      </c>
      <c r="W3058" s="5">
        <v>0</v>
      </c>
      <c r="X3058" s="5">
        <v>0</v>
      </c>
      <c r="Y3058" s="5">
        <v>1317</v>
      </c>
      <c r="Z3058" s="5">
        <v>1317</v>
      </c>
      <c r="AA3058" t="s">
        <v>60</v>
      </c>
      <c r="AB3058">
        <v>292.99</v>
      </c>
      <c r="AC3058">
        <v>29.16</v>
      </c>
      <c r="AD3058" t="s">
        <v>60</v>
      </c>
      <c r="AE3058" t="s">
        <v>56</v>
      </c>
      <c r="AF3058">
        <v>2714</v>
      </c>
      <c r="AG3058">
        <v>2714</v>
      </c>
      <c r="AO3058">
        <v>32</v>
      </c>
      <c r="AP3058">
        <v>0</v>
      </c>
      <c r="AX3058">
        <v>1317</v>
      </c>
      <c r="BD3058" s="5">
        <v>1317</v>
      </c>
      <c r="BE3058">
        <v>1285</v>
      </c>
      <c r="BG3058">
        <f t="shared" si="335"/>
        <v>1285</v>
      </c>
      <c r="BI3058">
        <v>32</v>
      </c>
    </row>
    <row r="3059" spans="1:61" x14ac:dyDescent="0.25">
      <c r="A3059" t="s">
        <v>54</v>
      </c>
      <c r="B3059">
        <v>110027</v>
      </c>
      <c r="C3059" t="s">
        <v>55</v>
      </c>
      <c r="D3059" t="s">
        <v>56</v>
      </c>
      <c r="E3059" s="1">
        <v>45981</v>
      </c>
      <c r="F3059" t="s">
        <v>3552</v>
      </c>
      <c r="G3059" t="s">
        <v>58</v>
      </c>
      <c r="H3059" t="str">
        <f t="shared" si="329"/>
        <v>Aggregator</v>
      </c>
      <c r="I3059">
        <v>7497226043</v>
      </c>
      <c r="J3059">
        <v>18528960</v>
      </c>
      <c r="K3059" s="3">
        <v>45981.589583333334</v>
      </c>
      <c r="L3059">
        <f t="shared" si="330"/>
        <v>20</v>
      </c>
      <c r="M3059" t="str">
        <f t="shared" si="331"/>
        <v>Thursday</v>
      </c>
      <c r="N3059" s="1" t="str">
        <f t="shared" si="332"/>
        <v>November</v>
      </c>
      <c r="O3059" s="2">
        <v>0.58958333333333335</v>
      </c>
      <c r="P3059" s="2" t="str">
        <f t="shared" si="333"/>
        <v>Week 3</v>
      </c>
      <c r="Q3059" t="s">
        <v>59</v>
      </c>
      <c r="R3059" s="5">
        <v>237</v>
      </c>
      <c r="S3059" s="5">
        <v>0</v>
      </c>
      <c r="T3059" s="5">
        <f t="shared" si="334"/>
        <v>0</v>
      </c>
      <c r="U3059" s="5">
        <v>237</v>
      </c>
      <c r="V3059" s="5">
        <v>32</v>
      </c>
      <c r="W3059" s="5">
        <v>0</v>
      </c>
      <c r="X3059" s="5">
        <v>0</v>
      </c>
      <c r="Y3059" s="5">
        <v>269</v>
      </c>
      <c r="Z3059" s="5">
        <v>269</v>
      </c>
      <c r="AA3059" t="s">
        <v>60</v>
      </c>
      <c r="AB3059">
        <v>46.09</v>
      </c>
      <c r="AC3059">
        <v>7.08</v>
      </c>
      <c r="AD3059" t="s">
        <v>60</v>
      </c>
      <c r="AE3059" t="s">
        <v>56</v>
      </c>
      <c r="AF3059">
        <v>6043</v>
      </c>
      <c r="AG3059">
        <v>6043</v>
      </c>
      <c r="AO3059">
        <v>32</v>
      </c>
      <c r="AP3059">
        <v>0</v>
      </c>
      <c r="AX3059">
        <v>269</v>
      </c>
      <c r="BD3059" s="5">
        <v>269</v>
      </c>
      <c r="BE3059">
        <v>237</v>
      </c>
      <c r="BG3059">
        <f t="shared" si="335"/>
        <v>237</v>
      </c>
      <c r="BI3059">
        <v>32</v>
      </c>
    </row>
    <row r="3060" spans="1:61" x14ac:dyDescent="0.25">
      <c r="A3060" t="s">
        <v>54</v>
      </c>
      <c r="B3060">
        <v>110027</v>
      </c>
      <c r="C3060" t="s">
        <v>55</v>
      </c>
      <c r="D3060" t="s">
        <v>56</v>
      </c>
      <c r="E3060" s="1">
        <v>45981</v>
      </c>
      <c r="F3060" t="s">
        <v>3553</v>
      </c>
      <c r="G3060" t="s">
        <v>58</v>
      </c>
      <c r="H3060" t="str">
        <f t="shared" si="329"/>
        <v>Aggregator</v>
      </c>
      <c r="I3060">
        <v>7497485832</v>
      </c>
      <c r="J3060">
        <v>18528960</v>
      </c>
      <c r="K3060" s="3">
        <v>45981.612500000003</v>
      </c>
      <c r="L3060">
        <f t="shared" si="330"/>
        <v>20</v>
      </c>
      <c r="M3060" t="str">
        <f t="shared" si="331"/>
        <v>Thursday</v>
      </c>
      <c r="N3060" s="1" t="str">
        <f t="shared" si="332"/>
        <v>November</v>
      </c>
      <c r="O3060" s="2">
        <v>0.61250000000000004</v>
      </c>
      <c r="P3060" s="2" t="str">
        <f t="shared" si="333"/>
        <v>Week 3</v>
      </c>
      <c r="Q3060" t="s">
        <v>59</v>
      </c>
      <c r="R3060" s="5">
        <v>518</v>
      </c>
      <c r="S3060" s="5">
        <v>-65.7</v>
      </c>
      <c r="T3060" s="5">
        <f t="shared" si="334"/>
        <v>12.683397683397684</v>
      </c>
      <c r="U3060" s="5">
        <v>452.3</v>
      </c>
      <c r="V3060" s="5">
        <v>32</v>
      </c>
      <c r="W3060" s="5">
        <v>0</v>
      </c>
      <c r="X3060" s="5">
        <v>0</v>
      </c>
      <c r="Y3060" s="5">
        <v>484.3</v>
      </c>
      <c r="Z3060" s="5">
        <v>484.3</v>
      </c>
      <c r="AA3060" t="s">
        <v>60</v>
      </c>
      <c r="AB3060">
        <v>95.9</v>
      </c>
      <c r="AC3060">
        <v>19.350000000000001</v>
      </c>
      <c r="AD3060" t="s">
        <v>60</v>
      </c>
      <c r="AE3060" t="s">
        <v>56</v>
      </c>
      <c r="AF3060">
        <v>5832</v>
      </c>
      <c r="AG3060">
        <v>5832</v>
      </c>
      <c r="AO3060">
        <v>32</v>
      </c>
      <c r="AP3060">
        <v>0</v>
      </c>
      <c r="AX3060">
        <v>484.3</v>
      </c>
      <c r="BD3060" s="5">
        <v>484.3</v>
      </c>
      <c r="BE3060">
        <v>452.3</v>
      </c>
      <c r="BG3060">
        <f t="shared" si="335"/>
        <v>452.3</v>
      </c>
      <c r="BI3060">
        <v>32</v>
      </c>
    </row>
    <row r="3061" spans="1:61" x14ac:dyDescent="0.25">
      <c r="A3061" t="s">
        <v>54</v>
      </c>
      <c r="B3061">
        <v>110027</v>
      </c>
      <c r="C3061" t="s">
        <v>55</v>
      </c>
      <c r="D3061" t="s">
        <v>56</v>
      </c>
      <c r="E3061" s="1">
        <v>45981</v>
      </c>
      <c r="F3061" t="s">
        <v>3554</v>
      </c>
      <c r="G3061" t="s">
        <v>63</v>
      </c>
      <c r="H3061" t="str">
        <f t="shared" si="329"/>
        <v>Aggregator</v>
      </c>
      <c r="I3061">
        <v>222600000000000</v>
      </c>
      <c r="J3061">
        <v>29811</v>
      </c>
      <c r="K3061" s="3">
        <v>45981.620833333334</v>
      </c>
      <c r="L3061">
        <f t="shared" si="330"/>
        <v>20</v>
      </c>
      <c r="M3061" t="str">
        <f t="shared" si="331"/>
        <v>Thursday</v>
      </c>
      <c r="N3061" s="1" t="str">
        <f t="shared" si="332"/>
        <v>November</v>
      </c>
      <c r="O3061" s="2">
        <v>0.62083333333333335</v>
      </c>
      <c r="P3061" s="2" t="str">
        <f t="shared" si="333"/>
        <v>Week 3</v>
      </c>
      <c r="Q3061" t="s">
        <v>59</v>
      </c>
      <c r="R3061" s="5">
        <v>283</v>
      </c>
      <c r="S3061" s="5">
        <v>-93.75</v>
      </c>
      <c r="T3061" s="5">
        <f t="shared" si="334"/>
        <v>33.127208480565372</v>
      </c>
      <c r="U3061" s="5">
        <v>189.25</v>
      </c>
      <c r="V3061" s="5">
        <v>32</v>
      </c>
      <c r="W3061" s="5">
        <v>0</v>
      </c>
      <c r="X3061" s="5">
        <v>-0.25</v>
      </c>
      <c r="Y3061" s="5">
        <v>221</v>
      </c>
      <c r="Z3061" s="5">
        <v>221</v>
      </c>
      <c r="AA3061" t="s">
        <v>64</v>
      </c>
      <c r="AB3061">
        <v>62.05</v>
      </c>
      <c r="AC3061">
        <v>4.99</v>
      </c>
      <c r="AD3061" t="s">
        <v>64</v>
      </c>
      <c r="AE3061" t="s">
        <v>56</v>
      </c>
      <c r="AF3061">
        <v>8852</v>
      </c>
      <c r="AG3061">
        <v>8852</v>
      </c>
      <c r="AO3061">
        <v>32</v>
      </c>
      <c r="AP3061">
        <v>0</v>
      </c>
      <c r="AW3061">
        <v>221</v>
      </c>
      <c r="BD3061" s="5">
        <v>221</v>
      </c>
      <c r="BE3061">
        <v>189.25</v>
      </c>
      <c r="BG3061">
        <f t="shared" si="335"/>
        <v>189.25</v>
      </c>
      <c r="BH3061">
        <v>32</v>
      </c>
    </row>
    <row r="3062" spans="1:61" x14ac:dyDescent="0.25">
      <c r="A3062" t="s">
        <v>54</v>
      </c>
      <c r="B3062">
        <v>110027</v>
      </c>
      <c r="C3062" t="s">
        <v>55</v>
      </c>
      <c r="D3062" t="s">
        <v>56</v>
      </c>
      <c r="E3062" s="1">
        <v>45981</v>
      </c>
      <c r="F3062" t="s">
        <v>3555</v>
      </c>
      <c r="G3062" t="s">
        <v>58</v>
      </c>
      <c r="H3062" t="str">
        <f t="shared" si="329"/>
        <v>Aggregator</v>
      </c>
      <c r="I3062">
        <v>7498978680</v>
      </c>
      <c r="J3062">
        <v>18528960</v>
      </c>
      <c r="K3062" s="3">
        <v>45981.631944444445</v>
      </c>
      <c r="L3062">
        <f t="shared" si="330"/>
        <v>20</v>
      </c>
      <c r="M3062" t="str">
        <f t="shared" si="331"/>
        <v>Thursday</v>
      </c>
      <c r="N3062" s="1" t="str">
        <f t="shared" si="332"/>
        <v>November</v>
      </c>
      <c r="O3062" s="2">
        <v>0.63194444444444442</v>
      </c>
      <c r="P3062" s="2" t="str">
        <f t="shared" si="333"/>
        <v>Week 3</v>
      </c>
      <c r="Q3062" t="s">
        <v>59</v>
      </c>
      <c r="R3062" s="5">
        <v>248</v>
      </c>
      <c r="S3062" s="5">
        <v>-100</v>
      </c>
      <c r="T3062" s="5">
        <f t="shared" si="334"/>
        <v>40.322580645161288</v>
      </c>
      <c r="U3062" s="5">
        <v>148</v>
      </c>
      <c r="V3062" s="5">
        <v>32</v>
      </c>
      <c r="W3062" s="5">
        <v>0</v>
      </c>
      <c r="X3062" s="5">
        <v>0</v>
      </c>
      <c r="Y3062" s="5">
        <v>180</v>
      </c>
      <c r="Z3062" s="5">
        <v>180</v>
      </c>
      <c r="AA3062" t="s">
        <v>60</v>
      </c>
      <c r="AB3062">
        <v>52.35</v>
      </c>
      <c r="AC3062">
        <v>4.99</v>
      </c>
      <c r="AD3062" t="s">
        <v>60</v>
      </c>
      <c r="AE3062" t="s">
        <v>56</v>
      </c>
      <c r="AF3062">
        <v>8680</v>
      </c>
      <c r="AG3062">
        <v>8680</v>
      </c>
      <c r="AO3062">
        <v>32</v>
      </c>
      <c r="AP3062">
        <v>0</v>
      </c>
      <c r="AX3062">
        <v>180</v>
      </c>
      <c r="BD3062" s="5">
        <v>180</v>
      </c>
      <c r="BE3062">
        <v>148</v>
      </c>
      <c r="BG3062">
        <f t="shared" si="335"/>
        <v>148</v>
      </c>
      <c r="BI3062">
        <v>32</v>
      </c>
    </row>
    <row r="3063" spans="1:61" x14ac:dyDescent="0.25">
      <c r="A3063" t="s">
        <v>54</v>
      </c>
      <c r="B3063">
        <v>110027</v>
      </c>
      <c r="C3063" t="s">
        <v>55</v>
      </c>
      <c r="D3063" t="s">
        <v>56</v>
      </c>
      <c r="E3063" s="1">
        <v>45981</v>
      </c>
      <c r="F3063" t="s">
        <v>3556</v>
      </c>
      <c r="G3063" t="s">
        <v>63</v>
      </c>
      <c r="H3063" t="str">
        <f t="shared" si="329"/>
        <v>Aggregator</v>
      </c>
      <c r="I3063">
        <v>222602000000000</v>
      </c>
      <c r="J3063">
        <v>29811</v>
      </c>
      <c r="K3063" s="3">
        <v>45981.63958333333</v>
      </c>
      <c r="L3063">
        <f t="shared" si="330"/>
        <v>20</v>
      </c>
      <c r="M3063" t="str">
        <f t="shared" si="331"/>
        <v>Thursday</v>
      </c>
      <c r="N3063" s="1" t="str">
        <f t="shared" si="332"/>
        <v>November</v>
      </c>
      <c r="O3063" s="2">
        <v>0.63958333333333328</v>
      </c>
      <c r="P3063" s="2" t="str">
        <f t="shared" si="333"/>
        <v>Week 3</v>
      </c>
      <c r="Q3063" t="s">
        <v>59</v>
      </c>
      <c r="R3063" s="5">
        <v>392.28</v>
      </c>
      <c r="S3063" s="5">
        <v>0</v>
      </c>
      <c r="T3063" s="5">
        <f t="shared" si="334"/>
        <v>0</v>
      </c>
      <c r="U3063" s="5">
        <v>392.28</v>
      </c>
      <c r="V3063" s="5">
        <v>32</v>
      </c>
      <c r="W3063" s="5">
        <v>0</v>
      </c>
      <c r="X3063" s="5">
        <v>-0.28000000000000003</v>
      </c>
      <c r="Y3063" s="5">
        <v>424</v>
      </c>
      <c r="Z3063" s="5">
        <v>424</v>
      </c>
      <c r="AA3063" t="s">
        <v>64</v>
      </c>
      <c r="AB3063">
        <v>83.07</v>
      </c>
      <c r="AC3063">
        <v>5.67</v>
      </c>
      <c r="AD3063" t="s">
        <v>64</v>
      </c>
      <c r="AE3063" t="s">
        <v>56</v>
      </c>
      <c r="AF3063">
        <v>8368</v>
      </c>
      <c r="AG3063">
        <v>8368</v>
      </c>
      <c r="AO3063">
        <v>32</v>
      </c>
      <c r="AP3063">
        <v>0</v>
      </c>
      <c r="AW3063">
        <v>424</v>
      </c>
      <c r="BD3063" s="5">
        <v>424</v>
      </c>
      <c r="BE3063">
        <v>392.28</v>
      </c>
      <c r="BG3063">
        <f t="shared" si="335"/>
        <v>392.28</v>
      </c>
      <c r="BH3063">
        <v>32</v>
      </c>
    </row>
    <row r="3064" spans="1:61" x14ac:dyDescent="0.25">
      <c r="A3064" t="s">
        <v>54</v>
      </c>
      <c r="B3064">
        <v>110027</v>
      </c>
      <c r="C3064" t="s">
        <v>55</v>
      </c>
      <c r="D3064" t="s">
        <v>56</v>
      </c>
      <c r="E3064" s="1">
        <v>45981</v>
      </c>
      <c r="F3064" t="s">
        <v>3557</v>
      </c>
      <c r="G3064" t="s">
        <v>63</v>
      </c>
      <c r="H3064" t="str">
        <f t="shared" si="329"/>
        <v>Aggregator</v>
      </c>
      <c r="I3064">
        <v>222602000000000</v>
      </c>
      <c r="J3064">
        <v>29811</v>
      </c>
      <c r="K3064" s="3">
        <v>45981.640972222223</v>
      </c>
      <c r="L3064">
        <f t="shared" si="330"/>
        <v>20</v>
      </c>
      <c r="M3064" t="str">
        <f t="shared" si="331"/>
        <v>Thursday</v>
      </c>
      <c r="N3064" s="1" t="str">
        <f t="shared" si="332"/>
        <v>November</v>
      </c>
      <c r="O3064" s="2">
        <v>0.64097222222222228</v>
      </c>
      <c r="P3064" s="2" t="str">
        <f t="shared" si="333"/>
        <v>Week 3</v>
      </c>
      <c r="Q3064" t="s">
        <v>59</v>
      </c>
      <c r="R3064" s="5">
        <v>387</v>
      </c>
      <c r="S3064" s="5">
        <v>-93.74</v>
      </c>
      <c r="T3064" s="5">
        <f t="shared" si="334"/>
        <v>24.222222222222221</v>
      </c>
      <c r="U3064" s="5">
        <v>293.26</v>
      </c>
      <c r="V3064" s="5">
        <v>32</v>
      </c>
      <c r="W3064" s="5">
        <v>0</v>
      </c>
      <c r="X3064" s="5">
        <v>-0.26</v>
      </c>
      <c r="Y3064" s="5">
        <v>325</v>
      </c>
      <c r="Z3064" s="5">
        <v>325</v>
      </c>
      <c r="AA3064" t="s">
        <v>64</v>
      </c>
      <c r="AB3064">
        <v>60</v>
      </c>
      <c r="AC3064">
        <v>10.11</v>
      </c>
      <c r="AD3064" t="s">
        <v>64</v>
      </c>
      <c r="AE3064" t="s">
        <v>56</v>
      </c>
      <c r="AF3064">
        <v>6648</v>
      </c>
      <c r="AG3064">
        <v>6648</v>
      </c>
      <c r="AO3064">
        <v>32</v>
      </c>
      <c r="AP3064">
        <v>0</v>
      </c>
      <c r="AW3064">
        <v>325</v>
      </c>
      <c r="BD3064" s="5">
        <v>325</v>
      </c>
      <c r="BE3064">
        <v>293.26</v>
      </c>
      <c r="BG3064">
        <f t="shared" si="335"/>
        <v>293.26</v>
      </c>
      <c r="BH3064">
        <v>32</v>
      </c>
    </row>
    <row r="3065" spans="1:61" x14ac:dyDescent="0.25">
      <c r="A3065" t="s">
        <v>54</v>
      </c>
      <c r="B3065">
        <v>110027</v>
      </c>
      <c r="C3065" t="s">
        <v>55</v>
      </c>
      <c r="D3065" t="s">
        <v>56</v>
      </c>
      <c r="E3065" s="1">
        <v>45981</v>
      </c>
      <c r="F3065" t="s">
        <v>3558</v>
      </c>
      <c r="G3065" t="s">
        <v>63</v>
      </c>
      <c r="H3065" t="str">
        <f t="shared" si="329"/>
        <v>Aggregator</v>
      </c>
      <c r="I3065">
        <v>222602000000000</v>
      </c>
      <c r="J3065">
        <v>29811</v>
      </c>
      <c r="K3065" s="3">
        <v>45981.64166666667</v>
      </c>
      <c r="L3065">
        <f t="shared" si="330"/>
        <v>20</v>
      </c>
      <c r="M3065" t="str">
        <f t="shared" si="331"/>
        <v>Thursday</v>
      </c>
      <c r="N3065" s="1" t="str">
        <f t="shared" si="332"/>
        <v>November</v>
      </c>
      <c r="O3065" s="2">
        <v>0.64166666666666672</v>
      </c>
      <c r="P3065" s="2" t="str">
        <f t="shared" si="333"/>
        <v>Week 3</v>
      </c>
      <c r="Q3065" t="s">
        <v>59</v>
      </c>
      <c r="R3065" s="5">
        <v>656</v>
      </c>
      <c r="S3065" s="5">
        <v>-153.75</v>
      </c>
      <c r="T3065" s="5">
        <f t="shared" si="334"/>
        <v>23.4375</v>
      </c>
      <c r="U3065" s="5">
        <v>502.25</v>
      </c>
      <c r="V3065" s="5">
        <v>32</v>
      </c>
      <c r="W3065" s="5">
        <v>0</v>
      </c>
      <c r="X3065" s="5">
        <v>-0.25</v>
      </c>
      <c r="Y3065" s="5">
        <v>534</v>
      </c>
      <c r="Z3065" s="5">
        <v>534</v>
      </c>
      <c r="AA3065" t="s">
        <v>64</v>
      </c>
      <c r="AB3065">
        <v>144.56</v>
      </c>
      <c r="AC3065">
        <v>11.76</v>
      </c>
      <c r="AD3065" t="s">
        <v>64</v>
      </c>
      <c r="AE3065" t="s">
        <v>56</v>
      </c>
      <c r="AF3065">
        <v>941</v>
      </c>
      <c r="AG3065">
        <v>941</v>
      </c>
      <c r="AO3065">
        <v>32</v>
      </c>
      <c r="AP3065">
        <v>0</v>
      </c>
      <c r="AW3065">
        <v>534</v>
      </c>
      <c r="BD3065" s="5">
        <v>534</v>
      </c>
      <c r="BE3065">
        <v>502.25</v>
      </c>
      <c r="BG3065">
        <f t="shared" si="335"/>
        <v>502.25</v>
      </c>
      <c r="BH3065">
        <v>32</v>
      </c>
    </row>
    <row r="3066" spans="1:61" x14ac:dyDescent="0.25">
      <c r="A3066" t="s">
        <v>54</v>
      </c>
      <c r="B3066">
        <v>110027</v>
      </c>
      <c r="C3066" t="s">
        <v>55</v>
      </c>
      <c r="D3066" t="s">
        <v>56</v>
      </c>
      <c r="E3066" s="1">
        <v>45981</v>
      </c>
      <c r="F3066" t="s">
        <v>3559</v>
      </c>
      <c r="G3066" t="s">
        <v>63</v>
      </c>
      <c r="H3066" t="str">
        <f t="shared" si="329"/>
        <v>Aggregator</v>
      </c>
      <c r="I3066">
        <v>222602000000000</v>
      </c>
      <c r="J3066">
        <v>29811</v>
      </c>
      <c r="K3066" s="3">
        <v>45981.643055555556</v>
      </c>
      <c r="L3066">
        <f t="shared" si="330"/>
        <v>20</v>
      </c>
      <c r="M3066" t="str">
        <f t="shared" si="331"/>
        <v>Thursday</v>
      </c>
      <c r="N3066" s="1" t="str">
        <f t="shared" si="332"/>
        <v>November</v>
      </c>
      <c r="O3066" s="2">
        <v>0.6430555555555556</v>
      </c>
      <c r="P3066" s="2" t="str">
        <f t="shared" si="333"/>
        <v>Week 3</v>
      </c>
      <c r="Q3066" t="s">
        <v>59</v>
      </c>
      <c r="R3066" s="5">
        <v>398</v>
      </c>
      <c r="S3066" s="5">
        <v>-93.75</v>
      </c>
      <c r="T3066" s="5">
        <f t="shared" si="334"/>
        <v>23.555276381909547</v>
      </c>
      <c r="U3066" s="5">
        <v>304.25</v>
      </c>
      <c r="V3066" s="5">
        <v>32</v>
      </c>
      <c r="W3066" s="5">
        <v>0</v>
      </c>
      <c r="X3066" s="5">
        <v>-0.25</v>
      </c>
      <c r="Y3066" s="5">
        <v>336</v>
      </c>
      <c r="Z3066" s="5">
        <v>336</v>
      </c>
      <c r="AA3066" t="s">
        <v>64</v>
      </c>
      <c r="AB3066">
        <v>83.46</v>
      </c>
      <c r="AC3066">
        <v>11.02</v>
      </c>
      <c r="AD3066" t="s">
        <v>64</v>
      </c>
      <c r="AE3066" t="s">
        <v>56</v>
      </c>
      <c r="AF3066">
        <v>539</v>
      </c>
      <c r="AG3066">
        <v>539</v>
      </c>
      <c r="AO3066">
        <v>32</v>
      </c>
      <c r="AP3066">
        <v>0</v>
      </c>
      <c r="AW3066">
        <v>336</v>
      </c>
      <c r="BD3066" s="5">
        <v>336</v>
      </c>
      <c r="BE3066">
        <v>304.25</v>
      </c>
      <c r="BG3066">
        <f t="shared" si="335"/>
        <v>304.25</v>
      </c>
      <c r="BH3066">
        <v>32</v>
      </c>
    </row>
    <row r="3067" spans="1:61" x14ac:dyDescent="0.25">
      <c r="A3067" t="s">
        <v>54</v>
      </c>
      <c r="B3067">
        <v>110027</v>
      </c>
      <c r="C3067" t="s">
        <v>55</v>
      </c>
      <c r="D3067" t="s">
        <v>56</v>
      </c>
      <c r="E3067" s="1">
        <v>45981</v>
      </c>
      <c r="F3067" t="s">
        <v>3560</v>
      </c>
      <c r="G3067" t="s">
        <v>58</v>
      </c>
      <c r="H3067" t="str">
        <f t="shared" si="329"/>
        <v>Aggregator</v>
      </c>
      <c r="I3067">
        <v>7499437504</v>
      </c>
      <c r="J3067">
        <v>18528960</v>
      </c>
      <c r="K3067" s="3">
        <v>45981.661805555559</v>
      </c>
      <c r="L3067">
        <f t="shared" si="330"/>
        <v>20</v>
      </c>
      <c r="M3067" t="str">
        <f t="shared" si="331"/>
        <v>Thursday</v>
      </c>
      <c r="N3067" s="1" t="str">
        <f t="shared" si="332"/>
        <v>November</v>
      </c>
      <c r="O3067" s="2">
        <v>0.66180555555555554</v>
      </c>
      <c r="P3067" s="2" t="str">
        <f t="shared" si="333"/>
        <v>Week 3</v>
      </c>
      <c r="Q3067" t="s">
        <v>59</v>
      </c>
      <c r="R3067" s="5">
        <v>458</v>
      </c>
      <c r="S3067" s="5">
        <v>0</v>
      </c>
      <c r="T3067" s="5">
        <f t="shared" si="334"/>
        <v>0</v>
      </c>
      <c r="U3067" s="5">
        <v>458</v>
      </c>
      <c r="V3067" s="5">
        <v>32</v>
      </c>
      <c r="W3067" s="5">
        <v>0</v>
      </c>
      <c r="X3067" s="5">
        <v>0</v>
      </c>
      <c r="Y3067" s="5">
        <v>490</v>
      </c>
      <c r="Z3067" s="5">
        <v>490</v>
      </c>
      <c r="AA3067" t="s">
        <v>60</v>
      </c>
      <c r="AB3067">
        <v>98.07</v>
      </c>
      <c r="AC3067">
        <v>8.68</v>
      </c>
      <c r="AD3067" t="s">
        <v>60</v>
      </c>
      <c r="AE3067" t="s">
        <v>56</v>
      </c>
      <c r="AF3067">
        <v>7504</v>
      </c>
      <c r="AG3067">
        <v>7504</v>
      </c>
      <c r="AO3067">
        <v>32</v>
      </c>
      <c r="AP3067">
        <v>0</v>
      </c>
      <c r="AX3067">
        <v>490</v>
      </c>
      <c r="BD3067" s="5">
        <v>490</v>
      </c>
      <c r="BE3067">
        <v>458</v>
      </c>
      <c r="BG3067">
        <f t="shared" si="335"/>
        <v>458</v>
      </c>
      <c r="BI3067">
        <v>32</v>
      </c>
    </row>
    <row r="3068" spans="1:61" x14ac:dyDescent="0.25">
      <c r="A3068" t="s">
        <v>54</v>
      </c>
      <c r="B3068">
        <v>110027</v>
      </c>
      <c r="C3068" t="s">
        <v>55</v>
      </c>
      <c r="D3068" t="s">
        <v>56</v>
      </c>
      <c r="E3068" s="1">
        <v>45981</v>
      </c>
      <c r="F3068" t="s">
        <v>3561</v>
      </c>
      <c r="G3068" t="s">
        <v>58</v>
      </c>
      <c r="H3068" t="str">
        <f t="shared" si="329"/>
        <v>Aggregator</v>
      </c>
      <c r="I3068">
        <v>7501371038</v>
      </c>
      <c r="J3068">
        <v>18528960</v>
      </c>
      <c r="K3068" s="3">
        <v>45981.672222222223</v>
      </c>
      <c r="L3068">
        <f t="shared" si="330"/>
        <v>20</v>
      </c>
      <c r="M3068" t="str">
        <f t="shared" si="331"/>
        <v>Thursday</v>
      </c>
      <c r="N3068" s="1" t="str">
        <f t="shared" si="332"/>
        <v>November</v>
      </c>
      <c r="O3068" s="2">
        <v>0.67222222222222228</v>
      </c>
      <c r="P3068" s="2" t="str">
        <f t="shared" si="333"/>
        <v>Week 3</v>
      </c>
      <c r="Q3068" t="s">
        <v>59</v>
      </c>
      <c r="R3068" s="5">
        <v>598</v>
      </c>
      <c r="S3068" s="5">
        <v>-299</v>
      </c>
      <c r="T3068" s="5">
        <f t="shared" si="334"/>
        <v>50</v>
      </c>
      <c r="U3068" s="5">
        <v>299</v>
      </c>
      <c r="V3068" s="5">
        <v>32</v>
      </c>
      <c r="W3068" s="5">
        <v>0</v>
      </c>
      <c r="X3068" s="5">
        <v>0</v>
      </c>
      <c r="Y3068" s="5">
        <v>331</v>
      </c>
      <c r="Z3068" s="5">
        <v>331</v>
      </c>
      <c r="AA3068" t="s">
        <v>60</v>
      </c>
      <c r="AB3068">
        <v>101.17</v>
      </c>
      <c r="AC3068">
        <v>13.49</v>
      </c>
      <c r="AD3068" t="s">
        <v>60</v>
      </c>
      <c r="AE3068" t="s">
        <v>56</v>
      </c>
      <c r="AF3068">
        <v>1038</v>
      </c>
      <c r="AG3068">
        <v>1038</v>
      </c>
      <c r="AO3068">
        <v>32</v>
      </c>
      <c r="AP3068">
        <v>0</v>
      </c>
      <c r="AX3068">
        <v>331</v>
      </c>
      <c r="BD3068" s="5">
        <v>331</v>
      </c>
      <c r="BE3068">
        <v>299</v>
      </c>
      <c r="BG3068">
        <f t="shared" si="335"/>
        <v>299</v>
      </c>
      <c r="BI3068">
        <v>32</v>
      </c>
    </row>
    <row r="3069" spans="1:61" x14ac:dyDescent="0.25">
      <c r="A3069" t="s">
        <v>54</v>
      </c>
      <c r="B3069">
        <v>110027</v>
      </c>
      <c r="C3069" t="s">
        <v>55</v>
      </c>
      <c r="D3069" t="s">
        <v>56</v>
      </c>
      <c r="E3069" s="1">
        <v>45981</v>
      </c>
      <c r="F3069" t="s">
        <v>3562</v>
      </c>
      <c r="G3069" t="s">
        <v>63</v>
      </c>
      <c r="H3069" t="str">
        <f t="shared" si="329"/>
        <v>Aggregator</v>
      </c>
      <c r="I3069">
        <v>222605000000000</v>
      </c>
      <c r="J3069">
        <v>29811</v>
      </c>
      <c r="K3069" s="3">
        <v>45981.680555555555</v>
      </c>
      <c r="L3069">
        <f t="shared" si="330"/>
        <v>20</v>
      </c>
      <c r="M3069" t="str">
        <f t="shared" si="331"/>
        <v>Thursday</v>
      </c>
      <c r="N3069" s="1" t="str">
        <f t="shared" si="332"/>
        <v>November</v>
      </c>
      <c r="O3069" s="2">
        <v>0.68055555555555558</v>
      </c>
      <c r="P3069" s="2" t="str">
        <f t="shared" si="333"/>
        <v>Week 3</v>
      </c>
      <c r="Q3069" t="s">
        <v>59</v>
      </c>
      <c r="R3069" s="5">
        <v>826</v>
      </c>
      <c r="S3069" s="5">
        <v>-199.98</v>
      </c>
      <c r="T3069" s="5">
        <f t="shared" si="334"/>
        <v>24.210653753026634</v>
      </c>
      <c r="U3069" s="5">
        <v>626.02</v>
      </c>
      <c r="V3069" s="5">
        <v>32</v>
      </c>
      <c r="W3069" s="5">
        <v>0</v>
      </c>
      <c r="X3069" s="5">
        <v>-0.02</v>
      </c>
      <c r="Y3069" s="5">
        <v>658</v>
      </c>
      <c r="Z3069" s="5">
        <v>658</v>
      </c>
      <c r="AA3069" t="s">
        <v>64</v>
      </c>
      <c r="AB3069">
        <v>169.5</v>
      </c>
      <c r="AC3069">
        <v>14.97</v>
      </c>
      <c r="AD3069" t="s">
        <v>64</v>
      </c>
      <c r="AE3069" t="s">
        <v>56</v>
      </c>
      <c r="AF3069">
        <v>1181</v>
      </c>
      <c r="AG3069">
        <v>1181</v>
      </c>
      <c r="AO3069">
        <v>32</v>
      </c>
      <c r="AP3069">
        <v>0</v>
      </c>
      <c r="AW3069">
        <v>658</v>
      </c>
      <c r="BD3069" s="5">
        <v>658</v>
      </c>
      <c r="BE3069">
        <v>626.02</v>
      </c>
      <c r="BG3069">
        <f t="shared" si="335"/>
        <v>626.02</v>
      </c>
      <c r="BH3069">
        <v>32</v>
      </c>
    </row>
    <row r="3070" spans="1:61" x14ac:dyDescent="0.25">
      <c r="A3070" t="s">
        <v>54</v>
      </c>
      <c r="B3070">
        <v>110027</v>
      </c>
      <c r="C3070" t="s">
        <v>55</v>
      </c>
      <c r="D3070" t="s">
        <v>56</v>
      </c>
      <c r="E3070" s="1">
        <v>45981</v>
      </c>
      <c r="F3070" t="s">
        <v>3563</v>
      </c>
      <c r="G3070" t="s">
        <v>58</v>
      </c>
      <c r="H3070" t="str">
        <f t="shared" si="329"/>
        <v>Aggregator</v>
      </c>
      <c r="I3070">
        <v>7499577863</v>
      </c>
      <c r="J3070">
        <v>18528960</v>
      </c>
      <c r="K3070" s="3">
        <v>45981.688888888886</v>
      </c>
      <c r="L3070">
        <f t="shared" si="330"/>
        <v>20</v>
      </c>
      <c r="M3070" t="str">
        <f t="shared" si="331"/>
        <v>Thursday</v>
      </c>
      <c r="N3070" s="1" t="str">
        <f t="shared" si="332"/>
        <v>November</v>
      </c>
      <c r="O3070" s="2">
        <v>0.68888888888888888</v>
      </c>
      <c r="P3070" s="2" t="str">
        <f t="shared" si="333"/>
        <v>Week 3</v>
      </c>
      <c r="Q3070" t="s">
        <v>59</v>
      </c>
      <c r="R3070" s="5">
        <v>229</v>
      </c>
      <c r="S3070" s="5">
        <v>-68.7</v>
      </c>
      <c r="T3070" s="5">
        <f t="shared" si="334"/>
        <v>30</v>
      </c>
      <c r="U3070" s="5">
        <v>160.30000000000001</v>
      </c>
      <c r="V3070" s="5">
        <v>32</v>
      </c>
      <c r="W3070" s="5">
        <v>0</v>
      </c>
      <c r="X3070" s="5">
        <v>0</v>
      </c>
      <c r="Y3070" s="5">
        <v>192.3</v>
      </c>
      <c r="Z3070" s="5">
        <v>192.3</v>
      </c>
      <c r="AA3070" t="s">
        <v>60</v>
      </c>
      <c r="AB3070">
        <v>47.67</v>
      </c>
      <c r="AC3070">
        <v>4.99</v>
      </c>
      <c r="AD3070" t="s">
        <v>60</v>
      </c>
      <c r="AE3070" t="s">
        <v>56</v>
      </c>
      <c r="AF3070">
        <v>7863</v>
      </c>
      <c r="AG3070">
        <v>7863</v>
      </c>
      <c r="AO3070">
        <v>32</v>
      </c>
      <c r="AP3070">
        <v>0</v>
      </c>
      <c r="AX3070">
        <v>192.3</v>
      </c>
      <c r="BD3070" s="5">
        <v>192.3</v>
      </c>
      <c r="BE3070">
        <v>160.30000000000001</v>
      </c>
      <c r="BG3070">
        <f t="shared" si="335"/>
        <v>160.30000000000001</v>
      </c>
      <c r="BI3070">
        <v>32</v>
      </c>
    </row>
    <row r="3071" spans="1:61" x14ac:dyDescent="0.25">
      <c r="A3071" t="s">
        <v>54</v>
      </c>
      <c r="B3071">
        <v>110027</v>
      </c>
      <c r="C3071" t="s">
        <v>55</v>
      </c>
      <c r="D3071" t="s">
        <v>56</v>
      </c>
      <c r="E3071" s="1">
        <v>45981</v>
      </c>
      <c r="F3071" t="s">
        <v>3564</v>
      </c>
      <c r="G3071" t="s">
        <v>67</v>
      </c>
      <c r="H3071" t="str">
        <f t="shared" si="329"/>
        <v>Direct Sale</v>
      </c>
      <c r="K3071" s="3">
        <v>45981.69027777778</v>
      </c>
      <c r="L3071">
        <f t="shared" si="330"/>
        <v>20</v>
      </c>
      <c r="M3071" t="str">
        <f t="shared" si="331"/>
        <v>Thursday</v>
      </c>
      <c r="N3071" s="1" t="str">
        <f t="shared" si="332"/>
        <v>November</v>
      </c>
      <c r="O3071" s="2">
        <v>0.69027777777777777</v>
      </c>
      <c r="P3071" s="2" t="str">
        <f t="shared" si="333"/>
        <v>Week 3</v>
      </c>
      <c r="Q3071" t="s">
        <v>59</v>
      </c>
      <c r="R3071" s="5">
        <v>198</v>
      </c>
      <c r="S3071" s="5">
        <v>0</v>
      </c>
      <c r="T3071" s="5">
        <f t="shared" si="334"/>
        <v>0</v>
      </c>
      <c r="U3071" s="5">
        <v>198</v>
      </c>
      <c r="V3071" s="5">
        <v>0</v>
      </c>
      <c r="W3071" s="5">
        <v>9.9</v>
      </c>
      <c r="X3071" s="5">
        <v>0.1</v>
      </c>
      <c r="Y3071" s="5">
        <v>208</v>
      </c>
      <c r="Z3071" s="5">
        <v>208</v>
      </c>
      <c r="AA3071" t="s">
        <v>68</v>
      </c>
      <c r="AB3071">
        <v>59.46</v>
      </c>
      <c r="AC3071">
        <v>5.34</v>
      </c>
      <c r="AD3071" t="s">
        <v>5775</v>
      </c>
      <c r="AI3071" t="s">
        <v>3565</v>
      </c>
      <c r="AJ3071" t="s">
        <v>92</v>
      </c>
      <c r="AK3071">
        <v>9205222114</v>
      </c>
      <c r="AO3071">
        <v>0</v>
      </c>
      <c r="AP3071">
        <v>0</v>
      </c>
      <c r="AR3071">
        <v>208</v>
      </c>
      <c r="AZ3071">
        <v>198</v>
      </c>
      <c r="BA3071">
        <v>4.95</v>
      </c>
      <c r="BB3071">
        <v>198</v>
      </c>
      <c r="BC3071">
        <v>4.95</v>
      </c>
      <c r="BD3071" s="5">
        <v>208</v>
      </c>
      <c r="BE3071">
        <v>198</v>
      </c>
      <c r="BG3071">
        <f t="shared" si="335"/>
        <v>198</v>
      </c>
    </row>
    <row r="3072" spans="1:61" x14ac:dyDescent="0.25">
      <c r="A3072" t="s">
        <v>54</v>
      </c>
      <c r="B3072">
        <v>110027</v>
      </c>
      <c r="C3072" t="s">
        <v>55</v>
      </c>
      <c r="D3072" t="s">
        <v>56</v>
      </c>
      <c r="E3072" s="1">
        <v>45981</v>
      </c>
      <c r="F3072" t="s">
        <v>3566</v>
      </c>
      <c r="G3072" t="s">
        <v>67</v>
      </c>
      <c r="H3072" t="str">
        <f t="shared" si="329"/>
        <v>Direct Sale</v>
      </c>
      <c r="K3072" s="3">
        <v>45981.690972222219</v>
      </c>
      <c r="L3072">
        <f t="shared" si="330"/>
        <v>20</v>
      </c>
      <c r="M3072" t="str">
        <f t="shared" si="331"/>
        <v>Thursday</v>
      </c>
      <c r="N3072" s="1" t="str">
        <f t="shared" si="332"/>
        <v>November</v>
      </c>
      <c r="O3072" s="2">
        <v>0.69097222222222221</v>
      </c>
      <c r="P3072" s="2" t="str">
        <f t="shared" si="333"/>
        <v>Week 3</v>
      </c>
      <c r="Q3072" t="s">
        <v>59</v>
      </c>
      <c r="R3072" s="5">
        <v>397</v>
      </c>
      <c r="S3072" s="5">
        <v>0</v>
      </c>
      <c r="T3072" s="5">
        <f t="shared" si="334"/>
        <v>0</v>
      </c>
      <c r="U3072" s="5">
        <v>397</v>
      </c>
      <c r="V3072" s="5">
        <v>0</v>
      </c>
      <c r="W3072" s="5">
        <v>19.86</v>
      </c>
      <c r="X3072" s="5">
        <v>0.14000000000000001</v>
      </c>
      <c r="Y3072" s="5">
        <v>417</v>
      </c>
      <c r="Z3072" s="5">
        <v>417</v>
      </c>
      <c r="AA3072" t="s">
        <v>73</v>
      </c>
      <c r="AB3072">
        <v>95.34</v>
      </c>
      <c r="AC3072">
        <v>6.74</v>
      </c>
      <c r="AD3072" t="s">
        <v>5778</v>
      </c>
      <c r="AE3072" t="s">
        <v>75</v>
      </c>
      <c r="AI3072" t="s">
        <v>3567</v>
      </c>
      <c r="AJ3072" t="s">
        <v>320</v>
      </c>
      <c r="AK3072">
        <v>9820437304</v>
      </c>
      <c r="AO3072">
        <v>0</v>
      </c>
      <c r="AP3072">
        <v>0</v>
      </c>
      <c r="AQ3072">
        <v>417</v>
      </c>
      <c r="AZ3072">
        <v>397</v>
      </c>
      <c r="BA3072">
        <v>9.93</v>
      </c>
      <c r="BB3072">
        <v>397</v>
      </c>
      <c r="BC3072">
        <v>9.93</v>
      </c>
      <c r="BD3072" s="5">
        <v>417</v>
      </c>
      <c r="BE3072">
        <v>397</v>
      </c>
      <c r="BG3072">
        <f t="shared" si="335"/>
        <v>397</v>
      </c>
    </row>
    <row r="3073" spans="1:61" x14ac:dyDescent="0.25">
      <c r="A3073" t="s">
        <v>54</v>
      </c>
      <c r="B3073">
        <v>110027</v>
      </c>
      <c r="C3073" t="s">
        <v>55</v>
      </c>
      <c r="D3073" t="s">
        <v>56</v>
      </c>
      <c r="E3073" s="1">
        <v>45981</v>
      </c>
      <c r="F3073" t="s">
        <v>3568</v>
      </c>
      <c r="G3073" t="s">
        <v>58</v>
      </c>
      <c r="H3073" t="str">
        <f t="shared" si="329"/>
        <v>Aggregator</v>
      </c>
      <c r="I3073">
        <v>7501009027</v>
      </c>
      <c r="J3073">
        <v>18528960</v>
      </c>
      <c r="K3073" s="3">
        <v>45981.707638888889</v>
      </c>
      <c r="L3073">
        <f t="shared" si="330"/>
        <v>20</v>
      </c>
      <c r="M3073" t="str">
        <f t="shared" si="331"/>
        <v>Thursday</v>
      </c>
      <c r="N3073" s="1" t="str">
        <f t="shared" si="332"/>
        <v>November</v>
      </c>
      <c r="O3073" s="2">
        <v>0.70763888888888893</v>
      </c>
      <c r="P3073" s="2" t="str">
        <f t="shared" si="333"/>
        <v>Week 3</v>
      </c>
      <c r="Q3073" t="s">
        <v>59</v>
      </c>
      <c r="R3073" s="5">
        <v>349</v>
      </c>
      <c r="S3073" s="5">
        <v>-174.5</v>
      </c>
      <c r="T3073" s="5">
        <f t="shared" si="334"/>
        <v>50</v>
      </c>
      <c r="U3073" s="5">
        <v>174.5</v>
      </c>
      <c r="V3073" s="5">
        <v>32</v>
      </c>
      <c r="W3073" s="5">
        <v>0</v>
      </c>
      <c r="X3073" s="5">
        <v>0</v>
      </c>
      <c r="Y3073" s="5">
        <v>206.5</v>
      </c>
      <c r="Z3073" s="5">
        <v>206.5</v>
      </c>
      <c r="AA3073" t="s">
        <v>60</v>
      </c>
      <c r="AB3073">
        <v>54.25</v>
      </c>
      <c r="AC3073">
        <v>4.76</v>
      </c>
      <c r="AD3073" t="s">
        <v>60</v>
      </c>
      <c r="AE3073" t="s">
        <v>56</v>
      </c>
      <c r="AF3073">
        <v>9027</v>
      </c>
      <c r="AG3073">
        <v>9027</v>
      </c>
      <c r="AO3073">
        <v>32</v>
      </c>
      <c r="AP3073">
        <v>0</v>
      </c>
      <c r="AX3073">
        <v>206.5</v>
      </c>
      <c r="BD3073" s="5">
        <v>206.5</v>
      </c>
      <c r="BE3073">
        <v>174.5</v>
      </c>
      <c r="BG3073">
        <f t="shared" si="335"/>
        <v>174.5</v>
      </c>
      <c r="BI3073">
        <v>32</v>
      </c>
    </row>
    <row r="3074" spans="1:61" x14ac:dyDescent="0.25">
      <c r="A3074" t="s">
        <v>54</v>
      </c>
      <c r="B3074">
        <v>110027</v>
      </c>
      <c r="C3074" t="s">
        <v>55</v>
      </c>
      <c r="D3074" t="s">
        <v>56</v>
      </c>
      <c r="E3074" s="1">
        <v>45981</v>
      </c>
      <c r="F3074" t="s">
        <v>3569</v>
      </c>
      <c r="G3074" t="s">
        <v>63</v>
      </c>
      <c r="H3074" t="str">
        <f t="shared" si="329"/>
        <v>Aggregator</v>
      </c>
      <c r="I3074">
        <v>222608000000000</v>
      </c>
      <c r="J3074">
        <v>29811</v>
      </c>
      <c r="K3074" s="3">
        <v>45981.71597222222</v>
      </c>
      <c r="L3074">
        <f t="shared" si="330"/>
        <v>20</v>
      </c>
      <c r="M3074" t="str">
        <f t="shared" si="331"/>
        <v>Thursday</v>
      </c>
      <c r="N3074" s="1" t="str">
        <f t="shared" si="332"/>
        <v>November</v>
      </c>
      <c r="O3074" s="2">
        <v>0.71597222222222223</v>
      </c>
      <c r="P3074" s="2" t="str">
        <f t="shared" si="333"/>
        <v>Week 3</v>
      </c>
      <c r="Q3074" t="s">
        <v>59</v>
      </c>
      <c r="R3074" s="5">
        <v>349</v>
      </c>
      <c r="S3074" s="5">
        <v>-175</v>
      </c>
      <c r="T3074" s="5">
        <f t="shared" si="334"/>
        <v>50.143266475644701</v>
      </c>
      <c r="U3074" s="5">
        <v>174</v>
      </c>
      <c r="V3074" s="5">
        <v>32</v>
      </c>
      <c r="W3074" s="5">
        <v>0</v>
      </c>
      <c r="X3074" s="5">
        <v>0</v>
      </c>
      <c r="Y3074" s="5">
        <v>206</v>
      </c>
      <c r="Z3074" s="5">
        <v>206</v>
      </c>
      <c r="AA3074" t="s">
        <v>64</v>
      </c>
      <c r="AB3074">
        <v>54.25</v>
      </c>
      <c r="AC3074">
        <v>4.76</v>
      </c>
      <c r="AD3074" t="s">
        <v>64</v>
      </c>
      <c r="AE3074" t="s">
        <v>56</v>
      </c>
      <c r="AF3074">
        <v>6412</v>
      </c>
      <c r="AG3074">
        <v>6412</v>
      </c>
      <c r="AO3074">
        <v>32</v>
      </c>
      <c r="AP3074">
        <v>0</v>
      </c>
      <c r="AW3074">
        <v>206</v>
      </c>
      <c r="BD3074" s="5">
        <v>206</v>
      </c>
      <c r="BE3074">
        <v>174</v>
      </c>
      <c r="BG3074">
        <f t="shared" si="335"/>
        <v>174</v>
      </c>
      <c r="BH3074">
        <v>32</v>
      </c>
    </row>
    <row r="3075" spans="1:61" x14ac:dyDescent="0.25">
      <c r="A3075" t="s">
        <v>54</v>
      </c>
      <c r="B3075">
        <v>110027</v>
      </c>
      <c r="C3075" t="s">
        <v>55</v>
      </c>
      <c r="D3075" t="s">
        <v>56</v>
      </c>
      <c r="E3075" s="1">
        <v>45981</v>
      </c>
      <c r="F3075" t="s">
        <v>3570</v>
      </c>
      <c r="G3075" t="s">
        <v>58</v>
      </c>
      <c r="H3075" t="str">
        <f t="shared" ref="H3075:H3138" si="336">IF(G3075="POS","Direct Sale","Aggregator")</f>
        <v>Aggregator</v>
      </c>
      <c r="I3075">
        <v>7500809336</v>
      </c>
      <c r="J3075">
        <v>18528960</v>
      </c>
      <c r="K3075" s="3">
        <v>45981.71875</v>
      </c>
      <c r="L3075">
        <f t="shared" ref="L3075:L3138" si="337">VALUE(DAY(K3075))</f>
        <v>20</v>
      </c>
      <c r="M3075" t="str">
        <f t="shared" ref="M3075:M3138" si="338">TEXT(K3075,"dddd")</f>
        <v>Thursday</v>
      </c>
      <c r="N3075" s="1" t="str">
        <f t="shared" ref="N3075:N3138" si="339">TEXT(K3075,"MMMM")</f>
        <v>November</v>
      </c>
      <c r="O3075" s="2">
        <v>0.71875</v>
      </c>
      <c r="P3075" s="2" t="str">
        <f t="shared" ref="P3075:P3138" si="340">_xlfn.IFS(L3075&lt;=7,"Week 1",L3075&lt;=15, "Week 2",L3075&lt;=23,"Week 3",L3075&lt;=30,"Week 4")</f>
        <v>Week 3</v>
      </c>
      <c r="Q3075" t="s">
        <v>59</v>
      </c>
      <c r="R3075" s="5">
        <v>657</v>
      </c>
      <c r="S3075" s="5">
        <v>0</v>
      </c>
      <c r="T3075" s="5">
        <f t="shared" ref="T3075:T3138" si="341">ABS((S3075/R3075)*100)</f>
        <v>0</v>
      </c>
      <c r="U3075" s="5">
        <v>657</v>
      </c>
      <c r="V3075" s="5">
        <v>32</v>
      </c>
      <c r="W3075" s="5">
        <v>0</v>
      </c>
      <c r="X3075" s="5">
        <v>0</v>
      </c>
      <c r="Y3075" s="5">
        <v>689</v>
      </c>
      <c r="Z3075" s="5">
        <v>689</v>
      </c>
      <c r="AA3075" t="s">
        <v>60</v>
      </c>
      <c r="AB3075">
        <v>154.15</v>
      </c>
      <c r="AC3075">
        <v>14.58</v>
      </c>
      <c r="AD3075" t="s">
        <v>60</v>
      </c>
      <c r="AE3075" t="s">
        <v>56</v>
      </c>
      <c r="AF3075">
        <v>9336</v>
      </c>
      <c r="AG3075">
        <v>9336</v>
      </c>
      <c r="AO3075">
        <v>32</v>
      </c>
      <c r="AP3075">
        <v>0</v>
      </c>
      <c r="AX3075">
        <v>689</v>
      </c>
      <c r="BD3075" s="5">
        <v>689</v>
      </c>
      <c r="BE3075">
        <v>657</v>
      </c>
      <c r="BG3075">
        <f t="shared" ref="BG3075:BG3138" si="342">BE3075+BF3075</f>
        <v>657</v>
      </c>
      <c r="BI3075">
        <v>32</v>
      </c>
    </row>
    <row r="3076" spans="1:61" x14ac:dyDescent="0.25">
      <c r="A3076" t="s">
        <v>54</v>
      </c>
      <c r="B3076">
        <v>110027</v>
      </c>
      <c r="C3076" t="s">
        <v>55</v>
      </c>
      <c r="D3076" t="s">
        <v>56</v>
      </c>
      <c r="E3076" s="1">
        <v>45981</v>
      </c>
      <c r="F3076" t="s">
        <v>3571</v>
      </c>
      <c r="G3076" t="s">
        <v>63</v>
      </c>
      <c r="H3076" t="str">
        <f t="shared" si="336"/>
        <v>Aggregator</v>
      </c>
      <c r="I3076">
        <v>222609000000000</v>
      </c>
      <c r="J3076">
        <v>29811</v>
      </c>
      <c r="K3076" s="3">
        <v>45981.719444444447</v>
      </c>
      <c r="L3076">
        <f t="shared" si="337"/>
        <v>20</v>
      </c>
      <c r="M3076" t="str">
        <f t="shared" si="338"/>
        <v>Thursday</v>
      </c>
      <c r="N3076" s="1" t="str">
        <f t="shared" si="339"/>
        <v>November</v>
      </c>
      <c r="O3076" s="2">
        <v>0.71944444444444444</v>
      </c>
      <c r="P3076" s="2" t="str">
        <f t="shared" si="340"/>
        <v>Week 3</v>
      </c>
      <c r="Q3076" t="s">
        <v>59</v>
      </c>
      <c r="R3076" s="5">
        <v>737</v>
      </c>
      <c r="S3076" s="5">
        <v>-268.75</v>
      </c>
      <c r="T3076" s="5">
        <f t="shared" si="341"/>
        <v>36.46540027137042</v>
      </c>
      <c r="U3076" s="5">
        <v>468.25</v>
      </c>
      <c r="V3076" s="5">
        <v>32</v>
      </c>
      <c r="W3076" s="5">
        <v>0</v>
      </c>
      <c r="X3076" s="5">
        <v>-0.25</v>
      </c>
      <c r="Y3076" s="5">
        <v>500</v>
      </c>
      <c r="Z3076" s="5">
        <v>500</v>
      </c>
      <c r="AA3076" t="s">
        <v>64</v>
      </c>
      <c r="AB3076">
        <v>145.11000000000001</v>
      </c>
      <c r="AC3076">
        <v>18.510000000000002</v>
      </c>
      <c r="AD3076" t="s">
        <v>64</v>
      </c>
      <c r="AE3076" t="s">
        <v>56</v>
      </c>
      <c r="AF3076">
        <v>7214</v>
      </c>
      <c r="AG3076">
        <v>7214</v>
      </c>
      <c r="AO3076">
        <v>32</v>
      </c>
      <c r="AP3076">
        <v>0</v>
      </c>
      <c r="AW3076">
        <v>500</v>
      </c>
      <c r="BD3076" s="5">
        <v>500</v>
      </c>
      <c r="BE3076">
        <v>468.25</v>
      </c>
      <c r="BG3076">
        <f t="shared" si="342"/>
        <v>468.25</v>
      </c>
      <c r="BH3076">
        <v>32</v>
      </c>
    </row>
    <row r="3077" spans="1:61" x14ac:dyDescent="0.25">
      <c r="A3077" t="s">
        <v>54</v>
      </c>
      <c r="B3077">
        <v>110027</v>
      </c>
      <c r="C3077" t="s">
        <v>55</v>
      </c>
      <c r="D3077" t="s">
        <v>56</v>
      </c>
      <c r="E3077" s="1">
        <v>45981</v>
      </c>
      <c r="F3077" t="s">
        <v>3572</v>
      </c>
      <c r="G3077" t="s">
        <v>63</v>
      </c>
      <c r="H3077" t="str">
        <f t="shared" si="336"/>
        <v>Aggregator</v>
      </c>
      <c r="I3077">
        <v>222609000000000</v>
      </c>
      <c r="J3077">
        <v>29811</v>
      </c>
      <c r="K3077" s="3">
        <v>45981.720138888886</v>
      </c>
      <c r="L3077">
        <f t="shared" si="337"/>
        <v>20</v>
      </c>
      <c r="M3077" t="str">
        <f t="shared" si="338"/>
        <v>Thursday</v>
      </c>
      <c r="N3077" s="1" t="str">
        <f t="shared" si="339"/>
        <v>November</v>
      </c>
      <c r="O3077" s="2">
        <v>0.72013888888888888</v>
      </c>
      <c r="P3077" s="2" t="str">
        <f t="shared" si="340"/>
        <v>Week 3</v>
      </c>
      <c r="Q3077" t="s">
        <v>59</v>
      </c>
      <c r="R3077" s="5">
        <v>388</v>
      </c>
      <c r="S3077" s="5">
        <v>-93.74</v>
      </c>
      <c r="T3077" s="5">
        <f t="shared" si="341"/>
        <v>24.159793814432991</v>
      </c>
      <c r="U3077" s="5">
        <v>294.26</v>
      </c>
      <c r="V3077" s="5">
        <v>32</v>
      </c>
      <c r="W3077" s="5">
        <v>0</v>
      </c>
      <c r="X3077" s="5">
        <v>-0.26</v>
      </c>
      <c r="Y3077" s="5">
        <v>326</v>
      </c>
      <c r="Z3077" s="5">
        <v>326</v>
      </c>
      <c r="AA3077" t="s">
        <v>64</v>
      </c>
      <c r="AB3077">
        <v>67.650000000000006</v>
      </c>
      <c r="AC3077">
        <v>10.29</v>
      </c>
      <c r="AD3077" t="s">
        <v>64</v>
      </c>
      <c r="AE3077" t="s">
        <v>56</v>
      </c>
      <c r="AF3077">
        <v>6502</v>
      </c>
      <c r="AG3077">
        <v>6502</v>
      </c>
      <c r="AO3077">
        <v>32</v>
      </c>
      <c r="AP3077">
        <v>0</v>
      </c>
      <c r="AW3077">
        <v>326</v>
      </c>
      <c r="BD3077" s="5">
        <v>326</v>
      </c>
      <c r="BE3077">
        <v>294.26</v>
      </c>
      <c r="BG3077">
        <f t="shared" si="342"/>
        <v>294.26</v>
      </c>
      <c r="BH3077">
        <v>32</v>
      </c>
    </row>
    <row r="3078" spans="1:61" x14ac:dyDescent="0.25">
      <c r="A3078" t="s">
        <v>54</v>
      </c>
      <c r="B3078">
        <v>110027</v>
      </c>
      <c r="C3078" t="s">
        <v>55</v>
      </c>
      <c r="D3078" t="s">
        <v>56</v>
      </c>
      <c r="E3078" s="1">
        <v>45981</v>
      </c>
      <c r="F3078" t="s">
        <v>3573</v>
      </c>
      <c r="G3078" t="s">
        <v>63</v>
      </c>
      <c r="H3078" t="str">
        <f t="shared" si="336"/>
        <v>Aggregator</v>
      </c>
      <c r="I3078">
        <v>222609000000000</v>
      </c>
      <c r="J3078">
        <v>29811</v>
      </c>
      <c r="K3078" s="3">
        <v>45981.725694444445</v>
      </c>
      <c r="L3078">
        <f t="shared" si="337"/>
        <v>20</v>
      </c>
      <c r="M3078" t="str">
        <f t="shared" si="338"/>
        <v>Thursday</v>
      </c>
      <c r="N3078" s="1" t="str">
        <f t="shared" si="339"/>
        <v>November</v>
      </c>
      <c r="O3078" s="2">
        <v>0.72569444444444442</v>
      </c>
      <c r="P3078" s="2" t="str">
        <f t="shared" si="340"/>
        <v>Week 3</v>
      </c>
      <c r="Q3078" t="s">
        <v>59</v>
      </c>
      <c r="R3078" s="5">
        <v>237</v>
      </c>
      <c r="S3078" s="5">
        <v>-89.99</v>
      </c>
      <c r="T3078" s="5">
        <f t="shared" si="341"/>
        <v>37.970464135021089</v>
      </c>
      <c r="U3078" s="5">
        <v>147.01</v>
      </c>
      <c r="V3078" s="5">
        <v>32</v>
      </c>
      <c r="W3078" s="5">
        <v>0</v>
      </c>
      <c r="X3078" s="5">
        <v>-0.01</v>
      </c>
      <c r="Y3078" s="5">
        <v>179</v>
      </c>
      <c r="Z3078" s="5">
        <v>179</v>
      </c>
      <c r="AA3078" t="s">
        <v>64</v>
      </c>
      <c r="AB3078">
        <v>44.5</v>
      </c>
      <c r="AC3078">
        <v>3.92</v>
      </c>
      <c r="AD3078" t="s">
        <v>64</v>
      </c>
      <c r="AE3078" t="s">
        <v>56</v>
      </c>
      <c r="AF3078">
        <v>9531</v>
      </c>
      <c r="AG3078">
        <v>9531</v>
      </c>
      <c r="AO3078">
        <v>32</v>
      </c>
      <c r="AP3078">
        <v>0</v>
      </c>
      <c r="AW3078">
        <v>179</v>
      </c>
      <c r="BD3078" s="5">
        <v>179</v>
      </c>
      <c r="BE3078">
        <v>147.01</v>
      </c>
      <c r="BG3078">
        <f t="shared" si="342"/>
        <v>147.01</v>
      </c>
      <c r="BH3078">
        <v>32</v>
      </c>
    </row>
    <row r="3079" spans="1:61" x14ac:dyDescent="0.25">
      <c r="A3079" t="s">
        <v>54</v>
      </c>
      <c r="B3079">
        <v>110027</v>
      </c>
      <c r="C3079" t="s">
        <v>55</v>
      </c>
      <c r="D3079" t="s">
        <v>56</v>
      </c>
      <c r="E3079" s="1">
        <v>45981</v>
      </c>
      <c r="F3079" t="s">
        <v>3574</v>
      </c>
      <c r="G3079" t="s">
        <v>63</v>
      </c>
      <c r="H3079" t="str">
        <f t="shared" si="336"/>
        <v>Aggregator</v>
      </c>
      <c r="I3079">
        <v>222609000000000</v>
      </c>
      <c r="J3079">
        <v>29811</v>
      </c>
      <c r="K3079" s="3">
        <v>45981.726388888892</v>
      </c>
      <c r="L3079">
        <f t="shared" si="337"/>
        <v>20</v>
      </c>
      <c r="M3079" t="str">
        <f t="shared" si="338"/>
        <v>Thursday</v>
      </c>
      <c r="N3079" s="1" t="str">
        <f t="shared" si="339"/>
        <v>November</v>
      </c>
      <c r="O3079" s="2">
        <v>0.72638888888888886</v>
      </c>
      <c r="P3079" s="2" t="str">
        <f t="shared" si="340"/>
        <v>Week 3</v>
      </c>
      <c r="Q3079" t="s">
        <v>59</v>
      </c>
      <c r="R3079" s="5">
        <v>428</v>
      </c>
      <c r="S3079" s="5">
        <v>0</v>
      </c>
      <c r="T3079" s="5">
        <f t="shared" si="341"/>
        <v>0</v>
      </c>
      <c r="U3079" s="5">
        <v>428</v>
      </c>
      <c r="V3079" s="5">
        <v>32</v>
      </c>
      <c r="W3079" s="5">
        <v>0</v>
      </c>
      <c r="X3079" s="5">
        <v>0</v>
      </c>
      <c r="Y3079" s="5">
        <v>460</v>
      </c>
      <c r="Z3079" s="5">
        <v>460</v>
      </c>
      <c r="AA3079" t="s">
        <v>64</v>
      </c>
      <c r="AB3079">
        <v>78.680000000000007</v>
      </c>
      <c r="AC3079">
        <v>10.29</v>
      </c>
      <c r="AD3079" t="s">
        <v>64</v>
      </c>
      <c r="AE3079" t="s">
        <v>56</v>
      </c>
      <c r="AF3079">
        <v>4027</v>
      </c>
      <c r="AG3079">
        <v>4027</v>
      </c>
      <c r="AO3079">
        <v>32</v>
      </c>
      <c r="AP3079">
        <v>0</v>
      </c>
      <c r="AW3079">
        <v>460</v>
      </c>
      <c r="BD3079" s="5">
        <v>460</v>
      </c>
      <c r="BE3079">
        <v>428</v>
      </c>
      <c r="BG3079">
        <f t="shared" si="342"/>
        <v>428</v>
      </c>
      <c r="BH3079">
        <v>32</v>
      </c>
    </row>
    <row r="3080" spans="1:61" x14ac:dyDescent="0.25">
      <c r="A3080" t="s">
        <v>54</v>
      </c>
      <c r="B3080">
        <v>110027</v>
      </c>
      <c r="C3080" t="s">
        <v>55</v>
      </c>
      <c r="D3080" t="s">
        <v>56</v>
      </c>
      <c r="E3080" s="1">
        <v>45981</v>
      </c>
      <c r="F3080" t="s">
        <v>3575</v>
      </c>
      <c r="G3080" t="s">
        <v>58</v>
      </c>
      <c r="H3080" t="str">
        <f t="shared" si="336"/>
        <v>Aggregator</v>
      </c>
      <c r="I3080">
        <v>7501745003</v>
      </c>
      <c r="J3080">
        <v>18528960</v>
      </c>
      <c r="K3080" s="3">
        <v>45981.736111111109</v>
      </c>
      <c r="L3080">
        <f t="shared" si="337"/>
        <v>20</v>
      </c>
      <c r="M3080" t="str">
        <f t="shared" si="338"/>
        <v>Thursday</v>
      </c>
      <c r="N3080" s="1" t="str">
        <f t="shared" si="339"/>
        <v>November</v>
      </c>
      <c r="O3080" s="2">
        <v>0.73611111111111116</v>
      </c>
      <c r="P3080" s="2" t="str">
        <f t="shared" si="340"/>
        <v>Week 3</v>
      </c>
      <c r="Q3080" t="s">
        <v>59</v>
      </c>
      <c r="R3080" s="5">
        <v>468</v>
      </c>
      <c r="S3080" s="5">
        <v>-224.5</v>
      </c>
      <c r="T3080" s="5">
        <f t="shared" si="341"/>
        <v>47.970085470085472</v>
      </c>
      <c r="U3080" s="5">
        <v>243.5</v>
      </c>
      <c r="V3080" s="5">
        <v>32</v>
      </c>
      <c r="W3080" s="5">
        <v>0</v>
      </c>
      <c r="X3080" s="5">
        <v>0</v>
      </c>
      <c r="Y3080" s="5">
        <v>275.5</v>
      </c>
      <c r="Z3080" s="5">
        <v>275.5</v>
      </c>
      <c r="AA3080" t="s">
        <v>60</v>
      </c>
      <c r="AB3080">
        <v>87</v>
      </c>
      <c r="AC3080">
        <v>13.49</v>
      </c>
      <c r="AD3080" t="s">
        <v>60</v>
      </c>
      <c r="AE3080" t="s">
        <v>56</v>
      </c>
      <c r="AF3080">
        <v>5003</v>
      </c>
      <c r="AG3080">
        <v>5003</v>
      </c>
      <c r="AO3080">
        <v>32</v>
      </c>
      <c r="AP3080">
        <v>0</v>
      </c>
      <c r="AX3080">
        <v>275.5</v>
      </c>
      <c r="BD3080" s="5">
        <v>275.5</v>
      </c>
      <c r="BE3080">
        <v>243.5</v>
      </c>
      <c r="BG3080">
        <f t="shared" si="342"/>
        <v>243.5</v>
      </c>
      <c r="BI3080">
        <v>32</v>
      </c>
    </row>
    <row r="3081" spans="1:61" x14ac:dyDescent="0.25">
      <c r="A3081" t="s">
        <v>54</v>
      </c>
      <c r="B3081">
        <v>110027</v>
      </c>
      <c r="C3081" t="s">
        <v>55</v>
      </c>
      <c r="D3081" t="s">
        <v>56</v>
      </c>
      <c r="E3081" s="1">
        <v>45981</v>
      </c>
      <c r="F3081" t="s">
        <v>3576</v>
      </c>
      <c r="G3081" t="s">
        <v>58</v>
      </c>
      <c r="H3081" t="str">
        <f t="shared" si="336"/>
        <v>Aggregator</v>
      </c>
      <c r="I3081">
        <v>7497737704</v>
      </c>
      <c r="J3081">
        <v>18528960</v>
      </c>
      <c r="K3081" s="3">
        <v>45981.736805555556</v>
      </c>
      <c r="L3081">
        <f t="shared" si="337"/>
        <v>20</v>
      </c>
      <c r="M3081" t="str">
        <f t="shared" si="338"/>
        <v>Thursday</v>
      </c>
      <c r="N3081" s="1" t="str">
        <f t="shared" si="339"/>
        <v>November</v>
      </c>
      <c r="O3081" s="2">
        <v>0.7368055555555556</v>
      </c>
      <c r="P3081" s="2" t="str">
        <f t="shared" si="340"/>
        <v>Week 3</v>
      </c>
      <c r="Q3081" t="s">
        <v>59</v>
      </c>
      <c r="R3081" s="5">
        <v>408</v>
      </c>
      <c r="S3081" s="5">
        <v>-75</v>
      </c>
      <c r="T3081" s="5">
        <f t="shared" si="341"/>
        <v>18.382352941176471</v>
      </c>
      <c r="U3081" s="5">
        <v>333</v>
      </c>
      <c r="V3081" s="5">
        <v>32</v>
      </c>
      <c r="W3081" s="5">
        <v>0</v>
      </c>
      <c r="X3081" s="5">
        <v>0</v>
      </c>
      <c r="Y3081" s="5">
        <v>365</v>
      </c>
      <c r="Z3081" s="5">
        <v>365</v>
      </c>
      <c r="AA3081" t="s">
        <v>60</v>
      </c>
      <c r="AB3081">
        <v>92.31</v>
      </c>
      <c r="AC3081">
        <v>7.06</v>
      </c>
      <c r="AD3081" t="s">
        <v>60</v>
      </c>
      <c r="AE3081" t="s">
        <v>56</v>
      </c>
      <c r="AF3081">
        <v>7704</v>
      </c>
      <c r="AG3081">
        <v>7704</v>
      </c>
      <c r="AO3081">
        <v>32</v>
      </c>
      <c r="AP3081">
        <v>0</v>
      </c>
      <c r="AX3081">
        <v>365</v>
      </c>
      <c r="BD3081" s="5">
        <v>365</v>
      </c>
      <c r="BE3081">
        <v>333</v>
      </c>
      <c r="BG3081">
        <f t="shared" si="342"/>
        <v>333</v>
      </c>
      <c r="BI3081">
        <v>32</v>
      </c>
    </row>
    <row r="3082" spans="1:61" x14ac:dyDescent="0.25">
      <c r="A3082" t="s">
        <v>54</v>
      </c>
      <c r="B3082">
        <v>110027</v>
      </c>
      <c r="C3082" t="s">
        <v>55</v>
      </c>
      <c r="D3082" t="s">
        <v>56</v>
      </c>
      <c r="E3082" s="1">
        <v>45981</v>
      </c>
      <c r="F3082" t="s">
        <v>3577</v>
      </c>
      <c r="G3082" t="s">
        <v>63</v>
      </c>
      <c r="H3082" t="str">
        <f t="shared" si="336"/>
        <v>Aggregator</v>
      </c>
      <c r="I3082">
        <v>222611000000000</v>
      </c>
      <c r="J3082">
        <v>29811</v>
      </c>
      <c r="K3082" s="3">
        <v>45981.750694444447</v>
      </c>
      <c r="L3082">
        <f t="shared" si="337"/>
        <v>20</v>
      </c>
      <c r="M3082" t="str">
        <f t="shared" si="338"/>
        <v>Thursday</v>
      </c>
      <c r="N3082" s="1" t="str">
        <f t="shared" si="339"/>
        <v>November</v>
      </c>
      <c r="O3082" s="2">
        <v>0.75069444444444444</v>
      </c>
      <c r="P3082" s="2" t="str">
        <f t="shared" si="340"/>
        <v>Week 3</v>
      </c>
      <c r="Q3082" t="s">
        <v>59</v>
      </c>
      <c r="R3082" s="5">
        <v>368</v>
      </c>
      <c r="S3082" s="5">
        <v>-93.75</v>
      </c>
      <c r="T3082" s="5">
        <f t="shared" si="341"/>
        <v>25.475543478260871</v>
      </c>
      <c r="U3082" s="5">
        <v>274.25</v>
      </c>
      <c r="V3082" s="5">
        <v>32</v>
      </c>
      <c r="W3082" s="5">
        <v>0</v>
      </c>
      <c r="X3082" s="5">
        <v>-0.25</v>
      </c>
      <c r="Y3082" s="5">
        <v>306</v>
      </c>
      <c r="Z3082" s="5">
        <v>306</v>
      </c>
      <c r="AA3082" t="s">
        <v>64</v>
      </c>
      <c r="AB3082">
        <v>74.34</v>
      </c>
      <c r="AC3082">
        <v>8.68</v>
      </c>
      <c r="AD3082" t="s">
        <v>64</v>
      </c>
      <c r="AE3082" t="s">
        <v>56</v>
      </c>
      <c r="AF3082">
        <v>3673</v>
      </c>
      <c r="AG3082">
        <v>3673</v>
      </c>
      <c r="AO3082">
        <v>32</v>
      </c>
      <c r="AP3082">
        <v>0</v>
      </c>
      <c r="AW3082">
        <v>306</v>
      </c>
      <c r="BD3082" s="5">
        <v>306</v>
      </c>
      <c r="BE3082">
        <v>274.25</v>
      </c>
      <c r="BG3082">
        <f t="shared" si="342"/>
        <v>274.25</v>
      </c>
      <c r="BH3082">
        <v>32</v>
      </c>
    </row>
    <row r="3083" spans="1:61" x14ac:dyDescent="0.25">
      <c r="A3083" t="s">
        <v>54</v>
      </c>
      <c r="B3083">
        <v>110027</v>
      </c>
      <c r="C3083" t="s">
        <v>55</v>
      </c>
      <c r="D3083" t="s">
        <v>56</v>
      </c>
      <c r="E3083" s="1">
        <v>45981</v>
      </c>
      <c r="F3083" t="s">
        <v>3578</v>
      </c>
      <c r="G3083" t="s">
        <v>58</v>
      </c>
      <c r="H3083" t="str">
        <f t="shared" si="336"/>
        <v>Aggregator</v>
      </c>
      <c r="I3083">
        <v>7494542996</v>
      </c>
      <c r="J3083">
        <v>18528960</v>
      </c>
      <c r="K3083" s="3">
        <v>45981.751388888886</v>
      </c>
      <c r="L3083">
        <f t="shared" si="337"/>
        <v>20</v>
      </c>
      <c r="M3083" t="str">
        <f t="shared" si="338"/>
        <v>Thursday</v>
      </c>
      <c r="N3083" s="1" t="str">
        <f t="shared" si="339"/>
        <v>November</v>
      </c>
      <c r="O3083" s="2">
        <v>0.75138888888888888</v>
      </c>
      <c r="P3083" s="2" t="str">
        <f t="shared" si="340"/>
        <v>Week 3</v>
      </c>
      <c r="Q3083" t="s">
        <v>59</v>
      </c>
      <c r="R3083" s="5">
        <v>936</v>
      </c>
      <c r="S3083" s="5">
        <v>-449</v>
      </c>
      <c r="T3083" s="5">
        <f t="shared" si="341"/>
        <v>47.970085470085472</v>
      </c>
      <c r="U3083" s="5">
        <v>487</v>
      </c>
      <c r="V3083" s="5">
        <v>32</v>
      </c>
      <c r="W3083" s="5">
        <v>0</v>
      </c>
      <c r="X3083" s="5">
        <v>0</v>
      </c>
      <c r="Y3083" s="5">
        <v>519</v>
      </c>
      <c r="Z3083" s="5">
        <v>519</v>
      </c>
      <c r="AA3083" t="s">
        <v>60</v>
      </c>
      <c r="AB3083">
        <v>126.11</v>
      </c>
      <c r="AC3083">
        <v>7.3</v>
      </c>
      <c r="AD3083" t="s">
        <v>60</v>
      </c>
      <c r="AE3083" t="s">
        <v>56</v>
      </c>
      <c r="AF3083">
        <v>2996</v>
      </c>
      <c r="AG3083">
        <v>2996</v>
      </c>
      <c r="AO3083">
        <v>32</v>
      </c>
      <c r="AP3083">
        <v>0</v>
      </c>
      <c r="AX3083">
        <v>519</v>
      </c>
      <c r="BD3083" s="5">
        <v>519</v>
      </c>
      <c r="BE3083">
        <v>487</v>
      </c>
      <c r="BG3083">
        <f t="shared" si="342"/>
        <v>487</v>
      </c>
      <c r="BI3083">
        <v>32</v>
      </c>
    </row>
    <row r="3084" spans="1:61" x14ac:dyDescent="0.25">
      <c r="A3084" t="s">
        <v>54</v>
      </c>
      <c r="B3084">
        <v>110027</v>
      </c>
      <c r="C3084" t="s">
        <v>55</v>
      </c>
      <c r="D3084" t="s">
        <v>56</v>
      </c>
      <c r="E3084" s="1">
        <v>45981</v>
      </c>
      <c r="F3084" t="s">
        <v>3579</v>
      </c>
      <c r="G3084" t="s">
        <v>58</v>
      </c>
      <c r="H3084" t="str">
        <f t="shared" si="336"/>
        <v>Aggregator</v>
      </c>
      <c r="I3084">
        <v>7498271533</v>
      </c>
      <c r="J3084">
        <v>18528960</v>
      </c>
      <c r="K3084" s="3">
        <v>45981.757638888892</v>
      </c>
      <c r="L3084">
        <f t="shared" si="337"/>
        <v>20</v>
      </c>
      <c r="M3084" t="str">
        <f t="shared" si="338"/>
        <v>Thursday</v>
      </c>
      <c r="N3084" s="1" t="str">
        <f t="shared" si="339"/>
        <v>November</v>
      </c>
      <c r="O3084" s="2">
        <v>0.75763888888888886</v>
      </c>
      <c r="P3084" s="2" t="str">
        <f t="shared" si="340"/>
        <v>Week 3</v>
      </c>
      <c r="Q3084" t="s">
        <v>59</v>
      </c>
      <c r="R3084" s="5">
        <v>349</v>
      </c>
      <c r="S3084" s="5">
        <v>-174.5</v>
      </c>
      <c r="T3084" s="5">
        <f t="shared" si="341"/>
        <v>50</v>
      </c>
      <c r="U3084" s="5">
        <v>174.5</v>
      </c>
      <c r="V3084" s="5">
        <v>32</v>
      </c>
      <c r="W3084" s="5">
        <v>0</v>
      </c>
      <c r="X3084" s="5">
        <v>0</v>
      </c>
      <c r="Y3084" s="5">
        <v>206.5</v>
      </c>
      <c r="Z3084" s="5">
        <v>206.5</v>
      </c>
      <c r="AA3084" t="s">
        <v>60</v>
      </c>
      <c r="AB3084">
        <v>65.37</v>
      </c>
      <c r="AC3084">
        <v>4.76</v>
      </c>
      <c r="AD3084" t="s">
        <v>60</v>
      </c>
      <c r="AE3084" t="s">
        <v>56</v>
      </c>
      <c r="AF3084">
        <v>1533</v>
      </c>
      <c r="AG3084">
        <v>1533</v>
      </c>
      <c r="AO3084">
        <v>32</v>
      </c>
      <c r="AP3084">
        <v>0</v>
      </c>
      <c r="AX3084">
        <v>206.5</v>
      </c>
      <c r="BD3084" s="5">
        <v>206.5</v>
      </c>
      <c r="BE3084">
        <v>174.5</v>
      </c>
      <c r="BG3084">
        <f t="shared" si="342"/>
        <v>174.5</v>
      </c>
      <c r="BI3084">
        <v>32</v>
      </c>
    </row>
    <row r="3085" spans="1:61" x14ac:dyDescent="0.25">
      <c r="A3085" t="s">
        <v>54</v>
      </c>
      <c r="B3085">
        <v>110027</v>
      </c>
      <c r="C3085" t="s">
        <v>55</v>
      </c>
      <c r="D3085" t="s">
        <v>56</v>
      </c>
      <c r="E3085" s="1">
        <v>45981</v>
      </c>
      <c r="F3085" t="s">
        <v>3580</v>
      </c>
      <c r="G3085" t="s">
        <v>58</v>
      </c>
      <c r="H3085" t="str">
        <f t="shared" si="336"/>
        <v>Aggregator</v>
      </c>
      <c r="I3085">
        <v>7501624011</v>
      </c>
      <c r="J3085">
        <v>18528960</v>
      </c>
      <c r="K3085" s="3">
        <v>45981.761805555558</v>
      </c>
      <c r="L3085">
        <f t="shared" si="337"/>
        <v>20</v>
      </c>
      <c r="M3085" t="str">
        <f t="shared" si="338"/>
        <v>Thursday</v>
      </c>
      <c r="N3085" s="1" t="str">
        <f t="shared" si="339"/>
        <v>November</v>
      </c>
      <c r="O3085" s="2">
        <v>0.76180555555555551</v>
      </c>
      <c r="P3085" s="2" t="str">
        <f t="shared" si="340"/>
        <v>Week 3</v>
      </c>
      <c r="Q3085" t="s">
        <v>59</v>
      </c>
      <c r="R3085" s="5">
        <v>238</v>
      </c>
      <c r="S3085" s="5">
        <v>-100</v>
      </c>
      <c r="T3085" s="5">
        <f t="shared" si="341"/>
        <v>42.016806722689076</v>
      </c>
      <c r="U3085" s="5">
        <v>138</v>
      </c>
      <c r="V3085" s="5">
        <v>32</v>
      </c>
      <c r="W3085" s="5">
        <v>0</v>
      </c>
      <c r="X3085" s="5">
        <v>0</v>
      </c>
      <c r="Y3085" s="5">
        <v>170</v>
      </c>
      <c r="Z3085" s="5">
        <v>170</v>
      </c>
      <c r="AA3085" t="s">
        <v>60</v>
      </c>
      <c r="AB3085">
        <v>44.15</v>
      </c>
      <c r="AC3085">
        <v>3.92</v>
      </c>
      <c r="AD3085" t="s">
        <v>60</v>
      </c>
      <c r="AE3085" t="s">
        <v>56</v>
      </c>
      <c r="AF3085">
        <v>4011</v>
      </c>
      <c r="AG3085">
        <v>4011</v>
      </c>
      <c r="AO3085">
        <v>32</v>
      </c>
      <c r="AP3085">
        <v>0</v>
      </c>
      <c r="AX3085">
        <v>170</v>
      </c>
      <c r="BD3085" s="5">
        <v>170</v>
      </c>
      <c r="BE3085">
        <v>138</v>
      </c>
      <c r="BG3085">
        <f t="shared" si="342"/>
        <v>138</v>
      </c>
      <c r="BI3085">
        <v>32</v>
      </c>
    </row>
    <row r="3086" spans="1:61" x14ac:dyDescent="0.25">
      <c r="A3086" t="s">
        <v>54</v>
      </c>
      <c r="B3086">
        <v>110027</v>
      </c>
      <c r="C3086" t="s">
        <v>55</v>
      </c>
      <c r="D3086" t="s">
        <v>56</v>
      </c>
      <c r="E3086" s="1">
        <v>45981</v>
      </c>
      <c r="F3086" t="s">
        <v>3581</v>
      </c>
      <c r="G3086" t="s">
        <v>63</v>
      </c>
      <c r="H3086" t="str">
        <f t="shared" si="336"/>
        <v>Aggregator</v>
      </c>
      <c r="I3086">
        <v>222612000000000</v>
      </c>
      <c r="J3086">
        <v>29811</v>
      </c>
      <c r="K3086" s="3">
        <v>45981.762499999997</v>
      </c>
      <c r="L3086">
        <f t="shared" si="337"/>
        <v>20</v>
      </c>
      <c r="M3086" t="str">
        <f t="shared" si="338"/>
        <v>Thursday</v>
      </c>
      <c r="N3086" s="1" t="str">
        <f t="shared" si="339"/>
        <v>November</v>
      </c>
      <c r="O3086" s="2">
        <v>0.76249999999999996</v>
      </c>
      <c r="P3086" s="2" t="str">
        <f t="shared" si="340"/>
        <v>Week 3</v>
      </c>
      <c r="Q3086" t="s">
        <v>59</v>
      </c>
      <c r="R3086" s="5">
        <v>267</v>
      </c>
      <c r="S3086" s="5">
        <v>-93.75</v>
      </c>
      <c r="T3086" s="5">
        <f t="shared" si="341"/>
        <v>35.112359550561798</v>
      </c>
      <c r="U3086" s="5">
        <v>173.25</v>
      </c>
      <c r="V3086" s="5">
        <v>32</v>
      </c>
      <c r="W3086" s="5">
        <v>0</v>
      </c>
      <c r="X3086" s="5">
        <v>-0.25</v>
      </c>
      <c r="Y3086" s="5">
        <v>205</v>
      </c>
      <c r="Z3086" s="5">
        <v>205</v>
      </c>
      <c r="AA3086" t="s">
        <v>64</v>
      </c>
      <c r="AB3086">
        <v>47.65</v>
      </c>
      <c r="AC3086">
        <v>4.99</v>
      </c>
      <c r="AD3086" t="s">
        <v>64</v>
      </c>
      <c r="AE3086" t="s">
        <v>56</v>
      </c>
      <c r="AF3086">
        <v>4072</v>
      </c>
      <c r="AG3086">
        <v>4072</v>
      </c>
      <c r="AO3086">
        <v>32</v>
      </c>
      <c r="AP3086">
        <v>0</v>
      </c>
      <c r="AW3086">
        <v>205</v>
      </c>
      <c r="BD3086" s="5">
        <v>205</v>
      </c>
      <c r="BE3086">
        <v>173.25</v>
      </c>
      <c r="BG3086">
        <f t="shared" si="342"/>
        <v>173.25</v>
      </c>
      <c r="BH3086">
        <v>32</v>
      </c>
    </row>
    <row r="3087" spans="1:61" x14ac:dyDescent="0.25">
      <c r="A3087" t="s">
        <v>54</v>
      </c>
      <c r="B3087">
        <v>110027</v>
      </c>
      <c r="C3087" t="s">
        <v>55</v>
      </c>
      <c r="D3087" t="s">
        <v>56</v>
      </c>
      <c r="E3087" s="1">
        <v>45981</v>
      </c>
      <c r="F3087" t="s">
        <v>3582</v>
      </c>
      <c r="G3087" t="s">
        <v>58</v>
      </c>
      <c r="H3087" t="str">
        <f t="shared" si="336"/>
        <v>Aggregator</v>
      </c>
      <c r="I3087">
        <v>7502020595</v>
      </c>
      <c r="J3087">
        <v>18528960</v>
      </c>
      <c r="K3087" s="3">
        <v>45981.768750000003</v>
      </c>
      <c r="L3087">
        <f t="shared" si="337"/>
        <v>20</v>
      </c>
      <c r="M3087" t="str">
        <f t="shared" si="338"/>
        <v>Thursday</v>
      </c>
      <c r="N3087" s="1" t="str">
        <f t="shared" si="339"/>
        <v>November</v>
      </c>
      <c r="O3087" s="2">
        <v>0.76875000000000004</v>
      </c>
      <c r="P3087" s="2" t="str">
        <f t="shared" si="340"/>
        <v>Week 3</v>
      </c>
      <c r="Q3087" t="s">
        <v>59</v>
      </c>
      <c r="R3087" s="5">
        <v>349</v>
      </c>
      <c r="S3087" s="5">
        <v>-75</v>
      </c>
      <c r="T3087" s="5">
        <f t="shared" si="341"/>
        <v>21.48997134670487</v>
      </c>
      <c r="U3087" s="5">
        <v>274</v>
      </c>
      <c r="V3087" s="5">
        <v>32</v>
      </c>
      <c r="W3087" s="5">
        <v>0</v>
      </c>
      <c r="X3087" s="5">
        <v>0</v>
      </c>
      <c r="Y3087" s="5">
        <v>306</v>
      </c>
      <c r="Z3087" s="5">
        <v>306</v>
      </c>
      <c r="AA3087" t="s">
        <v>60</v>
      </c>
      <c r="AB3087">
        <v>77.84</v>
      </c>
      <c r="AC3087">
        <v>9.82</v>
      </c>
      <c r="AD3087" t="s">
        <v>60</v>
      </c>
      <c r="AE3087" t="s">
        <v>56</v>
      </c>
      <c r="AF3087">
        <v>595</v>
      </c>
      <c r="AG3087">
        <v>595</v>
      </c>
      <c r="AO3087">
        <v>32</v>
      </c>
      <c r="AP3087">
        <v>0</v>
      </c>
      <c r="AX3087">
        <v>306</v>
      </c>
      <c r="BD3087" s="5">
        <v>306</v>
      </c>
      <c r="BE3087">
        <v>274</v>
      </c>
      <c r="BG3087">
        <f t="shared" si="342"/>
        <v>274</v>
      </c>
      <c r="BI3087">
        <v>32</v>
      </c>
    </row>
    <row r="3088" spans="1:61" x14ac:dyDescent="0.25">
      <c r="A3088" t="s">
        <v>54</v>
      </c>
      <c r="B3088">
        <v>110027</v>
      </c>
      <c r="C3088" t="s">
        <v>55</v>
      </c>
      <c r="D3088" t="s">
        <v>56</v>
      </c>
      <c r="E3088" s="1">
        <v>45981</v>
      </c>
      <c r="F3088" t="s">
        <v>3583</v>
      </c>
      <c r="G3088" t="s">
        <v>58</v>
      </c>
      <c r="H3088" t="str">
        <f t="shared" si="336"/>
        <v>Aggregator</v>
      </c>
      <c r="I3088">
        <v>7499740338</v>
      </c>
      <c r="J3088">
        <v>18528960</v>
      </c>
      <c r="K3088" s="3">
        <v>45981.770138888889</v>
      </c>
      <c r="L3088">
        <f t="shared" si="337"/>
        <v>20</v>
      </c>
      <c r="M3088" t="str">
        <f t="shared" si="338"/>
        <v>Thursday</v>
      </c>
      <c r="N3088" s="1" t="str">
        <f t="shared" si="339"/>
        <v>November</v>
      </c>
      <c r="O3088" s="2">
        <v>0.77013888888888893</v>
      </c>
      <c r="P3088" s="2" t="str">
        <f t="shared" si="340"/>
        <v>Week 3</v>
      </c>
      <c r="Q3088" t="s">
        <v>59</v>
      </c>
      <c r="R3088" s="5">
        <v>387</v>
      </c>
      <c r="S3088" s="5">
        <v>-75</v>
      </c>
      <c r="T3088" s="5">
        <f t="shared" si="341"/>
        <v>19.379844961240313</v>
      </c>
      <c r="U3088" s="5">
        <v>312</v>
      </c>
      <c r="V3088" s="5">
        <v>32</v>
      </c>
      <c r="W3088" s="5">
        <v>0</v>
      </c>
      <c r="X3088" s="5">
        <v>0</v>
      </c>
      <c r="Y3088" s="5">
        <v>344</v>
      </c>
      <c r="Z3088" s="5">
        <v>344</v>
      </c>
      <c r="AA3088" t="s">
        <v>60</v>
      </c>
      <c r="AB3088">
        <v>72.98</v>
      </c>
      <c r="AC3088">
        <v>8.68</v>
      </c>
      <c r="AD3088" t="s">
        <v>60</v>
      </c>
      <c r="AE3088" t="s">
        <v>56</v>
      </c>
      <c r="AF3088">
        <v>338</v>
      </c>
      <c r="AG3088">
        <v>338</v>
      </c>
      <c r="AO3088">
        <v>32</v>
      </c>
      <c r="AP3088">
        <v>0</v>
      </c>
      <c r="AX3088">
        <v>344</v>
      </c>
      <c r="BD3088" s="5">
        <v>344</v>
      </c>
      <c r="BE3088">
        <v>312</v>
      </c>
      <c r="BG3088">
        <f t="shared" si="342"/>
        <v>312</v>
      </c>
      <c r="BI3088">
        <v>32</v>
      </c>
    </row>
    <row r="3089" spans="1:61" x14ac:dyDescent="0.25">
      <c r="A3089" t="s">
        <v>54</v>
      </c>
      <c r="B3089">
        <v>110027</v>
      </c>
      <c r="C3089" t="s">
        <v>55</v>
      </c>
      <c r="D3089" t="s">
        <v>56</v>
      </c>
      <c r="E3089" s="1">
        <v>45981</v>
      </c>
      <c r="F3089" t="s">
        <v>3584</v>
      </c>
      <c r="G3089" t="s">
        <v>67</v>
      </c>
      <c r="H3089" t="str">
        <f t="shared" si="336"/>
        <v>Direct Sale</v>
      </c>
      <c r="K3089" s="3">
        <v>45981.770138888889</v>
      </c>
      <c r="L3089">
        <f t="shared" si="337"/>
        <v>20</v>
      </c>
      <c r="M3089" t="str">
        <f t="shared" si="338"/>
        <v>Thursday</v>
      </c>
      <c r="N3089" s="1" t="str">
        <f t="shared" si="339"/>
        <v>November</v>
      </c>
      <c r="O3089" s="2">
        <v>0.77013888888888893</v>
      </c>
      <c r="P3089" s="2" t="str">
        <f t="shared" si="340"/>
        <v>Week 3</v>
      </c>
      <c r="Q3089" t="s">
        <v>59</v>
      </c>
      <c r="R3089" s="5">
        <v>229</v>
      </c>
      <c r="S3089" s="5">
        <v>0</v>
      </c>
      <c r="T3089" s="5">
        <f t="shared" si="341"/>
        <v>0</v>
      </c>
      <c r="U3089" s="5">
        <v>229</v>
      </c>
      <c r="V3089" s="5">
        <v>0</v>
      </c>
      <c r="W3089" s="5">
        <v>11.46</v>
      </c>
      <c r="X3089" s="5">
        <v>-0.46</v>
      </c>
      <c r="Y3089" s="5">
        <v>240</v>
      </c>
      <c r="Z3089" s="5">
        <v>240</v>
      </c>
      <c r="AA3089" t="s">
        <v>68</v>
      </c>
      <c r="AB3089">
        <v>49.67</v>
      </c>
      <c r="AC3089">
        <v>4.76</v>
      </c>
      <c r="AD3089" t="s">
        <v>5778</v>
      </c>
      <c r="AE3089" t="s">
        <v>75</v>
      </c>
      <c r="AI3089" t="s">
        <v>3585</v>
      </c>
      <c r="AJ3089" t="s">
        <v>3586</v>
      </c>
      <c r="AK3089">
        <v>9145879982</v>
      </c>
      <c r="AO3089">
        <v>0</v>
      </c>
      <c r="AP3089">
        <v>0</v>
      </c>
      <c r="AR3089">
        <v>240</v>
      </c>
      <c r="AZ3089">
        <v>229</v>
      </c>
      <c r="BA3089">
        <v>5.73</v>
      </c>
      <c r="BB3089">
        <v>229</v>
      </c>
      <c r="BC3089">
        <v>5.73</v>
      </c>
      <c r="BD3089" s="5">
        <v>240</v>
      </c>
      <c r="BE3089">
        <v>229</v>
      </c>
      <c r="BG3089">
        <f t="shared" si="342"/>
        <v>229</v>
      </c>
    </row>
    <row r="3090" spans="1:61" x14ac:dyDescent="0.25">
      <c r="A3090" t="s">
        <v>54</v>
      </c>
      <c r="B3090">
        <v>110027</v>
      </c>
      <c r="C3090" t="s">
        <v>55</v>
      </c>
      <c r="D3090" t="s">
        <v>56</v>
      </c>
      <c r="E3090" s="1">
        <v>45981</v>
      </c>
      <c r="F3090" t="s">
        <v>3587</v>
      </c>
      <c r="G3090" t="s">
        <v>67</v>
      </c>
      <c r="H3090" t="str">
        <f t="shared" si="336"/>
        <v>Direct Sale</v>
      </c>
      <c r="K3090" s="3">
        <v>45981.774305555555</v>
      </c>
      <c r="L3090">
        <f t="shared" si="337"/>
        <v>20</v>
      </c>
      <c r="M3090" t="str">
        <f t="shared" si="338"/>
        <v>Thursday</v>
      </c>
      <c r="N3090" s="1" t="str">
        <f t="shared" si="339"/>
        <v>November</v>
      </c>
      <c r="O3090" s="2">
        <v>0.77430555555555558</v>
      </c>
      <c r="P3090" s="2" t="str">
        <f t="shared" si="340"/>
        <v>Week 3</v>
      </c>
      <c r="Q3090" t="s">
        <v>59</v>
      </c>
      <c r="R3090" s="5">
        <v>18.09</v>
      </c>
      <c r="S3090" s="5">
        <v>0</v>
      </c>
      <c r="T3090" s="5">
        <f t="shared" si="341"/>
        <v>0</v>
      </c>
      <c r="U3090" s="5">
        <v>18.09</v>
      </c>
      <c r="V3090" s="5">
        <v>0</v>
      </c>
      <c r="W3090" s="5">
        <v>0.9</v>
      </c>
      <c r="X3090" s="5">
        <v>0.01</v>
      </c>
      <c r="Y3090" s="5">
        <v>19</v>
      </c>
      <c r="Z3090" s="5">
        <v>19</v>
      </c>
      <c r="AA3090" t="s">
        <v>68</v>
      </c>
      <c r="AB3090">
        <v>2.95</v>
      </c>
      <c r="AC3090">
        <v>0</v>
      </c>
      <c r="AD3090" t="s">
        <v>5778</v>
      </c>
      <c r="AE3090" t="s">
        <v>75</v>
      </c>
      <c r="AI3090" t="s">
        <v>3588</v>
      </c>
      <c r="AJ3090" t="s">
        <v>3589</v>
      </c>
      <c r="AK3090">
        <v>9145892695</v>
      </c>
      <c r="AO3090">
        <v>0</v>
      </c>
      <c r="AP3090">
        <v>0</v>
      </c>
      <c r="AR3090">
        <v>19</v>
      </c>
      <c r="AZ3090">
        <v>18.09</v>
      </c>
      <c r="BA3090">
        <v>0.45</v>
      </c>
      <c r="BB3090">
        <v>18.09</v>
      </c>
      <c r="BC3090">
        <v>0.45</v>
      </c>
      <c r="BD3090" s="5">
        <v>19</v>
      </c>
      <c r="BE3090">
        <v>18.09</v>
      </c>
      <c r="BG3090">
        <f t="shared" si="342"/>
        <v>18.09</v>
      </c>
    </row>
    <row r="3091" spans="1:61" x14ac:dyDescent="0.25">
      <c r="A3091" t="s">
        <v>54</v>
      </c>
      <c r="B3091">
        <v>110027</v>
      </c>
      <c r="C3091" t="s">
        <v>55</v>
      </c>
      <c r="D3091" t="s">
        <v>56</v>
      </c>
      <c r="E3091" s="1">
        <v>45981</v>
      </c>
      <c r="F3091" t="s">
        <v>3590</v>
      </c>
      <c r="G3091" t="s">
        <v>63</v>
      </c>
      <c r="H3091" t="str">
        <f t="shared" si="336"/>
        <v>Aggregator</v>
      </c>
      <c r="I3091">
        <v>222614000000000</v>
      </c>
      <c r="J3091">
        <v>29811</v>
      </c>
      <c r="K3091" s="3">
        <v>45981.77847222222</v>
      </c>
      <c r="L3091">
        <f t="shared" si="337"/>
        <v>20</v>
      </c>
      <c r="M3091" t="str">
        <f t="shared" si="338"/>
        <v>Thursday</v>
      </c>
      <c r="N3091" s="1" t="str">
        <f t="shared" si="339"/>
        <v>November</v>
      </c>
      <c r="O3091" s="2">
        <v>0.77847222222222223</v>
      </c>
      <c r="P3091" s="2" t="str">
        <f t="shared" si="340"/>
        <v>Week 3</v>
      </c>
      <c r="Q3091" t="s">
        <v>59</v>
      </c>
      <c r="R3091" s="5">
        <v>219</v>
      </c>
      <c r="S3091" s="5">
        <v>-90</v>
      </c>
      <c r="T3091" s="5">
        <f t="shared" si="341"/>
        <v>41.095890410958901</v>
      </c>
      <c r="U3091" s="5">
        <v>129</v>
      </c>
      <c r="V3091" s="5">
        <v>32</v>
      </c>
      <c r="W3091" s="5">
        <v>0</v>
      </c>
      <c r="X3091" s="5">
        <v>0</v>
      </c>
      <c r="Y3091" s="5">
        <v>161</v>
      </c>
      <c r="Z3091" s="5">
        <v>161</v>
      </c>
      <c r="AA3091" t="s">
        <v>64</v>
      </c>
      <c r="AB3091">
        <v>37.82</v>
      </c>
      <c r="AC3091">
        <v>4.76</v>
      </c>
      <c r="AD3091" t="s">
        <v>64</v>
      </c>
      <c r="AE3091" t="s">
        <v>56</v>
      </c>
      <c r="AF3091">
        <v>6498</v>
      </c>
      <c r="AG3091">
        <v>6498</v>
      </c>
      <c r="AO3091">
        <v>32</v>
      </c>
      <c r="AP3091">
        <v>0</v>
      </c>
      <c r="AW3091">
        <v>161</v>
      </c>
      <c r="BD3091" s="5">
        <v>161</v>
      </c>
      <c r="BE3091">
        <v>129</v>
      </c>
      <c r="BG3091">
        <f t="shared" si="342"/>
        <v>129</v>
      </c>
      <c r="BH3091">
        <v>32</v>
      </c>
    </row>
    <row r="3092" spans="1:61" x14ac:dyDescent="0.25">
      <c r="A3092" t="s">
        <v>54</v>
      </c>
      <c r="B3092">
        <v>110027</v>
      </c>
      <c r="C3092" t="s">
        <v>55</v>
      </c>
      <c r="D3092" t="s">
        <v>56</v>
      </c>
      <c r="E3092" s="1">
        <v>45981</v>
      </c>
      <c r="F3092" t="s">
        <v>3591</v>
      </c>
      <c r="G3092" t="s">
        <v>63</v>
      </c>
      <c r="H3092" t="str">
        <f t="shared" si="336"/>
        <v>Aggregator</v>
      </c>
      <c r="I3092">
        <v>222614000000000</v>
      </c>
      <c r="J3092">
        <v>29811</v>
      </c>
      <c r="K3092" s="3">
        <v>45981.780555555553</v>
      </c>
      <c r="L3092">
        <f t="shared" si="337"/>
        <v>20</v>
      </c>
      <c r="M3092" t="str">
        <f t="shared" si="338"/>
        <v>Thursday</v>
      </c>
      <c r="N3092" s="1" t="str">
        <f t="shared" si="339"/>
        <v>November</v>
      </c>
      <c r="O3092" s="2">
        <v>0.78055555555555556</v>
      </c>
      <c r="P3092" s="2" t="str">
        <f t="shared" si="340"/>
        <v>Week 3</v>
      </c>
      <c r="Q3092" t="s">
        <v>59</v>
      </c>
      <c r="R3092" s="5">
        <v>393.28</v>
      </c>
      <c r="S3092" s="5">
        <v>-93.75</v>
      </c>
      <c r="T3092" s="5">
        <f t="shared" si="341"/>
        <v>23.837978030919448</v>
      </c>
      <c r="U3092" s="5">
        <v>299.52999999999997</v>
      </c>
      <c r="V3092" s="5">
        <v>32</v>
      </c>
      <c r="W3092" s="5">
        <v>0</v>
      </c>
      <c r="X3092" s="5">
        <v>0.47</v>
      </c>
      <c r="Y3092" s="5">
        <v>332</v>
      </c>
      <c r="Z3092" s="5">
        <v>332</v>
      </c>
      <c r="AA3092" t="s">
        <v>64</v>
      </c>
      <c r="AB3092">
        <v>91.89</v>
      </c>
      <c r="AC3092">
        <v>5.78</v>
      </c>
      <c r="AD3092" t="s">
        <v>64</v>
      </c>
      <c r="AE3092" t="s">
        <v>56</v>
      </c>
      <c r="AF3092">
        <v>9284</v>
      </c>
      <c r="AG3092">
        <v>9284</v>
      </c>
      <c r="AO3092">
        <v>32</v>
      </c>
      <c r="AP3092">
        <v>0</v>
      </c>
      <c r="AW3092">
        <v>332</v>
      </c>
      <c r="BD3092" s="5">
        <v>332</v>
      </c>
      <c r="BE3092">
        <v>299.52999999999997</v>
      </c>
      <c r="BG3092">
        <f t="shared" si="342"/>
        <v>299.52999999999997</v>
      </c>
      <c r="BH3092">
        <v>32</v>
      </c>
    </row>
    <row r="3093" spans="1:61" x14ac:dyDescent="0.25">
      <c r="A3093" t="s">
        <v>54</v>
      </c>
      <c r="B3093">
        <v>110027</v>
      </c>
      <c r="C3093" t="s">
        <v>55</v>
      </c>
      <c r="D3093" t="s">
        <v>56</v>
      </c>
      <c r="E3093" s="1">
        <v>45981</v>
      </c>
      <c r="F3093" t="s">
        <v>3592</v>
      </c>
      <c r="G3093" t="s">
        <v>67</v>
      </c>
      <c r="H3093" t="str">
        <f t="shared" si="336"/>
        <v>Direct Sale</v>
      </c>
      <c r="K3093" s="3">
        <v>45981.78402777778</v>
      </c>
      <c r="L3093">
        <f t="shared" si="337"/>
        <v>20</v>
      </c>
      <c r="M3093" t="str">
        <f t="shared" si="338"/>
        <v>Thursday</v>
      </c>
      <c r="N3093" s="1" t="str">
        <f t="shared" si="339"/>
        <v>November</v>
      </c>
      <c r="O3093" s="2">
        <v>0.78402777777777777</v>
      </c>
      <c r="P3093" s="2" t="str">
        <f t="shared" si="340"/>
        <v>Week 3</v>
      </c>
      <c r="Q3093" t="s">
        <v>59</v>
      </c>
      <c r="R3093" s="5">
        <v>139</v>
      </c>
      <c r="S3093" s="5">
        <v>0</v>
      </c>
      <c r="T3093" s="5">
        <f t="shared" si="341"/>
        <v>0</v>
      </c>
      <c r="U3093" s="5">
        <v>139</v>
      </c>
      <c r="V3093" s="5">
        <v>0</v>
      </c>
      <c r="W3093" s="5">
        <v>6.96</v>
      </c>
      <c r="X3093" s="5">
        <v>0.04</v>
      </c>
      <c r="Y3093" s="5">
        <v>146</v>
      </c>
      <c r="Z3093" s="5">
        <v>146</v>
      </c>
      <c r="AA3093" t="s">
        <v>68</v>
      </c>
      <c r="AB3093">
        <v>22.54</v>
      </c>
      <c r="AC3093">
        <v>2.82</v>
      </c>
      <c r="AD3093" t="s">
        <v>5778</v>
      </c>
      <c r="AE3093" t="s">
        <v>75</v>
      </c>
      <c r="AI3093" t="s">
        <v>3593</v>
      </c>
      <c r="AJ3093" t="s">
        <v>3594</v>
      </c>
      <c r="AK3093">
        <v>9145896325</v>
      </c>
      <c r="AO3093">
        <v>0</v>
      </c>
      <c r="AP3093">
        <v>0</v>
      </c>
      <c r="AR3093">
        <v>146</v>
      </c>
      <c r="AZ3093">
        <v>139</v>
      </c>
      <c r="BA3093">
        <v>3.48</v>
      </c>
      <c r="BB3093">
        <v>139</v>
      </c>
      <c r="BC3093">
        <v>3.48</v>
      </c>
      <c r="BD3093" s="5">
        <v>146</v>
      </c>
      <c r="BE3093">
        <v>139</v>
      </c>
      <c r="BG3093">
        <f t="shared" si="342"/>
        <v>139</v>
      </c>
    </row>
    <row r="3094" spans="1:61" x14ac:dyDescent="0.25">
      <c r="A3094" t="s">
        <v>54</v>
      </c>
      <c r="B3094">
        <v>110027</v>
      </c>
      <c r="C3094" t="s">
        <v>55</v>
      </c>
      <c r="D3094" t="s">
        <v>56</v>
      </c>
      <c r="E3094" s="1">
        <v>45981</v>
      </c>
      <c r="F3094" t="s">
        <v>3595</v>
      </c>
      <c r="G3094" t="s">
        <v>67</v>
      </c>
      <c r="H3094" t="str">
        <f t="shared" si="336"/>
        <v>Direct Sale</v>
      </c>
      <c r="K3094" s="3">
        <v>45981.793749999997</v>
      </c>
      <c r="L3094">
        <f t="shared" si="337"/>
        <v>20</v>
      </c>
      <c r="M3094" t="str">
        <f t="shared" si="338"/>
        <v>Thursday</v>
      </c>
      <c r="N3094" s="1" t="str">
        <f t="shared" si="339"/>
        <v>November</v>
      </c>
      <c r="O3094" s="2">
        <v>0.79374999999999996</v>
      </c>
      <c r="P3094" s="2" t="str">
        <f t="shared" si="340"/>
        <v>Week 3</v>
      </c>
      <c r="Q3094" t="s">
        <v>59</v>
      </c>
      <c r="R3094" s="5">
        <v>610.28</v>
      </c>
      <c r="S3094" s="5">
        <v>0</v>
      </c>
      <c r="T3094" s="5">
        <f t="shared" si="341"/>
        <v>0</v>
      </c>
      <c r="U3094" s="5">
        <v>610.28</v>
      </c>
      <c r="V3094" s="5">
        <v>0</v>
      </c>
      <c r="W3094" s="5">
        <v>30.52</v>
      </c>
      <c r="X3094" s="5">
        <v>0.2</v>
      </c>
      <c r="Y3094" s="5">
        <v>641</v>
      </c>
      <c r="Z3094" s="5">
        <v>641</v>
      </c>
      <c r="AA3094" t="s">
        <v>73</v>
      </c>
      <c r="AB3094">
        <v>143.06</v>
      </c>
      <c r="AC3094">
        <v>8.6999999999999993</v>
      </c>
      <c r="AD3094" t="s">
        <v>5778</v>
      </c>
      <c r="AE3094" t="s">
        <v>75</v>
      </c>
      <c r="AI3094" t="s">
        <v>3596</v>
      </c>
      <c r="AJ3094" t="s">
        <v>3597</v>
      </c>
      <c r="AK3094">
        <v>9145879265</v>
      </c>
      <c r="AO3094">
        <v>0</v>
      </c>
      <c r="AP3094">
        <v>0</v>
      </c>
      <c r="AQ3094">
        <v>641</v>
      </c>
      <c r="AZ3094">
        <v>610.28</v>
      </c>
      <c r="BA3094">
        <v>15.26</v>
      </c>
      <c r="BB3094">
        <v>610.28</v>
      </c>
      <c r="BC3094">
        <v>15.26</v>
      </c>
      <c r="BD3094" s="5">
        <v>641</v>
      </c>
      <c r="BE3094">
        <v>610.28</v>
      </c>
      <c r="BG3094">
        <f t="shared" si="342"/>
        <v>610.28</v>
      </c>
    </row>
    <row r="3095" spans="1:61" x14ac:dyDescent="0.25">
      <c r="A3095" t="s">
        <v>54</v>
      </c>
      <c r="B3095">
        <v>110027</v>
      </c>
      <c r="C3095" t="s">
        <v>55</v>
      </c>
      <c r="D3095" t="s">
        <v>56</v>
      </c>
      <c r="E3095" s="1">
        <v>45981</v>
      </c>
      <c r="F3095" t="s">
        <v>3598</v>
      </c>
      <c r="G3095" t="s">
        <v>67</v>
      </c>
      <c r="H3095" t="str">
        <f t="shared" si="336"/>
        <v>Direct Sale</v>
      </c>
      <c r="K3095" s="3">
        <v>45981.794444444444</v>
      </c>
      <c r="L3095">
        <f t="shared" si="337"/>
        <v>20</v>
      </c>
      <c r="M3095" t="str">
        <f t="shared" si="338"/>
        <v>Thursday</v>
      </c>
      <c r="N3095" s="1" t="str">
        <f t="shared" si="339"/>
        <v>November</v>
      </c>
      <c r="O3095" s="2">
        <v>0.7944444444444444</v>
      </c>
      <c r="P3095" s="2" t="str">
        <f t="shared" si="340"/>
        <v>Week 3</v>
      </c>
      <c r="Q3095" t="s">
        <v>59</v>
      </c>
      <c r="R3095" s="5">
        <v>827</v>
      </c>
      <c r="S3095" s="5">
        <v>0</v>
      </c>
      <c r="T3095" s="5">
        <f t="shared" si="341"/>
        <v>0</v>
      </c>
      <c r="U3095" s="5">
        <v>827</v>
      </c>
      <c r="V3095" s="5">
        <v>0</v>
      </c>
      <c r="W3095" s="5">
        <v>41.36</v>
      </c>
      <c r="X3095" s="5">
        <v>-0.36</v>
      </c>
      <c r="Y3095" s="5">
        <v>868</v>
      </c>
      <c r="Z3095" s="5">
        <v>868</v>
      </c>
      <c r="AA3095" t="s">
        <v>73</v>
      </c>
      <c r="AB3095">
        <v>232.72</v>
      </c>
      <c r="AC3095">
        <v>17.440000000000001</v>
      </c>
      <c r="AD3095" t="s">
        <v>5778</v>
      </c>
      <c r="AE3095" t="s">
        <v>75</v>
      </c>
      <c r="AI3095" t="s">
        <v>3599</v>
      </c>
      <c r="AJ3095" t="s">
        <v>3600</v>
      </c>
      <c r="AK3095">
        <v>9147859235</v>
      </c>
      <c r="AO3095">
        <v>0</v>
      </c>
      <c r="AP3095">
        <v>0</v>
      </c>
      <c r="AQ3095">
        <v>868</v>
      </c>
      <c r="AZ3095">
        <v>827</v>
      </c>
      <c r="BA3095">
        <v>20.68</v>
      </c>
      <c r="BB3095">
        <v>827</v>
      </c>
      <c r="BC3095">
        <v>20.68</v>
      </c>
      <c r="BD3095" s="5">
        <v>868</v>
      </c>
      <c r="BE3095">
        <v>827</v>
      </c>
      <c r="BG3095">
        <f t="shared" si="342"/>
        <v>827</v>
      </c>
    </row>
    <row r="3096" spans="1:61" x14ac:dyDescent="0.25">
      <c r="A3096" t="s">
        <v>54</v>
      </c>
      <c r="B3096">
        <v>110027</v>
      </c>
      <c r="C3096" t="s">
        <v>55</v>
      </c>
      <c r="D3096" t="s">
        <v>56</v>
      </c>
      <c r="E3096" s="1">
        <v>45981</v>
      </c>
      <c r="F3096" t="s">
        <v>3601</v>
      </c>
      <c r="G3096" t="s">
        <v>58</v>
      </c>
      <c r="H3096" t="str">
        <f t="shared" si="336"/>
        <v>Aggregator</v>
      </c>
      <c r="I3096">
        <v>7502037952</v>
      </c>
      <c r="J3096">
        <v>18528960</v>
      </c>
      <c r="K3096" s="3">
        <v>45981.802777777775</v>
      </c>
      <c r="L3096">
        <f t="shared" si="337"/>
        <v>20</v>
      </c>
      <c r="M3096" t="str">
        <f t="shared" si="338"/>
        <v>Thursday</v>
      </c>
      <c r="N3096" s="1" t="str">
        <f t="shared" si="339"/>
        <v>November</v>
      </c>
      <c r="O3096" s="2">
        <v>0.80277777777777781</v>
      </c>
      <c r="P3096" s="2" t="str">
        <f t="shared" si="340"/>
        <v>Week 3</v>
      </c>
      <c r="Q3096" t="s">
        <v>59</v>
      </c>
      <c r="R3096" s="5">
        <v>1085</v>
      </c>
      <c r="S3096" s="5">
        <v>-125</v>
      </c>
      <c r="T3096" s="5">
        <f t="shared" si="341"/>
        <v>11.52073732718894</v>
      </c>
      <c r="U3096" s="5">
        <v>960</v>
      </c>
      <c r="V3096" s="5">
        <v>32</v>
      </c>
      <c r="W3096" s="5">
        <v>0</v>
      </c>
      <c r="X3096" s="5">
        <v>0</v>
      </c>
      <c r="Y3096" s="5">
        <v>992</v>
      </c>
      <c r="Z3096" s="5">
        <v>992</v>
      </c>
      <c r="AA3096" t="s">
        <v>60</v>
      </c>
      <c r="AB3096">
        <v>232.17</v>
      </c>
      <c r="AC3096">
        <v>20.149999999999999</v>
      </c>
      <c r="AD3096" t="s">
        <v>60</v>
      </c>
      <c r="AE3096" t="s">
        <v>56</v>
      </c>
      <c r="AF3096">
        <v>7952</v>
      </c>
      <c r="AG3096">
        <v>7952</v>
      </c>
      <c r="AO3096">
        <v>32</v>
      </c>
      <c r="AP3096">
        <v>0</v>
      </c>
      <c r="AX3096">
        <v>992</v>
      </c>
      <c r="BD3096" s="5">
        <v>992</v>
      </c>
      <c r="BE3096">
        <v>960</v>
      </c>
      <c r="BG3096">
        <f t="shared" si="342"/>
        <v>960</v>
      </c>
      <c r="BI3096">
        <v>32</v>
      </c>
    </row>
    <row r="3097" spans="1:61" x14ac:dyDescent="0.25">
      <c r="A3097" t="s">
        <v>54</v>
      </c>
      <c r="B3097">
        <v>110027</v>
      </c>
      <c r="C3097" t="s">
        <v>55</v>
      </c>
      <c r="D3097" t="s">
        <v>56</v>
      </c>
      <c r="E3097" s="1">
        <v>45981</v>
      </c>
      <c r="F3097" t="s">
        <v>3602</v>
      </c>
      <c r="G3097" t="s">
        <v>58</v>
      </c>
      <c r="H3097" t="str">
        <f t="shared" si="336"/>
        <v>Aggregator</v>
      </c>
      <c r="I3097">
        <v>7493923673</v>
      </c>
      <c r="J3097">
        <v>18528960</v>
      </c>
      <c r="K3097" s="3">
        <v>45981.807638888888</v>
      </c>
      <c r="L3097">
        <f t="shared" si="337"/>
        <v>20</v>
      </c>
      <c r="M3097" t="str">
        <f t="shared" si="338"/>
        <v>Thursday</v>
      </c>
      <c r="N3097" s="1" t="str">
        <f t="shared" si="339"/>
        <v>November</v>
      </c>
      <c r="O3097" s="2">
        <v>0.80763888888888891</v>
      </c>
      <c r="P3097" s="2" t="str">
        <f t="shared" si="340"/>
        <v>Week 3</v>
      </c>
      <c r="Q3097" t="s">
        <v>59</v>
      </c>
      <c r="R3097" s="5">
        <v>536</v>
      </c>
      <c r="S3097" s="5">
        <v>-75</v>
      </c>
      <c r="T3097" s="5">
        <f t="shared" si="341"/>
        <v>13.992537313432834</v>
      </c>
      <c r="U3097" s="5">
        <v>461</v>
      </c>
      <c r="V3097" s="5">
        <v>32</v>
      </c>
      <c r="W3097" s="5">
        <v>0</v>
      </c>
      <c r="X3097" s="5">
        <v>0</v>
      </c>
      <c r="Y3097" s="5">
        <v>493</v>
      </c>
      <c r="Z3097" s="5">
        <v>493</v>
      </c>
      <c r="AA3097" t="s">
        <v>60</v>
      </c>
      <c r="AB3097">
        <v>128.99</v>
      </c>
      <c r="AC3097">
        <v>9.02</v>
      </c>
      <c r="AD3097" t="s">
        <v>60</v>
      </c>
      <c r="AE3097" t="s">
        <v>56</v>
      </c>
      <c r="AF3097">
        <v>3673</v>
      </c>
      <c r="AG3097">
        <v>3673</v>
      </c>
      <c r="AO3097">
        <v>32</v>
      </c>
      <c r="AP3097">
        <v>0</v>
      </c>
      <c r="AX3097">
        <v>493</v>
      </c>
      <c r="BD3097" s="5">
        <v>493</v>
      </c>
      <c r="BE3097">
        <v>461</v>
      </c>
      <c r="BG3097">
        <f t="shared" si="342"/>
        <v>461</v>
      </c>
      <c r="BI3097">
        <v>32</v>
      </c>
    </row>
    <row r="3098" spans="1:61" x14ac:dyDescent="0.25">
      <c r="A3098" t="s">
        <v>54</v>
      </c>
      <c r="B3098">
        <v>110027</v>
      </c>
      <c r="C3098" t="s">
        <v>55</v>
      </c>
      <c r="D3098" t="s">
        <v>56</v>
      </c>
      <c r="E3098" s="1">
        <v>45981</v>
      </c>
      <c r="F3098" t="s">
        <v>3603</v>
      </c>
      <c r="G3098" t="s">
        <v>58</v>
      </c>
      <c r="H3098" t="str">
        <f t="shared" si="336"/>
        <v>Aggregator</v>
      </c>
      <c r="I3098">
        <v>7486660306</v>
      </c>
      <c r="J3098">
        <v>18528960</v>
      </c>
      <c r="K3098" s="3">
        <v>45981.807638888888</v>
      </c>
      <c r="L3098">
        <f t="shared" si="337"/>
        <v>20</v>
      </c>
      <c r="M3098" t="str">
        <f t="shared" si="338"/>
        <v>Thursday</v>
      </c>
      <c r="N3098" s="1" t="str">
        <f t="shared" si="339"/>
        <v>November</v>
      </c>
      <c r="O3098" s="2">
        <v>0.80763888888888891</v>
      </c>
      <c r="P3098" s="2" t="str">
        <f t="shared" si="340"/>
        <v>Week 3</v>
      </c>
      <c r="Q3098" t="s">
        <v>59</v>
      </c>
      <c r="R3098" s="5">
        <v>557</v>
      </c>
      <c r="S3098" s="5">
        <v>-274.5</v>
      </c>
      <c r="T3098" s="5">
        <f t="shared" si="341"/>
        <v>49.281867145421906</v>
      </c>
      <c r="U3098" s="5">
        <v>282.5</v>
      </c>
      <c r="V3098" s="5">
        <v>32</v>
      </c>
      <c r="W3098" s="5">
        <v>0</v>
      </c>
      <c r="X3098" s="5">
        <v>0</v>
      </c>
      <c r="Y3098" s="5">
        <v>314.5</v>
      </c>
      <c r="Z3098" s="5">
        <v>314.5</v>
      </c>
      <c r="AA3098" t="s">
        <v>60</v>
      </c>
      <c r="AB3098">
        <v>92.18</v>
      </c>
      <c r="AC3098">
        <v>10.42</v>
      </c>
      <c r="AD3098" t="s">
        <v>60</v>
      </c>
      <c r="AE3098" t="s">
        <v>56</v>
      </c>
      <c r="AF3098">
        <v>306</v>
      </c>
      <c r="AG3098">
        <v>306</v>
      </c>
      <c r="AO3098">
        <v>32</v>
      </c>
      <c r="AP3098">
        <v>0</v>
      </c>
      <c r="AX3098">
        <v>314.5</v>
      </c>
      <c r="BD3098" s="5">
        <v>314.5</v>
      </c>
      <c r="BE3098">
        <v>282.5</v>
      </c>
      <c r="BG3098">
        <f t="shared" si="342"/>
        <v>282.5</v>
      </c>
      <c r="BI3098">
        <v>32</v>
      </c>
    </row>
    <row r="3099" spans="1:61" x14ac:dyDescent="0.25">
      <c r="A3099" t="s">
        <v>54</v>
      </c>
      <c r="B3099">
        <v>110027</v>
      </c>
      <c r="C3099" t="s">
        <v>55</v>
      </c>
      <c r="D3099" t="s">
        <v>56</v>
      </c>
      <c r="E3099" s="1">
        <v>45981</v>
      </c>
      <c r="F3099" t="s">
        <v>3604</v>
      </c>
      <c r="G3099" t="s">
        <v>67</v>
      </c>
      <c r="H3099" t="str">
        <f t="shared" si="336"/>
        <v>Direct Sale</v>
      </c>
      <c r="K3099" s="3">
        <v>45981.808333333334</v>
      </c>
      <c r="L3099">
        <f t="shared" si="337"/>
        <v>20</v>
      </c>
      <c r="M3099" t="str">
        <f t="shared" si="338"/>
        <v>Thursday</v>
      </c>
      <c r="N3099" s="1" t="str">
        <f t="shared" si="339"/>
        <v>November</v>
      </c>
      <c r="O3099" s="2">
        <v>0.80833333333333335</v>
      </c>
      <c r="P3099" s="2" t="str">
        <f t="shared" si="340"/>
        <v>Week 3</v>
      </c>
      <c r="Q3099" t="s">
        <v>59</v>
      </c>
      <c r="R3099" s="5">
        <v>363.28</v>
      </c>
      <c r="S3099" s="5">
        <v>0</v>
      </c>
      <c r="T3099" s="5">
        <f t="shared" si="341"/>
        <v>0</v>
      </c>
      <c r="U3099" s="5">
        <v>363.28</v>
      </c>
      <c r="V3099" s="5">
        <v>0</v>
      </c>
      <c r="W3099" s="5">
        <v>18.16</v>
      </c>
      <c r="X3099" s="5">
        <v>-0.44</v>
      </c>
      <c r="Y3099" s="5">
        <v>381</v>
      </c>
      <c r="Z3099" s="5">
        <v>381</v>
      </c>
      <c r="AA3099" t="s">
        <v>73</v>
      </c>
      <c r="AB3099">
        <v>86.87</v>
      </c>
      <c r="AC3099">
        <v>1.96</v>
      </c>
      <c r="AD3099" t="s">
        <v>5778</v>
      </c>
      <c r="AE3099" t="s">
        <v>75</v>
      </c>
      <c r="AI3099" t="s">
        <v>3605</v>
      </c>
      <c r="AJ3099" t="s">
        <v>2319</v>
      </c>
      <c r="AK3099">
        <v>9147859926</v>
      </c>
      <c r="AO3099">
        <v>0</v>
      </c>
      <c r="AP3099">
        <v>0</v>
      </c>
      <c r="AQ3099">
        <v>381</v>
      </c>
      <c r="AZ3099">
        <v>363.28</v>
      </c>
      <c r="BA3099">
        <v>9.08</v>
      </c>
      <c r="BB3099">
        <v>363.28</v>
      </c>
      <c r="BC3099">
        <v>9.08</v>
      </c>
      <c r="BD3099" s="5">
        <v>381</v>
      </c>
      <c r="BE3099">
        <v>363.28</v>
      </c>
      <c r="BG3099">
        <f t="shared" si="342"/>
        <v>363.28</v>
      </c>
    </row>
    <row r="3100" spans="1:61" x14ac:dyDescent="0.25">
      <c r="A3100" t="s">
        <v>54</v>
      </c>
      <c r="B3100">
        <v>110027</v>
      </c>
      <c r="C3100" t="s">
        <v>55</v>
      </c>
      <c r="D3100" t="s">
        <v>56</v>
      </c>
      <c r="E3100" s="1">
        <v>45981</v>
      </c>
      <c r="F3100" t="s">
        <v>3606</v>
      </c>
      <c r="G3100" t="s">
        <v>67</v>
      </c>
      <c r="H3100" t="str">
        <f t="shared" si="336"/>
        <v>Direct Sale</v>
      </c>
      <c r="K3100" s="3">
        <v>45981.808333333334</v>
      </c>
      <c r="L3100">
        <f t="shared" si="337"/>
        <v>20</v>
      </c>
      <c r="M3100" t="str">
        <f t="shared" si="338"/>
        <v>Thursday</v>
      </c>
      <c r="N3100" s="1" t="str">
        <f t="shared" si="339"/>
        <v>November</v>
      </c>
      <c r="O3100" s="2">
        <v>0.80833333333333335</v>
      </c>
      <c r="P3100" s="2" t="str">
        <f t="shared" si="340"/>
        <v>Week 3</v>
      </c>
      <c r="Q3100" t="s">
        <v>59</v>
      </c>
      <c r="R3100" s="5">
        <v>687</v>
      </c>
      <c r="S3100" s="5">
        <v>0</v>
      </c>
      <c r="T3100" s="5">
        <f t="shared" si="341"/>
        <v>0</v>
      </c>
      <c r="U3100" s="5">
        <v>687</v>
      </c>
      <c r="V3100" s="5">
        <v>0</v>
      </c>
      <c r="W3100" s="5">
        <v>34.36</v>
      </c>
      <c r="X3100" s="5">
        <v>-0.36</v>
      </c>
      <c r="Y3100" s="5">
        <v>721</v>
      </c>
      <c r="Z3100" s="5">
        <v>721</v>
      </c>
      <c r="AA3100" t="s">
        <v>68</v>
      </c>
      <c r="AB3100">
        <v>184.25</v>
      </c>
      <c r="AC3100">
        <v>9.48</v>
      </c>
      <c r="AD3100" t="s">
        <v>5778</v>
      </c>
      <c r="AE3100" t="s">
        <v>75</v>
      </c>
      <c r="AI3100" t="s">
        <v>2318</v>
      </c>
      <c r="AJ3100" t="s">
        <v>2319</v>
      </c>
      <c r="AK3100">
        <v>9142569875</v>
      </c>
      <c r="AO3100">
        <v>0</v>
      </c>
      <c r="AP3100">
        <v>0</v>
      </c>
      <c r="AR3100">
        <v>721</v>
      </c>
      <c r="AZ3100">
        <v>687</v>
      </c>
      <c r="BA3100">
        <v>17.18</v>
      </c>
      <c r="BB3100">
        <v>687</v>
      </c>
      <c r="BC3100">
        <v>17.18</v>
      </c>
      <c r="BD3100" s="5">
        <v>721</v>
      </c>
      <c r="BE3100">
        <v>687</v>
      </c>
      <c r="BG3100">
        <f t="shared" si="342"/>
        <v>687</v>
      </c>
    </row>
    <row r="3101" spans="1:61" x14ac:dyDescent="0.25">
      <c r="A3101" t="s">
        <v>54</v>
      </c>
      <c r="B3101">
        <v>110027</v>
      </c>
      <c r="C3101" t="s">
        <v>55</v>
      </c>
      <c r="D3101" t="s">
        <v>56</v>
      </c>
      <c r="E3101" s="1">
        <v>45981</v>
      </c>
      <c r="F3101" t="s">
        <v>3607</v>
      </c>
      <c r="G3101" t="s">
        <v>58</v>
      </c>
      <c r="H3101" t="str">
        <f t="shared" si="336"/>
        <v>Aggregator</v>
      </c>
      <c r="I3101">
        <v>7497139227</v>
      </c>
      <c r="J3101">
        <v>18528960</v>
      </c>
      <c r="K3101" s="3">
        <v>45981.808333333334</v>
      </c>
      <c r="L3101">
        <f t="shared" si="337"/>
        <v>20</v>
      </c>
      <c r="M3101" t="str">
        <f t="shared" si="338"/>
        <v>Thursday</v>
      </c>
      <c r="N3101" s="1" t="str">
        <f t="shared" si="339"/>
        <v>November</v>
      </c>
      <c r="O3101" s="2">
        <v>0.80833333333333335</v>
      </c>
      <c r="P3101" s="2" t="str">
        <f t="shared" si="340"/>
        <v>Week 3</v>
      </c>
      <c r="Q3101" t="s">
        <v>59</v>
      </c>
      <c r="R3101" s="5">
        <v>597</v>
      </c>
      <c r="S3101" s="5">
        <v>-174.5</v>
      </c>
      <c r="T3101" s="5">
        <f t="shared" si="341"/>
        <v>29.229480737018427</v>
      </c>
      <c r="U3101" s="5">
        <v>422.5</v>
      </c>
      <c r="V3101" s="5">
        <v>32</v>
      </c>
      <c r="W3101" s="5">
        <v>0</v>
      </c>
      <c r="X3101" s="5">
        <v>0</v>
      </c>
      <c r="Y3101" s="5">
        <v>454.5</v>
      </c>
      <c r="Z3101" s="5">
        <v>454.5</v>
      </c>
      <c r="AA3101" t="s">
        <v>60</v>
      </c>
      <c r="AB3101">
        <v>97.05</v>
      </c>
      <c r="AC3101">
        <v>9.75</v>
      </c>
      <c r="AD3101" t="s">
        <v>60</v>
      </c>
      <c r="AE3101" t="s">
        <v>56</v>
      </c>
      <c r="AF3101">
        <v>9227</v>
      </c>
      <c r="AG3101">
        <v>9227</v>
      </c>
      <c r="AO3101">
        <v>32</v>
      </c>
      <c r="AP3101">
        <v>0</v>
      </c>
      <c r="AX3101">
        <v>454.5</v>
      </c>
      <c r="BD3101" s="5">
        <v>454.5</v>
      </c>
      <c r="BE3101">
        <v>422.5</v>
      </c>
      <c r="BG3101">
        <f t="shared" si="342"/>
        <v>422.5</v>
      </c>
      <c r="BI3101">
        <v>32</v>
      </c>
    </row>
    <row r="3102" spans="1:61" x14ac:dyDescent="0.25">
      <c r="A3102" t="s">
        <v>54</v>
      </c>
      <c r="B3102">
        <v>110027</v>
      </c>
      <c r="C3102" t="s">
        <v>55</v>
      </c>
      <c r="D3102" t="s">
        <v>56</v>
      </c>
      <c r="E3102" s="1">
        <v>45981</v>
      </c>
      <c r="F3102" t="s">
        <v>3608</v>
      </c>
      <c r="G3102" t="s">
        <v>58</v>
      </c>
      <c r="H3102" t="str">
        <f t="shared" si="336"/>
        <v>Aggregator</v>
      </c>
      <c r="I3102">
        <v>7499575913</v>
      </c>
      <c r="J3102">
        <v>18528960</v>
      </c>
      <c r="K3102" s="3">
        <v>45981.808333333334</v>
      </c>
      <c r="L3102">
        <f t="shared" si="337"/>
        <v>20</v>
      </c>
      <c r="M3102" t="str">
        <f t="shared" si="338"/>
        <v>Thursday</v>
      </c>
      <c r="N3102" s="1" t="str">
        <f t="shared" si="339"/>
        <v>November</v>
      </c>
      <c r="O3102" s="2">
        <v>0.80833333333333335</v>
      </c>
      <c r="P3102" s="2" t="str">
        <f t="shared" si="340"/>
        <v>Week 3</v>
      </c>
      <c r="Q3102" t="s">
        <v>59</v>
      </c>
      <c r="R3102" s="5">
        <v>169</v>
      </c>
      <c r="S3102" s="5">
        <v>0</v>
      </c>
      <c r="T3102" s="5">
        <f t="shared" si="341"/>
        <v>0</v>
      </c>
      <c r="U3102" s="5">
        <v>169</v>
      </c>
      <c r="V3102" s="5">
        <v>32</v>
      </c>
      <c r="W3102" s="5">
        <v>0</v>
      </c>
      <c r="X3102" s="5">
        <v>0</v>
      </c>
      <c r="Y3102" s="5">
        <v>201</v>
      </c>
      <c r="Z3102" s="5">
        <v>201</v>
      </c>
      <c r="AA3102" t="s">
        <v>60</v>
      </c>
      <c r="AB3102">
        <v>29.83</v>
      </c>
      <c r="AC3102">
        <v>5.53</v>
      </c>
      <c r="AD3102" t="s">
        <v>60</v>
      </c>
      <c r="AE3102" t="s">
        <v>56</v>
      </c>
      <c r="AF3102">
        <v>5913</v>
      </c>
      <c r="AG3102">
        <v>5913</v>
      </c>
      <c r="AO3102">
        <v>32</v>
      </c>
      <c r="AP3102">
        <v>0</v>
      </c>
      <c r="AX3102">
        <v>201</v>
      </c>
      <c r="BD3102" s="5">
        <v>201</v>
      </c>
      <c r="BE3102">
        <v>169</v>
      </c>
      <c r="BG3102">
        <f t="shared" si="342"/>
        <v>169</v>
      </c>
      <c r="BI3102">
        <v>32</v>
      </c>
    </row>
    <row r="3103" spans="1:61" x14ac:dyDescent="0.25">
      <c r="A3103" t="s">
        <v>54</v>
      </c>
      <c r="B3103">
        <v>110027</v>
      </c>
      <c r="C3103" t="s">
        <v>55</v>
      </c>
      <c r="D3103" t="s">
        <v>56</v>
      </c>
      <c r="E3103" s="1">
        <v>45981</v>
      </c>
      <c r="F3103" t="s">
        <v>3609</v>
      </c>
      <c r="G3103" t="s">
        <v>58</v>
      </c>
      <c r="H3103" t="str">
        <f t="shared" si="336"/>
        <v>Aggregator</v>
      </c>
      <c r="I3103">
        <v>7497768825</v>
      </c>
      <c r="J3103">
        <v>18528960</v>
      </c>
      <c r="K3103" s="3">
        <v>45981.808333333334</v>
      </c>
      <c r="L3103">
        <f t="shared" si="337"/>
        <v>20</v>
      </c>
      <c r="M3103" t="str">
        <f t="shared" si="338"/>
        <v>Thursday</v>
      </c>
      <c r="N3103" s="1" t="str">
        <f t="shared" si="339"/>
        <v>November</v>
      </c>
      <c r="O3103" s="2">
        <v>0.80833333333333335</v>
      </c>
      <c r="P3103" s="2" t="str">
        <f t="shared" si="340"/>
        <v>Week 3</v>
      </c>
      <c r="Q3103" t="s">
        <v>59</v>
      </c>
      <c r="R3103" s="5">
        <v>357</v>
      </c>
      <c r="S3103" s="5">
        <v>-100</v>
      </c>
      <c r="T3103" s="5">
        <f t="shared" si="341"/>
        <v>28.011204481792717</v>
      </c>
      <c r="U3103" s="5">
        <v>257</v>
      </c>
      <c r="V3103" s="5">
        <v>32</v>
      </c>
      <c r="W3103" s="5">
        <v>0</v>
      </c>
      <c r="X3103" s="5">
        <v>0</v>
      </c>
      <c r="Y3103" s="5">
        <v>289</v>
      </c>
      <c r="Z3103" s="5">
        <v>289</v>
      </c>
      <c r="AA3103" t="s">
        <v>60</v>
      </c>
      <c r="AB3103">
        <v>80.84</v>
      </c>
      <c r="AC3103">
        <v>7.49</v>
      </c>
      <c r="AD3103" t="s">
        <v>60</v>
      </c>
      <c r="AE3103" t="s">
        <v>56</v>
      </c>
      <c r="AF3103">
        <v>8825</v>
      </c>
      <c r="AG3103">
        <v>8825</v>
      </c>
      <c r="AO3103">
        <v>32</v>
      </c>
      <c r="AP3103">
        <v>0</v>
      </c>
      <c r="AX3103">
        <v>289</v>
      </c>
      <c r="BD3103" s="5">
        <v>289</v>
      </c>
      <c r="BE3103">
        <v>257</v>
      </c>
      <c r="BG3103">
        <f t="shared" si="342"/>
        <v>257</v>
      </c>
      <c r="BI3103">
        <v>32</v>
      </c>
    </row>
    <row r="3104" spans="1:61" x14ac:dyDescent="0.25">
      <c r="A3104" t="s">
        <v>54</v>
      </c>
      <c r="B3104">
        <v>110027</v>
      </c>
      <c r="C3104" t="s">
        <v>55</v>
      </c>
      <c r="D3104" t="s">
        <v>56</v>
      </c>
      <c r="E3104" s="1">
        <v>45981</v>
      </c>
      <c r="F3104" t="s">
        <v>3610</v>
      </c>
      <c r="G3104" t="s">
        <v>67</v>
      </c>
      <c r="H3104" t="str">
        <f t="shared" si="336"/>
        <v>Direct Sale</v>
      </c>
      <c r="K3104" s="3">
        <v>45981.813888888886</v>
      </c>
      <c r="L3104">
        <f t="shared" si="337"/>
        <v>20</v>
      </c>
      <c r="M3104" t="str">
        <f t="shared" si="338"/>
        <v>Thursday</v>
      </c>
      <c r="N3104" s="1" t="str">
        <f t="shared" si="339"/>
        <v>November</v>
      </c>
      <c r="O3104" s="2">
        <v>0.81388888888888888</v>
      </c>
      <c r="P3104" s="2" t="str">
        <f t="shared" si="340"/>
        <v>Week 3</v>
      </c>
      <c r="Q3104" t="s">
        <v>59</v>
      </c>
      <c r="R3104" s="5">
        <v>916</v>
      </c>
      <c r="S3104" s="5">
        <v>0</v>
      </c>
      <c r="T3104" s="5">
        <f t="shared" si="341"/>
        <v>0</v>
      </c>
      <c r="U3104" s="5">
        <v>916</v>
      </c>
      <c r="V3104" s="5">
        <v>0</v>
      </c>
      <c r="W3104" s="5">
        <v>45.8</v>
      </c>
      <c r="X3104" s="5">
        <v>0.2</v>
      </c>
      <c r="Y3104" s="5">
        <v>962</v>
      </c>
      <c r="Z3104" s="5">
        <v>962</v>
      </c>
      <c r="AA3104" t="s">
        <v>68</v>
      </c>
      <c r="AB3104">
        <v>217.76</v>
      </c>
      <c r="AC3104">
        <v>16.66</v>
      </c>
      <c r="AD3104" t="s">
        <v>5778</v>
      </c>
      <c r="AE3104" t="s">
        <v>75</v>
      </c>
      <c r="AI3104" t="s">
        <v>3611</v>
      </c>
      <c r="AJ3104" t="s">
        <v>3612</v>
      </c>
      <c r="AK3104">
        <v>9148936589</v>
      </c>
      <c r="AO3104">
        <v>0</v>
      </c>
      <c r="AP3104">
        <v>0</v>
      </c>
      <c r="AR3104">
        <v>962</v>
      </c>
      <c r="AZ3104">
        <v>916</v>
      </c>
      <c r="BA3104">
        <v>22.9</v>
      </c>
      <c r="BB3104">
        <v>916</v>
      </c>
      <c r="BC3104">
        <v>22.9</v>
      </c>
      <c r="BD3104" s="5">
        <v>962</v>
      </c>
      <c r="BE3104">
        <v>916</v>
      </c>
      <c r="BG3104">
        <f t="shared" si="342"/>
        <v>916</v>
      </c>
    </row>
    <row r="3105" spans="1:61" x14ac:dyDescent="0.25">
      <c r="A3105" t="s">
        <v>54</v>
      </c>
      <c r="B3105">
        <v>110027</v>
      </c>
      <c r="C3105" t="s">
        <v>55</v>
      </c>
      <c r="D3105" t="s">
        <v>56</v>
      </c>
      <c r="E3105" s="1">
        <v>45981</v>
      </c>
      <c r="F3105" t="s">
        <v>3613</v>
      </c>
      <c r="G3105" t="s">
        <v>63</v>
      </c>
      <c r="H3105" t="str">
        <f t="shared" si="336"/>
        <v>Aggregator</v>
      </c>
      <c r="I3105">
        <v>222617000000000</v>
      </c>
      <c r="J3105">
        <v>29811</v>
      </c>
      <c r="K3105" s="3">
        <v>45981.815972222219</v>
      </c>
      <c r="L3105">
        <f t="shared" si="337"/>
        <v>20</v>
      </c>
      <c r="M3105" t="str">
        <f t="shared" si="338"/>
        <v>Thursday</v>
      </c>
      <c r="N3105" s="1" t="str">
        <f t="shared" si="339"/>
        <v>November</v>
      </c>
      <c r="O3105" s="2">
        <v>0.81597222222222221</v>
      </c>
      <c r="P3105" s="2" t="str">
        <f t="shared" si="340"/>
        <v>Week 3</v>
      </c>
      <c r="Q3105" t="s">
        <v>59</v>
      </c>
      <c r="R3105" s="5">
        <v>317</v>
      </c>
      <c r="S3105" s="5">
        <v>-110</v>
      </c>
      <c r="T3105" s="5">
        <f t="shared" si="341"/>
        <v>34.700315457413247</v>
      </c>
      <c r="U3105" s="5">
        <v>207</v>
      </c>
      <c r="V3105" s="5">
        <v>32</v>
      </c>
      <c r="W3105" s="5">
        <v>0</v>
      </c>
      <c r="X3105" s="5">
        <v>0</v>
      </c>
      <c r="Y3105" s="5">
        <v>239</v>
      </c>
      <c r="Z3105" s="5">
        <v>239</v>
      </c>
      <c r="AA3105" t="s">
        <v>64</v>
      </c>
      <c r="AB3105">
        <v>59.64</v>
      </c>
      <c r="AC3105">
        <v>5.88</v>
      </c>
      <c r="AD3105" t="s">
        <v>64</v>
      </c>
      <c r="AE3105" t="s">
        <v>56</v>
      </c>
      <c r="AF3105">
        <v>5926</v>
      </c>
      <c r="AG3105">
        <v>5926</v>
      </c>
      <c r="AO3105">
        <v>32</v>
      </c>
      <c r="AP3105">
        <v>0</v>
      </c>
      <c r="AW3105">
        <v>239</v>
      </c>
      <c r="BD3105" s="5">
        <v>239</v>
      </c>
      <c r="BE3105">
        <v>207</v>
      </c>
      <c r="BG3105">
        <f t="shared" si="342"/>
        <v>207</v>
      </c>
      <c r="BH3105">
        <v>32</v>
      </c>
    </row>
    <row r="3106" spans="1:61" x14ac:dyDescent="0.25">
      <c r="A3106" t="s">
        <v>54</v>
      </c>
      <c r="B3106">
        <v>110027</v>
      </c>
      <c r="C3106" t="s">
        <v>55</v>
      </c>
      <c r="D3106" t="s">
        <v>56</v>
      </c>
      <c r="E3106" s="1">
        <v>45981</v>
      </c>
      <c r="F3106" t="s">
        <v>3614</v>
      </c>
      <c r="G3106" t="s">
        <v>58</v>
      </c>
      <c r="H3106" t="str">
        <f t="shared" si="336"/>
        <v>Aggregator</v>
      </c>
      <c r="I3106">
        <v>7501144401</v>
      </c>
      <c r="J3106">
        <v>18528960</v>
      </c>
      <c r="K3106" s="3">
        <v>45981.818749999999</v>
      </c>
      <c r="L3106">
        <f t="shared" si="337"/>
        <v>20</v>
      </c>
      <c r="M3106" t="str">
        <f t="shared" si="338"/>
        <v>Thursday</v>
      </c>
      <c r="N3106" s="1" t="str">
        <f t="shared" si="339"/>
        <v>November</v>
      </c>
      <c r="O3106" s="2">
        <v>0.81874999999999998</v>
      </c>
      <c r="P3106" s="2" t="str">
        <f t="shared" si="340"/>
        <v>Week 3</v>
      </c>
      <c r="Q3106" t="s">
        <v>59</v>
      </c>
      <c r="R3106" s="5">
        <v>349</v>
      </c>
      <c r="S3106" s="5">
        <v>-174.5</v>
      </c>
      <c r="T3106" s="5">
        <f t="shared" si="341"/>
        <v>50</v>
      </c>
      <c r="U3106" s="5">
        <v>174.5</v>
      </c>
      <c r="V3106" s="5">
        <v>32</v>
      </c>
      <c r="W3106" s="5">
        <v>0</v>
      </c>
      <c r="X3106" s="5">
        <v>0</v>
      </c>
      <c r="Y3106" s="5">
        <v>206.5</v>
      </c>
      <c r="Z3106" s="5">
        <v>206.5</v>
      </c>
      <c r="AA3106" t="s">
        <v>60</v>
      </c>
      <c r="AB3106">
        <v>65.37</v>
      </c>
      <c r="AC3106">
        <v>4.76</v>
      </c>
      <c r="AD3106" t="s">
        <v>60</v>
      </c>
      <c r="AE3106" t="s">
        <v>56</v>
      </c>
      <c r="AF3106">
        <v>4401</v>
      </c>
      <c r="AG3106">
        <v>4401</v>
      </c>
      <c r="AO3106">
        <v>32</v>
      </c>
      <c r="AP3106">
        <v>0</v>
      </c>
      <c r="AX3106">
        <v>206.5</v>
      </c>
      <c r="BD3106" s="5">
        <v>206.5</v>
      </c>
      <c r="BE3106">
        <v>174.5</v>
      </c>
      <c r="BG3106">
        <f t="shared" si="342"/>
        <v>174.5</v>
      </c>
      <c r="BI3106">
        <v>32</v>
      </c>
    </row>
    <row r="3107" spans="1:61" x14ac:dyDescent="0.25">
      <c r="A3107" t="s">
        <v>54</v>
      </c>
      <c r="B3107">
        <v>110027</v>
      </c>
      <c r="C3107" t="s">
        <v>55</v>
      </c>
      <c r="D3107" t="s">
        <v>56</v>
      </c>
      <c r="E3107" s="1">
        <v>45981</v>
      </c>
      <c r="F3107" t="s">
        <v>3615</v>
      </c>
      <c r="G3107" t="s">
        <v>58</v>
      </c>
      <c r="H3107" t="str">
        <f t="shared" si="336"/>
        <v>Aggregator</v>
      </c>
      <c r="I3107">
        <v>7501854352</v>
      </c>
      <c r="J3107">
        <v>18528960</v>
      </c>
      <c r="K3107" s="3">
        <v>45981.820138888892</v>
      </c>
      <c r="L3107">
        <f t="shared" si="337"/>
        <v>20</v>
      </c>
      <c r="M3107" t="str">
        <f t="shared" si="338"/>
        <v>Thursday</v>
      </c>
      <c r="N3107" s="1" t="str">
        <f t="shared" si="339"/>
        <v>November</v>
      </c>
      <c r="O3107" s="2">
        <v>0.82013888888888886</v>
      </c>
      <c r="P3107" s="2" t="str">
        <f t="shared" si="340"/>
        <v>Week 3</v>
      </c>
      <c r="Q3107" t="s">
        <v>59</v>
      </c>
      <c r="R3107" s="5">
        <v>288</v>
      </c>
      <c r="S3107" s="5">
        <v>-100</v>
      </c>
      <c r="T3107" s="5">
        <f t="shared" si="341"/>
        <v>34.722222222222221</v>
      </c>
      <c r="U3107" s="5">
        <v>188</v>
      </c>
      <c r="V3107" s="5">
        <v>32</v>
      </c>
      <c r="W3107" s="5">
        <v>0</v>
      </c>
      <c r="X3107" s="5">
        <v>0</v>
      </c>
      <c r="Y3107" s="5">
        <v>220</v>
      </c>
      <c r="Z3107" s="5">
        <v>220</v>
      </c>
      <c r="AA3107" t="s">
        <v>60</v>
      </c>
      <c r="AB3107">
        <v>45.6</v>
      </c>
      <c r="AC3107">
        <v>5.88</v>
      </c>
      <c r="AD3107" t="s">
        <v>60</v>
      </c>
      <c r="AE3107" t="s">
        <v>56</v>
      </c>
      <c r="AF3107">
        <v>4352</v>
      </c>
      <c r="AG3107">
        <v>4352</v>
      </c>
      <c r="AO3107">
        <v>32</v>
      </c>
      <c r="AP3107">
        <v>0</v>
      </c>
      <c r="AX3107">
        <v>220</v>
      </c>
      <c r="BD3107" s="5">
        <v>220</v>
      </c>
      <c r="BE3107">
        <v>188</v>
      </c>
      <c r="BG3107">
        <f t="shared" si="342"/>
        <v>188</v>
      </c>
      <c r="BI3107">
        <v>32</v>
      </c>
    </row>
    <row r="3108" spans="1:61" x14ac:dyDescent="0.25">
      <c r="A3108" t="s">
        <v>54</v>
      </c>
      <c r="B3108">
        <v>110027</v>
      </c>
      <c r="C3108" t="s">
        <v>55</v>
      </c>
      <c r="D3108" t="s">
        <v>56</v>
      </c>
      <c r="E3108" s="1">
        <v>45981</v>
      </c>
      <c r="F3108" t="s">
        <v>3616</v>
      </c>
      <c r="G3108" t="s">
        <v>58</v>
      </c>
      <c r="H3108" t="str">
        <f t="shared" si="336"/>
        <v>Aggregator</v>
      </c>
      <c r="I3108">
        <v>7498719936</v>
      </c>
      <c r="J3108">
        <v>18528960</v>
      </c>
      <c r="K3108" s="3">
        <v>45981.824999999997</v>
      </c>
      <c r="L3108">
        <f t="shared" si="337"/>
        <v>20</v>
      </c>
      <c r="M3108" t="str">
        <f t="shared" si="338"/>
        <v>Thursday</v>
      </c>
      <c r="N3108" s="1" t="str">
        <f t="shared" si="339"/>
        <v>November</v>
      </c>
      <c r="O3108" s="2">
        <v>0.82499999999999996</v>
      </c>
      <c r="P3108" s="2" t="str">
        <f t="shared" si="340"/>
        <v>Week 3</v>
      </c>
      <c r="Q3108" t="s">
        <v>59</v>
      </c>
      <c r="R3108" s="5">
        <v>547</v>
      </c>
      <c r="S3108" s="5">
        <v>-75</v>
      </c>
      <c r="T3108" s="5">
        <f t="shared" si="341"/>
        <v>13.711151736745887</v>
      </c>
      <c r="U3108" s="5">
        <v>472</v>
      </c>
      <c r="V3108" s="5">
        <v>32</v>
      </c>
      <c r="W3108" s="5">
        <v>0</v>
      </c>
      <c r="X3108" s="5">
        <v>0</v>
      </c>
      <c r="Y3108" s="5">
        <v>504</v>
      </c>
      <c r="Z3108" s="5">
        <v>504</v>
      </c>
      <c r="AA3108" t="s">
        <v>60</v>
      </c>
      <c r="AB3108">
        <v>94.38</v>
      </c>
      <c r="AC3108">
        <v>12.9</v>
      </c>
      <c r="AD3108" t="s">
        <v>60</v>
      </c>
      <c r="AE3108" t="s">
        <v>56</v>
      </c>
      <c r="AF3108">
        <v>9936</v>
      </c>
      <c r="AG3108">
        <v>9936</v>
      </c>
      <c r="AO3108">
        <v>32</v>
      </c>
      <c r="AP3108">
        <v>0</v>
      </c>
      <c r="AX3108">
        <v>504</v>
      </c>
      <c r="BD3108" s="5">
        <v>504</v>
      </c>
      <c r="BE3108">
        <v>472</v>
      </c>
      <c r="BG3108">
        <f t="shared" si="342"/>
        <v>472</v>
      </c>
      <c r="BI3108">
        <v>32</v>
      </c>
    </row>
    <row r="3109" spans="1:61" x14ac:dyDescent="0.25">
      <c r="A3109" t="s">
        <v>54</v>
      </c>
      <c r="B3109">
        <v>110027</v>
      </c>
      <c r="C3109" t="s">
        <v>55</v>
      </c>
      <c r="D3109" t="s">
        <v>56</v>
      </c>
      <c r="E3109" s="1">
        <v>45981</v>
      </c>
      <c r="F3109" t="s">
        <v>3617</v>
      </c>
      <c r="G3109" t="s">
        <v>63</v>
      </c>
      <c r="H3109" t="str">
        <f t="shared" si="336"/>
        <v>Aggregator</v>
      </c>
      <c r="I3109">
        <v>222618000000000</v>
      </c>
      <c r="J3109">
        <v>29811</v>
      </c>
      <c r="K3109" s="3">
        <v>45981.82708333333</v>
      </c>
      <c r="L3109">
        <f t="shared" si="337"/>
        <v>20</v>
      </c>
      <c r="M3109" t="str">
        <f t="shared" si="338"/>
        <v>Thursday</v>
      </c>
      <c r="N3109" s="1" t="str">
        <f t="shared" si="339"/>
        <v>November</v>
      </c>
      <c r="O3109" s="2">
        <v>0.82708333333333328</v>
      </c>
      <c r="P3109" s="2" t="str">
        <f t="shared" si="340"/>
        <v>Week 3</v>
      </c>
      <c r="Q3109" t="s">
        <v>59</v>
      </c>
      <c r="R3109" s="5">
        <v>258</v>
      </c>
      <c r="S3109" s="5">
        <v>-90</v>
      </c>
      <c r="T3109" s="5">
        <f t="shared" si="341"/>
        <v>34.883720930232556</v>
      </c>
      <c r="U3109" s="5">
        <v>168</v>
      </c>
      <c r="V3109" s="5">
        <v>32</v>
      </c>
      <c r="W3109" s="5">
        <v>0</v>
      </c>
      <c r="X3109" s="5">
        <v>0</v>
      </c>
      <c r="Y3109" s="5">
        <v>200</v>
      </c>
      <c r="Z3109" s="5">
        <v>200</v>
      </c>
      <c r="AA3109" t="s">
        <v>64</v>
      </c>
      <c r="AB3109">
        <v>44.59</v>
      </c>
      <c r="AC3109">
        <v>5.88</v>
      </c>
      <c r="AD3109" t="s">
        <v>64</v>
      </c>
      <c r="AE3109" t="s">
        <v>56</v>
      </c>
      <c r="AF3109">
        <v>3489</v>
      </c>
      <c r="AG3109">
        <v>3489</v>
      </c>
      <c r="AO3109">
        <v>32</v>
      </c>
      <c r="AP3109">
        <v>0</v>
      </c>
      <c r="AW3109">
        <v>200</v>
      </c>
      <c r="BD3109" s="5">
        <v>200</v>
      </c>
      <c r="BE3109">
        <v>168</v>
      </c>
      <c r="BG3109">
        <f t="shared" si="342"/>
        <v>168</v>
      </c>
      <c r="BH3109">
        <v>32</v>
      </c>
    </row>
    <row r="3110" spans="1:61" x14ac:dyDescent="0.25">
      <c r="A3110" t="s">
        <v>54</v>
      </c>
      <c r="B3110">
        <v>110027</v>
      </c>
      <c r="C3110" t="s">
        <v>55</v>
      </c>
      <c r="D3110" t="s">
        <v>56</v>
      </c>
      <c r="E3110" s="1">
        <v>45981</v>
      </c>
      <c r="F3110" t="s">
        <v>3618</v>
      </c>
      <c r="G3110" t="s">
        <v>58</v>
      </c>
      <c r="H3110" t="str">
        <f t="shared" si="336"/>
        <v>Aggregator</v>
      </c>
      <c r="I3110">
        <v>7499684548</v>
      </c>
      <c r="J3110">
        <v>18528960</v>
      </c>
      <c r="K3110" s="3">
        <v>45981.827777777777</v>
      </c>
      <c r="L3110">
        <f t="shared" si="337"/>
        <v>20</v>
      </c>
      <c r="M3110" t="str">
        <f t="shared" si="338"/>
        <v>Thursday</v>
      </c>
      <c r="N3110" s="1" t="str">
        <f t="shared" si="339"/>
        <v>November</v>
      </c>
      <c r="O3110" s="2">
        <v>0.82777777777777772</v>
      </c>
      <c r="P3110" s="2" t="str">
        <f t="shared" si="340"/>
        <v>Week 3</v>
      </c>
      <c r="Q3110" t="s">
        <v>59</v>
      </c>
      <c r="R3110" s="5">
        <v>443.29</v>
      </c>
      <c r="S3110" s="5">
        <v>-174.5</v>
      </c>
      <c r="T3110" s="5">
        <f t="shared" si="341"/>
        <v>39.364749937963865</v>
      </c>
      <c r="U3110" s="5">
        <v>268.79000000000002</v>
      </c>
      <c r="V3110" s="5">
        <v>32</v>
      </c>
      <c r="W3110" s="5">
        <v>0</v>
      </c>
      <c r="X3110" s="5">
        <v>0</v>
      </c>
      <c r="Y3110" s="5">
        <v>300.79000000000002</v>
      </c>
      <c r="Z3110" s="5">
        <v>300.79000000000002</v>
      </c>
      <c r="AA3110" t="s">
        <v>60</v>
      </c>
      <c r="AB3110">
        <v>78.25</v>
      </c>
      <c r="AC3110">
        <v>5.44</v>
      </c>
      <c r="AD3110" t="s">
        <v>60</v>
      </c>
      <c r="AE3110" t="s">
        <v>56</v>
      </c>
      <c r="AF3110">
        <v>4548</v>
      </c>
      <c r="AG3110">
        <v>4548</v>
      </c>
      <c r="AO3110">
        <v>32</v>
      </c>
      <c r="AP3110">
        <v>0</v>
      </c>
      <c r="AX3110">
        <v>300.79000000000002</v>
      </c>
      <c r="BD3110" s="5">
        <v>300.79000000000002</v>
      </c>
      <c r="BE3110">
        <v>268.79000000000002</v>
      </c>
      <c r="BG3110">
        <f t="shared" si="342"/>
        <v>268.79000000000002</v>
      </c>
      <c r="BI3110">
        <v>32</v>
      </c>
    </row>
    <row r="3111" spans="1:61" x14ac:dyDescent="0.25">
      <c r="A3111" t="s">
        <v>54</v>
      </c>
      <c r="B3111">
        <v>110027</v>
      </c>
      <c r="C3111" t="s">
        <v>55</v>
      </c>
      <c r="D3111" t="s">
        <v>56</v>
      </c>
      <c r="E3111" s="1">
        <v>45981</v>
      </c>
      <c r="F3111" t="s">
        <v>3619</v>
      </c>
      <c r="G3111" t="s">
        <v>63</v>
      </c>
      <c r="H3111" t="str">
        <f t="shared" si="336"/>
        <v>Aggregator</v>
      </c>
      <c r="I3111">
        <v>222619000000000</v>
      </c>
      <c r="J3111">
        <v>29811</v>
      </c>
      <c r="K3111" s="3">
        <v>45981.833333333336</v>
      </c>
      <c r="L3111">
        <f t="shared" si="337"/>
        <v>20</v>
      </c>
      <c r="M3111" t="str">
        <f t="shared" si="338"/>
        <v>Thursday</v>
      </c>
      <c r="N3111" s="1" t="str">
        <f t="shared" si="339"/>
        <v>November</v>
      </c>
      <c r="O3111" s="2">
        <v>0.83333333333333337</v>
      </c>
      <c r="P3111" s="2" t="str">
        <f t="shared" si="340"/>
        <v>Week 3</v>
      </c>
      <c r="Q3111" t="s">
        <v>59</v>
      </c>
      <c r="R3111" s="5">
        <v>807</v>
      </c>
      <c r="S3111" s="5">
        <v>-199.99</v>
      </c>
      <c r="T3111" s="5">
        <f t="shared" si="341"/>
        <v>24.781908302354399</v>
      </c>
      <c r="U3111" s="5">
        <v>607.01</v>
      </c>
      <c r="V3111" s="5">
        <v>32</v>
      </c>
      <c r="W3111" s="5">
        <v>0</v>
      </c>
      <c r="X3111" s="5">
        <v>-0.01</v>
      </c>
      <c r="Y3111" s="5">
        <v>639</v>
      </c>
      <c r="Z3111" s="5">
        <v>639</v>
      </c>
      <c r="AA3111" t="s">
        <v>64</v>
      </c>
      <c r="AB3111">
        <v>179.13</v>
      </c>
      <c r="AC3111">
        <v>9.98</v>
      </c>
      <c r="AD3111" t="s">
        <v>64</v>
      </c>
      <c r="AE3111" t="s">
        <v>56</v>
      </c>
      <c r="AF3111">
        <v>3029</v>
      </c>
      <c r="AG3111">
        <v>3029</v>
      </c>
      <c r="AO3111">
        <v>32</v>
      </c>
      <c r="AP3111">
        <v>0</v>
      </c>
      <c r="AW3111">
        <v>639</v>
      </c>
      <c r="BD3111" s="5">
        <v>639</v>
      </c>
      <c r="BE3111">
        <v>607.01</v>
      </c>
      <c r="BG3111">
        <f t="shared" si="342"/>
        <v>607.01</v>
      </c>
      <c r="BH3111">
        <v>32</v>
      </c>
    </row>
    <row r="3112" spans="1:61" x14ac:dyDescent="0.25">
      <c r="A3112" t="s">
        <v>54</v>
      </c>
      <c r="B3112">
        <v>110027</v>
      </c>
      <c r="C3112" t="s">
        <v>55</v>
      </c>
      <c r="D3112" t="s">
        <v>56</v>
      </c>
      <c r="E3112" s="1">
        <v>45981</v>
      </c>
      <c r="F3112" t="s">
        <v>3620</v>
      </c>
      <c r="G3112" t="s">
        <v>63</v>
      </c>
      <c r="H3112" t="str">
        <f t="shared" si="336"/>
        <v>Aggregator</v>
      </c>
      <c r="I3112">
        <v>222619000000000</v>
      </c>
      <c r="J3112">
        <v>29811</v>
      </c>
      <c r="K3112" s="3">
        <v>45981.834027777775</v>
      </c>
      <c r="L3112">
        <f t="shared" si="337"/>
        <v>20</v>
      </c>
      <c r="M3112" t="str">
        <f t="shared" si="338"/>
        <v>Thursday</v>
      </c>
      <c r="N3112" s="1" t="str">
        <f t="shared" si="339"/>
        <v>November</v>
      </c>
      <c r="O3112" s="2">
        <v>0.83402777777777781</v>
      </c>
      <c r="P3112" s="2" t="str">
        <f t="shared" si="340"/>
        <v>Week 3</v>
      </c>
      <c r="Q3112" t="s">
        <v>59</v>
      </c>
      <c r="R3112" s="5">
        <v>964</v>
      </c>
      <c r="S3112" s="5">
        <v>-199.98</v>
      </c>
      <c r="T3112" s="5">
        <f t="shared" si="341"/>
        <v>20.744813278008298</v>
      </c>
      <c r="U3112" s="5">
        <v>764.02</v>
      </c>
      <c r="V3112" s="5">
        <v>32</v>
      </c>
      <c r="W3112" s="5">
        <v>0</v>
      </c>
      <c r="X3112" s="5">
        <v>-0.02</v>
      </c>
      <c r="Y3112" s="5">
        <v>796</v>
      </c>
      <c r="Z3112" s="5">
        <v>796</v>
      </c>
      <c r="AA3112" t="s">
        <v>64</v>
      </c>
      <c r="AB3112">
        <v>204.9</v>
      </c>
      <c r="AC3112">
        <v>24.8</v>
      </c>
      <c r="AD3112" t="s">
        <v>64</v>
      </c>
      <c r="AE3112" t="s">
        <v>56</v>
      </c>
      <c r="AF3112">
        <v>1943</v>
      </c>
      <c r="AG3112">
        <v>1943</v>
      </c>
      <c r="AO3112">
        <v>32</v>
      </c>
      <c r="AP3112">
        <v>0</v>
      </c>
      <c r="AW3112">
        <v>796</v>
      </c>
      <c r="BD3112" s="5">
        <v>796</v>
      </c>
      <c r="BE3112">
        <v>764.02</v>
      </c>
      <c r="BG3112">
        <f t="shared" si="342"/>
        <v>764.02</v>
      </c>
      <c r="BH3112">
        <v>32</v>
      </c>
    </row>
    <row r="3113" spans="1:61" x14ac:dyDescent="0.25">
      <c r="A3113" t="s">
        <v>54</v>
      </c>
      <c r="B3113">
        <v>110027</v>
      </c>
      <c r="C3113" t="s">
        <v>55</v>
      </c>
      <c r="D3113" t="s">
        <v>56</v>
      </c>
      <c r="E3113" s="1">
        <v>45981</v>
      </c>
      <c r="F3113" t="s">
        <v>3621</v>
      </c>
      <c r="G3113" t="s">
        <v>58</v>
      </c>
      <c r="H3113" t="str">
        <f t="shared" si="336"/>
        <v>Aggregator</v>
      </c>
      <c r="I3113">
        <v>7501210953</v>
      </c>
      <c r="J3113">
        <v>18528960</v>
      </c>
      <c r="K3113" s="3">
        <v>45981.834722222222</v>
      </c>
      <c r="L3113">
        <f t="shared" si="337"/>
        <v>20</v>
      </c>
      <c r="M3113" t="str">
        <f t="shared" si="338"/>
        <v>Thursday</v>
      </c>
      <c r="N3113" s="1" t="str">
        <f t="shared" si="339"/>
        <v>November</v>
      </c>
      <c r="O3113" s="2">
        <v>0.83472222222222225</v>
      </c>
      <c r="P3113" s="2" t="str">
        <f t="shared" si="340"/>
        <v>Week 3</v>
      </c>
      <c r="Q3113" t="s">
        <v>59</v>
      </c>
      <c r="R3113" s="5">
        <v>497</v>
      </c>
      <c r="S3113" s="5">
        <v>-100</v>
      </c>
      <c r="T3113" s="5">
        <f t="shared" si="341"/>
        <v>20.120724346076461</v>
      </c>
      <c r="U3113" s="5">
        <v>397</v>
      </c>
      <c r="V3113" s="5">
        <v>32</v>
      </c>
      <c r="W3113" s="5">
        <v>0</v>
      </c>
      <c r="X3113" s="5">
        <v>0</v>
      </c>
      <c r="Y3113" s="5">
        <v>429</v>
      </c>
      <c r="Z3113" s="5">
        <v>429</v>
      </c>
      <c r="AA3113" t="s">
        <v>60</v>
      </c>
      <c r="AB3113">
        <v>130.61000000000001</v>
      </c>
      <c r="AC3113">
        <v>9.82</v>
      </c>
      <c r="AD3113" t="s">
        <v>60</v>
      </c>
      <c r="AE3113" t="s">
        <v>56</v>
      </c>
      <c r="AF3113">
        <v>953</v>
      </c>
      <c r="AG3113">
        <v>953</v>
      </c>
      <c r="AO3113">
        <v>32</v>
      </c>
      <c r="AP3113">
        <v>0</v>
      </c>
      <c r="AX3113">
        <v>429</v>
      </c>
      <c r="BD3113" s="5">
        <v>429</v>
      </c>
      <c r="BE3113">
        <v>397</v>
      </c>
      <c r="BG3113">
        <f t="shared" si="342"/>
        <v>397</v>
      </c>
      <c r="BI3113">
        <v>32</v>
      </c>
    </row>
    <row r="3114" spans="1:61" x14ac:dyDescent="0.25">
      <c r="A3114" t="s">
        <v>54</v>
      </c>
      <c r="B3114">
        <v>110027</v>
      </c>
      <c r="C3114" t="s">
        <v>55</v>
      </c>
      <c r="D3114" t="s">
        <v>56</v>
      </c>
      <c r="E3114" s="1">
        <v>45981</v>
      </c>
      <c r="F3114" t="s">
        <v>3622</v>
      </c>
      <c r="G3114" t="s">
        <v>67</v>
      </c>
      <c r="H3114" t="str">
        <f t="shared" si="336"/>
        <v>Direct Sale</v>
      </c>
      <c r="K3114" s="3">
        <v>45981.850694444445</v>
      </c>
      <c r="L3114">
        <f t="shared" si="337"/>
        <v>20</v>
      </c>
      <c r="M3114" t="str">
        <f t="shared" si="338"/>
        <v>Thursday</v>
      </c>
      <c r="N3114" s="1" t="str">
        <f t="shared" si="339"/>
        <v>November</v>
      </c>
      <c r="O3114" s="2">
        <v>0.85069444444444442</v>
      </c>
      <c r="P3114" s="2" t="str">
        <f t="shared" si="340"/>
        <v>Week 3</v>
      </c>
      <c r="Q3114" t="s">
        <v>59</v>
      </c>
      <c r="R3114" s="5">
        <v>118</v>
      </c>
      <c r="S3114" s="5">
        <v>0</v>
      </c>
      <c r="T3114" s="5">
        <f t="shared" si="341"/>
        <v>0</v>
      </c>
      <c r="U3114" s="5">
        <v>118</v>
      </c>
      <c r="V3114" s="5">
        <v>0</v>
      </c>
      <c r="W3114" s="5">
        <v>5.9</v>
      </c>
      <c r="X3114" s="5">
        <v>0.1</v>
      </c>
      <c r="Y3114" s="5">
        <v>124</v>
      </c>
      <c r="Z3114" s="5">
        <v>124</v>
      </c>
      <c r="AA3114" t="s">
        <v>68</v>
      </c>
      <c r="AB3114">
        <v>30.98</v>
      </c>
      <c r="AC3114">
        <v>4.28</v>
      </c>
      <c r="AD3114" t="s">
        <v>5778</v>
      </c>
      <c r="AE3114" t="s">
        <v>75</v>
      </c>
      <c r="AI3114" t="s">
        <v>3623</v>
      </c>
      <c r="AJ3114" t="s">
        <v>3624</v>
      </c>
      <c r="AK3114">
        <v>9147825692</v>
      </c>
      <c r="AO3114">
        <v>0</v>
      </c>
      <c r="AP3114">
        <v>0</v>
      </c>
      <c r="AR3114">
        <v>124</v>
      </c>
      <c r="AZ3114">
        <v>118</v>
      </c>
      <c r="BA3114">
        <v>2.95</v>
      </c>
      <c r="BB3114">
        <v>118</v>
      </c>
      <c r="BC3114">
        <v>2.95</v>
      </c>
      <c r="BD3114" s="5">
        <v>124</v>
      </c>
      <c r="BE3114">
        <v>118</v>
      </c>
      <c r="BG3114">
        <f t="shared" si="342"/>
        <v>118</v>
      </c>
    </row>
    <row r="3115" spans="1:61" x14ac:dyDescent="0.25">
      <c r="A3115" t="s">
        <v>54</v>
      </c>
      <c r="B3115">
        <v>110027</v>
      </c>
      <c r="C3115" t="s">
        <v>55</v>
      </c>
      <c r="D3115" t="s">
        <v>56</v>
      </c>
      <c r="E3115" s="1">
        <v>45981</v>
      </c>
      <c r="F3115" t="s">
        <v>3625</v>
      </c>
      <c r="G3115" t="s">
        <v>67</v>
      </c>
      <c r="H3115" t="str">
        <f t="shared" si="336"/>
        <v>Direct Sale</v>
      </c>
      <c r="K3115" s="3">
        <v>45981.850694444445</v>
      </c>
      <c r="L3115">
        <f t="shared" si="337"/>
        <v>20</v>
      </c>
      <c r="M3115" t="str">
        <f t="shared" si="338"/>
        <v>Thursday</v>
      </c>
      <c r="N3115" s="1" t="str">
        <f t="shared" si="339"/>
        <v>November</v>
      </c>
      <c r="O3115" s="2">
        <v>0.85069444444444442</v>
      </c>
      <c r="P3115" s="2" t="str">
        <f t="shared" si="340"/>
        <v>Week 3</v>
      </c>
      <c r="Q3115" t="s">
        <v>59</v>
      </c>
      <c r="R3115" s="5">
        <v>199</v>
      </c>
      <c r="S3115" s="5">
        <v>0</v>
      </c>
      <c r="T3115" s="5">
        <f t="shared" si="341"/>
        <v>0</v>
      </c>
      <c r="U3115" s="5">
        <v>199</v>
      </c>
      <c r="V3115" s="5">
        <v>0</v>
      </c>
      <c r="W3115" s="5">
        <v>9.9600000000000009</v>
      </c>
      <c r="X3115" s="5">
        <v>0.04</v>
      </c>
      <c r="Y3115" s="5">
        <v>209</v>
      </c>
      <c r="Z3115" s="5">
        <v>209</v>
      </c>
      <c r="AA3115" t="s">
        <v>68</v>
      </c>
      <c r="AB3115">
        <v>50.44</v>
      </c>
      <c r="AC3115">
        <v>2.56</v>
      </c>
      <c r="AD3115" t="s">
        <v>5778</v>
      </c>
      <c r="AE3115" t="s">
        <v>75</v>
      </c>
      <c r="AI3115" t="s">
        <v>3626</v>
      </c>
      <c r="AJ3115" t="s">
        <v>3627</v>
      </c>
      <c r="AK3115">
        <v>9147852965</v>
      </c>
      <c r="AO3115">
        <v>0</v>
      </c>
      <c r="AP3115">
        <v>0</v>
      </c>
      <c r="AR3115">
        <v>209</v>
      </c>
      <c r="AZ3115">
        <v>199</v>
      </c>
      <c r="BA3115">
        <v>4.9800000000000004</v>
      </c>
      <c r="BB3115">
        <v>199</v>
      </c>
      <c r="BC3115">
        <v>4.9800000000000004</v>
      </c>
      <c r="BD3115" s="5">
        <v>209</v>
      </c>
      <c r="BE3115">
        <v>199</v>
      </c>
      <c r="BG3115">
        <f t="shared" si="342"/>
        <v>199</v>
      </c>
    </row>
    <row r="3116" spans="1:61" x14ac:dyDescent="0.25">
      <c r="A3116" t="s">
        <v>54</v>
      </c>
      <c r="B3116">
        <v>110027</v>
      </c>
      <c r="C3116" t="s">
        <v>55</v>
      </c>
      <c r="D3116" t="s">
        <v>56</v>
      </c>
      <c r="E3116" s="1">
        <v>45981</v>
      </c>
      <c r="F3116" t="s">
        <v>3628</v>
      </c>
      <c r="G3116" t="s">
        <v>67</v>
      </c>
      <c r="H3116" t="str">
        <f t="shared" si="336"/>
        <v>Direct Sale</v>
      </c>
      <c r="K3116" s="3">
        <v>45981.851388888892</v>
      </c>
      <c r="L3116">
        <f t="shared" si="337"/>
        <v>20</v>
      </c>
      <c r="M3116" t="str">
        <f t="shared" si="338"/>
        <v>Thursday</v>
      </c>
      <c r="N3116" s="1" t="str">
        <f t="shared" si="339"/>
        <v>November</v>
      </c>
      <c r="O3116" s="2">
        <v>0.85138888888888886</v>
      </c>
      <c r="P3116" s="2" t="str">
        <f t="shared" si="340"/>
        <v>Week 3</v>
      </c>
      <c r="Q3116" t="s">
        <v>59</v>
      </c>
      <c r="R3116" s="5">
        <v>169</v>
      </c>
      <c r="S3116" s="5">
        <v>0</v>
      </c>
      <c r="T3116" s="5">
        <f t="shared" si="341"/>
        <v>0</v>
      </c>
      <c r="U3116" s="5">
        <v>169</v>
      </c>
      <c r="V3116" s="5">
        <v>0</v>
      </c>
      <c r="W3116" s="5">
        <v>8.4600000000000009</v>
      </c>
      <c r="X3116" s="5">
        <v>-0.46</v>
      </c>
      <c r="Y3116" s="5">
        <v>177</v>
      </c>
      <c r="Z3116" s="5">
        <v>177</v>
      </c>
      <c r="AA3116" t="s">
        <v>68</v>
      </c>
      <c r="AB3116">
        <v>38.65</v>
      </c>
      <c r="AC3116">
        <v>3.38</v>
      </c>
      <c r="AD3116" t="s">
        <v>5775</v>
      </c>
      <c r="AI3116" t="s">
        <v>3629</v>
      </c>
      <c r="AJ3116" t="s">
        <v>320</v>
      </c>
      <c r="AK3116">
        <v>9821889689</v>
      </c>
      <c r="AO3116">
        <v>0</v>
      </c>
      <c r="AP3116">
        <v>0</v>
      </c>
      <c r="AR3116">
        <v>177</v>
      </c>
      <c r="AZ3116">
        <v>169</v>
      </c>
      <c r="BA3116">
        <v>4.2300000000000004</v>
      </c>
      <c r="BB3116">
        <v>169</v>
      </c>
      <c r="BC3116">
        <v>4.2300000000000004</v>
      </c>
      <c r="BD3116" s="5">
        <v>177</v>
      </c>
      <c r="BE3116">
        <v>169</v>
      </c>
      <c r="BG3116">
        <f t="shared" si="342"/>
        <v>169</v>
      </c>
    </row>
    <row r="3117" spans="1:61" x14ac:dyDescent="0.25">
      <c r="A3117" t="s">
        <v>54</v>
      </c>
      <c r="B3117">
        <v>110027</v>
      </c>
      <c r="C3117" t="s">
        <v>55</v>
      </c>
      <c r="D3117" t="s">
        <v>56</v>
      </c>
      <c r="E3117" s="1">
        <v>45981</v>
      </c>
      <c r="F3117" t="s">
        <v>3630</v>
      </c>
      <c r="G3117" t="s">
        <v>67</v>
      </c>
      <c r="H3117" t="str">
        <f t="shared" si="336"/>
        <v>Direct Sale</v>
      </c>
      <c r="K3117" s="3">
        <v>45981.853472222225</v>
      </c>
      <c r="L3117">
        <f t="shared" si="337"/>
        <v>20</v>
      </c>
      <c r="M3117" t="str">
        <f t="shared" si="338"/>
        <v>Thursday</v>
      </c>
      <c r="N3117" s="1" t="str">
        <f t="shared" si="339"/>
        <v>November</v>
      </c>
      <c r="O3117" s="2">
        <v>0.85347222222222219</v>
      </c>
      <c r="P3117" s="2" t="str">
        <f t="shared" si="340"/>
        <v>Week 3</v>
      </c>
      <c r="Q3117" t="s">
        <v>59</v>
      </c>
      <c r="R3117" s="5">
        <v>179</v>
      </c>
      <c r="S3117" s="5">
        <v>0</v>
      </c>
      <c r="T3117" s="5">
        <f t="shared" si="341"/>
        <v>0</v>
      </c>
      <c r="U3117" s="5">
        <v>179</v>
      </c>
      <c r="V3117" s="5">
        <v>0</v>
      </c>
      <c r="W3117" s="5">
        <v>8.9600000000000009</v>
      </c>
      <c r="X3117" s="5">
        <v>0.04</v>
      </c>
      <c r="Y3117" s="5">
        <v>188</v>
      </c>
      <c r="Z3117" s="5">
        <v>188</v>
      </c>
      <c r="AA3117" t="s">
        <v>68</v>
      </c>
      <c r="AB3117">
        <v>37.82</v>
      </c>
      <c r="AC3117">
        <v>2.56</v>
      </c>
      <c r="AD3117" t="s">
        <v>5778</v>
      </c>
      <c r="AE3117" t="s">
        <v>75</v>
      </c>
      <c r="AI3117" t="s">
        <v>3631</v>
      </c>
      <c r="AJ3117" t="s">
        <v>3632</v>
      </c>
      <c r="AK3117">
        <v>9811192044</v>
      </c>
      <c r="AO3117">
        <v>0</v>
      </c>
      <c r="AP3117">
        <v>0</v>
      </c>
      <c r="AR3117">
        <v>188</v>
      </c>
      <c r="AZ3117">
        <v>179</v>
      </c>
      <c r="BA3117">
        <v>4.4800000000000004</v>
      </c>
      <c r="BB3117">
        <v>179</v>
      </c>
      <c r="BC3117">
        <v>4.4800000000000004</v>
      </c>
      <c r="BD3117" s="5">
        <v>188</v>
      </c>
      <c r="BE3117">
        <v>179</v>
      </c>
      <c r="BG3117">
        <f t="shared" si="342"/>
        <v>179</v>
      </c>
    </row>
    <row r="3118" spans="1:61" x14ac:dyDescent="0.25">
      <c r="A3118" t="s">
        <v>54</v>
      </c>
      <c r="B3118">
        <v>110027</v>
      </c>
      <c r="C3118" t="s">
        <v>55</v>
      </c>
      <c r="D3118" t="s">
        <v>56</v>
      </c>
      <c r="E3118" s="1">
        <v>45981</v>
      </c>
      <c r="F3118" t="s">
        <v>3633</v>
      </c>
      <c r="G3118" t="s">
        <v>67</v>
      </c>
      <c r="H3118" t="str">
        <f t="shared" si="336"/>
        <v>Direct Sale</v>
      </c>
      <c r="K3118" s="3">
        <v>45981.853472222225</v>
      </c>
      <c r="L3118">
        <f t="shared" si="337"/>
        <v>20</v>
      </c>
      <c r="M3118" t="str">
        <f t="shared" si="338"/>
        <v>Thursday</v>
      </c>
      <c r="N3118" s="1" t="str">
        <f t="shared" si="339"/>
        <v>November</v>
      </c>
      <c r="O3118" s="2">
        <v>0.85347222222222219</v>
      </c>
      <c r="P3118" s="2" t="str">
        <f t="shared" si="340"/>
        <v>Week 3</v>
      </c>
      <c r="Q3118" t="s">
        <v>59</v>
      </c>
      <c r="R3118" s="5">
        <v>458</v>
      </c>
      <c r="S3118" s="5">
        <v>0</v>
      </c>
      <c r="T3118" s="5">
        <f t="shared" si="341"/>
        <v>0</v>
      </c>
      <c r="U3118" s="5">
        <v>458</v>
      </c>
      <c r="V3118" s="5">
        <v>0</v>
      </c>
      <c r="W3118" s="5">
        <v>22.9</v>
      </c>
      <c r="X3118" s="5">
        <v>0.1</v>
      </c>
      <c r="Y3118" s="5">
        <v>481</v>
      </c>
      <c r="Z3118" s="5">
        <v>481</v>
      </c>
      <c r="AA3118" t="s">
        <v>68</v>
      </c>
      <c r="AB3118">
        <v>108.34</v>
      </c>
      <c r="AC3118">
        <v>5.12</v>
      </c>
      <c r="AD3118" t="s">
        <v>5778</v>
      </c>
      <c r="AE3118" t="s">
        <v>75</v>
      </c>
      <c r="AI3118" t="s">
        <v>89</v>
      </c>
      <c r="AJ3118" t="s">
        <v>190</v>
      </c>
      <c r="AK3118">
        <v>8929758003</v>
      </c>
      <c r="AO3118">
        <v>0</v>
      </c>
      <c r="AP3118">
        <v>0</v>
      </c>
      <c r="AR3118">
        <v>481</v>
      </c>
      <c r="AZ3118">
        <v>458</v>
      </c>
      <c r="BA3118">
        <v>11.45</v>
      </c>
      <c r="BB3118">
        <v>458</v>
      </c>
      <c r="BC3118">
        <v>11.45</v>
      </c>
      <c r="BD3118" s="5">
        <v>481</v>
      </c>
      <c r="BE3118">
        <v>458</v>
      </c>
      <c r="BG3118">
        <f t="shared" si="342"/>
        <v>458</v>
      </c>
    </row>
    <row r="3119" spans="1:61" x14ac:dyDescent="0.25">
      <c r="A3119" t="s">
        <v>54</v>
      </c>
      <c r="B3119">
        <v>110027</v>
      </c>
      <c r="C3119" t="s">
        <v>55</v>
      </c>
      <c r="D3119" t="s">
        <v>56</v>
      </c>
      <c r="E3119" s="1">
        <v>45981</v>
      </c>
      <c r="F3119" t="s">
        <v>3634</v>
      </c>
      <c r="G3119" t="s">
        <v>67</v>
      </c>
      <c r="H3119" t="str">
        <f t="shared" si="336"/>
        <v>Direct Sale</v>
      </c>
      <c r="K3119" s="3">
        <v>45981.853472222225</v>
      </c>
      <c r="L3119">
        <f t="shared" si="337"/>
        <v>20</v>
      </c>
      <c r="M3119" t="str">
        <f t="shared" si="338"/>
        <v>Thursday</v>
      </c>
      <c r="N3119" s="1" t="str">
        <f t="shared" si="339"/>
        <v>November</v>
      </c>
      <c r="O3119" s="2">
        <v>0.85347222222222219</v>
      </c>
      <c r="P3119" s="2" t="str">
        <f t="shared" si="340"/>
        <v>Week 3</v>
      </c>
      <c r="Q3119" t="s">
        <v>59</v>
      </c>
      <c r="R3119" s="5">
        <v>198</v>
      </c>
      <c r="S3119" s="5">
        <v>0</v>
      </c>
      <c r="T3119" s="5">
        <f t="shared" si="341"/>
        <v>0</v>
      </c>
      <c r="U3119" s="5">
        <v>198</v>
      </c>
      <c r="V3119" s="5">
        <v>0</v>
      </c>
      <c r="W3119" s="5">
        <v>9.9</v>
      </c>
      <c r="X3119" s="5">
        <v>0.1</v>
      </c>
      <c r="Y3119" s="5">
        <v>208</v>
      </c>
      <c r="Z3119" s="5">
        <v>208</v>
      </c>
      <c r="AA3119" t="s">
        <v>68</v>
      </c>
      <c r="AB3119">
        <v>46.12</v>
      </c>
      <c r="AC3119">
        <v>3.92</v>
      </c>
      <c r="AD3119" t="s">
        <v>5778</v>
      </c>
      <c r="AE3119" t="s">
        <v>75</v>
      </c>
      <c r="AI3119" t="s">
        <v>89</v>
      </c>
      <c r="AJ3119" t="s">
        <v>190</v>
      </c>
      <c r="AK3119">
        <v>8929758003</v>
      </c>
      <c r="AO3119">
        <v>0</v>
      </c>
      <c r="AP3119">
        <v>0</v>
      </c>
      <c r="AR3119">
        <v>208</v>
      </c>
      <c r="AZ3119">
        <v>198</v>
      </c>
      <c r="BA3119">
        <v>4.95</v>
      </c>
      <c r="BB3119">
        <v>198</v>
      </c>
      <c r="BC3119">
        <v>4.95</v>
      </c>
      <c r="BD3119" s="5">
        <v>208</v>
      </c>
      <c r="BE3119">
        <v>198</v>
      </c>
      <c r="BG3119">
        <f t="shared" si="342"/>
        <v>198</v>
      </c>
    </row>
    <row r="3120" spans="1:61" x14ac:dyDescent="0.25">
      <c r="A3120" t="s">
        <v>54</v>
      </c>
      <c r="B3120">
        <v>110027</v>
      </c>
      <c r="C3120" t="s">
        <v>55</v>
      </c>
      <c r="D3120" t="s">
        <v>56</v>
      </c>
      <c r="E3120" s="1">
        <v>45981</v>
      </c>
      <c r="F3120" t="s">
        <v>3635</v>
      </c>
      <c r="G3120" t="s">
        <v>67</v>
      </c>
      <c r="H3120" t="str">
        <f t="shared" si="336"/>
        <v>Direct Sale</v>
      </c>
      <c r="K3120" s="3">
        <v>45981.853472222225</v>
      </c>
      <c r="L3120">
        <f t="shared" si="337"/>
        <v>20</v>
      </c>
      <c r="M3120" t="str">
        <f t="shared" si="338"/>
        <v>Thursday</v>
      </c>
      <c r="N3120" s="1" t="str">
        <f t="shared" si="339"/>
        <v>November</v>
      </c>
      <c r="O3120" s="2">
        <v>0.85347222222222219</v>
      </c>
      <c r="P3120" s="2" t="str">
        <f t="shared" si="340"/>
        <v>Week 3</v>
      </c>
      <c r="Q3120" t="s">
        <v>59</v>
      </c>
      <c r="R3120" s="5">
        <v>229</v>
      </c>
      <c r="S3120" s="5">
        <v>0</v>
      </c>
      <c r="T3120" s="5">
        <f t="shared" si="341"/>
        <v>0</v>
      </c>
      <c r="U3120" s="5">
        <v>229</v>
      </c>
      <c r="V3120" s="5">
        <v>0</v>
      </c>
      <c r="W3120" s="5">
        <v>11.46</v>
      </c>
      <c r="X3120" s="5">
        <v>-0.46</v>
      </c>
      <c r="Y3120" s="5">
        <v>240</v>
      </c>
      <c r="Z3120" s="5">
        <v>240</v>
      </c>
      <c r="AA3120" t="s">
        <v>68</v>
      </c>
      <c r="AB3120">
        <v>49.67</v>
      </c>
      <c r="AC3120">
        <v>4.76</v>
      </c>
      <c r="AD3120" t="s">
        <v>5778</v>
      </c>
      <c r="AE3120" t="s">
        <v>75</v>
      </c>
      <c r="AI3120" t="s">
        <v>89</v>
      </c>
      <c r="AJ3120" t="s">
        <v>190</v>
      </c>
      <c r="AK3120">
        <v>8929758003</v>
      </c>
      <c r="AO3120">
        <v>0</v>
      </c>
      <c r="AP3120">
        <v>0</v>
      </c>
      <c r="AR3120">
        <v>240</v>
      </c>
      <c r="AZ3120">
        <v>229</v>
      </c>
      <c r="BA3120">
        <v>5.73</v>
      </c>
      <c r="BB3120">
        <v>229</v>
      </c>
      <c r="BC3120">
        <v>5.73</v>
      </c>
      <c r="BD3120" s="5">
        <v>240</v>
      </c>
      <c r="BE3120">
        <v>229</v>
      </c>
      <c r="BG3120">
        <f t="shared" si="342"/>
        <v>229</v>
      </c>
    </row>
    <row r="3121" spans="1:61" x14ac:dyDescent="0.25">
      <c r="A3121" t="s">
        <v>54</v>
      </c>
      <c r="B3121">
        <v>110027</v>
      </c>
      <c r="C3121" t="s">
        <v>55</v>
      </c>
      <c r="D3121" t="s">
        <v>56</v>
      </c>
      <c r="E3121" s="1">
        <v>45981</v>
      </c>
      <c r="F3121" t="s">
        <v>3636</v>
      </c>
      <c r="G3121" t="s">
        <v>67</v>
      </c>
      <c r="H3121" t="str">
        <f t="shared" si="336"/>
        <v>Direct Sale</v>
      </c>
      <c r="K3121" s="3">
        <v>45981.854166666664</v>
      </c>
      <c r="L3121">
        <f t="shared" si="337"/>
        <v>20</v>
      </c>
      <c r="M3121" t="str">
        <f t="shared" si="338"/>
        <v>Thursday</v>
      </c>
      <c r="N3121" s="1" t="str">
        <f t="shared" si="339"/>
        <v>November</v>
      </c>
      <c r="O3121" s="2">
        <v>0.85416666666666663</v>
      </c>
      <c r="P3121" s="2" t="str">
        <f t="shared" si="340"/>
        <v>Week 3</v>
      </c>
      <c r="Q3121" t="s">
        <v>59</v>
      </c>
      <c r="R3121" s="5">
        <v>59</v>
      </c>
      <c r="S3121" s="5">
        <v>0</v>
      </c>
      <c r="T3121" s="5">
        <f t="shared" si="341"/>
        <v>0</v>
      </c>
      <c r="U3121" s="5">
        <v>59</v>
      </c>
      <c r="V3121" s="5">
        <v>0</v>
      </c>
      <c r="W3121" s="5">
        <v>2.96</v>
      </c>
      <c r="X3121" s="5">
        <v>0.04</v>
      </c>
      <c r="Y3121" s="5">
        <v>62</v>
      </c>
      <c r="Z3121" s="5">
        <v>62</v>
      </c>
      <c r="AA3121" t="s">
        <v>68</v>
      </c>
      <c r="AB3121">
        <v>15.49</v>
      </c>
      <c r="AC3121">
        <v>2.14</v>
      </c>
      <c r="AD3121" t="s">
        <v>5778</v>
      </c>
      <c r="AE3121" t="s">
        <v>75</v>
      </c>
      <c r="AI3121" t="s">
        <v>89</v>
      </c>
      <c r="AJ3121" t="s">
        <v>190</v>
      </c>
      <c r="AK3121">
        <v>8929758003</v>
      </c>
      <c r="AO3121">
        <v>0</v>
      </c>
      <c r="AP3121">
        <v>0</v>
      </c>
      <c r="AR3121">
        <v>62</v>
      </c>
      <c r="AZ3121">
        <v>59</v>
      </c>
      <c r="BA3121">
        <v>1.48</v>
      </c>
      <c r="BB3121">
        <v>59</v>
      </c>
      <c r="BC3121">
        <v>1.48</v>
      </c>
      <c r="BD3121" s="5">
        <v>62</v>
      </c>
      <c r="BE3121">
        <v>59</v>
      </c>
      <c r="BG3121">
        <f t="shared" si="342"/>
        <v>59</v>
      </c>
    </row>
    <row r="3122" spans="1:61" x14ac:dyDescent="0.25">
      <c r="A3122" t="s">
        <v>54</v>
      </c>
      <c r="B3122">
        <v>110027</v>
      </c>
      <c r="C3122" t="s">
        <v>55</v>
      </c>
      <c r="D3122" t="s">
        <v>56</v>
      </c>
      <c r="E3122" s="1">
        <v>45981</v>
      </c>
      <c r="F3122" t="s">
        <v>3637</v>
      </c>
      <c r="G3122" t="s">
        <v>63</v>
      </c>
      <c r="H3122" t="str">
        <f t="shared" si="336"/>
        <v>Aggregator</v>
      </c>
      <c r="I3122">
        <v>222620000000000</v>
      </c>
      <c r="J3122">
        <v>29811</v>
      </c>
      <c r="K3122" s="3">
        <v>45981.854166666664</v>
      </c>
      <c r="L3122">
        <f t="shared" si="337"/>
        <v>20</v>
      </c>
      <c r="M3122" t="str">
        <f t="shared" si="338"/>
        <v>Thursday</v>
      </c>
      <c r="N3122" s="1" t="str">
        <f t="shared" si="339"/>
        <v>November</v>
      </c>
      <c r="O3122" s="2">
        <v>0.85416666666666663</v>
      </c>
      <c r="P3122" s="2" t="str">
        <f t="shared" si="340"/>
        <v>Week 3</v>
      </c>
      <c r="Q3122" t="s">
        <v>59</v>
      </c>
      <c r="R3122" s="5">
        <v>399</v>
      </c>
      <c r="S3122" s="5">
        <v>-200</v>
      </c>
      <c r="T3122" s="5">
        <f t="shared" si="341"/>
        <v>50.125313283208015</v>
      </c>
      <c r="U3122" s="5">
        <v>199</v>
      </c>
      <c r="V3122" s="5">
        <v>32</v>
      </c>
      <c r="W3122" s="5">
        <v>0</v>
      </c>
      <c r="X3122" s="5">
        <v>0</v>
      </c>
      <c r="Y3122" s="5">
        <v>231</v>
      </c>
      <c r="Z3122" s="5">
        <v>231</v>
      </c>
      <c r="AA3122" t="s">
        <v>64</v>
      </c>
      <c r="AB3122">
        <v>55.68</v>
      </c>
      <c r="AC3122">
        <v>0</v>
      </c>
      <c r="AD3122" t="s">
        <v>64</v>
      </c>
      <c r="AE3122" t="s">
        <v>56</v>
      </c>
      <c r="AF3122">
        <v>7947</v>
      </c>
      <c r="AG3122">
        <v>7947</v>
      </c>
      <c r="AO3122">
        <v>32</v>
      </c>
      <c r="AP3122">
        <v>0</v>
      </c>
      <c r="AW3122">
        <v>231</v>
      </c>
      <c r="BD3122" s="5">
        <v>231</v>
      </c>
      <c r="BE3122">
        <v>199</v>
      </c>
      <c r="BG3122">
        <f t="shared" si="342"/>
        <v>199</v>
      </c>
      <c r="BH3122">
        <v>32</v>
      </c>
    </row>
    <row r="3123" spans="1:61" x14ac:dyDescent="0.25">
      <c r="A3123" t="s">
        <v>54</v>
      </c>
      <c r="B3123">
        <v>110027</v>
      </c>
      <c r="C3123" t="s">
        <v>55</v>
      </c>
      <c r="D3123" t="s">
        <v>56</v>
      </c>
      <c r="E3123" s="1">
        <v>45981</v>
      </c>
      <c r="F3123" t="s">
        <v>3638</v>
      </c>
      <c r="G3123" t="s">
        <v>58</v>
      </c>
      <c r="H3123" t="str">
        <f t="shared" si="336"/>
        <v>Aggregator</v>
      </c>
      <c r="I3123">
        <v>7478494512</v>
      </c>
      <c r="J3123">
        <v>18528960</v>
      </c>
      <c r="K3123" s="3">
        <v>45981.861805555556</v>
      </c>
      <c r="L3123">
        <f t="shared" si="337"/>
        <v>20</v>
      </c>
      <c r="M3123" t="str">
        <f t="shared" si="338"/>
        <v>Thursday</v>
      </c>
      <c r="N3123" s="1" t="str">
        <f t="shared" si="339"/>
        <v>November</v>
      </c>
      <c r="O3123" s="2">
        <v>0.8618055555555556</v>
      </c>
      <c r="P3123" s="2" t="str">
        <f t="shared" si="340"/>
        <v>Week 3</v>
      </c>
      <c r="Q3123" t="s">
        <v>59</v>
      </c>
      <c r="R3123" s="5">
        <v>359</v>
      </c>
      <c r="S3123" s="5">
        <v>-100</v>
      </c>
      <c r="T3123" s="5">
        <f t="shared" si="341"/>
        <v>27.855153203342621</v>
      </c>
      <c r="U3123" s="5">
        <v>259</v>
      </c>
      <c r="V3123" s="5">
        <v>32</v>
      </c>
      <c r="W3123" s="5">
        <v>0</v>
      </c>
      <c r="X3123" s="5">
        <v>0</v>
      </c>
      <c r="Y3123" s="5">
        <v>291</v>
      </c>
      <c r="Z3123" s="5">
        <v>291</v>
      </c>
      <c r="AA3123" t="s">
        <v>60</v>
      </c>
      <c r="AB3123">
        <v>75.91</v>
      </c>
      <c r="AC3123">
        <v>9.82</v>
      </c>
      <c r="AD3123" t="s">
        <v>60</v>
      </c>
      <c r="AE3123" t="s">
        <v>56</v>
      </c>
      <c r="AF3123">
        <v>4512</v>
      </c>
      <c r="AG3123">
        <v>4512</v>
      </c>
      <c r="AO3123">
        <v>32</v>
      </c>
      <c r="AP3123">
        <v>0</v>
      </c>
      <c r="AX3123">
        <v>291</v>
      </c>
      <c r="BD3123" s="5">
        <v>291</v>
      </c>
      <c r="BE3123">
        <v>259</v>
      </c>
      <c r="BG3123">
        <f t="shared" si="342"/>
        <v>259</v>
      </c>
      <c r="BI3123">
        <v>32</v>
      </c>
    </row>
    <row r="3124" spans="1:61" x14ac:dyDescent="0.25">
      <c r="A3124" t="s">
        <v>54</v>
      </c>
      <c r="B3124">
        <v>110027</v>
      </c>
      <c r="C3124" t="s">
        <v>55</v>
      </c>
      <c r="D3124" t="s">
        <v>56</v>
      </c>
      <c r="E3124" s="1">
        <v>45981</v>
      </c>
      <c r="F3124" t="s">
        <v>3639</v>
      </c>
      <c r="G3124" t="s">
        <v>58</v>
      </c>
      <c r="H3124" t="str">
        <f t="shared" si="336"/>
        <v>Aggregator</v>
      </c>
      <c r="I3124">
        <v>7502669489</v>
      </c>
      <c r="J3124">
        <v>18528960</v>
      </c>
      <c r="K3124" s="3">
        <v>45981.863194444442</v>
      </c>
      <c r="L3124">
        <f t="shared" si="337"/>
        <v>20</v>
      </c>
      <c r="M3124" t="str">
        <f t="shared" si="338"/>
        <v>Thursday</v>
      </c>
      <c r="N3124" s="1" t="str">
        <f t="shared" si="339"/>
        <v>November</v>
      </c>
      <c r="O3124" s="2">
        <v>0.86319444444444449</v>
      </c>
      <c r="P3124" s="2" t="str">
        <f t="shared" si="340"/>
        <v>Week 3</v>
      </c>
      <c r="Q3124" t="s">
        <v>59</v>
      </c>
      <c r="R3124" s="5">
        <v>229</v>
      </c>
      <c r="S3124" s="5">
        <v>-68.7</v>
      </c>
      <c r="T3124" s="5">
        <f t="shared" si="341"/>
        <v>30</v>
      </c>
      <c r="U3124" s="5">
        <v>160.30000000000001</v>
      </c>
      <c r="V3124" s="5">
        <v>32</v>
      </c>
      <c r="W3124" s="5">
        <v>0</v>
      </c>
      <c r="X3124" s="5">
        <v>0</v>
      </c>
      <c r="Y3124" s="5">
        <v>192.3</v>
      </c>
      <c r="Z3124" s="5">
        <v>192.3</v>
      </c>
      <c r="AA3124" t="s">
        <v>60</v>
      </c>
      <c r="AB3124">
        <v>34.82</v>
      </c>
      <c r="AC3124">
        <v>4.99</v>
      </c>
      <c r="AD3124" t="s">
        <v>60</v>
      </c>
      <c r="AE3124" t="s">
        <v>56</v>
      </c>
      <c r="AF3124">
        <v>9489</v>
      </c>
      <c r="AG3124">
        <v>9489</v>
      </c>
      <c r="AO3124">
        <v>32</v>
      </c>
      <c r="AP3124">
        <v>0</v>
      </c>
      <c r="AX3124">
        <v>192.3</v>
      </c>
      <c r="BD3124" s="5">
        <v>192.3</v>
      </c>
      <c r="BE3124">
        <v>160.30000000000001</v>
      </c>
      <c r="BG3124">
        <f t="shared" si="342"/>
        <v>160.30000000000001</v>
      </c>
      <c r="BI3124">
        <v>32</v>
      </c>
    </row>
    <row r="3125" spans="1:61" x14ac:dyDescent="0.25">
      <c r="A3125" t="s">
        <v>54</v>
      </c>
      <c r="B3125">
        <v>110027</v>
      </c>
      <c r="C3125" t="s">
        <v>55</v>
      </c>
      <c r="D3125" t="s">
        <v>56</v>
      </c>
      <c r="E3125" s="1">
        <v>45981</v>
      </c>
      <c r="F3125" t="s">
        <v>3640</v>
      </c>
      <c r="G3125" t="s">
        <v>58</v>
      </c>
      <c r="H3125" t="str">
        <f t="shared" si="336"/>
        <v>Aggregator</v>
      </c>
      <c r="I3125">
        <v>7497619152</v>
      </c>
      <c r="J3125">
        <v>18528960</v>
      </c>
      <c r="K3125" s="3">
        <v>45981.866666666669</v>
      </c>
      <c r="L3125">
        <f t="shared" si="337"/>
        <v>20</v>
      </c>
      <c r="M3125" t="str">
        <f t="shared" si="338"/>
        <v>Thursday</v>
      </c>
      <c r="N3125" s="1" t="str">
        <f t="shared" si="339"/>
        <v>November</v>
      </c>
      <c r="O3125" s="2">
        <v>0.8666666666666667</v>
      </c>
      <c r="P3125" s="2" t="str">
        <f t="shared" si="340"/>
        <v>Week 3</v>
      </c>
      <c r="Q3125" t="s">
        <v>59</v>
      </c>
      <c r="R3125" s="5">
        <v>169</v>
      </c>
      <c r="S3125" s="5">
        <v>-84.5</v>
      </c>
      <c r="T3125" s="5">
        <f t="shared" si="341"/>
        <v>50</v>
      </c>
      <c r="U3125" s="5">
        <v>84.5</v>
      </c>
      <c r="V3125" s="5">
        <v>32</v>
      </c>
      <c r="W3125" s="5">
        <v>0</v>
      </c>
      <c r="X3125" s="5">
        <v>0</v>
      </c>
      <c r="Y3125" s="5">
        <v>116.5</v>
      </c>
      <c r="Z3125" s="5">
        <v>116.5</v>
      </c>
      <c r="AA3125" t="s">
        <v>60</v>
      </c>
      <c r="AB3125">
        <v>29.83</v>
      </c>
      <c r="AC3125">
        <v>5.53</v>
      </c>
      <c r="AD3125" t="s">
        <v>60</v>
      </c>
      <c r="AE3125" t="s">
        <v>56</v>
      </c>
      <c r="AF3125">
        <v>9152</v>
      </c>
      <c r="AG3125">
        <v>9152</v>
      </c>
      <c r="AO3125">
        <v>32</v>
      </c>
      <c r="AP3125">
        <v>0</v>
      </c>
      <c r="AX3125">
        <v>116.5</v>
      </c>
      <c r="BD3125" s="5">
        <v>116.5</v>
      </c>
      <c r="BE3125">
        <v>84.5</v>
      </c>
      <c r="BG3125">
        <f t="shared" si="342"/>
        <v>84.5</v>
      </c>
      <c r="BI3125">
        <v>32</v>
      </c>
    </row>
    <row r="3126" spans="1:61" x14ac:dyDescent="0.25">
      <c r="A3126" t="s">
        <v>54</v>
      </c>
      <c r="B3126">
        <v>110027</v>
      </c>
      <c r="C3126" t="s">
        <v>55</v>
      </c>
      <c r="D3126" t="s">
        <v>56</v>
      </c>
      <c r="E3126" s="1">
        <v>45981</v>
      </c>
      <c r="F3126" t="s">
        <v>3641</v>
      </c>
      <c r="G3126" t="s">
        <v>58</v>
      </c>
      <c r="H3126" t="str">
        <f t="shared" si="336"/>
        <v>Aggregator</v>
      </c>
      <c r="I3126">
        <v>7501861472</v>
      </c>
      <c r="J3126">
        <v>18528960</v>
      </c>
      <c r="K3126" s="3">
        <v>45981.868055555555</v>
      </c>
      <c r="L3126">
        <f t="shared" si="337"/>
        <v>20</v>
      </c>
      <c r="M3126" t="str">
        <f t="shared" si="338"/>
        <v>Thursday</v>
      </c>
      <c r="N3126" s="1" t="str">
        <f t="shared" si="339"/>
        <v>November</v>
      </c>
      <c r="O3126" s="2">
        <v>0.86805555555555558</v>
      </c>
      <c r="P3126" s="2" t="str">
        <f t="shared" si="340"/>
        <v>Week 3</v>
      </c>
      <c r="Q3126" t="s">
        <v>59</v>
      </c>
      <c r="R3126" s="5">
        <v>798</v>
      </c>
      <c r="S3126" s="5">
        <v>-399</v>
      </c>
      <c r="T3126" s="5">
        <f t="shared" si="341"/>
        <v>50</v>
      </c>
      <c r="U3126" s="5">
        <v>399</v>
      </c>
      <c r="V3126" s="5">
        <v>32</v>
      </c>
      <c r="W3126" s="5">
        <v>0</v>
      </c>
      <c r="X3126" s="5">
        <v>0</v>
      </c>
      <c r="Y3126" s="5">
        <v>431</v>
      </c>
      <c r="Z3126" s="5">
        <v>431</v>
      </c>
      <c r="AA3126" t="s">
        <v>60</v>
      </c>
      <c r="AB3126">
        <v>111.21</v>
      </c>
      <c r="AC3126">
        <v>0</v>
      </c>
      <c r="AD3126" t="s">
        <v>60</v>
      </c>
      <c r="AE3126" t="s">
        <v>56</v>
      </c>
      <c r="AF3126">
        <v>1472</v>
      </c>
      <c r="AG3126">
        <v>1472</v>
      </c>
      <c r="AO3126">
        <v>32</v>
      </c>
      <c r="AP3126">
        <v>0</v>
      </c>
      <c r="AX3126">
        <v>431</v>
      </c>
      <c r="BD3126" s="5">
        <v>431</v>
      </c>
      <c r="BE3126">
        <v>399</v>
      </c>
      <c r="BG3126">
        <f t="shared" si="342"/>
        <v>399</v>
      </c>
      <c r="BI3126">
        <v>32</v>
      </c>
    </row>
    <row r="3127" spans="1:61" x14ac:dyDescent="0.25">
      <c r="A3127" t="s">
        <v>54</v>
      </c>
      <c r="B3127">
        <v>110027</v>
      </c>
      <c r="C3127" t="s">
        <v>55</v>
      </c>
      <c r="D3127" t="s">
        <v>56</v>
      </c>
      <c r="E3127" s="1">
        <v>45981</v>
      </c>
      <c r="F3127" t="s">
        <v>3642</v>
      </c>
      <c r="G3127" t="s">
        <v>63</v>
      </c>
      <c r="H3127" t="str">
        <f t="shared" si="336"/>
        <v>Aggregator</v>
      </c>
      <c r="I3127">
        <v>222622000000000</v>
      </c>
      <c r="J3127">
        <v>29811</v>
      </c>
      <c r="K3127" s="3">
        <v>45981.87222222222</v>
      </c>
      <c r="L3127">
        <f t="shared" si="337"/>
        <v>20</v>
      </c>
      <c r="M3127" t="str">
        <f t="shared" si="338"/>
        <v>Thursday</v>
      </c>
      <c r="N3127" s="1" t="str">
        <f t="shared" si="339"/>
        <v>November</v>
      </c>
      <c r="O3127" s="2">
        <v>0.87222222222222223</v>
      </c>
      <c r="P3127" s="2" t="str">
        <f t="shared" si="340"/>
        <v>Week 3</v>
      </c>
      <c r="Q3127" t="s">
        <v>59</v>
      </c>
      <c r="R3127" s="5">
        <v>697</v>
      </c>
      <c r="S3127" s="5">
        <v>-268.74</v>
      </c>
      <c r="T3127" s="5">
        <f t="shared" si="341"/>
        <v>38.55667144906743</v>
      </c>
      <c r="U3127" s="5">
        <v>428.26</v>
      </c>
      <c r="V3127" s="5">
        <v>32</v>
      </c>
      <c r="W3127" s="5">
        <v>0</v>
      </c>
      <c r="X3127" s="5">
        <v>-0.26</v>
      </c>
      <c r="Y3127" s="5">
        <v>460</v>
      </c>
      <c r="Z3127" s="5">
        <v>460</v>
      </c>
      <c r="AA3127" t="s">
        <v>64</v>
      </c>
      <c r="AB3127">
        <v>124.43</v>
      </c>
      <c r="AC3127">
        <v>13.44</v>
      </c>
      <c r="AD3127" t="s">
        <v>64</v>
      </c>
      <c r="AE3127" t="s">
        <v>56</v>
      </c>
      <c r="AF3127">
        <v>2271</v>
      </c>
      <c r="AG3127">
        <v>2271</v>
      </c>
      <c r="AO3127">
        <v>32</v>
      </c>
      <c r="AP3127">
        <v>0</v>
      </c>
      <c r="AW3127">
        <v>460</v>
      </c>
      <c r="BD3127" s="5">
        <v>460</v>
      </c>
      <c r="BE3127">
        <v>428.26</v>
      </c>
      <c r="BG3127">
        <f t="shared" si="342"/>
        <v>428.26</v>
      </c>
      <c r="BH3127">
        <v>32</v>
      </c>
    </row>
    <row r="3128" spans="1:61" x14ac:dyDescent="0.25">
      <c r="A3128" t="s">
        <v>54</v>
      </c>
      <c r="B3128">
        <v>110027</v>
      </c>
      <c r="C3128" t="s">
        <v>55</v>
      </c>
      <c r="D3128" t="s">
        <v>56</v>
      </c>
      <c r="E3128" s="1">
        <v>45981</v>
      </c>
      <c r="F3128" t="s">
        <v>3643</v>
      </c>
      <c r="G3128" t="s">
        <v>63</v>
      </c>
      <c r="H3128" t="str">
        <f t="shared" si="336"/>
        <v>Aggregator</v>
      </c>
      <c r="I3128">
        <v>222622000000000</v>
      </c>
      <c r="J3128">
        <v>29811</v>
      </c>
      <c r="K3128" s="3">
        <v>45981.875694444447</v>
      </c>
      <c r="L3128">
        <f t="shared" si="337"/>
        <v>20</v>
      </c>
      <c r="M3128" t="str">
        <f t="shared" si="338"/>
        <v>Thursday</v>
      </c>
      <c r="N3128" s="1" t="str">
        <f t="shared" si="339"/>
        <v>November</v>
      </c>
      <c r="O3128" s="2">
        <v>0.87569444444444444</v>
      </c>
      <c r="P3128" s="2" t="str">
        <f t="shared" si="340"/>
        <v>Week 3</v>
      </c>
      <c r="Q3128" t="s">
        <v>59</v>
      </c>
      <c r="R3128" s="5">
        <v>533</v>
      </c>
      <c r="S3128" s="5">
        <v>-93.74</v>
      </c>
      <c r="T3128" s="5">
        <f t="shared" si="341"/>
        <v>17.587242026266413</v>
      </c>
      <c r="U3128" s="5">
        <v>439.26</v>
      </c>
      <c r="V3128" s="5">
        <v>32</v>
      </c>
      <c r="W3128" s="5">
        <v>0</v>
      </c>
      <c r="X3128" s="5">
        <v>-0.26</v>
      </c>
      <c r="Y3128" s="5">
        <v>471</v>
      </c>
      <c r="Z3128" s="5">
        <v>471</v>
      </c>
      <c r="AA3128" t="s">
        <v>64</v>
      </c>
      <c r="AB3128">
        <v>102.8</v>
      </c>
      <c r="AC3128">
        <v>7.84</v>
      </c>
      <c r="AD3128" t="s">
        <v>64</v>
      </c>
      <c r="AE3128" t="s">
        <v>56</v>
      </c>
      <c r="AF3128">
        <v>7272</v>
      </c>
      <c r="AG3128">
        <v>7272</v>
      </c>
      <c r="AO3128">
        <v>32</v>
      </c>
      <c r="AP3128">
        <v>0</v>
      </c>
      <c r="AW3128">
        <v>471</v>
      </c>
      <c r="BD3128" s="5">
        <v>471</v>
      </c>
      <c r="BE3128">
        <v>439.26</v>
      </c>
      <c r="BG3128">
        <f t="shared" si="342"/>
        <v>439.26</v>
      </c>
      <c r="BH3128">
        <v>32</v>
      </c>
    </row>
    <row r="3129" spans="1:61" x14ac:dyDescent="0.25">
      <c r="A3129" t="s">
        <v>54</v>
      </c>
      <c r="B3129">
        <v>110027</v>
      </c>
      <c r="C3129" t="s">
        <v>55</v>
      </c>
      <c r="D3129" t="s">
        <v>56</v>
      </c>
      <c r="E3129" s="1">
        <v>45981</v>
      </c>
      <c r="F3129" t="s">
        <v>3644</v>
      </c>
      <c r="G3129" t="s">
        <v>63</v>
      </c>
      <c r="H3129" t="str">
        <f t="shared" si="336"/>
        <v>Aggregator</v>
      </c>
      <c r="I3129">
        <v>222622000000000</v>
      </c>
      <c r="J3129">
        <v>29811</v>
      </c>
      <c r="K3129" s="3">
        <v>45981.878472222219</v>
      </c>
      <c r="L3129">
        <f t="shared" si="337"/>
        <v>20</v>
      </c>
      <c r="M3129" t="str">
        <f t="shared" si="338"/>
        <v>Thursday</v>
      </c>
      <c r="N3129" s="1" t="str">
        <f t="shared" si="339"/>
        <v>November</v>
      </c>
      <c r="O3129" s="2">
        <v>0.87847222222222221</v>
      </c>
      <c r="P3129" s="2" t="str">
        <f t="shared" si="340"/>
        <v>Week 3</v>
      </c>
      <c r="Q3129" t="s">
        <v>59</v>
      </c>
      <c r="R3129" s="5">
        <v>797</v>
      </c>
      <c r="S3129" s="5">
        <v>-268.74</v>
      </c>
      <c r="T3129" s="5">
        <f t="shared" si="341"/>
        <v>33.718946047678791</v>
      </c>
      <c r="U3129" s="5">
        <v>528.26</v>
      </c>
      <c r="V3129" s="5">
        <v>32</v>
      </c>
      <c r="W3129" s="5">
        <v>0</v>
      </c>
      <c r="X3129" s="5">
        <v>-0.26</v>
      </c>
      <c r="Y3129" s="5">
        <v>560</v>
      </c>
      <c r="Z3129" s="5">
        <v>560</v>
      </c>
      <c r="AA3129" t="s">
        <v>64</v>
      </c>
      <c r="AB3129">
        <v>144.87</v>
      </c>
      <c r="AC3129">
        <v>15.05</v>
      </c>
      <c r="AD3129" t="s">
        <v>64</v>
      </c>
      <c r="AE3129" t="s">
        <v>56</v>
      </c>
      <c r="AF3129">
        <v>9971</v>
      </c>
      <c r="AG3129">
        <v>9971</v>
      </c>
      <c r="AO3129">
        <v>32</v>
      </c>
      <c r="AP3129">
        <v>0</v>
      </c>
      <c r="AW3129">
        <v>560</v>
      </c>
      <c r="BD3129" s="5">
        <v>560</v>
      </c>
      <c r="BE3129">
        <v>528.26</v>
      </c>
      <c r="BG3129">
        <f t="shared" si="342"/>
        <v>528.26</v>
      </c>
      <c r="BH3129">
        <v>32</v>
      </c>
    </row>
    <row r="3130" spans="1:61" x14ac:dyDescent="0.25">
      <c r="A3130" t="s">
        <v>54</v>
      </c>
      <c r="B3130">
        <v>110027</v>
      </c>
      <c r="C3130" t="s">
        <v>55</v>
      </c>
      <c r="D3130" t="s">
        <v>56</v>
      </c>
      <c r="E3130" s="1">
        <v>45981</v>
      </c>
      <c r="F3130" t="s">
        <v>3645</v>
      </c>
      <c r="G3130" t="s">
        <v>63</v>
      </c>
      <c r="H3130" t="str">
        <f t="shared" si="336"/>
        <v>Aggregator</v>
      </c>
      <c r="I3130">
        <v>222623000000000</v>
      </c>
      <c r="J3130">
        <v>29811</v>
      </c>
      <c r="K3130" s="3">
        <v>45981.880555555559</v>
      </c>
      <c r="L3130">
        <f t="shared" si="337"/>
        <v>20</v>
      </c>
      <c r="M3130" t="str">
        <f t="shared" si="338"/>
        <v>Thursday</v>
      </c>
      <c r="N3130" s="1" t="str">
        <f t="shared" si="339"/>
        <v>November</v>
      </c>
      <c r="O3130" s="2">
        <v>0.88055555555555554</v>
      </c>
      <c r="P3130" s="2" t="str">
        <f t="shared" si="340"/>
        <v>Week 3</v>
      </c>
      <c r="Q3130" t="s">
        <v>59</v>
      </c>
      <c r="R3130" s="5">
        <v>796</v>
      </c>
      <c r="S3130" s="5">
        <v>-142</v>
      </c>
      <c r="T3130" s="5">
        <f t="shared" si="341"/>
        <v>17.839195979899497</v>
      </c>
      <c r="U3130" s="5">
        <v>654</v>
      </c>
      <c r="V3130" s="5">
        <v>32</v>
      </c>
      <c r="W3130" s="5">
        <v>0</v>
      </c>
      <c r="X3130" s="5">
        <v>0</v>
      </c>
      <c r="Y3130" s="5">
        <v>686</v>
      </c>
      <c r="Z3130" s="5">
        <v>686</v>
      </c>
      <c r="AA3130" t="s">
        <v>64</v>
      </c>
      <c r="AB3130">
        <v>204.3</v>
      </c>
      <c r="AC3130">
        <v>19.64</v>
      </c>
      <c r="AD3130" t="s">
        <v>64</v>
      </c>
      <c r="AE3130" t="s">
        <v>56</v>
      </c>
      <c r="AF3130">
        <v>896</v>
      </c>
      <c r="AG3130">
        <v>896</v>
      </c>
      <c r="AO3130">
        <v>32</v>
      </c>
      <c r="AP3130">
        <v>0</v>
      </c>
      <c r="AW3130">
        <v>686</v>
      </c>
      <c r="BD3130" s="5">
        <v>686</v>
      </c>
      <c r="BE3130">
        <v>654</v>
      </c>
      <c r="BG3130">
        <f t="shared" si="342"/>
        <v>654</v>
      </c>
      <c r="BH3130">
        <v>32</v>
      </c>
    </row>
    <row r="3131" spans="1:61" x14ac:dyDescent="0.25">
      <c r="A3131" t="s">
        <v>54</v>
      </c>
      <c r="B3131">
        <v>110027</v>
      </c>
      <c r="C3131" t="s">
        <v>55</v>
      </c>
      <c r="D3131" t="s">
        <v>56</v>
      </c>
      <c r="E3131" s="1">
        <v>45981</v>
      </c>
      <c r="F3131" t="s">
        <v>3646</v>
      </c>
      <c r="G3131" t="s">
        <v>63</v>
      </c>
      <c r="H3131" t="str">
        <f t="shared" si="336"/>
        <v>Aggregator</v>
      </c>
      <c r="I3131">
        <v>222623000000000</v>
      </c>
      <c r="J3131">
        <v>29811</v>
      </c>
      <c r="K3131" s="3">
        <v>45981.881249999999</v>
      </c>
      <c r="L3131">
        <f t="shared" si="337"/>
        <v>20</v>
      </c>
      <c r="M3131" t="str">
        <f t="shared" si="338"/>
        <v>Thursday</v>
      </c>
      <c r="N3131" s="1" t="str">
        <f t="shared" si="339"/>
        <v>November</v>
      </c>
      <c r="O3131" s="2">
        <v>0.88124999999999998</v>
      </c>
      <c r="P3131" s="2" t="str">
        <f t="shared" si="340"/>
        <v>Week 3</v>
      </c>
      <c r="Q3131" t="s">
        <v>59</v>
      </c>
      <c r="R3131" s="5">
        <v>348</v>
      </c>
      <c r="S3131" s="5">
        <v>-93.74</v>
      </c>
      <c r="T3131" s="5">
        <f t="shared" si="341"/>
        <v>26.9367816091954</v>
      </c>
      <c r="U3131" s="5">
        <v>254.26</v>
      </c>
      <c r="V3131" s="5">
        <v>32</v>
      </c>
      <c r="W3131" s="5">
        <v>0</v>
      </c>
      <c r="X3131" s="5">
        <v>-0.26</v>
      </c>
      <c r="Y3131" s="5">
        <v>286</v>
      </c>
      <c r="Z3131" s="5">
        <v>286</v>
      </c>
      <c r="AA3131" t="s">
        <v>64</v>
      </c>
      <c r="AB3131">
        <v>58.04</v>
      </c>
      <c r="AC3131">
        <v>8.68</v>
      </c>
      <c r="AD3131" t="s">
        <v>64</v>
      </c>
      <c r="AE3131" t="s">
        <v>56</v>
      </c>
      <c r="AF3131">
        <v>3271</v>
      </c>
      <c r="AG3131">
        <v>3271</v>
      </c>
      <c r="AO3131">
        <v>32</v>
      </c>
      <c r="AP3131">
        <v>0</v>
      </c>
      <c r="AW3131">
        <v>286</v>
      </c>
      <c r="BD3131" s="5">
        <v>286</v>
      </c>
      <c r="BE3131">
        <v>254.26</v>
      </c>
      <c r="BG3131">
        <f t="shared" si="342"/>
        <v>254.26</v>
      </c>
      <c r="BH3131">
        <v>32</v>
      </c>
    </row>
    <row r="3132" spans="1:61" x14ac:dyDescent="0.25">
      <c r="A3132" t="s">
        <v>54</v>
      </c>
      <c r="B3132">
        <v>110027</v>
      </c>
      <c r="C3132" t="s">
        <v>55</v>
      </c>
      <c r="D3132" t="s">
        <v>56</v>
      </c>
      <c r="E3132" s="1">
        <v>45981</v>
      </c>
      <c r="F3132" t="s">
        <v>3647</v>
      </c>
      <c r="G3132" t="s">
        <v>67</v>
      </c>
      <c r="H3132" t="str">
        <f t="shared" si="336"/>
        <v>Direct Sale</v>
      </c>
      <c r="K3132" s="3">
        <v>45981.885416666664</v>
      </c>
      <c r="L3132">
        <f t="shared" si="337"/>
        <v>20</v>
      </c>
      <c r="M3132" t="str">
        <f t="shared" si="338"/>
        <v>Thursday</v>
      </c>
      <c r="N3132" s="1" t="str">
        <f t="shared" si="339"/>
        <v>November</v>
      </c>
      <c r="O3132" s="2">
        <v>0.88541666666666663</v>
      </c>
      <c r="P3132" s="2" t="str">
        <f t="shared" si="340"/>
        <v>Week 3</v>
      </c>
      <c r="Q3132" t="s">
        <v>59</v>
      </c>
      <c r="R3132" s="5">
        <v>179</v>
      </c>
      <c r="S3132" s="5">
        <v>0</v>
      </c>
      <c r="T3132" s="5">
        <f t="shared" si="341"/>
        <v>0</v>
      </c>
      <c r="U3132" s="5">
        <v>179</v>
      </c>
      <c r="V3132" s="5">
        <v>0</v>
      </c>
      <c r="W3132" s="5">
        <v>8.9600000000000009</v>
      </c>
      <c r="X3132" s="5">
        <v>0.04</v>
      </c>
      <c r="Y3132" s="5">
        <v>188</v>
      </c>
      <c r="Z3132" s="5">
        <v>188</v>
      </c>
      <c r="AA3132" t="s">
        <v>68</v>
      </c>
      <c r="AB3132">
        <v>37.82</v>
      </c>
      <c r="AC3132">
        <v>2.56</v>
      </c>
      <c r="AD3132" t="s">
        <v>5778</v>
      </c>
      <c r="AE3132" t="s">
        <v>75</v>
      </c>
      <c r="AI3132" t="s">
        <v>730</v>
      </c>
      <c r="AJ3132" t="s">
        <v>731</v>
      </c>
      <c r="AK3132">
        <v>9999777722</v>
      </c>
      <c r="AO3132">
        <v>0</v>
      </c>
      <c r="AP3132">
        <v>0</v>
      </c>
      <c r="AR3132">
        <v>188</v>
      </c>
      <c r="AZ3132">
        <v>179</v>
      </c>
      <c r="BA3132">
        <v>4.4800000000000004</v>
      </c>
      <c r="BB3132">
        <v>179</v>
      </c>
      <c r="BC3132">
        <v>4.4800000000000004</v>
      </c>
      <c r="BD3132" s="5">
        <v>188</v>
      </c>
      <c r="BE3132">
        <v>179</v>
      </c>
      <c r="BG3132">
        <f t="shared" si="342"/>
        <v>179</v>
      </c>
    </row>
    <row r="3133" spans="1:61" x14ac:dyDescent="0.25">
      <c r="A3133" t="s">
        <v>54</v>
      </c>
      <c r="B3133">
        <v>110027</v>
      </c>
      <c r="C3133" t="s">
        <v>55</v>
      </c>
      <c r="D3133" t="s">
        <v>56</v>
      </c>
      <c r="E3133" s="1">
        <v>45981</v>
      </c>
      <c r="F3133" t="s">
        <v>3648</v>
      </c>
      <c r="G3133" t="s">
        <v>67</v>
      </c>
      <c r="H3133" t="str">
        <f t="shared" si="336"/>
        <v>Direct Sale</v>
      </c>
      <c r="K3133" s="3">
        <v>45981.887499999997</v>
      </c>
      <c r="L3133">
        <f t="shared" si="337"/>
        <v>20</v>
      </c>
      <c r="M3133" t="str">
        <f t="shared" si="338"/>
        <v>Thursday</v>
      </c>
      <c r="N3133" s="1" t="str">
        <f t="shared" si="339"/>
        <v>November</v>
      </c>
      <c r="O3133" s="2">
        <v>0.88749999999999996</v>
      </c>
      <c r="P3133" s="2" t="str">
        <f t="shared" si="340"/>
        <v>Week 3</v>
      </c>
      <c r="Q3133" t="s">
        <v>59</v>
      </c>
      <c r="R3133" s="5">
        <v>239</v>
      </c>
      <c r="S3133" s="5">
        <v>0</v>
      </c>
      <c r="T3133" s="5">
        <f t="shared" si="341"/>
        <v>0</v>
      </c>
      <c r="U3133" s="5">
        <v>239</v>
      </c>
      <c r="V3133" s="5">
        <v>0</v>
      </c>
      <c r="W3133" s="5">
        <v>11.96</v>
      </c>
      <c r="X3133" s="5">
        <v>0.04</v>
      </c>
      <c r="Y3133" s="5">
        <v>251</v>
      </c>
      <c r="Z3133" s="5">
        <v>251</v>
      </c>
      <c r="AA3133" t="s">
        <v>73</v>
      </c>
      <c r="AB3133">
        <v>59.84</v>
      </c>
      <c r="AC3133">
        <v>1.96</v>
      </c>
      <c r="AD3133" t="s">
        <v>5778</v>
      </c>
      <c r="AE3133" t="s">
        <v>75</v>
      </c>
      <c r="AI3133" t="s">
        <v>730</v>
      </c>
      <c r="AJ3133" t="s">
        <v>731</v>
      </c>
      <c r="AK3133">
        <v>9999777722</v>
      </c>
      <c r="AO3133">
        <v>0</v>
      </c>
      <c r="AP3133">
        <v>0</v>
      </c>
      <c r="AQ3133">
        <v>251</v>
      </c>
      <c r="AZ3133">
        <v>239</v>
      </c>
      <c r="BA3133">
        <v>5.98</v>
      </c>
      <c r="BB3133">
        <v>239</v>
      </c>
      <c r="BC3133">
        <v>5.98</v>
      </c>
      <c r="BD3133" s="5">
        <v>251</v>
      </c>
      <c r="BE3133">
        <v>239</v>
      </c>
      <c r="BG3133">
        <f t="shared" si="342"/>
        <v>239</v>
      </c>
    </row>
    <row r="3134" spans="1:61" x14ac:dyDescent="0.25">
      <c r="A3134" t="s">
        <v>54</v>
      </c>
      <c r="B3134">
        <v>110027</v>
      </c>
      <c r="C3134" t="s">
        <v>55</v>
      </c>
      <c r="D3134" t="s">
        <v>56</v>
      </c>
      <c r="E3134" s="1">
        <v>45981</v>
      </c>
      <c r="F3134" t="s">
        <v>3649</v>
      </c>
      <c r="G3134" t="s">
        <v>67</v>
      </c>
      <c r="H3134" t="str">
        <f t="shared" si="336"/>
        <v>Direct Sale</v>
      </c>
      <c r="K3134" s="3">
        <v>45981.888194444444</v>
      </c>
      <c r="L3134">
        <f t="shared" si="337"/>
        <v>20</v>
      </c>
      <c r="M3134" t="str">
        <f t="shared" si="338"/>
        <v>Thursday</v>
      </c>
      <c r="N3134" s="1" t="str">
        <f t="shared" si="339"/>
        <v>November</v>
      </c>
      <c r="O3134" s="2">
        <v>0.8881944444444444</v>
      </c>
      <c r="P3134" s="2" t="str">
        <f t="shared" si="340"/>
        <v>Week 3</v>
      </c>
      <c r="Q3134" t="s">
        <v>59</v>
      </c>
      <c r="R3134" s="5">
        <v>278</v>
      </c>
      <c r="S3134" s="5">
        <v>0</v>
      </c>
      <c r="T3134" s="5">
        <f t="shared" si="341"/>
        <v>0</v>
      </c>
      <c r="U3134" s="5">
        <v>278</v>
      </c>
      <c r="V3134" s="5">
        <v>0</v>
      </c>
      <c r="W3134" s="5">
        <v>13.9</v>
      </c>
      <c r="X3134" s="5">
        <v>0.1</v>
      </c>
      <c r="Y3134" s="5">
        <v>292</v>
      </c>
      <c r="Z3134" s="5">
        <v>292</v>
      </c>
      <c r="AA3134" t="s">
        <v>73</v>
      </c>
      <c r="AB3134">
        <v>65.739999999999995</v>
      </c>
      <c r="AC3134">
        <v>10.01</v>
      </c>
      <c r="AD3134" t="s">
        <v>5778</v>
      </c>
      <c r="AE3134" t="s">
        <v>75</v>
      </c>
      <c r="AI3134" t="s">
        <v>3650</v>
      </c>
      <c r="AJ3134" t="s">
        <v>3651</v>
      </c>
      <c r="AK3134">
        <v>8506056632</v>
      </c>
      <c r="AO3134">
        <v>0</v>
      </c>
      <c r="AP3134">
        <v>0</v>
      </c>
      <c r="AQ3134">
        <v>292</v>
      </c>
      <c r="AZ3134">
        <v>278</v>
      </c>
      <c r="BA3134">
        <v>6.95</v>
      </c>
      <c r="BB3134">
        <v>278</v>
      </c>
      <c r="BC3134">
        <v>6.95</v>
      </c>
      <c r="BD3134" s="5">
        <v>292</v>
      </c>
      <c r="BE3134">
        <v>278</v>
      </c>
      <c r="BG3134">
        <f t="shared" si="342"/>
        <v>278</v>
      </c>
    </row>
    <row r="3135" spans="1:61" x14ac:dyDescent="0.25">
      <c r="A3135" t="s">
        <v>54</v>
      </c>
      <c r="B3135">
        <v>110027</v>
      </c>
      <c r="C3135" t="s">
        <v>55</v>
      </c>
      <c r="D3135" t="s">
        <v>56</v>
      </c>
      <c r="E3135" s="1">
        <v>45981</v>
      </c>
      <c r="F3135" t="s">
        <v>3652</v>
      </c>
      <c r="G3135" t="s">
        <v>67</v>
      </c>
      <c r="H3135" t="str">
        <f t="shared" si="336"/>
        <v>Direct Sale</v>
      </c>
      <c r="K3135" s="3">
        <v>45981.888194444444</v>
      </c>
      <c r="L3135">
        <f t="shared" si="337"/>
        <v>20</v>
      </c>
      <c r="M3135" t="str">
        <f t="shared" si="338"/>
        <v>Thursday</v>
      </c>
      <c r="N3135" s="1" t="str">
        <f t="shared" si="339"/>
        <v>November</v>
      </c>
      <c r="O3135" s="2">
        <v>0.8881944444444444</v>
      </c>
      <c r="P3135" s="2" t="str">
        <f t="shared" si="340"/>
        <v>Week 3</v>
      </c>
      <c r="Q3135" t="s">
        <v>59</v>
      </c>
      <c r="R3135" s="5">
        <v>362.32</v>
      </c>
      <c r="S3135" s="5">
        <v>0</v>
      </c>
      <c r="T3135" s="5">
        <f t="shared" si="341"/>
        <v>0</v>
      </c>
      <c r="U3135" s="5">
        <v>362.32</v>
      </c>
      <c r="V3135" s="5">
        <v>0</v>
      </c>
      <c r="W3135" s="5">
        <v>18.12</v>
      </c>
      <c r="X3135" s="5">
        <v>-0.44</v>
      </c>
      <c r="Y3135" s="5">
        <v>380</v>
      </c>
      <c r="Z3135" s="5">
        <v>380</v>
      </c>
      <c r="AA3135" t="s">
        <v>73</v>
      </c>
      <c r="AB3135">
        <v>106.42</v>
      </c>
      <c r="AC3135">
        <v>2.5</v>
      </c>
      <c r="AD3135" t="s">
        <v>5778</v>
      </c>
      <c r="AE3135" t="s">
        <v>75</v>
      </c>
      <c r="AI3135" t="s">
        <v>3653</v>
      </c>
      <c r="AJ3135" t="s">
        <v>3654</v>
      </c>
      <c r="AK3135">
        <v>9289184506</v>
      </c>
      <c r="AO3135">
        <v>0</v>
      </c>
      <c r="AP3135">
        <v>0</v>
      </c>
      <c r="AQ3135">
        <v>380</v>
      </c>
      <c r="AZ3135">
        <v>362.32</v>
      </c>
      <c r="BA3135">
        <v>9.06</v>
      </c>
      <c r="BB3135">
        <v>362.32</v>
      </c>
      <c r="BC3135">
        <v>9.06</v>
      </c>
      <c r="BD3135" s="5">
        <v>380</v>
      </c>
      <c r="BE3135">
        <v>362.32</v>
      </c>
      <c r="BG3135">
        <f t="shared" si="342"/>
        <v>362.32</v>
      </c>
    </row>
    <row r="3136" spans="1:61" x14ac:dyDescent="0.25">
      <c r="A3136" t="s">
        <v>54</v>
      </c>
      <c r="B3136">
        <v>110027</v>
      </c>
      <c r="C3136" t="s">
        <v>55</v>
      </c>
      <c r="D3136" t="s">
        <v>56</v>
      </c>
      <c r="E3136" s="1">
        <v>45981</v>
      </c>
      <c r="F3136" t="s">
        <v>3655</v>
      </c>
      <c r="G3136" t="s">
        <v>63</v>
      </c>
      <c r="H3136" t="str">
        <f t="shared" si="336"/>
        <v>Aggregator</v>
      </c>
      <c r="I3136">
        <v>222623000000000</v>
      </c>
      <c r="J3136">
        <v>29811</v>
      </c>
      <c r="K3136" s="3">
        <v>45981.888888888891</v>
      </c>
      <c r="L3136">
        <f t="shared" si="337"/>
        <v>20</v>
      </c>
      <c r="M3136" t="str">
        <f t="shared" si="338"/>
        <v>Thursday</v>
      </c>
      <c r="N3136" s="1" t="str">
        <f t="shared" si="339"/>
        <v>November</v>
      </c>
      <c r="O3136" s="2">
        <v>0.88888888888888884</v>
      </c>
      <c r="P3136" s="2" t="str">
        <f t="shared" si="340"/>
        <v>Week 3</v>
      </c>
      <c r="Q3136" t="s">
        <v>59</v>
      </c>
      <c r="R3136" s="5">
        <v>219</v>
      </c>
      <c r="S3136" s="5">
        <v>0</v>
      </c>
      <c r="T3136" s="5">
        <f t="shared" si="341"/>
        <v>0</v>
      </c>
      <c r="U3136" s="5">
        <v>219</v>
      </c>
      <c r="V3136" s="5">
        <v>32</v>
      </c>
      <c r="W3136" s="5">
        <v>0</v>
      </c>
      <c r="X3136" s="5">
        <v>0</v>
      </c>
      <c r="Y3136" s="5">
        <v>251</v>
      </c>
      <c r="Z3136" s="5">
        <v>251</v>
      </c>
      <c r="AA3136" t="s">
        <v>64</v>
      </c>
      <c r="AB3136">
        <v>37.82</v>
      </c>
      <c r="AC3136">
        <v>4.76</v>
      </c>
      <c r="AD3136" t="s">
        <v>64</v>
      </c>
      <c r="AE3136" t="s">
        <v>56</v>
      </c>
      <c r="AF3136">
        <v>7765</v>
      </c>
      <c r="AG3136">
        <v>7765</v>
      </c>
      <c r="AO3136">
        <v>32</v>
      </c>
      <c r="AP3136">
        <v>0</v>
      </c>
      <c r="AW3136">
        <v>251</v>
      </c>
      <c r="BD3136" s="5">
        <v>251</v>
      </c>
      <c r="BE3136">
        <v>219</v>
      </c>
      <c r="BG3136">
        <f t="shared" si="342"/>
        <v>219</v>
      </c>
      <c r="BH3136">
        <v>32</v>
      </c>
    </row>
    <row r="3137" spans="1:61" x14ac:dyDescent="0.25">
      <c r="A3137" t="s">
        <v>54</v>
      </c>
      <c r="B3137">
        <v>110027</v>
      </c>
      <c r="C3137" t="s">
        <v>55</v>
      </c>
      <c r="D3137" t="s">
        <v>56</v>
      </c>
      <c r="E3137" s="1">
        <v>45981</v>
      </c>
      <c r="F3137" t="s">
        <v>3656</v>
      </c>
      <c r="G3137" t="s">
        <v>63</v>
      </c>
      <c r="H3137" t="str">
        <f t="shared" si="336"/>
        <v>Aggregator</v>
      </c>
      <c r="I3137">
        <v>222623000000000</v>
      </c>
      <c r="J3137">
        <v>29811</v>
      </c>
      <c r="K3137" s="3">
        <v>45981.888888888891</v>
      </c>
      <c r="L3137">
        <f t="shared" si="337"/>
        <v>20</v>
      </c>
      <c r="M3137" t="str">
        <f t="shared" si="338"/>
        <v>Thursday</v>
      </c>
      <c r="N3137" s="1" t="str">
        <f t="shared" si="339"/>
        <v>November</v>
      </c>
      <c r="O3137" s="2">
        <v>0.88888888888888884</v>
      </c>
      <c r="P3137" s="2" t="str">
        <f t="shared" si="340"/>
        <v>Week 3</v>
      </c>
      <c r="Q3137" t="s">
        <v>59</v>
      </c>
      <c r="R3137" s="5">
        <v>477</v>
      </c>
      <c r="S3137" s="5">
        <v>-150</v>
      </c>
      <c r="T3137" s="5">
        <f t="shared" si="341"/>
        <v>31.446540880503143</v>
      </c>
      <c r="U3137" s="5">
        <v>327</v>
      </c>
      <c r="V3137" s="5">
        <v>32</v>
      </c>
      <c r="W3137" s="5">
        <v>0</v>
      </c>
      <c r="X3137" s="5">
        <v>0</v>
      </c>
      <c r="Y3137" s="5">
        <v>359</v>
      </c>
      <c r="Z3137" s="5">
        <v>359</v>
      </c>
      <c r="AA3137" t="s">
        <v>64</v>
      </c>
      <c r="AB3137">
        <v>88.29</v>
      </c>
      <c r="AC3137">
        <v>8.18</v>
      </c>
      <c r="AD3137" t="s">
        <v>64</v>
      </c>
      <c r="AE3137" t="s">
        <v>56</v>
      </c>
      <c r="AF3137">
        <v>3693</v>
      </c>
      <c r="AG3137">
        <v>3693</v>
      </c>
      <c r="AO3137">
        <v>32</v>
      </c>
      <c r="AP3137">
        <v>0</v>
      </c>
      <c r="AW3137">
        <v>359</v>
      </c>
      <c r="BD3137" s="5">
        <v>359</v>
      </c>
      <c r="BE3137">
        <v>327</v>
      </c>
      <c r="BG3137">
        <f t="shared" si="342"/>
        <v>327</v>
      </c>
      <c r="BH3137">
        <v>32</v>
      </c>
    </row>
    <row r="3138" spans="1:61" x14ac:dyDescent="0.25">
      <c r="A3138" t="s">
        <v>54</v>
      </c>
      <c r="B3138">
        <v>110027</v>
      </c>
      <c r="C3138" t="s">
        <v>55</v>
      </c>
      <c r="D3138" t="s">
        <v>56</v>
      </c>
      <c r="E3138" s="1">
        <v>45981</v>
      </c>
      <c r="F3138" t="s">
        <v>3657</v>
      </c>
      <c r="G3138" t="s">
        <v>63</v>
      </c>
      <c r="H3138" t="str">
        <f t="shared" si="336"/>
        <v>Aggregator</v>
      </c>
      <c r="I3138">
        <v>222624000000000</v>
      </c>
      <c r="J3138">
        <v>29811</v>
      </c>
      <c r="K3138" s="3">
        <v>45981.893750000003</v>
      </c>
      <c r="L3138">
        <f t="shared" si="337"/>
        <v>20</v>
      </c>
      <c r="M3138" t="str">
        <f t="shared" si="338"/>
        <v>Thursday</v>
      </c>
      <c r="N3138" s="1" t="str">
        <f t="shared" si="339"/>
        <v>November</v>
      </c>
      <c r="O3138" s="2">
        <v>0.89375000000000004</v>
      </c>
      <c r="P3138" s="2" t="str">
        <f t="shared" si="340"/>
        <v>Week 3</v>
      </c>
      <c r="Q3138" t="s">
        <v>59</v>
      </c>
      <c r="R3138" s="5">
        <v>348</v>
      </c>
      <c r="S3138" s="5">
        <v>-93.75</v>
      </c>
      <c r="T3138" s="5">
        <f t="shared" si="341"/>
        <v>26.939655172413797</v>
      </c>
      <c r="U3138" s="5">
        <v>254.25</v>
      </c>
      <c r="V3138" s="5">
        <v>32</v>
      </c>
      <c r="W3138" s="5">
        <v>0</v>
      </c>
      <c r="X3138" s="5">
        <v>-0.25</v>
      </c>
      <c r="Y3138" s="5">
        <v>286</v>
      </c>
      <c r="Z3138" s="5">
        <v>286</v>
      </c>
      <c r="AA3138" t="s">
        <v>64</v>
      </c>
      <c r="AB3138">
        <v>72.3</v>
      </c>
      <c r="AC3138">
        <v>9.98</v>
      </c>
      <c r="AD3138" t="s">
        <v>64</v>
      </c>
      <c r="AE3138" t="s">
        <v>56</v>
      </c>
      <c r="AF3138">
        <v>776</v>
      </c>
      <c r="AG3138">
        <v>776</v>
      </c>
      <c r="AO3138">
        <v>32</v>
      </c>
      <c r="AP3138">
        <v>0</v>
      </c>
      <c r="AW3138">
        <v>286</v>
      </c>
      <c r="BD3138" s="5">
        <v>286</v>
      </c>
      <c r="BE3138">
        <v>254.25</v>
      </c>
      <c r="BG3138">
        <f t="shared" si="342"/>
        <v>254.25</v>
      </c>
      <c r="BH3138">
        <v>32</v>
      </c>
    </row>
    <row r="3139" spans="1:61" x14ac:dyDescent="0.25">
      <c r="A3139" t="s">
        <v>54</v>
      </c>
      <c r="B3139">
        <v>110027</v>
      </c>
      <c r="C3139" t="s">
        <v>55</v>
      </c>
      <c r="D3139" t="s">
        <v>56</v>
      </c>
      <c r="E3139" s="1">
        <v>45981</v>
      </c>
      <c r="F3139" t="s">
        <v>3658</v>
      </c>
      <c r="G3139" t="s">
        <v>67</v>
      </c>
      <c r="H3139" t="str">
        <f t="shared" ref="H3139:H3202" si="343">IF(G3139="POS","Direct Sale","Aggregator")</f>
        <v>Direct Sale</v>
      </c>
      <c r="K3139" s="3">
        <v>45981.895138888889</v>
      </c>
      <c r="L3139">
        <f t="shared" ref="L3139:L3202" si="344">VALUE(DAY(K3139))</f>
        <v>20</v>
      </c>
      <c r="M3139" t="str">
        <f t="shared" ref="M3139:M3202" si="345">TEXT(K3139,"dddd")</f>
        <v>Thursday</v>
      </c>
      <c r="N3139" s="1" t="str">
        <f t="shared" ref="N3139:N3202" si="346">TEXT(K3139,"MMMM")</f>
        <v>November</v>
      </c>
      <c r="O3139" s="2">
        <v>0.89513888888888893</v>
      </c>
      <c r="P3139" s="2" t="str">
        <f t="shared" ref="P3139:P3202" si="347">_xlfn.IFS(L3139&lt;=7,"Week 1",L3139&lt;=15, "Week 2",L3139&lt;=23,"Week 3",L3139&lt;=30,"Week 4")</f>
        <v>Week 3</v>
      </c>
      <c r="Q3139" t="s">
        <v>59</v>
      </c>
      <c r="R3139" s="5">
        <v>218</v>
      </c>
      <c r="S3139" s="5">
        <v>0</v>
      </c>
      <c r="T3139" s="5">
        <f t="shared" ref="T3139:T3202" si="348">ABS((S3139/R3139)*100)</f>
        <v>0</v>
      </c>
      <c r="U3139" s="5">
        <v>218</v>
      </c>
      <c r="V3139" s="5">
        <v>0</v>
      </c>
      <c r="W3139" s="5">
        <v>10.9</v>
      </c>
      <c r="X3139" s="5">
        <v>0.1</v>
      </c>
      <c r="Y3139" s="5">
        <v>229</v>
      </c>
      <c r="Z3139" s="5">
        <v>229</v>
      </c>
      <c r="AA3139" t="s">
        <v>73</v>
      </c>
      <c r="AB3139">
        <v>44.64</v>
      </c>
      <c r="AC3139">
        <v>5.88</v>
      </c>
      <c r="AD3139" t="s">
        <v>5775</v>
      </c>
      <c r="AI3139" t="s">
        <v>730</v>
      </c>
      <c r="AJ3139" t="s">
        <v>731</v>
      </c>
      <c r="AK3139">
        <v>9999777722</v>
      </c>
      <c r="AO3139">
        <v>0</v>
      </c>
      <c r="AP3139">
        <v>0</v>
      </c>
      <c r="AQ3139">
        <v>229</v>
      </c>
      <c r="AZ3139">
        <v>218</v>
      </c>
      <c r="BA3139">
        <v>5.45</v>
      </c>
      <c r="BB3139">
        <v>218</v>
      </c>
      <c r="BC3139">
        <v>5.45</v>
      </c>
      <c r="BD3139" s="5">
        <v>229</v>
      </c>
      <c r="BE3139">
        <v>218</v>
      </c>
      <c r="BG3139">
        <f t="shared" ref="BG3139:BG3202" si="349">BE3139+BF3139</f>
        <v>218</v>
      </c>
    </row>
    <row r="3140" spans="1:61" x14ac:dyDescent="0.25">
      <c r="A3140" t="s">
        <v>54</v>
      </c>
      <c r="B3140">
        <v>110027</v>
      </c>
      <c r="C3140" t="s">
        <v>55</v>
      </c>
      <c r="D3140" t="s">
        <v>56</v>
      </c>
      <c r="E3140" s="1">
        <v>45981</v>
      </c>
      <c r="F3140" t="s">
        <v>3659</v>
      </c>
      <c r="G3140" t="s">
        <v>67</v>
      </c>
      <c r="H3140" t="str">
        <f t="shared" si="343"/>
        <v>Direct Sale</v>
      </c>
      <c r="K3140" s="3">
        <v>45981.895833333336</v>
      </c>
      <c r="L3140">
        <f t="shared" si="344"/>
        <v>20</v>
      </c>
      <c r="M3140" t="str">
        <f t="shared" si="345"/>
        <v>Thursday</v>
      </c>
      <c r="N3140" s="1" t="str">
        <f t="shared" si="346"/>
        <v>November</v>
      </c>
      <c r="O3140" s="2">
        <v>0.89583333333333337</v>
      </c>
      <c r="P3140" s="2" t="str">
        <f t="shared" si="347"/>
        <v>Week 3</v>
      </c>
      <c r="Q3140" t="s">
        <v>59</v>
      </c>
      <c r="R3140" s="5">
        <v>99</v>
      </c>
      <c r="S3140" s="5">
        <v>0</v>
      </c>
      <c r="T3140" s="5">
        <f t="shared" si="348"/>
        <v>0</v>
      </c>
      <c r="U3140" s="5">
        <v>99</v>
      </c>
      <c r="V3140" s="5">
        <v>0</v>
      </c>
      <c r="W3140" s="5">
        <v>4.96</v>
      </c>
      <c r="X3140" s="5">
        <v>0.04</v>
      </c>
      <c r="Y3140" s="5">
        <v>104</v>
      </c>
      <c r="Z3140" s="5">
        <v>104</v>
      </c>
      <c r="AA3140" t="s">
        <v>73</v>
      </c>
      <c r="AB3140">
        <v>24.42</v>
      </c>
      <c r="AC3140">
        <v>1.96</v>
      </c>
      <c r="AD3140" t="s">
        <v>5778</v>
      </c>
      <c r="AE3140" t="s">
        <v>75</v>
      </c>
      <c r="AI3140" t="s">
        <v>3660</v>
      </c>
      <c r="AJ3140" t="s">
        <v>3661</v>
      </c>
      <c r="AK3140">
        <v>9856555651</v>
      </c>
      <c r="AO3140">
        <v>0</v>
      </c>
      <c r="AP3140">
        <v>0</v>
      </c>
      <c r="AQ3140">
        <v>104</v>
      </c>
      <c r="AZ3140">
        <v>99</v>
      </c>
      <c r="BA3140">
        <v>2.48</v>
      </c>
      <c r="BB3140">
        <v>99</v>
      </c>
      <c r="BC3140">
        <v>2.48</v>
      </c>
      <c r="BD3140" s="5">
        <v>104</v>
      </c>
      <c r="BE3140">
        <v>99</v>
      </c>
      <c r="BG3140">
        <f t="shared" si="349"/>
        <v>99</v>
      </c>
    </row>
    <row r="3141" spans="1:61" x14ac:dyDescent="0.25">
      <c r="A3141" t="s">
        <v>54</v>
      </c>
      <c r="B3141">
        <v>110027</v>
      </c>
      <c r="C3141" t="s">
        <v>55</v>
      </c>
      <c r="D3141" t="s">
        <v>56</v>
      </c>
      <c r="E3141" s="1">
        <v>45981</v>
      </c>
      <c r="F3141" t="s">
        <v>3662</v>
      </c>
      <c r="G3141" t="s">
        <v>63</v>
      </c>
      <c r="H3141" t="str">
        <f t="shared" si="343"/>
        <v>Aggregator</v>
      </c>
      <c r="I3141">
        <v>222624000000000</v>
      </c>
      <c r="J3141">
        <v>29811</v>
      </c>
      <c r="K3141" s="3">
        <v>45981.896527777775</v>
      </c>
      <c r="L3141">
        <f t="shared" si="344"/>
        <v>20</v>
      </c>
      <c r="M3141" t="str">
        <f t="shared" si="345"/>
        <v>Thursday</v>
      </c>
      <c r="N3141" s="1" t="str">
        <f t="shared" si="346"/>
        <v>November</v>
      </c>
      <c r="O3141" s="2">
        <v>0.89652777777777781</v>
      </c>
      <c r="P3141" s="2" t="str">
        <f t="shared" si="347"/>
        <v>Week 3</v>
      </c>
      <c r="Q3141" t="s">
        <v>59</v>
      </c>
      <c r="R3141" s="5">
        <v>477</v>
      </c>
      <c r="S3141" s="5">
        <v>-93.75</v>
      </c>
      <c r="T3141" s="5">
        <f t="shared" si="348"/>
        <v>19.654088050314467</v>
      </c>
      <c r="U3141" s="5">
        <v>383.25</v>
      </c>
      <c r="V3141" s="5">
        <v>32</v>
      </c>
      <c r="W3141" s="5">
        <v>0</v>
      </c>
      <c r="X3141" s="5">
        <v>-0.25</v>
      </c>
      <c r="Y3141" s="5">
        <v>415</v>
      </c>
      <c r="Z3141" s="5">
        <v>415</v>
      </c>
      <c r="AA3141" t="s">
        <v>64</v>
      </c>
      <c r="AB3141">
        <v>105.23</v>
      </c>
      <c r="AC3141">
        <v>9.98</v>
      </c>
      <c r="AD3141" t="s">
        <v>64</v>
      </c>
      <c r="AE3141" t="s">
        <v>56</v>
      </c>
      <c r="AF3141">
        <v>6985</v>
      </c>
      <c r="AG3141">
        <v>6985</v>
      </c>
      <c r="AO3141">
        <v>32</v>
      </c>
      <c r="AP3141">
        <v>0</v>
      </c>
      <c r="AW3141">
        <v>415</v>
      </c>
      <c r="BD3141" s="5">
        <v>415</v>
      </c>
      <c r="BE3141">
        <v>383.25</v>
      </c>
      <c r="BG3141">
        <f t="shared" si="349"/>
        <v>383.25</v>
      </c>
      <c r="BH3141">
        <v>32</v>
      </c>
    </row>
    <row r="3142" spans="1:61" x14ac:dyDescent="0.25">
      <c r="A3142" t="s">
        <v>54</v>
      </c>
      <c r="B3142">
        <v>110027</v>
      </c>
      <c r="C3142" t="s">
        <v>55</v>
      </c>
      <c r="D3142" t="s">
        <v>56</v>
      </c>
      <c r="E3142" s="1">
        <v>45981</v>
      </c>
      <c r="F3142" t="s">
        <v>3663</v>
      </c>
      <c r="G3142" t="s">
        <v>67</v>
      </c>
      <c r="H3142" t="str">
        <f t="shared" si="343"/>
        <v>Direct Sale</v>
      </c>
      <c r="K3142" s="3">
        <v>45981.908333333333</v>
      </c>
      <c r="L3142">
        <f t="shared" si="344"/>
        <v>20</v>
      </c>
      <c r="M3142" t="str">
        <f t="shared" si="345"/>
        <v>Thursday</v>
      </c>
      <c r="N3142" s="1" t="str">
        <f t="shared" si="346"/>
        <v>November</v>
      </c>
      <c r="O3142" s="2">
        <v>0.90833333333333333</v>
      </c>
      <c r="P3142" s="2" t="str">
        <f t="shared" si="347"/>
        <v>Week 3</v>
      </c>
      <c r="Q3142" t="s">
        <v>59</v>
      </c>
      <c r="R3142" s="5">
        <v>189</v>
      </c>
      <c r="S3142" s="5">
        <v>0</v>
      </c>
      <c r="T3142" s="5">
        <f t="shared" si="348"/>
        <v>0</v>
      </c>
      <c r="U3142" s="5">
        <v>189</v>
      </c>
      <c r="V3142" s="5">
        <v>0</v>
      </c>
      <c r="W3142" s="5">
        <v>9.4600000000000009</v>
      </c>
      <c r="X3142" s="5">
        <v>-0.46</v>
      </c>
      <c r="Y3142" s="5">
        <v>198</v>
      </c>
      <c r="Z3142" s="5">
        <v>198</v>
      </c>
      <c r="AA3142" t="s">
        <v>68</v>
      </c>
      <c r="AB3142">
        <v>34.82</v>
      </c>
      <c r="AC3142">
        <v>1.96</v>
      </c>
      <c r="AD3142" t="s">
        <v>5778</v>
      </c>
      <c r="AE3142" t="s">
        <v>75</v>
      </c>
      <c r="AI3142" t="s">
        <v>730</v>
      </c>
      <c r="AJ3142" t="s">
        <v>731</v>
      </c>
      <c r="AK3142">
        <v>9999777722</v>
      </c>
      <c r="AO3142">
        <v>0</v>
      </c>
      <c r="AP3142">
        <v>0</v>
      </c>
      <c r="AR3142">
        <v>198</v>
      </c>
      <c r="AZ3142">
        <v>189</v>
      </c>
      <c r="BA3142">
        <v>4.7300000000000004</v>
      </c>
      <c r="BB3142">
        <v>189</v>
      </c>
      <c r="BC3142">
        <v>4.7300000000000004</v>
      </c>
      <c r="BD3142" s="5">
        <v>198</v>
      </c>
      <c r="BE3142">
        <v>189</v>
      </c>
      <c r="BG3142">
        <f t="shared" si="349"/>
        <v>189</v>
      </c>
    </row>
    <row r="3143" spans="1:61" x14ac:dyDescent="0.25">
      <c r="A3143" t="s">
        <v>54</v>
      </c>
      <c r="B3143">
        <v>110027</v>
      </c>
      <c r="C3143" t="s">
        <v>55</v>
      </c>
      <c r="D3143" t="s">
        <v>56</v>
      </c>
      <c r="E3143" s="1">
        <v>45981</v>
      </c>
      <c r="F3143" t="s">
        <v>3664</v>
      </c>
      <c r="G3143" t="s">
        <v>67</v>
      </c>
      <c r="H3143" t="str">
        <f t="shared" si="343"/>
        <v>Direct Sale</v>
      </c>
      <c r="K3143" s="3">
        <v>45981.911805555559</v>
      </c>
      <c r="L3143">
        <f t="shared" si="344"/>
        <v>20</v>
      </c>
      <c r="M3143" t="str">
        <f t="shared" si="345"/>
        <v>Thursday</v>
      </c>
      <c r="N3143" s="1" t="str">
        <f t="shared" si="346"/>
        <v>November</v>
      </c>
      <c r="O3143" s="2">
        <v>0.91180555555555554</v>
      </c>
      <c r="P3143" s="2" t="str">
        <f t="shared" si="347"/>
        <v>Week 3</v>
      </c>
      <c r="Q3143" t="s">
        <v>59</v>
      </c>
      <c r="R3143" s="5">
        <v>297</v>
      </c>
      <c r="S3143" s="5">
        <v>0</v>
      </c>
      <c r="T3143" s="5">
        <f t="shared" si="348"/>
        <v>0</v>
      </c>
      <c r="U3143" s="5">
        <v>297</v>
      </c>
      <c r="V3143" s="5">
        <v>0</v>
      </c>
      <c r="W3143" s="5">
        <v>14.86</v>
      </c>
      <c r="X3143" s="5">
        <v>0.14000000000000001</v>
      </c>
      <c r="Y3143" s="5">
        <v>312</v>
      </c>
      <c r="Z3143" s="5">
        <v>312</v>
      </c>
      <c r="AA3143" t="s">
        <v>73</v>
      </c>
      <c r="AB3143">
        <v>76.02</v>
      </c>
      <c r="AC3143">
        <v>5.88</v>
      </c>
      <c r="AD3143" t="s">
        <v>5778</v>
      </c>
      <c r="AE3143" t="s">
        <v>75</v>
      </c>
      <c r="AI3143" t="s">
        <v>3665</v>
      </c>
      <c r="AJ3143" t="s">
        <v>245</v>
      </c>
      <c r="AK3143">
        <v>9565695565</v>
      </c>
      <c r="AO3143">
        <v>0</v>
      </c>
      <c r="AP3143">
        <v>0</v>
      </c>
      <c r="AQ3143">
        <v>312</v>
      </c>
      <c r="AZ3143">
        <v>297</v>
      </c>
      <c r="BA3143">
        <v>7.43</v>
      </c>
      <c r="BB3143">
        <v>297</v>
      </c>
      <c r="BC3143">
        <v>7.43</v>
      </c>
      <c r="BD3143" s="5">
        <v>312</v>
      </c>
      <c r="BE3143">
        <v>297</v>
      </c>
      <c r="BG3143">
        <f t="shared" si="349"/>
        <v>297</v>
      </c>
    </row>
    <row r="3144" spans="1:61" x14ac:dyDescent="0.25">
      <c r="A3144" t="s">
        <v>54</v>
      </c>
      <c r="B3144">
        <v>110027</v>
      </c>
      <c r="C3144" t="s">
        <v>55</v>
      </c>
      <c r="D3144" t="s">
        <v>56</v>
      </c>
      <c r="E3144" s="1">
        <v>45981</v>
      </c>
      <c r="F3144" t="s">
        <v>3666</v>
      </c>
      <c r="G3144" t="s">
        <v>58</v>
      </c>
      <c r="H3144" t="str">
        <f t="shared" si="343"/>
        <v>Aggregator</v>
      </c>
      <c r="I3144">
        <v>7475560068</v>
      </c>
      <c r="J3144">
        <v>18528960</v>
      </c>
      <c r="K3144" s="3">
        <v>45981.914583333331</v>
      </c>
      <c r="L3144">
        <f t="shared" si="344"/>
        <v>20</v>
      </c>
      <c r="M3144" t="str">
        <f t="shared" si="345"/>
        <v>Thursday</v>
      </c>
      <c r="N3144" s="1" t="str">
        <f t="shared" si="346"/>
        <v>November</v>
      </c>
      <c r="O3144" s="2">
        <v>0.9145833333333333</v>
      </c>
      <c r="P3144" s="2" t="str">
        <f t="shared" si="347"/>
        <v>Week 3</v>
      </c>
      <c r="Q3144" t="s">
        <v>59</v>
      </c>
      <c r="R3144" s="5">
        <v>259</v>
      </c>
      <c r="S3144" s="5">
        <v>0</v>
      </c>
      <c r="T3144" s="5">
        <f t="shared" si="348"/>
        <v>0</v>
      </c>
      <c r="U3144" s="5">
        <v>259</v>
      </c>
      <c r="V3144" s="5">
        <v>32</v>
      </c>
      <c r="W3144" s="5">
        <v>0</v>
      </c>
      <c r="X3144" s="5">
        <v>0</v>
      </c>
      <c r="Y3144" s="5">
        <v>291</v>
      </c>
      <c r="Z3144" s="5">
        <v>291</v>
      </c>
      <c r="AA3144" t="s">
        <v>60</v>
      </c>
      <c r="AB3144">
        <v>48.85</v>
      </c>
      <c r="AC3144">
        <v>4.76</v>
      </c>
      <c r="AD3144" t="s">
        <v>60</v>
      </c>
      <c r="AE3144" t="s">
        <v>56</v>
      </c>
      <c r="AF3144">
        <v>68</v>
      </c>
      <c r="AG3144">
        <v>68</v>
      </c>
      <c r="AO3144">
        <v>32</v>
      </c>
      <c r="AP3144">
        <v>0</v>
      </c>
      <c r="AX3144">
        <v>291</v>
      </c>
      <c r="BD3144" s="5">
        <v>291</v>
      </c>
      <c r="BE3144">
        <v>259</v>
      </c>
      <c r="BG3144">
        <f t="shared" si="349"/>
        <v>259</v>
      </c>
      <c r="BI3144">
        <v>32</v>
      </c>
    </row>
    <row r="3145" spans="1:61" x14ac:dyDescent="0.25">
      <c r="A3145" t="s">
        <v>54</v>
      </c>
      <c r="B3145">
        <v>110027</v>
      </c>
      <c r="C3145" t="s">
        <v>55</v>
      </c>
      <c r="D3145" t="s">
        <v>56</v>
      </c>
      <c r="E3145" s="1">
        <v>45981</v>
      </c>
      <c r="F3145" t="s">
        <v>3667</v>
      </c>
      <c r="G3145" t="s">
        <v>67</v>
      </c>
      <c r="H3145" t="str">
        <f t="shared" si="343"/>
        <v>Direct Sale</v>
      </c>
      <c r="K3145" s="3">
        <v>45981.915277777778</v>
      </c>
      <c r="L3145">
        <f t="shared" si="344"/>
        <v>20</v>
      </c>
      <c r="M3145" t="str">
        <f t="shared" si="345"/>
        <v>Thursday</v>
      </c>
      <c r="N3145" s="1" t="str">
        <f t="shared" si="346"/>
        <v>November</v>
      </c>
      <c r="O3145" s="2">
        <v>0.91527777777777775</v>
      </c>
      <c r="P3145" s="2" t="str">
        <f t="shared" si="347"/>
        <v>Week 3</v>
      </c>
      <c r="Q3145" t="s">
        <v>59</v>
      </c>
      <c r="R3145" s="5">
        <v>556</v>
      </c>
      <c r="S3145" s="5">
        <v>0</v>
      </c>
      <c r="T3145" s="5">
        <f t="shared" si="348"/>
        <v>0</v>
      </c>
      <c r="U3145" s="5">
        <v>556</v>
      </c>
      <c r="V3145" s="5">
        <v>0</v>
      </c>
      <c r="W3145" s="5">
        <v>27.8</v>
      </c>
      <c r="X3145" s="5">
        <v>0.2</v>
      </c>
      <c r="Y3145" s="5">
        <v>584</v>
      </c>
      <c r="Z3145" s="5">
        <v>584</v>
      </c>
      <c r="AA3145" t="s">
        <v>68</v>
      </c>
      <c r="AB3145">
        <v>134.72</v>
      </c>
      <c r="AC3145">
        <v>7.62</v>
      </c>
      <c r="AD3145" t="s">
        <v>5778</v>
      </c>
      <c r="AE3145" t="s">
        <v>75</v>
      </c>
      <c r="AI3145" t="s">
        <v>730</v>
      </c>
      <c r="AJ3145" t="s">
        <v>731</v>
      </c>
      <c r="AK3145">
        <v>9999777722</v>
      </c>
      <c r="AO3145">
        <v>0</v>
      </c>
      <c r="AP3145">
        <v>0</v>
      </c>
      <c r="AR3145">
        <v>584</v>
      </c>
      <c r="AZ3145">
        <v>556</v>
      </c>
      <c r="BA3145">
        <v>13.9</v>
      </c>
      <c r="BB3145">
        <v>556</v>
      </c>
      <c r="BC3145">
        <v>13.9</v>
      </c>
      <c r="BD3145" s="5">
        <v>584</v>
      </c>
      <c r="BE3145">
        <v>556</v>
      </c>
      <c r="BG3145">
        <f t="shared" si="349"/>
        <v>556</v>
      </c>
    </row>
    <row r="3146" spans="1:61" x14ac:dyDescent="0.25">
      <c r="A3146" t="s">
        <v>54</v>
      </c>
      <c r="B3146">
        <v>110027</v>
      </c>
      <c r="C3146" t="s">
        <v>55</v>
      </c>
      <c r="D3146" t="s">
        <v>56</v>
      </c>
      <c r="E3146" s="1">
        <v>45981</v>
      </c>
      <c r="F3146" t="s">
        <v>3668</v>
      </c>
      <c r="G3146" t="s">
        <v>58</v>
      </c>
      <c r="H3146" t="str">
        <f t="shared" si="343"/>
        <v>Aggregator</v>
      </c>
      <c r="I3146">
        <v>7499388650</v>
      </c>
      <c r="J3146">
        <v>18528960</v>
      </c>
      <c r="K3146" s="3">
        <v>45981.915277777778</v>
      </c>
      <c r="L3146">
        <f t="shared" si="344"/>
        <v>20</v>
      </c>
      <c r="M3146" t="str">
        <f t="shared" si="345"/>
        <v>Thursday</v>
      </c>
      <c r="N3146" s="1" t="str">
        <f t="shared" si="346"/>
        <v>November</v>
      </c>
      <c r="O3146" s="2">
        <v>0.91527777777777775</v>
      </c>
      <c r="P3146" s="2" t="str">
        <f t="shared" si="347"/>
        <v>Week 3</v>
      </c>
      <c r="Q3146" t="s">
        <v>59</v>
      </c>
      <c r="R3146" s="5">
        <v>349</v>
      </c>
      <c r="S3146" s="5">
        <v>-100</v>
      </c>
      <c r="T3146" s="5">
        <f t="shared" si="348"/>
        <v>28.653295128939828</v>
      </c>
      <c r="U3146" s="5">
        <v>249</v>
      </c>
      <c r="V3146" s="5">
        <v>32</v>
      </c>
      <c r="W3146" s="5">
        <v>0</v>
      </c>
      <c r="X3146" s="5">
        <v>0</v>
      </c>
      <c r="Y3146" s="5">
        <v>281</v>
      </c>
      <c r="Z3146" s="5">
        <v>281</v>
      </c>
      <c r="AA3146" t="s">
        <v>60</v>
      </c>
      <c r="AB3146">
        <v>77.84</v>
      </c>
      <c r="AC3146">
        <v>9.82</v>
      </c>
      <c r="AD3146" t="s">
        <v>60</v>
      </c>
      <c r="AE3146" t="s">
        <v>56</v>
      </c>
      <c r="AF3146">
        <v>8650</v>
      </c>
      <c r="AG3146">
        <v>8650</v>
      </c>
      <c r="AO3146">
        <v>32</v>
      </c>
      <c r="AP3146">
        <v>0</v>
      </c>
      <c r="AX3146">
        <v>281</v>
      </c>
      <c r="BD3146" s="5">
        <v>281</v>
      </c>
      <c r="BE3146">
        <v>249</v>
      </c>
      <c r="BG3146">
        <f t="shared" si="349"/>
        <v>249</v>
      </c>
      <c r="BI3146">
        <v>32</v>
      </c>
    </row>
    <row r="3147" spans="1:61" x14ac:dyDescent="0.25">
      <c r="A3147" t="s">
        <v>54</v>
      </c>
      <c r="B3147">
        <v>110027</v>
      </c>
      <c r="C3147" t="s">
        <v>55</v>
      </c>
      <c r="D3147" t="s">
        <v>56</v>
      </c>
      <c r="E3147" s="1">
        <v>45981</v>
      </c>
      <c r="F3147" t="s">
        <v>3669</v>
      </c>
      <c r="G3147" t="s">
        <v>67</v>
      </c>
      <c r="H3147" t="str">
        <f t="shared" si="343"/>
        <v>Direct Sale</v>
      </c>
      <c r="K3147" s="3">
        <v>45981.924305555556</v>
      </c>
      <c r="L3147">
        <f t="shared" si="344"/>
        <v>20</v>
      </c>
      <c r="M3147" t="str">
        <f t="shared" si="345"/>
        <v>Thursday</v>
      </c>
      <c r="N3147" s="1" t="str">
        <f t="shared" si="346"/>
        <v>November</v>
      </c>
      <c r="O3147" s="2">
        <v>0.9243055555555556</v>
      </c>
      <c r="P3147" s="2" t="str">
        <f t="shared" si="347"/>
        <v>Week 3</v>
      </c>
      <c r="Q3147" t="s">
        <v>59</v>
      </c>
      <c r="R3147" s="5">
        <v>198</v>
      </c>
      <c r="S3147" s="5">
        <v>-24</v>
      </c>
      <c r="T3147" s="5">
        <f t="shared" si="348"/>
        <v>12.121212121212121</v>
      </c>
      <c r="U3147" s="5">
        <v>174</v>
      </c>
      <c r="V3147" s="5">
        <v>0</v>
      </c>
      <c r="W3147" s="5">
        <v>8.6999999999999993</v>
      </c>
      <c r="X3147" s="5">
        <v>0.3</v>
      </c>
      <c r="Y3147" s="5">
        <v>183</v>
      </c>
      <c r="Z3147" s="5">
        <v>183</v>
      </c>
      <c r="AA3147" t="s">
        <v>213</v>
      </c>
      <c r="AB3147">
        <v>47.48</v>
      </c>
      <c r="AC3147">
        <v>3.92</v>
      </c>
      <c r="AD3147" t="s">
        <v>5775</v>
      </c>
      <c r="AI3147" t="s">
        <v>832</v>
      </c>
      <c r="AJ3147" t="s">
        <v>833</v>
      </c>
      <c r="AK3147">
        <v>9315705639</v>
      </c>
      <c r="AO3147">
        <v>0</v>
      </c>
      <c r="AP3147">
        <v>0</v>
      </c>
      <c r="AS3147">
        <v>183</v>
      </c>
      <c r="AZ3147">
        <v>174</v>
      </c>
      <c r="BA3147">
        <v>4.3499999999999996</v>
      </c>
      <c r="BB3147">
        <v>174</v>
      </c>
      <c r="BC3147">
        <v>4.3499999999999996</v>
      </c>
      <c r="BD3147" s="5">
        <v>183</v>
      </c>
      <c r="BE3147">
        <v>174</v>
      </c>
      <c r="BG3147">
        <f t="shared" si="349"/>
        <v>174</v>
      </c>
    </row>
    <row r="3148" spans="1:61" x14ac:dyDescent="0.25">
      <c r="A3148" t="s">
        <v>54</v>
      </c>
      <c r="B3148">
        <v>110027</v>
      </c>
      <c r="C3148" t="s">
        <v>55</v>
      </c>
      <c r="D3148" t="s">
        <v>56</v>
      </c>
      <c r="E3148" s="1">
        <v>45981</v>
      </c>
      <c r="F3148" t="s">
        <v>3670</v>
      </c>
      <c r="G3148" t="s">
        <v>58</v>
      </c>
      <c r="H3148" t="str">
        <f t="shared" si="343"/>
        <v>Aggregator</v>
      </c>
      <c r="I3148">
        <v>7502281557</v>
      </c>
      <c r="J3148">
        <v>18528960</v>
      </c>
      <c r="K3148" s="3">
        <v>45981.930555555555</v>
      </c>
      <c r="L3148">
        <f t="shared" si="344"/>
        <v>20</v>
      </c>
      <c r="M3148" t="str">
        <f t="shared" si="345"/>
        <v>Thursday</v>
      </c>
      <c r="N3148" s="1" t="str">
        <f t="shared" si="346"/>
        <v>November</v>
      </c>
      <c r="O3148" s="2">
        <v>0.93055555555555558</v>
      </c>
      <c r="P3148" s="2" t="str">
        <f t="shared" si="347"/>
        <v>Week 3</v>
      </c>
      <c r="Q3148" t="s">
        <v>59</v>
      </c>
      <c r="R3148" s="5">
        <v>558</v>
      </c>
      <c r="S3148" s="5">
        <v>-279</v>
      </c>
      <c r="T3148" s="5">
        <f t="shared" si="348"/>
        <v>50</v>
      </c>
      <c r="U3148" s="5">
        <v>279</v>
      </c>
      <c r="V3148" s="5">
        <v>32</v>
      </c>
      <c r="W3148" s="5">
        <v>0</v>
      </c>
      <c r="X3148" s="5">
        <v>0</v>
      </c>
      <c r="Y3148" s="5">
        <v>311</v>
      </c>
      <c r="Z3148" s="5">
        <v>311</v>
      </c>
      <c r="AA3148" t="s">
        <v>60</v>
      </c>
      <c r="AB3148">
        <v>78.22</v>
      </c>
      <c r="AC3148">
        <v>3.92</v>
      </c>
      <c r="AD3148" t="s">
        <v>60</v>
      </c>
      <c r="AE3148" t="s">
        <v>56</v>
      </c>
      <c r="AF3148">
        <v>1557</v>
      </c>
      <c r="AG3148">
        <v>1557</v>
      </c>
      <c r="AO3148">
        <v>32</v>
      </c>
      <c r="AP3148">
        <v>0</v>
      </c>
      <c r="AX3148">
        <v>311</v>
      </c>
      <c r="BD3148" s="5">
        <v>311</v>
      </c>
      <c r="BE3148">
        <v>279</v>
      </c>
      <c r="BG3148">
        <f t="shared" si="349"/>
        <v>279</v>
      </c>
      <c r="BI3148">
        <v>32</v>
      </c>
    </row>
    <row r="3149" spans="1:61" x14ac:dyDescent="0.25">
      <c r="A3149" t="s">
        <v>54</v>
      </c>
      <c r="B3149">
        <v>110027</v>
      </c>
      <c r="C3149" t="s">
        <v>55</v>
      </c>
      <c r="D3149" t="s">
        <v>56</v>
      </c>
      <c r="E3149" s="1">
        <v>45981</v>
      </c>
      <c r="F3149" t="s">
        <v>3671</v>
      </c>
      <c r="G3149" t="s">
        <v>63</v>
      </c>
      <c r="H3149" t="str">
        <f t="shared" si="343"/>
        <v>Aggregator</v>
      </c>
      <c r="I3149">
        <v>222627000000000</v>
      </c>
      <c r="J3149">
        <v>29811</v>
      </c>
      <c r="K3149" s="3">
        <v>45981.930555555555</v>
      </c>
      <c r="L3149">
        <f t="shared" si="344"/>
        <v>20</v>
      </c>
      <c r="M3149" t="str">
        <f t="shared" si="345"/>
        <v>Thursday</v>
      </c>
      <c r="N3149" s="1" t="str">
        <f t="shared" si="346"/>
        <v>November</v>
      </c>
      <c r="O3149" s="2">
        <v>0.93055555555555558</v>
      </c>
      <c r="P3149" s="2" t="str">
        <f t="shared" si="347"/>
        <v>Week 3</v>
      </c>
      <c r="Q3149" t="s">
        <v>59</v>
      </c>
      <c r="R3149" s="5">
        <v>352.28</v>
      </c>
      <c r="S3149" s="5">
        <v>-93.75</v>
      </c>
      <c r="T3149" s="5">
        <f t="shared" si="348"/>
        <v>26.612353809469742</v>
      </c>
      <c r="U3149" s="5">
        <v>258.52999999999997</v>
      </c>
      <c r="V3149" s="5">
        <v>32</v>
      </c>
      <c r="W3149" s="5">
        <v>0</v>
      </c>
      <c r="X3149" s="5">
        <v>0.47</v>
      </c>
      <c r="Y3149" s="5">
        <v>291</v>
      </c>
      <c r="Z3149" s="5">
        <v>291</v>
      </c>
      <c r="AA3149" t="s">
        <v>64</v>
      </c>
      <c r="AB3149">
        <v>74.63</v>
      </c>
      <c r="AC3149">
        <v>6.85</v>
      </c>
      <c r="AD3149" t="s">
        <v>64</v>
      </c>
      <c r="AE3149" t="s">
        <v>56</v>
      </c>
      <c r="AF3149">
        <v>6862</v>
      </c>
      <c r="AG3149">
        <v>6862</v>
      </c>
      <c r="AO3149">
        <v>32</v>
      </c>
      <c r="AP3149">
        <v>0</v>
      </c>
      <c r="AW3149">
        <v>291</v>
      </c>
      <c r="BD3149" s="5">
        <v>291</v>
      </c>
      <c r="BE3149">
        <v>258.52999999999997</v>
      </c>
      <c r="BG3149">
        <f t="shared" si="349"/>
        <v>258.52999999999997</v>
      </c>
      <c r="BH3149">
        <v>32</v>
      </c>
    </row>
    <row r="3150" spans="1:61" x14ac:dyDescent="0.25">
      <c r="A3150" t="s">
        <v>54</v>
      </c>
      <c r="B3150">
        <v>110027</v>
      </c>
      <c r="C3150" t="s">
        <v>55</v>
      </c>
      <c r="D3150" t="s">
        <v>56</v>
      </c>
      <c r="E3150" s="1">
        <v>45981</v>
      </c>
      <c r="F3150" t="s">
        <v>3672</v>
      </c>
      <c r="G3150" t="s">
        <v>58</v>
      </c>
      <c r="H3150" t="str">
        <f t="shared" si="343"/>
        <v>Aggregator</v>
      </c>
      <c r="I3150">
        <v>7484091594</v>
      </c>
      <c r="J3150">
        <v>18528960</v>
      </c>
      <c r="K3150" s="3">
        <v>45981.934027777781</v>
      </c>
      <c r="L3150">
        <f t="shared" si="344"/>
        <v>20</v>
      </c>
      <c r="M3150" t="str">
        <f t="shared" si="345"/>
        <v>Thursday</v>
      </c>
      <c r="N3150" s="1" t="str">
        <f t="shared" si="346"/>
        <v>November</v>
      </c>
      <c r="O3150" s="2">
        <v>0.93402777777777779</v>
      </c>
      <c r="P3150" s="2" t="str">
        <f t="shared" si="347"/>
        <v>Week 3</v>
      </c>
      <c r="Q3150" t="s">
        <v>59</v>
      </c>
      <c r="R3150" s="5">
        <v>449</v>
      </c>
      <c r="S3150" s="5">
        <v>-100</v>
      </c>
      <c r="T3150" s="5">
        <f t="shared" si="348"/>
        <v>22.271714922049</v>
      </c>
      <c r="U3150" s="5">
        <v>349</v>
      </c>
      <c r="V3150" s="5">
        <v>32</v>
      </c>
      <c r="W3150" s="5">
        <v>0</v>
      </c>
      <c r="X3150" s="5">
        <v>0</v>
      </c>
      <c r="Y3150" s="5">
        <v>381</v>
      </c>
      <c r="Z3150" s="5">
        <v>381</v>
      </c>
      <c r="AA3150" t="s">
        <v>60</v>
      </c>
      <c r="AB3150">
        <v>82.07</v>
      </c>
      <c r="AC3150">
        <v>9.82</v>
      </c>
      <c r="AD3150" t="s">
        <v>60</v>
      </c>
      <c r="AE3150" t="s">
        <v>56</v>
      </c>
      <c r="AF3150">
        <v>1594</v>
      </c>
      <c r="AG3150">
        <v>1594</v>
      </c>
      <c r="AO3150">
        <v>32</v>
      </c>
      <c r="AP3150">
        <v>0</v>
      </c>
      <c r="AX3150">
        <v>381</v>
      </c>
      <c r="BD3150" s="5">
        <v>381</v>
      </c>
      <c r="BE3150">
        <v>349</v>
      </c>
      <c r="BG3150">
        <f t="shared" si="349"/>
        <v>349</v>
      </c>
      <c r="BI3150">
        <v>32</v>
      </c>
    </row>
    <row r="3151" spans="1:61" x14ac:dyDescent="0.25">
      <c r="A3151" t="s">
        <v>54</v>
      </c>
      <c r="B3151">
        <v>110027</v>
      </c>
      <c r="C3151" t="s">
        <v>55</v>
      </c>
      <c r="D3151" t="s">
        <v>56</v>
      </c>
      <c r="E3151" s="1">
        <v>45981</v>
      </c>
      <c r="F3151" t="s">
        <v>3673</v>
      </c>
      <c r="G3151" t="s">
        <v>58</v>
      </c>
      <c r="H3151" t="str">
        <f t="shared" si="343"/>
        <v>Aggregator</v>
      </c>
      <c r="I3151">
        <v>7502448047</v>
      </c>
      <c r="J3151">
        <v>18528960</v>
      </c>
      <c r="K3151" s="3">
        <v>45981.936805555553</v>
      </c>
      <c r="L3151">
        <f t="shared" si="344"/>
        <v>20</v>
      </c>
      <c r="M3151" t="str">
        <f t="shared" si="345"/>
        <v>Thursday</v>
      </c>
      <c r="N3151" s="1" t="str">
        <f t="shared" si="346"/>
        <v>November</v>
      </c>
      <c r="O3151" s="2">
        <v>0.93680555555555556</v>
      </c>
      <c r="P3151" s="2" t="str">
        <f t="shared" si="347"/>
        <v>Week 3</v>
      </c>
      <c r="Q3151" t="s">
        <v>59</v>
      </c>
      <c r="R3151" s="5">
        <v>668</v>
      </c>
      <c r="S3151" s="5">
        <v>-274.5</v>
      </c>
      <c r="T3151" s="5">
        <f t="shared" si="348"/>
        <v>41.092814371257482</v>
      </c>
      <c r="U3151" s="5">
        <v>393.5</v>
      </c>
      <c r="V3151" s="5">
        <v>32</v>
      </c>
      <c r="W3151" s="5">
        <v>0</v>
      </c>
      <c r="X3151" s="5">
        <v>0</v>
      </c>
      <c r="Y3151" s="5">
        <v>425.5</v>
      </c>
      <c r="Z3151" s="5">
        <v>425.5</v>
      </c>
      <c r="AA3151" t="s">
        <v>60</v>
      </c>
      <c r="AB3151">
        <v>110.49</v>
      </c>
      <c r="AC3151">
        <v>4.76</v>
      </c>
      <c r="AD3151" t="s">
        <v>60</v>
      </c>
      <c r="AE3151" t="s">
        <v>56</v>
      </c>
      <c r="AF3151">
        <v>8047</v>
      </c>
      <c r="AG3151">
        <v>8047</v>
      </c>
      <c r="AO3151">
        <v>32</v>
      </c>
      <c r="AP3151">
        <v>0</v>
      </c>
      <c r="AX3151">
        <v>425.5</v>
      </c>
      <c r="BD3151" s="5">
        <v>425.5</v>
      </c>
      <c r="BE3151">
        <v>393.5</v>
      </c>
      <c r="BG3151">
        <f t="shared" si="349"/>
        <v>393.5</v>
      </c>
      <c r="BI3151">
        <v>32</v>
      </c>
    </row>
    <row r="3152" spans="1:61" x14ac:dyDescent="0.25">
      <c r="A3152" t="s">
        <v>54</v>
      </c>
      <c r="B3152">
        <v>110027</v>
      </c>
      <c r="C3152" t="s">
        <v>55</v>
      </c>
      <c r="D3152" t="s">
        <v>56</v>
      </c>
      <c r="E3152" s="1">
        <v>45981</v>
      </c>
      <c r="F3152" t="s">
        <v>3674</v>
      </c>
      <c r="G3152" t="s">
        <v>58</v>
      </c>
      <c r="H3152" t="str">
        <f t="shared" si="343"/>
        <v>Aggregator</v>
      </c>
      <c r="I3152">
        <v>7500470271</v>
      </c>
      <c r="J3152">
        <v>18528960</v>
      </c>
      <c r="K3152" s="3">
        <v>45981.938888888886</v>
      </c>
      <c r="L3152">
        <f t="shared" si="344"/>
        <v>20</v>
      </c>
      <c r="M3152" t="str">
        <f t="shared" si="345"/>
        <v>Thursday</v>
      </c>
      <c r="N3152" s="1" t="str">
        <f t="shared" si="346"/>
        <v>November</v>
      </c>
      <c r="O3152" s="2">
        <v>0.93888888888888888</v>
      </c>
      <c r="P3152" s="2" t="str">
        <f t="shared" si="347"/>
        <v>Week 3</v>
      </c>
      <c r="Q3152" t="s">
        <v>59</v>
      </c>
      <c r="R3152" s="5">
        <v>267</v>
      </c>
      <c r="S3152" s="5">
        <v>-100</v>
      </c>
      <c r="T3152" s="5">
        <f t="shared" si="348"/>
        <v>37.453183520599254</v>
      </c>
      <c r="U3152" s="5">
        <v>167</v>
      </c>
      <c r="V3152" s="5">
        <v>32</v>
      </c>
      <c r="W3152" s="5">
        <v>0</v>
      </c>
      <c r="X3152" s="5">
        <v>0</v>
      </c>
      <c r="Y3152" s="5">
        <v>199</v>
      </c>
      <c r="Z3152" s="5">
        <v>199</v>
      </c>
      <c r="AA3152" t="s">
        <v>60</v>
      </c>
      <c r="AB3152">
        <v>53.98</v>
      </c>
      <c r="AC3152">
        <v>7.05</v>
      </c>
      <c r="AD3152" t="s">
        <v>60</v>
      </c>
      <c r="AE3152" t="s">
        <v>56</v>
      </c>
      <c r="AF3152">
        <v>271</v>
      </c>
      <c r="AG3152">
        <v>271</v>
      </c>
      <c r="AO3152">
        <v>32</v>
      </c>
      <c r="AP3152">
        <v>0</v>
      </c>
      <c r="AX3152">
        <v>199</v>
      </c>
      <c r="BD3152" s="5">
        <v>199</v>
      </c>
      <c r="BE3152">
        <v>167</v>
      </c>
      <c r="BG3152">
        <f t="shared" si="349"/>
        <v>167</v>
      </c>
      <c r="BI3152">
        <v>32</v>
      </c>
    </row>
    <row r="3153" spans="1:61" x14ac:dyDescent="0.25">
      <c r="A3153" t="s">
        <v>54</v>
      </c>
      <c r="B3153">
        <v>110027</v>
      </c>
      <c r="C3153" t="s">
        <v>55</v>
      </c>
      <c r="D3153" t="s">
        <v>56</v>
      </c>
      <c r="E3153" s="1">
        <v>45981</v>
      </c>
      <c r="F3153" t="s">
        <v>3675</v>
      </c>
      <c r="G3153" t="s">
        <v>67</v>
      </c>
      <c r="H3153" t="str">
        <f t="shared" si="343"/>
        <v>Direct Sale</v>
      </c>
      <c r="K3153" s="3">
        <v>45981.943055555559</v>
      </c>
      <c r="L3153">
        <f t="shared" si="344"/>
        <v>20</v>
      </c>
      <c r="M3153" t="str">
        <f t="shared" si="345"/>
        <v>Thursday</v>
      </c>
      <c r="N3153" s="1" t="str">
        <f t="shared" si="346"/>
        <v>November</v>
      </c>
      <c r="O3153" s="2">
        <v>0.94305555555555554</v>
      </c>
      <c r="P3153" s="2" t="str">
        <f t="shared" si="347"/>
        <v>Week 3</v>
      </c>
      <c r="Q3153" t="s">
        <v>59</v>
      </c>
      <c r="R3153" s="5">
        <v>189</v>
      </c>
      <c r="S3153" s="5">
        <v>-52.92</v>
      </c>
      <c r="T3153" s="5">
        <f t="shared" si="348"/>
        <v>28.000000000000004</v>
      </c>
      <c r="U3153" s="5">
        <v>136.08000000000001</v>
      </c>
      <c r="V3153" s="5">
        <v>0</v>
      </c>
      <c r="W3153" s="5">
        <v>6.8</v>
      </c>
      <c r="X3153" s="5">
        <v>0.12</v>
      </c>
      <c r="Y3153" s="5">
        <v>143</v>
      </c>
      <c r="Z3153" s="5">
        <v>143</v>
      </c>
      <c r="AA3153" t="s">
        <v>73</v>
      </c>
      <c r="AB3153">
        <v>47.67</v>
      </c>
      <c r="AC3153">
        <v>1.96</v>
      </c>
      <c r="AD3153" t="s">
        <v>5778</v>
      </c>
      <c r="AE3153" t="s">
        <v>75</v>
      </c>
      <c r="AI3153" t="s">
        <v>2307</v>
      </c>
      <c r="AJ3153" t="s">
        <v>2308</v>
      </c>
      <c r="AK3153">
        <v>9971758569</v>
      </c>
      <c r="AO3153">
        <v>0</v>
      </c>
      <c r="AP3153">
        <v>0</v>
      </c>
      <c r="AQ3153">
        <v>143</v>
      </c>
      <c r="AZ3153">
        <v>136.08000000000001</v>
      </c>
      <c r="BA3153">
        <v>3.4</v>
      </c>
      <c r="BB3153">
        <v>136.08000000000001</v>
      </c>
      <c r="BC3153">
        <v>3.4</v>
      </c>
      <c r="BD3153" s="5">
        <v>143</v>
      </c>
      <c r="BE3153">
        <v>136.08000000000001</v>
      </c>
      <c r="BG3153">
        <f t="shared" si="349"/>
        <v>136.08000000000001</v>
      </c>
    </row>
    <row r="3154" spans="1:61" x14ac:dyDescent="0.25">
      <c r="A3154" t="s">
        <v>54</v>
      </c>
      <c r="B3154">
        <v>110027</v>
      </c>
      <c r="C3154" t="s">
        <v>55</v>
      </c>
      <c r="D3154" t="s">
        <v>56</v>
      </c>
      <c r="E3154" s="1">
        <v>45981</v>
      </c>
      <c r="F3154" t="s">
        <v>3676</v>
      </c>
      <c r="G3154" t="s">
        <v>58</v>
      </c>
      <c r="H3154" t="str">
        <f t="shared" si="343"/>
        <v>Aggregator</v>
      </c>
      <c r="I3154">
        <v>7502212439</v>
      </c>
      <c r="J3154">
        <v>18528960</v>
      </c>
      <c r="K3154" s="3">
        <v>45981.946527777778</v>
      </c>
      <c r="L3154">
        <f t="shared" si="344"/>
        <v>20</v>
      </c>
      <c r="M3154" t="str">
        <f t="shared" si="345"/>
        <v>Thursday</v>
      </c>
      <c r="N3154" s="1" t="str">
        <f t="shared" si="346"/>
        <v>November</v>
      </c>
      <c r="O3154" s="2">
        <v>0.94652777777777775</v>
      </c>
      <c r="P3154" s="2" t="str">
        <f t="shared" si="347"/>
        <v>Week 3</v>
      </c>
      <c r="Q3154" t="s">
        <v>59</v>
      </c>
      <c r="R3154" s="5">
        <v>219</v>
      </c>
      <c r="S3154" s="5">
        <v>-100</v>
      </c>
      <c r="T3154" s="5">
        <f t="shared" si="348"/>
        <v>45.662100456621005</v>
      </c>
      <c r="U3154" s="5">
        <v>119</v>
      </c>
      <c r="V3154" s="5">
        <v>32</v>
      </c>
      <c r="W3154" s="5">
        <v>0</v>
      </c>
      <c r="X3154" s="5">
        <v>0</v>
      </c>
      <c r="Y3154" s="5">
        <v>151</v>
      </c>
      <c r="Z3154" s="5">
        <v>151</v>
      </c>
      <c r="AA3154" t="s">
        <v>60</v>
      </c>
      <c r="AB3154">
        <v>37.82</v>
      </c>
      <c r="AC3154">
        <v>4.76</v>
      </c>
      <c r="AD3154" t="s">
        <v>60</v>
      </c>
      <c r="AE3154" t="s">
        <v>56</v>
      </c>
      <c r="AF3154">
        <v>2439</v>
      </c>
      <c r="AG3154">
        <v>2439</v>
      </c>
      <c r="AO3154">
        <v>32</v>
      </c>
      <c r="AP3154">
        <v>0</v>
      </c>
      <c r="AX3154">
        <v>151</v>
      </c>
      <c r="BD3154" s="5">
        <v>151</v>
      </c>
      <c r="BE3154">
        <v>119</v>
      </c>
      <c r="BG3154">
        <f t="shared" si="349"/>
        <v>119</v>
      </c>
      <c r="BI3154">
        <v>32</v>
      </c>
    </row>
    <row r="3155" spans="1:61" x14ac:dyDescent="0.25">
      <c r="A3155" t="s">
        <v>54</v>
      </c>
      <c r="B3155">
        <v>110027</v>
      </c>
      <c r="C3155" t="s">
        <v>55</v>
      </c>
      <c r="D3155" t="s">
        <v>56</v>
      </c>
      <c r="E3155" s="1">
        <v>45981</v>
      </c>
      <c r="F3155" t="s">
        <v>3677</v>
      </c>
      <c r="G3155" t="s">
        <v>58</v>
      </c>
      <c r="H3155" t="str">
        <f t="shared" si="343"/>
        <v>Aggregator</v>
      </c>
      <c r="I3155">
        <v>7496889730</v>
      </c>
      <c r="J3155">
        <v>18528960</v>
      </c>
      <c r="K3155" s="3">
        <v>45981.947222222225</v>
      </c>
      <c r="L3155">
        <f t="shared" si="344"/>
        <v>20</v>
      </c>
      <c r="M3155" t="str">
        <f t="shared" si="345"/>
        <v>Thursday</v>
      </c>
      <c r="N3155" s="1" t="str">
        <f t="shared" si="346"/>
        <v>November</v>
      </c>
      <c r="O3155" s="2">
        <v>0.94722222222222219</v>
      </c>
      <c r="P3155" s="2" t="str">
        <f t="shared" si="347"/>
        <v>Week 3</v>
      </c>
      <c r="Q3155" t="s">
        <v>59</v>
      </c>
      <c r="R3155" s="5">
        <v>597</v>
      </c>
      <c r="S3155" s="5">
        <v>-248.9</v>
      </c>
      <c r="T3155" s="5">
        <f t="shared" si="348"/>
        <v>41.691792294807371</v>
      </c>
      <c r="U3155" s="5">
        <v>348.1</v>
      </c>
      <c r="V3155" s="5">
        <v>32</v>
      </c>
      <c r="W3155" s="5">
        <v>0</v>
      </c>
      <c r="X3155" s="5">
        <v>0</v>
      </c>
      <c r="Y3155" s="5">
        <v>380.1</v>
      </c>
      <c r="Z3155" s="5">
        <v>380.1</v>
      </c>
      <c r="AA3155" t="s">
        <v>60</v>
      </c>
      <c r="AB3155">
        <v>106.6</v>
      </c>
      <c r="AC3155">
        <v>9.75</v>
      </c>
      <c r="AD3155" t="s">
        <v>60</v>
      </c>
      <c r="AE3155" t="s">
        <v>56</v>
      </c>
      <c r="AF3155">
        <v>9730</v>
      </c>
      <c r="AG3155">
        <v>9730</v>
      </c>
      <c r="AO3155">
        <v>32</v>
      </c>
      <c r="AP3155">
        <v>0</v>
      </c>
      <c r="AX3155">
        <v>380.1</v>
      </c>
      <c r="BD3155" s="5">
        <v>380.1</v>
      </c>
      <c r="BE3155">
        <v>348.1</v>
      </c>
      <c r="BG3155">
        <f t="shared" si="349"/>
        <v>348.1</v>
      </c>
      <c r="BI3155">
        <v>32</v>
      </c>
    </row>
    <row r="3156" spans="1:61" x14ac:dyDescent="0.25">
      <c r="A3156" t="s">
        <v>54</v>
      </c>
      <c r="B3156">
        <v>110027</v>
      </c>
      <c r="C3156" t="s">
        <v>55</v>
      </c>
      <c r="D3156" t="s">
        <v>56</v>
      </c>
      <c r="E3156" s="1">
        <v>45981</v>
      </c>
      <c r="F3156" t="s">
        <v>3678</v>
      </c>
      <c r="G3156" t="s">
        <v>63</v>
      </c>
      <c r="H3156" t="str">
        <f t="shared" si="343"/>
        <v>Aggregator</v>
      </c>
      <c r="I3156">
        <v>222629000000000</v>
      </c>
      <c r="J3156">
        <v>29811</v>
      </c>
      <c r="K3156" s="3">
        <v>45981.949305555558</v>
      </c>
      <c r="L3156">
        <f t="shared" si="344"/>
        <v>20</v>
      </c>
      <c r="M3156" t="str">
        <f t="shared" si="345"/>
        <v>Thursday</v>
      </c>
      <c r="N3156" s="1" t="str">
        <f t="shared" si="346"/>
        <v>November</v>
      </c>
      <c r="O3156" s="2">
        <v>0.94930555555555551</v>
      </c>
      <c r="P3156" s="2" t="str">
        <f t="shared" si="347"/>
        <v>Week 3</v>
      </c>
      <c r="Q3156" t="s">
        <v>59</v>
      </c>
      <c r="R3156" s="5">
        <v>316</v>
      </c>
      <c r="S3156" s="5">
        <v>-80</v>
      </c>
      <c r="T3156" s="5">
        <f t="shared" si="348"/>
        <v>25.316455696202532</v>
      </c>
      <c r="U3156" s="5">
        <v>236</v>
      </c>
      <c r="V3156" s="5">
        <v>32</v>
      </c>
      <c r="W3156" s="5">
        <v>0</v>
      </c>
      <c r="X3156" s="5">
        <v>0</v>
      </c>
      <c r="Y3156" s="5">
        <v>268</v>
      </c>
      <c r="Z3156" s="5">
        <v>268</v>
      </c>
      <c r="AA3156" t="s">
        <v>64</v>
      </c>
      <c r="AB3156">
        <v>61.98</v>
      </c>
      <c r="AC3156">
        <v>7.84</v>
      </c>
      <c r="AD3156" t="s">
        <v>64</v>
      </c>
      <c r="AE3156" t="s">
        <v>56</v>
      </c>
      <c r="AF3156">
        <v>8501</v>
      </c>
      <c r="AG3156">
        <v>8501</v>
      </c>
      <c r="AO3156">
        <v>32</v>
      </c>
      <c r="AP3156">
        <v>0</v>
      </c>
      <c r="AW3156">
        <v>268</v>
      </c>
      <c r="BD3156" s="5">
        <v>268</v>
      </c>
      <c r="BE3156">
        <v>236</v>
      </c>
      <c r="BG3156">
        <f t="shared" si="349"/>
        <v>236</v>
      </c>
      <c r="BH3156">
        <v>32</v>
      </c>
    </row>
    <row r="3157" spans="1:61" x14ac:dyDescent="0.25">
      <c r="A3157" t="s">
        <v>54</v>
      </c>
      <c r="B3157">
        <v>110027</v>
      </c>
      <c r="C3157" t="s">
        <v>55</v>
      </c>
      <c r="D3157" t="s">
        <v>56</v>
      </c>
      <c r="E3157" s="1">
        <v>45981</v>
      </c>
      <c r="F3157" t="s">
        <v>3679</v>
      </c>
      <c r="G3157" t="s">
        <v>63</v>
      </c>
      <c r="H3157" t="str">
        <f t="shared" si="343"/>
        <v>Aggregator</v>
      </c>
      <c r="I3157">
        <v>222629000000000</v>
      </c>
      <c r="J3157">
        <v>29811</v>
      </c>
      <c r="K3157" s="3">
        <v>45981.949305555558</v>
      </c>
      <c r="L3157">
        <f t="shared" si="344"/>
        <v>20</v>
      </c>
      <c r="M3157" t="str">
        <f t="shared" si="345"/>
        <v>Thursday</v>
      </c>
      <c r="N3157" s="1" t="str">
        <f t="shared" si="346"/>
        <v>November</v>
      </c>
      <c r="O3157" s="2">
        <v>0.94930555555555551</v>
      </c>
      <c r="P3157" s="2" t="str">
        <f t="shared" si="347"/>
        <v>Week 3</v>
      </c>
      <c r="Q3157" t="s">
        <v>59</v>
      </c>
      <c r="R3157" s="5">
        <v>425</v>
      </c>
      <c r="S3157" s="5">
        <v>-50</v>
      </c>
      <c r="T3157" s="5">
        <f t="shared" si="348"/>
        <v>11.76470588235294</v>
      </c>
      <c r="U3157" s="5">
        <v>375</v>
      </c>
      <c r="V3157" s="5">
        <v>32</v>
      </c>
      <c r="W3157" s="5">
        <v>0</v>
      </c>
      <c r="X3157" s="5">
        <v>0</v>
      </c>
      <c r="Y3157" s="5">
        <v>407</v>
      </c>
      <c r="Z3157" s="5">
        <v>407</v>
      </c>
      <c r="AA3157" t="s">
        <v>64</v>
      </c>
      <c r="AB3157">
        <v>80.73</v>
      </c>
      <c r="AC3157">
        <v>4.43</v>
      </c>
      <c r="AD3157" t="s">
        <v>64</v>
      </c>
      <c r="AE3157" t="s">
        <v>56</v>
      </c>
      <c r="AF3157">
        <v>6231</v>
      </c>
      <c r="AG3157">
        <v>6231</v>
      </c>
      <c r="AO3157">
        <v>32</v>
      </c>
      <c r="AP3157">
        <v>0</v>
      </c>
      <c r="AW3157">
        <v>407</v>
      </c>
      <c r="BD3157" s="5">
        <v>407</v>
      </c>
      <c r="BE3157">
        <v>375</v>
      </c>
      <c r="BG3157">
        <f t="shared" si="349"/>
        <v>375</v>
      </c>
      <c r="BH3157">
        <v>32</v>
      </c>
    </row>
    <row r="3158" spans="1:61" x14ac:dyDescent="0.25">
      <c r="A3158" t="s">
        <v>54</v>
      </c>
      <c r="B3158">
        <v>110027</v>
      </c>
      <c r="C3158" t="s">
        <v>55</v>
      </c>
      <c r="D3158" t="s">
        <v>56</v>
      </c>
      <c r="E3158" s="1">
        <v>45981</v>
      </c>
      <c r="F3158" t="s">
        <v>3680</v>
      </c>
      <c r="G3158" t="s">
        <v>67</v>
      </c>
      <c r="H3158" t="str">
        <f t="shared" si="343"/>
        <v>Direct Sale</v>
      </c>
      <c r="K3158" s="3">
        <v>45981.959722222222</v>
      </c>
      <c r="L3158">
        <f t="shared" si="344"/>
        <v>20</v>
      </c>
      <c r="M3158" t="str">
        <f t="shared" si="345"/>
        <v>Thursday</v>
      </c>
      <c r="N3158" s="1" t="str">
        <f t="shared" si="346"/>
        <v>November</v>
      </c>
      <c r="O3158" s="2">
        <v>0.95972222222222225</v>
      </c>
      <c r="P3158" s="2" t="str">
        <f t="shared" si="347"/>
        <v>Week 3</v>
      </c>
      <c r="Q3158" t="s">
        <v>59</v>
      </c>
      <c r="R3158" s="5">
        <v>567.17999999999995</v>
      </c>
      <c r="S3158" s="5">
        <v>0</v>
      </c>
      <c r="T3158" s="5">
        <f t="shared" si="348"/>
        <v>0</v>
      </c>
      <c r="U3158" s="5">
        <v>567.17999999999995</v>
      </c>
      <c r="V3158" s="5">
        <v>0</v>
      </c>
      <c r="W3158" s="5">
        <v>28.36</v>
      </c>
      <c r="X3158" s="5">
        <v>0.46</v>
      </c>
      <c r="Y3158" s="5">
        <v>596</v>
      </c>
      <c r="Z3158" s="5">
        <v>596</v>
      </c>
      <c r="AA3158" t="s">
        <v>68</v>
      </c>
      <c r="AB3158">
        <v>166.54</v>
      </c>
      <c r="AC3158">
        <v>13.26</v>
      </c>
      <c r="AD3158" t="s">
        <v>5778</v>
      </c>
      <c r="AE3158" t="s">
        <v>75</v>
      </c>
      <c r="AI3158" t="s">
        <v>89</v>
      </c>
      <c r="AJ3158" t="s">
        <v>190</v>
      </c>
      <c r="AK3158">
        <v>8929758003</v>
      </c>
      <c r="AO3158">
        <v>0</v>
      </c>
      <c r="AP3158">
        <v>0</v>
      </c>
      <c r="AR3158">
        <v>596</v>
      </c>
      <c r="AZ3158">
        <v>567.17999999999995</v>
      </c>
      <c r="BA3158">
        <v>14.18</v>
      </c>
      <c r="BB3158">
        <v>567.17999999999995</v>
      </c>
      <c r="BC3158">
        <v>14.18</v>
      </c>
      <c r="BD3158" s="5">
        <v>596</v>
      </c>
      <c r="BE3158">
        <v>567.17999999999995</v>
      </c>
      <c r="BG3158">
        <f t="shared" si="349"/>
        <v>567.17999999999995</v>
      </c>
    </row>
    <row r="3159" spans="1:61" x14ac:dyDescent="0.25">
      <c r="A3159" t="s">
        <v>54</v>
      </c>
      <c r="B3159">
        <v>110027</v>
      </c>
      <c r="C3159" t="s">
        <v>55</v>
      </c>
      <c r="D3159" t="s">
        <v>56</v>
      </c>
      <c r="E3159" s="1">
        <v>45981</v>
      </c>
      <c r="F3159" t="s">
        <v>3681</v>
      </c>
      <c r="G3159" t="s">
        <v>63</v>
      </c>
      <c r="H3159" t="str">
        <f t="shared" si="343"/>
        <v>Aggregator</v>
      </c>
      <c r="I3159">
        <v>222630000000000</v>
      </c>
      <c r="J3159">
        <v>29811</v>
      </c>
      <c r="K3159" s="3">
        <v>45981.961805555555</v>
      </c>
      <c r="L3159">
        <f t="shared" si="344"/>
        <v>20</v>
      </c>
      <c r="M3159" t="str">
        <f t="shared" si="345"/>
        <v>Thursday</v>
      </c>
      <c r="N3159" s="1" t="str">
        <f t="shared" si="346"/>
        <v>November</v>
      </c>
      <c r="O3159" s="2">
        <v>0.96180555555555558</v>
      </c>
      <c r="P3159" s="2" t="str">
        <f t="shared" si="347"/>
        <v>Week 3</v>
      </c>
      <c r="Q3159" t="s">
        <v>59</v>
      </c>
      <c r="R3159" s="5">
        <v>348</v>
      </c>
      <c r="S3159" s="5">
        <v>-93.75</v>
      </c>
      <c r="T3159" s="5">
        <f t="shared" si="348"/>
        <v>26.939655172413797</v>
      </c>
      <c r="U3159" s="5">
        <v>254.25</v>
      </c>
      <c r="V3159" s="5">
        <v>32</v>
      </c>
      <c r="W3159" s="5">
        <v>0</v>
      </c>
      <c r="X3159" s="5">
        <v>-0.25</v>
      </c>
      <c r="Y3159" s="5">
        <v>286</v>
      </c>
      <c r="Z3159" s="5">
        <v>286</v>
      </c>
      <c r="AA3159" t="s">
        <v>64</v>
      </c>
      <c r="AB3159">
        <v>74.83</v>
      </c>
      <c r="AC3159">
        <v>8.91</v>
      </c>
      <c r="AD3159" t="s">
        <v>64</v>
      </c>
      <c r="AE3159" t="s">
        <v>56</v>
      </c>
      <c r="AF3159">
        <v>3665</v>
      </c>
      <c r="AG3159">
        <v>3665</v>
      </c>
      <c r="AO3159">
        <v>32</v>
      </c>
      <c r="AP3159">
        <v>0</v>
      </c>
      <c r="AW3159">
        <v>286</v>
      </c>
      <c r="BD3159" s="5">
        <v>286</v>
      </c>
      <c r="BE3159">
        <v>254.25</v>
      </c>
      <c r="BG3159">
        <f t="shared" si="349"/>
        <v>254.25</v>
      </c>
      <c r="BH3159">
        <v>32</v>
      </c>
    </row>
    <row r="3160" spans="1:61" x14ac:dyDescent="0.25">
      <c r="A3160" t="s">
        <v>54</v>
      </c>
      <c r="B3160">
        <v>110027</v>
      </c>
      <c r="C3160" t="s">
        <v>55</v>
      </c>
      <c r="D3160" t="s">
        <v>56</v>
      </c>
      <c r="E3160" s="1">
        <v>45981</v>
      </c>
      <c r="F3160" t="s">
        <v>3682</v>
      </c>
      <c r="G3160" t="s">
        <v>58</v>
      </c>
      <c r="H3160" t="str">
        <f t="shared" si="343"/>
        <v>Aggregator</v>
      </c>
      <c r="I3160">
        <v>7503359661</v>
      </c>
      <c r="J3160">
        <v>18528960</v>
      </c>
      <c r="K3160" s="3">
        <v>45981.963888888888</v>
      </c>
      <c r="L3160">
        <f t="shared" si="344"/>
        <v>20</v>
      </c>
      <c r="M3160" t="str">
        <f t="shared" si="345"/>
        <v>Thursday</v>
      </c>
      <c r="N3160" s="1" t="str">
        <f t="shared" si="346"/>
        <v>November</v>
      </c>
      <c r="O3160" s="2">
        <v>0.96388888888888891</v>
      </c>
      <c r="P3160" s="2" t="str">
        <f t="shared" si="347"/>
        <v>Week 3</v>
      </c>
      <c r="Q3160" t="s">
        <v>59</v>
      </c>
      <c r="R3160" s="5">
        <v>289</v>
      </c>
      <c r="S3160" s="5">
        <v>-100</v>
      </c>
      <c r="T3160" s="5">
        <f t="shared" si="348"/>
        <v>34.602076124567475</v>
      </c>
      <c r="U3160" s="5">
        <v>189</v>
      </c>
      <c r="V3160" s="5">
        <v>32</v>
      </c>
      <c r="W3160" s="5">
        <v>0</v>
      </c>
      <c r="X3160" s="5">
        <v>0</v>
      </c>
      <c r="Y3160" s="5">
        <v>221</v>
      </c>
      <c r="Z3160" s="5">
        <v>221</v>
      </c>
      <c r="AA3160" t="s">
        <v>60</v>
      </c>
      <c r="AB3160">
        <v>59.84</v>
      </c>
      <c r="AC3160">
        <v>4.99</v>
      </c>
      <c r="AD3160" t="s">
        <v>60</v>
      </c>
      <c r="AE3160" t="s">
        <v>56</v>
      </c>
      <c r="AF3160">
        <v>9661</v>
      </c>
      <c r="AG3160">
        <v>9661</v>
      </c>
      <c r="AO3160">
        <v>32</v>
      </c>
      <c r="AP3160">
        <v>0</v>
      </c>
      <c r="AX3160">
        <v>221</v>
      </c>
      <c r="BD3160" s="5">
        <v>221</v>
      </c>
      <c r="BE3160">
        <v>189</v>
      </c>
      <c r="BG3160">
        <f t="shared" si="349"/>
        <v>189</v>
      </c>
      <c r="BI3160">
        <v>32</v>
      </c>
    </row>
    <row r="3161" spans="1:61" x14ac:dyDescent="0.25">
      <c r="A3161" t="s">
        <v>54</v>
      </c>
      <c r="B3161">
        <v>110027</v>
      </c>
      <c r="C3161" t="s">
        <v>55</v>
      </c>
      <c r="D3161" t="s">
        <v>56</v>
      </c>
      <c r="E3161" s="1">
        <v>45981</v>
      </c>
      <c r="F3161" t="s">
        <v>3683</v>
      </c>
      <c r="G3161" t="s">
        <v>67</v>
      </c>
      <c r="H3161" t="str">
        <f t="shared" si="343"/>
        <v>Direct Sale</v>
      </c>
      <c r="K3161" s="3">
        <v>45981.966666666667</v>
      </c>
      <c r="L3161">
        <f t="shared" si="344"/>
        <v>20</v>
      </c>
      <c r="M3161" t="str">
        <f t="shared" si="345"/>
        <v>Thursday</v>
      </c>
      <c r="N3161" s="1" t="str">
        <f t="shared" si="346"/>
        <v>November</v>
      </c>
      <c r="O3161" s="2">
        <v>0.96666666666666667</v>
      </c>
      <c r="P3161" s="2" t="str">
        <f t="shared" si="347"/>
        <v>Week 3</v>
      </c>
      <c r="Q3161" t="s">
        <v>59</v>
      </c>
      <c r="R3161" s="5">
        <v>189</v>
      </c>
      <c r="S3161" s="5">
        <v>0</v>
      </c>
      <c r="T3161" s="5">
        <f t="shared" si="348"/>
        <v>0</v>
      </c>
      <c r="U3161" s="5">
        <v>189</v>
      </c>
      <c r="V3161" s="5">
        <v>0</v>
      </c>
      <c r="W3161" s="5">
        <v>9.4600000000000009</v>
      </c>
      <c r="X3161" s="5">
        <v>-0.46</v>
      </c>
      <c r="Y3161" s="5">
        <v>198</v>
      </c>
      <c r="Z3161" s="5">
        <v>198</v>
      </c>
      <c r="AA3161" t="s">
        <v>68</v>
      </c>
      <c r="AB3161">
        <v>48.02</v>
      </c>
      <c r="AC3161">
        <v>8.0500000000000007</v>
      </c>
      <c r="AD3161" t="s">
        <v>5778</v>
      </c>
      <c r="AE3161" t="s">
        <v>75</v>
      </c>
      <c r="AI3161" t="s">
        <v>730</v>
      </c>
      <c r="AJ3161" t="s">
        <v>731</v>
      </c>
      <c r="AK3161">
        <v>9999777722</v>
      </c>
      <c r="AO3161">
        <v>0</v>
      </c>
      <c r="AP3161">
        <v>0</v>
      </c>
      <c r="AR3161">
        <v>198</v>
      </c>
      <c r="AZ3161">
        <v>189</v>
      </c>
      <c r="BA3161">
        <v>4.7300000000000004</v>
      </c>
      <c r="BB3161">
        <v>189</v>
      </c>
      <c r="BC3161">
        <v>4.7300000000000004</v>
      </c>
      <c r="BD3161" s="5">
        <v>198</v>
      </c>
      <c r="BE3161">
        <v>189</v>
      </c>
      <c r="BG3161">
        <f t="shared" si="349"/>
        <v>189</v>
      </c>
    </row>
    <row r="3162" spans="1:61" x14ac:dyDescent="0.25">
      <c r="A3162" t="s">
        <v>54</v>
      </c>
      <c r="B3162">
        <v>110027</v>
      </c>
      <c r="C3162" t="s">
        <v>55</v>
      </c>
      <c r="D3162" t="s">
        <v>56</v>
      </c>
      <c r="E3162" s="1">
        <v>45981</v>
      </c>
      <c r="F3162" t="s">
        <v>3684</v>
      </c>
      <c r="G3162" t="s">
        <v>67</v>
      </c>
      <c r="H3162" t="str">
        <f t="shared" si="343"/>
        <v>Direct Sale</v>
      </c>
      <c r="K3162" s="3">
        <v>45981.966666666667</v>
      </c>
      <c r="L3162">
        <f t="shared" si="344"/>
        <v>20</v>
      </c>
      <c r="M3162" t="str">
        <f t="shared" si="345"/>
        <v>Thursday</v>
      </c>
      <c r="N3162" s="1" t="str">
        <f t="shared" si="346"/>
        <v>November</v>
      </c>
      <c r="O3162" s="2">
        <v>0.96666666666666667</v>
      </c>
      <c r="P3162" s="2" t="str">
        <f t="shared" si="347"/>
        <v>Week 3</v>
      </c>
      <c r="Q3162" t="s">
        <v>59</v>
      </c>
      <c r="R3162" s="5">
        <v>79</v>
      </c>
      <c r="S3162" s="5">
        <v>0</v>
      </c>
      <c r="T3162" s="5">
        <f t="shared" si="348"/>
        <v>0</v>
      </c>
      <c r="U3162" s="5">
        <v>79</v>
      </c>
      <c r="V3162" s="5">
        <v>0</v>
      </c>
      <c r="W3162" s="5">
        <v>3.96</v>
      </c>
      <c r="X3162" s="5">
        <v>0.04</v>
      </c>
      <c r="Y3162" s="5">
        <v>83</v>
      </c>
      <c r="Z3162" s="5">
        <v>83</v>
      </c>
      <c r="AA3162" t="s">
        <v>68</v>
      </c>
      <c r="AB3162">
        <v>19.5</v>
      </c>
      <c r="AC3162">
        <v>1.96</v>
      </c>
      <c r="AD3162" t="s">
        <v>5778</v>
      </c>
      <c r="AE3162" t="s">
        <v>75</v>
      </c>
      <c r="AI3162" t="s">
        <v>730</v>
      </c>
      <c r="AJ3162" t="s">
        <v>731</v>
      </c>
      <c r="AK3162">
        <v>9999777722</v>
      </c>
      <c r="AO3162">
        <v>0</v>
      </c>
      <c r="AP3162">
        <v>0</v>
      </c>
      <c r="AR3162">
        <v>83</v>
      </c>
      <c r="AZ3162">
        <v>79</v>
      </c>
      <c r="BA3162">
        <v>1.98</v>
      </c>
      <c r="BB3162">
        <v>79</v>
      </c>
      <c r="BC3162">
        <v>1.98</v>
      </c>
      <c r="BD3162" s="5">
        <v>83</v>
      </c>
      <c r="BE3162">
        <v>79</v>
      </c>
      <c r="BG3162">
        <f t="shared" si="349"/>
        <v>79</v>
      </c>
    </row>
    <row r="3163" spans="1:61" x14ac:dyDescent="0.25">
      <c r="A3163" t="s">
        <v>54</v>
      </c>
      <c r="B3163">
        <v>110027</v>
      </c>
      <c r="C3163" t="s">
        <v>55</v>
      </c>
      <c r="D3163" t="s">
        <v>56</v>
      </c>
      <c r="E3163" s="1">
        <v>45981</v>
      </c>
      <c r="F3163" t="s">
        <v>3685</v>
      </c>
      <c r="G3163" t="s">
        <v>63</v>
      </c>
      <c r="H3163" t="str">
        <f t="shared" si="343"/>
        <v>Aggregator</v>
      </c>
      <c r="I3163">
        <v>222630000000000</v>
      </c>
      <c r="J3163">
        <v>29811</v>
      </c>
      <c r="K3163" s="3">
        <v>45981.96875</v>
      </c>
      <c r="L3163">
        <f t="shared" si="344"/>
        <v>20</v>
      </c>
      <c r="M3163" t="str">
        <f t="shared" si="345"/>
        <v>Thursday</v>
      </c>
      <c r="N3163" s="1" t="str">
        <f t="shared" si="346"/>
        <v>November</v>
      </c>
      <c r="O3163" s="2">
        <v>0.96875</v>
      </c>
      <c r="P3163" s="2" t="str">
        <f t="shared" si="347"/>
        <v>Week 3</v>
      </c>
      <c r="Q3163" t="s">
        <v>59</v>
      </c>
      <c r="R3163" s="5">
        <v>737</v>
      </c>
      <c r="S3163" s="5">
        <v>-93.74</v>
      </c>
      <c r="T3163" s="5">
        <f t="shared" si="348"/>
        <v>12.719131614654003</v>
      </c>
      <c r="U3163" s="5">
        <v>643.26</v>
      </c>
      <c r="V3163" s="5">
        <v>32</v>
      </c>
      <c r="W3163" s="5">
        <v>0</v>
      </c>
      <c r="X3163" s="5">
        <v>-0.26</v>
      </c>
      <c r="Y3163" s="5">
        <v>675</v>
      </c>
      <c r="Z3163" s="5">
        <v>675</v>
      </c>
      <c r="AA3163" t="s">
        <v>64</v>
      </c>
      <c r="AB3163">
        <v>159.83000000000001</v>
      </c>
      <c r="AC3163">
        <v>18.190000000000001</v>
      </c>
      <c r="AD3163" t="s">
        <v>64</v>
      </c>
      <c r="AE3163" t="s">
        <v>56</v>
      </c>
      <c r="AF3163">
        <v>5640</v>
      </c>
      <c r="AG3163">
        <v>5640</v>
      </c>
      <c r="AO3163">
        <v>32</v>
      </c>
      <c r="AP3163">
        <v>0</v>
      </c>
      <c r="AW3163">
        <v>675</v>
      </c>
      <c r="BD3163" s="5">
        <v>675</v>
      </c>
      <c r="BE3163">
        <v>643.26</v>
      </c>
      <c r="BG3163">
        <f t="shared" si="349"/>
        <v>643.26</v>
      </c>
      <c r="BH3163">
        <v>32</v>
      </c>
    </row>
    <row r="3164" spans="1:61" x14ac:dyDescent="0.25">
      <c r="A3164" t="s">
        <v>54</v>
      </c>
      <c r="B3164">
        <v>110027</v>
      </c>
      <c r="C3164" t="s">
        <v>55</v>
      </c>
      <c r="D3164" t="s">
        <v>56</v>
      </c>
      <c r="E3164" s="1">
        <v>45981</v>
      </c>
      <c r="F3164" t="s">
        <v>3686</v>
      </c>
      <c r="G3164" t="s">
        <v>63</v>
      </c>
      <c r="H3164" t="str">
        <f t="shared" si="343"/>
        <v>Aggregator</v>
      </c>
      <c r="I3164">
        <v>222630000000000</v>
      </c>
      <c r="J3164">
        <v>29811</v>
      </c>
      <c r="K3164" s="3">
        <v>45981.970833333333</v>
      </c>
      <c r="L3164">
        <f t="shared" si="344"/>
        <v>20</v>
      </c>
      <c r="M3164" t="str">
        <f t="shared" si="345"/>
        <v>Thursday</v>
      </c>
      <c r="N3164" s="1" t="str">
        <f t="shared" si="346"/>
        <v>November</v>
      </c>
      <c r="O3164" s="2">
        <v>0.97083333333333333</v>
      </c>
      <c r="P3164" s="2" t="str">
        <f t="shared" si="347"/>
        <v>Week 3</v>
      </c>
      <c r="Q3164" t="s">
        <v>59</v>
      </c>
      <c r="R3164" s="5">
        <v>418</v>
      </c>
      <c r="S3164" s="5">
        <v>-93.75</v>
      </c>
      <c r="T3164" s="5">
        <f t="shared" si="348"/>
        <v>22.428229665071768</v>
      </c>
      <c r="U3164" s="5">
        <v>324.25</v>
      </c>
      <c r="V3164" s="5">
        <v>32</v>
      </c>
      <c r="W3164" s="5">
        <v>0</v>
      </c>
      <c r="X3164" s="5">
        <v>-0.25</v>
      </c>
      <c r="Y3164" s="5">
        <v>356</v>
      </c>
      <c r="Z3164" s="5">
        <v>356</v>
      </c>
      <c r="AA3164" t="s">
        <v>64</v>
      </c>
      <c r="AB3164">
        <v>82.65</v>
      </c>
      <c r="AC3164">
        <v>7.64</v>
      </c>
      <c r="AD3164" t="s">
        <v>64</v>
      </c>
      <c r="AE3164" t="s">
        <v>56</v>
      </c>
      <c r="AF3164">
        <v>9184</v>
      </c>
      <c r="AG3164">
        <v>9184</v>
      </c>
      <c r="AO3164">
        <v>32</v>
      </c>
      <c r="AP3164">
        <v>0</v>
      </c>
      <c r="AW3164">
        <v>356</v>
      </c>
      <c r="BD3164" s="5">
        <v>356</v>
      </c>
      <c r="BE3164">
        <v>324.25</v>
      </c>
      <c r="BG3164">
        <f t="shared" si="349"/>
        <v>324.25</v>
      </c>
      <c r="BH3164">
        <v>32</v>
      </c>
    </row>
    <row r="3165" spans="1:61" x14ac:dyDescent="0.25">
      <c r="A3165" t="s">
        <v>54</v>
      </c>
      <c r="B3165">
        <v>110027</v>
      </c>
      <c r="C3165" t="s">
        <v>55</v>
      </c>
      <c r="D3165" t="s">
        <v>56</v>
      </c>
      <c r="E3165" s="1">
        <v>45981</v>
      </c>
      <c r="F3165" t="s">
        <v>3687</v>
      </c>
      <c r="G3165" t="s">
        <v>58</v>
      </c>
      <c r="H3165" t="str">
        <f t="shared" si="343"/>
        <v>Aggregator</v>
      </c>
      <c r="I3165">
        <v>7503349520</v>
      </c>
      <c r="J3165">
        <v>18528960</v>
      </c>
      <c r="K3165" s="3">
        <v>45981.972916666666</v>
      </c>
      <c r="L3165">
        <f t="shared" si="344"/>
        <v>20</v>
      </c>
      <c r="M3165" t="str">
        <f t="shared" si="345"/>
        <v>Thursday</v>
      </c>
      <c r="N3165" s="1" t="str">
        <f t="shared" si="346"/>
        <v>November</v>
      </c>
      <c r="O3165" s="2">
        <v>0.97291666666666665</v>
      </c>
      <c r="P3165" s="2" t="str">
        <f t="shared" si="347"/>
        <v>Week 3</v>
      </c>
      <c r="Q3165" t="s">
        <v>59</v>
      </c>
      <c r="R3165" s="5">
        <v>674</v>
      </c>
      <c r="S3165" s="5">
        <v>-75</v>
      </c>
      <c r="T3165" s="5">
        <f t="shared" si="348"/>
        <v>11.127596439169139</v>
      </c>
      <c r="U3165" s="5">
        <v>599</v>
      </c>
      <c r="V3165" s="5">
        <v>32</v>
      </c>
      <c r="W3165" s="5">
        <v>0</v>
      </c>
      <c r="X3165" s="5">
        <v>0</v>
      </c>
      <c r="Y3165" s="5">
        <v>631</v>
      </c>
      <c r="Z3165" s="5">
        <v>631</v>
      </c>
      <c r="AA3165" t="s">
        <v>60</v>
      </c>
      <c r="AB3165">
        <v>149.62</v>
      </c>
      <c r="AC3165">
        <v>16.55</v>
      </c>
      <c r="AD3165" t="s">
        <v>60</v>
      </c>
      <c r="AE3165" t="s">
        <v>56</v>
      </c>
      <c r="AF3165">
        <v>9520</v>
      </c>
      <c r="AG3165">
        <v>9520</v>
      </c>
      <c r="AO3165">
        <v>32</v>
      </c>
      <c r="AP3165">
        <v>0</v>
      </c>
      <c r="AX3165">
        <v>631</v>
      </c>
      <c r="BD3165" s="5">
        <v>631</v>
      </c>
      <c r="BE3165">
        <v>599.01</v>
      </c>
      <c r="BG3165">
        <f t="shared" si="349"/>
        <v>599.01</v>
      </c>
      <c r="BI3165">
        <v>32</v>
      </c>
    </row>
    <row r="3166" spans="1:61" x14ac:dyDescent="0.25">
      <c r="A3166" t="s">
        <v>54</v>
      </c>
      <c r="B3166">
        <v>110027</v>
      </c>
      <c r="C3166" t="s">
        <v>55</v>
      </c>
      <c r="D3166" t="s">
        <v>56</v>
      </c>
      <c r="E3166" s="1">
        <v>45981</v>
      </c>
      <c r="F3166" t="s">
        <v>3688</v>
      </c>
      <c r="G3166" t="s">
        <v>63</v>
      </c>
      <c r="H3166" t="str">
        <f t="shared" si="343"/>
        <v>Aggregator</v>
      </c>
      <c r="I3166">
        <v>222631000000000</v>
      </c>
      <c r="J3166">
        <v>29811</v>
      </c>
      <c r="K3166" s="3">
        <v>45981.973611111112</v>
      </c>
      <c r="L3166">
        <f t="shared" si="344"/>
        <v>20</v>
      </c>
      <c r="M3166" t="str">
        <f t="shared" si="345"/>
        <v>Thursday</v>
      </c>
      <c r="N3166" s="1" t="str">
        <f t="shared" si="346"/>
        <v>November</v>
      </c>
      <c r="O3166" s="2">
        <v>0.97361111111111109</v>
      </c>
      <c r="P3166" s="2" t="str">
        <f t="shared" si="347"/>
        <v>Week 3</v>
      </c>
      <c r="Q3166" t="s">
        <v>59</v>
      </c>
      <c r="R3166" s="5">
        <v>1163</v>
      </c>
      <c r="S3166" s="5">
        <v>-410</v>
      </c>
      <c r="T3166" s="5">
        <f t="shared" si="348"/>
        <v>35.253654342218397</v>
      </c>
      <c r="U3166" s="5">
        <v>753</v>
      </c>
      <c r="V3166" s="5">
        <v>32</v>
      </c>
      <c r="W3166" s="5">
        <v>0</v>
      </c>
      <c r="X3166" s="5">
        <v>0</v>
      </c>
      <c r="Y3166" s="5">
        <v>785</v>
      </c>
      <c r="Z3166" s="5">
        <v>785</v>
      </c>
      <c r="AA3166" t="s">
        <v>64</v>
      </c>
      <c r="AB3166">
        <v>190.19</v>
      </c>
      <c r="AC3166">
        <v>18.97</v>
      </c>
      <c r="AD3166" t="s">
        <v>64</v>
      </c>
      <c r="AE3166" t="s">
        <v>56</v>
      </c>
      <c r="AF3166">
        <v>2241</v>
      </c>
      <c r="AG3166">
        <v>2241</v>
      </c>
      <c r="AO3166">
        <v>32</v>
      </c>
      <c r="AP3166">
        <v>0</v>
      </c>
      <c r="AW3166">
        <v>785</v>
      </c>
      <c r="BD3166" s="5">
        <v>785</v>
      </c>
      <c r="BE3166">
        <v>753</v>
      </c>
      <c r="BG3166">
        <f t="shared" si="349"/>
        <v>753</v>
      </c>
      <c r="BH3166">
        <v>32</v>
      </c>
    </row>
    <row r="3167" spans="1:61" x14ac:dyDescent="0.25">
      <c r="A3167" t="s">
        <v>54</v>
      </c>
      <c r="B3167">
        <v>110027</v>
      </c>
      <c r="C3167" t="s">
        <v>55</v>
      </c>
      <c r="D3167" t="s">
        <v>56</v>
      </c>
      <c r="E3167" s="1">
        <v>45981</v>
      </c>
      <c r="F3167" t="s">
        <v>3689</v>
      </c>
      <c r="G3167" t="s">
        <v>63</v>
      </c>
      <c r="H3167" t="str">
        <f t="shared" si="343"/>
        <v>Aggregator</v>
      </c>
      <c r="I3167">
        <v>222631000000000</v>
      </c>
      <c r="J3167">
        <v>29811</v>
      </c>
      <c r="K3167" s="3">
        <v>45981.977083333331</v>
      </c>
      <c r="L3167">
        <f t="shared" si="344"/>
        <v>20</v>
      </c>
      <c r="M3167" t="str">
        <f t="shared" si="345"/>
        <v>Thursday</v>
      </c>
      <c r="N3167" s="1" t="str">
        <f t="shared" si="346"/>
        <v>November</v>
      </c>
      <c r="O3167" s="2">
        <v>0.9770833333333333</v>
      </c>
      <c r="P3167" s="2" t="str">
        <f t="shared" si="347"/>
        <v>Week 3</v>
      </c>
      <c r="Q3167" t="s">
        <v>59</v>
      </c>
      <c r="R3167" s="5">
        <v>418</v>
      </c>
      <c r="S3167" s="5">
        <v>-93.74</v>
      </c>
      <c r="T3167" s="5">
        <f t="shared" si="348"/>
        <v>22.425837320574161</v>
      </c>
      <c r="U3167" s="5">
        <v>324.26</v>
      </c>
      <c r="V3167" s="5">
        <v>32</v>
      </c>
      <c r="W3167" s="5">
        <v>0</v>
      </c>
      <c r="X3167" s="5">
        <v>-0.26</v>
      </c>
      <c r="Y3167" s="5">
        <v>356</v>
      </c>
      <c r="Z3167" s="5">
        <v>356</v>
      </c>
      <c r="AA3167" t="s">
        <v>64</v>
      </c>
      <c r="AB3167">
        <v>86.32</v>
      </c>
      <c r="AC3167">
        <v>8.3699999999999992</v>
      </c>
      <c r="AD3167" t="s">
        <v>64</v>
      </c>
      <c r="AE3167" t="s">
        <v>56</v>
      </c>
      <c r="AF3167">
        <v>4061</v>
      </c>
      <c r="AG3167">
        <v>4061</v>
      </c>
      <c r="AO3167">
        <v>32</v>
      </c>
      <c r="AP3167">
        <v>0</v>
      </c>
      <c r="AW3167">
        <v>356</v>
      </c>
      <c r="BD3167" s="5">
        <v>356</v>
      </c>
      <c r="BE3167">
        <v>324.26</v>
      </c>
      <c r="BG3167">
        <f t="shared" si="349"/>
        <v>324.26</v>
      </c>
      <c r="BH3167">
        <v>32</v>
      </c>
    </row>
    <row r="3168" spans="1:61" x14ac:dyDescent="0.25">
      <c r="A3168" t="s">
        <v>54</v>
      </c>
      <c r="B3168">
        <v>110027</v>
      </c>
      <c r="C3168" t="s">
        <v>55</v>
      </c>
      <c r="D3168" t="s">
        <v>56</v>
      </c>
      <c r="E3168" s="1">
        <v>45981</v>
      </c>
      <c r="F3168" t="s">
        <v>3690</v>
      </c>
      <c r="G3168" t="s">
        <v>63</v>
      </c>
      <c r="H3168" t="str">
        <f t="shared" si="343"/>
        <v>Aggregator</v>
      </c>
      <c r="I3168">
        <v>222631000000000</v>
      </c>
      <c r="J3168">
        <v>29811</v>
      </c>
      <c r="K3168" s="3">
        <v>45981.978472222225</v>
      </c>
      <c r="L3168">
        <f t="shared" si="344"/>
        <v>20</v>
      </c>
      <c r="M3168" t="str">
        <f t="shared" si="345"/>
        <v>Thursday</v>
      </c>
      <c r="N3168" s="1" t="str">
        <f t="shared" si="346"/>
        <v>November</v>
      </c>
      <c r="O3168" s="2">
        <v>0.97847222222222219</v>
      </c>
      <c r="P3168" s="2" t="str">
        <f t="shared" si="347"/>
        <v>Week 3</v>
      </c>
      <c r="Q3168" t="s">
        <v>59</v>
      </c>
      <c r="R3168" s="5">
        <v>349</v>
      </c>
      <c r="S3168" s="5">
        <v>-175</v>
      </c>
      <c r="T3168" s="5">
        <f t="shared" si="348"/>
        <v>50.143266475644701</v>
      </c>
      <c r="U3168" s="5">
        <v>174</v>
      </c>
      <c r="V3168" s="5">
        <v>32</v>
      </c>
      <c r="W3168" s="5">
        <v>0</v>
      </c>
      <c r="X3168" s="5">
        <v>0</v>
      </c>
      <c r="Y3168" s="5">
        <v>206</v>
      </c>
      <c r="Z3168" s="5">
        <v>206</v>
      </c>
      <c r="AA3168" t="s">
        <v>64</v>
      </c>
      <c r="AB3168">
        <v>65.37</v>
      </c>
      <c r="AC3168">
        <v>4.76</v>
      </c>
      <c r="AD3168" t="s">
        <v>64</v>
      </c>
      <c r="AE3168" t="s">
        <v>56</v>
      </c>
      <c r="AF3168">
        <v>9981</v>
      </c>
      <c r="AG3168">
        <v>9981</v>
      </c>
      <c r="AO3168">
        <v>32</v>
      </c>
      <c r="AP3168">
        <v>0</v>
      </c>
      <c r="AW3168">
        <v>206</v>
      </c>
      <c r="BD3168" s="5">
        <v>206</v>
      </c>
      <c r="BE3168">
        <v>174</v>
      </c>
      <c r="BG3168">
        <f t="shared" si="349"/>
        <v>174</v>
      </c>
      <c r="BH3168">
        <v>32</v>
      </c>
    </row>
    <row r="3169" spans="1:61" x14ac:dyDescent="0.25">
      <c r="A3169" t="s">
        <v>54</v>
      </c>
      <c r="B3169">
        <v>110027</v>
      </c>
      <c r="C3169" t="s">
        <v>55</v>
      </c>
      <c r="D3169" t="s">
        <v>56</v>
      </c>
      <c r="E3169" s="1">
        <v>45981</v>
      </c>
      <c r="F3169" t="s">
        <v>3691</v>
      </c>
      <c r="G3169" t="s">
        <v>63</v>
      </c>
      <c r="H3169" t="str">
        <f t="shared" si="343"/>
        <v>Aggregator</v>
      </c>
      <c r="I3169">
        <v>222632000000000</v>
      </c>
      <c r="J3169">
        <v>29811</v>
      </c>
      <c r="K3169" s="3">
        <v>45981.982638888891</v>
      </c>
      <c r="L3169">
        <f t="shared" si="344"/>
        <v>20</v>
      </c>
      <c r="M3169" t="str">
        <f t="shared" si="345"/>
        <v>Thursday</v>
      </c>
      <c r="N3169" s="1" t="str">
        <f t="shared" si="346"/>
        <v>November</v>
      </c>
      <c r="O3169" s="2">
        <v>0.98263888888888884</v>
      </c>
      <c r="P3169" s="2" t="str">
        <f t="shared" si="347"/>
        <v>Week 3</v>
      </c>
      <c r="Q3169" t="s">
        <v>59</v>
      </c>
      <c r="R3169" s="5">
        <v>248</v>
      </c>
      <c r="S3169" s="5">
        <v>-90</v>
      </c>
      <c r="T3169" s="5">
        <f t="shared" si="348"/>
        <v>36.29032258064516</v>
      </c>
      <c r="U3169" s="5">
        <v>158</v>
      </c>
      <c r="V3169" s="5">
        <v>32</v>
      </c>
      <c r="W3169" s="5">
        <v>0</v>
      </c>
      <c r="X3169" s="5">
        <v>0</v>
      </c>
      <c r="Y3169" s="5">
        <v>190</v>
      </c>
      <c r="Z3169" s="5">
        <v>190</v>
      </c>
      <c r="AA3169" t="s">
        <v>64</v>
      </c>
      <c r="AB3169">
        <v>42.8</v>
      </c>
      <c r="AC3169">
        <v>4.99</v>
      </c>
      <c r="AD3169" t="s">
        <v>64</v>
      </c>
      <c r="AE3169" t="s">
        <v>56</v>
      </c>
      <c r="AF3169">
        <v>8575</v>
      </c>
      <c r="AG3169">
        <v>8575</v>
      </c>
      <c r="AO3169">
        <v>32</v>
      </c>
      <c r="AP3169">
        <v>0</v>
      </c>
      <c r="AW3169">
        <v>190</v>
      </c>
      <c r="BD3169" s="5">
        <v>190</v>
      </c>
      <c r="BE3169">
        <v>158</v>
      </c>
      <c r="BG3169">
        <f t="shared" si="349"/>
        <v>158</v>
      </c>
      <c r="BH3169">
        <v>32</v>
      </c>
    </row>
    <row r="3170" spans="1:61" x14ac:dyDescent="0.25">
      <c r="A3170" t="s">
        <v>54</v>
      </c>
      <c r="B3170">
        <v>110027</v>
      </c>
      <c r="C3170" t="s">
        <v>55</v>
      </c>
      <c r="D3170" t="s">
        <v>56</v>
      </c>
      <c r="E3170" s="1">
        <v>45981</v>
      </c>
      <c r="F3170" t="s">
        <v>3692</v>
      </c>
      <c r="G3170" t="s">
        <v>67</v>
      </c>
      <c r="H3170" t="str">
        <f t="shared" si="343"/>
        <v>Direct Sale</v>
      </c>
      <c r="K3170" s="3">
        <v>45981.984027777777</v>
      </c>
      <c r="L3170">
        <f t="shared" si="344"/>
        <v>20</v>
      </c>
      <c r="M3170" t="str">
        <f t="shared" si="345"/>
        <v>Thursday</v>
      </c>
      <c r="N3170" s="1" t="str">
        <f t="shared" si="346"/>
        <v>November</v>
      </c>
      <c r="O3170" s="2">
        <v>0.98402777777777772</v>
      </c>
      <c r="P3170" s="2" t="str">
        <f t="shared" si="347"/>
        <v>Week 3</v>
      </c>
      <c r="Q3170" t="s">
        <v>59</v>
      </c>
      <c r="R3170" s="5">
        <v>347.56</v>
      </c>
      <c r="S3170" s="5">
        <v>0</v>
      </c>
      <c r="T3170" s="5">
        <f t="shared" si="348"/>
        <v>0</v>
      </c>
      <c r="U3170" s="5">
        <v>347.56</v>
      </c>
      <c r="V3170" s="5">
        <v>0</v>
      </c>
      <c r="W3170" s="5">
        <v>17.38</v>
      </c>
      <c r="X3170" s="5">
        <v>0.06</v>
      </c>
      <c r="Y3170" s="5">
        <v>365</v>
      </c>
      <c r="Z3170" s="5">
        <v>365</v>
      </c>
      <c r="AA3170" t="s">
        <v>68</v>
      </c>
      <c r="AB3170">
        <v>77.83</v>
      </c>
      <c r="AC3170">
        <v>2.5</v>
      </c>
      <c r="AD3170" t="s">
        <v>5778</v>
      </c>
      <c r="AE3170" t="s">
        <v>75</v>
      </c>
      <c r="AI3170" t="s">
        <v>89</v>
      </c>
      <c r="AJ3170" t="s">
        <v>190</v>
      </c>
      <c r="AK3170">
        <v>8929758003</v>
      </c>
      <c r="AO3170">
        <v>0</v>
      </c>
      <c r="AP3170">
        <v>0</v>
      </c>
      <c r="AR3170">
        <v>365</v>
      </c>
      <c r="AZ3170">
        <v>347.56</v>
      </c>
      <c r="BA3170">
        <v>8.69</v>
      </c>
      <c r="BB3170">
        <v>347.56</v>
      </c>
      <c r="BC3170">
        <v>8.69</v>
      </c>
      <c r="BD3170" s="5">
        <v>365</v>
      </c>
      <c r="BE3170">
        <v>347.56</v>
      </c>
      <c r="BG3170">
        <f t="shared" si="349"/>
        <v>347.56</v>
      </c>
    </row>
    <row r="3171" spans="1:61" x14ac:dyDescent="0.25">
      <c r="A3171" t="s">
        <v>54</v>
      </c>
      <c r="B3171">
        <v>110027</v>
      </c>
      <c r="C3171" t="s">
        <v>55</v>
      </c>
      <c r="D3171" t="s">
        <v>56</v>
      </c>
      <c r="E3171" s="1">
        <v>45981</v>
      </c>
      <c r="F3171" t="s">
        <v>3693</v>
      </c>
      <c r="G3171" t="s">
        <v>63</v>
      </c>
      <c r="H3171" t="str">
        <f t="shared" si="343"/>
        <v>Aggregator</v>
      </c>
      <c r="I3171">
        <v>222632000000000</v>
      </c>
      <c r="J3171">
        <v>29811</v>
      </c>
      <c r="K3171" s="3">
        <v>45981.98541666667</v>
      </c>
      <c r="L3171">
        <f t="shared" si="344"/>
        <v>20</v>
      </c>
      <c r="M3171" t="str">
        <f t="shared" si="345"/>
        <v>Thursday</v>
      </c>
      <c r="N3171" s="1" t="str">
        <f t="shared" si="346"/>
        <v>November</v>
      </c>
      <c r="O3171" s="2">
        <v>0.98541666666666672</v>
      </c>
      <c r="P3171" s="2" t="str">
        <f t="shared" si="347"/>
        <v>Week 3</v>
      </c>
      <c r="Q3171" t="s">
        <v>59</v>
      </c>
      <c r="R3171" s="5">
        <v>548</v>
      </c>
      <c r="S3171" s="5">
        <v>-264.55</v>
      </c>
      <c r="T3171" s="5">
        <f t="shared" si="348"/>
        <v>48.275547445255476</v>
      </c>
      <c r="U3171" s="5">
        <v>283.45</v>
      </c>
      <c r="V3171" s="5">
        <v>32</v>
      </c>
      <c r="W3171" s="5">
        <v>0</v>
      </c>
      <c r="X3171" s="5">
        <v>-0.45</v>
      </c>
      <c r="Y3171" s="5">
        <v>315</v>
      </c>
      <c r="Z3171" s="5">
        <v>315</v>
      </c>
      <c r="AA3171" t="s">
        <v>64</v>
      </c>
      <c r="AB3171">
        <v>114.59</v>
      </c>
      <c r="AC3171">
        <v>8.68</v>
      </c>
      <c r="AD3171" t="s">
        <v>64</v>
      </c>
      <c r="AE3171" t="s">
        <v>56</v>
      </c>
      <c r="AF3171">
        <v>6327</v>
      </c>
      <c r="AG3171">
        <v>6327</v>
      </c>
      <c r="AO3171">
        <v>32</v>
      </c>
      <c r="AP3171">
        <v>0</v>
      </c>
      <c r="AW3171">
        <v>315</v>
      </c>
      <c r="BD3171" s="5">
        <v>315</v>
      </c>
      <c r="BE3171">
        <v>283.45</v>
      </c>
      <c r="BG3171">
        <f t="shared" si="349"/>
        <v>283.45</v>
      </c>
      <c r="BH3171">
        <v>32</v>
      </c>
    </row>
    <row r="3172" spans="1:61" x14ac:dyDescent="0.25">
      <c r="A3172" t="s">
        <v>54</v>
      </c>
      <c r="B3172">
        <v>110027</v>
      </c>
      <c r="C3172" t="s">
        <v>55</v>
      </c>
      <c r="D3172" t="s">
        <v>56</v>
      </c>
      <c r="E3172" s="1">
        <v>45981</v>
      </c>
      <c r="F3172" t="s">
        <v>3694</v>
      </c>
      <c r="G3172" t="s">
        <v>139</v>
      </c>
      <c r="H3172" t="str">
        <f t="shared" si="343"/>
        <v>Aggregator</v>
      </c>
      <c r="I3172">
        <v>286270269</v>
      </c>
      <c r="K3172" s="3">
        <v>45981.993750000001</v>
      </c>
      <c r="L3172">
        <f t="shared" si="344"/>
        <v>20</v>
      </c>
      <c r="M3172" t="str">
        <f t="shared" si="345"/>
        <v>Thursday</v>
      </c>
      <c r="N3172" s="1" t="str">
        <f t="shared" si="346"/>
        <v>November</v>
      </c>
      <c r="O3172" s="2">
        <v>0.99375000000000002</v>
      </c>
      <c r="P3172" s="2" t="str">
        <f t="shared" si="347"/>
        <v>Week 3</v>
      </c>
      <c r="Q3172" t="s">
        <v>59</v>
      </c>
      <c r="R3172" s="5">
        <v>258</v>
      </c>
      <c r="S3172" s="5">
        <v>-100</v>
      </c>
      <c r="T3172" s="5">
        <f t="shared" si="348"/>
        <v>38.759689922480625</v>
      </c>
      <c r="U3172" s="5">
        <v>158</v>
      </c>
      <c r="V3172" s="5">
        <v>0</v>
      </c>
      <c r="W3172" s="5">
        <v>0</v>
      </c>
      <c r="X3172" s="5">
        <v>0</v>
      </c>
      <c r="Y3172" s="5">
        <v>158</v>
      </c>
      <c r="Z3172" s="5">
        <v>158</v>
      </c>
      <c r="AA3172" t="s">
        <v>139</v>
      </c>
      <c r="AB3172">
        <v>46.12</v>
      </c>
      <c r="AC3172">
        <v>3.92</v>
      </c>
      <c r="AD3172" t="s">
        <v>139</v>
      </c>
      <c r="AF3172">
        <v>269</v>
      </c>
      <c r="AG3172">
        <v>269</v>
      </c>
      <c r="AI3172" t="s">
        <v>3695</v>
      </c>
      <c r="AJ3172" t="s">
        <v>3696</v>
      </c>
      <c r="AK3172">
        <v>9811429370</v>
      </c>
      <c r="AM3172" t="s">
        <v>143</v>
      </c>
      <c r="AO3172">
        <v>0</v>
      </c>
      <c r="AP3172">
        <v>0</v>
      </c>
      <c r="AT3172">
        <v>158</v>
      </c>
      <c r="BD3172" s="5">
        <v>158</v>
      </c>
      <c r="BE3172">
        <v>158</v>
      </c>
      <c r="BG3172">
        <f t="shared" si="349"/>
        <v>158</v>
      </c>
    </row>
    <row r="3173" spans="1:61" x14ac:dyDescent="0.25">
      <c r="A3173" t="s">
        <v>54</v>
      </c>
      <c r="B3173">
        <v>110027</v>
      </c>
      <c r="C3173" t="s">
        <v>55</v>
      </c>
      <c r="D3173" t="s">
        <v>56</v>
      </c>
      <c r="E3173" s="1">
        <v>45981</v>
      </c>
      <c r="F3173" t="s">
        <v>3697</v>
      </c>
      <c r="G3173" t="s">
        <v>63</v>
      </c>
      <c r="H3173" t="str">
        <f t="shared" si="343"/>
        <v>Aggregator</v>
      </c>
      <c r="I3173">
        <v>222633000000000</v>
      </c>
      <c r="J3173">
        <v>29811</v>
      </c>
      <c r="K3173" s="3">
        <v>45981.996527777781</v>
      </c>
      <c r="L3173">
        <f t="shared" si="344"/>
        <v>20</v>
      </c>
      <c r="M3173" t="str">
        <f t="shared" si="345"/>
        <v>Thursday</v>
      </c>
      <c r="N3173" s="1" t="str">
        <f t="shared" si="346"/>
        <v>November</v>
      </c>
      <c r="O3173" s="2">
        <v>0.99652777777777779</v>
      </c>
      <c r="P3173" s="2" t="str">
        <f t="shared" si="347"/>
        <v>Week 3</v>
      </c>
      <c r="Q3173" t="s">
        <v>59</v>
      </c>
      <c r="R3173" s="5">
        <v>398</v>
      </c>
      <c r="S3173" s="5">
        <v>-113.75</v>
      </c>
      <c r="T3173" s="5">
        <f t="shared" si="348"/>
        <v>28.58040201005025</v>
      </c>
      <c r="U3173" s="5">
        <v>284.25</v>
      </c>
      <c r="V3173" s="5">
        <v>32</v>
      </c>
      <c r="W3173" s="5">
        <v>0</v>
      </c>
      <c r="X3173" s="5">
        <v>-0.25</v>
      </c>
      <c r="Y3173" s="5">
        <v>316</v>
      </c>
      <c r="Z3173" s="5">
        <v>316</v>
      </c>
      <c r="AA3173" t="s">
        <v>64</v>
      </c>
      <c r="AB3173">
        <v>83.48</v>
      </c>
      <c r="AC3173">
        <v>6.72</v>
      </c>
      <c r="AD3173" t="s">
        <v>64</v>
      </c>
      <c r="AE3173" t="s">
        <v>56</v>
      </c>
      <c r="AF3173">
        <v>7275</v>
      </c>
      <c r="AG3173">
        <v>7275</v>
      </c>
      <c r="AO3173">
        <v>32</v>
      </c>
      <c r="AP3173">
        <v>0</v>
      </c>
      <c r="AW3173">
        <v>316</v>
      </c>
      <c r="BD3173" s="5">
        <v>316</v>
      </c>
      <c r="BE3173">
        <v>284.25</v>
      </c>
      <c r="BG3173">
        <f t="shared" si="349"/>
        <v>284.25</v>
      </c>
      <c r="BH3173">
        <v>32</v>
      </c>
    </row>
    <row r="3174" spans="1:61" x14ac:dyDescent="0.25">
      <c r="A3174" t="s">
        <v>54</v>
      </c>
      <c r="B3174">
        <v>110027</v>
      </c>
      <c r="C3174" t="s">
        <v>55</v>
      </c>
      <c r="D3174" t="s">
        <v>56</v>
      </c>
      <c r="E3174" s="1">
        <v>45981</v>
      </c>
      <c r="F3174" t="s">
        <v>3698</v>
      </c>
      <c r="G3174" t="s">
        <v>63</v>
      </c>
      <c r="H3174" t="str">
        <f t="shared" si="343"/>
        <v>Aggregator</v>
      </c>
      <c r="I3174">
        <v>222633000000000</v>
      </c>
      <c r="J3174">
        <v>29811</v>
      </c>
      <c r="K3174" s="3">
        <v>45982.000694444447</v>
      </c>
      <c r="L3174">
        <f t="shared" si="344"/>
        <v>21</v>
      </c>
      <c r="M3174" t="str">
        <f t="shared" si="345"/>
        <v>Friday</v>
      </c>
      <c r="N3174" s="1" t="str">
        <f t="shared" si="346"/>
        <v>November</v>
      </c>
      <c r="O3174" s="2">
        <v>6.9444444444444447E-4</v>
      </c>
      <c r="P3174" s="2" t="str">
        <f t="shared" si="347"/>
        <v>Week 3</v>
      </c>
      <c r="Q3174" t="s">
        <v>59</v>
      </c>
      <c r="R3174" s="5">
        <v>434.66</v>
      </c>
      <c r="S3174" s="5">
        <v>-93.75</v>
      </c>
      <c r="T3174" s="5">
        <f t="shared" si="348"/>
        <v>21.56858234021994</v>
      </c>
      <c r="U3174" s="5">
        <v>340.91</v>
      </c>
      <c r="V3174" s="5">
        <v>32</v>
      </c>
      <c r="W3174" s="5">
        <v>0</v>
      </c>
      <c r="X3174" s="5">
        <v>0.09</v>
      </c>
      <c r="Y3174" s="5">
        <v>373</v>
      </c>
      <c r="Z3174" s="5">
        <v>373</v>
      </c>
      <c r="AA3174" t="s">
        <v>64</v>
      </c>
      <c r="AB3174">
        <v>104.05</v>
      </c>
      <c r="AC3174">
        <v>10.130000000000001</v>
      </c>
      <c r="AD3174" t="s">
        <v>64</v>
      </c>
      <c r="AE3174" t="s">
        <v>56</v>
      </c>
      <c r="AF3174">
        <v>4178</v>
      </c>
      <c r="AG3174">
        <v>4178</v>
      </c>
      <c r="AO3174">
        <v>32</v>
      </c>
      <c r="AP3174">
        <v>0</v>
      </c>
      <c r="AW3174">
        <v>373</v>
      </c>
      <c r="BD3174" s="5">
        <v>373</v>
      </c>
      <c r="BE3174">
        <v>340.91</v>
      </c>
      <c r="BG3174">
        <f t="shared" si="349"/>
        <v>340.91</v>
      </c>
      <c r="BH3174">
        <v>32</v>
      </c>
    </row>
    <row r="3175" spans="1:61" x14ac:dyDescent="0.25">
      <c r="A3175" t="s">
        <v>54</v>
      </c>
      <c r="B3175">
        <v>110027</v>
      </c>
      <c r="C3175" t="s">
        <v>55</v>
      </c>
      <c r="D3175" t="s">
        <v>56</v>
      </c>
      <c r="E3175" s="1">
        <v>45981</v>
      </c>
      <c r="F3175" t="s">
        <v>3699</v>
      </c>
      <c r="G3175" t="s">
        <v>63</v>
      </c>
      <c r="H3175" t="str">
        <f t="shared" si="343"/>
        <v>Aggregator</v>
      </c>
      <c r="I3175">
        <v>222633000000000</v>
      </c>
      <c r="J3175">
        <v>29811</v>
      </c>
      <c r="K3175" s="3">
        <v>45982.001388888886</v>
      </c>
      <c r="L3175">
        <f t="shared" si="344"/>
        <v>21</v>
      </c>
      <c r="M3175" t="str">
        <f t="shared" si="345"/>
        <v>Friday</v>
      </c>
      <c r="N3175" s="1" t="str">
        <f t="shared" si="346"/>
        <v>November</v>
      </c>
      <c r="O3175" s="2">
        <v>1.3888888888888889E-3</v>
      </c>
      <c r="P3175" s="2" t="str">
        <f t="shared" si="347"/>
        <v>Week 3</v>
      </c>
      <c r="Q3175" t="s">
        <v>59</v>
      </c>
      <c r="R3175" s="5">
        <v>406</v>
      </c>
      <c r="S3175" s="5">
        <v>-93.74</v>
      </c>
      <c r="T3175" s="5">
        <f t="shared" si="348"/>
        <v>23.088669950738915</v>
      </c>
      <c r="U3175" s="5">
        <v>312.26</v>
      </c>
      <c r="V3175" s="5">
        <v>32</v>
      </c>
      <c r="W3175" s="5">
        <v>0</v>
      </c>
      <c r="X3175" s="5">
        <v>-0.26</v>
      </c>
      <c r="Y3175" s="5">
        <v>344</v>
      </c>
      <c r="Z3175" s="5">
        <v>344</v>
      </c>
      <c r="AA3175" t="s">
        <v>64</v>
      </c>
      <c r="AB3175">
        <v>81.91</v>
      </c>
      <c r="AC3175">
        <v>10.08</v>
      </c>
      <c r="AD3175" t="s">
        <v>64</v>
      </c>
      <c r="AE3175" t="s">
        <v>56</v>
      </c>
      <c r="AF3175">
        <v>4829</v>
      </c>
      <c r="AG3175">
        <v>4829</v>
      </c>
      <c r="AO3175">
        <v>32</v>
      </c>
      <c r="AP3175">
        <v>0</v>
      </c>
      <c r="AW3175">
        <v>344</v>
      </c>
      <c r="BD3175" s="5">
        <v>344</v>
      </c>
      <c r="BE3175">
        <v>312.26</v>
      </c>
      <c r="BG3175">
        <f t="shared" si="349"/>
        <v>312.26</v>
      </c>
      <c r="BH3175">
        <v>32</v>
      </c>
    </row>
    <row r="3176" spans="1:61" x14ac:dyDescent="0.25">
      <c r="A3176" t="s">
        <v>54</v>
      </c>
      <c r="B3176">
        <v>110027</v>
      </c>
      <c r="C3176" t="s">
        <v>55</v>
      </c>
      <c r="D3176" t="s">
        <v>56</v>
      </c>
      <c r="E3176" s="1">
        <v>45981</v>
      </c>
      <c r="F3176" t="s">
        <v>3700</v>
      </c>
      <c r="G3176" t="s">
        <v>58</v>
      </c>
      <c r="H3176" t="str">
        <f t="shared" si="343"/>
        <v>Aggregator</v>
      </c>
      <c r="I3176">
        <v>7471234454</v>
      </c>
      <c r="J3176">
        <v>18528960</v>
      </c>
      <c r="K3176" s="3">
        <v>45982.00277777778</v>
      </c>
      <c r="L3176">
        <f t="shared" si="344"/>
        <v>21</v>
      </c>
      <c r="M3176" t="str">
        <f t="shared" si="345"/>
        <v>Friday</v>
      </c>
      <c r="N3176" s="1" t="str">
        <f t="shared" si="346"/>
        <v>November</v>
      </c>
      <c r="O3176" s="2">
        <v>2.7777777777777779E-3</v>
      </c>
      <c r="P3176" s="2" t="str">
        <f t="shared" si="347"/>
        <v>Week 3</v>
      </c>
      <c r="Q3176" t="s">
        <v>59</v>
      </c>
      <c r="R3176" s="5">
        <v>698</v>
      </c>
      <c r="S3176" s="5">
        <v>-349</v>
      </c>
      <c r="T3176" s="5">
        <f t="shared" si="348"/>
        <v>50</v>
      </c>
      <c r="U3176" s="5">
        <v>349</v>
      </c>
      <c r="V3176" s="5">
        <v>32</v>
      </c>
      <c r="W3176" s="5">
        <v>0</v>
      </c>
      <c r="X3176" s="5">
        <v>0</v>
      </c>
      <c r="Y3176" s="5">
        <v>381</v>
      </c>
      <c r="Z3176" s="5">
        <v>381</v>
      </c>
      <c r="AA3176" t="s">
        <v>60</v>
      </c>
      <c r="AB3176">
        <v>108.87</v>
      </c>
      <c r="AC3176">
        <v>4.76</v>
      </c>
      <c r="AD3176" t="s">
        <v>60</v>
      </c>
      <c r="AE3176" t="s">
        <v>56</v>
      </c>
      <c r="AF3176">
        <v>4454</v>
      </c>
      <c r="AG3176">
        <v>4454</v>
      </c>
      <c r="AO3176">
        <v>32</v>
      </c>
      <c r="AP3176">
        <v>0</v>
      </c>
      <c r="AX3176">
        <v>381</v>
      </c>
      <c r="BD3176" s="5">
        <v>381</v>
      </c>
      <c r="BE3176">
        <v>349</v>
      </c>
      <c r="BG3176">
        <f t="shared" si="349"/>
        <v>349</v>
      </c>
      <c r="BI3176">
        <v>32</v>
      </c>
    </row>
    <row r="3177" spans="1:61" x14ac:dyDescent="0.25">
      <c r="A3177" t="s">
        <v>54</v>
      </c>
      <c r="B3177">
        <v>110027</v>
      </c>
      <c r="C3177" t="s">
        <v>55</v>
      </c>
      <c r="D3177" t="s">
        <v>56</v>
      </c>
      <c r="E3177" s="1">
        <v>45981</v>
      </c>
      <c r="F3177" t="s">
        <v>3701</v>
      </c>
      <c r="G3177" t="s">
        <v>67</v>
      </c>
      <c r="H3177" t="str">
        <f t="shared" si="343"/>
        <v>Direct Sale</v>
      </c>
      <c r="K3177" s="3">
        <v>45982.00277777778</v>
      </c>
      <c r="L3177">
        <f t="shared" si="344"/>
        <v>21</v>
      </c>
      <c r="M3177" t="str">
        <f t="shared" si="345"/>
        <v>Friday</v>
      </c>
      <c r="N3177" s="1" t="str">
        <f t="shared" si="346"/>
        <v>November</v>
      </c>
      <c r="O3177" s="2">
        <v>2.7777777777777779E-3</v>
      </c>
      <c r="P3177" s="2" t="str">
        <f t="shared" si="347"/>
        <v>Week 3</v>
      </c>
      <c r="Q3177" t="s">
        <v>59</v>
      </c>
      <c r="R3177" s="5">
        <v>797</v>
      </c>
      <c r="S3177" s="5">
        <v>0</v>
      </c>
      <c r="T3177" s="5">
        <f t="shared" si="348"/>
        <v>0</v>
      </c>
      <c r="U3177" s="5">
        <v>797</v>
      </c>
      <c r="V3177" s="5">
        <v>0</v>
      </c>
      <c r="W3177" s="5">
        <v>39.86</v>
      </c>
      <c r="X3177" s="5">
        <v>0.14000000000000001</v>
      </c>
      <c r="Y3177" s="5">
        <v>837</v>
      </c>
      <c r="Z3177" s="5">
        <v>837</v>
      </c>
      <c r="AA3177" t="s">
        <v>73</v>
      </c>
      <c r="AB3177">
        <v>231.64</v>
      </c>
      <c r="AC3177">
        <v>7.76</v>
      </c>
      <c r="AD3177" t="s">
        <v>5778</v>
      </c>
      <c r="AE3177" t="s">
        <v>75</v>
      </c>
      <c r="AI3177" t="s">
        <v>730</v>
      </c>
      <c r="AJ3177" t="s">
        <v>731</v>
      </c>
      <c r="AK3177">
        <v>9999777722</v>
      </c>
      <c r="AO3177">
        <v>0</v>
      </c>
      <c r="AP3177">
        <v>0</v>
      </c>
      <c r="AQ3177">
        <v>837</v>
      </c>
      <c r="AZ3177">
        <v>797</v>
      </c>
      <c r="BA3177">
        <v>19.93</v>
      </c>
      <c r="BB3177">
        <v>797</v>
      </c>
      <c r="BC3177">
        <v>19.93</v>
      </c>
      <c r="BD3177" s="5">
        <v>837</v>
      </c>
      <c r="BE3177">
        <v>797</v>
      </c>
      <c r="BG3177">
        <f t="shared" si="349"/>
        <v>797</v>
      </c>
    </row>
    <row r="3178" spans="1:61" x14ac:dyDescent="0.25">
      <c r="A3178" t="s">
        <v>54</v>
      </c>
      <c r="B3178">
        <v>110027</v>
      </c>
      <c r="C3178" t="s">
        <v>55</v>
      </c>
      <c r="D3178" t="s">
        <v>56</v>
      </c>
      <c r="E3178" s="1">
        <v>45981</v>
      </c>
      <c r="F3178" t="s">
        <v>3702</v>
      </c>
      <c r="G3178" t="s">
        <v>67</v>
      </c>
      <c r="H3178" t="str">
        <f t="shared" si="343"/>
        <v>Direct Sale</v>
      </c>
      <c r="K3178" s="3">
        <v>45982.008333333331</v>
      </c>
      <c r="L3178">
        <f t="shared" si="344"/>
        <v>21</v>
      </c>
      <c r="M3178" t="str">
        <f t="shared" si="345"/>
        <v>Friday</v>
      </c>
      <c r="N3178" s="1" t="str">
        <f t="shared" si="346"/>
        <v>November</v>
      </c>
      <c r="O3178" s="2">
        <v>8.3333333333333332E-3</v>
      </c>
      <c r="P3178" s="2" t="str">
        <f t="shared" si="347"/>
        <v>Week 3</v>
      </c>
      <c r="Q3178" t="s">
        <v>59</v>
      </c>
      <c r="R3178" s="5">
        <v>718.28</v>
      </c>
      <c r="S3178" s="5">
        <v>0</v>
      </c>
      <c r="T3178" s="5">
        <f t="shared" si="348"/>
        <v>0</v>
      </c>
      <c r="U3178" s="5">
        <v>718.28</v>
      </c>
      <c r="V3178" s="5">
        <v>0</v>
      </c>
      <c r="W3178" s="5">
        <v>35.92</v>
      </c>
      <c r="X3178" s="5">
        <v>-0.2</v>
      </c>
      <c r="Y3178" s="5">
        <v>754</v>
      </c>
      <c r="Z3178" s="5">
        <v>754</v>
      </c>
      <c r="AA3178" t="s">
        <v>73</v>
      </c>
      <c r="AB3178">
        <v>173.46</v>
      </c>
      <c r="AC3178">
        <v>9.48</v>
      </c>
      <c r="AD3178" t="s">
        <v>5778</v>
      </c>
      <c r="AE3178" t="s">
        <v>75</v>
      </c>
      <c r="AI3178" t="s">
        <v>89</v>
      </c>
      <c r="AJ3178" t="s">
        <v>190</v>
      </c>
      <c r="AK3178">
        <v>8929758003</v>
      </c>
      <c r="AO3178">
        <v>0</v>
      </c>
      <c r="AP3178">
        <v>0</v>
      </c>
      <c r="AQ3178">
        <v>754</v>
      </c>
      <c r="AZ3178">
        <v>718.28</v>
      </c>
      <c r="BA3178">
        <v>17.96</v>
      </c>
      <c r="BB3178">
        <v>718.28</v>
      </c>
      <c r="BC3178">
        <v>17.96</v>
      </c>
      <c r="BD3178" s="5">
        <v>754</v>
      </c>
      <c r="BE3178">
        <v>718.28</v>
      </c>
      <c r="BG3178">
        <f t="shared" si="349"/>
        <v>718.28</v>
      </c>
    </row>
    <row r="3179" spans="1:61" x14ac:dyDescent="0.25">
      <c r="A3179" t="s">
        <v>54</v>
      </c>
      <c r="B3179">
        <v>110027</v>
      </c>
      <c r="C3179" t="s">
        <v>55</v>
      </c>
      <c r="D3179" t="s">
        <v>56</v>
      </c>
      <c r="E3179" s="1">
        <v>45981</v>
      </c>
      <c r="F3179" t="s">
        <v>3703</v>
      </c>
      <c r="G3179" t="s">
        <v>67</v>
      </c>
      <c r="H3179" t="str">
        <f t="shared" si="343"/>
        <v>Direct Sale</v>
      </c>
      <c r="K3179" s="3">
        <v>45982.009722222225</v>
      </c>
      <c r="L3179">
        <f t="shared" si="344"/>
        <v>21</v>
      </c>
      <c r="M3179" t="str">
        <f t="shared" si="345"/>
        <v>Friday</v>
      </c>
      <c r="N3179" s="1" t="str">
        <f t="shared" si="346"/>
        <v>November</v>
      </c>
      <c r="O3179" s="2">
        <v>9.7222222222222224E-3</v>
      </c>
      <c r="P3179" s="2" t="str">
        <f t="shared" si="347"/>
        <v>Week 3</v>
      </c>
      <c r="Q3179" t="s">
        <v>59</v>
      </c>
      <c r="R3179" s="5">
        <v>258</v>
      </c>
      <c r="S3179" s="5">
        <v>0</v>
      </c>
      <c r="T3179" s="5">
        <f t="shared" si="348"/>
        <v>0</v>
      </c>
      <c r="U3179" s="5">
        <v>258</v>
      </c>
      <c r="V3179" s="5">
        <v>0</v>
      </c>
      <c r="W3179" s="5">
        <v>12.9</v>
      </c>
      <c r="X3179" s="5">
        <v>0.1</v>
      </c>
      <c r="Y3179" s="5">
        <v>271</v>
      </c>
      <c r="Z3179" s="5">
        <v>271</v>
      </c>
      <c r="AA3179" t="s">
        <v>73</v>
      </c>
      <c r="AB3179">
        <v>52.89</v>
      </c>
      <c r="AC3179">
        <v>4.46</v>
      </c>
      <c r="AD3179" t="s">
        <v>5778</v>
      </c>
      <c r="AE3179" t="s">
        <v>75</v>
      </c>
      <c r="AI3179" t="s">
        <v>89</v>
      </c>
      <c r="AJ3179" t="s">
        <v>190</v>
      </c>
      <c r="AK3179">
        <v>8929758003</v>
      </c>
      <c r="AO3179">
        <v>0</v>
      </c>
      <c r="AP3179">
        <v>0</v>
      </c>
      <c r="AQ3179">
        <v>271</v>
      </c>
      <c r="AZ3179">
        <v>258</v>
      </c>
      <c r="BA3179">
        <v>6.45</v>
      </c>
      <c r="BB3179">
        <v>258</v>
      </c>
      <c r="BC3179">
        <v>6.45</v>
      </c>
      <c r="BD3179" s="5">
        <v>271</v>
      </c>
      <c r="BE3179">
        <v>258</v>
      </c>
      <c r="BG3179">
        <f t="shared" si="349"/>
        <v>258</v>
      </c>
    </row>
    <row r="3180" spans="1:61" x14ac:dyDescent="0.25">
      <c r="A3180" t="s">
        <v>54</v>
      </c>
      <c r="B3180">
        <v>110027</v>
      </c>
      <c r="C3180" t="s">
        <v>55</v>
      </c>
      <c r="D3180" t="s">
        <v>56</v>
      </c>
      <c r="E3180" s="1">
        <v>45981</v>
      </c>
      <c r="F3180" t="s">
        <v>3704</v>
      </c>
      <c r="G3180" t="s">
        <v>58</v>
      </c>
      <c r="H3180" t="str">
        <f t="shared" si="343"/>
        <v>Aggregator</v>
      </c>
      <c r="I3180">
        <v>7502567175</v>
      </c>
      <c r="J3180">
        <v>18528960</v>
      </c>
      <c r="K3180" s="3">
        <v>45982.010416666664</v>
      </c>
      <c r="L3180">
        <f t="shared" si="344"/>
        <v>21</v>
      </c>
      <c r="M3180" t="str">
        <f t="shared" si="345"/>
        <v>Friday</v>
      </c>
      <c r="N3180" s="1" t="str">
        <f t="shared" si="346"/>
        <v>November</v>
      </c>
      <c r="O3180" s="2">
        <v>1.0416666666666666E-2</v>
      </c>
      <c r="P3180" s="2" t="str">
        <f t="shared" si="347"/>
        <v>Week 3</v>
      </c>
      <c r="Q3180" t="s">
        <v>59</v>
      </c>
      <c r="R3180" s="5">
        <v>438</v>
      </c>
      <c r="S3180" s="5">
        <v>-100</v>
      </c>
      <c r="T3180" s="5">
        <f t="shared" si="348"/>
        <v>22.831050228310502</v>
      </c>
      <c r="U3180" s="5">
        <v>338</v>
      </c>
      <c r="V3180" s="5">
        <v>32</v>
      </c>
      <c r="W3180" s="5">
        <v>0</v>
      </c>
      <c r="X3180" s="5">
        <v>0</v>
      </c>
      <c r="Y3180" s="5">
        <v>370</v>
      </c>
      <c r="Z3180" s="5">
        <v>370</v>
      </c>
      <c r="AA3180" t="s">
        <v>60</v>
      </c>
      <c r="AB3180">
        <v>96.57</v>
      </c>
      <c r="AC3180">
        <v>4.76</v>
      </c>
      <c r="AD3180" t="s">
        <v>60</v>
      </c>
      <c r="AE3180" t="s">
        <v>56</v>
      </c>
      <c r="AF3180">
        <v>7175</v>
      </c>
      <c r="AG3180">
        <v>7175</v>
      </c>
      <c r="AO3180">
        <v>32</v>
      </c>
      <c r="AP3180">
        <v>0</v>
      </c>
      <c r="AX3180">
        <v>370</v>
      </c>
      <c r="BD3180" s="5">
        <v>370</v>
      </c>
      <c r="BE3180">
        <v>338</v>
      </c>
      <c r="BG3180">
        <f t="shared" si="349"/>
        <v>338</v>
      </c>
      <c r="BI3180">
        <v>32</v>
      </c>
    </row>
    <row r="3181" spans="1:61" x14ac:dyDescent="0.25">
      <c r="A3181" t="s">
        <v>54</v>
      </c>
      <c r="B3181">
        <v>110027</v>
      </c>
      <c r="C3181" t="s">
        <v>55</v>
      </c>
      <c r="D3181" t="s">
        <v>56</v>
      </c>
      <c r="E3181" s="1">
        <v>45981</v>
      </c>
      <c r="F3181" t="s">
        <v>3705</v>
      </c>
      <c r="G3181" t="s">
        <v>67</v>
      </c>
      <c r="H3181" t="str">
        <f t="shared" si="343"/>
        <v>Direct Sale</v>
      </c>
      <c r="K3181" s="3">
        <v>45982.013194444444</v>
      </c>
      <c r="L3181">
        <f t="shared" si="344"/>
        <v>21</v>
      </c>
      <c r="M3181" t="str">
        <f t="shared" si="345"/>
        <v>Friday</v>
      </c>
      <c r="N3181" s="1" t="str">
        <f t="shared" si="346"/>
        <v>November</v>
      </c>
      <c r="O3181" s="2">
        <v>1.3194444444444444E-2</v>
      </c>
      <c r="P3181" s="2" t="str">
        <f t="shared" si="347"/>
        <v>Week 3</v>
      </c>
      <c r="Q3181" t="s">
        <v>59</v>
      </c>
      <c r="R3181" s="5">
        <v>189</v>
      </c>
      <c r="S3181" s="5">
        <v>0</v>
      </c>
      <c r="T3181" s="5">
        <f t="shared" si="348"/>
        <v>0</v>
      </c>
      <c r="U3181" s="5">
        <v>189</v>
      </c>
      <c r="V3181" s="5">
        <v>0</v>
      </c>
      <c r="W3181" s="5">
        <v>9.4600000000000009</v>
      </c>
      <c r="X3181" s="5">
        <v>-0.46</v>
      </c>
      <c r="Y3181" s="5">
        <v>198</v>
      </c>
      <c r="Z3181" s="5">
        <v>198</v>
      </c>
      <c r="AA3181" t="s">
        <v>68</v>
      </c>
      <c r="AB3181">
        <v>47.67</v>
      </c>
      <c r="AC3181">
        <v>1.96</v>
      </c>
      <c r="AD3181" t="s">
        <v>5778</v>
      </c>
      <c r="AE3181" t="s">
        <v>75</v>
      </c>
      <c r="AI3181" t="s">
        <v>3706</v>
      </c>
      <c r="AJ3181" t="s">
        <v>769</v>
      </c>
      <c r="AK3181">
        <v>9896555336</v>
      </c>
      <c r="AO3181">
        <v>0</v>
      </c>
      <c r="AP3181">
        <v>0</v>
      </c>
      <c r="AR3181">
        <v>198</v>
      </c>
      <c r="AZ3181">
        <v>189</v>
      </c>
      <c r="BA3181">
        <v>4.7300000000000004</v>
      </c>
      <c r="BB3181">
        <v>189</v>
      </c>
      <c r="BC3181">
        <v>4.7300000000000004</v>
      </c>
      <c r="BD3181" s="5">
        <v>198</v>
      </c>
      <c r="BE3181">
        <v>189</v>
      </c>
      <c r="BG3181">
        <f t="shared" si="349"/>
        <v>189</v>
      </c>
    </row>
    <row r="3182" spans="1:61" x14ac:dyDescent="0.25">
      <c r="A3182" t="s">
        <v>54</v>
      </c>
      <c r="B3182">
        <v>110027</v>
      </c>
      <c r="C3182" t="s">
        <v>55</v>
      </c>
      <c r="D3182" t="s">
        <v>56</v>
      </c>
      <c r="E3182" s="1">
        <v>45981</v>
      </c>
      <c r="F3182" t="s">
        <v>3707</v>
      </c>
      <c r="G3182" t="s">
        <v>58</v>
      </c>
      <c r="H3182" t="str">
        <f t="shared" si="343"/>
        <v>Aggregator</v>
      </c>
      <c r="I3182">
        <v>7495642423</v>
      </c>
      <c r="J3182">
        <v>18528960</v>
      </c>
      <c r="K3182" s="3">
        <v>45982.013888888891</v>
      </c>
      <c r="L3182">
        <f t="shared" si="344"/>
        <v>21</v>
      </c>
      <c r="M3182" t="str">
        <f t="shared" si="345"/>
        <v>Friday</v>
      </c>
      <c r="N3182" s="1" t="str">
        <f t="shared" si="346"/>
        <v>November</v>
      </c>
      <c r="O3182" s="2">
        <v>1.3888888888888888E-2</v>
      </c>
      <c r="P3182" s="2" t="str">
        <f t="shared" si="347"/>
        <v>Week 3</v>
      </c>
      <c r="Q3182" t="s">
        <v>59</v>
      </c>
      <c r="R3182" s="5">
        <v>449</v>
      </c>
      <c r="S3182" s="5">
        <v>-75</v>
      </c>
      <c r="T3182" s="5">
        <f t="shared" si="348"/>
        <v>16.70378619153675</v>
      </c>
      <c r="U3182" s="5">
        <v>374</v>
      </c>
      <c r="V3182" s="5">
        <v>32</v>
      </c>
      <c r="W3182" s="5">
        <v>0</v>
      </c>
      <c r="X3182" s="5">
        <v>0</v>
      </c>
      <c r="Y3182" s="5">
        <v>406</v>
      </c>
      <c r="Z3182" s="5">
        <v>406</v>
      </c>
      <c r="AA3182" t="s">
        <v>60</v>
      </c>
      <c r="AB3182">
        <v>82.07</v>
      </c>
      <c r="AC3182">
        <v>9.82</v>
      </c>
      <c r="AD3182" t="s">
        <v>60</v>
      </c>
      <c r="AE3182" t="s">
        <v>56</v>
      </c>
      <c r="AF3182">
        <v>2423</v>
      </c>
      <c r="AG3182">
        <v>2423</v>
      </c>
      <c r="AO3182">
        <v>32</v>
      </c>
      <c r="AP3182">
        <v>0</v>
      </c>
      <c r="AX3182">
        <v>406</v>
      </c>
      <c r="BD3182" s="5">
        <v>406</v>
      </c>
      <c r="BE3182">
        <v>374</v>
      </c>
      <c r="BG3182">
        <f t="shared" si="349"/>
        <v>374</v>
      </c>
      <c r="BI3182">
        <v>32</v>
      </c>
    </row>
    <row r="3183" spans="1:61" x14ac:dyDescent="0.25">
      <c r="A3183" t="s">
        <v>54</v>
      </c>
      <c r="B3183">
        <v>110027</v>
      </c>
      <c r="C3183" t="s">
        <v>55</v>
      </c>
      <c r="D3183" t="s">
        <v>56</v>
      </c>
      <c r="E3183" s="1">
        <v>45981</v>
      </c>
      <c r="F3183" t="s">
        <v>3708</v>
      </c>
      <c r="G3183" t="s">
        <v>58</v>
      </c>
      <c r="H3183" t="str">
        <f t="shared" si="343"/>
        <v>Aggregator</v>
      </c>
      <c r="I3183">
        <v>7492045107</v>
      </c>
      <c r="J3183">
        <v>18528960</v>
      </c>
      <c r="K3183" s="3">
        <v>45982.015277777777</v>
      </c>
      <c r="L3183">
        <f t="shared" si="344"/>
        <v>21</v>
      </c>
      <c r="M3183" t="str">
        <f t="shared" si="345"/>
        <v>Friday</v>
      </c>
      <c r="N3183" s="1" t="str">
        <f t="shared" si="346"/>
        <v>November</v>
      </c>
      <c r="O3183" s="2">
        <v>1.5277777777777777E-2</v>
      </c>
      <c r="P3183" s="2" t="str">
        <f t="shared" si="347"/>
        <v>Week 3</v>
      </c>
      <c r="Q3183" t="s">
        <v>59</v>
      </c>
      <c r="R3183" s="5">
        <v>349</v>
      </c>
      <c r="S3183" s="5">
        <v>-174.5</v>
      </c>
      <c r="T3183" s="5">
        <f t="shared" si="348"/>
        <v>50</v>
      </c>
      <c r="U3183" s="5">
        <v>174.5</v>
      </c>
      <c r="V3183" s="5">
        <v>32</v>
      </c>
      <c r="W3183" s="5">
        <v>0</v>
      </c>
      <c r="X3183" s="5">
        <v>0</v>
      </c>
      <c r="Y3183" s="5">
        <v>206.5</v>
      </c>
      <c r="Z3183" s="5">
        <v>206.5</v>
      </c>
      <c r="AA3183" t="s">
        <v>60</v>
      </c>
      <c r="AB3183">
        <v>54.25</v>
      </c>
      <c r="AC3183">
        <v>4.76</v>
      </c>
      <c r="AD3183" t="s">
        <v>60</v>
      </c>
      <c r="AE3183" t="s">
        <v>56</v>
      </c>
      <c r="AF3183">
        <v>5107</v>
      </c>
      <c r="AG3183">
        <v>5107</v>
      </c>
      <c r="AO3183">
        <v>32</v>
      </c>
      <c r="AP3183">
        <v>0</v>
      </c>
      <c r="AX3183">
        <v>206.5</v>
      </c>
      <c r="BD3183" s="5">
        <v>206.5</v>
      </c>
      <c r="BE3183">
        <v>174.5</v>
      </c>
      <c r="BG3183">
        <f t="shared" si="349"/>
        <v>174.5</v>
      </c>
      <c r="BI3183">
        <v>32</v>
      </c>
    </row>
    <row r="3184" spans="1:61" x14ac:dyDescent="0.25">
      <c r="A3184" t="s">
        <v>54</v>
      </c>
      <c r="B3184">
        <v>110027</v>
      </c>
      <c r="C3184" t="s">
        <v>55</v>
      </c>
      <c r="D3184" t="s">
        <v>56</v>
      </c>
      <c r="E3184" s="1">
        <v>45981</v>
      </c>
      <c r="F3184" t="s">
        <v>3709</v>
      </c>
      <c r="G3184" t="s">
        <v>58</v>
      </c>
      <c r="H3184" t="str">
        <f t="shared" si="343"/>
        <v>Aggregator</v>
      </c>
      <c r="I3184">
        <v>7501696072</v>
      </c>
      <c r="J3184">
        <v>18528960</v>
      </c>
      <c r="K3184" s="3">
        <v>45982.015972222223</v>
      </c>
      <c r="L3184">
        <f t="shared" si="344"/>
        <v>21</v>
      </c>
      <c r="M3184" t="str">
        <f t="shared" si="345"/>
        <v>Friday</v>
      </c>
      <c r="N3184" s="1" t="str">
        <f t="shared" si="346"/>
        <v>November</v>
      </c>
      <c r="O3184" s="2">
        <v>1.5972222222222221E-2</v>
      </c>
      <c r="P3184" s="2" t="str">
        <f t="shared" si="347"/>
        <v>Week 3</v>
      </c>
      <c r="Q3184" t="s">
        <v>59</v>
      </c>
      <c r="R3184" s="5">
        <v>219</v>
      </c>
      <c r="S3184" s="5">
        <v>-100</v>
      </c>
      <c r="T3184" s="5">
        <f t="shared" si="348"/>
        <v>45.662100456621005</v>
      </c>
      <c r="U3184" s="5">
        <v>119</v>
      </c>
      <c r="V3184" s="5">
        <v>32</v>
      </c>
      <c r="W3184" s="5">
        <v>0</v>
      </c>
      <c r="X3184" s="5">
        <v>0</v>
      </c>
      <c r="Y3184" s="5">
        <v>151</v>
      </c>
      <c r="Z3184" s="5">
        <v>151</v>
      </c>
      <c r="AA3184" t="s">
        <v>60</v>
      </c>
      <c r="AB3184">
        <v>37.82</v>
      </c>
      <c r="AC3184">
        <v>4.76</v>
      </c>
      <c r="AD3184" t="s">
        <v>60</v>
      </c>
      <c r="AE3184" t="s">
        <v>56</v>
      </c>
      <c r="AF3184">
        <v>6072</v>
      </c>
      <c r="AG3184">
        <v>6072</v>
      </c>
      <c r="AO3184">
        <v>32</v>
      </c>
      <c r="AP3184">
        <v>0</v>
      </c>
      <c r="AX3184">
        <v>151</v>
      </c>
      <c r="BD3184" s="5">
        <v>151</v>
      </c>
      <c r="BE3184">
        <v>119</v>
      </c>
      <c r="BG3184">
        <f t="shared" si="349"/>
        <v>119</v>
      </c>
      <c r="BI3184">
        <v>32</v>
      </c>
    </row>
    <row r="3185" spans="1:61" x14ac:dyDescent="0.25">
      <c r="A3185" t="s">
        <v>54</v>
      </c>
      <c r="B3185">
        <v>110027</v>
      </c>
      <c r="C3185" t="s">
        <v>55</v>
      </c>
      <c r="D3185" t="s">
        <v>56</v>
      </c>
      <c r="E3185" s="1">
        <v>45981</v>
      </c>
      <c r="F3185" t="s">
        <v>3710</v>
      </c>
      <c r="G3185" t="s">
        <v>58</v>
      </c>
      <c r="H3185" t="str">
        <f t="shared" si="343"/>
        <v>Aggregator</v>
      </c>
      <c r="I3185">
        <v>7492459186</v>
      </c>
      <c r="J3185">
        <v>18528960</v>
      </c>
      <c r="K3185" s="3">
        <v>45982.019444444442</v>
      </c>
      <c r="L3185">
        <f t="shared" si="344"/>
        <v>21</v>
      </c>
      <c r="M3185" t="str">
        <f t="shared" si="345"/>
        <v>Friday</v>
      </c>
      <c r="N3185" s="1" t="str">
        <f t="shared" si="346"/>
        <v>November</v>
      </c>
      <c r="O3185" s="2">
        <v>1.9444444444444445E-2</v>
      </c>
      <c r="P3185" s="2" t="str">
        <f t="shared" si="347"/>
        <v>Week 3</v>
      </c>
      <c r="Q3185" t="s">
        <v>59</v>
      </c>
      <c r="R3185" s="5">
        <v>507</v>
      </c>
      <c r="S3185" s="5">
        <v>-100</v>
      </c>
      <c r="T3185" s="5">
        <f t="shared" si="348"/>
        <v>19.723865877712033</v>
      </c>
      <c r="U3185" s="5">
        <v>407</v>
      </c>
      <c r="V3185" s="5">
        <v>32</v>
      </c>
      <c r="W3185" s="5">
        <v>0</v>
      </c>
      <c r="X3185" s="5">
        <v>0</v>
      </c>
      <c r="Y3185" s="5">
        <v>439</v>
      </c>
      <c r="Z3185" s="5">
        <v>439</v>
      </c>
      <c r="AA3185" t="s">
        <v>60</v>
      </c>
      <c r="AB3185">
        <v>121.01</v>
      </c>
      <c r="AC3185">
        <v>13.2</v>
      </c>
      <c r="AD3185" t="s">
        <v>60</v>
      </c>
      <c r="AE3185" t="s">
        <v>56</v>
      </c>
      <c r="AF3185">
        <v>9186</v>
      </c>
      <c r="AG3185">
        <v>9186</v>
      </c>
      <c r="AO3185">
        <v>32</v>
      </c>
      <c r="AP3185">
        <v>0</v>
      </c>
      <c r="AX3185">
        <v>439</v>
      </c>
      <c r="BD3185" s="5">
        <v>439</v>
      </c>
      <c r="BE3185">
        <v>407</v>
      </c>
      <c r="BG3185">
        <f t="shared" si="349"/>
        <v>407</v>
      </c>
      <c r="BI3185">
        <v>32</v>
      </c>
    </row>
    <row r="3186" spans="1:61" x14ac:dyDescent="0.25">
      <c r="A3186" t="s">
        <v>54</v>
      </c>
      <c r="B3186">
        <v>110027</v>
      </c>
      <c r="C3186" t="s">
        <v>55</v>
      </c>
      <c r="D3186" t="s">
        <v>56</v>
      </c>
      <c r="E3186" s="1">
        <v>45981</v>
      </c>
      <c r="F3186" t="s">
        <v>3711</v>
      </c>
      <c r="G3186" t="s">
        <v>67</v>
      </c>
      <c r="H3186" t="str">
        <f t="shared" si="343"/>
        <v>Direct Sale</v>
      </c>
      <c r="K3186" s="3">
        <v>45982.023611111108</v>
      </c>
      <c r="L3186">
        <f t="shared" si="344"/>
        <v>21</v>
      </c>
      <c r="M3186" t="str">
        <f t="shared" si="345"/>
        <v>Friday</v>
      </c>
      <c r="N3186" s="1" t="str">
        <f t="shared" si="346"/>
        <v>November</v>
      </c>
      <c r="O3186" s="2">
        <v>2.361111111111111E-2</v>
      </c>
      <c r="P3186" s="2" t="str">
        <f t="shared" si="347"/>
        <v>Week 3</v>
      </c>
      <c r="Q3186" t="s">
        <v>59</v>
      </c>
      <c r="R3186" s="5">
        <v>189</v>
      </c>
      <c r="S3186" s="5">
        <v>0</v>
      </c>
      <c r="T3186" s="5">
        <f t="shared" si="348"/>
        <v>0</v>
      </c>
      <c r="U3186" s="5">
        <v>189</v>
      </c>
      <c r="V3186" s="5">
        <v>0</v>
      </c>
      <c r="W3186" s="5">
        <v>9.4600000000000009</v>
      </c>
      <c r="X3186" s="5">
        <v>-0.46</v>
      </c>
      <c r="Y3186" s="5">
        <v>198</v>
      </c>
      <c r="Z3186" s="5">
        <v>198</v>
      </c>
      <c r="AA3186" t="s">
        <v>68</v>
      </c>
      <c r="AB3186">
        <v>34.82</v>
      </c>
      <c r="AC3186">
        <v>1.96</v>
      </c>
      <c r="AD3186" t="s">
        <v>5778</v>
      </c>
      <c r="AE3186" t="s">
        <v>75</v>
      </c>
      <c r="AI3186" t="s">
        <v>3712</v>
      </c>
      <c r="AJ3186" t="s">
        <v>3713</v>
      </c>
      <c r="AK3186">
        <v>9894455656</v>
      </c>
      <c r="AO3186">
        <v>0</v>
      </c>
      <c r="AP3186">
        <v>0</v>
      </c>
      <c r="AR3186">
        <v>198</v>
      </c>
      <c r="AZ3186">
        <v>189</v>
      </c>
      <c r="BA3186">
        <v>4.7300000000000004</v>
      </c>
      <c r="BB3186">
        <v>189</v>
      </c>
      <c r="BC3186">
        <v>4.7300000000000004</v>
      </c>
      <c r="BD3186" s="5">
        <v>198</v>
      </c>
      <c r="BE3186">
        <v>189</v>
      </c>
      <c r="BG3186">
        <f t="shared" si="349"/>
        <v>189</v>
      </c>
    </row>
    <row r="3187" spans="1:61" x14ac:dyDescent="0.25">
      <c r="A3187" t="s">
        <v>54</v>
      </c>
      <c r="B3187">
        <v>110027</v>
      </c>
      <c r="C3187" t="s">
        <v>55</v>
      </c>
      <c r="D3187" t="s">
        <v>56</v>
      </c>
      <c r="E3187" s="1">
        <v>45981</v>
      </c>
      <c r="F3187" t="s">
        <v>3714</v>
      </c>
      <c r="G3187" t="s">
        <v>67</v>
      </c>
      <c r="H3187" t="str">
        <f t="shared" si="343"/>
        <v>Direct Sale</v>
      </c>
      <c r="K3187" s="3">
        <v>45982.023611111108</v>
      </c>
      <c r="L3187">
        <f t="shared" si="344"/>
        <v>21</v>
      </c>
      <c r="M3187" t="str">
        <f t="shared" si="345"/>
        <v>Friday</v>
      </c>
      <c r="N3187" s="1" t="str">
        <f t="shared" si="346"/>
        <v>November</v>
      </c>
      <c r="O3187" s="2">
        <v>2.361111111111111E-2</v>
      </c>
      <c r="P3187" s="2" t="str">
        <f t="shared" si="347"/>
        <v>Week 3</v>
      </c>
      <c r="Q3187" t="s">
        <v>59</v>
      </c>
      <c r="R3187" s="5">
        <v>218</v>
      </c>
      <c r="S3187" s="5">
        <v>0</v>
      </c>
      <c r="T3187" s="5">
        <f t="shared" si="348"/>
        <v>0</v>
      </c>
      <c r="U3187" s="5">
        <v>218</v>
      </c>
      <c r="V3187" s="5">
        <v>0</v>
      </c>
      <c r="W3187" s="5">
        <v>10.9</v>
      </c>
      <c r="X3187" s="5">
        <v>0.1</v>
      </c>
      <c r="Y3187" s="5">
        <v>229</v>
      </c>
      <c r="Z3187" s="5">
        <v>229</v>
      </c>
      <c r="AA3187" t="s">
        <v>73</v>
      </c>
      <c r="AB3187">
        <v>57.67</v>
      </c>
      <c r="AC3187">
        <v>3.7</v>
      </c>
      <c r="AD3187" t="s">
        <v>5778</v>
      </c>
      <c r="AE3187" t="s">
        <v>75</v>
      </c>
      <c r="AI3187" t="s">
        <v>3715</v>
      </c>
      <c r="AJ3187" t="s">
        <v>3716</v>
      </c>
      <c r="AK3187">
        <v>9878555566</v>
      </c>
      <c r="AO3187">
        <v>0</v>
      </c>
      <c r="AP3187">
        <v>0</v>
      </c>
      <c r="AQ3187">
        <v>229</v>
      </c>
      <c r="AZ3187">
        <v>218</v>
      </c>
      <c r="BA3187">
        <v>5.45</v>
      </c>
      <c r="BB3187">
        <v>218</v>
      </c>
      <c r="BC3187">
        <v>5.45</v>
      </c>
      <c r="BD3187" s="5">
        <v>229</v>
      </c>
      <c r="BE3187">
        <v>218</v>
      </c>
      <c r="BG3187">
        <f t="shared" si="349"/>
        <v>218</v>
      </c>
    </row>
    <row r="3188" spans="1:61" x14ac:dyDescent="0.25">
      <c r="A3188" t="s">
        <v>54</v>
      </c>
      <c r="B3188">
        <v>110027</v>
      </c>
      <c r="C3188" t="s">
        <v>55</v>
      </c>
      <c r="D3188" t="s">
        <v>56</v>
      </c>
      <c r="E3188" s="1">
        <v>45981</v>
      </c>
      <c r="F3188" t="s">
        <v>3717</v>
      </c>
      <c r="G3188" t="s">
        <v>58</v>
      </c>
      <c r="H3188" t="str">
        <f t="shared" si="343"/>
        <v>Aggregator</v>
      </c>
      <c r="I3188">
        <v>7498478478</v>
      </c>
      <c r="J3188">
        <v>18528960</v>
      </c>
      <c r="K3188" s="3">
        <v>45982.038194444445</v>
      </c>
      <c r="L3188">
        <f t="shared" si="344"/>
        <v>21</v>
      </c>
      <c r="M3188" t="str">
        <f t="shared" si="345"/>
        <v>Friday</v>
      </c>
      <c r="N3188" s="1" t="str">
        <f t="shared" si="346"/>
        <v>November</v>
      </c>
      <c r="O3188" s="2">
        <v>3.8194444444444448E-2</v>
      </c>
      <c r="P3188" s="2" t="str">
        <f t="shared" si="347"/>
        <v>Week 3</v>
      </c>
      <c r="Q3188" t="s">
        <v>59</v>
      </c>
      <c r="R3188" s="5">
        <v>538</v>
      </c>
      <c r="S3188" s="5">
        <v>-75</v>
      </c>
      <c r="T3188" s="5">
        <f t="shared" si="348"/>
        <v>13.940520446096654</v>
      </c>
      <c r="U3188" s="5">
        <v>463</v>
      </c>
      <c r="V3188" s="5">
        <v>32</v>
      </c>
      <c r="W3188" s="5">
        <v>0</v>
      </c>
      <c r="X3188" s="5">
        <v>0</v>
      </c>
      <c r="Y3188" s="5">
        <v>495</v>
      </c>
      <c r="Z3188" s="5">
        <v>495</v>
      </c>
      <c r="AA3188" t="s">
        <v>60</v>
      </c>
      <c r="AB3188">
        <v>103.86</v>
      </c>
      <c r="AC3188">
        <v>9.52</v>
      </c>
      <c r="AD3188" t="s">
        <v>60</v>
      </c>
      <c r="AE3188" t="s">
        <v>56</v>
      </c>
      <c r="AF3188">
        <v>8478</v>
      </c>
      <c r="AG3188">
        <v>8478</v>
      </c>
      <c r="AO3188">
        <v>32</v>
      </c>
      <c r="AP3188">
        <v>0</v>
      </c>
      <c r="AX3188">
        <v>495</v>
      </c>
      <c r="BD3188" s="5">
        <v>495</v>
      </c>
      <c r="BE3188">
        <v>463</v>
      </c>
      <c r="BG3188">
        <f t="shared" si="349"/>
        <v>463</v>
      </c>
      <c r="BI3188">
        <v>32</v>
      </c>
    </row>
    <row r="3189" spans="1:61" x14ac:dyDescent="0.25">
      <c r="A3189" t="s">
        <v>54</v>
      </c>
      <c r="B3189">
        <v>110027</v>
      </c>
      <c r="C3189" t="s">
        <v>55</v>
      </c>
      <c r="D3189" t="s">
        <v>56</v>
      </c>
      <c r="E3189" s="1">
        <v>45981</v>
      </c>
      <c r="F3189" t="s">
        <v>3718</v>
      </c>
      <c r="G3189" t="s">
        <v>67</v>
      </c>
      <c r="H3189" t="str">
        <f t="shared" si="343"/>
        <v>Direct Sale</v>
      </c>
      <c r="K3189" s="3">
        <v>45982.040972222225</v>
      </c>
      <c r="L3189">
        <f t="shared" si="344"/>
        <v>21</v>
      </c>
      <c r="M3189" t="str">
        <f t="shared" si="345"/>
        <v>Friday</v>
      </c>
      <c r="N3189" s="1" t="str">
        <f t="shared" si="346"/>
        <v>November</v>
      </c>
      <c r="O3189" s="2">
        <v>4.0972222222222222E-2</v>
      </c>
      <c r="P3189" s="2" t="str">
        <f t="shared" si="347"/>
        <v>Week 3</v>
      </c>
      <c r="Q3189" t="s">
        <v>59</v>
      </c>
      <c r="R3189" s="5">
        <v>790.32</v>
      </c>
      <c r="S3189" s="5">
        <v>0</v>
      </c>
      <c r="T3189" s="5">
        <f t="shared" si="348"/>
        <v>0</v>
      </c>
      <c r="U3189" s="5">
        <v>790.32</v>
      </c>
      <c r="V3189" s="5">
        <v>0</v>
      </c>
      <c r="W3189" s="5">
        <v>39.520000000000003</v>
      </c>
      <c r="X3189" s="5">
        <v>0.16</v>
      </c>
      <c r="Y3189" s="5">
        <v>830</v>
      </c>
      <c r="Z3189" s="5">
        <v>830</v>
      </c>
      <c r="AA3189" t="s">
        <v>2210</v>
      </c>
      <c r="AB3189">
        <v>201.88</v>
      </c>
      <c r="AC3189">
        <v>9.8800000000000008</v>
      </c>
      <c r="AD3189" t="s">
        <v>5778</v>
      </c>
      <c r="AE3189" t="s">
        <v>75</v>
      </c>
      <c r="AI3189" t="s">
        <v>3719</v>
      </c>
      <c r="AJ3189" t="s">
        <v>3720</v>
      </c>
      <c r="AK3189">
        <v>9859964958</v>
      </c>
      <c r="AO3189">
        <v>0</v>
      </c>
      <c r="AP3189">
        <v>0</v>
      </c>
      <c r="AU3189">
        <v>830</v>
      </c>
      <c r="AZ3189">
        <v>790.32</v>
      </c>
      <c r="BA3189">
        <v>19.760000000000002</v>
      </c>
      <c r="BB3189">
        <v>790.32</v>
      </c>
      <c r="BC3189">
        <v>19.760000000000002</v>
      </c>
      <c r="BD3189" s="5">
        <v>830</v>
      </c>
      <c r="BE3189">
        <v>790.32</v>
      </c>
      <c r="BG3189">
        <f t="shared" si="349"/>
        <v>790.32</v>
      </c>
    </row>
    <row r="3190" spans="1:61" x14ac:dyDescent="0.25">
      <c r="A3190" t="s">
        <v>54</v>
      </c>
      <c r="B3190">
        <v>110027</v>
      </c>
      <c r="C3190" t="s">
        <v>55</v>
      </c>
      <c r="D3190" t="s">
        <v>56</v>
      </c>
      <c r="E3190" s="1">
        <v>45981</v>
      </c>
      <c r="F3190" t="s">
        <v>3721</v>
      </c>
      <c r="G3190" t="s">
        <v>63</v>
      </c>
      <c r="H3190" t="str">
        <f t="shared" si="343"/>
        <v>Aggregator</v>
      </c>
      <c r="I3190">
        <v>222637000000000</v>
      </c>
      <c r="J3190">
        <v>29811</v>
      </c>
      <c r="K3190" s="3">
        <v>45982.041666666664</v>
      </c>
      <c r="L3190">
        <f t="shared" si="344"/>
        <v>21</v>
      </c>
      <c r="M3190" t="str">
        <f t="shared" si="345"/>
        <v>Friday</v>
      </c>
      <c r="N3190" s="1" t="str">
        <f t="shared" si="346"/>
        <v>November</v>
      </c>
      <c r="O3190" s="2">
        <v>4.1666666666666664E-2</v>
      </c>
      <c r="P3190" s="2" t="str">
        <f t="shared" si="347"/>
        <v>Week 3</v>
      </c>
      <c r="Q3190" t="s">
        <v>59</v>
      </c>
      <c r="R3190" s="5">
        <v>238</v>
      </c>
      <c r="S3190" s="5">
        <v>-90</v>
      </c>
      <c r="T3190" s="5">
        <f t="shared" si="348"/>
        <v>37.815126050420169</v>
      </c>
      <c r="U3190" s="5">
        <v>148</v>
      </c>
      <c r="V3190" s="5">
        <v>32</v>
      </c>
      <c r="W3190" s="5">
        <v>0</v>
      </c>
      <c r="X3190" s="5">
        <v>0</v>
      </c>
      <c r="Y3190" s="5">
        <v>180</v>
      </c>
      <c r="Z3190" s="5">
        <v>180</v>
      </c>
      <c r="AA3190" t="s">
        <v>64</v>
      </c>
      <c r="AB3190">
        <v>46.26</v>
      </c>
      <c r="AC3190">
        <v>6.95</v>
      </c>
      <c r="AD3190" t="s">
        <v>64</v>
      </c>
      <c r="AE3190" t="s">
        <v>56</v>
      </c>
      <c r="AF3190">
        <v>5054</v>
      </c>
      <c r="AG3190">
        <v>5054</v>
      </c>
      <c r="AO3190">
        <v>32</v>
      </c>
      <c r="AP3190">
        <v>0</v>
      </c>
      <c r="AW3190">
        <v>180</v>
      </c>
      <c r="BD3190" s="5">
        <v>180</v>
      </c>
      <c r="BE3190">
        <v>148</v>
      </c>
      <c r="BG3190">
        <f t="shared" si="349"/>
        <v>148</v>
      </c>
      <c r="BH3190">
        <v>32</v>
      </c>
    </row>
    <row r="3191" spans="1:61" x14ac:dyDescent="0.25">
      <c r="A3191" t="s">
        <v>54</v>
      </c>
      <c r="B3191">
        <v>110027</v>
      </c>
      <c r="C3191" t="s">
        <v>55</v>
      </c>
      <c r="D3191" t="s">
        <v>56</v>
      </c>
      <c r="E3191" s="1">
        <v>45981</v>
      </c>
      <c r="F3191" t="s">
        <v>3722</v>
      </c>
      <c r="G3191" t="s">
        <v>58</v>
      </c>
      <c r="H3191" t="str">
        <f t="shared" si="343"/>
        <v>Aggregator</v>
      </c>
      <c r="I3191">
        <v>7501105265</v>
      </c>
      <c r="J3191">
        <v>18528960</v>
      </c>
      <c r="K3191" s="3">
        <v>45982.046527777777</v>
      </c>
      <c r="L3191">
        <f t="shared" si="344"/>
        <v>21</v>
      </c>
      <c r="M3191" t="str">
        <f t="shared" si="345"/>
        <v>Friday</v>
      </c>
      <c r="N3191" s="1" t="str">
        <f t="shared" si="346"/>
        <v>November</v>
      </c>
      <c r="O3191" s="2">
        <v>4.6527777777777779E-2</v>
      </c>
      <c r="P3191" s="2" t="str">
        <f t="shared" si="347"/>
        <v>Week 3</v>
      </c>
      <c r="Q3191" t="s">
        <v>59</v>
      </c>
      <c r="R3191" s="5">
        <v>578</v>
      </c>
      <c r="S3191" s="5">
        <v>-274.5</v>
      </c>
      <c r="T3191" s="5">
        <f t="shared" si="348"/>
        <v>47.491349480968857</v>
      </c>
      <c r="U3191" s="5">
        <v>303.5</v>
      </c>
      <c r="V3191" s="5">
        <v>32</v>
      </c>
      <c r="W3191" s="5">
        <v>0</v>
      </c>
      <c r="X3191" s="5">
        <v>0</v>
      </c>
      <c r="Y3191" s="5">
        <v>335.5</v>
      </c>
      <c r="Z3191" s="5">
        <v>335.5</v>
      </c>
      <c r="AA3191" t="s">
        <v>60</v>
      </c>
      <c r="AB3191">
        <v>112.2</v>
      </c>
      <c r="AC3191">
        <v>9.75</v>
      </c>
      <c r="AD3191" t="s">
        <v>60</v>
      </c>
      <c r="AE3191" t="s">
        <v>56</v>
      </c>
      <c r="AF3191">
        <v>5265</v>
      </c>
      <c r="AG3191">
        <v>5265</v>
      </c>
      <c r="AO3191">
        <v>32</v>
      </c>
      <c r="AP3191">
        <v>0</v>
      </c>
      <c r="AX3191">
        <v>335.5</v>
      </c>
      <c r="BD3191" s="5">
        <v>335.5</v>
      </c>
      <c r="BE3191">
        <v>303.5</v>
      </c>
      <c r="BG3191">
        <f t="shared" si="349"/>
        <v>303.5</v>
      </c>
      <c r="BI3191">
        <v>32</v>
      </c>
    </row>
    <row r="3192" spans="1:61" x14ac:dyDescent="0.25">
      <c r="A3192" t="s">
        <v>54</v>
      </c>
      <c r="B3192">
        <v>110027</v>
      </c>
      <c r="C3192" t="s">
        <v>55</v>
      </c>
      <c r="D3192" t="s">
        <v>56</v>
      </c>
      <c r="E3192" s="1">
        <v>45981</v>
      </c>
      <c r="F3192" t="s">
        <v>3723</v>
      </c>
      <c r="G3192" t="s">
        <v>63</v>
      </c>
      <c r="H3192" t="str">
        <f t="shared" si="343"/>
        <v>Aggregator</v>
      </c>
      <c r="I3192">
        <v>222638000000000</v>
      </c>
      <c r="J3192">
        <v>29811</v>
      </c>
      <c r="K3192" s="3">
        <v>45982.054166666669</v>
      </c>
      <c r="L3192">
        <f t="shared" si="344"/>
        <v>21</v>
      </c>
      <c r="M3192" t="str">
        <f t="shared" si="345"/>
        <v>Friday</v>
      </c>
      <c r="N3192" s="1" t="str">
        <f t="shared" si="346"/>
        <v>November</v>
      </c>
      <c r="O3192" s="2">
        <v>5.4166666666666669E-2</v>
      </c>
      <c r="P3192" s="2" t="str">
        <f t="shared" si="347"/>
        <v>Week 3</v>
      </c>
      <c r="Q3192" t="s">
        <v>59</v>
      </c>
      <c r="R3192" s="5">
        <v>278</v>
      </c>
      <c r="S3192" s="5">
        <v>-109.55</v>
      </c>
      <c r="T3192" s="5">
        <f t="shared" si="348"/>
        <v>39.406474820143885</v>
      </c>
      <c r="U3192" s="5">
        <v>168.45</v>
      </c>
      <c r="V3192" s="5">
        <v>32</v>
      </c>
      <c r="W3192" s="5">
        <v>0</v>
      </c>
      <c r="X3192" s="5">
        <v>-0.45</v>
      </c>
      <c r="Y3192" s="5">
        <v>200</v>
      </c>
      <c r="Z3192" s="5">
        <v>200</v>
      </c>
      <c r="AA3192" t="s">
        <v>64</v>
      </c>
      <c r="AB3192">
        <v>64.709999999999994</v>
      </c>
      <c r="AC3192">
        <v>5.88</v>
      </c>
      <c r="AD3192" t="s">
        <v>64</v>
      </c>
      <c r="AE3192" t="s">
        <v>56</v>
      </c>
      <c r="AF3192">
        <v>1784</v>
      </c>
      <c r="AG3192">
        <v>1784</v>
      </c>
      <c r="AO3192">
        <v>32</v>
      </c>
      <c r="AP3192">
        <v>0</v>
      </c>
      <c r="AW3192">
        <v>200</v>
      </c>
      <c r="BD3192" s="5">
        <v>200</v>
      </c>
      <c r="BE3192">
        <v>168.45</v>
      </c>
      <c r="BG3192">
        <f t="shared" si="349"/>
        <v>168.45</v>
      </c>
      <c r="BH3192">
        <v>32</v>
      </c>
    </row>
    <row r="3193" spans="1:61" x14ac:dyDescent="0.25">
      <c r="A3193" t="s">
        <v>54</v>
      </c>
      <c r="B3193">
        <v>110027</v>
      </c>
      <c r="C3193" t="s">
        <v>55</v>
      </c>
      <c r="D3193" t="s">
        <v>56</v>
      </c>
      <c r="E3193" s="1">
        <v>45981</v>
      </c>
      <c r="F3193" t="s">
        <v>3724</v>
      </c>
      <c r="G3193" t="s">
        <v>58</v>
      </c>
      <c r="H3193" t="str">
        <f t="shared" si="343"/>
        <v>Aggregator</v>
      </c>
      <c r="I3193">
        <v>7499519360</v>
      </c>
      <c r="J3193">
        <v>18528960</v>
      </c>
      <c r="K3193" s="3">
        <v>45982.058333333334</v>
      </c>
      <c r="L3193">
        <f t="shared" si="344"/>
        <v>21</v>
      </c>
      <c r="M3193" t="str">
        <f t="shared" si="345"/>
        <v>Friday</v>
      </c>
      <c r="N3193" s="1" t="str">
        <f t="shared" si="346"/>
        <v>November</v>
      </c>
      <c r="O3193" s="2">
        <v>5.8333333333333334E-2</v>
      </c>
      <c r="P3193" s="2" t="str">
        <f t="shared" si="347"/>
        <v>Week 3</v>
      </c>
      <c r="Q3193" t="s">
        <v>59</v>
      </c>
      <c r="R3193" s="5">
        <v>218</v>
      </c>
      <c r="S3193" s="5">
        <v>-100</v>
      </c>
      <c r="T3193" s="5">
        <f t="shared" si="348"/>
        <v>45.871559633027523</v>
      </c>
      <c r="U3193" s="5">
        <v>118</v>
      </c>
      <c r="V3193" s="5">
        <v>32</v>
      </c>
      <c r="W3193" s="5">
        <v>0</v>
      </c>
      <c r="X3193" s="5">
        <v>0</v>
      </c>
      <c r="Y3193" s="5">
        <v>150</v>
      </c>
      <c r="Z3193" s="5">
        <v>150</v>
      </c>
      <c r="AA3193" t="s">
        <v>60</v>
      </c>
      <c r="AB3193">
        <v>48.37</v>
      </c>
      <c r="AC3193">
        <v>3.92</v>
      </c>
      <c r="AD3193" t="s">
        <v>60</v>
      </c>
      <c r="AE3193" t="s">
        <v>56</v>
      </c>
      <c r="AF3193">
        <v>9360</v>
      </c>
      <c r="AG3193">
        <v>9360</v>
      </c>
      <c r="AO3193">
        <v>32</v>
      </c>
      <c r="AP3193">
        <v>0</v>
      </c>
      <c r="AX3193">
        <v>150</v>
      </c>
      <c r="BD3193" s="5">
        <v>150</v>
      </c>
      <c r="BE3193">
        <v>118</v>
      </c>
      <c r="BG3193">
        <f t="shared" si="349"/>
        <v>118</v>
      </c>
      <c r="BI3193">
        <v>32</v>
      </c>
    </row>
    <row r="3194" spans="1:61" x14ac:dyDescent="0.25">
      <c r="A3194" t="s">
        <v>54</v>
      </c>
      <c r="B3194">
        <v>110027</v>
      </c>
      <c r="C3194" t="s">
        <v>55</v>
      </c>
      <c r="D3194" t="s">
        <v>56</v>
      </c>
      <c r="E3194" s="1">
        <v>45981</v>
      </c>
      <c r="F3194" t="s">
        <v>3725</v>
      </c>
      <c r="G3194" t="s">
        <v>67</v>
      </c>
      <c r="H3194" t="str">
        <f t="shared" si="343"/>
        <v>Direct Sale</v>
      </c>
      <c r="K3194" s="3">
        <v>45982.067361111112</v>
      </c>
      <c r="L3194">
        <f t="shared" si="344"/>
        <v>21</v>
      </c>
      <c r="M3194" t="str">
        <f t="shared" si="345"/>
        <v>Friday</v>
      </c>
      <c r="N3194" s="1" t="str">
        <f t="shared" si="346"/>
        <v>November</v>
      </c>
      <c r="O3194" s="2">
        <v>6.7361111111111108E-2</v>
      </c>
      <c r="P3194" s="2" t="str">
        <f t="shared" si="347"/>
        <v>Week 3</v>
      </c>
      <c r="Q3194" t="s">
        <v>59</v>
      </c>
      <c r="R3194" s="5">
        <v>199</v>
      </c>
      <c r="S3194" s="5">
        <v>0</v>
      </c>
      <c r="T3194" s="5">
        <f t="shared" si="348"/>
        <v>0</v>
      </c>
      <c r="U3194" s="5">
        <v>199</v>
      </c>
      <c r="V3194" s="5">
        <v>0</v>
      </c>
      <c r="W3194" s="5">
        <v>9.9600000000000009</v>
      </c>
      <c r="X3194" s="5">
        <v>0.04</v>
      </c>
      <c r="Y3194" s="5">
        <v>209</v>
      </c>
      <c r="Z3194" s="5">
        <v>209</v>
      </c>
      <c r="AA3194" t="s">
        <v>68</v>
      </c>
      <c r="AB3194">
        <v>48.61</v>
      </c>
      <c r="AC3194">
        <v>2.56</v>
      </c>
      <c r="AD3194" t="s">
        <v>5778</v>
      </c>
      <c r="AE3194" t="s">
        <v>75</v>
      </c>
      <c r="AI3194" t="s">
        <v>89</v>
      </c>
      <c r="AJ3194" t="s">
        <v>190</v>
      </c>
      <c r="AK3194">
        <v>8929758003</v>
      </c>
      <c r="AO3194">
        <v>0</v>
      </c>
      <c r="AP3194">
        <v>0</v>
      </c>
      <c r="AR3194">
        <v>209</v>
      </c>
      <c r="AZ3194">
        <v>199</v>
      </c>
      <c r="BA3194">
        <v>4.9800000000000004</v>
      </c>
      <c r="BB3194">
        <v>199</v>
      </c>
      <c r="BC3194">
        <v>4.9800000000000004</v>
      </c>
      <c r="BD3194" s="5">
        <v>209</v>
      </c>
      <c r="BE3194">
        <v>199</v>
      </c>
      <c r="BG3194">
        <f t="shared" si="349"/>
        <v>199</v>
      </c>
    </row>
    <row r="3195" spans="1:61" x14ac:dyDescent="0.25">
      <c r="A3195" t="s">
        <v>54</v>
      </c>
      <c r="B3195">
        <v>110027</v>
      </c>
      <c r="C3195" t="s">
        <v>55</v>
      </c>
      <c r="D3195" t="s">
        <v>56</v>
      </c>
      <c r="E3195" s="1">
        <v>45981</v>
      </c>
      <c r="F3195" t="s">
        <v>3726</v>
      </c>
      <c r="G3195" t="s">
        <v>63</v>
      </c>
      <c r="H3195" t="str">
        <f t="shared" si="343"/>
        <v>Aggregator</v>
      </c>
      <c r="I3195">
        <v>222639000000000</v>
      </c>
      <c r="J3195">
        <v>29811</v>
      </c>
      <c r="K3195" s="3">
        <v>45982.070138888892</v>
      </c>
      <c r="L3195">
        <f t="shared" si="344"/>
        <v>21</v>
      </c>
      <c r="M3195" t="str">
        <f t="shared" si="345"/>
        <v>Friday</v>
      </c>
      <c r="N3195" s="1" t="str">
        <f t="shared" si="346"/>
        <v>November</v>
      </c>
      <c r="O3195" s="2">
        <v>7.013888888888889E-2</v>
      </c>
      <c r="P3195" s="2" t="str">
        <f t="shared" si="347"/>
        <v>Week 3</v>
      </c>
      <c r="Q3195" t="s">
        <v>59</v>
      </c>
      <c r="R3195" s="5">
        <v>218</v>
      </c>
      <c r="S3195" s="5">
        <v>-90</v>
      </c>
      <c r="T3195" s="5">
        <f t="shared" si="348"/>
        <v>41.284403669724774</v>
      </c>
      <c r="U3195" s="5">
        <v>128</v>
      </c>
      <c r="V3195" s="5">
        <v>32</v>
      </c>
      <c r="W3195" s="5">
        <v>0</v>
      </c>
      <c r="X3195" s="5">
        <v>0</v>
      </c>
      <c r="Y3195" s="5">
        <v>160</v>
      </c>
      <c r="Z3195" s="5">
        <v>160</v>
      </c>
      <c r="AA3195" t="s">
        <v>64</v>
      </c>
      <c r="AB3195">
        <v>40.89</v>
      </c>
      <c r="AC3195">
        <v>3.92</v>
      </c>
      <c r="AD3195" t="s">
        <v>64</v>
      </c>
      <c r="AE3195" t="s">
        <v>56</v>
      </c>
      <c r="AF3195">
        <v>1894</v>
      </c>
      <c r="AG3195">
        <v>1894</v>
      </c>
      <c r="AO3195">
        <v>32</v>
      </c>
      <c r="AP3195">
        <v>0</v>
      </c>
      <c r="AW3195">
        <v>160</v>
      </c>
      <c r="BD3195" s="5">
        <v>160</v>
      </c>
      <c r="BE3195">
        <v>128</v>
      </c>
      <c r="BG3195">
        <f t="shared" si="349"/>
        <v>128</v>
      </c>
      <c r="BH3195">
        <v>32</v>
      </c>
    </row>
    <row r="3196" spans="1:61" x14ac:dyDescent="0.25">
      <c r="A3196" t="s">
        <v>54</v>
      </c>
      <c r="B3196">
        <v>110027</v>
      </c>
      <c r="C3196" t="s">
        <v>55</v>
      </c>
      <c r="D3196" t="s">
        <v>56</v>
      </c>
      <c r="E3196" s="1">
        <v>45981</v>
      </c>
      <c r="F3196" t="s">
        <v>3727</v>
      </c>
      <c r="G3196" t="s">
        <v>63</v>
      </c>
      <c r="H3196" t="str">
        <f t="shared" si="343"/>
        <v>Aggregator</v>
      </c>
      <c r="I3196">
        <v>222639000000000</v>
      </c>
      <c r="J3196">
        <v>29811</v>
      </c>
      <c r="K3196" s="3">
        <v>45982.074305555558</v>
      </c>
      <c r="L3196">
        <f t="shared" si="344"/>
        <v>21</v>
      </c>
      <c r="M3196" t="str">
        <f t="shared" si="345"/>
        <v>Friday</v>
      </c>
      <c r="N3196" s="1" t="str">
        <f t="shared" si="346"/>
        <v>November</v>
      </c>
      <c r="O3196" s="2">
        <v>7.4305555555555555E-2</v>
      </c>
      <c r="P3196" s="2" t="str">
        <f t="shared" si="347"/>
        <v>Week 3</v>
      </c>
      <c r="Q3196" t="s">
        <v>59</v>
      </c>
      <c r="R3196" s="5">
        <v>557</v>
      </c>
      <c r="S3196" s="5">
        <v>-93.75</v>
      </c>
      <c r="T3196" s="5">
        <f t="shared" si="348"/>
        <v>16.83123877917415</v>
      </c>
      <c r="U3196" s="5">
        <v>463.25</v>
      </c>
      <c r="V3196" s="5">
        <v>32</v>
      </c>
      <c r="W3196" s="5">
        <v>0</v>
      </c>
      <c r="X3196" s="5">
        <v>-0.25</v>
      </c>
      <c r="Y3196" s="5">
        <v>495</v>
      </c>
      <c r="Z3196" s="5">
        <v>495</v>
      </c>
      <c r="AA3196" t="s">
        <v>64</v>
      </c>
      <c r="AB3196">
        <v>109.82</v>
      </c>
      <c r="AC3196">
        <v>8.68</v>
      </c>
      <c r="AD3196" t="s">
        <v>64</v>
      </c>
      <c r="AE3196" t="s">
        <v>56</v>
      </c>
      <c r="AF3196">
        <v>4982</v>
      </c>
      <c r="AG3196">
        <v>4982</v>
      </c>
      <c r="AO3196">
        <v>32</v>
      </c>
      <c r="AP3196">
        <v>0</v>
      </c>
      <c r="AW3196">
        <v>495</v>
      </c>
      <c r="BD3196" s="5">
        <v>495</v>
      </c>
      <c r="BE3196">
        <v>463.25</v>
      </c>
      <c r="BG3196">
        <f t="shared" si="349"/>
        <v>463.25</v>
      </c>
      <c r="BH3196">
        <v>32</v>
      </c>
    </row>
    <row r="3197" spans="1:61" x14ac:dyDescent="0.25">
      <c r="A3197" t="s">
        <v>54</v>
      </c>
      <c r="B3197">
        <v>110027</v>
      </c>
      <c r="C3197" t="s">
        <v>55</v>
      </c>
      <c r="D3197" t="s">
        <v>56</v>
      </c>
      <c r="E3197" s="1">
        <v>45981</v>
      </c>
      <c r="F3197" t="s">
        <v>3728</v>
      </c>
      <c r="G3197" t="s">
        <v>58</v>
      </c>
      <c r="H3197" t="str">
        <f t="shared" si="343"/>
        <v>Aggregator</v>
      </c>
      <c r="I3197">
        <v>7501555752</v>
      </c>
      <c r="J3197">
        <v>18528960</v>
      </c>
      <c r="K3197" s="3">
        <v>45982.074305555558</v>
      </c>
      <c r="L3197">
        <f t="shared" si="344"/>
        <v>21</v>
      </c>
      <c r="M3197" t="str">
        <f t="shared" si="345"/>
        <v>Friday</v>
      </c>
      <c r="N3197" s="1" t="str">
        <f t="shared" si="346"/>
        <v>November</v>
      </c>
      <c r="O3197" s="2">
        <v>7.4305555555555555E-2</v>
      </c>
      <c r="P3197" s="2" t="str">
        <f t="shared" si="347"/>
        <v>Week 3</v>
      </c>
      <c r="Q3197" t="s">
        <v>59</v>
      </c>
      <c r="R3197" s="5">
        <v>985</v>
      </c>
      <c r="S3197" s="5">
        <v>-150</v>
      </c>
      <c r="T3197" s="5">
        <f t="shared" si="348"/>
        <v>15.228426395939088</v>
      </c>
      <c r="U3197" s="5">
        <v>835</v>
      </c>
      <c r="V3197" s="5">
        <v>32</v>
      </c>
      <c r="W3197" s="5">
        <v>0</v>
      </c>
      <c r="X3197" s="5">
        <v>0</v>
      </c>
      <c r="Y3197" s="5">
        <v>867</v>
      </c>
      <c r="Z3197" s="5">
        <v>867</v>
      </c>
      <c r="AA3197" t="s">
        <v>60</v>
      </c>
      <c r="AB3197">
        <v>203.15</v>
      </c>
      <c r="AC3197">
        <v>25.58</v>
      </c>
      <c r="AD3197" t="s">
        <v>60</v>
      </c>
      <c r="AE3197" t="s">
        <v>56</v>
      </c>
      <c r="AF3197">
        <v>5752</v>
      </c>
      <c r="AG3197">
        <v>5752</v>
      </c>
      <c r="AO3197">
        <v>32</v>
      </c>
      <c r="AP3197">
        <v>0</v>
      </c>
      <c r="AX3197">
        <v>867</v>
      </c>
      <c r="BD3197" s="5">
        <v>867</v>
      </c>
      <c r="BE3197">
        <v>835</v>
      </c>
      <c r="BG3197">
        <f t="shared" si="349"/>
        <v>835</v>
      </c>
      <c r="BI3197">
        <v>32</v>
      </c>
    </row>
    <row r="3198" spans="1:61" x14ac:dyDescent="0.25">
      <c r="A3198" t="s">
        <v>54</v>
      </c>
      <c r="B3198">
        <v>110027</v>
      </c>
      <c r="C3198" t="s">
        <v>55</v>
      </c>
      <c r="D3198" t="s">
        <v>56</v>
      </c>
      <c r="E3198" s="1">
        <v>45981</v>
      </c>
      <c r="F3198" t="s">
        <v>3729</v>
      </c>
      <c r="G3198" t="s">
        <v>58</v>
      </c>
      <c r="H3198" t="str">
        <f t="shared" si="343"/>
        <v>Aggregator</v>
      </c>
      <c r="I3198">
        <v>7502979701</v>
      </c>
      <c r="J3198">
        <v>18528960</v>
      </c>
      <c r="K3198" s="3">
        <v>45982.074305555558</v>
      </c>
      <c r="L3198">
        <f t="shared" si="344"/>
        <v>21</v>
      </c>
      <c r="M3198" t="str">
        <f t="shared" si="345"/>
        <v>Friday</v>
      </c>
      <c r="N3198" s="1" t="str">
        <f t="shared" si="346"/>
        <v>November</v>
      </c>
      <c r="O3198" s="2">
        <v>7.4305555555555555E-2</v>
      </c>
      <c r="P3198" s="2" t="str">
        <f t="shared" si="347"/>
        <v>Week 3</v>
      </c>
      <c r="Q3198" t="s">
        <v>59</v>
      </c>
      <c r="R3198" s="5">
        <v>667.01</v>
      </c>
      <c r="S3198" s="5">
        <v>-140.01</v>
      </c>
      <c r="T3198" s="5">
        <f t="shared" si="348"/>
        <v>20.990689794755699</v>
      </c>
      <c r="U3198" s="5">
        <v>527</v>
      </c>
      <c r="V3198" s="5">
        <v>32</v>
      </c>
      <c r="W3198" s="5">
        <v>0</v>
      </c>
      <c r="X3198" s="5">
        <v>0</v>
      </c>
      <c r="Y3198" s="5">
        <v>559</v>
      </c>
      <c r="Z3198" s="5">
        <v>559</v>
      </c>
      <c r="AA3198" t="s">
        <v>60</v>
      </c>
      <c r="AB3198">
        <v>124.08</v>
      </c>
      <c r="AC3198">
        <v>13.44</v>
      </c>
      <c r="AD3198" t="s">
        <v>60</v>
      </c>
      <c r="AE3198" t="s">
        <v>56</v>
      </c>
      <c r="AF3198">
        <v>9701</v>
      </c>
      <c r="AG3198">
        <v>9701</v>
      </c>
      <c r="AO3198">
        <v>32</v>
      </c>
      <c r="AP3198">
        <v>0</v>
      </c>
      <c r="AX3198">
        <v>559</v>
      </c>
      <c r="BD3198" s="5">
        <v>559</v>
      </c>
      <c r="BE3198">
        <v>526.99</v>
      </c>
      <c r="BG3198">
        <f t="shared" si="349"/>
        <v>526.99</v>
      </c>
      <c r="BI3198">
        <v>32</v>
      </c>
    </row>
    <row r="3199" spans="1:61" x14ac:dyDescent="0.25">
      <c r="A3199" t="s">
        <v>54</v>
      </c>
      <c r="B3199">
        <v>110027</v>
      </c>
      <c r="C3199" t="s">
        <v>55</v>
      </c>
      <c r="D3199" t="s">
        <v>56</v>
      </c>
      <c r="E3199" s="1">
        <v>45981</v>
      </c>
      <c r="F3199" t="s">
        <v>3730</v>
      </c>
      <c r="G3199" t="s">
        <v>63</v>
      </c>
      <c r="H3199" t="str">
        <f t="shared" si="343"/>
        <v>Aggregator</v>
      </c>
      <c r="I3199">
        <v>222640000000000</v>
      </c>
      <c r="J3199">
        <v>29811</v>
      </c>
      <c r="K3199" s="3">
        <v>45982.075694444444</v>
      </c>
      <c r="L3199">
        <f t="shared" si="344"/>
        <v>21</v>
      </c>
      <c r="M3199" t="str">
        <f t="shared" si="345"/>
        <v>Friday</v>
      </c>
      <c r="N3199" s="1" t="str">
        <f t="shared" si="346"/>
        <v>November</v>
      </c>
      <c r="O3199" s="2">
        <v>7.5694444444444439E-2</v>
      </c>
      <c r="P3199" s="2" t="str">
        <f t="shared" si="347"/>
        <v>Week 3</v>
      </c>
      <c r="Q3199" t="s">
        <v>59</v>
      </c>
      <c r="R3199" s="5">
        <v>208</v>
      </c>
      <c r="S3199" s="5">
        <v>-90</v>
      </c>
      <c r="T3199" s="5">
        <f t="shared" si="348"/>
        <v>43.269230769230774</v>
      </c>
      <c r="U3199" s="5">
        <v>118</v>
      </c>
      <c r="V3199" s="5">
        <v>32</v>
      </c>
      <c r="W3199" s="5">
        <v>0</v>
      </c>
      <c r="X3199" s="5">
        <v>0</v>
      </c>
      <c r="Y3199" s="5">
        <v>150</v>
      </c>
      <c r="Z3199" s="5">
        <v>150</v>
      </c>
      <c r="AA3199" t="s">
        <v>64</v>
      </c>
      <c r="AB3199">
        <v>43.08</v>
      </c>
      <c r="AC3199">
        <v>5.34</v>
      </c>
      <c r="AD3199" t="s">
        <v>64</v>
      </c>
      <c r="AE3199" t="s">
        <v>56</v>
      </c>
      <c r="AF3199">
        <v>9120</v>
      </c>
      <c r="AG3199">
        <v>9120</v>
      </c>
      <c r="AO3199">
        <v>32</v>
      </c>
      <c r="AP3199">
        <v>0</v>
      </c>
      <c r="AW3199">
        <v>150</v>
      </c>
      <c r="BD3199" s="5">
        <v>150</v>
      </c>
      <c r="BE3199">
        <v>118</v>
      </c>
      <c r="BG3199">
        <f t="shared" si="349"/>
        <v>118</v>
      </c>
      <c r="BH3199">
        <v>32</v>
      </c>
    </row>
    <row r="3200" spans="1:61" x14ac:dyDescent="0.25">
      <c r="A3200" t="s">
        <v>54</v>
      </c>
      <c r="B3200">
        <v>110027</v>
      </c>
      <c r="C3200" t="s">
        <v>55</v>
      </c>
      <c r="D3200" t="s">
        <v>56</v>
      </c>
      <c r="E3200" s="1">
        <v>45981</v>
      </c>
      <c r="F3200" t="s">
        <v>3731</v>
      </c>
      <c r="G3200" t="s">
        <v>58</v>
      </c>
      <c r="H3200" t="str">
        <f t="shared" si="343"/>
        <v>Aggregator</v>
      </c>
      <c r="I3200">
        <v>7497114465</v>
      </c>
      <c r="J3200">
        <v>18528960</v>
      </c>
      <c r="K3200" s="3">
        <v>45982.09652777778</v>
      </c>
      <c r="L3200">
        <f t="shared" si="344"/>
        <v>21</v>
      </c>
      <c r="M3200" t="str">
        <f t="shared" si="345"/>
        <v>Friday</v>
      </c>
      <c r="N3200" s="1" t="str">
        <f t="shared" si="346"/>
        <v>November</v>
      </c>
      <c r="O3200" s="2">
        <v>9.6527777777777782E-2</v>
      </c>
      <c r="P3200" s="2" t="str">
        <f t="shared" si="347"/>
        <v>Week 3</v>
      </c>
      <c r="Q3200" t="s">
        <v>59</v>
      </c>
      <c r="R3200" s="5">
        <v>387</v>
      </c>
      <c r="S3200" s="5">
        <v>-100</v>
      </c>
      <c r="T3200" s="5">
        <f t="shared" si="348"/>
        <v>25.839793281653744</v>
      </c>
      <c r="U3200" s="5">
        <v>287</v>
      </c>
      <c r="V3200" s="5">
        <v>32</v>
      </c>
      <c r="W3200" s="5">
        <v>0</v>
      </c>
      <c r="X3200" s="5">
        <v>0</v>
      </c>
      <c r="Y3200" s="5">
        <v>319</v>
      </c>
      <c r="Z3200" s="5">
        <v>319</v>
      </c>
      <c r="AA3200" t="s">
        <v>60</v>
      </c>
      <c r="AB3200">
        <v>68.650000000000006</v>
      </c>
      <c r="AC3200">
        <v>5.88</v>
      </c>
      <c r="AD3200" t="s">
        <v>60</v>
      </c>
      <c r="AE3200" t="s">
        <v>56</v>
      </c>
      <c r="AF3200">
        <v>4465</v>
      </c>
      <c r="AG3200">
        <v>4465</v>
      </c>
      <c r="AO3200">
        <v>32</v>
      </c>
      <c r="AP3200">
        <v>0</v>
      </c>
      <c r="AX3200">
        <v>319</v>
      </c>
      <c r="BD3200" s="5">
        <v>319</v>
      </c>
      <c r="BE3200">
        <v>287</v>
      </c>
      <c r="BG3200">
        <f t="shared" si="349"/>
        <v>287</v>
      </c>
      <c r="BI3200">
        <v>32</v>
      </c>
    </row>
    <row r="3201" spans="1:61" x14ac:dyDescent="0.25">
      <c r="A3201" t="s">
        <v>54</v>
      </c>
      <c r="B3201">
        <v>110027</v>
      </c>
      <c r="C3201" t="s">
        <v>55</v>
      </c>
      <c r="D3201" t="s">
        <v>56</v>
      </c>
      <c r="E3201" s="1">
        <v>45981</v>
      </c>
      <c r="F3201" t="s">
        <v>3732</v>
      </c>
      <c r="G3201" t="s">
        <v>58</v>
      </c>
      <c r="H3201" t="str">
        <f t="shared" si="343"/>
        <v>Aggregator</v>
      </c>
      <c r="I3201">
        <v>7495061722</v>
      </c>
      <c r="J3201">
        <v>18528960</v>
      </c>
      <c r="K3201" s="3">
        <v>45982.104166666664</v>
      </c>
      <c r="L3201">
        <f t="shared" si="344"/>
        <v>21</v>
      </c>
      <c r="M3201" t="str">
        <f t="shared" si="345"/>
        <v>Friday</v>
      </c>
      <c r="N3201" s="1" t="str">
        <f t="shared" si="346"/>
        <v>November</v>
      </c>
      <c r="O3201" s="2">
        <v>0.10416666666666667</v>
      </c>
      <c r="P3201" s="2" t="str">
        <f t="shared" si="347"/>
        <v>Week 3</v>
      </c>
      <c r="Q3201" t="s">
        <v>59</v>
      </c>
      <c r="R3201" s="5">
        <v>398</v>
      </c>
      <c r="S3201" s="5">
        <v>-75</v>
      </c>
      <c r="T3201" s="5">
        <f t="shared" si="348"/>
        <v>18.844221105527641</v>
      </c>
      <c r="U3201" s="5">
        <v>323</v>
      </c>
      <c r="V3201" s="5">
        <v>32</v>
      </c>
      <c r="W3201" s="5">
        <v>0</v>
      </c>
      <c r="X3201" s="5">
        <v>0</v>
      </c>
      <c r="Y3201" s="5">
        <v>355</v>
      </c>
      <c r="Z3201" s="5">
        <v>355</v>
      </c>
      <c r="AA3201" t="s">
        <v>60</v>
      </c>
      <c r="AB3201">
        <v>104.8</v>
      </c>
      <c r="AC3201">
        <v>5.0999999999999996</v>
      </c>
      <c r="AD3201" t="s">
        <v>60</v>
      </c>
      <c r="AE3201" t="s">
        <v>56</v>
      </c>
      <c r="AF3201">
        <v>1722</v>
      </c>
      <c r="AG3201">
        <v>1722</v>
      </c>
      <c r="AO3201">
        <v>32</v>
      </c>
      <c r="AP3201">
        <v>0</v>
      </c>
      <c r="AX3201">
        <v>355</v>
      </c>
      <c r="BD3201" s="5">
        <v>355</v>
      </c>
      <c r="BE3201">
        <v>323</v>
      </c>
      <c r="BG3201">
        <f t="shared" si="349"/>
        <v>323</v>
      </c>
      <c r="BI3201">
        <v>32</v>
      </c>
    </row>
    <row r="3202" spans="1:61" x14ac:dyDescent="0.25">
      <c r="A3202" t="s">
        <v>54</v>
      </c>
      <c r="B3202">
        <v>110027</v>
      </c>
      <c r="C3202" t="s">
        <v>55</v>
      </c>
      <c r="D3202" t="s">
        <v>56</v>
      </c>
      <c r="E3202" s="1">
        <v>45981</v>
      </c>
      <c r="F3202" t="s">
        <v>3733</v>
      </c>
      <c r="G3202" t="s">
        <v>67</v>
      </c>
      <c r="H3202" t="str">
        <f t="shared" si="343"/>
        <v>Direct Sale</v>
      </c>
      <c r="K3202" s="3">
        <v>45982.107638888891</v>
      </c>
      <c r="L3202">
        <f t="shared" si="344"/>
        <v>21</v>
      </c>
      <c r="M3202" t="str">
        <f t="shared" si="345"/>
        <v>Friday</v>
      </c>
      <c r="N3202" s="1" t="str">
        <f t="shared" si="346"/>
        <v>November</v>
      </c>
      <c r="O3202" s="2">
        <v>0.1076388888888889</v>
      </c>
      <c r="P3202" s="2" t="str">
        <f t="shared" si="347"/>
        <v>Week 3</v>
      </c>
      <c r="Q3202" t="s">
        <v>59</v>
      </c>
      <c r="R3202" s="5">
        <v>467</v>
      </c>
      <c r="S3202" s="5">
        <v>0</v>
      </c>
      <c r="T3202" s="5">
        <f t="shared" si="348"/>
        <v>0</v>
      </c>
      <c r="U3202" s="5">
        <v>467</v>
      </c>
      <c r="V3202" s="5">
        <v>0</v>
      </c>
      <c r="W3202" s="5">
        <v>23.36</v>
      </c>
      <c r="X3202" s="5">
        <v>-0.36</v>
      </c>
      <c r="Y3202" s="5">
        <v>490</v>
      </c>
      <c r="Z3202" s="5">
        <v>490</v>
      </c>
      <c r="AA3202" t="s">
        <v>68</v>
      </c>
      <c r="AB3202">
        <v>112.16</v>
      </c>
      <c r="AC3202">
        <v>6.8</v>
      </c>
      <c r="AD3202" t="s">
        <v>5778</v>
      </c>
      <c r="AE3202" t="s">
        <v>75</v>
      </c>
      <c r="AI3202" t="s">
        <v>730</v>
      </c>
      <c r="AJ3202" t="s">
        <v>731</v>
      </c>
      <c r="AK3202">
        <v>9999777722</v>
      </c>
      <c r="AO3202">
        <v>0</v>
      </c>
      <c r="AP3202">
        <v>0</v>
      </c>
      <c r="AR3202">
        <v>490</v>
      </c>
      <c r="AZ3202">
        <v>467</v>
      </c>
      <c r="BA3202">
        <v>11.68</v>
      </c>
      <c r="BB3202">
        <v>467</v>
      </c>
      <c r="BC3202">
        <v>11.68</v>
      </c>
      <c r="BD3202" s="5">
        <v>490</v>
      </c>
      <c r="BE3202">
        <v>467</v>
      </c>
      <c r="BG3202">
        <f t="shared" si="349"/>
        <v>467</v>
      </c>
    </row>
    <row r="3203" spans="1:61" x14ac:dyDescent="0.25">
      <c r="A3203" t="s">
        <v>54</v>
      </c>
      <c r="B3203">
        <v>110027</v>
      </c>
      <c r="C3203" t="s">
        <v>55</v>
      </c>
      <c r="D3203" t="s">
        <v>56</v>
      </c>
      <c r="E3203" s="1">
        <v>45981</v>
      </c>
      <c r="F3203" t="s">
        <v>3734</v>
      </c>
      <c r="G3203" t="s">
        <v>58</v>
      </c>
      <c r="H3203" t="str">
        <f t="shared" ref="H3203:H3266" si="350">IF(G3203="POS","Direct Sale","Aggregator")</f>
        <v>Aggregator</v>
      </c>
      <c r="I3203">
        <v>7500844205</v>
      </c>
      <c r="J3203">
        <v>18528960</v>
      </c>
      <c r="K3203" s="3">
        <v>45982.111805555556</v>
      </c>
      <c r="L3203">
        <f t="shared" ref="L3203:L3266" si="351">VALUE(DAY(K3203))</f>
        <v>21</v>
      </c>
      <c r="M3203" t="str">
        <f t="shared" ref="M3203:M3266" si="352">TEXT(K3203,"dddd")</f>
        <v>Friday</v>
      </c>
      <c r="N3203" s="1" t="str">
        <f t="shared" ref="N3203:N3266" si="353">TEXT(K3203,"MMMM")</f>
        <v>November</v>
      </c>
      <c r="O3203" s="2">
        <v>0.11180555555555556</v>
      </c>
      <c r="P3203" s="2" t="str">
        <f t="shared" ref="P3203:P3266" si="354">_xlfn.IFS(L3203&lt;=7,"Week 1",L3203&lt;=15, "Week 2",L3203&lt;=23,"Week 3",L3203&lt;=30,"Week 4")</f>
        <v>Week 3</v>
      </c>
      <c r="Q3203" t="s">
        <v>59</v>
      </c>
      <c r="R3203" s="5">
        <v>258</v>
      </c>
      <c r="S3203" s="5">
        <v>-100</v>
      </c>
      <c r="T3203" s="5">
        <f t="shared" ref="T3203:T3266" si="355">ABS((S3203/R3203)*100)</f>
        <v>38.759689922480625</v>
      </c>
      <c r="U3203" s="5">
        <v>158</v>
      </c>
      <c r="V3203" s="5">
        <v>32</v>
      </c>
      <c r="W3203" s="5">
        <v>0</v>
      </c>
      <c r="X3203" s="5">
        <v>0</v>
      </c>
      <c r="Y3203" s="5">
        <v>190</v>
      </c>
      <c r="Z3203" s="5">
        <v>190</v>
      </c>
      <c r="AA3203" t="s">
        <v>60</v>
      </c>
      <c r="AB3203">
        <v>45.77</v>
      </c>
      <c r="AC3203">
        <v>3.92</v>
      </c>
      <c r="AD3203" t="s">
        <v>60</v>
      </c>
      <c r="AE3203" t="s">
        <v>56</v>
      </c>
      <c r="AF3203">
        <v>4205</v>
      </c>
      <c r="AG3203">
        <v>4205</v>
      </c>
      <c r="AO3203">
        <v>32</v>
      </c>
      <c r="AP3203">
        <v>0</v>
      </c>
      <c r="AX3203">
        <v>190</v>
      </c>
      <c r="BD3203" s="5">
        <v>190</v>
      </c>
      <c r="BE3203">
        <v>158</v>
      </c>
      <c r="BG3203">
        <f t="shared" ref="BG3203:BG3266" si="356">BE3203+BF3203</f>
        <v>158</v>
      </c>
      <c r="BI3203">
        <v>32</v>
      </c>
    </row>
    <row r="3204" spans="1:61" x14ac:dyDescent="0.25">
      <c r="A3204" t="s">
        <v>54</v>
      </c>
      <c r="B3204">
        <v>110027</v>
      </c>
      <c r="C3204" t="s">
        <v>55</v>
      </c>
      <c r="D3204" t="s">
        <v>56</v>
      </c>
      <c r="E3204" s="1">
        <v>45981</v>
      </c>
      <c r="F3204" t="s">
        <v>3735</v>
      </c>
      <c r="G3204" t="s">
        <v>58</v>
      </c>
      <c r="H3204" t="str">
        <f t="shared" si="350"/>
        <v>Aggregator</v>
      </c>
      <c r="I3204">
        <v>7499227577</v>
      </c>
      <c r="J3204">
        <v>18528960</v>
      </c>
      <c r="K3204" s="3">
        <v>45982.120138888888</v>
      </c>
      <c r="L3204">
        <f t="shared" si="351"/>
        <v>21</v>
      </c>
      <c r="M3204" t="str">
        <f t="shared" si="352"/>
        <v>Friday</v>
      </c>
      <c r="N3204" s="1" t="str">
        <f t="shared" si="353"/>
        <v>November</v>
      </c>
      <c r="O3204" s="2">
        <v>0.12013888888888889</v>
      </c>
      <c r="P3204" s="2" t="str">
        <f t="shared" si="354"/>
        <v>Week 3</v>
      </c>
      <c r="Q3204" t="s">
        <v>59</v>
      </c>
      <c r="R3204" s="5">
        <v>169</v>
      </c>
      <c r="S3204" s="5">
        <v>-84.5</v>
      </c>
      <c r="T3204" s="5">
        <f t="shared" si="355"/>
        <v>50</v>
      </c>
      <c r="U3204" s="5">
        <v>84.5</v>
      </c>
      <c r="V3204" s="5">
        <v>32</v>
      </c>
      <c r="W3204" s="5">
        <v>0</v>
      </c>
      <c r="X3204" s="5">
        <v>0</v>
      </c>
      <c r="Y3204" s="5">
        <v>116.5</v>
      </c>
      <c r="Z3204" s="5">
        <v>116.5</v>
      </c>
      <c r="AA3204" t="s">
        <v>60</v>
      </c>
      <c r="AB3204">
        <v>29.83</v>
      </c>
      <c r="AC3204">
        <v>5.53</v>
      </c>
      <c r="AD3204" t="s">
        <v>60</v>
      </c>
      <c r="AE3204" t="s">
        <v>56</v>
      </c>
      <c r="AF3204">
        <v>7577</v>
      </c>
      <c r="AG3204">
        <v>7577</v>
      </c>
      <c r="AO3204">
        <v>32</v>
      </c>
      <c r="AP3204">
        <v>0</v>
      </c>
      <c r="AX3204">
        <v>116.5</v>
      </c>
      <c r="BD3204" s="5">
        <v>116.5</v>
      </c>
      <c r="BE3204">
        <v>84.5</v>
      </c>
      <c r="BG3204">
        <f t="shared" si="356"/>
        <v>84.5</v>
      </c>
      <c r="BI3204">
        <v>32</v>
      </c>
    </row>
    <row r="3205" spans="1:61" x14ac:dyDescent="0.25">
      <c r="A3205" t="s">
        <v>54</v>
      </c>
      <c r="B3205">
        <v>110027</v>
      </c>
      <c r="C3205" t="s">
        <v>55</v>
      </c>
      <c r="D3205" t="s">
        <v>56</v>
      </c>
      <c r="E3205" s="1">
        <v>45981</v>
      </c>
      <c r="F3205" t="s">
        <v>3736</v>
      </c>
      <c r="G3205" t="s">
        <v>58</v>
      </c>
      <c r="H3205" t="str">
        <f t="shared" si="350"/>
        <v>Aggregator</v>
      </c>
      <c r="I3205">
        <v>7497096251</v>
      </c>
      <c r="J3205">
        <v>18528960</v>
      </c>
      <c r="K3205" s="3">
        <v>45982.129166666666</v>
      </c>
      <c r="L3205">
        <f t="shared" si="351"/>
        <v>21</v>
      </c>
      <c r="M3205" t="str">
        <f t="shared" si="352"/>
        <v>Friday</v>
      </c>
      <c r="N3205" s="1" t="str">
        <f t="shared" si="353"/>
        <v>November</v>
      </c>
      <c r="O3205" s="2">
        <v>0.12916666666666668</v>
      </c>
      <c r="P3205" s="2" t="str">
        <f t="shared" si="354"/>
        <v>Week 3</v>
      </c>
      <c r="Q3205" t="s">
        <v>59</v>
      </c>
      <c r="R3205" s="5">
        <v>248</v>
      </c>
      <c r="S3205" s="5">
        <v>-100</v>
      </c>
      <c r="T3205" s="5">
        <f t="shared" si="355"/>
        <v>40.322580645161288</v>
      </c>
      <c r="U3205" s="5">
        <v>148</v>
      </c>
      <c r="V3205" s="5">
        <v>32</v>
      </c>
      <c r="W3205" s="5">
        <v>0</v>
      </c>
      <c r="X3205" s="5">
        <v>0</v>
      </c>
      <c r="Y3205" s="5">
        <v>180</v>
      </c>
      <c r="Z3205" s="5">
        <v>180</v>
      </c>
      <c r="AA3205" t="s">
        <v>60</v>
      </c>
      <c r="AB3205">
        <v>56.42</v>
      </c>
      <c r="AC3205">
        <v>5.53</v>
      </c>
      <c r="AD3205" t="s">
        <v>60</v>
      </c>
      <c r="AE3205" t="s">
        <v>56</v>
      </c>
      <c r="AF3205">
        <v>6251</v>
      </c>
      <c r="AG3205">
        <v>6251</v>
      </c>
      <c r="AO3205">
        <v>32</v>
      </c>
      <c r="AP3205">
        <v>0</v>
      </c>
      <c r="AX3205">
        <v>180</v>
      </c>
      <c r="BD3205" s="5">
        <v>180</v>
      </c>
      <c r="BE3205">
        <v>148</v>
      </c>
      <c r="BG3205">
        <f t="shared" si="356"/>
        <v>148</v>
      </c>
      <c r="BI3205">
        <v>32</v>
      </c>
    </row>
    <row r="3206" spans="1:61" x14ac:dyDescent="0.25">
      <c r="A3206" t="s">
        <v>54</v>
      </c>
      <c r="B3206">
        <v>110027</v>
      </c>
      <c r="C3206" t="s">
        <v>55</v>
      </c>
      <c r="D3206" t="s">
        <v>56</v>
      </c>
      <c r="E3206" s="1">
        <v>45981</v>
      </c>
      <c r="F3206" t="s">
        <v>3737</v>
      </c>
      <c r="G3206" t="s">
        <v>58</v>
      </c>
      <c r="H3206" t="str">
        <f t="shared" si="350"/>
        <v>Aggregator</v>
      </c>
      <c r="I3206">
        <v>7492559804</v>
      </c>
      <c r="J3206">
        <v>18528960</v>
      </c>
      <c r="K3206" s="3">
        <v>45982.133333333331</v>
      </c>
      <c r="L3206">
        <f t="shared" si="351"/>
        <v>21</v>
      </c>
      <c r="M3206" t="str">
        <f t="shared" si="352"/>
        <v>Friday</v>
      </c>
      <c r="N3206" s="1" t="str">
        <f t="shared" si="353"/>
        <v>November</v>
      </c>
      <c r="O3206" s="2">
        <v>0.13333333333333333</v>
      </c>
      <c r="P3206" s="2" t="str">
        <f t="shared" si="354"/>
        <v>Week 3</v>
      </c>
      <c r="Q3206" t="s">
        <v>59</v>
      </c>
      <c r="R3206" s="5">
        <v>347</v>
      </c>
      <c r="S3206" s="5">
        <v>-100</v>
      </c>
      <c r="T3206" s="5">
        <f t="shared" si="355"/>
        <v>28.818443804034583</v>
      </c>
      <c r="U3206" s="5">
        <v>247</v>
      </c>
      <c r="V3206" s="5">
        <v>32</v>
      </c>
      <c r="W3206" s="5">
        <v>0</v>
      </c>
      <c r="X3206" s="5">
        <v>0</v>
      </c>
      <c r="Y3206" s="5">
        <v>279</v>
      </c>
      <c r="Z3206" s="5">
        <v>279</v>
      </c>
      <c r="AA3206" t="s">
        <v>60</v>
      </c>
      <c r="AB3206">
        <v>76.95</v>
      </c>
      <c r="AC3206">
        <v>5.88</v>
      </c>
      <c r="AD3206" t="s">
        <v>60</v>
      </c>
      <c r="AE3206" t="s">
        <v>56</v>
      </c>
      <c r="AF3206">
        <v>9804</v>
      </c>
      <c r="AG3206">
        <v>9804</v>
      </c>
      <c r="AO3206">
        <v>32</v>
      </c>
      <c r="AP3206">
        <v>0</v>
      </c>
      <c r="AX3206">
        <v>279</v>
      </c>
      <c r="BD3206" s="5">
        <v>279</v>
      </c>
      <c r="BE3206">
        <v>247</v>
      </c>
      <c r="BG3206">
        <f t="shared" si="356"/>
        <v>247</v>
      </c>
      <c r="BI3206">
        <v>32</v>
      </c>
    </row>
    <row r="3207" spans="1:61" x14ac:dyDescent="0.25">
      <c r="A3207" t="s">
        <v>54</v>
      </c>
      <c r="B3207">
        <v>110027</v>
      </c>
      <c r="C3207" t="s">
        <v>55</v>
      </c>
      <c r="D3207" t="s">
        <v>56</v>
      </c>
      <c r="E3207" s="1">
        <v>45981</v>
      </c>
      <c r="F3207" t="s">
        <v>3738</v>
      </c>
      <c r="G3207" t="s">
        <v>58</v>
      </c>
      <c r="H3207" t="str">
        <f t="shared" si="350"/>
        <v>Aggregator</v>
      </c>
      <c r="I3207">
        <v>7499648820</v>
      </c>
      <c r="J3207">
        <v>18528960</v>
      </c>
      <c r="K3207" s="3">
        <v>45982.133333333331</v>
      </c>
      <c r="L3207">
        <f t="shared" si="351"/>
        <v>21</v>
      </c>
      <c r="M3207" t="str">
        <f t="shared" si="352"/>
        <v>Friday</v>
      </c>
      <c r="N3207" s="1" t="str">
        <f t="shared" si="353"/>
        <v>November</v>
      </c>
      <c r="O3207" s="2">
        <v>0.13333333333333333</v>
      </c>
      <c r="P3207" s="2" t="str">
        <f t="shared" si="354"/>
        <v>Week 3</v>
      </c>
      <c r="Q3207" t="s">
        <v>59</v>
      </c>
      <c r="R3207" s="5">
        <v>833.66</v>
      </c>
      <c r="S3207" s="5">
        <v>0</v>
      </c>
      <c r="T3207" s="5">
        <f t="shared" si="355"/>
        <v>0</v>
      </c>
      <c r="U3207" s="5">
        <v>833.66</v>
      </c>
      <c r="V3207" s="5">
        <v>32</v>
      </c>
      <c r="W3207" s="5">
        <v>0</v>
      </c>
      <c r="X3207" s="5">
        <v>0</v>
      </c>
      <c r="Y3207" s="5">
        <v>865.66</v>
      </c>
      <c r="Z3207" s="5">
        <v>865.66</v>
      </c>
      <c r="AA3207" t="s">
        <v>60</v>
      </c>
      <c r="AB3207">
        <v>180.86</v>
      </c>
      <c r="AC3207">
        <v>12.16</v>
      </c>
      <c r="AD3207" t="s">
        <v>60</v>
      </c>
      <c r="AE3207" t="s">
        <v>56</v>
      </c>
      <c r="AF3207">
        <v>8820</v>
      </c>
      <c r="AG3207">
        <v>8820</v>
      </c>
      <c r="AO3207">
        <v>32</v>
      </c>
      <c r="AP3207">
        <v>0</v>
      </c>
      <c r="AX3207">
        <v>865.66</v>
      </c>
      <c r="BD3207" s="5">
        <v>865.66</v>
      </c>
      <c r="BE3207">
        <v>833.66</v>
      </c>
      <c r="BG3207">
        <f t="shared" si="356"/>
        <v>833.66</v>
      </c>
      <c r="BI3207">
        <v>32</v>
      </c>
    </row>
    <row r="3208" spans="1:61" x14ac:dyDescent="0.25">
      <c r="A3208" t="s">
        <v>54</v>
      </c>
      <c r="B3208">
        <v>110027</v>
      </c>
      <c r="C3208" t="s">
        <v>55</v>
      </c>
      <c r="D3208" t="s">
        <v>56</v>
      </c>
      <c r="E3208" s="1">
        <v>45981</v>
      </c>
      <c r="F3208" t="s">
        <v>3739</v>
      </c>
      <c r="G3208" t="s">
        <v>67</v>
      </c>
      <c r="H3208" t="str">
        <f t="shared" si="350"/>
        <v>Direct Sale</v>
      </c>
      <c r="K3208" s="3">
        <v>45982.134027777778</v>
      </c>
      <c r="L3208">
        <f t="shared" si="351"/>
        <v>21</v>
      </c>
      <c r="M3208" t="str">
        <f t="shared" si="352"/>
        <v>Friday</v>
      </c>
      <c r="N3208" s="1" t="str">
        <f t="shared" si="353"/>
        <v>November</v>
      </c>
      <c r="O3208" s="2">
        <v>0.13402777777777777</v>
      </c>
      <c r="P3208" s="2" t="str">
        <f t="shared" si="354"/>
        <v>Week 3</v>
      </c>
      <c r="Q3208" t="s">
        <v>59</v>
      </c>
      <c r="R3208" s="5">
        <v>2911.84</v>
      </c>
      <c r="S3208" s="5">
        <v>0</v>
      </c>
      <c r="T3208" s="5">
        <f t="shared" si="355"/>
        <v>0</v>
      </c>
      <c r="U3208" s="5">
        <v>2911.84</v>
      </c>
      <c r="V3208" s="5">
        <v>0</v>
      </c>
      <c r="W3208" s="5">
        <v>145.6</v>
      </c>
      <c r="X3208" s="5">
        <v>-0.44</v>
      </c>
      <c r="Y3208" s="5">
        <v>3057</v>
      </c>
      <c r="Z3208" s="5">
        <v>3057</v>
      </c>
      <c r="AA3208" t="s">
        <v>109</v>
      </c>
      <c r="AB3208">
        <v>739.53</v>
      </c>
      <c r="AC3208">
        <v>54.15</v>
      </c>
      <c r="AD3208" t="s">
        <v>5778</v>
      </c>
      <c r="AE3208" t="s">
        <v>75</v>
      </c>
      <c r="AI3208" t="s">
        <v>632</v>
      </c>
      <c r="AJ3208" t="s">
        <v>633</v>
      </c>
      <c r="AK3208">
        <v>9874123650</v>
      </c>
      <c r="AO3208">
        <v>0</v>
      </c>
      <c r="AP3208">
        <v>0</v>
      </c>
      <c r="AQ3208">
        <v>57</v>
      </c>
      <c r="AR3208">
        <v>3000</v>
      </c>
      <c r="AZ3208">
        <v>2911.84</v>
      </c>
      <c r="BA3208">
        <v>72.8</v>
      </c>
      <c r="BB3208">
        <v>2911.84</v>
      </c>
      <c r="BC3208">
        <v>72.8</v>
      </c>
      <c r="BD3208" s="5">
        <v>3057</v>
      </c>
      <c r="BE3208">
        <v>2911.84</v>
      </c>
      <c r="BG3208">
        <f t="shared" si="356"/>
        <v>2911.84</v>
      </c>
    </row>
    <row r="3209" spans="1:61" x14ac:dyDescent="0.25">
      <c r="A3209" t="s">
        <v>54</v>
      </c>
      <c r="B3209">
        <v>110027</v>
      </c>
      <c r="C3209" t="s">
        <v>55</v>
      </c>
      <c r="D3209" t="s">
        <v>56</v>
      </c>
      <c r="E3209" s="1">
        <v>45981</v>
      </c>
      <c r="F3209" t="s">
        <v>3740</v>
      </c>
      <c r="G3209" t="s">
        <v>67</v>
      </c>
      <c r="H3209" t="str">
        <f t="shared" si="350"/>
        <v>Direct Sale</v>
      </c>
      <c r="K3209" s="3">
        <v>45982.146527777775</v>
      </c>
      <c r="L3209">
        <f t="shared" si="351"/>
        <v>21</v>
      </c>
      <c r="M3209" t="str">
        <f t="shared" si="352"/>
        <v>Friday</v>
      </c>
      <c r="N3209" s="1" t="str">
        <f t="shared" si="353"/>
        <v>November</v>
      </c>
      <c r="O3209" s="2">
        <v>0.14652777777777778</v>
      </c>
      <c r="P3209" s="2" t="str">
        <f t="shared" si="354"/>
        <v>Week 3</v>
      </c>
      <c r="Q3209" t="s">
        <v>59</v>
      </c>
      <c r="R3209" s="5">
        <v>676</v>
      </c>
      <c r="S3209" s="5">
        <v>0</v>
      </c>
      <c r="T3209" s="5">
        <f t="shared" si="355"/>
        <v>0</v>
      </c>
      <c r="U3209" s="5">
        <v>676</v>
      </c>
      <c r="V3209" s="5">
        <v>0</v>
      </c>
      <c r="W3209" s="5">
        <v>33.799999999999997</v>
      </c>
      <c r="X3209" s="5">
        <v>0.2</v>
      </c>
      <c r="Y3209" s="5">
        <v>710</v>
      </c>
      <c r="Z3209" s="5">
        <v>710</v>
      </c>
      <c r="AA3209" t="s">
        <v>68</v>
      </c>
      <c r="AB3209">
        <v>181.72</v>
      </c>
      <c r="AC3209">
        <v>3.92</v>
      </c>
      <c r="AD3209" t="s">
        <v>5778</v>
      </c>
      <c r="AE3209" t="s">
        <v>75</v>
      </c>
      <c r="AI3209" t="s">
        <v>3741</v>
      </c>
      <c r="AJ3209" t="s">
        <v>3742</v>
      </c>
      <c r="AK3209">
        <v>9688585524</v>
      </c>
      <c r="AO3209">
        <v>0</v>
      </c>
      <c r="AP3209">
        <v>0</v>
      </c>
      <c r="AR3209">
        <v>710</v>
      </c>
      <c r="AZ3209">
        <v>676</v>
      </c>
      <c r="BA3209">
        <v>16.899999999999999</v>
      </c>
      <c r="BB3209">
        <v>676</v>
      </c>
      <c r="BC3209">
        <v>16.899999999999999</v>
      </c>
      <c r="BD3209" s="5">
        <v>710</v>
      </c>
      <c r="BE3209">
        <v>676</v>
      </c>
      <c r="BG3209">
        <f t="shared" si="356"/>
        <v>676</v>
      </c>
    </row>
    <row r="3210" spans="1:61" x14ac:dyDescent="0.25">
      <c r="A3210" t="s">
        <v>54</v>
      </c>
      <c r="B3210">
        <v>110027</v>
      </c>
      <c r="C3210" t="s">
        <v>55</v>
      </c>
      <c r="D3210" t="s">
        <v>56</v>
      </c>
      <c r="E3210" s="1">
        <v>45981</v>
      </c>
      <c r="F3210" t="s">
        <v>3743</v>
      </c>
      <c r="G3210" t="s">
        <v>58</v>
      </c>
      <c r="H3210" t="str">
        <f t="shared" si="350"/>
        <v>Aggregator</v>
      </c>
      <c r="I3210">
        <v>7503499332</v>
      </c>
      <c r="J3210">
        <v>18528960</v>
      </c>
      <c r="K3210" s="3">
        <v>45982.146527777775</v>
      </c>
      <c r="L3210">
        <f t="shared" si="351"/>
        <v>21</v>
      </c>
      <c r="M3210" t="str">
        <f t="shared" si="352"/>
        <v>Friday</v>
      </c>
      <c r="N3210" s="1" t="str">
        <f t="shared" si="353"/>
        <v>November</v>
      </c>
      <c r="O3210" s="2">
        <v>0.14652777777777778</v>
      </c>
      <c r="P3210" s="2" t="str">
        <f t="shared" si="354"/>
        <v>Week 3</v>
      </c>
      <c r="Q3210" t="s">
        <v>59</v>
      </c>
      <c r="R3210" s="5">
        <v>199</v>
      </c>
      <c r="S3210" s="5">
        <v>-100</v>
      </c>
      <c r="T3210" s="5">
        <f t="shared" si="355"/>
        <v>50.251256281407031</v>
      </c>
      <c r="U3210" s="5">
        <v>99</v>
      </c>
      <c r="V3210" s="5">
        <v>32</v>
      </c>
      <c r="W3210" s="5">
        <v>0</v>
      </c>
      <c r="X3210" s="5">
        <v>0</v>
      </c>
      <c r="Y3210" s="5">
        <v>131</v>
      </c>
      <c r="Z3210" s="5">
        <v>131</v>
      </c>
      <c r="AA3210" t="s">
        <v>60</v>
      </c>
      <c r="AB3210">
        <v>44.75</v>
      </c>
      <c r="AC3210">
        <v>5.12</v>
      </c>
      <c r="AD3210" t="s">
        <v>60</v>
      </c>
      <c r="AE3210" t="s">
        <v>56</v>
      </c>
      <c r="AF3210">
        <v>9332</v>
      </c>
      <c r="AG3210">
        <v>9332</v>
      </c>
      <c r="AO3210">
        <v>32</v>
      </c>
      <c r="AP3210">
        <v>0</v>
      </c>
      <c r="AX3210">
        <v>131</v>
      </c>
      <c r="BD3210" s="5">
        <v>131</v>
      </c>
      <c r="BE3210">
        <v>99</v>
      </c>
      <c r="BG3210">
        <f t="shared" si="356"/>
        <v>99</v>
      </c>
      <c r="BI3210">
        <v>32</v>
      </c>
    </row>
    <row r="3211" spans="1:61" x14ac:dyDescent="0.25">
      <c r="A3211" t="s">
        <v>54</v>
      </c>
      <c r="B3211">
        <v>110027</v>
      </c>
      <c r="C3211" t="s">
        <v>55</v>
      </c>
      <c r="D3211" t="s">
        <v>56</v>
      </c>
      <c r="E3211" s="1">
        <v>45981</v>
      </c>
      <c r="F3211" t="s">
        <v>3744</v>
      </c>
      <c r="G3211" t="s">
        <v>63</v>
      </c>
      <c r="H3211" t="str">
        <f t="shared" si="350"/>
        <v>Aggregator</v>
      </c>
      <c r="I3211">
        <v>222646000000000</v>
      </c>
      <c r="J3211">
        <v>29811</v>
      </c>
      <c r="K3211" s="3">
        <v>45982.147222222222</v>
      </c>
      <c r="L3211">
        <f t="shared" si="351"/>
        <v>21</v>
      </c>
      <c r="M3211" t="str">
        <f t="shared" si="352"/>
        <v>Friday</v>
      </c>
      <c r="N3211" s="1" t="str">
        <f t="shared" si="353"/>
        <v>November</v>
      </c>
      <c r="O3211" s="2">
        <v>0.14722222222222223</v>
      </c>
      <c r="P3211" s="2" t="str">
        <f t="shared" si="354"/>
        <v>Week 3</v>
      </c>
      <c r="Q3211" t="s">
        <v>59</v>
      </c>
      <c r="R3211" s="5">
        <v>308</v>
      </c>
      <c r="S3211" s="5">
        <v>-93.74</v>
      </c>
      <c r="T3211" s="5">
        <f t="shared" si="355"/>
        <v>30.435064935064933</v>
      </c>
      <c r="U3211" s="5">
        <v>214.26</v>
      </c>
      <c r="V3211" s="5">
        <v>32</v>
      </c>
      <c r="W3211" s="5">
        <v>0</v>
      </c>
      <c r="X3211" s="5">
        <v>-0.26</v>
      </c>
      <c r="Y3211" s="5">
        <v>246</v>
      </c>
      <c r="Z3211" s="5">
        <v>246</v>
      </c>
      <c r="AA3211" t="s">
        <v>64</v>
      </c>
      <c r="AB3211">
        <v>73.400000000000006</v>
      </c>
      <c r="AC3211">
        <v>5.88</v>
      </c>
      <c r="AD3211" t="s">
        <v>64</v>
      </c>
      <c r="AE3211" t="s">
        <v>56</v>
      </c>
      <c r="AF3211">
        <v>4967</v>
      </c>
      <c r="AG3211">
        <v>4967</v>
      </c>
      <c r="AO3211">
        <v>32</v>
      </c>
      <c r="AP3211">
        <v>0</v>
      </c>
      <c r="AW3211">
        <v>246</v>
      </c>
      <c r="BD3211" s="5">
        <v>246</v>
      </c>
      <c r="BE3211">
        <v>214.26</v>
      </c>
      <c r="BG3211">
        <f t="shared" si="356"/>
        <v>214.26</v>
      </c>
      <c r="BH3211">
        <v>32</v>
      </c>
    </row>
    <row r="3212" spans="1:61" x14ac:dyDescent="0.25">
      <c r="A3212" t="s">
        <v>54</v>
      </c>
      <c r="B3212">
        <v>110027</v>
      </c>
      <c r="C3212" t="s">
        <v>55</v>
      </c>
      <c r="D3212" t="s">
        <v>56</v>
      </c>
      <c r="E3212" s="1">
        <v>45981</v>
      </c>
      <c r="F3212" t="s">
        <v>3745</v>
      </c>
      <c r="G3212" t="s">
        <v>58</v>
      </c>
      <c r="H3212" t="str">
        <f t="shared" si="350"/>
        <v>Aggregator</v>
      </c>
      <c r="I3212">
        <v>7502287418</v>
      </c>
      <c r="J3212">
        <v>18528960</v>
      </c>
      <c r="K3212" s="3">
        <v>45982.148611111108</v>
      </c>
      <c r="L3212">
        <f t="shared" si="351"/>
        <v>21</v>
      </c>
      <c r="M3212" t="str">
        <f t="shared" si="352"/>
        <v>Friday</v>
      </c>
      <c r="N3212" s="1" t="str">
        <f t="shared" si="353"/>
        <v>November</v>
      </c>
      <c r="O3212" s="2">
        <v>0.14861111111111111</v>
      </c>
      <c r="P3212" s="2" t="str">
        <f t="shared" si="354"/>
        <v>Week 3</v>
      </c>
      <c r="Q3212" t="s">
        <v>59</v>
      </c>
      <c r="R3212" s="5">
        <v>258</v>
      </c>
      <c r="S3212" s="5">
        <v>-100</v>
      </c>
      <c r="T3212" s="5">
        <f t="shared" si="355"/>
        <v>38.759689922480625</v>
      </c>
      <c r="U3212" s="5">
        <v>158</v>
      </c>
      <c r="V3212" s="5">
        <v>32</v>
      </c>
      <c r="W3212" s="5">
        <v>0</v>
      </c>
      <c r="X3212" s="5">
        <v>0</v>
      </c>
      <c r="Y3212" s="5">
        <v>190</v>
      </c>
      <c r="Z3212" s="5">
        <v>190</v>
      </c>
      <c r="AA3212" t="s">
        <v>60</v>
      </c>
      <c r="AB3212">
        <v>45.77</v>
      </c>
      <c r="AC3212">
        <v>3.92</v>
      </c>
      <c r="AD3212" t="s">
        <v>60</v>
      </c>
      <c r="AE3212" t="s">
        <v>56</v>
      </c>
      <c r="AF3212">
        <v>7418</v>
      </c>
      <c r="AG3212">
        <v>7418</v>
      </c>
      <c r="AO3212">
        <v>32</v>
      </c>
      <c r="AP3212">
        <v>0</v>
      </c>
      <c r="AX3212">
        <v>190</v>
      </c>
      <c r="BD3212" s="5">
        <v>190</v>
      </c>
      <c r="BE3212">
        <v>158</v>
      </c>
      <c r="BG3212">
        <f t="shared" si="356"/>
        <v>158</v>
      </c>
      <c r="BI3212">
        <v>32</v>
      </c>
    </row>
    <row r="3213" spans="1:61" x14ac:dyDescent="0.25">
      <c r="A3213" t="s">
        <v>54</v>
      </c>
      <c r="B3213">
        <v>110027</v>
      </c>
      <c r="C3213" t="s">
        <v>55</v>
      </c>
      <c r="D3213" t="s">
        <v>56</v>
      </c>
      <c r="E3213" s="1">
        <v>45981</v>
      </c>
      <c r="F3213" t="s">
        <v>3746</v>
      </c>
      <c r="G3213" t="s">
        <v>63</v>
      </c>
      <c r="H3213" t="str">
        <f t="shared" si="350"/>
        <v>Aggregator</v>
      </c>
      <c r="I3213">
        <v>222646000000000</v>
      </c>
      <c r="J3213">
        <v>29811</v>
      </c>
      <c r="K3213" s="3">
        <v>45982.150694444441</v>
      </c>
      <c r="L3213">
        <f t="shared" si="351"/>
        <v>21</v>
      </c>
      <c r="M3213" t="str">
        <f t="shared" si="352"/>
        <v>Friday</v>
      </c>
      <c r="N3213" s="1" t="str">
        <f t="shared" si="353"/>
        <v>November</v>
      </c>
      <c r="O3213" s="2">
        <v>0.15069444444444444</v>
      </c>
      <c r="P3213" s="2" t="str">
        <f t="shared" si="354"/>
        <v>Week 3</v>
      </c>
      <c r="Q3213" t="s">
        <v>59</v>
      </c>
      <c r="R3213" s="5">
        <v>387</v>
      </c>
      <c r="S3213" s="5">
        <v>-93.74</v>
      </c>
      <c r="T3213" s="5">
        <f t="shared" si="355"/>
        <v>24.222222222222221</v>
      </c>
      <c r="U3213" s="5">
        <v>293.26</v>
      </c>
      <c r="V3213" s="5">
        <v>32</v>
      </c>
      <c r="W3213" s="5">
        <v>0</v>
      </c>
      <c r="X3213" s="5">
        <v>-0.26</v>
      </c>
      <c r="Y3213" s="5">
        <v>325</v>
      </c>
      <c r="Z3213" s="5">
        <v>325</v>
      </c>
      <c r="AA3213" t="s">
        <v>64</v>
      </c>
      <c r="AB3213">
        <v>79.959999999999994</v>
      </c>
      <c r="AC3213">
        <v>10.11</v>
      </c>
      <c r="AD3213" t="s">
        <v>64</v>
      </c>
      <c r="AE3213" t="s">
        <v>56</v>
      </c>
      <c r="AF3213">
        <v>4332</v>
      </c>
      <c r="AG3213">
        <v>4332</v>
      </c>
      <c r="AO3213">
        <v>32</v>
      </c>
      <c r="AP3213">
        <v>0</v>
      </c>
      <c r="AW3213">
        <v>325</v>
      </c>
      <c r="BD3213" s="5">
        <v>325</v>
      </c>
      <c r="BE3213">
        <v>293.26</v>
      </c>
      <c r="BG3213">
        <f t="shared" si="356"/>
        <v>293.26</v>
      </c>
      <c r="BH3213">
        <v>32</v>
      </c>
    </row>
    <row r="3214" spans="1:61" x14ac:dyDescent="0.25">
      <c r="A3214" t="s">
        <v>54</v>
      </c>
      <c r="B3214">
        <v>110027</v>
      </c>
      <c r="C3214" t="s">
        <v>55</v>
      </c>
      <c r="D3214" t="s">
        <v>56</v>
      </c>
      <c r="E3214" s="1">
        <v>45981</v>
      </c>
      <c r="F3214" t="s">
        <v>3747</v>
      </c>
      <c r="G3214" t="s">
        <v>63</v>
      </c>
      <c r="H3214" t="str">
        <f t="shared" si="350"/>
        <v>Aggregator</v>
      </c>
      <c r="I3214">
        <v>222646000000000</v>
      </c>
      <c r="J3214">
        <v>29811</v>
      </c>
      <c r="K3214" s="3">
        <v>45982.152777777781</v>
      </c>
      <c r="L3214">
        <f t="shared" si="351"/>
        <v>21</v>
      </c>
      <c r="M3214" t="str">
        <f t="shared" si="352"/>
        <v>Friday</v>
      </c>
      <c r="N3214" s="1" t="str">
        <f t="shared" si="353"/>
        <v>November</v>
      </c>
      <c r="O3214" s="2">
        <v>0.15277777777777779</v>
      </c>
      <c r="P3214" s="2" t="str">
        <f t="shared" si="354"/>
        <v>Week 3</v>
      </c>
      <c r="Q3214" t="s">
        <v>59</v>
      </c>
      <c r="R3214" s="5">
        <v>934</v>
      </c>
      <c r="S3214" s="5">
        <v>-199.99</v>
      </c>
      <c r="T3214" s="5">
        <f t="shared" si="355"/>
        <v>21.412205567451821</v>
      </c>
      <c r="U3214" s="5">
        <v>734.01</v>
      </c>
      <c r="V3214" s="5">
        <v>32</v>
      </c>
      <c r="W3214" s="5">
        <v>0</v>
      </c>
      <c r="X3214" s="5">
        <v>-0.01</v>
      </c>
      <c r="Y3214" s="5">
        <v>766</v>
      </c>
      <c r="Z3214" s="5">
        <v>766</v>
      </c>
      <c r="AA3214" t="s">
        <v>64</v>
      </c>
      <c r="AB3214">
        <v>172.92</v>
      </c>
      <c r="AC3214">
        <v>20.53</v>
      </c>
      <c r="AD3214" t="s">
        <v>64</v>
      </c>
      <c r="AE3214" t="s">
        <v>56</v>
      </c>
      <c r="AF3214">
        <v>8797</v>
      </c>
      <c r="AG3214">
        <v>8797</v>
      </c>
      <c r="AO3214">
        <v>32</v>
      </c>
      <c r="AP3214">
        <v>0</v>
      </c>
      <c r="AW3214">
        <v>766</v>
      </c>
      <c r="BD3214" s="5">
        <v>766</v>
      </c>
      <c r="BE3214">
        <v>734.01</v>
      </c>
      <c r="BG3214">
        <f t="shared" si="356"/>
        <v>734.01</v>
      </c>
      <c r="BH3214">
        <v>32</v>
      </c>
    </row>
    <row r="3215" spans="1:61" x14ac:dyDescent="0.25">
      <c r="A3215" t="s">
        <v>54</v>
      </c>
      <c r="B3215">
        <v>110027</v>
      </c>
      <c r="C3215" t="s">
        <v>55</v>
      </c>
      <c r="D3215" t="s">
        <v>56</v>
      </c>
      <c r="E3215" s="1">
        <v>45981</v>
      </c>
      <c r="F3215" t="s">
        <v>3748</v>
      </c>
      <c r="G3215" t="s">
        <v>63</v>
      </c>
      <c r="H3215" t="str">
        <f t="shared" si="350"/>
        <v>Aggregator</v>
      </c>
      <c r="I3215">
        <v>222646000000000</v>
      </c>
      <c r="J3215">
        <v>29811</v>
      </c>
      <c r="K3215" s="3">
        <v>45982.154861111114</v>
      </c>
      <c r="L3215">
        <f t="shared" si="351"/>
        <v>21</v>
      </c>
      <c r="M3215" t="str">
        <f t="shared" si="352"/>
        <v>Friday</v>
      </c>
      <c r="N3215" s="1" t="str">
        <f t="shared" si="353"/>
        <v>November</v>
      </c>
      <c r="O3215" s="2">
        <v>0.15486111111111112</v>
      </c>
      <c r="P3215" s="2" t="str">
        <f t="shared" si="354"/>
        <v>Week 3</v>
      </c>
      <c r="Q3215" t="s">
        <v>59</v>
      </c>
      <c r="R3215" s="5">
        <v>258</v>
      </c>
      <c r="S3215" s="5">
        <v>-93.75</v>
      </c>
      <c r="T3215" s="5">
        <f t="shared" si="355"/>
        <v>36.337209302325576</v>
      </c>
      <c r="U3215" s="5">
        <v>164.25</v>
      </c>
      <c r="V3215" s="5">
        <v>32</v>
      </c>
      <c r="W3215" s="5">
        <v>0</v>
      </c>
      <c r="X3215" s="5">
        <v>-0.25</v>
      </c>
      <c r="Y3215" s="5">
        <v>196</v>
      </c>
      <c r="Z3215" s="5">
        <v>196</v>
      </c>
      <c r="AA3215" t="s">
        <v>64</v>
      </c>
      <c r="AB3215">
        <v>45.77</v>
      </c>
      <c r="AC3215">
        <v>3.92</v>
      </c>
      <c r="AD3215" t="s">
        <v>64</v>
      </c>
      <c r="AE3215" t="s">
        <v>56</v>
      </c>
      <c r="AF3215">
        <v>1350</v>
      </c>
      <c r="AG3215">
        <v>1350</v>
      </c>
      <c r="AO3215">
        <v>32</v>
      </c>
      <c r="AP3215">
        <v>0</v>
      </c>
      <c r="AW3215">
        <v>196</v>
      </c>
      <c r="BD3215" s="5">
        <v>196</v>
      </c>
      <c r="BE3215">
        <v>164.25</v>
      </c>
      <c r="BG3215">
        <f t="shared" si="356"/>
        <v>164.25</v>
      </c>
      <c r="BH3215">
        <v>32</v>
      </c>
    </row>
    <row r="3216" spans="1:61" x14ac:dyDescent="0.25">
      <c r="A3216" t="s">
        <v>54</v>
      </c>
      <c r="B3216">
        <v>110027</v>
      </c>
      <c r="C3216" t="s">
        <v>55</v>
      </c>
      <c r="D3216" t="s">
        <v>56</v>
      </c>
      <c r="E3216" s="1">
        <v>45981</v>
      </c>
      <c r="F3216" t="s">
        <v>3749</v>
      </c>
      <c r="G3216" t="s">
        <v>58</v>
      </c>
      <c r="H3216" t="str">
        <f t="shared" si="350"/>
        <v>Aggregator</v>
      </c>
      <c r="I3216">
        <v>7501767569</v>
      </c>
      <c r="J3216">
        <v>18528960</v>
      </c>
      <c r="K3216" s="3">
        <v>45982.158333333333</v>
      </c>
      <c r="L3216">
        <f t="shared" si="351"/>
        <v>21</v>
      </c>
      <c r="M3216" t="str">
        <f t="shared" si="352"/>
        <v>Friday</v>
      </c>
      <c r="N3216" s="1" t="str">
        <f t="shared" si="353"/>
        <v>November</v>
      </c>
      <c r="O3216" s="2">
        <v>0.15833333333333333</v>
      </c>
      <c r="P3216" s="2" t="str">
        <f t="shared" si="354"/>
        <v>Week 3</v>
      </c>
      <c r="Q3216" t="s">
        <v>59</v>
      </c>
      <c r="R3216" s="5">
        <v>717</v>
      </c>
      <c r="S3216" s="5">
        <v>-140</v>
      </c>
      <c r="T3216" s="5">
        <f t="shared" si="355"/>
        <v>19.525801952580196</v>
      </c>
      <c r="U3216" s="5">
        <v>577</v>
      </c>
      <c r="V3216" s="5">
        <v>32</v>
      </c>
      <c r="W3216" s="5">
        <v>0</v>
      </c>
      <c r="X3216" s="5">
        <v>0</v>
      </c>
      <c r="Y3216" s="5">
        <v>609</v>
      </c>
      <c r="Z3216" s="5">
        <v>609</v>
      </c>
      <c r="AA3216" t="s">
        <v>60</v>
      </c>
      <c r="AB3216">
        <v>171.32</v>
      </c>
      <c r="AC3216">
        <v>9.86</v>
      </c>
      <c r="AD3216" t="s">
        <v>60</v>
      </c>
      <c r="AE3216" t="s">
        <v>56</v>
      </c>
      <c r="AF3216">
        <v>7569</v>
      </c>
      <c r="AG3216">
        <v>7569</v>
      </c>
      <c r="AO3216">
        <v>32</v>
      </c>
      <c r="AP3216">
        <v>0</v>
      </c>
      <c r="AX3216">
        <v>609</v>
      </c>
      <c r="BD3216" s="5">
        <v>609</v>
      </c>
      <c r="BE3216">
        <v>577</v>
      </c>
      <c r="BG3216">
        <f t="shared" si="356"/>
        <v>577</v>
      </c>
      <c r="BI3216">
        <v>32</v>
      </c>
    </row>
    <row r="3217" spans="1:61" x14ac:dyDescent="0.25">
      <c r="A3217" t="s">
        <v>54</v>
      </c>
      <c r="B3217">
        <v>110027</v>
      </c>
      <c r="C3217" t="s">
        <v>55</v>
      </c>
      <c r="D3217" t="s">
        <v>56</v>
      </c>
      <c r="E3217" s="1">
        <v>45981</v>
      </c>
      <c r="F3217" t="s">
        <v>3750</v>
      </c>
      <c r="G3217" t="s">
        <v>58</v>
      </c>
      <c r="H3217" t="str">
        <f t="shared" si="350"/>
        <v>Aggregator</v>
      </c>
      <c r="I3217">
        <v>7503255504</v>
      </c>
      <c r="J3217">
        <v>18528960</v>
      </c>
      <c r="K3217" s="3">
        <v>45982.175694444442</v>
      </c>
      <c r="L3217">
        <f t="shared" si="351"/>
        <v>21</v>
      </c>
      <c r="M3217" t="str">
        <f t="shared" si="352"/>
        <v>Friday</v>
      </c>
      <c r="N3217" s="1" t="str">
        <f t="shared" si="353"/>
        <v>November</v>
      </c>
      <c r="O3217" s="2">
        <v>0.17569444444444443</v>
      </c>
      <c r="P3217" s="2" t="str">
        <f t="shared" si="354"/>
        <v>Week 3</v>
      </c>
      <c r="Q3217" t="s">
        <v>59</v>
      </c>
      <c r="R3217" s="5">
        <v>347</v>
      </c>
      <c r="S3217" s="5">
        <v>-100</v>
      </c>
      <c r="T3217" s="5">
        <f t="shared" si="355"/>
        <v>28.818443804034583</v>
      </c>
      <c r="U3217" s="5">
        <v>247</v>
      </c>
      <c r="V3217" s="5">
        <v>32</v>
      </c>
      <c r="W3217" s="5">
        <v>0</v>
      </c>
      <c r="X3217" s="5">
        <v>0</v>
      </c>
      <c r="Y3217" s="5">
        <v>279</v>
      </c>
      <c r="Z3217" s="5">
        <v>279</v>
      </c>
      <c r="AA3217" t="s">
        <v>60</v>
      </c>
      <c r="AB3217">
        <v>71.69</v>
      </c>
      <c r="AC3217">
        <v>6.22</v>
      </c>
      <c r="AD3217" t="s">
        <v>60</v>
      </c>
      <c r="AE3217" t="s">
        <v>56</v>
      </c>
      <c r="AF3217">
        <v>5504</v>
      </c>
      <c r="AG3217">
        <v>5504</v>
      </c>
      <c r="AO3217">
        <v>32</v>
      </c>
      <c r="AP3217">
        <v>0</v>
      </c>
      <c r="AX3217">
        <v>279</v>
      </c>
      <c r="BD3217" s="5">
        <v>279</v>
      </c>
      <c r="BE3217">
        <v>247</v>
      </c>
      <c r="BG3217">
        <f t="shared" si="356"/>
        <v>247</v>
      </c>
      <c r="BI3217">
        <v>32</v>
      </c>
    </row>
    <row r="3218" spans="1:61" x14ac:dyDescent="0.25">
      <c r="A3218" t="s">
        <v>54</v>
      </c>
      <c r="B3218">
        <v>110027</v>
      </c>
      <c r="C3218" t="s">
        <v>55</v>
      </c>
      <c r="D3218" t="s">
        <v>56</v>
      </c>
      <c r="E3218" s="1">
        <v>45981</v>
      </c>
      <c r="F3218" t="s">
        <v>3751</v>
      </c>
      <c r="G3218" t="s">
        <v>63</v>
      </c>
      <c r="H3218" t="str">
        <f t="shared" si="350"/>
        <v>Aggregator</v>
      </c>
      <c r="I3218">
        <v>222649000000000</v>
      </c>
      <c r="J3218">
        <v>29811</v>
      </c>
      <c r="K3218" s="3">
        <v>45982.185416666667</v>
      </c>
      <c r="L3218">
        <f t="shared" si="351"/>
        <v>21</v>
      </c>
      <c r="M3218" t="str">
        <f t="shared" si="352"/>
        <v>Friday</v>
      </c>
      <c r="N3218" s="1" t="str">
        <f t="shared" si="353"/>
        <v>November</v>
      </c>
      <c r="O3218" s="2">
        <v>0.18541666666666667</v>
      </c>
      <c r="P3218" s="2" t="str">
        <f t="shared" si="354"/>
        <v>Week 3</v>
      </c>
      <c r="Q3218" t="s">
        <v>59</v>
      </c>
      <c r="R3218" s="5">
        <v>382</v>
      </c>
      <c r="S3218" s="5">
        <v>-93.75</v>
      </c>
      <c r="T3218" s="5">
        <f t="shared" si="355"/>
        <v>24.541884816753925</v>
      </c>
      <c r="U3218" s="5">
        <v>288.25</v>
      </c>
      <c r="V3218" s="5">
        <v>32</v>
      </c>
      <c r="W3218" s="5">
        <v>0</v>
      </c>
      <c r="X3218" s="5">
        <v>-0.25</v>
      </c>
      <c r="Y3218" s="5">
        <v>320</v>
      </c>
      <c r="Z3218" s="5">
        <v>320</v>
      </c>
      <c r="AA3218" t="s">
        <v>64</v>
      </c>
      <c r="AB3218">
        <v>90.19</v>
      </c>
      <c r="AC3218">
        <v>4.99</v>
      </c>
      <c r="AD3218" t="s">
        <v>64</v>
      </c>
      <c r="AE3218" t="s">
        <v>56</v>
      </c>
      <c r="AF3218">
        <v>2604</v>
      </c>
      <c r="AG3218">
        <v>2604</v>
      </c>
      <c r="AO3218">
        <v>32</v>
      </c>
      <c r="AP3218">
        <v>0</v>
      </c>
      <c r="AW3218">
        <v>320</v>
      </c>
      <c r="BD3218" s="5">
        <v>320</v>
      </c>
      <c r="BE3218">
        <v>288.25</v>
      </c>
      <c r="BG3218">
        <f t="shared" si="356"/>
        <v>288.25</v>
      </c>
      <c r="BH3218">
        <v>32</v>
      </c>
    </row>
    <row r="3219" spans="1:61" x14ac:dyDescent="0.25">
      <c r="A3219" t="s">
        <v>54</v>
      </c>
      <c r="B3219">
        <v>110027</v>
      </c>
      <c r="C3219" t="s">
        <v>55</v>
      </c>
      <c r="D3219" t="s">
        <v>56</v>
      </c>
      <c r="E3219" s="1">
        <v>45981</v>
      </c>
      <c r="F3219" t="s">
        <v>3752</v>
      </c>
      <c r="G3219" t="s">
        <v>67</v>
      </c>
      <c r="H3219" t="str">
        <f t="shared" si="350"/>
        <v>Direct Sale</v>
      </c>
      <c r="K3219" s="3">
        <v>45982.186805555553</v>
      </c>
      <c r="L3219">
        <f t="shared" si="351"/>
        <v>21</v>
      </c>
      <c r="M3219" t="str">
        <f t="shared" si="352"/>
        <v>Friday</v>
      </c>
      <c r="N3219" s="1" t="str">
        <f t="shared" si="353"/>
        <v>November</v>
      </c>
      <c r="O3219" s="2">
        <v>0.18680555555555556</v>
      </c>
      <c r="P3219" s="2" t="str">
        <f t="shared" si="354"/>
        <v>Week 3</v>
      </c>
      <c r="Q3219" t="s">
        <v>59</v>
      </c>
      <c r="R3219" s="5">
        <v>358</v>
      </c>
      <c r="S3219" s="5">
        <v>0</v>
      </c>
      <c r="T3219" s="5">
        <f t="shared" si="355"/>
        <v>0</v>
      </c>
      <c r="U3219" s="5">
        <v>358</v>
      </c>
      <c r="V3219" s="5">
        <v>0</v>
      </c>
      <c r="W3219" s="5">
        <v>17.899999999999999</v>
      </c>
      <c r="X3219" s="5">
        <v>0.1</v>
      </c>
      <c r="Y3219" s="5">
        <v>376</v>
      </c>
      <c r="Z3219" s="5">
        <v>376</v>
      </c>
      <c r="AA3219" t="s">
        <v>68</v>
      </c>
      <c r="AB3219">
        <v>83.88</v>
      </c>
      <c r="AC3219">
        <v>6.32</v>
      </c>
      <c r="AD3219" t="s">
        <v>5778</v>
      </c>
      <c r="AE3219" t="s">
        <v>75</v>
      </c>
      <c r="AI3219" t="s">
        <v>3753</v>
      </c>
      <c r="AJ3219" t="s">
        <v>3754</v>
      </c>
      <c r="AK3219">
        <v>7989750031</v>
      </c>
      <c r="AO3219">
        <v>0</v>
      </c>
      <c r="AP3219">
        <v>0</v>
      </c>
      <c r="AR3219">
        <v>376</v>
      </c>
      <c r="AZ3219">
        <v>358</v>
      </c>
      <c r="BA3219">
        <v>8.9499999999999993</v>
      </c>
      <c r="BB3219">
        <v>358</v>
      </c>
      <c r="BC3219">
        <v>8.9499999999999993</v>
      </c>
      <c r="BD3219" s="5">
        <v>376</v>
      </c>
      <c r="BE3219">
        <v>358</v>
      </c>
      <c r="BG3219">
        <f t="shared" si="356"/>
        <v>358</v>
      </c>
    </row>
    <row r="3220" spans="1:61" x14ac:dyDescent="0.25">
      <c r="A3220" t="s">
        <v>54</v>
      </c>
      <c r="B3220">
        <v>110027</v>
      </c>
      <c r="C3220" t="s">
        <v>55</v>
      </c>
      <c r="D3220" t="s">
        <v>56</v>
      </c>
      <c r="E3220" s="1">
        <v>45981</v>
      </c>
      <c r="F3220" t="s">
        <v>3755</v>
      </c>
      <c r="G3220" t="s">
        <v>63</v>
      </c>
      <c r="H3220" t="str">
        <f t="shared" si="350"/>
        <v>Aggregator</v>
      </c>
      <c r="I3220">
        <v>222651000000000</v>
      </c>
      <c r="J3220">
        <v>29811</v>
      </c>
      <c r="K3220" s="3">
        <v>45982.202777777777</v>
      </c>
      <c r="L3220">
        <f t="shared" si="351"/>
        <v>21</v>
      </c>
      <c r="M3220" t="str">
        <f t="shared" si="352"/>
        <v>Friday</v>
      </c>
      <c r="N3220" s="1" t="str">
        <f t="shared" si="353"/>
        <v>November</v>
      </c>
      <c r="O3220" s="2">
        <v>0.20277777777777778</v>
      </c>
      <c r="P3220" s="2" t="str">
        <f t="shared" si="354"/>
        <v>Week 3</v>
      </c>
      <c r="Q3220" t="s">
        <v>59</v>
      </c>
      <c r="R3220" s="5">
        <v>219</v>
      </c>
      <c r="S3220" s="5">
        <v>0</v>
      </c>
      <c r="T3220" s="5">
        <f t="shared" si="355"/>
        <v>0</v>
      </c>
      <c r="U3220" s="5">
        <v>219</v>
      </c>
      <c r="V3220" s="5">
        <v>32</v>
      </c>
      <c r="W3220" s="5">
        <v>0</v>
      </c>
      <c r="X3220" s="5">
        <v>0</v>
      </c>
      <c r="Y3220" s="5">
        <v>251</v>
      </c>
      <c r="Z3220" s="5">
        <v>251</v>
      </c>
      <c r="AA3220" t="s">
        <v>64</v>
      </c>
      <c r="AB3220">
        <v>37.340000000000003</v>
      </c>
      <c r="AC3220">
        <v>4.76</v>
      </c>
      <c r="AD3220" t="s">
        <v>64</v>
      </c>
      <c r="AE3220" t="s">
        <v>56</v>
      </c>
      <c r="AF3220">
        <v>6670</v>
      </c>
      <c r="AG3220">
        <v>6670</v>
      </c>
      <c r="AO3220">
        <v>32</v>
      </c>
      <c r="AP3220">
        <v>0</v>
      </c>
      <c r="AW3220">
        <v>251</v>
      </c>
      <c r="BD3220" s="5">
        <v>251</v>
      </c>
      <c r="BE3220">
        <v>219</v>
      </c>
      <c r="BG3220">
        <f t="shared" si="356"/>
        <v>219</v>
      </c>
      <c r="BH3220">
        <v>32</v>
      </c>
    </row>
    <row r="3221" spans="1:61" x14ac:dyDescent="0.25">
      <c r="A3221" t="s">
        <v>54</v>
      </c>
      <c r="B3221">
        <v>110027</v>
      </c>
      <c r="C3221" t="s">
        <v>55</v>
      </c>
      <c r="D3221" t="s">
        <v>56</v>
      </c>
      <c r="E3221" s="1">
        <v>45981</v>
      </c>
      <c r="F3221" t="s">
        <v>3756</v>
      </c>
      <c r="G3221" t="s">
        <v>58</v>
      </c>
      <c r="H3221" t="str">
        <f t="shared" si="350"/>
        <v>Aggregator</v>
      </c>
      <c r="I3221">
        <v>7497013456</v>
      </c>
      <c r="J3221">
        <v>18528960</v>
      </c>
      <c r="K3221" s="3">
        <v>45982.202777777777</v>
      </c>
      <c r="L3221">
        <f t="shared" si="351"/>
        <v>21</v>
      </c>
      <c r="M3221" t="str">
        <f t="shared" si="352"/>
        <v>Friday</v>
      </c>
      <c r="N3221" s="1" t="str">
        <f t="shared" si="353"/>
        <v>November</v>
      </c>
      <c r="O3221" s="2">
        <v>0.20277777777777778</v>
      </c>
      <c r="P3221" s="2" t="str">
        <f t="shared" si="354"/>
        <v>Week 3</v>
      </c>
      <c r="Q3221" t="s">
        <v>59</v>
      </c>
      <c r="R3221" s="5">
        <v>164</v>
      </c>
      <c r="S3221" s="5">
        <v>-82</v>
      </c>
      <c r="T3221" s="5">
        <f t="shared" si="355"/>
        <v>50</v>
      </c>
      <c r="U3221" s="5">
        <v>82</v>
      </c>
      <c r="V3221" s="5">
        <v>32</v>
      </c>
      <c r="W3221" s="5">
        <v>0</v>
      </c>
      <c r="X3221" s="5">
        <v>0</v>
      </c>
      <c r="Y3221" s="5">
        <v>114</v>
      </c>
      <c r="Z3221" s="5">
        <v>114</v>
      </c>
      <c r="AA3221" t="s">
        <v>60</v>
      </c>
      <c r="AB3221">
        <v>28.78</v>
      </c>
      <c r="AC3221">
        <v>1.96</v>
      </c>
      <c r="AD3221" t="s">
        <v>60</v>
      </c>
      <c r="AE3221" t="s">
        <v>56</v>
      </c>
      <c r="AF3221">
        <v>3456</v>
      </c>
      <c r="AG3221">
        <v>3456</v>
      </c>
      <c r="AO3221">
        <v>32</v>
      </c>
      <c r="AP3221">
        <v>0</v>
      </c>
      <c r="AX3221">
        <v>114</v>
      </c>
      <c r="BD3221" s="5">
        <v>114</v>
      </c>
      <c r="BE3221">
        <v>82</v>
      </c>
      <c r="BG3221">
        <f t="shared" si="356"/>
        <v>82</v>
      </c>
      <c r="BI3221">
        <v>32</v>
      </c>
    </row>
    <row r="3222" spans="1:61" x14ac:dyDescent="0.25">
      <c r="A3222" t="s">
        <v>54</v>
      </c>
      <c r="B3222">
        <v>110027</v>
      </c>
      <c r="C3222" t="s">
        <v>55</v>
      </c>
      <c r="D3222" t="s">
        <v>56</v>
      </c>
      <c r="E3222" s="1">
        <v>45981</v>
      </c>
      <c r="F3222" t="s">
        <v>3757</v>
      </c>
      <c r="G3222" t="s">
        <v>67</v>
      </c>
      <c r="H3222" t="str">
        <f t="shared" si="350"/>
        <v>Direct Sale</v>
      </c>
      <c r="K3222" s="3">
        <v>45982.20416666667</v>
      </c>
      <c r="L3222">
        <f t="shared" si="351"/>
        <v>21</v>
      </c>
      <c r="M3222" t="str">
        <f t="shared" si="352"/>
        <v>Friday</v>
      </c>
      <c r="N3222" s="1" t="str">
        <f t="shared" si="353"/>
        <v>November</v>
      </c>
      <c r="O3222" s="2">
        <v>0.20416666666666666</v>
      </c>
      <c r="P3222" s="2" t="str">
        <f t="shared" si="354"/>
        <v>Week 3</v>
      </c>
      <c r="Q3222" t="s">
        <v>59</v>
      </c>
      <c r="R3222" s="5">
        <v>148</v>
      </c>
      <c r="S3222" s="5">
        <v>-29.6</v>
      </c>
      <c r="T3222" s="5">
        <f t="shared" si="355"/>
        <v>20</v>
      </c>
      <c r="U3222" s="5">
        <v>118.4</v>
      </c>
      <c r="V3222" s="5">
        <v>0</v>
      </c>
      <c r="W3222" s="5">
        <v>5.92</v>
      </c>
      <c r="X3222" s="5">
        <v>-0.32</v>
      </c>
      <c r="Y3222" s="5">
        <v>124</v>
      </c>
      <c r="Z3222" s="5">
        <v>124</v>
      </c>
      <c r="AA3222" t="s">
        <v>68</v>
      </c>
      <c r="AB3222">
        <v>35.479999999999997</v>
      </c>
      <c r="AC3222">
        <v>1.96</v>
      </c>
      <c r="AD3222" t="s">
        <v>5778</v>
      </c>
      <c r="AE3222" t="s">
        <v>75</v>
      </c>
      <c r="AI3222" t="s">
        <v>478</v>
      </c>
      <c r="AJ3222" t="s">
        <v>479</v>
      </c>
      <c r="AK3222">
        <v>7838422700</v>
      </c>
      <c r="AO3222">
        <v>0</v>
      </c>
      <c r="AP3222">
        <v>0</v>
      </c>
      <c r="AR3222">
        <v>124</v>
      </c>
      <c r="AZ3222">
        <v>118.4</v>
      </c>
      <c r="BA3222">
        <v>2.96</v>
      </c>
      <c r="BB3222">
        <v>118.4</v>
      </c>
      <c r="BC3222">
        <v>2.96</v>
      </c>
      <c r="BD3222" s="5">
        <v>124</v>
      </c>
      <c r="BE3222">
        <v>118.4</v>
      </c>
      <c r="BG3222">
        <f t="shared" si="356"/>
        <v>118.4</v>
      </c>
    </row>
    <row r="3223" spans="1:61" x14ac:dyDescent="0.25">
      <c r="A3223" t="s">
        <v>54</v>
      </c>
      <c r="B3223">
        <v>110027</v>
      </c>
      <c r="C3223" t="s">
        <v>55</v>
      </c>
      <c r="D3223" t="s">
        <v>56</v>
      </c>
      <c r="E3223" s="1">
        <v>45981</v>
      </c>
      <c r="F3223" t="s">
        <v>3758</v>
      </c>
      <c r="G3223" t="s">
        <v>58</v>
      </c>
      <c r="H3223" t="str">
        <f t="shared" si="350"/>
        <v>Aggregator</v>
      </c>
      <c r="I3223">
        <v>7502419107</v>
      </c>
      <c r="J3223">
        <v>18528960</v>
      </c>
      <c r="K3223" s="3">
        <v>45982.204861111109</v>
      </c>
      <c r="L3223">
        <f t="shared" si="351"/>
        <v>21</v>
      </c>
      <c r="M3223" t="str">
        <f t="shared" si="352"/>
        <v>Friday</v>
      </c>
      <c r="N3223" s="1" t="str">
        <f t="shared" si="353"/>
        <v>November</v>
      </c>
      <c r="O3223" s="2">
        <v>0.2048611111111111</v>
      </c>
      <c r="P3223" s="2" t="str">
        <f t="shared" si="354"/>
        <v>Week 3</v>
      </c>
      <c r="Q3223" t="s">
        <v>59</v>
      </c>
      <c r="R3223" s="5">
        <v>248</v>
      </c>
      <c r="S3223" s="5">
        <v>-74.400000000000006</v>
      </c>
      <c r="T3223" s="5">
        <f t="shared" si="355"/>
        <v>30.000000000000004</v>
      </c>
      <c r="U3223" s="5">
        <v>173.6</v>
      </c>
      <c r="V3223" s="5">
        <v>32</v>
      </c>
      <c r="W3223" s="5">
        <v>0</v>
      </c>
      <c r="X3223" s="5">
        <v>0</v>
      </c>
      <c r="Y3223" s="5">
        <v>205.6</v>
      </c>
      <c r="Z3223" s="5">
        <v>205.6</v>
      </c>
      <c r="AA3223" t="s">
        <v>60</v>
      </c>
      <c r="AB3223">
        <v>56.42</v>
      </c>
      <c r="AC3223">
        <v>5.53</v>
      </c>
      <c r="AD3223" t="s">
        <v>60</v>
      </c>
      <c r="AE3223" t="s">
        <v>56</v>
      </c>
      <c r="AF3223">
        <v>9107</v>
      </c>
      <c r="AG3223">
        <v>9107</v>
      </c>
      <c r="AO3223">
        <v>32</v>
      </c>
      <c r="AP3223">
        <v>0</v>
      </c>
      <c r="AX3223">
        <v>205.6</v>
      </c>
      <c r="BD3223" s="5">
        <v>205.6</v>
      </c>
      <c r="BE3223">
        <v>173.6</v>
      </c>
      <c r="BG3223">
        <f t="shared" si="356"/>
        <v>173.6</v>
      </c>
      <c r="BI3223">
        <v>32</v>
      </c>
    </row>
    <row r="3224" spans="1:61" x14ac:dyDescent="0.25">
      <c r="A3224" t="s">
        <v>54</v>
      </c>
      <c r="B3224">
        <v>110027</v>
      </c>
      <c r="C3224" t="s">
        <v>55</v>
      </c>
      <c r="D3224" t="s">
        <v>56</v>
      </c>
      <c r="E3224" s="1">
        <v>45982</v>
      </c>
      <c r="F3224" t="s">
        <v>3759</v>
      </c>
      <c r="G3224" t="s">
        <v>63</v>
      </c>
      <c r="H3224" t="str">
        <f t="shared" si="350"/>
        <v>Aggregator</v>
      </c>
      <c r="I3224">
        <v>222678000000000</v>
      </c>
      <c r="J3224">
        <v>29811</v>
      </c>
      <c r="K3224" s="3">
        <v>45982.522222222222</v>
      </c>
      <c r="L3224">
        <f t="shared" si="351"/>
        <v>21</v>
      </c>
      <c r="M3224" t="str">
        <f t="shared" si="352"/>
        <v>Friday</v>
      </c>
      <c r="N3224" s="1" t="str">
        <f t="shared" si="353"/>
        <v>November</v>
      </c>
      <c r="O3224" s="2">
        <v>0.52222222222222225</v>
      </c>
      <c r="P3224" s="2" t="str">
        <f t="shared" si="354"/>
        <v>Week 3</v>
      </c>
      <c r="Q3224" t="s">
        <v>59</v>
      </c>
      <c r="R3224" s="5">
        <v>338</v>
      </c>
      <c r="S3224" s="5">
        <v>-93.75</v>
      </c>
      <c r="T3224" s="5">
        <f t="shared" si="355"/>
        <v>27.736686390532544</v>
      </c>
      <c r="U3224" s="5">
        <v>244.25</v>
      </c>
      <c r="V3224" s="5">
        <v>32</v>
      </c>
      <c r="W3224" s="5">
        <v>0</v>
      </c>
      <c r="X3224" s="5">
        <v>-0.25</v>
      </c>
      <c r="Y3224" s="5">
        <v>276</v>
      </c>
      <c r="Z3224" s="5">
        <v>276</v>
      </c>
      <c r="AA3224" t="s">
        <v>64</v>
      </c>
      <c r="AB3224">
        <v>58.58</v>
      </c>
      <c r="AC3224">
        <v>8.68</v>
      </c>
      <c r="AD3224" t="s">
        <v>64</v>
      </c>
      <c r="AE3224" t="s">
        <v>56</v>
      </c>
      <c r="AF3224">
        <v>3250</v>
      </c>
      <c r="AG3224">
        <v>3250</v>
      </c>
      <c r="AO3224">
        <v>32</v>
      </c>
      <c r="AP3224">
        <v>0</v>
      </c>
      <c r="AW3224">
        <v>276</v>
      </c>
      <c r="BD3224" s="5">
        <v>276</v>
      </c>
      <c r="BE3224">
        <v>244.25</v>
      </c>
      <c r="BG3224">
        <f t="shared" si="356"/>
        <v>244.25</v>
      </c>
      <c r="BH3224">
        <v>32</v>
      </c>
    </row>
    <row r="3225" spans="1:61" x14ac:dyDescent="0.25">
      <c r="A3225" t="s">
        <v>54</v>
      </c>
      <c r="B3225">
        <v>110027</v>
      </c>
      <c r="C3225" t="s">
        <v>55</v>
      </c>
      <c r="D3225" t="s">
        <v>56</v>
      </c>
      <c r="E3225" s="1">
        <v>45982</v>
      </c>
      <c r="F3225" t="s">
        <v>3760</v>
      </c>
      <c r="G3225" t="s">
        <v>58</v>
      </c>
      <c r="H3225" t="str">
        <f t="shared" si="350"/>
        <v>Aggregator</v>
      </c>
      <c r="I3225">
        <v>7493177013</v>
      </c>
      <c r="J3225">
        <v>18528960</v>
      </c>
      <c r="K3225" s="3">
        <v>45982.527777777781</v>
      </c>
      <c r="L3225">
        <f t="shared" si="351"/>
        <v>21</v>
      </c>
      <c r="M3225" t="str">
        <f t="shared" si="352"/>
        <v>Friday</v>
      </c>
      <c r="N3225" s="1" t="str">
        <f t="shared" si="353"/>
        <v>November</v>
      </c>
      <c r="O3225" s="2">
        <v>0.52777777777777779</v>
      </c>
      <c r="P3225" s="2" t="str">
        <f t="shared" si="354"/>
        <v>Week 3</v>
      </c>
      <c r="Q3225" t="s">
        <v>59</v>
      </c>
      <c r="R3225" s="5">
        <v>1247</v>
      </c>
      <c r="S3225" s="5">
        <v>-474</v>
      </c>
      <c r="T3225" s="5">
        <f t="shared" si="355"/>
        <v>38.0112269446672</v>
      </c>
      <c r="U3225" s="5">
        <v>773</v>
      </c>
      <c r="V3225" s="5">
        <v>32</v>
      </c>
      <c r="W3225" s="5">
        <v>0</v>
      </c>
      <c r="X3225" s="5">
        <v>0</v>
      </c>
      <c r="Y3225" s="5">
        <v>805</v>
      </c>
      <c r="Z3225" s="5">
        <v>805</v>
      </c>
      <c r="AA3225" t="s">
        <v>60</v>
      </c>
      <c r="AB3225">
        <v>192.29</v>
      </c>
      <c r="AC3225">
        <v>9.82</v>
      </c>
      <c r="AD3225" t="s">
        <v>60</v>
      </c>
      <c r="AE3225" t="s">
        <v>56</v>
      </c>
      <c r="AF3225">
        <v>7013</v>
      </c>
      <c r="AG3225">
        <v>7013</v>
      </c>
      <c r="AO3225">
        <v>32</v>
      </c>
      <c r="AP3225">
        <v>0</v>
      </c>
      <c r="AX3225">
        <v>805</v>
      </c>
      <c r="BD3225" s="5">
        <v>805</v>
      </c>
      <c r="BE3225">
        <v>773</v>
      </c>
      <c r="BG3225">
        <f t="shared" si="356"/>
        <v>773</v>
      </c>
      <c r="BI3225">
        <v>32</v>
      </c>
    </row>
    <row r="3226" spans="1:61" x14ac:dyDescent="0.25">
      <c r="A3226" t="s">
        <v>54</v>
      </c>
      <c r="B3226">
        <v>110027</v>
      </c>
      <c r="C3226" t="s">
        <v>55</v>
      </c>
      <c r="D3226" t="s">
        <v>56</v>
      </c>
      <c r="E3226" s="1">
        <v>45982</v>
      </c>
      <c r="F3226" t="s">
        <v>3761</v>
      </c>
      <c r="G3226" t="s">
        <v>63</v>
      </c>
      <c r="H3226" t="str">
        <f t="shared" si="350"/>
        <v>Aggregator</v>
      </c>
      <c r="I3226">
        <v>222679000000000</v>
      </c>
      <c r="J3226">
        <v>29811</v>
      </c>
      <c r="K3226" s="3">
        <v>45982.536805555559</v>
      </c>
      <c r="L3226">
        <f t="shared" si="351"/>
        <v>21</v>
      </c>
      <c r="M3226" t="str">
        <f t="shared" si="352"/>
        <v>Friday</v>
      </c>
      <c r="N3226" s="1" t="str">
        <f t="shared" si="353"/>
        <v>November</v>
      </c>
      <c r="O3226" s="2">
        <v>0.53680555555555554</v>
      </c>
      <c r="P3226" s="2" t="str">
        <f t="shared" si="354"/>
        <v>Week 3</v>
      </c>
      <c r="Q3226" t="s">
        <v>59</v>
      </c>
      <c r="R3226" s="5">
        <v>357</v>
      </c>
      <c r="S3226" s="5">
        <v>-93.74</v>
      </c>
      <c r="T3226" s="5">
        <f t="shared" si="355"/>
        <v>26.257703081232492</v>
      </c>
      <c r="U3226" s="5">
        <v>263.26</v>
      </c>
      <c r="V3226" s="5">
        <v>32</v>
      </c>
      <c r="W3226" s="5">
        <v>0</v>
      </c>
      <c r="X3226" s="5">
        <v>-0.26</v>
      </c>
      <c r="Y3226" s="5">
        <v>295</v>
      </c>
      <c r="Z3226" s="5">
        <v>295</v>
      </c>
      <c r="AA3226" t="s">
        <v>64</v>
      </c>
      <c r="AB3226">
        <v>62.18</v>
      </c>
      <c r="AC3226">
        <v>8.5</v>
      </c>
      <c r="AD3226" t="s">
        <v>64</v>
      </c>
      <c r="AE3226" t="s">
        <v>56</v>
      </c>
      <c r="AF3226">
        <v>5249</v>
      </c>
      <c r="AG3226">
        <v>5249</v>
      </c>
      <c r="AO3226">
        <v>32</v>
      </c>
      <c r="AP3226">
        <v>0</v>
      </c>
      <c r="AW3226">
        <v>295</v>
      </c>
      <c r="BD3226" s="5">
        <v>295</v>
      </c>
      <c r="BE3226">
        <v>263.26</v>
      </c>
      <c r="BG3226">
        <f t="shared" si="356"/>
        <v>263.26</v>
      </c>
      <c r="BH3226">
        <v>32</v>
      </c>
    </row>
    <row r="3227" spans="1:61" x14ac:dyDescent="0.25">
      <c r="A3227" t="s">
        <v>54</v>
      </c>
      <c r="B3227">
        <v>110027</v>
      </c>
      <c r="C3227" t="s">
        <v>55</v>
      </c>
      <c r="D3227" t="s">
        <v>56</v>
      </c>
      <c r="E3227" s="1">
        <v>45982</v>
      </c>
      <c r="F3227" t="s">
        <v>3762</v>
      </c>
      <c r="G3227" t="s">
        <v>67</v>
      </c>
      <c r="H3227" t="str">
        <f t="shared" si="350"/>
        <v>Direct Sale</v>
      </c>
      <c r="K3227" s="3">
        <v>45982.549305555556</v>
      </c>
      <c r="L3227">
        <f t="shared" si="351"/>
        <v>21</v>
      </c>
      <c r="M3227" t="str">
        <f t="shared" si="352"/>
        <v>Friday</v>
      </c>
      <c r="N3227" s="1" t="str">
        <f t="shared" si="353"/>
        <v>November</v>
      </c>
      <c r="O3227" s="2">
        <v>0.5493055555555556</v>
      </c>
      <c r="P3227" s="2" t="str">
        <f t="shared" si="354"/>
        <v>Week 3</v>
      </c>
      <c r="Q3227" t="s">
        <v>59</v>
      </c>
      <c r="R3227" s="5">
        <v>427</v>
      </c>
      <c r="S3227" s="5">
        <v>0</v>
      </c>
      <c r="T3227" s="5">
        <f t="shared" si="355"/>
        <v>0</v>
      </c>
      <c r="U3227" s="5">
        <v>427</v>
      </c>
      <c r="V3227" s="5">
        <v>0</v>
      </c>
      <c r="W3227" s="5">
        <v>21.36</v>
      </c>
      <c r="X3227" s="5">
        <v>-0.36</v>
      </c>
      <c r="Y3227" s="5">
        <v>448</v>
      </c>
      <c r="Z3227" s="5">
        <v>448</v>
      </c>
      <c r="AA3227" t="s">
        <v>68</v>
      </c>
      <c r="AB3227">
        <v>106.85</v>
      </c>
      <c r="AC3227">
        <v>12.64</v>
      </c>
      <c r="AD3227" t="s">
        <v>5778</v>
      </c>
      <c r="AE3227" t="s">
        <v>75</v>
      </c>
      <c r="AI3227" t="s">
        <v>3763</v>
      </c>
      <c r="AJ3227" t="s">
        <v>3764</v>
      </c>
      <c r="AK3227">
        <v>8076964435</v>
      </c>
      <c r="AO3227">
        <v>0</v>
      </c>
      <c r="AP3227">
        <v>0</v>
      </c>
      <c r="AR3227">
        <v>448</v>
      </c>
      <c r="AZ3227">
        <v>427</v>
      </c>
      <c r="BA3227">
        <v>10.68</v>
      </c>
      <c r="BB3227">
        <v>427</v>
      </c>
      <c r="BC3227">
        <v>10.68</v>
      </c>
      <c r="BD3227" s="5">
        <v>448</v>
      </c>
      <c r="BE3227">
        <v>427</v>
      </c>
      <c r="BG3227">
        <f t="shared" si="356"/>
        <v>427</v>
      </c>
    </row>
    <row r="3228" spans="1:61" x14ac:dyDescent="0.25">
      <c r="A3228" t="s">
        <v>54</v>
      </c>
      <c r="B3228">
        <v>110027</v>
      </c>
      <c r="C3228" t="s">
        <v>55</v>
      </c>
      <c r="D3228" t="s">
        <v>56</v>
      </c>
      <c r="E3228" s="1">
        <v>45982</v>
      </c>
      <c r="F3228" t="s">
        <v>3765</v>
      </c>
      <c r="G3228" t="s">
        <v>63</v>
      </c>
      <c r="H3228" t="str">
        <f t="shared" si="350"/>
        <v>Aggregator</v>
      </c>
      <c r="I3228">
        <v>222682000000000</v>
      </c>
      <c r="J3228">
        <v>29811</v>
      </c>
      <c r="K3228" s="3">
        <v>45982.565972222219</v>
      </c>
      <c r="L3228">
        <f t="shared" si="351"/>
        <v>21</v>
      </c>
      <c r="M3228" t="str">
        <f t="shared" si="352"/>
        <v>Friday</v>
      </c>
      <c r="N3228" s="1" t="str">
        <f t="shared" si="353"/>
        <v>November</v>
      </c>
      <c r="O3228" s="2">
        <v>0.56597222222222221</v>
      </c>
      <c r="P3228" s="2" t="str">
        <f t="shared" si="354"/>
        <v>Week 3</v>
      </c>
      <c r="Q3228" t="s">
        <v>59</v>
      </c>
      <c r="R3228" s="5">
        <v>349</v>
      </c>
      <c r="S3228" s="5">
        <v>-175</v>
      </c>
      <c r="T3228" s="5">
        <f t="shared" si="355"/>
        <v>50.143266475644701</v>
      </c>
      <c r="U3228" s="5">
        <v>174</v>
      </c>
      <c r="V3228" s="5">
        <v>32</v>
      </c>
      <c r="W3228" s="5">
        <v>0</v>
      </c>
      <c r="X3228" s="5">
        <v>0</v>
      </c>
      <c r="Y3228" s="5">
        <v>206</v>
      </c>
      <c r="Z3228" s="5">
        <v>206</v>
      </c>
      <c r="AA3228" t="s">
        <v>64</v>
      </c>
      <c r="AB3228">
        <v>53.77</v>
      </c>
      <c r="AC3228">
        <v>4.76</v>
      </c>
      <c r="AD3228" t="s">
        <v>64</v>
      </c>
      <c r="AE3228" t="s">
        <v>56</v>
      </c>
      <c r="AF3228">
        <v>9823</v>
      </c>
      <c r="AG3228">
        <v>9823</v>
      </c>
      <c r="AO3228">
        <v>32</v>
      </c>
      <c r="AP3228">
        <v>0</v>
      </c>
      <c r="AW3228">
        <v>206</v>
      </c>
      <c r="BD3228" s="5">
        <v>206</v>
      </c>
      <c r="BE3228">
        <v>174</v>
      </c>
      <c r="BG3228">
        <f t="shared" si="356"/>
        <v>174</v>
      </c>
      <c r="BH3228">
        <v>32</v>
      </c>
    </row>
    <row r="3229" spans="1:61" x14ac:dyDescent="0.25">
      <c r="A3229" t="s">
        <v>54</v>
      </c>
      <c r="B3229">
        <v>110027</v>
      </c>
      <c r="C3229" t="s">
        <v>55</v>
      </c>
      <c r="D3229" t="s">
        <v>56</v>
      </c>
      <c r="E3229" s="1">
        <v>45982</v>
      </c>
      <c r="F3229" t="s">
        <v>3766</v>
      </c>
      <c r="G3229" t="s">
        <v>58</v>
      </c>
      <c r="H3229" t="str">
        <f t="shared" si="350"/>
        <v>Aggregator</v>
      </c>
      <c r="I3229">
        <v>7481878569</v>
      </c>
      <c r="J3229">
        <v>18528960</v>
      </c>
      <c r="K3229" s="3">
        <v>45982.582638888889</v>
      </c>
      <c r="L3229">
        <f t="shared" si="351"/>
        <v>21</v>
      </c>
      <c r="M3229" t="str">
        <f t="shared" si="352"/>
        <v>Friday</v>
      </c>
      <c r="N3229" s="1" t="str">
        <f t="shared" si="353"/>
        <v>November</v>
      </c>
      <c r="O3229" s="2">
        <v>0.58263888888888893</v>
      </c>
      <c r="P3229" s="2" t="str">
        <f t="shared" si="354"/>
        <v>Week 3</v>
      </c>
      <c r="Q3229" t="s">
        <v>59</v>
      </c>
      <c r="R3229" s="5">
        <v>398</v>
      </c>
      <c r="S3229" s="5">
        <v>-100</v>
      </c>
      <c r="T3229" s="5">
        <f t="shared" si="355"/>
        <v>25.125628140703515</v>
      </c>
      <c r="U3229" s="5">
        <v>298</v>
      </c>
      <c r="V3229" s="5">
        <v>32</v>
      </c>
      <c r="W3229" s="5">
        <v>0</v>
      </c>
      <c r="X3229" s="5">
        <v>0</v>
      </c>
      <c r="Y3229" s="5">
        <v>330</v>
      </c>
      <c r="Z3229" s="5">
        <v>330</v>
      </c>
      <c r="AA3229" t="s">
        <v>60</v>
      </c>
      <c r="AB3229">
        <v>105.23</v>
      </c>
      <c r="AC3229">
        <v>9.82</v>
      </c>
      <c r="AD3229" t="s">
        <v>60</v>
      </c>
      <c r="AE3229" t="s">
        <v>56</v>
      </c>
      <c r="AF3229">
        <v>8569</v>
      </c>
      <c r="AG3229">
        <v>8569</v>
      </c>
      <c r="AO3229">
        <v>32</v>
      </c>
      <c r="AP3229">
        <v>0</v>
      </c>
      <c r="AX3229">
        <v>330</v>
      </c>
      <c r="BD3229" s="5">
        <v>330</v>
      </c>
      <c r="BE3229">
        <v>298</v>
      </c>
      <c r="BG3229">
        <f t="shared" si="356"/>
        <v>298</v>
      </c>
      <c r="BI3229">
        <v>32</v>
      </c>
    </row>
    <row r="3230" spans="1:61" x14ac:dyDescent="0.25">
      <c r="A3230" t="s">
        <v>54</v>
      </c>
      <c r="B3230">
        <v>110027</v>
      </c>
      <c r="C3230" t="s">
        <v>55</v>
      </c>
      <c r="D3230" t="s">
        <v>56</v>
      </c>
      <c r="E3230" s="1">
        <v>45982</v>
      </c>
      <c r="F3230" t="s">
        <v>3767</v>
      </c>
      <c r="G3230" t="s">
        <v>67</v>
      </c>
      <c r="H3230" t="str">
        <f t="shared" si="350"/>
        <v>Direct Sale</v>
      </c>
      <c r="K3230" s="3">
        <v>45982.584027777775</v>
      </c>
      <c r="L3230">
        <f t="shared" si="351"/>
        <v>21</v>
      </c>
      <c r="M3230" t="str">
        <f t="shared" si="352"/>
        <v>Friday</v>
      </c>
      <c r="N3230" s="1" t="str">
        <f t="shared" si="353"/>
        <v>November</v>
      </c>
      <c r="O3230" s="2">
        <v>0.58402777777777781</v>
      </c>
      <c r="P3230" s="2" t="str">
        <f t="shared" si="354"/>
        <v>Week 3</v>
      </c>
      <c r="Q3230" t="s">
        <v>59</v>
      </c>
      <c r="R3230" s="5">
        <v>229</v>
      </c>
      <c r="S3230" s="5">
        <v>0</v>
      </c>
      <c r="T3230" s="5">
        <f t="shared" si="355"/>
        <v>0</v>
      </c>
      <c r="U3230" s="5">
        <v>229</v>
      </c>
      <c r="V3230" s="5">
        <v>0</v>
      </c>
      <c r="W3230" s="5">
        <v>11.46</v>
      </c>
      <c r="X3230" s="5">
        <v>-0.46</v>
      </c>
      <c r="Y3230" s="5">
        <v>240</v>
      </c>
      <c r="Z3230" s="5">
        <v>240</v>
      </c>
      <c r="AA3230" t="s">
        <v>73</v>
      </c>
      <c r="AB3230">
        <v>53.77</v>
      </c>
      <c r="AC3230">
        <v>2.56</v>
      </c>
      <c r="AD3230" t="s">
        <v>5778</v>
      </c>
      <c r="AE3230" t="s">
        <v>75</v>
      </c>
      <c r="AI3230" t="s">
        <v>89</v>
      </c>
      <c r="AJ3230" t="s">
        <v>190</v>
      </c>
      <c r="AK3230">
        <v>8929758003</v>
      </c>
      <c r="AO3230">
        <v>0</v>
      </c>
      <c r="AP3230">
        <v>0</v>
      </c>
      <c r="AQ3230">
        <v>240</v>
      </c>
      <c r="AZ3230">
        <v>229</v>
      </c>
      <c r="BA3230">
        <v>5.73</v>
      </c>
      <c r="BB3230">
        <v>229</v>
      </c>
      <c r="BC3230">
        <v>5.73</v>
      </c>
      <c r="BD3230" s="5">
        <v>240</v>
      </c>
      <c r="BE3230">
        <v>229</v>
      </c>
      <c r="BG3230">
        <f t="shared" si="356"/>
        <v>229</v>
      </c>
    </row>
    <row r="3231" spans="1:61" x14ac:dyDescent="0.25">
      <c r="A3231" t="s">
        <v>54</v>
      </c>
      <c r="B3231">
        <v>110027</v>
      </c>
      <c r="C3231" t="s">
        <v>55</v>
      </c>
      <c r="D3231" t="s">
        <v>56</v>
      </c>
      <c r="E3231" s="1">
        <v>45982</v>
      </c>
      <c r="F3231" t="s">
        <v>3768</v>
      </c>
      <c r="G3231" t="s">
        <v>58</v>
      </c>
      <c r="H3231" t="str">
        <f t="shared" si="350"/>
        <v>Aggregator</v>
      </c>
      <c r="I3231">
        <v>7503728542</v>
      </c>
      <c r="J3231">
        <v>18528960</v>
      </c>
      <c r="K3231" s="3">
        <v>45982.595833333333</v>
      </c>
      <c r="L3231">
        <f t="shared" si="351"/>
        <v>21</v>
      </c>
      <c r="M3231" t="str">
        <f t="shared" si="352"/>
        <v>Friday</v>
      </c>
      <c r="N3231" s="1" t="str">
        <f t="shared" si="353"/>
        <v>November</v>
      </c>
      <c r="O3231" s="2">
        <v>0.59583333333333333</v>
      </c>
      <c r="P3231" s="2" t="str">
        <f t="shared" si="354"/>
        <v>Week 3</v>
      </c>
      <c r="Q3231" t="s">
        <v>59</v>
      </c>
      <c r="R3231" s="5">
        <v>378</v>
      </c>
      <c r="S3231" s="5">
        <v>-100</v>
      </c>
      <c r="T3231" s="5">
        <f t="shared" si="355"/>
        <v>26.455026455026452</v>
      </c>
      <c r="U3231" s="5">
        <v>278</v>
      </c>
      <c r="V3231" s="5">
        <v>32</v>
      </c>
      <c r="W3231" s="5">
        <v>0</v>
      </c>
      <c r="X3231" s="5">
        <v>0</v>
      </c>
      <c r="Y3231" s="5">
        <v>310</v>
      </c>
      <c r="Z3231" s="5">
        <v>310</v>
      </c>
      <c r="AA3231" t="s">
        <v>60</v>
      </c>
      <c r="AB3231">
        <v>59.88</v>
      </c>
      <c r="AC3231">
        <v>8.68</v>
      </c>
      <c r="AD3231" t="s">
        <v>60</v>
      </c>
      <c r="AE3231" t="s">
        <v>56</v>
      </c>
      <c r="AF3231">
        <v>8542</v>
      </c>
      <c r="AG3231">
        <v>8542</v>
      </c>
      <c r="AO3231">
        <v>32</v>
      </c>
      <c r="AP3231">
        <v>0</v>
      </c>
      <c r="AX3231">
        <v>310</v>
      </c>
      <c r="BD3231" s="5">
        <v>310</v>
      </c>
      <c r="BE3231">
        <v>278</v>
      </c>
      <c r="BG3231">
        <f t="shared" si="356"/>
        <v>278</v>
      </c>
      <c r="BI3231">
        <v>32</v>
      </c>
    </row>
    <row r="3232" spans="1:61" x14ac:dyDescent="0.25">
      <c r="A3232" t="s">
        <v>54</v>
      </c>
      <c r="B3232">
        <v>110027</v>
      </c>
      <c r="C3232" t="s">
        <v>55</v>
      </c>
      <c r="D3232" t="s">
        <v>56</v>
      </c>
      <c r="E3232" s="1">
        <v>45982</v>
      </c>
      <c r="F3232" t="s">
        <v>3769</v>
      </c>
      <c r="G3232" t="s">
        <v>63</v>
      </c>
      <c r="H3232" t="str">
        <f t="shared" si="350"/>
        <v>Aggregator</v>
      </c>
      <c r="I3232">
        <v>222685000000000</v>
      </c>
      <c r="J3232">
        <v>29811</v>
      </c>
      <c r="K3232" s="3">
        <v>45982.606249999997</v>
      </c>
      <c r="L3232">
        <f t="shared" si="351"/>
        <v>21</v>
      </c>
      <c r="M3232" t="str">
        <f t="shared" si="352"/>
        <v>Friday</v>
      </c>
      <c r="N3232" s="1" t="str">
        <f t="shared" si="353"/>
        <v>November</v>
      </c>
      <c r="O3232" s="2">
        <v>0.60624999999999996</v>
      </c>
      <c r="P3232" s="2" t="str">
        <f t="shared" si="354"/>
        <v>Week 3</v>
      </c>
      <c r="Q3232" t="s">
        <v>59</v>
      </c>
      <c r="R3232" s="5">
        <v>646</v>
      </c>
      <c r="S3232" s="5">
        <v>0</v>
      </c>
      <c r="T3232" s="5">
        <f t="shared" si="355"/>
        <v>0</v>
      </c>
      <c r="U3232" s="5">
        <v>646</v>
      </c>
      <c r="V3232" s="5">
        <v>32</v>
      </c>
      <c r="W3232" s="5">
        <v>0</v>
      </c>
      <c r="X3232" s="5">
        <v>0</v>
      </c>
      <c r="Y3232" s="5">
        <v>678</v>
      </c>
      <c r="Z3232" s="5">
        <v>678</v>
      </c>
      <c r="AA3232" t="s">
        <v>64</v>
      </c>
      <c r="AB3232">
        <v>157.22</v>
      </c>
      <c r="AC3232">
        <v>14.81</v>
      </c>
      <c r="AD3232" t="s">
        <v>64</v>
      </c>
      <c r="AE3232" t="s">
        <v>56</v>
      </c>
      <c r="AF3232">
        <v>1452</v>
      </c>
      <c r="AG3232">
        <v>1452</v>
      </c>
      <c r="AO3232">
        <v>32</v>
      </c>
      <c r="AP3232">
        <v>0</v>
      </c>
      <c r="AW3232">
        <v>678</v>
      </c>
      <c r="BD3232" s="5">
        <v>678</v>
      </c>
      <c r="BE3232">
        <v>646</v>
      </c>
      <c r="BG3232">
        <f t="shared" si="356"/>
        <v>646</v>
      </c>
      <c r="BH3232">
        <v>32</v>
      </c>
    </row>
    <row r="3233" spans="1:61" x14ac:dyDescent="0.25">
      <c r="A3233" t="s">
        <v>54</v>
      </c>
      <c r="B3233">
        <v>110027</v>
      </c>
      <c r="C3233" t="s">
        <v>55</v>
      </c>
      <c r="D3233" t="s">
        <v>56</v>
      </c>
      <c r="E3233" s="1">
        <v>45982</v>
      </c>
      <c r="F3233" t="s">
        <v>3770</v>
      </c>
      <c r="G3233" t="s">
        <v>58</v>
      </c>
      <c r="H3233" t="str">
        <f t="shared" si="350"/>
        <v>Aggregator</v>
      </c>
      <c r="I3233">
        <v>7504043666</v>
      </c>
      <c r="J3233">
        <v>18528960</v>
      </c>
      <c r="K3233" s="3">
        <v>45982.616666666669</v>
      </c>
      <c r="L3233">
        <f t="shared" si="351"/>
        <v>21</v>
      </c>
      <c r="M3233" t="str">
        <f t="shared" si="352"/>
        <v>Friday</v>
      </c>
      <c r="N3233" s="1" t="str">
        <f t="shared" si="353"/>
        <v>November</v>
      </c>
      <c r="O3233" s="2">
        <v>0.6166666666666667</v>
      </c>
      <c r="P3233" s="2" t="str">
        <f t="shared" si="354"/>
        <v>Week 3</v>
      </c>
      <c r="Q3233" t="s">
        <v>59</v>
      </c>
      <c r="R3233" s="5">
        <v>567</v>
      </c>
      <c r="S3233" s="5">
        <v>-274.5</v>
      </c>
      <c r="T3233" s="5">
        <f t="shared" si="355"/>
        <v>48.412698412698411</v>
      </c>
      <c r="U3233" s="5">
        <v>292.5</v>
      </c>
      <c r="V3233" s="5">
        <v>32</v>
      </c>
      <c r="W3233" s="5">
        <v>0</v>
      </c>
      <c r="X3233" s="5">
        <v>0</v>
      </c>
      <c r="Y3233" s="5">
        <v>324.5</v>
      </c>
      <c r="Z3233" s="5">
        <v>324.5</v>
      </c>
      <c r="AA3233" t="s">
        <v>60</v>
      </c>
      <c r="AB3233">
        <v>102.14</v>
      </c>
      <c r="AC3233">
        <v>8.68</v>
      </c>
      <c r="AD3233" t="s">
        <v>60</v>
      </c>
      <c r="AE3233" t="s">
        <v>56</v>
      </c>
      <c r="AF3233">
        <v>3666</v>
      </c>
      <c r="AG3233">
        <v>3666</v>
      </c>
      <c r="AO3233">
        <v>32</v>
      </c>
      <c r="AP3233">
        <v>0</v>
      </c>
      <c r="AX3233">
        <v>324.5</v>
      </c>
      <c r="BD3233" s="5">
        <v>324.5</v>
      </c>
      <c r="BE3233">
        <v>292.5</v>
      </c>
      <c r="BG3233">
        <f t="shared" si="356"/>
        <v>292.5</v>
      </c>
      <c r="BI3233">
        <v>32</v>
      </c>
    </row>
    <row r="3234" spans="1:61" x14ac:dyDescent="0.25">
      <c r="A3234" t="s">
        <v>54</v>
      </c>
      <c r="B3234">
        <v>110027</v>
      </c>
      <c r="C3234" t="s">
        <v>55</v>
      </c>
      <c r="D3234" t="s">
        <v>56</v>
      </c>
      <c r="E3234" s="1">
        <v>45982</v>
      </c>
      <c r="F3234" t="s">
        <v>3771</v>
      </c>
      <c r="G3234" t="s">
        <v>67</v>
      </c>
      <c r="H3234" t="str">
        <f t="shared" si="350"/>
        <v>Direct Sale</v>
      </c>
      <c r="K3234" s="3">
        <v>45982.627083333333</v>
      </c>
      <c r="L3234">
        <f t="shared" si="351"/>
        <v>21</v>
      </c>
      <c r="M3234" t="str">
        <f t="shared" si="352"/>
        <v>Friday</v>
      </c>
      <c r="N3234" s="1" t="str">
        <f t="shared" si="353"/>
        <v>November</v>
      </c>
      <c r="O3234" s="2">
        <v>0.62708333333333333</v>
      </c>
      <c r="P3234" s="2" t="str">
        <f t="shared" si="354"/>
        <v>Week 3</v>
      </c>
      <c r="Q3234" t="s">
        <v>59</v>
      </c>
      <c r="R3234" s="5">
        <v>236</v>
      </c>
      <c r="S3234" s="5">
        <v>0</v>
      </c>
      <c r="T3234" s="5">
        <f t="shared" si="355"/>
        <v>0</v>
      </c>
      <c r="U3234" s="5">
        <v>236</v>
      </c>
      <c r="V3234" s="5">
        <v>0</v>
      </c>
      <c r="W3234" s="5">
        <v>11.8</v>
      </c>
      <c r="X3234" s="5">
        <v>0.2</v>
      </c>
      <c r="Y3234" s="5">
        <v>248</v>
      </c>
      <c r="Z3234" s="5">
        <v>248</v>
      </c>
      <c r="AA3234" t="s">
        <v>73</v>
      </c>
      <c r="AB3234">
        <v>61.98</v>
      </c>
      <c r="AC3234">
        <v>7.84</v>
      </c>
      <c r="AD3234" t="s">
        <v>5775</v>
      </c>
      <c r="AI3234" t="s">
        <v>89</v>
      </c>
      <c r="AJ3234" t="s">
        <v>190</v>
      </c>
      <c r="AK3234">
        <v>8929758003</v>
      </c>
      <c r="AO3234">
        <v>0</v>
      </c>
      <c r="AP3234">
        <v>0</v>
      </c>
      <c r="AQ3234">
        <v>248</v>
      </c>
      <c r="AZ3234">
        <v>236</v>
      </c>
      <c r="BA3234">
        <v>5.9</v>
      </c>
      <c r="BB3234">
        <v>236</v>
      </c>
      <c r="BC3234">
        <v>5.9</v>
      </c>
      <c r="BD3234" s="5">
        <v>248</v>
      </c>
      <c r="BE3234">
        <v>236</v>
      </c>
      <c r="BG3234">
        <f t="shared" si="356"/>
        <v>236</v>
      </c>
    </row>
    <row r="3235" spans="1:61" x14ac:dyDescent="0.25">
      <c r="A3235" t="s">
        <v>54</v>
      </c>
      <c r="B3235">
        <v>110027</v>
      </c>
      <c r="C3235" t="s">
        <v>55</v>
      </c>
      <c r="D3235" t="s">
        <v>56</v>
      </c>
      <c r="E3235" s="1">
        <v>45982</v>
      </c>
      <c r="F3235" t="s">
        <v>3772</v>
      </c>
      <c r="G3235" t="s">
        <v>67</v>
      </c>
      <c r="H3235" t="str">
        <f t="shared" si="350"/>
        <v>Direct Sale</v>
      </c>
      <c r="K3235" s="3">
        <v>45982.628472222219</v>
      </c>
      <c r="L3235">
        <f t="shared" si="351"/>
        <v>21</v>
      </c>
      <c r="M3235" t="str">
        <f t="shared" si="352"/>
        <v>Friday</v>
      </c>
      <c r="N3235" s="1" t="str">
        <f t="shared" si="353"/>
        <v>November</v>
      </c>
      <c r="O3235" s="2">
        <v>0.62847222222222221</v>
      </c>
      <c r="P3235" s="2" t="str">
        <f t="shared" si="354"/>
        <v>Week 3</v>
      </c>
      <c r="Q3235" t="s">
        <v>59</v>
      </c>
      <c r="R3235" s="5">
        <v>787</v>
      </c>
      <c r="S3235" s="5">
        <v>0</v>
      </c>
      <c r="T3235" s="5">
        <f t="shared" si="355"/>
        <v>0</v>
      </c>
      <c r="U3235" s="5">
        <v>787</v>
      </c>
      <c r="V3235" s="5">
        <v>0</v>
      </c>
      <c r="W3235" s="5">
        <v>39.340000000000003</v>
      </c>
      <c r="X3235" s="5">
        <v>-0.34</v>
      </c>
      <c r="Y3235" s="5">
        <v>826</v>
      </c>
      <c r="Z3235" s="5">
        <v>826</v>
      </c>
      <c r="AA3235" t="s">
        <v>73</v>
      </c>
      <c r="AB3235">
        <v>198.22</v>
      </c>
      <c r="AC3235">
        <v>29.46</v>
      </c>
      <c r="AD3235" t="s">
        <v>5775</v>
      </c>
      <c r="AI3235" t="s">
        <v>89</v>
      </c>
      <c r="AJ3235" t="s">
        <v>190</v>
      </c>
      <c r="AK3235">
        <v>8929758003</v>
      </c>
      <c r="AO3235">
        <v>0</v>
      </c>
      <c r="AP3235">
        <v>0</v>
      </c>
      <c r="AQ3235">
        <v>826</v>
      </c>
      <c r="AZ3235">
        <v>787</v>
      </c>
      <c r="BA3235">
        <v>19.670000000000002</v>
      </c>
      <c r="BB3235">
        <v>787</v>
      </c>
      <c r="BC3235">
        <v>19.670000000000002</v>
      </c>
      <c r="BD3235" s="5">
        <v>826</v>
      </c>
      <c r="BE3235">
        <v>787</v>
      </c>
      <c r="BG3235">
        <f t="shared" si="356"/>
        <v>787</v>
      </c>
    </row>
    <row r="3236" spans="1:61" x14ac:dyDescent="0.25">
      <c r="A3236" t="s">
        <v>54</v>
      </c>
      <c r="B3236">
        <v>110027</v>
      </c>
      <c r="C3236" t="s">
        <v>55</v>
      </c>
      <c r="D3236" t="s">
        <v>56</v>
      </c>
      <c r="E3236" s="1">
        <v>45982</v>
      </c>
      <c r="F3236" t="s">
        <v>3773</v>
      </c>
      <c r="G3236" t="s">
        <v>58</v>
      </c>
      <c r="H3236" t="str">
        <f t="shared" si="350"/>
        <v>Aggregator</v>
      </c>
      <c r="I3236">
        <v>7494963597</v>
      </c>
      <c r="J3236">
        <v>18528960</v>
      </c>
      <c r="K3236" s="3">
        <v>45982.634027777778</v>
      </c>
      <c r="L3236">
        <f t="shared" si="351"/>
        <v>21</v>
      </c>
      <c r="M3236" t="str">
        <f t="shared" si="352"/>
        <v>Friday</v>
      </c>
      <c r="N3236" s="1" t="str">
        <f t="shared" si="353"/>
        <v>November</v>
      </c>
      <c r="O3236" s="2">
        <v>0.63402777777777775</v>
      </c>
      <c r="P3236" s="2" t="str">
        <f t="shared" si="354"/>
        <v>Week 3</v>
      </c>
      <c r="Q3236" t="s">
        <v>59</v>
      </c>
      <c r="R3236" s="5">
        <v>866</v>
      </c>
      <c r="S3236" s="5">
        <v>-125</v>
      </c>
      <c r="T3236" s="5">
        <f t="shared" si="355"/>
        <v>14.434180138568129</v>
      </c>
      <c r="U3236" s="5">
        <v>741</v>
      </c>
      <c r="V3236" s="5">
        <v>32</v>
      </c>
      <c r="W3236" s="5">
        <v>0</v>
      </c>
      <c r="X3236" s="5">
        <v>0</v>
      </c>
      <c r="Y3236" s="5">
        <v>773</v>
      </c>
      <c r="Z3236" s="5">
        <v>773</v>
      </c>
      <c r="AA3236" t="s">
        <v>60</v>
      </c>
      <c r="AB3236">
        <v>202.52</v>
      </c>
      <c r="AC3236">
        <v>15.73</v>
      </c>
      <c r="AD3236" t="s">
        <v>60</v>
      </c>
      <c r="AE3236" t="s">
        <v>56</v>
      </c>
      <c r="AF3236">
        <v>3597</v>
      </c>
      <c r="AG3236">
        <v>3597</v>
      </c>
      <c r="AO3236">
        <v>32</v>
      </c>
      <c r="AP3236">
        <v>0</v>
      </c>
      <c r="AX3236">
        <v>773</v>
      </c>
      <c r="BD3236" s="5">
        <v>773</v>
      </c>
      <c r="BE3236">
        <v>741</v>
      </c>
      <c r="BG3236">
        <f t="shared" si="356"/>
        <v>741</v>
      </c>
      <c r="BI3236">
        <v>32</v>
      </c>
    </row>
    <row r="3237" spans="1:61" x14ac:dyDescent="0.25">
      <c r="A3237" t="s">
        <v>54</v>
      </c>
      <c r="B3237">
        <v>110027</v>
      </c>
      <c r="C3237" t="s">
        <v>55</v>
      </c>
      <c r="D3237" t="s">
        <v>56</v>
      </c>
      <c r="E3237" s="1">
        <v>45982</v>
      </c>
      <c r="F3237" t="s">
        <v>3774</v>
      </c>
      <c r="G3237" t="s">
        <v>63</v>
      </c>
      <c r="H3237" t="str">
        <f t="shared" si="350"/>
        <v>Aggregator</v>
      </c>
      <c r="I3237">
        <v>222689000000000</v>
      </c>
      <c r="J3237">
        <v>29811</v>
      </c>
      <c r="K3237" s="3">
        <v>45982.650694444441</v>
      </c>
      <c r="L3237">
        <f t="shared" si="351"/>
        <v>21</v>
      </c>
      <c r="M3237" t="str">
        <f t="shared" si="352"/>
        <v>Friday</v>
      </c>
      <c r="N3237" s="1" t="str">
        <f t="shared" si="353"/>
        <v>November</v>
      </c>
      <c r="O3237" s="2">
        <v>0.65069444444444446</v>
      </c>
      <c r="P3237" s="2" t="str">
        <f t="shared" si="354"/>
        <v>Week 3</v>
      </c>
      <c r="Q3237" t="s">
        <v>59</v>
      </c>
      <c r="R3237" s="5">
        <v>366</v>
      </c>
      <c r="S3237" s="5">
        <v>-93.75</v>
      </c>
      <c r="T3237" s="5">
        <f t="shared" si="355"/>
        <v>25.614754098360653</v>
      </c>
      <c r="U3237" s="5">
        <v>272.25</v>
      </c>
      <c r="V3237" s="5">
        <v>32</v>
      </c>
      <c r="W3237" s="5">
        <v>0</v>
      </c>
      <c r="X3237" s="5">
        <v>-0.25</v>
      </c>
      <c r="Y3237" s="5">
        <v>304</v>
      </c>
      <c r="Z3237" s="5">
        <v>304</v>
      </c>
      <c r="AA3237" t="s">
        <v>64</v>
      </c>
      <c r="AB3237">
        <v>83.44</v>
      </c>
      <c r="AC3237">
        <v>4.99</v>
      </c>
      <c r="AD3237" t="s">
        <v>64</v>
      </c>
      <c r="AE3237" t="s">
        <v>56</v>
      </c>
      <c r="AF3237">
        <v>1600</v>
      </c>
      <c r="AG3237">
        <v>1600</v>
      </c>
      <c r="AO3237">
        <v>32</v>
      </c>
      <c r="AP3237">
        <v>0</v>
      </c>
      <c r="AW3237">
        <v>304</v>
      </c>
      <c r="BD3237" s="5">
        <v>304</v>
      </c>
      <c r="BE3237">
        <v>272.25</v>
      </c>
      <c r="BG3237">
        <f t="shared" si="356"/>
        <v>272.25</v>
      </c>
      <c r="BH3237">
        <v>32</v>
      </c>
    </row>
    <row r="3238" spans="1:61" x14ac:dyDescent="0.25">
      <c r="A3238" t="s">
        <v>54</v>
      </c>
      <c r="B3238">
        <v>110027</v>
      </c>
      <c r="C3238" t="s">
        <v>55</v>
      </c>
      <c r="D3238" t="s">
        <v>56</v>
      </c>
      <c r="E3238" s="1">
        <v>45982</v>
      </c>
      <c r="F3238" t="s">
        <v>3775</v>
      </c>
      <c r="G3238" t="s">
        <v>58</v>
      </c>
      <c r="H3238" t="str">
        <f t="shared" si="350"/>
        <v>Aggregator</v>
      </c>
      <c r="I3238">
        <v>7500526664</v>
      </c>
      <c r="J3238">
        <v>18528960</v>
      </c>
      <c r="K3238" s="3">
        <v>45982.656944444447</v>
      </c>
      <c r="L3238">
        <f t="shared" si="351"/>
        <v>21</v>
      </c>
      <c r="M3238" t="str">
        <f t="shared" si="352"/>
        <v>Friday</v>
      </c>
      <c r="N3238" s="1" t="str">
        <f t="shared" si="353"/>
        <v>November</v>
      </c>
      <c r="O3238" s="2">
        <v>0.65694444444444444</v>
      </c>
      <c r="P3238" s="2" t="str">
        <f t="shared" si="354"/>
        <v>Week 3</v>
      </c>
      <c r="Q3238" t="s">
        <v>59</v>
      </c>
      <c r="R3238" s="5">
        <v>597</v>
      </c>
      <c r="S3238" s="5">
        <v>0</v>
      </c>
      <c r="T3238" s="5">
        <f t="shared" si="355"/>
        <v>0</v>
      </c>
      <c r="U3238" s="5">
        <v>597</v>
      </c>
      <c r="V3238" s="5">
        <v>32</v>
      </c>
      <c r="W3238" s="5">
        <v>0</v>
      </c>
      <c r="X3238" s="5">
        <v>0</v>
      </c>
      <c r="Y3238" s="5">
        <v>629</v>
      </c>
      <c r="Z3238" s="5">
        <v>629</v>
      </c>
      <c r="AA3238" t="s">
        <v>60</v>
      </c>
      <c r="AB3238">
        <v>135.97</v>
      </c>
      <c r="AC3238">
        <v>9.98</v>
      </c>
      <c r="AD3238" t="s">
        <v>60</v>
      </c>
      <c r="AE3238" t="s">
        <v>56</v>
      </c>
      <c r="AF3238">
        <v>6664</v>
      </c>
      <c r="AG3238">
        <v>6664</v>
      </c>
      <c r="AO3238">
        <v>32</v>
      </c>
      <c r="AP3238">
        <v>0</v>
      </c>
      <c r="AX3238">
        <v>629</v>
      </c>
      <c r="BD3238" s="5">
        <v>629</v>
      </c>
      <c r="BE3238">
        <v>597</v>
      </c>
      <c r="BG3238">
        <f t="shared" si="356"/>
        <v>597</v>
      </c>
      <c r="BI3238">
        <v>32</v>
      </c>
    </row>
    <row r="3239" spans="1:61" x14ac:dyDescent="0.25">
      <c r="A3239" t="s">
        <v>54</v>
      </c>
      <c r="B3239">
        <v>110027</v>
      </c>
      <c r="C3239" t="s">
        <v>55</v>
      </c>
      <c r="D3239" t="s">
        <v>56</v>
      </c>
      <c r="E3239" s="1">
        <v>45982</v>
      </c>
      <c r="F3239" t="s">
        <v>3776</v>
      </c>
      <c r="G3239" t="s">
        <v>67</v>
      </c>
      <c r="H3239" t="str">
        <f t="shared" si="350"/>
        <v>Direct Sale</v>
      </c>
      <c r="K3239" s="3">
        <v>45982.663888888892</v>
      </c>
      <c r="L3239">
        <f t="shared" si="351"/>
        <v>21</v>
      </c>
      <c r="M3239" t="str">
        <f t="shared" si="352"/>
        <v>Friday</v>
      </c>
      <c r="N3239" s="1" t="str">
        <f t="shared" si="353"/>
        <v>November</v>
      </c>
      <c r="O3239" s="2">
        <v>0.66388888888888886</v>
      </c>
      <c r="P3239" s="2" t="str">
        <f t="shared" si="354"/>
        <v>Week 3</v>
      </c>
      <c r="Q3239" t="s">
        <v>59</v>
      </c>
      <c r="R3239" s="5">
        <v>598</v>
      </c>
      <c r="S3239" s="5">
        <v>0</v>
      </c>
      <c r="T3239" s="5">
        <f t="shared" si="355"/>
        <v>0</v>
      </c>
      <c r="U3239" s="5">
        <v>598</v>
      </c>
      <c r="V3239" s="5">
        <v>0</v>
      </c>
      <c r="W3239" s="5">
        <v>29.9</v>
      </c>
      <c r="X3239" s="5">
        <v>0.1</v>
      </c>
      <c r="Y3239" s="5">
        <v>628</v>
      </c>
      <c r="Z3239" s="5">
        <v>628</v>
      </c>
      <c r="AA3239" t="s">
        <v>68</v>
      </c>
      <c r="AB3239">
        <v>145.46</v>
      </c>
      <c r="AC3239">
        <v>14.81</v>
      </c>
      <c r="AD3239" t="s">
        <v>5775</v>
      </c>
      <c r="AI3239" t="s">
        <v>89</v>
      </c>
      <c r="AJ3239" t="s">
        <v>190</v>
      </c>
      <c r="AK3239">
        <v>8929758003</v>
      </c>
      <c r="AO3239">
        <v>0</v>
      </c>
      <c r="AP3239">
        <v>0</v>
      </c>
      <c r="AR3239">
        <v>628</v>
      </c>
      <c r="AZ3239">
        <v>598</v>
      </c>
      <c r="BA3239">
        <v>14.95</v>
      </c>
      <c r="BB3239">
        <v>598</v>
      </c>
      <c r="BC3239">
        <v>14.95</v>
      </c>
      <c r="BD3239" s="5">
        <v>628</v>
      </c>
      <c r="BE3239">
        <v>598</v>
      </c>
      <c r="BG3239">
        <f t="shared" si="356"/>
        <v>598</v>
      </c>
    </row>
    <row r="3240" spans="1:61" x14ac:dyDescent="0.25">
      <c r="A3240" t="s">
        <v>54</v>
      </c>
      <c r="B3240">
        <v>110027</v>
      </c>
      <c r="C3240" t="s">
        <v>55</v>
      </c>
      <c r="D3240" t="s">
        <v>56</v>
      </c>
      <c r="E3240" s="1">
        <v>45982</v>
      </c>
      <c r="F3240" t="s">
        <v>3777</v>
      </c>
      <c r="G3240" t="s">
        <v>58</v>
      </c>
      <c r="H3240" t="str">
        <f t="shared" si="350"/>
        <v>Aggregator</v>
      </c>
      <c r="I3240">
        <v>7500932929</v>
      </c>
      <c r="J3240">
        <v>18528960</v>
      </c>
      <c r="K3240" s="3">
        <v>45982.665277777778</v>
      </c>
      <c r="L3240">
        <f t="shared" si="351"/>
        <v>21</v>
      </c>
      <c r="M3240" t="str">
        <f t="shared" si="352"/>
        <v>Friday</v>
      </c>
      <c r="N3240" s="1" t="str">
        <f t="shared" si="353"/>
        <v>November</v>
      </c>
      <c r="O3240" s="2">
        <v>0.66527777777777775</v>
      </c>
      <c r="P3240" s="2" t="str">
        <f t="shared" si="354"/>
        <v>Week 3</v>
      </c>
      <c r="Q3240" t="s">
        <v>59</v>
      </c>
      <c r="R3240" s="5">
        <v>289</v>
      </c>
      <c r="S3240" s="5">
        <v>-100</v>
      </c>
      <c r="T3240" s="5">
        <f t="shared" si="355"/>
        <v>34.602076124567475</v>
      </c>
      <c r="U3240" s="5">
        <v>189</v>
      </c>
      <c r="V3240" s="5">
        <v>32</v>
      </c>
      <c r="W3240" s="5">
        <v>0</v>
      </c>
      <c r="X3240" s="5">
        <v>0</v>
      </c>
      <c r="Y3240" s="5">
        <v>221</v>
      </c>
      <c r="Z3240" s="5">
        <v>221</v>
      </c>
      <c r="AA3240" t="s">
        <v>60</v>
      </c>
      <c r="AB3240">
        <v>59.37</v>
      </c>
      <c r="AC3240">
        <v>4.99</v>
      </c>
      <c r="AD3240" t="s">
        <v>60</v>
      </c>
      <c r="AE3240" t="s">
        <v>56</v>
      </c>
      <c r="AF3240">
        <v>2929</v>
      </c>
      <c r="AG3240">
        <v>2929</v>
      </c>
      <c r="AO3240">
        <v>32</v>
      </c>
      <c r="AP3240">
        <v>0</v>
      </c>
      <c r="AX3240">
        <v>221</v>
      </c>
      <c r="BD3240" s="5">
        <v>221</v>
      </c>
      <c r="BE3240">
        <v>189</v>
      </c>
      <c r="BG3240">
        <f t="shared" si="356"/>
        <v>189</v>
      </c>
      <c r="BI3240">
        <v>32</v>
      </c>
    </row>
    <row r="3241" spans="1:61" x14ac:dyDescent="0.25">
      <c r="A3241" t="s">
        <v>54</v>
      </c>
      <c r="B3241">
        <v>110027</v>
      </c>
      <c r="C3241" t="s">
        <v>55</v>
      </c>
      <c r="D3241" t="s">
        <v>56</v>
      </c>
      <c r="E3241" s="1">
        <v>45982</v>
      </c>
      <c r="F3241" t="s">
        <v>3778</v>
      </c>
      <c r="G3241" t="s">
        <v>58</v>
      </c>
      <c r="H3241" t="str">
        <f t="shared" si="350"/>
        <v>Aggregator</v>
      </c>
      <c r="I3241">
        <v>7488511223</v>
      </c>
      <c r="J3241">
        <v>18528960</v>
      </c>
      <c r="K3241" s="3">
        <v>45982.669444444444</v>
      </c>
      <c r="L3241">
        <f t="shared" si="351"/>
        <v>21</v>
      </c>
      <c r="M3241" t="str">
        <f t="shared" si="352"/>
        <v>Friday</v>
      </c>
      <c r="N3241" s="1" t="str">
        <f t="shared" si="353"/>
        <v>November</v>
      </c>
      <c r="O3241" s="2">
        <v>0.6694444444444444</v>
      </c>
      <c r="P3241" s="2" t="str">
        <f t="shared" si="354"/>
        <v>Week 3</v>
      </c>
      <c r="Q3241" t="s">
        <v>59</v>
      </c>
      <c r="R3241" s="5">
        <v>1049.32</v>
      </c>
      <c r="S3241" s="5">
        <v>0</v>
      </c>
      <c r="T3241" s="5">
        <f t="shared" si="355"/>
        <v>0</v>
      </c>
      <c r="U3241" s="5">
        <v>1049.32</v>
      </c>
      <c r="V3241" s="5">
        <v>32</v>
      </c>
      <c r="W3241" s="5">
        <v>0</v>
      </c>
      <c r="X3241" s="5">
        <v>0</v>
      </c>
      <c r="Y3241" s="5">
        <v>1081.32</v>
      </c>
      <c r="Z3241" s="5">
        <v>1081.32</v>
      </c>
      <c r="AA3241" t="s">
        <v>60</v>
      </c>
      <c r="AB3241">
        <v>268.77</v>
      </c>
      <c r="AC3241">
        <v>19.86</v>
      </c>
      <c r="AD3241" t="s">
        <v>60</v>
      </c>
      <c r="AE3241" t="s">
        <v>56</v>
      </c>
      <c r="AF3241">
        <v>1223</v>
      </c>
      <c r="AG3241">
        <v>1223</v>
      </c>
      <c r="AO3241">
        <v>32</v>
      </c>
      <c r="AP3241">
        <v>0</v>
      </c>
      <c r="AX3241">
        <v>1081.32</v>
      </c>
      <c r="BD3241" s="5">
        <v>1081.32</v>
      </c>
      <c r="BE3241">
        <v>1049.32</v>
      </c>
      <c r="BG3241">
        <f t="shared" si="356"/>
        <v>1049.32</v>
      </c>
      <c r="BI3241">
        <v>32</v>
      </c>
    </row>
    <row r="3242" spans="1:61" x14ac:dyDescent="0.25">
      <c r="A3242" t="s">
        <v>54</v>
      </c>
      <c r="B3242">
        <v>110027</v>
      </c>
      <c r="C3242" t="s">
        <v>55</v>
      </c>
      <c r="D3242" t="s">
        <v>56</v>
      </c>
      <c r="E3242" s="1">
        <v>45982</v>
      </c>
      <c r="F3242" t="s">
        <v>3779</v>
      </c>
      <c r="G3242" t="s">
        <v>63</v>
      </c>
      <c r="H3242" t="str">
        <f t="shared" si="350"/>
        <v>Aggregator</v>
      </c>
      <c r="I3242">
        <v>222692000000000</v>
      </c>
      <c r="J3242">
        <v>29811</v>
      </c>
      <c r="K3242" s="3">
        <v>45982.678472222222</v>
      </c>
      <c r="L3242">
        <f t="shared" si="351"/>
        <v>21</v>
      </c>
      <c r="M3242" t="str">
        <f t="shared" si="352"/>
        <v>Friday</v>
      </c>
      <c r="N3242" s="1" t="str">
        <f t="shared" si="353"/>
        <v>November</v>
      </c>
      <c r="O3242" s="2">
        <v>0.67847222222222225</v>
      </c>
      <c r="P3242" s="2" t="str">
        <f t="shared" si="354"/>
        <v>Week 3</v>
      </c>
      <c r="Q3242" t="s">
        <v>59</v>
      </c>
      <c r="R3242" s="5">
        <v>378</v>
      </c>
      <c r="S3242" s="5">
        <v>-93.75</v>
      </c>
      <c r="T3242" s="5">
        <f t="shared" si="355"/>
        <v>24.801587301587304</v>
      </c>
      <c r="U3242" s="5">
        <v>284.25</v>
      </c>
      <c r="V3242" s="5">
        <v>32</v>
      </c>
      <c r="W3242" s="5">
        <v>0</v>
      </c>
      <c r="X3242" s="5">
        <v>-0.25</v>
      </c>
      <c r="Y3242" s="5">
        <v>316</v>
      </c>
      <c r="Z3242" s="5">
        <v>316</v>
      </c>
      <c r="AA3242" t="s">
        <v>64</v>
      </c>
      <c r="AB3242">
        <v>78.19</v>
      </c>
      <c r="AC3242">
        <v>4.76</v>
      </c>
      <c r="AD3242" t="s">
        <v>64</v>
      </c>
      <c r="AE3242" t="s">
        <v>56</v>
      </c>
      <c r="AF3242">
        <v>3502</v>
      </c>
      <c r="AG3242">
        <v>3502</v>
      </c>
      <c r="AO3242">
        <v>32</v>
      </c>
      <c r="AP3242">
        <v>0</v>
      </c>
      <c r="AW3242">
        <v>316</v>
      </c>
      <c r="BD3242" s="5">
        <v>316</v>
      </c>
      <c r="BE3242">
        <v>284.25</v>
      </c>
      <c r="BG3242">
        <f t="shared" si="356"/>
        <v>284.25</v>
      </c>
      <c r="BH3242">
        <v>32</v>
      </c>
    </row>
    <row r="3243" spans="1:61" x14ac:dyDescent="0.25">
      <c r="A3243" t="s">
        <v>54</v>
      </c>
      <c r="B3243">
        <v>110027</v>
      </c>
      <c r="C3243" t="s">
        <v>55</v>
      </c>
      <c r="D3243" t="s">
        <v>56</v>
      </c>
      <c r="E3243" s="1">
        <v>45982</v>
      </c>
      <c r="F3243" t="s">
        <v>3780</v>
      </c>
      <c r="G3243" t="s">
        <v>67</v>
      </c>
      <c r="H3243" t="str">
        <f t="shared" si="350"/>
        <v>Direct Sale</v>
      </c>
      <c r="K3243" s="3">
        <v>45982.680555555555</v>
      </c>
      <c r="L3243">
        <f t="shared" si="351"/>
        <v>21</v>
      </c>
      <c r="M3243" t="str">
        <f t="shared" si="352"/>
        <v>Friday</v>
      </c>
      <c r="N3243" s="1" t="str">
        <f t="shared" si="353"/>
        <v>November</v>
      </c>
      <c r="O3243" s="2">
        <v>0.68055555555555558</v>
      </c>
      <c r="P3243" s="2" t="str">
        <f t="shared" si="354"/>
        <v>Week 3</v>
      </c>
      <c r="Q3243" t="s">
        <v>59</v>
      </c>
      <c r="R3243" s="5">
        <v>435.66</v>
      </c>
      <c r="S3243" s="5">
        <v>0</v>
      </c>
      <c r="T3243" s="5">
        <f t="shared" si="355"/>
        <v>0</v>
      </c>
      <c r="U3243" s="5">
        <v>435.66</v>
      </c>
      <c r="V3243" s="5">
        <v>0</v>
      </c>
      <c r="W3243" s="5">
        <v>21.78</v>
      </c>
      <c r="X3243" s="5">
        <v>-0.44</v>
      </c>
      <c r="Y3243" s="5">
        <v>457</v>
      </c>
      <c r="Z3243" s="5">
        <v>457</v>
      </c>
      <c r="AA3243" t="s">
        <v>68</v>
      </c>
      <c r="AB3243">
        <v>130.22999999999999</v>
      </c>
      <c r="AC3243">
        <v>8.7200000000000006</v>
      </c>
      <c r="AD3243" t="s">
        <v>5778</v>
      </c>
      <c r="AE3243" t="s">
        <v>75</v>
      </c>
      <c r="AI3243" t="s">
        <v>89</v>
      </c>
      <c r="AJ3243" t="s">
        <v>190</v>
      </c>
      <c r="AK3243">
        <v>8929758003</v>
      </c>
      <c r="AO3243">
        <v>0</v>
      </c>
      <c r="AP3243">
        <v>0</v>
      </c>
      <c r="AR3243">
        <v>457</v>
      </c>
      <c r="AZ3243">
        <v>435.66</v>
      </c>
      <c r="BA3243">
        <v>10.89</v>
      </c>
      <c r="BB3243">
        <v>435.66</v>
      </c>
      <c r="BC3243">
        <v>10.89</v>
      </c>
      <c r="BD3243" s="5">
        <v>457</v>
      </c>
      <c r="BE3243">
        <v>435.66</v>
      </c>
      <c r="BG3243">
        <f t="shared" si="356"/>
        <v>435.66</v>
      </c>
    </row>
    <row r="3244" spans="1:61" x14ac:dyDescent="0.25">
      <c r="A3244" t="s">
        <v>54</v>
      </c>
      <c r="B3244">
        <v>110027</v>
      </c>
      <c r="C3244" t="s">
        <v>55</v>
      </c>
      <c r="D3244" t="s">
        <v>56</v>
      </c>
      <c r="E3244" s="1">
        <v>45982</v>
      </c>
      <c r="F3244" t="s">
        <v>3781</v>
      </c>
      <c r="G3244" t="s">
        <v>58</v>
      </c>
      <c r="H3244" t="str">
        <f t="shared" si="350"/>
        <v>Aggregator</v>
      </c>
      <c r="I3244">
        <v>7500219106</v>
      </c>
      <c r="J3244">
        <v>18528960</v>
      </c>
      <c r="K3244" s="3">
        <v>45982.684027777781</v>
      </c>
      <c r="L3244">
        <f t="shared" si="351"/>
        <v>21</v>
      </c>
      <c r="M3244" t="str">
        <f t="shared" si="352"/>
        <v>Friday</v>
      </c>
      <c r="N3244" s="1" t="str">
        <f t="shared" si="353"/>
        <v>November</v>
      </c>
      <c r="O3244" s="2">
        <v>0.68402777777777779</v>
      </c>
      <c r="P3244" s="2" t="str">
        <f t="shared" si="354"/>
        <v>Week 3</v>
      </c>
      <c r="Q3244" t="s">
        <v>59</v>
      </c>
      <c r="R3244" s="5">
        <v>248</v>
      </c>
      <c r="S3244" s="5">
        <v>-100</v>
      </c>
      <c r="T3244" s="5">
        <f t="shared" si="355"/>
        <v>40.322580645161288</v>
      </c>
      <c r="U3244" s="5">
        <v>148</v>
      </c>
      <c r="V3244" s="5">
        <v>32</v>
      </c>
      <c r="W3244" s="5">
        <v>0</v>
      </c>
      <c r="X3244" s="5">
        <v>0</v>
      </c>
      <c r="Y3244" s="5">
        <v>180</v>
      </c>
      <c r="Z3244" s="5">
        <v>180</v>
      </c>
      <c r="AA3244" t="s">
        <v>60</v>
      </c>
      <c r="AB3244">
        <v>51.99</v>
      </c>
      <c r="AC3244">
        <v>4.99</v>
      </c>
      <c r="AD3244" t="s">
        <v>60</v>
      </c>
      <c r="AE3244" t="s">
        <v>56</v>
      </c>
      <c r="AF3244">
        <v>9106</v>
      </c>
      <c r="AG3244">
        <v>9106</v>
      </c>
      <c r="AO3244">
        <v>32</v>
      </c>
      <c r="AP3244">
        <v>0</v>
      </c>
      <c r="AX3244">
        <v>180</v>
      </c>
      <c r="BD3244" s="5">
        <v>180</v>
      </c>
      <c r="BE3244">
        <v>148</v>
      </c>
      <c r="BG3244">
        <f t="shared" si="356"/>
        <v>148</v>
      </c>
      <c r="BI3244">
        <v>32</v>
      </c>
    </row>
    <row r="3245" spans="1:61" x14ac:dyDescent="0.25">
      <c r="A3245" t="s">
        <v>54</v>
      </c>
      <c r="B3245">
        <v>110027</v>
      </c>
      <c r="C3245" t="s">
        <v>55</v>
      </c>
      <c r="D3245" t="s">
        <v>56</v>
      </c>
      <c r="E3245" s="1">
        <v>45982</v>
      </c>
      <c r="F3245" t="s">
        <v>3782</v>
      </c>
      <c r="G3245" t="s">
        <v>58</v>
      </c>
      <c r="H3245" t="str">
        <f t="shared" si="350"/>
        <v>Aggregator</v>
      </c>
      <c r="I3245">
        <v>7502083497</v>
      </c>
      <c r="J3245">
        <v>18528960</v>
      </c>
      <c r="K3245" s="3">
        <v>45982.686805555553</v>
      </c>
      <c r="L3245">
        <f t="shared" si="351"/>
        <v>21</v>
      </c>
      <c r="M3245" t="str">
        <f t="shared" si="352"/>
        <v>Friday</v>
      </c>
      <c r="N3245" s="1" t="str">
        <f t="shared" si="353"/>
        <v>November</v>
      </c>
      <c r="O3245" s="2">
        <v>0.68680555555555556</v>
      </c>
      <c r="P3245" s="2" t="str">
        <f t="shared" si="354"/>
        <v>Week 3</v>
      </c>
      <c r="Q3245" t="s">
        <v>59</v>
      </c>
      <c r="R3245" s="5">
        <v>698</v>
      </c>
      <c r="S3245" s="5">
        <v>-349</v>
      </c>
      <c r="T3245" s="5">
        <f t="shared" si="355"/>
        <v>50</v>
      </c>
      <c r="U3245" s="5">
        <v>349</v>
      </c>
      <c r="V3245" s="5">
        <v>32</v>
      </c>
      <c r="W3245" s="5">
        <v>0</v>
      </c>
      <c r="X3245" s="5">
        <v>0</v>
      </c>
      <c r="Y3245" s="5">
        <v>381</v>
      </c>
      <c r="Z3245" s="5">
        <v>381</v>
      </c>
      <c r="AA3245" t="s">
        <v>60</v>
      </c>
      <c r="AB3245">
        <v>129.66999999999999</v>
      </c>
      <c r="AC3245">
        <v>9.52</v>
      </c>
      <c r="AD3245" t="s">
        <v>60</v>
      </c>
      <c r="AE3245" t="s">
        <v>56</v>
      </c>
      <c r="AF3245">
        <v>3497</v>
      </c>
      <c r="AG3245">
        <v>3497</v>
      </c>
      <c r="AO3245">
        <v>32</v>
      </c>
      <c r="AP3245">
        <v>0</v>
      </c>
      <c r="AX3245">
        <v>381</v>
      </c>
      <c r="BD3245" s="5">
        <v>381</v>
      </c>
      <c r="BE3245">
        <v>349</v>
      </c>
      <c r="BG3245">
        <f t="shared" si="356"/>
        <v>349</v>
      </c>
      <c r="BI3245">
        <v>32</v>
      </c>
    </row>
    <row r="3246" spans="1:61" x14ac:dyDescent="0.25">
      <c r="A3246" t="s">
        <v>54</v>
      </c>
      <c r="B3246">
        <v>110027</v>
      </c>
      <c r="C3246" t="s">
        <v>55</v>
      </c>
      <c r="D3246" t="s">
        <v>56</v>
      </c>
      <c r="E3246" s="1">
        <v>45982</v>
      </c>
      <c r="F3246" t="s">
        <v>3783</v>
      </c>
      <c r="G3246" t="s">
        <v>58</v>
      </c>
      <c r="H3246" t="str">
        <f t="shared" si="350"/>
        <v>Aggregator</v>
      </c>
      <c r="I3246">
        <v>7498114795</v>
      </c>
      <c r="J3246">
        <v>18528960</v>
      </c>
      <c r="K3246" s="3">
        <v>45982.6875</v>
      </c>
      <c r="L3246">
        <f t="shared" si="351"/>
        <v>21</v>
      </c>
      <c r="M3246" t="str">
        <f t="shared" si="352"/>
        <v>Friday</v>
      </c>
      <c r="N3246" s="1" t="str">
        <f t="shared" si="353"/>
        <v>November</v>
      </c>
      <c r="O3246" s="2">
        <v>0.6875</v>
      </c>
      <c r="P3246" s="2" t="str">
        <f t="shared" si="354"/>
        <v>Week 3</v>
      </c>
      <c r="Q3246" t="s">
        <v>59</v>
      </c>
      <c r="R3246" s="5">
        <v>229</v>
      </c>
      <c r="S3246" s="5">
        <v>-100</v>
      </c>
      <c r="T3246" s="5">
        <f t="shared" si="355"/>
        <v>43.668122270742359</v>
      </c>
      <c r="U3246" s="5">
        <v>129</v>
      </c>
      <c r="V3246" s="5">
        <v>32</v>
      </c>
      <c r="W3246" s="5">
        <v>0</v>
      </c>
      <c r="X3246" s="5">
        <v>0</v>
      </c>
      <c r="Y3246" s="5">
        <v>161</v>
      </c>
      <c r="Z3246" s="5">
        <v>161</v>
      </c>
      <c r="AA3246" t="s">
        <v>60</v>
      </c>
      <c r="AB3246">
        <v>54.78</v>
      </c>
      <c r="AC3246">
        <v>4.99</v>
      </c>
      <c r="AD3246" t="s">
        <v>60</v>
      </c>
      <c r="AE3246" t="s">
        <v>56</v>
      </c>
      <c r="AF3246">
        <v>4795</v>
      </c>
      <c r="AG3246">
        <v>4795</v>
      </c>
      <c r="AO3246">
        <v>32</v>
      </c>
      <c r="AP3246">
        <v>0</v>
      </c>
      <c r="AX3246">
        <v>161</v>
      </c>
      <c r="BD3246" s="5">
        <v>161</v>
      </c>
      <c r="BE3246">
        <v>129</v>
      </c>
      <c r="BG3246">
        <f t="shared" si="356"/>
        <v>129</v>
      </c>
      <c r="BI3246">
        <v>32</v>
      </c>
    </row>
    <row r="3247" spans="1:61" x14ac:dyDescent="0.25">
      <c r="A3247" t="s">
        <v>54</v>
      </c>
      <c r="B3247">
        <v>110027</v>
      </c>
      <c r="C3247" t="s">
        <v>55</v>
      </c>
      <c r="D3247" t="s">
        <v>56</v>
      </c>
      <c r="E3247" s="1">
        <v>45982</v>
      </c>
      <c r="F3247" t="s">
        <v>3784</v>
      </c>
      <c r="G3247" t="s">
        <v>67</v>
      </c>
      <c r="H3247" t="str">
        <f t="shared" si="350"/>
        <v>Direct Sale</v>
      </c>
      <c r="K3247" s="3">
        <v>45982.6875</v>
      </c>
      <c r="L3247">
        <f t="shared" si="351"/>
        <v>21</v>
      </c>
      <c r="M3247" t="str">
        <f t="shared" si="352"/>
        <v>Friday</v>
      </c>
      <c r="N3247" s="1" t="str">
        <f t="shared" si="353"/>
        <v>November</v>
      </c>
      <c r="O3247" s="2">
        <v>0.6875</v>
      </c>
      <c r="P3247" s="2" t="str">
        <f t="shared" si="354"/>
        <v>Week 3</v>
      </c>
      <c r="Q3247" t="s">
        <v>59</v>
      </c>
      <c r="R3247" s="5">
        <v>248</v>
      </c>
      <c r="S3247" s="5">
        <v>0</v>
      </c>
      <c r="T3247" s="5">
        <f t="shared" si="355"/>
        <v>0</v>
      </c>
      <c r="U3247" s="5">
        <v>248</v>
      </c>
      <c r="V3247" s="5">
        <v>0</v>
      </c>
      <c r="W3247" s="5">
        <v>12.4</v>
      </c>
      <c r="X3247" s="5">
        <v>-0.4</v>
      </c>
      <c r="Y3247" s="5">
        <v>260</v>
      </c>
      <c r="Z3247" s="5">
        <v>260</v>
      </c>
      <c r="AA3247" t="s">
        <v>73</v>
      </c>
      <c r="AB3247">
        <v>78.41</v>
      </c>
      <c r="AC3247">
        <v>3.92</v>
      </c>
      <c r="AD3247" t="s">
        <v>5778</v>
      </c>
      <c r="AE3247" t="s">
        <v>75</v>
      </c>
      <c r="AI3247" t="s">
        <v>89</v>
      </c>
      <c r="AJ3247" t="s">
        <v>190</v>
      </c>
      <c r="AK3247">
        <v>8929758003</v>
      </c>
      <c r="AO3247">
        <v>0</v>
      </c>
      <c r="AP3247">
        <v>0</v>
      </c>
      <c r="AQ3247">
        <v>260</v>
      </c>
      <c r="AZ3247">
        <v>248</v>
      </c>
      <c r="BA3247">
        <v>6.2</v>
      </c>
      <c r="BB3247">
        <v>248</v>
      </c>
      <c r="BC3247">
        <v>6.2</v>
      </c>
      <c r="BD3247" s="5">
        <v>260</v>
      </c>
      <c r="BE3247">
        <v>248</v>
      </c>
      <c r="BG3247">
        <f t="shared" si="356"/>
        <v>248</v>
      </c>
    </row>
    <row r="3248" spans="1:61" x14ac:dyDescent="0.25">
      <c r="A3248" t="s">
        <v>54</v>
      </c>
      <c r="B3248">
        <v>110027</v>
      </c>
      <c r="C3248" t="s">
        <v>55</v>
      </c>
      <c r="D3248" t="s">
        <v>56</v>
      </c>
      <c r="E3248" s="1">
        <v>45982</v>
      </c>
      <c r="F3248" t="s">
        <v>3785</v>
      </c>
      <c r="G3248" t="s">
        <v>67</v>
      </c>
      <c r="H3248" t="str">
        <f t="shared" si="350"/>
        <v>Direct Sale</v>
      </c>
      <c r="K3248" s="3">
        <v>45982.6875</v>
      </c>
      <c r="L3248">
        <f t="shared" si="351"/>
        <v>21</v>
      </c>
      <c r="M3248" t="str">
        <f t="shared" si="352"/>
        <v>Friday</v>
      </c>
      <c r="N3248" s="1" t="str">
        <f t="shared" si="353"/>
        <v>November</v>
      </c>
      <c r="O3248" s="2">
        <v>0.6875</v>
      </c>
      <c r="P3248" s="2" t="str">
        <f t="shared" si="354"/>
        <v>Week 3</v>
      </c>
      <c r="Q3248" t="s">
        <v>59</v>
      </c>
      <c r="R3248" s="5">
        <v>128</v>
      </c>
      <c r="S3248" s="5">
        <v>0</v>
      </c>
      <c r="T3248" s="5">
        <f t="shared" si="355"/>
        <v>0</v>
      </c>
      <c r="U3248" s="5">
        <v>128</v>
      </c>
      <c r="V3248" s="5">
        <v>0</v>
      </c>
      <c r="W3248" s="5">
        <v>6.4</v>
      </c>
      <c r="X3248" s="5">
        <v>-0.4</v>
      </c>
      <c r="Y3248" s="5">
        <v>134</v>
      </c>
      <c r="Z3248" s="5">
        <v>134</v>
      </c>
      <c r="AA3248" t="s">
        <v>73</v>
      </c>
      <c r="AB3248">
        <v>27.48</v>
      </c>
      <c r="AC3248">
        <v>3.7</v>
      </c>
      <c r="AD3248" t="s">
        <v>5778</v>
      </c>
      <c r="AE3248" t="s">
        <v>75</v>
      </c>
      <c r="AI3248" t="s">
        <v>89</v>
      </c>
      <c r="AJ3248" t="s">
        <v>190</v>
      </c>
      <c r="AK3248">
        <v>8929758003</v>
      </c>
      <c r="AO3248">
        <v>0</v>
      </c>
      <c r="AP3248">
        <v>0</v>
      </c>
      <c r="AQ3248">
        <v>134</v>
      </c>
      <c r="AZ3248">
        <v>128</v>
      </c>
      <c r="BA3248">
        <v>3.2</v>
      </c>
      <c r="BB3248">
        <v>128</v>
      </c>
      <c r="BC3248">
        <v>3.2</v>
      </c>
      <c r="BD3248" s="5">
        <v>134</v>
      </c>
      <c r="BE3248">
        <v>128</v>
      </c>
      <c r="BG3248">
        <f t="shared" si="356"/>
        <v>128</v>
      </c>
    </row>
    <row r="3249" spans="1:61" x14ac:dyDescent="0.25">
      <c r="A3249" t="s">
        <v>54</v>
      </c>
      <c r="B3249">
        <v>110027</v>
      </c>
      <c r="C3249" t="s">
        <v>55</v>
      </c>
      <c r="D3249" t="s">
        <v>56</v>
      </c>
      <c r="E3249" s="1">
        <v>45982</v>
      </c>
      <c r="F3249" t="s">
        <v>3786</v>
      </c>
      <c r="G3249" t="s">
        <v>67</v>
      </c>
      <c r="H3249" t="str">
        <f t="shared" si="350"/>
        <v>Direct Sale</v>
      </c>
      <c r="K3249" s="3">
        <v>45982.688194444447</v>
      </c>
      <c r="L3249">
        <f t="shared" si="351"/>
        <v>21</v>
      </c>
      <c r="M3249" t="str">
        <f t="shared" si="352"/>
        <v>Friday</v>
      </c>
      <c r="N3249" s="1" t="str">
        <f t="shared" si="353"/>
        <v>November</v>
      </c>
      <c r="O3249" s="2">
        <v>0.68819444444444444</v>
      </c>
      <c r="P3249" s="2" t="str">
        <f t="shared" si="354"/>
        <v>Week 3</v>
      </c>
      <c r="Q3249" t="s">
        <v>59</v>
      </c>
      <c r="R3249" s="5">
        <v>179</v>
      </c>
      <c r="S3249" s="5">
        <v>0</v>
      </c>
      <c r="T3249" s="5">
        <f t="shared" si="355"/>
        <v>0</v>
      </c>
      <c r="U3249" s="5">
        <v>179</v>
      </c>
      <c r="V3249" s="5">
        <v>0</v>
      </c>
      <c r="W3249" s="5">
        <v>8.9600000000000009</v>
      </c>
      <c r="X3249" s="5">
        <v>0.04</v>
      </c>
      <c r="Y3249" s="5">
        <v>188</v>
      </c>
      <c r="Z3249" s="5">
        <v>188</v>
      </c>
      <c r="AA3249" t="s">
        <v>68</v>
      </c>
      <c r="AB3249">
        <v>37.340000000000003</v>
      </c>
      <c r="AC3249">
        <v>2.56</v>
      </c>
      <c r="AD3249" t="s">
        <v>5778</v>
      </c>
      <c r="AE3249" t="s">
        <v>75</v>
      </c>
      <c r="AI3249" t="s">
        <v>89</v>
      </c>
      <c r="AJ3249" t="s">
        <v>190</v>
      </c>
      <c r="AK3249">
        <v>8929758003</v>
      </c>
      <c r="AO3249">
        <v>0</v>
      </c>
      <c r="AP3249">
        <v>0</v>
      </c>
      <c r="AR3249">
        <v>188</v>
      </c>
      <c r="AZ3249">
        <v>179</v>
      </c>
      <c r="BA3249">
        <v>4.4800000000000004</v>
      </c>
      <c r="BB3249">
        <v>179</v>
      </c>
      <c r="BC3249">
        <v>4.4800000000000004</v>
      </c>
      <c r="BD3249" s="5">
        <v>188</v>
      </c>
      <c r="BE3249">
        <v>179</v>
      </c>
      <c r="BG3249">
        <f t="shared" si="356"/>
        <v>179</v>
      </c>
    </row>
    <row r="3250" spans="1:61" x14ac:dyDescent="0.25">
      <c r="A3250" t="s">
        <v>54</v>
      </c>
      <c r="B3250">
        <v>110027</v>
      </c>
      <c r="C3250" t="s">
        <v>55</v>
      </c>
      <c r="D3250" t="s">
        <v>56</v>
      </c>
      <c r="E3250" s="1">
        <v>45982</v>
      </c>
      <c r="F3250" t="s">
        <v>3787</v>
      </c>
      <c r="G3250" t="s">
        <v>67</v>
      </c>
      <c r="H3250" t="str">
        <f t="shared" si="350"/>
        <v>Direct Sale</v>
      </c>
      <c r="K3250" s="3">
        <v>45982.688194444447</v>
      </c>
      <c r="L3250">
        <f t="shared" si="351"/>
        <v>21</v>
      </c>
      <c r="M3250" t="str">
        <f t="shared" si="352"/>
        <v>Friday</v>
      </c>
      <c r="N3250" s="1" t="str">
        <f t="shared" si="353"/>
        <v>November</v>
      </c>
      <c r="O3250" s="2">
        <v>0.68819444444444444</v>
      </c>
      <c r="P3250" s="2" t="str">
        <f t="shared" si="354"/>
        <v>Week 3</v>
      </c>
      <c r="Q3250" t="s">
        <v>59</v>
      </c>
      <c r="R3250" s="5">
        <v>418</v>
      </c>
      <c r="S3250" s="5">
        <v>0</v>
      </c>
      <c r="T3250" s="5">
        <f t="shared" si="355"/>
        <v>0</v>
      </c>
      <c r="U3250" s="5">
        <v>418</v>
      </c>
      <c r="V3250" s="5">
        <v>0</v>
      </c>
      <c r="W3250" s="5">
        <v>20.9</v>
      </c>
      <c r="X3250" s="5">
        <v>0.1</v>
      </c>
      <c r="Y3250" s="5">
        <v>439</v>
      </c>
      <c r="Z3250" s="5">
        <v>439</v>
      </c>
      <c r="AA3250" t="s">
        <v>68</v>
      </c>
      <c r="AB3250">
        <v>99.91</v>
      </c>
      <c r="AC3250">
        <v>10.61</v>
      </c>
      <c r="AD3250" t="s">
        <v>5778</v>
      </c>
      <c r="AE3250" t="s">
        <v>75</v>
      </c>
      <c r="AI3250" t="s">
        <v>89</v>
      </c>
      <c r="AJ3250" t="s">
        <v>190</v>
      </c>
      <c r="AK3250">
        <v>8929758003</v>
      </c>
      <c r="AO3250">
        <v>0</v>
      </c>
      <c r="AP3250">
        <v>0</v>
      </c>
      <c r="AR3250">
        <v>439</v>
      </c>
      <c r="AZ3250">
        <v>418</v>
      </c>
      <c r="BA3250">
        <v>10.45</v>
      </c>
      <c r="BB3250">
        <v>418</v>
      </c>
      <c r="BC3250">
        <v>10.45</v>
      </c>
      <c r="BD3250" s="5">
        <v>439</v>
      </c>
      <c r="BE3250">
        <v>418</v>
      </c>
      <c r="BG3250">
        <f t="shared" si="356"/>
        <v>418</v>
      </c>
    </row>
    <row r="3251" spans="1:61" x14ac:dyDescent="0.25">
      <c r="A3251" t="s">
        <v>54</v>
      </c>
      <c r="B3251">
        <v>110027</v>
      </c>
      <c r="C3251" t="s">
        <v>55</v>
      </c>
      <c r="D3251" t="s">
        <v>56</v>
      </c>
      <c r="E3251" s="1">
        <v>45982</v>
      </c>
      <c r="F3251" t="s">
        <v>3788</v>
      </c>
      <c r="G3251" t="s">
        <v>67</v>
      </c>
      <c r="H3251" t="str">
        <f t="shared" si="350"/>
        <v>Direct Sale</v>
      </c>
      <c r="K3251" s="3">
        <v>45982.688194444447</v>
      </c>
      <c r="L3251">
        <f t="shared" si="351"/>
        <v>21</v>
      </c>
      <c r="M3251" t="str">
        <f t="shared" si="352"/>
        <v>Friday</v>
      </c>
      <c r="N3251" s="1" t="str">
        <f t="shared" si="353"/>
        <v>November</v>
      </c>
      <c r="O3251" s="2">
        <v>0.68819444444444444</v>
      </c>
      <c r="P3251" s="2" t="str">
        <f t="shared" si="354"/>
        <v>Week 3</v>
      </c>
      <c r="Q3251" t="s">
        <v>59</v>
      </c>
      <c r="R3251" s="5">
        <v>128</v>
      </c>
      <c r="S3251" s="5">
        <v>0</v>
      </c>
      <c r="T3251" s="5">
        <f t="shared" si="355"/>
        <v>0</v>
      </c>
      <c r="U3251" s="5">
        <v>128</v>
      </c>
      <c r="V3251" s="5">
        <v>0</v>
      </c>
      <c r="W3251" s="5">
        <v>6.4</v>
      </c>
      <c r="X3251" s="5">
        <v>-0.4</v>
      </c>
      <c r="Y3251" s="5">
        <v>134</v>
      </c>
      <c r="Z3251" s="5">
        <v>134</v>
      </c>
      <c r="AA3251" t="s">
        <v>73</v>
      </c>
      <c r="AB3251">
        <v>24.93</v>
      </c>
      <c r="AC3251">
        <v>3.7</v>
      </c>
      <c r="AD3251" t="s">
        <v>5778</v>
      </c>
      <c r="AE3251" t="s">
        <v>75</v>
      </c>
      <c r="AI3251" t="s">
        <v>89</v>
      </c>
      <c r="AJ3251" t="s">
        <v>190</v>
      </c>
      <c r="AK3251">
        <v>8929758003</v>
      </c>
      <c r="AO3251">
        <v>0</v>
      </c>
      <c r="AP3251">
        <v>0</v>
      </c>
      <c r="AQ3251">
        <v>134</v>
      </c>
      <c r="AZ3251">
        <v>128</v>
      </c>
      <c r="BA3251">
        <v>3.2</v>
      </c>
      <c r="BB3251">
        <v>128</v>
      </c>
      <c r="BC3251">
        <v>3.2</v>
      </c>
      <c r="BD3251" s="5">
        <v>134</v>
      </c>
      <c r="BE3251">
        <v>128</v>
      </c>
      <c r="BG3251">
        <f t="shared" si="356"/>
        <v>128</v>
      </c>
    </row>
    <row r="3252" spans="1:61" x14ac:dyDescent="0.25">
      <c r="A3252" t="s">
        <v>54</v>
      </c>
      <c r="B3252">
        <v>110027</v>
      </c>
      <c r="C3252" t="s">
        <v>55</v>
      </c>
      <c r="D3252" t="s">
        <v>56</v>
      </c>
      <c r="E3252" s="1">
        <v>45982</v>
      </c>
      <c r="F3252" t="s">
        <v>3789</v>
      </c>
      <c r="G3252" t="s">
        <v>58</v>
      </c>
      <c r="H3252" t="str">
        <f t="shared" si="350"/>
        <v>Aggregator</v>
      </c>
      <c r="I3252">
        <v>7502721925</v>
      </c>
      <c r="J3252">
        <v>18528960</v>
      </c>
      <c r="K3252" s="3">
        <v>45982.689583333333</v>
      </c>
      <c r="L3252">
        <f t="shared" si="351"/>
        <v>21</v>
      </c>
      <c r="M3252" t="str">
        <f t="shared" si="352"/>
        <v>Friday</v>
      </c>
      <c r="N3252" s="1" t="str">
        <f t="shared" si="353"/>
        <v>November</v>
      </c>
      <c r="O3252" s="2">
        <v>0.68958333333333333</v>
      </c>
      <c r="P3252" s="2" t="str">
        <f t="shared" si="354"/>
        <v>Week 3</v>
      </c>
      <c r="Q3252" t="s">
        <v>59</v>
      </c>
      <c r="R3252" s="5">
        <v>259</v>
      </c>
      <c r="S3252" s="5">
        <v>-100</v>
      </c>
      <c r="T3252" s="5">
        <f t="shared" si="355"/>
        <v>38.610038610038607</v>
      </c>
      <c r="U3252" s="5">
        <v>159</v>
      </c>
      <c r="V3252" s="5">
        <v>32</v>
      </c>
      <c r="W3252" s="5">
        <v>0</v>
      </c>
      <c r="X3252" s="5">
        <v>0</v>
      </c>
      <c r="Y3252" s="5">
        <v>191</v>
      </c>
      <c r="Z3252" s="5">
        <v>191</v>
      </c>
      <c r="AA3252" t="s">
        <v>60</v>
      </c>
      <c r="AB3252">
        <v>49.61</v>
      </c>
      <c r="AC3252">
        <v>4.76</v>
      </c>
      <c r="AD3252" t="s">
        <v>60</v>
      </c>
      <c r="AE3252" t="s">
        <v>56</v>
      </c>
      <c r="AF3252">
        <v>1925</v>
      </c>
      <c r="AG3252">
        <v>1925</v>
      </c>
      <c r="AO3252">
        <v>32</v>
      </c>
      <c r="AP3252">
        <v>0</v>
      </c>
      <c r="AX3252">
        <v>191</v>
      </c>
      <c r="BD3252" s="5">
        <v>191</v>
      </c>
      <c r="BE3252">
        <v>159</v>
      </c>
      <c r="BG3252">
        <f t="shared" si="356"/>
        <v>159</v>
      </c>
      <c r="BI3252">
        <v>32</v>
      </c>
    </row>
    <row r="3253" spans="1:61" x14ac:dyDescent="0.25">
      <c r="A3253" t="s">
        <v>54</v>
      </c>
      <c r="B3253">
        <v>110027</v>
      </c>
      <c r="C3253" t="s">
        <v>55</v>
      </c>
      <c r="D3253" t="s">
        <v>56</v>
      </c>
      <c r="E3253" s="1">
        <v>45982</v>
      </c>
      <c r="F3253" t="s">
        <v>3790</v>
      </c>
      <c r="G3253" t="s">
        <v>63</v>
      </c>
      <c r="H3253" t="str">
        <f t="shared" si="350"/>
        <v>Aggregator</v>
      </c>
      <c r="I3253">
        <v>222693000000000</v>
      </c>
      <c r="J3253">
        <v>29811</v>
      </c>
      <c r="K3253" s="3">
        <v>45982.69027777778</v>
      </c>
      <c r="L3253">
        <f t="shared" si="351"/>
        <v>21</v>
      </c>
      <c r="M3253" t="str">
        <f t="shared" si="352"/>
        <v>Friday</v>
      </c>
      <c r="N3253" s="1" t="str">
        <f t="shared" si="353"/>
        <v>November</v>
      </c>
      <c r="O3253" s="2">
        <v>0.69027777777777777</v>
      </c>
      <c r="P3253" s="2" t="str">
        <f t="shared" si="354"/>
        <v>Week 3</v>
      </c>
      <c r="Q3253" t="s">
        <v>59</v>
      </c>
      <c r="R3253" s="5">
        <v>367</v>
      </c>
      <c r="S3253" s="5">
        <v>-74.989999999999995</v>
      </c>
      <c r="T3253" s="5">
        <f t="shared" si="355"/>
        <v>20.43324250681199</v>
      </c>
      <c r="U3253" s="5">
        <v>292.01</v>
      </c>
      <c r="V3253" s="5">
        <v>32</v>
      </c>
      <c r="W3253" s="5">
        <v>0</v>
      </c>
      <c r="X3253" s="5">
        <v>-0.01</v>
      </c>
      <c r="Y3253" s="5">
        <v>324</v>
      </c>
      <c r="Z3253" s="5">
        <v>324</v>
      </c>
      <c r="AA3253" t="s">
        <v>64</v>
      </c>
      <c r="AB3253">
        <v>66.239999999999995</v>
      </c>
      <c r="AC3253">
        <v>7.3</v>
      </c>
      <c r="AD3253" t="s">
        <v>64</v>
      </c>
      <c r="AE3253" t="s">
        <v>56</v>
      </c>
      <c r="AF3253">
        <v>3927</v>
      </c>
      <c r="AG3253">
        <v>3927</v>
      </c>
      <c r="AO3253">
        <v>32</v>
      </c>
      <c r="AP3253">
        <v>0</v>
      </c>
      <c r="AW3253">
        <v>324</v>
      </c>
      <c r="BD3253" s="5">
        <v>324</v>
      </c>
      <c r="BE3253">
        <v>292.01</v>
      </c>
      <c r="BG3253">
        <f t="shared" si="356"/>
        <v>292.01</v>
      </c>
      <c r="BH3253">
        <v>32</v>
      </c>
    </row>
    <row r="3254" spans="1:61" x14ac:dyDescent="0.25">
      <c r="A3254" t="s">
        <v>54</v>
      </c>
      <c r="B3254">
        <v>110027</v>
      </c>
      <c r="C3254" t="s">
        <v>55</v>
      </c>
      <c r="D3254" t="s">
        <v>56</v>
      </c>
      <c r="E3254" s="1">
        <v>45982</v>
      </c>
      <c r="F3254" t="s">
        <v>3791</v>
      </c>
      <c r="G3254" t="s">
        <v>58</v>
      </c>
      <c r="H3254" t="str">
        <f t="shared" si="350"/>
        <v>Aggregator</v>
      </c>
      <c r="I3254">
        <v>7504894996</v>
      </c>
      <c r="J3254">
        <v>18528960</v>
      </c>
      <c r="K3254" s="3">
        <v>45982.690972222219</v>
      </c>
      <c r="L3254">
        <f t="shared" si="351"/>
        <v>21</v>
      </c>
      <c r="M3254" t="str">
        <f t="shared" si="352"/>
        <v>Friday</v>
      </c>
      <c r="N3254" s="1" t="str">
        <f t="shared" si="353"/>
        <v>November</v>
      </c>
      <c r="O3254" s="2">
        <v>0.69097222222222221</v>
      </c>
      <c r="P3254" s="2" t="str">
        <f t="shared" si="354"/>
        <v>Week 3</v>
      </c>
      <c r="Q3254" t="s">
        <v>59</v>
      </c>
      <c r="R3254" s="5">
        <v>229</v>
      </c>
      <c r="S3254" s="5">
        <v>-100</v>
      </c>
      <c r="T3254" s="5">
        <f t="shared" si="355"/>
        <v>43.668122270742359</v>
      </c>
      <c r="U3254" s="5">
        <v>129</v>
      </c>
      <c r="V3254" s="5">
        <v>32</v>
      </c>
      <c r="W3254" s="5">
        <v>0</v>
      </c>
      <c r="X3254" s="5">
        <v>0</v>
      </c>
      <c r="Y3254" s="5">
        <v>161</v>
      </c>
      <c r="Z3254" s="5">
        <v>161</v>
      </c>
      <c r="AA3254" t="s">
        <v>60</v>
      </c>
      <c r="AB3254">
        <v>34.340000000000003</v>
      </c>
      <c r="AC3254">
        <v>4.99</v>
      </c>
      <c r="AD3254" t="s">
        <v>60</v>
      </c>
      <c r="AE3254" t="s">
        <v>56</v>
      </c>
      <c r="AF3254">
        <v>4996</v>
      </c>
      <c r="AG3254">
        <v>4996</v>
      </c>
      <c r="AO3254">
        <v>32</v>
      </c>
      <c r="AP3254">
        <v>0</v>
      </c>
      <c r="AX3254">
        <v>161</v>
      </c>
      <c r="BD3254" s="5">
        <v>161</v>
      </c>
      <c r="BE3254">
        <v>129</v>
      </c>
      <c r="BG3254">
        <f t="shared" si="356"/>
        <v>129</v>
      </c>
      <c r="BI3254">
        <v>32</v>
      </c>
    </row>
    <row r="3255" spans="1:61" x14ac:dyDescent="0.25">
      <c r="A3255" t="s">
        <v>54</v>
      </c>
      <c r="B3255">
        <v>110027</v>
      </c>
      <c r="C3255" t="s">
        <v>55</v>
      </c>
      <c r="D3255" t="s">
        <v>56</v>
      </c>
      <c r="E3255" s="1">
        <v>45982</v>
      </c>
      <c r="F3255" t="s">
        <v>3792</v>
      </c>
      <c r="G3255" t="s">
        <v>63</v>
      </c>
      <c r="H3255" t="str">
        <f t="shared" si="350"/>
        <v>Aggregator</v>
      </c>
      <c r="I3255">
        <v>222693000000000</v>
      </c>
      <c r="J3255">
        <v>29811</v>
      </c>
      <c r="K3255" s="3">
        <v>45982.699305555558</v>
      </c>
      <c r="L3255">
        <f t="shared" si="351"/>
        <v>21</v>
      </c>
      <c r="M3255" t="str">
        <f t="shared" si="352"/>
        <v>Friday</v>
      </c>
      <c r="N3255" s="1" t="str">
        <f t="shared" si="353"/>
        <v>November</v>
      </c>
      <c r="O3255" s="2">
        <v>0.69930555555555551</v>
      </c>
      <c r="P3255" s="2" t="str">
        <f t="shared" si="354"/>
        <v>Week 3</v>
      </c>
      <c r="Q3255" t="s">
        <v>59</v>
      </c>
      <c r="R3255" s="5">
        <v>876</v>
      </c>
      <c r="S3255" s="5">
        <v>-298.75</v>
      </c>
      <c r="T3255" s="5">
        <f t="shared" si="355"/>
        <v>34.103881278538815</v>
      </c>
      <c r="U3255" s="5">
        <v>577.25</v>
      </c>
      <c r="V3255" s="5">
        <v>32</v>
      </c>
      <c r="W3255" s="5">
        <v>0</v>
      </c>
      <c r="X3255" s="5">
        <v>-0.25</v>
      </c>
      <c r="Y3255" s="5">
        <v>609</v>
      </c>
      <c r="Z3255" s="5">
        <v>609</v>
      </c>
      <c r="AA3255" t="s">
        <v>64</v>
      </c>
      <c r="AB3255">
        <v>158.72</v>
      </c>
      <c r="AC3255">
        <v>17.739999999999998</v>
      </c>
      <c r="AD3255" t="s">
        <v>64</v>
      </c>
      <c r="AE3255" t="s">
        <v>56</v>
      </c>
      <c r="AF3255">
        <v>1175</v>
      </c>
      <c r="AG3255">
        <v>1175</v>
      </c>
      <c r="AO3255">
        <v>32</v>
      </c>
      <c r="AP3255">
        <v>0</v>
      </c>
      <c r="AW3255">
        <v>609</v>
      </c>
      <c r="BD3255" s="5">
        <v>609</v>
      </c>
      <c r="BE3255">
        <v>577.25</v>
      </c>
      <c r="BG3255">
        <f t="shared" si="356"/>
        <v>577.25</v>
      </c>
      <c r="BH3255">
        <v>32</v>
      </c>
    </row>
    <row r="3256" spans="1:61" x14ac:dyDescent="0.25">
      <c r="A3256" t="s">
        <v>54</v>
      </c>
      <c r="B3256">
        <v>110027</v>
      </c>
      <c r="C3256" t="s">
        <v>55</v>
      </c>
      <c r="D3256" t="s">
        <v>56</v>
      </c>
      <c r="E3256" s="1">
        <v>45982</v>
      </c>
      <c r="F3256" t="s">
        <v>3793</v>
      </c>
      <c r="G3256" t="s">
        <v>67</v>
      </c>
      <c r="H3256" t="str">
        <f t="shared" si="350"/>
        <v>Direct Sale</v>
      </c>
      <c r="K3256" s="3">
        <v>45982.714583333334</v>
      </c>
      <c r="L3256">
        <f t="shared" si="351"/>
        <v>21</v>
      </c>
      <c r="M3256" t="str">
        <f t="shared" si="352"/>
        <v>Friday</v>
      </c>
      <c r="N3256" s="1" t="str">
        <f t="shared" si="353"/>
        <v>November</v>
      </c>
      <c r="O3256" s="2">
        <v>0.71458333333333335</v>
      </c>
      <c r="P3256" s="2" t="str">
        <f t="shared" si="354"/>
        <v>Week 3</v>
      </c>
      <c r="Q3256" t="s">
        <v>59</v>
      </c>
      <c r="R3256" s="5">
        <v>219</v>
      </c>
      <c r="S3256" s="5">
        <v>0</v>
      </c>
      <c r="T3256" s="5">
        <f t="shared" si="355"/>
        <v>0</v>
      </c>
      <c r="U3256" s="5">
        <v>219</v>
      </c>
      <c r="V3256" s="5">
        <v>0</v>
      </c>
      <c r="W3256" s="5">
        <v>10.96</v>
      </c>
      <c r="X3256" s="5">
        <v>0.04</v>
      </c>
      <c r="Y3256" s="5">
        <v>230</v>
      </c>
      <c r="Z3256" s="5">
        <v>230</v>
      </c>
      <c r="AA3256" t="s">
        <v>68</v>
      </c>
      <c r="AB3256">
        <v>51.99</v>
      </c>
      <c r="AC3256">
        <v>1.96</v>
      </c>
      <c r="AD3256" t="s">
        <v>5778</v>
      </c>
      <c r="AE3256" t="s">
        <v>75</v>
      </c>
      <c r="AI3256" t="s">
        <v>89</v>
      </c>
      <c r="AJ3256" t="s">
        <v>190</v>
      </c>
      <c r="AK3256">
        <v>8929758003</v>
      </c>
      <c r="AO3256">
        <v>0</v>
      </c>
      <c r="AP3256">
        <v>0</v>
      </c>
      <c r="AR3256">
        <v>230</v>
      </c>
      <c r="AZ3256">
        <v>219</v>
      </c>
      <c r="BA3256">
        <v>5.48</v>
      </c>
      <c r="BB3256">
        <v>219</v>
      </c>
      <c r="BC3256">
        <v>5.48</v>
      </c>
      <c r="BD3256" s="5">
        <v>230</v>
      </c>
      <c r="BE3256">
        <v>219</v>
      </c>
      <c r="BG3256">
        <f t="shared" si="356"/>
        <v>219</v>
      </c>
    </row>
    <row r="3257" spans="1:61" x14ac:dyDescent="0.25">
      <c r="A3257" t="s">
        <v>54</v>
      </c>
      <c r="B3257">
        <v>110027</v>
      </c>
      <c r="C3257" t="s">
        <v>55</v>
      </c>
      <c r="D3257" t="s">
        <v>56</v>
      </c>
      <c r="E3257" s="1">
        <v>45982</v>
      </c>
      <c r="F3257" t="s">
        <v>3794</v>
      </c>
      <c r="G3257" t="s">
        <v>67</v>
      </c>
      <c r="H3257" t="str">
        <f t="shared" si="350"/>
        <v>Direct Sale</v>
      </c>
      <c r="K3257" s="3">
        <v>45982.71875</v>
      </c>
      <c r="L3257">
        <f t="shared" si="351"/>
        <v>21</v>
      </c>
      <c r="M3257" t="str">
        <f t="shared" si="352"/>
        <v>Friday</v>
      </c>
      <c r="N3257" s="1" t="str">
        <f t="shared" si="353"/>
        <v>November</v>
      </c>
      <c r="O3257" s="2">
        <v>0.71875</v>
      </c>
      <c r="P3257" s="2" t="str">
        <f t="shared" si="354"/>
        <v>Week 3</v>
      </c>
      <c r="Q3257" t="s">
        <v>59</v>
      </c>
      <c r="R3257" s="5">
        <v>189</v>
      </c>
      <c r="S3257" s="5">
        <v>0</v>
      </c>
      <c r="T3257" s="5">
        <f t="shared" si="355"/>
        <v>0</v>
      </c>
      <c r="U3257" s="5">
        <v>189</v>
      </c>
      <c r="V3257" s="5">
        <v>0</v>
      </c>
      <c r="W3257" s="5">
        <v>9.4600000000000009</v>
      </c>
      <c r="X3257" s="5">
        <v>-0.46</v>
      </c>
      <c r="Y3257" s="5">
        <v>198</v>
      </c>
      <c r="Z3257" s="5">
        <v>198</v>
      </c>
      <c r="AA3257" t="s">
        <v>68</v>
      </c>
      <c r="AB3257">
        <v>54.78</v>
      </c>
      <c r="AC3257">
        <v>1.96</v>
      </c>
      <c r="AD3257" t="s">
        <v>5778</v>
      </c>
      <c r="AE3257" t="s">
        <v>75</v>
      </c>
      <c r="AI3257" t="s">
        <v>89</v>
      </c>
      <c r="AJ3257" t="s">
        <v>190</v>
      </c>
      <c r="AK3257">
        <v>8929758003</v>
      </c>
      <c r="AO3257">
        <v>0</v>
      </c>
      <c r="AP3257">
        <v>0</v>
      </c>
      <c r="AR3257">
        <v>198</v>
      </c>
      <c r="AZ3257">
        <v>189</v>
      </c>
      <c r="BA3257">
        <v>4.7300000000000004</v>
      </c>
      <c r="BB3257">
        <v>189</v>
      </c>
      <c r="BC3257">
        <v>4.7300000000000004</v>
      </c>
      <c r="BD3257" s="5">
        <v>198</v>
      </c>
      <c r="BE3257">
        <v>189</v>
      </c>
      <c r="BG3257">
        <f t="shared" si="356"/>
        <v>189</v>
      </c>
    </row>
    <row r="3258" spans="1:61" x14ac:dyDescent="0.25">
      <c r="A3258" t="s">
        <v>54</v>
      </c>
      <c r="B3258">
        <v>110027</v>
      </c>
      <c r="C3258" t="s">
        <v>55</v>
      </c>
      <c r="D3258" t="s">
        <v>56</v>
      </c>
      <c r="E3258" s="1">
        <v>45982</v>
      </c>
      <c r="F3258" t="s">
        <v>3795</v>
      </c>
      <c r="G3258" t="s">
        <v>67</v>
      </c>
      <c r="H3258" t="str">
        <f t="shared" si="350"/>
        <v>Direct Sale</v>
      </c>
      <c r="K3258" s="3">
        <v>45982.71875</v>
      </c>
      <c r="L3258">
        <f t="shared" si="351"/>
        <v>21</v>
      </c>
      <c r="M3258" t="str">
        <f t="shared" si="352"/>
        <v>Friday</v>
      </c>
      <c r="N3258" s="1" t="str">
        <f t="shared" si="353"/>
        <v>November</v>
      </c>
      <c r="O3258" s="2">
        <v>0.71875</v>
      </c>
      <c r="P3258" s="2" t="str">
        <f t="shared" si="354"/>
        <v>Week 3</v>
      </c>
      <c r="Q3258" t="s">
        <v>59</v>
      </c>
      <c r="R3258" s="5">
        <v>238</v>
      </c>
      <c r="S3258" s="5">
        <v>0</v>
      </c>
      <c r="T3258" s="5">
        <f t="shared" si="355"/>
        <v>0</v>
      </c>
      <c r="U3258" s="5">
        <v>238</v>
      </c>
      <c r="V3258" s="5">
        <v>0</v>
      </c>
      <c r="W3258" s="5">
        <v>11.9</v>
      </c>
      <c r="X3258" s="5">
        <v>0.1</v>
      </c>
      <c r="Y3258" s="5">
        <v>250</v>
      </c>
      <c r="Z3258" s="5">
        <v>250</v>
      </c>
      <c r="AA3258" t="s">
        <v>68</v>
      </c>
      <c r="AB3258">
        <v>51.02</v>
      </c>
      <c r="AC3258">
        <v>4.46</v>
      </c>
      <c r="AD3258" t="s">
        <v>5778</v>
      </c>
      <c r="AE3258" t="s">
        <v>75</v>
      </c>
      <c r="AI3258" t="s">
        <v>89</v>
      </c>
      <c r="AJ3258" t="s">
        <v>190</v>
      </c>
      <c r="AK3258">
        <v>8929758003</v>
      </c>
      <c r="AO3258">
        <v>0</v>
      </c>
      <c r="AP3258">
        <v>0</v>
      </c>
      <c r="AR3258">
        <v>250</v>
      </c>
      <c r="AZ3258">
        <v>238</v>
      </c>
      <c r="BA3258">
        <v>5.95</v>
      </c>
      <c r="BB3258">
        <v>238</v>
      </c>
      <c r="BC3258">
        <v>5.95</v>
      </c>
      <c r="BD3258" s="5">
        <v>250</v>
      </c>
      <c r="BE3258">
        <v>238</v>
      </c>
      <c r="BG3258">
        <f t="shared" si="356"/>
        <v>238</v>
      </c>
    </row>
    <row r="3259" spans="1:61" x14ac:dyDescent="0.25">
      <c r="A3259" t="s">
        <v>54</v>
      </c>
      <c r="B3259">
        <v>110027</v>
      </c>
      <c r="C3259" t="s">
        <v>55</v>
      </c>
      <c r="D3259" t="s">
        <v>56</v>
      </c>
      <c r="E3259" s="1">
        <v>45982</v>
      </c>
      <c r="F3259" t="s">
        <v>3796</v>
      </c>
      <c r="G3259" t="s">
        <v>63</v>
      </c>
      <c r="H3259" t="str">
        <f t="shared" si="350"/>
        <v>Aggregator</v>
      </c>
      <c r="I3259">
        <v>222696000000000</v>
      </c>
      <c r="J3259">
        <v>29811</v>
      </c>
      <c r="K3259" s="3">
        <v>45982.724999999999</v>
      </c>
      <c r="L3259">
        <f t="shared" si="351"/>
        <v>21</v>
      </c>
      <c r="M3259" t="str">
        <f t="shared" si="352"/>
        <v>Friday</v>
      </c>
      <c r="N3259" s="1" t="str">
        <f t="shared" si="353"/>
        <v>November</v>
      </c>
      <c r="O3259" s="2">
        <v>0.72499999999999998</v>
      </c>
      <c r="P3259" s="2" t="str">
        <f t="shared" si="354"/>
        <v>Week 3</v>
      </c>
      <c r="Q3259" t="s">
        <v>59</v>
      </c>
      <c r="R3259" s="5">
        <v>308</v>
      </c>
      <c r="S3259" s="5">
        <v>-93.74</v>
      </c>
      <c r="T3259" s="5">
        <f t="shared" si="355"/>
        <v>30.435064935064933</v>
      </c>
      <c r="U3259" s="5">
        <v>214.26</v>
      </c>
      <c r="V3259" s="5">
        <v>32</v>
      </c>
      <c r="W3259" s="5">
        <v>0</v>
      </c>
      <c r="X3259" s="5">
        <v>-0.26</v>
      </c>
      <c r="Y3259" s="5">
        <v>246</v>
      </c>
      <c r="Z3259" s="5">
        <v>246</v>
      </c>
      <c r="AA3259" t="s">
        <v>64</v>
      </c>
      <c r="AB3259">
        <v>69.739999999999995</v>
      </c>
      <c r="AC3259">
        <v>4.78</v>
      </c>
      <c r="AD3259" t="s">
        <v>64</v>
      </c>
      <c r="AE3259" t="s">
        <v>56</v>
      </c>
      <c r="AF3259">
        <v>1493</v>
      </c>
      <c r="AG3259">
        <v>1493</v>
      </c>
      <c r="AO3259">
        <v>32</v>
      </c>
      <c r="AP3259">
        <v>0</v>
      </c>
      <c r="AW3259">
        <v>246</v>
      </c>
      <c r="BD3259" s="5">
        <v>246</v>
      </c>
      <c r="BE3259">
        <v>214.26</v>
      </c>
      <c r="BG3259">
        <f t="shared" si="356"/>
        <v>214.26</v>
      </c>
      <c r="BH3259">
        <v>32</v>
      </c>
    </row>
    <row r="3260" spans="1:61" x14ac:dyDescent="0.25">
      <c r="A3260" t="s">
        <v>54</v>
      </c>
      <c r="B3260">
        <v>110027</v>
      </c>
      <c r="C3260" t="s">
        <v>55</v>
      </c>
      <c r="D3260" t="s">
        <v>56</v>
      </c>
      <c r="E3260" s="1">
        <v>45982</v>
      </c>
      <c r="F3260" t="s">
        <v>3797</v>
      </c>
      <c r="G3260" t="s">
        <v>63</v>
      </c>
      <c r="H3260" t="str">
        <f t="shared" si="350"/>
        <v>Aggregator</v>
      </c>
      <c r="I3260">
        <v>222696000000000</v>
      </c>
      <c r="J3260">
        <v>29811</v>
      </c>
      <c r="K3260" s="3">
        <v>45982.725694444445</v>
      </c>
      <c r="L3260">
        <f t="shared" si="351"/>
        <v>21</v>
      </c>
      <c r="M3260" t="str">
        <f t="shared" si="352"/>
        <v>Friday</v>
      </c>
      <c r="N3260" s="1" t="str">
        <f t="shared" si="353"/>
        <v>November</v>
      </c>
      <c r="O3260" s="2">
        <v>0.72569444444444442</v>
      </c>
      <c r="P3260" s="2" t="str">
        <f t="shared" si="354"/>
        <v>Week 3</v>
      </c>
      <c r="Q3260" t="s">
        <v>59</v>
      </c>
      <c r="R3260" s="5">
        <v>698</v>
      </c>
      <c r="S3260" s="5">
        <v>-350</v>
      </c>
      <c r="T3260" s="5">
        <f t="shared" si="355"/>
        <v>50.143266475644701</v>
      </c>
      <c r="U3260" s="5">
        <v>348</v>
      </c>
      <c r="V3260" s="5">
        <v>32</v>
      </c>
      <c r="W3260" s="5">
        <v>0</v>
      </c>
      <c r="X3260" s="5">
        <v>0</v>
      </c>
      <c r="Y3260" s="5">
        <v>380</v>
      </c>
      <c r="Z3260" s="5">
        <v>380</v>
      </c>
      <c r="AA3260" t="s">
        <v>64</v>
      </c>
      <c r="AB3260">
        <v>97.2</v>
      </c>
      <c r="AC3260">
        <v>4.76</v>
      </c>
      <c r="AD3260" t="s">
        <v>64</v>
      </c>
      <c r="AE3260" t="s">
        <v>56</v>
      </c>
      <c r="AF3260">
        <v>5633</v>
      </c>
      <c r="AG3260">
        <v>5633</v>
      </c>
      <c r="AO3260">
        <v>32</v>
      </c>
      <c r="AP3260">
        <v>0</v>
      </c>
      <c r="AW3260">
        <v>380</v>
      </c>
      <c r="BD3260" s="5">
        <v>380</v>
      </c>
      <c r="BE3260">
        <v>348</v>
      </c>
      <c r="BG3260">
        <f t="shared" si="356"/>
        <v>348</v>
      </c>
      <c r="BH3260">
        <v>32</v>
      </c>
    </row>
    <row r="3261" spans="1:61" x14ac:dyDescent="0.25">
      <c r="A3261" t="s">
        <v>54</v>
      </c>
      <c r="B3261">
        <v>110027</v>
      </c>
      <c r="C3261" t="s">
        <v>55</v>
      </c>
      <c r="D3261" t="s">
        <v>56</v>
      </c>
      <c r="E3261" s="1">
        <v>45982</v>
      </c>
      <c r="F3261" t="s">
        <v>3798</v>
      </c>
      <c r="G3261" t="s">
        <v>58</v>
      </c>
      <c r="H3261" t="str">
        <f t="shared" si="350"/>
        <v>Aggregator</v>
      </c>
      <c r="I3261">
        <v>7503286842</v>
      </c>
      <c r="J3261">
        <v>18528960</v>
      </c>
      <c r="K3261" s="3">
        <v>45982.727083333331</v>
      </c>
      <c r="L3261">
        <f t="shared" si="351"/>
        <v>21</v>
      </c>
      <c r="M3261" t="str">
        <f t="shared" si="352"/>
        <v>Friday</v>
      </c>
      <c r="N3261" s="1" t="str">
        <f t="shared" si="353"/>
        <v>November</v>
      </c>
      <c r="O3261" s="2">
        <v>0.7270833333333333</v>
      </c>
      <c r="P3261" s="2" t="str">
        <f t="shared" si="354"/>
        <v>Week 3</v>
      </c>
      <c r="Q3261" t="s">
        <v>59</v>
      </c>
      <c r="R3261" s="5">
        <v>357</v>
      </c>
      <c r="S3261" s="5">
        <v>-100</v>
      </c>
      <c r="T3261" s="5">
        <f t="shared" si="355"/>
        <v>28.011204481792717</v>
      </c>
      <c r="U3261" s="5">
        <v>257</v>
      </c>
      <c r="V3261" s="5">
        <v>32</v>
      </c>
      <c r="W3261" s="5">
        <v>0</v>
      </c>
      <c r="X3261" s="5">
        <v>0</v>
      </c>
      <c r="Y3261" s="5">
        <v>289</v>
      </c>
      <c r="Z3261" s="5">
        <v>289</v>
      </c>
      <c r="AA3261" t="s">
        <v>60</v>
      </c>
      <c r="AB3261">
        <v>80.599999999999994</v>
      </c>
      <c r="AC3261">
        <v>7.49</v>
      </c>
      <c r="AD3261" t="s">
        <v>60</v>
      </c>
      <c r="AE3261" t="s">
        <v>56</v>
      </c>
      <c r="AF3261">
        <v>6842</v>
      </c>
      <c r="AG3261">
        <v>6842</v>
      </c>
      <c r="AO3261">
        <v>32</v>
      </c>
      <c r="AP3261">
        <v>0</v>
      </c>
      <c r="AX3261">
        <v>289</v>
      </c>
      <c r="BD3261" s="5">
        <v>289</v>
      </c>
      <c r="BE3261">
        <v>257</v>
      </c>
      <c r="BG3261">
        <f t="shared" si="356"/>
        <v>257</v>
      </c>
      <c r="BI3261">
        <v>32</v>
      </c>
    </row>
    <row r="3262" spans="1:61" x14ac:dyDescent="0.25">
      <c r="A3262" t="s">
        <v>54</v>
      </c>
      <c r="B3262">
        <v>110027</v>
      </c>
      <c r="C3262" t="s">
        <v>55</v>
      </c>
      <c r="D3262" t="s">
        <v>56</v>
      </c>
      <c r="E3262" s="1">
        <v>45982</v>
      </c>
      <c r="F3262" t="s">
        <v>3799</v>
      </c>
      <c r="G3262" t="s">
        <v>58</v>
      </c>
      <c r="H3262" t="str">
        <f t="shared" si="350"/>
        <v>Aggregator</v>
      </c>
      <c r="I3262">
        <v>7500176157</v>
      </c>
      <c r="J3262">
        <v>18528960</v>
      </c>
      <c r="K3262" s="3">
        <v>45982.729861111111</v>
      </c>
      <c r="L3262">
        <f t="shared" si="351"/>
        <v>21</v>
      </c>
      <c r="M3262" t="str">
        <f t="shared" si="352"/>
        <v>Friday</v>
      </c>
      <c r="N3262" s="1" t="str">
        <f t="shared" si="353"/>
        <v>November</v>
      </c>
      <c r="O3262" s="2">
        <v>0.72986111111111107</v>
      </c>
      <c r="P3262" s="2" t="str">
        <f t="shared" si="354"/>
        <v>Week 3</v>
      </c>
      <c r="Q3262" t="s">
        <v>59</v>
      </c>
      <c r="R3262" s="5">
        <v>1396</v>
      </c>
      <c r="S3262" s="5">
        <v>-698</v>
      </c>
      <c r="T3262" s="5">
        <f t="shared" si="355"/>
        <v>50</v>
      </c>
      <c r="U3262" s="5">
        <v>698</v>
      </c>
      <c r="V3262" s="5">
        <v>32</v>
      </c>
      <c r="W3262" s="5">
        <v>0</v>
      </c>
      <c r="X3262" s="5">
        <v>0</v>
      </c>
      <c r="Y3262" s="5">
        <v>730</v>
      </c>
      <c r="Z3262" s="5">
        <v>730</v>
      </c>
      <c r="AA3262" t="s">
        <v>60</v>
      </c>
      <c r="AB3262">
        <v>259.38</v>
      </c>
      <c r="AC3262">
        <v>19.04</v>
      </c>
      <c r="AD3262" t="s">
        <v>60</v>
      </c>
      <c r="AE3262" t="s">
        <v>56</v>
      </c>
      <c r="AF3262">
        <v>6157</v>
      </c>
      <c r="AG3262">
        <v>6157</v>
      </c>
      <c r="AO3262">
        <v>32</v>
      </c>
      <c r="AP3262">
        <v>0</v>
      </c>
      <c r="AX3262">
        <v>730</v>
      </c>
      <c r="BD3262" s="5">
        <v>730</v>
      </c>
      <c r="BE3262">
        <v>698</v>
      </c>
      <c r="BG3262">
        <f t="shared" si="356"/>
        <v>698</v>
      </c>
      <c r="BI3262">
        <v>32</v>
      </c>
    </row>
    <row r="3263" spans="1:61" x14ac:dyDescent="0.25">
      <c r="A3263" t="s">
        <v>54</v>
      </c>
      <c r="B3263">
        <v>110027</v>
      </c>
      <c r="C3263" t="s">
        <v>55</v>
      </c>
      <c r="D3263" t="s">
        <v>56</v>
      </c>
      <c r="E3263" s="1">
        <v>45982</v>
      </c>
      <c r="F3263" t="s">
        <v>3800</v>
      </c>
      <c r="G3263" t="s">
        <v>67</v>
      </c>
      <c r="H3263" t="str">
        <f t="shared" si="350"/>
        <v>Direct Sale</v>
      </c>
      <c r="K3263" s="3">
        <v>45982.736111111109</v>
      </c>
      <c r="L3263">
        <f t="shared" si="351"/>
        <v>21</v>
      </c>
      <c r="M3263" t="str">
        <f t="shared" si="352"/>
        <v>Friday</v>
      </c>
      <c r="N3263" s="1" t="str">
        <f t="shared" si="353"/>
        <v>November</v>
      </c>
      <c r="O3263" s="2">
        <v>0.73611111111111116</v>
      </c>
      <c r="P3263" s="2" t="str">
        <f t="shared" si="354"/>
        <v>Week 3</v>
      </c>
      <c r="Q3263" t="s">
        <v>59</v>
      </c>
      <c r="R3263" s="5">
        <v>259</v>
      </c>
      <c r="S3263" s="5">
        <v>0</v>
      </c>
      <c r="T3263" s="5">
        <f t="shared" si="355"/>
        <v>0</v>
      </c>
      <c r="U3263" s="5">
        <v>259</v>
      </c>
      <c r="V3263" s="5">
        <v>0</v>
      </c>
      <c r="W3263" s="5">
        <v>12.96</v>
      </c>
      <c r="X3263" s="5">
        <v>0.04</v>
      </c>
      <c r="Y3263" s="5">
        <v>272</v>
      </c>
      <c r="Z3263" s="5">
        <v>272</v>
      </c>
      <c r="AA3263" t="s">
        <v>68</v>
      </c>
      <c r="AB3263">
        <v>66.52</v>
      </c>
      <c r="AC3263">
        <v>2.56</v>
      </c>
      <c r="AD3263" t="s">
        <v>5778</v>
      </c>
      <c r="AE3263" t="s">
        <v>75</v>
      </c>
      <c r="AI3263" t="s">
        <v>89</v>
      </c>
      <c r="AJ3263" t="s">
        <v>190</v>
      </c>
      <c r="AK3263">
        <v>8929758003</v>
      </c>
      <c r="AO3263">
        <v>0</v>
      </c>
      <c r="AP3263">
        <v>0</v>
      </c>
      <c r="AR3263">
        <v>272</v>
      </c>
      <c r="AZ3263">
        <v>259</v>
      </c>
      <c r="BA3263">
        <v>6.48</v>
      </c>
      <c r="BB3263">
        <v>259</v>
      </c>
      <c r="BC3263">
        <v>6.48</v>
      </c>
      <c r="BD3263" s="5">
        <v>272</v>
      </c>
      <c r="BE3263">
        <v>259</v>
      </c>
      <c r="BG3263">
        <f t="shared" si="356"/>
        <v>259</v>
      </c>
    </row>
    <row r="3264" spans="1:61" x14ac:dyDescent="0.25">
      <c r="A3264" t="s">
        <v>54</v>
      </c>
      <c r="B3264">
        <v>110027</v>
      </c>
      <c r="C3264" t="s">
        <v>55</v>
      </c>
      <c r="D3264" t="s">
        <v>56</v>
      </c>
      <c r="E3264" s="1">
        <v>45982</v>
      </c>
      <c r="F3264" t="s">
        <v>3801</v>
      </c>
      <c r="G3264" t="s">
        <v>63</v>
      </c>
      <c r="H3264" t="str">
        <f t="shared" si="350"/>
        <v>Aggregator</v>
      </c>
      <c r="I3264">
        <v>222697000000000</v>
      </c>
      <c r="J3264">
        <v>29811</v>
      </c>
      <c r="K3264" s="3">
        <v>45982.744444444441</v>
      </c>
      <c r="L3264">
        <f t="shared" si="351"/>
        <v>21</v>
      </c>
      <c r="M3264" t="str">
        <f t="shared" si="352"/>
        <v>Friday</v>
      </c>
      <c r="N3264" s="1" t="str">
        <f t="shared" si="353"/>
        <v>November</v>
      </c>
      <c r="O3264" s="2">
        <v>0.74444444444444446</v>
      </c>
      <c r="P3264" s="2" t="str">
        <f t="shared" si="354"/>
        <v>Week 3</v>
      </c>
      <c r="Q3264" t="s">
        <v>59</v>
      </c>
      <c r="R3264" s="5">
        <v>1403</v>
      </c>
      <c r="S3264" s="5">
        <v>-199.98</v>
      </c>
      <c r="T3264" s="5">
        <f t="shared" si="355"/>
        <v>14.253741981468282</v>
      </c>
      <c r="U3264" s="5">
        <v>1203.02</v>
      </c>
      <c r="V3264" s="5">
        <v>32</v>
      </c>
      <c r="W3264" s="5">
        <v>0</v>
      </c>
      <c r="X3264" s="5">
        <v>-0.02</v>
      </c>
      <c r="Y3264" s="5">
        <v>1235</v>
      </c>
      <c r="Z3264" s="5">
        <v>1235</v>
      </c>
      <c r="AA3264" t="s">
        <v>64</v>
      </c>
      <c r="AB3264">
        <v>259.56</v>
      </c>
      <c r="AC3264">
        <v>40.68</v>
      </c>
      <c r="AD3264" t="s">
        <v>64</v>
      </c>
      <c r="AE3264" t="s">
        <v>56</v>
      </c>
      <c r="AF3264">
        <v>5542</v>
      </c>
      <c r="AG3264">
        <v>5542</v>
      </c>
      <c r="AO3264">
        <v>32</v>
      </c>
      <c r="AP3264">
        <v>0</v>
      </c>
      <c r="AW3264">
        <v>1235</v>
      </c>
      <c r="BD3264" s="5">
        <v>1235</v>
      </c>
      <c r="BE3264">
        <v>1203.02</v>
      </c>
      <c r="BG3264">
        <f t="shared" si="356"/>
        <v>1203.02</v>
      </c>
      <c r="BH3264">
        <v>32</v>
      </c>
    </row>
    <row r="3265" spans="1:61" x14ac:dyDescent="0.25">
      <c r="A3265" t="s">
        <v>54</v>
      </c>
      <c r="B3265">
        <v>110027</v>
      </c>
      <c r="C3265" t="s">
        <v>55</v>
      </c>
      <c r="D3265" t="s">
        <v>56</v>
      </c>
      <c r="E3265" s="1">
        <v>45982</v>
      </c>
      <c r="F3265" t="s">
        <v>3802</v>
      </c>
      <c r="G3265" t="s">
        <v>58</v>
      </c>
      <c r="H3265" t="str">
        <f t="shared" si="350"/>
        <v>Aggregator</v>
      </c>
      <c r="I3265">
        <v>7502798355</v>
      </c>
      <c r="J3265">
        <v>18528960</v>
      </c>
      <c r="K3265" s="3">
        <v>45982.748611111114</v>
      </c>
      <c r="L3265">
        <f t="shared" si="351"/>
        <v>21</v>
      </c>
      <c r="M3265" t="str">
        <f t="shared" si="352"/>
        <v>Friday</v>
      </c>
      <c r="N3265" s="1" t="str">
        <f t="shared" si="353"/>
        <v>November</v>
      </c>
      <c r="O3265" s="2">
        <v>0.74861111111111112</v>
      </c>
      <c r="P3265" s="2" t="str">
        <f t="shared" si="354"/>
        <v>Week 3</v>
      </c>
      <c r="Q3265" t="s">
        <v>59</v>
      </c>
      <c r="R3265" s="5">
        <v>538</v>
      </c>
      <c r="S3265" s="5">
        <v>-174.5</v>
      </c>
      <c r="T3265" s="5">
        <f t="shared" si="355"/>
        <v>32.434944237918216</v>
      </c>
      <c r="U3265" s="5">
        <v>363.5</v>
      </c>
      <c r="V3265" s="5">
        <v>32</v>
      </c>
      <c r="W3265" s="5">
        <v>0</v>
      </c>
      <c r="X3265" s="5">
        <v>0</v>
      </c>
      <c r="Y3265" s="5">
        <v>395.5</v>
      </c>
      <c r="Z3265" s="5">
        <v>395.5</v>
      </c>
      <c r="AA3265" t="s">
        <v>60</v>
      </c>
      <c r="AB3265">
        <v>92.42</v>
      </c>
      <c r="AC3265">
        <v>8.14</v>
      </c>
      <c r="AD3265" t="s">
        <v>60</v>
      </c>
      <c r="AE3265" t="s">
        <v>56</v>
      </c>
      <c r="AF3265">
        <v>8355</v>
      </c>
      <c r="AG3265">
        <v>8355</v>
      </c>
      <c r="AO3265">
        <v>32</v>
      </c>
      <c r="AP3265">
        <v>0</v>
      </c>
      <c r="AX3265">
        <v>395.5</v>
      </c>
      <c r="BD3265" s="5">
        <v>395.5</v>
      </c>
      <c r="BE3265">
        <v>363.5</v>
      </c>
      <c r="BG3265">
        <f t="shared" si="356"/>
        <v>363.5</v>
      </c>
      <c r="BI3265">
        <v>32</v>
      </c>
    </row>
    <row r="3266" spans="1:61" x14ac:dyDescent="0.25">
      <c r="A3266" t="s">
        <v>54</v>
      </c>
      <c r="B3266">
        <v>110027</v>
      </c>
      <c r="C3266" t="s">
        <v>55</v>
      </c>
      <c r="D3266" t="s">
        <v>56</v>
      </c>
      <c r="E3266" s="1">
        <v>45982</v>
      </c>
      <c r="F3266" t="s">
        <v>3803</v>
      </c>
      <c r="G3266" t="s">
        <v>67</v>
      </c>
      <c r="H3266" t="str">
        <f t="shared" si="350"/>
        <v>Direct Sale</v>
      </c>
      <c r="K3266" s="3">
        <v>45982.75277777778</v>
      </c>
      <c r="L3266">
        <f t="shared" si="351"/>
        <v>21</v>
      </c>
      <c r="M3266" t="str">
        <f t="shared" si="352"/>
        <v>Friday</v>
      </c>
      <c r="N3266" s="1" t="str">
        <f t="shared" si="353"/>
        <v>November</v>
      </c>
      <c r="O3266" s="2">
        <v>0.75277777777777777</v>
      </c>
      <c r="P3266" s="2" t="str">
        <f t="shared" si="354"/>
        <v>Week 3</v>
      </c>
      <c r="Q3266" t="s">
        <v>59</v>
      </c>
      <c r="R3266" s="5">
        <v>199</v>
      </c>
      <c r="S3266" s="5">
        <v>0</v>
      </c>
      <c r="T3266" s="5">
        <f t="shared" si="355"/>
        <v>0</v>
      </c>
      <c r="U3266" s="5">
        <v>199</v>
      </c>
      <c r="V3266" s="5">
        <v>0</v>
      </c>
      <c r="W3266" s="5">
        <v>9.9600000000000009</v>
      </c>
      <c r="X3266" s="5">
        <v>0.04</v>
      </c>
      <c r="Y3266" s="5">
        <v>209</v>
      </c>
      <c r="Z3266" s="5">
        <v>209</v>
      </c>
      <c r="AA3266" t="s">
        <v>68</v>
      </c>
      <c r="AB3266">
        <v>49.22</v>
      </c>
      <c r="AC3266">
        <v>2.82</v>
      </c>
      <c r="AD3266" t="s">
        <v>5778</v>
      </c>
      <c r="AE3266" t="s">
        <v>75</v>
      </c>
      <c r="AI3266" t="s">
        <v>89</v>
      </c>
      <c r="AJ3266" t="s">
        <v>190</v>
      </c>
      <c r="AK3266">
        <v>8929758003</v>
      </c>
      <c r="AO3266">
        <v>0</v>
      </c>
      <c r="AP3266">
        <v>0</v>
      </c>
      <c r="AR3266">
        <v>209</v>
      </c>
      <c r="AZ3266">
        <v>199</v>
      </c>
      <c r="BA3266">
        <v>4.9800000000000004</v>
      </c>
      <c r="BB3266">
        <v>199</v>
      </c>
      <c r="BC3266">
        <v>4.9800000000000004</v>
      </c>
      <c r="BD3266" s="5">
        <v>209</v>
      </c>
      <c r="BE3266">
        <v>199</v>
      </c>
      <c r="BG3266">
        <f t="shared" si="356"/>
        <v>199</v>
      </c>
    </row>
    <row r="3267" spans="1:61" x14ac:dyDescent="0.25">
      <c r="A3267" t="s">
        <v>54</v>
      </c>
      <c r="B3267">
        <v>110027</v>
      </c>
      <c r="C3267" t="s">
        <v>55</v>
      </c>
      <c r="D3267" t="s">
        <v>56</v>
      </c>
      <c r="E3267" s="1">
        <v>45982</v>
      </c>
      <c r="F3267" t="s">
        <v>3804</v>
      </c>
      <c r="G3267" t="s">
        <v>58</v>
      </c>
      <c r="H3267" t="str">
        <f t="shared" ref="H3267:H3330" si="357">IF(G3267="POS","Direct Sale","Aggregator")</f>
        <v>Aggregator</v>
      </c>
      <c r="I3267">
        <v>7495972091</v>
      </c>
      <c r="J3267">
        <v>18528960</v>
      </c>
      <c r="K3267" s="3">
        <v>45982.753472222219</v>
      </c>
      <c r="L3267">
        <f t="shared" ref="L3267:L3330" si="358">VALUE(DAY(K3267))</f>
        <v>21</v>
      </c>
      <c r="M3267" t="str">
        <f t="shared" ref="M3267:M3330" si="359">TEXT(K3267,"dddd")</f>
        <v>Friday</v>
      </c>
      <c r="N3267" s="1" t="str">
        <f t="shared" ref="N3267:N3330" si="360">TEXT(K3267,"MMMM")</f>
        <v>November</v>
      </c>
      <c r="O3267" s="2">
        <v>0.75347222222222221</v>
      </c>
      <c r="P3267" s="2" t="str">
        <f t="shared" ref="P3267:P3330" si="361">_xlfn.IFS(L3267&lt;=7,"Week 1",L3267&lt;=15, "Week 2",L3267&lt;=23,"Week 3",L3267&lt;=30,"Week 4")</f>
        <v>Week 3</v>
      </c>
      <c r="Q3267" t="s">
        <v>59</v>
      </c>
      <c r="R3267" s="5">
        <v>698</v>
      </c>
      <c r="S3267" s="5">
        <v>-349</v>
      </c>
      <c r="T3267" s="5">
        <f t="shared" ref="T3267:T3330" si="362">ABS((S3267/R3267)*100)</f>
        <v>50</v>
      </c>
      <c r="U3267" s="5">
        <v>349</v>
      </c>
      <c r="V3267" s="5">
        <v>32</v>
      </c>
      <c r="W3267" s="5">
        <v>0</v>
      </c>
      <c r="X3267" s="5">
        <v>0</v>
      </c>
      <c r="Y3267" s="5">
        <v>381</v>
      </c>
      <c r="Z3267" s="5">
        <v>381</v>
      </c>
      <c r="AA3267" t="s">
        <v>60</v>
      </c>
      <c r="AB3267">
        <v>97.2</v>
      </c>
      <c r="AC3267">
        <v>4.76</v>
      </c>
      <c r="AD3267" t="s">
        <v>60</v>
      </c>
      <c r="AE3267" t="s">
        <v>56</v>
      </c>
      <c r="AF3267">
        <v>2091</v>
      </c>
      <c r="AG3267">
        <v>2091</v>
      </c>
      <c r="AO3267">
        <v>32</v>
      </c>
      <c r="AP3267">
        <v>0</v>
      </c>
      <c r="AX3267">
        <v>381</v>
      </c>
      <c r="BD3267" s="5">
        <v>381</v>
      </c>
      <c r="BE3267">
        <v>349</v>
      </c>
      <c r="BG3267">
        <f t="shared" ref="BG3267:BG3330" si="363">BE3267+BF3267</f>
        <v>349</v>
      </c>
      <c r="BI3267">
        <v>32</v>
      </c>
    </row>
    <row r="3268" spans="1:61" x14ac:dyDescent="0.25">
      <c r="A3268" t="s">
        <v>54</v>
      </c>
      <c r="B3268">
        <v>110027</v>
      </c>
      <c r="C3268" t="s">
        <v>55</v>
      </c>
      <c r="D3268" t="s">
        <v>56</v>
      </c>
      <c r="E3268" s="1">
        <v>45982</v>
      </c>
      <c r="F3268" t="s">
        <v>3805</v>
      </c>
      <c r="G3268" t="s">
        <v>63</v>
      </c>
      <c r="H3268" t="str">
        <f t="shared" si="357"/>
        <v>Aggregator</v>
      </c>
      <c r="I3268">
        <v>222698000000000</v>
      </c>
      <c r="J3268">
        <v>29811</v>
      </c>
      <c r="K3268" s="3">
        <v>45982.754861111112</v>
      </c>
      <c r="L3268">
        <f t="shared" si="358"/>
        <v>21</v>
      </c>
      <c r="M3268" t="str">
        <f t="shared" si="359"/>
        <v>Friday</v>
      </c>
      <c r="N3268" s="1" t="str">
        <f t="shared" si="360"/>
        <v>November</v>
      </c>
      <c r="O3268" s="2">
        <v>0.75486111111111109</v>
      </c>
      <c r="P3268" s="2" t="str">
        <f t="shared" si="361"/>
        <v>Week 3</v>
      </c>
      <c r="Q3268" t="s">
        <v>59</v>
      </c>
      <c r="R3268" s="5">
        <v>347</v>
      </c>
      <c r="S3268" s="5">
        <v>-93.75</v>
      </c>
      <c r="T3268" s="5">
        <f t="shared" si="362"/>
        <v>27.017291066282421</v>
      </c>
      <c r="U3268" s="5">
        <v>253.25</v>
      </c>
      <c r="V3268" s="5">
        <v>32</v>
      </c>
      <c r="W3268" s="5">
        <v>0</v>
      </c>
      <c r="X3268" s="5">
        <v>-0.25</v>
      </c>
      <c r="Y3268" s="5">
        <v>285</v>
      </c>
      <c r="Z3268" s="5">
        <v>285</v>
      </c>
      <c r="AA3268" t="s">
        <v>64</v>
      </c>
      <c r="AB3268">
        <v>80.489999999999995</v>
      </c>
      <c r="AC3268">
        <v>4.99</v>
      </c>
      <c r="AD3268" t="s">
        <v>64</v>
      </c>
      <c r="AE3268" t="s">
        <v>56</v>
      </c>
      <c r="AF3268">
        <v>868</v>
      </c>
      <c r="AG3268">
        <v>868</v>
      </c>
      <c r="AO3268">
        <v>32</v>
      </c>
      <c r="AP3268">
        <v>0</v>
      </c>
      <c r="AW3268">
        <v>285</v>
      </c>
      <c r="BD3268" s="5">
        <v>285</v>
      </c>
      <c r="BE3268">
        <v>253.25</v>
      </c>
      <c r="BG3268">
        <f t="shared" si="363"/>
        <v>253.25</v>
      </c>
      <c r="BH3268">
        <v>32</v>
      </c>
    </row>
    <row r="3269" spans="1:61" x14ac:dyDescent="0.25">
      <c r="A3269" t="s">
        <v>54</v>
      </c>
      <c r="B3269">
        <v>110027</v>
      </c>
      <c r="C3269" t="s">
        <v>55</v>
      </c>
      <c r="D3269" t="s">
        <v>56</v>
      </c>
      <c r="E3269" s="1">
        <v>45982</v>
      </c>
      <c r="F3269" t="s">
        <v>3806</v>
      </c>
      <c r="G3269" t="s">
        <v>67</v>
      </c>
      <c r="H3269" t="str">
        <f t="shared" si="357"/>
        <v>Direct Sale</v>
      </c>
      <c r="K3269" s="3">
        <v>45982.756249999999</v>
      </c>
      <c r="L3269">
        <f t="shared" si="358"/>
        <v>21</v>
      </c>
      <c r="M3269" t="str">
        <f t="shared" si="359"/>
        <v>Friday</v>
      </c>
      <c r="N3269" s="1" t="str">
        <f t="shared" si="360"/>
        <v>November</v>
      </c>
      <c r="O3269" s="2">
        <v>0.75624999999999998</v>
      </c>
      <c r="P3269" s="2" t="str">
        <f t="shared" si="361"/>
        <v>Week 3</v>
      </c>
      <c r="Q3269" t="s">
        <v>59</v>
      </c>
      <c r="R3269" s="5">
        <v>295</v>
      </c>
      <c r="S3269" s="5">
        <v>0</v>
      </c>
      <c r="T3269" s="5">
        <f t="shared" si="362"/>
        <v>0</v>
      </c>
      <c r="U3269" s="5">
        <v>295</v>
      </c>
      <c r="V3269" s="5">
        <v>0</v>
      </c>
      <c r="W3269" s="5">
        <v>14.76</v>
      </c>
      <c r="X3269" s="5">
        <v>0.24</v>
      </c>
      <c r="Y3269" s="5">
        <v>310</v>
      </c>
      <c r="Z3269" s="5">
        <v>310</v>
      </c>
      <c r="AA3269" t="s">
        <v>68</v>
      </c>
      <c r="AB3269">
        <v>77.5</v>
      </c>
      <c r="AC3269">
        <v>9.8000000000000007</v>
      </c>
      <c r="AD3269" t="s">
        <v>5775</v>
      </c>
      <c r="AI3269" t="s">
        <v>89</v>
      </c>
      <c r="AJ3269" t="s">
        <v>190</v>
      </c>
      <c r="AK3269">
        <v>8929758003</v>
      </c>
      <c r="AO3269">
        <v>0</v>
      </c>
      <c r="AP3269">
        <v>0</v>
      </c>
      <c r="AR3269">
        <v>310</v>
      </c>
      <c r="AZ3269">
        <v>295</v>
      </c>
      <c r="BA3269">
        <v>7.38</v>
      </c>
      <c r="BB3269">
        <v>295</v>
      </c>
      <c r="BC3269">
        <v>7.38</v>
      </c>
      <c r="BD3269" s="5">
        <v>310</v>
      </c>
      <c r="BE3269">
        <v>295</v>
      </c>
      <c r="BG3269">
        <f t="shared" si="363"/>
        <v>295</v>
      </c>
    </row>
    <row r="3270" spans="1:61" x14ac:dyDescent="0.25">
      <c r="A3270" t="s">
        <v>54</v>
      </c>
      <c r="B3270">
        <v>110027</v>
      </c>
      <c r="C3270" t="s">
        <v>55</v>
      </c>
      <c r="D3270" t="s">
        <v>56</v>
      </c>
      <c r="E3270" s="1">
        <v>45982</v>
      </c>
      <c r="F3270" t="s">
        <v>3807</v>
      </c>
      <c r="G3270" t="s">
        <v>58</v>
      </c>
      <c r="H3270" t="str">
        <f t="shared" si="357"/>
        <v>Aggregator</v>
      </c>
      <c r="I3270">
        <v>7504998889</v>
      </c>
      <c r="J3270">
        <v>18528960</v>
      </c>
      <c r="K3270" s="3">
        <v>45982.763194444444</v>
      </c>
      <c r="L3270">
        <f t="shared" si="358"/>
        <v>21</v>
      </c>
      <c r="M3270" t="str">
        <f t="shared" si="359"/>
        <v>Friday</v>
      </c>
      <c r="N3270" s="1" t="str">
        <f t="shared" si="360"/>
        <v>November</v>
      </c>
      <c r="O3270" s="2">
        <v>0.7631944444444444</v>
      </c>
      <c r="P3270" s="2" t="str">
        <f t="shared" si="361"/>
        <v>Week 3</v>
      </c>
      <c r="Q3270" t="s">
        <v>59</v>
      </c>
      <c r="R3270" s="5">
        <v>568</v>
      </c>
      <c r="S3270" s="5">
        <v>-274.5</v>
      </c>
      <c r="T3270" s="5">
        <f t="shared" si="362"/>
        <v>48.327464788732392</v>
      </c>
      <c r="U3270" s="5">
        <v>293.5</v>
      </c>
      <c r="V3270" s="5">
        <v>32</v>
      </c>
      <c r="W3270" s="5">
        <v>0</v>
      </c>
      <c r="X3270" s="5">
        <v>0</v>
      </c>
      <c r="Y3270" s="5">
        <v>325.5</v>
      </c>
      <c r="Z3270" s="5">
        <v>325.5</v>
      </c>
      <c r="AA3270" t="s">
        <v>60</v>
      </c>
      <c r="AB3270">
        <v>95.71</v>
      </c>
      <c r="AC3270">
        <v>9.02</v>
      </c>
      <c r="AD3270" t="s">
        <v>60</v>
      </c>
      <c r="AE3270" t="s">
        <v>56</v>
      </c>
      <c r="AF3270">
        <v>8889</v>
      </c>
      <c r="AG3270">
        <v>8889</v>
      </c>
      <c r="AO3270">
        <v>32</v>
      </c>
      <c r="AP3270">
        <v>0</v>
      </c>
      <c r="AX3270">
        <v>325.5</v>
      </c>
      <c r="BD3270" s="5">
        <v>325.5</v>
      </c>
      <c r="BE3270">
        <v>293.5</v>
      </c>
      <c r="BG3270">
        <f t="shared" si="363"/>
        <v>293.5</v>
      </c>
      <c r="BI3270">
        <v>32</v>
      </c>
    </row>
    <row r="3271" spans="1:61" x14ac:dyDescent="0.25">
      <c r="A3271" t="s">
        <v>54</v>
      </c>
      <c r="B3271">
        <v>110027</v>
      </c>
      <c r="C3271" t="s">
        <v>55</v>
      </c>
      <c r="D3271" t="s">
        <v>56</v>
      </c>
      <c r="E3271" s="1">
        <v>45982</v>
      </c>
      <c r="F3271" t="s">
        <v>3808</v>
      </c>
      <c r="G3271" t="s">
        <v>63</v>
      </c>
      <c r="H3271" t="str">
        <f t="shared" si="357"/>
        <v>Aggregator</v>
      </c>
      <c r="I3271">
        <v>222699000000000</v>
      </c>
      <c r="J3271">
        <v>29811</v>
      </c>
      <c r="K3271" s="3">
        <v>45982.765277777777</v>
      </c>
      <c r="L3271">
        <f t="shared" si="358"/>
        <v>21</v>
      </c>
      <c r="M3271" t="str">
        <f t="shared" si="359"/>
        <v>Friday</v>
      </c>
      <c r="N3271" s="1" t="str">
        <f t="shared" si="360"/>
        <v>November</v>
      </c>
      <c r="O3271" s="2">
        <v>0.76527777777777772</v>
      </c>
      <c r="P3271" s="2" t="str">
        <f t="shared" si="361"/>
        <v>Week 3</v>
      </c>
      <c r="Q3271" t="s">
        <v>59</v>
      </c>
      <c r="R3271" s="5">
        <v>393.28</v>
      </c>
      <c r="S3271" s="5">
        <v>-93.75</v>
      </c>
      <c r="T3271" s="5">
        <f t="shared" si="362"/>
        <v>23.837978030919448</v>
      </c>
      <c r="U3271" s="5">
        <v>299.52999999999997</v>
      </c>
      <c r="V3271" s="5">
        <v>32</v>
      </c>
      <c r="W3271" s="5">
        <v>0</v>
      </c>
      <c r="X3271" s="5">
        <v>0.47</v>
      </c>
      <c r="Y3271" s="5">
        <v>332</v>
      </c>
      <c r="Z3271" s="5">
        <v>332</v>
      </c>
      <c r="AA3271" t="s">
        <v>64</v>
      </c>
      <c r="AB3271">
        <v>91.89</v>
      </c>
      <c r="AC3271">
        <v>5.78</v>
      </c>
      <c r="AD3271" t="s">
        <v>64</v>
      </c>
      <c r="AE3271" t="s">
        <v>56</v>
      </c>
      <c r="AF3271">
        <v>2800</v>
      </c>
      <c r="AG3271">
        <v>2800</v>
      </c>
      <c r="AO3271">
        <v>32</v>
      </c>
      <c r="AP3271">
        <v>0</v>
      </c>
      <c r="AW3271">
        <v>332</v>
      </c>
      <c r="BD3271" s="5">
        <v>332</v>
      </c>
      <c r="BE3271">
        <v>299.52999999999997</v>
      </c>
      <c r="BG3271">
        <f t="shared" si="363"/>
        <v>299.52999999999997</v>
      </c>
      <c r="BH3271">
        <v>32</v>
      </c>
    </row>
    <row r="3272" spans="1:61" x14ac:dyDescent="0.25">
      <c r="A3272" t="s">
        <v>54</v>
      </c>
      <c r="B3272">
        <v>110027</v>
      </c>
      <c r="C3272" t="s">
        <v>55</v>
      </c>
      <c r="D3272" t="s">
        <v>56</v>
      </c>
      <c r="E3272" s="1">
        <v>45982</v>
      </c>
      <c r="F3272" t="s">
        <v>3809</v>
      </c>
      <c r="G3272" t="s">
        <v>67</v>
      </c>
      <c r="H3272" t="str">
        <f t="shared" si="357"/>
        <v>Direct Sale</v>
      </c>
      <c r="K3272" s="3">
        <v>45982.765972222223</v>
      </c>
      <c r="L3272">
        <f t="shared" si="358"/>
        <v>21</v>
      </c>
      <c r="M3272" t="str">
        <f t="shared" si="359"/>
        <v>Friday</v>
      </c>
      <c r="N3272" s="1" t="str">
        <f t="shared" si="360"/>
        <v>November</v>
      </c>
      <c r="O3272" s="2">
        <v>0.76597222222222228</v>
      </c>
      <c r="P3272" s="2" t="str">
        <f t="shared" si="361"/>
        <v>Week 3</v>
      </c>
      <c r="Q3272" t="s">
        <v>59</v>
      </c>
      <c r="R3272" s="5">
        <v>437</v>
      </c>
      <c r="S3272" s="5">
        <v>0</v>
      </c>
      <c r="T3272" s="5">
        <f t="shared" si="362"/>
        <v>0</v>
      </c>
      <c r="U3272" s="5">
        <v>437</v>
      </c>
      <c r="V3272" s="5">
        <v>0</v>
      </c>
      <c r="W3272" s="5">
        <v>21.86</v>
      </c>
      <c r="X3272" s="5">
        <v>0.14000000000000001</v>
      </c>
      <c r="Y3272" s="5">
        <v>459</v>
      </c>
      <c r="Z3272" s="5">
        <v>459</v>
      </c>
      <c r="AA3272" t="s">
        <v>68</v>
      </c>
      <c r="AB3272">
        <v>112.68</v>
      </c>
      <c r="AC3272">
        <v>3.92</v>
      </c>
      <c r="AD3272" t="s">
        <v>5778</v>
      </c>
      <c r="AE3272" t="s">
        <v>75</v>
      </c>
      <c r="AI3272" t="s">
        <v>89</v>
      </c>
      <c r="AJ3272" t="s">
        <v>190</v>
      </c>
      <c r="AK3272">
        <v>8929758003</v>
      </c>
      <c r="AO3272">
        <v>0</v>
      </c>
      <c r="AP3272">
        <v>0</v>
      </c>
      <c r="AR3272">
        <v>459</v>
      </c>
      <c r="AZ3272">
        <v>437</v>
      </c>
      <c r="BA3272">
        <v>10.93</v>
      </c>
      <c r="BB3272">
        <v>437</v>
      </c>
      <c r="BC3272">
        <v>10.93</v>
      </c>
      <c r="BD3272" s="5">
        <v>459</v>
      </c>
      <c r="BE3272">
        <v>437</v>
      </c>
      <c r="BG3272">
        <f t="shared" si="363"/>
        <v>437</v>
      </c>
    </row>
    <row r="3273" spans="1:61" x14ac:dyDescent="0.25">
      <c r="A3273" t="s">
        <v>54</v>
      </c>
      <c r="B3273">
        <v>110027</v>
      </c>
      <c r="C3273" t="s">
        <v>55</v>
      </c>
      <c r="D3273" t="s">
        <v>56</v>
      </c>
      <c r="E3273" s="1">
        <v>45982</v>
      </c>
      <c r="F3273" t="s">
        <v>3810</v>
      </c>
      <c r="G3273" t="s">
        <v>67</v>
      </c>
      <c r="H3273" t="str">
        <f t="shared" si="357"/>
        <v>Direct Sale</v>
      </c>
      <c r="K3273" s="3">
        <v>45982.765972222223</v>
      </c>
      <c r="L3273">
        <f t="shared" si="358"/>
        <v>21</v>
      </c>
      <c r="M3273" t="str">
        <f t="shared" si="359"/>
        <v>Friday</v>
      </c>
      <c r="N3273" s="1" t="str">
        <f t="shared" si="360"/>
        <v>November</v>
      </c>
      <c r="O3273" s="2">
        <v>0.76597222222222228</v>
      </c>
      <c r="P3273" s="2" t="str">
        <f t="shared" si="361"/>
        <v>Week 3</v>
      </c>
      <c r="Q3273" t="s">
        <v>59</v>
      </c>
      <c r="R3273" s="5">
        <v>59</v>
      </c>
      <c r="S3273" s="5">
        <v>0</v>
      </c>
      <c r="T3273" s="5">
        <f t="shared" si="362"/>
        <v>0</v>
      </c>
      <c r="U3273" s="5">
        <v>59</v>
      </c>
      <c r="V3273" s="5">
        <v>0</v>
      </c>
      <c r="W3273" s="5">
        <v>2.96</v>
      </c>
      <c r="X3273" s="5">
        <v>0.04</v>
      </c>
      <c r="Y3273" s="5">
        <v>62</v>
      </c>
      <c r="Z3273" s="5">
        <v>62</v>
      </c>
      <c r="AA3273" t="s">
        <v>73</v>
      </c>
      <c r="AB3273">
        <v>15.49</v>
      </c>
      <c r="AC3273">
        <v>2.14</v>
      </c>
      <c r="AD3273" t="s">
        <v>5778</v>
      </c>
      <c r="AE3273" t="s">
        <v>75</v>
      </c>
      <c r="AI3273" t="s">
        <v>89</v>
      </c>
      <c r="AJ3273" t="s">
        <v>190</v>
      </c>
      <c r="AK3273">
        <v>8929758003</v>
      </c>
      <c r="AO3273">
        <v>0</v>
      </c>
      <c r="AP3273">
        <v>0</v>
      </c>
      <c r="AQ3273">
        <v>62</v>
      </c>
      <c r="AZ3273">
        <v>59</v>
      </c>
      <c r="BA3273">
        <v>1.48</v>
      </c>
      <c r="BB3273">
        <v>59</v>
      </c>
      <c r="BC3273">
        <v>1.48</v>
      </c>
      <c r="BD3273" s="5">
        <v>62</v>
      </c>
      <c r="BE3273">
        <v>59</v>
      </c>
      <c r="BG3273">
        <f t="shared" si="363"/>
        <v>59</v>
      </c>
    </row>
    <row r="3274" spans="1:61" x14ac:dyDescent="0.25">
      <c r="A3274" t="s">
        <v>54</v>
      </c>
      <c r="B3274">
        <v>110027</v>
      </c>
      <c r="C3274" t="s">
        <v>55</v>
      </c>
      <c r="D3274" t="s">
        <v>56</v>
      </c>
      <c r="E3274" s="1">
        <v>45982</v>
      </c>
      <c r="F3274" t="s">
        <v>3811</v>
      </c>
      <c r="G3274" t="s">
        <v>63</v>
      </c>
      <c r="H3274" t="str">
        <f t="shared" si="357"/>
        <v>Aggregator</v>
      </c>
      <c r="I3274">
        <v>222699000000000</v>
      </c>
      <c r="J3274">
        <v>29811</v>
      </c>
      <c r="K3274" s="3">
        <v>45982.768055555556</v>
      </c>
      <c r="L3274">
        <f t="shared" si="358"/>
        <v>21</v>
      </c>
      <c r="M3274" t="str">
        <f t="shared" si="359"/>
        <v>Friday</v>
      </c>
      <c r="N3274" s="1" t="str">
        <f t="shared" si="360"/>
        <v>November</v>
      </c>
      <c r="O3274" s="2">
        <v>0.7680555555555556</v>
      </c>
      <c r="P3274" s="2" t="str">
        <f t="shared" si="361"/>
        <v>Week 3</v>
      </c>
      <c r="Q3274" t="s">
        <v>59</v>
      </c>
      <c r="R3274" s="5">
        <v>299</v>
      </c>
      <c r="S3274" s="5">
        <v>-93.75</v>
      </c>
      <c r="T3274" s="5">
        <f t="shared" si="362"/>
        <v>31.354515050167226</v>
      </c>
      <c r="U3274" s="5">
        <v>205.25</v>
      </c>
      <c r="V3274" s="5">
        <v>32</v>
      </c>
      <c r="W3274" s="5">
        <v>0</v>
      </c>
      <c r="X3274" s="5">
        <v>-0.25</v>
      </c>
      <c r="Y3274" s="5">
        <v>237</v>
      </c>
      <c r="Z3274" s="5">
        <v>237</v>
      </c>
      <c r="AA3274" t="s">
        <v>64</v>
      </c>
      <c r="AB3274">
        <v>46.41</v>
      </c>
      <c r="AC3274">
        <v>11.77</v>
      </c>
      <c r="AD3274" t="s">
        <v>64</v>
      </c>
      <c r="AE3274" t="s">
        <v>56</v>
      </c>
      <c r="AF3274">
        <v>3052</v>
      </c>
      <c r="AG3274">
        <v>3052</v>
      </c>
      <c r="AO3274">
        <v>32</v>
      </c>
      <c r="AP3274">
        <v>0</v>
      </c>
      <c r="AW3274">
        <v>237</v>
      </c>
      <c r="BD3274" s="5">
        <v>237</v>
      </c>
      <c r="BE3274">
        <v>205.25</v>
      </c>
      <c r="BG3274">
        <f t="shared" si="363"/>
        <v>205.25</v>
      </c>
      <c r="BH3274">
        <v>32</v>
      </c>
    </row>
    <row r="3275" spans="1:61" x14ac:dyDescent="0.25">
      <c r="A3275" t="s">
        <v>54</v>
      </c>
      <c r="B3275">
        <v>110027</v>
      </c>
      <c r="C3275" t="s">
        <v>55</v>
      </c>
      <c r="D3275" t="s">
        <v>56</v>
      </c>
      <c r="E3275" s="1">
        <v>45982</v>
      </c>
      <c r="F3275" t="s">
        <v>3812</v>
      </c>
      <c r="G3275" t="s">
        <v>58</v>
      </c>
      <c r="H3275" t="str">
        <f t="shared" si="357"/>
        <v>Aggregator</v>
      </c>
      <c r="I3275">
        <v>7504031603</v>
      </c>
      <c r="J3275">
        <v>18528960</v>
      </c>
      <c r="K3275" s="3">
        <v>45982.773611111108</v>
      </c>
      <c r="L3275">
        <f t="shared" si="358"/>
        <v>21</v>
      </c>
      <c r="M3275" t="str">
        <f t="shared" si="359"/>
        <v>Friday</v>
      </c>
      <c r="N3275" s="1" t="str">
        <f t="shared" si="360"/>
        <v>November</v>
      </c>
      <c r="O3275" s="2">
        <v>0.77361111111111114</v>
      </c>
      <c r="P3275" s="2" t="str">
        <f t="shared" si="361"/>
        <v>Week 3</v>
      </c>
      <c r="Q3275" t="s">
        <v>59</v>
      </c>
      <c r="R3275" s="5">
        <v>596</v>
      </c>
      <c r="S3275" s="5">
        <v>-75</v>
      </c>
      <c r="T3275" s="5">
        <f t="shared" si="362"/>
        <v>12.583892617449665</v>
      </c>
      <c r="U3275" s="5">
        <v>521</v>
      </c>
      <c r="V3275" s="5">
        <v>32</v>
      </c>
      <c r="W3275" s="5">
        <v>0</v>
      </c>
      <c r="X3275" s="5">
        <v>0</v>
      </c>
      <c r="Y3275" s="5">
        <v>553</v>
      </c>
      <c r="Z3275" s="5">
        <v>553</v>
      </c>
      <c r="AA3275" t="s">
        <v>60</v>
      </c>
      <c r="AB3275">
        <v>119.52</v>
      </c>
      <c r="AC3275">
        <v>13.9</v>
      </c>
      <c r="AD3275" t="s">
        <v>60</v>
      </c>
      <c r="AE3275" t="s">
        <v>56</v>
      </c>
      <c r="AF3275">
        <v>1603</v>
      </c>
      <c r="AG3275">
        <v>1603</v>
      </c>
      <c r="AO3275">
        <v>32</v>
      </c>
      <c r="AP3275">
        <v>0</v>
      </c>
      <c r="AX3275">
        <v>553</v>
      </c>
      <c r="BD3275" s="5">
        <v>553</v>
      </c>
      <c r="BE3275">
        <v>521</v>
      </c>
      <c r="BG3275">
        <f t="shared" si="363"/>
        <v>521</v>
      </c>
      <c r="BI3275">
        <v>32</v>
      </c>
    </row>
    <row r="3276" spans="1:61" x14ac:dyDescent="0.25">
      <c r="A3276" t="s">
        <v>54</v>
      </c>
      <c r="B3276">
        <v>110027</v>
      </c>
      <c r="C3276" t="s">
        <v>55</v>
      </c>
      <c r="D3276" t="s">
        <v>56</v>
      </c>
      <c r="E3276" s="1">
        <v>45982</v>
      </c>
      <c r="F3276" t="s">
        <v>3813</v>
      </c>
      <c r="G3276" t="s">
        <v>63</v>
      </c>
      <c r="H3276" t="str">
        <f t="shared" si="357"/>
        <v>Aggregator</v>
      </c>
      <c r="I3276">
        <v>222700000000000</v>
      </c>
      <c r="J3276">
        <v>29811</v>
      </c>
      <c r="K3276" s="3">
        <v>45982.774305555555</v>
      </c>
      <c r="L3276">
        <f t="shared" si="358"/>
        <v>21</v>
      </c>
      <c r="M3276" t="str">
        <f t="shared" si="359"/>
        <v>Friday</v>
      </c>
      <c r="N3276" s="1" t="str">
        <f t="shared" si="360"/>
        <v>November</v>
      </c>
      <c r="O3276" s="2">
        <v>0.77430555555555558</v>
      </c>
      <c r="P3276" s="2" t="str">
        <f t="shared" si="361"/>
        <v>Week 3</v>
      </c>
      <c r="Q3276" t="s">
        <v>59</v>
      </c>
      <c r="R3276" s="5">
        <v>219</v>
      </c>
      <c r="S3276" s="5">
        <v>-90</v>
      </c>
      <c r="T3276" s="5">
        <f t="shared" si="362"/>
        <v>41.095890410958901</v>
      </c>
      <c r="U3276" s="5">
        <v>129</v>
      </c>
      <c r="V3276" s="5">
        <v>32</v>
      </c>
      <c r="W3276" s="5">
        <v>0</v>
      </c>
      <c r="X3276" s="5">
        <v>0</v>
      </c>
      <c r="Y3276" s="5">
        <v>161</v>
      </c>
      <c r="Z3276" s="5">
        <v>161</v>
      </c>
      <c r="AA3276" t="s">
        <v>64</v>
      </c>
      <c r="AB3276">
        <v>37.340000000000003</v>
      </c>
      <c r="AC3276">
        <v>4.76</v>
      </c>
      <c r="AD3276" t="s">
        <v>64</v>
      </c>
      <c r="AE3276" t="s">
        <v>56</v>
      </c>
      <c r="AF3276">
        <v>6526</v>
      </c>
      <c r="AG3276">
        <v>6526</v>
      </c>
      <c r="AO3276">
        <v>32</v>
      </c>
      <c r="AP3276">
        <v>0</v>
      </c>
      <c r="AW3276">
        <v>161</v>
      </c>
      <c r="BD3276" s="5">
        <v>161</v>
      </c>
      <c r="BE3276">
        <v>129</v>
      </c>
      <c r="BG3276">
        <f t="shared" si="363"/>
        <v>129</v>
      </c>
      <c r="BH3276">
        <v>32</v>
      </c>
    </row>
    <row r="3277" spans="1:61" x14ac:dyDescent="0.25">
      <c r="A3277" t="s">
        <v>54</v>
      </c>
      <c r="B3277">
        <v>110027</v>
      </c>
      <c r="C3277" t="s">
        <v>55</v>
      </c>
      <c r="D3277" t="s">
        <v>56</v>
      </c>
      <c r="E3277" s="1">
        <v>45982</v>
      </c>
      <c r="F3277" t="s">
        <v>3814</v>
      </c>
      <c r="G3277" t="s">
        <v>58</v>
      </c>
      <c r="H3277" t="str">
        <f t="shared" si="357"/>
        <v>Aggregator</v>
      </c>
      <c r="I3277">
        <v>7504205368</v>
      </c>
      <c r="J3277">
        <v>18528960</v>
      </c>
      <c r="K3277" s="3">
        <v>45982.776388888888</v>
      </c>
      <c r="L3277">
        <f t="shared" si="358"/>
        <v>21</v>
      </c>
      <c r="M3277" t="str">
        <f t="shared" si="359"/>
        <v>Friday</v>
      </c>
      <c r="N3277" s="1" t="str">
        <f t="shared" si="360"/>
        <v>November</v>
      </c>
      <c r="O3277" s="2">
        <v>0.77638888888888891</v>
      </c>
      <c r="P3277" s="2" t="str">
        <f t="shared" si="361"/>
        <v>Week 3</v>
      </c>
      <c r="Q3277" t="s">
        <v>59</v>
      </c>
      <c r="R3277" s="5">
        <v>199</v>
      </c>
      <c r="S3277" s="5">
        <v>-100</v>
      </c>
      <c r="T3277" s="5">
        <f t="shared" si="362"/>
        <v>50.251256281407031</v>
      </c>
      <c r="U3277" s="5">
        <v>99</v>
      </c>
      <c r="V3277" s="5">
        <v>32</v>
      </c>
      <c r="W3277" s="5">
        <v>0</v>
      </c>
      <c r="X3277" s="5">
        <v>0</v>
      </c>
      <c r="Y3277" s="5">
        <v>131</v>
      </c>
      <c r="Z3277" s="5">
        <v>131</v>
      </c>
      <c r="AA3277" t="s">
        <v>60</v>
      </c>
      <c r="AB3277">
        <v>49.22</v>
      </c>
      <c r="AC3277">
        <v>3.92</v>
      </c>
      <c r="AD3277" t="s">
        <v>60</v>
      </c>
      <c r="AE3277" t="s">
        <v>56</v>
      </c>
      <c r="AF3277">
        <v>5368</v>
      </c>
      <c r="AG3277">
        <v>5368</v>
      </c>
      <c r="AO3277">
        <v>32</v>
      </c>
      <c r="AP3277">
        <v>0</v>
      </c>
      <c r="AX3277">
        <v>131</v>
      </c>
      <c r="BD3277" s="5">
        <v>131</v>
      </c>
      <c r="BE3277">
        <v>99</v>
      </c>
      <c r="BG3277">
        <f t="shared" si="363"/>
        <v>99</v>
      </c>
      <c r="BI3277">
        <v>32</v>
      </c>
    </row>
    <row r="3278" spans="1:61" x14ac:dyDescent="0.25">
      <c r="A3278" t="s">
        <v>54</v>
      </c>
      <c r="B3278">
        <v>110027</v>
      </c>
      <c r="C3278" t="s">
        <v>55</v>
      </c>
      <c r="D3278" t="s">
        <v>56</v>
      </c>
      <c r="E3278" s="1">
        <v>45982</v>
      </c>
      <c r="F3278" t="s">
        <v>3815</v>
      </c>
      <c r="G3278" t="s">
        <v>63</v>
      </c>
      <c r="H3278" t="str">
        <f t="shared" si="357"/>
        <v>Aggregator</v>
      </c>
      <c r="I3278">
        <v>222701000000000</v>
      </c>
      <c r="J3278">
        <v>29811</v>
      </c>
      <c r="K3278" s="3">
        <v>45982.792361111111</v>
      </c>
      <c r="L3278">
        <f t="shared" si="358"/>
        <v>21</v>
      </c>
      <c r="M3278" t="str">
        <f t="shared" si="359"/>
        <v>Friday</v>
      </c>
      <c r="N3278" s="1" t="str">
        <f t="shared" si="360"/>
        <v>November</v>
      </c>
      <c r="O3278" s="2">
        <v>0.79236111111111107</v>
      </c>
      <c r="P3278" s="2" t="str">
        <f t="shared" si="361"/>
        <v>Week 3</v>
      </c>
      <c r="Q3278" t="s">
        <v>59</v>
      </c>
      <c r="R3278" s="5">
        <v>129</v>
      </c>
      <c r="S3278" s="5">
        <v>-30</v>
      </c>
      <c r="T3278" s="5">
        <f t="shared" si="362"/>
        <v>23.255813953488371</v>
      </c>
      <c r="U3278" s="5">
        <v>99</v>
      </c>
      <c r="V3278" s="5">
        <v>32</v>
      </c>
      <c r="W3278" s="5">
        <v>0</v>
      </c>
      <c r="X3278" s="5">
        <v>0</v>
      </c>
      <c r="Y3278" s="5">
        <v>131</v>
      </c>
      <c r="Z3278" s="5">
        <v>131</v>
      </c>
      <c r="AA3278" t="s">
        <v>64</v>
      </c>
      <c r="AB3278">
        <v>22.88</v>
      </c>
      <c r="AC3278">
        <v>1.96</v>
      </c>
      <c r="AD3278" t="s">
        <v>64</v>
      </c>
      <c r="AE3278" t="s">
        <v>56</v>
      </c>
      <c r="AF3278">
        <v>5141</v>
      </c>
      <c r="AG3278">
        <v>5141</v>
      </c>
      <c r="AO3278">
        <v>32</v>
      </c>
      <c r="AP3278">
        <v>0</v>
      </c>
      <c r="AW3278">
        <v>131</v>
      </c>
      <c r="BD3278" s="5">
        <v>131</v>
      </c>
      <c r="BE3278">
        <v>99</v>
      </c>
      <c r="BG3278">
        <f t="shared" si="363"/>
        <v>99</v>
      </c>
      <c r="BH3278">
        <v>32</v>
      </c>
    </row>
    <row r="3279" spans="1:61" x14ac:dyDescent="0.25">
      <c r="A3279" t="s">
        <v>54</v>
      </c>
      <c r="B3279">
        <v>110027</v>
      </c>
      <c r="C3279" t="s">
        <v>55</v>
      </c>
      <c r="D3279" t="s">
        <v>56</v>
      </c>
      <c r="E3279" s="1">
        <v>45982</v>
      </c>
      <c r="F3279" t="s">
        <v>3816</v>
      </c>
      <c r="G3279" t="s">
        <v>58</v>
      </c>
      <c r="H3279" t="str">
        <f t="shared" si="357"/>
        <v>Aggregator</v>
      </c>
      <c r="I3279">
        <v>7496379414</v>
      </c>
      <c r="J3279">
        <v>18528960</v>
      </c>
      <c r="K3279" s="3">
        <v>45982.799305555556</v>
      </c>
      <c r="L3279">
        <f t="shared" si="358"/>
        <v>21</v>
      </c>
      <c r="M3279" t="str">
        <f t="shared" si="359"/>
        <v>Friday</v>
      </c>
      <c r="N3279" s="1" t="str">
        <f t="shared" si="360"/>
        <v>November</v>
      </c>
      <c r="O3279" s="2">
        <v>0.7993055555555556</v>
      </c>
      <c r="P3279" s="2" t="str">
        <f t="shared" si="361"/>
        <v>Week 3</v>
      </c>
      <c r="Q3279" t="s">
        <v>59</v>
      </c>
      <c r="R3279" s="5">
        <v>238</v>
      </c>
      <c r="S3279" s="5">
        <v>-71.400000000000006</v>
      </c>
      <c r="T3279" s="5">
        <f t="shared" si="362"/>
        <v>30.000000000000004</v>
      </c>
      <c r="U3279" s="5">
        <v>166.6</v>
      </c>
      <c r="V3279" s="5">
        <v>32</v>
      </c>
      <c r="W3279" s="5">
        <v>0</v>
      </c>
      <c r="X3279" s="5">
        <v>0</v>
      </c>
      <c r="Y3279" s="5">
        <v>198.6</v>
      </c>
      <c r="Z3279" s="5">
        <v>198.6</v>
      </c>
      <c r="AA3279" t="s">
        <v>60</v>
      </c>
      <c r="AB3279">
        <v>43.3</v>
      </c>
      <c r="AC3279">
        <v>3.92</v>
      </c>
      <c r="AD3279" t="s">
        <v>60</v>
      </c>
      <c r="AE3279" t="s">
        <v>56</v>
      </c>
      <c r="AF3279">
        <v>9414</v>
      </c>
      <c r="AG3279">
        <v>9414</v>
      </c>
      <c r="AO3279">
        <v>32</v>
      </c>
      <c r="AP3279">
        <v>0</v>
      </c>
      <c r="AX3279">
        <v>198.6</v>
      </c>
      <c r="BD3279" s="5">
        <v>198.6</v>
      </c>
      <c r="BE3279">
        <v>166.6</v>
      </c>
      <c r="BG3279">
        <f t="shared" si="363"/>
        <v>166.6</v>
      </c>
      <c r="BI3279">
        <v>32</v>
      </c>
    </row>
    <row r="3280" spans="1:61" x14ac:dyDescent="0.25">
      <c r="A3280" t="s">
        <v>54</v>
      </c>
      <c r="B3280">
        <v>110027</v>
      </c>
      <c r="C3280" t="s">
        <v>55</v>
      </c>
      <c r="D3280" t="s">
        <v>56</v>
      </c>
      <c r="E3280" s="1">
        <v>45982</v>
      </c>
      <c r="F3280" t="s">
        <v>3817</v>
      </c>
      <c r="G3280" t="s">
        <v>63</v>
      </c>
      <c r="H3280" t="str">
        <f t="shared" si="357"/>
        <v>Aggregator</v>
      </c>
      <c r="I3280">
        <v>222703000000000</v>
      </c>
      <c r="J3280">
        <v>29811</v>
      </c>
      <c r="K3280" s="3">
        <v>45982.80972222222</v>
      </c>
      <c r="L3280">
        <f t="shared" si="358"/>
        <v>21</v>
      </c>
      <c r="M3280" t="str">
        <f t="shared" si="359"/>
        <v>Friday</v>
      </c>
      <c r="N3280" s="1" t="str">
        <f t="shared" si="360"/>
        <v>November</v>
      </c>
      <c r="O3280" s="2">
        <v>0.80972222222222223</v>
      </c>
      <c r="P3280" s="2" t="str">
        <f t="shared" si="361"/>
        <v>Week 3</v>
      </c>
      <c r="Q3280" t="s">
        <v>59</v>
      </c>
      <c r="R3280" s="5">
        <v>265.66000000000003</v>
      </c>
      <c r="S3280" s="5">
        <v>-93.74</v>
      </c>
      <c r="T3280" s="5">
        <f t="shared" si="362"/>
        <v>35.285703530828869</v>
      </c>
      <c r="U3280" s="5">
        <v>171.92</v>
      </c>
      <c r="V3280" s="5">
        <v>32</v>
      </c>
      <c r="W3280" s="5">
        <v>0</v>
      </c>
      <c r="X3280" s="5">
        <v>0.08</v>
      </c>
      <c r="Y3280" s="5">
        <v>204</v>
      </c>
      <c r="Z3280" s="5">
        <v>204</v>
      </c>
      <c r="AA3280" t="s">
        <v>64</v>
      </c>
      <c r="AB3280">
        <v>67.13</v>
      </c>
      <c r="AC3280">
        <v>4.0599999999999996</v>
      </c>
      <c r="AD3280" t="s">
        <v>64</v>
      </c>
      <c r="AE3280" t="s">
        <v>56</v>
      </c>
      <c r="AF3280">
        <v>1530</v>
      </c>
      <c r="AG3280">
        <v>1530</v>
      </c>
      <c r="AO3280">
        <v>32</v>
      </c>
      <c r="AP3280">
        <v>0</v>
      </c>
      <c r="AW3280">
        <v>204</v>
      </c>
      <c r="BD3280" s="5">
        <v>204</v>
      </c>
      <c r="BE3280">
        <v>171.92</v>
      </c>
      <c r="BG3280">
        <f t="shared" si="363"/>
        <v>171.92</v>
      </c>
      <c r="BH3280">
        <v>32</v>
      </c>
    </row>
    <row r="3281" spans="1:61" x14ac:dyDescent="0.25">
      <c r="A3281" t="s">
        <v>54</v>
      </c>
      <c r="B3281">
        <v>110027</v>
      </c>
      <c r="C3281" t="s">
        <v>55</v>
      </c>
      <c r="D3281" t="s">
        <v>56</v>
      </c>
      <c r="E3281" s="1">
        <v>45982</v>
      </c>
      <c r="F3281" t="s">
        <v>3818</v>
      </c>
      <c r="G3281" t="s">
        <v>67</v>
      </c>
      <c r="H3281" t="str">
        <f t="shared" si="357"/>
        <v>Direct Sale</v>
      </c>
      <c r="K3281" s="3">
        <v>45982.817361111112</v>
      </c>
      <c r="L3281">
        <f t="shared" si="358"/>
        <v>21</v>
      </c>
      <c r="M3281" t="str">
        <f t="shared" si="359"/>
        <v>Friday</v>
      </c>
      <c r="N3281" s="1" t="str">
        <f t="shared" si="360"/>
        <v>November</v>
      </c>
      <c r="O3281" s="2">
        <v>0.81736111111111109</v>
      </c>
      <c r="P3281" s="2" t="str">
        <f t="shared" si="361"/>
        <v>Week 3</v>
      </c>
      <c r="Q3281" t="s">
        <v>59</v>
      </c>
      <c r="R3281" s="5">
        <v>269.43</v>
      </c>
      <c r="S3281" s="5">
        <v>0</v>
      </c>
      <c r="T3281" s="5">
        <f t="shared" si="362"/>
        <v>0</v>
      </c>
      <c r="U3281" s="5">
        <v>269.43</v>
      </c>
      <c r="V3281" s="5">
        <v>0</v>
      </c>
      <c r="W3281" s="5">
        <v>13.48</v>
      </c>
      <c r="X3281" s="5">
        <v>0.09</v>
      </c>
      <c r="Y3281" s="5">
        <v>283</v>
      </c>
      <c r="Z3281" s="5">
        <v>283</v>
      </c>
      <c r="AA3281" t="s">
        <v>68</v>
      </c>
      <c r="AB3281">
        <v>66.89</v>
      </c>
      <c r="AC3281">
        <v>3.92</v>
      </c>
      <c r="AD3281" t="s">
        <v>5778</v>
      </c>
      <c r="AE3281" t="s">
        <v>75</v>
      </c>
      <c r="AI3281" t="s">
        <v>89</v>
      </c>
      <c r="AJ3281" t="s">
        <v>190</v>
      </c>
      <c r="AK3281">
        <v>8929758003</v>
      </c>
      <c r="AO3281">
        <v>0</v>
      </c>
      <c r="AP3281">
        <v>0</v>
      </c>
      <c r="AR3281">
        <v>283</v>
      </c>
      <c r="AZ3281">
        <v>269.43</v>
      </c>
      <c r="BA3281">
        <v>6.74</v>
      </c>
      <c r="BB3281">
        <v>269.43</v>
      </c>
      <c r="BC3281">
        <v>6.74</v>
      </c>
      <c r="BD3281" s="5">
        <v>283</v>
      </c>
      <c r="BE3281">
        <v>269.43</v>
      </c>
      <c r="BG3281">
        <f t="shared" si="363"/>
        <v>269.43</v>
      </c>
    </row>
    <row r="3282" spans="1:61" x14ac:dyDescent="0.25">
      <c r="A3282" t="s">
        <v>54</v>
      </c>
      <c r="B3282">
        <v>110027</v>
      </c>
      <c r="C3282" t="s">
        <v>55</v>
      </c>
      <c r="D3282" t="s">
        <v>56</v>
      </c>
      <c r="E3282" s="1">
        <v>45982</v>
      </c>
      <c r="F3282" t="s">
        <v>3819</v>
      </c>
      <c r="G3282" t="s">
        <v>58</v>
      </c>
      <c r="H3282" t="str">
        <f t="shared" si="357"/>
        <v>Aggregator</v>
      </c>
      <c r="I3282">
        <v>7502725482</v>
      </c>
      <c r="J3282">
        <v>18528960</v>
      </c>
      <c r="K3282" s="3">
        <v>45982.821527777778</v>
      </c>
      <c r="L3282">
        <f t="shared" si="358"/>
        <v>21</v>
      </c>
      <c r="M3282" t="str">
        <f t="shared" si="359"/>
        <v>Friday</v>
      </c>
      <c r="N3282" s="1" t="str">
        <f t="shared" si="360"/>
        <v>November</v>
      </c>
      <c r="O3282" s="2">
        <v>0.82152777777777775</v>
      </c>
      <c r="P3282" s="2" t="str">
        <f t="shared" si="361"/>
        <v>Week 3</v>
      </c>
      <c r="Q3282" t="s">
        <v>59</v>
      </c>
      <c r="R3282" s="5">
        <v>696</v>
      </c>
      <c r="S3282" s="5">
        <v>-75</v>
      </c>
      <c r="T3282" s="5">
        <f t="shared" si="362"/>
        <v>10.775862068965516</v>
      </c>
      <c r="U3282" s="5">
        <v>621</v>
      </c>
      <c r="V3282" s="5">
        <v>32</v>
      </c>
      <c r="W3282" s="5">
        <v>0</v>
      </c>
      <c r="X3282" s="5">
        <v>0</v>
      </c>
      <c r="Y3282" s="5">
        <v>653</v>
      </c>
      <c r="Z3282" s="5">
        <v>653</v>
      </c>
      <c r="AA3282" t="s">
        <v>60</v>
      </c>
      <c r="AB3282">
        <v>117</v>
      </c>
      <c r="AC3282">
        <v>17.239999999999998</v>
      </c>
      <c r="AD3282" t="s">
        <v>60</v>
      </c>
      <c r="AE3282" t="s">
        <v>56</v>
      </c>
      <c r="AF3282">
        <v>5482</v>
      </c>
      <c r="AG3282">
        <v>5482</v>
      </c>
      <c r="AO3282">
        <v>32</v>
      </c>
      <c r="AP3282">
        <v>0</v>
      </c>
      <c r="AX3282">
        <v>653</v>
      </c>
      <c r="BD3282" s="5">
        <v>653</v>
      </c>
      <c r="BE3282">
        <v>621</v>
      </c>
      <c r="BG3282">
        <f t="shared" si="363"/>
        <v>621</v>
      </c>
      <c r="BI3282">
        <v>32</v>
      </c>
    </row>
    <row r="3283" spans="1:61" x14ac:dyDescent="0.25">
      <c r="A3283" t="s">
        <v>54</v>
      </c>
      <c r="B3283">
        <v>110027</v>
      </c>
      <c r="C3283" t="s">
        <v>55</v>
      </c>
      <c r="D3283" t="s">
        <v>56</v>
      </c>
      <c r="E3283" s="1">
        <v>45982</v>
      </c>
      <c r="F3283" t="s">
        <v>3820</v>
      </c>
      <c r="G3283" t="s">
        <v>58</v>
      </c>
      <c r="H3283" t="str">
        <f t="shared" si="357"/>
        <v>Aggregator</v>
      </c>
      <c r="I3283">
        <v>7499102993</v>
      </c>
      <c r="J3283">
        <v>18528960</v>
      </c>
      <c r="K3283" s="3">
        <v>45982.824305555558</v>
      </c>
      <c r="L3283">
        <f t="shared" si="358"/>
        <v>21</v>
      </c>
      <c r="M3283" t="str">
        <f t="shared" si="359"/>
        <v>Friday</v>
      </c>
      <c r="N3283" s="1" t="str">
        <f t="shared" si="360"/>
        <v>November</v>
      </c>
      <c r="O3283" s="2">
        <v>0.82430555555555551</v>
      </c>
      <c r="P3283" s="2" t="str">
        <f t="shared" si="361"/>
        <v>Week 3</v>
      </c>
      <c r="Q3283" t="s">
        <v>59</v>
      </c>
      <c r="R3283" s="5">
        <v>248</v>
      </c>
      <c r="S3283" s="5">
        <v>-100</v>
      </c>
      <c r="T3283" s="5">
        <f t="shared" si="362"/>
        <v>40.322580645161288</v>
      </c>
      <c r="U3283" s="5">
        <v>148</v>
      </c>
      <c r="V3283" s="5">
        <v>32</v>
      </c>
      <c r="W3283" s="5">
        <v>0</v>
      </c>
      <c r="X3283" s="5">
        <v>0</v>
      </c>
      <c r="Y3283" s="5">
        <v>180</v>
      </c>
      <c r="Z3283" s="5">
        <v>180</v>
      </c>
      <c r="AA3283" t="s">
        <v>60</v>
      </c>
      <c r="AB3283">
        <v>42.44</v>
      </c>
      <c r="AC3283">
        <v>4.99</v>
      </c>
      <c r="AD3283" t="s">
        <v>60</v>
      </c>
      <c r="AE3283" t="s">
        <v>56</v>
      </c>
      <c r="AF3283">
        <v>2993</v>
      </c>
      <c r="AG3283">
        <v>2993</v>
      </c>
      <c r="AO3283">
        <v>32</v>
      </c>
      <c r="AP3283">
        <v>0</v>
      </c>
      <c r="AX3283">
        <v>180</v>
      </c>
      <c r="BD3283" s="5">
        <v>180</v>
      </c>
      <c r="BE3283">
        <v>148</v>
      </c>
      <c r="BG3283">
        <f t="shared" si="363"/>
        <v>148</v>
      </c>
      <c r="BI3283">
        <v>32</v>
      </c>
    </row>
    <row r="3284" spans="1:61" x14ac:dyDescent="0.25">
      <c r="A3284" t="s">
        <v>54</v>
      </c>
      <c r="B3284">
        <v>110027</v>
      </c>
      <c r="C3284" t="s">
        <v>55</v>
      </c>
      <c r="D3284" t="s">
        <v>56</v>
      </c>
      <c r="E3284" s="1">
        <v>45982</v>
      </c>
      <c r="F3284" t="s">
        <v>3821</v>
      </c>
      <c r="G3284" t="s">
        <v>58</v>
      </c>
      <c r="H3284" t="str">
        <f t="shared" si="357"/>
        <v>Aggregator</v>
      </c>
      <c r="I3284">
        <v>7503812934</v>
      </c>
      <c r="J3284">
        <v>18528960</v>
      </c>
      <c r="K3284" s="3">
        <v>45982.824305555558</v>
      </c>
      <c r="L3284">
        <f t="shared" si="358"/>
        <v>21</v>
      </c>
      <c r="M3284" t="str">
        <f t="shared" si="359"/>
        <v>Friday</v>
      </c>
      <c r="N3284" s="1" t="str">
        <f t="shared" si="360"/>
        <v>November</v>
      </c>
      <c r="O3284" s="2">
        <v>0.82430555555555551</v>
      </c>
      <c r="P3284" s="2" t="str">
        <f t="shared" si="361"/>
        <v>Week 3</v>
      </c>
      <c r="Q3284" t="s">
        <v>59</v>
      </c>
      <c r="R3284" s="5">
        <v>449</v>
      </c>
      <c r="S3284" s="5">
        <v>-75</v>
      </c>
      <c r="T3284" s="5">
        <f t="shared" si="362"/>
        <v>16.70378619153675</v>
      </c>
      <c r="U3284" s="5">
        <v>374</v>
      </c>
      <c r="V3284" s="5">
        <v>32</v>
      </c>
      <c r="W3284" s="5">
        <v>0</v>
      </c>
      <c r="X3284" s="5">
        <v>0</v>
      </c>
      <c r="Y3284" s="5">
        <v>406</v>
      </c>
      <c r="Z3284" s="5">
        <v>406</v>
      </c>
      <c r="AA3284" t="s">
        <v>60</v>
      </c>
      <c r="AB3284">
        <v>82.03</v>
      </c>
      <c r="AC3284">
        <v>9.82</v>
      </c>
      <c r="AD3284" t="s">
        <v>60</v>
      </c>
      <c r="AE3284" t="s">
        <v>56</v>
      </c>
      <c r="AF3284">
        <v>2934</v>
      </c>
      <c r="AG3284">
        <v>2934</v>
      </c>
      <c r="AO3284">
        <v>32</v>
      </c>
      <c r="AP3284">
        <v>0</v>
      </c>
      <c r="AX3284">
        <v>406</v>
      </c>
      <c r="BD3284" s="5">
        <v>406</v>
      </c>
      <c r="BE3284">
        <v>374</v>
      </c>
      <c r="BG3284">
        <f t="shared" si="363"/>
        <v>374</v>
      </c>
      <c r="BI3284">
        <v>32</v>
      </c>
    </row>
    <row r="3285" spans="1:61" x14ac:dyDescent="0.25">
      <c r="A3285" t="s">
        <v>54</v>
      </c>
      <c r="B3285">
        <v>110027</v>
      </c>
      <c r="C3285" t="s">
        <v>55</v>
      </c>
      <c r="D3285" t="s">
        <v>56</v>
      </c>
      <c r="E3285" s="1">
        <v>45982</v>
      </c>
      <c r="F3285" t="s">
        <v>3822</v>
      </c>
      <c r="G3285" t="s">
        <v>63</v>
      </c>
      <c r="H3285" t="str">
        <f t="shared" si="357"/>
        <v>Aggregator</v>
      </c>
      <c r="I3285">
        <v>222704000000000</v>
      </c>
      <c r="J3285">
        <v>29811</v>
      </c>
      <c r="K3285" s="3">
        <v>45982.824999999997</v>
      </c>
      <c r="L3285">
        <f t="shared" si="358"/>
        <v>21</v>
      </c>
      <c r="M3285" t="str">
        <f t="shared" si="359"/>
        <v>Friday</v>
      </c>
      <c r="N3285" s="1" t="str">
        <f t="shared" si="360"/>
        <v>November</v>
      </c>
      <c r="O3285" s="2">
        <v>0.82499999999999996</v>
      </c>
      <c r="P3285" s="2" t="str">
        <f t="shared" si="361"/>
        <v>Week 3</v>
      </c>
      <c r="Q3285" t="s">
        <v>59</v>
      </c>
      <c r="R3285" s="5">
        <v>229</v>
      </c>
      <c r="S3285" s="5">
        <v>-90</v>
      </c>
      <c r="T3285" s="5">
        <f t="shared" si="362"/>
        <v>39.301310043668117</v>
      </c>
      <c r="U3285" s="5">
        <v>139</v>
      </c>
      <c r="V3285" s="5">
        <v>32</v>
      </c>
      <c r="W3285" s="5">
        <v>0</v>
      </c>
      <c r="X3285" s="5">
        <v>0</v>
      </c>
      <c r="Y3285" s="5">
        <v>171</v>
      </c>
      <c r="Z3285" s="5">
        <v>171</v>
      </c>
      <c r="AA3285" t="s">
        <v>64</v>
      </c>
      <c r="AB3285">
        <v>54.78</v>
      </c>
      <c r="AC3285">
        <v>4.99</v>
      </c>
      <c r="AD3285" t="s">
        <v>64</v>
      </c>
      <c r="AE3285" t="s">
        <v>56</v>
      </c>
      <c r="AF3285">
        <v>5289</v>
      </c>
      <c r="AG3285">
        <v>5289</v>
      </c>
      <c r="AO3285">
        <v>32</v>
      </c>
      <c r="AP3285">
        <v>0</v>
      </c>
      <c r="AW3285">
        <v>171</v>
      </c>
      <c r="BD3285" s="5">
        <v>171</v>
      </c>
      <c r="BE3285">
        <v>139</v>
      </c>
      <c r="BG3285">
        <f t="shared" si="363"/>
        <v>139</v>
      </c>
      <c r="BH3285">
        <v>32</v>
      </c>
    </row>
    <row r="3286" spans="1:61" x14ac:dyDescent="0.25">
      <c r="A3286" t="s">
        <v>54</v>
      </c>
      <c r="B3286">
        <v>110027</v>
      </c>
      <c r="C3286" t="s">
        <v>55</v>
      </c>
      <c r="D3286" t="s">
        <v>56</v>
      </c>
      <c r="E3286" s="1">
        <v>45982</v>
      </c>
      <c r="F3286" t="s">
        <v>3823</v>
      </c>
      <c r="G3286" t="s">
        <v>63</v>
      </c>
      <c r="H3286" t="str">
        <f t="shared" si="357"/>
        <v>Aggregator</v>
      </c>
      <c r="I3286">
        <v>222705000000000</v>
      </c>
      <c r="J3286">
        <v>29811</v>
      </c>
      <c r="K3286" s="3">
        <v>45982.832638888889</v>
      </c>
      <c r="L3286">
        <f t="shared" si="358"/>
        <v>21</v>
      </c>
      <c r="M3286" t="str">
        <f t="shared" si="359"/>
        <v>Friday</v>
      </c>
      <c r="N3286" s="1" t="str">
        <f t="shared" si="360"/>
        <v>November</v>
      </c>
      <c r="O3286" s="2">
        <v>0.83263888888888893</v>
      </c>
      <c r="P3286" s="2" t="str">
        <f t="shared" si="361"/>
        <v>Week 3</v>
      </c>
      <c r="Q3286" t="s">
        <v>59</v>
      </c>
      <c r="R3286" s="5">
        <v>518</v>
      </c>
      <c r="S3286" s="5">
        <v>-93.74</v>
      </c>
      <c r="T3286" s="5">
        <f t="shared" si="362"/>
        <v>18.096525096525095</v>
      </c>
      <c r="U3286" s="5">
        <v>424.26</v>
      </c>
      <c r="V3286" s="5">
        <v>32</v>
      </c>
      <c r="W3286" s="5">
        <v>0</v>
      </c>
      <c r="X3286" s="5">
        <v>-0.26</v>
      </c>
      <c r="Y3286" s="5">
        <v>456</v>
      </c>
      <c r="Z3286" s="5">
        <v>456</v>
      </c>
      <c r="AA3286" t="s">
        <v>64</v>
      </c>
      <c r="AB3286">
        <v>115.74</v>
      </c>
      <c r="AC3286">
        <v>8.68</v>
      </c>
      <c r="AD3286" t="s">
        <v>64</v>
      </c>
      <c r="AE3286" t="s">
        <v>56</v>
      </c>
      <c r="AF3286">
        <v>1331</v>
      </c>
      <c r="AG3286">
        <v>1331</v>
      </c>
      <c r="AO3286">
        <v>32</v>
      </c>
      <c r="AP3286">
        <v>0</v>
      </c>
      <c r="AW3286">
        <v>456</v>
      </c>
      <c r="BD3286" s="5">
        <v>456</v>
      </c>
      <c r="BE3286">
        <v>424.26</v>
      </c>
      <c r="BG3286">
        <f t="shared" si="363"/>
        <v>424.26</v>
      </c>
      <c r="BH3286">
        <v>32</v>
      </c>
    </row>
    <row r="3287" spans="1:61" x14ac:dyDescent="0.25">
      <c r="A3287" t="s">
        <v>54</v>
      </c>
      <c r="B3287">
        <v>110027</v>
      </c>
      <c r="C3287" t="s">
        <v>55</v>
      </c>
      <c r="D3287" t="s">
        <v>56</v>
      </c>
      <c r="E3287" s="1">
        <v>45982</v>
      </c>
      <c r="F3287" t="s">
        <v>3824</v>
      </c>
      <c r="G3287" t="s">
        <v>63</v>
      </c>
      <c r="H3287" t="str">
        <f t="shared" si="357"/>
        <v>Aggregator</v>
      </c>
      <c r="I3287">
        <v>222705000000000</v>
      </c>
      <c r="J3287">
        <v>29811</v>
      </c>
      <c r="K3287" s="3">
        <v>45982.832638888889</v>
      </c>
      <c r="L3287">
        <f t="shared" si="358"/>
        <v>21</v>
      </c>
      <c r="M3287" t="str">
        <f t="shared" si="359"/>
        <v>Friday</v>
      </c>
      <c r="N3287" s="1" t="str">
        <f t="shared" si="360"/>
        <v>November</v>
      </c>
      <c r="O3287" s="2">
        <v>0.83263888888888893</v>
      </c>
      <c r="P3287" s="2" t="str">
        <f t="shared" si="361"/>
        <v>Week 3</v>
      </c>
      <c r="Q3287" t="s">
        <v>59</v>
      </c>
      <c r="R3287" s="5">
        <v>567</v>
      </c>
      <c r="S3287" s="5">
        <v>-93.74</v>
      </c>
      <c r="T3287" s="5">
        <f t="shared" si="362"/>
        <v>16.532627865961199</v>
      </c>
      <c r="U3287" s="5">
        <v>473.26</v>
      </c>
      <c r="V3287" s="5">
        <v>32</v>
      </c>
      <c r="W3287" s="5">
        <v>0</v>
      </c>
      <c r="X3287" s="5">
        <v>-0.26</v>
      </c>
      <c r="Y3287" s="5">
        <v>505</v>
      </c>
      <c r="Z3287" s="5">
        <v>505</v>
      </c>
      <c r="AA3287" t="s">
        <v>64</v>
      </c>
      <c r="AB3287">
        <v>109.96</v>
      </c>
      <c r="AC3287">
        <v>9.75</v>
      </c>
      <c r="AD3287" t="s">
        <v>64</v>
      </c>
      <c r="AE3287" t="s">
        <v>56</v>
      </c>
      <c r="AF3287">
        <v>3120</v>
      </c>
      <c r="AG3287">
        <v>3120</v>
      </c>
      <c r="AO3287">
        <v>32</v>
      </c>
      <c r="AP3287">
        <v>0</v>
      </c>
      <c r="AW3287">
        <v>505</v>
      </c>
      <c r="BD3287" s="5">
        <v>505</v>
      </c>
      <c r="BE3287">
        <v>473.26</v>
      </c>
      <c r="BG3287">
        <f t="shared" si="363"/>
        <v>473.26</v>
      </c>
      <c r="BH3287">
        <v>32</v>
      </c>
    </row>
    <row r="3288" spans="1:61" x14ac:dyDescent="0.25">
      <c r="A3288" t="s">
        <v>54</v>
      </c>
      <c r="B3288">
        <v>110027</v>
      </c>
      <c r="C3288" t="s">
        <v>55</v>
      </c>
      <c r="D3288" t="s">
        <v>56</v>
      </c>
      <c r="E3288" s="1">
        <v>45982</v>
      </c>
      <c r="F3288" t="s">
        <v>3825</v>
      </c>
      <c r="G3288" t="s">
        <v>63</v>
      </c>
      <c r="H3288" t="str">
        <f t="shared" si="357"/>
        <v>Aggregator</v>
      </c>
      <c r="I3288">
        <v>222706000000000</v>
      </c>
      <c r="J3288">
        <v>29811</v>
      </c>
      <c r="K3288" s="3">
        <v>45982.84375</v>
      </c>
      <c r="L3288">
        <f t="shared" si="358"/>
        <v>21</v>
      </c>
      <c r="M3288" t="str">
        <f t="shared" si="359"/>
        <v>Friday</v>
      </c>
      <c r="N3288" s="1" t="str">
        <f t="shared" si="360"/>
        <v>November</v>
      </c>
      <c r="O3288" s="2">
        <v>0.84375</v>
      </c>
      <c r="P3288" s="2" t="str">
        <f t="shared" si="361"/>
        <v>Week 3</v>
      </c>
      <c r="Q3288" t="s">
        <v>59</v>
      </c>
      <c r="R3288" s="5">
        <v>407</v>
      </c>
      <c r="S3288" s="5">
        <v>-93.74</v>
      </c>
      <c r="T3288" s="5">
        <f t="shared" si="362"/>
        <v>23.031941031941031</v>
      </c>
      <c r="U3288" s="5">
        <v>313.26</v>
      </c>
      <c r="V3288" s="5">
        <v>32</v>
      </c>
      <c r="W3288" s="5">
        <v>0</v>
      </c>
      <c r="X3288" s="5">
        <v>-0.26</v>
      </c>
      <c r="Y3288" s="5">
        <v>345</v>
      </c>
      <c r="Z3288" s="5">
        <v>345</v>
      </c>
      <c r="AA3288" t="s">
        <v>64</v>
      </c>
      <c r="AB3288">
        <v>73.13</v>
      </c>
      <c r="AC3288">
        <v>9.4499999999999993</v>
      </c>
      <c r="AD3288" t="s">
        <v>64</v>
      </c>
      <c r="AE3288" t="s">
        <v>56</v>
      </c>
      <c r="AF3288">
        <v>4319</v>
      </c>
      <c r="AG3288">
        <v>4319</v>
      </c>
      <c r="AO3288">
        <v>32</v>
      </c>
      <c r="AP3288">
        <v>0</v>
      </c>
      <c r="AW3288">
        <v>345</v>
      </c>
      <c r="BD3288" s="5">
        <v>345</v>
      </c>
      <c r="BE3288">
        <v>313.26</v>
      </c>
      <c r="BG3288">
        <f t="shared" si="363"/>
        <v>313.26</v>
      </c>
      <c r="BH3288">
        <v>32</v>
      </c>
    </row>
    <row r="3289" spans="1:61" x14ac:dyDescent="0.25">
      <c r="A3289" t="s">
        <v>54</v>
      </c>
      <c r="B3289">
        <v>110027</v>
      </c>
      <c r="C3289" t="s">
        <v>55</v>
      </c>
      <c r="D3289" t="s">
        <v>56</v>
      </c>
      <c r="E3289" s="1">
        <v>45982</v>
      </c>
      <c r="F3289" t="s">
        <v>3826</v>
      </c>
      <c r="G3289" t="s">
        <v>63</v>
      </c>
      <c r="H3289" t="str">
        <f t="shared" si="357"/>
        <v>Aggregator</v>
      </c>
      <c r="I3289">
        <v>222706000000000</v>
      </c>
      <c r="J3289">
        <v>29811</v>
      </c>
      <c r="K3289" s="3">
        <v>45982.84652777778</v>
      </c>
      <c r="L3289">
        <f t="shared" si="358"/>
        <v>21</v>
      </c>
      <c r="M3289" t="str">
        <f t="shared" si="359"/>
        <v>Friday</v>
      </c>
      <c r="N3289" s="1" t="str">
        <f t="shared" si="360"/>
        <v>November</v>
      </c>
      <c r="O3289" s="2">
        <v>0.84652777777777777</v>
      </c>
      <c r="P3289" s="2" t="str">
        <f t="shared" si="361"/>
        <v>Week 3</v>
      </c>
      <c r="Q3289" t="s">
        <v>59</v>
      </c>
      <c r="R3289" s="5">
        <v>267</v>
      </c>
      <c r="S3289" s="5">
        <v>-93.75</v>
      </c>
      <c r="T3289" s="5">
        <f t="shared" si="362"/>
        <v>35.112359550561798</v>
      </c>
      <c r="U3289" s="5">
        <v>173.25</v>
      </c>
      <c r="V3289" s="5">
        <v>32</v>
      </c>
      <c r="W3289" s="5">
        <v>0</v>
      </c>
      <c r="X3289" s="5">
        <v>-0.25</v>
      </c>
      <c r="Y3289" s="5">
        <v>205</v>
      </c>
      <c r="Z3289" s="5">
        <v>205</v>
      </c>
      <c r="AA3289" t="s">
        <v>64</v>
      </c>
      <c r="AB3289">
        <v>54.94</v>
      </c>
      <c r="AC3289">
        <v>4.99</v>
      </c>
      <c r="AD3289" t="s">
        <v>64</v>
      </c>
      <c r="AE3289" t="s">
        <v>56</v>
      </c>
      <c r="AF3289">
        <v>3569</v>
      </c>
      <c r="AG3289">
        <v>3569</v>
      </c>
      <c r="AO3289">
        <v>32</v>
      </c>
      <c r="AP3289">
        <v>0</v>
      </c>
      <c r="AW3289">
        <v>205</v>
      </c>
      <c r="BD3289" s="5">
        <v>205</v>
      </c>
      <c r="BE3289">
        <v>173.25</v>
      </c>
      <c r="BG3289">
        <f t="shared" si="363"/>
        <v>173.25</v>
      </c>
      <c r="BH3289">
        <v>32</v>
      </c>
    </row>
    <row r="3290" spans="1:61" x14ac:dyDescent="0.25">
      <c r="A3290" t="s">
        <v>54</v>
      </c>
      <c r="B3290">
        <v>110027</v>
      </c>
      <c r="C3290" t="s">
        <v>55</v>
      </c>
      <c r="D3290" t="s">
        <v>56</v>
      </c>
      <c r="E3290" s="1">
        <v>45982</v>
      </c>
      <c r="F3290" t="s">
        <v>3827</v>
      </c>
      <c r="G3290" t="s">
        <v>58</v>
      </c>
      <c r="H3290" t="str">
        <f t="shared" si="357"/>
        <v>Aggregator</v>
      </c>
      <c r="I3290">
        <v>7502182919</v>
      </c>
      <c r="J3290">
        <v>18528960</v>
      </c>
      <c r="K3290" s="3">
        <v>45982.847916666666</v>
      </c>
      <c r="L3290">
        <f t="shared" si="358"/>
        <v>21</v>
      </c>
      <c r="M3290" t="str">
        <f t="shared" si="359"/>
        <v>Friday</v>
      </c>
      <c r="N3290" s="1" t="str">
        <f t="shared" si="360"/>
        <v>November</v>
      </c>
      <c r="O3290" s="2">
        <v>0.84791666666666665</v>
      </c>
      <c r="P3290" s="2" t="str">
        <f t="shared" si="361"/>
        <v>Week 3</v>
      </c>
      <c r="Q3290" t="s">
        <v>59</v>
      </c>
      <c r="R3290" s="5">
        <v>294</v>
      </c>
      <c r="S3290" s="5">
        <v>0</v>
      </c>
      <c r="T3290" s="5">
        <f t="shared" si="362"/>
        <v>0</v>
      </c>
      <c r="U3290" s="5">
        <v>294</v>
      </c>
      <c r="V3290" s="5">
        <v>32</v>
      </c>
      <c r="W3290" s="5">
        <v>0</v>
      </c>
      <c r="X3290" s="5">
        <v>0</v>
      </c>
      <c r="Y3290" s="5">
        <v>326</v>
      </c>
      <c r="Z3290" s="5">
        <v>326</v>
      </c>
      <c r="AA3290" t="s">
        <v>60</v>
      </c>
      <c r="AB3290">
        <v>61.03</v>
      </c>
      <c r="AC3290">
        <v>5.88</v>
      </c>
      <c r="AD3290" t="s">
        <v>60</v>
      </c>
      <c r="AE3290" t="s">
        <v>56</v>
      </c>
      <c r="AF3290">
        <v>2919</v>
      </c>
      <c r="AG3290">
        <v>2919</v>
      </c>
      <c r="AO3290">
        <v>32</v>
      </c>
      <c r="AP3290">
        <v>0</v>
      </c>
      <c r="AX3290">
        <v>326</v>
      </c>
      <c r="BD3290" s="5">
        <v>326</v>
      </c>
      <c r="BE3290">
        <v>294</v>
      </c>
      <c r="BG3290">
        <f t="shared" si="363"/>
        <v>294</v>
      </c>
      <c r="BI3290">
        <v>32</v>
      </c>
    </row>
    <row r="3291" spans="1:61" x14ac:dyDescent="0.25">
      <c r="A3291" t="s">
        <v>54</v>
      </c>
      <c r="B3291">
        <v>110027</v>
      </c>
      <c r="C3291" t="s">
        <v>55</v>
      </c>
      <c r="D3291" t="s">
        <v>56</v>
      </c>
      <c r="E3291" s="1">
        <v>45982</v>
      </c>
      <c r="F3291" t="s">
        <v>3828</v>
      </c>
      <c r="G3291" t="s">
        <v>67</v>
      </c>
      <c r="H3291" t="str">
        <f t="shared" si="357"/>
        <v>Direct Sale</v>
      </c>
      <c r="K3291" s="3">
        <v>45982.85</v>
      </c>
      <c r="L3291">
        <f t="shared" si="358"/>
        <v>21</v>
      </c>
      <c r="M3291" t="str">
        <f t="shared" si="359"/>
        <v>Friday</v>
      </c>
      <c r="N3291" s="1" t="str">
        <f t="shared" si="360"/>
        <v>November</v>
      </c>
      <c r="O3291" s="2">
        <v>0.85</v>
      </c>
      <c r="P3291" s="2" t="str">
        <f t="shared" si="361"/>
        <v>Week 3</v>
      </c>
      <c r="Q3291" t="s">
        <v>59</v>
      </c>
      <c r="R3291" s="5">
        <v>488</v>
      </c>
      <c r="S3291" s="5">
        <v>0</v>
      </c>
      <c r="T3291" s="5">
        <f t="shared" si="362"/>
        <v>0</v>
      </c>
      <c r="U3291" s="5">
        <v>488</v>
      </c>
      <c r="V3291" s="5">
        <v>0</v>
      </c>
      <c r="W3291" s="5">
        <v>24.4</v>
      </c>
      <c r="X3291" s="5">
        <v>-0.4</v>
      </c>
      <c r="Y3291" s="5">
        <v>512</v>
      </c>
      <c r="Z3291" s="5">
        <v>512</v>
      </c>
      <c r="AA3291" t="s">
        <v>73</v>
      </c>
      <c r="AB3291">
        <v>132.38</v>
      </c>
      <c r="AC3291">
        <v>4.5199999999999996</v>
      </c>
      <c r="AD3291" t="s">
        <v>5778</v>
      </c>
      <c r="AE3291" t="s">
        <v>75</v>
      </c>
      <c r="AI3291" t="s">
        <v>3829</v>
      </c>
      <c r="AJ3291" t="s">
        <v>3830</v>
      </c>
      <c r="AK3291">
        <v>9147852695</v>
      </c>
      <c r="AO3291">
        <v>0</v>
      </c>
      <c r="AP3291">
        <v>0</v>
      </c>
      <c r="AQ3291">
        <v>512</v>
      </c>
      <c r="AZ3291">
        <v>488</v>
      </c>
      <c r="BA3291">
        <v>12.2</v>
      </c>
      <c r="BB3291">
        <v>488</v>
      </c>
      <c r="BC3291">
        <v>12.2</v>
      </c>
      <c r="BD3291" s="5">
        <v>512</v>
      </c>
      <c r="BE3291">
        <v>488</v>
      </c>
      <c r="BG3291">
        <f t="shared" si="363"/>
        <v>488</v>
      </c>
    </row>
    <row r="3292" spans="1:61" x14ac:dyDescent="0.25">
      <c r="A3292" t="s">
        <v>54</v>
      </c>
      <c r="B3292">
        <v>110027</v>
      </c>
      <c r="C3292" t="s">
        <v>55</v>
      </c>
      <c r="D3292" t="s">
        <v>56</v>
      </c>
      <c r="E3292" s="1">
        <v>45982</v>
      </c>
      <c r="F3292" t="s">
        <v>3831</v>
      </c>
      <c r="G3292" t="s">
        <v>63</v>
      </c>
      <c r="H3292" t="str">
        <f t="shared" si="357"/>
        <v>Aggregator</v>
      </c>
      <c r="I3292">
        <v>222707000000000</v>
      </c>
      <c r="J3292">
        <v>29811</v>
      </c>
      <c r="K3292" s="3">
        <v>45982.855555555558</v>
      </c>
      <c r="L3292">
        <f t="shared" si="358"/>
        <v>21</v>
      </c>
      <c r="M3292" t="str">
        <f t="shared" si="359"/>
        <v>Friday</v>
      </c>
      <c r="N3292" s="1" t="str">
        <f t="shared" si="360"/>
        <v>November</v>
      </c>
      <c r="O3292" s="2">
        <v>0.85555555555555551</v>
      </c>
      <c r="P3292" s="2" t="str">
        <f t="shared" si="361"/>
        <v>Week 3</v>
      </c>
      <c r="Q3292" t="s">
        <v>59</v>
      </c>
      <c r="R3292" s="5">
        <v>367</v>
      </c>
      <c r="S3292" s="5">
        <v>-93.75</v>
      </c>
      <c r="T3292" s="5">
        <f t="shared" si="362"/>
        <v>25.544959128065397</v>
      </c>
      <c r="U3292" s="5">
        <v>273.25</v>
      </c>
      <c r="V3292" s="5">
        <v>32</v>
      </c>
      <c r="W3292" s="5">
        <v>0</v>
      </c>
      <c r="X3292" s="5">
        <v>-0.25</v>
      </c>
      <c r="Y3292" s="5">
        <v>305</v>
      </c>
      <c r="Z3292" s="5">
        <v>305</v>
      </c>
      <c r="AA3292" t="s">
        <v>64</v>
      </c>
      <c r="AB3292">
        <v>74.59</v>
      </c>
      <c r="AC3292">
        <v>9.75</v>
      </c>
      <c r="AD3292" t="s">
        <v>64</v>
      </c>
      <c r="AE3292" t="s">
        <v>56</v>
      </c>
      <c r="AF3292">
        <v>4560</v>
      </c>
      <c r="AG3292">
        <v>4560</v>
      </c>
      <c r="AO3292">
        <v>32</v>
      </c>
      <c r="AP3292">
        <v>0</v>
      </c>
      <c r="AW3292">
        <v>305</v>
      </c>
      <c r="BD3292" s="5">
        <v>305</v>
      </c>
      <c r="BE3292">
        <v>273.25</v>
      </c>
      <c r="BG3292">
        <f t="shared" si="363"/>
        <v>273.25</v>
      </c>
      <c r="BH3292">
        <v>32</v>
      </c>
    </row>
    <row r="3293" spans="1:61" x14ac:dyDescent="0.25">
      <c r="A3293" t="s">
        <v>54</v>
      </c>
      <c r="B3293">
        <v>110027</v>
      </c>
      <c r="C3293" t="s">
        <v>55</v>
      </c>
      <c r="D3293" t="s">
        <v>56</v>
      </c>
      <c r="E3293" s="1">
        <v>45982</v>
      </c>
      <c r="F3293" t="s">
        <v>3832</v>
      </c>
      <c r="G3293" t="s">
        <v>58</v>
      </c>
      <c r="H3293" t="str">
        <f t="shared" si="357"/>
        <v>Aggregator</v>
      </c>
      <c r="I3293">
        <v>7487239366</v>
      </c>
      <c r="J3293">
        <v>18528960</v>
      </c>
      <c r="K3293" s="3">
        <v>45982.859027777777</v>
      </c>
      <c r="L3293">
        <f t="shared" si="358"/>
        <v>21</v>
      </c>
      <c r="M3293" t="str">
        <f t="shared" si="359"/>
        <v>Friday</v>
      </c>
      <c r="N3293" s="1" t="str">
        <f t="shared" si="360"/>
        <v>November</v>
      </c>
      <c r="O3293" s="2">
        <v>0.85902777777777772</v>
      </c>
      <c r="P3293" s="2" t="str">
        <f t="shared" si="361"/>
        <v>Week 3</v>
      </c>
      <c r="Q3293" t="s">
        <v>59</v>
      </c>
      <c r="R3293" s="5">
        <v>497</v>
      </c>
      <c r="S3293" s="5">
        <v>-75</v>
      </c>
      <c r="T3293" s="5">
        <f t="shared" si="362"/>
        <v>15.090543259557343</v>
      </c>
      <c r="U3293" s="5">
        <v>422</v>
      </c>
      <c r="V3293" s="5">
        <v>32</v>
      </c>
      <c r="W3293" s="5">
        <v>0</v>
      </c>
      <c r="X3293" s="5">
        <v>0</v>
      </c>
      <c r="Y3293" s="5">
        <v>454</v>
      </c>
      <c r="Z3293" s="5">
        <v>454</v>
      </c>
      <c r="AA3293" t="s">
        <v>60</v>
      </c>
      <c r="AB3293">
        <v>130.53</v>
      </c>
      <c r="AC3293">
        <v>9.82</v>
      </c>
      <c r="AD3293" t="s">
        <v>60</v>
      </c>
      <c r="AE3293" t="s">
        <v>56</v>
      </c>
      <c r="AF3293">
        <v>9366</v>
      </c>
      <c r="AG3293">
        <v>9366</v>
      </c>
      <c r="AO3293">
        <v>32</v>
      </c>
      <c r="AP3293">
        <v>0</v>
      </c>
      <c r="AX3293">
        <v>454</v>
      </c>
      <c r="BD3293" s="5">
        <v>454</v>
      </c>
      <c r="BE3293">
        <v>422</v>
      </c>
      <c r="BG3293">
        <f t="shared" si="363"/>
        <v>422</v>
      </c>
      <c r="BI3293">
        <v>32</v>
      </c>
    </row>
    <row r="3294" spans="1:61" x14ac:dyDescent="0.25">
      <c r="A3294" t="s">
        <v>54</v>
      </c>
      <c r="B3294">
        <v>110027</v>
      </c>
      <c r="C3294" t="s">
        <v>55</v>
      </c>
      <c r="D3294" t="s">
        <v>56</v>
      </c>
      <c r="E3294" s="1">
        <v>45982</v>
      </c>
      <c r="F3294" t="s">
        <v>3833</v>
      </c>
      <c r="G3294" t="s">
        <v>58</v>
      </c>
      <c r="H3294" t="str">
        <f t="shared" si="357"/>
        <v>Aggregator</v>
      </c>
      <c r="I3294">
        <v>7506034283</v>
      </c>
      <c r="J3294">
        <v>18528960</v>
      </c>
      <c r="K3294" s="3">
        <v>45982.86041666667</v>
      </c>
      <c r="L3294">
        <f t="shared" si="358"/>
        <v>21</v>
      </c>
      <c r="M3294" t="str">
        <f t="shared" si="359"/>
        <v>Friday</v>
      </c>
      <c r="N3294" s="1" t="str">
        <f t="shared" si="360"/>
        <v>November</v>
      </c>
      <c r="O3294" s="2">
        <v>0.86041666666666672</v>
      </c>
      <c r="P3294" s="2" t="str">
        <f t="shared" si="361"/>
        <v>Week 3</v>
      </c>
      <c r="Q3294" t="s">
        <v>59</v>
      </c>
      <c r="R3294" s="5">
        <v>466</v>
      </c>
      <c r="S3294" s="5">
        <v>-100</v>
      </c>
      <c r="T3294" s="5">
        <f t="shared" si="362"/>
        <v>21.459227467811161</v>
      </c>
      <c r="U3294" s="5">
        <v>366</v>
      </c>
      <c r="V3294" s="5">
        <v>32</v>
      </c>
      <c r="W3294" s="5">
        <v>0</v>
      </c>
      <c r="X3294" s="5">
        <v>0</v>
      </c>
      <c r="Y3294" s="5">
        <v>398</v>
      </c>
      <c r="Z3294" s="5">
        <v>398</v>
      </c>
      <c r="AA3294" t="s">
        <v>60</v>
      </c>
      <c r="AB3294">
        <v>95.42</v>
      </c>
      <c r="AC3294">
        <v>8.3699999999999992</v>
      </c>
      <c r="AD3294" t="s">
        <v>60</v>
      </c>
      <c r="AE3294" t="s">
        <v>56</v>
      </c>
      <c r="AF3294">
        <v>4283</v>
      </c>
      <c r="AG3294">
        <v>4283</v>
      </c>
      <c r="AO3294">
        <v>32</v>
      </c>
      <c r="AP3294">
        <v>0</v>
      </c>
      <c r="AX3294">
        <v>398</v>
      </c>
      <c r="BD3294" s="5">
        <v>398</v>
      </c>
      <c r="BE3294">
        <v>366</v>
      </c>
      <c r="BG3294">
        <f t="shared" si="363"/>
        <v>366</v>
      </c>
      <c r="BI3294">
        <v>32</v>
      </c>
    </row>
    <row r="3295" spans="1:61" x14ac:dyDescent="0.25">
      <c r="A3295" t="s">
        <v>54</v>
      </c>
      <c r="B3295">
        <v>110027</v>
      </c>
      <c r="C3295" t="s">
        <v>55</v>
      </c>
      <c r="D3295" t="s">
        <v>56</v>
      </c>
      <c r="E3295" s="1">
        <v>45982</v>
      </c>
      <c r="F3295" t="s">
        <v>3834</v>
      </c>
      <c r="G3295" t="s">
        <v>63</v>
      </c>
      <c r="H3295" t="str">
        <f t="shared" si="357"/>
        <v>Aggregator</v>
      </c>
      <c r="I3295">
        <v>222708000000000</v>
      </c>
      <c r="J3295">
        <v>29811</v>
      </c>
      <c r="K3295" s="3">
        <v>45982.866666666669</v>
      </c>
      <c r="L3295">
        <f t="shared" si="358"/>
        <v>21</v>
      </c>
      <c r="M3295" t="str">
        <f t="shared" si="359"/>
        <v>Friday</v>
      </c>
      <c r="N3295" s="1" t="str">
        <f t="shared" si="360"/>
        <v>November</v>
      </c>
      <c r="O3295" s="2">
        <v>0.8666666666666667</v>
      </c>
      <c r="P3295" s="2" t="str">
        <f t="shared" si="361"/>
        <v>Week 3</v>
      </c>
      <c r="Q3295" t="s">
        <v>59</v>
      </c>
      <c r="R3295" s="5">
        <v>158</v>
      </c>
      <c r="S3295" s="5">
        <v>-40</v>
      </c>
      <c r="T3295" s="5">
        <f t="shared" si="362"/>
        <v>25.316455696202532</v>
      </c>
      <c r="U3295" s="5">
        <v>118</v>
      </c>
      <c r="V3295" s="5">
        <v>32</v>
      </c>
      <c r="W3295" s="5">
        <v>0</v>
      </c>
      <c r="X3295" s="5">
        <v>0</v>
      </c>
      <c r="Y3295" s="5">
        <v>150</v>
      </c>
      <c r="Z3295" s="5">
        <v>150</v>
      </c>
      <c r="AA3295" t="s">
        <v>64</v>
      </c>
      <c r="AB3295">
        <v>30.99</v>
      </c>
      <c r="AC3295">
        <v>3.92</v>
      </c>
      <c r="AD3295" t="s">
        <v>64</v>
      </c>
      <c r="AE3295" t="s">
        <v>56</v>
      </c>
      <c r="AF3295">
        <v>1569</v>
      </c>
      <c r="AG3295">
        <v>1569</v>
      </c>
      <c r="AO3295">
        <v>32</v>
      </c>
      <c r="AP3295">
        <v>0</v>
      </c>
      <c r="AW3295">
        <v>150</v>
      </c>
      <c r="BD3295" s="5">
        <v>150</v>
      </c>
      <c r="BE3295">
        <v>118</v>
      </c>
      <c r="BG3295">
        <f t="shared" si="363"/>
        <v>118</v>
      </c>
      <c r="BH3295">
        <v>32</v>
      </c>
    </row>
    <row r="3296" spans="1:61" x14ac:dyDescent="0.25">
      <c r="A3296" t="s">
        <v>54</v>
      </c>
      <c r="B3296">
        <v>110027</v>
      </c>
      <c r="C3296" t="s">
        <v>55</v>
      </c>
      <c r="D3296" t="s">
        <v>56</v>
      </c>
      <c r="E3296" s="1">
        <v>45982</v>
      </c>
      <c r="F3296" t="s">
        <v>3835</v>
      </c>
      <c r="G3296" t="s">
        <v>67</v>
      </c>
      <c r="H3296" t="str">
        <f t="shared" si="357"/>
        <v>Direct Sale</v>
      </c>
      <c r="K3296" s="3">
        <v>45982.87222222222</v>
      </c>
      <c r="L3296">
        <f t="shared" si="358"/>
        <v>21</v>
      </c>
      <c r="M3296" t="str">
        <f t="shared" si="359"/>
        <v>Friday</v>
      </c>
      <c r="N3296" s="1" t="str">
        <f t="shared" si="360"/>
        <v>November</v>
      </c>
      <c r="O3296" s="2">
        <v>0.87222222222222223</v>
      </c>
      <c r="P3296" s="2" t="str">
        <f t="shared" si="361"/>
        <v>Week 3</v>
      </c>
      <c r="Q3296" t="s">
        <v>59</v>
      </c>
      <c r="R3296" s="5">
        <v>118</v>
      </c>
      <c r="S3296" s="5">
        <v>0</v>
      </c>
      <c r="T3296" s="5">
        <f t="shared" si="362"/>
        <v>0</v>
      </c>
      <c r="U3296" s="5">
        <v>118</v>
      </c>
      <c r="V3296" s="5">
        <v>0</v>
      </c>
      <c r="W3296" s="5">
        <v>5.9</v>
      </c>
      <c r="X3296" s="5">
        <v>0.1</v>
      </c>
      <c r="Y3296" s="5">
        <v>124</v>
      </c>
      <c r="Z3296" s="5">
        <v>124</v>
      </c>
      <c r="AA3296" t="s">
        <v>68</v>
      </c>
      <c r="AB3296">
        <v>30.98</v>
      </c>
      <c r="AC3296">
        <v>4.28</v>
      </c>
      <c r="AD3296" t="s">
        <v>5778</v>
      </c>
      <c r="AE3296" t="s">
        <v>75</v>
      </c>
      <c r="AI3296" t="s">
        <v>3836</v>
      </c>
      <c r="AJ3296" t="s">
        <v>3837</v>
      </c>
      <c r="AK3296">
        <v>9658742598</v>
      </c>
      <c r="AO3296">
        <v>0</v>
      </c>
      <c r="AP3296">
        <v>0</v>
      </c>
      <c r="AR3296">
        <v>124</v>
      </c>
      <c r="AZ3296">
        <v>118</v>
      </c>
      <c r="BA3296">
        <v>2.95</v>
      </c>
      <c r="BB3296">
        <v>118</v>
      </c>
      <c r="BC3296">
        <v>2.95</v>
      </c>
      <c r="BD3296" s="5">
        <v>124</v>
      </c>
      <c r="BE3296">
        <v>118</v>
      </c>
      <c r="BG3296">
        <f t="shared" si="363"/>
        <v>118</v>
      </c>
    </row>
    <row r="3297" spans="1:61" x14ac:dyDescent="0.25">
      <c r="A3297" t="s">
        <v>54</v>
      </c>
      <c r="B3297">
        <v>110027</v>
      </c>
      <c r="C3297" t="s">
        <v>55</v>
      </c>
      <c r="D3297" t="s">
        <v>56</v>
      </c>
      <c r="E3297" s="1">
        <v>45982</v>
      </c>
      <c r="F3297" t="s">
        <v>3838</v>
      </c>
      <c r="G3297" t="s">
        <v>63</v>
      </c>
      <c r="H3297" t="str">
        <f t="shared" si="357"/>
        <v>Aggregator</v>
      </c>
      <c r="I3297">
        <v>222709000000000</v>
      </c>
      <c r="J3297">
        <v>29811</v>
      </c>
      <c r="K3297" s="3">
        <v>45982.873611111114</v>
      </c>
      <c r="L3297">
        <f t="shared" si="358"/>
        <v>21</v>
      </c>
      <c r="M3297" t="str">
        <f t="shared" si="359"/>
        <v>Friday</v>
      </c>
      <c r="N3297" s="1" t="str">
        <f t="shared" si="360"/>
        <v>November</v>
      </c>
      <c r="O3297" s="2">
        <v>0.87361111111111112</v>
      </c>
      <c r="P3297" s="2" t="str">
        <f t="shared" si="361"/>
        <v>Week 3</v>
      </c>
      <c r="Q3297" t="s">
        <v>59</v>
      </c>
      <c r="R3297" s="5">
        <v>790.28</v>
      </c>
      <c r="S3297" s="5">
        <v>-141.97999999999999</v>
      </c>
      <c r="T3297" s="5">
        <f t="shared" si="362"/>
        <v>17.965784278989723</v>
      </c>
      <c r="U3297" s="5">
        <v>648.29999999999995</v>
      </c>
      <c r="V3297" s="5">
        <v>32</v>
      </c>
      <c r="W3297" s="5">
        <v>0</v>
      </c>
      <c r="X3297" s="5">
        <v>-0.3</v>
      </c>
      <c r="Y3297" s="5">
        <v>680</v>
      </c>
      <c r="Z3297" s="5">
        <v>680</v>
      </c>
      <c r="AA3297" t="s">
        <v>64</v>
      </c>
      <c r="AB3297">
        <v>165.66</v>
      </c>
      <c r="AC3297">
        <v>17.96</v>
      </c>
      <c r="AD3297" t="s">
        <v>64</v>
      </c>
      <c r="AE3297" t="s">
        <v>56</v>
      </c>
      <c r="AF3297">
        <v>7750</v>
      </c>
      <c r="AG3297">
        <v>7750</v>
      </c>
      <c r="AO3297">
        <v>32</v>
      </c>
      <c r="AP3297">
        <v>0</v>
      </c>
      <c r="AW3297">
        <v>680</v>
      </c>
      <c r="BD3297" s="5">
        <v>680</v>
      </c>
      <c r="BE3297">
        <v>648.29999999999995</v>
      </c>
      <c r="BG3297">
        <f t="shared" si="363"/>
        <v>648.29999999999995</v>
      </c>
      <c r="BH3297">
        <v>32</v>
      </c>
    </row>
    <row r="3298" spans="1:61" x14ac:dyDescent="0.25">
      <c r="A3298" t="s">
        <v>54</v>
      </c>
      <c r="B3298">
        <v>110027</v>
      </c>
      <c r="C3298" t="s">
        <v>55</v>
      </c>
      <c r="D3298" t="s">
        <v>56</v>
      </c>
      <c r="E3298" s="1">
        <v>45982</v>
      </c>
      <c r="F3298" t="s">
        <v>3839</v>
      </c>
      <c r="G3298" t="s">
        <v>63</v>
      </c>
      <c r="H3298" t="str">
        <f t="shared" si="357"/>
        <v>Aggregator</v>
      </c>
      <c r="I3298">
        <v>222709000000000</v>
      </c>
      <c r="J3298">
        <v>29811</v>
      </c>
      <c r="K3298" s="3">
        <v>45982.875</v>
      </c>
      <c r="L3298">
        <f t="shared" si="358"/>
        <v>21</v>
      </c>
      <c r="M3298" t="str">
        <f t="shared" si="359"/>
        <v>Friday</v>
      </c>
      <c r="N3298" s="1" t="str">
        <f t="shared" si="360"/>
        <v>November</v>
      </c>
      <c r="O3298" s="2">
        <v>0.875</v>
      </c>
      <c r="P3298" s="2" t="str">
        <f t="shared" si="361"/>
        <v>Week 3</v>
      </c>
      <c r="Q3298" t="s">
        <v>59</v>
      </c>
      <c r="R3298" s="5">
        <v>1373</v>
      </c>
      <c r="S3298" s="5">
        <v>-239.96</v>
      </c>
      <c r="T3298" s="5">
        <f t="shared" si="362"/>
        <v>17.477057538237435</v>
      </c>
      <c r="U3298" s="5">
        <v>1133.04</v>
      </c>
      <c r="V3298" s="5">
        <v>32</v>
      </c>
      <c r="W3298" s="5">
        <v>0</v>
      </c>
      <c r="X3298" s="5">
        <v>-0.04</v>
      </c>
      <c r="Y3298" s="5">
        <v>1165</v>
      </c>
      <c r="Z3298" s="5">
        <v>1165</v>
      </c>
      <c r="AA3298" t="s">
        <v>64</v>
      </c>
      <c r="AB3298">
        <v>278.44</v>
      </c>
      <c r="AC3298">
        <v>38.729999999999997</v>
      </c>
      <c r="AD3298" t="s">
        <v>64</v>
      </c>
      <c r="AE3298" t="s">
        <v>56</v>
      </c>
      <c r="AF3298">
        <v>8743</v>
      </c>
      <c r="AG3298">
        <v>8743</v>
      </c>
      <c r="AO3298">
        <v>32</v>
      </c>
      <c r="AP3298">
        <v>0</v>
      </c>
      <c r="AW3298">
        <v>1165</v>
      </c>
      <c r="BD3298" s="5">
        <v>1165</v>
      </c>
      <c r="BE3298">
        <v>1133.04</v>
      </c>
      <c r="BG3298">
        <f t="shared" si="363"/>
        <v>1133.04</v>
      </c>
      <c r="BH3298">
        <v>32</v>
      </c>
    </row>
    <row r="3299" spans="1:61" x14ac:dyDescent="0.25">
      <c r="A3299" t="s">
        <v>54</v>
      </c>
      <c r="B3299">
        <v>110027</v>
      </c>
      <c r="C3299" t="s">
        <v>55</v>
      </c>
      <c r="D3299" t="s">
        <v>56</v>
      </c>
      <c r="E3299" s="1">
        <v>45982</v>
      </c>
      <c r="F3299" t="s">
        <v>3840</v>
      </c>
      <c r="G3299" t="s">
        <v>58</v>
      </c>
      <c r="H3299" t="str">
        <f t="shared" si="357"/>
        <v>Aggregator</v>
      </c>
      <c r="I3299">
        <v>7504028436</v>
      </c>
      <c r="J3299">
        <v>18528960</v>
      </c>
      <c r="K3299" s="3">
        <v>45982.875694444447</v>
      </c>
      <c r="L3299">
        <f t="shared" si="358"/>
        <v>21</v>
      </c>
      <c r="M3299" t="str">
        <f t="shared" si="359"/>
        <v>Friday</v>
      </c>
      <c r="N3299" s="1" t="str">
        <f t="shared" si="360"/>
        <v>November</v>
      </c>
      <c r="O3299" s="2">
        <v>0.87569444444444444</v>
      </c>
      <c r="P3299" s="2" t="str">
        <f t="shared" si="361"/>
        <v>Week 3</v>
      </c>
      <c r="Q3299" t="s">
        <v>59</v>
      </c>
      <c r="R3299" s="5">
        <v>556</v>
      </c>
      <c r="S3299" s="5">
        <v>0</v>
      </c>
      <c r="T3299" s="5">
        <f t="shared" si="362"/>
        <v>0</v>
      </c>
      <c r="U3299" s="5">
        <v>556</v>
      </c>
      <c r="V3299" s="5">
        <v>32</v>
      </c>
      <c r="W3299" s="5">
        <v>0</v>
      </c>
      <c r="X3299" s="5">
        <v>0</v>
      </c>
      <c r="Y3299" s="5">
        <v>588</v>
      </c>
      <c r="Z3299" s="5">
        <v>588</v>
      </c>
      <c r="AA3299" t="s">
        <v>60</v>
      </c>
      <c r="AB3299">
        <v>116.54</v>
      </c>
      <c r="AC3299">
        <v>12.06</v>
      </c>
      <c r="AD3299" t="s">
        <v>60</v>
      </c>
      <c r="AE3299" t="s">
        <v>56</v>
      </c>
      <c r="AF3299">
        <v>8436</v>
      </c>
      <c r="AG3299">
        <v>8436</v>
      </c>
      <c r="AO3299">
        <v>32</v>
      </c>
      <c r="AP3299">
        <v>0</v>
      </c>
      <c r="AX3299">
        <v>588</v>
      </c>
      <c r="BD3299" s="5">
        <v>588</v>
      </c>
      <c r="BE3299">
        <v>556</v>
      </c>
      <c r="BG3299">
        <f t="shared" si="363"/>
        <v>556</v>
      </c>
      <c r="BI3299">
        <v>32</v>
      </c>
    </row>
    <row r="3300" spans="1:61" x14ac:dyDescent="0.25">
      <c r="A3300" t="s">
        <v>54</v>
      </c>
      <c r="B3300">
        <v>110027</v>
      </c>
      <c r="C3300" t="s">
        <v>55</v>
      </c>
      <c r="D3300" t="s">
        <v>56</v>
      </c>
      <c r="E3300" s="1">
        <v>45982</v>
      </c>
      <c r="F3300" t="s">
        <v>3841</v>
      </c>
      <c r="G3300" t="s">
        <v>63</v>
      </c>
      <c r="H3300" t="str">
        <f t="shared" si="357"/>
        <v>Aggregator</v>
      </c>
      <c r="I3300">
        <v>222709000000000</v>
      </c>
      <c r="J3300">
        <v>29811</v>
      </c>
      <c r="K3300" s="3">
        <v>45982.881249999999</v>
      </c>
      <c r="L3300">
        <f t="shared" si="358"/>
        <v>21</v>
      </c>
      <c r="M3300" t="str">
        <f t="shared" si="359"/>
        <v>Friday</v>
      </c>
      <c r="N3300" s="1" t="str">
        <f t="shared" si="360"/>
        <v>November</v>
      </c>
      <c r="O3300" s="2">
        <v>0.88124999999999998</v>
      </c>
      <c r="P3300" s="2" t="str">
        <f t="shared" si="361"/>
        <v>Week 3</v>
      </c>
      <c r="Q3300" t="s">
        <v>59</v>
      </c>
      <c r="R3300" s="5">
        <v>327</v>
      </c>
      <c r="S3300" s="5">
        <v>-93.75</v>
      </c>
      <c r="T3300" s="5">
        <f t="shared" si="362"/>
        <v>28.669724770642201</v>
      </c>
      <c r="U3300" s="5">
        <v>233.25</v>
      </c>
      <c r="V3300" s="5">
        <v>32</v>
      </c>
      <c r="W3300" s="5">
        <v>0</v>
      </c>
      <c r="X3300" s="5">
        <v>-0.25</v>
      </c>
      <c r="Y3300" s="5">
        <v>265</v>
      </c>
      <c r="Z3300" s="5">
        <v>265</v>
      </c>
      <c r="AA3300" t="s">
        <v>64</v>
      </c>
      <c r="AB3300">
        <v>64.709999999999994</v>
      </c>
      <c r="AC3300">
        <v>7.3</v>
      </c>
      <c r="AD3300" t="s">
        <v>64</v>
      </c>
      <c r="AE3300" t="s">
        <v>56</v>
      </c>
      <c r="AF3300">
        <v>85</v>
      </c>
      <c r="AG3300">
        <v>85</v>
      </c>
      <c r="AO3300">
        <v>32</v>
      </c>
      <c r="AP3300">
        <v>0</v>
      </c>
      <c r="AW3300">
        <v>265</v>
      </c>
      <c r="BD3300" s="5">
        <v>265</v>
      </c>
      <c r="BE3300">
        <v>233.25</v>
      </c>
      <c r="BG3300">
        <f t="shared" si="363"/>
        <v>233.25</v>
      </c>
      <c r="BH3300">
        <v>32</v>
      </c>
    </row>
    <row r="3301" spans="1:61" x14ac:dyDescent="0.25">
      <c r="A3301" t="s">
        <v>54</v>
      </c>
      <c r="B3301">
        <v>110027</v>
      </c>
      <c r="C3301" t="s">
        <v>55</v>
      </c>
      <c r="D3301" t="s">
        <v>56</v>
      </c>
      <c r="E3301" s="1">
        <v>45982</v>
      </c>
      <c r="F3301" t="s">
        <v>3842</v>
      </c>
      <c r="G3301" t="s">
        <v>58</v>
      </c>
      <c r="H3301" t="str">
        <f t="shared" si="357"/>
        <v>Aggregator</v>
      </c>
      <c r="I3301">
        <v>7504011658</v>
      </c>
      <c r="J3301">
        <v>18528960</v>
      </c>
      <c r="K3301" s="3">
        <v>45982.883333333331</v>
      </c>
      <c r="L3301">
        <f t="shared" si="358"/>
        <v>21</v>
      </c>
      <c r="M3301" t="str">
        <f t="shared" si="359"/>
        <v>Friday</v>
      </c>
      <c r="N3301" s="1" t="str">
        <f t="shared" si="360"/>
        <v>November</v>
      </c>
      <c r="O3301" s="2">
        <v>0.8833333333333333</v>
      </c>
      <c r="P3301" s="2" t="str">
        <f t="shared" si="361"/>
        <v>Week 3</v>
      </c>
      <c r="Q3301" t="s">
        <v>59</v>
      </c>
      <c r="R3301" s="5">
        <v>1314</v>
      </c>
      <c r="S3301" s="5">
        <v>-374</v>
      </c>
      <c r="T3301" s="5">
        <f t="shared" si="362"/>
        <v>28.462709284627092</v>
      </c>
      <c r="U3301" s="5">
        <v>940</v>
      </c>
      <c r="V3301" s="5">
        <v>32</v>
      </c>
      <c r="W3301" s="5">
        <v>0</v>
      </c>
      <c r="X3301" s="5">
        <v>0</v>
      </c>
      <c r="Y3301" s="5">
        <v>972</v>
      </c>
      <c r="Z3301" s="5">
        <v>972</v>
      </c>
      <c r="AA3301" t="s">
        <v>60</v>
      </c>
      <c r="AB3301">
        <v>222.2</v>
      </c>
      <c r="AC3301">
        <v>21.63</v>
      </c>
      <c r="AD3301" t="s">
        <v>60</v>
      </c>
      <c r="AE3301" t="s">
        <v>56</v>
      </c>
      <c r="AF3301">
        <v>1658</v>
      </c>
      <c r="AG3301">
        <v>1658</v>
      </c>
      <c r="AO3301">
        <v>32</v>
      </c>
      <c r="AP3301">
        <v>0</v>
      </c>
      <c r="AX3301">
        <v>972</v>
      </c>
      <c r="BD3301" s="5">
        <v>972</v>
      </c>
      <c r="BE3301">
        <v>939.99</v>
      </c>
      <c r="BG3301">
        <f t="shared" si="363"/>
        <v>939.99</v>
      </c>
      <c r="BI3301">
        <v>32</v>
      </c>
    </row>
    <row r="3302" spans="1:61" x14ac:dyDescent="0.25">
      <c r="A3302" t="s">
        <v>54</v>
      </c>
      <c r="B3302">
        <v>110027</v>
      </c>
      <c r="C3302" t="s">
        <v>55</v>
      </c>
      <c r="D3302" t="s">
        <v>56</v>
      </c>
      <c r="E3302" s="1">
        <v>45982</v>
      </c>
      <c r="F3302" t="s">
        <v>3843</v>
      </c>
      <c r="G3302" t="s">
        <v>63</v>
      </c>
      <c r="H3302" t="str">
        <f t="shared" si="357"/>
        <v>Aggregator</v>
      </c>
      <c r="I3302">
        <v>222709000000000</v>
      </c>
      <c r="J3302">
        <v>29811</v>
      </c>
      <c r="K3302" s="3">
        <v>45982.883333333331</v>
      </c>
      <c r="L3302">
        <f t="shared" si="358"/>
        <v>21</v>
      </c>
      <c r="M3302" t="str">
        <f t="shared" si="359"/>
        <v>Friday</v>
      </c>
      <c r="N3302" s="1" t="str">
        <f t="shared" si="360"/>
        <v>November</v>
      </c>
      <c r="O3302" s="2">
        <v>0.8833333333333333</v>
      </c>
      <c r="P3302" s="2" t="str">
        <f t="shared" si="361"/>
        <v>Week 3</v>
      </c>
      <c r="Q3302" t="s">
        <v>59</v>
      </c>
      <c r="R3302" s="5">
        <v>358</v>
      </c>
      <c r="S3302" s="5">
        <v>-93.75</v>
      </c>
      <c r="T3302" s="5">
        <f t="shared" si="362"/>
        <v>26.187150837988828</v>
      </c>
      <c r="U3302" s="5">
        <v>264.25</v>
      </c>
      <c r="V3302" s="5">
        <v>32</v>
      </c>
      <c r="W3302" s="5">
        <v>0</v>
      </c>
      <c r="X3302" s="5">
        <v>-0.25</v>
      </c>
      <c r="Y3302" s="5">
        <v>296</v>
      </c>
      <c r="Z3302" s="5">
        <v>296</v>
      </c>
      <c r="AA3302" t="s">
        <v>64</v>
      </c>
      <c r="AB3302">
        <v>68.55</v>
      </c>
      <c r="AC3302">
        <v>9.35</v>
      </c>
      <c r="AD3302" t="s">
        <v>64</v>
      </c>
      <c r="AE3302" t="s">
        <v>56</v>
      </c>
      <c r="AF3302">
        <v>6778</v>
      </c>
      <c r="AG3302">
        <v>6778</v>
      </c>
      <c r="AO3302">
        <v>32</v>
      </c>
      <c r="AP3302">
        <v>0</v>
      </c>
      <c r="AW3302">
        <v>296</v>
      </c>
      <c r="BD3302" s="5">
        <v>296</v>
      </c>
      <c r="BE3302">
        <v>264.25</v>
      </c>
      <c r="BG3302">
        <f t="shared" si="363"/>
        <v>264.25</v>
      </c>
      <c r="BH3302">
        <v>32</v>
      </c>
    </row>
    <row r="3303" spans="1:61" x14ac:dyDescent="0.25">
      <c r="A3303" t="s">
        <v>54</v>
      </c>
      <c r="B3303">
        <v>110027</v>
      </c>
      <c r="C3303" t="s">
        <v>55</v>
      </c>
      <c r="D3303" t="s">
        <v>56</v>
      </c>
      <c r="E3303" s="1">
        <v>45982</v>
      </c>
      <c r="F3303" t="s">
        <v>3844</v>
      </c>
      <c r="G3303" t="s">
        <v>67</v>
      </c>
      <c r="H3303" t="str">
        <f t="shared" si="357"/>
        <v>Direct Sale</v>
      </c>
      <c r="K3303" s="3">
        <v>45982.884027777778</v>
      </c>
      <c r="L3303">
        <f t="shared" si="358"/>
        <v>21</v>
      </c>
      <c r="M3303" t="str">
        <f t="shared" si="359"/>
        <v>Friday</v>
      </c>
      <c r="N3303" s="1" t="str">
        <f t="shared" si="360"/>
        <v>November</v>
      </c>
      <c r="O3303" s="2">
        <v>0.88402777777777775</v>
      </c>
      <c r="P3303" s="2" t="str">
        <f t="shared" si="361"/>
        <v>Week 3</v>
      </c>
      <c r="Q3303" t="s">
        <v>59</v>
      </c>
      <c r="R3303" s="5">
        <v>159</v>
      </c>
      <c r="S3303" s="5">
        <v>0</v>
      </c>
      <c r="T3303" s="5">
        <f t="shared" si="362"/>
        <v>0</v>
      </c>
      <c r="U3303" s="5">
        <v>159</v>
      </c>
      <c r="V3303" s="5">
        <v>0</v>
      </c>
      <c r="W3303" s="5">
        <v>7.96</v>
      </c>
      <c r="X3303" s="5">
        <v>0.04</v>
      </c>
      <c r="Y3303" s="5">
        <v>167</v>
      </c>
      <c r="Z3303" s="5">
        <v>167</v>
      </c>
      <c r="AA3303" t="s">
        <v>68</v>
      </c>
      <c r="AB3303">
        <v>29.83</v>
      </c>
      <c r="AC3303">
        <v>2.5</v>
      </c>
      <c r="AD3303" t="s">
        <v>5778</v>
      </c>
      <c r="AE3303" t="s">
        <v>75</v>
      </c>
      <c r="AI3303" t="s">
        <v>3845</v>
      </c>
      <c r="AJ3303" t="s">
        <v>3846</v>
      </c>
      <c r="AK3303">
        <v>9845554514</v>
      </c>
      <c r="AO3303">
        <v>0</v>
      </c>
      <c r="AP3303">
        <v>0</v>
      </c>
      <c r="AR3303">
        <v>167</v>
      </c>
      <c r="AZ3303">
        <v>159</v>
      </c>
      <c r="BA3303">
        <v>3.98</v>
      </c>
      <c r="BB3303">
        <v>159</v>
      </c>
      <c r="BC3303">
        <v>3.98</v>
      </c>
      <c r="BD3303" s="5">
        <v>167</v>
      </c>
      <c r="BE3303">
        <v>159</v>
      </c>
      <c r="BG3303">
        <f t="shared" si="363"/>
        <v>159</v>
      </c>
    </row>
    <row r="3304" spans="1:61" x14ac:dyDescent="0.25">
      <c r="A3304" t="s">
        <v>54</v>
      </c>
      <c r="B3304">
        <v>110027</v>
      </c>
      <c r="C3304" t="s">
        <v>55</v>
      </c>
      <c r="D3304" t="s">
        <v>56</v>
      </c>
      <c r="E3304" s="1">
        <v>45982</v>
      </c>
      <c r="F3304" t="s">
        <v>3847</v>
      </c>
      <c r="G3304" t="s">
        <v>67</v>
      </c>
      <c r="H3304" t="str">
        <f t="shared" si="357"/>
        <v>Direct Sale</v>
      </c>
      <c r="K3304" s="3">
        <v>45982.884027777778</v>
      </c>
      <c r="L3304">
        <f t="shared" si="358"/>
        <v>21</v>
      </c>
      <c r="M3304" t="str">
        <f t="shared" si="359"/>
        <v>Friday</v>
      </c>
      <c r="N3304" s="1" t="str">
        <f t="shared" si="360"/>
        <v>November</v>
      </c>
      <c r="O3304" s="2">
        <v>0.88402777777777775</v>
      </c>
      <c r="P3304" s="2" t="str">
        <f t="shared" si="361"/>
        <v>Week 3</v>
      </c>
      <c r="Q3304" t="s">
        <v>59</v>
      </c>
      <c r="R3304" s="5">
        <v>868.28</v>
      </c>
      <c r="S3304" s="5">
        <v>0</v>
      </c>
      <c r="T3304" s="5">
        <f t="shared" si="362"/>
        <v>0</v>
      </c>
      <c r="U3304" s="5">
        <v>868.28</v>
      </c>
      <c r="V3304" s="5">
        <v>0</v>
      </c>
      <c r="W3304" s="5">
        <v>43.42</v>
      </c>
      <c r="X3304" s="5">
        <v>0.3</v>
      </c>
      <c r="Y3304" s="5">
        <v>912</v>
      </c>
      <c r="Z3304" s="5">
        <v>912</v>
      </c>
      <c r="AA3304" t="s">
        <v>73</v>
      </c>
      <c r="AB3304">
        <v>195.06</v>
      </c>
      <c r="AC3304">
        <v>15.34</v>
      </c>
      <c r="AD3304" t="s">
        <v>5778</v>
      </c>
      <c r="AE3304" t="s">
        <v>75</v>
      </c>
      <c r="AI3304" t="s">
        <v>730</v>
      </c>
      <c r="AJ3304" t="s">
        <v>731</v>
      </c>
      <c r="AK3304">
        <v>9999777722</v>
      </c>
      <c r="AO3304">
        <v>0</v>
      </c>
      <c r="AP3304">
        <v>0</v>
      </c>
      <c r="AQ3304">
        <v>912</v>
      </c>
      <c r="AZ3304">
        <v>868.28</v>
      </c>
      <c r="BA3304">
        <v>21.71</v>
      </c>
      <c r="BB3304">
        <v>868.28</v>
      </c>
      <c r="BC3304">
        <v>21.71</v>
      </c>
      <c r="BD3304" s="5">
        <v>912</v>
      </c>
      <c r="BE3304">
        <v>868.28</v>
      </c>
      <c r="BG3304">
        <f t="shared" si="363"/>
        <v>868.28</v>
      </c>
    </row>
    <row r="3305" spans="1:61" x14ac:dyDescent="0.25">
      <c r="A3305" t="s">
        <v>54</v>
      </c>
      <c r="B3305">
        <v>110027</v>
      </c>
      <c r="C3305" t="s">
        <v>55</v>
      </c>
      <c r="D3305" t="s">
        <v>56</v>
      </c>
      <c r="E3305" s="1">
        <v>45982</v>
      </c>
      <c r="F3305" t="s">
        <v>3848</v>
      </c>
      <c r="G3305" t="s">
        <v>67</v>
      </c>
      <c r="H3305" t="str">
        <f t="shared" si="357"/>
        <v>Direct Sale</v>
      </c>
      <c r="K3305" s="3">
        <v>45982.888194444444</v>
      </c>
      <c r="L3305">
        <f t="shared" si="358"/>
        <v>21</v>
      </c>
      <c r="M3305" t="str">
        <f t="shared" si="359"/>
        <v>Friday</v>
      </c>
      <c r="N3305" s="1" t="str">
        <f t="shared" si="360"/>
        <v>November</v>
      </c>
      <c r="O3305" s="2">
        <v>0.8881944444444444</v>
      </c>
      <c r="P3305" s="2" t="str">
        <f t="shared" si="361"/>
        <v>Week 3</v>
      </c>
      <c r="Q3305" t="s">
        <v>59</v>
      </c>
      <c r="R3305" s="5">
        <v>209</v>
      </c>
      <c r="S3305" s="5">
        <v>0</v>
      </c>
      <c r="T3305" s="5">
        <f t="shared" si="362"/>
        <v>0</v>
      </c>
      <c r="U3305" s="5">
        <v>209</v>
      </c>
      <c r="V3305" s="5">
        <v>0</v>
      </c>
      <c r="W3305" s="5">
        <v>10.46</v>
      </c>
      <c r="X3305" s="5">
        <v>-0.46</v>
      </c>
      <c r="Y3305" s="5">
        <v>219</v>
      </c>
      <c r="Z3305" s="5">
        <v>219</v>
      </c>
      <c r="AA3305" t="s">
        <v>68</v>
      </c>
      <c r="AB3305">
        <v>32.53</v>
      </c>
      <c r="AC3305">
        <v>4.43</v>
      </c>
      <c r="AD3305" t="s">
        <v>5778</v>
      </c>
      <c r="AE3305" t="s">
        <v>75</v>
      </c>
      <c r="AI3305" t="s">
        <v>1073</v>
      </c>
      <c r="AJ3305" t="s">
        <v>1074</v>
      </c>
      <c r="AK3305">
        <v>9999777700</v>
      </c>
      <c r="AO3305">
        <v>0</v>
      </c>
      <c r="AP3305">
        <v>0</v>
      </c>
      <c r="AR3305">
        <v>219</v>
      </c>
      <c r="AZ3305">
        <v>209</v>
      </c>
      <c r="BA3305">
        <v>5.23</v>
      </c>
      <c r="BB3305">
        <v>209</v>
      </c>
      <c r="BC3305">
        <v>5.23</v>
      </c>
      <c r="BD3305" s="5">
        <v>219</v>
      </c>
      <c r="BE3305">
        <v>209</v>
      </c>
      <c r="BG3305">
        <f t="shared" si="363"/>
        <v>209</v>
      </c>
    </row>
    <row r="3306" spans="1:61" x14ac:dyDescent="0.25">
      <c r="A3306" t="s">
        <v>54</v>
      </c>
      <c r="B3306">
        <v>110027</v>
      </c>
      <c r="C3306" t="s">
        <v>55</v>
      </c>
      <c r="D3306" t="s">
        <v>56</v>
      </c>
      <c r="E3306" s="1">
        <v>45982</v>
      </c>
      <c r="F3306" t="s">
        <v>3849</v>
      </c>
      <c r="G3306" t="s">
        <v>67</v>
      </c>
      <c r="H3306" t="str">
        <f t="shared" si="357"/>
        <v>Direct Sale</v>
      </c>
      <c r="K3306" s="3">
        <v>45982.88958333333</v>
      </c>
      <c r="L3306">
        <f t="shared" si="358"/>
        <v>21</v>
      </c>
      <c r="M3306" t="str">
        <f t="shared" si="359"/>
        <v>Friday</v>
      </c>
      <c r="N3306" s="1" t="str">
        <f t="shared" si="360"/>
        <v>November</v>
      </c>
      <c r="O3306" s="2">
        <v>0.88958333333333328</v>
      </c>
      <c r="P3306" s="2" t="str">
        <f t="shared" si="361"/>
        <v>Week 3</v>
      </c>
      <c r="Q3306" t="s">
        <v>59</v>
      </c>
      <c r="R3306" s="5">
        <v>139</v>
      </c>
      <c r="S3306" s="5">
        <v>0</v>
      </c>
      <c r="T3306" s="5">
        <f t="shared" si="362"/>
        <v>0</v>
      </c>
      <c r="U3306" s="5">
        <v>139</v>
      </c>
      <c r="V3306" s="5">
        <v>0</v>
      </c>
      <c r="W3306" s="5">
        <v>6.96</v>
      </c>
      <c r="X3306" s="5">
        <v>0.04</v>
      </c>
      <c r="Y3306" s="5">
        <v>146</v>
      </c>
      <c r="Z3306" s="5">
        <v>146</v>
      </c>
      <c r="AA3306" t="s">
        <v>73</v>
      </c>
      <c r="AB3306">
        <v>22.54</v>
      </c>
      <c r="AC3306">
        <v>3.92</v>
      </c>
      <c r="AD3306" t="s">
        <v>5775</v>
      </c>
      <c r="AI3306" t="s">
        <v>730</v>
      </c>
      <c r="AJ3306" t="s">
        <v>731</v>
      </c>
      <c r="AK3306">
        <v>9999777722</v>
      </c>
      <c r="AO3306">
        <v>0</v>
      </c>
      <c r="AP3306">
        <v>0</v>
      </c>
      <c r="AQ3306">
        <v>146</v>
      </c>
      <c r="AZ3306">
        <v>139</v>
      </c>
      <c r="BA3306">
        <v>3.48</v>
      </c>
      <c r="BB3306">
        <v>139</v>
      </c>
      <c r="BC3306">
        <v>3.48</v>
      </c>
      <c r="BD3306" s="5">
        <v>146</v>
      </c>
      <c r="BE3306">
        <v>139</v>
      </c>
      <c r="BG3306">
        <f t="shared" si="363"/>
        <v>139</v>
      </c>
    </row>
    <row r="3307" spans="1:61" x14ac:dyDescent="0.25">
      <c r="A3307" t="s">
        <v>54</v>
      </c>
      <c r="B3307">
        <v>110027</v>
      </c>
      <c r="C3307" t="s">
        <v>55</v>
      </c>
      <c r="D3307" t="s">
        <v>56</v>
      </c>
      <c r="E3307" s="1">
        <v>45982</v>
      </c>
      <c r="F3307" t="s">
        <v>3850</v>
      </c>
      <c r="G3307" t="s">
        <v>63</v>
      </c>
      <c r="H3307" t="str">
        <f t="shared" si="357"/>
        <v>Aggregator</v>
      </c>
      <c r="I3307">
        <v>222710000000000</v>
      </c>
      <c r="J3307">
        <v>29811</v>
      </c>
      <c r="K3307" s="3">
        <v>45982.890972222223</v>
      </c>
      <c r="L3307">
        <f t="shared" si="358"/>
        <v>21</v>
      </c>
      <c r="M3307" t="str">
        <f t="shared" si="359"/>
        <v>Friday</v>
      </c>
      <c r="N3307" s="1" t="str">
        <f t="shared" si="360"/>
        <v>November</v>
      </c>
      <c r="O3307" s="2">
        <v>0.89097222222222228</v>
      </c>
      <c r="P3307" s="2" t="str">
        <f t="shared" si="361"/>
        <v>Week 3</v>
      </c>
      <c r="Q3307" t="s">
        <v>59</v>
      </c>
      <c r="R3307" s="5">
        <v>912</v>
      </c>
      <c r="S3307" s="5">
        <v>-105.05</v>
      </c>
      <c r="T3307" s="5">
        <f t="shared" si="362"/>
        <v>11.518640350877192</v>
      </c>
      <c r="U3307" s="5">
        <v>806.95</v>
      </c>
      <c r="V3307" s="5">
        <v>15.91</v>
      </c>
      <c r="W3307" s="5">
        <v>0</v>
      </c>
      <c r="X3307" s="5">
        <v>0.14000000000000001</v>
      </c>
      <c r="Y3307" s="5">
        <v>823</v>
      </c>
      <c r="Z3307" s="5">
        <v>823</v>
      </c>
      <c r="AA3307" t="s">
        <v>64</v>
      </c>
      <c r="AB3307">
        <v>192.54</v>
      </c>
      <c r="AC3307">
        <v>23.03</v>
      </c>
      <c r="AD3307" t="s">
        <v>64</v>
      </c>
      <c r="AE3307" t="s">
        <v>56</v>
      </c>
      <c r="AF3307">
        <v>585</v>
      </c>
      <c r="AG3307">
        <v>585</v>
      </c>
      <c r="AO3307">
        <v>15.91</v>
      </c>
      <c r="AP3307">
        <v>0</v>
      </c>
      <c r="AW3307">
        <v>823</v>
      </c>
      <c r="BD3307" s="5">
        <v>823</v>
      </c>
      <c r="BE3307">
        <v>806.95</v>
      </c>
      <c r="BG3307">
        <f t="shared" si="363"/>
        <v>806.95</v>
      </c>
      <c r="BH3307">
        <v>15.91</v>
      </c>
    </row>
    <row r="3308" spans="1:61" x14ac:dyDescent="0.25">
      <c r="A3308" t="s">
        <v>54</v>
      </c>
      <c r="B3308">
        <v>110027</v>
      </c>
      <c r="C3308" t="s">
        <v>55</v>
      </c>
      <c r="D3308" t="s">
        <v>56</v>
      </c>
      <c r="E3308" s="1">
        <v>45982</v>
      </c>
      <c r="F3308" t="s">
        <v>3851</v>
      </c>
      <c r="G3308" t="s">
        <v>63</v>
      </c>
      <c r="H3308" t="str">
        <f t="shared" si="357"/>
        <v>Aggregator</v>
      </c>
      <c r="I3308">
        <v>222710000000000</v>
      </c>
      <c r="J3308">
        <v>29811</v>
      </c>
      <c r="K3308" s="3">
        <v>45982.890972222223</v>
      </c>
      <c r="L3308">
        <f t="shared" si="358"/>
        <v>21</v>
      </c>
      <c r="M3308" t="str">
        <f t="shared" si="359"/>
        <v>Friday</v>
      </c>
      <c r="N3308" s="1" t="str">
        <f t="shared" si="360"/>
        <v>November</v>
      </c>
      <c r="O3308" s="2">
        <v>0.89097222222222228</v>
      </c>
      <c r="P3308" s="2" t="str">
        <f t="shared" si="361"/>
        <v>Week 3</v>
      </c>
      <c r="Q3308" t="s">
        <v>59</v>
      </c>
      <c r="R3308" s="5">
        <v>922</v>
      </c>
      <c r="S3308" s="5">
        <v>-114.92</v>
      </c>
      <c r="T3308" s="5">
        <f t="shared" si="362"/>
        <v>12.464208242950109</v>
      </c>
      <c r="U3308" s="5">
        <v>807.08</v>
      </c>
      <c r="V3308" s="5">
        <v>16.09</v>
      </c>
      <c r="W3308" s="5">
        <v>0</v>
      </c>
      <c r="X3308" s="5">
        <v>-0.17</v>
      </c>
      <c r="Y3308" s="5">
        <v>823</v>
      </c>
      <c r="Z3308" s="5">
        <v>823</v>
      </c>
      <c r="AA3308" t="s">
        <v>64</v>
      </c>
      <c r="AB3308">
        <v>171.05</v>
      </c>
      <c r="AC3308">
        <v>27.46</v>
      </c>
      <c r="AD3308" t="s">
        <v>64</v>
      </c>
      <c r="AE3308" t="s">
        <v>56</v>
      </c>
      <c r="AF3308">
        <v>6565</v>
      </c>
      <c r="AG3308">
        <v>6565</v>
      </c>
      <c r="AO3308">
        <v>16.09</v>
      </c>
      <c r="AP3308">
        <v>0</v>
      </c>
      <c r="AW3308">
        <v>823</v>
      </c>
      <c r="BD3308" s="5">
        <v>823</v>
      </c>
      <c r="BE3308">
        <v>807.08</v>
      </c>
      <c r="BG3308">
        <f t="shared" si="363"/>
        <v>807.08</v>
      </c>
      <c r="BH3308">
        <v>16.09</v>
      </c>
    </row>
    <row r="3309" spans="1:61" x14ac:dyDescent="0.25">
      <c r="A3309" t="s">
        <v>54</v>
      </c>
      <c r="B3309">
        <v>110027</v>
      </c>
      <c r="C3309" t="s">
        <v>55</v>
      </c>
      <c r="D3309" t="s">
        <v>56</v>
      </c>
      <c r="E3309" s="1">
        <v>45982</v>
      </c>
      <c r="F3309" t="s">
        <v>3852</v>
      </c>
      <c r="G3309" t="s">
        <v>63</v>
      </c>
      <c r="H3309" t="str">
        <f t="shared" si="357"/>
        <v>Aggregator</v>
      </c>
      <c r="I3309">
        <v>222710000000000</v>
      </c>
      <c r="J3309">
        <v>29811</v>
      </c>
      <c r="K3309" s="3">
        <v>45982.89166666667</v>
      </c>
      <c r="L3309">
        <f t="shared" si="358"/>
        <v>21</v>
      </c>
      <c r="M3309" t="str">
        <f t="shared" si="359"/>
        <v>Friday</v>
      </c>
      <c r="N3309" s="1" t="str">
        <f t="shared" si="360"/>
        <v>November</v>
      </c>
      <c r="O3309" s="2">
        <v>0.89166666666666672</v>
      </c>
      <c r="P3309" s="2" t="str">
        <f t="shared" si="361"/>
        <v>Week 3</v>
      </c>
      <c r="Q3309" t="s">
        <v>59</v>
      </c>
      <c r="R3309" s="5">
        <v>418</v>
      </c>
      <c r="S3309" s="5">
        <v>-93.75</v>
      </c>
      <c r="T3309" s="5">
        <f t="shared" si="362"/>
        <v>22.428229665071768</v>
      </c>
      <c r="U3309" s="5">
        <v>324.25</v>
      </c>
      <c r="V3309" s="5">
        <v>32</v>
      </c>
      <c r="W3309" s="5">
        <v>0</v>
      </c>
      <c r="X3309" s="5">
        <v>-0.25</v>
      </c>
      <c r="Y3309" s="5">
        <v>356</v>
      </c>
      <c r="Z3309" s="5">
        <v>356</v>
      </c>
      <c r="AA3309" t="s">
        <v>64</v>
      </c>
      <c r="AB3309">
        <v>88.95</v>
      </c>
      <c r="AC3309">
        <v>5.27</v>
      </c>
      <c r="AD3309" t="s">
        <v>64</v>
      </c>
      <c r="AE3309" t="s">
        <v>56</v>
      </c>
      <c r="AF3309">
        <v>7385</v>
      </c>
      <c r="AG3309">
        <v>7385</v>
      </c>
      <c r="AO3309">
        <v>32</v>
      </c>
      <c r="AP3309">
        <v>0</v>
      </c>
      <c r="AW3309">
        <v>356</v>
      </c>
      <c r="BD3309" s="5">
        <v>356</v>
      </c>
      <c r="BE3309">
        <v>324.25</v>
      </c>
      <c r="BG3309">
        <f t="shared" si="363"/>
        <v>324.25</v>
      </c>
      <c r="BH3309">
        <v>32</v>
      </c>
    </row>
    <row r="3310" spans="1:61" x14ac:dyDescent="0.25">
      <c r="A3310" t="s">
        <v>54</v>
      </c>
      <c r="B3310">
        <v>110027</v>
      </c>
      <c r="C3310" t="s">
        <v>55</v>
      </c>
      <c r="D3310" t="s">
        <v>56</v>
      </c>
      <c r="E3310" s="1">
        <v>45982</v>
      </c>
      <c r="F3310" t="s">
        <v>3853</v>
      </c>
      <c r="G3310" t="s">
        <v>58</v>
      </c>
      <c r="H3310" t="str">
        <f t="shared" si="357"/>
        <v>Aggregator</v>
      </c>
      <c r="I3310">
        <v>7502993435</v>
      </c>
      <c r="J3310">
        <v>18528960</v>
      </c>
      <c r="K3310" s="3">
        <v>45982.902777777781</v>
      </c>
      <c r="L3310">
        <f t="shared" si="358"/>
        <v>21</v>
      </c>
      <c r="M3310" t="str">
        <f t="shared" si="359"/>
        <v>Friday</v>
      </c>
      <c r="N3310" s="1" t="str">
        <f t="shared" si="360"/>
        <v>November</v>
      </c>
      <c r="O3310" s="2">
        <v>0.90277777777777779</v>
      </c>
      <c r="P3310" s="2" t="str">
        <f t="shared" si="361"/>
        <v>Week 3</v>
      </c>
      <c r="Q3310" t="s">
        <v>59</v>
      </c>
      <c r="R3310" s="5">
        <v>717</v>
      </c>
      <c r="S3310" s="5">
        <v>-299</v>
      </c>
      <c r="T3310" s="5">
        <f t="shared" si="362"/>
        <v>41.701534170153415</v>
      </c>
      <c r="U3310" s="5">
        <v>418</v>
      </c>
      <c r="V3310" s="5">
        <v>32</v>
      </c>
      <c r="W3310" s="5">
        <v>0</v>
      </c>
      <c r="X3310" s="5">
        <v>0</v>
      </c>
      <c r="Y3310" s="5">
        <v>450</v>
      </c>
      <c r="Z3310" s="5">
        <v>450</v>
      </c>
      <c r="AA3310" t="s">
        <v>60</v>
      </c>
      <c r="AB3310">
        <v>126.8</v>
      </c>
      <c r="AC3310">
        <v>18.48</v>
      </c>
      <c r="AD3310" t="s">
        <v>60</v>
      </c>
      <c r="AE3310" t="s">
        <v>56</v>
      </c>
      <c r="AF3310">
        <v>3435</v>
      </c>
      <c r="AG3310">
        <v>3435</v>
      </c>
      <c r="AO3310">
        <v>32</v>
      </c>
      <c r="AP3310">
        <v>0</v>
      </c>
      <c r="AX3310">
        <v>450</v>
      </c>
      <c r="BD3310" s="5">
        <v>450</v>
      </c>
      <c r="BE3310">
        <v>418</v>
      </c>
      <c r="BG3310">
        <f t="shared" si="363"/>
        <v>418</v>
      </c>
      <c r="BI3310">
        <v>32</v>
      </c>
    </row>
    <row r="3311" spans="1:61" x14ac:dyDescent="0.25">
      <c r="A3311" t="s">
        <v>54</v>
      </c>
      <c r="B3311">
        <v>110027</v>
      </c>
      <c r="C3311" t="s">
        <v>55</v>
      </c>
      <c r="D3311" t="s">
        <v>56</v>
      </c>
      <c r="E3311" s="1">
        <v>45982</v>
      </c>
      <c r="F3311" t="s">
        <v>3854</v>
      </c>
      <c r="G3311" t="s">
        <v>67</v>
      </c>
      <c r="H3311" t="str">
        <f t="shared" si="357"/>
        <v>Direct Sale</v>
      </c>
      <c r="K3311" s="3">
        <v>45982.904166666667</v>
      </c>
      <c r="L3311">
        <f t="shared" si="358"/>
        <v>21</v>
      </c>
      <c r="M3311" t="str">
        <f t="shared" si="359"/>
        <v>Friday</v>
      </c>
      <c r="N3311" s="1" t="str">
        <f t="shared" si="360"/>
        <v>November</v>
      </c>
      <c r="O3311" s="2">
        <v>0.90416666666666667</v>
      </c>
      <c r="P3311" s="2" t="str">
        <f t="shared" si="361"/>
        <v>Week 3</v>
      </c>
      <c r="Q3311" t="s">
        <v>59</v>
      </c>
      <c r="R3311" s="5">
        <v>472.29</v>
      </c>
      <c r="S3311" s="5">
        <v>0</v>
      </c>
      <c r="T3311" s="5">
        <f t="shared" si="362"/>
        <v>0</v>
      </c>
      <c r="U3311" s="5">
        <v>472.29</v>
      </c>
      <c r="V3311" s="5">
        <v>0</v>
      </c>
      <c r="W3311" s="5">
        <v>23.62</v>
      </c>
      <c r="X3311" s="5">
        <v>0.09</v>
      </c>
      <c r="Y3311" s="5">
        <v>496</v>
      </c>
      <c r="Z3311" s="5">
        <v>496</v>
      </c>
      <c r="AA3311" t="s">
        <v>73</v>
      </c>
      <c r="AB3311">
        <v>124.19</v>
      </c>
      <c r="AC3311">
        <v>9.98</v>
      </c>
      <c r="AD3311" t="s">
        <v>5775</v>
      </c>
      <c r="AI3311" t="s">
        <v>3855</v>
      </c>
      <c r="AJ3311" t="s">
        <v>693</v>
      </c>
      <c r="AK3311">
        <v>9034079845</v>
      </c>
      <c r="AO3311">
        <v>0</v>
      </c>
      <c r="AP3311">
        <v>0</v>
      </c>
      <c r="AQ3311">
        <v>496</v>
      </c>
      <c r="AZ3311">
        <v>472.29</v>
      </c>
      <c r="BA3311">
        <v>11.81</v>
      </c>
      <c r="BB3311">
        <v>472.29</v>
      </c>
      <c r="BC3311">
        <v>11.81</v>
      </c>
      <c r="BD3311" s="5">
        <v>496</v>
      </c>
      <c r="BE3311">
        <v>472.29</v>
      </c>
      <c r="BG3311">
        <f t="shared" si="363"/>
        <v>472.29</v>
      </c>
    </row>
    <row r="3312" spans="1:61" x14ac:dyDescent="0.25">
      <c r="A3312" t="s">
        <v>54</v>
      </c>
      <c r="B3312">
        <v>110027</v>
      </c>
      <c r="C3312" t="s">
        <v>55</v>
      </c>
      <c r="D3312" t="s">
        <v>56</v>
      </c>
      <c r="E3312" s="1">
        <v>45982</v>
      </c>
      <c r="F3312" t="s">
        <v>3856</v>
      </c>
      <c r="G3312" t="s">
        <v>67</v>
      </c>
      <c r="H3312" t="str">
        <f t="shared" si="357"/>
        <v>Direct Sale</v>
      </c>
      <c r="K3312" s="3">
        <v>45982.904166666667</v>
      </c>
      <c r="L3312">
        <f t="shared" si="358"/>
        <v>21</v>
      </c>
      <c r="M3312" t="str">
        <f t="shared" si="359"/>
        <v>Friday</v>
      </c>
      <c r="N3312" s="1" t="str">
        <f t="shared" si="360"/>
        <v>November</v>
      </c>
      <c r="O3312" s="2">
        <v>0.90416666666666667</v>
      </c>
      <c r="P3312" s="2" t="str">
        <f t="shared" si="361"/>
        <v>Week 3</v>
      </c>
      <c r="Q3312" t="s">
        <v>59</v>
      </c>
      <c r="R3312" s="5">
        <v>169</v>
      </c>
      <c r="S3312" s="5">
        <v>0</v>
      </c>
      <c r="T3312" s="5">
        <f t="shared" si="362"/>
        <v>0</v>
      </c>
      <c r="U3312" s="5">
        <v>169</v>
      </c>
      <c r="V3312" s="5">
        <v>0</v>
      </c>
      <c r="W3312" s="5">
        <v>8.4600000000000009</v>
      </c>
      <c r="X3312" s="5">
        <v>-0.46</v>
      </c>
      <c r="Y3312" s="5">
        <v>177</v>
      </c>
      <c r="Z3312" s="5">
        <v>177</v>
      </c>
      <c r="AA3312" t="s">
        <v>68</v>
      </c>
      <c r="AB3312">
        <v>38.65</v>
      </c>
      <c r="AC3312">
        <v>2.2799999999999998</v>
      </c>
      <c r="AD3312" t="s">
        <v>5778</v>
      </c>
      <c r="AE3312" t="s">
        <v>75</v>
      </c>
      <c r="AI3312" t="s">
        <v>3857</v>
      </c>
      <c r="AJ3312" t="s">
        <v>3858</v>
      </c>
      <c r="AK3312">
        <v>8928758003</v>
      </c>
      <c r="AO3312">
        <v>0</v>
      </c>
      <c r="AP3312">
        <v>0</v>
      </c>
      <c r="AR3312">
        <v>177</v>
      </c>
      <c r="AZ3312">
        <v>169</v>
      </c>
      <c r="BA3312">
        <v>4.2300000000000004</v>
      </c>
      <c r="BB3312">
        <v>169</v>
      </c>
      <c r="BC3312">
        <v>4.2300000000000004</v>
      </c>
      <c r="BD3312" s="5">
        <v>177</v>
      </c>
      <c r="BE3312">
        <v>169</v>
      </c>
      <c r="BG3312">
        <f t="shared" si="363"/>
        <v>169</v>
      </c>
    </row>
    <row r="3313" spans="1:61" x14ac:dyDescent="0.25">
      <c r="A3313" t="s">
        <v>54</v>
      </c>
      <c r="B3313">
        <v>110027</v>
      </c>
      <c r="C3313" t="s">
        <v>55</v>
      </c>
      <c r="D3313" t="s">
        <v>56</v>
      </c>
      <c r="E3313" s="1">
        <v>45982</v>
      </c>
      <c r="F3313" t="s">
        <v>3859</v>
      </c>
      <c r="G3313" t="s">
        <v>67</v>
      </c>
      <c r="H3313" t="str">
        <f t="shared" si="357"/>
        <v>Direct Sale</v>
      </c>
      <c r="K3313" s="3">
        <v>45982.904166666667</v>
      </c>
      <c r="L3313">
        <f t="shared" si="358"/>
        <v>21</v>
      </c>
      <c r="M3313" t="str">
        <f t="shared" si="359"/>
        <v>Friday</v>
      </c>
      <c r="N3313" s="1" t="str">
        <f t="shared" si="360"/>
        <v>November</v>
      </c>
      <c r="O3313" s="2">
        <v>0.90416666666666667</v>
      </c>
      <c r="P3313" s="2" t="str">
        <f t="shared" si="361"/>
        <v>Week 3</v>
      </c>
      <c r="Q3313" t="s">
        <v>59</v>
      </c>
      <c r="R3313" s="5">
        <v>497</v>
      </c>
      <c r="S3313" s="5">
        <v>0</v>
      </c>
      <c r="T3313" s="5">
        <f t="shared" si="362"/>
        <v>0</v>
      </c>
      <c r="U3313" s="5">
        <v>497</v>
      </c>
      <c r="V3313" s="5">
        <v>0</v>
      </c>
      <c r="W3313" s="5">
        <v>24.86</v>
      </c>
      <c r="X3313" s="5">
        <v>0.14000000000000001</v>
      </c>
      <c r="Y3313" s="5">
        <v>522</v>
      </c>
      <c r="Z3313" s="5">
        <v>522</v>
      </c>
      <c r="AA3313" t="s">
        <v>73</v>
      </c>
      <c r="AB3313">
        <v>132.63</v>
      </c>
      <c r="AC3313">
        <v>6.56</v>
      </c>
      <c r="AD3313" t="s">
        <v>5778</v>
      </c>
      <c r="AE3313" t="s">
        <v>75</v>
      </c>
      <c r="AI3313" t="s">
        <v>730</v>
      </c>
      <c r="AJ3313" t="s">
        <v>731</v>
      </c>
      <c r="AK3313">
        <v>9999777722</v>
      </c>
      <c r="AO3313">
        <v>0</v>
      </c>
      <c r="AP3313">
        <v>0</v>
      </c>
      <c r="AQ3313">
        <v>522</v>
      </c>
      <c r="AZ3313">
        <v>497</v>
      </c>
      <c r="BA3313">
        <v>12.43</v>
      </c>
      <c r="BB3313">
        <v>497</v>
      </c>
      <c r="BC3313">
        <v>12.43</v>
      </c>
      <c r="BD3313" s="5">
        <v>522</v>
      </c>
      <c r="BE3313">
        <v>497</v>
      </c>
      <c r="BG3313">
        <f t="shared" si="363"/>
        <v>497</v>
      </c>
    </row>
    <row r="3314" spans="1:61" x14ac:dyDescent="0.25">
      <c r="A3314" t="s">
        <v>54</v>
      </c>
      <c r="B3314">
        <v>110027</v>
      </c>
      <c r="C3314" t="s">
        <v>55</v>
      </c>
      <c r="D3314" t="s">
        <v>56</v>
      </c>
      <c r="E3314" s="1">
        <v>45982</v>
      </c>
      <c r="F3314" t="s">
        <v>3860</v>
      </c>
      <c r="G3314" t="s">
        <v>139</v>
      </c>
      <c r="H3314" t="str">
        <f t="shared" si="357"/>
        <v>Aggregator</v>
      </c>
      <c r="I3314">
        <v>286545024</v>
      </c>
      <c r="K3314" s="3">
        <v>45982.907638888886</v>
      </c>
      <c r="L3314">
        <f t="shared" si="358"/>
        <v>21</v>
      </c>
      <c r="M3314" t="str">
        <f t="shared" si="359"/>
        <v>Friday</v>
      </c>
      <c r="N3314" s="1" t="str">
        <f t="shared" si="360"/>
        <v>November</v>
      </c>
      <c r="O3314" s="2">
        <v>0.90763888888888888</v>
      </c>
      <c r="P3314" s="2" t="str">
        <f t="shared" si="361"/>
        <v>Week 3</v>
      </c>
      <c r="Q3314" t="s">
        <v>59</v>
      </c>
      <c r="R3314" s="5">
        <v>178</v>
      </c>
      <c r="S3314" s="5">
        <v>-100</v>
      </c>
      <c r="T3314" s="5">
        <f t="shared" si="362"/>
        <v>56.17977528089888</v>
      </c>
      <c r="U3314" s="5">
        <v>78</v>
      </c>
      <c r="V3314" s="5">
        <v>0</v>
      </c>
      <c r="W3314" s="5">
        <v>0</v>
      </c>
      <c r="X3314" s="5">
        <v>0</v>
      </c>
      <c r="Y3314" s="5">
        <v>78</v>
      </c>
      <c r="Z3314" s="5">
        <v>78</v>
      </c>
      <c r="AA3314" t="s">
        <v>139</v>
      </c>
      <c r="AB3314">
        <v>34.75</v>
      </c>
      <c r="AC3314">
        <v>3.92</v>
      </c>
      <c r="AD3314" t="s">
        <v>139</v>
      </c>
      <c r="AF3314">
        <v>5024</v>
      </c>
      <c r="AG3314">
        <v>5024</v>
      </c>
      <c r="AI3314" t="s">
        <v>3861</v>
      </c>
      <c r="AJ3314" t="s">
        <v>3862</v>
      </c>
      <c r="AK3314">
        <v>8287818237</v>
      </c>
      <c r="AM3314" t="s">
        <v>143</v>
      </c>
      <c r="AO3314">
        <v>0</v>
      </c>
      <c r="AP3314">
        <v>0</v>
      </c>
      <c r="AT3314">
        <v>78</v>
      </c>
      <c r="BD3314" s="5">
        <v>78</v>
      </c>
      <c r="BE3314">
        <v>78</v>
      </c>
      <c r="BG3314">
        <f t="shared" si="363"/>
        <v>78</v>
      </c>
    </row>
    <row r="3315" spans="1:61" x14ac:dyDescent="0.25">
      <c r="A3315" t="s">
        <v>54</v>
      </c>
      <c r="B3315">
        <v>110027</v>
      </c>
      <c r="C3315" t="s">
        <v>55</v>
      </c>
      <c r="D3315" t="s">
        <v>56</v>
      </c>
      <c r="E3315" s="1">
        <v>45982</v>
      </c>
      <c r="F3315" t="s">
        <v>3863</v>
      </c>
      <c r="G3315" t="s">
        <v>58</v>
      </c>
      <c r="H3315" t="str">
        <f t="shared" si="357"/>
        <v>Aggregator</v>
      </c>
      <c r="I3315">
        <v>7502726387</v>
      </c>
      <c r="J3315">
        <v>18528960</v>
      </c>
      <c r="K3315" s="3">
        <v>45982.908333333333</v>
      </c>
      <c r="L3315">
        <f t="shared" si="358"/>
        <v>21</v>
      </c>
      <c r="M3315" t="str">
        <f t="shared" si="359"/>
        <v>Friday</v>
      </c>
      <c r="N3315" s="1" t="str">
        <f t="shared" si="360"/>
        <v>November</v>
      </c>
      <c r="O3315" s="2">
        <v>0.90833333333333333</v>
      </c>
      <c r="P3315" s="2" t="str">
        <f t="shared" si="361"/>
        <v>Week 3</v>
      </c>
      <c r="Q3315" t="s">
        <v>59</v>
      </c>
      <c r="R3315" s="5">
        <v>497</v>
      </c>
      <c r="S3315" s="5">
        <v>-100</v>
      </c>
      <c r="T3315" s="5">
        <f t="shared" si="362"/>
        <v>20.120724346076461</v>
      </c>
      <c r="U3315" s="5">
        <v>397</v>
      </c>
      <c r="V3315" s="5">
        <v>32</v>
      </c>
      <c r="W3315" s="5">
        <v>0</v>
      </c>
      <c r="X3315" s="5">
        <v>0</v>
      </c>
      <c r="Y3315" s="5">
        <v>429</v>
      </c>
      <c r="Z3315" s="5">
        <v>429</v>
      </c>
      <c r="AA3315" t="s">
        <v>60</v>
      </c>
      <c r="AB3315">
        <v>130.53</v>
      </c>
      <c r="AC3315">
        <v>9.82</v>
      </c>
      <c r="AD3315" t="s">
        <v>60</v>
      </c>
      <c r="AE3315" t="s">
        <v>56</v>
      </c>
      <c r="AF3315">
        <v>6387</v>
      </c>
      <c r="AG3315">
        <v>6387</v>
      </c>
      <c r="AO3315">
        <v>32</v>
      </c>
      <c r="AP3315">
        <v>0</v>
      </c>
      <c r="AX3315">
        <v>429</v>
      </c>
      <c r="BD3315" s="5">
        <v>429</v>
      </c>
      <c r="BE3315">
        <v>397</v>
      </c>
      <c r="BG3315">
        <f t="shared" si="363"/>
        <v>397</v>
      </c>
      <c r="BI3315">
        <v>32</v>
      </c>
    </row>
    <row r="3316" spans="1:61" x14ac:dyDescent="0.25">
      <c r="A3316" t="s">
        <v>54</v>
      </c>
      <c r="B3316">
        <v>110027</v>
      </c>
      <c r="C3316" t="s">
        <v>55</v>
      </c>
      <c r="D3316" t="s">
        <v>56</v>
      </c>
      <c r="E3316" s="1">
        <v>45982</v>
      </c>
      <c r="F3316" t="s">
        <v>3864</v>
      </c>
      <c r="G3316" t="s">
        <v>58</v>
      </c>
      <c r="H3316" t="str">
        <f t="shared" si="357"/>
        <v>Aggregator</v>
      </c>
      <c r="I3316">
        <v>7506304170</v>
      </c>
      <c r="J3316">
        <v>18528960</v>
      </c>
      <c r="K3316" s="3">
        <v>45982.909722222219</v>
      </c>
      <c r="L3316">
        <f t="shared" si="358"/>
        <v>21</v>
      </c>
      <c r="M3316" t="str">
        <f t="shared" si="359"/>
        <v>Friday</v>
      </c>
      <c r="N3316" s="1" t="str">
        <f t="shared" si="360"/>
        <v>November</v>
      </c>
      <c r="O3316" s="2">
        <v>0.90972222222222221</v>
      </c>
      <c r="P3316" s="2" t="str">
        <f t="shared" si="361"/>
        <v>Week 3</v>
      </c>
      <c r="Q3316" t="s">
        <v>59</v>
      </c>
      <c r="R3316" s="5">
        <v>219</v>
      </c>
      <c r="S3316" s="5">
        <v>-100</v>
      </c>
      <c r="T3316" s="5">
        <f t="shared" si="362"/>
        <v>45.662100456621005</v>
      </c>
      <c r="U3316" s="5">
        <v>119</v>
      </c>
      <c r="V3316" s="5">
        <v>32</v>
      </c>
      <c r="W3316" s="5">
        <v>0</v>
      </c>
      <c r="X3316" s="5">
        <v>0</v>
      </c>
      <c r="Y3316" s="5">
        <v>151</v>
      </c>
      <c r="Z3316" s="5">
        <v>151</v>
      </c>
      <c r="AA3316" t="s">
        <v>60</v>
      </c>
      <c r="AB3316">
        <v>37.340000000000003</v>
      </c>
      <c r="AC3316">
        <v>4.76</v>
      </c>
      <c r="AD3316" t="s">
        <v>60</v>
      </c>
      <c r="AE3316" t="s">
        <v>56</v>
      </c>
      <c r="AF3316">
        <v>4170</v>
      </c>
      <c r="AG3316">
        <v>4170</v>
      </c>
      <c r="AO3316">
        <v>32</v>
      </c>
      <c r="AP3316">
        <v>0</v>
      </c>
      <c r="AX3316">
        <v>151</v>
      </c>
      <c r="BD3316" s="5">
        <v>151</v>
      </c>
      <c r="BE3316">
        <v>119</v>
      </c>
      <c r="BG3316">
        <f t="shared" si="363"/>
        <v>119</v>
      </c>
      <c r="BI3316">
        <v>32</v>
      </c>
    </row>
    <row r="3317" spans="1:61" x14ac:dyDescent="0.25">
      <c r="A3317" t="s">
        <v>54</v>
      </c>
      <c r="B3317">
        <v>110027</v>
      </c>
      <c r="C3317" t="s">
        <v>55</v>
      </c>
      <c r="D3317" t="s">
        <v>56</v>
      </c>
      <c r="E3317" s="1">
        <v>45982</v>
      </c>
      <c r="F3317" t="s">
        <v>3865</v>
      </c>
      <c r="G3317" t="s">
        <v>58</v>
      </c>
      <c r="H3317" t="str">
        <f t="shared" si="357"/>
        <v>Aggregator</v>
      </c>
      <c r="I3317">
        <v>7494060977</v>
      </c>
      <c r="J3317">
        <v>18528960</v>
      </c>
      <c r="K3317" s="3">
        <v>45982.919444444444</v>
      </c>
      <c r="L3317">
        <f t="shared" si="358"/>
        <v>21</v>
      </c>
      <c r="M3317" t="str">
        <f t="shared" si="359"/>
        <v>Friday</v>
      </c>
      <c r="N3317" s="1" t="str">
        <f t="shared" si="360"/>
        <v>November</v>
      </c>
      <c r="O3317" s="2">
        <v>0.9194444444444444</v>
      </c>
      <c r="P3317" s="2" t="str">
        <f t="shared" si="361"/>
        <v>Week 3</v>
      </c>
      <c r="Q3317" t="s">
        <v>59</v>
      </c>
      <c r="R3317" s="5">
        <v>508</v>
      </c>
      <c r="S3317" s="5">
        <v>-174.5</v>
      </c>
      <c r="T3317" s="5">
        <f t="shared" si="362"/>
        <v>34.3503937007874</v>
      </c>
      <c r="U3317" s="5">
        <v>333.5</v>
      </c>
      <c r="V3317" s="5">
        <v>32</v>
      </c>
      <c r="W3317" s="5">
        <v>0</v>
      </c>
      <c r="X3317" s="5">
        <v>0</v>
      </c>
      <c r="Y3317" s="5">
        <v>365.5</v>
      </c>
      <c r="Z3317" s="5">
        <v>365.5</v>
      </c>
      <c r="AA3317" t="s">
        <v>60</v>
      </c>
      <c r="AB3317">
        <v>76.31</v>
      </c>
      <c r="AC3317">
        <v>8.68</v>
      </c>
      <c r="AD3317" t="s">
        <v>60</v>
      </c>
      <c r="AE3317" t="s">
        <v>56</v>
      </c>
      <c r="AF3317">
        <v>977</v>
      </c>
      <c r="AG3317">
        <v>977</v>
      </c>
      <c r="AO3317">
        <v>32</v>
      </c>
      <c r="AP3317">
        <v>0</v>
      </c>
      <c r="AX3317">
        <v>365.5</v>
      </c>
      <c r="BD3317" s="5">
        <v>365.5</v>
      </c>
      <c r="BE3317">
        <v>333.5</v>
      </c>
      <c r="BG3317">
        <f t="shared" si="363"/>
        <v>333.5</v>
      </c>
      <c r="BI3317">
        <v>32</v>
      </c>
    </row>
    <row r="3318" spans="1:61" x14ac:dyDescent="0.25">
      <c r="A3318" t="s">
        <v>54</v>
      </c>
      <c r="B3318">
        <v>110027</v>
      </c>
      <c r="C3318" t="s">
        <v>55</v>
      </c>
      <c r="D3318" t="s">
        <v>56</v>
      </c>
      <c r="E3318" s="1">
        <v>45982</v>
      </c>
      <c r="F3318" t="s">
        <v>3866</v>
      </c>
      <c r="G3318" t="s">
        <v>58</v>
      </c>
      <c r="H3318" t="str">
        <f t="shared" si="357"/>
        <v>Aggregator</v>
      </c>
      <c r="I3318">
        <v>7504246165</v>
      </c>
      <c r="J3318">
        <v>18528960</v>
      </c>
      <c r="K3318" s="3">
        <v>45982.926388888889</v>
      </c>
      <c r="L3318">
        <f t="shared" si="358"/>
        <v>21</v>
      </c>
      <c r="M3318" t="str">
        <f t="shared" si="359"/>
        <v>Friday</v>
      </c>
      <c r="N3318" s="1" t="str">
        <f t="shared" si="360"/>
        <v>November</v>
      </c>
      <c r="O3318" s="2">
        <v>0.92638888888888893</v>
      </c>
      <c r="P3318" s="2" t="str">
        <f t="shared" si="361"/>
        <v>Week 3</v>
      </c>
      <c r="Q3318" t="s">
        <v>59</v>
      </c>
      <c r="R3318" s="5">
        <v>676</v>
      </c>
      <c r="S3318" s="5">
        <v>-140</v>
      </c>
      <c r="T3318" s="5">
        <f t="shared" si="362"/>
        <v>20.710059171597635</v>
      </c>
      <c r="U3318" s="5">
        <v>536</v>
      </c>
      <c r="V3318" s="5">
        <v>32</v>
      </c>
      <c r="W3318" s="5">
        <v>0</v>
      </c>
      <c r="X3318" s="5">
        <v>0</v>
      </c>
      <c r="Y3318" s="5">
        <v>568</v>
      </c>
      <c r="Z3318" s="5">
        <v>568</v>
      </c>
      <c r="AA3318" t="s">
        <v>60</v>
      </c>
      <c r="AB3318">
        <v>153.59</v>
      </c>
      <c r="AC3318">
        <v>14.58</v>
      </c>
      <c r="AD3318" t="s">
        <v>60</v>
      </c>
      <c r="AE3318" t="s">
        <v>56</v>
      </c>
      <c r="AF3318">
        <v>6165</v>
      </c>
      <c r="AG3318">
        <v>6165</v>
      </c>
      <c r="AO3318">
        <v>32</v>
      </c>
      <c r="AP3318">
        <v>0</v>
      </c>
      <c r="AX3318">
        <v>568</v>
      </c>
      <c r="BD3318" s="5">
        <v>568</v>
      </c>
      <c r="BE3318">
        <v>536</v>
      </c>
      <c r="BG3318">
        <f t="shared" si="363"/>
        <v>536</v>
      </c>
      <c r="BI3318">
        <v>32</v>
      </c>
    </row>
    <row r="3319" spans="1:61" x14ac:dyDescent="0.25">
      <c r="A3319" t="s">
        <v>54</v>
      </c>
      <c r="B3319">
        <v>110027</v>
      </c>
      <c r="C3319" t="s">
        <v>55</v>
      </c>
      <c r="D3319" t="s">
        <v>56</v>
      </c>
      <c r="E3319" s="1">
        <v>45982</v>
      </c>
      <c r="F3319" t="s">
        <v>3867</v>
      </c>
      <c r="G3319" t="s">
        <v>67</v>
      </c>
      <c r="H3319" t="str">
        <f t="shared" si="357"/>
        <v>Direct Sale</v>
      </c>
      <c r="K3319" s="3">
        <v>45982.935416666667</v>
      </c>
      <c r="L3319">
        <f t="shared" si="358"/>
        <v>21</v>
      </c>
      <c r="M3319" t="str">
        <f t="shared" si="359"/>
        <v>Friday</v>
      </c>
      <c r="N3319" s="1" t="str">
        <f t="shared" si="360"/>
        <v>November</v>
      </c>
      <c r="O3319" s="2">
        <v>0.93541666666666667</v>
      </c>
      <c r="P3319" s="2" t="str">
        <f t="shared" si="361"/>
        <v>Week 3</v>
      </c>
      <c r="Q3319" t="s">
        <v>59</v>
      </c>
      <c r="R3319" s="5">
        <v>298</v>
      </c>
      <c r="S3319" s="5">
        <v>0</v>
      </c>
      <c r="T3319" s="5">
        <f t="shared" si="362"/>
        <v>0</v>
      </c>
      <c r="U3319" s="5">
        <v>298</v>
      </c>
      <c r="V3319" s="5">
        <v>0</v>
      </c>
      <c r="W3319" s="5">
        <v>14.9</v>
      </c>
      <c r="X3319" s="5">
        <v>0.1</v>
      </c>
      <c r="Y3319" s="5">
        <v>313</v>
      </c>
      <c r="Z3319" s="5">
        <v>313</v>
      </c>
      <c r="AA3319" t="s">
        <v>68</v>
      </c>
      <c r="AB3319">
        <v>85.01</v>
      </c>
      <c r="AC3319">
        <v>8.14</v>
      </c>
      <c r="AD3319" t="s">
        <v>5775</v>
      </c>
      <c r="AI3319" t="s">
        <v>3868</v>
      </c>
      <c r="AJ3319" t="s">
        <v>3869</v>
      </c>
      <c r="AK3319">
        <v>9999777764</v>
      </c>
      <c r="AO3319">
        <v>0</v>
      </c>
      <c r="AP3319">
        <v>0</v>
      </c>
      <c r="AR3319">
        <v>313</v>
      </c>
      <c r="AZ3319">
        <v>298</v>
      </c>
      <c r="BA3319">
        <v>7.45</v>
      </c>
      <c r="BB3319">
        <v>298</v>
      </c>
      <c r="BC3319">
        <v>7.45</v>
      </c>
      <c r="BD3319" s="5">
        <v>313</v>
      </c>
      <c r="BE3319">
        <v>298</v>
      </c>
      <c r="BG3319">
        <f t="shared" si="363"/>
        <v>298</v>
      </c>
    </row>
    <row r="3320" spans="1:61" x14ac:dyDescent="0.25">
      <c r="A3320" t="s">
        <v>54</v>
      </c>
      <c r="B3320">
        <v>110027</v>
      </c>
      <c r="C3320" t="s">
        <v>55</v>
      </c>
      <c r="D3320" t="s">
        <v>56</v>
      </c>
      <c r="E3320" s="1">
        <v>45982</v>
      </c>
      <c r="F3320" t="s">
        <v>3870</v>
      </c>
      <c r="G3320" t="s">
        <v>63</v>
      </c>
      <c r="H3320" t="str">
        <f t="shared" si="357"/>
        <v>Aggregator</v>
      </c>
      <c r="I3320">
        <v>222714000000000</v>
      </c>
      <c r="J3320">
        <v>29811</v>
      </c>
      <c r="K3320" s="3">
        <v>45982.935416666667</v>
      </c>
      <c r="L3320">
        <f t="shared" si="358"/>
        <v>21</v>
      </c>
      <c r="M3320" t="str">
        <f t="shared" si="359"/>
        <v>Friday</v>
      </c>
      <c r="N3320" s="1" t="str">
        <f t="shared" si="360"/>
        <v>November</v>
      </c>
      <c r="O3320" s="2">
        <v>0.93541666666666667</v>
      </c>
      <c r="P3320" s="2" t="str">
        <f t="shared" si="361"/>
        <v>Week 3</v>
      </c>
      <c r="Q3320" t="s">
        <v>59</v>
      </c>
      <c r="R3320" s="5">
        <v>386</v>
      </c>
      <c r="S3320" s="5">
        <v>-93.75</v>
      </c>
      <c r="T3320" s="5">
        <f t="shared" si="362"/>
        <v>24.287564766839377</v>
      </c>
      <c r="U3320" s="5">
        <v>292.25</v>
      </c>
      <c r="V3320" s="5">
        <v>32</v>
      </c>
      <c r="W3320" s="5">
        <v>0</v>
      </c>
      <c r="X3320" s="5">
        <v>-0.25</v>
      </c>
      <c r="Y3320" s="5">
        <v>324</v>
      </c>
      <c r="Z3320" s="5">
        <v>324</v>
      </c>
      <c r="AA3320" t="s">
        <v>64</v>
      </c>
      <c r="AB3320">
        <v>74.97</v>
      </c>
      <c r="AC3320">
        <v>4.99</v>
      </c>
      <c r="AD3320" t="s">
        <v>64</v>
      </c>
      <c r="AE3320" t="s">
        <v>56</v>
      </c>
      <c r="AF3320">
        <v>262</v>
      </c>
      <c r="AG3320">
        <v>262</v>
      </c>
      <c r="AO3320">
        <v>32</v>
      </c>
      <c r="AP3320">
        <v>0</v>
      </c>
      <c r="AW3320">
        <v>324</v>
      </c>
      <c r="BD3320" s="5">
        <v>324</v>
      </c>
      <c r="BE3320">
        <v>292.26</v>
      </c>
      <c r="BG3320">
        <f t="shared" si="363"/>
        <v>292.26</v>
      </c>
      <c r="BH3320">
        <v>32</v>
      </c>
    </row>
    <row r="3321" spans="1:61" x14ac:dyDescent="0.25">
      <c r="A3321" t="s">
        <v>54</v>
      </c>
      <c r="B3321">
        <v>110027</v>
      </c>
      <c r="C3321" t="s">
        <v>55</v>
      </c>
      <c r="D3321" t="s">
        <v>56</v>
      </c>
      <c r="E3321" s="1">
        <v>45982</v>
      </c>
      <c r="F3321" t="s">
        <v>3871</v>
      </c>
      <c r="G3321" t="s">
        <v>67</v>
      </c>
      <c r="H3321" t="str">
        <f t="shared" si="357"/>
        <v>Direct Sale</v>
      </c>
      <c r="K3321" s="3">
        <v>45982.9375</v>
      </c>
      <c r="L3321">
        <f t="shared" si="358"/>
        <v>21</v>
      </c>
      <c r="M3321" t="str">
        <f t="shared" si="359"/>
        <v>Friday</v>
      </c>
      <c r="N3321" s="1" t="str">
        <f t="shared" si="360"/>
        <v>November</v>
      </c>
      <c r="O3321" s="2">
        <v>0.9375</v>
      </c>
      <c r="P3321" s="2" t="str">
        <f t="shared" si="361"/>
        <v>Week 3</v>
      </c>
      <c r="Q3321" t="s">
        <v>59</v>
      </c>
      <c r="R3321" s="5">
        <v>746</v>
      </c>
      <c r="S3321" s="5">
        <v>0</v>
      </c>
      <c r="T3321" s="5">
        <f t="shared" si="362"/>
        <v>0</v>
      </c>
      <c r="U3321" s="5">
        <v>746</v>
      </c>
      <c r="V3321" s="5">
        <v>0</v>
      </c>
      <c r="W3321" s="5">
        <v>37.299999999999997</v>
      </c>
      <c r="X3321" s="5">
        <v>-0.3</v>
      </c>
      <c r="Y3321" s="5">
        <v>783</v>
      </c>
      <c r="Z3321" s="5">
        <v>783</v>
      </c>
      <c r="AA3321" t="s">
        <v>68</v>
      </c>
      <c r="AB3321">
        <v>160.76</v>
      </c>
      <c r="AC3321">
        <v>17.559999999999999</v>
      </c>
      <c r="AD3321" t="s">
        <v>5775</v>
      </c>
      <c r="AI3321" t="s">
        <v>3872</v>
      </c>
      <c r="AJ3321" t="s">
        <v>3873</v>
      </c>
      <c r="AK3321">
        <v>9856722566</v>
      </c>
      <c r="AO3321">
        <v>0</v>
      </c>
      <c r="AP3321">
        <v>0</v>
      </c>
      <c r="AR3321">
        <v>783</v>
      </c>
      <c r="AZ3321">
        <v>746</v>
      </c>
      <c r="BA3321">
        <v>18.649999999999999</v>
      </c>
      <c r="BB3321">
        <v>746</v>
      </c>
      <c r="BC3321">
        <v>18.649999999999999</v>
      </c>
      <c r="BD3321" s="5">
        <v>783</v>
      </c>
      <c r="BE3321">
        <v>746</v>
      </c>
      <c r="BG3321">
        <f t="shared" si="363"/>
        <v>746</v>
      </c>
    </row>
    <row r="3322" spans="1:61" x14ac:dyDescent="0.25">
      <c r="A3322" t="s">
        <v>54</v>
      </c>
      <c r="B3322">
        <v>110027</v>
      </c>
      <c r="C3322" t="s">
        <v>55</v>
      </c>
      <c r="D3322" t="s">
        <v>56</v>
      </c>
      <c r="E3322" s="1">
        <v>45982</v>
      </c>
      <c r="F3322" t="s">
        <v>3874</v>
      </c>
      <c r="G3322" t="s">
        <v>63</v>
      </c>
      <c r="H3322" t="str">
        <f t="shared" si="357"/>
        <v>Aggregator</v>
      </c>
      <c r="I3322">
        <v>222714000000000</v>
      </c>
      <c r="J3322">
        <v>29811</v>
      </c>
      <c r="K3322" s="3">
        <v>45982.9375</v>
      </c>
      <c r="L3322">
        <f t="shared" si="358"/>
        <v>21</v>
      </c>
      <c r="M3322" t="str">
        <f t="shared" si="359"/>
        <v>Friday</v>
      </c>
      <c r="N3322" s="1" t="str">
        <f t="shared" si="360"/>
        <v>November</v>
      </c>
      <c r="O3322" s="2">
        <v>0.9375</v>
      </c>
      <c r="P3322" s="2" t="str">
        <f t="shared" si="361"/>
        <v>Week 3</v>
      </c>
      <c r="Q3322" t="s">
        <v>59</v>
      </c>
      <c r="R3322" s="5">
        <v>527</v>
      </c>
      <c r="S3322" s="5">
        <v>-93.74</v>
      </c>
      <c r="T3322" s="5">
        <f t="shared" si="362"/>
        <v>17.787476280834913</v>
      </c>
      <c r="U3322" s="5">
        <v>433.26</v>
      </c>
      <c r="V3322" s="5">
        <v>32</v>
      </c>
      <c r="W3322" s="5">
        <v>0</v>
      </c>
      <c r="X3322" s="5">
        <v>-0.26</v>
      </c>
      <c r="Y3322" s="5">
        <v>465</v>
      </c>
      <c r="Z3322" s="5">
        <v>465</v>
      </c>
      <c r="AA3322" t="s">
        <v>64</v>
      </c>
      <c r="AB3322">
        <v>99.6</v>
      </c>
      <c r="AC3322">
        <v>13.67</v>
      </c>
      <c r="AD3322" t="s">
        <v>64</v>
      </c>
      <c r="AE3322" t="s">
        <v>56</v>
      </c>
      <c r="AF3322">
        <v>8649</v>
      </c>
      <c r="AG3322">
        <v>8649</v>
      </c>
      <c r="AO3322">
        <v>32</v>
      </c>
      <c r="AP3322">
        <v>0</v>
      </c>
      <c r="AW3322">
        <v>465</v>
      </c>
      <c r="BD3322" s="5">
        <v>465</v>
      </c>
      <c r="BE3322">
        <v>433.26</v>
      </c>
      <c r="BG3322">
        <f t="shared" si="363"/>
        <v>433.26</v>
      </c>
      <c r="BH3322">
        <v>32</v>
      </c>
    </row>
    <row r="3323" spans="1:61" x14ac:dyDescent="0.25">
      <c r="A3323" t="s">
        <v>54</v>
      </c>
      <c r="B3323">
        <v>110027</v>
      </c>
      <c r="C3323" t="s">
        <v>55</v>
      </c>
      <c r="D3323" t="s">
        <v>56</v>
      </c>
      <c r="E3323" s="1">
        <v>45982</v>
      </c>
      <c r="F3323" t="s">
        <v>3875</v>
      </c>
      <c r="G3323" t="s">
        <v>67</v>
      </c>
      <c r="H3323" t="str">
        <f t="shared" si="357"/>
        <v>Direct Sale</v>
      </c>
      <c r="K3323" s="3">
        <v>45982.938888888886</v>
      </c>
      <c r="L3323">
        <f t="shared" si="358"/>
        <v>21</v>
      </c>
      <c r="M3323" t="str">
        <f t="shared" si="359"/>
        <v>Friday</v>
      </c>
      <c r="N3323" s="1" t="str">
        <f t="shared" si="360"/>
        <v>November</v>
      </c>
      <c r="O3323" s="2">
        <v>0.93888888888888888</v>
      </c>
      <c r="P3323" s="2" t="str">
        <f t="shared" si="361"/>
        <v>Week 3</v>
      </c>
      <c r="Q3323" t="s">
        <v>59</v>
      </c>
      <c r="R3323" s="5">
        <v>139</v>
      </c>
      <c r="S3323" s="5">
        <v>0</v>
      </c>
      <c r="T3323" s="5">
        <f t="shared" si="362"/>
        <v>0</v>
      </c>
      <c r="U3323" s="5">
        <v>139</v>
      </c>
      <c r="V3323" s="5">
        <v>0</v>
      </c>
      <c r="W3323" s="5">
        <v>6.96</v>
      </c>
      <c r="X3323" s="5">
        <v>0.04</v>
      </c>
      <c r="Y3323" s="5">
        <v>146</v>
      </c>
      <c r="Z3323" s="5">
        <v>146</v>
      </c>
      <c r="AA3323" t="s">
        <v>73</v>
      </c>
      <c r="AB3323">
        <v>22.54</v>
      </c>
      <c r="AC3323">
        <v>3.92</v>
      </c>
      <c r="AD3323" t="s">
        <v>5775</v>
      </c>
      <c r="AI3323" t="s">
        <v>1073</v>
      </c>
      <c r="AJ3323" t="s">
        <v>1074</v>
      </c>
      <c r="AK3323">
        <v>9999777700</v>
      </c>
      <c r="AO3323">
        <v>0</v>
      </c>
      <c r="AP3323">
        <v>0</v>
      </c>
      <c r="AQ3323">
        <v>146</v>
      </c>
      <c r="AZ3323">
        <v>139</v>
      </c>
      <c r="BA3323">
        <v>3.48</v>
      </c>
      <c r="BB3323">
        <v>139</v>
      </c>
      <c r="BC3323">
        <v>3.48</v>
      </c>
      <c r="BD3323" s="5">
        <v>146</v>
      </c>
      <c r="BE3323">
        <v>139</v>
      </c>
      <c r="BG3323">
        <f t="shared" si="363"/>
        <v>139</v>
      </c>
    </row>
    <row r="3324" spans="1:61" x14ac:dyDescent="0.25">
      <c r="A3324" t="s">
        <v>54</v>
      </c>
      <c r="B3324">
        <v>110027</v>
      </c>
      <c r="C3324" t="s">
        <v>55</v>
      </c>
      <c r="D3324" t="s">
        <v>56</v>
      </c>
      <c r="E3324" s="1">
        <v>45982</v>
      </c>
      <c r="F3324" t="s">
        <v>3876</v>
      </c>
      <c r="G3324" t="s">
        <v>67</v>
      </c>
      <c r="H3324" t="str">
        <f t="shared" si="357"/>
        <v>Direct Sale</v>
      </c>
      <c r="K3324" s="3">
        <v>45982.942361111112</v>
      </c>
      <c r="L3324">
        <f t="shared" si="358"/>
        <v>21</v>
      </c>
      <c r="M3324" t="str">
        <f t="shared" si="359"/>
        <v>Friday</v>
      </c>
      <c r="N3324" s="1" t="str">
        <f t="shared" si="360"/>
        <v>November</v>
      </c>
      <c r="O3324" s="2">
        <v>0.94236111111111109</v>
      </c>
      <c r="P3324" s="2" t="str">
        <f t="shared" si="361"/>
        <v>Week 3</v>
      </c>
      <c r="Q3324" t="s">
        <v>59</v>
      </c>
      <c r="R3324" s="5">
        <v>278</v>
      </c>
      <c r="S3324" s="5">
        <v>0</v>
      </c>
      <c r="T3324" s="5">
        <f t="shared" si="362"/>
        <v>0</v>
      </c>
      <c r="U3324" s="5">
        <v>278</v>
      </c>
      <c r="V3324" s="5">
        <v>0</v>
      </c>
      <c r="W3324" s="5">
        <v>13.9</v>
      </c>
      <c r="X3324" s="5">
        <v>0.1</v>
      </c>
      <c r="Y3324" s="5">
        <v>292</v>
      </c>
      <c r="Z3324" s="5">
        <v>292</v>
      </c>
      <c r="AA3324" t="s">
        <v>68</v>
      </c>
      <c r="AB3324">
        <v>66.12</v>
      </c>
      <c r="AC3324">
        <v>6.22</v>
      </c>
      <c r="AD3324" t="s">
        <v>5775</v>
      </c>
      <c r="AI3324" t="s">
        <v>1073</v>
      </c>
      <c r="AJ3324" t="s">
        <v>1074</v>
      </c>
      <c r="AK3324">
        <v>9999777700</v>
      </c>
      <c r="AO3324">
        <v>0</v>
      </c>
      <c r="AP3324">
        <v>0</v>
      </c>
      <c r="AR3324">
        <v>292</v>
      </c>
      <c r="AZ3324">
        <v>278</v>
      </c>
      <c r="BA3324">
        <v>6.95</v>
      </c>
      <c r="BB3324">
        <v>278</v>
      </c>
      <c r="BC3324">
        <v>6.95</v>
      </c>
      <c r="BD3324" s="5">
        <v>292</v>
      </c>
      <c r="BE3324">
        <v>278</v>
      </c>
      <c r="BG3324">
        <f t="shared" si="363"/>
        <v>278</v>
      </c>
    </row>
    <row r="3325" spans="1:61" x14ac:dyDescent="0.25">
      <c r="A3325" t="s">
        <v>54</v>
      </c>
      <c r="B3325">
        <v>110027</v>
      </c>
      <c r="C3325" t="s">
        <v>55</v>
      </c>
      <c r="D3325" t="s">
        <v>56</v>
      </c>
      <c r="E3325" s="1">
        <v>45982</v>
      </c>
      <c r="F3325" t="s">
        <v>3877</v>
      </c>
      <c r="G3325" t="s">
        <v>63</v>
      </c>
      <c r="H3325" t="str">
        <f t="shared" si="357"/>
        <v>Aggregator</v>
      </c>
      <c r="I3325">
        <v>222715000000000</v>
      </c>
      <c r="J3325">
        <v>29811</v>
      </c>
      <c r="K3325" s="3">
        <v>45982.943749999999</v>
      </c>
      <c r="L3325">
        <f t="shared" si="358"/>
        <v>21</v>
      </c>
      <c r="M3325" t="str">
        <f t="shared" si="359"/>
        <v>Friday</v>
      </c>
      <c r="N3325" s="1" t="str">
        <f t="shared" si="360"/>
        <v>November</v>
      </c>
      <c r="O3325" s="2">
        <v>0.94374999999999998</v>
      </c>
      <c r="P3325" s="2" t="str">
        <f t="shared" si="361"/>
        <v>Week 3</v>
      </c>
      <c r="Q3325" t="s">
        <v>59</v>
      </c>
      <c r="R3325" s="5">
        <v>956</v>
      </c>
      <c r="S3325" s="5">
        <v>-199.98</v>
      </c>
      <c r="T3325" s="5">
        <f t="shared" si="362"/>
        <v>20.918410041841003</v>
      </c>
      <c r="U3325" s="5">
        <v>756.02</v>
      </c>
      <c r="V3325" s="5">
        <v>32</v>
      </c>
      <c r="W3325" s="5">
        <v>0</v>
      </c>
      <c r="X3325" s="5">
        <v>-0.02</v>
      </c>
      <c r="Y3325" s="5">
        <v>788</v>
      </c>
      <c r="Z3325" s="5">
        <v>788</v>
      </c>
      <c r="AA3325" t="s">
        <v>64</v>
      </c>
      <c r="AB3325">
        <v>172.29</v>
      </c>
      <c r="AC3325">
        <v>23.18</v>
      </c>
      <c r="AD3325" t="s">
        <v>64</v>
      </c>
      <c r="AE3325" t="s">
        <v>56</v>
      </c>
      <c r="AF3325">
        <v>2428</v>
      </c>
      <c r="AG3325">
        <v>2428</v>
      </c>
      <c r="AO3325">
        <v>32</v>
      </c>
      <c r="AP3325">
        <v>0</v>
      </c>
      <c r="AW3325">
        <v>788</v>
      </c>
      <c r="BD3325" s="5">
        <v>788</v>
      </c>
      <c r="BE3325">
        <v>756.02</v>
      </c>
      <c r="BG3325">
        <f t="shared" si="363"/>
        <v>756.02</v>
      </c>
      <c r="BH3325">
        <v>32</v>
      </c>
    </row>
    <row r="3326" spans="1:61" x14ac:dyDescent="0.25">
      <c r="A3326" t="s">
        <v>54</v>
      </c>
      <c r="B3326">
        <v>110027</v>
      </c>
      <c r="C3326" t="s">
        <v>55</v>
      </c>
      <c r="D3326" t="s">
        <v>56</v>
      </c>
      <c r="E3326" s="1">
        <v>45982</v>
      </c>
      <c r="F3326" t="s">
        <v>3878</v>
      </c>
      <c r="G3326" t="s">
        <v>67</v>
      </c>
      <c r="H3326" t="str">
        <f t="shared" si="357"/>
        <v>Direct Sale</v>
      </c>
      <c r="K3326" s="3">
        <v>45982.947916666664</v>
      </c>
      <c r="L3326">
        <f t="shared" si="358"/>
        <v>21</v>
      </c>
      <c r="M3326" t="str">
        <f t="shared" si="359"/>
        <v>Friday</v>
      </c>
      <c r="N3326" s="1" t="str">
        <f t="shared" si="360"/>
        <v>November</v>
      </c>
      <c r="O3326" s="2">
        <v>0.94791666666666663</v>
      </c>
      <c r="P3326" s="2" t="str">
        <f t="shared" si="361"/>
        <v>Week 3</v>
      </c>
      <c r="Q3326" t="s">
        <v>59</v>
      </c>
      <c r="R3326" s="5">
        <v>269</v>
      </c>
      <c r="S3326" s="5">
        <v>0</v>
      </c>
      <c r="T3326" s="5">
        <f t="shared" si="362"/>
        <v>0</v>
      </c>
      <c r="U3326" s="5">
        <v>269</v>
      </c>
      <c r="V3326" s="5">
        <v>0</v>
      </c>
      <c r="W3326" s="5">
        <v>13.46</v>
      </c>
      <c r="X3326" s="5">
        <v>-0.46</v>
      </c>
      <c r="Y3326" s="5">
        <v>282</v>
      </c>
      <c r="Z3326" s="5">
        <v>282</v>
      </c>
      <c r="AA3326" t="s">
        <v>73</v>
      </c>
      <c r="AB3326">
        <v>62.4</v>
      </c>
      <c r="AC3326">
        <v>4.99</v>
      </c>
      <c r="AD3326" t="s">
        <v>5775</v>
      </c>
      <c r="AI3326" t="s">
        <v>730</v>
      </c>
      <c r="AJ3326" t="s">
        <v>731</v>
      </c>
      <c r="AK3326">
        <v>9999777722</v>
      </c>
      <c r="AO3326">
        <v>0</v>
      </c>
      <c r="AP3326">
        <v>0</v>
      </c>
      <c r="AQ3326">
        <v>282</v>
      </c>
      <c r="AZ3326">
        <v>269</v>
      </c>
      <c r="BA3326">
        <v>6.73</v>
      </c>
      <c r="BB3326">
        <v>269</v>
      </c>
      <c r="BC3326">
        <v>6.73</v>
      </c>
      <c r="BD3326" s="5">
        <v>282</v>
      </c>
      <c r="BE3326">
        <v>269</v>
      </c>
      <c r="BG3326">
        <f t="shared" si="363"/>
        <v>269</v>
      </c>
    </row>
    <row r="3327" spans="1:61" x14ac:dyDescent="0.25">
      <c r="A3327" t="s">
        <v>54</v>
      </c>
      <c r="B3327">
        <v>110027</v>
      </c>
      <c r="C3327" t="s">
        <v>55</v>
      </c>
      <c r="D3327" t="s">
        <v>56</v>
      </c>
      <c r="E3327" s="1">
        <v>45982</v>
      </c>
      <c r="F3327" t="s">
        <v>3879</v>
      </c>
      <c r="G3327" t="s">
        <v>58</v>
      </c>
      <c r="H3327" t="str">
        <f t="shared" si="357"/>
        <v>Aggregator</v>
      </c>
      <c r="I3327">
        <v>7506532517</v>
      </c>
      <c r="J3327">
        <v>18528960</v>
      </c>
      <c r="K3327" s="3">
        <v>45982.947916666664</v>
      </c>
      <c r="L3327">
        <f t="shared" si="358"/>
        <v>21</v>
      </c>
      <c r="M3327" t="str">
        <f t="shared" si="359"/>
        <v>Friday</v>
      </c>
      <c r="N3327" s="1" t="str">
        <f t="shared" si="360"/>
        <v>November</v>
      </c>
      <c r="O3327" s="2">
        <v>0.94791666666666663</v>
      </c>
      <c r="P3327" s="2" t="str">
        <f t="shared" si="361"/>
        <v>Week 3</v>
      </c>
      <c r="Q3327" t="s">
        <v>59</v>
      </c>
      <c r="R3327" s="5">
        <v>267</v>
      </c>
      <c r="S3327" s="5">
        <v>-100</v>
      </c>
      <c r="T3327" s="5">
        <f t="shared" si="362"/>
        <v>37.453183520599254</v>
      </c>
      <c r="U3327" s="5">
        <v>167</v>
      </c>
      <c r="V3327" s="5">
        <v>32</v>
      </c>
      <c r="W3327" s="5">
        <v>0</v>
      </c>
      <c r="X3327" s="5">
        <v>0</v>
      </c>
      <c r="Y3327" s="5">
        <v>199</v>
      </c>
      <c r="Z3327" s="5">
        <v>199</v>
      </c>
      <c r="AA3327" t="s">
        <v>60</v>
      </c>
      <c r="AB3327">
        <v>54.94</v>
      </c>
      <c r="AC3327">
        <v>4.99</v>
      </c>
      <c r="AD3327" t="s">
        <v>60</v>
      </c>
      <c r="AE3327" t="s">
        <v>56</v>
      </c>
      <c r="AF3327">
        <v>2517</v>
      </c>
      <c r="AG3327">
        <v>2517</v>
      </c>
      <c r="AO3327">
        <v>32</v>
      </c>
      <c r="AP3327">
        <v>0</v>
      </c>
      <c r="AX3327">
        <v>199</v>
      </c>
      <c r="BD3327" s="5">
        <v>199</v>
      </c>
      <c r="BE3327">
        <v>167</v>
      </c>
      <c r="BG3327">
        <f t="shared" si="363"/>
        <v>167</v>
      </c>
      <c r="BI3327">
        <v>32</v>
      </c>
    </row>
    <row r="3328" spans="1:61" x14ac:dyDescent="0.25">
      <c r="A3328" t="s">
        <v>54</v>
      </c>
      <c r="B3328">
        <v>110027</v>
      </c>
      <c r="C3328" t="s">
        <v>55</v>
      </c>
      <c r="D3328" t="s">
        <v>56</v>
      </c>
      <c r="E3328" s="1">
        <v>45982</v>
      </c>
      <c r="F3328" t="s">
        <v>3880</v>
      </c>
      <c r="G3328" t="s">
        <v>63</v>
      </c>
      <c r="H3328" t="str">
        <f t="shared" si="357"/>
        <v>Aggregator</v>
      </c>
      <c r="I3328">
        <v>222715000000000</v>
      </c>
      <c r="J3328">
        <v>29811</v>
      </c>
      <c r="K3328" s="3">
        <v>45982.95</v>
      </c>
      <c r="L3328">
        <f t="shared" si="358"/>
        <v>21</v>
      </c>
      <c r="M3328" t="str">
        <f t="shared" si="359"/>
        <v>Friday</v>
      </c>
      <c r="N3328" s="1" t="str">
        <f t="shared" si="360"/>
        <v>November</v>
      </c>
      <c r="O3328" s="2">
        <v>0.95</v>
      </c>
      <c r="P3328" s="2" t="str">
        <f t="shared" si="361"/>
        <v>Week 3</v>
      </c>
      <c r="Q3328" t="s">
        <v>59</v>
      </c>
      <c r="R3328" s="5">
        <v>248</v>
      </c>
      <c r="S3328" s="5">
        <v>0</v>
      </c>
      <c r="T3328" s="5">
        <f t="shared" si="362"/>
        <v>0</v>
      </c>
      <c r="U3328" s="5">
        <v>248</v>
      </c>
      <c r="V3328" s="5">
        <v>32</v>
      </c>
      <c r="W3328" s="5">
        <v>0</v>
      </c>
      <c r="X3328" s="5">
        <v>0</v>
      </c>
      <c r="Y3328" s="5">
        <v>280</v>
      </c>
      <c r="Z3328" s="5">
        <v>280</v>
      </c>
      <c r="AA3328" t="s">
        <v>64</v>
      </c>
      <c r="AB3328">
        <v>51.99</v>
      </c>
      <c r="AC3328">
        <v>4.99</v>
      </c>
      <c r="AD3328" t="s">
        <v>64</v>
      </c>
      <c r="AE3328" t="s">
        <v>56</v>
      </c>
      <c r="AF3328">
        <v>8741</v>
      </c>
      <c r="AG3328">
        <v>8741</v>
      </c>
      <c r="AO3328">
        <v>32</v>
      </c>
      <c r="AP3328">
        <v>0</v>
      </c>
      <c r="AW3328">
        <v>280</v>
      </c>
      <c r="BD3328" s="5">
        <v>280</v>
      </c>
      <c r="BE3328">
        <v>248</v>
      </c>
      <c r="BG3328">
        <f t="shared" si="363"/>
        <v>248</v>
      </c>
      <c r="BH3328">
        <v>32</v>
      </c>
    </row>
    <row r="3329" spans="1:61" x14ac:dyDescent="0.25">
      <c r="A3329" t="s">
        <v>54</v>
      </c>
      <c r="B3329">
        <v>110027</v>
      </c>
      <c r="C3329" t="s">
        <v>55</v>
      </c>
      <c r="D3329" t="s">
        <v>56</v>
      </c>
      <c r="E3329" s="1">
        <v>45982</v>
      </c>
      <c r="F3329" t="s">
        <v>3881</v>
      </c>
      <c r="G3329" t="s">
        <v>63</v>
      </c>
      <c r="H3329" t="str">
        <f t="shared" si="357"/>
        <v>Aggregator</v>
      </c>
      <c r="I3329">
        <v>222715000000000</v>
      </c>
      <c r="J3329">
        <v>29811</v>
      </c>
      <c r="K3329" s="3">
        <v>45982.951388888891</v>
      </c>
      <c r="L3329">
        <f t="shared" si="358"/>
        <v>21</v>
      </c>
      <c r="M3329" t="str">
        <f t="shared" si="359"/>
        <v>Friday</v>
      </c>
      <c r="N3329" s="1" t="str">
        <f t="shared" si="360"/>
        <v>November</v>
      </c>
      <c r="O3329" s="2">
        <v>0.95138888888888884</v>
      </c>
      <c r="P3329" s="2" t="str">
        <f t="shared" si="361"/>
        <v>Week 3</v>
      </c>
      <c r="Q3329" t="s">
        <v>59</v>
      </c>
      <c r="R3329" s="5">
        <v>2179</v>
      </c>
      <c r="S3329" s="5">
        <v>-350</v>
      </c>
      <c r="T3329" s="5">
        <f t="shared" si="362"/>
        <v>16.062413951353832</v>
      </c>
      <c r="U3329" s="5">
        <v>1829</v>
      </c>
      <c r="V3329" s="5">
        <v>32</v>
      </c>
      <c r="W3329" s="5">
        <v>0</v>
      </c>
      <c r="X3329" s="5">
        <v>0</v>
      </c>
      <c r="Y3329" s="5">
        <v>1861</v>
      </c>
      <c r="Z3329" s="5">
        <v>1861</v>
      </c>
      <c r="AA3329" t="s">
        <v>64</v>
      </c>
      <c r="AB3329">
        <v>349.94</v>
      </c>
      <c r="AC3329">
        <v>34.78</v>
      </c>
      <c r="AD3329" t="s">
        <v>64</v>
      </c>
      <c r="AE3329" t="s">
        <v>56</v>
      </c>
      <c r="AF3329">
        <v>3215</v>
      </c>
      <c r="AG3329">
        <v>3215</v>
      </c>
      <c r="AO3329">
        <v>32</v>
      </c>
      <c r="AP3329">
        <v>0</v>
      </c>
      <c r="AW3329">
        <v>1861</v>
      </c>
      <c r="BD3329" s="5">
        <v>1861</v>
      </c>
      <c r="BE3329">
        <v>1829</v>
      </c>
      <c r="BG3329">
        <f t="shared" si="363"/>
        <v>1829</v>
      </c>
      <c r="BH3329">
        <v>32</v>
      </c>
    </row>
    <row r="3330" spans="1:61" x14ac:dyDescent="0.25">
      <c r="A3330" t="s">
        <v>54</v>
      </c>
      <c r="B3330">
        <v>110027</v>
      </c>
      <c r="C3330" t="s">
        <v>55</v>
      </c>
      <c r="D3330" t="s">
        <v>56</v>
      </c>
      <c r="E3330" s="1">
        <v>45982</v>
      </c>
      <c r="F3330" t="s">
        <v>3882</v>
      </c>
      <c r="G3330" t="s">
        <v>63</v>
      </c>
      <c r="H3330" t="str">
        <f t="shared" si="357"/>
        <v>Aggregator</v>
      </c>
      <c r="I3330">
        <v>222716000000000</v>
      </c>
      <c r="J3330">
        <v>29811</v>
      </c>
      <c r="K3330" s="3">
        <v>45982.955555555556</v>
      </c>
      <c r="L3330">
        <f t="shared" si="358"/>
        <v>21</v>
      </c>
      <c r="M3330" t="str">
        <f t="shared" si="359"/>
        <v>Friday</v>
      </c>
      <c r="N3330" s="1" t="str">
        <f t="shared" si="360"/>
        <v>November</v>
      </c>
      <c r="O3330" s="2">
        <v>0.9555555555555556</v>
      </c>
      <c r="P3330" s="2" t="str">
        <f t="shared" si="361"/>
        <v>Week 3</v>
      </c>
      <c r="Q3330" t="s">
        <v>59</v>
      </c>
      <c r="R3330" s="5">
        <v>538</v>
      </c>
      <c r="S3330" s="5">
        <v>-260.05</v>
      </c>
      <c r="T3330" s="5">
        <f t="shared" si="362"/>
        <v>48.336431226765804</v>
      </c>
      <c r="U3330" s="5">
        <v>277.95</v>
      </c>
      <c r="V3330" s="5">
        <v>32</v>
      </c>
      <c r="W3330" s="5">
        <v>0</v>
      </c>
      <c r="X3330" s="5">
        <v>0.05</v>
      </c>
      <c r="Y3330" s="5">
        <v>310</v>
      </c>
      <c r="Z3330" s="5">
        <v>310</v>
      </c>
      <c r="AA3330" t="s">
        <v>64</v>
      </c>
      <c r="AB3330">
        <v>92.42</v>
      </c>
      <c r="AC3330">
        <v>8.14</v>
      </c>
      <c r="AD3330" t="s">
        <v>64</v>
      </c>
      <c r="AE3330" t="s">
        <v>56</v>
      </c>
      <c r="AF3330">
        <v>824</v>
      </c>
      <c r="AG3330">
        <v>824</v>
      </c>
      <c r="AO3330">
        <v>32</v>
      </c>
      <c r="AP3330">
        <v>0</v>
      </c>
      <c r="AW3330">
        <v>310</v>
      </c>
      <c r="BD3330" s="5">
        <v>310</v>
      </c>
      <c r="BE3330">
        <v>277.95</v>
      </c>
      <c r="BG3330">
        <f t="shared" si="363"/>
        <v>277.95</v>
      </c>
      <c r="BH3330">
        <v>32</v>
      </c>
    </row>
    <row r="3331" spans="1:61" x14ac:dyDescent="0.25">
      <c r="A3331" t="s">
        <v>54</v>
      </c>
      <c r="B3331">
        <v>110027</v>
      </c>
      <c r="C3331" t="s">
        <v>55</v>
      </c>
      <c r="D3331" t="s">
        <v>56</v>
      </c>
      <c r="E3331" s="1">
        <v>45982</v>
      </c>
      <c r="F3331" t="s">
        <v>3883</v>
      </c>
      <c r="G3331" t="s">
        <v>67</v>
      </c>
      <c r="H3331" t="str">
        <f t="shared" ref="H3331:H3394" si="364">IF(G3331="POS","Direct Sale","Aggregator")</f>
        <v>Direct Sale</v>
      </c>
      <c r="K3331" s="3">
        <v>45982.957638888889</v>
      </c>
      <c r="L3331">
        <f t="shared" ref="L3331:L3394" si="365">VALUE(DAY(K3331))</f>
        <v>21</v>
      </c>
      <c r="M3331" t="str">
        <f t="shared" ref="M3331:M3394" si="366">TEXT(K3331,"dddd")</f>
        <v>Friday</v>
      </c>
      <c r="N3331" s="1" t="str">
        <f t="shared" ref="N3331:N3394" si="367">TEXT(K3331,"MMMM")</f>
        <v>November</v>
      </c>
      <c r="O3331" s="2">
        <v>0.95763888888888893</v>
      </c>
      <c r="P3331" s="2" t="str">
        <f t="shared" ref="P3331:P3394" si="368">_xlfn.IFS(L3331&lt;=7,"Week 1",L3331&lt;=15, "Week 2",L3331&lt;=23,"Week 3",L3331&lt;=30,"Week 4")</f>
        <v>Week 3</v>
      </c>
      <c r="Q3331" t="s">
        <v>59</v>
      </c>
      <c r="R3331" s="5">
        <v>99</v>
      </c>
      <c r="S3331" s="5">
        <v>0</v>
      </c>
      <c r="T3331" s="5">
        <f t="shared" ref="T3331:T3394" si="369">ABS((S3331/R3331)*100)</f>
        <v>0</v>
      </c>
      <c r="U3331" s="5">
        <v>99</v>
      </c>
      <c r="V3331" s="5">
        <v>0</v>
      </c>
      <c r="W3331" s="5">
        <v>4.96</v>
      </c>
      <c r="X3331" s="5">
        <v>0.04</v>
      </c>
      <c r="Y3331" s="5">
        <v>104</v>
      </c>
      <c r="Z3331" s="5">
        <v>104</v>
      </c>
      <c r="AA3331" t="s">
        <v>73</v>
      </c>
      <c r="AB3331">
        <v>24.18</v>
      </c>
      <c r="AC3331">
        <v>1.96</v>
      </c>
      <c r="AD3331" t="s">
        <v>5775</v>
      </c>
      <c r="AI3331" t="s">
        <v>1073</v>
      </c>
      <c r="AJ3331" t="s">
        <v>1074</v>
      </c>
      <c r="AK3331">
        <v>9999777700</v>
      </c>
      <c r="AO3331">
        <v>0</v>
      </c>
      <c r="AP3331">
        <v>0</v>
      </c>
      <c r="AQ3331">
        <v>104</v>
      </c>
      <c r="AZ3331">
        <v>99</v>
      </c>
      <c r="BA3331">
        <v>2.48</v>
      </c>
      <c r="BB3331">
        <v>99</v>
      </c>
      <c r="BC3331">
        <v>2.48</v>
      </c>
      <c r="BD3331" s="5">
        <v>104</v>
      </c>
      <c r="BE3331">
        <v>99</v>
      </c>
      <c r="BG3331">
        <f t="shared" ref="BG3331:BG3394" si="370">BE3331+BF3331</f>
        <v>99</v>
      </c>
    </row>
    <row r="3332" spans="1:61" x14ac:dyDescent="0.25">
      <c r="A3332" t="s">
        <v>54</v>
      </c>
      <c r="B3332">
        <v>110027</v>
      </c>
      <c r="C3332" t="s">
        <v>55</v>
      </c>
      <c r="D3332" t="s">
        <v>56</v>
      </c>
      <c r="E3332" s="1">
        <v>45982</v>
      </c>
      <c r="F3332" t="s">
        <v>3884</v>
      </c>
      <c r="G3332" t="s">
        <v>63</v>
      </c>
      <c r="H3332" t="str">
        <f t="shared" si="364"/>
        <v>Aggregator</v>
      </c>
      <c r="I3332">
        <v>222716000000000</v>
      </c>
      <c r="J3332">
        <v>29811</v>
      </c>
      <c r="K3332" s="3">
        <v>45982.958333333336</v>
      </c>
      <c r="L3332">
        <f t="shared" si="365"/>
        <v>21</v>
      </c>
      <c r="M3332" t="str">
        <f t="shared" si="366"/>
        <v>Friday</v>
      </c>
      <c r="N3332" s="1" t="str">
        <f t="shared" si="367"/>
        <v>November</v>
      </c>
      <c r="O3332" s="2">
        <v>0.95833333333333337</v>
      </c>
      <c r="P3332" s="2" t="str">
        <f t="shared" si="368"/>
        <v>Week 3</v>
      </c>
      <c r="Q3332" t="s">
        <v>59</v>
      </c>
      <c r="R3332" s="5">
        <v>597</v>
      </c>
      <c r="S3332" s="5">
        <v>-205</v>
      </c>
      <c r="T3332" s="5">
        <f t="shared" si="369"/>
        <v>34.33835845896148</v>
      </c>
      <c r="U3332" s="5">
        <v>392</v>
      </c>
      <c r="V3332" s="5">
        <v>32</v>
      </c>
      <c r="W3332" s="5">
        <v>0</v>
      </c>
      <c r="X3332" s="5">
        <v>0</v>
      </c>
      <c r="Y3332" s="5">
        <v>424</v>
      </c>
      <c r="Z3332" s="5">
        <v>424</v>
      </c>
      <c r="AA3332" t="s">
        <v>64</v>
      </c>
      <c r="AB3332">
        <v>98.28</v>
      </c>
      <c r="AC3332">
        <v>8.68</v>
      </c>
      <c r="AD3332" t="s">
        <v>64</v>
      </c>
      <c r="AE3332" t="s">
        <v>56</v>
      </c>
      <c r="AF3332">
        <v>6989</v>
      </c>
      <c r="AG3332">
        <v>6989</v>
      </c>
      <c r="AO3332">
        <v>32</v>
      </c>
      <c r="AP3332">
        <v>0</v>
      </c>
      <c r="AW3332">
        <v>424</v>
      </c>
      <c r="BD3332" s="5">
        <v>424</v>
      </c>
      <c r="BE3332">
        <v>392</v>
      </c>
      <c r="BG3332">
        <f t="shared" si="370"/>
        <v>392</v>
      </c>
      <c r="BH3332">
        <v>32</v>
      </c>
    </row>
    <row r="3333" spans="1:61" x14ac:dyDescent="0.25">
      <c r="A3333" t="s">
        <v>54</v>
      </c>
      <c r="B3333">
        <v>110027</v>
      </c>
      <c r="C3333" t="s">
        <v>55</v>
      </c>
      <c r="D3333" t="s">
        <v>56</v>
      </c>
      <c r="E3333" s="1">
        <v>45982</v>
      </c>
      <c r="F3333" t="s">
        <v>3885</v>
      </c>
      <c r="G3333" t="s">
        <v>67</v>
      </c>
      <c r="H3333" t="str">
        <f t="shared" si="364"/>
        <v>Direct Sale</v>
      </c>
      <c r="K3333" s="3">
        <v>45982.962500000001</v>
      </c>
      <c r="L3333">
        <f t="shared" si="365"/>
        <v>21</v>
      </c>
      <c r="M3333" t="str">
        <f t="shared" si="366"/>
        <v>Friday</v>
      </c>
      <c r="N3333" s="1" t="str">
        <f t="shared" si="367"/>
        <v>November</v>
      </c>
      <c r="O3333" s="2">
        <v>0.96250000000000002</v>
      </c>
      <c r="P3333" s="2" t="str">
        <f t="shared" si="368"/>
        <v>Week 3</v>
      </c>
      <c r="Q3333" t="s">
        <v>59</v>
      </c>
      <c r="R3333" s="5">
        <v>1287.32</v>
      </c>
      <c r="S3333" s="5">
        <v>0</v>
      </c>
      <c r="T3333" s="5">
        <f t="shared" si="369"/>
        <v>0</v>
      </c>
      <c r="U3333" s="5">
        <v>1287.32</v>
      </c>
      <c r="V3333" s="5">
        <v>0</v>
      </c>
      <c r="W3333" s="5">
        <v>64.36</v>
      </c>
      <c r="X3333" s="5">
        <v>0.32</v>
      </c>
      <c r="Y3333" s="5">
        <v>1352</v>
      </c>
      <c r="Z3333" s="5">
        <v>1352</v>
      </c>
      <c r="AA3333" t="s">
        <v>73</v>
      </c>
      <c r="AB3333">
        <v>319.94</v>
      </c>
      <c r="AC3333">
        <v>32.14</v>
      </c>
      <c r="AD3333" t="s">
        <v>5775</v>
      </c>
      <c r="AI3333" t="s">
        <v>1073</v>
      </c>
      <c r="AJ3333" t="s">
        <v>1074</v>
      </c>
      <c r="AK3333">
        <v>9999777700</v>
      </c>
      <c r="AO3333">
        <v>0</v>
      </c>
      <c r="AP3333">
        <v>0</v>
      </c>
      <c r="AQ3333">
        <v>1352</v>
      </c>
      <c r="AZ3333">
        <v>1287.32</v>
      </c>
      <c r="BA3333">
        <v>32.18</v>
      </c>
      <c r="BB3333">
        <v>1287.32</v>
      </c>
      <c r="BC3333">
        <v>32.18</v>
      </c>
      <c r="BD3333" s="5">
        <v>1352</v>
      </c>
      <c r="BE3333">
        <v>1287.32</v>
      </c>
      <c r="BG3333">
        <f t="shared" si="370"/>
        <v>1287.32</v>
      </c>
    </row>
    <row r="3334" spans="1:61" x14ac:dyDescent="0.25">
      <c r="A3334" t="s">
        <v>54</v>
      </c>
      <c r="B3334">
        <v>110027</v>
      </c>
      <c r="C3334" t="s">
        <v>55</v>
      </c>
      <c r="D3334" t="s">
        <v>56</v>
      </c>
      <c r="E3334" s="1">
        <v>45982</v>
      </c>
      <c r="F3334" t="s">
        <v>3886</v>
      </c>
      <c r="G3334" t="s">
        <v>63</v>
      </c>
      <c r="H3334" t="str">
        <f t="shared" si="364"/>
        <v>Aggregator</v>
      </c>
      <c r="I3334">
        <v>222716000000000</v>
      </c>
      <c r="J3334">
        <v>29811</v>
      </c>
      <c r="K3334" s="3">
        <v>45982.963194444441</v>
      </c>
      <c r="L3334">
        <f t="shared" si="365"/>
        <v>21</v>
      </c>
      <c r="M3334" t="str">
        <f t="shared" si="366"/>
        <v>Friday</v>
      </c>
      <c r="N3334" s="1" t="str">
        <f t="shared" si="367"/>
        <v>November</v>
      </c>
      <c r="O3334" s="2">
        <v>0.96319444444444446</v>
      </c>
      <c r="P3334" s="2" t="str">
        <f t="shared" si="368"/>
        <v>Week 3</v>
      </c>
      <c r="Q3334" t="s">
        <v>59</v>
      </c>
      <c r="R3334" s="5">
        <v>219</v>
      </c>
      <c r="S3334" s="5">
        <v>-75</v>
      </c>
      <c r="T3334" s="5">
        <f t="shared" si="369"/>
        <v>34.246575342465754</v>
      </c>
      <c r="U3334" s="5">
        <v>144</v>
      </c>
      <c r="V3334" s="5">
        <v>32</v>
      </c>
      <c r="W3334" s="5">
        <v>0</v>
      </c>
      <c r="X3334" s="5">
        <v>0</v>
      </c>
      <c r="Y3334" s="5">
        <v>176</v>
      </c>
      <c r="Z3334" s="5">
        <v>176</v>
      </c>
      <c r="AA3334" t="s">
        <v>64</v>
      </c>
      <c r="AB3334">
        <v>37.340000000000003</v>
      </c>
      <c r="AC3334">
        <v>4.76</v>
      </c>
      <c r="AD3334" t="s">
        <v>64</v>
      </c>
      <c r="AE3334" t="s">
        <v>56</v>
      </c>
      <c r="AF3334">
        <v>2246</v>
      </c>
      <c r="AG3334">
        <v>2246</v>
      </c>
      <c r="AO3334">
        <v>32</v>
      </c>
      <c r="AP3334">
        <v>0</v>
      </c>
      <c r="AW3334">
        <v>176</v>
      </c>
      <c r="BD3334" s="5">
        <v>176</v>
      </c>
      <c r="BE3334">
        <v>144</v>
      </c>
      <c r="BG3334">
        <f t="shared" si="370"/>
        <v>144</v>
      </c>
      <c r="BH3334">
        <v>32</v>
      </c>
    </row>
    <row r="3335" spans="1:61" x14ac:dyDescent="0.25">
      <c r="A3335" t="s">
        <v>54</v>
      </c>
      <c r="B3335">
        <v>110027</v>
      </c>
      <c r="C3335" t="s">
        <v>55</v>
      </c>
      <c r="D3335" t="s">
        <v>56</v>
      </c>
      <c r="E3335" s="1">
        <v>45982</v>
      </c>
      <c r="F3335" t="s">
        <v>3887</v>
      </c>
      <c r="G3335" t="s">
        <v>67</v>
      </c>
      <c r="H3335" t="str">
        <f t="shared" si="364"/>
        <v>Direct Sale</v>
      </c>
      <c r="K3335" s="3">
        <v>45982.965277777781</v>
      </c>
      <c r="L3335">
        <f t="shared" si="365"/>
        <v>21</v>
      </c>
      <c r="M3335" t="str">
        <f t="shared" si="366"/>
        <v>Friday</v>
      </c>
      <c r="N3335" s="1" t="str">
        <f t="shared" si="367"/>
        <v>November</v>
      </c>
      <c r="O3335" s="2">
        <v>0.96527777777777779</v>
      </c>
      <c r="P3335" s="2" t="str">
        <f t="shared" si="368"/>
        <v>Week 3</v>
      </c>
      <c r="Q3335" t="s">
        <v>59</v>
      </c>
      <c r="R3335" s="5">
        <v>59</v>
      </c>
      <c r="S3335" s="5">
        <v>0</v>
      </c>
      <c r="T3335" s="5">
        <f t="shared" si="369"/>
        <v>0</v>
      </c>
      <c r="U3335" s="5">
        <v>59</v>
      </c>
      <c r="V3335" s="5">
        <v>0</v>
      </c>
      <c r="W3335" s="5">
        <v>2.96</v>
      </c>
      <c r="X3335" s="5">
        <v>0.04</v>
      </c>
      <c r="Y3335" s="5">
        <v>62</v>
      </c>
      <c r="Z3335" s="5">
        <v>62</v>
      </c>
      <c r="AA3335" t="s">
        <v>73</v>
      </c>
      <c r="AB3335">
        <v>15.49</v>
      </c>
      <c r="AC3335">
        <v>1.96</v>
      </c>
      <c r="AD3335" t="s">
        <v>5775</v>
      </c>
      <c r="AI3335" t="s">
        <v>1073</v>
      </c>
      <c r="AJ3335" t="s">
        <v>1074</v>
      </c>
      <c r="AK3335">
        <v>9999777700</v>
      </c>
      <c r="AO3335">
        <v>0</v>
      </c>
      <c r="AP3335">
        <v>0</v>
      </c>
      <c r="AQ3335">
        <v>62</v>
      </c>
      <c r="AZ3335">
        <v>59</v>
      </c>
      <c r="BA3335">
        <v>1.48</v>
      </c>
      <c r="BB3335">
        <v>59</v>
      </c>
      <c r="BC3335">
        <v>1.48</v>
      </c>
      <c r="BD3335" s="5">
        <v>62</v>
      </c>
      <c r="BE3335">
        <v>59</v>
      </c>
      <c r="BG3335">
        <f t="shared" si="370"/>
        <v>59</v>
      </c>
    </row>
    <row r="3336" spans="1:61" x14ac:dyDescent="0.25">
      <c r="A3336" t="s">
        <v>54</v>
      </c>
      <c r="B3336">
        <v>110027</v>
      </c>
      <c r="C3336" t="s">
        <v>55</v>
      </c>
      <c r="D3336" t="s">
        <v>56</v>
      </c>
      <c r="E3336" s="1">
        <v>45982</v>
      </c>
      <c r="F3336" t="s">
        <v>3888</v>
      </c>
      <c r="G3336" t="s">
        <v>63</v>
      </c>
      <c r="H3336" t="str">
        <f t="shared" si="364"/>
        <v>Aggregator</v>
      </c>
      <c r="I3336">
        <v>222717000000000</v>
      </c>
      <c r="J3336">
        <v>29811</v>
      </c>
      <c r="K3336" s="3">
        <v>45982.968055555553</v>
      </c>
      <c r="L3336">
        <f t="shared" si="365"/>
        <v>21</v>
      </c>
      <c r="M3336" t="str">
        <f t="shared" si="366"/>
        <v>Friday</v>
      </c>
      <c r="N3336" s="1" t="str">
        <f t="shared" si="367"/>
        <v>November</v>
      </c>
      <c r="O3336" s="2">
        <v>0.96805555555555556</v>
      </c>
      <c r="P3336" s="2" t="str">
        <f t="shared" si="368"/>
        <v>Week 3</v>
      </c>
      <c r="Q3336" t="s">
        <v>59</v>
      </c>
      <c r="R3336" s="5">
        <v>268</v>
      </c>
      <c r="S3336" s="5">
        <v>-74.989999999999995</v>
      </c>
      <c r="T3336" s="5">
        <f t="shared" si="369"/>
        <v>27.981343283582088</v>
      </c>
      <c r="U3336" s="5">
        <v>193.01</v>
      </c>
      <c r="V3336" s="5">
        <v>32</v>
      </c>
      <c r="W3336" s="5">
        <v>0</v>
      </c>
      <c r="X3336" s="5">
        <v>-0.01</v>
      </c>
      <c r="Y3336" s="5">
        <v>225</v>
      </c>
      <c r="Z3336" s="5">
        <v>225</v>
      </c>
      <c r="AA3336" t="s">
        <v>64</v>
      </c>
      <c r="AB3336">
        <v>49.09</v>
      </c>
      <c r="AC3336">
        <v>7.49</v>
      </c>
      <c r="AD3336" t="s">
        <v>64</v>
      </c>
      <c r="AE3336" t="s">
        <v>56</v>
      </c>
      <c r="AF3336">
        <v>6220</v>
      </c>
      <c r="AG3336">
        <v>6220</v>
      </c>
      <c r="AO3336">
        <v>32</v>
      </c>
      <c r="AP3336">
        <v>0</v>
      </c>
      <c r="AW3336">
        <v>225</v>
      </c>
      <c r="BD3336" s="5">
        <v>225</v>
      </c>
      <c r="BE3336">
        <v>193.01</v>
      </c>
      <c r="BG3336">
        <f t="shared" si="370"/>
        <v>193.01</v>
      </c>
      <c r="BH3336">
        <v>32</v>
      </c>
    </row>
    <row r="3337" spans="1:61" x14ac:dyDescent="0.25">
      <c r="A3337" t="s">
        <v>54</v>
      </c>
      <c r="B3337">
        <v>110027</v>
      </c>
      <c r="C3337" t="s">
        <v>55</v>
      </c>
      <c r="D3337" t="s">
        <v>56</v>
      </c>
      <c r="E3337" s="1">
        <v>45982</v>
      </c>
      <c r="F3337" t="s">
        <v>3889</v>
      </c>
      <c r="G3337" t="s">
        <v>63</v>
      </c>
      <c r="H3337" t="str">
        <f t="shared" si="364"/>
        <v>Aggregator</v>
      </c>
      <c r="I3337">
        <v>222717000000000</v>
      </c>
      <c r="J3337">
        <v>29811</v>
      </c>
      <c r="K3337" s="3">
        <v>45982.972916666666</v>
      </c>
      <c r="L3337">
        <f t="shared" si="365"/>
        <v>21</v>
      </c>
      <c r="M3337" t="str">
        <f t="shared" si="366"/>
        <v>Friday</v>
      </c>
      <c r="N3337" s="1" t="str">
        <f t="shared" si="367"/>
        <v>November</v>
      </c>
      <c r="O3337" s="2">
        <v>0.97291666666666665</v>
      </c>
      <c r="P3337" s="2" t="str">
        <f t="shared" si="368"/>
        <v>Week 3</v>
      </c>
      <c r="Q3337" t="s">
        <v>59</v>
      </c>
      <c r="R3337" s="5">
        <v>396</v>
      </c>
      <c r="S3337" s="5">
        <v>-130</v>
      </c>
      <c r="T3337" s="5">
        <f t="shared" si="369"/>
        <v>32.828282828282831</v>
      </c>
      <c r="U3337" s="5">
        <v>266</v>
      </c>
      <c r="V3337" s="5">
        <v>32</v>
      </c>
      <c r="W3337" s="5">
        <v>0</v>
      </c>
      <c r="X3337" s="5">
        <v>0</v>
      </c>
      <c r="Y3337" s="5">
        <v>298</v>
      </c>
      <c r="Z3337" s="5">
        <v>298</v>
      </c>
      <c r="AA3337" t="s">
        <v>64</v>
      </c>
      <c r="AB3337">
        <v>74.290000000000006</v>
      </c>
      <c r="AC3337">
        <v>7.84</v>
      </c>
      <c r="AD3337" t="s">
        <v>64</v>
      </c>
      <c r="AE3337" t="s">
        <v>56</v>
      </c>
      <c r="AF3337">
        <v>4372</v>
      </c>
      <c r="AG3337">
        <v>4372</v>
      </c>
      <c r="AO3337">
        <v>32</v>
      </c>
      <c r="AP3337">
        <v>0</v>
      </c>
      <c r="AW3337">
        <v>298</v>
      </c>
      <c r="BD3337" s="5">
        <v>298</v>
      </c>
      <c r="BE3337">
        <v>266</v>
      </c>
      <c r="BG3337">
        <f t="shared" si="370"/>
        <v>266</v>
      </c>
      <c r="BH3337">
        <v>32</v>
      </c>
    </row>
    <row r="3338" spans="1:61" x14ac:dyDescent="0.25">
      <c r="A3338" t="s">
        <v>54</v>
      </c>
      <c r="B3338">
        <v>110027</v>
      </c>
      <c r="C3338" t="s">
        <v>55</v>
      </c>
      <c r="D3338" t="s">
        <v>56</v>
      </c>
      <c r="E3338" s="1">
        <v>45982</v>
      </c>
      <c r="F3338" t="s">
        <v>3890</v>
      </c>
      <c r="G3338" t="s">
        <v>58</v>
      </c>
      <c r="H3338" t="str">
        <f t="shared" si="364"/>
        <v>Aggregator</v>
      </c>
      <c r="I3338">
        <v>7501804556</v>
      </c>
      <c r="J3338">
        <v>18528960</v>
      </c>
      <c r="K3338" s="3">
        <v>45982.977777777778</v>
      </c>
      <c r="L3338">
        <f t="shared" si="365"/>
        <v>21</v>
      </c>
      <c r="M3338" t="str">
        <f t="shared" si="366"/>
        <v>Friday</v>
      </c>
      <c r="N3338" s="1" t="str">
        <f t="shared" si="367"/>
        <v>November</v>
      </c>
      <c r="O3338" s="2">
        <v>0.97777777777777775</v>
      </c>
      <c r="P3338" s="2" t="str">
        <f t="shared" si="368"/>
        <v>Week 3</v>
      </c>
      <c r="Q3338" t="s">
        <v>59</v>
      </c>
      <c r="R3338" s="5">
        <v>198</v>
      </c>
      <c r="S3338" s="5">
        <v>0</v>
      </c>
      <c r="T3338" s="5">
        <f t="shared" si="369"/>
        <v>0</v>
      </c>
      <c r="U3338" s="5">
        <v>198</v>
      </c>
      <c r="V3338" s="5">
        <v>32</v>
      </c>
      <c r="W3338" s="5">
        <v>0</v>
      </c>
      <c r="X3338" s="5">
        <v>0</v>
      </c>
      <c r="Y3338" s="5">
        <v>230</v>
      </c>
      <c r="Z3338" s="5">
        <v>230</v>
      </c>
      <c r="AA3338" t="s">
        <v>60</v>
      </c>
      <c r="AB3338">
        <v>38.520000000000003</v>
      </c>
      <c r="AC3338">
        <v>3.92</v>
      </c>
      <c r="AD3338" t="s">
        <v>60</v>
      </c>
      <c r="AE3338" t="s">
        <v>56</v>
      </c>
      <c r="AF3338">
        <v>4556</v>
      </c>
      <c r="AG3338">
        <v>4556</v>
      </c>
      <c r="AO3338">
        <v>32</v>
      </c>
      <c r="AP3338">
        <v>0</v>
      </c>
      <c r="AX3338">
        <v>230</v>
      </c>
      <c r="BD3338" s="5">
        <v>230</v>
      </c>
      <c r="BE3338">
        <v>198</v>
      </c>
      <c r="BG3338">
        <f t="shared" si="370"/>
        <v>198</v>
      </c>
      <c r="BI3338">
        <v>32</v>
      </c>
    </row>
    <row r="3339" spans="1:61" x14ac:dyDescent="0.25">
      <c r="A3339" t="s">
        <v>54</v>
      </c>
      <c r="B3339">
        <v>110027</v>
      </c>
      <c r="C3339" t="s">
        <v>55</v>
      </c>
      <c r="D3339" t="s">
        <v>56</v>
      </c>
      <c r="E3339" s="1">
        <v>45982</v>
      </c>
      <c r="F3339" t="s">
        <v>3891</v>
      </c>
      <c r="G3339" t="s">
        <v>67</v>
      </c>
      <c r="H3339" t="str">
        <f t="shared" si="364"/>
        <v>Direct Sale</v>
      </c>
      <c r="K3339" s="3">
        <v>45982.978472222225</v>
      </c>
      <c r="L3339">
        <f t="shared" si="365"/>
        <v>21</v>
      </c>
      <c r="M3339" t="str">
        <f t="shared" si="366"/>
        <v>Friday</v>
      </c>
      <c r="N3339" s="1" t="str">
        <f t="shared" si="367"/>
        <v>November</v>
      </c>
      <c r="O3339" s="2">
        <v>0.97847222222222219</v>
      </c>
      <c r="P3339" s="2" t="str">
        <f t="shared" si="368"/>
        <v>Week 3</v>
      </c>
      <c r="Q3339" t="s">
        <v>59</v>
      </c>
      <c r="R3339" s="5">
        <v>497</v>
      </c>
      <c r="S3339" s="5">
        <v>0</v>
      </c>
      <c r="T3339" s="5">
        <f t="shared" si="369"/>
        <v>0</v>
      </c>
      <c r="U3339" s="5">
        <v>497</v>
      </c>
      <c r="V3339" s="5">
        <v>0</v>
      </c>
      <c r="W3339" s="5">
        <v>24.86</v>
      </c>
      <c r="X3339" s="5">
        <v>0.14000000000000001</v>
      </c>
      <c r="Y3339" s="5">
        <v>522</v>
      </c>
      <c r="Z3339" s="5">
        <v>522</v>
      </c>
      <c r="AA3339" t="s">
        <v>73</v>
      </c>
      <c r="AB3339">
        <v>121.4</v>
      </c>
      <c r="AC3339">
        <v>11.84</v>
      </c>
      <c r="AD3339" t="s">
        <v>5775</v>
      </c>
      <c r="AI3339" t="s">
        <v>89</v>
      </c>
      <c r="AJ3339" t="s">
        <v>190</v>
      </c>
      <c r="AK3339">
        <v>8929758003</v>
      </c>
      <c r="AO3339">
        <v>0</v>
      </c>
      <c r="AP3339">
        <v>0</v>
      </c>
      <c r="AQ3339">
        <v>522</v>
      </c>
      <c r="AZ3339">
        <v>497</v>
      </c>
      <c r="BA3339">
        <v>12.43</v>
      </c>
      <c r="BB3339">
        <v>497</v>
      </c>
      <c r="BC3339">
        <v>12.43</v>
      </c>
      <c r="BD3339" s="5">
        <v>522</v>
      </c>
      <c r="BE3339">
        <v>497</v>
      </c>
      <c r="BG3339">
        <f t="shared" si="370"/>
        <v>497</v>
      </c>
    </row>
    <row r="3340" spans="1:61" x14ac:dyDescent="0.25">
      <c r="A3340" t="s">
        <v>54</v>
      </c>
      <c r="B3340">
        <v>110027</v>
      </c>
      <c r="C3340" t="s">
        <v>55</v>
      </c>
      <c r="D3340" t="s">
        <v>56</v>
      </c>
      <c r="E3340" s="1">
        <v>45982</v>
      </c>
      <c r="F3340" t="s">
        <v>3892</v>
      </c>
      <c r="G3340" t="s">
        <v>67</v>
      </c>
      <c r="H3340" t="str">
        <f t="shared" si="364"/>
        <v>Direct Sale</v>
      </c>
      <c r="K3340" s="3">
        <v>45982.98333333333</v>
      </c>
      <c r="L3340">
        <f t="shared" si="365"/>
        <v>21</v>
      </c>
      <c r="M3340" t="str">
        <f t="shared" si="366"/>
        <v>Friday</v>
      </c>
      <c r="N3340" s="1" t="str">
        <f t="shared" si="367"/>
        <v>November</v>
      </c>
      <c r="O3340" s="2">
        <v>0.98333333333333328</v>
      </c>
      <c r="P3340" s="2" t="str">
        <f t="shared" si="368"/>
        <v>Week 3</v>
      </c>
      <c r="Q3340" t="s">
        <v>59</v>
      </c>
      <c r="R3340" s="5">
        <v>288</v>
      </c>
      <c r="S3340" s="5">
        <v>0</v>
      </c>
      <c r="T3340" s="5">
        <f t="shared" si="369"/>
        <v>0</v>
      </c>
      <c r="U3340" s="5">
        <v>288</v>
      </c>
      <c r="V3340" s="5">
        <v>0</v>
      </c>
      <c r="W3340" s="5">
        <v>14.4</v>
      </c>
      <c r="X3340" s="5">
        <v>-0.4</v>
      </c>
      <c r="Y3340" s="5">
        <v>302</v>
      </c>
      <c r="Z3340" s="5">
        <v>302</v>
      </c>
      <c r="AA3340" t="s">
        <v>68</v>
      </c>
      <c r="AB3340">
        <v>56.44</v>
      </c>
      <c r="AC3340">
        <v>5</v>
      </c>
      <c r="AD3340" t="s">
        <v>5778</v>
      </c>
      <c r="AE3340" t="s">
        <v>75</v>
      </c>
      <c r="AI3340" t="s">
        <v>89</v>
      </c>
      <c r="AJ3340" t="s">
        <v>190</v>
      </c>
      <c r="AK3340">
        <v>8929758003</v>
      </c>
      <c r="AO3340">
        <v>0</v>
      </c>
      <c r="AP3340">
        <v>0</v>
      </c>
      <c r="AR3340">
        <v>302</v>
      </c>
      <c r="AZ3340">
        <v>288</v>
      </c>
      <c r="BA3340">
        <v>7.2</v>
      </c>
      <c r="BB3340">
        <v>288</v>
      </c>
      <c r="BC3340">
        <v>7.2</v>
      </c>
      <c r="BD3340" s="5">
        <v>302</v>
      </c>
      <c r="BE3340">
        <v>288</v>
      </c>
      <c r="BG3340">
        <f t="shared" si="370"/>
        <v>288</v>
      </c>
    </row>
    <row r="3341" spans="1:61" x14ac:dyDescent="0.25">
      <c r="A3341" t="s">
        <v>54</v>
      </c>
      <c r="B3341">
        <v>110027</v>
      </c>
      <c r="C3341" t="s">
        <v>55</v>
      </c>
      <c r="D3341" t="s">
        <v>56</v>
      </c>
      <c r="E3341" s="1">
        <v>45982</v>
      </c>
      <c r="F3341" t="s">
        <v>3893</v>
      </c>
      <c r="G3341" t="s">
        <v>58</v>
      </c>
      <c r="H3341" t="str">
        <f t="shared" si="364"/>
        <v>Aggregator</v>
      </c>
      <c r="I3341">
        <v>7504176246</v>
      </c>
      <c r="J3341">
        <v>18528960</v>
      </c>
      <c r="K3341" s="3">
        <v>45982.98333333333</v>
      </c>
      <c r="L3341">
        <f t="shared" si="365"/>
        <v>21</v>
      </c>
      <c r="M3341" t="str">
        <f t="shared" si="366"/>
        <v>Friday</v>
      </c>
      <c r="N3341" s="1" t="str">
        <f t="shared" si="367"/>
        <v>November</v>
      </c>
      <c r="O3341" s="2">
        <v>0.98333333333333328</v>
      </c>
      <c r="P3341" s="2" t="str">
        <f t="shared" si="368"/>
        <v>Week 3</v>
      </c>
      <c r="Q3341" t="s">
        <v>59</v>
      </c>
      <c r="R3341" s="5">
        <v>219</v>
      </c>
      <c r="S3341" s="5">
        <v>-100</v>
      </c>
      <c r="T3341" s="5">
        <f t="shared" si="369"/>
        <v>45.662100456621005</v>
      </c>
      <c r="U3341" s="5">
        <v>119</v>
      </c>
      <c r="V3341" s="5">
        <v>32</v>
      </c>
      <c r="W3341" s="5">
        <v>0</v>
      </c>
      <c r="X3341" s="5">
        <v>0</v>
      </c>
      <c r="Y3341" s="5">
        <v>151</v>
      </c>
      <c r="Z3341" s="5">
        <v>151</v>
      </c>
      <c r="AA3341" t="s">
        <v>60</v>
      </c>
      <c r="AB3341">
        <v>41.94</v>
      </c>
      <c r="AC3341">
        <v>4.26</v>
      </c>
      <c r="AD3341" t="s">
        <v>60</v>
      </c>
      <c r="AE3341" t="s">
        <v>56</v>
      </c>
      <c r="AF3341">
        <v>6246</v>
      </c>
      <c r="AG3341">
        <v>6246</v>
      </c>
      <c r="AO3341">
        <v>32</v>
      </c>
      <c r="AP3341">
        <v>0</v>
      </c>
      <c r="AX3341">
        <v>151</v>
      </c>
      <c r="BD3341" s="5">
        <v>151</v>
      </c>
      <c r="BE3341">
        <v>119</v>
      </c>
      <c r="BG3341">
        <f t="shared" si="370"/>
        <v>119</v>
      </c>
      <c r="BI3341">
        <v>32</v>
      </c>
    </row>
    <row r="3342" spans="1:61" x14ac:dyDescent="0.25">
      <c r="A3342" t="s">
        <v>54</v>
      </c>
      <c r="B3342">
        <v>110027</v>
      </c>
      <c r="C3342" t="s">
        <v>55</v>
      </c>
      <c r="D3342" t="s">
        <v>56</v>
      </c>
      <c r="E3342" s="1">
        <v>45982</v>
      </c>
      <c r="F3342" t="s">
        <v>3894</v>
      </c>
      <c r="G3342" t="s">
        <v>63</v>
      </c>
      <c r="H3342" t="str">
        <f t="shared" si="364"/>
        <v>Aggregator</v>
      </c>
      <c r="I3342">
        <v>222718000000000</v>
      </c>
      <c r="J3342">
        <v>29811</v>
      </c>
      <c r="K3342" s="3">
        <v>45982.98333333333</v>
      </c>
      <c r="L3342">
        <f t="shared" si="365"/>
        <v>21</v>
      </c>
      <c r="M3342" t="str">
        <f t="shared" si="366"/>
        <v>Friday</v>
      </c>
      <c r="N3342" s="1" t="str">
        <f t="shared" si="367"/>
        <v>November</v>
      </c>
      <c r="O3342" s="2">
        <v>0.98333333333333328</v>
      </c>
      <c r="P3342" s="2" t="str">
        <f t="shared" si="368"/>
        <v>Week 3</v>
      </c>
      <c r="Q3342" t="s">
        <v>59</v>
      </c>
      <c r="R3342" s="5">
        <v>478</v>
      </c>
      <c r="S3342" s="5">
        <v>-205</v>
      </c>
      <c r="T3342" s="5">
        <f t="shared" si="369"/>
        <v>42.887029288702927</v>
      </c>
      <c r="U3342" s="5">
        <v>273</v>
      </c>
      <c r="V3342" s="5">
        <v>32</v>
      </c>
      <c r="W3342" s="5">
        <v>0</v>
      </c>
      <c r="X3342" s="5">
        <v>0</v>
      </c>
      <c r="Y3342" s="5">
        <v>305</v>
      </c>
      <c r="Z3342" s="5">
        <v>305</v>
      </c>
      <c r="AA3342" t="s">
        <v>64</v>
      </c>
      <c r="AB3342">
        <v>76.650000000000006</v>
      </c>
      <c r="AC3342">
        <v>6.72</v>
      </c>
      <c r="AD3342" t="s">
        <v>64</v>
      </c>
      <c r="AE3342" t="s">
        <v>56</v>
      </c>
      <c r="AF3342">
        <v>7776</v>
      </c>
      <c r="AG3342">
        <v>7776</v>
      </c>
      <c r="AO3342">
        <v>32</v>
      </c>
      <c r="AP3342">
        <v>0</v>
      </c>
      <c r="AW3342">
        <v>305</v>
      </c>
      <c r="BD3342" s="5">
        <v>305</v>
      </c>
      <c r="BE3342">
        <v>273</v>
      </c>
      <c r="BG3342">
        <f t="shared" si="370"/>
        <v>273</v>
      </c>
      <c r="BH3342">
        <v>32</v>
      </c>
    </row>
    <row r="3343" spans="1:61" x14ac:dyDescent="0.25">
      <c r="A3343" t="s">
        <v>54</v>
      </c>
      <c r="B3343">
        <v>110027</v>
      </c>
      <c r="C3343" t="s">
        <v>55</v>
      </c>
      <c r="D3343" t="s">
        <v>56</v>
      </c>
      <c r="E3343" s="1">
        <v>45982</v>
      </c>
      <c r="F3343" t="s">
        <v>3895</v>
      </c>
      <c r="G3343" t="s">
        <v>67</v>
      </c>
      <c r="H3343" t="str">
        <f t="shared" si="364"/>
        <v>Direct Sale</v>
      </c>
      <c r="K3343" s="3">
        <v>45982.98333333333</v>
      </c>
      <c r="L3343">
        <f t="shared" si="365"/>
        <v>21</v>
      </c>
      <c r="M3343" t="str">
        <f t="shared" si="366"/>
        <v>Friday</v>
      </c>
      <c r="N3343" s="1" t="str">
        <f t="shared" si="367"/>
        <v>November</v>
      </c>
      <c r="O3343" s="2">
        <v>0.98333333333333328</v>
      </c>
      <c r="P3343" s="2" t="str">
        <f t="shared" si="368"/>
        <v>Week 3</v>
      </c>
      <c r="Q3343" t="s">
        <v>59</v>
      </c>
      <c r="R3343" s="5">
        <v>199</v>
      </c>
      <c r="S3343" s="5">
        <v>0</v>
      </c>
      <c r="T3343" s="5">
        <f t="shared" si="369"/>
        <v>0</v>
      </c>
      <c r="U3343" s="5">
        <v>199</v>
      </c>
      <c r="V3343" s="5">
        <v>0</v>
      </c>
      <c r="W3343" s="5">
        <v>9.9600000000000009</v>
      </c>
      <c r="X3343" s="5">
        <v>0.04</v>
      </c>
      <c r="Y3343" s="5">
        <v>209</v>
      </c>
      <c r="Z3343" s="5">
        <v>209</v>
      </c>
      <c r="AA3343" t="s">
        <v>109</v>
      </c>
      <c r="AB3343">
        <v>48.61</v>
      </c>
      <c r="AC3343">
        <v>2.56</v>
      </c>
      <c r="AD3343" t="s">
        <v>5778</v>
      </c>
      <c r="AE3343" t="s">
        <v>75</v>
      </c>
      <c r="AI3343" t="s">
        <v>89</v>
      </c>
      <c r="AJ3343" t="s">
        <v>190</v>
      </c>
      <c r="AK3343">
        <v>8929758003</v>
      </c>
      <c r="AO3343">
        <v>0</v>
      </c>
      <c r="AP3343">
        <v>0</v>
      </c>
      <c r="AQ3343">
        <v>9</v>
      </c>
      <c r="AR3343">
        <v>200</v>
      </c>
      <c r="AZ3343">
        <v>199</v>
      </c>
      <c r="BA3343">
        <v>4.9800000000000004</v>
      </c>
      <c r="BB3343">
        <v>199</v>
      </c>
      <c r="BC3343">
        <v>4.9800000000000004</v>
      </c>
      <c r="BD3343" s="5">
        <v>209</v>
      </c>
      <c r="BE3343">
        <v>199</v>
      </c>
      <c r="BG3343">
        <f t="shared" si="370"/>
        <v>199</v>
      </c>
    </row>
    <row r="3344" spans="1:61" x14ac:dyDescent="0.25">
      <c r="A3344" t="s">
        <v>54</v>
      </c>
      <c r="B3344">
        <v>110027</v>
      </c>
      <c r="C3344" t="s">
        <v>55</v>
      </c>
      <c r="D3344" t="s">
        <v>56</v>
      </c>
      <c r="E3344" s="1">
        <v>45982</v>
      </c>
      <c r="F3344" t="s">
        <v>3896</v>
      </c>
      <c r="G3344" t="s">
        <v>63</v>
      </c>
      <c r="H3344" t="str">
        <f t="shared" si="364"/>
        <v>Aggregator</v>
      </c>
      <c r="I3344">
        <v>222718000000000</v>
      </c>
      <c r="J3344">
        <v>29811</v>
      </c>
      <c r="K3344" s="3">
        <v>45982.988194444442</v>
      </c>
      <c r="L3344">
        <f t="shared" si="365"/>
        <v>21</v>
      </c>
      <c r="M3344" t="str">
        <f t="shared" si="366"/>
        <v>Friday</v>
      </c>
      <c r="N3344" s="1" t="str">
        <f t="shared" si="367"/>
        <v>November</v>
      </c>
      <c r="O3344" s="2">
        <v>0.98819444444444449</v>
      </c>
      <c r="P3344" s="2" t="str">
        <f t="shared" si="368"/>
        <v>Week 3</v>
      </c>
      <c r="Q3344" t="s">
        <v>59</v>
      </c>
      <c r="R3344" s="5">
        <v>427</v>
      </c>
      <c r="S3344" s="5">
        <v>-93.75</v>
      </c>
      <c r="T3344" s="5">
        <f t="shared" si="369"/>
        <v>21.955503512880561</v>
      </c>
      <c r="U3344" s="5">
        <v>333.25</v>
      </c>
      <c r="V3344" s="5">
        <v>32</v>
      </c>
      <c r="W3344" s="5">
        <v>0</v>
      </c>
      <c r="X3344" s="5">
        <v>-0.25</v>
      </c>
      <c r="Y3344" s="5">
        <v>365</v>
      </c>
      <c r="Z3344" s="5">
        <v>365</v>
      </c>
      <c r="AA3344" t="s">
        <v>64</v>
      </c>
      <c r="AB3344">
        <v>60.19</v>
      </c>
      <c r="AC3344">
        <v>5.27</v>
      </c>
      <c r="AD3344" t="s">
        <v>64</v>
      </c>
      <c r="AE3344" t="s">
        <v>56</v>
      </c>
      <c r="AF3344">
        <v>604</v>
      </c>
      <c r="AG3344">
        <v>604</v>
      </c>
      <c r="AO3344">
        <v>32</v>
      </c>
      <c r="AP3344">
        <v>0</v>
      </c>
      <c r="AW3344">
        <v>365</v>
      </c>
      <c r="BD3344" s="5">
        <v>365</v>
      </c>
      <c r="BE3344">
        <v>333.25</v>
      </c>
      <c r="BG3344">
        <f t="shared" si="370"/>
        <v>333.25</v>
      </c>
      <c r="BH3344">
        <v>32</v>
      </c>
    </row>
    <row r="3345" spans="1:61" x14ac:dyDescent="0.25">
      <c r="A3345" t="s">
        <v>54</v>
      </c>
      <c r="B3345">
        <v>110027</v>
      </c>
      <c r="C3345" t="s">
        <v>55</v>
      </c>
      <c r="D3345" t="s">
        <v>56</v>
      </c>
      <c r="E3345" s="1">
        <v>45982</v>
      </c>
      <c r="F3345" t="s">
        <v>3897</v>
      </c>
      <c r="G3345" t="s">
        <v>63</v>
      </c>
      <c r="H3345" t="str">
        <f t="shared" si="364"/>
        <v>Aggregator</v>
      </c>
      <c r="I3345">
        <v>222718000000000</v>
      </c>
      <c r="J3345">
        <v>29811</v>
      </c>
      <c r="K3345" s="3">
        <v>45982.988888888889</v>
      </c>
      <c r="L3345">
        <f t="shared" si="365"/>
        <v>21</v>
      </c>
      <c r="M3345" t="str">
        <f t="shared" si="366"/>
        <v>Friday</v>
      </c>
      <c r="N3345" s="1" t="str">
        <f t="shared" si="367"/>
        <v>November</v>
      </c>
      <c r="O3345" s="2">
        <v>0.98888888888888893</v>
      </c>
      <c r="P3345" s="2" t="str">
        <f t="shared" si="368"/>
        <v>Week 3</v>
      </c>
      <c r="Q3345" t="s">
        <v>59</v>
      </c>
      <c r="R3345" s="5">
        <v>428</v>
      </c>
      <c r="S3345" s="5">
        <v>-195</v>
      </c>
      <c r="T3345" s="5">
        <f t="shared" si="369"/>
        <v>45.560747663551403</v>
      </c>
      <c r="U3345" s="5">
        <v>233</v>
      </c>
      <c r="V3345" s="5">
        <v>32</v>
      </c>
      <c r="W3345" s="5">
        <v>0</v>
      </c>
      <c r="X3345" s="5">
        <v>0</v>
      </c>
      <c r="Y3345" s="5">
        <v>265</v>
      </c>
      <c r="Z3345" s="5">
        <v>265</v>
      </c>
      <c r="AA3345" t="s">
        <v>64</v>
      </c>
      <c r="AB3345">
        <v>69.260000000000005</v>
      </c>
      <c r="AC3345">
        <v>6.72</v>
      </c>
      <c r="AD3345" t="s">
        <v>64</v>
      </c>
      <c r="AE3345" t="s">
        <v>56</v>
      </c>
      <c r="AF3345">
        <v>3205</v>
      </c>
      <c r="AG3345">
        <v>3205</v>
      </c>
      <c r="AO3345">
        <v>32</v>
      </c>
      <c r="AP3345">
        <v>0</v>
      </c>
      <c r="AW3345">
        <v>265</v>
      </c>
      <c r="BD3345" s="5">
        <v>265</v>
      </c>
      <c r="BE3345">
        <v>233</v>
      </c>
      <c r="BG3345">
        <f t="shared" si="370"/>
        <v>233</v>
      </c>
      <c r="BH3345">
        <v>32</v>
      </c>
    </row>
    <row r="3346" spans="1:61" x14ac:dyDescent="0.25">
      <c r="A3346" t="s">
        <v>54</v>
      </c>
      <c r="B3346">
        <v>110027</v>
      </c>
      <c r="C3346" t="s">
        <v>55</v>
      </c>
      <c r="D3346" t="s">
        <v>56</v>
      </c>
      <c r="E3346" s="1">
        <v>45982</v>
      </c>
      <c r="F3346" t="s">
        <v>3898</v>
      </c>
      <c r="G3346" t="s">
        <v>58</v>
      </c>
      <c r="H3346" t="str">
        <f t="shared" si="364"/>
        <v>Aggregator</v>
      </c>
      <c r="I3346">
        <v>7506718614</v>
      </c>
      <c r="J3346">
        <v>18528960</v>
      </c>
      <c r="K3346" s="3">
        <v>45982.989583333336</v>
      </c>
      <c r="L3346">
        <f t="shared" si="365"/>
        <v>21</v>
      </c>
      <c r="M3346" t="str">
        <f t="shared" si="366"/>
        <v>Friday</v>
      </c>
      <c r="N3346" s="1" t="str">
        <f t="shared" si="367"/>
        <v>November</v>
      </c>
      <c r="O3346" s="2">
        <v>0.98958333333333337</v>
      </c>
      <c r="P3346" s="2" t="str">
        <f t="shared" si="368"/>
        <v>Week 3</v>
      </c>
      <c r="Q3346" t="s">
        <v>59</v>
      </c>
      <c r="R3346" s="5">
        <v>648</v>
      </c>
      <c r="S3346" s="5">
        <v>-249.5</v>
      </c>
      <c r="T3346" s="5">
        <f t="shared" si="369"/>
        <v>38.503086419753089</v>
      </c>
      <c r="U3346" s="5">
        <v>398.5</v>
      </c>
      <c r="V3346" s="5">
        <v>32</v>
      </c>
      <c r="W3346" s="5">
        <v>0</v>
      </c>
      <c r="X3346" s="5">
        <v>0</v>
      </c>
      <c r="Y3346" s="5">
        <v>430.5</v>
      </c>
      <c r="Z3346" s="5">
        <v>430.5</v>
      </c>
      <c r="AA3346" t="s">
        <v>60</v>
      </c>
      <c r="AB3346">
        <v>123.8</v>
      </c>
      <c r="AC3346">
        <v>18.27</v>
      </c>
      <c r="AD3346" t="s">
        <v>60</v>
      </c>
      <c r="AE3346" t="s">
        <v>56</v>
      </c>
      <c r="AF3346">
        <v>8614</v>
      </c>
      <c r="AG3346">
        <v>8614</v>
      </c>
      <c r="AO3346">
        <v>32</v>
      </c>
      <c r="AP3346">
        <v>0</v>
      </c>
      <c r="AX3346">
        <v>430.5</v>
      </c>
      <c r="BD3346" s="5">
        <v>430.5</v>
      </c>
      <c r="BE3346">
        <v>398.5</v>
      </c>
      <c r="BG3346">
        <f t="shared" si="370"/>
        <v>398.5</v>
      </c>
      <c r="BI3346">
        <v>32</v>
      </c>
    </row>
    <row r="3347" spans="1:61" x14ac:dyDescent="0.25">
      <c r="A3347" t="s">
        <v>54</v>
      </c>
      <c r="B3347">
        <v>110027</v>
      </c>
      <c r="C3347" t="s">
        <v>55</v>
      </c>
      <c r="D3347" t="s">
        <v>56</v>
      </c>
      <c r="E3347" s="1">
        <v>45982</v>
      </c>
      <c r="F3347" t="s">
        <v>3899</v>
      </c>
      <c r="G3347" t="s">
        <v>67</v>
      </c>
      <c r="H3347" t="str">
        <f t="shared" si="364"/>
        <v>Direct Sale</v>
      </c>
      <c r="K3347" s="3">
        <v>45982.993055555555</v>
      </c>
      <c r="L3347">
        <f t="shared" si="365"/>
        <v>21</v>
      </c>
      <c r="M3347" t="str">
        <f t="shared" si="366"/>
        <v>Friday</v>
      </c>
      <c r="N3347" s="1" t="str">
        <f t="shared" si="367"/>
        <v>November</v>
      </c>
      <c r="O3347" s="2">
        <v>0.99305555555555558</v>
      </c>
      <c r="P3347" s="2" t="str">
        <f t="shared" si="368"/>
        <v>Week 3</v>
      </c>
      <c r="Q3347" t="s">
        <v>59</v>
      </c>
      <c r="R3347" s="5">
        <v>705</v>
      </c>
      <c r="S3347" s="5">
        <v>0</v>
      </c>
      <c r="T3347" s="5">
        <f t="shared" si="369"/>
        <v>0</v>
      </c>
      <c r="U3347" s="5">
        <v>705</v>
      </c>
      <c r="V3347" s="5">
        <v>0</v>
      </c>
      <c r="W3347" s="5">
        <v>35.26</v>
      </c>
      <c r="X3347" s="5">
        <v>-0.26</v>
      </c>
      <c r="Y3347" s="5">
        <v>740</v>
      </c>
      <c r="Z3347" s="5">
        <v>740</v>
      </c>
      <c r="AA3347" t="s">
        <v>466</v>
      </c>
      <c r="AB3347">
        <v>184.97</v>
      </c>
      <c r="AC3347">
        <v>15.86</v>
      </c>
      <c r="AD3347" t="s">
        <v>5775</v>
      </c>
      <c r="AI3347" t="s">
        <v>3900</v>
      </c>
      <c r="AJ3347" t="s">
        <v>3901</v>
      </c>
      <c r="AK3347">
        <v>9999092288</v>
      </c>
      <c r="AO3347">
        <v>0</v>
      </c>
      <c r="AP3347">
        <v>0</v>
      </c>
      <c r="AQ3347">
        <v>640</v>
      </c>
      <c r="AR3347">
        <v>100</v>
      </c>
      <c r="AZ3347">
        <v>705</v>
      </c>
      <c r="BA3347">
        <v>17.63</v>
      </c>
      <c r="BB3347">
        <v>705</v>
      </c>
      <c r="BC3347">
        <v>17.63</v>
      </c>
      <c r="BD3347" s="5">
        <v>740</v>
      </c>
      <c r="BE3347">
        <v>705</v>
      </c>
      <c r="BG3347">
        <f t="shared" si="370"/>
        <v>705</v>
      </c>
    </row>
    <row r="3348" spans="1:61" x14ac:dyDescent="0.25">
      <c r="A3348" t="s">
        <v>54</v>
      </c>
      <c r="B3348">
        <v>110027</v>
      </c>
      <c r="C3348" t="s">
        <v>55</v>
      </c>
      <c r="D3348" t="s">
        <v>56</v>
      </c>
      <c r="E3348" s="1">
        <v>45982</v>
      </c>
      <c r="F3348" t="s">
        <v>3902</v>
      </c>
      <c r="G3348" t="s">
        <v>67</v>
      </c>
      <c r="H3348" t="str">
        <f t="shared" si="364"/>
        <v>Direct Sale</v>
      </c>
      <c r="K3348" s="3">
        <v>45982.993055555555</v>
      </c>
      <c r="L3348">
        <f t="shared" si="365"/>
        <v>21</v>
      </c>
      <c r="M3348" t="str">
        <f t="shared" si="366"/>
        <v>Friday</v>
      </c>
      <c r="N3348" s="1" t="str">
        <f t="shared" si="367"/>
        <v>November</v>
      </c>
      <c r="O3348" s="2">
        <v>0.99305555555555558</v>
      </c>
      <c r="P3348" s="2" t="str">
        <f t="shared" si="368"/>
        <v>Week 3</v>
      </c>
      <c r="Q3348" t="s">
        <v>59</v>
      </c>
      <c r="R3348" s="5">
        <v>438</v>
      </c>
      <c r="S3348" s="5">
        <v>0</v>
      </c>
      <c r="T3348" s="5">
        <f t="shared" si="369"/>
        <v>0</v>
      </c>
      <c r="U3348" s="5">
        <v>438</v>
      </c>
      <c r="V3348" s="5">
        <v>0</v>
      </c>
      <c r="W3348" s="5">
        <v>21.9</v>
      </c>
      <c r="X3348" s="5">
        <v>0.1</v>
      </c>
      <c r="Y3348" s="5">
        <v>460</v>
      </c>
      <c r="Z3348" s="5">
        <v>460</v>
      </c>
      <c r="AA3348" t="s">
        <v>68</v>
      </c>
      <c r="AB3348">
        <v>84.85</v>
      </c>
      <c r="AC3348">
        <v>9.98</v>
      </c>
      <c r="AD3348" t="s">
        <v>5775</v>
      </c>
      <c r="AI3348" t="s">
        <v>3903</v>
      </c>
      <c r="AJ3348" t="s">
        <v>3904</v>
      </c>
      <c r="AK3348">
        <v>8800562509</v>
      </c>
      <c r="AO3348">
        <v>0</v>
      </c>
      <c r="AP3348">
        <v>0</v>
      </c>
      <c r="AR3348">
        <v>460</v>
      </c>
      <c r="AZ3348">
        <v>438</v>
      </c>
      <c r="BA3348">
        <v>10.95</v>
      </c>
      <c r="BB3348">
        <v>438</v>
      </c>
      <c r="BC3348">
        <v>10.95</v>
      </c>
      <c r="BD3348" s="5">
        <v>460</v>
      </c>
      <c r="BE3348">
        <v>438</v>
      </c>
      <c r="BG3348">
        <f t="shared" si="370"/>
        <v>438</v>
      </c>
    </row>
    <row r="3349" spans="1:61" x14ac:dyDescent="0.25">
      <c r="A3349" t="s">
        <v>54</v>
      </c>
      <c r="B3349">
        <v>110027</v>
      </c>
      <c r="C3349" t="s">
        <v>55</v>
      </c>
      <c r="D3349" t="s">
        <v>56</v>
      </c>
      <c r="E3349" s="1">
        <v>45982</v>
      </c>
      <c r="F3349" t="s">
        <v>3905</v>
      </c>
      <c r="G3349" t="s">
        <v>63</v>
      </c>
      <c r="H3349" t="str">
        <f t="shared" si="364"/>
        <v>Aggregator</v>
      </c>
      <c r="I3349">
        <v>222719000000000</v>
      </c>
      <c r="J3349">
        <v>29811</v>
      </c>
      <c r="K3349" s="3">
        <v>45982.994444444441</v>
      </c>
      <c r="L3349">
        <f t="shared" si="365"/>
        <v>21</v>
      </c>
      <c r="M3349" t="str">
        <f t="shared" si="366"/>
        <v>Friday</v>
      </c>
      <c r="N3349" s="1" t="str">
        <f t="shared" si="367"/>
        <v>November</v>
      </c>
      <c r="O3349" s="2">
        <v>0.99444444444444446</v>
      </c>
      <c r="P3349" s="2" t="str">
        <f t="shared" si="368"/>
        <v>Week 3</v>
      </c>
      <c r="Q3349" t="s">
        <v>59</v>
      </c>
      <c r="R3349" s="5">
        <v>786</v>
      </c>
      <c r="S3349" s="5">
        <v>-249.99</v>
      </c>
      <c r="T3349" s="5">
        <f t="shared" si="369"/>
        <v>31.805343511450385</v>
      </c>
      <c r="U3349" s="5">
        <v>536.01</v>
      </c>
      <c r="V3349" s="5">
        <v>32</v>
      </c>
      <c r="W3349" s="5">
        <v>0</v>
      </c>
      <c r="X3349" s="5">
        <v>-0.01</v>
      </c>
      <c r="Y3349" s="5">
        <v>568</v>
      </c>
      <c r="Z3349" s="5">
        <v>568</v>
      </c>
      <c r="AA3349" t="s">
        <v>64</v>
      </c>
      <c r="AB3349">
        <v>134.07</v>
      </c>
      <c r="AC3349">
        <v>8.3699999999999992</v>
      </c>
      <c r="AD3349" t="s">
        <v>64</v>
      </c>
      <c r="AE3349" t="s">
        <v>56</v>
      </c>
      <c r="AF3349">
        <v>6807</v>
      </c>
      <c r="AG3349">
        <v>6807</v>
      </c>
      <c r="AO3349">
        <v>32</v>
      </c>
      <c r="AP3349">
        <v>0</v>
      </c>
      <c r="AW3349">
        <v>568</v>
      </c>
      <c r="BD3349" s="5">
        <v>568</v>
      </c>
      <c r="BE3349">
        <v>536.01</v>
      </c>
      <c r="BG3349">
        <f t="shared" si="370"/>
        <v>536.01</v>
      </c>
      <c r="BH3349">
        <v>32</v>
      </c>
    </row>
    <row r="3350" spans="1:61" x14ac:dyDescent="0.25">
      <c r="A3350" t="s">
        <v>54</v>
      </c>
      <c r="B3350">
        <v>110027</v>
      </c>
      <c r="C3350" t="s">
        <v>55</v>
      </c>
      <c r="D3350" t="s">
        <v>56</v>
      </c>
      <c r="E3350" s="1">
        <v>45982</v>
      </c>
      <c r="F3350" t="s">
        <v>3906</v>
      </c>
      <c r="G3350" t="s">
        <v>67</v>
      </c>
      <c r="H3350" t="str">
        <f t="shared" si="364"/>
        <v>Direct Sale</v>
      </c>
      <c r="K3350" s="3">
        <v>45983.004166666666</v>
      </c>
      <c r="L3350">
        <f t="shared" si="365"/>
        <v>22</v>
      </c>
      <c r="M3350" t="str">
        <f t="shared" si="366"/>
        <v>Saturday</v>
      </c>
      <c r="N3350" s="1" t="str">
        <f t="shared" si="367"/>
        <v>November</v>
      </c>
      <c r="O3350" s="2">
        <v>4.1666666666666666E-3</v>
      </c>
      <c r="P3350" s="2" t="str">
        <f t="shared" si="368"/>
        <v>Week 3</v>
      </c>
      <c r="Q3350" t="s">
        <v>59</v>
      </c>
      <c r="R3350" s="5">
        <v>159</v>
      </c>
      <c r="S3350" s="5">
        <v>0</v>
      </c>
      <c r="T3350" s="5">
        <f t="shared" si="369"/>
        <v>0</v>
      </c>
      <c r="U3350" s="5">
        <v>159</v>
      </c>
      <c r="V3350" s="5">
        <v>0</v>
      </c>
      <c r="W3350" s="5">
        <v>7.96</v>
      </c>
      <c r="X3350" s="5">
        <v>0.04</v>
      </c>
      <c r="Y3350" s="5">
        <v>167</v>
      </c>
      <c r="Z3350" s="5">
        <v>167</v>
      </c>
      <c r="AA3350" t="s">
        <v>73</v>
      </c>
      <c r="AB3350">
        <v>29.83</v>
      </c>
      <c r="AC3350">
        <v>5.53</v>
      </c>
      <c r="AD3350" t="s">
        <v>5775</v>
      </c>
      <c r="AI3350" t="s">
        <v>89</v>
      </c>
      <c r="AJ3350" t="s">
        <v>190</v>
      </c>
      <c r="AK3350">
        <v>8929758003</v>
      </c>
      <c r="AO3350">
        <v>0</v>
      </c>
      <c r="AP3350">
        <v>0</v>
      </c>
      <c r="AQ3350">
        <v>167</v>
      </c>
      <c r="AZ3350">
        <v>159</v>
      </c>
      <c r="BA3350">
        <v>3.98</v>
      </c>
      <c r="BB3350">
        <v>159</v>
      </c>
      <c r="BC3350">
        <v>3.98</v>
      </c>
      <c r="BD3350" s="5">
        <v>167</v>
      </c>
      <c r="BE3350">
        <v>159</v>
      </c>
      <c r="BG3350">
        <f t="shared" si="370"/>
        <v>159</v>
      </c>
    </row>
    <row r="3351" spans="1:61" x14ac:dyDescent="0.25">
      <c r="A3351" t="s">
        <v>54</v>
      </c>
      <c r="B3351">
        <v>110027</v>
      </c>
      <c r="C3351" t="s">
        <v>55</v>
      </c>
      <c r="D3351" t="s">
        <v>56</v>
      </c>
      <c r="E3351" s="1">
        <v>45982</v>
      </c>
      <c r="F3351" t="s">
        <v>3907</v>
      </c>
      <c r="G3351" t="s">
        <v>139</v>
      </c>
      <c r="H3351" t="str">
        <f t="shared" si="364"/>
        <v>Aggregator</v>
      </c>
      <c r="I3351">
        <v>286585087</v>
      </c>
      <c r="K3351" s="3">
        <v>45983.008333333331</v>
      </c>
      <c r="L3351">
        <f t="shared" si="365"/>
        <v>22</v>
      </c>
      <c r="M3351" t="str">
        <f t="shared" si="366"/>
        <v>Saturday</v>
      </c>
      <c r="N3351" s="1" t="str">
        <f t="shared" si="367"/>
        <v>November</v>
      </c>
      <c r="O3351" s="2">
        <v>8.3333333333333332E-3</v>
      </c>
      <c r="P3351" s="2" t="str">
        <f t="shared" si="368"/>
        <v>Week 3</v>
      </c>
      <c r="Q3351" t="s">
        <v>59</v>
      </c>
      <c r="R3351" s="5">
        <v>275</v>
      </c>
      <c r="S3351" s="5">
        <v>-100</v>
      </c>
      <c r="T3351" s="5">
        <f t="shared" si="369"/>
        <v>36.363636363636367</v>
      </c>
      <c r="U3351" s="5">
        <v>175</v>
      </c>
      <c r="V3351" s="5">
        <v>0</v>
      </c>
      <c r="W3351" s="5">
        <v>0</v>
      </c>
      <c r="X3351" s="5">
        <v>0</v>
      </c>
      <c r="Y3351" s="5">
        <v>175</v>
      </c>
      <c r="Z3351" s="5">
        <v>175</v>
      </c>
      <c r="AA3351" t="s">
        <v>139</v>
      </c>
      <c r="AB3351">
        <v>56.18</v>
      </c>
      <c r="AC3351">
        <v>5.88</v>
      </c>
      <c r="AD3351" t="s">
        <v>139</v>
      </c>
      <c r="AF3351">
        <v>5087</v>
      </c>
      <c r="AG3351">
        <v>5087</v>
      </c>
      <c r="AI3351" t="s">
        <v>3908</v>
      </c>
      <c r="AJ3351" t="s">
        <v>3909</v>
      </c>
      <c r="AK3351">
        <v>9711054716</v>
      </c>
      <c r="AM3351" t="s">
        <v>143</v>
      </c>
      <c r="AO3351">
        <v>0</v>
      </c>
      <c r="AP3351">
        <v>0</v>
      </c>
      <c r="AT3351">
        <v>175</v>
      </c>
      <c r="BD3351" s="5">
        <v>175</v>
      </c>
      <c r="BE3351">
        <v>175</v>
      </c>
      <c r="BG3351">
        <f t="shared" si="370"/>
        <v>175</v>
      </c>
    </row>
    <row r="3352" spans="1:61" x14ac:dyDescent="0.25">
      <c r="A3352" t="s">
        <v>54</v>
      </c>
      <c r="B3352">
        <v>110027</v>
      </c>
      <c r="C3352" t="s">
        <v>55</v>
      </c>
      <c r="D3352" t="s">
        <v>56</v>
      </c>
      <c r="E3352" s="1">
        <v>45982</v>
      </c>
      <c r="F3352" t="s">
        <v>3910</v>
      </c>
      <c r="G3352" t="s">
        <v>63</v>
      </c>
      <c r="H3352" t="str">
        <f t="shared" si="364"/>
        <v>Aggregator</v>
      </c>
      <c r="I3352">
        <v>222720000000000</v>
      </c>
      <c r="J3352">
        <v>29811</v>
      </c>
      <c r="K3352" s="3">
        <v>45983.011111111111</v>
      </c>
      <c r="L3352">
        <f t="shared" si="365"/>
        <v>22</v>
      </c>
      <c r="M3352" t="str">
        <f t="shared" si="366"/>
        <v>Saturday</v>
      </c>
      <c r="N3352" s="1" t="str">
        <f t="shared" si="367"/>
        <v>November</v>
      </c>
      <c r="O3352" s="2">
        <v>1.1111111111111112E-2</v>
      </c>
      <c r="P3352" s="2" t="str">
        <f t="shared" si="368"/>
        <v>Week 3</v>
      </c>
      <c r="Q3352" t="s">
        <v>59</v>
      </c>
      <c r="R3352" s="5">
        <v>428</v>
      </c>
      <c r="S3352" s="5">
        <v>-175</v>
      </c>
      <c r="T3352" s="5">
        <f t="shared" si="369"/>
        <v>40.887850467289724</v>
      </c>
      <c r="U3352" s="5">
        <v>253</v>
      </c>
      <c r="V3352" s="5">
        <v>32</v>
      </c>
      <c r="W3352" s="5">
        <v>0</v>
      </c>
      <c r="X3352" s="5">
        <v>0</v>
      </c>
      <c r="Y3352" s="5">
        <v>285</v>
      </c>
      <c r="Z3352" s="5">
        <v>285</v>
      </c>
      <c r="AA3352" t="s">
        <v>64</v>
      </c>
      <c r="AB3352">
        <v>69.260000000000005</v>
      </c>
      <c r="AC3352">
        <v>6.72</v>
      </c>
      <c r="AD3352" t="s">
        <v>64</v>
      </c>
      <c r="AE3352" t="s">
        <v>56</v>
      </c>
      <c r="AF3352">
        <v>5377</v>
      </c>
      <c r="AG3352">
        <v>5377</v>
      </c>
      <c r="AO3352">
        <v>32</v>
      </c>
      <c r="AP3352">
        <v>0</v>
      </c>
      <c r="AW3352">
        <v>285</v>
      </c>
      <c r="BD3352" s="5">
        <v>285</v>
      </c>
      <c r="BE3352">
        <v>253</v>
      </c>
      <c r="BG3352">
        <f t="shared" si="370"/>
        <v>253</v>
      </c>
      <c r="BH3352">
        <v>32</v>
      </c>
    </row>
    <row r="3353" spans="1:61" x14ac:dyDescent="0.25">
      <c r="A3353" t="s">
        <v>54</v>
      </c>
      <c r="B3353">
        <v>110027</v>
      </c>
      <c r="C3353" t="s">
        <v>55</v>
      </c>
      <c r="D3353" t="s">
        <v>56</v>
      </c>
      <c r="E3353" s="1">
        <v>45982</v>
      </c>
      <c r="F3353" t="s">
        <v>3911</v>
      </c>
      <c r="G3353" t="s">
        <v>58</v>
      </c>
      <c r="H3353" t="str">
        <f t="shared" si="364"/>
        <v>Aggregator</v>
      </c>
      <c r="I3353">
        <v>7501878251</v>
      </c>
      <c r="J3353">
        <v>18528960</v>
      </c>
      <c r="K3353" s="3">
        <v>45983.01458333333</v>
      </c>
      <c r="L3353">
        <f t="shared" si="365"/>
        <v>22</v>
      </c>
      <c r="M3353" t="str">
        <f t="shared" si="366"/>
        <v>Saturday</v>
      </c>
      <c r="N3353" s="1" t="str">
        <f t="shared" si="367"/>
        <v>November</v>
      </c>
      <c r="O3353" s="2">
        <v>1.4583333333333334E-2</v>
      </c>
      <c r="P3353" s="2" t="str">
        <f t="shared" si="368"/>
        <v>Week 3</v>
      </c>
      <c r="Q3353" t="s">
        <v>59</v>
      </c>
      <c r="R3353" s="5">
        <v>289</v>
      </c>
      <c r="S3353" s="5">
        <v>-75</v>
      </c>
      <c r="T3353" s="5">
        <f t="shared" si="369"/>
        <v>25.951557093425603</v>
      </c>
      <c r="U3353" s="5">
        <v>214</v>
      </c>
      <c r="V3353" s="5">
        <v>32</v>
      </c>
      <c r="W3353" s="5">
        <v>0</v>
      </c>
      <c r="X3353" s="5">
        <v>0</v>
      </c>
      <c r="Y3353" s="5">
        <v>246</v>
      </c>
      <c r="Z3353" s="5">
        <v>246</v>
      </c>
      <c r="AA3353" t="s">
        <v>60</v>
      </c>
      <c r="AB3353">
        <v>59.37</v>
      </c>
      <c r="AC3353">
        <v>4.99</v>
      </c>
      <c r="AD3353" t="s">
        <v>60</v>
      </c>
      <c r="AE3353" t="s">
        <v>56</v>
      </c>
      <c r="AF3353">
        <v>8251</v>
      </c>
      <c r="AG3353">
        <v>8251</v>
      </c>
      <c r="AO3353">
        <v>32</v>
      </c>
      <c r="AP3353">
        <v>0</v>
      </c>
      <c r="AX3353">
        <v>246</v>
      </c>
      <c r="BD3353" s="5">
        <v>246</v>
      </c>
      <c r="BE3353">
        <v>214</v>
      </c>
      <c r="BG3353">
        <f t="shared" si="370"/>
        <v>214</v>
      </c>
      <c r="BI3353">
        <v>32</v>
      </c>
    </row>
    <row r="3354" spans="1:61" x14ac:dyDescent="0.25">
      <c r="A3354" t="s">
        <v>54</v>
      </c>
      <c r="B3354">
        <v>110027</v>
      </c>
      <c r="C3354" t="s">
        <v>55</v>
      </c>
      <c r="D3354" t="s">
        <v>56</v>
      </c>
      <c r="E3354" s="1">
        <v>45982</v>
      </c>
      <c r="F3354" t="s">
        <v>3912</v>
      </c>
      <c r="G3354" t="s">
        <v>58</v>
      </c>
      <c r="H3354" t="str">
        <f t="shared" si="364"/>
        <v>Aggregator</v>
      </c>
      <c r="I3354">
        <v>7503865920</v>
      </c>
      <c r="J3354">
        <v>18528960</v>
      </c>
      <c r="K3354" s="3">
        <v>45983.01458333333</v>
      </c>
      <c r="L3354">
        <f t="shared" si="365"/>
        <v>22</v>
      </c>
      <c r="M3354" t="str">
        <f t="shared" si="366"/>
        <v>Saturday</v>
      </c>
      <c r="N3354" s="1" t="str">
        <f t="shared" si="367"/>
        <v>November</v>
      </c>
      <c r="O3354" s="2">
        <v>1.4583333333333334E-2</v>
      </c>
      <c r="P3354" s="2" t="str">
        <f t="shared" si="368"/>
        <v>Week 3</v>
      </c>
      <c r="Q3354" t="s">
        <v>59</v>
      </c>
      <c r="R3354" s="5">
        <v>229</v>
      </c>
      <c r="S3354" s="5">
        <v>-100</v>
      </c>
      <c r="T3354" s="5">
        <f t="shared" si="369"/>
        <v>43.668122270742359</v>
      </c>
      <c r="U3354" s="5">
        <v>129</v>
      </c>
      <c r="V3354" s="5">
        <v>32</v>
      </c>
      <c r="W3354" s="5">
        <v>0</v>
      </c>
      <c r="X3354" s="5">
        <v>0</v>
      </c>
      <c r="Y3354" s="5">
        <v>161</v>
      </c>
      <c r="Z3354" s="5">
        <v>161</v>
      </c>
      <c r="AA3354" t="s">
        <v>60</v>
      </c>
      <c r="AB3354">
        <v>47.31</v>
      </c>
      <c r="AC3354">
        <v>4.99</v>
      </c>
      <c r="AD3354" t="s">
        <v>60</v>
      </c>
      <c r="AE3354" t="s">
        <v>56</v>
      </c>
      <c r="AF3354">
        <v>5920</v>
      </c>
      <c r="AG3354">
        <v>5920</v>
      </c>
      <c r="AO3354">
        <v>32</v>
      </c>
      <c r="AP3354">
        <v>0</v>
      </c>
      <c r="AX3354">
        <v>161</v>
      </c>
      <c r="BD3354" s="5">
        <v>161</v>
      </c>
      <c r="BE3354">
        <v>129</v>
      </c>
      <c r="BG3354">
        <f t="shared" si="370"/>
        <v>129</v>
      </c>
      <c r="BI3354">
        <v>32</v>
      </c>
    </row>
    <row r="3355" spans="1:61" x14ac:dyDescent="0.25">
      <c r="A3355" t="s">
        <v>54</v>
      </c>
      <c r="B3355">
        <v>110027</v>
      </c>
      <c r="C3355" t="s">
        <v>55</v>
      </c>
      <c r="D3355" t="s">
        <v>56</v>
      </c>
      <c r="E3355" s="1">
        <v>45982</v>
      </c>
      <c r="F3355" t="s">
        <v>3913</v>
      </c>
      <c r="G3355" t="s">
        <v>58</v>
      </c>
      <c r="H3355" t="str">
        <f t="shared" si="364"/>
        <v>Aggregator</v>
      </c>
      <c r="I3355">
        <v>7504551570</v>
      </c>
      <c r="J3355">
        <v>18528960</v>
      </c>
      <c r="K3355" s="3">
        <v>45983.015277777777</v>
      </c>
      <c r="L3355">
        <f t="shared" si="365"/>
        <v>22</v>
      </c>
      <c r="M3355" t="str">
        <f t="shared" si="366"/>
        <v>Saturday</v>
      </c>
      <c r="N3355" s="1" t="str">
        <f t="shared" si="367"/>
        <v>November</v>
      </c>
      <c r="O3355" s="2">
        <v>1.5277777777777777E-2</v>
      </c>
      <c r="P3355" s="2" t="str">
        <f t="shared" si="368"/>
        <v>Week 3</v>
      </c>
      <c r="Q3355" t="s">
        <v>59</v>
      </c>
      <c r="R3355" s="5">
        <v>323.29000000000002</v>
      </c>
      <c r="S3355" s="5">
        <v>-100</v>
      </c>
      <c r="T3355" s="5">
        <f t="shared" si="369"/>
        <v>30.931980574716196</v>
      </c>
      <c r="U3355" s="5">
        <v>223.29</v>
      </c>
      <c r="V3355" s="5">
        <v>32</v>
      </c>
      <c r="W3355" s="5">
        <v>0</v>
      </c>
      <c r="X3355" s="5">
        <v>0</v>
      </c>
      <c r="Y3355" s="5">
        <v>255.29</v>
      </c>
      <c r="Z3355" s="5">
        <v>255.29</v>
      </c>
      <c r="AA3355" t="s">
        <v>60</v>
      </c>
      <c r="AB3355">
        <v>71.31</v>
      </c>
      <c r="AC3355">
        <v>5.67</v>
      </c>
      <c r="AD3355" t="s">
        <v>60</v>
      </c>
      <c r="AE3355" t="s">
        <v>56</v>
      </c>
      <c r="AF3355">
        <v>1570</v>
      </c>
      <c r="AG3355">
        <v>1570</v>
      </c>
      <c r="AO3355">
        <v>32</v>
      </c>
      <c r="AP3355">
        <v>0</v>
      </c>
      <c r="AX3355">
        <v>255.29</v>
      </c>
      <c r="BD3355" s="5">
        <v>255.29</v>
      </c>
      <c r="BE3355">
        <v>223.29</v>
      </c>
      <c r="BG3355">
        <f t="shared" si="370"/>
        <v>223.29</v>
      </c>
      <c r="BI3355">
        <v>32</v>
      </c>
    </row>
    <row r="3356" spans="1:61" x14ac:dyDescent="0.25">
      <c r="A3356" t="s">
        <v>54</v>
      </c>
      <c r="B3356">
        <v>110027</v>
      </c>
      <c r="C3356" t="s">
        <v>55</v>
      </c>
      <c r="D3356" t="s">
        <v>56</v>
      </c>
      <c r="E3356" s="1">
        <v>45982</v>
      </c>
      <c r="F3356" t="s">
        <v>3914</v>
      </c>
      <c r="G3356" t="s">
        <v>67</v>
      </c>
      <c r="H3356" t="str">
        <f t="shared" si="364"/>
        <v>Direct Sale</v>
      </c>
      <c r="K3356" s="3">
        <v>45983.015972222223</v>
      </c>
      <c r="L3356">
        <f t="shared" si="365"/>
        <v>22</v>
      </c>
      <c r="M3356" t="str">
        <f t="shared" si="366"/>
        <v>Saturday</v>
      </c>
      <c r="N3356" s="1" t="str">
        <f t="shared" si="367"/>
        <v>November</v>
      </c>
      <c r="O3356" s="2">
        <v>1.5972222222222221E-2</v>
      </c>
      <c r="P3356" s="2" t="str">
        <f t="shared" si="368"/>
        <v>Week 3</v>
      </c>
      <c r="Q3356" t="s">
        <v>59</v>
      </c>
      <c r="R3356" s="5">
        <v>368</v>
      </c>
      <c r="S3356" s="5">
        <v>0</v>
      </c>
      <c r="T3356" s="5">
        <f t="shared" si="369"/>
        <v>0</v>
      </c>
      <c r="U3356" s="5">
        <v>368</v>
      </c>
      <c r="V3356" s="5">
        <v>0</v>
      </c>
      <c r="W3356" s="5">
        <v>18.399999999999999</v>
      </c>
      <c r="X3356" s="5">
        <v>-0.4</v>
      </c>
      <c r="Y3356" s="5">
        <v>386</v>
      </c>
      <c r="Z3356" s="5">
        <v>386</v>
      </c>
      <c r="AA3356" t="s">
        <v>68</v>
      </c>
      <c r="AB3356">
        <v>71.680000000000007</v>
      </c>
      <c r="AC3356">
        <v>9.75</v>
      </c>
      <c r="AD3356" t="s">
        <v>5775</v>
      </c>
      <c r="AI3356" t="s">
        <v>89</v>
      </c>
      <c r="AJ3356" t="s">
        <v>190</v>
      </c>
      <c r="AK3356">
        <v>8929758003</v>
      </c>
      <c r="AO3356">
        <v>0</v>
      </c>
      <c r="AP3356">
        <v>0</v>
      </c>
      <c r="AR3356">
        <v>386</v>
      </c>
      <c r="AZ3356">
        <v>368</v>
      </c>
      <c r="BA3356">
        <v>9.1999999999999993</v>
      </c>
      <c r="BB3356">
        <v>368</v>
      </c>
      <c r="BC3356">
        <v>9.1999999999999993</v>
      </c>
      <c r="BD3356" s="5">
        <v>386</v>
      </c>
      <c r="BE3356">
        <v>368</v>
      </c>
      <c r="BG3356">
        <f t="shared" si="370"/>
        <v>368</v>
      </c>
    </row>
    <row r="3357" spans="1:61" x14ac:dyDescent="0.25">
      <c r="A3357" t="s">
        <v>54</v>
      </c>
      <c r="B3357">
        <v>110027</v>
      </c>
      <c r="C3357" t="s">
        <v>55</v>
      </c>
      <c r="D3357" t="s">
        <v>56</v>
      </c>
      <c r="E3357" s="1">
        <v>45982</v>
      </c>
      <c r="F3357" t="s">
        <v>3915</v>
      </c>
      <c r="G3357" t="s">
        <v>63</v>
      </c>
      <c r="H3357" t="str">
        <f t="shared" si="364"/>
        <v>Aggregator</v>
      </c>
      <c r="I3357">
        <v>222721000000000</v>
      </c>
      <c r="J3357">
        <v>29811</v>
      </c>
      <c r="K3357" s="3">
        <v>45983.019444444442</v>
      </c>
      <c r="L3357">
        <f t="shared" si="365"/>
        <v>22</v>
      </c>
      <c r="M3357" t="str">
        <f t="shared" si="366"/>
        <v>Saturday</v>
      </c>
      <c r="N3357" s="1" t="str">
        <f t="shared" si="367"/>
        <v>November</v>
      </c>
      <c r="O3357" s="2">
        <v>1.9444444444444445E-2</v>
      </c>
      <c r="P3357" s="2" t="str">
        <f t="shared" si="368"/>
        <v>Week 3</v>
      </c>
      <c r="Q3357" t="s">
        <v>59</v>
      </c>
      <c r="R3357" s="5">
        <v>428</v>
      </c>
      <c r="S3357" s="5">
        <v>-93.74</v>
      </c>
      <c r="T3357" s="5">
        <f t="shared" si="369"/>
        <v>21.901869158878505</v>
      </c>
      <c r="U3357" s="5">
        <v>334.26</v>
      </c>
      <c r="V3357" s="5">
        <v>32</v>
      </c>
      <c r="W3357" s="5">
        <v>0</v>
      </c>
      <c r="X3357" s="5">
        <v>-0.26</v>
      </c>
      <c r="Y3357" s="5">
        <v>366</v>
      </c>
      <c r="Z3357" s="5">
        <v>366</v>
      </c>
      <c r="AA3357" t="s">
        <v>64</v>
      </c>
      <c r="AB3357">
        <v>78.44</v>
      </c>
      <c r="AC3357">
        <v>10.29</v>
      </c>
      <c r="AD3357" t="s">
        <v>64</v>
      </c>
      <c r="AE3357" t="s">
        <v>56</v>
      </c>
      <c r="AF3357">
        <v>4526</v>
      </c>
      <c r="AG3357">
        <v>4526</v>
      </c>
      <c r="AO3357">
        <v>32</v>
      </c>
      <c r="AP3357">
        <v>0</v>
      </c>
      <c r="AW3357">
        <v>366</v>
      </c>
      <c r="BD3357" s="5">
        <v>366</v>
      </c>
      <c r="BE3357">
        <v>334.26</v>
      </c>
      <c r="BG3357">
        <f t="shared" si="370"/>
        <v>334.26</v>
      </c>
      <c r="BH3357">
        <v>32</v>
      </c>
    </row>
    <row r="3358" spans="1:61" x14ac:dyDescent="0.25">
      <c r="A3358" t="s">
        <v>54</v>
      </c>
      <c r="B3358">
        <v>110027</v>
      </c>
      <c r="C3358" t="s">
        <v>55</v>
      </c>
      <c r="D3358" t="s">
        <v>56</v>
      </c>
      <c r="E3358" s="1">
        <v>45982</v>
      </c>
      <c r="F3358" t="s">
        <v>3916</v>
      </c>
      <c r="G3358" t="s">
        <v>139</v>
      </c>
      <c r="H3358" t="str">
        <f t="shared" si="364"/>
        <v>Aggregator</v>
      </c>
      <c r="I3358">
        <v>286586867</v>
      </c>
      <c r="K3358" s="3">
        <v>45983.020138888889</v>
      </c>
      <c r="L3358">
        <f t="shared" si="365"/>
        <v>22</v>
      </c>
      <c r="M3358" t="str">
        <f t="shared" si="366"/>
        <v>Saturday</v>
      </c>
      <c r="N3358" s="1" t="str">
        <f t="shared" si="367"/>
        <v>November</v>
      </c>
      <c r="O3358" s="2">
        <v>2.013888888888889E-2</v>
      </c>
      <c r="P3358" s="2" t="str">
        <f t="shared" si="368"/>
        <v>Week 3</v>
      </c>
      <c r="Q3358" t="s">
        <v>59</v>
      </c>
      <c r="R3358" s="5">
        <v>385</v>
      </c>
      <c r="S3358" s="5">
        <v>-100</v>
      </c>
      <c r="T3358" s="5">
        <f t="shared" si="369"/>
        <v>25.97402597402597</v>
      </c>
      <c r="U3358" s="5">
        <v>285</v>
      </c>
      <c r="V3358" s="5">
        <v>0</v>
      </c>
      <c r="W3358" s="5">
        <v>0</v>
      </c>
      <c r="X3358" s="5">
        <v>0</v>
      </c>
      <c r="Y3358" s="5">
        <v>285</v>
      </c>
      <c r="Z3358" s="5">
        <v>285</v>
      </c>
      <c r="AA3358" t="s">
        <v>139</v>
      </c>
      <c r="AB3358">
        <v>69.02</v>
      </c>
      <c r="AC3358">
        <v>9.8000000000000007</v>
      </c>
      <c r="AD3358" t="s">
        <v>139</v>
      </c>
      <c r="AF3358">
        <v>6867</v>
      </c>
      <c r="AG3358">
        <v>6867</v>
      </c>
      <c r="AI3358" t="s">
        <v>3503</v>
      </c>
      <c r="AJ3358" t="s">
        <v>3504</v>
      </c>
      <c r="AK3358">
        <v>7827704549</v>
      </c>
      <c r="AM3358" t="s">
        <v>143</v>
      </c>
      <c r="AO3358">
        <v>0</v>
      </c>
      <c r="AP3358">
        <v>0</v>
      </c>
      <c r="AT3358">
        <v>285</v>
      </c>
      <c r="BD3358" s="5">
        <v>285</v>
      </c>
      <c r="BE3358">
        <v>285</v>
      </c>
      <c r="BG3358">
        <f t="shared" si="370"/>
        <v>285</v>
      </c>
    </row>
    <row r="3359" spans="1:61" x14ac:dyDescent="0.25">
      <c r="A3359" t="s">
        <v>54</v>
      </c>
      <c r="B3359">
        <v>110027</v>
      </c>
      <c r="C3359" t="s">
        <v>55</v>
      </c>
      <c r="D3359" t="s">
        <v>56</v>
      </c>
      <c r="E3359" s="1">
        <v>45982</v>
      </c>
      <c r="F3359" t="s">
        <v>3917</v>
      </c>
      <c r="G3359" t="s">
        <v>63</v>
      </c>
      <c r="H3359" t="str">
        <f t="shared" si="364"/>
        <v>Aggregator</v>
      </c>
      <c r="I3359">
        <v>222721000000000</v>
      </c>
      <c r="J3359">
        <v>29811</v>
      </c>
      <c r="K3359" s="3">
        <v>45983.021527777775</v>
      </c>
      <c r="L3359">
        <f t="shared" si="365"/>
        <v>22</v>
      </c>
      <c r="M3359" t="str">
        <f t="shared" si="366"/>
        <v>Saturday</v>
      </c>
      <c r="N3359" s="1" t="str">
        <f t="shared" si="367"/>
        <v>November</v>
      </c>
      <c r="O3359" s="2">
        <v>2.1527777777777778E-2</v>
      </c>
      <c r="P3359" s="2" t="str">
        <f t="shared" si="368"/>
        <v>Week 3</v>
      </c>
      <c r="Q3359" t="s">
        <v>59</v>
      </c>
      <c r="R3359" s="5">
        <v>299</v>
      </c>
      <c r="S3359" s="5">
        <v>-93.75</v>
      </c>
      <c r="T3359" s="5">
        <f t="shared" si="369"/>
        <v>31.354515050167226</v>
      </c>
      <c r="U3359" s="5">
        <v>205.25</v>
      </c>
      <c r="V3359" s="5">
        <v>32</v>
      </c>
      <c r="W3359" s="5">
        <v>0</v>
      </c>
      <c r="X3359" s="5">
        <v>-0.25</v>
      </c>
      <c r="Y3359" s="5">
        <v>237</v>
      </c>
      <c r="Z3359" s="5">
        <v>237</v>
      </c>
      <c r="AA3359" t="s">
        <v>64</v>
      </c>
      <c r="AB3359">
        <v>46.41</v>
      </c>
      <c r="AC3359">
        <v>11.77</v>
      </c>
      <c r="AD3359" t="s">
        <v>64</v>
      </c>
      <c r="AE3359" t="s">
        <v>56</v>
      </c>
      <c r="AF3359">
        <v>4437</v>
      </c>
      <c r="AG3359">
        <v>4437</v>
      </c>
      <c r="AO3359">
        <v>32</v>
      </c>
      <c r="AP3359">
        <v>0</v>
      </c>
      <c r="AW3359">
        <v>237</v>
      </c>
      <c r="BD3359" s="5">
        <v>237</v>
      </c>
      <c r="BE3359">
        <v>205.25</v>
      </c>
      <c r="BG3359">
        <f t="shared" si="370"/>
        <v>205.25</v>
      </c>
      <c r="BH3359">
        <v>32</v>
      </c>
    </row>
    <row r="3360" spans="1:61" x14ac:dyDescent="0.25">
      <c r="A3360" t="s">
        <v>54</v>
      </c>
      <c r="B3360">
        <v>110027</v>
      </c>
      <c r="C3360" t="s">
        <v>55</v>
      </c>
      <c r="D3360" t="s">
        <v>56</v>
      </c>
      <c r="E3360" s="1">
        <v>45982</v>
      </c>
      <c r="F3360" t="s">
        <v>3918</v>
      </c>
      <c r="G3360" t="s">
        <v>63</v>
      </c>
      <c r="H3360" t="str">
        <f t="shared" si="364"/>
        <v>Aggregator</v>
      </c>
      <c r="I3360">
        <v>222721000000000</v>
      </c>
      <c r="J3360">
        <v>29811</v>
      </c>
      <c r="K3360" s="3">
        <v>45983.022916666669</v>
      </c>
      <c r="L3360">
        <f t="shared" si="365"/>
        <v>22</v>
      </c>
      <c r="M3360" t="str">
        <f t="shared" si="366"/>
        <v>Saturday</v>
      </c>
      <c r="N3360" s="1" t="str">
        <f t="shared" si="367"/>
        <v>November</v>
      </c>
      <c r="O3360" s="2">
        <v>2.2916666666666665E-2</v>
      </c>
      <c r="P3360" s="2" t="str">
        <f t="shared" si="368"/>
        <v>Week 3</v>
      </c>
      <c r="Q3360" t="s">
        <v>59</v>
      </c>
      <c r="R3360" s="5">
        <v>383.66</v>
      </c>
      <c r="S3360" s="5">
        <v>-129.99</v>
      </c>
      <c r="T3360" s="5">
        <f t="shared" si="369"/>
        <v>33.881561799509981</v>
      </c>
      <c r="U3360" s="5">
        <v>253.67</v>
      </c>
      <c r="V3360" s="5">
        <v>32</v>
      </c>
      <c r="W3360" s="5">
        <v>0</v>
      </c>
      <c r="X3360" s="5">
        <v>0.33</v>
      </c>
      <c r="Y3360" s="5">
        <v>286</v>
      </c>
      <c r="Z3360" s="5">
        <v>286</v>
      </c>
      <c r="AA3360" t="s">
        <v>64</v>
      </c>
      <c r="AB3360">
        <v>78.53</v>
      </c>
      <c r="AC3360">
        <v>8.52</v>
      </c>
      <c r="AD3360" t="s">
        <v>64</v>
      </c>
      <c r="AE3360" t="s">
        <v>56</v>
      </c>
      <c r="AF3360">
        <v>6655</v>
      </c>
      <c r="AG3360">
        <v>6655</v>
      </c>
      <c r="AO3360">
        <v>32</v>
      </c>
      <c r="AP3360">
        <v>0</v>
      </c>
      <c r="AW3360">
        <v>286</v>
      </c>
      <c r="BD3360" s="5">
        <v>286</v>
      </c>
      <c r="BE3360">
        <v>253.67</v>
      </c>
      <c r="BG3360">
        <f t="shared" si="370"/>
        <v>253.67</v>
      </c>
      <c r="BH3360">
        <v>32</v>
      </c>
    </row>
    <row r="3361" spans="1:61" x14ac:dyDescent="0.25">
      <c r="A3361" t="s">
        <v>54</v>
      </c>
      <c r="B3361">
        <v>110027</v>
      </c>
      <c r="C3361" t="s">
        <v>55</v>
      </c>
      <c r="D3361" t="s">
        <v>56</v>
      </c>
      <c r="E3361" s="1">
        <v>45982</v>
      </c>
      <c r="F3361" t="s">
        <v>3919</v>
      </c>
      <c r="G3361" t="s">
        <v>58</v>
      </c>
      <c r="H3361" t="str">
        <f t="shared" si="364"/>
        <v>Aggregator</v>
      </c>
      <c r="I3361">
        <v>7506993672</v>
      </c>
      <c r="J3361">
        <v>18528960</v>
      </c>
      <c r="K3361" s="3">
        <v>45983.022916666669</v>
      </c>
      <c r="L3361">
        <f t="shared" si="365"/>
        <v>22</v>
      </c>
      <c r="M3361" t="str">
        <f t="shared" si="366"/>
        <v>Saturday</v>
      </c>
      <c r="N3361" s="1" t="str">
        <f t="shared" si="367"/>
        <v>November</v>
      </c>
      <c r="O3361" s="2">
        <v>2.2916666666666665E-2</v>
      </c>
      <c r="P3361" s="2" t="str">
        <f t="shared" si="368"/>
        <v>Week 3</v>
      </c>
      <c r="Q3361" t="s">
        <v>59</v>
      </c>
      <c r="R3361" s="5">
        <v>349</v>
      </c>
      <c r="S3361" s="5">
        <v>-100</v>
      </c>
      <c r="T3361" s="5">
        <f t="shared" si="369"/>
        <v>28.653295128939828</v>
      </c>
      <c r="U3361" s="5">
        <v>249</v>
      </c>
      <c r="V3361" s="5">
        <v>32</v>
      </c>
      <c r="W3361" s="5">
        <v>0</v>
      </c>
      <c r="X3361" s="5">
        <v>0</v>
      </c>
      <c r="Y3361" s="5">
        <v>281</v>
      </c>
      <c r="Z3361" s="5">
        <v>281</v>
      </c>
      <c r="AA3361" t="s">
        <v>60</v>
      </c>
      <c r="AB3361">
        <v>83.98</v>
      </c>
      <c r="AC3361">
        <v>4.99</v>
      </c>
      <c r="AD3361" t="s">
        <v>60</v>
      </c>
      <c r="AE3361" t="s">
        <v>56</v>
      </c>
      <c r="AF3361">
        <v>3672</v>
      </c>
      <c r="AG3361">
        <v>3672</v>
      </c>
      <c r="AO3361">
        <v>32</v>
      </c>
      <c r="AP3361">
        <v>0</v>
      </c>
      <c r="AX3361">
        <v>281</v>
      </c>
      <c r="BD3361" s="5">
        <v>281</v>
      </c>
      <c r="BE3361">
        <v>249</v>
      </c>
      <c r="BG3361">
        <f t="shared" si="370"/>
        <v>249</v>
      </c>
      <c r="BI3361">
        <v>32</v>
      </c>
    </row>
    <row r="3362" spans="1:61" x14ac:dyDescent="0.25">
      <c r="A3362" t="s">
        <v>54</v>
      </c>
      <c r="B3362">
        <v>110027</v>
      </c>
      <c r="C3362" t="s">
        <v>55</v>
      </c>
      <c r="D3362" t="s">
        <v>56</v>
      </c>
      <c r="E3362" s="1">
        <v>45982</v>
      </c>
      <c r="F3362" t="s">
        <v>3920</v>
      </c>
      <c r="G3362" t="s">
        <v>63</v>
      </c>
      <c r="H3362" t="str">
        <f t="shared" si="364"/>
        <v>Aggregator</v>
      </c>
      <c r="I3362">
        <v>222721000000000</v>
      </c>
      <c r="J3362">
        <v>29811</v>
      </c>
      <c r="K3362" s="3">
        <v>45983.023611111108</v>
      </c>
      <c r="L3362">
        <f t="shared" si="365"/>
        <v>22</v>
      </c>
      <c r="M3362" t="str">
        <f t="shared" si="366"/>
        <v>Saturday</v>
      </c>
      <c r="N3362" s="1" t="str">
        <f t="shared" si="367"/>
        <v>November</v>
      </c>
      <c r="O3362" s="2">
        <v>2.361111111111111E-2</v>
      </c>
      <c r="P3362" s="2" t="str">
        <f t="shared" si="368"/>
        <v>Week 3</v>
      </c>
      <c r="Q3362" t="s">
        <v>59</v>
      </c>
      <c r="R3362" s="5">
        <v>1396</v>
      </c>
      <c r="S3362" s="5">
        <v>-700</v>
      </c>
      <c r="T3362" s="5">
        <f t="shared" si="369"/>
        <v>50.143266475644701</v>
      </c>
      <c r="U3362" s="5">
        <v>696</v>
      </c>
      <c r="V3362" s="5">
        <v>32</v>
      </c>
      <c r="W3362" s="5">
        <v>0</v>
      </c>
      <c r="X3362" s="5">
        <v>0</v>
      </c>
      <c r="Y3362" s="5">
        <v>728</v>
      </c>
      <c r="Z3362" s="5">
        <v>728</v>
      </c>
      <c r="AA3362" t="s">
        <v>64</v>
      </c>
      <c r="AB3362">
        <v>214.87</v>
      </c>
      <c r="AC3362">
        <v>19.04</v>
      </c>
      <c r="AD3362" t="s">
        <v>64</v>
      </c>
      <c r="AE3362" t="s">
        <v>56</v>
      </c>
      <c r="AF3362">
        <v>8564</v>
      </c>
      <c r="AG3362">
        <v>8564</v>
      </c>
      <c r="AO3362">
        <v>32</v>
      </c>
      <c r="AP3362">
        <v>0</v>
      </c>
      <c r="AW3362">
        <v>728</v>
      </c>
      <c r="BD3362" s="5">
        <v>728</v>
      </c>
      <c r="BE3362">
        <v>696</v>
      </c>
      <c r="BG3362">
        <f t="shared" si="370"/>
        <v>696</v>
      </c>
      <c r="BH3362">
        <v>32</v>
      </c>
    </row>
    <row r="3363" spans="1:61" x14ac:dyDescent="0.25">
      <c r="A3363" t="s">
        <v>54</v>
      </c>
      <c r="B3363">
        <v>110027</v>
      </c>
      <c r="C3363" t="s">
        <v>55</v>
      </c>
      <c r="D3363" t="s">
        <v>56</v>
      </c>
      <c r="E3363" s="1">
        <v>45982</v>
      </c>
      <c r="F3363" t="s">
        <v>3921</v>
      </c>
      <c r="G3363" t="s">
        <v>63</v>
      </c>
      <c r="H3363" t="str">
        <f t="shared" si="364"/>
        <v>Aggregator</v>
      </c>
      <c r="I3363">
        <v>222722000000000</v>
      </c>
      <c r="J3363">
        <v>29811</v>
      </c>
      <c r="K3363" s="3">
        <v>45983.027083333334</v>
      </c>
      <c r="L3363">
        <f t="shared" si="365"/>
        <v>22</v>
      </c>
      <c r="M3363" t="str">
        <f t="shared" si="366"/>
        <v>Saturday</v>
      </c>
      <c r="N3363" s="1" t="str">
        <f t="shared" si="367"/>
        <v>November</v>
      </c>
      <c r="O3363" s="2">
        <v>2.7083333333333334E-2</v>
      </c>
      <c r="P3363" s="2" t="str">
        <f t="shared" si="368"/>
        <v>Week 3</v>
      </c>
      <c r="Q3363" t="s">
        <v>59</v>
      </c>
      <c r="R3363" s="5">
        <v>530</v>
      </c>
      <c r="S3363" s="5">
        <v>-93.75</v>
      </c>
      <c r="T3363" s="5">
        <f t="shared" si="369"/>
        <v>17.688679245283019</v>
      </c>
      <c r="U3363" s="5">
        <v>436.25</v>
      </c>
      <c r="V3363" s="5">
        <v>32</v>
      </c>
      <c r="W3363" s="5">
        <v>0</v>
      </c>
      <c r="X3363" s="5">
        <v>-0.25</v>
      </c>
      <c r="Y3363" s="5">
        <v>468</v>
      </c>
      <c r="Z3363" s="5">
        <v>468</v>
      </c>
      <c r="AA3363" t="s">
        <v>64</v>
      </c>
      <c r="AB3363">
        <v>109.96</v>
      </c>
      <c r="AC3363">
        <v>8.68</v>
      </c>
      <c r="AD3363" t="s">
        <v>64</v>
      </c>
      <c r="AE3363" t="s">
        <v>56</v>
      </c>
      <c r="AF3363">
        <v>5486</v>
      </c>
      <c r="AG3363">
        <v>5486</v>
      </c>
      <c r="AO3363">
        <v>32</v>
      </c>
      <c r="AP3363">
        <v>0</v>
      </c>
      <c r="AW3363">
        <v>468</v>
      </c>
      <c r="BD3363" s="5">
        <v>468</v>
      </c>
      <c r="BE3363">
        <v>436.25</v>
      </c>
      <c r="BG3363">
        <f t="shared" si="370"/>
        <v>436.25</v>
      </c>
      <c r="BH3363">
        <v>32</v>
      </c>
    </row>
    <row r="3364" spans="1:61" x14ac:dyDescent="0.25">
      <c r="A3364" t="s">
        <v>54</v>
      </c>
      <c r="B3364">
        <v>110027</v>
      </c>
      <c r="C3364" t="s">
        <v>55</v>
      </c>
      <c r="D3364" t="s">
        <v>56</v>
      </c>
      <c r="E3364" s="1">
        <v>45982</v>
      </c>
      <c r="F3364" t="s">
        <v>3922</v>
      </c>
      <c r="G3364" t="s">
        <v>63</v>
      </c>
      <c r="H3364" t="str">
        <f t="shared" si="364"/>
        <v>Aggregator</v>
      </c>
      <c r="I3364">
        <v>222722000000000</v>
      </c>
      <c r="J3364">
        <v>29811</v>
      </c>
      <c r="K3364" s="3">
        <v>45983.027777777781</v>
      </c>
      <c r="L3364">
        <f t="shared" si="365"/>
        <v>22</v>
      </c>
      <c r="M3364" t="str">
        <f t="shared" si="366"/>
        <v>Saturday</v>
      </c>
      <c r="N3364" s="1" t="str">
        <f t="shared" si="367"/>
        <v>November</v>
      </c>
      <c r="O3364" s="2">
        <v>2.7777777777777776E-2</v>
      </c>
      <c r="P3364" s="2" t="str">
        <f t="shared" si="368"/>
        <v>Week 3</v>
      </c>
      <c r="Q3364" t="s">
        <v>59</v>
      </c>
      <c r="R3364" s="5">
        <v>158</v>
      </c>
      <c r="S3364" s="5">
        <v>-40</v>
      </c>
      <c r="T3364" s="5">
        <f t="shared" si="369"/>
        <v>25.316455696202532</v>
      </c>
      <c r="U3364" s="5">
        <v>118</v>
      </c>
      <c r="V3364" s="5">
        <v>32</v>
      </c>
      <c r="W3364" s="5">
        <v>0</v>
      </c>
      <c r="X3364" s="5">
        <v>0</v>
      </c>
      <c r="Y3364" s="5">
        <v>150</v>
      </c>
      <c r="Z3364" s="5">
        <v>150</v>
      </c>
      <c r="AA3364" t="s">
        <v>64</v>
      </c>
      <c r="AB3364">
        <v>30.99</v>
      </c>
      <c r="AC3364">
        <v>3.92</v>
      </c>
      <c r="AD3364" t="s">
        <v>64</v>
      </c>
      <c r="AE3364" t="s">
        <v>56</v>
      </c>
      <c r="AF3364">
        <v>1167</v>
      </c>
      <c r="AG3364">
        <v>1167</v>
      </c>
      <c r="AO3364">
        <v>32</v>
      </c>
      <c r="AP3364">
        <v>0</v>
      </c>
      <c r="AW3364">
        <v>150</v>
      </c>
      <c r="BD3364" s="5">
        <v>150</v>
      </c>
      <c r="BE3364">
        <v>118</v>
      </c>
      <c r="BG3364">
        <f t="shared" si="370"/>
        <v>118</v>
      </c>
      <c r="BH3364">
        <v>32</v>
      </c>
    </row>
    <row r="3365" spans="1:61" x14ac:dyDescent="0.25">
      <c r="A3365" t="s">
        <v>54</v>
      </c>
      <c r="B3365">
        <v>110027</v>
      </c>
      <c r="C3365" t="s">
        <v>55</v>
      </c>
      <c r="D3365" t="s">
        <v>56</v>
      </c>
      <c r="E3365" s="1">
        <v>45982</v>
      </c>
      <c r="F3365" t="s">
        <v>3923</v>
      </c>
      <c r="G3365" t="s">
        <v>67</v>
      </c>
      <c r="H3365" t="str">
        <f t="shared" si="364"/>
        <v>Direct Sale</v>
      </c>
      <c r="K3365" s="3">
        <v>45983.032638888886</v>
      </c>
      <c r="L3365">
        <f t="shared" si="365"/>
        <v>22</v>
      </c>
      <c r="M3365" t="str">
        <f t="shared" si="366"/>
        <v>Saturday</v>
      </c>
      <c r="N3365" s="1" t="str">
        <f t="shared" si="367"/>
        <v>November</v>
      </c>
      <c r="O3365" s="2">
        <v>3.2638888888888891E-2</v>
      </c>
      <c r="P3365" s="2" t="str">
        <f t="shared" si="368"/>
        <v>Week 3</v>
      </c>
      <c r="Q3365" t="s">
        <v>59</v>
      </c>
      <c r="R3365" s="5">
        <v>118</v>
      </c>
      <c r="S3365" s="5">
        <v>0</v>
      </c>
      <c r="T3365" s="5">
        <f t="shared" si="369"/>
        <v>0</v>
      </c>
      <c r="U3365" s="5">
        <v>118</v>
      </c>
      <c r="V3365" s="5">
        <v>0</v>
      </c>
      <c r="W3365" s="5">
        <v>5.9</v>
      </c>
      <c r="X3365" s="5">
        <v>0.1</v>
      </c>
      <c r="Y3365" s="5">
        <v>124</v>
      </c>
      <c r="Z3365" s="5">
        <v>124</v>
      </c>
      <c r="AA3365" t="s">
        <v>73</v>
      </c>
      <c r="AB3365">
        <v>26.48</v>
      </c>
      <c r="AC3365">
        <v>1.96</v>
      </c>
      <c r="AD3365" t="s">
        <v>5775</v>
      </c>
      <c r="AI3365" t="s">
        <v>89</v>
      </c>
      <c r="AJ3365" t="s">
        <v>190</v>
      </c>
      <c r="AK3365">
        <v>8929758003</v>
      </c>
      <c r="AO3365">
        <v>0</v>
      </c>
      <c r="AP3365">
        <v>0</v>
      </c>
      <c r="AQ3365">
        <v>124</v>
      </c>
      <c r="AZ3365">
        <v>118</v>
      </c>
      <c r="BA3365">
        <v>2.95</v>
      </c>
      <c r="BB3365">
        <v>118</v>
      </c>
      <c r="BC3365">
        <v>2.95</v>
      </c>
      <c r="BD3365" s="5">
        <v>124</v>
      </c>
      <c r="BE3365">
        <v>118</v>
      </c>
      <c r="BG3365">
        <f t="shared" si="370"/>
        <v>118</v>
      </c>
    </row>
    <row r="3366" spans="1:61" x14ac:dyDescent="0.25">
      <c r="A3366" t="s">
        <v>54</v>
      </c>
      <c r="B3366">
        <v>110027</v>
      </c>
      <c r="C3366" t="s">
        <v>55</v>
      </c>
      <c r="D3366" t="s">
        <v>56</v>
      </c>
      <c r="E3366" s="1">
        <v>45982</v>
      </c>
      <c r="F3366" t="s">
        <v>3924</v>
      </c>
      <c r="G3366" t="s">
        <v>67</v>
      </c>
      <c r="H3366" t="str">
        <f t="shared" si="364"/>
        <v>Direct Sale</v>
      </c>
      <c r="K3366" s="3">
        <v>45983.032638888886</v>
      </c>
      <c r="L3366">
        <f t="shared" si="365"/>
        <v>22</v>
      </c>
      <c r="M3366" t="str">
        <f t="shared" si="366"/>
        <v>Saturday</v>
      </c>
      <c r="N3366" s="1" t="str">
        <f t="shared" si="367"/>
        <v>November</v>
      </c>
      <c r="O3366" s="2">
        <v>3.2638888888888891E-2</v>
      </c>
      <c r="P3366" s="2" t="str">
        <f t="shared" si="368"/>
        <v>Week 3</v>
      </c>
      <c r="Q3366" t="s">
        <v>59</v>
      </c>
      <c r="R3366" s="5">
        <v>78</v>
      </c>
      <c r="S3366" s="5">
        <v>0</v>
      </c>
      <c r="T3366" s="5">
        <f t="shared" si="369"/>
        <v>0</v>
      </c>
      <c r="U3366" s="5">
        <v>78</v>
      </c>
      <c r="V3366" s="5">
        <v>0</v>
      </c>
      <c r="W3366" s="5">
        <v>3.9</v>
      </c>
      <c r="X3366" s="5">
        <v>0.1</v>
      </c>
      <c r="Y3366" s="5">
        <v>82</v>
      </c>
      <c r="Z3366" s="5">
        <v>82</v>
      </c>
      <c r="AA3366" t="s">
        <v>73</v>
      </c>
      <c r="AB3366">
        <v>20.34</v>
      </c>
      <c r="AC3366">
        <v>1.96</v>
      </c>
      <c r="AD3366" t="s">
        <v>5775</v>
      </c>
      <c r="AI3366" t="s">
        <v>89</v>
      </c>
      <c r="AJ3366" t="s">
        <v>190</v>
      </c>
      <c r="AK3366">
        <v>8929758003</v>
      </c>
      <c r="AO3366">
        <v>0</v>
      </c>
      <c r="AP3366">
        <v>0</v>
      </c>
      <c r="AQ3366">
        <v>82</v>
      </c>
      <c r="AZ3366">
        <v>78</v>
      </c>
      <c r="BA3366">
        <v>1.95</v>
      </c>
      <c r="BB3366">
        <v>78</v>
      </c>
      <c r="BC3366">
        <v>1.95</v>
      </c>
      <c r="BD3366" s="5">
        <v>82</v>
      </c>
      <c r="BE3366">
        <v>78</v>
      </c>
      <c r="BG3366">
        <f t="shared" si="370"/>
        <v>78</v>
      </c>
    </row>
    <row r="3367" spans="1:61" x14ac:dyDescent="0.25">
      <c r="A3367" t="s">
        <v>54</v>
      </c>
      <c r="B3367">
        <v>110027</v>
      </c>
      <c r="C3367" t="s">
        <v>55</v>
      </c>
      <c r="D3367" t="s">
        <v>56</v>
      </c>
      <c r="E3367" s="1">
        <v>45982</v>
      </c>
      <c r="F3367" t="s">
        <v>3925</v>
      </c>
      <c r="G3367" t="s">
        <v>58</v>
      </c>
      <c r="H3367" t="str">
        <f t="shared" si="364"/>
        <v>Aggregator</v>
      </c>
      <c r="I3367">
        <v>7505871431</v>
      </c>
      <c r="J3367">
        <v>18528960</v>
      </c>
      <c r="K3367" s="3">
        <v>45983.03402777778</v>
      </c>
      <c r="L3367">
        <f t="shared" si="365"/>
        <v>22</v>
      </c>
      <c r="M3367" t="str">
        <f t="shared" si="366"/>
        <v>Saturday</v>
      </c>
      <c r="N3367" s="1" t="str">
        <f t="shared" si="367"/>
        <v>November</v>
      </c>
      <c r="O3367" s="2">
        <v>3.4027777777777775E-2</v>
      </c>
      <c r="P3367" s="2" t="str">
        <f t="shared" si="368"/>
        <v>Week 3</v>
      </c>
      <c r="Q3367" t="s">
        <v>59</v>
      </c>
      <c r="R3367" s="5">
        <v>518</v>
      </c>
      <c r="S3367" s="5">
        <v>-174.5</v>
      </c>
      <c r="T3367" s="5">
        <f t="shared" si="369"/>
        <v>33.687258687258684</v>
      </c>
      <c r="U3367" s="5">
        <v>343.5</v>
      </c>
      <c r="V3367" s="5">
        <v>32</v>
      </c>
      <c r="W3367" s="5">
        <v>0</v>
      </c>
      <c r="X3367" s="5">
        <v>0</v>
      </c>
      <c r="Y3367" s="5">
        <v>375.5</v>
      </c>
      <c r="Z3367" s="5">
        <v>375.5</v>
      </c>
      <c r="AA3367" t="s">
        <v>60</v>
      </c>
      <c r="AB3367">
        <v>94.72</v>
      </c>
      <c r="AC3367">
        <v>10.29</v>
      </c>
      <c r="AD3367" t="s">
        <v>60</v>
      </c>
      <c r="AE3367" t="s">
        <v>56</v>
      </c>
      <c r="AF3367">
        <v>1431</v>
      </c>
      <c r="AG3367">
        <v>1431</v>
      </c>
      <c r="AO3367">
        <v>32</v>
      </c>
      <c r="AP3367">
        <v>0</v>
      </c>
      <c r="AX3367">
        <v>375.5</v>
      </c>
      <c r="BD3367" s="5">
        <v>375.5</v>
      </c>
      <c r="BE3367">
        <v>343.5</v>
      </c>
      <c r="BG3367">
        <f t="shared" si="370"/>
        <v>343.5</v>
      </c>
      <c r="BI3367">
        <v>32</v>
      </c>
    </row>
    <row r="3368" spans="1:61" x14ac:dyDescent="0.25">
      <c r="A3368" t="s">
        <v>54</v>
      </c>
      <c r="B3368">
        <v>110027</v>
      </c>
      <c r="C3368" t="s">
        <v>55</v>
      </c>
      <c r="D3368" t="s">
        <v>56</v>
      </c>
      <c r="E3368" s="1">
        <v>45982</v>
      </c>
      <c r="F3368" t="s">
        <v>3926</v>
      </c>
      <c r="G3368" t="s">
        <v>63</v>
      </c>
      <c r="H3368" t="str">
        <f t="shared" si="364"/>
        <v>Aggregator</v>
      </c>
      <c r="I3368">
        <v>222723000000000</v>
      </c>
      <c r="J3368">
        <v>29811</v>
      </c>
      <c r="K3368" s="3">
        <v>45983.038194444445</v>
      </c>
      <c r="L3368">
        <f t="shared" si="365"/>
        <v>22</v>
      </c>
      <c r="M3368" t="str">
        <f t="shared" si="366"/>
        <v>Saturday</v>
      </c>
      <c r="N3368" s="1" t="str">
        <f t="shared" si="367"/>
        <v>November</v>
      </c>
      <c r="O3368" s="2">
        <v>3.8194444444444448E-2</v>
      </c>
      <c r="P3368" s="2" t="str">
        <f t="shared" si="368"/>
        <v>Week 3</v>
      </c>
      <c r="Q3368" t="s">
        <v>59</v>
      </c>
      <c r="R3368" s="5">
        <v>484.66</v>
      </c>
      <c r="S3368" s="5">
        <v>-93.74</v>
      </c>
      <c r="T3368" s="5">
        <f t="shared" si="369"/>
        <v>19.341393966904633</v>
      </c>
      <c r="U3368" s="5">
        <v>390.92</v>
      </c>
      <c r="V3368" s="5">
        <v>32</v>
      </c>
      <c r="W3368" s="5">
        <v>0</v>
      </c>
      <c r="X3368" s="5">
        <v>0.08</v>
      </c>
      <c r="Y3368" s="5">
        <v>423</v>
      </c>
      <c r="Z3368" s="5">
        <v>423</v>
      </c>
      <c r="AA3368" t="s">
        <v>64</v>
      </c>
      <c r="AB3368">
        <v>105.77</v>
      </c>
      <c r="AC3368">
        <v>5.44</v>
      </c>
      <c r="AD3368" t="s">
        <v>64</v>
      </c>
      <c r="AE3368" t="s">
        <v>56</v>
      </c>
      <c r="AF3368">
        <v>9634</v>
      </c>
      <c r="AG3368">
        <v>9634</v>
      </c>
      <c r="AO3368">
        <v>32</v>
      </c>
      <c r="AP3368">
        <v>0</v>
      </c>
      <c r="AW3368">
        <v>423</v>
      </c>
      <c r="BD3368" s="5">
        <v>423</v>
      </c>
      <c r="BE3368">
        <v>390.92</v>
      </c>
      <c r="BG3368">
        <f t="shared" si="370"/>
        <v>390.92</v>
      </c>
      <c r="BH3368">
        <v>32</v>
      </c>
    </row>
    <row r="3369" spans="1:61" x14ac:dyDescent="0.25">
      <c r="A3369" t="s">
        <v>54</v>
      </c>
      <c r="B3369">
        <v>110027</v>
      </c>
      <c r="C3369" t="s">
        <v>55</v>
      </c>
      <c r="D3369" t="s">
        <v>56</v>
      </c>
      <c r="E3369" s="1">
        <v>45982</v>
      </c>
      <c r="F3369" t="s">
        <v>3927</v>
      </c>
      <c r="G3369" t="s">
        <v>58</v>
      </c>
      <c r="H3369" t="str">
        <f t="shared" si="364"/>
        <v>Aggregator</v>
      </c>
      <c r="I3369">
        <v>7500747852</v>
      </c>
      <c r="J3369">
        <v>18528960</v>
      </c>
      <c r="K3369" s="3">
        <v>45983.038888888892</v>
      </c>
      <c r="L3369">
        <f t="shared" si="365"/>
        <v>22</v>
      </c>
      <c r="M3369" t="str">
        <f t="shared" si="366"/>
        <v>Saturday</v>
      </c>
      <c r="N3369" s="1" t="str">
        <f t="shared" si="367"/>
        <v>November</v>
      </c>
      <c r="O3369" s="2">
        <v>3.888888888888889E-2</v>
      </c>
      <c r="P3369" s="2" t="str">
        <f t="shared" si="368"/>
        <v>Week 3</v>
      </c>
      <c r="Q3369" t="s">
        <v>59</v>
      </c>
      <c r="R3369" s="5">
        <v>717</v>
      </c>
      <c r="S3369" s="5">
        <v>-274.5</v>
      </c>
      <c r="T3369" s="5">
        <f t="shared" si="369"/>
        <v>38.284518828451887</v>
      </c>
      <c r="U3369" s="5">
        <v>442.5</v>
      </c>
      <c r="V3369" s="5">
        <v>32</v>
      </c>
      <c r="W3369" s="5">
        <v>0</v>
      </c>
      <c r="X3369" s="5">
        <v>0</v>
      </c>
      <c r="Y3369" s="5">
        <v>474.5</v>
      </c>
      <c r="Z3369" s="5">
        <v>474.5</v>
      </c>
      <c r="AA3369" t="s">
        <v>60</v>
      </c>
      <c r="AB3369">
        <v>121.28</v>
      </c>
      <c r="AC3369">
        <v>12.9</v>
      </c>
      <c r="AD3369" t="s">
        <v>60</v>
      </c>
      <c r="AE3369" t="s">
        <v>56</v>
      </c>
      <c r="AF3369">
        <v>7852</v>
      </c>
      <c r="AG3369">
        <v>7852</v>
      </c>
      <c r="AO3369">
        <v>32</v>
      </c>
      <c r="AP3369">
        <v>0</v>
      </c>
      <c r="AX3369">
        <v>474.5</v>
      </c>
      <c r="BD3369" s="5">
        <v>474.5</v>
      </c>
      <c r="BE3369">
        <v>442.5</v>
      </c>
      <c r="BG3369">
        <f t="shared" si="370"/>
        <v>442.5</v>
      </c>
      <c r="BI3369">
        <v>32</v>
      </c>
    </row>
    <row r="3370" spans="1:61" x14ac:dyDescent="0.25">
      <c r="A3370" t="s">
        <v>54</v>
      </c>
      <c r="B3370">
        <v>110027</v>
      </c>
      <c r="C3370" t="s">
        <v>55</v>
      </c>
      <c r="D3370" t="s">
        <v>56</v>
      </c>
      <c r="E3370" s="1">
        <v>45982</v>
      </c>
      <c r="F3370" t="s">
        <v>3928</v>
      </c>
      <c r="G3370" t="s">
        <v>58</v>
      </c>
      <c r="H3370" t="str">
        <f t="shared" si="364"/>
        <v>Aggregator</v>
      </c>
      <c r="I3370">
        <v>7505481599</v>
      </c>
      <c r="J3370">
        <v>18528960</v>
      </c>
      <c r="K3370" s="3">
        <v>45983.040972222225</v>
      </c>
      <c r="L3370">
        <f t="shared" si="365"/>
        <v>22</v>
      </c>
      <c r="M3370" t="str">
        <f t="shared" si="366"/>
        <v>Saturday</v>
      </c>
      <c r="N3370" s="1" t="str">
        <f t="shared" si="367"/>
        <v>November</v>
      </c>
      <c r="O3370" s="2">
        <v>4.0972222222222222E-2</v>
      </c>
      <c r="P3370" s="2" t="str">
        <f t="shared" si="368"/>
        <v>Week 3</v>
      </c>
      <c r="Q3370" t="s">
        <v>59</v>
      </c>
      <c r="R3370" s="5">
        <v>756</v>
      </c>
      <c r="S3370" s="5">
        <v>-174.5</v>
      </c>
      <c r="T3370" s="5">
        <f t="shared" si="369"/>
        <v>23.082010582010582</v>
      </c>
      <c r="U3370" s="5">
        <v>581.5</v>
      </c>
      <c r="V3370" s="5">
        <v>32</v>
      </c>
      <c r="W3370" s="5">
        <v>0</v>
      </c>
      <c r="X3370" s="5">
        <v>0</v>
      </c>
      <c r="Y3370" s="5">
        <v>613.5</v>
      </c>
      <c r="Z3370" s="5">
        <v>613.5</v>
      </c>
      <c r="AA3370" t="s">
        <v>60</v>
      </c>
      <c r="AB3370">
        <v>128.30000000000001</v>
      </c>
      <c r="AC3370">
        <v>13.67</v>
      </c>
      <c r="AD3370" t="s">
        <v>60</v>
      </c>
      <c r="AE3370" t="s">
        <v>56</v>
      </c>
      <c r="AF3370">
        <v>1599</v>
      </c>
      <c r="AG3370">
        <v>1599</v>
      </c>
      <c r="AO3370">
        <v>32</v>
      </c>
      <c r="AP3370">
        <v>0</v>
      </c>
      <c r="AX3370">
        <v>613.5</v>
      </c>
      <c r="BD3370" s="5">
        <v>613.5</v>
      </c>
      <c r="BE3370">
        <v>581.5</v>
      </c>
      <c r="BG3370">
        <f t="shared" si="370"/>
        <v>581.5</v>
      </c>
      <c r="BI3370">
        <v>32</v>
      </c>
    </row>
    <row r="3371" spans="1:61" x14ac:dyDescent="0.25">
      <c r="A3371" t="s">
        <v>54</v>
      </c>
      <c r="B3371">
        <v>110027</v>
      </c>
      <c r="C3371" t="s">
        <v>55</v>
      </c>
      <c r="D3371" t="s">
        <v>56</v>
      </c>
      <c r="E3371" s="1">
        <v>45982</v>
      </c>
      <c r="F3371" t="s">
        <v>3929</v>
      </c>
      <c r="G3371" t="s">
        <v>67</v>
      </c>
      <c r="H3371" t="str">
        <f t="shared" si="364"/>
        <v>Direct Sale</v>
      </c>
      <c r="K3371" s="3">
        <v>45983.044444444444</v>
      </c>
      <c r="L3371">
        <f t="shared" si="365"/>
        <v>22</v>
      </c>
      <c r="M3371" t="str">
        <f t="shared" si="366"/>
        <v>Saturday</v>
      </c>
      <c r="N3371" s="1" t="str">
        <f t="shared" si="367"/>
        <v>November</v>
      </c>
      <c r="O3371" s="2">
        <v>4.4444444444444446E-2</v>
      </c>
      <c r="P3371" s="2" t="str">
        <f t="shared" si="368"/>
        <v>Week 3</v>
      </c>
      <c r="Q3371" t="s">
        <v>59</v>
      </c>
      <c r="R3371" s="5">
        <v>118</v>
      </c>
      <c r="S3371" s="5">
        <v>-29</v>
      </c>
      <c r="T3371" s="5">
        <f t="shared" si="369"/>
        <v>24.576271186440678</v>
      </c>
      <c r="U3371" s="5">
        <v>89</v>
      </c>
      <c r="V3371" s="5">
        <v>0</v>
      </c>
      <c r="W3371" s="5">
        <v>4.46</v>
      </c>
      <c r="X3371" s="5">
        <v>-0.46</v>
      </c>
      <c r="Y3371" s="5">
        <v>93</v>
      </c>
      <c r="Z3371" s="5">
        <v>93</v>
      </c>
      <c r="AA3371" t="s">
        <v>213</v>
      </c>
      <c r="AB3371">
        <v>30.99</v>
      </c>
      <c r="AC3371">
        <v>3.92</v>
      </c>
      <c r="AD3371" t="s">
        <v>5775</v>
      </c>
      <c r="AI3371" t="s">
        <v>280</v>
      </c>
      <c r="AJ3371" t="s">
        <v>281</v>
      </c>
      <c r="AK3371">
        <v>8447267077</v>
      </c>
      <c r="AO3371">
        <v>0</v>
      </c>
      <c r="AP3371">
        <v>0</v>
      </c>
      <c r="AS3371">
        <v>93</v>
      </c>
      <c r="AZ3371">
        <v>89</v>
      </c>
      <c r="BA3371">
        <v>2.23</v>
      </c>
      <c r="BB3371">
        <v>89</v>
      </c>
      <c r="BC3371">
        <v>2.23</v>
      </c>
      <c r="BD3371" s="5">
        <v>93</v>
      </c>
      <c r="BE3371">
        <v>89</v>
      </c>
      <c r="BG3371">
        <f t="shared" si="370"/>
        <v>89</v>
      </c>
    </row>
    <row r="3372" spans="1:61" x14ac:dyDescent="0.25">
      <c r="A3372" t="s">
        <v>54</v>
      </c>
      <c r="B3372">
        <v>110027</v>
      </c>
      <c r="C3372" t="s">
        <v>55</v>
      </c>
      <c r="D3372" t="s">
        <v>56</v>
      </c>
      <c r="E3372" s="1">
        <v>45982</v>
      </c>
      <c r="F3372" t="s">
        <v>3930</v>
      </c>
      <c r="G3372" t="s">
        <v>67</v>
      </c>
      <c r="H3372" t="str">
        <f t="shared" si="364"/>
        <v>Direct Sale</v>
      </c>
      <c r="K3372" s="3">
        <v>45983.044444444444</v>
      </c>
      <c r="L3372">
        <f t="shared" si="365"/>
        <v>22</v>
      </c>
      <c r="M3372" t="str">
        <f t="shared" si="366"/>
        <v>Saturday</v>
      </c>
      <c r="N3372" s="1" t="str">
        <f t="shared" si="367"/>
        <v>November</v>
      </c>
      <c r="O3372" s="2">
        <v>4.4444444444444446E-2</v>
      </c>
      <c r="P3372" s="2" t="str">
        <f t="shared" si="368"/>
        <v>Week 3</v>
      </c>
      <c r="Q3372" t="s">
        <v>59</v>
      </c>
      <c r="R3372" s="5">
        <v>234</v>
      </c>
      <c r="S3372" s="5">
        <v>-29</v>
      </c>
      <c r="T3372" s="5">
        <f t="shared" si="369"/>
        <v>12.393162393162394</v>
      </c>
      <c r="U3372" s="5">
        <v>205</v>
      </c>
      <c r="V3372" s="5">
        <v>0</v>
      </c>
      <c r="W3372" s="5">
        <v>10.26</v>
      </c>
      <c r="X3372" s="5">
        <v>-0.26</v>
      </c>
      <c r="Y3372" s="5">
        <v>215</v>
      </c>
      <c r="Z3372" s="5">
        <v>215</v>
      </c>
      <c r="AA3372" t="s">
        <v>213</v>
      </c>
      <c r="AB3372">
        <v>61.03</v>
      </c>
      <c r="AC3372">
        <v>5.88</v>
      </c>
      <c r="AD3372" t="s">
        <v>5775</v>
      </c>
      <c r="AI3372" t="s">
        <v>280</v>
      </c>
      <c r="AJ3372" t="s">
        <v>281</v>
      </c>
      <c r="AK3372">
        <v>8447267077</v>
      </c>
      <c r="AO3372">
        <v>0</v>
      </c>
      <c r="AP3372">
        <v>0</v>
      </c>
      <c r="AS3372">
        <v>215</v>
      </c>
      <c r="AZ3372">
        <v>205</v>
      </c>
      <c r="BA3372">
        <v>5.13</v>
      </c>
      <c r="BB3372">
        <v>205</v>
      </c>
      <c r="BC3372">
        <v>5.13</v>
      </c>
      <c r="BD3372" s="5">
        <v>215</v>
      </c>
      <c r="BE3372">
        <v>205</v>
      </c>
      <c r="BG3372">
        <f t="shared" si="370"/>
        <v>205</v>
      </c>
    </row>
    <row r="3373" spans="1:61" x14ac:dyDescent="0.25">
      <c r="A3373" t="s">
        <v>54</v>
      </c>
      <c r="B3373">
        <v>110027</v>
      </c>
      <c r="C3373" t="s">
        <v>55</v>
      </c>
      <c r="D3373" t="s">
        <v>56</v>
      </c>
      <c r="E3373" s="1">
        <v>45982</v>
      </c>
      <c r="F3373" t="s">
        <v>3931</v>
      </c>
      <c r="G3373" t="s">
        <v>58</v>
      </c>
      <c r="H3373" t="str">
        <f t="shared" si="364"/>
        <v>Aggregator</v>
      </c>
      <c r="I3373">
        <v>7505016787</v>
      </c>
      <c r="J3373">
        <v>18528960</v>
      </c>
      <c r="K3373" s="3">
        <v>45983.048611111109</v>
      </c>
      <c r="L3373">
        <f t="shared" si="365"/>
        <v>22</v>
      </c>
      <c r="M3373" t="str">
        <f t="shared" si="366"/>
        <v>Saturday</v>
      </c>
      <c r="N3373" s="1" t="str">
        <f t="shared" si="367"/>
        <v>November</v>
      </c>
      <c r="O3373" s="2">
        <v>4.8611111111111112E-2</v>
      </c>
      <c r="P3373" s="2" t="str">
        <f t="shared" si="368"/>
        <v>Week 3</v>
      </c>
      <c r="Q3373" t="s">
        <v>59</v>
      </c>
      <c r="R3373" s="5">
        <v>1072.6600000000001</v>
      </c>
      <c r="S3373" s="5">
        <v>-199.5</v>
      </c>
      <c r="T3373" s="5">
        <f t="shared" si="369"/>
        <v>18.598623981503923</v>
      </c>
      <c r="U3373" s="5">
        <v>873.16</v>
      </c>
      <c r="V3373" s="5">
        <v>32</v>
      </c>
      <c r="W3373" s="5">
        <v>0</v>
      </c>
      <c r="X3373" s="5">
        <v>0</v>
      </c>
      <c r="Y3373" s="5">
        <v>905.16</v>
      </c>
      <c r="Z3373" s="5">
        <v>905.16</v>
      </c>
      <c r="AA3373" t="s">
        <v>60</v>
      </c>
      <c r="AB3373">
        <v>196.75</v>
      </c>
      <c r="AC3373">
        <v>11.33</v>
      </c>
      <c r="AD3373" t="s">
        <v>60</v>
      </c>
      <c r="AE3373" t="s">
        <v>56</v>
      </c>
      <c r="AF3373">
        <v>6787</v>
      </c>
      <c r="AG3373">
        <v>6787</v>
      </c>
      <c r="AO3373">
        <v>32</v>
      </c>
      <c r="AP3373">
        <v>0</v>
      </c>
      <c r="AX3373">
        <v>905.16</v>
      </c>
      <c r="BD3373" s="5">
        <v>905.16</v>
      </c>
      <c r="BE3373">
        <v>873.16</v>
      </c>
      <c r="BG3373">
        <f t="shared" si="370"/>
        <v>873.16</v>
      </c>
      <c r="BI3373">
        <v>32</v>
      </c>
    </row>
    <row r="3374" spans="1:61" x14ac:dyDescent="0.25">
      <c r="A3374" t="s">
        <v>54</v>
      </c>
      <c r="B3374">
        <v>110027</v>
      </c>
      <c r="C3374" t="s">
        <v>55</v>
      </c>
      <c r="D3374" t="s">
        <v>56</v>
      </c>
      <c r="E3374" s="1">
        <v>45982</v>
      </c>
      <c r="F3374" t="s">
        <v>3932</v>
      </c>
      <c r="G3374" t="s">
        <v>63</v>
      </c>
      <c r="H3374" t="str">
        <f t="shared" si="364"/>
        <v>Aggregator</v>
      </c>
      <c r="I3374">
        <v>222724000000000</v>
      </c>
      <c r="J3374">
        <v>29811</v>
      </c>
      <c r="K3374" s="3">
        <v>45983.049305555556</v>
      </c>
      <c r="L3374">
        <f t="shared" si="365"/>
        <v>22</v>
      </c>
      <c r="M3374" t="str">
        <f t="shared" si="366"/>
        <v>Saturday</v>
      </c>
      <c r="N3374" s="1" t="str">
        <f t="shared" si="367"/>
        <v>November</v>
      </c>
      <c r="O3374" s="2">
        <v>4.9305555555555554E-2</v>
      </c>
      <c r="P3374" s="2" t="str">
        <f t="shared" si="368"/>
        <v>Week 3</v>
      </c>
      <c r="Q3374" t="s">
        <v>59</v>
      </c>
      <c r="R3374" s="5">
        <v>711.66</v>
      </c>
      <c r="S3374" s="5">
        <v>-141.99</v>
      </c>
      <c r="T3374" s="5">
        <f t="shared" si="369"/>
        <v>19.951943343731561</v>
      </c>
      <c r="U3374" s="5">
        <v>569.66999999999996</v>
      </c>
      <c r="V3374" s="5">
        <v>32</v>
      </c>
      <c r="W3374" s="5">
        <v>0</v>
      </c>
      <c r="X3374" s="5">
        <v>0.33</v>
      </c>
      <c r="Y3374" s="5">
        <v>602</v>
      </c>
      <c r="Z3374" s="5">
        <v>602</v>
      </c>
      <c r="AA3374" t="s">
        <v>64</v>
      </c>
      <c r="AB3374">
        <v>179.81</v>
      </c>
      <c r="AC3374">
        <v>10.87</v>
      </c>
      <c r="AD3374" t="s">
        <v>64</v>
      </c>
      <c r="AE3374" t="s">
        <v>56</v>
      </c>
      <c r="AF3374">
        <v>6544</v>
      </c>
      <c r="AG3374">
        <v>6544</v>
      </c>
      <c r="AO3374">
        <v>32</v>
      </c>
      <c r="AP3374">
        <v>0</v>
      </c>
      <c r="AW3374">
        <v>602</v>
      </c>
      <c r="BD3374" s="5">
        <v>602</v>
      </c>
      <c r="BE3374">
        <v>569.67999999999995</v>
      </c>
      <c r="BG3374">
        <f t="shared" si="370"/>
        <v>569.67999999999995</v>
      </c>
      <c r="BH3374">
        <v>32</v>
      </c>
    </row>
    <row r="3375" spans="1:61" x14ac:dyDescent="0.25">
      <c r="A3375" t="s">
        <v>54</v>
      </c>
      <c r="B3375">
        <v>110027</v>
      </c>
      <c r="C3375" t="s">
        <v>55</v>
      </c>
      <c r="D3375" t="s">
        <v>56</v>
      </c>
      <c r="E3375" s="1">
        <v>45982</v>
      </c>
      <c r="F3375" t="s">
        <v>3933</v>
      </c>
      <c r="G3375" t="s">
        <v>63</v>
      </c>
      <c r="H3375" t="str">
        <f t="shared" si="364"/>
        <v>Aggregator</v>
      </c>
      <c r="I3375">
        <v>222724000000000</v>
      </c>
      <c r="J3375">
        <v>29811</v>
      </c>
      <c r="K3375" s="3">
        <v>45983.055555555555</v>
      </c>
      <c r="L3375">
        <f t="shared" si="365"/>
        <v>22</v>
      </c>
      <c r="M3375" t="str">
        <f t="shared" si="366"/>
        <v>Saturday</v>
      </c>
      <c r="N3375" s="1" t="str">
        <f t="shared" si="367"/>
        <v>November</v>
      </c>
      <c r="O3375" s="2">
        <v>5.5555555555555552E-2</v>
      </c>
      <c r="P3375" s="2" t="str">
        <f t="shared" si="368"/>
        <v>Week 3</v>
      </c>
      <c r="Q3375" t="s">
        <v>59</v>
      </c>
      <c r="R3375" s="5">
        <v>567</v>
      </c>
      <c r="S3375" s="5">
        <v>-250</v>
      </c>
      <c r="T3375" s="5">
        <f t="shared" si="369"/>
        <v>44.091710758377424</v>
      </c>
      <c r="U3375" s="5">
        <v>317</v>
      </c>
      <c r="V3375" s="5">
        <v>32</v>
      </c>
      <c r="W3375" s="5">
        <v>0</v>
      </c>
      <c r="X3375" s="5">
        <v>0</v>
      </c>
      <c r="Y3375" s="5">
        <v>349</v>
      </c>
      <c r="Z3375" s="5">
        <v>349</v>
      </c>
      <c r="AA3375" t="s">
        <v>64</v>
      </c>
      <c r="AB3375">
        <v>94.72</v>
      </c>
      <c r="AC3375">
        <v>10.29</v>
      </c>
      <c r="AD3375" t="s">
        <v>64</v>
      </c>
      <c r="AE3375" t="s">
        <v>56</v>
      </c>
      <c r="AF3375">
        <v>7078</v>
      </c>
      <c r="AG3375">
        <v>7078</v>
      </c>
      <c r="AO3375">
        <v>32</v>
      </c>
      <c r="AP3375">
        <v>0</v>
      </c>
      <c r="AW3375">
        <v>349</v>
      </c>
      <c r="BD3375" s="5">
        <v>349</v>
      </c>
      <c r="BE3375">
        <v>317</v>
      </c>
      <c r="BG3375">
        <f t="shared" si="370"/>
        <v>317</v>
      </c>
      <c r="BH3375">
        <v>32</v>
      </c>
    </row>
    <row r="3376" spans="1:61" x14ac:dyDescent="0.25">
      <c r="A3376" t="s">
        <v>54</v>
      </c>
      <c r="B3376">
        <v>110027</v>
      </c>
      <c r="C3376" t="s">
        <v>55</v>
      </c>
      <c r="D3376" t="s">
        <v>56</v>
      </c>
      <c r="E3376" s="1">
        <v>45982</v>
      </c>
      <c r="F3376" t="s">
        <v>3934</v>
      </c>
      <c r="G3376" t="s">
        <v>63</v>
      </c>
      <c r="H3376" t="str">
        <f t="shared" si="364"/>
        <v>Aggregator</v>
      </c>
      <c r="I3376">
        <v>222724000000000</v>
      </c>
      <c r="J3376">
        <v>29811</v>
      </c>
      <c r="K3376" s="3">
        <v>45983.056944444441</v>
      </c>
      <c r="L3376">
        <f t="shared" si="365"/>
        <v>22</v>
      </c>
      <c r="M3376" t="str">
        <f t="shared" si="366"/>
        <v>Saturday</v>
      </c>
      <c r="N3376" s="1" t="str">
        <f t="shared" si="367"/>
        <v>November</v>
      </c>
      <c r="O3376" s="2">
        <v>5.6944444444444443E-2</v>
      </c>
      <c r="P3376" s="2" t="str">
        <f t="shared" si="368"/>
        <v>Week 3</v>
      </c>
      <c r="Q3376" t="s">
        <v>59</v>
      </c>
      <c r="R3376" s="5">
        <v>496</v>
      </c>
      <c r="S3376" s="5">
        <v>-93.74</v>
      </c>
      <c r="T3376" s="5">
        <f t="shared" si="369"/>
        <v>18.899193548387096</v>
      </c>
      <c r="U3376" s="5">
        <v>402.26</v>
      </c>
      <c r="V3376" s="5">
        <v>32</v>
      </c>
      <c r="W3376" s="5">
        <v>0</v>
      </c>
      <c r="X3376" s="5">
        <v>-0.26</v>
      </c>
      <c r="Y3376" s="5">
        <v>434</v>
      </c>
      <c r="Z3376" s="5">
        <v>434</v>
      </c>
      <c r="AA3376" t="s">
        <v>64</v>
      </c>
      <c r="AB3376">
        <v>87.55</v>
      </c>
      <c r="AC3376">
        <v>9.26</v>
      </c>
      <c r="AD3376" t="s">
        <v>64</v>
      </c>
      <c r="AE3376" t="s">
        <v>56</v>
      </c>
      <c r="AF3376">
        <v>9133</v>
      </c>
      <c r="AG3376">
        <v>9133</v>
      </c>
      <c r="AO3376">
        <v>32</v>
      </c>
      <c r="AP3376">
        <v>0</v>
      </c>
      <c r="AW3376">
        <v>434</v>
      </c>
      <c r="BD3376" s="5">
        <v>434</v>
      </c>
      <c r="BE3376">
        <v>402.26</v>
      </c>
      <c r="BG3376">
        <f t="shared" si="370"/>
        <v>402.26</v>
      </c>
      <c r="BH3376">
        <v>32</v>
      </c>
    </row>
    <row r="3377" spans="1:61" x14ac:dyDescent="0.25">
      <c r="A3377" t="s">
        <v>54</v>
      </c>
      <c r="B3377">
        <v>110027</v>
      </c>
      <c r="C3377" t="s">
        <v>55</v>
      </c>
      <c r="D3377" t="s">
        <v>56</v>
      </c>
      <c r="E3377" s="1">
        <v>45982</v>
      </c>
      <c r="F3377" t="s">
        <v>3935</v>
      </c>
      <c r="G3377" t="s">
        <v>58</v>
      </c>
      <c r="H3377" t="str">
        <f t="shared" si="364"/>
        <v>Aggregator</v>
      </c>
      <c r="I3377">
        <v>7506483583</v>
      </c>
      <c r="J3377">
        <v>18528960</v>
      </c>
      <c r="K3377" s="3">
        <v>45983.057638888888</v>
      </c>
      <c r="L3377">
        <f t="shared" si="365"/>
        <v>22</v>
      </c>
      <c r="M3377" t="str">
        <f t="shared" si="366"/>
        <v>Saturday</v>
      </c>
      <c r="N3377" s="1" t="str">
        <f t="shared" si="367"/>
        <v>November</v>
      </c>
      <c r="O3377" s="2">
        <v>5.7638888888888892E-2</v>
      </c>
      <c r="P3377" s="2" t="str">
        <f t="shared" si="368"/>
        <v>Week 3</v>
      </c>
      <c r="Q3377" t="s">
        <v>59</v>
      </c>
      <c r="R3377" s="5">
        <v>229</v>
      </c>
      <c r="S3377" s="5">
        <v>-100</v>
      </c>
      <c r="T3377" s="5">
        <f t="shared" si="369"/>
        <v>43.668122270742359</v>
      </c>
      <c r="U3377" s="5">
        <v>129</v>
      </c>
      <c r="V3377" s="5">
        <v>32</v>
      </c>
      <c r="W3377" s="5">
        <v>0</v>
      </c>
      <c r="X3377" s="5">
        <v>0</v>
      </c>
      <c r="Y3377" s="5">
        <v>161</v>
      </c>
      <c r="Z3377" s="5">
        <v>161</v>
      </c>
      <c r="AA3377" t="s">
        <v>60</v>
      </c>
      <c r="AB3377">
        <v>54.78</v>
      </c>
      <c r="AC3377">
        <v>4.99</v>
      </c>
      <c r="AD3377" t="s">
        <v>60</v>
      </c>
      <c r="AE3377" t="s">
        <v>56</v>
      </c>
      <c r="AF3377">
        <v>3583</v>
      </c>
      <c r="AG3377">
        <v>3583</v>
      </c>
      <c r="AO3377">
        <v>32</v>
      </c>
      <c r="AP3377">
        <v>0</v>
      </c>
      <c r="AX3377">
        <v>161</v>
      </c>
      <c r="BD3377" s="5">
        <v>161</v>
      </c>
      <c r="BE3377">
        <v>129</v>
      </c>
      <c r="BG3377">
        <f t="shared" si="370"/>
        <v>129</v>
      </c>
      <c r="BI3377">
        <v>32</v>
      </c>
    </row>
    <row r="3378" spans="1:61" x14ac:dyDescent="0.25">
      <c r="A3378" t="s">
        <v>54</v>
      </c>
      <c r="B3378">
        <v>110027</v>
      </c>
      <c r="C3378" t="s">
        <v>55</v>
      </c>
      <c r="D3378" t="s">
        <v>56</v>
      </c>
      <c r="E3378" s="1">
        <v>45982</v>
      </c>
      <c r="F3378" t="s">
        <v>3936</v>
      </c>
      <c r="G3378" t="s">
        <v>58</v>
      </c>
      <c r="H3378" t="str">
        <f t="shared" si="364"/>
        <v>Aggregator</v>
      </c>
      <c r="I3378">
        <v>7502048537</v>
      </c>
      <c r="J3378">
        <v>18528960</v>
      </c>
      <c r="K3378" s="3">
        <v>45983.059027777781</v>
      </c>
      <c r="L3378">
        <f t="shared" si="365"/>
        <v>22</v>
      </c>
      <c r="M3378" t="str">
        <f t="shared" si="366"/>
        <v>Saturday</v>
      </c>
      <c r="N3378" s="1" t="str">
        <f t="shared" si="367"/>
        <v>November</v>
      </c>
      <c r="O3378" s="2">
        <v>5.9027777777777776E-2</v>
      </c>
      <c r="P3378" s="2" t="str">
        <f t="shared" si="368"/>
        <v>Week 3</v>
      </c>
      <c r="Q3378" t="s">
        <v>59</v>
      </c>
      <c r="R3378" s="5">
        <v>359</v>
      </c>
      <c r="S3378" s="5">
        <v>-75</v>
      </c>
      <c r="T3378" s="5">
        <f t="shared" si="369"/>
        <v>20.891364902506965</v>
      </c>
      <c r="U3378" s="5">
        <v>284</v>
      </c>
      <c r="V3378" s="5">
        <v>32</v>
      </c>
      <c r="W3378" s="5">
        <v>0</v>
      </c>
      <c r="X3378" s="5">
        <v>0</v>
      </c>
      <c r="Y3378" s="5">
        <v>316</v>
      </c>
      <c r="Z3378" s="5">
        <v>316</v>
      </c>
      <c r="AA3378" t="s">
        <v>60</v>
      </c>
      <c r="AB3378">
        <v>75.540000000000006</v>
      </c>
      <c r="AC3378">
        <v>9.82</v>
      </c>
      <c r="AD3378" t="s">
        <v>60</v>
      </c>
      <c r="AE3378" t="s">
        <v>56</v>
      </c>
      <c r="AF3378">
        <v>8537</v>
      </c>
      <c r="AG3378">
        <v>8537</v>
      </c>
      <c r="AO3378">
        <v>32</v>
      </c>
      <c r="AP3378">
        <v>0</v>
      </c>
      <c r="AX3378">
        <v>316</v>
      </c>
      <c r="BD3378" s="5">
        <v>316</v>
      </c>
      <c r="BE3378">
        <v>284</v>
      </c>
      <c r="BG3378">
        <f t="shared" si="370"/>
        <v>284</v>
      </c>
      <c r="BI3378">
        <v>32</v>
      </c>
    </row>
    <row r="3379" spans="1:61" x14ac:dyDescent="0.25">
      <c r="A3379" t="s">
        <v>54</v>
      </c>
      <c r="B3379">
        <v>110027</v>
      </c>
      <c r="C3379" t="s">
        <v>55</v>
      </c>
      <c r="D3379" t="s">
        <v>56</v>
      </c>
      <c r="E3379" s="1">
        <v>45982</v>
      </c>
      <c r="F3379" t="s">
        <v>3937</v>
      </c>
      <c r="G3379" t="s">
        <v>58</v>
      </c>
      <c r="H3379" t="str">
        <f t="shared" si="364"/>
        <v>Aggregator</v>
      </c>
      <c r="I3379">
        <v>7501821265</v>
      </c>
      <c r="J3379">
        <v>18528960</v>
      </c>
      <c r="K3379" s="3">
        <v>45983.05972222222</v>
      </c>
      <c r="L3379">
        <f t="shared" si="365"/>
        <v>22</v>
      </c>
      <c r="M3379" t="str">
        <f t="shared" si="366"/>
        <v>Saturday</v>
      </c>
      <c r="N3379" s="1" t="str">
        <f t="shared" si="367"/>
        <v>November</v>
      </c>
      <c r="O3379" s="2">
        <v>5.9722222222222225E-2</v>
      </c>
      <c r="P3379" s="2" t="str">
        <f t="shared" si="368"/>
        <v>Week 3</v>
      </c>
      <c r="Q3379" t="s">
        <v>59</v>
      </c>
      <c r="R3379" s="5">
        <v>349</v>
      </c>
      <c r="S3379" s="5">
        <v>-174.5</v>
      </c>
      <c r="T3379" s="5">
        <f t="shared" si="369"/>
        <v>50</v>
      </c>
      <c r="U3379" s="5">
        <v>174.5</v>
      </c>
      <c r="V3379" s="5">
        <v>32</v>
      </c>
      <c r="W3379" s="5">
        <v>0</v>
      </c>
      <c r="X3379" s="5">
        <v>0</v>
      </c>
      <c r="Y3379" s="5">
        <v>206.5</v>
      </c>
      <c r="Z3379" s="5">
        <v>206.5</v>
      </c>
      <c r="AA3379" t="s">
        <v>60</v>
      </c>
      <c r="AB3379">
        <v>64.89</v>
      </c>
      <c r="AC3379">
        <v>4.76</v>
      </c>
      <c r="AD3379" t="s">
        <v>60</v>
      </c>
      <c r="AE3379" t="s">
        <v>56</v>
      </c>
      <c r="AF3379">
        <v>1265</v>
      </c>
      <c r="AG3379">
        <v>1265</v>
      </c>
      <c r="AO3379">
        <v>32</v>
      </c>
      <c r="AP3379">
        <v>0</v>
      </c>
      <c r="AX3379">
        <v>206.5</v>
      </c>
      <c r="BD3379" s="5">
        <v>206.5</v>
      </c>
      <c r="BE3379">
        <v>174.5</v>
      </c>
      <c r="BG3379">
        <f t="shared" si="370"/>
        <v>174.5</v>
      </c>
      <c r="BI3379">
        <v>32</v>
      </c>
    </row>
    <row r="3380" spans="1:61" x14ac:dyDescent="0.25">
      <c r="A3380" t="s">
        <v>54</v>
      </c>
      <c r="B3380">
        <v>110027</v>
      </c>
      <c r="C3380" t="s">
        <v>55</v>
      </c>
      <c r="D3380" t="s">
        <v>56</v>
      </c>
      <c r="E3380" s="1">
        <v>45982</v>
      </c>
      <c r="F3380" t="s">
        <v>3938</v>
      </c>
      <c r="G3380" t="s">
        <v>58</v>
      </c>
      <c r="H3380" t="str">
        <f t="shared" si="364"/>
        <v>Aggregator</v>
      </c>
      <c r="I3380">
        <v>7502620376</v>
      </c>
      <c r="J3380">
        <v>18528960</v>
      </c>
      <c r="K3380" s="3">
        <v>45983.060416666667</v>
      </c>
      <c r="L3380">
        <f t="shared" si="365"/>
        <v>22</v>
      </c>
      <c r="M3380" t="str">
        <f t="shared" si="366"/>
        <v>Saturday</v>
      </c>
      <c r="N3380" s="1" t="str">
        <f t="shared" si="367"/>
        <v>November</v>
      </c>
      <c r="O3380" s="2">
        <v>6.0416666666666667E-2</v>
      </c>
      <c r="P3380" s="2" t="str">
        <f t="shared" si="368"/>
        <v>Week 3</v>
      </c>
      <c r="Q3380" t="s">
        <v>59</v>
      </c>
      <c r="R3380" s="5">
        <v>169</v>
      </c>
      <c r="S3380" s="5">
        <v>-84.5</v>
      </c>
      <c r="T3380" s="5">
        <f t="shared" si="369"/>
        <v>50</v>
      </c>
      <c r="U3380" s="5">
        <v>84.5</v>
      </c>
      <c r="V3380" s="5">
        <v>32</v>
      </c>
      <c r="W3380" s="5">
        <v>0</v>
      </c>
      <c r="X3380" s="5">
        <v>0</v>
      </c>
      <c r="Y3380" s="5">
        <v>116.5</v>
      </c>
      <c r="Z3380" s="5">
        <v>116.5</v>
      </c>
      <c r="AA3380" t="s">
        <v>60</v>
      </c>
      <c r="AB3380">
        <v>29.83</v>
      </c>
      <c r="AC3380">
        <v>5.53</v>
      </c>
      <c r="AD3380" t="s">
        <v>60</v>
      </c>
      <c r="AE3380" t="s">
        <v>56</v>
      </c>
      <c r="AF3380">
        <v>376</v>
      </c>
      <c r="AG3380">
        <v>376</v>
      </c>
      <c r="AO3380">
        <v>32</v>
      </c>
      <c r="AP3380">
        <v>0</v>
      </c>
      <c r="AX3380">
        <v>116.5</v>
      </c>
      <c r="BD3380" s="5">
        <v>116.5</v>
      </c>
      <c r="BE3380">
        <v>84.5</v>
      </c>
      <c r="BG3380">
        <f t="shared" si="370"/>
        <v>84.5</v>
      </c>
      <c r="BI3380">
        <v>32</v>
      </c>
    </row>
    <row r="3381" spans="1:61" x14ac:dyDescent="0.25">
      <c r="A3381" t="s">
        <v>54</v>
      </c>
      <c r="B3381">
        <v>110027</v>
      </c>
      <c r="C3381" t="s">
        <v>55</v>
      </c>
      <c r="D3381" t="s">
        <v>56</v>
      </c>
      <c r="E3381" s="1">
        <v>45982</v>
      </c>
      <c r="F3381" t="s">
        <v>3939</v>
      </c>
      <c r="G3381" t="s">
        <v>67</v>
      </c>
      <c r="H3381" t="str">
        <f t="shared" si="364"/>
        <v>Direct Sale</v>
      </c>
      <c r="K3381" s="3">
        <v>45983.063194444447</v>
      </c>
      <c r="L3381">
        <f t="shared" si="365"/>
        <v>22</v>
      </c>
      <c r="M3381" t="str">
        <f t="shared" si="366"/>
        <v>Saturday</v>
      </c>
      <c r="N3381" s="1" t="str">
        <f t="shared" si="367"/>
        <v>November</v>
      </c>
      <c r="O3381" s="2">
        <v>6.3194444444444442E-2</v>
      </c>
      <c r="P3381" s="2" t="str">
        <f t="shared" si="368"/>
        <v>Week 3</v>
      </c>
      <c r="Q3381" t="s">
        <v>59</v>
      </c>
      <c r="R3381" s="5">
        <v>159</v>
      </c>
      <c r="S3381" s="5">
        <v>0</v>
      </c>
      <c r="T3381" s="5">
        <f t="shared" si="369"/>
        <v>0</v>
      </c>
      <c r="U3381" s="5">
        <v>159</v>
      </c>
      <c r="V3381" s="5">
        <v>0</v>
      </c>
      <c r="W3381" s="5">
        <v>7.96</v>
      </c>
      <c r="X3381" s="5">
        <v>0.04</v>
      </c>
      <c r="Y3381" s="5">
        <v>167</v>
      </c>
      <c r="Z3381" s="5">
        <v>167</v>
      </c>
      <c r="AA3381" t="s">
        <v>73</v>
      </c>
      <c r="AB3381">
        <v>29.83</v>
      </c>
      <c r="AC3381">
        <v>5.53</v>
      </c>
      <c r="AD3381" t="s">
        <v>5775</v>
      </c>
      <c r="AI3381" t="s">
        <v>1073</v>
      </c>
      <c r="AJ3381" t="s">
        <v>1074</v>
      </c>
      <c r="AK3381">
        <v>9999777700</v>
      </c>
      <c r="AO3381">
        <v>0</v>
      </c>
      <c r="AP3381">
        <v>0</v>
      </c>
      <c r="AQ3381">
        <v>167</v>
      </c>
      <c r="AZ3381">
        <v>159</v>
      </c>
      <c r="BA3381">
        <v>3.98</v>
      </c>
      <c r="BB3381">
        <v>159</v>
      </c>
      <c r="BC3381">
        <v>3.98</v>
      </c>
      <c r="BD3381" s="5">
        <v>167</v>
      </c>
      <c r="BE3381">
        <v>159</v>
      </c>
      <c r="BG3381">
        <f t="shared" si="370"/>
        <v>159</v>
      </c>
    </row>
    <row r="3382" spans="1:61" x14ac:dyDescent="0.25">
      <c r="A3382" t="s">
        <v>54</v>
      </c>
      <c r="B3382">
        <v>110027</v>
      </c>
      <c r="C3382" t="s">
        <v>55</v>
      </c>
      <c r="D3382" t="s">
        <v>56</v>
      </c>
      <c r="E3382" s="1">
        <v>45982</v>
      </c>
      <c r="F3382" t="s">
        <v>3940</v>
      </c>
      <c r="G3382" t="s">
        <v>67</v>
      </c>
      <c r="H3382" t="str">
        <f t="shared" si="364"/>
        <v>Direct Sale</v>
      </c>
      <c r="K3382" s="3">
        <v>45983.063888888886</v>
      </c>
      <c r="L3382">
        <f t="shared" si="365"/>
        <v>22</v>
      </c>
      <c r="M3382" t="str">
        <f t="shared" si="366"/>
        <v>Saturday</v>
      </c>
      <c r="N3382" s="1" t="str">
        <f t="shared" si="367"/>
        <v>November</v>
      </c>
      <c r="O3382" s="2">
        <v>6.3888888888888884E-2</v>
      </c>
      <c r="P3382" s="2" t="str">
        <f t="shared" si="368"/>
        <v>Week 3</v>
      </c>
      <c r="Q3382" t="s">
        <v>59</v>
      </c>
      <c r="R3382" s="5">
        <v>59</v>
      </c>
      <c r="S3382" s="5">
        <v>0</v>
      </c>
      <c r="T3382" s="5">
        <f t="shared" si="369"/>
        <v>0</v>
      </c>
      <c r="U3382" s="5">
        <v>59</v>
      </c>
      <c r="V3382" s="5">
        <v>0</v>
      </c>
      <c r="W3382" s="5">
        <v>2.96</v>
      </c>
      <c r="X3382" s="5">
        <v>0.04</v>
      </c>
      <c r="Y3382" s="5">
        <v>62</v>
      </c>
      <c r="Z3382" s="5">
        <v>62</v>
      </c>
      <c r="AA3382" t="s">
        <v>73</v>
      </c>
      <c r="AB3382">
        <v>15.49</v>
      </c>
      <c r="AC3382">
        <v>2.14</v>
      </c>
      <c r="AD3382" t="s">
        <v>5778</v>
      </c>
      <c r="AE3382" t="s">
        <v>75</v>
      </c>
      <c r="AI3382" t="s">
        <v>89</v>
      </c>
      <c r="AJ3382" t="s">
        <v>190</v>
      </c>
      <c r="AK3382">
        <v>8929758003</v>
      </c>
      <c r="AO3382">
        <v>0</v>
      </c>
      <c r="AP3382">
        <v>0</v>
      </c>
      <c r="AQ3382">
        <v>62</v>
      </c>
      <c r="AZ3382">
        <v>59</v>
      </c>
      <c r="BA3382">
        <v>1.48</v>
      </c>
      <c r="BB3382">
        <v>59</v>
      </c>
      <c r="BC3382">
        <v>1.48</v>
      </c>
      <c r="BD3382" s="5">
        <v>62</v>
      </c>
      <c r="BE3382">
        <v>59</v>
      </c>
      <c r="BG3382">
        <f t="shared" si="370"/>
        <v>59</v>
      </c>
    </row>
    <row r="3383" spans="1:61" x14ac:dyDescent="0.25">
      <c r="A3383" t="s">
        <v>54</v>
      </c>
      <c r="B3383">
        <v>110027</v>
      </c>
      <c r="C3383" t="s">
        <v>55</v>
      </c>
      <c r="D3383" t="s">
        <v>56</v>
      </c>
      <c r="E3383" s="1">
        <v>45982</v>
      </c>
      <c r="F3383" t="s">
        <v>3941</v>
      </c>
      <c r="G3383" t="s">
        <v>67</v>
      </c>
      <c r="H3383" t="str">
        <f t="shared" si="364"/>
        <v>Direct Sale</v>
      </c>
      <c r="K3383" s="3">
        <v>45983.063888888886</v>
      </c>
      <c r="L3383">
        <f t="shared" si="365"/>
        <v>22</v>
      </c>
      <c r="M3383" t="str">
        <f t="shared" si="366"/>
        <v>Saturday</v>
      </c>
      <c r="N3383" s="1" t="str">
        <f t="shared" si="367"/>
        <v>November</v>
      </c>
      <c r="O3383" s="2">
        <v>6.3888888888888884E-2</v>
      </c>
      <c r="P3383" s="2" t="str">
        <f t="shared" si="368"/>
        <v>Week 3</v>
      </c>
      <c r="Q3383" t="s">
        <v>59</v>
      </c>
      <c r="R3383" s="5">
        <v>549</v>
      </c>
      <c r="S3383" s="5">
        <v>0</v>
      </c>
      <c r="T3383" s="5">
        <f t="shared" si="369"/>
        <v>0</v>
      </c>
      <c r="U3383" s="5">
        <v>549</v>
      </c>
      <c r="V3383" s="5">
        <v>0</v>
      </c>
      <c r="W3383" s="5">
        <v>27.46</v>
      </c>
      <c r="X3383" s="5">
        <v>-0.46</v>
      </c>
      <c r="Y3383" s="5">
        <v>576</v>
      </c>
      <c r="Z3383" s="5">
        <v>576</v>
      </c>
      <c r="AA3383" t="s">
        <v>73</v>
      </c>
      <c r="AB3383">
        <v>147.9</v>
      </c>
      <c r="AC3383">
        <v>11.77</v>
      </c>
      <c r="AD3383" t="s">
        <v>5775</v>
      </c>
      <c r="AI3383" t="s">
        <v>1073</v>
      </c>
      <c r="AJ3383" t="s">
        <v>1074</v>
      </c>
      <c r="AK3383">
        <v>9999777700</v>
      </c>
      <c r="AO3383">
        <v>0</v>
      </c>
      <c r="AP3383">
        <v>0</v>
      </c>
      <c r="AQ3383">
        <v>576</v>
      </c>
      <c r="AZ3383">
        <v>549</v>
      </c>
      <c r="BA3383">
        <v>13.73</v>
      </c>
      <c r="BB3383">
        <v>549</v>
      </c>
      <c r="BC3383">
        <v>13.73</v>
      </c>
      <c r="BD3383" s="5">
        <v>576</v>
      </c>
      <c r="BE3383">
        <v>549</v>
      </c>
      <c r="BG3383">
        <f t="shared" si="370"/>
        <v>549</v>
      </c>
    </row>
    <row r="3384" spans="1:61" x14ac:dyDescent="0.25">
      <c r="A3384" t="s">
        <v>54</v>
      </c>
      <c r="B3384">
        <v>110027</v>
      </c>
      <c r="C3384" t="s">
        <v>55</v>
      </c>
      <c r="D3384" t="s">
        <v>56</v>
      </c>
      <c r="E3384" s="1">
        <v>45982</v>
      </c>
      <c r="F3384" t="s">
        <v>3942</v>
      </c>
      <c r="G3384" t="s">
        <v>67</v>
      </c>
      <c r="H3384" t="str">
        <f t="shared" si="364"/>
        <v>Direct Sale</v>
      </c>
      <c r="K3384" s="3">
        <v>45983.064583333333</v>
      </c>
      <c r="L3384">
        <f t="shared" si="365"/>
        <v>22</v>
      </c>
      <c r="M3384" t="str">
        <f t="shared" si="366"/>
        <v>Saturday</v>
      </c>
      <c r="N3384" s="1" t="str">
        <f t="shared" si="367"/>
        <v>November</v>
      </c>
      <c r="O3384" s="2">
        <v>6.458333333333334E-2</v>
      </c>
      <c r="P3384" s="2" t="str">
        <f t="shared" si="368"/>
        <v>Week 3</v>
      </c>
      <c r="Q3384" t="s">
        <v>59</v>
      </c>
      <c r="R3384" s="5">
        <v>427</v>
      </c>
      <c r="S3384" s="5">
        <v>0</v>
      </c>
      <c r="T3384" s="5">
        <f t="shared" si="369"/>
        <v>0</v>
      </c>
      <c r="U3384" s="5">
        <v>427</v>
      </c>
      <c r="V3384" s="5">
        <v>0</v>
      </c>
      <c r="W3384" s="5">
        <v>21.36</v>
      </c>
      <c r="X3384" s="5">
        <v>-0.36</v>
      </c>
      <c r="Y3384" s="5">
        <v>448</v>
      </c>
      <c r="Z3384" s="5">
        <v>448</v>
      </c>
      <c r="AA3384" t="s">
        <v>73</v>
      </c>
      <c r="AB3384">
        <v>93.28</v>
      </c>
      <c r="AC3384">
        <v>12.29</v>
      </c>
      <c r="AD3384" t="s">
        <v>5775</v>
      </c>
      <c r="AI3384" t="s">
        <v>89</v>
      </c>
      <c r="AJ3384" t="s">
        <v>190</v>
      </c>
      <c r="AK3384">
        <v>8929758003</v>
      </c>
      <c r="AO3384">
        <v>0</v>
      </c>
      <c r="AP3384">
        <v>0</v>
      </c>
      <c r="AQ3384">
        <v>448</v>
      </c>
      <c r="AZ3384">
        <v>427</v>
      </c>
      <c r="BA3384">
        <v>10.68</v>
      </c>
      <c r="BB3384">
        <v>427</v>
      </c>
      <c r="BC3384">
        <v>10.68</v>
      </c>
      <c r="BD3384" s="5">
        <v>448</v>
      </c>
      <c r="BE3384">
        <v>427</v>
      </c>
      <c r="BG3384">
        <f t="shared" si="370"/>
        <v>427</v>
      </c>
    </row>
    <row r="3385" spans="1:61" x14ac:dyDescent="0.25">
      <c r="A3385" t="s">
        <v>54</v>
      </c>
      <c r="B3385">
        <v>110027</v>
      </c>
      <c r="C3385" t="s">
        <v>55</v>
      </c>
      <c r="D3385" t="s">
        <v>56</v>
      </c>
      <c r="E3385" s="1">
        <v>45982</v>
      </c>
      <c r="F3385" t="s">
        <v>3943</v>
      </c>
      <c r="G3385" t="s">
        <v>67</v>
      </c>
      <c r="H3385" t="str">
        <f t="shared" si="364"/>
        <v>Direct Sale</v>
      </c>
      <c r="K3385" s="3">
        <v>45983.064583333333</v>
      </c>
      <c r="L3385">
        <f t="shared" si="365"/>
        <v>22</v>
      </c>
      <c r="M3385" t="str">
        <f t="shared" si="366"/>
        <v>Saturday</v>
      </c>
      <c r="N3385" s="1" t="str">
        <f t="shared" si="367"/>
        <v>November</v>
      </c>
      <c r="O3385" s="2">
        <v>6.458333333333334E-2</v>
      </c>
      <c r="P3385" s="2" t="str">
        <f t="shared" si="368"/>
        <v>Week 3</v>
      </c>
      <c r="Q3385" t="s">
        <v>59</v>
      </c>
      <c r="R3385" s="5">
        <v>159</v>
      </c>
      <c r="S3385" s="5">
        <v>0</v>
      </c>
      <c r="T3385" s="5">
        <f t="shared" si="369"/>
        <v>0</v>
      </c>
      <c r="U3385" s="5">
        <v>159</v>
      </c>
      <c r="V3385" s="5">
        <v>0</v>
      </c>
      <c r="W3385" s="5">
        <v>7.96</v>
      </c>
      <c r="X3385" s="5">
        <v>0.04</v>
      </c>
      <c r="Y3385" s="5">
        <v>167</v>
      </c>
      <c r="Z3385" s="5">
        <v>167</v>
      </c>
      <c r="AA3385" t="s">
        <v>73</v>
      </c>
      <c r="AB3385">
        <v>29.83</v>
      </c>
      <c r="AC3385">
        <v>5.53</v>
      </c>
      <c r="AD3385" t="s">
        <v>5775</v>
      </c>
      <c r="AI3385" t="s">
        <v>89</v>
      </c>
      <c r="AJ3385" t="s">
        <v>190</v>
      </c>
      <c r="AK3385">
        <v>8929758003</v>
      </c>
      <c r="AO3385">
        <v>0</v>
      </c>
      <c r="AP3385">
        <v>0</v>
      </c>
      <c r="AQ3385">
        <v>167</v>
      </c>
      <c r="AZ3385">
        <v>159</v>
      </c>
      <c r="BA3385">
        <v>3.98</v>
      </c>
      <c r="BB3385">
        <v>159</v>
      </c>
      <c r="BC3385">
        <v>3.98</v>
      </c>
      <c r="BD3385" s="5">
        <v>167</v>
      </c>
      <c r="BE3385">
        <v>159</v>
      </c>
      <c r="BG3385">
        <f t="shared" si="370"/>
        <v>159</v>
      </c>
    </row>
    <row r="3386" spans="1:61" x14ac:dyDescent="0.25">
      <c r="A3386" t="s">
        <v>54</v>
      </c>
      <c r="B3386">
        <v>110027</v>
      </c>
      <c r="C3386" t="s">
        <v>55</v>
      </c>
      <c r="D3386" t="s">
        <v>56</v>
      </c>
      <c r="E3386" s="1">
        <v>45982</v>
      </c>
      <c r="F3386" t="s">
        <v>3944</v>
      </c>
      <c r="G3386" t="s">
        <v>67</v>
      </c>
      <c r="H3386" t="str">
        <f t="shared" si="364"/>
        <v>Direct Sale</v>
      </c>
      <c r="K3386" s="3">
        <v>45983.064583333333</v>
      </c>
      <c r="L3386">
        <f t="shared" si="365"/>
        <v>22</v>
      </c>
      <c r="M3386" t="str">
        <f t="shared" si="366"/>
        <v>Saturday</v>
      </c>
      <c r="N3386" s="1" t="str">
        <f t="shared" si="367"/>
        <v>November</v>
      </c>
      <c r="O3386" s="2">
        <v>6.458333333333334E-2</v>
      </c>
      <c r="P3386" s="2" t="str">
        <f t="shared" si="368"/>
        <v>Week 3</v>
      </c>
      <c r="Q3386" t="s">
        <v>59</v>
      </c>
      <c r="R3386" s="5">
        <v>293.29000000000002</v>
      </c>
      <c r="S3386" s="5">
        <v>0</v>
      </c>
      <c r="T3386" s="5">
        <f t="shared" si="369"/>
        <v>0</v>
      </c>
      <c r="U3386" s="5">
        <v>293.29000000000002</v>
      </c>
      <c r="V3386" s="5">
        <v>0</v>
      </c>
      <c r="W3386" s="5">
        <v>14.66</v>
      </c>
      <c r="X3386" s="5">
        <v>0.05</v>
      </c>
      <c r="Y3386" s="5">
        <v>308</v>
      </c>
      <c r="Z3386" s="5">
        <v>308</v>
      </c>
      <c r="AA3386" t="s">
        <v>68</v>
      </c>
      <c r="AB3386">
        <v>78.209999999999994</v>
      </c>
      <c r="AC3386">
        <v>4.76</v>
      </c>
      <c r="AD3386" t="s">
        <v>5775</v>
      </c>
      <c r="AI3386" t="s">
        <v>89</v>
      </c>
      <c r="AJ3386" t="s">
        <v>190</v>
      </c>
      <c r="AK3386">
        <v>8929758003</v>
      </c>
      <c r="AO3386">
        <v>0</v>
      </c>
      <c r="AP3386">
        <v>0</v>
      </c>
      <c r="AR3386">
        <v>308</v>
      </c>
      <c r="AZ3386">
        <v>293.29000000000002</v>
      </c>
      <c r="BA3386">
        <v>7.33</v>
      </c>
      <c r="BB3386">
        <v>293.29000000000002</v>
      </c>
      <c r="BC3386">
        <v>7.33</v>
      </c>
      <c r="BD3386" s="5">
        <v>308</v>
      </c>
      <c r="BE3386">
        <v>293.29000000000002</v>
      </c>
      <c r="BG3386">
        <f t="shared" si="370"/>
        <v>293.29000000000002</v>
      </c>
    </row>
    <row r="3387" spans="1:61" x14ac:dyDescent="0.25">
      <c r="A3387" t="s">
        <v>54</v>
      </c>
      <c r="B3387">
        <v>110027</v>
      </c>
      <c r="C3387" t="s">
        <v>55</v>
      </c>
      <c r="D3387" t="s">
        <v>56</v>
      </c>
      <c r="E3387" s="1">
        <v>45982</v>
      </c>
      <c r="F3387" t="s">
        <v>3945</v>
      </c>
      <c r="G3387" t="s">
        <v>67</v>
      </c>
      <c r="H3387" t="str">
        <f t="shared" si="364"/>
        <v>Direct Sale</v>
      </c>
      <c r="K3387" s="3">
        <v>45983.06527777778</v>
      </c>
      <c r="L3387">
        <f t="shared" si="365"/>
        <v>22</v>
      </c>
      <c r="M3387" t="str">
        <f t="shared" si="366"/>
        <v>Saturday</v>
      </c>
      <c r="N3387" s="1" t="str">
        <f t="shared" si="367"/>
        <v>November</v>
      </c>
      <c r="O3387" s="2">
        <v>6.5277777777777782E-2</v>
      </c>
      <c r="P3387" s="2" t="str">
        <f t="shared" si="368"/>
        <v>Week 3</v>
      </c>
      <c r="Q3387" t="s">
        <v>59</v>
      </c>
      <c r="R3387" s="5">
        <v>159</v>
      </c>
      <c r="S3387" s="5">
        <v>-25</v>
      </c>
      <c r="T3387" s="5">
        <f t="shared" si="369"/>
        <v>15.723270440251572</v>
      </c>
      <c r="U3387" s="5">
        <v>134</v>
      </c>
      <c r="V3387" s="5">
        <v>0</v>
      </c>
      <c r="W3387" s="5">
        <v>6.7</v>
      </c>
      <c r="X3387" s="5">
        <v>0.3</v>
      </c>
      <c r="Y3387" s="5">
        <v>141</v>
      </c>
      <c r="Z3387" s="5">
        <v>141</v>
      </c>
      <c r="AA3387" t="s">
        <v>213</v>
      </c>
      <c r="AB3387">
        <v>29.83</v>
      </c>
      <c r="AC3387">
        <v>5.53</v>
      </c>
      <c r="AD3387" t="s">
        <v>5775</v>
      </c>
      <c r="AI3387" t="s">
        <v>3946</v>
      </c>
      <c r="AJ3387" t="s">
        <v>3947</v>
      </c>
      <c r="AK3387">
        <v>9354579683</v>
      </c>
      <c r="AO3387">
        <v>0</v>
      </c>
      <c r="AP3387">
        <v>0</v>
      </c>
      <c r="AS3387">
        <v>141</v>
      </c>
      <c r="AZ3387">
        <v>134</v>
      </c>
      <c r="BA3387">
        <v>3.35</v>
      </c>
      <c r="BB3387">
        <v>134</v>
      </c>
      <c r="BC3387">
        <v>3.35</v>
      </c>
      <c r="BD3387" s="5">
        <v>141</v>
      </c>
      <c r="BE3387">
        <v>134</v>
      </c>
      <c r="BG3387">
        <f t="shared" si="370"/>
        <v>134</v>
      </c>
    </row>
    <row r="3388" spans="1:61" x14ac:dyDescent="0.25">
      <c r="A3388" t="s">
        <v>54</v>
      </c>
      <c r="B3388">
        <v>110027</v>
      </c>
      <c r="C3388" t="s">
        <v>55</v>
      </c>
      <c r="D3388" t="s">
        <v>56</v>
      </c>
      <c r="E3388" s="1">
        <v>45982</v>
      </c>
      <c r="F3388" t="s">
        <v>3948</v>
      </c>
      <c r="G3388" t="s">
        <v>67</v>
      </c>
      <c r="H3388" t="str">
        <f t="shared" si="364"/>
        <v>Direct Sale</v>
      </c>
      <c r="K3388" s="3">
        <v>45983.06527777778</v>
      </c>
      <c r="L3388">
        <f t="shared" si="365"/>
        <v>22</v>
      </c>
      <c r="M3388" t="str">
        <f t="shared" si="366"/>
        <v>Saturday</v>
      </c>
      <c r="N3388" s="1" t="str">
        <f t="shared" si="367"/>
        <v>November</v>
      </c>
      <c r="O3388" s="2">
        <v>6.5277777777777782E-2</v>
      </c>
      <c r="P3388" s="2" t="str">
        <f t="shared" si="368"/>
        <v>Week 3</v>
      </c>
      <c r="Q3388" t="s">
        <v>59</v>
      </c>
      <c r="R3388" s="5">
        <v>517</v>
      </c>
      <c r="S3388" s="5">
        <v>0</v>
      </c>
      <c r="T3388" s="5">
        <f t="shared" si="369"/>
        <v>0</v>
      </c>
      <c r="U3388" s="5">
        <v>517</v>
      </c>
      <c r="V3388" s="5">
        <v>0</v>
      </c>
      <c r="W3388" s="5">
        <v>25.86</v>
      </c>
      <c r="X3388" s="5">
        <v>0.14000000000000001</v>
      </c>
      <c r="Y3388" s="5">
        <v>543</v>
      </c>
      <c r="Z3388" s="5">
        <v>543</v>
      </c>
      <c r="AA3388" t="s">
        <v>213</v>
      </c>
      <c r="AB3388">
        <v>104.36</v>
      </c>
      <c r="AC3388">
        <v>15.05</v>
      </c>
      <c r="AD3388" t="s">
        <v>5775</v>
      </c>
      <c r="AI3388" t="s">
        <v>89</v>
      </c>
      <c r="AJ3388" t="s">
        <v>190</v>
      </c>
      <c r="AK3388">
        <v>8929758003</v>
      </c>
      <c r="AO3388">
        <v>0</v>
      </c>
      <c r="AP3388">
        <v>0</v>
      </c>
      <c r="AS3388">
        <v>543</v>
      </c>
      <c r="AZ3388">
        <v>517</v>
      </c>
      <c r="BA3388">
        <v>12.93</v>
      </c>
      <c r="BB3388">
        <v>517</v>
      </c>
      <c r="BC3388">
        <v>12.93</v>
      </c>
      <c r="BD3388" s="5">
        <v>543</v>
      </c>
      <c r="BE3388">
        <v>517</v>
      </c>
      <c r="BG3388">
        <f t="shared" si="370"/>
        <v>517</v>
      </c>
    </row>
    <row r="3389" spans="1:61" x14ac:dyDescent="0.25">
      <c r="A3389" t="s">
        <v>54</v>
      </c>
      <c r="B3389">
        <v>110027</v>
      </c>
      <c r="C3389" t="s">
        <v>55</v>
      </c>
      <c r="D3389" t="s">
        <v>56</v>
      </c>
      <c r="E3389" s="1">
        <v>45982</v>
      </c>
      <c r="F3389" t="s">
        <v>3949</v>
      </c>
      <c r="G3389" t="s">
        <v>63</v>
      </c>
      <c r="H3389" t="str">
        <f t="shared" si="364"/>
        <v>Aggregator</v>
      </c>
      <c r="I3389">
        <v>222726000000000</v>
      </c>
      <c r="J3389">
        <v>29811</v>
      </c>
      <c r="K3389" s="3">
        <v>45983.071527777778</v>
      </c>
      <c r="L3389">
        <f t="shared" si="365"/>
        <v>22</v>
      </c>
      <c r="M3389" t="str">
        <f t="shared" si="366"/>
        <v>Saturday</v>
      </c>
      <c r="N3389" s="1" t="str">
        <f t="shared" si="367"/>
        <v>November</v>
      </c>
      <c r="O3389" s="2">
        <v>7.1527777777777773E-2</v>
      </c>
      <c r="P3389" s="2" t="str">
        <f t="shared" si="368"/>
        <v>Week 3</v>
      </c>
      <c r="Q3389" t="s">
        <v>59</v>
      </c>
      <c r="R3389" s="5">
        <v>816</v>
      </c>
      <c r="S3389" s="5">
        <v>-199.98</v>
      </c>
      <c r="T3389" s="5">
        <f t="shared" si="369"/>
        <v>24.507352941176467</v>
      </c>
      <c r="U3389" s="5">
        <v>616.02</v>
      </c>
      <c r="V3389" s="5">
        <v>32</v>
      </c>
      <c r="W3389" s="5">
        <v>0</v>
      </c>
      <c r="X3389" s="5">
        <v>-0.02</v>
      </c>
      <c r="Y3389" s="5">
        <v>648</v>
      </c>
      <c r="Z3389" s="5">
        <v>648</v>
      </c>
      <c r="AA3389" t="s">
        <v>64</v>
      </c>
      <c r="AB3389">
        <v>157.13999999999999</v>
      </c>
      <c r="AC3389">
        <v>16.18</v>
      </c>
      <c r="AD3389" t="s">
        <v>64</v>
      </c>
      <c r="AE3389" t="s">
        <v>56</v>
      </c>
      <c r="AF3389">
        <v>4657</v>
      </c>
      <c r="AG3389">
        <v>4657</v>
      </c>
      <c r="AO3389">
        <v>32</v>
      </c>
      <c r="AP3389">
        <v>0</v>
      </c>
      <c r="AW3389">
        <v>648</v>
      </c>
      <c r="BD3389" s="5">
        <v>648</v>
      </c>
      <c r="BE3389">
        <v>616.02</v>
      </c>
      <c r="BG3389">
        <f t="shared" si="370"/>
        <v>616.02</v>
      </c>
      <c r="BH3389">
        <v>32</v>
      </c>
    </row>
    <row r="3390" spans="1:61" x14ac:dyDescent="0.25">
      <c r="A3390" t="s">
        <v>54</v>
      </c>
      <c r="B3390">
        <v>110027</v>
      </c>
      <c r="C3390" t="s">
        <v>55</v>
      </c>
      <c r="D3390" t="s">
        <v>56</v>
      </c>
      <c r="E3390" s="1">
        <v>45982</v>
      </c>
      <c r="F3390" t="s">
        <v>3950</v>
      </c>
      <c r="G3390" t="s">
        <v>139</v>
      </c>
      <c r="H3390" t="str">
        <f t="shared" si="364"/>
        <v>Aggregator</v>
      </c>
      <c r="I3390">
        <v>286596549</v>
      </c>
      <c r="K3390" s="3">
        <v>45983.075694444444</v>
      </c>
      <c r="L3390">
        <f t="shared" si="365"/>
        <v>22</v>
      </c>
      <c r="M3390" t="str">
        <f t="shared" si="366"/>
        <v>Saturday</v>
      </c>
      <c r="N3390" s="1" t="str">
        <f t="shared" si="367"/>
        <v>November</v>
      </c>
      <c r="O3390" s="2">
        <v>7.5694444444444439E-2</v>
      </c>
      <c r="P3390" s="2" t="str">
        <f t="shared" si="368"/>
        <v>Week 3</v>
      </c>
      <c r="Q3390" t="s">
        <v>59</v>
      </c>
      <c r="R3390" s="5">
        <v>205.66</v>
      </c>
      <c r="S3390" s="5">
        <v>-68</v>
      </c>
      <c r="T3390" s="5">
        <f t="shared" si="369"/>
        <v>33.064280851891468</v>
      </c>
      <c r="U3390" s="5">
        <v>137.66</v>
      </c>
      <c r="V3390" s="5">
        <v>0</v>
      </c>
      <c r="W3390" s="5">
        <v>0</v>
      </c>
      <c r="X3390" s="5">
        <v>0</v>
      </c>
      <c r="Y3390" s="5">
        <v>137.66</v>
      </c>
      <c r="Z3390" s="5">
        <v>137.66</v>
      </c>
      <c r="AA3390" t="s">
        <v>139</v>
      </c>
      <c r="AB3390">
        <v>51.61</v>
      </c>
      <c r="AC3390">
        <v>5.77</v>
      </c>
      <c r="AD3390" t="s">
        <v>139</v>
      </c>
      <c r="AF3390">
        <v>6549</v>
      </c>
      <c r="AG3390">
        <v>6549</v>
      </c>
      <c r="AI3390" t="s">
        <v>3503</v>
      </c>
      <c r="AJ3390" t="s">
        <v>3504</v>
      </c>
      <c r="AK3390">
        <v>7827704549</v>
      </c>
      <c r="AM3390" t="s">
        <v>143</v>
      </c>
      <c r="AO3390">
        <v>0</v>
      </c>
      <c r="AP3390">
        <v>0</v>
      </c>
      <c r="AT3390">
        <v>137.66</v>
      </c>
      <c r="BD3390" s="5">
        <v>137.66</v>
      </c>
      <c r="BE3390">
        <v>137.66</v>
      </c>
      <c r="BG3390">
        <f t="shared" si="370"/>
        <v>137.66</v>
      </c>
    </row>
    <row r="3391" spans="1:61" x14ac:dyDescent="0.25">
      <c r="A3391" t="s">
        <v>54</v>
      </c>
      <c r="B3391">
        <v>110027</v>
      </c>
      <c r="C3391" t="s">
        <v>55</v>
      </c>
      <c r="D3391" t="s">
        <v>56</v>
      </c>
      <c r="E3391" s="1">
        <v>45982</v>
      </c>
      <c r="F3391" t="s">
        <v>3951</v>
      </c>
      <c r="G3391" t="s">
        <v>63</v>
      </c>
      <c r="H3391" t="str">
        <f t="shared" si="364"/>
        <v>Aggregator</v>
      </c>
      <c r="I3391">
        <v>222726000000000</v>
      </c>
      <c r="J3391">
        <v>29811</v>
      </c>
      <c r="K3391" s="3">
        <v>45983.076388888891</v>
      </c>
      <c r="L3391">
        <f t="shared" si="365"/>
        <v>22</v>
      </c>
      <c r="M3391" t="str">
        <f t="shared" si="366"/>
        <v>Saturday</v>
      </c>
      <c r="N3391" s="1" t="str">
        <f t="shared" si="367"/>
        <v>November</v>
      </c>
      <c r="O3391" s="2">
        <v>7.6388888888888895E-2</v>
      </c>
      <c r="P3391" s="2" t="str">
        <f t="shared" si="368"/>
        <v>Week 3</v>
      </c>
      <c r="Q3391" t="s">
        <v>59</v>
      </c>
      <c r="R3391" s="5">
        <v>218</v>
      </c>
      <c r="S3391" s="5">
        <v>-90</v>
      </c>
      <c r="T3391" s="5">
        <f t="shared" si="369"/>
        <v>41.284403669724774</v>
      </c>
      <c r="U3391" s="5">
        <v>128</v>
      </c>
      <c r="V3391" s="5">
        <v>32</v>
      </c>
      <c r="W3391" s="5">
        <v>0</v>
      </c>
      <c r="X3391" s="5">
        <v>0</v>
      </c>
      <c r="Y3391" s="5">
        <v>160</v>
      </c>
      <c r="Z3391" s="5">
        <v>160</v>
      </c>
      <c r="AA3391" t="s">
        <v>64</v>
      </c>
      <c r="AB3391">
        <v>49.88</v>
      </c>
      <c r="AC3391">
        <v>3.92</v>
      </c>
      <c r="AD3391" t="s">
        <v>64</v>
      </c>
      <c r="AE3391" t="s">
        <v>56</v>
      </c>
      <c r="AF3391">
        <v>719</v>
      </c>
      <c r="AG3391">
        <v>719</v>
      </c>
      <c r="AO3391">
        <v>32</v>
      </c>
      <c r="AP3391">
        <v>0</v>
      </c>
      <c r="AW3391">
        <v>160</v>
      </c>
      <c r="BD3391" s="5">
        <v>160</v>
      </c>
      <c r="BE3391">
        <v>128</v>
      </c>
      <c r="BG3391">
        <f t="shared" si="370"/>
        <v>128</v>
      </c>
      <c r="BH3391">
        <v>32</v>
      </c>
    </row>
    <row r="3392" spans="1:61" x14ac:dyDescent="0.25">
      <c r="A3392" t="s">
        <v>54</v>
      </c>
      <c r="B3392">
        <v>110027</v>
      </c>
      <c r="C3392" t="s">
        <v>55</v>
      </c>
      <c r="D3392" t="s">
        <v>56</v>
      </c>
      <c r="E3392" s="1">
        <v>45982</v>
      </c>
      <c r="F3392" t="s">
        <v>3952</v>
      </c>
      <c r="G3392" t="s">
        <v>58</v>
      </c>
      <c r="H3392" t="str">
        <f t="shared" si="364"/>
        <v>Aggregator</v>
      </c>
      <c r="I3392">
        <v>7502174933</v>
      </c>
      <c r="J3392">
        <v>18528960</v>
      </c>
      <c r="K3392" s="3">
        <v>45983.079861111109</v>
      </c>
      <c r="L3392">
        <f t="shared" si="365"/>
        <v>22</v>
      </c>
      <c r="M3392" t="str">
        <f t="shared" si="366"/>
        <v>Saturday</v>
      </c>
      <c r="N3392" s="1" t="str">
        <f t="shared" si="367"/>
        <v>November</v>
      </c>
      <c r="O3392" s="2">
        <v>7.9861111111111105E-2</v>
      </c>
      <c r="P3392" s="2" t="str">
        <f t="shared" si="368"/>
        <v>Week 3</v>
      </c>
      <c r="Q3392" t="s">
        <v>59</v>
      </c>
      <c r="R3392" s="5">
        <v>199</v>
      </c>
      <c r="S3392" s="5">
        <v>-100</v>
      </c>
      <c r="T3392" s="5">
        <f t="shared" si="369"/>
        <v>50.251256281407031</v>
      </c>
      <c r="U3392" s="5">
        <v>99</v>
      </c>
      <c r="V3392" s="5">
        <v>32</v>
      </c>
      <c r="W3392" s="5">
        <v>0</v>
      </c>
      <c r="X3392" s="5">
        <v>0</v>
      </c>
      <c r="Y3392" s="5">
        <v>131</v>
      </c>
      <c r="Z3392" s="5">
        <v>131</v>
      </c>
      <c r="AA3392" t="s">
        <v>60</v>
      </c>
      <c r="AB3392">
        <v>44.84</v>
      </c>
      <c r="AC3392">
        <v>2.82</v>
      </c>
      <c r="AD3392" t="s">
        <v>60</v>
      </c>
      <c r="AE3392" t="s">
        <v>56</v>
      </c>
      <c r="AF3392">
        <v>4933</v>
      </c>
      <c r="AG3392">
        <v>4933</v>
      </c>
      <c r="AO3392">
        <v>32</v>
      </c>
      <c r="AP3392">
        <v>0</v>
      </c>
      <c r="AX3392">
        <v>131</v>
      </c>
      <c r="BD3392" s="5">
        <v>131</v>
      </c>
      <c r="BE3392">
        <v>99</v>
      </c>
      <c r="BG3392">
        <f t="shared" si="370"/>
        <v>99</v>
      </c>
      <c r="BI3392">
        <v>32</v>
      </c>
    </row>
    <row r="3393" spans="1:61" x14ac:dyDescent="0.25">
      <c r="A3393" t="s">
        <v>54</v>
      </c>
      <c r="B3393">
        <v>110027</v>
      </c>
      <c r="C3393" t="s">
        <v>55</v>
      </c>
      <c r="D3393" t="s">
        <v>56</v>
      </c>
      <c r="E3393" s="1">
        <v>45982</v>
      </c>
      <c r="F3393" t="s">
        <v>3953</v>
      </c>
      <c r="G3393" t="s">
        <v>58</v>
      </c>
      <c r="H3393" t="str">
        <f t="shared" si="364"/>
        <v>Aggregator</v>
      </c>
      <c r="I3393">
        <v>7505959527</v>
      </c>
      <c r="J3393">
        <v>18528960</v>
      </c>
      <c r="K3393" s="3">
        <v>45983.081250000003</v>
      </c>
      <c r="L3393">
        <f t="shared" si="365"/>
        <v>22</v>
      </c>
      <c r="M3393" t="str">
        <f t="shared" si="366"/>
        <v>Saturday</v>
      </c>
      <c r="N3393" s="1" t="str">
        <f t="shared" si="367"/>
        <v>November</v>
      </c>
      <c r="O3393" s="2">
        <v>8.1250000000000003E-2</v>
      </c>
      <c r="P3393" s="2" t="str">
        <f t="shared" si="368"/>
        <v>Week 3</v>
      </c>
      <c r="Q3393" t="s">
        <v>59</v>
      </c>
      <c r="R3393" s="5">
        <v>237</v>
      </c>
      <c r="S3393" s="5">
        <v>0</v>
      </c>
      <c r="T3393" s="5">
        <f t="shared" si="369"/>
        <v>0</v>
      </c>
      <c r="U3393" s="5">
        <v>237</v>
      </c>
      <c r="V3393" s="5">
        <v>32</v>
      </c>
      <c r="W3393" s="5">
        <v>0</v>
      </c>
      <c r="X3393" s="5">
        <v>0</v>
      </c>
      <c r="Y3393" s="5">
        <v>269</v>
      </c>
      <c r="Z3393" s="5">
        <v>269</v>
      </c>
      <c r="AA3393" t="s">
        <v>60</v>
      </c>
      <c r="AB3393">
        <v>46.48</v>
      </c>
      <c r="AC3393">
        <v>5.88</v>
      </c>
      <c r="AD3393" t="s">
        <v>60</v>
      </c>
      <c r="AE3393" t="s">
        <v>56</v>
      </c>
      <c r="AF3393">
        <v>9527</v>
      </c>
      <c r="AG3393">
        <v>9527</v>
      </c>
      <c r="AO3393">
        <v>32</v>
      </c>
      <c r="AP3393">
        <v>0</v>
      </c>
      <c r="AX3393">
        <v>269</v>
      </c>
      <c r="BD3393" s="5">
        <v>269</v>
      </c>
      <c r="BE3393">
        <v>237</v>
      </c>
      <c r="BG3393">
        <f t="shared" si="370"/>
        <v>237</v>
      </c>
      <c r="BI3393">
        <v>32</v>
      </c>
    </row>
    <row r="3394" spans="1:61" x14ac:dyDescent="0.25">
      <c r="A3394" t="s">
        <v>54</v>
      </c>
      <c r="B3394">
        <v>110027</v>
      </c>
      <c r="C3394" t="s">
        <v>55</v>
      </c>
      <c r="D3394" t="s">
        <v>56</v>
      </c>
      <c r="E3394" s="1">
        <v>45982</v>
      </c>
      <c r="F3394" t="s">
        <v>3954</v>
      </c>
      <c r="G3394" t="s">
        <v>58</v>
      </c>
      <c r="H3394" t="str">
        <f t="shared" si="364"/>
        <v>Aggregator</v>
      </c>
      <c r="I3394">
        <v>7501977310</v>
      </c>
      <c r="J3394">
        <v>18528960</v>
      </c>
      <c r="K3394" s="3">
        <v>45983.087500000001</v>
      </c>
      <c r="L3394">
        <f t="shared" si="365"/>
        <v>22</v>
      </c>
      <c r="M3394" t="str">
        <f t="shared" si="366"/>
        <v>Saturday</v>
      </c>
      <c r="N3394" s="1" t="str">
        <f t="shared" si="367"/>
        <v>November</v>
      </c>
      <c r="O3394" s="2">
        <v>8.7499999999999994E-2</v>
      </c>
      <c r="P3394" s="2" t="str">
        <f t="shared" si="368"/>
        <v>Week 3</v>
      </c>
      <c r="Q3394" t="s">
        <v>59</v>
      </c>
      <c r="R3394" s="5">
        <v>229</v>
      </c>
      <c r="S3394" s="5">
        <v>-100</v>
      </c>
      <c r="T3394" s="5">
        <f t="shared" si="369"/>
        <v>43.668122270742359</v>
      </c>
      <c r="U3394" s="5">
        <v>129</v>
      </c>
      <c r="V3394" s="5">
        <v>32</v>
      </c>
      <c r="W3394" s="5">
        <v>0</v>
      </c>
      <c r="X3394" s="5">
        <v>0</v>
      </c>
      <c r="Y3394" s="5">
        <v>161</v>
      </c>
      <c r="Z3394" s="5">
        <v>161</v>
      </c>
      <c r="AA3394" t="s">
        <v>60</v>
      </c>
      <c r="AB3394">
        <v>52.8</v>
      </c>
      <c r="AC3394">
        <v>4.76</v>
      </c>
      <c r="AD3394" t="s">
        <v>60</v>
      </c>
      <c r="AE3394" t="s">
        <v>56</v>
      </c>
      <c r="AF3394">
        <v>7310</v>
      </c>
      <c r="AG3394">
        <v>7310</v>
      </c>
      <c r="AO3394">
        <v>32</v>
      </c>
      <c r="AP3394">
        <v>0</v>
      </c>
      <c r="AX3394">
        <v>161</v>
      </c>
      <c r="BD3394" s="5">
        <v>161</v>
      </c>
      <c r="BE3394">
        <v>129</v>
      </c>
      <c r="BG3394">
        <f t="shared" si="370"/>
        <v>129</v>
      </c>
      <c r="BI3394">
        <v>32</v>
      </c>
    </row>
    <row r="3395" spans="1:61" x14ac:dyDescent="0.25">
      <c r="A3395" t="s">
        <v>54</v>
      </c>
      <c r="B3395">
        <v>110027</v>
      </c>
      <c r="C3395" t="s">
        <v>55</v>
      </c>
      <c r="D3395" t="s">
        <v>56</v>
      </c>
      <c r="E3395" s="1">
        <v>45982</v>
      </c>
      <c r="F3395" t="s">
        <v>3955</v>
      </c>
      <c r="G3395" t="s">
        <v>63</v>
      </c>
      <c r="H3395" t="str">
        <f t="shared" ref="H3395:H3458" si="371">IF(G3395="POS","Direct Sale","Aggregator")</f>
        <v>Aggregator</v>
      </c>
      <c r="I3395">
        <v>222727000000000</v>
      </c>
      <c r="J3395">
        <v>29811</v>
      </c>
      <c r="K3395" s="3">
        <v>45983.087500000001</v>
      </c>
      <c r="L3395">
        <f t="shared" ref="L3395:L3458" si="372">VALUE(DAY(K3395))</f>
        <v>22</v>
      </c>
      <c r="M3395" t="str">
        <f t="shared" ref="M3395:M3458" si="373">TEXT(K3395,"dddd")</f>
        <v>Saturday</v>
      </c>
      <c r="N3395" s="1" t="str">
        <f t="shared" ref="N3395:N3458" si="374">TEXT(K3395,"MMMM")</f>
        <v>November</v>
      </c>
      <c r="O3395" s="2">
        <v>8.7499999999999994E-2</v>
      </c>
      <c r="P3395" s="2" t="str">
        <f t="shared" ref="P3395:P3458" si="375">_xlfn.IFS(L3395&lt;=7,"Week 1",L3395&lt;=15, "Week 2",L3395&lt;=23,"Week 3",L3395&lt;=30,"Week 4")</f>
        <v>Week 3</v>
      </c>
      <c r="Q3395" t="s">
        <v>59</v>
      </c>
      <c r="R3395" s="5">
        <v>537</v>
      </c>
      <c r="S3395" s="5">
        <v>-259.60000000000002</v>
      </c>
      <c r="T3395" s="5">
        <f t="shared" ref="T3395:T3458" si="376">ABS((S3395/R3395)*100)</f>
        <v>48.342644320297957</v>
      </c>
      <c r="U3395" s="5">
        <v>277.39999999999998</v>
      </c>
      <c r="V3395" s="5">
        <v>32</v>
      </c>
      <c r="W3395" s="5">
        <v>0</v>
      </c>
      <c r="X3395" s="5">
        <v>-0.4</v>
      </c>
      <c r="Y3395" s="5">
        <v>309</v>
      </c>
      <c r="Z3395" s="5">
        <v>309</v>
      </c>
      <c r="AA3395" t="s">
        <v>64</v>
      </c>
      <c r="AB3395">
        <v>94.3</v>
      </c>
      <c r="AC3395">
        <v>11.59</v>
      </c>
      <c r="AD3395" t="s">
        <v>64</v>
      </c>
      <c r="AE3395" t="s">
        <v>56</v>
      </c>
      <c r="AF3395">
        <v>4268</v>
      </c>
      <c r="AG3395">
        <v>4268</v>
      </c>
      <c r="AO3395">
        <v>32</v>
      </c>
      <c r="AP3395">
        <v>0</v>
      </c>
      <c r="AW3395">
        <v>309</v>
      </c>
      <c r="BD3395" s="5">
        <v>309</v>
      </c>
      <c r="BE3395">
        <v>277.39999999999998</v>
      </c>
      <c r="BG3395">
        <f t="shared" ref="BG3395:BG3458" si="377">BE3395+BF3395</f>
        <v>277.39999999999998</v>
      </c>
      <c r="BH3395">
        <v>32</v>
      </c>
    </row>
    <row r="3396" spans="1:61" x14ac:dyDescent="0.25">
      <c r="A3396" t="s">
        <v>54</v>
      </c>
      <c r="B3396">
        <v>110027</v>
      </c>
      <c r="C3396" t="s">
        <v>55</v>
      </c>
      <c r="D3396" t="s">
        <v>56</v>
      </c>
      <c r="E3396" s="1">
        <v>45982</v>
      </c>
      <c r="F3396" t="s">
        <v>3956</v>
      </c>
      <c r="G3396" t="s">
        <v>67</v>
      </c>
      <c r="H3396" t="str">
        <f t="shared" si="371"/>
        <v>Direct Sale</v>
      </c>
      <c r="K3396" s="3">
        <v>45983.094444444447</v>
      </c>
      <c r="L3396">
        <f t="shared" si="372"/>
        <v>22</v>
      </c>
      <c r="M3396" t="str">
        <f t="shared" si="373"/>
        <v>Saturday</v>
      </c>
      <c r="N3396" s="1" t="str">
        <f t="shared" si="374"/>
        <v>November</v>
      </c>
      <c r="O3396" s="2">
        <v>9.4444444444444442E-2</v>
      </c>
      <c r="P3396" s="2" t="str">
        <f t="shared" si="375"/>
        <v>Week 3</v>
      </c>
      <c r="Q3396" t="s">
        <v>59</v>
      </c>
      <c r="R3396" s="5">
        <v>594</v>
      </c>
      <c r="S3396" s="5">
        <v>0</v>
      </c>
      <c r="T3396" s="5">
        <f t="shared" si="376"/>
        <v>0</v>
      </c>
      <c r="U3396" s="5">
        <v>594</v>
      </c>
      <c r="V3396" s="5">
        <v>0</v>
      </c>
      <c r="W3396" s="5">
        <v>29.7</v>
      </c>
      <c r="X3396" s="5">
        <v>0.3</v>
      </c>
      <c r="Y3396" s="5">
        <v>624</v>
      </c>
      <c r="Z3396" s="5">
        <v>624</v>
      </c>
      <c r="AA3396" t="s">
        <v>68</v>
      </c>
      <c r="AB3396">
        <v>149.65</v>
      </c>
      <c r="AC3396">
        <v>11.76</v>
      </c>
      <c r="AD3396" t="s">
        <v>5775</v>
      </c>
      <c r="AI3396" t="s">
        <v>89</v>
      </c>
      <c r="AJ3396" t="s">
        <v>190</v>
      </c>
      <c r="AK3396">
        <v>8929758003</v>
      </c>
      <c r="AO3396">
        <v>0</v>
      </c>
      <c r="AP3396">
        <v>0</v>
      </c>
      <c r="AR3396">
        <v>624</v>
      </c>
      <c r="AZ3396">
        <v>594</v>
      </c>
      <c r="BA3396">
        <v>14.85</v>
      </c>
      <c r="BB3396">
        <v>594</v>
      </c>
      <c r="BC3396">
        <v>14.85</v>
      </c>
      <c r="BD3396" s="5">
        <v>624</v>
      </c>
      <c r="BE3396">
        <v>594</v>
      </c>
      <c r="BG3396">
        <f t="shared" si="377"/>
        <v>594</v>
      </c>
    </row>
    <row r="3397" spans="1:61" x14ac:dyDescent="0.25">
      <c r="A3397" t="s">
        <v>54</v>
      </c>
      <c r="B3397">
        <v>110027</v>
      </c>
      <c r="C3397" t="s">
        <v>55</v>
      </c>
      <c r="D3397" t="s">
        <v>56</v>
      </c>
      <c r="E3397" s="1">
        <v>45982</v>
      </c>
      <c r="F3397" t="s">
        <v>3957</v>
      </c>
      <c r="G3397" t="s">
        <v>67</v>
      </c>
      <c r="H3397" t="str">
        <f t="shared" si="371"/>
        <v>Direct Sale</v>
      </c>
      <c r="K3397" s="3">
        <v>45983.100694444445</v>
      </c>
      <c r="L3397">
        <f t="shared" si="372"/>
        <v>22</v>
      </c>
      <c r="M3397" t="str">
        <f t="shared" si="373"/>
        <v>Saturday</v>
      </c>
      <c r="N3397" s="1" t="str">
        <f t="shared" si="374"/>
        <v>November</v>
      </c>
      <c r="O3397" s="2">
        <v>0.10069444444444445</v>
      </c>
      <c r="P3397" s="2" t="str">
        <f t="shared" si="375"/>
        <v>Week 3</v>
      </c>
      <c r="Q3397" t="s">
        <v>59</v>
      </c>
      <c r="R3397" s="5">
        <v>1133</v>
      </c>
      <c r="S3397" s="5">
        <v>0</v>
      </c>
      <c r="T3397" s="5">
        <f t="shared" si="376"/>
        <v>0</v>
      </c>
      <c r="U3397" s="5">
        <v>1133</v>
      </c>
      <c r="V3397" s="5">
        <v>0</v>
      </c>
      <c r="W3397" s="5">
        <v>56.66</v>
      </c>
      <c r="X3397" s="5">
        <v>0.34</v>
      </c>
      <c r="Y3397" s="5">
        <v>1190</v>
      </c>
      <c r="Z3397" s="5">
        <v>1190</v>
      </c>
      <c r="AA3397" t="s">
        <v>68</v>
      </c>
      <c r="AB3397">
        <v>255.11</v>
      </c>
      <c r="AC3397">
        <v>29.69</v>
      </c>
      <c r="AD3397" t="s">
        <v>5775</v>
      </c>
      <c r="AI3397" t="s">
        <v>730</v>
      </c>
      <c r="AJ3397" t="s">
        <v>731</v>
      </c>
      <c r="AK3397">
        <v>9999777722</v>
      </c>
      <c r="AO3397">
        <v>0</v>
      </c>
      <c r="AP3397">
        <v>0</v>
      </c>
      <c r="AR3397">
        <v>1190</v>
      </c>
      <c r="AZ3397">
        <v>1133</v>
      </c>
      <c r="BA3397">
        <v>28.33</v>
      </c>
      <c r="BB3397">
        <v>1133</v>
      </c>
      <c r="BC3397">
        <v>28.33</v>
      </c>
      <c r="BD3397" s="5">
        <v>1190</v>
      </c>
      <c r="BE3397">
        <v>1133</v>
      </c>
      <c r="BG3397">
        <f t="shared" si="377"/>
        <v>1133</v>
      </c>
    </row>
    <row r="3398" spans="1:61" x14ac:dyDescent="0.25">
      <c r="A3398" t="s">
        <v>54</v>
      </c>
      <c r="B3398">
        <v>110027</v>
      </c>
      <c r="C3398" t="s">
        <v>55</v>
      </c>
      <c r="D3398" t="s">
        <v>56</v>
      </c>
      <c r="E3398" s="1">
        <v>45982</v>
      </c>
      <c r="F3398" t="s">
        <v>3958</v>
      </c>
      <c r="G3398" t="s">
        <v>63</v>
      </c>
      <c r="H3398" t="str">
        <f t="shared" si="371"/>
        <v>Aggregator</v>
      </c>
      <c r="I3398">
        <v>222728000000000</v>
      </c>
      <c r="J3398">
        <v>29811</v>
      </c>
      <c r="K3398" s="3">
        <v>45983.101388888892</v>
      </c>
      <c r="L3398">
        <f t="shared" si="372"/>
        <v>22</v>
      </c>
      <c r="M3398" t="str">
        <f t="shared" si="373"/>
        <v>Saturday</v>
      </c>
      <c r="N3398" s="1" t="str">
        <f t="shared" si="374"/>
        <v>November</v>
      </c>
      <c r="O3398" s="2">
        <v>0.10138888888888889</v>
      </c>
      <c r="P3398" s="2" t="str">
        <f t="shared" si="375"/>
        <v>Week 3</v>
      </c>
      <c r="Q3398" t="s">
        <v>59</v>
      </c>
      <c r="R3398" s="5">
        <v>415.66</v>
      </c>
      <c r="S3398" s="5">
        <v>-175</v>
      </c>
      <c r="T3398" s="5">
        <f t="shared" si="376"/>
        <v>42.101717750084198</v>
      </c>
      <c r="U3398" s="5">
        <v>240.66</v>
      </c>
      <c r="V3398" s="5">
        <v>32</v>
      </c>
      <c r="W3398" s="5">
        <v>0</v>
      </c>
      <c r="X3398" s="5">
        <v>0.34</v>
      </c>
      <c r="Y3398" s="5">
        <v>273</v>
      </c>
      <c r="Z3398" s="5">
        <v>273</v>
      </c>
      <c r="AA3398" t="s">
        <v>64</v>
      </c>
      <c r="AB3398">
        <v>89.89</v>
      </c>
      <c r="AC3398">
        <v>5.44</v>
      </c>
      <c r="AD3398" t="s">
        <v>64</v>
      </c>
      <c r="AE3398" t="s">
        <v>56</v>
      </c>
      <c r="AF3398">
        <v>9639</v>
      </c>
      <c r="AG3398">
        <v>9639</v>
      </c>
      <c r="AO3398">
        <v>32</v>
      </c>
      <c r="AP3398">
        <v>0</v>
      </c>
      <c r="AW3398">
        <v>273</v>
      </c>
      <c r="BD3398" s="5">
        <v>273</v>
      </c>
      <c r="BE3398">
        <v>240.66</v>
      </c>
      <c r="BG3398">
        <f t="shared" si="377"/>
        <v>240.66</v>
      </c>
      <c r="BH3398">
        <v>32</v>
      </c>
    </row>
    <row r="3399" spans="1:61" x14ac:dyDescent="0.25">
      <c r="A3399" t="s">
        <v>54</v>
      </c>
      <c r="B3399">
        <v>110027</v>
      </c>
      <c r="C3399" t="s">
        <v>55</v>
      </c>
      <c r="D3399" t="s">
        <v>56</v>
      </c>
      <c r="E3399" s="1">
        <v>45982</v>
      </c>
      <c r="F3399" t="s">
        <v>3959</v>
      </c>
      <c r="G3399" t="s">
        <v>58</v>
      </c>
      <c r="H3399" t="str">
        <f t="shared" si="371"/>
        <v>Aggregator</v>
      </c>
      <c r="I3399">
        <v>7500242716</v>
      </c>
      <c r="J3399">
        <v>18528960</v>
      </c>
      <c r="K3399" s="3">
        <v>45983.103472222225</v>
      </c>
      <c r="L3399">
        <f t="shared" si="372"/>
        <v>22</v>
      </c>
      <c r="M3399" t="str">
        <f t="shared" si="373"/>
        <v>Saturday</v>
      </c>
      <c r="N3399" s="1" t="str">
        <f t="shared" si="374"/>
        <v>November</v>
      </c>
      <c r="O3399" s="2">
        <v>0.10347222222222222</v>
      </c>
      <c r="P3399" s="2" t="str">
        <f t="shared" si="375"/>
        <v>Week 3</v>
      </c>
      <c r="Q3399" t="s">
        <v>59</v>
      </c>
      <c r="R3399" s="5">
        <v>663.66</v>
      </c>
      <c r="S3399" s="5">
        <v>-75</v>
      </c>
      <c r="T3399" s="5">
        <f t="shared" si="376"/>
        <v>11.300967362806256</v>
      </c>
      <c r="U3399" s="5">
        <v>588.66</v>
      </c>
      <c r="V3399" s="5">
        <v>32</v>
      </c>
      <c r="W3399" s="5">
        <v>0</v>
      </c>
      <c r="X3399" s="5">
        <v>0</v>
      </c>
      <c r="Y3399" s="5">
        <v>620.66</v>
      </c>
      <c r="Z3399" s="5">
        <v>620.66</v>
      </c>
      <c r="AA3399" t="s">
        <v>60</v>
      </c>
      <c r="AB3399">
        <v>159.32</v>
      </c>
      <c r="AC3399">
        <v>10.66</v>
      </c>
      <c r="AD3399" t="s">
        <v>60</v>
      </c>
      <c r="AE3399" t="s">
        <v>56</v>
      </c>
      <c r="AF3399">
        <v>2716</v>
      </c>
      <c r="AG3399">
        <v>2716</v>
      </c>
      <c r="AO3399">
        <v>32</v>
      </c>
      <c r="AP3399">
        <v>0</v>
      </c>
      <c r="AX3399">
        <v>620.66</v>
      </c>
      <c r="BD3399" s="5">
        <v>620.66</v>
      </c>
      <c r="BE3399">
        <v>588.66</v>
      </c>
      <c r="BG3399">
        <f t="shared" si="377"/>
        <v>588.66</v>
      </c>
      <c r="BI3399">
        <v>32</v>
      </c>
    </row>
    <row r="3400" spans="1:61" x14ac:dyDescent="0.25">
      <c r="A3400" t="s">
        <v>54</v>
      </c>
      <c r="B3400">
        <v>110027</v>
      </c>
      <c r="C3400" t="s">
        <v>55</v>
      </c>
      <c r="D3400" t="s">
        <v>56</v>
      </c>
      <c r="E3400" s="1">
        <v>45982</v>
      </c>
      <c r="F3400" t="s">
        <v>3960</v>
      </c>
      <c r="G3400" t="s">
        <v>58</v>
      </c>
      <c r="H3400" t="str">
        <f t="shared" si="371"/>
        <v>Aggregator</v>
      </c>
      <c r="I3400">
        <v>7498225771</v>
      </c>
      <c r="J3400">
        <v>18528960</v>
      </c>
      <c r="K3400" s="3">
        <v>45983.104861111111</v>
      </c>
      <c r="L3400">
        <f t="shared" si="372"/>
        <v>22</v>
      </c>
      <c r="M3400" t="str">
        <f t="shared" si="373"/>
        <v>Saturday</v>
      </c>
      <c r="N3400" s="1" t="str">
        <f t="shared" si="374"/>
        <v>November</v>
      </c>
      <c r="O3400" s="2">
        <v>0.10486111111111111</v>
      </c>
      <c r="P3400" s="2" t="str">
        <f t="shared" si="375"/>
        <v>Week 3</v>
      </c>
      <c r="Q3400" t="s">
        <v>59</v>
      </c>
      <c r="R3400" s="5">
        <v>259</v>
      </c>
      <c r="S3400" s="5">
        <v>-100</v>
      </c>
      <c r="T3400" s="5">
        <f t="shared" si="376"/>
        <v>38.610038610038607</v>
      </c>
      <c r="U3400" s="5">
        <v>159</v>
      </c>
      <c r="V3400" s="5">
        <v>32</v>
      </c>
      <c r="W3400" s="5">
        <v>0</v>
      </c>
      <c r="X3400" s="5">
        <v>0</v>
      </c>
      <c r="Y3400" s="5">
        <v>191</v>
      </c>
      <c r="Z3400" s="5">
        <v>191</v>
      </c>
      <c r="AA3400" t="s">
        <v>60</v>
      </c>
      <c r="AB3400">
        <v>48.61</v>
      </c>
      <c r="AC3400">
        <v>4.76</v>
      </c>
      <c r="AD3400" t="s">
        <v>60</v>
      </c>
      <c r="AE3400" t="s">
        <v>56</v>
      </c>
      <c r="AF3400">
        <v>5771</v>
      </c>
      <c r="AG3400">
        <v>5771</v>
      </c>
      <c r="AO3400">
        <v>32</v>
      </c>
      <c r="AP3400">
        <v>0</v>
      </c>
      <c r="AX3400">
        <v>191</v>
      </c>
      <c r="BD3400" s="5">
        <v>191</v>
      </c>
      <c r="BE3400">
        <v>159</v>
      </c>
      <c r="BG3400">
        <f t="shared" si="377"/>
        <v>159</v>
      </c>
      <c r="BI3400">
        <v>32</v>
      </c>
    </row>
    <row r="3401" spans="1:61" x14ac:dyDescent="0.25">
      <c r="A3401" t="s">
        <v>54</v>
      </c>
      <c r="B3401">
        <v>110027</v>
      </c>
      <c r="C3401" t="s">
        <v>55</v>
      </c>
      <c r="D3401" t="s">
        <v>56</v>
      </c>
      <c r="E3401" s="1">
        <v>45982</v>
      </c>
      <c r="F3401" t="s">
        <v>3961</v>
      </c>
      <c r="G3401" t="s">
        <v>63</v>
      </c>
      <c r="H3401" t="str">
        <f t="shared" si="371"/>
        <v>Aggregator</v>
      </c>
      <c r="I3401">
        <v>222729000000000</v>
      </c>
      <c r="J3401">
        <v>29811</v>
      </c>
      <c r="K3401" s="3">
        <v>45983.111111111109</v>
      </c>
      <c r="L3401">
        <f t="shared" si="372"/>
        <v>22</v>
      </c>
      <c r="M3401" t="str">
        <f t="shared" si="373"/>
        <v>Saturday</v>
      </c>
      <c r="N3401" s="1" t="str">
        <f t="shared" si="374"/>
        <v>November</v>
      </c>
      <c r="O3401" s="2">
        <v>0.1111111111111111</v>
      </c>
      <c r="P3401" s="2" t="str">
        <f t="shared" si="375"/>
        <v>Week 3</v>
      </c>
      <c r="Q3401" t="s">
        <v>59</v>
      </c>
      <c r="R3401" s="5">
        <v>198</v>
      </c>
      <c r="S3401" s="5">
        <v>-89.1</v>
      </c>
      <c r="T3401" s="5">
        <f t="shared" si="376"/>
        <v>44.999999999999993</v>
      </c>
      <c r="U3401" s="5">
        <v>108.9</v>
      </c>
      <c r="V3401" s="5">
        <v>32</v>
      </c>
      <c r="W3401" s="5">
        <v>0</v>
      </c>
      <c r="X3401" s="5">
        <v>0.1</v>
      </c>
      <c r="Y3401" s="5">
        <v>141</v>
      </c>
      <c r="Z3401" s="5">
        <v>141</v>
      </c>
      <c r="AA3401" t="s">
        <v>64</v>
      </c>
      <c r="AB3401">
        <v>38.520000000000003</v>
      </c>
      <c r="AC3401">
        <v>3.92</v>
      </c>
      <c r="AD3401" t="s">
        <v>64</v>
      </c>
      <c r="AE3401" t="s">
        <v>56</v>
      </c>
      <c r="AF3401">
        <v>86</v>
      </c>
      <c r="AG3401">
        <v>86</v>
      </c>
      <c r="AO3401">
        <v>32</v>
      </c>
      <c r="AP3401">
        <v>0</v>
      </c>
      <c r="AW3401">
        <v>141</v>
      </c>
      <c r="BD3401" s="5">
        <v>141</v>
      </c>
      <c r="BE3401">
        <v>108.9</v>
      </c>
      <c r="BG3401">
        <f t="shared" si="377"/>
        <v>108.9</v>
      </c>
      <c r="BH3401">
        <v>32</v>
      </c>
    </row>
    <row r="3402" spans="1:61" x14ac:dyDescent="0.25">
      <c r="A3402" t="s">
        <v>54</v>
      </c>
      <c r="B3402">
        <v>110027</v>
      </c>
      <c r="C3402" t="s">
        <v>55</v>
      </c>
      <c r="D3402" t="s">
        <v>56</v>
      </c>
      <c r="E3402" s="1">
        <v>45982</v>
      </c>
      <c r="F3402" t="s">
        <v>3962</v>
      </c>
      <c r="G3402" t="s">
        <v>63</v>
      </c>
      <c r="H3402" t="str">
        <f t="shared" si="371"/>
        <v>Aggregator</v>
      </c>
      <c r="I3402">
        <v>222729000000000</v>
      </c>
      <c r="J3402">
        <v>29811</v>
      </c>
      <c r="K3402" s="3">
        <v>45983.112500000003</v>
      </c>
      <c r="L3402">
        <f t="shared" si="372"/>
        <v>22</v>
      </c>
      <c r="M3402" t="str">
        <f t="shared" si="373"/>
        <v>Saturday</v>
      </c>
      <c r="N3402" s="1" t="str">
        <f t="shared" si="374"/>
        <v>November</v>
      </c>
      <c r="O3402" s="2">
        <v>0.1125</v>
      </c>
      <c r="P3402" s="2" t="str">
        <f t="shared" si="375"/>
        <v>Week 3</v>
      </c>
      <c r="Q3402" t="s">
        <v>59</v>
      </c>
      <c r="R3402" s="5">
        <v>327</v>
      </c>
      <c r="S3402" s="5">
        <v>-110</v>
      </c>
      <c r="T3402" s="5">
        <f t="shared" si="376"/>
        <v>33.63914373088685</v>
      </c>
      <c r="U3402" s="5">
        <v>217</v>
      </c>
      <c r="V3402" s="5">
        <v>32</v>
      </c>
      <c r="W3402" s="5">
        <v>0</v>
      </c>
      <c r="X3402" s="5">
        <v>0</v>
      </c>
      <c r="Y3402" s="5">
        <v>249</v>
      </c>
      <c r="Z3402" s="5">
        <v>249</v>
      </c>
      <c r="AA3402" t="s">
        <v>64</v>
      </c>
      <c r="AB3402">
        <v>67.48</v>
      </c>
      <c r="AC3402">
        <v>6.95</v>
      </c>
      <c r="AD3402" t="s">
        <v>64</v>
      </c>
      <c r="AE3402" t="s">
        <v>56</v>
      </c>
      <c r="AF3402">
        <v>3010</v>
      </c>
      <c r="AG3402">
        <v>3010</v>
      </c>
      <c r="AO3402">
        <v>32</v>
      </c>
      <c r="AP3402">
        <v>0</v>
      </c>
      <c r="AW3402">
        <v>249</v>
      </c>
      <c r="BD3402" s="5">
        <v>249</v>
      </c>
      <c r="BE3402">
        <v>217</v>
      </c>
      <c r="BG3402">
        <f t="shared" si="377"/>
        <v>217</v>
      </c>
      <c r="BH3402">
        <v>32</v>
      </c>
    </row>
    <row r="3403" spans="1:61" x14ac:dyDescent="0.25">
      <c r="A3403" t="s">
        <v>54</v>
      </c>
      <c r="B3403">
        <v>110027</v>
      </c>
      <c r="C3403" t="s">
        <v>55</v>
      </c>
      <c r="D3403" t="s">
        <v>56</v>
      </c>
      <c r="E3403" s="1">
        <v>45982</v>
      </c>
      <c r="F3403" t="s">
        <v>3963</v>
      </c>
      <c r="G3403" t="s">
        <v>63</v>
      </c>
      <c r="H3403" t="str">
        <f t="shared" si="371"/>
        <v>Aggregator</v>
      </c>
      <c r="I3403">
        <v>222729000000000</v>
      </c>
      <c r="J3403">
        <v>29811</v>
      </c>
      <c r="K3403" s="3">
        <v>45983.113888888889</v>
      </c>
      <c r="L3403">
        <f t="shared" si="372"/>
        <v>22</v>
      </c>
      <c r="M3403" t="str">
        <f t="shared" si="373"/>
        <v>Saturday</v>
      </c>
      <c r="N3403" s="1" t="str">
        <f t="shared" si="374"/>
        <v>November</v>
      </c>
      <c r="O3403" s="2">
        <v>0.11388888888888889</v>
      </c>
      <c r="P3403" s="2" t="str">
        <f t="shared" si="375"/>
        <v>Week 3</v>
      </c>
      <c r="Q3403" t="s">
        <v>59</v>
      </c>
      <c r="R3403" s="5">
        <v>219</v>
      </c>
      <c r="S3403" s="5">
        <v>-90</v>
      </c>
      <c r="T3403" s="5">
        <f t="shared" si="376"/>
        <v>41.095890410958901</v>
      </c>
      <c r="U3403" s="5">
        <v>129</v>
      </c>
      <c r="V3403" s="5">
        <v>32</v>
      </c>
      <c r="W3403" s="5">
        <v>0</v>
      </c>
      <c r="X3403" s="5">
        <v>0</v>
      </c>
      <c r="Y3403" s="5">
        <v>161</v>
      </c>
      <c r="Z3403" s="5">
        <v>161</v>
      </c>
      <c r="AA3403" t="s">
        <v>64</v>
      </c>
      <c r="AB3403">
        <v>37.340000000000003</v>
      </c>
      <c r="AC3403">
        <v>4.76</v>
      </c>
      <c r="AD3403" t="s">
        <v>64</v>
      </c>
      <c r="AE3403" t="s">
        <v>56</v>
      </c>
      <c r="AF3403">
        <v>2155</v>
      </c>
      <c r="AG3403">
        <v>2155</v>
      </c>
      <c r="AO3403">
        <v>32</v>
      </c>
      <c r="AP3403">
        <v>0</v>
      </c>
      <c r="AW3403">
        <v>161</v>
      </c>
      <c r="BD3403" s="5">
        <v>161</v>
      </c>
      <c r="BE3403">
        <v>129</v>
      </c>
      <c r="BG3403">
        <f t="shared" si="377"/>
        <v>129</v>
      </c>
      <c r="BH3403">
        <v>32</v>
      </c>
    </row>
    <row r="3404" spans="1:61" x14ac:dyDescent="0.25">
      <c r="A3404" t="s">
        <v>54</v>
      </c>
      <c r="B3404">
        <v>110027</v>
      </c>
      <c r="C3404" t="s">
        <v>55</v>
      </c>
      <c r="D3404" t="s">
        <v>56</v>
      </c>
      <c r="E3404" s="1">
        <v>45982</v>
      </c>
      <c r="F3404" t="s">
        <v>3964</v>
      </c>
      <c r="G3404" t="s">
        <v>63</v>
      </c>
      <c r="H3404" t="str">
        <f t="shared" si="371"/>
        <v>Aggregator</v>
      </c>
      <c r="I3404">
        <v>222729000000000</v>
      </c>
      <c r="J3404">
        <v>29811</v>
      </c>
      <c r="K3404" s="3">
        <v>45983.113888888889</v>
      </c>
      <c r="L3404">
        <f t="shared" si="372"/>
        <v>22</v>
      </c>
      <c r="M3404" t="str">
        <f t="shared" si="373"/>
        <v>Saturday</v>
      </c>
      <c r="N3404" s="1" t="str">
        <f t="shared" si="374"/>
        <v>November</v>
      </c>
      <c r="O3404" s="2">
        <v>0.11388888888888889</v>
      </c>
      <c r="P3404" s="2" t="str">
        <f t="shared" si="375"/>
        <v>Week 3</v>
      </c>
      <c r="Q3404" t="s">
        <v>59</v>
      </c>
      <c r="R3404" s="5">
        <v>406</v>
      </c>
      <c r="S3404" s="5">
        <v>-93.74</v>
      </c>
      <c r="T3404" s="5">
        <f t="shared" si="376"/>
        <v>23.088669950738915</v>
      </c>
      <c r="U3404" s="5">
        <v>312.26</v>
      </c>
      <c r="V3404" s="5">
        <v>32</v>
      </c>
      <c r="W3404" s="5">
        <v>0</v>
      </c>
      <c r="X3404" s="5">
        <v>-0.26</v>
      </c>
      <c r="Y3404" s="5">
        <v>344</v>
      </c>
      <c r="Z3404" s="5">
        <v>344</v>
      </c>
      <c r="AA3404" t="s">
        <v>64</v>
      </c>
      <c r="AB3404">
        <v>67.62</v>
      </c>
      <c r="AC3404">
        <v>10.11</v>
      </c>
      <c r="AD3404" t="s">
        <v>64</v>
      </c>
      <c r="AE3404" t="s">
        <v>56</v>
      </c>
      <c r="AF3404">
        <v>9765</v>
      </c>
      <c r="AG3404">
        <v>9765</v>
      </c>
      <c r="AO3404">
        <v>32</v>
      </c>
      <c r="AP3404">
        <v>0</v>
      </c>
      <c r="AW3404">
        <v>344</v>
      </c>
      <c r="BD3404" s="5">
        <v>344</v>
      </c>
      <c r="BE3404">
        <v>312.26</v>
      </c>
      <c r="BG3404">
        <f t="shared" si="377"/>
        <v>312.26</v>
      </c>
      <c r="BH3404">
        <v>32</v>
      </c>
    </row>
    <row r="3405" spans="1:61" x14ac:dyDescent="0.25">
      <c r="A3405" t="s">
        <v>54</v>
      </c>
      <c r="B3405">
        <v>110027</v>
      </c>
      <c r="C3405" t="s">
        <v>55</v>
      </c>
      <c r="D3405" t="s">
        <v>56</v>
      </c>
      <c r="E3405" s="1">
        <v>45982</v>
      </c>
      <c r="F3405" t="s">
        <v>3965</v>
      </c>
      <c r="G3405" t="s">
        <v>67</v>
      </c>
      <c r="H3405" t="str">
        <f t="shared" si="371"/>
        <v>Direct Sale</v>
      </c>
      <c r="K3405" s="3">
        <v>45983.124305555553</v>
      </c>
      <c r="L3405">
        <f t="shared" si="372"/>
        <v>22</v>
      </c>
      <c r="M3405" t="str">
        <f t="shared" si="373"/>
        <v>Saturday</v>
      </c>
      <c r="N3405" s="1" t="str">
        <f t="shared" si="374"/>
        <v>November</v>
      </c>
      <c r="O3405" s="2">
        <v>0.12430555555555556</v>
      </c>
      <c r="P3405" s="2" t="str">
        <f t="shared" si="375"/>
        <v>Week 3</v>
      </c>
      <c r="Q3405" t="s">
        <v>59</v>
      </c>
      <c r="R3405" s="5">
        <v>379</v>
      </c>
      <c r="S3405" s="5">
        <v>0</v>
      </c>
      <c r="T3405" s="5">
        <f t="shared" si="376"/>
        <v>0</v>
      </c>
      <c r="U3405" s="5">
        <v>379</v>
      </c>
      <c r="V3405" s="5">
        <v>0</v>
      </c>
      <c r="W3405" s="5">
        <v>18.96</v>
      </c>
      <c r="X3405" s="5">
        <v>0.04</v>
      </c>
      <c r="Y3405" s="5">
        <v>398</v>
      </c>
      <c r="Z3405" s="5">
        <v>398</v>
      </c>
      <c r="AA3405" t="s">
        <v>68</v>
      </c>
      <c r="AB3405">
        <v>102.03</v>
      </c>
      <c r="AC3405">
        <v>9.82</v>
      </c>
      <c r="AD3405" t="s">
        <v>5775</v>
      </c>
      <c r="AI3405" t="s">
        <v>89</v>
      </c>
      <c r="AJ3405" t="s">
        <v>190</v>
      </c>
      <c r="AK3405">
        <v>8929758003</v>
      </c>
      <c r="AO3405">
        <v>0</v>
      </c>
      <c r="AP3405">
        <v>0</v>
      </c>
      <c r="AR3405">
        <v>398</v>
      </c>
      <c r="AZ3405">
        <v>379</v>
      </c>
      <c r="BA3405">
        <v>9.48</v>
      </c>
      <c r="BB3405">
        <v>379</v>
      </c>
      <c r="BC3405">
        <v>9.48</v>
      </c>
      <c r="BD3405" s="5">
        <v>398</v>
      </c>
      <c r="BE3405">
        <v>379</v>
      </c>
      <c r="BG3405">
        <f t="shared" si="377"/>
        <v>379</v>
      </c>
    </row>
    <row r="3406" spans="1:61" x14ac:dyDescent="0.25">
      <c r="A3406" t="s">
        <v>54</v>
      </c>
      <c r="B3406">
        <v>110027</v>
      </c>
      <c r="C3406" t="s">
        <v>55</v>
      </c>
      <c r="D3406" t="s">
        <v>56</v>
      </c>
      <c r="E3406" s="1">
        <v>45982</v>
      </c>
      <c r="F3406" t="s">
        <v>3966</v>
      </c>
      <c r="G3406" t="s">
        <v>67</v>
      </c>
      <c r="H3406" t="str">
        <f t="shared" si="371"/>
        <v>Direct Sale</v>
      </c>
      <c r="K3406" s="3">
        <v>45983.124305555553</v>
      </c>
      <c r="L3406">
        <f t="shared" si="372"/>
        <v>22</v>
      </c>
      <c r="M3406" t="str">
        <f t="shared" si="373"/>
        <v>Saturday</v>
      </c>
      <c r="N3406" s="1" t="str">
        <f t="shared" si="374"/>
        <v>November</v>
      </c>
      <c r="O3406" s="2">
        <v>0.12430555555555556</v>
      </c>
      <c r="P3406" s="2" t="str">
        <f t="shared" si="375"/>
        <v>Week 3</v>
      </c>
      <c r="Q3406" t="s">
        <v>59</v>
      </c>
      <c r="R3406" s="5">
        <v>476.09</v>
      </c>
      <c r="S3406" s="5">
        <v>0</v>
      </c>
      <c r="T3406" s="5">
        <f t="shared" si="376"/>
        <v>0</v>
      </c>
      <c r="U3406" s="5">
        <v>476.09</v>
      </c>
      <c r="V3406" s="5">
        <v>0</v>
      </c>
      <c r="W3406" s="5">
        <v>23.8</v>
      </c>
      <c r="X3406" s="5">
        <v>0.11</v>
      </c>
      <c r="Y3406" s="5">
        <v>500</v>
      </c>
      <c r="Z3406" s="5">
        <v>500</v>
      </c>
      <c r="AA3406" t="s">
        <v>73</v>
      </c>
      <c r="AB3406">
        <v>132.38</v>
      </c>
      <c r="AC3406">
        <v>10.09</v>
      </c>
      <c r="AD3406" t="s">
        <v>5775</v>
      </c>
      <c r="AI3406" t="s">
        <v>89</v>
      </c>
      <c r="AJ3406" t="s">
        <v>190</v>
      </c>
      <c r="AK3406">
        <v>8929758003</v>
      </c>
      <c r="AO3406">
        <v>0</v>
      </c>
      <c r="AP3406">
        <v>0</v>
      </c>
      <c r="AQ3406">
        <v>500</v>
      </c>
      <c r="AZ3406">
        <v>476.09</v>
      </c>
      <c r="BA3406">
        <v>11.9</v>
      </c>
      <c r="BB3406">
        <v>476.09</v>
      </c>
      <c r="BC3406">
        <v>11.9</v>
      </c>
      <c r="BD3406" s="5">
        <v>500</v>
      </c>
      <c r="BE3406">
        <v>476.09</v>
      </c>
      <c r="BG3406">
        <f t="shared" si="377"/>
        <v>476.09</v>
      </c>
    </row>
    <row r="3407" spans="1:61" x14ac:dyDescent="0.25">
      <c r="A3407" t="s">
        <v>54</v>
      </c>
      <c r="B3407">
        <v>110027</v>
      </c>
      <c r="C3407" t="s">
        <v>55</v>
      </c>
      <c r="D3407" t="s">
        <v>56</v>
      </c>
      <c r="E3407" s="1">
        <v>45982</v>
      </c>
      <c r="F3407" t="s">
        <v>3967</v>
      </c>
      <c r="G3407" t="s">
        <v>67</v>
      </c>
      <c r="H3407" t="str">
        <f t="shared" si="371"/>
        <v>Direct Sale</v>
      </c>
      <c r="K3407" s="3">
        <v>45983.125</v>
      </c>
      <c r="L3407">
        <f t="shared" si="372"/>
        <v>22</v>
      </c>
      <c r="M3407" t="str">
        <f t="shared" si="373"/>
        <v>Saturday</v>
      </c>
      <c r="N3407" s="1" t="str">
        <f t="shared" si="374"/>
        <v>November</v>
      </c>
      <c r="O3407" s="2">
        <v>0.125</v>
      </c>
      <c r="P3407" s="2" t="str">
        <f t="shared" si="375"/>
        <v>Week 3</v>
      </c>
      <c r="Q3407" t="s">
        <v>59</v>
      </c>
      <c r="R3407" s="5">
        <v>955</v>
      </c>
      <c r="S3407" s="5">
        <v>0</v>
      </c>
      <c r="T3407" s="5">
        <f t="shared" si="376"/>
        <v>0</v>
      </c>
      <c r="U3407" s="5">
        <v>955</v>
      </c>
      <c r="V3407" s="5">
        <v>0</v>
      </c>
      <c r="W3407" s="5">
        <v>47.76</v>
      </c>
      <c r="X3407" s="5">
        <v>0.24</v>
      </c>
      <c r="Y3407" s="5">
        <v>1003</v>
      </c>
      <c r="Z3407" s="5">
        <v>1003</v>
      </c>
      <c r="AA3407" t="s">
        <v>213</v>
      </c>
      <c r="AB3407">
        <v>238.12</v>
      </c>
      <c r="AC3407">
        <v>19.27</v>
      </c>
      <c r="AD3407" t="s">
        <v>5775</v>
      </c>
      <c r="AI3407" t="s">
        <v>89</v>
      </c>
      <c r="AJ3407" t="s">
        <v>190</v>
      </c>
      <c r="AK3407">
        <v>8929758003</v>
      </c>
      <c r="AO3407">
        <v>0</v>
      </c>
      <c r="AP3407">
        <v>0</v>
      </c>
      <c r="AS3407">
        <v>1003</v>
      </c>
      <c r="AZ3407">
        <v>955</v>
      </c>
      <c r="BA3407">
        <v>23.88</v>
      </c>
      <c r="BB3407">
        <v>955</v>
      </c>
      <c r="BC3407">
        <v>23.88</v>
      </c>
      <c r="BD3407" s="5">
        <v>1003</v>
      </c>
      <c r="BE3407">
        <v>955</v>
      </c>
      <c r="BG3407">
        <f t="shared" si="377"/>
        <v>955</v>
      </c>
    </row>
    <row r="3408" spans="1:61" x14ac:dyDescent="0.25">
      <c r="A3408" t="s">
        <v>54</v>
      </c>
      <c r="B3408">
        <v>110027</v>
      </c>
      <c r="C3408" t="s">
        <v>55</v>
      </c>
      <c r="D3408" t="s">
        <v>56</v>
      </c>
      <c r="E3408" s="1">
        <v>45982</v>
      </c>
      <c r="F3408" t="s">
        <v>3968</v>
      </c>
      <c r="G3408" t="s">
        <v>67</v>
      </c>
      <c r="H3408" t="str">
        <f t="shared" si="371"/>
        <v>Direct Sale</v>
      </c>
      <c r="K3408" s="3">
        <v>45983.125</v>
      </c>
      <c r="L3408">
        <f t="shared" si="372"/>
        <v>22</v>
      </c>
      <c r="M3408" t="str">
        <f t="shared" si="373"/>
        <v>Saturday</v>
      </c>
      <c r="N3408" s="1" t="str">
        <f t="shared" si="374"/>
        <v>November</v>
      </c>
      <c r="O3408" s="2">
        <v>0.125</v>
      </c>
      <c r="P3408" s="2" t="str">
        <f t="shared" si="375"/>
        <v>Week 3</v>
      </c>
      <c r="Q3408" t="s">
        <v>59</v>
      </c>
      <c r="R3408" s="5">
        <v>219</v>
      </c>
      <c r="S3408" s="5">
        <v>-61.32</v>
      </c>
      <c r="T3408" s="5">
        <f t="shared" si="376"/>
        <v>28.000000000000004</v>
      </c>
      <c r="U3408" s="5">
        <v>157.68</v>
      </c>
      <c r="V3408" s="5">
        <v>0</v>
      </c>
      <c r="W3408" s="5">
        <v>7.88</v>
      </c>
      <c r="X3408" s="5">
        <v>0.44</v>
      </c>
      <c r="Y3408" s="5">
        <v>166</v>
      </c>
      <c r="Z3408" s="5">
        <v>166</v>
      </c>
      <c r="AA3408" t="s">
        <v>68</v>
      </c>
      <c r="AB3408">
        <v>51.99</v>
      </c>
      <c r="AC3408">
        <v>4.99</v>
      </c>
      <c r="AD3408" t="s">
        <v>5775</v>
      </c>
      <c r="AI3408" t="s">
        <v>425</v>
      </c>
      <c r="AJ3408" t="s">
        <v>426</v>
      </c>
      <c r="AK3408">
        <v>8287332186</v>
      </c>
      <c r="AO3408">
        <v>0</v>
      </c>
      <c r="AP3408">
        <v>0</v>
      </c>
      <c r="AR3408">
        <v>166</v>
      </c>
      <c r="AZ3408">
        <v>157.68</v>
      </c>
      <c r="BA3408">
        <v>3.94</v>
      </c>
      <c r="BB3408">
        <v>157.68</v>
      </c>
      <c r="BC3408">
        <v>3.94</v>
      </c>
      <c r="BD3408" s="5">
        <v>166</v>
      </c>
      <c r="BE3408">
        <v>157.68</v>
      </c>
      <c r="BG3408">
        <f t="shared" si="377"/>
        <v>157.68</v>
      </c>
    </row>
    <row r="3409" spans="1:61" x14ac:dyDescent="0.25">
      <c r="A3409" t="s">
        <v>54</v>
      </c>
      <c r="B3409">
        <v>110027</v>
      </c>
      <c r="C3409" t="s">
        <v>55</v>
      </c>
      <c r="D3409" t="s">
        <v>56</v>
      </c>
      <c r="E3409" s="1">
        <v>45982</v>
      </c>
      <c r="F3409" t="s">
        <v>3969</v>
      </c>
      <c r="G3409" t="s">
        <v>58</v>
      </c>
      <c r="H3409" t="str">
        <f t="shared" si="371"/>
        <v>Aggregator</v>
      </c>
      <c r="I3409">
        <v>7503291194</v>
      </c>
      <c r="J3409">
        <v>18528960</v>
      </c>
      <c r="K3409" s="3">
        <v>45983.125694444447</v>
      </c>
      <c r="L3409">
        <f t="shared" si="372"/>
        <v>22</v>
      </c>
      <c r="M3409" t="str">
        <f t="shared" si="373"/>
        <v>Saturday</v>
      </c>
      <c r="N3409" s="1" t="str">
        <f t="shared" si="374"/>
        <v>November</v>
      </c>
      <c r="O3409" s="2">
        <v>0.12569444444444444</v>
      </c>
      <c r="P3409" s="2" t="str">
        <f t="shared" si="375"/>
        <v>Week 3</v>
      </c>
      <c r="Q3409" t="s">
        <v>59</v>
      </c>
      <c r="R3409" s="5">
        <v>248</v>
      </c>
      <c r="S3409" s="5">
        <v>0</v>
      </c>
      <c r="T3409" s="5">
        <f t="shared" si="376"/>
        <v>0</v>
      </c>
      <c r="U3409" s="5">
        <v>248</v>
      </c>
      <c r="V3409" s="5">
        <v>32</v>
      </c>
      <c r="W3409" s="5">
        <v>0</v>
      </c>
      <c r="X3409" s="5">
        <v>0</v>
      </c>
      <c r="Y3409" s="5">
        <v>280</v>
      </c>
      <c r="Z3409" s="5">
        <v>280</v>
      </c>
      <c r="AA3409" t="s">
        <v>60</v>
      </c>
      <c r="AB3409">
        <v>51.99</v>
      </c>
      <c r="AC3409">
        <v>4.99</v>
      </c>
      <c r="AD3409" t="s">
        <v>60</v>
      </c>
      <c r="AE3409" t="s">
        <v>56</v>
      </c>
      <c r="AF3409">
        <v>1194</v>
      </c>
      <c r="AG3409">
        <v>1194</v>
      </c>
      <c r="AO3409">
        <v>32</v>
      </c>
      <c r="AP3409">
        <v>0</v>
      </c>
      <c r="AX3409">
        <v>280</v>
      </c>
      <c r="BD3409" s="5">
        <v>280</v>
      </c>
      <c r="BE3409">
        <v>248</v>
      </c>
      <c r="BG3409">
        <f t="shared" si="377"/>
        <v>248</v>
      </c>
      <c r="BI3409">
        <v>32</v>
      </c>
    </row>
    <row r="3410" spans="1:61" x14ac:dyDescent="0.25">
      <c r="A3410" t="s">
        <v>54</v>
      </c>
      <c r="B3410">
        <v>110027</v>
      </c>
      <c r="C3410" t="s">
        <v>55</v>
      </c>
      <c r="D3410" t="s">
        <v>56</v>
      </c>
      <c r="E3410" s="1">
        <v>45982</v>
      </c>
      <c r="F3410" t="s">
        <v>3970</v>
      </c>
      <c r="G3410" t="s">
        <v>67</v>
      </c>
      <c r="H3410" t="str">
        <f t="shared" si="371"/>
        <v>Direct Sale</v>
      </c>
      <c r="K3410" s="3">
        <v>45983.126388888886</v>
      </c>
      <c r="L3410">
        <f t="shared" si="372"/>
        <v>22</v>
      </c>
      <c r="M3410" t="str">
        <f t="shared" si="373"/>
        <v>Saturday</v>
      </c>
      <c r="N3410" s="1" t="str">
        <f t="shared" si="374"/>
        <v>November</v>
      </c>
      <c r="O3410" s="2">
        <v>0.12638888888888888</v>
      </c>
      <c r="P3410" s="2" t="str">
        <f t="shared" si="375"/>
        <v>Week 3</v>
      </c>
      <c r="Q3410" t="s">
        <v>59</v>
      </c>
      <c r="R3410" s="5">
        <v>378</v>
      </c>
      <c r="S3410" s="5">
        <v>0</v>
      </c>
      <c r="T3410" s="5">
        <f t="shared" si="376"/>
        <v>0</v>
      </c>
      <c r="U3410" s="5">
        <v>378</v>
      </c>
      <c r="V3410" s="5">
        <v>0</v>
      </c>
      <c r="W3410" s="5">
        <v>18.899999999999999</v>
      </c>
      <c r="X3410" s="5">
        <v>0.1</v>
      </c>
      <c r="Y3410" s="5">
        <v>397</v>
      </c>
      <c r="Z3410" s="5">
        <v>397</v>
      </c>
      <c r="AA3410" t="s">
        <v>68</v>
      </c>
      <c r="AB3410">
        <v>86.48</v>
      </c>
      <c r="AC3410">
        <v>14.59</v>
      </c>
      <c r="AD3410" t="s">
        <v>5775</v>
      </c>
      <c r="AI3410" t="s">
        <v>730</v>
      </c>
      <c r="AJ3410" t="s">
        <v>731</v>
      </c>
      <c r="AK3410">
        <v>9999777722</v>
      </c>
      <c r="AO3410">
        <v>0</v>
      </c>
      <c r="AP3410">
        <v>0</v>
      </c>
      <c r="AR3410">
        <v>397</v>
      </c>
      <c r="AZ3410">
        <v>378</v>
      </c>
      <c r="BA3410">
        <v>9.4499999999999993</v>
      </c>
      <c r="BB3410">
        <v>378</v>
      </c>
      <c r="BC3410">
        <v>9.4499999999999993</v>
      </c>
      <c r="BD3410" s="5">
        <v>397</v>
      </c>
      <c r="BE3410">
        <v>378</v>
      </c>
      <c r="BG3410">
        <f t="shared" si="377"/>
        <v>378</v>
      </c>
    </row>
    <row r="3411" spans="1:61" x14ac:dyDescent="0.25">
      <c r="A3411" t="s">
        <v>54</v>
      </c>
      <c r="B3411">
        <v>110027</v>
      </c>
      <c r="C3411" t="s">
        <v>55</v>
      </c>
      <c r="D3411" t="s">
        <v>56</v>
      </c>
      <c r="E3411" s="1">
        <v>45982</v>
      </c>
      <c r="F3411" t="s">
        <v>3971</v>
      </c>
      <c r="G3411" t="s">
        <v>63</v>
      </c>
      <c r="H3411" t="str">
        <f t="shared" si="371"/>
        <v>Aggregator</v>
      </c>
      <c r="I3411">
        <v>222731000000000</v>
      </c>
      <c r="J3411">
        <v>29811</v>
      </c>
      <c r="K3411" s="3">
        <v>45983.129166666666</v>
      </c>
      <c r="L3411">
        <f t="shared" si="372"/>
        <v>22</v>
      </c>
      <c r="M3411" t="str">
        <f t="shared" si="373"/>
        <v>Saturday</v>
      </c>
      <c r="N3411" s="1" t="str">
        <f t="shared" si="374"/>
        <v>November</v>
      </c>
      <c r="O3411" s="2">
        <v>0.12916666666666668</v>
      </c>
      <c r="P3411" s="2" t="str">
        <f t="shared" si="375"/>
        <v>Week 3</v>
      </c>
      <c r="Q3411" t="s">
        <v>59</v>
      </c>
      <c r="R3411" s="5">
        <v>357</v>
      </c>
      <c r="S3411" s="5">
        <v>-93.74</v>
      </c>
      <c r="T3411" s="5">
        <f t="shared" si="376"/>
        <v>26.257703081232492</v>
      </c>
      <c r="U3411" s="5">
        <v>263.26</v>
      </c>
      <c r="V3411" s="5">
        <v>32</v>
      </c>
      <c r="W3411" s="5">
        <v>0</v>
      </c>
      <c r="X3411" s="5">
        <v>-0.26</v>
      </c>
      <c r="Y3411" s="5">
        <v>295</v>
      </c>
      <c r="Z3411" s="5">
        <v>295</v>
      </c>
      <c r="AA3411" t="s">
        <v>64</v>
      </c>
      <c r="AB3411">
        <v>81.319999999999993</v>
      </c>
      <c r="AC3411">
        <v>7.49</v>
      </c>
      <c r="AD3411" t="s">
        <v>64</v>
      </c>
      <c r="AE3411" t="s">
        <v>56</v>
      </c>
      <c r="AF3411">
        <v>5682</v>
      </c>
      <c r="AG3411">
        <v>5682</v>
      </c>
      <c r="AO3411">
        <v>32</v>
      </c>
      <c r="AP3411">
        <v>0</v>
      </c>
      <c r="AW3411">
        <v>295</v>
      </c>
      <c r="BD3411" s="5">
        <v>295</v>
      </c>
      <c r="BE3411">
        <v>263.26</v>
      </c>
      <c r="BG3411">
        <f t="shared" si="377"/>
        <v>263.26</v>
      </c>
      <c r="BH3411">
        <v>32</v>
      </c>
    </row>
    <row r="3412" spans="1:61" x14ac:dyDescent="0.25">
      <c r="A3412" t="s">
        <v>54</v>
      </c>
      <c r="B3412">
        <v>110027</v>
      </c>
      <c r="C3412" t="s">
        <v>55</v>
      </c>
      <c r="D3412" t="s">
        <v>56</v>
      </c>
      <c r="E3412" s="1">
        <v>45982</v>
      </c>
      <c r="F3412" t="s">
        <v>3972</v>
      </c>
      <c r="G3412" t="s">
        <v>63</v>
      </c>
      <c r="H3412" t="str">
        <f t="shared" si="371"/>
        <v>Aggregator</v>
      </c>
      <c r="I3412">
        <v>222731000000000</v>
      </c>
      <c r="J3412">
        <v>29811</v>
      </c>
      <c r="K3412" s="3">
        <v>45983.129861111112</v>
      </c>
      <c r="L3412">
        <f t="shared" si="372"/>
        <v>22</v>
      </c>
      <c r="M3412" t="str">
        <f t="shared" si="373"/>
        <v>Saturday</v>
      </c>
      <c r="N3412" s="1" t="str">
        <f t="shared" si="374"/>
        <v>November</v>
      </c>
      <c r="O3412" s="2">
        <v>0.12986111111111112</v>
      </c>
      <c r="P3412" s="2" t="str">
        <f t="shared" si="375"/>
        <v>Week 3</v>
      </c>
      <c r="Q3412" t="s">
        <v>59</v>
      </c>
      <c r="R3412" s="5">
        <v>542.66</v>
      </c>
      <c r="S3412" s="5">
        <v>-93.73</v>
      </c>
      <c r="T3412" s="5">
        <f t="shared" si="376"/>
        <v>17.272325212840453</v>
      </c>
      <c r="U3412" s="5">
        <v>448.93</v>
      </c>
      <c r="V3412" s="5">
        <v>32</v>
      </c>
      <c r="W3412" s="5">
        <v>0</v>
      </c>
      <c r="X3412" s="5">
        <v>7.0000000000000007E-2</v>
      </c>
      <c r="Y3412" s="5">
        <v>481</v>
      </c>
      <c r="Z3412" s="5">
        <v>481</v>
      </c>
      <c r="AA3412" t="s">
        <v>64</v>
      </c>
      <c r="AB3412">
        <v>131.47</v>
      </c>
      <c r="AC3412">
        <v>7.63</v>
      </c>
      <c r="AD3412" t="s">
        <v>64</v>
      </c>
      <c r="AE3412" t="s">
        <v>56</v>
      </c>
      <c r="AF3412">
        <v>1206</v>
      </c>
      <c r="AG3412">
        <v>1206</v>
      </c>
      <c r="AO3412">
        <v>32</v>
      </c>
      <c r="AP3412">
        <v>0</v>
      </c>
      <c r="AW3412">
        <v>481</v>
      </c>
      <c r="BD3412" s="5">
        <v>481</v>
      </c>
      <c r="BE3412">
        <v>448.93</v>
      </c>
      <c r="BG3412">
        <f t="shared" si="377"/>
        <v>448.93</v>
      </c>
      <c r="BH3412">
        <v>32</v>
      </c>
    </row>
    <row r="3413" spans="1:61" x14ac:dyDescent="0.25">
      <c r="A3413" t="s">
        <v>54</v>
      </c>
      <c r="B3413">
        <v>110027</v>
      </c>
      <c r="C3413" t="s">
        <v>55</v>
      </c>
      <c r="D3413" t="s">
        <v>56</v>
      </c>
      <c r="E3413" s="1">
        <v>45982</v>
      </c>
      <c r="F3413" t="s">
        <v>3973</v>
      </c>
      <c r="G3413" t="s">
        <v>58</v>
      </c>
      <c r="H3413" t="str">
        <f t="shared" si="371"/>
        <v>Aggregator</v>
      </c>
      <c r="I3413">
        <v>7505255133</v>
      </c>
      <c r="J3413">
        <v>18528960</v>
      </c>
      <c r="K3413" s="3">
        <v>45983.130555555559</v>
      </c>
      <c r="L3413">
        <f t="shared" si="372"/>
        <v>22</v>
      </c>
      <c r="M3413" t="str">
        <f t="shared" si="373"/>
        <v>Saturday</v>
      </c>
      <c r="N3413" s="1" t="str">
        <f t="shared" si="374"/>
        <v>November</v>
      </c>
      <c r="O3413" s="2">
        <v>0.13055555555555556</v>
      </c>
      <c r="P3413" s="2" t="str">
        <f t="shared" si="375"/>
        <v>Week 3</v>
      </c>
      <c r="Q3413" t="s">
        <v>59</v>
      </c>
      <c r="R3413" s="5">
        <v>408</v>
      </c>
      <c r="S3413" s="5">
        <v>-75</v>
      </c>
      <c r="T3413" s="5">
        <f t="shared" si="376"/>
        <v>18.382352941176471</v>
      </c>
      <c r="U3413" s="5">
        <v>333</v>
      </c>
      <c r="V3413" s="5">
        <v>32</v>
      </c>
      <c r="W3413" s="5">
        <v>0</v>
      </c>
      <c r="X3413" s="5">
        <v>0</v>
      </c>
      <c r="Y3413" s="5">
        <v>365</v>
      </c>
      <c r="Z3413" s="5">
        <v>365</v>
      </c>
      <c r="AA3413" t="s">
        <v>60</v>
      </c>
      <c r="AB3413">
        <v>90.39</v>
      </c>
      <c r="AC3413">
        <v>4.99</v>
      </c>
      <c r="AD3413" t="s">
        <v>60</v>
      </c>
      <c r="AE3413" t="s">
        <v>56</v>
      </c>
      <c r="AF3413">
        <v>5133</v>
      </c>
      <c r="AG3413">
        <v>5133</v>
      </c>
      <c r="AO3413">
        <v>32</v>
      </c>
      <c r="AP3413">
        <v>0</v>
      </c>
      <c r="AX3413">
        <v>365</v>
      </c>
      <c r="BD3413" s="5">
        <v>365</v>
      </c>
      <c r="BE3413">
        <v>333</v>
      </c>
      <c r="BG3413">
        <f t="shared" si="377"/>
        <v>333</v>
      </c>
      <c r="BI3413">
        <v>32</v>
      </c>
    </row>
    <row r="3414" spans="1:61" x14ac:dyDescent="0.25">
      <c r="A3414" t="s">
        <v>54</v>
      </c>
      <c r="B3414">
        <v>110027</v>
      </c>
      <c r="C3414" t="s">
        <v>55</v>
      </c>
      <c r="D3414" t="s">
        <v>56</v>
      </c>
      <c r="E3414" s="1">
        <v>45982</v>
      </c>
      <c r="F3414" t="s">
        <v>3974</v>
      </c>
      <c r="G3414" t="s">
        <v>63</v>
      </c>
      <c r="H3414" t="str">
        <f t="shared" si="371"/>
        <v>Aggregator</v>
      </c>
      <c r="I3414">
        <v>222731000000000</v>
      </c>
      <c r="J3414">
        <v>29811</v>
      </c>
      <c r="K3414" s="3">
        <v>45983.131944444445</v>
      </c>
      <c r="L3414">
        <f t="shared" si="372"/>
        <v>22</v>
      </c>
      <c r="M3414" t="str">
        <f t="shared" si="373"/>
        <v>Saturday</v>
      </c>
      <c r="N3414" s="1" t="str">
        <f t="shared" si="374"/>
        <v>November</v>
      </c>
      <c r="O3414" s="2">
        <v>0.13194444444444445</v>
      </c>
      <c r="P3414" s="2" t="str">
        <f t="shared" si="375"/>
        <v>Week 3</v>
      </c>
      <c r="Q3414" t="s">
        <v>59</v>
      </c>
      <c r="R3414" s="5">
        <v>349</v>
      </c>
      <c r="S3414" s="5">
        <v>-175</v>
      </c>
      <c r="T3414" s="5">
        <f t="shared" si="376"/>
        <v>50.143266475644701</v>
      </c>
      <c r="U3414" s="5">
        <v>174</v>
      </c>
      <c r="V3414" s="5">
        <v>32</v>
      </c>
      <c r="W3414" s="5">
        <v>0</v>
      </c>
      <c r="X3414" s="5">
        <v>0</v>
      </c>
      <c r="Y3414" s="5">
        <v>206</v>
      </c>
      <c r="Z3414" s="5">
        <v>206</v>
      </c>
      <c r="AA3414" t="s">
        <v>64</v>
      </c>
      <c r="AB3414">
        <v>53.77</v>
      </c>
      <c r="AC3414">
        <v>4.76</v>
      </c>
      <c r="AD3414" t="s">
        <v>64</v>
      </c>
      <c r="AE3414" t="s">
        <v>56</v>
      </c>
      <c r="AF3414">
        <v>7400</v>
      </c>
      <c r="AG3414">
        <v>7400</v>
      </c>
      <c r="AO3414">
        <v>32</v>
      </c>
      <c r="AP3414">
        <v>0</v>
      </c>
      <c r="AW3414">
        <v>206</v>
      </c>
      <c r="BD3414" s="5">
        <v>206</v>
      </c>
      <c r="BE3414">
        <v>174</v>
      </c>
      <c r="BG3414">
        <f t="shared" si="377"/>
        <v>174</v>
      </c>
      <c r="BH3414">
        <v>32</v>
      </c>
    </row>
    <row r="3415" spans="1:61" x14ac:dyDescent="0.25">
      <c r="A3415" t="s">
        <v>54</v>
      </c>
      <c r="B3415">
        <v>110027</v>
      </c>
      <c r="C3415" t="s">
        <v>55</v>
      </c>
      <c r="D3415" t="s">
        <v>56</v>
      </c>
      <c r="E3415" s="1">
        <v>45982</v>
      </c>
      <c r="F3415" t="s">
        <v>3975</v>
      </c>
      <c r="G3415" t="s">
        <v>58</v>
      </c>
      <c r="H3415" t="str">
        <f t="shared" si="371"/>
        <v>Aggregator</v>
      </c>
      <c r="I3415">
        <v>7506660400</v>
      </c>
      <c r="J3415">
        <v>18528960</v>
      </c>
      <c r="K3415" s="3">
        <v>45983.132638888892</v>
      </c>
      <c r="L3415">
        <f t="shared" si="372"/>
        <v>22</v>
      </c>
      <c r="M3415" t="str">
        <f t="shared" si="373"/>
        <v>Saturday</v>
      </c>
      <c r="N3415" s="1" t="str">
        <f t="shared" si="374"/>
        <v>November</v>
      </c>
      <c r="O3415" s="2">
        <v>0.13263888888888889</v>
      </c>
      <c r="P3415" s="2" t="str">
        <f t="shared" si="375"/>
        <v>Week 3</v>
      </c>
      <c r="Q3415" t="s">
        <v>59</v>
      </c>
      <c r="R3415" s="5">
        <v>258</v>
      </c>
      <c r="S3415" s="5">
        <v>-100</v>
      </c>
      <c r="T3415" s="5">
        <f t="shared" si="376"/>
        <v>38.759689922480625</v>
      </c>
      <c r="U3415" s="5">
        <v>158</v>
      </c>
      <c r="V3415" s="5">
        <v>32</v>
      </c>
      <c r="W3415" s="5">
        <v>0</v>
      </c>
      <c r="X3415" s="5">
        <v>0</v>
      </c>
      <c r="Y3415" s="5">
        <v>190</v>
      </c>
      <c r="Z3415" s="5">
        <v>190</v>
      </c>
      <c r="AA3415" t="s">
        <v>60</v>
      </c>
      <c r="AB3415">
        <v>45.77</v>
      </c>
      <c r="AC3415">
        <v>3.92</v>
      </c>
      <c r="AD3415" t="s">
        <v>60</v>
      </c>
      <c r="AE3415" t="s">
        <v>56</v>
      </c>
      <c r="AF3415">
        <v>400</v>
      </c>
      <c r="AG3415">
        <v>400</v>
      </c>
      <c r="AO3415">
        <v>32</v>
      </c>
      <c r="AP3415">
        <v>0</v>
      </c>
      <c r="AX3415">
        <v>190</v>
      </c>
      <c r="BD3415" s="5">
        <v>190</v>
      </c>
      <c r="BE3415">
        <v>158</v>
      </c>
      <c r="BG3415">
        <f t="shared" si="377"/>
        <v>158</v>
      </c>
      <c r="BI3415">
        <v>32</v>
      </c>
    </row>
    <row r="3416" spans="1:61" x14ac:dyDescent="0.25">
      <c r="A3416" t="s">
        <v>54</v>
      </c>
      <c r="B3416">
        <v>110027</v>
      </c>
      <c r="C3416" t="s">
        <v>55</v>
      </c>
      <c r="D3416" t="s">
        <v>56</v>
      </c>
      <c r="E3416" s="1">
        <v>45982</v>
      </c>
      <c r="F3416" t="s">
        <v>3976</v>
      </c>
      <c r="G3416" t="s">
        <v>58</v>
      </c>
      <c r="H3416" t="str">
        <f t="shared" si="371"/>
        <v>Aggregator</v>
      </c>
      <c r="I3416">
        <v>7505971331</v>
      </c>
      <c r="J3416">
        <v>18528960</v>
      </c>
      <c r="K3416" s="3">
        <v>45983.134722222225</v>
      </c>
      <c r="L3416">
        <f t="shared" si="372"/>
        <v>22</v>
      </c>
      <c r="M3416" t="str">
        <f t="shared" si="373"/>
        <v>Saturday</v>
      </c>
      <c r="N3416" s="1" t="str">
        <f t="shared" si="374"/>
        <v>November</v>
      </c>
      <c r="O3416" s="2">
        <v>0.13472222222222222</v>
      </c>
      <c r="P3416" s="2" t="str">
        <f t="shared" si="375"/>
        <v>Week 3</v>
      </c>
      <c r="Q3416" t="s">
        <v>59</v>
      </c>
      <c r="R3416" s="5">
        <v>691.28</v>
      </c>
      <c r="S3416" s="5">
        <v>-75</v>
      </c>
      <c r="T3416" s="5">
        <f t="shared" si="376"/>
        <v>10.849438722370095</v>
      </c>
      <c r="U3416" s="5">
        <v>616.28</v>
      </c>
      <c r="V3416" s="5">
        <v>32</v>
      </c>
      <c r="W3416" s="5">
        <v>0</v>
      </c>
      <c r="X3416" s="5">
        <v>0</v>
      </c>
      <c r="Y3416" s="5">
        <v>648.28</v>
      </c>
      <c r="Z3416" s="5">
        <v>648.28</v>
      </c>
      <c r="AA3416" t="s">
        <v>60</v>
      </c>
      <c r="AB3416">
        <v>159.82</v>
      </c>
      <c r="AC3416">
        <v>9.36</v>
      </c>
      <c r="AD3416" t="s">
        <v>60</v>
      </c>
      <c r="AE3416" t="s">
        <v>56</v>
      </c>
      <c r="AF3416">
        <v>1331</v>
      </c>
      <c r="AG3416">
        <v>1331</v>
      </c>
      <c r="AO3416">
        <v>32</v>
      </c>
      <c r="AP3416">
        <v>0</v>
      </c>
      <c r="AX3416">
        <v>648.28</v>
      </c>
      <c r="BD3416" s="5">
        <v>648.28</v>
      </c>
      <c r="BE3416">
        <v>616.28</v>
      </c>
      <c r="BG3416">
        <f t="shared" si="377"/>
        <v>616.28</v>
      </c>
      <c r="BI3416">
        <v>32</v>
      </c>
    </row>
    <row r="3417" spans="1:61" x14ac:dyDescent="0.25">
      <c r="A3417" t="s">
        <v>54</v>
      </c>
      <c r="B3417">
        <v>110027</v>
      </c>
      <c r="C3417" t="s">
        <v>55</v>
      </c>
      <c r="D3417" t="s">
        <v>56</v>
      </c>
      <c r="E3417" s="1">
        <v>45982</v>
      </c>
      <c r="F3417" t="s">
        <v>3977</v>
      </c>
      <c r="G3417" t="s">
        <v>67</v>
      </c>
      <c r="H3417" t="str">
        <f t="shared" si="371"/>
        <v>Direct Sale</v>
      </c>
      <c r="K3417" s="3">
        <v>45983.137499999997</v>
      </c>
      <c r="L3417">
        <f t="shared" si="372"/>
        <v>22</v>
      </c>
      <c r="M3417" t="str">
        <f t="shared" si="373"/>
        <v>Saturday</v>
      </c>
      <c r="N3417" s="1" t="str">
        <f t="shared" si="374"/>
        <v>November</v>
      </c>
      <c r="O3417" s="2">
        <v>0.13750000000000001</v>
      </c>
      <c r="P3417" s="2" t="str">
        <f t="shared" si="375"/>
        <v>Week 3</v>
      </c>
      <c r="Q3417" t="s">
        <v>59</v>
      </c>
      <c r="R3417" s="5">
        <v>408</v>
      </c>
      <c r="S3417" s="5">
        <v>0</v>
      </c>
      <c r="T3417" s="5">
        <f t="shared" si="376"/>
        <v>0</v>
      </c>
      <c r="U3417" s="5">
        <v>408</v>
      </c>
      <c r="V3417" s="5">
        <v>0</v>
      </c>
      <c r="W3417" s="5">
        <v>20.399999999999999</v>
      </c>
      <c r="X3417" s="5">
        <v>-0.4</v>
      </c>
      <c r="Y3417" s="5">
        <v>428</v>
      </c>
      <c r="Z3417" s="5">
        <v>428</v>
      </c>
      <c r="AA3417" t="s">
        <v>68</v>
      </c>
      <c r="AB3417">
        <v>99.3</v>
      </c>
      <c r="AC3417">
        <v>9.98</v>
      </c>
      <c r="AD3417" t="s">
        <v>5775</v>
      </c>
      <c r="AI3417" t="s">
        <v>730</v>
      </c>
      <c r="AJ3417" t="s">
        <v>731</v>
      </c>
      <c r="AK3417">
        <v>9999777722</v>
      </c>
      <c r="AO3417">
        <v>0</v>
      </c>
      <c r="AP3417">
        <v>0</v>
      </c>
      <c r="AR3417">
        <v>428</v>
      </c>
      <c r="AZ3417">
        <v>408</v>
      </c>
      <c r="BA3417">
        <v>10.199999999999999</v>
      </c>
      <c r="BB3417">
        <v>408</v>
      </c>
      <c r="BC3417">
        <v>10.199999999999999</v>
      </c>
      <c r="BD3417" s="5">
        <v>428</v>
      </c>
      <c r="BE3417">
        <v>408</v>
      </c>
      <c r="BG3417">
        <f t="shared" si="377"/>
        <v>408</v>
      </c>
    </row>
    <row r="3418" spans="1:61" x14ac:dyDescent="0.25">
      <c r="A3418" t="s">
        <v>54</v>
      </c>
      <c r="B3418">
        <v>110027</v>
      </c>
      <c r="C3418" t="s">
        <v>55</v>
      </c>
      <c r="D3418" t="s">
        <v>56</v>
      </c>
      <c r="E3418" s="1">
        <v>45982</v>
      </c>
      <c r="F3418" t="s">
        <v>3978</v>
      </c>
      <c r="G3418" t="s">
        <v>67</v>
      </c>
      <c r="H3418" t="str">
        <f t="shared" si="371"/>
        <v>Direct Sale</v>
      </c>
      <c r="K3418" s="3">
        <v>45983.137499999997</v>
      </c>
      <c r="L3418">
        <f t="shared" si="372"/>
        <v>22</v>
      </c>
      <c r="M3418" t="str">
        <f t="shared" si="373"/>
        <v>Saturday</v>
      </c>
      <c r="N3418" s="1" t="str">
        <f t="shared" si="374"/>
        <v>November</v>
      </c>
      <c r="O3418" s="2">
        <v>0.13750000000000001</v>
      </c>
      <c r="P3418" s="2" t="str">
        <f t="shared" si="375"/>
        <v>Week 3</v>
      </c>
      <c r="Q3418" t="s">
        <v>59</v>
      </c>
      <c r="R3418" s="5">
        <v>36.18</v>
      </c>
      <c r="S3418" s="5">
        <v>0</v>
      </c>
      <c r="T3418" s="5">
        <f t="shared" si="376"/>
        <v>0</v>
      </c>
      <c r="U3418" s="5">
        <v>36.18</v>
      </c>
      <c r="V3418" s="5">
        <v>0</v>
      </c>
      <c r="W3418" s="5">
        <v>1.8</v>
      </c>
      <c r="X3418" s="5">
        <v>0.02</v>
      </c>
      <c r="Y3418" s="5">
        <v>38</v>
      </c>
      <c r="Z3418" s="5">
        <v>38</v>
      </c>
      <c r="AA3418" t="s">
        <v>73</v>
      </c>
      <c r="AB3418">
        <v>5.9</v>
      </c>
      <c r="AC3418">
        <v>0</v>
      </c>
      <c r="AD3418" t="s">
        <v>5775</v>
      </c>
      <c r="AI3418" t="s">
        <v>730</v>
      </c>
      <c r="AJ3418" t="s">
        <v>731</v>
      </c>
      <c r="AK3418">
        <v>9999777722</v>
      </c>
      <c r="AO3418">
        <v>0</v>
      </c>
      <c r="AP3418">
        <v>0</v>
      </c>
      <c r="AQ3418">
        <v>38</v>
      </c>
      <c r="AZ3418">
        <v>36.18</v>
      </c>
      <c r="BA3418">
        <v>0.9</v>
      </c>
      <c r="BB3418">
        <v>36.18</v>
      </c>
      <c r="BC3418">
        <v>0.9</v>
      </c>
      <c r="BD3418" s="5">
        <v>38</v>
      </c>
      <c r="BE3418">
        <v>36.18</v>
      </c>
      <c r="BG3418">
        <f t="shared" si="377"/>
        <v>36.18</v>
      </c>
    </row>
    <row r="3419" spans="1:61" x14ac:dyDescent="0.25">
      <c r="A3419" t="s">
        <v>54</v>
      </c>
      <c r="B3419">
        <v>110027</v>
      </c>
      <c r="C3419" t="s">
        <v>55</v>
      </c>
      <c r="D3419" t="s">
        <v>56</v>
      </c>
      <c r="E3419" s="1">
        <v>45982</v>
      </c>
      <c r="F3419" t="s">
        <v>3979</v>
      </c>
      <c r="G3419" t="s">
        <v>63</v>
      </c>
      <c r="H3419" t="str">
        <f t="shared" si="371"/>
        <v>Aggregator</v>
      </c>
      <c r="I3419">
        <v>222734000000000</v>
      </c>
      <c r="J3419">
        <v>29811</v>
      </c>
      <c r="K3419" s="3">
        <v>45983.165277777778</v>
      </c>
      <c r="L3419">
        <f t="shared" si="372"/>
        <v>22</v>
      </c>
      <c r="M3419" t="str">
        <f t="shared" si="373"/>
        <v>Saturday</v>
      </c>
      <c r="N3419" s="1" t="str">
        <f t="shared" si="374"/>
        <v>November</v>
      </c>
      <c r="O3419" s="2">
        <v>0.16527777777777777</v>
      </c>
      <c r="P3419" s="2" t="str">
        <f t="shared" si="375"/>
        <v>Week 3</v>
      </c>
      <c r="Q3419" t="s">
        <v>59</v>
      </c>
      <c r="R3419" s="5">
        <v>886</v>
      </c>
      <c r="S3419" s="5">
        <v>-199.99</v>
      </c>
      <c r="T3419" s="5">
        <f t="shared" si="376"/>
        <v>22.572234762979683</v>
      </c>
      <c r="U3419" s="5">
        <v>686.01</v>
      </c>
      <c r="V3419" s="5">
        <v>32</v>
      </c>
      <c r="W3419" s="5">
        <v>0</v>
      </c>
      <c r="X3419" s="5">
        <v>-0.01</v>
      </c>
      <c r="Y3419" s="5">
        <v>718</v>
      </c>
      <c r="Z3419" s="5">
        <v>718</v>
      </c>
      <c r="AA3419" t="s">
        <v>64</v>
      </c>
      <c r="AB3419">
        <v>189.4</v>
      </c>
      <c r="AC3419">
        <v>15.05</v>
      </c>
      <c r="AD3419" t="s">
        <v>64</v>
      </c>
      <c r="AE3419" t="s">
        <v>56</v>
      </c>
      <c r="AF3419">
        <v>6577</v>
      </c>
      <c r="AG3419">
        <v>6577</v>
      </c>
      <c r="AO3419">
        <v>32</v>
      </c>
      <c r="AP3419">
        <v>0</v>
      </c>
      <c r="AW3419">
        <v>718</v>
      </c>
      <c r="BD3419" s="5">
        <v>718</v>
      </c>
      <c r="BE3419">
        <v>686.01</v>
      </c>
      <c r="BG3419">
        <f t="shared" si="377"/>
        <v>686.01</v>
      </c>
      <c r="BH3419">
        <v>32</v>
      </c>
    </row>
    <row r="3420" spans="1:61" x14ac:dyDescent="0.25">
      <c r="A3420" t="s">
        <v>54</v>
      </c>
      <c r="B3420">
        <v>110027</v>
      </c>
      <c r="C3420" t="s">
        <v>55</v>
      </c>
      <c r="D3420" t="s">
        <v>56</v>
      </c>
      <c r="E3420" s="1">
        <v>45982</v>
      </c>
      <c r="F3420" t="s">
        <v>3980</v>
      </c>
      <c r="G3420" t="s">
        <v>63</v>
      </c>
      <c r="H3420" t="str">
        <f t="shared" si="371"/>
        <v>Aggregator</v>
      </c>
      <c r="I3420">
        <v>222734000000000</v>
      </c>
      <c r="J3420">
        <v>29811</v>
      </c>
      <c r="K3420" s="3">
        <v>45983.165972222225</v>
      </c>
      <c r="L3420">
        <f t="shared" si="372"/>
        <v>22</v>
      </c>
      <c r="M3420" t="str">
        <f t="shared" si="373"/>
        <v>Saturday</v>
      </c>
      <c r="N3420" s="1" t="str">
        <f t="shared" si="374"/>
        <v>November</v>
      </c>
      <c r="O3420" s="2">
        <v>0.16597222222222222</v>
      </c>
      <c r="P3420" s="2" t="str">
        <f t="shared" si="375"/>
        <v>Week 3</v>
      </c>
      <c r="Q3420" t="s">
        <v>59</v>
      </c>
      <c r="R3420" s="5">
        <v>437</v>
      </c>
      <c r="S3420" s="5">
        <v>0</v>
      </c>
      <c r="T3420" s="5">
        <f t="shared" si="376"/>
        <v>0</v>
      </c>
      <c r="U3420" s="5">
        <v>437</v>
      </c>
      <c r="V3420" s="5">
        <v>32</v>
      </c>
      <c r="W3420" s="5">
        <v>0</v>
      </c>
      <c r="X3420" s="5">
        <v>0</v>
      </c>
      <c r="Y3420" s="5">
        <v>469</v>
      </c>
      <c r="Z3420" s="5">
        <v>469</v>
      </c>
      <c r="AA3420" t="s">
        <v>64</v>
      </c>
      <c r="AB3420">
        <v>93.28</v>
      </c>
      <c r="AC3420">
        <v>8.5</v>
      </c>
      <c r="AD3420" t="s">
        <v>64</v>
      </c>
      <c r="AE3420" t="s">
        <v>56</v>
      </c>
      <c r="AF3420">
        <v>2000</v>
      </c>
      <c r="AG3420">
        <v>2000</v>
      </c>
      <c r="AO3420">
        <v>32</v>
      </c>
      <c r="AP3420">
        <v>0</v>
      </c>
      <c r="AW3420">
        <v>469</v>
      </c>
      <c r="BD3420" s="5">
        <v>469</v>
      </c>
      <c r="BE3420">
        <v>437</v>
      </c>
      <c r="BG3420">
        <f t="shared" si="377"/>
        <v>437</v>
      </c>
      <c r="BH3420">
        <v>32</v>
      </c>
    </row>
    <row r="3421" spans="1:61" x14ac:dyDescent="0.25">
      <c r="A3421" t="s">
        <v>54</v>
      </c>
      <c r="B3421">
        <v>110027</v>
      </c>
      <c r="C3421" t="s">
        <v>55</v>
      </c>
      <c r="D3421" t="s">
        <v>56</v>
      </c>
      <c r="E3421" s="1">
        <v>45982</v>
      </c>
      <c r="F3421" t="s">
        <v>3981</v>
      </c>
      <c r="G3421" t="s">
        <v>63</v>
      </c>
      <c r="H3421" t="str">
        <f t="shared" si="371"/>
        <v>Aggregator</v>
      </c>
      <c r="I3421">
        <v>222734000000000</v>
      </c>
      <c r="J3421">
        <v>29811</v>
      </c>
      <c r="K3421" s="3">
        <v>45983.165972222225</v>
      </c>
      <c r="L3421">
        <f t="shared" si="372"/>
        <v>22</v>
      </c>
      <c r="M3421" t="str">
        <f t="shared" si="373"/>
        <v>Saturday</v>
      </c>
      <c r="N3421" s="1" t="str">
        <f t="shared" si="374"/>
        <v>November</v>
      </c>
      <c r="O3421" s="2">
        <v>0.16597222222222222</v>
      </c>
      <c r="P3421" s="2" t="str">
        <f t="shared" si="375"/>
        <v>Week 3</v>
      </c>
      <c r="Q3421" t="s">
        <v>59</v>
      </c>
      <c r="R3421" s="5">
        <v>494.66</v>
      </c>
      <c r="S3421" s="5">
        <v>-93.75</v>
      </c>
      <c r="T3421" s="5">
        <f t="shared" si="376"/>
        <v>18.952411757570857</v>
      </c>
      <c r="U3421" s="5">
        <v>400.91</v>
      </c>
      <c r="V3421" s="5">
        <v>32</v>
      </c>
      <c r="W3421" s="5">
        <v>0</v>
      </c>
      <c r="X3421" s="5">
        <v>0.09</v>
      </c>
      <c r="Y3421" s="5">
        <v>433</v>
      </c>
      <c r="Z3421" s="5">
        <v>433</v>
      </c>
      <c r="AA3421" t="s">
        <v>64</v>
      </c>
      <c r="AB3421">
        <v>115.7</v>
      </c>
      <c r="AC3421">
        <v>7.4</v>
      </c>
      <c r="AD3421" t="s">
        <v>64</v>
      </c>
      <c r="AE3421" t="s">
        <v>56</v>
      </c>
      <c r="AF3421">
        <v>566</v>
      </c>
      <c r="AG3421">
        <v>566</v>
      </c>
      <c r="AO3421">
        <v>32</v>
      </c>
      <c r="AP3421">
        <v>0</v>
      </c>
      <c r="AW3421">
        <v>433</v>
      </c>
      <c r="BD3421" s="5">
        <v>433</v>
      </c>
      <c r="BE3421">
        <v>400.91</v>
      </c>
      <c r="BG3421">
        <f t="shared" si="377"/>
        <v>400.91</v>
      </c>
      <c r="BH3421">
        <v>32</v>
      </c>
    </row>
    <row r="3422" spans="1:61" x14ac:dyDescent="0.25">
      <c r="A3422" t="s">
        <v>54</v>
      </c>
      <c r="B3422">
        <v>110027</v>
      </c>
      <c r="C3422" t="s">
        <v>55</v>
      </c>
      <c r="D3422" t="s">
        <v>56</v>
      </c>
      <c r="E3422" s="1">
        <v>45982</v>
      </c>
      <c r="F3422" t="s">
        <v>3982</v>
      </c>
      <c r="G3422" t="s">
        <v>58</v>
      </c>
      <c r="H3422" t="str">
        <f t="shared" si="371"/>
        <v>Aggregator</v>
      </c>
      <c r="I3422">
        <v>7501781778</v>
      </c>
      <c r="J3422">
        <v>18528960</v>
      </c>
      <c r="K3422" s="3">
        <v>45983.165972222225</v>
      </c>
      <c r="L3422">
        <f t="shared" si="372"/>
        <v>22</v>
      </c>
      <c r="M3422" t="str">
        <f t="shared" si="373"/>
        <v>Saturday</v>
      </c>
      <c r="N3422" s="1" t="str">
        <f t="shared" si="374"/>
        <v>November</v>
      </c>
      <c r="O3422" s="2">
        <v>0.16597222222222222</v>
      </c>
      <c r="P3422" s="2" t="str">
        <f t="shared" si="375"/>
        <v>Week 3</v>
      </c>
      <c r="Q3422" t="s">
        <v>59</v>
      </c>
      <c r="R3422" s="5">
        <v>497</v>
      </c>
      <c r="S3422" s="5">
        <v>-75</v>
      </c>
      <c r="T3422" s="5">
        <f t="shared" si="376"/>
        <v>15.090543259557343</v>
      </c>
      <c r="U3422" s="5">
        <v>422</v>
      </c>
      <c r="V3422" s="5">
        <v>32</v>
      </c>
      <c r="W3422" s="5">
        <v>0</v>
      </c>
      <c r="X3422" s="5">
        <v>0</v>
      </c>
      <c r="Y3422" s="5">
        <v>454</v>
      </c>
      <c r="Z3422" s="5">
        <v>454</v>
      </c>
      <c r="AA3422" t="s">
        <v>60</v>
      </c>
      <c r="AB3422">
        <v>119.05</v>
      </c>
      <c r="AC3422">
        <v>5.0999999999999996</v>
      </c>
      <c r="AD3422" t="s">
        <v>60</v>
      </c>
      <c r="AE3422" t="s">
        <v>56</v>
      </c>
      <c r="AF3422">
        <v>1778</v>
      </c>
      <c r="AG3422">
        <v>1778</v>
      </c>
      <c r="AO3422">
        <v>32</v>
      </c>
      <c r="AP3422">
        <v>0</v>
      </c>
      <c r="AX3422">
        <v>454</v>
      </c>
      <c r="BD3422" s="5">
        <v>454</v>
      </c>
      <c r="BE3422">
        <v>422</v>
      </c>
      <c r="BG3422">
        <f t="shared" si="377"/>
        <v>422</v>
      </c>
      <c r="BI3422">
        <v>32</v>
      </c>
    </row>
    <row r="3423" spans="1:61" x14ac:dyDescent="0.25">
      <c r="A3423" t="s">
        <v>54</v>
      </c>
      <c r="B3423">
        <v>110027</v>
      </c>
      <c r="C3423" t="s">
        <v>55</v>
      </c>
      <c r="D3423" t="s">
        <v>56</v>
      </c>
      <c r="E3423" s="1">
        <v>45982</v>
      </c>
      <c r="F3423" t="s">
        <v>3983</v>
      </c>
      <c r="G3423" t="s">
        <v>58</v>
      </c>
      <c r="H3423" t="str">
        <f t="shared" si="371"/>
        <v>Aggregator</v>
      </c>
      <c r="I3423">
        <v>7505592449</v>
      </c>
      <c r="J3423">
        <v>18528960</v>
      </c>
      <c r="K3423" s="3">
        <v>45983.188194444447</v>
      </c>
      <c r="L3423">
        <f t="shared" si="372"/>
        <v>22</v>
      </c>
      <c r="M3423" t="str">
        <f t="shared" si="373"/>
        <v>Saturday</v>
      </c>
      <c r="N3423" s="1" t="str">
        <f t="shared" si="374"/>
        <v>November</v>
      </c>
      <c r="O3423" s="2">
        <v>0.18819444444444444</v>
      </c>
      <c r="P3423" s="2" t="str">
        <f t="shared" si="375"/>
        <v>Week 3</v>
      </c>
      <c r="Q3423" t="s">
        <v>59</v>
      </c>
      <c r="R3423" s="5">
        <v>398</v>
      </c>
      <c r="S3423" s="5">
        <v>-100</v>
      </c>
      <c r="T3423" s="5">
        <f t="shared" si="376"/>
        <v>25.125628140703515</v>
      </c>
      <c r="U3423" s="5">
        <v>298</v>
      </c>
      <c r="V3423" s="5">
        <v>32</v>
      </c>
      <c r="W3423" s="5">
        <v>0</v>
      </c>
      <c r="X3423" s="5">
        <v>0</v>
      </c>
      <c r="Y3423" s="5">
        <v>330</v>
      </c>
      <c r="Z3423" s="5">
        <v>330</v>
      </c>
      <c r="AA3423" t="s">
        <v>60</v>
      </c>
      <c r="AB3423">
        <v>102.03</v>
      </c>
      <c r="AC3423">
        <v>9.82</v>
      </c>
      <c r="AD3423" t="s">
        <v>60</v>
      </c>
      <c r="AE3423" t="s">
        <v>56</v>
      </c>
      <c r="AF3423">
        <v>2449</v>
      </c>
      <c r="AG3423">
        <v>2449</v>
      </c>
      <c r="AO3423">
        <v>32</v>
      </c>
      <c r="AP3423">
        <v>0</v>
      </c>
      <c r="AX3423">
        <v>330</v>
      </c>
      <c r="BD3423" s="5">
        <v>330</v>
      </c>
      <c r="BE3423">
        <v>298</v>
      </c>
      <c r="BG3423">
        <f t="shared" si="377"/>
        <v>298</v>
      </c>
      <c r="BI3423">
        <v>32</v>
      </c>
    </row>
    <row r="3424" spans="1:61" x14ac:dyDescent="0.25">
      <c r="A3424" t="s">
        <v>54</v>
      </c>
      <c r="B3424">
        <v>110027</v>
      </c>
      <c r="C3424" t="s">
        <v>55</v>
      </c>
      <c r="D3424" t="s">
        <v>56</v>
      </c>
      <c r="E3424" s="1">
        <v>45982</v>
      </c>
      <c r="F3424" t="s">
        <v>3984</v>
      </c>
      <c r="G3424" t="s">
        <v>67</v>
      </c>
      <c r="H3424" t="str">
        <f t="shared" si="371"/>
        <v>Direct Sale</v>
      </c>
      <c r="K3424" s="3">
        <v>45983.188194444447</v>
      </c>
      <c r="L3424">
        <f t="shared" si="372"/>
        <v>22</v>
      </c>
      <c r="M3424" t="str">
        <f t="shared" si="373"/>
        <v>Saturday</v>
      </c>
      <c r="N3424" s="1" t="str">
        <f t="shared" si="374"/>
        <v>November</v>
      </c>
      <c r="O3424" s="2">
        <v>0.18819444444444444</v>
      </c>
      <c r="P3424" s="2" t="str">
        <f t="shared" si="375"/>
        <v>Week 3</v>
      </c>
      <c r="Q3424" t="s">
        <v>59</v>
      </c>
      <c r="R3424" s="5">
        <v>357</v>
      </c>
      <c r="S3424" s="5">
        <v>0</v>
      </c>
      <c r="T3424" s="5">
        <f t="shared" si="376"/>
        <v>0</v>
      </c>
      <c r="U3424" s="5">
        <v>357</v>
      </c>
      <c r="V3424" s="5">
        <v>0</v>
      </c>
      <c r="W3424" s="5">
        <v>17.86</v>
      </c>
      <c r="X3424" s="5">
        <v>0.14000000000000001</v>
      </c>
      <c r="Y3424" s="5">
        <v>375</v>
      </c>
      <c r="Z3424" s="5">
        <v>375</v>
      </c>
      <c r="AA3424" t="s">
        <v>68</v>
      </c>
      <c r="AB3424">
        <v>75.599999999999994</v>
      </c>
      <c r="AC3424">
        <v>9.4499999999999993</v>
      </c>
      <c r="AD3424" t="s">
        <v>5775</v>
      </c>
      <c r="AI3424" t="s">
        <v>632</v>
      </c>
      <c r="AJ3424" t="s">
        <v>633</v>
      </c>
      <c r="AK3424">
        <v>9874123650</v>
      </c>
      <c r="AO3424">
        <v>0</v>
      </c>
      <c r="AP3424">
        <v>0</v>
      </c>
      <c r="AR3424">
        <v>375</v>
      </c>
      <c r="AZ3424">
        <v>357</v>
      </c>
      <c r="BA3424">
        <v>8.93</v>
      </c>
      <c r="BB3424">
        <v>357</v>
      </c>
      <c r="BC3424">
        <v>8.93</v>
      </c>
      <c r="BD3424" s="5">
        <v>375</v>
      </c>
      <c r="BE3424">
        <v>357</v>
      </c>
      <c r="BG3424">
        <f t="shared" si="377"/>
        <v>357</v>
      </c>
    </row>
    <row r="3425" spans="1:61" x14ac:dyDescent="0.25">
      <c r="A3425" t="s">
        <v>54</v>
      </c>
      <c r="B3425">
        <v>110027</v>
      </c>
      <c r="C3425" t="s">
        <v>55</v>
      </c>
      <c r="D3425" t="s">
        <v>56</v>
      </c>
      <c r="E3425" s="1">
        <v>45982</v>
      </c>
      <c r="F3425" t="s">
        <v>3985</v>
      </c>
      <c r="G3425" t="s">
        <v>58</v>
      </c>
      <c r="H3425" t="str">
        <f t="shared" si="371"/>
        <v>Aggregator</v>
      </c>
      <c r="I3425">
        <v>7504904243</v>
      </c>
      <c r="J3425">
        <v>18528960</v>
      </c>
      <c r="K3425" s="3">
        <v>45983.193749999999</v>
      </c>
      <c r="L3425">
        <f t="shared" si="372"/>
        <v>22</v>
      </c>
      <c r="M3425" t="str">
        <f t="shared" si="373"/>
        <v>Saturday</v>
      </c>
      <c r="N3425" s="1" t="str">
        <f t="shared" si="374"/>
        <v>November</v>
      </c>
      <c r="O3425" s="2">
        <v>0.19375000000000001</v>
      </c>
      <c r="P3425" s="2" t="str">
        <f t="shared" si="375"/>
        <v>Week 3</v>
      </c>
      <c r="Q3425" t="s">
        <v>59</v>
      </c>
      <c r="R3425" s="5">
        <v>358</v>
      </c>
      <c r="S3425" s="5">
        <v>-100</v>
      </c>
      <c r="T3425" s="5">
        <f t="shared" si="376"/>
        <v>27.932960893854748</v>
      </c>
      <c r="U3425" s="5">
        <v>258</v>
      </c>
      <c r="V3425" s="5">
        <v>32</v>
      </c>
      <c r="W3425" s="5">
        <v>0</v>
      </c>
      <c r="X3425" s="5">
        <v>0</v>
      </c>
      <c r="Y3425" s="5">
        <v>290</v>
      </c>
      <c r="Z3425" s="5">
        <v>290</v>
      </c>
      <c r="AA3425" t="s">
        <v>60</v>
      </c>
      <c r="AB3425">
        <v>59.88</v>
      </c>
      <c r="AC3425">
        <v>8.68</v>
      </c>
      <c r="AD3425" t="s">
        <v>60</v>
      </c>
      <c r="AE3425" t="s">
        <v>56</v>
      </c>
      <c r="AF3425">
        <v>4243</v>
      </c>
      <c r="AG3425">
        <v>4243</v>
      </c>
      <c r="AO3425">
        <v>32</v>
      </c>
      <c r="AP3425">
        <v>0</v>
      </c>
      <c r="AX3425">
        <v>290</v>
      </c>
      <c r="BD3425" s="5">
        <v>290</v>
      </c>
      <c r="BE3425">
        <v>258</v>
      </c>
      <c r="BG3425">
        <f t="shared" si="377"/>
        <v>258</v>
      </c>
      <c r="BI3425">
        <v>32</v>
      </c>
    </row>
    <row r="3426" spans="1:61" x14ac:dyDescent="0.25">
      <c r="A3426" t="s">
        <v>54</v>
      </c>
      <c r="B3426">
        <v>110027</v>
      </c>
      <c r="C3426" t="s">
        <v>55</v>
      </c>
      <c r="D3426" t="s">
        <v>56</v>
      </c>
      <c r="E3426" s="1">
        <v>45982</v>
      </c>
      <c r="F3426" t="s">
        <v>3986</v>
      </c>
      <c r="G3426" t="s">
        <v>63</v>
      </c>
      <c r="H3426" t="str">
        <f t="shared" si="371"/>
        <v>Aggregator</v>
      </c>
      <c r="I3426">
        <v>222737000000000</v>
      </c>
      <c r="J3426">
        <v>29811</v>
      </c>
      <c r="K3426" s="3">
        <v>45983.198611111111</v>
      </c>
      <c r="L3426">
        <f t="shared" si="372"/>
        <v>22</v>
      </c>
      <c r="M3426" t="str">
        <f t="shared" si="373"/>
        <v>Saturday</v>
      </c>
      <c r="N3426" s="1" t="str">
        <f t="shared" si="374"/>
        <v>November</v>
      </c>
      <c r="O3426" s="2">
        <v>0.1986111111111111</v>
      </c>
      <c r="P3426" s="2" t="str">
        <f t="shared" si="375"/>
        <v>Week 3</v>
      </c>
      <c r="Q3426" t="s">
        <v>59</v>
      </c>
      <c r="R3426" s="5">
        <v>248</v>
      </c>
      <c r="S3426" s="5">
        <v>-90</v>
      </c>
      <c r="T3426" s="5">
        <f t="shared" si="376"/>
        <v>36.29032258064516</v>
      </c>
      <c r="U3426" s="5">
        <v>158</v>
      </c>
      <c r="V3426" s="5">
        <v>32</v>
      </c>
      <c r="W3426" s="5">
        <v>0</v>
      </c>
      <c r="X3426" s="5">
        <v>0</v>
      </c>
      <c r="Y3426" s="5">
        <v>190</v>
      </c>
      <c r="Z3426" s="5">
        <v>190</v>
      </c>
      <c r="AA3426" t="s">
        <v>64</v>
      </c>
      <c r="AB3426">
        <v>51.99</v>
      </c>
      <c r="AC3426">
        <v>4.99</v>
      </c>
      <c r="AD3426" t="s">
        <v>64</v>
      </c>
      <c r="AE3426" t="s">
        <v>56</v>
      </c>
      <c r="AF3426">
        <v>100</v>
      </c>
      <c r="AG3426">
        <v>100</v>
      </c>
      <c r="AO3426">
        <v>32</v>
      </c>
      <c r="AP3426">
        <v>0</v>
      </c>
      <c r="AW3426">
        <v>190</v>
      </c>
      <c r="BD3426" s="5">
        <v>190</v>
      </c>
      <c r="BE3426">
        <v>158</v>
      </c>
      <c r="BG3426">
        <f t="shared" si="377"/>
        <v>158</v>
      </c>
      <c r="BH3426">
        <v>32</v>
      </c>
    </row>
    <row r="3427" spans="1:61" x14ac:dyDescent="0.25">
      <c r="A3427" t="s">
        <v>54</v>
      </c>
      <c r="B3427">
        <v>110027</v>
      </c>
      <c r="C3427" t="s">
        <v>55</v>
      </c>
      <c r="D3427" t="s">
        <v>56</v>
      </c>
      <c r="E3427" s="1">
        <v>45982</v>
      </c>
      <c r="F3427" t="s">
        <v>3987</v>
      </c>
      <c r="G3427" t="s">
        <v>67</v>
      </c>
      <c r="H3427" t="str">
        <f t="shared" si="371"/>
        <v>Direct Sale</v>
      </c>
      <c r="K3427" s="3">
        <v>45983.209722222222</v>
      </c>
      <c r="L3427">
        <f t="shared" si="372"/>
        <v>22</v>
      </c>
      <c r="M3427" t="str">
        <f t="shared" si="373"/>
        <v>Saturday</v>
      </c>
      <c r="N3427" s="1" t="str">
        <f t="shared" si="374"/>
        <v>November</v>
      </c>
      <c r="O3427" s="2">
        <v>0.20972222222222223</v>
      </c>
      <c r="P3427" s="2" t="str">
        <f t="shared" si="375"/>
        <v>Week 3</v>
      </c>
      <c r="Q3427" t="s">
        <v>59</v>
      </c>
      <c r="R3427" s="5">
        <v>308</v>
      </c>
      <c r="S3427" s="5">
        <v>0</v>
      </c>
      <c r="T3427" s="5">
        <f t="shared" si="376"/>
        <v>0</v>
      </c>
      <c r="U3427" s="5">
        <v>308</v>
      </c>
      <c r="V3427" s="5">
        <v>0</v>
      </c>
      <c r="W3427" s="5">
        <v>15.4</v>
      </c>
      <c r="X3427" s="5">
        <v>-0.4</v>
      </c>
      <c r="Y3427" s="5">
        <v>323</v>
      </c>
      <c r="Z3427" s="5">
        <v>323</v>
      </c>
      <c r="AA3427" t="s">
        <v>68</v>
      </c>
      <c r="AB3427">
        <v>67.12</v>
      </c>
      <c r="AC3427">
        <v>9.3800000000000008</v>
      </c>
      <c r="AD3427" t="s">
        <v>5775</v>
      </c>
      <c r="AI3427" t="s">
        <v>89</v>
      </c>
      <c r="AJ3427" t="s">
        <v>190</v>
      </c>
      <c r="AK3427">
        <v>8929758003</v>
      </c>
      <c r="AO3427">
        <v>0</v>
      </c>
      <c r="AP3427">
        <v>0</v>
      </c>
      <c r="AR3427">
        <v>323</v>
      </c>
      <c r="AZ3427">
        <v>308</v>
      </c>
      <c r="BA3427">
        <v>7.7</v>
      </c>
      <c r="BB3427">
        <v>308</v>
      </c>
      <c r="BC3427">
        <v>7.7</v>
      </c>
      <c r="BD3427" s="5">
        <v>323</v>
      </c>
      <c r="BE3427">
        <v>308</v>
      </c>
      <c r="BG3427">
        <f t="shared" si="377"/>
        <v>308</v>
      </c>
    </row>
    <row r="3428" spans="1:61" x14ac:dyDescent="0.25">
      <c r="A3428" t="s">
        <v>54</v>
      </c>
      <c r="B3428">
        <v>110027</v>
      </c>
      <c r="C3428" t="s">
        <v>55</v>
      </c>
      <c r="D3428" t="s">
        <v>56</v>
      </c>
      <c r="E3428" s="1">
        <v>45983</v>
      </c>
      <c r="F3428" t="s">
        <v>3988</v>
      </c>
      <c r="G3428" t="s">
        <v>58</v>
      </c>
      <c r="H3428" t="str">
        <f t="shared" si="371"/>
        <v>Aggregator</v>
      </c>
      <c r="I3428">
        <v>7506108524</v>
      </c>
      <c r="J3428">
        <v>18528960</v>
      </c>
      <c r="K3428" s="3">
        <v>45983.468055555553</v>
      </c>
      <c r="L3428">
        <f t="shared" si="372"/>
        <v>22</v>
      </c>
      <c r="M3428" t="str">
        <f t="shared" si="373"/>
        <v>Saturday</v>
      </c>
      <c r="N3428" s="1" t="str">
        <f t="shared" si="374"/>
        <v>November</v>
      </c>
      <c r="O3428" s="2">
        <v>0.46805555555555556</v>
      </c>
      <c r="P3428" s="2" t="str">
        <f t="shared" si="375"/>
        <v>Week 3</v>
      </c>
      <c r="Q3428" t="s">
        <v>59</v>
      </c>
      <c r="R3428" s="5">
        <v>398</v>
      </c>
      <c r="S3428" s="5">
        <v>-100</v>
      </c>
      <c r="T3428" s="5">
        <f t="shared" si="376"/>
        <v>25.125628140703515</v>
      </c>
      <c r="U3428" s="5">
        <v>298</v>
      </c>
      <c r="V3428" s="5">
        <v>32</v>
      </c>
      <c r="W3428" s="5">
        <v>0</v>
      </c>
      <c r="X3428" s="5">
        <v>0</v>
      </c>
      <c r="Y3428" s="5">
        <v>330</v>
      </c>
      <c r="Z3428" s="5">
        <v>330</v>
      </c>
      <c r="AA3428" t="s">
        <v>60</v>
      </c>
      <c r="AB3428">
        <v>70.959999999999994</v>
      </c>
      <c r="AC3428">
        <v>6.72</v>
      </c>
      <c r="AD3428" t="s">
        <v>60</v>
      </c>
      <c r="AE3428" t="s">
        <v>56</v>
      </c>
      <c r="AF3428">
        <v>8524</v>
      </c>
      <c r="AG3428">
        <v>8524</v>
      </c>
      <c r="AO3428">
        <v>32</v>
      </c>
      <c r="AP3428">
        <v>0</v>
      </c>
      <c r="AX3428">
        <v>330</v>
      </c>
      <c r="BD3428" s="5">
        <v>330</v>
      </c>
      <c r="BE3428">
        <v>298</v>
      </c>
      <c r="BG3428">
        <f t="shared" si="377"/>
        <v>298</v>
      </c>
      <c r="BI3428">
        <v>32</v>
      </c>
    </row>
    <row r="3429" spans="1:61" x14ac:dyDescent="0.25">
      <c r="A3429" t="s">
        <v>54</v>
      </c>
      <c r="B3429">
        <v>110027</v>
      </c>
      <c r="C3429" t="s">
        <v>55</v>
      </c>
      <c r="D3429" t="s">
        <v>56</v>
      </c>
      <c r="E3429" s="1">
        <v>45983</v>
      </c>
      <c r="F3429" t="s">
        <v>3989</v>
      </c>
      <c r="G3429" t="s">
        <v>63</v>
      </c>
      <c r="H3429" t="str">
        <f t="shared" si="371"/>
        <v>Aggregator</v>
      </c>
      <c r="I3429">
        <v>222760000000000</v>
      </c>
      <c r="J3429">
        <v>29811</v>
      </c>
      <c r="K3429" s="3">
        <v>45983.470138888886</v>
      </c>
      <c r="L3429">
        <f t="shared" si="372"/>
        <v>22</v>
      </c>
      <c r="M3429" t="str">
        <f t="shared" si="373"/>
        <v>Saturday</v>
      </c>
      <c r="N3429" s="1" t="str">
        <f t="shared" si="374"/>
        <v>November</v>
      </c>
      <c r="O3429" s="2">
        <v>0.47013888888888888</v>
      </c>
      <c r="P3429" s="2" t="str">
        <f t="shared" si="375"/>
        <v>Week 3</v>
      </c>
      <c r="Q3429" t="s">
        <v>59</v>
      </c>
      <c r="R3429" s="5">
        <v>436</v>
      </c>
      <c r="S3429" s="5">
        <v>-93.74</v>
      </c>
      <c r="T3429" s="5">
        <f t="shared" si="376"/>
        <v>21.5</v>
      </c>
      <c r="U3429" s="5">
        <v>342.26</v>
      </c>
      <c r="V3429" s="5">
        <v>32</v>
      </c>
      <c r="W3429" s="5">
        <v>0</v>
      </c>
      <c r="X3429" s="5">
        <v>-0.26</v>
      </c>
      <c r="Y3429" s="5">
        <v>374</v>
      </c>
      <c r="Z3429" s="5">
        <v>374</v>
      </c>
      <c r="AA3429" t="s">
        <v>64</v>
      </c>
      <c r="AB3429">
        <v>84.62</v>
      </c>
      <c r="AC3429">
        <v>10.52</v>
      </c>
      <c r="AD3429" t="s">
        <v>64</v>
      </c>
      <c r="AE3429" t="s">
        <v>56</v>
      </c>
      <c r="AF3429">
        <v>6291</v>
      </c>
      <c r="AG3429">
        <v>6291</v>
      </c>
      <c r="AO3429">
        <v>32</v>
      </c>
      <c r="AP3429">
        <v>0</v>
      </c>
      <c r="AW3429">
        <v>374</v>
      </c>
      <c r="BD3429" s="5">
        <v>374</v>
      </c>
      <c r="BE3429">
        <v>342.26</v>
      </c>
      <c r="BG3429">
        <f t="shared" si="377"/>
        <v>342.26</v>
      </c>
      <c r="BH3429">
        <v>32</v>
      </c>
    </row>
    <row r="3430" spans="1:61" x14ac:dyDescent="0.25">
      <c r="A3430" t="s">
        <v>54</v>
      </c>
      <c r="B3430">
        <v>110027</v>
      </c>
      <c r="C3430" t="s">
        <v>55</v>
      </c>
      <c r="D3430" t="s">
        <v>56</v>
      </c>
      <c r="E3430" s="1">
        <v>45983</v>
      </c>
      <c r="F3430" t="s">
        <v>3990</v>
      </c>
      <c r="G3430" t="s">
        <v>63</v>
      </c>
      <c r="H3430" t="str">
        <f t="shared" si="371"/>
        <v>Aggregator</v>
      </c>
      <c r="I3430">
        <v>222766000000000</v>
      </c>
      <c r="J3430">
        <v>29811</v>
      </c>
      <c r="K3430" s="3">
        <v>45983.541666666664</v>
      </c>
      <c r="L3430">
        <f t="shared" si="372"/>
        <v>22</v>
      </c>
      <c r="M3430" t="str">
        <f t="shared" si="373"/>
        <v>Saturday</v>
      </c>
      <c r="N3430" s="1" t="str">
        <f t="shared" si="374"/>
        <v>November</v>
      </c>
      <c r="O3430" s="2">
        <v>0.54166666666666663</v>
      </c>
      <c r="P3430" s="2" t="str">
        <f t="shared" si="375"/>
        <v>Week 3</v>
      </c>
      <c r="Q3430" t="s">
        <v>59</v>
      </c>
      <c r="R3430" s="5">
        <v>357</v>
      </c>
      <c r="S3430" s="5">
        <v>-93.74</v>
      </c>
      <c r="T3430" s="5">
        <f t="shared" si="376"/>
        <v>26.257703081232492</v>
      </c>
      <c r="U3430" s="5">
        <v>263.26</v>
      </c>
      <c r="V3430" s="5">
        <v>32</v>
      </c>
      <c r="W3430" s="5">
        <v>0</v>
      </c>
      <c r="X3430" s="5">
        <v>-0.26</v>
      </c>
      <c r="Y3430" s="5">
        <v>295</v>
      </c>
      <c r="Z3430" s="5">
        <v>295</v>
      </c>
      <c r="AA3430" t="s">
        <v>64</v>
      </c>
      <c r="AB3430">
        <v>76.67</v>
      </c>
      <c r="AC3430">
        <v>6.95</v>
      </c>
      <c r="AD3430" t="s">
        <v>64</v>
      </c>
      <c r="AE3430" t="s">
        <v>56</v>
      </c>
      <c r="AF3430">
        <v>7607</v>
      </c>
      <c r="AG3430">
        <v>7607</v>
      </c>
      <c r="AO3430">
        <v>32</v>
      </c>
      <c r="AP3430">
        <v>0</v>
      </c>
      <c r="AW3430">
        <v>295</v>
      </c>
      <c r="BD3430" s="5">
        <v>295</v>
      </c>
      <c r="BE3430">
        <v>263.26</v>
      </c>
      <c r="BG3430">
        <f t="shared" si="377"/>
        <v>263.26</v>
      </c>
      <c r="BH3430">
        <v>32</v>
      </c>
    </row>
    <row r="3431" spans="1:61" x14ac:dyDescent="0.25">
      <c r="A3431" t="s">
        <v>54</v>
      </c>
      <c r="B3431">
        <v>110027</v>
      </c>
      <c r="C3431" t="s">
        <v>55</v>
      </c>
      <c r="D3431" t="s">
        <v>56</v>
      </c>
      <c r="E3431" s="1">
        <v>45983</v>
      </c>
      <c r="F3431" t="s">
        <v>3991</v>
      </c>
      <c r="G3431" t="s">
        <v>58</v>
      </c>
      <c r="H3431" t="str">
        <f t="shared" si="371"/>
        <v>Aggregator</v>
      </c>
      <c r="I3431">
        <v>7502655652</v>
      </c>
      <c r="J3431">
        <v>18528960</v>
      </c>
      <c r="K3431" s="3">
        <v>45983.552083333336</v>
      </c>
      <c r="L3431">
        <f t="shared" si="372"/>
        <v>22</v>
      </c>
      <c r="M3431" t="str">
        <f t="shared" si="373"/>
        <v>Saturday</v>
      </c>
      <c r="N3431" s="1" t="str">
        <f t="shared" si="374"/>
        <v>November</v>
      </c>
      <c r="O3431" s="2">
        <v>0.55208333333333337</v>
      </c>
      <c r="P3431" s="2" t="str">
        <f t="shared" si="375"/>
        <v>Week 3</v>
      </c>
      <c r="Q3431" t="s">
        <v>59</v>
      </c>
      <c r="R3431" s="5">
        <v>349</v>
      </c>
      <c r="S3431" s="5">
        <v>-174.5</v>
      </c>
      <c r="T3431" s="5">
        <f t="shared" si="376"/>
        <v>50</v>
      </c>
      <c r="U3431" s="5">
        <v>174.5</v>
      </c>
      <c r="V3431" s="5">
        <v>32</v>
      </c>
      <c r="W3431" s="5">
        <v>0</v>
      </c>
      <c r="X3431" s="5">
        <v>0</v>
      </c>
      <c r="Y3431" s="5">
        <v>206.5</v>
      </c>
      <c r="Z3431" s="5">
        <v>206.5</v>
      </c>
      <c r="AA3431" t="s">
        <v>60</v>
      </c>
      <c r="AB3431">
        <v>53.66</v>
      </c>
      <c r="AC3431">
        <v>4.76</v>
      </c>
      <c r="AD3431" t="s">
        <v>60</v>
      </c>
      <c r="AE3431" t="s">
        <v>56</v>
      </c>
      <c r="AF3431">
        <v>5652</v>
      </c>
      <c r="AG3431">
        <v>5652</v>
      </c>
      <c r="AO3431">
        <v>32</v>
      </c>
      <c r="AP3431">
        <v>0</v>
      </c>
      <c r="AX3431">
        <v>206.5</v>
      </c>
      <c r="BD3431" s="5">
        <v>206.5</v>
      </c>
      <c r="BE3431">
        <v>174.5</v>
      </c>
      <c r="BG3431">
        <f t="shared" si="377"/>
        <v>174.5</v>
      </c>
      <c r="BI3431">
        <v>32</v>
      </c>
    </row>
    <row r="3432" spans="1:61" x14ac:dyDescent="0.25">
      <c r="A3432" t="s">
        <v>54</v>
      </c>
      <c r="B3432">
        <v>110027</v>
      </c>
      <c r="C3432" t="s">
        <v>55</v>
      </c>
      <c r="D3432" t="s">
        <v>56</v>
      </c>
      <c r="E3432" s="1">
        <v>45983</v>
      </c>
      <c r="F3432" t="s">
        <v>3992</v>
      </c>
      <c r="G3432" t="s">
        <v>67</v>
      </c>
      <c r="H3432" t="str">
        <f t="shared" si="371"/>
        <v>Direct Sale</v>
      </c>
      <c r="K3432" s="3">
        <v>45983.554861111108</v>
      </c>
      <c r="L3432">
        <f t="shared" si="372"/>
        <v>22</v>
      </c>
      <c r="M3432" t="str">
        <f t="shared" si="373"/>
        <v>Saturday</v>
      </c>
      <c r="N3432" s="1" t="str">
        <f t="shared" si="374"/>
        <v>November</v>
      </c>
      <c r="O3432" s="2">
        <v>0.55486111111111114</v>
      </c>
      <c r="P3432" s="2" t="str">
        <f t="shared" si="375"/>
        <v>Week 3</v>
      </c>
      <c r="Q3432" t="s">
        <v>59</v>
      </c>
      <c r="R3432" s="5">
        <v>59</v>
      </c>
      <c r="S3432" s="5">
        <v>0</v>
      </c>
      <c r="T3432" s="5">
        <f t="shared" si="376"/>
        <v>0</v>
      </c>
      <c r="U3432" s="5">
        <v>59</v>
      </c>
      <c r="V3432" s="5">
        <v>0</v>
      </c>
      <c r="W3432" s="5">
        <v>2.96</v>
      </c>
      <c r="X3432" s="5">
        <v>0.04</v>
      </c>
      <c r="Y3432" s="5">
        <v>62</v>
      </c>
      <c r="Z3432" s="5">
        <v>62</v>
      </c>
      <c r="AA3432" t="s">
        <v>73</v>
      </c>
      <c r="AB3432">
        <v>15.49</v>
      </c>
      <c r="AC3432">
        <v>1.96</v>
      </c>
      <c r="AD3432" t="s">
        <v>5775</v>
      </c>
      <c r="AI3432" t="s">
        <v>89</v>
      </c>
      <c r="AJ3432" t="s">
        <v>190</v>
      </c>
      <c r="AK3432">
        <v>8929758003</v>
      </c>
      <c r="AO3432">
        <v>0</v>
      </c>
      <c r="AP3432">
        <v>0</v>
      </c>
      <c r="AQ3432">
        <v>62</v>
      </c>
      <c r="AZ3432">
        <v>59</v>
      </c>
      <c r="BA3432">
        <v>1.48</v>
      </c>
      <c r="BB3432">
        <v>59</v>
      </c>
      <c r="BC3432">
        <v>1.48</v>
      </c>
      <c r="BD3432" s="5">
        <v>62</v>
      </c>
      <c r="BE3432">
        <v>59</v>
      </c>
      <c r="BG3432">
        <f t="shared" si="377"/>
        <v>59</v>
      </c>
    </row>
    <row r="3433" spans="1:61" x14ac:dyDescent="0.25">
      <c r="A3433" t="s">
        <v>54</v>
      </c>
      <c r="B3433">
        <v>110027</v>
      </c>
      <c r="C3433" t="s">
        <v>55</v>
      </c>
      <c r="D3433" t="s">
        <v>56</v>
      </c>
      <c r="E3433" s="1">
        <v>45983</v>
      </c>
      <c r="F3433" t="s">
        <v>3993</v>
      </c>
      <c r="G3433" t="s">
        <v>67</v>
      </c>
      <c r="H3433" t="str">
        <f t="shared" si="371"/>
        <v>Direct Sale</v>
      </c>
      <c r="K3433" s="3">
        <v>45983.555555555555</v>
      </c>
      <c r="L3433">
        <f t="shared" si="372"/>
        <v>22</v>
      </c>
      <c r="M3433" t="str">
        <f t="shared" si="373"/>
        <v>Saturday</v>
      </c>
      <c r="N3433" s="1" t="str">
        <f t="shared" si="374"/>
        <v>November</v>
      </c>
      <c r="O3433" s="2">
        <v>0.55555555555555558</v>
      </c>
      <c r="P3433" s="2" t="str">
        <f t="shared" si="375"/>
        <v>Week 3</v>
      </c>
      <c r="Q3433" t="s">
        <v>59</v>
      </c>
      <c r="R3433" s="5">
        <v>179</v>
      </c>
      <c r="S3433" s="5">
        <v>0</v>
      </c>
      <c r="T3433" s="5">
        <f t="shared" si="376"/>
        <v>0</v>
      </c>
      <c r="U3433" s="5">
        <v>179</v>
      </c>
      <c r="V3433" s="5">
        <v>0</v>
      </c>
      <c r="W3433" s="5">
        <v>8.9600000000000009</v>
      </c>
      <c r="X3433" s="5">
        <v>0.04</v>
      </c>
      <c r="Y3433" s="5">
        <v>188</v>
      </c>
      <c r="Z3433" s="5">
        <v>188</v>
      </c>
      <c r="AA3433" t="s">
        <v>73</v>
      </c>
      <c r="AB3433">
        <v>37.229999999999997</v>
      </c>
      <c r="AC3433">
        <v>4.76</v>
      </c>
      <c r="AD3433" t="s">
        <v>5775</v>
      </c>
      <c r="AI3433" t="s">
        <v>89</v>
      </c>
      <c r="AJ3433" t="s">
        <v>190</v>
      </c>
      <c r="AK3433">
        <v>8929758003</v>
      </c>
      <c r="AO3433">
        <v>0</v>
      </c>
      <c r="AP3433">
        <v>0</v>
      </c>
      <c r="AQ3433">
        <v>188</v>
      </c>
      <c r="AZ3433">
        <v>179</v>
      </c>
      <c r="BA3433">
        <v>4.4800000000000004</v>
      </c>
      <c r="BB3433">
        <v>179</v>
      </c>
      <c r="BC3433">
        <v>4.4800000000000004</v>
      </c>
      <c r="BD3433" s="5">
        <v>188</v>
      </c>
      <c r="BE3433">
        <v>179</v>
      </c>
      <c r="BG3433">
        <f t="shared" si="377"/>
        <v>179</v>
      </c>
    </row>
    <row r="3434" spans="1:61" x14ac:dyDescent="0.25">
      <c r="A3434" t="s">
        <v>54</v>
      </c>
      <c r="B3434">
        <v>110027</v>
      </c>
      <c r="C3434" t="s">
        <v>55</v>
      </c>
      <c r="D3434" t="s">
        <v>56</v>
      </c>
      <c r="E3434" s="1">
        <v>45983</v>
      </c>
      <c r="F3434" t="s">
        <v>3994</v>
      </c>
      <c r="G3434" t="s">
        <v>67</v>
      </c>
      <c r="H3434" t="str">
        <f t="shared" si="371"/>
        <v>Direct Sale</v>
      </c>
      <c r="K3434" s="3">
        <v>45983.556250000001</v>
      </c>
      <c r="L3434">
        <f t="shared" si="372"/>
        <v>22</v>
      </c>
      <c r="M3434" t="str">
        <f t="shared" si="373"/>
        <v>Saturday</v>
      </c>
      <c r="N3434" s="1" t="str">
        <f t="shared" si="374"/>
        <v>November</v>
      </c>
      <c r="O3434" s="2">
        <v>0.55625000000000002</v>
      </c>
      <c r="P3434" s="2" t="str">
        <f t="shared" si="375"/>
        <v>Week 3</v>
      </c>
      <c r="Q3434" t="s">
        <v>59</v>
      </c>
      <c r="R3434" s="5">
        <v>59</v>
      </c>
      <c r="S3434" s="5">
        <v>0</v>
      </c>
      <c r="T3434" s="5">
        <f t="shared" si="376"/>
        <v>0</v>
      </c>
      <c r="U3434" s="5">
        <v>59</v>
      </c>
      <c r="V3434" s="5">
        <v>0</v>
      </c>
      <c r="W3434" s="5">
        <v>2.96</v>
      </c>
      <c r="X3434" s="5">
        <v>0.04</v>
      </c>
      <c r="Y3434" s="5">
        <v>62</v>
      </c>
      <c r="Z3434" s="5">
        <v>62</v>
      </c>
      <c r="AA3434" t="s">
        <v>73</v>
      </c>
      <c r="AB3434">
        <v>15.49</v>
      </c>
      <c r="AC3434">
        <v>1.96</v>
      </c>
      <c r="AD3434" t="s">
        <v>5775</v>
      </c>
      <c r="AI3434" t="s">
        <v>89</v>
      </c>
      <c r="AJ3434" t="s">
        <v>190</v>
      </c>
      <c r="AK3434">
        <v>8929758003</v>
      </c>
      <c r="AO3434">
        <v>0</v>
      </c>
      <c r="AP3434">
        <v>0</v>
      </c>
      <c r="AQ3434">
        <v>62</v>
      </c>
      <c r="AZ3434">
        <v>59</v>
      </c>
      <c r="BA3434">
        <v>1.48</v>
      </c>
      <c r="BB3434">
        <v>59</v>
      </c>
      <c r="BC3434">
        <v>1.48</v>
      </c>
      <c r="BD3434" s="5">
        <v>62</v>
      </c>
      <c r="BE3434">
        <v>59</v>
      </c>
      <c r="BG3434">
        <f t="shared" si="377"/>
        <v>59</v>
      </c>
    </row>
    <row r="3435" spans="1:61" x14ac:dyDescent="0.25">
      <c r="A3435" t="s">
        <v>54</v>
      </c>
      <c r="B3435">
        <v>110027</v>
      </c>
      <c r="C3435" t="s">
        <v>55</v>
      </c>
      <c r="D3435" t="s">
        <v>56</v>
      </c>
      <c r="E3435" s="1">
        <v>45983</v>
      </c>
      <c r="F3435" t="s">
        <v>3995</v>
      </c>
      <c r="G3435" t="s">
        <v>63</v>
      </c>
      <c r="H3435" t="str">
        <f t="shared" si="371"/>
        <v>Aggregator</v>
      </c>
      <c r="I3435">
        <v>222770000000000</v>
      </c>
      <c r="J3435">
        <v>29811</v>
      </c>
      <c r="K3435" s="3">
        <v>45983.585416666669</v>
      </c>
      <c r="L3435">
        <f t="shared" si="372"/>
        <v>22</v>
      </c>
      <c r="M3435" t="str">
        <f t="shared" si="373"/>
        <v>Saturday</v>
      </c>
      <c r="N3435" s="1" t="str">
        <f t="shared" si="374"/>
        <v>November</v>
      </c>
      <c r="O3435" s="2">
        <v>0.5854166666666667</v>
      </c>
      <c r="P3435" s="2" t="str">
        <f t="shared" si="375"/>
        <v>Week 3</v>
      </c>
      <c r="Q3435" t="s">
        <v>59</v>
      </c>
      <c r="R3435" s="5">
        <v>319</v>
      </c>
      <c r="S3435" s="5">
        <v>-93.75</v>
      </c>
      <c r="T3435" s="5">
        <f t="shared" si="376"/>
        <v>29.388714733542322</v>
      </c>
      <c r="U3435" s="5">
        <v>225.25</v>
      </c>
      <c r="V3435" s="5">
        <v>32</v>
      </c>
      <c r="W3435" s="5">
        <v>0</v>
      </c>
      <c r="X3435" s="5">
        <v>-0.25</v>
      </c>
      <c r="Y3435" s="5">
        <v>257</v>
      </c>
      <c r="Z3435" s="5">
        <v>257</v>
      </c>
      <c r="AA3435" t="s">
        <v>64</v>
      </c>
      <c r="AB3435">
        <v>66.41</v>
      </c>
      <c r="AC3435">
        <v>4.76</v>
      </c>
      <c r="AD3435" t="s">
        <v>64</v>
      </c>
      <c r="AE3435" t="s">
        <v>56</v>
      </c>
      <c r="AF3435">
        <v>9037</v>
      </c>
      <c r="AG3435">
        <v>9037</v>
      </c>
      <c r="AO3435">
        <v>32</v>
      </c>
      <c r="AP3435">
        <v>0</v>
      </c>
      <c r="AW3435">
        <v>257</v>
      </c>
      <c r="BD3435" s="5">
        <v>257</v>
      </c>
      <c r="BE3435">
        <v>225.25</v>
      </c>
      <c r="BG3435">
        <f t="shared" si="377"/>
        <v>225.25</v>
      </c>
      <c r="BH3435">
        <v>32</v>
      </c>
    </row>
    <row r="3436" spans="1:61" x14ac:dyDescent="0.25">
      <c r="A3436" t="s">
        <v>54</v>
      </c>
      <c r="B3436">
        <v>110027</v>
      </c>
      <c r="C3436" t="s">
        <v>55</v>
      </c>
      <c r="D3436" t="s">
        <v>56</v>
      </c>
      <c r="E3436" s="1">
        <v>45983</v>
      </c>
      <c r="F3436" t="s">
        <v>3996</v>
      </c>
      <c r="G3436" t="s">
        <v>63</v>
      </c>
      <c r="H3436" t="str">
        <f t="shared" si="371"/>
        <v>Aggregator</v>
      </c>
      <c r="I3436">
        <v>222770000000000</v>
      </c>
      <c r="J3436">
        <v>29811</v>
      </c>
      <c r="K3436" s="3">
        <v>45983.590277777781</v>
      </c>
      <c r="L3436">
        <f t="shared" si="372"/>
        <v>22</v>
      </c>
      <c r="M3436" t="str">
        <f t="shared" si="373"/>
        <v>Saturday</v>
      </c>
      <c r="N3436" s="1" t="str">
        <f t="shared" si="374"/>
        <v>November</v>
      </c>
      <c r="O3436" s="2">
        <v>0.59027777777777779</v>
      </c>
      <c r="P3436" s="2" t="str">
        <f t="shared" si="375"/>
        <v>Week 3</v>
      </c>
      <c r="Q3436" t="s">
        <v>59</v>
      </c>
      <c r="R3436" s="5">
        <v>268</v>
      </c>
      <c r="S3436" s="5">
        <v>-93.75</v>
      </c>
      <c r="T3436" s="5">
        <f t="shared" si="376"/>
        <v>34.981343283582092</v>
      </c>
      <c r="U3436" s="5">
        <v>174.25</v>
      </c>
      <c r="V3436" s="5">
        <v>32</v>
      </c>
      <c r="W3436" s="5">
        <v>0</v>
      </c>
      <c r="X3436" s="5">
        <v>-0.25</v>
      </c>
      <c r="Y3436" s="5">
        <v>206</v>
      </c>
      <c r="Z3436" s="5">
        <v>206</v>
      </c>
      <c r="AA3436" t="s">
        <v>64</v>
      </c>
      <c r="AB3436">
        <v>44.32</v>
      </c>
      <c r="AC3436">
        <v>4.99</v>
      </c>
      <c r="AD3436" t="s">
        <v>64</v>
      </c>
      <c r="AE3436" t="s">
        <v>56</v>
      </c>
      <c r="AF3436">
        <v>7753</v>
      </c>
      <c r="AG3436">
        <v>7753</v>
      </c>
      <c r="AO3436">
        <v>32</v>
      </c>
      <c r="AP3436">
        <v>0</v>
      </c>
      <c r="AW3436">
        <v>206</v>
      </c>
      <c r="BD3436" s="5">
        <v>206</v>
      </c>
      <c r="BE3436">
        <v>174.25</v>
      </c>
      <c r="BG3436">
        <f t="shared" si="377"/>
        <v>174.25</v>
      </c>
      <c r="BH3436">
        <v>32</v>
      </c>
    </row>
    <row r="3437" spans="1:61" x14ac:dyDescent="0.25">
      <c r="A3437" t="s">
        <v>54</v>
      </c>
      <c r="B3437">
        <v>110027</v>
      </c>
      <c r="C3437" t="s">
        <v>55</v>
      </c>
      <c r="D3437" t="s">
        <v>56</v>
      </c>
      <c r="E3437" s="1">
        <v>45983</v>
      </c>
      <c r="F3437" t="s">
        <v>3997</v>
      </c>
      <c r="G3437" t="s">
        <v>58</v>
      </c>
      <c r="H3437" t="str">
        <f t="shared" si="371"/>
        <v>Aggregator</v>
      </c>
      <c r="I3437">
        <v>7505327922</v>
      </c>
      <c r="J3437">
        <v>18528960</v>
      </c>
      <c r="K3437" s="3">
        <v>45983.59097222222</v>
      </c>
      <c r="L3437">
        <f t="shared" si="372"/>
        <v>22</v>
      </c>
      <c r="M3437" t="str">
        <f t="shared" si="373"/>
        <v>Saturday</v>
      </c>
      <c r="N3437" s="1" t="str">
        <f t="shared" si="374"/>
        <v>November</v>
      </c>
      <c r="O3437" s="2">
        <v>0.59097222222222223</v>
      </c>
      <c r="P3437" s="2" t="str">
        <f t="shared" si="375"/>
        <v>Week 3</v>
      </c>
      <c r="Q3437" t="s">
        <v>59</v>
      </c>
      <c r="R3437" s="5">
        <v>259</v>
      </c>
      <c r="S3437" s="5">
        <v>-100</v>
      </c>
      <c r="T3437" s="5">
        <f t="shared" si="376"/>
        <v>38.610038610038607</v>
      </c>
      <c r="U3437" s="5">
        <v>159</v>
      </c>
      <c r="V3437" s="5">
        <v>32</v>
      </c>
      <c r="W3437" s="5">
        <v>0</v>
      </c>
      <c r="X3437" s="5">
        <v>0</v>
      </c>
      <c r="Y3437" s="5">
        <v>191</v>
      </c>
      <c r="Z3437" s="5">
        <v>191</v>
      </c>
      <c r="AA3437" t="s">
        <v>60</v>
      </c>
      <c r="AB3437">
        <v>48.47</v>
      </c>
      <c r="AC3437">
        <v>4.76</v>
      </c>
      <c r="AD3437" t="s">
        <v>60</v>
      </c>
      <c r="AE3437" t="s">
        <v>56</v>
      </c>
      <c r="AF3437">
        <v>7922</v>
      </c>
      <c r="AG3437">
        <v>7922</v>
      </c>
      <c r="AO3437">
        <v>32</v>
      </c>
      <c r="AP3437">
        <v>0</v>
      </c>
      <c r="AX3437">
        <v>191</v>
      </c>
      <c r="BD3437" s="5">
        <v>191</v>
      </c>
      <c r="BE3437">
        <v>159</v>
      </c>
      <c r="BG3437">
        <f t="shared" si="377"/>
        <v>159</v>
      </c>
      <c r="BI3437">
        <v>32</v>
      </c>
    </row>
    <row r="3438" spans="1:61" x14ac:dyDescent="0.25">
      <c r="A3438" t="s">
        <v>54</v>
      </c>
      <c r="B3438">
        <v>110027</v>
      </c>
      <c r="C3438" t="s">
        <v>55</v>
      </c>
      <c r="D3438" t="s">
        <v>56</v>
      </c>
      <c r="E3438" s="1">
        <v>45983</v>
      </c>
      <c r="F3438" t="s">
        <v>3998</v>
      </c>
      <c r="G3438" t="s">
        <v>63</v>
      </c>
      <c r="H3438" t="str">
        <f t="shared" si="371"/>
        <v>Aggregator</v>
      </c>
      <c r="I3438">
        <v>222771000000000</v>
      </c>
      <c r="J3438">
        <v>29811</v>
      </c>
      <c r="K3438" s="3">
        <v>45983.593055555553</v>
      </c>
      <c r="L3438">
        <f t="shared" si="372"/>
        <v>22</v>
      </c>
      <c r="M3438" t="str">
        <f t="shared" si="373"/>
        <v>Saturday</v>
      </c>
      <c r="N3438" s="1" t="str">
        <f t="shared" si="374"/>
        <v>November</v>
      </c>
      <c r="O3438" s="2">
        <v>0.59305555555555556</v>
      </c>
      <c r="P3438" s="2" t="str">
        <f t="shared" si="375"/>
        <v>Week 3</v>
      </c>
      <c r="Q3438" t="s">
        <v>59</v>
      </c>
      <c r="R3438" s="5">
        <v>238</v>
      </c>
      <c r="S3438" s="5">
        <v>0</v>
      </c>
      <c r="T3438" s="5">
        <f t="shared" si="376"/>
        <v>0</v>
      </c>
      <c r="U3438" s="5">
        <v>238</v>
      </c>
      <c r="V3438" s="5">
        <v>32</v>
      </c>
      <c r="W3438" s="5">
        <v>0</v>
      </c>
      <c r="X3438" s="5">
        <v>0</v>
      </c>
      <c r="Y3438" s="5">
        <v>270</v>
      </c>
      <c r="Z3438" s="5">
        <v>270</v>
      </c>
      <c r="AA3438" t="s">
        <v>64</v>
      </c>
      <c r="AB3438">
        <v>46.19</v>
      </c>
      <c r="AC3438">
        <v>6.95</v>
      </c>
      <c r="AD3438" t="s">
        <v>64</v>
      </c>
      <c r="AE3438" t="s">
        <v>56</v>
      </c>
      <c r="AF3438">
        <v>933</v>
      </c>
      <c r="AG3438">
        <v>933</v>
      </c>
      <c r="AO3438">
        <v>32</v>
      </c>
      <c r="AP3438">
        <v>0</v>
      </c>
      <c r="AW3438">
        <v>270</v>
      </c>
      <c r="BD3438" s="5">
        <v>270</v>
      </c>
      <c r="BE3438">
        <v>238</v>
      </c>
      <c r="BG3438">
        <f t="shared" si="377"/>
        <v>238</v>
      </c>
      <c r="BH3438">
        <v>32</v>
      </c>
    </row>
    <row r="3439" spans="1:61" x14ac:dyDescent="0.25">
      <c r="A3439" t="s">
        <v>54</v>
      </c>
      <c r="B3439">
        <v>110027</v>
      </c>
      <c r="C3439" t="s">
        <v>55</v>
      </c>
      <c r="D3439" t="s">
        <v>56</v>
      </c>
      <c r="E3439" s="1">
        <v>45983</v>
      </c>
      <c r="F3439" t="s">
        <v>3999</v>
      </c>
      <c r="G3439" t="s">
        <v>67</v>
      </c>
      <c r="H3439" t="str">
        <f t="shared" si="371"/>
        <v>Direct Sale</v>
      </c>
      <c r="K3439" s="3">
        <v>45983.613194444442</v>
      </c>
      <c r="L3439">
        <f t="shared" si="372"/>
        <v>22</v>
      </c>
      <c r="M3439" t="str">
        <f t="shared" si="373"/>
        <v>Saturday</v>
      </c>
      <c r="N3439" s="1" t="str">
        <f t="shared" si="374"/>
        <v>November</v>
      </c>
      <c r="O3439" s="2">
        <v>0.61319444444444449</v>
      </c>
      <c r="P3439" s="2" t="str">
        <f t="shared" si="375"/>
        <v>Week 3</v>
      </c>
      <c r="Q3439" t="s">
        <v>59</v>
      </c>
      <c r="R3439" s="5">
        <v>158</v>
      </c>
      <c r="S3439" s="5">
        <v>0</v>
      </c>
      <c r="T3439" s="5">
        <f t="shared" si="376"/>
        <v>0</v>
      </c>
      <c r="U3439" s="5">
        <v>158</v>
      </c>
      <c r="V3439" s="5">
        <v>0</v>
      </c>
      <c r="W3439" s="5">
        <v>7.9</v>
      </c>
      <c r="X3439" s="5">
        <v>0.1</v>
      </c>
      <c r="Y3439" s="5">
        <v>166</v>
      </c>
      <c r="Z3439" s="5">
        <v>166</v>
      </c>
      <c r="AA3439" t="s">
        <v>73</v>
      </c>
      <c r="AB3439">
        <v>38.57</v>
      </c>
      <c r="AC3439">
        <v>3.92</v>
      </c>
      <c r="AD3439" t="s">
        <v>5775</v>
      </c>
      <c r="AI3439" t="s">
        <v>89</v>
      </c>
      <c r="AJ3439" t="s">
        <v>190</v>
      </c>
      <c r="AK3439">
        <v>8929758003</v>
      </c>
      <c r="AO3439">
        <v>0</v>
      </c>
      <c r="AP3439">
        <v>0</v>
      </c>
      <c r="AQ3439">
        <v>166</v>
      </c>
      <c r="AZ3439">
        <v>158</v>
      </c>
      <c r="BA3439">
        <v>3.95</v>
      </c>
      <c r="BB3439">
        <v>158</v>
      </c>
      <c r="BC3439">
        <v>3.95</v>
      </c>
      <c r="BD3439" s="5">
        <v>166</v>
      </c>
      <c r="BE3439">
        <v>158</v>
      </c>
      <c r="BG3439">
        <f t="shared" si="377"/>
        <v>158</v>
      </c>
    </row>
    <row r="3440" spans="1:61" x14ac:dyDescent="0.25">
      <c r="A3440" t="s">
        <v>54</v>
      </c>
      <c r="B3440">
        <v>110027</v>
      </c>
      <c r="C3440" t="s">
        <v>55</v>
      </c>
      <c r="D3440" t="s">
        <v>56</v>
      </c>
      <c r="E3440" s="1">
        <v>45983</v>
      </c>
      <c r="F3440" t="s">
        <v>4000</v>
      </c>
      <c r="G3440" t="s">
        <v>63</v>
      </c>
      <c r="H3440" t="str">
        <f t="shared" si="371"/>
        <v>Aggregator</v>
      </c>
      <c r="I3440">
        <v>222773000000000</v>
      </c>
      <c r="J3440">
        <v>29811</v>
      </c>
      <c r="K3440" s="3">
        <v>45983.614583333336</v>
      </c>
      <c r="L3440">
        <f t="shared" si="372"/>
        <v>22</v>
      </c>
      <c r="M3440" t="str">
        <f t="shared" si="373"/>
        <v>Saturday</v>
      </c>
      <c r="N3440" s="1" t="str">
        <f t="shared" si="374"/>
        <v>November</v>
      </c>
      <c r="O3440" s="2">
        <v>0.61458333333333337</v>
      </c>
      <c r="P3440" s="2" t="str">
        <f t="shared" si="375"/>
        <v>Week 3</v>
      </c>
      <c r="Q3440" t="s">
        <v>59</v>
      </c>
      <c r="R3440" s="5">
        <v>229</v>
      </c>
      <c r="S3440" s="5">
        <v>-90</v>
      </c>
      <c r="T3440" s="5">
        <f t="shared" si="376"/>
        <v>39.301310043668117</v>
      </c>
      <c r="U3440" s="5">
        <v>139</v>
      </c>
      <c r="V3440" s="5">
        <v>32</v>
      </c>
      <c r="W3440" s="5">
        <v>0</v>
      </c>
      <c r="X3440" s="5">
        <v>0</v>
      </c>
      <c r="Y3440" s="5">
        <v>171</v>
      </c>
      <c r="Z3440" s="5">
        <v>171</v>
      </c>
      <c r="AA3440" t="s">
        <v>64</v>
      </c>
      <c r="AB3440">
        <v>34.200000000000003</v>
      </c>
      <c r="AC3440">
        <v>4.99</v>
      </c>
      <c r="AD3440" t="s">
        <v>64</v>
      </c>
      <c r="AE3440" t="s">
        <v>56</v>
      </c>
      <c r="AF3440">
        <v>3392</v>
      </c>
      <c r="AG3440">
        <v>3392</v>
      </c>
      <c r="AO3440">
        <v>32</v>
      </c>
      <c r="AP3440">
        <v>0</v>
      </c>
      <c r="AW3440">
        <v>171</v>
      </c>
      <c r="BD3440" s="5">
        <v>171</v>
      </c>
      <c r="BE3440">
        <v>139</v>
      </c>
      <c r="BG3440">
        <f t="shared" si="377"/>
        <v>139</v>
      </c>
      <c r="BH3440">
        <v>32</v>
      </c>
    </row>
    <row r="3441" spans="1:61" x14ac:dyDescent="0.25">
      <c r="A3441" t="s">
        <v>54</v>
      </c>
      <c r="B3441">
        <v>110027</v>
      </c>
      <c r="C3441" t="s">
        <v>55</v>
      </c>
      <c r="D3441" t="s">
        <v>56</v>
      </c>
      <c r="E3441" s="1">
        <v>45983</v>
      </c>
      <c r="F3441" t="s">
        <v>4001</v>
      </c>
      <c r="G3441" t="s">
        <v>58</v>
      </c>
      <c r="H3441" t="str">
        <f t="shared" si="371"/>
        <v>Aggregator</v>
      </c>
      <c r="I3441">
        <v>7505039433</v>
      </c>
      <c r="J3441">
        <v>18528960</v>
      </c>
      <c r="K3441" s="3">
        <v>45983.615277777775</v>
      </c>
      <c r="L3441">
        <f t="shared" si="372"/>
        <v>22</v>
      </c>
      <c r="M3441" t="str">
        <f t="shared" si="373"/>
        <v>Saturday</v>
      </c>
      <c r="N3441" s="1" t="str">
        <f t="shared" si="374"/>
        <v>November</v>
      </c>
      <c r="O3441" s="2">
        <v>0.61527777777777781</v>
      </c>
      <c r="P3441" s="2" t="str">
        <f t="shared" si="375"/>
        <v>Week 3</v>
      </c>
      <c r="Q3441" t="s">
        <v>59</v>
      </c>
      <c r="R3441" s="5">
        <v>278</v>
      </c>
      <c r="S3441" s="5">
        <v>-75</v>
      </c>
      <c r="T3441" s="5">
        <f t="shared" si="376"/>
        <v>26.978417266187048</v>
      </c>
      <c r="U3441" s="5">
        <v>203</v>
      </c>
      <c r="V3441" s="5">
        <v>32</v>
      </c>
      <c r="W3441" s="5">
        <v>0</v>
      </c>
      <c r="X3441" s="5">
        <v>0</v>
      </c>
      <c r="Y3441" s="5">
        <v>235</v>
      </c>
      <c r="Z3441" s="5">
        <v>235</v>
      </c>
      <c r="AA3441" t="s">
        <v>60</v>
      </c>
      <c r="AB3441">
        <v>53.22</v>
      </c>
      <c r="AC3441">
        <v>10.18</v>
      </c>
      <c r="AD3441" t="s">
        <v>60</v>
      </c>
      <c r="AE3441" t="s">
        <v>56</v>
      </c>
      <c r="AF3441">
        <v>9433</v>
      </c>
      <c r="AG3441">
        <v>9433</v>
      </c>
      <c r="AO3441">
        <v>32</v>
      </c>
      <c r="AP3441">
        <v>0</v>
      </c>
      <c r="AX3441">
        <v>235</v>
      </c>
      <c r="BD3441" s="5">
        <v>235</v>
      </c>
      <c r="BE3441">
        <v>203</v>
      </c>
      <c r="BG3441">
        <f t="shared" si="377"/>
        <v>203</v>
      </c>
      <c r="BI3441">
        <v>32</v>
      </c>
    </row>
    <row r="3442" spans="1:61" x14ac:dyDescent="0.25">
      <c r="A3442" t="s">
        <v>54</v>
      </c>
      <c r="B3442">
        <v>110027</v>
      </c>
      <c r="C3442" t="s">
        <v>55</v>
      </c>
      <c r="D3442" t="s">
        <v>56</v>
      </c>
      <c r="E3442" s="1">
        <v>45983</v>
      </c>
      <c r="F3442" t="s">
        <v>4002</v>
      </c>
      <c r="G3442" t="s">
        <v>58</v>
      </c>
      <c r="H3442" t="str">
        <f t="shared" si="371"/>
        <v>Aggregator</v>
      </c>
      <c r="I3442">
        <v>7504349066</v>
      </c>
      <c r="J3442">
        <v>18528960</v>
      </c>
      <c r="K3442" s="3">
        <v>45983.620833333334</v>
      </c>
      <c r="L3442">
        <f t="shared" si="372"/>
        <v>22</v>
      </c>
      <c r="M3442" t="str">
        <f t="shared" si="373"/>
        <v>Saturday</v>
      </c>
      <c r="N3442" s="1" t="str">
        <f t="shared" si="374"/>
        <v>November</v>
      </c>
      <c r="O3442" s="2">
        <v>0.62083333333333335</v>
      </c>
      <c r="P3442" s="2" t="str">
        <f t="shared" si="375"/>
        <v>Week 3</v>
      </c>
      <c r="Q3442" t="s">
        <v>59</v>
      </c>
      <c r="R3442" s="5">
        <v>636</v>
      </c>
      <c r="S3442" s="5">
        <v>-249.5</v>
      </c>
      <c r="T3442" s="5">
        <f t="shared" si="376"/>
        <v>39.229559748427675</v>
      </c>
      <c r="U3442" s="5">
        <v>386.5</v>
      </c>
      <c r="V3442" s="5">
        <v>32</v>
      </c>
      <c r="W3442" s="5">
        <v>0</v>
      </c>
      <c r="X3442" s="5">
        <v>0</v>
      </c>
      <c r="Y3442" s="5">
        <v>418.5</v>
      </c>
      <c r="Z3442" s="5">
        <v>418.5</v>
      </c>
      <c r="AA3442" t="s">
        <v>60</v>
      </c>
      <c r="AB3442">
        <v>115.59</v>
      </c>
      <c r="AC3442">
        <v>13.8</v>
      </c>
      <c r="AD3442" t="s">
        <v>60</v>
      </c>
      <c r="AE3442" t="s">
        <v>56</v>
      </c>
      <c r="AF3442">
        <v>9066</v>
      </c>
      <c r="AG3442">
        <v>9066</v>
      </c>
      <c r="AO3442">
        <v>32</v>
      </c>
      <c r="AP3442">
        <v>0</v>
      </c>
      <c r="AX3442">
        <v>418.5</v>
      </c>
      <c r="BD3442" s="5">
        <v>418.5</v>
      </c>
      <c r="BE3442">
        <v>386.5</v>
      </c>
      <c r="BG3442">
        <f t="shared" si="377"/>
        <v>386.5</v>
      </c>
      <c r="BI3442">
        <v>32</v>
      </c>
    </row>
    <row r="3443" spans="1:61" x14ac:dyDescent="0.25">
      <c r="A3443" t="s">
        <v>54</v>
      </c>
      <c r="B3443">
        <v>110027</v>
      </c>
      <c r="C3443" t="s">
        <v>55</v>
      </c>
      <c r="D3443" t="s">
        <v>56</v>
      </c>
      <c r="E3443" s="1">
        <v>45983</v>
      </c>
      <c r="F3443" t="s">
        <v>4003</v>
      </c>
      <c r="G3443" t="s">
        <v>58</v>
      </c>
      <c r="H3443" t="str">
        <f t="shared" si="371"/>
        <v>Aggregator</v>
      </c>
      <c r="I3443">
        <v>7497249114</v>
      </c>
      <c r="J3443">
        <v>18528960</v>
      </c>
      <c r="K3443" s="3">
        <v>45983.622916666667</v>
      </c>
      <c r="L3443">
        <f t="shared" si="372"/>
        <v>22</v>
      </c>
      <c r="M3443" t="str">
        <f t="shared" si="373"/>
        <v>Saturday</v>
      </c>
      <c r="N3443" s="1" t="str">
        <f t="shared" si="374"/>
        <v>November</v>
      </c>
      <c r="O3443" s="2">
        <v>0.62291666666666667</v>
      </c>
      <c r="P3443" s="2" t="str">
        <f t="shared" si="375"/>
        <v>Week 3</v>
      </c>
      <c r="Q3443" t="s">
        <v>59</v>
      </c>
      <c r="R3443" s="5">
        <v>737</v>
      </c>
      <c r="S3443" s="5">
        <v>-249.5</v>
      </c>
      <c r="T3443" s="5">
        <f t="shared" si="376"/>
        <v>33.853459972862957</v>
      </c>
      <c r="U3443" s="5">
        <v>487.5</v>
      </c>
      <c r="V3443" s="5">
        <v>32</v>
      </c>
      <c r="W3443" s="5">
        <v>0</v>
      </c>
      <c r="X3443" s="5">
        <v>0</v>
      </c>
      <c r="Y3443" s="5">
        <v>519.5</v>
      </c>
      <c r="Z3443" s="5">
        <v>519.5</v>
      </c>
      <c r="AA3443" t="s">
        <v>60</v>
      </c>
      <c r="AB3443">
        <v>133.46</v>
      </c>
      <c r="AC3443">
        <v>13.44</v>
      </c>
      <c r="AD3443" t="s">
        <v>60</v>
      </c>
      <c r="AE3443" t="s">
        <v>56</v>
      </c>
      <c r="AF3443">
        <v>9114</v>
      </c>
      <c r="AG3443">
        <v>9114</v>
      </c>
      <c r="AO3443">
        <v>32</v>
      </c>
      <c r="AP3443">
        <v>0</v>
      </c>
      <c r="AX3443">
        <v>519.5</v>
      </c>
      <c r="BD3443" s="5">
        <v>519.5</v>
      </c>
      <c r="BE3443">
        <v>487.5</v>
      </c>
      <c r="BG3443">
        <f t="shared" si="377"/>
        <v>487.5</v>
      </c>
      <c r="BI3443">
        <v>32</v>
      </c>
    </row>
    <row r="3444" spans="1:61" x14ac:dyDescent="0.25">
      <c r="A3444" t="s">
        <v>54</v>
      </c>
      <c r="B3444">
        <v>110027</v>
      </c>
      <c r="C3444" t="s">
        <v>55</v>
      </c>
      <c r="D3444" t="s">
        <v>56</v>
      </c>
      <c r="E3444" s="1">
        <v>45983</v>
      </c>
      <c r="F3444" t="s">
        <v>4004</v>
      </c>
      <c r="G3444" t="s">
        <v>58</v>
      </c>
      <c r="H3444" t="str">
        <f t="shared" si="371"/>
        <v>Aggregator</v>
      </c>
      <c r="I3444">
        <v>7506220236</v>
      </c>
      <c r="J3444">
        <v>18528960</v>
      </c>
      <c r="K3444" s="3">
        <v>45983.629166666666</v>
      </c>
      <c r="L3444">
        <f t="shared" si="372"/>
        <v>22</v>
      </c>
      <c r="M3444" t="str">
        <f t="shared" si="373"/>
        <v>Saturday</v>
      </c>
      <c r="N3444" s="1" t="str">
        <f t="shared" si="374"/>
        <v>November</v>
      </c>
      <c r="O3444" s="2">
        <v>0.62916666666666665</v>
      </c>
      <c r="P3444" s="2" t="str">
        <f t="shared" si="375"/>
        <v>Week 3</v>
      </c>
      <c r="Q3444" t="s">
        <v>59</v>
      </c>
      <c r="R3444" s="5">
        <v>508</v>
      </c>
      <c r="S3444" s="5">
        <v>-254</v>
      </c>
      <c r="T3444" s="5">
        <f t="shared" si="376"/>
        <v>50</v>
      </c>
      <c r="U3444" s="5">
        <v>254</v>
      </c>
      <c r="V3444" s="5">
        <v>32</v>
      </c>
      <c r="W3444" s="5">
        <v>0</v>
      </c>
      <c r="X3444" s="5">
        <v>0</v>
      </c>
      <c r="Y3444" s="5">
        <v>286</v>
      </c>
      <c r="Z3444" s="5">
        <v>286</v>
      </c>
      <c r="AA3444" t="s">
        <v>60</v>
      </c>
      <c r="AB3444">
        <v>87.31</v>
      </c>
      <c r="AC3444">
        <v>8.68</v>
      </c>
      <c r="AD3444" t="s">
        <v>60</v>
      </c>
      <c r="AE3444" t="s">
        <v>56</v>
      </c>
      <c r="AF3444">
        <v>236</v>
      </c>
      <c r="AG3444">
        <v>236</v>
      </c>
      <c r="AO3444">
        <v>32</v>
      </c>
      <c r="AP3444">
        <v>0</v>
      </c>
      <c r="AX3444">
        <v>286</v>
      </c>
      <c r="BD3444" s="5">
        <v>286</v>
      </c>
      <c r="BE3444">
        <v>254</v>
      </c>
      <c r="BG3444">
        <f t="shared" si="377"/>
        <v>254</v>
      </c>
      <c r="BI3444">
        <v>32</v>
      </c>
    </row>
    <row r="3445" spans="1:61" x14ac:dyDescent="0.25">
      <c r="A3445" t="s">
        <v>54</v>
      </c>
      <c r="B3445">
        <v>110027</v>
      </c>
      <c r="C3445" t="s">
        <v>55</v>
      </c>
      <c r="D3445" t="s">
        <v>56</v>
      </c>
      <c r="E3445" s="1">
        <v>45983</v>
      </c>
      <c r="F3445" t="s">
        <v>4005</v>
      </c>
      <c r="G3445" t="s">
        <v>58</v>
      </c>
      <c r="H3445" t="str">
        <f t="shared" si="371"/>
        <v>Aggregator</v>
      </c>
      <c r="I3445">
        <v>7499078489</v>
      </c>
      <c r="J3445">
        <v>18528960</v>
      </c>
      <c r="K3445" s="3">
        <v>45983.632638888892</v>
      </c>
      <c r="L3445">
        <f t="shared" si="372"/>
        <v>22</v>
      </c>
      <c r="M3445" t="str">
        <f t="shared" si="373"/>
        <v>Saturday</v>
      </c>
      <c r="N3445" s="1" t="str">
        <f t="shared" si="374"/>
        <v>November</v>
      </c>
      <c r="O3445" s="2">
        <v>0.63263888888888886</v>
      </c>
      <c r="P3445" s="2" t="str">
        <f t="shared" si="375"/>
        <v>Week 3</v>
      </c>
      <c r="Q3445" t="s">
        <v>59</v>
      </c>
      <c r="R3445" s="5">
        <v>957</v>
      </c>
      <c r="S3445" s="5">
        <v>-150</v>
      </c>
      <c r="T3445" s="5">
        <f t="shared" si="376"/>
        <v>15.673981191222571</v>
      </c>
      <c r="U3445" s="5">
        <v>807</v>
      </c>
      <c r="V3445" s="5">
        <v>32</v>
      </c>
      <c r="W3445" s="5">
        <v>0</v>
      </c>
      <c r="X3445" s="5">
        <v>0</v>
      </c>
      <c r="Y3445" s="5">
        <v>839</v>
      </c>
      <c r="Z3445" s="5">
        <v>839</v>
      </c>
      <c r="AA3445" t="s">
        <v>60</v>
      </c>
      <c r="AB3445">
        <v>199.16</v>
      </c>
      <c r="AC3445">
        <v>14.28</v>
      </c>
      <c r="AD3445" t="s">
        <v>60</v>
      </c>
      <c r="AE3445" t="s">
        <v>56</v>
      </c>
      <c r="AF3445">
        <v>8489</v>
      </c>
      <c r="AG3445">
        <v>8489</v>
      </c>
      <c r="AO3445">
        <v>32</v>
      </c>
      <c r="AP3445">
        <v>0</v>
      </c>
      <c r="AX3445">
        <v>839</v>
      </c>
      <c r="BD3445" s="5">
        <v>839</v>
      </c>
      <c r="BE3445">
        <v>807</v>
      </c>
      <c r="BG3445">
        <f t="shared" si="377"/>
        <v>807</v>
      </c>
      <c r="BI3445">
        <v>32</v>
      </c>
    </row>
    <row r="3446" spans="1:61" x14ac:dyDescent="0.25">
      <c r="A3446" t="s">
        <v>54</v>
      </c>
      <c r="B3446">
        <v>110027</v>
      </c>
      <c r="C3446" t="s">
        <v>55</v>
      </c>
      <c r="D3446" t="s">
        <v>56</v>
      </c>
      <c r="E3446" s="1">
        <v>45983</v>
      </c>
      <c r="F3446" t="s">
        <v>4006</v>
      </c>
      <c r="G3446" t="s">
        <v>67</v>
      </c>
      <c r="H3446" t="str">
        <f t="shared" si="371"/>
        <v>Direct Sale</v>
      </c>
      <c r="K3446" s="3">
        <v>45983.643750000003</v>
      </c>
      <c r="L3446">
        <f t="shared" si="372"/>
        <v>22</v>
      </c>
      <c r="M3446" t="str">
        <f t="shared" si="373"/>
        <v>Saturday</v>
      </c>
      <c r="N3446" s="1" t="str">
        <f t="shared" si="374"/>
        <v>November</v>
      </c>
      <c r="O3446" s="2">
        <v>0.64375000000000004</v>
      </c>
      <c r="P3446" s="2" t="str">
        <f t="shared" si="375"/>
        <v>Week 3</v>
      </c>
      <c r="Q3446" t="s">
        <v>59</v>
      </c>
      <c r="R3446" s="5">
        <v>537</v>
      </c>
      <c r="S3446" s="5">
        <v>0</v>
      </c>
      <c r="T3446" s="5">
        <f t="shared" si="376"/>
        <v>0</v>
      </c>
      <c r="U3446" s="5">
        <v>537</v>
      </c>
      <c r="V3446" s="5">
        <v>0</v>
      </c>
      <c r="W3446" s="5">
        <v>26.86</v>
      </c>
      <c r="X3446" s="5">
        <v>0.14000000000000001</v>
      </c>
      <c r="Y3446" s="5">
        <v>564</v>
      </c>
      <c r="Z3446" s="5">
        <v>564</v>
      </c>
      <c r="AA3446" t="s">
        <v>73</v>
      </c>
      <c r="AB3446">
        <v>152.24</v>
      </c>
      <c r="AC3446">
        <v>14.64</v>
      </c>
      <c r="AD3446" t="s">
        <v>5775</v>
      </c>
      <c r="AI3446" t="s">
        <v>4007</v>
      </c>
      <c r="AJ3446" t="s">
        <v>4008</v>
      </c>
      <c r="AK3446">
        <v>9154789652</v>
      </c>
      <c r="AO3446">
        <v>0</v>
      </c>
      <c r="AP3446">
        <v>0</v>
      </c>
      <c r="AQ3446">
        <v>564</v>
      </c>
      <c r="AZ3446">
        <v>537</v>
      </c>
      <c r="BA3446">
        <v>13.43</v>
      </c>
      <c r="BB3446">
        <v>537</v>
      </c>
      <c r="BC3446">
        <v>13.43</v>
      </c>
      <c r="BD3446" s="5">
        <v>564</v>
      </c>
      <c r="BE3446">
        <v>537</v>
      </c>
      <c r="BG3446">
        <f t="shared" si="377"/>
        <v>537</v>
      </c>
    </row>
    <row r="3447" spans="1:61" x14ac:dyDescent="0.25">
      <c r="A3447" t="s">
        <v>54</v>
      </c>
      <c r="B3447">
        <v>110027</v>
      </c>
      <c r="C3447" t="s">
        <v>55</v>
      </c>
      <c r="D3447" t="s">
        <v>56</v>
      </c>
      <c r="E3447" s="1">
        <v>45983</v>
      </c>
      <c r="F3447" t="s">
        <v>4009</v>
      </c>
      <c r="G3447" t="s">
        <v>63</v>
      </c>
      <c r="H3447" t="str">
        <f t="shared" si="371"/>
        <v>Aggregator</v>
      </c>
      <c r="I3447">
        <v>222776000000000</v>
      </c>
      <c r="J3447">
        <v>29811</v>
      </c>
      <c r="K3447" s="3">
        <v>45983.65</v>
      </c>
      <c r="L3447">
        <f t="shared" si="372"/>
        <v>22</v>
      </c>
      <c r="M3447" t="str">
        <f t="shared" si="373"/>
        <v>Saturday</v>
      </c>
      <c r="N3447" s="1" t="str">
        <f t="shared" si="374"/>
        <v>November</v>
      </c>
      <c r="O3447" s="2">
        <v>0.65</v>
      </c>
      <c r="P3447" s="2" t="str">
        <f t="shared" si="375"/>
        <v>Week 3</v>
      </c>
      <c r="Q3447" t="s">
        <v>59</v>
      </c>
      <c r="R3447" s="5">
        <v>393.66</v>
      </c>
      <c r="S3447" s="5">
        <v>-113.74</v>
      </c>
      <c r="T3447" s="5">
        <f t="shared" si="376"/>
        <v>28.892953309962909</v>
      </c>
      <c r="U3447" s="5">
        <v>279.92</v>
      </c>
      <c r="V3447" s="5">
        <v>32</v>
      </c>
      <c r="W3447" s="5">
        <v>0</v>
      </c>
      <c r="X3447" s="5">
        <v>0.08</v>
      </c>
      <c r="Y3447" s="5">
        <v>312</v>
      </c>
      <c r="Z3447" s="5">
        <v>312</v>
      </c>
      <c r="AA3447" t="s">
        <v>64</v>
      </c>
      <c r="AB3447">
        <v>90.33</v>
      </c>
      <c r="AC3447">
        <v>7.4</v>
      </c>
      <c r="AD3447" t="s">
        <v>64</v>
      </c>
      <c r="AE3447" t="s">
        <v>56</v>
      </c>
      <c r="AF3447">
        <v>8202</v>
      </c>
      <c r="AG3447">
        <v>8202</v>
      </c>
      <c r="AO3447">
        <v>32</v>
      </c>
      <c r="AP3447">
        <v>0</v>
      </c>
      <c r="AW3447">
        <v>312</v>
      </c>
      <c r="BD3447" s="5">
        <v>312</v>
      </c>
      <c r="BE3447">
        <v>279.92</v>
      </c>
      <c r="BG3447">
        <f t="shared" si="377"/>
        <v>279.92</v>
      </c>
      <c r="BH3447">
        <v>32</v>
      </c>
    </row>
    <row r="3448" spans="1:61" x14ac:dyDescent="0.25">
      <c r="A3448" t="s">
        <v>54</v>
      </c>
      <c r="B3448">
        <v>110027</v>
      </c>
      <c r="C3448" t="s">
        <v>55</v>
      </c>
      <c r="D3448" t="s">
        <v>56</v>
      </c>
      <c r="E3448" s="1">
        <v>45983</v>
      </c>
      <c r="F3448" t="s">
        <v>4010</v>
      </c>
      <c r="G3448" t="s">
        <v>58</v>
      </c>
      <c r="H3448" t="str">
        <f t="shared" si="371"/>
        <v>Aggregator</v>
      </c>
      <c r="I3448">
        <v>7498328278</v>
      </c>
      <c r="J3448">
        <v>18528960</v>
      </c>
      <c r="K3448" s="3">
        <v>45983.655555555553</v>
      </c>
      <c r="L3448">
        <f t="shared" si="372"/>
        <v>22</v>
      </c>
      <c r="M3448" t="str">
        <f t="shared" si="373"/>
        <v>Saturday</v>
      </c>
      <c r="N3448" s="1" t="str">
        <f t="shared" si="374"/>
        <v>November</v>
      </c>
      <c r="O3448" s="2">
        <v>0.65555555555555556</v>
      </c>
      <c r="P3448" s="2" t="str">
        <f t="shared" si="375"/>
        <v>Week 3</v>
      </c>
      <c r="Q3448" t="s">
        <v>59</v>
      </c>
      <c r="R3448" s="5">
        <v>1097</v>
      </c>
      <c r="S3448" s="5">
        <v>-548.5</v>
      </c>
      <c r="T3448" s="5">
        <f t="shared" si="376"/>
        <v>50</v>
      </c>
      <c r="U3448" s="5">
        <v>548.5</v>
      </c>
      <c r="V3448" s="5">
        <v>32</v>
      </c>
      <c r="W3448" s="5">
        <v>0</v>
      </c>
      <c r="X3448" s="5">
        <v>0</v>
      </c>
      <c r="Y3448" s="5">
        <v>580.5</v>
      </c>
      <c r="Z3448" s="5">
        <v>580.5</v>
      </c>
      <c r="AA3448" t="s">
        <v>60</v>
      </c>
      <c r="AB3448">
        <v>184.51</v>
      </c>
      <c r="AC3448">
        <v>9.52</v>
      </c>
      <c r="AD3448" t="s">
        <v>60</v>
      </c>
      <c r="AE3448" t="s">
        <v>56</v>
      </c>
      <c r="AF3448">
        <v>8278</v>
      </c>
      <c r="AG3448">
        <v>8278</v>
      </c>
      <c r="AO3448">
        <v>32</v>
      </c>
      <c r="AP3448">
        <v>0</v>
      </c>
      <c r="AX3448">
        <v>580.5</v>
      </c>
      <c r="BD3448" s="5">
        <v>580.5</v>
      </c>
      <c r="BE3448">
        <v>548.5</v>
      </c>
      <c r="BG3448">
        <f t="shared" si="377"/>
        <v>548.5</v>
      </c>
      <c r="BI3448">
        <v>32</v>
      </c>
    </row>
    <row r="3449" spans="1:61" x14ac:dyDescent="0.25">
      <c r="A3449" t="s">
        <v>54</v>
      </c>
      <c r="B3449">
        <v>110027</v>
      </c>
      <c r="C3449" t="s">
        <v>55</v>
      </c>
      <c r="D3449" t="s">
        <v>56</v>
      </c>
      <c r="E3449" s="1">
        <v>45983</v>
      </c>
      <c r="F3449" t="s">
        <v>4011</v>
      </c>
      <c r="G3449" t="s">
        <v>67</v>
      </c>
      <c r="H3449" t="str">
        <f t="shared" si="371"/>
        <v>Direct Sale</v>
      </c>
      <c r="K3449" s="3">
        <v>45983.655555555553</v>
      </c>
      <c r="L3449">
        <f t="shared" si="372"/>
        <v>22</v>
      </c>
      <c r="M3449" t="str">
        <f t="shared" si="373"/>
        <v>Saturday</v>
      </c>
      <c r="N3449" s="1" t="str">
        <f t="shared" si="374"/>
        <v>November</v>
      </c>
      <c r="O3449" s="2">
        <v>0.65555555555555556</v>
      </c>
      <c r="P3449" s="2" t="str">
        <f t="shared" si="375"/>
        <v>Week 3</v>
      </c>
      <c r="Q3449" t="s">
        <v>59</v>
      </c>
      <c r="R3449" s="5">
        <v>59</v>
      </c>
      <c r="S3449" s="5">
        <v>0</v>
      </c>
      <c r="T3449" s="5">
        <f t="shared" si="376"/>
        <v>0</v>
      </c>
      <c r="U3449" s="5">
        <v>59</v>
      </c>
      <c r="V3449" s="5">
        <v>0</v>
      </c>
      <c r="W3449" s="5">
        <v>2.96</v>
      </c>
      <c r="X3449" s="5">
        <v>0.04</v>
      </c>
      <c r="Y3449" s="5">
        <v>62</v>
      </c>
      <c r="Z3449" s="5">
        <v>62</v>
      </c>
      <c r="AA3449" t="s">
        <v>73</v>
      </c>
      <c r="AB3449">
        <v>15.49</v>
      </c>
      <c r="AC3449">
        <v>1.96</v>
      </c>
      <c r="AD3449" t="s">
        <v>5775</v>
      </c>
      <c r="AI3449" t="s">
        <v>89</v>
      </c>
      <c r="AJ3449" t="s">
        <v>190</v>
      </c>
      <c r="AK3449">
        <v>8929758003</v>
      </c>
      <c r="AO3449">
        <v>0</v>
      </c>
      <c r="AP3449">
        <v>0</v>
      </c>
      <c r="AQ3449">
        <v>62</v>
      </c>
      <c r="AZ3449">
        <v>59</v>
      </c>
      <c r="BA3449">
        <v>1.48</v>
      </c>
      <c r="BB3449">
        <v>59</v>
      </c>
      <c r="BC3449">
        <v>1.48</v>
      </c>
      <c r="BD3449" s="5">
        <v>62</v>
      </c>
      <c r="BE3449">
        <v>59</v>
      </c>
      <c r="BG3449">
        <f t="shared" si="377"/>
        <v>59</v>
      </c>
    </row>
    <row r="3450" spans="1:61" x14ac:dyDescent="0.25">
      <c r="A3450" t="s">
        <v>54</v>
      </c>
      <c r="B3450">
        <v>110027</v>
      </c>
      <c r="C3450" t="s">
        <v>55</v>
      </c>
      <c r="D3450" t="s">
        <v>56</v>
      </c>
      <c r="E3450" s="1">
        <v>45983</v>
      </c>
      <c r="F3450" t="s">
        <v>4012</v>
      </c>
      <c r="G3450" t="s">
        <v>67</v>
      </c>
      <c r="H3450" t="str">
        <f t="shared" si="371"/>
        <v>Direct Sale</v>
      </c>
      <c r="K3450" s="3">
        <v>45983.656944444447</v>
      </c>
      <c r="L3450">
        <f t="shared" si="372"/>
        <v>22</v>
      </c>
      <c r="M3450" t="str">
        <f t="shared" si="373"/>
        <v>Saturday</v>
      </c>
      <c r="N3450" s="1" t="str">
        <f t="shared" si="374"/>
        <v>November</v>
      </c>
      <c r="O3450" s="2">
        <v>0.65694444444444444</v>
      </c>
      <c r="P3450" s="2" t="str">
        <f t="shared" si="375"/>
        <v>Week 3</v>
      </c>
      <c r="Q3450" t="s">
        <v>59</v>
      </c>
      <c r="R3450" s="5">
        <v>59</v>
      </c>
      <c r="S3450" s="5">
        <v>0</v>
      </c>
      <c r="T3450" s="5">
        <f t="shared" si="376"/>
        <v>0</v>
      </c>
      <c r="U3450" s="5">
        <v>59</v>
      </c>
      <c r="V3450" s="5">
        <v>0</v>
      </c>
      <c r="W3450" s="5">
        <v>2.96</v>
      </c>
      <c r="X3450" s="5">
        <v>0.04</v>
      </c>
      <c r="Y3450" s="5">
        <v>62</v>
      </c>
      <c r="Z3450" s="5">
        <v>62</v>
      </c>
      <c r="AA3450" t="s">
        <v>73</v>
      </c>
      <c r="AB3450">
        <v>15.49</v>
      </c>
      <c r="AC3450">
        <v>1.96</v>
      </c>
      <c r="AD3450" t="s">
        <v>5775</v>
      </c>
      <c r="AI3450" t="s">
        <v>89</v>
      </c>
      <c r="AJ3450" t="s">
        <v>190</v>
      </c>
      <c r="AK3450">
        <v>8929758003</v>
      </c>
      <c r="AO3450">
        <v>0</v>
      </c>
      <c r="AP3450">
        <v>0</v>
      </c>
      <c r="AQ3450">
        <v>62</v>
      </c>
      <c r="AZ3450">
        <v>59</v>
      </c>
      <c r="BA3450">
        <v>1.48</v>
      </c>
      <c r="BB3450">
        <v>59</v>
      </c>
      <c r="BC3450">
        <v>1.48</v>
      </c>
      <c r="BD3450" s="5">
        <v>62</v>
      </c>
      <c r="BE3450">
        <v>59</v>
      </c>
      <c r="BG3450">
        <f t="shared" si="377"/>
        <v>59</v>
      </c>
    </row>
    <row r="3451" spans="1:61" x14ac:dyDescent="0.25">
      <c r="A3451" t="s">
        <v>54</v>
      </c>
      <c r="B3451">
        <v>110027</v>
      </c>
      <c r="C3451" t="s">
        <v>55</v>
      </c>
      <c r="D3451" t="s">
        <v>56</v>
      </c>
      <c r="E3451" s="1">
        <v>45983</v>
      </c>
      <c r="F3451" t="s">
        <v>4013</v>
      </c>
      <c r="G3451" t="s">
        <v>67</v>
      </c>
      <c r="H3451" t="str">
        <f t="shared" si="371"/>
        <v>Direct Sale</v>
      </c>
      <c r="K3451" s="3">
        <v>45983.660416666666</v>
      </c>
      <c r="L3451">
        <f t="shared" si="372"/>
        <v>22</v>
      </c>
      <c r="M3451" t="str">
        <f t="shared" si="373"/>
        <v>Saturday</v>
      </c>
      <c r="N3451" s="1" t="str">
        <f t="shared" si="374"/>
        <v>November</v>
      </c>
      <c r="O3451" s="2">
        <v>0.66041666666666665</v>
      </c>
      <c r="P3451" s="2" t="str">
        <f t="shared" si="375"/>
        <v>Week 3</v>
      </c>
      <c r="Q3451" t="s">
        <v>59</v>
      </c>
      <c r="R3451" s="5">
        <v>328</v>
      </c>
      <c r="S3451" s="5">
        <v>0</v>
      </c>
      <c r="T3451" s="5">
        <f t="shared" si="376"/>
        <v>0</v>
      </c>
      <c r="U3451" s="5">
        <v>328</v>
      </c>
      <c r="V3451" s="5">
        <v>0</v>
      </c>
      <c r="W3451" s="5">
        <v>16.399999999999999</v>
      </c>
      <c r="X3451" s="5">
        <v>-0.4</v>
      </c>
      <c r="Y3451" s="5">
        <v>344</v>
      </c>
      <c r="Z3451" s="5">
        <v>344</v>
      </c>
      <c r="AA3451" t="s">
        <v>73</v>
      </c>
      <c r="AB3451">
        <v>68.56</v>
      </c>
      <c r="AC3451">
        <v>7.3</v>
      </c>
      <c r="AD3451" t="s">
        <v>5775</v>
      </c>
      <c r="AI3451" t="s">
        <v>89</v>
      </c>
      <c r="AJ3451" t="s">
        <v>190</v>
      </c>
      <c r="AK3451">
        <v>8929758003</v>
      </c>
      <c r="AO3451">
        <v>0</v>
      </c>
      <c r="AP3451">
        <v>0</v>
      </c>
      <c r="AQ3451">
        <v>344</v>
      </c>
      <c r="AZ3451">
        <v>328</v>
      </c>
      <c r="BA3451">
        <v>8.1999999999999993</v>
      </c>
      <c r="BB3451">
        <v>328</v>
      </c>
      <c r="BC3451">
        <v>8.1999999999999993</v>
      </c>
      <c r="BD3451" s="5">
        <v>344</v>
      </c>
      <c r="BE3451">
        <v>328</v>
      </c>
      <c r="BG3451">
        <f t="shared" si="377"/>
        <v>328</v>
      </c>
    </row>
    <row r="3452" spans="1:61" x14ac:dyDescent="0.25">
      <c r="A3452" t="s">
        <v>54</v>
      </c>
      <c r="B3452">
        <v>110027</v>
      </c>
      <c r="C3452" t="s">
        <v>55</v>
      </c>
      <c r="D3452" t="s">
        <v>56</v>
      </c>
      <c r="E3452" s="1">
        <v>45983</v>
      </c>
      <c r="F3452" t="s">
        <v>4014</v>
      </c>
      <c r="G3452" t="s">
        <v>58</v>
      </c>
      <c r="H3452" t="str">
        <f t="shared" si="371"/>
        <v>Aggregator</v>
      </c>
      <c r="I3452">
        <v>7506904303</v>
      </c>
      <c r="J3452">
        <v>18528960</v>
      </c>
      <c r="K3452" s="3">
        <v>45983.663888888892</v>
      </c>
      <c r="L3452">
        <f t="shared" si="372"/>
        <v>22</v>
      </c>
      <c r="M3452" t="str">
        <f t="shared" si="373"/>
        <v>Saturday</v>
      </c>
      <c r="N3452" s="1" t="str">
        <f t="shared" si="374"/>
        <v>November</v>
      </c>
      <c r="O3452" s="2">
        <v>0.66388888888888886</v>
      </c>
      <c r="P3452" s="2" t="str">
        <f t="shared" si="375"/>
        <v>Week 3</v>
      </c>
      <c r="Q3452" t="s">
        <v>59</v>
      </c>
      <c r="R3452" s="5">
        <v>358</v>
      </c>
      <c r="S3452" s="5">
        <v>0</v>
      </c>
      <c r="T3452" s="5">
        <f t="shared" si="376"/>
        <v>0</v>
      </c>
      <c r="U3452" s="5">
        <v>358</v>
      </c>
      <c r="V3452" s="5">
        <v>32</v>
      </c>
      <c r="W3452" s="5">
        <v>0</v>
      </c>
      <c r="X3452" s="5">
        <v>0</v>
      </c>
      <c r="Y3452" s="5">
        <v>390</v>
      </c>
      <c r="Z3452" s="5">
        <v>390</v>
      </c>
      <c r="AA3452" t="s">
        <v>60</v>
      </c>
      <c r="AB3452">
        <v>98.36</v>
      </c>
      <c r="AC3452">
        <v>8.35</v>
      </c>
      <c r="AD3452" t="s">
        <v>60</v>
      </c>
      <c r="AE3452" t="s">
        <v>56</v>
      </c>
      <c r="AF3452">
        <v>4303</v>
      </c>
      <c r="AG3452">
        <v>4303</v>
      </c>
      <c r="AO3452">
        <v>32</v>
      </c>
      <c r="AP3452">
        <v>0</v>
      </c>
      <c r="AX3452">
        <v>390</v>
      </c>
      <c r="BD3452" s="5">
        <v>390</v>
      </c>
      <c r="BE3452">
        <v>358</v>
      </c>
      <c r="BG3452">
        <f t="shared" si="377"/>
        <v>358</v>
      </c>
      <c r="BI3452">
        <v>32</v>
      </c>
    </row>
    <row r="3453" spans="1:61" x14ac:dyDescent="0.25">
      <c r="A3453" t="s">
        <v>54</v>
      </c>
      <c r="B3453">
        <v>110027</v>
      </c>
      <c r="C3453" t="s">
        <v>55</v>
      </c>
      <c r="D3453" t="s">
        <v>56</v>
      </c>
      <c r="E3453" s="1">
        <v>45983</v>
      </c>
      <c r="F3453" t="s">
        <v>4015</v>
      </c>
      <c r="G3453" t="s">
        <v>67</v>
      </c>
      <c r="H3453" t="str">
        <f t="shared" si="371"/>
        <v>Direct Sale</v>
      </c>
      <c r="K3453" s="3">
        <v>45983.666666666664</v>
      </c>
      <c r="L3453">
        <f t="shared" si="372"/>
        <v>22</v>
      </c>
      <c r="M3453" t="str">
        <f t="shared" si="373"/>
        <v>Saturday</v>
      </c>
      <c r="N3453" s="1" t="str">
        <f t="shared" si="374"/>
        <v>November</v>
      </c>
      <c r="O3453" s="2">
        <v>0.66666666666666663</v>
      </c>
      <c r="P3453" s="2" t="str">
        <f t="shared" si="375"/>
        <v>Week 3</v>
      </c>
      <c r="Q3453" t="s">
        <v>59</v>
      </c>
      <c r="R3453" s="5">
        <v>138</v>
      </c>
      <c r="S3453" s="5">
        <v>0</v>
      </c>
      <c r="T3453" s="5">
        <f t="shared" si="376"/>
        <v>0</v>
      </c>
      <c r="U3453" s="5">
        <v>138</v>
      </c>
      <c r="V3453" s="5">
        <v>0</v>
      </c>
      <c r="W3453" s="5">
        <v>6.9</v>
      </c>
      <c r="X3453" s="5">
        <v>0.1</v>
      </c>
      <c r="Y3453" s="5">
        <v>145</v>
      </c>
      <c r="Z3453" s="5">
        <v>145</v>
      </c>
      <c r="AA3453" t="s">
        <v>73</v>
      </c>
      <c r="AB3453">
        <v>34.78</v>
      </c>
      <c r="AC3453">
        <v>3.92</v>
      </c>
      <c r="AD3453" t="s">
        <v>5775</v>
      </c>
      <c r="AI3453" t="s">
        <v>89</v>
      </c>
      <c r="AJ3453" t="s">
        <v>190</v>
      </c>
      <c r="AK3453">
        <v>8929758003</v>
      </c>
      <c r="AO3453">
        <v>0</v>
      </c>
      <c r="AP3453">
        <v>0</v>
      </c>
      <c r="AQ3453">
        <v>145</v>
      </c>
      <c r="AZ3453">
        <v>138</v>
      </c>
      <c r="BA3453">
        <v>3.45</v>
      </c>
      <c r="BB3453">
        <v>138</v>
      </c>
      <c r="BC3453">
        <v>3.45</v>
      </c>
      <c r="BD3453" s="5">
        <v>145</v>
      </c>
      <c r="BE3453">
        <v>138</v>
      </c>
      <c r="BG3453">
        <f t="shared" si="377"/>
        <v>138</v>
      </c>
    </row>
    <row r="3454" spans="1:61" x14ac:dyDescent="0.25">
      <c r="A3454" t="s">
        <v>54</v>
      </c>
      <c r="B3454">
        <v>110027</v>
      </c>
      <c r="C3454" t="s">
        <v>55</v>
      </c>
      <c r="D3454" t="s">
        <v>56</v>
      </c>
      <c r="E3454" s="1">
        <v>45983</v>
      </c>
      <c r="F3454" t="s">
        <v>4016</v>
      </c>
      <c r="G3454" t="s">
        <v>67</v>
      </c>
      <c r="H3454" t="str">
        <f t="shared" si="371"/>
        <v>Direct Sale</v>
      </c>
      <c r="K3454" s="3">
        <v>45983.669444444444</v>
      </c>
      <c r="L3454">
        <f t="shared" si="372"/>
        <v>22</v>
      </c>
      <c r="M3454" t="str">
        <f t="shared" si="373"/>
        <v>Saturday</v>
      </c>
      <c r="N3454" s="1" t="str">
        <f t="shared" si="374"/>
        <v>November</v>
      </c>
      <c r="O3454" s="2">
        <v>0.6694444444444444</v>
      </c>
      <c r="P3454" s="2" t="str">
        <f t="shared" si="375"/>
        <v>Week 3</v>
      </c>
      <c r="Q3454" t="s">
        <v>59</v>
      </c>
      <c r="R3454" s="5">
        <v>358</v>
      </c>
      <c r="S3454" s="5">
        <v>0</v>
      </c>
      <c r="T3454" s="5">
        <f t="shared" si="376"/>
        <v>0</v>
      </c>
      <c r="U3454" s="5">
        <v>358</v>
      </c>
      <c r="V3454" s="5">
        <v>0</v>
      </c>
      <c r="W3454" s="5">
        <v>17.899999999999999</v>
      </c>
      <c r="X3454" s="5">
        <v>0.1</v>
      </c>
      <c r="Y3454" s="5">
        <v>376</v>
      </c>
      <c r="Z3454" s="5">
        <v>376</v>
      </c>
      <c r="AA3454" t="s">
        <v>68</v>
      </c>
      <c r="AB3454">
        <v>93.31</v>
      </c>
      <c r="AC3454">
        <v>8.3699999999999992</v>
      </c>
      <c r="AD3454" t="s">
        <v>5775</v>
      </c>
      <c r="AI3454" t="s">
        <v>89</v>
      </c>
      <c r="AJ3454" t="s">
        <v>190</v>
      </c>
      <c r="AK3454">
        <v>8929758003</v>
      </c>
      <c r="AO3454">
        <v>0</v>
      </c>
      <c r="AP3454">
        <v>0</v>
      </c>
      <c r="AR3454">
        <v>376</v>
      </c>
      <c r="AZ3454">
        <v>358</v>
      </c>
      <c r="BA3454">
        <v>8.9499999999999993</v>
      </c>
      <c r="BB3454">
        <v>358</v>
      </c>
      <c r="BC3454">
        <v>8.9499999999999993</v>
      </c>
      <c r="BD3454" s="5">
        <v>376</v>
      </c>
      <c r="BE3454">
        <v>358</v>
      </c>
      <c r="BG3454">
        <f t="shared" si="377"/>
        <v>358</v>
      </c>
    </row>
    <row r="3455" spans="1:61" x14ac:dyDescent="0.25">
      <c r="A3455" t="s">
        <v>54</v>
      </c>
      <c r="B3455">
        <v>110027</v>
      </c>
      <c r="C3455" t="s">
        <v>55</v>
      </c>
      <c r="D3455" t="s">
        <v>56</v>
      </c>
      <c r="E3455" s="1">
        <v>45983</v>
      </c>
      <c r="F3455" t="s">
        <v>4017</v>
      </c>
      <c r="G3455" t="s">
        <v>58</v>
      </c>
      <c r="H3455" t="str">
        <f t="shared" si="371"/>
        <v>Aggregator</v>
      </c>
      <c r="I3455">
        <v>7506961351</v>
      </c>
      <c r="J3455">
        <v>18528960</v>
      </c>
      <c r="K3455" s="3">
        <v>45983.675000000003</v>
      </c>
      <c r="L3455">
        <f t="shared" si="372"/>
        <v>22</v>
      </c>
      <c r="M3455" t="str">
        <f t="shared" si="373"/>
        <v>Saturday</v>
      </c>
      <c r="N3455" s="1" t="str">
        <f t="shared" si="374"/>
        <v>November</v>
      </c>
      <c r="O3455" s="2">
        <v>0.67500000000000004</v>
      </c>
      <c r="P3455" s="2" t="str">
        <f t="shared" si="375"/>
        <v>Week 3</v>
      </c>
      <c r="Q3455" t="s">
        <v>59</v>
      </c>
      <c r="R3455" s="5">
        <v>199</v>
      </c>
      <c r="S3455" s="5">
        <v>-100</v>
      </c>
      <c r="T3455" s="5">
        <f t="shared" si="376"/>
        <v>50.251256281407031</v>
      </c>
      <c r="U3455" s="5">
        <v>99</v>
      </c>
      <c r="V3455" s="5">
        <v>32</v>
      </c>
      <c r="W3455" s="5">
        <v>0</v>
      </c>
      <c r="X3455" s="5">
        <v>0</v>
      </c>
      <c r="Y3455" s="5">
        <v>131</v>
      </c>
      <c r="Z3455" s="5">
        <v>131</v>
      </c>
      <c r="AA3455" t="s">
        <v>60</v>
      </c>
      <c r="AB3455">
        <v>44.75</v>
      </c>
      <c r="AC3455">
        <v>5.12</v>
      </c>
      <c r="AD3455" t="s">
        <v>60</v>
      </c>
      <c r="AE3455" t="s">
        <v>56</v>
      </c>
      <c r="AF3455">
        <v>1351</v>
      </c>
      <c r="AG3455">
        <v>1351</v>
      </c>
      <c r="AO3455">
        <v>32</v>
      </c>
      <c r="AP3455">
        <v>0</v>
      </c>
      <c r="AX3455">
        <v>131</v>
      </c>
      <c r="BD3455" s="5">
        <v>131</v>
      </c>
      <c r="BE3455">
        <v>99</v>
      </c>
      <c r="BG3455">
        <f t="shared" si="377"/>
        <v>99</v>
      </c>
      <c r="BI3455">
        <v>32</v>
      </c>
    </row>
    <row r="3456" spans="1:61" x14ac:dyDescent="0.25">
      <c r="A3456" t="s">
        <v>54</v>
      </c>
      <c r="B3456">
        <v>110027</v>
      </c>
      <c r="C3456" t="s">
        <v>55</v>
      </c>
      <c r="D3456" t="s">
        <v>56</v>
      </c>
      <c r="E3456" s="1">
        <v>45983</v>
      </c>
      <c r="F3456" t="s">
        <v>4018</v>
      </c>
      <c r="G3456" t="s">
        <v>67</v>
      </c>
      <c r="H3456" t="str">
        <f t="shared" si="371"/>
        <v>Direct Sale</v>
      </c>
      <c r="K3456" s="3">
        <v>45983.675694444442</v>
      </c>
      <c r="L3456">
        <f t="shared" si="372"/>
        <v>22</v>
      </c>
      <c r="M3456" t="str">
        <f t="shared" si="373"/>
        <v>Saturday</v>
      </c>
      <c r="N3456" s="1" t="str">
        <f t="shared" si="374"/>
        <v>November</v>
      </c>
      <c r="O3456" s="2">
        <v>0.67569444444444449</v>
      </c>
      <c r="P3456" s="2" t="str">
        <f t="shared" si="375"/>
        <v>Week 3</v>
      </c>
      <c r="Q3456" t="s">
        <v>59</v>
      </c>
      <c r="R3456" s="5">
        <v>248</v>
      </c>
      <c r="S3456" s="5">
        <v>0</v>
      </c>
      <c r="T3456" s="5">
        <f t="shared" si="376"/>
        <v>0</v>
      </c>
      <c r="U3456" s="5">
        <v>248</v>
      </c>
      <c r="V3456" s="5">
        <v>0</v>
      </c>
      <c r="W3456" s="5">
        <v>12.4</v>
      </c>
      <c r="X3456" s="5">
        <v>-0.4</v>
      </c>
      <c r="Y3456" s="5">
        <v>260</v>
      </c>
      <c r="Z3456" s="5">
        <v>260</v>
      </c>
      <c r="AA3456" t="s">
        <v>73</v>
      </c>
      <c r="AB3456">
        <v>58.07</v>
      </c>
      <c r="AC3456">
        <v>5.53</v>
      </c>
      <c r="AD3456" t="s">
        <v>5775</v>
      </c>
      <c r="AI3456" t="s">
        <v>89</v>
      </c>
      <c r="AJ3456" t="s">
        <v>190</v>
      </c>
      <c r="AK3456">
        <v>8929758003</v>
      </c>
      <c r="AO3456">
        <v>0</v>
      </c>
      <c r="AP3456">
        <v>0</v>
      </c>
      <c r="AQ3456">
        <v>260</v>
      </c>
      <c r="AZ3456">
        <v>248</v>
      </c>
      <c r="BA3456">
        <v>6.2</v>
      </c>
      <c r="BB3456">
        <v>248</v>
      </c>
      <c r="BC3456">
        <v>6.2</v>
      </c>
      <c r="BD3456" s="5">
        <v>260</v>
      </c>
      <c r="BE3456">
        <v>248</v>
      </c>
      <c r="BG3456">
        <f t="shared" si="377"/>
        <v>248</v>
      </c>
    </row>
    <row r="3457" spans="1:61" x14ac:dyDescent="0.25">
      <c r="A3457" t="s">
        <v>54</v>
      </c>
      <c r="B3457">
        <v>110027</v>
      </c>
      <c r="C3457" t="s">
        <v>55</v>
      </c>
      <c r="D3457" t="s">
        <v>56</v>
      </c>
      <c r="E3457" s="1">
        <v>45983</v>
      </c>
      <c r="F3457" t="s">
        <v>4019</v>
      </c>
      <c r="G3457" t="s">
        <v>63</v>
      </c>
      <c r="H3457" t="str">
        <f t="shared" si="371"/>
        <v>Aggregator</v>
      </c>
      <c r="I3457">
        <v>222778000000000</v>
      </c>
      <c r="J3457">
        <v>29811</v>
      </c>
      <c r="K3457" s="3">
        <v>45983.677083333336</v>
      </c>
      <c r="L3457">
        <f t="shared" si="372"/>
        <v>22</v>
      </c>
      <c r="M3457" t="str">
        <f t="shared" si="373"/>
        <v>Saturday</v>
      </c>
      <c r="N3457" s="1" t="str">
        <f t="shared" si="374"/>
        <v>November</v>
      </c>
      <c r="O3457" s="2">
        <v>0.67708333333333337</v>
      </c>
      <c r="P3457" s="2" t="str">
        <f t="shared" si="375"/>
        <v>Week 3</v>
      </c>
      <c r="Q3457" t="s">
        <v>59</v>
      </c>
      <c r="R3457" s="5">
        <v>734</v>
      </c>
      <c r="S3457" s="5">
        <v>-141.97999999999999</v>
      </c>
      <c r="T3457" s="5">
        <f t="shared" si="376"/>
        <v>19.343324250681199</v>
      </c>
      <c r="U3457" s="5">
        <v>592.02</v>
      </c>
      <c r="V3457" s="5">
        <v>32</v>
      </c>
      <c r="W3457" s="5">
        <v>0</v>
      </c>
      <c r="X3457" s="5">
        <v>-0.02</v>
      </c>
      <c r="Y3457" s="5">
        <v>624</v>
      </c>
      <c r="Z3457" s="5">
        <v>624</v>
      </c>
      <c r="AA3457" t="s">
        <v>64</v>
      </c>
      <c r="AB3457">
        <v>149.71</v>
      </c>
      <c r="AC3457">
        <v>15.64</v>
      </c>
      <c r="AD3457" t="s">
        <v>64</v>
      </c>
      <c r="AE3457" t="s">
        <v>56</v>
      </c>
      <c r="AF3457">
        <v>1581</v>
      </c>
      <c r="AG3457">
        <v>1581</v>
      </c>
      <c r="AO3457">
        <v>32</v>
      </c>
      <c r="AP3457">
        <v>0</v>
      </c>
      <c r="AW3457">
        <v>624</v>
      </c>
      <c r="BD3457" s="5">
        <v>624</v>
      </c>
      <c r="BE3457">
        <v>592.02</v>
      </c>
      <c r="BG3457">
        <f t="shared" si="377"/>
        <v>592.02</v>
      </c>
      <c r="BH3457">
        <v>32</v>
      </c>
    </row>
    <row r="3458" spans="1:61" x14ac:dyDescent="0.25">
      <c r="A3458" t="s">
        <v>54</v>
      </c>
      <c r="B3458">
        <v>110027</v>
      </c>
      <c r="C3458" t="s">
        <v>55</v>
      </c>
      <c r="D3458" t="s">
        <v>56</v>
      </c>
      <c r="E3458" s="1">
        <v>45983</v>
      </c>
      <c r="F3458" t="s">
        <v>4020</v>
      </c>
      <c r="G3458" t="s">
        <v>58</v>
      </c>
      <c r="H3458" t="str">
        <f t="shared" si="371"/>
        <v>Aggregator</v>
      </c>
      <c r="I3458">
        <v>7500916335</v>
      </c>
      <c r="J3458">
        <v>18528960</v>
      </c>
      <c r="K3458" s="3">
        <v>45983.678472222222</v>
      </c>
      <c r="L3458">
        <f t="shared" si="372"/>
        <v>22</v>
      </c>
      <c r="M3458" t="str">
        <f t="shared" si="373"/>
        <v>Saturday</v>
      </c>
      <c r="N3458" s="1" t="str">
        <f t="shared" si="374"/>
        <v>November</v>
      </c>
      <c r="O3458" s="2">
        <v>0.67847222222222225</v>
      </c>
      <c r="P3458" s="2" t="str">
        <f t="shared" si="375"/>
        <v>Week 3</v>
      </c>
      <c r="Q3458" t="s">
        <v>59</v>
      </c>
      <c r="R3458" s="5">
        <v>378</v>
      </c>
      <c r="S3458" s="5">
        <v>0</v>
      </c>
      <c r="T3458" s="5">
        <f t="shared" si="376"/>
        <v>0</v>
      </c>
      <c r="U3458" s="5">
        <v>378</v>
      </c>
      <c r="V3458" s="5">
        <v>32</v>
      </c>
      <c r="W3458" s="5">
        <v>0</v>
      </c>
      <c r="X3458" s="5">
        <v>0</v>
      </c>
      <c r="Y3458" s="5">
        <v>410</v>
      </c>
      <c r="Z3458" s="5">
        <v>410</v>
      </c>
      <c r="AA3458" t="s">
        <v>60</v>
      </c>
      <c r="AB3458">
        <v>59.77</v>
      </c>
      <c r="AC3458">
        <v>8.68</v>
      </c>
      <c r="AD3458" t="s">
        <v>60</v>
      </c>
      <c r="AE3458" t="s">
        <v>56</v>
      </c>
      <c r="AF3458">
        <v>6335</v>
      </c>
      <c r="AG3458">
        <v>6335</v>
      </c>
      <c r="AO3458">
        <v>32</v>
      </c>
      <c r="AP3458">
        <v>0</v>
      </c>
      <c r="AX3458">
        <v>410</v>
      </c>
      <c r="BD3458" s="5">
        <v>410</v>
      </c>
      <c r="BE3458">
        <v>378</v>
      </c>
      <c r="BG3458">
        <f t="shared" si="377"/>
        <v>378</v>
      </c>
      <c r="BI3458">
        <v>32</v>
      </c>
    </row>
    <row r="3459" spans="1:61" x14ac:dyDescent="0.25">
      <c r="A3459" t="s">
        <v>54</v>
      </c>
      <c r="B3459">
        <v>110027</v>
      </c>
      <c r="C3459" t="s">
        <v>55</v>
      </c>
      <c r="D3459" t="s">
        <v>56</v>
      </c>
      <c r="E3459" s="1">
        <v>45983</v>
      </c>
      <c r="F3459" t="s">
        <v>4021</v>
      </c>
      <c r="G3459" t="s">
        <v>58</v>
      </c>
      <c r="H3459" t="str">
        <f t="shared" ref="H3459:H3522" si="378">IF(G3459="POS","Direct Sale","Aggregator")</f>
        <v>Aggregator</v>
      </c>
      <c r="I3459">
        <v>7508038241</v>
      </c>
      <c r="J3459">
        <v>18528960</v>
      </c>
      <c r="K3459" s="3">
        <v>45983.685416666667</v>
      </c>
      <c r="L3459">
        <f t="shared" ref="L3459:L3522" si="379">VALUE(DAY(K3459))</f>
        <v>22</v>
      </c>
      <c r="M3459" t="str">
        <f t="shared" ref="M3459:M3522" si="380">TEXT(K3459,"dddd")</f>
        <v>Saturday</v>
      </c>
      <c r="N3459" s="1" t="str">
        <f t="shared" ref="N3459:N3522" si="381">TEXT(K3459,"MMMM")</f>
        <v>November</v>
      </c>
      <c r="O3459" s="2">
        <v>0.68541666666666667</v>
      </c>
      <c r="P3459" s="2" t="str">
        <f t="shared" ref="P3459:P3522" si="382">_xlfn.IFS(L3459&lt;=7,"Week 1",L3459&lt;=15, "Week 2",L3459&lt;=23,"Week 3",L3459&lt;=30,"Week 4")</f>
        <v>Week 3</v>
      </c>
      <c r="Q3459" t="s">
        <v>59</v>
      </c>
      <c r="R3459" s="5">
        <v>417</v>
      </c>
      <c r="S3459" s="5">
        <v>-100</v>
      </c>
      <c r="T3459" s="5">
        <f t="shared" ref="T3459:T3522" si="383">ABS((S3459/R3459)*100)</f>
        <v>23.980815347721823</v>
      </c>
      <c r="U3459" s="5">
        <v>317</v>
      </c>
      <c r="V3459" s="5">
        <v>32</v>
      </c>
      <c r="W3459" s="5">
        <v>0</v>
      </c>
      <c r="X3459" s="5">
        <v>0</v>
      </c>
      <c r="Y3459" s="5">
        <v>349</v>
      </c>
      <c r="Z3459" s="5">
        <v>349</v>
      </c>
      <c r="AA3459" t="s">
        <v>60</v>
      </c>
      <c r="AB3459">
        <v>71.959999999999994</v>
      </c>
      <c r="AC3459">
        <v>8.91</v>
      </c>
      <c r="AD3459" t="s">
        <v>60</v>
      </c>
      <c r="AE3459" t="s">
        <v>56</v>
      </c>
      <c r="AF3459">
        <v>8241</v>
      </c>
      <c r="AG3459">
        <v>8241</v>
      </c>
      <c r="AO3459">
        <v>32</v>
      </c>
      <c r="AP3459">
        <v>0</v>
      </c>
      <c r="AX3459">
        <v>349</v>
      </c>
      <c r="BD3459" s="5">
        <v>349</v>
      </c>
      <c r="BE3459">
        <v>317</v>
      </c>
      <c r="BG3459">
        <f t="shared" ref="BG3459:BG3522" si="384">BE3459+BF3459</f>
        <v>317</v>
      </c>
      <c r="BI3459">
        <v>32</v>
      </c>
    </row>
    <row r="3460" spans="1:61" x14ac:dyDescent="0.25">
      <c r="A3460" t="s">
        <v>54</v>
      </c>
      <c r="B3460">
        <v>110027</v>
      </c>
      <c r="C3460" t="s">
        <v>55</v>
      </c>
      <c r="D3460" t="s">
        <v>56</v>
      </c>
      <c r="E3460" s="1">
        <v>45983</v>
      </c>
      <c r="F3460" t="s">
        <v>4022</v>
      </c>
      <c r="G3460" t="s">
        <v>139</v>
      </c>
      <c r="H3460" t="str">
        <f t="shared" si="378"/>
        <v>Aggregator</v>
      </c>
      <c r="I3460">
        <v>286734279</v>
      </c>
      <c r="K3460" s="3">
        <v>45983.698611111111</v>
      </c>
      <c r="L3460">
        <f t="shared" si="379"/>
        <v>22</v>
      </c>
      <c r="M3460" t="str">
        <f t="shared" si="380"/>
        <v>Saturday</v>
      </c>
      <c r="N3460" s="1" t="str">
        <f t="shared" si="381"/>
        <v>November</v>
      </c>
      <c r="O3460" s="2">
        <v>0.69861111111111107</v>
      </c>
      <c r="P3460" s="2" t="str">
        <f t="shared" si="382"/>
        <v>Week 3</v>
      </c>
      <c r="Q3460" t="s">
        <v>59</v>
      </c>
      <c r="R3460" s="5">
        <v>198</v>
      </c>
      <c r="S3460" s="5">
        <v>-100</v>
      </c>
      <c r="T3460" s="5">
        <f t="shared" si="383"/>
        <v>50.505050505050505</v>
      </c>
      <c r="U3460" s="5">
        <v>98</v>
      </c>
      <c r="V3460" s="5">
        <v>0</v>
      </c>
      <c r="W3460" s="5">
        <v>0</v>
      </c>
      <c r="X3460" s="5">
        <v>0</v>
      </c>
      <c r="Y3460" s="5">
        <v>98</v>
      </c>
      <c r="Z3460" s="5">
        <v>98</v>
      </c>
      <c r="AA3460" t="s">
        <v>139</v>
      </c>
      <c r="AB3460">
        <v>35.71</v>
      </c>
      <c r="AC3460">
        <v>5.88</v>
      </c>
      <c r="AD3460" t="s">
        <v>139</v>
      </c>
      <c r="AF3460">
        <v>4279</v>
      </c>
      <c r="AG3460">
        <v>4279</v>
      </c>
      <c r="AI3460" t="s">
        <v>4023</v>
      </c>
      <c r="AJ3460" t="s">
        <v>4024</v>
      </c>
      <c r="AK3460">
        <v>7827604086</v>
      </c>
      <c r="AM3460" t="s">
        <v>143</v>
      </c>
      <c r="AO3460">
        <v>0</v>
      </c>
      <c r="AP3460">
        <v>0</v>
      </c>
      <c r="AT3460">
        <v>98</v>
      </c>
      <c r="BD3460" s="5">
        <v>98</v>
      </c>
      <c r="BE3460">
        <v>98</v>
      </c>
      <c r="BG3460">
        <f t="shared" si="384"/>
        <v>98</v>
      </c>
    </row>
    <row r="3461" spans="1:61" x14ac:dyDescent="0.25">
      <c r="A3461" t="s">
        <v>54</v>
      </c>
      <c r="B3461">
        <v>110027</v>
      </c>
      <c r="C3461" t="s">
        <v>55</v>
      </c>
      <c r="D3461" t="s">
        <v>56</v>
      </c>
      <c r="E3461" s="1">
        <v>45983</v>
      </c>
      <c r="F3461" t="s">
        <v>4025</v>
      </c>
      <c r="G3461" t="s">
        <v>58</v>
      </c>
      <c r="H3461" t="str">
        <f t="shared" si="378"/>
        <v>Aggregator</v>
      </c>
      <c r="I3461">
        <v>7504501750</v>
      </c>
      <c r="J3461">
        <v>18528960</v>
      </c>
      <c r="K3461" s="3">
        <v>45983.705555555556</v>
      </c>
      <c r="L3461">
        <f t="shared" si="379"/>
        <v>22</v>
      </c>
      <c r="M3461" t="str">
        <f t="shared" si="380"/>
        <v>Saturday</v>
      </c>
      <c r="N3461" s="1" t="str">
        <f t="shared" si="381"/>
        <v>November</v>
      </c>
      <c r="O3461" s="2">
        <v>0.7055555555555556</v>
      </c>
      <c r="P3461" s="2" t="str">
        <f t="shared" si="382"/>
        <v>Week 3</v>
      </c>
      <c r="Q3461" t="s">
        <v>59</v>
      </c>
      <c r="R3461" s="5">
        <v>299</v>
      </c>
      <c r="S3461" s="5">
        <v>-75</v>
      </c>
      <c r="T3461" s="5">
        <f t="shared" si="383"/>
        <v>25.083612040133779</v>
      </c>
      <c r="U3461" s="5">
        <v>224</v>
      </c>
      <c r="V3461" s="5">
        <v>32</v>
      </c>
      <c r="W3461" s="5">
        <v>0</v>
      </c>
      <c r="X3461" s="5">
        <v>0</v>
      </c>
      <c r="Y3461" s="5">
        <v>256</v>
      </c>
      <c r="Z3461" s="5">
        <v>256</v>
      </c>
      <c r="AA3461" t="s">
        <v>60</v>
      </c>
      <c r="AB3461">
        <v>43.24</v>
      </c>
      <c r="AC3461">
        <v>11.59</v>
      </c>
      <c r="AD3461" t="s">
        <v>60</v>
      </c>
      <c r="AE3461" t="s">
        <v>56</v>
      </c>
      <c r="AF3461">
        <v>1750</v>
      </c>
      <c r="AG3461">
        <v>1750</v>
      </c>
      <c r="AO3461">
        <v>32</v>
      </c>
      <c r="AP3461">
        <v>0</v>
      </c>
      <c r="AX3461">
        <v>256</v>
      </c>
      <c r="BD3461" s="5">
        <v>256</v>
      </c>
      <c r="BE3461">
        <v>224</v>
      </c>
      <c r="BG3461">
        <f t="shared" si="384"/>
        <v>224</v>
      </c>
      <c r="BI3461">
        <v>32</v>
      </c>
    </row>
    <row r="3462" spans="1:61" x14ac:dyDescent="0.25">
      <c r="A3462" t="s">
        <v>54</v>
      </c>
      <c r="B3462">
        <v>110027</v>
      </c>
      <c r="C3462" t="s">
        <v>55</v>
      </c>
      <c r="D3462" t="s">
        <v>56</v>
      </c>
      <c r="E3462" s="1">
        <v>45983</v>
      </c>
      <c r="F3462" t="s">
        <v>4026</v>
      </c>
      <c r="G3462" t="s">
        <v>63</v>
      </c>
      <c r="H3462" t="str">
        <f t="shared" si="378"/>
        <v>Aggregator</v>
      </c>
      <c r="I3462">
        <v>222781000000000</v>
      </c>
      <c r="J3462">
        <v>29811</v>
      </c>
      <c r="K3462" s="3">
        <v>45983.711111111108</v>
      </c>
      <c r="L3462">
        <f t="shared" si="379"/>
        <v>22</v>
      </c>
      <c r="M3462" t="str">
        <f t="shared" si="380"/>
        <v>Saturday</v>
      </c>
      <c r="N3462" s="1" t="str">
        <f t="shared" si="381"/>
        <v>November</v>
      </c>
      <c r="O3462" s="2">
        <v>0.71111111111111114</v>
      </c>
      <c r="P3462" s="2" t="str">
        <f t="shared" si="382"/>
        <v>Week 3</v>
      </c>
      <c r="Q3462" t="s">
        <v>59</v>
      </c>
      <c r="R3462" s="5">
        <v>219</v>
      </c>
      <c r="S3462" s="5">
        <v>-90</v>
      </c>
      <c r="T3462" s="5">
        <f t="shared" si="383"/>
        <v>41.095890410958901</v>
      </c>
      <c r="U3462" s="5">
        <v>129</v>
      </c>
      <c r="V3462" s="5">
        <v>32</v>
      </c>
      <c r="W3462" s="5">
        <v>0</v>
      </c>
      <c r="X3462" s="5">
        <v>0</v>
      </c>
      <c r="Y3462" s="5">
        <v>161</v>
      </c>
      <c r="Z3462" s="5">
        <v>161</v>
      </c>
      <c r="AA3462" t="s">
        <v>64</v>
      </c>
      <c r="AB3462">
        <v>37.229999999999997</v>
      </c>
      <c r="AC3462">
        <v>4.76</v>
      </c>
      <c r="AD3462" t="s">
        <v>64</v>
      </c>
      <c r="AE3462" t="s">
        <v>56</v>
      </c>
      <c r="AF3462">
        <v>5533</v>
      </c>
      <c r="AG3462">
        <v>5533</v>
      </c>
      <c r="AO3462">
        <v>32</v>
      </c>
      <c r="AP3462">
        <v>0</v>
      </c>
      <c r="AW3462">
        <v>161</v>
      </c>
      <c r="BD3462" s="5">
        <v>161</v>
      </c>
      <c r="BE3462">
        <v>129</v>
      </c>
      <c r="BG3462">
        <f t="shared" si="384"/>
        <v>129</v>
      </c>
      <c r="BH3462">
        <v>32</v>
      </c>
    </row>
    <row r="3463" spans="1:61" x14ac:dyDescent="0.25">
      <c r="A3463" t="s">
        <v>54</v>
      </c>
      <c r="B3463">
        <v>110027</v>
      </c>
      <c r="C3463" t="s">
        <v>55</v>
      </c>
      <c r="D3463" t="s">
        <v>56</v>
      </c>
      <c r="E3463" s="1">
        <v>45983</v>
      </c>
      <c r="F3463" t="s">
        <v>4027</v>
      </c>
      <c r="G3463" t="s">
        <v>63</v>
      </c>
      <c r="H3463" t="str">
        <f t="shared" si="378"/>
        <v>Aggregator</v>
      </c>
      <c r="I3463">
        <v>222781000000000</v>
      </c>
      <c r="J3463">
        <v>29811</v>
      </c>
      <c r="K3463" s="3">
        <v>45983.716666666667</v>
      </c>
      <c r="L3463">
        <f t="shared" si="379"/>
        <v>22</v>
      </c>
      <c r="M3463" t="str">
        <f t="shared" si="380"/>
        <v>Saturday</v>
      </c>
      <c r="N3463" s="1" t="str">
        <f t="shared" si="381"/>
        <v>November</v>
      </c>
      <c r="O3463" s="2">
        <v>0.71666666666666667</v>
      </c>
      <c r="P3463" s="2" t="str">
        <f t="shared" si="382"/>
        <v>Week 3</v>
      </c>
      <c r="Q3463" t="s">
        <v>59</v>
      </c>
      <c r="R3463" s="5">
        <v>264.66000000000003</v>
      </c>
      <c r="S3463" s="5">
        <v>-93.74</v>
      </c>
      <c r="T3463" s="5">
        <f t="shared" si="383"/>
        <v>35.419028187107983</v>
      </c>
      <c r="U3463" s="5">
        <v>170.92</v>
      </c>
      <c r="V3463" s="5">
        <v>32</v>
      </c>
      <c r="W3463" s="5">
        <v>0</v>
      </c>
      <c r="X3463" s="5">
        <v>0.08</v>
      </c>
      <c r="Y3463" s="5">
        <v>203</v>
      </c>
      <c r="Z3463" s="5">
        <v>203</v>
      </c>
      <c r="AA3463" t="s">
        <v>64</v>
      </c>
      <c r="AB3463">
        <v>63.57</v>
      </c>
      <c r="AC3463">
        <v>4.5999999999999996</v>
      </c>
      <c r="AD3463" t="s">
        <v>64</v>
      </c>
      <c r="AE3463" t="s">
        <v>56</v>
      </c>
      <c r="AF3463">
        <v>4197</v>
      </c>
      <c r="AG3463">
        <v>4197</v>
      </c>
      <c r="AO3463">
        <v>32</v>
      </c>
      <c r="AP3463">
        <v>0</v>
      </c>
      <c r="AW3463">
        <v>203</v>
      </c>
      <c r="BD3463" s="5">
        <v>203</v>
      </c>
      <c r="BE3463">
        <v>170.92</v>
      </c>
      <c r="BG3463">
        <f t="shared" si="384"/>
        <v>170.92</v>
      </c>
      <c r="BH3463">
        <v>32</v>
      </c>
    </row>
    <row r="3464" spans="1:61" x14ac:dyDescent="0.25">
      <c r="A3464" t="s">
        <v>54</v>
      </c>
      <c r="B3464">
        <v>110027</v>
      </c>
      <c r="C3464" t="s">
        <v>55</v>
      </c>
      <c r="D3464" t="s">
        <v>56</v>
      </c>
      <c r="E3464" s="1">
        <v>45983</v>
      </c>
      <c r="F3464" t="s">
        <v>4028</v>
      </c>
      <c r="G3464" t="s">
        <v>67</v>
      </c>
      <c r="H3464" t="str">
        <f t="shared" si="378"/>
        <v>Direct Sale</v>
      </c>
      <c r="K3464" s="3">
        <v>45983.738888888889</v>
      </c>
      <c r="L3464">
        <f t="shared" si="379"/>
        <v>22</v>
      </c>
      <c r="M3464" t="str">
        <f t="shared" si="380"/>
        <v>Saturday</v>
      </c>
      <c r="N3464" s="1" t="str">
        <f t="shared" si="381"/>
        <v>November</v>
      </c>
      <c r="O3464" s="2">
        <v>0.73888888888888893</v>
      </c>
      <c r="P3464" s="2" t="str">
        <f t="shared" si="382"/>
        <v>Week 3</v>
      </c>
      <c r="Q3464" t="s">
        <v>59</v>
      </c>
      <c r="R3464" s="5">
        <v>227</v>
      </c>
      <c r="S3464" s="5">
        <v>0</v>
      </c>
      <c r="T3464" s="5">
        <f t="shared" si="383"/>
        <v>0</v>
      </c>
      <c r="U3464" s="5">
        <v>227</v>
      </c>
      <c r="V3464" s="5">
        <v>0</v>
      </c>
      <c r="W3464" s="5">
        <v>11.36</v>
      </c>
      <c r="X3464" s="5">
        <v>-0.36</v>
      </c>
      <c r="Y3464" s="5">
        <v>238</v>
      </c>
      <c r="Z3464" s="5">
        <v>238</v>
      </c>
      <c r="AA3464" t="s">
        <v>73</v>
      </c>
      <c r="AB3464">
        <v>41.4</v>
      </c>
      <c r="AC3464">
        <v>8.5</v>
      </c>
      <c r="AD3464" t="s">
        <v>5775</v>
      </c>
      <c r="AI3464" t="s">
        <v>4029</v>
      </c>
      <c r="AJ3464" t="s">
        <v>4030</v>
      </c>
      <c r="AK3464">
        <v>9147896235</v>
      </c>
      <c r="AO3464">
        <v>0</v>
      </c>
      <c r="AP3464">
        <v>0</v>
      </c>
      <c r="AQ3464">
        <v>238</v>
      </c>
      <c r="AZ3464">
        <v>227</v>
      </c>
      <c r="BA3464">
        <v>5.68</v>
      </c>
      <c r="BB3464">
        <v>227</v>
      </c>
      <c r="BC3464">
        <v>5.68</v>
      </c>
      <c r="BD3464" s="5">
        <v>238</v>
      </c>
      <c r="BE3464">
        <v>227</v>
      </c>
      <c r="BG3464">
        <f t="shared" si="384"/>
        <v>227</v>
      </c>
    </row>
    <row r="3465" spans="1:61" x14ac:dyDescent="0.25">
      <c r="A3465" t="s">
        <v>54</v>
      </c>
      <c r="B3465">
        <v>110027</v>
      </c>
      <c r="C3465" t="s">
        <v>55</v>
      </c>
      <c r="D3465" t="s">
        <v>56</v>
      </c>
      <c r="E3465" s="1">
        <v>45983</v>
      </c>
      <c r="F3465" t="s">
        <v>4031</v>
      </c>
      <c r="G3465" t="s">
        <v>67</v>
      </c>
      <c r="H3465" t="str">
        <f t="shared" si="378"/>
        <v>Direct Sale</v>
      </c>
      <c r="K3465" s="3">
        <v>45983.739583333336</v>
      </c>
      <c r="L3465">
        <f t="shared" si="379"/>
        <v>22</v>
      </c>
      <c r="M3465" t="str">
        <f t="shared" si="380"/>
        <v>Saturday</v>
      </c>
      <c r="N3465" s="1" t="str">
        <f t="shared" si="381"/>
        <v>November</v>
      </c>
      <c r="O3465" s="2">
        <v>0.73958333333333337</v>
      </c>
      <c r="P3465" s="2" t="str">
        <f t="shared" si="382"/>
        <v>Week 3</v>
      </c>
      <c r="Q3465" t="s">
        <v>59</v>
      </c>
      <c r="R3465" s="5">
        <v>219</v>
      </c>
      <c r="S3465" s="5">
        <v>0</v>
      </c>
      <c r="T3465" s="5">
        <f t="shared" si="383"/>
        <v>0</v>
      </c>
      <c r="U3465" s="5">
        <v>219</v>
      </c>
      <c r="V3465" s="5">
        <v>0</v>
      </c>
      <c r="W3465" s="5">
        <v>10.96</v>
      </c>
      <c r="X3465" s="5">
        <v>0.04</v>
      </c>
      <c r="Y3465" s="5">
        <v>230</v>
      </c>
      <c r="Z3465" s="5">
        <v>230</v>
      </c>
      <c r="AA3465" t="s">
        <v>68</v>
      </c>
      <c r="AB3465">
        <v>51.84</v>
      </c>
      <c r="AC3465">
        <v>4.99</v>
      </c>
      <c r="AD3465" t="s">
        <v>5775</v>
      </c>
      <c r="AI3465" t="s">
        <v>89</v>
      </c>
      <c r="AJ3465" t="s">
        <v>190</v>
      </c>
      <c r="AK3465">
        <v>8929758003</v>
      </c>
      <c r="AO3465">
        <v>0</v>
      </c>
      <c r="AP3465">
        <v>0</v>
      </c>
      <c r="AR3465">
        <v>230</v>
      </c>
      <c r="AZ3465">
        <v>219</v>
      </c>
      <c r="BA3465">
        <v>5.48</v>
      </c>
      <c r="BB3465">
        <v>219</v>
      </c>
      <c r="BC3465">
        <v>5.48</v>
      </c>
      <c r="BD3465" s="5">
        <v>230</v>
      </c>
      <c r="BE3465">
        <v>219</v>
      </c>
      <c r="BG3465">
        <f t="shared" si="384"/>
        <v>219</v>
      </c>
    </row>
    <row r="3466" spans="1:61" x14ac:dyDescent="0.25">
      <c r="A3466" t="s">
        <v>54</v>
      </c>
      <c r="B3466">
        <v>110027</v>
      </c>
      <c r="C3466" t="s">
        <v>55</v>
      </c>
      <c r="D3466" t="s">
        <v>56</v>
      </c>
      <c r="E3466" s="1">
        <v>45983</v>
      </c>
      <c r="F3466" t="s">
        <v>4032</v>
      </c>
      <c r="G3466" t="s">
        <v>63</v>
      </c>
      <c r="H3466" t="str">
        <f t="shared" si="378"/>
        <v>Aggregator</v>
      </c>
      <c r="I3466">
        <v>222783000000000</v>
      </c>
      <c r="J3466">
        <v>29811</v>
      </c>
      <c r="K3466" s="3">
        <v>45983.739583333336</v>
      </c>
      <c r="L3466">
        <f t="shared" si="379"/>
        <v>22</v>
      </c>
      <c r="M3466" t="str">
        <f t="shared" si="380"/>
        <v>Saturday</v>
      </c>
      <c r="N3466" s="1" t="str">
        <f t="shared" si="381"/>
        <v>November</v>
      </c>
      <c r="O3466" s="2">
        <v>0.73958333333333337</v>
      </c>
      <c r="P3466" s="2" t="str">
        <f t="shared" si="382"/>
        <v>Week 3</v>
      </c>
      <c r="Q3466" t="s">
        <v>59</v>
      </c>
      <c r="R3466" s="5">
        <v>348</v>
      </c>
      <c r="S3466" s="5">
        <v>-89.99</v>
      </c>
      <c r="T3466" s="5">
        <f t="shared" si="383"/>
        <v>25.859195402298852</v>
      </c>
      <c r="U3466" s="5">
        <v>258.01</v>
      </c>
      <c r="V3466" s="5">
        <v>32</v>
      </c>
      <c r="W3466" s="5">
        <v>0</v>
      </c>
      <c r="X3466" s="5">
        <v>-0.01</v>
      </c>
      <c r="Y3466" s="5">
        <v>290</v>
      </c>
      <c r="Z3466" s="5">
        <v>290</v>
      </c>
      <c r="AA3466" t="s">
        <v>64</v>
      </c>
      <c r="AB3466">
        <v>58.47</v>
      </c>
      <c r="AC3466">
        <v>8.68</v>
      </c>
      <c r="AD3466" t="s">
        <v>64</v>
      </c>
      <c r="AE3466" t="s">
        <v>56</v>
      </c>
      <c r="AF3466">
        <v>3021</v>
      </c>
      <c r="AG3466">
        <v>3021</v>
      </c>
      <c r="AO3466">
        <v>32</v>
      </c>
      <c r="AP3466">
        <v>0</v>
      </c>
      <c r="AW3466">
        <v>290</v>
      </c>
      <c r="BD3466" s="5">
        <v>290</v>
      </c>
      <c r="BE3466">
        <v>258.01</v>
      </c>
      <c r="BG3466">
        <f t="shared" si="384"/>
        <v>258.01</v>
      </c>
      <c r="BH3466">
        <v>32</v>
      </c>
    </row>
    <row r="3467" spans="1:61" x14ac:dyDescent="0.25">
      <c r="A3467" t="s">
        <v>54</v>
      </c>
      <c r="B3467">
        <v>110027</v>
      </c>
      <c r="C3467" t="s">
        <v>55</v>
      </c>
      <c r="D3467" t="s">
        <v>56</v>
      </c>
      <c r="E3467" s="1">
        <v>45983</v>
      </c>
      <c r="F3467" t="s">
        <v>4033</v>
      </c>
      <c r="G3467" t="s">
        <v>67</v>
      </c>
      <c r="H3467" t="str">
        <f t="shared" si="378"/>
        <v>Direct Sale</v>
      </c>
      <c r="K3467" s="3">
        <v>45983.751388888886</v>
      </c>
      <c r="L3467">
        <f t="shared" si="379"/>
        <v>22</v>
      </c>
      <c r="M3467" t="str">
        <f t="shared" si="380"/>
        <v>Saturday</v>
      </c>
      <c r="N3467" s="1" t="str">
        <f t="shared" si="381"/>
        <v>November</v>
      </c>
      <c r="O3467" s="2">
        <v>0.75138888888888888</v>
      </c>
      <c r="P3467" s="2" t="str">
        <f t="shared" si="382"/>
        <v>Week 3</v>
      </c>
      <c r="Q3467" t="s">
        <v>59</v>
      </c>
      <c r="R3467" s="5">
        <v>159</v>
      </c>
      <c r="S3467" s="5">
        <v>0</v>
      </c>
      <c r="T3467" s="5">
        <f t="shared" si="383"/>
        <v>0</v>
      </c>
      <c r="U3467" s="5">
        <v>159</v>
      </c>
      <c r="V3467" s="5">
        <v>0</v>
      </c>
      <c r="W3467" s="5">
        <v>7.96</v>
      </c>
      <c r="X3467" s="5">
        <v>0.04</v>
      </c>
      <c r="Y3467" s="5">
        <v>167</v>
      </c>
      <c r="Z3467" s="5">
        <v>167</v>
      </c>
      <c r="AA3467" t="s">
        <v>73</v>
      </c>
      <c r="AB3467">
        <v>29.83</v>
      </c>
      <c r="AC3467">
        <v>5.53</v>
      </c>
      <c r="AD3467" t="s">
        <v>5775</v>
      </c>
      <c r="AI3467" t="s">
        <v>89</v>
      </c>
      <c r="AJ3467" t="s">
        <v>190</v>
      </c>
      <c r="AK3467">
        <v>8929758003</v>
      </c>
      <c r="AO3467">
        <v>0</v>
      </c>
      <c r="AP3467">
        <v>0</v>
      </c>
      <c r="AQ3467">
        <v>167</v>
      </c>
      <c r="AZ3467">
        <v>159</v>
      </c>
      <c r="BA3467">
        <v>3.98</v>
      </c>
      <c r="BB3467">
        <v>159</v>
      </c>
      <c r="BC3467">
        <v>3.98</v>
      </c>
      <c r="BD3467" s="5">
        <v>167</v>
      </c>
      <c r="BE3467">
        <v>159</v>
      </c>
      <c r="BG3467">
        <f t="shared" si="384"/>
        <v>159</v>
      </c>
    </row>
    <row r="3468" spans="1:61" x14ac:dyDescent="0.25">
      <c r="A3468" t="s">
        <v>54</v>
      </c>
      <c r="B3468">
        <v>110027</v>
      </c>
      <c r="C3468" t="s">
        <v>55</v>
      </c>
      <c r="D3468" t="s">
        <v>56</v>
      </c>
      <c r="E3468" s="1">
        <v>45983</v>
      </c>
      <c r="F3468" t="s">
        <v>4034</v>
      </c>
      <c r="G3468" t="s">
        <v>67</v>
      </c>
      <c r="H3468" t="str">
        <f t="shared" si="378"/>
        <v>Direct Sale</v>
      </c>
      <c r="K3468" s="3">
        <v>45983.75277777778</v>
      </c>
      <c r="L3468">
        <f t="shared" si="379"/>
        <v>22</v>
      </c>
      <c r="M3468" t="str">
        <f t="shared" si="380"/>
        <v>Saturday</v>
      </c>
      <c r="N3468" s="1" t="str">
        <f t="shared" si="381"/>
        <v>November</v>
      </c>
      <c r="O3468" s="2">
        <v>0.75277777777777777</v>
      </c>
      <c r="P3468" s="2" t="str">
        <f t="shared" si="382"/>
        <v>Week 3</v>
      </c>
      <c r="Q3468" t="s">
        <v>59</v>
      </c>
      <c r="R3468" s="5">
        <v>464.66</v>
      </c>
      <c r="S3468" s="5">
        <v>0</v>
      </c>
      <c r="T3468" s="5">
        <f t="shared" si="383"/>
        <v>0</v>
      </c>
      <c r="U3468" s="5">
        <v>464.66</v>
      </c>
      <c r="V3468" s="5">
        <v>0</v>
      </c>
      <c r="W3468" s="5">
        <v>23.24</v>
      </c>
      <c r="X3468" s="5">
        <v>0.1</v>
      </c>
      <c r="Y3468" s="5">
        <v>488</v>
      </c>
      <c r="Z3468" s="5">
        <v>488</v>
      </c>
      <c r="AA3468" t="s">
        <v>73</v>
      </c>
      <c r="AB3468">
        <v>125.13</v>
      </c>
      <c r="AC3468">
        <v>10.199999999999999</v>
      </c>
      <c r="AD3468" t="s">
        <v>5775</v>
      </c>
      <c r="AI3468" t="s">
        <v>4035</v>
      </c>
      <c r="AJ3468" t="s">
        <v>4036</v>
      </c>
      <c r="AK3468">
        <v>9145896354</v>
      </c>
      <c r="AO3468">
        <v>0</v>
      </c>
      <c r="AP3468">
        <v>0</v>
      </c>
      <c r="AQ3468">
        <v>488</v>
      </c>
      <c r="AZ3468">
        <v>464.66</v>
      </c>
      <c r="BA3468">
        <v>11.62</v>
      </c>
      <c r="BB3468">
        <v>464.66</v>
      </c>
      <c r="BC3468">
        <v>11.62</v>
      </c>
      <c r="BD3468" s="5">
        <v>488</v>
      </c>
      <c r="BE3468">
        <v>464.66</v>
      </c>
      <c r="BG3468">
        <f t="shared" si="384"/>
        <v>464.66</v>
      </c>
    </row>
    <row r="3469" spans="1:61" x14ac:dyDescent="0.25">
      <c r="A3469" t="s">
        <v>54</v>
      </c>
      <c r="B3469">
        <v>110027</v>
      </c>
      <c r="C3469" t="s">
        <v>55</v>
      </c>
      <c r="D3469" t="s">
        <v>56</v>
      </c>
      <c r="E3469" s="1">
        <v>45983</v>
      </c>
      <c r="F3469" t="s">
        <v>4037</v>
      </c>
      <c r="G3469" t="s">
        <v>63</v>
      </c>
      <c r="H3469" t="str">
        <f t="shared" si="378"/>
        <v>Aggregator</v>
      </c>
      <c r="I3469">
        <v>222785000000000</v>
      </c>
      <c r="J3469">
        <v>29811</v>
      </c>
      <c r="K3469" s="3">
        <v>45983.758333333331</v>
      </c>
      <c r="L3469">
        <f t="shared" si="379"/>
        <v>22</v>
      </c>
      <c r="M3469" t="str">
        <f t="shared" si="380"/>
        <v>Saturday</v>
      </c>
      <c r="N3469" s="1" t="str">
        <f t="shared" si="381"/>
        <v>November</v>
      </c>
      <c r="O3469" s="2">
        <v>0.7583333333333333</v>
      </c>
      <c r="P3469" s="2" t="str">
        <f t="shared" si="382"/>
        <v>Week 3</v>
      </c>
      <c r="Q3469" t="s">
        <v>59</v>
      </c>
      <c r="R3469" s="5">
        <v>557</v>
      </c>
      <c r="S3469" s="5">
        <v>-93.74</v>
      </c>
      <c r="T3469" s="5">
        <f t="shared" si="383"/>
        <v>16.829443447037701</v>
      </c>
      <c r="U3469" s="5">
        <v>463.26</v>
      </c>
      <c r="V3469" s="5">
        <v>32</v>
      </c>
      <c r="W3469" s="5">
        <v>0</v>
      </c>
      <c r="X3469" s="5">
        <v>-0.26</v>
      </c>
      <c r="Y3469" s="5">
        <v>495</v>
      </c>
      <c r="Z3469" s="5">
        <v>495</v>
      </c>
      <c r="AA3469" t="s">
        <v>64</v>
      </c>
      <c r="AB3469">
        <v>96.86</v>
      </c>
      <c r="AC3469">
        <v>15.82</v>
      </c>
      <c r="AD3469" t="s">
        <v>64</v>
      </c>
      <c r="AE3469" t="s">
        <v>56</v>
      </c>
      <c r="AF3469">
        <v>6568</v>
      </c>
      <c r="AG3469">
        <v>6568</v>
      </c>
      <c r="AO3469">
        <v>32</v>
      </c>
      <c r="AP3469">
        <v>0</v>
      </c>
      <c r="AW3469">
        <v>495</v>
      </c>
      <c r="BD3469" s="5">
        <v>495</v>
      </c>
      <c r="BE3469">
        <v>463.26</v>
      </c>
      <c r="BG3469">
        <f t="shared" si="384"/>
        <v>463.26</v>
      </c>
      <c r="BH3469">
        <v>32</v>
      </c>
    </row>
    <row r="3470" spans="1:61" x14ac:dyDescent="0.25">
      <c r="A3470" t="s">
        <v>54</v>
      </c>
      <c r="B3470">
        <v>110027</v>
      </c>
      <c r="C3470" t="s">
        <v>55</v>
      </c>
      <c r="D3470" t="s">
        <v>56</v>
      </c>
      <c r="E3470" s="1">
        <v>45983</v>
      </c>
      <c r="F3470" t="s">
        <v>4038</v>
      </c>
      <c r="G3470" t="s">
        <v>63</v>
      </c>
      <c r="H3470" t="str">
        <f t="shared" si="378"/>
        <v>Aggregator</v>
      </c>
      <c r="I3470">
        <v>222785000000000</v>
      </c>
      <c r="J3470">
        <v>29811</v>
      </c>
      <c r="K3470" s="3">
        <v>45983.760416666664</v>
      </c>
      <c r="L3470">
        <f t="shared" si="379"/>
        <v>22</v>
      </c>
      <c r="M3470" t="str">
        <f t="shared" si="380"/>
        <v>Saturday</v>
      </c>
      <c r="N3470" s="1" t="str">
        <f t="shared" si="381"/>
        <v>November</v>
      </c>
      <c r="O3470" s="2">
        <v>0.76041666666666663</v>
      </c>
      <c r="P3470" s="2" t="str">
        <f t="shared" si="382"/>
        <v>Week 3</v>
      </c>
      <c r="Q3470" t="s">
        <v>59</v>
      </c>
      <c r="R3470" s="5">
        <v>418</v>
      </c>
      <c r="S3470" s="5">
        <v>-93.75</v>
      </c>
      <c r="T3470" s="5">
        <f t="shared" si="383"/>
        <v>22.428229665071768</v>
      </c>
      <c r="U3470" s="5">
        <v>324.25</v>
      </c>
      <c r="V3470" s="5">
        <v>32</v>
      </c>
      <c r="W3470" s="5">
        <v>0</v>
      </c>
      <c r="X3470" s="5">
        <v>-0.25</v>
      </c>
      <c r="Y3470" s="5">
        <v>356</v>
      </c>
      <c r="Z3470" s="5">
        <v>356</v>
      </c>
      <c r="AA3470" t="s">
        <v>64</v>
      </c>
      <c r="AB3470">
        <v>86.45</v>
      </c>
      <c r="AC3470">
        <v>8.68</v>
      </c>
      <c r="AD3470" t="s">
        <v>64</v>
      </c>
      <c r="AE3470" t="s">
        <v>56</v>
      </c>
      <c r="AF3470">
        <v>8289</v>
      </c>
      <c r="AG3470">
        <v>8289</v>
      </c>
      <c r="AO3470">
        <v>32</v>
      </c>
      <c r="AP3470">
        <v>0</v>
      </c>
      <c r="AW3470">
        <v>356</v>
      </c>
      <c r="BD3470" s="5">
        <v>356</v>
      </c>
      <c r="BE3470">
        <v>324.25</v>
      </c>
      <c r="BG3470">
        <f t="shared" si="384"/>
        <v>324.25</v>
      </c>
      <c r="BH3470">
        <v>32</v>
      </c>
    </row>
    <row r="3471" spans="1:61" x14ac:dyDescent="0.25">
      <c r="A3471" t="s">
        <v>54</v>
      </c>
      <c r="B3471">
        <v>110027</v>
      </c>
      <c r="C3471" t="s">
        <v>55</v>
      </c>
      <c r="D3471" t="s">
        <v>56</v>
      </c>
      <c r="E3471" s="1">
        <v>45983</v>
      </c>
      <c r="F3471" t="s">
        <v>4039</v>
      </c>
      <c r="G3471" t="s">
        <v>58</v>
      </c>
      <c r="H3471" t="str">
        <f t="shared" si="378"/>
        <v>Aggregator</v>
      </c>
      <c r="I3471">
        <v>7503583081</v>
      </c>
      <c r="J3471">
        <v>18528960</v>
      </c>
      <c r="K3471" s="3">
        <v>45983.763888888891</v>
      </c>
      <c r="L3471">
        <f t="shared" si="379"/>
        <v>22</v>
      </c>
      <c r="M3471" t="str">
        <f t="shared" si="380"/>
        <v>Saturday</v>
      </c>
      <c r="N3471" s="1" t="str">
        <f t="shared" si="381"/>
        <v>November</v>
      </c>
      <c r="O3471" s="2">
        <v>0.76388888888888884</v>
      </c>
      <c r="P3471" s="2" t="str">
        <f t="shared" si="382"/>
        <v>Week 3</v>
      </c>
      <c r="Q3471" t="s">
        <v>59</v>
      </c>
      <c r="R3471" s="5">
        <v>1334</v>
      </c>
      <c r="S3471" s="5">
        <v>-125</v>
      </c>
      <c r="T3471" s="5">
        <f t="shared" si="383"/>
        <v>9.3703148425787095</v>
      </c>
      <c r="U3471" s="5">
        <v>1209</v>
      </c>
      <c r="V3471" s="5">
        <v>32</v>
      </c>
      <c r="W3471" s="5">
        <v>0</v>
      </c>
      <c r="X3471" s="5">
        <v>0</v>
      </c>
      <c r="Y3471" s="5">
        <v>1241</v>
      </c>
      <c r="Z3471" s="5">
        <v>1241</v>
      </c>
      <c r="AA3471" t="s">
        <v>60</v>
      </c>
      <c r="AB3471">
        <v>292.95</v>
      </c>
      <c r="AC3471">
        <v>20.5</v>
      </c>
      <c r="AD3471" t="s">
        <v>60</v>
      </c>
      <c r="AE3471" t="s">
        <v>56</v>
      </c>
      <c r="AF3471">
        <v>3081</v>
      </c>
      <c r="AG3471">
        <v>3081</v>
      </c>
      <c r="AO3471">
        <v>32</v>
      </c>
      <c r="AP3471">
        <v>0</v>
      </c>
      <c r="AX3471">
        <v>1241</v>
      </c>
      <c r="BD3471" s="5">
        <v>1241</v>
      </c>
      <c r="BE3471">
        <v>1209</v>
      </c>
      <c r="BG3471">
        <f t="shared" si="384"/>
        <v>1209</v>
      </c>
      <c r="BI3471">
        <v>32</v>
      </c>
    </row>
    <row r="3472" spans="1:61" x14ac:dyDescent="0.25">
      <c r="A3472" t="s">
        <v>54</v>
      </c>
      <c r="B3472">
        <v>110027</v>
      </c>
      <c r="C3472" t="s">
        <v>55</v>
      </c>
      <c r="D3472" t="s">
        <v>56</v>
      </c>
      <c r="E3472" s="1">
        <v>45983</v>
      </c>
      <c r="F3472" t="s">
        <v>4040</v>
      </c>
      <c r="G3472" t="s">
        <v>63</v>
      </c>
      <c r="H3472" t="str">
        <f t="shared" si="378"/>
        <v>Aggregator</v>
      </c>
      <c r="I3472">
        <v>222787000000000</v>
      </c>
      <c r="J3472">
        <v>29811</v>
      </c>
      <c r="K3472" s="3">
        <v>45983.781944444447</v>
      </c>
      <c r="L3472">
        <f t="shared" si="379"/>
        <v>22</v>
      </c>
      <c r="M3472" t="str">
        <f t="shared" si="380"/>
        <v>Saturday</v>
      </c>
      <c r="N3472" s="1" t="str">
        <f t="shared" si="381"/>
        <v>November</v>
      </c>
      <c r="O3472" s="2">
        <v>0.78194444444444444</v>
      </c>
      <c r="P3472" s="2" t="str">
        <f t="shared" si="382"/>
        <v>Week 3</v>
      </c>
      <c r="Q3472" t="s">
        <v>59</v>
      </c>
      <c r="R3472" s="5">
        <v>687</v>
      </c>
      <c r="S3472" s="5">
        <v>-93.75</v>
      </c>
      <c r="T3472" s="5">
        <f t="shared" si="383"/>
        <v>13.646288209606988</v>
      </c>
      <c r="U3472" s="5">
        <v>593.25</v>
      </c>
      <c r="V3472" s="5">
        <v>32</v>
      </c>
      <c r="W3472" s="5">
        <v>0</v>
      </c>
      <c r="X3472" s="5">
        <v>-0.25</v>
      </c>
      <c r="Y3472" s="5">
        <v>625</v>
      </c>
      <c r="Z3472" s="5">
        <v>625</v>
      </c>
      <c r="AA3472" t="s">
        <v>64</v>
      </c>
      <c r="AB3472">
        <v>102.69</v>
      </c>
      <c r="AC3472">
        <v>14.97</v>
      </c>
      <c r="AD3472" t="s">
        <v>64</v>
      </c>
      <c r="AE3472" t="s">
        <v>56</v>
      </c>
      <c r="AF3472">
        <v>7813</v>
      </c>
      <c r="AG3472">
        <v>7813</v>
      </c>
      <c r="AO3472">
        <v>32</v>
      </c>
      <c r="AP3472">
        <v>0</v>
      </c>
      <c r="AW3472">
        <v>625</v>
      </c>
      <c r="BD3472" s="5">
        <v>625</v>
      </c>
      <c r="BE3472">
        <v>593.25</v>
      </c>
      <c r="BG3472">
        <f t="shared" si="384"/>
        <v>593.25</v>
      </c>
      <c r="BH3472">
        <v>32</v>
      </c>
    </row>
    <row r="3473" spans="1:61" x14ac:dyDescent="0.25">
      <c r="A3473" t="s">
        <v>54</v>
      </c>
      <c r="B3473">
        <v>110027</v>
      </c>
      <c r="C3473" t="s">
        <v>55</v>
      </c>
      <c r="D3473" t="s">
        <v>56</v>
      </c>
      <c r="E3473" s="1">
        <v>45983</v>
      </c>
      <c r="F3473" t="s">
        <v>4041</v>
      </c>
      <c r="G3473" t="s">
        <v>58</v>
      </c>
      <c r="H3473" t="str">
        <f t="shared" si="378"/>
        <v>Aggregator</v>
      </c>
      <c r="I3473">
        <v>7498176765</v>
      </c>
      <c r="J3473">
        <v>18528960</v>
      </c>
      <c r="K3473" s="3">
        <v>45983.788194444445</v>
      </c>
      <c r="L3473">
        <f t="shared" si="379"/>
        <v>22</v>
      </c>
      <c r="M3473" t="str">
        <f t="shared" si="380"/>
        <v>Saturday</v>
      </c>
      <c r="N3473" s="1" t="str">
        <f t="shared" si="381"/>
        <v>November</v>
      </c>
      <c r="O3473" s="2">
        <v>0.78819444444444442</v>
      </c>
      <c r="P3473" s="2" t="str">
        <f t="shared" si="382"/>
        <v>Week 3</v>
      </c>
      <c r="Q3473" t="s">
        <v>59</v>
      </c>
      <c r="R3473" s="5">
        <v>1034</v>
      </c>
      <c r="S3473" s="5">
        <v>-125</v>
      </c>
      <c r="T3473" s="5">
        <f t="shared" si="383"/>
        <v>12.088974854932303</v>
      </c>
      <c r="U3473" s="5">
        <v>909</v>
      </c>
      <c r="V3473" s="5">
        <v>32</v>
      </c>
      <c r="W3473" s="5">
        <v>0</v>
      </c>
      <c r="X3473" s="5">
        <v>0</v>
      </c>
      <c r="Y3473" s="5">
        <v>941</v>
      </c>
      <c r="Z3473" s="5">
        <v>941</v>
      </c>
      <c r="AA3473" t="s">
        <v>60</v>
      </c>
      <c r="AB3473">
        <v>164.46</v>
      </c>
      <c r="AC3473">
        <v>25.2</v>
      </c>
      <c r="AD3473" t="s">
        <v>60</v>
      </c>
      <c r="AE3473" t="s">
        <v>56</v>
      </c>
      <c r="AF3473">
        <v>6765</v>
      </c>
      <c r="AG3473">
        <v>6765</v>
      </c>
      <c r="AO3473">
        <v>32</v>
      </c>
      <c r="AP3473">
        <v>0</v>
      </c>
      <c r="AX3473">
        <v>941</v>
      </c>
      <c r="BD3473" s="5">
        <v>941</v>
      </c>
      <c r="BE3473">
        <v>909</v>
      </c>
      <c r="BG3473">
        <f t="shared" si="384"/>
        <v>909</v>
      </c>
      <c r="BI3473">
        <v>32</v>
      </c>
    </row>
    <row r="3474" spans="1:61" x14ac:dyDescent="0.25">
      <c r="A3474" t="s">
        <v>54</v>
      </c>
      <c r="B3474">
        <v>110027</v>
      </c>
      <c r="C3474" t="s">
        <v>55</v>
      </c>
      <c r="D3474" t="s">
        <v>56</v>
      </c>
      <c r="E3474" s="1">
        <v>45983</v>
      </c>
      <c r="F3474" t="s">
        <v>4042</v>
      </c>
      <c r="G3474" t="s">
        <v>58</v>
      </c>
      <c r="H3474" t="str">
        <f t="shared" si="378"/>
        <v>Aggregator</v>
      </c>
      <c r="I3474">
        <v>7508791685</v>
      </c>
      <c r="J3474">
        <v>18528960</v>
      </c>
      <c r="K3474" s="3">
        <v>45983.793055555558</v>
      </c>
      <c r="L3474">
        <f t="shared" si="379"/>
        <v>22</v>
      </c>
      <c r="M3474" t="str">
        <f t="shared" si="380"/>
        <v>Saturday</v>
      </c>
      <c r="N3474" s="1" t="str">
        <f t="shared" si="381"/>
        <v>November</v>
      </c>
      <c r="O3474" s="2">
        <v>0.79305555555555551</v>
      </c>
      <c r="P3474" s="2" t="str">
        <f t="shared" si="382"/>
        <v>Week 3</v>
      </c>
      <c r="Q3474" t="s">
        <v>59</v>
      </c>
      <c r="R3474" s="5">
        <v>348</v>
      </c>
      <c r="S3474" s="5">
        <v>-75</v>
      </c>
      <c r="T3474" s="5">
        <f t="shared" si="383"/>
        <v>21.551724137931032</v>
      </c>
      <c r="U3474" s="5">
        <v>273</v>
      </c>
      <c r="V3474" s="5">
        <v>32</v>
      </c>
      <c r="W3474" s="5">
        <v>0</v>
      </c>
      <c r="X3474" s="5">
        <v>0</v>
      </c>
      <c r="Y3474" s="5">
        <v>305</v>
      </c>
      <c r="Z3474" s="5">
        <v>305</v>
      </c>
      <c r="AA3474" t="s">
        <v>60</v>
      </c>
      <c r="AB3474">
        <v>55.76</v>
      </c>
      <c r="AC3474">
        <v>6.95</v>
      </c>
      <c r="AD3474" t="s">
        <v>60</v>
      </c>
      <c r="AE3474" t="s">
        <v>56</v>
      </c>
      <c r="AF3474">
        <v>1685</v>
      </c>
      <c r="AG3474">
        <v>1685</v>
      </c>
      <c r="AO3474">
        <v>32</v>
      </c>
      <c r="AP3474">
        <v>0</v>
      </c>
      <c r="AX3474">
        <v>305</v>
      </c>
      <c r="BD3474" s="5">
        <v>305</v>
      </c>
      <c r="BE3474">
        <v>273</v>
      </c>
      <c r="BG3474">
        <f t="shared" si="384"/>
        <v>273</v>
      </c>
      <c r="BI3474">
        <v>32</v>
      </c>
    </row>
    <row r="3475" spans="1:61" x14ac:dyDescent="0.25">
      <c r="A3475" t="s">
        <v>54</v>
      </c>
      <c r="B3475">
        <v>110027</v>
      </c>
      <c r="C3475" t="s">
        <v>55</v>
      </c>
      <c r="D3475" t="s">
        <v>56</v>
      </c>
      <c r="E3475" s="1">
        <v>45983</v>
      </c>
      <c r="F3475" t="s">
        <v>4043</v>
      </c>
      <c r="G3475" t="s">
        <v>67</v>
      </c>
      <c r="H3475" t="str">
        <f t="shared" si="378"/>
        <v>Direct Sale</v>
      </c>
      <c r="K3475" s="3">
        <v>45983.793749999997</v>
      </c>
      <c r="L3475">
        <f t="shared" si="379"/>
        <v>22</v>
      </c>
      <c r="M3475" t="str">
        <f t="shared" si="380"/>
        <v>Saturday</v>
      </c>
      <c r="N3475" s="1" t="str">
        <f t="shared" si="381"/>
        <v>November</v>
      </c>
      <c r="O3475" s="2">
        <v>0.79374999999999996</v>
      </c>
      <c r="P3475" s="2" t="str">
        <f t="shared" si="382"/>
        <v>Week 3</v>
      </c>
      <c r="Q3475" t="s">
        <v>59</v>
      </c>
      <c r="R3475" s="5">
        <v>1061.0899999999999</v>
      </c>
      <c r="S3475" s="5">
        <v>0</v>
      </c>
      <c r="T3475" s="5">
        <f t="shared" si="383"/>
        <v>0</v>
      </c>
      <c r="U3475" s="5">
        <v>1061.0899999999999</v>
      </c>
      <c r="V3475" s="5">
        <v>0</v>
      </c>
      <c r="W3475" s="5">
        <v>53.06</v>
      </c>
      <c r="X3475" s="5">
        <v>-0.15</v>
      </c>
      <c r="Y3475" s="5">
        <v>1114</v>
      </c>
      <c r="Z3475" s="5">
        <v>1114</v>
      </c>
      <c r="AA3475" t="s">
        <v>109</v>
      </c>
      <c r="AB3475">
        <v>239.34</v>
      </c>
      <c r="AC3475">
        <v>20.82</v>
      </c>
      <c r="AD3475" t="s">
        <v>5775</v>
      </c>
      <c r="AI3475" t="s">
        <v>4044</v>
      </c>
      <c r="AJ3475" t="s">
        <v>4045</v>
      </c>
      <c r="AK3475">
        <v>9717567159</v>
      </c>
      <c r="AO3475">
        <v>0</v>
      </c>
      <c r="AP3475">
        <v>0</v>
      </c>
      <c r="AQ3475">
        <v>514</v>
      </c>
      <c r="AR3475">
        <v>600</v>
      </c>
      <c r="AZ3475">
        <v>1061.0899999999999</v>
      </c>
      <c r="BA3475">
        <v>26.53</v>
      </c>
      <c r="BB3475">
        <v>1061.0899999999999</v>
      </c>
      <c r="BC3475">
        <v>26.53</v>
      </c>
      <c r="BD3475" s="5">
        <v>1114</v>
      </c>
      <c r="BE3475">
        <v>1061.0899999999999</v>
      </c>
      <c r="BG3475">
        <f t="shared" si="384"/>
        <v>1061.0899999999999</v>
      </c>
    </row>
    <row r="3476" spans="1:61" x14ac:dyDescent="0.25">
      <c r="A3476" t="s">
        <v>54</v>
      </c>
      <c r="B3476">
        <v>110027</v>
      </c>
      <c r="C3476" t="s">
        <v>55</v>
      </c>
      <c r="D3476" t="s">
        <v>56</v>
      </c>
      <c r="E3476" s="1">
        <v>45983</v>
      </c>
      <c r="F3476" t="s">
        <v>4046</v>
      </c>
      <c r="G3476" t="s">
        <v>58</v>
      </c>
      <c r="H3476" t="str">
        <f t="shared" si="378"/>
        <v>Aggregator</v>
      </c>
      <c r="I3476">
        <v>7508380196</v>
      </c>
      <c r="J3476">
        <v>18528960</v>
      </c>
      <c r="K3476" s="3">
        <v>45983.79583333333</v>
      </c>
      <c r="L3476">
        <f t="shared" si="379"/>
        <v>22</v>
      </c>
      <c r="M3476" t="str">
        <f t="shared" si="380"/>
        <v>Saturday</v>
      </c>
      <c r="N3476" s="1" t="str">
        <f t="shared" si="381"/>
        <v>November</v>
      </c>
      <c r="O3476" s="2">
        <v>0.79583333333333328</v>
      </c>
      <c r="P3476" s="2" t="str">
        <f t="shared" si="382"/>
        <v>Week 3</v>
      </c>
      <c r="Q3476" t="s">
        <v>59</v>
      </c>
      <c r="R3476" s="5">
        <v>229</v>
      </c>
      <c r="S3476" s="5">
        <v>-100</v>
      </c>
      <c r="T3476" s="5">
        <f t="shared" si="383"/>
        <v>43.668122270742359</v>
      </c>
      <c r="U3476" s="5">
        <v>129</v>
      </c>
      <c r="V3476" s="5">
        <v>32</v>
      </c>
      <c r="W3476" s="5">
        <v>0</v>
      </c>
      <c r="X3476" s="5">
        <v>0</v>
      </c>
      <c r="Y3476" s="5">
        <v>161</v>
      </c>
      <c r="Z3476" s="5">
        <v>161</v>
      </c>
      <c r="AA3476" t="s">
        <v>60</v>
      </c>
      <c r="AB3476">
        <v>54.66</v>
      </c>
      <c r="AC3476">
        <v>4.99</v>
      </c>
      <c r="AD3476" t="s">
        <v>60</v>
      </c>
      <c r="AE3476" t="s">
        <v>56</v>
      </c>
      <c r="AF3476">
        <v>196</v>
      </c>
      <c r="AG3476">
        <v>196</v>
      </c>
      <c r="AO3476">
        <v>32</v>
      </c>
      <c r="AP3476">
        <v>0</v>
      </c>
      <c r="AX3476">
        <v>161</v>
      </c>
      <c r="BD3476" s="5">
        <v>161</v>
      </c>
      <c r="BE3476">
        <v>129</v>
      </c>
      <c r="BG3476">
        <f t="shared" si="384"/>
        <v>129</v>
      </c>
      <c r="BI3476">
        <v>32</v>
      </c>
    </row>
    <row r="3477" spans="1:61" x14ac:dyDescent="0.25">
      <c r="A3477" t="s">
        <v>54</v>
      </c>
      <c r="B3477">
        <v>110027</v>
      </c>
      <c r="C3477" t="s">
        <v>55</v>
      </c>
      <c r="D3477" t="s">
        <v>56</v>
      </c>
      <c r="E3477" s="1">
        <v>45983</v>
      </c>
      <c r="F3477" t="s">
        <v>4047</v>
      </c>
      <c r="G3477" t="s">
        <v>63</v>
      </c>
      <c r="H3477" t="str">
        <f t="shared" si="378"/>
        <v>Aggregator</v>
      </c>
      <c r="I3477">
        <v>222789000000000</v>
      </c>
      <c r="J3477">
        <v>29811</v>
      </c>
      <c r="K3477" s="3">
        <v>45983.8</v>
      </c>
      <c r="L3477">
        <f t="shared" si="379"/>
        <v>22</v>
      </c>
      <c r="M3477" t="str">
        <f t="shared" si="380"/>
        <v>Saturday</v>
      </c>
      <c r="N3477" s="1" t="str">
        <f t="shared" si="381"/>
        <v>November</v>
      </c>
      <c r="O3477" s="2">
        <v>0.8</v>
      </c>
      <c r="P3477" s="2" t="str">
        <f t="shared" si="382"/>
        <v>Week 3</v>
      </c>
      <c r="Q3477" t="s">
        <v>59</v>
      </c>
      <c r="R3477" s="5">
        <v>158</v>
      </c>
      <c r="S3477" s="5">
        <v>-40</v>
      </c>
      <c r="T3477" s="5">
        <f t="shared" si="383"/>
        <v>25.316455696202532</v>
      </c>
      <c r="U3477" s="5">
        <v>118</v>
      </c>
      <c r="V3477" s="5">
        <v>32</v>
      </c>
      <c r="W3477" s="5">
        <v>0</v>
      </c>
      <c r="X3477" s="5">
        <v>0</v>
      </c>
      <c r="Y3477" s="5">
        <v>150</v>
      </c>
      <c r="Z3477" s="5">
        <v>150</v>
      </c>
      <c r="AA3477" t="s">
        <v>64</v>
      </c>
      <c r="AB3477">
        <v>30.99</v>
      </c>
      <c r="AC3477">
        <v>3.92</v>
      </c>
      <c r="AD3477" t="s">
        <v>64</v>
      </c>
      <c r="AE3477" t="s">
        <v>56</v>
      </c>
      <c r="AF3477">
        <v>3880</v>
      </c>
      <c r="AG3477">
        <v>3880</v>
      </c>
      <c r="AO3477">
        <v>32</v>
      </c>
      <c r="AP3477">
        <v>0</v>
      </c>
      <c r="AW3477">
        <v>150</v>
      </c>
      <c r="BD3477" s="5">
        <v>150</v>
      </c>
      <c r="BE3477">
        <v>118</v>
      </c>
      <c r="BG3477">
        <f t="shared" si="384"/>
        <v>118</v>
      </c>
      <c r="BH3477">
        <v>32</v>
      </c>
    </row>
    <row r="3478" spans="1:61" x14ac:dyDescent="0.25">
      <c r="A3478" t="s">
        <v>54</v>
      </c>
      <c r="B3478">
        <v>110027</v>
      </c>
      <c r="C3478" t="s">
        <v>55</v>
      </c>
      <c r="D3478" t="s">
        <v>56</v>
      </c>
      <c r="E3478" s="1">
        <v>45983</v>
      </c>
      <c r="F3478" t="s">
        <v>4048</v>
      </c>
      <c r="G3478" t="s">
        <v>63</v>
      </c>
      <c r="H3478" t="str">
        <f t="shared" si="378"/>
        <v>Aggregator</v>
      </c>
      <c r="I3478">
        <v>222789000000000</v>
      </c>
      <c r="J3478">
        <v>29811</v>
      </c>
      <c r="K3478" s="3">
        <v>45983.800694444442</v>
      </c>
      <c r="L3478">
        <f t="shared" si="379"/>
        <v>22</v>
      </c>
      <c r="M3478" t="str">
        <f t="shared" si="380"/>
        <v>Saturday</v>
      </c>
      <c r="N3478" s="1" t="str">
        <f t="shared" si="381"/>
        <v>November</v>
      </c>
      <c r="O3478" s="2">
        <v>0.80069444444444449</v>
      </c>
      <c r="P3478" s="2" t="str">
        <f t="shared" si="382"/>
        <v>Week 3</v>
      </c>
      <c r="Q3478" t="s">
        <v>59</v>
      </c>
      <c r="R3478" s="5">
        <v>258</v>
      </c>
      <c r="S3478" s="5">
        <v>-60</v>
      </c>
      <c r="T3478" s="5">
        <f t="shared" si="383"/>
        <v>23.255813953488371</v>
      </c>
      <c r="U3478" s="5">
        <v>198</v>
      </c>
      <c r="V3478" s="5">
        <v>32</v>
      </c>
      <c r="W3478" s="5">
        <v>0</v>
      </c>
      <c r="X3478" s="5">
        <v>0</v>
      </c>
      <c r="Y3478" s="5">
        <v>230</v>
      </c>
      <c r="Z3478" s="5">
        <v>230</v>
      </c>
      <c r="AA3478" t="s">
        <v>64</v>
      </c>
      <c r="AB3478">
        <v>45.56</v>
      </c>
      <c r="AC3478">
        <v>3.92</v>
      </c>
      <c r="AD3478" t="s">
        <v>64</v>
      </c>
      <c r="AE3478" t="s">
        <v>56</v>
      </c>
      <c r="AF3478">
        <v>657</v>
      </c>
      <c r="AG3478">
        <v>657</v>
      </c>
      <c r="AO3478">
        <v>32</v>
      </c>
      <c r="AP3478">
        <v>0</v>
      </c>
      <c r="AW3478">
        <v>230</v>
      </c>
      <c r="BD3478" s="5">
        <v>230</v>
      </c>
      <c r="BE3478">
        <v>198</v>
      </c>
      <c r="BG3478">
        <f t="shared" si="384"/>
        <v>198</v>
      </c>
      <c r="BH3478">
        <v>32</v>
      </c>
    </row>
    <row r="3479" spans="1:61" x14ac:dyDescent="0.25">
      <c r="A3479" t="s">
        <v>54</v>
      </c>
      <c r="B3479">
        <v>110027</v>
      </c>
      <c r="C3479" t="s">
        <v>55</v>
      </c>
      <c r="D3479" t="s">
        <v>56</v>
      </c>
      <c r="E3479" s="1">
        <v>45983</v>
      </c>
      <c r="F3479" t="s">
        <v>4049</v>
      </c>
      <c r="G3479" t="s">
        <v>58</v>
      </c>
      <c r="H3479" t="str">
        <f t="shared" si="378"/>
        <v>Aggregator</v>
      </c>
      <c r="I3479">
        <v>7503718566</v>
      </c>
      <c r="J3479">
        <v>18528960</v>
      </c>
      <c r="K3479" s="3">
        <v>45983.806250000001</v>
      </c>
      <c r="L3479">
        <f t="shared" si="379"/>
        <v>22</v>
      </c>
      <c r="M3479" t="str">
        <f t="shared" si="380"/>
        <v>Saturday</v>
      </c>
      <c r="N3479" s="1" t="str">
        <f t="shared" si="381"/>
        <v>November</v>
      </c>
      <c r="O3479" s="2">
        <v>0.80625000000000002</v>
      </c>
      <c r="P3479" s="2" t="str">
        <f t="shared" si="382"/>
        <v>Week 3</v>
      </c>
      <c r="Q3479" t="s">
        <v>59</v>
      </c>
      <c r="R3479" s="5">
        <v>248</v>
      </c>
      <c r="S3479" s="5">
        <v>-100</v>
      </c>
      <c r="T3479" s="5">
        <f t="shared" si="383"/>
        <v>40.322580645161288</v>
      </c>
      <c r="U3479" s="5">
        <v>148</v>
      </c>
      <c r="V3479" s="5">
        <v>32</v>
      </c>
      <c r="W3479" s="5">
        <v>0</v>
      </c>
      <c r="X3479" s="5">
        <v>0</v>
      </c>
      <c r="Y3479" s="5">
        <v>180</v>
      </c>
      <c r="Z3479" s="5">
        <v>180</v>
      </c>
      <c r="AA3479" t="s">
        <v>60</v>
      </c>
      <c r="AB3479">
        <v>49.48</v>
      </c>
      <c r="AC3479">
        <v>4.26</v>
      </c>
      <c r="AD3479" t="s">
        <v>60</v>
      </c>
      <c r="AE3479" t="s">
        <v>56</v>
      </c>
      <c r="AF3479">
        <v>8566</v>
      </c>
      <c r="AG3479">
        <v>8566</v>
      </c>
      <c r="AO3479">
        <v>32</v>
      </c>
      <c r="AP3479">
        <v>0</v>
      </c>
      <c r="AX3479">
        <v>180</v>
      </c>
      <c r="BD3479" s="5">
        <v>180</v>
      </c>
      <c r="BE3479">
        <v>148</v>
      </c>
      <c r="BG3479">
        <f t="shared" si="384"/>
        <v>148</v>
      </c>
      <c r="BI3479">
        <v>32</v>
      </c>
    </row>
    <row r="3480" spans="1:61" x14ac:dyDescent="0.25">
      <c r="A3480" t="s">
        <v>54</v>
      </c>
      <c r="B3480">
        <v>110027</v>
      </c>
      <c r="C3480" t="s">
        <v>55</v>
      </c>
      <c r="D3480" t="s">
        <v>56</v>
      </c>
      <c r="E3480" s="1">
        <v>45983</v>
      </c>
      <c r="F3480" t="s">
        <v>4050</v>
      </c>
      <c r="G3480" t="s">
        <v>63</v>
      </c>
      <c r="H3480" t="str">
        <f t="shared" si="378"/>
        <v>Aggregator</v>
      </c>
      <c r="I3480">
        <v>222789000000000</v>
      </c>
      <c r="J3480">
        <v>29811</v>
      </c>
      <c r="K3480" s="3">
        <v>45983.808333333334</v>
      </c>
      <c r="L3480">
        <f t="shared" si="379"/>
        <v>22</v>
      </c>
      <c r="M3480" t="str">
        <f t="shared" si="380"/>
        <v>Saturday</v>
      </c>
      <c r="N3480" s="1" t="str">
        <f t="shared" si="381"/>
        <v>November</v>
      </c>
      <c r="O3480" s="2">
        <v>0.80833333333333335</v>
      </c>
      <c r="P3480" s="2" t="str">
        <f t="shared" si="382"/>
        <v>Week 3</v>
      </c>
      <c r="Q3480" t="s">
        <v>59</v>
      </c>
      <c r="R3480" s="5">
        <v>129</v>
      </c>
      <c r="S3480" s="5">
        <v>-30</v>
      </c>
      <c r="T3480" s="5">
        <f t="shared" si="383"/>
        <v>23.255813953488371</v>
      </c>
      <c r="U3480" s="5">
        <v>99</v>
      </c>
      <c r="V3480" s="5">
        <v>32</v>
      </c>
      <c r="W3480" s="5">
        <v>0</v>
      </c>
      <c r="X3480" s="5">
        <v>0</v>
      </c>
      <c r="Y3480" s="5">
        <v>131</v>
      </c>
      <c r="Z3480" s="5">
        <v>131</v>
      </c>
      <c r="AA3480" t="s">
        <v>64</v>
      </c>
      <c r="AB3480">
        <v>22.78</v>
      </c>
      <c r="AC3480">
        <v>1.96</v>
      </c>
      <c r="AD3480" t="s">
        <v>64</v>
      </c>
      <c r="AE3480" t="s">
        <v>56</v>
      </c>
      <c r="AF3480">
        <v>5148</v>
      </c>
      <c r="AG3480">
        <v>5148</v>
      </c>
      <c r="AO3480">
        <v>32</v>
      </c>
      <c r="AP3480">
        <v>0</v>
      </c>
      <c r="AW3480">
        <v>131</v>
      </c>
      <c r="BD3480" s="5">
        <v>131</v>
      </c>
      <c r="BE3480">
        <v>99</v>
      </c>
      <c r="BG3480">
        <f t="shared" si="384"/>
        <v>99</v>
      </c>
      <c r="BH3480">
        <v>32</v>
      </c>
    </row>
    <row r="3481" spans="1:61" x14ac:dyDescent="0.25">
      <c r="A3481" t="s">
        <v>54</v>
      </c>
      <c r="B3481">
        <v>110027</v>
      </c>
      <c r="C3481" t="s">
        <v>55</v>
      </c>
      <c r="D3481" t="s">
        <v>56</v>
      </c>
      <c r="E3481" s="1">
        <v>45983</v>
      </c>
      <c r="F3481" t="s">
        <v>4051</v>
      </c>
      <c r="G3481" t="s">
        <v>58</v>
      </c>
      <c r="H3481" t="str">
        <f t="shared" si="378"/>
        <v>Aggregator</v>
      </c>
      <c r="I3481">
        <v>7505114493</v>
      </c>
      <c r="J3481">
        <v>18528960</v>
      </c>
      <c r="K3481" s="3">
        <v>45983.809027777781</v>
      </c>
      <c r="L3481">
        <f t="shared" si="379"/>
        <v>22</v>
      </c>
      <c r="M3481" t="str">
        <f t="shared" si="380"/>
        <v>Saturday</v>
      </c>
      <c r="N3481" s="1" t="str">
        <f t="shared" si="381"/>
        <v>November</v>
      </c>
      <c r="O3481" s="2">
        <v>0.80902777777777779</v>
      </c>
      <c r="P3481" s="2" t="str">
        <f t="shared" si="382"/>
        <v>Week 3</v>
      </c>
      <c r="Q3481" t="s">
        <v>59</v>
      </c>
      <c r="R3481" s="5">
        <v>578</v>
      </c>
      <c r="S3481" s="5">
        <v>-75</v>
      </c>
      <c r="T3481" s="5">
        <f t="shared" si="383"/>
        <v>12.975778546712801</v>
      </c>
      <c r="U3481" s="5">
        <v>503</v>
      </c>
      <c r="V3481" s="5">
        <v>32</v>
      </c>
      <c r="W3481" s="5">
        <v>0</v>
      </c>
      <c r="X3481" s="5">
        <v>0</v>
      </c>
      <c r="Y3481" s="5">
        <v>535</v>
      </c>
      <c r="Z3481" s="5">
        <v>535</v>
      </c>
      <c r="AA3481" t="s">
        <v>60</v>
      </c>
      <c r="AB3481">
        <v>101.82</v>
      </c>
      <c r="AC3481">
        <v>13.74</v>
      </c>
      <c r="AD3481" t="s">
        <v>60</v>
      </c>
      <c r="AE3481" t="s">
        <v>56</v>
      </c>
      <c r="AF3481">
        <v>4493</v>
      </c>
      <c r="AG3481">
        <v>4493</v>
      </c>
      <c r="AO3481">
        <v>32</v>
      </c>
      <c r="AP3481">
        <v>0</v>
      </c>
      <c r="AX3481">
        <v>535</v>
      </c>
      <c r="BD3481" s="5">
        <v>535</v>
      </c>
      <c r="BE3481">
        <v>503</v>
      </c>
      <c r="BG3481">
        <f t="shared" si="384"/>
        <v>503</v>
      </c>
      <c r="BI3481">
        <v>32</v>
      </c>
    </row>
    <row r="3482" spans="1:61" x14ac:dyDescent="0.25">
      <c r="A3482" t="s">
        <v>54</v>
      </c>
      <c r="B3482">
        <v>110027</v>
      </c>
      <c r="C3482" t="s">
        <v>55</v>
      </c>
      <c r="D3482" t="s">
        <v>56</v>
      </c>
      <c r="E3482" s="1">
        <v>45983</v>
      </c>
      <c r="F3482" t="s">
        <v>4052</v>
      </c>
      <c r="G3482" t="s">
        <v>63</v>
      </c>
      <c r="H3482" t="str">
        <f t="shared" si="378"/>
        <v>Aggregator</v>
      </c>
      <c r="I3482">
        <v>222790000000000</v>
      </c>
      <c r="J3482">
        <v>29811</v>
      </c>
      <c r="K3482" s="3">
        <v>45983.818055555559</v>
      </c>
      <c r="L3482">
        <f t="shared" si="379"/>
        <v>22</v>
      </c>
      <c r="M3482" t="str">
        <f t="shared" si="380"/>
        <v>Saturday</v>
      </c>
      <c r="N3482" s="1" t="str">
        <f t="shared" si="381"/>
        <v>November</v>
      </c>
      <c r="O3482" s="2">
        <v>0.81805555555555554</v>
      </c>
      <c r="P3482" s="2" t="str">
        <f t="shared" si="382"/>
        <v>Week 3</v>
      </c>
      <c r="Q3482" t="s">
        <v>59</v>
      </c>
      <c r="R3482" s="5">
        <v>267</v>
      </c>
      <c r="S3482" s="5">
        <v>-93.75</v>
      </c>
      <c r="T3482" s="5">
        <f t="shared" si="383"/>
        <v>35.112359550561798</v>
      </c>
      <c r="U3482" s="5">
        <v>173.25</v>
      </c>
      <c r="V3482" s="5">
        <v>32</v>
      </c>
      <c r="W3482" s="5">
        <v>0</v>
      </c>
      <c r="X3482" s="5">
        <v>-0.25</v>
      </c>
      <c r="Y3482" s="5">
        <v>205</v>
      </c>
      <c r="Z3482" s="5">
        <v>205</v>
      </c>
      <c r="AA3482" t="s">
        <v>64</v>
      </c>
      <c r="AB3482">
        <v>56.69</v>
      </c>
      <c r="AC3482">
        <v>4.99</v>
      </c>
      <c r="AD3482" t="s">
        <v>64</v>
      </c>
      <c r="AE3482" t="s">
        <v>56</v>
      </c>
      <c r="AF3482">
        <v>2401</v>
      </c>
      <c r="AG3482">
        <v>2401</v>
      </c>
      <c r="AO3482">
        <v>32</v>
      </c>
      <c r="AP3482">
        <v>0</v>
      </c>
      <c r="AW3482">
        <v>205</v>
      </c>
      <c r="BD3482" s="5">
        <v>205</v>
      </c>
      <c r="BE3482">
        <v>173.25</v>
      </c>
      <c r="BG3482">
        <f t="shared" si="384"/>
        <v>173.25</v>
      </c>
      <c r="BH3482">
        <v>32</v>
      </c>
    </row>
    <row r="3483" spans="1:61" x14ac:dyDescent="0.25">
      <c r="A3483" t="s">
        <v>54</v>
      </c>
      <c r="B3483">
        <v>110027</v>
      </c>
      <c r="C3483" t="s">
        <v>55</v>
      </c>
      <c r="D3483" t="s">
        <v>56</v>
      </c>
      <c r="E3483" s="1">
        <v>45983</v>
      </c>
      <c r="F3483" t="s">
        <v>4053</v>
      </c>
      <c r="G3483" t="s">
        <v>63</v>
      </c>
      <c r="H3483" t="str">
        <f t="shared" si="378"/>
        <v>Aggregator</v>
      </c>
      <c r="I3483">
        <v>222790000000000</v>
      </c>
      <c r="J3483">
        <v>29811</v>
      </c>
      <c r="K3483" s="3">
        <v>45983.820833333331</v>
      </c>
      <c r="L3483">
        <f t="shared" si="379"/>
        <v>22</v>
      </c>
      <c r="M3483" t="str">
        <f t="shared" si="380"/>
        <v>Saturday</v>
      </c>
      <c r="N3483" s="1" t="str">
        <f t="shared" si="381"/>
        <v>November</v>
      </c>
      <c r="O3483" s="2">
        <v>0.8208333333333333</v>
      </c>
      <c r="P3483" s="2" t="str">
        <f t="shared" si="382"/>
        <v>Week 3</v>
      </c>
      <c r="Q3483" t="s">
        <v>59</v>
      </c>
      <c r="R3483" s="5">
        <v>219</v>
      </c>
      <c r="S3483" s="5">
        <v>-75</v>
      </c>
      <c r="T3483" s="5">
        <f t="shared" si="383"/>
        <v>34.246575342465754</v>
      </c>
      <c r="U3483" s="5">
        <v>144</v>
      </c>
      <c r="V3483" s="5">
        <v>32</v>
      </c>
      <c r="W3483" s="5">
        <v>0</v>
      </c>
      <c r="X3483" s="5">
        <v>0</v>
      </c>
      <c r="Y3483" s="5">
        <v>176</v>
      </c>
      <c r="Z3483" s="5">
        <v>176</v>
      </c>
      <c r="AA3483" t="s">
        <v>64</v>
      </c>
      <c r="AB3483">
        <v>41.8</v>
      </c>
      <c r="AC3483">
        <v>4.26</v>
      </c>
      <c r="AD3483" t="s">
        <v>64</v>
      </c>
      <c r="AE3483" t="s">
        <v>56</v>
      </c>
      <c r="AF3483">
        <v>3130</v>
      </c>
      <c r="AG3483">
        <v>3130</v>
      </c>
      <c r="AO3483">
        <v>32</v>
      </c>
      <c r="AP3483">
        <v>0</v>
      </c>
      <c r="AW3483">
        <v>176</v>
      </c>
      <c r="BD3483" s="5">
        <v>176</v>
      </c>
      <c r="BE3483">
        <v>144</v>
      </c>
      <c r="BG3483">
        <f t="shared" si="384"/>
        <v>144</v>
      </c>
      <c r="BH3483">
        <v>32</v>
      </c>
    </row>
    <row r="3484" spans="1:61" x14ac:dyDescent="0.25">
      <c r="A3484" t="s">
        <v>54</v>
      </c>
      <c r="B3484">
        <v>110027</v>
      </c>
      <c r="C3484" t="s">
        <v>55</v>
      </c>
      <c r="D3484" t="s">
        <v>56</v>
      </c>
      <c r="E3484" s="1">
        <v>45983</v>
      </c>
      <c r="F3484" t="s">
        <v>4054</v>
      </c>
      <c r="G3484" t="s">
        <v>63</v>
      </c>
      <c r="H3484" t="str">
        <f t="shared" si="378"/>
        <v>Aggregator</v>
      </c>
      <c r="I3484">
        <v>222791000000000</v>
      </c>
      <c r="J3484">
        <v>29811</v>
      </c>
      <c r="K3484" s="3">
        <v>45983.829861111109</v>
      </c>
      <c r="L3484">
        <f t="shared" si="379"/>
        <v>22</v>
      </c>
      <c r="M3484" t="str">
        <f t="shared" si="380"/>
        <v>Saturday</v>
      </c>
      <c r="N3484" s="1" t="str">
        <f t="shared" si="381"/>
        <v>November</v>
      </c>
      <c r="O3484" s="2">
        <v>0.82986111111111116</v>
      </c>
      <c r="P3484" s="2" t="str">
        <f t="shared" si="382"/>
        <v>Week 3</v>
      </c>
      <c r="Q3484" t="s">
        <v>59</v>
      </c>
      <c r="R3484" s="5">
        <v>995</v>
      </c>
      <c r="S3484" s="5">
        <v>-220</v>
      </c>
      <c r="T3484" s="5">
        <f t="shared" si="383"/>
        <v>22.110552763819097</v>
      </c>
      <c r="U3484" s="5">
        <v>775</v>
      </c>
      <c r="V3484" s="5">
        <v>32</v>
      </c>
      <c r="W3484" s="5">
        <v>0</v>
      </c>
      <c r="X3484" s="5">
        <v>0</v>
      </c>
      <c r="Y3484" s="5">
        <v>807</v>
      </c>
      <c r="Z3484" s="5">
        <v>807</v>
      </c>
      <c r="AA3484" t="s">
        <v>64</v>
      </c>
      <c r="AB3484">
        <v>178.13</v>
      </c>
      <c r="AC3484">
        <v>21.92</v>
      </c>
      <c r="AD3484" t="s">
        <v>64</v>
      </c>
      <c r="AE3484" t="s">
        <v>56</v>
      </c>
      <c r="AF3484">
        <v>9985</v>
      </c>
      <c r="AG3484">
        <v>9985</v>
      </c>
      <c r="AO3484">
        <v>32</v>
      </c>
      <c r="AP3484">
        <v>0</v>
      </c>
      <c r="AW3484">
        <v>807</v>
      </c>
      <c r="BD3484" s="5">
        <v>807</v>
      </c>
      <c r="BE3484">
        <v>775</v>
      </c>
      <c r="BG3484">
        <f t="shared" si="384"/>
        <v>775</v>
      </c>
      <c r="BH3484">
        <v>32</v>
      </c>
    </row>
    <row r="3485" spans="1:61" x14ac:dyDescent="0.25">
      <c r="A3485" t="s">
        <v>54</v>
      </c>
      <c r="B3485">
        <v>110027</v>
      </c>
      <c r="C3485" t="s">
        <v>55</v>
      </c>
      <c r="D3485" t="s">
        <v>56</v>
      </c>
      <c r="E3485" s="1">
        <v>45983</v>
      </c>
      <c r="F3485" t="s">
        <v>4055</v>
      </c>
      <c r="G3485" t="s">
        <v>67</v>
      </c>
      <c r="H3485" t="str">
        <f t="shared" si="378"/>
        <v>Direct Sale</v>
      </c>
      <c r="K3485" s="3">
        <v>45983.832638888889</v>
      </c>
      <c r="L3485">
        <f t="shared" si="379"/>
        <v>22</v>
      </c>
      <c r="M3485" t="str">
        <f t="shared" si="380"/>
        <v>Saturday</v>
      </c>
      <c r="N3485" s="1" t="str">
        <f t="shared" si="381"/>
        <v>November</v>
      </c>
      <c r="O3485" s="2">
        <v>0.83263888888888893</v>
      </c>
      <c r="P3485" s="2" t="str">
        <f t="shared" si="382"/>
        <v>Week 3</v>
      </c>
      <c r="Q3485" t="s">
        <v>59</v>
      </c>
      <c r="R3485" s="5">
        <v>71.430000000000007</v>
      </c>
      <c r="S3485" s="5">
        <v>0</v>
      </c>
      <c r="T3485" s="5">
        <f t="shared" si="383"/>
        <v>0</v>
      </c>
      <c r="U3485" s="5">
        <v>71.430000000000007</v>
      </c>
      <c r="V3485" s="5">
        <v>0</v>
      </c>
      <c r="W3485" s="5">
        <v>3.58</v>
      </c>
      <c r="X3485" s="5">
        <v>-0.01</v>
      </c>
      <c r="Y3485" s="5">
        <v>75</v>
      </c>
      <c r="Z3485" s="5">
        <v>75</v>
      </c>
      <c r="AA3485" t="s">
        <v>73</v>
      </c>
      <c r="AB3485">
        <v>17.010000000000002</v>
      </c>
      <c r="AC3485">
        <v>0.68</v>
      </c>
      <c r="AD3485" t="s">
        <v>5775</v>
      </c>
      <c r="AI3485" t="s">
        <v>89</v>
      </c>
      <c r="AJ3485" t="s">
        <v>190</v>
      </c>
      <c r="AK3485">
        <v>8929758003</v>
      </c>
      <c r="AO3485">
        <v>0</v>
      </c>
      <c r="AP3485">
        <v>0</v>
      </c>
      <c r="AQ3485">
        <v>75</v>
      </c>
      <c r="AZ3485">
        <v>71.430000000000007</v>
      </c>
      <c r="BA3485">
        <v>1.79</v>
      </c>
      <c r="BB3485">
        <v>71.430000000000007</v>
      </c>
      <c r="BC3485">
        <v>1.79</v>
      </c>
      <c r="BD3485" s="5">
        <v>75</v>
      </c>
      <c r="BE3485">
        <v>71.430000000000007</v>
      </c>
      <c r="BG3485">
        <f t="shared" si="384"/>
        <v>71.430000000000007</v>
      </c>
    </row>
    <row r="3486" spans="1:61" x14ac:dyDescent="0.25">
      <c r="A3486" t="s">
        <v>54</v>
      </c>
      <c r="B3486">
        <v>110027</v>
      </c>
      <c r="C3486" t="s">
        <v>55</v>
      </c>
      <c r="D3486" t="s">
        <v>56</v>
      </c>
      <c r="E3486" s="1">
        <v>45983</v>
      </c>
      <c r="F3486" t="s">
        <v>4056</v>
      </c>
      <c r="G3486" t="s">
        <v>67</v>
      </c>
      <c r="H3486" t="str">
        <f t="shared" si="378"/>
        <v>Direct Sale</v>
      </c>
      <c r="K3486" s="3">
        <v>45983.832638888889</v>
      </c>
      <c r="L3486">
        <f t="shared" si="379"/>
        <v>22</v>
      </c>
      <c r="M3486" t="str">
        <f t="shared" si="380"/>
        <v>Saturday</v>
      </c>
      <c r="N3486" s="1" t="str">
        <f t="shared" si="381"/>
        <v>November</v>
      </c>
      <c r="O3486" s="2">
        <v>0.83263888888888893</v>
      </c>
      <c r="P3486" s="2" t="str">
        <f t="shared" si="382"/>
        <v>Week 3</v>
      </c>
      <c r="Q3486" t="s">
        <v>59</v>
      </c>
      <c r="R3486" s="5">
        <v>109</v>
      </c>
      <c r="S3486" s="5">
        <v>0</v>
      </c>
      <c r="T3486" s="5">
        <f t="shared" si="383"/>
        <v>0</v>
      </c>
      <c r="U3486" s="5">
        <v>109</v>
      </c>
      <c r="V3486" s="5">
        <v>0</v>
      </c>
      <c r="W3486" s="5">
        <v>5.46</v>
      </c>
      <c r="X3486" s="5">
        <v>-0.46</v>
      </c>
      <c r="Y3486" s="5">
        <v>114</v>
      </c>
      <c r="Z3486" s="5">
        <v>114</v>
      </c>
      <c r="AA3486" t="s">
        <v>73</v>
      </c>
      <c r="AB3486">
        <v>24.63</v>
      </c>
      <c r="AC3486">
        <v>4.99</v>
      </c>
      <c r="AD3486" t="s">
        <v>5775</v>
      </c>
      <c r="AI3486" t="s">
        <v>89</v>
      </c>
      <c r="AJ3486" t="s">
        <v>190</v>
      </c>
      <c r="AK3486">
        <v>8929758003</v>
      </c>
      <c r="AO3486">
        <v>0</v>
      </c>
      <c r="AP3486">
        <v>0</v>
      </c>
      <c r="AQ3486">
        <v>114</v>
      </c>
      <c r="AZ3486">
        <v>109</v>
      </c>
      <c r="BA3486">
        <v>2.73</v>
      </c>
      <c r="BB3486">
        <v>109</v>
      </c>
      <c r="BC3486">
        <v>2.73</v>
      </c>
      <c r="BD3486" s="5">
        <v>114</v>
      </c>
      <c r="BE3486">
        <v>109</v>
      </c>
      <c r="BG3486">
        <f t="shared" si="384"/>
        <v>109</v>
      </c>
    </row>
    <row r="3487" spans="1:61" x14ac:dyDescent="0.25">
      <c r="A3487" t="s">
        <v>54</v>
      </c>
      <c r="B3487">
        <v>110027</v>
      </c>
      <c r="C3487" t="s">
        <v>55</v>
      </c>
      <c r="D3487" t="s">
        <v>56</v>
      </c>
      <c r="E3487" s="1">
        <v>45983</v>
      </c>
      <c r="F3487" t="s">
        <v>4057</v>
      </c>
      <c r="G3487" t="s">
        <v>67</v>
      </c>
      <c r="H3487" t="str">
        <f t="shared" si="378"/>
        <v>Direct Sale</v>
      </c>
      <c r="K3487" s="3">
        <v>45983.832638888889</v>
      </c>
      <c r="L3487">
        <f t="shared" si="379"/>
        <v>22</v>
      </c>
      <c r="M3487" t="str">
        <f t="shared" si="380"/>
        <v>Saturday</v>
      </c>
      <c r="N3487" s="1" t="str">
        <f t="shared" si="381"/>
        <v>November</v>
      </c>
      <c r="O3487" s="2">
        <v>0.83263888888888893</v>
      </c>
      <c r="P3487" s="2" t="str">
        <f t="shared" si="382"/>
        <v>Week 3</v>
      </c>
      <c r="Q3487" t="s">
        <v>59</v>
      </c>
      <c r="R3487" s="5">
        <v>109</v>
      </c>
      <c r="S3487" s="5">
        <v>0</v>
      </c>
      <c r="T3487" s="5">
        <f t="shared" si="383"/>
        <v>0</v>
      </c>
      <c r="U3487" s="5">
        <v>109</v>
      </c>
      <c r="V3487" s="5">
        <v>0</v>
      </c>
      <c r="W3487" s="5">
        <v>5.46</v>
      </c>
      <c r="X3487" s="5">
        <v>-0.46</v>
      </c>
      <c r="Y3487" s="5">
        <v>114</v>
      </c>
      <c r="Z3487" s="5">
        <v>114</v>
      </c>
      <c r="AA3487" t="s">
        <v>68</v>
      </c>
      <c r="AB3487">
        <v>24.63</v>
      </c>
      <c r="AC3487">
        <v>4.99</v>
      </c>
      <c r="AD3487" t="s">
        <v>5775</v>
      </c>
      <c r="AI3487" t="s">
        <v>4058</v>
      </c>
      <c r="AJ3487" t="s">
        <v>4059</v>
      </c>
      <c r="AK3487">
        <v>9811740736</v>
      </c>
      <c r="AO3487">
        <v>0</v>
      </c>
      <c r="AP3487">
        <v>0</v>
      </c>
      <c r="AR3487">
        <v>114</v>
      </c>
      <c r="AZ3487">
        <v>109</v>
      </c>
      <c r="BA3487">
        <v>2.73</v>
      </c>
      <c r="BB3487">
        <v>109</v>
      </c>
      <c r="BC3487">
        <v>2.73</v>
      </c>
      <c r="BD3487" s="5">
        <v>114</v>
      </c>
      <c r="BE3487">
        <v>109</v>
      </c>
      <c r="BG3487">
        <f t="shared" si="384"/>
        <v>109</v>
      </c>
    </row>
    <row r="3488" spans="1:61" x14ac:dyDescent="0.25">
      <c r="A3488" t="s">
        <v>54</v>
      </c>
      <c r="B3488">
        <v>110027</v>
      </c>
      <c r="C3488" t="s">
        <v>55</v>
      </c>
      <c r="D3488" t="s">
        <v>56</v>
      </c>
      <c r="E3488" s="1">
        <v>45983</v>
      </c>
      <c r="F3488" t="s">
        <v>4060</v>
      </c>
      <c r="G3488" t="s">
        <v>67</v>
      </c>
      <c r="H3488" t="str">
        <f t="shared" si="378"/>
        <v>Direct Sale</v>
      </c>
      <c r="K3488" s="3">
        <v>45983.832638888889</v>
      </c>
      <c r="L3488">
        <f t="shared" si="379"/>
        <v>22</v>
      </c>
      <c r="M3488" t="str">
        <f t="shared" si="380"/>
        <v>Saturday</v>
      </c>
      <c r="N3488" s="1" t="str">
        <f t="shared" si="381"/>
        <v>November</v>
      </c>
      <c r="O3488" s="2">
        <v>0.83263888888888893</v>
      </c>
      <c r="P3488" s="2" t="str">
        <f t="shared" si="382"/>
        <v>Week 3</v>
      </c>
      <c r="Q3488" t="s">
        <v>59</v>
      </c>
      <c r="R3488" s="5">
        <v>270.43</v>
      </c>
      <c r="S3488" s="5">
        <v>0</v>
      </c>
      <c r="T3488" s="5">
        <f t="shared" si="383"/>
        <v>0</v>
      </c>
      <c r="U3488" s="5">
        <v>270.43</v>
      </c>
      <c r="V3488" s="5">
        <v>0</v>
      </c>
      <c r="W3488" s="5">
        <v>13.52</v>
      </c>
      <c r="X3488" s="5">
        <v>0.05</v>
      </c>
      <c r="Y3488" s="5">
        <v>284</v>
      </c>
      <c r="Z3488" s="5">
        <v>284</v>
      </c>
      <c r="AA3488" t="s">
        <v>73</v>
      </c>
      <c r="AB3488">
        <v>65.48</v>
      </c>
      <c r="AC3488">
        <v>2.56</v>
      </c>
      <c r="AD3488" t="s">
        <v>5778</v>
      </c>
      <c r="AE3488" t="s">
        <v>75</v>
      </c>
      <c r="AI3488" t="s">
        <v>4061</v>
      </c>
      <c r="AJ3488" t="s">
        <v>4062</v>
      </c>
      <c r="AK3488">
        <v>9999013680</v>
      </c>
      <c r="AO3488">
        <v>0</v>
      </c>
      <c r="AP3488">
        <v>0</v>
      </c>
      <c r="AQ3488">
        <v>284</v>
      </c>
      <c r="AZ3488">
        <v>270.43</v>
      </c>
      <c r="BA3488">
        <v>6.76</v>
      </c>
      <c r="BB3488">
        <v>270.43</v>
      </c>
      <c r="BC3488">
        <v>6.76</v>
      </c>
      <c r="BD3488" s="5">
        <v>284</v>
      </c>
      <c r="BE3488">
        <v>270.43</v>
      </c>
      <c r="BG3488">
        <f t="shared" si="384"/>
        <v>270.43</v>
      </c>
    </row>
    <row r="3489" spans="1:61" x14ac:dyDescent="0.25">
      <c r="A3489" t="s">
        <v>54</v>
      </c>
      <c r="B3489">
        <v>110027</v>
      </c>
      <c r="C3489" t="s">
        <v>55</v>
      </c>
      <c r="D3489" t="s">
        <v>56</v>
      </c>
      <c r="E3489" s="1">
        <v>45983</v>
      </c>
      <c r="F3489" t="s">
        <v>4063</v>
      </c>
      <c r="G3489" t="s">
        <v>58</v>
      </c>
      <c r="H3489" t="str">
        <f t="shared" si="378"/>
        <v>Aggregator</v>
      </c>
      <c r="I3489">
        <v>7508477910</v>
      </c>
      <c r="J3489">
        <v>18528960</v>
      </c>
      <c r="K3489" s="3">
        <v>45983.834027777775</v>
      </c>
      <c r="L3489">
        <f t="shared" si="379"/>
        <v>22</v>
      </c>
      <c r="M3489" t="str">
        <f t="shared" si="380"/>
        <v>Saturday</v>
      </c>
      <c r="N3489" s="1" t="str">
        <f t="shared" si="381"/>
        <v>November</v>
      </c>
      <c r="O3489" s="2">
        <v>0.83402777777777781</v>
      </c>
      <c r="P3489" s="2" t="str">
        <f t="shared" si="382"/>
        <v>Week 3</v>
      </c>
      <c r="Q3489" t="s">
        <v>59</v>
      </c>
      <c r="R3489" s="5">
        <v>398</v>
      </c>
      <c r="S3489" s="5">
        <v>-75</v>
      </c>
      <c r="T3489" s="5">
        <f t="shared" si="383"/>
        <v>18.844221105527641</v>
      </c>
      <c r="U3489" s="5">
        <v>323</v>
      </c>
      <c r="V3489" s="5">
        <v>32</v>
      </c>
      <c r="W3489" s="5">
        <v>0</v>
      </c>
      <c r="X3489" s="5">
        <v>0</v>
      </c>
      <c r="Y3489" s="5">
        <v>355</v>
      </c>
      <c r="Z3489" s="5">
        <v>355</v>
      </c>
      <c r="AA3489" t="s">
        <v>60</v>
      </c>
      <c r="AB3489">
        <v>104.77</v>
      </c>
      <c r="AC3489">
        <v>9.82</v>
      </c>
      <c r="AD3489" t="s">
        <v>60</v>
      </c>
      <c r="AE3489" t="s">
        <v>56</v>
      </c>
      <c r="AF3489">
        <v>7910</v>
      </c>
      <c r="AG3489">
        <v>7910</v>
      </c>
      <c r="AO3489">
        <v>32</v>
      </c>
      <c r="AP3489">
        <v>0</v>
      </c>
      <c r="AX3489">
        <v>355</v>
      </c>
      <c r="BD3489" s="5">
        <v>355</v>
      </c>
      <c r="BE3489">
        <v>323</v>
      </c>
      <c r="BG3489">
        <f t="shared" si="384"/>
        <v>323</v>
      </c>
      <c r="BI3489">
        <v>32</v>
      </c>
    </row>
    <row r="3490" spans="1:61" x14ac:dyDescent="0.25">
      <c r="A3490" t="s">
        <v>54</v>
      </c>
      <c r="B3490">
        <v>110027</v>
      </c>
      <c r="C3490" t="s">
        <v>55</v>
      </c>
      <c r="D3490" t="s">
        <v>56</v>
      </c>
      <c r="E3490" s="1">
        <v>45983</v>
      </c>
      <c r="F3490" t="s">
        <v>4064</v>
      </c>
      <c r="G3490" t="s">
        <v>63</v>
      </c>
      <c r="H3490" t="str">
        <f t="shared" si="378"/>
        <v>Aggregator</v>
      </c>
      <c r="I3490">
        <v>222792000000000</v>
      </c>
      <c r="J3490">
        <v>29811</v>
      </c>
      <c r="K3490" s="3">
        <v>45983.835416666669</v>
      </c>
      <c r="L3490">
        <f t="shared" si="379"/>
        <v>22</v>
      </c>
      <c r="M3490" t="str">
        <f t="shared" si="380"/>
        <v>Saturday</v>
      </c>
      <c r="N3490" s="1" t="str">
        <f t="shared" si="381"/>
        <v>November</v>
      </c>
      <c r="O3490" s="2">
        <v>0.8354166666666667</v>
      </c>
      <c r="P3490" s="2" t="str">
        <f t="shared" si="382"/>
        <v>Week 3</v>
      </c>
      <c r="Q3490" t="s">
        <v>59</v>
      </c>
      <c r="R3490" s="5">
        <v>418</v>
      </c>
      <c r="S3490" s="5">
        <v>0</v>
      </c>
      <c r="T3490" s="5">
        <f t="shared" si="383"/>
        <v>0</v>
      </c>
      <c r="U3490" s="5">
        <v>418</v>
      </c>
      <c r="V3490" s="5">
        <v>32</v>
      </c>
      <c r="W3490" s="5">
        <v>0</v>
      </c>
      <c r="X3490" s="5">
        <v>0</v>
      </c>
      <c r="Y3490" s="5">
        <v>450</v>
      </c>
      <c r="Z3490" s="5">
        <v>450</v>
      </c>
      <c r="AA3490" t="s">
        <v>64</v>
      </c>
      <c r="AB3490">
        <v>91.31</v>
      </c>
      <c r="AC3490">
        <v>8.14</v>
      </c>
      <c r="AD3490" t="s">
        <v>64</v>
      </c>
      <c r="AE3490" t="s">
        <v>56</v>
      </c>
      <c r="AF3490">
        <v>939</v>
      </c>
      <c r="AG3490">
        <v>939</v>
      </c>
      <c r="AO3490">
        <v>32</v>
      </c>
      <c r="AP3490">
        <v>0</v>
      </c>
      <c r="AW3490">
        <v>450</v>
      </c>
      <c r="BD3490" s="5">
        <v>450</v>
      </c>
      <c r="BE3490">
        <v>418</v>
      </c>
      <c r="BG3490">
        <f t="shared" si="384"/>
        <v>418</v>
      </c>
      <c r="BH3490">
        <v>32</v>
      </c>
    </row>
    <row r="3491" spans="1:61" x14ac:dyDescent="0.25">
      <c r="A3491" t="s">
        <v>54</v>
      </c>
      <c r="B3491">
        <v>110027</v>
      </c>
      <c r="C3491" t="s">
        <v>55</v>
      </c>
      <c r="D3491" t="s">
        <v>56</v>
      </c>
      <c r="E3491" s="1">
        <v>45983</v>
      </c>
      <c r="F3491" t="s">
        <v>4065</v>
      </c>
      <c r="G3491" t="s">
        <v>67</v>
      </c>
      <c r="H3491" t="str">
        <f t="shared" si="378"/>
        <v>Direct Sale</v>
      </c>
      <c r="K3491" s="3">
        <v>45983.842361111114</v>
      </c>
      <c r="L3491">
        <f t="shared" si="379"/>
        <v>22</v>
      </c>
      <c r="M3491" t="str">
        <f t="shared" si="380"/>
        <v>Saturday</v>
      </c>
      <c r="N3491" s="1" t="str">
        <f t="shared" si="381"/>
        <v>November</v>
      </c>
      <c r="O3491" s="2">
        <v>0.84236111111111112</v>
      </c>
      <c r="P3491" s="2" t="str">
        <f t="shared" si="382"/>
        <v>Week 3</v>
      </c>
      <c r="Q3491" t="s">
        <v>59</v>
      </c>
      <c r="R3491" s="5">
        <v>208</v>
      </c>
      <c r="S3491" s="5">
        <v>0</v>
      </c>
      <c r="T3491" s="5">
        <f t="shared" si="383"/>
        <v>0</v>
      </c>
      <c r="U3491" s="5">
        <v>208</v>
      </c>
      <c r="V3491" s="5">
        <v>0</v>
      </c>
      <c r="W3491" s="5">
        <v>10.4</v>
      </c>
      <c r="X3491" s="5">
        <v>-0.4</v>
      </c>
      <c r="Y3491" s="5">
        <v>218</v>
      </c>
      <c r="Z3491" s="5">
        <v>218</v>
      </c>
      <c r="AA3491" t="s">
        <v>73</v>
      </c>
      <c r="AB3491">
        <v>64.12</v>
      </c>
      <c r="AC3491">
        <v>6.95</v>
      </c>
      <c r="AD3491" t="s">
        <v>5775</v>
      </c>
      <c r="AI3491" t="s">
        <v>89</v>
      </c>
      <c r="AJ3491" t="s">
        <v>190</v>
      </c>
      <c r="AK3491">
        <v>8929758003</v>
      </c>
      <c r="AO3491">
        <v>0</v>
      </c>
      <c r="AP3491">
        <v>0</v>
      </c>
      <c r="AQ3491">
        <v>218</v>
      </c>
      <c r="AZ3491">
        <v>208</v>
      </c>
      <c r="BA3491">
        <v>5.2</v>
      </c>
      <c r="BB3491">
        <v>208</v>
      </c>
      <c r="BC3491">
        <v>5.2</v>
      </c>
      <c r="BD3491" s="5">
        <v>218</v>
      </c>
      <c r="BE3491">
        <v>208</v>
      </c>
      <c r="BG3491">
        <f t="shared" si="384"/>
        <v>208</v>
      </c>
    </row>
    <row r="3492" spans="1:61" x14ac:dyDescent="0.25">
      <c r="A3492" t="s">
        <v>54</v>
      </c>
      <c r="B3492">
        <v>110027</v>
      </c>
      <c r="C3492" t="s">
        <v>55</v>
      </c>
      <c r="D3492" t="s">
        <v>56</v>
      </c>
      <c r="E3492" s="1">
        <v>45983</v>
      </c>
      <c r="F3492" t="s">
        <v>4066</v>
      </c>
      <c r="G3492" t="s">
        <v>67</v>
      </c>
      <c r="H3492" t="str">
        <f t="shared" si="378"/>
        <v>Direct Sale</v>
      </c>
      <c r="K3492" s="3">
        <v>45983.852083333331</v>
      </c>
      <c r="L3492">
        <f t="shared" si="379"/>
        <v>22</v>
      </c>
      <c r="M3492" t="str">
        <f t="shared" si="380"/>
        <v>Saturday</v>
      </c>
      <c r="N3492" s="1" t="str">
        <f t="shared" si="381"/>
        <v>November</v>
      </c>
      <c r="O3492" s="2">
        <v>0.8520833333333333</v>
      </c>
      <c r="P3492" s="2" t="str">
        <f t="shared" si="382"/>
        <v>Week 3</v>
      </c>
      <c r="Q3492" t="s">
        <v>59</v>
      </c>
      <c r="R3492" s="5">
        <v>396</v>
      </c>
      <c r="S3492" s="5">
        <v>0</v>
      </c>
      <c r="T3492" s="5">
        <f t="shared" si="383"/>
        <v>0</v>
      </c>
      <c r="U3492" s="5">
        <v>396</v>
      </c>
      <c r="V3492" s="5">
        <v>0</v>
      </c>
      <c r="W3492" s="5">
        <v>19.8</v>
      </c>
      <c r="X3492" s="5">
        <v>0.2</v>
      </c>
      <c r="Y3492" s="5">
        <v>416</v>
      </c>
      <c r="Z3492" s="5">
        <v>416</v>
      </c>
      <c r="AA3492" t="s">
        <v>73</v>
      </c>
      <c r="AB3492">
        <v>110.95</v>
      </c>
      <c r="AC3492">
        <v>9.26</v>
      </c>
      <c r="AD3492" t="s">
        <v>5775</v>
      </c>
      <c r="AI3492" t="s">
        <v>4067</v>
      </c>
      <c r="AJ3492" t="s">
        <v>576</v>
      </c>
      <c r="AK3492">
        <v>9811113223</v>
      </c>
      <c r="AO3492">
        <v>0</v>
      </c>
      <c r="AP3492">
        <v>0</v>
      </c>
      <c r="AQ3492">
        <v>416</v>
      </c>
      <c r="AZ3492">
        <v>396</v>
      </c>
      <c r="BA3492">
        <v>9.9</v>
      </c>
      <c r="BB3492">
        <v>396</v>
      </c>
      <c r="BC3492">
        <v>9.9</v>
      </c>
      <c r="BD3492" s="5">
        <v>416</v>
      </c>
      <c r="BE3492">
        <v>396</v>
      </c>
      <c r="BG3492">
        <f t="shared" si="384"/>
        <v>396</v>
      </c>
    </row>
    <row r="3493" spans="1:61" x14ac:dyDescent="0.25">
      <c r="A3493" t="s">
        <v>54</v>
      </c>
      <c r="B3493">
        <v>110027</v>
      </c>
      <c r="C3493" t="s">
        <v>55</v>
      </c>
      <c r="D3493" t="s">
        <v>56</v>
      </c>
      <c r="E3493" s="1">
        <v>45983</v>
      </c>
      <c r="F3493" t="s">
        <v>4068</v>
      </c>
      <c r="G3493" t="s">
        <v>67</v>
      </c>
      <c r="H3493" t="str">
        <f t="shared" si="378"/>
        <v>Direct Sale</v>
      </c>
      <c r="K3493" s="3">
        <v>45983.852083333331</v>
      </c>
      <c r="L3493">
        <f t="shared" si="379"/>
        <v>22</v>
      </c>
      <c r="M3493" t="str">
        <f t="shared" si="380"/>
        <v>Saturday</v>
      </c>
      <c r="N3493" s="1" t="str">
        <f t="shared" si="381"/>
        <v>November</v>
      </c>
      <c r="O3493" s="2">
        <v>0.8520833333333333</v>
      </c>
      <c r="P3493" s="2" t="str">
        <f t="shared" si="382"/>
        <v>Week 3</v>
      </c>
      <c r="Q3493" t="s">
        <v>59</v>
      </c>
      <c r="R3493" s="5">
        <v>258</v>
      </c>
      <c r="S3493" s="5">
        <v>0</v>
      </c>
      <c r="T3493" s="5">
        <f t="shared" si="383"/>
        <v>0</v>
      </c>
      <c r="U3493" s="5">
        <v>258</v>
      </c>
      <c r="V3493" s="5">
        <v>0</v>
      </c>
      <c r="W3493" s="5">
        <v>12.9</v>
      </c>
      <c r="X3493" s="5">
        <v>0.1</v>
      </c>
      <c r="Y3493" s="5">
        <v>271</v>
      </c>
      <c r="Z3493" s="5">
        <v>271</v>
      </c>
      <c r="AA3493" t="s">
        <v>68</v>
      </c>
      <c r="AB3493">
        <v>60.33</v>
      </c>
      <c r="AC3493">
        <v>4.78</v>
      </c>
      <c r="AD3493" t="s">
        <v>5775</v>
      </c>
      <c r="AI3493" t="s">
        <v>4069</v>
      </c>
      <c r="AJ3493" t="s">
        <v>4070</v>
      </c>
      <c r="AK3493">
        <v>9811357200</v>
      </c>
      <c r="AO3493">
        <v>0</v>
      </c>
      <c r="AP3493">
        <v>0</v>
      </c>
      <c r="AR3493">
        <v>271</v>
      </c>
      <c r="AZ3493">
        <v>258</v>
      </c>
      <c r="BA3493">
        <v>6.45</v>
      </c>
      <c r="BB3493">
        <v>258</v>
      </c>
      <c r="BC3493">
        <v>6.45</v>
      </c>
      <c r="BD3493" s="5">
        <v>271</v>
      </c>
      <c r="BE3493">
        <v>258</v>
      </c>
      <c r="BG3493">
        <f t="shared" si="384"/>
        <v>258</v>
      </c>
    </row>
    <row r="3494" spans="1:61" x14ac:dyDescent="0.25">
      <c r="A3494" t="s">
        <v>54</v>
      </c>
      <c r="B3494">
        <v>110027</v>
      </c>
      <c r="C3494" t="s">
        <v>55</v>
      </c>
      <c r="D3494" t="s">
        <v>56</v>
      </c>
      <c r="E3494" s="1">
        <v>45983</v>
      </c>
      <c r="F3494" t="s">
        <v>4071</v>
      </c>
      <c r="G3494" t="s">
        <v>67</v>
      </c>
      <c r="H3494" t="str">
        <f t="shared" si="378"/>
        <v>Direct Sale</v>
      </c>
      <c r="K3494" s="3">
        <v>45983.854861111111</v>
      </c>
      <c r="L3494">
        <f t="shared" si="379"/>
        <v>22</v>
      </c>
      <c r="M3494" t="str">
        <f t="shared" si="380"/>
        <v>Saturday</v>
      </c>
      <c r="N3494" s="1" t="str">
        <f t="shared" si="381"/>
        <v>November</v>
      </c>
      <c r="O3494" s="2">
        <v>0.85486111111111107</v>
      </c>
      <c r="P3494" s="2" t="str">
        <f t="shared" si="382"/>
        <v>Week 3</v>
      </c>
      <c r="Q3494" t="s">
        <v>59</v>
      </c>
      <c r="R3494" s="5">
        <v>1318.28</v>
      </c>
      <c r="S3494" s="5">
        <v>0</v>
      </c>
      <c r="T3494" s="5">
        <f t="shared" si="383"/>
        <v>0</v>
      </c>
      <c r="U3494" s="5">
        <v>1318.28</v>
      </c>
      <c r="V3494" s="5">
        <v>0</v>
      </c>
      <c r="W3494" s="5">
        <v>65.92</v>
      </c>
      <c r="X3494" s="5">
        <v>-0.2</v>
      </c>
      <c r="Y3494" s="5">
        <v>1384</v>
      </c>
      <c r="Z3494" s="5">
        <v>1384</v>
      </c>
      <c r="AA3494" t="s">
        <v>68</v>
      </c>
      <c r="AB3494">
        <v>336.94</v>
      </c>
      <c r="AC3494">
        <v>14.44</v>
      </c>
      <c r="AD3494" t="s">
        <v>5778</v>
      </c>
      <c r="AE3494" t="s">
        <v>75</v>
      </c>
      <c r="AI3494" t="s">
        <v>4072</v>
      </c>
      <c r="AJ3494" t="s">
        <v>4073</v>
      </c>
      <c r="AK3494">
        <v>9811278833</v>
      </c>
      <c r="AO3494">
        <v>0</v>
      </c>
      <c r="AP3494">
        <v>0</v>
      </c>
      <c r="AR3494">
        <v>1384</v>
      </c>
      <c r="AZ3494">
        <v>1318.28</v>
      </c>
      <c r="BA3494">
        <v>32.96</v>
      </c>
      <c r="BB3494">
        <v>1318.28</v>
      </c>
      <c r="BC3494">
        <v>32.96</v>
      </c>
      <c r="BD3494" s="5">
        <v>1384</v>
      </c>
      <c r="BE3494">
        <v>1318.28</v>
      </c>
      <c r="BG3494">
        <f t="shared" si="384"/>
        <v>1318.28</v>
      </c>
    </row>
    <row r="3495" spans="1:61" x14ac:dyDescent="0.25">
      <c r="A3495" t="s">
        <v>54</v>
      </c>
      <c r="B3495">
        <v>110027</v>
      </c>
      <c r="C3495" t="s">
        <v>55</v>
      </c>
      <c r="D3495" t="s">
        <v>56</v>
      </c>
      <c r="E3495" s="1">
        <v>45983</v>
      </c>
      <c r="F3495" t="s">
        <v>4074</v>
      </c>
      <c r="G3495" t="s">
        <v>58</v>
      </c>
      <c r="H3495" t="str">
        <f t="shared" si="378"/>
        <v>Aggregator</v>
      </c>
      <c r="I3495">
        <v>7507296363</v>
      </c>
      <c r="J3495">
        <v>18528960</v>
      </c>
      <c r="K3495" s="3">
        <v>45983.85833333333</v>
      </c>
      <c r="L3495">
        <f t="shared" si="379"/>
        <v>22</v>
      </c>
      <c r="M3495" t="str">
        <f t="shared" si="380"/>
        <v>Saturday</v>
      </c>
      <c r="N3495" s="1" t="str">
        <f t="shared" si="381"/>
        <v>November</v>
      </c>
      <c r="O3495" s="2">
        <v>0.85833333333333328</v>
      </c>
      <c r="P3495" s="2" t="str">
        <f t="shared" si="382"/>
        <v>Week 3</v>
      </c>
      <c r="Q3495" t="s">
        <v>59</v>
      </c>
      <c r="R3495" s="5">
        <v>169</v>
      </c>
      <c r="S3495" s="5">
        <v>-84.5</v>
      </c>
      <c r="T3495" s="5">
        <f t="shared" si="383"/>
        <v>50</v>
      </c>
      <c r="U3495" s="5">
        <v>84.5</v>
      </c>
      <c r="V3495" s="5">
        <v>32</v>
      </c>
      <c r="W3495" s="5">
        <v>0</v>
      </c>
      <c r="X3495" s="5">
        <v>0</v>
      </c>
      <c r="Y3495" s="5">
        <v>116.5</v>
      </c>
      <c r="Z3495" s="5">
        <v>116.5</v>
      </c>
      <c r="AA3495" t="s">
        <v>60</v>
      </c>
      <c r="AB3495">
        <v>29.83</v>
      </c>
      <c r="AC3495">
        <v>5.53</v>
      </c>
      <c r="AD3495" t="s">
        <v>60</v>
      </c>
      <c r="AE3495" t="s">
        <v>56</v>
      </c>
      <c r="AF3495">
        <v>6363</v>
      </c>
      <c r="AG3495">
        <v>6363</v>
      </c>
      <c r="AO3495">
        <v>32</v>
      </c>
      <c r="AP3495">
        <v>0</v>
      </c>
      <c r="AX3495">
        <v>116.5</v>
      </c>
      <c r="BD3495" s="5">
        <v>116.5</v>
      </c>
      <c r="BE3495">
        <v>84.5</v>
      </c>
      <c r="BG3495">
        <f t="shared" si="384"/>
        <v>84.5</v>
      </c>
      <c r="BI3495">
        <v>32</v>
      </c>
    </row>
    <row r="3496" spans="1:61" x14ac:dyDescent="0.25">
      <c r="A3496" t="s">
        <v>54</v>
      </c>
      <c r="B3496">
        <v>110027</v>
      </c>
      <c r="C3496" t="s">
        <v>55</v>
      </c>
      <c r="D3496" t="s">
        <v>56</v>
      </c>
      <c r="E3496" s="1">
        <v>45983</v>
      </c>
      <c r="F3496" t="s">
        <v>4075</v>
      </c>
      <c r="G3496" t="s">
        <v>63</v>
      </c>
      <c r="H3496" t="str">
        <f t="shared" si="378"/>
        <v>Aggregator</v>
      </c>
      <c r="I3496">
        <v>222794000000000</v>
      </c>
      <c r="J3496">
        <v>29811</v>
      </c>
      <c r="K3496" s="3">
        <v>45983.861805555556</v>
      </c>
      <c r="L3496">
        <f t="shared" si="379"/>
        <v>22</v>
      </c>
      <c r="M3496" t="str">
        <f t="shared" si="380"/>
        <v>Saturday</v>
      </c>
      <c r="N3496" s="1" t="str">
        <f t="shared" si="381"/>
        <v>November</v>
      </c>
      <c r="O3496" s="2">
        <v>0.8618055555555556</v>
      </c>
      <c r="P3496" s="2" t="str">
        <f t="shared" si="382"/>
        <v>Week 3</v>
      </c>
      <c r="Q3496" t="s">
        <v>59</v>
      </c>
      <c r="R3496" s="5">
        <v>238</v>
      </c>
      <c r="S3496" s="5">
        <v>-90</v>
      </c>
      <c r="T3496" s="5">
        <f t="shared" si="383"/>
        <v>37.815126050420169</v>
      </c>
      <c r="U3496" s="5">
        <v>148</v>
      </c>
      <c r="V3496" s="5">
        <v>32</v>
      </c>
      <c r="W3496" s="5">
        <v>0</v>
      </c>
      <c r="X3496" s="5">
        <v>0</v>
      </c>
      <c r="Y3496" s="5">
        <v>180</v>
      </c>
      <c r="Z3496" s="5">
        <v>180</v>
      </c>
      <c r="AA3496" t="s">
        <v>64</v>
      </c>
      <c r="AB3496">
        <v>46.02</v>
      </c>
      <c r="AC3496">
        <v>3.38</v>
      </c>
      <c r="AD3496" t="s">
        <v>64</v>
      </c>
      <c r="AE3496" t="s">
        <v>56</v>
      </c>
      <c r="AF3496">
        <v>4591</v>
      </c>
      <c r="AG3496">
        <v>4591</v>
      </c>
      <c r="AO3496">
        <v>32</v>
      </c>
      <c r="AP3496">
        <v>0</v>
      </c>
      <c r="AW3496">
        <v>180</v>
      </c>
      <c r="BD3496" s="5">
        <v>180</v>
      </c>
      <c r="BE3496">
        <v>148</v>
      </c>
      <c r="BG3496">
        <f t="shared" si="384"/>
        <v>148</v>
      </c>
      <c r="BH3496">
        <v>32</v>
      </c>
    </row>
    <row r="3497" spans="1:61" x14ac:dyDescent="0.25">
      <c r="A3497" t="s">
        <v>54</v>
      </c>
      <c r="B3497">
        <v>110027</v>
      </c>
      <c r="C3497" t="s">
        <v>55</v>
      </c>
      <c r="D3497" t="s">
        <v>56</v>
      </c>
      <c r="E3497" s="1">
        <v>45983</v>
      </c>
      <c r="F3497" t="s">
        <v>4076</v>
      </c>
      <c r="G3497" t="s">
        <v>58</v>
      </c>
      <c r="H3497" t="str">
        <f t="shared" si="378"/>
        <v>Aggregator</v>
      </c>
      <c r="I3497">
        <v>7506751922</v>
      </c>
      <c r="J3497">
        <v>18528960</v>
      </c>
      <c r="K3497" s="3">
        <v>45983.864583333336</v>
      </c>
      <c r="L3497">
        <f t="shared" si="379"/>
        <v>22</v>
      </c>
      <c r="M3497" t="str">
        <f t="shared" si="380"/>
        <v>Saturday</v>
      </c>
      <c r="N3497" s="1" t="str">
        <f t="shared" si="381"/>
        <v>November</v>
      </c>
      <c r="O3497" s="2">
        <v>0.86458333333333337</v>
      </c>
      <c r="P3497" s="2" t="str">
        <f t="shared" si="382"/>
        <v>Week 3</v>
      </c>
      <c r="Q3497" t="s">
        <v>59</v>
      </c>
      <c r="R3497" s="5">
        <v>386</v>
      </c>
      <c r="S3497" s="5">
        <v>-75</v>
      </c>
      <c r="T3497" s="5">
        <f t="shared" si="383"/>
        <v>19.430051813471501</v>
      </c>
      <c r="U3497" s="5">
        <v>311</v>
      </c>
      <c r="V3497" s="5">
        <v>32</v>
      </c>
      <c r="W3497" s="5">
        <v>0</v>
      </c>
      <c r="X3497" s="5">
        <v>0</v>
      </c>
      <c r="Y3497" s="5">
        <v>343</v>
      </c>
      <c r="Z3497" s="5">
        <v>343</v>
      </c>
      <c r="AA3497" t="s">
        <v>60</v>
      </c>
      <c r="AB3497">
        <v>74.819999999999993</v>
      </c>
      <c r="AC3497">
        <v>4.99</v>
      </c>
      <c r="AD3497" t="s">
        <v>60</v>
      </c>
      <c r="AE3497" t="s">
        <v>56</v>
      </c>
      <c r="AF3497">
        <v>1922</v>
      </c>
      <c r="AG3497">
        <v>1922</v>
      </c>
      <c r="AO3497">
        <v>32</v>
      </c>
      <c r="AP3497">
        <v>0</v>
      </c>
      <c r="AX3497">
        <v>343</v>
      </c>
      <c r="BD3497" s="5">
        <v>343</v>
      </c>
      <c r="BE3497">
        <v>311</v>
      </c>
      <c r="BG3497">
        <f t="shared" si="384"/>
        <v>311</v>
      </c>
      <c r="BI3497">
        <v>32</v>
      </c>
    </row>
    <row r="3498" spans="1:61" x14ac:dyDescent="0.25">
      <c r="A3498" t="s">
        <v>54</v>
      </c>
      <c r="B3498">
        <v>110027</v>
      </c>
      <c r="C3498" t="s">
        <v>55</v>
      </c>
      <c r="D3498" t="s">
        <v>56</v>
      </c>
      <c r="E3498" s="1">
        <v>45983</v>
      </c>
      <c r="F3498" t="s">
        <v>4077</v>
      </c>
      <c r="G3498" t="s">
        <v>67</v>
      </c>
      <c r="H3498" t="str">
        <f t="shared" si="378"/>
        <v>Direct Sale</v>
      </c>
      <c r="K3498" s="3">
        <v>45983.868750000001</v>
      </c>
      <c r="L3498">
        <f t="shared" si="379"/>
        <v>22</v>
      </c>
      <c r="M3498" t="str">
        <f t="shared" si="380"/>
        <v>Saturday</v>
      </c>
      <c r="N3498" s="1" t="str">
        <f t="shared" si="381"/>
        <v>November</v>
      </c>
      <c r="O3498" s="2">
        <v>0.86875000000000002</v>
      </c>
      <c r="P3498" s="2" t="str">
        <f t="shared" si="382"/>
        <v>Week 3</v>
      </c>
      <c r="Q3498" t="s">
        <v>59</v>
      </c>
      <c r="R3498" s="5">
        <v>94.28</v>
      </c>
      <c r="S3498" s="5">
        <v>0</v>
      </c>
      <c r="T3498" s="5">
        <f t="shared" si="383"/>
        <v>0</v>
      </c>
      <c r="U3498" s="5">
        <v>94.28</v>
      </c>
      <c r="V3498" s="5">
        <v>0</v>
      </c>
      <c r="W3498" s="5">
        <v>4.72</v>
      </c>
      <c r="X3498" s="5">
        <v>0</v>
      </c>
      <c r="Y3498" s="5">
        <v>99</v>
      </c>
      <c r="Z3498" s="5">
        <v>99</v>
      </c>
      <c r="AA3498" t="s">
        <v>73</v>
      </c>
      <c r="AB3498">
        <v>24</v>
      </c>
      <c r="AC3498">
        <v>0</v>
      </c>
      <c r="AD3498" t="s">
        <v>5775</v>
      </c>
      <c r="AI3498" t="s">
        <v>89</v>
      </c>
      <c r="AJ3498" t="s">
        <v>190</v>
      </c>
      <c r="AK3498">
        <v>8929758003</v>
      </c>
      <c r="AO3498">
        <v>0</v>
      </c>
      <c r="AP3498">
        <v>0</v>
      </c>
      <c r="AQ3498">
        <v>99</v>
      </c>
      <c r="AZ3498">
        <v>94.28</v>
      </c>
      <c r="BA3498">
        <v>2.36</v>
      </c>
      <c r="BB3498">
        <v>94.28</v>
      </c>
      <c r="BC3498">
        <v>2.36</v>
      </c>
      <c r="BD3498" s="5">
        <v>99</v>
      </c>
      <c r="BE3498">
        <v>94.28</v>
      </c>
      <c r="BG3498">
        <f t="shared" si="384"/>
        <v>94.28</v>
      </c>
    </row>
    <row r="3499" spans="1:61" x14ac:dyDescent="0.25">
      <c r="A3499" t="s">
        <v>54</v>
      </c>
      <c r="B3499">
        <v>110027</v>
      </c>
      <c r="C3499" t="s">
        <v>55</v>
      </c>
      <c r="D3499" t="s">
        <v>56</v>
      </c>
      <c r="E3499" s="1">
        <v>45983</v>
      </c>
      <c r="F3499" t="s">
        <v>4078</v>
      </c>
      <c r="G3499" t="s">
        <v>58</v>
      </c>
      <c r="H3499" t="str">
        <f t="shared" si="378"/>
        <v>Aggregator</v>
      </c>
      <c r="I3499">
        <v>7506563003</v>
      </c>
      <c r="J3499">
        <v>18528960</v>
      </c>
      <c r="K3499" s="3">
        <v>45983.870138888888</v>
      </c>
      <c r="L3499">
        <f t="shared" si="379"/>
        <v>22</v>
      </c>
      <c r="M3499" t="str">
        <f t="shared" si="380"/>
        <v>Saturday</v>
      </c>
      <c r="N3499" s="1" t="str">
        <f t="shared" si="381"/>
        <v>November</v>
      </c>
      <c r="O3499" s="2">
        <v>0.87013888888888891</v>
      </c>
      <c r="P3499" s="2" t="str">
        <f t="shared" si="382"/>
        <v>Week 3</v>
      </c>
      <c r="Q3499" t="s">
        <v>59</v>
      </c>
      <c r="R3499" s="5">
        <v>229</v>
      </c>
      <c r="S3499" s="5">
        <v>-68.7</v>
      </c>
      <c r="T3499" s="5">
        <f t="shared" si="383"/>
        <v>30</v>
      </c>
      <c r="U3499" s="5">
        <v>160.30000000000001</v>
      </c>
      <c r="V3499" s="5">
        <v>32</v>
      </c>
      <c r="W3499" s="5">
        <v>0</v>
      </c>
      <c r="X3499" s="5">
        <v>0</v>
      </c>
      <c r="Y3499" s="5">
        <v>192.3</v>
      </c>
      <c r="Z3499" s="5">
        <v>192.3</v>
      </c>
      <c r="AA3499" t="s">
        <v>60</v>
      </c>
      <c r="AB3499">
        <v>54.66</v>
      </c>
      <c r="AC3499">
        <v>4.99</v>
      </c>
      <c r="AD3499" t="s">
        <v>60</v>
      </c>
      <c r="AE3499" t="s">
        <v>56</v>
      </c>
      <c r="AF3499">
        <v>3003</v>
      </c>
      <c r="AG3499">
        <v>3003</v>
      </c>
      <c r="AO3499">
        <v>32</v>
      </c>
      <c r="AP3499">
        <v>0</v>
      </c>
      <c r="AX3499">
        <v>192.3</v>
      </c>
      <c r="BD3499" s="5">
        <v>192.3</v>
      </c>
      <c r="BE3499">
        <v>160.30000000000001</v>
      </c>
      <c r="BG3499">
        <f t="shared" si="384"/>
        <v>160.30000000000001</v>
      </c>
      <c r="BI3499">
        <v>32</v>
      </c>
    </row>
    <row r="3500" spans="1:61" x14ac:dyDescent="0.25">
      <c r="A3500" t="s">
        <v>54</v>
      </c>
      <c r="B3500">
        <v>110027</v>
      </c>
      <c r="C3500" t="s">
        <v>55</v>
      </c>
      <c r="D3500" t="s">
        <v>56</v>
      </c>
      <c r="E3500" s="1">
        <v>45983</v>
      </c>
      <c r="F3500" t="s">
        <v>4079</v>
      </c>
      <c r="G3500" t="s">
        <v>63</v>
      </c>
      <c r="H3500" t="str">
        <f t="shared" si="378"/>
        <v>Aggregator</v>
      </c>
      <c r="I3500">
        <v>222795000000000</v>
      </c>
      <c r="J3500">
        <v>29811</v>
      </c>
      <c r="K3500" s="3">
        <v>45983.870138888888</v>
      </c>
      <c r="L3500">
        <f t="shared" si="379"/>
        <v>22</v>
      </c>
      <c r="M3500" t="str">
        <f t="shared" si="380"/>
        <v>Saturday</v>
      </c>
      <c r="N3500" s="1" t="str">
        <f t="shared" si="381"/>
        <v>November</v>
      </c>
      <c r="O3500" s="2">
        <v>0.87013888888888891</v>
      </c>
      <c r="P3500" s="2" t="str">
        <f t="shared" si="382"/>
        <v>Week 3</v>
      </c>
      <c r="Q3500" t="s">
        <v>59</v>
      </c>
      <c r="R3500" s="5">
        <v>508</v>
      </c>
      <c r="S3500" s="5">
        <v>-93.75</v>
      </c>
      <c r="T3500" s="5">
        <f t="shared" si="383"/>
        <v>18.454724409448819</v>
      </c>
      <c r="U3500" s="5">
        <v>414.25</v>
      </c>
      <c r="V3500" s="5">
        <v>32</v>
      </c>
      <c r="W3500" s="5">
        <v>0</v>
      </c>
      <c r="X3500" s="5">
        <v>-0.25</v>
      </c>
      <c r="Y3500" s="5">
        <v>446</v>
      </c>
      <c r="Z3500" s="5">
        <v>446</v>
      </c>
      <c r="AA3500" t="s">
        <v>64</v>
      </c>
      <c r="AB3500">
        <v>104.06</v>
      </c>
      <c r="AC3500">
        <v>9.75</v>
      </c>
      <c r="AD3500" t="s">
        <v>64</v>
      </c>
      <c r="AE3500" t="s">
        <v>56</v>
      </c>
      <c r="AF3500">
        <v>7229</v>
      </c>
      <c r="AG3500">
        <v>7229</v>
      </c>
      <c r="AO3500">
        <v>32</v>
      </c>
      <c r="AP3500">
        <v>0</v>
      </c>
      <c r="AW3500">
        <v>446</v>
      </c>
      <c r="BD3500" s="5">
        <v>446</v>
      </c>
      <c r="BE3500">
        <v>414.25</v>
      </c>
      <c r="BG3500">
        <f t="shared" si="384"/>
        <v>414.25</v>
      </c>
      <c r="BH3500">
        <v>32</v>
      </c>
    </row>
    <row r="3501" spans="1:61" x14ac:dyDescent="0.25">
      <c r="A3501" t="s">
        <v>54</v>
      </c>
      <c r="B3501">
        <v>110027</v>
      </c>
      <c r="C3501" t="s">
        <v>55</v>
      </c>
      <c r="D3501" t="s">
        <v>56</v>
      </c>
      <c r="E3501" s="1">
        <v>45983</v>
      </c>
      <c r="F3501" t="s">
        <v>4080</v>
      </c>
      <c r="G3501" t="s">
        <v>58</v>
      </c>
      <c r="H3501" t="str">
        <f t="shared" si="378"/>
        <v>Aggregator</v>
      </c>
      <c r="I3501">
        <v>7506821159</v>
      </c>
      <c r="J3501">
        <v>18528960</v>
      </c>
      <c r="K3501" s="3">
        <v>45983.878472222219</v>
      </c>
      <c r="L3501">
        <f t="shared" si="379"/>
        <v>22</v>
      </c>
      <c r="M3501" t="str">
        <f t="shared" si="380"/>
        <v>Saturday</v>
      </c>
      <c r="N3501" s="1" t="str">
        <f t="shared" si="381"/>
        <v>November</v>
      </c>
      <c r="O3501" s="2">
        <v>0.87847222222222221</v>
      </c>
      <c r="P3501" s="2" t="str">
        <f t="shared" si="382"/>
        <v>Week 3</v>
      </c>
      <c r="Q3501" t="s">
        <v>59</v>
      </c>
      <c r="R3501" s="5">
        <v>657</v>
      </c>
      <c r="S3501" s="5">
        <v>-140</v>
      </c>
      <c r="T3501" s="5">
        <f t="shared" si="383"/>
        <v>21.3089802130898</v>
      </c>
      <c r="U3501" s="5">
        <v>517</v>
      </c>
      <c r="V3501" s="5">
        <v>32</v>
      </c>
      <c r="W3501" s="5">
        <v>0</v>
      </c>
      <c r="X3501" s="5">
        <v>0</v>
      </c>
      <c r="Y3501" s="5">
        <v>549</v>
      </c>
      <c r="Z3501" s="5">
        <v>549</v>
      </c>
      <c r="AA3501" t="s">
        <v>60</v>
      </c>
      <c r="AB3501">
        <v>138.16999999999999</v>
      </c>
      <c r="AC3501">
        <v>12.6</v>
      </c>
      <c r="AD3501" t="s">
        <v>60</v>
      </c>
      <c r="AE3501" t="s">
        <v>56</v>
      </c>
      <c r="AF3501">
        <v>1159</v>
      </c>
      <c r="AG3501">
        <v>1159</v>
      </c>
      <c r="AO3501">
        <v>32</v>
      </c>
      <c r="AP3501">
        <v>0</v>
      </c>
      <c r="AX3501">
        <v>549</v>
      </c>
      <c r="BD3501" s="5">
        <v>549</v>
      </c>
      <c r="BE3501">
        <v>517</v>
      </c>
      <c r="BG3501">
        <f t="shared" si="384"/>
        <v>517</v>
      </c>
      <c r="BI3501">
        <v>32</v>
      </c>
    </row>
    <row r="3502" spans="1:61" x14ac:dyDescent="0.25">
      <c r="A3502" t="s">
        <v>54</v>
      </c>
      <c r="B3502">
        <v>110027</v>
      </c>
      <c r="C3502" t="s">
        <v>55</v>
      </c>
      <c r="D3502" t="s">
        <v>56</v>
      </c>
      <c r="E3502" s="1">
        <v>45983</v>
      </c>
      <c r="F3502" t="s">
        <v>4081</v>
      </c>
      <c r="G3502" t="s">
        <v>67</v>
      </c>
      <c r="H3502" t="str">
        <f t="shared" si="378"/>
        <v>Direct Sale</v>
      </c>
      <c r="K3502" s="3">
        <v>45983.884722222225</v>
      </c>
      <c r="L3502">
        <f t="shared" si="379"/>
        <v>22</v>
      </c>
      <c r="M3502" t="str">
        <f t="shared" si="380"/>
        <v>Saturday</v>
      </c>
      <c r="N3502" s="1" t="str">
        <f t="shared" si="381"/>
        <v>November</v>
      </c>
      <c r="O3502" s="2">
        <v>0.88472222222222219</v>
      </c>
      <c r="P3502" s="2" t="str">
        <f t="shared" si="382"/>
        <v>Week 3</v>
      </c>
      <c r="Q3502" t="s">
        <v>59</v>
      </c>
      <c r="R3502" s="5">
        <v>578</v>
      </c>
      <c r="S3502" s="5">
        <v>0</v>
      </c>
      <c r="T3502" s="5">
        <f t="shared" si="383"/>
        <v>0</v>
      </c>
      <c r="U3502" s="5">
        <v>578</v>
      </c>
      <c r="V3502" s="5">
        <v>0</v>
      </c>
      <c r="W3502" s="5">
        <v>28.9</v>
      </c>
      <c r="X3502" s="5">
        <v>0.1</v>
      </c>
      <c r="Y3502" s="5">
        <v>607</v>
      </c>
      <c r="Z3502" s="5">
        <v>607</v>
      </c>
      <c r="AA3502" t="s">
        <v>73</v>
      </c>
      <c r="AB3502">
        <v>153.65</v>
      </c>
      <c r="AC3502">
        <v>14.58</v>
      </c>
      <c r="AD3502" t="s">
        <v>5775</v>
      </c>
      <c r="AI3502" t="s">
        <v>89</v>
      </c>
      <c r="AJ3502" t="s">
        <v>190</v>
      </c>
      <c r="AK3502">
        <v>8929758003</v>
      </c>
      <c r="AO3502">
        <v>0</v>
      </c>
      <c r="AP3502">
        <v>0</v>
      </c>
      <c r="AQ3502">
        <v>607</v>
      </c>
      <c r="AZ3502">
        <v>578</v>
      </c>
      <c r="BA3502">
        <v>14.45</v>
      </c>
      <c r="BB3502">
        <v>578</v>
      </c>
      <c r="BC3502">
        <v>14.45</v>
      </c>
      <c r="BD3502" s="5">
        <v>607</v>
      </c>
      <c r="BE3502">
        <v>578</v>
      </c>
      <c r="BG3502">
        <f t="shared" si="384"/>
        <v>578</v>
      </c>
    </row>
    <row r="3503" spans="1:61" x14ac:dyDescent="0.25">
      <c r="A3503" t="s">
        <v>54</v>
      </c>
      <c r="B3503">
        <v>110027</v>
      </c>
      <c r="C3503" t="s">
        <v>55</v>
      </c>
      <c r="D3503" t="s">
        <v>56</v>
      </c>
      <c r="E3503" s="1">
        <v>45983</v>
      </c>
      <c r="F3503" t="s">
        <v>4082</v>
      </c>
      <c r="G3503" t="s">
        <v>63</v>
      </c>
      <c r="H3503" t="str">
        <f t="shared" si="378"/>
        <v>Aggregator</v>
      </c>
      <c r="I3503">
        <v>222796000000000</v>
      </c>
      <c r="J3503">
        <v>29811</v>
      </c>
      <c r="K3503" s="3">
        <v>45983.884722222225</v>
      </c>
      <c r="L3503">
        <f t="shared" si="379"/>
        <v>22</v>
      </c>
      <c r="M3503" t="str">
        <f t="shared" si="380"/>
        <v>Saturday</v>
      </c>
      <c r="N3503" s="1" t="str">
        <f t="shared" si="381"/>
        <v>November</v>
      </c>
      <c r="O3503" s="2">
        <v>0.88472222222222219</v>
      </c>
      <c r="P3503" s="2" t="str">
        <f t="shared" si="382"/>
        <v>Week 3</v>
      </c>
      <c r="Q3503" t="s">
        <v>59</v>
      </c>
      <c r="R3503" s="5">
        <v>259</v>
      </c>
      <c r="S3503" s="5">
        <v>-75</v>
      </c>
      <c r="T3503" s="5">
        <f t="shared" si="383"/>
        <v>28.957528957528954</v>
      </c>
      <c r="U3503" s="5">
        <v>184</v>
      </c>
      <c r="V3503" s="5">
        <v>32</v>
      </c>
      <c r="W3503" s="5">
        <v>0</v>
      </c>
      <c r="X3503" s="5">
        <v>0</v>
      </c>
      <c r="Y3503" s="5">
        <v>216</v>
      </c>
      <c r="Z3503" s="5">
        <v>216</v>
      </c>
      <c r="AA3503" t="s">
        <v>64</v>
      </c>
      <c r="AB3503">
        <v>48.47</v>
      </c>
      <c r="AC3503">
        <v>4.76</v>
      </c>
      <c r="AD3503" t="s">
        <v>64</v>
      </c>
      <c r="AE3503" t="s">
        <v>56</v>
      </c>
      <c r="AF3503">
        <v>9139</v>
      </c>
      <c r="AG3503">
        <v>9139</v>
      </c>
      <c r="AO3503">
        <v>32</v>
      </c>
      <c r="AP3503">
        <v>0</v>
      </c>
      <c r="AW3503">
        <v>216</v>
      </c>
      <c r="BD3503" s="5">
        <v>216</v>
      </c>
      <c r="BE3503">
        <v>184</v>
      </c>
      <c r="BG3503">
        <f t="shared" si="384"/>
        <v>184</v>
      </c>
      <c r="BH3503">
        <v>32</v>
      </c>
    </row>
    <row r="3504" spans="1:61" x14ac:dyDescent="0.25">
      <c r="A3504" t="s">
        <v>54</v>
      </c>
      <c r="B3504">
        <v>110027</v>
      </c>
      <c r="C3504" t="s">
        <v>55</v>
      </c>
      <c r="D3504" t="s">
        <v>56</v>
      </c>
      <c r="E3504" s="1">
        <v>45983</v>
      </c>
      <c r="F3504" t="s">
        <v>4083</v>
      </c>
      <c r="G3504" t="s">
        <v>58</v>
      </c>
      <c r="H3504" t="str">
        <f t="shared" si="378"/>
        <v>Aggregator</v>
      </c>
      <c r="I3504">
        <v>7503196258</v>
      </c>
      <c r="J3504">
        <v>18528960</v>
      </c>
      <c r="K3504" s="3">
        <v>45983.884722222225</v>
      </c>
      <c r="L3504">
        <f t="shared" si="379"/>
        <v>22</v>
      </c>
      <c r="M3504" t="str">
        <f t="shared" si="380"/>
        <v>Saturday</v>
      </c>
      <c r="N3504" s="1" t="str">
        <f t="shared" si="381"/>
        <v>November</v>
      </c>
      <c r="O3504" s="2">
        <v>0.88472222222222219</v>
      </c>
      <c r="P3504" s="2" t="str">
        <f t="shared" si="382"/>
        <v>Week 3</v>
      </c>
      <c r="Q3504" t="s">
        <v>59</v>
      </c>
      <c r="R3504" s="5">
        <v>219</v>
      </c>
      <c r="S3504" s="5">
        <v>-65.7</v>
      </c>
      <c r="T3504" s="5">
        <f t="shared" si="383"/>
        <v>30</v>
      </c>
      <c r="U3504" s="5">
        <v>153.30000000000001</v>
      </c>
      <c r="V3504" s="5">
        <v>32</v>
      </c>
      <c r="W3504" s="5">
        <v>0</v>
      </c>
      <c r="X3504" s="5">
        <v>0</v>
      </c>
      <c r="Y3504" s="5">
        <v>185.3</v>
      </c>
      <c r="Z3504" s="5">
        <v>185.3</v>
      </c>
      <c r="AA3504" t="s">
        <v>60</v>
      </c>
      <c r="AB3504">
        <v>37.229999999999997</v>
      </c>
      <c r="AC3504">
        <v>4.76</v>
      </c>
      <c r="AD3504" t="s">
        <v>60</v>
      </c>
      <c r="AE3504" t="s">
        <v>56</v>
      </c>
      <c r="AF3504">
        <v>6258</v>
      </c>
      <c r="AG3504">
        <v>6258</v>
      </c>
      <c r="AO3504">
        <v>32</v>
      </c>
      <c r="AP3504">
        <v>0</v>
      </c>
      <c r="AX3504">
        <v>185.3</v>
      </c>
      <c r="BD3504" s="5">
        <v>185.3</v>
      </c>
      <c r="BE3504">
        <v>153.30000000000001</v>
      </c>
      <c r="BG3504">
        <f t="shared" si="384"/>
        <v>153.30000000000001</v>
      </c>
      <c r="BI3504">
        <v>32</v>
      </c>
    </row>
    <row r="3505" spans="1:61" x14ac:dyDescent="0.25">
      <c r="A3505" t="s">
        <v>54</v>
      </c>
      <c r="B3505">
        <v>110027</v>
      </c>
      <c r="C3505" t="s">
        <v>55</v>
      </c>
      <c r="D3505" t="s">
        <v>56</v>
      </c>
      <c r="E3505" s="1">
        <v>45983</v>
      </c>
      <c r="F3505" t="s">
        <v>4084</v>
      </c>
      <c r="G3505" t="s">
        <v>58</v>
      </c>
      <c r="H3505" t="str">
        <f t="shared" si="378"/>
        <v>Aggregator</v>
      </c>
      <c r="I3505">
        <v>7498084331</v>
      </c>
      <c r="J3505">
        <v>18528960</v>
      </c>
      <c r="K3505" s="3">
        <v>45983.884722222225</v>
      </c>
      <c r="L3505">
        <f t="shared" si="379"/>
        <v>22</v>
      </c>
      <c r="M3505" t="str">
        <f t="shared" si="380"/>
        <v>Saturday</v>
      </c>
      <c r="N3505" s="1" t="str">
        <f t="shared" si="381"/>
        <v>November</v>
      </c>
      <c r="O3505" s="2">
        <v>0.88472222222222219</v>
      </c>
      <c r="P3505" s="2" t="str">
        <f t="shared" si="382"/>
        <v>Week 3</v>
      </c>
      <c r="Q3505" t="s">
        <v>59</v>
      </c>
      <c r="R3505" s="5">
        <v>318</v>
      </c>
      <c r="S3505" s="5">
        <v>-75</v>
      </c>
      <c r="T3505" s="5">
        <f t="shared" si="383"/>
        <v>23.584905660377359</v>
      </c>
      <c r="U3505" s="5">
        <v>243</v>
      </c>
      <c r="V3505" s="5">
        <v>32</v>
      </c>
      <c r="W3505" s="5">
        <v>0</v>
      </c>
      <c r="X3505" s="5">
        <v>0</v>
      </c>
      <c r="Y3505" s="5">
        <v>275</v>
      </c>
      <c r="Z3505" s="5">
        <v>275</v>
      </c>
      <c r="AA3505" t="s">
        <v>60</v>
      </c>
      <c r="AB3505">
        <v>56.13</v>
      </c>
      <c r="AC3505">
        <v>8.14</v>
      </c>
      <c r="AD3505" t="s">
        <v>60</v>
      </c>
      <c r="AE3505" t="s">
        <v>56</v>
      </c>
      <c r="AF3505">
        <v>4331</v>
      </c>
      <c r="AG3505">
        <v>4331</v>
      </c>
      <c r="AO3505">
        <v>32</v>
      </c>
      <c r="AP3505">
        <v>0</v>
      </c>
      <c r="AX3505">
        <v>275</v>
      </c>
      <c r="BD3505" s="5">
        <v>275</v>
      </c>
      <c r="BE3505">
        <v>243</v>
      </c>
      <c r="BG3505">
        <f t="shared" si="384"/>
        <v>243</v>
      </c>
      <c r="BI3505">
        <v>32</v>
      </c>
    </row>
    <row r="3506" spans="1:61" x14ac:dyDescent="0.25">
      <c r="A3506" t="s">
        <v>54</v>
      </c>
      <c r="B3506">
        <v>110027</v>
      </c>
      <c r="C3506" t="s">
        <v>55</v>
      </c>
      <c r="D3506" t="s">
        <v>56</v>
      </c>
      <c r="E3506" s="1">
        <v>45983</v>
      </c>
      <c r="F3506" t="s">
        <v>4085</v>
      </c>
      <c r="G3506" t="s">
        <v>63</v>
      </c>
      <c r="H3506" t="str">
        <f t="shared" si="378"/>
        <v>Aggregator</v>
      </c>
      <c r="I3506">
        <v>222796000000000</v>
      </c>
      <c r="J3506">
        <v>29811</v>
      </c>
      <c r="K3506" s="3">
        <v>45983.887499999997</v>
      </c>
      <c r="L3506">
        <f t="shared" si="379"/>
        <v>22</v>
      </c>
      <c r="M3506" t="str">
        <f t="shared" si="380"/>
        <v>Saturday</v>
      </c>
      <c r="N3506" s="1" t="str">
        <f t="shared" si="381"/>
        <v>November</v>
      </c>
      <c r="O3506" s="2">
        <v>0.88749999999999996</v>
      </c>
      <c r="P3506" s="2" t="str">
        <f t="shared" si="382"/>
        <v>Week 3</v>
      </c>
      <c r="Q3506" t="s">
        <v>59</v>
      </c>
      <c r="R3506" s="5">
        <v>248</v>
      </c>
      <c r="S3506" s="5">
        <v>-90</v>
      </c>
      <c r="T3506" s="5">
        <f t="shared" si="383"/>
        <v>36.29032258064516</v>
      </c>
      <c r="U3506" s="5">
        <v>158</v>
      </c>
      <c r="V3506" s="5">
        <v>32</v>
      </c>
      <c r="W3506" s="5">
        <v>0</v>
      </c>
      <c r="X3506" s="5">
        <v>0</v>
      </c>
      <c r="Y3506" s="5">
        <v>190</v>
      </c>
      <c r="Z3506" s="5">
        <v>190</v>
      </c>
      <c r="AA3506" t="s">
        <v>64</v>
      </c>
      <c r="AB3506">
        <v>42.29</v>
      </c>
      <c r="AC3506">
        <v>4.99</v>
      </c>
      <c r="AD3506" t="s">
        <v>64</v>
      </c>
      <c r="AE3506" t="s">
        <v>56</v>
      </c>
      <c r="AF3506">
        <v>3154</v>
      </c>
      <c r="AG3506">
        <v>3154</v>
      </c>
      <c r="AO3506">
        <v>32</v>
      </c>
      <c r="AP3506">
        <v>0</v>
      </c>
      <c r="AW3506">
        <v>190</v>
      </c>
      <c r="BD3506" s="5">
        <v>190</v>
      </c>
      <c r="BE3506">
        <v>158</v>
      </c>
      <c r="BG3506">
        <f t="shared" si="384"/>
        <v>158</v>
      </c>
      <c r="BH3506">
        <v>32</v>
      </c>
    </row>
    <row r="3507" spans="1:61" x14ac:dyDescent="0.25">
      <c r="A3507" t="s">
        <v>54</v>
      </c>
      <c r="B3507">
        <v>110027</v>
      </c>
      <c r="C3507" t="s">
        <v>55</v>
      </c>
      <c r="D3507" t="s">
        <v>56</v>
      </c>
      <c r="E3507" s="1">
        <v>45983</v>
      </c>
      <c r="F3507" t="s">
        <v>4086</v>
      </c>
      <c r="G3507" t="s">
        <v>67</v>
      </c>
      <c r="H3507" t="str">
        <f t="shared" si="378"/>
        <v>Direct Sale</v>
      </c>
      <c r="K3507" s="3">
        <v>45983.888194444444</v>
      </c>
      <c r="L3507">
        <f t="shared" si="379"/>
        <v>22</v>
      </c>
      <c r="M3507" t="str">
        <f t="shared" si="380"/>
        <v>Saturday</v>
      </c>
      <c r="N3507" s="1" t="str">
        <f t="shared" si="381"/>
        <v>November</v>
      </c>
      <c r="O3507" s="2">
        <v>0.8881944444444444</v>
      </c>
      <c r="P3507" s="2" t="str">
        <f t="shared" si="382"/>
        <v>Week 3</v>
      </c>
      <c r="Q3507" t="s">
        <v>59</v>
      </c>
      <c r="R3507" s="5">
        <v>418</v>
      </c>
      <c r="S3507" s="5">
        <v>0</v>
      </c>
      <c r="T3507" s="5">
        <f t="shared" si="383"/>
        <v>0</v>
      </c>
      <c r="U3507" s="5">
        <v>418</v>
      </c>
      <c r="V3507" s="5">
        <v>0</v>
      </c>
      <c r="W3507" s="5">
        <v>20.9</v>
      </c>
      <c r="X3507" s="5">
        <v>0.1</v>
      </c>
      <c r="Y3507" s="5">
        <v>439</v>
      </c>
      <c r="Z3507" s="5">
        <v>439</v>
      </c>
      <c r="AA3507" t="s">
        <v>68</v>
      </c>
      <c r="AB3507">
        <v>100.31</v>
      </c>
      <c r="AC3507">
        <v>9.75</v>
      </c>
      <c r="AD3507" t="s">
        <v>5775</v>
      </c>
      <c r="AI3507" t="s">
        <v>89</v>
      </c>
      <c r="AJ3507" t="s">
        <v>190</v>
      </c>
      <c r="AK3507">
        <v>8929758003</v>
      </c>
      <c r="AO3507">
        <v>0</v>
      </c>
      <c r="AP3507">
        <v>0</v>
      </c>
      <c r="AR3507">
        <v>439</v>
      </c>
      <c r="AZ3507">
        <v>418</v>
      </c>
      <c r="BA3507">
        <v>10.45</v>
      </c>
      <c r="BB3507">
        <v>418</v>
      </c>
      <c r="BC3507">
        <v>10.45</v>
      </c>
      <c r="BD3507" s="5">
        <v>439</v>
      </c>
      <c r="BE3507">
        <v>418</v>
      </c>
      <c r="BG3507">
        <f t="shared" si="384"/>
        <v>418</v>
      </c>
    </row>
    <row r="3508" spans="1:61" x14ac:dyDescent="0.25">
      <c r="A3508" t="s">
        <v>54</v>
      </c>
      <c r="B3508">
        <v>110027</v>
      </c>
      <c r="C3508" t="s">
        <v>55</v>
      </c>
      <c r="D3508" t="s">
        <v>56</v>
      </c>
      <c r="E3508" s="1">
        <v>45983</v>
      </c>
      <c r="F3508" t="s">
        <v>4087</v>
      </c>
      <c r="G3508" t="s">
        <v>63</v>
      </c>
      <c r="H3508" t="str">
        <f t="shared" si="378"/>
        <v>Aggregator</v>
      </c>
      <c r="I3508">
        <v>222796000000000</v>
      </c>
      <c r="J3508">
        <v>29811</v>
      </c>
      <c r="K3508" s="3">
        <v>45983.890972222223</v>
      </c>
      <c r="L3508">
        <f t="shared" si="379"/>
        <v>22</v>
      </c>
      <c r="M3508" t="str">
        <f t="shared" si="380"/>
        <v>Saturday</v>
      </c>
      <c r="N3508" s="1" t="str">
        <f t="shared" si="381"/>
        <v>November</v>
      </c>
      <c r="O3508" s="2">
        <v>0.89097222222222228</v>
      </c>
      <c r="P3508" s="2" t="str">
        <f t="shared" si="382"/>
        <v>Week 3</v>
      </c>
      <c r="Q3508" t="s">
        <v>59</v>
      </c>
      <c r="R3508" s="5">
        <v>368</v>
      </c>
      <c r="S3508" s="5">
        <v>-93.74</v>
      </c>
      <c r="T3508" s="5">
        <f t="shared" si="383"/>
        <v>25.47282608695652</v>
      </c>
      <c r="U3508" s="5">
        <v>274.26</v>
      </c>
      <c r="V3508" s="5">
        <v>32</v>
      </c>
      <c r="W3508" s="5">
        <v>0</v>
      </c>
      <c r="X3508" s="5">
        <v>-0.26</v>
      </c>
      <c r="Y3508" s="5">
        <v>306</v>
      </c>
      <c r="Z3508" s="5">
        <v>306</v>
      </c>
      <c r="AA3508" t="s">
        <v>64</v>
      </c>
      <c r="AB3508">
        <v>61.78</v>
      </c>
      <c r="AC3508">
        <v>8.3699999999999992</v>
      </c>
      <c r="AD3508" t="s">
        <v>64</v>
      </c>
      <c r="AE3508" t="s">
        <v>56</v>
      </c>
      <c r="AF3508">
        <v>6102</v>
      </c>
      <c r="AG3508">
        <v>6102</v>
      </c>
      <c r="AO3508">
        <v>32</v>
      </c>
      <c r="AP3508">
        <v>0</v>
      </c>
      <c r="AW3508">
        <v>306</v>
      </c>
      <c r="BD3508" s="5">
        <v>306</v>
      </c>
      <c r="BE3508">
        <v>274.26</v>
      </c>
      <c r="BG3508">
        <f t="shared" si="384"/>
        <v>274.26</v>
      </c>
      <c r="BH3508">
        <v>32</v>
      </c>
    </row>
    <row r="3509" spans="1:61" x14ac:dyDescent="0.25">
      <c r="A3509" t="s">
        <v>54</v>
      </c>
      <c r="B3509">
        <v>110027</v>
      </c>
      <c r="C3509" t="s">
        <v>55</v>
      </c>
      <c r="D3509" t="s">
        <v>56</v>
      </c>
      <c r="E3509" s="1">
        <v>45983</v>
      </c>
      <c r="F3509" t="s">
        <v>4088</v>
      </c>
      <c r="G3509" t="s">
        <v>58</v>
      </c>
      <c r="H3509" t="str">
        <f t="shared" si="378"/>
        <v>Aggregator</v>
      </c>
      <c r="I3509">
        <v>7507756309</v>
      </c>
      <c r="J3509">
        <v>18528960</v>
      </c>
      <c r="K3509" s="3">
        <v>45983.893055555556</v>
      </c>
      <c r="L3509">
        <f t="shared" si="379"/>
        <v>22</v>
      </c>
      <c r="M3509" t="str">
        <f t="shared" si="380"/>
        <v>Saturday</v>
      </c>
      <c r="N3509" s="1" t="str">
        <f t="shared" si="381"/>
        <v>November</v>
      </c>
      <c r="O3509" s="2">
        <v>0.8930555555555556</v>
      </c>
      <c r="P3509" s="2" t="str">
        <f t="shared" si="382"/>
        <v>Week 3</v>
      </c>
      <c r="Q3509" t="s">
        <v>59</v>
      </c>
      <c r="R3509" s="5">
        <v>388</v>
      </c>
      <c r="S3509" s="5">
        <v>-75</v>
      </c>
      <c r="T3509" s="5">
        <f t="shared" si="383"/>
        <v>19.329896907216497</v>
      </c>
      <c r="U3509" s="5">
        <v>313</v>
      </c>
      <c r="V3509" s="5">
        <v>32</v>
      </c>
      <c r="W3509" s="5">
        <v>0</v>
      </c>
      <c r="X3509" s="5">
        <v>0</v>
      </c>
      <c r="Y3509" s="5">
        <v>345</v>
      </c>
      <c r="Z3509" s="5">
        <v>345</v>
      </c>
      <c r="AA3509" t="s">
        <v>60</v>
      </c>
      <c r="AB3509">
        <v>71.25</v>
      </c>
      <c r="AC3509">
        <v>6.72</v>
      </c>
      <c r="AD3509" t="s">
        <v>60</v>
      </c>
      <c r="AE3509" t="s">
        <v>56</v>
      </c>
      <c r="AF3509">
        <v>6309</v>
      </c>
      <c r="AG3509">
        <v>6309</v>
      </c>
      <c r="AO3509">
        <v>32</v>
      </c>
      <c r="AP3509">
        <v>0</v>
      </c>
      <c r="AX3509">
        <v>345</v>
      </c>
      <c r="BD3509" s="5">
        <v>345</v>
      </c>
      <c r="BE3509">
        <v>313</v>
      </c>
      <c r="BG3509">
        <f t="shared" si="384"/>
        <v>313</v>
      </c>
      <c r="BI3509">
        <v>32</v>
      </c>
    </row>
    <row r="3510" spans="1:61" x14ac:dyDescent="0.25">
      <c r="A3510" t="s">
        <v>54</v>
      </c>
      <c r="B3510">
        <v>110027</v>
      </c>
      <c r="C3510" t="s">
        <v>55</v>
      </c>
      <c r="D3510" t="s">
        <v>56</v>
      </c>
      <c r="E3510" s="1">
        <v>45983</v>
      </c>
      <c r="F3510" t="s">
        <v>4089</v>
      </c>
      <c r="G3510" t="s">
        <v>58</v>
      </c>
      <c r="H3510" t="str">
        <f t="shared" si="378"/>
        <v>Aggregator</v>
      </c>
      <c r="I3510">
        <v>7494508701</v>
      </c>
      <c r="J3510">
        <v>18528960</v>
      </c>
      <c r="K3510" s="3">
        <v>45983.893055555556</v>
      </c>
      <c r="L3510">
        <f t="shared" si="379"/>
        <v>22</v>
      </c>
      <c r="M3510" t="str">
        <f t="shared" si="380"/>
        <v>Saturday</v>
      </c>
      <c r="N3510" s="1" t="str">
        <f t="shared" si="381"/>
        <v>November</v>
      </c>
      <c r="O3510" s="2">
        <v>0.8930555555555556</v>
      </c>
      <c r="P3510" s="2" t="str">
        <f t="shared" si="382"/>
        <v>Week 3</v>
      </c>
      <c r="Q3510" t="s">
        <v>59</v>
      </c>
      <c r="R3510" s="5">
        <v>238</v>
      </c>
      <c r="S3510" s="5">
        <v>-100</v>
      </c>
      <c r="T3510" s="5">
        <f t="shared" si="383"/>
        <v>42.016806722689076</v>
      </c>
      <c r="U3510" s="5">
        <v>138</v>
      </c>
      <c r="V3510" s="5">
        <v>32</v>
      </c>
      <c r="W3510" s="5">
        <v>0</v>
      </c>
      <c r="X3510" s="5">
        <v>0</v>
      </c>
      <c r="Y3510" s="5">
        <v>170</v>
      </c>
      <c r="Z3510" s="5">
        <v>170</v>
      </c>
      <c r="AA3510" t="s">
        <v>60</v>
      </c>
      <c r="AB3510">
        <v>41.78</v>
      </c>
      <c r="AC3510">
        <v>5.88</v>
      </c>
      <c r="AD3510" t="s">
        <v>60</v>
      </c>
      <c r="AE3510" t="s">
        <v>56</v>
      </c>
      <c r="AF3510">
        <v>8701</v>
      </c>
      <c r="AG3510">
        <v>8701</v>
      </c>
      <c r="AO3510">
        <v>32</v>
      </c>
      <c r="AP3510">
        <v>0</v>
      </c>
      <c r="AX3510">
        <v>170</v>
      </c>
      <c r="BD3510" s="5">
        <v>170</v>
      </c>
      <c r="BE3510">
        <v>138</v>
      </c>
      <c r="BG3510">
        <f t="shared" si="384"/>
        <v>138</v>
      </c>
      <c r="BI3510">
        <v>32</v>
      </c>
    </row>
    <row r="3511" spans="1:61" x14ac:dyDescent="0.25">
      <c r="A3511" t="s">
        <v>54</v>
      </c>
      <c r="B3511">
        <v>110027</v>
      </c>
      <c r="C3511" t="s">
        <v>55</v>
      </c>
      <c r="D3511" t="s">
        <v>56</v>
      </c>
      <c r="E3511" s="1">
        <v>45983</v>
      </c>
      <c r="F3511" t="s">
        <v>4090</v>
      </c>
      <c r="G3511" t="s">
        <v>63</v>
      </c>
      <c r="H3511" t="str">
        <f t="shared" si="378"/>
        <v>Aggregator</v>
      </c>
      <c r="I3511">
        <v>222797000000000</v>
      </c>
      <c r="J3511">
        <v>29811</v>
      </c>
      <c r="K3511" s="3">
        <v>45983.893750000003</v>
      </c>
      <c r="L3511">
        <f t="shared" si="379"/>
        <v>22</v>
      </c>
      <c r="M3511" t="str">
        <f t="shared" si="380"/>
        <v>Saturday</v>
      </c>
      <c r="N3511" s="1" t="str">
        <f t="shared" si="381"/>
        <v>November</v>
      </c>
      <c r="O3511" s="2">
        <v>0.89375000000000004</v>
      </c>
      <c r="P3511" s="2" t="str">
        <f t="shared" si="382"/>
        <v>Week 3</v>
      </c>
      <c r="Q3511" t="s">
        <v>59</v>
      </c>
      <c r="R3511" s="5">
        <v>796</v>
      </c>
      <c r="S3511" s="5">
        <v>-141.99</v>
      </c>
      <c r="T3511" s="5">
        <f t="shared" si="383"/>
        <v>17.837939698492463</v>
      </c>
      <c r="U3511" s="5">
        <v>654.01</v>
      </c>
      <c r="V3511" s="5">
        <v>32</v>
      </c>
      <c r="W3511" s="5">
        <v>0</v>
      </c>
      <c r="X3511" s="5">
        <v>-0.01</v>
      </c>
      <c r="Y3511" s="5">
        <v>686</v>
      </c>
      <c r="Z3511" s="5">
        <v>686</v>
      </c>
      <c r="AA3511" t="s">
        <v>64</v>
      </c>
      <c r="AB3511">
        <v>176.81</v>
      </c>
      <c r="AC3511">
        <v>13.78</v>
      </c>
      <c r="AD3511" t="s">
        <v>64</v>
      </c>
      <c r="AE3511" t="s">
        <v>56</v>
      </c>
      <c r="AF3511">
        <v>7564</v>
      </c>
      <c r="AG3511">
        <v>7564</v>
      </c>
      <c r="AO3511">
        <v>32</v>
      </c>
      <c r="AP3511">
        <v>0</v>
      </c>
      <c r="AW3511">
        <v>686</v>
      </c>
      <c r="BD3511" s="5">
        <v>686</v>
      </c>
      <c r="BE3511">
        <v>654.01</v>
      </c>
      <c r="BG3511">
        <f t="shared" si="384"/>
        <v>654.01</v>
      </c>
      <c r="BH3511">
        <v>32</v>
      </c>
    </row>
    <row r="3512" spans="1:61" x14ac:dyDescent="0.25">
      <c r="A3512" t="s">
        <v>54</v>
      </c>
      <c r="B3512">
        <v>110027</v>
      </c>
      <c r="C3512" t="s">
        <v>55</v>
      </c>
      <c r="D3512" t="s">
        <v>56</v>
      </c>
      <c r="E3512" s="1">
        <v>45983</v>
      </c>
      <c r="F3512" t="s">
        <v>4091</v>
      </c>
      <c r="G3512" t="s">
        <v>67</v>
      </c>
      <c r="H3512" t="str">
        <f t="shared" si="378"/>
        <v>Direct Sale</v>
      </c>
      <c r="K3512" s="3">
        <v>45983.895138888889</v>
      </c>
      <c r="L3512">
        <f t="shared" si="379"/>
        <v>22</v>
      </c>
      <c r="M3512" t="str">
        <f t="shared" si="380"/>
        <v>Saturday</v>
      </c>
      <c r="N3512" s="1" t="str">
        <f t="shared" si="381"/>
        <v>November</v>
      </c>
      <c r="O3512" s="2">
        <v>0.89513888888888893</v>
      </c>
      <c r="P3512" s="2" t="str">
        <f t="shared" si="382"/>
        <v>Week 3</v>
      </c>
      <c r="Q3512" t="s">
        <v>59</v>
      </c>
      <c r="R3512" s="5">
        <v>139</v>
      </c>
      <c r="S3512" s="5">
        <v>0</v>
      </c>
      <c r="T3512" s="5">
        <f t="shared" si="383"/>
        <v>0</v>
      </c>
      <c r="U3512" s="5">
        <v>139</v>
      </c>
      <c r="V3512" s="5">
        <v>0</v>
      </c>
      <c r="W3512" s="5">
        <v>6.96</v>
      </c>
      <c r="X3512" s="5">
        <v>0.04</v>
      </c>
      <c r="Y3512" s="5">
        <v>146</v>
      </c>
      <c r="Z3512" s="5">
        <v>146</v>
      </c>
      <c r="AA3512" t="s">
        <v>68</v>
      </c>
      <c r="AB3512">
        <v>22.54</v>
      </c>
      <c r="AC3512">
        <v>2.82</v>
      </c>
      <c r="AD3512" t="s">
        <v>5778</v>
      </c>
      <c r="AE3512" t="s">
        <v>75</v>
      </c>
      <c r="AI3512" t="s">
        <v>89</v>
      </c>
      <c r="AJ3512" t="s">
        <v>190</v>
      </c>
      <c r="AK3512">
        <v>8929758003</v>
      </c>
      <c r="AO3512">
        <v>0</v>
      </c>
      <c r="AP3512">
        <v>0</v>
      </c>
      <c r="AR3512">
        <v>146</v>
      </c>
      <c r="AZ3512">
        <v>139</v>
      </c>
      <c r="BA3512">
        <v>3.48</v>
      </c>
      <c r="BB3512">
        <v>139</v>
      </c>
      <c r="BC3512">
        <v>3.48</v>
      </c>
      <c r="BD3512" s="5">
        <v>146</v>
      </c>
      <c r="BE3512">
        <v>139</v>
      </c>
      <c r="BG3512">
        <f t="shared" si="384"/>
        <v>139</v>
      </c>
    </row>
    <row r="3513" spans="1:61" x14ac:dyDescent="0.25">
      <c r="A3513" t="s">
        <v>54</v>
      </c>
      <c r="B3513">
        <v>110027</v>
      </c>
      <c r="C3513" t="s">
        <v>55</v>
      </c>
      <c r="D3513" t="s">
        <v>56</v>
      </c>
      <c r="E3513" s="1">
        <v>45983</v>
      </c>
      <c r="F3513" t="s">
        <v>4092</v>
      </c>
      <c r="G3513" t="s">
        <v>63</v>
      </c>
      <c r="H3513" t="str">
        <f t="shared" si="378"/>
        <v>Aggregator</v>
      </c>
      <c r="I3513">
        <v>222797000000000</v>
      </c>
      <c r="J3513">
        <v>29811</v>
      </c>
      <c r="K3513" s="3">
        <v>45983.897222222222</v>
      </c>
      <c r="L3513">
        <f t="shared" si="379"/>
        <v>22</v>
      </c>
      <c r="M3513" t="str">
        <f t="shared" si="380"/>
        <v>Saturday</v>
      </c>
      <c r="N3513" s="1" t="str">
        <f t="shared" si="381"/>
        <v>November</v>
      </c>
      <c r="O3513" s="2">
        <v>0.89722222222222225</v>
      </c>
      <c r="P3513" s="2" t="str">
        <f t="shared" si="382"/>
        <v>Week 3</v>
      </c>
      <c r="Q3513" t="s">
        <v>59</v>
      </c>
      <c r="R3513" s="5">
        <v>745</v>
      </c>
      <c r="S3513" s="5">
        <v>-123.74</v>
      </c>
      <c r="T3513" s="5">
        <f t="shared" si="383"/>
        <v>16.609395973154363</v>
      </c>
      <c r="U3513" s="5">
        <v>621.26</v>
      </c>
      <c r="V3513" s="5">
        <v>32</v>
      </c>
      <c r="W3513" s="5">
        <v>0</v>
      </c>
      <c r="X3513" s="5">
        <v>-0.26</v>
      </c>
      <c r="Y3513" s="5">
        <v>653</v>
      </c>
      <c r="Z3513" s="5">
        <v>653</v>
      </c>
      <c r="AA3513" t="s">
        <v>64</v>
      </c>
      <c r="AB3513">
        <v>128.36000000000001</v>
      </c>
      <c r="AC3513">
        <v>14.03</v>
      </c>
      <c r="AD3513" t="s">
        <v>64</v>
      </c>
      <c r="AE3513" t="s">
        <v>56</v>
      </c>
      <c r="AF3513">
        <v>3163</v>
      </c>
      <c r="AG3513">
        <v>3163</v>
      </c>
      <c r="AO3513">
        <v>32</v>
      </c>
      <c r="AP3513">
        <v>0</v>
      </c>
      <c r="AW3513">
        <v>653</v>
      </c>
      <c r="BD3513" s="5">
        <v>653</v>
      </c>
      <c r="BE3513">
        <v>621.26</v>
      </c>
      <c r="BG3513">
        <f t="shared" si="384"/>
        <v>621.26</v>
      </c>
      <c r="BH3513">
        <v>32</v>
      </c>
    </row>
    <row r="3514" spans="1:61" x14ac:dyDescent="0.25">
      <c r="A3514" t="s">
        <v>54</v>
      </c>
      <c r="B3514">
        <v>110027</v>
      </c>
      <c r="C3514" t="s">
        <v>55</v>
      </c>
      <c r="D3514" t="s">
        <v>56</v>
      </c>
      <c r="E3514" s="1">
        <v>45983</v>
      </c>
      <c r="F3514" t="s">
        <v>4093</v>
      </c>
      <c r="G3514" t="s">
        <v>58</v>
      </c>
      <c r="H3514" t="str">
        <f t="shared" si="378"/>
        <v>Aggregator</v>
      </c>
      <c r="I3514">
        <v>7509427043</v>
      </c>
      <c r="J3514">
        <v>18528960</v>
      </c>
      <c r="K3514" s="3">
        <v>45983.898611111108</v>
      </c>
      <c r="L3514">
        <f t="shared" si="379"/>
        <v>22</v>
      </c>
      <c r="M3514" t="str">
        <f t="shared" si="380"/>
        <v>Saturday</v>
      </c>
      <c r="N3514" s="1" t="str">
        <f t="shared" si="381"/>
        <v>November</v>
      </c>
      <c r="O3514" s="2">
        <v>0.89861111111111114</v>
      </c>
      <c r="P3514" s="2" t="str">
        <f t="shared" si="382"/>
        <v>Week 3</v>
      </c>
      <c r="Q3514" t="s">
        <v>59</v>
      </c>
      <c r="R3514" s="5">
        <v>777</v>
      </c>
      <c r="S3514" s="5">
        <v>-274.5</v>
      </c>
      <c r="T3514" s="5">
        <f t="shared" si="383"/>
        <v>35.328185328185327</v>
      </c>
      <c r="U3514" s="5">
        <v>502.5</v>
      </c>
      <c r="V3514" s="5">
        <v>32</v>
      </c>
      <c r="W3514" s="5">
        <v>0</v>
      </c>
      <c r="X3514" s="5">
        <v>0</v>
      </c>
      <c r="Y3514" s="5">
        <v>534.5</v>
      </c>
      <c r="Z3514" s="5">
        <v>534.5</v>
      </c>
      <c r="AA3514" t="s">
        <v>60</v>
      </c>
      <c r="AB3514">
        <v>135.55000000000001</v>
      </c>
      <c r="AC3514">
        <v>6.72</v>
      </c>
      <c r="AD3514" t="s">
        <v>60</v>
      </c>
      <c r="AE3514" t="s">
        <v>56</v>
      </c>
      <c r="AF3514">
        <v>7043</v>
      </c>
      <c r="AG3514">
        <v>7043</v>
      </c>
      <c r="AO3514">
        <v>32</v>
      </c>
      <c r="AP3514">
        <v>0</v>
      </c>
      <c r="AX3514">
        <v>534.5</v>
      </c>
      <c r="BD3514" s="5">
        <v>534.5</v>
      </c>
      <c r="BE3514">
        <v>502.5</v>
      </c>
      <c r="BG3514">
        <f t="shared" si="384"/>
        <v>502.5</v>
      </c>
      <c r="BI3514">
        <v>32</v>
      </c>
    </row>
    <row r="3515" spans="1:61" x14ac:dyDescent="0.25">
      <c r="A3515" t="s">
        <v>54</v>
      </c>
      <c r="B3515">
        <v>110027</v>
      </c>
      <c r="C3515" t="s">
        <v>55</v>
      </c>
      <c r="D3515" t="s">
        <v>56</v>
      </c>
      <c r="E3515" s="1">
        <v>45983</v>
      </c>
      <c r="F3515" t="s">
        <v>4094</v>
      </c>
      <c r="G3515" t="s">
        <v>67</v>
      </c>
      <c r="H3515" t="str">
        <f t="shared" si="378"/>
        <v>Direct Sale</v>
      </c>
      <c r="K3515" s="3">
        <v>45983.901388888888</v>
      </c>
      <c r="L3515">
        <f t="shared" si="379"/>
        <v>22</v>
      </c>
      <c r="M3515" t="str">
        <f t="shared" si="380"/>
        <v>Saturday</v>
      </c>
      <c r="N3515" s="1" t="str">
        <f t="shared" si="381"/>
        <v>November</v>
      </c>
      <c r="O3515" s="2">
        <v>0.90138888888888891</v>
      </c>
      <c r="P3515" s="2" t="str">
        <f t="shared" si="382"/>
        <v>Week 3</v>
      </c>
      <c r="Q3515" t="s">
        <v>59</v>
      </c>
      <c r="R3515" s="5">
        <v>257</v>
      </c>
      <c r="S3515" s="5">
        <v>0</v>
      </c>
      <c r="T3515" s="5">
        <f t="shared" si="383"/>
        <v>0</v>
      </c>
      <c r="U3515" s="5">
        <v>257</v>
      </c>
      <c r="V3515" s="5">
        <v>0</v>
      </c>
      <c r="W3515" s="5">
        <v>12.86</v>
      </c>
      <c r="X3515" s="5">
        <v>0.14000000000000001</v>
      </c>
      <c r="Y3515" s="5">
        <v>270</v>
      </c>
      <c r="Z3515" s="5">
        <v>270</v>
      </c>
      <c r="AA3515" t="s">
        <v>68</v>
      </c>
      <c r="AB3515">
        <v>73.45</v>
      </c>
      <c r="AC3515">
        <v>7.3</v>
      </c>
      <c r="AD3515" t="s">
        <v>5775</v>
      </c>
      <c r="AI3515" t="s">
        <v>89</v>
      </c>
      <c r="AJ3515" t="s">
        <v>190</v>
      </c>
      <c r="AK3515">
        <v>8929758003</v>
      </c>
      <c r="AO3515">
        <v>0</v>
      </c>
      <c r="AP3515">
        <v>0</v>
      </c>
      <c r="AR3515">
        <v>270</v>
      </c>
      <c r="AZ3515">
        <v>257</v>
      </c>
      <c r="BA3515">
        <v>6.43</v>
      </c>
      <c r="BB3515">
        <v>257</v>
      </c>
      <c r="BC3515">
        <v>6.43</v>
      </c>
      <c r="BD3515" s="5">
        <v>270</v>
      </c>
      <c r="BE3515">
        <v>257</v>
      </c>
      <c r="BG3515">
        <f t="shared" si="384"/>
        <v>257</v>
      </c>
    </row>
    <row r="3516" spans="1:61" x14ac:dyDescent="0.25">
      <c r="A3516" t="s">
        <v>54</v>
      </c>
      <c r="B3516">
        <v>110027</v>
      </c>
      <c r="C3516" t="s">
        <v>55</v>
      </c>
      <c r="D3516" t="s">
        <v>56</v>
      </c>
      <c r="E3516" s="1">
        <v>45983</v>
      </c>
      <c r="F3516" t="s">
        <v>4095</v>
      </c>
      <c r="G3516" t="s">
        <v>58</v>
      </c>
      <c r="H3516" t="str">
        <f t="shared" si="378"/>
        <v>Aggregator</v>
      </c>
      <c r="I3516">
        <v>7508816468</v>
      </c>
      <c r="J3516">
        <v>18528960</v>
      </c>
      <c r="K3516" s="3">
        <v>45983.902083333334</v>
      </c>
      <c r="L3516">
        <f t="shared" si="379"/>
        <v>22</v>
      </c>
      <c r="M3516" t="str">
        <f t="shared" si="380"/>
        <v>Saturday</v>
      </c>
      <c r="N3516" s="1" t="str">
        <f t="shared" si="381"/>
        <v>November</v>
      </c>
      <c r="O3516" s="2">
        <v>0.90208333333333335</v>
      </c>
      <c r="P3516" s="2" t="str">
        <f t="shared" si="382"/>
        <v>Week 3</v>
      </c>
      <c r="Q3516" t="s">
        <v>59</v>
      </c>
      <c r="R3516" s="5">
        <v>229</v>
      </c>
      <c r="S3516" s="5">
        <v>-100</v>
      </c>
      <c r="T3516" s="5">
        <f t="shared" si="383"/>
        <v>43.668122270742359</v>
      </c>
      <c r="U3516" s="5">
        <v>129</v>
      </c>
      <c r="V3516" s="5">
        <v>32</v>
      </c>
      <c r="W3516" s="5">
        <v>0</v>
      </c>
      <c r="X3516" s="5">
        <v>0</v>
      </c>
      <c r="Y3516" s="5">
        <v>161</v>
      </c>
      <c r="Z3516" s="5">
        <v>161</v>
      </c>
      <c r="AA3516" t="s">
        <v>60</v>
      </c>
      <c r="AB3516">
        <v>51.66</v>
      </c>
      <c r="AC3516">
        <v>4.76</v>
      </c>
      <c r="AD3516" t="s">
        <v>60</v>
      </c>
      <c r="AE3516" t="s">
        <v>56</v>
      </c>
      <c r="AF3516">
        <v>6468</v>
      </c>
      <c r="AG3516">
        <v>6468</v>
      </c>
      <c r="AO3516">
        <v>32</v>
      </c>
      <c r="AP3516">
        <v>0</v>
      </c>
      <c r="AX3516">
        <v>161</v>
      </c>
      <c r="BD3516" s="5">
        <v>161</v>
      </c>
      <c r="BE3516">
        <v>129</v>
      </c>
      <c r="BG3516">
        <f t="shared" si="384"/>
        <v>129</v>
      </c>
      <c r="BI3516">
        <v>32</v>
      </c>
    </row>
    <row r="3517" spans="1:61" x14ac:dyDescent="0.25">
      <c r="A3517" t="s">
        <v>54</v>
      </c>
      <c r="B3517">
        <v>110027</v>
      </c>
      <c r="C3517" t="s">
        <v>55</v>
      </c>
      <c r="D3517" t="s">
        <v>56</v>
      </c>
      <c r="E3517" s="1">
        <v>45983</v>
      </c>
      <c r="F3517" t="s">
        <v>4096</v>
      </c>
      <c r="G3517" t="s">
        <v>63</v>
      </c>
      <c r="H3517" t="str">
        <f t="shared" si="378"/>
        <v>Aggregator</v>
      </c>
      <c r="I3517">
        <v>222797000000000</v>
      </c>
      <c r="J3517">
        <v>29811</v>
      </c>
      <c r="K3517" s="3">
        <v>45983.90347222222</v>
      </c>
      <c r="L3517">
        <f t="shared" si="379"/>
        <v>22</v>
      </c>
      <c r="M3517" t="str">
        <f t="shared" si="380"/>
        <v>Saturday</v>
      </c>
      <c r="N3517" s="1" t="str">
        <f t="shared" si="381"/>
        <v>November</v>
      </c>
      <c r="O3517" s="2">
        <v>0.90347222222222223</v>
      </c>
      <c r="P3517" s="2" t="str">
        <f t="shared" si="382"/>
        <v>Week 3</v>
      </c>
      <c r="Q3517" t="s">
        <v>59</v>
      </c>
      <c r="R3517" s="5">
        <v>1076</v>
      </c>
      <c r="S3517" s="5">
        <v>-445</v>
      </c>
      <c r="T3517" s="5">
        <f t="shared" si="383"/>
        <v>41.356877323420079</v>
      </c>
      <c r="U3517" s="5">
        <v>631</v>
      </c>
      <c r="V3517" s="5">
        <v>32</v>
      </c>
      <c r="W3517" s="5">
        <v>0</v>
      </c>
      <c r="X3517" s="5">
        <v>0</v>
      </c>
      <c r="Y3517" s="5">
        <v>663</v>
      </c>
      <c r="Z3517" s="5">
        <v>663</v>
      </c>
      <c r="AA3517" t="s">
        <v>64</v>
      </c>
      <c r="AB3517">
        <v>167.89</v>
      </c>
      <c r="AC3517">
        <v>23.07</v>
      </c>
      <c r="AD3517" t="s">
        <v>64</v>
      </c>
      <c r="AE3517" t="s">
        <v>56</v>
      </c>
      <c r="AF3517">
        <v>7817</v>
      </c>
      <c r="AG3517">
        <v>7817</v>
      </c>
      <c r="AO3517">
        <v>32</v>
      </c>
      <c r="AP3517">
        <v>0</v>
      </c>
      <c r="AW3517">
        <v>663</v>
      </c>
      <c r="BD3517" s="5">
        <v>663</v>
      </c>
      <c r="BE3517">
        <v>631</v>
      </c>
      <c r="BG3517">
        <f t="shared" si="384"/>
        <v>631</v>
      </c>
      <c r="BH3517">
        <v>32</v>
      </c>
    </row>
    <row r="3518" spans="1:61" x14ac:dyDescent="0.25">
      <c r="A3518" t="s">
        <v>54</v>
      </c>
      <c r="B3518">
        <v>110027</v>
      </c>
      <c r="C3518" t="s">
        <v>55</v>
      </c>
      <c r="D3518" t="s">
        <v>56</v>
      </c>
      <c r="E3518" s="1">
        <v>45983</v>
      </c>
      <c r="F3518" t="s">
        <v>4097</v>
      </c>
      <c r="G3518" t="s">
        <v>67</v>
      </c>
      <c r="H3518" t="str">
        <f t="shared" si="378"/>
        <v>Direct Sale</v>
      </c>
      <c r="K3518" s="3">
        <v>45983.904861111114</v>
      </c>
      <c r="L3518">
        <f t="shared" si="379"/>
        <v>22</v>
      </c>
      <c r="M3518" t="str">
        <f t="shared" si="380"/>
        <v>Saturday</v>
      </c>
      <c r="N3518" s="1" t="str">
        <f t="shared" si="381"/>
        <v>November</v>
      </c>
      <c r="O3518" s="2">
        <v>0.90486111111111112</v>
      </c>
      <c r="P3518" s="2" t="str">
        <f t="shared" si="382"/>
        <v>Week 3</v>
      </c>
      <c r="Q3518" t="s">
        <v>59</v>
      </c>
      <c r="R3518" s="5">
        <v>597</v>
      </c>
      <c r="S3518" s="5">
        <v>0</v>
      </c>
      <c r="T3518" s="5">
        <f t="shared" si="383"/>
        <v>0</v>
      </c>
      <c r="U3518" s="5">
        <v>597</v>
      </c>
      <c r="V3518" s="5">
        <v>0</v>
      </c>
      <c r="W3518" s="5">
        <v>29.86</v>
      </c>
      <c r="X3518" s="5">
        <v>0.14000000000000001</v>
      </c>
      <c r="Y3518" s="5">
        <v>627</v>
      </c>
      <c r="Z3518" s="5">
        <v>627</v>
      </c>
      <c r="AA3518" t="s">
        <v>73</v>
      </c>
      <c r="AB3518">
        <v>149.4</v>
      </c>
      <c r="AC3518">
        <v>7.68</v>
      </c>
      <c r="AD3518" t="s">
        <v>5778</v>
      </c>
      <c r="AE3518" t="s">
        <v>75</v>
      </c>
      <c r="AI3518" t="s">
        <v>89</v>
      </c>
      <c r="AJ3518" t="s">
        <v>190</v>
      </c>
      <c r="AK3518">
        <v>8929758003</v>
      </c>
      <c r="AO3518">
        <v>0</v>
      </c>
      <c r="AP3518">
        <v>0</v>
      </c>
      <c r="AQ3518">
        <v>627</v>
      </c>
      <c r="AZ3518">
        <v>597</v>
      </c>
      <c r="BA3518">
        <v>14.93</v>
      </c>
      <c r="BB3518">
        <v>597</v>
      </c>
      <c r="BC3518">
        <v>14.93</v>
      </c>
      <c r="BD3518" s="5">
        <v>627</v>
      </c>
      <c r="BE3518">
        <v>597</v>
      </c>
      <c r="BG3518">
        <f t="shared" si="384"/>
        <v>597</v>
      </c>
    </row>
    <row r="3519" spans="1:61" x14ac:dyDescent="0.25">
      <c r="A3519" t="s">
        <v>54</v>
      </c>
      <c r="B3519">
        <v>110027</v>
      </c>
      <c r="C3519" t="s">
        <v>55</v>
      </c>
      <c r="D3519" t="s">
        <v>56</v>
      </c>
      <c r="E3519" s="1">
        <v>45983</v>
      </c>
      <c r="F3519" t="s">
        <v>4098</v>
      </c>
      <c r="G3519" t="s">
        <v>58</v>
      </c>
      <c r="H3519" t="str">
        <f t="shared" si="378"/>
        <v>Aggregator</v>
      </c>
      <c r="I3519">
        <v>7497141724</v>
      </c>
      <c r="J3519">
        <v>18528960</v>
      </c>
      <c r="K3519" s="3">
        <v>45983.904861111114</v>
      </c>
      <c r="L3519">
        <f t="shared" si="379"/>
        <v>22</v>
      </c>
      <c r="M3519" t="str">
        <f t="shared" si="380"/>
        <v>Saturday</v>
      </c>
      <c r="N3519" s="1" t="str">
        <f t="shared" si="381"/>
        <v>November</v>
      </c>
      <c r="O3519" s="2">
        <v>0.90486111111111112</v>
      </c>
      <c r="P3519" s="2" t="str">
        <f t="shared" si="382"/>
        <v>Week 3</v>
      </c>
      <c r="Q3519" t="s">
        <v>59</v>
      </c>
      <c r="R3519" s="5">
        <v>608</v>
      </c>
      <c r="S3519" s="5">
        <v>-274.5</v>
      </c>
      <c r="T3519" s="5">
        <f t="shared" si="383"/>
        <v>45.148026315789473</v>
      </c>
      <c r="U3519" s="5">
        <v>333.5</v>
      </c>
      <c r="V3519" s="5">
        <v>32</v>
      </c>
      <c r="W3519" s="5">
        <v>0</v>
      </c>
      <c r="X3519" s="5">
        <v>0</v>
      </c>
      <c r="Y3519" s="5">
        <v>365.5</v>
      </c>
      <c r="Z3519" s="5">
        <v>365.5</v>
      </c>
      <c r="AA3519" t="s">
        <v>60</v>
      </c>
      <c r="AB3519">
        <v>102.13</v>
      </c>
      <c r="AC3519">
        <v>9.52</v>
      </c>
      <c r="AD3519" t="s">
        <v>60</v>
      </c>
      <c r="AE3519" t="s">
        <v>56</v>
      </c>
      <c r="AF3519">
        <v>1724</v>
      </c>
      <c r="AG3519">
        <v>1724</v>
      </c>
      <c r="AO3519">
        <v>32</v>
      </c>
      <c r="AP3519">
        <v>0</v>
      </c>
      <c r="AX3519">
        <v>365.5</v>
      </c>
      <c r="BD3519" s="5">
        <v>365.5</v>
      </c>
      <c r="BE3519">
        <v>333.5</v>
      </c>
      <c r="BG3519">
        <f t="shared" si="384"/>
        <v>333.5</v>
      </c>
      <c r="BI3519">
        <v>32</v>
      </c>
    </row>
    <row r="3520" spans="1:61" x14ac:dyDescent="0.25">
      <c r="A3520" t="s">
        <v>54</v>
      </c>
      <c r="B3520">
        <v>110027</v>
      </c>
      <c r="C3520" t="s">
        <v>55</v>
      </c>
      <c r="D3520" t="s">
        <v>56</v>
      </c>
      <c r="E3520" s="1">
        <v>45983</v>
      </c>
      <c r="F3520" t="s">
        <v>4099</v>
      </c>
      <c r="G3520" t="s">
        <v>63</v>
      </c>
      <c r="H3520" t="str">
        <f t="shared" si="378"/>
        <v>Aggregator</v>
      </c>
      <c r="I3520">
        <v>222798000000000</v>
      </c>
      <c r="J3520">
        <v>29811</v>
      </c>
      <c r="K3520" s="3">
        <v>45983.905555555553</v>
      </c>
      <c r="L3520">
        <f t="shared" si="379"/>
        <v>22</v>
      </c>
      <c r="M3520" t="str">
        <f t="shared" si="380"/>
        <v>Saturday</v>
      </c>
      <c r="N3520" s="1" t="str">
        <f t="shared" si="381"/>
        <v>November</v>
      </c>
      <c r="O3520" s="2">
        <v>0.90555555555555556</v>
      </c>
      <c r="P3520" s="2" t="str">
        <f t="shared" si="382"/>
        <v>Week 3</v>
      </c>
      <c r="Q3520" t="s">
        <v>59</v>
      </c>
      <c r="R3520" s="5">
        <v>766</v>
      </c>
      <c r="S3520" s="5">
        <v>-141.99</v>
      </c>
      <c r="T3520" s="5">
        <f t="shared" si="383"/>
        <v>18.536553524804177</v>
      </c>
      <c r="U3520" s="5">
        <v>624.01</v>
      </c>
      <c r="V3520" s="5">
        <v>32</v>
      </c>
      <c r="W3520" s="5">
        <v>0</v>
      </c>
      <c r="X3520" s="5">
        <v>-0.01</v>
      </c>
      <c r="Y3520" s="5">
        <v>656</v>
      </c>
      <c r="Z3520" s="5">
        <v>656</v>
      </c>
      <c r="AA3520" t="s">
        <v>64</v>
      </c>
      <c r="AB3520">
        <v>161.53</v>
      </c>
      <c r="AC3520">
        <v>14.35</v>
      </c>
      <c r="AD3520" t="s">
        <v>64</v>
      </c>
      <c r="AE3520" t="s">
        <v>56</v>
      </c>
      <c r="AF3520">
        <v>1677</v>
      </c>
      <c r="AG3520">
        <v>1677</v>
      </c>
      <c r="AO3520">
        <v>32</v>
      </c>
      <c r="AP3520">
        <v>0</v>
      </c>
      <c r="AW3520">
        <v>656</v>
      </c>
      <c r="BD3520" s="5">
        <v>656</v>
      </c>
      <c r="BE3520">
        <v>624.01</v>
      </c>
      <c r="BG3520">
        <f t="shared" si="384"/>
        <v>624.01</v>
      </c>
      <c r="BH3520">
        <v>32</v>
      </c>
    </row>
    <row r="3521" spans="1:61" x14ac:dyDescent="0.25">
      <c r="A3521" t="s">
        <v>54</v>
      </c>
      <c r="B3521">
        <v>110027</v>
      </c>
      <c r="C3521" t="s">
        <v>55</v>
      </c>
      <c r="D3521" t="s">
        <v>56</v>
      </c>
      <c r="E3521" s="1">
        <v>45983</v>
      </c>
      <c r="F3521" t="s">
        <v>4100</v>
      </c>
      <c r="G3521" t="s">
        <v>67</v>
      </c>
      <c r="H3521" t="str">
        <f t="shared" si="378"/>
        <v>Direct Sale</v>
      </c>
      <c r="K3521" s="3">
        <v>45983.906944444447</v>
      </c>
      <c r="L3521">
        <f t="shared" si="379"/>
        <v>22</v>
      </c>
      <c r="M3521" t="str">
        <f t="shared" si="380"/>
        <v>Saturday</v>
      </c>
      <c r="N3521" s="1" t="str">
        <f t="shared" si="381"/>
        <v>November</v>
      </c>
      <c r="O3521" s="2">
        <v>0.90694444444444444</v>
      </c>
      <c r="P3521" s="2" t="str">
        <f t="shared" si="382"/>
        <v>Week 3</v>
      </c>
      <c r="Q3521" t="s">
        <v>59</v>
      </c>
      <c r="R3521" s="5">
        <v>207.09</v>
      </c>
      <c r="S3521" s="5">
        <v>0</v>
      </c>
      <c r="T3521" s="5">
        <f t="shared" si="383"/>
        <v>0</v>
      </c>
      <c r="U3521" s="5">
        <v>207.09</v>
      </c>
      <c r="V3521" s="5">
        <v>0</v>
      </c>
      <c r="W3521" s="5">
        <v>10.36</v>
      </c>
      <c r="X3521" s="5">
        <v>-0.45</v>
      </c>
      <c r="Y3521" s="5">
        <v>217</v>
      </c>
      <c r="Z3521" s="5">
        <v>217</v>
      </c>
      <c r="AA3521" t="s">
        <v>68</v>
      </c>
      <c r="AB3521">
        <v>50.1</v>
      </c>
      <c r="AC3521">
        <v>1.96</v>
      </c>
      <c r="AD3521" t="s">
        <v>5778</v>
      </c>
      <c r="AE3521" t="s">
        <v>75</v>
      </c>
      <c r="AI3521" t="s">
        <v>89</v>
      </c>
      <c r="AJ3521" t="s">
        <v>190</v>
      </c>
      <c r="AK3521">
        <v>8929758003</v>
      </c>
      <c r="AO3521">
        <v>0</v>
      </c>
      <c r="AP3521">
        <v>0</v>
      </c>
      <c r="AR3521">
        <v>217</v>
      </c>
      <c r="AZ3521">
        <v>207.09</v>
      </c>
      <c r="BA3521">
        <v>5.18</v>
      </c>
      <c r="BB3521">
        <v>207.09</v>
      </c>
      <c r="BC3521">
        <v>5.18</v>
      </c>
      <c r="BD3521" s="5">
        <v>217</v>
      </c>
      <c r="BE3521">
        <v>207.09</v>
      </c>
      <c r="BG3521">
        <f t="shared" si="384"/>
        <v>207.09</v>
      </c>
    </row>
    <row r="3522" spans="1:61" x14ac:dyDescent="0.25">
      <c r="A3522" t="s">
        <v>54</v>
      </c>
      <c r="B3522">
        <v>110027</v>
      </c>
      <c r="C3522" t="s">
        <v>55</v>
      </c>
      <c r="D3522" t="s">
        <v>56</v>
      </c>
      <c r="E3522" s="1">
        <v>45983</v>
      </c>
      <c r="F3522" t="s">
        <v>4101</v>
      </c>
      <c r="G3522" t="s">
        <v>58</v>
      </c>
      <c r="H3522" t="str">
        <f t="shared" si="378"/>
        <v>Aggregator</v>
      </c>
      <c r="I3522">
        <v>7509717058</v>
      </c>
      <c r="J3522">
        <v>18528960</v>
      </c>
      <c r="K3522" s="3">
        <v>45983.90902777778</v>
      </c>
      <c r="L3522">
        <f t="shared" si="379"/>
        <v>22</v>
      </c>
      <c r="M3522" t="str">
        <f t="shared" si="380"/>
        <v>Saturday</v>
      </c>
      <c r="N3522" s="1" t="str">
        <f t="shared" si="381"/>
        <v>November</v>
      </c>
      <c r="O3522" s="2">
        <v>0.90902777777777777</v>
      </c>
      <c r="P3522" s="2" t="str">
        <f t="shared" si="382"/>
        <v>Week 3</v>
      </c>
      <c r="Q3522" t="s">
        <v>59</v>
      </c>
      <c r="R3522" s="5">
        <v>889.3</v>
      </c>
      <c r="S3522" s="5">
        <v>-125.01</v>
      </c>
      <c r="T3522" s="5">
        <f t="shared" si="383"/>
        <v>14.057123580344092</v>
      </c>
      <c r="U3522" s="5">
        <v>764.29</v>
      </c>
      <c r="V3522" s="5">
        <v>32</v>
      </c>
      <c r="W3522" s="5">
        <v>0</v>
      </c>
      <c r="X3522" s="5">
        <v>0</v>
      </c>
      <c r="Y3522" s="5">
        <v>796.29</v>
      </c>
      <c r="Z3522" s="5">
        <v>796.29</v>
      </c>
      <c r="AA3522" t="s">
        <v>60</v>
      </c>
      <c r="AB3522">
        <v>186.18</v>
      </c>
      <c r="AC3522">
        <v>17.16</v>
      </c>
      <c r="AD3522" t="s">
        <v>60</v>
      </c>
      <c r="AE3522" t="s">
        <v>56</v>
      </c>
      <c r="AF3522">
        <v>7058</v>
      </c>
      <c r="AG3522">
        <v>7058</v>
      </c>
      <c r="AO3522">
        <v>32</v>
      </c>
      <c r="AP3522">
        <v>0</v>
      </c>
      <c r="AX3522">
        <v>796.29</v>
      </c>
      <c r="BD3522" s="5">
        <v>796.29</v>
      </c>
      <c r="BE3522">
        <v>764.28</v>
      </c>
      <c r="BG3522">
        <f t="shared" si="384"/>
        <v>764.28</v>
      </c>
      <c r="BI3522">
        <v>32</v>
      </c>
    </row>
    <row r="3523" spans="1:61" x14ac:dyDescent="0.25">
      <c r="A3523" t="s">
        <v>54</v>
      </c>
      <c r="B3523">
        <v>110027</v>
      </c>
      <c r="C3523" t="s">
        <v>55</v>
      </c>
      <c r="D3523" t="s">
        <v>56</v>
      </c>
      <c r="E3523" s="1">
        <v>45983</v>
      </c>
      <c r="F3523" t="s">
        <v>4102</v>
      </c>
      <c r="G3523" t="s">
        <v>63</v>
      </c>
      <c r="H3523" t="str">
        <f t="shared" ref="H3523:H3586" si="385">IF(G3523="POS","Direct Sale","Aggregator")</f>
        <v>Aggregator</v>
      </c>
      <c r="I3523">
        <v>222798000000000</v>
      </c>
      <c r="J3523">
        <v>29811</v>
      </c>
      <c r="K3523" s="3">
        <v>45983.90902777778</v>
      </c>
      <c r="L3523">
        <f t="shared" ref="L3523:L3586" si="386">VALUE(DAY(K3523))</f>
        <v>22</v>
      </c>
      <c r="M3523" t="str">
        <f t="shared" ref="M3523:M3586" si="387">TEXT(K3523,"dddd")</f>
        <v>Saturday</v>
      </c>
      <c r="N3523" s="1" t="str">
        <f t="shared" ref="N3523:N3586" si="388">TEXT(K3523,"MMMM")</f>
        <v>November</v>
      </c>
      <c r="O3523" s="2">
        <v>0.90902777777777777</v>
      </c>
      <c r="P3523" s="2" t="str">
        <f t="shared" ref="P3523:P3586" si="389">_xlfn.IFS(L3523&lt;=7,"Week 1",L3523&lt;=15, "Week 2",L3523&lt;=23,"Week 3",L3523&lt;=30,"Week 4")</f>
        <v>Week 3</v>
      </c>
      <c r="Q3523" t="s">
        <v>59</v>
      </c>
      <c r="R3523" s="5">
        <v>252.28</v>
      </c>
      <c r="S3523" s="5">
        <v>-40</v>
      </c>
      <c r="T3523" s="5">
        <f t="shared" ref="T3523:T3586" si="390">ABS((S3523/R3523)*100)</f>
        <v>15.855398763278897</v>
      </c>
      <c r="U3523" s="5">
        <v>212.28</v>
      </c>
      <c r="V3523" s="5">
        <v>32</v>
      </c>
      <c r="W3523" s="5">
        <v>0</v>
      </c>
      <c r="X3523" s="5">
        <v>-0.28000000000000003</v>
      </c>
      <c r="Y3523" s="5">
        <v>244</v>
      </c>
      <c r="Z3523" s="5">
        <v>244</v>
      </c>
      <c r="AA3523" t="s">
        <v>64</v>
      </c>
      <c r="AB3523">
        <v>54.99</v>
      </c>
      <c r="AC3523">
        <v>4.5999999999999996</v>
      </c>
      <c r="AD3523" t="s">
        <v>64</v>
      </c>
      <c r="AE3523" t="s">
        <v>56</v>
      </c>
      <c r="AF3523">
        <v>8957</v>
      </c>
      <c r="AG3523">
        <v>8957</v>
      </c>
      <c r="AO3523">
        <v>32</v>
      </c>
      <c r="AP3523">
        <v>0</v>
      </c>
      <c r="AW3523">
        <v>244</v>
      </c>
      <c r="BD3523" s="5">
        <v>244</v>
      </c>
      <c r="BE3523">
        <v>212.28</v>
      </c>
      <c r="BG3523">
        <f t="shared" ref="BG3523:BG3586" si="391">BE3523+BF3523</f>
        <v>212.28</v>
      </c>
      <c r="BH3523">
        <v>32</v>
      </c>
    </row>
    <row r="3524" spans="1:61" x14ac:dyDescent="0.25">
      <c r="A3524" t="s">
        <v>54</v>
      </c>
      <c r="B3524">
        <v>110027</v>
      </c>
      <c r="C3524" t="s">
        <v>55</v>
      </c>
      <c r="D3524" t="s">
        <v>56</v>
      </c>
      <c r="E3524" s="1">
        <v>45983</v>
      </c>
      <c r="F3524" t="s">
        <v>4103</v>
      </c>
      <c r="G3524" t="s">
        <v>63</v>
      </c>
      <c r="H3524" t="str">
        <f t="shared" si="385"/>
        <v>Aggregator</v>
      </c>
      <c r="I3524">
        <v>222799000000000</v>
      </c>
      <c r="J3524">
        <v>29811</v>
      </c>
      <c r="K3524" s="3">
        <v>45983.92083333333</v>
      </c>
      <c r="L3524">
        <f t="shared" si="386"/>
        <v>22</v>
      </c>
      <c r="M3524" t="str">
        <f t="shared" si="387"/>
        <v>Saturday</v>
      </c>
      <c r="N3524" s="1" t="str">
        <f t="shared" si="388"/>
        <v>November</v>
      </c>
      <c r="O3524" s="2">
        <v>0.92083333333333328</v>
      </c>
      <c r="P3524" s="2" t="str">
        <f t="shared" si="389"/>
        <v>Week 3</v>
      </c>
      <c r="Q3524" t="s">
        <v>59</v>
      </c>
      <c r="R3524" s="5">
        <v>208</v>
      </c>
      <c r="S3524" s="5">
        <v>-90</v>
      </c>
      <c r="T3524" s="5">
        <f t="shared" si="390"/>
        <v>43.269230769230774</v>
      </c>
      <c r="U3524" s="5">
        <v>118</v>
      </c>
      <c r="V3524" s="5">
        <v>32</v>
      </c>
      <c r="W3524" s="5">
        <v>0</v>
      </c>
      <c r="X3524" s="5">
        <v>0</v>
      </c>
      <c r="Y3524" s="5">
        <v>150</v>
      </c>
      <c r="Z3524" s="5">
        <v>150</v>
      </c>
      <c r="AA3524" t="s">
        <v>64</v>
      </c>
      <c r="AB3524">
        <v>25.34</v>
      </c>
      <c r="AC3524">
        <v>5.66</v>
      </c>
      <c r="AD3524" t="s">
        <v>64</v>
      </c>
      <c r="AE3524" t="s">
        <v>56</v>
      </c>
      <c r="AF3524">
        <v>5129</v>
      </c>
      <c r="AG3524">
        <v>5129</v>
      </c>
      <c r="AO3524">
        <v>32</v>
      </c>
      <c r="AP3524">
        <v>0</v>
      </c>
      <c r="AW3524">
        <v>150</v>
      </c>
      <c r="BD3524" s="5">
        <v>150</v>
      </c>
      <c r="BE3524">
        <v>118</v>
      </c>
      <c r="BG3524">
        <f t="shared" si="391"/>
        <v>118</v>
      </c>
      <c r="BH3524">
        <v>32</v>
      </c>
    </row>
    <row r="3525" spans="1:61" x14ac:dyDescent="0.25">
      <c r="A3525" t="s">
        <v>54</v>
      </c>
      <c r="B3525">
        <v>110027</v>
      </c>
      <c r="C3525" t="s">
        <v>55</v>
      </c>
      <c r="D3525" t="s">
        <v>56</v>
      </c>
      <c r="E3525" s="1">
        <v>45983</v>
      </c>
      <c r="F3525" t="s">
        <v>4104</v>
      </c>
      <c r="G3525" t="s">
        <v>58</v>
      </c>
      <c r="H3525" t="str">
        <f t="shared" si="385"/>
        <v>Aggregator</v>
      </c>
      <c r="I3525">
        <v>7503488613</v>
      </c>
      <c r="J3525">
        <v>18528960</v>
      </c>
      <c r="K3525" s="3">
        <v>45983.921527777777</v>
      </c>
      <c r="L3525">
        <f t="shared" si="386"/>
        <v>22</v>
      </c>
      <c r="M3525" t="str">
        <f t="shared" si="387"/>
        <v>Saturday</v>
      </c>
      <c r="N3525" s="1" t="str">
        <f t="shared" si="388"/>
        <v>November</v>
      </c>
      <c r="O3525" s="2">
        <v>0.92152777777777772</v>
      </c>
      <c r="P3525" s="2" t="str">
        <f t="shared" si="389"/>
        <v>Week 3</v>
      </c>
      <c r="Q3525" t="s">
        <v>59</v>
      </c>
      <c r="R3525" s="5">
        <v>1047</v>
      </c>
      <c r="S3525" s="5">
        <v>-523.5</v>
      </c>
      <c r="T3525" s="5">
        <f t="shared" si="390"/>
        <v>50</v>
      </c>
      <c r="U3525" s="5">
        <v>523.5</v>
      </c>
      <c r="V3525" s="5">
        <v>32</v>
      </c>
      <c r="W3525" s="5">
        <v>0</v>
      </c>
      <c r="X3525" s="5">
        <v>0</v>
      </c>
      <c r="Y3525" s="5">
        <v>555.5</v>
      </c>
      <c r="Z3525" s="5">
        <v>555.5</v>
      </c>
      <c r="AA3525" t="s">
        <v>60</v>
      </c>
      <c r="AB3525">
        <v>161.74</v>
      </c>
      <c r="AC3525">
        <v>9.52</v>
      </c>
      <c r="AD3525" t="s">
        <v>60</v>
      </c>
      <c r="AE3525" t="s">
        <v>56</v>
      </c>
      <c r="AF3525">
        <v>8613</v>
      </c>
      <c r="AG3525">
        <v>8613</v>
      </c>
      <c r="AO3525">
        <v>32</v>
      </c>
      <c r="AP3525">
        <v>0</v>
      </c>
      <c r="AX3525">
        <v>555.5</v>
      </c>
      <c r="BD3525" s="5">
        <v>555.5</v>
      </c>
      <c r="BE3525">
        <v>523.5</v>
      </c>
      <c r="BG3525">
        <f t="shared" si="391"/>
        <v>523.5</v>
      </c>
      <c r="BI3525">
        <v>32</v>
      </c>
    </row>
    <row r="3526" spans="1:61" x14ac:dyDescent="0.25">
      <c r="A3526" t="s">
        <v>54</v>
      </c>
      <c r="B3526">
        <v>110027</v>
      </c>
      <c r="C3526" t="s">
        <v>55</v>
      </c>
      <c r="D3526" t="s">
        <v>56</v>
      </c>
      <c r="E3526" s="1">
        <v>45983</v>
      </c>
      <c r="F3526" t="s">
        <v>4105</v>
      </c>
      <c r="G3526" t="s">
        <v>63</v>
      </c>
      <c r="H3526" t="str">
        <f t="shared" si="385"/>
        <v>Aggregator</v>
      </c>
      <c r="I3526">
        <v>222800000000000</v>
      </c>
      <c r="J3526">
        <v>29811</v>
      </c>
      <c r="K3526" s="3">
        <v>45983.934027777781</v>
      </c>
      <c r="L3526">
        <f t="shared" si="386"/>
        <v>22</v>
      </c>
      <c r="M3526" t="str">
        <f t="shared" si="387"/>
        <v>Saturday</v>
      </c>
      <c r="N3526" s="1" t="str">
        <f t="shared" si="388"/>
        <v>November</v>
      </c>
      <c r="O3526" s="2">
        <v>0.93402777777777779</v>
      </c>
      <c r="P3526" s="2" t="str">
        <f t="shared" si="389"/>
        <v>Week 3</v>
      </c>
      <c r="Q3526" t="s">
        <v>59</v>
      </c>
      <c r="R3526" s="5">
        <v>229</v>
      </c>
      <c r="S3526" s="5">
        <v>-90</v>
      </c>
      <c r="T3526" s="5">
        <f t="shared" si="390"/>
        <v>39.301310043668117</v>
      </c>
      <c r="U3526" s="5">
        <v>139</v>
      </c>
      <c r="V3526" s="5">
        <v>32</v>
      </c>
      <c r="W3526" s="5">
        <v>0</v>
      </c>
      <c r="X3526" s="5">
        <v>0</v>
      </c>
      <c r="Y3526" s="5">
        <v>171</v>
      </c>
      <c r="Z3526" s="5">
        <v>171</v>
      </c>
      <c r="AA3526" t="s">
        <v>64</v>
      </c>
      <c r="AB3526">
        <v>51.66</v>
      </c>
      <c r="AC3526">
        <v>4.76</v>
      </c>
      <c r="AD3526" t="s">
        <v>64</v>
      </c>
      <c r="AE3526" t="s">
        <v>56</v>
      </c>
      <c r="AF3526">
        <v>4670</v>
      </c>
      <c r="AG3526">
        <v>4670</v>
      </c>
      <c r="AO3526">
        <v>32</v>
      </c>
      <c r="AP3526">
        <v>0</v>
      </c>
      <c r="AW3526">
        <v>171</v>
      </c>
      <c r="BD3526" s="5">
        <v>171</v>
      </c>
      <c r="BE3526">
        <v>139</v>
      </c>
      <c r="BG3526">
        <f t="shared" si="391"/>
        <v>139</v>
      </c>
      <c r="BH3526">
        <v>32</v>
      </c>
    </row>
    <row r="3527" spans="1:61" x14ac:dyDescent="0.25">
      <c r="A3527" t="s">
        <v>54</v>
      </c>
      <c r="B3527">
        <v>110027</v>
      </c>
      <c r="C3527" t="s">
        <v>55</v>
      </c>
      <c r="D3527" t="s">
        <v>56</v>
      </c>
      <c r="E3527" s="1">
        <v>45983</v>
      </c>
      <c r="F3527" t="s">
        <v>4106</v>
      </c>
      <c r="G3527" t="s">
        <v>58</v>
      </c>
      <c r="H3527" t="str">
        <f t="shared" si="385"/>
        <v>Aggregator</v>
      </c>
      <c r="I3527">
        <v>7489420127</v>
      </c>
      <c r="J3527">
        <v>18528960</v>
      </c>
      <c r="K3527" s="3">
        <v>45983.936805555553</v>
      </c>
      <c r="L3527">
        <f t="shared" si="386"/>
        <v>22</v>
      </c>
      <c r="M3527" t="str">
        <f t="shared" si="387"/>
        <v>Saturday</v>
      </c>
      <c r="N3527" s="1" t="str">
        <f t="shared" si="388"/>
        <v>November</v>
      </c>
      <c r="O3527" s="2">
        <v>0.93680555555555556</v>
      </c>
      <c r="P3527" s="2" t="str">
        <f t="shared" si="389"/>
        <v>Week 3</v>
      </c>
      <c r="Q3527" t="s">
        <v>59</v>
      </c>
      <c r="R3527" s="5">
        <v>398</v>
      </c>
      <c r="S3527" s="5">
        <v>-75</v>
      </c>
      <c r="T3527" s="5">
        <f t="shared" si="390"/>
        <v>18.844221105527641</v>
      </c>
      <c r="U3527" s="5">
        <v>323</v>
      </c>
      <c r="V3527" s="5">
        <v>32</v>
      </c>
      <c r="W3527" s="5">
        <v>0</v>
      </c>
      <c r="X3527" s="5">
        <v>0</v>
      </c>
      <c r="Y3527" s="5">
        <v>355</v>
      </c>
      <c r="Z3527" s="5">
        <v>355</v>
      </c>
      <c r="AA3527" t="s">
        <v>60</v>
      </c>
      <c r="AB3527">
        <v>104.77</v>
      </c>
      <c r="AC3527">
        <v>9.82</v>
      </c>
      <c r="AD3527" t="s">
        <v>60</v>
      </c>
      <c r="AE3527" t="s">
        <v>56</v>
      </c>
      <c r="AF3527">
        <v>127</v>
      </c>
      <c r="AG3527">
        <v>127</v>
      </c>
      <c r="AO3527">
        <v>32</v>
      </c>
      <c r="AP3527">
        <v>0</v>
      </c>
      <c r="AX3527">
        <v>355</v>
      </c>
      <c r="BD3527" s="5">
        <v>355</v>
      </c>
      <c r="BE3527">
        <v>323</v>
      </c>
      <c r="BG3527">
        <f t="shared" si="391"/>
        <v>323</v>
      </c>
      <c r="BI3527">
        <v>32</v>
      </c>
    </row>
    <row r="3528" spans="1:61" x14ac:dyDescent="0.25">
      <c r="A3528" t="s">
        <v>54</v>
      </c>
      <c r="B3528">
        <v>110027</v>
      </c>
      <c r="C3528" t="s">
        <v>55</v>
      </c>
      <c r="D3528" t="s">
        <v>56</v>
      </c>
      <c r="E3528" s="1">
        <v>45983</v>
      </c>
      <c r="F3528" t="s">
        <v>4107</v>
      </c>
      <c r="G3528" t="s">
        <v>67</v>
      </c>
      <c r="H3528" t="str">
        <f t="shared" si="385"/>
        <v>Direct Sale</v>
      </c>
      <c r="K3528" s="3">
        <v>45983.939583333333</v>
      </c>
      <c r="L3528">
        <f t="shared" si="386"/>
        <v>22</v>
      </c>
      <c r="M3528" t="str">
        <f t="shared" si="387"/>
        <v>Saturday</v>
      </c>
      <c r="N3528" s="1" t="str">
        <f t="shared" si="388"/>
        <v>November</v>
      </c>
      <c r="O3528" s="2">
        <v>0.93958333333333333</v>
      </c>
      <c r="P3528" s="2" t="str">
        <f t="shared" si="389"/>
        <v>Week 3</v>
      </c>
      <c r="Q3528" t="s">
        <v>59</v>
      </c>
      <c r="R3528" s="5">
        <v>229</v>
      </c>
      <c r="S3528" s="5">
        <v>0</v>
      </c>
      <c r="T3528" s="5">
        <f t="shared" si="390"/>
        <v>0</v>
      </c>
      <c r="U3528" s="5">
        <v>229</v>
      </c>
      <c r="V3528" s="5">
        <v>0</v>
      </c>
      <c r="W3528" s="5">
        <v>11.46</v>
      </c>
      <c r="X3528" s="5">
        <v>-0.46</v>
      </c>
      <c r="Y3528" s="5">
        <v>240</v>
      </c>
      <c r="Z3528" s="5">
        <v>240</v>
      </c>
      <c r="AA3528" t="s">
        <v>68</v>
      </c>
      <c r="AB3528">
        <v>56.42</v>
      </c>
      <c r="AC3528">
        <v>2.5</v>
      </c>
      <c r="AD3528" t="s">
        <v>5778</v>
      </c>
      <c r="AE3528" t="s">
        <v>75</v>
      </c>
      <c r="AI3528" t="s">
        <v>89</v>
      </c>
      <c r="AJ3528" t="s">
        <v>190</v>
      </c>
      <c r="AK3528">
        <v>8929758003</v>
      </c>
      <c r="AO3528">
        <v>0</v>
      </c>
      <c r="AP3528">
        <v>0</v>
      </c>
      <c r="AR3528">
        <v>240</v>
      </c>
      <c r="AZ3528">
        <v>229</v>
      </c>
      <c r="BA3528">
        <v>5.73</v>
      </c>
      <c r="BB3528">
        <v>229</v>
      </c>
      <c r="BC3528">
        <v>5.73</v>
      </c>
      <c r="BD3528" s="5">
        <v>240</v>
      </c>
      <c r="BE3528">
        <v>229</v>
      </c>
      <c r="BG3528">
        <f t="shared" si="391"/>
        <v>229</v>
      </c>
    </row>
    <row r="3529" spans="1:61" x14ac:dyDescent="0.25">
      <c r="A3529" t="s">
        <v>54</v>
      </c>
      <c r="B3529">
        <v>110027</v>
      </c>
      <c r="C3529" t="s">
        <v>55</v>
      </c>
      <c r="D3529" t="s">
        <v>56</v>
      </c>
      <c r="E3529" s="1">
        <v>45983</v>
      </c>
      <c r="F3529" t="s">
        <v>4108</v>
      </c>
      <c r="G3529" t="s">
        <v>67</v>
      </c>
      <c r="H3529" t="str">
        <f t="shared" si="385"/>
        <v>Direct Sale</v>
      </c>
      <c r="K3529" s="3">
        <v>45983.94027777778</v>
      </c>
      <c r="L3529">
        <f t="shared" si="386"/>
        <v>22</v>
      </c>
      <c r="M3529" t="str">
        <f t="shared" si="387"/>
        <v>Saturday</v>
      </c>
      <c r="N3529" s="1" t="str">
        <f t="shared" si="388"/>
        <v>November</v>
      </c>
      <c r="O3529" s="2">
        <v>0.94027777777777777</v>
      </c>
      <c r="P3529" s="2" t="str">
        <f t="shared" si="389"/>
        <v>Week 3</v>
      </c>
      <c r="Q3529" t="s">
        <v>59</v>
      </c>
      <c r="R3529" s="5">
        <v>177.1</v>
      </c>
      <c r="S3529" s="5">
        <v>0</v>
      </c>
      <c r="T3529" s="5">
        <f t="shared" si="390"/>
        <v>0</v>
      </c>
      <c r="U3529" s="5">
        <v>177.1</v>
      </c>
      <c r="V3529" s="5">
        <v>0</v>
      </c>
      <c r="W3529" s="5">
        <v>8.86</v>
      </c>
      <c r="X3529" s="5">
        <v>0.04</v>
      </c>
      <c r="Y3529" s="5">
        <v>186</v>
      </c>
      <c r="Z3529" s="5">
        <v>186</v>
      </c>
      <c r="AA3529" t="s">
        <v>68</v>
      </c>
      <c r="AB3529">
        <v>36.54</v>
      </c>
      <c r="AC3529">
        <v>2.82</v>
      </c>
      <c r="AD3529" t="s">
        <v>5778</v>
      </c>
      <c r="AE3529" t="s">
        <v>75</v>
      </c>
      <c r="AI3529" t="s">
        <v>89</v>
      </c>
      <c r="AJ3529" t="s">
        <v>190</v>
      </c>
      <c r="AK3529">
        <v>8929758003</v>
      </c>
      <c r="AO3529">
        <v>0</v>
      </c>
      <c r="AP3529">
        <v>0</v>
      </c>
      <c r="AR3529">
        <v>186</v>
      </c>
      <c r="AZ3529">
        <v>177.1</v>
      </c>
      <c r="BA3529">
        <v>4.43</v>
      </c>
      <c r="BB3529">
        <v>177.1</v>
      </c>
      <c r="BC3529">
        <v>4.43</v>
      </c>
      <c r="BD3529" s="5">
        <v>186</v>
      </c>
      <c r="BE3529">
        <v>177.1</v>
      </c>
      <c r="BG3529">
        <f t="shared" si="391"/>
        <v>177.1</v>
      </c>
    </row>
    <row r="3530" spans="1:61" x14ac:dyDescent="0.25">
      <c r="A3530" t="s">
        <v>54</v>
      </c>
      <c r="B3530">
        <v>110027</v>
      </c>
      <c r="C3530" t="s">
        <v>55</v>
      </c>
      <c r="D3530" t="s">
        <v>56</v>
      </c>
      <c r="E3530" s="1">
        <v>45983</v>
      </c>
      <c r="F3530" t="s">
        <v>4109</v>
      </c>
      <c r="G3530" t="s">
        <v>58</v>
      </c>
      <c r="H3530" t="str">
        <f t="shared" si="385"/>
        <v>Aggregator</v>
      </c>
      <c r="I3530">
        <v>7504494026</v>
      </c>
      <c r="J3530">
        <v>18528960</v>
      </c>
      <c r="K3530" s="3">
        <v>45983.94027777778</v>
      </c>
      <c r="L3530">
        <f t="shared" si="386"/>
        <v>22</v>
      </c>
      <c r="M3530" t="str">
        <f t="shared" si="387"/>
        <v>Saturday</v>
      </c>
      <c r="N3530" s="1" t="str">
        <f t="shared" si="388"/>
        <v>November</v>
      </c>
      <c r="O3530" s="2">
        <v>0.94027777777777777</v>
      </c>
      <c r="P3530" s="2" t="str">
        <f t="shared" si="389"/>
        <v>Week 3</v>
      </c>
      <c r="Q3530" t="s">
        <v>59</v>
      </c>
      <c r="R3530" s="5">
        <v>259</v>
      </c>
      <c r="S3530" s="5">
        <v>-100</v>
      </c>
      <c r="T3530" s="5">
        <f t="shared" si="390"/>
        <v>38.610038610038607</v>
      </c>
      <c r="U3530" s="5">
        <v>159</v>
      </c>
      <c r="V3530" s="5">
        <v>32</v>
      </c>
      <c r="W3530" s="5">
        <v>0</v>
      </c>
      <c r="X3530" s="5">
        <v>0</v>
      </c>
      <c r="Y3530" s="5">
        <v>191</v>
      </c>
      <c r="Z3530" s="5">
        <v>191</v>
      </c>
      <c r="AA3530" t="s">
        <v>60</v>
      </c>
      <c r="AB3530">
        <v>49.47</v>
      </c>
      <c r="AC3530">
        <v>4.76</v>
      </c>
      <c r="AD3530" t="s">
        <v>60</v>
      </c>
      <c r="AE3530" t="s">
        <v>56</v>
      </c>
      <c r="AF3530">
        <v>4026</v>
      </c>
      <c r="AG3530">
        <v>4026</v>
      </c>
      <c r="AO3530">
        <v>32</v>
      </c>
      <c r="AP3530">
        <v>0</v>
      </c>
      <c r="AX3530">
        <v>191</v>
      </c>
      <c r="BD3530" s="5">
        <v>191</v>
      </c>
      <c r="BE3530">
        <v>159</v>
      </c>
      <c r="BG3530">
        <f t="shared" si="391"/>
        <v>159</v>
      </c>
      <c r="BI3530">
        <v>32</v>
      </c>
    </row>
    <row r="3531" spans="1:61" x14ac:dyDescent="0.25">
      <c r="A3531" t="s">
        <v>54</v>
      </c>
      <c r="B3531">
        <v>110027</v>
      </c>
      <c r="C3531" t="s">
        <v>55</v>
      </c>
      <c r="D3531" t="s">
        <v>56</v>
      </c>
      <c r="E3531" s="1">
        <v>45983</v>
      </c>
      <c r="F3531" t="s">
        <v>4110</v>
      </c>
      <c r="G3531" t="s">
        <v>63</v>
      </c>
      <c r="H3531" t="str">
        <f t="shared" si="385"/>
        <v>Aggregator</v>
      </c>
      <c r="I3531">
        <v>222801000000000</v>
      </c>
      <c r="J3531">
        <v>29811</v>
      </c>
      <c r="K3531" s="3">
        <v>45983.943055555559</v>
      </c>
      <c r="L3531">
        <f t="shared" si="386"/>
        <v>22</v>
      </c>
      <c r="M3531" t="str">
        <f t="shared" si="387"/>
        <v>Saturday</v>
      </c>
      <c r="N3531" s="1" t="str">
        <f t="shared" si="388"/>
        <v>November</v>
      </c>
      <c r="O3531" s="2">
        <v>0.94305555555555554</v>
      </c>
      <c r="P3531" s="2" t="str">
        <f t="shared" si="389"/>
        <v>Week 3</v>
      </c>
      <c r="Q3531" t="s">
        <v>59</v>
      </c>
      <c r="R3531" s="5">
        <v>845</v>
      </c>
      <c r="S3531" s="5">
        <v>-199.99</v>
      </c>
      <c r="T3531" s="5">
        <f t="shared" si="390"/>
        <v>23.667455621301777</v>
      </c>
      <c r="U3531" s="5">
        <v>645.01</v>
      </c>
      <c r="V3531" s="5">
        <v>32</v>
      </c>
      <c r="W3531" s="5">
        <v>0</v>
      </c>
      <c r="X3531" s="5">
        <v>-0.01</v>
      </c>
      <c r="Y3531" s="5">
        <v>677</v>
      </c>
      <c r="Z3531" s="5">
        <v>677</v>
      </c>
      <c r="AA3531" t="s">
        <v>64</v>
      </c>
      <c r="AB3531">
        <v>190.1</v>
      </c>
      <c r="AC3531">
        <v>20.88</v>
      </c>
      <c r="AD3531" t="s">
        <v>64</v>
      </c>
      <c r="AE3531" t="s">
        <v>56</v>
      </c>
      <c r="AF3531">
        <v>3693</v>
      </c>
      <c r="AG3531">
        <v>3693</v>
      </c>
      <c r="AO3531">
        <v>32</v>
      </c>
      <c r="AP3531">
        <v>0</v>
      </c>
      <c r="AW3531">
        <v>677</v>
      </c>
      <c r="BD3531" s="5">
        <v>677</v>
      </c>
      <c r="BE3531">
        <v>645.01</v>
      </c>
      <c r="BG3531">
        <f t="shared" si="391"/>
        <v>645.01</v>
      </c>
      <c r="BH3531">
        <v>32</v>
      </c>
    </row>
    <row r="3532" spans="1:61" x14ac:dyDescent="0.25">
      <c r="A3532" t="s">
        <v>54</v>
      </c>
      <c r="B3532">
        <v>110027</v>
      </c>
      <c r="C3532" t="s">
        <v>55</v>
      </c>
      <c r="D3532" t="s">
        <v>56</v>
      </c>
      <c r="E3532" s="1">
        <v>45983</v>
      </c>
      <c r="F3532" t="s">
        <v>4111</v>
      </c>
      <c r="G3532" t="s">
        <v>67</v>
      </c>
      <c r="H3532" t="str">
        <f t="shared" si="385"/>
        <v>Direct Sale</v>
      </c>
      <c r="K3532" s="3">
        <v>45983.946527777778</v>
      </c>
      <c r="L3532">
        <f t="shared" si="386"/>
        <v>22</v>
      </c>
      <c r="M3532" t="str">
        <f t="shared" si="387"/>
        <v>Saturday</v>
      </c>
      <c r="N3532" s="1" t="str">
        <f t="shared" si="388"/>
        <v>November</v>
      </c>
      <c r="O3532" s="2">
        <v>0.94652777777777775</v>
      </c>
      <c r="P3532" s="2" t="str">
        <f t="shared" si="389"/>
        <v>Week 3</v>
      </c>
      <c r="Q3532" t="s">
        <v>59</v>
      </c>
      <c r="R3532" s="5">
        <v>1062</v>
      </c>
      <c r="S3532" s="5">
        <v>0</v>
      </c>
      <c r="T3532" s="5">
        <f t="shared" si="390"/>
        <v>0</v>
      </c>
      <c r="U3532" s="5">
        <v>1062</v>
      </c>
      <c r="V3532" s="5">
        <v>0</v>
      </c>
      <c r="W3532" s="5">
        <v>53.1</v>
      </c>
      <c r="X3532" s="5">
        <v>-0.1</v>
      </c>
      <c r="Y3532" s="5">
        <v>1115</v>
      </c>
      <c r="Z3532" s="5">
        <v>1115</v>
      </c>
      <c r="AA3532" t="s">
        <v>73</v>
      </c>
      <c r="AB3532">
        <v>247.12</v>
      </c>
      <c r="AC3532">
        <v>19.809999999999999</v>
      </c>
      <c r="AD3532" t="s">
        <v>5778</v>
      </c>
      <c r="AE3532" t="s">
        <v>75</v>
      </c>
      <c r="AI3532" t="s">
        <v>221</v>
      </c>
      <c r="AJ3532" t="s">
        <v>222</v>
      </c>
      <c r="AK3532">
        <v>7439284537</v>
      </c>
      <c r="AO3532">
        <v>0</v>
      </c>
      <c r="AP3532">
        <v>0</v>
      </c>
      <c r="AQ3532">
        <v>1115</v>
      </c>
      <c r="AZ3532">
        <v>1062</v>
      </c>
      <c r="BA3532">
        <v>26.55</v>
      </c>
      <c r="BB3532">
        <v>1062</v>
      </c>
      <c r="BC3532">
        <v>26.55</v>
      </c>
      <c r="BD3532" s="5">
        <v>1115</v>
      </c>
      <c r="BE3532">
        <v>1062</v>
      </c>
      <c r="BG3532">
        <f t="shared" si="391"/>
        <v>1062</v>
      </c>
    </row>
    <row r="3533" spans="1:61" x14ac:dyDescent="0.25">
      <c r="A3533" t="s">
        <v>54</v>
      </c>
      <c r="B3533">
        <v>110027</v>
      </c>
      <c r="C3533" t="s">
        <v>55</v>
      </c>
      <c r="D3533" t="s">
        <v>56</v>
      </c>
      <c r="E3533" s="1">
        <v>45983</v>
      </c>
      <c r="F3533" t="s">
        <v>4112</v>
      </c>
      <c r="G3533" t="s">
        <v>67</v>
      </c>
      <c r="H3533" t="str">
        <f t="shared" si="385"/>
        <v>Direct Sale</v>
      </c>
      <c r="K3533" s="3">
        <v>45983.946527777778</v>
      </c>
      <c r="L3533">
        <f t="shared" si="386"/>
        <v>22</v>
      </c>
      <c r="M3533" t="str">
        <f t="shared" si="387"/>
        <v>Saturday</v>
      </c>
      <c r="N3533" s="1" t="str">
        <f t="shared" si="388"/>
        <v>November</v>
      </c>
      <c r="O3533" s="2">
        <v>0.94652777777777775</v>
      </c>
      <c r="P3533" s="2" t="str">
        <f t="shared" si="389"/>
        <v>Week 3</v>
      </c>
      <c r="Q3533" t="s">
        <v>59</v>
      </c>
      <c r="R3533" s="5">
        <v>257</v>
      </c>
      <c r="S3533" s="5">
        <v>0</v>
      </c>
      <c r="T3533" s="5">
        <f t="shared" si="390"/>
        <v>0</v>
      </c>
      <c r="U3533" s="5">
        <v>257</v>
      </c>
      <c r="V3533" s="5">
        <v>0</v>
      </c>
      <c r="W3533" s="5">
        <v>12.86</v>
      </c>
      <c r="X3533" s="5">
        <v>0.14000000000000001</v>
      </c>
      <c r="Y3533" s="5">
        <v>270</v>
      </c>
      <c r="Z3533" s="5">
        <v>270</v>
      </c>
      <c r="AA3533" t="s">
        <v>68</v>
      </c>
      <c r="AB3533">
        <v>53.53</v>
      </c>
      <c r="AC3533">
        <v>7.84</v>
      </c>
      <c r="AD3533" t="s">
        <v>5775</v>
      </c>
      <c r="AI3533" t="s">
        <v>4113</v>
      </c>
      <c r="AJ3533" t="s">
        <v>3279</v>
      </c>
      <c r="AK3533">
        <v>9999471360</v>
      </c>
      <c r="AO3533">
        <v>0</v>
      </c>
      <c r="AP3533">
        <v>0</v>
      </c>
      <c r="AR3533">
        <v>270</v>
      </c>
      <c r="AZ3533">
        <v>257</v>
      </c>
      <c r="BA3533">
        <v>6.43</v>
      </c>
      <c r="BB3533">
        <v>257</v>
      </c>
      <c r="BC3533">
        <v>6.43</v>
      </c>
      <c r="BD3533" s="5">
        <v>270</v>
      </c>
      <c r="BE3533">
        <v>257</v>
      </c>
      <c r="BG3533">
        <f t="shared" si="391"/>
        <v>257</v>
      </c>
    </row>
    <row r="3534" spans="1:61" x14ac:dyDescent="0.25">
      <c r="A3534" t="s">
        <v>54</v>
      </c>
      <c r="B3534">
        <v>110027</v>
      </c>
      <c r="C3534" t="s">
        <v>55</v>
      </c>
      <c r="D3534" t="s">
        <v>56</v>
      </c>
      <c r="E3534" s="1">
        <v>45983</v>
      </c>
      <c r="F3534" t="s">
        <v>4114</v>
      </c>
      <c r="G3534" t="s">
        <v>67</v>
      </c>
      <c r="H3534" t="str">
        <f t="shared" si="385"/>
        <v>Direct Sale</v>
      </c>
      <c r="K3534" s="3">
        <v>45983.947222222225</v>
      </c>
      <c r="L3534">
        <f t="shared" si="386"/>
        <v>22</v>
      </c>
      <c r="M3534" t="str">
        <f t="shared" si="387"/>
        <v>Saturday</v>
      </c>
      <c r="N3534" s="1" t="str">
        <f t="shared" si="388"/>
        <v>November</v>
      </c>
      <c r="O3534" s="2">
        <v>0.94722222222222219</v>
      </c>
      <c r="P3534" s="2" t="str">
        <f t="shared" si="389"/>
        <v>Week 3</v>
      </c>
      <c r="Q3534" t="s">
        <v>59</v>
      </c>
      <c r="R3534" s="5">
        <v>199</v>
      </c>
      <c r="S3534" s="5">
        <v>0</v>
      </c>
      <c r="T3534" s="5">
        <f t="shared" si="390"/>
        <v>0</v>
      </c>
      <c r="U3534" s="5">
        <v>199</v>
      </c>
      <c r="V3534" s="5">
        <v>0</v>
      </c>
      <c r="W3534" s="5">
        <v>9.9600000000000009</v>
      </c>
      <c r="X3534" s="5">
        <v>0.04</v>
      </c>
      <c r="Y3534" s="5">
        <v>209</v>
      </c>
      <c r="Z3534" s="5">
        <v>209</v>
      </c>
      <c r="AA3534" t="s">
        <v>68</v>
      </c>
      <c r="AB3534">
        <v>44.84</v>
      </c>
      <c r="AC3534">
        <v>2.82</v>
      </c>
      <c r="AD3534" t="s">
        <v>5778</v>
      </c>
      <c r="AE3534" t="s">
        <v>75</v>
      </c>
      <c r="AI3534" t="s">
        <v>4115</v>
      </c>
      <c r="AJ3534" t="s">
        <v>1922</v>
      </c>
      <c r="AK3534">
        <v>9818676420</v>
      </c>
      <c r="AO3534">
        <v>0</v>
      </c>
      <c r="AP3534">
        <v>0</v>
      </c>
      <c r="AR3534">
        <v>209</v>
      </c>
      <c r="AZ3534">
        <v>199</v>
      </c>
      <c r="BA3534">
        <v>4.9800000000000004</v>
      </c>
      <c r="BB3534">
        <v>199</v>
      </c>
      <c r="BC3534">
        <v>4.9800000000000004</v>
      </c>
      <c r="BD3534" s="5">
        <v>209</v>
      </c>
      <c r="BE3534">
        <v>199</v>
      </c>
      <c r="BG3534">
        <f t="shared" si="391"/>
        <v>199</v>
      </c>
    </row>
    <row r="3535" spans="1:61" x14ac:dyDescent="0.25">
      <c r="A3535" t="s">
        <v>54</v>
      </c>
      <c r="B3535">
        <v>110027</v>
      </c>
      <c r="C3535" t="s">
        <v>55</v>
      </c>
      <c r="D3535" t="s">
        <v>56</v>
      </c>
      <c r="E3535" s="1">
        <v>45983</v>
      </c>
      <c r="F3535" t="s">
        <v>4116</v>
      </c>
      <c r="G3535" t="s">
        <v>63</v>
      </c>
      <c r="H3535" t="str">
        <f t="shared" si="385"/>
        <v>Aggregator</v>
      </c>
      <c r="I3535">
        <v>222801000000000</v>
      </c>
      <c r="J3535">
        <v>29811</v>
      </c>
      <c r="K3535" s="3">
        <v>45983.947916666664</v>
      </c>
      <c r="L3535">
        <f t="shared" si="386"/>
        <v>22</v>
      </c>
      <c r="M3535" t="str">
        <f t="shared" si="387"/>
        <v>Saturday</v>
      </c>
      <c r="N3535" s="1" t="str">
        <f t="shared" si="388"/>
        <v>November</v>
      </c>
      <c r="O3535" s="2">
        <v>0.94791666666666663</v>
      </c>
      <c r="P3535" s="2" t="str">
        <f t="shared" si="389"/>
        <v>Week 3</v>
      </c>
      <c r="Q3535" t="s">
        <v>59</v>
      </c>
      <c r="R3535" s="5">
        <v>229</v>
      </c>
      <c r="S3535" s="5">
        <v>-90</v>
      </c>
      <c r="T3535" s="5">
        <f t="shared" si="390"/>
        <v>39.301310043668117</v>
      </c>
      <c r="U3535" s="5">
        <v>139</v>
      </c>
      <c r="V3535" s="5">
        <v>32</v>
      </c>
      <c r="W3535" s="5">
        <v>0</v>
      </c>
      <c r="X3535" s="5">
        <v>0</v>
      </c>
      <c r="Y3535" s="5">
        <v>171</v>
      </c>
      <c r="Z3535" s="5">
        <v>171</v>
      </c>
      <c r="AA3535" t="s">
        <v>64</v>
      </c>
      <c r="AB3535">
        <v>47.15</v>
      </c>
      <c r="AC3535">
        <v>4.99</v>
      </c>
      <c r="AD3535" t="s">
        <v>64</v>
      </c>
      <c r="AE3535" t="s">
        <v>56</v>
      </c>
      <c r="AF3535">
        <v>6517</v>
      </c>
      <c r="AG3535">
        <v>6517</v>
      </c>
      <c r="AO3535">
        <v>32</v>
      </c>
      <c r="AP3535">
        <v>0</v>
      </c>
      <c r="AW3535">
        <v>171</v>
      </c>
      <c r="BD3535" s="5">
        <v>171</v>
      </c>
      <c r="BE3535">
        <v>139</v>
      </c>
      <c r="BG3535">
        <f t="shared" si="391"/>
        <v>139</v>
      </c>
      <c r="BH3535">
        <v>32</v>
      </c>
    </row>
    <row r="3536" spans="1:61" x14ac:dyDescent="0.25">
      <c r="A3536" t="s">
        <v>54</v>
      </c>
      <c r="B3536">
        <v>110027</v>
      </c>
      <c r="C3536" t="s">
        <v>55</v>
      </c>
      <c r="D3536" t="s">
        <v>56</v>
      </c>
      <c r="E3536" s="1">
        <v>45983</v>
      </c>
      <c r="F3536" t="s">
        <v>4117</v>
      </c>
      <c r="G3536" t="s">
        <v>58</v>
      </c>
      <c r="H3536" t="str">
        <f t="shared" si="385"/>
        <v>Aggregator</v>
      </c>
      <c r="I3536">
        <v>7509768518</v>
      </c>
      <c r="J3536">
        <v>18528960</v>
      </c>
      <c r="K3536" s="3">
        <v>45983.947916666664</v>
      </c>
      <c r="L3536">
        <f t="shared" si="386"/>
        <v>22</v>
      </c>
      <c r="M3536" t="str">
        <f t="shared" si="387"/>
        <v>Saturday</v>
      </c>
      <c r="N3536" s="1" t="str">
        <f t="shared" si="388"/>
        <v>November</v>
      </c>
      <c r="O3536" s="2">
        <v>0.94791666666666663</v>
      </c>
      <c r="P3536" s="2" t="str">
        <f t="shared" si="389"/>
        <v>Week 3</v>
      </c>
      <c r="Q3536" t="s">
        <v>59</v>
      </c>
      <c r="R3536" s="5">
        <v>349</v>
      </c>
      <c r="S3536" s="5">
        <v>-174.5</v>
      </c>
      <c r="T3536" s="5">
        <f t="shared" si="390"/>
        <v>50</v>
      </c>
      <c r="U3536" s="5">
        <v>174.5</v>
      </c>
      <c r="V3536" s="5">
        <v>32</v>
      </c>
      <c r="W3536" s="5">
        <v>0</v>
      </c>
      <c r="X3536" s="5">
        <v>0</v>
      </c>
      <c r="Y3536" s="5">
        <v>206.5</v>
      </c>
      <c r="Z3536" s="5">
        <v>206.5</v>
      </c>
      <c r="AA3536" t="s">
        <v>60</v>
      </c>
      <c r="AB3536">
        <v>53.66</v>
      </c>
      <c r="AC3536">
        <v>4.76</v>
      </c>
      <c r="AD3536" t="s">
        <v>60</v>
      </c>
      <c r="AE3536" t="s">
        <v>56</v>
      </c>
      <c r="AF3536">
        <v>8518</v>
      </c>
      <c r="AG3536">
        <v>8518</v>
      </c>
      <c r="AO3536">
        <v>32</v>
      </c>
      <c r="AP3536">
        <v>0</v>
      </c>
      <c r="AX3536">
        <v>206.5</v>
      </c>
      <c r="BD3536" s="5">
        <v>206.5</v>
      </c>
      <c r="BE3536">
        <v>174.5</v>
      </c>
      <c r="BG3536">
        <f t="shared" si="391"/>
        <v>174.5</v>
      </c>
      <c r="BI3536">
        <v>32</v>
      </c>
    </row>
    <row r="3537" spans="1:61" x14ac:dyDescent="0.25">
      <c r="A3537" t="s">
        <v>54</v>
      </c>
      <c r="B3537">
        <v>110027</v>
      </c>
      <c r="C3537" t="s">
        <v>55</v>
      </c>
      <c r="D3537" t="s">
        <v>56</v>
      </c>
      <c r="E3537" s="1">
        <v>45983</v>
      </c>
      <c r="F3537" t="s">
        <v>4118</v>
      </c>
      <c r="G3537" t="s">
        <v>63</v>
      </c>
      <c r="H3537" t="str">
        <f t="shared" si="385"/>
        <v>Aggregator</v>
      </c>
      <c r="I3537">
        <v>222802000000000</v>
      </c>
      <c r="J3537">
        <v>29811</v>
      </c>
      <c r="K3537" s="3">
        <v>45983.954861111109</v>
      </c>
      <c r="L3537">
        <f t="shared" si="386"/>
        <v>22</v>
      </c>
      <c r="M3537" t="str">
        <f t="shared" si="387"/>
        <v>Saturday</v>
      </c>
      <c r="N3537" s="1" t="str">
        <f t="shared" si="388"/>
        <v>November</v>
      </c>
      <c r="O3537" s="2">
        <v>0.95486111111111116</v>
      </c>
      <c r="P3537" s="2" t="str">
        <f t="shared" si="389"/>
        <v>Week 3</v>
      </c>
      <c r="Q3537" t="s">
        <v>59</v>
      </c>
      <c r="R3537" s="5">
        <v>387</v>
      </c>
      <c r="S3537" s="5">
        <v>-90</v>
      </c>
      <c r="T3537" s="5">
        <f t="shared" si="390"/>
        <v>23.255813953488371</v>
      </c>
      <c r="U3537" s="5">
        <v>297</v>
      </c>
      <c r="V3537" s="5">
        <v>32</v>
      </c>
      <c r="W3537" s="5">
        <v>0</v>
      </c>
      <c r="X3537" s="5">
        <v>0</v>
      </c>
      <c r="Y3537" s="5">
        <v>329</v>
      </c>
      <c r="Z3537" s="5">
        <v>329</v>
      </c>
      <c r="AA3537" t="s">
        <v>64</v>
      </c>
      <c r="AB3537">
        <v>68.34</v>
      </c>
      <c r="AC3537">
        <v>5.88</v>
      </c>
      <c r="AD3537" t="s">
        <v>64</v>
      </c>
      <c r="AE3537" t="s">
        <v>56</v>
      </c>
      <c r="AF3537">
        <v>9842</v>
      </c>
      <c r="AG3537">
        <v>9842</v>
      </c>
      <c r="AO3537">
        <v>32</v>
      </c>
      <c r="AP3537">
        <v>0</v>
      </c>
      <c r="AW3537">
        <v>329</v>
      </c>
      <c r="BD3537" s="5">
        <v>329</v>
      </c>
      <c r="BE3537">
        <v>297</v>
      </c>
      <c r="BG3537">
        <f t="shared" si="391"/>
        <v>297</v>
      </c>
      <c r="BH3537">
        <v>32</v>
      </c>
    </row>
    <row r="3538" spans="1:61" x14ac:dyDescent="0.25">
      <c r="A3538" t="s">
        <v>54</v>
      </c>
      <c r="B3538">
        <v>110027</v>
      </c>
      <c r="C3538" t="s">
        <v>55</v>
      </c>
      <c r="D3538" t="s">
        <v>56</v>
      </c>
      <c r="E3538" s="1">
        <v>45983</v>
      </c>
      <c r="F3538" t="s">
        <v>4119</v>
      </c>
      <c r="G3538" t="s">
        <v>63</v>
      </c>
      <c r="H3538" t="str">
        <f t="shared" si="385"/>
        <v>Aggregator</v>
      </c>
      <c r="I3538">
        <v>222802000000000</v>
      </c>
      <c r="J3538">
        <v>29811</v>
      </c>
      <c r="K3538" s="3">
        <v>45983.961111111108</v>
      </c>
      <c r="L3538">
        <f t="shared" si="386"/>
        <v>22</v>
      </c>
      <c r="M3538" t="str">
        <f t="shared" si="387"/>
        <v>Saturday</v>
      </c>
      <c r="N3538" s="1" t="str">
        <f t="shared" si="388"/>
        <v>November</v>
      </c>
      <c r="O3538" s="2">
        <v>0.96111111111111114</v>
      </c>
      <c r="P3538" s="2" t="str">
        <f t="shared" si="389"/>
        <v>Week 3</v>
      </c>
      <c r="Q3538" t="s">
        <v>59</v>
      </c>
      <c r="R3538" s="5">
        <v>1006</v>
      </c>
      <c r="S3538" s="5">
        <v>-199.99</v>
      </c>
      <c r="T3538" s="5">
        <f t="shared" si="390"/>
        <v>19.879721669980118</v>
      </c>
      <c r="U3538" s="5">
        <v>806.01</v>
      </c>
      <c r="V3538" s="5">
        <v>32</v>
      </c>
      <c r="W3538" s="5">
        <v>0</v>
      </c>
      <c r="X3538" s="5">
        <v>-0.01</v>
      </c>
      <c r="Y3538" s="5">
        <v>838</v>
      </c>
      <c r="Z3538" s="5">
        <v>838</v>
      </c>
      <c r="AA3538" t="s">
        <v>64</v>
      </c>
      <c r="AB3538">
        <v>191.44</v>
      </c>
      <c r="AC3538">
        <v>23.8</v>
      </c>
      <c r="AD3538" t="s">
        <v>64</v>
      </c>
      <c r="AE3538" t="s">
        <v>56</v>
      </c>
      <c r="AF3538">
        <v>8772</v>
      </c>
      <c r="AG3538">
        <v>8772</v>
      </c>
      <c r="AO3538">
        <v>32</v>
      </c>
      <c r="AP3538">
        <v>0</v>
      </c>
      <c r="AW3538">
        <v>838</v>
      </c>
      <c r="BD3538" s="5">
        <v>838</v>
      </c>
      <c r="BE3538">
        <v>806.01</v>
      </c>
      <c r="BG3538">
        <f t="shared" si="391"/>
        <v>806.01</v>
      </c>
      <c r="BH3538">
        <v>32</v>
      </c>
    </row>
    <row r="3539" spans="1:61" x14ac:dyDescent="0.25">
      <c r="A3539" t="s">
        <v>54</v>
      </c>
      <c r="B3539">
        <v>110027</v>
      </c>
      <c r="C3539" t="s">
        <v>55</v>
      </c>
      <c r="D3539" t="s">
        <v>56</v>
      </c>
      <c r="E3539" s="1">
        <v>45983</v>
      </c>
      <c r="F3539" t="s">
        <v>4120</v>
      </c>
      <c r="G3539" t="s">
        <v>67</v>
      </c>
      <c r="H3539" t="str">
        <f t="shared" si="385"/>
        <v>Direct Sale</v>
      </c>
      <c r="K3539" s="3">
        <v>45983.963194444441</v>
      </c>
      <c r="L3539">
        <f t="shared" si="386"/>
        <v>22</v>
      </c>
      <c r="M3539" t="str">
        <f t="shared" si="387"/>
        <v>Saturday</v>
      </c>
      <c r="N3539" s="1" t="str">
        <f t="shared" si="388"/>
        <v>November</v>
      </c>
      <c r="O3539" s="2">
        <v>0.96319444444444446</v>
      </c>
      <c r="P3539" s="2" t="str">
        <f t="shared" si="389"/>
        <v>Week 3</v>
      </c>
      <c r="Q3539" t="s">
        <v>59</v>
      </c>
      <c r="R3539" s="5">
        <v>198</v>
      </c>
      <c r="S3539" s="5">
        <v>0</v>
      </c>
      <c r="T3539" s="5">
        <f t="shared" si="390"/>
        <v>0</v>
      </c>
      <c r="U3539" s="5">
        <v>198</v>
      </c>
      <c r="V3539" s="5">
        <v>0</v>
      </c>
      <c r="W3539" s="5">
        <v>9.9</v>
      </c>
      <c r="X3539" s="5">
        <v>0.1</v>
      </c>
      <c r="Y3539" s="5">
        <v>208</v>
      </c>
      <c r="Z3539" s="5">
        <v>208</v>
      </c>
      <c r="AA3539" t="s">
        <v>73</v>
      </c>
      <c r="AB3539">
        <v>48.42</v>
      </c>
      <c r="AC3539">
        <v>3.92</v>
      </c>
      <c r="AD3539" t="s">
        <v>5778</v>
      </c>
      <c r="AE3539" t="s">
        <v>75</v>
      </c>
      <c r="AI3539" t="s">
        <v>89</v>
      </c>
      <c r="AJ3539" t="s">
        <v>190</v>
      </c>
      <c r="AK3539">
        <v>8929758003</v>
      </c>
      <c r="AO3539">
        <v>0</v>
      </c>
      <c r="AP3539">
        <v>0</v>
      </c>
      <c r="AQ3539">
        <v>208</v>
      </c>
      <c r="AZ3539">
        <v>198</v>
      </c>
      <c r="BA3539">
        <v>4.95</v>
      </c>
      <c r="BB3539">
        <v>198</v>
      </c>
      <c r="BC3539">
        <v>4.95</v>
      </c>
      <c r="BD3539" s="5">
        <v>208</v>
      </c>
      <c r="BE3539">
        <v>198</v>
      </c>
      <c r="BG3539">
        <f t="shared" si="391"/>
        <v>198</v>
      </c>
    </row>
    <row r="3540" spans="1:61" x14ac:dyDescent="0.25">
      <c r="A3540" t="s">
        <v>54</v>
      </c>
      <c r="B3540">
        <v>110027</v>
      </c>
      <c r="C3540" t="s">
        <v>55</v>
      </c>
      <c r="D3540" t="s">
        <v>56</v>
      </c>
      <c r="E3540" s="1">
        <v>45983</v>
      </c>
      <c r="F3540" t="s">
        <v>4121</v>
      </c>
      <c r="G3540" t="s">
        <v>67</v>
      </c>
      <c r="H3540" t="str">
        <f t="shared" si="385"/>
        <v>Direct Sale</v>
      </c>
      <c r="K3540" s="3">
        <v>45983.963194444441</v>
      </c>
      <c r="L3540">
        <f t="shared" si="386"/>
        <v>22</v>
      </c>
      <c r="M3540" t="str">
        <f t="shared" si="387"/>
        <v>Saturday</v>
      </c>
      <c r="N3540" s="1" t="str">
        <f t="shared" si="388"/>
        <v>November</v>
      </c>
      <c r="O3540" s="2">
        <v>0.96319444444444446</v>
      </c>
      <c r="P3540" s="2" t="str">
        <f t="shared" si="389"/>
        <v>Week 3</v>
      </c>
      <c r="Q3540" t="s">
        <v>59</v>
      </c>
      <c r="R3540" s="5">
        <v>59</v>
      </c>
      <c r="S3540" s="5">
        <v>0</v>
      </c>
      <c r="T3540" s="5">
        <f t="shared" si="390"/>
        <v>0</v>
      </c>
      <c r="U3540" s="5">
        <v>59</v>
      </c>
      <c r="V3540" s="5">
        <v>0</v>
      </c>
      <c r="W3540" s="5">
        <v>2.96</v>
      </c>
      <c r="X3540" s="5">
        <v>0.04</v>
      </c>
      <c r="Y3540" s="5">
        <v>62</v>
      </c>
      <c r="Z3540" s="5">
        <v>62</v>
      </c>
      <c r="AA3540" t="s">
        <v>73</v>
      </c>
      <c r="AB3540">
        <v>15.49</v>
      </c>
      <c r="AC3540">
        <v>2.14</v>
      </c>
      <c r="AD3540" t="s">
        <v>5778</v>
      </c>
      <c r="AE3540" t="s">
        <v>75</v>
      </c>
      <c r="AI3540" t="s">
        <v>89</v>
      </c>
      <c r="AJ3540" t="s">
        <v>190</v>
      </c>
      <c r="AK3540">
        <v>8929758003</v>
      </c>
      <c r="AO3540">
        <v>0</v>
      </c>
      <c r="AP3540">
        <v>0</v>
      </c>
      <c r="AQ3540">
        <v>62</v>
      </c>
      <c r="AZ3540">
        <v>59</v>
      </c>
      <c r="BA3540">
        <v>1.48</v>
      </c>
      <c r="BB3540">
        <v>59</v>
      </c>
      <c r="BC3540">
        <v>1.48</v>
      </c>
      <c r="BD3540" s="5">
        <v>62</v>
      </c>
      <c r="BE3540">
        <v>59</v>
      </c>
      <c r="BG3540">
        <f t="shared" si="391"/>
        <v>59</v>
      </c>
    </row>
    <row r="3541" spans="1:61" x14ac:dyDescent="0.25">
      <c r="A3541" t="s">
        <v>54</v>
      </c>
      <c r="B3541">
        <v>110027</v>
      </c>
      <c r="C3541" t="s">
        <v>55</v>
      </c>
      <c r="D3541" t="s">
        <v>56</v>
      </c>
      <c r="E3541" s="1">
        <v>45983</v>
      </c>
      <c r="F3541" t="s">
        <v>4122</v>
      </c>
      <c r="G3541" t="s">
        <v>67</v>
      </c>
      <c r="H3541" t="str">
        <f t="shared" si="385"/>
        <v>Direct Sale</v>
      </c>
      <c r="K3541" s="3">
        <v>45983.963194444441</v>
      </c>
      <c r="L3541">
        <f t="shared" si="386"/>
        <v>22</v>
      </c>
      <c r="M3541" t="str">
        <f t="shared" si="387"/>
        <v>Saturday</v>
      </c>
      <c r="N3541" s="1" t="str">
        <f t="shared" si="388"/>
        <v>November</v>
      </c>
      <c r="O3541" s="2">
        <v>0.96319444444444446</v>
      </c>
      <c r="P3541" s="2" t="str">
        <f t="shared" si="389"/>
        <v>Week 3</v>
      </c>
      <c r="Q3541" t="s">
        <v>59</v>
      </c>
      <c r="R3541" s="5">
        <v>199</v>
      </c>
      <c r="S3541" s="5">
        <v>-15</v>
      </c>
      <c r="T3541" s="5">
        <f t="shared" si="390"/>
        <v>7.5376884422110546</v>
      </c>
      <c r="U3541" s="5">
        <v>184</v>
      </c>
      <c r="V3541" s="5">
        <v>0</v>
      </c>
      <c r="W3541" s="5">
        <v>9.1999999999999993</v>
      </c>
      <c r="X3541" s="5">
        <v>-0.2</v>
      </c>
      <c r="Y3541" s="5">
        <v>193</v>
      </c>
      <c r="Z3541" s="5">
        <v>193</v>
      </c>
      <c r="AA3541" t="s">
        <v>73</v>
      </c>
      <c r="AB3541">
        <v>42.88</v>
      </c>
      <c r="AC3541">
        <v>1.96</v>
      </c>
      <c r="AD3541" t="s">
        <v>5778</v>
      </c>
      <c r="AE3541" t="s">
        <v>75</v>
      </c>
      <c r="AI3541" t="s">
        <v>755</v>
      </c>
      <c r="AJ3541" t="s">
        <v>756</v>
      </c>
      <c r="AK3541">
        <v>8766397084</v>
      </c>
      <c r="AO3541">
        <v>0</v>
      </c>
      <c r="AP3541">
        <v>0</v>
      </c>
      <c r="AQ3541">
        <v>193</v>
      </c>
      <c r="AZ3541">
        <v>184</v>
      </c>
      <c r="BA3541">
        <v>4.5999999999999996</v>
      </c>
      <c r="BB3541">
        <v>184</v>
      </c>
      <c r="BC3541">
        <v>4.5999999999999996</v>
      </c>
      <c r="BD3541" s="5">
        <v>193</v>
      </c>
      <c r="BE3541">
        <v>184</v>
      </c>
      <c r="BG3541">
        <f t="shared" si="391"/>
        <v>184</v>
      </c>
    </row>
    <row r="3542" spans="1:61" x14ac:dyDescent="0.25">
      <c r="A3542" t="s">
        <v>54</v>
      </c>
      <c r="B3542">
        <v>110027</v>
      </c>
      <c r="C3542" t="s">
        <v>55</v>
      </c>
      <c r="D3542" t="s">
        <v>56</v>
      </c>
      <c r="E3542" s="1">
        <v>45983</v>
      </c>
      <c r="F3542" t="s">
        <v>4123</v>
      </c>
      <c r="G3542" t="s">
        <v>58</v>
      </c>
      <c r="H3542" t="str">
        <f t="shared" si="385"/>
        <v>Aggregator</v>
      </c>
      <c r="I3542">
        <v>7510284103</v>
      </c>
      <c r="J3542">
        <v>18528960</v>
      </c>
      <c r="K3542" s="3">
        <v>45983.96597222222</v>
      </c>
      <c r="L3542">
        <f t="shared" si="386"/>
        <v>22</v>
      </c>
      <c r="M3542" t="str">
        <f t="shared" si="387"/>
        <v>Saturday</v>
      </c>
      <c r="N3542" s="1" t="str">
        <f t="shared" si="388"/>
        <v>November</v>
      </c>
      <c r="O3542" s="2">
        <v>0.96597222222222223</v>
      </c>
      <c r="P3542" s="2" t="str">
        <f t="shared" si="389"/>
        <v>Week 3</v>
      </c>
      <c r="Q3542" t="s">
        <v>59</v>
      </c>
      <c r="R3542" s="5">
        <v>545.99</v>
      </c>
      <c r="S3542" s="5">
        <v>-74.989999999999995</v>
      </c>
      <c r="T3542" s="5">
        <f t="shared" si="390"/>
        <v>13.734683785417316</v>
      </c>
      <c r="U3542" s="5">
        <v>471</v>
      </c>
      <c r="V3542" s="5">
        <v>32</v>
      </c>
      <c r="W3542" s="5">
        <v>0</v>
      </c>
      <c r="X3542" s="5">
        <v>0</v>
      </c>
      <c r="Y3542" s="5">
        <v>503</v>
      </c>
      <c r="Z3542" s="5">
        <v>503</v>
      </c>
      <c r="AA3542" t="s">
        <v>60</v>
      </c>
      <c r="AB3542">
        <v>97.66</v>
      </c>
      <c r="AC3542">
        <v>15.41</v>
      </c>
      <c r="AD3542" t="s">
        <v>60</v>
      </c>
      <c r="AE3542" t="s">
        <v>56</v>
      </c>
      <c r="AF3542">
        <v>4103</v>
      </c>
      <c r="AG3542">
        <v>4103</v>
      </c>
      <c r="AO3542">
        <v>32</v>
      </c>
      <c r="AP3542">
        <v>0</v>
      </c>
      <c r="AX3542">
        <v>503</v>
      </c>
      <c r="BD3542" s="5">
        <v>503</v>
      </c>
      <c r="BE3542">
        <v>471.01</v>
      </c>
      <c r="BG3542">
        <f t="shared" si="391"/>
        <v>471.01</v>
      </c>
      <c r="BI3542">
        <v>32</v>
      </c>
    </row>
    <row r="3543" spans="1:61" x14ac:dyDescent="0.25">
      <c r="A3543" t="s">
        <v>54</v>
      </c>
      <c r="B3543">
        <v>110027</v>
      </c>
      <c r="C3543" t="s">
        <v>55</v>
      </c>
      <c r="D3543" t="s">
        <v>56</v>
      </c>
      <c r="E3543" s="1">
        <v>45983</v>
      </c>
      <c r="F3543" t="s">
        <v>4124</v>
      </c>
      <c r="G3543" t="s">
        <v>63</v>
      </c>
      <c r="H3543" t="str">
        <f t="shared" si="385"/>
        <v>Aggregator</v>
      </c>
      <c r="I3543">
        <v>222803000000000</v>
      </c>
      <c r="J3543">
        <v>29811</v>
      </c>
      <c r="K3543" s="3">
        <v>45983.966666666667</v>
      </c>
      <c r="L3543">
        <f t="shared" si="386"/>
        <v>22</v>
      </c>
      <c r="M3543" t="str">
        <f t="shared" si="387"/>
        <v>Saturday</v>
      </c>
      <c r="N3543" s="1" t="str">
        <f t="shared" si="388"/>
        <v>November</v>
      </c>
      <c r="O3543" s="2">
        <v>0.96666666666666667</v>
      </c>
      <c r="P3543" s="2" t="str">
        <f t="shared" si="389"/>
        <v>Week 3</v>
      </c>
      <c r="Q3543" t="s">
        <v>59</v>
      </c>
      <c r="R3543" s="5">
        <v>198</v>
      </c>
      <c r="S3543" s="5">
        <v>-89.1</v>
      </c>
      <c r="T3543" s="5">
        <f t="shared" si="390"/>
        <v>44.999999999999993</v>
      </c>
      <c r="U3543" s="5">
        <v>108.9</v>
      </c>
      <c r="V3543" s="5">
        <v>32</v>
      </c>
      <c r="W3543" s="5">
        <v>0</v>
      </c>
      <c r="X3543" s="5">
        <v>0.1</v>
      </c>
      <c r="Y3543" s="5">
        <v>141</v>
      </c>
      <c r="Z3543" s="5">
        <v>141</v>
      </c>
      <c r="AA3543" t="s">
        <v>64</v>
      </c>
      <c r="AB3543">
        <v>42.32</v>
      </c>
      <c r="AC3543">
        <v>6.76</v>
      </c>
      <c r="AD3543" t="s">
        <v>64</v>
      </c>
      <c r="AE3543" t="s">
        <v>56</v>
      </c>
      <c r="AF3543">
        <v>1370</v>
      </c>
      <c r="AG3543">
        <v>1370</v>
      </c>
      <c r="AO3543">
        <v>32</v>
      </c>
      <c r="AP3543">
        <v>0</v>
      </c>
      <c r="AW3543">
        <v>141</v>
      </c>
      <c r="BD3543" s="5">
        <v>141</v>
      </c>
      <c r="BE3543">
        <v>108.9</v>
      </c>
      <c r="BG3543">
        <f t="shared" si="391"/>
        <v>108.9</v>
      </c>
      <c r="BH3543">
        <v>32</v>
      </c>
    </row>
    <row r="3544" spans="1:61" x14ac:dyDescent="0.25">
      <c r="A3544" t="s">
        <v>54</v>
      </c>
      <c r="B3544">
        <v>110027</v>
      </c>
      <c r="C3544" t="s">
        <v>55</v>
      </c>
      <c r="D3544" t="s">
        <v>56</v>
      </c>
      <c r="E3544" s="1">
        <v>45983</v>
      </c>
      <c r="F3544" t="s">
        <v>4125</v>
      </c>
      <c r="G3544" t="s">
        <v>63</v>
      </c>
      <c r="H3544" t="str">
        <f t="shared" si="385"/>
        <v>Aggregator</v>
      </c>
      <c r="I3544">
        <v>222803000000000</v>
      </c>
      <c r="J3544">
        <v>29811</v>
      </c>
      <c r="K3544" s="3">
        <v>45983.96875</v>
      </c>
      <c r="L3544">
        <f t="shared" si="386"/>
        <v>22</v>
      </c>
      <c r="M3544" t="str">
        <f t="shared" si="387"/>
        <v>Saturday</v>
      </c>
      <c r="N3544" s="1" t="str">
        <f t="shared" si="388"/>
        <v>November</v>
      </c>
      <c r="O3544" s="2">
        <v>0.96875</v>
      </c>
      <c r="P3544" s="2" t="str">
        <f t="shared" si="389"/>
        <v>Week 3</v>
      </c>
      <c r="Q3544" t="s">
        <v>59</v>
      </c>
      <c r="R3544" s="5">
        <v>437</v>
      </c>
      <c r="S3544" s="5">
        <v>-93.74</v>
      </c>
      <c r="T3544" s="5">
        <f t="shared" si="390"/>
        <v>21.450800915331808</v>
      </c>
      <c r="U3544" s="5">
        <v>343.26</v>
      </c>
      <c r="V3544" s="5">
        <v>32</v>
      </c>
      <c r="W3544" s="5">
        <v>0</v>
      </c>
      <c r="X3544" s="5">
        <v>-0.26</v>
      </c>
      <c r="Y3544" s="5">
        <v>375</v>
      </c>
      <c r="Z3544" s="5">
        <v>375</v>
      </c>
      <c r="AA3544" t="s">
        <v>64</v>
      </c>
      <c r="AB3544">
        <v>93.28</v>
      </c>
      <c r="AC3544">
        <v>8.5</v>
      </c>
      <c r="AD3544" t="s">
        <v>64</v>
      </c>
      <c r="AE3544" t="s">
        <v>56</v>
      </c>
      <c r="AF3544">
        <v>7148</v>
      </c>
      <c r="AG3544">
        <v>7148</v>
      </c>
      <c r="AO3544">
        <v>32</v>
      </c>
      <c r="AP3544">
        <v>0</v>
      </c>
      <c r="AW3544">
        <v>375</v>
      </c>
      <c r="BD3544" s="5">
        <v>375</v>
      </c>
      <c r="BE3544">
        <v>343.26</v>
      </c>
      <c r="BG3544">
        <f t="shared" si="391"/>
        <v>343.26</v>
      </c>
      <c r="BH3544">
        <v>32</v>
      </c>
    </row>
    <row r="3545" spans="1:61" x14ac:dyDescent="0.25">
      <c r="A3545" t="s">
        <v>54</v>
      </c>
      <c r="B3545">
        <v>110027</v>
      </c>
      <c r="C3545" t="s">
        <v>55</v>
      </c>
      <c r="D3545" t="s">
        <v>56</v>
      </c>
      <c r="E3545" s="1">
        <v>45983</v>
      </c>
      <c r="F3545" t="s">
        <v>4126</v>
      </c>
      <c r="G3545" t="s">
        <v>63</v>
      </c>
      <c r="H3545" t="str">
        <f t="shared" si="385"/>
        <v>Aggregator</v>
      </c>
      <c r="I3545">
        <v>222803000000000</v>
      </c>
      <c r="J3545">
        <v>29811</v>
      </c>
      <c r="K3545" s="3">
        <v>45983.96875</v>
      </c>
      <c r="L3545">
        <f t="shared" si="386"/>
        <v>22</v>
      </c>
      <c r="M3545" t="str">
        <f t="shared" si="387"/>
        <v>Saturday</v>
      </c>
      <c r="N3545" s="1" t="str">
        <f t="shared" si="388"/>
        <v>November</v>
      </c>
      <c r="O3545" s="2">
        <v>0.96875</v>
      </c>
      <c r="P3545" s="2" t="str">
        <f t="shared" si="389"/>
        <v>Week 3</v>
      </c>
      <c r="Q3545" t="s">
        <v>59</v>
      </c>
      <c r="R3545" s="5">
        <v>503.66</v>
      </c>
      <c r="S3545" s="5">
        <v>-123.74</v>
      </c>
      <c r="T3545" s="5">
        <f t="shared" si="390"/>
        <v>24.568161061033233</v>
      </c>
      <c r="U3545" s="5">
        <v>379.92</v>
      </c>
      <c r="V3545" s="5">
        <v>32</v>
      </c>
      <c r="W3545" s="5">
        <v>0</v>
      </c>
      <c r="X3545" s="5">
        <v>0.08</v>
      </c>
      <c r="Y3545" s="5">
        <v>412</v>
      </c>
      <c r="Z3545" s="5">
        <v>412</v>
      </c>
      <c r="AA3545" t="s">
        <v>64</v>
      </c>
      <c r="AB3545">
        <v>104.22</v>
      </c>
      <c r="AC3545">
        <v>13.26</v>
      </c>
      <c r="AD3545" t="s">
        <v>64</v>
      </c>
      <c r="AE3545" t="s">
        <v>56</v>
      </c>
      <c r="AF3545">
        <v>3574</v>
      </c>
      <c r="AG3545">
        <v>3574</v>
      </c>
      <c r="AO3545">
        <v>32</v>
      </c>
      <c r="AP3545">
        <v>0</v>
      </c>
      <c r="AW3545">
        <v>412</v>
      </c>
      <c r="BD3545" s="5">
        <v>412</v>
      </c>
      <c r="BE3545">
        <v>379.92</v>
      </c>
      <c r="BG3545">
        <f t="shared" si="391"/>
        <v>379.92</v>
      </c>
      <c r="BH3545">
        <v>32</v>
      </c>
    </row>
    <row r="3546" spans="1:61" x14ac:dyDescent="0.25">
      <c r="A3546" t="s">
        <v>54</v>
      </c>
      <c r="B3546">
        <v>110027</v>
      </c>
      <c r="C3546" t="s">
        <v>55</v>
      </c>
      <c r="D3546" t="s">
        <v>56</v>
      </c>
      <c r="E3546" s="1">
        <v>45983</v>
      </c>
      <c r="F3546" t="s">
        <v>4127</v>
      </c>
      <c r="G3546" t="s">
        <v>63</v>
      </c>
      <c r="H3546" t="str">
        <f t="shared" si="385"/>
        <v>Aggregator</v>
      </c>
      <c r="I3546">
        <v>222803000000000</v>
      </c>
      <c r="J3546">
        <v>29811</v>
      </c>
      <c r="K3546" s="3">
        <v>45983.97152777778</v>
      </c>
      <c r="L3546">
        <f t="shared" si="386"/>
        <v>22</v>
      </c>
      <c r="M3546" t="str">
        <f t="shared" si="387"/>
        <v>Saturday</v>
      </c>
      <c r="N3546" s="1" t="str">
        <f t="shared" si="388"/>
        <v>November</v>
      </c>
      <c r="O3546" s="2">
        <v>0.97152777777777777</v>
      </c>
      <c r="P3546" s="2" t="str">
        <f t="shared" si="389"/>
        <v>Week 3</v>
      </c>
      <c r="Q3546" t="s">
        <v>59</v>
      </c>
      <c r="R3546" s="5">
        <v>636</v>
      </c>
      <c r="S3546" s="5">
        <v>-113.75</v>
      </c>
      <c r="T3546" s="5">
        <f t="shared" si="390"/>
        <v>17.885220125786162</v>
      </c>
      <c r="U3546" s="5">
        <v>522.25</v>
      </c>
      <c r="V3546" s="5">
        <v>32</v>
      </c>
      <c r="W3546" s="5">
        <v>0</v>
      </c>
      <c r="X3546" s="5">
        <v>-0.25</v>
      </c>
      <c r="Y3546" s="5">
        <v>554</v>
      </c>
      <c r="Z3546" s="5">
        <v>554</v>
      </c>
      <c r="AA3546" t="s">
        <v>64</v>
      </c>
      <c r="AB3546">
        <v>121.19</v>
      </c>
      <c r="AC3546">
        <v>11.94</v>
      </c>
      <c r="AD3546" t="s">
        <v>64</v>
      </c>
      <c r="AE3546" t="s">
        <v>56</v>
      </c>
      <c r="AF3546">
        <v>311</v>
      </c>
      <c r="AG3546">
        <v>311</v>
      </c>
      <c r="AO3546">
        <v>32</v>
      </c>
      <c r="AP3546">
        <v>0</v>
      </c>
      <c r="AW3546">
        <v>554</v>
      </c>
      <c r="BD3546" s="5">
        <v>554</v>
      </c>
      <c r="BE3546">
        <v>522.25</v>
      </c>
      <c r="BG3546">
        <f t="shared" si="391"/>
        <v>522.25</v>
      </c>
      <c r="BH3546">
        <v>32</v>
      </c>
    </row>
    <row r="3547" spans="1:61" x14ac:dyDescent="0.25">
      <c r="A3547" t="s">
        <v>54</v>
      </c>
      <c r="B3547">
        <v>110027</v>
      </c>
      <c r="C3547" t="s">
        <v>55</v>
      </c>
      <c r="D3547" t="s">
        <v>56</v>
      </c>
      <c r="E3547" s="1">
        <v>45983</v>
      </c>
      <c r="F3547" t="s">
        <v>4128</v>
      </c>
      <c r="G3547" t="s">
        <v>63</v>
      </c>
      <c r="H3547" t="str">
        <f t="shared" si="385"/>
        <v>Aggregator</v>
      </c>
      <c r="I3547">
        <v>222804000000000</v>
      </c>
      <c r="J3547">
        <v>29811</v>
      </c>
      <c r="K3547" s="3">
        <v>45983.972916666666</v>
      </c>
      <c r="L3547">
        <f t="shared" si="386"/>
        <v>22</v>
      </c>
      <c r="M3547" t="str">
        <f t="shared" si="387"/>
        <v>Saturday</v>
      </c>
      <c r="N3547" s="1" t="str">
        <f t="shared" si="388"/>
        <v>November</v>
      </c>
      <c r="O3547" s="2">
        <v>0.97291666666666665</v>
      </c>
      <c r="P3547" s="2" t="str">
        <f t="shared" si="389"/>
        <v>Week 3</v>
      </c>
      <c r="Q3547" t="s">
        <v>59</v>
      </c>
      <c r="R3547" s="5">
        <v>319.43</v>
      </c>
      <c r="S3547" s="5">
        <v>-93.75</v>
      </c>
      <c r="T3547" s="5">
        <f t="shared" si="390"/>
        <v>29.349153179100274</v>
      </c>
      <c r="U3547" s="5">
        <v>225.68</v>
      </c>
      <c r="V3547" s="5">
        <v>32</v>
      </c>
      <c r="W3547" s="5">
        <v>0</v>
      </c>
      <c r="X3547" s="5">
        <v>0.32</v>
      </c>
      <c r="Y3547" s="5">
        <v>258</v>
      </c>
      <c r="Z3547" s="5">
        <v>258</v>
      </c>
      <c r="AA3547" t="s">
        <v>64</v>
      </c>
      <c r="AB3547">
        <v>54.16</v>
      </c>
      <c r="AC3547">
        <v>5.67</v>
      </c>
      <c r="AD3547" t="s">
        <v>64</v>
      </c>
      <c r="AE3547" t="s">
        <v>56</v>
      </c>
      <c r="AF3547">
        <v>4344</v>
      </c>
      <c r="AG3547">
        <v>4344</v>
      </c>
      <c r="AO3547">
        <v>32</v>
      </c>
      <c r="AP3547">
        <v>0</v>
      </c>
      <c r="AW3547">
        <v>258</v>
      </c>
      <c r="BD3547" s="5">
        <v>258</v>
      </c>
      <c r="BE3547">
        <v>225.68</v>
      </c>
      <c r="BG3547">
        <f t="shared" si="391"/>
        <v>225.68</v>
      </c>
      <c r="BH3547">
        <v>32</v>
      </c>
    </row>
    <row r="3548" spans="1:61" x14ac:dyDescent="0.25">
      <c r="A3548" t="s">
        <v>54</v>
      </c>
      <c r="B3548">
        <v>110027</v>
      </c>
      <c r="C3548" t="s">
        <v>55</v>
      </c>
      <c r="D3548" t="s">
        <v>56</v>
      </c>
      <c r="E3548" s="1">
        <v>45983</v>
      </c>
      <c r="F3548" t="s">
        <v>4129</v>
      </c>
      <c r="G3548" t="s">
        <v>67</v>
      </c>
      <c r="H3548" t="str">
        <f t="shared" si="385"/>
        <v>Direct Sale</v>
      </c>
      <c r="K3548" s="3">
        <v>45983.974999999999</v>
      </c>
      <c r="L3548">
        <f t="shared" si="386"/>
        <v>22</v>
      </c>
      <c r="M3548" t="str">
        <f t="shared" si="387"/>
        <v>Saturday</v>
      </c>
      <c r="N3548" s="1" t="str">
        <f t="shared" si="388"/>
        <v>November</v>
      </c>
      <c r="O3548" s="2">
        <v>0.97499999999999998</v>
      </c>
      <c r="P3548" s="2" t="str">
        <f t="shared" si="389"/>
        <v>Week 3</v>
      </c>
      <c r="Q3548" t="s">
        <v>59</v>
      </c>
      <c r="R3548" s="5">
        <v>537</v>
      </c>
      <c r="S3548" s="5">
        <v>0</v>
      </c>
      <c r="T3548" s="5">
        <f t="shared" si="390"/>
        <v>0</v>
      </c>
      <c r="U3548" s="5">
        <v>537</v>
      </c>
      <c r="V3548" s="5">
        <v>0</v>
      </c>
      <c r="W3548" s="5">
        <v>26.86</v>
      </c>
      <c r="X3548" s="5">
        <v>0.14000000000000001</v>
      </c>
      <c r="Y3548" s="5">
        <v>564</v>
      </c>
      <c r="Z3548" s="5">
        <v>564</v>
      </c>
      <c r="AA3548" t="s">
        <v>73</v>
      </c>
      <c r="AB3548">
        <v>140.05000000000001</v>
      </c>
      <c r="AC3548">
        <v>6.2</v>
      </c>
      <c r="AD3548" t="s">
        <v>5778</v>
      </c>
      <c r="AE3548" t="s">
        <v>75</v>
      </c>
      <c r="AI3548" t="s">
        <v>89</v>
      </c>
      <c r="AJ3548" t="s">
        <v>190</v>
      </c>
      <c r="AK3548">
        <v>8929758003</v>
      </c>
      <c r="AO3548">
        <v>0</v>
      </c>
      <c r="AP3548">
        <v>0</v>
      </c>
      <c r="AQ3548">
        <v>564</v>
      </c>
      <c r="AZ3548">
        <v>537</v>
      </c>
      <c r="BA3548">
        <v>13.43</v>
      </c>
      <c r="BB3548">
        <v>537</v>
      </c>
      <c r="BC3548">
        <v>13.43</v>
      </c>
      <c r="BD3548" s="5">
        <v>564</v>
      </c>
      <c r="BE3548">
        <v>537</v>
      </c>
      <c r="BG3548">
        <f t="shared" si="391"/>
        <v>537</v>
      </c>
    </row>
    <row r="3549" spans="1:61" x14ac:dyDescent="0.25">
      <c r="A3549" t="s">
        <v>54</v>
      </c>
      <c r="B3549">
        <v>110027</v>
      </c>
      <c r="C3549" t="s">
        <v>55</v>
      </c>
      <c r="D3549" t="s">
        <v>56</v>
      </c>
      <c r="E3549" s="1">
        <v>45983</v>
      </c>
      <c r="F3549" t="s">
        <v>4130</v>
      </c>
      <c r="G3549" t="s">
        <v>58</v>
      </c>
      <c r="H3549" t="str">
        <f t="shared" si="385"/>
        <v>Aggregator</v>
      </c>
      <c r="I3549">
        <v>7506471647</v>
      </c>
      <c r="J3549">
        <v>18528960</v>
      </c>
      <c r="K3549" s="3">
        <v>45983.974999999999</v>
      </c>
      <c r="L3549">
        <f t="shared" si="386"/>
        <v>22</v>
      </c>
      <c r="M3549" t="str">
        <f t="shared" si="387"/>
        <v>Saturday</v>
      </c>
      <c r="N3549" s="1" t="str">
        <f t="shared" si="388"/>
        <v>November</v>
      </c>
      <c r="O3549" s="2">
        <v>0.97499999999999998</v>
      </c>
      <c r="P3549" s="2" t="str">
        <f t="shared" si="389"/>
        <v>Week 3</v>
      </c>
      <c r="Q3549" t="s">
        <v>59</v>
      </c>
      <c r="R3549" s="5">
        <v>698</v>
      </c>
      <c r="S3549" s="5">
        <v>-349</v>
      </c>
      <c r="T3549" s="5">
        <f t="shared" si="390"/>
        <v>50</v>
      </c>
      <c r="U3549" s="5">
        <v>349</v>
      </c>
      <c r="V3549" s="5">
        <v>32</v>
      </c>
      <c r="W3549" s="5">
        <v>0</v>
      </c>
      <c r="X3549" s="5">
        <v>0</v>
      </c>
      <c r="Y3549" s="5">
        <v>381</v>
      </c>
      <c r="Z3549" s="5">
        <v>381</v>
      </c>
      <c r="AA3549" t="s">
        <v>60</v>
      </c>
      <c r="AB3549">
        <v>129.41999999999999</v>
      </c>
      <c r="AC3549">
        <v>9.52</v>
      </c>
      <c r="AD3549" t="s">
        <v>60</v>
      </c>
      <c r="AE3549" t="s">
        <v>56</v>
      </c>
      <c r="AF3549">
        <v>1647</v>
      </c>
      <c r="AG3549">
        <v>1647</v>
      </c>
      <c r="AO3549">
        <v>32</v>
      </c>
      <c r="AP3549">
        <v>0</v>
      </c>
      <c r="AX3549">
        <v>381</v>
      </c>
      <c r="BD3549" s="5">
        <v>381</v>
      </c>
      <c r="BE3549">
        <v>349</v>
      </c>
      <c r="BG3549">
        <f t="shared" si="391"/>
        <v>349</v>
      </c>
      <c r="BI3549">
        <v>32</v>
      </c>
    </row>
    <row r="3550" spans="1:61" x14ac:dyDescent="0.25">
      <c r="A3550" t="s">
        <v>54</v>
      </c>
      <c r="B3550">
        <v>110027</v>
      </c>
      <c r="C3550" t="s">
        <v>55</v>
      </c>
      <c r="D3550" t="s">
        <v>56</v>
      </c>
      <c r="E3550" s="1">
        <v>45983</v>
      </c>
      <c r="F3550" t="s">
        <v>4131</v>
      </c>
      <c r="G3550" t="s">
        <v>63</v>
      </c>
      <c r="H3550" t="str">
        <f t="shared" si="385"/>
        <v>Aggregator</v>
      </c>
      <c r="I3550">
        <v>222804000000000</v>
      </c>
      <c r="J3550">
        <v>29811</v>
      </c>
      <c r="K3550" s="3">
        <v>45983.974999999999</v>
      </c>
      <c r="L3550">
        <f t="shared" si="386"/>
        <v>22</v>
      </c>
      <c r="M3550" t="str">
        <f t="shared" si="387"/>
        <v>Saturday</v>
      </c>
      <c r="N3550" s="1" t="str">
        <f t="shared" si="388"/>
        <v>November</v>
      </c>
      <c r="O3550" s="2">
        <v>0.97499999999999998</v>
      </c>
      <c r="P3550" s="2" t="str">
        <f t="shared" si="389"/>
        <v>Week 3</v>
      </c>
      <c r="Q3550" t="s">
        <v>59</v>
      </c>
      <c r="R3550" s="5">
        <v>158</v>
      </c>
      <c r="S3550" s="5">
        <v>-40</v>
      </c>
      <c r="T3550" s="5">
        <f t="shared" si="390"/>
        <v>25.316455696202532</v>
      </c>
      <c r="U3550" s="5">
        <v>118</v>
      </c>
      <c r="V3550" s="5">
        <v>32</v>
      </c>
      <c r="W3550" s="5">
        <v>0</v>
      </c>
      <c r="X3550" s="5">
        <v>0</v>
      </c>
      <c r="Y3550" s="5">
        <v>150</v>
      </c>
      <c r="Z3550" s="5">
        <v>150</v>
      </c>
      <c r="AA3550" t="s">
        <v>64</v>
      </c>
      <c r="AB3550">
        <v>30.99</v>
      </c>
      <c r="AC3550">
        <v>3.92</v>
      </c>
      <c r="AD3550" t="s">
        <v>64</v>
      </c>
      <c r="AE3550" t="s">
        <v>56</v>
      </c>
      <c r="AF3550">
        <v>6160</v>
      </c>
      <c r="AG3550">
        <v>6160</v>
      </c>
      <c r="AO3550">
        <v>32</v>
      </c>
      <c r="AP3550">
        <v>0</v>
      </c>
      <c r="AW3550">
        <v>150</v>
      </c>
      <c r="BD3550" s="5">
        <v>150</v>
      </c>
      <c r="BE3550">
        <v>118</v>
      </c>
      <c r="BG3550">
        <f t="shared" si="391"/>
        <v>118</v>
      </c>
      <c r="BH3550">
        <v>32</v>
      </c>
    </row>
    <row r="3551" spans="1:61" x14ac:dyDescent="0.25">
      <c r="A3551" t="s">
        <v>54</v>
      </c>
      <c r="B3551">
        <v>110027</v>
      </c>
      <c r="C3551" t="s">
        <v>55</v>
      </c>
      <c r="D3551" t="s">
        <v>56</v>
      </c>
      <c r="E3551" s="1">
        <v>45983</v>
      </c>
      <c r="F3551" t="s">
        <v>4132</v>
      </c>
      <c r="G3551" t="s">
        <v>67</v>
      </c>
      <c r="H3551" t="str">
        <f t="shared" si="385"/>
        <v>Direct Sale</v>
      </c>
      <c r="K3551" s="3">
        <v>45983.981249999997</v>
      </c>
      <c r="L3551">
        <f t="shared" si="386"/>
        <v>22</v>
      </c>
      <c r="M3551" t="str">
        <f t="shared" si="387"/>
        <v>Saturday</v>
      </c>
      <c r="N3551" s="1" t="str">
        <f t="shared" si="388"/>
        <v>November</v>
      </c>
      <c r="O3551" s="2">
        <v>0.98124999999999996</v>
      </c>
      <c r="P3551" s="2" t="str">
        <f t="shared" si="389"/>
        <v>Week 3</v>
      </c>
      <c r="Q3551" t="s">
        <v>59</v>
      </c>
      <c r="R3551" s="5">
        <v>188.58</v>
      </c>
      <c r="S3551" s="5">
        <v>0</v>
      </c>
      <c r="T3551" s="5">
        <f t="shared" si="390"/>
        <v>0</v>
      </c>
      <c r="U3551" s="5">
        <v>188.58</v>
      </c>
      <c r="V3551" s="5">
        <v>0</v>
      </c>
      <c r="W3551" s="5">
        <v>9.42</v>
      </c>
      <c r="X3551" s="5">
        <v>0</v>
      </c>
      <c r="Y3551" s="5">
        <v>198</v>
      </c>
      <c r="Z3551" s="5">
        <v>198</v>
      </c>
      <c r="AA3551" t="s">
        <v>68</v>
      </c>
      <c r="AB3551">
        <v>48</v>
      </c>
      <c r="AC3551">
        <v>1.36</v>
      </c>
      <c r="AD3551" t="s">
        <v>5778</v>
      </c>
      <c r="AE3551" t="s">
        <v>75</v>
      </c>
      <c r="AI3551" t="s">
        <v>89</v>
      </c>
      <c r="AJ3551" t="s">
        <v>190</v>
      </c>
      <c r="AK3551">
        <v>8929758003</v>
      </c>
      <c r="AO3551">
        <v>0</v>
      </c>
      <c r="AP3551">
        <v>0</v>
      </c>
      <c r="AR3551">
        <v>198</v>
      </c>
      <c r="AZ3551">
        <v>188.58</v>
      </c>
      <c r="BA3551">
        <v>4.71</v>
      </c>
      <c r="BB3551">
        <v>188.58</v>
      </c>
      <c r="BC3551">
        <v>4.71</v>
      </c>
      <c r="BD3551" s="5">
        <v>198</v>
      </c>
      <c r="BE3551">
        <v>188.58</v>
      </c>
      <c r="BG3551">
        <f t="shared" si="391"/>
        <v>188.58</v>
      </c>
    </row>
    <row r="3552" spans="1:61" x14ac:dyDescent="0.25">
      <c r="A3552" t="s">
        <v>54</v>
      </c>
      <c r="B3552">
        <v>110027</v>
      </c>
      <c r="C3552" t="s">
        <v>55</v>
      </c>
      <c r="D3552" t="s">
        <v>56</v>
      </c>
      <c r="E3552" s="1">
        <v>45983</v>
      </c>
      <c r="F3552" t="s">
        <v>4133</v>
      </c>
      <c r="G3552" t="s">
        <v>58</v>
      </c>
      <c r="H3552" t="str">
        <f t="shared" si="385"/>
        <v>Aggregator</v>
      </c>
      <c r="I3552">
        <v>7505161994</v>
      </c>
      <c r="J3552">
        <v>18528960</v>
      </c>
      <c r="K3552" s="3">
        <v>45983.981944444444</v>
      </c>
      <c r="L3552">
        <f t="shared" si="386"/>
        <v>22</v>
      </c>
      <c r="M3552" t="str">
        <f t="shared" si="387"/>
        <v>Saturday</v>
      </c>
      <c r="N3552" s="1" t="str">
        <f t="shared" si="388"/>
        <v>November</v>
      </c>
      <c r="O3552" s="2">
        <v>0.9819444444444444</v>
      </c>
      <c r="P3552" s="2" t="str">
        <f t="shared" si="389"/>
        <v>Week 3</v>
      </c>
      <c r="Q3552" t="s">
        <v>59</v>
      </c>
      <c r="R3552" s="5">
        <v>548</v>
      </c>
      <c r="S3552" s="5">
        <v>-274.5</v>
      </c>
      <c r="T3552" s="5">
        <f t="shared" si="390"/>
        <v>50.091240875912412</v>
      </c>
      <c r="U3552" s="5">
        <v>273.5</v>
      </c>
      <c r="V3552" s="5">
        <v>32</v>
      </c>
      <c r="W3552" s="5">
        <v>0</v>
      </c>
      <c r="X3552" s="5">
        <v>0</v>
      </c>
      <c r="Y3552" s="5">
        <v>305.5</v>
      </c>
      <c r="Z3552" s="5">
        <v>305.5</v>
      </c>
      <c r="AA3552" t="s">
        <v>60</v>
      </c>
      <c r="AB3552">
        <v>109.61</v>
      </c>
      <c r="AC3552">
        <v>7.58</v>
      </c>
      <c r="AD3552" t="s">
        <v>60</v>
      </c>
      <c r="AE3552" t="s">
        <v>56</v>
      </c>
      <c r="AF3552">
        <v>1994</v>
      </c>
      <c r="AG3552">
        <v>1994</v>
      </c>
      <c r="AO3552">
        <v>32</v>
      </c>
      <c r="AP3552">
        <v>0</v>
      </c>
      <c r="AX3552">
        <v>305.5</v>
      </c>
      <c r="BD3552" s="5">
        <v>305.5</v>
      </c>
      <c r="BE3552">
        <v>273.5</v>
      </c>
      <c r="BG3552">
        <f t="shared" si="391"/>
        <v>273.5</v>
      </c>
      <c r="BI3552">
        <v>32</v>
      </c>
    </row>
    <row r="3553" spans="1:61" x14ac:dyDescent="0.25">
      <c r="A3553" t="s">
        <v>54</v>
      </c>
      <c r="B3553">
        <v>110027</v>
      </c>
      <c r="C3553" t="s">
        <v>55</v>
      </c>
      <c r="D3553" t="s">
        <v>56</v>
      </c>
      <c r="E3553" s="1">
        <v>45983</v>
      </c>
      <c r="F3553" t="s">
        <v>4134</v>
      </c>
      <c r="G3553" t="s">
        <v>67</v>
      </c>
      <c r="H3553" t="str">
        <f t="shared" si="385"/>
        <v>Direct Sale</v>
      </c>
      <c r="K3553" s="3">
        <v>45983.981944444444</v>
      </c>
      <c r="L3553">
        <f t="shared" si="386"/>
        <v>22</v>
      </c>
      <c r="M3553" t="str">
        <f t="shared" si="387"/>
        <v>Saturday</v>
      </c>
      <c r="N3553" s="1" t="str">
        <f t="shared" si="388"/>
        <v>November</v>
      </c>
      <c r="O3553" s="2">
        <v>0.9819444444444444</v>
      </c>
      <c r="P3553" s="2" t="str">
        <f t="shared" si="389"/>
        <v>Week 3</v>
      </c>
      <c r="Q3553" t="s">
        <v>59</v>
      </c>
      <c r="R3553" s="5">
        <v>139</v>
      </c>
      <c r="S3553" s="5">
        <v>0</v>
      </c>
      <c r="T3553" s="5">
        <f t="shared" si="390"/>
        <v>0</v>
      </c>
      <c r="U3553" s="5">
        <v>139</v>
      </c>
      <c r="V3553" s="5">
        <v>0</v>
      </c>
      <c r="W3553" s="5">
        <v>6.96</v>
      </c>
      <c r="X3553" s="5">
        <v>0.04</v>
      </c>
      <c r="Y3553" s="5">
        <v>146</v>
      </c>
      <c r="Z3553" s="5">
        <v>146</v>
      </c>
      <c r="AA3553" t="s">
        <v>68</v>
      </c>
      <c r="AB3553">
        <v>22.54</v>
      </c>
      <c r="AC3553">
        <v>2.82</v>
      </c>
      <c r="AD3553" t="s">
        <v>5778</v>
      </c>
      <c r="AE3553" t="s">
        <v>75</v>
      </c>
      <c r="AI3553" t="s">
        <v>89</v>
      </c>
      <c r="AJ3553" t="s">
        <v>190</v>
      </c>
      <c r="AK3553">
        <v>8929758003</v>
      </c>
      <c r="AO3553">
        <v>0</v>
      </c>
      <c r="AP3553">
        <v>0</v>
      </c>
      <c r="AR3553">
        <v>146</v>
      </c>
      <c r="AZ3553">
        <v>139</v>
      </c>
      <c r="BA3553">
        <v>3.48</v>
      </c>
      <c r="BB3553">
        <v>139</v>
      </c>
      <c r="BC3553">
        <v>3.48</v>
      </c>
      <c r="BD3553" s="5">
        <v>146</v>
      </c>
      <c r="BE3553">
        <v>139</v>
      </c>
      <c r="BG3553">
        <f t="shared" si="391"/>
        <v>139</v>
      </c>
    </row>
    <row r="3554" spans="1:61" x14ac:dyDescent="0.25">
      <c r="A3554" t="s">
        <v>54</v>
      </c>
      <c r="B3554">
        <v>110027</v>
      </c>
      <c r="C3554" t="s">
        <v>55</v>
      </c>
      <c r="D3554" t="s">
        <v>56</v>
      </c>
      <c r="E3554" s="1">
        <v>45983</v>
      </c>
      <c r="F3554" t="s">
        <v>4135</v>
      </c>
      <c r="G3554" t="s">
        <v>63</v>
      </c>
      <c r="H3554" t="str">
        <f t="shared" si="385"/>
        <v>Aggregator</v>
      </c>
      <c r="I3554">
        <v>222804000000000</v>
      </c>
      <c r="J3554">
        <v>29811</v>
      </c>
      <c r="K3554" s="3">
        <v>45983.98333333333</v>
      </c>
      <c r="L3554">
        <f t="shared" si="386"/>
        <v>22</v>
      </c>
      <c r="M3554" t="str">
        <f t="shared" si="387"/>
        <v>Saturday</v>
      </c>
      <c r="N3554" s="1" t="str">
        <f t="shared" si="388"/>
        <v>November</v>
      </c>
      <c r="O3554" s="2">
        <v>0.98333333333333328</v>
      </c>
      <c r="P3554" s="2" t="str">
        <f t="shared" si="389"/>
        <v>Week 3</v>
      </c>
      <c r="Q3554" t="s">
        <v>59</v>
      </c>
      <c r="R3554" s="5">
        <v>735</v>
      </c>
      <c r="S3554" s="5">
        <v>-142</v>
      </c>
      <c r="T3554" s="5">
        <f t="shared" si="390"/>
        <v>19.319727891156464</v>
      </c>
      <c r="U3554" s="5">
        <v>593</v>
      </c>
      <c r="V3554" s="5">
        <v>32</v>
      </c>
      <c r="W3554" s="5">
        <v>0</v>
      </c>
      <c r="X3554" s="5">
        <v>0</v>
      </c>
      <c r="Y3554" s="5">
        <v>625</v>
      </c>
      <c r="Z3554" s="5">
        <v>625</v>
      </c>
      <c r="AA3554" t="s">
        <v>64</v>
      </c>
      <c r="AB3554">
        <v>141.18</v>
      </c>
      <c r="AC3554">
        <v>15.05</v>
      </c>
      <c r="AD3554" t="s">
        <v>64</v>
      </c>
      <c r="AE3554" t="s">
        <v>56</v>
      </c>
      <c r="AF3554">
        <v>81</v>
      </c>
      <c r="AG3554">
        <v>81</v>
      </c>
      <c r="AO3554">
        <v>32</v>
      </c>
      <c r="AP3554">
        <v>0</v>
      </c>
      <c r="AW3554">
        <v>625</v>
      </c>
      <c r="BD3554" s="5">
        <v>625</v>
      </c>
      <c r="BE3554">
        <v>593</v>
      </c>
      <c r="BG3554">
        <f t="shared" si="391"/>
        <v>593</v>
      </c>
      <c r="BH3554">
        <v>32</v>
      </c>
    </row>
    <row r="3555" spans="1:61" x14ac:dyDescent="0.25">
      <c r="A3555" t="s">
        <v>54</v>
      </c>
      <c r="B3555">
        <v>110027</v>
      </c>
      <c r="C3555" t="s">
        <v>55</v>
      </c>
      <c r="D3555" t="s">
        <v>56</v>
      </c>
      <c r="E3555" s="1">
        <v>45983</v>
      </c>
      <c r="F3555" t="s">
        <v>4136</v>
      </c>
      <c r="G3555" t="s">
        <v>67</v>
      </c>
      <c r="H3555" t="str">
        <f t="shared" si="385"/>
        <v>Direct Sale</v>
      </c>
      <c r="K3555" s="3">
        <v>45983.984027777777</v>
      </c>
      <c r="L3555">
        <f t="shared" si="386"/>
        <v>22</v>
      </c>
      <c r="M3555" t="str">
        <f t="shared" si="387"/>
        <v>Saturday</v>
      </c>
      <c r="N3555" s="1" t="str">
        <f t="shared" si="388"/>
        <v>November</v>
      </c>
      <c r="O3555" s="2">
        <v>0.98402777777777772</v>
      </c>
      <c r="P3555" s="2" t="str">
        <f t="shared" si="389"/>
        <v>Week 3</v>
      </c>
      <c r="Q3555" t="s">
        <v>59</v>
      </c>
      <c r="R3555" s="5">
        <v>326</v>
      </c>
      <c r="S3555" s="5">
        <v>0</v>
      </c>
      <c r="T3555" s="5">
        <f t="shared" si="390"/>
        <v>0</v>
      </c>
      <c r="U3555" s="5">
        <v>326</v>
      </c>
      <c r="V3555" s="5">
        <v>0</v>
      </c>
      <c r="W3555" s="5">
        <v>16.3</v>
      </c>
      <c r="X3555" s="5">
        <v>-0.3</v>
      </c>
      <c r="Y3555" s="5">
        <v>342</v>
      </c>
      <c r="Z3555" s="5">
        <v>342</v>
      </c>
      <c r="AA3555" t="s">
        <v>68</v>
      </c>
      <c r="AB3555">
        <v>82.82</v>
      </c>
      <c r="AC3555">
        <v>7.94</v>
      </c>
      <c r="AD3555" t="s">
        <v>5778</v>
      </c>
      <c r="AE3555" t="s">
        <v>75</v>
      </c>
      <c r="AI3555" t="s">
        <v>89</v>
      </c>
      <c r="AJ3555" t="s">
        <v>190</v>
      </c>
      <c r="AK3555">
        <v>8929758003</v>
      </c>
      <c r="AO3555">
        <v>0</v>
      </c>
      <c r="AP3555">
        <v>0</v>
      </c>
      <c r="AR3555">
        <v>342</v>
      </c>
      <c r="AZ3555">
        <v>326</v>
      </c>
      <c r="BA3555">
        <v>8.15</v>
      </c>
      <c r="BB3555">
        <v>326</v>
      </c>
      <c r="BC3555">
        <v>8.15</v>
      </c>
      <c r="BD3555" s="5">
        <v>342</v>
      </c>
      <c r="BE3555">
        <v>326</v>
      </c>
      <c r="BG3555">
        <f t="shared" si="391"/>
        <v>326</v>
      </c>
    </row>
    <row r="3556" spans="1:61" x14ac:dyDescent="0.25">
      <c r="A3556" t="s">
        <v>54</v>
      </c>
      <c r="B3556">
        <v>110027</v>
      </c>
      <c r="C3556" t="s">
        <v>55</v>
      </c>
      <c r="D3556" t="s">
        <v>56</v>
      </c>
      <c r="E3556" s="1">
        <v>45983</v>
      </c>
      <c r="F3556" t="s">
        <v>4137</v>
      </c>
      <c r="G3556" t="s">
        <v>58</v>
      </c>
      <c r="H3556" t="str">
        <f t="shared" si="385"/>
        <v>Aggregator</v>
      </c>
      <c r="I3556">
        <v>7507891431</v>
      </c>
      <c r="J3556">
        <v>18528960</v>
      </c>
      <c r="K3556" s="3">
        <v>45983.984027777777</v>
      </c>
      <c r="L3556">
        <f t="shared" si="386"/>
        <v>22</v>
      </c>
      <c r="M3556" t="str">
        <f t="shared" si="387"/>
        <v>Saturday</v>
      </c>
      <c r="N3556" s="1" t="str">
        <f t="shared" si="388"/>
        <v>November</v>
      </c>
      <c r="O3556" s="2">
        <v>0.98402777777777772</v>
      </c>
      <c r="P3556" s="2" t="str">
        <f t="shared" si="389"/>
        <v>Week 3</v>
      </c>
      <c r="Q3556" t="s">
        <v>59</v>
      </c>
      <c r="R3556" s="5">
        <v>287</v>
      </c>
      <c r="S3556" s="5">
        <v>-75</v>
      </c>
      <c r="T3556" s="5">
        <f t="shared" si="390"/>
        <v>26.132404181184672</v>
      </c>
      <c r="U3556" s="5">
        <v>212</v>
      </c>
      <c r="V3556" s="5">
        <v>32</v>
      </c>
      <c r="W3556" s="5">
        <v>0</v>
      </c>
      <c r="X3556" s="5">
        <v>0</v>
      </c>
      <c r="Y3556" s="5">
        <v>244</v>
      </c>
      <c r="Z3556" s="5">
        <v>244</v>
      </c>
      <c r="AA3556" t="s">
        <v>60</v>
      </c>
      <c r="AB3556">
        <v>47.27</v>
      </c>
      <c r="AC3556">
        <v>4.99</v>
      </c>
      <c r="AD3556" t="s">
        <v>60</v>
      </c>
      <c r="AE3556" t="s">
        <v>56</v>
      </c>
      <c r="AF3556">
        <v>1431</v>
      </c>
      <c r="AG3556">
        <v>1431</v>
      </c>
      <c r="AO3556">
        <v>32</v>
      </c>
      <c r="AP3556">
        <v>0</v>
      </c>
      <c r="AX3556">
        <v>244</v>
      </c>
      <c r="BD3556" s="5">
        <v>244</v>
      </c>
      <c r="BE3556">
        <v>212</v>
      </c>
      <c r="BG3556">
        <f t="shared" si="391"/>
        <v>212</v>
      </c>
      <c r="BI3556">
        <v>32</v>
      </c>
    </row>
    <row r="3557" spans="1:61" x14ac:dyDescent="0.25">
      <c r="A3557" t="s">
        <v>54</v>
      </c>
      <c r="B3557">
        <v>110027</v>
      </c>
      <c r="C3557" t="s">
        <v>55</v>
      </c>
      <c r="D3557" t="s">
        <v>56</v>
      </c>
      <c r="E3557" s="1">
        <v>45983</v>
      </c>
      <c r="F3557" t="s">
        <v>4138</v>
      </c>
      <c r="G3557" t="s">
        <v>63</v>
      </c>
      <c r="H3557" t="str">
        <f t="shared" si="385"/>
        <v>Aggregator</v>
      </c>
      <c r="I3557">
        <v>222805000000000</v>
      </c>
      <c r="J3557">
        <v>29811</v>
      </c>
      <c r="K3557" s="3">
        <v>45983.991666666669</v>
      </c>
      <c r="L3557">
        <f t="shared" si="386"/>
        <v>22</v>
      </c>
      <c r="M3557" t="str">
        <f t="shared" si="387"/>
        <v>Saturday</v>
      </c>
      <c r="N3557" s="1" t="str">
        <f t="shared" si="388"/>
        <v>November</v>
      </c>
      <c r="O3557" s="2">
        <v>0.9916666666666667</v>
      </c>
      <c r="P3557" s="2" t="str">
        <f t="shared" si="389"/>
        <v>Week 3</v>
      </c>
      <c r="Q3557" t="s">
        <v>59</v>
      </c>
      <c r="R3557" s="5">
        <v>219</v>
      </c>
      <c r="S3557" s="5">
        <v>-75</v>
      </c>
      <c r="T3557" s="5">
        <f t="shared" si="390"/>
        <v>34.246575342465754</v>
      </c>
      <c r="U3557" s="5">
        <v>144</v>
      </c>
      <c r="V3557" s="5">
        <v>32</v>
      </c>
      <c r="W3557" s="5">
        <v>0</v>
      </c>
      <c r="X3557" s="5">
        <v>0</v>
      </c>
      <c r="Y3557" s="5">
        <v>176</v>
      </c>
      <c r="Z3557" s="5">
        <v>176</v>
      </c>
      <c r="AA3557" t="s">
        <v>64</v>
      </c>
      <c r="AB3557">
        <v>37.229999999999997</v>
      </c>
      <c r="AC3557">
        <v>4.76</v>
      </c>
      <c r="AD3557" t="s">
        <v>64</v>
      </c>
      <c r="AE3557" t="s">
        <v>56</v>
      </c>
      <c r="AF3557">
        <v>9440</v>
      </c>
      <c r="AG3557">
        <v>9440</v>
      </c>
      <c r="AO3557">
        <v>32</v>
      </c>
      <c r="AP3557">
        <v>0</v>
      </c>
      <c r="AW3557">
        <v>176</v>
      </c>
      <c r="BD3557" s="5">
        <v>176</v>
      </c>
      <c r="BE3557">
        <v>144</v>
      </c>
      <c r="BG3557">
        <f t="shared" si="391"/>
        <v>144</v>
      </c>
      <c r="BH3557">
        <v>32</v>
      </c>
    </row>
    <row r="3558" spans="1:61" x14ac:dyDescent="0.25">
      <c r="A3558" t="s">
        <v>54</v>
      </c>
      <c r="B3558">
        <v>110027</v>
      </c>
      <c r="C3558" t="s">
        <v>55</v>
      </c>
      <c r="D3558" t="s">
        <v>56</v>
      </c>
      <c r="E3558" s="1">
        <v>45983</v>
      </c>
      <c r="F3558" t="s">
        <v>4139</v>
      </c>
      <c r="G3558" t="s">
        <v>58</v>
      </c>
      <c r="H3558" t="str">
        <f t="shared" si="385"/>
        <v>Aggregator</v>
      </c>
      <c r="I3558">
        <v>7506982522</v>
      </c>
      <c r="J3558">
        <v>18528960</v>
      </c>
      <c r="K3558" s="3">
        <v>45983.99722222222</v>
      </c>
      <c r="L3558">
        <f t="shared" si="386"/>
        <v>22</v>
      </c>
      <c r="M3558" t="str">
        <f t="shared" si="387"/>
        <v>Saturday</v>
      </c>
      <c r="N3558" s="1" t="str">
        <f t="shared" si="388"/>
        <v>November</v>
      </c>
      <c r="O3558" s="2">
        <v>0.99722222222222223</v>
      </c>
      <c r="P3558" s="2" t="str">
        <f t="shared" si="389"/>
        <v>Week 3</v>
      </c>
      <c r="Q3558" t="s">
        <v>59</v>
      </c>
      <c r="R3558" s="5">
        <v>438</v>
      </c>
      <c r="S3558" s="5">
        <v>-75</v>
      </c>
      <c r="T3558" s="5">
        <f t="shared" si="390"/>
        <v>17.123287671232877</v>
      </c>
      <c r="U3558" s="5">
        <v>363</v>
      </c>
      <c r="V3558" s="5">
        <v>32</v>
      </c>
      <c r="W3558" s="5">
        <v>0</v>
      </c>
      <c r="X3558" s="5">
        <v>0</v>
      </c>
      <c r="Y3558" s="5">
        <v>395</v>
      </c>
      <c r="Z3558" s="5">
        <v>395</v>
      </c>
      <c r="AA3558" t="s">
        <v>60</v>
      </c>
      <c r="AB3558">
        <v>74.3</v>
      </c>
      <c r="AC3558">
        <v>9.52</v>
      </c>
      <c r="AD3558" t="s">
        <v>60</v>
      </c>
      <c r="AE3558" t="s">
        <v>56</v>
      </c>
      <c r="AF3558">
        <v>2522</v>
      </c>
      <c r="AG3558">
        <v>2522</v>
      </c>
      <c r="AO3558">
        <v>32</v>
      </c>
      <c r="AP3558">
        <v>0</v>
      </c>
      <c r="AX3558">
        <v>395</v>
      </c>
      <c r="BD3558" s="5">
        <v>395</v>
      </c>
      <c r="BE3558">
        <v>363</v>
      </c>
      <c r="BG3558">
        <f t="shared" si="391"/>
        <v>363</v>
      </c>
      <c r="BI3558">
        <v>32</v>
      </c>
    </row>
    <row r="3559" spans="1:61" x14ac:dyDescent="0.25">
      <c r="A3559" t="s">
        <v>54</v>
      </c>
      <c r="B3559">
        <v>110027</v>
      </c>
      <c r="C3559" t="s">
        <v>55</v>
      </c>
      <c r="D3559" t="s">
        <v>56</v>
      </c>
      <c r="E3559" s="1">
        <v>45983</v>
      </c>
      <c r="F3559" t="s">
        <v>4140</v>
      </c>
      <c r="G3559" t="s">
        <v>63</v>
      </c>
      <c r="H3559" t="str">
        <f t="shared" si="385"/>
        <v>Aggregator</v>
      </c>
      <c r="I3559">
        <v>222806000000000</v>
      </c>
      <c r="J3559">
        <v>29811</v>
      </c>
      <c r="K3559" s="3">
        <v>45983.99722222222</v>
      </c>
      <c r="L3559">
        <f t="shared" si="386"/>
        <v>22</v>
      </c>
      <c r="M3559" t="str">
        <f t="shared" si="387"/>
        <v>Saturday</v>
      </c>
      <c r="N3559" s="1" t="str">
        <f t="shared" si="388"/>
        <v>November</v>
      </c>
      <c r="O3559" s="2">
        <v>0.99722222222222223</v>
      </c>
      <c r="P3559" s="2" t="str">
        <f t="shared" si="389"/>
        <v>Week 3</v>
      </c>
      <c r="Q3559" t="s">
        <v>59</v>
      </c>
      <c r="R3559" s="5">
        <v>377</v>
      </c>
      <c r="S3559" s="5">
        <v>-120</v>
      </c>
      <c r="T3559" s="5">
        <f t="shared" si="390"/>
        <v>31.830238726790448</v>
      </c>
      <c r="U3559" s="5">
        <v>257</v>
      </c>
      <c r="V3559" s="5">
        <v>32</v>
      </c>
      <c r="W3559" s="5">
        <v>0</v>
      </c>
      <c r="X3559" s="5">
        <v>0</v>
      </c>
      <c r="Y3559" s="5">
        <v>289</v>
      </c>
      <c r="Z3559" s="5">
        <v>289</v>
      </c>
      <c r="AA3559" t="s">
        <v>64</v>
      </c>
      <c r="AB3559">
        <v>74.62</v>
      </c>
      <c r="AC3559">
        <v>6.95</v>
      </c>
      <c r="AD3559" t="s">
        <v>64</v>
      </c>
      <c r="AE3559" t="s">
        <v>56</v>
      </c>
      <c r="AF3559">
        <v>1756</v>
      </c>
      <c r="AG3559">
        <v>1756</v>
      </c>
      <c r="AO3559">
        <v>32</v>
      </c>
      <c r="AP3559">
        <v>0</v>
      </c>
      <c r="AW3559">
        <v>289</v>
      </c>
      <c r="BD3559" s="5">
        <v>289</v>
      </c>
      <c r="BE3559">
        <v>257</v>
      </c>
      <c r="BG3559">
        <f t="shared" si="391"/>
        <v>257</v>
      </c>
      <c r="BH3559">
        <v>32</v>
      </c>
    </row>
    <row r="3560" spans="1:61" x14ac:dyDescent="0.25">
      <c r="A3560" t="s">
        <v>54</v>
      </c>
      <c r="B3560">
        <v>110027</v>
      </c>
      <c r="C3560" t="s">
        <v>55</v>
      </c>
      <c r="D3560" t="s">
        <v>56</v>
      </c>
      <c r="E3560" s="1">
        <v>45983</v>
      </c>
      <c r="F3560" t="s">
        <v>4141</v>
      </c>
      <c r="G3560" t="s">
        <v>63</v>
      </c>
      <c r="H3560" t="str">
        <f t="shared" si="385"/>
        <v>Aggregator</v>
      </c>
      <c r="I3560">
        <v>222806000000000</v>
      </c>
      <c r="J3560">
        <v>29811</v>
      </c>
      <c r="K3560" s="3">
        <v>45984.00277777778</v>
      </c>
      <c r="L3560">
        <f t="shared" si="386"/>
        <v>23</v>
      </c>
      <c r="M3560" t="str">
        <f t="shared" si="387"/>
        <v>Sunday</v>
      </c>
      <c r="N3560" s="1" t="str">
        <f t="shared" si="388"/>
        <v>November</v>
      </c>
      <c r="O3560" s="2">
        <v>2.7777777777777779E-3</v>
      </c>
      <c r="P3560" s="2" t="str">
        <f t="shared" si="389"/>
        <v>Week 3</v>
      </c>
      <c r="Q3560" t="s">
        <v>59</v>
      </c>
      <c r="R3560" s="5">
        <v>238</v>
      </c>
      <c r="S3560" s="5">
        <v>-90</v>
      </c>
      <c r="T3560" s="5">
        <f t="shared" si="390"/>
        <v>37.815126050420169</v>
      </c>
      <c r="U3560" s="5">
        <v>148</v>
      </c>
      <c r="V3560" s="5">
        <v>32</v>
      </c>
      <c r="W3560" s="5">
        <v>0</v>
      </c>
      <c r="X3560" s="5">
        <v>0</v>
      </c>
      <c r="Y3560" s="5">
        <v>180</v>
      </c>
      <c r="Z3560" s="5">
        <v>180</v>
      </c>
      <c r="AA3560" t="s">
        <v>64</v>
      </c>
      <c r="AB3560">
        <v>43.14</v>
      </c>
      <c r="AC3560">
        <v>3.92</v>
      </c>
      <c r="AD3560" t="s">
        <v>64</v>
      </c>
      <c r="AE3560" t="s">
        <v>56</v>
      </c>
      <c r="AF3560">
        <v>1780</v>
      </c>
      <c r="AG3560">
        <v>1780</v>
      </c>
      <c r="AO3560">
        <v>32</v>
      </c>
      <c r="AP3560">
        <v>0</v>
      </c>
      <c r="AW3560">
        <v>180</v>
      </c>
      <c r="BD3560" s="5">
        <v>180</v>
      </c>
      <c r="BE3560">
        <v>148</v>
      </c>
      <c r="BG3560">
        <f t="shared" si="391"/>
        <v>148</v>
      </c>
      <c r="BH3560">
        <v>32</v>
      </c>
    </row>
    <row r="3561" spans="1:61" x14ac:dyDescent="0.25">
      <c r="A3561" t="s">
        <v>54</v>
      </c>
      <c r="B3561">
        <v>110027</v>
      </c>
      <c r="C3561" t="s">
        <v>55</v>
      </c>
      <c r="D3561" t="s">
        <v>56</v>
      </c>
      <c r="E3561" s="1">
        <v>45983</v>
      </c>
      <c r="F3561" t="s">
        <v>4142</v>
      </c>
      <c r="G3561" t="s">
        <v>58</v>
      </c>
      <c r="H3561" t="str">
        <f t="shared" si="385"/>
        <v>Aggregator</v>
      </c>
      <c r="I3561">
        <v>7501912199</v>
      </c>
      <c r="J3561">
        <v>18528960</v>
      </c>
      <c r="K3561" s="3">
        <v>45984.005555555559</v>
      </c>
      <c r="L3561">
        <f t="shared" si="386"/>
        <v>23</v>
      </c>
      <c r="M3561" t="str">
        <f t="shared" si="387"/>
        <v>Sunday</v>
      </c>
      <c r="N3561" s="1" t="str">
        <f t="shared" si="388"/>
        <v>November</v>
      </c>
      <c r="O3561" s="2">
        <v>5.5555555555555558E-3</v>
      </c>
      <c r="P3561" s="2" t="str">
        <f t="shared" si="389"/>
        <v>Week 3</v>
      </c>
      <c r="Q3561" t="s">
        <v>59</v>
      </c>
      <c r="R3561" s="5">
        <v>667</v>
      </c>
      <c r="S3561" s="5">
        <v>-240.2</v>
      </c>
      <c r="T3561" s="5">
        <f t="shared" si="390"/>
        <v>36.011994002998499</v>
      </c>
      <c r="U3561" s="5">
        <v>426.8</v>
      </c>
      <c r="V3561" s="5">
        <v>32</v>
      </c>
      <c r="W3561" s="5">
        <v>0</v>
      </c>
      <c r="X3561" s="5">
        <v>0</v>
      </c>
      <c r="Y3561" s="5">
        <v>458.8</v>
      </c>
      <c r="Z3561" s="5">
        <v>458.8</v>
      </c>
      <c r="AA3561" t="s">
        <v>60</v>
      </c>
      <c r="AB3561">
        <v>121.29</v>
      </c>
      <c r="AC3561">
        <v>11.48</v>
      </c>
      <c r="AD3561" t="s">
        <v>60</v>
      </c>
      <c r="AE3561" t="s">
        <v>56</v>
      </c>
      <c r="AF3561">
        <v>2199</v>
      </c>
      <c r="AG3561">
        <v>2199</v>
      </c>
      <c r="AO3561">
        <v>32</v>
      </c>
      <c r="AP3561">
        <v>0</v>
      </c>
      <c r="AX3561">
        <v>458.8</v>
      </c>
      <c r="BD3561" s="5">
        <v>458.8</v>
      </c>
      <c r="BE3561">
        <v>426.8</v>
      </c>
      <c r="BG3561">
        <f t="shared" si="391"/>
        <v>426.8</v>
      </c>
      <c r="BI3561">
        <v>32</v>
      </c>
    </row>
    <row r="3562" spans="1:61" x14ac:dyDescent="0.25">
      <c r="A3562" t="s">
        <v>54</v>
      </c>
      <c r="B3562">
        <v>110027</v>
      </c>
      <c r="C3562" t="s">
        <v>55</v>
      </c>
      <c r="D3562" t="s">
        <v>56</v>
      </c>
      <c r="E3562" s="1">
        <v>45983</v>
      </c>
      <c r="F3562" t="s">
        <v>4143</v>
      </c>
      <c r="G3562" t="s">
        <v>139</v>
      </c>
      <c r="H3562" t="str">
        <f t="shared" si="385"/>
        <v>Aggregator</v>
      </c>
      <c r="I3562">
        <v>286907457</v>
      </c>
      <c r="K3562" s="3">
        <v>45984.005555555559</v>
      </c>
      <c r="L3562">
        <f t="shared" si="386"/>
        <v>23</v>
      </c>
      <c r="M3562" t="str">
        <f t="shared" si="387"/>
        <v>Sunday</v>
      </c>
      <c r="N3562" s="1" t="str">
        <f t="shared" si="388"/>
        <v>November</v>
      </c>
      <c r="O3562" s="2">
        <v>5.5555555555555558E-3</v>
      </c>
      <c r="P3562" s="2" t="str">
        <f t="shared" si="389"/>
        <v>Week 3</v>
      </c>
      <c r="Q3562" t="s">
        <v>59</v>
      </c>
      <c r="R3562" s="5">
        <v>228</v>
      </c>
      <c r="S3562" s="5">
        <v>-100</v>
      </c>
      <c r="T3562" s="5">
        <f t="shared" si="390"/>
        <v>43.859649122807014</v>
      </c>
      <c r="U3562" s="5">
        <v>128</v>
      </c>
      <c r="V3562" s="5">
        <v>0</v>
      </c>
      <c r="W3562" s="5">
        <v>0</v>
      </c>
      <c r="X3562" s="5">
        <v>0</v>
      </c>
      <c r="Y3562" s="5">
        <v>128</v>
      </c>
      <c r="Z3562" s="5">
        <v>128</v>
      </c>
      <c r="AA3562" t="s">
        <v>139</v>
      </c>
      <c r="AB3562">
        <v>47.61</v>
      </c>
      <c r="AC3562">
        <v>3.92</v>
      </c>
      <c r="AD3562" t="s">
        <v>139</v>
      </c>
      <c r="AF3562">
        <v>7457</v>
      </c>
      <c r="AG3562">
        <v>7457</v>
      </c>
      <c r="AI3562" t="s">
        <v>4144</v>
      </c>
      <c r="AJ3562" t="s">
        <v>4145</v>
      </c>
      <c r="AK3562">
        <v>9026628509</v>
      </c>
      <c r="AM3562" t="s">
        <v>143</v>
      </c>
      <c r="AO3562">
        <v>0</v>
      </c>
      <c r="AP3562">
        <v>0</v>
      </c>
      <c r="AT3562">
        <v>128</v>
      </c>
      <c r="BD3562" s="5">
        <v>128</v>
      </c>
      <c r="BE3562">
        <v>128</v>
      </c>
      <c r="BG3562">
        <f t="shared" si="391"/>
        <v>128</v>
      </c>
    </row>
    <row r="3563" spans="1:61" x14ac:dyDescent="0.25">
      <c r="A3563" t="s">
        <v>54</v>
      </c>
      <c r="B3563">
        <v>110027</v>
      </c>
      <c r="C3563" t="s">
        <v>55</v>
      </c>
      <c r="D3563" t="s">
        <v>56</v>
      </c>
      <c r="E3563" s="1">
        <v>45983</v>
      </c>
      <c r="F3563" t="s">
        <v>4146</v>
      </c>
      <c r="G3563" t="s">
        <v>63</v>
      </c>
      <c r="H3563" t="str">
        <f t="shared" si="385"/>
        <v>Aggregator</v>
      </c>
      <c r="I3563">
        <v>222807000000000</v>
      </c>
      <c r="J3563">
        <v>29811</v>
      </c>
      <c r="K3563" s="3">
        <v>45984.011111111111</v>
      </c>
      <c r="L3563">
        <f t="shared" si="386"/>
        <v>23</v>
      </c>
      <c r="M3563" t="str">
        <f t="shared" si="387"/>
        <v>Sunday</v>
      </c>
      <c r="N3563" s="1" t="str">
        <f t="shared" si="388"/>
        <v>November</v>
      </c>
      <c r="O3563" s="2">
        <v>1.1111111111111112E-2</v>
      </c>
      <c r="P3563" s="2" t="str">
        <f t="shared" si="389"/>
        <v>Week 3</v>
      </c>
      <c r="Q3563" t="s">
        <v>59</v>
      </c>
      <c r="R3563" s="5">
        <v>812.66</v>
      </c>
      <c r="S3563" s="5">
        <v>-325</v>
      </c>
      <c r="T3563" s="5">
        <f t="shared" si="390"/>
        <v>39.992124627765612</v>
      </c>
      <c r="U3563" s="5">
        <v>487.66</v>
      </c>
      <c r="V3563" s="5">
        <v>32</v>
      </c>
      <c r="W3563" s="5">
        <v>0</v>
      </c>
      <c r="X3563" s="5">
        <v>0.34</v>
      </c>
      <c r="Y3563" s="5">
        <v>520</v>
      </c>
      <c r="Z3563" s="5">
        <v>520</v>
      </c>
      <c r="AA3563" t="s">
        <v>64</v>
      </c>
      <c r="AB3563">
        <v>161.72</v>
      </c>
      <c r="AC3563">
        <v>14.89</v>
      </c>
      <c r="AD3563" t="s">
        <v>64</v>
      </c>
      <c r="AE3563" t="s">
        <v>56</v>
      </c>
      <c r="AF3563">
        <v>8304</v>
      </c>
      <c r="AG3563">
        <v>8304</v>
      </c>
      <c r="AO3563">
        <v>32</v>
      </c>
      <c r="AP3563">
        <v>0</v>
      </c>
      <c r="AW3563">
        <v>520</v>
      </c>
      <c r="BD3563" s="5">
        <v>520</v>
      </c>
      <c r="BE3563">
        <v>487.66</v>
      </c>
      <c r="BG3563">
        <f t="shared" si="391"/>
        <v>487.66</v>
      </c>
      <c r="BH3563">
        <v>32</v>
      </c>
    </row>
    <row r="3564" spans="1:61" x14ac:dyDescent="0.25">
      <c r="A3564" t="s">
        <v>54</v>
      </c>
      <c r="B3564">
        <v>110027</v>
      </c>
      <c r="C3564" t="s">
        <v>55</v>
      </c>
      <c r="D3564" t="s">
        <v>56</v>
      </c>
      <c r="E3564" s="1">
        <v>45983</v>
      </c>
      <c r="F3564" t="s">
        <v>4147</v>
      </c>
      <c r="G3564" t="s">
        <v>67</v>
      </c>
      <c r="H3564" t="str">
        <f t="shared" si="385"/>
        <v>Direct Sale</v>
      </c>
      <c r="K3564" s="3">
        <v>45984.015277777777</v>
      </c>
      <c r="L3564">
        <f t="shared" si="386"/>
        <v>23</v>
      </c>
      <c r="M3564" t="str">
        <f t="shared" si="387"/>
        <v>Sunday</v>
      </c>
      <c r="N3564" s="1" t="str">
        <f t="shared" si="388"/>
        <v>November</v>
      </c>
      <c r="O3564" s="2">
        <v>1.5277777777777777E-2</v>
      </c>
      <c r="P3564" s="2" t="str">
        <f t="shared" si="389"/>
        <v>Week 3</v>
      </c>
      <c r="Q3564" t="s">
        <v>59</v>
      </c>
      <c r="R3564" s="5">
        <v>229</v>
      </c>
      <c r="S3564" s="5">
        <v>0</v>
      </c>
      <c r="T3564" s="5">
        <f t="shared" si="390"/>
        <v>0</v>
      </c>
      <c r="U3564" s="5">
        <v>229</v>
      </c>
      <c r="V3564" s="5">
        <v>0</v>
      </c>
      <c r="W3564" s="5">
        <v>11.46</v>
      </c>
      <c r="X3564" s="5">
        <v>-0.46</v>
      </c>
      <c r="Y3564" s="5">
        <v>240</v>
      </c>
      <c r="Z3564" s="5">
        <v>240</v>
      </c>
      <c r="AA3564" t="s">
        <v>73</v>
      </c>
      <c r="AB3564">
        <v>56.42</v>
      </c>
      <c r="AC3564">
        <v>2.5</v>
      </c>
      <c r="AD3564" t="s">
        <v>5778</v>
      </c>
      <c r="AE3564" t="s">
        <v>75</v>
      </c>
      <c r="AI3564" t="s">
        <v>89</v>
      </c>
      <c r="AJ3564" t="s">
        <v>190</v>
      </c>
      <c r="AK3564">
        <v>8929758003</v>
      </c>
      <c r="AO3564">
        <v>0</v>
      </c>
      <c r="AP3564">
        <v>0</v>
      </c>
      <c r="AQ3564">
        <v>240</v>
      </c>
      <c r="AZ3564">
        <v>229</v>
      </c>
      <c r="BA3564">
        <v>5.73</v>
      </c>
      <c r="BB3564">
        <v>229</v>
      </c>
      <c r="BC3564">
        <v>5.73</v>
      </c>
      <c r="BD3564" s="5">
        <v>240</v>
      </c>
      <c r="BE3564">
        <v>229</v>
      </c>
      <c r="BG3564">
        <f t="shared" si="391"/>
        <v>229</v>
      </c>
    </row>
    <row r="3565" spans="1:61" x14ac:dyDescent="0.25">
      <c r="A3565" t="s">
        <v>54</v>
      </c>
      <c r="B3565">
        <v>110027</v>
      </c>
      <c r="C3565" t="s">
        <v>55</v>
      </c>
      <c r="D3565" t="s">
        <v>56</v>
      </c>
      <c r="E3565" s="1">
        <v>45983</v>
      </c>
      <c r="F3565" t="s">
        <v>4148</v>
      </c>
      <c r="G3565" t="s">
        <v>67</v>
      </c>
      <c r="H3565" t="str">
        <f t="shared" si="385"/>
        <v>Direct Sale</v>
      </c>
      <c r="K3565" s="3">
        <v>45984.019444444442</v>
      </c>
      <c r="L3565">
        <f t="shared" si="386"/>
        <v>23</v>
      </c>
      <c r="M3565" t="str">
        <f t="shared" si="387"/>
        <v>Sunday</v>
      </c>
      <c r="N3565" s="1" t="str">
        <f t="shared" si="388"/>
        <v>November</v>
      </c>
      <c r="O3565" s="2">
        <v>1.9444444444444445E-2</v>
      </c>
      <c r="P3565" s="2" t="str">
        <f t="shared" si="389"/>
        <v>Week 3</v>
      </c>
      <c r="Q3565" t="s">
        <v>59</v>
      </c>
      <c r="R3565" s="5">
        <v>259</v>
      </c>
      <c r="S3565" s="5">
        <v>0</v>
      </c>
      <c r="T3565" s="5">
        <f t="shared" si="390"/>
        <v>0</v>
      </c>
      <c r="U3565" s="5">
        <v>259</v>
      </c>
      <c r="V3565" s="5">
        <v>0</v>
      </c>
      <c r="W3565" s="5">
        <v>12.96</v>
      </c>
      <c r="X3565" s="5">
        <v>0.04</v>
      </c>
      <c r="Y3565" s="5">
        <v>272</v>
      </c>
      <c r="Z3565" s="5">
        <v>272</v>
      </c>
      <c r="AA3565" t="s">
        <v>73</v>
      </c>
      <c r="AB3565">
        <v>66.41</v>
      </c>
      <c r="AC3565">
        <v>2.56</v>
      </c>
      <c r="AD3565" t="s">
        <v>5778</v>
      </c>
      <c r="AE3565" t="s">
        <v>75</v>
      </c>
      <c r="AI3565" t="s">
        <v>89</v>
      </c>
      <c r="AJ3565" t="s">
        <v>190</v>
      </c>
      <c r="AK3565">
        <v>8929758003</v>
      </c>
      <c r="AO3565">
        <v>0</v>
      </c>
      <c r="AP3565">
        <v>0</v>
      </c>
      <c r="AQ3565">
        <v>272</v>
      </c>
      <c r="AZ3565">
        <v>259</v>
      </c>
      <c r="BA3565">
        <v>6.48</v>
      </c>
      <c r="BB3565">
        <v>259</v>
      </c>
      <c r="BC3565">
        <v>6.48</v>
      </c>
      <c r="BD3565" s="5">
        <v>272</v>
      </c>
      <c r="BE3565">
        <v>259</v>
      </c>
      <c r="BG3565">
        <f t="shared" si="391"/>
        <v>259</v>
      </c>
    </row>
    <row r="3566" spans="1:61" x14ac:dyDescent="0.25">
      <c r="A3566" t="s">
        <v>54</v>
      </c>
      <c r="B3566">
        <v>110027</v>
      </c>
      <c r="C3566" t="s">
        <v>55</v>
      </c>
      <c r="D3566" t="s">
        <v>56</v>
      </c>
      <c r="E3566" s="1">
        <v>45983</v>
      </c>
      <c r="F3566" t="s">
        <v>4149</v>
      </c>
      <c r="G3566" t="s">
        <v>63</v>
      </c>
      <c r="H3566" t="str">
        <f t="shared" si="385"/>
        <v>Aggregator</v>
      </c>
      <c r="I3566">
        <v>222807000000000</v>
      </c>
      <c r="J3566">
        <v>29811</v>
      </c>
      <c r="K3566" s="3">
        <v>45984.019444444442</v>
      </c>
      <c r="L3566">
        <f t="shared" si="386"/>
        <v>23</v>
      </c>
      <c r="M3566" t="str">
        <f t="shared" si="387"/>
        <v>Sunday</v>
      </c>
      <c r="N3566" s="1" t="str">
        <f t="shared" si="388"/>
        <v>November</v>
      </c>
      <c r="O3566" s="2">
        <v>1.9444444444444445E-2</v>
      </c>
      <c r="P3566" s="2" t="str">
        <f t="shared" si="389"/>
        <v>Week 3</v>
      </c>
      <c r="Q3566" t="s">
        <v>59</v>
      </c>
      <c r="R3566" s="5">
        <v>578</v>
      </c>
      <c r="S3566" s="5">
        <v>-265</v>
      </c>
      <c r="T3566" s="5">
        <f t="shared" si="390"/>
        <v>45.8477508650519</v>
      </c>
      <c r="U3566" s="5">
        <v>313</v>
      </c>
      <c r="V3566" s="5">
        <v>32</v>
      </c>
      <c r="W3566" s="5">
        <v>0</v>
      </c>
      <c r="X3566" s="5">
        <v>0</v>
      </c>
      <c r="Y3566" s="5">
        <v>345</v>
      </c>
      <c r="Z3566" s="5">
        <v>345</v>
      </c>
      <c r="AA3566" t="s">
        <v>64</v>
      </c>
      <c r="AB3566">
        <v>77.510000000000005</v>
      </c>
      <c r="AC3566">
        <v>4.99</v>
      </c>
      <c r="AD3566" t="s">
        <v>64</v>
      </c>
      <c r="AE3566" t="s">
        <v>56</v>
      </c>
      <c r="AF3566">
        <v>1997</v>
      </c>
      <c r="AG3566">
        <v>1997</v>
      </c>
      <c r="AO3566">
        <v>32</v>
      </c>
      <c r="AP3566">
        <v>0</v>
      </c>
      <c r="AW3566">
        <v>345</v>
      </c>
      <c r="BD3566" s="5">
        <v>345</v>
      </c>
      <c r="BE3566">
        <v>313</v>
      </c>
      <c r="BG3566">
        <f t="shared" si="391"/>
        <v>313</v>
      </c>
      <c r="BH3566">
        <v>32</v>
      </c>
    </row>
    <row r="3567" spans="1:61" x14ac:dyDescent="0.25">
      <c r="A3567" t="s">
        <v>54</v>
      </c>
      <c r="B3567">
        <v>110027</v>
      </c>
      <c r="C3567" t="s">
        <v>55</v>
      </c>
      <c r="D3567" t="s">
        <v>56</v>
      </c>
      <c r="E3567" s="1">
        <v>45983</v>
      </c>
      <c r="F3567" t="s">
        <v>4150</v>
      </c>
      <c r="G3567" t="s">
        <v>67</v>
      </c>
      <c r="H3567" t="str">
        <f t="shared" si="385"/>
        <v>Direct Sale</v>
      </c>
      <c r="K3567" s="3">
        <v>45984.019444444442</v>
      </c>
      <c r="L3567">
        <f t="shared" si="386"/>
        <v>23</v>
      </c>
      <c r="M3567" t="str">
        <f t="shared" si="387"/>
        <v>Sunday</v>
      </c>
      <c r="N3567" s="1" t="str">
        <f t="shared" si="388"/>
        <v>November</v>
      </c>
      <c r="O3567" s="2">
        <v>1.9444444444444445E-2</v>
      </c>
      <c r="P3567" s="2" t="str">
        <f t="shared" si="389"/>
        <v>Week 3</v>
      </c>
      <c r="Q3567" t="s">
        <v>59</v>
      </c>
      <c r="R3567" s="5">
        <v>698</v>
      </c>
      <c r="S3567" s="5">
        <v>0</v>
      </c>
      <c r="T3567" s="5">
        <f t="shared" si="390"/>
        <v>0</v>
      </c>
      <c r="U3567" s="5">
        <v>698</v>
      </c>
      <c r="V3567" s="5">
        <v>0</v>
      </c>
      <c r="W3567" s="5">
        <v>34.9</v>
      </c>
      <c r="X3567" s="5">
        <v>0.1</v>
      </c>
      <c r="Y3567" s="5">
        <v>733</v>
      </c>
      <c r="Z3567" s="5">
        <v>733</v>
      </c>
      <c r="AA3567" t="s">
        <v>68</v>
      </c>
      <c r="AB3567">
        <v>164.56</v>
      </c>
      <c r="AC3567">
        <v>10.68</v>
      </c>
      <c r="AD3567" t="s">
        <v>5778</v>
      </c>
      <c r="AE3567" t="s">
        <v>75</v>
      </c>
      <c r="AI3567" t="s">
        <v>89</v>
      </c>
      <c r="AJ3567" t="s">
        <v>190</v>
      </c>
      <c r="AK3567">
        <v>8929758003</v>
      </c>
      <c r="AO3567">
        <v>0</v>
      </c>
      <c r="AP3567">
        <v>0</v>
      </c>
      <c r="AR3567">
        <v>733</v>
      </c>
      <c r="AZ3567">
        <v>698</v>
      </c>
      <c r="BA3567">
        <v>17.45</v>
      </c>
      <c r="BB3567">
        <v>698</v>
      </c>
      <c r="BC3567">
        <v>17.45</v>
      </c>
      <c r="BD3567" s="5">
        <v>733</v>
      </c>
      <c r="BE3567">
        <v>698</v>
      </c>
      <c r="BG3567">
        <f t="shared" si="391"/>
        <v>698</v>
      </c>
    </row>
    <row r="3568" spans="1:61" x14ac:dyDescent="0.25">
      <c r="A3568" t="s">
        <v>54</v>
      </c>
      <c r="B3568">
        <v>110027</v>
      </c>
      <c r="C3568" t="s">
        <v>55</v>
      </c>
      <c r="D3568" t="s">
        <v>56</v>
      </c>
      <c r="E3568" s="1">
        <v>45983</v>
      </c>
      <c r="F3568" t="s">
        <v>4151</v>
      </c>
      <c r="G3568" t="s">
        <v>67</v>
      </c>
      <c r="H3568" t="str">
        <f t="shared" si="385"/>
        <v>Direct Sale</v>
      </c>
      <c r="K3568" s="3">
        <v>45984.020138888889</v>
      </c>
      <c r="L3568">
        <f t="shared" si="386"/>
        <v>23</v>
      </c>
      <c r="M3568" t="str">
        <f t="shared" si="387"/>
        <v>Sunday</v>
      </c>
      <c r="N3568" s="1" t="str">
        <f t="shared" si="388"/>
        <v>November</v>
      </c>
      <c r="O3568" s="2">
        <v>2.013888888888889E-2</v>
      </c>
      <c r="P3568" s="2" t="str">
        <f t="shared" si="389"/>
        <v>Week 3</v>
      </c>
      <c r="Q3568" t="s">
        <v>59</v>
      </c>
      <c r="R3568" s="5">
        <v>248</v>
      </c>
      <c r="S3568" s="5">
        <v>0</v>
      </c>
      <c r="T3568" s="5">
        <f t="shared" si="390"/>
        <v>0</v>
      </c>
      <c r="U3568" s="5">
        <v>248</v>
      </c>
      <c r="V3568" s="5">
        <v>0</v>
      </c>
      <c r="W3568" s="5">
        <v>12.4</v>
      </c>
      <c r="X3568" s="5">
        <v>-0.4</v>
      </c>
      <c r="Y3568" s="5">
        <v>260</v>
      </c>
      <c r="Z3568" s="5">
        <v>260</v>
      </c>
      <c r="AA3568" t="s">
        <v>68</v>
      </c>
      <c r="AB3568">
        <v>71.41</v>
      </c>
      <c r="AC3568">
        <v>3.92</v>
      </c>
      <c r="AD3568" t="s">
        <v>5778</v>
      </c>
      <c r="AE3568" t="s">
        <v>75</v>
      </c>
      <c r="AI3568" t="s">
        <v>89</v>
      </c>
      <c r="AJ3568" t="s">
        <v>190</v>
      </c>
      <c r="AK3568">
        <v>8929758003</v>
      </c>
      <c r="AO3568">
        <v>0</v>
      </c>
      <c r="AP3568">
        <v>0</v>
      </c>
      <c r="AR3568">
        <v>260</v>
      </c>
      <c r="AZ3568">
        <v>248</v>
      </c>
      <c r="BA3568">
        <v>6.2</v>
      </c>
      <c r="BB3568">
        <v>248</v>
      </c>
      <c r="BC3568">
        <v>6.2</v>
      </c>
      <c r="BD3568" s="5">
        <v>260</v>
      </c>
      <c r="BE3568">
        <v>248</v>
      </c>
      <c r="BG3568">
        <f t="shared" si="391"/>
        <v>248</v>
      </c>
    </row>
    <row r="3569" spans="1:61" x14ac:dyDescent="0.25">
      <c r="A3569" t="s">
        <v>54</v>
      </c>
      <c r="B3569">
        <v>110027</v>
      </c>
      <c r="C3569" t="s">
        <v>55</v>
      </c>
      <c r="D3569" t="s">
        <v>56</v>
      </c>
      <c r="E3569" s="1">
        <v>45983</v>
      </c>
      <c r="F3569" t="s">
        <v>4152</v>
      </c>
      <c r="G3569" t="s">
        <v>67</v>
      </c>
      <c r="H3569" t="str">
        <f t="shared" si="385"/>
        <v>Direct Sale</v>
      </c>
      <c r="K3569" s="3">
        <v>45984.03125</v>
      </c>
      <c r="L3569">
        <f t="shared" si="386"/>
        <v>23</v>
      </c>
      <c r="M3569" t="str">
        <f t="shared" si="387"/>
        <v>Sunday</v>
      </c>
      <c r="N3569" s="1" t="str">
        <f t="shared" si="388"/>
        <v>November</v>
      </c>
      <c r="O3569" s="2">
        <v>3.125E-2</v>
      </c>
      <c r="P3569" s="2" t="str">
        <f t="shared" si="389"/>
        <v>Week 3</v>
      </c>
      <c r="Q3569" t="s">
        <v>59</v>
      </c>
      <c r="R3569" s="5">
        <v>318</v>
      </c>
      <c r="S3569" s="5">
        <v>0</v>
      </c>
      <c r="T3569" s="5">
        <f t="shared" si="390"/>
        <v>0</v>
      </c>
      <c r="U3569" s="5">
        <v>318</v>
      </c>
      <c r="V3569" s="5">
        <v>0</v>
      </c>
      <c r="W3569" s="5">
        <v>15.9</v>
      </c>
      <c r="X3569" s="5">
        <v>0.1</v>
      </c>
      <c r="Y3569" s="5">
        <v>334</v>
      </c>
      <c r="Z3569" s="5">
        <v>334</v>
      </c>
      <c r="AA3569" t="s">
        <v>68</v>
      </c>
      <c r="AB3569">
        <v>59.77</v>
      </c>
      <c r="AC3569">
        <v>5.38</v>
      </c>
      <c r="AD3569" t="s">
        <v>5778</v>
      </c>
      <c r="AE3569" t="s">
        <v>75</v>
      </c>
      <c r="AI3569" t="s">
        <v>89</v>
      </c>
      <c r="AJ3569" t="s">
        <v>190</v>
      </c>
      <c r="AK3569">
        <v>8929758003</v>
      </c>
      <c r="AO3569">
        <v>0</v>
      </c>
      <c r="AP3569">
        <v>0</v>
      </c>
      <c r="AR3569">
        <v>334</v>
      </c>
      <c r="AZ3569">
        <v>318</v>
      </c>
      <c r="BA3569">
        <v>7.95</v>
      </c>
      <c r="BB3569">
        <v>318</v>
      </c>
      <c r="BC3569">
        <v>7.95</v>
      </c>
      <c r="BD3569" s="5">
        <v>334</v>
      </c>
      <c r="BE3569">
        <v>318</v>
      </c>
      <c r="BG3569">
        <f t="shared" si="391"/>
        <v>318</v>
      </c>
    </row>
    <row r="3570" spans="1:61" x14ac:dyDescent="0.25">
      <c r="A3570" t="s">
        <v>54</v>
      </c>
      <c r="B3570">
        <v>110027</v>
      </c>
      <c r="C3570" t="s">
        <v>55</v>
      </c>
      <c r="D3570" t="s">
        <v>56</v>
      </c>
      <c r="E3570" s="1">
        <v>45983</v>
      </c>
      <c r="F3570" t="s">
        <v>4153</v>
      </c>
      <c r="G3570" t="s">
        <v>63</v>
      </c>
      <c r="H3570" t="str">
        <f t="shared" si="385"/>
        <v>Aggregator</v>
      </c>
      <c r="I3570">
        <v>222809000000000</v>
      </c>
      <c r="J3570">
        <v>29811</v>
      </c>
      <c r="K3570" s="3">
        <v>45984.035416666666</v>
      </c>
      <c r="L3570">
        <f t="shared" si="386"/>
        <v>23</v>
      </c>
      <c r="M3570" t="str">
        <f t="shared" si="387"/>
        <v>Sunday</v>
      </c>
      <c r="N3570" s="1" t="str">
        <f t="shared" si="388"/>
        <v>November</v>
      </c>
      <c r="O3570" s="2">
        <v>3.5416666666666666E-2</v>
      </c>
      <c r="P3570" s="2" t="str">
        <f t="shared" si="389"/>
        <v>Week 3</v>
      </c>
      <c r="Q3570" t="s">
        <v>59</v>
      </c>
      <c r="R3570" s="5">
        <v>398</v>
      </c>
      <c r="S3570" s="5">
        <v>-93.74</v>
      </c>
      <c r="T3570" s="5">
        <f t="shared" si="390"/>
        <v>23.552763819095475</v>
      </c>
      <c r="U3570" s="5">
        <v>304.26</v>
      </c>
      <c r="V3570" s="5">
        <v>32</v>
      </c>
      <c r="W3570" s="5">
        <v>0</v>
      </c>
      <c r="X3570" s="5">
        <v>-0.26</v>
      </c>
      <c r="Y3570" s="5">
        <v>336</v>
      </c>
      <c r="Z3570" s="5">
        <v>336</v>
      </c>
      <c r="AA3570" t="s">
        <v>64</v>
      </c>
      <c r="AB3570">
        <v>64.03</v>
      </c>
      <c r="AC3570">
        <v>10.52</v>
      </c>
      <c r="AD3570" t="s">
        <v>64</v>
      </c>
      <c r="AE3570" t="s">
        <v>56</v>
      </c>
      <c r="AF3570">
        <v>8800</v>
      </c>
      <c r="AG3570">
        <v>8800</v>
      </c>
      <c r="AO3570">
        <v>32</v>
      </c>
      <c r="AP3570">
        <v>0</v>
      </c>
      <c r="AW3570">
        <v>336</v>
      </c>
      <c r="BD3570" s="5">
        <v>336</v>
      </c>
      <c r="BE3570">
        <v>304.26</v>
      </c>
      <c r="BG3570">
        <f t="shared" si="391"/>
        <v>304.26</v>
      </c>
      <c r="BH3570">
        <v>32</v>
      </c>
    </row>
    <row r="3571" spans="1:61" x14ac:dyDescent="0.25">
      <c r="A3571" t="s">
        <v>54</v>
      </c>
      <c r="B3571">
        <v>110027</v>
      </c>
      <c r="C3571" t="s">
        <v>55</v>
      </c>
      <c r="D3571" t="s">
        <v>56</v>
      </c>
      <c r="E3571" s="1">
        <v>45983</v>
      </c>
      <c r="F3571" t="s">
        <v>4154</v>
      </c>
      <c r="G3571" t="s">
        <v>63</v>
      </c>
      <c r="H3571" t="str">
        <f t="shared" si="385"/>
        <v>Aggregator</v>
      </c>
      <c r="I3571">
        <v>222809000000000</v>
      </c>
      <c r="J3571">
        <v>29811</v>
      </c>
      <c r="K3571" s="3">
        <v>45984.035416666666</v>
      </c>
      <c r="L3571">
        <f t="shared" si="386"/>
        <v>23</v>
      </c>
      <c r="M3571" t="str">
        <f t="shared" si="387"/>
        <v>Sunday</v>
      </c>
      <c r="N3571" s="1" t="str">
        <f t="shared" si="388"/>
        <v>November</v>
      </c>
      <c r="O3571" s="2">
        <v>3.5416666666666666E-2</v>
      </c>
      <c r="P3571" s="2" t="str">
        <f t="shared" si="389"/>
        <v>Week 3</v>
      </c>
      <c r="Q3571" t="s">
        <v>59</v>
      </c>
      <c r="R3571" s="5">
        <v>208</v>
      </c>
      <c r="S3571" s="5">
        <v>-90</v>
      </c>
      <c r="T3571" s="5">
        <f t="shared" si="390"/>
        <v>43.269230769230774</v>
      </c>
      <c r="U3571" s="5">
        <v>118</v>
      </c>
      <c r="V3571" s="5">
        <v>32</v>
      </c>
      <c r="W3571" s="5">
        <v>0</v>
      </c>
      <c r="X3571" s="5">
        <v>0</v>
      </c>
      <c r="Y3571" s="5">
        <v>150</v>
      </c>
      <c r="Z3571" s="5">
        <v>150</v>
      </c>
      <c r="AA3571" t="s">
        <v>64</v>
      </c>
      <c r="AB3571">
        <v>41.63</v>
      </c>
      <c r="AC3571">
        <v>1.96</v>
      </c>
      <c r="AD3571" t="s">
        <v>64</v>
      </c>
      <c r="AE3571" t="s">
        <v>56</v>
      </c>
      <c r="AF3571">
        <v>2772</v>
      </c>
      <c r="AG3571">
        <v>2772</v>
      </c>
      <c r="AO3571">
        <v>32</v>
      </c>
      <c r="AP3571">
        <v>0</v>
      </c>
      <c r="AW3571">
        <v>150</v>
      </c>
      <c r="BD3571" s="5">
        <v>150</v>
      </c>
      <c r="BE3571">
        <v>118</v>
      </c>
      <c r="BG3571">
        <f t="shared" si="391"/>
        <v>118</v>
      </c>
      <c r="BH3571">
        <v>32</v>
      </c>
    </row>
    <row r="3572" spans="1:61" x14ac:dyDescent="0.25">
      <c r="A3572" t="s">
        <v>54</v>
      </c>
      <c r="B3572">
        <v>110027</v>
      </c>
      <c r="C3572" t="s">
        <v>55</v>
      </c>
      <c r="D3572" t="s">
        <v>56</v>
      </c>
      <c r="E3572" s="1">
        <v>45983</v>
      </c>
      <c r="F3572" t="s">
        <v>4155</v>
      </c>
      <c r="G3572" t="s">
        <v>67</v>
      </c>
      <c r="H3572" t="str">
        <f t="shared" si="385"/>
        <v>Direct Sale</v>
      </c>
      <c r="K3572" s="3">
        <v>45984.036805555559</v>
      </c>
      <c r="L3572">
        <f t="shared" si="386"/>
        <v>23</v>
      </c>
      <c r="M3572" t="str">
        <f t="shared" si="387"/>
        <v>Sunday</v>
      </c>
      <c r="N3572" s="1" t="str">
        <f t="shared" si="388"/>
        <v>November</v>
      </c>
      <c r="O3572" s="2">
        <v>3.6805555555555557E-2</v>
      </c>
      <c r="P3572" s="2" t="str">
        <f t="shared" si="389"/>
        <v>Week 3</v>
      </c>
      <c r="Q3572" t="s">
        <v>59</v>
      </c>
      <c r="R3572" s="5">
        <v>199</v>
      </c>
      <c r="S3572" s="5">
        <v>0</v>
      </c>
      <c r="T3572" s="5">
        <f t="shared" si="390"/>
        <v>0</v>
      </c>
      <c r="U3572" s="5">
        <v>199</v>
      </c>
      <c r="V3572" s="5">
        <v>0</v>
      </c>
      <c r="W3572" s="5">
        <v>9.9600000000000009</v>
      </c>
      <c r="X3572" s="5">
        <v>0.04</v>
      </c>
      <c r="Y3572" s="5">
        <v>209</v>
      </c>
      <c r="Z3572" s="5">
        <v>209</v>
      </c>
      <c r="AA3572" t="s">
        <v>68</v>
      </c>
      <c r="AB3572">
        <v>42.88</v>
      </c>
      <c r="AC3572">
        <v>1.96</v>
      </c>
      <c r="AD3572" t="s">
        <v>5778</v>
      </c>
      <c r="AE3572" t="s">
        <v>75</v>
      </c>
      <c r="AI3572" t="s">
        <v>730</v>
      </c>
      <c r="AJ3572" t="s">
        <v>731</v>
      </c>
      <c r="AK3572">
        <v>9999777722</v>
      </c>
      <c r="AO3572">
        <v>0</v>
      </c>
      <c r="AP3572">
        <v>0</v>
      </c>
      <c r="AR3572">
        <v>209</v>
      </c>
      <c r="AZ3572">
        <v>199</v>
      </c>
      <c r="BA3572">
        <v>4.9800000000000004</v>
      </c>
      <c r="BB3572">
        <v>199</v>
      </c>
      <c r="BC3572">
        <v>4.9800000000000004</v>
      </c>
      <c r="BD3572" s="5">
        <v>209</v>
      </c>
      <c r="BE3572">
        <v>199</v>
      </c>
      <c r="BG3572">
        <f t="shared" si="391"/>
        <v>199</v>
      </c>
    </row>
    <row r="3573" spans="1:61" x14ac:dyDescent="0.25">
      <c r="A3573" t="s">
        <v>54</v>
      </c>
      <c r="B3573">
        <v>110027</v>
      </c>
      <c r="C3573" t="s">
        <v>55</v>
      </c>
      <c r="D3573" t="s">
        <v>56</v>
      </c>
      <c r="E3573" s="1">
        <v>45983</v>
      </c>
      <c r="F3573" t="s">
        <v>4156</v>
      </c>
      <c r="G3573" t="s">
        <v>67</v>
      </c>
      <c r="H3573" t="str">
        <f t="shared" si="385"/>
        <v>Direct Sale</v>
      </c>
      <c r="K3573" s="3">
        <v>45984.036805555559</v>
      </c>
      <c r="L3573">
        <f t="shared" si="386"/>
        <v>23</v>
      </c>
      <c r="M3573" t="str">
        <f t="shared" si="387"/>
        <v>Sunday</v>
      </c>
      <c r="N3573" s="1" t="str">
        <f t="shared" si="388"/>
        <v>November</v>
      </c>
      <c r="O3573" s="2">
        <v>3.6805555555555557E-2</v>
      </c>
      <c r="P3573" s="2" t="str">
        <f t="shared" si="389"/>
        <v>Week 3</v>
      </c>
      <c r="Q3573" t="s">
        <v>59</v>
      </c>
      <c r="R3573" s="5">
        <v>198</v>
      </c>
      <c r="S3573" s="5">
        <v>0</v>
      </c>
      <c r="T3573" s="5">
        <f t="shared" si="390"/>
        <v>0</v>
      </c>
      <c r="U3573" s="5">
        <v>198</v>
      </c>
      <c r="V3573" s="5">
        <v>0</v>
      </c>
      <c r="W3573" s="5">
        <v>9.9</v>
      </c>
      <c r="X3573" s="5">
        <v>0.1</v>
      </c>
      <c r="Y3573" s="5">
        <v>208</v>
      </c>
      <c r="Z3573" s="5">
        <v>208</v>
      </c>
      <c r="AA3573" t="s">
        <v>73</v>
      </c>
      <c r="AB3573">
        <v>43.14</v>
      </c>
      <c r="AC3573">
        <v>3.92</v>
      </c>
      <c r="AD3573" t="s">
        <v>5778</v>
      </c>
      <c r="AE3573" t="s">
        <v>75</v>
      </c>
      <c r="AI3573" t="s">
        <v>89</v>
      </c>
      <c r="AJ3573" t="s">
        <v>190</v>
      </c>
      <c r="AK3573">
        <v>8929758003</v>
      </c>
      <c r="AO3573">
        <v>0</v>
      </c>
      <c r="AP3573">
        <v>0</v>
      </c>
      <c r="AQ3573">
        <v>208</v>
      </c>
      <c r="AZ3573">
        <v>198</v>
      </c>
      <c r="BA3573">
        <v>4.95</v>
      </c>
      <c r="BB3573">
        <v>198</v>
      </c>
      <c r="BC3573">
        <v>4.95</v>
      </c>
      <c r="BD3573" s="5">
        <v>208</v>
      </c>
      <c r="BE3573">
        <v>198</v>
      </c>
      <c r="BG3573">
        <f t="shared" si="391"/>
        <v>198</v>
      </c>
    </row>
    <row r="3574" spans="1:61" x14ac:dyDescent="0.25">
      <c r="A3574" t="s">
        <v>54</v>
      </c>
      <c r="B3574">
        <v>110027</v>
      </c>
      <c r="C3574" t="s">
        <v>55</v>
      </c>
      <c r="D3574" t="s">
        <v>56</v>
      </c>
      <c r="E3574" s="1">
        <v>45983</v>
      </c>
      <c r="F3574" t="s">
        <v>4157</v>
      </c>
      <c r="G3574" t="s">
        <v>63</v>
      </c>
      <c r="H3574" t="str">
        <f t="shared" si="385"/>
        <v>Aggregator</v>
      </c>
      <c r="I3574">
        <v>222809000000000</v>
      </c>
      <c r="J3574">
        <v>29811</v>
      </c>
      <c r="K3574" s="3">
        <v>45984.042361111111</v>
      </c>
      <c r="L3574">
        <f t="shared" si="386"/>
        <v>23</v>
      </c>
      <c r="M3574" t="str">
        <f t="shared" si="387"/>
        <v>Sunday</v>
      </c>
      <c r="N3574" s="1" t="str">
        <f t="shared" si="388"/>
        <v>November</v>
      </c>
      <c r="O3574" s="2">
        <v>4.2361111111111113E-2</v>
      </c>
      <c r="P3574" s="2" t="str">
        <f t="shared" si="389"/>
        <v>Week 3</v>
      </c>
      <c r="Q3574" t="s">
        <v>59</v>
      </c>
      <c r="R3574" s="5">
        <v>267</v>
      </c>
      <c r="S3574" s="5">
        <v>-93.75</v>
      </c>
      <c r="T3574" s="5">
        <f t="shared" si="390"/>
        <v>35.112359550561798</v>
      </c>
      <c r="U3574" s="5">
        <v>173.25</v>
      </c>
      <c r="V3574" s="5">
        <v>32</v>
      </c>
      <c r="W3574" s="5">
        <v>0</v>
      </c>
      <c r="X3574" s="5">
        <v>-0.25</v>
      </c>
      <c r="Y3574" s="5">
        <v>205</v>
      </c>
      <c r="Z3574" s="5">
        <v>205</v>
      </c>
      <c r="AA3574" t="s">
        <v>64</v>
      </c>
      <c r="AB3574">
        <v>56.69</v>
      </c>
      <c r="AC3574">
        <v>4.99</v>
      </c>
      <c r="AD3574" t="s">
        <v>64</v>
      </c>
      <c r="AE3574" t="s">
        <v>56</v>
      </c>
      <c r="AF3574">
        <v>3501</v>
      </c>
      <c r="AG3574">
        <v>3501</v>
      </c>
      <c r="AO3574">
        <v>32</v>
      </c>
      <c r="AP3574">
        <v>0</v>
      </c>
      <c r="AW3574">
        <v>205</v>
      </c>
      <c r="BD3574" s="5">
        <v>205</v>
      </c>
      <c r="BE3574">
        <v>173.25</v>
      </c>
      <c r="BG3574">
        <f t="shared" si="391"/>
        <v>173.25</v>
      </c>
      <c r="BH3574">
        <v>32</v>
      </c>
    </row>
    <row r="3575" spans="1:61" x14ac:dyDescent="0.25">
      <c r="A3575" t="s">
        <v>54</v>
      </c>
      <c r="B3575">
        <v>110027</v>
      </c>
      <c r="C3575" t="s">
        <v>55</v>
      </c>
      <c r="D3575" t="s">
        <v>56</v>
      </c>
      <c r="E3575" s="1">
        <v>45983</v>
      </c>
      <c r="F3575" t="s">
        <v>4158</v>
      </c>
      <c r="G3575" t="s">
        <v>63</v>
      </c>
      <c r="H3575" t="str">
        <f t="shared" si="385"/>
        <v>Aggregator</v>
      </c>
      <c r="I3575">
        <v>222810000000000</v>
      </c>
      <c r="J3575">
        <v>29811</v>
      </c>
      <c r="K3575" s="3">
        <v>45984.051388888889</v>
      </c>
      <c r="L3575">
        <f t="shared" si="386"/>
        <v>23</v>
      </c>
      <c r="M3575" t="str">
        <f t="shared" si="387"/>
        <v>Sunday</v>
      </c>
      <c r="N3575" s="1" t="str">
        <f t="shared" si="388"/>
        <v>November</v>
      </c>
      <c r="O3575" s="2">
        <v>5.1388888888888887E-2</v>
      </c>
      <c r="P3575" s="2" t="str">
        <f t="shared" si="389"/>
        <v>Week 3</v>
      </c>
      <c r="Q3575" t="s">
        <v>59</v>
      </c>
      <c r="R3575" s="5">
        <v>319</v>
      </c>
      <c r="S3575" s="5">
        <v>-93.75</v>
      </c>
      <c r="T3575" s="5">
        <f t="shared" si="390"/>
        <v>29.388714733542322</v>
      </c>
      <c r="U3575" s="5">
        <v>225.25</v>
      </c>
      <c r="V3575" s="5">
        <v>32</v>
      </c>
      <c r="W3575" s="5">
        <v>0</v>
      </c>
      <c r="X3575" s="5">
        <v>-0.25</v>
      </c>
      <c r="Y3575" s="5">
        <v>257</v>
      </c>
      <c r="Z3575" s="5">
        <v>257</v>
      </c>
      <c r="AA3575" t="s">
        <v>64</v>
      </c>
      <c r="AB3575">
        <v>67.41</v>
      </c>
      <c r="AC3575">
        <v>4.76</v>
      </c>
      <c r="AD3575" t="s">
        <v>64</v>
      </c>
      <c r="AE3575" t="s">
        <v>56</v>
      </c>
      <c r="AF3575">
        <v>399</v>
      </c>
      <c r="AG3575">
        <v>399</v>
      </c>
      <c r="AO3575">
        <v>32</v>
      </c>
      <c r="AP3575">
        <v>0</v>
      </c>
      <c r="AW3575">
        <v>257</v>
      </c>
      <c r="BD3575" s="5">
        <v>257</v>
      </c>
      <c r="BE3575">
        <v>225.25</v>
      </c>
      <c r="BG3575">
        <f t="shared" si="391"/>
        <v>225.25</v>
      </c>
      <c r="BH3575">
        <v>32</v>
      </c>
    </row>
    <row r="3576" spans="1:61" x14ac:dyDescent="0.25">
      <c r="A3576" t="s">
        <v>54</v>
      </c>
      <c r="B3576">
        <v>110027</v>
      </c>
      <c r="C3576" t="s">
        <v>55</v>
      </c>
      <c r="D3576" t="s">
        <v>56</v>
      </c>
      <c r="E3576" s="1">
        <v>45983</v>
      </c>
      <c r="F3576" t="s">
        <v>4159</v>
      </c>
      <c r="G3576" t="s">
        <v>67</v>
      </c>
      <c r="H3576" t="str">
        <f t="shared" si="385"/>
        <v>Direct Sale</v>
      </c>
      <c r="K3576" s="3">
        <v>45984.055555555555</v>
      </c>
      <c r="L3576">
        <f t="shared" si="386"/>
        <v>23</v>
      </c>
      <c r="M3576" t="str">
        <f t="shared" si="387"/>
        <v>Sunday</v>
      </c>
      <c r="N3576" s="1" t="str">
        <f t="shared" si="388"/>
        <v>November</v>
      </c>
      <c r="O3576" s="2">
        <v>5.5555555555555552E-2</v>
      </c>
      <c r="P3576" s="2" t="str">
        <f t="shared" si="389"/>
        <v>Week 3</v>
      </c>
      <c r="Q3576" t="s">
        <v>59</v>
      </c>
      <c r="R3576" s="5">
        <v>99</v>
      </c>
      <c r="S3576" s="5">
        <v>0</v>
      </c>
      <c r="T3576" s="5">
        <f t="shared" si="390"/>
        <v>0</v>
      </c>
      <c r="U3576" s="5">
        <v>99</v>
      </c>
      <c r="V3576" s="5">
        <v>0</v>
      </c>
      <c r="W3576" s="5">
        <v>4.96</v>
      </c>
      <c r="X3576" s="5">
        <v>0.04</v>
      </c>
      <c r="Y3576" s="5">
        <v>104</v>
      </c>
      <c r="Z3576" s="5">
        <v>104</v>
      </c>
      <c r="AA3576" t="s">
        <v>68</v>
      </c>
      <c r="AB3576">
        <v>18.899999999999999</v>
      </c>
      <c r="AC3576">
        <v>2.2799999999999998</v>
      </c>
      <c r="AD3576" t="s">
        <v>5778</v>
      </c>
      <c r="AE3576" t="s">
        <v>75</v>
      </c>
      <c r="AI3576" t="s">
        <v>730</v>
      </c>
      <c r="AJ3576" t="s">
        <v>731</v>
      </c>
      <c r="AK3576">
        <v>9999777722</v>
      </c>
      <c r="AO3576">
        <v>0</v>
      </c>
      <c r="AP3576">
        <v>0</v>
      </c>
      <c r="AR3576">
        <v>104</v>
      </c>
      <c r="AZ3576">
        <v>99</v>
      </c>
      <c r="BA3576">
        <v>2.48</v>
      </c>
      <c r="BB3576">
        <v>99</v>
      </c>
      <c r="BC3576">
        <v>2.48</v>
      </c>
      <c r="BD3576" s="5">
        <v>104</v>
      </c>
      <c r="BE3576">
        <v>99</v>
      </c>
      <c r="BG3576">
        <f t="shared" si="391"/>
        <v>99</v>
      </c>
    </row>
    <row r="3577" spans="1:61" x14ac:dyDescent="0.25">
      <c r="A3577" t="s">
        <v>54</v>
      </c>
      <c r="B3577">
        <v>110027</v>
      </c>
      <c r="C3577" t="s">
        <v>55</v>
      </c>
      <c r="D3577" t="s">
        <v>56</v>
      </c>
      <c r="E3577" s="1">
        <v>45983</v>
      </c>
      <c r="F3577" t="s">
        <v>4160</v>
      </c>
      <c r="G3577" t="s">
        <v>58</v>
      </c>
      <c r="H3577" t="str">
        <f t="shared" si="385"/>
        <v>Aggregator</v>
      </c>
      <c r="I3577">
        <v>7508876070</v>
      </c>
      <c r="J3577">
        <v>18528960</v>
      </c>
      <c r="K3577" s="3">
        <v>45984.058333333334</v>
      </c>
      <c r="L3577">
        <f t="shared" si="386"/>
        <v>23</v>
      </c>
      <c r="M3577" t="str">
        <f t="shared" si="387"/>
        <v>Sunday</v>
      </c>
      <c r="N3577" s="1" t="str">
        <f t="shared" si="388"/>
        <v>November</v>
      </c>
      <c r="O3577" s="2">
        <v>5.8333333333333334E-2</v>
      </c>
      <c r="P3577" s="2" t="str">
        <f t="shared" si="389"/>
        <v>Week 3</v>
      </c>
      <c r="Q3577" t="s">
        <v>59</v>
      </c>
      <c r="R3577" s="5">
        <v>349</v>
      </c>
      <c r="S3577" s="5">
        <v>-100</v>
      </c>
      <c r="T3577" s="5">
        <f t="shared" si="390"/>
        <v>28.653295128939828</v>
      </c>
      <c r="U3577" s="5">
        <v>249</v>
      </c>
      <c r="V3577" s="5">
        <v>32</v>
      </c>
      <c r="W3577" s="5">
        <v>0</v>
      </c>
      <c r="X3577" s="5">
        <v>0</v>
      </c>
      <c r="Y3577" s="5">
        <v>281</v>
      </c>
      <c r="Z3577" s="5">
        <v>281</v>
      </c>
      <c r="AA3577" t="s">
        <v>60</v>
      </c>
      <c r="AB3577">
        <v>83.98</v>
      </c>
      <c r="AC3577">
        <v>4.99</v>
      </c>
      <c r="AD3577" t="s">
        <v>60</v>
      </c>
      <c r="AE3577" t="s">
        <v>56</v>
      </c>
      <c r="AF3577">
        <v>6070</v>
      </c>
      <c r="AG3577">
        <v>6070</v>
      </c>
      <c r="AO3577">
        <v>32</v>
      </c>
      <c r="AP3577">
        <v>0</v>
      </c>
      <c r="AX3577">
        <v>281</v>
      </c>
      <c r="BD3577" s="5">
        <v>281</v>
      </c>
      <c r="BE3577">
        <v>249</v>
      </c>
      <c r="BG3577">
        <f t="shared" si="391"/>
        <v>249</v>
      </c>
      <c r="BI3577">
        <v>32</v>
      </c>
    </row>
    <row r="3578" spans="1:61" x14ac:dyDescent="0.25">
      <c r="A3578" t="s">
        <v>54</v>
      </c>
      <c r="B3578">
        <v>110027</v>
      </c>
      <c r="C3578" t="s">
        <v>55</v>
      </c>
      <c r="D3578" t="s">
        <v>56</v>
      </c>
      <c r="E3578" s="1">
        <v>45983</v>
      </c>
      <c r="F3578" t="s">
        <v>4161</v>
      </c>
      <c r="G3578" t="s">
        <v>58</v>
      </c>
      <c r="H3578" t="str">
        <f t="shared" si="385"/>
        <v>Aggregator</v>
      </c>
      <c r="I3578">
        <v>7506735917</v>
      </c>
      <c r="J3578">
        <v>18528960</v>
      </c>
      <c r="K3578" s="3">
        <v>45984.059027777781</v>
      </c>
      <c r="L3578">
        <f t="shared" si="386"/>
        <v>23</v>
      </c>
      <c r="M3578" t="str">
        <f t="shared" si="387"/>
        <v>Sunday</v>
      </c>
      <c r="N3578" s="1" t="str">
        <f t="shared" si="388"/>
        <v>November</v>
      </c>
      <c r="O3578" s="2">
        <v>5.9027777777777776E-2</v>
      </c>
      <c r="P3578" s="2" t="str">
        <f t="shared" si="389"/>
        <v>Week 3</v>
      </c>
      <c r="Q3578" t="s">
        <v>59</v>
      </c>
      <c r="R3578" s="5">
        <v>767</v>
      </c>
      <c r="S3578" s="5">
        <v>-140</v>
      </c>
      <c r="T3578" s="5">
        <f t="shared" si="390"/>
        <v>18.252933507170795</v>
      </c>
      <c r="U3578" s="5">
        <v>627</v>
      </c>
      <c r="V3578" s="5">
        <v>32</v>
      </c>
      <c r="W3578" s="5">
        <v>0</v>
      </c>
      <c r="X3578" s="5">
        <v>0</v>
      </c>
      <c r="Y3578" s="5">
        <v>659</v>
      </c>
      <c r="Z3578" s="5">
        <v>659</v>
      </c>
      <c r="AA3578" t="s">
        <v>60</v>
      </c>
      <c r="AB3578">
        <v>131.74</v>
      </c>
      <c r="AC3578">
        <v>19.8</v>
      </c>
      <c r="AD3578" t="s">
        <v>60</v>
      </c>
      <c r="AE3578" t="s">
        <v>56</v>
      </c>
      <c r="AF3578">
        <v>5917</v>
      </c>
      <c r="AG3578">
        <v>5917</v>
      </c>
      <c r="AO3578">
        <v>32</v>
      </c>
      <c r="AP3578">
        <v>0</v>
      </c>
      <c r="AX3578">
        <v>659</v>
      </c>
      <c r="BD3578" s="5">
        <v>659</v>
      </c>
      <c r="BE3578">
        <v>627</v>
      </c>
      <c r="BG3578">
        <f t="shared" si="391"/>
        <v>627</v>
      </c>
      <c r="BI3578">
        <v>32</v>
      </c>
    </row>
    <row r="3579" spans="1:61" x14ac:dyDescent="0.25">
      <c r="A3579" t="s">
        <v>54</v>
      </c>
      <c r="B3579">
        <v>110027</v>
      </c>
      <c r="C3579" t="s">
        <v>55</v>
      </c>
      <c r="D3579" t="s">
        <v>56</v>
      </c>
      <c r="E3579" s="1">
        <v>45983</v>
      </c>
      <c r="F3579" t="s">
        <v>4162</v>
      </c>
      <c r="G3579" t="s">
        <v>63</v>
      </c>
      <c r="H3579" t="str">
        <f t="shared" si="385"/>
        <v>Aggregator</v>
      </c>
      <c r="I3579">
        <v>222811000000000</v>
      </c>
      <c r="J3579">
        <v>29811</v>
      </c>
      <c r="K3579" s="3">
        <v>45984.059027777781</v>
      </c>
      <c r="L3579">
        <f t="shared" si="386"/>
        <v>23</v>
      </c>
      <c r="M3579" t="str">
        <f t="shared" si="387"/>
        <v>Sunday</v>
      </c>
      <c r="N3579" s="1" t="str">
        <f t="shared" si="388"/>
        <v>November</v>
      </c>
      <c r="O3579" s="2">
        <v>5.9027777777777776E-2</v>
      </c>
      <c r="P3579" s="2" t="str">
        <f t="shared" si="389"/>
        <v>Week 3</v>
      </c>
      <c r="Q3579" t="s">
        <v>59</v>
      </c>
      <c r="R3579" s="5">
        <v>568</v>
      </c>
      <c r="S3579" s="5">
        <v>-93.74</v>
      </c>
      <c r="T3579" s="5">
        <f t="shared" si="390"/>
        <v>16.50352112676056</v>
      </c>
      <c r="U3579" s="5">
        <v>474.26</v>
      </c>
      <c r="V3579" s="5">
        <v>32</v>
      </c>
      <c r="W3579" s="5">
        <v>0</v>
      </c>
      <c r="X3579" s="5">
        <v>-0.26</v>
      </c>
      <c r="Y3579" s="5">
        <v>506</v>
      </c>
      <c r="Z3579" s="5">
        <v>506</v>
      </c>
      <c r="AA3579" t="s">
        <v>64</v>
      </c>
      <c r="AB3579">
        <v>104.98</v>
      </c>
      <c r="AC3579">
        <v>9.19</v>
      </c>
      <c r="AD3579" t="s">
        <v>64</v>
      </c>
      <c r="AE3579" t="s">
        <v>56</v>
      </c>
      <c r="AF3579">
        <v>624</v>
      </c>
      <c r="AG3579">
        <v>624</v>
      </c>
      <c r="AO3579">
        <v>32</v>
      </c>
      <c r="AP3579">
        <v>0</v>
      </c>
      <c r="AW3579">
        <v>506</v>
      </c>
      <c r="BD3579" s="5">
        <v>506</v>
      </c>
      <c r="BE3579">
        <v>474.26</v>
      </c>
      <c r="BG3579">
        <f t="shared" si="391"/>
        <v>474.26</v>
      </c>
      <c r="BH3579">
        <v>32</v>
      </c>
    </row>
    <row r="3580" spans="1:61" x14ac:dyDescent="0.25">
      <c r="A3580" t="s">
        <v>54</v>
      </c>
      <c r="B3580">
        <v>110027</v>
      </c>
      <c r="C3580" t="s">
        <v>55</v>
      </c>
      <c r="D3580" t="s">
        <v>56</v>
      </c>
      <c r="E3580" s="1">
        <v>45983</v>
      </c>
      <c r="F3580" t="s">
        <v>4163</v>
      </c>
      <c r="G3580" t="s">
        <v>67</v>
      </c>
      <c r="H3580" t="str">
        <f t="shared" si="385"/>
        <v>Direct Sale</v>
      </c>
      <c r="K3580" s="3">
        <v>45984.064583333333</v>
      </c>
      <c r="L3580">
        <f t="shared" si="386"/>
        <v>23</v>
      </c>
      <c r="M3580" t="str">
        <f t="shared" si="387"/>
        <v>Sunday</v>
      </c>
      <c r="N3580" s="1" t="str">
        <f t="shared" si="388"/>
        <v>November</v>
      </c>
      <c r="O3580" s="2">
        <v>6.458333333333334E-2</v>
      </c>
      <c r="P3580" s="2" t="str">
        <f t="shared" si="389"/>
        <v>Week 3</v>
      </c>
      <c r="Q3580" t="s">
        <v>59</v>
      </c>
      <c r="R3580" s="5">
        <v>99</v>
      </c>
      <c r="S3580" s="5">
        <v>0</v>
      </c>
      <c r="T3580" s="5">
        <f t="shared" si="390"/>
        <v>0</v>
      </c>
      <c r="U3580" s="5">
        <v>99</v>
      </c>
      <c r="V3580" s="5">
        <v>0</v>
      </c>
      <c r="W3580" s="5">
        <v>4.96</v>
      </c>
      <c r="X3580" s="5">
        <v>0.04</v>
      </c>
      <c r="Y3580" s="5">
        <v>104</v>
      </c>
      <c r="Z3580" s="5">
        <v>104</v>
      </c>
      <c r="AA3580" t="s">
        <v>73</v>
      </c>
      <c r="AB3580">
        <v>21.56</v>
      </c>
      <c r="AC3580">
        <v>1.96</v>
      </c>
      <c r="AD3580" t="s">
        <v>5775</v>
      </c>
      <c r="AI3580" t="s">
        <v>730</v>
      </c>
      <c r="AJ3580" t="s">
        <v>731</v>
      </c>
      <c r="AK3580">
        <v>9999777722</v>
      </c>
      <c r="AO3580">
        <v>0</v>
      </c>
      <c r="AP3580">
        <v>0</v>
      </c>
      <c r="AQ3580">
        <v>104</v>
      </c>
      <c r="AZ3580">
        <v>99</v>
      </c>
      <c r="BA3580">
        <v>2.48</v>
      </c>
      <c r="BB3580">
        <v>99</v>
      </c>
      <c r="BC3580">
        <v>2.48</v>
      </c>
      <c r="BD3580" s="5">
        <v>104</v>
      </c>
      <c r="BE3580">
        <v>99</v>
      </c>
      <c r="BG3580">
        <f t="shared" si="391"/>
        <v>99</v>
      </c>
    </row>
    <row r="3581" spans="1:61" x14ac:dyDescent="0.25">
      <c r="A3581" t="s">
        <v>54</v>
      </c>
      <c r="B3581">
        <v>110027</v>
      </c>
      <c r="C3581" t="s">
        <v>55</v>
      </c>
      <c r="D3581" t="s">
        <v>56</v>
      </c>
      <c r="E3581" s="1">
        <v>45983</v>
      </c>
      <c r="F3581" t="s">
        <v>4164</v>
      </c>
      <c r="G3581" t="s">
        <v>58</v>
      </c>
      <c r="H3581" t="str">
        <f t="shared" si="385"/>
        <v>Aggregator</v>
      </c>
      <c r="I3581">
        <v>7510394075</v>
      </c>
      <c r="J3581">
        <v>18528960</v>
      </c>
      <c r="K3581" s="3">
        <v>45984.070833333331</v>
      </c>
      <c r="L3581">
        <f t="shared" si="386"/>
        <v>23</v>
      </c>
      <c r="M3581" t="str">
        <f t="shared" si="387"/>
        <v>Sunday</v>
      </c>
      <c r="N3581" s="1" t="str">
        <f t="shared" si="388"/>
        <v>November</v>
      </c>
      <c r="O3581" s="2">
        <v>7.0833333333333331E-2</v>
      </c>
      <c r="P3581" s="2" t="str">
        <f t="shared" si="389"/>
        <v>Week 3</v>
      </c>
      <c r="Q3581" t="s">
        <v>59</v>
      </c>
      <c r="R3581" s="5">
        <v>588</v>
      </c>
      <c r="S3581" s="5">
        <v>-199.5</v>
      </c>
      <c r="T3581" s="5">
        <f t="shared" si="390"/>
        <v>33.928571428571431</v>
      </c>
      <c r="U3581" s="5">
        <v>388.5</v>
      </c>
      <c r="V3581" s="5">
        <v>32</v>
      </c>
      <c r="W3581" s="5">
        <v>0</v>
      </c>
      <c r="X3581" s="5">
        <v>0</v>
      </c>
      <c r="Y3581" s="5">
        <v>420.5</v>
      </c>
      <c r="Z3581" s="5">
        <v>420.5</v>
      </c>
      <c r="AA3581" t="s">
        <v>60</v>
      </c>
      <c r="AB3581">
        <v>93.74</v>
      </c>
      <c r="AC3581">
        <v>3.38</v>
      </c>
      <c r="AD3581" t="s">
        <v>60</v>
      </c>
      <c r="AE3581" t="s">
        <v>56</v>
      </c>
      <c r="AF3581">
        <v>4075</v>
      </c>
      <c r="AG3581">
        <v>4075</v>
      </c>
      <c r="AO3581">
        <v>32</v>
      </c>
      <c r="AP3581">
        <v>0</v>
      </c>
      <c r="AX3581">
        <v>420.5</v>
      </c>
      <c r="BD3581" s="5">
        <v>420.5</v>
      </c>
      <c r="BE3581">
        <v>388.5</v>
      </c>
      <c r="BG3581">
        <f t="shared" si="391"/>
        <v>388.5</v>
      </c>
      <c r="BI3581">
        <v>32</v>
      </c>
    </row>
    <row r="3582" spans="1:61" x14ac:dyDescent="0.25">
      <c r="A3582" t="s">
        <v>54</v>
      </c>
      <c r="B3582">
        <v>110027</v>
      </c>
      <c r="C3582" t="s">
        <v>55</v>
      </c>
      <c r="D3582" t="s">
        <v>56</v>
      </c>
      <c r="E3582" s="1">
        <v>45983</v>
      </c>
      <c r="F3582" t="s">
        <v>4165</v>
      </c>
      <c r="G3582" t="s">
        <v>63</v>
      </c>
      <c r="H3582" t="str">
        <f t="shared" si="385"/>
        <v>Aggregator</v>
      </c>
      <c r="I3582">
        <v>222812000000000</v>
      </c>
      <c r="J3582">
        <v>29811</v>
      </c>
      <c r="K3582" s="3">
        <v>45984.071527777778</v>
      </c>
      <c r="L3582">
        <f t="shared" si="386"/>
        <v>23</v>
      </c>
      <c r="M3582" t="str">
        <f t="shared" si="387"/>
        <v>Sunday</v>
      </c>
      <c r="N3582" s="1" t="str">
        <f t="shared" si="388"/>
        <v>November</v>
      </c>
      <c r="O3582" s="2">
        <v>7.1527777777777773E-2</v>
      </c>
      <c r="P3582" s="2" t="str">
        <f t="shared" si="389"/>
        <v>Week 3</v>
      </c>
      <c r="Q3582" t="s">
        <v>59</v>
      </c>
      <c r="R3582" s="5">
        <v>218</v>
      </c>
      <c r="S3582" s="5">
        <v>-90</v>
      </c>
      <c r="T3582" s="5">
        <f t="shared" si="390"/>
        <v>41.284403669724774</v>
      </c>
      <c r="U3582" s="5">
        <v>128</v>
      </c>
      <c r="V3582" s="5">
        <v>32</v>
      </c>
      <c r="W3582" s="5">
        <v>0</v>
      </c>
      <c r="X3582" s="5">
        <v>0</v>
      </c>
      <c r="Y3582" s="5">
        <v>160</v>
      </c>
      <c r="Z3582" s="5">
        <v>160</v>
      </c>
      <c r="AA3582" t="s">
        <v>64</v>
      </c>
      <c r="AB3582">
        <v>49.72</v>
      </c>
      <c r="AC3582">
        <v>3.92</v>
      </c>
      <c r="AD3582" t="s">
        <v>64</v>
      </c>
      <c r="AE3582" t="s">
        <v>56</v>
      </c>
      <c r="AF3582">
        <v>824</v>
      </c>
      <c r="AG3582">
        <v>824</v>
      </c>
      <c r="AO3582">
        <v>32</v>
      </c>
      <c r="AP3582">
        <v>0</v>
      </c>
      <c r="AW3582">
        <v>160</v>
      </c>
      <c r="BD3582" s="5">
        <v>160</v>
      </c>
      <c r="BE3582">
        <v>128</v>
      </c>
      <c r="BG3582">
        <f t="shared" si="391"/>
        <v>128</v>
      </c>
      <c r="BH3582">
        <v>32</v>
      </c>
    </row>
    <row r="3583" spans="1:61" x14ac:dyDescent="0.25">
      <c r="A3583" t="s">
        <v>54</v>
      </c>
      <c r="B3583">
        <v>110027</v>
      </c>
      <c r="C3583" t="s">
        <v>55</v>
      </c>
      <c r="D3583" t="s">
        <v>56</v>
      </c>
      <c r="E3583" s="1">
        <v>45983</v>
      </c>
      <c r="F3583" t="s">
        <v>4166</v>
      </c>
      <c r="G3583" t="s">
        <v>63</v>
      </c>
      <c r="H3583" t="str">
        <f t="shared" si="385"/>
        <v>Aggregator</v>
      </c>
      <c r="I3583">
        <v>222812000000000</v>
      </c>
      <c r="J3583">
        <v>29811</v>
      </c>
      <c r="K3583" s="3">
        <v>45984.072916666664</v>
      </c>
      <c r="L3583">
        <f t="shared" si="386"/>
        <v>23</v>
      </c>
      <c r="M3583" t="str">
        <f t="shared" si="387"/>
        <v>Sunday</v>
      </c>
      <c r="N3583" s="1" t="str">
        <f t="shared" si="388"/>
        <v>November</v>
      </c>
      <c r="O3583" s="2">
        <v>7.2916666666666671E-2</v>
      </c>
      <c r="P3583" s="2" t="str">
        <f t="shared" si="389"/>
        <v>Week 3</v>
      </c>
      <c r="Q3583" t="s">
        <v>59</v>
      </c>
      <c r="R3583" s="5">
        <v>316</v>
      </c>
      <c r="S3583" s="5">
        <v>-93.74</v>
      </c>
      <c r="T3583" s="5">
        <f t="shared" si="390"/>
        <v>29.664556962025312</v>
      </c>
      <c r="U3583" s="5">
        <v>222.26</v>
      </c>
      <c r="V3583" s="5">
        <v>32</v>
      </c>
      <c r="W3583" s="5">
        <v>0</v>
      </c>
      <c r="X3583" s="5">
        <v>-0.26</v>
      </c>
      <c r="Y3583" s="5">
        <v>254</v>
      </c>
      <c r="Z3583" s="5">
        <v>254</v>
      </c>
      <c r="AA3583" t="s">
        <v>64</v>
      </c>
      <c r="AB3583">
        <v>53.77</v>
      </c>
      <c r="AC3583">
        <v>7.05</v>
      </c>
      <c r="AD3583" t="s">
        <v>64</v>
      </c>
      <c r="AE3583" t="s">
        <v>56</v>
      </c>
      <c r="AF3583">
        <v>775</v>
      </c>
      <c r="AG3583">
        <v>775</v>
      </c>
      <c r="AO3583">
        <v>32</v>
      </c>
      <c r="AP3583">
        <v>0</v>
      </c>
      <c r="AW3583">
        <v>254</v>
      </c>
      <c r="BD3583" s="5">
        <v>254</v>
      </c>
      <c r="BE3583">
        <v>222.26</v>
      </c>
      <c r="BG3583">
        <f t="shared" si="391"/>
        <v>222.26</v>
      </c>
      <c r="BH3583">
        <v>32</v>
      </c>
    </row>
    <row r="3584" spans="1:61" x14ac:dyDescent="0.25">
      <c r="A3584" t="s">
        <v>54</v>
      </c>
      <c r="B3584">
        <v>110027</v>
      </c>
      <c r="C3584" t="s">
        <v>55</v>
      </c>
      <c r="D3584" t="s">
        <v>56</v>
      </c>
      <c r="E3584" s="1">
        <v>45983</v>
      </c>
      <c r="F3584" t="s">
        <v>4167</v>
      </c>
      <c r="G3584" t="s">
        <v>63</v>
      </c>
      <c r="H3584" t="str">
        <f t="shared" si="385"/>
        <v>Aggregator</v>
      </c>
      <c r="I3584">
        <v>222813000000000</v>
      </c>
      <c r="J3584">
        <v>29811</v>
      </c>
      <c r="K3584" s="3">
        <v>45984.078472222223</v>
      </c>
      <c r="L3584">
        <f t="shared" si="386"/>
        <v>23</v>
      </c>
      <c r="M3584" t="str">
        <f t="shared" si="387"/>
        <v>Sunday</v>
      </c>
      <c r="N3584" s="1" t="str">
        <f t="shared" si="388"/>
        <v>November</v>
      </c>
      <c r="O3584" s="2">
        <v>7.8472222222222221E-2</v>
      </c>
      <c r="P3584" s="2" t="str">
        <f t="shared" si="389"/>
        <v>Week 3</v>
      </c>
      <c r="Q3584" t="s">
        <v>59</v>
      </c>
      <c r="R3584" s="5">
        <v>563</v>
      </c>
      <c r="S3584" s="5">
        <v>-30</v>
      </c>
      <c r="T3584" s="5">
        <f t="shared" si="390"/>
        <v>5.3285968028419184</v>
      </c>
      <c r="U3584" s="5">
        <v>533</v>
      </c>
      <c r="V3584" s="5">
        <v>32</v>
      </c>
      <c r="W3584" s="5">
        <v>0</v>
      </c>
      <c r="X3584" s="5">
        <v>0</v>
      </c>
      <c r="Y3584" s="5">
        <v>565</v>
      </c>
      <c r="Z3584" s="5">
        <v>565</v>
      </c>
      <c r="AA3584" t="s">
        <v>64</v>
      </c>
      <c r="AB3584">
        <v>117.42</v>
      </c>
      <c r="AC3584">
        <v>6.95</v>
      </c>
      <c r="AD3584" t="s">
        <v>64</v>
      </c>
      <c r="AE3584" t="s">
        <v>56</v>
      </c>
      <c r="AF3584">
        <v>5747</v>
      </c>
      <c r="AG3584">
        <v>5747</v>
      </c>
      <c r="AO3584">
        <v>32</v>
      </c>
      <c r="AP3584">
        <v>0</v>
      </c>
      <c r="AW3584">
        <v>565</v>
      </c>
      <c r="BD3584" s="5">
        <v>565</v>
      </c>
      <c r="BE3584">
        <v>533</v>
      </c>
      <c r="BG3584">
        <f t="shared" si="391"/>
        <v>533</v>
      </c>
      <c r="BH3584">
        <v>32</v>
      </c>
    </row>
    <row r="3585" spans="1:61" x14ac:dyDescent="0.25">
      <c r="A3585" t="s">
        <v>54</v>
      </c>
      <c r="B3585">
        <v>110027</v>
      </c>
      <c r="C3585" t="s">
        <v>55</v>
      </c>
      <c r="D3585" t="s">
        <v>56</v>
      </c>
      <c r="E3585" s="1">
        <v>45983</v>
      </c>
      <c r="F3585" t="s">
        <v>4168</v>
      </c>
      <c r="G3585" t="s">
        <v>58</v>
      </c>
      <c r="H3585" t="str">
        <f t="shared" si="385"/>
        <v>Aggregator</v>
      </c>
      <c r="I3585">
        <v>7506600768</v>
      </c>
      <c r="J3585">
        <v>18528960</v>
      </c>
      <c r="K3585" s="3">
        <v>45984.079861111109</v>
      </c>
      <c r="L3585">
        <f t="shared" si="386"/>
        <v>23</v>
      </c>
      <c r="M3585" t="str">
        <f t="shared" si="387"/>
        <v>Sunday</v>
      </c>
      <c r="N3585" s="1" t="str">
        <f t="shared" si="388"/>
        <v>November</v>
      </c>
      <c r="O3585" s="2">
        <v>7.9861111111111105E-2</v>
      </c>
      <c r="P3585" s="2" t="str">
        <f t="shared" si="389"/>
        <v>Week 3</v>
      </c>
      <c r="Q3585" t="s">
        <v>59</v>
      </c>
      <c r="R3585" s="5">
        <v>517</v>
      </c>
      <c r="S3585" s="5">
        <v>-75</v>
      </c>
      <c r="T3585" s="5">
        <f t="shared" si="390"/>
        <v>14.506769825918761</v>
      </c>
      <c r="U3585" s="5">
        <v>442</v>
      </c>
      <c r="V3585" s="5">
        <v>32</v>
      </c>
      <c r="W3585" s="5">
        <v>0</v>
      </c>
      <c r="X3585" s="5">
        <v>0</v>
      </c>
      <c r="Y3585" s="5">
        <v>474</v>
      </c>
      <c r="Z3585" s="5">
        <v>474</v>
      </c>
      <c r="AA3585" t="s">
        <v>60</v>
      </c>
      <c r="AB3585">
        <v>92.17</v>
      </c>
      <c r="AC3585">
        <v>12.06</v>
      </c>
      <c r="AD3585" t="s">
        <v>60</v>
      </c>
      <c r="AE3585" t="s">
        <v>56</v>
      </c>
      <c r="AF3585">
        <v>768</v>
      </c>
      <c r="AG3585">
        <v>768</v>
      </c>
      <c r="AO3585">
        <v>32</v>
      </c>
      <c r="AP3585">
        <v>0</v>
      </c>
      <c r="AX3585">
        <v>474</v>
      </c>
      <c r="BD3585" s="5">
        <v>474</v>
      </c>
      <c r="BE3585">
        <v>442</v>
      </c>
      <c r="BG3585">
        <f t="shared" si="391"/>
        <v>442</v>
      </c>
      <c r="BI3585">
        <v>32</v>
      </c>
    </row>
    <row r="3586" spans="1:61" x14ac:dyDescent="0.25">
      <c r="A3586" t="s">
        <v>54</v>
      </c>
      <c r="B3586">
        <v>110027</v>
      </c>
      <c r="C3586" t="s">
        <v>55</v>
      </c>
      <c r="D3586" t="s">
        <v>56</v>
      </c>
      <c r="E3586" s="1">
        <v>45983</v>
      </c>
      <c r="F3586" t="s">
        <v>4169</v>
      </c>
      <c r="G3586" t="s">
        <v>58</v>
      </c>
      <c r="H3586" t="str">
        <f t="shared" si="385"/>
        <v>Aggregator</v>
      </c>
      <c r="I3586">
        <v>7509225784</v>
      </c>
      <c r="J3586">
        <v>18528960</v>
      </c>
      <c r="K3586" s="3">
        <v>45984.087500000001</v>
      </c>
      <c r="L3586">
        <f t="shared" si="386"/>
        <v>23</v>
      </c>
      <c r="M3586" t="str">
        <f t="shared" si="387"/>
        <v>Sunday</v>
      </c>
      <c r="N3586" s="1" t="str">
        <f t="shared" si="388"/>
        <v>November</v>
      </c>
      <c r="O3586" s="2">
        <v>8.7499999999999994E-2</v>
      </c>
      <c r="P3586" s="2" t="str">
        <f t="shared" si="389"/>
        <v>Week 3</v>
      </c>
      <c r="Q3586" t="s">
        <v>59</v>
      </c>
      <c r="R3586" s="5">
        <v>568</v>
      </c>
      <c r="S3586" s="5">
        <v>-75</v>
      </c>
      <c r="T3586" s="5">
        <f t="shared" si="390"/>
        <v>13.204225352112676</v>
      </c>
      <c r="U3586" s="5">
        <v>493</v>
      </c>
      <c r="V3586" s="5">
        <v>32</v>
      </c>
      <c r="W3586" s="5">
        <v>0</v>
      </c>
      <c r="X3586" s="5">
        <v>0</v>
      </c>
      <c r="Y3586" s="5">
        <v>525</v>
      </c>
      <c r="Z3586" s="5">
        <v>525</v>
      </c>
      <c r="AA3586" t="s">
        <v>60</v>
      </c>
      <c r="AB3586">
        <v>102.54</v>
      </c>
      <c r="AC3586">
        <v>16.53</v>
      </c>
      <c r="AD3586" t="s">
        <v>60</v>
      </c>
      <c r="AE3586" t="s">
        <v>56</v>
      </c>
      <c r="AF3586">
        <v>5784</v>
      </c>
      <c r="AG3586">
        <v>5784</v>
      </c>
      <c r="AO3586">
        <v>32</v>
      </c>
      <c r="AP3586">
        <v>0</v>
      </c>
      <c r="AX3586">
        <v>525</v>
      </c>
      <c r="BD3586" s="5">
        <v>525</v>
      </c>
      <c r="BE3586">
        <v>493</v>
      </c>
      <c r="BG3586">
        <f t="shared" si="391"/>
        <v>493</v>
      </c>
      <c r="BI3586">
        <v>32</v>
      </c>
    </row>
    <row r="3587" spans="1:61" x14ac:dyDescent="0.25">
      <c r="A3587" t="s">
        <v>54</v>
      </c>
      <c r="B3587">
        <v>110027</v>
      </c>
      <c r="C3587" t="s">
        <v>55</v>
      </c>
      <c r="D3587" t="s">
        <v>56</v>
      </c>
      <c r="E3587" s="1">
        <v>45983</v>
      </c>
      <c r="F3587" t="s">
        <v>4170</v>
      </c>
      <c r="G3587" t="s">
        <v>58</v>
      </c>
      <c r="H3587" t="str">
        <f t="shared" ref="H3587:H3650" si="392">IF(G3587="POS","Direct Sale","Aggregator")</f>
        <v>Aggregator</v>
      </c>
      <c r="I3587">
        <v>7509112916</v>
      </c>
      <c r="J3587">
        <v>18528960</v>
      </c>
      <c r="K3587" s="3">
        <v>45984.088194444441</v>
      </c>
      <c r="L3587">
        <f t="shared" ref="L3587:L3650" si="393">VALUE(DAY(K3587))</f>
        <v>23</v>
      </c>
      <c r="M3587" t="str">
        <f t="shared" ref="M3587:M3650" si="394">TEXT(K3587,"dddd")</f>
        <v>Sunday</v>
      </c>
      <c r="N3587" s="1" t="str">
        <f t="shared" ref="N3587:N3650" si="395">TEXT(K3587,"MMMM")</f>
        <v>November</v>
      </c>
      <c r="O3587" s="2">
        <v>8.819444444444445E-2</v>
      </c>
      <c r="P3587" s="2" t="str">
        <f t="shared" ref="P3587:P3650" si="396">_xlfn.IFS(L3587&lt;=7,"Week 1",L3587&lt;=15, "Week 2",L3587&lt;=23,"Week 3",L3587&lt;=30,"Week 4")</f>
        <v>Week 3</v>
      </c>
      <c r="Q3587" t="s">
        <v>59</v>
      </c>
      <c r="R3587" s="5">
        <v>447</v>
      </c>
      <c r="S3587" s="5">
        <v>-75</v>
      </c>
      <c r="T3587" s="5">
        <f t="shared" ref="T3587:T3650" si="397">ABS((S3587/R3587)*100)</f>
        <v>16.778523489932887</v>
      </c>
      <c r="U3587" s="5">
        <v>372</v>
      </c>
      <c r="V3587" s="5">
        <v>32</v>
      </c>
      <c r="W3587" s="5">
        <v>0</v>
      </c>
      <c r="X3587" s="5">
        <v>0</v>
      </c>
      <c r="Y3587" s="5">
        <v>404</v>
      </c>
      <c r="Z3587" s="5">
        <v>404</v>
      </c>
      <c r="AA3587" t="s">
        <v>60</v>
      </c>
      <c r="AB3587">
        <v>92.32</v>
      </c>
      <c r="AC3587">
        <v>8.3699999999999992</v>
      </c>
      <c r="AD3587" t="s">
        <v>60</v>
      </c>
      <c r="AE3587" t="s">
        <v>56</v>
      </c>
      <c r="AF3587">
        <v>2916</v>
      </c>
      <c r="AG3587">
        <v>2916</v>
      </c>
      <c r="AO3587">
        <v>32</v>
      </c>
      <c r="AP3587">
        <v>0</v>
      </c>
      <c r="AX3587">
        <v>404</v>
      </c>
      <c r="BD3587" s="5">
        <v>404</v>
      </c>
      <c r="BE3587">
        <v>372</v>
      </c>
      <c r="BG3587">
        <f t="shared" ref="BG3587:BG3650" si="398">BE3587+BF3587</f>
        <v>372</v>
      </c>
      <c r="BI3587">
        <v>32</v>
      </c>
    </row>
    <row r="3588" spans="1:61" x14ac:dyDescent="0.25">
      <c r="A3588" t="s">
        <v>54</v>
      </c>
      <c r="B3588">
        <v>110027</v>
      </c>
      <c r="C3588" t="s">
        <v>55</v>
      </c>
      <c r="D3588" t="s">
        <v>56</v>
      </c>
      <c r="E3588" s="1">
        <v>45983</v>
      </c>
      <c r="F3588" t="s">
        <v>4171</v>
      </c>
      <c r="G3588" t="s">
        <v>63</v>
      </c>
      <c r="H3588" t="str">
        <f t="shared" si="392"/>
        <v>Aggregator</v>
      </c>
      <c r="I3588">
        <v>222814000000000</v>
      </c>
      <c r="J3588">
        <v>29811</v>
      </c>
      <c r="K3588" s="3">
        <v>45984.095833333333</v>
      </c>
      <c r="L3588">
        <f t="shared" si="393"/>
        <v>23</v>
      </c>
      <c r="M3588" t="str">
        <f t="shared" si="394"/>
        <v>Sunday</v>
      </c>
      <c r="N3588" s="1" t="str">
        <f t="shared" si="395"/>
        <v>November</v>
      </c>
      <c r="O3588" s="2">
        <v>9.583333333333334E-2</v>
      </c>
      <c r="P3588" s="2" t="str">
        <f t="shared" si="396"/>
        <v>Week 3</v>
      </c>
      <c r="Q3588" t="s">
        <v>59</v>
      </c>
      <c r="R3588" s="5">
        <v>787</v>
      </c>
      <c r="S3588" s="5">
        <v>-268.74</v>
      </c>
      <c r="T3588" s="5">
        <f t="shared" si="397"/>
        <v>34.147395171537489</v>
      </c>
      <c r="U3588" s="5">
        <v>518.26</v>
      </c>
      <c r="V3588" s="5">
        <v>32</v>
      </c>
      <c r="W3588" s="5">
        <v>0</v>
      </c>
      <c r="X3588" s="5">
        <v>-0.26</v>
      </c>
      <c r="Y3588" s="5">
        <v>550</v>
      </c>
      <c r="Z3588" s="5">
        <v>550</v>
      </c>
      <c r="AA3588" t="s">
        <v>64</v>
      </c>
      <c r="AB3588">
        <v>129.27000000000001</v>
      </c>
      <c r="AC3588">
        <v>10.29</v>
      </c>
      <c r="AD3588" t="s">
        <v>64</v>
      </c>
      <c r="AE3588" t="s">
        <v>56</v>
      </c>
      <c r="AF3588">
        <v>7622</v>
      </c>
      <c r="AG3588">
        <v>7622</v>
      </c>
      <c r="AO3588">
        <v>32</v>
      </c>
      <c r="AP3588">
        <v>0</v>
      </c>
      <c r="AW3588">
        <v>550</v>
      </c>
      <c r="BD3588" s="5">
        <v>550</v>
      </c>
      <c r="BE3588">
        <v>518.26</v>
      </c>
      <c r="BG3588">
        <f t="shared" si="398"/>
        <v>518.26</v>
      </c>
      <c r="BH3588">
        <v>32</v>
      </c>
    </row>
    <row r="3589" spans="1:61" x14ac:dyDescent="0.25">
      <c r="A3589" t="s">
        <v>54</v>
      </c>
      <c r="B3589">
        <v>110027</v>
      </c>
      <c r="C3589" t="s">
        <v>55</v>
      </c>
      <c r="D3589" t="s">
        <v>56</v>
      </c>
      <c r="E3589" s="1">
        <v>45983</v>
      </c>
      <c r="F3589" t="s">
        <v>4172</v>
      </c>
      <c r="G3589" t="s">
        <v>58</v>
      </c>
      <c r="H3589" t="str">
        <f t="shared" si="392"/>
        <v>Aggregator</v>
      </c>
      <c r="I3589">
        <v>7504877863</v>
      </c>
      <c r="J3589">
        <v>18528960</v>
      </c>
      <c r="K3589" s="3">
        <v>45984.1</v>
      </c>
      <c r="L3589">
        <f t="shared" si="393"/>
        <v>23</v>
      </c>
      <c r="M3589" t="str">
        <f t="shared" si="394"/>
        <v>Sunday</v>
      </c>
      <c r="N3589" s="1" t="str">
        <f t="shared" si="395"/>
        <v>November</v>
      </c>
      <c r="O3589" s="2">
        <v>0.1</v>
      </c>
      <c r="P3589" s="2" t="str">
        <f t="shared" si="396"/>
        <v>Week 3</v>
      </c>
      <c r="Q3589" t="s">
        <v>59</v>
      </c>
      <c r="R3589" s="5">
        <v>428</v>
      </c>
      <c r="S3589" s="5">
        <v>-100</v>
      </c>
      <c r="T3589" s="5">
        <f t="shared" si="397"/>
        <v>23.364485981308412</v>
      </c>
      <c r="U3589" s="5">
        <v>328</v>
      </c>
      <c r="V3589" s="5">
        <v>32</v>
      </c>
      <c r="W3589" s="5">
        <v>0</v>
      </c>
      <c r="X3589" s="5">
        <v>0</v>
      </c>
      <c r="Y3589" s="5">
        <v>360</v>
      </c>
      <c r="Z3589" s="5">
        <v>360</v>
      </c>
      <c r="AA3589" t="s">
        <v>60</v>
      </c>
      <c r="AB3589">
        <v>81.790000000000006</v>
      </c>
      <c r="AC3589">
        <v>8.91</v>
      </c>
      <c r="AD3589" t="s">
        <v>60</v>
      </c>
      <c r="AE3589" t="s">
        <v>56</v>
      </c>
      <c r="AF3589">
        <v>7863</v>
      </c>
      <c r="AG3589">
        <v>7863</v>
      </c>
      <c r="AO3589">
        <v>32</v>
      </c>
      <c r="AP3589">
        <v>0</v>
      </c>
      <c r="AX3589">
        <v>360</v>
      </c>
      <c r="BD3589" s="5">
        <v>360</v>
      </c>
      <c r="BE3589">
        <v>328</v>
      </c>
      <c r="BG3589">
        <f t="shared" si="398"/>
        <v>328</v>
      </c>
      <c r="BI3589">
        <v>32</v>
      </c>
    </row>
    <row r="3590" spans="1:61" x14ac:dyDescent="0.25">
      <c r="A3590" t="s">
        <v>54</v>
      </c>
      <c r="B3590">
        <v>110027</v>
      </c>
      <c r="C3590" t="s">
        <v>55</v>
      </c>
      <c r="D3590" t="s">
        <v>56</v>
      </c>
      <c r="E3590" s="1">
        <v>45983</v>
      </c>
      <c r="F3590" t="s">
        <v>4173</v>
      </c>
      <c r="G3590" t="s">
        <v>58</v>
      </c>
      <c r="H3590" t="str">
        <f t="shared" si="392"/>
        <v>Aggregator</v>
      </c>
      <c r="I3590">
        <v>7492915213</v>
      </c>
      <c r="J3590">
        <v>18528960</v>
      </c>
      <c r="K3590" s="3">
        <v>45984.100694444445</v>
      </c>
      <c r="L3590">
        <f t="shared" si="393"/>
        <v>23</v>
      </c>
      <c r="M3590" t="str">
        <f t="shared" si="394"/>
        <v>Sunday</v>
      </c>
      <c r="N3590" s="1" t="str">
        <f t="shared" si="395"/>
        <v>November</v>
      </c>
      <c r="O3590" s="2">
        <v>0.10069444444444445</v>
      </c>
      <c r="P3590" s="2" t="str">
        <f t="shared" si="396"/>
        <v>Week 3</v>
      </c>
      <c r="Q3590" t="s">
        <v>59</v>
      </c>
      <c r="R3590" s="5">
        <v>219</v>
      </c>
      <c r="S3590" s="5">
        <v>0</v>
      </c>
      <c r="T3590" s="5">
        <f t="shared" si="397"/>
        <v>0</v>
      </c>
      <c r="U3590" s="5">
        <v>219</v>
      </c>
      <c r="V3590" s="5">
        <v>32</v>
      </c>
      <c r="W3590" s="5">
        <v>0</v>
      </c>
      <c r="X3590" s="5">
        <v>0</v>
      </c>
      <c r="Y3590" s="5">
        <v>251</v>
      </c>
      <c r="Z3590" s="5">
        <v>251</v>
      </c>
      <c r="AA3590" t="s">
        <v>60</v>
      </c>
      <c r="AB3590">
        <v>41.8</v>
      </c>
      <c r="AC3590">
        <v>4.26</v>
      </c>
      <c r="AD3590" t="s">
        <v>60</v>
      </c>
      <c r="AE3590" t="s">
        <v>56</v>
      </c>
      <c r="AF3590">
        <v>5213</v>
      </c>
      <c r="AG3590">
        <v>5213</v>
      </c>
      <c r="AO3590">
        <v>32</v>
      </c>
      <c r="AP3590">
        <v>0</v>
      </c>
      <c r="AX3590">
        <v>251</v>
      </c>
      <c r="BD3590" s="5">
        <v>251</v>
      </c>
      <c r="BE3590">
        <v>219</v>
      </c>
      <c r="BG3590">
        <f t="shared" si="398"/>
        <v>219</v>
      </c>
      <c r="BI3590">
        <v>32</v>
      </c>
    </row>
    <row r="3591" spans="1:61" x14ac:dyDescent="0.25">
      <c r="A3591" t="s">
        <v>54</v>
      </c>
      <c r="B3591">
        <v>110027</v>
      </c>
      <c r="C3591" t="s">
        <v>55</v>
      </c>
      <c r="D3591" t="s">
        <v>56</v>
      </c>
      <c r="E3591" s="1">
        <v>45983</v>
      </c>
      <c r="F3591" t="s">
        <v>4174</v>
      </c>
      <c r="G3591" t="s">
        <v>67</v>
      </c>
      <c r="H3591" t="str">
        <f t="shared" si="392"/>
        <v>Direct Sale</v>
      </c>
      <c r="K3591" s="3">
        <v>45984.111805555556</v>
      </c>
      <c r="L3591">
        <f t="shared" si="393"/>
        <v>23</v>
      </c>
      <c r="M3591" t="str">
        <f t="shared" si="394"/>
        <v>Sunday</v>
      </c>
      <c r="N3591" s="1" t="str">
        <f t="shared" si="395"/>
        <v>November</v>
      </c>
      <c r="O3591" s="2">
        <v>0.11180555555555556</v>
      </c>
      <c r="P3591" s="2" t="str">
        <f t="shared" si="396"/>
        <v>Week 3</v>
      </c>
      <c r="Q3591" t="s">
        <v>59</v>
      </c>
      <c r="R3591" s="5">
        <v>287</v>
      </c>
      <c r="S3591" s="5">
        <v>0</v>
      </c>
      <c r="T3591" s="5">
        <f t="shared" si="397"/>
        <v>0</v>
      </c>
      <c r="U3591" s="5">
        <v>287</v>
      </c>
      <c r="V3591" s="5">
        <v>0</v>
      </c>
      <c r="W3591" s="5">
        <v>14.36</v>
      </c>
      <c r="X3591" s="5">
        <v>-0.36</v>
      </c>
      <c r="Y3591" s="5">
        <v>301</v>
      </c>
      <c r="Z3591" s="5">
        <v>301</v>
      </c>
      <c r="AA3591" t="s">
        <v>73</v>
      </c>
      <c r="AB3591">
        <v>63.66</v>
      </c>
      <c r="AC3591">
        <v>9.01</v>
      </c>
      <c r="AD3591" t="s">
        <v>5775</v>
      </c>
      <c r="AI3591" t="s">
        <v>730</v>
      </c>
      <c r="AJ3591" t="s">
        <v>731</v>
      </c>
      <c r="AK3591">
        <v>9999777722</v>
      </c>
      <c r="AO3591">
        <v>0</v>
      </c>
      <c r="AP3591">
        <v>0</v>
      </c>
      <c r="AQ3591">
        <v>301</v>
      </c>
      <c r="AZ3591">
        <v>287</v>
      </c>
      <c r="BA3591">
        <v>7.18</v>
      </c>
      <c r="BB3591">
        <v>287</v>
      </c>
      <c r="BC3591">
        <v>7.18</v>
      </c>
      <c r="BD3591" s="5">
        <v>301</v>
      </c>
      <c r="BE3591">
        <v>287</v>
      </c>
      <c r="BG3591">
        <f t="shared" si="398"/>
        <v>287</v>
      </c>
    </row>
    <row r="3592" spans="1:61" x14ac:dyDescent="0.25">
      <c r="A3592" t="s">
        <v>54</v>
      </c>
      <c r="B3592">
        <v>110027</v>
      </c>
      <c r="C3592" t="s">
        <v>55</v>
      </c>
      <c r="D3592" t="s">
        <v>56</v>
      </c>
      <c r="E3592" s="1">
        <v>45983</v>
      </c>
      <c r="F3592" t="s">
        <v>4175</v>
      </c>
      <c r="G3592" t="s">
        <v>67</v>
      </c>
      <c r="H3592" t="str">
        <f t="shared" si="392"/>
        <v>Direct Sale</v>
      </c>
      <c r="K3592" s="3">
        <v>45984.111805555556</v>
      </c>
      <c r="L3592">
        <f t="shared" si="393"/>
        <v>23</v>
      </c>
      <c r="M3592" t="str">
        <f t="shared" si="394"/>
        <v>Sunday</v>
      </c>
      <c r="N3592" s="1" t="str">
        <f t="shared" si="395"/>
        <v>November</v>
      </c>
      <c r="O3592" s="2">
        <v>0.11180555555555556</v>
      </c>
      <c r="P3592" s="2" t="str">
        <f t="shared" si="396"/>
        <v>Week 3</v>
      </c>
      <c r="Q3592" t="s">
        <v>59</v>
      </c>
      <c r="R3592" s="5">
        <v>158</v>
      </c>
      <c r="S3592" s="5">
        <v>0</v>
      </c>
      <c r="T3592" s="5">
        <f t="shared" si="397"/>
        <v>0</v>
      </c>
      <c r="U3592" s="5">
        <v>158</v>
      </c>
      <c r="V3592" s="5">
        <v>0</v>
      </c>
      <c r="W3592" s="5">
        <v>7.9</v>
      </c>
      <c r="X3592" s="5">
        <v>0.1</v>
      </c>
      <c r="Y3592" s="5">
        <v>166</v>
      </c>
      <c r="Z3592" s="5">
        <v>166</v>
      </c>
      <c r="AA3592" t="s">
        <v>73</v>
      </c>
      <c r="AB3592">
        <v>51.89</v>
      </c>
      <c r="AC3592">
        <v>4.42</v>
      </c>
      <c r="AD3592" t="s">
        <v>5778</v>
      </c>
      <c r="AE3592" t="s">
        <v>75</v>
      </c>
      <c r="AI3592" t="s">
        <v>730</v>
      </c>
      <c r="AJ3592" t="s">
        <v>731</v>
      </c>
      <c r="AK3592">
        <v>9999777722</v>
      </c>
      <c r="AO3592">
        <v>0</v>
      </c>
      <c r="AP3592">
        <v>0</v>
      </c>
      <c r="AQ3592">
        <v>166</v>
      </c>
      <c r="AZ3592">
        <v>158</v>
      </c>
      <c r="BA3592">
        <v>3.95</v>
      </c>
      <c r="BB3592">
        <v>158</v>
      </c>
      <c r="BC3592">
        <v>3.95</v>
      </c>
      <c r="BD3592" s="5">
        <v>166</v>
      </c>
      <c r="BE3592">
        <v>158</v>
      </c>
      <c r="BG3592">
        <f t="shared" si="398"/>
        <v>158</v>
      </c>
    </row>
    <row r="3593" spans="1:61" x14ac:dyDescent="0.25">
      <c r="A3593" t="s">
        <v>54</v>
      </c>
      <c r="B3593">
        <v>110027</v>
      </c>
      <c r="C3593" t="s">
        <v>55</v>
      </c>
      <c r="D3593" t="s">
        <v>56</v>
      </c>
      <c r="E3593" s="1">
        <v>45983</v>
      </c>
      <c r="F3593" t="s">
        <v>4176</v>
      </c>
      <c r="G3593" t="s">
        <v>67</v>
      </c>
      <c r="H3593" t="str">
        <f t="shared" si="392"/>
        <v>Direct Sale</v>
      </c>
      <c r="K3593" s="3">
        <v>45984.112500000003</v>
      </c>
      <c r="L3593">
        <f t="shared" si="393"/>
        <v>23</v>
      </c>
      <c r="M3593" t="str">
        <f t="shared" si="394"/>
        <v>Sunday</v>
      </c>
      <c r="N3593" s="1" t="str">
        <f t="shared" si="395"/>
        <v>November</v>
      </c>
      <c r="O3593" s="2">
        <v>0.1125</v>
      </c>
      <c r="P3593" s="2" t="str">
        <f t="shared" si="396"/>
        <v>Week 3</v>
      </c>
      <c r="Q3593" t="s">
        <v>59</v>
      </c>
      <c r="R3593" s="5">
        <v>293.29000000000002</v>
      </c>
      <c r="S3593" s="5">
        <v>0</v>
      </c>
      <c r="T3593" s="5">
        <f t="shared" si="397"/>
        <v>0</v>
      </c>
      <c r="U3593" s="5">
        <v>293.29000000000002</v>
      </c>
      <c r="V3593" s="5">
        <v>0</v>
      </c>
      <c r="W3593" s="5">
        <v>14.66</v>
      </c>
      <c r="X3593" s="5">
        <v>0.05</v>
      </c>
      <c r="Y3593" s="5">
        <v>308</v>
      </c>
      <c r="Z3593" s="5">
        <v>308</v>
      </c>
      <c r="AA3593" t="s">
        <v>73</v>
      </c>
      <c r="AB3593">
        <v>72.47</v>
      </c>
      <c r="AC3593">
        <v>3.24</v>
      </c>
      <c r="AD3593" t="s">
        <v>5778</v>
      </c>
      <c r="AE3593" t="s">
        <v>75</v>
      </c>
      <c r="AI3593" t="s">
        <v>89</v>
      </c>
      <c r="AJ3593" t="s">
        <v>190</v>
      </c>
      <c r="AK3593">
        <v>8929758003</v>
      </c>
      <c r="AO3593">
        <v>0</v>
      </c>
      <c r="AP3593">
        <v>0</v>
      </c>
      <c r="AQ3593">
        <v>308</v>
      </c>
      <c r="AZ3593">
        <v>293.29000000000002</v>
      </c>
      <c r="BA3593">
        <v>7.33</v>
      </c>
      <c r="BB3593">
        <v>293.29000000000002</v>
      </c>
      <c r="BC3593">
        <v>7.33</v>
      </c>
      <c r="BD3593" s="5">
        <v>308</v>
      </c>
      <c r="BE3593">
        <v>293.29000000000002</v>
      </c>
      <c r="BG3593">
        <f t="shared" si="398"/>
        <v>293.29000000000002</v>
      </c>
    </row>
    <row r="3594" spans="1:61" x14ac:dyDescent="0.25">
      <c r="A3594" t="s">
        <v>54</v>
      </c>
      <c r="B3594">
        <v>110027</v>
      </c>
      <c r="C3594" t="s">
        <v>55</v>
      </c>
      <c r="D3594" t="s">
        <v>56</v>
      </c>
      <c r="E3594" s="1">
        <v>45983</v>
      </c>
      <c r="F3594" t="s">
        <v>4177</v>
      </c>
      <c r="G3594" t="s">
        <v>58</v>
      </c>
      <c r="H3594" t="str">
        <f t="shared" si="392"/>
        <v>Aggregator</v>
      </c>
      <c r="I3594">
        <v>7508494811</v>
      </c>
      <c r="J3594">
        <v>18528960</v>
      </c>
      <c r="K3594" s="3">
        <v>45984.118055555555</v>
      </c>
      <c r="L3594">
        <f t="shared" si="393"/>
        <v>23</v>
      </c>
      <c r="M3594" t="str">
        <f t="shared" si="394"/>
        <v>Sunday</v>
      </c>
      <c r="N3594" s="1" t="str">
        <f t="shared" si="395"/>
        <v>November</v>
      </c>
      <c r="O3594" s="2">
        <v>0.11805555555555555</v>
      </c>
      <c r="P3594" s="2" t="str">
        <f t="shared" si="396"/>
        <v>Week 3</v>
      </c>
      <c r="Q3594" t="s">
        <v>59</v>
      </c>
      <c r="R3594" s="5">
        <v>349</v>
      </c>
      <c r="S3594" s="5">
        <v>-75</v>
      </c>
      <c r="T3594" s="5">
        <f t="shared" si="397"/>
        <v>21.48997134670487</v>
      </c>
      <c r="U3594" s="5">
        <v>274</v>
      </c>
      <c r="V3594" s="5">
        <v>32</v>
      </c>
      <c r="W3594" s="5">
        <v>0</v>
      </c>
      <c r="X3594" s="5">
        <v>0</v>
      </c>
      <c r="Y3594" s="5">
        <v>306</v>
      </c>
      <c r="Z3594" s="5">
        <v>306</v>
      </c>
      <c r="AA3594" t="s">
        <v>60</v>
      </c>
      <c r="AB3594">
        <v>53.66</v>
      </c>
      <c r="AC3594">
        <v>4.76</v>
      </c>
      <c r="AD3594" t="s">
        <v>60</v>
      </c>
      <c r="AE3594" t="s">
        <v>56</v>
      </c>
      <c r="AF3594">
        <v>4811</v>
      </c>
      <c r="AG3594">
        <v>4811</v>
      </c>
      <c r="AO3594">
        <v>32</v>
      </c>
      <c r="AP3594">
        <v>0</v>
      </c>
      <c r="AX3594">
        <v>306</v>
      </c>
      <c r="BD3594" s="5">
        <v>306</v>
      </c>
      <c r="BE3594">
        <v>274</v>
      </c>
      <c r="BG3594">
        <f t="shared" si="398"/>
        <v>274</v>
      </c>
      <c r="BI3594">
        <v>32</v>
      </c>
    </row>
    <row r="3595" spans="1:61" x14ac:dyDescent="0.25">
      <c r="A3595" t="s">
        <v>54</v>
      </c>
      <c r="B3595">
        <v>110027</v>
      </c>
      <c r="C3595" t="s">
        <v>55</v>
      </c>
      <c r="D3595" t="s">
        <v>56</v>
      </c>
      <c r="E3595" s="1">
        <v>45983</v>
      </c>
      <c r="F3595" t="s">
        <v>4178</v>
      </c>
      <c r="G3595" t="s">
        <v>63</v>
      </c>
      <c r="H3595" t="str">
        <f t="shared" si="392"/>
        <v>Aggregator</v>
      </c>
      <c r="I3595">
        <v>222816000000000</v>
      </c>
      <c r="J3595">
        <v>29811</v>
      </c>
      <c r="K3595" s="3">
        <v>45984.118055555555</v>
      </c>
      <c r="L3595">
        <f t="shared" si="393"/>
        <v>23</v>
      </c>
      <c r="M3595" t="str">
        <f t="shared" si="394"/>
        <v>Sunday</v>
      </c>
      <c r="N3595" s="1" t="str">
        <f t="shared" si="395"/>
        <v>November</v>
      </c>
      <c r="O3595" s="2">
        <v>0.11805555555555555</v>
      </c>
      <c r="P3595" s="2" t="str">
        <f t="shared" si="396"/>
        <v>Week 3</v>
      </c>
      <c r="Q3595" t="s">
        <v>59</v>
      </c>
      <c r="R3595" s="5">
        <v>208</v>
      </c>
      <c r="S3595" s="5">
        <v>-50</v>
      </c>
      <c r="T3595" s="5">
        <f t="shared" si="397"/>
        <v>24.03846153846154</v>
      </c>
      <c r="U3595" s="5">
        <v>158</v>
      </c>
      <c r="V3595" s="5">
        <v>32</v>
      </c>
      <c r="W3595" s="5">
        <v>0</v>
      </c>
      <c r="X3595" s="5">
        <v>0</v>
      </c>
      <c r="Y3595" s="5">
        <v>190</v>
      </c>
      <c r="Z3595" s="5">
        <v>190</v>
      </c>
      <c r="AA3595" t="s">
        <v>64</v>
      </c>
      <c r="AB3595">
        <v>38.270000000000003</v>
      </c>
      <c r="AC3595">
        <v>3.92</v>
      </c>
      <c r="AD3595" t="s">
        <v>64</v>
      </c>
      <c r="AE3595" t="s">
        <v>56</v>
      </c>
      <c r="AF3595">
        <v>9678</v>
      </c>
      <c r="AG3595">
        <v>9678</v>
      </c>
      <c r="AO3595">
        <v>32</v>
      </c>
      <c r="AP3595">
        <v>0</v>
      </c>
      <c r="AW3595">
        <v>190</v>
      </c>
      <c r="BD3595" s="5">
        <v>190</v>
      </c>
      <c r="BE3595">
        <v>158</v>
      </c>
      <c r="BG3595">
        <f t="shared" si="398"/>
        <v>158</v>
      </c>
      <c r="BH3595">
        <v>32</v>
      </c>
    </row>
    <row r="3596" spans="1:61" x14ac:dyDescent="0.25">
      <c r="A3596" t="s">
        <v>54</v>
      </c>
      <c r="B3596">
        <v>110027</v>
      </c>
      <c r="C3596" t="s">
        <v>55</v>
      </c>
      <c r="D3596" t="s">
        <v>56</v>
      </c>
      <c r="E3596" s="1">
        <v>45983</v>
      </c>
      <c r="F3596" t="s">
        <v>4179</v>
      </c>
      <c r="G3596" t="s">
        <v>63</v>
      </c>
      <c r="H3596" t="str">
        <f t="shared" si="392"/>
        <v>Aggregator</v>
      </c>
      <c r="I3596">
        <v>222816000000000</v>
      </c>
      <c r="J3596">
        <v>29811</v>
      </c>
      <c r="K3596" s="3">
        <v>45984.123611111114</v>
      </c>
      <c r="L3596">
        <f t="shared" si="393"/>
        <v>23</v>
      </c>
      <c r="M3596" t="str">
        <f t="shared" si="394"/>
        <v>Sunday</v>
      </c>
      <c r="N3596" s="1" t="str">
        <f t="shared" si="395"/>
        <v>November</v>
      </c>
      <c r="O3596" s="2">
        <v>0.12361111111111112</v>
      </c>
      <c r="P3596" s="2" t="str">
        <f t="shared" si="396"/>
        <v>Week 3</v>
      </c>
      <c r="Q3596" t="s">
        <v>59</v>
      </c>
      <c r="R3596" s="5">
        <v>268</v>
      </c>
      <c r="S3596" s="5">
        <v>-93.74</v>
      </c>
      <c r="T3596" s="5">
        <f t="shared" si="397"/>
        <v>34.977611940298502</v>
      </c>
      <c r="U3596" s="5">
        <v>174.26</v>
      </c>
      <c r="V3596" s="5">
        <v>32</v>
      </c>
      <c r="W3596" s="5">
        <v>0</v>
      </c>
      <c r="X3596" s="5">
        <v>-0.26</v>
      </c>
      <c r="Y3596" s="5">
        <v>206</v>
      </c>
      <c r="Z3596" s="5">
        <v>206</v>
      </c>
      <c r="AA3596" t="s">
        <v>64</v>
      </c>
      <c r="AB3596">
        <v>46.75</v>
      </c>
      <c r="AC3596">
        <v>5.88</v>
      </c>
      <c r="AD3596" t="s">
        <v>64</v>
      </c>
      <c r="AE3596" t="s">
        <v>56</v>
      </c>
      <c r="AF3596">
        <v>6833</v>
      </c>
      <c r="AG3596">
        <v>6833</v>
      </c>
      <c r="AO3596">
        <v>32</v>
      </c>
      <c r="AP3596">
        <v>0</v>
      </c>
      <c r="AW3596">
        <v>206</v>
      </c>
      <c r="BD3596" s="5">
        <v>206</v>
      </c>
      <c r="BE3596">
        <v>174.26</v>
      </c>
      <c r="BG3596">
        <f t="shared" si="398"/>
        <v>174.26</v>
      </c>
      <c r="BH3596">
        <v>32</v>
      </c>
    </row>
    <row r="3597" spans="1:61" x14ac:dyDescent="0.25">
      <c r="A3597" t="s">
        <v>54</v>
      </c>
      <c r="B3597">
        <v>110027</v>
      </c>
      <c r="C3597" t="s">
        <v>55</v>
      </c>
      <c r="D3597" t="s">
        <v>56</v>
      </c>
      <c r="E3597" s="1">
        <v>45983</v>
      </c>
      <c r="F3597" t="s">
        <v>4180</v>
      </c>
      <c r="G3597" t="s">
        <v>58</v>
      </c>
      <c r="H3597" t="str">
        <f t="shared" si="392"/>
        <v>Aggregator</v>
      </c>
      <c r="I3597">
        <v>7497923824</v>
      </c>
      <c r="J3597">
        <v>18528960</v>
      </c>
      <c r="K3597" s="3">
        <v>45984.125694444447</v>
      </c>
      <c r="L3597">
        <f t="shared" si="393"/>
        <v>23</v>
      </c>
      <c r="M3597" t="str">
        <f t="shared" si="394"/>
        <v>Sunday</v>
      </c>
      <c r="N3597" s="1" t="str">
        <f t="shared" si="395"/>
        <v>November</v>
      </c>
      <c r="O3597" s="2">
        <v>0.12569444444444444</v>
      </c>
      <c r="P3597" s="2" t="str">
        <f t="shared" si="396"/>
        <v>Week 3</v>
      </c>
      <c r="Q3597" t="s">
        <v>59</v>
      </c>
      <c r="R3597" s="5">
        <v>257</v>
      </c>
      <c r="S3597" s="5">
        <v>-100</v>
      </c>
      <c r="T3597" s="5">
        <f t="shared" si="397"/>
        <v>38.910505836575879</v>
      </c>
      <c r="U3597" s="5">
        <v>157</v>
      </c>
      <c r="V3597" s="5">
        <v>32</v>
      </c>
      <c r="W3597" s="5">
        <v>0</v>
      </c>
      <c r="X3597" s="5">
        <v>0</v>
      </c>
      <c r="Y3597" s="5">
        <v>189</v>
      </c>
      <c r="Z3597" s="5">
        <v>189</v>
      </c>
      <c r="AA3597" t="s">
        <v>60</v>
      </c>
      <c r="AB3597">
        <v>49.94</v>
      </c>
      <c r="AC3597">
        <v>3.92</v>
      </c>
      <c r="AD3597" t="s">
        <v>60</v>
      </c>
      <c r="AE3597" t="s">
        <v>56</v>
      </c>
      <c r="AF3597">
        <v>3824</v>
      </c>
      <c r="AG3597">
        <v>3824</v>
      </c>
      <c r="AO3597">
        <v>32</v>
      </c>
      <c r="AP3597">
        <v>0</v>
      </c>
      <c r="AX3597">
        <v>189</v>
      </c>
      <c r="BD3597" s="5">
        <v>189</v>
      </c>
      <c r="BE3597">
        <v>157</v>
      </c>
      <c r="BG3597">
        <f t="shared" si="398"/>
        <v>157</v>
      </c>
      <c r="BI3597">
        <v>32</v>
      </c>
    </row>
    <row r="3598" spans="1:61" x14ac:dyDescent="0.25">
      <c r="A3598" t="s">
        <v>54</v>
      </c>
      <c r="B3598">
        <v>110027</v>
      </c>
      <c r="C3598" t="s">
        <v>55</v>
      </c>
      <c r="D3598" t="s">
        <v>56</v>
      </c>
      <c r="E3598" s="1">
        <v>45983</v>
      </c>
      <c r="F3598" t="s">
        <v>4181</v>
      </c>
      <c r="G3598" t="s">
        <v>63</v>
      </c>
      <c r="H3598" t="str">
        <f t="shared" si="392"/>
        <v>Aggregator</v>
      </c>
      <c r="I3598">
        <v>222817000000000</v>
      </c>
      <c r="J3598">
        <v>29811</v>
      </c>
      <c r="K3598" s="3">
        <v>45984.12777777778</v>
      </c>
      <c r="L3598">
        <f t="shared" si="393"/>
        <v>23</v>
      </c>
      <c r="M3598" t="str">
        <f t="shared" si="394"/>
        <v>Sunday</v>
      </c>
      <c r="N3598" s="1" t="str">
        <f t="shared" si="395"/>
        <v>November</v>
      </c>
      <c r="O3598" s="2">
        <v>0.12777777777777777</v>
      </c>
      <c r="P3598" s="2" t="str">
        <f t="shared" si="396"/>
        <v>Week 3</v>
      </c>
      <c r="Q3598" t="s">
        <v>59</v>
      </c>
      <c r="R3598" s="5">
        <v>219</v>
      </c>
      <c r="S3598" s="5">
        <v>0</v>
      </c>
      <c r="T3598" s="5">
        <f t="shared" si="397"/>
        <v>0</v>
      </c>
      <c r="U3598" s="5">
        <v>219</v>
      </c>
      <c r="V3598" s="5">
        <v>32</v>
      </c>
      <c r="W3598" s="5">
        <v>0</v>
      </c>
      <c r="X3598" s="5">
        <v>0</v>
      </c>
      <c r="Y3598" s="5">
        <v>251</v>
      </c>
      <c r="Z3598" s="5">
        <v>251</v>
      </c>
      <c r="AA3598" t="s">
        <v>64</v>
      </c>
      <c r="AB3598">
        <v>37.229999999999997</v>
      </c>
      <c r="AC3598">
        <v>4.76</v>
      </c>
      <c r="AD3598" t="s">
        <v>64</v>
      </c>
      <c r="AE3598" t="s">
        <v>56</v>
      </c>
      <c r="AF3598">
        <v>1523</v>
      </c>
      <c r="AG3598">
        <v>1523</v>
      </c>
      <c r="AO3598">
        <v>32</v>
      </c>
      <c r="AP3598">
        <v>0</v>
      </c>
      <c r="AW3598">
        <v>251</v>
      </c>
      <c r="BD3598" s="5">
        <v>251</v>
      </c>
      <c r="BE3598">
        <v>219</v>
      </c>
      <c r="BG3598">
        <f t="shared" si="398"/>
        <v>219</v>
      </c>
      <c r="BH3598">
        <v>32</v>
      </c>
    </row>
    <row r="3599" spans="1:61" x14ac:dyDescent="0.25">
      <c r="A3599" t="s">
        <v>54</v>
      </c>
      <c r="B3599">
        <v>110027</v>
      </c>
      <c r="C3599" t="s">
        <v>55</v>
      </c>
      <c r="D3599" t="s">
        <v>56</v>
      </c>
      <c r="E3599" s="1">
        <v>45983</v>
      </c>
      <c r="F3599" t="s">
        <v>4182</v>
      </c>
      <c r="G3599" t="s">
        <v>63</v>
      </c>
      <c r="H3599" t="str">
        <f t="shared" si="392"/>
        <v>Aggregator</v>
      </c>
      <c r="I3599">
        <v>222818000000000</v>
      </c>
      <c r="J3599">
        <v>29811</v>
      </c>
      <c r="K3599" s="3">
        <v>45984.135416666664</v>
      </c>
      <c r="L3599">
        <f t="shared" si="393"/>
        <v>23</v>
      </c>
      <c r="M3599" t="str">
        <f t="shared" si="394"/>
        <v>Sunday</v>
      </c>
      <c r="N3599" s="1" t="str">
        <f t="shared" si="395"/>
        <v>November</v>
      </c>
      <c r="O3599" s="2">
        <v>0.13541666666666666</v>
      </c>
      <c r="P3599" s="2" t="str">
        <f t="shared" si="396"/>
        <v>Week 3</v>
      </c>
      <c r="Q3599" t="s">
        <v>59</v>
      </c>
      <c r="R3599" s="5">
        <v>158</v>
      </c>
      <c r="S3599" s="5">
        <v>-40</v>
      </c>
      <c r="T3599" s="5">
        <f t="shared" si="397"/>
        <v>25.316455696202532</v>
      </c>
      <c r="U3599" s="5">
        <v>118</v>
      </c>
      <c r="V3599" s="5">
        <v>32</v>
      </c>
      <c r="W3599" s="5">
        <v>0</v>
      </c>
      <c r="X3599" s="5">
        <v>0</v>
      </c>
      <c r="Y3599" s="5">
        <v>150</v>
      </c>
      <c r="Z3599" s="5">
        <v>150</v>
      </c>
      <c r="AA3599" t="s">
        <v>64</v>
      </c>
      <c r="AB3599">
        <v>30.99</v>
      </c>
      <c r="AC3599">
        <v>3.92</v>
      </c>
      <c r="AD3599" t="s">
        <v>64</v>
      </c>
      <c r="AE3599" t="s">
        <v>56</v>
      </c>
      <c r="AF3599">
        <v>966</v>
      </c>
      <c r="AG3599">
        <v>966</v>
      </c>
      <c r="AO3599">
        <v>32</v>
      </c>
      <c r="AP3599">
        <v>0</v>
      </c>
      <c r="AW3599">
        <v>150</v>
      </c>
      <c r="BD3599" s="5">
        <v>150</v>
      </c>
      <c r="BE3599">
        <v>118</v>
      </c>
      <c r="BG3599">
        <f t="shared" si="398"/>
        <v>118</v>
      </c>
      <c r="BH3599">
        <v>32</v>
      </c>
    </row>
    <row r="3600" spans="1:61" x14ac:dyDescent="0.25">
      <c r="A3600" t="s">
        <v>54</v>
      </c>
      <c r="B3600">
        <v>110027</v>
      </c>
      <c r="C3600" t="s">
        <v>55</v>
      </c>
      <c r="D3600" t="s">
        <v>56</v>
      </c>
      <c r="E3600" s="1">
        <v>45983</v>
      </c>
      <c r="F3600" t="s">
        <v>4183</v>
      </c>
      <c r="G3600" t="s">
        <v>67</v>
      </c>
      <c r="H3600" t="str">
        <f t="shared" si="392"/>
        <v>Direct Sale</v>
      </c>
      <c r="K3600" s="3">
        <v>45984.143750000003</v>
      </c>
      <c r="L3600">
        <f t="shared" si="393"/>
        <v>23</v>
      </c>
      <c r="M3600" t="str">
        <f t="shared" si="394"/>
        <v>Sunday</v>
      </c>
      <c r="N3600" s="1" t="str">
        <f t="shared" si="395"/>
        <v>November</v>
      </c>
      <c r="O3600" s="2">
        <v>0.14374999999999999</v>
      </c>
      <c r="P3600" s="2" t="str">
        <f t="shared" si="396"/>
        <v>Week 3</v>
      </c>
      <c r="Q3600" t="s">
        <v>59</v>
      </c>
      <c r="R3600" s="5">
        <v>1017</v>
      </c>
      <c r="S3600" s="5">
        <v>0</v>
      </c>
      <c r="T3600" s="5">
        <f t="shared" si="397"/>
        <v>0</v>
      </c>
      <c r="U3600" s="5">
        <v>1017</v>
      </c>
      <c r="V3600" s="5">
        <v>0</v>
      </c>
      <c r="W3600" s="5">
        <v>50.84</v>
      </c>
      <c r="X3600" s="5">
        <v>0.16</v>
      </c>
      <c r="Y3600" s="5">
        <v>1068</v>
      </c>
      <c r="Z3600" s="5">
        <v>1068</v>
      </c>
      <c r="AA3600" t="s">
        <v>68</v>
      </c>
      <c r="AB3600">
        <v>286.82</v>
      </c>
      <c r="AC3600">
        <v>26.16</v>
      </c>
      <c r="AD3600" t="s">
        <v>5778</v>
      </c>
      <c r="AE3600" t="s">
        <v>75</v>
      </c>
      <c r="AI3600" t="s">
        <v>730</v>
      </c>
      <c r="AJ3600" t="s">
        <v>731</v>
      </c>
      <c r="AK3600">
        <v>9999777722</v>
      </c>
      <c r="AO3600">
        <v>0</v>
      </c>
      <c r="AP3600">
        <v>0</v>
      </c>
      <c r="AR3600">
        <v>1068</v>
      </c>
      <c r="AZ3600">
        <v>1017</v>
      </c>
      <c r="BA3600">
        <v>25.42</v>
      </c>
      <c r="BB3600">
        <v>1017</v>
      </c>
      <c r="BC3600">
        <v>25.42</v>
      </c>
      <c r="BD3600" s="5">
        <v>1068</v>
      </c>
      <c r="BE3600">
        <v>1017</v>
      </c>
      <c r="BG3600">
        <f t="shared" si="398"/>
        <v>1017</v>
      </c>
    </row>
    <row r="3601" spans="1:61" x14ac:dyDescent="0.25">
      <c r="A3601" t="s">
        <v>54</v>
      </c>
      <c r="B3601">
        <v>110027</v>
      </c>
      <c r="C3601" t="s">
        <v>55</v>
      </c>
      <c r="D3601" t="s">
        <v>56</v>
      </c>
      <c r="E3601" s="1">
        <v>45983</v>
      </c>
      <c r="F3601" t="s">
        <v>4184</v>
      </c>
      <c r="G3601" t="s">
        <v>58</v>
      </c>
      <c r="H3601" t="str">
        <f t="shared" si="392"/>
        <v>Aggregator</v>
      </c>
      <c r="I3601">
        <v>7509308570</v>
      </c>
      <c r="J3601">
        <v>18528960</v>
      </c>
      <c r="K3601" s="3">
        <v>45984.144444444442</v>
      </c>
      <c r="L3601">
        <f t="shared" si="393"/>
        <v>23</v>
      </c>
      <c r="M3601" t="str">
        <f t="shared" si="394"/>
        <v>Sunday</v>
      </c>
      <c r="N3601" s="1" t="str">
        <f t="shared" si="395"/>
        <v>November</v>
      </c>
      <c r="O3601" s="2">
        <v>0.14444444444444443</v>
      </c>
      <c r="P3601" s="2" t="str">
        <f t="shared" si="396"/>
        <v>Week 3</v>
      </c>
      <c r="Q3601" t="s">
        <v>59</v>
      </c>
      <c r="R3601" s="5">
        <v>456</v>
      </c>
      <c r="S3601" s="5">
        <v>-75</v>
      </c>
      <c r="T3601" s="5">
        <f t="shared" si="397"/>
        <v>16.447368421052634</v>
      </c>
      <c r="U3601" s="5">
        <v>381</v>
      </c>
      <c r="V3601" s="5">
        <v>32</v>
      </c>
      <c r="W3601" s="5">
        <v>0</v>
      </c>
      <c r="X3601" s="5">
        <v>0</v>
      </c>
      <c r="Y3601" s="5">
        <v>413</v>
      </c>
      <c r="Z3601" s="5">
        <v>413</v>
      </c>
      <c r="AA3601" t="s">
        <v>60</v>
      </c>
      <c r="AB3601">
        <v>98.48</v>
      </c>
      <c r="AC3601">
        <v>7.46</v>
      </c>
      <c r="AD3601" t="s">
        <v>60</v>
      </c>
      <c r="AE3601" t="s">
        <v>56</v>
      </c>
      <c r="AF3601">
        <v>8570</v>
      </c>
      <c r="AG3601">
        <v>8570</v>
      </c>
      <c r="AO3601">
        <v>32</v>
      </c>
      <c r="AP3601">
        <v>0</v>
      </c>
      <c r="AX3601">
        <v>413</v>
      </c>
      <c r="BD3601" s="5">
        <v>413</v>
      </c>
      <c r="BE3601">
        <v>381</v>
      </c>
      <c r="BG3601">
        <f t="shared" si="398"/>
        <v>381</v>
      </c>
      <c r="BI3601">
        <v>32</v>
      </c>
    </row>
    <row r="3602" spans="1:61" x14ac:dyDescent="0.25">
      <c r="A3602" t="s">
        <v>54</v>
      </c>
      <c r="B3602">
        <v>110027</v>
      </c>
      <c r="C3602" t="s">
        <v>55</v>
      </c>
      <c r="D3602" t="s">
        <v>56</v>
      </c>
      <c r="E3602" s="1">
        <v>45983</v>
      </c>
      <c r="F3602" t="s">
        <v>4185</v>
      </c>
      <c r="G3602" t="s">
        <v>67</v>
      </c>
      <c r="H3602" t="str">
        <f t="shared" si="392"/>
        <v>Direct Sale</v>
      </c>
      <c r="K3602" s="3">
        <v>45984.168749999997</v>
      </c>
      <c r="L3602">
        <f t="shared" si="393"/>
        <v>23</v>
      </c>
      <c r="M3602" t="str">
        <f t="shared" si="394"/>
        <v>Sunday</v>
      </c>
      <c r="N3602" s="1" t="str">
        <f t="shared" si="395"/>
        <v>November</v>
      </c>
      <c r="O3602" s="2">
        <v>0.16875000000000001</v>
      </c>
      <c r="P3602" s="2" t="str">
        <f t="shared" si="396"/>
        <v>Week 3</v>
      </c>
      <c r="Q3602" t="s">
        <v>59</v>
      </c>
      <c r="R3602" s="5">
        <v>198</v>
      </c>
      <c r="S3602" s="5">
        <v>0</v>
      </c>
      <c r="T3602" s="5">
        <f t="shared" si="397"/>
        <v>0</v>
      </c>
      <c r="U3602" s="5">
        <v>198</v>
      </c>
      <c r="V3602" s="5">
        <v>0</v>
      </c>
      <c r="W3602" s="5">
        <v>9.9</v>
      </c>
      <c r="X3602" s="5">
        <v>0.1</v>
      </c>
      <c r="Y3602" s="5">
        <v>208</v>
      </c>
      <c r="Z3602" s="5">
        <v>208</v>
      </c>
      <c r="AA3602" t="s">
        <v>68</v>
      </c>
      <c r="AB3602">
        <v>39.51</v>
      </c>
      <c r="AC3602">
        <v>4.78</v>
      </c>
      <c r="AD3602" t="s">
        <v>5778</v>
      </c>
      <c r="AE3602" t="s">
        <v>75</v>
      </c>
      <c r="AI3602" t="s">
        <v>89</v>
      </c>
      <c r="AJ3602" t="s">
        <v>190</v>
      </c>
      <c r="AK3602">
        <v>8929758003</v>
      </c>
      <c r="AO3602">
        <v>0</v>
      </c>
      <c r="AP3602">
        <v>0</v>
      </c>
      <c r="AR3602">
        <v>208</v>
      </c>
      <c r="AZ3602">
        <v>198</v>
      </c>
      <c r="BA3602">
        <v>4.95</v>
      </c>
      <c r="BB3602">
        <v>198</v>
      </c>
      <c r="BC3602">
        <v>4.95</v>
      </c>
      <c r="BD3602" s="5">
        <v>208</v>
      </c>
      <c r="BE3602">
        <v>198</v>
      </c>
      <c r="BG3602">
        <f t="shared" si="398"/>
        <v>198</v>
      </c>
    </row>
    <row r="3603" spans="1:61" x14ac:dyDescent="0.25">
      <c r="A3603" t="s">
        <v>54</v>
      </c>
      <c r="B3603">
        <v>110027</v>
      </c>
      <c r="C3603" t="s">
        <v>55</v>
      </c>
      <c r="D3603" t="s">
        <v>56</v>
      </c>
      <c r="E3603" s="1">
        <v>45983</v>
      </c>
      <c r="F3603" t="s">
        <v>4186</v>
      </c>
      <c r="G3603" t="s">
        <v>63</v>
      </c>
      <c r="H3603" t="str">
        <f t="shared" si="392"/>
        <v>Aggregator</v>
      </c>
      <c r="I3603">
        <v>222821000000000</v>
      </c>
      <c r="J3603">
        <v>29811</v>
      </c>
      <c r="K3603" s="3">
        <v>45984.171527777777</v>
      </c>
      <c r="L3603">
        <f t="shared" si="393"/>
        <v>23</v>
      </c>
      <c r="M3603" t="str">
        <f t="shared" si="394"/>
        <v>Sunday</v>
      </c>
      <c r="N3603" s="1" t="str">
        <f t="shared" si="395"/>
        <v>November</v>
      </c>
      <c r="O3603" s="2">
        <v>0.17152777777777778</v>
      </c>
      <c r="P3603" s="2" t="str">
        <f t="shared" si="396"/>
        <v>Week 3</v>
      </c>
      <c r="Q3603" t="s">
        <v>59</v>
      </c>
      <c r="R3603" s="5">
        <v>527</v>
      </c>
      <c r="S3603" s="5">
        <v>-123.75</v>
      </c>
      <c r="T3603" s="5">
        <f t="shared" si="397"/>
        <v>23.481973434535107</v>
      </c>
      <c r="U3603" s="5">
        <v>403.25</v>
      </c>
      <c r="V3603" s="5">
        <v>32</v>
      </c>
      <c r="W3603" s="5">
        <v>0</v>
      </c>
      <c r="X3603" s="5">
        <v>-0.25</v>
      </c>
      <c r="Y3603" s="5">
        <v>435</v>
      </c>
      <c r="Z3603" s="5">
        <v>435</v>
      </c>
      <c r="AA3603" t="s">
        <v>64</v>
      </c>
      <c r="AB3603">
        <v>124.77</v>
      </c>
      <c r="AC3603">
        <v>11.78</v>
      </c>
      <c r="AD3603" t="s">
        <v>64</v>
      </c>
      <c r="AE3603" t="s">
        <v>56</v>
      </c>
      <c r="AF3603">
        <v>5882</v>
      </c>
      <c r="AG3603">
        <v>5882</v>
      </c>
      <c r="AO3603">
        <v>32</v>
      </c>
      <c r="AP3603">
        <v>0</v>
      </c>
      <c r="AW3603">
        <v>435</v>
      </c>
      <c r="BD3603" s="5">
        <v>435</v>
      </c>
      <c r="BE3603">
        <v>403.25</v>
      </c>
      <c r="BG3603">
        <f t="shared" si="398"/>
        <v>403.25</v>
      </c>
      <c r="BH3603">
        <v>32</v>
      </c>
    </row>
    <row r="3604" spans="1:61" x14ac:dyDescent="0.25">
      <c r="A3604" t="s">
        <v>54</v>
      </c>
      <c r="B3604">
        <v>110027</v>
      </c>
      <c r="C3604" t="s">
        <v>55</v>
      </c>
      <c r="D3604" t="s">
        <v>56</v>
      </c>
      <c r="E3604" s="1">
        <v>45983</v>
      </c>
      <c r="F3604" t="s">
        <v>4187</v>
      </c>
      <c r="G3604" t="s">
        <v>63</v>
      </c>
      <c r="H3604" t="str">
        <f t="shared" si="392"/>
        <v>Aggregator</v>
      </c>
      <c r="I3604">
        <v>222821000000000</v>
      </c>
      <c r="J3604">
        <v>29811</v>
      </c>
      <c r="K3604" s="3">
        <v>45984.17291666667</v>
      </c>
      <c r="L3604">
        <f t="shared" si="393"/>
        <v>23</v>
      </c>
      <c r="M3604" t="str">
        <f t="shared" si="394"/>
        <v>Sunday</v>
      </c>
      <c r="N3604" s="1" t="str">
        <f t="shared" si="395"/>
        <v>November</v>
      </c>
      <c r="O3604" s="2">
        <v>0.17291666666666666</v>
      </c>
      <c r="P3604" s="2" t="str">
        <f t="shared" si="396"/>
        <v>Week 3</v>
      </c>
      <c r="Q3604" t="s">
        <v>59</v>
      </c>
      <c r="R3604" s="5">
        <v>518</v>
      </c>
      <c r="S3604" s="5">
        <v>-93.74</v>
      </c>
      <c r="T3604" s="5">
        <f t="shared" si="397"/>
        <v>18.096525096525095</v>
      </c>
      <c r="U3604" s="5">
        <v>424.26</v>
      </c>
      <c r="V3604" s="5">
        <v>32</v>
      </c>
      <c r="W3604" s="5">
        <v>0</v>
      </c>
      <c r="X3604" s="5">
        <v>-0.26</v>
      </c>
      <c r="Y3604" s="5">
        <v>456</v>
      </c>
      <c r="Z3604" s="5">
        <v>456</v>
      </c>
      <c r="AA3604" t="s">
        <v>64</v>
      </c>
      <c r="AB3604">
        <v>115.63</v>
      </c>
      <c r="AC3604">
        <v>8.68</v>
      </c>
      <c r="AD3604" t="s">
        <v>64</v>
      </c>
      <c r="AE3604" t="s">
        <v>56</v>
      </c>
      <c r="AF3604">
        <v>3893</v>
      </c>
      <c r="AG3604">
        <v>3893</v>
      </c>
      <c r="AO3604">
        <v>32</v>
      </c>
      <c r="AP3604">
        <v>0</v>
      </c>
      <c r="AW3604">
        <v>456</v>
      </c>
      <c r="BD3604" s="5">
        <v>456</v>
      </c>
      <c r="BE3604">
        <v>424.26</v>
      </c>
      <c r="BG3604">
        <f t="shared" si="398"/>
        <v>424.26</v>
      </c>
      <c r="BH3604">
        <v>32</v>
      </c>
    </row>
    <row r="3605" spans="1:61" x14ac:dyDescent="0.25">
      <c r="A3605" t="s">
        <v>54</v>
      </c>
      <c r="B3605">
        <v>110027</v>
      </c>
      <c r="C3605" t="s">
        <v>55</v>
      </c>
      <c r="D3605" t="s">
        <v>56</v>
      </c>
      <c r="E3605" s="1">
        <v>45983</v>
      </c>
      <c r="F3605" t="s">
        <v>4188</v>
      </c>
      <c r="G3605" t="s">
        <v>63</v>
      </c>
      <c r="H3605" t="str">
        <f t="shared" si="392"/>
        <v>Aggregator</v>
      </c>
      <c r="I3605">
        <v>222821000000000</v>
      </c>
      <c r="J3605">
        <v>29811</v>
      </c>
      <c r="K3605" s="3">
        <v>45984.177777777775</v>
      </c>
      <c r="L3605">
        <f t="shared" si="393"/>
        <v>23</v>
      </c>
      <c r="M3605" t="str">
        <f t="shared" si="394"/>
        <v>Sunday</v>
      </c>
      <c r="N3605" s="1" t="str">
        <f t="shared" si="395"/>
        <v>November</v>
      </c>
      <c r="O3605" s="2">
        <v>0.17777777777777778</v>
      </c>
      <c r="P3605" s="2" t="str">
        <f t="shared" si="396"/>
        <v>Week 3</v>
      </c>
      <c r="Q3605" t="s">
        <v>59</v>
      </c>
      <c r="R3605" s="5">
        <v>399</v>
      </c>
      <c r="S3605" s="5">
        <v>-93.75</v>
      </c>
      <c r="T3605" s="5">
        <f t="shared" si="397"/>
        <v>23.496240601503761</v>
      </c>
      <c r="U3605" s="5">
        <v>305.25</v>
      </c>
      <c r="V3605" s="5">
        <v>32</v>
      </c>
      <c r="W3605" s="5">
        <v>0</v>
      </c>
      <c r="X3605" s="5">
        <v>-0.25</v>
      </c>
      <c r="Y3605" s="5">
        <v>337</v>
      </c>
      <c r="Z3605" s="5">
        <v>337</v>
      </c>
      <c r="AA3605" t="s">
        <v>64</v>
      </c>
      <c r="AB3605">
        <v>88.74</v>
      </c>
      <c r="AC3605">
        <v>4.99</v>
      </c>
      <c r="AD3605" t="s">
        <v>64</v>
      </c>
      <c r="AE3605" t="s">
        <v>56</v>
      </c>
      <c r="AF3605">
        <v>9070</v>
      </c>
      <c r="AG3605">
        <v>9070</v>
      </c>
      <c r="AO3605">
        <v>32</v>
      </c>
      <c r="AP3605">
        <v>0</v>
      </c>
      <c r="AW3605">
        <v>337</v>
      </c>
      <c r="BD3605" s="5">
        <v>337</v>
      </c>
      <c r="BE3605">
        <v>305.25</v>
      </c>
      <c r="BG3605">
        <f t="shared" si="398"/>
        <v>305.25</v>
      </c>
      <c r="BH3605">
        <v>32</v>
      </c>
    </row>
    <row r="3606" spans="1:61" x14ac:dyDescent="0.25">
      <c r="A3606" t="s">
        <v>54</v>
      </c>
      <c r="B3606">
        <v>110027</v>
      </c>
      <c r="C3606" t="s">
        <v>55</v>
      </c>
      <c r="D3606" t="s">
        <v>56</v>
      </c>
      <c r="E3606" s="1">
        <v>45983</v>
      </c>
      <c r="F3606" t="s">
        <v>4189</v>
      </c>
      <c r="G3606" t="s">
        <v>58</v>
      </c>
      <c r="H3606" t="str">
        <f t="shared" si="392"/>
        <v>Aggregator</v>
      </c>
      <c r="I3606">
        <v>7508520061</v>
      </c>
      <c r="J3606">
        <v>18528960</v>
      </c>
      <c r="K3606" s="3">
        <v>45984.178472222222</v>
      </c>
      <c r="L3606">
        <f t="shared" si="393"/>
        <v>23</v>
      </c>
      <c r="M3606" t="str">
        <f t="shared" si="394"/>
        <v>Sunday</v>
      </c>
      <c r="N3606" s="1" t="str">
        <f t="shared" si="395"/>
        <v>November</v>
      </c>
      <c r="O3606" s="2">
        <v>0.17847222222222223</v>
      </c>
      <c r="P3606" s="2" t="str">
        <f t="shared" si="396"/>
        <v>Week 3</v>
      </c>
      <c r="Q3606" t="s">
        <v>59</v>
      </c>
      <c r="R3606" s="5">
        <v>512.28</v>
      </c>
      <c r="S3606" s="5">
        <v>0</v>
      </c>
      <c r="T3606" s="5">
        <f t="shared" si="397"/>
        <v>0</v>
      </c>
      <c r="U3606" s="5">
        <v>512.28</v>
      </c>
      <c r="V3606" s="5">
        <v>32</v>
      </c>
      <c r="W3606" s="5">
        <v>0</v>
      </c>
      <c r="X3606" s="5">
        <v>0</v>
      </c>
      <c r="Y3606" s="5">
        <v>544.28</v>
      </c>
      <c r="Z3606" s="5">
        <v>544.28</v>
      </c>
      <c r="AA3606" t="s">
        <v>60</v>
      </c>
      <c r="AB3606">
        <v>107.21</v>
      </c>
      <c r="AC3606">
        <v>5.44</v>
      </c>
      <c r="AD3606" t="s">
        <v>60</v>
      </c>
      <c r="AE3606" t="s">
        <v>56</v>
      </c>
      <c r="AF3606">
        <v>61</v>
      </c>
      <c r="AG3606">
        <v>61</v>
      </c>
      <c r="AO3606">
        <v>32</v>
      </c>
      <c r="AP3606">
        <v>0</v>
      </c>
      <c r="AX3606">
        <v>544.28</v>
      </c>
      <c r="BD3606" s="5">
        <v>544.28</v>
      </c>
      <c r="BE3606">
        <v>512.28</v>
      </c>
      <c r="BG3606">
        <f t="shared" si="398"/>
        <v>512.28</v>
      </c>
      <c r="BI3606">
        <v>32</v>
      </c>
    </row>
    <row r="3607" spans="1:61" x14ac:dyDescent="0.25">
      <c r="A3607" t="s">
        <v>54</v>
      </c>
      <c r="B3607">
        <v>110027</v>
      </c>
      <c r="C3607" t="s">
        <v>55</v>
      </c>
      <c r="D3607" t="s">
        <v>56</v>
      </c>
      <c r="E3607" s="1">
        <v>45983</v>
      </c>
      <c r="F3607" t="s">
        <v>4190</v>
      </c>
      <c r="G3607" t="s">
        <v>63</v>
      </c>
      <c r="H3607" t="str">
        <f t="shared" si="392"/>
        <v>Aggregator</v>
      </c>
      <c r="I3607">
        <v>222821000000000</v>
      </c>
      <c r="J3607">
        <v>29811</v>
      </c>
      <c r="K3607" s="3">
        <v>45984.181250000001</v>
      </c>
      <c r="L3607">
        <f t="shared" si="393"/>
        <v>23</v>
      </c>
      <c r="M3607" t="str">
        <f t="shared" si="394"/>
        <v>Sunday</v>
      </c>
      <c r="N3607" s="1" t="str">
        <f t="shared" si="395"/>
        <v>November</v>
      </c>
      <c r="O3607" s="2">
        <v>0.18124999999999999</v>
      </c>
      <c r="P3607" s="2" t="str">
        <f t="shared" si="396"/>
        <v>Week 3</v>
      </c>
      <c r="Q3607" t="s">
        <v>59</v>
      </c>
      <c r="R3607" s="5">
        <v>398</v>
      </c>
      <c r="S3607" s="5">
        <v>-93.75</v>
      </c>
      <c r="T3607" s="5">
        <f t="shared" si="397"/>
        <v>23.555276381909547</v>
      </c>
      <c r="U3607" s="5">
        <v>304.25</v>
      </c>
      <c r="V3607" s="5">
        <v>32</v>
      </c>
      <c r="W3607" s="5">
        <v>0</v>
      </c>
      <c r="X3607" s="5">
        <v>-0.25</v>
      </c>
      <c r="Y3607" s="5">
        <v>336</v>
      </c>
      <c r="Z3607" s="5">
        <v>336</v>
      </c>
      <c r="AA3607" t="s">
        <v>64</v>
      </c>
      <c r="AB3607">
        <v>90.32</v>
      </c>
      <c r="AC3607">
        <v>5.61</v>
      </c>
      <c r="AD3607" t="s">
        <v>64</v>
      </c>
      <c r="AE3607" t="s">
        <v>56</v>
      </c>
      <c r="AF3607">
        <v>4336</v>
      </c>
      <c r="AG3607">
        <v>4336</v>
      </c>
      <c r="AO3607">
        <v>32</v>
      </c>
      <c r="AP3607">
        <v>0</v>
      </c>
      <c r="AW3607">
        <v>336</v>
      </c>
      <c r="BD3607" s="5">
        <v>336</v>
      </c>
      <c r="BE3607">
        <v>304.25</v>
      </c>
      <c r="BG3607">
        <f t="shared" si="398"/>
        <v>304.25</v>
      </c>
      <c r="BH3607">
        <v>32</v>
      </c>
    </row>
    <row r="3608" spans="1:61" x14ac:dyDescent="0.25">
      <c r="A3608" t="s">
        <v>54</v>
      </c>
      <c r="B3608">
        <v>110027</v>
      </c>
      <c r="C3608" t="s">
        <v>55</v>
      </c>
      <c r="D3608" t="s">
        <v>56</v>
      </c>
      <c r="E3608" s="1">
        <v>45983</v>
      </c>
      <c r="F3608" t="s">
        <v>4191</v>
      </c>
      <c r="G3608" t="s">
        <v>58</v>
      </c>
      <c r="H3608" t="str">
        <f t="shared" si="392"/>
        <v>Aggregator</v>
      </c>
      <c r="I3608">
        <v>7505842476</v>
      </c>
      <c r="J3608">
        <v>18528960</v>
      </c>
      <c r="K3608" s="3">
        <v>45984.181944444441</v>
      </c>
      <c r="L3608">
        <f t="shared" si="393"/>
        <v>23</v>
      </c>
      <c r="M3608" t="str">
        <f t="shared" si="394"/>
        <v>Sunday</v>
      </c>
      <c r="N3608" s="1" t="str">
        <f t="shared" si="395"/>
        <v>November</v>
      </c>
      <c r="O3608" s="2">
        <v>0.18194444444444444</v>
      </c>
      <c r="P3608" s="2" t="str">
        <f t="shared" si="396"/>
        <v>Week 3</v>
      </c>
      <c r="Q3608" t="s">
        <v>59</v>
      </c>
      <c r="R3608" s="5">
        <v>169</v>
      </c>
      <c r="S3608" s="5">
        <v>-84.5</v>
      </c>
      <c r="T3608" s="5">
        <f t="shared" si="397"/>
        <v>50</v>
      </c>
      <c r="U3608" s="5">
        <v>84.5</v>
      </c>
      <c r="V3608" s="5">
        <v>32</v>
      </c>
      <c r="W3608" s="5">
        <v>0</v>
      </c>
      <c r="X3608" s="5">
        <v>0</v>
      </c>
      <c r="Y3608" s="5">
        <v>116.5</v>
      </c>
      <c r="Z3608" s="5">
        <v>116.5</v>
      </c>
      <c r="AA3608" t="s">
        <v>60</v>
      </c>
      <c r="AB3608">
        <v>29.83</v>
      </c>
      <c r="AC3608">
        <v>5.53</v>
      </c>
      <c r="AD3608" t="s">
        <v>60</v>
      </c>
      <c r="AE3608" t="s">
        <v>56</v>
      </c>
      <c r="AF3608">
        <v>2476</v>
      </c>
      <c r="AG3608">
        <v>2476</v>
      </c>
      <c r="AO3608">
        <v>32</v>
      </c>
      <c r="AP3608">
        <v>0</v>
      </c>
      <c r="AX3608">
        <v>116.5</v>
      </c>
      <c r="BD3608" s="5">
        <v>116.5</v>
      </c>
      <c r="BE3608">
        <v>84.5</v>
      </c>
      <c r="BG3608">
        <f t="shared" si="398"/>
        <v>84.5</v>
      </c>
      <c r="BI3608">
        <v>32</v>
      </c>
    </row>
    <row r="3609" spans="1:61" x14ac:dyDescent="0.25">
      <c r="A3609" t="s">
        <v>54</v>
      </c>
      <c r="B3609">
        <v>110027</v>
      </c>
      <c r="C3609" t="s">
        <v>55</v>
      </c>
      <c r="D3609" t="s">
        <v>56</v>
      </c>
      <c r="E3609" s="1">
        <v>45983</v>
      </c>
      <c r="F3609" t="s">
        <v>4192</v>
      </c>
      <c r="G3609" t="s">
        <v>58</v>
      </c>
      <c r="H3609" t="str">
        <f t="shared" si="392"/>
        <v>Aggregator</v>
      </c>
      <c r="I3609">
        <v>7510587446</v>
      </c>
      <c r="J3609">
        <v>18528960</v>
      </c>
      <c r="K3609" s="3">
        <v>45984.183333333334</v>
      </c>
      <c r="L3609">
        <f t="shared" si="393"/>
        <v>23</v>
      </c>
      <c r="M3609" t="str">
        <f t="shared" si="394"/>
        <v>Sunday</v>
      </c>
      <c r="N3609" s="1" t="str">
        <f t="shared" si="395"/>
        <v>November</v>
      </c>
      <c r="O3609" s="2">
        <v>0.18333333333333332</v>
      </c>
      <c r="P3609" s="2" t="str">
        <f t="shared" si="396"/>
        <v>Week 3</v>
      </c>
      <c r="Q3609" t="s">
        <v>59</v>
      </c>
      <c r="R3609" s="5">
        <v>595</v>
      </c>
      <c r="S3609" s="5">
        <v>0</v>
      </c>
      <c r="T3609" s="5">
        <f t="shared" si="397"/>
        <v>0</v>
      </c>
      <c r="U3609" s="5">
        <v>595</v>
      </c>
      <c r="V3609" s="5">
        <v>32</v>
      </c>
      <c r="W3609" s="5">
        <v>0</v>
      </c>
      <c r="X3609" s="5">
        <v>0</v>
      </c>
      <c r="Y3609" s="5">
        <v>627</v>
      </c>
      <c r="Z3609" s="5">
        <v>627</v>
      </c>
      <c r="AA3609" t="s">
        <v>60</v>
      </c>
      <c r="AB3609">
        <v>116.48</v>
      </c>
      <c r="AC3609">
        <v>9.52</v>
      </c>
      <c r="AD3609" t="s">
        <v>60</v>
      </c>
      <c r="AE3609" t="s">
        <v>56</v>
      </c>
      <c r="AF3609">
        <v>7446</v>
      </c>
      <c r="AG3609">
        <v>7446</v>
      </c>
      <c r="AO3609">
        <v>32</v>
      </c>
      <c r="AP3609">
        <v>0</v>
      </c>
      <c r="AX3609">
        <v>627</v>
      </c>
      <c r="BD3609" s="5">
        <v>627</v>
      </c>
      <c r="BE3609">
        <v>595</v>
      </c>
      <c r="BG3609">
        <f t="shared" si="398"/>
        <v>595</v>
      </c>
      <c r="BI3609">
        <v>32</v>
      </c>
    </row>
    <row r="3610" spans="1:61" x14ac:dyDescent="0.25">
      <c r="A3610" t="s">
        <v>54</v>
      </c>
      <c r="B3610">
        <v>110027</v>
      </c>
      <c r="C3610" t="s">
        <v>55</v>
      </c>
      <c r="D3610" t="s">
        <v>56</v>
      </c>
      <c r="E3610" s="1">
        <v>45983</v>
      </c>
      <c r="F3610" t="s">
        <v>4193</v>
      </c>
      <c r="G3610" t="s">
        <v>67</v>
      </c>
      <c r="H3610" t="str">
        <f t="shared" si="392"/>
        <v>Direct Sale</v>
      </c>
      <c r="K3610" s="3">
        <v>45984.188194444447</v>
      </c>
      <c r="L3610">
        <f t="shared" si="393"/>
        <v>23</v>
      </c>
      <c r="M3610" t="str">
        <f t="shared" si="394"/>
        <v>Sunday</v>
      </c>
      <c r="N3610" s="1" t="str">
        <f t="shared" si="395"/>
        <v>November</v>
      </c>
      <c r="O3610" s="2">
        <v>0.18819444444444444</v>
      </c>
      <c r="P3610" s="2" t="str">
        <f t="shared" si="396"/>
        <v>Week 3</v>
      </c>
      <c r="Q3610" t="s">
        <v>59</v>
      </c>
      <c r="R3610" s="5">
        <v>349</v>
      </c>
      <c r="S3610" s="5">
        <v>0</v>
      </c>
      <c r="T3610" s="5">
        <f t="shared" si="397"/>
        <v>0</v>
      </c>
      <c r="U3610" s="5">
        <v>349</v>
      </c>
      <c r="V3610" s="5">
        <v>0</v>
      </c>
      <c r="W3610" s="5">
        <v>17.46</v>
      </c>
      <c r="X3610" s="5">
        <v>-0.46</v>
      </c>
      <c r="Y3610" s="5">
        <v>366</v>
      </c>
      <c r="Z3610" s="5">
        <v>366</v>
      </c>
      <c r="AA3610" t="s">
        <v>68</v>
      </c>
      <c r="AB3610">
        <v>90.39</v>
      </c>
      <c r="AC3610">
        <v>1.96</v>
      </c>
      <c r="AD3610" t="s">
        <v>5778</v>
      </c>
      <c r="AE3610" t="s">
        <v>75</v>
      </c>
      <c r="AI3610" t="s">
        <v>1073</v>
      </c>
      <c r="AJ3610" t="s">
        <v>1074</v>
      </c>
      <c r="AK3610">
        <v>9999777700</v>
      </c>
      <c r="AO3610">
        <v>0</v>
      </c>
      <c r="AP3610">
        <v>0</v>
      </c>
      <c r="AR3610">
        <v>366</v>
      </c>
      <c r="AZ3610">
        <v>349</v>
      </c>
      <c r="BA3610">
        <v>8.73</v>
      </c>
      <c r="BB3610">
        <v>349</v>
      </c>
      <c r="BC3610">
        <v>8.73</v>
      </c>
      <c r="BD3610" s="5">
        <v>366</v>
      </c>
      <c r="BE3610">
        <v>349</v>
      </c>
      <c r="BG3610">
        <f t="shared" si="398"/>
        <v>349</v>
      </c>
    </row>
    <row r="3611" spans="1:61" x14ac:dyDescent="0.25">
      <c r="A3611" t="s">
        <v>54</v>
      </c>
      <c r="B3611">
        <v>110027</v>
      </c>
      <c r="C3611" t="s">
        <v>55</v>
      </c>
      <c r="D3611" t="s">
        <v>56</v>
      </c>
      <c r="E3611" s="1">
        <v>45983</v>
      </c>
      <c r="F3611" t="s">
        <v>4194</v>
      </c>
      <c r="G3611" t="s">
        <v>67</v>
      </c>
      <c r="H3611" t="str">
        <f t="shared" si="392"/>
        <v>Direct Sale</v>
      </c>
      <c r="K3611" s="3">
        <v>45984.188888888886</v>
      </c>
      <c r="L3611">
        <f t="shared" si="393"/>
        <v>23</v>
      </c>
      <c r="M3611" t="str">
        <f t="shared" si="394"/>
        <v>Sunday</v>
      </c>
      <c r="N3611" s="1" t="str">
        <f t="shared" si="395"/>
        <v>November</v>
      </c>
      <c r="O3611" s="2">
        <v>0.18888888888888888</v>
      </c>
      <c r="P3611" s="2" t="str">
        <f t="shared" si="396"/>
        <v>Week 3</v>
      </c>
      <c r="Q3611" t="s">
        <v>59</v>
      </c>
      <c r="R3611" s="5">
        <v>803.1</v>
      </c>
      <c r="S3611" s="5">
        <v>0</v>
      </c>
      <c r="T3611" s="5">
        <f t="shared" si="397"/>
        <v>0</v>
      </c>
      <c r="U3611" s="5">
        <v>803.1</v>
      </c>
      <c r="V3611" s="5">
        <v>0</v>
      </c>
      <c r="W3611" s="5">
        <v>40.159999999999997</v>
      </c>
      <c r="X3611" s="5">
        <v>-0.26</v>
      </c>
      <c r="Y3611" s="5">
        <v>843</v>
      </c>
      <c r="Z3611" s="5">
        <v>843</v>
      </c>
      <c r="AA3611" t="s">
        <v>68</v>
      </c>
      <c r="AB3611">
        <v>179.38</v>
      </c>
      <c r="AC3611">
        <v>17.53</v>
      </c>
      <c r="AD3611" t="s">
        <v>5778</v>
      </c>
      <c r="AE3611" t="s">
        <v>75</v>
      </c>
      <c r="AI3611" t="s">
        <v>89</v>
      </c>
      <c r="AJ3611" t="s">
        <v>190</v>
      </c>
      <c r="AK3611">
        <v>8929758003</v>
      </c>
      <c r="AO3611">
        <v>0</v>
      </c>
      <c r="AP3611">
        <v>0</v>
      </c>
      <c r="AR3611">
        <v>843</v>
      </c>
      <c r="AZ3611">
        <v>803.1</v>
      </c>
      <c r="BA3611">
        <v>20.079999999999998</v>
      </c>
      <c r="BB3611">
        <v>803.1</v>
      </c>
      <c r="BC3611">
        <v>20.079999999999998</v>
      </c>
      <c r="BD3611" s="5">
        <v>843</v>
      </c>
      <c r="BE3611">
        <v>803.1</v>
      </c>
      <c r="BG3611">
        <f t="shared" si="398"/>
        <v>803.1</v>
      </c>
    </row>
    <row r="3612" spans="1:61" x14ac:dyDescent="0.25">
      <c r="A3612" t="s">
        <v>54</v>
      </c>
      <c r="B3612">
        <v>110027</v>
      </c>
      <c r="C3612" t="s">
        <v>55</v>
      </c>
      <c r="D3612" t="s">
        <v>56</v>
      </c>
      <c r="E3612" s="1">
        <v>45983</v>
      </c>
      <c r="F3612" t="s">
        <v>4195</v>
      </c>
      <c r="G3612" t="s">
        <v>58</v>
      </c>
      <c r="H3612" t="str">
        <f t="shared" si="392"/>
        <v>Aggregator</v>
      </c>
      <c r="I3612">
        <v>7508998513</v>
      </c>
      <c r="J3612">
        <v>18528960</v>
      </c>
      <c r="K3612" s="3">
        <v>45984.191666666666</v>
      </c>
      <c r="L3612">
        <f t="shared" si="393"/>
        <v>23</v>
      </c>
      <c r="M3612" t="str">
        <f t="shared" si="394"/>
        <v>Sunday</v>
      </c>
      <c r="N3612" s="1" t="str">
        <f t="shared" si="395"/>
        <v>November</v>
      </c>
      <c r="O3612" s="2">
        <v>0.19166666666666668</v>
      </c>
      <c r="P3612" s="2" t="str">
        <f t="shared" si="396"/>
        <v>Week 3</v>
      </c>
      <c r="Q3612" t="s">
        <v>59</v>
      </c>
      <c r="R3612" s="5">
        <v>823.66</v>
      </c>
      <c r="S3612" s="5">
        <v>-140</v>
      </c>
      <c r="T3612" s="5">
        <f t="shared" si="397"/>
        <v>16.997304713109777</v>
      </c>
      <c r="U3612" s="5">
        <v>683.66</v>
      </c>
      <c r="V3612" s="5">
        <v>32</v>
      </c>
      <c r="W3612" s="5">
        <v>0</v>
      </c>
      <c r="X3612" s="5">
        <v>0</v>
      </c>
      <c r="Y3612" s="5">
        <v>715.66</v>
      </c>
      <c r="Z3612" s="5">
        <v>715.66</v>
      </c>
      <c r="AA3612" t="s">
        <v>60</v>
      </c>
      <c r="AB3612">
        <v>160.71</v>
      </c>
      <c r="AC3612">
        <v>18.09</v>
      </c>
      <c r="AD3612" t="s">
        <v>60</v>
      </c>
      <c r="AE3612" t="s">
        <v>56</v>
      </c>
      <c r="AF3612">
        <v>8513</v>
      </c>
      <c r="AG3612">
        <v>8513</v>
      </c>
      <c r="AO3612">
        <v>32</v>
      </c>
      <c r="AP3612">
        <v>0</v>
      </c>
      <c r="AX3612">
        <v>715.66</v>
      </c>
      <c r="BD3612" s="5">
        <v>715.66</v>
      </c>
      <c r="BE3612">
        <v>683.66</v>
      </c>
      <c r="BG3612">
        <f t="shared" si="398"/>
        <v>683.66</v>
      </c>
      <c r="BI3612">
        <v>32</v>
      </c>
    </row>
    <row r="3613" spans="1:61" x14ac:dyDescent="0.25">
      <c r="A3613" t="s">
        <v>54</v>
      </c>
      <c r="B3613">
        <v>110027</v>
      </c>
      <c r="C3613" t="s">
        <v>55</v>
      </c>
      <c r="D3613" t="s">
        <v>56</v>
      </c>
      <c r="E3613" s="1">
        <v>45983</v>
      </c>
      <c r="F3613" t="s">
        <v>4196</v>
      </c>
      <c r="G3613" t="s">
        <v>63</v>
      </c>
      <c r="H3613" t="str">
        <f t="shared" si="392"/>
        <v>Aggregator</v>
      </c>
      <c r="I3613">
        <v>222822000000000</v>
      </c>
      <c r="J3613">
        <v>29811</v>
      </c>
      <c r="K3613" s="3">
        <v>45984.191666666666</v>
      </c>
      <c r="L3613">
        <f t="shared" si="393"/>
        <v>23</v>
      </c>
      <c r="M3613" t="str">
        <f t="shared" si="394"/>
        <v>Sunday</v>
      </c>
      <c r="N3613" s="1" t="str">
        <f t="shared" si="395"/>
        <v>November</v>
      </c>
      <c r="O3613" s="2">
        <v>0.19166666666666668</v>
      </c>
      <c r="P3613" s="2" t="str">
        <f t="shared" si="396"/>
        <v>Week 3</v>
      </c>
      <c r="Q3613" t="s">
        <v>59</v>
      </c>
      <c r="R3613" s="5">
        <v>349</v>
      </c>
      <c r="S3613" s="5">
        <v>-175</v>
      </c>
      <c r="T3613" s="5">
        <f t="shared" si="397"/>
        <v>50.143266475644701</v>
      </c>
      <c r="U3613" s="5">
        <v>174</v>
      </c>
      <c r="V3613" s="5">
        <v>32</v>
      </c>
      <c r="W3613" s="5">
        <v>0</v>
      </c>
      <c r="X3613" s="5">
        <v>0</v>
      </c>
      <c r="Y3613" s="5">
        <v>206</v>
      </c>
      <c r="Z3613" s="5">
        <v>206</v>
      </c>
      <c r="AA3613" t="s">
        <v>64</v>
      </c>
      <c r="AB3613">
        <v>64.77</v>
      </c>
      <c r="AC3613">
        <v>4.76</v>
      </c>
      <c r="AD3613" t="s">
        <v>64</v>
      </c>
      <c r="AE3613" t="s">
        <v>56</v>
      </c>
      <c r="AF3613">
        <v>8706</v>
      </c>
      <c r="AG3613">
        <v>8706</v>
      </c>
      <c r="AO3613">
        <v>32</v>
      </c>
      <c r="AP3613">
        <v>0</v>
      </c>
      <c r="AW3613">
        <v>206</v>
      </c>
      <c r="BD3613" s="5">
        <v>206</v>
      </c>
      <c r="BE3613">
        <v>174</v>
      </c>
      <c r="BG3613">
        <f t="shared" si="398"/>
        <v>174</v>
      </c>
      <c r="BH3613">
        <v>32</v>
      </c>
    </row>
    <row r="3614" spans="1:61" x14ac:dyDescent="0.25">
      <c r="A3614" t="s">
        <v>54</v>
      </c>
      <c r="B3614">
        <v>110027</v>
      </c>
      <c r="C3614" t="s">
        <v>55</v>
      </c>
      <c r="D3614" t="s">
        <v>56</v>
      </c>
      <c r="E3614" s="1">
        <v>45983</v>
      </c>
      <c r="F3614" t="s">
        <v>4197</v>
      </c>
      <c r="G3614" t="s">
        <v>63</v>
      </c>
      <c r="H3614" t="str">
        <f t="shared" si="392"/>
        <v>Aggregator</v>
      </c>
      <c r="I3614">
        <v>222823000000000</v>
      </c>
      <c r="J3614">
        <v>29811</v>
      </c>
      <c r="K3614" s="3">
        <v>45984.195138888892</v>
      </c>
      <c r="L3614">
        <f t="shared" si="393"/>
        <v>23</v>
      </c>
      <c r="M3614" t="str">
        <f t="shared" si="394"/>
        <v>Sunday</v>
      </c>
      <c r="N3614" s="1" t="str">
        <f t="shared" si="395"/>
        <v>November</v>
      </c>
      <c r="O3614" s="2">
        <v>0.19513888888888889</v>
      </c>
      <c r="P3614" s="2" t="str">
        <f t="shared" si="396"/>
        <v>Week 3</v>
      </c>
      <c r="Q3614" t="s">
        <v>59</v>
      </c>
      <c r="R3614" s="5">
        <v>284.66000000000003</v>
      </c>
      <c r="S3614" s="5">
        <v>-90</v>
      </c>
      <c r="T3614" s="5">
        <f t="shared" si="397"/>
        <v>31.616665495679051</v>
      </c>
      <c r="U3614" s="5">
        <v>194.66</v>
      </c>
      <c r="V3614" s="5">
        <v>32</v>
      </c>
      <c r="W3614" s="5">
        <v>0</v>
      </c>
      <c r="X3614" s="5">
        <v>0.34</v>
      </c>
      <c r="Y3614" s="5">
        <v>227</v>
      </c>
      <c r="Z3614" s="5">
        <v>227</v>
      </c>
      <c r="AA3614" t="s">
        <v>64</v>
      </c>
      <c r="AB3614">
        <v>73.42</v>
      </c>
      <c r="AC3614">
        <v>4.5999999999999996</v>
      </c>
      <c r="AD3614" t="s">
        <v>64</v>
      </c>
      <c r="AE3614" t="s">
        <v>56</v>
      </c>
      <c r="AF3614">
        <v>5948</v>
      </c>
      <c r="AG3614">
        <v>5948</v>
      </c>
      <c r="AO3614">
        <v>32</v>
      </c>
      <c r="AP3614">
        <v>0</v>
      </c>
      <c r="AW3614">
        <v>227</v>
      </c>
      <c r="BD3614" s="5">
        <v>227</v>
      </c>
      <c r="BE3614">
        <v>194.66</v>
      </c>
      <c r="BG3614">
        <f t="shared" si="398"/>
        <v>194.66</v>
      </c>
      <c r="BH3614">
        <v>32</v>
      </c>
    </row>
    <row r="3615" spans="1:61" x14ac:dyDescent="0.25">
      <c r="A3615" t="s">
        <v>54</v>
      </c>
      <c r="B3615">
        <v>110027</v>
      </c>
      <c r="C3615" t="s">
        <v>55</v>
      </c>
      <c r="D3615" t="s">
        <v>56</v>
      </c>
      <c r="E3615" s="1">
        <v>45983</v>
      </c>
      <c r="F3615" t="s">
        <v>4198</v>
      </c>
      <c r="G3615" t="s">
        <v>58</v>
      </c>
      <c r="H3615" t="str">
        <f t="shared" si="392"/>
        <v>Aggregator</v>
      </c>
      <c r="I3615">
        <v>7506654896</v>
      </c>
      <c r="J3615">
        <v>18528960</v>
      </c>
      <c r="K3615" s="3">
        <v>45984.198611111111</v>
      </c>
      <c r="L3615">
        <f t="shared" si="393"/>
        <v>23</v>
      </c>
      <c r="M3615" t="str">
        <f t="shared" si="394"/>
        <v>Sunday</v>
      </c>
      <c r="N3615" s="1" t="str">
        <f t="shared" si="395"/>
        <v>November</v>
      </c>
      <c r="O3615" s="2">
        <v>0.1986111111111111</v>
      </c>
      <c r="P3615" s="2" t="str">
        <f t="shared" si="396"/>
        <v>Week 3</v>
      </c>
      <c r="Q3615" t="s">
        <v>59</v>
      </c>
      <c r="R3615" s="5">
        <v>744</v>
      </c>
      <c r="S3615" s="5">
        <v>-75</v>
      </c>
      <c r="T3615" s="5">
        <f t="shared" si="397"/>
        <v>10.080645161290322</v>
      </c>
      <c r="U3615" s="5">
        <v>669</v>
      </c>
      <c r="V3615" s="5">
        <v>32</v>
      </c>
      <c r="W3615" s="5">
        <v>0</v>
      </c>
      <c r="X3615" s="5">
        <v>0</v>
      </c>
      <c r="Y3615" s="5">
        <v>701</v>
      </c>
      <c r="Z3615" s="5">
        <v>701</v>
      </c>
      <c r="AA3615" t="s">
        <v>60</v>
      </c>
      <c r="AB3615">
        <v>155.74</v>
      </c>
      <c r="AC3615">
        <v>14.97</v>
      </c>
      <c r="AD3615" t="s">
        <v>60</v>
      </c>
      <c r="AE3615" t="s">
        <v>56</v>
      </c>
      <c r="AF3615">
        <v>4896</v>
      </c>
      <c r="AG3615">
        <v>4896</v>
      </c>
      <c r="AO3615">
        <v>32</v>
      </c>
      <c r="AP3615">
        <v>0</v>
      </c>
      <c r="AX3615">
        <v>701</v>
      </c>
      <c r="BD3615" s="5">
        <v>701</v>
      </c>
      <c r="BE3615">
        <v>669</v>
      </c>
      <c r="BG3615">
        <f t="shared" si="398"/>
        <v>669</v>
      </c>
      <c r="BI3615">
        <v>32</v>
      </c>
    </row>
    <row r="3616" spans="1:61" x14ac:dyDescent="0.25">
      <c r="A3616" t="s">
        <v>54</v>
      </c>
      <c r="B3616">
        <v>110027</v>
      </c>
      <c r="C3616" t="s">
        <v>55</v>
      </c>
      <c r="D3616" t="s">
        <v>56</v>
      </c>
      <c r="E3616" s="1">
        <v>45983</v>
      </c>
      <c r="F3616" t="s">
        <v>4199</v>
      </c>
      <c r="G3616" t="s">
        <v>67</v>
      </c>
      <c r="H3616" t="str">
        <f t="shared" si="392"/>
        <v>Direct Sale</v>
      </c>
      <c r="K3616" s="3">
        <v>45984.209722222222</v>
      </c>
      <c r="L3616">
        <f t="shared" si="393"/>
        <v>23</v>
      </c>
      <c r="M3616" t="str">
        <f t="shared" si="394"/>
        <v>Sunday</v>
      </c>
      <c r="N3616" s="1" t="str">
        <f t="shared" si="395"/>
        <v>November</v>
      </c>
      <c r="O3616" s="2">
        <v>0.20972222222222223</v>
      </c>
      <c r="P3616" s="2" t="str">
        <f t="shared" si="396"/>
        <v>Week 3</v>
      </c>
      <c r="Q3616" t="s">
        <v>59</v>
      </c>
      <c r="R3616" s="5">
        <v>683.66</v>
      </c>
      <c r="S3616" s="5">
        <v>0</v>
      </c>
      <c r="T3616" s="5">
        <f t="shared" si="397"/>
        <v>0</v>
      </c>
      <c r="U3616" s="5">
        <v>683.66</v>
      </c>
      <c r="V3616" s="5">
        <v>0</v>
      </c>
      <c r="W3616" s="5">
        <v>34.18</v>
      </c>
      <c r="X3616" s="5">
        <v>0.16</v>
      </c>
      <c r="Y3616" s="5">
        <v>718</v>
      </c>
      <c r="Z3616" s="5">
        <v>718</v>
      </c>
      <c r="AA3616" t="s">
        <v>68</v>
      </c>
      <c r="AB3616">
        <v>177.49</v>
      </c>
      <c r="AC3616">
        <v>14.91</v>
      </c>
      <c r="AD3616" t="s">
        <v>5778</v>
      </c>
      <c r="AE3616" t="s">
        <v>75</v>
      </c>
      <c r="AI3616" t="s">
        <v>4200</v>
      </c>
      <c r="AJ3616" t="s">
        <v>4201</v>
      </c>
      <c r="AK3616">
        <v>9892975889</v>
      </c>
      <c r="AO3616">
        <v>0</v>
      </c>
      <c r="AP3616">
        <v>0</v>
      </c>
      <c r="AR3616">
        <v>718</v>
      </c>
      <c r="AZ3616">
        <v>683.66</v>
      </c>
      <c r="BA3616">
        <v>17.09</v>
      </c>
      <c r="BB3616">
        <v>683.66</v>
      </c>
      <c r="BC3616">
        <v>17.09</v>
      </c>
      <c r="BD3616" s="5">
        <v>718</v>
      </c>
      <c r="BE3616">
        <v>683.66</v>
      </c>
      <c r="BG3616">
        <f t="shared" si="398"/>
        <v>683.66</v>
      </c>
    </row>
    <row r="3617" spans="1:61" x14ac:dyDescent="0.25">
      <c r="A3617" t="s">
        <v>54</v>
      </c>
      <c r="B3617">
        <v>110027</v>
      </c>
      <c r="C3617" t="s">
        <v>55</v>
      </c>
      <c r="D3617" t="s">
        <v>56</v>
      </c>
      <c r="E3617" s="1">
        <v>45983</v>
      </c>
      <c r="F3617" t="s">
        <v>4202</v>
      </c>
      <c r="G3617" t="s">
        <v>67</v>
      </c>
      <c r="H3617" t="str">
        <f t="shared" si="392"/>
        <v>Direct Sale</v>
      </c>
      <c r="K3617" s="3">
        <v>45984.213194444441</v>
      </c>
      <c r="L3617">
        <f t="shared" si="393"/>
        <v>23</v>
      </c>
      <c r="M3617" t="str">
        <f t="shared" si="394"/>
        <v>Sunday</v>
      </c>
      <c r="N3617" s="1" t="str">
        <f t="shared" si="395"/>
        <v>November</v>
      </c>
      <c r="O3617" s="2">
        <v>0.21319444444444444</v>
      </c>
      <c r="P3617" s="2" t="str">
        <f t="shared" si="396"/>
        <v>Week 3</v>
      </c>
      <c r="Q3617" t="s">
        <v>59</v>
      </c>
      <c r="R3617" s="5">
        <v>682.32</v>
      </c>
      <c r="S3617" s="5">
        <v>0</v>
      </c>
      <c r="T3617" s="5">
        <f t="shared" si="397"/>
        <v>0</v>
      </c>
      <c r="U3617" s="5">
        <v>682.32</v>
      </c>
      <c r="V3617" s="5">
        <v>0</v>
      </c>
      <c r="W3617" s="5">
        <v>34.119999999999997</v>
      </c>
      <c r="X3617" s="5">
        <v>-0.44</v>
      </c>
      <c r="Y3617" s="5">
        <v>716</v>
      </c>
      <c r="Z3617" s="5">
        <v>716</v>
      </c>
      <c r="AA3617" t="s">
        <v>68</v>
      </c>
      <c r="AB3617">
        <v>189.84</v>
      </c>
      <c r="AC3617">
        <v>10.67</v>
      </c>
      <c r="AD3617" t="s">
        <v>5778</v>
      </c>
      <c r="AE3617" t="s">
        <v>75</v>
      </c>
      <c r="AI3617" t="s">
        <v>1073</v>
      </c>
      <c r="AJ3617" t="s">
        <v>1074</v>
      </c>
      <c r="AK3617">
        <v>9999777700</v>
      </c>
      <c r="AO3617">
        <v>0</v>
      </c>
      <c r="AP3617">
        <v>0</v>
      </c>
      <c r="AR3617">
        <v>716</v>
      </c>
      <c r="AZ3617">
        <v>682.32</v>
      </c>
      <c r="BA3617">
        <v>17.059999999999999</v>
      </c>
      <c r="BB3617">
        <v>682.32</v>
      </c>
      <c r="BC3617">
        <v>17.059999999999999</v>
      </c>
      <c r="BD3617" s="5">
        <v>716</v>
      </c>
      <c r="BE3617">
        <v>682.32</v>
      </c>
      <c r="BG3617">
        <f t="shared" si="398"/>
        <v>682.32</v>
      </c>
    </row>
    <row r="3618" spans="1:61" x14ac:dyDescent="0.25">
      <c r="A3618" t="s">
        <v>54</v>
      </c>
      <c r="B3618">
        <v>110027</v>
      </c>
      <c r="C3618" t="s">
        <v>55</v>
      </c>
      <c r="D3618" t="s">
        <v>56</v>
      </c>
      <c r="E3618" s="1">
        <v>45984</v>
      </c>
      <c r="F3618" t="s">
        <v>4203</v>
      </c>
      <c r="G3618" t="s">
        <v>58</v>
      </c>
      <c r="H3618" t="str">
        <f t="shared" si="392"/>
        <v>Aggregator</v>
      </c>
      <c r="I3618">
        <v>7504865103</v>
      </c>
      <c r="J3618">
        <v>18528960</v>
      </c>
      <c r="K3618" s="3">
        <v>45984.490277777775</v>
      </c>
      <c r="L3618">
        <f t="shared" si="393"/>
        <v>23</v>
      </c>
      <c r="M3618" t="str">
        <f t="shared" si="394"/>
        <v>Sunday</v>
      </c>
      <c r="N3618" s="1" t="str">
        <f t="shared" si="395"/>
        <v>November</v>
      </c>
      <c r="O3618" s="2">
        <v>0.49027777777777776</v>
      </c>
      <c r="P3618" s="2" t="str">
        <f t="shared" si="396"/>
        <v>Week 3</v>
      </c>
      <c r="Q3618" t="s">
        <v>59</v>
      </c>
      <c r="R3618" s="5">
        <v>388</v>
      </c>
      <c r="S3618" s="5">
        <v>0</v>
      </c>
      <c r="T3618" s="5">
        <f t="shared" si="397"/>
        <v>0</v>
      </c>
      <c r="U3618" s="5">
        <v>388</v>
      </c>
      <c r="V3618" s="5">
        <v>32</v>
      </c>
      <c r="W3618" s="5">
        <v>0</v>
      </c>
      <c r="X3618" s="5">
        <v>0</v>
      </c>
      <c r="Y3618" s="5">
        <v>420</v>
      </c>
      <c r="Z3618" s="5">
        <v>420</v>
      </c>
      <c r="AA3618" t="s">
        <v>60</v>
      </c>
      <c r="AB3618">
        <v>67.099999999999994</v>
      </c>
      <c r="AC3618">
        <v>10.29</v>
      </c>
      <c r="AD3618" t="s">
        <v>60</v>
      </c>
      <c r="AE3618" t="s">
        <v>56</v>
      </c>
      <c r="AF3618">
        <v>5103</v>
      </c>
      <c r="AG3618">
        <v>5103</v>
      </c>
      <c r="AO3618">
        <v>32</v>
      </c>
      <c r="AP3618">
        <v>0</v>
      </c>
      <c r="AX3618">
        <v>420</v>
      </c>
      <c r="BD3618" s="5">
        <v>420</v>
      </c>
      <c r="BE3618">
        <v>388</v>
      </c>
      <c r="BG3618">
        <f t="shared" si="398"/>
        <v>388</v>
      </c>
      <c r="BI3618">
        <v>32</v>
      </c>
    </row>
    <row r="3619" spans="1:61" x14ac:dyDescent="0.25">
      <c r="A3619" t="s">
        <v>54</v>
      </c>
      <c r="B3619">
        <v>110027</v>
      </c>
      <c r="C3619" t="s">
        <v>55</v>
      </c>
      <c r="D3619" t="s">
        <v>56</v>
      </c>
      <c r="E3619" s="1">
        <v>45984</v>
      </c>
      <c r="F3619" t="s">
        <v>4204</v>
      </c>
      <c r="G3619" t="s">
        <v>63</v>
      </c>
      <c r="H3619" t="str">
        <f t="shared" si="392"/>
        <v>Aggregator</v>
      </c>
      <c r="I3619">
        <v>222848000000000</v>
      </c>
      <c r="J3619">
        <v>29811</v>
      </c>
      <c r="K3619" s="3">
        <v>45984.492361111108</v>
      </c>
      <c r="L3619">
        <f t="shared" si="393"/>
        <v>23</v>
      </c>
      <c r="M3619" t="str">
        <f t="shared" si="394"/>
        <v>Sunday</v>
      </c>
      <c r="N3619" s="1" t="str">
        <f t="shared" si="395"/>
        <v>November</v>
      </c>
      <c r="O3619" s="2">
        <v>0.49236111111111114</v>
      </c>
      <c r="P3619" s="2" t="str">
        <f t="shared" si="396"/>
        <v>Week 3</v>
      </c>
      <c r="Q3619" t="s">
        <v>59</v>
      </c>
      <c r="R3619" s="5">
        <v>986.43</v>
      </c>
      <c r="S3619" s="5">
        <v>0</v>
      </c>
      <c r="T3619" s="5">
        <f t="shared" si="397"/>
        <v>0</v>
      </c>
      <c r="U3619" s="5">
        <v>986.43</v>
      </c>
      <c r="V3619" s="5">
        <v>32</v>
      </c>
      <c r="W3619" s="5">
        <v>0</v>
      </c>
      <c r="X3619" s="5">
        <v>-0.43</v>
      </c>
      <c r="Y3619" s="5">
        <v>1018</v>
      </c>
      <c r="Z3619" s="5">
        <v>1018</v>
      </c>
      <c r="AA3619" t="s">
        <v>64</v>
      </c>
      <c r="AB3619">
        <v>203.3</v>
      </c>
      <c r="AC3619">
        <v>14.04</v>
      </c>
      <c r="AD3619" t="s">
        <v>64</v>
      </c>
      <c r="AE3619" t="s">
        <v>56</v>
      </c>
      <c r="AF3619">
        <v>4654</v>
      </c>
      <c r="AG3619">
        <v>4654</v>
      </c>
      <c r="AO3619">
        <v>32</v>
      </c>
      <c r="AP3619">
        <v>0</v>
      </c>
      <c r="AW3619">
        <v>1018</v>
      </c>
      <c r="BD3619" s="5">
        <v>1018</v>
      </c>
      <c r="BE3619">
        <v>986.43</v>
      </c>
      <c r="BG3619">
        <f t="shared" si="398"/>
        <v>986.43</v>
      </c>
      <c r="BH3619">
        <v>32</v>
      </c>
    </row>
    <row r="3620" spans="1:61" x14ac:dyDescent="0.25">
      <c r="A3620" t="s">
        <v>54</v>
      </c>
      <c r="B3620">
        <v>110027</v>
      </c>
      <c r="C3620" t="s">
        <v>55</v>
      </c>
      <c r="D3620" t="s">
        <v>56</v>
      </c>
      <c r="E3620" s="1">
        <v>45984</v>
      </c>
      <c r="F3620" t="s">
        <v>4205</v>
      </c>
      <c r="G3620" t="s">
        <v>58</v>
      </c>
      <c r="H3620" t="str">
        <f t="shared" si="392"/>
        <v>Aggregator</v>
      </c>
      <c r="I3620">
        <v>7506839922</v>
      </c>
      <c r="J3620">
        <v>18528960</v>
      </c>
      <c r="K3620" s="3">
        <v>45984.518750000003</v>
      </c>
      <c r="L3620">
        <f t="shared" si="393"/>
        <v>23</v>
      </c>
      <c r="M3620" t="str">
        <f t="shared" si="394"/>
        <v>Sunday</v>
      </c>
      <c r="N3620" s="1" t="str">
        <f t="shared" si="395"/>
        <v>November</v>
      </c>
      <c r="O3620" s="2">
        <v>0.51875000000000004</v>
      </c>
      <c r="P3620" s="2" t="str">
        <f t="shared" si="396"/>
        <v>Week 3</v>
      </c>
      <c r="Q3620" t="s">
        <v>59</v>
      </c>
      <c r="R3620" s="5">
        <v>792.29</v>
      </c>
      <c r="S3620" s="5">
        <v>-349</v>
      </c>
      <c r="T3620" s="5">
        <f t="shared" si="397"/>
        <v>44.049527319542086</v>
      </c>
      <c r="U3620" s="5">
        <v>443.29</v>
      </c>
      <c r="V3620" s="5">
        <v>32</v>
      </c>
      <c r="W3620" s="5">
        <v>0</v>
      </c>
      <c r="X3620" s="5">
        <v>0</v>
      </c>
      <c r="Y3620" s="5">
        <v>475.29</v>
      </c>
      <c r="Z3620" s="5">
        <v>475.29</v>
      </c>
      <c r="AA3620" t="s">
        <v>60</v>
      </c>
      <c r="AB3620">
        <v>121.01</v>
      </c>
      <c r="AC3620">
        <v>5.44</v>
      </c>
      <c r="AD3620" t="s">
        <v>60</v>
      </c>
      <c r="AE3620" t="s">
        <v>56</v>
      </c>
      <c r="AF3620">
        <v>9922</v>
      </c>
      <c r="AG3620">
        <v>9922</v>
      </c>
      <c r="AO3620">
        <v>32</v>
      </c>
      <c r="AP3620">
        <v>0</v>
      </c>
      <c r="AX3620">
        <v>475.29</v>
      </c>
      <c r="BD3620" s="5">
        <v>475.29</v>
      </c>
      <c r="BE3620">
        <v>443.29</v>
      </c>
      <c r="BG3620">
        <f t="shared" si="398"/>
        <v>443.29</v>
      </c>
      <c r="BI3620">
        <v>32</v>
      </c>
    </row>
    <row r="3621" spans="1:61" x14ac:dyDescent="0.25">
      <c r="A3621" t="s">
        <v>54</v>
      </c>
      <c r="B3621">
        <v>110027</v>
      </c>
      <c r="C3621" t="s">
        <v>55</v>
      </c>
      <c r="D3621" t="s">
        <v>56</v>
      </c>
      <c r="E3621" s="1">
        <v>45984</v>
      </c>
      <c r="F3621" t="s">
        <v>4206</v>
      </c>
      <c r="G3621" t="s">
        <v>58</v>
      </c>
      <c r="H3621" t="str">
        <f t="shared" si="392"/>
        <v>Aggregator</v>
      </c>
      <c r="I3621">
        <v>7494631249</v>
      </c>
      <c r="J3621">
        <v>18528960</v>
      </c>
      <c r="K3621" s="3">
        <v>45984.538194444445</v>
      </c>
      <c r="L3621">
        <f t="shared" si="393"/>
        <v>23</v>
      </c>
      <c r="M3621" t="str">
        <f t="shared" si="394"/>
        <v>Sunday</v>
      </c>
      <c r="N3621" s="1" t="str">
        <f t="shared" si="395"/>
        <v>November</v>
      </c>
      <c r="O3621" s="2">
        <v>0.53819444444444442</v>
      </c>
      <c r="P3621" s="2" t="str">
        <f t="shared" si="396"/>
        <v>Week 3</v>
      </c>
      <c r="Q3621" t="s">
        <v>59</v>
      </c>
      <c r="R3621" s="5">
        <v>415.66</v>
      </c>
      <c r="S3621" s="5">
        <v>-174.5</v>
      </c>
      <c r="T3621" s="5">
        <f t="shared" si="397"/>
        <v>41.981427127941103</v>
      </c>
      <c r="U3621" s="5">
        <v>241.16</v>
      </c>
      <c r="V3621" s="5">
        <v>32</v>
      </c>
      <c r="W3621" s="5">
        <v>0</v>
      </c>
      <c r="X3621" s="5">
        <v>0</v>
      </c>
      <c r="Y3621" s="5">
        <v>273.16000000000003</v>
      </c>
      <c r="Z3621" s="5">
        <v>273.16000000000003</v>
      </c>
      <c r="AA3621" t="s">
        <v>60</v>
      </c>
      <c r="AB3621">
        <v>68.31</v>
      </c>
      <c r="AC3621">
        <v>0.68</v>
      </c>
      <c r="AD3621" t="s">
        <v>60</v>
      </c>
      <c r="AE3621" t="s">
        <v>56</v>
      </c>
      <c r="AF3621">
        <v>1249</v>
      </c>
      <c r="AG3621">
        <v>1249</v>
      </c>
      <c r="AO3621">
        <v>32</v>
      </c>
      <c r="AP3621">
        <v>0</v>
      </c>
      <c r="AX3621">
        <v>273.16000000000003</v>
      </c>
      <c r="BD3621" s="5">
        <v>273.16000000000003</v>
      </c>
      <c r="BE3621">
        <v>241.16</v>
      </c>
      <c r="BG3621">
        <f t="shared" si="398"/>
        <v>241.16</v>
      </c>
      <c r="BI3621">
        <v>32</v>
      </c>
    </row>
    <row r="3622" spans="1:61" x14ac:dyDescent="0.25">
      <c r="A3622" t="s">
        <v>54</v>
      </c>
      <c r="B3622">
        <v>110027</v>
      </c>
      <c r="C3622" t="s">
        <v>55</v>
      </c>
      <c r="D3622" t="s">
        <v>56</v>
      </c>
      <c r="E3622" s="1">
        <v>45984</v>
      </c>
      <c r="F3622" t="s">
        <v>4207</v>
      </c>
      <c r="G3622" t="s">
        <v>63</v>
      </c>
      <c r="H3622" t="str">
        <f t="shared" si="392"/>
        <v>Aggregator</v>
      </c>
      <c r="I3622">
        <v>222852000000000</v>
      </c>
      <c r="J3622">
        <v>29811</v>
      </c>
      <c r="K3622" s="3">
        <v>45984.538194444445</v>
      </c>
      <c r="L3622">
        <f t="shared" si="393"/>
        <v>23</v>
      </c>
      <c r="M3622" t="str">
        <f t="shared" si="394"/>
        <v>Sunday</v>
      </c>
      <c r="N3622" s="1" t="str">
        <f t="shared" si="395"/>
        <v>November</v>
      </c>
      <c r="O3622" s="2">
        <v>0.53819444444444442</v>
      </c>
      <c r="P3622" s="2" t="str">
        <f t="shared" si="396"/>
        <v>Week 3</v>
      </c>
      <c r="Q3622" t="s">
        <v>59</v>
      </c>
      <c r="R3622" s="5">
        <v>278</v>
      </c>
      <c r="S3622" s="5">
        <v>-109.55</v>
      </c>
      <c r="T3622" s="5">
        <f t="shared" si="397"/>
        <v>39.406474820143885</v>
      </c>
      <c r="U3622" s="5">
        <v>168.45</v>
      </c>
      <c r="V3622" s="5">
        <v>32</v>
      </c>
      <c r="W3622" s="5">
        <v>0</v>
      </c>
      <c r="X3622" s="5">
        <v>-0.45</v>
      </c>
      <c r="Y3622" s="5">
        <v>200</v>
      </c>
      <c r="Z3622" s="5">
        <v>200</v>
      </c>
      <c r="AA3622" t="s">
        <v>64</v>
      </c>
      <c r="AB3622">
        <v>64.709999999999994</v>
      </c>
      <c r="AC3622">
        <v>5.88</v>
      </c>
      <c r="AD3622" t="s">
        <v>64</v>
      </c>
      <c r="AE3622" t="s">
        <v>56</v>
      </c>
      <c r="AF3622">
        <v>4251</v>
      </c>
      <c r="AG3622">
        <v>4251</v>
      </c>
      <c r="AO3622">
        <v>32</v>
      </c>
      <c r="AP3622">
        <v>0</v>
      </c>
      <c r="AW3622">
        <v>200</v>
      </c>
      <c r="BD3622" s="5">
        <v>200</v>
      </c>
      <c r="BE3622">
        <v>168.45</v>
      </c>
      <c r="BG3622">
        <f t="shared" si="398"/>
        <v>168.45</v>
      </c>
      <c r="BH3622">
        <v>32</v>
      </c>
    </row>
    <row r="3623" spans="1:61" x14ac:dyDescent="0.25">
      <c r="A3623" t="s">
        <v>54</v>
      </c>
      <c r="B3623">
        <v>110027</v>
      </c>
      <c r="C3623" t="s">
        <v>55</v>
      </c>
      <c r="D3623" t="s">
        <v>56</v>
      </c>
      <c r="E3623" s="1">
        <v>45984</v>
      </c>
      <c r="F3623" t="s">
        <v>4208</v>
      </c>
      <c r="G3623" t="s">
        <v>63</v>
      </c>
      <c r="H3623" t="str">
        <f t="shared" si="392"/>
        <v>Aggregator</v>
      </c>
      <c r="I3623">
        <v>222856000000000</v>
      </c>
      <c r="J3623">
        <v>29811</v>
      </c>
      <c r="K3623" s="3">
        <v>45984.581250000003</v>
      </c>
      <c r="L3623">
        <f t="shared" si="393"/>
        <v>23</v>
      </c>
      <c r="M3623" t="str">
        <f t="shared" si="394"/>
        <v>Sunday</v>
      </c>
      <c r="N3623" s="1" t="str">
        <f t="shared" si="395"/>
        <v>November</v>
      </c>
      <c r="O3623" s="2">
        <v>0.58125000000000004</v>
      </c>
      <c r="P3623" s="2" t="str">
        <f t="shared" si="396"/>
        <v>Week 3</v>
      </c>
      <c r="Q3623" t="s">
        <v>59</v>
      </c>
      <c r="R3623" s="5">
        <v>568</v>
      </c>
      <c r="S3623" s="5">
        <v>-175</v>
      </c>
      <c r="T3623" s="5">
        <f t="shared" si="397"/>
        <v>30.809859154929576</v>
      </c>
      <c r="U3623" s="5">
        <v>393</v>
      </c>
      <c r="V3623" s="5">
        <v>32</v>
      </c>
      <c r="W3623" s="5">
        <v>0</v>
      </c>
      <c r="X3623" s="5">
        <v>0</v>
      </c>
      <c r="Y3623" s="5">
        <v>425</v>
      </c>
      <c r="Z3623" s="5">
        <v>425</v>
      </c>
      <c r="AA3623" t="s">
        <v>64</v>
      </c>
      <c r="AB3623">
        <v>100.94</v>
      </c>
      <c r="AC3623">
        <v>14.59</v>
      </c>
      <c r="AD3623" t="s">
        <v>64</v>
      </c>
      <c r="AE3623" t="s">
        <v>56</v>
      </c>
      <c r="AF3623">
        <v>6622</v>
      </c>
      <c r="AG3623">
        <v>6622</v>
      </c>
      <c r="AO3623">
        <v>32</v>
      </c>
      <c r="AP3623">
        <v>0</v>
      </c>
      <c r="AW3623">
        <v>425</v>
      </c>
      <c r="BD3623" s="5">
        <v>425</v>
      </c>
      <c r="BE3623">
        <v>393</v>
      </c>
      <c r="BG3623">
        <f t="shared" si="398"/>
        <v>393</v>
      </c>
      <c r="BH3623">
        <v>32</v>
      </c>
    </row>
    <row r="3624" spans="1:61" x14ac:dyDescent="0.25">
      <c r="A3624" t="s">
        <v>54</v>
      </c>
      <c r="B3624">
        <v>110027</v>
      </c>
      <c r="C3624" t="s">
        <v>55</v>
      </c>
      <c r="D3624" t="s">
        <v>56</v>
      </c>
      <c r="E3624" s="1">
        <v>45984</v>
      </c>
      <c r="F3624" t="s">
        <v>4209</v>
      </c>
      <c r="G3624" t="s">
        <v>58</v>
      </c>
      <c r="H3624" t="str">
        <f t="shared" si="392"/>
        <v>Aggregator</v>
      </c>
      <c r="I3624">
        <v>7509053192</v>
      </c>
      <c r="J3624">
        <v>18528960</v>
      </c>
      <c r="K3624" s="3">
        <v>45984.602777777778</v>
      </c>
      <c r="L3624">
        <f t="shared" si="393"/>
        <v>23</v>
      </c>
      <c r="M3624" t="str">
        <f t="shared" si="394"/>
        <v>Sunday</v>
      </c>
      <c r="N3624" s="1" t="str">
        <f t="shared" si="395"/>
        <v>November</v>
      </c>
      <c r="O3624" s="2">
        <v>0.60277777777777775</v>
      </c>
      <c r="P3624" s="2" t="str">
        <f t="shared" si="396"/>
        <v>Week 3</v>
      </c>
      <c r="Q3624" t="s">
        <v>59</v>
      </c>
      <c r="R3624" s="5">
        <v>698</v>
      </c>
      <c r="S3624" s="5">
        <v>-349</v>
      </c>
      <c r="T3624" s="5">
        <f t="shared" si="397"/>
        <v>50</v>
      </c>
      <c r="U3624" s="5">
        <v>349</v>
      </c>
      <c r="V3624" s="5">
        <v>32</v>
      </c>
      <c r="W3624" s="5">
        <v>0</v>
      </c>
      <c r="X3624" s="5">
        <v>0</v>
      </c>
      <c r="Y3624" s="5">
        <v>381</v>
      </c>
      <c r="Z3624" s="5">
        <v>381</v>
      </c>
      <c r="AA3624" t="s">
        <v>60</v>
      </c>
      <c r="AB3624">
        <v>115.23</v>
      </c>
      <c r="AC3624">
        <v>9.52</v>
      </c>
      <c r="AD3624" t="s">
        <v>60</v>
      </c>
      <c r="AE3624" t="s">
        <v>56</v>
      </c>
      <c r="AF3624">
        <v>3192</v>
      </c>
      <c r="AG3624">
        <v>3192</v>
      </c>
      <c r="AO3624">
        <v>32</v>
      </c>
      <c r="AP3624">
        <v>0</v>
      </c>
      <c r="AX3624">
        <v>381</v>
      </c>
      <c r="BD3624" s="5">
        <v>381</v>
      </c>
      <c r="BE3624">
        <v>349</v>
      </c>
      <c r="BG3624">
        <f t="shared" si="398"/>
        <v>349</v>
      </c>
      <c r="BI3624">
        <v>32</v>
      </c>
    </row>
    <row r="3625" spans="1:61" x14ac:dyDescent="0.25">
      <c r="A3625" t="s">
        <v>54</v>
      </c>
      <c r="B3625">
        <v>110027</v>
      </c>
      <c r="C3625" t="s">
        <v>55</v>
      </c>
      <c r="D3625" t="s">
        <v>56</v>
      </c>
      <c r="E3625" s="1">
        <v>45984</v>
      </c>
      <c r="F3625" t="s">
        <v>4210</v>
      </c>
      <c r="G3625" t="s">
        <v>63</v>
      </c>
      <c r="H3625" t="str">
        <f t="shared" si="392"/>
        <v>Aggregator</v>
      </c>
      <c r="I3625">
        <v>222859000000000</v>
      </c>
      <c r="J3625">
        <v>29811</v>
      </c>
      <c r="K3625" s="3">
        <v>45984.614583333336</v>
      </c>
      <c r="L3625">
        <f t="shared" si="393"/>
        <v>23</v>
      </c>
      <c r="M3625" t="str">
        <f t="shared" si="394"/>
        <v>Sunday</v>
      </c>
      <c r="N3625" s="1" t="str">
        <f t="shared" si="395"/>
        <v>November</v>
      </c>
      <c r="O3625" s="2">
        <v>0.61458333333333337</v>
      </c>
      <c r="P3625" s="2" t="str">
        <f t="shared" si="396"/>
        <v>Week 3</v>
      </c>
      <c r="Q3625" t="s">
        <v>59</v>
      </c>
      <c r="R3625" s="5">
        <v>418</v>
      </c>
      <c r="S3625" s="5">
        <v>-93.75</v>
      </c>
      <c r="T3625" s="5">
        <f t="shared" si="397"/>
        <v>22.428229665071768</v>
      </c>
      <c r="U3625" s="5">
        <v>324.25</v>
      </c>
      <c r="V3625" s="5">
        <v>32</v>
      </c>
      <c r="W3625" s="5">
        <v>0</v>
      </c>
      <c r="X3625" s="5">
        <v>-0.25</v>
      </c>
      <c r="Y3625" s="5">
        <v>356</v>
      </c>
      <c r="Z3625" s="5">
        <v>356</v>
      </c>
      <c r="AA3625" t="s">
        <v>64</v>
      </c>
      <c r="AB3625">
        <v>86.49</v>
      </c>
      <c r="AC3625">
        <v>8.68</v>
      </c>
      <c r="AD3625" t="s">
        <v>64</v>
      </c>
      <c r="AE3625" t="s">
        <v>56</v>
      </c>
      <c r="AF3625">
        <v>9827</v>
      </c>
      <c r="AG3625">
        <v>9827</v>
      </c>
      <c r="AO3625">
        <v>32</v>
      </c>
      <c r="AP3625">
        <v>0</v>
      </c>
      <c r="AW3625">
        <v>356</v>
      </c>
      <c r="BD3625" s="5">
        <v>356</v>
      </c>
      <c r="BE3625">
        <v>324.25</v>
      </c>
      <c r="BG3625">
        <f t="shared" si="398"/>
        <v>324.25</v>
      </c>
      <c r="BH3625">
        <v>32</v>
      </c>
    </row>
    <row r="3626" spans="1:61" x14ac:dyDescent="0.25">
      <c r="A3626" t="s">
        <v>54</v>
      </c>
      <c r="B3626">
        <v>110027</v>
      </c>
      <c r="C3626" t="s">
        <v>55</v>
      </c>
      <c r="D3626" t="s">
        <v>56</v>
      </c>
      <c r="E3626" s="1">
        <v>45984</v>
      </c>
      <c r="F3626" t="s">
        <v>4211</v>
      </c>
      <c r="G3626" t="s">
        <v>63</v>
      </c>
      <c r="H3626" t="str">
        <f t="shared" si="392"/>
        <v>Aggregator</v>
      </c>
      <c r="I3626">
        <v>222859000000000</v>
      </c>
      <c r="J3626">
        <v>29811</v>
      </c>
      <c r="K3626" s="3">
        <v>45984.616666666669</v>
      </c>
      <c r="L3626">
        <f t="shared" si="393"/>
        <v>23</v>
      </c>
      <c r="M3626" t="str">
        <f t="shared" si="394"/>
        <v>Sunday</v>
      </c>
      <c r="N3626" s="1" t="str">
        <f t="shared" si="395"/>
        <v>November</v>
      </c>
      <c r="O3626" s="2">
        <v>0.6166666666666667</v>
      </c>
      <c r="P3626" s="2" t="str">
        <f t="shared" si="396"/>
        <v>Week 3</v>
      </c>
      <c r="Q3626" t="s">
        <v>59</v>
      </c>
      <c r="R3626" s="5">
        <v>468</v>
      </c>
      <c r="S3626" s="5">
        <v>-93.75</v>
      </c>
      <c r="T3626" s="5">
        <f t="shared" si="397"/>
        <v>20.032051282051285</v>
      </c>
      <c r="U3626" s="5">
        <v>374.25</v>
      </c>
      <c r="V3626" s="5">
        <v>32</v>
      </c>
      <c r="W3626" s="5">
        <v>0</v>
      </c>
      <c r="X3626" s="5">
        <v>-0.25</v>
      </c>
      <c r="Y3626" s="5">
        <v>406</v>
      </c>
      <c r="Z3626" s="5">
        <v>406</v>
      </c>
      <c r="AA3626" t="s">
        <v>64</v>
      </c>
      <c r="AB3626">
        <v>90.2</v>
      </c>
      <c r="AC3626">
        <v>12.99</v>
      </c>
      <c r="AD3626" t="s">
        <v>64</v>
      </c>
      <c r="AE3626" t="s">
        <v>56</v>
      </c>
      <c r="AF3626">
        <v>3200</v>
      </c>
      <c r="AG3626">
        <v>3200</v>
      </c>
      <c r="AO3626">
        <v>32</v>
      </c>
      <c r="AP3626">
        <v>0</v>
      </c>
      <c r="AW3626">
        <v>406</v>
      </c>
      <c r="BD3626" s="5">
        <v>406</v>
      </c>
      <c r="BE3626">
        <v>374.25</v>
      </c>
      <c r="BG3626">
        <f t="shared" si="398"/>
        <v>374.25</v>
      </c>
      <c r="BH3626">
        <v>32</v>
      </c>
    </row>
    <row r="3627" spans="1:61" x14ac:dyDescent="0.25">
      <c r="A3627" t="s">
        <v>54</v>
      </c>
      <c r="B3627">
        <v>110027</v>
      </c>
      <c r="C3627" t="s">
        <v>55</v>
      </c>
      <c r="D3627" t="s">
        <v>56</v>
      </c>
      <c r="E3627" s="1">
        <v>45984</v>
      </c>
      <c r="F3627" t="s">
        <v>4212</v>
      </c>
      <c r="G3627" t="s">
        <v>63</v>
      </c>
      <c r="H3627" t="str">
        <f t="shared" si="392"/>
        <v>Aggregator</v>
      </c>
      <c r="I3627">
        <v>222861000000000</v>
      </c>
      <c r="J3627">
        <v>29811</v>
      </c>
      <c r="K3627" s="3">
        <v>45984.638194444444</v>
      </c>
      <c r="L3627">
        <f t="shared" si="393"/>
        <v>23</v>
      </c>
      <c r="M3627" t="str">
        <f t="shared" si="394"/>
        <v>Sunday</v>
      </c>
      <c r="N3627" s="1" t="str">
        <f t="shared" si="395"/>
        <v>November</v>
      </c>
      <c r="O3627" s="2">
        <v>0.6381944444444444</v>
      </c>
      <c r="P3627" s="2" t="str">
        <f t="shared" si="396"/>
        <v>Week 3</v>
      </c>
      <c r="Q3627" t="s">
        <v>59</v>
      </c>
      <c r="R3627" s="5">
        <v>448</v>
      </c>
      <c r="S3627" s="5">
        <v>-93.75</v>
      </c>
      <c r="T3627" s="5">
        <f t="shared" si="397"/>
        <v>20.926339285714285</v>
      </c>
      <c r="U3627" s="5">
        <v>354.25</v>
      </c>
      <c r="V3627" s="5">
        <v>32</v>
      </c>
      <c r="W3627" s="5">
        <v>0</v>
      </c>
      <c r="X3627" s="5">
        <v>-0.25</v>
      </c>
      <c r="Y3627" s="5">
        <v>386</v>
      </c>
      <c r="Z3627" s="5">
        <v>386</v>
      </c>
      <c r="AA3627" t="s">
        <v>64</v>
      </c>
      <c r="AB3627">
        <v>71.53</v>
      </c>
      <c r="AC3627">
        <v>9.75</v>
      </c>
      <c r="AD3627" t="s">
        <v>64</v>
      </c>
      <c r="AE3627" t="s">
        <v>56</v>
      </c>
      <c r="AF3627">
        <v>4981</v>
      </c>
      <c r="AG3627">
        <v>4981</v>
      </c>
      <c r="AO3627">
        <v>32</v>
      </c>
      <c r="AP3627">
        <v>0</v>
      </c>
      <c r="AW3627">
        <v>386</v>
      </c>
      <c r="BD3627" s="5">
        <v>386</v>
      </c>
      <c r="BE3627">
        <v>354.25</v>
      </c>
      <c r="BG3627">
        <f t="shared" si="398"/>
        <v>354.25</v>
      </c>
      <c r="BH3627">
        <v>32</v>
      </c>
    </row>
    <row r="3628" spans="1:61" x14ac:dyDescent="0.25">
      <c r="A3628" t="s">
        <v>54</v>
      </c>
      <c r="B3628">
        <v>110027</v>
      </c>
      <c r="C3628" t="s">
        <v>55</v>
      </c>
      <c r="D3628" t="s">
        <v>56</v>
      </c>
      <c r="E3628" s="1">
        <v>45984</v>
      </c>
      <c r="F3628" t="s">
        <v>4213</v>
      </c>
      <c r="G3628" t="s">
        <v>58</v>
      </c>
      <c r="H3628" t="str">
        <f t="shared" si="392"/>
        <v>Aggregator</v>
      </c>
      <c r="I3628">
        <v>7509692072</v>
      </c>
      <c r="J3628">
        <v>18528960</v>
      </c>
      <c r="K3628" s="3">
        <v>45984.65</v>
      </c>
      <c r="L3628">
        <f t="shared" si="393"/>
        <v>23</v>
      </c>
      <c r="M3628" t="str">
        <f t="shared" si="394"/>
        <v>Sunday</v>
      </c>
      <c r="N3628" s="1" t="str">
        <f t="shared" si="395"/>
        <v>November</v>
      </c>
      <c r="O3628" s="2">
        <v>0.65</v>
      </c>
      <c r="P3628" s="2" t="str">
        <f t="shared" si="396"/>
        <v>Week 3</v>
      </c>
      <c r="Q3628" t="s">
        <v>59</v>
      </c>
      <c r="R3628" s="5">
        <v>169</v>
      </c>
      <c r="S3628" s="5">
        <v>0</v>
      </c>
      <c r="T3628" s="5">
        <f t="shared" si="397"/>
        <v>0</v>
      </c>
      <c r="U3628" s="5">
        <v>169</v>
      </c>
      <c r="V3628" s="5">
        <v>32</v>
      </c>
      <c r="W3628" s="5">
        <v>0</v>
      </c>
      <c r="X3628" s="5">
        <v>0</v>
      </c>
      <c r="Y3628" s="5">
        <v>201</v>
      </c>
      <c r="Z3628" s="5">
        <v>201</v>
      </c>
      <c r="AA3628" t="s">
        <v>60</v>
      </c>
      <c r="AB3628">
        <v>29.83</v>
      </c>
      <c r="AC3628">
        <v>5.53</v>
      </c>
      <c r="AD3628" t="s">
        <v>60</v>
      </c>
      <c r="AE3628" t="s">
        <v>56</v>
      </c>
      <c r="AF3628">
        <v>2072</v>
      </c>
      <c r="AG3628">
        <v>2072</v>
      </c>
      <c r="AO3628">
        <v>32</v>
      </c>
      <c r="AP3628">
        <v>0</v>
      </c>
      <c r="AX3628">
        <v>201</v>
      </c>
      <c r="BD3628" s="5">
        <v>201</v>
      </c>
      <c r="BE3628">
        <v>169</v>
      </c>
      <c r="BG3628">
        <f t="shared" si="398"/>
        <v>169</v>
      </c>
      <c r="BI3628">
        <v>32</v>
      </c>
    </row>
    <row r="3629" spans="1:61" x14ac:dyDescent="0.25">
      <c r="A3629" t="s">
        <v>54</v>
      </c>
      <c r="B3629">
        <v>110027</v>
      </c>
      <c r="C3629" t="s">
        <v>55</v>
      </c>
      <c r="D3629" t="s">
        <v>56</v>
      </c>
      <c r="E3629" s="1">
        <v>45984</v>
      </c>
      <c r="F3629" t="s">
        <v>4214</v>
      </c>
      <c r="G3629" t="s">
        <v>63</v>
      </c>
      <c r="H3629" t="str">
        <f t="shared" si="392"/>
        <v>Aggregator</v>
      </c>
      <c r="I3629">
        <v>222862000000000</v>
      </c>
      <c r="J3629">
        <v>29811</v>
      </c>
      <c r="K3629" s="3">
        <v>45984.652777777781</v>
      </c>
      <c r="L3629">
        <f t="shared" si="393"/>
        <v>23</v>
      </c>
      <c r="M3629" t="str">
        <f t="shared" si="394"/>
        <v>Sunday</v>
      </c>
      <c r="N3629" s="1" t="str">
        <f t="shared" si="395"/>
        <v>November</v>
      </c>
      <c r="O3629" s="2">
        <v>0.65277777777777779</v>
      </c>
      <c r="P3629" s="2" t="str">
        <f t="shared" si="396"/>
        <v>Week 3</v>
      </c>
      <c r="Q3629" t="s">
        <v>59</v>
      </c>
      <c r="R3629" s="5">
        <v>518</v>
      </c>
      <c r="S3629" s="5">
        <v>-93.75</v>
      </c>
      <c r="T3629" s="5">
        <f t="shared" si="397"/>
        <v>18.098455598455597</v>
      </c>
      <c r="U3629" s="5">
        <v>424.25</v>
      </c>
      <c r="V3629" s="5">
        <v>32</v>
      </c>
      <c r="W3629" s="5">
        <v>0</v>
      </c>
      <c r="X3629" s="5">
        <v>-0.25</v>
      </c>
      <c r="Y3629" s="5">
        <v>456</v>
      </c>
      <c r="Z3629" s="5">
        <v>456</v>
      </c>
      <c r="AA3629" t="s">
        <v>64</v>
      </c>
      <c r="AB3629">
        <v>96.8</v>
      </c>
      <c r="AC3629">
        <v>9.52</v>
      </c>
      <c r="AD3629" t="s">
        <v>64</v>
      </c>
      <c r="AE3629" t="s">
        <v>56</v>
      </c>
      <c r="AF3629">
        <v>1970</v>
      </c>
      <c r="AG3629">
        <v>1970</v>
      </c>
      <c r="AO3629">
        <v>32</v>
      </c>
      <c r="AP3629">
        <v>0</v>
      </c>
      <c r="AW3629">
        <v>456</v>
      </c>
      <c r="BD3629" s="5">
        <v>456</v>
      </c>
      <c r="BE3629">
        <v>424.25</v>
      </c>
      <c r="BG3629">
        <f t="shared" si="398"/>
        <v>424.25</v>
      </c>
      <c r="BH3629">
        <v>32</v>
      </c>
    </row>
    <row r="3630" spans="1:61" x14ac:dyDescent="0.25">
      <c r="A3630" t="s">
        <v>54</v>
      </c>
      <c r="B3630">
        <v>110027</v>
      </c>
      <c r="C3630" t="s">
        <v>55</v>
      </c>
      <c r="D3630" t="s">
        <v>56</v>
      </c>
      <c r="E3630" s="1">
        <v>45984</v>
      </c>
      <c r="F3630" t="s">
        <v>4215</v>
      </c>
      <c r="G3630" t="s">
        <v>63</v>
      </c>
      <c r="H3630" t="str">
        <f t="shared" si="392"/>
        <v>Aggregator</v>
      </c>
      <c r="I3630">
        <v>222862000000000</v>
      </c>
      <c r="J3630">
        <v>29811</v>
      </c>
      <c r="K3630" s="3">
        <v>45984.652777777781</v>
      </c>
      <c r="L3630">
        <f t="shared" si="393"/>
        <v>23</v>
      </c>
      <c r="M3630" t="str">
        <f t="shared" si="394"/>
        <v>Sunday</v>
      </c>
      <c r="N3630" s="1" t="str">
        <f t="shared" si="395"/>
        <v>November</v>
      </c>
      <c r="O3630" s="2">
        <v>0.65277777777777779</v>
      </c>
      <c r="P3630" s="2" t="str">
        <f t="shared" si="396"/>
        <v>Week 3</v>
      </c>
      <c r="Q3630" t="s">
        <v>59</v>
      </c>
      <c r="R3630" s="5">
        <v>408</v>
      </c>
      <c r="S3630" s="5">
        <v>-93.75</v>
      </c>
      <c r="T3630" s="5">
        <f t="shared" si="397"/>
        <v>22.977941176470587</v>
      </c>
      <c r="U3630" s="5">
        <v>314.25</v>
      </c>
      <c r="V3630" s="5">
        <v>32</v>
      </c>
      <c r="W3630" s="5">
        <v>0</v>
      </c>
      <c r="X3630" s="5">
        <v>-0.25</v>
      </c>
      <c r="Y3630" s="5">
        <v>346</v>
      </c>
      <c r="Z3630" s="5">
        <v>346</v>
      </c>
      <c r="AA3630" t="s">
        <v>64</v>
      </c>
      <c r="AB3630">
        <v>82.35</v>
      </c>
      <c r="AC3630">
        <v>8.3699999999999992</v>
      </c>
      <c r="AD3630" t="s">
        <v>64</v>
      </c>
      <c r="AE3630" t="s">
        <v>56</v>
      </c>
      <c r="AF3630">
        <v>4666</v>
      </c>
      <c r="AG3630">
        <v>4666</v>
      </c>
      <c r="AO3630">
        <v>32</v>
      </c>
      <c r="AP3630">
        <v>0</v>
      </c>
      <c r="AW3630">
        <v>346</v>
      </c>
      <c r="BD3630" s="5">
        <v>346</v>
      </c>
      <c r="BE3630">
        <v>314.25</v>
      </c>
      <c r="BG3630">
        <f t="shared" si="398"/>
        <v>314.25</v>
      </c>
      <c r="BH3630">
        <v>32</v>
      </c>
    </row>
    <row r="3631" spans="1:61" x14ac:dyDescent="0.25">
      <c r="A3631" t="s">
        <v>54</v>
      </c>
      <c r="B3631">
        <v>110027</v>
      </c>
      <c r="C3631" t="s">
        <v>55</v>
      </c>
      <c r="D3631" t="s">
        <v>56</v>
      </c>
      <c r="E3631" s="1">
        <v>45984</v>
      </c>
      <c r="F3631" t="s">
        <v>4216</v>
      </c>
      <c r="G3631" t="s">
        <v>63</v>
      </c>
      <c r="H3631" t="str">
        <f t="shared" si="392"/>
        <v>Aggregator</v>
      </c>
      <c r="I3631">
        <v>222863000000000</v>
      </c>
      <c r="J3631">
        <v>29811</v>
      </c>
      <c r="K3631" s="3">
        <v>45984.656944444447</v>
      </c>
      <c r="L3631">
        <f t="shared" si="393"/>
        <v>23</v>
      </c>
      <c r="M3631" t="str">
        <f t="shared" si="394"/>
        <v>Sunday</v>
      </c>
      <c r="N3631" s="1" t="str">
        <f t="shared" si="395"/>
        <v>November</v>
      </c>
      <c r="O3631" s="2">
        <v>0.65694444444444444</v>
      </c>
      <c r="P3631" s="2" t="str">
        <f t="shared" si="396"/>
        <v>Week 3</v>
      </c>
      <c r="Q3631" t="s">
        <v>59</v>
      </c>
      <c r="R3631" s="5">
        <v>449</v>
      </c>
      <c r="S3631" s="5">
        <v>-93.75</v>
      </c>
      <c r="T3631" s="5">
        <f t="shared" si="397"/>
        <v>20.879732739420938</v>
      </c>
      <c r="U3631" s="5">
        <v>355.25</v>
      </c>
      <c r="V3631" s="5">
        <v>32</v>
      </c>
      <c r="W3631" s="5">
        <v>0</v>
      </c>
      <c r="X3631" s="5">
        <v>-0.25</v>
      </c>
      <c r="Y3631" s="5">
        <v>387</v>
      </c>
      <c r="Z3631" s="5">
        <v>387</v>
      </c>
      <c r="AA3631" t="s">
        <v>64</v>
      </c>
      <c r="AB3631">
        <v>80.77</v>
      </c>
      <c r="AC3631">
        <v>9.82</v>
      </c>
      <c r="AD3631" t="s">
        <v>64</v>
      </c>
      <c r="AE3631" t="s">
        <v>56</v>
      </c>
      <c r="AF3631">
        <v>3062</v>
      </c>
      <c r="AG3631">
        <v>3062</v>
      </c>
      <c r="AO3631">
        <v>32</v>
      </c>
      <c r="AP3631">
        <v>0</v>
      </c>
      <c r="AW3631">
        <v>387</v>
      </c>
      <c r="BD3631" s="5">
        <v>387</v>
      </c>
      <c r="BE3631">
        <v>355.25</v>
      </c>
      <c r="BG3631">
        <f t="shared" si="398"/>
        <v>355.25</v>
      </c>
      <c r="BH3631">
        <v>32</v>
      </c>
    </row>
    <row r="3632" spans="1:61" x14ac:dyDescent="0.25">
      <c r="A3632" t="s">
        <v>54</v>
      </c>
      <c r="B3632">
        <v>110027</v>
      </c>
      <c r="C3632" t="s">
        <v>55</v>
      </c>
      <c r="D3632" t="s">
        <v>56</v>
      </c>
      <c r="E3632" s="1">
        <v>45984</v>
      </c>
      <c r="F3632" t="s">
        <v>4217</v>
      </c>
      <c r="G3632" t="s">
        <v>58</v>
      </c>
      <c r="H3632" t="str">
        <f t="shared" si="392"/>
        <v>Aggregator</v>
      </c>
      <c r="I3632">
        <v>7511818324</v>
      </c>
      <c r="J3632">
        <v>18528960</v>
      </c>
      <c r="K3632" s="3">
        <v>45984.657638888886</v>
      </c>
      <c r="L3632">
        <f t="shared" si="393"/>
        <v>23</v>
      </c>
      <c r="M3632" t="str">
        <f t="shared" si="394"/>
        <v>Sunday</v>
      </c>
      <c r="N3632" s="1" t="str">
        <f t="shared" si="395"/>
        <v>November</v>
      </c>
      <c r="O3632" s="2">
        <v>0.65763888888888888</v>
      </c>
      <c r="P3632" s="2" t="str">
        <f t="shared" si="396"/>
        <v>Week 3</v>
      </c>
      <c r="Q3632" t="s">
        <v>59</v>
      </c>
      <c r="R3632" s="5">
        <v>269</v>
      </c>
      <c r="S3632" s="5">
        <v>-100</v>
      </c>
      <c r="T3632" s="5">
        <f t="shared" si="397"/>
        <v>37.174721189591075</v>
      </c>
      <c r="U3632" s="5">
        <v>169</v>
      </c>
      <c r="V3632" s="5">
        <v>32</v>
      </c>
      <c r="W3632" s="5">
        <v>0</v>
      </c>
      <c r="X3632" s="5">
        <v>0</v>
      </c>
      <c r="Y3632" s="5">
        <v>201</v>
      </c>
      <c r="Z3632" s="5">
        <v>201</v>
      </c>
      <c r="AA3632" t="s">
        <v>60</v>
      </c>
      <c r="AB3632">
        <v>56.13</v>
      </c>
      <c r="AC3632">
        <v>4.76</v>
      </c>
      <c r="AD3632" t="s">
        <v>60</v>
      </c>
      <c r="AE3632" t="s">
        <v>56</v>
      </c>
      <c r="AF3632">
        <v>8324</v>
      </c>
      <c r="AG3632">
        <v>8324</v>
      </c>
      <c r="AO3632">
        <v>32</v>
      </c>
      <c r="AP3632">
        <v>0</v>
      </c>
      <c r="AX3632">
        <v>201</v>
      </c>
      <c r="BD3632" s="5">
        <v>201</v>
      </c>
      <c r="BE3632">
        <v>169</v>
      </c>
      <c r="BG3632">
        <f t="shared" si="398"/>
        <v>169</v>
      </c>
      <c r="BI3632">
        <v>32</v>
      </c>
    </row>
    <row r="3633" spans="1:61" x14ac:dyDescent="0.25">
      <c r="A3633" t="s">
        <v>54</v>
      </c>
      <c r="B3633">
        <v>110027</v>
      </c>
      <c r="C3633" t="s">
        <v>55</v>
      </c>
      <c r="D3633" t="s">
        <v>56</v>
      </c>
      <c r="E3633" s="1">
        <v>45984</v>
      </c>
      <c r="F3633" t="s">
        <v>4218</v>
      </c>
      <c r="G3633" t="s">
        <v>67</v>
      </c>
      <c r="H3633" t="str">
        <f t="shared" si="392"/>
        <v>Direct Sale</v>
      </c>
      <c r="K3633" s="3">
        <v>45984.668749999997</v>
      </c>
      <c r="L3633">
        <f t="shared" si="393"/>
        <v>23</v>
      </c>
      <c r="M3633" t="str">
        <f t="shared" si="394"/>
        <v>Sunday</v>
      </c>
      <c r="N3633" s="1" t="str">
        <f t="shared" si="395"/>
        <v>November</v>
      </c>
      <c r="O3633" s="2">
        <v>0.66874999999999996</v>
      </c>
      <c r="P3633" s="2" t="str">
        <f t="shared" si="396"/>
        <v>Week 3</v>
      </c>
      <c r="Q3633" t="s">
        <v>59</v>
      </c>
      <c r="R3633" s="5">
        <v>954</v>
      </c>
      <c r="S3633" s="5">
        <v>0</v>
      </c>
      <c r="T3633" s="5">
        <f t="shared" si="397"/>
        <v>0</v>
      </c>
      <c r="U3633" s="5">
        <v>954</v>
      </c>
      <c r="V3633" s="5">
        <v>0</v>
      </c>
      <c r="W3633" s="5">
        <v>47.7</v>
      </c>
      <c r="X3633" s="5">
        <v>0.3</v>
      </c>
      <c r="Y3633" s="5">
        <v>1002</v>
      </c>
      <c r="Z3633" s="5">
        <v>1002</v>
      </c>
      <c r="AA3633" t="s">
        <v>68</v>
      </c>
      <c r="AB3633">
        <v>217.05</v>
      </c>
      <c r="AC3633">
        <v>31.49</v>
      </c>
      <c r="AD3633" t="s">
        <v>5775</v>
      </c>
      <c r="AI3633" t="s">
        <v>1142</v>
      </c>
      <c r="AJ3633" t="s">
        <v>184</v>
      </c>
      <c r="AK3633">
        <v>9000000076</v>
      </c>
      <c r="AO3633">
        <v>0</v>
      </c>
      <c r="AP3633">
        <v>0</v>
      </c>
      <c r="AR3633">
        <v>1002</v>
      </c>
      <c r="AZ3633">
        <v>954</v>
      </c>
      <c r="BA3633">
        <v>23.85</v>
      </c>
      <c r="BB3633">
        <v>954</v>
      </c>
      <c r="BC3633">
        <v>23.85</v>
      </c>
      <c r="BD3633" s="5">
        <v>1002</v>
      </c>
      <c r="BE3633">
        <v>954</v>
      </c>
      <c r="BG3633">
        <f t="shared" si="398"/>
        <v>954</v>
      </c>
    </row>
    <row r="3634" spans="1:61" x14ac:dyDescent="0.25">
      <c r="A3634" t="s">
        <v>54</v>
      </c>
      <c r="B3634">
        <v>110027</v>
      </c>
      <c r="C3634" t="s">
        <v>55</v>
      </c>
      <c r="D3634" t="s">
        <v>56</v>
      </c>
      <c r="E3634" s="1">
        <v>45984</v>
      </c>
      <c r="F3634" t="s">
        <v>4219</v>
      </c>
      <c r="G3634" t="s">
        <v>67</v>
      </c>
      <c r="H3634" t="str">
        <f t="shared" si="392"/>
        <v>Direct Sale</v>
      </c>
      <c r="K3634" s="3">
        <v>45984.670138888891</v>
      </c>
      <c r="L3634">
        <f t="shared" si="393"/>
        <v>23</v>
      </c>
      <c r="M3634" t="str">
        <f t="shared" si="394"/>
        <v>Sunday</v>
      </c>
      <c r="N3634" s="1" t="str">
        <f t="shared" si="395"/>
        <v>November</v>
      </c>
      <c r="O3634" s="2">
        <v>0.67013888888888884</v>
      </c>
      <c r="P3634" s="2" t="str">
        <f t="shared" si="396"/>
        <v>Week 3</v>
      </c>
      <c r="Q3634" t="s">
        <v>59</v>
      </c>
      <c r="R3634" s="5">
        <v>885</v>
      </c>
      <c r="S3634" s="5">
        <v>0</v>
      </c>
      <c r="T3634" s="5">
        <f t="shared" si="397"/>
        <v>0</v>
      </c>
      <c r="U3634" s="5">
        <v>885</v>
      </c>
      <c r="V3634" s="5">
        <v>0</v>
      </c>
      <c r="W3634" s="5">
        <v>44.26</v>
      </c>
      <c r="X3634" s="5">
        <v>-0.26</v>
      </c>
      <c r="Y3634" s="5">
        <v>929</v>
      </c>
      <c r="Z3634" s="5">
        <v>929</v>
      </c>
      <c r="AA3634" t="s">
        <v>73</v>
      </c>
      <c r="AB3634">
        <v>199.33</v>
      </c>
      <c r="AC3634">
        <v>14.2</v>
      </c>
      <c r="AD3634" t="s">
        <v>5778</v>
      </c>
      <c r="AE3634" t="s">
        <v>75</v>
      </c>
      <c r="AI3634" t="s">
        <v>4220</v>
      </c>
      <c r="AJ3634" t="s">
        <v>4221</v>
      </c>
      <c r="AK3634">
        <v>9815600981</v>
      </c>
      <c r="AO3634">
        <v>0</v>
      </c>
      <c r="AP3634">
        <v>0</v>
      </c>
      <c r="AQ3634">
        <v>929</v>
      </c>
      <c r="AZ3634">
        <v>885</v>
      </c>
      <c r="BA3634">
        <v>22.13</v>
      </c>
      <c r="BB3634">
        <v>885</v>
      </c>
      <c r="BC3634">
        <v>22.13</v>
      </c>
      <c r="BD3634" s="5">
        <v>929</v>
      </c>
      <c r="BE3634">
        <v>885</v>
      </c>
      <c r="BG3634">
        <f t="shared" si="398"/>
        <v>885</v>
      </c>
    </row>
    <row r="3635" spans="1:61" x14ac:dyDescent="0.25">
      <c r="A3635" t="s">
        <v>54</v>
      </c>
      <c r="B3635">
        <v>110027</v>
      </c>
      <c r="C3635" t="s">
        <v>55</v>
      </c>
      <c r="D3635" t="s">
        <v>56</v>
      </c>
      <c r="E3635" s="1">
        <v>45984</v>
      </c>
      <c r="F3635" t="s">
        <v>4222</v>
      </c>
      <c r="G3635" t="s">
        <v>67</v>
      </c>
      <c r="H3635" t="str">
        <f t="shared" si="392"/>
        <v>Direct Sale</v>
      </c>
      <c r="K3635" s="3">
        <v>45984.670138888891</v>
      </c>
      <c r="L3635">
        <f t="shared" si="393"/>
        <v>23</v>
      </c>
      <c r="M3635" t="str">
        <f t="shared" si="394"/>
        <v>Sunday</v>
      </c>
      <c r="N3635" s="1" t="str">
        <f t="shared" si="395"/>
        <v>November</v>
      </c>
      <c r="O3635" s="2">
        <v>0.67013888888888884</v>
      </c>
      <c r="P3635" s="2" t="str">
        <f t="shared" si="396"/>
        <v>Week 3</v>
      </c>
      <c r="Q3635" t="s">
        <v>59</v>
      </c>
      <c r="R3635" s="5">
        <v>856</v>
      </c>
      <c r="S3635" s="5">
        <v>0</v>
      </c>
      <c r="T3635" s="5">
        <f t="shared" si="397"/>
        <v>0</v>
      </c>
      <c r="U3635" s="5">
        <v>856</v>
      </c>
      <c r="V3635" s="5">
        <v>0</v>
      </c>
      <c r="W3635" s="5">
        <v>42.8</v>
      </c>
      <c r="X3635" s="5">
        <v>0.2</v>
      </c>
      <c r="Y3635" s="5">
        <v>899</v>
      </c>
      <c r="Z3635" s="5">
        <v>899</v>
      </c>
      <c r="AA3635" t="s">
        <v>68</v>
      </c>
      <c r="AB3635">
        <v>172.92</v>
      </c>
      <c r="AC3635">
        <v>27.02</v>
      </c>
      <c r="AD3635" t="s">
        <v>5775</v>
      </c>
      <c r="AI3635" t="s">
        <v>221</v>
      </c>
      <c r="AJ3635" t="s">
        <v>222</v>
      </c>
      <c r="AK3635">
        <v>7439284537</v>
      </c>
      <c r="AO3635">
        <v>0</v>
      </c>
      <c r="AP3635">
        <v>0</v>
      </c>
      <c r="AR3635">
        <v>899</v>
      </c>
      <c r="AZ3635">
        <v>856</v>
      </c>
      <c r="BA3635">
        <v>21.4</v>
      </c>
      <c r="BB3635">
        <v>856</v>
      </c>
      <c r="BC3635">
        <v>21.4</v>
      </c>
      <c r="BD3635" s="5">
        <v>899</v>
      </c>
      <c r="BE3635">
        <v>856</v>
      </c>
      <c r="BG3635">
        <f t="shared" si="398"/>
        <v>856</v>
      </c>
    </row>
    <row r="3636" spans="1:61" x14ac:dyDescent="0.25">
      <c r="A3636" t="s">
        <v>54</v>
      </c>
      <c r="B3636">
        <v>110027</v>
      </c>
      <c r="C3636" t="s">
        <v>55</v>
      </c>
      <c r="D3636" t="s">
        <v>56</v>
      </c>
      <c r="E3636" s="1">
        <v>45984</v>
      </c>
      <c r="F3636" t="s">
        <v>4223</v>
      </c>
      <c r="G3636" t="s">
        <v>67</v>
      </c>
      <c r="H3636" t="str">
        <f t="shared" si="392"/>
        <v>Direct Sale</v>
      </c>
      <c r="K3636" s="3">
        <v>45984.670138888891</v>
      </c>
      <c r="L3636">
        <f t="shared" si="393"/>
        <v>23</v>
      </c>
      <c r="M3636" t="str">
        <f t="shared" si="394"/>
        <v>Sunday</v>
      </c>
      <c r="N3636" s="1" t="str">
        <f t="shared" si="395"/>
        <v>November</v>
      </c>
      <c r="O3636" s="2">
        <v>0.67013888888888884</v>
      </c>
      <c r="P3636" s="2" t="str">
        <f t="shared" si="396"/>
        <v>Week 3</v>
      </c>
      <c r="Q3636" t="s">
        <v>59</v>
      </c>
      <c r="R3636" s="5">
        <v>357</v>
      </c>
      <c r="S3636" s="5">
        <v>0</v>
      </c>
      <c r="T3636" s="5">
        <f t="shared" si="397"/>
        <v>0</v>
      </c>
      <c r="U3636" s="5">
        <v>357</v>
      </c>
      <c r="V3636" s="5">
        <v>0</v>
      </c>
      <c r="W3636" s="5">
        <v>17.84</v>
      </c>
      <c r="X3636" s="5">
        <v>0.16</v>
      </c>
      <c r="Y3636" s="5">
        <v>375</v>
      </c>
      <c r="Z3636" s="5">
        <v>375</v>
      </c>
      <c r="AA3636" t="s">
        <v>73</v>
      </c>
      <c r="AB3636">
        <v>99.58</v>
      </c>
      <c r="AC3636">
        <v>4.84</v>
      </c>
      <c r="AD3636" t="s">
        <v>5778</v>
      </c>
      <c r="AE3636" t="s">
        <v>75</v>
      </c>
      <c r="AI3636" t="s">
        <v>89</v>
      </c>
      <c r="AJ3636" t="s">
        <v>190</v>
      </c>
      <c r="AK3636">
        <v>8929758003</v>
      </c>
      <c r="AO3636">
        <v>0</v>
      </c>
      <c r="AP3636">
        <v>0</v>
      </c>
      <c r="AQ3636">
        <v>375</v>
      </c>
      <c r="AZ3636">
        <v>357</v>
      </c>
      <c r="BA3636">
        <v>8.92</v>
      </c>
      <c r="BB3636">
        <v>357</v>
      </c>
      <c r="BC3636">
        <v>8.92</v>
      </c>
      <c r="BD3636" s="5">
        <v>375</v>
      </c>
      <c r="BE3636">
        <v>357</v>
      </c>
      <c r="BG3636">
        <f t="shared" si="398"/>
        <v>357</v>
      </c>
    </row>
    <row r="3637" spans="1:61" x14ac:dyDescent="0.25">
      <c r="A3637" t="s">
        <v>54</v>
      </c>
      <c r="B3637">
        <v>110027</v>
      </c>
      <c r="C3637" t="s">
        <v>55</v>
      </c>
      <c r="D3637" t="s">
        <v>56</v>
      </c>
      <c r="E3637" s="1">
        <v>45984</v>
      </c>
      <c r="F3637" t="s">
        <v>4224</v>
      </c>
      <c r="G3637" t="s">
        <v>63</v>
      </c>
      <c r="H3637" t="str">
        <f t="shared" si="392"/>
        <v>Aggregator</v>
      </c>
      <c r="I3637">
        <v>222864000000000</v>
      </c>
      <c r="J3637">
        <v>29811</v>
      </c>
      <c r="K3637" s="3">
        <v>45984.677083333336</v>
      </c>
      <c r="L3637">
        <f t="shared" si="393"/>
        <v>23</v>
      </c>
      <c r="M3637" t="str">
        <f t="shared" si="394"/>
        <v>Sunday</v>
      </c>
      <c r="N3637" s="1" t="str">
        <f t="shared" si="395"/>
        <v>November</v>
      </c>
      <c r="O3637" s="2">
        <v>0.67708333333333337</v>
      </c>
      <c r="P3637" s="2" t="str">
        <f t="shared" si="396"/>
        <v>Week 3</v>
      </c>
      <c r="Q3637" t="s">
        <v>59</v>
      </c>
      <c r="R3637" s="5">
        <v>423.66</v>
      </c>
      <c r="S3637" s="5">
        <v>-93.73</v>
      </c>
      <c r="T3637" s="5">
        <f t="shared" si="397"/>
        <v>22.123872916961716</v>
      </c>
      <c r="U3637" s="5">
        <v>329.93</v>
      </c>
      <c r="V3637" s="5">
        <v>32</v>
      </c>
      <c r="W3637" s="5">
        <v>0</v>
      </c>
      <c r="X3637" s="5">
        <v>7.0000000000000007E-2</v>
      </c>
      <c r="Y3637" s="5">
        <v>362</v>
      </c>
      <c r="Z3637" s="5">
        <v>362</v>
      </c>
      <c r="AA3637" t="s">
        <v>64</v>
      </c>
      <c r="AB3637">
        <v>88.98</v>
      </c>
      <c r="AC3637">
        <v>7.63</v>
      </c>
      <c r="AD3637" t="s">
        <v>64</v>
      </c>
      <c r="AE3637" t="s">
        <v>56</v>
      </c>
      <c r="AF3637">
        <v>4176</v>
      </c>
      <c r="AG3637">
        <v>4176</v>
      </c>
      <c r="AO3637">
        <v>32</v>
      </c>
      <c r="AP3637">
        <v>0</v>
      </c>
      <c r="AW3637">
        <v>362</v>
      </c>
      <c r="BD3637" s="5">
        <v>362</v>
      </c>
      <c r="BE3637">
        <v>329.93</v>
      </c>
      <c r="BG3637">
        <f t="shared" si="398"/>
        <v>329.93</v>
      </c>
      <c r="BH3637">
        <v>32</v>
      </c>
    </row>
    <row r="3638" spans="1:61" x14ac:dyDescent="0.25">
      <c r="A3638" t="s">
        <v>54</v>
      </c>
      <c r="B3638">
        <v>110027</v>
      </c>
      <c r="C3638" t="s">
        <v>55</v>
      </c>
      <c r="D3638" t="s">
        <v>56</v>
      </c>
      <c r="E3638" s="1">
        <v>45984</v>
      </c>
      <c r="F3638" t="s">
        <v>4225</v>
      </c>
      <c r="G3638" t="s">
        <v>58</v>
      </c>
      <c r="H3638" t="str">
        <f t="shared" si="392"/>
        <v>Aggregator</v>
      </c>
      <c r="I3638">
        <v>7507395804</v>
      </c>
      <c r="J3638">
        <v>18528960</v>
      </c>
      <c r="K3638" s="3">
        <v>45984.681250000001</v>
      </c>
      <c r="L3638">
        <f t="shared" si="393"/>
        <v>23</v>
      </c>
      <c r="M3638" t="str">
        <f t="shared" si="394"/>
        <v>Sunday</v>
      </c>
      <c r="N3638" s="1" t="str">
        <f t="shared" si="395"/>
        <v>November</v>
      </c>
      <c r="O3638" s="2">
        <v>0.68125000000000002</v>
      </c>
      <c r="P3638" s="2" t="str">
        <f t="shared" si="396"/>
        <v>Week 3</v>
      </c>
      <c r="Q3638" t="s">
        <v>59</v>
      </c>
      <c r="R3638" s="5">
        <v>199</v>
      </c>
      <c r="S3638" s="5">
        <v>0</v>
      </c>
      <c r="T3638" s="5">
        <f t="shared" si="397"/>
        <v>0</v>
      </c>
      <c r="U3638" s="5">
        <v>199</v>
      </c>
      <c r="V3638" s="5">
        <v>32</v>
      </c>
      <c r="W3638" s="5">
        <v>0</v>
      </c>
      <c r="X3638" s="5">
        <v>0</v>
      </c>
      <c r="Y3638" s="5">
        <v>231</v>
      </c>
      <c r="Z3638" s="5">
        <v>231</v>
      </c>
      <c r="AA3638" t="s">
        <v>60</v>
      </c>
      <c r="AB3638">
        <v>50.12</v>
      </c>
      <c r="AC3638">
        <v>2.4700000000000002</v>
      </c>
      <c r="AD3638" t="s">
        <v>60</v>
      </c>
      <c r="AE3638" t="s">
        <v>56</v>
      </c>
      <c r="AF3638">
        <v>5804</v>
      </c>
      <c r="AG3638">
        <v>5804</v>
      </c>
      <c r="AO3638">
        <v>32</v>
      </c>
      <c r="AP3638">
        <v>0</v>
      </c>
      <c r="AX3638">
        <v>231</v>
      </c>
      <c r="BD3638" s="5">
        <v>231</v>
      </c>
      <c r="BE3638">
        <v>199</v>
      </c>
      <c r="BG3638">
        <f t="shared" si="398"/>
        <v>199</v>
      </c>
      <c r="BI3638">
        <v>32</v>
      </c>
    </row>
    <row r="3639" spans="1:61" x14ac:dyDescent="0.25">
      <c r="A3639" t="s">
        <v>54</v>
      </c>
      <c r="B3639">
        <v>110027</v>
      </c>
      <c r="C3639" t="s">
        <v>55</v>
      </c>
      <c r="D3639" t="s">
        <v>56</v>
      </c>
      <c r="E3639" s="1">
        <v>45984</v>
      </c>
      <c r="F3639" t="s">
        <v>4226</v>
      </c>
      <c r="G3639" t="s">
        <v>67</v>
      </c>
      <c r="H3639" t="str">
        <f t="shared" si="392"/>
        <v>Direct Sale</v>
      </c>
      <c r="K3639" s="3">
        <v>45984.681250000001</v>
      </c>
      <c r="L3639">
        <f t="shared" si="393"/>
        <v>23</v>
      </c>
      <c r="M3639" t="str">
        <f t="shared" si="394"/>
        <v>Sunday</v>
      </c>
      <c r="N3639" s="1" t="str">
        <f t="shared" si="395"/>
        <v>November</v>
      </c>
      <c r="O3639" s="2">
        <v>0.68125000000000002</v>
      </c>
      <c r="P3639" s="2" t="str">
        <f t="shared" si="396"/>
        <v>Week 3</v>
      </c>
      <c r="Q3639" t="s">
        <v>59</v>
      </c>
      <c r="R3639" s="5">
        <v>118</v>
      </c>
      <c r="S3639" s="5">
        <v>0</v>
      </c>
      <c r="T3639" s="5">
        <f t="shared" si="397"/>
        <v>0</v>
      </c>
      <c r="U3639" s="5">
        <v>118</v>
      </c>
      <c r="V3639" s="5">
        <v>0</v>
      </c>
      <c r="W3639" s="5">
        <v>5.9</v>
      </c>
      <c r="X3639" s="5">
        <v>0.1</v>
      </c>
      <c r="Y3639" s="5">
        <v>124</v>
      </c>
      <c r="Z3639" s="5">
        <v>124</v>
      </c>
      <c r="AA3639" t="s">
        <v>68</v>
      </c>
      <c r="AB3639">
        <v>30.99</v>
      </c>
      <c r="AC3639">
        <v>4.28</v>
      </c>
      <c r="AD3639" t="s">
        <v>5778</v>
      </c>
      <c r="AE3639" t="s">
        <v>75</v>
      </c>
      <c r="AI3639" t="s">
        <v>89</v>
      </c>
      <c r="AJ3639" t="s">
        <v>190</v>
      </c>
      <c r="AK3639">
        <v>8929758003</v>
      </c>
      <c r="AO3639">
        <v>0</v>
      </c>
      <c r="AP3639">
        <v>0</v>
      </c>
      <c r="AR3639">
        <v>124</v>
      </c>
      <c r="AZ3639">
        <v>118</v>
      </c>
      <c r="BA3639">
        <v>2.95</v>
      </c>
      <c r="BB3639">
        <v>118</v>
      </c>
      <c r="BC3639">
        <v>2.95</v>
      </c>
      <c r="BD3639" s="5">
        <v>124</v>
      </c>
      <c r="BE3639">
        <v>118</v>
      </c>
      <c r="BG3639">
        <f t="shared" si="398"/>
        <v>118</v>
      </c>
    </row>
    <row r="3640" spans="1:61" x14ac:dyDescent="0.25">
      <c r="A3640" t="s">
        <v>54</v>
      </c>
      <c r="B3640">
        <v>110027</v>
      </c>
      <c r="C3640" t="s">
        <v>55</v>
      </c>
      <c r="D3640" t="s">
        <v>56</v>
      </c>
      <c r="E3640" s="1">
        <v>45984</v>
      </c>
      <c r="F3640" t="s">
        <v>4227</v>
      </c>
      <c r="G3640" t="s">
        <v>63</v>
      </c>
      <c r="H3640" t="str">
        <f t="shared" si="392"/>
        <v>Aggregator</v>
      </c>
      <c r="I3640">
        <v>222866000000000</v>
      </c>
      <c r="J3640">
        <v>29811</v>
      </c>
      <c r="K3640" s="3">
        <v>45984.696527777778</v>
      </c>
      <c r="L3640">
        <f t="shared" si="393"/>
        <v>23</v>
      </c>
      <c r="M3640" t="str">
        <f t="shared" si="394"/>
        <v>Sunday</v>
      </c>
      <c r="N3640" s="1" t="str">
        <f t="shared" si="395"/>
        <v>November</v>
      </c>
      <c r="O3640" s="2">
        <v>0.69652777777777775</v>
      </c>
      <c r="P3640" s="2" t="str">
        <f t="shared" si="396"/>
        <v>Week 3</v>
      </c>
      <c r="Q3640" t="s">
        <v>59</v>
      </c>
      <c r="R3640" s="5">
        <v>488</v>
      </c>
      <c r="S3640" s="5">
        <v>-93.75</v>
      </c>
      <c r="T3640" s="5">
        <f t="shared" si="397"/>
        <v>19.21106557377049</v>
      </c>
      <c r="U3640" s="5">
        <v>394.25</v>
      </c>
      <c r="V3640" s="5">
        <v>32</v>
      </c>
      <c r="W3640" s="5">
        <v>0</v>
      </c>
      <c r="X3640" s="5">
        <v>-0.25</v>
      </c>
      <c r="Y3640" s="5">
        <v>426</v>
      </c>
      <c r="Z3640" s="5">
        <v>426</v>
      </c>
      <c r="AA3640" t="s">
        <v>64</v>
      </c>
      <c r="AB3640">
        <v>91.28</v>
      </c>
      <c r="AC3640">
        <v>9.75</v>
      </c>
      <c r="AD3640" t="s">
        <v>64</v>
      </c>
      <c r="AE3640" t="s">
        <v>56</v>
      </c>
      <c r="AF3640">
        <v>2867</v>
      </c>
      <c r="AG3640">
        <v>2867</v>
      </c>
      <c r="AO3640">
        <v>32</v>
      </c>
      <c r="AP3640">
        <v>0</v>
      </c>
      <c r="AW3640">
        <v>426</v>
      </c>
      <c r="BD3640" s="5">
        <v>426</v>
      </c>
      <c r="BE3640">
        <v>394.25</v>
      </c>
      <c r="BG3640">
        <f t="shared" si="398"/>
        <v>394.25</v>
      </c>
      <c r="BH3640">
        <v>32</v>
      </c>
    </row>
    <row r="3641" spans="1:61" x14ac:dyDescent="0.25">
      <c r="A3641" t="s">
        <v>54</v>
      </c>
      <c r="B3641">
        <v>110027</v>
      </c>
      <c r="C3641" t="s">
        <v>55</v>
      </c>
      <c r="D3641" t="s">
        <v>56</v>
      </c>
      <c r="E3641" s="1">
        <v>45984</v>
      </c>
      <c r="F3641" t="s">
        <v>4228</v>
      </c>
      <c r="G3641" t="s">
        <v>63</v>
      </c>
      <c r="H3641" t="str">
        <f t="shared" si="392"/>
        <v>Aggregator</v>
      </c>
      <c r="I3641">
        <v>222867000000000</v>
      </c>
      <c r="J3641">
        <v>29811</v>
      </c>
      <c r="K3641" s="3">
        <v>45984.704861111109</v>
      </c>
      <c r="L3641">
        <f t="shared" si="393"/>
        <v>23</v>
      </c>
      <c r="M3641" t="str">
        <f t="shared" si="394"/>
        <v>Sunday</v>
      </c>
      <c r="N3641" s="1" t="str">
        <f t="shared" si="395"/>
        <v>November</v>
      </c>
      <c r="O3641" s="2">
        <v>0.70486111111111116</v>
      </c>
      <c r="P3641" s="2" t="str">
        <f t="shared" si="396"/>
        <v>Week 3</v>
      </c>
      <c r="Q3641" t="s">
        <v>59</v>
      </c>
      <c r="R3641" s="5">
        <v>169</v>
      </c>
      <c r="S3641" s="5">
        <v>0</v>
      </c>
      <c r="T3641" s="5">
        <f t="shared" si="397"/>
        <v>0</v>
      </c>
      <c r="U3641" s="5">
        <v>169</v>
      </c>
      <c r="V3641" s="5">
        <v>32</v>
      </c>
      <c r="W3641" s="5">
        <v>0</v>
      </c>
      <c r="X3641" s="5">
        <v>0</v>
      </c>
      <c r="Y3641" s="5">
        <v>201</v>
      </c>
      <c r="Z3641" s="5">
        <v>201</v>
      </c>
      <c r="AA3641" t="s">
        <v>64</v>
      </c>
      <c r="AB3641">
        <v>29.83</v>
      </c>
      <c r="AC3641">
        <v>5.53</v>
      </c>
      <c r="AD3641" t="s">
        <v>64</v>
      </c>
      <c r="AE3641" t="s">
        <v>56</v>
      </c>
      <c r="AF3641">
        <v>5900</v>
      </c>
      <c r="AG3641">
        <v>5900</v>
      </c>
      <c r="AO3641">
        <v>32</v>
      </c>
      <c r="AP3641">
        <v>0</v>
      </c>
      <c r="AW3641">
        <v>201</v>
      </c>
      <c r="BD3641" s="5">
        <v>201</v>
      </c>
      <c r="BE3641">
        <v>169</v>
      </c>
      <c r="BG3641">
        <f t="shared" si="398"/>
        <v>169</v>
      </c>
      <c r="BH3641">
        <v>32</v>
      </c>
    </row>
    <row r="3642" spans="1:61" x14ac:dyDescent="0.25">
      <c r="A3642" t="s">
        <v>54</v>
      </c>
      <c r="B3642">
        <v>110027</v>
      </c>
      <c r="C3642" t="s">
        <v>55</v>
      </c>
      <c r="D3642" t="s">
        <v>56</v>
      </c>
      <c r="E3642" s="1">
        <v>45984</v>
      </c>
      <c r="F3642" t="s">
        <v>4229</v>
      </c>
      <c r="G3642" t="s">
        <v>58</v>
      </c>
      <c r="H3642" t="str">
        <f t="shared" si="392"/>
        <v>Aggregator</v>
      </c>
      <c r="I3642">
        <v>7503849307</v>
      </c>
      <c r="J3642">
        <v>18528960</v>
      </c>
      <c r="K3642" s="3">
        <v>45984.706944444442</v>
      </c>
      <c r="L3642">
        <f t="shared" si="393"/>
        <v>23</v>
      </c>
      <c r="M3642" t="str">
        <f t="shared" si="394"/>
        <v>Sunday</v>
      </c>
      <c r="N3642" s="1" t="str">
        <f t="shared" si="395"/>
        <v>November</v>
      </c>
      <c r="O3642" s="2">
        <v>0.70694444444444449</v>
      </c>
      <c r="P3642" s="2" t="str">
        <f t="shared" si="396"/>
        <v>Week 3</v>
      </c>
      <c r="Q3642" t="s">
        <v>59</v>
      </c>
      <c r="R3642" s="5">
        <v>446</v>
      </c>
      <c r="S3642" s="5">
        <v>0</v>
      </c>
      <c r="T3642" s="5">
        <f t="shared" si="397"/>
        <v>0</v>
      </c>
      <c r="U3642" s="5">
        <v>446</v>
      </c>
      <c r="V3642" s="5">
        <v>32</v>
      </c>
      <c r="W3642" s="5">
        <v>0</v>
      </c>
      <c r="X3642" s="5">
        <v>0</v>
      </c>
      <c r="Y3642" s="5">
        <v>478</v>
      </c>
      <c r="Z3642" s="5">
        <v>478</v>
      </c>
      <c r="AA3642" t="s">
        <v>60</v>
      </c>
      <c r="AB3642">
        <v>82.45</v>
      </c>
      <c r="AC3642">
        <v>11.41</v>
      </c>
      <c r="AD3642" t="s">
        <v>60</v>
      </c>
      <c r="AE3642" t="s">
        <v>56</v>
      </c>
      <c r="AF3642">
        <v>9307</v>
      </c>
      <c r="AG3642">
        <v>9307</v>
      </c>
      <c r="AO3642">
        <v>32</v>
      </c>
      <c r="AP3642">
        <v>0</v>
      </c>
      <c r="AX3642">
        <v>478</v>
      </c>
      <c r="BD3642" s="5">
        <v>478</v>
      </c>
      <c r="BE3642">
        <v>446</v>
      </c>
      <c r="BG3642">
        <f t="shared" si="398"/>
        <v>446</v>
      </c>
      <c r="BI3642">
        <v>32</v>
      </c>
    </row>
    <row r="3643" spans="1:61" x14ac:dyDescent="0.25">
      <c r="A3643" t="s">
        <v>54</v>
      </c>
      <c r="B3643">
        <v>110027</v>
      </c>
      <c r="C3643" t="s">
        <v>55</v>
      </c>
      <c r="D3643" t="s">
        <v>56</v>
      </c>
      <c r="E3643" s="1">
        <v>45984</v>
      </c>
      <c r="F3643" t="s">
        <v>4230</v>
      </c>
      <c r="G3643" t="s">
        <v>139</v>
      </c>
      <c r="H3643" t="str">
        <f t="shared" si="392"/>
        <v>Aggregator</v>
      </c>
      <c r="I3643">
        <v>287074241</v>
      </c>
      <c r="K3643" s="3">
        <v>45984.707638888889</v>
      </c>
      <c r="L3643">
        <f t="shared" si="393"/>
        <v>23</v>
      </c>
      <c r="M3643" t="str">
        <f t="shared" si="394"/>
        <v>Sunday</v>
      </c>
      <c r="N3643" s="1" t="str">
        <f t="shared" si="395"/>
        <v>November</v>
      </c>
      <c r="O3643" s="2">
        <v>0.70763888888888893</v>
      </c>
      <c r="P3643" s="2" t="str">
        <f t="shared" si="396"/>
        <v>Week 3</v>
      </c>
      <c r="Q3643" t="s">
        <v>59</v>
      </c>
      <c r="R3643" s="5">
        <v>209</v>
      </c>
      <c r="S3643" s="5">
        <v>-100</v>
      </c>
      <c r="T3643" s="5">
        <f t="shared" si="397"/>
        <v>47.846889952153113</v>
      </c>
      <c r="U3643" s="5">
        <v>109</v>
      </c>
      <c r="V3643" s="5">
        <v>0</v>
      </c>
      <c r="W3643" s="5">
        <v>0</v>
      </c>
      <c r="X3643" s="5">
        <v>0</v>
      </c>
      <c r="Y3643" s="5">
        <v>109</v>
      </c>
      <c r="Z3643" s="5">
        <v>109</v>
      </c>
      <c r="AA3643" t="s">
        <v>139</v>
      </c>
      <c r="AB3643">
        <v>37.299999999999997</v>
      </c>
      <c r="AC3643">
        <v>4.76</v>
      </c>
      <c r="AD3643" t="s">
        <v>139</v>
      </c>
      <c r="AF3643">
        <v>4241</v>
      </c>
      <c r="AG3643">
        <v>4241</v>
      </c>
      <c r="AI3643" t="s">
        <v>4231</v>
      </c>
      <c r="AJ3643" t="s">
        <v>4232</v>
      </c>
      <c r="AK3643">
        <v>8989826934</v>
      </c>
      <c r="AM3643" t="s">
        <v>143</v>
      </c>
      <c r="AO3643">
        <v>0</v>
      </c>
      <c r="AP3643">
        <v>0</v>
      </c>
      <c r="AT3643">
        <v>109</v>
      </c>
      <c r="BD3643" s="5">
        <v>109</v>
      </c>
      <c r="BE3643">
        <v>109</v>
      </c>
      <c r="BG3643">
        <f t="shared" si="398"/>
        <v>109</v>
      </c>
    </row>
    <row r="3644" spans="1:61" x14ac:dyDescent="0.25">
      <c r="A3644" t="s">
        <v>54</v>
      </c>
      <c r="B3644">
        <v>110027</v>
      </c>
      <c r="C3644" t="s">
        <v>55</v>
      </c>
      <c r="D3644" t="s">
        <v>56</v>
      </c>
      <c r="E3644" s="1">
        <v>45984</v>
      </c>
      <c r="F3644" t="s">
        <v>4233</v>
      </c>
      <c r="G3644" t="s">
        <v>58</v>
      </c>
      <c r="H3644" t="str">
        <f t="shared" si="392"/>
        <v>Aggregator</v>
      </c>
      <c r="I3644">
        <v>7495422525</v>
      </c>
      <c r="J3644">
        <v>18528960</v>
      </c>
      <c r="K3644" s="3">
        <v>45984.716666666667</v>
      </c>
      <c r="L3644">
        <f t="shared" si="393"/>
        <v>23</v>
      </c>
      <c r="M3644" t="str">
        <f t="shared" si="394"/>
        <v>Sunday</v>
      </c>
      <c r="N3644" s="1" t="str">
        <f t="shared" si="395"/>
        <v>November</v>
      </c>
      <c r="O3644" s="2">
        <v>0.71666666666666667</v>
      </c>
      <c r="P3644" s="2" t="str">
        <f t="shared" si="396"/>
        <v>Week 3</v>
      </c>
      <c r="Q3644" t="s">
        <v>59</v>
      </c>
      <c r="R3644" s="5">
        <v>556</v>
      </c>
      <c r="S3644" s="5">
        <v>-100</v>
      </c>
      <c r="T3644" s="5">
        <f t="shared" si="397"/>
        <v>17.985611510791365</v>
      </c>
      <c r="U3644" s="5">
        <v>456</v>
      </c>
      <c r="V3644" s="5">
        <v>32</v>
      </c>
      <c r="W3644" s="5">
        <v>0</v>
      </c>
      <c r="X3644" s="5">
        <v>0</v>
      </c>
      <c r="Y3644" s="5">
        <v>488</v>
      </c>
      <c r="Z3644" s="5">
        <v>488</v>
      </c>
      <c r="AA3644" t="s">
        <v>60</v>
      </c>
      <c r="AB3644">
        <v>106.43</v>
      </c>
      <c r="AC3644">
        <v>20.36</v>
      </c>
      <c r="AD3644" t="s">
        <v>60</v>
      </c>
      <c r="AE3644" t="s">
        <v>56</v>
      </c>
      <c r="AF3644">
        <v>2525</v>
      </c>
      <c r="AG3644">
        <v>2525</v>
      </c>
      <c r="AO3644">
        <v>32</v>
      </c>
      <c r="AP3644">
        <v>0</v>
      </c>
      <c r="AX3644">
        <v>488</v>
      </c>
      <c r="BD3644" s="5">
        <v>488</v>
      </c>
      <c r="BE3644">
        <v>456</v>
      </c>
      <c r="BG3644">
        <f t="shared" si="398"/>
        <v>456</v>
      </c>
      <c r="BI3644">
        <v>32</v>
      </c>
    </row>
    <row r="3645" spans="1:61" x14ac:dyDescent="0.25">
      <c r="A3645" t="s">
        <v>54</v>
      </c>
      <c r="B3645">
        <v>110027</v>
      </c>
      <c r="C3645" t="s">
        <v>55</v>
      </c>
      <c r="D3645" t="s">
        <v>56</v>
      </c>
      <c r="E3645" s="1">
        <v>45984</v>
      </c>
      <c r="F3645" t="s">
        <v>4234</v>
      </c>
      <c r="G3645" t="s">
        <v>63</v>
      </c>
      <c r="H3645" t="str">
        <f t="shared" si="392"/>
        <v>Aggregator</v>
      </c>
      <c r="I3645">
        <v>222868000000000</v>
      </c>
      <c r="J3645">
        <v>29811</v>
      </c>
      <c r="K3645" s="3">
        <v>45984.717361111114</v>
      </c>
      <c r="L3645">
        <f t="shared" si="393"/>
        <v>23</v>
      </c>
      <c r="M3645" t="str">
        <f t="shared" si="394"/>
        <v>Sunday</v>
      </c>
      <c r="N3645" s="1" t="str">
        <f t="shared" si="395"/>
        <v>November</v>
      </c>
      <c r="O3645" s="2">
        <v>0.71736111111111112</v>
      </c>
      <c r="P3645" s="2" t="str">
        <f t="shared" si="396"/>
        <v>Week 3</v>
      </c>
      <c r="Q3645" t="s">
        <v>59</v>
      </c>
      <c r="R3645" s="5">
        <v>398</v>
      </c>
      <c r="S3645" s="5">
        <v>-93.75</v>
      </c>
      <c r="T3645" s="5">
        <f t="shared" si="397"/>
        <v>23.555276381909547</v>
      </c>
      <c r="U3645" s="5">
        <v>304.25</v>
      </c>
      <c r="V3645" s="5">
        <v>32</v>
      </c>
      <c r="W3645" s="5">
        <v>0</v>
      </c>
      <c r="X3645" s="5">
        <v>-0.25</v>
      </c>
      <c r="Y3645" s="5">
        <v>336</v>
      </c>
      <c r="Z3645" s="5">
        <v>336</v>
      </c>
      <c r="AA3645" t="s">
        <v>64</v>
      </c>
      <c r="AB3645">
        <v>104.8</v>
      </c>
      <c r="AC3645">
        <v>5.0999999999999996</v>
      </c>
      <c r="AD3645" t="s">
        <v>64</v>
      </c>
      <c r="AE3645" t="s">
        <v>56</v>
      </c>
      <c r="AF3645">
        <v>8003</v>
      </c>
      <c r="AG3645">
        <v>8003</v>
      </c>
      <c r="AO3645">
        <v>32</v>
      </c>
      <c r="AP3645">
        <v>0</v>
      </c>
      <c r="AW3645">
        <v>336</v>
      </c>
      <c r="BD3645" s="5">
        <v>336</v>
      </c>
      <c r="BE3645">
        <v>304.25</v>
      </c>
      <c r="BG3645">
        <f t="shared" si="398"/>
        <v>304.25</v>
      </c>
      <c r="BH3645">
        <v>32</v>
      </c>
    </row>
    <row r="3646" spans="1:61" x14ac:dyDescent="0.25">
      <c r="A3646" t="s">
        <v>54</v>
      </c>
      <c r="B3646">
        <v>110027</v>
      </c>
      <c r="C3646" t="s">
        <v>55</v>
      </c>
      <c r="D3646" t="s">
        <v>56</v>
      </c>
      <c r="E3646" s="1">
        <v>45984</v>
      </c>
      <c r="F3646" t="s">
        <v>4235</v>
      </c>
      <c r="G3646" t="s">
        <v>63</v>
      </c>
      <c r="H3646" t="str">
        <f t="shared" si="392"/>
        <v>Aggregator</v>
      </c>
      <c r="I3646">
        <v>222868000000000</v>
      </c>
      <c r="J3646">
        <v>29811</v>
      </c>
      <c r="K3646" s="3">
        <v>45984.724305555559</v>
      </c>
      <c r="L3646">
        <f t="shared" si="393"/>
        <v>23</v>
      </c>
      <c r="M3646" t="str">
        <f t="shared" si="394"/>
        <v>Sunday</v>
      </c>
      <c r="N3646" s="1" t="str">
        <f t="shared" si="395"/>
        <v>November</v>
      </c>
      <c r="O3646" s="2">
        <v>0.72430555555555554</v>
      </c>
      <c r="P3646" s="2" t="str">
        <f t="shared" si="396"/>
        <v>Week 3</v>
      </c>
      <c r="Q3646" t="s">
        <v>59</v>
      </c>
      <c r="R3646" s="5">
        <v>477</v>
      </c>
      <c r="S3646" s="5">
        <v>-93.75</v>
      </c>
      <c r="T3646" s="5">
        <f t="shared" si="397"/>
        <v>19.654088050314467</v>
      </c>
      <c r="U3646" s="5">
        <v>383.25</v>
      </c>
      <c r="V3646" s="5">
        <v>32</v>
      </c>
      <c r="W3646" s="5">
        <v>0</v>
      </c>
      <c r="X3646" s="5">
        <v>-0.25</v>
      </c>
      <c r="Y3646" s="5">
        <v>415</v>
      </c>
      <c r="Z3646" s="5">
        <v>415</v>
      </c>
      <c r="AA3646" t="s">
        <v>64</v>
      </c>
      <c r="AB3646">
        <v>86.21</v>
      </c>
      <c r="AC3646">
        <v>9.98</v>
      </c>
      <c r="AD3646" t="s">
        <v>64</v>
      </c>
      <c r="AE3646" t="s">
        <v>56</v>
      </c>
      <c r="AF3646">
        <v>3490</v>
      </c>
      <c r="AG3646">
        <v>3490</v>
      </c>
      <c r="AO3646">
        <v>32</v>
      </c>
      <c r="AP3646">
        <v>0</v>
      </c>
      <c r="AW3646">
        <v>415</v>
      </c>
      <c r="BD3646" s="5">
        <v>415</v>
      </c>
      <c r="BE3646">
        <v>383.25</v>
      </c>
      <c r="BG3646">
        <f t="shared" si="398"/>
        <v>383.25</v>
      </c>
      <c r="BH3646">
        <v>32</v>
      </c>
    </row>
    <row r="3647" spans="1:61" x14ac:dyDescent="0.25">
      <c r="A3647" t="s">
        <v>54</v>
      </c>
      <c r="B3647">
        <v>110027</v>
      </c>
      <c r="C3647" t="s">
        <v>55</v>
      </c>
      <c r="D3647" t="s">
        <v>56</v>
      </c>
      <c r="E3647" s="1">
        <v>45984</v>
      </c>
      <c r="F3647" t="s">
        <v>4236</v>
      </c>
      <c r="G3647" t="s">
        <v>63</v>
      </c>
      <c r="H3647" t="str">
        <f t="shared" si="392"/>
        <v>Aggregator</v>
      </c>
      <c r="I3647">
        <v>222869000000000</v>
      </c>
      <c r="J3647">
        <v>29811</v>
      </c>
      <c r="K3647" s="3">
        <v>45984.729861111111</v>
      </c>
      <c r="L3647">
        <f t="shared" si="393"/>
        <v>23</v>
      </c>
      <c r="M3647" t="str">
        <f t="shared" si="394"/>
        <v>Sunday</v>
      </c>
      <c r="N3647" s="1" t="str">
        <f t="shared" si="395"/>
        <v>November</v>
      </c>
      <c r="O3647" s="2">
        <v>0.72986111111111107</v>
      </c>
      <c r="P3647" s="2" t="str">
        <f t="shared" si="396"/>
        <v>Week 3</v>
      </c>
      <c r="Q3647" t="s">
        <v>59</v>
      </c>
      <c r="R3647" s="5">
        <v>1236</v>
      </c>
      <c r="S3647" s="5">
        <v>-235</v>
      </c>
      <c r="T3647" s="5">
        <f t="shared" si="397"/>
        <v>19.01294498381877</v>
      </c>
      <c r="U3647" s="5">
        <v>1001</v>
      </c>
      <c r="V3647" s="5">
        <v>32</v>
      </c>
      <c r="W3647" s="5">
        <v>0</v>
      </c>
      <c r="X3647" s="5">
        <v>0</v>
      </c>
      <c r="Y3647" s="5">
        <v>1033</v>
      </c>
      <c r="Z3647" s="5">
        <v>1033</v>
      </c>
      <c r="AA3647" t="s">
        <v>64</v>
      </c>
      <c r="AB3647">
        <v>231.04</v>
      </c>
      <c r="AC3647">
        <v>26.31</v>
      </c>
      <c r="AD3647" t="s">
        <v>64</v>
      </c>
      <c r="AE3647" t="s">
        <v>56</v>
      </c>
      <c r="AF3647">
        <v>8731</v>
      </c>
      <c r="AG3647">
        <v>8731</v>
      </c>
      <c r="AO3647">
        <v>32</v>
      </c>
      <c r="AP3647">
        <v>0</v>
      </c>
      <c r="AW3647">
        <v>1033</v>
      </c>
      <c r="BD3647" s="5">
        <v>1033</v>
      </c>
      <c r="BE3647">
        <v>1001</v>
      </c>
      <c r="BG3647">
        <f t="shared" si="398"/>
        <v>1001</v>
      </c>
      <c r="BH3647">
        <v>32</v>
      </c>
    </row>
    <row r="3648" spans="1:61" x14ac:dyDescent="0.25">
      <c r="A3648" t="s">
        <v>54</v>
      </c>
      <c r="B3648">
        <v>110027</v>
      </c>
      <c r="C3648" t="s">
        <v>55</v>
      </c>
      <c r="D3648" t="s">
        <v>56</v>
      </c>
      <c r="E3648" s="1">
        <v>45984</v>
      </c>
      <c r="F3648" t="s">
        <v>4237</v>
      </c>
      <c r="G3648" t="s">
        <v>63</v>
      </c>
      <c r="H3648" t="str">
        <f t="shared" si="392"/>
        <v>Aggregator</v>
      </c>
      <c r="I3648">
        <v>222869000000000</v>
      </c>
      <c r="J3648">
        <v>29811</v>
      </c>
      <c r="K3648" s="3">
        <v>45984.731249999997</v>
      </c>
      <c r="L3648">
        <f t="shared" si="393"/>
        <v>23</v>
      </c>
      <c r="M3648" t="str">
        <f t="shared" si="394"/>
        <v>Sunday</v>
      </c>
      <c r="N3648" s="1" t="str">
        <f t="shared" si="395"/>
        <v>November</v>
      </c>
      <c r="O3648" s="2">
        <v>0.73124999999999996</v>
      </c>
      <c r="P3648" s="2" t="str">
        <f t="shared" si="396"/>
        <v>Week 3</v>
      </c>
      <c r="Q3648" t="s">
        <v>59</v>
      </c>
      <c r="R3648" s="5">
        <v>616</v>
      </c>
      <c r="S3648" s="5">
        <v>-93.74</v>
      </c>
      <c r="T3648" s="5">
        <f t="shared" si="397"/>
        <v>15.217532467532466</v>
      </c>
      <c r="U3648" s="5">
        <v>522.26</v>
      </c>
      <c r="V3648" s="5">
        <v>32</v>
      </c>
      <c r="W3648" s="5">
        <v>0</v>
      </c>
      <c r="X3648" s="5">
        <v>-0.26</v>
      </c>
      <c r="Y3648" s="5">
        <v>554</v>
      </c>
      <c r="Z3648" s="5">
        <v>554</v>
      </c>
      <c r="AA3648" t="s">
        <v>64</v>
      </c>
      <c r="AB3648">
        <v>125.42</v>
      </c>
      <c r="AC3648">
        <v>15.05</v>
      </c>
      <c r="AD3648" t="s">
        <v>64</v>
      </c>
      <c r="AE3648" t="s">
        <v>56</v>
      </c>
      <c r="AF3648">
        <v>4121</v>
      </c>
      <c r="AG3648">
        <v>4121</v>
      </c>
      <c r="AO3648">
        <v>32</v>
      </c>
      <c r="AP3648">
        <v>0</v>
      </c>
      <c r="AW3648">
        <v>554</v>
      </c>
      <c r="BD3648" s="5">
        <v>554</v>
      </c>
      <c r="BE3648">
        <v>522.26</v>
      </c>
      <c r="BG3648">
        <f t="shared" si="398"/>
        <v>522.26</v>
      </c>
      <c r="BH3648">
        <v>32</v>
      </c>
    </row>
    <row r="3649" spans="1:61" x14ac:dyDescent="0.25">
      <c r="A3649" t="s">
        <v>54</v>
      </c>
      <c r="B3649">
        <v>110027</v>
      </c>
      <c r="C3649" t="s">
        <v>55</v>
      </c>
      <c r="D3649" t="s">
        <v>56</v>
      </c>
      <c r="E3649" s="1">
        <v>45984</v>
      </c>
      <c r="F3649" t="s">
        <v>4238</v>
      </c>
      <c r="G3649" t="s">
        <v>58</v>
      </c>
      <c r="H3649" t="str">
        <f t="shared" si="392"/>
        <v>Aggregator</v>
      </c>
      <c r="I3649">
        <v>7498446038</v>
      </c>
      <c r="J3649">
        <v>18528960</v>
      </c>
      <c r="K3649" s="3">
        <v>45984.736111111109</v>
      </c>
      <c r="L3649">
        <f t="shared" si="393"/>
        <v>23</v>
      </c>
      <c r="M3649" t="str">
        <f t="shared" si="394"/>
        <v>Sunday</v>
      </c>
      <c r="N3649" s="1" t="str">
        <f t="shared" si="395"/>
        <v>November</v>
      </c>
      <c r="O3649" s="2">
        <v>0.73611111111111116</v>
      </c>
      <c r="P3649" s="2" t="str">
        <f t="shared" si="396"/>
        <v>Week 3</v>
      </c>
      <c r="Q3649" t="s">
        <v>59</v>
      </c>
      <c r="R3649" s="5">
        <v>698</v>
      </c>
      <c r="S3649" s="5">
        <v>-349</v>
      </c>
      <c r="T3649" s="5">
        <f t="shared" si="397"/>
        <v>50</v>
      </c>
      <c r="U3649" s="5">
        <v>349</v>
      </c>
      <c r="V3649" s="5">
        <v>32</v>
      </c>
      <c r="W3649" s="5">
        <v>0</v>
      </c>
      <c r="X3649" s="5">
        <v>0</v>
      </c>
      <c r="Y3649" s="5">
        <v>381</v>
      </c>
      <c r="Z3649" s="5">
        <v>381</v>
      </c>
      <c r="AA3649" t="s">
        <v>60</v>
      </c>
      <c r="AB3649">
        <v>116.67</v>
      </c>
      <c r="AC3649">
        <v>9.52</v>
      </c>
      <c r="AD3649" t="s">
        <v>60</v>
      </c>
      <c r="AE3649" t="s">
        <v>56</v>
      </c>
      <c r="AF3649">
        <v>6038</v>
      </c>
      <c r="AG3649">
        <v>6038</v>
      </c>
      <c r="AO3649">
        <v>32</v>
      </c>
      <c r="AP3649">
        <v>0</v>
      </c>
      <c r="AX3649">
        <v>381</v>
      </c>
      <c r="BD3649" s="5">
        <v>381</v>
      </c>
      <c r="BE3649">
        <v>349</v>
      </c>
      <c r="BG3649">
        <f t="shared" si="398"/>
        <v>349</v>
      </c>
      <c r="BI3649">
        <v>32</v>
      </c>
    </row>
    <row r="3650" spans="1:61" x14ac:dyDescent="0.25">
      <c r="A3650" t="s">
        <v>54</v>
      </c>
      <c r="B3650">
        <v>110027</v>
      </c>
      <c r="C3650" t="s">
        <v>55</v>
      </c>
      <c r="D3650" t="s">
        <v>56</v>
      </c>
      <c r="E3650" s="1">
        <v>45984</v>
      </c>
      <c r="F3650" t="s">
        <v>4239</v>
      </c>
      <c r="G3650" t="s">
        <v>63</v>
      </c>
      <c r="H3650" t="str">
        <f t="shared" si="392"/>
        <v>Aggregator</v>
      </c>
      <c r="I3650">
        <v>222869000000000</v>
      </c>
      <c r="J3650">
        <v>29811</v>
      </c>
      <c r="K3650" s="3">
        <v>45984.736111111109</v>
      </c>
      <c r="L3650">
        <f t="shared" si="393"/>
        <v>23</v>
      </c>
      <c r="M3650" t="str">
        <f t="shared" si="394"/>
        <v>Sunday</v>
      </c>
      <c r="N3650" s="1" t="str">
        <f t="shared" si="395"/>
        <v>November</v>
      </c>
      <c r="O3650" s="2">
        <v>0.73611111111111116</v>
      </c>
      <c r="P3650" s="2" t="str">
        <f t="shared" si="396"/>
        <v>Week 3</v>
      </c>
      <c r="Q3650" t="s">
        <v>59</v>
      </c>
      <c r="R3650" s="5">
        <v>218</v>
      </c>
      <c r="S3650" s="5">
        <v>-75</v>
      </c>
      <c r="T3650" s="5">
        <f t="shared" si="397"/>
        <v>34.403669724770644</v>
      </c>
      <c r="U3650" s="5">
        <v>143</v>
      </c>
      <c r="V3650" s="5">
        <v>32</v>
      </c>
      <c r="W3650" s="5">
        <v>0</v>
      </c>
      <c r="X3650" s="5">
        <v>0</v>
      </c>
      <c r="Y3650" s="5">
        <v>175</v>
      </c>
      <c r="Z3650" s="5">
        <v>175</v>
      </c>
      <c r="AA3650" t="s">
        <v>64</v>
      </c>
      <c r="AB3650">
        <v>49.18</v>
      </c>
      <c r="AC3650">
        <v>3.92</v>
      </c>
      <c r="AD3650" t="s">
        <v>64</v>
      </c>
      <c r="AE3650" t="s">
        <v>56</v>
      </c>
      <c r="AF3650">
        <v>7560</v>
      </c>
      <c r="AG3650">
        <v>7560</v>
      </c>
      <c r="AO3650">
        <v>32</v>
      </c>
      <c r="AP3650">
        <v>0</v>
      </c>
      <c r="AW3650">
        <v>175</v>
      </c>
      <c r="BD3650" s="5">
        <v>175</v>
      </c>
      <c r="BE3650">
        <v>143</v>
      </c>
      <c r="BG3650">
        <f t="shared" si="398"/>
        <v>143</v>
      </c>
      <c r="BH3650">
        <v>32</v>
      </c>
    </row>
    <row r="3651" spans="1:61" x14ac:dyDescent="0.25">
      <c r="A3651" t="s">
        <v>54</v>
      </c>
      <c r="B3651">
        <v>110027</v>
      </c>
      <c r="C3651" t="s">
        <v>55</v>
      </c>
      <c r="D3651" t="s">
        <v>56</v>
      </c>
      <c r="E3651" s="1">
        <v>45984</v>
      </c>
      <c r="F3651" t="s">
        <v>4240</v>
      </c>
      <c r="G3651" t="s">
        <v>63</v>
      </c>
      <c r="H3651" t="str">
        <f t="shared" ref="H3651:H3714" si="399">IF(G3651="POS","Direct Sale","Aggregator")</f>
        <v>Aggregator</v>
      </c>
      <c r="I3651">
        <v>222870000000000</v>
      </c>
      <c r="J3651">
        <v>29811</v>
      </c>
      <c r="K3651" s="3">
        <v>45984.738194444442</v>
      </c>
      <c r="L3651">
        <f t="shared" ref="L3651:L3714" si="400">VALUE(DAY(K3651))</f>
        <v>23</v>
      </c>
      <c r="M3651" t="str">
        <f t="shared" ref="M3651:M3714" si="401">TEXT(K3651,"dddd")</f>
        <v>Sunday</v>
      </c>
      <c r="N3651" s="1" t="str">
        <f t="shared" ref="N3651:N3714" si="402">TEXT(K3651,"MMMM")</f>
        <v>November</v>
      </c>
      <c r="O3651" s="2">
        <v>0.73819444444444449</v>
      </c>
      <c r="P3651" s="2" t="str">
        <f t="shared" ref="P3651:P3714" si="403">_xlfn.IFS(L3651&lt;=7,"Week 1",L3651&lt;=15, "Week 2",L3651&lt;=23,"Week 3",L3651&lt;=30,"Week 4")</f>
        <v>Week 3</v>
      </c>
      <c r="Q3651" t="s">
        <v>59</v>
      </c>
      <c r="R3651" s="5">
        <v>349</v>
      </c>
      <c r="S3651" s="5">
        <v>-175</v>
      </c>
      <c r="T3651" s="5">
        <f t="shared" ref="T3651:T3714" si="404">ABS((S3651/R3651)*100)</f>
        <v>50.143266475644701</v>
      </c>
      <c r="U3651" s="5">
        <v>174</v>
      </c>
      <c r="V3651" s="5">
        <v>32</v>
      </c>
      <c r="W3651" s="5">
        <v>0</v>
      </c>
      <c r="X3651" s="5">
        <v>0</v>
      </c>
      <c r="Y3651" s="5">
        <v>206</v>
      </c>
      <c r="Z3651" s="5">
        <v>206</v>
      </c>
      <c r="AA3651" t="s">
        <v>64</v>
      </c>
      <c r="AB3651">
        <v>53.73</v>
      </c>
      <c r="AC3651">
        <v>4.76</v>
      </c>
      <c r="AD3651" t="s">
        <v>64</v>
      </c>
      <c r="AE3651" t="s">
        <v>56</v>
      </c>
      <c r="AF3651">
        <v>190</v>
      </c>
      <c r="AG3651">
        <v>190</v>
      </c>
      <c r="AO3651">
        <v>32</v>
      </c>
      <c r="AP3651">
        <v>0</v>
      </c>
      <c r="AW3651">
        <v>206</v>
      </c>
      <c r="BD3651" s="5">
        <v>206</v>
      </c>
      <c r="BE3651">
        <v>174</v>
      </c>
      <c r="BG3651">
        <f t="shared" ref="BG3651:BG3714" si="405">BE3651+BF3651</f>
        <v>174</v>
      </c>
      <c r="BH3651">
        <v>32</v>
      </c>
    </row>
    <row r="3652" spans="1:61" x14ac:dyDescent="0.25">
      <c r="A3652" t="s">
        <v>54</v>
      </c>
      <c r="B3652">
        <v>110027</v>
      </c>
      <c r="C3652" t="s">
        <v>55</v>
      </c>
      <c r="D3652" t="s">
        <v>56</v>
      </c>
      <c r="E3652" s="1">
        <v>45984</v>
      </c>
      <c r="F3652" t="s">
        <v>4241</v>
      </c>
      <c r="G3652" t="s">
        <v>58</v>
      </c>
      <c r="H3652" t="str">
        <f t="shared" si="399"/>
        <v>Aggregator</v>
      </c>
      <c r="I3652">
        <v>7511918568</v>
      </c>
      <c r="J3652">
        <v>18528960</v>
      </c>
      <c r="K3652" s="3">
        <v>45984.740972222222</v>
      </c>
      <c r="L3652">
        <f t="shared" si="400"/>
        <v>23</v>
      </c>
      <c r="M3652" t="str">
        <f t="shared" si="401"/>
        <v>Sunday</v>
      </c>
      <c r="N3652" s="1" t="str">
        <f t="shared" si="402"/>
        <v>November</v>
      </c>
      <c r="O3652" s="2">
        <v>0.74097222222222225</v>
      </c>
      <c r="P3652" s="2" t="str">
        <f t="shared" si="403"/>
        <v>Week 3</v>
      </c>
      <c r="Q3652" t="s">
        <v>59</v>
      </c>
      <c r="R3652" s="5">
        <v>349</v>
      </c>
      <c r="S3652" s="5">
        <v>-174.5</v>
      </c>
      <c r="T3652" s="5">
        <f t="shared" si="404"/>
        <v>50</v>
      </c>
      <c r="U3652" s="5">
        <v>174.5</v>
      </c>
      <c r="V3652" s="5">
        <v>32</v>
      </c>
      <c r="W3652" s="5">
        <v>0</v>
      </c>
      <c r="X3652" s="5">
        <v>0</v>
      </c>
      <c r="Y3652" s="5">
        <v>206.5</v>
      </c>
      <c r="Z3652" s="5">
        <v>206.5</v>
      </c>
      <c r="AA3652" t="s">
        <v>60</v>
      </c>
      <c r="AB3652">
        <v>53.73</v>
      </c>
      <c r="AC3652">
        <v>4.76</v>
      </c>
      <c r="AD3652" t="s">
        <v>60</v>
      </c>
      <c r="AE3652" t="s">
        <v>56</v>
      </c>
      <c r="AF3652">
        <v>8568</v>
      </c>
      <c r="AG3652">
        <v>8568</v>
      </c>
      <c r="AO3652">
        <v>32</v>
      </c>
      <c r="AP3652">
        <v>0</v>
      </c>
      <c r="AX3652">
        <v>206.5</v>
      </c>
      <c r="BD3652" s="5">
        <v>206.5</v>
      </c>
      <c r="BE3652">
        <v>174.5</v>
      </c>
      <c r="BG3652">
        <f t="shared" si="405"/>
        <v>174.5</v>
      </c>
      <c r="BI3652">
        <v>32</v>
      </c>
    </row>
    <row r="3653" spans="1:61" x14ac:dyDescent="0.25">
      <c r="A3653" t="s">
        <v>54</v>
      </c>
      <c r="B3653">
        <v>110027</v>
      </c>
      <c r="C3653" t="s">
        <v>55</v>
      </c>
      <c r="D3653" t="s">
        <v>56</v>
      </c>
      <c r="E3653" s="1">
        <v>45984</v>
      </c>
      <c r="F3653" t="s">
        <v>4242</v>
      </c>
      <c r="G3653" t="s">
        <v>67</v>
      </c>
      <c r="H3653" t="str">
        <f t="shared" si="399"/>
        <v>Direct Sale</v>
      </c>
      <c r="K3653" s="3">
        <v>45984.743750000001</v>
      </c>
      <c r="L3653">
        <f t="shared" si="400"/>
        <v>23</v>
      </c>
      <c r="M3653" t="str">
        <f t="shared" si="401"/>
        <v>Sunday</v>
      </c>
      <c r="N3653" s="1" t="str">
        <f t="shared" si="402"/>
        <v>November</v>
      </c>
      <c r="O3653" s="2">
        <v>0.74375000000000002</v>
      </c>
      <c r="P3653" s="2" t="str">
        <f t="shared" si="403"/>
        <v>Week 3</v>
      </c>
      <c r="Q3653" t="s">
        <v>59</v>
      </c>
      <c r="R3653" s="5">
        <v>428</v>
      </c>
      <c r="S3653" s="5">
        <v>0</v>
      </c>
      <c r="T3653" s="5">
        <f t="shared" si="404"/>
        <v>0</v>
      </c>
      <c r="U3653" s="5">
        <v>428</v>
      </c>
      <c r="V3653" s="5">
        <v>0</v>
      </c>
      <c r="W3653" s="5">
        <v>21.4</v>
      </c>
      <c r="X3653" s="5">
        <v>-0.4</v>
      </c>
      <c r="Y3653" s="5">
        <v>449</v>
      </c>
      <c r="Z3653" s="5">
        <v>449</v>
      </c>
      <c r="AA3653" t="s">
        <v>73</v>
      </c>
      <c r="AB3653">
        <v>101.46</v>
      </c>
      <c r="AC3653">
        <v>3.92</v>
      </c>
      <c r="AD3653" t="s">
        <v>5778</v>
      </c>
      <c r="AE3653" t="s">
        <v>75</v>
      </c>
      <c r="AI3653" t="s">
        <v>4243</v>
      </c>
      <c r="AJ3653" t="s">
        <v>2319</v>
      </c>
      <c r="AK3653">
        <v>9145896357</v>
      </c>
      <c r="AO3653">
        <v>0</v>
      </c>
      <c r="AP3653">
        <v>0</v>
      </c>
      <c r="AQ3653">
        <v>449</v>
      </c>
      <c r="AZ3653">
        <v>428</v>
      </c>
      <c r="BA3653">
        <v>10.7</v>
      </c>
      <c r="BB3653">
        <v>428</v>
      </c>
      <c r="BC3653">
        <v>10.7</v>
      </c>
      <c r="BD3653" s="5">
        <v>449</v>
      </c>
      <c r="BE3653">
        <v>428</v>
      </c>
      <c r="BG3653">
        <f t="shared" si="405"/>
        <v>428</v>
      </c>
    </row>
    <row r="3654" spans="1:61" x14ac:dyDescent="0.25">
      <c r="A3654" t="s">
        <v>54</v>
      </c>
      <c r="B3654">
        <v>110027</v>
      </c>
      <c r="C3654" t="s">
        <v>55</v>
      </c>
      <c r="D3654" t="s">
        <v>56</v>
      </c>
      <c r="E3654" s="1">
        <v>45984</v>
      </c>
      <c r="F3654" t="s">
        <v>4244</v>
      </c>
      <c r="G3654" t="s">
        <v>67</v>
      </c>
      <c r="H3654" t="str">
        <f t="shared" si="399"/>
        <v>Direct Sale</v>
      </c>
      <c r="K3654" s="3">
        <v>45984.743750000001</v>
      </c>
      <c r="L3654">
        <f t="shared" si="400"/>
        <v>23</v>
      </c>
      <c r="M3654" t="str">
        <f t="shared" si="401"/>
        <v>Sunday</v>
      </c>
      <c r="N3654" s="1" t="str">
        <f t="shared" si="402"/>
        <v>November</v>
      </c>
      <c r="O3654" s="2">
        <v>0.74375000000000002</v>
      </c>
      <c r="P3654" s="2" t="str">
        <f t="shared" si="403"/>
        <v>Week 3</v>
      </c>
      <c r="Q3654" t="s">
        <v>59</v>
      </c>
      <c r="R3654" s="5">
        <v>298</v>
      </c>
      <c r="S3654" s="5">
        <v>0</v>
      </c>
      <c r="T3654" s="5">
        <f t="shared" si="404"/>
        <v>0</v>
      </c>
      <c r="U3654" s="5">
        <v>298</v>
      </c>
      <c r="V3654" s="5">
        <v>0</v>
      </c>
      <c r="W3654" s="5">
        <v>14.9</v>
      </c>
      <c r="X3654" s="5">
        <v>0.1</v>
      </c>
      <c r="Y3654" s="5">
        <v>313</v>
      </c>
      <c r="Z3654" s="5">
        <v>313</v>
      </c>
      <c r="AA3654" t="s">
        <v>73</v>
      </c>
      <c r="AB3654">
        <v>72</v>
      </c>
      <c r="AC3654">
        <v>4.78</v>
      </c>
      <c r="AD3654" t="s">
        <v>5778</v>
      </c>
      <c r="AE3654" t="s">
        <v>75</v>
      </c>
      <c r="AI3654" t="s">
        <v>89</v>
      </c>
      <c r="AJ3654" t="s">
        <v>190</v>
      </c>
      <c r="AK3654">
        <v>8929758003</v>
      </c>
      <c r="AO3654">
        <v>0</v>
      </c>
      <c r="AP3654">
        <v>0</v>
      </c>
      <c r="AQ3654">
        <v>313</v>
      </c>
      <c r="AZ3654">
        <v>298</v>
      </c>
      <c r="BA3654">
        <v>7.45</v>
      </c>
      <c r="BB3654">
        <v>298</v>
      </c>
      <c r="BC3654">
        <v>7.45</v>
      </c>
      <c r="BD3654" s="5">
        <v>313</v>
      </c>
      <c r="BE3654">
        <v>298</v>
      </c>
      <c r="BG3654">
        <f t="shared" si="405"/>
        <v>298</v>
      </c>
    </row>
    <row r="3655" spans="1:61" x14ac:dyDescent="0.25">
      <c r="A3655" t="s">
        <v>54</v>
      </c>
      <c r="B3655">
        <v>110027</v>
      </c>
      <c r="C3655" t="s">
        <v>55</v>
      </c>
      <c r="D3655" t="s">
        <v>56</v>
      </c>
      <c r="E3655" s="1">
        <v>45984</v>
      </c>
      <c r="F3655" t="s">
        <v>4245</v>
      </c>
      <c r="G3655" t="s">
        <v>63</v>
      </c>
      <c r="H3655" t="str">
        <f t="shared" si="399"/>
        <v>Aggregator</v>
      </c>
      <c r="I3655">
        <v>222870000000000</v>
      </c>
      <c r="J3655">
        <v>29811</v>
      </c>
      <c r="K3655" s="3">
        <v>45984.745833333334</v>
      </c>
      <c r="L3655">
        <f t="shared" si="400"/>
        <v>23</v>
      </c>
      <c r="M3655" t="str">
        <f t="shared" si="401"/>
        <v>Sunday</v>
      </c>
      <c r="N3655" s="1" t="str">
        <f t="shared" si="402"/>
        <v>November</v>
      </c>
      <c r="O3655" s="2">
        <v>0.74583333333333335</v>
      </c>
      <c r="P3655" s="2" t="str">
        <f t="shared" si="403"/>
        <v>Week 3</v>
      </c>
      <c r="Q3655" t="s">
        <v>59</v>
      </c>
      <c r="R3655" s="5">
        <v>458</v>
      </c>
      <c r="S3655" s="5">
        <v>-93.75</v>
      </c>
      <c r="T3655" s="5">
        <f t="shared" si="404"/>
        <v>20.469432314410479</v>
      </c>
      <c r="U3655" s="5">
        <v>364.25</v>
      </c>
      <c r="V3655" s="5">
        <v>32</v>
      </c>
      <c r="W3655" s="5">
        <v>0</v>
      </c>
      <c r="X3655" s="5">
        <v>-0.25</v>
      </c>
      <c r="Y3655" s="5">
        <v>396</v>
      </c>
      <c r="Z3655" s="5">
        <v>396</v>
      </c>
      <c r="AA3655" t="s">
        <v>64</v>
      </c>
      <c r="AB3655">
        <v>103.19</v>
      </c>
      <c r="AC3655">
        <v>9.52</v>
      </c>
      <c r="AD3655" t="s">
        <v>64</v>
      </c>
      <c r="AE3655" t="s">
        <v>56</v>
      </c>
      <c r="AF3655">
        <v>5523</v>
      </c>
      <c r="AG3655">
        <v>5523</v>
      </c>
      <c r="AO3655">
        <v>32</v>
      </c>
      <c r="AP3655">
        <v>0</v>
      </c>
      <c r="AW3655">
        <v>396</v>
      </c>
      <c r="BD3655" s="5">
        <v>396</v>
      </c>
      <c r="BE3655">
        <v>364.25</v>
      </c>
      <c r="BG3655">
        <f t="shared" si="405"/>
        <v>364.25</v>
      </c>
      <c r="BH3655">
        <v>32</v>
      </c>
    </row>
    <row r="3656" spans="1:61" x14ac:dyDescent="0.25">
      <c r="A3656" t="s">
        <v>54</v>
      </c>
      <c r="B3656">
        <v>110027</v>
      </c>
      <c r="C3656" t="s">
        <v>55</v>
      </c>
      <c r="D3656" t="s">
        <v>56</v>
      </c>
      <c r="E3656" s="1">
        <v>45984</v>
      </c>
      <c r="F3656" t="s">
        <v>4246</v>
      </c>
      <c r="G3656" t="s">
        <v>63</v>
      </c>
      <c r="H3656" t="str">
        <f t="shared" si="399"/>
        <v>Aggregator</v>
      </c>
      <c r="I3656">
        <v>222870000000000</v>
      </c>
      <c r="J3656">
        <v>29811</v>
      </c>
      <c r="K3656" s="3">
        <v>45984.747916666667</v>
      </c>
      <c r="L3656">
        <f t="shared" si="400"/>
        <v>23</v>
      </c>
      <c r="M3656" t="str">
        <f t="shared" si="401"/>
        <v>Sunday</v>
      </c>
      <c r="N3656" s="1" t="str">
        <f t="shared" si="402"/>
        <v>November</v>
      </c>
      <c r="O3656" s="2">
        <v>0.74791666666666667</v>
      </c>
      <c r="P3656" s="2" t="str">
        <f t="shared" si="403"/>
        <v>Week 3</v>
      </c>
      <c r="Q3656" t="s">
        <v>59</v>
      </c>
      <c r="R3656" s="5">
        <v>441.28</v>
      </c>
      <c r="S3656" s="5">
        <v>-93.75</v>
      </c>
      <c r="T3656" s="5">
        <f t="shared" si="404"/>
        <v>21.245014503263235</v>
      </c>
      <c r="U3656" s="5">
        <v>347.53</v>
      </c>
      <c r="V3656" s="5">
        <v>32</v>
      </c>
      <c r="W3656" s="5">
        <v>0</v>
      </c>
      <c r="X3656" s="5">
        <v>0.47</v>
      </c>
      <c r="Y3656" s="5">
        <v>380</v>
      </c>
      <c r="Z3656" s="5">
        <v>380</v>
      </c>
      <c r="AA3656" t="s">
        <v>64</v>
      </c>
      <c r="AB3656">
        <v>82.05</v>
      </c>
      <c r="AC3656">
        <v>9.0500000000000007</v>
      </c>
      <c r="AD3656" t="s">
        <v>64</v>
      </c>
      <c r="AE3656" t="s">
        <v>56</v>
      </c>
      <c r="AF3656">
        <v>2740</v>
      </c>
      <c r="AG3656">
        <v>2740</v>
      </c>
      <c r="AO3656">
        <v>32</v>
      </c>
      <c r="AP3656">
        <v>0</v>
      </c>
      <c r="AW3656">
        <v>380</v>
      </c>
      <c r="BD3656" s="5">
        <v>380</v>
      </c>
      <c r="BE3656">
        <v>347.53</v>
      </c>
      <c r="BG3656">
        <f t="shared" si="405"/>
        <v>347.53</v>
      </c>
      <c r="BH3656">
        <v>32</v>
      </c>
    </row>
    <row r="3657" spans="1:61" x14ac:dyDescent="0.25">
      <c r="A3657" t="s">
        <v>54</v>
      </c>
      <c r="B3657">
        <v>110027</v>
      </c>
      <c r="C3657" t="s">
        <v>55</v>
      </c>
      <c r="D3657" t="s">
        <v>56</v>
      </c>
      <c r="E3657" s="1">
        <v>45984</v>
      </c>
      <c r="F3657" t="s">
        <v>4247</v>
      </c>
      <c r="G3657" t="s">
        <v>58</v>
      </c>
      <c r="H3657" t="str">
        <f t="shared" si="399"/>
        <v>Aggregator</v>
      </c>
      <c r="I3657">
        <v>7511280929</v>
      </c>
      <c r="J3657">
        <v>18528960</v>
      </c>
      <c r="K3657" s="3">
        <v>45984.756249999999</v>
      </c>
      <c r="L3657">
        <f t="shared" si="400"/>
        <v>23</v>
      </c>
      <c r="M3657" t="str">
        <f t="shared" si="401"/>
        <v>Sunday</v>
      </c>
      <c r="N3657" s="1" t="str">
        <f t="shared" si="402"/>
        <v>November</v>
      </c>
      <c r="O3657" s="2">
        <v>0.75624999999999998</v>
      </c>
      <c r="P3657" s="2" t="str">
        <f t="shared" si="403"/>
        <v>Week 3</v>
      </c>
      <c r="Q3657" t="s">
        <v>59</v>
      </c>
      <c r="R3657" s="5">
        <v>698</v>
      </c>
      <c r="S3657" s="5">
        <v>-349</v>
      </c>
      <c r="T3657" s="5">
        <f t="shared" si="404"/>
        <v>50</v>
      </c>
      <c r="U3657" s="5">
        <v>349</v>
      </c>
      <c r="V3657" s="5">
        <v>32</v>
      </c>
      <c r="W3657" s="5">
        <v>0</v>
      </c>
      <c r="X3657" s="5">
        <v>0</v>
      </c>
      <c r="Y3657" s="5">
        <v>381</v>
      </c>
      <c r="Z3657" s="5">
        <v>381</v>
      </c>
      <c r="AA3657" t="s">
        <v>60</v>
      </c>
      <c r="AB3657">
        <v>97.04</v>
      </c>
      <c r="AC3657">
        <v>4.76</v>
      </c>
      <c r="AD3657" t="s">
        <v>60</v>
      </c>
      <c r="AE3657" t="s">
        <v>56</v>
      </c>
      <c r="AF3657">
        <v>929</v>
      </c>
      <c r="AG3657">
        <v>929</v>
      </c>
      <c r="AO3657">
        <v>32</v>
      </c>
      <c r="AP3657">
        <v>0</v>
      </c>
      <c r="AX3657">
        <v>381</v>
      </c>
      <c r="BD3657" s="5">
        <v>381</v>
      </c>
      <c r="BE3657">
        <v>349</v>
      </c>
      <c r="BG3657">
        <f t="shared" si="405"/>
        <v>349</v>
      </c>
      <c r="BI3657">
        <v>32</v>
      </c>
    </row>
    <row r="3658" spans="1:61" x14ac:dyDescent="0.25">
      <c r="A3658" t="s">
        <v>54</v>
      </c>
      <c r="B3658">
        <v>110027</v>
      </c>
      <c r="C3658" t="s">
        <v>55</v>
      </c>
      <c r="D3658" t="s">
        <v>56</v>
      </c>
      <c r="E3658" s="1">
        <v>45984</v>
      </c>
      <c r="F3658" t="s">
        <v>4248</v>
      </c>
      <c r="G3658" t="s">
        <v>58</v>
      </c>
      <c r="H3658" t="str">
        <f t="shared" si="399"/>
        <v>Aggregator</v>
      </c>
      <c r="I3658">
        <v>7505654106</v>
      </c>
      <c r="J3658">
        <v>18528960</v>
      </c>
      <c r="K3658" s="3">
        <v>45984.756944444445</v>
      </c>
      <c r="L3658">
        <f t="shared" si="400"/>
        <v>23</v>
      </c>
      <c r="M3658" t="str">
        <f t="shared" si="401"/>
        <v>Sunday</v>
      </c>
      <c r="N3658" s="1" t="str">
        <f t="shared" si="402"/>
        <v>November</v>
      </c>
      <c r="O3658" s="2">
        <v>0.75694444444444442</v>
      </c>
      <c r="P3658" s="2" t="str">
        <f t="shared" si="403"/>
        <v>Week 3</v>
      </c>
      <c r="Q3658" t="s">
        <v>59</v>
      </c>
      <c r="R3658" s="5">
        <v>388</v>
      </c>
      <c r="S3658" s="5">
        <v>-75</v>
      </c>
      <c r="T3658" s="5">
        <f t="shared" si="404"/>
        <v>19.329896907216497</v>
      </c>
      <c r="U3658" s="5">
        <v>313</v>
      </c>
      <c r="V3658" s="5">
        <v>32</v>
      </c>
      <c r="W3658" s="5">
        <v>0</v>
      </c>
      <c r="X3658" s="5">
        <v>0</v>
      </c>
      <c r="Y3658" s="5">
        <v>345</v>
      </c>
      <c r="Z3658" s="5">
        <v>345</v>
      </c>
      <c r="AA3658" t="s">
        <v>60</v>
      </c>
      <c r="AB3658">
        <v>90.7</v>
      </c>
      <c r="AC3658">
        <v>10.42</v>
      </c>
      <c r="AD3658" t="s">
        <v>60</v>
      </c>
      <c r="AE3658" t="s">
        <v>56</v>
      </c>
      <c r="AF3658">
        <v>4106</v>
      </c>
      <c r="AG3658">
        <v>4106</v>
      </c>
      <c r="AO3658">
        <v>32</v>
      </c>
      <c r="AP3658">
        <v>0</v>
      </c>
      <c r="AX3658">
        <v>345</v>
      </c>
      <c r="BD3658" s="5">
        <v>345</v>
      </c>
      <c r="BE3658">
        <v>313</v>
      </c>
      <c r="BG3658">
        <f t="shared" si="405"/>
        <v>313</v>
      </c>
      <c r="BI3658">
        <v>32</v>
      </c>
    </row>
    <row r="3659" spans="1:61" x14ac:dyDescent="0.25">
      <c r="A3659" t="s">
        <v>54</v>
      </c>
      <c r="B3659">
        <v>110027</v>
      </c>
      <c r="C3659" t="s">
        <v>55</v>
      </c>
      <c r="D3659" t="s">
        <v>56</v>
      </c>
      <c r="E3659" s="1">
        <v>45984</v>
      </c>
      <c r="F3659" t="s">
        <v>4249</v>
      </c>
      <c r="G3659" t="s">
        <v>58</v>
      </c>
      <c r="H3659" t="str">
        <f t="shared" si="399"/>
        <v>Aggregator</v>
      </c>
      <c r="I3659">
        <v>7509738982</v>
      </c>
      <c r="J3659">
        <v>18528960</v>
      </c>
      <c r="K3659" s="3">
        <v>45984.762499999997</v>
      </c>
      <c r="L3659">
        <f t="shared" si="400"/>
        <v>23</v>
      </c>
      <c r="M3659" t="str">
        <f t="shared" si="401"/>
        <v>Sunday</v>
      </c>
      <c r="N3659" s="1" t="str">
        <f t="shared" si="402"/>
        <v>November</v>
      </c>
      <c r="O3659" s="2">
        <v>0.76249999999999996</v>
      </c>
      <c r="P3659" s="2" t="str">
        <f t="shared" si="403"/>
        <v>Week 3</v>
      </c>
      <c r="Q3659" t="s">
        <v>59</v>
      </c>
      <c r="R3659" s="5">
        <v>218</v>
      </c>
      <c r="S3659" s="5">
        <v>-65.400000000000006</v>
      </c>
      <c r="T3659" s="5">
        <f t="shared" si="404"/>
        <v>30.000000000000004</v>
      </c>
      <c r="U3659" s="5">
        <v>152.6</v>
      </c>
      <c r="V3659" s="5">
        <v>32</v>
      </c>
      <c r="W3659" s="5">
        <v>0</v>
      </c>
      <c r="X3659" s="5">
        <v>0</v>
      </c>
      <c r="Y3659" s="5">
        <v>184.6</v>
      </c>
      <c r="Z3659" s="5">
        <v>184.6</v>
      </c>
      <c r="AA3659" t="s">
        <v>60</v>
      </c>
      <c r="AB3659">
        <v>40.53</v>
      </c>
      <c r="AC3659">
        <v>5.34</v>
      </c>
      <c r="AD3659" t="s">
        <v>60</v>
      </c>
      <c r="AE3659" t="s">
        <v>56</v>
      </c>
      <c r="AF3659">
        <v>8982</v>
      </c>
      <c r="AG3659">
        <v>8982</v>
      </c>
      <c r="AO3659">
        <v>32</v>
      </c>
      <c r="AP3659">
        <v>0</v>
      </c>
      <c r="AX3659">
        <v>184.6</v>
      </c>
      <c r="BD3659" s="5">
        <v>184.6</v>
      </c>
      <c r="BE3659">
        <v>152.6</v>
      </c>
      <c r="BG3659">
        <f t="shared" si="405"/>
        <v>152.6</v>
      </c>
      <c r="BI3659">
        <v>32</v>
      </c>
    </row>
    <row r="3660" spans="1:61" x14ac:dyDescent="0.25">
      <c r="A3660" t="s">
        <v>54</v>
      </c>
      <c r="B3660">
        <v>110027</v>
      </c>
      <c r="C3660" t="s">
        <v>55</v>
      </c>
      <c r="D3660" t="s">
        <v>56</v>
      </c>
      <c r="E3660" s="1">
        <v>45984</v>
      </c>
      <c r="F3660" t="s">
        <v>4250</v>
      </c>
      <c r="G3660" t="s">
        <v>58</v>
      </c>
      <c r="H3660" t="str">
        <f t="shared" si="399"/>
        <v>Aggregator</v>
      </c>
      <c r="I3660">
        <v>7505833161</v>
      </c>
      <c r="J3660">
        <v>18528960</v>
      </c>
      <c r="K3660" s="3">
        <v>45984.763194444444</v>
      </c>
      <c r="L3660">
        <f t="shared" si="400"/>
        <v>23</v>
      </c>
      <c r="M3660" t="str">
        <f t="shared" si="401"/>
        <v>Sunday</v>
      </c>
      <c r="N3660" s="1" t="str">
        <f t="shared" si="402"/>
        <v>November</v>
      </c>
      <c r="O3660" s="2">
        <v>0.7631944444444444</v>
      </c>
      <c r="P3660" s="2" t="str">
        <f t="shared" si="403"/>
        <v>Week 3</v>
      </c>
      <c r="Q3660" t="s">
        <v>59</v>
      </c>
      <c r="R3660" s="5">
        <v>646</v>
      </c>
      <c r="S3660" s="5">
        <v>0</v>
      </c>
      <c r="T3660" s="5">
        <f t="shared" si="404"/>
        <v>0</v>
      </c>
      <c r="U3660" s="5">
        <v>646</v>
      </c>
      <c r="V3660" s="5">
        <v>32</v>
      </c>
      <c r="W3660" s="5">
        <v>0</v>
      </c>
      <c r="X3660" s="5">
        <v>0</v>
      </c>
      <c r="Y3660" s="5">
        <v>678</v>
      </c>
      <c r="Z3660" s="5">
        <v>678</v>
      </c>
      <c r="AA3660" t="s">
        <v>60</v>
      </c>
      <c r="AB3660">
        <v>144.6</v>
      </c>
      <c r="AC3660">
        <v>14.81</v>
      </c>
      <c r="AD3660" t="s">
        <v>60</v>
      </c>
      <c r="AE3660" t="s">
        <v>56</v>
      </c>
      <c r="AF3660">
        <v>3161</v>
      </c>
      <c r="AG3660">
        <v>3161</v>
      </c>
      <c r="AO3660">
        <v>32</v>
      </c>
      <c r="AP3660">
        <v>0</v>
      </c>
      <c r="AX3660">
        <v>678</v>
      </c>
      <c r="BD3660" s="5">
        <v>678</v>
      </c>
      <c r="BE3660">
        <v>646</v>
      </c>
      <c r="BG3660">
        <f t="shared" si="405"/>
        <v>646</v>
      </c>
      <c r="BI3660">
        <v>32</v>
      </c>
    </row>
    <row r="3661" spans="1:61" x14ac:dyDescent="0.25">
      <c r="A3661" t="s">
        <v>54</v>
      </c>
      <c r="B3661">
        <v>110027</v>
      </c>
      <c r="C3661" t="s">
        <v>55</v>
      </c>
      <c r="D3661" t="s">
        <v>56</v>
      </c>
      <c r="E3661" s="1">
        <v>45984</v>
      </c>
      <c r="F3661" t="s">
        <v>4251</v>
      </c>
      <c r="G3661" t="s">
        <v>67</v>
      </c>
      <c r="H3661" t="str">
        <f t="shared" si="399"/>
        <v>Direct Sale</v>
      </c>
      <c r="K3661" s="3">
        <v>45984.771527777775</v>
      </c>
      <c r="L3661">
        <f t="shared" si="400"/>
        <v>23</v>
      </c>
      <c r="M3661" t="str">
        <f t="shared" si="401"/>
        <v>Sunday</v>
      </c>
      <c r="N3661" s="1" t="str">
        <f t="shared" si="402"/>
        <v>November</v>
      </c>
      <c r="O3661" s="2">
        <v>0.77152777777777781</v>
      </c>
      <c r="P3661" s="2" t="str">
        <f t="shared" si="403"/>
        <v>Week 3</v>
      </c>
      <c r="Q3661" t="s">
        <v>59</v>
      </c>
      <c r="R3661" s="5">
        <v>177</v>
      </c>
      <c r="S3661" s="5">
        <v>-50.89</v>
      </c>
      <c r="T3661" s="5">
        <f t="shared" si="404"/>
        <v>28.751412429378533</v>
      </c>
      <c r="U3661" s="5">
        <v>126.11</v>
      </c>
      <c r="V3661" s="5">
        <v>0</v>
      </c>
      <c r="W3661" s="5">
        <v>6.3</v>
      </c>
      <c r="X3661" s="5">
        <v>-0.41</v>
      </c>
      <c r="Y3661" s="5">
        <v>132</v>
      </c>
      <c r="Z3661" s="5">
        <v>132</v>
      </c>
      <c r="AA3661" t="s">
        <v>73</v>
      </c>
      <c r="AB3661">
        <v>46.49</v>
      </c>
      <c r="AC3661">
        <v>6.42</v>
      </c>
      <c r="AD3661" t="s">
        <v>5778</v>
      </c>
      <c r="AE3661" t="s">
        <v>75</v>
      </c>
      <c r="AI3661" t="s">
        <v>425</v>
      </c>
      <c r="AJ3661" t="s">
        <v>426</v>
      </c>
      <c r="AK3661">
        <v>8287332186</v>
      </c>
      <c r="AO3661">
        <v>0</v>
      </c>
      <c r="AP3661">
        <v>0</v>
      </c>
      <c r="AQ3661">
        <v>132</v>
      </c>
      <c r="AZ3661">
        <v>126.11</v>
      </c>
      <c r="BA3661">
        <v>3.15</v>
      </c>
      <c r="BB3661">
        <v>126.11</v>
      </c>
      <c r="BC3661">
        <v>3.15</v>
      </c>
      <c r="BD3661" s="5">
        <v>132</v>
      </c>
      <c r="BE3661">
        <v>126.11</v>
      </c>
      <c r="BG3661">
        <f t="shared" si="405"/>
        <v>126.11</v>
      </c>
    </row>
    <row r="3662" spans="1:61" x14ac:dyDescent="0.25">
      <c r="A3662" t="s">
        <v>54</v>
      </c>
      <c r="B3662">
        <v>110027</v>
      </c>
      <c r="C3662" t="s">
        <v>55</v>
      </c>
      <c r="D3662" t="s">
        <v>56</v>
      </c>
      <c r="E3662" s="1">
        <v>45984</v>
      </c>
      <c r="F3662" t="s">
        <v>4252</v>
      </c>
      <c r="G3662" t="s">
        <v>63</v>
      </c>
      <c r="H3662" t="str">
        <f t="shared" si="399"/>
        <v>Aggregator</v>
      </c>
      <c r="I3662">
        <v>222873000000000</v>
      </c>
      <c r="J3662">
        <v>29811</v>
      </c>
      <c r="K3662" s="3">
        <v>45984.780555555553</v>
      </c>
      <c r="L3662">
        <f t="shared" si="400"/>
        <v>23</v>
      </c>
      <c r="M3662" t="str">
        <f t="shared" si="401"/>
        <v>Sunday</v>
      </c>
      <c r="N3662" s="1" t="str">
        <f t="shared" si="402"/>
        <v>November</v>
      </c>
      <c r="O3662" s="2">
        <v>0.78055555555555556</v>
      </c>
      <c r="P3662" s="2" t="str">
        <f t="shared" si="403"/>
        <v>Week 3</v>
      </c>
      <c r="Q3662" t="s">
        <v>59</v>
      </c>
      <c r="R3662" s="5">
        <v>328</v>
      </c>
      <c r="S3662" s="5">
        <v>-93.75</v>
      </c>
      <c r="T3662" s="5">
        <f t="shared" si="404"/>
        <v>28.582317073170731</v>
      </c>
      <c r="U3662" s="5">
        <v>234.25</v>
      </c>
      <c r="V3662" s="5">
        <v>32</v>
      </c>
      <c r="W3662" s="5">
        <v>0</v>
      </c>
      <c r="X3662" s="5">
        <v>-0.25</v>
      </c>
      <c r="Y3662" s="5">
        <v>266</v>
      </c>
      <c r="Z3662" s="5">
        <v>266</v>
      </c>
      <c r="AA3662" t="s">
        <v>64</v>
      </c>
      <c r="AB3662">
        <v>70.3</v>
      </c>
      <c r="AC3662">
        <v>4.26</v>
      </c>
      <c r="AD3662" t="s">
        <v>64</v>
      </c>
      <c r="AE3662" t="s">
        <v>56</v>
      </c>
      <c r="AF3662">
        <v>5168</v>
      </c>
      <c r="AG3662">
        <v>5168</v>
      </c>
      <c r="AO3662">
        <v>32</v>
      </c>
      <c r="AP3662">
        <v>0</v>
      </c>
      <c r="AW3662">
        <v>266</v>
      </c>
      <c r="BD3662" s="5">
        <v>266</v>
      </c>
      <c r="BE3662">
        <v>234.25</v>
      </c>
      <c r="BG3662">
        <f t="shared" si="405"/>
        <v>234.25</v>
      </c>
      <c r="BH3662">
        <v>32</v>
      </c>
    </row>
    <row r="3663" spans="1:61" x14ac:dyDescent="0.25">
      <c r="A3663" t="s">
        <v>54</v>
      </c>
      <c r="B3663">
        <v>110027</v>
      </c>
      <c r="C3663" t="s">
        <v>55</v>
      </c>
      <c r="D3663" t="s">
        <v>56</v>
      </c>
      <c r="E3663" s="1">
        <v>45984</v>
      </c>
      <c r="F3663" t="s">
        <v>4253</v>
      </c>
      <c r="G3663" t="s">
        <v>58</v>
      </c>
      <c r="H3663" t="str">
        <f t="shared" si="399"/>
        <v>Aggregator</v>
      </c>
      <c r="I3663">
        <v>7502069230</v>
      </c>
      <c r="J3663">
        <v>18528960</v>
      </c>
      <c r="K3663" s="3">
        <v>45984.782638888886</v>
      </c>
      <c r="L3663">
        <f t="shared" si="400"/>
        <v>23</v>
      </c>
      <c r="M3663" t="str">
        <f t="shared" si="401"/>
        <v>Sunday</v>
      </c>
      <c r="N3663" s="1" t="str">
        <f t="shared" si="402"/>
        <v>November</v>
      </c>
      <c r="O3663" s="2">
        <v>0.78263888888888888</v>
      </c>
      <c r="P3663" s="2" t="str">
        <f t="shared" si="403"/>
        <v>Week 3</v>
      </c>
      <c r="Q3663" t="s">
        <v>59</v>
      </c>
      <c r="R3663" s="5">
        <v>1208.01</v>
      </c>
      <c r="S3663" s="5">
        <v>-299.51</v>
      </c>
      <c r="T3663" s="5">
        <f t="shared" si="404"/>
        <v>24.793668926581734</v>
      </c>
      <c r="U3663" s="5">
        <v>908.5</v>
      </c>
      <c r="V3663" s="5">
        <v>32</v>
      </c>
      <c r="W3663" s="5">
        <v>0</v>
      </c>
      <c r="X3663" s="5">
        <v>0</v>
      </c>
      <c r="Y3663" s="5">
        <v>940.5</v>
      </c>
      <c r="Z3663" s="5">
        <v>940.5</v>
      </c>
      <c r="AA3663" t="s">
        <v>60</v>
      </c>
      <c r="AB3663">
        <v>198.77</v>
      </c>
      <c r="AC3663">
        <v>23.12</v>
      </c>
      <c r="AD3663" t="s">
        <v>60</v>
      </c>
      <c r="AE3663" t="s">
        <v>56</v>
      </c>
      <c r="AF3663">
        <v>9230</v>
      </c>
      <c r="AG3663">
        <v>9230</v>
      </c>
      <c r="AO3663">
        <v>32</v>
      </c>
      <c r="AP3663">
        <v>0</v>
      </c>
      <c r="AX3663">
        <v>940.5</v>
      </c>
      <c r="BD3663" s="5">
        <v>940.5</v>
      </c>
      <c r="BE3663">
        <v>908.5</v>
      </c>
      <c r="BG3663">
        <f t="shared" si="405"/>
        <v>908.5</v>
      </c>
      <c r="BI3663">
        <v>32</v>
      </c>
    </row>
    <row r="3664" spans="1:61" x14ac:dyDescent="0.25">
      <c r="A3664" t="s">
        <v>54</v>
      </c>
      <c r="B3664">
        <v>110027</v>
      </c>
      <c r="C3664" t="s">
        <v>55</v>
      </c>
      <c r="D3664" t="s">
        <v>56</v>
      </c>
      <c r="E3664" s="1">
        <v>45984</v>
      </c>
      <c r="F3664" t="s">
        <v>4254</v>
      </c>
      <c r="G3664" t="s">
        <v>58</v>
      </c>
      <c r="H3664" t="str">
        <f t="shared" si="399"/>
        <v>Aggregator</v>
      </c>
      <c r="I3664">
        <v>7508521018</v>
      </c>
      <c r="J3664">
        <v>18528960</v>
      </c>
      <c r="K3664" s="3">
        <v>45984.78402777778</v>
      </c>
      <c r="L3664">
        <f t="shared" si="400"/>
        <v>23</v>
      </c>
      <c r="M3664" t="str">
        <f t="shared" si="401"/>
        <v>Sunday</v>
      </c>
      <c r="N3664" s="1" t="str">
        <f t="shared" si="402"/>
        <v>November</v>
      </c>
      <c r="O3664" s="2">
        <v>0.78402777777777777</v>
      </c>
      <c r="P3664" s="2" t="str">
        <f t="shared" si="403"/>
        <v>Week 3</v>
      </c>
      <c r="Q3664" t="s">
        <v>59</v>
      </c>
      <c r="R3664" s="5">
        <v>558</v>
      </c>
      <c r="S3664" s="5">
        <v>-199.5</v>
      </c>
      <c r="T3664" s="5">
        <f t="shared" si="404"/>
        <v>35.752688172043015</v>
      </c>
      <c r="U3664" s="5">
        <v>358.5</v>
      </c>
      <c r="V3664" s="5">
        <v>32</v>
      </c>
      <c r="W3664" s="5">
        <v>0</v>
      </c>
      <c r="X3664" s="5">
        <v>0</v>
      </c>
      <c r="Y3664" s="5">
        <v>390.5</v>
      </c>
      <c r="Z3664" s="5">
        <v>390.5</v>
      </c>
      <c r="AA3664" t="s">
        <v>60</v>
      </c>
      <c r="AB3664">
        <v>77.7</v>
      </c>
      <c r="AC3664">
        <v>3.92</v>
      </c>
      <c r="AD3664" t="s">
        <v>60</v>
      </c>
      <c r="AE3664" t="s">
        <v>56</v>
      </c>
      <c r="AF3664">
        <v>1018</v>
      </c>
      <c r="AG3664">
        <v>1018</v>
      </c>
      <c r="AO3664">
        <v>32</v>
      </c>
      <c r="AP3664">
        <v>0</v>
      </c>
      <c r="AX3664">
        <v>390.5</v>
      </c>
      <c r="BD3664" s="5">
        <v>390.5</v>
      </c>
      <c r="BE3664">
        <v>358.5</v>
      </c>
      <c r="BG3664">
        <f t="shared" si="405"/>
        <v>358.5</v>
      </c>
      <c r="BI3664">
        <v>32</v>
      </c>
    </row>
    <row r="3665" spans="1:61" x14ac:dyDescent="0.25">
      <c r="A3665" t="s">
        <v>54</v>
      </c>
      <c r="B3665">
        <v>110027</v>
      </c>
      <c r="C3665" t="s">
        <v>55</v>
      </c>
      <c r="D3665" t="s">
        <v>56</v>
      </c>
      <c r="E3665" s="1">
        <v>45984</v>
      </c>
      <c r="F3665" t="s">
        <v>4255</v>
      </c>
      <c r="G3665" t="s">
        <v>63</v>
      </c>
      <c r="H3665" t="str">
        <f t="shared" si="399"/>
        <v>Aggregator</v>
      </c>
      <c r="I3665">
        <v>222874000000000</v>
      </c>
      <c r="J3665">
        <v>29811</v>
      </c>
      <c r="K3665" s="3">
        <v>45984.789583333331</v>
      </c>
      <c r="L3665">
        <f t="shared" si="400"/>
        <v>23</v>
      </c>
      <c r="M3665" t="str">
        <f t="shared" si="401"/>
        <v>Sunday</v>
      </c>
      <c r="N3665" s="1" t="str">
        <f t="shared" si="402"/>
        <v>November</v>
      </c>
      <c r="O3665" s="2">
        <v>0.7895833333333333</v>
      </c>
      <c r="P3665" s="2" t="str">
        <f t="shared" si="403"/>
        <v>Week 3</v>
      </c>
      <c r="Q3665" t="s">
        <v>59</v>
      </c>
      <c r="R3665" s="5">
        <v>199</v>
      </c>
      <c r="S3665" s="5">
        <v>-89.55</v>
      </c>
      <c r="T3665" s="5">
        <f t="shared" si="404"/>
        <v>45</v>
      </c>
      <c r="U3665" s="5">
        <v>109.45</v>
      </c>
      <c r="V3665" s="5">
        <v>32</v>
      </c>
      <c r="W3665" s="5">
        <v>0</v>
      </c>
      <c r="X3665" s="5">
        <v>-0.45</v>
      </c>
      <c r="Y3665" s="5">
        <v>141</v>
      </c>
      <c r="Z3665" s="5">
        <v>141</v>
      </c>
      <c r="AA3665" t="s">
        <v>64</v>
      </c>
      <c r="AB3665">
        <v>49.22</v>
      </c>
      <c r="AC3665">
        <v>3.92</v>
      </c>
      <c r="AD3665" t="s">
        <v>64</v>
      </c>
      <c r="AE3665" t="s">
        <v>56</v>
      </c>
      <c r="AF3665">
        <v>7432</v>
      </c>
      <c r="AG3665">
        <v>7432</v>
      </c>
      <c r="AO3665">
        <v>32</v>
      </c>
      <c r="AP3665">
        <v>0</v>
      </c>
      <c r="AW3665">
        <v>141</v>
      </c>
      <c r="BD3665" s="5">
        <v>141</v>
      </c>
      <c r="BE3665">
        <v>109.45</v>
      </c>
      <c r="BG3665">
        <f t="shared" si="405"/>
        <v>109.45</v>
      </c>
      <c r="BH3665">
        <v>32</v>
      </c>
    </row>
    <row r="3666" spans="1:61" x14ac:dyDescent="0.25">
      <c r="A3666" t="s">
        <v>54</v>
      </c>
      <c r="B3666">
        <v>110027</v>
      </c>
      <c r="C3666" t="s">
        <v>55</v>
      </c>
      <c r="D3666" t="s">
        <v>56</v>
      </c>
      <c r="E3666" s="1">
        <v>45984</v>
      </c>
      <c r="F3666" t="s">
        <v>4256</v>
      </c>
      <c r="G3666" t="s">
        <v>63</v>
      </c>
      <c r="H3666" t="str">
        <f t="shared" si="399"/>
        <v>Aggregator</v>
      </c>
      <c r="I3666">
        <v>222874000000000</v>
      </c>
      <c r="J3666">
        <v>29811</v>
      </c>
      <c r="K3666" s="3">
        <v>45984.792361111111</v>
      </c>
      <c r="L3666">
        <f t="shared" si="400"/>
        <v>23</v>
      </c>
      <c r="M3666" t="str">
        <f t="shared" si="401"/>
        <v>Sunday</v>
      </c>
      <c r="N3666" s="1" t="str">
        <f t="shared" si="402"/>
        <v>November</v>
      </c>
      <c r="O3666" s="2">
        <v>0.79236111111111107</v>
      </c>
      <c r="P3666" s="2" t="str">
        <f t="shared" si="403"/>
        <v>Week 3</v>
      </c>
      <c r="Q3666" t="s">
        <v>59</v>
      </c>
      <c r="R3666" s="5">
        <v>656</v>
      </c>
      <c r="S3666" s="5">
        <v>-153.75</v>
      </c>
      <c r="T3666" s="5">
        <f t="shared" si="404"/>
        <v>23.4375</v>
      </c>
      <c r="U3666" s="5">
        <v>502.25</v>
      </c>
      <c r="V3666" s="5">
        <v>32</v>
      </c>
      <c r="W3666" s="5">
        <v>0</v>
      </c>
      <c r="X3666" s="5">
        <v>-0.25</v>
      </c>
      <c r="Y3666" s="5">
        <v>534</v>
      </c>
      <c r="Z3666" s="5">
        <v>534</v>
      </c>
      <c r="AA3666" t="s">
        <v>64</v>
      </c>
      <c r="AB3666">
        <v>144</v>
      </c>
      <c r="AC3666">
        <v>11.76</v>
      </c>
      <c r="AD3666" t="s">
        <v>64</v>
      </c>
      <c r="AE3666" t="s">
        <v>56</v>
      </c>
      <c r="AF3666">
        <v>6280</v>
      </c>
      <c r="AG3666">
        <v>6280</v>
      </c>
      <c r="AO3666">
        <v>32</v>
      </c>
      <c r="AP3666">
        <v>0</v>
      </c>
      <c r="AW3666">
        <v>534</v>
      </c>
      <c r="BD3666" s="5">
        <v>534</v>
      </c>
      <c r="BE3666">
        <v>502.25</v>
      </c>
      <c r="BG3666">
        <f t="shared" si="405"/>
        <v>502.25</v>
      </c>
      <c r="BH3666">
        <v>32</v>
      </c>
    </row>
    <row r="3667" spans="1:61" x14ac:dyDescent="0.25">
      <c r="A3667" t="s">
        <v>54</v>
      </c>
      <c r="B3667">
        <v>110027</v>
      </c>
      <c r="C3667" t="s">
        <v>55</v>
      </c>
      <c r="D3667" t="s">
        <v>56</v>
      </c>
      <c r="E3667" s="1">
        <v>45984</v>
      </c>
      <c r="F3667" t="s">
        <v>4257</v>
      </c>
      <c r="G3667" t="s">
        <v>63</v>
      </c>
      <c r="H3667" t="str">
        <f t="shared" si="399"/>
        <v>Aggregator</v>
      </c>
      <c r="I3667">
        <v>222874000000000</v>
      </c>
      <c r="J3667">
        <v>29811</v>
      </c>
      <c r="K3667" s="3">
        <v>45984.792361111111</v>
      </c>
      <c r="L3667">
        <f t="shared" si="400"/>
        <v>23</v>
      </c>
      <c r="M3667" t="str">
        <f t="shared" si="401"/>
        <v>Sunday</v>
      </c>
      <c r="N3667" s="1" t="str">
        <f t="shared" si="402"/>
        <v>November</v>
      </c>
      <c r="O3667" s="2">
        <v>0.79236111111111107</v>
      </c>
      <c r="P3667" s="2" t="str">
        <f t="shared" si="403"/>
        <v>Week 3</v>
      </c>
      <c r="Q3667" t="s">
        <v>59</v>
      </c>
      <c r="R3667" s="5">
        <v>578</v>
      </c>
      <c r="S3667" s="5">
        <v>-250</v>
      </c>
      <c r="T3667" s="5">
        <f t="shared" si="404"/>
        <v>43.252595155709344</v>
      </c>
      <c r="U3667" s="5">
        <v>328</v>
      </c>
      <c r="V3667" s="5">
        <v>32</v>
      </c>
      <c r="W3667" s="5">
        <v>0</v>
      </c>
      <c r="X3667" s="5">
        <v>0</v>
      </c>
      <c r="Y3667" s="5">
        <v>360</v>
      </c>
      <c r="Z3667" s="5">
        <v>360</v>
      </c>
      <c r="AA3667" t="s">
        <v>64</v>
      </c>
      <c r="AB3667">
        <v>77.61</v>
      </c>
      <c r="AC3667">
        <v>4.99</v>
      </c>
      <c r="AD3667" t="s">
        <v>64</v>
      </c>
      <c r="AE3667" t="s">
        <v>56</v>
      </c>
      <c r="AF3667">
        <v>9665</v>
      </c>
      <c r="AG3667">
        <v>9665</v>
      </c>
      <c r="AO3667">
        <v>32</v>
      </c>
      <c r="AP3667">
        <v>0</v>
      </c>
      <c r="AW3667">
        <v>360</v>
      </c>
      <c r="BD3667" s="5">
        <v>360</v>
      </c>
      <c r="BE3667">
        <v>328</v>
      </c>
      <c r="BG3667">
        <f t="shared" si="405"/>
        <v>328</v>
      </c>
      <c r="BH3667">
        <v>32</v>
      </c>
    </row>
    <row r="3668" spans="1:61" x14ac:dyDescent="0.25">
      <c r="A3668" t="s">
        <v>54</v>
      </c>
      <c r="B3668">
        <v>110027</v>
      </c>
      <c r="C3668" t="s">
        <v>55</v>
      </c>
      <c r="D3668" t="s">
        <v>56</v>
      </c>
      <c r="E3668" s="1">
        <v>45984</v>
      </c>
      <c r="F3668" t="s">
        <v>4258</v>
      </c>
      <c r="G3668" t="s">
        <v>63</v>
      </c>
      <c r="H3668" t="str">
        <f t="shared" si="399"/>
        <v>Aggregator</v>
      </c>
      <c r="I3668">
        <v>222875000000000</v>
      </c>
      <c r="J3668">
        <v>29811</v>
      </c>
      <c r="K3668" s="3">
        <v>45984.802083333336</v>
      </c>
      <c r="L3668">
        <f t="shared" si="400"/>
        <v>23</v>
      </c>
      <c r="M3668" t="str">
        <f t="shared" si="401"/>
        <v>Sunday</v>
      </c>
      <c r="N3668" s="1" t="str">
        <f t="shared" si="402"/>
        <v>November</v>
      </c>
      <c r="O3668" s="2">
        <v>0.80208333333333337</v>
      </c>
      <c r="P3668" s="2" t="str">
        <f t="shared" si="403"/>
        <v>Week 3</v>
      </c>
      <c r="Q3668" t="s">
        <v>59</v>
      </c>
      <c r="R3668" s="5">
        <v>298</v>
      </c>
      <c r="S3668" s="5">
        <v>-110</v>
      </c>
      <c r="T3668" s="5">
        <f t="shared" si="404"/>
        <v>36.912751677852349</v>
      </c>
      <c r="U3668" s="5">
        <v>188</v>
      </c>
      <c r="V3668" s="5">
        <v>32</v>
      </c>
      <c r="W3668" s="5">
        <v>0</v>
      </c>
      <c r="X3668" s="5">
        <v>0</v>
      </c>
      <c r="Y3668" s="5">
        <v>220</v>
      </c>
      <c r="Z3668" s="5">
        <v>220</v>
      </c>
      <c r="AA3668" t="s">
        <v>64</v>
      </c>
      <c r="AB3668">
        <v>57.29</v>
      </c>
      <c r="AC3668">
        <v>6.22</v>
      </c>
      <c r="AD3668" t="s">
        <v>64</v>
      </c>
      <c r="AE3668" t="s">
        <v>56</v>
      </c>
      <c r="AF3668">
        <v>6323</v>
      </c>
      <c r="AG3668">
        <v>6323</v>
      </c>
      <c r="AO3668">
        <v>32</v>
      </c>
      <c r="AP3668">
        <v>0</v>
      </c>
      <c r="AW3668">
        <v>220</v>
      </c>
      <c r="BD3668" s="5">
        <v>220</v>
      </c>
      <c r="BE3668">
        <v>188</v>
      </c>
      <c r="BG3668">
        <f t="shared" si="405"/>
        <v>188</v>
      </c>
      <c r="BH3668">
        <v>32</v>
      </c>
    </row>
    <row r="3669" spans="1:61" x14ac:dyDescent="0.25">
      <c r="A3669" t="s">
        <v>54</v>
      </c>
      <c r="B3669">
        <v>110027</v>
      </c>
      <c r="C3669" t="s">
        <v>55</v>
      </c>
      <c r="D3669" t="s">
        <v>56</v>
      </c>
      <c r="E3669" s="1">
        <v>45984</v>
      </c>
      <c r="F3669" t="s">
        <v>4259</v>
      </c>
      <c r="G3669" t="s">
        <v>63</v>
      </c>
      <c r="H3669" t="str">
        <f t="shared" si="399"/>
        <v>Aggregator</v>
      </c>
      <c r="I3669">
        <v>222876000000000</v>
      </c>
      <c r="J3669">
        <v>29811</v>
      </c>
      <c r="K3669" s="3">
        <v>45984.809027777781</v>
      </c>
      <c r="L3669">
        <f t="shared" si="400"/>
        <v>23</v>
      </c>
      <c r="M3669" t="str">
        <f t="shared" si="401"/>
        <v>Sunday</v>
      </c>
      <c r="N3669" s="1" t="str">
        <f t="shared" si="402"/>
        <v>November</v>
      </c>
      <c r="O3669" s="2">
        <v>0.80902777777777779</v>
      </c>
      <c r="P3669" s="2" t="str">
        <f t="shared" si="403"/>
        <v>Week 3</v>
      </c>
      <c r="Q3669" t="s">
        <v>59</v>
      </c>
      <c r="R3669" s="5">
        <v>319</v>
      </c>
      <c r="S3669" s="5">
        <v>-93.75</v>
      </c>
      <c r="T3669" s="5">
        <f t="shared" si="404"/>
        <v>29.388714733542322</v>
      </c>
      <c r="U3669" s="5">
        <v>225.25</v>
      </c>
      <c r="V3669" s="5">
        <v>32</v>
      </c>
      <c r="W3669" s="5">
        <v>0</v>
      </c>
      <c r="X3669" s="5">
        <v>-0.25</v>
      </c>
      <c r="Y3669" s="5">
        <v>257</v>
      </c>
      <c r="Z3669" s="5">
        <v>257</v>
      </c>
      <c r="AA3669" t="s">
        <v>64</v>
      </c>
      <c r="AB3669">
        <v>62.36</v>
      </c>
      <c r="AC3669">
        <v>4.99</v>
      </c>
      <c r="AD3669" t="s">
        <v>64</v>
      </c>
      <c r="AE3669" t="s">
        <v>56</v>
      </c>
      <c r="AF3669">
        <v>3101</v>
      </c>
      <c r="AG3669">
        <v>3101</v>
      </c>
      <c r="AO3669">
        <v>32</v>
      </c>
      <c r="AP3669">
        <v>0</v>
      </c>
      <c r="AW3669">
        <v>257</v>
      </c>
      <c r="BD3669" s="5">
        <v>257</v>
      </c>
      <c r="BE3669">
        <v>225.25</v>
      </c>
      <c r="BG3669">
        <f t="shared" si="405"/>
        <v>225.25</v>
      </c>
      <c r="BH3669">
        <v>32</v>
      </c>
    </row>
    <row r="3670" spans="1:61" x14ac:dyDescent="0.25">
      <c r="A3670" t="s">
        <v>54</v>
      </c>
      <c r="B3670">
        <v>110027</v>
      </c>
      <c r="C3670" t="s">
        <v>55</v>
      </c>
      <c r="D3670" t="s">
        <v>56</v>
      </c>
      <c r="E3670" s="1">
        <v>45984</v>
      </c>
      <c r="F3670" t="s">
        <v>4260</v>
      </c>
      <c r="G3670" t="s">
        <v>58</v>
      </c>
      <c r="H3670" t="str">
        <f t="shared" si="399"/>
        <v>Aggregator</v>
      </c>
      <c r="I3670">
        <v>7508053383</v>
      </c>
      <c r="J3670">
        <v>18528960</v>
      </c>
      <c r="K3670" s="3">
        <v>45984.813888888886</v>
      </c>
      <c r="L3670">
        <f t="shared" si="400"/>
        <v>23</v>
      </c>
      <c r="M3670" t="str">
        <f t="shared" si="401"/>
        <v>Sunday</v>
      </c>
      <c r="N3670" s="1" t="str">
        <f t="shared" si="402"/>
        <v>November</v>
      </c>
      <c r="O3670" s="2">
        <v>0.81388888888888888</v>
      </c>
      <c r="P3670" s="2" t="str">
        <f t="shared" si="403"/>
        <v>Week 3</v>
      </c>
      <c r="Q3670" t="s">
        <v>59</v>
      </c>
      <c r="R3670" s="5">
        <v>308</v>
      </c>
      <c r="S3670" s="5">
        <v>-100</v>
      </c>
      <c r="T3670" s="5">
        <f t="shared" si="404"/>
        <v>32.467532467532465</v>
      </c>
      <c r="U3670" s="5">
        <v>208</v>
      </c>
      <c r="V3670" s="5">
        <v>32</v>
      </c>
      <c r="W3670" s="5">
        <v>0</v>
      </c>
      <c r="X3670" s="5">
        <v>0</v>
      </c>
      <c r="Y3670" s="5">
        <v>240</v>
      </c>
      <c r="Z3670" s="5">
        <v>240</v>
      </c>
      <c r="AA3670" t="s">
        <v>60</v>
      </c>
      <c r="AB3670">
        <v>64.760000000000005</v>
      </c>
      <c r="AC3670">
        <v>5.34</v>
      </c>
      <c r="AD3670" t="s">
        <v>60</v>
      </c>
      <c r="AE3670" t="s">
        <v>56</v>
      </c>
      <c r="AF3670">
        <v>3383</v>
      </c>
      <c r="AG3670">
        <v>3383</v>
      </c>
      <c r="AO3670">
        <v>32</v>
      </c>
      <c r="AP3670">
        <v>0</v>
      </c>
      <c r="AX3670">
        <v>240</v>
      </c>
      <c r="BD3670" s="5">
        <v>240</v>
      </c>
      <c r="BE3670">
        <v>208</v>
      </c>
      <c r="BG3670">
        <f t="shared" si="405"/>
        <v>208</v>
      </c>
      <c r="BI3670">
        <v>32</v>
      </c>
    </row>
    <row r="3671" spans="1:61" x14ac:dyDescent="0.25">
      <c r="A3671" t="s">
        <v>54</v>
      </c>
      <c r="B3671">
        <v>110027</v>
      </c>
      <c r="C3671" t="s">
        <v>55</v>
      </c>
      <c r="D3671" t="s">
        <v>56</v>
      </c>
      <c r="E3671" s="1">
        <v>45984</v>
      </c>
      <c r="F3671" t="s">
        <v>4261</v>
      </c>
      <c r="G3671" t="s">
        <v>63</v>
      </c>
      <c r="H3671" t="str">
        <f t="shared" si="399"/>
        <v>Aggregator</v>
      </c>
      <c r="I3671">
        <v>222876000000000</v>
      </c>
      <c r="J3671">
        <v>29811</v>
      </c>
      <c r="K3671" s="3">
        <v>45984.814583333333</v>
      </c>
      <c r="L3671">
        <f t="shared" si="400"/>
        <v>23</v>
      </c>
      <c r="M3671" t="str">
        <f t="shared" si="401"/>
        <v>Sunday</v>
      </c>
      <c r="N3671" s="1" t="str">
        <f t="shared" si="402"/>
        <v>November</v>
      </c>
      <c r="O3671" s="2">
        <v>0.81458333333333333</v>
      </c>
      <c r="P3671" s="2" t="str">
        <f t="shared" si="403"/>
        <v>Week 3</v>
      </c>
      <c r="Q3671" t="s">
        <v>59</v>
      </c>
      <c r="R3671" s="5">
        <v>378</v>
      </c>
      <c r="S3671" s="5">
        <v>-93.74</v>
      </c>
      <c r="T3671" s="5">
        <f t="shared" si="404"/>
        <v>24.798941798941797</v>
      </c>
      <c r="U3671" s="5">
        <v>284.26</v>
      </c>
      <c r="V3671" s="5">
        <v>32</v>
      </c>
      <c r="W3671" s="5">
        <v>0</v>
      </c>
      <c r="X3671" s="5">
        <v>-0.26</v>
      </c>
      <c r="Y3671" s="5">
        <v>316</v>
      </c>
      <c r="Z3671" s="5">
        <v>316</v>
      </c>
      <c r="AA3671" t="s">
        <v>64</v>
      </c>
      <c r="AB3671">
        <v>59.84</v>
      </c>
      <c r="AC3671">
        <v>8.68</v>
      </c>
      <c r="AD3671" t="s">
        <v>64</v>
      </c>
      <c r="AE3671" t="s">
        <v>56</v>
      </c>
      <c r="AF3671">
        <v>9030</v>
      </c>
      <c r="AG3671">
        <v>9030</v>
      </c>
      <c r="AO3671">
        <v>32</v>
      </c>
      <c r="AP3671">
        <v>0</v>
      </c>
      <c r="AW3671">
        <v>316</v>
      </c>
      <c r="BD3671" s="5">
        <v>316</v>
      </c>
      <c r="BE3671">
        <v>284.26</v>
      </c>
      <c r="BG3671">
        <f t="shared" si="405"/>
        <v>284.26</v>
      </c>
      <c r="BH3671">
        <v>32</v>
      </c>
    </row>
    <row r="3672" spans="1:61" x14ac:dyDescent="0.25">
      <c r="A3672" t="s">
        <v>54</v>
      </c>
      <c r="B3672">
        <v>110027</v>
      </c>
      <c r="C3672" t="s">
        <v>55</v>
      </c>
      <c r="D3672" t="s">
        <v>56</v>
      </c>
      <c r="E3672" s="1">
        <v>45984</v>
      </c>
      <c r="F3672" t="s">
        <v>4262</v>
      </c>
      <c r="G3672" t="s">
        <v>63</v>
      </c>
      <c r="H3672" t="str">
        <f t="shared" si="399"/>
        <v>Aggregator</v>
      </c>
      <c r="I3672">
        <v>222876000000000</v>
      </c>
      <c r="J3672">
        <v>29811</v>
      </c>
      <c r="K3672" s="3">
        <v>45984.81527777778</v>
      </c>
      <c r="L3672">
        <f t="shared" si="400"/>
        <v>23</v>
      </c>
      <c r="M3672" t="str">
        <f t="shared" si="401"/>
        <v>Sunday</v>
      </c>
      <c r="N3672" s="1" t="str">
        <f t="shared" si="402"/>
        <v>November</v>
      </c>
      <c r="O3672" s="2">
        <v>0.81527777777777777</v>
      </c>
      <c r="P3672" s="2" t="str">
        <f t="shared" si="403"/>
        <v>Week 3</v>
      </c>
      <c r="Q3672" t="s">
        <v>59</v>
      </c>
      <c r="R3672" s="5">
        <v>398</v>
      </c>
      <c r="S3672" s="5">
        <v>-93.75</v>
      </c>
      <c r="T3672" s="5">
        <f t="shared" si="404"/>
        <v>23.555276381909547</v>
      </c>
      <c r="U3672" s="5">
        <v>304.25</v>
      </c>
      <c r="V3672" s="5">
        <v>32</v>
      </c>
      <c r="W3672" s="5">
        <v>0</v>
      </c>
      <c r="X3672" s="5">
        <v>-0.25</v>
      </c>
      <c r="Y3672" s="5">
        <v>336</v>
      </c>
      <c r="Z3672" s="5">
        <v>336</v>
      </c>
      <c r="AA3672" t="s">
        <v>64</v>
      </c>
      <c r="AB3672">
        <v>104.8</v>
      </c>
      <c r="AC3672">
        <v>5.0999999999999996</v>
      </c>
      <c r="AD3672" t="s">
        <v>64</v>
      </c>
      <c r="AE3672" t="s">
        <v>56</v>
      </c>
      <c r="AF3672">
        <v>6177</v>
      </c>
      <c r="AG3672">
        <v>6177</v>
      </c>
      <c r="AO3672">
        <v>32</v>
      </c>
      <c r="AP3672">
        <v>0</v>
      </c>
      <c r="AW3672">
        <v>336</v>
      </c>
      <c r="BD3672" s="5">
        <v>336</v>
      </c>
      <c r="BE3672">
        <v>304.25</v>
      </c>
      <c r="BG3672">
        <f t="shared" si="405"/>
        <v>304.25</v>
      </c>
      <c r="BH3672">
        <v>32</v>
      </c>
    </row>
    <row r="3673" spans="1:61" x14ac:dyDescent="0.25">
      <c r="A3673" t="s">
        <v>54</v>
      </c>
      <c r="B3673">
        <v>110027</v>
      </c>
      <c r="C3673" t="s">
        <v>55</v>
      </c>
      <c r="D3673" t="s">
        <v>56</v>
      </c>
      <c r="E3673" s="1">
        <v>45984</v>
      </c>
      <c r="F3673" t="s">
        <v>4263</v>
      </c>
      <c r="G3673" t="s">
        <v>63</v>
      </c>
      <c r="H3673" t="str">
        <f t="shared" si="399"/>
        <v>Aggregator</v>
      </c>
      <c r="I3673">
        <v>222876000000000</v>
      </c>
      <c r="J3673">
        <v>29811</v>
      </c>
      <c r="K3673" s="3">
        <v>45984.818055555559</v>
      </c>
      <c r="L3673">
        <f t="shared" si="400"/>
        <v>23</v>
      </c>
      <c r="M3673" t="str">
        <f t="shared" si="401"/>
        <v>Sunday</v>
      </c>
      <c r="N3673" s="1" t="str">
        <f t="shared" si="402"/>
        <v>November</v>
      </c>
      <c r="O3673" s="2">
        <v>0.81805555555555554</v>
      </c>
      <c r="P3673" s="2" t="str">
        <f t="shared" si="403"/>
        <v>Week 3</v>
      </c>
      <c r="Q3673" t="s">
        <v>59</v>
      </c>
      <c r="R3673" s="5">
        <v>1716.84</v>
      </c>
      <c r="S3673" s="5">
        <v>-690</v>
      </c>
      <c r="T3673" s="5">
        <f t="shared" si="404"/>
        <v>40.190116726078145</v>
      </c>
      <c r="U3673" s="5">
        <v>1026.8399999999999</v>
      </c>
      <c r="V3673" s="5">
        <v>32</v>
      </c>
      <c r="W3673" s="5">
        <v>0</v>
      </c>
      <c r="X3673" s="5">
        <v>0.16</v>
      </c>
      <c r="Y3673" s="5">
        <v>1059</v>
      </c>
      <c r="Z3673" s="5">
        <v>1059</v>
      </c>
      <c r="AA3673" t="s">
        <v>64</v>
      </c>
      <c r="AB3673">
        <v>310.58999999999997</v>
      </c>
      <c r="AC3673">
        <v>22.2</v>
      </c>
      <c r="AD3673" t="s">
        <v>64</v>
      </c>
      <c r="AE3673" t="s">
        <v>56</v>
      </c>
      <c r="AF3673">
        <v>1060</v>
      </c>
      <c r="AG3673">
        <v>1060</v>
      </c>
      <c r="AO3673">
        <v>32</v>
      </c>
      <c r="AP3673">
        <v>0</v>
      </c>
      <c r="AW3673">
        <v>1059</v>
      </c>
      <c r="BD3673" s="5">
        <v>1059</v>
      </c>
      <c r="BE3673">
        <v>1026.8399999999999</v>
      </c>
      <c r="BG3673">
        <f t="shared" si="405"/>
        <v>1026.8399999999999</v>
      </c>
      <c r="BH3673">
        <v>32</v>
      </c>
    </row>
    <row r="3674" spans="1:61" x14ac:dyDescent="0.25">
      <c r="A3674" t="s">
        <v>54</v>
      </c>
      <c r="B3674">
        <v>110027</v>
      </c>
      <c r="C3674" t="s">
        <v>55</v>
      </c>
      <c r="D3674" t="s">
        <v>56</v>
      </c>
      <c r="E3674" s="1">
        <v>45984</v>
      </c>
      <c r="F3674" t="s">
        <v>4264</v>
      </c>
      <c r="G3674" t="s">
        <v>67</v>
      </c>
      <c r="H3674" t="str">
        <f t="shared" si="399"/>
        <v>Direct Sale</v>
      </c>
      <c r="K3674" s="3">
        <v>45984.820833333331</v>
      </c>
      <c r="L3674">
        <f t="shared" si="400"/>
        <v>23</v>
      </c>
      <c r="M3674" t="str">
        <f t="shared" si="401"/>
        <v>Sunday</v>
      </c>
      <c r="N3674" s="1" t="str">
        <f t="shared" si="402"/>
        <v>November</v>
      </c>
      <c r="O3674" s="2">
        <v>0.8208333333333333</v>
      </c>
      <c r="P3674" s="2" t="str">
        <f t="shared" si="403"/>
        <v>Week 3</v>
      </c>
      <c r="Q3674" t="s">
        <v>59</v>
      </c>
      <c r="R3674" s="5">
        <v>588</v>
      </c>
      <c r="S3674" s="5">
        <v>0</v>
      </c>
      <c r="T3674" s="5">
        <f t="shared" si="404"/>
        <v>0</v>
      </c>
      <c r="U3674" s="5">
        <v>588</v>
      </c>
      <c r="V3674" s="5">
        <v>0</v>
      </c>
      <c r="W3674" s="5">
        <v>29.4</v>
      </c>
      <c r="X3674" s="5">
        <v>-0.4</v>
      </c>
      <c r="Y3674" s="5">
        <v>617</v>
      </c>
      <c r="Z3674" s="5">
        <v>617</v>
      </c>
      <c r="AA3674" t="s">
        <v>73</v>
      </c>
      <c r="AB3674">
        <v>132.83000000000001</v>
      </c>
      <c r="AC3674">
        <v>10.68</v>
      </c>
      <c r="AD3674" t="s">
        <v>5778</v>
      </c>
      <c r="AE3674" t="s">
        <v>75</v>
      </c>
      <c r="AI3674" t="s">
        <v>89</v>
      </c>
      <c r="AJ3674" t="s">
        <v>190</v>
      </c>
      <c r="AK3674">
        <v>8929758003</v>
      </c>
      <c r="AO3674">
        <v>0</v>
      </c>
      <c r="AP3674">
        <v>0</v>
      </c>
      <c r="AQ3674">
        <v>617</v>
      </c>
      <c r="AZ3674">
        <v>588</v>
      </c>
      <c r="BA3674">
        <v>14.7</v>
      </c>
      <c r="BB3674">
        <v>588</v>
      </c>
      <c r="BC3674">
        <v>14.7</v>
      </c>
      <c r="BD3674" s="5">
        <v>617</v>
      </c>
      <c r="BE3674">
        <v>588</v>
      </c>
      <c r="BG3674">
        <f t="shared" si="405"/>
        <v>588</v>
      </c>
    </row>
    <row r="3675" spans="1:61" x14ac:dyDescent="0.25">
      <c r="A3675" t="s">
        <v>54</v>
      </c>
      <c r="B3675">
        <v>110027</v>
      </c>
      <c r="C3675" t="s">
        <v>55</v>
      </c>
      <c r="D3675" t="s">
        <v>56</v>
      </c>
      <c r="E3675" s="1">
        <v>45984</v>
      </c>
      <c r="F3675" t="s">
        <v>4265</v>
      </c>
      <c r="G3675" t="s">
        <v>67</v>
      </c>
      <c r="H3675" t="str">
        <f t="shared" si="399"/>
        <v>Direct Sale</v>
      </c>
      <c r="K3675" s="3">
        <v>45984.820833333331</v>
      </c>
      <c r="L3675">
        <f t="shared" si="400"/>
        <v>23</v>
      </c>
      <c r="M3675" t="str">
        <f t="shared" si="401"/>
        <v>Sunday</v>
      </c>
      <c r="N3675" s="1" t="str">
        <f t="shared" si="402"/>
        <v>November</v>
      </c>
      <c r="O3675" s="2">
        <v>0.8208333333333333</v>
      </c>
      <c r="P3675" s="2" t="str">
        <f t="shared" si="403"/>
        <v>Week 3</v>
      </c>
      <c r="Q3675" t="s">
        <v>59</v>
      </c>
      <c r="R3675" s="5">
        <v>487</v>
      </c>
      <c r="S3675" s="5">
        <v>0</v>
      </c>
      <c r="T3675" s="5">
        <f t="shared" si="404"/>
        <v>0</v>
      </c>
      <c r="U3675" s="5">
        <v>487</v>
      </c>
      <c r="V3675" s="5">
        <v>0</v>
      </c>
      <c r="W3675" s="5">
        <v>24.36</v>
      </c>
      <c r="X3675" s="5">
        <v>-0.36</v>
      </c>
      <c r="Y3675" s="5">
        <v>511</v>
      </c>
      <c r="Z3675" s="5">
        <v>511</v>
      </c>
      <c r="AA3675" t="s">
        <v>73</v>
      </c>
      <c r="AB3675">
        <v>127.04</v>
      </c>
      <c r="AC3675">
        <v>6.56</v>
      </c>
      <c r="AD3675" t="s">
        <v>5778</v>
      </c>
      <c r="AE3675" t="s">
        <v>75</v>
      </c>
      <c r="AI3675" t="s">
        <v>89</v>
      </c>
      <c r="AJ3675" t="s">
        <v>190</v>
      </c>
      <c r="AK3675">
        <v>8929758003</v>
      </c>
      <c r="AO3675">
        <v>0</v>
      </c>
      <c r="AP3675">
        <v>0</v>
      </c>
      <c r="AQ3675">
        <v>511</v>
      </c>
      <c r="AZ3675">
        <v>487</v>
      </c>
      <c r="BA3675">
        <v>12.18</v>
      </c>
      <c r="BB3675">
        <v>487</v>
      </c>
      <c r="BC3675">
        <v>12.18</v>
      </c>
      <c r="BD3675" s="5">
        <v>511</v>
      </c>
      <c r="BE3675">
        <v>487</v>
      </c>
      <c r="BG3675">
        <f t="shared" si="405"/>
        <v>487</v>
      </c>
    </row>
    <row r="3676" spans="1:61" x14ac:dyDescent="0.25">
      <c r="A3676" t="s">
        <v>54</v>
      </c>
      <c r="B3676">
        <v>110027</v>
      </c>
      <c r="C3676" t="s">
        <v>55</v>
      </c>
      <c r="D3676" t="s">
        <v>56</v>
      </c>
      <c r="E3676" s="1">
        <v>45984</v>
      </c>
      <c r="F3676" t="s">
        <v>4266</v>
      </c>
      <c r="G3676" t="s">
        <v>67</v>
      </c>
      <c r="H3676" t="str">
        <f t="shared" si="399"/>
        <v>Direct Sale</v>
      </c>
      <c r="K3676" s="3">
        <v>45984.820833333331</v>
      </c>
      <c r="L3676">
        <f t="shared" si="400"/>
        <v>23</v>
      </c>
      <c r="M3676" t="str">
        <f t="shared" si="401"/>
        <v>Sunday</v>
      </c>
      <c r="N3676" s="1" t="str">
        <f t="shared" si="402"/>
        <v>November</v>
      </c>
      <c r="O3676" s="2">
        <v>0.8208333333333333</v>
      </c>
      <c r="P3676" s="2" t="str">
        <f t="shared" si="403"/>
        <v>Week 3</v>
      </c>
      <c r="Q3676" t="s">
        <v>59</v>
      </c>
      <c r="R3676" s="5">
        <v>305.66000000000003</v>
      </c>
      <c r="S3676" s="5">
        <v>0</v>
      </c>
      <c r="T3676" s="5">
        <f t="shared" si="404"/>
        <v>0</v>
      </c>
      <c r="U3676" s="5">
        <v>305.66000000000003</v>
      </c>
      <c r="V3676" s="5">
        <v>0</v>
      </c>
      <c r="W3676" s="5">
        <v>15.28</v>
      </c>
      <c r="X3676" s="5">
        <v>0.06</v>
      </c>
      <c r="Y3676" s="5">
        <v>321</v>
      </c>
      <c r="Z3676" s="5">
        <v>321</v>
      </c>
      <c r="AA3676" t="s">
        <v>73</v>
      </c>
      <c r="AB3676">
        <v>81.78</v>
      </c>
      <c r="AC3676">
        <v>1.96</v>
      </c>
      <c r="AD3676" t="s">
        <v>5778</v>
      </c>
      <c r="AE3676" t="s">
        <v>75</v>
      </c>
      <c r="AI3676" t="s">
        <v>4267</v>
      </c>
      <c r="AJ3676" t="s">
        <v>4268</v>
      </c>
      <c r="AK3676">
        <v>9147852354</v>
      </c>
      <c r="AO3676">
        <v>0</v>
      </c>
      <c r="AP3676">
        <v>0</v>
      </c>
      <c r="AQ3676">
        <v>321</v>
      </c>
      <c r="AZ3676">
        <v>305.66000000000003</v>
      </c>
      <c r="BA3676">
        <v>7.64</v>
      </c>
      <c r="BB3676">
        <v>305.66000000000003</v>
      </c>
      <c r="BC3676">
        <v>7.64</v>
      </c>
      <c r="BD3676" s="5">
        <v>321</v>
      </c>
      <c r="BE3676">
        <v>305.66000000000003</v>
      </c>
      <c r="BG3676">
        <f t="shared" si="405"/>
        <v>305.66000000000003</v>
      </c>
    </row>
    <row r="3677" spans="1:61" x14ac:dyDescent="0.25">
      <c r="A3677" t="s">
        <v>54</v>
      </c>
      <c r="B3677">
        <v>110027</v>
      </c>
      <c r="C3677" t="s">
        <v>55</v>
      </c>
      <c r="D3677" t="s">
        <v>56</v>
      </c>
      <c r="E3677" s="1">
        <v>45984</v>
      </c>
      <c r="F3677" t="s">
        <v>4269</v>
      </c>
      <c r="G3677" t="s">
        <v>63</v>
      </c>
      <c r="H3677" t="str">
        <f t="shared" si="399"/>
        <v>Aggregator</v>
      </c>
      <c r="I3677">
        <v>222877000000000</v>
      </c>
      <c r="J3677">
        <v>29811</v>
      </c>
      <c r="K3677" s="3">
        <v>45984.821527777778</v>
      </c>
      <c r="L3677">
        <f t="shared" si="400"/>
        <v>23</v>
      </c>
      <c r="M3677" t="str">
        <f t="shared" si="401"/>
        <v>Sunday</v>
      </c>
      <c r="N3677" s="1" t="str">
        <f t="shared" si="402"/>
        <v>November</v>
      </c>
      <c r="O3677" s="2">
        <v>0.82152777777777775</v>
      </c>
      <c r="P3677" s="2" t="str">
        <f t="shared" si="403"/>
        <v>Week 3</v>
      </c>
      <c r="Q3677" t="s">
        <v>59</v>
      </c>
      <c r="R3677" s="5">
        <v>349</v>
      </c>
      <c r="S3677" s="5">
        <v>-175</v>
      </c>
      <c r="T3677" s="5">
        <f t="shared" si="404"/>
        <v>50.143266475644701</v>
      </c>
      <c r="U3677" s="5">
        <v>174</v>
      </c>
      <c r="V3677" s="5">
        <v>32</v>
      </c>
      <c r="W3677" s="5">
        <v>0</v>
      </c>
      <c r="X3677" s="5">
        <v>0</v>
      </c>
      <c r="Y3677" s="5">
        <v>206</v>
      </c>
      <c r="Z3677" s="5">
        <v>206</v>
      </c>
      <c r="AA3677" t="s">
        <v>64</v>
      </c>
      <c r="AB3677">
        <v>62.94</v>
      </c>
      <c r="AC3677">
        <v>4.76</v>
      </c>
      <c r="AD3677" t="s">
        <v>64</v>
      </c>
      <c r="AE3677" t="s">
        <v>56</v>
      </c>
      <c r="AF3677">
        <v>7955</v>
      </c>
      <c r="AG3677">
        <v>7955</v>
      </c>
      <c r="AO3677">
        <v>32</v>
      </c>
      <c r="AP3677">
        <v>0</v>
      </c>
      <c r="AW3677">
        <v>206</v>
      </c>
      <c r="BD3677" s="5">
        <v>206</v>
      </c>
      <c r="BE3677">
        <v>174</v>
      </c>
      <c r="BG3677">
        <f t="shared" si="405"/>
        <v>174</v>
      </c>
      <c r="BH3677">
        <v>32</v>
      </c>
    </row>
    <row r="3678" spans="1:61" x14ac:dyDescent="0.25">
      <c r="A3678" t="s">
        <v>54</v>
      </c>
      <c r="B3678">
        <v>110027</v>
      </c>
      <c r="C3678" t="s">
        <v>55</v>
      </c>
      <c r="D3678" t="s">
        <v>56</v>
      </c>
      <c r="E3678" s="1">
        <v>45984</v>
      </c>
      <c r="F3678" t="s">
        <v>4270</v>
      </c>
      <c r="G3678" t="s">
        <v>67</v>
      </c>
      <c r="H3678" t="str">
        <f t="shared" si="399"/>
        <v>Direct Sale</v>
      </c>
      <c r="K3678" s="3">
        <v>45984.821527777778</v>
      </c>
      <c r="L3678">
        <f t="shared" si="400"/>
        <v>23</v>
      </c>
      <c r="M3678" t="str">
        <f t="shared" si="401"/>
        <v>Sunday</v>
      </c>
      <c r="N3678" s="1" t="str">
        <f t="shared" si="402"/>
        <v>November</v>
      </c>
      <c r="O3678" s="2">
        <v>0.82152777777777775</v>
      </c>
      <c r="P3678" s="2" t="str">
        <f t="shared" si="403"/>
        <v>Week 3</v>
      </c>
      <c r="Q3678" t="s">
        <v>59</v>
      </c>
      <c r="R3678" s="5">
        <v>277</v>
      </c>
      <c r="S3678" s="5">
        <v>0</v>
      </c>
      <c r="T3678" s="5">
        <f t="shared" si="404"/>
        <v>0</v>
      </c>
      <c r="U3678" s="5">
        <v>277</v>
      </c>
      <c r="V3678" s="5">
        <v>0</v>
      </c>
      <c r="W3678" s="5">
        <v>13.86</v>
      </c>
      <c r="X3678" s="5">
        <v>0.14000000000000001</v>
      </c>
      <c r="Y3678" s="5">
        <v>291</v>
      </c>
      <c r="Z3678" s="5">
        <v>291</v>
      </c>
      <c r="AA3678" t="s">
        <v>73</v>
      </c>
      <c r="AB3678">
        <v>57.34</v>
      </c>
      <c r="AC3678">
        <v>6.92</v>
      </c>
      <c r="AD3678" t="s">
        <v>5778</v>
      </c>
      <c r="AE3678" t="s">
        <v>75</v>
      </c>
      <c r="AI3678" t="s">
        <v>89</v>
      </c>
      <c r="AJ3678" t="s">
        <v>190</v>
      </c>
      <c r="AK3678">
        <v>8929758003</v>
      </c>
      <c r="AO3678">
        <v>0</v>
      </c>
      <c r="AP3678">
        <v>0</v>
      </c>
      <c r="AQ3678">
        <v>291</v>
      </c>
      <c r="AZ3678">
        <v>277</v>
      </c>
      <c r="BA3678">
        <v>6.93</v>
      </c>
      <c r="BB3678">
        <v>277</v>
      </c>
      <c r="BC3678">
        <v>6.93</v>
      </c>
      <c r="BD3678" s="5">
        <v>291</v>
      </c>
      <c r="BE3678">
        <v>277</v>
      </c>
      <c r="BG3678">
        <f t="shared" si="405"/>
        <v>277</v>
      </c>
    </row>
    <row r="3679" spans="1:61" x14ac:dyDescent="0.25">
      <c r="A3679" t="s">
        <v>54</v>
      </c>
      <c r="B3679">
        <v>110027</v>
      </c>
      <c r="C3679" t="s">
        <v>55</v>
      </c>
      <c r="D3679" t="s">
        <v>56</v>
      </c>
      <c r="E3679" s="1">
        <v>45984</v>
      </c>
      <c r="F3679" t="s">
        <v>4271</v>
      </c>
      <c r="G3679" t="s">
        <v>67</v>
      </c>
      <c r="H3679" t="str">
        <f t="shared" si="399"/>
        <v>Direct Sale</v>
      </c>
      <c r="K3679" s="3">
        <v>45984.821527777778</v>
      </c>
      <c r="L3679">
        <f t="shared" si="400"/>
        <v>23</v>
      </c>
      <c r="M3679" t="str">
        <f t="shared" si="401"/>
        <v>Sunday</v>
      </c>
      <c r="N3679" s="1" t="str">
        <f t="shared" si="402"/>
        <v>November</v>
      </c>
      <c r="O3679" s="2">
        <v>0.82152777777777775</v>
      </c>
      <c r="P3679" s="2" t="str">
        <f t="shared" si="403"/>
        <v>Week 3</v>
      </c>
      <c r="Q3679" t="s">
        <v>59</v>
      </c>
      <c r="R3679" s="5">
        <v>785</v>
      </c>
      <c r="S3679" s="5">
        <v>0</v>
      </c>
      <c r="T3679" s="5">
        <f t="shared" si="404"/>
        <v>0</v>
      </c>
      <c r="U3679" s="5">
        <v>785</v>
      </c>
      <c r="V3679" s="5">
        <v>0</v>
      </c>
      <c r="W3679" s="5">
        <v>39.26</v>
      </c>
      <c r="X3679" s="5">
        <v>-0.26</v>
      </c>
      <c r="Y3679" s="5">
        <v>824</v>
      </c>
      <c r="Z3679" s="5">
        <v>824</v>
      </c>
      <c r="AA3679" t="s">
        <v>213</v>
      </c>
      <c r="AB3679">
        <v>183.8</v>
      </c>
      <c r="AC3679">
        <v>20.41</v>
      </c>
      <c r="AD3679" t="s">
        <v>5775</v>
      </c>
      <c r="AI3679" t="s">
        <v>89</v>
      </c>
      <c r="AJ3679" t="s">
        <v>190</v>
      </c>
      <c r="AK3679">
        <v>8929758003</v>
      </c>
      <c r="AO3679">
        <v>0</v>
      </c>
      <c r="AP3679">
        <v>0</v>
      </c>
      <c r="AS3679">
        <v>824</v>
      </c>
      <c r="AZ3679">
        <v>785</v>
      </c>
      <c r="BA3679">
        <v>19.63</v>
      </c>
      <c r="BB3679">
        <v>785</v>
      </c>
      <c r="BC3679">
        <v>19.63</v>
      </c>
      <c r="BD3679" s="5">
        <v>824</v>
      </c>
      <c r="BE3679">
        <v>785</v>
      </c>
      <c r="BG3679">
        <f t="shared" si="405"/>
        <v>785</v>
      </c>
    </row>
    <row r="3680" spans="1:61" x14ac:dyDescent="0.25">
      <c r="A3680" t="s">
        <v>54</v>
      </c>
      <c r="B3680">
        <v>110027</v>
      </c>
      <c r="C3680" t="s">
        <v>55</v>
      </c>
      <c r="D3680" t="s">
        <v>56</v>
      </c>
      <c r="E3680" s="1">
        <v>45984</v>
      </c>
      <c r="F3680" t="s">
        <v>4272</v>
      </c>
      <c r="G3680" t="s">
        <v>67</v>
      </c>
      <c r="H3680" t="str">
        <f t="shared" si="399"/>
        <v>Direct Sale</v>
      </c>
      <c r="K3680" s="3">
        <v>45984.821527777778</v>
      </c>
      <c r="L3680">
        <f t="shared" si="400"/>
        <v>23</v>
      </c>
      <c r="M3680" t="str">
        <f t="shared" si="401"/>
        <v>Sunday</v>
      </c>
      <c r="N3680" s="1" t="str">
        <f t="shared" si="402"/>
        <v>November</v>
      </c>
      <c r="O3680" s="2">
        <v>0.82152777777777775</v>
      </c>
      <c r="P3680" s="2" t="str">
        <f t="shared" si="403"/>
        <v>Week 3</v>
      </c>
      <c r="Q3680" t="s">
        <v>59</v>
      </c>
      <c r="R3680" s="5">
        <v>259</v>
      </c>
      <c r="S3680" s="5">
        <v>0</v>
      </c>
      <c r="T3680" s="5">
        <f t="shared" si="404"/>
        <v>0</v>
      </c>
      <c r="U3680" s="5">
        <v>259</v>
      </c>
      <c r="V3680" s="5">
        <v>0</v>
      </c>
      <c r="W3680" s="5">
        <v>12.96</v>
      </c>
      <c r="X3680" s="5">
        <v>0.04</v>
      </c>
      <c r="Y3680" s="5">
        <v>272</v>
      </c>
      <c r="Z3680" s="5">
        <v>272</v>
      </c>
      <c r="AA3680" t="s">
        <v>73</v>
      </c>
      <c r="AB3680">
        <v>66.48</v>
      </c>
      <c r="AC3680">
        <v>2.56</v>
      </c>
      <c r="AD3680" t="s">
        <v>5778</v>
      </c>
      <c r="AE3680" t="s">
        <v>75</v>
      </c>
      <c r="AI3680" t="s">
        <v>89</v>
      </c>
      <c r="AJ3680" t="s">
        <v>190</v>
      </c>
      <c r="AK3680">
        <v>8929758003</v>
      </c>
      <c r="AO3680">
        <v>0</v>
      </c>
      <c r="AP3680">
        <v>0</v>
      </c>
      <c r="AQ3680">
        <v>272</v>
      </c>
      <c r="AZ3680">
        <v>259</v>
      </c>
      <c r="BA3680">
        <v>6.48</v>
      </c>
      <c r="BB3680">
        <v>259</v>
      </c>
      <c r="BC3680">
        <v>6.48</v>
      </c>
      <c r="BD3680" s="5">
        <v>272</v>
      </c>
      <c r="BE3680">
        <v>259</v>
      </c>
      <c r="BG3680">
        <f t="shared" si="405"/>
        <v>259</v>
      </c>
    </row>
    <row r="3681" spans="1:61" x14ac:dyDescent="0.25">
      <c r="A3681" t="s">
        <v>54</v>
      </c>
      <c r="B3681">
        <v>110027</v>
      </c>
      <c r="C3681" t="s">
        <v>55</v>
      </c>
      <c r="D3681" t="s">
        <v>56</v>
      </c>
      <c r="E3681" s="1">
        <v>45984</v>
      </c>
      <c r="F3681" t="s">
        <v>4273</v>
      </c>
      <c r="G3681" t="s">
        <v>63</v>
      </c>
      <c r="H3681" t="str">
        <f t="shared" si="399"/>
        <v>Aggregator</v>
      </c>
      <c r="I3681">
        <v>222877000000000</v>
      </c>
      <c r="J3681">
        <v>29811</v>
      </c>
      <c r="K3681" s="3">
        <v>45984.821527777778</v>
      </c>
      <c r="L3681">
        <f t="shared" si="400"/>
        <v>23</v>
      </c>
      <c r="M3681" t="str">
        <f t="shared" si="401"/>
        <v>Sunday</v>
      </c>
      <c r="N3681" s="1" t="str">
        <f t="shared" si="402"/>
        <v>November</v>
      </c>
      <c r="O3681" s="2">
        <v>0.82152777777777775</v>
      </c>
      <c r="P3681" s="2" t="str">
        <f t="shared" si="403"/>
        <v>Week 3</v>
      </c>
      <c r="Q3681" t="s">
        <v>59</v>
      </c>
      <c r="R3681" s="5">
        <v>857</v>
      </c>
      <c r="S3681" s="5">
        <v>-141.99</v>
      </c>
      <c r="T3681" s="5">
        <f t="shared" si="404"/>
        <v>16.56826137689615</v>
      </c>
      <c r="U3681" s="5">
        <v>715.01</v>
      </c>
      <c r="V3681" s="5">
        <v>32</v>
      </c>
      <c r="W3681" s="5">
        <v>0</v>
      </c>
      <c r="X3681" s="5">
        <v>-0.01</v>
      </c>
      <c r="Y3681" s="5">
        <v>747</v>
      </c>
      <c r="Z3681" s="5">
        <v>747</v>
      </c>
      <c r="AA3681" t="s">
        <v>64</v>
      </c>
      <c r="AB3681">
        <v>157.32</v>
      </c>
      <c r="AC3681">
        <v>14.97</v>
      </c>
      <c r="AD3681" t="s">
        <v>64</v>
      </c>
      <c r="AE3681" t="s">
        <v>56</v>
      </c>
      <c r="AF3681">
        <v>5618</v>
      </c>
      <c r="AG3681">
        <v>5618</v>
      </c>
      <c r="AO3681">
        <v>32</v>
      </c>
      <c r="AP3681">
        <v>0</v>
      </c>
      <c r="AW3681">
        <v>747</v>
      </c>
      <c r="BD3681" s="5">
        <v>747</v>
      </c>
      <c r="BE3681">
        <v>715.01</v>
      </c>
      <c r="BG3681">
        <f t="shared" si="405"/>
        <v>715.01</v>
      </c>
      <c r="BH3681">
        <v>32</v>
      </c>
    </row>
    <row r="3682" spans="1:61" x14ac:dyDescent="0.25">
      <c r="A3682" t="s">
        <v>54</v>
      </c>
      <c r="B3682">
        <v>110027</v>
      </c>
      <c r="C3682" t="s">
        <v>55</v>
      </c>
      <c r="D3682" t="s">
        <v>56</v>
      </c>
      <c r="E3682" s="1">
        <v>45984</v>
      </c>
      <c r="F3682" t="s">
        <v>4274</v>
      </c>
      <c r="G3682" t="s">
        <v>63</v>
      </c>
      <c r="H3682" t="str">
        <f t="shared" si="399"/>
        <v>Aggregator</v>
      </c>
      <c r="I3682">
        <v>222877000000000</v>
      </c>
      <c r="J3682">
        <v>29811</v>
      </c>
      <c r="K3682" s="3">
        <v>45984.824999999997</v>
      </c>
      <c r="L3682">
        <f t="shared" si="400"/>
        <v>23</v>
      </c>
      <c r="M3682" t="str">
        <f t="shared" si="401"/>
        <v>Sunday</v>
      </c>
      <c r="N3682" s="1" t="str">
        <f t="shared" si="402"/>
        <v>November</v>
      </c>
      <c r="O3682" s="2">
        <v>0.82499999999999996</v>
      </c>
      <c r="P3682" s="2" t="str">
        <f t="shared" si="403"/>
        <v>Week 3</v>
      </c>
      <c r="Q3682" t="s">
        <v>59</v>
      </c>
      <c r="R3682" s="5">
        <v>367</v>
      </c>
      <c r="S3682" s="5">
        <v>-93.75</v>
      </c>
      <c r="T3682" s="5">
        <f t="shared" si="404"/>
        <v>25.544959128065397</v>
      </c>
      <c r="U3682" s="5">
        <v>273.25</v>
      </c>
      <c r="V3682" s="5">
        <v>32</v>
      </c>
      <c r="W3682" s="5">
        <v>0</v>
      </c>
      <c r="X3682" s="5">
        <v>-0.25</v>
      </c>
      <c r="Y3682" s="5">
        <v>305</v>
      </c>
      <c r="Z3682" s="5">
        <v>305</v>
      </c>
      <c r="AA3682" t="s">
        <v>64</v>
      </c>
      <c r="AB3682">
        <v>81.489999999999995</v>
      </c>
      <c r="AC3682">
        <v>4.99</v>
      </c>
      <c r="AD3682" t="s">
        <v>64</v>
      </c>
      <c r="AE3682" t="s">
        <v>56</v>
      </c>
      <c r="AF3682">
        <v>4711</v>
      </c>
      <c r="AG3682">
        <v>4711</v>
      </c>
      <c r="AO3682">
        <v>32</v>
      </c>
      <c r="AP3682">
        <v>0</v>
      </c>
      <c r="AW3682">
        <v>305</v>
      </c>
      <c r="BD3682" s="5">
        <v>305</v>
      </c>
      <c r="BE3682">
        <v>273.25</v>
      </c>
      <c r="BG3682">
        <f t="shared" si="405"/>
        <v>273.25</v>
      </c>
      <c r="BH3682">
        <v>32</v>
      </c>
    </row>
    <row r="3683" spans="1:61" x14ac:dyDescent="0.25">
      <c r="A3683" t="s">
        <v>54</v>
      </c>
      <c r="B3683">
        <v>110027</v>
      </c>
      <c r="C3683" t="s">
        <v>55</v>
      </c>
      <c r="D3683" t="s">
        <v>56</v>
      </c>
      <c r="E3683" s="1">
        <v>45984</v>
      </c>
      <c r="F3683" t="s">
        <v>4275</v>
      </c>
      <c r="G3683" t="s">
        <v>67</v>
      </c>
      <c r="H3683" t="str">
        <f t="shared" si="399"/>
        <v>Direct Sale</v>
      </c>
      <c r="K3683" s="3">
        <v>45984.825694444444</v>
      </c>
      <c r="L3683">
        <f t="shared" si="400"/>
        <v>23</v>
      </c>
      <c r="M3683" t="str">
        <f t="shared" si="401"/>
        <v>Sunday</v>
      </c>
      <c r="N3683" s="1" t="str">
        <f t="shared" si="402"/>
        <v>November</v>
      </c>
      <c r="O3683" s="2">
        <v>0.8256944444444444</v>
      </c>
      <c r="P3683" s="2" t="str">
        <f t="shared" si="403"/>
        <v>Week 3</v>
      </c>
      <c r="Q3683" t="s">
        <v>59</v>
      </c>
      <c r="R3683" s="5">
        <v>219</v>
      </c>
      <c r="S3683" s="5">
        <v>0</v>
      </c>
      <c r="T3683" s="5">
        <f t="shared" si="404"/>
        <v>0</v>
      </c>
      <c r="U3683" s="5">
        <v>219</v>
      </c>
      <c r="V3683" s="5">
        <v>0</v>
      </c>
      <c r="W3683" s="5">
        <v>10.96</v>
      </c>
      <c r="X3683" s="5">
        <v>0.04</v>
      </c>
      <c r="Y3683" s="5">
        <v>230</v>
      </c>
      <c r="Z3683" s="5">
        <v>230</v>
      </c>
      <c r="AA3683" t="s">
        <v>68</v>
      </c>
      <c r="AB3683">
        <v>56.42</v>
      </c>
      <c r="AC3683">
        <v>8.0500000000000007</v>
      </c>
      <c r="AD3683" t="s">
        <v>5778</v>
      </c>
      <c r="AE3683" t="s">
        <v>75</v>
      </c>
      <c r="AI3683" t="s">
        <v>4276</v>
      </c>
      <c r="AJ3683" t="s">
        <v>1922</v>
      </c>
      <c r="AK3683">
        <v>9599933241</v>
      </c>
      <c r="AO3683">
        <v>0</v>
      </c>
      <c r="AP3683">
        <v>0</v>
      </c>
      <c r="AR3683">
        <v>230</v>
      </c>
      <c r="AZ3683">
        <v>219</v>
      </c>
      <c r="BA3683">
        <v>5.48</v>
      </c>
      <c r="BB3683">
        <v>219</v>
      </c>
      <c r="BC3683">
        <v>5.48</v>
      </c>
      <c r="BD3683" s="5">
        <v>230</v>
      </c>
      <c r="BE3683">
        <v>219</v>
      </c>
      <c r="BG3683">
        <f t="shared" si="405"/>
        <v>219</v>
      </c>
    </row>
    <row r="3684" spans="1:61" x14ac:dyDescent="0.25">
      <c r="A3684" t="s">
        <v>54</v>
      </c>
      <c r="B3684">
        <v>110027</v>
      </c>
      <c r="C3684" t="s">
        <v>55</v>
      </c>
      <c r="D3684" t="s">
        <v>56</v>
      </c>
      <c r="E3684" s="1">
        <v>45984</v>
      </c>
      <c r="F3684" t="s">
        <v>4277</v>
      </c>
      <c r="G3684" t="s">
        <v>67</v>
      </c>
      <c r="H3684" t="str">
        <f t="shared" si="399"/>
        <v>Direct Sale</v>
      </c>
      <c r="K3684" s="3">
        <v>45984.825694444444</v>
      </c>
      <c r="L3684">
        <f t="shared" si="400"/>
        <v>23</v>
      </c>
      <c r="M3684" t="str">
        <f t="shared" si="401"/>
        <v>Sunday</v>
      </c>
      <c r="N3684" s="1" t="str">
        <f t="shared" si="402"/>
        <v>November</v>
      </c>
      <c r="O3684" s="2">
        <v>0.8256944444444444</v>
      </c>
      <c r="P3684" s="2" t="str">
        <f t="shared" si="403"/>
        <v>Week 3</v>
      </c>
      <c r="Q3684" t="s">
        <v>59</v>
      </c>
      <c r="R3684" s="5">
        <v>199</v>
      </c>
      <c r="S3684" s="5">
        <v>0</v>
      </c>
      <c r="T3684" s="5">
        <f t="shared" si="404"/>
        <v>0</v>
      </c>
      <c r="U3684" s="5">
        <v>199</v>
      </c>
      <c r="V3684" s="5">
        <v>0</v>
      </c>
      <c r="W3684" s="5">
        <v>9.9600000000000009</v>
      </c>
      <c r="X3684" s="5">
        <v>0.04</v>
      </c>
      <c r="Y3684" s="5">
        <v>209</v>
      </c>
      <c r="Z3684" s="5">
        <v>209</v>
      </c>
      <c r="AA3684" t="s">
        <v>68</v>
      </c>
      <c r="AB3684">
        <v>47.37</v>
      </c>
      <c r="AC3684">
        <v>2.56</v>
      </c>
      <c r="AD3684" t="s">
        <v>5778</v>
      </c>
      <c r="AE3684" t="s">
        <v>75</v>
      </c>
      <c r="AI3684" t="s">
        <v>89</v>
      </c>
      <c r="AJ3684" t="s">
        <v>190</v>
      </c>
      <c r="AK3684">
        <v>8929758003</v>
      </c>
      <c r="AO3684">
        <v>0</v>
      </c>
      <c r="AP3684">
        <v>0</v>
      </c>
      <c r="AR3684">
        <v>209</v>
      </c>
      <c r="AZ3684">
        <v>199</v>
      </c>
      <c r="BA3684">
        <v>4.9800000000000004</v>
      </c>
      <c r="BB3684">
        <v>199</v>
      </c>
      <c r="BC3684">
        <v>4.9800000000000004</v>
      </c>
      <c r="BD3684" s="5">
        <v>209</v>
      </c>
      <c r="BE3684">
        <v>199</v>
      </c>
      <c r="BG3684">
        <f t="shared" si="405"/>
        <v>199</v>
      </c>
    </row>
    <row r="3685" spans="1:61" x14ac:dyDescent="0.25">
      <c r="A3685" t="s">
        <v>54</v>
      </c>
      <c r="B3685">
        <v>110027</v>
      </c>
      <c r="C3685" t="s">
        <v>55</v>
      </c>
      <c r="D3685" t="s">
        <v>56</v>
      </c>
      <c r="E3685" s="1">
        <v>45984</v>
      </c>
      <c r="F3685" t="s">
        <v>4278</v>
      </c>
      <c r="G3685" t="s">
        <v>63</v>
      </c>
      <c r="H3685" t="str">
        <f t="shared" si="399"/>
        <v>Aggregator</v>
      </c>
      <c r="I3685">
        <v>222877000000000</v>
      </c>
      <c r="J3685">
        <v>29811</v>
      </c>
      <c r="K3685" s="3">
        <v>45984.82708333333</v>
      </c>
      <c r="L3685">
        <f t="shared" si="400"/>
        <v>23</v>
      </c>
      <c r="M3685" t="str">
        <f t="shared" si="401"/>
        <v>Sunday</v>
      </c>
      <c r="N3685" s="1" t="str">
        <f t="shared" si="402"/>
        <v>November</v>
      </c>
      <c r="O3685" s="2">
        <v>0.82708333333333328</v>
      </c>
      <c r="P3685" s="2" t="str">
        <f t="shared" si="403"/>
        <v>Week 3</v>
      </c>
      <c r="Q3685" t="s">
        <v>59</v>
      </c>
      <c r="R3685" s="5">
        <v>337</v>
      </c>
      <c r="S3685" s="5">
        <v>-80</v>
      </c>
      <c r="T3685" s="5">
        <f t="shared" si="404"/>
        <v>23.738872403560833</v>
      </c>
      <c r="U3685" s="5">
        <v>257</v>
      </c>
      <c r="V3685" s="5">
        <v>32</v>
      </c>
      <c r="W3685" s="5">
        <v>0</v>
      </c>
      <c r="X3685" s="5">
        <v>0</v>
      </c>
      <c r="Y3685" s="5">
        <v>289</v>
      </c>
      <c r="Z3685" s="5">
        <v>289</v>
      </c>
      <c r="AA3685" t="s">
        <v>64</v>
      </c>
      <c r="AB3685">
        <v>61.05</v>
      </c>
      <c r="AC3685">
        <v>5.88</v>
      </c>
      <c r="AD3685" t="s">
        <v>64</v>
      </c>
      <c r="AE3685" t="s">
        <v>56</v>
      </c>
      <c r="AF3685">
        <v>3572</v>
      </c>
      <c r="AG3685">
        <v>3572</v>
      </c>
      <c r="AO3685">
        <v>32</v>
      </c>
      <c r="AP3685">
        <v>0</v>
      </c>
      <c r="AW3685">
        <v>289</v>
      </c>
      <c r="BD3685" s="5">
        <v>289</v>
      </c>
      <c r="BE3685">
        <v>257</v>
      </c>
      <c r="BG3685">
        <f t="shared" si="405"/>
        <v>257</v>
      </c>
      <c r="BH3685">
        <v>32</v>
      </c>
    </row>
    <row r="3686" spans="1:61" x14ac:dyDescent="0.25">
      <c r="A3686" t="s">
        <v>54</v>
      </c>
      <c r="B3686">
        <v>110027</v>
      </c>
      <c r="C3686" t="s">
        <v>55</v>
      </c>
      <c r="D3686" t="s">
        <v>56</v>
      </c>
      <c r="E3686" s="1">
        <v>45984</v>
      </c>
      <c r="F3686" t="s">
        <v>4279</v>
      </c>
      <c r="G3686" t="s">
        <v>63</v>
      </c>
      <c r="H3686" t="str">
        <f t="shared" si="399"/>
        <v>Aggregator</v>
      </c>
      <c r="I3686">
        <v>222877000000000</v>
      </c>
      <c r="J3686">
        <v>29811</v>
      </c>
      <c r="K3686" s="3">
        <v>45984.82708333333</v>
      </c>
      <c r="L3686">
        <f t="shared" si="400"/>
        <v>23</v>
      </c>
      <c r="M3686" t="str">
        <f t="shared" si="401"/>
        <v>Sunday</v>
      </c>
      <c r="N3686" s="1" t="str">
        <f t="shared" si="402"/>
        <v>November</v>
      </c>
      <c r="O3686" s="2">
        <v>0.82708333333333328</v>
      </c>
      <c r="P3686" s="2" t="str">
        <f t="shared" si="403"/>
        <v>Week 3</v>
      </c>
      <c r="Q3686" t="s">
        <v>59</v>
      </c>
      <c r="R3686" s="5">
        <v>393.28</v>
      </c>
      <c r="S3686" s="5">
        <v>-93.75</v>
      </c>
      <c r="T3686" s="5">
        <f t="shared" si="404"/>
        <v>23.837978030919448</v>
      </c>
      <c r="U3686" s="5">
        <v>299.52999999999997</v>
      </c>
      <c r="V3686" s="5">
        <v>32</v>
      </c>
      <c r="W3686" s="5">
        <v>0</v>
      </c>
      <c r="X3686" s="5">
        <v>0.47</v>
      </c>
      <c r="Y3686" s="5">
        <v>332</v>
      </c>
      <c r="Z3686" s="5">
        <v>332</v>
      </c>
      <c r="AA3686" t="s">
        <v>64</v>
      </c>
      <c r="AB3686">
        <v>91.89</v>
      </c>
      <c r="AC3686">
        <v>5.78</v>
      </c>
      <c r="AD3686" t="s">
        <v>64</v>
      </c>
      <c r="AE3686" t="s">
        <v>56</v>
      </c>
      <c r="AF3686">
        <v>7</v>
      </c>
      <c r="AG3686">
        <v>7</v>
      </c>
      <c r="AO3686">
        <v>32</v>
      </c>
      <c r="AP3686">
        <v>0</v>
      </c>
      <c r="AW3686">
        <v>332</v>
      </c>
      <c r="BD3686" s="5">
        <v>332</v>
      </c>
      <c r="BE3686">
        <v>299.52999999999997</v>
      </c>
      <c r="BG3686">
        <f t="shared" si="405"/>
        <v>299.52999999999997</v>
      </c>
      <c r="BH3686">
        <v>32</v>
      </c>
    </row>
    <row r="3687" spans="1:61" x14ac:dyDescent="0.25">
      <c r="A3687" t="s">
        <v>54</v>
      </c>
      <c r="B3687">
        <v>110027</v>
      </c>
      <c r="C3687" t="s">
        <v>55</v>
      </c>
      <c r="D3687" t="s">
        <v>56</v>
      </c>
      <c r="E3687" s="1">
        <v>45984</v>
      </c>
      <c r="F3687" t="s">
        <v>4280</v>
      </c>
      <c r="G3687" t="s">
        <v>67</v>
      </c>
      <c r="H3687" t="str">
        <f t="shared" si="399"/>
        <v>Direct Sale</v>
      </c>
      <c r="K3687" s="3">
        <v>45984.827777777777</v>
      </c>
      <c r="L3687">
        <f t="shared" si="400"/>
        <v>23</v>
      </c>
      <c r="M3687" t="str">
        <f t="shared" si="401"/>
        <v>Sunday</v>
      </c>
      <c r="N3687" s="1" t="str">
        <f t="shared" si="402"/>
        <v>November</v>
      </c>
      <c r="O3687" s="2">
        <v>0.82777777777777772</v>
      </c>
      <c r="P3687" s="2" t="str">
        <f t="shared" si="403"/>
        <v>Week 3</v>
      </c>
      <c r="Q3687" t="s">
        <v>59</v>
      </c>
      <c r="R3687" s="5">
        <v>94.28</v>
      </c>
      <c r="S3687" s="5">
        <v>0</v>
      </c>
      <c r="T3687" s="5">
        <f t="shared" si="404"/>
        <v>0</v>
      </c>
      <c r="U3687" s="5">
        <v>94.28</v>
      </c>
      <c r="V3687" s="5">
        <v>0</v>
      </c>
      <c r="W3687" s="5">
        <v>4.72</v>
      </c>
      <c r="X3687" s="5">
        <v>0</v>
      </c>
      <c r="Y3687" s="5">
        <v>99</v>
      </c>
      <c r="Z3687" s="5">
        <v>99</v>
      </c>
      <c r="AA3687" t="s">
        <v>73</v>
      </c>
      <c r="AB3687">
        <v>24</v>
      </c>
      <c r="AC3687">
        <v>0</v>
      </c>
      <c r="AD3687" t="s">
        <v>5778</v>
      </c>
      <c r="AE3687" t="s">
        <v>75</v>
      </c>
      <c r="AI3687" t="s">
        <v>89</v>
      </c>
      <c r="AJ3687" t="s">
        <v>190</v>
      </c>
      <c r="AK3687">
        <v>8929758003</v>
      </c>
      <c r="AO3687">
        <v>0</v>
      </c>
      <c r="AP3687">
        <v>0</v>
      </c>
      <c r="AQ3687">
        <v>99</v>
      </c>
      <c r="AZ3687">
        <v>94.28</v>
      </c>
      <c r="BA3687">
        <v>2.36</v>
      </c>
      <c r="BB3687">
        <v>94.28</v>
      </c>
      <c r="BC3687">
        <v>2.36</v>
      </c>
      <c r="BD3687" s="5">
        <v>99</v>
      </c>
      <c r="BE3687">
        <v>94.28</v>
      </c>
      <c r="BG3687">
        <f t="shared" si="405"/>
        <v>94.28</v>
      </c>
    </row>
    <row r="3688" spans="1:61" x14ac:dyDescent="0.25">
      <c r="A3688" t="s">
        <v>54</v>
      </c>
      <c r="B3688">
        <v>110027</v>
      </c>
      <c r="C3688" t="s">
        <v>55</v>
      </c>
      <c r="D3688" t="s">
        <v>56</v>
      </c>
      <c r="E3688" s="1">
        <v>45984</v>
      </c>
      <c r="F3688" t="s">
        <v>4281</v>
      </c>
      <c r="G3688" t="s">
        <v>67</v>
      </c>
      <c r="H3688" t="str">
        <f t="shared" si="399"/>
        <v>Direct Sale</v>
      </c>
      <c r="K3688" s="3">
        <v>45984.828472222223</v>
      </c>
      <c r="L3688">
        <f t="shared" si="400"/>
        <v>23</v>
      </c>
      <c r="M3688" t="str">
        <f t="shared" si="401"/>
        <v>Sunday</v>
      </c>
      <c r="N3688" s="1" t="str">
        <f t="shared" si="402"/>
        <v>November</v>
      </c>
      <c r="O3688" s="2">
        <v>0.82847222222222228</v>
      </c>
      <c r="P3688" s="2" t="str">
        <f t="shared" si="403"/>
        <v>Week 3</v>
      </c>
      <c r="Q3688" t="s">
        <v>59</v>
      </c>
      <c r="R3688" s="5">
        <v>721.28</v>
      </c>
      <c r="S3688" s="5">
        <v>0</v>
      </c>
      <c r="T3688" s="5">
        <f t="shared" si="404"/>
        <v>0</v>
      </c>
      <c r="U3688" s="5">
        <v>721.28</v>
      </c>
      <c r="V3688" s="5">
        <v>0</v>
      </c>
      <c r="W3688" s="5">
        <v>36.06</v>
      </c>
      <c r="X3688" s="5">
        <v>-0.34</v>
      </c>
      <c r="Y3688" s="5">
        <v>757</v>
      </c>
      <c r="Z3688" s="5">
        <v>757</v>
      </c>
      <c r="AA3688" t="s">
        <v>68</v>
      </c>
      <c r="AB3688">
        <v>191.33</v>
      </c>
      <c r="AC3688">
        <v>18.2</v>
      </c>
      <c r="AD3688" t="s">
        <v>5775</v>
      </c>
      <c r="AI3688" t="s">
        <v>4282</v>
      </c>
      <c r="AJ3688" t="s">
        <v>576</v>
      </c>
      <c r="AK3688">
        <v>9839388043</v>
      </c>
      <c r="AO3688">
        <v>0</v>
      </c>
      <c r="AP3688">
        <v>0</v>
      </c>
      <c r="AR3688">
        <v>757</v>
      </c>
      <c r="AZ3688">
        <v>721.28</v>
      </c>
      <c r="BA3688">
        <v>18.03</v>
      </c>
      <c r="BB3688">
        <v>721.28</v>
      </c>
      <c r="BC3688">
        <v>18.03</v>
      </c>
      <c r="BD3688" s="5">
        <v>757</v>
      </c>
      <c r="BE3688">
        <v>721.28</v>
      </c>
      <c r="BG3688">
        <f t="shared" si="405"/>
        <v>721.28</v>
      </c>
    </row>
    <row r="3689" spans="1:61" x14ac:dyDescent="0.25">
      <c r="A3689" t="s">
        <v>54</v>
      </c>
      <c r="B3689">
        <v>110027</v>
      </c>
      <c r="C3689" t="s">
        <v>55</v>
      </c>
      <c r="D3689" t="s">
        <v>56</v>
      </c>
      <c r="E3689" s="1">
        <v>45984</v>
      </c>
      <c r="F3689" t="s">
        <v>4283</v>
      </c>
      <c r="G3689" t="s">
        <v>63</v>
      </c>
      <c r="H3689" t="str">
        <f t="shared" si="399"/>
        <v>Aggregator</v>
      </c>
      <c r="I3689">
        <v>222878000000000</v>
      </c>
      <c r="J3689">
        <v>29811</v>
      </c>
      <c r="K3689" s="3">
        <v>45984.829861111109</v>
      </c>
      <c r="L3689">
        <f t="shared" si="400"/>
        <v>23</v>
      </c>
      <c r="M3689" t="str">
        <f t="shared" si="401"/>
        <v>Sunday</v>
      </c>
      <c r="N3689" s="1" t="str">
        <f t="shared" si="402"/>
        <v>November</v>
      </c>
      <c r="O3689" s="2">
        <v>0.82986111111111116</v>
      </c>
      <c r="P3689" s="2" t="str">
        <f t="shared" si="403"/>
        <v>Week 3</v>
      </c>
      <c r="Q3689" t="s">
        <v>59</v>
      </c>
      <c r="R3689" s="5">
        <v>348</v>
      </c>
      <c r="S3689" s="5">
        <v>-93.74</v>
      </c>
      <c r="T3689" s="5">
        <f t="shared" si="404"/>
        <v>26.9367816091954</v>
      </c>
      <c r="U3689" s="5">
        <v>254.26</v>
      </c>
      <c r="V3689" s="5">
        <v>32</v>
      </c>
      <c r="W3689" s="5">
        <v>0</v>
      </c>
      <c r="X3689" s="5">
        <v>-0.26</v>
      </c>
      <c r="Y3689" s="5">
        <v>286</v>
      </c>
      <c r="Z3689" s="5">
        <v>286</v>
      </c>
      <c r="AA3689" t="s">
        <v>64</v>
      </c>
      <c r="AB3689">
        <v>57.52</v>
      </c>
      <c r="AC3689">
        <v>8.68</v>
      </c>
      <c r="AD3689" t="s">
        <v>64</v>
      </c>
      <c r="AE3689" t="s">
        <v>56</v>
      </c>
      <c r="AF3689">
        <v>9099</v>
      </c>
      <c r="AG3689">
        <v>9099</v>
      </c>
      <c r="AO3689">
        <v>32</v>
      </c>
      <c r="AP3689">
        <v>0</v>
      </c>
      <c r="AW3689">
        <v>286</v>
      </c>
      <c r="BD3689" s="5">
        <v>286</v>
      </c>
      <c r="BE3689">
        <v>254.26</v>
      </c>
      <c r="BG3689">
        <f t="shared" si="405"/>
        <v>254.26</v>
      </c>
      <c r="BH3689">
        <v>32</v>
      </c>
    </row>
    <row r="3690" spans="1:61" x14ac:dyDescent="0.25">
      <c r="A3690" t="s">
        <v>54</v>
      </c>
      <c r="B3690">
        <v>110027</v>
      </c>
      <c r="C3690" t="s">
        <v>55</v>
      </c>
      <c r="D3690" t="s">
        <v>56</v>
      </c>
      <c r="E3690" s="1">
        <v>45984</v>
      </c>
      <c r="F3690" t="s">
        <v>4284</v>
      </c>
      <c r="G3690" t="s">
        <v>63</v>
      </c>
      <c r="H3690" t="str">
        <f t="shared" si="399"/>
        <v>Aggregator</v>
      </c>
      <c r="I3690">
        <v>222878000000000</v>
      </c>
      <c r="J3690">
        <v>29811</v>
      </c>
      <c r="K3690" s="3">
        <v>45984.831250000003</v>
      </c>
      <c r="L3690">
        <f t="shared" si="400"/>
        <v>23</v>
      </c>
      <c r="M3690" t="str">
        <f t="shared" si="401"/>
        <v>Sunday</v>
      </c>
      <c r="N3690" s="1" t="str">
        <f t="shared" si="402"/>
        <v>November</v>
      </c>
      <c r="O3690" s="2">
        <v>0.83125000000000004</v>
      </c>
      <c r="P3690" s="2" t="str">
        <f t="shared" si="403"/>
        <v>Week 3</v>
      </c>
      <c r="Q3690" t="s">
        <v>59</v>
      </c>
      <c r="R3690" s="5">
        <v>949</v>
      </c>
      <c r="S3690" s="5">
        <v>-298.75</v>
      </c>
      <c r="T3690" s="5">
        <f t="shared" si="404"/>
        <v>31.480505795574288</v>
      </c>
      <c r="U3690" s="5">
        <v>650.25</v>
      </c>
      <c r="V3690" s="5">
        <v>32</v>
      </c>
      <c r="W3690" s="5">
        <v>0</v>
      </c>
      <c r="X3690" s="5">
        <v>-0.25</v>
      </c>
      <c r="Y3690" s="5">
        <v>682</v>
      </c>
      <c r="Z3690" s="5">
        <v>682</v>
      </c>
      <c r="AA3690" t="s">
        <v>64</v>
      </c>
      <c r="AB3690">
        <v>176.99</v>
      </c>
      <c r="AC3690">
        <v>13.45</v>
      </c>
      <c r="AD3690" t="s">
        <v>64</v>
      </c>
      <c r="AE3690" t="s">
        <v>56</v>
      </c>
      <c r="AF3690">
        <v>8861</v>
      </c>
      <c r="AG3690">
        <v>8861</v>
      </c>
      <c r="AO3690">
        <v>32</v>
      </c>
      <c r="AP3690">
        <v>0</v>
      </c>
      <c r="AW3690">
        <v>682</v>
      </c>
      <c r="BD3690" s="5">
        <v>682</v>
      </c>
      <c r="BE3690">
        <v>650.25</v>
      </c>
      <c r="BG3690">
        <f t="shared" si="405"/>
        <v>650.25</v>
      </c>
      <c r="BH3690">
        <v>32</v>
      </c>
    </row>
    <row r="3691" spans="1:61" x14ac:dyDescent="0.25">
      <c r="A3691" t="s">
        <v>54</v>
      </c>
      <c r="B3691">
        <v>110027</v>
      </c>
      <c r="C3691" t="s">
        <v>55</v>
      </c>
      <c r="D3691" t="s">
        <v>56</v>
      </c>
      <c r="E3691" s="1">
        <v>45984</v>
      </c>
      <c r="F3691" t="s">
        <v>4285</v>
      </c>
      <c r="G3691" t="s">
        <v>63</v>
      </c>
      <c r="H3691" t="str">
        <f t="shared" si="399"/>
        <v>Aggregator</v>
      </c>
      <c r="I3691">
        <v>222878000000000</v>
      </c>
      <c r="J3691">
        <v>29811</v>
      </c>
      <c r="K3691" s="3">
        <v>45984.834027777775</v>
      </c>
      <c r="L3691">
        <f t="shared" si="400"/>
        <v>23</v>
      </c>
      <c r="M3691" t="str">
        <f t="shared" si="401"/>
        <v>Sunday</v>
      </c>
      <c r="N3691" s="1" t="str">
        <f t="shared" si="402"/>
        <v>November</v>
      </c>
      <c r="O3691" s="2">
        <v>0.83402777777777781</v>
      </c>
      <c r="P3691" s="2" t="str">
        <f t="shared" si="403"/>
        <v>Week 3</v>
      </c>
      <c r="Q3691" t="s">
        <v>59</v>
      </c>
      <c r="R3691" s="5">
        <v>258</v>
      </c>
      <c r="S3691" s="5">
        <v>-92</v>
      </c>
      <c r="T3691" s="5">
        <f t="shared" si="404"/>
        <v>35.65891472868217</v>
      </c>
      <c r="U3691" s="5">
        <v>166</v>
      </c>
      <c r="V3691" s="5">
        <v>32</v>
      </c>
      <c r="W3691" s="5">
        <v>0</v>
      </c>
      <c r="X3691" s="5">
        <v>0</v>
      </c>
      <c r="Y3691" s="5">
        <v>198</v>
      </c>
      <c r="Z3691" s="5">
        <v>198</v>
      </c>
      <c r="AA3691" t="s">
        <v>64</v>
      </c>
      <c r="AB3691">
        <v>45.56</v>
      </c>
      <c r="AC3691">
        <v>3.92</v>
      </c>
      <c r="AD3691" t="s">
        <v>64</v>
      </c>
      <c r="AE3691" t="s">
        <v>56</v>
      </c>
      <c r="AF3691">
        <v>4069</v>
      </c>
      <c r="AG3691">
        <v>4069</v>
      </c>
      <c r="AO3691">
        <v>32</v>
      </c>
      <c r="AP3691">
        <v>0</v>
      </c>
      <c r="AW3691">
        <v>198</v>
      </c>
      <c r="BD3691" s="5">
        <v>198</v>
      </c>
      <c r="BE3691">
        <v>166</v>
      </c>
      <c r="BG3691">
        <f t="shared" si="405"/>
        <v>166</v>
      </c>
      <c r="BH3691">
        <v>32</v>
      </c>
    </row>
    <row r="3692" spans="1:61" x14ac:dyDescent="0.25">
      <c r="A3692" t="s">
        <v>54</v>
      </c>
      <c r="B3692">
        <v>110027</v>
      </c>
      <c r="C3692" t="s">
        <v>55</v>
      </c>
      <c r="D3692" t="s">
        <v>56</v>
      </c>
      <c r="E3692" s="1">
        <v>45984</v>
      </c>
      <c r="F3692" t="s">
        <v>4286</v>
      </c>
      <c r="G3692" t="s">
        <v>63</v>
      </c>
      <c r="H3692" t="str">
        <f t="shared" si="399"/>
        <v>Aggregator</v>
      </c>
      <c r="I3692">
        <v>222878000000000</v>
      </c>
      <c r="J3692">
        <v>29811</v>
      </c>
      <c r="K3692" s="3">
        <v>45984.837500000001</v>
      </c>
      <c r="L3692">
        <f t="shared" si="400"/>
        <v>23</v>
      </c>
      <c r="M3692" t="str">
        <f t="shared" si="401"/>
        <v>Sunday</v>
      </c>
      <c r="N3692" s="1" t="str">
        <f t="shared" si="402"/>
        <v>November</v>
      </c>
      <c r="O3692" s="2">
        <v>0.83750000000000002</v>
      </c>
      <c r="P3692" s="2" t="str">
        <f t="shared" si="403"/>
        <v>Week 3</v>
      </c>
      <c r="Q3692" t="s">
        <v>59</v>
      </c>
      <c r="R3692" s="5">
        <v>468</v>
      </c>
      <c r="S3692" s="5">
        <v>-175</v>
      </c>
      <c r="T3692" s="5">
        <f t="shared" si="404"/>
        <v>37.393162393162392</v>
      </c>
      <c r="U3692" s="5">
        <v>293</v>
      </c>
      <c r="V3692" s="5">
        <v>32</v>
      </c>
      <c r="W3692" s="5">
        <v>0</v>
      </c>
      <c r="X3692" s="5">
        <v>0</v>
      </c>
      <c r="Y3692" s="5">
        <v>325</v>
      </c>
      <c r="Z3692" s="5">
        <v>325</v>
      </c>
      <c r="AA3692" t="s">
        <v>64</v>
      </c>
      <c r="AB3692">
        <v>84.57</v>
      </c>
      <c r="AC3692">
        <v>6.72</v>
      </c>
      <c r="AD3692" t="s">
        <v>64</v>
      </c>
      <c r="AE3692" t="s">
        <v>56</v>
      </c>
      <c r="AF3692">
        <v>6658</v>
      </c>
      <c r="AG3692">
        <v>6658</v>
      </c>
      <c r="AO3692">
        <v>32</v>
      </c>
      <c r="AP3692">
        <v>0</v>
      </c>
      <c r="AW3692">
        <v>325</v>
      </c>
      <c r="BD3692" s="5">
        <v>325</v>
      </c>
      <c r="BE3692">
        <v>293</v>
      </c>
      <c r="BG3692">
        <f t="shared" si="405"/>
        <v>293</v>
      </c>
      <c r="BH3692">
        <v>32</v>
      </c>
    </row>
    <row r="3693" spans="1:61" x14ac:dyDescent="0.25">
      <c r="A3693" t="s">
        <v>54</v>
      </c>
      <c r="B3693">
        <v>110027</v>
      </c>
      <c r="C3693" t="s">
        <v>55</v>
      </c>
      <c r="D3693" t="s">
        <v>56</v>
      </c>
      <c r="E3693" s="1">
        <v>45984</v>
      </c>
      <c r="F3693" t="s">
        <v>4287</v>
      </c>
      <c r="G3693" t="s">
        <v>58</v>
      </c>
      <c r="H3693" t="str">
        <f t="shared" si="399"/>
        <v>Aggregator</v>
      </c>
      <c r="I3693">
        <v>7509413255</v>
      </c>
      <c r="J3693">
        <v>18528960</v>
      </c>
      <c r="K3693" s="3">
        <v>45984.841666666667</v>
      </c>
      <c r="L3693">
        <f t="shared" si="400"/>
        <v>23</v>
      </c>
      <c r="M3693" t="str">
        <f t="shared" si="401"/>
        <v>Sunday</v>
      </c>
      <c r="N3693" s="1" t="str">
        <f t="shared" si="402"/>
        <v>November</v>
      </c>
      <c r="O3693" s="2">
        <v>0.84166666666666667</v>
      </c>
      <c r="P3693" s="2" t="str">
        <f t="shared" si="403"/>
        <v>Week 3</v>
      </c>
      <c r="Q3693" t="s">
        <v>59</v>
      </c>
      <c r="R3693" s="5">
        <v>386</v>
      </c>
      <c r="S3693" s="5">
        <v>-100</v>
      </c>
      <c r="T3693" s="5">
        <f t="shared" si="404"/>
        <v>25.906735751295333</v>
      </c>
      <c r="U3693" s="5">
        <v>286</v>
      </c>
      <c r="V3693" s="5">
        <v>32</v>
      </c>
      <c r="W3693" s="5">
        <v>0</v>
      </c>
      <c r="X3693" s="5">
        <v>0</v>
      </c>
      <c r="Y3693" s="5">
        <v>318</v>
      </c>
      <c r="Z3693" s="5">
        <v>318</v>
      </c>
      <c r="AA3693" t="s">
        <v>60</v>
      </c>
      <c r="AB3693">
        <v>70.5</v>
      </c>
      <c r="AC3693">
        <v>7.84</v>
      </c>
      <c r="AD3693" t="s">
        <v>60</v>
      </c>
      <c r="AE3693" t="s">
        <v>56</v>
      </c>
      <c r="AF3693">
        <v>3255</v>
      </c>
      <c r="AG3693">
        <v>3255</v>
      </c>
      <c r="AO3693">
        <v>32</v>
      </c>
      <c r="AP3693">
        <v>0</v>
      </c>
      <c r="AX3693">
        <v>318</v>
      </c>
      <c r="BD3693" s="5">
        <v>318</v>
      </c>
      <c r="BE3693">
        <v>286</v>
      </c>
      <c r="BG3693">
        <f t="shared" si="405"/>
        <v>286</v>
      </c>
      <c r="BI3693">
        <v>32</v>
      </c>
    </row>
    <row r="3694" spans="1:61" x14ac:dyDescent="0.25">
      <c r="A3694" t="s">
        <v>54</v>
      </c>
      <c r="B3694">
        <v>110027</v>
      </c>
      <c r="C3694" t="s">
        <v>55</v>
      </c>
      <c r="D3694" t="s">
        <v>56</v>
      </c>
      <c r="E3694" s="1">
        <v>45984</v>
      </c>
      <c r="F3694" t="s">
        <v>4288</v>
      </c>
      <c r="G3694" t="s">
        <v>63</v>
      </c>
      <c r="H3694" t="str">
        <f t="shared" si="399"/>
        <v>Aggregator</v>
      </c>
      <c r="I3694">
        <v>222879000000000</v>
      </c>
      <c r="J3694">
        <v>29811</v>
      </c>
      <c r="K3694" s="3">
        <v>45984.845833333333</v>
      </c>
      <c r="L3694">
        <f t="shared" si="400"/>
        <v>23</v>
      </c>
      <c r="M3694" t="str">
        <f t="shared" si="401"/>
        <v>Sunday</v>
      </c>
      <c r="N3694" s="1" t="str">
        <f t="shared" si="402"/>
        <v>November</v>
      </c>
      <c r="O3694" s="2">
        <v>0.84583333333333333</v>
      </c>
      <c r="P3694" s="2" t="str">
        <f t="shared" si="403"/>
        <v>Week 3</v>
      </c>
      <c r="Q3694" t="s">
        <v>59</v>
      </c>
      <c r="R3694" s="5">
        <v>707</v>
      </c>
      <c r="S3694" s="5">
        <v>-153.75</v>
      </c>
      <c r="T3694" s="5">
        <f t="shared" si="404"/>
        <v>21.746817538896746</v>
      </c>
      <c r="U3694" s="5">
        <v>553.25</v>
      </c>
      <c r="V3694" s="5">
        <v>32</v>
      </c>
      <c r="W3694" s="5">
        <v>0</v>
      </c>
      <c r="X3694" s="5">
        <v>-0.25</v>
      </c>
      <c r="Y3694" s="5">
        <v>585</v>
      </c>
      <c r="Z3694" s="5">
        <v>585</v>
      </c>
      <c r="AA3694" t="s">
        <v>64</v>
      </c>
      <c r="AB3694">
        <v>126.48</v>
      </c>
      <c r="AC3694">
        <v>13.74</v>
      </c>
      <c r="AD3694" t="s">
        <v>64</v>
      </c>
      <c r="AE3694" t="s">
        <v>56</v>
      </c>
      <c r="AF3694">
        <v>3098</v>
      </c>
      <c r="AG3694">
        <v>3098</v>
      </c>
      <c r="AO3694">
        <v>32</v>
      </c>
      <c r="AP3694">
        <v>0</v>
      </c>
      <c r="AW3694">
        <v>585</v>
      </c>
      <c r="BD3694" s="5">
        <v>585</v>
      </c>
      <c r="BE3694">
        <v>553.25</v>
      </c>
      <c r="BG3694">
        <f t="shared" si="405"/>
        <v>553.25</v>
      </c>
      <c r="BH3694">
        <v>32</v>
      </c>
    </row>
    <row r="3695" spans="1:61" x14ac:dyDescent="0.25">
      <c r="A3695" t="s">
        <v>54</v>
      </c>
      <c r="B3695">
        <v>110027</v>
      </c>
      <c r="C3695" t="s">
        <v>55</v>
      </c>
      <c r="D3695" t="s">
        <v>56</v>
      </c>
      <c r="E3695" s="1">
        <v>45984</v>
      </c>
      <c r="F3695" t="s">
        <v>4289</v>
      </c>
      <c r="G3695" t="s">
        <v>63</v>
      </c>
      <c r="H3695" t="str">
        <f t="shared" si="399"/>
        <v>Aggregator</v>
      </c>
      <c r="I3695">
        <v>222879000000000</v>
      </c>
      <c r="J3695">
        <v>29811</v>
      </c>
      <c r="K3695" s="3">
        <v>45984.847916666666</v>
      </c>
      <c r="L3695">
        <f t="shared" si="400"/>
        <v>23</v>
      </c>
      <c r="M3695" t="str">
        <f t="shared" si="401"/>
        <v>Sunday</v>
      </c>
      <c r="N3695" s="1" t="str">
        <f t="shared" si="402"/>
        <v>November</v>
      </c>
      <c r="O3695" s="2">
        <v>0.84791666666666665</v>
      </c>
      <c r="P3695" s="2" t="str">
        <f t="shared" si="403"/>
        <v>Week 3</v>
      </c>
      <c r="Q3695" t="s">
        <v>59</v>
      </c>
      <c r="R3695" s="5">
        <v>707</v>
      </c>
      <c r="S3695" s="5">
        <v>-153.75</v>
      </c>
      <c r="T3695" s="5">
        <f t="shared" si="404"/>
        <v>21.746817538896746</v>
      </c>
      <c r="U3695" s="5">
        <v>553.25</v>
      </c>
      <c r="V3695" s="5">
        <v>32</v>
      </c>
      <c r="W3695" s="5">
        <v>0</v>
      </c>
      <c r="X3695" s="5">
        <v>-0.25</v>
      </c>
      <c r="Y3695" s="5">
        <v>585</v>
      </c>
      <c r="Z3695" s="5">
        <v>585</v>
      </c>
      <c r="AA3695" t="s">
        <v>64</v>
      </c>
      <c r="AB3695">
        <v>126.48</v>
      </c>
      <c r="AC3695">
        <v>13.74</v>
      </c>
      <c r="AD3695" t="s">
        <v>64</v>
      </c>
      <c r="AE3695" t="s">
        <v>56</v>
      </c>
      <c r="AF3695">
        <v>4881</v>
      </c>
      <c r="AG3695">
        <v>4881</v>
      </c>
      <c r="AO3695">
        <v>32</v>
      </c>
      <c r="AP3695">
        <v>0</v>
      </c>
      <c r="AW3695">
        <v>585</v>
      </c>
      <c r="BD3695" s="5">
        <v>585</v>
      </c>
      <c r="BE3695">
        <v>553.25</v>
      </c>
      <c r="BG3695">
        <f t="shared" si="405"/>
        <v>553.25</v>
      </c>
      <c r="BH3695">
        <v>32</v>
      </c>
    </row>
    <row r="3696" spans="1:61" x14ac:dyDescent="0.25">
      <c r="A3696" t="s">
        <v>54</v>
      </c>
      <c r="B3696">
        <v>110027</v>
      </c>
      <c r="C3696" t="s">
        <v>55</v>
      </c>
      <c r="D3696" t="s">
        <v>56</v>
      </c>
      <c r="E3696" s="1">
        <v>45984</v>
      </c>
      <c r="F3696" t="s">
        <v>4290</v>
      </c>
      <c r="G3696" t="s">
        <v>63</v>
      </c>
      <c r="H3696" t="str">
        <f t="shared" si="399"/>
        <v>Aggregator</v>
      </c>
      <c r="I3696">
        <v>222879000000000</v>
      </c>
      <c r="J3696">
        <v>29811</v>
      </c>
      <c r="K3696" s="3">
        <v>45984.848611111112</v>
      </c>
      <c r="L3696">
        <f t="shared" si="400"/>
        <v>23</v>
      </c>
      <c r="M3696" t="str">
        <f t="shared" si="401"/>
        <v>Sunday</v>
      </c>
      <c r="N3696" s="1" t="str">
        <f t="shared" si="402"/>
        <v>November</v>
      </c>
      <c r="O3696" s="2">
        <v>0.84861111111111109</v>
      </c>
      <c r="P3696" s="2" t="str">
        <f t="shared" si="403"/>
        <v>Week 3</v>
      </c>
      <c r="Q3696" t="s">
        <v>59</v>
      </c>
      <c r="R3696" s="5">
        <v>552.28</v>
      </c>
      <c r="S3696" s="5">
        <v>-93.74</v>
      </c>
      <c r="T3696" s="5">
        <f t="shared" si="404"/>
        <v>16.973274426015788</v>
      </c>
      <c r="U3696" s="5">
        <v>458.54</v>
      </c>
      <c r="V3696" s="5">
        <v>32</v>
      </c>
      <c r="W3696" s="5">
        <v>0</v>
      </c>
      <c r="X3696" s="5">
        <v>0.46</v>
      </c>
      <c r="Y3696" s="5">
        <v>491</v>
      </c>
      <c r="Z3696" s="5">
        <v>491</v>
      </c>
      <c r="AA3696" t="s">
        <v>64</v>
      </c>
      <c r="AB3696">
        <v>112.96</v>
      </c>
      <c r="AC3696">
        <v>10.66</v>
      </c>
      <c r="AD3696" t="s">
        <v>64</v>
      </c>
      <c r="AE3696" t="s">
        <v>56</v>
      </c>
      <c r="AF3696">
        <v>5031</v>
      </c>
      <c r="AG3696">
        <v>5031</v>
      </c>
      <c r="AO3696">
        <v>32</v>
      </c>
      <c r="AP3696">
        <v>0</v>
      </c>
      <c r="AW3696">
        <v>491</v>
      </c>
      <c r="BD3696" s="5">
        <v>491</v>
      </c>
      <c r="BE3696">
        <v>458.54</v>
      </c>
      <c r="BG3696">
        <f t="shared" si="405"/>
        <v>458.54</v>
      </c>
      <c r="BH3696">
        <v>32</v>
      </c>
    </row>
    <row r="3697" spans="1:61" x14ac:dyDescent="0.25">
      <c r="A3697" t="s">
        <v>54</v>
      </c>
      <c r="B3697">
        <v>110027</v>
      </c>
      <c r="C3697" t="s">
        <v>55</v>
      </c>
      <c r="D3697" t="s">
        <v>56</v>
      </c>
      <c r="E3697" s="1">
        <v>45984</v>
      </c>
      <c r="F3697" t="s">
        <v>4291</v>
      </c>
      <c r="G3697" t="s">
        <v>63</v>
      </c>
      <c r="H3697" t="str">
        <f t="shared" si="399"/>
        <v>Aggregator</v>
      </c>
      <c r="I3697">
        <v>222879000000000</v>
      </c>
      <c r="J3697">
        <v>29811</v>
      </c>
      <c r="K3697" s="3">
        <v>45984.849305555559</v>
      </c>
      <c r="L3697">
        <f t="shared" si="400"/>
        <v>23</v>
      </c>
      <c r="M3697" t="str">
        <f t="shared" si="401"/>
        <v>Sunday</v>
      </c>
      <c r="N3697" s="1" t="str">
        <f t="shared" si="402"/>
        <v>November</v>
      </c>
      <c r="O3697" s="2">
        <v>0.84930555555555554</v>
      </c>
      <c r="P3697" s="2" t="str">
        <f t="shared" si="403"/>
        <v>Week 3</v>
      </c>
      <c r="Q3697" t="s">
        <v>59</v>
      </c>
      <c r="R3697" s="5">
        <v>698</v>
      </c>
      <c r="S3697" s="5">
        <v>-350</v>
      </c>
      <c r="T3697" s="5">
        <f t="shared" si="404"/>
        <v>50.143266475644701</v>
      </c>
      <c r="U3697" s="5">
        <v>348</v>
      </c>
      <c r="V3697" s="5">
        <v>32</v>
      </c>
      <c r="W3697" s="5">
        <v>0</v>
      </c>
      <c r="X3697" s="5">
        <v>0</v>
      </c>
      <c r="Y3697" s="5">
        <v>380</v>
      </c>
      <c r="Z3697" s="5">
        <v>380</v>
      </c>
      <c r="AA3697" t="s">
        <v>64</v>
      </c>
      <c r="AB3697">
        <v>116.67</v>
      </c>
      <c r="AC3697">
        <v>9.52</v>
      </c>
      <c r="AD3697" t="s">
        <v>64</v>
      </c>
      <c r="AE3697" t="s">
        <v>56</v>
      </c>
      <c r="AF3697">
        <v>9093</v>
      </c>
      <c r="AG3697">
        <v>9093</v>
      </c>
      <c r="AO3697">
        <v>32</v>
      </c>
      <c r="AP3697">
        <v>0</v>
      </c>
      <c r="AW3697">
        <v>380</v>
      </c>
      <c r="BD3697" s="5">
        <v>380</v>
      </c>
      <c r="BE3697">
        <v>348</v>
      </c>
      <c r="BG3697">
        <f t="shared" si="405"/>
        <v>348</v>
      </c>
      <c r="BH3697">
        <v>32</v>
      </c>
    </row>
    <row r="3698" spans="1:61" x14ac:dyDescent="0.25">
      <c r="A3698" t="s">
        <v>54</v>
      </c>
      <c r="B3698">
        <v>110027</v>
      </c>
      <c r="C3698" t="s">
        <v>55</v>
      </c>
      <c r="D3698" t="s">
        <v>56</v>
      </c>
      <c r="E3698" s="1">
        <v>45984</v>
      </c>
      <c r="F3698" t="s">
        <v>4292</v>
      </c>
      <c r="G3698" t="s">
        <v>63</v>
      </c>
      <c r="H3698" t="str">
        <f t="shared" si="399"/>
        <v>Aggregator</v>
      </c>
      <c r="I3698">
        <v>222881000000000</v>
      </c>
      <c r="J3698">
        <v>29811</v>
      </c>
      <c r="K3698" s="3">
        <v>45984.870833333334</v>
      </c>
      <c r="L3698">
        <f t="shared" si="400"/>
        <v>23</v>
      </c>
      <c r="M3698" t="str">
        <f t="shared" si="401"/>
        <v>Sunday</v>
      </c>
      <c r="N3698" s="1" t="str">
        <f t="shared" si="402"/>
        <v>November</v>
      </c>
      <c r="O3698" s="2">
        <v>0.87083333333333335</v>
      </c>
      <c r="P3698" s="2" t="str">
        <f t="shared" si="403"/>
        <v>Week 3</v>
      </c>
      <c r="Q3698" t="s">
        <v>59</v>
      </c>
      <c r="R3698" s="5">
        <v>647</v>
      </c>
      <c r="S3698" s="5">
        <v>-285</v>
      </c>
      <c r="T3698" s="5">
        <f t="shared" si="404"/>
        <v>44.049459041731062</v>
      </c>
      <c r="U3698" s="5">
        <v>362</v>
      </c>
      <c r="V3698" s="5">
        <v>32</v>
      </c>
      <c r="W3698" s="5">
        <v>0</v>
      </c>
      <c r="X3698" s="5">
        <v>0</v>
      </c>
      <c r="Y3698" s="5">
        <v>394</v>
      </c>
      <c r="Z3698" s="5">
        <v>394</v>
      </c>
      <c r="AA3698" t="s">
        <v>64</v>
      </c>
      <c r="AB3698">
        <v>96.1</v>
      </c>
      <c r="AC3698">
        <v>6.72</v>
      </c>
      <c r="AD3698" t="s">
        <v>64</v>
      </c>
      <c r="AE3698" t="s">
        <v>56</v>
      </c>
      <c r="AF3698">
        <v>8440</v>
      </c>
      <c r="AG3698">
        <v>8440</v>
      </c>
      <c r="AO3698">
        <v>32</v>
      </c>
      <c r="AP3698">
        <v>0</v>
      </c>
      <c r="AW3698">
        <v>394</v>
      </c>
      <c r="BD3698" s="5">
        <v>394</v>
      </c>
      <c r="BE3698">
        <v>362</v>
      </c>
      <c r="BG3698">
        <f t="shared" si="405"/>
        <v>362</v>
      </c>
      <c r="BH3698">
        <v>32</v>
      </c>
    </row>
    <row r="3699" spans="1:61" x14ac:dyDescent="0.25">
      <c r="A3699" t="s">
        <v>54</v>
      </c>
      <c r="B3699">
        <v>110027</v>
      </c>
      <c r="C3699" t="s">
        <v>55</v>
      </c>
      <c r="D3699" t="s">
        <v>56</v>
      </c>
      <c r="E3699" s="1">
        <v>45984</v>
      </c>
      <c r="F3699" t="s">
        <v>4293</v>
      </c>
      <c r="G3699" t="s">
        <v>67</v>
      </c>
      <c r="H3699" t="str">
        <f t="shared" si="399"/>
        <v>Direct Sale</v>
      </c>
      <c r="K3699" s="3">
        <v>45984.87222222222</v>
      </c>
      <c r="L3699">
        <f t="shared" si="400"/>
        <v>23</v>
      </c>
      <c r="M3699" t="str">
        <f t="shared" si="401"/>
        <v>Sunday</v>
      </c>
      <c r="N3699" s="1" t="str">
        <f t="shared" si="402"/>
        <v>November</v>
      </c>
      <c r="O3699" s="2">
        <v>0.87222222222222223</v>
      </c>
      <c r="P3699" s="2" t="str">
        <f t="shared" si="403"/>
        <v>Week 3</v>
      </c>
      <c r="Q3699" t="s">
        <v>59</v>
      </c>
      <c r="R3699" s="5">
        <v>239</v>
      </c>
      <c r="S3699" s="5">
        <v>0</v>
      </c>
      <c r="T3699" s="5">
        <f t="shared" si="404"/>
        <v>0</v>
      </c>
      <c r="U3699" s="5">
        <v>239</v>
      </c>
      <c r="V3699" s="5">
        <v>0</v>
      </c>
      <c r="W3699" s="5">
        <v>11.96</v>
      </c>
      <c r="X3699" s="5">
        <v>0.04</v>
      </c>
      <c r="Y3699" s="5">
        <v>251</v>
      </c>
      <c r="Z3699" s="5">
        <v>251</v>
      </c>
      <c r="AA3699" t="s">
        <v>68</v>
      </c>
      <c r="AB3699">
        <v>67.89</v>
      </c>
      <c r="AC3699">
        <v>2.9</v>
      </c>
      <c r="AD3699" t="s">
        <v>5778</v>
      </c>
      <c r="AE3699" t="s">
        <v>75</v>
      </c>
      <c r="AI3699" t="s">
        <v>4294</v>
      </c>
      <c r="AJ3699" t="s">
        <v>4295</v>
      </c>
      <c r="AK3699">
        <v>9971201987</v>
      </c>
      <c r="AO3699">
        <v>0</v>
      </c>
      <c r="AP3699">
        <v>0</v>
      </c>
      <c r="AR3699">
        <v>251</v>
      </c>
      <c r="AZ3699">
        <v>239</v>
      </c>
      <c r="BA3699">
        <v>5.98</v>
      </c>
      <c r="BB3699">
        <v>239</v>
      </c>
      <c r="BC3699">
        <v>5.98</v>
      </c>
      <c r="BD3699" s="5">
        <v>251</v>
      </c>
      <c r="BE3699">
        <v>239</v>
      </c>
      <c r="BG3699">
        <f t="shared" si="405"/>
        <v>239</v>
      </c>
    </row>
    <row r="3700" spans="1:61" x14ac:dyDescent="0.25">
      <c r="A3700" t="s">
        <v>54</v>
      </c>
      <c r="B3700">
        <v>110027</v>
      </c>
      <c r="C3700" t="s">
        <v>55</v>
      </c>
      <c r="D3700" t="s">
        <v>56</v>
      </c>
      <c r="E3700" s="1">
        <v>45984</v>
      </c>
      <c r="F3700" t="s">
        <v>4296</v>
      </c>
      <c r="G3700" t="s">
        <v>67</v>
      </c>
      <c r="H3700" t="str">
        <f t="shared" si="399"/>
        <v>Direct Sale</v>
      </c>
      <c r="K3700" s="3">
        <v>45984.872916666667</v>
      </c>
      <c r="L3700">
        <f t="shared" si="400"/>
        <v>23</v>
      </c>
      <c r="M3700" t="str">
        <f t="shared" si="401"/>
        <v>Sunday</v>
      </c>
      <c r="N3700" s="1" t="str">
        <f t="shared" si="402"/>
        <v>November</v>
      </c>
      <c r="O3700" s="2">
        <v>0.87291666666666667</v>
      </c>
      <c r="P3700" s="2" t="str">
        <f t="shared" si="403"/>
        <v>Week 3</v>
      </c>
      <c r="Q3700" t="s">
        <v>59</v>
      </c>
      <c r="R3700" s="5">
        <v>198</v>
      </c>
      <c r="S3700" s="5">
        <v>0</v>
      </c>
      <c r="T3700" s="5">
        <f t="shared" si="404"/>
        <v>0</v>
      </c>
      <c r="U3700" s="5">
        <v>198</v>
      </c>
      <c r="V3700" s="5">
        <v>0</v>
      </c>
      <c r="W3700" s="5">
        <v>9.9</v>
      </c>
      <c r="X3700" s="5">
        <v>0.1</v>
      </c>
      <c r="Y3700" s="5">
        <v>208</v>
      </c>
      <c r="Z3700" s="5">
        <v>208</v>
      </c>
      <c r="AA3700" t="s">
        <v>68</v>
      </c>
      <c r="AB3700">
        <v>43.28</v>
      </c>
      <c r="AC3700">
        <v>3.92</v>
      </c>
      <c r="AD3700" t="s">
        <v>5778</v>
      </c>
      <c r="AE3700" t="s">
        <v>75</v>
      </c>
      <c r="AI3700" t="s">
        <v>89</v>
      </c>
      <c r="AJ3700" t="s">
        <v>190</v>
      </c>
      <c r="AK3700">
        <v>8929758003</v>
      </c>
      <c r="AO3700">
        <v>0</v>
      </c>
      <c r="AP3700">
        <v>0</v>
      </c>
      <c r="AR3700">
        <v>208</v>
      </c>
      <c r="AZ3700">
        <v>198</v>
      </c>
      <c r="BA3700">
        <v>4.95</v>
      </c>
      <c r="BB3700">
        <v>198</v>
      </c>
      <c r="BC3700">
        <v>4.95</v>
      </c>
      <c r="BD3700" s="5">
        <v>208</v>
      </c>
      <c r="BE3700">
        <v>198</v>
      </c>
      <c r="BG3700">
        <f t="shared" si="405"/>
        <v>198</v>
      </c>
    </row>
    <row r="3701" spans="1:61" x14ac:dyDescent="0.25">
      <c r="A3701" t="s">
        <v>54</v>
      </c>
      <c r="B3701">
        <v>110027</v>
      </c>
      <c r="C3701" t="s">
        <v>55</v>
      </c>
      <c r="D3701" t="s">
        <v>56</v>
      </c>
      <c r="E3701" s="1">
        <v>45984</v>
      </c>
      <c r="F3701" t="s">
        <v>4297</v>
      </c>
      <c r="G3701" t="s">
        <v>67</v>
      </c>
      <c r="H3701" t="str">
        <f t="shared" si="399"/>
        <v>Direct Sale</v>
      </c>
      <c r="K3701" s="3">
        <v>45984.872916666667</v>
      </c>
      <c r="L3701">
        <f t="shared" si="400"/>
        <v>23</v>
      </c>
      <c r="M3701" t="str">
        <f t="shared" si="401"/>
        <v>Sunday</v>
      </c>
      <c r="N3701" s="1" t="str">
        <f t="shared" si="402"/>
        <v>November</v>
      </c>
      <c r="O3701" s="2">
        <v>0.87291666666666667</v>
      </c>
      <c r="P3701" s="2" t="str">
        <f t="shared" si="403"/>
        <v>Week 3</v>
      </c>
      <c r="Q3701" t="s">
        <v>59</v>
      </c>
      <c r="R3701" s="5">
        <v>488</v>
      </c>
      <c r="S3701" s="5">
        <v>0</v>
      </c>
      <c r="T3701" s="5">
        <f t="shared" si="404"/>
        <v>0</v>
      </c>
      <c r="U3701" s="5">
        <v>488</v>
      </c>
      <c r="V3701" s="5">
        <v>0</v>
      </c>
      <c r="W3701" s="5">
        <v>24.4</v>
      </c>
      <c r="X3701" s="5">
        <v>-0.4</v>
      </c>
      <c r="Y3701" s="5">
        <v>512</v>
      </c>
      <c r="Z3701" s="5">
        <v>512</v>
      </c>
      <c r="AA3701" t="s">
        <v>68</v>
      </c>
      <c r="AB3701">
        <v>126.08</v>
      </c>
      <c r="AC3701">
        <v>10.68</v>
      </c>
      <c r="AD3701" t="s">
        <v>5778</v>
      </c>
      <c r="AE3701" t="s">
        <v>75</v>
      </c>
      <c r="AI3701" t="s">
        <v>89</v>
      </c>
      <c r="AJ3701" t="s">
        <v>190</v>
      </c>
      <c r="AK3701">
        <v>8929758003</v>
      </c>
      <c r="AO3701">
        <v>0</v>
      </c>
      <c r="AP3701">
        <v>0</v>
      </c>
      <c r="AR3701">
        <v>512</v>
      </c>
      <c r="AZ3701">
        <v>488</v>
      </c>
      <c r="BA3701">
        <v>12.2</v>
      </c>
      <c r="BB3701">
        <v>488</v>
      </c>
      <c r="BC3701">
        <v>12.2</v>
      </c>
      <c r="BD3701" s="5">
        <v>512</v>
      </c>
      <c r="BE3701">
        <v>488</v>
      </c>
      <c r="BG3701">
        <f t="shared" si="405"/>
        <v>488</v>
      </c>
    </row>
    <row r="3702" spans="1:61" x14ac:dyDescent="0.25">
      <c r="A3702" t="s">
        <v>54</v>
      </c>
      <c r="B3702">
        <v>110027</v>
      </c>
      <c r="C3702" t="s">
        <v>55</v>
      </c>
      <c r="D3702" t="s">
        <v>56</v>
      </c>
      <c r="E3702" s="1">
        <v>45984</v>
      </c>
      <c r="F3702" t="s">
        <v>4298</v>
      </c>
      <c r="G3702" t="s">
        <v>63</v>
      </c>
      <c r="H3702" t="str">
        <f t="shared" si="399"/>
        <v>Aggregator</v>
      </c>
      <c r="I3702">
        <v>222881000000000</v>
      </c>
      <c r="J3702">
        <v>29811</v>
      </c>
      <c r="K3702" s="3">
        <v>45984.872916666667</v>
      </c>
      <c r="L3702">
        <f t="shared" si="400"/>
        <v>23</v>
      </c>
      <c r="M3702" t="str">
        <f t="shared" si="401"/>
        <v>Sunday</v>
      </c>
      <c r="N3702" s="1" t="str">
        <f t="shared" si="402"/>
        <v>November</v>
      </c>
      <c r="O3702" s="2">
        <v>0.87291666666666667</v>
      </c>
      <c r="P3702" s="2" t="str">
        <f t="shared" si="403"/>
        <v>Week 3</v>
      </c>
      <c r="Q3702" t="s">
        <v>59</v>
      </c>
      <c r="R3702" s="5">
        <v>946</v>
      </c>
      <c r="S3702" s="5">
        <v>-425</v>
      </c>
      <c r="T3702" s="5">
        <f t="shared" si="404"/>
        <v>44.926004228329809</v>
      </c>
      <c r="U3702" s="5">
        <v>521</v>
      </c>
      <c r="V3702" s="5">
        <v>32</v>
      </c>
      <c r="W3702" s="5">
        <v>0</v>
      </c>
      <c r="X3702" s="5">
        <v>0</v>
      </c>
      <c r="Y3702" s="5">
        <v>553</v>
      </c>
      <c r="Z3702" s="5">
        <v>553</v>
      </c>
      <c r="AA3702" t="s">
        <v>64</v>
      </c>
      <c r="AB3702">
        <v>163.72</v>
      </c>
      <c r="AC3702">
        <v>15.05</v>
      </c>
      <c r="AD3702" t="s">
        <v>64</v>
      </c>
      <c r="AE3702" t="s">
        <v>56</v>
      </c>
      <c r="AF3702">
        <v>4492</v>
      </c>
      <c r="AG3702">
        <v>4492</v>
      </c>
      <c r="AO3702">
        <v>32</v>
      </c>
      <c r="AP3702">
        <v>0</v>
      </c>
      <c r="AW3702">
        <v>553</v>
      </c>
      <c r="BD3702" s="5">
        <v>553</v>
      </c>
      <c r="BE3702">
        <v>521</v>
      </c>
      <c r="BG3702">
        <f t="shared" si="405"/>
        <v>521</v>
      </c>
      <c r="BH3702">
        <v>32</v>
      </c>
    </row>
    <row r="3703" spans="1:61" x14ac:dyDescent="0.25">
      <c r="A3703" t="s">
        <v>54</v>
      </c>
      <c r="B3703">
        <v>110027</v>
      </c>
      <c r="C3703" t="s">
        <v>55</v>
      </c>
      <c r="D3703" t="s">
        <v>56</v>
      </c>
      <c r="E3703" s="1">
        <v>45984</v>
      </c>
      <c r="F3703" t="s">
        <v>4299</v>
      </c>
      <c r="G3703" t="s">
        <v>67</v>
      </c>
      <c r="H3703" t="str">
        <f t="shared" si="399"/>
        <v>Direct Sale</v>
      </c>
      <c r="K3703" s="3">
        <v>45984.873611111114</v>
      </c>
      <c r="L3703">
        <f t="shared" si="400"/>
        <v>23</v>
      </c>
      <c r="M3703" t="str">
        <f t="shared" si="401"/>
        <v>Sunday</v>
      </c>
      <c r="N3703" s="1" t="str">
        <f t="shared" si="402"/>
        <v>November</v>
      </c>
      <c r="O3703" s="2">
        <v>0.87361111111111112</v>
      </c>
      <c r="P3703" s="2" t="str">
        <f t="shared" si="403"/>
        <v>Week 3</v>
      </c>
      <c r="Q3703" t="s">
        <v>59</v>
      </c>
      <c r="R3703" s="5">
        <v>328</v>
      </c>
      <c r="S3703" s="5">
        <v>0</v>
      </c>
      <c r="T3703" s="5">
        <f t="shared" si="404"/>
        <v>0</v>
      </c>
      <c r="U3703" s="5">
        <v>328</v>
      </c>
      <c r="V3703" s="5">
        <v>0</v>
      </c>
      <c r="W3703" s="5">
        <v>16.399999999999999</v>
      </c>
      <c r="X3703" s="5">
        <v>-0.4</v>
      </c>
      <c r="Y3703" s="5">
        <v>344</v>
      </c>
      <c r="Z3703" s="5">
        <v>344</v>
      </c>
      <c r="AA3703" t="s">
        <v>68</v>
      </c>
      <c r="AB3703">
        <v>85.93</v>
      </c>
      <c r="AC3703">
        <v>5.2</v>
      </c>
      <c r="AD3703" t="s">
        <v>5778</v>
      </c>
      <c r="AE3703" t="s">
        <v>75</v>
      </c>
      <c r="AI3703" t="s">
        <v>89</v>
      </c>
      <c r="AJ3703" t="s">
        <v>190</v>
      </c>
      <c r="AK3703">
        <v>8929758003</v>
      </c>
      <c r="AO3703">
        <v>0</v>
      </c>
      <c r="AP3703">
        <v>0</v>
      </c>
      <c r="AR3703">
        <v>344</v>
      </c>
      <c r="AZ3703">
        <v>328</v>
      </c>
      <c r="BA3703">
        <v>8.1999999999999993</v>
      </c>
      <c r="BB3703">
        <v>328</v>
      </c>
      <c r="BC3703">
        <v>8.1999999999999993</v>
      </c>
      <c r="BD3703" s="5">
        <v>344</v>
      </c>
      <c r="BE3703">
        <v>328</v>
      </c>
      <c r="BG3703">
        <f t="shared" si="405"/>
        <v>328</v>
      </c>
    </row>
    <row r="3704" spans="1:61" x14ac:dyDescent="0.25">
      <c r="A3704" t="s">
        <v>54</v>
      </c>
      <c r="B3704">
        <v>110027</v>
      </c>
      <c r="C3704" t="s">
        <v>55</v>
      </c>
      <c r="D3704" t="s">
        <v>56</v>
      </c>
      <c r="E3704" s="1">
        <v>45984</v>
      </c>
      <c r="F3704" t="s">
        <v>4300</v>
      </c>
      <c r="G3704" t="s">
        <v>63</v>
      </c>
      <c r="H3704" t="str">
        <f t="shared" si="399"/>
        <v>Aggregator</v>
      </c>
      <c r="I3704">
        <v>222882000000000</v>
      </c>
      <c r="J3704">
        <v>29811</v>
      </c>
      <c r="K3704" s="3">
        <v>45984.883333333331</v>
      </c>
      <c r="L3704">
        <f t="shared" si="400"/>
        <v>23</v>
      </c>
      <c r="M3704" t="str">
        <f t="shared" si="401"/>
        <v>Sunday</v>
      </c>
      <c r="N3704" s="1" t="str">
        <f t="shared" si="402"/>
        <v>November</v>
      </c>
      <c r="O3704" s="2">
        <v>0.8833333333333333</v>
      </c>
      <c r="P3704" s="2" t="str">
        <f t="shared" si="403"/>
        <v>Week 3</v>
      </c>
      <c r="Q3704" t="s">
        <v>59</v>
      </c>
      <c r="R3704" s="5">
        <v>357</v>
      </c>
      <c r="S3704" s="5">
        <v>-93.74</v>
      </c>
      <c r="T3704" s="5">
        <f t="shared" si="404"/>
        <v>26.257703081232492</v>
      </c>
      <c r="U3704" s="5">
        <v>263.26</v>
      </c>
      <c r="V3704" s="5">
        <v>32</v>
      </c>
      <c r="W3704" s="5">
        <v>0</v>
      </c>
      <c r="X3704" s="5">
        <v>-0.26</v>
      </c>
      <c r="Y3704" s="5">
        <v>295</v>
      </c>
      <c r="Z3704" s="5">
        <v>295</v>
      </c>
      <c r="AA3704" t="s">
        <v>64</v>
      </c>
      <c r="AB3704">
        <v>71.099999999999994</v>
      </c>
      <c r="AC3704">
        <v>7.84</v>
      </c>
      <c r="AD3704" t="s">
        <v>64</v>
      </c>
      <c r="AE3704" t="s">
        <v>56</v>
      </c>
      <c r="AF3704">
        <v>198</v>
      </c>
      <c r="AG3704">
        <v>198</v>
      </c>
      <c r="AO3704">
        <v>32</v>
      </c>
      <c r="AP3704">
        <v>0</v>
      </c>
      <c r="AW3704">
        <v>295</v>
      </c>
      <c r="BD3704" s="5">
        <v>295</v>
      </c>
      <c r="BE3704">
        <v>263.26</v>
      </c>
      <c r="BG3704">
        <f t="shared" si="405"/>
        <v>263.26</v>
      </c>
      <c r="BH3704">
        <v>32</v>
      </c>
    </row>
    <row r="3705" spans="1:61" x14ac:dyDescent="0.25">
      <c r="A3705" t="s">
        <v>54</v>
      </c>
      <c r="B3705">
        <v>110027</v>
      </c>
      <c r="C3705" t="s">
        <v>55</v>
      </c>
      <c r="D3705" t="s">
        <v>56</v>
      </c>
      <c r="E3705" s="1">
        <v>45984</v>
      </c>
      <c r="F3705" t="s">
        <v>4301</v>
      </c>
      <c r="G3705" t="s">
        <v>58</v>
      </c>
      <c r="H3705" t="str">
        <f t="shared" si="399"/>
        <v>Aggregator</v>
      </c>
      <c r="I3705">
        <v>7490671882</v>
      </c>
      <c r="J3705">
        <v>18528960</v>
      </c>
      <c r="K3705" s="3">
        <v>45984.885416666664</v>
      </c>
      <c r="L3705">
        <f t="shared" si="400"/>
        <v>23</v>
      </c>
      <c r="M3705" t="str">
        <f t="shared" si="401"/>
        <v>Sunday</v>
      </c>
      <c r="N3705" s="1" t="str">
        <f t="shared" si="402"/>
        <v>November</v>
      </c>
      <c r="O3705" s="2">
        <v>0.88541666666666663</v>
      </c>
      <c r="P3705" s="2" t="str">
        <f t="shared" si="403"/>
        <v>Week 3</v>
      </c>
      <c r="Q3705" t="s">
        <v>59</v>
      </c>
      <c r="R3705" s="5">
        <v>718</v>
      </c>
      <c r="S3705" s="5">
        <v>-140</v>
      </c>
      <c r="T3705" s="5">
        <f t="shared" si="404"/>
        <v>19.498607242339833</v>
      </c>
      <c r="U3705" s="5">
        <v>578</v>
      </c>
      <c r="V3705" s="5">
        <v>32</v>
      </c>
      <c r="W3705" s="5">
        <v>0</v>
      </c>
      <c r="X3705" s="5">
        <v>0</v>
      </c>
      <c r="Y3705" s="5">
        <v>610</v>
      </c>
      <c r="Z3705" s="5">
        <v>610</v>
      </c>
      <c r="AA3705" t="s">
        <v>60</v>
      </c>
      <c r="AB3705">
        <v>142.85</v>
      </c>
      <c r="AC3705">
        <v>19.64</v>
      </c>
      <c r="AD3705" t="s">
        <v>60</v>
      </c>
      <c r="AE3705" t="s">
        <v>56</v>
      </c>
      <c r="AF3705">
        <v>1882</v>
      </c>
      <c r="AG3705">
        <v>1882</v>
      </c>
      <c r="AO3705">
        <v>32</v>
      </c>
      <c r="AP3705">
        <v>0</v>
      </c>
      <c r="AX3705">
        <v>610</v>
      </c>
      <c r="BD3705" s="5">
        <v>610</v>
      </c>
      <c r="BE3705">
        <v>578</v>
      </c>
      <c r="BG3705">
        <f t="shared" si="405"/>
        <v>578</v>
      </c>
      <c r="BI3705">
        <v>32</v>
      </c>
    </row>
    <row r="3706" spans="1:61" x14ac:dyDescent="0.25">
      <c r="A3706" t="s">
        <v>54</v>
      </c>
      <c r="B3706">
        <v>110027</v>
      </c>
      <c r="C3706" t="s">
        <v>55</v>
      </c>
      <c r="D3706" t="s">
        <v>56</v>
      </c>
      <c r="E3706" s="1">
        <v>45984</v>
      </c>
      <c r="F3706" t="s">
        <v>4302</v>
      </c>
      <c r="G3706" t="s">
        <v>58</v>
      </c>
      <c r="H3706" t="str">
        <f t="shared" si="399"/>
        <v>Aggregator</v>
      </c>
      <c r="I3706">
        <v>7503406771</v>
      </c>
      <c r="J3706">
        <v>18528960</v>
      </c>
      <c r="K3706" s="3">
        <v>45984.888194444444</v>
      </c>
      <c r="L3706">
        <f t="shared" si="400"/>
        <v>23</v>
      </c>
      <c r="M3706" t="str">
        <f t="shared" si="401"/>
        <v>Sunday</v>
      </c>
      <c r="N3706" s="1" t="str">
        <f t="shared" si="402"/>
        <v>November</v>
      </c>
      <c r="O3706" s="2">
        <v>0.8881944444444444</v>
      </c>
      <c r="P3706" s="2" t="str">
        <f t="shared" si="403"/>
        <v>Week 3</v>
      </c>
      <c r="Q3706" t="s">
        <v>59</v>
      </c>
      <c r="R3706" s="5">
        <v>846</v>
      </c>
      <c r="S3706" s="5">
        <v>-299.5</v>
      </c>
      <c r="T3706" s="5">
        <f t="shared" si="404"/>
        <v>35.401891252955082</v>
      </c>
      <c r="U3706" s="5">
        <v>546.5</v>
      </c>
      <c r="V3706" s="5">
        <v>32</v>
      </c>
      <c r="W3706" s="5">
        <v>0</v>
      </c>
      <c r="X3706" s="5">
        <v>0</v>
      </c>
      <c r="Y3706" s="5">
        <v>578.5</v>
      </c>
      <c r="Z3706" s="5">
        <v>578.5</v>
      </c>
      <c r="AA3706" t="s">
        <v>60</v>
      </c>
      <c r="AB3706">
        <v>137.12</v>
      </c>
      <c r="AC3706">
        <v>10.11</v>
      </c>
      <c r="AD3706" t="s">
        <v>60</v>
      </c>
      <c r="AE3706" t="s">
        <v>56</v>
      </c>
      <c r="AF3706">
        <v>6771</v>
      </c>
      <c r="AG3706">
        <v>6771</v>
      </c>
      <c r="AO3706">
        <v>32</v>
      </c>
      <c r="AP3706">
        <v>0</v>
      </c>
      <c r="AX3706">
        <v>578.5</v>
      </c>
      <c r="BD3706" s="5">
        <v>578.5</v>
      </c>
      <c r="BE3706">
        <v>546.5</v>
      </c>
      <c r="BG3706">
        <f t="shared" si="405"/>
        <v>546.5</v>
      </c>
      <c r="BI3706">
        <v>32</v>
      </c>
    </row>
    <row r="3707" spans="1:61" x14ac:dyDescent="0.25">
      <c r="A3707" t="s">
        <v>54</v>
      </c>
      <c r="B3707">
        <v>110027</v>
      </c>
      <c r="C3707" t="s">
        <v>55</v>
      </c>
      <c r="D3707" t="s">
        <v>56</v>
      </c>
      <c r="E3707" s="1">
        <v>45984</v>
      </c>
      <c r="F3707" t="s">
        <v>4303</v>
      </c>
      <c r="G3707" t="s">
        <v>63</v>
      </c>
      <c r="H3707" t="str">
        <f t="shared" si="399"/>
        <v>Aggregator</v>
      </c>
      <c r="I3707">
        <v>222883000000000</v>
      </c>
      <c r="J3707">
        <v>29811</v>
      </c>
      <c r="K3707" s="3">
        <v>45984.890972222223</v>
      </c>
      <c r="L3707">
        <f t="shared" si="400"/>
        <v>23</v>
      </c>
      <c r="M3707" t="str">
        <f t="shared" si="401"/>
        <v>Sunday</v>
      </c>
      <c r="N3707" s="1" t="str">
        <f t="shared" si="402"/>
        <v>November</v>
      </c>
      <c r="O3707" s="2">
        <v>0.89097222222222228</v>
      </c>
      <c r="P3707" s="2" t="str">
        <f t="shared" si="403"/>
        <v>Week 3</v>
      </c>
      <c r="Q3707" t="s">
        <v>59</v>
      </c>
      <c r="R3707" s="5">
        <v>518</v>
      </c>
      <c r="S3707" s="5">
        <v>-93.75</v>
      </c>
      <c r="T3707" s="5">
        <f t="shared" si="404"/>
        <v>18.098455598455597</v>
      </c>
      <c r="U3707" s="5">
        <v>424.25</v>
      </c>
      <c r="V3707" s="5">
        <v>32</v>
      </c>
      <c r="W3707" s="5">
        <v>0</v>
      </c>
      <c r="X3707" s="5">
        <v>-0.25</v>
      </c>
      <c r="Y3707" s="5">
        <v>456</v>
      </c>
      <c r="Z3707" s="5">
        <v>456</v>
      </c>
      <c r="AA3707" t="s">
        <v>64</v>
      </c>
      <c r="AB3707">
        <v>96.8</v>
      </c>
      <c r="AC3707">
        <v>9.52</v>
      </c>
      <c r="AD3707" t="s">
        <v>64</v>
      </c>
      <c r="AE3707" t="s">
        <v>56</v>
      </c>
      <c r="AF3707">
        <v>5008</v>
      </c>
      <c r="AG3707">
        <v>5008</v>
      </c>
      <c r="AO3707">
        <v>32</v>
      </c>
      <c r="AP3707">
        <v>0</v>
      </c>
      <c r="AW3707">
        <v>456</v>
      </c>
      <c r="BD3707" s="5">
        <v>456</v>
      </c>
      <c r="BE3707">
        <v>424.25</v>
      </c>
      <c r="BG3707">
        <f t="shared" si="405"/>
        <v>424.25</v>
      </c>
      <c r="BH3707">
        <v>32</v>
      </c>
    </row>
    <row r="3708" spans="1:61" x14ac:dyDescent="0.25">
      <c r="A3708" t="s">
        <v>54</v>
      </c>
      <c r="B3708">
        <v>110027</v>
      </c>
      <c r="C3708" t="s">
        <v>55</v>
      </c>
      <c r="D3708" t="s">
        <v>56</v>
      </c>
      <c r="E3708" s="1">
        <v>45984</v>
      </c>
      <c r="F3708" t="s">
        <v>4304</v>
      </c>
      <c r="G3708" t="s">
        <v>139</v>
      </c>
      <c r="H3708" t="str">
        <f t="shared" si="399"/>
        <v>Aggregator</v>
      </c>
      <c r="I3708">
        <v>287195103</v>
      </c>
      <c r="K3708" s="3">
        <v>45984.893750000003</v>
      </c>
      <c r="L3708">
        <f t="shared" si="400"/>
        <v>23</v>
      </c>
      <c r="M3708" t="str">
        <f t="shared" si="401"/>
        <v>Sunday</v>
      </c>
      <c r="N3708" s="1" t="str">
        <f t="shared" si="402"/>
        <v>November</v>
      </c>
      <c r="O3708" s="2">
        <v>0.89375000000000004</v>
      </c>
      <c r="P3708" s="2" t="str">
        <f t="shared" si="403"/>
        <v>Week 3</v>
      </c>
      <c r="Q3708" t="s">
        <v>59</v>
      </c>
      <c r="R3708" s="5">
        <v>218</v>
      </c>
      <c r="S3708" s="5">
        <v>-100</v>
      </c>
      <c r="T3708" s="5">
        <f t="shared" si="404"/>
        <v>45.871559633027523</v>
      </c>
      <c r="U3708" s="5">
        <v>118</v>
      </c>
      <c r="V3708" s="5">
        <v>0</v>
      </c>
      <c r="W3708" s="5">
        <v>0</v>
      </c>
      <c r="X3708" s="5">
        <v>0</v>
      </c>
      <c r="Y3708" s="5">
        <v>118</v>
      </c>
      <c r="Z3708" s="5">
        <v>118</v>
      </c>
      <c r="AA3708" t="s">
        <v>139</v>
      </c>
      <c r="AB3708">
        <v>48.56</v>
      </c>
      <c r="AC3708">
        <v>3.92</v>
      </c>
      <c r="AD3708" t="s">
        <v>139</v>
      </c>
      <c r="AF3708">
        <v>5103</v>
      </c>
      <c r="AG3708">
        <v>5103</v>
      </c>
      <c r="AI3708" t="s">
        <v>4305</v>
      </c>
      <c r="AJ3708" t="s">
        <v>4306</v>
      </c>
      <c r="AK3708">
        <v>8766236456</v>
      </c>
      <c r="AM3708" t="s">
        <v>562</v>
      </c>
      <c r="AO3708">
        <v>0</v>
      </c>
      <c r="AP3708">
        <v>0</v>
      </c>
      <c r="AT3708">
        <v>118</v>
      </c>
      <c r="BD3708" s="5">
        <v>118</v>
      </c>
      <c r="BE3708">
        <v>118</v>
      </c>
      <c r="BG3708">
        <f t="shared" si="405"/>
        <v>118</v>
      </c>
    </row>
    <row r="3709" spans="1:61" x14ac:dyDescent="0.25">
      <c r="A3709" t="s">
        <v>54</v>
      </c>
      <c r="B3709">
        <v>110027</v>
      </c>
      <c r="C3709" t="s">
        <v>55</v>
      </c>
      <c r="D3709" t="s">
        <v>56</v>
      </c>
      <c r="E3709" s="1">
        <v>45984</v>
      </c>
      <c r="F3709" t="s">
        <v>4307</v>
      </c>
      <c r="G3709" t="s">
        <v>67</v>
      </c>
      <c r="H3709" t="str">
        <f t="shared" si="399"/>
        <v>Direct Sale</v>
      </c>
      <c r="K3709" s="3">
        <v>45984.897916666669</v>
      </c>
      <c r="L3709">
        <f t="shared" si="400"/>
        <v>23</v>
      </c>
      <c r="M3709" t="str">
        <f t="shared" si="401"/>
        <v>Sunday</v>
      </c>
      <c r="N3709" s="1" t="str">
        <f t="shared" si="402"/>
        <v>November</v>
      </c>
      <c r="O3709" s="2">
        <v>0.8979166666666667</v>
      </c>
      <c r="P3709" s="2" t="str">
        <f t="shared" si="403"/>
        <v>Week 3</v>
      </c>
      <c r="Q3709" t="s">
        <v>59</v>
      </c>
      <c r="R3709" s="5">
        <v>249</v>
      </c>
      <c r="S3709" s="5">
        <v>0</v>
      </c>
      <c r="T3709" s="5">
        <f t="shared" si="404"/>
        <v>0</v>
      </c>
      <c r="U3709" s="5">
        <v>249</v>
      </c>
      <c r="V3709" s="5">
        <v>0</v>
      </c>
      <c r="W3709" s="5">
        <v>12.46</v>
      </c>
      <c r="X3709" s="5">
        <v>-0.46</v>
      </c>
      <c r="Y3709" s="5">
        <v>261</v>
      </c>
      <c r="Z3709" s="5">
        <v>261</v>
      </c>
      <c r="AA3709" t="s">
        <v>73</v>
      </c>
      <c r="AB3709">
        <v>38.57</v>
      </c>
      <c r="AC3709">
        <v>4.43</v>
      </c>
      <c r="AD3709" t="s">
        <v>5778</v>
      </c>
      <c r="AE3709" t="s">
        <v>75</v>
      </c>
      <c r="AI3709" t="s">
        <v>4308</v>
      </c>
      <c r="AJ3709" t="s">
        <v>4309</v>
      </c>
      <c r="AK3709">
        <v>9599600801</v>
      </c>
      <c r="AO3709">
        <v>0</v>
      </c>
      <c r="AP3709">
        <v>0</v>
      </c>
      <c r="AQ3709">
        <v>261</v>
      </c>
      <c r="AZ3709">
        <v>249</v>
      </c>
      <c r="BA3709">
        <v>6.23</v>
      </c>
      <c r="BB3709">
        <v>249</v>
      </c>
      <c r="BC3709">
        <v>6.23</v>
      </c>
      <c r="BD3709" s="5">
        <v>261</v>
      </c>
      <c r="BE3709">
        <v>249</v>
      </c>
      <c r="BG3709">
        <f t="shared" si="405"/>
        <v>249</v>
      </c>
    </row>
    <row r="3710" spans="1:61" x14ac:dyDescent="0.25">
      <c r="A3710" t="s">
        <v>54</v>
      </c>
      <c r="B3710">
        <v>110027</v>
      </c>
      <c r="C3710" t="s">
        <v>55</v>
      </c>
      <c r="D3710" t="s">
        <v>56</v>
      </c>
      <c r="E3710" s="1">
        <v>45984</v>
      </c>
      <c r="F3710" t="s">
        <v>4310</v>
      </c>
      <c r="G3710" t="s">
        <v>67</v>
      </c>
      <c r="H3710" t="str">
        <f t="shared" si="399"/>
        <v>Direct Sale</v>
      </c>
      <c r="K3710" s="3">
        <v>45984.898611111108</v>
      </c>
      <c r="L3710">
        <f t="shared" si="400"/>
        <v>23</v>
      </c>
      <c r="M3710" t="str">
        <f t="shared" si="401"/>
        <v>Sunday</v>
      </c>
      <c r="N3710" s="1" t="str">
        <f t="shared" si="402"/>
        <v>November</v>
      </c>
      <c r="O3710" s="2">
        <v>0.89861111111111114</v>
      </c>
      <c r="P3710" s="2" t="str">
        <f t="shared" si="403"/>
        <v>Week 3</v>
      </c>
      <c r="Q3710" t="s">
        <v>59</v>
      </c>
      <c r="R3710" s="5">
        <v>139</v>
      </c>
      <c r="S3710" s="5">
        <v>0</v>
      </c>
      <c r="T3710" s="5">
        <f t="shared" si="404"/>
        <v>0</v>
      </c>
      <c r="U3710" s="5">
        <v>139</v>
      </c>
      <c r="V3710" s="5">
        <v>0</v>
      </c>
      <c r="W3710" s="5">
        <v>6.96</v>
      </c>
      <c r="X3710" s="5">
        <v>0.04</v>
      </c>
      <c r="Y3710" s="5">
        <v>146</v>
      </c>
      <c r="Z3710" s="5">
        <v>146</v>
      </c>
      <c r="AA3710" t="s">
        <v>68</v>
      </c>
      <c r="AB3710">
        <v>22.54</v>
      </c>
      <c r="AC3710">
        <v>2.82</v>
      </c>
      <c r="AD3710" t="s">
        <v>5778</v>
      </c>
      <c r="AE3710" t="s">
        <v>75</v>
      </c>
      <c r="AI3710" t="s">
        <v>89</v>
      </c>
      <c r="AJ3710" t="s">
        <v>190</v>
      </c>
      <c r="AK3710">
        <v>8929758003</v>
      </c>
      <c r="AO3710">
        <v>0</v>
      </c>
      <c r="AP3710">
        <v>0</v>
      </c>
      <c r="AR3710">
        <v>146</v>
      </c>
      <c r="AZ3710">
        <v>139</v>
      </c>
      <c r="BA3710">
        <v>3.48</v>
      </c>
      <c r="BB3710">
        <v>139</v>
      </c>
      <c r="BC3710">
        <v>3.48</v>
      </c>
      <c r="BD3710" s="5">
        <v>146</v>
      </c>
      <c r="BE3710">
        <v>139</v>
      </c>
      <c r="BG3710">
        <f t="shared" si="405"/>
        <v>139</v>
      </c>
    </row>
    <row r="3711" spans="1:61" x14ac:dyDescent="0.25">
      <c r="A3711" t="s">
        <v>54</v>
      </c>
      <c r="B3711">
        <v>110027</v>
      </c>
      <c r="C3711" t="s">
        <v>55</v>
      </c>
      <c r="D3711" t="s">
        <v>56</v>
      </c>
      <c r="E3711" s="1">
        <v>45984</v>
      </c>
      <c r="F3711" t="s">
        <v>4311</v>
      </c>
      <c r="G3711" t="s">
        <v>63</v>
      </c>
      <c r="H3711" t="str">
        <f t="shared" si="399"/>
        <v>Aggregator</v>
      </c>
      <c r="I3711">
        <v>222884000000000</v>
      </c>
      <c r="J3711">
        <v>29811</v>
      </c>
      <c r="K3711" s="3">
        <v>45984.905555555553</v>
      </c>
      <c r="L3711">
        <f t="shared" si="400"/>
        <v>23</v>
      </c>
      <c r="M3711" t="str">
        <f t="shared" si="401"/>
        <v>Sunday</v>
      </c>
      <c r="N3711" s="1" t="str">
        <f t="shared" si="402"/>
        <v>November</v>
      </c>
      <c r="O3711" s="2">
        <v>0.90555555555555556</v>
      </c>
      <c r="P3711" s="2" t="str">
        <f t="shared" si="403"/>
        <v>Week 3</v>
      </c>
      <c r="Q3711" t="s">
        <v>59</v>
      </c>
      <c r="R3711" s="5">
        <v>520.28</v>
      </c>
      <c r="S3711" s="5">
        <v>-113.74</v>
      </c>
      <c r="T3711" s="5">
        <f t="shared" si="404"/>
        <v>21.861305450911047</v>
      </c>
      <c r="U3711" s="5">
        <v>406.54</v>
      </c>
      <c r="V3711" s="5">
        <v>32</v>
      </c>
      <c r="W3711" s="5">
        <v>0</v>
      </c>
      <c r="X3711" s="5">
        <v>0.46</v>
      </c>
      <c r="Y3711" s="5">
        <v>439</v>
      </c>
      <c r="Z3711" s="5">
        <v>439</v>
      </c>
      <c r="AA3711" t="s">
        <v>64</v>
      </c>
      <c r="AB3711">
        <v>111.36</v>
      </c>
      <c r="AC3711">
        <v>10.78</v>
      </c>
      <c r="AD3711" t="s">
        <v>64</v>
      </c>
      <c r="AE3711" t="s">
        <v>56</v>
      </c>
      <c r="AF3711">
        <v>9657</v>
      </c>
      <c r="AG3711">
        <v>9657</v>
      </c>
      <c r="AO3711">
        <v>32</v>
      </c>
      <c r="AP3711">
        <v>0</v>
      </c>
      <c r="AW3711">
        <v>439</v>
      </c>
      <c r="BD3711" s="5">
        <v>439</v>
      </c>
      <c r="BE3711">
        <v>406.54</v>
      </c>
      <c r="BG3711">
        <f t="shared" si="405"/>
        <v>406.54</v>
      </c>
      <c r="BH3711">
        <v>32</v>
      </c>
    </row>
    <row r="3712" spans="1:61" x14ac:dyDescent="0.25">
      <c r="A3712" t="s">
        <v>54</v>
      </c>
      <c r="B3712">
        <v>110027</v>
      </c>
      <c r="C3712" t="s">
        <v>55</v>
      </c>
      <c r="D3712" t="s">
        <v>56</v>
      </c>
      <c r="E3712" s="1">
        <v>45984</v>
      </c>
      <c r="F3712" t="s">
        <v>4312</v>
      </c>
      <c r="G3712" t="s">
        <v>58</v>
      </c>
      <c r="H3712" t="str">
        <f t="shared" si="399"/>
        <v>Aggregator</v>
      </c>
      <c r="I3712">
        <v>7507950099</v>
      </c>
      <c r="J3712">
        <v>18528960</v>
      </c>
      <c r="K3712" s="3">
        <v>45984.90902777778</v>
      </c>
      <c r="L3712">
        <f t="shared" si="400"/>
        <v>23</v>
      </c>
      <c r="M3712" t="str">
        <f t="shared" si="401"/>
        <v>Sunday</v>
      </c>
      <c r="N3712" s="1" t="str">
        <f t="shared" si="402"/>
        <v>November</v>
      </c>
      <c r="O3712" s="2">
        <v>0.90902777777777777</v>
      </c>
      <c r="P3712" s="2" t="str">
        <f t="shared" si="403"/>
        <v>Week 3</v>
      </c>
      <c r="Q3712" t="s">
        <v>59</v>
      </c>
      <c r="R3712" s="5">
        <v>278</v>
      </c>
      <c r="S3712" s="5">
        <v>0</v>
      </c>
      <c r="T3712" s="5">
        <f t="shared" si="404"/>
        <v>0</v>
      </c>
      <c r="U3712" s="5">
        <v>278</v>
      </c>
      <c r="V3712" s="5">
        <v>32</v>
      </c>
      <c r="W3712" s="5">
        <v>0</v>
      </c>
      <c r="X3712" s="5">
        <v>0</v>
      </c>
      <c r="Y3712" s="5">
        <v>310</v>
      </c>
      <c r="Z3712" s="5">
        <v>310</v>
      </c>
      <c r="AA3712" t="s">
        <v>60</v>
      </c>
      <c r="AB3712">
        <v>44.17</v>
      </c>
      <c r="AC3712">
        <v>5.88</v>
      </c>
      <c r="AD3712" t="s">
        <v>60</v>
      </c>
      <c r="AE3712" t="s">
        <v>56</v>
      </c>
      <c r="AF3712">
        <v>99</v>
      </c>
      <c r="AG3712">
        <v>99</v>
      </c>
      <c r="AO3712">
        <v>32</v>
      </c>
      <c r="AP3712">
        <v>0</v>
      </c>
      <c r="AX3712">
        <v>310</v>
      </c>
      <c r="BD3712" s="5">
        <v>310</v>
      </c>
      <c r="BE3712">
        <v>278</v>
      </c>
      <c r="BG3712">
        <f t="shared" si="405"/>
        <v>278</v>
      </c>
      <c r="BI3712">
        <v>32</v>
      </c>
    </row>
    <row r="3713" spans="1:61" x14ac:dyDescent="0.25">
      <c r="A3713" t="s">
        <v>54</v>
      </c>
      <c r="B3713">
        <v>110027</v>
      </c>
      <c r="C3713" t="s">
        <v>55</v>
      </c>
      <c r="D3713" t="s">
        <v>56</v>
      </c>
      <c r="E3713" s="1">
        <v>45984</v>
      </c>
      <c r="F3713" t="s">
        <v>4313</v>
      </c>
      <c r="G3713" t="s">
        <v>67</v>
      </c>
      <c r="H3713" t="str">
        <f t="shared" si="399"/>
        <v>Direct Sale</v>
      </c>
      <c r="K3713" s="3">
        <v>45984.909722222219</v>
      </c>
      <c r="L3713">
        <f t="shared" si="400"/>
        <v>23</v>
      </c>
      <c r="M3713" t="str">
        <f t="shared" si="401"/>
        <v>Sunday</v>
      </c>
      <c r="N3713" s="1" t="str">
        <f t="shared" si="402"/>
        <v>November</v>
      </c>
      <c r="O3713" s="2">
        <v>0.90972222222222221</v>
      </c>
      <c r="P3713" s="2" t="str">
        <f t="shared" si="403"/>
        <v>Week 3</v>
      </c>
      <c r="Q3713" t="s">
        <v>59</v>
      </c>
      <c r="R3713" s="5">
        <v>2023</v>
      </c>
      <c r="S3713" s="5">
        <v>0</v>
      </c>
      <c r="T3713" s="5">
        <f t="shared" si="404"/>
        <v>0</v>
      </c>
      <c r="U3713" s="5">
        <v>2023</v>
      </c>
      <c r="V3713" s="5">
        <v>0</v>
      </c>
      <c r="W3713" s="5">
        <v>101.16</v>
      </c>
      <c r="X3713" s="5">
        <v>-0.16</v>
      </c>
      <c r="Y3713" s="5">
        <v>2124</v>
      </c>
      <c r="Z3713" s="5">
        <v>2124</v>
      </c>
      <c r="AA3713" t="s">
        <v>68</v>
      </c>
      <c r="AB3713">
        <v>516.07000000000005</v>
      </c>
      <c r="AC3713">
        <v>47.67</v>
      </c>
      <c r="AD3713" t="s">
        <v>5775</v>
      </c>
      <c r="AI3713" t="s">
        <v>4314</v>
      </c>
      <c r="AJ3713" t="s">
        <v>4315</v>
      </c>
      <c r="AK3713">
        <v>9871320802</v>
      </c>
      <c r="AO3713">
        <v>0</v>
      </c>
      <c r="AP3713">
        <v>0</v>
      </c>
      <c r="AR3713">
        <v>2124</v>
      </c>
      <c r="AZ3713">
        <v>2023</v>
      </c>
      <c r="BA3713">
        <v>50.58</v>
      </c>
      <c r="BB3713">
        <v>2023</v>
      </c>
      <c r="BC3713">
        <v>50.58</v>
      </c>
      <c r="BD3713" s="5">
        <v>2124</v>
      </c>
      <c r="BE3713">
        <v>2023</v>
      </c>
      <c r="BG3713">
        <f t="shared" si="405"/>
        <v>2023</v>
      </c>
    </row>
    <row r="3714" spans="1:61" x14ac:dyDescent="0.25">
      <c r="A3714" t="s">
        <v>54</v>
      </c>
      <c r="B3714">
        <v>110027</v>
      </c>
      <c r="C3714" t="s">
        <v>55</v>
      </c>
      <c r="D3714" t="s">
        <v>56</v>
      </c>
      <c r="E3714" s="1">
        <v>45984</v>
      </c>
      <c r="F3714" t="s">
        <v>4316</v>
      </c>
      <c r="G3714" t="s">
        <v>63</v>
      </c>
      <c r="H3714" t="str">
        <f t="shared" si="399"/>
        <v>Aggregator</v>
      </c>
      <c r="I3714">
        <v>222884000000000</v>
      </c>
      <c r="J3714">
        <v>29811</v>
      </c>
      <c r="K3714" s="3">
        <v>45984.910416666666</v>
      </c>
      <c r="L3714">
        <f t="shared" si="400"/>
        <v>23</v>
      </c>
      <c r="M3714" t="str">
        <f t="shared" si="401"/>
        <v>Sunday</v>
      </c>
      <c r="N3714" s="1" t="str">
        <f t="shared" si="402"/>
        <v>November</v>
      </c>
      <c r="O3714" s="2">
        <v>0.91041666666666665</v>
      </c>
      <c r="P3714" s="2" t="str">
        <f t="shared" si="403"/>
        <v>Week 3</v>
      </c>
      <c r="Q3714" t="s">
        <v>59</v>
      </c>
      <c r="R3714" s="5">
        <v>159</v>
      </c>
      <c r="S3714" s="5">
        <v>0</v>
      </c>
      <c r="T3714" s="5">
        <f t="shared" si="404"/>
        <v>0</v>
      </c>
      <c r="U3714" s="5">
        <v>159</v>
      </c>
      <c r="V3714" s="5">
        <v>32</v>
      </c>
      <c r="W3714" s="5">
        <v>0</v>
      </c>
      <c r="X3714" s="5">
        <v>0</v>
      </c>
      <c r="Y3714" s="5">
        <v>191</v>
      </c>
      <c r="Z3714" s="5">
        <v>191</v>
      </c>
      <c r="AA3714" t="s">
        <v>64</v>
      </c>
      <c r="AB3714">
        <v>22.54</v>
      </c>
      <c r="AC3714">
        <v>3.92</v>
      </c>
      <c r="AD3714" t="s">
        <v>64</v>
      </c>
      <c r="AE3714" t="s">
        <v>56</v>
      </c>
      <c r="AF3714">
        <v>5101</v>
      </c>
      <c r="AG3714">
        <v>5101</v>
      </c>
      <c r="AO3714">
        <v>32</v>
      </c>
      <c r="AP3714">
        <v>0</v>
      </c>
      <c r="AW3714">
        <v>191</v>
      </c>
      <c r="BD3714" s="5">
        <v>191</v>
      </c>
      <c r="BE3714">
        <v>159</v>
      </c>
      <c r="BG3714">
        <f t="shared" si="405"/>
        <v>159</v>
      </c>
      <c r="BH3714">
        <v>32</v>
      </c>
    </row>
    <row r="3715" spans="1:61" x14ac:dyDescent="0.25">
      <c r="A3715" t="s">
        <v>54</v>
      </c>
      <c r="B3715">
        <v>110027</v>
      </c>
      <c r="C3715" t="s">
        <v>55</v>
      </c>
      <c r="D3715" t="s">
        <v>56</v>
      </c>
      <c r="E3715" s="1">
        <v>45984</v>
      </c>
      <c r="F3715" t="s">
        <v>4317</v>
      </c>
      <c r="G3715" t="s">
        <v>58</v>
      </c>
      <c r="H3715" t="str">
        <f t="shared" ref="H3715:H3778" si="406">IF(G3715="POS","Direct Sale","Aggregator")</f>
        <v>Aggregator</v>
      </c>
      <c r="I3715">
        <v>7511350967</v>
      </c>
      <c r="J3715">
        <v>18528960</v>
      </c>
      <c r="K3715" s="3">
        <v>45984.913194444445</v>
      </c>
      <c r="L3715">
        <f t="shared" ref="L3715:L3778" si="407">VALUE(DAY(K3715))</f>
        <v>23</v>
      </c>
      <c r="M3715" t="str">
        <f t="shared" ref="M3715:M3778" si="408">TEXT(K3715,"dddd")</f>
        <v>Sunday</v>
      </c>
      <c r="N3715" s="1" t="str">
        <f t="shared" ref="N3715:N3778" si="409">TEXT(K3715,"MMMM")</f>
        <v>November</v>
      </c>
      <c r="O3715" s="2">
        <v>0.91319444444444442</v>
      </c>
      <c r="P3715" s="2" t="str">
        <f t="shared" ref="P3715:P3778" si="410">_xlfn.IFS(L3715&lt;=7,"Week 1",L3715&lt;=15, "Week 2",L3715&lt;=23,"Week 3",L3715&lt;=30,"Week 4")</f>
        <v>Week 3</v>
      </c>
      <c r="Q3715" t="s">
        <v>59</v>
      </c>
      <c r="R3715" s="5">
        <v>386</v>
      </c>
      <c r="S3715" s="5">
        <v>0</v>
      </c>
      <c r="T3715" s="5">
        <f t="shared" ref="T3715:T3778" si="411">ABS((S3715/R3715)*100)</f>
        <v>0</v>
      </c>
      <c r="U3715" s="5">
        <v>386</v>
      </c>
      <c r="V3715" s="5">
        <v>32</v>
      </c>
      <c r="W3715" s="5">
        <v>0</v>
      </c>
      <c r="X3715" s="5">
        <v>0</v>
      </c>
      <c r="Y3715" s="5">
        <v>418</v>
      </c>
      <c r="Z3715" s="5">
        <v>418</v>
      </c>
      <c r="AA3715" t="s">
        <v>60</v>
      </c>
      <c r="AB3715">
        <v>68.45</v>
      </c>
      <c r="AC3715">
        <v>8.91</v>
      </c>
      <c r="AD3715" t="s">
        <v>60</v>
      </c>
      <c r="AE3715" t="s">
        <v>56</v>
      </c>
      <c r="AF3715">
        <v>967</v>
      </c>
      <c r="AG3715">
        <v>967</v>
      </c>
      <c r="AO3715">
        <v>32</v>
      </c>
      <c r="AP3715">
        <v>0</v>
      </c>
      <c r="AX3715">
        <v>418</v>
      </c>
      <c r="BD3715" s="5">
        <v>418</v>
      </c>
      <c r="BE3715">
        <v>386</v>
      </c>
      <c r="BG3715">
        <f t="shared" ref="BG3715:BG3778" si="412">BE3715+BF3715</f>
        <v>386</v>
      </c>
      <c r="BI3715">
        <v>32</v>
      </c>
    </row>
    <row r="3716" spans="1:61" x14ac:dyDescent="0.25">
      <c r="A3716" t="s">
        <v>54</v>
      </c>
      <c r="B3716">
        <v>110027</v>
      </c>
      <c r="C3716" t="s">
        <v>55</v>
      </c>
      <c r="D3716" t="s">
        <v>56</v>
      </c>
      <c r="E3716" s="1">
        <v>45984</v>
      </c>
      <c r="F3716" t="s">
        <v>4318</v>
      </c>
      <c r="G3716" t="s">
        <v>67</v>
      </c>
      <c r="H3716" t="str">
        <f t="shared" si="406"/>
        <v>Direct Sale</v>
      </c>
      <c r="K3716" s="3">
        <v>45984.914583333331</v>
      </c>
      <c r="L3716">
        <f t="shared" si="407"/>
        <v>23</v>
      </c>
      <c r="M3716" t="str">
        <f t="shared" si="408"/>
        <v>Sunday</v>
      </c>
      <c r="N3716" s="1" t="str">
        <f t="shared" si="409"/>
        <v>November</v>
      </c>
      <c r="O3716" s="2">
        <v>0.9145833333333333</v>
      </c>
      <c r="P3716" s="2" t="str">
        <f t="shared" si="410"/>
        <v>Week 3</v>
      </c>
      <c r="Q3716" t="s">
        <v>59</v>
      </c>
      <c r="R3716" s="5">
        <v>297</v>
      </c>
      <c r="S3716" s="5">
        <v>0</v>
      </c>
      <c r="T3716" s="5">
        <f t="shared" si="411"/>
        <v>0</v>
      </c>
      <c r="U3716" s="5">
        <v>297</v>
      </c>
      <c r="V3716" s="5">
        <v>0</v>
      </c>
      <c r="W3716" s="5">
        <v>14.86</v>
      </c>
      <c r="X3716" s="5">
        <v>0.14000000000000001</v>
      </c>
      <c r="Y3716" s="5">
        <v>312</v>
      </c>
      <c r="Z3716" s="5">
        <v>312</v>
      </c>
      <c r="AA3716" t="s">
        <v>68</v>
      </c>
      <c r="AB3716">
        <v>63.31</v>
      </c>
      <c r="AC3716">
        <v>6.2</v>
      </c>
      <c r="AD3716" t="s">
        <v>5778</v>
      </c>
      <c r="AE3716" t="s">
        <v>75</v>
      </c>
      <c r="AI3716" t="s">
        <v>730</v>
      </c>
      <c r="AJ3716" t="s">
        <v>731</v>
      </c>
      <c r="AK3716">
        <v>9999777722</v>
      </c>
      <c r="AO3716">
        <v>0</v>
      </c>
      <c r="AP3716">
        <v>0</v>
      </c>
      <c r="AR3716">
        <v>312</v>
      </c>
      <c r="AZ3716">
        <v>297</v>
      </c>
      <c r="BA3716">
        <v>7.43</v>
      </c>
      <c r="BB3716">
        <v>297</v>
      </c>
      <c r="BC3716">
        <v>7.43</v>
      </c>
      <c r="BD3716" s="5">
        <v>312</v>
      </c>
      <c r="BE3716">
        <v>297</v>
      </c>
      <c r="BG3716">
        <f t="shared" si="412"/>
        <v>297</v>
      </c>
    </row>
    <row r="3717" spans="1:61" x14ac:dyDescent="0.25">
      <c r="A3717" t="s">
        <v>54</v>
      </c>
      <c r="B3717">
        <v>110027</v>
      </c>
      <c r="C3717" t="s">
        <v>55</v>
      </c>
      <c r="D3717" t="s">
        <v>56</v>
      </c>
      <c r="E3717" s="1">
        <v>45984</v>
      </c>
      <c r="F3717" t="s">
        <v>4319</v>
      </c>
      <c r="G3717" t="s">
        <v>63</v>
      </c>
      <c r="H3717" t="str">
        <f t="shared" si="406"/>
        <v>Aggregator</v>
      </c>
      <c r="I3717">
        <v>222885000000000</v>
      </c>
      <c r="J3717">
        <v>29811</v>
      </c>
      <c r="K3717" s="3">
        <v>45984.917361111111</v>
      </c>
      <c r="L3717">
        <f t="shared" si="407"/>
        <v>23</v>
      </c>
      <c r="M3717" t="str">
        <f t="shared" si="408"/>
        <v>Sunday</v>
      </c>
      <c r="N3717" s="1" t="str">
        <f t="shared" si="409"/>
        <v>November</v>
      </c>
      <c r="O3717" s="2">
        <v>0.91736111111111107</v>
      </c>
      <c r="P3717" s="2" t="str">
        <f t="shared" si="410"/>
        <v>Week 3</v>
      </c>
      <c r="Q3717" t="s">
        <v>59</v>
      </c>
      <c r="R3717" s="5">
        <v>346</v>
      </c>
      <c r="S3717" s="5">
        <v>-113.75</v>
      </c>
      <c r="T3717" s="5">
        <f t="shared" si="411"/>
        <v>32.875722543352602</v>
      </c>
      <c r="U3717" s="5">
        <v>232.25</v>
      </c>
      <c r="V3717" s="5">
        <v>32</v>
      </c>
      <c r="W3717" s="5">
        <v>0</v>
      </c>
      <c r="X3717" s="5">
        <v>-0.25</v>
      </c>
      <c r="Y3717" s="5">
        <v>264</v>
      </c>
      <c r="Z3717" s="5">
        <v>264</v>
      </c>
      <c r="AA3717" t="s">
        <v>64</v>
      </c>
      <c r="AB3717">
        <v>67.709999999999994</v>
      </c>
      <c r="AC3717">
        <v>6.72</v>
      </c>
      <c r="AD3717" t="s">
        <v>64</v>
      </c>
      <c r="AE3717" t="s">
        <v>56</v>
      </c>
      <c r="AF3717">
        <v>1320</v>
      </c>
      <c r="AG3717">
        <v>1320</v>
      </c>
      <c r="AO3717">
        <v>32</v>
      </c>
      <c r="AP3717">
        <v>0</v>
      </c>
      <c r="AW3717">
        <v>264</v>
      </c>
      <c r="BD3717" s="5">
        <v>264</v>
      </c>
      <c r="BE3717">
        <v>232.25</v>
      </c>
      <c r="BG3717">
        <f t="shared" si="412"/>
        <v>232.25</v>
      </c>
      <c r="BH3717">
        <v>32</v>
      </c>
    </row>
    <row r="3718" spans="1:61" x14ac:dyDescent="0.25">
      <c r="A3718" t="s">
        <v>54</v>
      </c>
      <c r="B3718">
        <v>110027</v>
      </c>
      <c r="C3718" t="s">
        <v>55</v>
      </c>
      <c r="D3718" t="s">
        <v>56</v>
      </c>
      <c r="E3718" s="1">
        <v>45984</v>
      </c>
      <c r="F3718" t="s">
        <v>4320</v>
      </c>
      <c r="G3718" t="s">
        <v>63</v>
      </c>
      <c r="H3718" t="str">
        <f t="shared" si="406"/>
        <v>Aggregator</v>
      </c>
      <c r="I3718">
        <v>222885000000000</v>
      </c>
      <c r="J3718">
        <v>29811</v>
      </c>
      <c r="K3718" s="3">
        <v>45984.918749999997</v>
      </c>
      <c r="L3718">
        <f t="shared" si="407"/>
        <v>23</v>
      </c>
      <c r="M3718" t="str">
        <f t="shared" si="408"/>
        <v>Sunday</v>
      </c>
      <c r="N3718" s="1" t="str">
        <f t="shared" si="409"/>
        <v>November</v>
      </c>
      <c r="O3718" s="2">
        <v>0.91874999999999996</v>
      </c>
      <c r="P3718" s="2" t="str">
        <f t="shared" si="410"/>
        <v>Week 3</v>
      </c>
      <c r="Q3718" t="s">
        <v>59</v>
      </c>
      <c r="R3718" s="5">
        <v>316</v>
      </c>
      <c r="S3718" s="5">
        <v>-40</v>
      </c>
      <c r="T3718" s="5">
        <f t="shared" si="411"/>
        <v>12.658227848101266</v>
      </c>
      <c r="U3718" s="5">
        <v>276</v>
      </c>
      <c r="V3718" s="5">
        <v>32</v>
      </c>
      <c r="W3718" s="5">
        <v>0</v>
      </c>
      <c r="X3718" s="5">
        <v>0</v>
      </c>
      <c r="Y3718" s="5">
        <v>308</v>
      </c>
      <c r="Z3718" s="5">
        <v>308</v>
      </c>
      <c r="AA3718" t="s">
        <v>64</v>
      </c>
      <c r="AB3718">
        <v>58.37</v>
      </c>
      <c r="AC3718">
        <v>7.84</v>
      </c>
      <c r="AD3718" t="s">
        <v>64</v>
      </c>
      <c r="AE3718" t="s">
        <v>56</v>
      </c>
      <c r="AF3718">
        <v>2390</v>
      </c>
      <c r="AG3718">
        <v>2390</v>
      </c>
      <c r="AO3718">
        <v>32</v>
      </c>
      <c r="AP3718">
        <v>0</v>
      </c>
      <c r="AW3718">
        <v>308</v>
      </c>
      <c r="BD3718" s="5">
        <v>308</v>
      </c>
      <c r="BE3718">
        <v>276</v>
      </c>
      <c r="BG3718">
        <f t="shared" si="412"/>
        <v>276</v>
      </c>
      <c r="BH3718">
        <v>32</v>
      </c>
    </row>
    <row r="3719" spans="1:61" x14ac:dyDescent="0.25">
      <c r="A3719" t="s">
        <v>54</v>
      </c>
      <c r="B3719">
        <v>110027</v>
      </c>
      <c r="C3719" t="s">
        <v>55</v>
      </c>
      <c r="D3719" t="s">
        <v>56</v>
      </c>
      <c r="E3719" s="1">
        <v>45984</v>
      </c>
      <c r="F3719" t="s">
        <v>4321</v>
      </c>
      <c r="G3719" t="s">
        <v>63</v>
      </c>
      <c r="H3719" t="str">
        <f t="shared" si="406"/>
        <v>Aggregator</v>
      </c>
      <c r="I3719">
        <v>222886000000000</v>
      </c>
      <c r="J3719">
        <v>29811</v>
      </c>
      <c r="K3719" s="3">
        <v>45984.922222222223</v>
      </c>
      <c r="L3719">
        <f t="shared" si="407"/>
        <v>23</v>
      </c>
      <c r="M3719" t="str">
        <f t="shared" si="408"/>
        <v>Sunday</v>
      </c>
      <c r="N3719" s="1" t="str">
        <f t="shared" si="409"/>
        <v>November</v>
      </c>
      <c r="O3719" s="2">
        <v>0.92222222222222228</v>
      </c>
      <c r="P3719" s="2" t="str">
        <f t="shared" si="410"/>
        <v>Week 3</v>
      </c>
      <c r="Q3719" t="s">
        <v>59</v>
      </c>
      <c r="R3719" s="5">
        <v>344.66</v>
      </c>
      <c r="S3719" s="5">
        <v>-93.73</v>
      </c>
      <c r="T3719" s="5">
        <f t="shared" si="411"/>
        <v>27.194916729530551</v>
      </c>
      <c r="U3719" s="5">
        <v>250.93</v>
      </c>
      <c r="V3719" s="5">
        <v>32</v>
      </c>
      <c r="W3719" s="5">
        <v>0</v>
      </c>
      <c r="X3719" s="5">
        <v>7.0000000000000007E-2</v>
      </c>
      <c r="Y3719" s="5">
        <v>283</v>
      </c>
      <c r="Z3719" s="5">
        <v>283</v>
      </c>
      <c r="AA3719" t="s">
        <v>64</v>
      </c>
      <c r="AB3719">
        <v>69.17</v>
      </c>
      <c r="AC3719">
        <v>6.56</v>
      </c>
      <c r="AD3719" t="s">
        <v>64</v>
      </c>
      <c r="AE3719" t="s">
        <v>56</v>
      </c>
      <c r="AF3719">
        <v>1751</v>
      </c>
      <c r="AG3719">
        <v>1751</v>
      </c>
      <c r="AO3719">
        <v>32</v>
      </c>
      <c r="AP3719">
        <v>0</v>
      </c>
      <c r="AW3719">
        <v>283</v>
      </c>
      <c r="BD3719" s="5">
        <v>283</v>
      </c>
      <c r="BE3719">
        <v>250.93</v>
      </c>
      <c r="BG3719">
        <f t="shared" si="412"/>
        <v>250.93</v>
      </c>
      <c r="BH3719">
        <v>32</v>
      </c>
    </row>
    <row r="3720" spans="1:61" x14ac:dyDescent="0.25">
      <c r="A3720" t="s">
        <v>54</v>
      </c>
      <c r="B3720">
        <v>110027</v>
      </c>
      <c r="C3720" t="s">
        <v>55</v>
      </c>
      <c r="D3720" t="s">
        <v>56</v>
      </c>
      <c r="E3720" s="1">
        <v>45984</v>
      </c>
      <c r="F3720" t="s">
        <v>4322</v>
      </c>
      <c r="G3720" t="s">
        <v>67</v>
      </c>
      <c r="H3720" t="str">
        <f t="shared" si="406"/>
        <v>Direct Sale</v>
      </c>
      <c r="K3720" s="3">
        <v>45984.933333333334</v>
      </c>
      <c r="L3720">
        <f t="shared" si="407"/>
        <v>23</v>
      </c>
      <c r="M3720" t="str">
        <f t="shared" si="408"/>
        <v>Sunday</v>
      </c>
      <c r="N3720" s="1" t="str">
        <f t="shared" si="409"/>
        <v>November</v>
      </c>
      <c r="O3720" s="2">
        <v>0.93333333333333335</v>
      </c>
      <c r="P3720" s="2" t="str">
        <f t="shared" si="410"/>
        <v>Week 3</v>
      </c>
      <c r="Q3720" t="s">
        <v>59</v>
      </c>
      <c r="R3720" s="5">
        <v>99</v>
      </c>
      <c r="S3720" s="5">
        <v>0</v>
      </c>
      <c r="T3720" s="5">
        <f t="shared" si="411"/>
        <v>0</v>
      </c>
      <c r="U3720" s="5">
        <v>99</v>
      </c>
      <c r="V3720" s="5">
        <v>0</v>
      </c>
      <c r="W3720" s="5">
        <v>4.96</v>
      </c>
      <c r="X3720" s="5">
        <v>0.04</v>
      </c>
      <c r="Y3720" s="5">
        <v>104</v>
      </c>
      <c r="Z3720" s="5">
        <v>104</v>
      </c>
      <c r="AA3720" t="s">
        <v>73</v>
      </c>
      <c r="AB3720">
        <v>18.899999999999999</v>
      </c>
      <c r="AC3720">
        <v>2.2799999999999998</v>
      </c>
      <c r="AD3720" t="s">
        <v>5778</v>
      </c>
      <c r="AE3720" t="s">
        <v>75</v>
      </c>
      <c r="AI3720" t="s">
        <v>730</v>
      </c>
      <c r="AJ3720" t="s">
        <v>731</v>
      </c>
      <c r="AK3720">
        <v>9999777722</v>
      </c>
      <c r="AO3720">
        <v>0</v>
      </c>
      <c r="AP3720">
        <v>0</v>
      </c>
      <c r="AQ3720">
        <v>104</v>
      </c>
      <c r="AZ3720">
        <v>99</v>
      </c>
      <c r="BA3720">
        <v>2.48</v>
      </c>
      <c r="BB3720">
        <v>99</v>
      </c>
      <c r="BC3720">
        <v>2.48</v>
      </c>
      <c r="BD3720" s="5">
        <v>104</v>
      </c>
      <c r="BE3720">
        <v>99</v>
      </c>
      <c r="BG3720">
        <f t="shared" si="412"/>
        <v>99</v>
      </c>
    </row>
    <row r="3721" spans="1:61" x14ac:dyDescent="0.25">
      <c r="A3721" t="s">
        <v>54</v>
      </c>
      <c r="B3721">
        <v>110027</v>
      </c>
      <c r="C3721" t="s">
        <v>55</v>
      </c>
      <c r="D3721" t="s">
        <v>56</v>
      </c>
      <c r="E3721" s="1">
        <v>45984</v>
      </c>
      <c r="F3721" t="s">
        <v>4323</v>
      </c>
      <c r="G3721" t="s">
        <v>63</v>
      </c>
      <c r="H3721" t="str">
        <f t="shared" si="406"/>
        <v>Aggregator</v>
      </c>
      <c r="I3721">
        <v>222887000000000</v>
      </c>
      <c r="J3721">
        <v>29811</v>
      </c>
      <c r="K3721" s="3">
        <v>45984.9375</v>
      </c>
      <c r="L3721">
        <f t="shared" si="407"/>
        <v>23</v>
      </c>
      <c r="M3721" t="str">
        <f t="shared" si="408"/>
        <v>Sunday</v>
      </c>
      <c r="N3721" s="1" t="str">
        <f t="shared" si="409"/>
        <v>November</v>
      </c>
      <c r="O3721" s="2">
        <v>0.9375</v>
      </c>
      <c r="P3721" s="2" t="str">
        <f t="shared" si="410"/>
        <v>Week 3</v>
      </c>
      <c r="Q3721" t="s">
        <v>59</v>
      </c>
      <c r="R3721" s="5">
        <v>349</v>
      </c>
      <c r="S3721" s="5">
        <v>-175</v>
      </c>
      <c r="T3721" s="5">
        <f t="shared" si="411"/>
        <v>50.143266475644701</v>
      </c>
      <c r="U3721" s="5">
        <v>174</v>
      </c>
      <c r="V3721" s="5">
        <v>32</v>
      </c>
      <c r="W3721" s="5">
        <v>0</v>
      </c>
      <c r="X3721" s="5">
        <v>0</v>
      </c>
      <c r="Y3721" s="5">
        <v>206</v>
      </c>
      <c r="Z3721" s="5">
        <v>206</v>
      </c>
      <c r="AA3721" t="s">
        <v>64</v>
      </c>
      <c r="AB3721">
        <v>62.94</v>
      </c>
      <c r="AC3721">
        <v>4.76</v>
      </c>
      <c r="AD3721" t="s">
        <v>64</v>
      </c>
      <c r="AE3721" t="s">
        <v>56</v>
      </c>
      <c r="AF3721">
        <v>1904</v>
      </c>
      <c r="AG3721">
        <v>1904</v>
      </c>
      <c r="AO3721">
        <v>32</v>
      </c>
      <c r="AP3721">
        <v>0</v>
      </c>
      <c r="AW3721">
        <v>206</v>
      </c>
      <c r="BD3721" s="5">
        <v>206</v>
      </c>
      <c r="BE3721">
        <v>174</v>
      </c>
      <c r="BG3721">
        <f t="shared" si="412"/>
        <v>174</v>
      </c>
      <c r="BH3721">
        <v>32</v>
      </c>
    </row>
    <row r="3722" spans="1:61" x14ac:dyDescent="0.25">
      <c r="A3722" t="s">
        <v>54</v>
      </c>
      <c r="B3722">
        <v>110027</v>
      </c>
      <c r="C3722" t="s">
        <v>55</v>
      </c>
      <c r="D3722" t="s">
        <v>56</v>
      </c>
      <c r="E3722" s="1">
        <v>45984</v>
      </c>
      <c r="F3722" t="s">
        <v>4324</v>
      </c>
      <c r="G3722" t="s">
        <v>63</v>
      </c>
      <c r="H3722" t="str">
        <f t="shared" si="406"/>
        <v>Aggregator</v>
      </c>
      <c r="I3722">
        <v>222887000000000</v>
      </c>
      <c r="J3722">
        <v>29811</v>
      </c>
      <c r="K3722" s="3">
        <v>45984.938194444447</v>
      </c>
      <c r="L3722">
        <f t="shared" si="407"/>
        <v>23</v>
      </c>
      <c r="M3722" t="str">
        <f t="shared" si="408"/>
        <v>Sunday</v>
      </c>
      <c r="N3722" s="1" t="str">
        <f t="shared" si="409"/>
        <v>November</v>
      </c>
      <c r="O3722" s="2">
        <v>0.93819444444444444</v>
      </c>
      <c r="P3722" s="2" t="str">
        <f t="shared" si="410"/>
        <v>Week 3</v>
      </c>
      <c r="Q3722" t="s">
        <v>59</v>
      </c>
      <c r="R3722" s="5">
        <v>378</v>
      </c>
      <c r="S3722" s="5">
        <v>-93.75</v>
      </c>
      <c r="T3722" s="5">
        <f t="shared" si="411"/>
        <v>24.801587301587304</v>
      </c>
      <c r="U3722" s="5">
        <v>284.25</v>
      </c>
      <c r="V3722" s="5">
        <v>32</v>
      </c>
      <c r="W3722" s="5">
        <v>0</v>
      </c>
      <c r="X3722" s="5">
        <v>-0.25</v>
      </c>
      <c r="Y3722" s="5">
        <v>316</v>
      </c>
      <c r="Z3722" s="5">
        <v>316</v>
      </c>
      <c r="AA3722" t="s">
        <v>64</v>
      </c>
      <c r="AB3722">
        <v>71.83</v>
      </c>
      <c r="AC3722">
        <v>5.27</v>
      </c>
      <c r="AD3722" t="s">
        <v>64</v>
      </c>
      <c r="AE3722" t="s">
        <v>56</v>
      </c>
      <c r="AF3722">
        <v>57</v>
      </c>
      <c r="AG3722">
        <v>57</v>
      </c>
      <c r="AO3722">
        <v>32</v>
      </c>
      <c r="AP3722">
        <v>0</v>
      </c>
      <c r="AW3722">
        <v>316</v>
      </c>
      <c r="BD3722" s="5">
        <v>316</v>
      </c>
      <c r="BE3722">
        <v>284.25</v>
      </c>
      <c r="BG3722">
        <f t="shared" si="412"/>
        <v>284.25</v>
      </c>
      <c r="BH3722">
        <v>32</v>
      </c>
    </row>
    <row r="3723" spans="1:61" x14ac:dyDescent="0.25">
      <c r="A3723" t="s">
        <v>54</v>
      </c>
      <c r="B3723">
        <v>110027</v>
      </c>
      <c r="C3723" t="s">
        <v>55</v>
      </c>
      <c r="D3723" t="s">
        <v>56</v>
      </c>
      <c r="E3723" s="1">
        <v>45984</v>
      </c>
      <c r="F3723" t="s">
        <v>4325</v>
      </c>
      <c r="G3723" t="s">
        <v>58</v>
      </c>
      <c r="H3723" t="str">
        <f t="shared" si="406"/>
        <v>Aggregator</v>
      </c>
      <c r="I3723">
        <v>7510607923</v>
      </c>
      <c r="J3723">
        <v>18528960</v>
      </c>
      <c r="K3723" s="3">
        <v>45984.942361111112</v>
      </c>
      <c r="L3723">
        <f t="shared" si="407"/>
        <v>23</v>
      </c>
      <c r="M3723" t="str">
        <f t="shared" si="408"/>
        <v>Sunday</v>
      </c>
      <c r="N3723" s="1" t="str">
        <f t="shared" si="409"/>
        <v>November</v>
      </c>
      <c r="O3723" s="2">
        <v>0.94236111111111109</v>
      </c>
      <c r="P3723" s="2" t="str">
        <f t="shared" si="410"/>
        <v>Week 3</v>
      </c>
      <c r="Q3723" t="s">
        <v>59</v>
      </c>
      <c r="R3723" s="5">
        <v>698</v>
      </c>
      <c r="S3723" s="5">
        <v>-349</v>
      </c>
      <c r="T3723" s="5">
        <f t="shared" si="411"/>
        <v>50</v>
      </c>
      <c r="U3723" s="5">
        <v>349</v>
      </c>
      <c r="V3723" s="5">
        <v>32</v>
      </c>
      <c r="W3723" s="5">
        <v>0</v>
      </c>
      <c r="X3723" s="5">
        <v>0</v>
      </c>
      <c r="Y3723" s="5">
        <v>381</v>
      </c>
      <c r="Z3723" s="5">
        <v>381</v>
      </c>
      <c r="AA3723" t="s">
        <v>60</v>
      </c>
      <c r="AB3723">
        <v>116.67</v>
      </c>
      <c r="AC3723">
        <v>9.52</v>
      </c>
      <c r="AD3723" t="s">
        <v>60</v>
      </c>
      <c r="AE3723" t="s">
        <v>56</v>
      </c>
      <c r="AF3723">
        <v>7923</v>
      </c>
      <c r="AG3723">
        <v>7923</v>
      </c>
      <c r="AO3723">
        <v>32</v>
      </c>
      <c r="AP3723">
        <v>0</v>
      </c>
      <c r="AX3723">
        <v>381</v>
      </c>
      <c r="BD3723" s="5">
        <v>381</v>
      </c>
      <c r="BE3723">
        <v>349</v>
      </c>
      <c r="BG3723">
        <f t="shared" si="412"/>
        <v>349</v>
      </c>
      <c r="BI3723">
        <v>32</v>
      </c>
    </row>
    <row r="3724" spans="1:61" x14ac:dyDescent="0.25">
      <c r="A3724" t="s">
        <v>54</v>
      </c>
      <c r="B3724">
        <v>110027</v>
      </c>
      <c r="C3724" t="s">
        <v>55</v>
      </c>
      <c r="D3724" t="s">
        <v>56</v>
      </c>
      <c r="E3724" s="1">
        <v>45984</v>
      </c>
      <c r="F3724" t="s">
        <v>4326</v>
      </c>
      <c r="G3724" t="s">
        <v>58</v>
      </c>
      <c r="H3724" t="str">
        <f t="shared" si="406"/>
        <v>Aggregator</v>
      </c>
      <c r="I3724">
        <v>7511736852</v>
      </c>
      <c r="J3724">
        <v>18528960</v>
      </c>
      <c r="K3724" s="3">
        <v>45984.943055555559</v>
      </c>
      <c r="L3724">
        <f t="shared" si="407"/>
        <v>23</v>
      </c>
      <c r="M3724" t="str">
        <f t="shared" si="408"/>
        <v>Sunday</v>
      </c>
      <c r="N3724" s="1" t="str">
        <f t="shared" si="409"/>
        <v>November</v>
      </c>
      <c r="O3724" s="2">
        <v>0.94305555555555554</v>
      </c>
      <c r="P3724" s="2" t="str">
        <f t="shared" si="410"/>
        <v>Week 3</v>
      </c>
      <c r="Q3724" t="s">
        <v>59</v>
      </c>
      <c r="R3724" s="5">
        <v>563.66</v>
      </c>
      <c r="S3724" s="5">
        <v>0</v>
      </c>
      <c r="T3724" s="5">
        <f t="shared" si="411"/>
        <v>0</v>
      </c>
      <c r="U3724" s="5">
        <v>563.66</v>
      </c>
      <c r="V3724" s="5">
        <v>32</v>
      </c>
      <c r="W3724" s="5">
        <v>0</v>
      </c>
      <c r="X3724" s="5">
        <v>0</v>
      </c>
      <c r="Y3724" s="5">
        <v>595.66</v>
      </c>
      <c r="Z3724" s="5">
        <v>595.66</v>
      </c>
      <c r="AA3724" t="s">
        <v>60</v>
      </c>
      <c r="AB3724">
        <v>115.97</v>
      </c>
      <c r="AC3724">
        <v>11.1</v>
      </c>
      <c r="AD3724" t="s">
        <v>60</v>
      </c>
      <c r="AE3724" t="s">
        <v>56</v>
      </c>
      <c r="AF3724">
        <v>6852</v>
      </c>
      <c r="AG3724">
        <v>6852</v>
      </c>
      <c r="AO3724">
        <v>32</v>
      </c>
      <c r="AP3724">
        <v>0</v>
      </c>
      <c r="AX3724">
        <v>595.66</v>
      </c>
      <c r="BD3724" s="5">
        <v>595.66</v>
      </c>
      <c r="BE3724">
        <v>563.66</v>
      </c>
      <c r="BG3724">
        <f t="shared" si="412"/>
        <v>563.66</v>
      </c>
      <c r="BI3724">
        <v>32</v>
      </c>
    </row>
    <row r="3725" spans="1:61" x14ac:dyDescent="0.25">
      <c r="A3725" t="s">
        <v>54</v>
      </c>
      <c r="B3725">
        <v>110027</v>
      </c>
      <c r="C3725" t="s">
        <v>55</v>
      </c>
      <c r="D3725" t="s">
        <v>56</v>
      </c>
      <c r="E3725" s="1">
        <v>45984</v>
      </c>
      <c r="F3725" t="s">
        <v>4327</v>
      </c>
      <c r="G3725" t="s">
        <v>67</v>
      </c>
      <c r="H3725" t="str">
        <f t="shared" si="406"/>
        <v>Direct Sale</v>
      </c>
      <c r="K3725" s="3">
        <v>45984.943055555559</v>
      </c>
      <c r="L3725">
        <f t="shared" si="407"/>
        <v>23</v>
      </c>
      <c r="M3725" t="str">
        <f t="shared" si="408"/>
        <v>Sunday</v>
      </c>
      <c r="N3725" s="1" t="str">
        <f t="shared" si="409"/>
        <v>November</v>
      </c>
      <c r="O3725" s="2">
        <v>0.94305555555555554</v>
      </c>
      <c r="P3725" s="2" t="str">
        <f t="shared" si="410"/>
        <v>Week 3</v>
      </c>
      <c r="Q3725" t="s">
        <v>59</v>
      </c>
      <c r="R3725" s="5">
        <v>885</v>
      </c>
      <c r="S3725" s="5">
        <v>0</v>
      </c>
      <c r="T3725" s="5">
        <f t="shared" si="411"/>
        <v>0</v>
      </c>
      <c r="U3725" s="5">
        <v>885</v>
      </c>
      <c r="V3725" s="5">
        <v>0</v>
      </c>
      <c r="W3725" s="5">
        <v>44.26</v>
      </c>
      <c r="X3725" s="5">
        <v>-0.26</v>
      </c>
      <c r="Y3725" s="5">
        <v>929</v>
      </c>
      <c r="Z3725" s="5">
        <v>929</v>
      </c>
      <c r="AA3725" t="s">
        <v>73</v>
      </c>
      <c r="AB3725">
        <v>188.7</v>
      </c>
      <c r="AC3725">
        <v>16.53</v>
      </c>
      <c r="AD3725" t="s">
        <v>5778</v>
      </c>
      <c r="AE3725" t="s">
        <v>75</v>
      </c>
      <c r="AI3725" t="s">
        <v>730</v>
      </c>
      <c r="AJ3725" t="s">
        <v>731</v>
      </c>
      <c r="AK3725">
        <v>9999777722</v>
      </c>
      <c r="AO3725">
        <v>0</v>
      </c>
      <c r="AP3725">
        <v>0</v>
      </c>
      <c r="AQ3725">
        <v>929</v>
      </c>
      <c r="AZ3725">
        <v>885</v>
      </c>
      <c r="BA3725">
        <v>22.13</v>
      </c>
      <c r="BB3725">
        <v>885</v>
      </c>
      <c r="BC3725">
        <v>22.13</v>
      </c>
      <c r="BD3725" s="5">
        <v>929</v>
      </c>
      <c r="BE3725">
        <v>885</v>
      </c>
      <c r="BG3725">
        <f t="shared" si="412"/>
        <v>885</v>
      </c>
    </row>
    <row r="3726" spans="1:61" x14ac:dyDescent="0.25">
      <c r="A3726" t="s">
        <v>54</v>
      </c>
      <c r="B3726">
        <v>110027</v>
      </c>
      <c r="C3726" t="s">
        <v>55</v>
      </c>
      <c r="D3726" t="s">
        <v>56</v>
      </c>
      <c r="E3726" s="1">
        <v>45984</v>
      </c>
      <c r="F3726" t="s">
        <v>4328</v>
      </c>
      <c r="G3726" t="s">
        <v>63</v>
      </c>
      <c r="H3726" t="str">
        <f t="shared" si="406"/>
        <v>Aggregator</v>
      </c>
      <c r="I3726">
        <v>222888000000000</v>
      </c>
      <c r="J3726">
        <v>29811</v>
      </c>
      <c r="K3726" s="3">
        <v>45984.946527777778</v>
      </c>
      <c r="L3726">
        <f t="shared" si="407"/>
        <v>23</v>
      </c>
      <c r="M3726" t="str">
        <f t="shared" si="408"/>
        <v>Sunday</v>
      </c>
      <c r="N3726" s="1" t="str">
        <f t="shared" si="409"/>
        <v>November</v>
      </c>
      <c r="O3726" s="2">
        <v>0.94652777777777775</v>
      </c>
      <c r="P3726" s="2" t="str">
        <f t="shared" si="410"/>
        <v>Week 3</v>
      </c>
      <c r="Q3726" t="s">
        <v>59</v>
      </c>
      <c r="R3726" s="5">
        <v>457</v>
      </c>
      <c r="S3726" s="5">
        <v>-133.75</v>
      </c>
      <c r="T3726" s="5">
        <f t="shared" si="411"/>
        <v>29.26695842450766</v>
      </c>
      <c r="U3726" s="5">
        <v>323.25</v>
      </c>
      <c r="V3726" s="5">
        <v>32</v>
      </c>
      <c r="W3726" s="5">
        <v>0</v>
      </c>
      <c r="X3726" s="5">
        <v>-0.25</v>
      </c>
      <c r="Y3726" s="5">
        <v>355</v>
      </c>
      <c r="Z3726" s="5">
        <v>355</v>
      </c>
      <c r="AA3726" t="s">
        <v>64</v>
      </c>
      <c r="AB3726">
        <v>72.569999999999993</v>
      </c>
      <c r="AC3726">
        <v>13.74</v>
      </c>
      <c r="AD3726" t="s">
        <v>64</v>
      </c>
      <c r="AE3726" t="s">
        <v>56</v>
      </c>
      <c r="AF3726">
        <v>2003</v>
      </c>
      <c r="AG3726">
        <v>2003</v>
      </c>
      <c r="AO3726">
        <v>32</v>
      </c>
      <c r="AP3726">
        <v>0</v>
      </c>
      <c r="AW3726">
        <v>355</v>
      </c>
      <c r="BD3726" s="5">
        <v>355</v>
      </c>
      <c r="BE3726">
        <v>323.25</v>
      </c>
      <c r="BG3726">
        <f t="shared" si="412"/>
        <v>323.25</v>
      </c>
      <c r="BH3726">
        <v>32</v>
      </c>
    </row>
    <row r="3727" spans="1:61" x14ac:dyDescent="0.25">
      <c r="A3727" t="s">
        <v>54</v>
      </c>
      <c r="B3727">
        <v>110027</v>
      </c>
      <c r="C3727" t="s">
        <v>55</v>
      </c>
      <c r="D3727" t="s">
        <v>56</v>
      </c>
      <c r="E3727" s="1">
        <v>45984</v>
      </c>
      <c r="F3727" t="s">
        <v>4329</v>
      </c>
      <c r="G3727" t="s">
        <v>58</v>
      </c>
      <c r="H3727" t="str">
        <f t="shared" si="406"/>
        <v>Aggregator</v>
      </c>
      <c r="I3727">
        <v>7505252902</v>
      </c>
      <c r="J3727">
        <v>18528960</v>
      </c>
      <c r="K3727" s="3">
        <v>45984.947222222225</v>
      </c>
      <c r="L3727">
        <f t="shared" si="407"/>
        <v>23</v>
      </c>
      <c r="M3727" t="str">
        <f t="shared" si="408"/>
        <v>Sunday</v>
      </c>
      <c r="N3727" s="1" t="str">
        <f t="shared" si="409"/>
        <v>November</v>
      </c>
      <c r="O3727" s="2">
        <v>0.94722222222222219</v>
      </c>
      <c r="P3727" s="2" t="str">
        <f t="shared" si="410"/>
        <v>Week 3</v>
      </c>
      <c r="Q3727" t="s">
        <v>59</v>
      </c>
      <c r="R3727" s="5">
        <v>267</v>
      </c>
      <c r="S3727" s="5">
        <v>-100</v>
      </c>
      <c r="T3727" s="5">
        <f t="shared" si="411"/>
        <v>37.453183520599254</v>
      </c>
      <c r="U3727" s="5">
        <v>167</v>
      </c>
      <c r="V3727" s="5">
        <v>32</v>
      </c>
      <c r="W3727" s="5">
        <v>0</v>
      </c>
      <c r="X3727" s="5">
        <v>0</v>
      </c>
      <c r="Y3727" s="5">
        <v>199</v>
      </c>
      <c r="Z3727" s="5">
        <v>199</v>
      </c>
      <c r="AA3727" t="s">
        <v>60</v>
      </c>
      <c r="AB3727">
        <v>54.86</v>
      </c>
      <c r="AC3727">
        <v>4.99</v>
      </c>
      <c r="AD3727" t="s">
        <v>60</v>
      </c>
      <c r="AE3727" t="s">
        <v>56</v>
      </c>
      <c r="AF3727">
        <v>2902</v>
      </c>
      <c r="AG3727">
        <v>2902</v>
      </c>
      <c r="AO3727">
        <v>32</v>
      </c>
      <c r="AP3727">
        <v>0</v>
      </c>
      <c r="AX3727">
        <v>199</v>
      </c>
      <c r="BD3727" s="5">
        <v>199</v>
      </c>
      <c r="BE3727">
        <v>167</v>
      </c>
      <c r="BG3727">
        <f t="shared" si="412"/>
        <v>167</v>
      </c>
      <c r="BI3727">
        <v>32</v>
      </c>
    </row>
    <row r="3728" spans="1:61" x14ac:dyDescent="0.25">
      <c r="A3728" t="s">
        <v>54</v>
      </c>
      <c r="B3728">
        <v>110027</v>
      </c>
      <c r="C3728" t="s">
        <v>55</v>
      </c>
      <c r="D3728" t="s">
        <v>56</v>
      </c>
      <c r="E3728" s="1">
        <v>45984</v>
      </c>
      <c r="F3728" t="s">
        <v>4330</v>
      </c>
      <c r="G3728" t="s">
        <v>67</v>
      </c>
      <c r="H3728" t="str">
        <f t="shared" si="406"/>
        <v>Direct Sale</v>
      </c>
      <c r="K3728" s="3">
        <v>45984.958333333336</v>
      </c>
      <c r="L3728">
        <f t="shared" si="407"/>
        <v>23</v>
      </c>
      <c r="M3728" t="str">
        <f t="shared" si="408"/>
        <v>Sunday</v>
      </c>
      <c r="N3728" s="1" t="str">
        <f t="shared" si="409"/>
        <v>November</v>
      </c>
      <c r="O3728" s="2">
        <v>0.95833333333333337</v>
      </c>
      <c r="P3728" s="2" t="str">
        <f t="shared" si="410"/>
        <v>Week 3</v>
      </c>
      <c r="Q3728" t="s">
        <v>59</v>
      </c>
      <c r="R3728" s="5">
        <v>109</v>
      </c>
      <c r="S3728" s="5">
        <v>0</v>
      </c>
      <c r="T3728" s="5">
        <f t="shared" si="411"/>
        <v>0</v>
      </c>
      <c r="U3728" s="5">
        <v>109</v>
      </c>
      <c r="V3728" s="5">
        <v>0</v>
      </c>
      <c r="W3728" s="5">
        <v>5.46</v>
      </c>
      <c r="X3728" s="5">
        <v>-0.46</v>
      </c>
      <c r="Y3728" s="5">
        <v>114</v>
      </c>
      <c r="Z3728" s="5">
        <v>114</v>
      </c>
      <c r="AA3728" t="s">
        <v>68</v>
      </c>
      <c r="AB3728">
        <v>24.63</v>
      </c>
      <c r="AC3728">
        <v>1.96</v>
      </c>
      <c r="AD3728" t="s">
        <v>5778</v>
      </c>
      <c r="AE3728" t="s">
        <v>75</v>
      </c>
      <c r="AI3728" t="s">
        <v>730</v>
      </c>
      <c r="AJ3728" t="s">
        <v>731</v>
      </c>
      <c r="AK3728">
        <v>9999777722</v>
      </c>
      <c r="AO3728">
        <v>0</v>
      </c>
      <c r="AP3728">
        <v>0</v>
      </c>
      <c r="AR3728">
        <v>114</v>
      </c>
      <c r="AZ3728">
        <v>109</v>
      </c>
      <c r="BA3728">
        <v>2.73</v>
      </c>
      <c r="BB3728">
        <v>109</v>
      </c>
      <c r="BC3728">
        <v>2.73</v>
      </c>
      <c r="BD3728" s="5">
        <v>114</v>
      </c>
      <c r="BE3728">
        <v>109</v>
      </c>
      <c r="BG3728">
        <f t="shared" si="412"/>
        <v>109</v>
      </c>
    </row>
    <row r="3729" spans="1:61" x14ac:dyDescent="0.25">
      <c r="A3729" t="s">
        <v>54</v>
      </c>
      <c r="B3729">
        <v>110027</v>
      </c>
      <c r="C3729" t="s">
        <v>55</v>
      </c>
      <c r="D3729" t="s">
        <v>56</v>
      </c>
      <c r="E3729" s="1">
        <v>45984</v>
      </c>
      <c r="F3729" t="s">
        <v>4331</v>
      </c>
      <c r="G3729" t="s">
        <v>63</v>
      </c>
      <c r="H3729" t="str">
        <f t="shared" si="406"/>
        <v>Aggregator</v>
      </c>
      <c r="I3729">
        <v>222889000000000</v>
      </c>
      <c r="J3729">
        <v>29811</v>
      </c>
      <c r="K3729" s="3">
        <v>45984.959027777775</v>
      </c>
      <c r="L3729">
        <f t="shared" si="407"/>
        <v>23</v>
      </c>
      <c r="M3729" t="str">
        <f t="shared" si="408"/>
        <v>Sunday</v>
      </c>
      <c r="N3729" s="1" t="str">
        <f t="shared" si="409"/>
        <v>November</v>
      </c>
      <c r="O3729" s="2">
        <v>0.95902777777777781</v>
      </c>
      <c r="P3729" s="2" t="str">
        <f t="shared" si="410"/>
        <v>Week 3</v>
      </c>
      <c r="Q3729" t="s">
        <v>59</v>
      </c>
      <c r="R3729" s="5">
        <v>213.28</v>
      </c>
      <c r="S3729" s="5">
        <v>-89.99</v>
      </c>
      <c r="T3729" s="5">
        <f t="shared" si="411"/>
        <v>42.193360840210048</v>
      </c>
      <c r="U3729" s="5">
        <v>123.29</v>
      </c>
      <c r="V3729" s="5">
        <v>32</v>
      </c>
      <c r="W3729" s="5">
        <v>0</v>
      </c>
      <c r="X3729" s="5">
        <v>-0.28999999999999998</v>
      </c>
      <c r="Y3729" s="5">
        <v>155</v>
      </c>
      <c r="Z3729" s="5">
        <v>155</v>
      </c>
      <c r="AA3729" t="s">
        <v>64</v>
      </c>
      <c r="AB3729">
        <v>45.63</v>
      </c>
      <c r="AC3729">
        <v>2.64</v>
      </c>
      <c r="AD3729" t="s">
        <v>64</v>
      </c>
      <c r="AE3729" t="s">
        <v>56</v>
      </c>
      <c r="AF3729">
        <v>2899</v>
      </c>
      <c r="AG3729">
        <v>2899</v>
      </c>
      <c r="AO3729">
        <v>32</v>
      </c>
      <c r="AP3729">
        <v>0</v>
      </c>
      <c r="AW3729">
        <v>155</v>
      </c>
      <c r="BD3729" s="5">
        <v>155</v>
      </c>
      <c r="BE3729">
        <v>123.29</v>
      </c>
      <c r="BG3729">
        <f t="shared" si="412"/>
        <v>123.29</v>
      </c>
      <c r="BH3729">
        <v>32</v>
      </c>
    </row>
    <row r="3730" spans="1:61" x14ac:dyDescent="0.25">
      <c r="A3730" t="s">
        <v>54</v>
      </c>
      <c r="B3730">
        <v>110027</v>
      </c>
      <c r="C3730" t="s">
        <v>55</v>
      </c>
      <c r="D3730" t="s">
        <v>56</v>
      </c>
      <c r="E3730" s="1">
        <v>45984</v>
      </c>
      <c r="F3730" t="s">
        <v>4332</v>
      </c>
      <c r="G3730" t="s">
        <v>67</v>
      </c>
      <c r="H3730" t="str">
        <f t="shared" si="406"/>
        <v>Direct Sale</v>
      </c>
      <c r="K3730" s="3">
        <v>45984.961111111108</v>
      </c>
      <c r="L3730">
        <f t="shared" si="407"/>
        <v>23</v>
      </c>
      <c r="M3730" t="str">
        <f t="shared" si="408"/>
        <v>Sunday</v>
      </c>
      <c r="N3730" s="1" t="str">
        <f t="shared" si="409"/>
        <v>November</v>
      </c>
      <c r="O3730" s="2">
        <v>0.96111111111111114</v>
      </c>
      <c r="P3730" s="2" t="str">
        <f t="shared" si="410"/>
        <v>Week 3</v>
      </c>
      <c r="Q3730" t="s">
        <v>59</v>
      </c>
      <c r="R3730" s="5">
        <v>109</v>
      </c>
      <c r="S3730" s="5">
        <v>0</v>
      </c>
      <c r="T3730" s="5">
        <f t="shared" si="411"/>
        <v>0</v>
      </c>
      <c r="U3730" s="5">
        <v>109</v>
      </c>
      <c r="V3730" s="5">
        <v>0</v>
      </c>
      <c r="W3730" s="5">
        <v>5.46</v>
      </c>
      <c r="X3730" s="5">
        <v>-0.46</v>
      </c>
      <c r="Y3730" s="5">
        <v>114</v>
      </c>
      <c r="Z3730" s="5">
        <v>114</v>
      </c>
      <c r="AA3730" t="s">
        <v>73</v>
      </c>
      <c r="AB3730">
        <v>24.63</v>
      </c>
      <c r="AC3730">
        <v>1.96</v>
      </c>
      <c r="AD3730" t="s">
        <v>5778</v>
      </c>
      <c r="AE3730" t="s">
        <v>75</v>
      </c>
      <c r="AI3730" t="s">
        <v>730</v>
      </c>
      <c r="AJ3730" t="s">
        <v>731</v>
      </c>
      <c r="AK3730">
        <v>9999777722</v>
      </c>
      <c r="AO3730">
        <v>0</v>
      </c>
      <c r="AP3730">
        <v>0</v>
      </c>
      <c r="AQ3730">
        <v>114</v>
      </c>
      <c r="AZ3730">
        <v>109</v>
      </c>
      <c r="BA3730">
        <v>2.73</v>
      </c>
      <c r="BB3730">
        <v>109</v>
      </c>
      <c r="BC3730">
        <v>2.73</v>
      </c>
      <c r="BD3730" s="5">
        <v>114</v>
      </c>
      <c r="BE3730">
        <v>109</v>
      </c>
      <c r="BG3730">
        <f t="shared" si="412"/>
        <v>109</v>
      </c>
    </row>
    <row r="3731" spans="1:61" x14ac:dyDescent="0.25">
      <c r="A3731" t="s">
        <v>54</v>
      </c>
      <c r="B3731">
        <v>110027</v>
      </c>
      <c r="C3731" t="s">
        <v>55</v>
      </c>
      <c r="D3731" t="s">
        <v>56</v>
      </c>
      <c r="E3731" s="1">
        <v>45984</v>
      </c>
      <c r="F3731" t="s">
        <v>4333</v>
      </c>
      <c r="G3731" t="s">
        <v>67</v>
      </c>
      <c r="H3731" t="str">
        <f t="shared" si="406"/>
        <v>Direct Sale</v>
      </c>
      <c r="K3731" s="3">
        <v>45984.961805555555</v>
      </c>
      <c r="L3731">
        <f t="shared" si="407"/>
        <v>23</v>
      </c>
      <c r="M3731" t="str">
        <f t="shared" si="408"/>
        <v>Sunday</v>
      </c>
      <c r="N3731" s="1" t="str">
        <f t="shared" si="409"/>
        <v>November</v>
      </c>
      <c r="O3731" s="2">
        <v>0.96180555555555558</v>
      </c>
      <c r="P3731" s="2" t="str">
        <f t="shared" si="410"/>
        <v>Week 3</v>
      </c>
      <c r="Q3731" t="s">
        <v>59</v>
      </c>
      <c r="R3731" s="5">
        <v>169</v>
      </c>
      <c r="S3731" s="5">
        <v>0</v>
      </c>
      <c r="T3731" s="5">
        <f t="shared" si="411"/>
        <v>0</v>
      </c>
      <c r="U3731" s="5">
        <v>169</v>
      </c>
      <c r="V3731" s="5">
        <v>0</v>
      </c>
      <c r="W3731" s="5">
        <v>8.4600000000000009</v>
      </c>
      <c r="X3731" s="5">
        <v>-0.46</v>
      </c>
      <c r="Y3731" s="5">
        <v>177</v>
      </c>
      <c r="Z3731" s="5">
        <v>177</v>
      </c>
      <c r="AA3731" t="s">
        <v>68</v>
      </c>
      <c r="AB3731">
        <v>40.479999999999997</v>
      </c>
      <c r="AC3731">
        <v>2.2799999999999998</v>
      </c>
      <c r="AD3731" t="s">
        <v>5778</v>
      </c>
      <c r="AE3731" t="s">
        <v>75</v>
      </c>
      <c r="AI3731" t="s">
        <v>730</v>
      </c>
      <c r="AJ3731" t="s">
        <v>731</v>
      </c>
      <c r="AK3731">
        <v>9999777722</v>
      </c>
      <c r="AO3731">
        <v>0</v>
      </c>
      <c r="AP3731">
        <v>0</v>
      </c>
      <c r="AR3731">
        <v>177</v>
      </c>
      <c r="AZ3731">
        <v>169</v>
      </c>
      <c r="BA3731">
        <v>4.2300000000000004</v>
      </c>
      <c r="BB3731">
        <v>169</v>
      </c>
      <c r="BC3731">
        <v>4.2300000000000004</v>
      </c>
      <c r="BD3731" s="5">
        <v>177</v>
      </c>
      <c r="BE3731">
        <v>169</v>
      </c>
      <c r="BG3731">
        <f t="shared" si="412"/>
        <v>169</v>
      </c>
    </row>
    <row r="3732" spans="1:61" x14ac:dyDescent="0.25">
      <c r="A3732" t="s">
        <v>54</v>
      </c>
      <c r="B3732">
        <v>110027</v>
      </c>
      <c r="C3732" t="s">
        <v>55</v>
      </c>
      <c r="D3732" t="s">
        <v>56</v>
      </c>
      <c r="E3732" s="1">
        <v>45984</v>
      </c>
      <c r="F3732" t="s">
        <v>4334</v>
      </c>
      <c r="G3732" t="s">
        <v>67</v>
      </c>
      <c r="H3732" t="str">
        <f t="shared" si="406"/>
        <v>Direct Sale</v>
      </c>
      <c r="K3732" s="3">
        <v>45984.963888888888</v>
      </c>
      <c r="L3732">
        <f t="shared" si="407"/>
        <v>23</v>
      </c>
      <c r="M3732" t="str">
        <f t="shared" si="408"/>
        <v>Sunday</v>
      </c>
      <c r="N3732" s="1" t="str">
        <f t="shared" si="409"/>
        <v>November</v>
      </c>
      <c r="O3732" s="2">
        <v>0.96388888888888891</v>
      </c>
      <c r="P3732" s="2" t="str">
        <f t="shared" si="410"/>
        <v>Week 3</v>
      </c>
      <c r="Q3732" t="s">
        <v>59</v>
      </c>
      <c r="R3732" s="5">
        <v>99</v>
      </c>
      <c r="S3732" s="5">
        <v>0</v>
      </c>
      <c r="T3732" s="5">
        <f t="shared" si="411"/>
        <v>0</v>
      </c>
      <c r="U3732" s="5">
        <v>99</v>
      </c>
      <c r="V3732" s="5">
        <v>0</v>
      </c>
      <c r="W3732" s="5">
        <v>4.96</v>
      </c>
      <c r="X3732" s="5">
        <v>0.04</v>
      </c>
      <c r="Y3732" s="5">
        <v>104</v>
      </c>
      <c r="Z3732" s="5">
        <v>104</v>
      </c>
      <c r="AA3732" t="s">
        <v>68</v>
      </c>
      <c r="AB3732">
        <v>24.28</v>
      </c>
      <c r="AC3732">
        <v>1.96</v>
      </c>
      <c r="AD3732" t="s">
        <v>5778</v>
      </c>
      <c r="AE3732" t="s">
        <v>75</v>
      </c>
      <c r="AI3732" t="s">
        <v>730</v>
      </c>
      <c r="AJ3732" t="s">
        <v>731</v>
      </c>
      <c r="AK3732">
        <v>9999777722</v>
      </c>
      <c r="AO3732">
        <v>0</v>
      </c>
      <c r="AP3732">
        <v>0</v>
      </c>
      <c r="AR3732">
        <v>104</v>
      </c>
      <c r="AZ3732">
        <v>99</v>
      </c>
      <c r="BA3732">
        <v>2.48</v>
      </c>
      <c r="BB3732">
        <v>99</v>
      </c>
      <c r="BC3732">
        <v>2.48</v>
      </c>
      <c r="BD3732" s="5">
        <v>104</v>
      </c>
      <c r="BE3732">
        <v>99</v>
      </c>
      <c r="BG3732">
        <f t="shared" si="412"/>
        <v>99</v>
      </c>
    </row>
    <row r="3733" spans="1:61" x14ac:dyDescent="0.25">
      <c r="A3733" t="s">
        <v>54</v>
      </c>
      <c r="B3733">
        <v>110027</v>
      </c>
      <c r="C3733" t="s">
        <v>55</v>
      </c>
      <c r="D3733" t="s">
        <v>56</v>
      </c>
      <c r="E3733" s="1">
        <v>45984</v>
      </c>
      <c r="F3733" t="s">
        <v>4335</v>
      </c>
      <c r="G3733" t="s">
        <v>67</v>
      </c>
      <c r="H3733" t="str">
        <f t="shared" si="406"/>
        <v>Direct Sale</v>
      </c>
      <c r="K3733" s="3">
        <v>45984.969444444447</v>
      </c>
      <c r="L3733">
        <f t="shared" si="407"/>
        <v>23</v>
      </c>
      <c r="M3733" t="str">
        <f t="shared" si="408"/>
        <v>Sunday</v>
      </c>
      <c r="N3733" s="1" t="str">
        <f t="shared" si="409"/>
        <v>November</v>
      </c>
      <c r="O3733" s="2">
        <v>0.96944444444444444</v>
      </c>
      <c r="P3733" s="2" t="str">
        <f t="shared" si="410"/>
        <v>Week 3</v>
      </c>
      <c r="Q3733" t="s">
        <v>59</v>
      </c>
      <c r="R3733" s="5">
        <v>746</v>
      </c>
      <c r="S3733" s="5">
        <v>0</v>
      </c>
      <c r="T3733" s="5">
        <f t="shared" si="411"/>
        <v>0</v>
      </c>
      <c r="U3733" s="5">
        <v>746</v>
      </c>
      <c r="V3733" s="5">
        <v>0</v>
      </c>
      <c r="W3733" s="5">
        <v>37.299999999999997</v>
      </c>
      <c r="X3733" s="5">
        <v>-0.3</v>
      </c>
      <c r="Y3733" s="5">
        <v>783</v>
      </c>
      <c r="Z3733" s="5">
        <v>783</v>
      </c>
      <c r="AA3733" t="s">
        <v>68</v>
      </c>
      <c r="AB3733">
        <v>154.44999999999999</v>
      </c>
      <c r="AC3733">
        <v>15.46</v>
      </c>
      <c r="AD3733" t="s">
        <v>5778</v>
      </c>
      <c r="AE3733" t="s">
        <v>75</v>
      </c>
      <c r="AI3733" t="s">
        <v>730</v>
      </c>
      <c r="AJ3733" t="s">
        <v>731</v>
      </c>
      <c r="AK3733">
        <v>9999777722</v>
      </c>
      <c r="AO3733">
        <v>0</v>
      </c>
      <c r="AP3733">
        <v>0</v>
      </c>
      <c r="AR3733">
        <v>783</v>
      </c>
      <c r="AZ3733">
        <v>746</v>
      </c>
      <c r="BA3733">
        <v>18.649999999999999</v>
      </c>
      <c r="BB3733">
        <v>746</v>
      </c>
      <c r="BC3733">
        <v>18.649999999999999</v>
      </c>
      <c r="BD3733" s="5">
        <v>783</v>
      </c>
      <c r="BE3733">
        <v>746</v>
      </c>
      <c r="BG3733">
        <f t="shared" si="412"/>
        <v>746</v>
      </c>
    </row>
    <row r="3734" spans="1:61" x14ac:dyDescent="0.25">
      <c r="A3734" t="s">
        <v>54</v>
      </c>
      <c r="B3734">
        <v>110027</v>
      </c>
      <c r="C3734" t="s">
        <v>55</v>
      </c>
      <c r="D3734" t="s">
        <v>56</v>
      </c>
      <c r="E3734" s="1">
        <v>45984</v>
      </c>
      <c r="F3734" t="s">
        <v>4336</v>
      </c>
      <c r="G3734" t="s">
        <v>67</v>
      </c>
      <c r="H3734" t="str">
        <f t="shared" si="406"/>
        <v>Direct Sale</v>
      </c>
      <c r="K3734" s="3">
        <v>45984.970138888886</v>
      </c>
      <c r="L3734">
        <f t="shared" si="407"/>
        <v>23</v>
      </c>
      <c r="M3734" t="str">
        <f t="shared" si="408"/>
        <v>Sunday</v>
      </c>
      <c r="N3734" s="1" t="str">
        <f t="shared" si="409"/>
        <v>November</v>
      </c>
      <c r="O3734" s="2">
        <v>0.97013888888888888</v>
      </c>
      <c r="P3734" s="2" t="str">
        <f t="shared" si="410"/>
        <v>Week 3</v>
      </c>
      <c r="Q3734" t="s">
        <v>59</v>
      </c>
      <c r="R3734" s="5">
        <v>249</v>
      </c>
      <c r="S3734" s="5">
        <v>0</v>
      </c>
      <c r="T3734" s="5">
        <f t="shared" si="411"/>
        <v>0</v>
      </c>
      <c r="U3734" s="5">
        <v>249</v>
      </c>
      <c r="V3734" s="5">
        <v>0</v>
      </c>
      <c r="W3734" s="5">
        <v>12.46</v>
      </c>
      <c r="X3734" s="5">
        <v>-0.46</v>
      </c>
      <c r="Y3734" s="5">
        <v>261</v>
      </c>
      <c r="Z3734" s="5">
        <v>261</v>
      </c>
      <c r="AA3734" t="s">
        <v>73</v>
      </c>
      <c r="AB3734">
        <v>63.62</v>
      </c>
      <c r="AC3734">
        <v>8.7200000000000006</v>
      </c>
      <c r="AD3734" t="s">
        <v>5778</v>
      </c>
      <c r="AE3734" t="s">
        <v>75</v>
      </c>
      <c r="AI3734" t="s">
        <v>89</v>
      </c>
      <c r="AJ3734" t="s">
        <v>190</v>
      </c>
      <c r="AK3734">
        <v>8929758003</v>
      </c>
      <c r="AO3734">
        <v>0</v>
      </c>
      <c r="AP3734">
        <v>0</v>
      </c>
      <c r="AQ3734">
        <v>261</v>
      </c>
      <c r="AZ3734">
        <v>249</v>
      </c>
      <c r="BA3734">
        <v>6.23</v>
      </c>
      <c r="BB3734">
        <v>249</v>
      </c>
      <c r="BC3734">
        <v>6.23</v>
      </c>
      <c r="BD3734" s="5">
        <v>261</v>
      </c>
      <c r="BE3734">
        <v>249</v>
      </c>
      <c r="BG3734">
        <f t="shared" si="412"/>
        <v>249</v>
      </c>
    </row>
    <row r="3735" spans="1:61" x14ac:dyDescent="0.25">
      <c r="A3735" t="s">
        <v>54</v>
      </c>
      <c r="B3735">
        <v>110027</v>
      </c>
      <c r="C3735" t="s">
        <v>55</v>
      </c>
      <c r="D3735" t="s">
        <v>56</v>
      </c>
      <c r="E3735" s="1">
        <v>45984</v>
      </c>
      <c r="F3735" t="s">
        <v>4337</v>
      </c>
      <c r="G3735" t="s">
        <v>67</v>
      </c>
      <c r="H3735" t="str">
        <f t="shared" si="406"/>
        <v>Direct Sale</v>
      </c>
      <c r="K3735" s="3">
        <v>45984.970833333333</v>
      </c>
      <c r="L3735">
        <f t="shared" si="407"/>
        <v>23</v>
      </c>
      <c r="M3735" t="str">
        <f t="shared" si="408"/>
        <v>Sunday</v>
      </c>
      <c r="N3735" s="1" t="str">
        <f t="shared" si="409"/>
        <v>November</v>
      </c>
      <c r="O3735" s="2">
        <v>0.97083333333333333</v>
      </c>
      <c r="P3735" s="2" t="str">
        <f t="shared" si="410"/>
        <v>Week 3</v>
      </c>
      <c r="Q3735" t="s">
        <v>59</v>
      </c>
      <c r="R3735" s="5">
        <v>517.57000000000005</v>
      </c>
      <c r="S3735" s="5">
        <v>0</v>
      </c>
      <c r="T3735" s="5">
        <f t="shared" si="411"/>
        <v>0</v>
      </c>
      <c r="U3735" s="5">
        <v>517.57000000000005</v>
      </c>
      <c r="V3735" s="5">
        <v>0</v>
      </c>
      <c r="W3735" s="5">
        <v>25.88</v>
      </c>
      <c r="X3735" s="5">
        <v>-0.45</v>
      </c>
      <c r="Y3735" s="5">
        <v>543</v>
      </c>
      <c r="Z3735" s="5">
        <v>543</v>
      </c>
      <c r="AA3735" t="s">
        <v>73</v>
      </c>
      <c r="AB3735">
        <v>130.33000000000001</v>
      </c>
      <c r="AC3735">
        <v>2.64</v>
      </c>
      <c r="AD3735" t="s">
        <v>5778</v>
      </c>
      <c r="AE3735" t="s">
        <v>75</v>
      </c>
      <c r="AI3735" t="s">
        <v>730</v>
      </c>
      <c r="AJ3735" t="s">
        <v>731</v>
      </c>
      <c r="AK3735">
        <v>9999777722</v>
      </c>
      <c r="AO3735">
        <v>0</v>
      </c>
      <c r="AP3735">
        <v>0</v>
      </c>
      <c r="AQ3735">
        <v>543</v>
      </c>
      <c r="AZ3735">
        <v>517.57000000000005</v>
      </c>
      <c r="BA3735">
        <v>12.94</v>
      </c>
      <c r="BB3735">
        <v>517.57000000000005</v>
      </c>
      <c r="BC3735">
        <v>12.94</v>
      </c>
      <c r="BD3735" s="5">
        <v>543</v>
      </c>
      <c r="BE3735">
        <v>517.57000000000005</v>
      </c>
      <c r="BG3735">
        <f t="shared" si="412"/>
        <v>517.57000000000005</v>
      </c>
    </row>
    <row r="3736" spans="1:61" x14ac:dyDescent="0.25">
      <c r="A3736" t="s">
        <v>54</v>
      </c>
      <c r="B3736">
        <v>110027</v>
      </c>
      <c r="C3736" t="s">
        <v>55</v>
      </c>
      <c r="D3736" t="s">
        <v>56</v>
      </c>
      <c r="E3736" s="1">
        <v>45984</v>
      </c>
      <c r="F3736" t="s">
        <v>4338</v>
      </c>
      <c r="G3736" t="s">
        <v>63</v>
      </c>
      <c r="H3736" t="str">
        <f t="shared" si="406"/>
        <v>Aggregator</v>
      </c>
      <c r="I3736">
        <v>222890000000000</v>
      </c>
      <c r="J3736">
        <v>29811</v>
      </c>
      <c r="K3736" s="3">
        <v>45984.973611111112</v>
      </c>
      <c r="L3736">
        <f t="shared" si="407"/>
        <v>23</v>
      </c>
      <c r="M3736" t="str">
        <f t="shared" si="408"/>
        <v>Sunday</v>
      </c>
      <c r="N3736" s="1" t="str">
        <f t="shared" si="409"/>
        <v>November</v>
      </c>
      <c r="O3736" s="2">
        <v>0.97361111111111109</v>
      </c>
      <c r="P3736" s="2" t="str">
        <f t="shared" si="410"/>
        <v>Week 3</v>
      </c>
      <c r="Q3736" t="s">
        <v>59</v>
      </c>
      <c r="R3736" s="5">
        <v>817</v>
      </c>
      <c r="S3736" s="5">
        <v>-293.74</v>
      </c>
      <c r="T3736" s="5">
        <f t="shared" si="411"/>
        <v>35.95348837209302</v>
      </c>
      <c r="U3736" s="5">
        <v>523.26</v>
      </c>
      <c r="V3736" s="5">
        <v>32</v>
      </c>
      <c r="W3736" s="5">
        <v>0</v>
      </c>
      <c r="X3736" s="5">
        <v>-0.26</v>
      </c>
      <c r="Y3736" s="5">
        <v>555</v>
      </c>
      <c r="Z3736" s="5">
        <v>555</v>
      </c>
      <c r="AA3736" t="s">
        <v>64</v>
      </c>
      <c r="AB3736">
        <v>128.11000000000001</v>
      </c>
      <c r="AC3736">
        <v>8.3699999999999992</v>
      </c>
      <c r="AD3736" t="s">
        <v>64</v>
      </c>
      <c r="AE3736" t="s">
        <v>56</v>
      </c>
      <c r="AF3736">
        <v>7989</v>
      </c>
      <c r="AG3736">
        <v>7989</v>
      </c>
      <c r="AO3736">
        <v>32</v>
      </c>
      <c r="AP3736">
        <v>0</v>
      </c>
      <c r="AW3736">
        <v>555</v>
      </c>
      <c r="BD3736" s="5">
        <v>555</v>
      </c>
      <c r="BE3736">
        <v>523.26</v>
      </c>
      <c r="BG3736">
        <f t="shared" si="412"/>
        <v>523.26</v>
      </c>
      <c r="BH3736">
        <v>32</v>
      </c>
    </row>
    <row r="3737" spans="1:61" x14ac:dyDescent="0.25">
      <c r="A3737" t="s">
        <v>54</v>
      </c>
      <c r="B3737">
        <v>110027</v>
      </c>
      <c r="C3737" t="s">
        <v>55</v>
      </c>
      <c r="D3737" t="s">
        <v>56</v>
      </c>
      <c r="E3737" s="1">
        <v>45984</v>
      </c>
      <c r="F3737" t="s">
        <v>4339</v>
      </c>
      <c r="G3737" t="s">
        <v>67</v>
      </c>
      <c r="H3737" t="str">
        <f t="shared" si="406"/>
        <v>Direct Sale</v>
      </c>
      <c r="K3737" s="3">
        <v>45984.974999999999</v>
      </c>
      <c r="L3737">
        <f t="shared" si="407"/>
        <v>23</v>
      </c>
      <c r="M3737" t="str">
        <f t="shared" si="408"/>
        <v>Sunday</v>
      </c>
      <c r="N3737" s="1" t="str">
        <f t="shared" si="409"/>
        <v>November</v>
      </c>
      <c r="O3737" s="2">
        <v>0.97499999999999998</v>
      </c>
      <c r="P3737" s="2" t="str">
        <f t="shared" si="410"/>
        <v>Week 3</v>
      </c>
      <c r="Q3737" t="s">
        <v>59</v>
      </c>
      <c r="R3737" s="5">
        <v>585</v>
      </c>
      <c r="S3737" s="5">
        <v>-87.75</v>
      </c>
      <c r="T3737" s="5">
        <f t="shared" si="411"/>
        <v>15</v>
      </c>
      <c r="U3737" s="5">
        <v>497.25</v>
      </c>
      <c r="V3737" s="5">
        <v>0</v>
      </c>
      <c r="W3737" s="5">
        <v>24.86</v>
      </c>
      <c r="X3737" s="5">
        <v>-0.11</v>
      </c>
      <c r="Y3737" s="5">
        <v>522</v>
      </c>
      <c r="Z3737" s="5">
        <v>522</v>
      </c>
      <c r="AA3737" t="s">
        <v>68</v>
      </c>
      <c r="AB3737">
        <v>152.22</v>
      </c>
      <c r="AC3737">
        <v>10.58</v>
      </c>
      <c r="AD3737" t="s">
        <v>5778</v>
      </c>
      <c r="AE3737" t="s">
        <v>75</v>
      </c>
      <c r="AI3737" t="s">
        <v>416</v>
      </c>
      <c r="AJ3737" t="s">
        <v>417</v>
      </c>
      <c r="AK3737">
        <v>9811198300</v>
      </c>
      <c r="AO3737">
        <v>0</v>
      </c>
      <c r="AP3737">
        <v>0</v>
      </c>
      <c r="AR3737">
        <v>522</v>
      </c>
      <c r="AZ3737">
        <v>497.25</v>
      </c>
      <c r="BA3737">
        <v>12.43</v>
      </c>
      <c r="BB3737">
        <v>497.25</v>
      </c>
      <c r="BC3737">
        <v>12.43</v>
      </c>
      <c r="BD3737" s="5">
        <v>522</v>
      </c>
      <c r="BE3737">
        <v>497.25</v>
      </c>
      <c r="BG3737">
        <f t="shared" si="412"/>
        <v>497.25</v>
      </c>
    </row>
    <row r="3738" spans="1:61" x14ac:dyDescent="0.25">
      <c r="A3738" t="s">
        <v>54</v>
      </c>
      <c r="B3738">
        <v>110027</v>
      </c>
      <c r="C3738" t="s">
        <v>55</v>
      </c>
      <c r="D3738" t="s">
        <v>56</v>
      </c>
      <c r="E3738" s="1">
        <v>45984</v>
      </c>
      <c r="F3738" t="s">
        <v>4340</v>
      </c>
      <c r="G3738" t="s">
        <v>63</v>
      </c>
      <c r="H3738" t="str">
        <f t="shared" si="406"/>
        <v>Aggregator</v>
      </c>
      <c r="I3738">
        <v>222890000000000</v>
      </c>
      <c r="J3738">
        <v>29811</v>
      </c>
      <c r="K3738" s="3">
        <v>45984.977083333331</v>
      </c>
      <c r="L3738">
        <f t="shared" si="407"/>
        <v>23</v>
      </c>
      <c r="M3738" t="str">
        <f t="shared" si="408"/>
        <v>Sunday</v>
      </c>
      <c r="N3738" s="1" t="str">
        <f t="shared" si="409"/>
        <v>November</v>
      </c>
      <c r="O3738" s="2">
        <v>0.9770833333333333</v>
      </c>
      <c r="P3738" s="2" t="str">
        <f t="shared" si="410"/>
        <v>Week 3</v>
      </c>
      <c r="Q3738" t="s">
        <v>59</v>
      </c>
      <c r="R3738" s="5">
        <v>229</v>
      </c>
      <c r="S3738" s="5">
        <v>-90</v>
      </c>
      <c r="T3738" s="5">
        <f t="shared" si="411"/>
        <v>39.301310043668117</v>
      </c>
      <c r="U3738" s="5">
        <v>139</v>
      </c>
      <c r="V3738" s="5">
        <v>32</v>
      </c>
      <c r="W3738" s="5">
        <v>0</v>
      </c>
      <c r="X3738" s="5">
        <v>0</v>
      </c>
      <c r="Y3738" s="5">
        <v>171</v>
      </c>
      <c r="Z3738" s="5">
        <v>171</v>
      </c>
      <c r="AA3738" t="s">
        <v>64</v>
      </c>
      <c r="AB3738">
        <v>34.299999999999997</v>
      </c>
      <c r="AC3738">
        <v>4.99</v>
      </c>
      <c r="AD3738" t="s">
        <v>64</v>
      </c>
      <c r="AE3738" t="s">
        <v>56</v>
      </c>
      <c r="AF3738">
        <v>1951</v>
      </c>
      <c r="AG3738">
        <v>1951</v>
      </c>
      <c r="AO3738">
        <v>32</v>
      </c>
      <c r="AP3738">
        <v>0</v>
      </c>
      <c r="AW3738">
        <v>171</v>
      </c>
      <c r="BD3738" s="5">
        <v>171</v>
      </c>
      <c r="BE3738">
        <v>139</v>
      </c>
      <c r="BG3738">
        <f t="shared" si="412"/>
        <v>139</v>
      </c>
      <c r="BH3738">
        <v>32</v>
      </c>
    </row>
    <row r="3739" spans="1:61" x14ac:dyDescent="0.25">
      <c r="A3739" t="s">
        <v>54</v>
      </c>
      <c r="B3739">
        <v>110027</v>
      </c>
      <c r="C3739" t="s">
        <v>55</v>
      </c>
      <c r="D3739" t="s">
        <v>56</v>
      </c>
      <c r="E3739" s="1">
        <v>45984</v>
      </c>
      <c r="F3739" t="s">
        <v>4341</v>
      </c>
      <c r="G3739" t="s">
        <v>58</v>
      </c>
      <c r="H3739" t="str">
        <f t="shared" si="406"/>
        <v>Aggregator</v>
      </c>
      <c r="I3739">
        <v>7513821621</v>
      </c>
      <c r="J3739">
        <v>18528960</v>
      </c>
      <c r="K3739" s="3">
        <v>45984.978472222225</v>
      </c>
      <c r="L3739">
        <f t="shared" si="407"/>
        <v>23</v>
      </c>
      <c r="M3739" t="str">
        <f t="shared" si="408"/>
        <v>Sunday</v>
      </c>
      <c r="N3739" s="1" t="str">
        <f t="shared" si="409"/>
        <v>November</v>
      </c>
      <c r="O3739" s="2">
        <v>0.97847222222222219</v>
      </c>
      <c r="P3739" s="2" t="str">
        <f t="shared" si="410"/>
        <v>Week 3</v>
      </c>
      <c r="Q3739" t="s">
        <v>59</v>
      </c>
      <c r="R3739" s="5">
        <v>248</v>
      </c>
      <c r="S3739" s="5">
        <v>-100</v>
      </c>
      <c r="T3739" s="5">
        <f t="shared" si="411"/>
        <v>40.322580645161288</v>
      </c>
      <c r="U3739" s="5">
        <v>148</v>
      </c>
      <c r="V3739" s="5">
        <v>32</v>
      </c>
      <c r="W3739" s="5">
        <v>0</v>
      </c>
      <c r="X3739" s="5">
        <v>0</v>
      </c>
      <c r="Y3739" s="5">
        <v>180</v>
      </c>
      <c r="Z3739" s="5">
        <v>180</v>
      </c>
      <c r="AA3739" t="s">
        <v>60</v>
      </c>
      <c r="AB3739">
        <v>51.91</v>
      </c>
      <c r="AC3739">
        <v>4.99</v>
      </c>
      <c r="AD3739" t="s">
        <v>60</v>
      </c>
      <c r="AE3739" t="s">
        <v>56</v>
      </c>
      <c r="AF3739">
        <v>1621</v>
      </c>
      <c r="AG3739">
        <v>1621</v>
      </c>
      <c r="AO3739">
        <v>32</v>
      </c>
      <c r="AP3739">
        <v>0</v>
      </c>
      <c r="AX3739">
        <v>180</v>
      </c>
      <c r="BD3739" s="5">
        <v>180</v>
      </c>
      <c r="BE3739">
        <v>148</v>
      </c>
      <c r="BG3739">
        <f t="shared" si="412"/>
        <v>148</v>
      </c>
      <c r="BI3739">
        <v>32</v>
      </c>
    </row>
    <row r="3740" spans="1:61" x14ac:dyDescent="0.25">
      <c r="A3740" t="s">
        <v>54</v>
      </c>
      <c r="B3740">
        <v>110027</v>
      </c>
      <c r="C3740" t="s">
        <v>55</v>
      </c>
      <c r="D3740" t="s">
        <v>56</v>
      </c>
      <c r="E3740" s="1">
        <v>45984</v>
      </c>
      <c r="F3740" t="s">
        <v>4342</v>
      </c>
      <c r="G3740" t="s">
        <v>58</v>
      </c>
      <c r="H3740" t="str">
        <f t="shared" si="406"/>
        <v>Aggregator</v>
      </c>
      <c r="I3740">
        <v>7513909406</v>
      </c>
      <c r="J3740">
        <v>18528960</v>
      </c>
      <c r="K3740" s="3">
        <v>45984.981944444444</v>
      </c>
      <c r="L3740">
        <f t="shared" si="407"/>
        <v>23</v>
      </c>
      <c r="M3740" t="str">
        <f t="shared" si="408"/>
        <v>Sunday</v>
      </c>
      <c r="N3740" s="1" t="str">
        <f t="shared" si="409"/>
        <v>November</v>
      </c>
      <c r="O3740" s="2">
        <v>0.9819444444444444</v>
      </c>
      <c r="P3740" s="2" t="str">
        <f t="shared" si="410"/>
        <v>Week 3</v>
      </c>
      <c r="Q3740" t="s">
        <v>59</v>
      </c>
      <c r="R3740" s="5">
        <v>268</v>
      </c>
      <c r="S3740" s="5">
        <v>-100</v>
      </c>
      <c r="T3740" s="5">
        <f t="shared" si="411"/>
        <v>37.313432835820898</v>
      </c>
      <c r="U3740" s="5">
        <v>168</v>
      </c>
      <c r="V3740" s="5">
        <v>32</v>
      </c>
      <c r="W3740" s="5">
        <v>0</v>
      </c>
      <c r="X3740" s="5">
        <v>0</v>
      </c>
      <c r="Y3740" s="5">
        <v>200</v>
      </c>
      <c r="Z3740" s="5">
        <v>200</v>
      </c>
      <c r="AA3740" t="s">
        <v>60</v>
      </c>
      <c r="AB3740">
        <v>44.42</v>
      </c>
      <c r="AC3740">
        <v>4.99</v>
      </c>
      <c r="AD3740" t="s">
        <v>60</v>
      </c>
      <c r="AE3740" t="s">
        <v>56</v>
      </c>
      <c r="AF3740">
        <v>9406</v>
      </c>
      <c r="AG3740">
        <v>9406</v>
      </c>
      <c r="AO3740">
        <v>32</v>
      </c>
      <c r="AP3740">
        <v>0</v>
      </c>
      <c r="AX3740">
        <v>200</v>
      </c>
      <c r="BD3740" s="5">
        <v>200</v>
      </c>
      <c r="BE3740">
        <v>168</v>
      </c>
      <c r="BG3740">
        <f t="shared" si="412"/>
        <v>168</v>
      </c>
      <c r="BI3740">
        <v>32</v>
      </c>
    </row>
    <row r="3741" spans="1:61" x14ac:dyDescent="0.25">
      <c r="A3741" t="s">
        <v>54</v>
      </c>
      <c r="B3741">
        <v>110027</v>
      </c>
      <c r="C3741" t="s">
        <v>55</v>
      </c>
      <c r="D3741" t="s">
        <v>56</v>
      </c>
      <c r="E3741" s="1">
        <v>45984</v>
      </c>
      <c r="F3741" t="s">
        <v>4343</v>
      </c>
      <c r="G3741" t="s">
        <v>58</v>
      </c>
      <c r="H3741" t="str">
        <f t="shared" si="406"/>
        <v>Aggregator</v>
      </c>
      <c r="I3741">
        <v>7511112310</v>
      </c>
      <c r="J3741">
        <v>18528960</v>
      </c>
      <c r="K3741" s="3">
        <v>45984.984027777777</v>
      </c>
      <c r="L3741">
        <f t="shared" si="407"/>
        <v>23</v>
      </c>
      <c r="M3741" t="str">
        <f t="shared" si="408"/>
        <v>Sunday</v>
      </c>
      <c r="N3741" s="1" t="str">
        <f t="shared" si="409"/>
        <v>November</v>
      </c>
      <c r="O3741" s="2">
        <v>0.98402777777777772</v>
      </c>
      <c r="P3741" s="2" t="str">
        <f t="shared" si="410"/>
        <v>Week 3</v>
      </c>
      <c r="Q3741" t="s">
        <v>59</v>
      </c>
      <c r="R3741" s="5">
        <v>347</v>
      </c>
      <c r="S3741" s="5">
        <v>-75</v>
      </c>
      <c r="T3741" s="5">
        <f t="shared" si="411"/>
        <v>21.613832853025936</v>
      </c>
      <c r="U3741" s="5">
        <v>272</v>
      </c>
      <c r="V3741" s="5">
        <v>32</v>
      </c>
      <c r="W3741" s="5">
        <v>0</v>
      </c>
      <c r="X3741" s="5">
        <v>0</v>
      </c>
      <c r="Y3741" s="5">
        <v>304</v>
      </c>
      <c r="Z3741" s="5">
        <v>304</v>
      </c>
      <c r="AA3741" t="s">
        <v>60</v>
      </c>
      <c r="AB3741">
        <v>80.41</v>
      </c>
      <c r="AC3741">
        <v>4.99</v>
      </c>
      <c r="AD3741" t="s">
        <v>60</v>
      </c>
      <c r="AE3741" t="s">
        <v>56</v>
      </c>
      <c r="AF3741">
        <v>2310</v>
      </c>
      <c r="AG3741">
        <v>2310</v>
      </c>
      <c r="AO3741">
        <v>32</v>
      </c>
      <c r="AP3741">
        <v>0</v>
      </c>
      <c r="AX3741">
        <v>304</v>
      </c>
      <c r="BD3741" s="5">
        <v>304</v>
      </c>
      <c r="BE3741">
        <v>272</v>
      </c>
      <c r="BG3741">
        <f t="shared" si="412"/>
        <v>272</v>
      </c>
      <c r="BI3741">
        <v>32</v>
      </c>
    </row>
    <row r="3742" spans="1:61" x14ac:dyDescent="0.25">
      <c r="A3742" t="s">
        <v>54</v>
      </c>
      <c r="B3742">
        <v>110027</v>
      </c>
      <c r="C3742" t="s">
        <v>55</v>
      </c>
      <c r="D3742" t="s">
        <v>56</v>
      </c>
      <c r="E3742" s="1">
        <v>45984</v>
      </c>
      <c r="F3742" t="s">
        <v>4344</v>
      </c>
      <c r="G3742" t="s">
        <v>63</v>
      </c>
      <c r="H3742" t="str">
        <f t="shared" si="406"/>
        <v>Aggregator</v>
      </c>
      <c r="I3742">
        <v>222891000000000</v>
      </c>
      <c r="J3742">
        <v>29811</v>
      </c>
      <c r="K3742" s="3">
        <v>45984.986111111109</v>
      </c>
      <c r="L3742">
        <f t="shared" si="407"/>
        <v>23</v>
      </c>
      <c r="M3742" t="str">
        <f t="shared" si="408"/>
        <v>Sunday</v>
      </c>
      <c r="N3742" s="1" t="str">
        <f t="shared" si="409"/>
        <v>November</v>
      </c>
      <c r="O3742" s="2">
        <v>0.98611111111111116</v>
      </c>
      <c r="P3742" s="2" t="str">
        <f t="shared" si="410"/>
        <v>Week 3</v>
      </c>
      <c r="Q3742" t="s">
        <v>59</v>
      </c>
      <c r="R3742" s="5">
        <v>826</v>
      </c>
      <c r="S3742" s="5">
        <v>-199.98</v>
      </c>
      <c r="T3742" s="5">
        <f t="shared" si="411"/>
        <v>24.210653753026634</v>
      </c>
      <c r="U3742" s="5">
        <v>626.02</v>
      </c>
      <c r="V3742" s="5">
        <v>32</v>
      </c>
      <c r="W3742" s="5">
        <v>0</v>
      </c>
      <c r="X3742" s="5">
        <v>-0.02</v>
      </c>
      <c r="Y3742" s="5">
        <v>658</v>
      </c>
      <c r="Z3742" s="5">
        <v>658</v>
      </c>
      <c r="AA3742" t="s">
        <v>64</v>
      </c>
      <c r="AB3742">
        <v>171.37</v>
      </c>
      <c r="AC3742">
        <v>15.05</v>
      </c>
      <c r="AD3742" t="s">
        <v>64</v>
      </c>
      <c r="AE3742" t="s">
        <v>56</v>
      </c>
      <c r="AF3742">
        <v>7155</v>
      </c>
      <c r="AG3742">
        <v>7155</v>
      </c>
      <c r="AO3742">
        <v>32</v>
      </c>
      <c r="AP3742">
        <v>0</v>
      </c>
      <c r="AW3742">
        <v>658</v>
      </c>
      <c r="BD3742" s="5">
        <v>658</v>
      </c>
      <c r="BE3742">
        <v>626.02</v>
      </c>
      <c r="BG3742">
        <f t="shared" si="412"/>
        <v>626.02</v>
      </c>
      <c r="BH3742">
        <v>32</v>
      </c>
    </row>
    <row r="3743" spans="1:61" x14ac:dyDescent="0.25">
      <c r="A3743" t="s">
        <v>54</v>
      </c>
      <c r="B3743">
        <v>110027</v>
      </c>
      <c r="C3743" t="s">
        <v>55</v>
      </c>
      <c r="D3743" t="s">
        <v>56</v>
      </c>
      <c r="E3743" s="1">
        <v>45984</v>
      </c>
      <c r="F3743" t="s">
        <v>4345</v>
      </c>
      <c r="G3743" t="s">
        <v>58</v>
      </c>
      <c r="H3743" t="str">
        <f t="shared" si="406"/>
        <v>Aggregator</v>
      </c>
      <c r="I3743">
        <v>7513462992</v>
      </c>
      <c r="J3743">
        <v>18528960</v>
      </c>
      <c r="K3743" s="3">
        <v>45984.99722222222</v>
      </c>
      <c r="L3743">
        <f t="shared" si="407"/>
        <v>23</v>
      </c>
      <c r="M3743" t="str">
        <f t="shared" si="408"/>
        <v>Sunday</v>
      </c>
      <c r="N3743" s="1" t="str">
        <f t="shared" si="409"/>
        <v>November</v>
      </c>
      <c r="O3743" s="2">
        <v>0.99722222222222223</v>
      </c>
      <c r="P3743" s="2" t="str">
        <f t="shared" si="410"/>
        <v>Week 3</v>
      </c>
      <c r="Q3743" t="s">
        <v>59</v>
      </c>
      <c r="R3743" s="5">
        <v>139</v>
      </c>
      <c r="S3743" s="5">
        <v>0</v>
      </c>
      <c r="T3743" s="5">
        <f t="shared" si="411"/>
        <v>0</v>
      </c>
      <c r="U3743" s="5">
        <v>139</v>
      </c>
      <c r="V3743" s="5">
        <v>32</v>
      </c>
      <c r="W3743" s="5">
        <v>0</v>
      </c>
      <c r="X3743" s="5">
        <v>0</v>
      </c>
      <c r="Y3743" s="5">
        <v>171</v>
      </c>
      <c r="Z3743" s="5">
        <v>171</v>
      </c>
      <c r="AA3743" t="s">
        <v>60</v>
      </c>
      <c r="AB3743">
        <v>42.83</v>
      </c>
      <c r="AC3743">
        <v>2.4700000000000002</v>
      </c>
      <c r="AD3743" t="s">
        <v>60</v>
      </c>
      <c r="AE3743" t="s">
        <v>56</v>
      </c>
      <c r="AF3743">
        <v>2992</v>
      </c>
      <c r="AG3743">
        <v>2992</v>
      </c>
      <c r="AO3743">
        <v>32</v>
      </c>
      <c r="AP3743">
        <v>0</v>
      </c>
      <c r="AX3743">
        <v>171</v>
      </c>
      <c r="BD3743" s="5">
        <v>171</v>
      </c>
      <c r="BE3743">
        <v>139</v>
      </c>
      <c r="BG3743">
        <f t="shared" si="412"/>
        <v>139</v>
      </c>
      <c r="BI3743">
        <v>32</v>
      </c>
    </row>
    <row r="3744" spans="1:61" x14ac:dyDescent="0.25">
      <c r="A3744" t="s">
        <v>54</v>
      </c>
      <c r="B3744">
        <v>110027</v>
      </c>
      <c r="C3744" t="s">
        <v>55</v>
      </c>
      <c r="D3744" t="s">
        <v>56</v>
      </c>
      <c r="E3744" s="1">
        <v>45984</v>
      </c>
      <c r="F3744" t="s">
        <v>4346</v>
      </c>
      <c r="G3744" t="s">
        <v>63</v>
      </c>
      <c r="H3744" t="str">
        <f t="shared" si="406"/>
        <v>Aggregator</v>
      </c>
      <c r="I3744">
        <v>222892000000000</v>
      </c>
      <c r="J3744">
        <v>29811</v>
      </c>
      <c r="K3744" s="3">
        <v>45984.997916666667</v>
      </c>
      <c r="L3744">
        <f t="shared" si="407"/>
        <v>23</v>
      </c>
      <c r="M3744" t="str">
        <f t="shared" si="408"/>
        <v>Sunday</v>
      </c>
      <c r="N3744" s="1" t="str">
        <f t="shared" si="409"/>
        <v>November</v>
      </c>
      <c r="O3744" s="2">
        <v>0.99791666666666667</v>
      </c>
      <c r="P3744" s="2" t="str">
        <f t="shared" si="410"/>
        <v>Week 3</v>
      </c>
      <c r="Q3744" t="s">
        <v>59</v>
      </c>
      <c r="R3744" s="5">
        <v>886</v>
      </c>
      <c r="S3744" s="5">
        <v>-434.6</v>
      </c>
      <c r="T3744" s="5">
        <f t="shared" si="411"/>
        <v>49.051918735891654</v>
      </c>
      <c r="U3744" s="5">
        <v>451.4</v>
      </c>
      <c r="V3744" s="5">
        <v>32</v>
      </c>
      <c r="W3744" s="5">
        <v>0</v>
      </c>
      <c r="X3744" s="5">
        <v>-0.4</v>
      </c>
      <c r="Y3744" s="5">
        <v>483</v>
      </c>
      <c r="Z3744" s="5">
        <v>483</v>
      </c>
      <c r="AA3744" t="s">
        <v>64</v>
      </c>
      <c r="AB3744">
        <v>164.87</v>
      </c>
      <c r="AC3744">
        <v>16.350000000000001</v>
      </c>
      <c r="AD3744" t="s">
        <v>64</v>
      </c>
      <c r="AE3744" t="s">
        <v>56</v>
      </c>
      <c r="AF3744">
        <v>35</v>
      </c>
      <c r="AG3744">
        <v>35</v>
      </c>
      <c r="AO3744">
        <v>32</v>
      </c>
      <c r="AP3744">
        <v>0</v>
      </c>
      <c r="AW3744">
        <v>483</v>
      </c>
      <c r="BD3744" s="5">
        <v>483</v>
      </c>
      <c r="BE3744">
        <v>451.4</v>
      </c>
      <c r="BG3744">
        <f t="shared" si="412"/>
        <v>451.4</v>
      </c>
      <c r="BH3744">
        <v>32</v>
      </c>
    </row>
    <row r="3745" spans="1:61" x14ac:dyDescent="0.25">
      <c r="A3745" t="s">
        <v>54</v>
      </c>
      <c r="B3745">
        <v>110027</v>
      </c>
      <c r="C3745" t="s">
        <v>55</v>
      </c>
      <c r="D3745" t="s">
        <v>56</v>
      </c>
      <c r="E3745" s="1">
        <v>45984</v>
      </c>
      <c r="F3745" t="s">
        <v>4347</v>
      </c>
      <c r="G3745" t="s">
        <v>67</v>
      </c>
      <c r="H3745" t="str">
        <f t="shared" si="406"/>
        <v>Direct Sale</v>
      </c>
      <c r="K3745" s="3">
        <v>45985.002083333333</v>
      </c>
      <c r="L3745">
        <f t="shared" si="407"/>
        <v>24</v>
      </c>
      <c r="M3745" t="str">
        <f t="shared" si="408"/>
        <v>Monday</v>
      </c>
      <c r="N3745" s="1" t="str">
        <f t="shared" si="409"/>
        <v>November</v>
      </c>
      <c r="O3745" s="2">
        <v>2.0833333333333333E-3</v>
      </c>
      <c r="P3745" s="2" t="str">
        <f t="shared" si="410"/>
        <v>Week 4</v>
      </c>
      <c r="Q3745" t="s">
        <v>59</v>
      </c>
      <c r="R3745" s="5">
        <v>59</v>
      </c>
      <c r="S3745" s="5">
        <v>0</v>
      </c>
      <c r="T3745" s="5">
        <f t="shared" si="411"/>
        <v>0</v>
      </c>
      <c r="U3745" s="5">
        <v>59</v>
      </c>
      <c r="V3745" s="5">
        <v>0</v>
      </c>
      <c r="W3745" s="5">
        <v>2.96</v>
      </c>
      <c r="X3745" s="5">
        <v>0.04</v>
      </c>
      <c r="Y3745" s="5">
        <v>62</v>
      </c>
      <c r="Z3745" s="5">
        <v>62</v>
      </c>
      <c r="AA3745" t="s">
        <v>68</v>
      </c>
      <c r="AB3745">
        <v>15.49</v>
      </c>
      <c r="AC3745">
        <v>2.14</v>
      </c>
      <c r="AD3745" t="s">
        <v>5778</v>
      </c>
      <c r="AE3745" t="s">
        <v>75</v>
      </c>
      <c r="AI3745" t="s">
        <v>1073</v>
      </c>
      <c r="AJ3745" t="s">
        <v>1074</v>
      </c>
      <c r="AK3745">
        <v>9999777700</v>
      </c>
      <c r="AO3745">
        <v>0</v>
      </c>
      <c r="AP3745">
        <v>0</v>
      </c>
      <c r="AR3745">
        <v>62</v>
      </c>
      <c r="AZ3745">
        <v>59</v>
      </c>
      <c r="BA3745">
        <v>1.48</v>
      </c>
      <c r="BB3745">
        <v>59</v>
      </c>
      <c r="BC3745">
        <v>1.48</v>
      </c>
      <c r="BD3745" s="5">
        <v>62</v>
      </c>
      <c r="BE3745">
        <v>59</v>
      </c>
      <c r="BG3745">
        <f t="shared" si="412"/>
        <v>59</v>
      </c>
    </row>
    <row r="3746" spans="1:61" x14ac:dyDescent="0.25">
      <c r="A3746" t="s">
        <v>54</v>
      </c>
      <c r="B3746">
        <v>110027</v>
      </c>
      <c r="C3746" t="s">
        <v>55</v>
      </c>
      <c r="D3746" t="s">
        <v>56</v>
      </c>
      <c r="E3746" s="1">
        <v>45984</v>
      </c>
      <c r="F3746" t="s">
        <v>4348</v>
      </c>
      <c r="G3746" t="s">
        <v>67</v>
      </c>
      <c r="H3746" t="str">
        <f t="shared" si="406"/>
        <v>Direct Sale</v>
      </c>
      <c r="K3746" s="3">
        <v>45985.002083333333</v>
      </c>
      <c r="L3746">
        <f t="shared" si="407"/>
        <v>24</v>
      </c>
      <c r="M3746" t="str">
        <f t="shared" si="408"/>
        <v>Monday</v>
      </c>
      <c r="N3746" s="1" t="str">
        <f t="shared" si="409"/>
        <v>November</v>
      </c>
      <c r="O3746" s="2">
        <v>2.0833333333333333E-3</v>
      </c>
      <c r="P3746" s="2" t="str">
        <f t="shared" si="410"/>
        <v>Week 4</v>
      </c>
      <c r="Q3746" t="s">
        <v>59</v>
      </c>
      <c r="R3746" s="5">
        <v>229</v>
      </c>
      <c r="S3746" s="5">
        <v>0</v>
      </c>
      <c r="T3746" s="5">
        <f t="shared" si="411"/>
        <v>0</v>
      </c>
      <c r="U3746" s="5">
        <v>229</v>
      </c>
      <c r="V3746" s="5">
        <v>0</v>
      </c>
      <c r="W3746" s="5">
        <v>11.46</v>
      </c>
      <c r="X3746" s="5">
        <v>-0.46</v>
      </c>
      <c r="Y3746" s="5">
        <v>240</v>
      </c>
      <c r="Z3746" s="5">
        <v>240</v>
      </c>
      <c r="AA3746" t="s">
        <v>73</v>
      </c>
      <c r="AB3746">
        <v>41.58</v>
      </c>
      <c r="AC3746">
        <v>8.7200000000000006</v>
      </c>
      <c r="AD3746" t="s">
        <v>5778</v>
      </c>
      <c r="AE3746" t="s">
        <v>75</v>
      </c>
      <c r="AI3746" t="s">
        <v>730</v>
      </c>
      <c r="AJ3746" t="s">
        <v>731</v>
      </c>
      <c r="AK3746">
        <v>9999777722</v>
      </c>
      <c r="AO3746">
        <v>0</v>
      </c>
      <c r="AP3746">
        <v>0</v>
      </c>
      <c r="AQ3746">
        <v>240</v>
      </c>
      <c r="AZ3746">
        <v>229</v>
      </c>
      <c r="BA3746">
        <v>5.73</v>
      </c>
      <c r="BB3746">
        <v>229</v>
      </c>
      <c r="BC3746">
        <v>5.73</v>
      </c>
      <c r="BD3746" s="5">
        <v>240</v>
      </c>
      <c r="BE3746">
        <v>229</v>
      </c>
      <c r="BG3746">
        <f t="shared" si="412"/>
        <v>229</v>
      </c>
    </row>
    <row r="3747" spans="1:61" x14ac:dyDescent="0.25">
      <c r="A3747" t="s">
        <v>54</v>
      </c>
      <c r="B3747">
        <v>110027</v>
      </c>
      <c r="C3747" t="s">
        <v>55</v>
      </c>
      <c r="D3747" t="s">
        <v>56</v>
      </c>
      <c r="E3747" s="1">
        <v>45984</v>
      </c>
      <c r="F3747" t="s">
        <v>4349</v>
      </c>
      <c r="G3747" t="s">
        <v>67</v>
      </c>
      <c r="H3747" t="str">
        <f t="shared" si="406"/>
        <v>Direct Sale</v>
      </c>
      <c r="K3747" s="3">
        <v>45985.008333333331</v>
      </c>
      <c r="L3747">
        <f t="shared" si="407"/>
        <v>24</v>
      </c>
      <c r="M3747" t="str">
        <f t="shared" si="408"/>
        <v>Monday</v>
      </c>
      <c r="N3747" s="1" t="str">
        <f t="shared" si="409"/>
        <v>November</v>
      </c>
      <c r="O3747" s="2">
        <v>8.3333333333333332E-3</v>
      </c>
      <c r="P3747" s="2" t="str">
        <f t="shared" si="410"/>
        <v>Week 4</v>
      </c>
      <c r="Q3747" t="s">
        <v>59</v>
      </c>
      <c r="R3747" s="5">
        <v>66.66</v>
      </c>
      <c r="S3747" s="5">
        <v>0</v>
      </c>
      <c r="T3747" s="5">
        <f t="shared" si="411"/>
        <v>0</v>
      </c>
      <c r="U3747" s="5">
        <v>66.66</v>
      </c>
      <c r="V3747" s="5">
        <v>0</v>
      </c>
      <c r="W3747" s="5">
        <v>3.34</v>
      </c>
      <c r="X3747" s="5">
        <v>0</v>
      </c>
      <c r="Y3747" s="5">
        <v>70</v>
      </c>
      <c r="Z3747" s="5">
        <v>70</v>
      </c>
      <c r="AA3747" t="s">
        <v>73</v>
      </c>
      <c r="AB3747">
        <v>25</v>
      </c>
      <c r="AC3747">
        <v>0</v>
      </c>
      <c r="AD3747" t="s">
        <v>5778</v>
      </c>
      <c r="AE3747" t="s">
        <v>75</v>
      </c>
      <c r="AI3747" t="s">
        <v>89</v>
      </c>
      <c r="AJ3747" t="s">
        <v>190</v>
      </c>
      <c r="AK3747">
        <v>8929758003</v>
      </c>
      <c r="AO3747">
        <v>0</v>
      </c>
      <c r="AP3747">
        <v>0</v>
      </c>
      <c r="AQ3747">
        <v>70</v>
      </c>
      <c r="AZ3747">
        <v>66.66</v>
      </c>
      <c r="BA3747">
        <v>1.67</v>
      </c>
      <c r="BB3747">
        <v>66.66</v>
      </c>
      <c r="BC3747">
        <v>1.67</v>
      </c>
      <c r="BD3747" s="5">
        <v>70</v>
      </c>
      <c r="BE3747">
        <v>66.66</v>
      </c>
      <c r="BG3747">
        <f t="shared" si="412"/>
        <v>66.66</v>
      </c>
    </row>
    <row r="3748" spans="1:61" x14ac:dyDescent="0.25">
      <c r="A3748" t="s">
        <v>54</v>
      </c>
      <c r="B3748">
        <v>110027</v>
      </c>
      <c r="C3748" t="s">
        <v>55</v>
      </c>
      <c r="D3748" t="s">
        <v>56</v>
      </c>
      <c r="E3748" s="1">
        <v>45984</v>
      </c>
      <c r="F3748" t="s">
        <v>4350</v>
      </c>
      <c r="G3748" t="s">
        <v>63</v>
      </c>
      <c r="H3748" t="str">
        <f t="shared" si="406"/>
        <v>Aggregator</v>
      </c>
      <c r="I3748">
        <v>222893000000000</v>
      </c>
      <c r="J3748">
        <v>29811</v>
      </c>
      <c r="K3748" s="3">
        <v>45985.010416666664</v>
      </c>
      <c r="L3748">
        <f t="shared" si="407"/>
        <v>24</v>
      </c>
      <c r="M3748" t="str">
        <f t="shared" si="408"/>
        <v>Monday</v>
      </c>
      <c r="N3748" s="1" t="str">
        <f t="shared" si="409"/>
        <v>November</v>
      </c>
      <c r="O3748" s="2">
        <v>1.0416666666666666E-2</v>
      </c>
      <c r="P3748" s="2" t="str">
        <f t="shared" si="410"/>
        <v>Week 4</v>
      </c>
      <c r="Q3748" t="s">
        <v>59</v>
      </c>
      <c r="R3748" s="5">
        <v>717.66</v>
      </c>
      <c r="S3748" s="5">
        <v>-268.74</v>
      </c>
      <c r="T3748" s="5">
        <f t="shared" si="411"/>
        <v>37.446701780787564</v>
      </c>
      <c r="U3748" s="5">
        <v>448.92</v>
      </c>
      <c r="V3748" s="5">
        <v>32</v>
      </c>
      <c r="W3748" s="5">
        <v>0</v>
      </c>
      <c r="X3748" s="5">
        <v>0.08</v>
      </c>
      <c r="Y3748" s="5">
        <v>481</v>
      </c>
      <c r="Z3748" s="5">
        <v>481</v>
      </c>
      <c r="AA3748" t="s">
        <v>64</v>
      </c>
      <c r="AB3748">
        <v>135.94</v>
      </c>
      <c r="AC3748">
        <v>10.43</v>
      </c>
      <c r="AD3748" t="s">
        <v>64</v>
      </c>
      <c r="AE3748" t="s">
        <v>56</v>
      </c>
      <c r="AF3748">
        <v>8924</v>
      </c>
      <c r="AG3748">
        <v>8924</v>
      </c>
      <c r="AO3748">
        <v>32</v>
      </c>
      <c r="AP3748">
        <v>0</v>
      </c>
      <c r="AW3748">
        <v>481</v>
      </c>
      <c r="BD3748" s="5">
        <v>481</v>
      </c>
      <c r="BE3748">
        <v>448.92</v>
      </c>
      <c r="BG3748">
        <f t="shared" si="412"/>
        <v>448.92</v>
      </c>
      <c r="BH3748">
        <v>32</v>
      </c>
    </row>
    <row r="3749" spans="1:61" x14ac:dyDescent="0.25">
      <c r="A3749" t="s">
        <v>54</v>
      </c>
      <c r="B3749">
        <v>110027</v>
      </c>
      <c r="C3749" t="s">
        <v>55</v>
      </c>
      <c r="D3749" t="s">
        <v>56</v>
      </c>
      <c r="E3749" s="1">
        <v>45984</v>
      </c>
      <c r="F3749" t="s">
        <v>4351</v>
      </c>
      <c r="G3749" t="s">
        <v>67</v>
      </c>
      <c r="H3749" t="str">
        <f t="shared" si="406"/>
        <v>Direct Sale</v>
      </c>
      <c r="K3749" s="3">
        <v>45985.011805555558</v>
      </c>
      <c r="L3749">
        <f t="shared" si="407"/>
        <v>24</v>
      </c>
      <c r="M3749" t="str">
        <f t="shared" si="408"/>
        <v>Monday</v>
      </c>
      <c r="N3749" s="1" t="str">
        <f t="shared" si="409"/>
        <v>November</v>
      </c>
      <c r="O3749" s="2">
        <v>1.1805555555555555E-2</v>
      </c>
      <c r="P3749" s="2" t="str">
        <f t="shared" si="410"/>
        <v>Week 4</v>
      </c>
      <c r="Q3749" t="s">
        <v>59</v>
      </c>
      <c r="R3749" s="5">
        <v>549</v>
      </c>
      <c r="S3749" s="5">
        <v>0</v>
      </c>
      <c r="T3749" s="5">
        <f t="shared" si="411"/>
        <v>0</v>
      </c>
      <c r="U3749" s="5">
        <v>549</v>
      </c>
      <c r="V3749" s="5">
        <v>0</v>
      </c>
      <c r="W3749" s="5">
        <v>27.46</v>
      </c>
      <c r="X3749" s="5">
        <v>-0.46</v>
      </c>
      <c r="Y3749" s="5">
        <v>576</v>
      </c>
      <c r="Z3749" s="5">
        <v>576</v>
      </c>
      <c r="AA3749" t="s">
        <v>68</v>
      </c>
      <c r="AB3749">
        <v>147.9</v>
      </c>
      <c r="AC3749">
        <v>10.67</v>
      </c>
      <c r="AD3749" t="s">
        <v>5778</v>
      </c>
      <c r="AE3749" t="s">
        <v>75</v>
      </c>
      <c r="AI3749" t="s">
        <v>1073</v>
      </c>
      <c r="AJ3749" t="s">
        <v>1074</v>
      </c>
      <c r="AK3749">
        <v>9999777700</v>
      </c>
      <c r="AO3749">
        <v>0</v>
      </c>
      <c r="AP3749">
        <v>0</v>
      </c>
      <c r="AR3749">
        <v>576</v>
      </c>
      <c r="AZ3749">
        <v>549</v>
      </c>
      <c r="BA3749">
        <v>13.73</v>
      </c>
      <c r="BB3749">
        <v>549</v>
      </c>
      <c r="BC3749">
        <v>13.73</v>
      </c>
      <c r="BD3749" s="5">
        <v>576</v>
      </c>
      <c r="BE3749">
        <v>549</v>
      </c>
      <c r="BG3749">
        <f t="shared" si="412"/>
        <v>549</v>
      </c>
    </row>
    <row r="3750" spans="1:61" x14ac:dyDescent="0.25">
      <c r="A3750" t="s">
        <v>54</v>
      </c>
      <c r="B3750">
        <v>110027</v>
      </c>
      <c r="C3750" t="s">
        <v>55</v>
      </c>
      <c r="D3750" t="s">
        <v>56</v>
      </c>
      <c r="E3750" s="1">
        <v>45984</v>
      </c>
      <c r="F3750" t="s">
        <v>4352</v>
      </c>
      <c r="G3750" t="s">
        <v>58</v>
      </c>
      <c r="H3750" t="str">
        <f t="shared" si="406"/>
        <v>Aggregator</v>
      </c>
      <c r="I3750">
        <v>7512486148</v>
      </c>
      <c r="J3750">
        <v>18528960</v>
      </c>
      <c r="K3750" s="3">
        <v>45985.012499999997</v>
      </c>
      <c r="L3750">
        <f t="shared" si="407"/>
        <v>24</v>
      </c>
      <c r="M3750" t="str">
        <f t="shared" si="408"/>
        <v>Monday</v>
      </c>
      <c r="N3750" s="1" t="str">
        <f t="shared" si="409"/>
        <v>November</v>
      </c>
      <c r="O3750" s="2">
        <v>1.2500000000000001E-2</v>
      </c>
      <c r="P3750" s="2" t="str">
        <f t="shared" si="410"/>
        <v>Week 4</v>
      </c>
      <c r="Q3750" t="s">
        <v>59</v>
      </c>
      <c r="R3750" s="5">
        <v>289</v>
      </c>
      <c r="S3750" s="5">
        <v>-100</v>
      </c>
      <c r="T3750" s="5">
        <f t="shared" si="411"/>
        <v>34.602076124567475</v>
      </c>
      <c r="U3750" s="5">
        <v>189</v>
      </c>
      <c r="V3750" s="5">
        <v>32</v>
      </c>
      <c r="W3750" s="5">
        <v>0</v>
      </c>
      <c r="X3750" s="5">
        <v>0</v>
      </c>
      <c r="Y3750" s="5">
        <v>221</v>
      </c>
      <c r="Z3750" s="5">
        <v>221</v>
      </c>
      <c r="AA3750" t="s">
        <v>60</v>
      </c>
      <c r="AB3750">
        <v>56.78</v>
      </c>
      <c r="AC3750">
        <v>4.99</v>
      </c>
      <c r="AD3750" t="s">
        <v>60</v>
      </c>
      <c r="AE3750" t="s">
        <v>56</v>
      </c>
      <c r="AF3750">
        <v>6148</v>
      </c>
      <c r="AG3750">
        <v>6148</v>
      </c>
      <c r="AO3750">
        <v>32</v>
      </c>
      <c r="AP3750">
        <v>0</v>
      </c>
      <c r="AX3750">
        <v>221</v>
      </c>
      <c r="BD3750" s="5">
        <v>221</v>
      </c>
      <c r="BE3750">
        <v>189</v>
      </c>
      <c r="BG3750">
        <f t="shared" si="412"/>
        <v>189</v>
      </c>
      <c r="BI3750">
        <v>32</v>
      </c>
    </row>
    <row r="3751" spans="1:61" x14ac:dyDescent="0.25">
      <c r="A3751" t="s">
        <v>54</v>
      </c>
      <c r="B3751">
        <v>110027</v>
      </c>
      <c r="C3751" t="s">
        <v>55</v>
      </c>
      <c r="D3751" t="s">
        <v>56</v>
      </c>
      <c r="E3751" s="1">
        <v>45984</v>
      </c>
      <c r="F3751" t="s">
        <v>4353</v>
      </c>
      <c r="G3751" t="s">
        <v>67</v>
      </c>
      <c r="H3751" t="str">
        <f t="shared" si="406"/>
        <v>Direct Sale</v>
      </c>
      <c r="K3751" s="3">
        <v>45985.015972222223</v>
      </c>
      <c r="L3751">
        <f t="shared" si="407"/>
        <v>24</v>
      </c>
      <c r="M3751" t="str">
        <f t="shared" si="408"/>
        <v>Monday</v>
      </c>
      <c r="N3751" s="1" t="str">
        <f t="shared" si="409"/>
        <v>November</v>
      </c>
      <c r="O3751" s="2">
        <v>1.5972222222222221E-2</v>
      </c>
      <c r="P3751" s="2" t="str">
        <f t="shared" si="410"/>
        <v>Week 4</v>
      </c>
      <c r="Q3751" t="s">
        <v>59</v>
      </c>
      <c r="R3751" s="5">
        <v>786</v>
      </c>
      <c r="S3751" s="5">
        <v>0</v>
      </c>
      <c r="T3751" s="5">
        <f t="shared" si="411"/>
        <v>0</v>
      </c>
      <c r="U3751" s="5">
        <v>786</v>
      </c>
      <c r="V3751" s="5">
        <v>0</v>
      </c>
      <c r="W3751" s="5">
        <v>39.299999999999997</v>
      </c>
      <c r="X3751" s="5">
        <v>-0.3</v>
      </c>
      <c r="Y3751" s="5">
        <v>825</v>
      </c>
      <c r="Z3751" s="5">
        <v>825</v>
      </c>
      <c r="AA3751" t="s">
        <v>73</v>
      </c>
      <c r="AB3751">
        <v>190.03</v>
      </c>
      <c r="AC3751">
        <v>7.62</v>
      </c>
      <c r="AD3751" t="s">
        <v>5778</v>
      </c>
      <c r="AE3751" t="s">
        <v>75</v>
      </c>
      <c r="AI3751" t="s">
        <v>730</v>
      </c>
      <c r="AJ3751" t="s">
        <v>731</v>
      </c>
      <c r="AK3751">
        <v>9999777722</v>
      </c>
      <c r="AO3751">
        <v>0</v>
      </c>
      <c r="AP3751">
        <v>0</v>
      </c>
      <c r="AQ3751">
        <v>825</v>
      </c>
      <c r="AZ3751">
        <v>786</v>
      </c>
      <c r="BA3751">
        <v>19.649999999999999</v>
      </c>
      <c r="BB3751">
        <v>786</v>
      </c>
      <c r="BC3751">
        <v>19.649999999999999</v>
      </c>
      <c r="BD3751" s="5">
        <v>825</v>
      </c>
      <c r="BE3751">
        <v>786</v>
      </c>
      <c r="BG3751">
        <f t="shared" si="412"/>
        <v>786</v>
      </c>
    </row>
    <row r="3752" spans="1:61" x14ac:dyDescent="0.25">
      <c r="A3752" t="s">
        <v>54</v>
      </c>
      <c r="B3752">
        <v>110027</v>
      </c>
      <c r="C3752" t="s">
        <v>55</v>
      </c>
      <c r="D3752" t="s">
        <v>56</v>
      </c>
      <c r="E3752" s="1">
        <v>45984</v>
      </c>
      <c r="F3752" t="s">
        <v>4354</v>
      </c>
      <c r="G3752" t="s">
        <v>67</v>
      </c>
      <c r="H3752" t="str">
        <f t="shared" si="406"/>
        <v>Direct Sale</v>
      </c>
      <c r="K3752" s="3">
        <v>45985.01666666667</v>
      </c>
      <c r="L3752">
        <f t="shared" si="407"/>
        <v>24</v>
      </c>
      <c r="M3752" t="str">
        <f t="shared" si="408"/>
        <v>Monday</v>
      </c>
      <c r="N3752" s="1" t="str">
        <f t="shared" si="409"/>
        <v>November</v>
      </c>
      <c r="O3752" s="2">
        <v>1.6666666666666666E-2</v>
      </c>
      <c r="P3752" s="2" t="str">
        <f t="shared" si="410"/>
        <v>Week 4</v>
      </c>
      <c r="Q3752" t="s">
        <v>59</v>
      </c>
      <c r="R3752" s="5">
        <v>178</v>
      </c>
      <c r="S3752" s="5">
        <v>0</v>
      </c>
      <c r="T3752" s="5">
        <f t="shared" si="411"/>
        <v>0</v>
      </c>
      <c r="U3752" s="5">
        <v>178</v>
      </c>
      <c r="V3752" s="5">
        <v>0</v>
      </c>
      <c r="W3752" s="5">
        <v>8.9</v>
      </c>
      <c r="X3752" s="5">
        <v>0.1</v>
      </c>
      <c r="Y3752" s="5">
        <v>187</v>
      </c>
      <c r="Z3752" s="5">
        <v>187</v>
      </c>
      <c r="AA3752" t="s">
        <v>68</v>
      </c>
      <c r="AB3752">
        <v>43.64</v>
      </c>
      <c r="AC3752">
        <v>3.92</v>
      </c>
      <c r="AD3752" t="s">
        <v>5778</v>
      </c>
      <c r="AE3752" t="s">
        <v>75</v>
      </c>
      <c r="AI3752" t="s">
        <v>89</v>
      </c>
      <c r="AJ3752" t="s">
        <v>190</v>
      </c>
      <c r="AK3752">
        <v>8929758003</v>
      </c>
      <c r="AO3752">
        <v>0</v>
      </c>
      <c r="AP3752">
        <v>0</v>
      </c>
      <c r="AR3752">
        <v>187</v>
      </c>
      <c r="AZ3752">
        <v>178</v>
      </c>
      <c r="BA3752">
        <v>4.45</v>
      </c>
      <c r="BB3752">
        <v>178</v>
      </c>
      <c r="BC3752">
        <v>4.45</v>
      </c>
      <c r="BD3752" s="5">
        <v>187</v>
      </c>
      <c r="BE3752">
        <v>178</v>
      </c>
      <c r="BG3752">
        <f t="shared" si="412"/>
        <v>178</v>
      </c>
    </row>
    <row r="3753" spans="1:61" x14ac:dyDescent="0.25">
      <c r="A3753" t="s">
        <v>54</v>
      </c>
      <c r="B3753">
        <v>110027</v>
      </c>
      <c r="C3753" t="s">
        <v>55</v>
      </c>
      <c r="D3753" t="s">
        <v>56</v>
      </c>
      <c r="E3753" s="1">
        <v>45984</v>
      </c>
      <c r="F3753" t="s">
        <v>4355</v>
      </c>
      <c r="G3753" t="s">
        <v>67</v>
      </c>
      <c r="H3753" t="str">
        <f t="shared" si="406"/>
        <v>Direct Sale</v>
      </c>
      <c r="K3753" s="3">
        <v>45985.01666666667</v>
      </c>
      <c r="L3753">
        <f t="shared" si="407"/>
        <v>24</v>
      </c>
      <c r="M3753" t="str">
        <f t="shared" si="408"/>
        <v>Monday</v>
      </c>
      <c r="N3753" s="1" t="str">
        <f t="shared" si="409"/>
        <v>November</v>
      </c>
      <c r="O3753" s="2">
        <v>1.6666666666666666E-2</v>
      </c>
      <c r="P3753" s="2" t="str">
        <f t="shared" si="410"/>
        <v>Week 4</v>
      </c>
      <c r="Q3753" t="s">
        <v>59</v>
      </c>
      <c r="R3753" s="5">
        <v>368</v>
      </c>
      <c r="S3753" s="5">
        <v>0</v>
      </c>
      <c r="T3753" s="5">
        <f t="shared" si="411"/>
        <v>0</v>
      </c>
      <c r="U3753" s="5">
        <v>368</v>
      </c>
      <c r="V3753" s="5">
        <v>0</v>
      </c>
      <c r="W3753" s="5">
        <v>18.399999999999999</v>
      </c>
      <c r="X3753" s="5">
        <v>-0.4</v>
      </c>
      <c r="Y3753" s="5">
        <v>386</v>
      </c>
      <c r="Z3753" s="5">
        <v>386</v>
      </c>
      <c r="AA3753" t="s">
        <v>68</v>
      </c>
      <c r="AB3753">
        <v>89.7</v>
      </c>
      <c r="AC3753">
        <v>5.0999999999999996</v>
      </c>
      <c r="AD3753" t="s">
        <v>5778</v>
      </c>
      <c r="AE3753" t="s">
        <v>75</v>
      </c>
      <c r="AI3753" t="s">
        <v>4356</v>
      </c>
      <c r="AJ3753" t="s">
        <v>715</v>
      </c>
      <c r="AK3753">
        <v>8974548455</v>
      </c>
      <c r="AO3753">
        <v>0</v>
      </c>
      <c r="AP3753">
        <v>0</v>
      </c>
      <c r="AR3753">
        <v>386</v>
      </c>
      <c r="AZ3753">
        <v>368</v>
      </c>
      <c r="BA3753">
        <v>9.1999999999999993</v>
      </c>
      <c r="BB3753">
        <v>368</v>
      </c>
      <c r="BC3753">
        <v>9.1999999999999993</v>
      </c>
      <c r="BD3753" s="5">
        <v>386</v>
      </c>
      <c r="BE3753">
        <v>368</v>
      </c>
      <c r="BG3753">
        <f t="shared" si="412"/>
        <v>368</v>
      </c>
    </row>
    <row r="3754" spans="1:61" x14ac:dyDescent="0.25">
      <c r="A3754" t="s">
        <v>54</v>
      </c>
      <c r="B3754">
        <v>110027</v>
      </c>
      <c r="C3754" t="s">
        <v>55</v>
      </c>
      <c r="D3754" t="s">
        <v>56</v>
      </c>
      <c r="E3754" s="1">
        <v>45984</v>
      </c>
      <c r="F3754" t="s">
        <v>4357</v>
      </c>
      <c r="G3754" t="s">
        <v>58</v>
      </c>
      <c r="H3754" t="str">
        <f t="shared" si="406"/>
        <v>Aggregator</v>
      </c>
      <c r="I3754">
        <v>7510754137</v>
      </c>
      <c r="J3754">
        <v>18528960</v>
      </c>
      <c r="K3754" s="3">
        <v>45985.018750000003</v>
      </c>
      <c r="L3754">
        <f t="shared" si="407"/>
        <v>24</v>
      </c>
      <c r="M3754" t="str">
        <f t="shared" si="408"/>
        <v>Monday</v>
      </c>
      <c r="N3754" s="1" t="str">
        <f t="shared" si="409"/>
        <v>November</v>
      </c>
      <c r="O3754" s="2">
        <v>1.8749999999999999E-2</v>
      </c>
      <c r="P3754" s="2" t="str">
        <f t="shared" si="410"/>
        <v>Week 4</v>
      </c>
      <c r="Q3754" t="s">
        <v>59</v>
      </c>
      <c r="R3754" s="5">
        <v>258</v>
      </c>
      <c r="S3754" s="5">
        <v>-100</v>
      </c>
      <c r="T3754" s="5">
        <f t="shared" si="411"/>
        <v>38.759689922480625</v>
      </c>
      <c r="U3754" s="5">
        <v>158</v>
      </c>
      <c r="V3754" s="5">
        <v>32</v>
      </c>
      <c r="W3754" s="5">
        <v>0</v>
      </c>
      <c r="X3754" s="5">
        <v>0</v>
      </c>
      <c r="Y3754" s="5">
        <v>190</v>
      </c>
      <c r="Z3754" s="5">
        <v>190</v>
      </c>
      <c r="AA3754" t="s">
        <v>60</v>
      </c>
      <c r="AB3754">
        <v>44.17</v>
      </c>
      <c r="AC3754">
        <v>5.88</v>
      </c>
      <c r="AD3754" t="s">
        <v>60</v>
      </c>
      <c r="AE3754" t="s">
        <v>56</v>
      </c>
      <c r="AF3754">
        <v>4137</v>
      </c>
      <c r="AG3754">
        <v>4137</v>
      </c>
      <c r="AO3754">
        <v>32</v>
      </c>
      <c r="AP3754">
        <v>0</v>
      </c>
      <c r="AX3754">
        <v>190</v>
      </c>
      <c r="BD3754" s="5">
        <v>190</v>
      </c>
      <c r="BE3754">
        <v>158</v>
      </c>
      <c r="BG3754">
        <f t="shared" si="412"/>
        <v>158</v>
      </c>
      <c r="BI3754">
        <v>32</v>
      </c>
    </row>
    <row r="3755" spans="1:61" x14ac:dyDescent="0.25">
      <c r="A3755" t="s">
        <v>54</v>
      </c>
      <c r="B3755">
        <v>110027</v>
      </c>
      <c r="C3755" t="s">
        <v>55</v>
      </c>
      <c r="D3755" t="s">
        <v>56</v>
      </c>
      <c r="E3755" s="1">
        <v>45984</v>
      </c>
      <c r="F3755" t="s">
        <v>4358</v>
      </c>
      <c r="G3755" t="s">
        <v>63</v>
      </c>
      <c r="H3755" t="str">
        <f t="shared" si="406"/>
        <v>Aggregator</v>
      </c>
      <c r="I3755">
        <v>222894000000000</v>
      </c>
      <c r="J3755">
        <v>29811</v>
      </c>
      <c r="K3755" s="3">
        <v>45985.020833333336</v>
      </c>
      <c r="L3755">
        <f t="shared" si="407"/>
        <v>24</v>
      </c>
      <c r="M3755" t="str">
        <f t="shared" si="408"/>
        <v>Monday</v>
      </c>
      <c r="N3755" s="1" t="str">
        <f t="shared" si="409"/>
        <v>November</v>
      </c>
      <c r="O3755" s="2">
        <v>2.0833333333333332E-2</v>
      </c>
      <c r="P3755" s="2" t="str">
        <f t="shared" si="410"/>
        <v>Week 4</v>
      </c>
      <c r="Q3755" t="s">
        <v>59</v>
      </c>
      <c r="R3755" s="5">
        <v>248</v>
      </c>
      <c r="S3755" s="5">
        <v>-90</v>
      </c>
      <c r="T3755" s="5">
        <f t="shared" si="411"/>
        <v>36.29032258064516</v>
      </c>
      <c r="U3755" s="5">
        <v>158</v>
      </c>
      <c r="V3755" s="5">
        <v>32</v>
      </c>
      <c r="W3755" s="5">
        <v>0</v>
      </c>
      <c r="X3755" s="5">
        <v>0</v>
      </c>
      <c r="Y3755" s="5">
        <v>190</v>
      </c>
      <c r="Z3755" s="5">
        <v>190</v>
      </c>
      <c r="AA3755" t="s">
        <v>64</v>
      </c>
      <c r="AB3755">
        <v>47.37</v>
      </c>
      <c r="AC3755">
        <v>4.76</v>
      </c>
      <c r="AD3755" t="s">
        <v>64</v>
      </c>
      <c r="AE3755" t="s">
        <v>56</v>
      </c>
      <c r="AF3755">
        <v>5725</v>
      </c>
      <c r="AG3755">
        <v>5725</v>
      </c>
      <c r="AO3755">
        <v>32</v>
      </c>
      <c r="AP3755">
        <v>0</v>
      </c>
      <c r="AW3755">
        <v>190</v>
      </c>
      <c r="BD3755" s="5">
        <v>190</v>
      </c>
      <c r="BE3755">
        <v>158</v>
      </c>
      <c r="BG3755">
        <f t="shared" si="412"/>
        <v>158</v>
      </c>
      <c r="BH3755">
        <v>32</v>
      </c>
    </row>
    <row r="3756" spans="1:61" x14ac:dyDescent="0.25">
      <c r="A3756" t="s">
        <v>54</v>
      </c>
      <c r="B3756">
        <v>110027</v>
      </c>
      <c r="C3756" t="s">
        <v>55</v>
      </c>
      <c r="D3756" t="s">
        <v>56</v>
      </c>
      <c r="E3756" s="1">
        <v>45984</v>
      </c>
      <c r="F3756" t="s">
        <v>4359</v>
      </c>
      <c r="G3756" t="s">
        <v>63</v>
      </c>
      <c r="H3756" t="str">
        <f t="shared" si="406"/>
        <v>Aggregator</v>
      </c>
      <c r="I3756">
        <v>222894000000000</v>
      </c>
      <c r="J3756">
        <v>29811</v>
      </c>
      <c r="K3756" s="3">
        <v>45985.023611111108</v>
      </c>
      <c r="L3756">
        <f t="shared" si="407"/>
        <v>24</v>
      </c>
      <c r="M3756" t="str">
        <f t="shared" si="408"/>
        <v>Monday</v>
      </c>
      <c r="N3756" s="1" t="str">
        <f t="shared" si="409"/>
        <v>November</v>
      </c>
      <c r="O3756" s="2">
        <v>2.361111111111111E-2</v>
      </c>
      <c r="P3756" s="2" t="str">
        <f t="shared" si="410"/>
        <v>Week 4</v>
      </c>
      <c r="Q3756" t="s">
        <v>59</v>
      </c>
      <c r="R3756" s="5">
        <v>428</v>
      </c>
      <c r="S3756" s="5">
        <v>-93.74</v>
      </c>
      <c r="T3756" s="5">
        <f t="shared" si="411"/>
        <v>21.901869158878505</v>
      </c>
      <c r="U3756" s="5">
        <v>334.26</v>
      </c>
      <c r="V3756" s="5">
        <v>32</v>
      </c>
      <c r="W3756" s="5">
        <v>0</v>
      </c>
      <c r="X3756" s="5">
        <v>-0.26</v>
      </c>
      <c r="Y3756" s="5">
        <v>366</v>
      </c>
      <c r="Z3756" s="5">
        <v>366</v>
      </c>
      <c r="AA3756" t="s">
        <v>64</v>
      </c>
      <c r="AB3756">
        <v>89.13</v>
      </c>
      <c r="AC3756">
        <v>9.02</v>
      </c>
      <c r="AD3756" t="s">
        <v>64</v>
      </c>
      <c r="AE3756" t="s">
        <v>56</v>
      </c>
      <c r="AF3756">
        <v>240</v>
      </c>
      <c r="AG3756">
        <v>240</v>
      </c>
      <c r="AO3756">
        <v>32</v>
      </c>
      <c r="AP3756">
        <v>0</v>
      </c>
      <c r="AW3756">
        <v>366</v>
      </c>
      <c r="BD3756" s="5">
        <v>366</v>
      </c>
      <c r="BE3756">
        <v>334.26</v>
      </c>
      <c r="BG3756">
        <f t="shared" si="412"/>
        <v>334.26</v>
      </c>
      <c r="BH3756">
        <v>32</v>
      </c>
    </row>
    <row r="3757" spans="1:61" x14ac:dyDescent="0.25">
      <c r="A3757" t="s">
        <v>54</v>
      </c>
      <c r="B3757">
        <v>110027</v>
      </c>
      <c r="C3757" t="s">
        <v>55</v>
      </c>
      <c r="D3757" t="s">
        <v>56</v>
      </c>
      <c r="E3757" s="1">
        <v>45984</v>
      </c>
      <c r="F3757" t="s">
        <v>4360</v>
      </c>
      <c r="G3757" t="s">
        <v>63</v>
      </c>
      <c r="H3757" t="str">
        <f t="shared" si="406"/>
        <v>Aggregator</v>
      </c>
      <c r="I3757">
        <v>222895000000000</v>
      </c>
      <c r="J3757">
        <v>29811</v>
      </c>
      <c r="K3757" s="3">
        <v>45985.02847222222</v>
      </c>
      <c r="L3757">
        <f t="shared" si="407"/>
        <v>24</v>
      </c>
      <c r="M3757" t="str">
        <f t="shared" si="408"/>
        <v>Monday</v>
      </c>
      <c r="N3757" s="1" t="str">
        <f t="shared" si="409"/>
        <v>November</v>
      </c>
      <c r="O3757" s="2">
        <v>2.8472222222222222E-2</v>
      </c>
      <c r="P3757" s="2" t="str">
        <f t="shared" si="410"/>
        <v>Week 4</v>
      </c>
      <c r="Q3757" t="s">
        <v>59</v>
      </c>
      <c r="R3757" s="5">
        <v>366</v>
      </c>
      <c r="S3757" s="5">
        <v>-93.75</v>
      </c>
      <c r="T3757" s="5">
        <f t="shared" si="411"/>
        <v>25.614754098360653</v>
      </c>
      <c r="U3757" s="5">
        <v>272.25</v>
      </c>
      <c r="V3757" s="5">
        <v>32</v>
      </c>
      <c r="W3757" s="5">
        <v>0</v>
      </c>
      <c r="X3757" s="5">
        <v>-0.25</v>
      </c>
      <c r="Y3757" s="5">
        <v>304</v>
      </c>
      <c r="Z3757" s="5">
        <v>304</v>
      </c>
      <c r="AA3757" t="s">
        <v>64</v>
      </c>
      <c r="AB3757">
        <v>66.11</v>
      </c>
      <c r="AC3757">
        <v>8.3699999999999992</v>
      </c>
      <c r="AD3757" t="s">
        <v>64</v>
      </c>
      <c r="AE3757" t="s">
        <v>56</v>
      </c>
      <c r="AF3757">
        <v>2152</v>
      </c>
      <c r="AG3757">
        <v>2152</v>
      </c>
      <c r="AO3757">
        <v>32</v>
      </c>
      <c r="AP3757">
        <v>0</v>
      </c>
      <c r="AW3757">
        <v>304</v>
      </c>
      <c r="BD3757" s="5">
        <v>304</v>
      </c>
      <c r="BE3757">
        <v>272.25</v>
      </c>
      <c r="BG3757">
        <f t="shared" si="412"/>
        <v>272.25</v>
      </c>
      <c r="BH3757">
        <v>32</v>
      </c>
    </row>
    <row r="3758" spans="1:61" x14ac:dyDescent="0.25">
      <c r="A3758" t="s">
        <v>54</v>
      </c>
      <c r="B3758">
        <v>110027</v>
      </c>
      <c r="C3758" t="s">
        <v>55</v>
      </c>
      <c r="D3758" t="s">
        <v>56</v>
      </c>
      <c r="E3758" s="1">
        <v>45984</v>
      </c>
      <c r="F3758" t="s">
        <v>4361</v>
      </c>
      <c r="G3758" t="s">
        <v>63</v>
      </c>
      <c r="H3758" t="str">
        <f t="shared" si="406"/>
        <v>Aggregator</v>
      </c>
      <c r="I3758">
        <v>222895000000000</v>
      </c>
      <c r="J3758">
        <v>29811</v>
      </c>
      <c r="K3758" s="3">
        <v>45985.029166666667</v>
      </c>
      <c r="L3758">
        <f t="shared" si="407"/>
        <v>24</v>
      </c>
      <c r="M3758" t="str">
        <f t="shared" si="408"/>
        <v>Monday</v>
      </c>
      <c r="N3758" s="1" t="str">
        <f t="shared" si="409"/>
        <v>November</v>
      </c>
      <c r="O3758" s="2">
        <v>2.9166666666666667E-2</v>
      </c>
      <c r="P3758" s="2" t="str">
        <f t="shared" si="410"/>
        <v>Week 4</v>
      </c>
      <c r="Q3758" t="s">
        <v>59</v>
      </c>
      <c r="R3758" s="5">
        <v>408</v>
      </c>
      <c r="S3758" s="5">
        <v>0</v>
      </c>
      <c r="T3758" s="5">
        <f t="shared" si="411"/>
        <v>0</v>
      </c>
      <c r="U3758" s="5">
        <v>408</v>
      </c>
      <c r="V3758" s="5">
        <v>32</v>
      </c>
      <c r="W3758" s="5">
        <v>0</v>
      </c>
      <c r="X3758" s="5">
        <v>0</v>
      </c>
      <c r="Y3758" s="5">
        <v>440</v>
      </c>
      <c r="Z3758" s="5">
        <v>440</v>
      </c>
      <c r="AA3758" t="s">
        <v>64</v>
      </c>
      <c r="AB3758">
        <v>90.39</v>
      </c>
      <c r="AC3758">
        <v>4.99</v>
      </c>
      <c r="AD3758" t="s">
        <v>64</v>
      </c>
      <c r="AE3758" t="s">
        <v>56</v>
      </c>
      <c r="AF3758">
        <v>8147</v>
      </c>
      <c r="AG3758">
        <v>8147</v>
      </c>
      <c r="AO3758">
        <v>32</v>
      </c>
      <c r="AP3758">
        <v>0</v>
      </c>
      <c r="AW3758">
        <v>440</v>
      </c>
      <c r="BD3758" s="5">
        <v>440</v>
      </c>
      <c r="BE3758">
        <v>408</v>
      </c>
      <c r="BG3758">
        <f t="shared" si="412"/>
        <v>408</v>
      </c>
      <c r="BH3758">
        <v>32</v>
      </c>
    </row>
    <row r="3759" spans="1:61" x14ac:dyDescent="0.25">
      <c r="A3759" t="s">
        <v>54</v>
      </c>
      <c r="B3759">
        <v>110027</v>
      </c>
      <c r="C3759" t="s">
        <v>55</v>
      </c>
      <c r="D3759" t="s">
        <v>56</v>
      </c>
      <c r="E3759" s="1">
        <v>45984</v>
      </c>
      <c r="F3759" t="s">
        <v>4362</v>
      </c>
      <c r="G3759" t="s">
        <v>63</v>
      </c>
      <c r="H3759" t="str">
        <f t="shared" si="406"/>
        <v>Aggregator</v>
      </c>
      <c r="I3759">
        <v>222895000000000</v>
      </c>
      <c r="J3759">
        <v>29811</v>
      </c>
      <c r="K3759" s="3">
        <v>45985.03125</v>
      </c>
      <c r="L3759">
        <f t="shared" si="407"/>
        <v>24</v>
      </c>
      <c r="M3759" t="str">
        <f t="shared" si="408"/>
        <v>Monday</v>
      </c>
      <c r="N3759" s="1" t="str">
        <f t="shared" si="409"/>
        <v>November</v>
      </c>
      <c r="O3759" s="2">
        <v>3.125E-2</v>
      </c>
      <c r="P3759" s="2" t="str">
        <f t="shared" si="410"/>
        <v>Week 4</v>
      </c>
      <c r="Q3759" t="s">
        <v>59</v>
      </c>
      <c r="R3759" s="5">
        <v>218</v>
      </c>
      <c r="S3759" s="5">
        <v>-90</v>
      </c>
      <c r="T3759" s="5">
        <f t="shared" si="411"/>
        <v>41.284403669724774</v>
      </c>
      <c r="U3759" s="5">
        <v>128</v>
      </c>
      <c r="V3759" s="5">
        <v>32</v>
      </c>
      <c r="W3759" s="5">
        <v>0</v>
      </c>
      <c r="X3759" s="5">
        <v>0</v>
      </c>
      <c r="Y3759" s="5">
        <v>160</v>
      </c>
      <c r="Z3759" s="5">
        <v>160</v>
      </c>
      <c r="AA3759" t="s">
        <v>64</v>
      </c>
      <c r="AB3759">
        <v>49.86</v>
      </c>
      <c r="AC3759">
        <v>3.92</v>
      </c>
      <c r="AD3759" t="s">
        <v>64</v>
      </c>
      <c r="AE3759" t="s">
        <v>56</v>
      </c>
      <c r="AF3759">
        <v>2223</v>
      </c>
      <c r="AG3759">
        <v>2223</v>
      </c>
      <c r="AO3759">
        <v>32</v>
      </c>
      <c r="AP3759">
        <v>0</v>
      </c>
      <c r="AW3759">
        <v>160</v>
      </c>
      <c r="BD3759" s="5">
        <v>160</v>
      </c>
      <c r="BE3759">
        <v>128</v>
      </c>
      <c r="BG3759">
        <f t="shared" si="412"/>
        <v>128</v>
      </c>
      <c r="BH3759">
        <v>32</v>
      </c>
    </row>
    <row r="3760" spans="1:61" x14ac:dyDescent="0.25">
      <c r="A3760" t="s">
        <v>54</v>
      </c>
      <c r="B3760">
        <v>110027</v>
      </c>
      <c r="C3760" t="s">
        <v>55</v>
      </c>
      <c r="D3760" t="s">
        <v>56</v>
      </c>
      <c r="E3760" s="1">
        <v>45984</v>
      </c>
      <c r="F3760" t="s">
        <v>4363</v>
      </c>
      <c r="G3760" t="s">
        <v>67</v>
      </c>
      <c r="H3760" t="str">
        <f t="shared" si="406"/>
        <v>Direct Sale</v>
      </c>
      <c r="K3760" s="3">
        <v>45985.038888888892</v>
      </c>
      <c r="L3760">
        <f t="shared" si="407"/>
        <v>24</v>
      </c>
      <c r="M3760" t="str">
        <f t="shared" si="408"/>
        <v>Monday</v>
      </c>
      <c r="N3760" s="1" t="str">
        <f t="shared" si="409"/>
        <v>November</v>
      </c>
      <c r="O3760" s="2">
        <v>3.888888888888889E-2</v>
      </c>
      <c r="P3760" s="2" t="str">
        <f t="shared" si="410"/>
        <v>Week 4</v>
      </c>
      <c r="Q3760" t="s">
        <v>59</v>
      </c>
      <c r="R3760" s="5">
        <v>129</v>
      </c>
      <c r="S3760" s="5">
        <v>0</v>
      </c>
      <c r="T3760" s="5">
        <f t="shared" si="411"/>
        <v>0</v>
      </c>
      <c r="U3760" s="5">
        <v>129</v>
      </c>
      <c r="V3760" s="5">
        <v>0</v>
      </c>
      <c r="W3760" s="5">
        <v>6.46</v>
      </c>
      <c r="X3760" s="5">
        <v>-0.46</v>
      </c>
      <c r="Y3760" s="5">
        <v>135</v>
      </c>
      <c r="Z3760" s="5">
        <v>135</v>
      </c>
      <c r="AA3760" t="s">
        <v>73</v>
      </c>
      <c r="AB3760">
        <v>26.61</v>
      </c>
      <c r="AC3760">
        <v>2.5</v>
      </c>
      <c r="AD3760" t="s">
        <v>5778</v>
      </c>
      <c r="AE3760" t="s">
        <v>75</v>
      </c>
      <c r="AI3760" t="s">
        <v>730</v>
      </c>
      <c r="AJ3760" t="s">
        <v>731</v>
      </c>
      <c r="AK3760">
        <v>9999777722</v>
      </c>
      <c r="AO3760">
        <v>0</v>
      </c>
      <c r="AP3760">
        <v>0</v>
      </c>
      <c r="AQ3760">
        <v>135</v>
      </c>
      <c r="AZ3760">
        <v>129</v>
      </c>
      <c r="BA3760">
        <v>3.23</v>
      </c>
      <c r="BB3760">
        <v>129</v>
      </c>
      <c r="BC3760">
        <v>3.23</v>
      </c>
      <c r="BD3760" s="5">
        <v>135</v>
      </c>
      <c r="BE3760">
        <v>129</v>
      </c>
      <c r="BG3760">
        <f t="shared" si="412"/>
        <v>129</v>
      </c>
    </row>
    <row r="3761" spans="1:61" x14ac:dyDescent="0.25">
      <c r="A3761" t="s">
        <v>54</v>
      </c>
      <c r="B3761">
        <v>110027</v>
      </c>
      <c r="C3761" t="s">
        <v>55</v>
      </c>
      <c r="D3761" t="s">
        <v>56</v>
      </c>
      <c r="E3761" s="1">
        <v>45984</v>
      </c>
      <c r="F3761" t="s">
        <v>4364</v>
      </c>
      <c r="G3761" t="s">
        <v>63</v>
      </c>
      <c r="H3761" t="str">
        <f t="shared" si="406"/>
        <v>Aggregator</v>
      </c>
      <c r="I3761">
        <v>222896000000000</v>
      </c>
      <c r="J3761">
        <v>29811</v>
      </c>
      <c r="K3761" s="3">
        <v>45985.039583333331</v>
      </c>
      <c r="L3761">
        <f t="shared" si="407"/>
        <v>24</v>
      </c>
      <c r="M3761" t="str">
        <f t="shared" si="408"/>
        <v>Monday</v>
      </c>
      <c r="N3761" s="1" t="str">
        <f t="shared" si="409"/>
        <v>November</v>
      </c>
      <c r="O3761" s="2">
        <v>3.9583333333333331E-2</v>
      </c>
      <c r="P3761" s="2" t="str">
        <f t="shared" si="410"/>
        <v>Week 4</v>
      </c>
      <c r="Q3761" t="s">
        <v>59</v>
      </c>
      <c r="R3761" s="5">
        <v>615</v>
      </c>
      <c r="S3761" s="5">
        <v>-120</v>
      </c>
      <c r="T3761" s="5">
        <f t="shared" si="411"/>
        <v>19.512195121951219</v>
      </c>
      <c r="U3761" s="5">
        <v>495</v>
      </c>
      <c r="V3761" s="5">
        <v>32</v>
      </c>
      <c r="W3761" s="5">
        <v>0</v>
      </c>
      <c r="X3761" s="5">
        <v>0</v>
      </c>
      <c r="Y3761" s="5">
        <v>527</v>
      </c>
      <c r="Z3761" s="5">
        <v>527</v>
      </c>
      <c r="AA3761" t="s">
        <v>64</v>
      </c>
      <c r="AB3761">
        <v>110.03</v>
      </c>
      <c r="AC3761">
        <v>11.22</v>
      </c>
      <c r="AD3761" t="s">
        <v>64</v>
      </c>
      <c r="AE3761" t="s">
        <v>56</v>
      </c>
      <c r="AF3761">
        <v>1814</v>
      </c>
      <c r="AG3761">
        <v>1814</v>
      </c>
      <c r="AO3761">
        <v>32</v>
      </c>
      <c r="AP3761">
        <v>0</v>
      </c>
      <c r="AW3761">
        <v>527</v>
      </c>
      <c r="BD3761" s="5">
        <v>527</v>
      </c>
      <c r="BE3761">
        <v>495</v>
      </c>
      <c r="BG3761">
        <f t="shared" si="412"/>
        <v>495</v>
      </c>
      <c r="BH3761">
        <v>32</v>
      </c>
    </row>
    <row r="3762" spans="1:61" x14ac:dyDescent="0.25">
      <c r="A3762" t="s">
        <v>54</v>
      </c>
      <c r="B3762">
        <v>110027</v>
      </c>
      <c r="C3762" t="s">
        <v>55</v>
      </c>
      <c r="D3762" t="s">
        <v>56</v>
      </c>
      <c r="E3762" s="1">
        <v>45984</v>
      </c>
      <c r="F3762" t="s">
        <v>4365</v>
      </c>
      <c r="G3762" t="s">
        <v>63</v>
      </c>
      <c r="H3762" t="str">
        <f t="shared" si="406"/>
        <v>Aggregator</v>
      </c>
      <c r="I3762">
        <v>222896000000000</v>
      </c>
      <c r="J3762">
        <v>29811</v>
      </c>
      <c r="K3762" s="3">
        <v>45985.040277777778</v>
      </c>
      <c r="L3762">
        <f t="shared" si="407"/>
        <v>24</v>
      </c>
      <c r="M3762" t="str">
        <f t="shared" si="408"/>
        <v>Monday</v>
      </c>
      <c r="N3762" s="1" t="str">
        <f t="shared" si="409"/>
        <v>November</v>
      </c>
      <c r="O3762" s="2">
        <v>4.027777777777778E-2</v>
      </c>
      <c r="P3762" s="2" t="str">
        <f t="shared" si="410"/>
        <v>Week 4</v>
      </c>
      <c r="Q3762" t="s">
        <v>59</v>
      </c>
      <c r="R3762" s="5">
        <v>358</v>
      </c>
      <c r="S3762" s="5">
        <v>-93.74</v>
      </c>
      <c r="T3762" s="5">
        <f t="shared" si="411"/>
        <v>26.184357541899438</v>
      </c>
      <c r="U3762" s="5">
        <v>264.26</v>
      </c>
      <c r="V3762" s="5">
        <v>32</v>
      </c>
      <c r="W3762" s="5">
        <v>0</v>
      </c>
      <c r="X3762" s="5">
        <v>-0.26</v>
      </c>
      <c r="Y3762" s="5">
        <v>296</v>
      </c>
      <c r="Z3762" s="5">
        <v>296</v>
      </c>
      <c r="AA3762" t="s">
        <v>64</v>
      </c>
      <c r="AB3762">
        <v>54.52</v>
      </c>
      <c r="AC3762">
        <v>8.91</v>
      </c>
      <c r="AD3762" t="s">
        <v>64</v>
      </c>
      <c r="AE3762" t="s">
        <v>56</v>
      </c>
      <c r="AF3762">
        <v>9639</v>
      </c>
      <c r="AG3762">
        <v>9639</v>
      </c>
      <c r="AO3762">
        <v>32</v>
      </c>
      <c r="AP3762">
        <v>0</v>
      </c>
      <c r="AW3762">
        <v>296</v>
      </c>
      <c r="BD3762" s="5">
        <v>296</v>
      </c>
      <c r="BE3762">
        <v>264.26</v>
      </c>
      <c r="BG3762">
        <f t="shared" si="412"/>
        <v>264.26</v>
      </c>
      <c r="BH3762">
        <v>32</v>
      </c>
    </row>
    <row r="3763" spans="1:61" x14ac:dyDescent="0.25">
      <c r="A3763" t="s">
        <v>54</v>
      </c>
      <c r="B3763">
        <v>110027</v>
      </c>
      <c r="C3763" t="s">
        <v>55</v>
      </c>
      <c r="D3763" t="s">
        <v>56</v>
      </c>
      <c r="E3763" s="1">
        <v>45984</v>
      </c>
      <c r="F3763" t="s">
        <v>4366</v>
      </c>
      <c r="G3763" t="s">
        <v>67</v>
      </c>
      <c r="H3763" t="str">
        <f t="shared" si="406"/>
        <v>Direct Sale</v>
      </c>
      <c r="K3763" s="3">
        <v>45985.048611111109</v>
      </c>
      <c r="L3763">
        <f t="shared" si="407"/>
        <v>24</v>
      </c>
      <c r="M3763" t="str">
        <f t="shared" si="408"/>
        <v>Monday</v>
      </c>
      <c r="N3763" s="1" t="str">
        <f t="shared" si="409"/>
        <v>November</v>
      </c>
      <c r="O3763" s="2">
        <v>4.8611111111111112E-2</v>
      </c>
      <c r="P3763" s="2" t="str">
        <f t="shared" si="410"/>
        <v>Week 4</v>
      </c>
      <c r="Q3763" t="s">
        <v>59</v>
      </c>
      <c r="R3763" s="5">
        <v>316</v>
      </c>
      <c r="S3763" s="5">
        <v>0</v>
      </c>
      <c r="T3763" s="5">
        <f t="shared" si="411"/>
        <v>0</v>
      </c>
      <c r="U3763" s="5">
        <v>316</v>
      </c>
      <c r="V3763" s="5">
        <v>0</v>
      </c>
      <c r="W3763" s="5">
        <v>15.8</v>
      </c>
      <c r="X3763" s="5">
        <v>0.2</v>
      </c>
      <c r="Y3763" s="5">
        <v>332</v>
      </c>
      <c r="Z3763" s="5">
        <v>332</v>
      </c>
      <c r="AA3763" t="s">
        <v>68</v>
      </c>
      <c r="AB3763">
        <v>76.55</v>
      </c>
      <c r="AC3763">
        <v>8.1999999999999993</v>
      </c>
      <c r="AD3763" t="s">
        <v>5778</v>
      </c>
      <c r="AE3763" t="s">
        <v>75</v>
      </c>
      <c r="AI3763" t="s">
        <v>730</v>
      </c>
      <c r="AJ3763" t="s">
        <v>731</v>
      </c>
      <c r="AK3763">
        <v>9999777722</v>
      </c>
      <c r="AO3763">
        <v>0</v>
      </c>
      <c r="AP3763">
        <v>0</v>
      </c>
      <c r="AR3763">
        <v>332</v>
      </c>
      <c r="AZ3763">
        <v>316</v>
      </c>
      <c r="BA3763">
        <v>7.9</v>
      </c>
      <c r="BB3763">
        <v>316</v>
      </c>
      <c r="BC3763">
        <v>7.9</v>
      </c>
      <c r="BD3763" s="5">
        <v>332</v>
      </c>
      <c r="BE3763">
        <v>316</v>
      </c>
      <c r="BG3763">
        <f t="shared" si="412"/>
        <v>316</v>
      </c>
    </row>
    <row r="3764" spans="1:61" x14ac:dyDescent="0.25">
      <c r="A3764" t="s">
        <v>54</v>
      </c>
      <c r="B3764">
        <v>110027</v>
      </c>
      <c r="C3764" t="s">
        <v>55</v>
      </c>
      <c r="D3764" t="s">
        <v>56</v>
      </c>
      <c r="E3764" s="1">
        <v>45984</v>
      </c>
      <c r="F3764" t="s">
        <v>4367</v>
      </c>
      <c r="G3764" t="s">
        <v>58</v>
      </c>
      <c r="H3764" t="str">
        <f t="shared" si="406"/>
        <v>Aggregator</v>
      </c>
      <c r="I3764">
        <v>7514200953</v>
      </c>
      <c r="J3764">
        <v>18528960</v>
      </c>
      <c r="K3764" s="3">
        <v>45985.049305555556</v>
      </c>
      <c r="L3764">
        <f t="shared" si="407"/>
        <v>24</v>
      </c>
      <c r="M3764" t="str">
        <f t="shared" si="408"/>
        <v>Monday</v>
      </c>
      <c r="N3764" s="1" t="str">
        <f t="shared" si="409"/>
        <v>November</v>
      </c>
      <c r="O3764" s="2">
        <v>4.9305555555555554E-2</v>
      </c>
      <c r="P3764" s="2" t="str">
        <f t="shared" si="410"/>
        <v>Week 4</v>
      </c>
      <c r="Q3764" t="s">
        <v>59</v>
      </c>
      <c r="R3764" s="5">
        <v>626</v>
      </c>
      <c r="S3764" s="5">
        <v>-75</v>
      </c>
      <c r="T3764" s="5">
        <f t="shared" si="411"/>
        <v>11.980830670926517</v>
      </c>
      <c r="U3764" s="5">
        <v>551</v>
      </c>
      <c r="V3764" s="5">
        <v>32</v>
      </c>
      <c r="W3764" s="5">
        <v>0</v>
      </c>
      <c r="X3764" s="5">
        <v>0</v>
      </c>
      <c r="Y3764" s="5">
        <v>583</v>
      </c>
      <c r="Z3764" s="5">
        <v>583</v>
      </c>
      <c r="AA3764" t="s">
        <v>60</v>
      </c>
      <c r="AB3764">
        <v>129.96</v>
      </c>
      <c r="AC3764">
        <v>18.510000000000002</v>
      </c>
      <c r="AD3764" t="s">
        <v>60</v>
      </c>
      <c r="AE3764" t="s">
        <v>56</v>
      </c>
      <c r="AF3764">
        <v>953</v>
      </c>
      <c r="AG3764">
        <v>953</v>
      </c>
      <c r="AO3764">
        <v>32</v>
      </c>
      <c r="AP3764">
        <v>0</v>
      </c>
      <c r="AX3764">
        <v>583</v>
      </c>
      <c r="BD3764" s="5">
        <v>583</v>
      </c>
      <c r="BE3764">
        <v>550.99</v>
      </c>
      <c r="BG3764">
        <f t="shared" si="412"/>
        <v>550.99</v>
      </c>
      <c r="BI3764">
        <v>32</v>
      </c>
    </row>
    <row r="3765" spans="1:61" x14ac:dyDescent="0.25">
      <c r="A3765" t="s">
        <v>54</v>
      </c>
      <c r="B3765">
        <v>110027</v>
      </c>
      <c r="C3765" t="s">
        <v>55</v>
      </c>
      <c r="D3765" t="s">
        <v>56</v>
      </c>
      <c r="E3765" s="1">
        <v>45984</v>
      </c>
      <c r="F3765" t="s">
        <v>4368</v>
      </c>
      <c r="G3765" t="s">
        <v>67</v>
      </c>
      <c r="H3765" t="str">
        <f t="shared" si="406"/>
        <v>Direct Sale</v>
      </c>
      <c r="K3765" s="3">
        <v>45985.052777777775</v>
      </c>
      <c r="L3765">
        <f t="shared" si="407"/>
        <v>24</v>
      </c>
      <c r="M3765" t="str">
        <f t="shared" si="408"/>
        <v>Monday</v>
      </c>
      <c r="N3765" s="1" t="str">
        <f t="shared" si="409"/>
        <v>November</v>
      </c>
      <c r="O3765" s="2">
        <v>5.2777777777777778E-2</v>
      </c>
      <c r="P3765" s="2" t="str">
        <f t="shared" si="410"/>
        <v>Week 4</v>
      </c>
      <c r="Q3765" t="s">
        <v>59</v>
      </c>
      <c r="R3765" s="5">
        <v>205.66</v>
      </c>
      <c r="S3765" s="5">
        <v>0</v>
      </c>
      <c r="T3765" s="5">
        <f t="shared" si="411"/>
        <v>0</v>
      </c>
      <c r="U3765" s="5">
        <v>205.66</v>
      </c>
      <c r="V3765" s="5">
        <v>0</v>
      </c>
      <c r="W3765" s="5">
        <v>10.28</v>
      </c>
      <c r="X3765" s="5">
        <v>0.06</v>
      </c>
      <c r="Y3765" s="5">
        <v>216</v>
      </c>
      <c r="Z3765" s="5">
        <v>216</v>
      </c>
      <c r="AA3765" t="s">
        <v>73</v>
      </c>
      <c r="AB3765">
        <v>47.54</v>
      </c>
      <c r="AC3765">
        <v>2.82</v>
      </c>
      <c r="AD3765" t="s">
        <v>5778</v>
      </c>
      <c r="AE3765" t="s">
        <v>75</v>
      </c>
      <c r="AI3765" t="s">
        <v>4369</v>
      </c>
      <c r="AJ3765" t="s">
        <v>4370</v>
      </c>
      <c r="AK3765">
        <v>9822565555</v>
      </c>
      <c r="AO3765">
        <v>0</v>
      </c>
      <c r="AP3765">
        <v>0</v>
      </c>
      <c r="AQ3765">
        <v>216</v>
      </c>
      <c r="AZ3765">
        <v>205.66</v>
      </c>
      <c r="BA3765">
        <v>5.14</v>
      </c>
      <c r="BB3765">
        <v>205.66</v>
      </c>
      <c r="BC3765">
        <v>5.14</v>
      </c>
      <c r="BD3765" s="5">
        <v>216</v>
      </c>
      <c r="BE3765">
        <v>205.66</v>
      </c>
      <c r="BG3765">
        <f t="shared" si="412"/>
        <v>205.66</v>
      </c>
    </row>
    <row r="3766" spans="1:61" x14ac:dyDescent="0.25">
      <c r="A3766" t="s">
        <v>54</v>
      </c>
      <c r="B3766">
        <v>110027</v>
      </c>
      <c r="C3766" t="s">
        <v>55</v>
      </c>
      <c r="D3766" t="s">
        <v>56</v>
      </c>
      <c r="E3766" s="1">
        <v>45984</v>
      </c>
      <c r="F3766" t="s">
        <v>4371</v>
      </c>
      <c r="G3766" t="s">
        <v>63</v>
      </c>
      <c r="H3766" t="str">
        <f t="shared" si="406"/>
        <v>Aggregator</v>
      </c>
      <c r="I3766">
        <v>222897000000000</v>
      </c>
      <c r="J3766">
        <v>29811</v>
      </c>
      <c r="K3766" s="3">
        <v>45985.054861111108</v>
      </c>
      <c r="L3766">
        <f t="shared" si="407"/>
        <v>24</v>
      </c>
      <c r="M3766" t="str">
        <f t="shared" si="408"/>
        <v>Monday</v>
      </c>
      <c r="N3766" s="1" t="str">
        <f t="shared" si="409"/>
        <v>November</v>
      </c>
      <c r="O3766" s="2">
        <v>5.486111111111111E-2</v>
      </c>
      <c r="P3766" s="2" t="str">
        <f t="shared" si="410"/>
        <v>Week 4</v>
      </c>
      <c r="Q3766" t="s">
        <v>59</v>
      </c>
      <c r="R3766" s="5">
        <v>711.66</v>
      </c>
      <c r="S3766" s="5">
        <v>-141.99</v>
      </c>
      <c r="T3766" s="5">
        <f t="shared" si="411"/>
        <v>19.951943343731561</v>
      </c>
      <c r="U3766" s="5">
        <v>569.66999999999996</v>
      </c>
      <c r="V3766" s="5">
        <v>32</v>
      </c>
      <c r="W3766" s="5">
        <v>0</v>
      </c>
      <c r="X3766" s="5">
        <v>0.33</v>
      </c>
      <c r="Y3766" s="5">
        <v>602</v>
      </c>
      <c r="Z3766" s="5">
        <v>602</v>
      </c>
      <c r="AA3766" t="s">
        <v>64</v>
      </c>
      <c r="AB3766">
        <v>179.81</v>
      </c>
      <c r="AC3766">
        <v>10.87</v>
      </c>
      <c r="AD3766" t="s">
        <v>64</v>
      </c>
      <c r="AE3766" t="s">
        <v>56</v>
      </c>
      <c r="AF3766">
        <v>936</v>
      </c>
      <c r="AG3766">
        <v>936</v>
      </c>
      <c r="AO3766">
        <v>32</v>
      </c>
      <c r="AP3766">
        <v>0</v>
      </c>
      <c r="AW3766">
        <v>602</v>
      </c>
      <c r="BD3766" s="5">
        <v>602</v>
      </c>
      <c r="BE3766">
        <v>569.67999999999995</v>
      </c>
      <c r="BG3766">
        <f t="shared" si="412"/>
        <v>569.67999999999995</v>
      </c>
      <c r="BH3766">
        <v>32</v>
      </c>
    </row>
    <row r="3767" spans="1:61" x14ac:dyDescent="0.25">
      <c r="A3767" t="s">
        <v>54</v>
      </c>
      <c r="B3767">
        <v>110027</v>
      </c>
      <c r="C3767" t="s">
        <v>55</v>
      </c>
      <c r="D3767" t="s">
        <v>56</v>
      </c>
      <c r="E3767" s="1">
        <v>45984</v>
      </c>
      <c r="F3767" t="s">
        <v>4372</v>
      </c>
      <c r="G3767" t="s">
        <v>58</v>
      </c>
      <c r="H3767" t="str">
        <f t="shared" si="406"/>
        <v>Aggregator</v>
      </c>
      <c r="I3767">
        <v>7509429622</v>
      </c>
      <c r="J3767">
        <v>18528960</v>
      </c>
      <c r="K3767" s="3">
        <v>45985.055555555555</v>
      </c>
      <c r="L3767">
        <f t="shared" si="407"/>
        <v>24</v>
      </c>
      <c r="M3767" t="str">
        <f t="shared" si="408"/>
        <v>Monday</v>
      </c>
      <c r="N3767" s="1" t="str">
        <f t="shared" si="409"/>
        <v>November</v>
      </c>
      <c r="O3767" s="2">
        <v>5.5555555555555552E-2</v>
      </c>
      <c r="P3767" s="2" t="str">
        <f t="shared" si="410"/>
        <v>Week 4</v>
      </c>
      <c r="Q3767" t="s">
        <v>59</v>
      </c>
      <c r="R3767" s="5">
        <v>219</v>
      </c>
      <c r="S3767" s="5">
        <v>-100</v>
      </c>
      <c r="T3767" s="5">
        <f t="shared" si="411"/>
        <v>45.662100456621005</v>
      </c>
      <c r="U3767" s="5">
        <v>119</v>
      </c>
      <c r="V3767" s="5">
        <v>32</v>
      </c>
      <c r="W3767" s="5">
        <v>0</v>
      </c>
      <c r="X3767" s="5">
        <v>0</v>
      </c>
      <c r="Y3767" s="5">
        <v>151</v>
      </c>
      <c r="Z3767" s="5">
        <v>151</v>
      </c>
      <c r="AA3767" t="s">
        <v>60</v>
      </c>
      <c r="AB3767">
        <v>37.299999999999997</v>
      </c>
      <c r="AC3767">
        <v>4.76</v>
      </c>
      <c r="AD3767" t="s">
        <v>60</v>
      </c>
      <c r="AE3767" t="s">
        <v>56</v>
      </c>
      <c r="AF3767">
        <v>9622</v>
      </c>
      <c r="AG3767">
        <v>9622</v>
      </c>
      <c r="AO3767">
        <v>32</v>
      </c>
      <c r="AP3767">
        <v>0</v>
      </c>
      <c r="AX3767">
        <v>151</v>
      </c>
      <c r="BD3767" s="5">
        <v>151</v>
      </c>
      <c r="BE3767">
        <v>119</v>
      </c>
      <c r="BG3767">
        <f t="shared" si="412"/>
        <v>119</v>
      </c>
      <c r="BI3767">
        <v>32</v>
      </c>
    </row>
    <row r="3768" spans="1:61" x14ac:dyDescent="0.25">
      <c r="A3768" t="s">
        <v>54</v>
      </c>
      <c r="B3768">
        <v>110027</v>
      </c>
      <c r="C3768" t="s">
        <v>55</v>
      </c>
      <c r="D3768" t="s">
        <v>56</v>
      </c>
      <c r="E3768" s="1">
        <v>45984</v>
      </c>
      <c r="F3768" t="s">
        <v>4373</v>
      </c>
      <c r="G3768" t="s">
        <v>67</v>
      </c>
      <c r="H3768" t="str">
        <f t="shared" si="406"/>
        <v>Direct Sale</v>
      </c>
      <c r="K3768" s="3">
        <v>45985.057638888888</v>
      </c>
      <c r="L3768">
        <f t="shared" si="407"/>
        <v>24</v>
      </c>
      <c r="M3768" t="str">
        <f t="shared" si="408"/>
        <v>Monday</v>
      </c>
      <c r="N3768" s="1" t="str">
        <f t="shared" si="409"/>
        <v>November</v>
      </c>
      <c r="O3768" s="2">
        <v>5.7638888888888892E-2</v>
      </c>
      <c r="P3768" s="2" t="str">
        <f t="shared" si="410"/>
        <v>Week 4</v>
      </c>
      <c r="Q3768" t="s">
        <v>59</v>
      </c>
      <c r="R3768" s="5">
        <v>815</v>
      </c>
      <c r="S3768" s="5">
        <v>0</v>
      </c>
      <c r="T3768" s="5">
        <f t="shared" si="411"/>
        <v>0</v>
      </c>
      <c r="U3768" s="5">
        <v>815</v>
      </c>
      <c r="V3768" s="5">
        <v>0</v>
      </c>
      <c r="W3768" s="5">
        <v>40.76</v>
      </c>
      <c r="X3768" s="5">
        <v>0.24</v>
      </c>
      <c r="Y3768" s="5">
        <v>856</v>
      </c>
      <c r="Z3768" s="5">
        <v>856</v>
      </c>
      <c r="AA3768" t="s">
        <v>68</v>
      </c>
      <c r="AB3768">
        <v>185.36</v>
      </c>
      <c r="AC3768">
        <v>22.42</v>
      </c>
      <c r="AD3768" t="s">
        <v>5775</v>
      </c>
      <c r="AI3768" t="s">
        <v>378</v>
      </c>
      <c r="AJ3768" t="s">
        <v>379</v>
      </c>
      <c r="AK3768">
        <v>7777005090</v>
      </c>
      <c r="AO3768">
        <v>0</v>
      </c>
      <c r="AP3768">
        <v>0</v>
      </c>
      <c r="AR3768">
        <v>856</v>
      </c>
      <c r="AZ3768">
        <v>815</v>
      </c>
      <c r="BA3768">
        <v>20.38</v>
      </c>
      <c r="BB3768">
        <v>815</v>
      </c>
      <c r="BC3768">
        <v>20.38</v>
      </c>
      <c r="BD3768" s="5">
        <v>856</v>
      </c>
      <c r="BE3768">
        <v>815</v>
      </c>
      <c r="BG3768">
        <f t="shared" si="412"/>
        <v>815</v>
      </c>
    </row>
    <row r="3769" spans="1:61" x14ac:dyDescent="0.25">
      <c r="A3769" t="s">
        <v>54</v>
      </c>
      <c r="B3769">
        <v>110027</v>
      </c>
      <c r="C3769" t="s">
        <v>55</v>
      </c>
      <c r="D3769" t="s">
        <v>56</v>
      </c>
      <c r="E3769" s="1">
        <v>45984</v>
      </c>
      <c r="F3769" t="s">
        <v>4374</v>
      </c>
      <c r="G3769" t="s">
        <v>63</v>
      </c>
      <c r="H3769" t="str">
        <f t="shared" si="406"/>
        <v>Aggregator</v>
      </c>
      <c r="I3769">
        <v>222898000000000</v>
      </c>
      <c r="J3769">
        <v>29811</v>
      </c>
      <c r="K3769" s="3">
        <v>45985.063888888886</v>
      </c>
      <c r="L3769">
        <f t="shared" si="407"/>
        <v>24</v>
      </c>
      <c r="M3769" t="str">
        <f t="shared" si="408"/>
        <v>Monday</v>
      </c>
      <c r="N3769" s="1" t="str">
        <f t="shared" si="409"/>
        <v>November</v>
      </c>
      <c r="O3769" s="2">
        <v>6.3888888888888884E-2</v>
      </c>
      <c r="P3769" s="2" t="str">
        <f t="shared" si="410"/>
        <v>Week 4</v>
      </c>
      <c r="Q3769" t="s">
        <v>59</v>
      </c>
      <c r="R3769" s="5">
        <v>856</v>
      </c>
      <c r="S3769" s="5">
        <v>-310</v>
      </c>
      <c r="T3769" s="5">
        <f t="shared" si="411"/>
        <v>36.214953271028037</v>
      </c>
      <c r="U3769" s="5">
        <v>546</v>
      </c>
      <c r="V3769" s="5">
        <v>32</v>
      </c>
      <c r="W3769" s="5">
        <v>0</v>
      </c>
      <c r="X3769" s="5">
        <v>0</v>
      </c>
      <c r="Y3769" s="5">
        <v>578</v>
      </c>
      <c r="Z3769" s="5">
        <v>578</v>
      </c>
      <c r="AA3769" t="s">
        <v>64</v>
      </c>
      <c r="AB3769">
        <v>127.44</v>
      </c>
      <c r="AC3769">
        <v>8.35</v>
      </c>
      <c r="AD3769" t="s">
        <v>64</v>
      </c>
      <c r="AE3769" t="s">
        <v>56</v>
      </c>
      <c r="AF3769">
        <v>2924</v>
      </c>
      <c r="AG3769">
        <v>2924</v>
      </c>
      <c r="AO3769">
        <v>32</v>
      </c>
      <c r="AP3769">
        <v>0</v>
      </c>
      <c r="AW3769">
        <v>578</v>
      </c>
      <c r="BD3769" s="5">
        <v>578</v>
      </c>
      <c r="BE3769">
        <v>546</v>
      </c>
      <c r="BG3769">
        <f t="shared" si="412"/>
        <v>546</v>
      </c>
      <c r="BH3769">
        <v>32</v>
      </c>
    </row>
    <row r="3770" spans="1:61" x14ac:dyDescent="0.25">
      <c r="A3770" t="s">
        <v>54</v>
      </c>
      <c r="B3770">
        <v>110027</v>
      </c>
      <c r="C3770" t="s">
        <v>55</v>
      </c>
      <c r="D3770" t="s">
        <v>56</v>
      </c>
      <c r="E3770" s="1">
        <v>45984</v>
      </c>
      <c r="F3770" t="s">
        <v>4375</v>
      </c>
      <c r="G3770" t="s">
        <v>67</v>
      </c>
      <c r="H3770" t="str">
        <f t="shared" si="406"/>
        <v>Direct Sale</v>
      </c>
      <c r="K3770" s="3">
        <v>45985.067361111112</v>
      </c>
      <c r="L3770">
        <f t="shared" si="407"/>
        <v>24</v>
      </c>
      <c r="M3770" t="str">
        <f t="shared" si="408"/>
        <v>Monday</v>
      </c>
      <c r="N3770" s="1" t="str">
        <f t="shared" si="409"/>
        <v>November</v>
      </c>
      <c r="O3770" s="2">
        <v>6.7361111111111108E-2</v>
      </c>
      <c r="P3770" s="2" t="str">
        <f t="shared" si="410"/>
        <v>Week 4</v>
      </c>
      <c r="Q3770" t="s">
        <v>59</v>
      </c>
      <c r="R3770" s="5">
        <v>199</v>
      </c>
      <c r="S3770" s="5">
        <v>0</v>
      </c>
      <c r="T3770" s="5">
        <f t="shared" si="411"/>
        <v>0</v>
      </c>
      <c r="U3770" s="5">
        <v>199</v>
      </c>
      <c r="V3770" s="5">
        <v>0</v>
      </c>
      <c r="W3770" s="5">
        <v>9.9600000000000009</v>
      </c>
      <c r="X3770" s="5">
        <v>0.04</v>
      </c>
      <c r="Y3770" s="5">
        <v>209</v>
      </c>
      <c r="Z3770" s="5">
        <v>209</v>
      </c>
      <c r="AA3770" t="s">
        <v>68</v>
      </c>
      <c r="AB3770">
        <v>48.47</v>
      </c>
      <c r="AC3770">
        <v>2.56</v>
      </c>
      <c r="AD3770" t="s">
        <v>5778</v>
      </c>
      <c r="AE3770" t="s">
        <v>75</v>
      </c>
      <c r="AI3770" t="s">
        <v>730</v>
      </c>
      <c r="AJ3770" t="s">
        <v>731</v>
      </c>
      <c r="AK3770">
        <v>9999777722</v>
      </c>
      <c r="AO3770">
        <v>0</v>
      </c>
      <c r="AP3770">
        <v>0</v>
      </c>
      <c r="AR3770">
        <v>209</v>
      </c>
      <c r="AZ3770">
        <v>199</v>
      </c>
      <c r="BA3770">
        <v>4.9800000000000004</v>
      </c>
      <c r="BB3770">
        <v>199</v>
      </c>
      <c r="BC3770">
        <v>4.9800000000000004</v>
      </c>
      <c r="BD3770" s="5">
        <v>209</v>
      </c>
      <c r="BE3770">
        <v>199</v>
      </c>
      <c r="BG3770">
        <f t="shared" si="412"/>
        <v>199</v>
      </c>
    </row>
    <row r="3771" spans="1:61" x14ac:dyDescent="0.25">
      <c r="A3771" t="s">
        <v>54</v>
      </c>
      <c r="B3771">
        <v>110027</v>
      </c>
      <c r="C3771" t="s">
        <v>55</v>
      </c>
      <c r="D3771" t="s">
        <v>56</v>
      </c>
      <c r="E3771" s="1">
        <v>45984</v>
      </c>
      <c r="F3771" t="s">
        <v>4376</v>
      </c>
      <c r="G3771" t="s">
        <v>63</v>
      </c>
      <c r="H3771" t="str">
        <f t="shared" si="406"/>
        <v>Aggregator</v>
      </c>
      <c r="I3771">
        <v>222899000000000</v>
      </c>
      <c r="J3771">
        <v>29811</v>
      </c>
      <c r="K3771" s="3">
        <v>45985.072916666664</v>
      </c>
      <c r="L3771">
        <f t="shared" si="407"/>
        <v>24</v>
      </c>
      <c r="M3771" t="str">
        <f t="shared" si="408"/>
        <v>Monday</v>
      </c>
      <c r="N3771" s="1" t="str">
        <f t="shared" si="409"/>
        <v>November</v>
      </c>
      <c r="O3771" s="2">
        <v>7.2916666666666671E-2</v>
      </c>
      <c r="P3771" s="2" t="str">
        <f t="shared" si="410"/>
        <v>Week 4</v>
      </c>
      <c r="Q3771" t="s">
        <v>59</v>
      </c>
      <c r="R3771" s="5">
        <v>417</v>
      </c>
      <c r="S3771" s="5">
        <v>-93.74</v>
      </c>
      <c r="T3771" s="5">
        <f t="shared" si="411"/>
        <v>22.479616306954437</v>
      </c>
      <c r="U3771" s="5">
        <v>323.26</v>
      </c>
      <c r="V3771" s="5">
        <v>32</v>
      </c>
      <c r="W3771" s="5">
        <v>0</v>
      </c>
      <c r="X3771" s="5">
        <v>-0.26</v>
      </c>
      <c r="Y3771" s="5">
        <v>355</v>
      </c>
      <c r="Z3771" s="5">
        <v>355</v>
      </c>
      <c r="AA3771" t="s">
        <v>64</v>
      </c>
      <c r="AB3771">
        <v>87.87</v>
      </c>
      <c r="AC3771">
        <v>8.65</v>
      </c>
      <c r="AD3771" t="s">
        <v>64</v>
      </c>
      <c r="AE3771" t="s">
        <v>56</v>
      </c>
      <c r="AF3771">
        <v>7487</v>
      </c>
      <c r="AG3771">
        <v>7487</v>
      </c>
      <c r="AO3771">
        <v>32</v>
      </c>
      <c r="AP3771">
        <v>0</v>
      </c>
      <c r="AW3771">
        <v>355</v>
      </c>
      <c r="BD3771" s="5">
        <v>355</v>
      </c>
      <c r="BE3771">
        <v>323.26</v>
      </c>
      <c r="BG3771">
        <f t="shared" si="412"/>
        <v>323.26</v>
      </c>
      <c r="BH3771">
        <v>32</v>
      </c>
    </row>
    <row r="3772" spans="1:61" x14ac:dyDescent="0.25">
      <c r="A3772" t="s">
        <v>54</v>
      </c>
      <c r="B3772">
        <v>110027</v>
      </c>
      <c r="C3772" t="s">
        <v>55</v>
      </c>
      <c r="D3772" t="s">
        <v>56</v>
      </c>
      <c r="E3772" s="1">
        <v>45984</v>
      </c>
      <c r="F3772" t="s">
        <v>4377</v>
      </c>
      <c r="G3772" t="s">
        <v>63</v>
      </c>
      <c r="H3772" t="str">
        <f t="shared" si="406"/>
        <v>Aggregator</v>
      </c>
      <c r="I3772">
        <v>222899000000000</v>
      </c>
      <c r="J3772">
        <v>29811</v>
      </c>
      <c r="K3772" s="3">
        <v>45985.084027777775</v>
      </c>
      <c r="L3772">
        <f t="shared" si="407"/>
        <v>24</v>
      </c>
      <c r="M3772" t="str">
        <f t="shared" si="408"/>
        <v>Monday</v>
      </c>
      <c r="N3772" s="1" t="str">
        <f t="shared" si="409"/>
        <v>November</v>
      </c>
      <c r="O3772" s="2">
        <v>8.4027777777777785E-2</v>
      </c>
      <c r="P3772" s="2" t="str">
        <f t="shared" si="410"/>
        <v>Week 4</v>
      </c>
      <c r="Q3772" t="s">
        <v>59</v>
      </c>
      <c r="R3772" s="5">
        <v>299</v>
      </c>
      <c r="S3772" s="5">
        <v>-75</v>
      </c>
      <c r="T3772" s="5">
        <f t="shared" si="411"/>
        <v>25.083612040133779</v>
      </c>
      <c r="U3772" s="5">
        <v>224</v>
      </c>
      <c r="V3772" s="5">
        <v>32</v>
      </c>
      <c r="W3772" s="5">
        <v>0</v>
      </c>
      <c r="X3772" s="5">
        <v>0</v>
      </c>
      <c r="Y3772" s="5">
        <v>256</v>
      </c>
      <c r="Z3772" s="5">
        <v>256</v>
      </c>
      <c r="AA3772" t="s">
        <v>64</v>
      </c>
      <c r="AB3772">
        <v>43.24</v>
      </c>
      <c r="AC3772">
        <v>11.59</v>
      </c>
      <c r="AD3772" t="s">
        <v>64</v>
      </c>
      <c r="AE3772" t="s">
        <v>56</v>
      </c>
      <c r="AF3772">
        <v>159</v>
      </c>
      <c r="AG3772">
        <v>159</v>
      </c>
      <c r="AO3772">
        <v>32</v>
      </c>
      <c r="AP3772">
        <v>0</v>
      </c>
      <c r="AW3772">
        <v>256</v>
      </c>
      <c r="BD3772" s="5">
        <v>256</v>
      </c>
      <c r="BE3772">
        <v>224</v>
      </c>
      <c r="BG3772">
        <f t="shared" si="412"/>
        <v>224</v>
      </c>
      <c r="BH3772">
        <v>32</v>
      </c>
    </row>
    <row r="3773" spans="1:61" x14ac:dyDescent="0.25">
      <c r="A3773" t="s">
        <v>54</v>
      </c>
      <c r="B3773">
        <v>110027</v>
      </c>
      <c r="C3773" t="s">
        <v>55</v>
      </c>
      <c r="D3773" t="s">
        <v>56</v>
      </c>
      <c r="E3773" s="1">
        <v>45984</v>
      </c>
      <c r="F3773" t="s">
        <v>4378</v>
      </c>
      <c r="G3773" t="s">
        <v>58</v>
      </c>
      <c r="H3773" t="str">
        <f t="shared" si="406"/>
        <v>Aggregator</v>
      </c>
      <c r="I3773">
        <v>7514603446</v>
      </c>
      <c r="J3773">
        <v>18528960</v>
      </c>
      <c r="K3773" s="3">
        <v>45985.086111111108</v>
      </c>
      <c r="L3773">
        <f t="shared" si="407"/>
        <v>24</v>
      </c>
      <c r="M3773" t="str">
        <f t="shared" si="408"/>
        <v>Monday</v>
      </c>
      <c r="N3773" s="1" t="str">
        <f t="shared" si="409"/>
        <v>November</v>
      </c>
      <c r="O3773" s="2">
        <v>8.611111111111111E-2</v>
      </c>
      <c r="P3773" s="2" t="str">
        <f t="shared" si="410"/>
        <v>Week 4</v>
      </c>
      <c r="Q3773" t="s">
        <v>59</v>
      </c>
      <c r="R3773" s="5">
        <v>248</v>
      </c>
      <c r="S3773" s="5">
        <v>-100</v>
      </c>
      <c r="T3773" s="5">
        <f t="shared" si="411"/>
        <v>40.322580645161288</v>
      </c>
      <c r="U3773" s="5">
        <v>148</v>
      </c>
      <c r="V3773" s="5">
        <v>32</v>
      </c>
      <c r="W3773" s="5">
        <v>0</v>
      </c>
      <c r="X3773" s="5">
        <v>0</v>
      </c>
      <c r="Y3773" s="5">
        <v>180</v>
      </c>
      <c r="Z3773" s="5">
        <v>180</v>
      </c>
      <c r="AA3773" t="s">
        <v>60</v>
      </c>
      <c r="AB3773">
        <v>44.41</v>
      </c>
      <c r="AC3773">
        <v>3.92</v>
      </c>
      <c r="AD3773" t="s">
        <v>60</v>
      </c>
      <c r="AE3773" t="s">
        <v>56</v>
      </c>
      <c r="AF3773">
        <v>3446</v>
      </c>
      <c r="AG3773">
        <v>3446</v>
      </c>
      <c r="AO3773">
        <v>32</v>
      </c>
      <c r="AP3773">
        <v>0</v>
      </c>
      <c r="AX3773">
        <v>180</v>
      </c>
      <c r="BD3773" s="5">
        <v>180</v>
      </c>
      <c r="BE3773">
        <v>148</v>
      </c>
      <c r="BG3773">
        <f t="shared" si="412"/>
        <v>148</v>
      </c>
      <c r="BI3773">
        <v>32</v>
      </c>
    </row>
    <row r="3774" spans="1:61" x14ac:dyDescent="0.25">
      <c r="A3774" t="s">
        <v>54</v>
      </c>
      <c r="B3774">
        <v>110027</v>
      </c>
      <c r="C3774" t="s">
        <v>55</v>
      </c>
      <c r="D3774" t="s">
        <v>56</v>
      </c>
      <c r="E3774" s="1">
        <v>45984</v>
      </c>
      <c r="F3774" t="s">
        <v>4379</v>
      </c>
      <c r="G3774" t="s">
        <v>58</v>
      </c>
      <c r="H3774" t="str">
        <f t="shared" si="406"/>
        <v>Aggregator</v>
      </c>
      <c r="I3774">
        <v>7512679590</v>
      </c>
      <c r="J3774">
        <v>18528960</v>
      </c>
      <c r="K3774" s="3">
        <v>45985.090277777781</v>
      </c>
      <c r="L3774">
        <f t="shared" si="407"/>
        <v>24</v>
      </c>
      <c r="M3774" t="str">
        <f t="shared" si="408"/>
        <v>Monday</v>
      </c>
      <c r="N3774" s="1" t="str">
        <f t="shared" si="409"/>
        <v>November</v>
      </c>
      <c r="O3774" s="2">
        <v>9.0277777777777776E-2</v>
      </c>
      <c r="P3774" s="2" t="str">
        <f t="shared" si="410"/>
        <v>Week 4</v>
      </c>
      <c r="Q3774" t="s">
        <v>59</v>
      </c>
      <c r="R3774" s="5">
        <v>584.66</v>
      </c>
      <c r="S3774" s="5">
        <v>-100</v>
      </c>
      <c r="T3774" s="5">
        <f t="shared" si="411"/>
        <v>17.103957855847842</v>
      </c>
      <c r="U3774" s="5">
        <v>484.66</v>
      </c>
      <c r="V3774" s="5">
        <v>32</v>
      </c>
      <c r="W3774" s="5">
        <v>0</v>
      </c>
      <c r="X3774" s="5">
        <v>0</v>
      </c>
      <c r="Y3774" s="5">
        <v>516.66</v>
      </c>
      <c r="Z3774" s="5">
        <v>516.66</v>
      </c>
      <c r="AA3774" t="s">
        <v>60</v>
      </c>
      <c r="AB3774">
        <v>134.61000000000001</v>
      </c>
      <c r="AC3774">
        <v>8.82</v>
      </c>
      <c r="AD3774" t="s">
        <v>60</v>
      </c>
      <c r="AE3774" t="s">
        <v>56</v>
      </c>
      <c r="AF3774">
        <v>9590</v>
      </c>
      <c r="AG3774">
        <v>9590</v>
      </c>
      <c r="AO3774">
        <v>32</v>
      </c>
      <c r="AP3774">
        <v>0</v>
      </c>
      <c r="AX3774">
        <v>516.66</v>
      </c>
      <c r="BD3774" s="5">
        <v>516.66</v>
      </c>
      <c r="BE3774">
        <v>484.66</v>
      </c>
      <c r="BG3774">
        <f t="shared" si="412"/>
        <v>484.66</v>
      </c>
      <c r="BI3774">
        <v>32</v>
      </c>
    </row>
    <row r="3775" spans="1:61" x14ac:dyDescent="0.25">
      <c r="A3775" t="s">
        <v>54</v>
      </c>
      <c r="B3775">
        <v>110027</v>
      </c>
      <c r="C3775" t="s">
        <v>55</v>
      </c>
      <c r="D3775" t="s">
        <v>56</v>
      </c>
      <c r="E3775" s="1">
        <v>45984</v>
      </c>
      <c r="F3775" t="s">
        <v>4380</v>
      </c>
      <c r="G3775" t="s">
        <v>58</v>
      </c>
      <c r="H3775" t="str">
        <f t="shared" si="406"/>
        <v>Aggregator</v>
      </c>
      <c r="I3775">
        <v>7513573057</v>
      </c>
      <c r="J3775">
        <v>18528960</v>
      </c>
      <c r="K3775" s="3">
        <v>45985.090277777781</v>
      </c>
      <c r="L3775">
        <f t="shared" si="407"/>
        <v>24</v>
      </c>
      <c r="M3775" t="str">
        <f t="shared" si="408"/>
        <v>Monday</v>
      </c>
      <c r="N3775" s="1" t="str">
        <f t="shared" si="409"/>
        <v>November</v>
      </c>
      <c r="O3775" s="2">
        <v>9.0277777777777776E-2</v>
      </c>
      <c r="P3775" s="2" t="str">
        <f t="shared" si="410"/>
        <v>Week 4</v>
      </c>
      <c r="Q3775" t="s">
        <v>59</v>
      </c>
      <c r="R3775" s="5">
        <v>219</v>
      </c>
      <c r="S3775" s="5">
        <v>-100</v>
      </c>
      <c r="T3775" s="5">
        <f t="shared" si="411"/>
        <v>45.662100456621005</v>
      </c>
      <c r="U3775" s="5">
        <v>119</v>
      </c>
      <c r="V3775" s="5">
        <v>32</v>
      </c>
      <c r="W3775" s="5">
        <v>0</v>
      </c>
      <c r="X3775" s="5">
        <v>0</v>
      </c>
      <c r="Y3775" s="5">
        <v>151</v>
      </c>
      <c r="Z3775" s="5">
        <v>151</v>
      </c>
      <c r="AA3775" t="s">
        <v>60</v>
      </c>
      <c r="AB3775">
        <v>41.8</v>
      </c>
      <c r="AC3775">
        <v>4.26</v>
      </c>
      <c r="AD3775" t="s">
        <v>60</v>
      </c>
      <c r="AE3775" t="s">
        <v>56</v>
      </c>
      <c r="AF3775">
        <v>3057</v>
      </c>
      <c r="AG3775">
        <v>3057</v>
      </c>
      <c r="AO3775">
        <v>32</v>
      </c>
      <c r="AP3775">
        <v>0</v>
      </c>
      <c r="AX3775">
        <v>151</v>
      </c>
      <c r="BD3775" s="5">
        <v>151</v>
      </c>
      <c r="BE3775">
        <v>119</v>
      </c>
      <c r="BG3775">
        <f t="shared" si="412"/>
        <v>119</v>
      </c>
      <c r="BI3775">
        <v>32</v>
      </c>
    </row>
    <row r="3776" spans="1:61" x14ac:dyDescent="0.25">
      <c r="A3776" t="s">
        <v>54</v>
      </c>
      <c r="B3776">
        <v>110027</v>
      </c>
      <c r="C3776" t="s">
        <v>55</v>
      </c>
      <c r="D3776" t="s">
        <v>56</v>
      </c>
      <c r="E3776" s="1">
        <v>45984</v>
      </c>
      <c r="F3776" t="s">
        <v>4381</v>
      </c>
      <c r="G3776" t="s">
        <v>58</v>
      </c>
      <c r="H3776" t="str">
        <f t="shared" si="406"/>
        <v>Aggregator</v>
      </c>
      <c r="I3776">
        <v>7513715358</v>
      </c>
      <c r="J3776">
        <v>18528960</v>
      </c>
      <c r="K3776" s="3">
        <v>45985.09097222222</v>
      </c>
      <c r="L3776">
        <f t="shared" si="407"/>
        <v>24</v>
      </c>
      <c r="M3776" t="str">
        <f t="shared" si="408"/>
        <v>Monday</v>
      </c>
      <c r="N3776" s="1" t="str">
        <f t="shared" si="409"/>
        <v>November</v>
      </c>
      <c r="O3776" s="2">
        <v>9.0972222222222218E-2</v>
      </c>
      <c r="P3776" s="2" t="str">
        <f t="shared" si="410"/>
        <v>Week 4</v>
      </c>
      <c r="Q3776" t="s">
        <v>59</v>
      </c>
      <c r="R3776" s="5">
        <v>199</v>
      </c>
      <c r="S3776" s="5">
        <v>-100</v>
      </c>
      <c r="T3776" s="5">
        <f t="shared" si="411"/>
        <v>50.251256281407031</v>
      </c>
      <c r="U3776" s="5">
        <v>99</v>
      </c>
      <c r="V3776" s="5">
        <v>32</v>
      </c>
      <c r="W3776" s="5">
        <v>0</v>
      </c>
      <c r="X3776" s="5">
        <v>0</v>
      </c>
      <c r="Y3776" s="5">
        <v>131</v>
      </c>
      <c r="Z3776" s="5">
        <v>131</v>
      </c>
      <c r="AA3776" t="s">
        <v>60</v>
      </c>
      <c r="AB3776">
        <v>49.22</v>
      </c>
      <c r="AC3776">
        <v>3.92</v>
      </c>
      <c r="AD3776" t="s">
        <v>60</v>
      </c>
      <c r="AE3776" t="s">
        <v>56</v>
      </c>
      <c r="AF3776">
        <v>5358</v>
      </c>
      <c r="AG3776">
        <v>5358</v>
      </c>
      <c r="AO3776">
        <v>32</v>
      </c>
      <c r="AP3776">
        <v>0</v>
      </c>
      <c r="AX3776">
        <v>131</v>
      </c>
      <c r="BD3776" s="5">
        <v>131</v>
      </c>
      <c r="BE3776">
        <v>99</v>
      </c>
      <c r="BG3776">
        <f t="shared" si="412"/>
        <v>99</v>
      </c>
      <c r="BI3776">
        <v>32</v>
      </c>
    </row>
    <row r="3777" spans="1:61" x14ac:dyDescent="0.25">
      <c r="A3777" t="s">
        <v>54</v>
      </c>
      <c r="B3777">
        <v>110027</v>
      </c>
      <c r="C3777" t="s">
        <v>55</v>
      </c>
      <c r="D3777" t="s">
        <v>56</v>
      </c>
      <c r="E3777" s="1">
        <v>45984</v>
      </c>
      <c r="F3777" t="s">
        <v>4382</v>
      </c>
      <c r="G3777" t="s">
        <v>67</v>
      </c>
      <c r="H3777" t="str">
        <f t="shared" si="406"/>
        <v>Direct Sale</v>
      </c>
      <c r="K3777" s="3">
        <v>45985.093055555553</v>
      </c>
      <c r="L3777">
        <f t="shared" si="407"/>
        <v>24</v>
      </c>
      <c r="M3777" t="str">
        <f t="shared" si="408"/>
        <v>Monday</v>
      </c>
      <c r="N3777" s="1" t="str">
        <f t="shared" si="409"/>
        <v>November</v>
      </c>
      <c r="O3777" s="2">
        <v>9.3055555555555558E-2</v>
      </c>
      <c r="P3777" s="2" t="str">
        <f t="shared" si="410"/>
        <v>Week 4</v>
      </c>
      <c r="Q3777" t="s">
        <v>59</v>
      </c>
      <c r="R3777" s="5">
        <v>59</v>
      </c>
      <c r="S3777" s="5">
        <v>0</v>
      </c>
      <c r="T3777" s="5">
        <f t="shared" si="411"/>
        <v>0</v>
      </c>
      <c r="U3777" s="5">
        <v>59</v>
      </c>
      <c r="V3777" s="5">
        <v>0</v>
      </c>
      <c r="W3777" s="5">
        <v>2.96</v>
      </c>
      <c r="X3777" s="5">
        <v>0.04</v>
      </c>
      <c r="Y3777" s="5">
        <v>62</v>
      </c>
      <c r="Z3777" s="5">
        <v>62</v>
      </c>
      <c r="AA3777" t="s">
        <v>68</v>
      </c>
      <c r="AB3777">
        <v>15.49</v>
      </c>
      <c r="AC3777">
        <v>2.14</v>
      </c>
      <c r="AD3777" t="s">
        <v>5778</v>
      </c>
      <c r="AE3777" t="s">
        <v>75</v>
      </c>
      <c r="AI3777" t="s">
        <v>730</v>
      </c>
      <c r="AJ3777" t="s">
        <v>731</v>
      </c>
      <c r="AK3777">
        <v>9999777722</v>
      </c>
      <c r="AO3777">
        <v>0</v>
      </c>
      <c r="AP3777">
        <v>0</v>
      </c>
      <c r="AR3777">
        <v>62</v>
      </c>
      <c r="AZ3777">
        <v>59</v>
      </c>
      <c r="BA3777">
        <v>1.48</v>
      </c>
      <c r="BB3777">
        <v>59</v>
      </c>
      <c r="BC3777">
        <v>1.48</v>
      </c>
      <c r="BD3777" s="5">
        <v>62</v>
      </c>
      <c r="BE3777">
        <v>59</v>
      </c>
      <c r="BG3777">
        <f t="shared" si="412"/>
        <v>59</v>
      </c>
    </row>
    <row r="3778" spans="1:61" x14ac:dyDescent="0.25">
      <c r="A3778" t="s">
        <v>54</v>
      </c>
      <c r="B3778">
        <v>110027</v>
      </c>
      <c r="C3778" t="s">
        <v>55</v>
      </c>
      <c r="D3778" t="s">
        <v>56</v>
      </c>
      <c r="E3778" s="1">
        <v>45984</v>
      </c>
      <c r="F3778" t="s">
        <v>4383</v>
      </c>
      <c r="G3778" t="s">
        <v>58</v>
      </c>
      <c r="H3778" t="str">
        <f t="shared" si="406"/>
        <v>Aggregator</v>
      </c>
      <c r="I3778">
        <v>7502869878</v>
      </c>
      <c r="J3778">
        <v>18528960</v>
      </c>
      <c r="K3778" s="3">
        <v>45985.093055555553</v>
      </c>
      <c r="L3778">
        <f t="shared" si="407"/>
        <v>24</v>
      </c>
      <c r="M3778" t="str">
        <f t="shared" si="408"/>
        <v>Monday</v>
      </c>
      <c r="N3778" s="1" t="str">
        <f t="shared" si="409"/>
        <v>November</v>
      </c>
      <c r="O3778" s="2">
        <v>9.3055555555555558E-2</v>
      </c>
      <c r="P3778" s="2" t="str">
        <f t="shared" si="410"/>
        <v>Week 4</v>
      </c>
      <c r="Q3778" t="s">
        <v>59</v>
      </c>
      <c r="R3778" s="5">
        <v>437</v>
      </c>
      <c r="S3778" s="5">
        <v>-75</v>
      </c>
      <c r="T3778" s="5">
        <f t="shared" si="411"/>
        <v>17.162471395881006</v>
      </c>
      <c r="U3778" s="5">
        <v>362</v>
      </c>
      <c r="V3778" s="5">
        <v>32</v>
      </c>
      <c r="W3778" s="5">
        <v>0</v>
      </c>
      <c r="X3778" s="5">
        <v>0</v>
      </c>
      <c r="Y3778" s="5">
        <v>394</v>
      </c>
      <c r="Z3778" s="5">
        <v>394</v>
      </c>
      <c r="AA3778" t="s">
        <v>60</v>
      </c>
      <c r="AB3778">
        <v>93.47</v>
      </c>
      <c r="AC3778">
        <v>11.7</v>
      </c>
      <c r="AD3778" t="s">
        <v>60</v>
      </c>
      <c r="AE3778" t="s">
        <v>56</v>
      </c>
      <c r="AF3778">
        <v>9878</v>
      </c>
      <c r="AG3778">
        <v>9878</v>
      </c>
      <c r="AO3778">
        <v>32</v>
      </c>
      <c r="AP3778">
        <v>0</v>
      </c>
      <c r="AX3778">
        <v>394</v>
      </c>
      <c r="BD3778" s="5">
        <v>394</v>
      </c>
      <c r="BE3778">
        <v>362</v>
      </c>
      <c r="BG3778">
        <f t="shared" si="412"/>
        <v>362</v>
      </c>
      <c r="BI3778">
        <v>32</v>
      </c>
    </row>
    <row r="3779" spans="1:61" x14ac:dyDescent="0.25">
      <c r="A3779" t="s">
        <v>54</v>
      </c>
      <c r="B3779">
        <v>110027</v>
      </c>
      <c r="C3779" t="s">
        <v>55</v>
      </c>
      <c r="D3779" t="s">
        <v>56</v>
      </c>
      <c r="E3779" s="1">
        <v>45984</v>
      </c>
      <c r="F3779" t="s">
        <v>4384</v>
      </c>
      <c r="G3779" t="s">
        <v>67</v>
      </c>
      <c r="H3779" t="str">
        <f t="shared" ref="H3779:H3842" si="413">IF(G3779="POS","Direct Sale","Aggregator")</f>
        <v>Direct Sale</v>
      </c>
      <c r="K3779" s="3">
        <v>45985.09375</v>
      </c>
      <c r="L3779">
        <f t="shared" ref="L3779:L3842" si="414">VALUE(DAY(K3779))</f>
        <v>24</v>
      </c>
      <c r="M3779" t="str">
        <f t="shared" ref="M3779:M3842" si="415">TEXT(K3779,"dddd")</f>
        <v>Monday</v>
      </c>
      <c r="N3779" s="1" t="str">
        <f t="shared" ref="N3779:N3842" si="416">TEXT(K3779,"MMMM")</f>
        <v>November</v>
      </c>
      <c r="O3779" s="2">
        <v>9.375E-2</v>
      </c>
      <c r="P3779" s="2" t="str">
        <f t="shared" ref="P3779:P3842" si="417">_xlfn.IFS(L3779&lt;=7,"Week 1",L3779&lt;=15, "Week 2",L3779&lt;=23,"Week 3",L3779&lt;=30,"Week 4")</f>
        <v>Week 4</v>
      </c>
      <c r="Q3779" t="s">
        <v>59</v>
      </c>
      <c r="R3779" s="5">
        <v>527</v>
      </c>
      <c r="S3779" s="5">
        <v>0</v>
      </c>
      <c r="T3779" s="5">
        <f t="shared" ref="T3779:T3842" si="418">ABS((S3779/R3779)*100)</f>
        <v>0</v>
      </c>
      <c r="U3779" s="5">
        <v>527</v>
      </c>
      <c r="V3779" s="5">
        <v>0</v>
      </c>
      <c r="W3779" s="5">
        <v>26.36</v>
      </c>
      <c r="X3779" s="5">
        <v>-0.36</v>
      </c>
      <c r="Y3779" s="5">
        <v>553</v>
      </c>
      <c r="Z3779" s="5">
        <v>553</v>
      </c>
      <c r="AA3779" t="s">
        <v>73</v>
      </c>
      <c r="AB3779">
        <v>115.85</v>
      </c>
      <c r="AC3779">
        <v>7.34</v>
      </c>
      <c r="AD3779" t="s">
        <v>5778</v>
      </c>
      <c r="AE3779" t="s">
        <v>75</v>
      </c>
      <c r="AI3779" t="s">
        <v>730</v>
      </c>
      <c r="AJ3779" t="s">
        <v>731</v>
      </c>
      <c r="AK3779">
        <v>9999777722</v>
      </c>
      <c r="AO3779">
        <v>0</v>
      </c>
      <c r="AP3779">
        <v>0</v>
      </c>
      <c r="AQ3779">
        <v>553</v>
      </c>
      <c r="AZ3779">
        <v>527</v>
      </c>
      <c r="BA3779">
        <v>13.18</v>
      </c>
      <c r="BB3779">
        <v>527</v>
      </c>
      <c r="BC3779">
        <v>13.18</v>
      </c>
      <c r="BD3779" s="5">
        <v>553</v>
      </c>
      <c r="BE3779">
        <v>527</v>
      </c>
      <c r="BG3779">
        <f t="shared" ref="BG3779:BG3842" si="419">BE3779+BF3779</f>
        <v>527</v>
      </c>
    </row>
    <row r="3780" spans="1:61" x14ac:dyDescent="0.25">
      <c r="A3780" t="s">
        <v>54</v>
      </c>
      <c r="B3780">
        <v>110027</v>
      </c>
      <c r="C3780" t="s">
        <v>55</v>
      </c>
      <c r="D3780" t="s">
        <v>56</v>
      </c>
      <c r="E3780" s="1">
        <v>45984</v>
      </c>
      <c r="F3780" t="s">
        <v>4385</v>
      </c>
      <c r="G3780" t="s">
        <v>58</v>
      </c>
      <c r="H3780" t="str">
        <f t="shared" si="413"/>
        <v>Aggregator</v>
      </c>
      <c r="I3780">
        <v>7514276064</v>
      </c>
      <c r="J3780">
        <v>18528960</v>
      </c>
      <c r="K3780" s="3">
        <v>45985.099305555559</v>
      </c>
      <c r="L3780">
        <f t="shared" si="414"/>
        <v>24</v>
      </c>
      <c r="M3780" t="str">
        <f t="shared" si="415"/>
        <v>Monday</v>
      </c>
      <c r="N3780" s="1" t="str">
        <f t="shared" si="416"/>
        <v>November</v>
      </c>
      <c r="O3780" s="2">
        <v>9.930555555555555E-2</v>
      </c>
      <c r="P3780" s="2" t="str">
        <f t="shared" si="417"/>
        <v>Week 4</v>
      </c>
      <c r="Q3780" t="s">
        <v>59</v>
      </c>
      <c r="R3780" s="5">
        <v>388</v>
      </c>
      <c r="S3780" s="5">
        <v>-100</v>
      </c>
      <c r="T3780" s="5">
        <f t="shared" si="418"/>
        <v>25.773195876288657</v>
      </c>
      <c r="U3780" s="5">
        <v>288</v>
      </c>
      <c r="V3780" s="5">
        <v>32</v>
      </c>
      <c r="W3780" s="5">
        <v>0</v>
      </c>
      <c r="X3780" s="5">
        <v>0</v>
      </c>
      <c r="Y3780" s="5">
        <v>320</v>
      </c>
      <c r="Z3780" s="5">
        <v>320</v>
      </c>
      <c r="AA3780" t="s">
        <v>60</v>
      </c>
      <c r="AB3780">
        <v>80.760000000000005</v>
      </c>
      <c r="AC3780">
        <v>9.75</v>
      </c>
      <c r="AD3780" t="s">
        <v>60</v>
      </c>
      <c r="AE3780" t="s">
        <v>56</v>
      </c>
      <c r="AF3780">
        <v>6064</v>
      </c>
      <c r="AG3780">
        <v>6064</v>
      </c>
      <c r="AO3780">
        <v>32</v>
      </c>
      <c r="AP3780">
        <v>0</v>
      </c>
      <c r="AX3780">
        <v>320</v>
      </c>
      <c r="BD3780" s="5">
        <v>320</v>
      </c>
      <c r="BE3780">
        <v>288</v>
      </c>
      <c r="BG3780">
        <f t="shared" si="419"/>
        <v>288</v>
      </c>
      <c r="BI3780">
        <v>32</v>
      </c>
    </row>
    <row r="3781" spans="1:61" x14ac:dyDescent="0.25">
      <c r="A3781" t="s">
        <v>54</v>
      </c>
      <c r="B3781">
        <v>110027</v>
      </c>
      <c r="C3781" t="s">
        <v>55</v>
      </c>
      <c r="D3781" t="s">
        <v>56</v>
      </c>
      <c r="E3781" s="1">
        <v>45984</v>
      </c>
      <c r="F3781" t="s">
        <v>4386</v>
      </c>
      <c r="G3781" t="s">
        <v>58</v>
      </c>
      <c r="H3781" t="str">
        <f t="shared" si="413"/>
        <v>Aggregator</v>
      </c>
      <c r="I3781">
        <v>7509831040</v>
      </c>
      <c r="J3781">
        <v>18528960</v>
      </c>
      <c r="K3781" s="3">
        <v>45985.106944444444</v>
      </c>
      <c r="L3781">
        <f t="shared" si="414"/>
        <v>24</v>
      </c>
      <c r="M3781" t="str">
        <f t="shared" si="415"/>
        <v>Monday</v>
      </c>
      <c r="N3781" s="1" t="str">
        <f t="shared" si="416"/>
        <v>November</v>
      </c>
      <c r="O3781" s="2">
        <v>0.10694444444444444</v>
      </c>
      <c r="P3781" s="2" t="str">
        <f t="shared" si="417"/>
        <v>Week 4</v>
      </c>
      <c r="Q3781" t="s">
        <v>59</v>
      </c>
      <c r="R3781" s="5">
        <v>229</v>
      </c>
      <c r="S3781" s="5">
        <v>-100</v>
      </c>
      <c r="T3781" s="5">
        <f t="shared" si="418"/>
        <v>43.668122270742359</v>
      </c>
      <c r="U3781" s="5">
        <v>129</v>
      </c>
      <c r="V3781" s="5">
        <v>32</v>
      </c>
      <c r="W3781" s="5">
        <v>0</v>
      </c>
      <c r="X3781" s="5">
        <v>0</v>
      </c>
      <c r="Y3781" s="5">
        <v>161</v>
      </c>
      <c r="Z3781" s="5">
        <v>161</v>
      </c>
      <c r="AA3781" t="s">
        <v>60</v>
      </c>
      <c r="AB3781">
        <v>34.299999999999997</v>
      </c>
      <c r="AC3781">
        <v>4.99</v>
      </c>
      <c r="AD3781" t="s">
        <v>60</v>
      </c>
      <c r="AE3781" t="s">
        <v>56</v>
      </c>
      <c r="AF3781">
        <v>1040</v>
      </c>
      <c r="AG3781">
        <v>1040</v>
      </c>
      <c r="AO3781">
        <v>32</v>
      </c>
      <c r="AP3781">
        <v>0</v>
      </c>
      <c r="AX3781">
        <v>161</v>
      </c>
      <c r="BD3781" s="5">
        <v>161</v>
      </c>
      <c r="BE3781">
        <v>129</v>
      </c>
      <c r="BG3781">
        <f t="shared" si="419"/>
        <v>129</v>
      </c>
      <c r="BI3781">
        <v>32</v>
      </c>
    </row>
    <row r="3782" spans="1:61" x14ac:dyDescent="0.25">
      <c r="A3782" t="s">
        <v>54</v>
      </c>
      <c r="B3782">
        <v>110027</v>
      </c>
      <c r="C3782" t="s">
        <v>55</v>
      </c>
      <c r="D3782" t="s">
        <v>56</v>
      </c>
      <c r="E3782" s="1">
        <v>45984</v>
      </c>
      <c r="F3782" t="s">
        <v>4387</v>
      </c>
      <c r="G3782" t="s">
        <v>63</v>
      </c>
      <c r="H3782" t="str">
        <f t="shared" si="413"/>
        <v>Aggregator</v>
      </c>
      <c r="I3782">
        <v>222902000000000</v>
      </c>
      <c r="J3782">
        <v>29811</v>
      </c>
      <c r="K3782" s="3">
        <v>45985.11041666667</v>
      </c>
      <c r="L3782">
        <f t="shared" si="414"/>
        <v>24</v>
      </c>
      <c r="M3782" t="str">
        <f t="shared" si="415"/>
        <v>Monday</v>
      </c>
      <c r="N3782" s="1" t="str">
        <f t="shared" si="416"/>
        <v>November</v>
      </c>
      <c r="O3782" s="2">
        <v>0.11041666666666666</v>
      </c>
      <c r="P3782" s="2" t="str">
        <f t="shared" si="417"/>
        <v>Week 4</v>
      </c>
      <c r="Q3782" t="s">
        <v>59</v>
      </c>
      <c r="R3782" s="5">
        <v>185.66</v>
      </c>
      <c r="S3782" s="5">
        <v>-83.54</v>
      </c>
      <c r="T3782" s="5">
        <f t="shared" si="418"/>
        <v>44.996229667133477</v>
      </c>
      <c r="U3782" s="5">
        <v>102.12</v>
      </c>
      <c r="V3782" s="5">
        <v>32</v>
      </c>
      <c r="W3782" s="5">
        <v>0</v>
      </c>
      <c r="X3782" s="5">
        <v>-0.12</v>
      </c>
      <c r="Y3782" s="5">
        <v>134</v>
      </c>
      <c r="Z3782" s="5">
        <v>134</v>
      </c>
      <c r="AA3782" t="s">
        <v>64</v>
      </c>
      <c r="AB3782">
        <v>46.63</v>
      </c>
      <c r="AC3782">
        <v>2.64</v>
      </c>
      <c r="AD3782" t="s">
        <v>64</v>
      </c>
      <c r="AE3782" t="s">
        <v>56</v>
      </c>
      <c r="AF3782">
        <v>1917</v>
      </c>
      <c r="AG3782">
        <v>1917</v>
      </c>
      <c r="AO3782">
        <v>32</v>
      </c>
      <c r="AP3782">
        <v>0</v>
      </c>
      <c r="AW3782">
        <v>134</v>
      </c>
      <c r="BD3782" s="5">
        <v>134</v>
      </c>
      <c r="BE3782">
        <v>102.12</v>
      </c>
      <c r="BG3782">
        <f t="shared" si="419"/>
        <v>102.12</v>
      </c>
      <c r="BH3782">
        <v>32</v>
      </c>
    </row>
    <row r="3783" spans="1:61" x14ac:dyDescent="0.25">
      <c r="A3783" t="s">
        <v>54</v>
      </c>
      <c r="B3783">
        <v>110027</v>
      </c>
      <c r="C3783" t="s">
        <v>55</v>
      </c>
      <c r="D3783" t="s">
        <v>56</v>
      </c>
      <c r="E3783" s="1">
        <v>45984</v>
      </c>
      <c r="F3783" t="s">
        <v>4388</v>
      </c>
      <c r="G3783" t="s">
        <v>58</v>
      </c>
      <c r="H3783" t="str">
        <f t="shared" si="413"/>
        <v>Aggregator</v>
      </c>
      <c r="I3783">
        <v>7512064059</v>
      </c>
      <c r="J3783">
        <v>18528960</v>
      </c>
      <c r="K3783" s="3">
        <v>45985.11041666667</v>
      </c>
      <c r="L3783">
        <f t="shared" si="414"/>
        <v>24</v>
      </c>
      <c r="M3783" t="str">
        <f t="shared" si="415"/>
        <v>Monday</v>
      </c>
      <c r="N3783" s="1" t="str">
        <f t="shared" si="416"/>
        <v>November</v>
      </c>
      <c r="O3783" s="2">
        <v>0.11041666666666666</v>
      </c>
      <c r="P3783" s="2" t="str">
        <f t="shared" si="417"/>
        <v>Week 4</v>
      </c>
      <c r="Q3783" t="s">
        <v>59</v>
      </c>
      <c r="R3783" s="5">
        <v>258</v>
      </c>
      <c r="S3783" s="5">
        <v>-100</v>
      </c>
      <c r="T3783" s="5">
        <f t="shared" si="418"/>
        <v>38.759689922480625</v>
      </c>
      <c r="U3783" s="5">
        <v>158</v>
      </c>
      <c r="V3783" s="5">
        <v>32</v>
      </c>
      <c r="W3783" s="5">
        <v>0</v>
      </c>
      <c r="X3783" s="5">
        <v>0</v>
      </c>
      <c r="Y3783" s="5">
        <v>190</v>
      </c>
      <c r="Z3783" s="5">
        <v>190</v>
      </c>
      <c r="AA3783" t="s">
        <v>60</v>
      </c>
      <c r="AB3783">
        <v>48.24</v>
      </c>
      <c r="AC3783">
        <v>7.05</v>
      </c>
      <c r="AD3783" t="s">
        <v>60</v>
      </c>
      <c r="AE3783" t="s">
        <v>56</v>
      </c>
      <c r="AF3783">
        <v>4059</v>
      </c>
      <c r="AG3783">
        <v>4059</v>
      </c>
      <c r="AO3783">
        <v>32</v>
      </c>
      <c r="AP3783">
        <v>0</v>
      </c>
      <c r="AX3783">
        <v>190</v>
      </c>
      <c r="BD3783" s="5">
        <v>190</v>
      </c>
      <c r="BE3783">
        <v>158</v>
      </c>
      <c r="BG3783">
        <f t="shared" si="419"/>
        <v>158</v>
      </c>
      <c r="BI3783">
        <v>32</v>
      </c>
    </row>
    <row r="3784" spans="1:61" x14ac:dyDescent="0.25">
      <c r="A3784" t="s">
        <v>54</v>
      </c>
      <c r="B3784">
        <v>110027</v>
      </c>
      <c r="C3784" t="s">
        <v>55</v>
      </c>
      <c r="D3784" t="s">
        <v>56</v>
      </c>
      <c r="E3784" s="1">
        <v>45984</v>
      </c>
      <c r="F3784" t="s">
        <v>4389</v>
      </c>
      <c r="G3784" t="s">
        <v>63</v>
      </c>
      <c r="H3784" t="str">
        <f t="shared" si="413"/>
        <v>Aggregator</v>
      </c>
      <c r="I3784">
        <v>222902000000000</v>
      </c>
      <c r="J3784">
        <v>29811</v>
      </c>
      <c r="K3784" s="3">
        <v>45985.11041666667</v>
      </c>
      <c r="L3784">
        <f t="shared" si="414"/>
        <v>24</v>
      </c>
      <c r="M3784" t="str">
        <f t="shared" si="415"/>
        <v>Monday</v>
      </c>
      <c r="N3784" s="1" t="str">
        <f t="shared" si="416"/>
        <v>November</v>
      </c>
      <c r="O3784" s="2">
        <v>0.11041666666666666</v>
      </c>
      <c r="P3784" s="2" t="str">
        <f t="shared" si="417"/>
        <v>Week 4</v>
      </c>
      <c r="Q3784" t="s">
        <v>59</v>
      </c>
      <c r="R3784" s="5">
        <v>285.66000000000003</v>
      </c>
      <c r="S3784" s="5">
        <v>-93.74</v>
      </c>
      <c r="T3784" s="5">
        <f t="shared" si="418"/>
        <v>32.815234894629974</v>
      </c>
      <c r="U3784" s="5">
        <v>191.92</v>
      </c>
      <c r="V3784" s="5">
        <v>32</v>
      </c>
      <c r="W3784" s="5">
        <v>0</v>
      </c>
      <c r="X3784" s="5">
        <v>0.08</v>
      </c>
      <c r="Y3784" s="5">
        <v>224</v>
      </c>
      <c r="Z3784" s="5">
        <v>224</v>
      </c>
      <c r="AA3784" t="s">
        <v>64</v>
      </c>
      <c r="AB3784">
        <v>62.3</v>
      </c>
      <c r="AC3784">
        <v>5.44</v>
      </c>
      <c r="AD3784" t="s">
        <v>64</v>
      </c>
      <c r="AE3784" t="s">
        <v>56</v>
      </c>
      <c r="AF3784">
        <v>1616</v>
      </c>
      <c r="AG3784">
        <v>1616</v>
      </c>
      <c r="AO3784">
        <v>32</v>
      </c>
      <c r="AP3784">
        <v>0</v>
      </c>
      <c r="AW3784">
        <v>224</v>
      </c>
      <c r="BD3784" s="5">
        <v>224</v>
      </c>
      <c r="BE3784">
        <v>191.92</v>
      </c>
      <c r="BG3784">
        <f t="shared" si="419"/>
        <v>191.92</v>
      </c>
      <c r="BH3784">
        <v>32</v>
      </c>
    </row>
    <row r="3785" spans="1:61" x14ac:dyDescent="0.25">
      <c r="A3785" t="s">
        <v>54</v>
      </c>
      <c r="B3785">
        <v>110027</v>
      </c>
      <c r="C3785" t="s">
        <v>55</v>
      </c>
      <c r="D3785" t="s">
        <v>56</v>
      </c>
      <c r="E3785" s="1">
        <v>45984</v>
      </c>
      <c r="F3785" t="s">
        <v>4390</v>
      </c>
      <c r="G3785" t="s">
        <v>67</v>
      </c>
      <c r="H3785" t="str">
        <f t="shared" si="413"/>
        <v>Direct Sale</v>
      </c>
      <c r="K3785" s="3">
        <v>45985.126388888886</v>
      </c>
      <c r="L3785">
        <f t="shared" si="414"/>
        <v>24</v>
      </c>
      <c r="M3785" t="str">
        <f t="shared" si="415"/>
        <v>Monday</v>
      </c>
      <c r="N3785" s="1" t="str">
        <f t="shared" si="416"/>
        <v>November</v>
      </c>
      <c r="O3785" s="2">
        <v>0.12638888888888888</v>
      </c>
      <c r="P3785" s="2" t="str">
        <f t="shared" si="417"/>
        <v>Week 4</v>
      </c>
      <c r="Q3785" t="s">
        <v>59</v>
      </c>
      <c r="R3785" s="5">
        <v>715.1</v>
      </c>
      <c r="S3785" s="5">
        <v>0</v>
      </c>
      <c r="T3785" s="5">
        <f t="shared" si="418"/>
        <v>0</v>
      </c>
      <c r="U3785" s="5">
        <v>715.1</v>
      </c>
      <c r="V3785" s="5">
        <v>0</v>
      </c>
      <c r="W3785" s="5">
        <v>35.76</v>
      </c>
      <c r="X3785" s="5">
        <v>0.14000000000000001</v>
      </c>
      <c r="Y3785" s="5">
        <v>751</v>
      </c>
      <c r="Z3785" s="5">
        <v>751</v>
      </c>
      <c r="AA3785" t="s">
        <v>68</v>
      </c>
      <c r="AB3785">
        <v>163.09</v>
      </c>
      <c r="AC3785">
        <v>6.2</v>
      </c>
      <c r="AD3785" t="s">
        <v>5778</v>
      </c>
      <c r="AE3785" t="s">
        <v>75</v>
      </c>
      <c r="AI3785" t="s">
        <v>1073</v>
      </c>
      <c r="AJ3785" t="s">
        <v>1074</v>
      </c>
      <c r="AK3785">
        <v>9999777700</v>
      </c>
      <c r="AO3785">
        <v>0</v>
      </c>
      <c r="AP3785">
        <v>0</v>
      </c>
      <c r="AR3785">
        <v>751</v>
      </c>
      <c r="AZ3785">
        <v>715.1</v>
      </c>
      <c r="BA3785">
        <v>17.88</v>
      </c>
      <c r="BB3785">
        <v>715.1</v>
      </c>
      <c r="BC3785">
        <v>17.88</v>
      </c>
      <c r="BD3785" s="5">
        <v>751</v>
      </c>
      <c r="BE3785">
        <v>715.1</v>
      </c>
      <c r="BG3785">
        <f t="shared" si="419"/>
        <v>715.1</v>
      </c>
    </row>
    <row r="3786" spans="1:61" x14ac:dyDescent="0.25">
      <c r="A3786" t="s">
        <v>54</v>
      </c>
      <c r="B3786">
        <v>110027</v>
      </c>
      <c r="C3786" t="s">
        <v>55</v>
      </c>
      <c r="D3786" t="s">
        <v>56</v>
      </c>
      <c r="E3786" s="1">
        <v>45984</v>
      </c>
      <c r="F3786" t="s">
        <v>4391</v>
      </c>
      <c r="G3786" t="s">
        <v>67</v>
      </c>
      <c r="H3786" t="str">
        <f t="shared" si="413"/>
        <v>Direct Sale</v>
      </c>
      <c r="K3786" s="3">
        <v>45985.129166666666</v>
      </c>
      <c r="L3786">
        <f t="shared" si="414"/>
        <v>24</v>
      </c>
      <c r="M3786" t="str">
        <f t="shared" si="415"/>
        <v>Monday</v>
      </c>
      <c r="N3786" s="1" t="str">
        <f t="shared" si="416"/>
        <v>November</v>
      </c>
      <c r="O3786" s="2">
        <v>0.12916666666666668</v>
      </c>
      <c r="P3786" s="2" t="str">
        <f t="shared" si="417"/>
        <v>Week 4</v>
      </c>
      <c r="Q3786" t="s">
        <v>59</v>
      </c>
      <c r="R3786" s="5">
        <v>148</v>
      </c>
      <c r="S3786" s="5">
        <v>0</v>
      </c>
      <c r="T3786" s="5">
        <f t="shared" si="418"/>
        <v>0</v>
      </c>
      <c r="U3786" s="5">
        <v>148</v>
      </c>
      <c r="V3786" s="5">
        <v>0</v>
      </c>
      <c r="W3786" s="5">
        <v>7.4</v>
      </c>
      <c r="X3786" s="5">
        <v>-0.4</v>
      </c>
      <c r="Y3786" s="5">
        <v>155</v>
      </c>
      <c r="Z3786" s="5">
        <v>155</v>
      </c>
      <c r="AA3786" t="s">
        <v>68</v>
      </c>
      <c r="AB3786">
        <v>38.53</v>
      </c>
      <c r="AC3786">
        <v>1.96</v>
      </c>
      <c r="AD3786" t="s">
        <v>5778</v>
      </c>
      <c r="AE3786" t="s">
        <v>75</v>
      </c>
      <c r="AI3786" t="s">
        <v>730</v>
      </c>
      <c r="AJ3786" t="s">
        <v>731</v>
      </c>
      <c r="AK3786">
        <v>9999777722</v>
      </c>
      <c r="AO3786">
        <v>0</v>
      </c>
      <c r="AP3786">
        <v>0</v>
      </c>
      <c r="AR3786">
        <v>155</v>
      </c>
      <c r="AZ3786">
        <v>148</v>
      </c>
      <c r="BA3786">
        <v>3.7</v>
      </c>
      <c r="BB3786">
        <v>148</v>
      </c>
      <c r="BC3786">
        <v>3.7</v>
      </c>
      <c r="BD3786" s="5">
        <v>155</v>
      </c>
      <c r="BE3786">
        <v>148</v>
      </c>
      <c r="BG3786">
        <f t="shared" si="419"/>
        <v>148</v>
      </c>
    </row>
    <row r="3787" spans="1:61" x14ac:dyDescent="0.25">
      <c r="A3787" t="s">
        <v>54</v>
      </c>
      <c r="B3787">
        <v>110027</v>
      </c>
      <c r="C3787" t="s">
        <v>55</v>
      </c>
      <c r="D3787" t="s">
        <v>56</v>
      </c>
      <c r="E3787" s="1">
        <v>45984</v>
      </c>
      <c r="F3787" t="s">
        <v>4392</v>
      </c>
      <c r="G3787" t="s">
        <v>58</v>
      </c>
      <c r="H3787" t="str">
        <f t="shared" si="413"/>
        <v>Aggregator</v>
      </c>
      <c r="I3787">
        <v>7512788846</v>
      </c>
      <c r="J3787">
        <v>18528960</v>
      </c>
      <c r="K3787" s="3">
        <v>45985.131249999999</v>
      </c>
      <c r="L3787">
        <f t="shared" si="414"/>
        <v>24</v>
      </c>
      <c r="M3787" t="str">
        <f t="shared" si="415"/>
        <v>Monday</v>
      </c>
      <c r="N3787" s="1" t="str">
        <f t="shared" si="416"/>
        <v>November</v>
      </c>
      <c r="O3787" s="2">
        <v>0.13125000000000001</v>
      </c>
      <c r="P3787" s="2" t="str">
        <f t="shared" si="417"/>
        <v>Week 4</v>
      </c>
      <c r="Q3787" t="s">
        <v>59</v>
      </c>
      <c r="R3787" s="5">
        <v>378</v>
      </c>
      <c r="S3787" s="5">
        <v>-100</v>
      </c>
      <c r="T3787" s="5">
        <f t="shared" si="418"/>
        <v>26.455026455026452</v>
      </c>
      <c r="U3787" s="5">
        <v>278</v>
      </c>
      <c r="V3787" s="5">
        <v>32</v>
      </c>
      <c r="W3787" s="5">
        <v>0</v>
      </c>
      <c r="X3787" s="5">
        <v>0</v>
      </c>
      <c r="Y3787" s="5">
        <v>310</v>
      </c>
      <c r="Z3787" s="5">
        <v>310</v>
      </c>
      <c r="AA3787" t="s">
        <v>60</v>
      </c>
      <c r="AB3787">
        <v>70.94</v>
      </c>
      <c r="AC3787">
        <v>8.34</v>
      </c>
      <c r="AD3787" t="s">
        <v>60</v>
      </c>
      <c r="AE3787" t="s">
        <v>56</v>
      </c>
      <c r="AF3787">
        <v>8846</v>
      </c>
      <c r="AG3787">
        <v>8846</v>
      </c>
      <c r="AO3787">
        <v>32</v>
      </c>
      <c r="AP3787">
        <v>0</v>
      </c>
      <c r="AX3787">
        <v>310</v>
      </c>
      <c r="BD3787" s="5">
        <v>310</v>
      </c>
      <c r="BE3787">
        <v>278</v>
      </c>
      <c r="BG3787">
        <f t="shared" si="419"/>
        <v>278</v>
      </c>
      <c r="BI3787">
        <v>32</v>
      </c>
    </row>
    <row r="3788" spans="1:61" x14ac:dyDescent="0.25">
      <c r="A3788" t="s">
        <v>54</v>
      </c>
      <c r="B3788">
        <v>110027</v>
      </c>
      <c r="C3788" t="s">
        <v>55</v>
      </c>
      <c r="D3788" t="s">
        <v>56</v>
      </c>
      <c r="E3788" s="1">
        <v>45984</v>
      </c>
      <c r="F3788" t="s">
        <v>4393</v>
      </c>
      <c r="G3788" t="s">
        <v>58</v>
      </c>
      <c r="H3788" t="str">
        <f t="shared" si="413"/>
        <v>Aggregator</v>
      </c>
      <c r="I3788">
        <v>7512971207</v>
      </c>
      <c r="J3788">
        <v>18528960</v>
      </c>
      <c r="K3788" s="3">
        <v>45985.136805555558</v>
      </c>
      <c r="L3788">
        <f t="shared" si="414"/>
        <v>24</v>
      </c>
      <c r="M3788" t="str">
        <f t="shared" si="415"/>
        <v>Monday</v>
      </c>
      <c r="N3788" s="1" t="str">
        <f t="shared" si="416"/>
        <v>November</v>
      </c>
      <c r="O3788" s="2">
        <v>0.13680555555555557</v>
      </c>
      <c r="P3788" s="2" t="str">
        <f t="shared" si="417"/>
        <v>Week 4</v>
      </c>
      <c r="Q3788" t="s">
        <v>59</v>
      </c>
      <c r="R3788" s="5">
        <v>387</v>
      </c>
      <c r="S3788" s="5">
        <v>-75</v>
      </c>
      <c r="T3788" s="5">
        <f t="shared" si="418"/>
        <v>19.379844961240313</v>
      </c>
      <c r="U3788" s="5">
        <v>312</v>
      </c>
      <c r="V3788" s="5">
        <v>32</v>
      </c>
      <c r="W3788" s="5">
        <v>0</v>
      </c>
      <c r="X3788" s="5">
        <v>0</v>
      </c>
      <c r="Y3788" s="5">
        <v>344</v>
      </c>
      <c r="Z3788" s="5">
        <v>344</v>
      </c>
      <c r="AA3788" t="s">
        <v>60</v>
      </c>
      <c r="AB3788">
        <v>78.22</v>
      </c>
      <c r="AC3788">
        <v>6.72</v>
      </c>
      <c r="AD3788" t="s">
        <v>60</v>
      </c>
      <c r="AE3788" t="s">
        <v>56</v>
      </c>
      <c r="AF3788">
        <v>1207</v>
      </c>
      <c r="AG3788">
        <v>1207</v>
      </c>
      <c r="AO3788">
        <v>32</v>
      </c>
      <c r="AP3788">
        <v>0</v>
      </c>
      <c r="AX3788">
        <v>344</v>
      </c>
      <c r="BD3788" s="5">
        <v>344</v>
      </c>
      <c r="BE3788">
        <v>312</v>
      </c>
      <c r="BG3788">
        <f t="shared" si="419"/>
        <v>312</v>
      </c>
      <c r="BI3788">
        <v>32</v>
      </c>
    </row>
    <row r="3789" spans="1:61" x14ac:dyDescent="0.25">
      <c r="A3789" t="s">
        <v>54</v>
      </c>
      <c r="B3789">
        <v>110027</v>
      </c>
      <c r="C3789" t="s">
        <v>55</v>
      </c>
      <c r="D3789" t="s">
        <v>56</v>
      </c>
      <c r="E3789" s="1">
        <v>45984</v>
      </c>
      <c r="F3789" t="s">
        <v>4394</v>
      </c>
      <c r="G3789" t="s">
        <v>58</v>
      </c>
      <c r="H3789" t="str">
        <f t="shared" si="413"/>
        <v>Aggregator</v>
      </c>
      <c r="I3789">
        <v>7514669355</v>
      </c>
      <c r="J3789">
        <v>18528960</v>
      </c>
      <c r="K3789" s="3">
        <v>45985.137499999997</v>
      </c>
      <c r="L3789">
        <f t="shared" si="414"/>
        <v>24</v>
      </c>
      <c r="M3789" t="str">
        <f t="shared" si="415"/>
        <v>Monday</v>
      </c>
      <c r="N3789" s="1" t="str">
        <f t="shared" si="416"/>
        <v>November</v>
      </c>
      <c r="O3789" s="2">
        <v>0.13750000000000001</v>
      </c>
      <c r="P3789" s="2" t="str">
        <f t="shared" si="417"/>
        <v>Week 4</v>
      </c>
      <c r="Q3789" t="s">
        <v>59</v>
      </c>
      <c r="R3789" s="5">
        <v>328</v>
      </c>
      <c r="S3789" s="5">
        <v>-100</v>
      </c>
      <c r="T3789" s="5">
        <f t="shared" si="418"/>
        <v>30.487804878048781</v>
      </c>
      <c r="U3789" s="5">
        <v>228</v>
      </c>
      <c r="V3789" s="5">
        <v>32</v>
      </c>
      <c r="W3789" s="5">
        <v>0</v>
      </c>
      <c r="X3789" s="5">
        <v>0</v>
      </c>
      <c r="Y3789" s="5">
        <v>260</v>
      </c>
      <c r="Z3789" s="5">
        <v>260</v>
      </c>
      <c r="AA3789" t="s">
        <v>60</v>
      </c>
      <c r="AB3789">
        <v>72</v>
      </c>
      <c r="AC3789">
        <v>5.88</v>
      </c>
      <c r="AD3789" t="s">
        <v>60</v>
      </c>
      <c r="AE3789" t="s">
        <v>56</v>
      </c>
      <c r="AF3789">
        <v>9355</v>
      </c>
      <c r="AG3789">
        <v>9355</v>
      </c>
      <c r="AO3789">
        <v>32</v>
      </c>
      <c r="AP3789">
        <v>0</v>
      </c>
      <c r="AX3789">
        <v>260</v>
      </c>
      <c r="BD3789" s="5">
        <v>260</v>
      </c>
      <c r="BE3789">
        <v>228</v>
      </c>
      <c r="BG3789">
        <f t="shared" si="419"/>
        <v>228</v>
      </c>
      <c r="BI3789">
        <v>32</v>
      </c>
    </row>
    <row r="3790" spans="1:61" x14ac:dyDescent="0.25">
      <c r="A3790" t="s">
        <v>54</v>
      </c>
      <c r="B3790">
        <v>110027</v>
      </c>
      <c r="C3790" t="s">
        <v>55</v>
      </c>
      <c r="D3790" t="s">
        <v>56</v>
      </c>
      <c r="E3790" s="1">
        <v>45984</v>
      </c>
      <c r="F3790" t="s">
        <v>4395</v>
      </c>
      <c r="G3790" t="s">
        <v>58</v>
      </c>
      <c r="H3790" t="str">
        <f t="shared" si="413"/>
        <v>Aggregator</v>
      </c>
      <c r="I3790">
        <v>7510402817</v>
      </c>
      <c r="J3790">
        <v>18528960</v>
      </c>
      <c r="K3790" s="3">
        <v>45985.140277777777</v>
      </c>
      <c r="L3790">
        <f t="shared" si="414"/>
        <v>24</v>
      </c>
      <c r="M3790" t="str">
        <f t="shared" si="415"/>
        <v>Monday</v>
      </c>
      <c r="N3790" s="1" t="str">
        <f t="shared" si="416"/>
        <v>November</v>
      </c>
      <c r="O3790" s="2">
        <v>0.14027777777777778</v>
      </c>
      <c r="P3790" s="2" t="str">
        <f t="shared" si="417"/>
        <v>Week 4</v>
      </c>
      <c r="Q3790" t="s">
        <v>59</v>
      </c>
      <c r="R3790" s="5">
        <v>249</v>
      </c>
      <c r="S3790" s="5">
        <v>-100</v>
      </c>
      <c r="T3790" s="5">
        <f t="shared" si="418"/>
        <v>40.160642570281126</v>
      </c>
      <c r="U3790" s="5">
        <v>149</v>
      </c>
      <c r="V3790" s="5">
        <v>32</v>
      </c>
      <c r="W3790" s="5">
        <v>0</v>
      </c>
      <c r="X3790" s="5">
        <v>0</v>
      </c>
      <c r="Y3790" s="5">
        <v>181</v>
      </c>
      <c r="Z3790" s="5">
        <v>181</v>
      </c>
      <c r="AA3790" t="s">
        <v>60</v>
      </c>
      <c r="AB3790">
        <v>38.57</v>
      </c>
      <c r="AC3790">
        <v>4.43</v>
      </c>
      <c r="AD3790" t="s">
        <v>60</v>
      </c>
      <c r="AE3790" t="s">
        <v>56</v>
      </c>
      <c r="AF3790">
        <v>2817</v>
      </c>
      <c r="AG3790">
        <v>2817</v>
      </c>
      <c r="AO3790">
        <v>32</v>
      </c>
      <c r="AP3790">
        <v>0</v>
      </c>
      <c r="AX3790">
        <v>181</v>
      </c>
      <c r="BD3790" s="5">
        <v>181</v>
      </c>
      <c r="BE3790">
        <v>149</v>
      </c>
      <c r="BG3790">
        <f t="shared" si="419"/>
        <v>149</v>
      </c>
      <c r="BI3790">
        <v>32</v>
      </c>
    </row>
    <row r="3791" spans="1:61" x14ac:dyDescent="0.25">
      <c r="A3791" t="s">
        <v>54</v>
      </c>
      <c r="B3791">
        <v>110027</v>
      </c>
      <c r="C3791" t="s">
        <v>55</v>
      </c>
      <c r="D3791" t="s">
        <v>56</v>
      </c>
      <c r="E3791" s="1">
        <v>45984</v>
      </c>
      <c r="F3791" t="s">
        <v>4396</v>
      </c>
      <c r="G3791" t="s">
        <v>67</v>
      </c>
      <c r="H3791" t="str">
        <f t="shared" si="413"/>
        <v>Direct Sale</v>
      </c>
      <c r="K3791" s="3">
        <v>45985.140972222223</v>
      </c>
      <c r="L3791">
        <f t="shared" si="414"/>
        <v>24</v>
      </c>
      <c r="M3791" t="str">
        <f t="shared" si="415"/>
        <v>Monday</v>
      </c>
      <c r="N3791" s="1" t="str">
        <f t="shared" si="416"/>
        <v>November</v>
      </c>
      <c r="O3791" s="2">
        <v>0.14097222222222222</v>
      </c>
      <c r="P3791" s="2" t="str">
        <f t="shared" si="417"/>
        <v>Week 4</v>
      </c>
      <c r="Q3791" t="s">
        <v>59</v>
      </c>
      <c r="R3791" s="5">
        <v>476.1</v>
      </c>
      <c r="S3791" s="5">
        <v>0</v>
      </c>
      <c r="T3791" s="5">
        <f t="shared" si="418"/>
        <v>0</v>
      </c>
      <c r="U3791" s="5">
        <v>476.1</v>
      </c>
      <c r="V3791" s="5">
        <v>0</v>
      </c>
      <c r="W3791" s="5">
        <v>23.8</v>
      </c>
      <c r="X3791" s="5">
        <v>0.1</v>
      </c>
      <c r="Y3791" s="5">
        <v>500</v>
      </c>
      <c r="Z3791" s="5">
        <v>500</v>
      </c>
      <c r="AA3791" t="s">
        <v>68</v>
      </c>
      <c r="AB3791">
        <v>108.27</v>
      </c>
      <c r="AC3791">
        <v>3.92</v>
      </c>
      <c r="AD3791" t="s">
        <v>5778</v>
      </c>
      <c r="AE3791" t="s">
        <v>75</v>
      </c>
      <c r="AI3791" t="s">
        <v>730</v>
      </c>
      <c r="AJ3791" t="s">
        <v>731</v>
      </c>
      <c r="AK3791">
        <v>9999777722</v>
      </c>
      <c r="AO3791">
        <v>0</v>
      </c>
      <c r="AP3791">
        <v>0</v>
      </c>
      <c r="AR3791">
        <v>500</v>
      </c>
      <c r="AZ3791">
        <v>476.1</v>
      </c>
      <c r="BA3791">
        <v>11.9</v>
      </c>
      <c r="BB3791">
        <v>476.1</v>
      </c>
      <c r="BC3791">
        <v>11.9</v>
      </c>
      <c r="BD3791" s="5">
        <v>500</v>
      </c>
      <c r="BE3791">
        <v>476.1</v>
      </c>
      <c r="BG3791">
        <f t="shared" si="419"/>
        <v>476.1</v>
      </c>
    </row>
    <row r="3792" spans="1:61" x14ac:dyDescent="0.25">
      <c r="A3792" t="s">
        <v>54</v>
      </c>
      <c r="B3792">
        <v>110027</v>
      </c>
      <c r="C3792" t="s">
        <v>55</v>
      </c>
      <c r="D3792" t="s">
        <v>56</v>
      </c>
      <c r="E3792" s="1">
        <v>45984</v>
      </c>
      <c r="F3792" t="s">
        <v>4397</v>
      </c>
      <c r="G3792" t="s">
        <v>58</v>
      </c>
      <c r="H3792" t="str">
        <f t="shared" si="413"/>
        <v>Aggregator</v>
      </c>
      <c r="I3792">
        <v>7502882748</v>
      </c>
      <c r="J3792">
        <v>18528960</v>
      </c>
      <c r="K3792" s="3">
        <v>45985.142361111109</v>
      </c>
      <c r="L3792">
        <f t="shared" si="414"/>
        <v>24</v>
      </c>
      <c r="M3792" t="str">
        <f t="shared" si="415"/>
        <v>Monday</v>
      </c>
      <c r="N3792" s="1" t="str">
        <f t="shared" si="416"/>
        <v>November</v>
      </c>
      <c r="O3792" s="2">
        <v>0.1423611111111111</v>
      </c>
      <c r="P3792" s="2" t="str">
        <f t="shared" si="417"/>
        <v>Week 4</v>
      </c>
      <c r="Q3792" t="s">
        <v>59</v>
      </c>
      <c r="R3792" s="5">
        <v>313.27999999999997</v>
      </c>
      <c r="S3792" s="5">
        <v>-100</v>
      </c>
      <c r="T3792" s="5">
        <f t="shared" si="418"/>
        <v>31.920326864147093</v>
      </c>
      <c r="U3792" s="5">
        <v>213.28</v>
      </c>
      <c r="V3792" s="5">
        <v>32</v>
      </c>
      <c r="W3792" s="5">
        <v>0</v>
      </c>
      <c r="X3792" s="5">
        <v>0</v>
      </c>
      <c r="Y3792" s="5">
        <v>245.28</v>
      </c>
      <c r="Z3792" s="5">
        <v>245.28</v>
      </c>
      <c r="AA3792" t="s">
        <v>60</v>
      </c>
      <c r="AB3792">
        <v>62.3</v>
      </c>
      <c r="AC3792">
        <v>5.44</v>
      </c>
      <c r="AD3792" t="s">
        <v>60</v>
      </c>
      <c r="AE3792" t="s">
        <v>56</v>
      </c>
      <c r="AF3792">
        <v>2748</v>
      </c>
      <c r="AG3792">
        <v>2748</v>
      </c>
      <c r="AO3792">
        <v>32</v>
      </c>
      <c r="AP3792">
        <v>0</v>
      </c>
      <c r="AX3792">
        <v>245.28</v>
      </c>
      <c r="BD3792" s="5">
        <v>245.28</v>
      </c>
      <c r="BE3792">
        <v>213.28</v>
      </c>
      <c r="BG3792">
        <f t="shared" si="419"/>
        <v>213.28</v>
      </c>
      <c r="BI3792">
        <v>32</v>
      </c>
    </row>
    <row r="3793" spans="1:61" x14ac:dyDescent="0.25">
      <c r="A3793" t="s">
        <v>54</v>
      </c>
      <c r="B3793">
        <v>110027</v>
      </c>
      <c r="C3793" t="s">
        <v>55</v>
      </c>
      <c r="D3793" t="s">
        <v>56</v>
      </c>
      <c r="E3793" s="1">
        <v>45984</v>
      </c>
      <c r="F3793" t="s">
        <v>4398</v>
      </c>
      <c r="G3793" t="s">
        <v>63</v>
      </c>
      <c r="H3793" t="str">
        <f t="shared" si="413"/>
        <v>Aggregator</v>
      </c>
      <c r="I3793">
        <v>222905000000000</v>
      </c>
      <c r="J3793">
        <v>29811</v>
      </c>
      <c r="K3793" s="3">
        <v>45985.143055555556</v>
      </c>
      <c r="L3793">
        <f t="shared" si="414"/>
        <v>24</v>
      </c>
      <c r="M3793" t="str">
        <f t="shared" si="415"/>
        <v>Monday</v>
      </c>
      <c r="N3793" s="1" t="str">
        <f t="shared" si="416"/>
        <v>November</v>
      </c>
      <c r="O3793" s="2">
        <v>0.14305555555555555</v>
      </c>
      <c r="P3793" s="2" t="str">
        <f t="shared" si="417"/>
        <v>Week 4</v>
      </c>
      <c r="Q3793" t="s">
        <v>59</v>
      </c>
      <c r="R3793" s="5">
        <v>418</v>
      </c>
      <c r="S3793" s="5">
        <v>-93.74</v>
      </c>
      <c r="T3793" s="5">
        <f t="shared" si="418"/>
        <v>22.425837320574161</v>
      </c>
      <c r="U3793" s="5">
        <v>324.26</v>
      </c>
      <c r="V3793" s="5">
        <v>32</v>
      </c>
      <c r="W3793" s="5">
        <v>0</v>
      </c>
      <c r="X3793" s="5">
        <v>-0.26</v>
      </c>
      <c r="Y3793" s="5">
        <v>356</v>
      </c>
      <c r="Z3793" s="5">
        <v>356</v>
      </c>
      <c r="AA3793" t="s">
        <v>64</v>
      </c>
      <c r="AB3793">
        <v>71.010000000000005</v>
      </c>
      <c r="AC3793">
        <v>8.68</v>
      </c>
      <c r="AD3793" t="s">
        <v>64</v>
      </c>
      <c r="AE3793" t="s">
        <v>56</v>
      </c>
      <c r="AF3793">
        <v>6601</v>
      </c>
      <c r="AG3793">
        <v>6601</v>
      </c>
      <c r="AO3793">
        <v>32</v>
      </c>
      <c r="AP3793">
        <v>0</v>
      </c>
      <c r="AW3793">
        <v>356</v>
      </c>
      <c r="BD3793" s="5">
        <v>356</v>
      </c>
      <c r="BE3793">
        <v>324.26</v>
      </c>
      <c r="BG3793">
        <f t="shared" si="419"/>
        <v>324.26</v>
      </c>
      <c r="BH3793">
        <v>32</v>
      </c>
    </row>
    <row r="3794" spans="1:61" x14ac:dyDescent="0.25">
      <c r="A3794" t="s">
        <v>54</v>
      </c>
      <c r="B3794">
        <v>110027</v>
      </c>
      <c r="C3794" t="s">
        <v>55</v>
      </c>
      <c r="D3794" t="s">
        <v>56</v>
      </c>
      <c r="E3794" s="1">
        <v>45984</v>
      </c>
      <c r="F3794" t="s">
        <v>4399</v>
      </c>
      <c r="G3794" t="s">
        <v>58</v>
      </c>
      <c r="H3794" t="str">
        <f t="shared" si="413"/>
        <v>Aggregator</v>
      </c>
      <c r="I3794">
        <v>7512955196</v>
      </c>
      <c r="J3794">
        <v>18528960</v>
      </c>
      <c r="K3794" s="3">
        <v>45985.145138888889</v>
      </c>
      <c r="L3794">
        <f t="shared" si="414"/>
        <v>24</v>
      </c>
      <c r="M3794" t="str">
        <f t="shared" si="415"/>
        <v>Monday</v>
      </c>
      <c r="N3794" s="1" t="str">
        <f t="shared" si="416"/>
        <v>November</v>
      </c>
      <c r="O3794" s="2">
        <v>0.1451388888888889</v>
      </c>
      <c r="P3794" s="2" t="str">
        <f t="shared" si="417"/>
        <v>Week 4</v>
      </c>
      <c r="Q3794" t="s">
        <v>59</v>
      </c>
      <c r="R3794" s="5">
        <v>308</v>
      </c>
      <c r="S3794" s="5">
        <v>-100</v>
      </c>
      <c r="T3794" s="5">
        <f t="shared" si="418"/>
        <v>32.467532467532465</v>
      </c>
      <c r="U3794" s="5">
        <v>208</v>
      </c>
      <c r="V3794" s="5">
        <v>32</v>
      </c>
      <c r="W3794" s="5">
        <v>0</v>
      </c>
      <c r="X3794" s="5">
        <v>0</v>
      </c>
      <c r="Y3794" s="5">
        <v>240</v>
      </c>
      <c r="Z3794" s="5">
        <v>240</v>
      </c>
      <c r="AA3794" t="s">
        <v>60</v>
      </c>
      <c r="AB3794">
        <v>64.760000000000005</v>
      </c>
      <c r="AC3794">
        <v>5.34</v>
      </c>
      <c r="AD3794" t="s">
        <v>60</v>
      </c>
      <c r="AE3794" t="s">
        <v>56</v>
      </c>
      <c r="AF3794">
        <v>5196</v>
      </c>
      <c r="AG3794">
        <v>5196</v>
      </c>
      <c r="AO3794">
        <v>32</v>
      </c>
      <c r="AP3794">
        <v>0</v>
      </c>
      <c r="AX3794">
        <v>240</v>
      </c>
      <c r="BD3794" s="5">
        <v>240</v>
      </c>
      <c r="BE3794">
        <v>208</v>
      </c>
      <c r="BG3794">
        <f t="shared" si="419"/>
        <v>208</v>
      </c>
      <c r="BI3794">
        <v>32</v>
      </c>
    </row>
    <row r="3795" spans="1:61" x14ac:dyDescent="0.25">
      <c r="A3795" t="s">
        <v>54</v>
      </c>
      <c r="B3795">
        <v>110027</v>
      </c>
      <c r="C3795" t="s">
        <v>55</v>
      </c>
      <c r="D3795" t="s">
        <v>56</v>
      </c>
      <c r="E3795" s="1">
        <v>45984</v>
      </c>
      <c r="F3795" t="s">
        <v>4400</v>
      </c>
      <c r="G3795" t="s">
        <v>58</v>
      </c>
      <c r="H3795" t="str">
        <f t="shared" si="413"/>
        <v>Aggregator</v>
      </c>
      <c r="I3795">
        <v>7499183506</v>
      </c>
      <c r="J3795">
        <v>18528960</v>
      </c>
      <c r="K3795" s="3">
        <v>45985.146527777775</v>
      </c>
      <c r="L3795">
        <f t="shared" si="414"/>
        <v>24</v>
      </c>
      <c r="M3795" t="str">
        <f t="shared" si="415"/>
        <v>Monday</v>
      </c>
      <c r="N3795" s="1" t="str">
        <f t="shared" si="416"/>
        <v>November</v>
      </c>
      <c r="O3795" s="2">
        <v>0.14652777777777778</v>
      </c>
      <c r="P3795" s="2" t="str">
        <f t="shared" si="417"/>
        <v>Week 4</v>
      </c>
      <c r="Q3795" t="s">
        <v>59</v>
      </c>
      <c r="R3795" s="5">
        <v>557</v>
      </c>
      <c r="S3795" s="5">
        <v>-75</v>
      </c>
      <c r="T3795" s="5">
        <f t="shared" si="418"/>
        <v>13.464991023339318</v>
      </c>
      <c r="U3795" s="5">
        <v>482</v>
      </c>
      <c r="V3795" s="5">
        <v>32</v>
      </c>
      <c r="W3795" s="5">
        <v>0</v>
      </c>
      <c r="X3795" s="5">
        <v>0</v>
      </c>
      <c r="Y3795" s="5">
        <v>514</v>
      </c>
      <c r="Z3795" s="5">
        <v>514</v>
      </c>
      <c r="AA3795" t="s">
        <v>60</v>
      </c>
      <c r="AB3795">
        <v>103.27</v>
      </c>
      <c r="AC3795">
        <v>8.68</v>
      </c>
      <c r="AD3795" t="s">
        <v>60</v>
      </c>
      <c r="AE3795" t="s">
        <v>56</v>
      </c>
      <c r="AF3795">
        <v>3506</v>
      </c>
      <c r="AG3795">
        <v>3506</v>
      </c>
      <c r="AO3795">
        <v>32</v>
      </c>
      <c r="AP3795">
        <v>0</v>
      </c>
      <c r="AX3795">
        <v>514</v>
      </c>
      <c r="BD3795" s="5">
        <v>514</v>
      </c>
      <c r="BE3795">
        <v>482</v>
      </c>
      <c r="BG3795">
        <f t="shared" si="419"/>
        <v>482</v>
      </c>
      <c r="BI3795">
        <v>32</v>
      </c>
    </row>
    <row r="3796" spans="1:61" x14ac:dyDescent="0.25">
      <c r="A3796" t="s">
        <v>54</v>
      </c>
      <c r="B3796">
        <v>110027</v>
      </c>
      <c r="C3796" t="s">
        <v>55</v>
      </c>
      <c r="D3796" t="s">
        <v>56</v>
      </c>
      <c r="E3796" s="1">
        <v>45984</v>
      </c>
      <c r="F3796" t="s">
        <v>4401</v>
      </c>
      <c r="G3796" t="s">
        <v>58</v>
      </c>
      <c r="H3796" t="str">
        <f t="shared" si="413"/>
        <v>Aggregator</v>
      </c>
      <c r="I3796">
        <v>7512994299</v>
      </c>
      <c r="J3796">
        <v>18528960</v>
      </c>
      <c r="K3796" s="3">
        <v>45985.147222222222</v>
      </c>
      <c r="L3796">
        <f t="shared" si="414"/>
        <v>24</v>
      </c>
      <c r="M3796" t="str">
        <f t="shared" si="415"/>
        <v>Monday</v>
      </c>
      <c r="N3796" s="1" t="str">
        <f t="shared" si="416"/>
        <v>November</v>
      </c>
      <c r="O3796" s="2">
        <v>0.14722222222222223</v>
      </c>
      <c r="P3796" s="2" t="str">
        <f t="shared" si="417"/>
        <v>Week 4</v>
      </c>
      <c r="Q3796" t="s">
        <v>59</v>
      </c>
      <c r="R3796" s="5">
        <v>656</v>
      </c>
      <c r="S3796" s="5">
        <v>-75</v>
      </c>
      <c r="T3796" s="5">
        <f t="shared" si="418"/>
        <v>11.432926829268293</v>
      </c>
      <c r="U3796" s="5">
        <v>581</v>
      </c>
      <c r="V3796" s="5">
        <v>32</v>
      </c>
      <c r="W3796" s="5">
        <v>0</v>
      </c>
      <c r="X3796" s="5">
        <v>0</v>
      </c>
      <c r="Y3796" s="5">
        <v>613</v>
      </c>
      <c r="Z3796" s="5">
        <v>613</v>
      </c>
      <c r="AA3796" t="s">
        <v>60</v>
      </c>
      <c r="AB3796">
        <v>146.81</v>
      </c>
      <c r="AC3796">
        <v>10.52</v>
      </c>
      <c r="AD3796" t="s">
        <v>60</v>
      </c>
      <c r="AE3796" t="s">
        <v>56</v>
      </c>
      <c r="AF3796">
        <v>4299</v>
      </c>
      <c r="AG3796">
        <v>4299</v>
      </c>
      <c r="AO3796">
        <v>32</v>
      </c>
      <c r="AP3796">
        <v>0</v>
      </c>
      <c r="AX3796">
        <v>613</v>
      </c>
      <c r="BD3796" s="5">
        <v>613</v>
      </c>
      <c r="BE3796">
        <v>581</v>
      </c>
      <c r="BG3796">
        <f t="shared" si="419"/>
        <v>581</v>
      </c>
      <c r="BI3796">
        <v>32</v>
      </c>
    </row>
    <row r="3797" spans="1:61" x14ac:dyDescent="0.25">
      <c r="A3797" t="s">
        <v>54</v>
      </c>
      <c r="B3797">
        <v>110027</v>
      </c>
      <c r="C3797" t="s">
        <v>55</v>
      </c>
      <c r="D3797" t="s">
        <v>56</v>
      </c>
      <c r="E3797" s="1">
        <v>45984</v>
      </c>
      <c r="F3797" t="s">
        <v>4402</v>
      </c>
      <c r="G3797" t="s">
        <v>63</v>
      </c>
      <c r="H3797" t="str">
        <f t="shared" si="413"/>
        <v>Aggregator</v>
      </c>
      <c r="I3797">
        <v>222905000000000</v>
      </c>
      <c r="J3797">
        <v>29811</v>
      </c>
      <c r="K3797" s="3">
        <v>45985.147222222222</v>
      </c>
      <c r="L3797">
        <f t="shared" si="414"/>
        <v>24</v>
      </c>
      <c r="M3797" t="str">
        <f t="shared" si="415"/>
        <v>Monday</v>
      </c>
      <c r="N3797" s="1" t="str">
        <f t="shared" si="416"/>
        <v>November</v>
      </c>
      <c r="O3797" s="2">
        <v>0.14722222222222223</v>
      </c>
      <c r="P3797" s="2" t="str">
        <f t="shared" si="417"/>
        <v>Week 4</v>
      </c>
      <c r="Q3797" t="s">
        <v>59</v>
      </c>
      <c r="R3797" s="5">
        <v>267</v>
      </c>
      <c r="S3797" s="5">
        <v>-93.75</v>
      </c>
      <c r="T3797" s="5">
        <f t="shared" si="418"/>
        <v>35.112359550561798</v>
      </c>
      <c r="U3797" s="5">
        <v>173.25</v>
      </c>
      <c r="V3797" s="5">
        <v>32</v>
      </c>
      <c r="W3797" s="5">
        <v>0</v>
      </c>
      <c r="X3797" s="5">
        <v>-0.25</v>
      </c>
      <c r="Y3797" s="5">
        <v>205</v>
      </c>
      <c r="Z3797" s="5">
        <v>205</v>
      </c>
      <c r="AA3797" t="s">
        <v>64</v>
      </c>
      <c r="AB3797">
        <v>51.32</v>
      </c>
      <c r="AC3797">
        <v>4.76</v>
      </c>
      <c r="AD3797" t="s">
        <v>64</v>
      </c>
      <c r="AE3797" t="s">
        <v>56</v>
      </c>
      <c r="AF3797">
        <v>4531</v>
      </c>
      <c r="AG3797">
        <v>4531</v>
      </c>
      <c r="AO3797">
        <v>32</v>
      </c>
      <c r="AP3797">
        <v>0</v>
      </c>
      <c r="AW3797">
        <v>205</v>
      </c>
      <c r="BD3797" s="5">
        <v>205</v>
      </c>
      <c r="BE3797">
        <v>173.25</v>
      </c>
      <c r="BG3797">
        <f t="shared" si="419"/>
        <v>173.25</v>
      </c>
      <c r="BH3797">
        <v>32</v>
      </c>
    </row>
    <row r="3798" spans="1:61" x14ac:dyDescent="0.25">
      <c r="A3798" t="s">
        <v>54</v>
      </c>
      <c r="B3798">
        <v>110027</v>
      </c>
      <c r="C3798" t="s">
        <v>55</v>
      </c>
      <c r="D3798" t="s">
        <v>56</v>
      </c>
      <c r="E3798" s="1">
        <v>45984</v>
      </c>
      <c r="F3798" t="s">
        <v>4403</v>
      </c>
      <c r="G3798" t="s">
        <v>63</v>
      </c>
      <c r="H3798" t="str">
        <f t="shared" si="413"/>
        <v>Aggregator</v>
      </c>
      <c r="I3798">
        <v>222905000000000</v>
      </c>
      <c r="J3798">
        <v>29811</v>
      </c>
      <c r="K3798" s="3">
        <v>45985.149305555555</v>
      </c>
      <c r="L3798">
        <f t="shared" si="414"/>
        <v>24</v>
      </c>
      <c r="M3798" t="str">
        <f t="shared" si="415"/>
        <v>Monday</v>
      </c>
      <c r="N3798" s="1" t="str">
        <f t="shared" si="416"/>
        <v>November</v>
      </c>
      <c r="O3798" s="2">
        <v>0.14930555555555555</v>
      </c>
      <c r="P3798" s="2" t="str">
        <f t="shared" si="417"/>
        <v>Week 4</v>
      </c>
      <c r="Q3798" t="s">
        <v>59</v>
      </c>
      <c r="R3798" s="5">
        <v>575</v>
      </c>
      <c r="S3798" s="5">
        <v>-93.74</v>
      </c>
      <c r="T3798" s="5">
        <f t="shared" si="418"/>
        <v>16.302608695652175</v>
      </c>
      <c r="U3798" s="5">
        <v>481.26</v>
      </c>
      <c r="V3798" s="5">
        <v>32</v>
      </c>
      <c r="W3798" s="5">
        <v>0</v>
      </c>
      <c r="X3798" s="5">
        <v>-0.26</v>
      </c>
      <c r="Y3798" s="5">
        <v>513</v>
      </c>
      <c r="Z3798" s="5">
        <v>513</v>
      </c>
      <c r="AA3798" t="s">
        <v>64</v>
      </c>
      <c r="AB3798">
        <v>127.94</v>
      </c>
      <c r="AC3798">
        <v>16.22</v>
      </c>
      <c r="AD3798" t="s">
        <v>64</v>
      </c>
      <c r="AE3798" t="s">
        <v>56</v>
      </c>
      <c r="AF3798">
        <v>9623</v>
      </c>
      <c r="AG3798">
        <v>9623</v>
      </c>
      <c r="AO3798">
        <v>32</v>
      </c>
      <c r="AP3798">
        <v>0</v>
      </c>
      <c r="AW3798">
        <v>513</v>
      </c>
      <c r="BD3798" s="5">
        <v>513</v>
      </c>
      <c r="BE3798">
        <v>481.26</v>
      </c>
      <c r="BG3798">
        <f t="shared" si="419"/>
        <v>481.26</v>
      </c>
      <c r="BH3798">
        <v>32</v>
      </c>
    </row>
    <row r="3799" spans="1:61" x14ac:dyDescent="0.25">
      <c r="A3799" t="s">
        <v>54</v>
      </c>
      <c r="B3799">
        <v>110027</v>
      </c>
      <c r="C3799" t="s">
        <v>55</v>
      </c>
      <c r="D3799" t="s">
        <v>56</v>
      </c>
      <c r="E3799" s="1">
        <v>45984</v>
      </c>
      <c r="F3799" t="s">
        <v>4404</v>
      </c>
      <c r="G3799" t="s">
        <v>63</v>
      </c>
      <c r="H3799" t="str">
        <f t="shared" si="413"/>
        <v>Aggregator</v>
      </c>
      <c r="I3799">
        <v>222906000000000</v>
      </c>
      <c r="J3799">
        <v>29811</v>
      </c>
      <c r="K3799" s="3">
        <v>45985.154166666667</v>
      </c>
      <c r="L3799">
        <f t="shared" si="414"/>
        <v>24</v>
      </c>
      <c r="M3799" t="str">
        <f t="shared" si="415"/>
        <v>Monday</v>
      </c>
      <c r="N3799" s="1" t="str">
        <f t="shared" si="416"/>
        <v>November</v>
      </c>
      <c r="O3799" s="2">
        <v>0.15416666666666667</v>
      </c>
      <c r="P3799" s="2" t="str">
        <f t="shared" si="417"/>
        <v>Week 4</v>
      </c>
      <c r="Q3799" t="s">
        <v>59</v>
      </c>
      <c r="R3799" s="5">
        <v>349</v>
      </c>
      <c r="S3799" s="5">
        <v>-175</v>
      </c>
      <c r="T3799" s="5">
        <f t="shared" si="418"/>
        <v>50.143266475644701</v>
      </c>
      <c r="U3799" s="5">
        <v>174</v>
      </c>
      <c r="V3799" s="5">
        <v>32</v>
      </c>
      <c r="W3799" s="5">
        <v>0</v>
      </c>
      <c r="X3799" s="5">
        <v>0</v>
      </c>
      <c r="Y3799" s="5">
        <v>206</v>
      </c>
      <c r="Z3799" s="5">
        <v>206</v>
      </c>
      <c r="AA3799" t="s">
        <v>64</v>
      </c>
      <c r="AB3799">
        <v>62.94</v>
      </c>
      <c r="AC3799">
        <v>4.76</v>
      </c>
      <c r="AD3799" t="s">
        <v>64</v>
      </c>
      <c r="AE3799" t="s">
        <v>56</v>
      </c>
      <c r="AF3799">
        <v>4436</v>
      </c>
      <c r="AG3799">
        <v>4436</v>
      </c>
      <c r="AO3799">
        <v>32</v>
      </c>
      <c r="AP3799">
        <v>0</v>
      </c>
      <c r="AW3799">
        <v>206</v>
      </c>
      <c r="BD3799" s="5">
        <v>206</v>
      </c>
      <c r="BE3799">
        <v>174</v>
      </c>
      <c r="BG3799">
        <f t="shared" si="419"/>
        <v>174</v>
      </c>
      <c r="BH3799">
        <v>32</v>
      </c>
    </row>
    <row r="3800" spans="1:61" x14ac:dyDescent="0.25">
      <c r="A3800" t="s">
        <v>54</v>
      </c>
      <c r="B3800">
        <v>110027</v>
      </c>
      <c r="C3800" t="s">
        <v>55</v>
      </c>
      <c r="D3800" t="s">
        <v>56</v>
      </c>
      <c r="E3800" s="1">
        <v>45984</v>
      </c>
      <c r="F3800" t="s">
        <v>4405</v>
      </c>
      <c r="G3800" t="s">
        <v>63</v>
      </c>
      <c r="H3800" t="str">
        <f t="shared" si="413"/>
        <v>Aggregator</v>
      </c>
      <c r="I3800">
        <v>222906000000000</v>
      </c>
      <c r="J3800">
        <v>29811</v>
      </c>
      <c r="K3800" s="3">
        <v>45985.154861111114</v>
      </c>
      <c r="L3800">
        <f t="shared" si="414"/>
        <v>24</v>
      </c>
      <c r="M3800" t="str">
        <f t="shared" si="415"/>
        <v>Monday</v>
      </c>
      <c r="N3800" s="1" t="str">
        <f t="shared" si="416"/>
        <v>November</v>
      </c>
      <c r="O3800" s="2">
        <v>0.15486111111111112</v>
      </c>
      <c r="P3800" s="2" t="str">
        <f t="shared" si="417"/>
        <v>Week 4</v>
      </c>
      <c r="Q3800" t="s">
        <v>59</v>
      </c>
      <c r="R3800" s="5">
        <v>428</v>
      </c>
      <c r="S3800" s="5">
        <v>-113.75</v>
      </c>
      <c r="T3800" s="5">
        <f t="shared" si="418"/>
        <v>26.577102803738317</v>
      </c>
      <c r="U3800" s="5">
        <v>314.25</v>
      </c>
      <c r="V3800" s="5">
        <v>32</v>
      </c>
      <c r="W3800" s="5">
        <v>0</v>
      </c>
      <c r="X3800" s="5">
        <v>-0.25</v>
      </c>
      <c r="Y3800" s="5">
        <v>346</v>
      </c>
      <c r="Z3800" s="5">
        <v>346</v>
      </c>
      <c r="AA3800" t="s">
        <v>64</v>
      </c>
      <c r="AB3800">
        <v>89.22</v>
      </c>
      <c r="AC3800">
        <v>11.78</v>
      </c>
      <c r="AD3800" t="s">
        <v>64</v>
      </c>
      <c r="AE3800" t="s">
        <v>56</v>
      </c>
      <c r="AF3800">
        <v>1471</v>
      </c>
      <c r="AG3800">
        <v>1471</v>
      </c>
      <c r="AO3800">
        <v>32</v>
      </c>
      <c r="AP3800">
        <v>0</v>
      </c>
      <c r="AW3800">
        <v>346</v>
      </c>
      <c r="BD3800" s="5">
        <v>346</v>
      </c>
      <c r="BE3800">
        <v>314.25</v>
      </c>
      <c r="BG3800">
        <f t="shared" si="419"/>
        <v>314.25</v>
      </c>
      <c r="BH3800">
        <v>32</v>
      </c>
    </row>
    <row r="3801" spans="1:61" x14ac:dyDescent="0.25">
      <c r="A3801" t="s">
        <v>54</v>
      </c>
      <c r="B3801">
        <v>110027</v>
      </c>
      <c r="C3801" t="s">
        <v>55</v>
      </c>
      <c r="D3801" t="s">
        <v>56</v>
      </c>
      <c r="E3801" s="1">
        <v>45984</v>
      </c>
      <c r="F3801" t="s">
        <v>4406</v>
      </c>
      <c r="G3801" t="s">
        <v>63</v>
      </c>
      <c r="H3801" t="str">
        <f t="shared" si="413"/>
        <v>Aggregator</v>
      </c>
      <c r="I3801">
        <v>222906000000000</v>
      </c>
      <c r="J3801">
        <v>29811</v>
      </c>
      <c r="K3801" s="3">
        <v>45985.157638888886</v>
      </c>
      <c r="L3801">
        <f t="shared" si="414"/>
        <v>24</v>
      </c>
      <c r="M3801" t="str">
        <f t="shared" si="415"/>
        <v>Monday</v>
      </c>
      <c r="N3801" s="1" t="str">
        <f t="shared" si="416"/>
        <v>November</v>
      </c>
      <c r="O3801" s="2">
        <v>0.15763888888888888</v>
      </c>
      <c r="P3801" s="2" t="str">
        <f t="shared" si="417"/>
        <v>Week 4</v>
      </c>
      <c r="Q3801" t="s">
        <v>59</v>
      </c>
      <c r="R3801" s="5">
        <v>378</v>
      </c>
      <c r="S3801" s="5">
        <v>-93.75</v>
      </c>
      <c r="T3801" s="5">
        <f t="shared" si="418"/>
        <v>24.801587301587304</v>
      </c>
      <c r="U3801" s="5">
        <v>284.25</v>
      </c>
      <c r="V3801" s="5">
        <v>32</v>
      </c>
      <c r="W3801" s="5">
        <v>0</v>
      </c>
      <c r="X3801" s="5">
        <v>-0.25</v>
      </c>
      <c r="Y3801" s="5">
        <v>316</v>
      </c>
      <c r="Z3801" s="5">
        <v>316</v>
      </c>
      <c r="AA3801" t="s">
        <v>64</v>
      </c>
      <c r="AB3801">
        <v>48.47</v>
      </c>
      <c r="AC3801">
        <v>4.76</v>
      </c>
      <c r="AD3801" t="s">
        <v>64</v>
      </c>
      <c r="AE3801" t="s">
        <v>56</v>
      </c>
      <c r="AF3801">
        <v>1192</v>
      </c>
      <c r="AG3801">
        <v>1192</v>
      </c>
      <c r="AO3801">
        <v>32</v>
      </c>
      <c r="AP3801">
        <v>0</v>
      </c>
      <c r="AW3801">
        <v>316</v>
      </c>
      <c r="BD3801" s="5">
        <v>316</v>
      </c>
      <c r="BE3801">
        <v>284.25</v>
      </c>
      <c r="BG3801">
        <f t="shared" si="419"/>
        <v>284.25</v>
      </c>
      <c r="BH3801">
        <v>32</v>
      </c>
    </row>
    <row r="3802" spans="1:61" x14ac:dyDescent="0.25">
      <c r="A3802" t="s">
        <v>54</v>
      </c>
      <c r="B3802">
        <v>110027</v>
      </c>
      <c r="C3802" t="s">
        <v>55</v>
      </c>
      <c r="D3802" t="s">
        <v>56</v>
      </c>
      <c r="E3802" s="1">
        <v>45984</v>
      </c>
      <c r="F3802" t="s">
        <v>4407</v>
      </c>
      <c r="G3802" t="s">
        <v>67</v>
      </c>
      <c r="H3802" t="str">
        <f t="shared" si="413"/>
        <v>Direct Sale</v>
      </c>
      <c r="K3802" s="3">
        <v>45985.157638888886</v>
      </c>
      <c r="L3802">
        <f t="shared" si="414"/>
        <v>24</v>
      </c>
      <c r="M3802" t="str">
        <f t="shared" si="415"/>
        <v>Monday</v>
      </c>
      <c r="N3802" s="1" t="str">
        <f t="shared" si="416"/>
        <v>November</v>
      </c>
      <c r="O3802" s="2">
        <v>0.15763888888888888</v>
      </c>
      <c r="P3802" s="2" t="str">
        <f t="shared" si="417"/>
        <v>Week 4</v>
      </c>
      <c r="Q3802" t="s">
        <v>59</v>
      </c>
      <c r="R3802" s="5">
        <v>354.1</v>
      </c>
      <c r="S3802" s="5">
        <v>0</v>
      </c>
      <c r="T3802" s="5">
        <f t="shared" si="418"/>
        <v>0</v>
      </c>
      <c r="U3802" s="5">
        <v>354.1</v>
      </c>
      <c r="V3802" s="5">
        <v>0</v>
      </c>
      <c r="W3802" s="5">
        <v>17.7</v>
      </c>
      <c r="X3802" s="5">
        <v>0.2</v>
      </c>
      <c r="Y3802" s="5">
        <v>372</v>
      </c>
      <c r="Z3802" s="5">
        <v>372</v>
      </c>
      <c r="AA3802" t="s">
        <v>466</v>
      </c>
      <c r="AB3802">
        <v>88.69</v>
      </c>
      <c r="AC3802">
        <v>5.88</v>
      </c>
      <c r="AD3802" t="s">
        <v>5778</v>
      </c>
      <c r="AE3802" t="s">
        <v>75</v>
      </c>
      <c r="AI3802" t="s">
        <v>730</v>
      </c>
      <c r="AJ3802" t="s">
        <v>731</v>
      </c>
      <c r="AK3802">
        <v>9999777722</v>
      </c>
      <c r="AO3802">
        <v>0</v>
      </c>
      <c r="AP3802">
        <v>0</v>
      </c>
      <c r="AQ3802">
        <v>70</v>
      </c>
      <c r="AR3802">
        <v>302</v>
      </c>
      <c r="AZ3802">
        <v>354.1</v>
      </c>
      <c r="BA3802">
        <v>8.85</v>
      </c>
      <c r="BB3802">
        <v>354.1</v>
      </c>
      <c r="BC3802">
        <v>8.85</v>
      </c>
      <c r="BD3802" s="5">
        <v>372</v>
      </c>
      <c r="BE3802">
        <v>354.1</v>
      </c>
      <c r="BG3802">
        <f t="shared" si="419"/>
        <v>354.1</v>
      </c>
    </row>
    <row r="3803" spans="1:61" x14ac:dyDescent="0.25">
      <c r="A3803" t="s">
        <v>54</v>
      </c>
      <c r="B3803">
        <v>110027</v>
      </c>
      <c r="C3803" t="s">
        <v>55</v>
      </c>
      <c r="D3803" t="s">
        <v>56</v>
      </c>
      <c r="E3803" s="1">
        <v>45984</v>
      </c>
      <c r="F3803" t="s">
        <v>4408</v>
      </c>
      <c r="G3803" t="s">
        <v>63</v>
      </c>
      <c r="H3803" t="str">
        <f t="shared" si="413"/>
        <v>Aggregator</v>
      </c>
      <c r="I3803">
        <v>222906000000000</v>
      </c>
      <c r="J3803">
        <v>29811</v>
      </c>
      <c r="K3803" s="3">
        <v>45985.161805555559</v>
      </c>
      <c r="L3803">
        <f t="shared" si="414"/>
        <v>24</v>
      </c>
      <c r="M3803" t="str">
        <f t="shared" si="415"/>
        <v>Monday</v>
      </c>
      <c r="N3803" s="1" t="str">
        <f t="shared" si="416"/>
        <v>November</v>
      </c>
      <c r="O3803" s="2">
        <v>0.16180555555555556</v>
      </c>
      <c r="P3803" s="2" t="str">
        <f t="shared" si="417"/>
        <v>Week 4</v>
      </c>
      <c r="Q3803" t="s">
        <v>59</v>
      </c>
      <c r="R3803" s="5">
        <v>478</v>
      </c>
      <c r="S3803" s="5">
        <v>-175</v>
      </c>
      <c r="T3803" s="5">
        <f t="shared" si="418"/>
        <v>36.610878661087867</v>
      </c>
      <c r="U3803" s="5">
        <v>303</v>
      </c>
      <c r="V3803" s="5">
        <v>32</v>
      </c>
      <c r="W3803" s="5">
        <v>0</v>
      </c>
      <c r="X3803" s="5">
        <v>0</v>
      </c>
      <c r="Y3803" s="5">
        <v>335</v>
      </c>
      <c r="Z3803" s="5">
        <v>335</v>
      </c>
      <c r="AA3803" t="s">
        <v>64</v>
      </c>
      <c r="AB3803">
        <v>84.18</v>
      </c>
      <c r="AC3803">
        <v>8.68</v>
      </c>
      <c r="AD3803" t="s">
        <v>64</v>
      </c>
      <c r="AE3803" t="s">
        <v>56</v>
      </c>
      <c r="AF3803">
        <v>9031</v>
      </c>
      <c r="AG3803">
        <v>9031</v>
      </c>
      <c r="AO3803">
        <v>32</v>
      </c>
      <c r="AP3803">
        <v>0</v>
      </c>
      <c r="AW3803">
        <v>335</v>
      </c>
      <c r="BD3803" s="5">
        <v>335</v>
      </c>
      <c r="BE3803">
        <v>303</v>
      </c>
      <c r="BG3803">
        <f t="shared" si="419"/>
        <v>303</v>
      </c>
      <c r="BH3803">
        <v>32</v>
      </c>
    </row>
    <row r="3804" spans="1:61" x14ac:dyDescent="0.25">
      <c r="A3804" t="s">
        <v>54</v>
      </c>
      <c r="B3804">
        <v>110027</v>
      </c>
      <c r="C3804" t="s">
        <v>55</v>
      </c>
      <c r="D3804" t="s">
        <v>56</v>
      </c>
      <c r="E3804" s="1">
        <v>45984</v>
      </c>
      <c r="F3804" t="s">
        <v>4409</v>
      </c>
      <c r="G3804" t="s">
        <v>67</v>
      </c>
      <c r="H3804" t="str">
        <f t="shared" si="413"/>
        <v>Direct Sale</v>
      </c>
      <c r="K3804" s="3">
        <v>45985.171527777777</v>
      </c>
      <c r="L3804">
        <f t="shared" si="414"/>
        <v>24</v>
      </c>
      <c r="M3804" t="str">
        <f t="shared" si="415"/>
        <v>Monday</v>
      </c>
      <c r="N3804" s="1" t="str">
        <f t="shared" si="416"/>
        <v>November</v>
      </c>
      <c r="O3804" s="2">
        <v>0.17152777777777778</v>
      </c>
      <c r="P3804" s="2" t="str">
        <f t="shared" si="417"/>
        <v>Week 4</v>
      </c>
      <c r="Q3804" t="s">
        <v>59</v>
      </c>
      <c r="R3804" s="5">
        <v>568</v>
      </c>
      <c r="S3804" s="5">
        <v>0</v>
      </c>
      <c r="T3804" s="5">
        <f t="shared" si="418"/>
        <v>0</v>
      </c>
      <c r="U3804" s="5">
        <v>568</v>
      </c>
      <c r="V3804" s="5">
        <v>0</v>
      </c>
      <c r="W3804" s="5">
        <v>28.4</v>
      </c>
      <c r="X3804" s="5">
        <v>-0.4</v>
      </c>
      <c r="Y3804" s="5">
        <v>596</v>
      </c>
      <c r="Z3804" s="5">
        <v>596</v>
      </c>
      <c r="AA3804" t="s">
        <v>68</v>
      </c>
      <c r="AB3804">
        <v>142.30000000000001</v>
      </c>
      <c r="AC3804">
        <v>3.92</v>
      </c>
      <c r="AD3804" t="s">
        <v>5778</v>
      </c>
      <c r="AE3804" t="s">
        <v>75</v>
      </c>
      <c r="AI3804" t="s">
        <v>632</v>
      </c>
      <c r="AJ3804" t="s">
        <v>633</v>
      </c>
      <c r="AK3804">
        <v>9874123650</v>
      </c>
      <c r="AO3804">
        <v>0</v>
      </c>
      <c r="AP3804">
        <v>0</v>
      </c>
      <c r="AR3804">
        <v>596</v>
      </c>
      <c r="AZ3804">
        <v>568</v>
      </c>
      <c r="BA3804">
        <v>14.2</v>
      </c>
      <c r="BB3804">
        <v>568</v>
      </c>
      <c r="BC3804">
        <v>14.2</v>
      </c>
      <c r="BD3804" s="5">
        <v>596</v>
      </c>
      <c r="BE3804">
        <v>568</v>
      </c>
      <c r="BG3804">
        <f t="shared" si="419"/>
        <v>568</v>
      </c>
    </row>
    <row r="3805" spans="1:61" x14ac:dyDescent="0.25">
      <c r="A3805" t="s">
        <v>54</v>
      </c>
      <c r="B3805">
        <v>110027</v>
      </c>
      <c r="C3805" t="s">
        <v>55</v>
      </c>
      <c r="D3805" t="s">
        <v>56</v>
      </c>
      <c r="E3805" s="1">
        <v>45984</v>
      </c>
      <c r="F3805" t="s">
        <v>4410</v>
      </c>
      <c r="G3805" t="s">
        <v>67</v>
      </c>
      <c r="H3805" t="str">
        <f t="shared" si="413"/>
        <v>Direct Sale</v>
      </c>
      <c r="K3805" s="3">
        <v>45985.171527777777</v>
      </c>
      <c r="L3805">
        <f t="shared" si="414"/>
        <v>24</v>
      </c>
      <c r="M3805" t="str">
        <f t="shared" si="415"/>
        <v>Monday</v>
      </c>
      <c r="N3805" s="1" t="str">
        <f t="shared" si="416"/>
        <v>November</v>
      </c>
      <c r="O3805" s="2">
        <v>0.17152777777777778</v>
      </c>
      <c r="P3805" s="2" t="str">
        <f t="shared" si="417"/>
        <v>Week 4</v>
      </c>
      <c r="Q3805" t="s">
        <v>59</v>
      </c>
      <c r="R3805" s="5">
        <v>565</v>
      </c>
      <c r="S3805" s="5">
        <v>0</v>
      </c>
      <c r="T3805" s="5">
        <f t="shared" si="418"/>
        <v>0</v>
      </c>
      <c r="U3805" s="5">
        <v>565</v>
      </c>
      <c r="V3805" s="5">
        <v>0</v>
      </c>
      <c r="W3805" s="5">
        <v>28.24</v>
      </c>
      <c r="X3805" s="5">
        <v>-0.24</v>
      </c>
      <c r="Y3805" s="5">
        <v>593</v>
      </c>
      <c r="Z3805" s="5">
        <v>593</v>
      </c>
      <c r="AA3805" t="s">
        <v>73</v>
      </c>
      <c r="AB3805">
        <v>118.87</v>
      </c>
      <c r="AC3805">
        <v>10.82</v>
      </c>
      <c r="AD3805" t="s">
        <v>5778</v>
      </c>
      <c r="AE3805" t="s">
        <v>75</v>
      </c>
      <c r="AI3805" t="s">
        <v>89</v>
      </c>
      <c r="AJ3805" t="s">
        <v>190</v>
      </c>
      <c r="AK3805">
        <v>8929758003</v>
      </c>
      <c r="AO3805">
        <v>0</v>
      </c>
      <c r="AP3805">
        <v>0</v>
      </c>
      <c r="AQ3805">
        <v>593</v>
      </c>
      <c r="AZ3805">
        <v>565</v>
      </c>
      <c r="BA3805">
        <v>14.12</v>
      </c>
      <c r="BB3805">
        <v>565</v>
      </c>
      <c r="BC3805">
        <v>14.12</v>
      </c>
      <c r="BD3805" s="5">
        <v>593</v>
      </c>
      <c r="BE3805">
        <v>565</v>
      </c>
      <c r="BG3805">
        <f t="shared" si="419"/>
        <v>565</v>
      </c>
    </row>
    <row r="3806" spans="1:61" x14ac:dyDescent="0.25">
      <c r="A3806" t="s">
        <v>54</v>
      </c>
      <c r="B3806">
        <v>110027</v>
      </c>
      <c r="C3806" t="s">
        <v>55</v>
      </c>
      <c r="D3806" t="s">
        <v>56</v>
      </c>
      <c r="E3806" s="1">
        <v>45984</v>
      </c>
      <c r="F3806" t="s">
        <v>4411</v>
      </c>
      <c r="G3806" t="s">
        <v>63</v>
      </c>
      <c r="H3806" t="str">
        <f t="shared" si="413"/>
        <v>Aggregator</v>
      </c>
      <c r="I3806">
        <v>222907000000000</v>
      </c>
      <c r="J3806">
        <v>29811</v>
      </c>
      <c r="K3806" s="3">
        <v>45985.172222222223</v>
      </c>
      <c r="L3806">
        <f t="shared" si="414"/>
        <v>24</v>
      </c>
      <c r="M3806" t="str">
        <f t="shared" si="415"/>
        <v>Monday</v>
      </c>
      <c r="N3806" s="1" t="str">
        <f t="shared" si="416"/>
        <v>November</v>
      </c>
      <c r="O3806" s="2">
        <v>0.17222222222222222</v>
      </c>
      <c r="P3806" s="2" t="str">
        <f t="shared" si="417"/>
        <v>Week 4</v>
      </c>
      <c r="Q3806" t="s">
        <v>59</v>
      </c>
      <c r="R3806" s="5">
        <v>229</v>
      </c>
      <c r="S3806" s="5">
        <v>-90</v>
      </c>
      <c r="T3806" s="5">
        <f t="shared" si="418"/>
        <v>39.301310043668117</v>
      </c>
      <c r="U3806" s="5">
        <v>139</v>
      </c>
      <c r="V3806" s="5">
        <v>32</v>
      </c>
      <c r="W3806" s="5">
        <v>0</v>
      </c>
      <c r="X3806" s="5">
        <v>0</v>
      </c>
      <c r="Y3806" s="5">
        <v>171</v>
      </c>
      <c r="Z3806" s="5">
        <v>171</v>
      </c>
      <c r="AA3806" t="s">
        <v>64</v>
      </c>
      <c r="AB3806">
        <v>44.68</v>
      </c>
      <c r="AC3806">
        <v>4.99</v>
      </c>
      <c r="AD3806" t="s">
        <v>64</v>
      </c>
      <c r="AE3806" t="s">
        <v>56</v>
      </c>
      <c r="AF3806">
        <v>1885</v>
      </c>
      <c r="AG3806">
        <v>1885</v>
      </c>
      <c r="AO3806">
        <v>32</v>
      </c>
      <c r="AP3806">
        <v>0</v>
      </c>
      <c r="AW3806">
        <v>171</v>
      </c>
      <c r="BD3806" s="5">
        <v>171</v>
      </c>
      <c r="BE3806">
        <v>139</v>
      </c>
      <c r="BG3806">
        <f t="shared" si="419"/>
        <v>139</v>
      </c>
      <c r="BH3806">
        <v>32</v>
      </c>
    </row>
    <row r="3807" spans="1:61" x14ac:dyDescent="0.25">
      <c r="A3807" t="s">
        <v>54</v>
      </c>
      <c r="B3807">
        <v>110027</v>
      </c>
      <c r="C3807" t="s">
        <v>55</v>
      </c>
      <c r="D3807" t="s">
        <v>56</v>
      </c>
      <c r="E3807" s="1">
        <v>45984</v>
      </c>
      <c r="F3807" t="s">
        <v>4412</v>
      </c>
      <c r="G3807" t="s">
        <v>63</v>
      </c>
      <c r="H3807" t="str">
        <f t="shared" si="413"/>
        <v>Aggregator</v>
      </c>
      <c r="I3807">
        <v>222909000000000</v>
      </c>
      <c r="J3807">
        <v>29811</v>
      </c>
      <c r="K3807" s="3">
        <v>45985.188888888886</v>
      </c>
      <c r="L3807">
        <f t="shared" si="414"/>
        <v>24</v>
      </c>
      <c r="M3807" t="str">
        <f t="shared" si="415"/>
        <v>Monday</v>
      </c>
      <c r="N3807" s="1" t="str">
        <f t="shared" si="416"/>
        <v>November</v>
      </c>
      <c r="O3807" s="2">
        <v>0.18888888888888888</v>
      </c>
      <c r="P3807" s="2" t="str">
        <f t="shared" si="417"/>
        <v>Week 4</v>
      </c>
      <c r="Q3807" t="s">
        <v>59</v>
      </c>
      <c r="R3807" s="5">
        <v>478</v>
      </c>
      <c r="S3807" s="5">
        <v>-205</v>
      </c>
      <c r="T3807" s="5">
        <f t="shared" si="418"/>
        <v>42.887029288702927</v>
      </c>
      <c r="U3807" s="5">
        <v>273</v>
      </c>
      <c r="V3807" s="5">
        <v>32</v>
      </c>
      <c r="W3807" s="5">
        <v>0</v>
      </c>
      <c r="X3807" s="5">
        <v>0</v>
      </c>
      <c r="Y3807" s="5">
        <v>305</v>
      </c>
      <c r="Z3807" s="5">
        <v>305</v>
      </c>
      <c r="AA3807" t="s">
        <v>64</v>
      </c>
      <c r="AB3807">
        <v>66.09</v>
      </c>
      <c r="AC3807">
        <v>1.96</v>
      </c>
      <c r="AD3807" t="s">
        <v>64</v>
      </c>
      <c r="AE3807" t="s">
        <v>56</v>
      </c>
      <c r="AF3807">
        <v>4558</v>
      </c>
      <c r="AG3807">
        <v>4558</v>
      </c>
      <c r="AO3807">
        <v>32</v>
      </c>
      <c r="AP3807">
        <v>0</v>
      </c>
      <c r="AW3807">
        <v>305</v>
      </c>
      <c r="BD3807" s="5">
        <v>305</v>
      </c>
      <c r="BE3807">
        <v>273</v>
      </c>
      <c r="BG3807">
        <f t="shared" si="419"/>
        <v>273</v>
      </c>
      <c r="BH3807">
        <v>32</v>
      </c>
    </row>
    <row r="3808" spans="1:61" x14ac:dyDescent="0.25">
      <c r="A3808" t="s">
        <v>54</v>
      </c>
      <c r="B3808">
        <v>110027</v>
      </c>
      <c r="C3808" t="s">
        <v>55</v>
      </c>
      <c r="D3808" t="s">
        <v>56</v>
      </c>
      <c r="E3808" s="1">
        <v>45984</v>
      </c>
      <c r="F3808" t="s">
        <v>4413</v>
      </c>
      <c r="G3808" t="s">
        <v>58</v>
      </c>
      <c r="H3808" t="str">
        <f t="shared" si="413"/>
        <v>Aggregator</v>
      </c>
      <c r="I3808">
        <v>7510862183</v>
      </c>
      <c r="J3808">
        <v>18528960</v>
      </c>
      <c r="K3808" s="3">
        <v>45985.195138888892</v>
      </c>
      <c r="L3808">
        <f t="shared" si="414"/>
        <v>24</v>
      </c>
      <c r="M3808" t="str">
        <f t="shared" si="415"/>
        <v>Monday</v>
      </c>
      <c r="N3808" s="1" t="str">
        <f t="shared" si="416"/>
        <v>November</v>
      </c>
      <c r="O3808" s="2">
        <v>0.19513888888888889</v>
      </c>
      <c r="P3808" s="2" t="str">
        <f t="shared" si="417"/>
        <v>Week 4</v>
      </c>
      <c r="Q3808" t="s">
        <v>59</v>
      </c>
      <c r="R3808" s="5">
        <v>258</v>
      </c>
      <c r="S3808" s="5">
        <v>-100</v>
      </c>
      <c r="T3808" s="5">
        <f t="shared" si="418"/>
        <v>38.759689922480625</v>
      </c>
      <c r="U3808" s="5">
        <v>158</v>
      </c>
      <c r="V3808" s="5">
        <v>32</v>
      </c>
      <c r="W3808" s="5">
        <v>0</v>
      </c>
      <c r="X3808" s="5">
        <v>0</v>
      </c>
      <c r="Y3808" s="5">
        <v>190</v>
      </c>
      <c r="Z3808" s="5">
        <v>190</v>
      </c>
      <c r="AA3808" t="s">
        <v>60</v>
      </c>
      <c r="AB3808">
        <v>45.56</v>
      </c>
      <c r="AC3808">
        <v>3.92</v>
      </c>
      <c r="AD3808" t="s">
        <v>60</v>
      </c>
      <c r="AE3808" t="s">
        <v>56</v>
      </c>
      <c r="AF3808">
        <v>2183</v>
      </c>
      <c r="AG3808">
        <v>2183</v>
      </c>
      <c r="AO3808">
        <v>32</v>
      </c>
      <c r="AP3808">
        <v>0</v>
      </c>
      <c r="AX3808">
        <v>190</v>
      </c>
      <c r="BD3808" s="5">
        <v>190</v>
      </c>
      <c r="BE3808">
        <v>158</v>
      </c>
      <c r="BG3808">
        <f t="shared" si="419"/>
        <v>158</v>
      </c>
      <c r="BI3808">
        <v>32</v>
      </c>
    </row>
    <row r="3809" spans="1:61" x14ac:dyDescent="0.25">
      <c r="A3809" t="s">
        <v>54</v>
      </c>
      <c r="B3809">
        <v>110027</v>
      </c>
      <c r="C3809" t="s">
        <v>55</v>
      </c>
      <c r="D3809" t="s">
        <v>56</v>
      </c>
      <c r="E3809" s="1">
        <v>45984</v>
      </c>
      <c r="F3809" t="s">
        <v>4414</v>
      </c>
      <c r="G3809" t="s">
        <v>63</v>
      </c>
      <c r="H3809" t="str">
        <f t="shared" si="413"/>
        <v>Aggregator</v>
      </c>
      <c r="I3809">
        <v>222910000000000</v>
      </c>
      <c r="J3809">
        <v>29811</v>
      </c>
      <c r="K3809" s="3">
        <v>45985.200694444444</v>
      </c>
      <c r="L3809">
        <f t="shared" si="414"/>
        <v>24</v>
      </c>
      <c r="M3809" t="str">
        <f t="shared" si="415"/>
        <v>Monday</v>
      </c>
      <c r="N3809" s="1" t="str">
        <f t="shared" si="416"/>
        <v>November</v>
      </c>
      <c r="O3809" s="2">
        <v>0.20069444444444445</v>
      </c>
      <c r="P3809" s="2" t="str">
        <f t="shared" si="417"/>
        <v>Week 4</v>
      </c>
      <c r="Q3809" t="s">
        <v>59</v>
      </c>
      <c r="R3809" s="5">
        <v>304.66000000000003</v>
      </c>
      <c r="S3809" s="5">
        <v>-109.99</v>
      </c>
      <c r="T3809" s="5">
        <f t="shared" si="418"/>
        <v>36.102540536992052</v>
      </c>
      <c r="U3809" s="5">
        <v>194.67</v>
      </c>
      <c r="V3809" s="5">
        <v>32</v>
      </c>
      <c r="W3809" s="5">
        <v>0</v>
      </c>
      <c r="X3809" s="5">
        <v>0.33</v>
      </c>
      <c r="Y3809" s="5">
        <v>227</v>
      </c>
      <c r="Z3809" s="5">
        <v>227</v>
      </c>
      <c r="AA3809" t="s">
        <v>64</v>
      </c>
      <c r="AB3809">
        <v>63.03</v>
      </c>
      <c r="AC3809">
        <v>6.56</v>
      </c>
      <c r="AD3809" t="s">
        <v>64</v>
      </c>
      <c r="AE3809" t="s">
        <v>56</v>
      </c>
      <c r="AF3809">
        <v>4554</v>
      </c>
      <c r="AG3809">
        <v>4554</v>
      </c>
      <c r="AO3809">
        <v>32</v>
      </c>
      <c r="AP3809">
        <v>0</v>
      </c>
      <c r="AW3809">
        <v>227</v>
      </c>
      <c r="BD3809" s="5">
        <v>227</v>
      </c>
      <c r="BE3809">
        <v>194.67</v>
      </c>
      <c r="BG3809">
        <f t="shared" si="419"/>
        <v>194.67</v>
      </c>
      <c r="BH3809">
        <v>32</v>
      </c>
    </row>
    <row r="3810" spans="1:61" x14ac:dyDescent="0.25">
      <c r="A3810" t="s">
        <v>54</v>
      </c>
      <c r="B3810">
        <v>110027</v>
      </c>
      <c r="C3810" t="s">
        <v>55</v>
      </c>
      <c r="D3810" t="s">
        <v>56</v>
      </c>
      <c r="E3810" s="1">
        <v>45984</v>
      </c>
      <c r="F3810" t="s">
        <v>4415</v>
      </c>
      <c r="G3810" t="s">
        <v>63</v>
      </c>
      <c r="H3810" t="str">
        <f t="shared" si="413"/>
        <v>Aggregator</v>
      </c>
      <c r="I3810">
        <v>222910000000000</v>
      </c>
      <c r="J3810">
        <v>29811</v>
      </c>
      <c r="K3810" s="3">
        <v>45985.206250000003</v>
      </c>
      <c r="L3810">
        <f t="shared" si="414"/>
        <v>24</v>
      </c>
      <c r="M3810" t="str">
        <f t="shared" si="415"/>
        <v>Monday</v>
      </c>
      <c r="N3810" s="1" t="str">
        <f t="shared" si="416"/>
        <v>November</v>
      </c>
      <c r="O3810" s="2">
        <v>0.20624999999999999</v>
      </c>
      <c r="P3810" s="2" t="str">
        <f t="shared" si="417"/>
        <v>Week 4</v>
      </c>
      <c r="Q3810" t="s">
        <v>59</v>
      </c>
      <c r="R3810" s="5">
        <v>726</v>
      </c>
      <c r="S3810" s="5">
        <v>-205</v>
      </c>
      <c r="T3810" s="5">
        <f t="shared" si="418"/>
        <v>28.236914600550968</v>
      </c>
      <c r="U3810" s="5">
        <v>521</v>
      </c>
      <c r="V3810" s="5">
        <v>32</v>
      </c>
      <c r="W3810" s="5">
        <v>0</v>
      </c>
      <c r="X3810" s="5">
        <v>0</v>
      </c>
      <c r="Y3810" s="5">
        <v>553</v>
      </c>
      <c r="Z3810" s="5">
        <v>553</v>
      </c>
      <c r="AA3810" t="s">
        <v>64</v>
      </c>
      <c r="AB3810">
        <v>128.41999999999999</v>
      </c>
      <c r="AC3810">
        <v>11.71</v>
      </c>
      <c r="AD3810" t="s">
        <v>64</v>
      </c>
      <c r="AE3810" t="s">
        <v>56</v>
      </c>
      <c r="AF3810">
        <v>4234</v>
      </c>
      <c r="AG3810">
        <v>4234</v>
      </c>
      <c r="AO3810">
        <v>32</v>
      </c>
      <c r="AP3810">
        <v>0</v>
      </c>
      <c r="AW3810">
        <v>553</v>
      </c>
      <c r="BD3810" s="5">
        <v>553</v>
      </c>
      <c r="BE3810">
        <v>521</v>
      </c>
      <c r="BG3810">
        <f t="shared" si="419"/>
        <v>521</v>
      </c>
      <c r="BH3810">
        <v>32</v>
      </c>
    </row>
    <row r="3811" spans="1:61" x14ac:dyDescent="0.25">
      <c r="A3811" t="s">
        <v>54</v>
      </c>
      <c r="B3811">
        <v>110027</v>
      </c>
      <c r="C3811" t="s">
        <v>55</v>
      </c>
      <c r="D3811" t="s">
        <v>56</v>
      </c>
      <c r="E3811" s="1">
        <v>45985</v>
      </c>
      <c r="F3811" t="s">
        <v>4416</v>
      </c>
      <c r="G3811" t="s">
        <v>58</v>
      </c>
      <c r="H3811" t="str">
        <f t="shared" si="413"/>
        <v>Aggregator</v>
      </c>
      <c r="I3811">
        <v>7507724523</v>
      </c>
      <c r="J3811">
        <v>18528960</v>
      </c>
      <c r="K3811" s="3">
        <v>45985.5</v>
      </c>
      <c r="L3811">
        <f t="shared" si="414"/>
        <v>24</v>
      </c>
      <c r="M3811" t="str">
        <f t="shared" si="415"/>
        <v>Monday</v>
      </c>
      <c r="N3811" s="1" t="str">
        <f t="shared" si="416"/>
        <v>November</v>
      </c>
      <c r="O3811" s="2">
        <v>0.5</v>
      </c>
      <c r="P3811" s="2" t="str">
        <f t="shared" si="417"/>
        <v>Week 4</v>
      </c>
      <c r="Q3811" t="s">
        <v>59</v>
      </c>
      <c r="R3811" s="5">
        <v>199</v>
      </c>
      <c r="S3811" s="5">
        <v>-100</v>
      </c>
      <c r="T3811" s="5">
        <f t="shared" si="418"/>
        <v>50.251256281407031</v>
      </c>
      <c r="U3811" s="5">
        <v>99</v>
      </c>
      <c r="V3811" s="5">
        <v>32</v>
      </c>
      <c r="W3811" s="5">
        <v>0</v>
      </c>
      <c r="X3811" s="5">
        <v>0</v>
      </c>
      <c r="Y3811" s="5">
        <v>131</v>
      </c>
      <c r="Z3811" s="5">
        <v>131</v>
      </c>
      <c r="AA3811" t="s">
        <v>60</v>
      </c>
      <c r="AB3811">
        <v>49.22</v>
      </c>
      <c r="AC3811">
        <v>3.92</v>
      </c>
      <c r="AD3811" t="s">
        <v>60</v>
      </c>
      <c r="AE3811" t="s">
        <v>56</v>
      </c>
      <c r="AF3811">
        <v>4523</v>
      </c>
      <c r="AG3811">
        <v>4523</v>
      </c>
      <c r="AO3811">
        <v>32</v>
      </c>
      <c r="AP3811">
        <v>0</v>
      </c>
      <c r="AX3811">
        <v>131</v>
      </c>
      <c r="BD3811" s="5">
        <v>131</v>
      </c>
      <c r="BE3811">
        <v>99</v>
      </c>
      <c r="BG3811">
        <f t="shared" si="419"/>
        <v>99</v>
      </c>
      <c r="BI3811">
        <v>32</v>
      </c>
    </row>
    <row r="3812" spans="1:61" x14ac:dyDescent="0.25">
      <c r="A3812" t="s">
        <v>54</v>
      </c>
      <c r="B3812">
        <v>110027</v>
      </c>
      <c r="C3812" t="s">
        <v>55</v>
      </c>
      <c r="D3812" t="s">
        <v>56</v>
      </c>
      <c r="E3812" s="1">
        <v>45985</v>
      </c>
      <c r="F3812" t="s">
        <v>4417</v>
      </c>
      <c r="G3812" t="s">
        <v>58</v>
      </c>
      <c r="H3812" t="str">
        <f t="shared" si="413"/>
        <v>Aggregator</v>
      </c>
      <c r="I3812">
        <v>7513905831</v>
      </c>
      <c r="J3812">
        <v>18528960</v>
      </c>
      <c r="K3812" s="3">
        <v>45985.549305555556</v>
      </c>
      <c r="L3812">
        <f t="shared" si="414"/>
        <v>24</v>
      </c>
      <c r="M3812" t="str">
        <f t="shared" si="415"/>
        <v>Monday</v>
      </c>
      <c r="N3812" s="1" t="str">
        <f t="shared" si="416"/>
        <v>November</v>
      </c>
      <c r="O3812" s="2">
        <v>0.5493055555555556</v>
      </c>
      <c r="P3812" s="2" t="str">
        <f t="shared" si="417"/>
        <v>Week 4</v>
      </c>
      <c r="Q3812" t="s">
        <v>59</v>
      </c>
      <c r="R3812" s="5">
        <v>737</v>
      </c>
      <c r="S3812" s="5">
        <v>-299</v>
      </c>
      <c r="T3812" s="5">
        <f t="shared" si="418"/>
        <v>40.569877883310717</v>
      </c>
      <c r="U3812" s="5">
        <v>438</v>
      </c>
      <c r="V3812" s="5">
        <v>32</v>
      </c>
      <c r="W3812" s="5">
        <v>0</v>
      </c>
      <c r="X3812" s="5">
        <v>0</v>
      </c>
      <c r="Y3812" s="5">
        <v>470</v>
      </c>
      <c r="Z3812" s="5">
        <v>470</v>
      </c>
      <c r="AA3812" t="s">
        <v>60</v>
      </c>
      <c r="AB3812">
        <v>137.72999999999999</v>
      </c>
      <c r="AC3812">
        <v>19.02</v>
      </c>
      <c r="AD3812" t="s">
        <v>60</v>
      </c>
      <c r="AE3812" t="s">
        <v>56</v>
      </c>
      <c r="AF3812">
        <v>5831</v>
      </c>
      <c r="AG3812">
        <v>5831</v>
      </c>
      <c r="AO3812">
        <v>32</v>
      </c>
      <c r="AP3812">
        <v>0</v>
      </c>
      <c r="AX3812">
        <v>470</v>
      </c>
      <c r="BD3812" s="5">
        <v>470</v>
      </c>
      <c r="BE3812">
        <v>438</v>
      </c>
      <c r="BG3812">
        <f t="shared" si="419"/>
        <v>438</v>
      </c>
      <c r="BI3812">
        <v>32</v>
      </c>
    </row>
    <row r="3813" spans="1:61" x14ac:dyDescent="0.25">
      <c r="A3813" t="s">
        <v>54</v>
      </c>
      <c r="B3813">
        <v>110027</v>
      </c>
      <c r="C3813" t="s">
        <v>55</v>
      </c>
      <c r="D3813" t="s">
        <v>56</v>
      </c>
      <c r="E3813" s="1">
        <v>45985</v>
      </c>
      <c r="F3813" t="s">
        <v>4418</v>
      </c>
      <c r="G3813" t="s">
        <v>67</v>
      </c>
      <c r="H3813" t="str">
        <f t="shared" si="413"/>
        <v>Direct Sale</v>
      </c>
      <c r="K3813" s="3">
        <v>45985.552083333336</v>
      </c>
      <c r="L3813">
        <f t="shared" si="414"/>
        <v>24</v>
      </c>
      <c r="M3813" t="str">
        <f t="shared" si="415"/>
        <v>Monday</v>
      </c>
      <c r="N3813" s="1" t="str">
        <f t="shared" si="416"/>
        <v>November</v>
      </c>
      <c r="O3813" s="2">
        <v>0.55208333333333337</v>
      </c>
      <c r="P3813" s="2" t="str">
        <f t="shared" si="417"/>
        <v>Week 4</v>
      </c>
      <c r="Q3813" t="s">
        <v>59</v>
      </c>
      <c r="R3813" s="5">
        <v>379</v>
      </c>
      <c r="S3813" s="5">
        <v>0</v>
      </c>
      <c r="T3813" s="5">
        <f t="shared" si="418"/>
        <v>0</v>
      </c>
      <c r="U3813" s="5">
        <v>379</v>
      </c>
      <c r="V3813" s="5">
        <v>0</v>
      </c>
      <c r="W3813" s="5">
        <v>18.96</v>
      </c>
      <c r="X3813" s="5">
        <v>0.04</v>
      </c>
      <c r="Y3813" s="5">
        <v>398</v>
      </c>
      <c r="Z3813" s="5">
        <v>398</v>
      </c>
      <c r="AA3813" t="s">
        <v>68</v>
      </c>
      <c r="AB3813">
        <v>102.24</v>
      </c>
      <c r="AC3813">
        <v>8.7200000000000006</v>
      </c>
      <c r="AD3813" t="s">
        <v>5778</v>
      </c>
      <c r="AE3813" t="s">
        <v>75</v>
      </c>
      <c r="AI3813" t="s">
        <v>4419</v>
      </c>
      <c r="AJ3813" t="s">
        <v>4420</v>
      </c>
      <c r="AK3813">
        <v>8826913726</v>
      </c>
      <c r="AO3813">
        <v>0</v>
      </c>
      <c r="AP3813">
        <v>0</v>
      </c>
      <c r="AR3813">
        <v>398</v>
      </c>
      <c r="AZ3813">
        <v>379</v>
      </c>
      <c r="BA3813">
        <v>9.48</v>
      </c>
      <c r="BB3813">
        <v>379</v>
      </c>
      <c r="BC3813">
        <v>9.48</v>
      </c>
      <c r="BD3813" s="5">
        <v>398</v>
      </c>
      <c r="BE3813">
        <v>379</v>
      </c>
      <c r="BG3813">
        <f t="shared" si="419"/>
        <v>379</v>
      </c>
    </row>
    <row r="3814" spans="1:61" x14ac:dyDescent="0.25">
      <c r="A3814" t="s">
        <v>54</v>
      </c>
      <c r="B3814">
        <v>110027</v>
      </c>
      <c r="C3814" t="s">
        <v>55</v>
      </c>
      <c r="D3814" t="s">
        <v>56</v>
      </c>
      <c r="E3814" s="1">
        <v>45985</v>
      </c>
      <c r="F3814" t="s">
        <v>4421</v>
      </c>
      <c r="G3814" t="s">
        <v>63</v>
      </c>
      <c r="H3814" t="str">
        <f t="shared" si="413"/>
        <v>Aggregator</v>
      </c>
      <c r="I3814">
        <v>222941000000000</v>
      </c>
      <c r="J3814">
        <v>29811</v>
      </c>
      <c r="K3814" s="3">
        <v>45985.569444444445</v>
      </c>
      <c r="L3814">
        <f t="shared" si="414"/>
        <v>24</v>
      </c>
      <c r="M3814" t="str">
        <f t="shared" si="415"/>
        <v>Monday</v>
      </c>
      <c r="N3814" s="1" t="str">
        <f t="shared" si="416"/>
        <v>November</v>
      </c>
      <c r="O3814" s="2">
        <v>0.56944444444444442</v>
      </c>
      <c r="P3814" s="2" t="str">
        <f t="shared" si="417"/>
        <v>Week 4</v>
      </c>
      <c r="Q3814" t="s">
        <v>59</v>
      </c>
      <c r="R3814" s="5">
        <v>287</v>
      </c>
      <c r="S3814" s="5">
        <v>-93.75</v>
      </c>
      <c r="T3814" s="5">
        <f t="shared" si="418"/>
        <v>32.665505226480832</v>
      </c>
      <c r="U3814" s="5">
        <v>193.25</v>
      </c>
      <c r="V3814" s="5">
        <v>32</v>
      </c>
      <c r="W3814" s="5">
        <v>0</v>
      </c>
      <c r="X3814" s="5">
        <v>-0.25</v>
      </c>
      <c r="Y3814" s="5">
        <v>225</v>
      </c>
      <c r="Z3814" s="5">
        <v>225</v>
      </c>
      <c r="AA3814" t="s">
        <v>64</v>
      </c>
      <c r="AB3814">
        <v>49.27</v>
      </c>
      <c r="AC3814">
        <v>4.99</v>
      </c>
      <c r="AD3814" t="s">
        <v>64</v>
      </c>
      <c r="AE3814" t="s">
        <v>56</v>
      </c>
      <c r="AF3814">
        <v>2395</v>
      </c>
      <c r="AG3814">
        <v>2395</v>
      </c>
      <c r="AO3814">
        <v>32</v>
      </c>
      <c r="AP3814">
        <v>0</v>
      </c>
      <c r="AW3814">
        <v>225</v>
      </c>
      <c r="BD3814" s="5">
        <v>225</v>
      </c>
      <c r="BE3814">
        <v>193.25</v>
      </c>
      <c r="BG3814">
        <f t="shared" si="419"/>
        <v>193.25</v>
      </c>
      <c r="BH3814">
        <v>32</v>
      </c>
    </row>
    <row r="3815" spans="1:61" x14ac:dyDescent="0.25">
      <c r="A3815" t="s">
        <v>54</v>
      </c>
      <c r="B3815">
        <v>110027</v>
      </c>
      <c r="C3815" t="s">
        <v>55</v>
      </c>
      <c r="D3815" t="s">
        <v>56</v>
      </c>
      <c r="E3815" s="1">
        <v>45985</v>
      </c>
      <c r="F3815" t="s">
        <v>4422</v>
      </c>
      <c r="G3815" t="s">
        <v>63</v>
      </c>
      <c r="H3815" t="str">
        <f t="shared" si="413"/>
        <v>Aggregator</v>
      </c>
      <c r="I3815">
        <v>222942000000000</v>
      </c>
      <c r="J3815">
        <v>29811</v>
      </c>
      <c r="K3815" s="3">
        <v>45985.570833333331</v>
      </c>
      <c r="L3815">
        <f t="shared" si="414"/>
        <v>24</v>
      </c>
      <c r="M3815" t="str">
        <f t="shared" si="415"/>
        <v>Monday</v>
      </c>
      <c r="N3815" s="1" t="str">
        <f t="shared" si="416"/>
        <v>November</v>
      </c>
      <c r="O3815" s="2">
        <v>0.5708333333333333</v>
      </c>
      <c r="P3815" s="2" t="str">
        <f t="shared" si="417"/>
        <v>Week 4</v>
      </c>
      <c r="Q3815" t="s">
        <v>59</v>
      </c>
      <c r="R3815" s="5">
        <v>308</v>
      </c>
      <c r="S3815" s="5">
        <v>-93.74</v>
      </c>
      <c r="T3815" s="5">
        <f t="shared" si="418"/>
        <v>30.435064935064933</v>
      </c>
      <c r="U3815" s="5">
        <v>214.26</v>
      </c>
      <c r="V3815" s="5">
        <v>32</v>
      </c>
      <c r="W3815" s="5">
        <v>0</v>
      </c>
      <c r="X3815" s="5">
        <v>-0.26</v>
      </c>
      <c r="Y3815" s="5">
        <v>246</v>
      </c>
      <c r="Z3815" s="5">
        <v>246</v>
      </c>
      <c r="AA3815" t="s">
        <v>64</v>
      </c>
      <c r="AB3815">
        <v>74.12</v>
      </c>
      <c r="AC3815">
        <v>5.88</v>
      </c>
      <c r="AD3815" t="s">
        <v>64</v>
      </c>
      <c r="AE3815" t="s">
        <v>56</v>
      </c>
      <c r="AF3815">
        <v>8162</v>
      </c>
      <c r="AG3815">
        <v>8162</v>
      </c>
      <c r="AO3815">
        <v>32</v>
      </c>
      <c r="AP3815">
        <v>0</v>
      </c>
      <c r="AW3815">
        <v>246</v>
      </c>
      <c r="BD3815" s="5">
        <v>246</v>
      </c>
      <c r="BE3815">
        <v>214.26</v>
      </c>
      <c r="BG3815">
        <f t="shared" si="419"/>
        <v>214.26</v>
      </c>
      <c r="BH3815">
        <v>32</v>
      </c>
    </row>
    <row r="3816" spans="1:61" x14ac:dyDescent="0.25">
      <c r="A3816" t="s">
        <v>54</v>
      </c>
      <c r="B3816">
        <v>110027</v>
      </c>
      <c r="C3816" t="s">
        <v>55</v>
      </c>
      <c r="D3816" t="s">
        <v>56</v>
      </c>
      <c r="E3816" s="1">
        <v>45985</v>
      </c>
      <c r="F3816" t="s">
        <v>4423</v>
      </c>
      <c r="G3816" t="s">
        <v>63</v>
      </c>
      <c r="H3816" t="str">
        <f t="shared" si="413"/>
        <v>Aggregator</v>
      </c>
      <c r="I3816">
        <v>222943000000000</v>
      </c>
      <c r="J3816">
        <v>29811</v>
      </c>
      <c r="K3816" s="3">
        <v>45985.591666666667</v>
      </c>
      <c r="L3816">
        <f t="shared" si="414"/>
        <v>24</v>
      </c>
      <c r="M3816" t="str">
        <f t="shared" si="415"/>
        <v>Monday</v>
      </c>
      <c r="N3816" s="1" t="str">
        <f t="shared" si="416"/>
        <v>November</v>
      </c>
      <c r="O3816" s="2">
        <v>0.59166666666666667</v>
      </c>
      <c r="P3816" s="2" t="str">
        <f t="shared" si="417"/>
        <v>Week 4</v>
      </c>
      <c r="Q3816" t="s">
        <v>59</v>
      </c>
      <c r="R3816" s="5">
        <v>248</v>
      </c>
      <c r="S3816" s="5">
        <v>-90</v>
      </c>
      <c r="T3816" s="5">
        <f t="shared" si="418"/>
        <v>36.29032258064516</v>
      </c>
      <c r="U3816" s="5">
        <v>158</v>
      </c>
      <c r="V3816" s="5">
        <v>32</v>
      </c>
      <c r="W3816" s="5">
        <v>0</v>
      </c>
      <c r="X3816" s="5">
        <v>0</v>
      </c>
      <c r="Y3816" s="5">
        <v>190</v>
      </c>
      <c r="Z3816" s="5">
        <v>190</v>
      </c>
      <c r="AA3816" t="s">
        <v>64</v>
      </c>
      <c r="AB3816">
        <v>52.31</v>
      </c>
      <c r="AC3816">
        <v>4.99</v>
      </c>
      <c r="AD3816" t="s">
        <v>64</v>
      </c>
      <c r="AE3816" t="s">
        <v>56</v>
      </c>
      <c r="AF3816">
        <v>5123</v>
      </c>
      <c r="AG3816">
        <v>5123</v>
      </c>
      <c r="AO3816">
        <v>32</v>
      </c>
      <c r="AP3816">
        <v>0</v>
      </c>
      <c r="AW3816">
        <v>190</v>
      </c>
      <c r="BD3816" s="5">
        <v>190</v>
      </c>
      <c r="BE3816">
        <v>158</v>
      </c>
      <c r="BG3816">
        <f t="shared" si="419"/>
        <v>158</v>
      </c>
      <c r="BH3816">
        <v>32</v>
      </c>
    </row>
    <row r="3817" spans="1:61" x14ac:dyDescent="0.25">
      <c r="A3817" t="s">
        <v>54</v>
      </c>
      <c r="B3817">
        <v>110027</v>
      </c>
      <c r="C3817" t="s">
        <v>55</v>
      </c>
      <c r="D3817" t="s">
        <v>56</v>
      </c>
      <c r="E3817" s="1">
        <v>45985</v>
      </c>
      <c r="F3817" t="s">
        <v>4424</v>
      </c>
      <c r="G3817" t="s">
        <v>67</v>
      </c>
      <c r="H3817" t="str">
        <f t="shared" si="413"/>
        <v>Direct Sale</v>
      </c>
      <c r="K3817" s="3">
        <v>45985.594444444447</v>
      </c>
      <c r="L3817">
        <f t="shared" si="414"/>
        <v>24</v>
      </c>
      <c r="M3817" t="str">
        <f t="shared" si="415"/>
        <v>Monday</v>
      </c>
      <c r="N3817" s="1" t="str">
        <f t="shared" si="416"/>
        <v>November</v>
      </c>
      <c r="O3817" s="2">
        <v>0.59444444444444444</v>
      </c>
      <c r="P3817" s="2" t="str">
        <f t="shared" si="417"/>
        <v>Week 4</v>
      </c>
      <c r="Q3817" t="s">
        <v>59</v>
      </c>
      <c r="R3817" s="5">
        <v>59</v>
      </c>
      <c r="S3817" s="5">
        <v>0</v>
      </c>
      <c r="T3817" s="5">
        <f t="shared" si="418"/>
        <v>0</v>
      </c>
      <c r="U3817" s="5">
        <v>59</v>
      </c>
      <c r="V3817" s="5">
        <v>0</v>
      </c>
      <c r="W3817" s="5">
        <v>2.96</v>
      </c>
      <c r="X3817" s="5">
        <v>0.04</v>
      </c>
      <c r="Y3817" s="5">
        <v>62</v>
      </c>
      <c r="Z3817" s="5">
        <v>62</v>
      </c>
      <c r="AA3817" t="s">
        <v>73</v>
      </c>
      <c r="AB3817">
        <v>15.49</v>
      </c>
      <c r="AC3817">
        <v>2.14</v>
      </c>
      <c r="AD3817" t="s">
        <v>5778</v>
      </c>
      <c r="AE3817" t="s">
        <v>75</v>
      </c>
      <c r="AI3817" t="s">
        <v>89</v>
      </c>
      <c r="AJ3817" t="s">
        <v>190</v>
      </c>
      <c r="AK3817">
        <v>8929758003</v>
      </c>
      <c r="AO3817">
        <v>0</v>
      </c>
      <c r="AP3817">
        <v>0</v>
      </c>
      <c r="AQ3817">
        <v>62</v>
      </c>
      <c r="AZ3817">
        <v>59</v>
      </c>
      <c r="BA3817">
        <v>1.48</v>
      </c>
      <c r="BB3817">
        <v>59</v>
      </c>
      <c r="BC3817">
        <v>1.48</v>
      </c>
      <c r="BD3817" s="5">
        <v>62</v>
      </c>
      <c r="BE3817">
        <v>59</v>
      </c>
      <c r="BG3817">
        <f t="shared" si="419"/>
        <v>59</v>
      </c>
    </row>
    <row r="3818" spans="1:61" x14ac:dyDescent="0.25">
      <c r="A3818" t="s">
        <v>54</v>
      </c>
      <c r="B3818">
        <v>110027</v>
      </c>
      <c r="C3818" t="s">
        <v>55</v>
      </c>
      <c r="D3818" t="s">
        <v>56</v>
      </c>
      <c r="E3818" s="1">
        <v>45985</v>
      </c>
      <c r="F3818" t="s">
        <v>4425</v>
      </c>
      <c r="G3818" t="s">
        <v>67</v>
      </c>
      <c r="H3818" t="str">
        <f t="shared" si="413"/>
        <v>Direct Sale</v>
      </c>
      <c r="K3818" s="3">
        <v>45985.594444444447</v>
      </c>
      <c r="L3818">
        <f t="shared" si="414"/>
        <v>24</v>
      </c>
      <c r="M3818" t="str">
        <f t="shared" si="415"/>
        <v>Monday</v>
      </c>
      <c r="N3818" s="1" t="str">
        <f t="shared" si="416"/>
        <v>November</v>
      </c>
      <c r="O3818" s="2">
        <v>0.59444444444444444</v>
      </c>
      <c r="P3818" s="2" t="str">
        <f t="shared" si="417"/>
        <v>Week 4</v>
      </c>
      <c r="Q3818" t="s">
        <v>59</v>
      </c>
      <c r="R3818" s="5">
        <v>518</v>
      </c>
      <c r="S3818" s="5">
        <v>0</v>
      </c>
      <c r="T3818" s="5">
        <f t="shared" si="418"/>
        <v>0</v>
      </c>
      <c r="U3818" s="5">
        <v>518</v>
      </c>
      <c r="V3818" s="5">
        <v>0</v>
      </c>
      <c r="W3818" s="5">
        <v>25.9</v>
      </c>
      <c r="X3818" s="5">
        <v>0.1</v>
      </c>
      <c r="Y3818" s="5">
        <v>544</v>
      </c>
      <c r="Z3818" s="5">
        <v>544</v>
      </c>
      <c r="AA3818" t="s">
        <v>73</v>
      </c>
      <c r="AB3818">
        <v>143.97999999999999</v>
      </c>
      <c r="AC3818">
        <v>10.09</v>
      </c>
      <c r="AD3818" t="s">
        <v>5775</v>
      </c>
      <c r="AI3818" t="s">
        <v>89</v>
      </c>
      <c r="AJ3818" t="s">
        <v>190</v>
      </c>
      <c r="AK3818">
        <v>8929758003</v>
      </c>
      <c r="AO3818">
        <v>0</v>
      </c>
      <c r="AP3818">
        <v>0</v>
      </c>
      <c r="AQ3818">
        <v>544</v>
      </c>
      <c r="AZ3818">
        <v>518</v>
      </c>
      <c r="BA3818">
        <v>12.95</v>
      </c>
      <c r="BB3818">
        <v>518</v>
      </c>
      <c r="BC3818">
        <v>12.95</v>
      </c>
      <c r="BD3818" s="5">
        <v>544</v>
      </c>
      <c r="BE3818">
        <v>518</v>
      </c>
      <c r="BG3818">
        <f t="shared" si="419"/>
        <v>518</v>
      </c>
    </row>
    <row r="3819" spans="1:61" x14ac:dyDescent="0.25">
      <c r="A3819" t="s">
        <v>54</v>
      </c>
      <c r="B3819">
        <v>110027</v>
      </c>
      <c r="C3819" t="s">
        <v>55</v>
      </c>
      <c r="D3819" t="s">
        <v>56</v>
      </c>
      <c r="E3819" s="1">
        <v>45985</v>
      </c>
      <c r="F3819" t="s">
        <v>4426</v>
      </c>
      <c r="G3819" t="s">
        <v>58</v>
      </c>
      <c r="H3819" t="str">
        <f t="shared" si="413"/>
        <v>Aggregator</v>
      </c>
      <c r="I3819">
        <v>7513240097</v>
      </c>
      <c r="J3819">
        <v>18528960</v>
      </c>
      <c r="K3819" s="3">
        <v>45985.606944444444</v>
      </c>
      <c r="L3819">
        <f t="shared" si="414"/>
        <v>24</v>
      </c>
      <c r="M3819" t="str">
        <f t="shared" si="415"/>
        <v>Monday</v>
      </c>
      <c r="N3819" s="1" t="str">
        <f t="shared" si="416"/>
        <v>November</v>
      </c>
      <c r="O3819" s="2">
        <v>0.6069444444444444</v>
      </c>
      <c r="P3819" s="2" t="str">
        <f t="shared" si="417"/>
        <v>Week 4</v>
      </c>
      <c r="Q3819" t="s">
        <v>59</v>
      </c>
      <c r="R3819" s="5">
        <v>496</v>
      </c>
      <c r="S3819" s="5">
        <v>-75</v>
      </c>
      <c r="T3819" s="5">
        <f t="shared" si="418"/>
        <v>15.120967741935484</v>
      </c>
      <c r="U3819" s="5">
        <v>421</v>
      </c>
      <c r="V3819" s="5">
        <v>32</v>
      </c>
      <c r="W3819" s="5">
        <v>0</v>
      </c>
      <c r="X3819" s="5">
        <v>0</v>
      </c>
      <c r="Y3819" s="5">
        <v>453</v>
      </c>
      <c r="Z3819" s="5">
        <v>453</v>
      </c>
      <c r="AA3819" t="s">
        <v>60</v>
      </c>
      <c r="AB3819">
        <v>95.07</v>
      </c>
      <c r="AC3819">
        <v>9.98</v>
      </c>
      <c r="AD3819" t="s">
        <v>60</v>
      </c>
      <c r="AE3819" t="s">
        <v>56</v>
      </c>
      <c r="AF3819">
        <v>97</v>
      </c>
      <c r="AG3819">
        <v>97</v>
      </c>
      <c r="AO3819">
        <v>32</v>
      </c>
      <c r="AP3819">
        <v>0</v>
      </c>
      <c r="AX3819">
        <v>453</v>
      </c>
      <c r="BD3819" s="5">
        <v>453</v>
      </c>
      <c r="BE3819">
        <v>421</v>
      </c>
      <c r="BG3819">
        <f t="shared" si="419"/>
        <v>421</v>
      </c>
      <c r="BI3819">
        <v>32</v>
      </c>
    </row>
    <row r="3820" spans="1:61" x14ac:dyDescent="0.25">
      <c r="A3820" t="s">
        <v>54</v>
      </c>
      <c r="B3820">
        <v>110027</v>
      </c>
      <c r="C3820" t="s">
        <v>55</v>
      </c>
      <c r="D3820" t="s">
        <v>56</v>
      </c>
      <c r="E3820" s="1">
        <v>45985</v>
      </c>
      <c r="F3820" t="s">
        <v>4427</v>
      </c>
      <c r="G3820" t="s">
        <v>63</v>
      </c>
      <c r="H3820" t="str">
        <f t="shared" si="413"/>
        <v>Aggregator</v>
      </c>
      <c r="I3820">
        <v>222945000000000</v>
      </c>
      <c r="J3820">
        <v>29811</v>
      </c>
      <c r="K3820" s="3">
        <v>45985.611805555556</v>
      </c>
      <c r="L3820">
        <f t="shared" si="414"/>
        <v>24</v>
      </c>
      <c r="M3820" t="str">
        <f t="shared" si="415"/>
        <v>Monday</v>
      </c>
      <c r="N3820" s="1" t="str">
        <f t="shared" si="416"/>
        <v>November</v>
      </c>
      <c r="O3820" s="2">
        <v>0.6118055555555556</v>
      </c>
      <c r="P3820" s="2" t="str">
        <f t="shared" si="417"/>
        <v>Week 4</v>
      </c>
      <c r="Q3820" t="s">
        <v>59</v>
      </c>
      <c r="R3820" s="5">
        <v>289</v>
      </c>
      <c r="S3820" s="5">
        <v>-93.75</v>
      </c>
      <c r="T3820" s="5">
        <f t="shared" si="418"/>
        <v>32.439446366782008</v>
      </c>
      <c r="U3820" s="5">
        <v>195.25</v>
      </c>
      <c r="V3820" s="5">
        <v>32</v>
      </c>
      <c r="W3820" s="5">
        <v>0</v>
      </c>
      <c r="X3820" s="5">
        <v>-0.25</v>
      </c>
      <c r="Y3820" s="5">
        <v>227</v>
      </c>
      <c r="Z3820" s="5">
        <v>227</v>
      </c>
      <c r="AA3820" t="s">
        <v>64</v>
      </c>
      <c r="AB3820">
        <v>60.34</v>
      </c>
      <c r="AC3820">
        <v>4.99</v>
      </c>
      <c r="AD3820" t="s">
        <v>64</v>
      </c>
      <c r="AE3820" t="s">
        <v>56</v>
      </c>
      <c r="AF3820">
        <v>1309</v>
      </c>
      <c r="AG3820">
        <v>1309</v>
      </c>
      <c r="AO3820">
        <v>32</v>
      </c>
      <c r="AP3820">
        <v>0</v>
      </c>
      <c r="AW3820">
        <v>227</v>
      </c>
      <c r="BD3820" s="5">
        <v>227</v>
      </c>
      <c r="BE3820">
        <v>195.25</v>
      </c>
      <c r="BG3820">
        <f t="shared" si="419"/>
        <v>195.25</v>
      </c>
      <c r="BH3820">
        <v>32</v>
      </c>
    </row>
    <row r="3821" spans="1:61" x14ac:dyDescent="0.25">
      <c r="A3821" t="s">
        <v>54</v>
      </c>
      <c r="B3821">
        <v>110027</v>
      </c>
      <c r="C3821" t="s">
        <v>55</v>
      </c>
      <c r="D3821" t="s">
        <v>56</v>
      </c>
      <c r="E3821" s="1">
        <v>45985</v>
      </c>
      <c r="F3821" t="s">
        <v>4428</v>
      </c>
      <c r="G3821" t="s">
        <v>63</v>
      </c>
      <c r="H3821" t="str">
        <f t="shared" si="413"/>
        <v>Aggregator</v>
      </c>
      <c r="I3821">
        <v>222945000000000</v>
      </c>
      <c r="J3821">
        <v>29811</v>
      </c>
      <c r="K3821" s="3">
        <v>45985.616666666669</v>
      </c>
      <c r="L3821">
        <f t="shared" si="414"/>
        <v>24</v>
      </c>
      <c r="M3821" t="str">
        <f t="shared" si="415"/>
        <v>Monday</v>
      </c>
      <c r="N3821" s="1" t="str">
        <f t="shared" si="416"/>
        <v>November</v>
      </c>
      <c r="O3821" s="2">
        <v>0.6166666666666667</v>
      </c>
      <c r="P3821" s="2" t="str">
        <f t="shared" si="417"/>
        <v>Week 4</v>
      </c>
      <c r="Q3821" t="s">
        <v>59</v>
      </c>
      <c r="R3821" s="5">
        <v>449</v>
      </c>
      <c r="S3821" s="5">
        <v>-93.75</v>
      </c>
      <c r="T3821" s="5">
        <f t="shared" si="418"/>
        <v>20.879732739420938</v>
      </c>
      <c r="U3821" s="5">
        <v>355.25</v>
      </c>
      <c r="V3821" s="5">
        <v>32</v>
      </c>
      <c r="W3821" s="5">
        <v>0</v>
      </c>
      <c r="X3821" s="5">
        <v>-0.25</v>
      </c>
      <c r="Y3821" s="5">
        <v>387</v>
      </c>
      <c r="Z3821" s="5">
        <v>387</v>
      </c>
      <c r="AA3821" t="s">
        <v>64</v>
      </c>
      <c r="AB3821">
        <v>81.72</v>
      </c>
      <c r="AC3821">
        <v>9.82</v>
      </c>
      <c r="AD3821" t="s">
        <v>64</v>
      </c>
      <c r="AE3821" t="s">
        <v>56</v>
      </c>
      <c r="AF3821">
        <v>1745</v>
      </c>
      <c r="AG3821">
        <v>1745</v>
      </c>
      <c r="AO3821">
        <v>32</v>
      </c>
      <c r="AP3821">
        <v>0</v>
      </c>
      <c r="AW3821">
        <v>387</v>
      </c>
      <c r="BD3821" s="5">
        <v>387</v>
      </c>
      <c r="BE3821">
        <v>355.25</v>
      </c>
      <c r="BG3821">
        <f t="shared" si="419"/>
        <v>355.25</v>
      </c>
      <c r="BH3821">
        <v>32</v>
      </c>
    </row>
    <row r="3822" spans="1:61" x14ac:dyDescent="0.25">
      <c r="A3822" t="s">
        <v>54</v>
      </c>
      <c r="B3822">
        <v>110027</v>
      </c>
      <c r="C3822" t="s">
        <v>55</v>
      </c>
      <c r="D3822" t="s">
        <v>56</v>
      </c>
      <c r="E3822" s="1">
        <v>45985</v>
      </c>
      <c r="F3822" t="s">
        <v>4429</v>
      </c>
      <c r="G3822" t="s">
        <v>58</v>
      </c>
      <c r="H3822" t="str">
        <f t="shared" si="413"/>
        <v>Aggregator</v>
      </c>
      <c r="I3822">
        <v>7515411711</v>
      </c>
      <c r="J3822">
        <v>18528960</v>
      </c>
      <c r="K3822" s="3">
        <v>45985.618055555555</v>
      </c>
      <c r="L3822">
        <f t="shared" si="414"/>
        <v>24</v>
      </c>
      <c r="M3822" t="str">
        <f t="shared" si="415"/>
        <v>Monday</v>
      </c>
      <c r="N3822" s="1" t="str">
        <f t="shared" si="416"/>
        <v>November</v>
      </c>
      <c r="O3822" s="2">
        <v>0.61805555555555558</v>
      </c>
      <c r="P3822" s="2" t="str">
        <f t="shared" si="417"/>
        <v>Week 4</v>
      </c>
      <c r="Q3822" t="s">
        <v>59</v>
      </c>
      <c r="R3822" s="5">
        <v>707</v>
      </c>
      <c r="S3822" s="5">
        <v>-174.5</v>
      </c>
      <c r="T3822" s="5">
        <f t="shared" si="418"/>
        <v>24.681753889674681</v>
      </c>
      <c r="U3822" s="5">
        <v>532.5</v>
      </c>
      <c r="V3822" s="5">
        <v>32</v>
      </c>
      <c r="W3822" s="5">
        <v>0</v>
      </c>
      <c r="X3822" s="5">
        <v>0</v>
      </c>
      <c r="Y3822" s="5">
        <v>564.5</v>
      </c>
      <c r="Z3822" s="5">
        <v>564.5</v>
      </c>
      <c r="AA3822" t="s">
        <v>60</v>
      </c>
      <c r="AB3822">
        <v>126.89</v>
      </c>
      <c r="AC3822">
        <v>14.61</v>
      </c>
      <c r="AD3822" t="s">
        <v>60</v>
      </c>
      <c r="AE3822" t="s">
        <v>56</v>
      </c>
      <c r="AF3822">
        <v>1711</v>
      </c>
      <c r="AG3822">
        <v>1711</v>
      </c>
      <c r="AO3822">
        <v>32</v>
      </c>
      <c r="AP3822">
        <v>0</v>
      </c>
      <c r="AX3822">
        <v>564.5</v>
      </c>
      <c r="BD3822" s="5">
        <v>564.5</v>
      </c>
      <c r="BE3822">
        <v>532.5</v>
      </c>
      <c r="BG3822">
        <f t="shared" si="419"/>
        <v>532.5</v>
      </c>
      <c r="BI3822">
        <v>32</v>
      </c>
    </row>
    <row r="3823" spans="1:61" x14ac:dyDescent="0.25">
      <c r="A3823" t="s">
        <v>54</v>
      </c>
      <c r="B3823">
        <v>110027</v>
      </c>
      <c r="C3823" t="s">
        <v>55</v>
      </c>
      <c r="D3823" t="s">
        <v>56</v>
      </c>
      <c r="E3823" s="1">
        <v>45985</v>
      </c>
      <c r="F3823" t="s">
        <v>4430</v>
      </c>
      <c r="G3823" t="s">
        <v>58</v>
      </c>
      <c r="H3823" t="str">
        <f t="shared" si="413"/>
        <v>Aggregator</v>
      </c>
      <c r="I3823">
        <v>7512463286</v>
      </c>
      <c r="J3823">
        <v>18528960</v>
      </c>
      <c r="K3823" s="3">
        <v>45985.629861111112</v>
      </c>
      <c r="L3823">
        <f t="shared" si="414"/>
        <v>24</v>
      </c>
      <c r="M3823" t="str">
        <f t="shared" si="415"/>
        <v>Monday</v>
      </c>
      <c r="N3823" s="1" t="str">
        <f t="shared" si="416"/>
        <v>November</v>
      </c>
      <c r="O3823" s="2">
        <v>0.62986111111111109</v>
      </c>
      <c r="P3823" s="2" t="str">
        <f t="shared" si="417"/>
        <v>Week 4</v>
      </c>
      <c r="Q3823" t="s">
        <v>59</v>
      </c>
      <c r="R3823" s="5">
        <v>308</v>
      </c>
      <c r="S3823" s="5">
        <v>-100</v>
      </c>
      <c r="T3823" s="5">
        <f t="shared" si="418"/>
        <v>32.467532467532465</v>
      </c>
      <c r="U3823" s="5">
        <v>208</v>
      </c>
      <c r="V3823" s="5">
        <v>32</v>
      </c>
      <c r="W3823" s="5">
        <v>0</v>
      </c>
      <c r="X3823" s="5">
        <v>0</v>
      </c>
      <c r="Y3823" s="5">
        <v>240</v>
      </c>
      <c r="Z3823" s="5">
        <v>240</v>
      </c>
      <c r="AA3823" t="s">
        <v>60</v>
      </c>
      <c r="AB3823">
        <v>73.52</v>
      </c>
      <c r="AC3823">
        <v>5.88</v>
      </c>
      <c r="AD3823" t="s">
        <v>60</v>
      </c>
      <c r="AE3823" t="s">
        <v>56</v>
      </c>
      <c r="AF3823">
        <v>3286</v>
      </c>
      <c r="AG3823">
        <v>3286</v>
      </c>
      <c r="AO3823">
        <v>32</v>
      </c>
      <c r="AP3823">
        <v>0</v>
      </c>
      <c r="AX3823">
        <v>240</v>
      </c>
      <c r="BD3823" s="5">
        <v>240</v>
      </c>
      <c r="BE3823">
        <v>208</v>
      </c>
      <c r="BG3823">
        <f t="shared" si="419"/>
        <v>208</v>
      </c>
      <c r="BI3823">
        <v>32</v>
      </c>
    </row>
    <row r="3824" spans="1:61" x14ac:dyDescent="0.25">
      <c r="A3824" t="s">
        <v>54</v>
      </c>
      <c r="B3824">
        <v>110027</v>
      </c>
      <c r="C3824" t="s">
        <v>55</v>
      </c>
      <c r="D3824" t="s">
        <v>56</v>
      </c>
      <c r="E3824" s="1">
        <v>45985</v>
      </c>
      <c r="F3824" t="s">
        <v>4431</v>
      </c>
      <c r="G3824" t="s">
        <v>58</v>
      </c>
      <c r="H3824" t="str">
        <f t="shared" si="413"/>
        <v>Aggregator</v>
      </c>
      <c r="I3824">
        <v>7513989840</v>
      </c>
      <c r="J3824">
        <v>18528960</v>
      </c>
      <c r="K3824" s="3">
        <v>45985.633333333331</v>
      </c>
      <c r="L3824">
        <f t="shared" si="414"/>
        <v>24</v>
      </c>
      <c r="M3824" t="str">
        <f t="shared" si="415"/>
        <v>Monday</v>
      </c>
      <c r="N3824" s="1" t="str">
        <f t="shared" si="416"/>
        <v>November</v>
      </c>
      <c r="O3824" s="2">
        <v>0.6333333333333333</v>
      </c>
      <c r="P3824" s="2" t="str">
        <f t="shared" si="417"/>
        <v>Week 4</v>
      </c>
      <c r="Q3824" t="s">
        <v>59</v>
      </c>
      <c r="R3824" s="5">
        <v>229</v>
      </c>
      <c r="S3824" s="5">
        <v>-100</v>
      </c>
      <c r="T3824" s="5">
        <f t="shared" si="418"/>
        <v>43.668122270742359</v>
      </c>
      <c r="U3824" s="5">
        <v>129</v>
      </c>
      <c r="V3824" s="5">
        <v>32</v>
      </c>
      <c r="W3824" s="5">
        <v>0</v>
      </c>
      <c r="X3824" s="5">
        <v>0</v>
      </c>
      <c r="Y3824" s="5">
        <v>161</v>
      </c>
      <c r="Z3824" s="5">
        <v>161</v>
      </c>
      <c r="AA3824" t="s">
        <v>60</v>
      </c>
      <c r="AB3824">
        <v>45.08</v>
      </c>
      <c r="AC3824">
        <v>4.99</v>
      </c>
      <c r="AD3824" t="s">
        <v>60</v>
      </c>
      <c r="AE3824" t="s">
        <v>56</v>
      </c>
      <c r="AF3824">
        <v>9840</v>
      </c>
      <c r="AG3824">
        <v>9840</v>
      </c>
      <c r="AO3824">
        <v>32</v>
      </c>
      <c r="AP3824">
        <v>0</v>
      </c>
      <c r="AX3824">
        <v>161</v>
      </c>
      <c r="BD3824" s="5">
        <v>161</v>
      </c>
      <c r="BE3824">
        <v>129</v>
      </c>
      <c r="BG3824">
        <f t="shared" si="419"/>
        <v>129</v>
      </c>
      <c r="BI3824">
        <v>32</v>
      </c>
    </row>
    <row r="3825" spans="1:61" x14ac:dyDescent="0.25">
      <c r="A3825" t="s">
        <v>54</v>
      </c>
      <c r="B3825">
        <v>110027</v>
      </c>
      <c r="C3825" t="s">
        <v>55</v>
      </c>
      <c r="D3825" t="s">
        <v>56</v>
      </c>
      <c r="E3825" s="1">
        <v>45985</v>
      </c>
      <c r="F3825" t="s">
        <v>4432</v>
      </c>
      <c r="G3825" t="s">
        <v>58</v>
      </c>
      <c r="H3825" t="str">
        <f t="shared" si="413"/>
        <v>Aggregator</v>
      </c>
      <c r="I3825">
        <v>7513655473</v>
      </c>
      <c r="J3825">
        <v>18528960</v>
      </c>
      <c r="K3825" s="3">
        <v>45985.636111111111</v>
      </c>
      <c r="L3825">
        <f t="shared" si="414"/>
        <v>24</v>
      </c>
      <c r="M3825" t="str">
        <f t="shared" si="415"/>
        <v>Monday</v>
      </c>
      <c r="N3825" s="1" t="str">
        <f t="shared" si="416"/>
        <v>November</v>
      </c>
      <c r="O3825" s="2">
        <v>0.63611111111111107</v>
      </c>
      <c r="P3825" s="2" t="str">
        <f t="shared" si="417"/>
        <v>Week 4</v>
      </c>
      <c r="Q3825" t="s">
        <v>59</v>
      </c>
      <c r="R3825" s="5">
        <v>698</v>
      </c>
      <c r="S3825" s="5">
        <v>-349</v>
      </c>
      <c r="T3825" s="5">
        <f t="shared" si="418"/>
        <v>50</v>
      </c>
      <c r="U3825" s="5">
        <v>349</v>
      </c>
      <c r="V3825" s="5">
        <v>32</v>
      </c>
      <c r="W3825" s="5">
        <v>0</v>
      </c>
      <c r="X3825" s="5">
        <v>0</v>
      </c>
      <c r="Y3825" s="5">
        <v>381</v>
      </c>
      <c r="Z3825" s="5">
        <v>381</v>
      </c>
      <c r="AA3825" t="s">
        <v>60</v>
      </c>
      <c r="AB3825">
        <v>107.34</v>
      </c>
      <c r="AC3825">
        <v>9.52</v>
      </c>
      <c r="AD3825" t="s">
        <v>60</v>
      </c>
      <c r="AE3825" t="s">
        <v>56</v>
      </c>
      <c r="AF3825">
        <v>5473</v>
      </c>
      <c r="AG3825">
        <v>5473</v>
      </c>
      <c r="AO3825">
        <v>32</v>
      </c>
      <c r="AP3825">
        <v>0</v>
      </c>
      <c r="AX3825">
        <v>381</v>
      </c>
      <c r="BD3825" s="5">
        <v>381</v>
      </c>
      <c r="BE3825">
        <v>349</v>
      </c>
      <c r="BG3825">
        <f t="shared" si="419"/>
        <v>349</v>
      </c>
      <c r="BI3825">
        <v>32</v>
      </c>
    </row>
    <row r="3826" spans="1:61" x14ac:dyDescent="0.25">
      <c r="A3826" t="s">
        <v>54</v>
      </c>
      <c r="B3826">
        <v>110027</v>
      </c>
      <c r="C3826" t="s">
        <v>55</v>
      </c>
      <c r="D3826" t="s">
        <v>56</v>
      </c>
      <c r="E3826" s="1">
        <v>45985</v>
      </c>
      <c r="F3826" t="s">
        <v>4433</v>
      </c>
      <c r="G3826" t="s">
        <v>67</v>
      </c>
      <c r="H3826" t="str">
        <f t="shared" si="413"/>
        <v>Direct Sale</v>
      </c>
      <c r="K3826" s="3">
        <v>45985.63958333333</v>
      </c>
      <c r="L3826">
        <f t="shared" si="414"/>
        <v>24</v>
      </c>
      <c r="M3826" t="str">
        <f t="shared" si="415"/>
        <v>Monday</v>
      </c>
      <c r="N3826" s="1" t="str">
        <f t="shared" si="416"/>
        <v>November</v>
      </c>
      <c r="O3826" s="2">
        <v>0.63958333333333328</v>
      </c>
      <c r="P3826" s="2" t="str">
        <f t="shared" si="417"/>
        <v>Week 4</v>
      </c>
      <c r="Q3826" t="s">
        <v>59</v>
      </c>
      <c r="R3826" s="5">
        <v>59</v>
      </c>
      <c r="S3826" s="5">
        <v>0</v>
      </c>
      <c r="T3826" s="5">
        <f t="shared" si="418"/>
        <v>0</v>
      </c>
      <c r="U3826" s="5">
        <v>59</v>
      </c>
      <c r="V3826" s="5">
        <v>0</v>
      </c>
      <c r="W3826" s="5">
        <v>2.96</v>
      </c>
      <c r="X3826" s="5">
        <v>0.04</v>
      </c>
      <c r="Y3826" s="5">
        <v>62</v>
      </c>
      <c r="Z3826" s="5">
        <v>62</v>
      </c>
      <c r="AA3826" t="s">
        <v>68</v>
      </c>
      <c r="AB3826">
        <v>15.49</v>
      </c>
      <c r="AC3826">
        <v>2.14</v>
      </c>
      <c r="AD3826" t="s">
        <v>5778</v>
      </c>
      <c r="AE3826" t="s">
        <v>75</v>
      </c>
      <c r="AI3826" t="s">
        <v>89</v>
      </c>
      <c r="AJ3826" t="s">
        <v>190</v>
      </c>
      <c r="AK3826">
        <v>8929758003</v>
      </c>
      <c r="AO3826">
        <v>0</v>
      </c>
      <c r="AP3826">
        <v>0</v>
      </c>
      <c r="AR3826">
        <v>62</v>
      </c>
      <c r="AZ3826">
        <v>59</v>
      </c>
      <c r="BA3826">
        <v>1.48</v>
      </c>
      <c r="BB3826">
        <v>59</v>
      </c>
      <c r="BC3826">
        <v>1.48</v>
      </c>
      <c r="BD3826" s="5">
        <v>62</v>
      </c>
      <c r="BE3826">
        <v>59</v>
      </c>
      <c r="BG3826">
        <f t="shared" si="419"/>
        <v>59</v>
      </c>
    </row>
    <row r="3827" spans="1:61" x14ac:dyDescent="0.25">
      <c r="A3827" t="s">
        <v>54</v>
      </c>
      <c r="B3827">
        <v>110027</v>
      </c>
      <c r="C3827" t="s">
        <v>55</v>
      </c>
      <c r="D3827" t="s">
        <v>56</v>
      </c>
      <c r="E3827" s="1">
        <v>45985</v>
      </c>
      <c r="F3827" t="s">
        <v>4434</v>
      </c>
      <c r="G3827" t="s">
        <v>58</v>
      </c>
      <c r="H3827" t="str">
        <f t="shared" si="413"/>
        <v>Aggregator</v>
      </c>
      <c r="I3827">
        <v>7506679859</v>
      </c>
      <c r="J3827">
        <v>18528960</v>
      </c>
      <c r="K3827" s="3">
        <v>45985.65625</v>
      </c>
      <c r="L3827">
        <f t="shared" si="414"/>
        <v>24</v>
      </c>
      <c r="M3827" t="str">
        <f t="shared" si="415"/>
        <v>Monday</v>
      </c>
      <c r="N3827" s="1" t="str">
        <f t="shared" si="416"/>
        <v>November</v>
      </c>
      <c r="O3827" s="2">
        <v>0.65625</v>
      </c>
      <c r="P3827" s="2" t="str">
        <f t="shared" si="417"/>
        <v>Week 4</v>
      </c>
      <c r="Q3827" t="s">
        <v>59</v>
      </c>
      <c r="R3827" s="5">
        <v>218</v>
      </c>
      <c r="S3827" s="5">
        <v>-100</v>
      </c>
      <c r="T3827" s="5">
        <f t="shared" si="418"/>
        <v>45.871559633027523</v>
      </c>
      <c r="U3827" s="5">
        <v>118</v>
      </c>
      <c r="V3827" s="5">
        <v>32</v>
      </c>
      <c r="W3827" s="5">
        <v>0</v>
      </c>
      <c r="X3827" s="5">
        <v>0</v>
      </c>
      <c r="Y3827" s="5">
        <v>150</v>
      </c>
      <c r="Z3827" s="5">
        <v>150</v>
      </c>
      <c r="AA3827" t="s">
        <v>60</v>
      </c>
      <c r="AB3827">
        <v>40.549999999999997</v>
      </c>
      <c r="AC3827">
        <v>5.34</v>
      </c>
      <c r="AD3827" t="s">
        <v>60</v>
      </c>
      <c r="AE3827" t="s">
        <v>56</v>
      </c>
      <c r="AF3827">
        <v>9859</v>
      </c>
      <c r="AG3827">
        <v>9859</v>
      </c>
      <c r="AO3827">
        <v>32</v>
      </c>
      <c r="AP3827">
        <v>0</v>
      </c>
      <c r="AX3827">
        <v>150</v>
      </c>
      <c r="BD3827" s="5">
        <v>150</v>
      </c>
      <c r="BE3827">
        <v>118</v>
      </c>
      <c r="BG3827">
        <f t="shared" si="419"/>
        <v>118</v>
      </c>
      <c r="BI3827">
        <v>32</v>
      </c>
    </row>
    <row r="3828" spans="1:61" x14ac:dyDescent="0.25">
      <c r="A3828" t="s">
        <v>54</v>
      </c>
      <c r="B3828">
        <v>110027</v>
      </c>
      <c r="C3828" t="s">
        <v>55</v>
      </c>
      <c r="D3828" t="s">
        <v>56</v>
      </c>
      <c r="E3828" s="1">
        <v>45985</v>
      </c>
      <c r="F3828" t="s">
        <v>4435</v>
      </c>
      <c r="G3828" t="s">
        <v>63</v>
      </c>
      <c r="H3828" t="str">
        <f t="shared" si="413"/>
        <v>Aggregator</v>
      </c>
      <c r="I3828">
        <v>222949000000000</v>
      </c>
      <c r="J3828">
        <v>29811</v>
      </c>
      <c r="K3828" s="3">
        <v>45985.663194444445</v>
      </c>
      <c r="L3828">
        <f t="shared" si="414"/>
        <v>24</v>
      </c>
      <c r="M3828" t="str">
        <f t="shared" si="415"/>
        <v>Monday</v>
      </c>
      <c r="N3828" s="1" t="str">
        <f t="shared" si="416"/>
        <v>November</v>
      </c>
      <c r="O3828" s="2">
        <v>0.66319444444444442</v>
      </c>
      <c r="P3828" s="2" t="str">
        <f t="shared" si="417"/>
        <v>Week 4</v>
      </c>
      <c r="Q3828" t="s">
        <v>59</v>
      </c>
      <c r="R3828" s="5">
        <v>378</v>
      </c>
      <c r="S3828" s="5">
        <v>-93.74</v>
      </c>
      <c r="T3828" s="5">
        <f t="shared" si="418"/>
        <v>24.798941798941797</v>
      </c>
      <c r="U3828" s="5">
        <v>284.26</v>
      </c>
      <c r="V3828" s="5">
        <v>32</v>
      </c>
      <c r="W3828" s="5">
        <v>0</v>
      </c>
      <c r="X3828" s="5">
        <v>-0.26</v>
      </c>
      <c r="Y3828" s="5">
        <v>316</v>
      </c>
      <c r="Z3828" s="5">
        <v>316</v>
      </c>
      <c r="AA3828" t="s">
        <v>64</v>
      </c>
      <c r="AB3828">
        <v>59.86</v>
      </c>
      <c r="AC3828">
        <v>8.68</v>
      </c>
      <c r="AD3828" t="s">
        <v>64</v>
      </c>
      <c r="AE3828" t="s">
        <v>56</v>
      </c>
      <c r="AF3828">
        <v>1487</v>
      </c>
      <c r="AG3828">
        <v>1487</v>
      </c>
      <c r="AO3828">
        <v>32</v>
      </c>
      <c r="AP3828">
        <v>0</v>
      </c>
      <c r="AW3828">
        <v>316</v>
      </c>
      <c r="BD3828" s="5">
        <v>316</v>
      </c>
      <c r="BE3828">
        <v>284.26</v>
      </c>
      <c r="BG3828">
        <f t="shared" si="419"/>
        <v>284.26</v>
      </c>
      <c r="BH3828">
        <v>32</v>
      </c>
    </row>
    <row r="3829" spans="1:61" x14ac:dyDescent="0.25">
      <c r="A3829" t="s">
        <v>54</v>
      </c>
      <c r="B3829">
        <v>110027</v>
      </c>
      <c r="C3829" t="s">
        <v>55</v>
      </c>
      <c r="D3829" t="s">
        <v>56</v>
      </c>
      <c r="E3829" s="1">
        <v>45985</v>
      </c>
      <c r="F3829" t="s">
        <v>4436</v>
      </c>
      <c r="G3829" t="s">
        <v>63</v>
      </c>
      <c r="H3829" t="str">
        <f t="shared" si="413"/>
        <v>Aggregator</v>
      </c>
      <c r="I3829">
        <v>222951000000000</v>
      </c>
      <c r="J3829">
        <v>29811</v>
      </c>
      <c r="K3829" s="3">
        <v>45985.676388888889</v>
      </c>
      <c r="L3829">
        <f t="shared" si="414"/>
        <v>24</v>
      </c>
      <c r="M3829" t="str">
        <f t="shared" si="415"/>
        <v>Monday</v>
      </c>
      <c r="N3829" s="1" t="str">
        <f t="shared" si="416"/>
        <v>November</v>
      </c>
      <c r="O3829" s="2">
        <v>0.67638888888888893</v>
      </c>
      <c r="P3829" s="2" t="str">
        <f t="shared" si="417"/>
        <v>Week 4</v>
      </c>
      <c r="Q3829" t="s">
        <v>59</v>
      </c>
      <c r="R3829" s="5">
        <v>378</v>
      </c>
      <c r="S3829" s="5">
        <v>-93.74</v>
      </c>
      <c r="T3829" s="5">
        <f t="shared" si="418"/>
        <v>24.798941798941797</v>
      </c>
      <c r="U3829" s="5">
        <v>284.26</v>
      </c>
      <c r="V3829" s="5">
        <v>32</v>
      </c>
      <c r="W3829" s="5">
        <v>0</v>
      </c>
      <c r="X3829" s="5">
        <v>-0.26</v>
      </c>
      <c r="Y3829" s="5">
        <v>316</v>
      </c>
      <c r="Z3829" s="5">
        <v>316</v>
      </c>
      <c r="AA3829" t="s">
        <v>64</v>
      </c>
      <c r="AB3829">
        <v>59.86</v>
      </c>
      <c r="AC3829">
        <v>8.68</v>
      </c>
      <c r="AD3829" t="s">
        <v>64</v>
      </c>
      <c r="AE3829" t="s">
        <v>56</v>
      </c>
      <c r="AF3829">
        <v>4517</v>
      </c>
      <c r="AG3829">
        <v>4517</v>
      </c>
      <c r="AO3829">
        <v>32</v>
      </c>
      <c r="AP3829">
        <v>0</v>
      </c>
      <c r="AW3829">
        <v>316</v>
      </c>
      <c r="BD3829" s="5">
        <v>316</v>
      </c>
      <c r="BE3829">
        <v>284.26</v>
      </c>
      <c r="BG3829">
        <f t="shared" si="419"/>
        <v>284.26</v>
      </c>
      <c r="BH3829">
        <v>32</v>
      </c>
    </row>
    <row r="3830" spans="1:61" x14ac:dyDescent="0.25">
      <c r="A3830" t="s">
        <v>54</v>
      </c>
      <c r="B3830">
        <v>110027</v>
      </c>
      <c r="C3830" t="s">
        <v>55</v>
      </c>
      <c r="D3830" t="s">
        <v>56</v>
      </c>
      <c r="E3830" s="1">
        <v>45985</v>
      </c>
      <c r="F3830" t="s">
        <v>4437</v>
      </c>
      <c r="G3830" t="s">
        <v>63</v>
      </c>
      <c r="H3830" t="str">
        <f t="shared" si="413"/>
        <v>Aggregator</v>
      </c>
      <c r="I3830">
        <v>222953000000000</v>
      </c>
      <c r="J3830">
        <v>29811</v>
      </c>
      <c r="K3830" s="3">
        <v>45985.702777777777</v>
      </c>
      <c r="L3830">
        <f t="shared" si="414"/>
        <v>24</v>
      </c>
      <c r="M3830" t="str">
        <f t="shared" si="415"/>
        <v>Monday</v>
      </c>
      <c r="N3830" s="1" t="str">
        <f t="shared" si="416"/>
        <v>November</v>
      </c>
      <c r="O3830" s="2">
        <v>0.70277777777777772</v>
      </c>
      <c r="P3830" s="2" t="str">
        <f t="shared" si="417"/>
        <v>Week 4</v>
      </c>
      <c r="Q3830" t="s">
        <v>59</v>
      </c>
      <c r="R3830" s="5">
        <v>198</v>
      </c>
      <c r="S3830" s="5">
        <v>0</v>
      </c>
      <c r="T3830" s="5">
        <f t="shared" si="418"/>
        <v>0</v>
      </c>
      <c r="U3830" s="5">
        <v>198</v>
      </c>
      <c r="V3830" s="5">
        <v>32</v>
      </c>
      <c r="W3830" s="5">
        <v>0</v>
      </c>
      <c r="X3830" s="5">
        <v>0</v>
      </c>
      <c r="Y3830" s="5">
        <v>230</v>
      </c>
      <c r="Z3830" s="5">
        <v>230</v>
      </c>
      <c r="AA3830" t="s">
        <v>64</v>
      </c>
      <c r="AB3830">
        <v>41.81</v>
      </c>
      <c r="AC3830">
        <v>1.96</v>
      </c>
      <c r="AD3830" t="s">
        <v>64</v>
      </c>
      <c r="AE3830" t="s">
        <v>56</v>
      </c>
      <c r="AF3830">
        <v>4013</v>
      </c>
      <c r="AG3830">
        <v>4013</v>
      </c>
      <c r="AO3830">
        <v>32</v>
      </c>
      <c r="AP3830">
        <v>0</v>
      </c>
      <c r="AW3830">
        <v>230</v>
      </c>
      <c r="BD3830" s="5">
        <v>230</v>
      </c>
      <c r="BE3830">
        <v>198</v>
      </c>
      <c r="BG3830">
        <f t="shared" si="419"/>
        <v>198</v>
      </c>
      <c r="BH3830">
        <v>32</v>
      </c>
    </row>
    <row r="3831" spans="1:61" x14ac:dyDescent="0.25">
      <c r="A3831" t="s">
        <v>54</v>
      </c>
      <c r="B3831">
        <v>110027</v>
      </c>
      <c r="C3831" t="s">
        <v>55</v>
      </c>
      <c r="D3831" t="s">
        <v>56</v>
      </c>
      <c r="E3831" s="1">
        <v>45985</v>
      </c>
      <c r="F3831" t="s">
        <v>4438</v>
      </c>
      <c r="G3831" t="s">
        <v>63</v>
      </c>
      <c r="H3831" t="str">
        <f t="shared" si="413"/>
        <v>Aggregator</v>
      </c>
      <c r="I3831">
        <v>222953000000000</v>
      </c>
      <c r="J3831">
        <v>29811</v>
      </c>
      <c r="K3831" s="3">
        <v>45985.705555555556</v>
      </c>
      <c r="L3831">
        <f t="shared" si="414"/>
        <v>24</v>
      </c>
      <c r="M3831" t="str">
        <f t="shared" si="415"/>
        <v>Monday</v>
      </c>
      <c r="N3831" s="1" t="str">
        <f t="shared" si="416"/>
        <v>November</v>
      </c>
      <c r="O3831" s="2">
        <v>0.7055555555555556</v>
      </c>
      <c r="P3831" s="2" t="str">
        <f t="shared" si="417"/>
        <v>Week 4</v>
      </c>
      <c r="Q3831" t="s">
        <v>59</v>
      </c>
      <c r="R3831" s="5">
        <v>836</v>
      </c>
      <c r="S3831" s="5">
        <v>-93.75</v>
      </c>
      <c r="T3831" s="5">
        <f t="shared" si="418"/>
        <v>11.214114832535884</v>
      </c>
      <c r="U3831" s="5">
        <v>742.25</v>
      </c>
      <c r="V3831" s="5">
        <v>32</v>
      </c>
      <c r="W3831" s="5">
        <v>0</v>
      </c>
      <c r="X3831" s="5">
        <v>-0.25</v>
      </c>
      <c r="Y3831" s="5">
        <v>774</v>
      </c>
      <c r="Z3831" s="5">
        <v>774</v>
      </c>
      <c r="AA3831" t="s">
        <v>64</v>
      </c>
      <c r="AB3831">
        <v>178.54</v>
      </c>
      <c r="AC3831">
        <v>19.34</v>
      </c>
      <c r="AD3831" t="s">
        <v>64</v>
      </c>
      <c r="AE3831" t="s">
        <v>56</v>
      </c>
      <c r="AF3831">
        <v>8402</v>
      </c>
      <c r="AG3831">
        <v>8402</v>
      </c>
      <c r="AO3831">
        <v>32</v>
      </c>
      <c r="AP3831">
        <v>0</v>
      </c>
      <c r="AW3831">
        <v>774</v>
      </c>
      <c r="BD3831" s="5">
        <v>774</v>
      </c>
      <c r="BE3831">
        <v>742.25</v>
      </c>
      <c r="BG3831">
        <f t="shared" si="419"/>
        <v>742.25</v>
      </c>
      <c r="BH3831">
        <v>32</v>
      </c>
    </row>
    <row r="3832" spans="1:61" x14ac:dyDescent="0.25">
      <c r="A3832" t="s">
        <v>54</v>
      </c>
      <c r="B3832">
        <v>110027</v>
      </c>
      <c r="C3832" t="s">
        <v>55</v>
      </c>
      <c r="D3832" t="s">
        <v>56</v>
      </c>
      <c r="E3832" s="1">
        <v>45985</v>
      </c>
      <c r="F3832" t="s">
        <v>4439</v>
      </c>
      <c r="G3832" t="s">
        <v>63</v>
      </c>
      <c r="H3832" t="str">
        <f t="shared" si="413"/>
        <v>Aggregator</v>
      </c>
      <c r="I3832">
        <v>222953000000000</v>
      </c>
      <c r="J3832">
        <v>29811</v>
      </c>
      <c r="K3832" s="3">
        <v>45985.706944444442</v>
      </c>
      <c r="L3832">
        <f t="shared" si="414"/>
        <v>24</v>
      </c>
      <c r="M3832" t="str">
        <f t="shared" si="415"/>
        <v>Monday</v>
      </c>
      <c r="N3832" s="1" t="str">
        <f t="shared" si="416"/>
        <v>November</v>
      </c>
      <c r="O3832" s="2">
        <v>0.70694444444444449</v>
      </c>
      <c r="P3832" s="2" t="str">
        <f t="shared" si="417"/>
        <v>Week 4</v>
      </c>
      <c r="Q3832" t="s">
        <v>59</v>
      </c>
      <c r="R3832" s="5">
        <v>415.66</v>
      </c>
      <c r="S3832" s="5">
        <v>-175</v>
      </c>
      <c r="T3832" s="5">
        <f t="shared" si="418"/>
        <v>42.101717750084198</v>
      </c>
      <c r="U3832" s="5">
        <v>240.66</v>
      </c>
      <c r="V3832" s="5">
        <v>32</v>
      </c>
      <c r="W3832" s="5">
        <v>0</v>
      </c>
      <c r="X3832" s="5">
        <v>0.34</v>
      </c>
      <c r="Y3832" s="5">
        <v>273</v>
      </c>
      <c r="Z3832" s="5">
        <v>273</v>
      </c>
      <c r="AA3832" t="s">
        <v>64</v>
      </c>
      <c r="AB3832">
        <v>78.75</v>
      </c>
      <c r="AC3832">
        <v>5.44</v>
      </c>
      <c r="AD3832" t="s">
        <v>64</v>
      </c>
      <c r="AE3832" t="s">
        <v>56</v>
      </c>
      <c r="AF3832">
        <v>8348</v>
      </c>
      <c r="AG3832">
        <v>8348</v>
      </c>
      <c r="AO3832">
        <v>32</v>
      </c>
      <c r="AP3832">
        <v>0</v>
      </c>
      <c r="AW3832">
        <v>273</v>
      </c>
      <c r="BD3832" s="5">
        <v>273</v>
      </c>
      <c r="BE3832">
        <v>240.66</v>
      </c>
      <c r="BG3832">
        <f t="shared" si="419"/>
        <v>240.66</v>
      </c>
      <c r="BH3832">
        <v>32</v>
      </c>
    </row>
    <row r="3833" spans="1:61" x14ac:dyDescent="0.25">
      <c r="A3833" t="s">
        <v>54</v>
      </c>
      <c r="B3833">
        <v>110027</v>
      </c>
      <c r="C3833" t="s">
        <v>55</v>
      </c>
      <c r="D3833" t="s">
        <v>56</v>
      </c>
      <c r="E3833" s="1">
        <v>45985</v>
      </c>
      <c r="F3833" t="s">
        <v>4440</v>
      </c>
      <c r="G3833" t="s">
        <v>63</v>
      </c>
      <c r="H3833" t="str">
        <f t="shared" si="413"/>
        <v>Aggregator</v>
      </c>
      <c r="I3833">
        <v>222954000000000</v>
      </c>
      <c r="J3833">
        <v>29811</v>
      </c>
      <c r="K3833" s="3">
        <v>45985.716666666667</v>
      </c>
      <c r="L3833">
        <f t="shared" si="414"/>
        <v>24</v>
      </c>
      <c r="M3833" t="str">
        <f t="shared" si="415"/>
        <v>Monday</v>
      </c>
      <c r="N3833" s="1" t="str">
        <f t="shared" si="416"/>
        <v>November</v>
      </c>
      <c r="O3833" s="2">
        <v>0.71666666666666667</v>
      </c>
      <c r="P3833" s="2" t="str">
        <f t="shared" si="417"/>
        <v>Week 4</v>
      </c>
      <c r="Q3833" t="s">
        <v>59</v>
      </c>
      <c r="R3833" s="5">
        <v>119</v>
      </c>
      <c r="S3833" s="5">
        <v>0</v>
      </c>
      <c r="T3833" s="5">
        <f t="shared" si="418"/>
        <v>0</v>
      </c>
      <c r="U3833" s="5">
        <v>119</v>
      </c>
      <c r="V3833" s="5">
        <v>32</v>
      </c>
      <c r="W3833" s="5">
        <v>0</v>
      </c>
      <c r="X3833" s="5">
        <v>0</v>
      </c>
      <c r="Y3833" s="5">
        <v>151</v>
      </c>
      <c r="Z3833" s="5">
        <v>151</v>
      </c>
      <c r="AA3833" t="s">
        <v>64</v>
      </c>
      <c r="AB3833">
        <v>24.63</v>
      </c>
      <c r="AC3833">
        <v>4.99</v>
      </c>
      <c r="AD3833" t="s">
        <v>64</v>
      </c>
      <c r="AE3833" t="s">
        <v>56</v>
      </c>
      <c r="AF3833">
        <v>1995</v>
      </c>
      <c r="AG3833">
        <v>1995</v>
      </c>
      <c r="AO3833">
        <v>32</v>
      </c>
      <c r="AP3833">
        <v>0</v>
      </c>
      <c r="AW3833">
        <v>151</v>
      </c>
      <c r="BD3833" s="5">
        <v>151</v>
      </c>
      <c r="BE3833">
        <v>119</v>
      </c>
      <c r="BG3833">
        <f t="shared" si="419"/>
        <v>119</v>
      </c>
      <c r="BH3833">
        <v>32</v>
      </c>
    </row>
    <row r="3834" spans="1:61" x14ac:dyDescent="0.25">
      <c r="A3834" t="s">
        <v>54</v>
      </c>
      <c r="B3834">
        <v>110027</v>
      </c>
      <c r="C3834" t="s">
        <v>55</v>
      </c>
      <c r="D3834" t="s">
        <v>56</v>
      </c>
      <c r="E3834" s="1">
        <v>45985</v>
      </c>
      <c r="F3834" t="s">
        <v>4441</v>
      </c>
      <c r="G3834" t="s">
        <v>63</v>
      </c>
      <c r="H3834" t="str">
        <f t="shared" si="413"/>
        <v>Aggregator</v>
      </c>
      <c r="I3834">
        <v>222955000000000</v>
      </c>
      <c r="J3834">
        <v>29811</v>
      </c>
      <c r="K3834" s="3">
        <v>45985.731944444444</v>
      </c>
      <c r="L3834">
        <f t="shared" si="414"/>
        <v>24</v>
      </c>
      <c r="M3834" t="str">
        <f t="shared" si="415"/>
        <v>Monday</v>
      </c>
      <c r="N3834" s="1" t="str">
        <f t="shared" si="416"/>
        <v>November</v>
      </c>
      <c r="O3834" s="2">
        <v>0.7319444444444444</v>
      </c>
      <c r="P3834" s="2" t="str">
        <f t="shared" si="417"/>
        <v>Week 4</v>
      </c>
      <c r="Q3834" t="s">
        <v>59</v>
      </c>
      <c r="R3834" s="5">
        <v>645</v>
      </c>
      <c r="S3834" s="5">
        <v>-150</v>
      </c>
      <c r="T3834" s="5">
        <f t="shared" si="418"/>
        <v>23.255813953488371</v>
      </c>
      <c r="U3834" s="5">
        <v>495</v>
      </c>
      <c r="V3834" s="5">
        <v>32</v>
      </c>
      <c r="W3834" s="5">
        <v>0</v>
      </c>
      <c r="X3834" s="5">
        <v>0</v>
      </c>
      <c r="Y3834" s="5">
        <v>527</v>
      </c>
      <c r="Z3834" s="5">
        <v>527</v>
      </c>
      <c r="AA3834" t="s">
        <v>64</v>
      </c>
      <c r="AB3834">
        <v>113.97</v>
      </c>
      <c r="AC3834">
        <v>9.8000000000000007</v>
      </c>
      <c r="AD3834" t="s">
        <v>64</v>
      </c>
      <c r="AE3834" t="s">
        <v>56</v>
      </c>
      <c r="AF3834">
        <v>8301</v>
      </c>
      <c r="AG3834">
        <v>8301</v>
      </c>
      <c r="AO3834">
        <v>32</v>
      </c>
      <c r="AP3834">
        <v>0</v>
      </c>
      <c r="AW3834">
        <v>527</v>
      </c>
      <c r="BD3834" s="5">
        <v>527</v>
      </c>
      <c r="BE3834">
        <v>495</v>
      </c>
      <c r="BG3834">
        <f t="shared" si="419"/>
        <v>495</v>
      </c>
      <c r="BH3834">
        <v>32</v>
      </c>
    </row>
    <row r="3835" spans="1:61" x14ac:dyDescent="0.25">
      <c r="A3835" t="s">
        <v>54</v>
      </c>
      <c r="B3835">
        <v>110027</v>
      </c>
      <c r="C3835" t="s">
        <v>55</v>
      </c>
      <c r="D3835" t="s">
        <v>56</v>
      </c>
      <c r="E3835" s="1">
        <v>45985</v>
      </c>
      <c r="F3835" t="s">
        <v>4442</v>
      </c>
      <c r="G3835" t="s">
        <v>67</v>
      </c>
      <c r="H3835" t="str">
        <f t="shared" si="413"/>
        <v>Direct Sale</v>
      </c>
      <c r="K3835" s="3">
        <v>45985.73333333333</v>
      </c>
      <c r="L3835">
        <f t="shared" si="414"/>
        <v>24</v>
      </c>
      <c r="M3835" t="str">
        <f t="shared" si="415"/>
        <v>Monday</v>
      </c>
      <c r="N3835" s="1" t="str">
        <f t="shared" si="416"/>
        <v>November</v>
      </c>
      <c r="O3835" s="2">
        <v>0.73333333333333328</v>
      </c>
      <c r="P3835" s="2" t="str">
        <f t="shared" si="417"/>
        <v>Week 4</v>
      </c>
      <c r="Q3835" t="s">
        <v>59</v>
      </c>
      <c r="R3835" s="5">
        <v>338</v>
      </c>
      <c r="S3835" s="5">
        <v>0</v>
      </c>
      <c r="T3835" s="5">
        <f t="shared" si="418"/>
        <v>0</v>
      </c>
      <c r="U3835" s="5">
        <v>338</v>
      </c>
      <c r="V3835" s="5">
        <v>0</v>
      </c>
      <c r="W3835" s="5">
        <v>16.899999999999999</v>
      </c>
      <c r="X3835" s="5">
        <v>0.1</v>
      </c>
      <c r="Y3835" s="5">
        <v>355</v>
      </c>
      <c r="Z3835" s="5">
        <v>355</v>
      </c>
      <c r="AA3835" t="s">
        <v>68</v>
      </c>
      <c r="AB3835">
        <v>67.38</v>
      </c>
      <c r="AC3835">
        <v>5.64</v>
      </c>
      <c r="AD3835" t="s">
        <v>5778</v>
      </c>
      <c r="AE3835" t="s">
        <v>75</v>
      </c>
      <c r="AI3835" t="s">
        <v>4443</v>
      </c>
      <c r="AJ3835" t="s">
        <v>320</v>
      </c>
      <c r="AK3835">
        <v>8076533727</v>
      </c>
      <c r="AO3835">
        <v>0</v>
      </c>
      <c r="AP3835">
        <v>0</v>
      </c>
      <c r="AR3835">
        <v>355</v>
      </c>
      <c r="AZ3835">
        <v>338</v>
      </c>
      <c r="BA3835">
        <v>8.4499999999999993</v>
      </c>
      <c r="BB3835">
        <v>338</v>
      </c>
      <c r="BC3835">
        <v>8.4499999999999993</v>
      </c>
      <c r="BD3835" s="5">
        <v>355</v>
      </c>
      <c r="BE3835">
        <v>338</v>
      </c>
      <c r="BG3835">
        <f t="shared" si="419"/>
        <v>338</v>
      </c>
    </row>
    <row r="3836" spans="1:61" x14ac:dyDescent="0.25">
      <c r="A3836" t="s">
        <v>54</v>
      </c>
      <c r="B3836">
        <v>110027</v>
      </c>
      <c r="C3836" t="s">
        <v>55</v>
      </c>
      <c r="D3836" t="s">
        <v>56</v>
      </c>
      <c r="E3836" s="1">
        <v>45985</v>
      </c>
      <c r="F3836" t="s">
        <v>4444</v>
      </c>
      <c r="G3836" t="s">
        <v>67</v>
      </c>
      <c r="H3836" t="str">
        <f t="shared" si="413"/>
        <v>Direct Sale</v>
      </c>
      <c r="K3836" s="3">
        <v>45985.73333333333</v>
      </c>
      <c r="L3836">
        <f t="shared" si="414"/>
        <v>24</v>
      </c>
      <c r="M3836" t="str">
        <f t="shared" si="415"/>
        <v>Monday</v>
      </c>
      <c r="N3836" s="1" t="str">
        <f t="shared" si="416"/>
        <v>November</v>
      </c>
      <c r="O3836" s="2">
        <v>0.73333333333333328</v>
      </c>
      <c r="P3836" s="2" t="str">
        <f t="shared" si="417"/>
        <v>Week 4</v>
      </c>
      <c r="Q3836" t="s">
        <v>59</v>
      </c>
      <c r="R3836" s="5">
        <v>196</v>
      </c>
      <c r="S3836" s="5">
        <v>0</v>
      </c>
      <c r="T3836" s="5">
        <f t="shared" si="418"/>
        <v>0</v>
      </c>
      <c r="U3836" s="5">
        <v>196</v>
      </c>
      <c r="V3836" s="5">
        <v>0</v>
      </c>
      <c r="W3836" s="5">
        <v>9.8000000000000007</v>
      </c>
      <c r="X3836" s="5">
        <v>0.2</v>
      </c>
      <c r="Y3836" s="5">
        <v>206</v>
      </c>
      <c r="Z3836" s="5">
        <v>206</v>
      </c>
      <c r="AA3836" t="s">
        <v>68</v>
      </c>
      <c r="AB3836">
        <v>48.45</v>
      </c>
      <c r="AC3836">
        <v>3.92</v>
      </c>
      <c r="AD3836" t="s">
        <v>5775</v>
      </c>
      <c r="AI3836" t="s">
        <v>4445</v>
      </c>
      <c r="AJ3836" t="s">
        <v>4446</v>
      </c>
      <c r="AK3836">
        <v>7419971583</v>
      </c>
      <c r="AO3836">
        <v>0</v>
      </c>
      <c r="AP3836">
        <v>0</v>
      </c>
      <c r="AR3836">
        <v>206</v>
      </c>
      <c r="AZ3836">
        <v>196</v>
      </c>
      <c r="BA3836">
        <v>4.9000000000000004</v>
      </c>
      <c r="BB3836">
        <v>196</v>
      </c>
      <c r="BC3836">
        <v>4.9000000000000004</v>
      </c>
      <c r="BD3836" s="5">
        <v>206</v>
      </c>
      <c r="BE3836">
        <v>196</v>
      </c>
      <c r="BG3836">
        <f t="shared" si="419"/>
        <v>196</v>
      </c>
    </row>
    <row r="3837" spans="1:61" x14ac:dyDescent="0.25">
      <c r="A3837" t="s">
        <v>54</v>
      </c>
      <c r="B3837">
        <v>110027</v>
      </c>
      <c r="C3837" t="s">
        <v>55</v>
      </c>
      <c r="D3837" t="s">
        <v>56</v>
      </c>
      <c r="E3837" s="1">
        <v>45985</v>
      </c>
      <c r="F3837" t="s">
        <v>4447</v>
      </c>
      <c r="G3837" t="s">
        <v>67</v>
      </c>
      <c r="H3837" t="str">
        <f t="shared" si="413"/>
        <v>Direct Sale</v>
      </c>
      <c r="K3837" s="3">
        <v>45985.734027777777</v>
      </c>
      <c r="L3837">
        <f t="shared" si="414"/>
        <v>24</v>
      </c>
      <c r="M3837" t="str">
        <f t="shared" si="415"/>
        <v>Monday</v>
      </c>
      <c r="N3837" s="1" t="str">
        <f t="shared" si="416"/>
        <v>November</v>
      </c>
      <c r="O3837" s="2">
        <v>0.73402777777777772</v>
      </c>
      <c r="P3837" s="2" t="str">
        <f t="shared" si="417"/>
        <v>Week 4</v>
      </c>
      <c r="Q3837" t="s">
        <v>59</v>
      </c>
      <c r="R3837" s="5">
        <v>66.66</v>
      </c>
      <c r="S3837" s="5">
        <v>0</v>
      </c>
      <c r="T3837" s="5">
        <f t="shared" si="418"/>
        <v>0</v>
      </c>
      <c r="U3837" s="5">
        <v>66.66</v>
      </c>
      <c r="V3837" s="5">
        <v>0</v>
      </c>
      <c r="W3837" s="5">
        <v>3.34</v>
      </c>
      <c r="X3837" s="5">
        <v>0</v>
      </c>
      <c r="Y3837" s="5">
        <v>70</v>
      </c>
      <c r="Z3837" s="5">
        <v>70</v>
      </c>
      <c r="AA3837" t="s">
        <v>68</v>
      </c>
      <c r="AB3837">
        <v>25</v>
      </c>
      <c r="AC3837">
        <v>0</v>
      </c>
      <c r="AD3837" t="s">
        <v>5778</v>
      </c>
      <c r="AE3837" t="s">
        <v>75</v>
      </c>
      <c r="AI3837" t="s">
        <v>89</v>
      </c>
      <c r="AJ3837" t="s">
        <v>190</v>
      </c>
      <c r="AK3837">
        <v>8929758003</v>
      </c>
      <c r="AO3837">
        <v>0</v>
      </c>
      <c r="AP3837">
        <v>0</v>
      </c>
      <c r="AR3837">
        <v>70</v>
      </c>
      <c r="AZ3837">
        <v>66.66</v>
      </c>
      <c r="BA3837">
        <v>1.67</v>
      </c>
      <c r="BB3837">
        <v>66.66</v>
      </c>
      <c r="BC3837">
        <v>1.67</v>
      </c>
      <c r="BD3837" s="5">
        <v>70</v>
      </c>
      <c r="BE3837">
        <v>66.66</v>
      </c>
      <c r="BG3837">
        <f t="shared" si="419"/>
        <v>66.66</v>
      </c>
    </row>
    <row r="3838" spans="1:61" x14ac:dyDescent="0.25">
      <c r="A3838" t="s">
        <v>54</v>
      </c>
      <c r="B3838">
        <v>110027</v>
      </c>
      <c r="C3838" t="s">
        <v>55</v>
      </c>
      <c r="D3838" t="s">
        <v>56</v>
      </c>
      <c r="E3838" s="1">
        <v>45985</v>
      </c>
      <c r="F3838" t="s">
        <v>4448</v>
      </c>
      <c r="G3838" t="s">
        <v>63</v>
      </c>
      <c r="H3838" t="str">
        <f t="shared" si="413"/>
        <v>Aggregator</v>
      </c>
      <c r="I3838">
        <v>222956000000000</v>
      </c>
      <c r="J3838">
        <v>29811</v>
      </c>
      <c r="K3838" s="3">
        <v>45985.740277777775</v>
      </c>
      <c r="L3838">
        <f t="shared" si="414"/>
        <v>24</v>
      </c>
      <c r="M3838" t="str">
        <f t="shared" si="415"/>
        <v>Monday</v>
      </c>
      <c r="N3838" s="1" t="str">
        <f t="shared" si="416"/>
        <v>November</v>
      </c>
      <c r="O3838" s="2">
        <v>0.74027777777777781</v>
      </c>
      <c r="P3838" s="2" t="str">
        <f t="shared" si="417"/>
        <v>Week 4</v>
      </c>
      <c r="Q3838" t="s">
        <v>59</v>
      </c>
      <c r="R3838" s="5">
        <v>348</v>
      </c>
      <c r="S3838" s="5">
        <v>-75</v>
      </c>
      <c r="T3838" s="5">
        <f t="shared" si="418"/>
        <v>21.551724137931032</v>
      </c>
      <c r="U3838" s="5">
        <v>273</v>
      </c>
      <c r="V3838" s="5">
        <v>32</v>
      </c>
      <c r="W3838" s="5">
        <v>0</v>
      </c>
      <c r="X3838" s="5">
        <v>0</v>
      </c>
      <c r="Y3838" s="5">
        <v>305</v>
      </c>
      <c r="Z3838" s="5">
        <v>305</v>
      </c>
      <c r="AA3838" t="s">
        <v>64</v>
      </c>
      <c r="AB3838">
        <v>57.54</v>
      </c>
      <c r="AC3838">
        <v>8.68</v>
      </c>
      <c r="AD3838" t="s">
        <v>64</v>
      </c>
      <c r="AE3838" t="s">
        <v>56</v>
      </c>
      <c r="AF3838">
        <v>9781</v>
      </c>
      <c r="AG3838">
        <v>9781</v>
      </c>
      <c r="AO3838">
        <v>32</v>
      </c>
      <c r="AP3838">
        <v>0</v>
      </c>
      <c r="AW3838">
        <v>305</v>
      </c>
      <c r="BD3838" s="5">
        <v>305</v>
      </c>
      <c r="BE3838">
        <v>273</v>
      </c>
      <c r="BG3838">
        <f t="shared" si="419"/>
        <v>273</v>
      </c>
      <c r="BH3838">
        <v>32</v>
      </c>
    </row>
    <row r="3839" spans="1:61" x14ac:dyDescent="0.25">
      <c r="A3839" t="s">
        <v>54</v>
      </c>
      <c r="B3839">
        <v>110027</v>
      </c>
      <c r="C3839" t="s">
        <v>55</v>
      </c>
      <c r="D3839" t="s">
        <v>56</v>
      </c>
      <c r="E3839" s="1">
        <v>45985</v>
      </c>
      <c r="F3839" t="s">
        <v>4449</v>
      </c>
      <c r="G3839" t="s">
        <v>63</v>
      </c>
      <c r="H3839" t="str">
        <f t="shared" si="413"/>
        <v>Aggregator</v>
      </c>
      <c r="I3839">
        <v>222957000000000</v>
      </c>
      <c r="J3839">
        <v>29811</v>
      </c>
      <c r="K3839" s="3">
        <v>45985.755555555559</v>
      </c>
      <c r="L3839">
        <f t="shared" si="414"/>
        <v>24</v>
      </c>
      <c r="M3839" t="str">
        <f t="shared" si="415"/>
        <v>Monday</v>
      </c>
      <c r="N3839" s="1" t="str">
        <f t="shared" si="416"/>
        <v>November</v>
      </c>
      <c r="O3839" s="2">
        <v>0.75555555555555554</v>
      </c>
      <c r="P3839" s="2" t="str">
        <f t="shared" si="417"/>
        <v>Week 4</v>
      </c>
      <c r="Q3839" t="s">
        <v>59</v>
      </c>
      <c r="R3839" s="5">
        <v>576</v>
      </c>
      <c r="S3839" s="5">
        <v>-93.74</v>
      </c>
      <c r="T3839" s="5">
        <f t="shared" si="418"/>
        <v>16.274305555555554</v>
      </c>
      <c r="U3839" s="5">
        <v>482.26</v>
      </c>
      <c r="V3839" s="5">
        <v>32</v>
      </c>
      <c r="W3839" s="5">
        <v>0</v>
      </c>
      <c r="X3839" s="5">
        <v>-0.26</v>
      </c>
      <c r="Y3839" s="5">
        <v>514</v>
      </c>
      <c r="Z3839" s="5">
        <v>514</v>
      </c>
      <c r="AA3839" t="s">
        <v>64</v>
      </c>
      <c r="AB3839">
        <v>115.98</v>
      </c>
      <c r="AC3839">
        <v>14.82</v>
      </c>
      <c r="AD3839" t="s">
        <v>64</v>
      </c>
      <c r="AE3839" t="s">
        <v>56</v>
      </c>
      <c r="AF3839">
        <v>8459</v>
      </c>
      <c r="AG3839">
        <v>8459</v>
      </c>
      <c r="AO3839">
        <v>32</v>
      </c>
      <c r="AP3839">
        <v>0</v>
      </c>
      <c r="AW3839">
        <v>514</v>
      </c>
      <c r="BD3839" s="5">
        <v>514</v>
      </c>
      <c r="BE3839">
        <v>482.26</v>
      </c>
      <c r="BG3839">
        <f t="shared" si="419"/>
        <v>482.26</v>
      </c>
      <c r="BH3839">
        <v>32</v>
      </c>
    </row>
    <row r="3840" spans="1:61" x14ac:dyDescent="0.25">
      <c r="A3840" t="s">
        <v>54</v>
      </c>
      <c r="B3840">
        <v>110027</v>
      </c>
      <c r="C3840" t="s">
        <v>55</v>
      </c>
      <c r="D3840" t="s">
        <v>56</v>
      </c>
      <c r="E3840" s="1">
        <v>45985</v>
      </c>
      <c r="F3840" t="s">
        <v>4450</v>
      </c>
      <c r="G3840" t="s">
        <v>58</v>
      </c>
      <c r="H3840" t="str">
        <f t="shared" si="413"/>
        <v>Aggregator</v>
      </c>
      <c r="I3840">
        <v>7512196582</v>
      </c>
      <c r="J3840">
        <v>18528960</v>
      </c>
      <c r="K3840" s="3">
        <v>45985.768055555556</v>
      </c>
      <c r="L3840">
        <f t="shared" si="414"/>
        <v>24</v>
      </c>
      <c r="M3840" t="str">
        <f t="shared" si="415"/>
        <v>Monday</v>
      </c>
      <c r="N3840" s="1" t="str">
        <f t="shared" si="416"/>
        <v>November</v>
      </c>
      <c r="O3840" s="2">
        <v>0.7680555555555556</v>
      </c>
      <c r="P3840" s="2" t="str">
        <f t="shared" si="417"/>
        <v>Week 4</v>
      </c>
      <c r="Q3840" t="s">
        <v>59</v>
      </c>
      <c r="R3840" s="5">
        <v>199</v>
      </c>
      <c r="S3840" s="5">
        <v>-59.7</v>
      </c>
      <c r="T3840" s="5">
        <f t="shared" si="418"/>
        <v>30</v>
      </c>
      <c r="U3840" s="5">
        <v>139.30000000000001</v>
      </c>
      <c r="V3840" s="5">
        <v>32</v>
      </c>
      <c r="W3840" s="5">
        <v>0</v>
      </c>
      <c r="X3840" s="5">
        <v>0</v>
      </c>
      <c r="Y3840" s="5">
        <v>171.3</v>
      </c>
      <c r="Z3840" s="5">
        <v>171.3</v>
      </c>
      <c r="AA3840" t="s">
        <v>60</v>
      </c>
      <c r="AB3840">
        <v>40.479999999999997</v>
      </c>
      <c r="AC3840">
        <v>3.38</v>
      </c>
      <c r="AD3840" t="s">
        <v>60</v>
      </c>
      <c r="AE3840" t="s">
        <v>56</v>
      </c>
      <c r="AF3840">
        <v>6582</v>
      </c>
      <c r="AG3840">
        <v>6582</v>
      </c>
      <c r="AO3840">
        <v>32</v>
      </c>
      <c r="AP3840">
        <v>0</v>
      </c>
      <c r="AX3840">
        <v>171.3</v>
      </c>
      <c r="BD3840" s="5">
        <v>171.3</v>
      </c>
      <c r="BE3840">
        <v>139.30000000000001</v>
      </c>
      <c r="BG3840">
        <f t="shared" si="419"/>
        <v>139.30000000000001</v>
      </c>
      <c r="BI3840">
        <v>32</v>
      </c>
    </row>
    <row r="3841" spans="1:61" x14ac:dyDescent="0.25">
      <c r="A3841" t="s">
        <v>54</v>
      </c>
      <c r="B3841">
        <v>110027</v>
      </c>
      <c r="C3841" t="s">
        <v>55</v>
      </c>
      <c r="D3841" t="s">
        <v>56</v>
      </c>
      <c r="E3841" s="1">
        <v>45985</v>
      </c>
      <c r="F3841" t="s">
        <v>4451</v>
      </c>
      <c r="G3841" t="s">
        <v>58</v>
      </c>
      <c r="H3841" t="str">
        <f t="shared" si="413"/>
        <v>Aggregator</v>
      </c>
      <c r="I3841">
        <v>7516102874</v>
      </c>
      <c r="J3841">
        <v>18528960</v>
      </c>
      <c r="K3841" s="3">
        <v>45985.77847222222</v>
      </c>
      <c r="L3841">
        <f t="shared" si="414"/>
        <v>24</v>
      </c>
      <c r="M3841" t="str">
        <f t="shared" si="415"/>
        <v>Monday</v>
      </c>
      <c r="N3841" s="1" t="str">
        <f t="shared" si="416"/>
        <v>November</v>
      </c>
      <c r="O3841" s="2">
        <v>0.77847222222222223</v>
      </c>
      <c r="P3841" s="2" t="str">
        <f t="shared" si="417"/>
        <v>Week 4</v>
      </c>
      <c r="Q3841" t="s">
        <v>59</v>
      </c>
      <c r="R3841" s="5">
        <v>498</v>
      </c>
      <c r="S3841" s="5">
        <v>0</v>
      </c>
      <c r="T3841" s="5">
        <f t="shared" si="418"/>
        <v>0</v>
      </c>
      <c r="U3841" s="5">
        <v>498</v>
      </c>
      <c r="V3841" s="5">
        <v>32</v>
      </c>
      <c r="W3841" s="5">
        <v>0</v>
      </c>
      <c r="X3841" s="5">
        <v>0</v>
      </c>
      <c r="Y3841" s="5">
        <v>530</v>
      </c>
      <c r="Z3841" s="5">
        <v>530</v>
      </c>
      <c r="AA3841" t="s">
        <v>60</v>
      </c>
      <c r="AB3841">
        <v>117.11</v>
      </c>
      <c r="AC3841">
        <v>9.02</v>
      </c>
      <c r="AD3841" t="s">
        <v>60</v>
      </c>
      <c r="AE3841" t="s">
        <v>56</v>
      </c>
      <c r="AF3841">
        <v>2874</v>
      </c>
      <c r="AG3841">
        <v>2874</v>
      </c>
      <c r="AO3841">
        <v>32</v>
      </c>
      <c r="AP3841">
        <v>0</v>
      </c>
      <c r="AX3841">
        <v>530</v>
      </c>
      <c r="BD3841" s="5">
        <v>530</v>
      </c>
      <c r="BE3841">
        <v>498</v>
      </c>
      <c r="BG3841">
        <f t="shared" si="419"/>
        <v>498</v>
      </c>
      <c r="BI3841">
        <v>32</v>
      </c>
    </row>
    <row r="3842" spans="1:61" x14ac:dyDescent="0.25">
      <c r="A3842" t="s">
        <v>54</v>
      </c>
      <c r="B3842">
        <v>110027</v>
      </c>
      <c r="C3842" t="s">
        <v>55</v>
      </c>
      <c r="D3842" t="s">
        <v>56</v>
      </c>
      <c r="E3842" s="1">
        <v>45985</v>
      </c>
      <c r="F3842" t="s">
        <v>4452</v>
      </c>
      <c r="G3842" t="s">
        <v>67</v>
      </c>
      <c r="H3842" t="str">
        <f t="shared" si="413"/>
        <v>Direct Sale</v>
      </c>
      <c r="K3842" s="3">
        <v>45985.786805555559</v>
      </c>
      <c r="L3842">
        <f t="shared" si="414"/>
        <v>24</v>
      </c>
      <c r="M3842" t="str">
        <f t="shared" si="415"/>
        <v>Monday</v>
      </c>
      <c r="N3842" s="1" t="str">
        <f t="shared" si="416"/>
        <v>November</v>
      </c>
      <c r="O3842" s="2">
        <v>0.78680555555555554</v>
      </c>
      <c r="P3842" s="2" t="str">
        <f t="shared" si="417"/>
        <v>Week 4</v>
      </c>
      <c r="Q3842" t="s">
        <v>59</v>
      </c>
      <c r="R3842" s="5">
        <v>199</v>
      </c>
      <c r="S3842" s="5">
        <v>0</v>
      </c>
      <c r="T3842" s="5">
        <f t="shared" si="418"/>
        <v>0</v>
      </c>
      <c r="U3842" s="5">
        <v>199</v>
      </c>
      <c r="V3842" s="5">
        <v>0</v>
      </c>
      <c r="W3842" s="5">
        <v>9.9600000000000009</v>
      </c>
      <c r="X3842" s="5">
        <v>0.04</v>
      </c>
      <c r="Y3842" s="5">
        <v>209</v>
      </c>
      <c r="Z3842" s="5">
        <v>209</v>
      </c>
      <c r="AA3842" t="s">
        <v>68</v>
      </c>
      <c r="AB3842">
        <v>49.22</v>
      </c>
      <c r="AC3842">
        <v>2.82</v>
      </c>
      <c r="AD3842" t="s">
        <v>5778</v>
      </c>
      <c r="AE3842" t="s">
        <v>75</v>
      </c>
      <c r="AI3842" t="s">
        <v>89</v>
      </c>
      <c r="AJ3842" t="s">
        <v>190</v>
      </c>
      <c r="AK3842">
        <v>8929758003</v>
      </c>
      <c r="AO3842">
        <v>0</v>
      </c>
      <c r="AP3842">
        <v>0</v>
      </c>
      <c r="AR3842">
        <v>209</v>
      </c>
      <c r="AZ3842">
        <v>199</v>
      </c>
      <c r="BA3842">
        <v>4.9800000000000004</v>
      </c>
      <c r="BB3842">
        <v>199</v>
      </c>
      <c r="BC3842">
        <v>4.9800000000000004</v>
      </c>
      <c r="BD3842" s="5">
        <v>209</v>
      </c>
      <c r="BE3842">
        <v>199</v>
      </c>
      <c r="BG3842">
        <f t="shared" si="419"/>
        <v>199</v>
      </c>
    </row>
    <row r="3843" spans="1:61" x14ac:dyDescent="0.25">
      <c r="A3843" t="s">
        <v>54</v>
      </c>
      <c r="B3843">
        <v>110027</v>
      </c>
      <c r="C3843" t="s">
        <v>55</v>
      </c>
      <c r="D3843" t="s">
        <v>56</v>
      </c>
      <c r="E3843" s="1">
        <v>45985</v>
      </c>
      <c r="F3843" t="s">
        <v>4453</v>
      </c>
      <c r="G3843" t="s">
        <v>63</v>
      </c>
      <c r="H3843" t="str">
        <f t="shared" ref="H3843:H3906" si="420">IF(G3843="POS","Direct Sale","Aggregator")</f>
        <v>Aggregator</v>
      </c>
      <c r="I3843">
        <v>222960000000000</v>
      </c>
      <c r="J3843">
        <v>29811</v>
      </c>
      <c r="K3843" s="3">
        <v>45985.789583333331</v>
      </c>
      <c r="L3843">
        <f t="shared" ref="L3843:L3906" si="421">VALUE(DAY(K3843))</f>
        <v>24</v>
      </c>
      <c r="M3843" t="str">
        <f t="shared" ref="M3843:M3906" si="422">TEXT(K3843,"dddd")</f>
        <v>Monday</v>
      </c>
      <c r="N3843" s="1" t="str">
        <f t="shared" ref="N3843:N3906" si="423">TEXT(K3843,"MMMM")</f>
        <v>November</v>
      </c>
      <c r="O3843" s="2">
        <v>0.7895833333333333</v>
      </c>
      <c r="P3843" s="2" t="str">
        <f t="shared" ref="P3843:P3906" si="424">_xlfn.IFS(L3843&lt;=7,"Week 1",L3843&lt;=15, "Week 2",L3843&lt;=23,"Week 3",L3843&lt;=30,"Week 4")</f>
        <v>Week 4</v>
      </c>
      <c r="Q3843" t="s">
        <v>59</v>
      </c>
      <c r="R3843" s="5">
        <v>1003</v>
      </c>
      <c r="S3843" s="5">
        <v>-268.74</v>
      </c>
      <c r="T3843" s="5">
        <f t="shared" ref="T3843:T3906" si="425">ABS((S3843/R3843)*100)</f>
        <v>26.793619142572282</v>
      </c>
      <c r="U3843" s="5">
        <v>734.26</v>
      </c>
      <c r="V3843" s="5">
        <v>32</v>
      </c>
      <c r="W3843" s="5">
        <v>0</v>
      </c>
      <c r="X3843" s="5">
        <v>-0.26</v>
      </c>
      <c r="Y3843" s="5">
        <v>766</v>
      </c>
      <c r="Z3843" s="5">
        <v>766</v>
      </c>
      <c r="AA3843" t="s">
        <v>64</v>
      </c>
      <c r="AB3843">
        <v>188.97</v>
      </c>
      <c r="AC3843">
        <v>19.86</v>
      </c>
      <c r="AD3843" t="s">
        <v>64</v>
      </c>
      <c r="AE3843" t="s">
        <v>56</v>
      </c>
      <c r="AF3843">
        <v>5431</v>
      </c>
      <c r="AG3843">
        <v>5431</v>
      </c>
      <c r="AO3843">
        <v>32</v>
      </c>
      <c r="AP3843">
        <v>0</v>
      </c>
      <c r="AW3843">
        <v>766</v>
      </c>
      <c r="BD3843" s="5">
        <v>766</v>
      </c>
      <c r="BE3843">
        <v>734.26</v>
      </c>
      <c r="BG3843">
        <f t="shared" ref="BG3843:BG3906" si="426">BE3843+BF3843</f>
        <v>734.26</v>
      </c>
      <c r="BH3843">
        <v>32</v>
      </c>
    </row>
    <row r="3844" spans="1:61" x14ac:dyDescent="0.25">
      <c r="A3844" t="s">
        <v>54</v>
      </c>
      <c r="B3844">
        <v>110027</v>
      </c>
      <c r="C3844" t="s">
        <v>55</v>
      </c>
      <c r="D3844" t="s">
        <v>56</v>
      </c>
      <c r="E3844" s="1">
        <v>45985</v>
      </c>
      <c r="F3844" t="s">
        <v>4454</v>
      </c>
      <c r="G3844" t="s">
        <v>58</v>
      </c>
      <c r="H3844" t="str">
        <f t="shared" si="420"/>
        <v>Aggregator</v>
      </c>
      <c r="I3844">
        <v>7506165034</v>
      </c>
      <c r="J3844">
        <v>18528960</v>
      </c>
      <c r="K3844" s="3">
        <v>45985.797222222223</v>
      </c>
      <c r="L3844">
        <f t="shared" si="421"/>
        <v>24</v>
      </c>
      <c r="M3844" t="str">
        <f t="shared" si="422"/>
        <v>Monday</v>
      </c>
      <c r="N3844" s="1" t="str">
        <f t="shared" si="423"/>
        <v>November</v>
      </c>
      <c r="O3844" s="2">
        <v>0.79722222222222228</v>
      </c>
      <c r="P3844" s="2" t="str">
        <f t="shared" si="424"/>
        <v>Week 4</v>
      </c>
      <c r="Q3844" t="s">
        <v>59</v>
      </c>
      <c r="R3844" s="5">
        <v>229</v>
      </c>
      <c r="S3844" s="5">
        <v>-100</v>
      </c>
      <c r="T3844" s="5">
        <f t="shared" si="425"/>
        <v>43.668122270742359</v>
      </c>
      <c r="U3844" s="5">
        <v>129</v>
      </c>
      <c r="V3844" s="5">
        <v>32</v>
      </c>
      <c r="W3844" s="5">
        <v>0</v>
      </c>
      <c r="X3844" s="5">
        <v>0</v>
      </c>
      <c r="Y3844" s="5">
        <v>161</v>
      </c>
      <c r="Z3844" s="5">
        <v>161</v>
      </c>
      <c r="AA3844" t="s">
        <v>60</v>
      </c>
      <c r="AB3844">
        <v>34.71</v>
      </c>
      <c r="AC3844">
        <v>4.99</v>
      </c>
      <c r="AD3844" t="s">
        <v>60</v>
      </c>
      <c r="AE3844" t="s">
        <v>56</v>
      </c>
      <c r="AF3844">
        <v>5034</v>
      </c>
      <c r="AG3844">
        <v>5034</v>
      </c>
      <c r="AO3844">
        <v>32</v>
      </c>
      <c r="AP3844">
        <v>0</v>
      </c>
      <c r="AX3844">
        <v>161</v>
      </c>
      <c r="BD3844" s="5">
        <v>161</v>
      </c>
      <c r="BE3844">
        <v>129</v>
      </c>
      <c r="BG3844">
        <f t="shared" si="426"/>
        <v>129</v>
      </c>
      <c r="BI3844">
        <v>32</v>
      </c>
    </row>
    <row r="3845" spans="1:61" x14ac:dyDescent="0.25">
      <c r="A3845" t="s">
        <v>54</v>
      </c>
      <c r="B3845">
        <v>110027</v>
      </c>
      <c r="C3845" t="s">
        <v>55</v>
      </c>
      <c r="D3845" t="s">
        <v>56</v>
      </c>
      <c r="E3845" s="1">
        <v>45985</v>
      </c>
      <c r="F3845" t="s">
        <v>4455</v>
      </c>
      <c r="G3845" t="s">
        <v>58</v>
      </c>
      <c r="H3845" t="str">
        <f t="shared" si="420"/>
        <v>Aggregator</v>
      </c>
      <c r="I3845">
        <v>7503015761</v>
      </c>
      <c r="J3845">
        <v>18528960</v>
      </c>
      <c r="K3845" s="3">
        <v>45985.800694444442</v>
      </c>
      <c r="L3845">
        <f t="shared" si="421"/>
        <v>24</v>
      </c>
      <c r="M3845" t="str">
        <f t="shared" si="422"/>
        <v>Monday</v>
      </c>
      <c r="N3845" s="1" t="str">
        <f t="shared" si="423"/>
        <v>November</v>
      </c>
      <c r="O3845" s="2">
        <v>0.80069444444444449</v>
      </c>
      <c r="P3845" s="2" t="str">
        <f t="shared" si="424"/>
        <v>Week 4</v>
      </c>
      <c r="Q3845" t="s">
        <v>59</v>
      </c>
      <c r="R3845" s="5">
        <v>229</v>
      </c>
      <c r="S3845" s="5">
        <v>-100</v>
      </c>
      <c r="T3845" s="5">
        <f t="shared" si="425"/>
        <v>43.668122270742359</v>
      </c>
      <c r="U3845" s="5">
        <v>129</v>
      </c>
      <c r="V3845" s="5">
        <v>32</v>
      </c>
      <c r="W3845" s="5">
        <v>0</v>
      </c>
      <c r="X3845" s="5">
        <v>0</v>
      </c>
      <c r="Y3845" s="5">
        <v>161</v>
      </c>
      <c r="Z3845" s="5">
        <v>161</v>
      </c>
      <c r="AA3845" t="s">
        <v>60</v>
      </c>
      <c r="AB3845">
        <v>55.01</v>
      </c>
      <c r="AC3845">
        <v>4.99</v>
      </c>
      <c r="AD3845" t="s">
        <v>60</v>
      </c>
      <c r="AE3845" t="s">
        <v>56</v>
      </c>
      <c r="AF3845">
        <v>5761</v>
      </c>
      <c r="AG3845">
        <v>5761</v>
      </c>
      <c r="AO3845">
        <v>32</v>
      </c>
      <c r="AP3845">
        <v>0</v>
      </c>
      <c r="AX3845">
        <v>161</v>
      </c>
      <c r="BD3845" s="5">
        <v>161</v>
      </c>
      <c r="BE3845">
        <v>129</v>
      </c>
      <c r="BG3845">
        <f t="shared" si="426"/>
        <v>129</v>
      </c>
      <c r="BI3845">
        <v>32</v>
      </c>
    </row>
    <row r="3846" spans="1:61" x14ac:dyDescent="0.25">
      <c r="A3846" t="s">
        <v>54</v>
      </c>
      <c r="B3846">
        <v>110027</v>
      </c>
      <c r="C3846" t="s">
        <v>55</v>
      </c>
      <c r="D3846" t="s">
        <v>56</v>
      </c>
      <c r="E3846" s="1">
        <v>45985</v>
      </c>
      <c r="F3846" t="s">
        <v>4456</v>
      </c>
      <c r="G3846" t="s">
        <v>63</v>
      </c>
      <c r="H3846" t="str">
        <f t="shared" si="420"/>
        <v>Aggregator</v>
      </c>
      <c r="I3846">
        <v>222962000000000</v>
      </c>
      <c r="J3846">
        <v>29811</v>
      </c>
      <c r="K3846" s="3">
        <v>45985.808333333334</v>
      </c>
      <c r="L3846">
        <f t="shared" si="421"/>
        <v>24</v>
      </c>
      <c r="M3846" t="str">
        <f t="shared" si="422"/>
        <v>Monday</v>
      </c>
      <c r="N3846" s="1" t="str">
        <f t="shared" si="423"/>
        <v>November</v>
      </c>
      <c r="O3846" s="2">
        <v>0.80833333333333335</v>
      </c>
      <c r="P3846" s="2" t="str">
        <f t="shared" si="424"/>
        <v>Week 4</v>
      </c>
      <c r="Q3846" t="s">
        <v>59</v>
      </c>
      <c r="R3846" s="5">
        <v>356</v>
      </c>
      <c r="S3846" s="5">
        <v>-129.1</v>
      </c>
      <c r="T3846" s="5">
        <f t="shared" si="425"/>
        <v>36.264044943820224</v>
      </c>
      <c r="U3846" s="5">
        <v>226.9</v>
      </c>
      <c r="V3846" s="5">
        <v>32</v>
      </c>
      <c r="W3846" s="5">
        <v>0</v>
      </c>
      <c r="X3846" s="5">
        <v>0.1</v>
      </c>
      <c r="Y3846" s="5">
        <v>259</v>
      </c>
      <c r="Z3846" s="5">
        <v>259</v>
      </c>
      <c r="AA3846" t="s">
        <v>64</v>
      </c>
      <c r="AB3846">
        <v>69.739999999999995</v>
      </c>
      <c r="AC3846">
        <v>7.84</v>
      </c>
      <c r="AD3846" t="s">
        <v>64</v>
      </c>
      <c r="AE3846" t="s">
        <v>56</v>
      </c>
      <c r="AF3846">
        <v>5649</v>
      </c>
      <c r="AG3846">
        <v>5649</v>
      </c>
      <c r="AO3846">
        <v>32</v>
      </c>
      <c r="AP3846">
        <v>0</v>
      </c>
      <c r="AW3846">
        <v>259</v>
      </c>
      <c r="BD3846" s="5">
        <v>259</v>
      </c>
      <c r="BE3846">
        <v>226.9</v>
      </c>
      <c r="BG3846">
        <f t="shared" si="426"/>
        <v>226.9</v>
      </c>
      <c r="BH3846">
        <v>32</v>
      </c>
    </row>
    <row r="3847" spans="1:61" x14ac:dyDescent="0.25">
      <c r="A3847" t="s">
        <v>54</v>
      </c>
      <c r="B3847">
        <v>110027</v>
      </c>
      <c r="C3847" t="s">
        <v>55</v>
      </c>
      <c r="D3847" t="s">
        <v>56</v>
      </c>
      <c r="E3847" s="1">
        <v>45985</v>
      </c>
      <c r="F3847" t="s">
        <v>4457</v>
      </c>
      <c r="G3847" t="s">
        <v>67</v>
      </c>
      <c r="H3847" t="str">
        <f t="shared" si="420"/>
        <v>Direct Sale</v>
      </c>
      <c r="K3847" s="3">
        <v>45985.813888888886</v>
      </c>
      <c r="L3847">
        <f t="shared" si="421"/>
        <v>24</v>
      </c>
      <c r="M3847" t="str">
        <f t="shared" si="422"/>
        <v>Monday</v>
      </c>
      <c r="N3847" s="1" t="str">
        <f t="shared" si="423"/>
        <v>November</v>
      </c>
      <c r="O3847" s="2">
        <v>0.81388888888888888</v>
      </c>
      <c r="P3847" s="2" t="str">
        <f t="shared" si="424"/>
        <v>Week 4</v>
      </c>
      <c r="Q3847" t="s">
        <v>59</v>
      </c>
      <c r="R3847" s="5">
        <v>597</v>
      </c>
      <c r="S3847" s="5">
        <v>0</v>
      </c>
      <c r="T3847" s="5">
        <f t="shared" si="425"/>
        <v>0</v>
      </c>
      <c r="U3847" s="5">
        <v>597</v>
      </c>
      <c r="V3847" s="5">
        <v>0</v>
      </c>
      <c r="W3847" s="5">
        <v>29.86</v>
      </c>
      <c r="X3847" s="5">
        <v>0.14000000000000001</v>
      </c>
      <c r="Y3847" s="5">
        <v>627</v>
      </c>
      <c r="Z3847" s="5">
        <v>627</v>
      </c>
      <c r="AA3847" t="s">
        <v>68</v>
      </c>
      <c r="AB3847">
        <v>136.15</v>
      </c>
      <c r="AC3847">
        <v>14.51</v>
      </c>
      <c r="AD3847" t="s">
        <v>5775</v>
      </c>
      <c r="AI3847" t="s">
        <v>4458</v>
      </c>
      <c r="AJ3847" t="s">
        <v>769</v>
      </c>
      <c r="AK3847">
        <v>8595815677</v>
      </c>
      <c r="AO3847">
        <v>0</v>
      </c>
      <c r="AP3847">
        <v>0</v>
      </c>
      <c r="AR3847">
        <v>627</v>
      </c>
      <c r="AZ3847">
        <v>597</v>
      </c>
      <c r="BA3847">
        <v>14.93</v>
      </c>
      <c r="BB3847">
        <v>597</v>
      </c>
      <c r="BC3847">
        <v>14.93</v>
      </c>
      <c r="BD3847" s="5">
        <v>627</v>
      </c>
      <c r="BE3847">
        <v>597</v>
      </c>
      <c r="BG3847">
        <f t="shared" si="426"/>
        <v>597</v>
      </c>
    </row>
    <row r="3848" spans="1:61" x14ac:dyDescent="0.25">
      <c r="A3848" t="s">
        <v>54</v>
      </c>
      <c r="B3848">
        <v>110027</v>
      </c>
      <c r="C3848" t="s">
        <v>55</v>
      </c>
      <c r="D3848" t="s">
        <v>56</v>
      </c>
      <c r="E3848" s="1">
        <v>45985</v>
      </c>
      <c r="F3848" t="s">
        <v>4459</v>
      </c>
      <c r="G3848" t="s">
        <v>63</v>
      </c>
      <c r="H3848" t="str">
        <f t="shared" si="420"/>
        <v>Aggregator</v>
      </c>
      <c r="I3848">
        <v>222963000000000</v>
      </c>
      <c r="J3848">
        <v>29811</v>
      </c>
      <c r="K3848" s="3">
        <v>45985.817361111112</v>
      </c>
      <c r="L3848">
        <f t="shared" si="421"/>
        <v>24</v>
      </c>
      <c r="M3848" t="str">
        <f t="shared" si="422"/>
        <v>Monday</v>
      </c>
      <c r="N3848" s="1" t="str">
        <f t="shared" si="423"/>
        <v>November</v>
      </c>
      <c r="O3848" s="2">
        <v>0.81736111111111109</v>
      </c>
      <c r="P3848" s="2" t="str">
        <f t="shared" si="424"/>
        <v>Week 4</v>
      </c>
      <c r="Q3848" t="s">
        <v>59</v>
      </c>
      <c r="R3848" s="5">
        <v>344.66</v>
      </c>
      <c r="S3848" s="5">
        <v>-113.74</v>
      </c>
      <c r="T3848" s="5">
        <f t="shared" si="425"/>
        <v>33.000638310218761</v>
      </c>
      <c r="U3848" s="5">
        <v>230.92</v>
      </c>
      <c r="V3848" s="5">
        <v>32</v>
      </c>
      <c r="W3848" s="5">
        <v>0</v>
      </c>
      <c r="X3848" s="5">
        <v>0.08</v>
      </c>
      <c r="Y3848" s="5">
        <v>263</v>
      </c>
      <c r="Z3848" s="5">
        <v>263</v>
      </c>
      <c r="AA3848" t="s">
        <v>64</v>
      </c>
      <c r="AB3848">
        <v>89.71</v>
      </c>
      <c r="AC3848">
        <v>6.56</v>
      </c>
      <c r="AD3848" t="s">
        <v>64</v>
      </c>
      <c r="AE3848" t="s">
        <v>56</v>
      </c>
      <c r="AF3848">
        <v>4664</v>
      </c>
      <c r="AG3848">
        <v>4664</v>
      </c>
      <c r="AO3848">
        <v>32</v>
      </c>
      <c r="AP3848">
        <v>0</v>
      </c>
      <c r="AW3848">
        <v>263</v>
      </c>
      <c r="BD3848" s="5">
        <v>263</v>
      </c>
      <c r="BE3848">
        <v>230.92</v>
      </c>
      <c r="BG3848">
        <f t="shared" si="426"/>
        <v>230.92</v>
      </c>
      <c r="BH3848">
        <v>32</v>
      </c>
    </row>
    <row r="3849" spans="1:61" x14ac:dyDescent="0.25">
      <c r="A3849" t="s">
        <v>54</v>
      </c>
      <c r="B3849">
        <v>110027</v>
      </c>
      <c r="C3849" t="s">
        <v>55</v>
      </c>
      <c r="D3849" t="s">
        <v>56</v>
      </c>
      <c r="E3849" s="1">
        <v>45985</v>
      </c>
      <c r="F3849" t="s">
        <v>4460</v>
      </c>
      <c r="G3849" t="s">
        <v>67</v>
      </c>
      <c r="H3849" t="str">
        <f t="shared" si="420"/>
        <v>Direct Sale</v>
      </c>
      <c r="K3849" s="3">
        <v>45985.818055555559</v>
      </c>
      <c r="L3849">
        <f t="shared" si="421"/>
        <v>24</v>
      </c>
      <c r="M3849" t="str">
        <f t="shared" si="422"/>
        <v>Monday</v>
      </c>
      <c r="N3849" s="1" t="str">
        <f t="shared" si="423"/>
        <v>November</v>
      </c>
      <c r="O3849" s="2">
        <v>0.81805555555555554</v>
      </c>
      <c r="P3849" s="2" t="str">
        <f t="shared" si="424"/>
        <v>Week 4</v>
      </c>
      <c r="Q3849" t="s">
        <v>59</v>
      </c>
      <c r="R3849" s="5">
        <v>576</v>
      </c>
      <c r="S3849" s="5">
        <v>0</v>
      </c>
      <c r="T3849" s="5">
        <f t="shared" si="425"/>
        <v>0</v>
      </c>
      <c r="U3849" s="5">
        <v>576</v>
      </c>
      <c r="V3849" s="5">
        <v>0</v>
      </c>
      <c r="W3849" s="5">
        <v>28.8</v>
      </c>
      <c r="X3849" s="5">
        <v>0.2</v>
      </c>
      <c r="Y3849" s="5">
        <v>605</v>
      </c>
      <c r="Z3849" s="5">
        <v>605</v>
      </c>
      <c r="AA3849" t="s">
        <v>68</v>
      </c>
      <c r="AB3849">
        <v>115.53</v>
      </c>
      <c r="AC3849">
        <v>8.76</v>
      </c>
      <c r="AD3849" t="s">
        <v>5778</v>
      </c>
      <c r="AE3849" t="s">
        <v>75</v>
      </c>
      <c r="AI3849" t="s">
        <v>89</v>
      </c>
      <c r="AJ3849" t="s">
        <v>190</v>
      </c>
      <c r="AK3849">
        <v>8929758003</v>
      </c>
      <c r="AO3849">
        <v>0</v>
      </c>
      <c r="AP3849">
        <v>0</v>
      </c>
      <c r="AR3849">
        <v>605</v>
      </c>
      <c r="AZ3849">
        <v>576</v>
      </c>
      <c r="BA3849">
        <v>14.4</v>
      </c>
      <c r="BB3849">
        <v>576</v>
      </c>
      <c r="BC3849">
        <v>14.4</v>
      </c>
      <c r="BD3849" s="5">
        <v>605</v>
      </c>
      <c r="BE3849">
        <v>576</v>
      </c>
      <c r="BG3849">
        <f t="shared" si="426"/>
        <v>576</v>
      </c>
    </row>
    <row r="3850" spans="1:61" x14ac:dyDescent="0.25">
      <c r="A3850" t="s">
        <v>54</v>
      </c>
      <c r="B3850">
        <v>110027</v>
      </c>
      <c r="C3850" t="s">
        <v>55</v>
      </c>
      <c r="D3850" t="s">
        <v>56</v>
      </c>
      <c r="E3850" s="1">
        <v>45985</v>
      </c>
      <c r="F3850" t="s">
        <v>4461</v>
      </c>
      <c r="G3850" t="s">
        <v>67</v>
      </c>
      <c r="H3850" t="str">
        <f t="shared" si="420"/>
        <v>Direct Sale</v>
      </c>
      <c r="K3850" s="3">
        <v>45985.818749999999</v>
      </c>
      <c r="L3850">
        <f t="shared" si="421"/>
        <v>24</v>
      </c>
      <c r="M3850" t="str">
        <f t="shared" si="422"/>
        <v>Monday</v>
      </c>
      <c r="N3850" s="1" t="str">
        <f t="shared" si="423"/>
        <v>November</v>
      </c>
      <c r="O3850" s="2">
        <v>0.81874999999999998</v>
      </c>
      <c r="P3850" s="2" t="str">
        <f t="shared" si="424"/>
        <v>Week 4</v>
      </c>
      <c r="Q3850" t="s">
        <v>59</v>
      </c>
      <c r="R3850" s="5">
        <v>77.09</v>
      </c>
      <c r="S3850" s="5">
        <v>0</v>
      </c>
      <c r="T3850" s="5">
        <f t="shared" si="425"/>
        <v>0</v>
      </c>
      <c r="U3850" s="5">
        <v>77.09</v>
      </c>
      <c r="V3850" s="5">
        <v>0</v>
      </c>
      <c r="W3850" s="5">
        <v>3.86</v>
      </c>
      <c r="X3850" s="5">
        <v>0.05</v>
      </c>
      <c r="Y3850" s="5">
        <v>81</v>
      </c>
      <c r="Z3850" s="5">
        <v>81</v>
      </c>
      <c r="AA3850" t="s">
        <v>68</v>
      </c>
      <c r="AB3850">
        <v>18.440000000000001</v>
      </c>
      <c r="AC3850">
        <v>2.14</v>
      </c>
      <c r="AD3850" t="s">
        <v>5778</v>
      </c>
      <c r="AE3850" t="s">
        <v>75</v>
      </c>
      <c r="AI3850" t="s">
        <v>89</v>
      </c>
      <c r="AJ3850" t="s">
        <v>190</v>
      </c>
      <c r="AK3850">
        <v>8929758003</v>
      </c>
      <c r="AO3850">
        <v>0</v>
      </c>
      <c r="AP3850">
        <v>0</v>
      </c>
      <c r="AR3850">
        <v>81</v>
      </c>
      <c r="AZ3850">
        <v>77.09</v>
      </c>
      <c r="BA3850">
        <v>1.93</v>
      </c>
      <c r="BB3850">
        <v>77.09</v>
      </c>
      <c r="BC3850">
        <v>1.93</v>
      </c>
      <c r="BD3850" s="5">
        <v>81</v>
      </c>
      <c r="BE3850">
        <v>77.09</v>
      </c>
      <c r="BG3850">
        <f t="shared" si="426"/>
        <v>77.09</v>
      </c>
    </row>
    <row r="3851" spans="1:61" x14ac:dyDescent="0.25">
      <c r="A3851" t="s">
        <v>54</v>
      </c>
      <c r="B3851">
        <v>110027</v>
      </c>
      <c r="C3851" t="s">
        <v>55</v>
      </c>
      <c r="D3851" t="s">
        <v>56</v>
      </c>
      <c r="E3851" s="1">
        <v>45985</v>
      </c>
      <c r="F3851" t="s">
        <v>4462</v>
      </c>
      <c r="G3851" t="s">
        <v>67</v>
      </c>
      <c r="H3851" t="str">
        <f t="shared" si="420"/>
        <v>Direct Sale</v>
      </c>
      <c r="K3851" s="3">
        <v>45985.818749999999</v>
      </c>
      <c r="L3851">
        <f t="shared" si="421"/>
        <v>24</v>
      </c>
      <c r="M3851" t="str">
        <f t="shared" si="422"/>
        <v>Monday</v>
      </c>
      <c r="N3851" s="1" t="str">
        <f t="shared" si="423"/>
        <v>November</v>
      </c>
      <c r="O3851" s="2">
        <v>0.81874999999999998</v>
      </c>
      <c r="P3851" s="2" t="str">
        <f t="shared" si="424"/>
        <v>Week 4</v>
      </c>
      <c r="Q3851" t="s">
        <v>59</v>
      </c>
      <c r="R3851" s="5">
        <v>199</v>
      </c>
      <c r="S3851" s="5">
        <v>0</v>
      </c>
      <c r="T3851" s="5">
        <f t="shared" si="425"/>
        <v>0</v>
      </c>
      <c r="U3851" s="5">
        <v>199</v>
      </c>
      <c r="V3851" s="5">
        <v>0</v>
      </c>
      <c r="W3851" s="5">
        <v>9.9600000000000009</v>
      </c>
      <c r="X3851" s="5">
        <v>0.04</v>
      </c>
      <c r="Y3851" s="5">
        <v>209</v>
      </c>
      <c r="Z3851" s="5">
        <v>209</v>
      </c>
      <c r="AA3851" t="s">
        <v>73</v>
      </c>
      <c r="AB3851">
        <v>47.39</v>
      </c>
      <c r="AC3851">
        <v>2.56</v>
      </c>
      <c r="AD3851" t="s">
        <v>5778</v>
      </c>
      <c r="AE3851" t="s">
        <v>75</v>
      </c>
      <c r="AI3851" t="s">
        <v>4463</v>
      </c>
      <c r="AJ3851" t="s">
        <v>769</v>
      </c>
      <c r="AK3851">
        <v>8470000097</v>
      </c>
      <c r="AO3851">
        <v>0</v>
      </c>
      <c r="AP3851">
        <v>0</v>
      </c>
      <c r="AQ3851">
        <v>209</v>
      </c>
      <c r="AZ3851">
        <v>199</v>
      </c>
      <c r="BA3851">
        <v>4.9800000000000004</v>
      </c>
      <c r="BB3851">
        <v>199</v>
      </c>
      <c r="BC3851">
        <v>4.9800000000000004</v>
      </c>
      <c r="BD3851" s="5">
        <v>209</v>
      </c>
      <c r="BE3851">
        <v>199</v>
      </c>
      <c r="BG3851">
        <f t="shared" si="426"/>
        <v>199</v>
      </c>
    </row>
    <row r="3852" spans="1:61" x14ac:dyDescent="0.25">
      <c r="A3852" t="s">
        <v>54</v>
      </c>
      <c r="B3852">
        <v>110027</v>
      </c>
      <c r="C3852" t="s">
        <v>55</v>
      </c>
      <c r="D3852" t="s">
        <v>56</v>
      </c>
      <c r="E3852" s="1">
        <v>45985</v>
      </c>
      <c r="F3852" t="s">
        <v>4464</v>
      </c>
      <c r="G3852" t="s">
        <v>58</v>
      </c>
      <c r="H3852" t="str">
        <f t="shared" si="420"/>
        <v>Aggregator</v>
      </c>
      <c r="I3852">
        <v>7505851288</v>
      </c>
      <c r="J3852">
        <v>18528960</v>
      </c>
      <c r="K3852" s="3">
        <v>45985.820138888892</v>
      </c>
      <c r="L3852">
        <f t="shared" si="421"/>
        <v>24</v>
      </c>
      <c r="M3852" t="str">
        <f t="shared" si="422"/>
        <v>Monday</v>
      </c>
      <c r="N3852" s="1" t="str">
        <f t="shared" si="423"/>
        <v>November</v>
      </c>
      <c r="O3852" s="2">
        <v>0.82013888888888886</v>
      </c>
      <c r="P3852" s="2" t="str">
        <f t="shared" si="424"/>
        <v>Week 4</v>
      </c>
      <c r="Q3852" t="s">
        <v>59</v>
      </c>
      <c r="R3852" s="5">
        <v>898</v>
      </c>
      <c r="S3852" s="5">
        <v>-125</v>
      </c>
      <c r="T3852" s="5">
        <f t="shared" si="425"/>
        <v>13.919821826280623</v>
      </c>
      <c r="U3852" s="5">
        <v>773</v>
      </c>
      <c r="V3852" s="5">
        <v>32</v>
      </c>
      <c r="W3852" s="5">
        <v>0</v>
      </c>
      <c r="X3852" s="5">
        <v>0</v>
      </c>
      <c r="Y3852" s="5">
        <v>805</v>
      </c>
      <c r="Z3852" s="5">
        <v>805</v>
      </c>
      <c r="AA3852" t="s">
        <v>60</v>
      </c>
      <c r="AB3852">
        <v>163.19</v>
      </c>
      <c r="AC3852">
        <v>19.64</v>
      </c>
      <c r="AD3852" t="s">
        <v>60</v>
      </c>
      <c r="AE3852" t="s">
        <v>56</v>
      </c>
      <c r="AF3852">
        <v>1288</v>
      </c>
      <c r="AG3852">
        <v>1288</v>
      </c>
      <c r="AO3852">
        <v>32</v>
      </c>
      <c r="AP3852">
        <v>0</v>
      </c>
      <c r="AX3852">
        <v>805</v>
      </c>
      <c r="BD3852" s="5">
        <v>805</v>
      </c>
      <c r="BE3852">
        <v>773</v>
      </c>
      <c r="BG3852">
        <f t="shared" si="426"/>
        <v>773</v>
      </c>
      <c r="BI3852">
        <v>32</v>
      </c>
    </row>
    <row r="3853" spans="1:61" x14ac:dyDescent="0.25">
      <c r="A3853" t="s">
        <v>54</v>
      </c>
      <c r="B3853">
        <v>110027</v>
      </c>
      <c r="C3853" t="s">
        <v>55</v>
      </c>
      <c r="D3853" t="s">
        <v>56</v>
      </c>
      <c r="E3853" s="1">
        <v>45985</v>
      </c>
      <c r="F3853" t="s">
        <v>4465</v>
      </c>
      <c r="G3853" t="s">
        <v>58</v>
      </c>
      <c r="H3853" t="str">
        <f t="shared" si="420"/>
        <v>Aggregator</v>
      </c>
      <c r="I3853">
        <v>7508184431</v>
      </c>
      <c r="J3853">
        <v>18528960</v>
      </c>
      <c r="K3853" s="3">
        <v>45985.820138888892</v>
      </c>
      <c r="L3853">
        <f t="shared" si="421"/>
        <v>24</v>
      </c>
      <c r="M3853" t="str">
        <f t="shared" si="422"/>
        <v>Monday</v>
      </c>
      <c r="N3853" s="1" t="str">
        <f t="shared" si="423"/>
        <v>November</v>
      </c>
      <c r="O3853" s="2">
        <v>0.82013888888888886</v>
      </c>
      <c r="P3853" s="2" t="str">
        <f t="shared" si="424"/>
        <v>Week 4</v>
      </c>
      <c r="Q3853" t="s">
        <v>59</v>
      </c>
      <c r="R3853" s="5">
        <v>698</v>
      </c>
      <c r="S3853" s="5">
        <v>-349</v>
      </c>
      <c r="T3853" s="5">
        <f t="shared" si="425"/>
        <v>50</v>
      </c>
      <c r="U3853" s="5">
        <v>349</v>
      </c>
      <c r="V3853" s="5">
        <v>32</v>
      </c>
      <c r="W3853" s="5">
        <v>0</v>
      </c>
      <c r="X3853" s="5">
        <v>0</v>
      </c>
      <c r="Y3853" s="5">
        <v>381</v>
      </c>
      <c r="Z3853" s="5">
        <v>381</v>
      </c>
      <c r="AA3853" t="s">
        <v>60</v>
      </c>
      <c r="AB3853">
        <v>107.34</v>
      </c>
      <c r="AC3853">
        <v>9.52</v>
      </c>
      <c r="AD3853" t="s">
        <v>60</v>
      </c>
      <c r="AE3853" t="s">
        <v>56</v>
      </c>
      <c r="AF3853">
        <v>4431</v>
      </c>
      <c r="AG3853">
        <v>4431</v>
      </c>
      <c r="AO3853">
        <v>32</v>
      </c>
      <c r="AP3853">
        <v>0</v>
      </c>
      <c r="AX3853">
        <v>381</v>
      </c>
      <c r="BD3853" s="5">
        <v>381</v>
      </c>
      <c r="BE3853">
        <v>349</v>
      </c>
      <c r="BG3853">
        <f t="shared" si="426"/>
        <v>349</v>
      </c>
      <c r="BI3853">
        <v>32</v>
      </c>
    </row>
    <row r="3854" spans="1:61" x14ac:dyDescent="0.25">
      <c r="A3854" t="s">
        <v>54</v>
      </c>
      <c r="B3854">
        <v>110027</v>
      </c>
      <c r="C3854" t="s">
        <v>55</v>
      </c>
      <c r="D3854" t="s">
        <v>56</v>
      </c>
      <c r="E3854" s="1">
        <v>45985</v>
      </c>
      <c r="F3854" t="s">
        <v>4466</v>
      </c>
      <c r="G3854" t="s">
        <v>63</v>
      </c>
      <c r="H3854" t="str">
        <f t="shared" si="420"/>
        <v>Aggregator</v>
      </c>
      <c r="I3854">
        <v>222964000000000</v>
      </c>
      <c r="J3854">
        <v>29811</v>
      </c>
      <c r="K3854" s="3">
        <v>45985.82916666667</v>
      </c>
      <c r="L3854">
        <f t="shared" si="421"/>
        <v>24</v>
      </c>
      <c r="M3854" t="str">
        <f t="shared" si="422"/>
        <v>Monday</v>
      </c>
      <c r="N3854" s="1" t="str">
        <f t="shared" si="423"/>
        <v>November</v>
      </c>
      <c r="O3854" s="2">
        <v>0.82916666666666672</v>
      </c>
      <c r="P3854" s="2" t="str">
        <f t="shared" si="424"/>
        <v>Week 4</v>
      </c>
      <c r="Q3854" t="s">
        <v>59</v>
      </c>
      <c r="R3854" s="5">
        <v>308</v>
      </c>
      <c r="S3854" s="5">
        <v>-93.74</v>
      </c>
      <c r="T3854" s="5">
        <f t="shared" si="425"/>
        <v>30.435064935064933</v>
      </c>
      <c r="U3854" s="5">
        <v>214.26</v>
      </c>
      <c r="V3854" s="5">
        <v>32</v>
      </c>
      <c r="W3854" s="5">
        <v>0</v>
      </c>
      <c r="X3854" s="5">
        <v>-0.26</v>
      </c>
      <c r="Y3854" s="5">
        <v>246</v>
      </c>
      <c r="Z3854" s="5">
        <v>246</v>
      </c>
      <c r="AA3854" t="s">
        <v>64</v>
      </c>
      <c r="AB3854">
        <v>74.14</v>
      </c>
      <c r="AC3854">
        <v>5.88</v>
      </c>
      <c r="AD3854" t="s">
        <v>64</v>
      </c>
      <c r="AE3854" t="s">
        <v>56</v>
      </c>
      <c r="AF3854">
        <v>6950</v>
      </c>
      <c r="AG3854">
        <v>6950</v>
      </c>
      <c r="AO3854">
        <v>32</v>
      </c>
      <c r="AP3854">
        <v>0</v>
      </c>
      <c r="AW3854">
        <v>246</v>
      </c>
      <c r="BD3854" s="5">
        <v>246</v>
      </c>
      <c r="BE3854">
        <v>214.26</v>
      </c>
      <c r="BG3854">
        <f t="shared" si="426"/>
        <v>214.26</v>
      </c>
      <c r="BH3854">
        <v>32</v>
      </c>
    </row>
    <row r="3855" spans="1:61" x14ac:dyDescent="0.25">
      <c r="A3855" t="s">
        <v>54</v>
      </c>
      <c r="B3855">
        <v>110027</v>
      </c>
      <c r="C3855" t="s">
        <v>55</v>
      </c>
      <c r="D3855" t="s">
        <v>56</v>
      </c>
      <c r="E3855" s="1">
        <v>45985</v>
      </c>
      <c r="F3855" t="s">
        <v>4467</v>
      </c>
      <c r="G3855" t="s">
        <v>63</v>
      </c>
      <c r="H3855" t="str">
        <f t="shared" si="420"/>
        <v>Aggregator</v>
      </c>
      <c r="I3855">
        <v>222964000000000</v>
      </c>
      <c r="J3855">
        <v>29811</v>
      </c>
      <c r="K3855" s="3">
        <v>45985.831250000003</v>
      </c>
      <c r="L3855">
        <f t="shared" si="421"/>
        <v>24</v>
      </c>
      <c r="M3855" t="str">
        <f t="shared" si="422"/>
        <v>Monday</v>
      </c>
      <c r="N3855" s="1" t="str">
        <f t="shared" si="423"/>
        <v>November</v>
      </c>
      <c r="O3855" s="2">
        <v>0.83125000000000004</v>
      </c>
      <c r="P3855" s="2" t="str">
        <f t="shared" si="424"/>
        <v>Week 4</v>
      </c>
      <c r="Q3855" t="s">
        <v>59</v>
      </c>
      <c r="R3855" s="5">
        <v>248</v>
      </c>
      <c r="S3855" s="5">
        <v>0</v>
      </c>
      <c r="T3855" s="5">
        <f t="shared" si="425"/>
        <v>0</v>
      </c>
      <c r="U3855" s="5">
        <v>248</v>
      </c>
      <c r="V3855" s="5">
        <v>32</v>
      </c>
      <c r="W3855" s="5">
        <v>0</v>
      </c>
      <c r="X3855" s="5">
        <v>0</v>
      </c>
      <c r="Y3855" s="5">
        <v>280</v>
      </c>
      <c r="Z3855" s="5">
        <v>280</v>
      </c>
      <c r="AA3855" t="s">
        <v>64</v>
      </c>
      <c r="AB3855">
        <v>42.76</v>
      </c>
      <c r="AC3855">
        <v>4.99</v>
      </c>
      <c r="AD3855" t="s">
        <v>64</v>
      </c>
      <c r="AE3855" t="s">
        <v>56</v>
      </c>
      <c r="AF3855">
        <v>1979</v>
      </c>
      <c r="AG3855">
        <v>1979</v>
      </c>
      <c r="AO3855">
        <v>32</v>
      </c>
      <c r="AP3855">
        <v>0</v>
      </c>
      <c r="AW3855">
        <v>280</v>
      </c>
      <c r="BD3855" s="5">
        <v>280</v>
      </c>
      <c r="BE3855">
        <v>248</v>
      </c>
      <c r="BG3855">
        <f t="shared" si="426"/>
        <v>248</v>
      </c>
      <c r="BH3855">
        <v>32</v>
      </c>
    </row>
    <row r="3856" spans="1:61" x14ac:dyDescent="0.25">
      <c r="A3856" t="s">
        <v>54</v>
      </c>
      <c r="B3856">
        <v>110027</v>
      </c>
      <c r="C3856" t="s">
        <v>55</v>
      </c>
      <c r="D3856" t="s">
        <v>56</v>
      </c>
      <c r="E3856" s="1">
        <v>45985</v>
      </c>
      <c r="F3856" t="s">
        <v>4468</v>
      </c>
      <c r="G3856" t="s">
        <v>67</v>
      </c>
      <c r="H3856" t="str">
        <f t="shared" si="420"/>
        <v>Direct Sale</v>
      </c>
      <c r="K3856" s="3">
        <v>45985.835416666669</v>
      </c>
      <c r="L3856">
        <f t="shared" si="421"/>
        <v>24</v>
      </c>
      <c r="M3856" t="str">
        <f t="shared" si="422"/>
        <v>Monday</v>
      </c>
      <c r="N3856" s="1" t="str">
        <f t="shared" si="423"/>
        <v>November</v>
      </c>
      <c r="O3856" s="2">
        <v>0.8354166666666667</v>
      </c>
      <c r="P3856" s="2" t="str">
        <f t="shared" si="424"/>
        <v>Week 4</v>
      </c>
      <c r="Q3856" t="s">
        <v>59</v>
      </c>
      <c r="R3856" s="5">
        <v>257</v>
      </c>
      <c r="S3856" s="5">
        <v>0</v>
      </c>
      <c r="T3856" s="5">
        <f t="shared" si="425"/>
        <v>0</v>
      </c>
      <c r="U3856" s="5">
        <v>257</v>
      </c>
      <c r="V3856" s="5">
        <v>0</v>
      </c>
      <c r="W3856" s="5">
        <v>12.86</v>
      </c>
      <c r="X3856" s="5">
        <v>0.14000000000000001</v>
      </c>
      <c r="Y3856" s="5">
        <v>270</v>
      </c>
      <c r="Z3856" s="5">
        <v>270</v>
      </c>
      <c r="AA3856" t="s">
        <v>68</v>
      </c>
      <c r="AB3856">
        <v>74.67</v>
      </c>
      <c r="AC3856">
        <v>7.3</v>
      </c>
      <c r="AD3856" t="s">
        <v>5775</v>
      </c>
      <c r="AI3856" t="s">
        <v>89</v>
      </c>
      <c r="AJ3856" t="s">
        <v>190</v>
      </c>
      <c r="AK3856">
        <v>8929758003</v>
      </c>
      <c r="AO3856">
        <v>0</v>
      </c>
      <c r="AP3856">
        <v>0</v>
      </c>
      <c r="AR3856">
        <v>270</v>
      </c>
      <c r="AZ3856">
        <v>257</v>
      </c>
      <c r="BA3856">
        <v>6.43</v>
      </c>
      <c r="BB3856">
        <v>257</v>
      </c>
      <c r="BC3856">
        <v>6.43</v>
      </c>
      <c r="BD3856" s="5">
        <v>270</v>
      </c>
      <c r="BE3856">
        <v>257</v>
      </c>
      <c r="BG3856">
        <f t="shared" si="426"/>
        <v>257</v>
      </c>
    </row>
    <row r="3857" spans="1:61" x14ac:dyDescent="0.25">
      <c r="A3857" t="s">
        <v>54</v>
      </c>
      <c r="B3857">
        <v>110027</v>
      </c>
      <c r="C3857" t="s">
        <v>55</v>
      </c>
      <c r="D3857" t="s">
        <v>56</v>
      </c>
      <c r="E3857" s="1">
        <v>45985</v>
      </c>
      <c r="F3857" t="s">
        <v>4469</v>
      </c>
      <c r="G3857" t="s">
        <v>67</v>
      </c>
      <c r="H3857" t="str">
        <f t="shared" si="420"/>
        <v>Direct Sale</v>
      </c>
      <c r="K3857" s="3">
        <v>45985.835416666669</v>
      </c>
      <c r="L3857">
        <f t="shared" si="421"/>
        <v>24</v>
      </c>
      <c r="M3857" t="str">
        <f t="shared" si="422"/>
        <v>Monday</v>
      </c>
      <c r="N3857" s="1" t="str">
        <f t="shared" si="423"/>
        <v>November</v>
      </c>
      <c r="O3857" s="2">
        <v>0.8354166666666667</v>
      </c>
      <c r="P3857" s="2" t="str">
        <f t="shared" si="424"/>
        <v>Week 4</v>
      </c>
      <c r="Q3857" t="s">
        <v>59</v>
      </c>
      <c r="R3857" s="5">
        <v>159</v>
      </c>
      <c r="S3857" s="5">
        <v>0</v>
      </c>
      <c r="T3857" s="5">
        <f t="shared" si="425"/>
        <v>0</v>
      </c>
      <c r="U3857" s="5">
        <v>159</v>
      </c>
      <c r="V3857" s="5">
        <v>0</v>
      </c>
      <c r="W3857" s="5">
        <v>7.96</v>
      </c>
      <c r="X3857" s="5">
        <v>0.04</v>
      </c>
      <c r="Y3857" s="5">
        <v>167</v>
      </c>
      <c r="Z3857" s="5">
        <v>167</v>
      </c>
      <c r="AA3857" t="s">
        <v>68</v>
      </c>
      <c r="AB3857">
        <v>24.55</v>
      </c>
      <c r="AC3857">
        <v>2.82</v>
      </c>
      <c r="AD3857" t="s">
        <v>5775</v>
      </c>
      <c r="AI3857" t="s">
        <v>89</v>
      </c>
      <c r="AJ3857" t="s">
        <v>190</v>
      </c>
      <c r="AK3857">
        <v>8929758003</v>
      </c>
      <c r="AO3857">
        <v>0</v>
      </c>
      <c r="AP3857">
        <v>0</v>
      </c>
      <c r="AR3857">
        <v>167</v>
      </c>
      <c r="AZ3857">
        <v>159</v>
      </c>
      <c r="BA3857">
        <v>3.98</v>
      </c>
      <c r="BB3857">
        <v>159</v>
      </c>
      <c r="BC3857">
        <v>3.98</v>
      </c>
      <c r="BD3857" s="5">
        <v>167</v>
      </c>
      <c r="BE3857">
        <v>159</v>
      </c>
      <c r="BG3857">
        <f t="shared" si="426"/>
        <v>159</v>
      </c>
    </row>
    <row r="3858" spans="1:61" x14ac:dyDescent="0.25">
      <c r="A3858" t="s">
        <v>54</v>
      </c>
      <c r="B3858">
        <v>110027</v>
      </c>
      <c r="C3858" t="s">
        <v>55</v>
      </c>
      <c r="D3858" t="s">
        <v>56</v>
      </c>
      <c r="E3858" s="1">
        <v>45985</v>
      </c>
      <c r="F3858" t="s">
        <v>4470</v>
      </c>
      <c r="G3858" t="s">
        <v>67</v>
      </c>
      <c r="H3858" t="str">
        <f t="shared" si="420"/>
        <v>Direct Sale</v>
      </c>
      <c r="K3858" s="3">
        <v>45985.836111111108</v>
      </c>
      <c r="L3858">
        <f t="shared" si="421"/>
        <v>24</v>
      </c>
      <c r="M3858" t="str">
        <f t="shared" si="422"/>
        <v>Monday</v>
      </c>
      <c r="N3858" s="1" t="str">
        <f t="shared" si="423"/>
        <v>November</v>
      </c>
      <c r="O3858" s="2">
        <v>0.83611111111111114</v>
      </c>
      <c r="P3858" s="2" t="str">
        <f t="shared" si="424"/>
        <v>Week 4</v>
      </c>
      <c r="Q3858" t="s">
        <v>59</v>
      </c>
      <c r="R3858" s="5">
        <v>486</v>
      </c>
      <c r="S3858" s="5">
        <v>0</v>
      </c>
      <c r="T3858" s="5">
        <f t="shared" si="425"/>
        <v>0</v>
      </c>
      <c r="U3858" s="5">
        <v>486</v>
      </c>
      <c r="V3858" s="5">
        <v>0</v>
      </c>
      <c r="W3858" s="5">
        <v>24.3</v>
      </c>
      <c r="X3858" s="5">
        <v>-0.3</v>
      </c>
      <c r="Y3858" s="5">
        <v>510</v>
      </c>
      <c r="Z3858" s="5">
        <v>510</v>
      </c>
      <c r="AA3858" t="s">
        <v>68</v>
      </c>
      <c r="AB3858">
        <v>110.05</v>
      </c>
      <c r="AC3858">
        <v>10.87</v>
      </c>
      <c r="AD3858" t="s">
        <v>5775</v>
      </c>
      <c r="AI3858" t="s">
        <v>4471</v>
      </c>
      <c r="AJ3858" t="s">
        <v>92</v>
      </c>
      <c r="AK3858">
        <v>9958021117</v>
      </c>
      <c r="AO3858">
        <v>0</v>
      </c>
      <c r="AP3858">
        <v>0</v>
      </c>
      <c r="AR3858">
        <v>510</v>
      </c>
      <c r="AZ3858">
        <v>486</v>
      </c>
      <c r="BA3858">
        <v>12.15</v>
      </c>
      <c r="BB3858">
        <v>486</v>
      </c>
      <c r="BC3858">
        <v>12.15</v>
      </c>
      <c r="BD3858" s="5">
        <v>510</v>
      </c>
      <c r="BE3858">
        <v>486</v>
      </c>
      <c r="BG3858">
        <f t="shared" si="426"/>
        <v>486</v>
      </c>
    </row>
    <row r="3859" spans="1:61" x14ac:dyDescent="0.25">
      <c r="A3859" t="s">
        <v>54</v>
      </c>
      <c r="B3859">
        <v>110027</v>
      </c>
      <c r="C3859" t="s">
        <v>55</v>
      </c>
      <c r="D3859" t="s">
        <v>56</v>
      </c>
      <c r="E3859" s="1">
        <v>45985</v>
      </c>
      <c r="F3859" t="s">
        <v>4472</v>
      </c>
      <c r="G3859" t="s">
        <v>63</v>
      </c>
      <c r="H3859" t="str">
        <f t="shared" si="420"/>
        <v>Aggregator</v>
      </c>
      <c r="I3859">
        <v>222965000000000</v>
      </c>
      <c r="J3859">
        <v>29811</v>
      </c>
      <c r="K3859" s="3">
        <v>45985.837500000001</v>
      </c>
      <c r="L3859">
        <f t="shared" si="421"/>
        <v>24</v>
      </c>
      <c r="M3859" t="str">
        <f t="shared" si="422"/>
        <v>Monday</v>
      </c>
      <c r="N3859" s="1" t="str">
        <f t="shared" si="423"/>
        <v>November</v>
      </c>
      <c r="O3859" s="2">
        <v>0.83750000000000002</v>
      </c>
      <c r="P3859" s="2" t="str">
        <f t="shared" si="424"/>
        <v>Week 4</v>
      </c>
      <c r="Q3859" t="s">
        <v>59</v>
      </c>
      <c r="R3859" s="5">
        <v>796</v>
      </c>
      <c r="S3859" s="5">
        <v>-142</v>
      </c>
      <c r="T3859" s="5">
        <f t="shared" si="425"/>
        <v>17.839195979899497</v>
      </c>
      <c r="U3859" s="5">
        <v>654</v>
      </c>
      <c r="V3859" s="5">
        <v>32</v>
      </c>
      <c r="W3859" s="5">
        <v>0</v>
      </c>
      <c r="X3859" s="5">
        <v>0</v>
      </c>
      <c r="Y3859" s="5">
        <v>686</v>
      </c>
      <c r="Z3859" s="5">
        <v>686</v>
      </c>
      <c r="AA3859" t="s">
        <v>64</v>
      </c>
      <c r="AB3859">
        <v>201.07</v>
      </c>
      <c r="AC3859">
        <v>14.92</v>
      </c>
      <c r="AD3859" t="s">
        <v>64</v>
      </c>
      <c r="AE3859" t="s">
        <v>56</v>
      </c>
      <c r="AF3859">
        <v>7099</v>
      </c>
      <c r="AG3859">
        <v>7099</v>
      </c>
      <c r="AO3859">
        <v>32</v>
      </c>
      <c r="AP3859">
        <v>0</v>
      </c>
      <c r="AW3859">
        <v>686</v>
      </c>
      <c r="BD3859" s="5">
        <v>686</v>
      </c>
      <c r="BE3859">
        <v>654</v>
      </c>
      <c r="BG3859">
        <f t="shared" si="426"/>
        <v>654</v>
      </c>
      <c r="BH3859">
        <v>32</v>
      </c>
    </row>
    <row r="3860" spans="1:61" x14ac:dyDescent="0.25">
      <c r="A3860" t="s">
        <v>54</v>
      </c>
      <c r="B3860">
        <v>110027</v>
      </c>
      <c r="C3860" t="s">
        <v>55</v>
      </c>
      <c r="D3860" t="s">
        <v>56</v>
      </c>
      <c r="E3860" s="1">
        <v>45985</v>
      </c>
      <c r="F3860" t="s">
        <v>4473</v>
      </c>
      <c r="G3860" t="s">
        <v>63</v>
      </c>
      <c r="H3860" t="str">
        <f t="shared" si="420"/>
        <v>Aggregator</v>
      </c>
      <c r="I3860">
        <v>222965000000000</v>
      </c>
      <c r="J3860">
        <v>29811</v>
      </c>
      <c r="K3860" s="3">
        <v>45985.840277777781</v>
      </c>
      <c r="L3860">
        <f t="shared" si="421"/>
        <v>24</v>
      </c>
      <c r="M3860" t="str">
        <f t="shared" si="422"/>
        <v>Monday</v>
      </c>
      <c r="N3860" s="1" t="str">
        <f t="shared" si="423"/>
        <v>November</v>
      </c>
      <c r="O3860" s="2">
        <v>0.84027777777777779</v>
      </c>
      <c r="P3860" s="2" t="str">
        <f t="shared" si="424"/>
        <v>Week 4</v>
      </c>
      <c r="Q3860" t="s">
        <v>59</v>
      </c>
      <c r="R3860" s="5">
        <v>536</v>
      </c>
      <c r="S3860" s="5">
        <v>-93.75</v>
      </c>
      <c r="T3860" s="5">
        <f t="shared" si="425"/>
        <v>17.490671641791046</v>
      </c>
      <c r="U3860" s="5">
        <v>442.25</v>
      </c>
      <c r="V3860" s="5">
        <v>32</v>
      </c>
      <c r="W3860" s="5">
        <v>0</v>
      </c>
      <c r="X3860" s="5">
        <v>-0.25</v>
      </c>
      <c r="Y3860" s="5">
        <v>474</v>
      </c>
      <c r="Z3860" s="5">
        <v>474</v>
      </c>
      <c r="AA3860" t="s">
        <v>64</v>
      </c>
      <c r="AB3860">
        <v>103.73</v>
      </c>
      <c r="AC3860">
        <v>9.19</v>
      </c>
      <c r="AD3860" t="s">
        <v>64</v>
      </c>
      <c r="AE3860" t="s">
        <v>56</v>
      </c>
      <c r="AF3860">
        <v>6932</v>
      </c>
      <c r="AG3860">
        <v>6932</v>
      </c>
      <c r="AO3860">
        <v>32</v>
      </c>
      <c r="AP3860">
        <v>0</v>
      </c>
      <c r="AW3860">
        <v>474</v>
      </c>
      <c r="BD3860" s="5">
        <v>474</v>
      </c>
      <c r="BE3860">
        <v>442.25</v>
      </c>
      <c r="BG3860">
        <f t="shared" si="426"/>
        <v>442.25</v>
      </c>
      <c r="BH3860">
        <v>32</v>
      </c>
    </row>
    <row r="3861" spans="1:61" x14ac:dyDescent="0.25">
      <c r="A3861" t="s">
        <v>54</v>
      </c>
      <c r="B3861">
        <v>110027</v>
      </c>
      <c r="C3861" t="s">
        <v>55</v>
      </c>
      <c r="D3861" t="s">
        <v>56</v>
      </c>
      <c r="E3861" s="1">
        <v>45985</v>
      </c>
      <c r="F3861" t="s">
        <v>4474</v>
      </c>
      <c r="G3861" t="s">
        <v>67</v>
      </c>
      <c r="H3861" t="str">
        <f t="shared" si="420"/>
        <v>Direct Sale</v>
      </c>
      <c r="K3861" s="3">
        <v>45985.848611111112</v>
      </c>
      <c r="L3861">
        <f t="shared" si="421"/>
        <v>24</v>
      </c>
      <c r="M3861" t="str">
        <f t="shared" si="422"/>
        <v>Monday</v>
      </c>
      <c r="N3861" s="1" t="str">
        <f t="shared" si="423"/>
        <v>November</v>
      </c>
      <c r="O3861" s="2">
        <v>0.84861111111111109</v>
      </c>
      <c r="P3861" s="2" t="str">
        <f t="shared" si="424"/>
        <v>Week 4</v>
      </c>
      <c r="Q3861" t="s">
        <v>59</v>
      </c>
      <c r="R3861" s="5">
        <v>239</v>
      </c>
      <c r="S3861" s="5">
        <v>0</v>
      </c>
      <c r="T3861" s="5">
        <f t="shared" si="425"/>
        <v>0</v>
      </c>
      <c r="U3861" s="5">
        <v>239</v>
      </c>
      <c r="V3861" s="5">
        <v>0</v>
      </c>
      <c r="W3861" s="5">
        <v>11.96</v>
      </c>
      <c r="X3861" s="5">
        <v>0.04</v>
      </c>
      <c r="Y3861" s="5">
        <v>251</v>
      </c>
      <c r="Z3861" s="5">
        <v>251</v>
      </c>
      <c r="AA3861" t="s">
        <v>68</v>
      </c>
      <c r="AB3861">
        <v>55.18</v>
      </c>
      <c r="AC3861">
        <v>2.56</v>
      </c>
      <c r="AD3861" t="s">
        <v>5778</v>
      </c>
      <c r="AE3861" t="s">
        <v>75</v>
      </c>
      <c r="AI3861" t="s">
        <v>89</v>
      </c>
      <c r="AJ3861" t="s">
        <v>190</v>
      </c>
      <c r="AK3861">
        <v>8929758003</v>
      </c>
      <c r="AO3861">
        <v>0</v>
      </c>
      <c r="AP3861">
        <v>0</v>
      </c>
      <c r="AR3861">
        <v>251</v>
      </c>
      <c r="AZ3861">
        <v>239</v>
      </c>
      <c r="BA3861">
        <v>5.98</v>
      </c>
      <c r="BB3861">
        <v>239</v>
      </c>
      <c r="BC3861">
        <v>5.98</v>
      </c>
      <c r="BD3861" s="5">
        <v>251</v>
      </c>
      <c r="BE3861">
        <v>239</v>
      </c>
      <c r="BG3861">
        <f t="shared" si="426"/>
        <v>239</v>
      </c>
    </row>
    <row r="3862" spans="1:61" x14ac:dyDescent="0.25">
      <c r="A3862" t="s">
        <v>54</v>
      </c>
      <c r="B3862">
        <v>110027</v>
      </c>
      <c r="C3862" t="s">
        <v>55</v>
      </c>
      <c r="D3862" t="s">
        <v>56</v>
      </c>
      <c r="E3862" s="1">
        <v>45985</v>
      </c>
      <c r="F3862" t="s">
        <v>4475</v>
      </c>
      <c r="G3862" t="s">
        <v>63</v>
      </c>
      <c r="H3862" t="str">
        <f t="shared" si="420"/>
        <v>Aggregator</v>
      </c>
      <c r="I3862">
        <v>222966000000000</v>
      </c>
      <c r="J3862">
        <v>29811</v>
      </c>
      <c r="K3862" s="3">
        <v>45985.852083333331</v>
      </c>
      <c r="L3862">
        <f t="shared" si="421"/>
        <v>24</v>
      </c>
      <c r="M3862" t="str">
        <f t="shared" si="422"/>
        <v>Monday</v>
      </c>
      <c r="N3862" s="1" t="str">
        <f t="shared" si="423"/>
        <v>November</v>
      </c>
      <c r="O3862" s="2">
        <v>0.8520833333333333</v>
      </c>
      <c r="P3862" s="2" t="str">
        <f t="shared" si="424"/>
        <v>Week 4</v>
      </c>
      <c r="Q3862" t="s">
        <v>59</v>
      </c>
      <c r="R3862" s="5">
        <v>656</v>
      </c>
      <c r="S3862" s="5">
        <v>-93.75</v>
      </c>
      <c r="T3862" s="5">
        <f t="shared" si="425"/>
        <v>14.291158536585366</v>
      </c>
      <c r="U3862" s="5">
        <v>562.25</v>
      </c>
      <c r="V3862" s="5">
        <v>32</v>
      </c>
      <c r="W3862" s="5">
        <v>0</v>
      </c>
      <c r="X3862" s="5">
        <v>-0.25</v>
      </c>
      <c r="Y3862" s="5">
        <v>594</v>
      </c>
      <c r="Z3862" s="5">
        <v>594</v>
      </c>
      <c r="AA3862" t="s">
        <v>64</v>
      </c>
      <c r="AB3862">
        <v>142.69999999999999</v>
      </c>
      <c r="AC3862">
        <v>9.98</v>
      </c>
      <c r="AD3862" t="s">
        <v>64</v>
      </c>
      <c r="AE3862" t="s">
        <v>56</v>
      </c>
      <c r="AF3862">
        <v>9056</v>
      </c>
      <c r="AG3862">
        <v>9056</v>
      </c>
      <c r="AO3862">
        <v>32</v>
      </c>
      <c r="AP3862">
        <v>0</v>
      </c>
      <c r="AW3862">
        <v>594</v>
      </c>
      <c r="BD3862" s="5">
        <v>594</v>
      </c>
      <c r="BE3862">
        <v>562.25</v>
      </c>
      <c r="BG3862">
        <f t="shared" si="426"/>
        <v>562.25</v>
      </c>
      <c r="BH3862">
        <v>32</v>
      </c>
    </row>
    <row r="3863" spans="1:61" x14ac:dyDescent="0.25">
      <c r="A3863" t="s">
        <v>54</v>
      </c>
      <c r="B3863">
        <v>110027</v>
      </c>
      <c r="C3863" t="s">
        <v>55</v>
      </c>
      <c r="D3863" t="s">
        <v>56</v>
      </c>
      <c r="E3863" s="1">
        <v>45985</v>
      </c>
      <c r="F3863" t="s">
        <v>4476</v>
      </c>
      <c r="G3863" t="s">
        <v>67</v>
      </c>
      <c r="H3863" t="str">
        <f t="shared" si="420"/>
        <v>Direct Sale</v>
      </c>
      <c r="K3863" s="3">
        <v>45985.859027777777</v>
      </c>
      <c r="L3863">
        <f t="shared" si="421"/>
        <v>24</v>
      </c>
      <c r="M3863" t="str">
        <f t="shared" si="422"/>
        <v>Monday</v>
      </c>
      <c r="N3863" s="1" t="str">
        <f t="shared" si="423"/>
        <v>November</v>
      </c>
      <c r="O3863" s="2">
        <v>0.85902777777777772</v>
      </c>
      <c r="P3863" s="2" t="str">
        <f t="shared" si="424"/>
        <v>Week 4</v>
      </c>
      <c r="Q3863" t="s">
        <v>59</v>
      </c>
      <c r="R3863" s="5">
        <v>487</v>
      </c>
      <c r="S3863" s="5">
        <v>0</v>
      </c>
      <c r="T3863" s="5">
        <f t="shared" si="425"/>
        <v>0</v>
      </c>
      <c r="U3863" s="5">
        <v>487</v>
      </c>
      <c r="V3863" s="5">
        <v>0</v>
      </c>
      <c r="W3863" s="5">
        <v>24.36</v>
      </c>
      <c r="X3863" s="5">
        <v>-0.36</v>
      </c>
      <c r="Y3863" s="5">
        <v>511</v>
      </c>
      <c r="Z3863" s="5">
        <v>511</v>
      </c>
      <c r="AA3863" t="s">
        <v>73</v>
      </c>
      <c r="AB3863">
        <v>98.31</v>
      </c>
      <c r="AC3863">
        <v>7.28</v>
      </c>
      <c r="AD3863" t="s">
        <v>5778</v>
      </c>
      <c r="AE3863" t="s">
        <v>75</v>
      </c>
      <c r="AI3863" t="s">
        <v>89</v>
      </c>
      <c r="AJ3863" t="s">
        <v>190</v>
      </c>
      <c r="AK3863">
        <v>8929758003</v>
      </c>
      <c r="AO3863">
        <v>0</v>
      </c>
      <c r="AP3863">
        <v>0</v>
      </c>
      <c r="AQ3863">
        <v>511</v>
      </c>
      <c r="AZ3863">
        <v>487</v>
      </c>
      <c r="BA3863">
        <v>12.18</v>
      </c>
      <c r="BB3863">
        <v>487</v>
      </c>
      <c r="BC3863">
        <v>12.18</v>
      </c>
      <c r="BD3863" s="5">
        <v>511</v>
      </c>
      <c r="BE3863">
        <v>487</v>
      </c>
      <c r="BG3863">
        <f t="shared" si="426"/>
        <v>487</v>
      </c>
    </row>
    <row r="3864" spans="1:61" x14ac:dyDescent="0.25">
      <c r="A3864" t="s">
        <v>54</v>
      </c>
      <c r="B3864">
        <v>110027</v>
      </c>
      <c r="C3864" t="s">
        <v>55</v>
      </c>
      <c r="D3864" t="s">
        <v>56</v>
      </c>
      <c r="E3864" s="1">
        <v>45985</v>
      </c>
      <c r="F3864" t="s">
        <v>4477</v>
      </c>
      <c r="G3864" t="s">
        <v>58</v>
      </c>
      <c r="H3864" t="str">
        <f t="shared" si="420"/>
        <v>Aggregator</v>
      </c>
      <c r="I3864">
        <v>7510287428</v>
      </c>
      <c r="J3864">
        <v>18528960</v>
      </c>
      <c r="K3864" s="3">
        <v>45985.863888888889</v>
      </c>
      <c r="L3864">
        <f t="shared" si="421"/>
        <v>24</v>
      </c>
      <c r="M3864" t="str">
        <f t="shared" si="422"/>
        <v>Monday</v>
      </c>
      <c r="N3864" s="1" t="str">
        <f t="shared" si="423"/>
        <v>November</v>
      </c>
      <c r="O3864" s="2">
        <v>0.86388888888888893</v>
      </c>
      <c r="P3864" s="2" t="str">
        <f t="shared" si="424"/>
        <v>Week 4</v>
      </c>
      <c r="Q3864" t="s">
        <v>59</v>
      </c>
      <c r="R3864" s="5">
        <v>349</v>
      </c>
      <c r="S3864" s="5">
        <v>-174.5</v>
      </c>
      <c r="T3864" s="5">
        <f t="shared" si="425"/>
        <v>50</v>
      </c>
      <c r="U3864" s="5">
        <v>174.5</v>
      </c>
      <c r="V3864" s="5">
        <v>32</v>
      </c>
      <c r="W3864" s="5">
        <v>0</v>
      </c>
      <c r="X3864" s="5">
        <v>0</v>
      </c>
      <c r="Y3864" s="5">
        <v>206.5</v>
      </c>
      <c r="Z3864" s="5">
        <v>206.5</v>
      </c>
      <c r="AA3864" t="s">
        <v>60</v>
      </c>
      <c r="AB3864">
        <v>53.75</v>
      </c>
      <c r="AC3864">
        <v>4.76</v>
      </c>
      <c r="AD3864" t="s">
        <v>60</v>
      </c>
      <c r="AE3864" t="s">
        <v>56</v>
      </c>
      <c r="AF3864">
        <v>7428</v>
      </c>
      <c r="AG3864">
        <v>7428</v>
      </c>
      <c r="AO3864">
        <v>32</v>
      </c>
      <c r="AP3864">
        <v>0</v>
      </c>
      <c r="AX3864">
        <v>206.5</v>
      </c>
      <c r="BD3864" s="5">
        <v>206.5</v>
      </c>
      <c r="BE3864">
        <v>174.5</v>
      </c>
      <c r="BG3864">
        <f t="shared" si="426"/>
        <v>174.5</v>
      </c>
      <c r="BI3864">
        <v>32</v>
      </c>
    </row>
    <row r="3865" spans="1:61" x14ac:dyDescent="0.25">
      <c r="A3865" t="s">
        <v>54</v>
      </c>
      <c r="B3865">
        <v>110027</v>
      </c>
      <c r="C3865" t="s">
        <v>55</v>
      </c>
      <c r="D3865" t="s">
        <v>56</v>
      </c>
      <c r="E3865" s="1">
        <v>45985</v>
      </c>
      <c r="F3865" t="s">
        <v>4478</v>
      </c>
      <c r="G3865" t="s">
        <v>63</v>
      </c>
      <c r="H3865" t="str">
        <f t="shared" si="420"/>
        <v>Aggregator</v>
      </c>
      <c r="I3865">
        <v>222968000000000</v>
      </c>
      <c r="J3865">
        <v>29811</v>
      </c>
      <c r="K3865" s="3">
        <v>45985.87222222222</v>
      </c>
      <c r="L3865">
        <f t="shared" si="421"/>
        <v>24</v>
      </c>
      <c r="M3865" t="str">
        <f t="shared" si="422"/>
        <v>Monday</v>
      </c>
      <c r="N3865" s="1" t="str">
        <f t="shared" si="423"/>
        <v>November</v>
      </c>
      <c r="O3865" s="2">
        <v>0.87222222222222223</v>
      </c>
      <c r="P3865" s="2" t="str">
        <f t="shared" si="424"/>
        <v>Week 4</v>
      </c>
      <c r="Q3865" t="s">
        <v>59</v>
      </c>
      <c r="R3865" s="5">
        <v>736</v>
      </c>
      <c r="S3865" s="5">
        <v>-142</v>
      </c>
      <c r="T3865" s="5">
        <f t="shared" si="425"/>
        <v>19.293478260869566</v>
      </c>
      <c r="U3865" s="5">
        <v>594</v>
      </c>
      <c r="V3865" s="5">
        <v>32</v>
      </c>
      <c r="W3865" s="5">
        <v>0</v>
      </c>
      <c r="X3865" s="5">
        <v>0</v>
      </c>
      <c r="Y3865" s="5">
        <v>626</v>
      </c>
      <c r="Z3865" s="5">
        <v>626</v>
      </c>
      <c r="AA3865" t="s">
        <v>64</v>
      </c>
      <c r="AB3865">
        <v>118.69</v>
      </c>
      <c r="AC3865">
        <v>18.190000000000001</v>
      </c>
      <c r="AD3865" t="s">
        <v>64</v>
      </c>
      <c r="AE3865" t="s">
        <v>56</v>
      </c>
      <c r="AF3865">
        <v>3563</v>
      </c>
      <c r="AG3865">
        <v>3563</v>
      </c>
      <c r="AO3865">
        <v>32</v>
      </c>
      <c r="AP3865">
        <v>0</v>
      </c>
      <c r="AW3865">
        <v>626</v>
      </c>
      <c r="BD3865" s="5">
        <v>626</v>
      </c>
      <c r="BE3865">
        <v>594</v>
      </c>
      <c r="BG3865">
        <f t="shared" si="426"/>
        <v>594</v>
      </c>
      <c r="BH3865">
        <v>32</v>
      </c>
    </row>
    <row r="3866" spans="1:61" x14ac:dyDescent="0.25">
      <c r="A3866" t="s">
        <v>54</v>
      </c>
      <c r="B3866">
        <v>110027</v>
      </c>
      <c r="C3866" t="s">
        <v>55</v>
      </c>
      <c r="D3866" t="s">
        <v>56</v>
      </c>
      <c r="E3866" s="1">
        <v>45985</v>
      </c>
      <c r="F3866" t="s">
        <v>4479</v>
      </c>
      <c r="G3866" t="s">
        <v>63</v>
      </c>
      <c r="H3866" t="str">
        <f t="shared" si="420"/>
        <v>Aggregator</v>
      </c>
      <c r="I3866">
        <v>222968000000000</v>
      </c>
      <c r="J3866">
        <v>29811</v>
      </c>
      <c r="K3866" s="3">
        <v>45985.875</v>
      </c>
      <c r="L3866">
        <f t="shared" si="421"/>
        <v>24</v>
      </c>
      <c r="M3866" t="str">
        <f t="shared" si="422"/>
        <v>Monday</v>
      </c>
      <c r="N3866" s="1" t="str">
        <f t="shared" si="423"/>
        <v>November</v>
      </c>
      <c r="O3866" s="2">
        <v>0.875</v>
      </c>
      <c r="P3866" s="2" t="str">
        <f t="shared" si="424"/>
        <v>Week 4</v>
      </c>
      <c r="Q3866" t="s">
        <v>59</v>
      </c>
      <c r="R3866" s="5">
        <v>228</v>
      </c>
      <c r="S3866" s="5">
        <v>-89.99</v>
      </c>
      <c r="T3866" s="5">
        <f t="shared" si="425"/>
        <v>39.469298245614034</v>
      </c>
      <c r="U3866" s="5">
        <v>138.01</v>
      </c>
      <c r="V3866" s="5">
        <v>32</v>
      </c>
      <c r="W3866" s="5">
        <v>0</v>
      </c>
      <c r="X3866" s="5">
        <v>-0.01</v>
      </c>
      <c r="Y3866" s="5">
        <v>170</v>
      </c>
      <c r="Z3866" s="5">
        <v>170</v>
      </c>
      <c r="AA3866" t="s">
        <v>64</v>
      </c>
      <c r="AB3866">
        <v>45.95</v>
      </c>
      <c r="AC3866">
        <v>3.92</v>
      </c>
      <c r="AD3866" t="s">
        <v>64</v>
      </c>
      <c r="AE3866" t="s">
        <v>56</v>
      </c>
      <c r="AF3866">
        <v>9577</v>
      </c>
      <c r="AG3866">
        <v>9577</v>
      </c>
      <c r="AO3866">
        <v>32</v>
      </c>
      <c r="AP3866">
        <v>0</v>
      </c>
      <c r="AW3866">
        <v>170</v>
      </c>
      <c r="BD3866" s="5">
        <v>170</v>
      </c>
      <c r="BE3866">
        <v>138.01</v>
      </c>
      <c r="BG3866">
        <f t="shared" si="426"/>
        <v>138.01</v>
      </c>
      <c r="BH3866">
        <v>32</v>
      </c>
    </row>
    <row r="3867" spans="1:61" x14ac:dyDescent="0.25">
      <c r="A3867" t="s">
        <v>54</v>
      </c>
      <c r="B3867">
        <v>110027</v>
      </c>
      <c r="C3867" t="s">
        <v>55</v>
      </c>
      <c r="D3867" t="s">
        <v>56</v>
      </c>
      <c r="E3867" s="1">
        <v>45985</v>
      </c>
      <c r="F3867" t="s">
        <v>4480</v>
      </c>
      <c r="G3867" t="s">
        <v>58</v>
      </c>
      <c r="H3867" t="str">
        <f t="shared" si="420"/>
        <v>Aggregator</v>
      </c>
      <c r="I3867">
        <v>7513091516</v>
      </c>
      <c r="J3867">
        <v>18528960</v>
      </c>
      <c r="K3867" s="3">
        <v>45985.880555555559</v>
      </c>
      <c r="L3867">
        <f t="shared" si="421"/>
        <v>24</v>
      </c>
      <c r="M3867" t="str">
        <f t="shared" si="422"/>
        <v>Monday</v>
      </c>
      <c r="N3867" s="1" t="str">
        <f t="shared" si="423"/>
        <v>November</v>
      </c>
      <c r="O3867" s="2">
        <v>0.88055555555555554</v>
      </c>
      <c r="P3867" s="2" t="str">
        <f t="shared" si="424"/>
        <v>Week 4</v>
      </c>
      <c r="Q3867" t="s">
        <v>59</v>
      </c>
      <c r="R3867" s="5">
        <v>656.01</v>
      </c>
      <c r="S3867" s="5">
        <v>-100.01</v>
      </c>
      <c r="T3867" s="5">
        <f t="shared" si="425"/>
        <v>15.245194433011694</v>
      </c>
      <c r="U3867" s="5">
        <v>556</v>
      </c>
      <c r="V3867" s="5">
        <v>32</v>
      </c>
      <c r="W3867" s="5">
        <v>0</v>
      </c>
      <c r="X3867" s="5">
        <v>0</v>
      </c>
      <c r="Y3867" s="5">
        <v>588</v>
      </c>
      <c r="Z3867" s="5">
        <v>588</v>
      </c>
      <c r="AA3867" t="s">
        <v>60</v>
      </c>
      <c r="AB3867">
        <v>136</v>
      </c>
      <c r="AC3867">
        <v>10.61</v>
      </c>
      <c r="AD3867" t="s">
        <v>60</v>
      </c>
      <c r="AE3867" t="s">
        <v>56</v>
      </c>
      <c r="AF3867">
        <v>1516</v>
      </c>
      <c r="AG3867">
        <v>1516</v>
      </c>
      <c r="AO3867">
        <v>32</v>
      </c>
      <c r="AP3867">
        <v>0</v>
      </c>
      <c r="AX3867">
        <v>588</v>
      </c>
      <c r="BD3867" s="5">
        <v>588</v>
      </c>
      <c r="BE3867">
        <v>555.99</v>
      </c>
      <c r="BG3867">
        <f t="shared" si="426"/>
        <v>555.99</v>
      </c>
      <c r="BI3867">
        <v>32</v>
      </c>
    </row>
    <row r="3868" spans="1:61" x14ac:dyDescent="0.25">
      <c r="A3868" t="s">
        <v>54</v>
      </c>
      <c r="B3868">
        <v>110027</v>
      </c>
      <c r="C3868" t="s">
        <v>55</v>
      </c>
      <c r="D3868" t="s">
        <v>56</v>
      </c>
      <c r="E3868" s="1">
        <v>45985</v>
      </c>
      <c r="F3868" t="s">
        <v>4481</v>
      </c>
      <c r="G3868" t="s">
        <v>58</v>
      </c>
      <c r="H3868" t="str">
        <f t="shared" si="420"/>
        <v>Aggregator</v>
      </c>
      <c r="I3868">
        <v>7516618738</v>
      </c>
      <c r="J3868">
        <v>18528960</v>
      </c>
      <c r="K3868" s="3">
        <v>45985.881944444445</v>
      </c>
      <c r="L3868">
        <f t="shared" si="421"/>
        <v>24</v>
      </c>
      <c r="M3868" t="str">
        <f t="shared" si="422"/>
        <v>Monday</v>
      </c>
      <c r="N3868" s="1" t="str">
        <f t="shared" si="423"/>
        <v>November</v>
      </c>
      <c r="O3868" s="2">
        <v>0.88194444444444442</v>
      </c>
      <c r="P3868" s="2" t="str">
        <f t="shared" si="424"/>
        <v>Week 4</v>
      </c>
      <c r="Q3868" t="s">
        <v>59</v>
      </c>
      <c r="R3868" s="5">
        <v>518</v>
      </c>
      <c r="S3868" s="5">
        <v>-259</v>
      </c>
      <c r="T3868" s="5">
        <f t="shared" si="425"/>
        <v>50</v>
      </c>
      <c r="U3868" s="5">
        <v>259</v>
      </c>
      <c r="V3868" s="5">
        <v>32</v>
      </c>
      <c r="W3868" s="5">
        <v>0</v>
      </c>
      <c r="X3868" s="5">
        <v>0</v>
      </c>
      <c r="Y3868" s="5">
        <v>291</v>
      </c>
      <c r="Z3868" s="5">
        <v>291</v>
      </c>
      <c r="AA3868" t="s">
        <v>60</v>
      </c>
      <c r="AB3868">
        <v>83.58</v>
      </c>
      <c r="AC3868">
        <v>10.29</v>
      </c>
      <c r="AD3868" t="s">
        <v>60</v>
      </c>
      <c r="AE3868" t="s">
        <v>56</v>
      </c>
      <c r="AF3868">
        <v>8738</v>
      </c>
      <c r="AG3868">
        <v>8738</v>
      </c>
      <c r="AO3868">
        <v>32</v>
      </c>
      <c r="AP3868">
        <v>0</v>
      </c>
      <c r="AX3868">
        <v>291</v>
      </c>
      <c r="BD3868" s="5">
        <v>291</v>
      </c>
      <c r="BE3868">
        <v>259</v>
      </c>
      <c r="BG3868">
        <f t="shared" si="426"/>
        <v>259</v>
      </c>
      <c r="BI3868">
        <v>32</v>
      </c>
    </row>
    <row r="3869" spans="1:61" x14ac:dyDescent="0.25">
      <c r="A3869" t="s">
        <v>54</v>
      </c>
      <c r="B3869">
        <v>110027</v>
      </c>
      <c r="C3869" t="s">
        <v>55</v>
      </c>
      <c r="D3869" t="s">
        <v>56</v>
      </c>
      <c r="E3869" s="1">
        <v>45985</v>
      </c>
      <c r="F3869" t="s">
        <v>4482</v>
      </c>
      <c r="G3869" t="s">
        <v>63</v>
      </c>
      <c r="H3869" t="str">
        <f t="shared" si="420"/>
        <v>Aggregator</v>
      </c>
      <c r="I3869">
        <v>222969000000000</v>
      </c>
      <c r="J3869">
        <v>29811</v>
      </c>
      <c r="K3869" s="3">
        <v>45985.886805555558</v>
      </c>
      <c r="L3869">
        <f t="shared" si="421"/>
        <v>24</v>
      </c>
      <c r="M3869" t="str">
        <f t="shared" si="422"/>
        <v>Monday</v>
      </c>
      <c r="N3869" s="1" t="str">
        <f t="shared" si="423"/>
        <v>November</v>
      </c>
      <c r="O3869" s="2">
        <v>0.88680555555555551</v>
      </c>
      <c r="P3869" s="2" t="str">
        <f t="shared" si="424"/>
        <v>Week 4</v>
      </c>
      <c r="Q3869" t="s">
        <v>59</v>
      </c>
      <c r="R3869" s="5">
        <v>438</v>
      </c>
      <c r="S3869" s="5">
        <v>-93.75</v>
      </c>
      <c r="T3869" s="5">
        <f t="shared" si="425"/>
        <v>21.404109589041095</v>
      </c>
      <c r="U3869" s="5">
        <v>344.25</v>
      </c>
      <c r="V3869" s="5">
        <v>32</v>
      </c>
      <c r="W3869" s="5">
        <v>0</v>
      </c>
      <c r="X3869" s="5">
        <v>-0.25</v>
      </c>
      <c r="Y3869" s="5">
        <v>376</v>
      </c>
      <c r="Z3869" s="5">
        <v>376</v>
      </c>
      <c r="AA3869" t="s">
        <v>64</v>
      </c>
      <c r="AB3869">
        <v>97.08</v>
      </c>
      <c r="AC3869">
        <v>4.76</v>
      </c>
      <c r="AD3869" t="s">
        <v>64</v>
      </c>
      <c r="AE3869" t="s">
        <v>56</v>
      </c>
      <c r="AF3869">
        <v>2930</v>
      </c>
      <c r="AG3869">
        <v>2930</v>
      </c>
      <c r="AO3869">
        <v>32</v>
      </c>
      <c r="AP3869">
        <v>0</v>
      </c>
      <c r="AW3869">
        <v>376</v>
      </c>
      <c r="BD3869" s="5">
        <v>376</v>
      </c>
      <c r="BE3869">
        <v>344.25</v>
      </c>
      <c r="BG3869">
        <f t="shared" si="426"/>
        <v>344.25</v>
      </c>
      <c r="BH3869">
        <v>32</v>
      </c>
    </row>
    <row r="3870" spans="1:61" x14ac:dyDescent="0.25">
      <c r="A3870" t="s">
        <v>54</v>
      </c>
      <c r="B3870">
        <v>110027</v>
      </c>
      <c r="C3870" t="s">
        <v>55</v>
      </c>
      <c r="D3870" t="s">
        <v>56</v>
      </c>
      <c r="E3870" s="1">
        <v>45985</v>
      </c>
      <c r="F3870" t="s">
        <v>4483</v>
      </c>
      <c r="G3870" t="s">
        <v>58</v>
      </c>
      <c r="H3870" t="str">
        <f t="shared" si="420"/>
        <v>Aggregator</v>
      </c>
      <c r="I3870">
        <v>7515276237</v>
      </c>
      <c r="J3870">
        <v>18528960</v>
      </c>
      <c r="K3870" s="3">
        <v>45985.887499999997</v>
      </c>
      <c r="L3870">
        <f t="shared" si="421"/>
        <v>24</v>
      </c>
      <c r="M3870" t="str">
        <f t="shared" si="422"/>
        <v>Monday</v>
      </c>
      <c r="N3870" s="1" t="str">
        <f t="shared" si="423"/>
        <v>November</v>
      </c>
      <c r="O3870" s="2">
        <v>0.88749999999999996</v>
      </c>
      <c r="P3870" s="2" t="str">
        <f t="shared" si="424"/>
        <v>Week 4</v>
      </c>
      <c r="Q3870" t="s">
        <v>59</v>
      </c>
      <c r="R3870" s="5">
        <v>1604</v>
      </c>
      <c r="S3870" s="5">
        <v>-548.5</v>
      </c>
      <c r="T3870" s="5">
        <f t="shared" si="425"/>
        <v>34.195760598503739</v>
      </c>
      <c r="U3870" s="5">
        <v>1055.5</v>
      </c>
      <c r="V3870" s="5">
        <v>32</v>
      </c>
      <c r="W3870" s="5">
        <v>0</v>
      </c>
      <c r="X3870" s="5">
        <v>0</v>
      </c>
      <c r="Y3870" s="5">
        <v>1087.5</v>
      </c>
      <c r="Z3870" s="5">
        <v>1087.5</v>
      </c>
      <c r="AA3870" t="s">
        <v>60</v>
      </c>
      <c r="AB3870">
        <v>245.36</v>
      </c>
      <c r="AC3870">
        <v>12.9</v>
      </c>
      <c r="AD3870" t="s">
        <v>60</v>
      </c>
      <c r="AE3870" t="s">
        <v>56</v>
      </c>
      <c r="AF3870">
        <v>6237</v>
      </c>
      <c r="AG3870">
        <v>6237</v>
      </c>
      <c r="AO3870">
        <v>32</v>
      </c>
      <c r="AP3870">
        <v>0</v>
      </c>
      <c r="AX3870">
        <v>1087.5</v>
      </c>
      <c r="BD3870" s="5">
        <v>1087.5</v>
      </c>
      <c r="BE3870">
        <v>1055.5</v>
      </c>
      <c r="BG3870">
        <f t="shared" si="426"/>
        <v>1055.5</v>
      </c>
      <c r="BI3870">
        <v>32</v>
      </c>
    </row>
    <row r="3871" spans="1:61" x14ac:dyDescent="0.25">
      <c r="A3871" t="s">
        <v>54</v>
      </c>
      <c r="B3871">
        <v>110027</v>
      </c>
      <c r="C3871" t="s">
        <v>55</v>
      </c>
      <c r="D3871" t="s">
        <v>56</v>
      </c>
      <c r="E3871" s="1">
        <v>45985</v>
      </c>
      <c r="F3871" t="s">
        <v>4484</v>
      </c>
      <c r="G3871" t="s">
        <v>58</v>
      </c>
      <c r="H3871" t="str">
        <f t="shared" si="420"/>
        <v>Aggregator</v>
      </c>
      <c r="I3871">
        <v>7505738724</v>
      </c>
      <c r="J3871">
        <v>18528960</v>
      </c>
      <c r="K3871" s="3">
        <v>45985.895833333336</v>
      </c>
      <c r="L3871">
        <f t="shared" si="421"/>
        <v>24</v>
      </c>
      <c r="M3871" t="str">
        <f t="shared" si="422"/>
        <v>Monday</v>
      </c>
      <c r="N3871" s="1" t="str">
        <f t="shared" si="423"/>
        <v>November</v>
      </c>
      <c r="O3871" s="2">
        <v>0.89583333333333337</v>
      </c>
      <c r="P3871" s="2" t="str">
        <f t="shared" si="424"/>
        <v>Week 4</v>
      </c>
      <c r="Q3871" t="s">
        <v>59</v>
      </c>
      <c r="R3871" s="5">
        <v>248</v>
      </c>
      <c r="S3871" s="5">
        <v>-100</v>
      </c>
      <c r="T3871" s="5">
        <f t="shared" si="425"/>
        <v>40.322580645161288</v>
      </c>
      <c r="U3871" s="5">
        <v>148</v>
      </c>
      <c r="V3871" s="5">
        <v>32</v>
      </c>
      <c r="W3871" s="5">
        <v>0</v>
      </c>
      <c r="X3871" s="5">
        <v>0</v>
      </c>
      <c r="Y3871" s="5">
        <v>180</v>
      </c>
      <c r="Z3871" s="5">
        <v>180</v>
      </c>
      <c r="AA3871" t="s">
        <v>60</v>
      </c>
      <c r="AB3871">
        <v>52.18</v>
      </c>
      <c r="AC3871">
        <v>4.99</v>
      </c>
      <c r="AD3871" t="s">
        <v>60</v>
      </c>
      <c r="AE3871" t="s">
        <v>56</v>
      </c>
      <c r="AF3871">
        <v>8724</v>
      </c>
      <c r="AG3871">
        <v>8724</v>
      </c>
      <c r="AO3871">
        <v>32</v>
      </c>
      <c r="AP3871">
        <v>0</v>
      </c>
      <c r="AX3871">
        <v>180</v>
      </c>
      <c r="BD3871" s="5">
        <v>180</v>
      </c>
      <c r="BE3871">
        <v>148</v>
      </c>
      <c r="BG3871">
        <f t="shared" si="426"/>
        <v>148</v>
      </c>
      <c r="BI3871">
        <v>32</v>
      </c>
    </row>
    <row r="3872" spans="1:61" x14ac:dyDescent="0.25">
      <c r="A3872" t="s">
        <v>54</v>
      </c>
      <c r="B3872">
        <v>110027</v>
      </c>
      <c r="C3872" t="s">
        <v>55</v>
      </c>
      <c r="D3872" t="s">
        <v>56</v>
      </c>
      <c r="E3872" s="1">
        <v>45985</v>
      </c>
      <c r="F3872" t="s">
        <v>4485</v>
      </c>
      <c r="G3872" t="s">
        <v>58</v>
      </c>
      <c r="H3872" t="str">
        <f t="shared" si="420"/>
        <v>Aggregator</v>
      </c>
      <c r="I3872">
        <v>7516529934</v>
      </c>
      <c r="J3872">
        <v>18528960</v>
      </c>
      <c r="K3872" s="3">
        <v>45985.897916666669</v>
      </c>
      <c r="L3872">
        <f t="shared" si="421"/>
        <v>24</v>
      </c>
      <c r="M3872" t="str">
        <f t="shared" si="422"/>
        <v>Monday</v>
      </c>
      <c r="N3872" s="1" t="str">
        <f t="shared" si="423"/>
        <v>November</v>
      </c>
      <c r="O3872" s="2">
        <v>0.8979166666666667</v>
      </c>
      <c r="P3872" s="2" t="str">
        <f t="shared" si="424"/>
        <v>Week 4</v>
      </c>
      <c r="Q3872" t="s">
        <v>59</v>
      </c>
      <c r="R3872" s="5">
        <v>347</v>
      </c>
      <c r="S3872" s="5">
        <v>-100</v>
      </c>
      <c r="T3872" s="5">
        <f t="shared" si="425"/>
        <v>28.818443804034583</v>
      </c>
      <c r="U3872" s="5">
        <v>247</v>
      </c>
      <c r="V3872" s="5">
        <v>32</v>
      </c>
      <c r="W3872" s="5">
        <v>0</v>
      </c>
      <c r="X3872" s="5">
        <v>0</v>
      </c>
      <c r="Y3872" s="5">
        <v>279</v>
      </c>
      <c r="Z3872" s="5">
        <v>279</v>
      </c>
      <c r="AA3872" t="s">
        <v>60</v>
      </c>
      <c r="AB3872">
        <v>71.41</v>
      </c>
      <c r="AC3872">
        <v>4.76</v>
      </c>
      <c r="AD3872" t="s">
        <v>60</v>
      </c>
      <c r="AE3872" t="s">
        <v>56</v>
      </c>
      <c r="AF3872">
        <v>9934</v>
      </c>
      <c r="AG3872">
        <v>9934</v>
      </c>
      <c r="AO3872">
        <v>32</v>
      </c>
      <c r="AP3872">
        <v>0</v>
      </c>
      <c r="AX3872">
        <v>279</v>
      </c>
      <c r="BD3872" s="5">
        <v>279</v>
      </c>
      <c r="BE3872">
        <v>247</v>
      </c>
      <c r="BG3872">
        <f t="shared" si="426"/>
        <v>247</v>
      </c>
      <c r="BI3872">
        <v>32</v>
      </c>
    </row>
    <row r="3873" spans="1:61" x14ac:dyDescent="0.25">
      <c r="A3873" t="s">
        <v>54</v>
      </c>
      <c r="B3873">
        <v>110027</v>
      </c>
      <c r="C3873" t="s">
        <v>55</v>
      </c>
      <c r="D3873" t="s">
        <v>56</v>
      </c>
      <c r="E3873" s="1">
        <v>45985</v>
      </c>
      <c r="F3873" t="s">
        <v>4486</v>
      </c>
      <c r="G3873" t="s">
        <v>67</v>
      </c>
      <c r="H3873" t="str">
        <f t="shared" si="420"/>
        <v>Direct Sale</v>
      </c>
      <c r="K3873" s="3">
        <v>45985.898611111108</v>
      </c>
      <c r="L3873">
        <f t="shared" si="421"/>
        <v>24</v>
      </c>
      <c r="M3873" t="str">
        <f t="shared" si="422"/>
        <v>Monday</v>
      </c>
      <c r="N3873" s="1" t="str">
        <f t="shared" si="423"/>
        <v>November</v>
      </c>
      <c r="O3873" s="2">
        <v>0.89861111111111114</v>
      </c>
      <c r="P3873" s="2" t="str">
        <f t="shared" si="424"/>
        <v>Week 4</v>
      </c>
      <c r="Q3873" t="s">
        <v>59</v>
      </c>
      <c r="R3873" s="5">
        <v>627</v>
      </c>
      <c r="S3873" s="5">
        <v>0</v>
      </c>
      <c r="T3873" s="5">
        <f t="shared" si="425"/>
        <v>0</v>
      </c>
      <c r="U3873" s="5">
        <v>627</v>
      </c>
      <c r="V3873" s="5">
        <v>0</v>
      </c>
      <c r="W3873" s="5">
        <v>31.36</v>
      </c>
      <c r="X3873" s="5">
        <v>-0.36</v>
      </c>
      <c r="Y3873" s="5">
        <v>658</v>
      </c>
      <c r="Z3873" s="5">
        <v>658</v>
      </c>
      <c r="AA3873" t="s">
        <v>73</v>
      </c>
      <c r="AB3873">
        <v>155.71</v>
      </c>
      <c r="AC3873">
        <v>12.57</v>
      </c>
      <c r="AD3873" t="s">
        <v>5778</v>
      </c>
      <c r="AE3873" t="s">
        <v>75</v>
      </c>
      <c r="AI3873" t="s">
        <v>730</v>
      </c>
      <c r="AJ3873" t="s">
        <v>731</v>
      </c>
      <c r="AK3873">
        <v>9999777722</v>
      </c>
      <c r="AO3873">
        <v>0</v>
      </c>
      <c r="AP3873">
        <v>0</v>
      </c>
      <c r="AQ3873">
        <v>658</v>
      </c>
      <c r="AZ3873">
        <v>627</v>
      </c>
      <c r="BA3873">
        <v>15.68</v>
      </c>
      <c r="BB3873">
        <v>627</v>
      </c>
      <c r="BC3873">
        <v>15.68</v>
      </c>
      <c r="BD3873" s="5">
        <v>658</v>
      </c>
      <c r="BE3873">
        <v>627</v>
      </c>
      <c r="BG3873">
        <f t="shared" si="426"/>
        <v>627</v>
      </c>
    </row>
    <row r="3874" spans="1:61" x14ac:dyDescent="0.25">
      <c r="A3874" t="s">
        <v>54</v>
      </c>
      <c r="B3874">
        <v>110027</v>
      </c>
      <c r="C3874" t="s">
        <v>55</v>
      </c>
      <c r="D3874" t="s">
        <v>56</v>
      </c>
      <c r="E3874" s="1">
        <v>45985</v>
      </c>
      <c r="F3874" t="s">
        <v>4487</v>
      </c>
      <c r="G3874" t="s">
        <v>63</v>
      </c>
      <c r="H3874" t="str">
        <f t="shared" si="420"/>
        <v>Aggregator</v>
      </c>
      <c r="I3874">
        <v>222970000000000</v>
      </c>
      <c r="J3874">
        <v>29811</v>
      </c>
      <c r="K3874" s="3">
        <v>45985.898611111108</v>
      </c>
      <c r="L3874">
        <f t="shared" si="421"/>
        <v>24</v>
      </c>
      <c r="M3874" t="str">
        <f t="shared" si="422"/>
        <v>Monday</v>
      </c>
      <c r="N3874" s="1" t="str">
        <f t="shared" si="423"/>
        <v>November</v>
      </c>
      <c r="O3874" s="2">
        <v>0.89861111111111114</v>
      </c>
      <c r="P3874" s="2" t="str">
        <f t="shared" si="424"/>
        <v>Week 4</v>
      </c>
      <c r="Q3874" t="s">
        <v>59</v>
      </c>
      <c r="R3874" s="5">
        <v>258</v>
      </c>
      <c r="S3874" s="5">
        <v>-60</v>
      </c>
      <c r="T3874" s="5">
        <f t="shared" si="425"/>
        <v>23.255813953488371</v>
      </c>
      <c r="U3874" s="5">
        <v>198</v>
      </c>
      <c r="V3874" s="5">
        <v>32</v>
      </c>
      <c r="W3874" s="5">
        <v>0</v>
      </c>
      <c r="X3874" s="5">
        <v>0</v>
      </c>
      <c r="Y3874" s="5">
        <v>230</v>
      </c>
      <c r="Z3874" s="5">
        <v>230</v>
      </c>
      <c r="AA3874" t="s">
        <v>64</v>
      </c>
      <c r="AB3874">
        <v>45.56</v>
      </c>
      <c r="AC3874">
        <v>3.92</v>
      </c>
      <c r="AD3874" t="s">
        <v>64</v>
      </c>
      <c r="AE3874" t="s">
        <v>56</v>
      </c>
      <c r="AF3874">
        <v>2810</v>
      </c>
      <c r="AG3874">
        <v>2810</v>
      </c>
      <c r="AO3874">
        <v>32</v>
      </c>
      <c r="AP3874">
        <v>0</v>
      </c>
      <c r="AW3874">
        <v>230</v>
      </c>
      <c r="BD3874" s="5">
        <v>230</v>
      </c>
      <c r="BE3874">
        <v>198</v>
      </c>
      <c r="BG3874">
        <f t="shared" si="426"/>
        <v>198</v>
      </c>
      <c r="BH3874">
        <v>32</v>
      </c>
    </row>
    <row r="3875" spans="1:61" x14ac:dyDescent="0.25">
      <c r="A3875" t="s">
        <v>54</v>
      </c>
      <c r="B3875">
        <v>110027</v>
      </c>
      <c r="C3875" t="s">
        <v>55</v>
      </c>
      <c r="D3875" t="s">
        <v>56</v>
      </c>
      <c r="E3875" s="1">
        <v>45985</v>
      </c>
      <c r="F3875" t="s">
        <v>4488</v>
      </c>
      <c r="G3875" t="s">
        <v>58</v>
      </c>
      <c r="H3875" t="str">
        <f t="shared" si="420"/>
        <v>Aggregator</v>
      </c>
      <c r="I3875">
        <v>7516445809</v>
      </c>
      <c r="J3875">
        <v>18528960</v>
      </c>
      <c r="K3875" s="3">
        <v>45985.900694444441</v>
      </c>
      <c r="L3875">
        <f t="shared" si="421"/>
        <v>24</v>
      </c>
      <c r="M3875" t="str">
        <f t="shared" si="422"/>
        <v>Monday</v>
      </c>
      <c r="N3875" s="1" t="str">
        <f t="shared" si="423"/>
        <v>November</v>
      </c>
      <c r="O3875" s="2">
        <v>0.90069444444444446</v>
      </c>
      <c r="P3875" s="2" t="str">
        <f t="shared" si="424"/>
        <v>Week 4</v>
      </c>
      <c r="Q3875" t="s">
        <v>59</v>
      </c>
      <c r="R3875" s="5">
        <v>238</v>
      </c>
      <c r="S3875" s="5">
        <v>-100</v>
      </c>
      <c r="T3875" s="5">
        <f t="shared" si="425"/>
        <v>42.016806722689076</v>
      </c>
      <c r="U3875" s="5">
        <v>138</v>
      </c>
      <c r="V3875" s="5">
        <v>32</v>
      </c>
      <c r="W3875" s="5">
        <v>0</v>
      </c>
      <c r="X3875" s="5">
        <v>0</v>
      </c>
      <c r="Y3875" s="5">
        <v>170</v>
      </c>
      <c r="Z3875" s="5">
        <v>170</v>
      </c>
      <c r="AA3875" t="s">
        <v>60</v>
      </c>
      <c r="AB3875">
        <v>43.36</v>
      </c>
      <c r="AC3875">
        <v>3.92</v>
      </c>
      <c r="AD3875" t="s">
        <v>60</v>
      </c>
      <c r="AE3875" t="s">
        <v>56</v>
      </c>
      <c r="AF3875">
        <v>5809</v>
      </c>
      <c r="AG3875">
        <v>5809</v>
      </c>
      <c r="AO3875">
        <v>32</v>
      </c>
      <c r="AP3875">
        <v>0</v>
      </c>
      <c r="AX3875">
        <v>170</v>
      </c>
      <c r="BD3875" s="5">
        <v>170</v>
      </c>
      <c r="BE3875">
        <v>138</v>
      </c>
      <c r="BG3875">
        <f t="shared" si="426"/>
        <v>138</v>
      </c>
      <c r="BI3875">
        <v>32</v>
      </c>
    </row>
    <row r="3876" spans="1:61" x14ac:dyDescent="0.25">
      <c r="A3876" t="s">
        <v>54</v>
      </c>
      <c r="B3876">
        <v>110027</v>
      </c>
      <c r="C3876" t="s">
        <v>55</v>
      </c>
      <c r="D3876" t="s">
        <v>56</v>
      </c>
      <c r="E3876" s="1">
        <v>45985</v>
      </c>
      <c r="F3876" t="s">
        <v>4489</v>
      </c>
      <c r="G3876" t="s">
        <v>67</v>
      </c>
      <c r="H3876" t="str">
        <f t="shared" si="420"/>
        <v>Direct Sale</v>
      </c>
      <c r="K3876" s="3">
        <v>45985.90625</v>
      </c>
      <c r="L3876">
        <f t="shared" si="421"/>
        <v>24</v>
      </c>
      <c r="M3876" t="str">
        <f t="shared" si="422"/>
        <v>Monday</v>
      </c>
      <c r="N3876" s="1" t="str">
        <f t="shared" si="423"/>
        <v>November</v>
      </c>
      <c r="O3876" s="2">
        <v>0.90625</v>
      </c>
      <c r="P3876" s="2" t="str">
        <f t="shared" si="424"/>
        <v>Week 4</v>
      </c>
      <c r="Q3876" t="s">
        <v>59</v>
      </c>
      <c r="R3876" s="5">
        <v>198</v>
      </c>
      <c r="S3876" s="5">
        <v>0</v>
      </c>
      <c r="T3876" s="5">
        <f t="shared" si="425"/>
        <v>0</v>
      </c>
      <c r="U3876" s="5">
        <v>198</v>
      </c>
      <c r="V3876" s="5">
        <v>0</v>
      </c>
      <c r="W3876" s="5">
        <v>9.9</v>
      </c>
      <c r="X3876" s="5">
        <v>0.1</v>
      </c>
      <c r="Y3876" s="5">
        <v>208</v>
      </c>
      <c r="Z3876" s="5">
        <v>208</v>
      </c>
      <c r="AA3876" t="s">
        <v>73</v>
      </c>
      <c r="AB3876">
        <v>43.36</v>
      </c>
      <c r="AC3876">
        <v>3.92</v>
      </c>
      <c r="AD3876" t="s">
        <v>5778</v>
      </c>
      <c r="AE3876" t="s">
        <v>75</v>
      </c>
      <c r="AI3876" t="s">
        <v>1073</v>
      </c>
      <c r="AJ3876" t="s">
        <v>1074</v>
      </c>
      <c r="AK3876">
        <v>9999777700</v>
      </c>
      <c r="AO3876">
        <v>0</v>
      </c>
      <c r="AP3876">
        <v>0</v>
      </c>
      <c r="AQ3876">
        <v>208</v>
      </c>
      <c r="AZ3876">
        <v>198</v>
      </c>
      <c r="BA3876">
        <v>4.95</v>
      </c>
      <c r="BB3876">
        <v>198</v>
      </c>
      <c r="BC3876">
        <v>4.95</v>
      </c>
      <c r="BD3876" s="5">
        <v>208</v>
      </c>
      <c r="BE3876">
        <v>198</v>
      </c>
      <c r="BG3876">
        <f t="shared" si="426"/>
        <v>198</v>
      </c>
    </row>
    <row r="3877" spans="1:61" x14ac:dyDescent="0.25">
      <c r="A3877" t="s">
        <v>54</v>
      </c>
      <c r="B3877">
        <v>110027</v>
      </c>
      <c r="C3877" t="s">
        <v>55</v>
      </c>
      <c r="D3877" t="s">
        <v>56</v>
      </c>
      <c r="E3877" s="1">
        <v>45985</v>
      </c>
      <c r="F3877" t="s">
        <v>4490</v>
      </c>
      <c r="G3877" t="s">
        <v>67</v>
      </c>
      <c r="H3877" t="str">
        <f t="shared" si="420"/>
        <v>Direct Sale</v>
      </c>
      <c r="K3877" s="3">
        <v>45985.907638888886</v>
      </c>
      <c r="L3877">
        <f t="shared" si="421"/>
        <v>24</v>
      </c>
      <c r="M3877" t="str">
        <f t="shared" si="422"/>
        <v>Monday</v>
      </c>
      <c r="N3877" s="1" t="str">
        <f t="shared" si="423"/>
        <v>November</v>
      </c>
      <c r="O3877" s="2">
        <v>0.90763888888888888</v>
      </c>
      <c r="P3877" s="2" t="str">
        <f t="shared" si="424"/>
        <v>Week 4</v>
      </c>
      <c r="Q3877" t="s">
        <v>59</v>
      </c>
      <c r="R3877" s="5">
        <v>198</v>
      </c>
      <c r="S3877" s="5">
        <v>0</v>
      </c>
      <c r="T3877" s="5">
        <f t="shared" si="425"/>
        <v>0</v>
      </c>
      <c r="U3877" s="5">
        <v>198</v>
      </c>
      <c r="V3877" s="5">
        <v>0</v>
      </c>
      <c r="W3877" s="5">
        <v>9.9</v>
      </c>
      <c r="X3877" s="5">
        <v>0.1</v>
      </c>
      <c r="Y3877" s="5">
        <v>208</v>
      </c>
      <c r="Z3877" s="5">
        <v>208</v>
      </c>
      <c r="AA3877" t="s">
        <v>73</v>
      </c>
      <c r="AB3877">
        <v>60.71</v>
      </c>
      <c r="AC3877">
        <v>4.24</v>
      </c>
      <c r="AD3877" t="s">
        <v>5778</v>
      </c>
      <c r="AE3877" t="s">
        <v>75</v>
      </c>
      <c r="AI3877" t="s">
        <v>4491</v>
      </c>
      <c r="AJ3877" t="s">
        <v>4492</v>
      </c>
      <c r="AK3877">
        <v>8445525565</v>
      </c>
      <c r="AO3877">
        <v>0</v>
      </c>
      <c r="AP3877">
        <v>0</v>
      </c>
      <c r="AQ3877">
        <v>208</v>
      </c>
      <c r="AZ3877">
        <v>198</v>
      </c>
      <c r="BA3877">
        <v>4.95</v>
      </c>
      <c r="BB3877">
        <v>198</v>
      </c>
      <c r="BC3877">
        <v>4.95</v>
      </c>
      <c r="BD3877" s="5">
        <v>208</v>
      </c>
      <c r="BE3877">
        <v>198</v>
      </c>
      <c r="BG3877">
        <f t="shared" si="426"/>
        <v>198</v>
      </c>
    </row>
    <row r="3878" spans="1:61" x14ac:dyDescent="0.25">
      <c r="A3878" t="s">
        <v>54</v>
      </c>
      <c r="B3878">
        <v>110027</v>
      </c>
      <c r="C3878" t="s">
        <v>55</v>
      </c>
      <c r="D3878" t="s">
        <v>56</v>
      </c>
      <c r="E3878" s="1">
        <v>45985</v>
      </c>
      <c r="F3878" t="s">
        <v>4493</v>
      </c>
      <c r="G3878" t="s">
        <v>67</v>
      </c>
      <c r="H3878" t="str">
        <f t="shared" si="420"/>
        <v>Direct Sale</v>
      </c>
      <c r="K3878" s="3">
        <v>45985.90902777778</v>
      </c>
      <c r="L3878">
        <f t="shared" si="421"/>
        <v>24</v>
      </c>
      <c r="M3878" t="str">
        <f t="shared" si="422"/>
        <v>Monday</v>
      </c>
      <c r="N3878" s="1" t="str">
        <f t="shared" si="423"/>
        <v>November</v>
      </c>
      <c r="O3878" s="2">
        <v>0.90902777777777777</v>
      </c>
      <c r="P3878" s="2" t="str">
        <f t="shared" si="424"/>
        <v>Week 4</v>
      </c>
      <c r="Q3878" t="s">
        <v>59</v>
      </c>
      <c r="R3878" s="5">
        <v>369</v>
      </c>
      <c r="S3878" s="5">
        <v>0</v>
      </c>
      <c r="T3878" s="5">
        <f t="shared" si="425"/>
        <v>0</v>
      </c>
      <c r="U3878" s="5">
        <v>369</v>
      </c>
      <c r="V3878" s="5">
        <v>0</v>
      </c>
      <c r="W3878" s="5">
        <v>18.46</v>
      </c>
      <c r="X3878" s="5">
        <v>-0.46</v>
      </c>
      <c r="Y3878" s="5">
        <v>387</v>
      </c>
      <c r="Z3878" s="5">
        <v>387</v>
      </c>
      <c r="AA3878" t="s">
        <v>68</v>
      </c>
      <c r="AB3878">
        <v>81.459999999999994</v>
      </c>
      <c r="AC3878">
        <v>8.7200000000000006</v>
      </c>
      <c r="AD3878" t="s">
        <v>5778</v>
      </c>
      <c r="AE3878" t="s">
        <v>75</v>
      </c>
      <c r="AI3878" t="s">
        <v>89</v>
      </c>
      <c r="AJ3878" t="s">
        <v>190</v>
      </c>
      <c r="AK3878">
        <v>8929758003</v>
      </c>
      <c r="AO3878">
        <v>0</v>
      </c>
      <c r="AP3878">
        <v>0</v>
      </c>
      <c r="AR3878">
        <v>387</v>
      </c>
      <c r="AZ3878">
        <v>369</v>
      </c>
      <c r="BA3878">
        <v>9.23</v>
      </c>
      <c r="BB3878">
        <v>369</v>
      </c>
      <c r="BC3878">
        <v>9.23</v>
      </c>
      <c r="BD3878" s="5">
        <v>387</v>
      </c>
      <c r="BE3878">
        <v>369</v>
      </c>
      <c r="BG3878">
        <f t="shared" si="426"/>
        <v>369</v>
      </c>
    </row>
    <row r="3879" spans="1:61" x14ac:dyDescent="0.25">
      <c r="A3879" t="s">
        <v>54</v>
      </c>
      <c r="B3879">
        <v>110027</v>
      </c>
      <c r="C3879" t="s">
        <v>55</v>
      </c>
      <c r="D3879" t="s">
        <v>56</v>
      </c>
      <c r="E3879" s="1">
        <v>45985</v>
      </c>
      <c r="F3879" t="s">
        <v>4494</v>
      </c>
      <c r="G3879" t="s">
        <v>63</v>
      </c>
      <c r="H3879" t="str">
        <f t="shared" si="420"/>
        <v>Aggregator</v>
      </c>
      <c r="I3879">
        <v>222971000000000</v>
      </c>
      <c r="J3879">
        <v>29811</v>
      </c>
      <c r="K3879" s="3">
        <v>45985.915972222225</v>
      </c>
      <c r="L3879">
        <f t="shared" si="421"/>
        <v>24</v>
      </c>
      <c r="M3879" t="str">
        <f t="shared" si="422"/>
        <v>Monday</v>
      </c>
      <c r="N3879" s="1" t="str">
        <f t="shared" si="423"/>
        <v>November</v>
      </c>
      <c r="O3879" s="2">
        <v>0.91597222222222219</v>
      </c>
      <c r="P3879" s="2" t="str">
        <f t="shared" si="424"/>
        <v>Week 4</v>
      </c>
      <c r="Q3879" t="s">
        <v>59</v>
      </c>
      <c r="R3879" s="5">
        <v>319</v>
      </c>
      <c r="S3879" s="5">
        <v>-93.75</v>
      </c>
      <c r="T3879" s="5">
        <f t="shared" si="425"/>
        <v>29.388714733542322</v>
      </c>
      <c r="U3879" s="5">
        <v>225.25</v>
      </c>
      <c r="V3879" s="5">
        <v>32</v>
      </c>
      <c r="W3879" s="5">
        <v>0</v>
      </c>
      <c r="X3879" s="5">
        <v>-0.25</v>
      </c>
      <c r="Y3879" s="5">
        <v>257</v>
      </c>
      <c r="Z3879" s="5">
        <v>257</v>
      </c>
      <c r="AA3879" t="s">
        <v>64</v>
      </c>
      <c r="AB3879">
        <v>66.510000000000005</v>
      </c>
      <c r="AC3879">
        <v>4.76</v>
      </c>
      <c r="AD3879" t="s">
        <v>64</v>
      </c>
      <c r="AE3879" t="s">
        <v>56</v>
      </c>
      <c r="AF3879">
        <v>7102</v>
      </c>
      <c r="AG3879">
        <v>7102</v>
      </c>
      <c r="AO3879">
        <v>32</v>
      </c>
      <c r="AP3879">
        <v>0</v>
      </c>
      <c r="AW3879">
        <v>257</v>
      </c>
      <c r="BD3879" s="5">
        <v>257</v>
      </c>
      <c r="BE3879">
        <v>225.25</v>
      </c>
      <c r="BG3879">
        <f t="shared" si="426"/>
        <v>225.25</v>
      </c>
      <c r="BH3879">
        <v>32</v>
      </c>
    </row>
    <row r="3880" spans="1:61" x14ac:dyDescent="0.25">
      <c r="A3880" t="s">
        <v>54</v>
      </c>
      <c r="B3880">
        <v>110027</v>
      </c>
      <c r="C3880" t="s">
        <v>55</v>
      </c>
      <c r="D3880" t="s">
        <v>56</v>
      </c>
      <c r="E3880" s="1">
        <v>45985</v>
      </c>
      <c r="F3880" t="s">
        <v>4495</v>
      </c>
      <c r="G3880" t="s">
        <v>139</v>
      </c>
      <c r="H3880" t="str">
        <f t="shared" si="420"/>
        <v>Aggregator</v>
      </c>
      <c r="I3880">
        <v>287470176</v>
      </c>
      <c r="K3880" s="3">
        <v>45985.923611111109</v>
      </c>
      <c r="L3880">
        <f t="shared" si="421"/>
        <v>24</v>
      </c>
      <c r="M3880" t="str">
        <f t="shared" si="422"/>
        <v>Monday</v>
      </c>
      <c r="N3880" s="1" t="str">
        <f t="shared" si="423"/>
        <v>November</v>
      </c>
      <c r="O3880" s="2">
        <v>0.92361111111111116</v>
      </c>
      <c r="P3880" s="2" t="str">
        <f t="shared" si="424"/>
        <v>Week 4</v>
      </c>
      <c r="Q3880" t="s">
        <v>59</v>
      </c>
      <c r="R3880" s="5">
        <v>229</v>
      </c>
      <c r="S3880" s="5">
        <v>-100</v>
      </c>
      <c r="T3880" s="5">
        <f t="shared" si="425"/>
        <v>43.668122270742359</v>
      </c>
      <c r="U3880" s="5">
        <v>129</v>
      </c>
      <c r="V3880" s="5">
        <v>0</v>
      </c>
      <c r="W3880" s="5">
        <v>0</v>
      </c>
      <c r="X3880" s="5">
        <v>0</v>
      </c>
      <c r="Y3880" s="5">
        <v>129</v>
      </c>
      <c r="Z3880" s="5">
        <v>129</v>
      </c>
      <c r="AA3880" t="s">
        <v>139</v>
      </c>
      <c r="AB3880">
        <v>44.95</v>
      </c>
      <c r="AC3880">
        <v>4.99</v>
      </c>
      <c r="AD3880" t="s">
        <v>139</v>
      </c>
      <c r="AF3880">
        <v>176</v>
      </c>
      <c r="AG3880">
        <v>176</v>
      </c>
      <c r="AI3880" t="s">
        <v>4496</v>
      </c>
      <c r="AJ3880" t="s">
        <v>4497</v>
      </c>
      <c r="AK3880">
        <v>9310532413</v>
      </c>
      <c r="AM3880" t="s">
        <v>143</v>
      </c>
      <c r="AO3880">
        <v>0</v>
      </c>
      <c r="AP3880">
        <v>0</v>
      </c>
      <c r="AT3880">
        <v>129</v>
      </c>
      <c r="BD3880" s="5">
        <v>129</v>
      </c>
      <c r="BE3880">
        <v>129</v>
      </c>
      <c r="BG3880">
        <f t="shared" si="426"/>
        <v>129</v>
      </c>
    </row>
    <row r="3881" spans="1:61" x14ac:dyDescent="0.25">
      <c r="A3881" t="s">
        <v>54</v>
      </c>
      <c r="B3881">
        <v>110027</v>
      </c>
      <c r="C3881" t="s">
        <v>55</v>
      </c>
      <c r="D3881" t="s">
        <v>56</v>
      </c>
      <c r="E3881" s="1">
        <v>45985</v>
      </c>
      <c r="F3881" t="s">
        <v>4498</v>
      </c>
      <c r="G3881" t="s">
        <v>67</v>
      </c>
      <c r="H3881" t="str">
        <f t="shared" si="420"/>
        <v>Direct Sale</v>
      </c>
      <c r="K3881" s="3">
        <v>45985.924305555556</v>
      </c>
      <c r="L3881">
        <f t="shared" si="421"/>
        <v>24</v>
      </c>
      <c r="M3881" t="str">
        <f t="shared" si="422"/>
        <v>Monday</v>
      </c>
      <c r="N3881" s="1" t="str">
        <f t="shared" si="423"/>
        <v>November</v>
      </c>
      <c r="O3881" s="2">
        <v>0.9243055555555556</v>
      </c>
      <c r="P3881" s="2" t="str">
        <f t="shared" si="424"/>
        <v>Week 4</v>
      </c>
      <c r="Q3881" t="s">
        <v>59</v>
      </c>
      <c r="R3881" s="5">
        <v>199</v>
      </c>
      <c r="S3881" s="5">
        <v>0</v>
      </c>
      <c r="T3881" s="5">
        <f t="shared" si="425"/>
        <v>0</v>
      </c>
      <c r="U3881" s="5">
        <v>199</v>
      </c>
      <c r="V3881" s="5">
        <v>0</v>
      </c>
      <c r="W3881" s="5">
        <v>9.9600000000000009</v>
      </c>
      <c r="X3881" s="5">
        <v>0.04</v>
      </c>
      <c r="Y3881" s="5">
        <v>209</v>
      </c>
      <c r="Z3881" s="5">
        <v>209</v>
      </c>
      <c r="AA3881" t="s">
        <v>68</v>
      </c>
      <c r="AB3881">
        <v>48.47</v>
      </c>
      <c r="AC3881">
        <v>2.56</v>
      </c>
      <c r="AD3881" t="s">
        <v>5778</v>
      </c>
      <c r="AE3881" t="s">
        <v>75</v>
      </c>
      <c r="AI3881" t="s">
        <v>4499</v>
      </c>
      <c r="AJ3881" t="s">
        <v>4500</v>
      </c>
      <c r="AK3881">
        <v>9999777733</v>
      </c>
      <c r="AO3881">
        <v>0</v>
      </c>
      <c r="AP3881">
        <v>0</v>
      </c>
      <c r="AR3881">
        <v>209</v>
      </c>
      <c r="AZ3881">
        <v>199</v>
      </c>
      <c r="BA3881">
        <v>4.9800000000000004</v>
      </c>
      <c r="BB3881">
        <v>199</v>
      </c>
      <c r="BC3881">
        <v>4.9800000000000004</v>
      </c>
      <c r="BD3881" s="5">
        <v>209</v>
      </c>
      <c r="BE3881">
        <v>199</v>
      </c>
      <c r="BG3881">
        <f t="shared" si="426"/>
        <v>199</v>
      </c>
    </row>
    <row r="3882" spans="1:61" x14ac:dyDescent="0.25">
      <c r="A3882" t="s">
        <v>54</v>
      </c>
      <c r="B3882">
        <v>110027</v>
      </c>
      <c r="C3882" t="s">
        <v>55</v>
      </c>
      <c r="D3882" t="s">
        <v>56</v>
      </c>
      <c r="E3882" s="1">
        <v>45985</v>
      </c>
      <c r="F3882" t="s">
        <v>4501</v>
      </c>
      <c r="G3882" t="s">
        <v>67</v>
      </c>
      <c r="H3882" t="str">
        <f t="shared" si="420"/>
        <v>Direct Sale</v>
      </c>
      <c r="K3882" s="3">
        <v>45985.924305555556</v>
      </c>
      <c r="L3882">
        <f t="shared" si="421"/>
        <v>24</v>
      </c>
      <c r="M3882" t="str">
        <f t="shared" si="422"/>
        <v>Monday</v>
      </c>
      <c r="N3882" s="1" t="str">
        <f t="shared" si="423"/>
        <v>November</v>
      </c>
      <c r="O3882" s="2">
        <v>0.9243055555555556</v>
      </c>
      <c r="P3882" s="2" t="str">
        <f t="shared" si="424"/>
        <v>Week 4</v>
      </c>
      <c r="Q3882" t="s">
        <v>59</v>
      </c>
      <c r="R3882" s="5">
        <v>662.66</v>
      </c>
      <c r="S3882" s="5">
        <v>0</v>
      </c>
      <c r="T3882" s="5">
        <f t="shared" si="425"/>
        <v>0</v>
      </c>
      <c r="U3882" s="5">
        <v>662.66</v>
      </c>
      <c r="V3882" s="5">
        <v>0</v>
      </c>
      <c r="W3882" s="5">
        <v>33.14</v>
      </c>
      <c r="X3882" s="5">
        <v>0.2</v>
      </c>
      <c r="Y3882" s="5">
        <v>696</v>
      </c>
      <c r="Z3882" s="5">
        <v>696</v>
      </c>
      <c r="AA3882" t="s">
        <v>73</v>
      </c>
      <c r="AB3882">
        <v>137.38999999999999</v>
      </c>
      <c r="AC3882">
        <v>16.97</v>
      </c>
      <c r="AD3882" t="s">
        <v>5778</v>
      </c>
      <c r="AE3882" t="s">
        <v>75</v>
      </c>
      <c r="AI3882" t="s">
        <v>221</v>
      </c>
      <c r="AJ3882" t="s">
        <v>222</v>
      </c>
      <c r="AK3882">
        <v>7439284537</v>
      </c>
      <c r="AO3882">
        <v>0</v>
      </c>
      <c r="AP3882">
        <v>0</v>
      </c>
      <c r="AQ3882">
        <v>696</v>
      </c>
      <c r="AZ3882">
        <v>662.66</v>
      </c>
      <c r="BA3882">
        <v>16.57</v>
      </c>
      <c r="BB3882">
        <v>662.66</v>
      </c>
      <c r="BC3882">
        <v>16.57</v>
      </c>
      <c r="BD3882" s="5">
        <v>696</v>
      </c>
      <c r="BE3882">
        <v>662.66</v>
      </c>
      <c r="BG3882">
        <f t="shared" si="426"/>
        <v>662.66</v>
      </c>
    </row>
    <row r="3883" spans="1:61" x14ac:dyDescent="0.25">
      <c r="A3883" t="s">
        <v>54</v>
      </c>
      <c r="B3883">
        <v>110027</v>
      </c>
      <c r="C3883" t="s">
        <v>55</v>
      </c>
      <c r="D3883" t="s">
        <v>56</v>
      </c>
      <c r="E3883" s="1">
        <v>45985</v>
      </c>
      <c r="F3883" t="s">
        <v>4502</v>
      </c>
      <c r="G3883" t="s">
        <v>58</v>
      </c>
      <c r="H3883" t="str">
        <f t="shared" si="420"/>
        <v>Aggregator</v>
      </c>
      <c r="I3883">
        <v>7515575375</v>
      </c>
      <c r="J3883">
        <v>18528960</v>
      </c>
      <c r="K3883" s="3">
        <v>45985.931944444441</v>
      </c>
      <c r="L3883">
        <f t="shared" si="421"/>
        <v>24</v>
      </c>
      <c r="M3883" t="str">
        <f t="shared" si="422"/>
        <v>Monday</v>
      </c>
      <c r="N3883" s="1" t="str">
        <f t="shared" si="423"/>
        <v>November</v>
      </c>
      <c r="O3883" s="2">
        <v>0.93194444444444446</v>
      </c>
      <c r="P3883" s="2" t="str">
        <f t="shared" si="424"/>
        <v>Week 4</v>
      </c>
      <c r="Q3883" t="s">
        <v>59</v>
      </c>
      <c r="R3883" s="5">
        <v>398</v>
      </c>
      <c r="S3883" s="5">
        <v>-100</v>
      </c>
      <c r="T3883" s="5">
        <f t="shared" si="425"/>
        <v>25.125628140703515</v>
      </c>
      <c r="U3883" s="5">
        <v>298</v>
      </c>
      <c r="V3883" s="5">
        <v>32</v>
      </c>
      <c r="W3883" s="5">
        <v>0</v>
      </c>
      <c r="X3883" s="5">
        <v>0</v>
      </c>
      <c r="Y3883" s="5">
        <v>330</v>
      </c>
      <c r="Z3883" s="5">
        <v>330</v>
      </c>
      <c r="AA3883" t="s">
        <v>60</v>
      </c>
      <c r="AB3883">
        <v>104.8</v>
      </c>
      <c r="AC3883">
        <v>5.0999999999999996</v>
      </c>
      <c r="AD3883" t="s">
        <v>60</v>
      </c>
      <c r="AE3883" t="s">
        <v>56</v>
      </c>
      <c r="AF3883">
        <v>5375</v>
      </c>
      <c r="AG3883">
        <v>5375</v>
      </c>
      <c r="AO3883">
        <v>32</v>
      </c>
      <c r="AP3883">
        <v>0</v>
      </c>
      <c r="AX3883">
        <v>330</v>
      </c>
      <c r="BD3883" s="5">
        <v>330</v>
      </c>
      <c r="BE3883">
        <v>298</v>
      </c>
      <c r="BG3883">
        <f t="shared" si="426"/>
        <v>298</v>
      </c>
      <c r="BI3883">
        <v>32</v>
      </c>
    </row>
    <row r="3884" spans="1:61" x14ac:dyDescent="0.25">
      <c r="A3884" t="s">
        <v>54</v>
      </c>
      <c r="B3884">
        <v>110027</v>
      </c>
      <c r="C3884" t="s">
        <v>55</v>
      </c>
      <c r="D3884" t="s">
        <v>56</v>
      </c>
      <c r="E3884" s="1">
        <v>45985</v>
      </c>
      <c r="F3884" t="s">
        <v>4503</v>
      </c>
      <c r="G3884" t="s">
        <v>67</v>
      </c>
      <c r="H3884" t="str">
        <f t="shared" si="420"/>
        <v>Direct Sale</v>
      </c>
      <c r="K3884" s="3">
        <v>45985.932638888888</v>
      </c>
      <c r="L3884">
        <f t="shared" si="421"/>
        <v>24</v>
      </c>
      <c r="M3884" t="str">
        <f t="shared" si="422"/>
        <v>Monday</v>
      </c>
      <c r="N3884" s="1" t="str">
        <f t="shared" si="423"/>
        <v>November</v>
      </c>
      <c r="O3884" s="2">
        <v>0.93263888888888891</v>
      </c>
      <c r="P3884" s="2" t="str">
        <f t="shared" si="424"/>
        <v>Week 4</v>
      </c>
      <c r="Q3884" t="s">
        <v>59</v>
      </c>
      <c r="R3884" s="5">
        <v>338</v>
      </c>
      <c r="S3884" s="5">
        <v>0</v>
      </c>
      <c r="T3884" s="5">
        <f t="shared" si="425"/>
        <v>0</v>
      </c>
      <c r="U3884" s="5">
        <v>338</v>
      </c>
      <c r="V3884" s="5">
        <v>0</v>
      </c>
      <c r="W3884" s="5">
        <v>16.899999999999999</v>
      </c>
      <c r="X3884" s="5">
        <v>0.1</v>
      </c>
      <c r="Y3884" s="5">
        <v>355</v>
      </c>
      <c r="Z3884" s="5">
        <v>355</v>
      </c>
      <c r="AA3884" t="s">
        <v>68</v>
      </c>
      <c r="AB3884">
        <v>93.21</v>
      </c>
      <c r="AC3884">
        <v>4.24</v>
      </c>
      <c r="AD3884" t="s">
        <v>5778</v>
      </c>
      <c r="AE3884" t="s">
        <v>75</v>
      </c>
      <c r="AI3884" t="s">
        <v>1073</v>
      </c>
      <c r="AJ3884" t="s">
        <v>1074</v>
      </c>
      <c r="AK3884">
        <v>9999777700</v>
      </c>
      <c r="AO3884">
        <v>0</v>
      </c>
      <c r="AP3884">
        <v>0</v>
      </c>
      <c r="AR3884">
        <v>355</v>
      </c>
      <c r="AZ3884">
        <v>338</v>
      </c>
      <c r="BA3884">
        <v>8.4499999999999993</v>
      </c>
      <c r="BB3884">
        <v>338</v>
      </c>
      <c r="BC3884">
        <v>8.4499999999999993</v>
      </c>
      <c r="BD3884" s="5">
        <v>355</v>
      </c>
      <c r="BE3884">
        <v>338</v>
      </c>
      <c r="BG3884">
        <f t="shared" si="426"/>
        <v>338</v>
      </c>
    </row>
    <row r="3885" spans="1:61" x14ac:dyDescent="0.25">
      <c r="A3885" t="s">
        <v>54</v>
      </c>
      <c r="B3885">
        <v>110027</v>
      </c>
      <c r="C3885" t="s">
        <v>55</v>
      </c>
      <c r="D3885" t="s">
        <v>56</v>
      </c>
      <c r="E3885" s="1">
        <v>45985</v>
      </c>
      <c r="F3885" t="s">
        <v>4504</v>
      </c>
      <c r="G3885" t="s">
        <v>67</v>
      </c>
      <c r="H3885" t="str">
        <f t="shared" si="420"/>
        <v>Direct Sale</v>
      </c>
      <c r="K3885" s="3">
        <v>45985.93472222222</v>
      </c>
      <c r="L3885">
        <f t="shared" si="421"/>
        <v>24</v>
      </c>
      <c r="M3885" t="str">
        <f t="shared" si="422"/>
        <v>Monday</v>
      </c>
      <c r="N3885" s="1" t="str">
        <f t="shared" si="423"/>
        <v>November</v>
      </c>
      <c r="O3885" s="2">
        <v>0.93472222222222223</v>
      </c>
      <c r="P3885" s="2" t="str">
        <f t="shared" si="424"/>
        <v>Week 4</v>
      </c>
      <c r="Q3885" t="s">
        <v>59</v>
      </c>
      <c r="R3885" s="5">
        <v>259</v>
      </c>
      <c r="S3885" s="5">
        <v>0</v>
      </c>
      <c r="T3885" s="5">
        <f t="shared" si="425"/>
        <v>0</v>
      </c>
      <c r="U3885" s="5">
        <v>259</v>
      </c>
      <c r="V3885" s="5">
        <v>0</v>
      </c>
      <c r="W3885" s="5">
        <v>12.96</v>
      </c>
      <c r="X3885" s="5">
        <v>0.04</v>
      </c>
      <c r="Y3885" s="5">
        <v>272</v>
      </c>
      <c r="Z3885" s="5">
        <v>272</v>
      </c>
      <c r="AA3885" t="s">
        <v>68</v>
      </c>
      <c r="AB3885">
        <v>66.510000000000005</v>
      </c>
      <c r="AC3885">
        <v>2.56</v>
      </c>
      <c r="AD3885" t="s">
        <v>5778</v>
      </c>
      <c r="AE3885" t="s">
        <v>75</v>
      </c>
      <c r="AI3885" t="s">
        <v>4505</v>
      </c>
      <c r="AJ3885" t="s">
        <v>3713</v>
      </c>
      <c r="AK3885">
        <v>9643551110</v>
      </c>
      <c r="AO3885">
        <v>0</v>
      </c>
      <c r="AP3885">
        <v>0</v>
      </c>
      <c r="AR3885">
        <v>272</v>
      </c>
      <c r="AZ3885">
        <v>259</v>
      </c>
      <c r="BA3885">
        <v>6.48</v>
      </c>
      <c r="BB3885">
        <v>259</v>
      </c>
      <c r="BC3885">
        <v>6.48</v>
      </c>
      <c r="BD3885" s="5">
        <v>272</v>
      </c>
      <c r="BE3885">
        <v>259</v>
      </c>
      <c r="BG3885">
        <f t="shared" si="426"/>
        <v>259</v>
      </c>
    </row>
    <row r="3886" spans="1:61" x14ac:dyDescent="0.25">
      <c r="A3886" t="s">
        <v>54</v>
      </c>
      <c r="B3886">
        <v>110027</v>
      </c>
      <c r="C3886" t="s">
        <v>55</v>
      </c>
      <c r="D3886" t="s">
        <v>56</v>
      </c>
      <c r="E3886" s="1">
        <v>45985</v>
      </c>
      <c r="F3886" t="s">
        <v>4506</v>
      </c>
      <c r="G3886" t="s">
        <v>67</v>
      </c>
      <c r="H3886" t="str">
        <f t="shared" si="420"/>
        <v>Direct Sale</v>
      </c>
      <c r="K3886" s="3">
        <v>45985.9375</v>
      </c>
      <c r="L3886">
        <f t="shared" si="421"/>
        <v>24</v>
      </c>
      <c r="M3886" t="str">
        <f t="shared" si="422"/>
        <v>Monday</v>
      </c>
      <c r="N3886" s="1" t="str">
        <f t="shared" si="423"/>
        <v>November</v>
      </c>
      <c r="O3886" s="2">
        <v>0.9375</v>
      </c>
      <c r="P3886" s="2" t="str">
        <f t="shared" si="424"/>
        <v>Week 4</v>
      </c>
      <c r="Q3886" t="s">
        <v>59</v>
      </c>
      <c r="R3886" s="5">
        <v>238</v>
      </c>
      <c r="S3886" s="5">
        <v>0</v>
      </c>
      <c r="T3886" s="5">
        <f t="shared" si="425"/>
        <v>0</v>
      </c>
      <c r="U3886" s="5">
        <v>238</v>
      </c>
      <c r="V3886" s="5">
        <v>0</v>
      </c>
      <c r="W3886" s="5">
        <v>11.9</v>
      </c>
      <c r="X3886" s="5">
        <v>0.1</v>
      </c>
      <c r="Y3886" s="5">
        <v>250</v>
      </c>
      <c r="Z3886" s="5">
        <v>250</v>
      </c>
      <c r="AA3886" t="s">
        <v>68</v>
      </c>
      <c r="AB3886">
        <v>51.24</v>
      </c>
      <c r="AC3886">
        <v>4.46</v>
      </c>
      <c r="AD3886" t="s">
        <v>5778</v>
      </c>
      <c r="AE3886" t="s">
        <v>75</v>
      </c>
      <c r="AI3886" t="s">
        <v>4507</v>
      </c>
      <c r="AJ3886" t="s">
        <v>4508</v>
      </c>
      <c r="AK3886">
        <v>8985558845</v>
      </c>
      <c r="AO3886">
        <v>0</v>
      </c>
      <c r="AP3886">
        <v>0</v>
      </c>
      <c r="AR3886">
        <v>250</v>
      </c>
      <c r="AZ3886">
        <v>238</v>
      </c>
      <c r="BA3886">
        <v>5.95</v>
      </c>
      <c r="BB3886">
        <v>238</v>
      </c>
      <c r="BC3886">
        <v>5.95</v>
      </c>
      <c r="BD3886" s="5">
        <v>250</v>
      </c>
      <c r="BE3886">
        <v>238</v>
      </c>
      <c r="BG3886">
        <f t="shared" si="426"/>
        <v>238</v>
      </c>
    </row>
    <row r="3887" spans="1:61" x14ac:dyDescent="0.25">
      <c r="A3887" t="s">
        <v>54</v>
      </c>
      <c r="B3887">
        <v>110027</v>
      </c>
      <c r="C3887" t="s">
        <v>55</v>
      </c>
      <c r="D3887" t="s">
        <v>56</v>
      </c>
      <c r="E3887" s="1">
        <v>45985</v>
      </c>
      <c r="F3887" t="s">
        <v>4509</v>
      </c>
      <c r="G3887" t="s">
        <v>58</v>
      </c>
      <c r="H3887" t="str">
        <f t="shared" si="420"/>
        <v>Aggregator</v>
      </c>
      <c r="I3887">
        <v>7510927344</v>
      </c>
      <c r="J3887">
        <v>18528960</v>
      </c>
      <c r="K3887" s="3">
        <v>45985.939583333333</v>
      </c>
      <c r="L3887">
        <f t="shared" si="421"/>
        <v>24</v>
      </c>
      <c r="M3887" t="str">
        <f t="shared" si="422"/>
        <v>Monday</v>
      </c>
      <c r="N3887" s="1" t="str">
        <f t="shared" si="423"/>
        <v>November</v>
      </c>
      <c r="O3887" s="2">
        <v>0.93958333333333333</v>
      </c>
      <c r="P3887" s="2" t="str">
        <f t="shared" si="424"/>
        <v>Week 4</v>
      </c>
      <c r="Q3887" t="s">
        <v>59</v>
      </c>
      <c r="R3887" s="5">
        <v>358</v>
      </c>
      <c r="S3887" s="5">
        <v>-100</v>
      </c>
      <c r="T3887" s="5">
        <f t="shared" si="425"/>
        <v>27.932960893854748</v>
      </c>
      <c r="U3887" s="5">
        <v>258</v>
      </c>
      <c r="V3887" s="5">
        <v>32</v>
      </c>
      <c r="W3887" s="5">
        <v>0</v>
      </c>
      <c r="X3887" s="5">
        <v>0</v>
      </c>
      <c r="Y3887" s="5">
        <v>290</v>
      </c>
      <c r="Z3887" s="5">
        <v>290</v>
      </c>
      <c r="AA3887" t="s">
        <v>60</v>
      </c>
      <c r="AB3887">
        <v>59.87</v>
      </c>
      <c r="AC3887">
        <v>8.68</v>
      </c>
      <c r="AD3887" t="s">
        <v>60</v>
      </c>
      <c r="AE3887" t="s">
        <v>56</v>
      </c>
      <c r="AF3887">
        <v>7344</v>
      </c>
      <c r="AG3887">
        <v>7344</v>
      </c>
      <c r="AO3887">
        <v>32</v>
      </c>
      <c r="AP3887">
        <v>0</v>
      </c>
      <c r="AX3887">
        <v>290</v>
      </c>
      <c r="BD3887" s="5">
        <v>290</v>
      </c>
      <c r="BE3887">
        <v>258</v>
      </c>
      <c r="BG3887">
        <f t="shared" si="426"/>
        <v>258</v>
      </c>
      <c r="BI3887">
        <v>32</v>
      </c>
    </row>
    <row r="3888" spans="1:61" x14ac:dyDescent="0.25">
      <c r="A3888" t="s">
        <v>54</v>
      </c>
      <c r="B3888">
        <v>110027</v>
      </c>
      <c r="C3888" t="s">
        <v>55</v>
      </c>
      <c r="D3888" t="s">
        <v>56</v>
      </c>
      <c r="E3888" s="1">
        <v>45985</v>
      </c>
      <c r="F3888" t="s">
        <v>4510</v>
      </c>
      <c r="G3888" t="s">
        <v>58</v>
      </c>
      <c r="H3888" t="str">
        <f t="shared" si="420"/>
        <v>Aggregator</v>
      </c>
      <c r="I3888">
        <v>7514368670</v>
      </c>
      <c r="J3888">
        <v>18528960</v>
      </c>
      <c r="K3888" s="3">
        <v>45985.940972222219</v>
      </c>
      <c r="L3888">
        <f t="shared" si="421"/>
        <v>24</v>
      </c>
      <c r="M3888" t="str">
        <f t="shared" si="422"/>
        <v>Monday</v>
      </c>
      <c r="N3888" s="1" t="str">
        <f t="shared" si="423"/>
        <v>November</v>
      </c>
      <c r="O3888" s="2">
        <v>0.94097222222222221</v>
      </c>
      <c r="P3888" s="2" t="str">
        <f t="shared" si="424"/>
        <v>Week 4</v>
      </c>
      <c r="Q3888" t="s">
        <v>59</v>
      </c>
      <c r="R3888" s="5">
        <v>973.99</v>
      </c>
      <c r="S3888" s="5">
        <v>-124.99</v>
      </c>
      <c r="T3888" s="5">
        <f t="shared" si="425"/>
        <v>12.832780624031049</v>
      </c>
      <c r="U3888" s="5">
        <v>849</v>
      </c>
      <c r="V3888" s="5">
        <v>32</v>
      </c>
      <c r="W3888" s="5">
        <v>0</v>
      </c>
      <c r="X3888" s="5">
        <v>0</v>
      </c>
      <c r="Y3888" s="5">
        <v>881</v>
      </c>
      <c r="Z3888" s="5">
        <v>881</v>
      </c>
      <c r="AA3888" t="s">
        <v>60</v>
      </c>
      <c r="AB3888">
        <v>178.92</v>
      </c>
      <c r="AC3888">
        <v>20.059999999999999</v>
      </c>
      <c r="AD3888" t="s">
        <v>60</v>
      </c>
      <c r="AE3888" t="s">
        <v>56</v>
      </c>
      <c r="AF3888">
        <v>8670</v>
      </c>
      <c r="AG3888">
        <v>8670</v>
      </c>
      <c r="AO3888">
        <v>32</v>
      </c>
      <c r="AP3888">
        <v>0</v>
      </c>
      <c r="AX3888">
        <v>881</v>
      </c>
      <c r="BD3888" s="5">
        <v>881</v>
      </c>
      <c r="BE3888">
        <v>849.01</v>
      </c>
      <c r="BG3888">
        <f t="shared" si="426"/>
        <v>849.01</v>
      </c>
      <c r="BI3888">
        <v>32</v>
      </c>
    </row>
    <row r="3889" spans="1:61" x14ac:dyDescent="0.25">
      <c r="A3889" t="s">
        <v>54</v>
      </c>
      <c r="B3889">
        <v>110027</v>
      </c>
      <c r="C3889" t="s">
        <v>55</v>
      </c>
      <c r="D3889" t="s">
        <v>56</v>
      </c>
      <c r="E3889" s="1">
        <v>45985</v>
      </c>
      <c r="F3889" t="s">
        <v>4511</v>
      </c>
      <c r="G3889" t="s">
        <v>58</v>
      </c>
      <c r="H3889" t="str">
        <f t="shared" si="420"/>
        <v>Aggregator</v>
      </c>
      <c r="I3889">
        <v>7512394485</v>
      </c>
      <c r="J3889">
        <v>18528960</v>
      </c>
      <c r="K3889" s="3">
        <v>45985.944444444445</v>
      </c>
      <c r="L3889">
        <f t="shared" si="421"/>
        <v>24</v>
      </c>
      <c r="M3889" t="str">
        <f t="shared" si="422"/>
        <v>Monday</v>
      </c>
      <c r="N3889" s="1" t="str">
        <f t="shared" si="423"/>
        <v>November</v>
      </c>
      <c r="O3889" s="2">
        <v>0.94444444444444442</v>
      </c>
      <c r="P3889" s="2" t="str">
        <f t="shared" si="424"/>
        <v>Week 4</v>
      </c>
      <c r="Q3889" t="s">
        <v>59</v>
      </c>
      <c r="R3889" s="5">
        <v>387</v>
      </c>
      <c r="S3889" s="5">
        <v>-100</v>
      </c>
      <c r="T3889" s="5">
        <f t="shared" si="425"/>
        <v>25.839793281653744</v>
      </c>
      <c r="U3889" s="5">
        <v>287</v>
      </c>
      <c r="V3889" s="5">
        <v>32</v>
      </c>
      <c r="W3889" s="5">
        <v>0</v>
      </c>
      <c r="X3889" s="5">
        <v>0</v>
      </c>
      <c r="Y3889" s="5">
        <v>319</v>
      </c>
      <c r="Z3889" s="5">
        <v>319</v>
      </c>
      <c r="AA3889" t="s">
        <v>60</v>
      </c>
      <c r="AB3889">
        <v>78.790000000000006</v>
      </c>
      <c r="AC3889">
        <v>10.08</v>
      </c>
      <c r="AD3889" t="s">
        <v>60</v>
      </c>
      <c r="AE3889" t="s">
        <v>56</v>
      </c>
      <c r="AF3889">
        <v>4485</v>
      </c>
      <c r="AG3889">
        <v>4485</v>
      </c>
      <c r="AO3889">
        <v>32</v>
      </c>
      <c r="AP3889">
        <v>0</v>
      </c>
      <c r="AX3889">
        <v>319</v>
      </c>
      <c r="BD3889" s="5">
        <v>319</v>
      </c>
      <c r="BE3889">
        <v>287</v>
      </c>
      <c r="BG3889">
        <f t="shared" si="426"/>
        <v>287</v>
      </c>
      <c r="BI3889">
        <v>32</v>
      </c>
    </row>
    <row r="3890" spans="1:61" x14ac:dyDescent="0.25">
      <c r="A3890" t="s">
        <v>54</v>
      </c>
      <c r="B3890">
        <v>110027</v>
      </c>
      <c r="C3890" t="s">
        <v>55</v>
      </c>
      <c r="D3890" t="s">
        <v>56</v>
      </c>
      <c r="E3890" s="1">
        <v>45985</v>
      </c>
      <c r="F3890" t="s">
        <v>4512</v>
      </c>
      <c r="G3890" t="s">
        <v>58</v>
      </c>
      <c r="H3890" t="str">
        <f t="shared" si="420"/>
        <v>Aggregator</v>
      </c>
      <c r="I3890">
        <v>7513318272</v>
      </c>
      <c r="J3890">
        <v>18528960</v>
      </c>
      <c r="K3890" s="3">
        <v>45985.952777777777</v>
      </c>
      <c r="L3890">
        <f t="shared" si="421"/>
        <v>24</v>
      </c>
      <c r="M3890" t="str">
        <f t="shared" si="422"/>
        <v>Monday</v>
      </c>
      <c r="N3890" s="1" t="str">
        <f t="shared" si="423"/>
        <v>November</v>
      </c>
      <c r="O3890" s="2">
        <v>0.95277777777777772</v>
      </c>
      <c r="P3890" s="2" t="str">
        <f t="shared" si="424"/>
        <v>Week 4</v>
      </c>
      <c r="Q3890" t="s">
        <v>59</v>
      </c>
      <c r="R3890" s="5">
        <v>1095</v>
      </c>
      <c r="S3890" s="5">
        <v>-174.5</v>
      </c>
      <c r="T3890" s="5">
        <f t="shared" si="425"/>
        <v>15.93607305936073</v>
      </c>
      <c r="U3890" s="5">
        <v>920.5</v>
      </c>
      <c r="V3890" s="5">
        <v>32</v>
      </c>
      <c r="W3890" s="5">
        <v>0</v>
      </c>
      <c r="X3890" s="5">
        <v>0</v>
      </c>
      <c r="Y3890" s="5">
        <v>952.5</v>
      </c>
      <c r="Z3890" s="5">
        <v>952.5</v>
      </c>
      <c r="AA3890" t="s">
        <v>60</v>
      </c>
      <c r="AB3890">
        <v>184.31</v>
      </c>
      <c r="AC3890">
        <v>25.23</v>
      </c>
      <c r="AD3890" t="s">
        <v>60</v>
      </c>
      <c r="AE3890" t="s">
        <v>56</v>
      </c>
      <c r="AF3890">
        <v>8272</v>
      </c>
      <c r="AG3890">
        <v>8272</v>
      </c>
      <c r="AO3890">
        <v>32</v>
      </c>
      <c r="AP3890">
        <v>0</v>
      </c>
      <c r="AX3890">
        <v>952.5</v>
      </c>
      <c r="BD3890" s="5">
        <v>952.5</v>
      </c>
      <c r="BE3890">
        <v>920.5</v>
      </c>
      <c r="BG3890">
        <f t="shared" si="426"/>
        <v>920.5</v>
      </c>
      <c r="BI3890">
        <v>32</v>
      </c>
    </row>
    <row r="3891" spans="1:61" x14ac:dyDescent="0.25">
      <c r="A3891" t="s">
        <v>54</v>
      </c>
      <c r="B3891">
        <v>110027</v>
      </c>
      <c r="C3891" t="s">
        <v>55</v>
      </c>
      <c r="D3891" t="s">
        <v>56</v>
      </c>
      <c r="E3891" s="1">
        <v>45985</v>
      </c>
      <c r="F3891" t="s">
        <v>4513</v>
      </c>
      <c r="G3891" t="s">
        <v>58</v>
      </c>
      <c r="H3891" t="str">
        <f t="shared" si="420"/>
        <v>Aggregator</v>
      </c>
      <c r="I3891">
        <v>7515323497</v>
      </c>
      <c r="J3891">
        <v>18528960</v>
      </c>
      <c r="K3891" s="3">
        <v>45985.952777777777</v>
      </c>
      <c r="L3891">
        <f t="shared" si="421"/>
        <v>24</v>
      </c>
      <c r="M3891" t="str">
        <f t="shared" si="422"/>
        <v>Monday</v>
      </c>
      <c r="N3891" s="1" t="str">
        <f t="shared" si="423"/>
        <v>November</v>
      </c>
      <c r="O3891" s="2">
        <v>0.95277777777777772</v>
      </c>
      <c r="P3891" s="2" t="str">
        <f t="shared" si="424"/>
        <v>Week 4</v>
      </c>
      <c r="Q3891" t="s">
        <v>59</v>
      </c>
      <c r="R3891" s="5">
        <v>348</v>
      </c>
      <c r="S3891" s="5">
        <v>0</v>
      </c>
      <c r="T3891" s="5">
        <f t="shared" si="425"/>
        <v>0</v>
      </c>
      <c r="U3891" s="5">
        <v>348</v>
      </c>
      <c r="V3891" s="5">
        <v>32</v>
      </c>
      <c r="W3891" s="5">
        <v>0</v>
      </c>
      <c r="X3891" s="5">
        <v>0</v>
      </c>
      <c r="Y3891" s="5">
        <v>380</v>
      </c>
      <c r="Z3891" s="5">
        <v>380</v>
      </c>
      <c r="AA3891" t="s">
        <v>60</v>
      </c>
      <c r="AB3891">
        <v>58.91</v>
      </c>
      <c r="AC3891">
        <v>13.51</v>
      </c>
      <c r="AD3891" t="s">
        <v>60</v>
      </c>
      <c r="AE3891" t="s">
        <v>56</v>
      </c>
      <c r="AF3891">
        <v>3497</v>
      </c>
      <c r="AG3891">
        <v>3497</v>
      </c>
      <c r="AO3891">
        <v>32</v>
      </c>
      <c r="AP3891">
        <v>0</v>
      </c>
      <c r="AX3891">
        <v>380</v>
      </c>
      <c r="BD3891" s="5">
        <v>380</v>
      </c>
      <c r="BE3891">
        <v>348</v>
      </c>
      <c r="BG3891">
        <f t="shared" si="426"/>
        <v>348</v>
      </c>
      <c r="BI3891">
        <v>32</v>
      </c>
    </row>
    <row r="3892" spans="1:61" x14ac:dyDescent="0.25">
      <c r="A3892" t="s">
        <v>54</v>
      </c>
      <c r="B3892">
        <v>110027</v>
      </c>
      <c r="C3892" t="s">
        <v>55</v>
      </c>
      <c r="D3892" t="s">
        <v>56</v>
      </c>
      <c r="E3892" s="1">
        <v>45985</v>
      </c>
      <c r="F3892" t="s">
        <v>4514</v>
      </c>
      <c r="G3892" t="s">
        <v>67</v>
      </c>
      <c r="H3892" t="str">
        <f t="shared" si="420"/>
        <v>Direct Sale</v>
      </c>
      <c r="K3892" s="3">
        <v>45985.95416666667</v>
      </c>
      <c r="L3892">
        <f t="shared" si="421"/>
        <v>24</v>
      </c>
      <c r="M3892" t="str">
        <f t="shared" si="422"/>
        <v>Monday</v>
      </c>
      <c r="N3892" s="1" t="str">
        <f t="shared" si="423"/>
        <v>November</v>
      </c>
      <c r="O3892" s="2">
        <v>0.95416666666666672</v>
      </c>
      <c r="P3892" s="2" t="str">
        <f t="shared" si="424"/>
        <v>Week 4</v>
      </c>
      <c r="Q3892" t="s">
        <v>59</v>
      </c>
      <c r="R3892" s="5">
        <v>189</v>
      </c>
      <c r="S3892" s="5">
        <v>0</v>
      </c>
      <c r="T3892" s="5">
        <f t="shared" si="425"/>
        <v>0</v>
      </c>
      <c r="U3892" s="5">
        <v>189</v>
      </c>
      <c r="V3892" s="5">
        <v>0</v>
      </c>
      <c r="W3892" s="5">
        <v>9.4600000000000009</v>
      </c>
      <c r="X3892" s="5">
        <v>-0.46</v>
      </c>
      <c r="Y3892" s="5">
        <v>198</v>
      </c>
      <c r="Z3892" s="5">
        <v>198</v>
      </c>
      <c r="AA3892" t="s">
        <v>68</v>
      </c>
      <c r="AB3892">
        <v>34.590000000000003</v>
      </c>
      <c r="AC3892">
        <v>1.96</v>
      </c>
      <c r="AD3892" t="s">
        <v>5778</v>
      </c>
      <c r="AE3892" t="s">
        <v>75</v>
      </c>
      <c r="AI3892" t="s">
        <v>730</v>
      </c>
      <c r="AJ3892" t="s">
        <v>731</v>
      </c>
      <c r="AK3892">
        <v>9999777722</v>
      </c>
      <c r="AO3892">
        <v>0</v>
      </c>
      <c r="AP3892">
        <v>0</v>
      </c>
      <c r="AR3892">
        <v>198</v>
      </c>
      <c r="AZ3892">
        <v>189</v>
      </c>
      <c r="BA3892">
        <v>4.7300000000000004</v>
      </c>
      <c r="BB3892">
        <v>189</v>
      </c>
      <c r="BC3892">
        <v>4.7300000000000004</v>
      </c>
      <c r="BD3892" s="5">
        <v>198</v>
      </c>
      <c r="BE3892">
        <v>189</v>
      </c>
      <c r="BG3892">
        <f t="shared" si="426"/>
        <v>189</v>
      </c>
    </row>
    <row r="3893" spans="1:61" x14ac:dyDescent="0.25">
      <c r="A3893" t="s">
        <v>54</v>
      </c>
      <c r="B3893">
        <v>110027</v>
      </c>
      <c r="C3893" t="s">
        <v>55</v>
      </c>
      <c r="D3893" t="s">
        <v>56</v>
      </c>
      <c r="E3893" s="1">
        <v>45985</v>
      </c>
      <c r="F3893" t="s">
        <v>4515</v>
      </c>
      <c r="G3893" t="s">
        <v>67</v>
      </c>
      <c r="H3893" t="str">
        <f t="shared" si="420"/>
        <v>Direct Sale</v>
      </c>
      <c r="K3893" s="3">
        <v>45985.96597222222</v>
      </c>
      <c r="L3893">
        <f t="shared" si="421"/>
        <v>24</v>
      </c>
      <c r="M3893" t="str">
        <f t="shared" si="422"/>
        <v>Monday</v>
      </c>
      <c r="N3893" s="1" t="str">
        <f t="shared" si="423"/>
        <v>November</v>
      </c>
      <c r="O3893" s="2">
        <v>0.96597222222222223</v>
      </c>
      <c r="P3893" s="2" t="str">
        <f t="shared" si="424"/>
        <v>Week 4</v>
      </c>
      <c r="Q3893" t="s">
        <v>59</v>
      </c>
      <c r="R3893" s="5">
        <v>379</v>
      </c>
      <c r="S3893" s="5">
        <v>0</v>
      </c>
      <c r="T3893" s="5">
        <f t="shared" si="425"/>
        <v>0</v>
      </c>
      <c r="U3893" s="5">
        <v>379</v>
      </c>
      <c r="V3893" s="5">
        <v>0</v>
      </c>
      <c r="W3893" s="5">
        <v>18.96</v>
      </c>
      <c r="X3893" s="5">
        <v>0.04</v>
      </c>
      <c r="Y3893" s="5">
        <v>398</v>
      </c>
      <c r="Z3893" s="5">
        <v>398</v>
      </c>
      <c r="AA3893" t="s">
        <v>68</v>
      </c>
      <c r="AB3893">
        <v>102.29</v>
      </c>
      <c r="AC3893">
        <v>8.7200000000000006</v>
      </c>
      <c r="AD3893" t="s">
        <v>5778</v>
      </c>
      <c r="AE3893" t="s">
        <v>75</v>
      </c>
      <c r="AI3893" t="s">
        <v>4516</v>
      </c>
      <c r="AJ3893" t="s">
        <v>4517</v>
      </c>
      <c r="AK3893">
        <v>9874455222</v>
      </c>
      <c r="AO3893">
        <v>0</v>
      </c>
      <c r="AP3893">
        <v>0</v>
      </c>
      <c r="AR3893">
        <v>398</v>
      </c>
      <c r="AZ3893">
        <v>379</v>
      </c>
      <c r="BA3893">
        <v>9.48</v>
      </c>
      <c r="BB3893">
        <v>379</v>
      </c>
      <c r="BC3893">
        <v>9.48</v>
      </c>
      <c r="BD3893" s="5">
        <v>398</v>
      </c>
      <c r="BE3893">
        <v>379</v>
      </c>
      <c r="BG3893">
        <f t="shared" si="426"/>
        <v>379</v>
      </c>
    </row>
    <row r="3894" spans="1:61" x14ac:dyDescent="0.25">
      <c r="A3894" t="s">
        <v>54</v>
      </c>
      <c r="B3894">
        <v>110027</v>
      </c>
      <c r="C3894" t="s">
        <v>55</v>
      </c>
      <c r="D3894" t="s">
        <v>56</v>
      </c>
      <c r="E3894" s="1">
        <v>45985</v>
      </c>
      <c r="F3894" t="s">
        <v>4518</v>
      </c>
      <c r="G3894" t="s">
        <v>67</v>
      </c>
      <c r="H3894" t="str">
        <f t="shared" si="420"/>
        <v>Direct Sale</v>
      </c>
      <c r="K3894" s="3">
        <v>45985.966666666667</v>
      </c>
      <c r="L3894">
        <f t="shared" si="421"/>
        <v>24</v>
      </c>
      <c r="M3894" t="str">
        <f t="shared" si="422"/>
        <v>Monday</v>
      </c>
      <c r="N3894" s="1" t="str">
        <f t="shared" si="423"/>
        <v>November</v>
      </c>
      <c r="O3894" s="2">
        <v>0.96666666666666667</v>
      </c>
      <c r="P3894" s="2" t="str">
        <f t="shared" si="424"/>
        <v>Week 4</v>
      </c>
      <c r="Q3894" t="s">
        <v>59</v>
      </c>
      <c r="R3894" s="5">
        <v>239</v>
      </c>
      <c r="S3894" s="5">
        <v>0</v>
      </c>
      <c r="T3894" s="5">
        <f t="shared" si="425"/>
        <v>0</v>
      </c>
      <c r="U3894" s="5">
        <v>239</v>
      </c>
      <c r="V3894" s="5">
        <v>0</v>
      </c>
      <c r="W3894" s="5">
        <v>11.96</v>
      </c>
      <c r="X3894" s="5">
        <v>0.04</v>
      </c>
      <c r="Y3894" s="5">
        <v>251</v>
      </c>
      <c r="Z3894" s="5">
        <v>251</v>
      </c>
      <c r="AA3894" t="s">
        <v>68</v>
      </c>
      <c r="AB3894">
        <v>67.89</v>
      </c>
      <c r="AC3894">
        <v>2.9</v>
      </c>
      <c r="AD3894" t="s">
        <v>5778</v>
      </c>
      <c r="AE3894" t="s">
        <v>75</v>
      </c>
      <c r="AI3894" t="s">
        <v>4519</v>
      </c>
      <c r="AJ3894" t="s">
        <v>4520</v>
      </c>
      <c r="AK3894">
        <v>9856656556</v>
      </c>
      <c r="AO3894">
        <v>0</v>
      </c>
      <c r="AP3894">
        <v>0</v>
      </c>
      <c r="AR3894">
        <v>251</v>
      </c>
      <c r="AZ3894">
        <v>239</v>
      </c>
      <c r="BA3894">
        <v>5.98</v>
      </c>
      <c r="BB3894">
        <v>239</v>
      </c>
      <c r="BC3894">
        <v>5.98</v>
      </c>
      <c r="BD3894" s="5">
        <v>251</v>
      </c>
      <c r="BE3894">
        <v>239</v>
      </c>
      <c r="BG3894">
        <f t="shared" si="426"/>
        <v>239</v>
      </c>
    </row>
    <row r="3895" spans="1:61" x14ac:dyDescent="0.25">
      <c r="A3895" t="s">
        <v>54</v>
      </c>
      <c r="B3895">
        <v>110027</v>
      </c>
      <c r="C3895" t="s">
        <v>55</v>
      </c>
      <c r="D3895" t="s">
        <v>56</v>
      </c>
      <c r="E3895" s="1">
        <v>45985</v>
      </c>
      <c r="F3895" t="s">
        <v>4521</v>
      </c>
      <c r="G3895" t="s">
        <v>58</v>
      </c>
      <c r="H3895" t="str">
        <f t="shared" si="420"/>
        <v>Aggregator</v>
      </c>
      <c r="I3895">
        <v>7517278987</v>
      </c>
      <c r="J3895">
        <v>18528960</v>
      </c>
      <c r="K3895" s="3">
        <v>45985.973611111112</v>
      </c>
      <c r="L3895">
        <f t="shared" si="421"/>
        <v>24</v>
      </c>
      <c r="M3895" t="str">
        <f t="shared" si="422"/>
        <v>Monday</v>
      </c>
      <c r="N3895" s="1" t="str">
        <f t="shared" si="423"/>
        <v>November</v>
      </c>
      <c r="O3895" s="2">
        <v>0.97361111111111109</v>
      </c>
      <c r="P3895" s="2" t="str">
        <f t="shared" si="424"/>
        <v>Week 4</v>
      </c>
      <c r="Q3895" t="s">
        <v>59</v>
      </c>
      <c r="R3895" s="5">
        <v>295</v>
      </c>
      <c r="S3895" s="5">
        <v>0</v>
      </c>
      <c r="T3895" s="5">
        <f t="shared" si="425"/>
        <v>0</v>
      </c>
      <c r="U3895" s="5">
        <v>295</v>
      </c>
      <c r="V3895" s="5">
        <v>32</v>
      </c>
      <c r="W3895" s="5">
        <v>0</v>
      </c>
      <c r="X3895" s="5">
        <v>0</v>
      </c>
      <c r="Y3895" s="5">
        <v>327</v>
      </c>
      <c r="Z3895" s="5">
        <v>327</v>
      </c>
      <c r="AA3895" t="s">
        <v>60</v>
      </c>
      <c r="AB3895">
        <v>59.58</v>
      </c>
      <c r="AC3895">
        <v>7.3</v>
      </c>
      <c r="AD3895" t="s">
        <v>60</v>
      </c>
      <c r="AE3895" t="s">
        <v>56</v>
      </c>
      <c r="AF3895">
        <v>8987</v>
      </c>
      <c r="AG3895">
        <v>8987</v>
      </c>
      <c r="AO3895">
        <v>32</v>
      </c>
      <c r="AP3895">
        <v>0</v>
      </c>
      <c r="AX3895">
        <v>327</v>
      </c>
      <c r="BD3895" s="5">
        <v>327</v>
      </c>
      <c r="BE3895">
        <v>295</v>
      </c>
      <c r="BG3895">
        <f t="shared" si="426"/>
        <v>295</v>
      </c>
      <c r="BI3895">
        <v>32</v>
      </c>
    </row>
    <row r="3896" spans="1:61" x14ac:dyDescent="0.25">
      <c r="A3896" t="s">
        <v>54</v>
      </c>
      <c r="B3896">
        <v>110027</v>
      </c>
      <c r="C3896" t="s">
        <v>55</v>
      </c>
      <c r="D3896" t="s">
        <v>56</v>
      </c>
      <c r="E3896" s="1">
        <v>45985</v>
      </c>
      <c r="F3896" t="s">
        <v>4522</v>
      </c>
      <c r="G3896" t="s">
        <v>67</v>
      </c>
      <c r="H3896" t="str">
        <f t="shared" si="420"/>
        <v>Direct Sale</v>
      </c>
      <c r="K3896" s="3">
        <v>45985.974999999999</v>
      </c>
      <c r="L3896">
        <f t="shared" si="421"/>
        <v>24</v>
      </c>
      <c r="M3896" t="str">
        <f t="shared" si="422"/>
        <v>Monday</v>
      </c>
      <c r="N3896" s="1" t="str">
        <f t="shared" si="423"/>
        <v>November</v>
      </c>
      <c r="O3896" s="2">
        <v>0.97499999999999998</v>
      </c>
      <c r="P3896" s="2" t="str">
        <f t="shared" si="424"/>
        <v>Week 4</v>
      </c>
      <c r="Q3896" t="s">
        <v>59</v>
      </c>
      <c r="R3896" s="5">
        <v>59</v>
      </c>
      <c r="S3896" s="5">
        <v>0</v>
      </c>
      <c r="T3896" s="5">
        <f t="shared" si="425"/>
        <v>0</v>
      </c>
      <c r="U3896" s="5">
        <v>59</v>
      </c>
      <c r="V3896" s="5">
        <v>0</v>
      </c>
      <c r="W3896" s="5">
        <v>2.96</v>
      </c>
      <c r="X3896" s="5">
        <v>0.04</v>
      </c>
      <c r="Y3896" s="5">
        <v>62</v>
      </c>
      <c r="Z3896" s="5">
        <v>62</v>
      </c>
      <c r="AA3896" t="s">
        <v>68</v>
      </c>
      <c r="AB3896">
        <v>15.49</v>
      </c>
      <c r="AC3896">
        <v>2.14</v>
      </c>
      <c r="AD3896" t="s">
        <v>5778</v>
      </c>
      <c r="AE3896" t="s">
        <v>75</v>
      </c>
      <c r="AI3896" t="s">
        <v>4523</v>
      </c>
      <c r="AJ3896" t="s">
        <v>4524</v>
      </c>
      <c r="AK3896">
        <v>7291905542</v>
      </c>
      <c r="AO3896">
        <v>0</v>
      </c>
      <c r="AP3896">
        <v>0</v>
      </c>
      <c r="AR3896">
        <v>62</v>
      </c>
      <c r="AZ3896">
        <v>59</v>
      </c>
      <c r="BA3896">
        <v>1.48</v>
      </c>
      <c r="BB3896">
        <v>59</v>
      </c>
      <c r="BC3896">
        <v>1.48</v>
      </c>
      <c r="BD3896" s="5">
        <v>62</v>
      </c>
      <c r="BE3896">
        <v>59</v>
      </c>
      <c r="BG3896">
        <f t="shared" si="426"/>
        <v>59</v>
      </c>
    </row>
    <row r="3897" spans="1:61" x14ac:dyDescent="0.25">
      <c r="A3897" t="s">
        <v>54</v>
      </c>
      <c r="B3897">
        <v>110027</v>
      </c>
      <c r="C3897" t="s">
        <v>55</v>
      </c>
      <c r="D3897" t="s">
        <v>56</v>
      </c>
      <c r="E3897" s="1">
        <v>45985</v>
      </c>
      <c r="F3897" t="s">
        <v>4525</v>
      </c>
      <c r="G3897" t="s">
        <v>58</v>
      </c>
      <c r="H3897" t="str">
        <f t="shared" si="420"/>
        <v>Aggregator</v>
      </c>
      <c r="I3897">
        <v>7515721728</v>
      </c>
      <c r="J3897">
        <v>18528960</v>
      </c>
      <c r="K3897" s="3">
        <v>45985.981249999997</v>
      </c>
      <c r="L3897">
        <f t="shared" si="421"/>
        <v>24</v>
      </c>
      <c r="M3897" t="str">
        <f t="shared" si="422"/>
        <v>Monday</v>
      </c>
      <c r="N3897" s="1" t="str">
        <f t="shared" si="423"/>
        <v>November</v>
      </c>
      <c r="O3897" s="2">
        <v>0.98124999999999996</v>
      </c>
      <c r="P3897" s="2" t="str">
        <f t="shared" si="424"/>
        <v>Week 4</v>
      </c>
      <c r="Q3897" t="s">
        <v>59</v>
      </c>
      <c r="R3897" s="5">
        <v>388</v>
      </c>
      <c r="S3897" s="5">
        <v>-100</v>
      </c>
      <c r="T3897" s="5">
        <f t="shared" si="425"/>
        <v>25.773195876288657</v>
      </c>
      <c r="U3897" s="5">
        <v>288</v>
      </c>
      <c r="V3897" s="5">
        <v>32</v>
      </c>
      <c r="W3897" s="5">
        <v>0</v>
      </c>
      <c r="X3897" s="5">
        <v>0</v>
      </c>
      <c r="Y3897" s="5">
        <v>320</v>
      </c>
      <c r="Z3897" s="5">
        <v>320</v>
      </c>
      <c r="AA3897" t="s">
        <v>60</v>
      </c>
      <c r="AB3897">
        <v>71.25</v>
      </c>
      <c r="AC3897">
        <v>6.72</v>
      </c>
      <c r="AD3897" t="s">
        <v>60</v>
      </c>
      <c r="AE3897" t="s">
        <v>56</v>
      </c>
      <c r="AF3897">
        <v>1728</v>
      </c>
      <c r="AG3897">
        <v>1728</v>
      </c>
      <c r="AO3897">
        <v>32</v>
      </c>
      <c r="AP3897">
        <v>0</v>
      </c>
      <c r="AX3897">
        <v>320</v>
      </c>
      <c r="BD3897" s="5">
        <v>320</v>
      </c>
      <c r="BE3897">
        <v>288</v>
      </c>
      <c r="BG3897">
        <f t="shared" si="426"/>
        <v>288</v>
      </c>
      <c r="BI3897">
        <v>32</v>
      </c>
    </row>
    <row r="3898" spans="1:61" x14ac:dyDescent="0.25">
      <c r="A3898" t="s">
        <v>54</v>
      </c>
      <c r="B3898">
        <v>110027</v>
      </c>
      <c r="C3898" t="s">
        <v>55</v>
      </c>
      <c r="D3898" t="s">
        <v>56</v>
      </c>
      <c r="E3898" s="1">
        <v>45985</v>
      </c>
      <c r="F3898" t="s">
        <v>4526</v>
      </c>
      <c r="G3898" t="s">
        <v>58</v>
      </c>
      <c r="H3898" t="str">
        <f t="shared" si="420"/>
        <v>Aggregator</v>
      </c>
      <c r="I3898">
        <v>7517118738</v>
      </c>
      <c r="J3898">
        <v>18528960</v>
      </c>
      <c r="K3898" s="3">
        <v>45985.991666666669</v>
      </c>
      <c r="L3898">
        <f t="shared" si="421"/>
        <v>24</v>
      </c>
      <c r="M3898" t="str">
        <f t="shared" si="422"/>
        <v>Monday</v>
      </c>
      <c r="N3898" s="1" t="str">
        <f t="shared" si="423"/>
        <v>November</v>
      </c>
      <c r="O3898" s="2">
        <v>0.9916666666666667</v>
      </c>
      <c r="P3898" s="2" t="str">
        <f t="shared" si="424"/>
        <v>Week 4</v>
      </c>
      <c r="Q3898" t="s">
        <v>59</v>
      </c>
      <c r="R3898" s="5">
        <v>518</v>
      </c>
      <c r="S3898" s="5">
        <v>-259</v>
      </c>
      <c r="T3898" s="5">
        <f t="shared" si="425"/>
        <v>50</v>
      </c>
      <c r="U3898" s="5">
        <v>259</v>
      </c>
      <c r="V3898" s="5">
        <v>32</v>
      </c>
      <c r="W3898" s="5">
        <v>0</v>
      </c>
      <c r="X3898" s="5">
        <v>0</v>
      </c>
      <c r="Y3898" s="5">
        <v>291</v>
      </c>
      <c r="Z3898" s="5">
        <v>291</v>
      </c>
      <c r="AA3898" t="s">
        <v>60</v>
      </c>
      <c r="AB3898">
        <v>73.36</v>
      </c>
      <c r="AC3898">
        <v>5.53</v>
      </c>
      <c r="AD3898" t="s">
        <v>60</v>
      </c>
      <c r="AE3898" t="s">
        <v>56</v>
      </c>
      <c r="AF3898">
        <v>8738</v>
      </c>
      <c r="AG3898">
        <v>8738</v>
      </c>
      <c r="AO3898">
        <v>32</v>
      </c>
      <c r="AP3898">
        <v>0</v>
      </c>
      <c r="AX3898">
        <v>291</v>
      </c>
      <c r="BD3898" s="5">
        <v>291</v>
      </c>
      <c r="BE3898">
        <v>259</v>
      </c>
      <c r="BG3898">
        <f t="shared" si="426"/>
        <v>259</v>
      </c>
      <c r="BI3898">
        <v>32</v>
      </c>
    </row>
    <row r="3899" spans="1:61" x14ac:dyDescent="0.25">
      <c r="A3899" t="s">
        <v>54</v>
      </c>
      <c r="B3899">
        <v>110027</v>
      </c>
      <c r="C3899" t="s">
        <v>55</v>
      </c>
      <c r="D3899" t="s">
        <v>56</v>
      </c>
      <c r="E3899" s="1">
        <v>45985</v>
      </c>
      <c r="F3899" t="s">
        <v>4527</v>
      </c>
      <c r="G3899" t="s">
        <v>67</v>
      </c>
      <c r="H3899" t="str">
        <f t="shared" si="420"/>
        <v>Direct Sale</v>
      </c>
      <c r="K3899" s="3">
        <v>45985.995138888888</v>
      </c>
      <c r="L3899">
        <f t="shared" si="421"/>
        <v>24</v>
      </c>
      <c r="M3899" t="str">
        <f t="shared" si="422"/>
        <v>Monday</v>
      </c>
      <c r="N3899" s="1" t="str">
        <f t="shared" si="423"/>
        <v>November</v>
      </c>
      <c r="O3899" s="2">
        <v>0.99513888888888891</v>
      </c>
      <c r="P3899" s="2" t="str">
        <f t="shared" si="424"/>
        <v>Week 4</v>
      </c>
      <c r="Q3899" t="s">
        <v>59</v>
      </c>
      <c r="R3899" s="5">
        <v>118</v>
      </c>
      <c r="S3899" s="5">
        <v>0</v>
      </c>
      <c r="T3899" s="5">
        <f t="shared" si="425"/>
        <v>0</v>
      </c>
      <c r="U3899" s="5">
        <v>118</v>
      </c>
      <c r="V3899" s="5">
        <v>0</v>
      </c>
      <c r="W3899" s="5">
        <v>5.9</v>
      </c>
      <c r="X3899" s="5">
        <v>0.1</v>
      </c>
      <c r="Y3899" s="5">
        <v>124</v>
      </c>
      <c r="Z3899" s="5">
        <v>124</v>
      </c>
      <c r="AA3899" t="s">
        <v>73</v>
      </c>
      <c r="AB3899">
        <v>30.99</v>
      </c>
      <c r="AC3899">
        <v>4.28</v>
      </c>
      <c r="AD3899" t="s">
        <v>5778</v>
      </c>
      <c r="AE3899" t="s">
        <v>75</v>
      </c>
      <c r="AI3899" t="s">
        <v>730</v>
      </c>
      <c r="AJ3899" t="s">
        <v>731</v>
      </c>
      <c r="AK3899">
        <v>9999777722</v>
      </c>
      <c r="AO3899">
        <v>0</v>
      </c>
      <c r="AP3899">
        <v>0</v>
      </c>
      <c r="AQ3899">
        <v>124</v>
      </c>
      <c r="AZ3899">
        <v>118</v>
      </c>
      <c r="BA3899">
        <v>2.95</v>
      </c>
      <c r="BB3899">
        <v>118</v>
      </c>
      <c r="BC3899">
        <v>2.95</v>
      </c>
      <c r="BD3899" s="5">
        <v>124</v>
      </c>
      <c r="BE3899">
        <v>118</v>
      </c>
      <c r="BG3899">
        <f t="shared" si="426"/>
        <v>118</v>
      </c>
    </row>
    <row r="3900" spans="1:61" x14ac:dyDescent="0.25">
      <c r="A3900" t="s">
        <v>54</v>
      </c>
      <c r="B3900">
        <v>110027</v>
      </c>
      <c r="C3900" t="s">
        <v>55</v>
      </c>
      <c r="D3900" t="s">
        <v>56</v>
      </c>
      <c r="E3900" s="1">
        <v>45985</v>
      </c>
      <c r="F3900" t="s">
        <v>4528</v>
      </c>
      <c r="G3900" t="s">
        <v>67</v>
      </c>
      <c r="H3900" t="str">
        <f t="shared" si="420"/>
        <v>Direct Sale</v>
      </c>
      <c r="K3900" s="3">
        <v>45985.995833333334</v>
      </c>
      <c r="L3900">
        <f t="shared" si="421"/>
        <v>24</v>
      </c>
      <c r="M3900" t="str">
        <f t="shared" si="422"/>
        <v>Monday</v>
      </c>
      <c r="N3900" s="1" t="str">
        <f t="shared" si="423"/>
        <v>November</v>
      </c>
      <c r="O3900" s="2">
        <v>0.99583333333333335</v>
      </c>
      <c r="P3900" s="2" t="str">
        <f t="shared" si="424"/>
        <v>Week 4</v>
      </c>
      <c r="Q3900" t="s">
        <v>59</v>
      </c>
      <c r="R3900" s="5">
        <v>417</v>
      </c>
      <c r="S3900" s="5">
        <v>0</v>
      </c>
      <c r="T3900" s="5">
        <f t="shared" si="425"/>
        <v>0</v>
      </c>
      <c r="U3900" s="5">
        <v>417</v>
      </c>
      <c r="V3900" s="5">
        <v>0</v>
      </c>
      <c r="W3900" s="5">
        <v>20.86</v>
      </c>
      <c r="X3900" s="5">
        <v>0.14000000000000001</v>
      </c>
      <c r="Y3900" s="5">
        <v>438</v>
      </c>
      <c r="Z3900" s="5">
        <v>438</v>
      </c>
      <c r="AA3900" t="s">
        <v>73</v>
      </c>
      <c r="AB3900">
        <v>96.27</v>
      </c>
      <c r="AC3900">
        <v>7.66</v>
      </c>
      <c r="AD3900" t="s">
        <v>5778</v>
      </c>
      <c r="AE3900" t="s">
        <v>75</v>
      </c>
      <c r="AI3900" t="s">
        <v>89</v>
      </c>
      <c r="AJ3900" t="s">
        <v>190</v>
      </c>
      <c r="AK3900">
        <v>8929758003</v>
      </c>
      <c r="AO3900">
        <v>0</v>
      </c>
      <c r="AP3900">
        <v>0</v>
      </c>
      <c r="AQ3900">
        <v>438</v>
      </c>
      <c r="AZ3900">
        <v>417</v>
      </c>
      <c r="BA3900">
        <v>10.43</v>
      </c>
      <c r="BB3900">
        <v>417</v>
      </c>
      <c r="BC3900">
        <v>10.43</v>
      </c>
      <c r="BD3900" s="5">
        <v>438</v>
      </c>
      <c r="BE3900">
        <v>417</v>
      </c>
      <c r="BG3900">
        <f t="shared" si="426"/>
        <v>417</v>
      </c>
    </row>
    <row r="3901" spans="1:61" x14ac:dyDescent="0.25">
      <c r="A3901" t="s">
        <v>54</v>
      </c>
      <c r="B3901">
        <v>110027</v>
      </c>
      <c r="C3901" t="s">
        <v>55</v>
      </c>
      <c r="D3901" t="s">
        <v>56</v>
      </c>
      <c r="E3901" s="1">
        <v>45985</v>
      </c>
      <c r="F3901" t="s">
        <v>4529</v>
      </c>
      <c r="G3901" t="s">
        <v>63</v>
      </c>
      <c r="H3901" t="str">
        <f t="shared" si="420"/>
        <v>Aggregator</v>
      </c>
      <c r="I3901">
        <v>222978000000000</v>
      </c>
      <c r="J3901">
        <v>29811</v>
      </c>
      <c r="K3901" s="3">
        <v>45985.99722222222</v>
      </c>
      <c r="L3901">
        <f t="shared" si="421"/>
        <v>24</v>
      </c>
      <c r="M3901" t="str">
        <f t="shared" si="422"/>
        <v>Monday</v>
      </c>
      <c r="N3901" s="1" t="str">
        <f t="shared" si="423"/>
        <v>November</v>
      </c>
      <c r="O3901" s="2">
        <v>0.99722222222222223</v>
      </c>
      <c r="P3901" s="2" t="str">
        <f t="shared" si="424"/>
        <v>Week 4</v>
      </c>
      <c r="Q3901" t="s">
        <v>59</v>
      </c>
      <c r="R3901" s="5">
        <v>736</v>
      </c>
      <c r="S3901" s="5">
        <v>-142</v>
      </c>
      <c r="T3901" s="5">
        <f t="shared" si="425"/>
        <v>19.293478260869566</v>
      </c>
      <c r="U3901" s="5">
        <v>594</v>
      </c>
      <c r="V3901" s="5">
        <v>32</v>
      </c>
      <c r="W3901" s="5">
        <v>0</v>
      </c>
      <c r="X3901" s="5">
        <v>0</v>
      </c>
      <c r="Y3901" s="5">
        <v>626</v>
      </c>
      <c r="Z3901" s="5">
        <v>626</v>
      </c>
      <c r="AA3901" t="s">
        <v>64</v>
      </c>
      <c r="AB3901">
        <v>134.31</v>
      </c>
      <c r="AC3901">
        <v>20.84</v>
      </c>
      <c r="AD3901" t="s">
        <v>64</v>
      </c>
      <c r="AE3901" t="s">
        <v>56</v>
      </c>
      <c r="AF3901">
        <v>7953</v>
      </c>
      <c r="AG3901">
        <v>7953</v>
      </c>
      <c r="AO3901">
        <v>32</v>
      </c>
      <c r="AP3901">
        <v>0</v>
      </c>
      <c r="AW3901">
        <v>626</v>
      </c>
      <c r="BD3901" s="5">
        <v>626</v>
      </c>
      <c r="BE3901">
        <v>594</v>
      </c>
      <c r="BG3901">
        <f t="shared" si="426"/>
        <v>594</v>
      </c>
      <c r="BH3901">
        <v>32</v>
      </c>
    </row>
    <row r="3902" spans="1:61" x14ac:dyDescent="0.25">
      <c r="A3902" t="s">
        <v>54</v>
      </c>
      <c r="B3902">
        <v>110027</v>
      </c>
      <c r="C3902" t="s">
        <v>55</v>
      </c>
      <c r="D3902" t="s">
        <v>56</v>
      </c>
      <c r="E3902" s="1">
        <v>45985</v>
      </c>
      <c r="F3902" t="s">
        <v>4530</v>
      </c>
      <c r="G3902" t="s">
        <v>58</v>
      </c>
      <c r="H3902" t="str">
        <f t="shared" si="420"/>
        <v>Aggregator</v>
      </c>
      <c r="I3902">
        <v>7513017221</v>
      </c>
      <c r="J3902">
        <v>18528960</v>
      </c>
      <c r="K3902" s="3">
        <v>45985.99722222222</v>
      </c>
      <c r="L3902">
        <f t="shared" si="421"/>
        <v>24</v>
      </c>
      <c r="M3902" t="str">
        <f t="shared" si="422"/>
        <v>Monday</v>
      </c>
      <c r="N3902" s="1" t="str">
        <f t="shared" si="423"/>
        <v>November</v>
      </c>
      <c r="O3902" s="2">
        <v>0.99722222222222223</v>
      </c>
      <c r="P3902" s="2" t="str">
        <f t="shared" si="424"/>
        <v>Week 4</v>
      </c>
      <c r="Q3902" t="s">
        <v>59</v>
      </c>
      <c r="R3902" s="5">
        <v>748</v>
      </c>
      <c r="S3902" s="5">
        <v>-374</v>
      </c>
      <c r="T3902" s="5">
        <f t="shared" si="425"/>
        <v>50</v>
      </c>
      <c r="U3902" s="5">
        <v>374</v>
      </c>
      <c r="V3902" s="5">
        <v>32</v>
      </c>
      <c r="W3902" s="5">
        <v>0</v>
      </c>
      <c r="X3902" s="5">
        <v>0</v>
      </c>
      <c r="Y3902" s="5">
        <v>406</v>
      </c>
      <c r="Z3902" s="5">
        <v>406</v>
      </c>
      <c r="AA3902" t="s">
        <v>60</v>
      </c>
      <c r="AB3902">
        <v>98.72</v>
      </c>
      <c r="AC3902">
        <v>0</v>
      </c>
      <c r="AD3902" t="s">
        <v>60</v>
      </c>
      <c r="AE3902" t="s">
        <v>56</v>
      </c>
      <c r="AF3902">
        <v>7221</v>
      </c>
      <c r="AG3902">
        <v>7221</v>
      </c>
      <c r="AO3902">
        <v>32</v>
      </c>
      <c r="AP3902">
        <v>0</v>
      </c>
      <c r="AX3902">
        <v>406</v>
      </c>
      <c r="BD3902" s="5">
        <v>406</v>
      </c>
      <c r="BE3902">
        <v>374</v>
      </c>
      <c r="BG3902">
        <f t="shared" si="426"/>
        <v>374</v>
      </c>
      <c r="BI3902">
        <v>32</v>
      </c>
    </row>
    <row r="3903" spans="1:61" x14ac:dyDescent="0.25">
      <c r="A3903" t="s">
        <v>54</v>
      </c>
      <c r="B3903">
        <v>110027</v>
      </c>
      <c r="C3903" t="s">
        <v>55</v>
      </c>
      <c r="D3903" t="s">
        <v>56</v>
      </c>
      <c r="E3903" s="1">
        <v>45985</v>
      </c>
      <c r="F3903" t="s">
        <v>4531</v>
      </c>
      <c r="G3903" t="s">
        <v>58</v>
      </c>
      <c r="H3903" t="str">
        <f t="shared" si="420"/>
        <v>Aggregator</v>
      </c>
      <c r="I3903">
        <v>7513903102</v>
      </c>
      <c r="J3903">
        <v>18528960</v>
      </c>
      <c r="K3903" s="3">
        <v>45985.99722222222</v>
      </c>
      <c r="L3903">
        <f t="shared" si="421"/>
        <v>24</v>
      </c>
      <c r="M3903" t="str">
        <f t="shared" si="422"/>
        <v>Monday</v>
      </c>
      <c r="N3903" s="1" t="str">
        <f t="shared" si="423"/>
        <v>November</v>
      </c>
      <c r="O3903" s="2">
        <v>0.99722222222222223</v>
      </c>
      <c r="P3903" s="2" t="str">
        <f t="shared" si="424"/>
        <v>Week 4</v>
      </c>
      <c r="Q3903" t="s">
        <v>59</v>
      </c>
      <c r="R3903" s="5">
        <v>756</v>
      </c>
      <c r="S3903" s="5">
        <v>-174.5</v>
      </c>
      <c r="T3903" s="5">
        <f t="shared" si="425"/>
        <v>23.082010582010582</v>
      </c>
      <c r="U3903" s="5">
        <v>581.5</v>
      </c>
      <c r="V3903" s="5">
        <v>32</v>
      </c>
      <c r="W3903" s="5">
        <v>0</v>
      </c>
      <c r="X3903" s="5">
        <v>0</v>
      </c>
      <c r="Y3903" s="5">
        <v>613.5</v>
      </c>
      <c r="Z3903" s="5">
        <v>613.5</v>
      </c>
      <c r="AA3903" t="s">
        <v>60</v>
      </c>
      <c r="AB3903">
        <v>128.47999999999999</v>
      </c>
      <c r="AC3903">
        <v>13.67</v>
      </c>
      <c r="AD3903" t="s">
        <v>60</v>
      </c>
      <c r="AE3903" t="s">
        <v>56</v>
      </c>
      <c r="AF3903">
        <v>3102</v>
      </c>
      <c r="AG3903">
        <v>3102</v>
      </c>
      <c r="AO3903">
        <v>32</v>
      </c>
      <c r="AP3903">
        <v>0</v>
      </c>
      <c r="AX3903">
        <v>613.5</v>
      </c>
      <c r="BD3903" s="5">
        <v>613.5</v>
      </c>
      <c r="BE3903">
        <v>581.5</v>
      </c>
      <c r="BG3903">
        <f t="shared" si="426"/>
        <v>581.5</v>
      </c>
      <c r="BI3903">
        <v>32</v>
      </c>
    </row>
    <row r="3904" spans="1:61" x14ac:dyDescent="0.25">
      <c r="A3904" t="s">
        <v>54</v>
      </c>
      <c r="B3904">
        <v>110027</v>
      </c>
      <c r="C3904" t="s">
        <v>55</v>
      </c>
      <c r="D3904" t="s">
        <v>56</v>
      </c>
      <c r="E3904" s="1">
        <v>45985</v>
      </c>
      <c r="F3904" t="s">
        <v>4532</v>
      </c>
      <c r="G3904" t="s">
        <v>63</v>
      </c>
      <c r="H3904" t="str">
        <f t="shared" si="420"/>
        <v>Aggregator</v>
      </c>
      <c r="I3904">
        <v>222979000000000</v>
      </c>
      <c r="J3904">
        <v>29811</v>
      </c>
      <c r="K3904" s="3">
        <v>45986</v>
      </c>
      <c r="L3904">
        <f t="shared" si="421"/>
        <v>25</v>
      </c>
      <c r="M3904" t="str">
        <f t="shared" si="422"/>
        <v>Tuesday</v>
      </c>
      <c r="N3904" s="1" t="str">
        <f t="shared" si="423"/>
        <v>November</v>
      </c>
      <c r="O3904" s="2">
        <v>0</v>
      </c>
      <c r="P3904" s="2" t="str">
        <f t="shared" si="424"/>
        <v>Week 4</v>
      </c>
      <c r="Q3904" t="s">
        <v>59</v>
      </c>
      <c r="R3904" s="5">
        <v>1003.56</v>
      </c>
      <c r="S3904" s="5">
        <v>-199.98</v>
      </c>
      <c r="T3904" s="5">
        <f t="shared" si="425"/>
        <v>19.927059667583404</v>
      </c>
      <c r="U3904" s="5">
        <v>803.58</v>
      </c>
      <c r="V3904" s="5">
        <v>32</v>
      </c>
      <c r="W3904" s="5">
        <v>0</v>
      </c>
      <c r="X3904" s="5">
        <v>0.42</v>
      </c>
      <c r="Y3904" s="5">
        <v>836</v>
      </c>
      <c r="Z3904" s="5">
        <v>836</v>
      </c>
      <c r="AA3904" t="s">
        <v>64</v>
      </c>
      <c r="AB3904">
        <v>205.2</v>
      </c>
      <c r="AC3904">
        <v>16.329999999999998</v>
      </c>
      <c r="AD3904" t="s">
        <v>64</v>
      </c>
      <c r="AE3904" t="s">
        <v>56</v>
      </c>
      <c r="AF3904">
        <v>3732</v>
      </c>
      <c r="AG3904">
        <v>3732</v>
      </c>
      <c r="AO3904">
        <v>32</v>
      </c>
      <c r="AP3904">
        <v>0</v>
      </c>
      <c r="AW3904">
        <v>836</v>
      </c>
      <c r="BD3904" s="5">
        <v>836</v>
      </c>
      <c r="BE3904">
        <v>803.58</v>
      </c>
      <c r="BG3904">
        <f t="shared" si="426"/>
        <v>803.58</v>
      </c>
      <c r="BH3904">
        <v>32</v>
      </c>
    </row>
    <row r="3905" spans="1:61" x14ac:dyDescent="0.25">
      <c r="A3905" t="s">
        <v>54</v>
      </c>
      <c r="B3905">
        <v>110027</v>
      </c>
      <c r="C3905" t="s">
        <v>55</v>
      </c>
      <c r="D3905" t="s">
        <v>56</v>
      </c>
      <c r="E3905" s="1">
        <v>45985</v>
      </c>
      <c r="F3905" t="s">
        <v>4533</v>
      </c>
      <c r="G3905" t="s">
        <v>58</v>
      </c>
      <c r="H3905" t="str">
        <f t="shared" si="420"/>
        <v>Aggregator</v>
      </c>
      <c r="I3905">
        <v>7514835125</v>
      </c>
      <c r="J3905">
        <v>18528960</v>
      </c>
      <c r="K3905" s="3">
        <v>45986</v>
      </c>
      <c r="L3905">
        <f t="shared" si="421"/>
        <v>25</v>
      </c>
      <c r="M3905" t="str">
        <f t="shared" si="422"/>
        <v>Tuesday</v>
      </c>
      <c r="N3905" s="1" t="str">
        <f t="shared" si="423"/>
        <v>November</v>
      </c>
      <c r="O3905" s="2">
        <v>0</v>
      </c>
      <c r="P3905" s="2" t="str">
        <f t="shared" si="424"/>
        <v>Week 4</v>
      </c>
      <c r="Q3905" t="s">
        <v>59</v>
      </c>
      <c r="R3905" s="5">
        <v>543.66</v>
      </c>
      <c r="S3905" s="5">
        <v>-75</v>
      </c>
      <c r="T3905" s="5">
        <f t="shared" si="425"/>
        <v>13.795386822646508</v>
      </c>
      <c r="U3905" s="5">
        <v>468.66</v>
      </c>
      <c r="V3905" s="5">
        <v>32</v>
      </c>
      <c r="W3905" s="5">
        <v>0</v>
      </c>
      <c r="X3905" s="5">
        <v>0</v>
      </c>
      <c r="Y3905" s="5">
        <v>500.66</v>
      </c>
      <c r="Z3905" s="5">
        <v>500.66</v>
      </c>
      <c r="AA3905" t="s">
        <v>60</v>
      </c>
      <c r="AB3905">
        <v>111.77</v>
      </c>
      <c r="AC3905">
        <v>10.66</v>
      </c>
      <c r="AD3905" t="s">
        <v>60</v>
      </c>
      <c r="AE3905" t="s">
        <v>56</v>
      </c>
      <c r="AF3905">
        <v>5125</v>
      </c>
      <c r="AG3905">
        <v>5125</v>
      </c>
      <c r="AO3905">
        <v>32</v>
      </c>
      <c r="AP3905">
        <v>0</v>
      </c>
      <c r="AX3905">
        <v>500.66</v>
      </c>
      <c r="BD3905" s="5">
        <v>500.66</v>
      </c>
      <c r="BE3905">
        <v>468.66</v>
      </c>
      <c r="BG3905">
        <f t="shared" si="426"/>
        <v>468.66</v>
      </c>
      <c r="BI3905">
        <v>32</v>
      </c>
    </row>
    <row r="3906" spans="1:61" x14ac:dyDescent="0.25">
      <c r="A3906" t="s">
        <v>54</v>
      </c>
      <c r="B3906">
        <v>110027</v>
      </c>
      <c r="C3906" t="s">
        <v>55</v>
      </c>
      <c r="D3906" t="s">
        <v>56</v>
      </c>
      <c r="E3906" s="1">
        <v>45985</v>
      </c>
      <c r="F3906" t="s">
        <v>4534</v>
      </c>
      <c r="G3906" t="s">
        <v>63</v>
      </c>
      <c r="H3906" t="str">
        <f t="shared" si="420"/>
        <v>Aggregator</v>
      </c>
      <c r="I3906">
        <v>222979000000000</v>
      </c>
      <c r="J3906">
        <v>29811</v>
      </c>
      <c r="K3906" s="3">
        <v>45986.000694444447</v>
      </c>
      <c r="L3906">
        <f t="shared" si="421"/>
        <v>25</v>
      </c>
      <c r="M3906" t="str">
        <f t="shared" si="422"/>
        <v>Tuesday</v>
      </c>
      <c r="N3906" s="1" t="str">
        <f t="shared" si="423"/>
        <v>November</v>
      </c>
      <c r="O3906" s="2">
        <v>6.9444444444444447E-4</v>
      </c>
      <c r="P3906" s="2" t="str">
        <f t="shared" si="424"/>
        <v>Week 4</v>
      </c>
      <c r="Q3906" t="s">
        <v>59</v>
      </c>
      <c r="R3906" s="5">
        <v>228</v>
      </c>
      <c r="S3906" s="5">
        <v>-30</v>
      </c>
      <c r="T3906" s="5">
        <f t="shared" si="425"/>
        <v>13.157894736842104</v>
      </c>
      <c r="U3906" s="5">
        <v>198</v>
      </c>
      <c r="V3906" s="5">
        <v>32</v>
      </c>
      <c r="W3906" s="5">
        <v>0</v>
      </c>
      <c r="X3906" s="5">
        <v>0</v>
      </c>
      <c r="Y3906" s="5">
        <v>230</v>
      </c>
      <c r="Z3906" s="5">
        <v>230</v>
      </c>
      <c r="AA3906" t="s">
        <v>64</v>
      </c>
      <c r="AB3906">
        <v>41.68</v>
      </c>
      <c r="AC3906">
        <v>5.34</v>
      </c>
      <c r="AD3906" t="s">
        <v>64</v>
      </c>
      <c r="AE3906" t="s">
        <v>56</v>
      </c>
      <c r="AF3906">
        <v>477</v>
      </c>
      <c r="AG3906">
        <v>477</v>
      </c>
      <c r="AO3906">
        <v>32</v>
      </c>
      <c r="AP3906">
        <v>0</v>
      </c>
      <c r="AW3906">
        <v>230</v>
      </c>
      <c r="BD3906" s="5">
        <v>230</v>
      </c>
      <c r="BE3906">
        <v>198</v>
      </c>
      <c r="BG3906">
        <f t="shared" si="426"/>
        <v>198</v>
      </c>
      <c r="BH3906">
        <v>32</v>
      </c>
    </row>
    <row r="3907" spans="1:61" x14ac:dyDescent="0.25">
      <c r="A3907" t="s">
        <v>54</v>
      </c>
      <c r="B3907">
        <v>110027</v>
      </c>
      <c r="C3907" t="s">
        <v>55</v>
      </c>
      <c r="D3907" t="s">
        <v>56</v>
      </c>
      <c r="E3907" s="1">
        <v>45985</v>
      </c>
      <c r="F3907" t="s">
        <v>4535</v>
      </c>
      <c r="G3907" t="s">
        <v>67</v>
      </c>
      <c r="H3907" t="str">
        <f t="shared" ref="H3907:H3970" si="427">IF(G3907="POS","Direct Sale","Aggregator")</f>
        <v>Direct Sale</v>
      </c>
      <c r="K3907" s="3">
        <v>45986.003472222219</v>
      </c>
      <c r="L3907">
        <f t="shared" ref="L3907:L3970" si="428">VALUE(DAY(K3907))</f>
        <v>25</v>
      </c>
      <c r="M3907" t="str">
        <f t="shared" ref="M3907:M3970" si="429">TEXT(K3907,"dddd")</f>
        <v>Tuesday</v>
      </c>
      <c r="N3907" s="1" t="str">
        <f t="shared" ref="N3907:N3970" si="430">TEXT(K3907,"MMMM")</f>
        <v>November</v>
      </c>
      <c r="O3907" s="2">
        <v>3.472222222222222E-3</v>
      </c>
      <c r="P3907" s="2" t="str">
        <f t="shared" ref="P3907:P3970" si="431">_xlfn.IFS(L3907&lt;=7,"Week 1",L3907&lt;=15, "Week 2",L3907&lt;=23,"Week 3",L3907&lt;=30,"Week 4")</f>
        <v>Week 4</v>
      </c>
      <c r="Q3907" t="s">
        <v>59</v>
      </c>
      <c r="R3907" s="5">
        <v>299</v>
      </c>
      <c r="S3907" s="5">
        <v>0</v>
      </c>
      <c r="T3907" s="5">
        <f t="shared" ref="T3907:T3970" si="432">ABS((S3907/R3907)*100)</f>
        <v>0</v>
      </c>
      <c r="U3907" s="5">
        <v>299</v>
      </c>
      <c r="V3907" s="5">
        <v>0</v>
      </c>
      <c r="W3907" s="5">
        <v>14.96</v>
      </c>
      <c r="X3907" s="5">
        <v>0.04</v>
      </c>
      <c r="Y3907" s="5">
        <v>314</v>
      </c>
      <c r="Z3907" s="5">
        <v>314</v>
      </c>
      <c r="AA3907" t="s">
        <v>68</v>
      </c>
      <c r="AB3907">
        <v>61.41</v>
      </c>
      <c r="AC3907">
        <v>8.7200000000000006</v>
      </c>
      <c r="AD3907" t="s">
        <v>5778</v>
      </c>
      <c r="AE3907" t="s">
        <v>75</v>
      </c>
      <c r="AI3907" t="s">
        <v>4536</v>
      </c>
      <c r="AJ3907" t="s">
        <v>4537</v>
      </c>
      <c r="AK3907">
        <v>9987987998</v>
      </c>
      <c r="AO3907">
        <v>0</v>
      </c>
      <c r="AP3907">
        <v>0</v>
      </c>
      <c r="AR3907">
        <v>314</v>
      </c>
      <c r="AZ3907">
        <v>299</v>
      </c>
      <c r="BA3907">
        <v>7.48</v>
      </c>
      <c r="BB3907">
        <v>299</v>
      </c>
      <c r="BC3907">
        <v>7.48</v>
      </c>
      <c r="BD3907" s="5">
        <v>314</v>
      </c>
      <c r="BE3907">
        <v>299</v>
      </c>
      <c r="BG3907">
        <f t="shared" ref="BG3907:BG3970" si="433">BE3907+BF3907</f>
        <v>299</v>
      </c>
    </row>
    <row r="3908" spans="1:61" x14ac:dyDescent="0.25">
      <c r="A3908" t="s">
        <v>54</v>
      </c>
      <c r="B3908">
        <v>110027</v>
      </c>
      <c r="C3908" t="s">
        <v>55</v>
      </c>
      <c r="D3908" t="s">
        <v>56</v>
      </c>
      <c r="E3908" s="1">
        <v>45985</v>
      </c>
      <c r="F3908" t="s">
        <v>4538</v>
      </c>
      <c r="G3908" t="s">
        <v>63</v>
      </c>
      <c r="H3908" t="str">
        <f t="shared" si="427"/>
        <v>Aggregator</v>
      </c>
      <c r="I3908">
        <v>222979000000000</v>
      </c>
      <c r="J3908">
        <v>29811</v>
      </c>
      <c r="K3908" s="3">
        <v>45986.008333333331</v>
      </c>
      <c r="L3908">
        <f t="shared" si="428"/>
        <v>25</v>
      </c>
      <c r="M3908" t="str">
        <f t="shared" si="429"/>
        <v>Tuesday</v>
      </c>
      <c r="N3908" s="1" t="str">
        <f t="shared" si="430"/>
        <v>November</v>
      </c>
      <c r="O3908" s="2">
        <v>8.3333333333333332E-3</v>
      </c>
      <c r="P3908" s="2" t="str">
        <f t="shared" si="431"/>
        <v>Week 4</v>
      </c>
      <c r="Q3908" t="s">
        <v>59</v>
      </c>
      <c r="R3908" s="5">
        <v>268</v>
      </c>
      <c r="S3908" s="5">
        <v>-30</v>
      </c>
      <c r="T3908" s="5">
        <f t="shared" si="432"/>
        <v>11.194029850746269</v>
      </c>
      <c r="U3908" s="5">
        <v>238</v>
      </c>
      <c r="V3908" s="5">
        <v>32</v>
      </c>
      <c r="W3908" s="5">
        <v>0</v>
      </c>
      <c r="X3908" s="5">
        <v>0</v>
      </c>
      <c r="Y3908" s="5">
        <v>270</v>
      </c>
      <c r="Z3908" s="5">
        <v>270</v>
      </c>
      <c r="AA3908" t="s">
        <v>64</v>
      </c>
      <c r="AB3908">
        <v>45.32</v>
      </c>
      <c r="AC3908">
        <v>5.88</v>
      </c>
      <c r="AD3908" t="s">
        <v>64</v>
      </c>
      <c r="AE3908" t="s">
        <v>56</v>
      </c>
      <c r="AF3908">
        <v>1044</v>
      </c>
      <c r="AG3908">
        <v>1044</v>
      </c>
      <c r="AO3908">
        <v>32</v>
      </c>
      <c r="AP3908">
        <v>0</v>
      </c>
      <c r="AW3908">
        <v>270</v>
      </c>
      <c r="BD3908" s="5">
        <v>270</v>
      </c>
      <c r="BE3908">
        <v>238</v>
      </c>
      <c r="BG3908">
        <f t="shared" si="433"/>
        <v>238</v>
      </c>
      <c r="BH3908">
        <v>32</v>
      </c>
    </row>
    <row r="3909" spans="1:61" x14ac:dyDescent="0.25">
      <c r="A3909" t="s">
        <v>54</v>
      </c>
      <c r="B3909">
        <v>110027</v>
      </c>
      <c r="C3909" t="s">
        <v>55</v>
      </c>
      <c r="D3909" t="s">
        <v>56</v>
      </c>
      <c r="E3909" s="1">
        <v>45985</v>
      </c>
      <c r="F3909" t="s">
        <v>4539</v>
      </c>
      <c r="G3909" t="s">
        <v>67</v>
      </c>
      <c r="H3909" t="str">
        <f t="shared" si="427"/>
        <v>Direct Sale</v>
      </c>
      <c r="K3909" s="3">
        <v>45986.011805555558</v>
      </c>
      <c r="L3909">
        <f t="shared" si="428"/>
        <v>25</v>
      </c>
      <c r="M3909" t="str">
        <f t="shared" si="429"/>
        <v>Tuesday</v>
      </c>
      <c r="N3909" s="1" t="str">
        <f t="shared" si="430"/>
        <v>November</v>
      </c>
      <c r="O3909" s="2">
        <v>1.1805555555555555E-2</v>
      </c>
      <c r="P3909" s="2" t="str">
        <f t="shared" si="431"/>
        <v>Week 4</v>
      </c>
      <c r="Q3909" t="s">
        <v>59</v>
      </c>
      <c r="R3909" s="5">
        <v>177</v>
      </c>
      <c r="S3909" s="5">
        <v>0</v>
      </c>
      <c r="T3909" s="5">
        <f t="shared" si="432"/>
        <v>0</v>
      </c>
      <c r="U3909" s="5">
        <v>177</v>
      </c>
      <c r="V3909" s="5">
        <v>0</v>
      </c>
      <c r="W3909" s="5">
        <v>8.86</v>
      </c>
      <c r="X3909" s="5">
        <v>0.14000000000000001</v>
      </c>
      <c r="Y3909" s="5">
        <v>186</v>
      </c>
      <c r="Z3909" s="5">
        <v>186</v>
      </c>
      <c r="AA3909" t="s">
        <v>68</v>
      </c>
      <c r="AB3909">
        <v>46.49</v>
      </c>
      <c r="AC3909">
        <v>6.42</v>
      </c>
      <c r="AD3909" t="s">
        <v>5778</v>
      </c>
      <c r="AE3909" t="s">
        <v>75</v>
      </c>
      <c r="AI3909" t="s">
        <v>89</v>
      </c>
      <c r="AJ3909" t="s">
        <v>190</v>
      </c>
      <c r="AK3909">
        <v>8929758003</v>
      </c>
      <c r="AO3909">
        <v>0</v>
      </c>
      <c r="AP3909">
        <v>0</v>
      </c>
      <c r="AR3909">
        <v>186</v>
      </c>
      <c r="AZ3909">
        <v>177</v>
      </c>
      <c r="BA3909">
        <v>4.43</v>
      </c>
      <c r="BB3909">
        <v>177</v>
      </c>
      <c r="BC3909">
        <v>4.43</v>
      </c>
      <c r="BD3909" s="5">
        <v>186</v>
      </c>
      <c r="BE3909">
        <v>177</v>
      </c>
      <c r="BG3909">
        <f t="shared" si="433"/>
        <v>177</v>
      </c>
    </row>
    <row r="3910" spans="1:61" x14ac:dyDescent="0.25">
      <c r="A3910" t="s">
        <v>54</v>
      </c>
      <c r="B3910">
        <v>110027</v>
      </c>
      <c r="C3910" t="s">
        <v>55</v>
      </c>
      <c r="D3910" t="s">
        <v>56</v>
      </c>
      <c r="E3910" s="1">
        <v>45985</v>
      </c>
      <c r="F3910" t="s">
        <v>4540</v>
      </c>
      <c r="G3910" t="s">
        <v>63</v>
      </c>
      <c r="H3910" t="str">
        <f t="shared" si="427"/>
        <v>Aggregator</v>
      </c>
      <c r="I3910">
        <v>222981000000000</v>
      </c>
      <c r="J3910">
        <v>29811</v>
      </c>
      <c r="K3910" s="3">
        <v>45986.023611111108</v>
      </c>
      <c r="L3910">
        <f t="shared" si="428"/>
        <v>25</v>
      </c>
      <c r="M3910" t="str">
        <f t="shared" si="429"/>
        <v>Tuesday</v>
      </c>
      <c r="N3910" s="1" t="str">
        <f t="shared" si="430"/>
        <v>November</v>
      </c>
      <c r="O3910" s="2">
        <v>2.361111111111111E-2</v>
      </c>
      <c r="P3910" s="2" t="str">
        <f t="shared" si="431"/>
        <v>Week 4</v>
      </c>
      <c r="Q3910" t="s">
        <v>59</v>
      </c>
      <c r="R3910" s="5">
        <v>129</v>
      </c>
      <c r="S3910" s="5">
        <v>-30</v>
      </c>
      <c r="T3910" s="5">
        <f t="shared" si="432"/>
        <v>23.255813953488371</v>
      </c>
      <c r="U3910" s="5">
        <v>99</v>
      </c>
      <c r="V3910" s="5">
        <v>32</v>
      </c>
      <c r="W3910" s="5">
        <v>0</v>
      </c>
      <c r="X3910" s="5">
        <v>0</v>
      </c>
      <c r="Y3910" s="5">
        <v>131</v>
      </c>
      <c r="Z3910" s="5">
        <v>131</v>
      </c>
      <c r="AA3910" t="s">
        <v>64</v>
      </c>
      <c r="AB3910">
        <v>22.78</v>
      </c>
      <c r="AC3910">
        <v>1.96</v>
      </c>
      <c r="AD3910" t="s">
        <v>64</v>
      </c>
      <c r="AE3910" t="s">
        <v>56</v>
      </c>
      <c r="AF3910">
        <v>6563</v>
      </c>
      <c r="AG3910">
        <v>6563</v>
      </c>
      <c r="AO3910">
        <v>32</v>
      </c>
      <c r="AP3910">
        <v>0</v>
      </c>
      <c r="AW3910">
        <v>131</v>
      </c>
      <c r="BD3910" s="5">
        <v>131</v>
      </c>
      <c r="BE3910">
        <v>99</v>
      </c>
      <c r="BG3910">
        <f t="shared" si="433"/>
        <v>99</v>
      </c>
      <c r="BH3910">
        <v>32</v>
      </c>
    </row>
    <row r="3911" spans="1:61" x14ac:dyDescent="0.25">
      <c r="A3911" t="s">
        <v>54</v>
      </c>
      <c r="B3911">
        <v>110027</v>
      </c>
      <c r="C3911" t="s">
        <v>55</v>
      </c>
      <c r="D3911" t="s">
        <v>56</v>
      </c>
      <c r="E3911" s="1">
        <v>45985</v>
      </c>
      <c r="F3911" t="s">
        <v>4541</v>
      </c>
      <c r="G3911" t="s">
        <v>67</v>
      </c>
      <c r="H3911" t="str">
        <f t="shared" si="427"/>
        <v>Direct Sale</v>
      </c>
      <c r="K3911" s="3">
        <v>45986.036805555559</v>
      </c>
      <c r="L3911">
        <f t="shared" si="428"/>
        <v>25</v>
      </c>
      <c r="M3911" t="str">
        <f t="shared" si="429"/>
        <v>Tuesday</v>
      </c>
      <c r="N3911" s="1" t="str">
        <f t="shared" si="430"/>
        <v>November</v>
      </c>
      <c r="O3911" s="2">
        <v>3.6805555555555557E-2</v>
      </c>
      <c r="P3911" s="2" t="str">
        <f t="shared" si="431"/>
        <v>Week 4</v>
      </c>
      <c r="Q3911" t="s">
        <v>59</v>
      </c>
      <c r="R3911" s="5">
        <v>444.66</v>
      </c>
      <c r="S3911" s="5">
        <v>0</v>
      </c>
      <c r="T3911" s="5">
        <f t="shared" si="432"/>
        <v>0</v>
      </c>
      <c r="U3911" s="5">
        <v>444.66</v>
      </c>
      <c r="V3911" s="5">
        <v>0</v>
      </c>
      <c r="W3911" s="5">
        <v>22.24</v>
      </c>
      <c r="X3911" s="5">
        <v>0.1</v>
      </c>
      <c r="Y3911" s="5">
        <v>467</v>
      </c>
      <c r="Z3911" s="5">
        <v>467</v>
      </c>
      <c r="AA3911" t="s">
        <v>68</v>
      </c>
      <c r="AB3911">
        <v>104.35</v>
      </c>
      <c r="AC3911">
        <v>4.78</v>
      </c>
      <c r="AD3911" t="s">
        <v>5778</v>
      </c>
      <c r="AE3911" t="s">
        <v>75</v>
      </c>
      <c r="AI3911" t="s">
        <v>730</v>
      </c>
      <c r="AJ3911" t="s">
        <v>731</v>
      </c>
      <c r="AK3911">
        <v>9999777722</v>
      </c>
      <c r="AO3911">
        <v>0</v>
      </c>
      <c r="AP3911">
        <v>0</v>
      </c>
      <c r="AR3911">
        <v>467</v>
      </c>
      <c r="AZ3911">
        <v>444.66</v>
      </c>
      <c r="BA3911">
        <v>11.12</v>
      </c>
      <c r="BB3911">
        <v>444.66</v>
      </c>
      <c r="BC3911">
        <v>11.12</v>
      </c>
      <c r="BD3911" s="5">
        <v>467</v>
      </c>
      <c r="BE3911">
        <v>444.66</v>
      </c>
      <c r="BG3911">
        <f t="shared" si="433"/>
        <v>444.66</v>
      </c>
    </row>
    <row r="3912" spans="1:61" x14ac:dyDescent="0.25">
      <c r="A3912" t="s">
        <v>54</v>
      </c>
      <c r="B3912">
        <v>110027</v>
      </c>
      <c r="C3912" t="s">
        <v>55</v>
      </c>
      <c r="D3912" t="s">
        <v>56</v>
      </c>
      <c r="E3912" s="1">
        <v>45985</v>
      </c>
      <c r="F3912" t="s">
        <v>4542</v>
      </c>
      <c r="G3912" t="s">
        <v>67</v>
      </c>
      <c r="H3912" t="str">
        <f t="shared" si="427"/>
        <v>Direct Sale</v>
      </c>
      <c r="K3912" s="3">
        <v>45986.042361111111</v>
      </c>
      <c r="L3912">
        <f t="shared" si="428"/>
        <v>25</v>
      </c>
      <c r="M3912" t="str">
        <f t="shared" si="429"/>
        <v>Tuesday</v>
      </c>
      <c r="N3912" s="1" t="str">
        <f t="shared" si="430"/>
        <v>November</v>
      </c>
      <c r="O3912" s="2">
        <v>4.2361111111111113E-2</v>
      </c>
      <c r="P3912" s="2" t="str">
        <f t="shared" si="431"/>
        <v>Week 4</v>
      </c>
      <c r="Q3912" t="s">
        <v>59</v>
      </c>
      <c r="R3912" s="5">
        <v>118</v>
      </c>
      <c r="S3912" s="5">
        <v>0</v>
      </c>
      <c r="T3912" s="5">
        <f t="shared" si="432"/>
        <v>0</v>
      </c>
      <c r="U3912" s="5">
        <v>118</v>
      </c>
      <c r="V3912" s="5">
        <v>0</v>
      </c>
      <c r="W3912" s="5">
        <v>5.9</v>
      </c>
      <c r="X3912" s="5">
        <v>0.1</v>
      </c>
      <c r="Y3912" s="5">
        <v>124</v>
      </c>
      <c r="Z3912" s="5">
        <v>124</v>
      </c>
      <c r="AA3912" t="s">
        <v>73</v>
      </c>
      <c r="AB3912">
        <v>30.99</v>
      </c>
      <c r="AC3912">
        <v>4.28</v>
      </c>
      <c r="AD3912" t="s">
        <v>5778</v>
      </c>
      <c r="AE3912" t="s">
        <v>75</v>
      </c>
      <c r="AI3912" t="s">
        <v>4543</v>
      </c>
      <c r="AJ3912" t="s">
        <v>769</v>
      </c>
      <c r="AK3912">
        <v>9898885885</v>
      </c>
      <c r="AO3912">
        <v>0</v>
      </c>
      <c r="AP3912">
        <v>0</v>
      </c>
      <c r="AQ3912">
        <v>124</v>
      </c>
      <c r="AZ3912">
        <v>118</v>
      </c>
      <c r="BA3912">
        <v>2.95</v>
      </c>
      <c r="BB3912">
        <v>118</v>
      </c>
      <c r="BC3912">
        <v>2.95</v>
      </c>
      <c r="BD3912" s="5">
        <v>124</v>
      </c>
      <c r="BE3912">
        <v>118</v>
      </c>
      <c r="BG3912">
        <f t="shared" si="433"/>
        <v>118</v>
      </c>
    </row>
    <row r="3913" spans="1:61" x14ac:dyDescent="0.25">
      <c r="A3913" t="s">
        <v>54</v>
      </c>
      <c r="B3913">
        <v>110027</v>
      </c>
      <c r="C3913" t="s">
        <v>55</v>
      </c>
      <c r="D3913" t="s">
        <v>56</v>
      </c>
      <c r="E3913" s="1">
        <v>45985</v>
      </c>
      <c r="F3913" t="s">
        <v>4544</v>
      </c>
      <c r="G3913" t="s">
        <v>67</v>
      </c>
      <c r="H3913" t="str">
        <f t="shared" si="427"/>
        <v>Direct Sale</v>
      </c>
      <c r="K3913" s="3">
        <v>45986.043055555558</v>
      </c>
      <c r="L3913">
        <f t="shared" si="428"/>
        <v>25</v>
      </c>
      <c r="M3913" t="str">
        <f t="shared" si="429"/>
        <v>Tuesday</v>
      </c>
      <c r="N3913" s="1" t="str">
        <f t="shared" si="430"/>
        <v>November</v>
      </c>
      <c r="O3913" s="2">
        <v>4.3055555555555555E-2</v>
      </c>
      <c r="P3913" s="2" t="str">
        <f t="shared" si="431"/>
        <v>Week 4</v>
      </c>
      <c r="Q3913" t="s">
        <v>59</v>
      </c>
      <c r="R3913" s="5">
        <v>277</v>
      </c>
      <c r="S3913" s="5">
        <v>0</v>
      </c>
      <c r="T3913" s="5">
        <f t="shared" si="432"/>
        <v>0</v>
      </c>
      <c r="U3913" s="5">
        <v>277</v>
      </c>
      <c r="V3913" s="5">
        <v>0</v>
      </c>
      <c r="W3913" s="5">
        <v>13.84</v>
      </c>
      <c r="X3913" s="5">
        <v>0.16</v>
      </c>
      <c r="Y3913" s="5">
        <v>291</v>
      </c>
      <c r="Z3913" s="5">
        <v>291</v>
      </c>
      <c r="AA3913" t="s">
        <v>68</v>
      </c>
      <c r="AB3913">
        <v>68.81</v>
      </c>
      <c r="AC3913">
        <v>4.7</v>
      </c>
      <c r="AD3913" t="s">
        <v>5778</v>
      </c>
      <c r="AE3913" t="s">
        <v>75</v>
      </c>
      <c r="AI3913" t="s">
        <v>4545</v>
      </c>
      <c r="AJ3913" t="s">
        <v>4546</v>
      </c>
      <c r="AK3913">
        <v>9988785856</v>
      </c>
      <c r="AO3913">
        <v>0</v>
      </c>
      <c r="AP3913">
        <v>0</v>
      </c>
      <c r="AR3913">
        <v>291</v>
      </c>
      <c r="AZ3913">
        <v>277</v>
      </c>
      <c r="BA3913">
        <v>6.92</v>
      </c>
      <c r="BB3913">
        <v>277</v>
      </c>
      <c r="BC3913">
        <v>6.92</v>
      </c>
      <c r="BD3913" s="5">
        <v>291</v>
      </c>
      <c r="BE3913">
        <v>277</v>
      </c>
      <c r="BG3913">
        <f t="shared" si="433"/>
        <v>277</v>
      </c>
    </row>
    <row r="3914" spans="1:61" x14ac:dyDescent="0.25">
      <c r="A3914" t="s">
        <v>54</v>
      </c>
      <c r="B3914">
        <v>110027</v>
      </c>
      <c r="C3914" t="s">
        <v>55</v>
      </c>
      <c r="D3914" t="s">
        <v>56</v>
      </c>
      <c r="E3914" s="1">
        <v>45985</v>
      </c>
      <c r="F3914" t="s">
        <v>4547</v>
      </c>
      <c r="G3914" t="s">
        <v>63</v>
      </c>
      <c r="H3914" t="str">
        <f t="shared" si="427"/>
        <v>Aggregator</v>
      </c>
      <c r="I3914">
        <v>222982000000000</v>
      </c>
      <c r="J3914">
        <v>29811</v>
      </c>
      <c r="K3914" s="3">
        <v>45986.043749999997</v>
      </c>
      <c r="L3914">
        <f t="shared" si="428"/>
        <v>25</v>
      </c>
      <c r="M3914" t="str">
        <f t="shared" si="429"/>
        <v>Tuesday</v>
      </c>
      <c r="N3914" s="1" t="str">
        <f t="shared" si="430"/>
        <v>November</v>
      </c>
      <c r="O3914" s="2">
        <v>4.3749999999999997E-2</v>
      </c>
      <c r="P3914" s="2" t="str">
        <f t="shared" si="431"/>
        <v>Week 4</v>
      </c>
      <c r="Q3914" t="s">
        <v>59</v>
      </c>
      <c r="R3914" s="5">
        <v>229</v>
      </c>
      <c r="S3914" s="5">
        <v>0</v>
      </c>
      <c r="T3914" s="5">
        <f t="shared" si="432"/>
        <v>0</v>
      </c>
      <c r="U3914" s="5">
        <v>229</v>
      </c>
      <c r="V3914" s="5">
        <v>32</v>
      </c>
      <c r="W3914" s="5">
        <v>0</v>
      </c>
      <c r="X3914" s="5">
        <v>0</v>
      </c>
      <c r="Y3914" s="5">
        <v>261</v>
      </c>
      <c r="Z3914" s="5">
        <v>261</v>
      </c>
      <c r="AA3914" t="s">
        <v>64</v>
      </c>
      <c r="AB3914">
        <v>44.95</v>
      </c>
      <c r="AC3914">
        <v>4.99</v>
      </c>
      <c r="AD3914" t="s">
        <v>64</v>
      </c>
      <c r="AE3914" t="s">
        <v>56</v>
      </c>
      <c r="AF3914">
        <v>5574</v>
      </c>
      <c r="AG3914">
        <v>5574</v>
      </c>
      <c r="AO3914">
        <v>32</v>
      </c>
      <c r="AP3914">
        <v>0</v>
      </c>
      <c r="AW3914">
        <v>261</v>
      </c>
      <c r="BD3914" s="5">
        <v>261</v>
      </c>
      <c r="BE3914">
        <v>229</v>
      </c>
      <c r="BG3914">
        <f t="shared" si="433"/>
        <v>229</v>
      </c>
      <c r="BH3914">
        <v>32</v>
      </c>
    </row>
    <row r="3915" spans="1:61" x14ac:dyDescent="0.25">
      <c r="A3915" t="s">
        <v>54</v>
      </c>
      <c r="B3915">
        <v>110027</v>
      </c>
      <c r="C3915" t="s">
        <v>55</v>
      </c>
      <c r="D3915" t="s">
        <v>56</v>
      </c>
      <c r="E3915" s="1">
        <v>45985</v>
      </c>
      <c r="F3915" t="s">
        <v>4548</v>
      </c>
      <c r="G3915" t="s">
        <v>67</v>
      </c>
      <c r="H3915" t="str">
        <f t="shared" si="427"/>
        <v>Direct Sale</v>
      </c>
      <c r="K3915" s="3">
        <v>45986.051388888889</v>
      </c>
      <c r="L3915">
        <f t="shared" si="428"/>
        <v>25</v>
      </c>
      <c r="M3915" t="str">
        <f t="shared" si="429"/>
        <v>Tuesday</v>
      </c>
      <c r="N3915" s="1" t="str">
        <f t="shared" si="430"/>
        <v>November</v>
      </c>
      <c r="O3915" s="2">
        <v>5.1388888888888887E-2</v>
      </c>
      <c r="P3915" s="2" t="str">
        <f t="shared" si="431"/>
        <v>Week 4</v>
      </c>
      <c r="Q3915" t="s">
        <v>59</v>
      </c>
      <c r="R3915" s="5">
        <v>158</v>
      </c>
      <c r="S3915" s="5">
        <v>0</v>
      </c>
      <c r="T3915" s="5">
        <f t="shared" si="432"/>
        <v>0</v>
      </c>
      <c r="U3915" s="5">
        <v>158</v>
      </c>
      <c r="V3915" s="5">
        <v>0</v>
      </c>
      <c r="W3915" s="5">
        <v>7.9</v>
      </c>
      <c r="X3915" s="5">
        <v>0.1</v>
      </c>
      <c r="Y3915" s="5">
        <v>166</v>
      </c>
      <c r="Z3915" s="5">
        <v>166</v>
      </c>
      <c r="AA3915" t="s">
        <v>68</v>
      </c>
      <c r="AB3915">
        <v>38.270000000000003</v>
      </c>
      <c r="AC3915">
        <v>4.0999999999999996</v>
      </c>
      <c r="AD3915" t="s">
        <v>5778</v>
      </c>
      <c r="AE3915" t="s">
        <v>75</v>
      </c>
      <c r="AI3915" t="s">
        <v>730</v>
      </c>
      <c r="AJ3915" t="s">
        <v>731</v>
      </c>
      <c r="AK3915">
        <v>9999777722</v>
      </c>
      <c r="AO3915">
        <v>0</v>
      </c>
      <c r="AP3915">
        <v>0</v>
      </c>
      <c r="AR3915">
        <v>166</v>
      </c>
      <c r="AZ3915">
        <v>158</v>
      </c>
      <c r="BA3915">
        <v>3.95</v>
      </c>
      <c r="BB3915">
        <v>158</v>
      </c>
      <c r="BC3915">
        <v>3.95</v>
      </c>
      <c r="BD3915" s="5">
        <v>166</v>
      </c>
      <c r="BE3915">
        <v>158</v>
      </c>
      <c r="BG3915">
        <f t="shared" si="433"/>
        <v>158</v>
      </c>
    </row>
    <row r="3916" spans="1:61" x14ac:dyDescent="0.25">
      <c r="A3916" t="s">
        <v>54</v>
      </c>
      <c r="B3916">
        <v>110027</v>
      </c>
      <c r="C3916" t="s">
        <v>55</v>
      </c>
      <c r="D3916" t="s">
        <v>56</v>
      </c>
      <c r="E3916" s="1">
        <v>45985</v>
      </c>
      <c r="F3916" t="s">
        <v>4549</v>
      </c>
      <c r="G3916" t="s">
        <v>63</v>
      </c>
      <c r="H3916" t="str">
        <f t="shared" si="427"/>
        <v>Aggregator</v>
      </c>
      <c r="I3916">
        <v>222984000000000</v>
      </c>
      <c r="J3916">
        <v>29811</v>
      </c>
      <c r="K3916" s="3">
        <v>45986.06527777778</v>
      </c>
      <c r="L3916">
        <f t="shared" si="428"/>
        <v>25</v>
      </c>
      <c r="M3916" t="str">
        <f t="shared" si="429"/>
        <v>Tuesday</v>
      </c>
      <c r="N3916" s="1" t="str">
        <f t="shared" si="430"/>
        <v>November</v>
      </c>
      <c r="O3916" s="2">
        <v>6.5277777777777782E-2</v>
      </c>
      <c r="P3916" s="2" t="str">
        <f t="shared" si="431"/>
        <v>Week 4</v>
      </c>
      <c r="Q3916" t="s">
        <v>59</v>
      </c>
      <c r="R3916" s="5">
        <v>158</v>
      </c>
      <c r="S3916" s="5">
        <v>-40</v>
      </c>
      <c r="T3916" s="5">
        <f t="shared" si="432"/>
        <v>25.316455696202532</v>
      </c>
      <c r="U3916" s="5">
        <v>118</v>
      </c>
      <c r="V3916" s="5">
        <v>32</v>
      </c>
      <c r="W3916" s="5">
        <v>0</v>
      </c>
      <c r="X3916" s="5">
        <v>0</v>
      </c>
      <c r="Y3916" s="5">
        <v>150</v>
      </c>
      <c r="Z3916" s="5">
        <v>150</v>
      </c>
      <c r="AA3916" t="s">
        <v>64</v>
      </c>
      <c r="AB3916">
        <v>30.99</v>
      </c>
      <c r="AC3916">
        <v>3.92</v>
      </c>
      <c r="AD3916" t="s">
        <v>64</v>
      </c>
      <c r="AE3916" t="s">
        <v>56</v>
      </c>
      <c r="AF3916">
        <v>4711</v>
      </c>
      <c r="AG3916">
        <v>4711</v>
      </c>
      <c r="AO3916">
        <v>32</v>
      </c>
      <c r="AP3916">
        <v>0</v>
      </c>
      <c r="AW3916">
        <v>150</v>
      </c>
      <c r="BD3916" s="5">
        <v>150</v>
      </c>
      <c r="BE3916">
        <v>118</v>
      </c>
      <c r="BG3916">
        <f t="shared" si="433"/>
        <v>118</v>
      </c>
      <c r="BH3916">
        <v>32</v>
      </c>
    </row>
    <row r="3917" spans="1:61" x14ac:dyDescent="0.25">
      <c r="A3917" t="s">
        <v>54</v>
      </c>
      <c r="B3917">
        <v>110027</v>
      </c>
      <c r="C3917" t="s">
        <v>55</v>
      </c>
      <c r="D3917" t="s">
        <v>56</v>
      </c>
      <c r="E3917" s="1">
        <v>45985</v>
      </c>
      <c r="F3917" t="s">
        <v>4550</v>
      </c>
      <c r="G3917" t="s">
        <v>58</v>
      </c>
      <c r="H3917" t="str">
        <f t="shared" si="427"/>
        <v>Aggregator</v>
      </c>
      <c r="I3917">
        <v>7515898134</v>
      </c>
      <c r="J3917">
        <v>18528960</v>
      </c>
      <c r="K3917" s="3">
        <v>45986.068749999999</v>
      </c>
      <c r="L3917">
        <f t="shared" si="428"/>
        <v>25</v>
      </c>
      <c r="M3917" t="str">
        <f t="shared" si="429"/>
        <v>Tuesday</v>
      </c>
      <c r="N3917" s="1" t="str">
        <f t="shared" si="430"/>
        <v>November</v>
      </c>
      <c r="O3917" s="2">
        <v>6.8750000000000006E-2</v>
      </c>
      <c r="P3917" s="2" t="str">
        <f t="shared" si="431"/>
        <v>Week 4</v>
      </c>
      <c r="Q3917" t="s">
        <v>59</v>
      </c>
      <c r="R3917" s="5">
        <v>248</v>
      </c>
      <c r="S3917" s="5">
        <v>-100</v>
      </c>
      <c r="T3917" s="5">
        <f t="shared" si="432"/>
        <v>40.322580645161288</v>
      </c>
      <c r="U3917" s="5">
        <v>148</v>
      </c>
      <c r="V3917" s="5">
        <v>32</v>
      </c>
      <c r="W3917" s="5">
        <v>0</v>
      </c>
      <c r="X3917" s="5">
        <v>0</v>
      </c>
      <c r="Y3917" s="5">
        <v>180</v>
      </c>
      <c r="Z3917" s="5">
        <v>180</v>
      </c>
      <c r="AA3917" t="s">
        <v>60</v>
      </c>
      <c r="AB3917">
        <v>42.63</v>
      </c>
      <c r="AC3917">
        <v>4.99</v>
      </c>
      <c r="AD3917" t="s">
        <v>60</v>
      </c>
      <c r="AE3917" t="s">
        <v>56</v>
      </c>
      <c r="AF3917">
        <v>8134</v>
      </c>
      <c r="AG3917">
        <v>8134</v>
      </c>
      <c r="AO3917">
        <v>32</v>
      </c>
      <c r="AP3917">
        <v>0</v>
      </c>
      <c r="AX3917">
        <v>180</v>
      </c>
      <c r="BD3917" s="5">
        <v>180</v>
      </c>
      <c r="BE3917">
        <v>148</v>
      </c>
      <c r="BG3917">
        <f t="shared" si="433"/>
        <v>148</v>
      </c>
      <c r="BI3917">
        <v>32</v>
      </c>
    </row>
    <row r="3918" spans="1:61" x14ac:dyDescent="0.25">
      <c r="A3918" t="s">
        <v>54</v>
      </c>
      <c r="B3918">
        <v>110027</v>
      </c>
      <c r="C3918" t="s">
        <v>55</v>
      </c>
      <c r="D3918" t="s">
        <v>56</v>
      </c>
      <c r="E3918" s="1">
        <v>45985</v>
      </c>
      <c r="F3918" t="s">
        <v>4551</v>
      </c>
      <c r="G3918" t="s">
        <v>58</v>
      </c>
      <c r="H3918" t="str">
        <f t="shared" si="427"/>
        <v>Aggregator</v>
      </c>
      <c r="I3918">
        <v>7516260501</v>
      </c>
      <c r="J3918">
        <v>18528960</v>
      </c>
      <c r="K3918" s="3">
        <v>45986.069444444445</v>
      </c>
      <c r="L3918">
        <f t="shared" si="428"/>
        <v>25</v>
      </c>
      <c r="M3918" t="str">
        <f t="shared" si="429"/>
        <v>Tuesday</v>
      </c>
      <c r="N3918" s="1" t="str">
        <f t="shared" si="430"/>
        <v>November</v>
      </c>
      <c r="O3918" s="2">
        <v>6.9444444444444448E-2</v>
      </c>
      <c r="P3918" s="2" t="str">
        <f t="shared" si="431"/>
        <v>Week 4</v>
      </c>
      <c r="Q3918" t="s">
        <v>59</v>
      </c>
      <c r="R3918" s="5">
        <v>518</v>
      </c>
      <c r="S3918" s="5">
        <v>-75</v>
      </c>
      <c r="T3918" s="5">
        <f t="shared" si="432"/>
        <v>14.478764478764477</v>
      </c>
      <c r="U3918" s="5">
        <v>443</v>
      </c>
      <c r="V3918" s="5">
        <v>32</v>
      </c>
      <c r="W3918" s="5">
        <v>0</v>
      </c>
      <c r="X3918" s="5">
        <v>0</v>
      </c>
      <c r="Y3918" s="5">
        <v>475</v>
      </c>
      <c r="Z3918" s="5">
        <v>475</v>
      </c>
      <c r="AA3918" t="s">
        <v>60</v>
      </c>
      <c r="AB3918">
        <v>108.64</v>
      </c>
      <c r="AC3918">
        <v>8.14</v>
      </c>
      <c r="AD3918" t="s">
        <v>60</v>
      </c>
      <c r="AE3918" t="s">
        <v>56</v>
      </c>
      <c r="AF3918">
        <v>501</v>
      </c>
      <c r="AG3918">
        <v>501</v>
      </c>
      <c r="AO3918">
        <v>32</v>
      </c>
      <c r="AP3918">
        <v>0</v>
      </c>
      <c r="AX3918">
        <v>475</v>
      </c>
      <c r="BD3918" s="5">
        <v>475</v>
      </c>
      <c r="BE3918">
        <v>443</v>
      </c>
      <c r="BG3918">
        <f t="shared" si="433"/>
        <v>443</v>
      </c>
      <c r="BI3918">
        <v>32</v>
      </c>
    </row>
    <row r="3919" spans="1:61" x14ac:dyDescent="0.25">
      <c r="A3919" t="s">
        <v>54</v>
      </c>
      <c r="B3919">
        <v>110027</v>
      </c>
      <c r="C3919" t="s">
        <v>55</v>
      </c>
      <c r="D3919" t="s">
        <v>56</v>
      </c>
      <c r="E3919" s="1">
        <v>45985</v>
      </c>
      <c r="F3919" t="s">
        <v>4552</v>
      </c>
      <c r="G3919" t="s">
        <v>67</v>
      </c>
      <c r="H3919" t="str">
        <f t="shared" si="427"/>
        <v>Direct Sale</v>
      </c>
      <c r="K3919" s="3">
        <v>45986.073611111111</v>
      </c>
      <c r="L3919">
        <f t="shared" si="428"/>
        <v>25</v>
      </c>
      <c r="M3919" t="str">
        <f t="shared" si="429"/>
        <v>Tuesday</v>
      </c>
      <c r="N3919" s="1" t="str">
        <f t="shared" si="430"/>
        <v>November</v>
      </c>
      <c r="O3919" s="2">
        <v>7.3611111111111113E-2</v>
      </c>
      <c r="P3919" s="2" t="str">
        <f t="shared" si="431"/>
        <v>Week 4</v>
      </c>
      <c r="Q3919" t="s">
        <v>59</v>
      </c>
      <c r="R3919" s="5">
        <v>198</v>
      </c>
      <c r="S3919" s="5">
        <v>0</v>
      </c>
      <c r="T3919" s="5">
        <f t="shared" si="432"/>
        <v>0</v>
      </c>
      <c r="U3919" s="5">
        <v>198</v>
      </c>
      <c r="V3919" s="5">
        <v>0</v>
      </c>
      <c r="W3919" s="5">
        <v>9.9</v>
      </c>
      <c r="X3919" s="5">
        <v>0.1</v>
      </c>
      <c r="Y3919" s="5">
        <v>208</v>
      </c>
      <c r="Z3919" s="5">
        <v>208</v>
      </c>
      <c r="AA3919" t="s">
        <v>73</v>
      </c>
      <c r="AB3919">
        <v>45.56</v>
      </c>
      <c r="AC3919">
        <v>3.92</v>
      </c>
      <c r="AD3919" t="s">
        <v>5778</v>
      </c>
      <c r="AE3919" t="s">
        <v>75</v>
      </c>
      <c r="AI3919" t="s">
        <v>4553</v>
      </c>
      <c r="AJ3919" t="s">
        <v>4554</v>
      </c>
      <c r="AK3919">
        <v>9877777777</v>
      </c>
      <c r="AO3919">
        <v>0</v>
      </c>
      <c r="AP3919">
        <v>0</v>
      </c>
      <c r="AQ3919">
        <v>208</v>
      </c>
      <c r="AZ3919">
        <v>198</v>
      </c>
      <c r="BA3919">
        <v>4.95</v>
      </c>
      <c r="BB3919">
        <v>198</v>
      </c>
      <c r="BC3919">
        <v>4.95</v>
      </c>
      <c r="BD3919" s="5">
        <v>208</v>
      </c>
      <c r="BE3919">
        <v>198</v>
      </c>
      <c r="BG3919">
        <f t="shared" si="433"/>
        <v>198</v>
      </c>
    </row>
    <row r="3920" spans="1:61" x14ac:dyDescent="0.25">
      <c r="A3920" t="s">
        <v>54</v>
      </c>
      <c r="B3920">
        <v>110027</v>
      </c>
      <c r="C3920" t="s">
        <v>55</v>
      </c>
      <c r="D3920" t="s">
        <v>56</v>
      </c>
      <c r="E3920" s="1">
        <v>45985</v>
      </c>
      <c r="F3920" t="s">
        <v>4555</v>
      </c>
      <c r="G3920" t="s">
        <v>63</v>
      </c>
      <c r="H3920" t="str">
        <f t="shared" si="427"/>
        <v>Aggregator</v>
      </c>
      <c r="I3920">
        <v>222986000000000</v>
      </c>
      <c r="J3920">
        <v>29811</v>
      </c>
      <c r="K3920" s="3">
        <v>45986.079861111109</v>
      </c>
      <c r="L3920">
        <f t="shared" si="428"/>
        <v>25</v>
      </c>
      <c r="M3920" t="str">
        <f t="shared" si="429"/>
        <v>Tuesday</v>
      </c>
      <c r="N3920" s="1" t="str">
        <f t="shared" si="430"/>
        <v>November</v>
      </c>
      <c r="O3920" s="2">
        <v>7.9861111111111105E-2</v>
      </c>
      <c r="P3920" s="2" t="str">
        <f t="shared" si="431"/>
        <v>Week 4</v>
      </c>
      <c r="Q3920" t="s">
        <v>59</v>
      </c>
      <c r="R3920" s="5">
        <v>346</v>
      </c>
      <c r="S3920" s="5">
        <v>-110</v>
      </c>
      <c r="T3920" s="5">
        <f t="shared" si="432"/>
        <v>31.79190751445087</v>
      </c>
      <c r="U3920" s="5">
        <v>236</v>
      </c>
      <c r="V3920" s="5">
        <v>32</v>
      </c>
      <c r="W3920" s="5">
        <v>0</v>
      </c>
      <c r="X3920" s="5">
        <v>0</v>
      </c>
      <c r="Y3920" s="5">
        <v>268</v>
      </c>
      <c r="Z3920" s="5">
        <v>268</v>
      </c>
      <c r="AA3920" t="s">
        <v>64</v>
      </c>
      <c r="AB3920">
        <v>70.62</v>
      </c>
      <c r="AC3920">
        <v>6.95</v>
      </c>
      <c r="AD3920" t="s">
        <v>64</v>
      </c>
      <c r="AE3920" t="s">
        <v>56</v>
      </c>
      <c r="AF3920">
        <v>8439</v>
      </c>
      <c r="AG3920">
        <v>8439</v>
      </c>
      <c r="AO3920">
        <v>32</v>
      </c>
      <c r="AP3920">
        <v>0</v>
      </c>
      <c r="AW3920">
        <v>268</v>
      </c>
      <c r="BD3920" s="5">
        <v>268</v>
      </c>
      <c r="BE3920">
        <v>236</v>
      </c>
      <c r="BG3920">
        <f t="shared" si="433"/>
        <v>236</v>
      </c>
      <c r="BH3920">
        <v>32</v>
      </c>
    </row>
    <row r="3921" spans="1:61" x14ac:dyDescent="0.25">
      <c r="A3921" t="s">
        <v>54</v>
      </c>
      <c r="B3921">
        <v>110027</v>
      </c>
      <c r="C3921" t="s">
        <v>55</v>
      </c>
      <c r="D3921" t="s">
        <v>56</v>
      </c>
      <c r="E3921" s="1">
        <v>45985</v>
      </c>
      <c r="F3921" t="s">
        <v>4556</v>
      </c>
      <c r="G3921" t="s">
        <v>67</v>
      </c>
      <c r="H3921" t="str">
        <f t="shared" si="427"/>
        <v>Direct Sale</v>
      </c>
      <c r="K3921" s="3">
        <v>45986.086111111108</v>
      </c>
      <c r="L3921">
        <f t="shared" si="428"/>
        <v>25</v>
      </c>
      <c r="M3921" t="str">
        <f t="shared" si="429"/>
        <v>Tuesday</v>
      </c>
      <c r="N3921" s="1" t="str">
        <f t="shared" si="430"/>
        <v>November</v>
      </c>
      <c r="O3921" s="2">
        <v>8.611111111111111E-2</v>
      </c>
      <c r="P3921" s="2" t="str">
        <f t="shared" si="431"/>
        <v>Week 4</v>
      </c>
      <c r="Q3921" t="s">
        <v>59</v>
      </c>
      <c r="R3921" s="5">
        <v>199</v>
      </c>
      <c r="S3921" s="5">
        <v>0</v>
      </c>
      <c r="T3921" s="5">
        <f t="shared" si="432"/>
        <v>0</v>
      </c>
      <c r="U3921" s="5">
        <v>199</v>
      </c>
      <c r="V3921" s="5">
        <v>0</v>
      </c>
      <c r="W3921" s="5">
        <v>9.9600000000000009</v>
      </c>
      <c r="X3921" s="5">
        <v>0.04</v>
      </c>
      <c r="Y3921" s="5">
        <v>209</v>
      </c>
      <c r="Z3921" s="5">
        <v>209</v>
      </c>
      <c r="AA3921" t="s">
        <v>68</v>
      </c>
      <c r="AB3921">
        <v>48.47</v>
      </c>
      <c r="AC3921">
        <v>2.56</v>
      </c>
      <c r="AD3921" t="s">
        <v>5778</v>
      </c>
      <c r="AE3921" t="s">
        <v>75</v>
      </c>
      <c r="AI3921" t="s">
        <v>2740</v>
      </c>
      <c r="AJ3921" t="s">
        <v>2741</v>
      </c>
      <c r="AK3921">
        <v>9810890909</v>
      </c>
      <c r="AO3921">
        <v>0</v>
      </c>
      <c r="AP3921">
        <v>0</v>
      </c>
      <c r="AR3921">
        <v>209</v>
      </c>
      <c r="AZ3921">
        <v>199</v>
      </c>
      <c r="BA3921">
        <v>4.9800000000000004</v>
      </c>
      <c r="BB3921">
        <v>199</v>
      </c>
      <c r="BC3921">
        <v>4.9800000000000004</v>
      </c>
      <c r="BD3921" s="5">
        <v>209</v>
      </c>
      <c r="BE3921">
        <v>199</v>
      </c>
      <c r="BG3921">
        <f t="shared" si="433"/>
        <v>199</v>
      </c>
    </row>
    <row r="3922" spans="1:61" x14ac:dyDescent="0.25">
      <c r="A3922" t="s">
        <v>54</v>
      </c>
      <c r="B3922">
        <v>110027</v>
      </c>
      <c r="C3922" t="s">
        <v>55</v>
      </c>
      <c r="D3922" t="s">
        <v>56</v>
      </c>
      <c r="E3922" s="1">
        <v>45985</v>
      </c>
      <c r="F3922" t="s">
        <v>4557</v>
      </c>
      <c r="G3922" t="s">
        <v>63</v>
      </c>
      <c r="H3922" t="str">
        <f t="shared" si="427"/>
        <v>Aggregator</v>
      </c>
      <c r="I3922">
        <v>222986000000000</v>
      </c>
      <c r="J3922">
        <v>29811</v>
      </c>
      <c r="K3922" s="3">
        <v>45986.087500000001</v>
      </c>
      <c r="L3922">
        <f t="shared" si="428"/>
        <v>25</v>
      </c>
      <c r="M3922" t="str">
        <f t="shared" si="429"/>
        <v>Tuesday</v>
      </c>
      <c r="N3922" s="1" t="str">
        <f t="shared" si="430"/>
        <v>November</v>
      </c>
      <c r="O3922" s="2">
        <v>8.7499999999999994E-2</v>
      </c>
      <c r="P3922" s="2" t="str">
        <f t="shared" si="431"/>
        <v>Week 4</v>
      </c>
      <c r="Q3922" t="s">
        <v>59</v>
      </c>
      <c r="R3922" s="5">
        <v>749.32</v>
      </c>
      <c r="S3922" s="5">
        <v>-268.75</v>
      </c>
      <c r="T3922" s="5">
        <f t="shared" si="432"/>
        <v>35.865851705546362</v>
      </c>
      <c r="U3922" s="5">
        <v>480.57</v>
      </c>
      <c r="V3922" s="5">
        <v>32</v>
      </c>
      <c r="W3922" s="5">
        <v>0</v>
      </c>
      <c r="X3922" s="5">
        <v>0.43</v>
      </c>
      <c r="Y3922" s="5">
        <v>513</v>
      </c>
      <c r="Z3922" s="5">
        <v>513</v>
      </c>
      <c r="AA3922" t="s">
        <v>64</v>
      </c>
      <c r="AB3922">
        <v>155.36000000000001</v>
      </c>
      <c r="AC3922">
        <v>11.11</v>
      </c>
      <c r="AD3922" t="s">
        <v>64</v>
      </c>
      <c r="AE3922" t="s">
        <v>56</v>
      </c>
      <c r="AF3922">
        <v>8480</v>
      </c>
      <c r="AG3922">
        <v>8480</v>
      </c>
      <c r="AO3922">
        <v>32</v>
      </c>
      <c r="AP3922">
        <v>0</v>
      </c>
      <c r="AW3922">
        <v>513</v>
      </c>
      <c r="BD3922" s="5">
        <v>513</v>
      </c>
      <c r="BE3922">
        <v>480.57</v>
      </c>
      <c r="BG3922">
        <f t="shared" si="433"/>
        <v>480.57</v>
      </c>
      <c r="BH3922">
        <v>32</v>
      </c>
    </row>
    <row r="3923" spans="1:61" x14ac:dyDescent="0.25">
      <c r="A3923" t="s">
        <v>54</v>
      </c>
      <c r="B3923">
        <v>110027</v>
      </c>
      <c r="C3923" t="s">
        <v>55</v>
      </c>
      <c r="D3923" t="s">
        <v>56</v>
      </c>
      <c r="E3923" s="1">
        <v>45985</v>
      </c>
      <c r="F3923" t="s">
        <v>4558</v>
      </c>
      <c r="G3923" t="s">
        <v>58</v>
      </c>
      <c r="H3923" t="str">
        <f t="shared" si="427"/>
        <v>Aggregator</v>
      </c>
      <c r="I3923">
        <v>7505299068</v>
      </c>
      <c r="J3923">
        <v>18528960</v>
      </c>
      <c r="K3923" s="3">
        <v>45986.09375</v>
      </c>
      <c r="L3923">
        <f t="shared" si="428"/>
        <v>25</v>
      </c>
      <c r="M3923" t="str">
        <f t="shared" si="429"/>
        <v>Tuesday</v>
      </c>
      <c r="N3923" s="1" t="str">
        <f t="shared" si="430"/>
        <v>November</v>
      </c>
      <c r="O3923" s="2">
        <v>9.375E-2</v>
      </c>
      <c r="P3923" s="2" t="str">
        <f t="shared" si="431"/>
        <v>Week 4</v>
      </c>
      <c r="Q3923" t="s">
        <v>59</v>
      </c>
      <c r="R3923" s="5">
        <v>218</v>
      </c>
      <c r="S3923" s="5">
        <v>-100</v>
      </c>
      <c r="T3923" s="5">
        <f t="shared" si="432"/>
        <v>45.871559633027523</v>
      </c>
      <c r="U3923" s="5">
        <v>118</v>
      </c>
      <c r="V3923" s="5">
        <v>32</v>
      </c>
      <c r="W3923" s="5">
        <v>0</v>
      </c>
      <c r="X3923" s="5">
        <v>0</v>
      </c>
      <c r="Y3923" s="5">
        <v>150</v>
      </c>
      <c r="Z3923" s="5">
        <v>150</v>
      </c>
      <c r="AA3923" t="s">
        <v>60</v>
      </c>
      <c r="AB3923">
        <v>44.09</v>
      </c>
      <c r="AC3923">
        <v>2.4700000000000002</v>
      </c>
      <c r="AD3923" t="s">
        <v>60</v>
      </c>
      <c r="AE3923" t="s">
        <v>56</v>
      </c>
      <c r="AF3923">
        <v>9068</v>
      </c>
      <c r="AG3923">
        <v>9068</v>
      </c>
      <c r="AO3923">
        <v>32</v>
      </c>
      <c r="AP3923">
        <v>0</v>
      </c>
      <c r="AX3923">
        <v>150</v>
      </c>
      <c r="BD3923" s="5">
        <v>150</v>
      </c>
      <c r="BE3923">
        <v>118</v>
      </c>
      <c r="BG3923">
        <f t="shared" si="433"/>
        <v>118</v>
      </c>
      <c r="BI3923">
        <v>32</v>
      </c>
    </row>
    <row r="3924" spans="1:61" x14ac:dyDescent="0.25">
      <c r="A3924" t="s">
        <v>54</v>
      </c>
      <c r="B3924">
        <v>110027</v>
      </c>
      <c r="C3924" t="s">
        <v>55</v>
      </c>
      <c r="D3924" t="s">
        <v>56</v>
      </c>
      <c r="E3924" s="1">
        <v>45985</v>
      </c>
      <c r="F3924" t="s">
        <v>4559</v>
      </c>
      <c r="G3924" t="s">
        <v>63</v>
      </c>
      <c r="H3924" t="str">
        <f t="shared" si="427"/>
        <v>Aggregator</v>
      </c>
      <c r="I3924">
        <v>222987000000000</v>
      </c>
      <c r="J3924">
        <v>29811</v>
      </c>
      <c r="K3924" s="3">
        <v>45986.1</v>
      </c>
      <c r="L3924">
        <f t="shared" si="428"/>
        <v>25</v>
      </c>
      <c r="M3924" t="str">
        <f t="shared" si="429"/>
        <v>Tuesday</v>
      </c>
      <c r="N3924" s="1" t="str">
        <f t="shared" si="430"/>
        <v>November</v>
      </c>
      <c r="O3924" s="2">
        <v>0.1</v>
      </c>
      <c r="P3924" s="2" t="str">
        <f t="shared" si="431"/>
        <v>Week 4</v>
      </c>
      <c r="Q3924" t="s">
        <v>59</v>
      </c>
      <c r="R3924" s="5">
        <v>444.66</v>
      </c>
      <c r="S3924" s="5">
        <v>-93.74</v>
      </c>
      <c r="T3924" s="5">
        <f t="shared" si="432"/>
        <v>21.081275581343046</v>
      </c>
      <c r="U3924" s="5">
        <v>350.92</v>
      </c>
      <c r="V3924" s="5">
        <v>32</v>
      </c>
      <c r="W3924" s="5">
        <v>0</v>
      </c>
      <c r="X3924" s="5">
        <v>0.08</v>
      </c>
      <c r="Y3924" s="5">
        <v>383</v>
      </c>
      <c r="Z3924" s="5">
        <v>383</v>
      </c>
      <c r="AA3924" t="s">
        <v>64</v>
      </c>
      <c r="AB3924">
        <v>85.87</v>
      </c>
      <c r="AC3924">
        <v>9.36</v>
      </c>
      <c r="AD3924" t="s">
        <v>64</v>
      </c>
      <c r="AE3924" t="s">
        <v>56</v>
      </c>
      <c r="AF3924">
        <v>2009</v>
      </c>
      <c r="AG3924">
        <v>2009</v>
      </c>
      <c r="AO3924">
        <v>32</v>
      </c>
      <c r="AP3924">
        <v>0</v>
      </c>
      <c r="AW3924">
        <v>383</v>
      </c>
      <c r="BD3924" s="5">
        <v>383</v>
      </c>
      <c r="BE3924">
        <v>350.92</v>
      </c>
      <c r="BG3924">
        <f t="shared" si="433"/>
        <v>350.92</v>
      </c>
      <c r="BH3924">
        <v>32</v>
      </c>
    </row>
    <row r="3925" spans="1:61" x14ac:dyDescent="0.25">
      <c r="A3925" t="s">
        <v>54</v>
      </c>
      <c r="B3925">
        <v>110027</v>
      </c>
      <c r="C3925" t="s">
        <v>55</v>
      </c>
      <c r="D3925" t="s">
        <v>56</v>
      </c>
      <c r="E3925" s="1">
        <v>45985</v>
      </c>
      <c r="F3925" t="s">
        <v>4560</v>
      </c>
      <c r="G3925" t="s">
        <v>58</v>
      </c>
      <c r="H3925" t="str">
        <f t="shared" si="427"/>
        <v>Aggregator</v>
      </c>
      <c r="I3925">
        <v>7515729901</v>
      </c>
      <c r="J3925">
        <v>18528960</v>
      </c>
      <c r="K3925" s="3">
        <v>45986.101388888892</v>
      </c>
      <c r="L3925">
        <f t="shared" si="428"/>
        <v>25</v>
      </c>
      <c r="M3925" t="str">
        <f t="shared" si="429"/>
        <v>Tuesday</v>
      </c>
      <c r="N3925" s="1" t="str">
        <f t="shared" si="430"/>
        <v>November</v>
      </c>
      <c r="O3925" s="2">
        <v>0.10138888888888889</v>
      </c>
      <c r="P3925" s="2" t="str">
        <f t="shared" si="431"/>
        <v>Week 4</v>
      </c>
      <c r="Q3925" t="s">
        <v>59</v>
      </c>
      <c r="R3925" s="5">
        <v>229</v>
      </c>
      <c r="S3925" s="5">
        <v>-100</v>
      </c>
      <c r="T3925" s="5">
        <f t="shared" si="432"/>
        <v>43.668122270742359</v>
      </c>
      <c r="U3925" s="5">
        <v>129</v>
      </c>
      <c r="V3925" s="5">
        <v>32</v>
      </c>
      <c r="W3925" s="5">
        <v>0</v>
      </c>
      <c r="X3925" s="5">
        <v>0</v>
      </c>
      <c r="Y3925" s="5">
        <v>161</v>
      </c>
      <c r="Z3925" s="5">
        <v>161</v>
      </c>
      <c r="AA3925" t="s">
        <v>60</v>
      </c>
      <c r="AB3925">
        <v>54.88</v>
      </c>
      <c r="AC3925">
        <v>4.99</v>
      </c>
      <c r="AD3925" t="s">
        <v>60</v>
      </c>
      <c r="AE3925" t="s">
        <v>56</v>
      </c>
      <c r="AF3925">
        <v>9901</v>
      </c>
      <c r="AG3925">
        <v>9901</v>
      </c>
      <c r="AO3925">
        <v>32</v>
      </c>
      <c r="AP3925">
        <v>0</v>
      </c>
      <c r="AX3925">
        <v>161</v>
      </c>
      <c r="BD3925" s="5">
        <v>161</v>
      </c>
      <c r="BE3925">
        <v>129</v>
      </c>
      <c r="BG3925">
        <f t="shared" si="433"/>
        <v>129</v>
      </c>
      <c r="BI3925">
        <v>32</v>
      </c>
    </row>
    <row r="3926" spans="1:61" x14ac:dyDescent="0.25">
      <c r="A3926" t="s">
        <v>54</v>
      </c>
      <c r="B3926">
        <v>110027</v>
      </c>
      <c r="C3926" t="s">
        <v>55</v>
      </c>
      <c r="D3926" t="s">
        <v>56</v>
      </c>
      <c r="E3926" s="1">
        <v>45985</v>
      </c>
      <c r="F3926" t="s">
        <v>4561</v>
      </c>
      <c r="G3926" t="s">
        <v>67</v>
      </c>
      <c r="H3926" t="str">
        <f t="shared" si="427"/>
        <v>Direct Sale</v>
      </c>
      <c r="K3926" s="3">
        <v>45986.102083333331</v>
      </c>
      <c r="L3926">
        <f t="shared" si="428"/>
        <v>25</v>
      </c>
      <c r="M3926" t="str">
        <f t="shared" si="429"/>
        <v>Tuesday</v>
      </c>
      <c r="N3926" s="1" t="str">
        <f t="shared" si="430"/>
        <v>November</v>
      </c>
      <c r="O3926" s="2">
        <v>0.10208333333333333</v>
      </c>
      <c r="P3926" s="2" t="str">
        <f t="shared" si="431"/>
        <v>Week 4</v>
      </c>
      <c r="Q3926" t="s">
        <v>59</v>
      </c>
      <c r="R3926" s="5">
        <v>137.09</v>
      </c>
      <c r="S3926" s="5">
        <v>0</v>
      </c>
      <c r="T3926" s="5">
        <f t="shared" si="432"/>
        <v>0</v>
      </c>
      <c r="U3926" s="5">
        <v>137.09</v>
      </c>
      <c r="V3926" s="5">
        <v>0</v>
      </c>
      <c r="W3926" s="5">
        <v>6.86</v>
      </c>
      <c r="X3926" s="5">
        <v>0.05</v>
      </c>
      <c r="Y3926" s="5">
        <v>144</v>
      </c>
      <c r="Z3926" s="5">
        <v>144</v>
      </c>
      <c r="AA3926" t="s">
        <v>73</v>
      </c>
      <c r="AB3926">
        <v>23.17</v>
      </c>
      <c r="AC3926">
        <v>2.82</v>
      </c>
      <c r="AD3926" t="s">
        <v>5778</v>
      </c>
      <c r="AE3926" t="s">
        <v>75</v>
      </c>
      <c r="AI3926" t="s">
        <v>4562</v>
      </c>
      <c r="AJ3926" t="s">
        <v>4563</v>
      </c>
      <c r="AK3926">
        <v>9999777721</v>
      </c>
      <c r="AO3926">
        <v>0</v>
      </c>
      <c r="AP3926">
        <v>0</v>
      </c>
      <c r="AQ3926">
        <v>144</v>
      </c>
      <c r="AZ3926">
        <v>137.09</v>
      </c>
      <c r="BA3926">
        <v>3.43</v>
      </c>
      <c r="BB3926">
        <v>137.09</v>
      </c>
      <c r="BC3926">
        <v>3.43</v>
      </c>
      <c r="BD3926" s="5">
        <v>144</v>
      </c>
      <c r="BE3926">
        <v>137.09</v>
      </c>
      <c r="BG3926">
        <f t="shared" si="433"/>
        <v>137.09</v>
      </c>
    </row>
    <row r="3927" spans="1:61" x14ac:dyDescent="0.25">
      <c r="A3927" t="s">
        <v>54</v>
      </c>
      <c r="B3927">
        <v>110027</v>
      </c>
      <c r="C3927" t="s">
        <v>55</v>
      </c>
      <c r="D3927" t="s">
        <v>56</v>
      </c>
      <c r="E3927" s="1">
        <v>45985</v>
      </c>
      <c r="F3927" t="s">
        <v>4564</v>
      </c>
      <c r="G3927" t="s">
        <v>58</v>
      </c>
      <c r="H3927" t="str">
        <f t="shared" si="427"/>
        <v>Aggregator</v>
      </c>
      <c r="I3927">
        <v>7506785801</v>
      </c>
      <c r="J3927">
        <v>18528960</v>
      </c>
      <c r="K3927" s="3">
        <v>45986.111805555556</v>
      </c>
      <c r="L3927">
        <f t="shared" si="428"/>
        <v>25</v>
      </c>
      <c r="M3927" t="str">
        <f t="shared" si="429"/>
        <v>Tuesday</v>
      </c>
      <c r="N3927" s="1" t="str">
        <f t="shared" si="430"/>
        <v>November</v>
      </c>
      <c r="O3927" s="2">
        <v>0.11180555555555556</v>
      </c>
      <c r="P3927" s="2" t="str">
        <f t="shared" si="431"/>
        <v>Week 4</v>
      </c>
      <c r="Q3927" t="s">
        <v>59</v>
      </c>
      <c r="R3927" s="5">
        <v>264</v>
      </c>
      <c r="S3927" s="5">
        <v>-100</v>
      </c>
      <c r="T3927" s="5">
        <f t="shared" si="432"/>
        <v>37.878787878787875</v>
      </c>
      <c r="U3927" s="5">
        <v>164</v>
      </c>
      <c r="V3927" s="5">
        <v>32</v>
      </c>
      <c r="W3927" s="5">
        <v>0</v>
      </c>
      <c r="X3927" s="5">
        <v>0</v>
      </c>
      <c r="Y3927" s="5">
        <v>196</v>
      </c>
      <c r="Z3927" s="5">
        <v>196</v>
      </c>
      <c r="AA3927" t="s">
        <v>60</v>
      </c>
      <c r="AB3927">
        <v>50.85</v>
      </c>
      <c r="AC3927">
        <v>4.99</v>
      </c>
      <c r="AD3927" t="s">
        <v>60</v>
      </c>
      <c r="AE3927" t="s">
        <v>56</v>
      </c>
      <c r="AF3927">
        <v>5801</v>
      </c>
      <c r="AG3927">
        <v>5801</v>
      </c>
      <c r="AO3927">
        <v>32</v>
      </c>
      <c r="AP3927">
        <v>0</v>
      </c>
      <c r="AX3927">
        <v>196</v>
      </c>
      <c r="BD3927" s="5">
        <v>196</v>
      </c>
      <c r="BE3927">
        <v>164</v>
      </c>
      <c r="BG3927">
        <f t="shared" si="433"/>
        <v>164</v>
      </c>
      <c r="BI3927">
        <v>32</v>
      </c>
    </row>
    <row r="3928" spans="1:61" x14ac:dyDescent="0.25">
      <c r="A3928" t="s">
        <v>54</v>
      </c>
      <c r="B3928">
        <v>110027</v>
      </c>
      <c r="C3928" t="s">
        <v>55</v>
      </c>
      <c r="D3928" t="s">
        <v>56</v>
      </c>
      <c r="E3928" s="1">
        <v>45985</v>
      </c>
      <c r="F3928" t="s">
        <v>4565</v>
      </c>
      <c r="G3928" t="s">
        <v>67</v>
      </c>
      <c r="H3928" t="str">
        <f t="shared" si="427"/>
        <v>Direct Sale</v>
      </c>
      <c r="K3928" s="3">
        <v>45986.121527777781</v>
      </c>
      <c r="L3928">
        <f t="shared" si="428"/>
        <v>25</v>
      </c>
      <c r="M3928" t="str">
        <f t="shared" si="429"/>
        <v>Tuesday</v>
      </c>
      <c r="N3928" s="1" t="str">
        <f t="shared" si="430"/>
        <v>November</v>
      </c>
      <c r="O3928" s="2">
        <v>0.12152777777777778</v>
      </c>
      <c r="P3928" s="2" t="str">
        <f t="shared" si="431"/>
        <v>Week 4</v>
      </c>
      <c r="Q3928" t="s">
        <v>59</v>
      </c>
      <c r="R3928" s="5">
        <v>179</v>
      </c>
      <c r="S3928" s="5">
        <v>0</v>
      </c>
      <c r="T3928" s="5">
        <f t="shared" si="432"/>
        <v>0</v>
      </c>
      <c r="U3928" s="5">
        <v>179</v>
      </c>
      <c r="V3928" s="5">
        <v>0</v>
      </c>
      <c r="W3928" s="5">
        <v>8.9600000000000009</v>
      </c>
      <c r="X3928" s="5">
        <v>0.04</v>
      </c>
      <c r="Y3928" s="5">
        <v>188</v>
      </c>
      <c r="Z3928" s="5">
        <v>188</v>
      </c>
      <c r="AA3928" t="s">
        <v>73</v>
      </c>
      <c r="AB3928">
        <v>35.020000000000003</v>
      </c>
      <c r="AC3928">
        <v>8.0500000000000007</v>
      </c>
      <c r="AD3928" t="s">
        <v>5778</v>
      </c>
      <c r="AE3928" t="s">
        <v>75</v>
      </c>
      <c r="AI3928" t="s">
        <v>730</v>
      </c>
      <c r="AJ3928" t="s">
        <v>731</v>
      </c>
      <c r="AK3928">
        <v>9999777722</v>
      </c>
      <c r="AO3928">
        <v>0</v>
      </c>
      <c r="AP3928">
        <v>0</v>
      </c>
      <c r="AQ3928">
        <v>188</v>
      </c>
      <c r="AZ3928">
        <v>179</v>
      </c>
      <c r="BA3928">
        <v>4.4800000000000004</v>
      </c>
      <c r="BB3928">
        <v>179</v>
      </c>
      <c r="BC3928">
        <v>4.4800000000000004</v>
      </c>
      <c r="BD3928" s="5">
        <v>188</v>
      </c>
      <c r="BE3928">
        <v>179</v>
      </c>
      <c r="BG3928">
        <f t="shared" si="433"/>
        <v>179</v>
      </c>
    </row>
    <row r="3929" spans="1:61" x14ac:dyDescent="0.25">
      <c r="A3929" t="s">
        <v>54</v>
      </c>
      <c r="B3929">
        <v>110027</v>
      </c>
      <c r="C3929" t="s">
        <v>55</v>
      </c>
      <c r="D3929" t="s">
        <v>56</v>
      </c>
      <c r="E3929" s="1">
        <v>45985</v>
      </c>
      <c r="F3929" t="s">
        <v>4566</v>
      </c>
      <c r="G3929" t="s">
        <v>58</v>
      </c>
      <c r="H3929" t="str">
        <f t="shared" si="427"/>
        <v>Aggregator</v>
      </c>
      <c r="I3929">
        <v>7517097829</v>
      </c>
      <c r="J3929">
        <v>18528960</v>
      </c>
      <c r="K3929" s="3">
        <v>45986.125694444447</v>
      </c>
      <c r="L3929">
        <f t="shared" si="428"/>
        <v>25</v>
      </c>
      <c r="M3929" t="str">
        <f t="shared" si="429"/>
        <v>Tuesday</v>
      </c>
      <c r="N3929" s="1" t="str">
        <f t="shared" si="430"/>
        <v>November</v>
      </c>
      <c r="O3929" s="2">
        <v>0.12569444444444444</v>
      </c>
      <c r="P3929" s="2" t="str">
        <f t="shared" si="431"/>
        <v>Week 4</v>
      </c>
      <c r="Q3929" t="s">
        <v>59</v>
      </c>
      <c r="R3929" s="5">
        <v>377</v>
      </c>
      <c r="S3929" s="5">
        <v>-75</v>
      </c>
      <c r="T3929" s="5">
        <f t="shared" si="432"/>
        <v>19.893899204244033</v>
      </c>
      <c r="U3929" s="5">
        <v>302</v>
      </c>
      <c r="V3929" s="5">
        <v>32</v>
      </c>
      <c r="W3929" s="5">
        <v>0</v>
      </c>
      <c r="X3929" s="5">
        <v>0</v>
      </c>
      <c r="Y3929" s="5">
        <v>334</v>
      </c>
      <c r="Z3929" s="5">
        <v>334</v>
      </c>
      <c r="AA3929" t="s">
        <v>60</v>
      </c>
      <c r="AB3929">
        <v>73.849999999999994</v>
      </c>
      <c r="AC3929">
        <v>5.27</v>
      </c>
      <c r="AD3929" t="s">
        <v>60</v>
      </c>
      <c r="AE3929" t="s">
        <v>56</v>
      </c>
      <c r="AF3929">
        <v>7829</v>
      </c>
      <c r="AG3929">
        <v>7829</v>
      </c>
      <c r="AO3929">
        <v>32</v>
      </c>
      <c r="AP3929">
        <v>0</v>
      </c>
      <c r="AX3929">
        <v>334</v>
      </c>
      <c r="BD3929" s="5">
        <v>334</v>
      </c>
      <c r="BE3929">
        <v>302</v>
      </c>
      <c r="BG3929">
        <f t="shared" si="433"/>
        <v>302</v>
      </c>
      <c r="BI3929">
        <v>32</v>
      </c>
    </row>
    <row r="3930" spans="1:61" x14ac:dyDescent="0.25">
      <c r="A3930" t="s">
        <v>54</v>
      </c>
      <c r="B3930">
        <v>110027</v>
      </c>
      <c r="C3930" t="s">
        <v>55</v>
      </c>
      <c r="D3930" t="s">
        <v>56</v>
      </c>
      <c r="E3930" s="1">
        <v>45985</v>
      </c>
      <c r="F3930" t="s">
        <v>4567</v>
      </c>
      <c r="G3930" t="s">
        <v>58</v>
      </c>
      <c r="H3930" t="str">
        <f t="shared" si="427"/>
        <v>Aggregator</v>
      </c>
      <c r="I3930">
        <v>7493943237</v>
      </c>
      <c r="J3930">
        <v>18528960</v>
      </c>
      <c r="K3930" s="3">
        <v>45986.125694444447</v>
      </c>
      <c r="L3930">
        <f t="shared" si="428"/>
        <v>25</v>
      </c>
      <c r="M3930" t="str">
        <f t="shared" si="429"/>
        <v>Tuesday</v>
      </c>
      <c r="N3930" s="1" t="str">
        <f t="shared" si="430"/>
        <v>November</v>
      </c>
      <c r="O3930" s="2">
        <v>0.12569444444444444</v>
      </c>
      <c r="P3930" s="2" t="str">
        <f t="shared" si="431"/>
        <v>Week 4</v>
      </c>
      <c r="Q3930" t="s">
        <v>59</v>
      </c>
      <c r="R3930" s="5">
        <v>737</v>
      </c>
      <c r="S3930" s="5">
        <v>-75</v>
      </c>
      <c r="T3930" s="5">
        <f t="shared" si="432"/>
        <v>10.176390773405698</v>
      </c>
      <c r="U3930" s="5">
        <v>662</v>
      </c>
      <c r="V3930" s="5">
        <v>32</v>
      </c>
      <c r="W3930" s="5">
        <v>0</v>
      </c>
      <c r="X3930" s="5">
        <v>0</v>
      </c>
      <c r="Y3930" s="5">
        <v>694</v>
      </c>
      <c r="Z3930" s="5">
        <v>694</v>
      </c>
      <c r="AA3930" t="s">
        <v>60</v>
      </c>
      <c r="AB3930">
        <v>141.27000000000001</v>
      </c>
      <c r="AC3930">
        <v>18.73</v>
      </c>
      <c r="AD3930" t="s">
        <v>60</v>
      </c>
      <c r="AE3930" t="s">
        <v>56</v>
      </c>
      <c r="AF3930">
        <v>3237</v>
      </c>
      <c r="AG3930">
        <v>3237</v>
      </c>
      <c r="AO3930">
        <v>32</v>
      </c>
      <c r="AP3930">
        <v>0</v>
      </c>
      <c r="AX3930">
        <v>694</v>
      </c>
      <c r="BD3930" s="5">
        <v>694</v>
      </c>
      <c r="BE3930">
        <v>662</v>
      </c>
      <c r="BG3930">
        <f t="shared" si="433"/>
        <v>662</v>
      </c>
      <c r="BI3930">
        <v>32</v>
      </c>
    </row>
    <row r="3931" spans="1:61" x14ac:dyDescent="0.25">
      <c r="A3931" t="s">
        <v>54</v>
      </c>
      <c r="B3931">
        <v>110027</v>
      </c>
      <c r="C3931" t="s">
        <v>55</v>
      </c>
      <c r="D3931" t="s">
        <v>56</v>
      </c>
      <c r="E3931" s="1">
        <v>45985</v>
      </c>
      <c r="F3931" t="s">
        <v>4568</v>
      </c>
      <c r="G3931" t="s">
        <v>67</v>
      </c>
      <c r="H3931" t="str">
        <f t="shared" si="427"/>
        <v>Direct Sale</v>
      </c>
      <c r="K3931" s="3">
        <v>45986.146527777775</v>
      </c>
      <c r="L3931">
        <f t="shared" si="428"/>
        <v>25</v>
      </c>
      <c r="M3931" t="str">
        <f t="shared" si="429"/>
        <v>Tuesday</v>
      </c>
      <c r="N3931" s="1" t="str">
        <f t="shared" si="430"/>
        <v>November</v>
      </c>
      <c r="O3931" s="2">
        <v>0.14652777777777778</v>
      </c>
      <c r="P3931" s="2" t="str">
        <f t="shared" si="431"/>
        <v>Week 4</v>
      </c>
      <c r="Q3931" t="s">
        <v>59</v>
      </c>
      <c r="R3931" s="5">
        <v>1141.6600000000001</v>
      </c>
      <c r="S3931" s="5">
        <v>0</v>
      </c>
      <c r="T3931" s="5">
        <f t="shared" si="432"/>
        <v>0</v>
      </c>
      <c r="U3931" s="5">
        <v>1141.6600000000001</v>
      </c>
      <c r="V3931" s="5">
        <v>0</v>
      </c>
      <c r="W3931" s="5">
        <v>57.08</v>
      </c>
      <c r="X3931" s="5">
        <v>0.26</v>
      </c>
      <c r="Y3931" s="5">
        <v>1199</v>
      </c>
      <c r="Z3931" s="5">
        <v>1199</v>
      </c>
      <c r="AA3931" t="s">
        <v>73</v>
      </c>
      <c r="AB3931">
        <v>276.49</v>
      </c>
      <c r="AC3931">
        <v>22.65</v>
      </c>
      <c r="AD3931" t="s">
        <v>5778</v>
      </c>
      <c r="AE3931" t="s">
        <v>75</v>
      </c>
      <c r="AI3931" t="s">
        <v>730</v>
      </c>
      <c r="AJ3931" t="s">
        <v>731</v>
      </c>
      <c r="AK3931">
        <v>9999777722</v>
      </c>
      <c r="AO3931">
        <v>0</v>
      </c>
      <c r="AP3931">
        <v>0</v>
      </c>
      <c r="AQ3931">
        <v>1199</v>
      </c>
      <c r="AZ3931">
        <v>1141.6600000000001</v>
      </c>
      <c r="BA3931">
        <v>28.54</v>
      </c>
      <c r="BB3931">
        <v>1141.6600000000001</v>
      </c>
      <c r="BC3931">
        <v>28.54</v>
      </c>
      <c r="BD3931" s="5">
        <v>1199</v>
      </c>
      <c r="BE3931">
        <v>1141.6600000000001</v>
      </c>
      <c r="BG3931">
        <f t="shared" si="433"/>
        <v>1141.6600000000001</v>
      </c>
    </row>
    <row r="3932" spans="1:61" x14ac:dyDescent="0.25">
      <c r="A3932" t="s">
        <v>54</v>
      </c>
      <c r="B3932">
        <v>110027</v>
      </c>
      <c r="C3932" t="s">
        <v>55</v>
      </c>
      <c r="D3932" t="s">
        <v>56</v>
      </c>
      <c r="E3932" s="1">
        <v>45985</v>
      </c>
      <c r="F3932" t="s">
        <v>4569</v>
      </c>
      <c r="G3932" t="s">
        <v>58</v>
      </c>
      <c r="H3932" t="str">
        <f t="shared" si="427"/>
        <v>Aggregator</v>
      </c>
      <c r="I3932">
        <v>7511470064</v>
      </c>
      <c r="J3932">
        <v>18528960</v>
      </c>
      <c r="K3932" s="3">
        <v>45986.147222222222</v>
      </c>
      <c r="L3932">
        <f t="shared" si="428"/>
        <v>25</v>
      </c>
      <c r="M3932" t="str">
        <f t="shared" si="429"/>
        <v>Tuesday</v>
      </c>
      <c r="N3932" s="1" t="str">
        <f t="shared" si="430"/>
        <v>November</v>
      </c>
      <c r="O3932" s="2">
        <v>0.14722222222222223</v>
      </c>
      <c r="P3932" s="2" t="str">
        <f t="shared" si="431"/>
        <v>Week 4</v>
      </c>
      <c r="Q3932" t="s">
        <v>59</v>
      </c>
      <c r="R3932" s="5">
        <v>477</v>
      </c>
      <c r="S3932" s="5">
        <v>-75</v>
      </c>
      <c r="T3932" s="5">
        <f t="shared" si="432"/>
        <v>15.723270440251572</v>
      </c>
      <c r="U3932" s="5">
        <v>402</v>
      </c>
      <c r="V3932" s="5">
        <v>32</v>
      </c>
      <c r="W3932" s="5">
        <v>0</v>
      </c>
      <c r="X3932" s="5">
        <v>0</v>
      </c>
      <c r="Y3932" s="5">
        <v>434</v>
      </c>
      <c r="Z3932" s="5">
        <v>434</v>
      </c>
      <c r="AA3932" t="s">
        <v>60</v>
      </c>
      <c r="AB3932">
        <v>100.79</v>
      </c>
      <c r="AC3932">
        <v>8.91</v>
      </c>
      <c r="AD3932" t="s">
        <v>60</v>
      </c>
      <c r="AE3932" t="s">
        <v>56</v>
      </c>
      <c r="AF3932">
        <v>64</v>
      </c>
      <c r="AG3932">
        <v>64</v>
      </c>
      <c r="AO3932">
        <v>32</v>
      </c>
      <c r="AP3932">
        <v>0</v>
      </c>
      <c r="AX3932">
        <v>434</v>
      </c>
      <c r="BD3932" s="5">
        <v>434</v>
      </c>
      <c r="BE3932">
        <v>402</v>
      </c>
      <c r="BG3932">
        <f t="shared" si="433"/>
        <v>402</v>
      </c>
      <c r="BI3932">
        <v>32</v>
      </c>
    </row>
    <row r="3933" spans="1:61" x14ac:dyDescent="0.25">
      <c r="A3933" t="s">
        <v>54</v>
      </c>
      <c r="B3933">
        <v>110027</v>
      </c>
      <c r="C3933" t="s">
        <v>55</v>
      </c>
      <c r="D3933" t="s">
        <v>56</v>
      </c>
      <c r="E3933" s="1">
        <v>45985</v>
      </c>
      <c r="F3933" t="s">
        <v>4570</v>
      </c>
      <c r="G3933" t="s">
        <v>67</v>
      </c>
      <c r="H3933" t="str">
        <f t="shared" si="427"/>
        <v>Direct Sale</v>
      </c>
      <c r="K3933" s="3">
        <v>45986.167361111111</v>
      </c>
      <c r="L3933">
        <f t="shared" si="428"/>
        <v>25</v>
      </c>
      <c r="M3933" t="str">
        <f t="shared" si="429"/>
        <v>Tuesday</v>
      </c>
      <c r="N3933" s="1" t="str">
        <f t="shared" si="430"/>
        <v>November</v>
      </c>
      <c r="O3933" s="2">
        <v>0.1673611111111111</v>
      </c>
      <c r="P3933" s="2" t="str">
        <f t="shared" si="431"/>
        <v>Week 4</v>
      </c>
      <c r="Q3933" t="s">
        <v>59</v>
      </c>
      <c r="R3933" s="5">
        <v>965.58</v>
      </c>
      <c r="S3933" s="5">
        <v>0</v>
      </c>
      <c r="T3933" s="5">
        <f t="shared" si="432"/>
        <v>0</v>
      </c>
      <c r="U3933" s="5">
        <v>965.58</v>
      </c>
      <c r="V3933" s="5">
        <v>0</v>
      </c>
      <c r="W3933" s="5">
        <v>48.28</v>
      </c>
      <c r="X3933" s="5">
        <v>0.14000000000000001</v>
      </c>
      <c r="Y3933" s="5">
        <v>1014</v>
      </c>
      <c r="Z3933" s="5">
        <v>1014</v>
      </c>
      <c r="AA3933" t="s">
        <v>68</v>
      </c>
      <c r="AB3933">
        <v>255.47</v>
      </c>
      <c r="AC3933">
        <v>13.84</v>
      </c>
      <c r="AD3933" t="s">
        <v>5778</v>
      </c>
      <c r="AE3933" t="s">
        <v>75</v>
      </c>
      <c r="AI3933" t="s">
        <v>4571</v>
      </c>
      <c r="AJ3933" t="s">
        <v>4572</v>
      </c>
      <c r="AK3933">
        <v>9859874856</v>
      </c>
      <c r="AO3933">
        <v>0</v>
      </c>
      <c r="AP3933">
        <v>0</v>
      </c>
      <c r="AR3933">
        <v>1014</v>
      </c>
      <c r="AZ3933">
        <v>965.58</v>
      </c>
      <c r="BA3933">
        <v>24.14</v>
      </c>
      <c r="BB3933">
        <v>965.58</v>
      </c>
      <c r="BC3933">
        <v>24.14</v>
      </c>
      <c r="BD3933" s="5">
        <v>1014</v>
      </c>
      <c r="BE3933">
        <v>965.58</v>
      </c>
      <c r="BG3933">
        <f t="shared" si="433"/>
        <v>965.58</v>
      </c>
    </row>
    <row r="3934" spans="1:61" x14ac:dyDescent="0.25">
      <c r="A3934" t="s">
        <v>54</v>
      </c>
      <c r="B3934">
        <v>110027</v>
      </c>
      <c r="C3934" t="s">
        <v>55</v>
      </c>
      <c r="D3934" t="s">
        <v>56</v>
      </c>
      <c r="E3934" s="1">
        <v>45985</v>
      </c>
      <c r="F3934" t="s">
        <v>4573</v>
      </c>
      <c r="G3934" t="s">
        <v>63</v>
      </c>
      <c r="H3934" t="str">
        <f t="shared" si="427"/>
        <v>Aggregator</v>
      </c>
      <c r="I3934">
        <v>222994000000000</v>
      </c>
      <c r="J3934">
        <v>29811</v>
      </c>
      <c r="K3934" s="3">
        <v>45986.174305555556</v>
      </c>
      <c r="L3934">
        <f t="shared" si="428"/>
        <v>25</v>
      </c>
      <c r="M3934" t="str">
        <f t="shared" si="429"/>
        <v>Tuesday</v>
      </c>
      <c r="N3934" s="1" t="str">
        <f t="shared" si="430"/>
        <v>November</v>
      </c>
      <c r="O3934" s="2">
        <v>0.17430555555555555</v>
      </c>
      <c r="P3934" s="2" t="str">
        <f t="shared" si="431"/>
        <v>Week 4</v>
      </c>
      <c r="Q3934" t="s">
        <v>59</v>
      </c>
      <c r="R3934" s="5">
        <v>415</v>
      </c>
      <c r="S3934" s="5">
        <v>-93.75</v>
      </c>
      <c r="T3934" s="5">
        <f t="shared" si="432"/>
        <v>22.590361445783135</v>
      </c>
      <c r="U3934" s="5">
        <v>321.25</v>
      </c>
      <c r="V3934" s="5">
        <v>32</v>
      </c>
      <c r="W3934" s="5">
        <v>0</v>
      </c>
      <c r="X3934" s="5">
        <v>-0.25</v>
      </c>
      <c r="Y3934" s="5">
        <v>353</v>
      </c>
      <c r="Z3934" s="5">
        <v>353</v>
      </c>
      <c r="AA3934" t="s">
        <v>64</v>
      </c>
      <c r="AB3934">
        <v>75.87</v>
      </c>
      <c r="AC3934">
        <v>9.01</v>
      </c>
      <c r="AD3934" t="s">
        <v>64</v>
      </c>
      <c r="AE3934" t="s">
        <v>56</v>
      </c>
      <c r="AF3934">
        <v>3620</v>
      </c>
      <c r="AG3934">
        <v>3620</v>
      </c>
      <c r="AO3934">
        <v>32</v>
      </c>
      <c r="AP3934">
        <v>0</v>
      </c>
      <c r="AW3934">
        <v>353</v>
      </c>
      <c r="BD3934" s="5">
        <v>353</v>
      </c>
      <c r="BE3934">
        <v>321.25</v>
      </c>
      <c r="BG3934">
        <f t="shared" si="433"/>
        <v>321.25</v>
      </c>
      <c r="BH3934">
        <v>32</v>
      </c>
    </row>
    <row r="3935" spans="1:61" x14ac:dyDescent="0.25">
      <c r="A3935" t="s">
        <v>54</v>
      </c>
      <c r="B3935">
        <v>110027</v>
      </c>
      <c r="C3935" t="s">
        <v>55</v>
      </c>
      <c r="D3935" t="s">
        <v>56</v>
      </c>
      <c r="E3935" s="1">
        <v>45985</v>
      </c>
      <c r="F3935" t="s">
        <v>4574</v>
      </c>
      <c r="G3935" t="s">
        <v>58</v>
      </c>
      <c r="H3935" t="str">
        <f t="shared" si="427"/>
        <v>Aggregator</v>
      </c>
      <c r="I3935">
        <v>7516903803</v>
      </c>
      <c r="J3935">
        <v>18528960</v>
      </c>
      <c r="K3935" s="3">
        <v>45986.185416666667</v>
      </c>
      <c r="L3935">
        <f t="shared" si="428"/>
        <v>25</v>
      </c>
      <c r="M3935" t="str">
        <f t="shared" si="429"/>
        <v>Tuesday</v>
      </c>
      <c r="N3935" s="1" t="str">
        <f t="shared" si="430"/>
        <v>November</v>
      </c>
      <c r="O3935" s="2">
        <v>0.18541666666666667</v>
      </c>
      <c r="P3935" s="2" t="str">
        <f t="shared" si="431"/>
        <v>Week 4</v>
      </c>
      <c r="Q3935" t="s">
        <v>59</v>
      </c>
      <c r="R3935" s="5">
        <v>199</v>
      </c>
      <c r="S3935" s="5">
        <v>-100</v>
      </c>
      <c r="T3935" s="5">
        <f t="shared" si="432"/>
        <v>50.251256281407031</v>
      </c>
      <c r="U3935" s="5">
        <v>99</v>
      </c>
      <c r="V3935" s="5">
        <v>32</v>
      </c>
      <c r="W3935" s="5">
        <v>0</v>
      </c>
      <c r="X3935" s="5">
        <v>0</v>
      </c>
      <c r="Y3935" s="5">
        <v>131</v>
      </c>
      <c r="Z3935" s="5">
        <v>131</v>
      </c>
      <c r="AA3935" t="s">
        <v>60</v>
      </c>
      <c r="AB3935">
        <v>49.22</v>
      </c>
      <c r="AC3935">
        <v>3.92</v>
      </c>
      <c r="AD3935" t="s">
        <v>60</v>
      </c>
      <c r="AE3935" t="s">
        <v>56</v>
      </c>
      <c r="AF3935">
        <v>3803</v>
      </c>
      <c r="AG3935">
        <v>3803</v>
      </c>
      <c r="AO3935">
        <v>32</v>
      </c>
      <c r="AP3935">
        <v>0</v>
      </c>
      <c r="AX3935">
        <v>131</v>
      </c>
      <c r="BD3935" s="5">
        <v>131</v>
      </c>
      <c r="BE3935">
        <v>99</v>
      </c>
      <c r="BG3935">
        <f t="shared" si="433"/>
        <v>99</v>
      </c>
      <c r="BI3935">
        <v>32</v>
      </c>
    </row>
    <row r="3936" spans="1:61" x14ac:dyDescent="0.25">
      <c r="A3936" t="s">
        <v>54</v>
      </c>
      <c r="B3936">
        <v>110027</v>
      </c>
      <c r="C3936" t="s">
        <v>55</v>
      </c>
      <c r="D3936" t="s">
        <v>56</v>
      </c>
      <c r="E3936" s="1">
        <v>45985</v>
      </c>
      <c r="F3936" t="s">
        <v>4575</v>
      </c>
      <c r="G3936" t="s">
        <v>58</v>
      </c>
      <c r="H3936" t="str">
        <f t="shared" si="427"/>
        <v>Aggregator</v>
      </c>
      <c r="I3936">
        <v>7516562762</v>
      </c>
      <c r="J3936">
        <v>18528960</v>
      </c>
      <c r="K3936" s="3">
        <v>45986.188194444447</v>
      </c>
      <c r="L3936">
        <f t="shared" si="428"/>
        <v>25</v>
      </c>
      <c r="M3936" t="str">
        <f t="shared" si="429"/>
        <v>Tuesday</v>
      </c>
      <c r="N3936" s="1" t="str">
        <f t="shared" si="430"/>
        <v>November</v>
      </c>
      <c r="O3936" s="2">
        <v>0.18819444444444444</v>
      </c>
      <c r="P3936" s="2" t="str">
        <f t="shared" si="431"/>
        <v>Week 4</v>
      </c>
      <c r="Q3936" t="s">
        <v>59</v>
      </c>
      <c r="R3936" s="5">
        <v>267</v>
      </c>
      <c r="S3936" s="5">
        <v>-100</v>
      </c>
      <c r="T3936" s="5">
        <f t="shared" si="432"/>
        <v>37.453183520599254</v>
      </c>
      <c r="U3936" s="5">
        <v>167</v>
      </c>
      <c r="V3936" s="5">
        <v>32</v>
      </c>
      <c r="W3936" s="5">
        <v>0</v>
      </c>
      <c r="X3936" s="5">
        <v>0</v>
      </c>
      <c r="Y3936" s="5">
        <v>199</v>
      </c>
      <c r="Z3936" s="5">
        <v>199</v>
      </c>
      <c r="AA3936" t="s">
        <v>60</v>
      </c>
      <c r="AB3936">
        <v>57.03</v>
      </c>
      <c r="AC3936">
        <v>4.99</v>
      </c>
      <c r="AD3936" t="s">
        <v>60</v>
      </c>
      <c r="AE3936" t="s">
        <v>56</v>
      </c>
      <c r="AF3936">
        <v>2762</v>
      </c>
      <c r="AG3936">
        <v>2762</v>
      </c>
      <c r="AO3936">
        <v>32</v>
      </c>
      <c r="AP3936">
        <v>0</v>
      </c>
      <c r="AX3936">
        <v>199</v>
      </c>
      <c r="BD3936" s="5">
        <v>199</v>
      </c>
      <c r="BE3936">
        <v>167</v>
      </c>
      <c r="BG3936">
        <f t="shared" si="433"/>
        <v>167</v>
      </c>
      <c r="BI3936">
        <v>32</v>
      </c>
    </row>
    <row r="3937" spans="1:61" x14ac:dyDescent="0.25">
      <c r="A3937" t="s">
        <v>54</v>
      </c>
      <c r="B3937">
        <v>110027</v>
      </c>
      <c r="C3937" t="s">
        <v>55</v>
      </c>
      <c r="D3937" t="s">
        <v>56</v>
      </c>
      <c r="E3937" s="1">
        <v>45985</v>
      </c>
      <c r="F3937" t="s">
        <v>4576</v>
      </c>
      <c r="G3937" t="s">
        <v>58</v>
      </c>
      <c r="H3937" t="str">
        <f t="shared" si="427"/>
        <v>Aggregator</v>
      </c>
      <c r="I3937">
        <v>7515538908</v>
      </c>
      <c r="J3937">
        <v>18528960</v>
      </c>
      <c r="K3937" s="3">
        <v>45986.19027777778</v>
      </c>
      <c r="L3937">
        <f t="shared" si="428"/>
        <v>25</v>
      </c>
      <c r="M3937" t="str">
        <f t="shared" si="429"/>
        <v>Tuesday</v>
      </c>
      <c r="N3937" s="1" t="str">
        <f t="shared" si="430"/>
        <v>November</v>
      </c>
      <c r="O3937" s="2">
        <v>0.19027777777777777</v>
      </c>
      <c r="P3937" s="2" t="str">
        <f t="shared" si="431"/>
        <v>Week 4</v>
      </c>
      <c r="Q3937" t="s">
        <v>59</v>
      </c>
      <c r="R3937" s="5">
        <v>286</v>
      </c>
      <c r="S3937" s="5">
        <v>-100</v>
      </c>
      <c r="T3937" s="5">
        <f t="shared" si="432"/>
        <v>34.965034965034967</v>
      </c>
      <c r="U3937" s="5">
        <v>186</v>
      </c>
      <c r="V3937" s="5">
        <v>32</v>
      </c>
      <c r="W3937" s="5">
        <v>0</v>
      </c>
      <c r="X3937" s="5">
        <v>0</v>
      </c>
      <c r="Y3937" s="5">
        <v>218</v>
      </c>
      <c r="Z3937" s="5">
        <v>218</v>
      </c>
      <c r="AA3937" t="s">
        <v>60</v>
      </c>
      <c r="AB3937">
        <v>59.98</v>
      </c>
      <c r="AC3937">
        <v>4.99</v>
      </c>
      <c r="AD3937" t="s">
        <v>60</v>
      </c>
      <c r="AE3937" t="s">
        <v>56</v>
      </c>
      <c r="AF3937">
        <v>8908</v>
      </c>
      <c r="AG3937">
        <v>8908</v>
      </c>
      <c r="AO3937">
        <v>32</v>
      </c>
      <c r="AP3937">
        <v>0</v>
      </c>
      <c r="AX3937">
        <v>218</v>
      </c>
      <c r="BD3937" s="5">
        <v>218</v>
      </c>
      <c r="BE3937">
        <v>186.01</v>
      </c>
      <c r="BG3937">
        <f t="shared" si="433"/>
        <v>186.01</v>
      </c>
      <c r="BI3937">
        <v>32</v>
      </c>
    </row>
    <row r="3938" spans="1:61" x14ac:dyDescent="0.25">
      <c r="A3938" t="s">
        <v>54</v>
      </c>
      <c r="B3938">
        <v>110027</v>
      </c>
      <c r="C3938" t="s">
        <v>55</v>
      </c>
      <c r="D3938" t="s">
        <v>56</v>
      </c>
      <c r="E3938" s="1">
        <v>45985</v>
      </c>
      <c r="F3938" t="s">
        <v>4577</v>
      </c>
      <c r="G3938" t="s">
        <v>67</v>
      </c>
      <c r="H3938" t="str">
        <f t="shared" si="427"/>
        <v>Direct Sale</v>
      </c>
      <c r="K3938" s="3">
        <v>45986.190972222219</v>
      </c>
      <c r="L3938">
        <f t="shared" si="428"/>
        <v>25</v>
      </c>
      <c r="M3938" t="str">
        <f t="shared" si="429"/>
        <v>Tuesday</v>
      </c>
      <c r="N3938" s="1" t="str">
        <f t="shared" si="430"/>
        <v>November</v>
      </c>
      <c r="O3938" s="2">
        <v>0.19097222222222221</v>
      </c>
      <c r="P3938" s="2" t="str">
        <f t="shared" si="431"/>
        <v>Week 4</v>
      </c>
      <c r="Q3938" t="s">
        <v>59</v>
      </c>
      <c r="R3938" s="5">
        <v>491.66</v>
      </c>
      <c r="S3938" s="5">
        <v>0</v>
      </c>
      <c r="T3938" s="5">
        <f t="shared" si="432"/>
        <v>0</v>
      </c>
      <c r="U3938" s="5">
        <v>491.66</v>
      </c>
      <c r="V3938" s="5">
        <v>0</v>
      </c>
      <c r="W3938" s="5">
        <v>24.58</v>
      </c>
      <c r="X3938" s="5">
        <v>-0.24</v>
      </c>
      <c r="Y3938" s="5">
        <v>516</v>
      </c>
      <c r="Z3938" s="5">
        <v>516</v>
      </c>
      <c r="AA3938" t="s">
        <v>68</v>
      </c>
      <c r="AB3938">
        <v>123.62</v>
      </c>
      <c r="AC3938">
        <v>7.52</v>
      </c>
      <c r="AD3938" t="s">
        <v>5778</v>
      </c>
      <c r="AE3938" t="s">
        <v>75</v>
      </c>
      <c r="AI3938" t="s">
        <v>730</v>
      </c>
      <c r="AJ3938" t="s">
        <v>731</v>
      </c>
      <c r="AK3938">
        <v>9999777722</v>
      </c>
      <c r="AO3938">
        <v>0</v>
      </c>
      <c r="AP3938">
        <v>0</v>
      </c>
      <c r="AR3938">
        <v>516</v>
      </c>
      <c r="AZ3938">
        <v>491.66</v>
      </c>
      <c r="BA3938">
        <v>12.29</v>
      </c>
      <c r="BB3938">
        <v>491.66</v>
      </c>
      <c r="BC3938">
        <v>12.29</v>
      </c>
      <c r="BD3938" s="5">
        <v>516</v>
      </c>
      <c r="BE3938">
        <v>491.66</v>
      </c>
      <c r="BG3938">
        <f t="shared" si="433"/>
        <v>491.66</v>
      </c>
    </row>
    <row r="3939" spans="1:61" x14ac:dyDescent="0.25">
      <c r="A3939" t="s">
        <v>54</v>
      </c>
      <c r="B3939">
        <v>110027</v>
      </c>
      <c r="C3939" t="s">
        <v>55</v>
      </c>
      <c r="D3939" t="s">
        <v>56</v>
      </c>
      <c r="E3939" s="1">
        <v>45985</v>
      </c>
      <c r="F3939" t="s">
        <v>4578</v>
      </c>
      <c r="G3939" t="s">
        <v>63</v>
      </c>
      <c r="H3939" t="str">
        <f t="shared" si="427"/>
        <v>Aggregator</v>
      </c>
      <c r="I3939">
        <v>222996000000000</v>
      </c>
      <c r="J3939">
        <v>29811</v>
      </c>
      <c r="K3939" s="3">
        <v>45986.195833333331</v>
      </c>
      <c r="L3939">
        <f t="shared" si="428"/>
        <v>25</v>
      </c>
      <c r="M3939" t="str">
        <f t="shared" si="429"/>
        <v>Tuesday</v>
      </c>
      <c r="N3939" s="1" t="str">
        <f t="shared" si="430"/>
        <v>November</v>
      </c>
      <c r="O3939" s="2">
        <v>0.19583333333333333</v>
      </c>
      <c r="P3939" s="2" t="str">
        <f t="shared" si="431"/>
        <v>Week 4</v>
      </c>
      <c r="Q3939" t="s">
        <v>59</v>
      </c>
      <c r="R3939" s="5">
        <v>366</v>
      </c>
      <c r="S3939" s="5">
        <v>-93.75</v>
      </c>
      <c r="T3939" s="5">
        <f t="shared" si="432"/>
        <v>25.614754098360653</v>
      </c>
      <c r="U3939" s="5">
        <v>272.25</v>
      </c>
      <c r="V3939" s="5">
        <v>32</v>
      </c>
      <c r="W3939" s="5">
        <v>0</v>
      </c>
      <c r="X3939" s="5">
        <v>-0.25</v>
      </c>
      <c r="Y3939" s="5">
        <v>304</v>
      </c>
      <c r="Z3939" s="5">
        <v>304</v>
      </c>
      <c r="AA3939" t="s">
        <v>64</v>
      </c>
      <c r="AB3939">
        <v>69.05</v>
      </c>
      <c r="AC3939">
        <v>4.76</v>
      </c>
      <c r="AD3939" t="s">
        <v>64</v>
      </c>
      <c r="AE3939" t="s">
        <v>56</v>
      </c>
      <c r="AF3939">
        <v>4967</v>
      </c>
      <c r="AG3939">
        <v>4967</v>
      </c>
      <c r="AO3939">
        <v>32</v>
      </c>
      <c r="AP3939">
        <v>0</v>
      </c>
      <c r="AW3939">
        <v>304</v>
      </c>
      <c r="BD3939" s="5">
        <v>304</v>
      </c>
      <c r="BE3939">
        <v>272.25</v>
      </c>
      <c r="BG3939">
        <f t="shared" si="433"/>
        <v>272.25</v>
      </c>
      <c r="BH3939">
        <v>32</v>
      </c>
    </row>
    <row r="3940" spans="1:61" x14ac:dyDescent="0.25">
      <c r="A3940" t="s">
        <v>54</v>
      </c>
      <c r="B3940">
        <v>110027</v>
      </c>
      <c r="C3940" t="s">
        <v>55</v>
      </c>
      <c r="D3940" t="s">
        <v>56</v>
      </c>
      <c r="E3940" s="1">
        <v>45985</v>
      </c>
      <c r="F3940" t="s">
        <v>4579</v>
      </c>
      <c r="G3940" t="s">
        <v>67</v>
      </c>
      <c r="H3940" t="str">
        <f t="shared" si="427"/>
        <v>Direct Sale</v>
      </c>
      <c r="K3940" s="3">
        <v>45986.200694444444</v>
      </c>
      <c r="L3940">
        <f t="shared" si="428"/>
        <v>25</v>
      </c>
      <c r="M3940" t="str">
        <f t="shared" si="429"/>
        <v>Tuesday</v>
      </c>
      <c r="N3940" s="1" t="str">
        <f t="shared" si="430"/>
        <v>November</v>
      </c>
      <c r="O3940" s="2">
        <v>0.20069444444444445</v>
      </c>
      <c r="P3940" s="2" t="str">
        <f t="shared" si="431"/>
        <v>Week 4</v>
      </c>
      <c r="Q3940" t="s">
        <v>59</v>
      </c>
      <c r="R3940" s="5">
        <v>767</v>
      </c>
      <c r="S3940" s="5">
        <v>0</v>
      </c>
      <c r="T3940" s="5">
        <f t="shared" si="432"/>
        <v>0</v>
      </c>
      <c r="U3940" s="5">
        <v>767</v>
      </c>
      <c r="V3940" s="5">
        <v>0</v>
      </c>
      <c r="W3940" s="5">
        <v>38.340000000000003</v>
      </c>
      <c r="X3940" s="5">
        <v>-0.34</v>
      </c>
      <c r="Y3940" s="5">
        <v>805</v>
      </c>
      <c r="Z3940" s="5">
        <v>805</v>
      </c>
      <c r="AA3940" t="s">
        <v>73</v>
      </c>
      <c r="AB3940">
        <v>185.71</v>
      </c>
      <c r="AC3940">
        <v>6.48</v>
      </c>
      <c r="AD3940" t="s">
        <v>5778</v>
      </c>
      <c r="AE3940" t="s">
        <v>75</v>
      </c>
      <c r="AI3940" t="s">
        <v>730</v>
      </c>
      <c r="AJ3940" t="s">
        <v>731</v>
      </c>
      <c r="AK3940">
        <v>9999777722</v>
      </c>
      <c r="AO3940">
        <v>0</v>
      </c>
      <c r="AP3940">
        <v>0</v>
      </c>
      <c r="AQ3940">
        <v>805</v>
      </c>
      <c r="AZ3940">
        <v>767</v>
      </c>
      <c r="BA3940">
        <v>19.170000000000002</v>
      </c>
      <c r="BB3940">
        <v>767</v>
      </c>
      <c r="BC3940">
        <v>19.170000000000002</v>
      </c>
      <c r="BD3940" s="5">
        <v>805</v>
      </c>
      <c r="BE3940">
        <v>767</v>
      </c>
      <c r="BG3940">
        <f t="shared" si="433"/>
        <v>767</v>
      </c>
    </row>
    <row r="3941" spans="1:61" x14ac:dyDescent="0.25">
      <c r="A3941" t="s">
        <v>54</v>
      </c>
      <c r="B3941">
        <v>110027</v>
      </c>
      <c r="C3941" t="s">
        <v>55</v>
      </c>
      <c r="D3941" t="s">
        <v>56</v>
      </c>
      <c r="E3941" s="1">
        <v>45985</v>
      </c>
      <c r="F3941" t="s">
        <v>4580</v>
      </c>
      <c r="G3941" t="s">
        <v>58</v>
      </c>
      <c r="H3941" t="str">
        <f t="shared" si="427"/>
        <v>Aggregator</v>
      </c>
      <c r="I3941">
        <v>7510290069</v>
      </c>
      <c r="J3941">
        <v>18528960</v>
      </c>
      <c r="K3941" s="3">
        <v>45986.206944444442</v>
      </c>
      <c r="L3941">
        <f t="shared" si="428"/>
        <v>25</v>
      </c>
      <c r="M3941" t="str">
        <f t="shared" si="429"/>
        <v>Tuesday</v>
      </c>
      <c r="N3941" s="1" t="str">
        <f t="shared" si="430"/>
        <v>November</v>
      </c>
      <c r="O3941" s="2">
        <v>0.20694444444444443</v>
      </c>
      <c r="P3941" s="2" t="str">
        <f t="shared" si="431"/>
        <v>Week 4</v>
      </c>
      <c r="Q3941" t="s">
        <v>59</v>
      </c>
      <c r="R3941" s="5">
        <v>387</v>
      </c>
      <c r="S3941" s="5">
        <v>-100</v>
      </c>
      <c r="T3941" s="5">
        <f t="shared" si="432"/>
        <v>25.839793281653744</v>
      </c>
      <c r="U3941" s="5">
        <v>287</v>
      </c>
      <c r="V3941" s="5">
        <v>32</v>
      </c>
      <c r="W3941" s="5">
        <v>0</v>
      </c>
      <c r="X3941" s="5">
        <v>0</v>
      </c>
      <c r="Y3941" s="5">
        <v>319</v>
      </c>
      <c r="Z3941" s="5">
        <v>319</v>
      </c>
      <c r="AA3941" t="s">
        <v>60</v>
      </c>
      <c r="AB3941">
        <v>77.02</v>
      </c>
      <c r="AC3941">
        <v>8.86</v>
      </c>
      <c r="AD3941" t="s">
        <v>60</v>
      </c>
      <c r="AE3941" t="s">
        <v>56</v>
      </c>
      <c r="AF3941">
        <v>69</v>
      </c>
      <c r="AG3941">
        <v>69</v>
      </c>
      <c r="AO3941">
        <v>32</v>
      </c>
      <c r="AP3941">
        <v>0</v>
      </c>
      <c r="AX3941">
        <v>319</v>
      </c>
      <c r="BD3941" s="5">
        <v>319</v>
      </c>
      <c r="BE3941">
        <v>287</v>
      </c>
      <c r="BG3941">
        <f t="shared" si="433"/>
        <v>287</v>
      </c>
      <c r="BI3941">
        <v>32</v>
      </c>
    </row>
    <row r="3942" spans="1:61" x14ac:dyDescent="0.25">
      <c r="A3942" t="s">
        <v>54</v>
      </c>
      <c r="B3942">
        <v>110027</v>
      </c>
      <c r="C3942" t="s">
        <v>55</v>
      </c>
      <c r="D3942" t="s">
        <v>56</v>
      </c>
      <c r="E3942" s="1">
        <v>45985</v>
      </c>
      <c r="F3942" t="s">
        <v>4581</v>
      </c>
      <c r="G3942" t="s">
        <v>67</v>
      </c>
      <c r="H3942" t="str">
        <f t="shared" si="427"/>
        <v>Direct Sale</v>
      </c>
      <c r="K3942" s="3">
        <v>45986.21597222222</v>
      </c>
      <c r="L3942">
        <f t="shared" si="428"/>
        <v>25</v>
      </c>
      <c r="M3942" t="str">
        <f t="shared" si="429"/>
        <v>Tuesday</v>
      </c>
      <c r="N3942" s="1" t="str">
        <f t="shared" si="430"/>
        <v>November</v>
      </c>
      <c r="O3942" s="2">
        <v>0.21597222222222223</v>
      </c>
      <c r="P3942" s="2" t="str">
        <f t="shared" si="431"/>
        <v>Week 4</v>
      </c>
      <c r="Q3942" t="s">
        <v>59</v>
      </c>
      <c r="R3942" s="5">
        <v>38.1</v>
      </c>
      <c r="S3942" s="5">
        <v>0</v>
      </c>
      <c r="T3942" s="5">
        <f t="shared" si="432"/>
        <v>0</v>
      </c>
      <c r="U3942" s="5">
        <v>38.1</v>
      </c>
      <c r="V3942" s="5">
        <v>0</v>
      </c>
      <c r="W3942" s="5">
        <v>1.9</v>
      </c>
      <c r="X3942" s="5">
        <v>0</v>
      </c>
      <c r="Y3942" s="5">
        <v>40</v>
      </c>
      <c r="Z3942" s="5">
        <v>40</v>
      </c>
      <c r="AA3942" t="s">
        <v>73</v>
      </c>
      <c r="AB3942">
        <v>14</v>
      </c>
      <c r="AC3942">
        <v>0</v>
      </c>
      <c r="AD3942" t="s">
        <v>5778</v>
      </c>
      <c r="AE3942" t="s">
        <v>75</v>
      </c>
      <c r="AI3942" t="s">
        <v>730</v>
      </c>
      <c r="AJ3942" t="s">
        <v>731</v>
      </c>
      <c r="AK3942">
        <v>9999777722</v>
      </c>
      <c r="AO3942">
        <v>0</v>
      </c>
      <c r="AP3942">
        <v>0</v>
      </c>
      <c r="AQ3942">
        <v>40</v>
      </c>
      <c r="AZ3942">
        <v>38.1</v>
      </c>
      <c r="BA3942">
        <v>0.95</v>
      </c>
      <c r="BB3942">
        <v>38.1</v>
      </c>
      <c r="BC3942">
        <v>0.95</v>
      </c>
      <c r="BD3942" s="5">
        <v>40</v>
      </c>
      <c r="BE3942">
        <v>38.1</v>
      </c>
      <c r="BG3942">
        <f t="shared" si="433"/>
        <v>38.1</v>
      </c>
    </row>
    <row r="3943" spans="1:61" x14ac:dyDescent="0.25">
      <c r="A3943" t="s">
        <v>54</v>
      </c>
      <c r="B3943">
        <v>110027</v>
      </c>
      <c r="C3943" t="s">
        <v>55</v>
      </c>
      <c r="D3943" t="s">
        <v>56</v>
      </c>
      <c r="E3943" s="1">
        <v>45985</v>
      </c>
      <c r="F3943" t="s">
        <v>4582</v>
      </c>
      <c r="G3943" t="s">
        <v>67</v>
      </c>
      <c r="H3943" t="str">
        <f t="shared" si="427"/>
        <v>Direct Sale</v>
      </c>
      <c r="K3943" s="3">
        <v>45986.236111111109</v>
      </c>
      <c r="L3943">
        <f t="shared" si="428"/>
        <v>25</v>
      </c>
      <c r="M3943" t="str">
        <f t="shared" si="429"/>
        <v>Tuesday</v>
      </c>
      <c r="N3943" s="1" t="str">
        <f t="shared" si="430"/>
        <v>November</v>
      </c>
      <c r="O3943" s="2">
        <v>0.2361111111111111</v>
      </c>
      <c r="P3943" s="2" t="str">
        <f t="shared" si="431"/>
        <v>Week 4</v>
      </c>
      <c r="Q3943" t="s">
        <v>59</v>
      </c>
      <c r="R3943" s="5">
        <v>2055.1999999999998</v>
      </c>
      <c r="S3943" s="5">
        <v>0</v>
      </c>
      <c r="T3943" s="5">
        <f t="shared" si="432"/>
        <v>0</v>
      </c>
      <c r="U3943" s="5">
        <v>2055.1999999999998</v>
      </c>
      <c r="V3943" s="5">
        <v>0</v>
      </c>
      <c r="W3943" s="5">
        <v>102.76</v>
      </c>
      <c r="X3943" s="5">
        <v>0.04</v>
      </c>
      <c r="Y3943" s="5">
        <v>2158</v>
      </c>
      <c r="Z3943" s="5">
        <v>2158</v>
      </c>
      <c r="AA3943" t="s">
        <v>73</v>
      </c>
      <c r="AB3943">
        <v>543.05999999999995</v>
      </c>
      <c r="AC3943">
        <v>22.66</v>
      </c>
      <c r="AD3943" t="s">
        <v>5778</v>
      </c>
      <c r="AE3943" t="s">
        <v>75</v>
      </c>
      <c r="AI3943" t="s">
        <v>4583</v>
      </c>
      <c r="AJ3943" t="s">
        <v>4584</v>
      </c>
      <c r="AK3943">
        <v>6895958748</v>
      </c>
      <c r="AO3943">
        <v>0</v>
      </c>
      <c r="AP3943">
        <v>0</v>
      </c>
      <c r="AQ3943">
        <v>2158</v>
      </c>
      <c r="AZ3943">
        <v>2055.1999999999998</v>
      </c>
      <c r="BA3943">
        <v>51.38</v>
      </c>
      <c r="BB3943">
        <v>2055.1999999999998</v>
      </c>
      <c r="BC3943">
        <v>51.38</v>
      </c>
      <c r="BD3943" s="5">
        <v>2158</v>
      </c>
      <c r="BE3943">
        <v>2055.1999999999998</v>
      </c>
      <c r="BG3943">
        <f t="shared" si="433"/>
        <v>2055.1999999999998</v>
      </c>
    </row>
    <row r="3944" spans="1:61" x14ac:dyDescent="0.25">
      <c r="A3944" t="s">
        <v>54</v>
      </c>
      <c r="B3944">
        <v>110027</v>
      </c>
      <c r="C3944" t="s">
        <v>55</v>
      </c>
      <c r="D3944" t="s">
        <v>56</v>
      </c>
      <c r="E3944" s="1">
        <v>45986</v>
      </c>
      <c r="F3944" t="s">
        <v>4585</v>
      </c>
      <c r="G3944" t="s">
        <v>63</v>
      </c>
      <c r="H3944" t="str">
        <f t="shared" si="427"/>
        <v>Aggregator</v>
      </c>
      <c r="I3944">
        <v>223018000000000</v>
      </c>
      <c r="J3944">
        <v>29811</v>
      </c>
      <c r="K3944" s="3">
        <v>45986.458333333336</v>
      </c>
      <c r="L3944">
        <f t="shared" si="428"/>
        <v>25</v>
      </c>
      <c r="M3944" t="str">
        <f t="shared" si="429"/>
        <v>Tuesday</v>
      </c>
      <c r="N3944" s="1" t="str">
        <f t="shared" si="430"/>
        <v>November</v>
      </c>
      <c r="O3944" s="2">
        <v>0.45833333333333331</v>
      </c>
      <c r="P3944" s="2" t="str">
        <f t="shared" si="431"/>
        <v>Week 4</v>
      </c>
      <c r="Q3944" t="s">
        <v>59</v>
      </c>
      <c r="R3944" s="5">
        <v>363.66</v>
      </c>
      <c r="S3944" s="5">
        <v>-130</v>
      </c>
      <c r="T3944" s="5">
        <f t="shared" si="432"/>
        <v>35.747676401033928</v>
      </c>
      <c r="U3944" s="5">
        <v>233.66</v>
      </c>
      <c r="V3944" s="5">
        <v>32</v>
      </c>
      <c r="W3944" s="5">
        <v>0</v>
      </c>
      <c r="X3944" s="5">
        <v>0.34</v>
      </c>
      <c r="Y3944" s="5">
        <v>266</v>
      </c>
      <c r="Z3944" s="5">
        <v>266</v>
      </c>
      <c r="AA3944" t="s">
        <v>64</v>
      </c>
      <c r="AB3944">
        <v>82.6</v>
      </c>
      <c r="AC3944">
        <v>9.69</v>
      </c>
      <c r="AD3944" t="s">
        <v>64</v>
      </c>
      <c r="AE3944" t="s">
        <v>56</v>
      </c>
      <c r="AF3944">
        <v>2371</v>
      </c>
      <c r="AG3944">
        <v>2371</v>
      </c>
      <c r="AO3944">
        <v>32</v>
      </c>
      <c r="AP3944">
        <v>0</v>
      </c>
      <c r="AW3944">
        <v>266</v>
      </c>
      <c r="BD3944" s="5">
        <v>266</v>
      </c>
      <c r="BE3944">
        <v>233.66</v>
      </c>
      <c r="BG3944">
        <f t="shared" si="433"/>
        <v>233.66</v>
      </c>
      <c r="BH3944">
        <v>32</v>
      </c>
    </row>
    <row r="3945" spans="1:61" x14ac:dyDescent="0.25">
      <c r="A3945" t="s">
        <v>54</v>
      </c>
      <c r="B3945">
        <v>110027</v>
      </c>
      <c r="C3945" t="s">
        <v>55</v>
      </c>
      <c r="D3945" t="s">
        <v>56</v>
      </c>
      <c r="E3945" s="1">
        <v>45986</v>
      </c>
      <c r="F3945" t="s">
        <v>4586</v>
      </c>
      <c r="G3945" t="s">
        <v>58</v>
      </c>
      <c r="H3945" t="str">
        <f t="shared" si="427"/>
        <v>Aggregator</v>
      </c>
      <c r="I3945">
        <v>7516198984</v>
      </c>
      <c r="J3945">
        <v>18528960</v>
      </c>
      <c r="K3945" s="3">
        <v>45986.494444444441</v>
      </c>
      <c r="L3945">
        <f t="shared" si="428"/>
        <v>25</v>
      </c>
      <c r="M3945" t="str">
        <f t="shared" si="429"/>
        <v>Tuesday</v>
      </c>
      <c r="N3945" s="1" t="str">
        <f t="shared" si="430"/>
        <v>November</v>
      </c>
      <c r="O3945" s="2">
        <v>0.49444444444444446</v>
      </c>
      <c r="P3945" s="2" t="str">
        <f t="shared" si="431"/>
        <v>Week 4</v>
      </c>
      <c r="Q3945" t="s">
        <v>59</v>
      </c>
      <c r="R3945" s="5">
        <v>376</v>
      </c>
      <c r="S3945" s="5">
        <v>-75</v>
      </c>
      <c r="T3945" s="5">
        <f t="shared" si="432"/>
        <v>19.946808510638299</v>
      </c>
      <c r="U3945" s="5">
        <v>301</v>
      </c>
      <c r="V3945" s="5">
        <v>32</v>
      </c>
      <c r="W3945" s="5">
        <v>0</v>
      </c>
      <c r="X3945" s="5">
        <v>0</v>
      </c>
      <c r="Y3945" s="5">
        <v>333</v>
      </c>
      <c r="Z3945" s="5">
        <v>333</v>
      </c>
      <c r="AA3945" t="s">
        <v>60</v>
      </c>
      <c r="AB3945">
        <v>69.58</v>
      </c>
      <c r="AC3945">
        <v>6.39</v>
      </c>
      <c r="AD3945" t="s">
        <v>60</v>
      </c>
      <c r="AE3945" t="s">
        <v>56</v>
      </c>
      <c r="AF3945">
        <v>8984</v>
      </c>
      <c r="AG3945">
        <v>8984</v>
      </c>
      <c r="AO3945">
        <v>32</v>
      </c>
      <c r="AP3945">
        <v>0</v>
      </c>
      <c r="AX3945">
        <v>333</v>
      </c>
      <c r="BD3945" s="5">
        <v>333</v>
      </c>
      <c r="BE3945">
        <v>300.99</v>
      </c>
      <c r="BG3945">
        <f t="shared" si="433"/>
        <v>300.99</v>
      </c>
      <c r="BI3945">
        <v>32</v>
      </c>
    </row>
    <row r="3946" spans="1:61" x14ac:dyDescent="0.25">
      <c r="A3946" t="s">
        <v>54</v>
      </c>
      <c r="B3946">
        <v>110027</v>
      </c>
      <c r="C3946" t="s">
        <v>55</v>
      </c>
      <c r="D3946" t="s">
        <v>56</v>
      </c>
      <c r="E3946" s="1">
        <v>45986</v>
      </c>
      <c r="F3946" t="s">
        <v>4587</v>
      </c>
      <c r="G3946" t="s">
        <v>58</v>
      </c>
      <c r="H3946" t="str">
        <f t="shared" si="427"/>
        <v>Aggregator</v>
      </c>
      <c r="I3946">
        <v>7495742873</v>
      </c>
      <c r="J3946">
        <v>18528960</v>
      </c>
      <c r="K3946" s="3">
        <v>45986.511805555558</v>
      </c>
      <c r="L3946">
        <f t="shared" si="428"/>
        <v>25</v>
      </c>
      <c r="M3946" t="str">
        <f t="shared" si="429"/>
        <v>Tuesday</v>
      </c>
      <c r="N3946" s="1" t="str">
        <f t="shared" si="430"/>
        <v>November</v>
      </c>
      <c r="O3946" s="2">
        <v>0.51180555555555551</v>
      </c>
      <c r="P3946" s="2" t="str">
        <f t="shared" si="431"/>
        <v>Week 4</v>
      </c>
      <c r="Q3946" t="s">
        <v>59</v>
      </c>
      <c r="R3946" s="5">
        <v>767</v>
      </c>
      <c r="S3946" s="5">
        <v>-75</v>
      </c>
      <c r="T3946" s="5">
        <f t="shared" si="432"/>
        <v>9.7783572359843536</v>
      </c>
      <c r="U3946" s="5">
        <v>692</v>
      </c>
      <c r="V3946" s="5">
        <v>32</v>
      </c>
      <c r="W3946" s="5">
        <v>0</v>
      </c>
      <c r="X3946" s="5">
        <v>0</v>
      </c>
      <c r="Y3946" s="5">
        <v>724</v>
      </c>
      <c r="Z3946" s="5">
        <v>724</v>
      </c>
      <c r="AA3946" t="s">
        <v>60</v>
      </c>
      <c r="AB3946">
        <v>155.63</v>
      </c>
      <c r="AC3946">
        <v>12.9</v>
      </c>
      <c r="AD3946" t="s">
        <v>60</v>
      </c>
      <c r="AE3946" t="s">
        <v>56</v>
      </c>
      <c r="AF3946">
        <v>2873</v>
      </c>
      <c r="AG3946">
        <v>2873</v>
      </c>
      <c r="AO3946">
        <v>32</v>
      </c>
      <c r="AP3946">
        <v>0</v>
      </c>
      <c r="AX3946">
        <v>724</v>
      </c>
      <c r="BD3946" s="5">
        <v>724</v>
      </c>
      <c r="BE3946">
        <v>692</v>
      </c>
      <c r="BG3946">
        <f t="shared" si="433"/>
        <v>692</v>
      </c>
      <c r="BI3946">
        <v>32</v>
      </c>
    </row>
    <row r="3947" spans="1:61" x14ac:dyDescent="0.25">
      <c r="A3947" t="s">
        <v>54</v>
      </c>
      <c r="B3947">
        <v>110027</v>
      </c>
      <c r="C3947" t="s">
        <v>55</v>
      </c>
      <c r="D3947" t="s">
        <v>56</v>
      </c>
      <c r="E3947" s="1">
        <v>45986</v>
      </c>
      <c r="F3947" t="s">
        <v>4588</v>
      </c>
      <c r="G3947" t="s">
        <v>58</v>
      </c>
      <c r="H3947" t="str">
        <f t="shared" si="427"/>
        <v>Aggregator</v>
      </c>
      <c r="I3947">
        <v>7514822047</v>
      </c>
      <c r="J3947">
        <v>18528960</v>
      </c>
      <c r="K3947" s="3">
        <v>45986.523611111108</v>
      </c>
      <c r="L3947">
        <f t="shared" si="428"/>
        <v>25</v>
      </c>
      <c r="M3947" t="str">
        <f t="shared" si="429"/>
        <v>Tuesday</v>
      </c>
      <c r="N3947" s="1" t="str">
        <f t="shared" si="430"/>
        <v>November</v>
      </c>
      <c r="O3947" s="2">
        <v>0.52361111111111114</v>
      </c>
      <c r="P3947" s="2" t="str">
        <f t="shared" si="431"/>
        <v>Week 4</v>
      </c>
      <c r="Q3947" t="s">
        <v>59</v>
      </c>
      <c r="R3947" s="5">
        <v>548</v>
      </c>
      <c r="S3947" s="5">
        <v>-274.5</v>
      </c>
      <c r="T3947" s="5">
        <f t="shared" si="432"/>
        <v>50.091240875912412</v>
      </c>
      <c r="U3947" s="5">
        <v>273.5</v>
      </c>
      <c r="V3947" s="5">
        <v>32</v>
      </c>
      <c r="W3947" s="5">
        <v>0</v>
      </c>
      <c r="X3947" s="5">
        <v>0</v>
      </c>
      <c r="Y3947" s="5">
        <v>305.5</v>
      </c>
      <c r="Z3947" s="5">
        <v>305.5</v>
      </c>
      <c r="AA3947" t="s">
        <v>60</v>
      </c>
      <c r="AB3947">
        <v>95.89</v>
      </c>
      <c r="AC3947">
        <v>8.14</v>
      </c>
      <c r="AD3947" t="s">
        <v>60</v>
      </c>
      <c r="AE3947" t="s">
        <v>56</v>
      </c>
      <c r="AF3947">
        <v>2047</v>
      </c>
      <c r="AG3947">
        <v>2047</v>
      </c>
      <c r="AO3947">
        <v>32</v>
      </c>
      <c r="AP3947">
        <v>0</v>
      </c>
      <c r="AX3947">
        <v>305.5</v>
      </c>
      <c r="BD3947" s="5">
        <v>305.5</v>
      </c>
      <c r="BE3947">
        <v>273.5</v>
      </c>
      <c r="BG3947">
        <f t="shared" si="433"/>
        <v>273.5</v>
      </c>
      <c r="BI3947">
        <v>32</v>
      </c>
    </row>
    <row r="3948" spans="1:61" x14ac:dyDescent="0.25">
      <c r="A3948" t="s">
        <v>54</v>
      </c>
      <c r="B3948">
        <v>110027</v>
      </c>
      <c r="C3948" t="s">
        <v>55</v>
      </c>
      <c r="D3948" t="s">
        <v>56</v>
      </c>
      <c r="E3948" s="1">
        <v>45986</v>
      </c>
      <c r="F3948" t="s">
        <v>4589</v>
      </c>
      <c r="G3948" t="s">
        <v>67</v>
      </c>
      <c r="H3948" t="str">
        <f t="shared" si="427"/>
        <v>Direct Sale</v>
      </c>
      <c r="K3948" s="3">
        <v>45986.525000000001</v>
      </c>
      <c r="L3948">
        <f t="shared" si="428"/>
        <v>25</v>
      </c>
      <c r="M3948" t="str">
        <f t="shared" si="429"/>
        <v>Tuesday</v>
      </c>
      <c r="N3948" s="1" t="str">
        <f t="shared" si="430"/>
        <v>November</v>
      </c>
      <c r="O3948" s="2">
        <v>0.52500000000000002</v>
      </c>
      <c r="P3948" s="2" t="str">
        <f t="shared" si="431"/>
        <v>Week 4</v>
      </c>
      <c r="Q3948" t="s">
        <v>59</v>
      </c>
      <c r="R3948" s="5">
        <v>379</v>
      </c>
      <c r="S3948" s="5">
        <v>0</v>
      </c>
      <c r="T3948" s="5">
        <f t="shared" si="432"/>
        <v>0</v>
      </c>
      <c r="U3948" s="5">
        <v>379</v>
      </c>
      <c r="V3948" s="5">
        <v>0</v>
      </c>
      <c r="W3948" s="5">
        <v>18.96</v>
      </c>
      <c r="X3948" s="5">
        <v>0.04</v>
      </c>
      <c r="Y3948" s="5">
        <v>398</v>
      </c>
      <c r="Z3948" s="5">
        <v>398</v>
      </c>
      <c r="AA3948" t="s">
        <v>73</v>
      </c>
      <c r="AB3948">
        <v>102.29</v>
      </c>
      <c r="AC3948">
        <v>8.7200000000000006</v>
      </c>
      <c r="AD3948" t="s">
        <v>5778</v>
      </c>
      <c r="AE3948" t="s">
        <v>75</v>
      </c>
      <c r="AI3948" t="s">
        <v>4590</v>
      </c>
      <c r="AJ3948" t="s">
        <v>4591</v>
      </c>
      <c r="AK3948">
        <v>9142569987</v>
      </c>
      <c r="AO3948">
        <v>0</v>
      </c>
      <c r="AP3948">
        <v>0</v>
      </c>
      <c r="AQ3948">
        <v>398</v>
      </c>
      <c r="AZ3948">
        <v>379</v>
      </c>
      <c r="BA3948">
        <v>9.48</v>
      </c>
      <c r="BB3948">
        <v>379</v>
      </c>
      <c r="BC3948">
        <v>9.48</v>
      </c>
      <c r="BD3948" s="5">
        <v>398</v>
      </c>
      <c r="BE3948">
        <v>379</v>
      </c>
      <c r="BG3948">
        <f t="shared" si="433"/>
        <v>379</v>
      </c>
    </row>
    <row r="3949" spans="1:61" x14ac:dyDescent="0.25">
      <c r="A3949" t="s">
        <v>54</v>
      </c>
      <c r="B3949">
        <v>110027</v>
      </c>
      <c r="C3949" t="s">
        <v>55</v>
      </c>
      <c r="D3949" t="s">
        <v>56</v>
      </c>
      <c r="E3949" s="1">
        <v>45986</v>
      </c>
      <c r="F3949" t="s">
        <v>4592</v>
      </c>
      <c r="G3949" t="s">
        <v>58</v>
      </c>
      <c r="H3949" t="str">
        <f t="shared" si="427"/>
        <v>Aggregator</v>
      </c>
      <c r="I3949">
        <v>7517468811</v>
      </c>
      <c r="J3949">
        <v>18528960</v>
      </c>
      <c r="K3949" s="3">
        <v>45986.529166666667</v>
      </c>
      <c r="L3949">
        <f t="shared" si="428"/>
        <v>25</v>
      </c>
      <c r="M3949" t="str">
        <f t="shared" si="429"/>
        <v>Tuesday</v>
      </c>
      <c r="N3949" s="1" t="str">
        <f t="shared" si="430"/>
        <v>November</v>
      </c>
      <c r="O3949" s="2">
        <v>0.52916666666666667</v>
      </c>
      <c r="P3949" s="2" t="str">
        <f t="shared" si="431"/>
        <v>Week 4</v>
      </c>
      <c r="Q3949" t="s">
        <v>59</v>
      </c>
      <c r="R3949" s="5">
        <v>566</v>
      </c>
      <c r="S3949" s="5">
        <v>-75</v>
      </c>
      <c r="T3949" s="5">
        <f t="shared" si="432"/>
        <v>13.250883392226148</v>
      </c>
      <c r="U3949" s="5">
        <v>491</v>
      </c>
      <c r="V3949" s="5">
        <v>32</v>
      </c>
      <c r="W3949" s="5">
        <v>0</v>
      </c>
      <c r="X3949" s="5">
        <v>0</v>
      </c>
      <c r="Y3949" s="5">
        <v>523</v>
      </c>
      <c r="Z3949" s="5">
        <v>523</v>
      </c>
      <c r="AA3949" t="s">
        <v>60</v>
      </c>
      <c r="AB3949">
        <v>107.67</v>
      </c>
      <c r="AC3949">
        <v>9.26</v>
      </c>
      <c r="AD3949" t="s">
        <v>60</v>
      </c>
      <c r="AE3949" t="s">
        <v>56</v>
      </c>
      <c r="AF3949">
        <v>8811</v>
      </c>
      <c r="AG3949">
        <v>8811</v>
      </c>
      <c r="AO3949">
        <v>32</v>
      </c>
      <c r="AP3949">
        <v>0</v>
      </c>
      <c r="AX3949">
        <v>523</v>
      </c>
      <c r="BD3949" s="5">
        <v>523</v>
      </c>
      <c r="BE3949">
        <v>491</v>
      </c>
      <c r="BG3949">
        <f t="shared" si="433"/>
        <v>491</v>
      </c>
      <c r="BI3949">
        <v>32</v>
      </c>
    </row>
    <row r="3950" spans="1:61" x14ac:dyDescent="0.25">
      <c r="A3950" t="s">
        <v>54</v>
      </c>
      <c r="B3950">
        <v>110027</v>
      </c>
      <c r="C3950" t="s">
        <v>55</v>
      </c>
      <c r="D3950" t="s">
        <v>56</v>
      </c>
      <c r="E3950" s="1">
        <v>45986</v>
      </c>
      <c r="F3950" t="s">
        <v>4593</v>
      </c>
      <c r="G3950" t="s">
        <v>63</v>
      </c>
      <c r="H3950" t="str">
        <f t="shared" si="427"/>
        <v>Aggregator</v>
      </c>
      <c r="I3950">
        <v>223025000000000</v>
      </c>
      <c r="J3950">
        <v>29811</v>
      </c>
      <c r="K3950" s="3">
        <v>45986.53125</v>
      </c>
      <c r="L3950">
        <f t="shared" si="428"/>
        <v>25</v>
      </c>
      <c r="M3950" t="str">
        <f t="shared" si="429"/>
        <v>Tuesday</v>
      </c>
      <c r="N3950" s="1" t="str">
        <f t="shared" si="430"/>
        <v>November</v>
      </c>
      <c r="O3950" s="2">
        <v>0.53125</v>
      </c>
      <c r="P3950" s="2" t="str">
        <f t="shared" si="431"/>
        <v>Week 4</v>
      </c>
      <c r="Q3950" t="s">
        <v>59</v>
      </c>
      <c r="R3950" s="5">
        <v>349</v>
      </c>
      <c r="S3950" s="5">
        <v>-175</v>
      </c>
      <c r="T3950" s="5">
        <f t="shared" si="432"/>
        <v>50.143266475644701</v>
      </c>
      <c r="U3950" s="5">
        <v>174</v>
      </c>
      <c r="V3950" s="5">
        <v>32</v>
      </c>
      <c r="W3950" s="5">
        <v>0</v>
      </c>
      <c r="X3950" s="5">
        <v>0</v>
      </c>
      <c r="Y3950" s="5">
        <v>206</v>
      </c>
      <c r="Z3950" s="5">
        <v>206</v>
      </c>
      <c r="AA3950" t="s">
        <v>64</v>
      </c>
      <c r="AB3950">
        <v>53.76</v>
      </c>
      <c r="AC3950">
        <v>4.76</v>
      </c>
      <c r="AD3950" t="s">
        <v>64</v>
      </c>
      <c r="AE3950" t="s">
        <v>56</v>
      </c>
      <c r="AF3950">
        <v>9466</v>
      </c>
      <c r="AG3950">
        <v>9466</v>
      </c>
      <c r="AO3950">
        <v>32</v>
      </c>
      <c r="AP3950">
        <v>0</v>
      </c>
      <c r="AW3950">
        <v>206</v>
      </c>
      <c r="BD3950" s="5">
        <v>206</v>
      </c>
      <c r="BE3950">
        <v>174</v>
      </c>
      <c r="BG3950">
        <f t="shared" si="433"/>
        <v>174</v>
      </c>
      <c r="BH3950">
        <v>32</v>
      </c>
    </row>
    <row r="3951" spans="1:61" x14ac:dyDescent="0.25">
      <c r="A3951" t="s">
        <v>54</v>
      </c>
      <c r="B3951">
        <v>110027</v>
      </c>
      <c r="C3951" t="s">
        <v>55</v>
      </c>
      <c r="D3951" t="s">
        <v>56</v>
      </c>
      <c r="E3951" s="1">
        <v>45986</v>
      </c>
      <c r="F3951" t="s">
        <v>4594</v>
      </c>
      <c r="G3951" t="s">
        <v>67</v>
      </c>
      <c r="H3951" t="str">
        <f t="shared" si="427"/>
        <v>Direct Sale</v>
      </c>
      <c r="K3951" s="3">
        <v>45986.547222222223</v>
      </c>
      <c r="L3951">
        <f t="shared" si="428"/>
        <v>25</v>
      </c>
      <c r="M3951" t="str">
        <f t="shared" si="429"/>
        <v>Tuesday</v>
      </c>
      <c r="N3951" s="1" t="str">
        <f t="shared" si="430"/>
        <v>November</v>
      </c>
      <c r="O3951" s="2">
        <v>0.54722222222222228</v>
      </c>
      <c r="P3951" s="2" t="str">
        <f t="shared" si="431"/>
        <v>Week 4</v>
      </c>
      <c r="Q3951" t="s">
        <v>59</v>
      </c>
      <c r="R3951" s="5">
        <v>189</v>
      </c>
      <c r="S3951" s="5">
        <v>0</v>
      </c>
      <c r="T3951" s="5">
        <f t="shared" si="432"/>
        <v>0</v>
      </c>
      <c r="U3951" s="5">
        <v>189</v>
      </c>
      <c r="V3951" s="5">
        <v>0</v>
      </c>
      <c r="W3951" s="5">
        <v>9.4600000000000009</v>
      </c>
      <c r="X3951" s="5">
        <v>-0.46</v>
      </c>
      <c r="Y3951" s="5">
        <v>198</v>
      </c>
      <c r="Z3951" s="5">
        <v>198</v>
      </c>
      <c r="AA3951" t="s">
        <v>73</v>
      </c>
      <c r="AB3951">
        <v>44.95</v>
      </c>
      <c r="AC3951">
        <v>1.96</v>
      </c>
      <c r="AD3951" t="s">
        <v>5778</v>
      </c>
      <c r="AE3951" t="s">
        <v>75</v>
      </c>
      <c r="AI3951" t="s">
        <v>4595</v>
      </c>
      <c r="AJ3951" t="s">
        <v>4036</v>
      </c>
      <c r="AK3951">
        <v>9547896356</v>
      </c>
      <c r="AO3951">
        <v>0</v>
      </c>
      <c r="AP3951">
        <v>0</v>
      </c>
      <c r="AQ3951">
        <v>198</v>
      </c>
      <c r="AZ3951">
        <v>189</v>
      </c>
      <c r="BA3951">
        <v>4.7300000000000004</v>
      </c>
      <c r="BB3951">
        <v>189</v>
      </c>
      <c r="BC3951">
        <v>4.7300000000000004</v>
      </c>
      <c r="BD3951" s="5">
        <v>198</v>
      </c>
      <c r="BE3951">
        <v>189</v>
      </c>
      <c r="BG3951">
        <f t="shared" si="433"/>
        <v>189</v>
      </c>
    </row>
    <row r="3952" spans="1:61" x14ac:dyDescent="0.25">
      <c r="A3952" t="s">
        <v>54</v>
      </c>
      <c r="B3952">
        <v>110027</v>
      </c>
      <c r="C3952" t="s">
        <v>55</v>
      </c>
      <c r="D3952" t="s">
        <v>56</v>
      </c>
      <c r="E3952" s="1">
        <v>45986</v>
      </c>
      <c r="F3952" t="s">
        <v>4596</v>
      </c>
      <c r="G3952" t="s">
        <v>67</v>
      </c>
      <c r="H3952" t="str">
        <f t="shared" si="427"/>
        <v>Direct Sale</v>
      </c>
      <c r="K3952" s="3">
        <v>45986.547222222223</v>
      </c>
      <c r="L3952">
        <f t="shared" si="428"/>
        <v>25</v>
      </c>
      <c r="M3952" t="str">
        <f t="shared" si="429"/>
        <v>Tuesday</v>
      </c>
      <c r="N3952" s="1" t="str">
        <f t="shared" si="430"/>
        <v>November</v>
      </c>
      <c r="O3952" s="2">
        <v>0.54722222222222228</v>
      </c>
      <c r="P3952" s="2" t="str">
        <f t="shared" si="431"/>
        <v>Week 4</v>
      </c>
      <c r="Q3952" t="s">
        <v>59</v>
      </c>
      <c r="R3952" s="5">
        <v>59</v>
      </c>
      <c r="S3952" s="5">
        <v>0</v>
      </c>
      <c r="T3952" s="5">
        <f t="shared" si="432"/>
        <v>0</v>
      </c>
      <c r="U3952" s="5">
        <v>59</v>
      </c>
      <c r="V3952" s="5">
        <v>0</v>
      </c>
      <c r="W3952" s="5">
        <v>2.96</v>
      </c>
      <c r="X3952" s="5">
        <v>0.04</v>
      </c>
      <c r="Y3952" s="5">
        <v>62</v>
      </c>
      <c r="Z3952" s="5">
        <v>62</v>
      </c>
      <c r="AA3952" t="s">
        <v>68</v>
      </c>
      <c r="AB3952">
        <v>15.49</v>
      </c>
      <c r="AC3952">
        <v>2.14</v>
      </c>
      <c r="AD3952" t="s">
        <v>5778</v>
      </c>
      <c r="AE3952" t="s">
        <v>75</v>
      </c>
      <c r="AI3952" t="s">
        <v>4597</v>
      </c>
      <c r="AJ3952" t="s">
        <v>4598</v>
      </c>
      <c r="AK3952">
        <v>9145689693</v>
      </c>
      <c r="AO3952">
        <v>0</v>
      </c>
      <c r="AP3952">
        <v>0</v>
      </c>
      <c r="AR3952">
        <v>62</v>
      </c>
      <c r="AZ3952">
        <v>59</v>
      </c>
      <c r="BA3952">
        <v>1.48</v>
      </c>
      <c r="BB3952">
        <v>59</v>
      </c>
      <c r="BC3952">
        <v>1.48</v>
      </c>
      <c r="BD3952" s="5">
        <v>62</v>
      </c>
      <c r="BE3952">
        <v>59</v>
      </c>
      <c r="BG3952">
        <f t="shared" si="433"/>
        <v>59</v>
      </c>
    </row>
    <row r="3953" spans="1:61" x14ac:dyDescent="0.25">
      <c r="A3953" t="s">
        <v>54</v>
      </c>
      <c r="B3953">
        <v>110027</v>
      </c>
      <c r="C3953" t="s">
        <v>55</v>
      </c>
      <c r="D3953" t="s">
        <v>56</v>
      </c>
      <c r="E3953" s="1">
        <v>45986</v>
      </c>
      <c r="F3953" t="s">
        <v>4599</v>
      </c>
      <c r="G3953" t="s">
        <v>58</v>
      </c>
      <c r="H3953" t="str">
        <f t="shared" si="427"/>
        <v>Aggregator</v>
      </c>
      <c r="I3953">
        <v>7516938906</v>
      </c>
      <c r="J3953">
        <v>18528960</v>
      </c>
      <c r="K3953" s="3">
        <v>45986.554861111108</v>
      </c>
      <c r="L3953">
        <f t="shared" si="428"/>
        <v>25</v>
      </c>
      <c r="M3953" t="str">
        <f t="shared" si="429"/>
        <v>Tuesday</v>
      </c>
      <c r="N3953" s="1" t="str">
        <f t="shared" si="430"/>
        <v>November</v>
      </c>
      <c r="O3953" s="2">
        <v>0.55486111111111114</v>
      </c>
      <c r="P3953" s="2" t="str">
        <f t="shared" si="431"/>
        <v>Week 4</v>
      </c>
      <c r="Q3953" t="s">
        <v>59</v>
      </c>
      <c r="R3953" s="5">
        <v>907</v>
      </c>
      <c r="S3953" s="5">
        <v>-374</v>
      </c>
      <c r="T3953" s="5">
        <f t="shared" si="432"/>
        <v>41.234840132304299</v>
      </c>
      <c r="U3953" s="5">
        <v>533</v>
      </c>
      <c r="V3953" s="5">
        <v>32</v>
      </c>
      <c r="W3953" s="5">
        <v>0</v>
      </c>
      <c r="X3953" s="5">
        <v>0</v>
      </c>
      <c r="Y3953" s="5">
        <v>565</v>
      </c>
      <c r="Z3953" s="5">
        <v>565</v>
      </c>
      <c r="AA3953" t="s">
        <v>60</v>
      </c>
      <c r="AB3953">
        <v>140.69999999999999</v>
      </c>
      <c r="AC3953">
        <v>8.68</v>
      </c>
      <c r="AD3953" t="s">
        <v>60</v>
      </c>
      <c r="AE3953" t="s">
        <v>56</v>
      </c>
      <c r="AF3953">
        <v>8906</v>
      </c>
      <c r="AG3953">
        <v>8906</v>
      </c>
      <c r="AO3953">
        <v>32</v>
      </c>
      <c r="AP3953">
        <v>0</v>
      </c>
      <c r="AX3953">
        <v>565</v>
      </c>
      <c r="BD3953" s="5">
        <v>565</v>
      </c>
      <c r="BE3953">
        <v>533</v>
      </c>
      <c r="BG3953">
        <f t="shared" si="433"/>
        <v>533</v>
      </c>
      <c r="BI3953">
        <v>32</v>
      </c>
    </row>
    <row r="3954" spans="1:61" x14ac:dyDescent="0.25">
      <c r="A3954" t="s">
        <v>54</v>
      </c>
      <c r="B3954">
        <v>110027</v>
      </c>
      <c r="C3954" t="s">
        <v>55</v>
      </c>
      <c r="D3954" t="s">
        <v>56</v>
      </c>
      <c r="E3954" s="1">
        <v>45986</v>
      </c>
      <c r="F3954" t="s">
        <v>4600</v>
      </c>
      <c r="G3954" t="s">
        <v>67</v>
      </c>
      <c r="H3954" t="str">
        <f t="shared" si="427"/>
        <v>Direct Sale</v>
      </c>
      <c r="K3954" s="3">
        <v>45986.561805555553</v>
      </c>
      <c r="L3954">
        <f t="shared" si="428"/>
        <v>25</v>
      </c>
      <c r="M3954" t="str">
        <f t="shared" si="429"/>
        <v>Tuesday</v>
      </c>
      <c r="N3954" s="1" t="str">
        <f t="shared" si="430"/>
        <v>November</v>
      </c>
      <c r="O3954" s="2">
        <v>0.56180555555555556</v>
      </c>
      <c r="P3954" s="2" t="str">
        <f t="shared" si="431"/>
        <v>Week 4</v>
      </c>
      <c r="Q3954" t="s">
        <v>59</v>
      </c>
      <c r="R3954" s="5">
        <v>90.45</v>
      </c>
      <c r="S3954" s="5">
        <v>0</v>
      </c>
      <c r="T3954" s="5">
        <f t="shared" si="432"/>
        <v>0</v>
      </c>
      <c r="U3954" s="5">
        <v>90.45</v>
      </c>
      <c r="V3954" s="5">
        <v>0</v>
      </c>
      <c r="W3954" s="5">
        <v>4.5199999999999996</v>
      </c>
      <c r="X3954" s="5">
        <v>0.03</v>
      </c>
      <c r="Y3954" s="5">
        <v>95</v>
      </c>
      <c r="Z3954" s="5">
        <v>95</v>
      </c>
      <c r="AA3954" t="s">
        <v>73</v>
      </c>
      <c r="AB3954">
        <v>14.75</v>
      </c>
      <c r="AC3954">
        <v>0</v>
      </c>
      <c r="AD3954" t="s">
        <v>5778</v>
      </c>
      <c r="AE3954" t="s">
        <v>75</v>
      </c>
      <c r="AI3954" t="s">
        <v>4601</v>
      </c>
      <c r="AJ3954" t="s">
        <v>3830</v>
      </c>
      <c r="AK3954">
        <v>9856987423</v>
      </c>
      <c r="AO3954">
        <v>0</v>
      </c>
      <c r="AP3954">
        <v>0</v>
      </c>
      <c r="AQ3954">
        <v>95</v>
      </c>
      <c r="AZ3954">
        <v>90.45</v>
      </c>
      <c r="BA3954">
        <v>2.2599999999999998</v>
      </c>
      <c r="BB3954">
        <v>90.45</v>
      </c>
      <c r="BC3954">
        <v>2.2599999999999998</v>
      </c>
      <c r="BD3954" s="5">
        <v>95</v>
      </c>
      <c r="BE3954">
        <v>90.45</v>
      </c>
      <c r="BG3954">
        <f t="shared" si="433"/>
        <v>90.45</v>
      </c>
    </row>
    <row r="3955" spans="1:61" x14ac:dyDescent="0.25">
      <c r="A3955" t="s">
        <v>54</v>
      </c>
      <c r="B3955">
        <v>110027</v>
      </c>
      <c r="C3955" t="s">
        <v>55</v>
      </c>
      <c r="D3955" t="s">
        <v>56</v>
      </c>
      <c r="E3955" s="1">
        <v>45986</v>
      </c>
      <c r="F3955" t="s">
        <v>4602</v>
      </c>
      <c r="G3955" t="s">
        <v>58</v>
      </c>
      <c r="H3955" t="str">
        <f t="shared" si="427"/>
        <v>Aggregator</v>
      </c>
      <c r="I3955">
        <v>7516855714</v>
      </c>
      <c r="J3955">
        <v>18528960</v>
      </c>
      <c r="K3955" s="3">
        <v>45986.581250000003</v>
      </c>
      <c r="L3955">
        <f t="shared" si="428"/>
        <v>25</v>
      </c>
      <c r="M3955" t="str">
        <f t="shared" si="429"/>
        <v>Tuesday</v>
      </c>
      <c r="N3955" s="1" t="str">
        <f t="shared" si="430"/>
        <v>November</v>
      </c>
      <c r="O3955" s="2">
        <v>0.58125000000000004</v>
      </c>
      <c r="P3955" s="2" t="str">
        <f t="shared" si="431"/>
        <v>Week 4</v>
      </c>
      <c r="Q3955" t="s">
        <v>59</v>
      </c>
      <c r="R3955" s="5">
        <v>248</v>
      </c>
      <c r="S3955" s="5">
        <v>-100</v>
      </c>
      <c r="T3955" s="5">
        <f t="shared" si="432"/>
        <v>40.322580645161288</v>
      </c>
      <c r="U3955" s="5">
        <v>148</v>
      </c>
      <c r="V3955" s="5">
        <v>32</v>
      </c>
      <c r="W3955" s="5">
        <v>0</v>
      </c>
      <c r="X3955" s="5">
        <v>0</v>
      </c>
      <c r="Y3955" s="5">
        <v>180</v>
      </c>
      <c r="Z3955" s="5">
        <v>180</v>
      </c>
      <c r="AA3955" t="s">
        <v>60</v>
      </c>
      <c r="AB3955">
        <v>46.2</v>
      </c>
      <c r="AC3955">
        <v>5.12</v>
      </c>
      <c r="AD3955" t="s">
        <v>60</v>
      </c>
      <c r="AE3955" t="s">
        <v>56</v>
      </c>
      <c r="AF3955">
        <v>5714</v>
      </c>
      <c r="AG3955">
        <v>5714</v>
      </c>
      <c r="AO3955">
        <v>32</v>
      </c>
      <c r="AP3955">
        <v>0</v>
      </c>
      <c r="AX3955">
        <v>180</v>
      </c>
      <c r="BD3955" s="5">
        <v>180</v>
      </c>
      <c r="BE3955">
        <v>148</v>
      </c>
      <c r="BG3955">
        <f t="shared" si="433"/>
        <v>148</v>
      </c>
      <c r="BI3955">
        <v>32</v>
      </c>
    </row>
    <row r="3956" spans="1:61" x14ac:dyDescent="0.25">
      <c r="A3956" t="s">
        <v>54</v>
      </c>
      <c r="B3956">
        <v>110027</v>
      </c>
      <c r="C3956" t="s">
        <v>55</v>
      </c>
      <c r="D3956" t="s">
        <v>56</v>
      </c>
      <c r="E3956" s="1">
        <v>45986</v>
      </c>
      <c r="F3956" t="s">
        <v>4603</v>
      </c>
      <c r="G3956" t="s">
        <v>63</v>
      </c>
      <c r="H3956" t="str">
        <f t="shared" si="427"/>
        <v>Aggregator</v>
      </c>
      <c r="I3956">
        <v>223030000000000</v>
      </c>
      <c r="J3956">
        <v>29811</v>
      </c>
      <c r="K3956" s="3">
        <v>45986.595833333333</v>
      </c>
      <c r="L3956">
        <f t="shared" si="428"/>
        <v>25</v>
      </c>
      <c r="M3956" t="str">
        <f t="shared" si="429"/>
        <v>Tuesday</v>
      </c>
      <c r="N3956" s="1" t="str">
        <f t="shared" si="430"/>
        <v>November</v>
      </c>
      <c r="O3956" s="2">
        <v>0.59583333333333333</v>
      </c>
      <c r="P3956" s="2" t="str">
        <f t="shared" si="431"/>
        <v>Week 4</v>
      </c>
      <c r="Q3956" t="s">
        <v>59</v>
      </c>
      <c r="R3956" s="5">
        <v>393.28</v>
      </c>
      <c r="S3956" s="5">
        <v>-93.75</v>
      </c>
      <c r="T3956" s="5">
        <f t="shared" si="432"/>
        <v>23.837978030919448</v>
      </c>
      <c r="U3956" s="5">
        <v>299.52999999999997</v>
      </c>
      <c r="V3956" s="5">
        <v>32</v>
      </c>
      <c r="W3956" s="5">
        <v>0</v>
      </c>
      <c r="X3956" s="5">
        <v>0.47</v>
      </c>
      <c r="Y3956" s="5">
        <v>332</v>
      </c>
      <c r="Z3956" s="5">
        <v>332</v>
      </c>
      <c r="AA3956" t="s">
        <v>64</v>
      </c>
      <c r="AB3956">
        <v>91.89</v>
      </c>
      <c r="AC3956">
        <v>5.78</v>
      </c>
      <c r="AD3956" t="s">
        <v>64</v>
      </c>
      <c r="AE3956" t="s">
        <v>56</v>
      </c>
      <c r="AF3956">
        <v>2659</v>
      </c>
      <c r="AG3956">
        <v>2659</v>
      </c>
      <c r="AO3956">
        <v>32</v>
      </c>
      <c r="AP3956">
        <v>0</v>
      </c>
      <c r="AW3956">
        <v>332</v>
      </c>
      <c r="BD3956" s="5">
        <v>332</v>
      </c>
      <c r="BE3956">
        <v>299.52999999999997</v>
      </c>
      <c r="BG3956">
        <f t="shared" si="433"/>
        <v>299.52999999999997</v>
      </c>
      <c r="BH3956">
        <v>32</v>
      </c>
    </row>
    <row r="3957" spans="1:61" x14ac:dyDescent="0.25">
      <c r="A3957" t="s">
        <v>54</v>
      </c>
      <c r="B3957">
        <v>110027</v>
      </c>
      <c r="C3957" t="s">
        <v>55</v>
      </c>
      <c r="D3957" t="s">
        <v>56</v>
      </c>
      <c r="E3957" s="1">
        <v>45986</v>
      </c>
      <c r="F3957" t="s">
        <v>4604</v>
      </c>
      <c r="G3957" t="s">
        <v>63</v>
      </c>
      <c r="H3957" t="str">
        <f t="shared" si="427"/>
        <v>Aggregator</v>
      </c>
      <c r="I3957">
        <v>223031000000000</v>
      </c>
      <c r="J3957">
        <v>29811</v>
      </c>
      <c r="K3957" s="3">
        <v>45986.600694444445</v>
      </c>
      <c r="L3957">
        <f t="shared" si="428"/>
        <v>25</v>
      </c>
      <c r="M3957" t="str">
        <f t="shared" si="429"/>
        <v>Tuesday</v>
      </c>
      <c r="N3957" s="1" t="str">
        <f t="shared" si="430"/>
        <v>November</v>
      </c>
      <c r="O3957" s="2">
        <v>0.60069444444444442</v>
      </c>
      <c r="P3957" s="2" t="str">
        <f t="shared" si="431"/>
        <v>Week 4</v>
      </c>
      <c r="Q3957" t="s">
        <v>59</v>
      </c>
      <c r="R3957" s="5">
        <v>616</v>
      </c>
      <c r="S3957" s="5">
        <v>-250</v>
      </c>
      <c r="T3957" s="5">
        <f t="shared" si="432"/>
        <v>40.584415584415581</v>
      </c>
      <c r="U3957" s="5">
        <v>366</v>
      </c>
      <c r="V3957" s="5">
        <v>32</v>
      </c>
      <c r="W3957" s="5">
        <v>0</v>
      </c>
      <c r="X3957" s="5">
        <v>0</v>
      </c>
      <c r="Y3957" s="5">
        <v>398</v>
      </c>
      <c r="Z3957" s="5">
        <v>398</v>
      </c>
      <c r="AA3957" t="s">
        <v>64</v>
      </c>
      <c r="AB3957">
        <v>100.56</v>
      </c>
      <c r="AC3957">
        <v>4.99</v>
      </c>
      <c r="AD3957" t="s">
        <v>64</v>
      </c>
      <c r="AE3957" t="s">
        <v>56</v>
      </c>
      <c r="AF3957">
        <v>1388</v>
      </c>
      <c r="AG3957">
        <v>1388</v>
      </c>
      <c r="AO3957">
        <v>32</v>
      </c>
      <c r="AP3957">
        <v>0</v>
      </c>
      <c r="AW3957">
        <v>398</v>
      </c>
      <c r="BD3957" s="5">
        <v>398</v>
      </c>
      <c r="BE3957">
        <v>366</v>
      </c>
      <c r="BG3957">
        <f t="shared" si="433"/>
        <v>366</v>
      </c>
      <c r="BH3957">
        <v>32</v>
      </c>
    </row>
    <row r="3958" spans="1:61" x14ac:dyDescent="0.25">
      <c r="A3958" t="s">
        <v>54</v>
      </c>
      <c r="B3958">
        <v>110027</v>
      </c>
      <c r="C3958" t="s">
        <v>55</v>
      </c>
      <c r="D3958" t="s">
        <v>56</v>
      </c>
      <c r="E3958" s="1">
        <v>45986</v>
      </c>
      <c r="F3958" t="s">
        <v>4605</v>
      </c>
      <c r="G3958" t="s">
        <v>67</v>
      </c>
      <c r="H3958" t="str">
        <f t="shared" si="427"/>
        <v>Direct Sale</v>
      </c>
      <c r="K3958" s="3">
        <v>45986.613194444442</v>
      </c>
      <c r="L3958">
        <f t="shared" si="428"/>
        <v>25</v>
      </c>
      <c r="M3958" t="str">
        <f t="shared" si="429"/>
        <v>Tuesday</v>
      </c>
      <c r="N3958" s="1" t="str">
        <f t="shared" si="430"/>
        <v>November</v>
      </c>
      <c r="O3958" s="2">
        <v>0.61319444444444449</v>
      </c>
      <c r="P3958" s="2" t="str">
        <f t="shared" si="431"/>
        <v>Week 4</v>
      </c>
      <c r="Q3958" t="s">
        <v>59</v>
      </c>
      <c r="R3958" s="5">
        <v>198</v>
      </c>
      <c r="S3958" s="5">
        <v>0</v>
      </c>
      <c r="T3958" s="5">
        <f t="shared" si="432"/>
        <v>0</v>
      </c>
      <c r="U3958" s="5">
        <v>198</v>
      </c>
      <c r="V3958" s="5">
        <v>0</v>
      </c>
      <c r="W3958" s="5">
        <v>9.9</v>
      </c>
      <c r="X3958" s="5">
        <v>0.1</v>
      </c>
      <c r="Y3958" s="5">
        <v>208</v>
      </c>
      <c r="Z3958" s="5">
        <v>208</v>
      </c>
      <c r="AA3958" t="s">
        <v>68</v>
      </c>
      <c r="AB3958">
        <v>43.36</v>
      </c>
      <c r="AC3958">
        <v>3.92</v>
      </c>
      <c r="AD3958" t="s">
        <v>5778</v>
      </c>
      <c r="AE3958" t="s">
        <v>75</v>
      </c>
      <c r="AI3958" t="s">
        <v>89</v>
      </c>
      <c r="AJ3958" t="s">
        <v>190</v>
      </c>
      <c r="AK3958">
        <v>8929758003</v>
      </c>
      <c r="AO3958">
        <v>0</v>
      </c>
      <c r="AP3958">
        <v>0</v>
      </c>
      <c r="AR3958">
        <v>208</v>
      </c>
      <c r="AZ3958">
        <v>198</v>
      </c>
      <c r="BA3958">
        <v>4.95</v>
      </c>
      <c r="BB3958">
        <v>198</v>
      </c>
      <c r="BC3958">
        <v>4.95</v>
      </c>
      <c r="BD3958" s="5">
        <v>208</v>
      </c>
      <c r="BE3958">
        <v>198</v>
      </c>
      <c r="BG3958">
        <f t="shared" si="433"/>
        <v>198</v>
      </c>
    </row>
    <row r="3959" spans="1:61" x14ac:dyDescent="0.25">
      <c r="A3959" t="s">
        <v>54</v>
      </c>
      <c r="B3959">
        <v>110027</v>
      </c>
      <c r="C3959" t="s">
        <v>55</v>
      </c>
      <c r="D3959" t="s">
        <v>56</v>
      </c>
      <c r="E3959" s="1">
        <v>45986</v>
      </c>
      <c r="F3959" t="s">
        <v>4606</v>
      </c>
      <c r="G3959" t="s">
        <v>58</v>
      </c>
      <c r="H3959" t="str">
        <f t="shared" si="427"/>
        <v>Aggregator</v>
      </c>
      <c r="I3959">
        <v>7517147465</v>
      </c>
      <c r="J3959">
        <v>18528960</v>
      </c>
      <c r="K3959" s="3">
        <v>45986.623611111114</v>
      </c>
      <c r="L3959">
        <f t="shared" si="428"/>
        <v>25</v>
      </c>
      <c r="M3959" t="str">
        <f t="shared" si="429"/>
        <v>Tuesday</v>
      </c>
      <c r="N3959" s="1" t="str">
        <f t="shared" si="430"/>
        <v>November</v>
      </c>
      <c r="O3959" s="2">
        <v>0.62361111111111112</v>
      </c>
      <c r="P3959" s="2" t="str">
        <f t="shared" si="431"/>
        <v>Week 4</v>
      </c>
      <c r="Q3959" t="s">
        <v>59</v>
      </c>
      <c r="R3959" s="5">
        <v>856</v>
      </c>
      <c r="S3959" s="5">
        <v>-349</v>
      </c>
      <c r="T3959" s="5">
        <f t="shared" si="432"/>
        <v>40.771028037383175</v>
      </c>
      <c r="U3959" s="5">
        <v>507</v>
      </c>
      <c r="V3959" s="5">
        <v>32</v>
      </c>
      <c r="W3959" s="5">
        <v>0</v>
      </c>
      <c r="X3959" s="5">
        <v>0</v>
      </c>
      <c r="Y3959" s="5">
        <v>539</v>
      </c>
      <c r="Z3959" s="5">
        <v>539</v>
      </c>
      <c r="AA3959" t="s">
        <v>60</v>
      </c>
      <c r="AB3959">
        <v>144.74</v>
      </c>
      <c r="AC3959">
        <v>12.9</v>
      </c>
      <c r="AD3959" t="s">
        <v>60</v>
      </c>
      <c r="AE3959" t="s">
        <v>56</v>
      </c>
      <c r="AF3959">
        <v>7465</v>
      </c>
      <c r="AG3959">
        <v>7465</v>
      </c>
      <c r="AO3959">
        <v>32</v>
      </c>
      <c r="AP3959">
        <v>0</v>
      </c>
      <c r="AX3959">
        <v>539</v>
      </c>
      <c r="BD3959" s="5">
        <v>539</v>
      </c>
      <c r="BE3959">
        <v>507</v>
      </c>
      <c r="BG3959">
        <f t="shared" si="433"/>
        <v>507</v>
      </c>
      <c r="BI3959">
        <v>32</v>
      </c>
    </row>
    <row r="3960" spans="1:61" x14ac:dyDescent="0.25">
      <c r="A3960" t="s">
        <v>54</v>
      </c>
      <c r="B3960">
        <v>110027</v>
      </c>
      <c r="C3960" t="s">
        <v>55</v>
      </c>
      <c r="D3960" t="s">
        <v>56</v>
      </c>
      <c r="E3960" s="1">
        <v>45986</v>
      </c>
      <c r="F3960" t="s">
        <v>4607</v>
      </c>
      <c r="G3960" t="s">
        <v>58</v>
      </c>
      <c r="H3960" t="str">
        <f t="shared" si="427"/>
        <v>Aggregator</v>
      </c>
      <c r="I3960">
        <v>7508907881</v>
      </c>
      <c r="J3960">
        <v>18528960</v>
      </c>
      <c r="K3960" s="3">
        <v>45986.631249999999</v>
      </c>
      <c r="L3960">
        <f t="shared" si="428"/>
        <v>25</v>
      </c>
      <c r="M3960" t="str">
        <f t="shared" si="429"/>
        <v>Tuesday</v>
      </c>
      <c r="N3960" s="1" t="str">
        <f t="shared" si="430"/>
        <v>November</v>
      </c>
      <c r="O3960" s="2">
        <v>0.63124999999999998</v>
      </c>
      <c r="P3960" s="2" t="str">
        <f t="shared" si="431"/>
        <v>Week 4</v>
      </c>
      <c r="Q3960" t="s">
        <v>59</v>
      </c>
      <c r="R3960" s="5">
        <v>169</v>
      </c>
      <c r="S3960" s="5">
        <v>0</v>
      </c>
      <c r="T3960" s="5">
        <f t="shared" si="432"/>
        <v>0</v>
      </c>
      <c r="U3960" s="5">
        <v>169</v>
      </c>
      <c r="V3960" s="5">
        <v>32</v>
      </c>
      <c r="W3960" s="5">
        <v>0</v>
      </c>
      <c r="X3960" s="5">
        <v>0</v>
      </c>
      <c r="Y3960" s="5">
        <v>201</v>
      </c>
      <c r="Z3960" s="5">
        <v>201</v>
      </c>
      <c r="AA3960" t="s">
        <v>60</v>
      </c>
      <c r="AB3960">
        <v>29.83</v>
      </c>
      <c r="AC3960">
        <v>5.53</v>
      </c>
      <c r="AD3960" t="s">
        <v>60</v>
      </c>
      <c r="AE3960" t="s">
        <v>56</v>
      </c>
      <c r="AF3960">
        <v>7881</v>
      </c>
      <c r="AG3960">
        <v>7881</v>
      </c>
      <c r="AO3960">
        <v>32</v>
      </c>
      <c r="AP3960">
        <v>0</v>
      </c>
      <c r="AX3960">
        <v>201</v>
      </c>
      <c r="BD3960" s="5">
        <v>201</v>
      </c>
      <c r="BE3960">
        <v>169</v>
      </c>
      <c r="BG3960">
        <f t="shared" si="433"/>
        <v>169</v>
      </c>
      <c r="BI3960">
        <v>32</v>
      </c>
    </row>
    <row r="3961" spans="1:61" x14ac:dyDescent="0.25">
      <c r="A3961" t="s">
        <v>54</v>
      </c>
      <c r="B3961">
        <v>110027</v>
      </c>
      <c r="C3961" t="s">
        <v>55</v>
      </c>
      <c r="D3961" t="s">
        <v>56</v>
      </c>
      <c r="E3961" s="1">
        <v>45986</v>
      </c>
      <c r="F3961" t="s">
        <v>4608</v>
      </c>
      <c r="G3961" t="s">
        <v>63</v>
      </c>
      <c r="H3961" t="str">
        <f t="shared" si="427"/>
        <v>Aggregator</v>
      </c>
      <c r="I3961">
        <v>223034000000000</v>
      </c>
      <c r="J3961">
        <v>29811</v>
      </c>
      <c r="K3961" s="3">
        <v>45986.640277777777</v>
      </c>
      <c r="L3961">
        <f t="shared" si="428"/>
        <v>25</v>
      </c>
      <c r="M3961" t="str">
        <f t="shared" si="429"/>
        <v>Tuesday</v>
      </c>
      <c r="N3961" s="1" t="str">
        <f t="shared" si="430"/>
        <v>November</v>
      </c>
      <c r="O3961" s="2">
        <v>0.64027777777777772</v>
      </c>
      <c r="P3961" s="2" t="str">
        <f t="shared" si="431"/>
        <v>Week 4</v>
      </c>
      <c r="Q3961" t="s">
        <v>59</v>
      </c>
      <c r="R3961" s="5">
        <v>497</v>
      </c>
      <c r="S3961" s="5">
        <v>-93.75</v>
      </c>
      <c r="T3961" s="5">
        <f t="shared" si="432"/>
        <v>18.863179074446677</v>
      </c>
      <c r="U3961" s="5">
        <v>403.25</v>
      </c>
      <c r="V3961" s="5">
        <v>32</v>
      </c>
      <c r="W3961" s="5">
        <v>0</v>
      </c>
      <c r="X3961" s="5">
        <v>-0.25</v>
      </c>
      <c r="Y3961" s="5">
        <v>435</v>
      </c>
      <c r="Z3961" s="5">
        <v>435</v>
      </c>
      <c r="AA3961" t="s">
        <v>64</v>
      </c>
      <c r="AB3961">
        <v>130.79</v>
      </c>
      <c r="AC3961">
        <v>9.82</v>
      </c>
      <c r="AD3961" t="s">
        <v>64</v>
      </c>
      <c r="AE3961" t="s">
        <v>56</v>
      </c>
      <c r="AF3961">
        <v>3447</v>
      </c>
      <c r="AG3961">
        <v>3447</v>
      </c>
      <c r="AO3961">
        <v>32</v>
      </c>
      <c r="AP3961">
        <v>0</v>
      </c>
      <c r="AW3961">
        <v>435</v>
      </c>
      <c r="BD3961" s="5">
        <v>435</v>
      </c>
      <c r="BE3961">
        <v>403.25</v>
      </c>
      <c r="BG3961">
        <f t="shared" si="433"/>
        <v>403.25</v>
      </c>
      <c r="BH3961">
        <v>32</v>
      </c>
    </row>
    <row r="3962" spans="1:61" x14ac:dyDescent="0.25">
      <c r="A3962" t="s">
        <v>54</v>
      </c>
      <c r="B3962">
        <v>110027</v>
      </c>
      <c r="C3962" t="s">
        <v>55</v>
      </c>
      <c r="D3962" t="s">
        <v>56</v>
      </c>
      <c r="E3962" s="1">
        <v>45986</v>
      </c>
      <c r="F3962" t="s">
        <v>4609</v>
      </c>
      <c r="G3962" t="s">
        <v>58</v>
      </c>
      <c r="H3962" t="str">
        <f t="shared" si="427"/>
        <v>Aggregator</v>
      </c>
      <c r="I3962">
        <v>7515791167</v>
      </c>
      <c r="J3962">
        <v>18528960</v>
      </c>
      <c r="K3962" s="3">
        <v>45986.643055555556</v>
      </c>
      <c r="L3962">
        <f t="shared" si="428"/>
        <v>25</v>
      </c>
      <c r="M3962" t="str">
        <f t="shared" si="429"/>
        <v>Tuesday</v>
      </c>
      <c r="N3962" s="1" t="str">
        <f t="shared" si="430"/>
        <v>November</v>
      </c>
      <c r="O3962" s="2">
        <v>0.6430555555555556</v>
      </c>
      <c r="P3962" s="2" t="str">
        <f t="shared" si="431"/>
        <v>Week 4</v>
      </c>
      <c r="Q3962" t="s">
        <v>59</v>
      </c>
      <c r="R3962" s="5">
        <v>229</v>
      </c>
      <c r="S3962" s="5">
        <v>-100</v>
      </c>
      <c r="T3962" s="5">
        <f t="shared" si="432"/>
        <v>43.668122270742359</v>
      </c>
      <c r="U3962" s="5">
        <v>129</v>
      </c>
      <c r="V3962" s="5">
        <v>32</v>
      </c>
      <c r="W3962" s="5">
        <v>0</v>
      </c>
      <c r="X3962" s="5">
        <v>0</v>
      </c>
      <c r="Y3962" s="5">
        <v>161</v>
      </c>
      <c r="Z3962" s="5">
        <v>161</v>
      </c>
      <c r="AA3962" t="s">
        <v>60</v>
      </c>
      <c r="AB3962">
        <v>44.95</v>
      </c>
      <c r="AC3962">
        <v>4.99</v>
      </c>
      <c r="AD3962" t="s">
        <v>60</v>
      </c>
      <c r="AE3962" t="s">
        <v>56</v>
      </c>
      <c r="AF3962">
        <v>1167</v>
      </c>
      <c r="AG3962">
        <v>1167</v>
      </c>
      <c r="AO3962">
        <v>32</v>
      </c>
      <c r="AP3962">
        <v>0</v>
      </c>
      <c r="AX3962">
        <v>161</v>
      </c>
      <c r="BD3962" s="5">
        <v>161</v>
      </c>
      <c r="BE3962">
        <v>129</v>
      </c>
      <c r="BG3962">
        <f t="shared" si="433"/>
        <v>129</v>
      </c>
      <c r="BI3962">
        <v>32</v>
      </c>
    </row>
    <row r="3963" spans="1:61" x14ac:dyDescent="0.25">
      <c r="A3963" t="s">
        <v>54</v>
      </c>
      <c r="B3963">
        <v>110027</v>
      </c>
      <c r="C3963" t="s">
        <v>55</v>
      </c>
      <c r="D3963" t="s">
        <v>56</v>
      </c>
      <c r="E3963" s="1">
        <v>45986</v>
      </c>
      <c r="F3963" t="s">
        <v>4610</v>
      </c>
      <c r="G3963" t="s">
        <v>58</v>
      </c>
      <c r="H3963" t="str">
        <f t="shared" si="427"/>
        <v>Aggregator</v>
      </c>
      <c r="I3963">
        <v>7508002702</v>
      </c>
      <c r="J3963">
        <v>18528960</v>
      </c>
      <c r="K3963" s="3">
        <v>45986.650694444441</v>
      </c>
      <c r="L3963">
        <f t="shared" si="428"/>
        <v>25</v>
      </c>
      <c r="M3963" t="str">
        <f t="shared" si="429"/>
        <v>Tuesday</v>
      </c>
      <c r="N3963" s="1" t="str">
        <f t="shared" si="430"/>
        <v>November</v>
      </c>
      <c r="O3963" s="2">
        <v>0.65069444444444446</v>
      </c>
      <c r="P3963" s="2" t="str">
        <f t="shared" si="431"/>
        <v>Week 4</v>
      </c>
      <c r="Q3963" t="s">
        <v>59</v>
      </c>
      <c r="R3963" s="5">
        <v>349</v>
      </c>
      <c r="S3963" s="5">
        <v>-100</v>
      </c>
      <c r="T3963" s="5">
        <f t="shared" si="432"/>
        <v>28.653295128939828</v>
      </c>
      <c r="U3963" s="5">
        <v>249</v>
      </c>
      <c r="V3963" s="5">
        <v>32</v>
      </c>
      <c r="W3963" s="5">
        <v>0</v>
      </c>
      <c r="X3963" s="5">
        <v>0</v>
      </c>
      <c r="Y3963" s="5">
        <v>281</v>
      </c>
      <c r="Z3963" s="5">
        <v>281</v>
      </c>
      <c r="AA3963" t="s">
        <v>60</v>
      </c>
      <c r="AB3963">
        <v>73.78</v>
      </c>
      <c r="AC3963">
        <v>9.82</v>
      </c>
      <c r="AD3963" t="s">
        <v>60</v>
      </c>
      <c r="AE3963" t="s">
        <v>56</v>
      </c>
      <c r="AF3963">
        <v>2702</v>
      </c>
      <c r="AG3963">
        <v>2702</v>
      </c>
      <c r="AO3963">
        <v>32</v>
      </c>
      <c r="AP3963">
        <v>0</v>
      </c>
      <c r="AX3963">
        <v>281</v>
      </c>
      <c r="BD3963" s="5">
        <v>281</v>
      </c>
      <c r="BE3963">
        <v>249</v>
      </c>
      <c r="BG3963">
        <f t="shared" si="433"/>
        <v>249</v>
      </c>
      <c r="BI3963">
        <v>32</v>
      </c>
    </row>
    <row r="3964" spans="1:61" x14ac:dyDescent="0.25">
      <c r="A3964" t="s">
        <v>54</v>
      </c>
      <c r="B3964">
        <v>110027</v>
      </c>
      <c r="C3964" t="s">
        <v>55</v>
      </c>
      <c r="D3964" t="s">
        <v>56</v>
      </c>
      <c r="E3964" s="1">
        <v>45986</v>
      </c>
      <c r="F3964" t="s">
        <v>4611</v>
      </c>
      <c r="G3964" t="s">
        <v>63</v>
      </c>
      <c r="H3964" t="str">
        <f t="shared" si="427"/>
        <v>Aggregator</v>
      </c>
      <c r="I3964">
        <v>223035000000000</v>
      </c>
      <c r="J3964">
        <v>29811</v>
      </c>
      <c r="K3964" s="3">
        <v>45986.652777777781</v>
      </c>
      <c r="L3964">
        <f t="shared" si="428"/>
        <v>25</v>
      </c>
      <c r="M3964" t="str">
        <f t="shared" si="429"/>
        <v>Tuesday</v>
      </c>
      <c r="N3964" s="1" t="str">
        <f t="shared" si="430"/>
        <v>November</v>
      </c>
      <c r="O3964" s="2">
        <v>0.65277777777777779</v>
      </c>
      <c r="P3964" s="2" t="str">
        <f t="shared" si="431"/>
        <v>Week 4</v>
      </c>
      <c r="Q3964" t="s">
        <v>59</v>
      </c>
      <c r="R3964" s="5">
        <v>248</v>
      </c>
      <c r="S3964" s="5">
        <v>-75</v>
      </c>
      <c r="T3964" s="5">
        <f t="shared" si="432"/>
        <v>30.241935483870968</v>
      </c>
      <c r="U3964" s="5">
        <v>173</v>
      </c>
      <c r="V3964" s="5">
        <v>32</v>
      </c>
      <c r="W3964" s="5">
        <v>0</v>
      </c>
      <c r="X3964" s="5">
        <v>0</v>
      </c>
      <c r="Y3964" s="5">
        <v>205</v>
      </c>
      <c r="Z3964" s="5">
        <v>205</v>
      </c>
      <c r="AA3964" t="s">
        <v>64</v>
      </c>
      <c r="AB3964">
        <v>57.83</v>
      </c>
      <c r="AC3964">
        <v>4.99</v>
      </c>
      <c r="AD3964" t="s">
        <v>64</v>
      </c>
      <c r="AE3964" t="s">
        <v>56</v>
      </c>
      <c r="AF3964">
        <v>4051</v>
      </c>
      <c r="AG3964">
        <v>4051</v>
      </c>
      <c r="AO3964">
        <v>32</v>
      </c>
      <c r="AP3964">
        <v>0</v>
      </c>
      <c r="AW3964">
        <v>205</v>
      </c>
      <c r="BD3964" s="5">
        <v>205</v>
      </c>
      <c r="BE3964">
        <v>173</v>
      </c>
      <c r="BG3964">
        <f t="shared" si="433"/>
        <v>173</v>
      </c>
      <c r="BH3964">
        <v>32</v>
      </c>
    </row>
    <row r="3965" spans="1:61" x14ac:dyDescent="0.25">
      <c r="A3965" t="s">
        <v>54</v>
      </c>
      <c r="B3965">
        <v>110027</v>
      </c>
      <c r="C3965" t="s">
        <v>55</v>
      </c>
      <c r="D3965" t="s">
        <v>56</v>
      </c>
      <c r="E3965" s="1">
        <v>45986</v>
      </c>
      <c r="F3965" t="s">
        <v>4612</v>
      </c>
      <c r="G3965" t="s">
        <v>58</v>
      </c>
      <c r="H3965" t="str">
        <f t="shared" si="427"/>
        <v>Aggregator</v>
      </c>
      <c r="I3965">
        <v>7511043867</v>
      </c>
      <c r="J3965">
        <v>18528960</v>
      </c>
      <c r="K3965" s="3">
        <v>45986.665277777778</v>
      </c>
      <c r="L3965">
        <f t="shared" si="428"/>
        <v>25</v>
      </c>
      <c r="M3965" t="str">
        <f t="shared" si="429"/>
        <v>Tuesday</v>
      </c>
      <c r="N3965" s="1" t="str">
        <f t="shared" si="430"/>
        <v>November</v>
      </c>
      <c r="O3965" s="2">
        <v>0.66527777777777775</v>
      </c>
      <c r="P3965" s="2" t="str">
        <f t="shared" si="431"/>
        <v>Week 4</v>
      </c>
      <c r="Q3965" t="s">
        <v>59</v>
      </c>
      <c r="R3965" s="5">
        <v>229</v>
      </c>
      <c r="S3965" s="5">
        <v>-100</v>
      </c>
      <c r="T3965" s="5">
        <f t="shared" si="432"/>
        <v>43.668122270742359</v>
      </c>
      <c r="U3965" s="5">
        <v>129</v>
      </c>
      <c r="V3965" s="5">
        <v>32</v>
      </c>
      <c r="W3965" s="5">
        <v>0</v>
      </c>
      <c r="X3965" s="5">
        <v>0</v>
      </c>
      <c r="Y3965" s="5">
        <v>161</v>
      </c>
      <c r="Z3965" s="5">
        <v>161</v>
      </c>
      <c r="AA3965" t="s">
        <v>60</v>
      </c>
      <c r="AB3965">
        <v>44.95</v>
      </c>
      <c r="AC3965">
        <v>4.99</v>
      </c>
      <c r="AD3965" t="s">
        <v>60</v>
      </c>
      <c r="AE3965" t="s">
        <v>56</v>
      </c>
      <c r="AF3965">
        <v>3867</v>
      </c>
      <c r="AG3965">
        <v>3867</v>
      </c>
      <c r="AO3965">
        <v>32</v>
      </c>
      <c r="AP3965">
        <v>0</v>
      </c>
      <c r="AX3965">
        <v>161</v>
      </c>
      <c r="BD3965" s="5">
        <v>161</v>
      </c>
      <c r="BE3965">
        <v>129</v>
      </c>
      <c r="BG3965">
        <f t="shared" si="433"/>
        <v>129</v>
      </c>
      <c r="BI3965">
        <v>32</v>
      </c>
    </row>
    <row r="3966" spans="1:61" x14ac:dyDescent="0.25">
      <c r="A3966" t="s">
        <v>54</v>
      </c>
      <c r="B3966">
        <v>110027</v>
      </c>
      <c r="C3966" t="s">
        <v>55</v>
      </c>
      <c r="D3966" t="s">
        <v>56</v>
      </c>
      <c r="E3966" s="1">
        <v>45986</v>
      </c>
      <c r="F3966" t="s">
        <v>4613</v>
      </c>
      <c r="G3966" t="s">
        <v>58</v>
      </c>
      <c r="H3966" t="str">
        <f t="shared" si="427"/>
        <v>Aggregator</v>
      </c>
      <c r="I3966">
        <v>7516278673</v>
      </c>
      <c r="J3966">
        <v>18528960</v>
      </c>
      <c r="K3966" s="3">
        <v>45986.677777777775</v>
      </c>
      <c r="L3966">
        <f t="shared" si="428"/>
        <v>25</v>
      </c>
      <c r="M3966" t="str">
        <f t="shared" si="429"/>
        <v>Tuesday</v>
      </c>
      <c r="N3966" s="1" t="str">
        <f t="shared" si="430"/>
        <v>November</v>
      </c>
      <c r="O3966" s="2">
        <v>0.67777777777777781</v>
      </c>
      <c r="P3966" s="2" t="str">
        <f t="shared" si="431"/>
        <v>Week 4</v>
      </c>
      <c r="Q3966" t="s">
        <v>59</v>
      </c>
      <c r="R3966" s="5">
        <v>169</v>
      </c>
      <c r="S3966" s="5">
        <v>-84.5</v>
      </c>
      <c r="T3966" s="5">
        <f t="shared" si="432"/>
        <v>50</v>
      </c>
      <c r="U3966" s="5">
        <v>84.5</v>
      </c>
      <c r="V3966" s="5">
        <v>32</v>
      </c>
      <c r="W3966" s="5">
        <v>0</v>
      </c>
      <c r="X3966" s="5">
        <v>0</v>
      </c>
      <c r="Y3966" s="5">
        <v>116.5</v>
      </c>
      <c r="Z3966" s="5">
        <v>116.5</v>
      </c>
      <c r="AA3966" t="s">
        <v>60</v>
      </c>
      <c r="AB3966">
        <v>29.83</v>
      </c>
      <c r="AC3966">
        <v>5.53</v>
      </c>
      <c r="AD3966" t="s">
        <v>60</v>
      </c>
      <c r="AE3966" t="s">
        <v>56</v>
      </c>
      <c r="AF3966">
        <v>8673</v>
      </c>
      <c r="AG3966">
        <v>8673</v>
      </c>
      <c r="AO3966">
        <v>32</v>
      </c>
      <c r="AP3966">
        <v>0</v>
      </c>
      <c r="AX3966">
        <v>116.5</v>
      </c>
      <c r="BD3966" s="5">
        <v>116.5</v>
      </c>
      <c r="BE3966">
        <v>84.5</v>
      </c>
      <c r="BG3966">
        <f t="shared" si="433"/>
        <v>84.5</v>
      </c>
      <c r="BI3966">
        <v>32</v>
      </c>
    </row>
    <row r="3967" spans="1:61" x14ac:dyDescent="0.25">
      <c r="A3967" t="s">
        <v>54</v>
      </c>
      <c r="B3967">
        <v>110027</v>
      </c>
      <c r="C3967" t="s">
        <v>55</v>
      </c>
      <c r="D3967" t="s">
        <v>56</v>
      </c>
      <c r="E3967" s="1">
        <v>45986</v>
      </c>
      <c r="F3967" t="s">
        <v>4614</v>
      </c>
      <c r="G3967" t="s">
        <v>67</v>
      </c>
      <c r="H3967" t="str">
        <f t="shared" si="427"/>
        <v>Direct Sale</v>
      </c>
      <c r="K3967" s="3">
        <v>45986.685416666667</v>
      </c>
      <c r="L3967">
        <f t="shared" si="428"/>
        <v>25</v>
      </c>
      <c r="M3967" t="str">
        <f t="shared" si="429"/>
        <v>Tuesday</v>
      </c>
      <c r="N3967" s="1" t="str">
        <f t="shared" si="430"/>
        <v>November</v>
      </c>
      <c r="O3967" s="2">
        <v>0.68541666666666667</v>
      </c>
      <c r="P3967" s="2" t="str">
        <f t="shared" si="431"/>
        <v>Week 4</v>
      </c>
      <c r="Q3967" t="s">
        <v>59</v>
      </c>
      <c r="R3967" s="5">
        <v>803.09</v>
      </c>
      <c r="S3967" s="5">
        <v>0</v>
      </c>
      <c r="T3967" s="5">
        <f t="shared" si="432"/>
        <v>0</v>
      </c>
      <c r="U3967" s="5">
        <v>803.09</v>
      </c>
      <c r="V3967" s="5">
        <v>0</v>
      </c>
      <c r="W3967" s="5">
        <v>40.159999999999997</v>
      </c>
      <c r="X3967" s="5">
        <v>-0.25</v>
      </c>
      <c r="Y3967" s="5">
        <v>843</v>
      </c>
      <c r="Z3967" s="5">
        <v>843</v>
      </c>
      <c r="AA3967" t="s">
        <v>73</v>
      </c>
      <c r="AB3967">
        <v>222.35</v>
      </c>
      <c r="AC3967">
        <v>7.08</v>
      </c>
      <c r="AD3967" t="s">
        <v>5778</v>
      </c>
      <c r="AE3967" t="s">
        <v>75</v>
      </c>
      <c r="AI3967" t="s">
        <v>4615</v>
      </c>
      <c r="AJ3967" t="s">
        <v>4036</v>
      </c>
      <c r="AK3967">
        <v>9965478927</v>
      </c>
      <c r="AO3967">
        <v>0</v>
      </c>
      <c r="AP3967">
        <v>0</v>
      </c>
      <c r="AQ3967">
        <v>843</v>
      </c>
      <c r="AZ3967">
        <v>803.09</v>
      </c>
      <c r="BA3967">
        <v>20.079999999999998</v>
      </c>
      <c r="BB3967">
        <v>803.09</v>
      </c>
      <c r="BC3967">
        <v>20.079999999999998</v>
      </c>
      <c r="BD3967" s="5">
        <v>843</v>
      </c>
      <c r="BE3967">
        <v>803.09</v>
      </c>
      <c r="BG3967">
        <f t="shared" si="433"/>
        <v>803.09</v>
      </c>
    </row>
    <row r="3968" spans="1:61" x14ac:dyDescent="0.25">
      <c r="A3968" t="s">
        <v>54</v>
      </c>
      <c r="B3968">
        <v>110027</v>
      </c>
      <c r="C3968" t="s">
        <v>55</v>
      </c>
      <c r="D3968" t="s">
        <v>56</v>
      </c>
      <c r="E3968" s="1">
        <v>45986</v>
      </c>
      <c r="F3968" t="s">
        <v>4616</v>
      </c>
      <c r="G3968" t="s">
        <v>67</v>
      </c>
      <c r="H3968" t="str">
        <f t="shared" si="427"/>
        <v>Direct Sale</v>
      </c>
      <c r="K3968" s="3">
        <v>45986.685416666667</v>
      </c>
      <c r="L3968">
        <f t="shared" si="428"/>
        <v>25</v>
      </c>
      <c r="M3968" t="str">
        <f t="shared" si="429"/>
        <v>Tuesday</v>
      </c>
      <c r="N3968" s="1" t="str">
        <f t="shared" si="430"/>
        <v>November</v>
      </c>
      <c r="O3968" s="2">
        <v>0.68541666666666667</v>
      </c>
      <c r="P3968" s="2" t="str">
        <f t="shared" si="431"/>
        <v>Week 4</v>
      </c>
      <c r="Q3968" t="s">
        <v>59</v>
      </c>
      <c r="R3968" s="5">
        <v>536</v>
      </c>
      <c r="S3968" s="5">
        <v>0</v>
      </c>
      <c r="T3968" s="5">
        <f t="shared" si="432"/>
        <v>0</v>
      </c>
      <c r="U3968" s="5">
        <v>536</v>
      </c>
      <c r="V3968" s="5">
        <v>0</v>
      </c>
      <c r="W3968" s="5">
        <v>26.8</v>
      </c>
      <c r="X3968" s="5">
        <v>0.2</v>
      </c>
      <c r="Y3968" s="5">
        <v>563</v>
      </c>
      <c r="Z3968" s="5">
        <v>563</v>
      </c>
      <c r="AA3968" t="s">
        <v>73</v>
      </c>
      <c r="AB3968">
        <v>113.73</v>
      </c>
      <c r="AC3968">
        <v>14.47</v>
      </c>
      <c r="AD3968" t="s">
        <v>5778</v>
      </c>
      <c r="AE3968" t="s">
        <v>75</v>
      </c>
      <c r="AI3968" t="s">
        <v>89</v>
      </c>
      <c r="AJ3968" t="s">
        <v>190</v>
      </c>
      <c r="AK3968">
        <v>8929758003</v>
      </c>
      <c r="AO3968">
        <v>0</v>
      </c>
      <c r="AP3968">
        <v>0</v>
      </c>
      <c r="AQ3968">
        <v>563</v>
      </c>
      <c r="AZ3968">
        <v>536</v>
      </c>
      <c r="BA3968">
        <v>13.4</v>
      </c>
      <c r="BB3968">
        <v>536</v>
      </c>
      <c r="BC3968">
        <v>13.4</v>
      </c>
      <c r="BD3968" s="5">
        <v>563</v>
      </c>
      <c r="BE3968">
        <v>536</v>
      </c>
      <c r="BG3968">
        <f t="shared" si="433"/>
        <v>536</v>
      </c>
    </row>
    <row r="3969" spans="1:61" x14ac:dyDescent="0.25">
      <c r="A3969" t="s">
        <v>54</v>
      </c>
      <c r="B3969">
        <v>110027</v>
      </c>
      <c r="C3969" t="s">
        <v>55</v>
      </c>
      <c r="D3969" t="s">
        <v>56</v>
      </c>
      <c r="E3969" s="1">
        <v>45986</v>
      </c>
      <c r="F3969" t="s">
        <v>4617</v>
      </c>
      <c r="G3969" t="s">
        <v>58</v>
      </c>
      <c r="H3969" t="str">
        <f t="shared" si="427"/>
        <v>Aggregator</v>
      </c>
      <c r="I3969">
        <v>7517786643</v>
      </c>
      <c r="J3969">
        <v>18528960</v>
      </c>
      <c r="K3969" s="3">
        <v>45986.686805555553</v>
      </c>
      <c r="L3969">
        <f t="shared" si="428"/>
        <v>25</v>
      </c>
      <c r="M3969" t="str">
        <f t="shared" si="429"/>
        <v>Tuesday</v>
      </c>
      <c r="N3969" s="1" t="str">
        <f t="shared" si="430"/>
        <v>November</v>
      </c>
      <c r="O3969" s="2">
        <v>0.68680555555555556</v>
      </c>
      <c r="P3969" s="2" t="str">
        <f t="shared" si="431"/>
        <v>Week 4</v>
      </c>
      <c r="Q3969" t="s">
        <v>59</v>
      </c>
      <c r="R3969" s="5">
        <v>229</v>
      </c>
      <c r="S3969" s="5">
        <v>-80</v>
      </c>
      <c r="T3969" s="5">
        <f t="shared" si="432"/>
        <v>34.934497816593883</v>
      </c>
      <c r="U3969" s="5">
        <v>149</v>
      </c>
      <c r="V3969" s="5">
        <v>32</v>
      </c>
      <c r="W3969" s="5">
        <v>0</v>
      </c>
      <c r="X3969" s="5">
        <v>0</v>
      </c>
      <c r="Y3969" s="5">
        <v>181</v>
      </c>
      <c r="Z3969" s="5">
        <v>181</v>
      </c>
      <c r="AA3969" t="s">
        <v>60</v>
      </c>
      <c r="AB3969">
        <v>34.590000000000003</v>
      </c>
      <c r="AC3969">
        <v>4.99</v>
      </c>
      <c r="AD3969" t="s">
        <v>60</v>
      </c>
      <c r="AE3969" t="s">
        <v>56</v>
      </c>
      <c r="AF3969">
        <v>6643</v>
      </c>
      <c r="AG3969">
        <v>6643</v>
      </c>
      <c r="AO3969">
        <v>32</v>
      </c>
      <c r="AP3969">
        <v>0</v>
      </c>
      <c r="AX3969">
        <v>181</v>
      </c>
      <c r="BD3969" s="5">
        <v>181</v>
      </c>
      <c r="BE3969">
        <v>149</v>
      </c>
      <c r="BG3969">
        <f t="shared" si="433"/>
        <v>149</v>
      </c>
      <c r="BI3969">
        <v>32</v>
      </c>
    </row>
    <row r="3970" spans="1:61" x14ac:dyDescent="0.25">
      <c r="A3970" t="s">
        <v>54</v>
      </c>
      <c r="B3970">
        <v>110027</v>
      </c>
      <c r="C3970" t="s">
        <v>55</v>
      </c>
      <c r="D3970" t="s">
        <v>56</v>
      </c>
      <c r="E3970" s="1">
        <v>45986</v>
      </c>
      <c r="F3970" t="s">
        <v>4618</v>
      </c>
      <c r="G3970" t="s">
        <v>63</v>
      </c>
      <c r="H3970" t="str">
        <f t="shared" si="427"/>
        <v>Aggregator</v>
      </c>
      <c r="I3970">
        <v>223038000000000</v>
      </c>
      <c r="J3970">
        <v>29811</v>
      </c>
      <c r="K3970" s="3">
        <v>45986.69027777778</v>
      </c>
      <c r="L3970">
        <f t="shared" si="428"/>
        <v>25</v>
      </c>
      <c r="M3970" t="str">
        <f t="shared" si="429"/>
        <v>Tuesday</v>
      </c>
      <c r="N3970" s="1" t="str">
        <f t="shared" si="430"/>
        <v>November</v>
      </c>
      <c r="O3970" s="2">
        <v>0.69027777777777777</v>
      </c>
      <c r="P3970" s="2" t="str">
        <f t="shared" si="431"/>
        <v>Week 4</v>
      </c>
      <c r="Q3970" t="s">
        <v>59</v>
      </c>
      <c r="R3970" s="5">
        <v>568</v>
      </c>
      <c r="S3970" s="5">
        <v>-265</v>
      </c>
      <c r="T3970" s="5">
        <f t="shared" si="432"/>
        <v>46.654929577464785</v>
      </c>
      <c r="U3970" s="5">
        <v>303</v>
      </c>
      <c r="V3970" s="5">
        <v>32</v>
      </c>
      <c r="W3970" s="5">
        <v>0</v>
      </c>
      <c r="X3970" s="5">
        <v>0</v>
      </c>
      <c r="Y3970" s="5">
        <v>335</v>
      </c>
      <c r="Z3970" s="5">
        <v>335</v>
      </c>
      <c r="AA3970" t="s">
        <v>64</v>
      </c>
      <c r="AB3970">
        <v>95.56</v>
      </c>
      <c r="AC3970">
        <v>9.02</v>
      </c>
      <c r="AD3970" t="s">
        <v>64</v>
      </c>
      <c r="AE3970" t="s">
        <v>56</v>
      </c>
      <c r="AF3970">
        <v>1520</v>
      </c>
      <c r="AG3970">
        <v>1520</v>
      </c>
      <c r="AO3970">
        <v>32</v>
      </c>
      <c r="AP3970">
        <v>0</v>
      </c>
      <c r="AW3970">
        <v>335</v>
      </c>
      <c r="BD3970" s="5">
        <v>335</v>
      </c>
      <c r="BE3970">
        <v>303</v>
      </c>
      <c r="BG3970">
        <f t="shared" si="433"/>
        <v>303</v>
      </c>
      <c r="BH3970">
        <v>32</v>
      </c>
    </row>
    <row r="3971" spans="1:61" x14ac:dyDescent="0.25">
      <c r="A3971" t="s">
        <v>54</v>
      </c>
      <c r="B3971">
        <v>110027</v>
      </c>
      <c r="C3971" t="s">
        <v>55</v>
      </c>
      <c r="D3971" t="s">
        <v>56</v>
      </c>
      <c r="E3971" s="1">
        <v>45986</v>
      </c>
      <c r="F3971" t="s">
        <v>4619</v>
      </c>
      <c r="G3971" t="s">
        <v>67</v>
      </c>
      <c r="H3971" t="str">
        <f t="shared" ref="H3971:H4034" si="434">IF(G3971="POS","Direct Sale","Aggregator")</f>
        <v>Direct Sale</v>
      </c>
      <c r="K3971" s="3">
        <v>45986.697222222225</v>
      </c>
      <c r="L3971">
        <f t="shared" ref="L3971:L4034" si="435">VALUE(DAY(K3971))</f>
        <v>25</v>
      </c>
      <c r="M3971" t="str">
        <f t="shared" ref="M3971:M4034" si="436">TEXT(K3971,"dddd")</f>
        <v>Tuesday</v>
      </c>
      <c r="N3971" s="1" t="str">
        <f t="shared" ref="N3971:N4034" si="437">TEXT(K3971,"MMMM")</f>
        <v>November</v>
      </c>
      <c r="O3971" s="2">
        <v>0.69722222222222219</v>
      </c>
      <c r="P3971" s="2" t="str">
        <f t="shared" ref="P3971:P4034" si="438">_xlfn.IFS(L3971&lt;=7,"Week 1",L3971&lt;=15, "Week 2",L3971&lt;=23,"Week 3",L3971&lt;=30,"Week 4")</f>
        <v>Week 4</v>
      </c>
      <c r="Q3971" t="s">
        <v>59</v>
      </c>
      <c r="R3971" s="5">
        <v>59</v>
      </c>
      <c r="S3971" s="5">
        <v>0</v>
      </c>
      <c r="T3971" s="5">
        <f t="shared" ref="T3971:T4034" si="439">ABS((S3971/R3971)*100)</f>
        <v>0</v>
      </c>
      <c r="U3971" s="5">
        <v>59</v>
      </c>
      <c r="V3971" s="5">
        <v>0</v>
      </c>
      <c r="W3971" s="5">
        <v>2.96</v>
      </c>
      <c r="X3971" s="5">
        <v>0.04</v>
      </c>
      <c r="Y3971" s="5">
        <v>62</v>
      </c>
      <c r="Z3971" s="5">
        <v>62</v>
      </c>
      <c r="AA3971" t="s">
        <v>73</v>
      </c>
      <c r="AB3971">
        <v>15.49</v>
      </c>
      <c r="AC3971">
        <v>2.14</v>
      </c>
      <c r="AD3971" t="s">
        <v>5778</v>
      </c>
      <c r="AE3971" t="s">
        <v>75</v>
      </c>
      <c r="AI3971" t="s">
        <v>89</v>
      </c>
      <c r="AJ3971" t="s">
        <v>190</v>
      </c>
      <c r="AK3971">
        <v>8929758003</v>
      </c>
      <c r="AO3971">
        <v>0</v>
      </c>
      <c r="AP3971">
        <v>0</v>
      </c>
      <c r="AQ3971">
        <v>62</v>
      </c>
      <c r="AZ3971">
        <v>59</v>
      </c>
      <c r="BA3971">
        <v>1.48</v>
      </c>
      <c r="BB3971">
        <v>59</v>
      </c>
      <c r="BC3971">
        <v>1.48</v>
      </c>
      <c r="BD3971" s="5">
        <v>62</v>
      </c>
      <c r="BE3971">
        <v>59</v>
      </c>
      <c r="BG3971">
        <f t="shared" ref="BG3971:BG4034" si="440">BE3971+BF3971</f>
        <v>59</v>
      </c>
    </row>
    <row r="3972" spans="1:61" x14ac:dyDescent="0.25">
      <c r="A3972" t="s">
        <v>54</v>
      </c>
      <c r="B3972">
        <v>110027</v>
      </c>
      <c r="C3972" t="s">
        <v>55</v>
      </c>
      <c r="D3972" t="s">
        <v>56</v>
      </c>
      <c r="E3972" s="1">
        <v>45986</v>
      </c>
      <c r="F3972" t="s">
        <v>4620</v>
      </c>
      <c r="G3972" t="s">
        <v>63</v>
      </c>
      <c r="H3972" t="str">
        <f t="shared" si="434"/>
        <v>Aggregator</v>
      </c>
      <c r="I3972">
        <v>223039000000000</v>
      </c>
      <c r="J3972">
        <v>29811</v>
      </c>
      <c r="K3972" s="3">
        <v>45986.70208333333</v>
      </c>
      <c r="L3972">
        <f t="shared" si="435"/>
        <v>25</v>
      </c>
      <c r="M3972" t="str">
        <f t="shared" si="436"/>
        <v>Tuesday</v>
      </c>
      <c r="N3972" s="1" t="str">
        <f t="shared" si="437"/>
        <v>November</v>
      </c>
      <c r="O3972" s="2">
        <v>0.70208333333333328</v>
      </c>
      <c r="P3972" s="2" t="str">
        <f t="shared" si="438"/>
        <v>Week 4</v>
      </c>
      <c r="Q3972" t="s">
        <v>59</v>
      </c>
      <c r="R3972" s="5">
        <v>1138</v>
      </c>
      <c r="S3972" s="5">
        <v>-229.97</v>
      </c>
      <c r="T3972" s="5">
        <f t="shared" si="439"/>
        <v>20.208260105448154</v>
      </c>
      <c r="U3972" s="5">
        <v>908.03</v>
      </c>
      <c r="V3972" s="5">
        <v>32</v>
      </c>
      <c r="W3972" s="5">
        <v>0</v>
      </c>
      <c r="X3972" s="5">
        <v>-0.03</v>
      </c>
      <c r="Y3972" s="5">
        <v>940</v>
      </c>
      <c r="Z3972" s="5">
        <v>940</v>
      </c>
      <c r="AA3972" t="s">
        <v>64</v>
      </c>
      <c r="AB3972">
        <v>230.27</v>
      </c>
      <c r="AC3972">
        <v>21.74</v>
      </c>
      <c r="AD3972" t="s">
        <v>64</v>
      </c>
      <c r="AE3972" t="s">
        <v>56</v>
      </c>
      <c r="AF3972">
        <v>2975</v>
      </c>
      <c r="AG3972">
        <v>2975</v>
      </c>
      <c r="AO3972">
        <v>32</v>
      </c>
      <c r="AP3972">
        <v>0</v>
      </c>
      <c r="AW3972">
        <v>940</v>
      </c>
      <c r="BD3972" s="5">
        <v>940</v>
      </c>
      <c r="BE3972">
        <v>908.03</v>
      </c>
      <c r="BG3972">
        <f t="shared" si="440"/>
        <v>908.03</v>
      </c>
      <c r="BH3972">
        <v>32</v>
      </c>
    </row>
    <row r="3973" spans="1:61" x14ac:dyDescent="0.25">
      <c r="A3973" t="s">
        <v>54</v>
      </c>
      <c r="B3973">
        <v>110027</v>
      </c>
      <c r="C3973" t="s">
        <v>55</v>
      </c>
      <c r="D3973" t="s">
        <v>56</v>
      </c>
      <c r="E3973" s="1">
        <v>45986</v>
      </c>
      <c r="F3973" t="s">
        <v>4621</v>
      </c>
      <c r="G3973" t="s">
        <v>63</v>
      </c>
      <c r="H3973" t="str">
        <f t="shared" si="434"/>
        <v>Aggregator</v>
      </c>
      <c r="I3973">
        <v>223040000000000</v>
      </c>
      <c r="J3973">
        <v>29811</v>
      </c>
      <c r="K3973" s="3">
        <v>45986.706944444442</v>
      </c>
      <c r="L3973">
        <f t="shared" si="435"/>
        <v>25</v>
      </c>
      <c r="M3973" t="str">
        <f t="shared" si="436"/>
        <v>Tuesday</v>
      </c>
      <c r="N3973" s="1" t="str">
        <f t="shared" si="437"/>
        <v>November</v>
      </c>
      <c r="O3973" s="2">
        <v>0.70694444444444449</v>
      </c>
      <c r="P3973" s="2" t="str">
        <f t="shared" si="438"/>
        <v>Week 4</v>
      </c>
      <c r="Q3973" t="s">
        <v>59</v>
      </c>
      <c r="R3973" s="5">
        <v>422</v>
      </c>
      <c r="S3973" s="5">
        <v>-93.74</v>
      </c>
      <c r="T3973" s="5">
        <f t="shared" si="439"/>
        <v>22.213270142180093</v>
      </c>
      <c r="U3973" s="5">
        <v>328.26</v>
      </c>
      <c r="V3973" s="5">
        <v>32</v>
      </c>
      <c r="W3973" s="5">
        <v>0</v>
      </c>
      <c r="X3973" s="5">
        <v>-0.26</v>
      </c>
      <c r="Y3973" s="5">
        <v>360</v>
      </c>
      <c r="Z3973" s="5">
        <v>360</v>
      </c>
      <c r="AA3973" t="s">
        <v>64</v>
      </c>
      <c r="AB3973">
        <v>65.67</v>
      </c>
      <c r="AC3973">
        <v>10.11</v>
      </c>
      <c r="AD3973" t="s">
        <v>64</v>
      </c>
      <c r="AE3973" t="s">
        <v>56</v>
      </c>
      <c r="AF3973">
        <v>3434</v>
      </c>
      <c r="AG3973">
        <v>3434</v>
      </c>
      <c r="AO3973">
        <v>32</v>
      </c>
      <c r="AP3973">
        <v>0</v>
      </c>
      <c r="AW3973">
        <v>360</v>
      </c>
      <c r="BD3973" s="5">
        <v>360</v>
      </c>
      <c r="BE3973">
        <v>328.26</v>
      </c>
      <c r="BG3973">
        <f t="shared" si="440"/>
        <v>328.26</v>
      </c>
      <c r="BH3973">
        <v>32</v>
      </c>
    </row>
    <row r="3974" spans="1:61" x14ac:dyDescent="0.25">
      <c r="A3974" t="s">
        <v>54</v>
      </c>
      <c r="B3974">
        <v>110027</v>
      </c>
      <c r="C3974" t="s">
        <v>55</v>
      </c>
      <c r="D3974" t="s">
        <v>56</v>
      </c>
      <c r="E3974" s="1">
        <v>45986</v>
      </c>
      <c r="F3974" t="s">
        <v>4622</v>
      </c>
      <c r="G3974" t="s">
        <v>63</v>
      </c>
      <c r="H3974" t="str">
        <f t="shared" si="434"/>
        <v>Aggregator</v>
      </c>
      <c r="I3974">
        <v>223040000000000</v>
      </c>
      <c r="J3974">
        <v>29811</v>
      </c>
      <c r="K3974" s="3">
        <v>45986.709027777775</v>
      </c>
      <c r="L3974">
        <f t="shared" si="435"/>
        <v>25</v>
      </c>
      <c r="M3974" t="str">
        <f t="shared" si="436"/>
        <v>Tuesday</v>
      </c>
      <c r="N3974" s="1" t="str">
        <f t="shared" si="437"/>
        <v>November</v>
      </c>
      <c r="O3974" s="2">
        <v>0.70902777777777781</v>
      </c>
      <c r="P3974" s="2" t="str">
        <f t="shared" si="438"/>
        <v>Week 4</v>
      </c>
      <c r="Q3974" t="s">
        <v>59</v>
      </c>
      <c r="R3974" s="5">
        <v>518</v>
      </c>
      <c r="S3974" s="5">
        <v>-175</v>
      </c>
      <c r="T3974" s="5">
        <f t="shared" si="439"/>
        <v>33.783783783783782</v>
      </c>
      <c r="U3974" s="5">
        <v>343</v>
      </c>
      <c r="V3974" s="5">
        <v>32</v>
      </c>
      <c r="W3974" s="5">
        <v>0</v>
      </c>
      <c r="X3974" s="5">
        <v>0</v>
      </c>
      <c r="Y3974" s="5">
        <v>375</v>
      </c>
      <c r="Z3974" s="5">
        <v>375</v>
      </c>
      <c r="AA3974" t="s">
        <v>64</v>
      </c>
      <c r="AB3974">
        <v>83.59</v>
      </c>
      <c r="AC3974">
        <v>10.29</v>
      </c>
      <c r="AD3974" t="s">
        <v>64</v>
      </c>
      <c r="AE3974" t="s">
        <v>56</v>
      </c>
      <c r="AF3974">
        <v>8369</v>
      </c>
      <c r="AG3974">
        <v>8369</v>
      </c>
      <c r="AO3974">
        <v>32</v>
      </c>
      <c r="AP3974">
        <v>0</v>
      </c>
      <c r="AW3974">
        <v>375</v>
      </c>
      <c r="BD3974" s="5">
        <v>375</v>
      </c>
      <c r="BE3974">
        <v>343</v>
      </c>
      <c r="BG3974">
        <f t="shared" si="440"/>
        <v>343</v>
      </c>
      <c r="BH3974">
        <v>32</v>
      </c>
    </row>
    <row r="3975" spans="1:61" x14ac:dyDescent="0.25">
      <c r="A3975" t="s">
        <v>54</v>
      </c>
      <c r="B3975">
        <v>110027</v>
      </c>
      <c r="C3975" t="s">
        <v>55</v>
      </c>
      <c r="D3975" t="s">
        <v>56</v>
      </c>
      <c r="E3975" s="1">
        <v>45986</v>
      </c>
      <c r="F3975" t="s">
        <v>4623</v>
      </c>
      <c r="G3975" t="s">
        <v>67</v>
      </c>
      <c r="H3975" t="str">
        <f t="shared" si="434"/>
        <v>Direct Sale</v>
      </c>
      <c r="K3975" s="3">
        <v>45986.713194444441</v>
      </c>
      <c r="L3975">
        <f t="shared" si="435"/>
        <v>25</v>
      </c>
      <c r="M3975" t="str">
        <f t="shared" si="436"/>
        <v>Tuesday</v>
      </c>
      <c r="N3975" s="1" t="str">
        <f t="shared" si="437"/>
        <v>November</v>
      </c>
      <c r="O3975" s="2">
        <v>0.71319444444444446</v>
      </c>
      <c r="P3975" s="2" t="str">
        <f t="shared" si="438"/>
        <v>Week 4</v>
      </c>
      <c r="Q3975" t="s">
        <v>59</v>
      </c>
      <c r="R3975" s="5">
        <v>288</v>
      </c>
      <c r="S3975" s="5">
        <v>0</v>
      </c>
      <c r="T3975" s="5">
        <f t="shared" si="439"/>
        <v>0</v>
      </c>
      <c r="U3975" s="5">
        <v>288</v>
      </c>
      <c r="V3975" s="5">
        <v>0</v>
      </c>
      <c r="W3975" s="5">
        <v>14.4</v>
      </c>
      <c r="X3975" s="5">
        <v>-0.4</v>
      </c>
      <c r="Y3975" s="5">
        <v>302</v>
      </c>
      <c r="Z3975" s="5">
        <v>302</v>
      </c>
      <c r="AA3975" t="s">
        <v>68</v>
      </c>
      <c r="AB3975">
        <v>70.989999999999995</v>
      </c>
      <c r="AC3975">
        <v>4.24</v>
      </c>
      <c r="AD3975" t="s">
        <v>5778</v>
      </c>
      <c r="AE3975" t="s">
        <v>75</v>
      </c>
      <c r="AI3975" t="s">
        <v>89</v>
      </c>
      <c r="AJ3975" t="s">
        <v>190</v>
      </c>
      <c r="AK3975">
        <v>8929758003</v>
      </c>
      <c r="AO3975">
        <v>0</v>
      </c>
      <c r="AP3975">
        <v>0</v>
      </c>
      <c r="AR3975">
        <v>302</v>
      </c>
      <c r="AZ3975">
        <v>288</v>
      </c>
      <c r="BA3975">
        <v>7.2</v>
      </c>
      <c r="BB3975">
        <v>288</v>
      </c>
      <c r="BC3975">
        <v>7.2</v>
      </c>
      <c r="BD3975" s="5">
        <v>302</v>
      </c>
      <c r="BE3975">
        <v>288</v>
      </c>
      <c r="BG3975">
        <f t="shared" si="440"/>
        <v>288</v>
      </c>
    </row>
    <row r="3976" spans="1:61" x14ac:dyDescent="0.25">
      <c r="A3976" t="s">
        <v>54</v>
      </c>
      <c r="B3976">
        <v>110027</v>
      </c>
      <c r="C3976" t="s">
        <v>55</v>
      </c>
      <c r="D3976" t="s">
        <v>56</v>
      </c>
      <c r="E3976" s="1">
        <v>45986</v>
      </c>
      <c r="F3976" t="s">
        <v>4624</v>
      </c>
      <c r="G3976" t="s">
        <v>67</v>
      </c>
      <c r="H3976" t="str">
        <f t="shared" si="434"/>
        <v>Direct Sale</v>
      </c>
      <c r="K3976" s="3">
        <v>45986.713194444441</v>
      </c>
      <c r="L3976">
        <f t="shared" si="435"/>
        <v>25</v>
      </c>
      <c r="M3976" t="str">
        <f t="shared" si="436"/>
        <v>Tuesday</v>
      </c>
      <c r="N3976" s="1" t="str">
        <f t="shared" si="437"/>
        <v>November</v>
      </c>
      <c r="O3976" s="2">
        <v>0.71319444444444446</v>
      </c>
      <c r="P3976" s="2" t="str">
        <f t="shared" si="438"/>
        <v>Week 4</v>
      </c>
      <c r="Q3976" t="s">
        <v>59</v>
      </c>
      <c r="R3976" s="5">
        <v>528</v>
      </c>
      <c r="S3976" s="5">
        <v>0</v>
      </c>
      <c r="T3976" s="5">
        <f t="shared" si="439"/>
        <v>0</v>
      </c>
      <c r="U3976" s="5">
        <v>528</v>
      </c>
      <c r="V3976" s="5">
        <v>0</v>
      </c>
      <c r="W3976" s="5">
        <v>26.4</v>
      </c>
      <c r="X3976" s="5">
        <v>-0.4</v>
      </c>
      <c r="Y3976" s="5">
        <v>554</v>
      </c>
      <c r="Z3976" s="5">
        <v>554</v>
      </c>
      <c r="AA3976" t="s">
        <v>73</v>
      </c>
      <c r="AB3976">
        <v>113.92</v>
      </c>
      <c r="AC3976">
        <v>19.64</v>
      </c>
      <c r="AD3976" t="s">
        <v>5775</v>
      </c>
      <c r="AI3976" t="s">
        <v>4625</v>
      </c>
      <c r="AJ3976" t="s">
        <v>4626</v>
      </c>
      <c r="AK3976">
        <v>9810602603</v>
      </c>
      <c r="AO3976">
        <v>0</v>
      </c>
      <c r="AP3976">
        <v>0</v>
      </c>
      <c r="AQ3976">
        <v>554</v>
      </c>
      <c r="AZ3976">
        <v>528</v>
      </c>
      <c r="BA3976">
        <v>13.2</v>
      </c>
      <c r="BB3976">
        <v>528</v>
      </c>
      <c r="BC3976">
        <v>13.2</v>
      </c>
      <c r="BD3976" s="5">
        <v>554</v>
      </c>
      <c r="BE3976">
        <v>528</v>
      </c>
      <c r="BG3976">
        <f t="shared" si="440"/>
        <v>528</v>
      </c>
    </row>
    <row r="3977" spans="1:61" x14ac:dyDescent="0.25">
      <c r="A3977" t="s">
        <v>54</v>
      </c>
      <c r="B3977">
        <v>110027</v>
      </c>
      <c r="C3977" t="s">
        <v>55</v>
      </c>
      <c r="D3977" t="s">
        <v>56</v>
      </c>
      <c r="E3977" s="1">
        <v>45986</v>
      </c>
      <c r="F3977" t="s">
        <v>4627</v>
      </c>
      <c r="G3977" t="s">
        <v>67</v>
      </c>
      <c r="H3977" t="str">
        <f t="shared" si="434"/>
        <v>Direct Sale</v>
      </c>
      <c r="K3977" s="3">
        <v>45986.713194444441</v>
      </c>
      <c r="L3977">
        <f t="shared" si="435"/>
        <v>25</v>
      </c>
      <c r="M3977" t="str">
        <f t="shared" si="436"/>
        <v>Tuesday</v>
      </c>
      <c r="N3977" s="1" t="str">
        <f t="shared" si="437"/>
        <v>November</v>
      </c>
      <c r="O3977" s="2">
        <v>0.71319444444444446</v>
      </c>
      <c r="P3977" s="2" t="str">
        <f t="shared" si="438"/>
        <v>Week 4</v>
      </c>
      <c r="Q3977" t="s">
        <v>59</v>
      </c>
      <c r="R3977" s="5">
        <v>622.66</v>
      </c>
      <c r="S3977" s="5">
        <v>0</v>
      </c>
      <c r="T3977" s="5">
        <f t="shared" si="439"/>
        <v>0</v>
      </c>
      <c r="U3977" s="5">
        <v>622.66</v>
      </c>
      <c r="V3977" s="5">
        <v>0</v>
      </c>
      <c r="W3977" s="5">
        <v>31.14</v>
      </c>
      <c r="X3977" s="5">
        <v>0.2</v>
      </c>
      <c r="Y3977" s="5">
        <v>654</v>
      </c>
      <c r="Z3977" s="5">
        <v>654</v>
      </c>
      <c r="AA3977" t="s">
        <v>68</v>
      </c>
      <c r="AB3977">
        <v>142.41</v>
      </c>
      <c r="AC3977">
        <v>29.86</v>
      </c>
      <c r="AD3977" t="s">
        <v>5775</v>
      </c>
      <c r="AI3977" t="s">
        <v>4628</v>
      </c>
      <c r="AJ3977" t="s">
        <v>4629</v>
      </c>
      <c r="AK3977">
        <v>9811801206</v>
      </c>
      <c r="AO3977">
        <v>0</v>
      </c>
      <c r="AP3977">
        <v>0</v>
      </c>
      <c r="AR3977">
        <v>654</v>
      </c>
      <c r="AZ3977">
        <v>622.66</v>
      </c>
      <c r="BA3977">
        <v>15.57</v>
      </c>
      <c r="BB3977">
        <v>622.66</v>
      </c>
      <c r="BC3977">
        <v>15.57</v>
      </c>
      <c r="BD3977" s="5">
        <v>654</v>
      </c>
      <c r="BE3977">
        <v>622.66</v>
      </c>
      <c r="BG3977">
        <f t="shared" si="440"/>
        <v>622.66</v>
      </c>
    </row>
    <row r="3978" spans="1:61" x14ac:dyDescent="0.25">
      <c r="A3978" t="s">
        <v>54</v>
      </c>
      <c r="B3978">
        <v>110027</v>
      </c>
      <c r="C3978" t="s">
        <v>55</v>
      </c>
      <c r="D3978" t="s">
        <v>56</v>
      </c>
      <c r="E3978" s="1">
        <v>45986</v>
      </c>
      <c r="F3978" t="s">
        <v>4630</v>
      </c>
      <c r="G3978" t="s">
        <v>58</v>
      </c>
      <c r="H3978" t="str">
        <f t="shared" si="434"/>
        <v>Aggregator</v>
      </c>
      <c r="I3978">
        <v>7515106003</v>
      </c>
      <c r="J3978">
        <v>18528960</v>
      </c>
      <c r="K3978" s="3">
        <v>45986.727777777778</v>
      </c>
      <c r="L3978">
        <f t="shared" si="435"/>
        <v>25</v>
      </c>
      <c r="M3978" t="str">
        <f t="shared" si="436"/>
        <v>Tuesday</v>
      </c>
      <c r="N3978" s="1" t="str">
        <f t="shared" si="437"/>
        <v>November</v>
      </c>
      <c r="O3978" s="2">
        <v>0.72777777777777775</v>
      </c>
      <c r="P3978" s="2" t="str">
        <f t="shared" si="438"/>
        <v>Week 4</v>
      </c>
      <c r="Q3978" t="s">
        <v>59</v>
      </c>
      <c r="R3978" s="5">
        <v>349</v>
      </c>
      <c r="S3978" s="5">
        <v>-75</v>
      </c>
      <c r="T3978" s="5">
        <f t="shared" si="439"/>
        <v>21.48997134670487</v>
      </c>
      <c r="U3978" s="5">
        <v>274</v>
      </c>
      <c r="V3978" s="5">
        <v>32</v>
      </c>
      <c r="W3978" s="5">
        <v>0</v>
      </c>
      <c r="X3978" s="5">
        <v>0</v>
      </c>
      <c r="Y3978" s="5">
        <v>306</v>
      </c>
      <c r="Z3978" s="5">
        <v>306</v>
      </c>
      <c r="AA3978" t="s">
        <v>60</v>
      </c>
      <c r="AB3978">
        <v>82.33</v>
      </c>
      <c r="AC3978">
        <v>4.99</v>
      </c>
      <c r="AD3978" t="s">
        <v>60</v>
      </c>
      <c r="AE3978" t="s">
        <v>56</v>
      </c>
      <c r="AF3978">
        <v>6003</v>
      </c>
      <c r="AG3978">
        <v>6003</v>
      </c>
      <c r="AO3978">
        <v>32</v>
      </c>
      <c r="AP3978">
        <v>0</v>
      </c>
      <c r="AX3978">
        <v>306</v>
      </c>
      <c r="BD3978" s="5">
        <v>306</v>
      </c>
      <c r="BE3978">
        <v>274</v>
      </c>
      <c r="BG3978">
        <f t="shared" si="440"/>
        <v>274</v>
      </c>
      <c r="BI3978">
        <v>32</v>
      </c>
    </row>
    <row r="3979" spans="1:61" x14ac:dyDescent="0.25">
      <c r="A3979" t="s">
        <v>54</v>
      </c>
      <c r="B3979">
        <v>110027</v>
      </c>
      <c r="C3979" t="s">
        <v>55</v>
      </c>
      <c r="D3979" t="s">
        <v>56</v>
      </c>
      <c r="E3979" s="1">
        <v>45986</v>
      </c>
      <c r="F3979" t="s">
        <v>4631</v>
      </c>
      <c r="G3979" t="s">
        <v>63</v>
      </c>
      <c r="H3979" t="str">
        <f t="shared" si="434"/>
        <v>Aggregator</v>
      </c>
      <c r="I3979">
        <v>223042000000000</v>
      </c>
      <c r="J3979">
        <v>29811</v>
      </c>
      <c r="K3979" s="3">
        <v>45986.736111111109</v>
      </c>
      <c r="L3979">
        <f t="shared" si="435"/>
        <v>25</v>
      </c>
      <c r="M3979" t="str">
        <f t="shared" si="436"/>
        <v>Tuesday</v>
      </c>
      <c r="N3979" s="1" t="str">
        <f t="shared" si="437"/>
        <v>November</v>
      </c>
      <c r="O3979" s="2">
        <v>0.73611111111111116</v>
      </c>
      <c r="P3979" s="2" t="str">
        <f t="shared" si="438"/>
        <v>Week 4</v>
      </c>
      <c r="Q3979" t="s">
        <v>59</v>
      </c>
      <c r="R3979" s="5">
        <v>169</v>
      </c>
      <c r="S3979" s="5">
        <v>0</v>
      </c>
      <c r="T3979" s="5">
        <f t="shared" si="439"/>
        <v>0</v>
      </c>
      <c r="U3979" s="5">
        <v>169</v>
      </c>
      <c r="V3979" s="5">
        <v>32</v>
      </c>
      <c r="W3979" s="5">
        <v>0</v>
      </c>
      <c r="X3979" s="5">
        <v>0</v>
      </c>
      <c r="Y3979" s="5">
        <v>201</v>
      </c>
      <c r="Z3979" s="5">
        <v>201</v>
      </c>
      <c r="AA3979" t="s">
        <v>64</v>
      </c>
      <c r="AB3979">
        <v>29.83</v>
      </c>
      <c r="AC3979">
        <v>5.53</v>
      </c>
      <c r="AD3979" t="s">
        <v>64</v>
      </c>
      <c r="AE3979" t="s">
        <v>56</v>
      </c>
      <c r="AF3979">
        <v>2795</v>
      </c>
      <c r="AG3979">
        <v>2795</v>
      </c>
      <c r="AO3979">
        <v>32</v>
      </c>
      <c r="AP3979">
        <v>0</v>
      </c>
      <c r="AW3979">
        <v>201</v>
      </c>
      <c r="BD3979" s="5">
        <v>201</v>
      </c>
      <c r="BE3979">
        <v>169</v>
      </c>
      <c r="BG3979">
        <f t="shared" si="440"/>
        <v>169</v>
      </c>
      <c r="BH3979">
        <v>32</v>
      </c>
    </row>
    <row r="3980" spans="1:61" x14ac:dyDescent="0.25">
      <c r="A3980" t="s">
        <v>54</v>
      </c>
      <c r="B3980">
        <v>110027</v>
      </c>
      <c r="C3980" t="s">
        <v>55</v>
      </c>
      <c r="D3980" t="s">
        <v>56</v>
      </c>
      <c r="E3980" s="1">
        <v>45986</v>
      </c>
      <c r="F3980" t="s">
        <v>4632</v>
      </c>
      <c r="G3980" t="s">
        <v>63</v>
      </c>
      <c r="H3980" t="str">
        <f t="shared" si="434"/>
        <v>Aggregator</v>
      </c>
      <c r="I3980">
        <v>223043000000000</v>
      </c>
      <c r="J3980">
        <v>29811</v>
      </c>
      <c r="K3980" s="3">
        <v>45986.744444444441</v>
      </c>
      <c r="L3980">
        <f t="shared" si="435"/>
        <v>25</v>
      </c>
      <c r="M3980" t="str">
        <f t="shared" si="436"/>
        <v>Tuesday</v>
      </c>
      <c r="N3980" s="1" t="str">
        <f t="shared" si="437"/>
        <v>November</v>
      </c>
      <c r="O3980" s="2">
        <v>0.74444444444444446</v>
      </c>
      <c r="P3980" s="2" t="str">
        <f t="shared" si="438"/>
        <v>Week 4</v>
      </c>
      <c r="Q3980" t="s">
        <v>59</v>
      </c>
      <c r="R3980" s="5">
        <v>398</v>
      </c>
      <c r="S3980" s="5">
        <v>-93.75</v>
      </c>
      <c r="T3980" s="5">
        <f t="shared" si="439"/>
        <v>23.555276381909547</v>
      </c>
      <c r="U3980" s="5">
        <v>304.25</v>
      </c>
      <c r="V3980" s="5">
        <v>32</v>
      </c>
      <c r="W3980" s="5">
        <v>0</v>
      </c>
      <c r="X3980" s="5">
        <v>-0.25</v>
      </c>
      <c r="Y3980" s="5">
        <v>336</v>
      </c>
      <c r="Z3980" s="5">
        <v>336</v>
      </c>
      <c r="AA3980" t="s">
        <v>64</v>
      </c>
      <c r="AB3980">
        <v>102.29</v>
      </c>
      <c r="AC3980">
        <v>9.82</v>
      </c>
      <c r="AD3980" t="s">
        <v>64</v>
      </c>
      <c r="AE3980" t="s">
        <v>56</v>
      </c>
      <c r="AF3980">
        <v>7612</v>
      </c>
      <c r="AG3980">
        <v>7612</v>
      </c>
      <c r="AO3980">
        <v>32</v>
      </c>
      <c r="AP3980">
        <v>0</v>
      </c>
      <c r="AW3980">
        <v>336</v>
      </c>
      <c r="BD3980" s="5">
        <v>336</v>
      </c>
      <c r="BE3980">
        <v>304.25</v>
      </c>
      <c r="BG3980">
        <f t="shared" si="440"/>
        <v>304.25</v>
      </c>
      <c r="BH3980">
        <v>32</v>
      </c>
    </row>
    <row r="3981" spans="1:61" x14ac:dyDescent="0.25">
      <c r="A3981" t="s">
        <v>54</v>
      </c>
      <c r="B3981">
        <v>110027</v>
      </c>
      <c r="C3981" t="s">
        <v>55</v>
      </c>
      <c r="D3981" t="s">
        <v>56</v>
      </c>
      <c r="E3981" s="1">
        <v>45986</v>
      </c>
      <c r="F3981" t="s">
        <v>4633</v>
      </c>
      <c r="G3981" t="s">
        <v>58</v>
      </c>
      <c r="H3981" t="str">
        <f t="shared" si="434"/>
        <v>Aggregator</v>
      </c>
      <c r="I3981">
        <v>7516668742</v>
      </c>
      <c r="J3981">
        <v>18528960</v>
      </c>
      <c r="K3981" s="3">
        <v>45986.745833333334</v>
      </c>
      <c r="L3981">
        <f t="shared" si="435"/>
        <v>25</v>
      </c>
      <c r="M3981" t="str">
        <f t="shared" si="436"/>
        <v>Tuesday</v>
      </c>
      <c r="N3981" s="1" t="str">
        <f t="shared" si="437"/>
        <v>November</v>
      </c>
      <c r="O3981" s="2">
        <v>0.74583333333333335</v>
      </c>
      <c r="P3981" s="2" t="str">
        <f t="shared" si="438"/>
        <v>Week 4</v>
      </c>
      <c r="Q3981" t="s">
        <v>59</v>
      </c>
      <c r="R3981" s="5">
        <v>399</v>
      </c>
      <c r="S3981" s="5">
        <v>-199.5</v>
      </c>
      <c r="T3981" s="5">
        <f t="shared" si="439"/>
        <v>50</v>
      </c>
      <c r="U3981" s="5">
        <v>199.5</v>
      </c>
      <c r="V3981" s="5">
        <v>32</v>
      </c>
      <c r="W3981" s="5">
        <v>0</v>
      </c>
      <c r="X3981" s="5">
        <v>0</v>
      </c>
      <c r="Y3981" s="5">
        <v>231.5</v>
      </c>
      <c r="Z3981" s="5">
        <v>231.5</v>
      </c>
      <c r="AA3981" t="s">
        <v>60</v>
      </c>
      <c r="AB3981">
        <v>55.19</v>
      </c>
      <c r="AC3981">
        <v>0</v>
      </c>
      <c r="AD3981" t="s">
        <v>60</v>
      </c>
      <c r="AE3981" t="s">
        <v>56</v>
      </c>
      <c r="AF3981">
        <v>8742</v>
      </c>
      <c r="AG3981">
        <v>8742</v>
      </c>
      <c r="AO3981">
        <v>32</v>
      </c>
      <c r="AP3981">
        <v>0</v>
      </c>
      <c r="AX3981">
        <v>231.5</v>
      </c>
      <c r="BD3981" s="5">
        <v>231.5</v>
      </c>
      <c r="BE3981">
        <v>199.5</v>
      </c>
      <c r="BG3981">
        <f t="shared" si="440"/>
        <v>199.5</v>
      </c>
      <c r="BI3981">
        <v>32</v>
      </c>
    </row>
    <row r="3982" spans="1:61" x14ac:dyDescent="0.25">
      <c r="A3982" t="s">
        <v>54</v>
      </c>
      <c r="B3982">
        <v>110027</v>
      </c>
      <c r="C3982" t="s">
        <v>55</v>
      </c>
      <c r="D3982" t="s">
        <v>56</v>
      </c>
      <c r="E3982" s="1">
        <v>45986</v>
      </c>
      <c r="F3982" t="s">
        <v>4634</v>
      </c>
      <c r="G3982" t="s">
        <v>58</v>
      </c>
      <c r="H3982" t="str">
        <f t="shared" si="434"/>
        <v>Aggregator</v>
      </c>
      <c r="I3982">
        <v>7517028440</v>
      </c>
      <c r="J3982">
        <v>18528960</v>
      </c>
      <c r="K3982" s="3">
        <v>45986.75</v>
      </c>
      <c r="L3982">
        <f t="shared" si="435"/>
        <v>25</v>
      </c>
      <c r="M3982" t="str">
        <f t="shared" si="436"/>
        <v>Tuesday</v>
      </c>
      <c r="N3982" s="1" t="str">
        <f t="shared" si="437"/>
        <v>November</v>
      </c>
      <c r="O3982" s="2">
        <v>0.75</v>
      </c>
      <c r="P3982" s="2" t="str">
        <f t="shared" si="438"/>
        <v>Week 4</v>
      </c>
      <c r="Q3982" t="s">
        <v>59</v>
      </c>
      <c r="R3982" s="5">
        <v>406</v>
      </c>
      <c r="S3982" s="5">
        <v>-84.5</v>
      </c>
      <c r="T3982" s="5">
        <f t="shared" si="439"/>
        <v>20.812807881773399</v>
      </c>
      <c r="U3982" s="5">
        <v>321.5</v>
      </c>
      <c r="V3982" s="5">
        <v>32</v>
      </c>
      <c r="W3982" s="5">
        <v>0</v>
      </c>
      <c r="X3982" s="5">
        <v>0</v>
      </c>
      <c r="Y3982" s="5">
        <v>353.5</v>
      </c>
      <c r="Z3982" s="5">
        <v>353.5</v>
      </c>
      <c r="AA3982" t="s">
        <v>60</v>
      </c>
      <c r="AB3982">
        <v>76.319999999999993</v>
      </c>
      <c r="AC3982">
        <v>11.41</v>
      </c>
      <c r="AD3982" t="s">
        <v>60</v>
      </c>
      <c r="AE3982" t="s">
        <v>56</v>
      </c>
      <c r="AF3982">
        <v>8440</v>
      </c>
      <c r="AG3982">
        <v>8440</v>
      </c>
      <c r="AO3982">
        <v>32</v>
      </c>
      <c r="AP3982">
        <v>0</v>
      </c>
      <c r="AX3982">
        <v>353.5</v>
      </c>
      <c r="BD3982" s="5">
        <v>353.5</v>
      </c>
      <c r="BE3982">
        <v>321.5</v>
      </c>
      <c r="BG3982">
        <f t="shared" si="440"/>
        <v>321.5</v>
      </c>
      <c r="BI3982">
        <v>32</v>
      </c>
    </row>
    <row r="3983" spans="1:61" x14ac:dyDescent="0.25">
      <c r="A3983" t="s">
        <v>54</v>
      </c>
      <c r="B3983">
        <v>110027</v>
      </c>
      <c r="C3983" t="s">
        <v>55</v>
      </c>
      <c r="D3983" t="s">
        <v>56</v>
      </c>
      <c r="E3983" s="1">
        <v>45986</v>
      </c>
      <c r="F3983" t="s">
        <v>4635</v>
      </c>
      <c r="G3983" t="s">
        <v>67</v>
      </c>
      <c r="H3983" t="str">
        <f t="shared" si="434"/>
        <v>Direct Sale</v>
      </c>
      <c r="K3983" s="3">
        <v>45986.768750000003</v>
      </c>
      <c r="L3983">
        <f t="shared" si="435"/>
        <v>25</v>
      </c>
      <c r="M3983" t="str">
        <f t="shared" si="436"/>
        <v>Tuesday</v>
      </c>
      <c r="N3983" s="1" t="str">
        <f t="shared" si="437"/>
        <v>November</v>
      </c>
      <c r="O3983" s="2">
        <v>0.76875000000000004</v>
      </c>
      <c r="P3983" s="2" t="str">
        <f t="shared" si="438"/>
        <v>Week 4</v>
      </c>
      <c r="Q3983" t="s">
        <v>59</v>
      </c>
      <c r="R3983" s="5">
        <v>257.10000000000002</v>
      </c>
      <c r="S3983" s="5">
        <v>0</v>
      </c>
      <c r="T3983" s="5">
        <f t="shared" si="439"/>
        <v>0</v>
      </c>
      <c r="U3983" s="5">
        <v>257.10000000000002</v>
      </c>
      <c r="V3983" s="5">
        <v>0</v>
      </c>
      <c r="W3983" s="5">
        <v>12.86</v>
      </c>
      <c r="X3983" s="5">
        <v>0.04</v>
      </c>
      <c r="Y3983" s="5">
        <v>270</v>
      </c>
      <c r="Z3983" s="5">
        <v>270</v>
      </c>
      <c r="AA3983" t="s">
        <v>73</v>
      </c>
      <c r="AB3983">
        <v>56.63</v>
      </c>
      <c r="AC3983">
        <v>4.99</v>
      </c>
      <c r="AD3983" t="s">
        <v>5775</v>
      </c>
      <c r="AI3983" t="s">
        <v>4636</v>
      </c>
      <c r="AJ3983" t="s">
        <v>92</v>
      </c>
      <c r="AK3983">
        <v>8860558836</v>
      </c>
      <c r="AO3983">
        <v>0</v>
      </c>
      <c r="AP3983">
        <v>0</v>
      </c>
      <c r="AQ3983">
        <v>270</v>
      </c>
      <c r="AZ3983">
        <v>257.10000000000002</v>
      </c>
      <c r="BA3983">
        <v>6.43</v>
      </c>
      <c r="BB3983">
        <v>257.10000000000002</v>
      </c>
      <c r="BC3983">
        <v>6.43</v>
      </c>
      <c r="BD3983" s="5">
        <v>270</v>
      </c>
      <c r="BE3983">
        <v>257.10000000000002</v>
      </c>
      <c r="BG3983">
        <f t="shared" si="440"/>
        <v>257.10000000000002</v>
      </c>
    </row>
    <row r="3984" spans="1:61" x14ac:dyDescent="0.25">
      <c r="A3984" t="s">
        <v>54</v>
      </c>
      <c r="B3984">
        <v>110027</v>
      </c>
      <c r="C3984" t="s">
        <v>55</v>
      </c>
      <c r="D3984" t="s">
        <v>56</v>
      </c>
      <c r="E3984" s="1">
        <v>45986</v>
      </c>
      <c r="F3984" t="s">
        <v>4637</v>
      </c>
      <c r="G3984" t="s">
        <v>63</v>
      </c>
      <c r="H3984" t="str">
        <f t="shared" si="434"/>
        <v>Aggregator</v>
      </c>
      <c r="I3984">
        <v>223045000000000</v>
      </c>
      <c r="J3984">
        <v>29811</v>
      </c>
      <c r="K3984" s="3">
        <v>45986.770138888889</v>
      </c>
      <c r="L3984">
        <f t="shared" si="435"/>
        <v>25</v>
      </c>
      <c r="M3984" t="str">
        <f t="shared" si="436"/>
        <v>Tuesday</v>
      </c>
      <c r="N3984" s="1" t="str">
        <f t="shared" si="437"/>
        <v>November</v>
      </c>
      <c r="O3984" s="2">
        <v>0.77013888888888893</v>
      </c>
      <c r="P3984" s="2" t="str">
        <f t="shared" si="438"/>
        <v>Week 4</v>
      </c>
      <c r="Q3984" t="s">
        <v>59</v>
      </c>
      <c r="R3984" s="5">
        <v>327</v>
      </c>
      <c r="S3984" s="5">
        <v>-93.74</v>
      </c>
      <c r="T3984" s="5">
        <f t="shared" si="439"/>
        <v>28.666666666666664</v>
      </c>
      <c r="U3984" s="5">
        <v>233.26</v>
      </c>
      <c r="V3984" s="5">
        <v>32</v>
      </c>
      <c r="W3984" s="5">
        <v>0</v>
      </c>
      <c r="X3984" s="5">
        <v>-0.26</v>
      </c>
      <c r="Y3984" s="5">
        <v>265</v>
      </c>
      <c r="Z3984" s="5">
        <v>265</v>
      </c>
      <c r="AA3984" t="s">
        <v>64</v>
      </c>
      <c r="AB3984">
        <v>60.82</v>
      </c>
      <c r="AC3984">
        <v>9.4499999999999993</v>
      </c>
      <c r="AD3984" t="s">
        <v>64</v>
      </c>
      <c r="AE3984" t="s">
        <v>56</v>
      </c>
      <c r="AF3984">
        <v>4124</v>
      </c>
      <c r="AG3984">
        <v>4124</v>
      </c>
      <c r="AO3984">
        <v>32</v>
      </c>
      <c r="AP3984">
        <v>0</v>
      </c>
      <c r="AW3984">
        <v>265</v>
      </c>
      <c r="BD3984" s="5">
        <v>265</v>
      </c>
      <c r="BE3984">
        <v>233.26</v>
      </c>
      <c r="BG3984">
        <f t="shared" si="440"/>
        <v>233.26</v>
      </c>
      <c r="BH3984">
        <v>32</v>
      </c>
    </row>
    <row r="3985" spans="1:61" x14ac:dyDescent="0.25">
      <c r="A3985" t="s">
        <v>54</v>
      </c>
      <c r="B3985">
        <v>110027</v>
      </c>
      <c r="C3985" t="s">
        <v>55</v>
      </c>
      <c r="D3985" t="s">
        <v>56</v>
      </c>
      <c r="E3985" s="1">
        <v>45986</v>
      </c>
      <c r="F3985" t="s">
        <v>4638</v>
      </c>
      <c r="G3985" t="s">
        <v>58</v>
      </c>
      <c r="H3985" t="str">
        <f t="shared" si="434"/>
        <v>Aggregator</v>
      </c>
      <c r="I3985">
        <v>7518560796</v>
      </c>
      <c r="J3985">
        <v>18528960</v>
      </c>
      <c r="K3985" s="3">
        <v>45986.78125</v>
      </c>
      <c r="L3985">
        <f t="shared" si="435"/>
        <v>25</v>
      </c>
      <c r="M3985" t="str">
        <f t="shared" si="436"/>
        <v>Tuesday</v>
      </c>
      <c r="N3985" s="1" t="str">
        <f t="shared" si="437"/>
        <v>November</v>
      </c>
      <c r="O3985" s="2">
        <v>0.78125</v>
      </c>
      <c r="P3985" s="2" t="str">
        <f t="shared" si="438"/>
        <v>Week 4</v>
      </c>
      <c r="Q3985" t="s">
        <v>59</v>
      </c>
      <c r="R3985" s="5">
        <v>347</v>
      </c>
      <c r="S3985" s="5">
        <v>-80</v>
      </c>
      <c r="T3985" s="5">
        <f t="shared" si="439"/>
        <v>23.054755043227665</v>
      </c>
      <c r="U3985" s="5">
        <v>267</v>
      </c>
      <c r="V3985" s="5">
        <v>32</v>
      </c>
      <c r="W3985" s="5">
        <v>0</v>
      </c>
      <c r="X3985" s="5">
        <v>0</v>
      </c>
      <c r="Y3985" s="5">
        <v>299</v>
      </c>
      <c r="Z3985" s="5">
        <v>299</v>
      </c>
      <c r="AA3985" t="s">
        <v>60</v>
      </c>
      <c r="AB3985">
        <v>80.680000000000007</v>
      </c>
      <c r="AC3985">
        <v>4.99</v>
      </c>
      <c r="AD3985" t="s">
        <v>60</v>
      </c>
      <c r="AE3985" t="s">
        <v>56</v>
      </c>
      <c r="AF3985">
        <v>796</v>
      </c>
      <c r="AG3985">
        <v>796</v>
      </c>
      <c r="AO3985">
        <v>32</v>
      </c>
      <c r="AP3985">
        <v>0</v>
      </c>
      <c r="AX3985">
        <v>299</v>
      </c>
      <c r="BD3985" s="5">
        <v>299</v>
      </c>
      <c r="BE3985">
        <v>267</v>
      </c>
      <c r="BG3985">
        <f t="shared" si="440"/>
        <v>267</v>
      </c>
      <c r="BI3985">
        <v>32</v>
      </c>
    </row>
    <row r="3986" spans="1:61" x14ac:dyDescent="0.25">
      <c r="A3986" t="s">
        <v>54</v>
      </c>
      <c r="B3986">
        <v>110027</v>
      </c>
      <c r="C3986" t="s">
        <v>55</v>
      </c>
      <c r="D3986" t="s">
        <v>56</v>
      </c>
      <c r="E3986" s="1">
        <v>45986</v>
      </c>
      <c r="F3986" t="s">
        <v>4639</v>
      </c>
      <c r="G3986" t="s">
        <v>63</v>
      </c>
      <c r="H3986" t="str">
        <f t="shared" si="434"/>
        <v>Aggregator</v>
      </c>
      <c r="I3986">
        <v>223046000000000</v>
      </c>
      <c r="J3986">
        <v>29811</v>
      </c>
      <c r="K3986" s="3">
        <v>45986.782638888886</v>
      </c>
      <c r="L3986">
        <f t="shared" si="435"/>
        <v>25</v>
      </c>
      <c r="M3986" t="str">
        <f t="shared" si="436"/>
        <v>Tuesday</v>
      </c>
      <c r="N3986" s="1" t="str">
        <f t="shared" si="437"/>
        <v>November</v>
      </c>
      <c r="O3986" s="2">
        <v>0.78263888888888888</v>
      </c>
      <c r="P3986" s="2" t="str">
        <f t="shared" si="438"/>
        <v>Week 4</v>
      </c>
      <c r="Q3986" t="s">
        <v>59</v>
      </c>
      <c r="R3986" s="5">
        <v>898</v>
      </c>
      <c r="S3986" s="5">
        <v>-142</v>
      </c>
      <c r="T3986" s="5">
        <f t="shared" si="439"/>
        <v>15.812917594654788</v>
      </c>
      <c r="U3986" s="5">
        <v>756</v>
      </c>
      <c r="V3986" s="5">
        <v>32</v>
      </c>
      <c r="W3986" s="5">
        <v>0</v>
      </c>
      <c r="X3986" s="5">
        <v>0</v>
      </c>
      <c r="Y3986" s="5">
        <v>788</v>
      </c>
      <c r="Z3986" s="5">
        <v>788</v>
      </c>
      <c r="AA3986" t="s">
        <v>64</v>
      </c>
      <c r="AB3986">
        <v>162.65</v>
      </c>
      <c r="AC3986">
        <v>19.64</v>
      </c>
      <c r="AD3986" t="s">
        <v>64</v>
      </c>
      <c r="AE3986" t="s">
        <v>56</v>
      </c>
      <c r="AF3986">
        <v>6124</v>
      </c>
      <c r="AG3986">
        <v>6124</v>
      </c>
      <c r="AO3986">
        <v>32</v>
      </c>
      <c r="AP3986">
        <v>0</v>
      </c>
      <c r="AW3986">
        <v>788</v>
      </c>
      <c r="BD3986" s="5">
        <v>788</v>
      </c>
      <c r="BE3986">
        <v>756</v>
      </c>
      <c r="BG3986">
        <f t="shared" si="440"/>
        <v>756</v>
      </c>
      <c r="BH3986">
        <v>32</v>
      </c>
    </row>
    <row r="3987" spans="1:61" x14ac:dyDescent="0.25">
      <c r="A3987" t="s">
        <v>54</v>
      </c>
      <c r="B3987">
        <v>110027</v>
      </c>
      <c r="C3987" t="s">
        <v>55</v>
      </c>
      <c r="D3987" t="s">
        <v>56</v>
      </c>
      <c r="E3987" s="1">
        <v>45986</v>
      </c>
      <c r="F3987" t="s">
        <v>4640</v>
      </c>
      <c r="G3987" t="s">
        <v>67</v>
      </c>
      <c r="H3987" t="str">
        <f t="shared" si="434"/>
        <v>Direct Sale</v>
      </c>
      <c r="K3987" s="3">
        <v>45986.788194444445</v>
      </c>
      <c r="L3987">
        <f t="shared" si="435"/>
        <v>25</v>
      </c>
      <c r="M3987" t="str">
        <f t="shared" si="436"/>
        <v>Tuesday</v>
      </c>
      <c r="N3987" s="1" t="str">
        <f t="shared" si="437"/>
        <v>November</v>
      </c>
      <c r="O3987" s="2">
        <v>0.78819444444444442</v>
      </c>
      <c r="P3987" s="2" t="str">
        <f t="shared" si="438"/>
        <v>Week 4</v>
      </c>
      <c r="Q3987" t="s">
        <v>59</v>
      </c>
      <c r="R3987" s="5">
        <v>249</v>
      </c>
      <c r="S3987" s="5">
        <v>0</v>
      </c>
      <c r="T3987" s="5">
        <f t="shared" si="439"/>
        <v>0</v>
      </c>
      <c r="U3987" s="5">
        <v>249</v>
      </c>
      <c r="V3987" s="5">
        <v>0</v>
      </c>
      <c r="W3987" s="5">
        <v>12.46</v>
      </c>
      <c r="X3987" s="5">
        <v>-0.46</v>
      </c>
      <c r="Y3987" s="5">
        <v>261</v>
      </c>
      <c r="Z3987" s="5">
        <v>261</v>
      </c>
      <c r="AA3987" t="s">
        <v>68</v>
      </c>
      <c r="AB3987">
        <v>55.28</v>
      </c>
      <c r="AC3987">
        <v>12.85</v>
      </c>
      <c r="AD3987" t="s">
        <v>5775</v>
      </c>
      <c r="AI3987" t="s">
        <v>89</v>
      </c>
      <c r="AJ3987" t="s">
        <v>190</v>
      </c>
      <c r="AK3987">
        <v>8929758003</v>
      </c>
      <c r="AO3987">
        <v>0</v>
      </c>
      <c r="AP3987">
        <v>0</v>
      </c>
      <c r="AR3987">
        <v>261</v>
      </c>
      <c r="AZ3987">
        <v>249</v>
      </c>
      <c r="BA3987">
        <v>6.23</v>
      </c>
      <c r="BB3987">
        <v>249</v>
      </c>
      <c r="BC3987">
        <v>6.23</v>
      </c>
      <c r="BD3987" s="5">
        <v>261</v>
      </c>
      <c r="BE3987">
        <v>249</v>
      </c>
      <c r="BG3987">
        <f t="shared" si="440"/>
        <v>249</v>
      </c>
    </row>
    <row r="3988" spans="1:61" x14ac:dyDescent="0.25">
      <c r="A3988" t="s">
        <v>54</v>
      </c>
      <c r="B3988">
        <v>110027</v>
      </c>
      <c r="C3988" t="s">
        <v>55</v>
      </c>
      <c r="D3988" t="s">
        <v>56</v>
      </c>
      <c r="E3988" s="1">
        <v>45986</v>
      </c>
      <c r="F3988" t="s">
        <v>4641</v>
      </c>
      <c r="G3988" t="s">
        <v>58</v>
      </c>
      <c r="H3988" t="str">
        <f t="shared" si="434"/>
        <v>Aggregator</v>
      </c>
      <c r="I3988">
        <v>7512737194</v>
      </c>
      <c r="J3988">
        <v>18528960</v>
      </c>
      <c r="K3988" s="3">
        <v>45986.788888888892</v>
      </c>
      <c r="L3988">
        <f t="shared" si="435"/>
        <v>25</v>
      </c>
      <c r="M3988" t="str">
        <f t="shared" si="436"/>
        <v>Tuesday</v>
      </c>
      <c r="N3988" s="1" t="str">
        <f t="shared" si="437"/>
        <v>November</v>
      </c>
      <c r="O3988" s="2">
        <v>0.78888888888888886</v>
      </c>
      <c r="P3988" s="2" t="str">
        <f t="shared" si="438"/>
        <v>Week 4</v>
      </c>
      <c r="Q3988" t="s">
        <v>59</v>
      </c>
      <c r="R3988" s="5">
        <v>597</v>
      </c>
      <c r="S3988" s="5">
        <v>-254.5</v>
      </c>
      <c r="T3988" s="5">
        <f t="shared" si="439"/>
        <v>42.629815745393635</v>
      </c>
      <c r="U3988" s="5">
        <v>342.5</v>
      </c>
      <c r="V3988" s="5">
        <v>32</v>
      </c>
      <c r="W3988" s="5">
        <v>0</v>
      </c>
      <c r="X3988" s="5">
        <v>0</v>
      </c>
      <c r="Y3988" s="5">
        <v>374.5</v>
      </c>
      <c r="Z3988" s="5">
        <v>374.5</v>
      </c>
      <c r="AA3988" t="s">
        <v>60</v>
      </c>
      <c r="AB3988">
        <v>106.78</v>
      </c>
      <c r="AC3988">
        <v>10.42</v>
      </c>
      <c r="AD3988" t="s">
        <v>60</v>
      </c>
      <c r="AE3988" t="s">
        <v>56</v>
      </c>
      <c r="AF3988">
        <v>7194</v>
      </c>
      <c r="AG3988">
        <v>7194</v>
      </c>
      <c r="AO3988">
        <v>32</v>
      </c>
      <c r="AP3988">
        <v>0</v>
      </c>
      <c r="AX3988">
        <v>374.5</v>
      </c>
      <c r="BD3988" s="5">
        <v>374.5</v>
      </c>
      <c r="BE3988">
        <v>342.5</v>
      </c>
      <c r="BG3988">
        <f t="shared" si="440"/>
        <v>342.5</v>
      </c>
      <c r="BI3988">
        <v>32</v>
      </c>
    </row>
    <row r="3989" spans="1:61" x14ac:dyDescent="0.25">
      <c r="A3989" t="s">
        <v>54</v>
      </c>
      <c r="B3989">
        <v>110027</v>
      </c>
      <c r="C3989" t="s">
        <v>55</v>
      </c>
      <c r="D3989" t="s">
        <v>56</v>
      </c>
      <c r="E3989" s="1">
        <v>45986</v>
      </c>
      <c r="F3989" t="s">
        <v>4642</v>
      </c>
      <c r="G3989" t="s">
        <v>58</v>
      </c>
      <c r="H3989" t="str">
        <f t="shared" si="434"/>
        <v>Aggregator</v>
      </c>
      <c r="I3989">
        <v>7516285903</v>
      </c>
      <c r="J3989">
        <v>18528960</v>
      </c>
      <c r="K3989" s="3">
        <v>45986.791666666664</v>
      </c>
      <c r="L3989">
        <f t="shared" si="435"/>
        <v>25</v>
      </c>
      <c r="M3989" t="str">
        <f t="shared" si="436"/>
        <v>Tuesday</v>
      </c>
      <c r="N3989" s="1" t="str">
        <f t="shared" si="437"/>
        <v>November</v>
      </c>
      <c r="O3989" s="2">
        <v>0.79166666666666663</v>
      </c>
      <c r="P3989" s="2" t="str">
        <f t="shared" si="438"/>
        <v>Week 4</v>
      </c>
      <c r="Q3989" t="s">
        <v>59</v>
      </c>
      <c r="R3989" s="5">
        <v>548</v>
      </c>
      <c r="S3989" s="5">
        <v>-234.2</v>
      </c>
      <c r="T3989" s="5">
        <f t="shared" si="439"/>
        <v>42.737226277372258</v>
      </c>
      <c r="U3989" s="5">
        <v>313.8</v>
      </c>
      <c r="V3989" s="5">
        <v>32</v>
      </c>
      <c r="W3989" s="5">
        <v>0</v>
      </c>
      <c r="X3989" s="5">
        <v>0</v>
      </c>
      <c r="Y3989" s="5">
        <v>345.8</v>
      </c>
      <c r="Z3989" s="5">
        <v>345.8</v>
      </c>
      <c r="AA3989" t="s">
        <v>60</v>
      </c>
      <c r="AB3989">
        <v>88.37</v>
      </c>
      <c r="AC3989">
        <v>2.82</v>
      </c>
      <c r="AD3989" t="s">
        <v>60</v>
      </c>
      <c r="AE3989" t="s">
        <v>56</v>
      </c>
      <c r="AF3989">
        <v>5903</v>
      </c>
      <c r="AG3989">
        <v>5903</v>
      </c>
      <c r="AO3989">
        <v>32</v>
      </c>
      <c r="AP3989">
        <v>0</v>
      </c>
      <c r="AX3989">
        <v>345.8</v>
      </c>
      <c r="BD3989" s="5">
        <v>345.8</v>
      </c>
      <c r="BE3989">
        <v>313.8</v>
      </c>
      <c r="BG3989">
        <f t="shared" si="440"/>
        <v>313.8</v>
      </c>
      <c r="BI3989">
        <v>32</v>
      </c>
    </row>
    <row r="3990" spans="1:61" x14ac:dyDescent="0.25">
      <c r="A3990" t="s">
        <v>54</v>
      </c>
      <c r="B3990">
        <v>110027</v>
      </c>
      <c r="C3990" t="s">
        <v>55</v>
      </c>
      <c r="D3990" t="s">
        <v>56</v>
      </c>
      <c r="E3990" s="1">
        <v>45986</v>
      </c>
      <c r="F3990" t="s">
        <v>4643</v>
      </c>
      <c r="G3990" t="s">
        <v>67</v>
      </c>
      <c r="H3990" t="str">
        <f t="shared" si="434"/>
        <v>Direct Sale</v>
      </c>
      <c r="K3990" s="3">
        <v>45986.811111111114</v>
      </c>
      <c r="L3990">
        <f t="shared" si="435"/>
        <v>25</v>
      </c>
      <c r="M3990" t="str">
        <f t="shared" si="436"/>
        <v>Tuesday</v>
      </c>
      <c r="N3990" s="1" t="str">
        <f t="shared" si="437"/>
        <v>November</v>
      </c>
      <c r="O3990" s="2">
        <v>0.81111111111111112</v>
      </c>
      <c r="P3990" s="2" t="str">
        <f t="shared" si="438"/>
        <v>Week 4</v>
      </c>
      <c r="Q3990" t="s">
        <v>59</v>
      </c>
      <c r="R3990" s="5">
        <v>99</v>
      </c>
      <c r="S3990" s="5">
        <v>0</v>
      </c>
      <c r="T3990" s="5">
        <f t="shared" si="439"/>
        <v>0</v>
      </c>
      <c r="U3990" s="5">
        <v>99</v>
      </c>
      <c r="V3990" s="5">
        <v>0</v>
      </c>
      <c r="W3990" s="5">
        <v>4.96</v>
      </c>
      <c r="X3990" s="5">
        <v>0.04</v>
      </c>
      <c r="Y3990" s="5">
        <v>104</v>
      </c>
      <c r="Z3990" s="5">
        <v>104</v>
      </c>
      <c r="AA3990" t="s">
        <v>68</v>
      </c>
      <c r="AB3990">
        <v>21.66</v>
      </c>
      <c r="AC3990">
        <v>1.96</v>
      </c>
      <c r="AD3990" t="s">
        <v>5778</v>
      </c>
      <c r="AE3990" t="s">
        <v>75</v>
      </c>
      <c r="AI3990" t="s">
        <v>89</v>
      </c>
      <c r="AJ3990" t="s">
        <v>190</v>
      </c>
      <c r="AK3990">
        <v>8929758003</v>
      </c>
      <c r="AO3990">
        <v>0</v>
      </c>
      <c r="AP3990">
        <v>0</v>
      </c>
      <c r="AR3990">
        <v>104</v>
      </c>
      <c r="AZ3990">
        <v>99</v>
      </c>
      <c r="BA3990">
        <v>2.48</v>
      </c>
      <c r="BB3990">
        <v>99</v>
      </c>
      <c r="BC3990">
        <v>2.48</v>
      </c>
      <c r="BD3990" s="5">
        <v>104</v>
      </c>
      <c r="BE3990">
        <v>99</v>
      </c>
      <c r="BG3990">
        <f t="shared" si="440"/>
        <v>99</v>
      </c>
    </row>
    <row r="3991" spans="1:61" x14ac:dyDescent="0.25">
      <c r="A3991" t="s">
        <v>54</v>
      </c>
      <c r="B3991">
        <v>110027</v>
      </c>
      <c r="C3991" t="s">
        <v>55</v>
      </c>
      <c r="D3991" t="s">
        <v>56</v>
      </c>
      <c r="E3991" s="1">
        <v>45986</v>
      </c>
      <c r="F3991" t="s">
        <v>4644</v>
      </c>
      <c r="G3991" t="s">
        <v>67</v>
      </c>
      <c r="H3991" t="str">
        <f t="shared" si="434"/>
        <v>Direct Sale</v>
      </c>
      <c r="K3991" s="3">
        <v>45986.8125</v>
      </c>
      <c r="L3991">
        <f t="shared" si="435"/>
        <v>25</v>
      </c>
      <c r="M3991" t="str">
        <f t="shared" si="436"/>
        <v>Tuesday</v>
      </c>
      <c r="N3991" s="1" t="str">
        <f t="shared" si="437"/>
        <v>November</v>
      </c>
      <c r="O3991" s="2">
        <v>0.8125</v>
      </c>
      <c r="P3991" s="2" t="str">
        <f t="shared" si="438"/>
        <v>Week 4</v>
      </c>
      <c r="Q3991" t="s">
        <v>59</v>
      </c>
      <c r="R3991" s="5">
        <v>199</v>
      </c>
      <c r="S3991" s="5">
        <v>0</v>
      </c>
      <c r="T3991" s="5">
        <f t="shared" si="439"/>
        <v>0</v>
      </c>
      <c r="U3991" s="5">
        <v>199</v>
      </c>
      <c r="V3991" s="5">
        <v>0</v>
      </c>
      <c r="W3991" s="5">
        <v>9.9600000000000009</v>
      </c>
      <c r="X3991" s="5">
        <v>0.04</v>
      </c>
      <c r="Y3991" s="5">
        <v>209</v>
      </c>
      <c r="Z3991" s="5">
        <v>209</v>
      </c>
      <c r="AA3991" t="s">
        <v>73</v>
      </c>
      <c r="AB3991">
        <v>47.4</v>
      </c>
      <c r="AC3991">
        <v>2.56</v>
      </c>
      <c r="AD3991" t="s">
        <v>5778</v>
      </c>
      <c r="AE3991" t="s">
        <v>75</v>
      </c>
      <c r="AI3991" t="s">
        <v>4645</v>
      </c>
      <c r="AJ3991" t="s">
        <v>4646</v>
      </c>
      <c r="AK3991">
        <v>9999565007</v>
      </c>
      <c r="AO3991">
        <v>0</v>
      </c>
      <c r="AP3991">
        <v>0</v>
      </c>
      <c r="AQ3991">
        <v>209</v>
      </c>
      <c r="AZ3991">
        <v>199</v>
      </c>
      <c r="BA3991">
        <v>4.9800000000000004</v>
      </c>
      <c r="BB3991">
        <v>199</v>
      </c>
      <c r="BC3991">
        <v>4.9800000000000004</v>
      </c>
      <c r="BD3991" s="5">
        <v>209</v>
      </c>
      <c r="BE3991">
        <v>199</v>
      </c>
      <c r="BG3991">
        <f t="shared" si="440"/>
        <v>199</v>
      </c>
    </row>
    <row r="3992" spans="1:61" x14ac:dyDescent="0.25">
      <c r="A3992" t="s">
        <v>54</v>
      </c>
      <c r="B3992">
        <v>110027</v>
      </c>
      <c r="C3992" t="s">
        <v>55</v>
      </c>
      <c r="D3992" t="s">
        <v>56</v>
      </c>
      <c r="E3992" s="1">
        <v>45986</v>
      </c>
      <c r="F3992" t="s">
        <v>4647</v>
      </c>
      <c r="G3992" t="s">
        <v>63</v>
      </c>
      <c r="H3992" t="str">
        <f t="shared" si="434"/>
        <v>Aggregator</v>
      </c>
      <c r="I3992">
        <v>223049000000000</v>
      </c>
      <c r="J3992">
        <v>29811</v>
      </c>
      <c r="K3992" s="3">
        <v>45986.817361111112</v>
      </c>
      <c r="L3992">
        <f t="shared" si="435"/>
        <v>25</v>
      </c>
      <c r="M3992" t="str">
        <f t="shared" si="436"/>
        <v>Tuesday</v>
      </c>
      <c r="N3992" s="1" t="str">
        <f t="shared" si="437"/>
        <v>November</v>
      </c>
      <c r="O3992" s="2">
        <v>0.81736111111111109</v>
      </c>
      <c r="P3992" s="2" t="str">
        <f t="shared" si="438"/>
        <v>Week 4</v>
      </c>
      <c r="Q3992" t="s">
        <v>59</v>
      </c>
      <c r="R3992" s="5">
        <v>237</v>
      </c>
      <c r="S3992" s="5">
        <v>-60</v>
      </c>
      <c r="T3992" s="5">
        <f t="shared" si="439"/>
        <v>25.316455696202532</v>
      </c>
      <c r="U3992" s="5">
        <v>177</v>
      </c>
      <c r="V3992" s="5">
        <v>32</v>
      </c>
      <c r="W3992" s="5">
        <v>0</v>
      </c>
      <c r="X3992" s="5">
        <v>0</v>
      </c>
      <c r="Y3992" s="5">
        <v>209</v>
      </c>
      <c r="Z3992" s="5">
        <v>209</v>
      </c>
      <c r="AA3992" t="s">
        <v>64</v>
      </c>
      <c r="AB3992">
        <v>46.49</v>
      </c>
      <c r="AC3992">
        <v>5.88</v>
      </c>
      <c r="AD3992" t="s">
        <v>64</v>
      </c>
      <c r="AE3992" t="s">
        <v>56</v>
      </c>
      <c r="AF3992">
        <v>8311</v>
      </c>
      <c r="AG3992">
        <v>8311</v>
      </c>
      <c r="AO3992">
        <v>32</v>
      </c>
      <c r="AP3992">
        <v>0</v>
      </c>
      <c r="AW3992">
        <v>209</v>
      </c>
      <c r="BD3992" s="5">
        <v>209</v>
      </c>
      <c r="BE3992">
        <v>177</v>
      </c>
      <c r="BG3992">
        <f t="shared" si="440"/>
        <v>177</v>
      </c>
      <c r="BH3992">
        <v>32</v>
      </c>
    </row>
    <row r="3993" spans="1:61" x14ac:dyDescent="0.25">
      <c r="A3993" t="s">
        <v>54</v>
      </c>
      <c r="B3993">
        <v>110027</v>
      </c>
      <c r="C3993" t="s">
        <v>55</v>
      </c>
      <c r="D3993" t="s">
        <v>56</v>
      </c>
      <c r="E3993" s="1">
        <v>45986</v>
      </c>
      <c r="F3993" t="s">
        <v>4648</v>
      </c>
      <c r="G3993" t="s">
        <v>67</v>
      </c>
      <c r="H3993" t="str">
        <f t="shared" si="434"/>
        <v>Direct Sale</v>
      </c>
      <c r="K3993" s="3">
        <v>45986.82916666667</v>
      </c>
      <c r="L3993">
        <f t="shared" si="435"/>
        <v>25</v>
      </c>
      <c r="M3993" t="str">
        <f t="shared" si="436"/>
        <v>Tuesday</v>
      </c>
      <c r="N3993" s="1" t="str">
        <f t="shared" si="437"/>
        <v>November</v>
      </c>
      <c r="O3993" s="2">
        <v>0.82916666666666672</v>
      </c>
      <c r="P3993" s="2" t="str">
        <f t="shared" si="438"/>
        <v>Week 4</v>
      </c>
      <c r="Q3993" t="s">
        <v>59</v>
      </c>
      <c r="R3993" s="5">
        <v>189</v>
      </c>
      <c r="S3993" s="5">
        <v>0</v>
      </c>
      <c r="T3993" s="5">
        <f t="shared" si="439"/>
        <v>0</v>
      </c>
      <c r="U3993" s="5">
        <v>189</v>
      </c>
      <c r="V3993" s="5">
        <v>0</v>
      </c>
      <c r="W3993" s="5">
        <v>9.4600000000000009</v>
      </c>
      <c r="X3993" s="5">
        <v>-0.46</v>
      </c>
      <c r="Y3993" s="5">
        <v>198</v>
      </c>
      <c r="Z3993" s="5">
        <v>198</v>
      </c>
      <c r="AA3993" t="s">
        <v>73</v>
      </c>
      <c r="AB3993">
        <v>44.95</v>
      </c>
      <c r="AC3993">
        <v>1.96</v>
      </c>
      <c r="AD3993" t="s">
        <v>5778</v>
      </c>
      <c r="AE3993" t="s">
        <v>75</v>
      </c>
      <c r="AI3993" t="s">
        <v>4649</v>
      </c>
      <c r="AJ3993" t="s">
        <v>320</v>
      </c>
      <c r="AK3993">
        <v>9313812853</v>
      </c>
      <c r="AO3993">
        <v>0</v>
      </c>
      <c r="AP3993">
        <v>0</v>
      </c>
      <c r="AQ3993">
        <v>198</v>
      </c>
      <c r="AZ3993">
        <v>189</v>
      </c>
      <c r="BA3993">
        <v>4.7300000000000004</v>
      </c>
      <c r="BB3993">
        <v>189</v>
      </c>
      <c r="BC3993">
        <v>4.7300000000000004</v>
      </c>
      <c r="BD3993" s="5">
        <v>198</v>
      </c>
      <c r="BE3993">
        <v>189</v>
      </c>
      <c r="BG3993">
        <f t="shared" si="440"/>
        <v>189</v>
      </c>
    </row>
    <row r="3994" spans="1:61" x14ac:dyDescent="0.25">
      <c r="A3994" t="s">
        <v>54</v>
      </c>
      <c r="B3994">
        <v>110027</v>
      </c>
      <c r="C3994" t="s">
        <v>55</v>
      </c>
      <c r="D3994" t="s">
        <v>56</v>
      </c>
      <c r="E3994" s="1">
        <v>45986</v>
      </c>
      <c r="F3994" t="s">
        <v>4650</v>
      </c>
      <c r="G3994" t="s">
        <v>67</v>
      </c>
      <c r="H3994" t="str">
        <f t="shared" si="434"/>
        <v>Direct Sale</v>
      </c>
      <c r="K3994" s="3">
        <v>45986.82916666667</v>
      </c>
      <c r="L3994">
        <f t="shared" si="435"/>
        <v>25</v>
      </c>
      <c r="M3994" t="str">
        <f t="shared" si="436"/>
        <v>Tuesday</v>
      </c>
      <c r="N3994" s="1" t="str">
        <f t="shared" si="437"/>
        <v>November</v>
      </c>
      <c r="O3994" s="2">
        <v>0.82916666666666672</v>
      </c>
      <c r="P3994" s="2" t="str">
        <f t="shared" si="438"/>
        <v>Week 4</v>
      </c>
      <c r="Q3994" t="s">
        <v>59</v>
      </c>
      <c r="R3994" s="5">
        <v>179</v>
      </c>
      <c r="S3994" s="5">
        <v>0</v>
      </c>
      <c r="T3994" s="5">
        <f t="shared" si="439"/>
        <v>0</v>
      </c>
      <c r="U3994" s="5">
        <v>179</v>
      </c>
      <c r="V3994" s="5">
        <v>0</v>
      </c>
      <c r="W3994" s="5">
        <v>8.9600000000000009</v>
      </c>
      <c r="X3994" s="5">
        <v>0.04</v>
      </c>
      <c r="Y3994" s="5">
        <v>188</v>
      </c>
      <c r="Z3994" s="5">
        <v>188</v>
      </c>
      <c r="AA3994" t="s">
        <v>68</v>
      </c>
      <c r="AB3994">
        <v>35.020000000000003</v>
      </c>
      <c r="AC3994">
        <v>8.0500000000000007</v>
      </c>
      <c r="AD3994" t="s">
        <v>5778</v>
      </c>
      <c r="AE3994" t="s">
        <v>75</v>
      </c>
      <c r="AI3994" t="s">
        <v>89</v>
      </c>
      <c r="AJ3994" t="s">
        <v>190</v>
      </c>
      <c r="AK3994">
        <v>8929758003</v>
      </c>
      <c r="AO3994">
        <v>0</v>
      </c>
      <c r="AP3994">
        <v>0</v>
      </c>
      <c r="AR3994">
        <v>188</v>
      </c>
      <c r="AZ3994">
        <v>179</v>
      </c>
      <c r="BA3994">
        <v>4.4800000000000004</v>
      </c>
      <c r="BB3994">
        <v>179</v>
      </c>
      <c r="BC3994">
        <v>4.4800000000000004</v>
      </c>
      <c r="BD3994" s="5">
        <v>188</v>
      </c>
      <c r="BE3994">
        <v>179</v>
      </c>
      <c r="BG3994">
        <f t="shared" si="440"/>
        <v>179</v>
      </c>
    </row>
    <row r="3995" spans="1:61" x14ac:dyDescent="0.25">
      <c r="A3995" t="s">
        <v>54</v>
      </c>
      <c r="B3995">
        <v>110027</v>
      </c>
      <c r="C3995" t="s">
        <v>55</v>
      </c>
      <c r="D3995" t="s">
        <v>56</v>
      </c>
      <c r="E3995" s="1">
        <v>45986</v>
      </c>
      <c r="F3995" t="s">
        <v>4651</v>
      </c>
      <c r="G3995" t="s">
        <v>58</v>
      </c>
      <c r="H3995" t="str">
        <f t="shared" si="434"/>
        <v>Aggregator</v>
      </c>
      <c r="I3995">
        <v>7518831494</v>
      </c>
      <c r="J3995">
        <v>18528960</v>
      </c>
      <c r="K3995" s="3">
        <v>45986.832638888889</v>
      </c>
      <c r="L3995">
        <f t="shared" si="435"/>
        <v>25</v>
      </c>
      <c r="M3995" t="str">
        <f t="shared" si="436"/>
        <v>Tuesday</v>
      </c>
      <c r="N3995" s="1" t="str">
        <f t="shared" si="437"/>
        <v>November</v>
      </c>
      <c r="O3995" s="2">
        <v>0.83263888888888893</v>
      </c>
      <c r="P3995" s="2" t="str">
        <f t="shared" si="438"/>
        <v>Week 4</v>
      </c>
      <c r="Q3995" t="s">
        <v>59</v>
      </c>
      <c r="R3995" s="5">
        <v>267</v>
      </c>
      <c r="S3995" s="5">
        <v>-75</v>
      </c>
      <c r="T3995" s="5">
        <f t="shared" si="439"/>
        <v>28.08988764044944</v>
      </c>
      <c r="U3995" s="5">
        <v>192</v>
      </c>
      <c r="V3995" s="5">
        <v>32</v>
      </c>
      <c r="W3995" s="5">
        <v>0</v>
      </c>
      <c r="X3995" s="5">
        <v>0</v>
      </c>
      <c r="Y3995" s="5">
        <v>224</v>
      </c>
      <c r="Z3995" s="5">
        <v>224</v>
      </c>
      <c r="AA3995" t="s">
        <v>60</v>
      </c>
      <c r="AB3995">
        <v>44.08</v>
      </c>
      <c r="AC3995">
        <v>8.5</v>
      </c>
      <c r="AD3995" t="s">
        <v>60</v>
      </c>
      <c r="AE3995" t="s">
        <v>56</v>
      </c>
      <c r="AF3995">
        <v>1494</v>
      </c>
      <c r="AG3995">
        <v>1494</v>
      </c>
      <c r="AO3995">
        <v>32</v>
      </c>
      <c r="AP3995">
        <v>0</v>
      </c>
      <c r="AX3995">
        <v>224</v>
      </c>
      <c r="BD3995" s="5">
        <v>224</v>
      </c>
      <c r="BE3995">
        <v>192</v>
      </c>
      <c r="BG3995">
        <f t="shared" si="440"/>
        <v>192</v>
      </c>
      <c r="BI3995">
        <v>32</v>
      </c>
    </row>
    <row r="3996" spans="1:61" x14ac:dyDescent="0.25">
      <c r="A3996" t="s">
        <v>54</v>
      </c>
      <c r="B3996">
        <v>110027</v>
      </c>
      <c r="C3996" t="s">
        <v>55</v>
      </c>
      <c r="D3996" t="s">
        <v>56</v>
      </c>
      <c r="E3996" s="1">
        <v>45986</v>
      </c>
      <c r="F3996" t="s">
        <v>4652</v>
      </c>
      <c r="G3996" t="s">
        <v>58</v>
      </c>
      <c r="H3996" t="str">
        <f t="shared" si="434"/>
        <v>Aggregator</v>
      </c>
      <c r="I3996">
        <v>7518817810</v>
      </c>
      <c r="J3996">
        <v>18528960</v>
      </c>
      <c r="K3996" s="3">
        <v>45986.836111111108</v>
      </c>
      <c r="L3996">
        <f t="shared" si="435"/>
        <v>25</v>
      </c>
      <c r="M3996" t="str">
        <f t="shared" si="436"/>
        <v>Tuesday</v>
      </c>
      <c r="N3996" s="1" t="str">
        <f t="shared" si="437"/>
        <v>November</v>
      </c>
      <c r="O3996" s="2">
        <v>0.83611111111111114</v>
      </c>
      <c r="P3996" s="2" t="str">
        <f t="shared" si="438"/>
        <v>Week 4</v>
      </c>
      <c r="Q3996" t="s">
        <v>59</v>
      </c>
      <c r="R3996" s="5">
        <v>578</v>
      </c>
      <c r="S3996" s="5">
        <v>-254.5</v>
      </c>
      <c r="T3996" s="5">
        <f t="shared" si="439"/>
        <v>44.031141868512108</v>
      </c>
      <c r="U3996" s="5">
        <v>323.5</v>
      </c>
      <c r="V3996" s="5">
        <v>32</v>
      </c>
      <c r="W3996" s="5">
        <v>0</v>
      </c>
      <c r="X3996" s="5">
        <v>0</v>
      </c>
      <c r="Y3996" s="5">
        <v>355.5</v>
      </c>
      <c r="Z3996" s="5">
        <v>355.5</v>
      </c>
      <c r="AA3996" t="s">
        <v>60</v>
      </c>
      <c r="AB3996">
        <v>97.56</v>
      </c>
      <c r="AC3996">
        <v>9.75</v>
      </c>
      <c r="AD3996" t="s">
        <v>60</v>
      </c>
      <c r="AE3996" t="s">
        <v>56</v>
      </c>
      <c r="AF3996">
        <v>7810</v>
      </c>
      <c r="AG3996">
        <v>7810</v>
      </c>
      <c r="AO3996">
        <v>32</v>
      </c>
      <c r="AP3996">
        <v>0</v>
      </c>
      <c r="AX3996">
        <v>355.5</v>
      </c>
      <c r="BD3996" s="5">
        <v>355.5</v>
      </c>
      <c r="BE3996">
        <v>323.5</v>
      </c>
      <c r="BG3996">
        <f t="shared" si="440"/>
        <v>323.5</v>
      </c>
      <c r="BI3996">
        <v>32</v>
      </c>
    </row>
    <row r="3997" spans="1:61" x14ac:dyDescent="0.25">
      <c r="A3997" t="s">
        <v>54</v>
      </c>
      <c r="B3997">
        <v>110027</v>
      </c>
      <c r="C3997" t="s">
        <v>55</v>
      </c>
      <c r="D3997" t="s">
        <v>56</v>
      </c>
      <c r="E3997" s="1">
        <v>45986</v>
      </c>
      <c r="F3997" t="s">
        <v>4653</v>
      </c>
      <c r="G3997" t="s">
        <v>67</v>
      </c>
      <c r="H3997" t="str">
        <f t="shared" si="434"/>
        <v>Direct Sale</v>
      </c>
      <c r="K3997" s="3">
        <v>45986.843055555553</v>
      </c>
      <c r="L3997">
        <f t="shared" si="435"/>
        <v>25</v>
      </c>
      <c r="M3997" t="str">
        <f t="shared" si="436"/>
        <v>Tuesday</v>
      </c>
      <c r="N3997" s="1" t="str">
        <f t="shared" si="437"/>
        <v>November</v>
      </c>
      <c r="O3997" s="2">
        <v>0.84305555555555556</v>
      </c>
      <c r="P3997" s="2" t="str">
        <f t="shared" si="438"/>
        <v>Week 4</v>
      </c>
      <c r="Q3997" t="s">
        <v>59</v>
      </c>
      <c r="R3997" s="5">
        <v>38.1</v>
      </c>
      <c r="S3997" s="5">
        <v>0</v>
      </c>
      <c r="T3997" s="5">
        <f t="shared" si="439"/>
        <v>0</v>
      </c>
      <c r="U3997" s="5">
        <v>38.1</v>
      </c>
      <c r="V3997" s="5">
        <v>0</v>
      </c>
      <c r="W3997" s="5">
        <v>1.9</v>
      </c>
      <c r="X3997" s="5">
        <v>0</v>
      </c>
      <c r="Y3997" s="5">
        <v>40</v>
      </c>
      <c r="Z3997" s="5">
        <v>40</v>
      </c>
      <c r="AA3997" t="s">
        <v>73</v>
      </c>
      <c r="AB3997">
        <v>14</v>
      </c>
      <c r="AC3997">
        <v>0</v>
      </c>
      <c r="AD3997" t="s">
        <v>5778</v>
      </c>
      <c r="AE3997" t="s">
        <v>75</v>
      </c>
      <c r="AI3997" t="s">
        <v>89</v>
      </c>
      <c r="AJ3997" t="s">
        <v>190</v>
      </c>
      <c r="AK3997">
        <v>8929758003</v>
      </c>
      <c r="AO3997">
        <v>0</v>
      </c>
      <c r="AP3997">
        <v>0</v>
      </c>
      <c r="AQ3997">
        <v>40</v>
      </c>
      <c r="AZ3997">
        <v>38.1</v>
      </c>
      <c r="BA3997">
        <v>0.95</v>
      </c>
      <c r="BB3997">
        <v>38.1</v>
      </c>
      <c r="BC3997">
        <v>0.95</v>
      </c>
      <c r="BD3997" s="5">
        <v>40</v>
      </c>
      <c r="BE3997">
        <v>38.1</v>
      </c>
      <c r="BG3997">
        <f t="shared" si="440"/>
        <v>38.1</v>
      </c>
    </row>
    <row r="3998" spans="1:61" x14ac:dyDescent="0.25">
      <c r="A3998" t="s">
        <v>54</v>
      </c>
      <c r="B3998">
        <v>110027</v>
      </c>
      <c r="C3998" t="s">
        <v>55</v>
      </c>
      <c r="D3998" t="s">
        <v>56</v>
      </c>
      <c r="E3998" s="1">
        <v>45986</v>
      </c>
      <c r="F3998" t="s">
        <v>4654</v>
      </c>
      <c r="G3998" t="s">
        <v>63</v>
      </c>
      <c r="H3998" t="str">
        <f t="shared" si="434"/>
        <v>Aggregator</v>
      </c>
      <c r="I3998">
        <v>223052000000000</v>
      </c>
      <c r="J3998">
        <v>29811</v>
      </c>
      <c r="K3998" s="3">
        <v>45986.847916666666</v>
      </c>
      <c r="L3998">
        <f t="shared" si="435"/>
        <v>25</v>
      </c>
      <c r="M3998" t="str">
        <f t="shared" si="436"/>
        <v>Tuesday</v>
      </c>
      <c r="N3998" s="1" t="str">
        <f t="shared" si="437"/>
        <v>November</v>
      </c>
      <c r="O3998" s="2">
        <v>0.84791666666666665</v>
      </c>
      <c r="P3998" s="2" t="str">
        <f t="shared" si="438"/>
        <v>Week 4</v>
      </c>
      <c r="Q3998" t="s">
        <v>59</v>
      </c>
      <c r="R3998" s="5">
        <v>289</v>
      </c>
      <c r="S3998" s="5">
        <v>-93.75</v>
      </c>
      <c r="T3998" s="5">
        <f t="shared" si="439"/>
        <v>32.439446366782008</v>
      </c>
      <c r="U3998" s="5">
        <v>195.25</v>
      </c>
      <c r="V3998" s="5">
        <v>32</v>
      </c>
      <c r="W3998" s="5">
        <v>0</v>
      </c>
      <c r="X3998" s="5">
        <v>-0.25</v>
      </c>
      <c r="Y3998" s="5">
        <v>227</v>
      </c>
      <c r="Z3998" s="5">
        <v>227</v>
      </c>
      <c r="AA3998" t="s">
        <v>64</v>
      </c>
      <c r="AB3998">
        <v>60.35</v>
      </c>
      <c r="AC3998">
        <v>4.99</v>
      </c>
      <c r="AD3998" t="s">
        <v>64</v>
      </c>
      <c r="AE3998" t="s">
        <v>56</v>
      </c>
      <c r="AF3998">
        <v>7597</v>
      </c>
      <c r="AG3998">
        <v>7597</v>
      </c>
      <c r="AO3998">
        <v>32</v>
      </c>
      <c r="AP3998">
        <v>0</v>
      </c>
      <c r="AW3998">
        <v>227</v>
      </c>
      <c r="BD3998" s="5">
        <v>227</v>
      </c>
      <c r="BE3998">
        <v>195.25</v>
      </c>
      <c r="BG3998">
        <f t="shared" si="440"/>
        <v>195.25</v>
      </c>
      <c r="BH3998">
        <v>32</v>
      </c>
    </row>
    <row r="3999" spans="1:61" x14ac:dyDescent="0.25">
      <c r="A3999" t="s">
        <v>54</v>
      </c>
      <c r="B3999">
        <v>110027</v>
      </c>
      <c r="C3999" t="s">
        <v>55</v>
      </c>
      <c r="D3999" t="s">
        <v>56</v>
      </c>
      <c r="E3999" s="1">
        <v>45986</v>
      </c>
      <c r="F3999" t="s">
        <v>4655</v>
      </c>
      <c r="G3999" t="s">
        <v>67</v>
      </c>
      <c r="H3999" t="str">
        <f t="shared" si="434"/>
        <v>Direct Sale</v>
      </c>
      <c r="K3999" s="3">
        <v>45986.847916666666</v>
      </c>
      <c r="L3999">
        <f t="shared" si="435"/>
        <v>25</v>
      </c>
      <c r="M3999" t="str">
        <f t="shared" si="436"/>
        <v>Tuesday</v>
      </c>
      <c r="N3999" s="1" t="str">
        <f t="shared" si="437"/>
        <v>November</v>
      </c>
      <c r="O3999" s="2">
        <v>0.84791666666666665</v>
      </c>
      <c r="P3999" s="2" t="str">
        <f t="shared" si="438"/>
        <v>Week 4</v>
      </c>
      <c r="Q3999" t="s">
        <v>59</v>
      </c>
      <c r="R3999" s="5">
        <v>279</v>
      </c>
      <c r="S3999" s="5">
        <v>0</v>
      </c>
      <c r="T3999" s="5">
        <f t="shared" si="439"/>
        <v>0</v>
      </c>
      <c r="U3999" s="5">
        <v>279</v>
      </c>
      <c r="V3999" s="5">
        <v>0</v>
      </c>
      <c r="W3999" s="5">
        <v>13.96</v>
      </c>
      <c r="X3999" s="5">
        <v>0.04</v>
      </c>
      <c r="Y3999" s="5">
        <v>293</v>
      </c>
      <c r="Z3999" s="5">
        <v>293</v>
      </c>
      <c r="AA3999" t="s">
        <v>68</v>
      </c>
      <c r="AB3999">
        <v>73.78</v>
      </c>
      <c r="AC3999">
        <v>8.7200000000000006</v>
      </c>
      <c r="AD3999" t="s">
        <v>5778</v>
      </c>
      <c r="AE3999" t="s">
        <v>75</v>
      </c>
      <c r="AI3999" t="s">
        <v>89</v>
      </c>
      <c r="AJ3999" t="s">
        <v>190</v>
      </c>
      <c r="AK3999">
        <v>8929758003</v>
      </c>
      <c r="AO3999">
        <v>0</v>
      </c>
      <c r="AP3999">
        <v>0</v>
      </c>
      <c r="AR3999">
        <v>293</v>
      </c>
      <c r="AZ3999">
        <v>279</v>
      </c>
      <c r="BA3999">
        <v>6.98</v>
      </c>
      <c r="BB3999">
        <v>279</v>
      </c>
      <c r="BC3999">
        <v>6.98</v>
      </c>
      <c r="BD3999" s="5">
        <v>293</v>
      </c>
      <c r="BE3999">
        <v>279</v>
      </c>
      <c r="BG3999">
        <f t="shared" si="440"/>
        <v>279</v>
      </c>
    </row>
    <row r="4000" spans="1:61" x14ac:dyDescent="0.25">
      <c r="A4000" t="s">
        <v>54</v>
      </c>
      <c r="B4000">
        <v>110027</v>
      </c>
      <c r="C4000" t="s">
        <v>55</v>
      </c>
      <c r="D4000" t="s">
        <v>56</v>
      </c>
      <c r="E4000" s="1">
        <v>45986</v>
      </c>
      <c r="F4000" t="s">
        <v>4656</v>
      </c>
      <c r="G4000" t="s">
        <v>63</v>
      </c>
      <c r="H4000" t="str">
        <f t="shared" si="434"/>
        <v>Aggregator</v>
      </c>
      <c r="I4000">
        <v>223053000000000</v>
      </c>
      <c r="J4000">
        <v>29811</v>
      </c>
      <c r="K4000" s="3">
        <v>45986.856249999997</v>
      </c>
      <c r="L4000">
        <f t="shared" si="435"/>
        <v>25</v>
      </c>
      <c r="M4000" t="str">
        <f t="shared" si="436"/>
        <v>Tuesday</v>
      </c>
      <c r="N4000" s="1" t="str">
        <f t="shared" si="437"/>
        <v>November</v>
      </c>
      <c r="O4000" s="2">
        <v>0.85624999999999996</v>
      </c>
      <c r="P4000" s="2" t="str">
        <f t="shared" si="438"/>
        <v>Week 4</v>
      </c>
      <c r="Q4000" t="s">
        <v>59</v>
      </c>
      <c r="R4000" s="5">
        <v>847</v>
      </c>
      <c r="S4000" s="5">
        <v>-199.99</v>
      </c>
      <c r="T4000" s="5">
        <f t="shared" si="439"/>
        <v>23.611570247933887</v>
      </c>
      <c r="U4000" s="5">
        <v>647.01</v>
      </c>
      <c r="V4000" s="5">
        <v>32</v>
      </c>
      <c r="W4000" s="5">
        <v>0</v>
      </c>
      <c r="X4000" s="5">
        <v>-0.01</v>
      </c>
      <c r="Y4000" s="5">
        <v>679</v>
      </c>
      <c r="Z4000" s="5">
        <v>679</v>
      </c>
      <c r="AA4000" t="s">
        <v>64</v>
      </c>
      <c r="AB4000">
        <v>204.35</v>
      </c>
      <c r="AC4000">
        <v>18.5</v>
      </c>
      <c r="AD4000" t="s">
        <v>64</v>
      </c>
      <c r="AE4000" t="s">
        <v>56</v>
      </c>
      <c r="AF4000">
        <v>6375</v>
      </c>
      <c r="AG4000">
        <v>6375</v>
      </c>
      <c r="AO4000">
        <v>32</v>
      </c>
      <c r="AP4000">
        <v>0</v>
      </c>
      <c r="AW4000">
        <v>679</v>
      </c>
      <c r="BD4000" s="5">
        <v>679</v>
      </c>
      <c r="BE4000">
        <v>647.01</v>
      </c>
      <c r="BG4000">
        <f t="shared" si="440"/>
        <v>647.01</v>
      </c>
      <c r="BH4000">
        <v>32</v>
      </c>
    </row>
    <row r="4001" spans="1:61" x14ac:dyDescent="0.25">
      <c r="A4001" t="s">
        <v>54</v>
      </c>
      <c r="B4001">
        <v>110027</v>
      </c>
      <c r="C4001" t="s">
        <v>55</v>
      </c>
      <c r="D4001" t="s">
        <v>56</v>
      </c>
      <c r="E4001" s="1">
        <v>45986</v>
      </c>
      <c r="F4001" t="s">
        <v>4657</v>
      </c>
      <c r="G4001" t="s">
        <v>58</v>
      </c>
      <c r="H4001" t="str">
        <f t="shared" si="434"/>
        <v>Aggregator</v>
      </c>
      <c r="I4001">
        <v>7517192156</v>
      </c>
      <c r="J4001">
        <v>18528960</v>
      </c>
      <c r="K4001" s="3">
        <v>45986.859722222223</v>
      </c>
      <c r="L4001">
        <f t="shared" si="435"/>
        <v>25</v>
      </c>
      <c r="M4001" t="str">
        <f t="shared" si="436"/>
        <v>Tuesday</v>
      </c>
      <c r="N4001" s="1" t="str">
        <f t="shared" si="437"/>
        <v>November</v>
      </c>
      <c r="O4001" s="2">
        <v>0.85972222222222228</v>
      </c>
      <c r="P4001" s="2" t="str">
        <f t="shared" si="438"/>
        <v>Week 4</v>
      </c>
      <c r="Q4001" t="s">
        <v>59</v>
      </c>
      <c r="R4001" s="5">
        <v>1133</v>
      </c>
      <c r="S4001" s="5">
        <v>-342</v>
      </c>
      <c r="T4001" s="5">
        <f t="shared" si="439"/>
        <v>30.185348631950575</v>
      </c>
      <c r="U4001" s="5">
        <v>791</v>
      </c>
      <c r="V4001" s="5">
        <v>32</v>
      </c>
      <c r="W4001" s="5">
        <v>0</v>
      </c>
      <c r="X4001" s="5">
        <v>0</v>
      </c>
      <c r="Y4001" s="5">
        <v>823</v>
      </c>
      <c r="Z4001" s="5">
        <v>823</v>
      </c>
      <c r="AA4001" t="s">
        <v>60</v>
      </c>
      <c r="AB4001">
        <v>204.29</v>
      </c>
      <c r="AC4001">
        <v>35.06</v>
      </c>
      <c r="AD4001" t="s">
        <v>60</v>
      </c>
      <c r="AE4001" t="s">
        <v>56</v>
      </c>
      <c r="AF4001">
        <v>2156</v>
      </c>
      <c r="AG4001">
        <v>2156</v>
      </c>
      <c r="AO4001">
        <v>32</v>
      </c>
      <c r="AP4001">
        <v>0</v>
      </c>
      <c r="AX4001">
        <v>823</v>
      </c>
      <c r="BD4001" s="5">
        <v>823</v>
      </c>
      <c r="BE4001">
        <v>791</v>
      </c>
      <c r="BG4001">
        <f t="shared" si="440"/>
        <v>791</v>
      </c>
      <c r="BI4001">
        <v>32</v>
      </c>
    </row>
    <row r="4002" spans="1:61" x14ac:dyDescent="0.25">
      <c r="A4002" t="s">
        <v>54</v>
      </c>
      <c r="B4002">
        <v>110027</v>
      </c>
      <c r="C4002" t="s">
        <v>55</v>
      </c>
      <c r="D4002" t="s">
        <v>56</v>
      </c>
      <c r="E4002" s="1">
        <v>45986</v>
      </c>
      <c r="F4002" t="s">
        <v>4658</v>
      </c>
      <c r="G4002" t="s">
        <v>67</v>
      </c>
      <c r="H4002" t="str">
        <f t="shared" si="434"/>
        <v>Direct Sale</v>
      </c>
      <c r="K4002" s="3">
        <v>45986.863888888889</v>
      </c>
      <c r="L4002">
        <f t="shared" si="435"/>
        <v>25</v>
      </c>
      <c r="M4002" t="str">
        <f t="shared" si="436"/>
        <v>Tuesday</v>
      </c>
      <c r="N4002" s="1" t="str">
        <f t="shared" si="437"/>
        <v>November</v>
      </c>
      <c r="O4002" s="2">
        <v>0.86388888888888893</v>
      </c>
      <c r="P4002" s="2" t="str">
        <f t="shared" si="438"/>
        <v>Week 4</v>
      </c>
      <c r="Q4002" t="s">
        <v>59</v>
      </c>
      <c r="R4002" s="5">
        <v>79</v>
      </c>
      <c r="S4002" s="5">
        <v>0</v>
      </c>
      <c r="T4002" s="5">
        <f t="shared" si="439"/>
        <v>0</v>
      </c>
      <c r="U4002" s="5">
        <v>79</v>
      </c>
      <c r="V4002" s="5">
        <v>0</v>
      </c>
      <c r="W4002" s="5">
        <v>3.96</v>
      </c>
      <c r="X4002" s="5">
        <v>0.04</v>
      </c>
      <c r="Y4002" s="5">
        <v>83</v>
      </c>
      <c r="Z4002" s="5">
        <v>83</v>
      </c>
      <c r="AA4002" t="s">
        <v>73</v>
      </c>
      <c r="AB4002">
        <v>19.39</v>
      </c>
      <c r="AC4002">
        <v>1.96</v>
      </c>
      <c r="AD4002" t="s">
        <v>5778</v>
      </c>
      <c r="AE4002" t="s">
        <v>75</v>
      </c>
      <c r="AI4002" t="s">
        <v>89</v>
      </c>
      <c r="AJ4002" t="s">
        <v>190</v>
      </c>
      <c r="AK4002">
        <v>8929758003</v>
      </c>
      <c r="AO4002">
        <v>0</v>
      </c>
      <c r="AP4002">
        <v>0</v>
      </c>
      <c r="AQ4002">
        <v>83</v>
      </c>
      <c r="AZ4002">
        <v>79</v>
      </c>
      <c r="BA4002">
        <v>1.98</v>
      </c>
      <c r="BB4002">
        <v>79</v>
      </c>
      <c r="BC4002">
        <v>1.98</v>
      </c>
      <c r="BD4002" s="5">
        <v>83</v>
      </c>
      <c r="BE4002">
        <v>79</v>
      </c>
      <c r="BG4002">
        <f t="shared" si="440"/>
        <v>79</v>
      </c>
    </row>
    <row r="4003" spans="1:61" x14ac:dyDescent="0.25">
      <c r="A4003" t="s">
        <v>54</v>
      </c>
      <c r="B4003">
        <v>110027</v>
      </c>
      <c r="C4003" t="s">
        <v>55</v>
      </c>
      <c r="D4003" t="s">
        <v>56</v>
      </c>
      <c r="E4003" s="1">
        <v>45986</v>
      </c>
      <c r="F4003" t="s">
        <v>4659</v>
      </c>
      <c r="G4003" t="s">
        <v>58</v>
      </c>
      <c r="H4003" t="str">
        <f t="shared" si="434"/>
        <v>Aggregator</v>
      </c>
      <c r="I4003">
        <v>7514798150</v>
      </c>
      <c r="J4003">
        <v>18528960</v>
      </c>
      <c r="K4003" s="3">
        <v>45986.864583333336</v>
      </c>
      <c r="L4003">
        <f t="shared" si="435"/>
        <v>25</v>
      </c>
      <c r="M4003" t="str">
        <f t="shared" si="436"/>
        <v>Tuesday</v>
      </c>
      <c r="N4003" s="1" t="str">
        <f t="shared" si="437"/>
        <v>November</v>
      </c>
      <c r="O4003" s="2">
        <v>0.86458333333333337</v>
      </c>
      <c r="P4003" s="2" t="str">
        <f t="shared" si="438"/>
        <v>Week 4</v>
      </c>
      <c r="Q4003" t="s">
        <v>59</v>
      </c>
      <c r="R4003" s="5">
        <v>397</v>
      </c>
      <c r="S4003" s="5">
        <v>-89</v>
      </c>
      <c r="T4003" s="5">
        <f t="shared" si="439"/>
        <v>22.418136020151135</v>
      </c>
      <c r="U4003" s="5">
        <v>308</v>
      </c>
      <c r="V4003" s="5">
        <v>32</v>
      </c>
      <c r="W4003" s="5">
        <v>0</v>
      </c>
      <c r="X4003" s="5">
        <v>0</v>
      </c>
      <c r="Y4003" s="5">
        <v>340</v>
      </c>
      <c r="Z4003" s="5">
        <v>340</v>
      </c>
      <c r="AA4003" t="s">
        <v>60</v>
      </c>
      <c r="AB4003">
        <v>78.55</v>
      </c>
      <c r="AC4003">
        <v>11.54</v>
      </c>
      <c r="AD4003" t="s">
        <v>60</v>
      </c>
      <c r="AE4003" t="s">
        <v>56</v>
      </c>
      <c r="AF4003">
        <v>8150</v>
      </c>
      <c r="AG4003">
        <v>8150</v>
      </c>
      <c r="AO4003">
        <v>32</v>
      </c>
      <c r="AP4003">
        <v>0</v>
      </c>
      <c r="AX4003">
        <v>340</v>
      </c>
      <c r="BD4003" s="5">
        <v>340</v>
      </c>
      <c r="BE4003">
        <v>308</v>
      </c>
      <c r="BG4003">
        <f t="shared" si="440"/>
        <v>308</v>
      </c>
      <c r="BI4003">
        <v>32</v>
      </c>
    </row>
    <row r="4004" spans="1:61" x14ac:dyDescent="0.25">
      <c r="A4004" t="s">
        <v>54</v>
      </c>
      <c r="B4004">
        <v>110027</v>
      </c>
      <c r="C4004" t="s">
        <v>55</v>
      </c>
      <c r="D4004" t="s">
        <v>56</v>
      </c>
      <c r="E4004" s="1">
        <v>45986</v>
      </c>
      <c r="F4004" t="s">
        <v>4660</v>
      </c>
      <c r="G4004" t="s">
        <v>58</v>
      </c>
      <c r="H4004" t="str">
        <f t="shared" si="434"/>
        <v>Aggregator</v>
      </c>
      <c r="I4004">
        <v>7514608545</v>
      </c>
      <c r="J4004">
        <v>18528960</v>
      </c>
      <c r="K4004" s="3">
        <v>45986.866666666669</v>
      </c>
      <c r="L4004">
        <f t="shared" si="435"/>
        <v>25</v>
      </c>
      <c r="M4004" t="str">
        <f t="shared" si="436"/>
        <v>Tuesday</v>
      </c>
      <c r="N4004" s="1" t="str">
        <f t="shared" si="437"/>
        <v>November</v>
      </c>
      <c r="O4004" s="2">
        <v>0.8666666666666667</v>
      </c>
      <c r="P4004" s="2" t="str">
        <f t="shared" si="438"/>
        <v>Week 4</v>
      </c>
      <c r="Q4004" t="s">
        <v>59</v>
      </c>
      <c r="R4004" s="5">
        <v>299</v>
      </c>
      <c r="S4004" s="5">
        <v>-93</v>
      </c>
      <c r="T4004" s="5">
        <f t="shared" si="439"/>
        <v>31.103678929765888</v>
      </c>
      <c r="U4004" s="5">
        <v>206</v>
      </c>
      <c r="V4004" s="5">
        <v>32</v>
      </c>
      <c r="W4004" s="5">
        <v>0</v>
      </c>
      <c r="X4004" s="5">
        <v>0</v>
      </c>
      <c r="Y4004" s="5">
        <v>238</v>
      </c>
      <c r="Z4004" s="5">
        <v>238</v>
      </c>
      <c r="AA4004" t="s">
        <v>60</v>
      </c>
      <c r="AB4004">
        <v>42.12</v>
      </c>
      <c r="AC4004">
        <v>9.82</v>
      </c>
      <c r="AD4004" t="s">
        <v>60</v>
      </c>
      <c r="AE4004" t="s">
        <v>56</v>
      </c>
      <c r="AF4004">
        <v>8545</v>
      </c>
      <c r="AG4004">
        <v>8545</v>
      </c>
      <c r="AO4004">
        <v>32</v>
      </c>
      <c r="AP4004">
        <v>0</v>
      </c>
      <c r="AX4004">
        <v>238</v>
      </c>
      <c r="BD4004" s="5">
        <v>238</v>
      </c>
      <c r="BE4004">
        <v>206</v>
      </c>
      <c r="BG4004">
        <f t="shared" si="440"/>
        <v>206</v>
      </c>
      <c r="BI4004">
        <v>32</v>
      </c>
    </row>
    <row r="4005" spans="1:61" x14ac:dyDescent="0.25">
      <c r="A4005" t="s">
        <v>54</v>
      </c>
      <c r="B4005">
        <v>110027</v>
      </c>
      <c r="C4005" t="s">
        <v>55</v>
      </c>
      <c r="D4005" t="s">
        <v>56</v>
      </c>
      <c r="E4005" s="1">
        <v>45986</v>
      </c>
      <c r="F4005" t="s">
        <v>4661</v>
      </c>
      <c r="G4005" t="s">
        <v>58</v>
      </c>
      <c r="H4005" t="str">
        <f t="shared" si="434"/>
        <v>Aggregator</v>
      </c>
      <c r="I4005">
        <v>7519218954</v>
      </c>
      <c r="J4005">
        <v>18528960</v>
      </c>
      <c r="K4005" s="3">
        <v>45986.878472222219</v>
      </c>
      <c r="L4005">
        <f t="shared" si="435"/>
        <v>25</v>
      </c>
      <c r="M4005" t="str">
        <f t="shared" si="436"/>
        <v>Tuesday</v>
      </c>
      <c r="N4005" s="1" t="str">
        <f t="shared" si="437"/>
        <v>November</v>
      </c>
      <c r="O4005" s="2">
        <v>0.87847222222222221</v>
      </c>
      <c r="P4005" s="2" t="str">
        <f t="shared" si="438"/>
        <v>Week 4</v>
      </c>
      <c r="Q4005" t="s">
        <v>59</v>
      </c>
      <c r="R4005" s="5">
        <v>965</v>
      </c>
      <c r="S4005" s="5">
        <v>-374</v>
      </c>
      <c r="T4005" s="5">
        <f t="shared" si="439"/>
        <v>38.756476683937827</v>
      </c>
      <c r="U4005" s="5">
        <v>591</v>
      </c>
      <c r="V4005" s="5">
        <v>32</v>
      </c>
      <c r="W4005" s="5">
        <v>0</v>
      </c>
      <c r="X4005" s="5">
        <v>0</v>
      </c>
      <c r="Y4005" s="5">
        <v>623</v>
      </c>
      <c r="Z4005" s="5">
        <v>623</v>
      </c>
      <c r="AA4005" t="s">
        <v>60</v>
      </c>
      <c r="AB4005">
        <v>149.86000000000001</v>
      </c>
      <c r="AC4005">
        <v>13.23</v>
      </c>
      <c r="AD4005" t="s">
        <v>60</v>
      </c>
      <c r="AE4005" t="s">
        <v>56</v>
      </c>
      <c r="AF4005">
        <v>8954</v>
      </c>
      <c r="AG4005">
        <v>8954</v>
      </c>
      <c r="AO4005">
        <v>32</v>
      </c>
      <c r="AP4005">
        <v>0</v>
      </c>
      <c r="AX4005">
        <v>623</v>
      </c>
      <c r="BD4005" s="5">
        <v>623</v>
      </c>
      <c r="BE4005">
        <v>591</v>
      </c>
      <c r="BG4005">
        <f t="shared" si="440"/>
        <v>591</v>
      </c>
      <c r="BI4005">
        <v>32</v>
      </c>
    </row>
    <row r="4006" spans="1:61" x14ac:dyDescent="0.25">
      <c r="A4006" t="s">
        <v>54</v>
      </c>
      <c r="B4006">
        <v>110027</v>
      </c>
      <c r="C4006" t="s">
        <v>55</v>
      </c>
      <c r="D4006" t="s">
        <v>56</v>
      </c>
      <c r="E4006" s="1">
        <v>45986</v>
      </c>
      <c r="F4006" t="s">
        <v>4662</v>
      </c>
      <c r="G4006" t="s">
        <v>58</v>
      </c>
      <c r="H4006" t="str">
        <f t="shared" si="434"/>
        <v>Aggregator</v>
      </c>
      <c r="I4006">
        <v>7504379399</v>
      </c>
      <c r="J4006">
        <v>18528960</v>
      </c>
      <c r="K4006" s="3">
        <v>45986.886111111111</v>
      </c>
      <c r="L4006">
        <f t="shared" si="435"/>
        <v>25</v>
      </c>
      <c r="M4006" t="str">
        <f t="shared" si="436"/>
        <v>Tuesday</v>
      </c>
      <c r="N4006" s="1" t="str">
        <f t="shared" si="437"/>
        <v>November</v>
      </c>
      <c r="O4006" s="2">
        <v>0.88611111111111107</v>
      </c>
      <c r="P4006" s="2" t="str">
        <f t="shared" si="438"/>
        <v>Week 4</v>
      </c>
      <c r="Q4006" t="s">
        <v>59</v>
      </c>
      <c r="R4006" s="5">
        <v>317</v>
      </c>
      <c r="S4006" s="5">
        <v>0</v>
      </c>
      <c r="T4006" s="5">
        <f t="shared" si="439"/>
        <v>0</v>
      </c>
      <c r="U4006" s="5">
        <v>317</v>
      </c>
      <c r="V4006" s="5">
        <v>32</v>
      </c>
      <c r="W4006" s="5">
        <v>0</v>
      </c>
      <c r="X4006" s="5">
        <v>0</v>
      </c>
      <c r="Y4006" s="5">
        <v>349</v>
      </c>
      <c r="Z4006" s="5">
        <v>349</v>
      </c>
      <c r="AA4006" t="s">
        <v>60</v>
      </c>
      <c r="AB4006">
        <v>59.95</v>
      </c>
      <c r="AC4006">
        <v>7.3</v>
      </c>
      <c r="AD4006" t="s">
        <v>60</v>
      </c>
      <c r="AE4006" t="s">
        <v>56</v>
      </c>
      <c r="AF4006">
        <v>9399</v>
      </c>
      <c r="AG4006">
        <v>9399</v>
      </c>
      <c r="AO4006">
        <v>32</v>
      </c>
      <c r="AP4006">
        <v>0</v>
      </c>
      <c r="AX4006">
        <v>349</v>
      </c>
      <c r="BD4006" s="5">
        <v>349</v>
      </c>
      <c r="BE4006">
        <v>317</v>
      </c>
      <c r="BG4006">
        <f t="shared" si="440"/>
        <v>317</v>
      </c>
      <c r="BI4006">
        <v>32</v>
      </c>
    </row>
    <row r="4007" spans="1:61" x14ac:dyDescent="0.25">
      <c r="A4007" t="s">
        <v>54</v>
      </c>
      <c r="B4007">
        <v>110027</v>
      </c>
      <c r="C4007" t="s">
        <v>55</v>
      </c>
      <c r="D4007" t="s">
        <v>56</v>
      </c>
      <c r="E4007" s="1">
        <v>45986</v>
      </c>
      <c r="F4007" t="s">
        <v>4663</v>
      </c>
      <c r="G4007" t="s">
        <v>67</v>
      </c>
      <c r="H4007" t="str">
        <f t="shared" si="434"/>
        <v>Direct Sale</v>
      </c>
      <c r="K4007" s="3">
        <v>45986.888194444444</v>
      </c>
      <c r="L4007">
        <f t="shared" si="435"/>
        <v>25</v>
      </c>
      <c r="M4007" t="str">
        <f t="shared" si="436"/>
        <v>Tuesday</v>
      </c>
      <c r="N4007" s="1" t="str">
        <f t="shared" si="437"/>
        <v>November</v>
      </c>
      <c r="O4007" s="2">
        <v>0.8881944444444444</v>
      </c>
      <c r="P4007" s="2" t="str">
        <f t="shared" si="438"/>
        <v>Week 4</v>
      </c>
      <c r="Q4007" t="s">
        <v>59</v>
      </c>
      <c r="R4007" s="5">
        <v>90.45</v>
      </c>
      <c r="S4007" s="5">
        <v>0</v>
      </c>
      <c r="T4007" s="5">
        <f t="shared" si="439"/>
        <v>0</v>
      </c>
      <c r="U4007" s="5">
        <v>90.45</v>
      </c>
      <c r="V4007" s="5">
        <v>0</v>
      </c>
      <c r="W4007" s="5">
        <v>4.5199999999999996</v>
      </c>
      <c r="X4007" s="5">
        <v>0.03</v>
      </c>
      <c r="Y4007" s="5">
        <v>95</v>
      </c>
      <c r="Z4007" s="5">
        <v>95</v>
      </c>
      <c r="AA4007" t="s">
        <v>68</v>
      </c>
      <c r="AB4007">
        <v>14.75</v>
      </c>
      <c r="AC4007">
        <v>0</v>
      </c>
      <c r="AD4007" t="s">
        <v>5778</v>
      </c>
      <c r="AE4007" t="s">
        <v>75</v>
      </c>
      <c r="AI4007" t="s">
        <v>89</v>
      </c>
      <c r="AJ4007" t="s">
        <v>190</v>
      </c>
      <c r="AK4007">
        <v>8929758003</v>
      </c>
      <c r="AO4007">
        <v>0</v>
      </c>
      <c r="AP4007">
        <v>0</v>
      </c>
      <c r="AR4007">
        <v>95</v>
      </c>
      <c r="AZ4007">
        <v>90.45</v>
      </c>
      <c r="BA4007">
        <v>2.2599999999999998</v>
      </c>
      <c r="BB4007">
        <v>90.45</v>
      </c>
      <c r="BC4007">
        <v>2.2599999999999998</v>
      </c>
      <c r="BD4007" s="5">
        <v>95</v>
      </c>
      <c r="BE4007">
        <v>90.45</v>
      </c>
      <c r="BG4007">
        <f t="shared" si="440"/>
        <v>90.45</v>
      </c>
    </row>
    <row r="4008" spans="1:61" x14ac:dyDescent="0.25">
      <c r="A4008" t="s">
        <v>54</v>
      </c>
      <c r="B4008">
        <v>110027</v>
      </c>
      <c r="C4008" t="s">
        <v>55</v>
      </c>
      <c r="D4008" t="s">
        <v>56</v>
      </c>
      <c r="E4008" s="1">
        <v>45986</v>
      </c>
      <c r="F4008" t="s">
        <v>4664</v>
      </c>
      <c r="G4008" t="s">
        <v>58</v>
      </c>
      <c r="H4008" t="str">
        <f t="shared" si="434"/>
        <v>Aggregator</v>
      </c>
      <c r="I4008">
        <v>7517421501</v>
      </c>
      <c r="J4008">
        <v>18528960</v>
      </c>
      <c r="K4008" s="3">
        <v>45986.888888888891</v>
      </c>
      <c r="L4008">
        <f t="shared" si="435"/>
        <v>25</v>
      </c>
      <c r="M4008" t="str">
        <f t="shared" si="436"/>
        <v>Tuesday</v>
      </c>
      <c r="N4008" s="1" t="str">
        <f t="shared" si="437"/>
        <v>November</v>
      </c>
      <c r="O4008" s="2">
        <v>0.88888888888888884</v>
      </c>
      <c r="P4008" s="2" t="str">
        <f t="shared" si="438"/>
        <v>Week 4</v>
      </c>
      <c r="Q4008" t="s">
        <v>59</v>
      </c>
      <c r="R4008" s="5">
        <v>248</v>
      </c>
      <c r="S4008" s="5">
        <v>-84.5</v>
      </c>
      <c r="T4008" s="5">
        <f t="shared" si="439"/>
        <v>34.072580645161288</v>
      </c>
      <c r="U4008" s="5">
        <v>163.5</v>
      </c>
      <c r="V4008" s="5">
        <v>32</v>
      </c>
      <c r="W4008" s="5">
        <v>0</v>
      </c>
      <c r="X4008" s="5">
        <v>0</v>
      </c>
      <c r="Y4008" s="5">
        <v>195.5</v>
      </c>
      <c r="Z4008" s="5">
        <v>195.5</v>
      </c>
      <c r="AA4008" t="s">
        <v>60</v>
      </c>
      <c r="AB4008">
        <v>45.32</v>
      </c>
      <c r="AC4008">
        <v>7.49</v>
      </c>
      <c r="AD4008" t="s">
        <v>60</v>
      </c>
      <c r="AE4008" t="s">
        <v>56</v>
      </c>
      <c r="AF4008">
        <v>1501</v>
      </c>
      <c r="AG4008">
        <v>1501</v>
      </c>
      <c r="AO4008">
        <v>32</v>
      </c>
      <c r="AP4008">
        <v>0</v>
      </c>
      <c r="AX4008">
        <v>195.5</v>
      </c>
      <c r="BD4008" s="5">
        <v>195.5</v>
      </c>
      <c r="BE4008">
        <v>163.5</v>
      </c>
      <c r="BG4008">
        <f t="shared" si="440"/>
        <v>163.5</v>
      </c>
      <c r="BI4008">
        <v>32</v>
      </c>
    </row>
    <row r="4009" spans="1:61" x14ac:dyDescent="0.25">
      <c r="A4009" t="s">
        <v>54</v>
      </c>
      <c r="B4009">
        <v>110027</v>
      </c>
      <c r="C4009" t="s">
        <v>55</v>
      </c>
      <c r="D4009" t="s">
        <v>56</v>
      </c>
      <c r="E4009" s="1">
        <v>45986</v>
      </c>
      <c r="F4009" t="s">
        <v>4665</v>
      </c>
      <c r="G4009" t="s">
        <v>58</v>
      </c>
      <c r="H4009" t="str">
        <f t="shared" si="434"/>
        <v>Aggregator</v>
      </c>
      <c r="I4009">
        <v>7518280790</v>
      </c>
      <c r="J4009">
        <v>18528960</v>
      </c>
      <c r="K4009" s="3">
        <v>45986.89166666667</v>
      </c>
      <c r="L4009">
        <f t="shared" si="435"/>
        <v>25</v>
      </c>
      <c r="M4009" t="str">
        <f t="shared" si="436"/>
        <v>Tuesday</v>
      </c>
      <c r="N4009" s="1" t="str">
        <f t="shared" si="437"/>
        <v>November</v>
      </c>
      <c r="O4009" s="2">
        <v>0.89166666666666672</v>
      </c>
      <c r="P4009" s="2" t="str">
        <f t="shared" si="438"/>
        <v>Week 4</v>
      </c>
      <c r="Q4009" t="s">
        <v>59</v>
      </c>
      <c r="R4009" s="5">
        <v>248</v>
      </c>
      <c r="S4009" s="5">
        <v>-100</v>
      </c>
      <c r="T4009" s="5">
        <f t="shared" si="439"/>
        <v>40.322580645161288</v>
      </c>
      <c r="U4009" s="5">
        <v>148</v>
      </c>
      <c r="V4009" s="5">
        <v>32</v>
      </c>
      <c r="W4009" s="5">
        <v>0</v>
      </c>
      <c r="X4009" s="5">
        <v>0</v>
      </c>
      <c r="Y4009" s="5">
        <v>180</v>
      </c>
      <c r="Z4009" s="5">
        <v>180</v>
      </c>
      <c r="AA4009" t="s">
        <v>60</v>
      </c>
      <c r="AB4009">
        <v>52.18</v>
      </c>
      <c r="AC4009">
        <v>4.99</v>
      </c>
      <c r="AD4009" t="s">
        <v>60</v>
      </c>
      <c r="AE4009" t="s">
        <v>56</v>
      </c>
      <c r="AF4009">
        <v>790</v>
      </c>
      <c r="AG4009">
        <v>790</v>
      </c>
      <c r="AO4009">
        <v>32</v>
      </c>
      <c r="AP4009">
        <v>0</v>
      </c>
      <c r="AX4009">
        <v>180</v>
      </c>
      <c r="BD4009" s="5">
        <v>180</v>
      </c>
      <c r="BE4009">
        <v>148</v>
      </c>
      <c r="BG4009">
        <f t="shared" si="440"/>
        <v>148</v>
      </c>
      <c r="BI4009">
        <v>32</v>
      </c>
    </row>
    <row r="4010" spans="1:61" x14ac:dyDescent="0.25">
      <c r="A4010" t="s">
        <v>54</v>
      </c>
      <c r="B4010">
        <v>110027</v>
      </c>
      <c r="C4010" t="s">
        <v>55</v>
      </c>
      <c r="D4010" t="s">
        <v>56</v>
      </c>
      <c r="E4010" s="1">
        <v>45986</v>
      </c>
      <c r="F4010" t="s">
        <v>4666</v>
      </c>
      <c r="G4010" t="s">
        <v>67</v>
      </c>
      <c r="H4010" t="str">
        <f t="shared" si="434"/>
        <v>Direct Sale</v>
      </c>
      <c r="K4010" s="3">
        <v>45986.9</v>
      </c>
      <c r="L4010">
        <f t="shared" si="435"/>
        <v>25</v>
      </c>
      <c r="M4010" t="str">
        <f t="shared" si="436"/>
        <v>Tuesday</v>
      </c>
      <c r="N4010" s="1" t="str">
        <f t="shared" si="437"/>
        <v>November</v>
      </c>
      <c r="O4010" s="2">
        <v>0.9</v>
      </c>
      <c r="P4010" s="2" t="str">
        <f t="shared" si="438"/>
        <v>Week 4</v>
      </c>
      <c r="Q4010" t="s">
        <v>59</v>
      </c>
      <c r="R4010" s="5">
        <v>338</v>
      </c>
      <c r="S4010" s="5">
        <v>0</v>
      </c>
      <c r="T4010" s="5">
        <f t="shared" si="439"/>
        <v>0</v>
      </c>
      <c r="U4010" s="5">
        <v>338</v>
      </c>
      <c r="V4010" s="5">
        <v>0</v>
      </c>
      <c r="W4010" s="5">
        <v>16.899999999999999</v>
      </c>
      <c r="X4010" s="5">
        <v>0.1</v>
      </c>
      <c r="Y4010" s="5">
        <v>355</v>
      </c>
      <c r="Z4010" s="5">
        <v>355</v>
      </c>
      <c r="AA4010" t="s">
        <v>73</v>
      </c>
      <c r="AB4010">
        <v>78</v>
      </c>
      <c r="AC4010">
        <v>6.58</v>
      </c>
      <c r="AD4010" t="s">
        <v>5778</v>
      </c>
      <c r="AE4010" t="s">
        <v>75</v>
      </c>
      <c r="AI4010" t="s">
        <v>730</v>
      </c>
      <c r="AJ4010" t="s">
        <v>731</v>
      </c>
      <c r="AK4010">
        <v>9999777722</v>
      </c>
      <c r="AO4010">
        <v>0</v>
      </c>
      <c r="AP4010">
        <v>0</v>
      </c>
      <c r="AQ4010">
        <v>355</v>
      </c>
      <c r="AZ4010">
        <v>338</v>
      </c>
      <c r="BA4010">
        <v>8.4499999999999993</v>
      </c>
      <c r="BB4010">
        <v>338</v>
      </c>
      <c r="BC4010">
        <v>8.4499999999999993</v>
      </c>
      <c r="BD4010" s="5">
        <v>355</v>
      </c>
      <c r="BE4010">
        <v>338</v>
      </c>
      <c r="BG4010">
        <f t="shared" si="440"/>
        <v>338</v>
      </c>
    </row>
    <row r="4011" spans="1:61" x14ac:dyDescent="0.25">
      <c r="A4011" t="s">
        <v>54</v>
      </c>
      <c r="B4011">
        <v>110027</v>
      </c>
      <c r="C4011" t="s">
        <v>55</v>
      </c>
      <c r="D4011" t="s">
        <v>56</v>
      </c>
      <c r="E4011" s="1">
        <v>45986</v>
      </c>
      <c r="F4011" t="s">
        <v>4667</v>
      </c>
      <c r="G4011" t="s">
        <v>63</v>
      </c>
      <c r="H4011" t="str">
        <f t="shared" si="434"/>
        <v>Aggregator</v>
      </c>
      <c r="I4011">
        <v>223056000000000</v>
      </c>
      <c r="J4011">
        <v>29811</v>
      </c>
      <c r="K4011" s="3">
        <v>45986.900694444441</v>
      </c>
      <c r="L4011">
        <f t="shared" si="435"/>
        <v>25</v>
      </c>
      <c r="M4011" t="str">
        <f t="shared" si="436"/>
        <v>Tuesday</v>
      </c>
      <c r="N4011" s="1" t="str">
        <f t="shared" si="437"/>
        <v>November</v>
      </c>
      <c r="O4011" s="2">
        <v>0.90069444444444446</v>
      </c>
      <c r="P4011" s="2" t="str">
        <f t="shared" si="438"/>
        <v>Week 4</v>
      </c>
      <c r="Q4011" t="s">
        <v>59</v>
      </c>
      <c r="R4011" s="5">
        <v>458</v>
      </c>
      <c r="S4011" s="5">
        <v>-93.75</v>
      </c>
      <c r="T4011" s="5">
        <f t="shared" si="439"/>
        <v>20.469432314410479</v>
      </c>
      <c r="U4011" s="5">
        <v>364.25</v>
      </c>
      <c r="V4011" s="5">
        <v>32</v>
      </c>
      <c r="W4011" s="5">
        <v>0</v>
      </c>
      <c r="X4011" s="5">
        <v>-0.25</v>
      </c>
      <c r="Y4011" s="5">
        <v>396</v>
      </c>
      <c r="Z4011" s="5">
        <v>396</v>
      </c>
      <c r="AA4011" t="s">
        <v>64</v>
      </c>
      <c r="AB4011">
        <v>69.180000000000007</v>
      </c>
      <c r="AC4011">
        <v>9.98</v>
      </c>
      <c r="AD4011" t="s">
        <v>64</v>
      </c>
      <c r="AE4011" t="s">
        <v>56</v>
      </c>
      <c r="AF4011">
        <v>6420</v>
      </c>
      <c r="AG4011">
        <v>6420</v>
      </c>
      <c r="AO4011">
        <v>32</v>
      </c>
      <c r="AP4011">
        <v>0</v>
      </c>
      <c r="AW4011">
        <v>396</v>
      </c>
      <c r="BD4011" s="5">
        <v>396</v>
      </c>
      <c r="BE4011">
        <v>364.25</v>
      </c>
      <c r="BG4011">
        <f t="shared" si="440"/>
        <v>364.25</v>
      </c>
      <c r="BH4011">
        <v>32</v>
      </c>
    </row>
    <row r="4012" spans="1:61" x14ac:dyDescent="0.25">
      <c r="A4012" t="s">
        <v>54</v>
      </c>
      <c r="B4012">
        <v>110027</v>
      </c>
      <c r="C4012" t="s">
        <v>55</v>
      </c>
      <c r="D4012" t="s">
        <v>56</v>
      </c>
      <c r="E4012" s="1">
        <v>45986</v>
      </c>
      <c r="F4012" t="s">
        <v>4668</v>
      </c>
      <c r="G4012" t="s">
        <v>58</v>
      </c>
      <c r="H4012" t="str">
        <f t="shared" si="434"/>
        <v>Aggregator</v>
      </c>
      <c r="I4012">
        <v>7501464478</v>
      </c>
      <c r="J4012">
        <v>18528960</v>
      </c>
      <c r="K4012" s="3">
        <v>45986.905555555553</v>
      </c>
      <c r="L4012">
        <f t="shared" si="435"/>
        <v>25</v>
      </c>
      <c r="M4012" t="str">
        <f t="shared" si="436"/>
        <v>Tuesday</v>
      </c>
      <c r="N4012" s="1" t="str">
        <f t="shared" si="437"/>
        <v>November</v>
      </c>
      <c r="O4012" s="2">
        <v>0.90555555555555556</v>
      </c>
      <c r="P4012" s="2" t="str">
        <f t="shared" si="438"/>
        <v>Week 4</v>
      </c>
      <c r="Q4012" t="s">
        <v>59</v>
      </c>
      <c r="R4012" s="5">
        <v>628</v>
      </c>
      <c r="S4012" s="5">
        <v>-199.5</v>
      </c>
      <c r="T4012" s="5">
        <f t="shared" si="439"/>
        <v>31.767515923566879</v>
      </c>
      <c r="U4012" s="5">
        <v>428.5</v>
      </c>
      <c r="V4012" s="5">
        <v>32</v>
      </c>
      <c r="W4012" s="5">
        <v>0</v>
      </c>
      <c r="X4012" s="5">
        <v>0</v>
      </c>
      <c r="Y4012" s="5">
        <v>460.5</v>
      </c>
      <c r="Z4012" s="5">
        <v>460.5</v>
      </c>
      <c r="AA4012" t="s">
        <v>60</v>
      </c>
      <c r="AB4012">
        <v>89.78</v>
      </c>
      <c r="AC4012">
        <v>4.99</v>
      </c>
      <c r="AD4012" t="s">
        <v>60</v>
      </c>
      <c r="AE4012" t="s">
        <v>56</v>
      </c>
      <c r="AF4012">
        <v>4478</v>
      </c>
      <c r="AG4012">
        <v>4478</v>
      </c>
      <c r="AO4012">
        <v>32</v>
      </c>
      <c r="AP4012">
        <v>0</v>
      </c>
      <c r="AX4012">
        <v>460.5</v>
      </c>
      <c r="BD4012" s="5">
        <v>460.5</v>
      </c>
      <c r="BE4012">
        <v>428.5</v>
      </c>
      <c r="BG4012">
        <f t="shared" si="440"/>
        <v>428.5</v>
      </c>
      <c r="BI4012">
        <v>32</v>
      </c>
    </row>
    <row r="4013" spans="1:61" x14ac:dyDescent="0.25">
      <c r="A4013" t="s">
        <v>54</v>
      </c>
      <c r="B4013">
        <v>110027</v>
      </c>
      <c r="C4013" t="s">
        <v>55</v>
      </c>
      <c r="D4013" t="s">
        <v>56</v>
      </c>
      <c r="E4013" s="1">
        <v>45986</v>
      </c>
      <c r="F4013" t="s">
        <v>4669</v>
      </c>
      <c r="G4013" t="s">
        <v>67</v>
      </c>
      <c r="H4013" t="str">
        <f t="shared" si="434"/>
        <v>Direct Sale</v>
      </c>
      <c r="K4013" s="3">
        <v>45986.907638888886</v>
      </c>
      <c r="L4013">
        <f t="shared" si="435"/>
        <v>25</v>
      </c>
      <c r="M4013" t="str">
        <f t="shared" si="436"/>
        <v>Tuesday</v>
      </c>
      <c r="N4013" s="1" t="str">
        <f t="shared" si="437"/>
        <v>November</v>
      </c>
      <c r="O4013" s="2">
        <v>0.90763888888888888</v>
      </c>
      <c r="P4013" s="2" t="str">
        <f t="shared" si="438"/>
        <v>Week 4</v>
      </c>
      <c r="Q4013" t="s">
        <v>59</v>
      </c>
      <c r="R4013" s="5">
        <v>549</v>
      </c>
      <c r="S4013" s="5">
        <v>-153.72</v>
      </c>
      <c r="T4013" s="5">
        <f t="shared" si="439"/>
        <v>27.999999999999996</v>
      </c>
      <c r="U4013" s="5">
        <v>395.28</v>
      </c>
      <c r="V4013" s="5">
        <v>0</v>
      </c>
      <c r="W4013" s="5">
        <v>19.760000000000002</v>
      </c>
      <c r="X4013" s="5">
        <v>-0.04</v>
      </c>
      <c r="Y4013" s="5">
        <v>415</v>
      </c>
      <c r="Z4013" s="5">
        <v>415</v>
      </c>
      <c r="AA4013" t="s">
        <v>68</v>
      </c>
      <c r="AB4013">
        <v>139.84</v>
      </c>
      <c r="AC4013">
        <v>10.67</v>
      </c>
      <c r="AD4013" t="s">
        <v>5778</v>
      </c>
      <c r="AE4013" t="s">
        <v>75</v>
      </c>
      <c r="AI4013" t="s">
        <v>2620</v>
      </c>
      <c r="AJ4013" t="s">
        <v>2621</v>
      </c>
      <c r="AK4013">
        <v>7300803151</v>
      </c>
      <c r="AO4013">
        <v>0</v>
      </c>
      <c r="AP4013">
        <v>0</v>
      </c>
      <c r="AR4013">
        <v>415</v>
      </c>
      <c r="AZ4013">
        <v>395.28</v>
      </c>
      <c r="BA4013">
        <v>9.8800000000000008</v>
      </c>
      <c r="BB4013">
        <v>395.28</v>
      </c>
      <c r="BC4013">
        <v>9.8800000000000008</v>
      </c>
      <c r="BD4013" s="5">
        <v>415</v>
      </c>
      <c r="BE4013">
        <v>395.28</v>
      </c>
      <c r="BG4013">
        <f t="shared" si="440"/>
        <v>395.28</v>
      </c>
    </row>
    <row r="4014" spans="1:61" x14ac:dyDescent="0.25">
      <c r="A4014" t="s">
        <v>54</v>
      </c>
      <c r="B4014">
        <v>110027</v>
      </c>
      <c r="C4014" t="s">
        <v>55</v>
      </c>
      <c r="D4014" t="s">
        <v>56</v>
      </c>
      <c r="E4014" s="1">
        <v>45986</v>
      </c>
      <c r="F4014" t="s">
        <v>4670</v>
      </c>
      <c r="G4014" t="s">
        <v>67</v>
      </c>
      <c r="H4014" t="str">
        <f t="shared" si="434"/>
        <v>Direct Sale</v>
      </c>
      <c r="K4014" s="3">
        <v>45986.907638888886</v>
      </c>
      <c r="L4014">
        <f t="shared" si="435"/>
        <v>25</v>
      </c>
      <c r="M4014" t="str">
        <f t="shared" si="436"/>
        <v>Tuesday</v>
      </c>
      <c r="N4014" s="1" t="str">
        <f t="shared" si="437"/>
        <v>November</v>
      </c>
      <c r="O4014" s="2">
        <v>0.90763888888888888</v>
      </c>
      <c r="P4014" s="2" t="str">
        <f t="shared" si="438"/>
        <v>Week 4</v>
      </c>
      <c r="Q4014" t="s">
        <v>59</v>
      </c>
      <c r="R4014" s="5">
        <v>437.94</v>
      </c>
      <c r="S4014" s="5">
        <v>0</v>
      </c>
      <c r="T4014" s="5">
        <f t="shared" si="439"/>
        <v>0</v>
      </c>
      <c r="U4014" s="5">
        <v>437.94</v>
      </c>
      <c r="V4014" s="5">
        <v>0</v>
      </c>
      <c r="W4014" s="5">
        <v>21.9</v>
      </c>
      <c r="X4014" s="5">
        <v>0.16</v>
      </c>
      <c r="Y4014" s="5">
        <v>460</v>
      </c>
      <c r="Z4014" s="5">
        <v>460</v>
      </c>
      <c r="AA4014" t="s">
        <v>73</v>
      </c>
      <c r="AB4014">
        <v>109.82</v>
      </c>
      <c r="AC4014">
        <v>6.78</v>
      </c>
      <c r="AD4014" t="s">
        <v>5778</v>
      </c>
      <c r="AE4014" t="s">
        <v>75</v>
      </c>
      <c r="AI4014" t="s">
        <v>4671</v>
      </c>
      <c r="AJ4014" t="s">
        <v>4672</v>
      </c>
      <c r="AK4014">
        <v>8810423723</v>
      </c>
      <c r="AO4014">
        <v>0</v>
      </c>
      <c r="AP4014">
        <v>0</v>
      </c>
      <c r="AQ4014">
        <v>460</v>
      </c>
      <c r="AZ4014">
        <v>437.94</v>
      </c>
      <c r="BA4014">
        <v>10.95</v>
      </c>
      <c r="BB4014">
        <v>437.94</v>
      </c>
      <c r="BC4014">
        <v>10.95</v>
      </c>
      <c r="BD4014" s="5">
        <v>460</v>
      </c>
      <c r="BE4014">
        <v>437.94</v>
      </c>
      <c r="BG4014">
        <f t="shared" si="440"/>
        <v>437.94</v>
      </c>
    </row>
    <row r="4015" spans="1:61" x14ac:dyDescent="0.25">
      <c r="A4015" t="s">
        <v>54</v>
      </c>
      <c r="B4015">
        <v>110027</v>
      </c>
      <c r="C4015" t="s">
        <v>55</v>
      </c>
      <c r="D4015" t="s">
        <v>56</v>
      </c>
      <c r="E4015" s="1">
        <v>45986</v>
      </c>
      <c r="F4015" t="s">
        <v>4673</v>
      </c>
      <c r="G4015" t="s">
        <v>67</v>
      </c>
      <c r="H4015" t="str">
        <f t="shared" si="434"/>
        <v>Direct Sale</v>
      </c>
      <c r="K4015" s="3">
        <v>45986.90902777778</v>
      </c>
      <c r="L4015">
        <f t="shared" si="435"/>
        <v>25</v>
      </c>
      <c r="M4015" t="str">
        <f t="shared" si="436"/>
        <v>Tuesday</v>
      </c>
      <c r="N4015" s="1" t="str">
        <f t="shared" si="437"/>
        <v>November</v>
      </c>
      <c r="O4015" s="2">
        <v>0.90902777777777777</v>
      </c>
      <c r="P4015" s="2" t="str">
        <f t="shared" si="438"/>
        <v>Week 4</v>
      </c>
      <c r="Q4015" t="s">
        <v>59</v>
      </c>
      <c r="R4015" s="5">
        <v>236</v>
      </c>
      <c r="S4015" s="5">
        <v>0</v>
      </c>
      <c r="T4015" s="5">
        <f t="shared" si="439"/>
        <v>0</v>
      </c>
      <c r="U4015" s="5">
        <v>236</v>
      </c>
      <c r="V4015" s="5">
        <v>0</v>
      </c>
      <c r="W4015" s="5">
        <v>11.8</v>
      </c>
      <c r="X4015" s="5">
        <v>0.2</v>
      </c>
      <c r="Y4015" s="5">
        <v>248</v>
      </c>
      <c r="Z4015" s="5">
        <v>248</v>
      </c>
      <c r="AA4015" t="s">
        <v>73</v>
      </c>
      <c r="AB4015">
        <v>69.040000000000006</v>
      </c>
      <c r="AC4015">
        <v>6.56</v>
      </c>
      <c r="AD4015" t="s">
        <v>5778</v>
      </c>
      <c r="AE4015" t="s">
        <v>75</v>
      </c>
      <c r="AI4015" t="s">
        <v>4674</v>
      </c>
      <c r="AJ4015" t="s">
        <v>320</v>
      </c>
      <c r="AK4015">
        <v>7838231572</v>
      </c>
      <c r="AO4015">
        <v>0</v>
      </c>
      <c r="AP4015">
        <v>0</v>
      </c>
      <c r="AQ4015">
        <v>248</v>
      </c>
      <c r="AZ4015">
        <v>236</v>
      </c>
      <c r="BA4015">
        <v>5.9</v>
      </c>
      <c r="BB4015">
        <v>236</v>
      </c>
      <c r="BC4015">
        <v>5.9</v>
      </c>
      <c r="BD4015" s="5">
        <v>248</v>
      </c>
      <c r="BE4015">
        <v>236</v>
      </c>
      <c r="BG4015">
        <f t="shared" si="440"/>
        <v>236</v>
      </c>
    </row>
    <row r="4016" spans="1:61" x14ac:dyDescent="0.25">
      <c r="A4016" t="s">
        <v>54</v>
      </c>
      <c r="B4016">
        <v>110027</v>
      </c>
      <c r="C4016" t="s">
        <v>55</v>
      </c>
      <c r="D4016" t="s">
        <v>56</v>
      </c>
      <c r="E4016" s="1">
        <v>45986</v>
      </c>
      <c r="F4016" t="s">
        <v>4675</v>
      </c>
      <c r="G4016" t="s">
        <v>67</v>
      </c>
      <c r="H4016" t="str">
        <f t="shared" si="434"/>
        <v>Direct Sale</v>
      </c>
      <c r="K4016" s="3">
        <v>45986.909722222219</v>
      </c>
      <c r="L4016">
        <f t="shared" si="435"/>
        <v>25</v>
      </c>
      <c r="M4016" t="str">
        <f t="shared" si="436"/>
        <v>Tuesday</v>
      </c>
      <c r="N4016" s="1" t="str">
        <f t="shared" si="437"/>
        <v>November</v>
      </c>
      <c r="O4016" s="2">
        <v>0.90972222222222221</v>
      </c>
      <c r="P4016" s="2" t="str">
        <f t="shared" si="438"/>
        <v>Week 4</v>
      </c>
      <c r="Q4016" t="s">
        <v>59</v>
      </c>
      <c r="R4016" s="5">
        <v>267</v>
      </c>
      <c r="S4016" s="5">
        <v>0</v>
      </c>
      <c r="T4016" s="5">
        <f t="shared" si="439"/>
        <v>0</v>
      </c>
      <c r="U4016" s="5">
        <v>267</v>
      </c>
      <c r="V4016" s="5">
        <v>0</v>
      </c>
      <c r="W4016" s="5">
        <v>13.36</v>
      </c>
      <c r="X4016" s="5">
        <v>-0.36</v>
      </c>
      <c r="Y4016" s="5">
        <v>280</v>
      </c>
      <c r="Z4016" s="5">
        <v>280</v>
      </c>
      <c r="AA4016" t="s">
        <v>73</v>
      </c>
      <c r="AB4016">
        <v>60.06</v>
      </c>
      <c r="AC4016">
        <v>8.1199999999999992</v>
      </c>
      <c r="AD4016" t="s">
        <v>5778</v>
      </c>
      <c r="AE4016" t="s">
        <v>75</v>
      </c>
      <c r="AI4016" t="s">
        <v>89</v>
      </c>
      <c r="AJ4016" t="s">
        <v>190</v>
      </c>
      <c r="AK4016">
        <v>8929758003</v>
      </c>
      <c r="AO4016">
        <v>0</v>
      </c>
      <c r="AP4016">
        <v>0</v>
      </c>
      <c r="AQ4016">
        <v>280</v>
      </c>
      <c r="AZ4016">
        <v>267</v>
      </c>
      <c r="BA4016">
        <v>6.68</v>
      </c>
      <c r="BB4016">
        <v>267</v>
      </c>
      <c r="BC4016">
        <v>6.68</v>
      </c>
      <c r="BD4016" s="5">
        <v>280</v>
      </c>
      <c r="BE4016">
        <v>267</v>
      </c>
      <c r="BG4016">
        <f t="shared" si="440"/>
        <v>267</v>
      </c>
    </row>
    <row r="4017" spans="1:61" x14ac:dyDescent="0.25">
      <c r="A4017" t="s">
        <v>54</v>
      </c>
      <c r="B4017">
        <v>110027</v>
      </c>
      <c r="C4017" t="s">
        <v>55</v>
      </c>
      <c r="D4017" t="s">
        <v>56</v>
      </c>
      <c r="E4017" s="1">
        <v>45986</v>
      </c>
      <c r="F4017" t="s">
        <v>4676</v>
      </c>
      <c r="G4017" t="s">
        <v>67</v>
      </c>
      <c r="H4017" t="str">
        <f t="shared" si="434"/>
        <v>Direct Sale</v>
      </c>
      <c r="K4017" s="3">
        <v>45986.909722222219</v>
      </c>
      <c r="L4017">
        <f t="shared" si="435"/>
        <v>25</v>
      </c>
      <c r="M4017" t="str">
        <f t="shared" si="436"/>
        <v>Tuesday</v>
      </c>
      <c r="N4017" s="1" t="str">
        <f t="shared" si="437"/>
        <v>November</v>
      </c>
      <c r="O4017" s="2">
        <v>0.90972222222222221</v>
      </c>
      <c r="P4017" s="2" t="str">
        <f t="shared" si="438"/>
        <v>Week 4</v>
      </c>
      <c r="Q4017" t="s">
        <v>59</v>
      </c>
      <c r="R4017" s="5">
        <v>1074</v>
      </c>
      <c r="S4017" s="5">
        <v>0</v>
      </c>
      <c r="T4017" s="5">
        <f t="shared" si="439"/>
        <v>0</v>
      </c>
      <c r="U4017" s="5">
        <v>1074</v>
      </c>
      <c r="V4017" s="5">
        <v>0</v>
      </c>
      <c r="W4017" s="5">
        <v>53.7</v>
      </c>
      <c r="X4017" s="5">
        <v>0.3</v>
      </c>
      <c r="Y4017" s="5">
        <v>1128</v>
      </c>
      <c r="Z4017" s="5">
        <v>1128</v>
      </c>
      <c r="AA4017" t="s">
        <v>73</v>
      </c>
      <c r="AB4017">
        <v>223.67</v>
      </c>
      <c r="AC4017">
        <v>28.56</v>
      </c>
      <c r="AD4017" t="s">
        <v>5775</v>
      </c>
      <c r="AI4017" t="s">
        <v>4677</v>
      </c>
      <c r="AJ4017" t="s">
        <v>4678</v>
      </c>
      <c r="AK4017">
        <v>7838201246</v>
      </c>
      <c r="AO4017">
        <v>0</v>
      </c>
      <c r="AP4017">
        <v>0</v>
      </c>
      <c r="AQ4017">
        <v>1128</v>
      </c>
      <c r="AZ4017">
        <v>1074</v>
      </c>
      <c r="BA4017">
        <v>26.85</v>
      </c>
      <c r="BB4017">
        <v>1074</v>
      </c>
      <c r="BC4017">
        <v>26.85</v>
      </c>
      <c r="BD4017" s="5">
        <v>1128</v>
      </c>
      <c r="BE4017">
        <v>1074</v>
      </c>
      <c r="BG4017">
        <f t="shared" si="440"/>
        <v>1074</v>
      </c>
    </row>
    <row r="4018" spans="1:61" x14ac:dyDescent="0.25">
      <c r="A4018" t="s">
        <v>54</v>
      </c>
      <c r="B4018">
        <v>110027</v>
      </c>
      <c r="C4018" t="s">
        <v>55</v>
      </c>
      <c r="D4018" t="s">
        <v>56</v>
      </c>
      <c r="E4018" s="1">
        <v>45986</v>
      </c>
      <c r="F4018" t="s">
        <v>4679</v>
      </c>
      <c r="G4018" t="s">
        <v>67</v>
      </c>
      <c r="H4018" t="str">
        <f t="shared" si="434"/>
        <v>Direct Sale</v>
      </c>
      <c r="K4018" s="3">
        <v>45986.909722222219</v>
      </c>
      <c r="L4018">
        <f t="shared" si="435"/>
        <v>25</v>
      </c>
      <c r="M4018" t="str">
        <f t="shared" si="436"/>
        <v>Tuesday</v>
      </c>
      <c r="N4018" s="1" t="str">
        <f t="shared" si="437"/>
        <v>November</v>
      </c>
      <c r="O4018" s="2">
        <v>0.90972222222222221</v>
      </c>
      <c r="P4018" s="2" t="str">
        <f t="shared" si="438"/>
        <v>Week 4</v>
      </c>
      <c r="Q4018" t="s">
        <v>59</v>
      </c>
      <c r="R4018" s="5">
        <v>118</v>
      </c>
      <c r="S4018" s="5">
        <v>0</v>
      </c>
      <c r="T4018" s="5">
        <f t="shared" si="439"/>
        <v>0</v>
      </c>
      <c r="U4018" s="5">
        <v>118</v>
      </c>
      <c r="V4018" s="5">
        <v>0</v>
      </c>
      <c r="W4018" s="5">
        <v>5.9</v>
      </c>
      <c r="X4018" s="5">
        <v>0.1</v>
      </c>
      <c r="Y4018" s="5">
        <v>124</v>
      </c>
      <c r="Z4018" s="5">
        <v>124</v>
      </c>
      <c r="AA4018" t="s">
        <v>73</v>
      </c>
      <c r="AB4018">
        <v>30.99</v>
      </c>
      <c r="AC4018">
        <v>4.28</v>
      </c>
      <c r="AD4018" t="s">
        <v>5778</v>
      </c>
      <c r="AE4018" t="s">
        <v>75</v>
      </c>
      <c r="AI4018" t="s">
        <v>89</v>
      </c>
      <c r="AJ4018" t="s">
        <v>190</v>
      </c>
      <c r="AK4018">
        <v>8929758003</v>
      </c>
      <c r="AO4018">
        <v>0</v>
      </c>
      <c r="AP4018">
        <v>0</v>
      </c>
      <c r="AQ4018">
        <v>124</v>
      </c>
      <c r="AZ4018">
        <v>118</v>
      </c>
      <c r="BA4018">
        <v>2.95</v>
      </c>
      <c r="BB4018">
        <v>118</v>
      </c>
      <c r="BC4018">
        <v>2.95</v>
      </c>
      <c r="BD4018" s="5">
        <v>124</v>
      </c>
      <c r="BE4018">
        <v>118</v>
      </c>
      <c r="BG4018">
        <f t="shared" si="440"/>
        <v>118</v>
      </c>
    </row>
    <row r="4019" spans="1:61" x14ac:dyDescent="0.25">
      <c r="A4019" t="s">
        <v>54</v>
      </c>
      <c r="B4019">
        <v>110027</v>
      </c>
      <c r="C4019" t="s">
        <v>55</v>
      </c>
      <c r="D4019" t="s">
        <v>56</v>
      </c>
      <c r="E4019" s="1">
        <v>45986</v>
      </c>
      <c r="F4019" t="s">
        <v>4680</v>
      </c>
      <c r="G4019" t="s">
        <v>67</v>
      </c>
      <c r="H4019" t="str">
        <f t="shared" si="434"/>
        <v>Direct Sale</v>
      </c>
      <c r="K4019" s="3">
        <v>45986.911111111112</v>
      </c>
      <c r="L4019">
        <f t="shared" si="435"/>
        <v>25</v>
      </c>
      <c r="M4019" t="str">
        <f t="shared" si="436"/>
        <v>Tuesday</v>
      </c>
      <c r="N4019" s="1" t="str">
        <f t="shared" si="437"/>
        <v>November</v>
      </c>
      <c r="O4019" s="2">
        <v>0.91111111111111109</v>
      </c>
      <c r="P4019" s="2" t="str">
        <f t="shared" si="438"/>
        <v>Week 4</v>
      </c>
      <c r="Q4019" t="s">
        <v>59</v>
      </c>
      <c r="R4019" s="5">
        <v>557</v>
      </c>
      <c r="S4019" s="5">
        <v>0</v>
      </c>
      <c r="T4019" s="5">
        <f t="shared" si="439"/>
        <v>0</v>
      </c>
      <c r="U4019" s="5">
        <v>557</v>
      </c>
      <c r="V4019" s="5">
        <v>0</v>
      </c>
      <c r="W4019" s="5">
        <v>27.86</v>
      </c>
      <c r="X4019" s="5">
        <v>0.14000000000000001</v>
      </c>
      <c r="Y4019" s="5">
        <v>585</v>
      </c>
      <c r="Z4019" s="5">
        <v>585</v>
      </c>
      <c r="AA4019" t="s">
        <v>68</v>
      </c>
      <c r="AB4019">
        <v>147.51</v>
      </c>
      <c r="AC4019">
        <v>13.56</v>
      </c>
      <c r="AD4019" t="s">
        <v>5778</v>
      </c>
      <c r="AE4019" t="s">
        <v>75</v>
      </c>
      <c r="AI4019" t="s">
        <v>89</v>
      </c>
      <c r="AJ4019" t="s">
        <v>190</v>
      </c>
      <c r="AK4019">
        <v>8929758003</v>
      </c>
      <c r="AO4019">
        <v>0</v>
      </c>
      <c r="AP4019">
        <v>0</v>
      </c>
      <c r="AR4019">
        <v>585</v>
      </c>
      <c r="AZ4019">
        <v>557</v>
      </c>
      <c r="BA4019">
        <v>13.93</v>
      </c>
      <c r="BB4019">
        <v>557</v>
      </c>
      <c r="BC4019">
        <v>13.93</v>
      </c>
      <c r="BD4019" s="5">
        <v>585</v>
      </c>
      <c r="BE4019">
        <v>557</v>
      </c>
      <c r="BG4019">
        <f t="shared" si="440"/>
        <v>557</v>
      </c>
    </row>
    <row r="4020" spans="1:61" x14ac:dyDescent="0.25">
      <c r="A4020" t="s">
        <v>54</v>
      </c>
      <c r="B4020">
        <v>110027</v>
      </c>
      <c r="C4020" t="s">
        <v>55</v>
      </c>
      <c r="D4020" t="s">
        <v>56</v>
      </c>
      <c r="E4020" s="1">
        <v>45986</v>
      </c>
      <c r="F4020" t="s">
        <v>4681</v>
      </c>
      <c r="G4020" t="s">
        <v>58</v>
      </c>
      <c r="H4020" t="str">
        <f t="shared" si="434"/>
        <v>Aggregator</v>
      </c>
      <c r="I4020">
        <v>7517176772</v>
      </c>
      <c r="J4020">
        <v>18528960</v>
      </c>
      <c r="K4020" s="3">
        <v>45986.911805555559</v>
      </c>
      <c r="L4020">
        <f t="shared" si="435"/>
        <v>25</v>
      </c>
      <c r="M4020" t="str">
        <f t="shared" si="436"/>
        <v>Tuesday</v>
      </c>
      <c r="N4020" s="1" t="str">
        <f t="shared" si="437"/>
        <v>November</v>
      </c>
      <c r="O4020" s="2">
        <v>0.91180555555555554</v>
      </c>
      <c r="P4020" s="2" t="str">
        <f t="shared" si="438"/>
        <v>Week 4</v>
      </c>
      <c r="Q4020" t="s">
        <v>59</v>
      </c>
      <c r="R4020" s="5">
        <v>443.66</v>
      </c>
      <c r="S4020" s="5">
        <v>-93</v>
      </c>
      <c r="T4020" s="5">
        <f t="shared" si="439"/>
        <v>20.96199792633999</v>
      </c>
      <c r="U4020" s="5">
        <v>350.66</v>
      </c>
      <c r="V4020" s="5">
        <v>32</v>
      </c>
      <c r="W4020" s="5">
        <v>0</v>
      </c>
      <c r="X4020" s="5">
        <v>0</v>
      </c>
      <c r="Y4020" s="5">
        <v>382.66</v>
      </c>
      <c r="Z4020" s="5">
        <v>382.66</v>
      </c>
      <c r="AA4020" t="s">
        <v>60</v>
      </c>
      <c r="AB4020">
        <v>87.85</v>
      </c>
      <c r="AC4020">
        <v>9.59</v>
      </c>
      <c r="AD4020" t="s">
        <v>60</v>
      </c>
      <c r="AE4020" t="s">
        <v>56</v>
      </c>
      <c r="AF4020">
        <v>6772</v>
      </c>
      <c r="AG4020">
        <v>6772</v>
      </c>
      <c r="AO4020">
        <v>32</v>
      </c>
      <c r="AP4020">
        <v>0</v>
      </c>
      <c r="AX4020">
        <v>382.66</v>
      </c>
      <c r="BD4020" s="5">
        <v>382.66</v>
      </c>
      <c r="BE4020">
        <v>350.66</v>
      </c>
      <c r="BG4020">
        <f t="shared" si="440"/>
        <v>350.66</v>
      </c>
      <c r="BI4020">
        <v>32</v>
      </c>
    </row>
    <row r="4021" spans="1:61" x14ac:dyDescent="0.25">
      <c r="A4021" t="s">
        <v>54</v>
      </c>
      <c r="B4021">
        <v>110027</v>
      </c>
      <c r="C4021" t="s">
        <v>55</v>
      </c>
      <c r="D4021" t="s">
        <v>56</v>
      </c>
      <c r="E4021" s="1">
        <v>45986</v>
      </c>
      <c r="F4021" t="s">
        <v>4682</v>
      </c>
      <c r="G4021" t="s">
        <v>63</v>
      </c>
      <c r="H4021" t="str">
        <f t="shared" si="434"/>
        <v>Aggregator</v>
      </c>
      <c r="I4021">
        <v>223058000000000</v>
      </c>
      <c r="J4021">
        <v>29811</v>
      </c>
      <c r="K4021" s="3">
        <v>45986.914583333331</v>
      </c>
      <c r="L4021">
        <f t="shared" si="435"/>
        <v>25</v>
      </c>
      <c r="M4021" t="str">
        <f t="shared" si="436"/>
        <v>Tuesday</v>
      </c>
      <c r="N4021" s="1" t="str">
        <f t="shared" si="437"/>
        <v>November</v>
      </c>
      <c r="O4021" s="2">
        <v>0.9145833333333333</v>
      </c>
      <c r="P4021" s="2" t="str">
        <f t="shared" si="438"/>
        <v>Week 4</v>
      </c>
      <c r="Q4021" t="s">
        <v>59</v>
      </c>
      <c r="R4021" s="5">
        <v>267</v>
      </c>
      <c r="S4021" s="5">
        <v>-93.75</v>
      </c>
      <c r="T4021" s="5">
        <f t="shared" si="439"/>
        <v>35.112359550561798</v>
      </c>
      <c r="U4021" s="5">
        <v>173.25</v>
      </c>
      <c r="V4021" s="5">
        <v>32</v>
      </c>
      <c r="W4021" s="5">
        <v>0</v>
      </c>
      <c r="X4021" s="5">
        <v>-0.25</v>
      </c>
      <c r="Y4021" s="5">
        <v>205</v>
      </c>
      <c r="Z4021" s="5">
        <v>205</v>
      </c>
      <c r="AA4021" t="s">
        <v>64</v>
      </c>
      <c r="AB4021">
        <v>55.13</v>
      </c>
      <c r="AC4021">
        <v>4.99</v>
      </c>
      <c r="AD4021" t="s">
        <v>64</v>
      </c>
      <c r="AE4021" t="s">
        <v>56</v>
      </c>
      <c r="AF4021">
        <v>747</v>
      </c>
      <c r="AG4021">
        <v>747</v>
      </c>
      <c r="AO4021">
        <v>32</v>
      </c>
      <c r="AP4021">
        <v>0</v>
      </c>
      <c r="AW4021">
        <v>205</v>
      </c>
      <c r="BD4021" s="5">
        <v>205</v>
      </c>
      <c r="BE4021">
        <v>173.25</v>
      </c>
      <c r="BG4021">
        <f t="shared" si="440"/>
        <v>173.25</v>
      </c>
      <c r="BH4021">
        <v>32</v>
      </c>
    </row>
    <row r="4022" spans="1:61" x14ac:dyDescent="0.25">
      <c r="A4022" t="s">
        <v>54</v>
      </c>
      <c r="B4022">
        <v>110027</v>
      </c>
      <c r="C4022" t="s">
        <v>55</v>
      </c>
      <c r="D4022" t="s">
        <v>56</v>
      </c>
      <c r="E4022" s="1">
        <v>45986</v>
      </c>
      <c r="F4022" t="s">
        <v>4683</v>
      </c>
      <c r="G4022" t="s">
        <v>63</v>
      </c>
      <c r="H4022" t="str">
        <f t="shared" si="434"/>
        <v>Aggregator</v>
      </c>
      <c r="I4022">
        <v>223058000000000</v>
      </c>
      <c r="J4022">
        <v>29811</v>
      </c>
      <c r="K4022" s="3">
        <v>45986.915972222225</v>
      </c>
      <c r="L4022">
        <f t="shared" si="435"/>
        <v>25</v>
      </c>
      <c r="M4022" t="str">
        <f t="shared" si="436"/>
        <v>Tuesday</v>
      </c>
      <c r="N4022" s="1" t="str">
        <f t="shared" si="437"/>
        <v>November</v>
      </c>
      <c r="O4022" s="2">
        <v>0.91597222222222219</v>
      </c>
      <c r="P4022" s="2" t="str">
        <f t="shared" si="438"/>
        <v>Week 4</v>
      </c>
      <c r="Q4022" t="s">
        <v>59</v>
      </c>
      <c r="R4022" s="5">
        <v>482</v>
      </c>
      <c r="S4022" s="5">
        <v>-93.74</v>
      </c>
      <c r="T4022" s="5">
        <f t="shared" si="439"/>
        <v>19.448132780082986</v>
      </c>
      <c r="U4022" s="5">
        <v>388.26</v>
      </c>
      <c r="V4022" s="5">
        <v>32</v>
      </c>
      <c r="W4022" s="5">
        <v>0</v>
      </c>
      <c r="X4022" s="5">
        <v>-0.26</v>
      </c>
      <c r="Y4022" s="5">
        <v>420</v>
      </c>
      <c r="Z4022" s="5">
        <v>420</v>
      </c>
      <c r="AA4022" t="s">
        <v>64</v>
      </c>
      <c r="AB4022">
        <v>83.84</v>
      </c>
      <c r="AC4022">
        <v>10.64</v>
      </c>
      <c r="AD4022" t="s">
        <v>64</v>
      </c>
      <c r="AE4022" t="s">
        <v>56</v>
      </c>
      <c r="AF4022">
        <v>8615</v>
      </c>
      <c r="AG4022">
        <v>8615</v>
      </c>
      <c r="AO4022">
        <v>32</v>
      </c>
      <c r="AP4022">
        <v>0</v>
      </c>
      <c r="AW4022">
        <v>420</v>
      </c>
      <c r="BD4022" s="5">
        <v>420</v>
      </c>
      <c r="BE4022">
        <v>388.26</v>
      </c>
      <c r="BG4022">
        <f t="shared" si="440"/>
        <v>388.26</v>
      </c>
      <c r="BH4022">
        <v>32</v>
      </c>
    </row>
    <row r="4023" spans="1:61" x14ac:dyDescent="0.25">
      <c r="A4023" t="s">
        <v>54</v>
      </c>
      <c r="B4023">
        <v>110027</v>
      </c>
      <c r="C4023" t="s">
        <v>55</v>
      </c>
      <c r="D4023" t="s">
        <v>56</v>
      </c>
      <c r="E4023" s="1">
        <v>45986</v>
      </c>
      <c r="F4023" t="s">
        <v>4684</v>
      </c>
      <c r="G4023" t="s">
        <v>63</v>
      </c>
      <c r="H4023" t="str">
        <f t="shared" si="434"/>
        <v>Aggregator</v>
      </c>
      <c r="I4023">
        <v>223058000000000</v>
      </c>
      <c r="J4023">
        <v>29811</v>
      </c>
      <c r="K4023" s="3">
        <v>45986.918749999997</v>
      </c>
      <c r="L4023">
        <f t="shared" si="435"/>
        <v>25</v>
      </c>
      <c r="M4023" t="str">
        <f t="shared" si="436"/>
        <v>Tuesday</v>
      </c>
      <c r="N4023" s="1" t="str">
        <f t="shared" si="437"/>
        <v>November</v>
      </c>
      <c r="O4023" s="2">
        <v>0.91874999999999996</v>
      </c>
      <c r="P4023" s="2" t="str">
        <f t="shared" si="438"/>
        <v>Week 4</v>
      </c>
      <c r="Q4023" t="s">
        <v>59</v>
      </c>
      <c r="R4023" s="5">
        <v>229</v>
      </c>
      <c r="S4023" s="5">
        <v>-75</v>
      </c>
      <c r="T4023" s="5">
        <f t="shared" si="439"/>
        <v>32.751091703056765</v>
      </c>
      <c r="U4023" s="5">
        <v>154</v>
      </c>
      <c r="V4023" s="5">
        <v>32</v>
      </c>
      <c r="W4023" s="5">
        <v>0</v>
      </c>
      <c r="X4023" s="5">
        <v>0</v>
      </c>
      <c r="Y4023" s="5">
        <v>186</v>
      </c>
      <c r="Z4023" s="5">
        <v>186</v>
      </c>
      <c r="AA4023" t="s">
        <v>64</v>
      </c>
      <c r="AB4023">
        <v>44.95</v>
      </c>
      <c r="AC4023">
        <v>4.99</v>
      </c>
      <c r="AD4023" t="s">
        <v>64</v>
      </c>
      <c r="AE4023" t="s">
        <v>56</v>
      </c>
      <c r="AF4023">
        <v>439</v>
      </c>
      <c r="AG4023">
        <v>439</v>
      </c>
      <c r="AO4023">
        <v>32</v>
      </c>
      <c r="AP4023">
        <v>0</v>
      </c>
      <c r="AW4023">
        <v>186</v>
      </c>
      <c r="BD4023" s="5">
        <v>186</v>
      </c>
      <c r="BE4023">
        <v>154</v>
      </c>
      <c r="BG4023">
        <f t="shared" si="440"/>
        <v>154</v>
      </c>
      <c r="BH4023">
        <v>32</v>
      </c>
    </row>
    <row r="4024" spans="1:61" x14ac:dyDescent="0.25">
      <c r="A4024" t="s">
        <v>54</v>
      </c>
      <c r="B4024">
        <v>110027</v>
      </c>
      <c r="C4024" t="s">
        <v>55</v>
      </c>
      <c r="D4024" t="s">
        <v>56</v>
      </c>
      <c r="E4024" s="1">
        <v>45986</v>
      </c>
      <c r="F4024" t="s">
        <v>4685</v>
      </c>
      <c r="G4024" t="s">
        <v>58</v>
      </c>
      <c r="H4024" t="str">
        <f t="shared" si="434"/>
        <v>Aggregator</v>
      </c>
      <c r="I4024">
        <v>7518630449</v>
      </c>
      <c r="J4024">
        <v>18528960</v>
      </c>
      <c r="K4024" s="3">
        <v>45986.925000000003</v>
      </c>
      <c r="L4024">
        <f t="shared" si="435"/>
        <v>25</v>
      </c>
      <c r="M4024" t="str">
        <f t="shared" si="436"/>
        <v>Tuesday</v>
      </c>
      <c r="N4024" s="1" t="str">
        <f t="shared" si="437"/>
        <v>November</v>
      </c>
      <c r="O4024" s="2">
        <v>0.92500000000000004</v>
      </c>
      <c r="P4024" s="2" t="str">
        <f t="shared" si="438"/>
        <v>Week 4</v>
      </c>
      <c r="Q4024" t="s">
        <v>59</v>
      </c>
      <c r="R4024" s="5">
        <v>219</v>
      </c>
      <c r="S4024" s="5">
        <v>-65.7</v>
      </c>
      <c r="T4024" s="5">
        <f t="shared" si="439"/>
        <v>30</v>
      </c>
      <c r="U4024" s="5">
        <v>153.30000000000001</v>
      </c>
      <c r="V4024" s="5">
        <v>32</v>
      </c>
      <c r="W4024" s="5">
        <v>0</v>
      </c>
      <c r="X4024" s="5">
        <v>0</v>
      </c>
      <c r="Y4024" s="5">
        <v>185.3</v>
      </c>
      <c r="Z4024" s="5">
        <v>185.3</v>
      </c>
      <c r="AA4024" t="s">
        <v>60</v>
      </c>
      <c r="AB4024">
        <v>37.33</v>
      </c>
      <c r="AC4024">
        <v>4.76</v>
      </c>
      <c r="AD4024" t="s">
        <v>60</v>
      </c>
      <c r="AE4024" t="s">
        <v>56</v>
      </c>
      <c r="AF4024">
        <v>449</v>
      </c>
      <c r="AG4024">
        <v>449</v>
      </c>
      <c r="AO4024">
        <v>32</v>
      </c>
      <c r="AP4024">
        <v>0</v>
      </c>
      <c r="AX4024">
        <v>185.3</v>
      </c>
      <c r="BD4024" s="5">
        <v>185.3</v>
      </c>
      <c r="BE4024">
        <v>153.30000000000001</v>
      </c>
      <c r="BG4024">
        <f t="shared" si="440"/>
        <v>153.30000000000001</v>
      </c>
      <c r="BI4024">
        <v>32</v>
      </c>
    </row>
    <row r="4025" spans="1:61" x14ac:dyDescent="0.25">
      <c r="A4025" t="s">
        <v>54</v>
      </c>
      <c r="B4025">
        <v>110027</v>
      </c>
      <c r="C4025" t="s">
        <v>55</v>
      </c>
      <c r="D4025" t="s">
        <v>56</v>
      </c>
      <c r="E4025" s="1">
        <v>45986</v>
      </c>
      <c r="F4025" t="s">
        <v>4686</v>
      </c>
      <c r="G4025" t="s">
        <v>67</v>
      </c>
      <c r="H4025" t="str">
        <f t="shared" si="434"/>
        <v>Direct Sale</v>
      </c>
      <c r="K4025" s="3">
        <v>45986.931250000001</v>
      </c>
      <c r="L4025">
        <f t="shared" si="435"/>
        <v>25</v>
      </c>
      <c r="M4025" t="str">
        <f t="shared" si="436"/>
        <v>Tuesday</v>
      </c>
      <c r="N4025" s="1" t="str">
        <f t="shared" si="437"/>
        <v>November</v>
      </c>
      <c r="O4025" s="2">
        <v>0.93125000000000002</v>
      </c>
      <c r="P4025" s="2" t="str">
        <f t="shared" si="438"/>
        <v>Week 4</v>
      </c>
      <c r="Q4025" t="s">
        <v>59</v>
      </c>
      <c r="R4025" s="5">
        <v>716</v>
      </c>
      <c r="S4025" s="5">
        <v>0</v>
      </c>
      <c r="T4025" s="5">
        <f t="shared" si="439"/>
        <v>0</v>
      </c>
      <c r="U4025" s="5">
        <v>716</v>
      </c>
      <c r="V4025" s="5">
        <v>0</v>
      </c>
      <c r="W4025" s="5">
        <v>35.799999999999997</v>
      </c>
      <c r="X4025" s="5">
        <v>0.2</v>
      </c>
      <c r="Y4025" s="5">
        <v>752</v>
      </c>
      <c r="Z4025" s="5">
        <v>752</v>
      </c>
      <c r="AA4025" t="s">
        <v>73</v>
      </c>
      <c r="AB4025">
        <v>149.04</v>
      </c>
      <c r="AC4025">
        <v>19.5</v>
      </c>
      <c r="AD4025" t="s">
        <v>5775</v>
      </c>
      <c r="AI4025" t="s">
        <v>4687</v>
      </c>
      <c r="AJ4025" t="s">
        <v>4688</v>
      </c>
      <c r="AK4025">
        <v>9971277452</v>
      </c>
      <c r="AO4025">
        <v>0</v>
      </c>
      <c r="AP4025">
        <v>0</v>
      </c>
      <c r="AQ4025">
        <v>752</v>
      </c>
      <c r="AZ4025">
        <v>716</v>
      </c>
      <c r="BA4025">
        <v>17.899999999999999</v>
      </c>
      <c r="BB4025">
        <v>716</v>
      </c>
      <c r="BC4025">
        <v>17.899999999999999</v>
      </c>
      <c r="BD4025" s="5">
        <v>752</v>
      </c>
      <c r="BE4025">
        <v>716</v>
      </c>
      <c r="BG4025">
        <f t="shared" si="440"/>
        <v>716</v>
      </c>
    </row>
    <row r="4026" spans="1:61" x14ac:dyDescent="0.25">
      <c r="A4026" t="s">
        <v>54</v>
      </c>
      <c r="B4026">
        <v>110027</v>
      </c>
      <c r="C4026" t="s">
        <v>55</v>
      </c>
      <c r="D4026" t="s">
        <v>56</v>
      </c>
      <c r="E4026" s="1">
        <v>45986</v>
      </c>
      <c r="F4026" t="s">
        <v>4689</v>
      </c>
      <c r="G4026" t="s">
        <v>67</v>
      </c>
      <c r="H4026" t="str">
        <f t="shared" si="434"/>
        <v>Direct Sale</v>
      </c>
      <c r="K4026" s="3">
        <v>45986.935416666667</v>
      </c>
      <c r="L4026">
        <f t="shared" si="435"/>
        <v>25</v>
      </c>
      <c r="M4026" t="str">
        <f t="shared" si="436"/>
        <v>Tuesday</v>
      </c>
      <c r="N4026" s="1" t="str">
        <f t="shared" si="437"/>
        <v>November</v>
      </c>
      <c r="O4026" s="2">
        <v>0.93541666666666667</v>
      </c>
      <c r="P4026" s="2" t="str">
        <f t="shared" si="438"/>
        <v>Week 4</v>
      </c>
      <c r="Q4026" t="s">
        <v>59</v>
      </c>
      <c r="R4026" s="5">
        <v>270.18</v>
      </c>
      <c r="S4026" s="5">
        <v>0</v>
      </c>
      <c r="T4026" s="5">
        <f t="shared" si="439"/>
        <v>0</v>
      </c>
      <c r="U4026" s="5">
        <v>270.18</v>
      </c>
      <c r="V4026" s="5">
        <v>0</v>
      </c>
      <c r="W4026" s="5">
        <v>13.5</v>
      </c>
      <c r="X4026" s="5">
        <v>0.32</v>
      </c>
      <c r="Y4026" s="5">
        <v>284</v>
      </c>
      <c r="Z4026" s="5">
        <v>284</v>
      </c>
      <c r="AA4026" t="s">
        <v>73</v>
      </c>
      <c r="AB4026">
        <v>71.33</v>
      </c>
      <c r="AC4026">
        <v>6.42</v>
      </c>
      <c r="AD4026" t="s">
        <v>5778</v>
      </c>
      <c r="AE4026" t="s">
        <v>75</v>
      </c>
      <c r="AI4026" t="s">
        <v>89</v>
      </c>
      <c r="AJ4026" t="s">
        <v>190</v>
      </c>
      <c r="AK4026">
        <v>8929758003</v>
      </c>
      <c r="AO4026">
        <v>0</v>
      </c>
      <c r="AP4026">
        <v>0</v>
      </c>
      <c r="AQ4026">
        <v>284</v>
      </c>
      <c r="AZ4026">
        <v>270.18</v>
      </c>
      <c r="BA4026">
        <v>6.75</v>
      </c>
      <c r="BB4026">
        <v>270.18</v>
      </c>
      <c r="BC4026">
        <v>6.75</v>
      </c>
      <c r="BD4026" s="5">
        <v>284</v>
      </c>
      <c r="BE4026">
        <v>270.18</v>
      </c>
      <c r="BG4026">
        <f t="shared" si="440"/>
        <v>270.18</v>
      </c>
    </row>
    <row r="4027" spans="1:61" x14ac:dyDescent="0.25">
      <c r="A4027" t="s">
        <v>54</v>
      </c>
      <c r="B4027">
        <v>110027</v>
      </c>
      <c r="C4027" t="s">
        <v>55</v>
      </c>
      <c r="D4027" t="s">
        <v>56</v>
      </c>
      <c r="E4027" s="1">
        <v>45986</v>
      </c>
      <c r="F4027" t="s">
        <v>4690</v>
      </c>
      <c r="G4027" t="s">
        <v>67</v>
      </c>
      <c r="H4027" t="str">
        <f t="shared" si="434"/>
        <v>Direct Sale</v>
      </c>
      <c r="K4027" s="3">
        <v>45986.9375</v>
      </c>
      <c r="L4027">
        <f t="shared" si="435"/>
        <v>25</v>
      </c>
      <c r="M4027" t="str">
        <f t="shared" si="436"/>
        <v>Tuesday</v>
      </c>
      <c r="N4027" s="1" t="str">
        <f t="shared" si="437"/>
        <v>November</v>
      </c>
      <c r="O4027" s="2">
        <v>0.9375</v>
      </c>
      <c r="P4027" s="2" t="str">
        <f t="shared" si="438"/>
        <v>Week 4</v>
      </c>
      <c r="Q4027" t="s">
        <v>59</v>
      </c>
      <c r="R4027" s="5">
        <v>298</v>
      </c>
      <c r="S4027" s="5">
        <v>0</v>
      </c>
      <c r="T4027" s="5">
        <f t="shared" si="439"/>
        <v>0</v>
      </c>
      <c r="U4027" s="5">
        <v>298</v>
      </c>
      <c r="V4027" s="5">
        <v>0</v>
      </c>
      <c r="W4027" s="5">
        <v>14.9</v>
      </c>
      <c r="X4027" s="5">
        <v>0.1</v>
      </c>
      <c r="Y4027" s="5">
        <v>313</v>
      </c>
      <c r="Z4027" s="5">
        <v>313</v>
      </c>
      <c r="AA4027" t="s">
        <v>73</v>
      </c>
      <c r="AB4027">
        <v>63.83</v>
      </c>
      <c r="AC4027">
        <v>6.3</v>
      </c>
      <c r="AD4027" t="s">
        <v>5778</v>
      </c>
      <c r="AE4027" t="s">
        <v>75</v>
      </c>
      <c r="AI4027" t="s">
        <v>89</v>
      </c>
      <c r="AJ4027" t="s">
        <v>190</v>
      </c>
      <c r="AK4027">
        <v>8929758003</v>
      </c>
      <c r="AO4027">
        <v>0</v>
      </c>
      <c r="AP4027">
        <v>0</v>
      </c>
      <c r="AQ4027">
        <v>313</v>
      </c>
      <c r="AZ4027">
        <v>298</v>
      </c>
      <c r="BA4027">
        <v>7.45</v>
      </c>
      <c r="BB4027">
        <v>298</v>
      </c>
      <c r="BC4027">
        <v>7.45</v>
      </c>
      <c r="BD4027" s="5">
        <v>313</v>
      </c>
      <c r="BE4027">
        <v>298</v>
      </c>
      <c r="BG4027">
        <f t="shared" si="440"/>
        <v>298</v>
      </c>
    </row>
    <row r="4028" spans="1:61" x14ac:dyDescent="0.25">
      <c r="A4028" t="s">
        <v>54</v>
      </c>
      <c r="B4028">
        <v>110027</v>
      </c>
      <c r="C4028" t="s">
        <v>55</v>
      </c>
      <c r="D4028" t="s">
        <v>56</v>
      </c>
      <c r="E4028" s="1">
        <v>45986</v>
      </c>
      <c r="F4028" t="s">
        <v>4691</v>
      </c>
      <c r="G4028" t="s">
        <v>63</v>
      </c>
      <c r="H4028" t="str">
        <f t="shared" si="434"/>
        <v>Aggregator</v>
      </c>
      <c r="I4028">
        <v>223060000000000</v>
      </c>
      <c r="J4028">
        <v>29811</v>
      </c>
      <c r="K4028" s="3">
        <v>45986.938194444447</v>
      </c>
      <c r="L4028">
        <f t="shared" si="435"/>
        <v>25</v>
      </c>
      <c r="M4028" t="str">
        <f t="shared" si="436"/>
        <v>Tuesday</v>
      </c>
      <c r="N4028" s="1" t="str">
        <f t="shared" si="437"/>
        <v>November</v>
      </c>
      <c r="O4028" s="2">
        <v>0.93819444444444444</v>
      </c>
      <c r="P4028" s="2" t="str">
        <f t="shared" si="438"/>
        <v>Week 4</v>
      </c>
      <c r="Q4028" t="s">
        <v>59</v>
      </c>
      <c r="R4028" s="5">
        <v>478</v>
      </c>
      <c r="S4028" s="5">
        <v>-205</v>
      </c>
      <c r="T4028" s="5">
        <f t="shared" si="439"/>
        <v>42.887029288702927</v>
      </c>
      <c r="U4028" s="5">
        <v>273</v>
      </c>
      <c r="V4028" s="5">
        <v>32</v>
      </c>
      <c r="W4028" s="5">
        <v>0</v>
      </c>
      <c r="X4028" s="5">
        <v>0</v>
      </c>
      <c r="Y4028" s="5">
        <v>305</v>
      </c>
      <c r="Z4028" s="5">
        <v>305</v>
      </c>
      <c r="AA4028" t="s">
        <v>64</v>
      </c>
      <c r="AB4028">
        <v>85.75</v>
      </c>
      <c r="AC4028">
        <v>6.72</v>
      </c>
      <c r="AD4028" t="s">
        <v>64</v>
      </c>
      <c r="AE4028" t="s">
        <v>56</v>
      </c>
      <c r="AF4028">
        <v>9618</v>
      </c>
      <c r="AG4028">
        <v>9618</v>
      </c>
      <c r="AO4028">
        <v>32</v>
      </c>
      <c r="AP4028">
        <v>0</v>
      </c>
      <c r="AW4028">
        <v>305</v>
      </c>
      <c r="BD4028" s="5">
        <v>305</v>
      </c>
      <c r="BE4028">
        <v>273</v>
      </c>
      <c r="BG4028">
        <f t="shared" si="440"/>
        <v>273</v>
      </c>
      <c r="BH4028">
        <v>32</v>
      </c>
    </row>
    <row r="4029" spans="1:61" x14ac:dyDescent="0.25">
      <c r="A4029" t="s">
        <v>54</v>
      </c>
      <c r="B4029">
        <v>110027</v>
      </c>
      <c r="C4029" t="s">
        <v>55</v>
      </c>
      <c r="D4029" t="s">
        <v>56</v>
      </c>
      <c r="E4029" s="1">
        <v>45986</v>
      </c>
      <c r="F4029" t="s">
        <v>4692</v>
      </c>
      <c r="G4029" t="s">
        <v>58</v>
      </c>
      <c r="H4029" t="str">
        <f t="shared" si="434"/>
        <v>Aggregator</v>
      </c>
      <c r="I4029">
        <v>7516763341</v>
      </c>
      <c r="J4029">
        <v>18528960</v>
      </c>
      <c r="K4029" s="3">
        <v>45986.94027777778</v>
      </c>
      <c r="L4029">
        <f t="shared" si="435"/>
        <v>25</v>
      </c>
      <c r="M4029" t="str">
        <f t="shared" si="436"/>
        <v>Tuesday</v>
      </c>
      <c r="N4029" s="1" t="str">
        <f t="shared" si="437"/>
        <v>November</v>
      </c>
      <c r="O4029" s="2">
        <v>0.94027777777777777</v>
      </c>
      <c r="P4029" s="2" t="str">
        <f t="shared" si="438"/>
        <v>Week 4</v>
      </c>
      <c r="Q4029" t="s">
        <v>59</v>
      </c>
      <c r="R4029" s="5">
        <v>238</v>
      </c>
      <c r="S4029" s="5">
        <v>-100</v>
      </c>
      <c r="T4029" s="5">
        <f t="shared" si="439"/>
        <v>42.016806722689076</v>
      </c>
      <c r="U4029" s="5">
        <v>138</v>
      </c>
      <c r="V4029" s="5">
        <v>32</v>
      </c>
      <c r="W4029" s="5">
        <v>0</v>
      </c>
      <c r="X4029" s="5">
        <v>0</v>
      </c>
      <c r="Y4029" s="5">
        <v>170</v>
      </c>
      <c r="Z4029" s="5">
        <v>170</v>
      </c>
      <c r="AA4029" t="s">
        <v>60</v>
      </c>
      <c r="AB4029">
        <v>47.09</v>
      </c>
      <c r="AC4029">
        <v>3.92</v>
      </c>
      <c r="AD4029" t="s">
        <v>60</v>
      </c>
      <c r="AE4029" t="s">
        <v>56</v>
      </c>
      <c r="AF4029">
        <v>3341</v>
      </c>
      <c r="AG4029">
        <v>3341</v>
      </c>
      <c r="AO4029">
        <v>32</v>
      </c>
      <c r="AP4029">
        <v>0</v>
      </c>
      <c r="AX4029">
        <v>170</v>
      </c>
      <c r="BD4029" s="5">
        <v>170</v>
      </c>
      <c r="BE4029">
        <v>138</v>
      </c>
      <c r="BG4029">
        <f t="shared" si="440"/>
        <v>138</v>
      </c>
      <c r="BI4029">
        <v>32</v>
      </c>
    </row>
    <row r="4030" spans="1:61" x14ac:dyDescent="0.25">
      <c r="A4030" t="s">
        <v>54</v>
      </c>
      <c r="B4030">
        <v>110027</v>
      </c>
      <c r="C4030" t="s">
        <v>55</v>
      </c>
      <c r="D4030" t="s">
        <v>56</v>
      </c>
      <c r="E4030" s="1">
        <v>45986</v>
      </c>
      <c r="F4030" t="s">
        <v>4693</v>
      </c>
      <c r="G4030" t="s">
        <v>58</v>
      </c>
      <c r="H4030" t="str">
        <f t="shared" si="434"/>
        <v>Aggregator</v>
      </c>
      <c r="I4030">
        <v>7516446566</v>
      </c>
      <c r="J4030">
        <v>18528960</v>
      </c>
      <c r="K4030" s="3">
        <v>45986.941666666666</v>
      </c>
      <c r="L4030">
        <f t="shared" si="435"/>
        <v>25</v>
      </c>
      <c r="M4030" t="str">
        <f t="shared" si="436"/>
        <v>Tuesday</v>
      </c>
      <c r="N4030" s="1" t="str">
        <f t="shared" si="437"/>
        <v>November</v>
      </c>
      <c r="O4030" s="2">
        <v>0.94166666666666665</v>
      </c>
      <c r="P4030" s="2" t="str">
        <f t="shared" si="438"/>
        <v>Week 4</v>
      </c>
      <c r="Q4030" t="s">
        <v>59</v>
      </c>
      <c r="R4030" s="5">
        <v>257</v>
      </c>
      <c r="S4030" s="5">
        <v>-93</v>
      </c>
      <c r="T4030" s="5">
        <f t="shared" si="439"/>
        <v>36.186770428015564</v>
      </c>
      <c r="U4030" s="5">
        <v>164</v>
      </c>
      <c r="V4030" s="5">
        <v>32</v>
      </c>
      <c r="W4030" s="5">
        <v>0</v>
      </c>
      <c r="X4030" s="5">
        <v>0</v>
      </c>
      <c r="Y4030" s="5">
        <v>196</v>
      </c>
      <c r="Z4030" s="5">
        <v>196</v>
      </c>
      <c r="AA4030" t="s">
        <v>60</v>
      </c>
      <c r="AB4030">
        <v>40.98</v>
      </c>
      <c r="AC4030">
        <v>5.88</v>
      </c>
      <c r="AD4030" t="s">
        <v>60</v>
      </c>
      <c r="AE4030" t="s">
        <v>56</v>
      </c>
      <c r="AF4030">
        <v>6566</v>
      </c>
      <c r="AG4030">
        <v>6566</v>
      </c>
      <c r="AO4030">
        <v>32</v>
      </c>
      <c r="AP4030">
        <v>0</v>
      </c>
      <c r="AX4030">
        <v>196</v>
      </c>
      <c r="BD4030" s="5">
        <v>196</v>
      </c>
      <c r="BE4030">
        <v>164</v>
      </c>
      <c r="BG4030">
        <f t="shared" si="440"/>
        <v>164</v>
      </c>
      <c r="BI4030">
        <v>32</v>
      </c>
    </row>
    <row r="4031" spans="1:61" x14ac:dyDescent="0.25">
      <c r="A4031" t="s">
        <v>54</v>
      </c>
      <c r="B4031">
        <v>110027</v>
      </c>
      <c r="C4031" t="s">
        <v>55</v>
      </c>
      <c r="D4031" t="s">
        <v>56</v>
      </c>
      <c r="E4031" s="1">
        <v>45986</v>
      </c>
      <c r="F4031" t="s">
        <v>4694</v>
      </c>
      <c r="G4031" t="s">
        <v>67</v>
      </c>
      <c r="H4031" t="str">
        <f t="shared" si="434"/>
        <v>Direct Sale</v>
      </c>
      <c r="K4031" s="3">
        <v>45986.95208333333</v>
      </c>
      <c r="L4031">
        <f t="shared" si="435"/>
        <v>25</v>
      </c>
      <c r="M4031" t="str">
        <f t="shared" si="436"/>
        <v>Tuesday</v>
      </c>
      <c r="N4031" s="1" t="str">
        <f t="shared" si="437"/>
        <v>November</v>
      </c>
      <c r="O4031" s="2">
        <v>0.95208333333333328</v>
      </c>
      <c r="P4031" s="2" t="str">
        <f t="shared" si="438"/>
        <v>Week 4</v>
      </c>
      <c r="Q4031" t="s">
        <v>59</v>
      </c>
      <c r="R4031" s="5">
        <v>189</v>
      </c>
      <c r="S4031" s="5">
        <v>0</v>
      </c>
      <c r="T4031" s="5">
        <f t="shared" si="439"/>
        <v>0</v>
      </c>
      <c r="U4031" s="5">
        <v>189</v>
      </c>
      <c r="V4031" s="5">
        <v>0</v>
      </c>
      <c r="W4031" s="5">
        <v>9.4600000000000009</v>
      </c>
      <c r="X4031" s="5">
        <v>-0.46</v>
      </c>
      <c r="Y4031" s="5">
        <v>198</v>
      </c>
      <c r="Z4031" s="5">
        <v>198</v>
      </c>
      <c r="AA4031" t="s">
        <v>73</v>
      </c>
      <c r="AB4031">
        <v>34.590000000000003</v>
      </c>
      <c r="AC4031">
        <v>4.99</v>
      </c>
      <c r="AD4031" t="s">
        <v>5775</v>
      </c>
      <c r="AI4031" t="s">
        <v>4695</v>
      </c>
      <c r="AJ4031" t="s">
        <v>3432</v>
      </c>
      <c r="AK4031">
        <v>9811677766</v>
      </c>
      <c r="AO4031">
        <v>0</v>
      </c>
      <c r="AP4031">
        <v>0</v>
      </c>
      <c r="AQ4031">
        <v>198</v>
      </c>
      <c r="AZ4031">
        <v>189</v>
      </c>
      <c r="BA4031">
        <v>4.7300000000000004</v>
      </c>
      <c r="BB4031">
        <v>189</v>
      </c>
      <c r="BC4031">
        <v>4.7300000000000004</v>
      </c>
      <c r="BD4031" s="5">
        <v>198</v>
      </c>
      <c r="BE4031">
        <v>189</v>
      </c>
      <c r="BG4031">
        <f t="shared" si="440"/>
        <v>189</v>
      </c>
    </row>
    <row r="4032" spans="1:61" x14ac:dyDescent="0.25">
      <c r="A4032" t="s">
        <v>54</v>
      </c>
      <c r="B4032">
        <v>110027</v>
      </c>
      <c r="C4032" t="s">
        <v>55</v>
      </c>
      <c r="D4032" t="s">
        <v>56</v>
      </c>
      <c r="E4032" s="1">
        <v>45986</v>
      </c>
      <c r="F4032" t="s">
        <v>4696</v>
      </c>
      <c r="G4032" t="s">
        <v>67</v>
      </c>
      <c r="H4032" t="str">
        <f t="shared" si="434"/>
        <v>Direct Sale</v>
      </c>
      <c r="K4032" s="3">
        <v>45986.953472222223</v>
      </c>
      <c r="L4032">
        <f t="shared" si="435"/>
        <v>25</v>
      </c>
      <c r="M4032" t="str">
        <f t="shared" si="436"/>
        <v>Tuesday</v>
      </c>
      <c r="N4032" s="1" t="str">
        <f t="shared" si="437"/>
        <v>November</v>
      </c>
      <c r="O4032" s="2">
        <v>0.95347222222222228</v>
      </c>
      <c r="P4032" s="2" t="str">
        <f t="shared" si="438"/>
        <v>Week 4</v>
      </c>
      <c r="Q4032" t="s">
        <v>59</v>
      </c>
      <c r="R4032" s="5">
        <v>79</v>
      </c>
      <c r="S4032" s="5">
        <v>0</v>
      </c>
      <c r="T4032" s="5">
        <f t="shared" si="439"/>
        <v>0</v>
      </c>
      <c r="U4032" s="5">
        <v>79</v>
      </c>
      <c r="V4032" s="5">
        <v>0</v>
      </c>
      <c r="W4032" s="5">
        <v>3.96</v>
      </c>
      <c r="X4032" s="5">
        <v>0.04</v>
      </c>
      <c r="Y4032" s="5">
        <v>83</v>
      </c>
      <c r="Z4032" s="5">
        <v>83</v>
      </c>
      <c r="AA4032" t="s">
        <v>73</v>
      </c>
      <c r="AB4032">
        <v>19.39</v>
      </c>
      <c r="AC4032">
        <v>1.96</v>
      </c>
      <c r="AD4032" t="s">
        <v>5778</v>
      </c>
      <c r="AE4032" t="s">
        <v>75</v>
      </c>
      <c r="AI4032" t="s">
        <v>4697</v>
      </c>
      <c r="AJ4032" t="s">
        <v>4698</v>
      </c>
      <c r="AK4032">
        <v>9050806210</v>
      </c>
      <c r="AO4032">
        <v>0</v>
      </c>
      <c r="AP4032">
        <v>0</v>
      </c>
      <c r="AQ4032">
        <v>83</v>
      </c>
      <c r="AZ4032">
        <v>79</v>
      </c>
      <c r="BA4032">
        <v>1.98</v>
      </c>
      <c r="BB4032">
        <v>79</v>
      </c>
      <c r="BC4032">
        <v>1.98</v>
      </c>
      <c r="BD4032" s="5">
        <v>83</v>
      </c>
      <c r="BE4032">
        <v>79</v>
      </c>
      <c r="BG4032">
        <f t="shared" si="440"/>
        <v>79</v>
      </c>
    </row>
    <row r="4033" spans="1:61" x14ac:dyDescent="0.25">
      <c r="A4033" t="s">
        <v>54</v>
      </c>
      <c r="B4033">
        <v>110027</v>
      </c>
      <c r="C4033" t="s">
        <v>55</v>
      </c>
      <c r="D4033" t="s">
        <v>56</v>
      </c>
      <c r="E4033" s="1">
        <v>45986</v>
      </c>
      <c r="F4033" t="s">
        <v>4699</v>
      </c>
      <c r="G4033" t="s">
        <v>67</v>
      </c>
      <c r="H4033" t="str">
        <f t="shared" si="434"/>
        <v>Direct Sale</v>
      </c>
      <c r="K4033" s="3">
        <v>45986.956250000003</v>
      </c>
      <c r="L4033">
        <f t="shared" si="435"/>
        <v>25</v>
      </c>
      <c r="M4033" t="str">
        <f t="shared" si="436"/>
        <v>Tuesday</v>
      </c>
      <c r="N4033" s="1" t="str">
        <f t="shared" si="437"/>
        <v>November</v>
      </c>
      <c r="O4033" s="2">
        <v>0.95625000000000004</v>
      </c>
      <c r="P4033" s="2" t="str">
        <f t="shared" si="438"/>
        <v>Week 4</v>
      </c>
      <c r="Q4033" t="s">
        <v>59</v>
      </c>
      <c r="R4033" s="5">
        <v>199</v>
      </c>
      <c r="S4033" s="5">
        <v>0</v>
      </c>
      <c r="T4033" s="5">
        <f t="shared" si="439"/>
        <v>0</v>
      </c>
      <c r="U4033" s="5">
        <v>199</v>
      </c>
      <c r="V4033" s="5">
        <v>0</v>
      </c>
      <c r="W4033" s="5">
        <v>9.9600000000000009</v>
      </c>
      <c r="X4033" s="5">
        <v>0.04</v>
      </c>
      <c r="Y4033" s="5">
        <v>209</v>
      </c>
      <c r="Z4033" s="5">
        <v>209</v>
      </c>
      <c r="AA4033" t="s">
        <v>73</v>
      </c>
      <c r="AB4033">
        <v>49.22</v>
      </c>
      <c r="AC4033">
        <v>2.82</v>
      </c>
      <c r="AD4033" t="s">
        <v>5778</v>
      </c>
      <c r="AE4033" t="s">
        <v>75</v>
      </c>
      <c r="AI4033" t="s">
        <v>89</v>
      </c>
      <c r="AJ4033" t="s">
        <v>190</v>
      </c>
      <c r="AK4033">
        <v>8929758003</v>
      </c>
      <c r="AO4033">
        <v>0</v>
      </c>
      <c r="AP4033">
        <v>0</v>
      </c>
      <c r="AQ4033">
        <v>209</v>
      </c>
      <c r="AZ4033">
        <v>199</v>
      </c>
      <c r="BA4033">
        <v>4.9800000000000004</v>
      </c>
      <c r="BB4033">
        <v>199</v>
      </c>
      <c r="BC4033">
        <v>4.9800000000000004</v>
      </c>
      <c r="BD4033" s="5">
        <v>209</v>
      </c>
      <c r="BE4033">
        <v>199</v>
      </c>
      <c r="BG4033">
        <f t="shared" si="440"/>
        <v>199</v>
      </c>
    </row>
    <row r="4034" spans="1:61" x14ac:dyDescent="0.25">
      <c r="A4034" t="s">
        <v>54</v>
      </c>
      <c r="B4034">
        <v>110027</v>
      </c>
      <c r="C4034" t="s">
        <v>55</v>
      </c>
      <c r="D4034" t="s">
        <v>56</v>
      </c>
      <c r="E4034" s="1">
        <v>45986</v>
      </c>
      <c r="F4034" t="s">
        <v>4700</v>
      </c>
      <c r="G4034" t="s">
        <v>67</v>
      </c>
      <c r="H4034" t="str">
        <f t="shared" si="434"/>
        <v>Direct Sale</v>
      </c>
      <c r="K4034" s="3">
        <v>45986.959027777775</v>
      </c>
      <c r="L4034">
        <f t="shared" si="435"/>
        <v>25</v>
      </c>
      <c r="M4034" t="str">
        <f t="shared" si="436"/>
        <v>Tuesday</v>
      </c>
      <c r="N4034" s="1" t="str">
        <f t="shared" si="437"/>
        <v>November</v>
      </c>
      <c r="O4034" s="2">
        <v>0.95902777777777781</v>
      </c>
      <c r="P4034" s="2" t="str">
        <f t="shared" si="438"/>
        <v>Week 4</v>
      </c>
      <c r="Q4034" t="s">
        <v>59</v>
      </c>
      <c r="R4034" s="5">
        <v>338</v>
      </c>
      <c r="S4034" s="5">
        <v>0</v>
      </c>
      <c r="T4034" s="5">
        <f t="shared" si="439"/>
        <v>0</v>
      </c>
      <c r="U4034" s="5">
        <v>338</v>
      </c>
      <c r="V4034" s="5">
        <v>0</v>
      </c>
      <c r="W4034" s="5">
        <v>16.899999999999999</v>
      </c>
      <c r="X4034" s="5">
        <v>0.1</v>
      </c>
      <c r="Y4034" s="5">
        <v>355</v>
      </c>
      <c r="Z4034" s="5">
        <v>355</v>
      </c>
      <c r="AA4034" t="s">
        <v>68</v>
      </c>
      <c r="AB4034">
        <v>76.849999999999994</v>
      </c>
      <c r="AC4034">
        <v>4.5199999999999996</v>
      </c>
      <c r="AD4034" t="s">
        <v>5778</v>
      </c>
      <c r="AE4034" t="s">
        <v>75</v>
      </c>
      <c r="AI4034" t="s">
        <v>89</v>
      </c>
      <c r="AJ4034" t="s">
        <v>190</v>
      </c>
      <c r="AK4034">
        <v>8929758003</v>
      </c>
      <c r="AO4034">
        <v>0</v>
      </c>
      <c r="AP4034">
        <v>0</v>
      </c>
      <c r="AR4034">
        <v>355</v>
      </c>
      <c r="AZ4034">
        <v>338</v>
      </c>
      <c r="BA4034">
        <v>8.4499999999999993</v>
      </c>
      <c r="BB4034">
        <v>338</v>
      </c>
      <c r="BC4034">
        <v>8.4499999999999993</v>
      </c>
      <c r="BD4034" s="5">
        <v>355</v>
      </c>
      <c r="BE4034">
        <v>338</v>
      </c>
      <c r="BG4034">
        <f t="shared" si="440"/>
        <v>338</v>
      </c>
    </row>
    <row r="4035" spans="1:61" x14ac:dyDescent="0.25">
      <c r="A4035" t="s">
        <v>54</v>
      </c>
      <c r="B4035">
        <v>110027</v>
      </c>
      <c r="C4035" t="s">
        <v>55</v>
      </c>
      <c r="D4035" t="s">
        <v>56</v>
      </c>
      <c r="E4035" s="1">
        <v>45986</v>
      </c>
      <c r="F4035" t="s">
        <v>4701</v>
      </c>
      <c r="G4035" t="s">
        <v>67</v>
      </c>
      <c r="H4035" t="str">
        <f t="shared" ref="H4035:H4098" si="441">IF(G4035="POS","Direct Sale","Aggregator")</f>
        <v>Direct Sale</v>
      </c>
      <c r="K4035" s="3">
        <v>45986.961805555555</v>
      </c>
      <c r="L4035">
        <f t="shared" ref="L4035:L4098" si="442">VALUE(DAY(K4035))</f>
        <v>25</v>
      </c>
      <c r="M4035" t="str">
        <f t="shared" ref="M4035:M4098" si="443">TEXT(K4035,"dddd")</f>
        <v>Tuesday</v>
      </c>
      <c r="N4035" s="1" t="str">
        <f t="shared" ref="N4035:N4098" si="444">TEXT(K4035,"MMMM")</f>
        <v>November</v>
      </c>
      <c r="O4035" s="2">
        <v>0.96180555555555558</v>
      </c>
      <c r="P4035" s="2" t="str">
        <f t="shared" ref="P4035:P4098" si="445">_xlfn.IFS(L4035&lt;=7,"Week 1",L4035&lt;=15, "Week 2",L4035&lt;=23,"Week 3",L4035&lt;=30,"Week 4")</f>
        <v>Week 4</v>
      </c>
      <c r="Q4035" t="s">
        <v>59</v>
      </c>
      <c r="R4035" s="5">
        <v>625</v>
      </c>
      <c r="S4035" s="5">
        <v>0</v>
      </c>
      <c r="T4035" s="5">
        <f t="shared" ref="T4035:T4098" si="446">ABS((S4035/R4035)*100)</f>
        <v>0</v>
      </c>
      <c r="U4035" s="5">
        <v>625</v>
      </c>
      <c r="V4035" s="5">
        <v>0</v>
      </c>
      <c r="W4035" s="5">
        <v>31.26</v>
      </c>
      <c r="X4035" s="5">
        <v>-0.26</v>
      </c>
      <c r="Y4035" s="5">
        <v>656</v>
      </c>
      <c r="Z4035" s="5">
        <v>656</v>
      </c>
      <c r="AA4035" t="s">
        <v>73</v>
      </c>
      <c r="AB4035">
        <v>172.52</v>
      </c>
      <c r="AC4035">
        <v>17.100000000000001</v>
      </c>
      <c r="AD4035" t="s">
        <v>5778</v>
      </c>
      <c r="AE4035" t="s">
        <v>75</v>
      </c>
      <c r="AI4035" t="s">
        <v>4702</v>
      </c>
      <c r="AJ4035" t="s">
        <v>4703</v>
      </c>
      <c r="AK4035">
        <v>9711155909</v>
      </c>
      <c r="AO4035">
        <v>0</v>
      </c>
      <c r="AP4035">
        <v>0</v>
      </c>
      <c r="AQ4035">
        <v>656</v>
      </c>
      <c r="AZ4035">
        <v>625</v>
      </c>
      <c r="BA4035">
        <v>15.63</v>
      </c>
      <c r="BB4035">
        <v>625</v>
      </c>
      <c r="BC4035">
        <v>15.63</v>
      </c>
      <c r="BD4035" s="5">
        <v>656</v>
      </c>
      <c r="BE4035">
        <v>625</v>
      </c>
      <c r="BG4035">
        <f t="shared" ref="BG4035:BG4098" si="447">BE4035+BF4035</f>
        <v>625</v>
      </c>
    </row>
    <row r="4036" spans="1:61" x14ac:dyDescent="0.25">
      <c r="A4036" t="s">
        <v>54</v>
      </c>
      <c r="B4036">
        <v>110027</v>
      </c>
      <c r="C4036" t="s">
        <v>55</v>
      </c>
      <c r="D4036" t="s">
        <v>56</v>
      </c>
      <c r="E4036" s="1">
        <v>45986</v>
      </c>
      <c r="F4036" t="s">
        <v>4704</v>
      </c>
      <c r="G4036" t="s">
        <v>58</v>
      </c>
      <c r="H4036" t="str">
        <f t="shared" si="441"/>
        <v>Aggregator</v>
      </c>
      <c r="I4036">
        <v>7508710390</v>
      </c>
      <c r="J4036">
        <v>18528960</v>
      </c>
      <c r="K4036" s="3">
        <v>45986.962500000001</v>
      </c>
      <c r="L4036">
        <f t="shared" si="442"/>
        <v>25</v>
      </c>
      <c r="M4036" t="str">
        <f t="shared" si="443"/>
        <v>Tuesday</v>
      </c>
      <c r="N4036" s="1" t="str">
        <f t="shared" si="444"/>
        <v>November</v>
      </c>
      <c r="O4036" s="2">
        <v>0.96250000000000002</v>
      </c>
      <c r="P4036" s="2" t="str">
        <f t="shared" si="445"/>
        <v>Week 4</v>
      </c>
      <c r="Q4036" t="s">
        <v>59</v>
      </c>
      <c r="R4036" s="5">
        <v>159</v>
      </c>
      <c r="S4036" s="5">
        <v>0</v>
      </c>
      <c r="T4036" s="5">
        <f t="shared" si="446"/>
        <v>0</v>
      </c>
      <c r="U4036" s="5">
        <v>159</v>
      </c>
      <c r="V4036" s="5">
        <v>32</v>
      </c>
      <c r="W4036" s="5">
        <v>0</v>
      </c>
      <c r="X4036" s="5">
        <v>0</v>
      </c>
      <c r="Y4036" s="5">
        <v>191</v>
      </c>
      <c r="Z4036" s="5">
        <v>191</v>
      </c>
      <c r="AA4036" t="s">
        <v>60</v>
      </c>
      <c r="AB4036">
        <v>24.55</v>
      </c>
      <c r="AC4036">
        <v>2.82</v>
      </c>
      <c r="AD4036" t="s">
        <v>60</v>
      </c>
      <c r="AE4036" t="s">
        <v>56</v>
      </c>
      <c r="AF4036">
        <v>390</v>
      </c>
      <c r="AG4036">
        <v>390</v>
      </c>
      <c r="AO4036">
        <v>32</v>
      </c>
      <c r="AP4036">
        <v>0</v>
      </c>
      <c r="AX4036">
        <v>191</v>
      </c>
      <c r="BD4036" s="5">
        <v>191</v>
      </c>
      <c r="BE4036">
        <v>159</v>
      </c>
      <c r="BG4036">
        <f t="shared" si="447"/>
        <v>159</v>
      </c>
      <c r="BI4036">
        <v>32</v>
      </c>
    </row>
    <row r="4037" spans="1:61" x14ac:dyDescent="0.25">
      <c r="A4037" t="s">
        <v>54</v>
      </c>
      <c r="B4037">
        <v>110027</v>
      </c>
      <c r="C4037" t="s">
        <v>55</v>
      </c>
      <c r="D4037" t="s">
        <v>56</v>
      </c>
      <c r="E4037" s="1">
        <v>45986</v>
      </c>
      <c r="F4037" t="s">
        <v>4705</v>
      </c>
      <c r="G4037" t="s">
        <v>58</v>
      </c>
      <c r="H4037" t="str">
        <f t="shared" si="441"/>
        <v>Aggregator</v>
      </c>
      <c r="I4037">
        <v>7515247070</v>
      </c>
      <c r="J4037">
        <v>18528960</v>
      </c>
      <c r="K4037" s="3">
        <v>45986.963194444441</v>
      </c>
      <c r="L4037">
        <f t="shared" si="442"/>
        <v>25</v>
      </c>
      <c r="M4037" t="str">
        <f t="shared" si="443"/>
        <v>Tuesday</v>
      </c>
      <c r="N4037" s="1" t="str">
        <f t="shared" si="444"/>
        <v>November</v>
      </c>
      <c r="O4037" s="2">
        <v>0.96319444444444446</v>
      </c>
      <c r="P4037" s="2" t="str">
        <f t="shared" si="445"/>
        <v>Week 4</v>
      </c>
      <c r="Q4037" t="s">
        <v>59</v>
      </c>
      <c r="R4037" s="5">
        <v>588</v>
      </c>
      <c r="S4037" s="5">
        <v>-199.5</v>
      </c>
      <c r="T4037" s="5">
        <f t="shared" si="446"/>
        <v>33.928571428571431</v>
      </c>
      <c r="U4037" s="5">
        <v>388.5</v>
      </c>
      <c r="V4037" s="5">
        <v>32</v>
      </c>
      <c r="W4037" s="5">
        <v>0</v>
      </c>
      <c r="X4037" s="5">
        <v>0</v>
      </c>
      <c r="Y4037" s="5">
        <v>420.5</v>
      </c>
      <c r="Z4037" s="5">
        <v>420.5</v>
      </c>
      <c r="AA4037" t="s">
        <v>60</v>
      </c>
      <c r="AB4037">
        <v>93.84</v>
      </c>
      <c r="AC4037">
        <v>3.38</v>
      </c>
      <c r="AD4037" t="s">
        <v>60</v>
      </c>
      <c r="AE4037" t="s">
        <v>56</v>
      </c>
      <c r="AF4037">
        <v>7070</v>
      </c>
      <c r="AG4037">
        <v>7070</v>
      </c>
      <c r="AO4037">
        <v>32</v>
      </c>
      <c r="AP4037">
        <v>0</v>
      </c>
      <c r="AX4037">
        <v>420.5</v>
      </c>
      <c r="BD4037" s="5">
        <v>420.5</v>
      </c>
      <c r="BE4037">
        <v>388.5</v>
      </c>
      <c r="BG4037">
        <f t="shared" si="447"/>
        <v>388.5</v>
      </c>
      <c r="BI4037">
        <v>32</v>
      </c>
    </row>
    <row r="4038" spans="1:61" x14ac:dyDescent="0.25">
      <c r="A4038" t="s">
        <v>54</v>
      </c>
      <c r="B4038">
        <v>110027</v>
      </c>
      <c r="C4038" t="s">
        <v>55</v>
      </c>
      <c r="D4038" t="s">
        <v>56</v>
      </c>
      <c r="E4038" s="1">
        <v>45986</v>
      </c>
      <c r="F4038" t="s">
        <v>4706</v>
      </c>
      <c r="G4038" t="s">
        <v>67</v>
      </c>
      <c r="H4038" t="str">
        <f t="shared" si="441"/>
        <v>Direct Sale</v>
      </c>
      <c r="K4038" s="3">
        <v>45986.963194444441</v>
      </c>
      <c r="L4038">
        <f t="shared" si="442"/>
        <v>25</v>
      </c>
      <c r="M4038" t="str">
        <f t="shared" si="443"/>
        <v>Tuesday</v>
      </c>
      <c r="N4038" s="1" t="str">
        <f t="shared" si="444"/>
        <v>November</v>
      </c>
      <c r="O4038" s="2">
        <v>0.96319444444444446</v>
      </c>
      <c r="P4038" s="2" t="str">
        <f t="shared" si="445"/>
        <v>Week 4</v>
      </c>
      <c r="Q4038" t="s">
        <v>59</v>
      </c>
      <c r="R4038" s="5">
        <v>357</v>
      </c>
      <c r="S4038" s="5">
        <v>0</v>
      </c>
      <c r="T4038" s="5">
        <f t="shared" si="446"/>
        <v>0</v>
      </c>
      <c r="U4038" s="5">
        <v>357</v>
      </c>
      <c r="V4038" s="5">
        <v>0</v>
      </c>
      <c r="W4038" s="5">
        <v>17.84</v>
      </c>
      <c r="X4038" s="5">
        <v>0.16</v>
      </c>
      <c r="Y4038" s="5">
        <v>375</v>
      </c>
      <c r="Z4038" s="5">
        <v>375</v>
      </c>
      <c r="AA4038" t="s">
        <v>68</v>
      </c>
      <c r="AB4038">
        <v>71.78</v>
      </c>
      <c r="AC4038">
        <v>6.52</v>
      </c>
      <c r="AD4038" t="s">
        <v>5778</v>
      </c>
      <c r="AE4038" t="s">
        <v>75</v>
      </c>
      <c r="AI4038" t="s">
        <v>89</v>
      </c>
      <c r="AJ4038" t="s">
        <v>190</v>
      </c>
      <c r="AK4038">
        <v>8929758003</v>
      </c>
      <c r="AO4038">
        <v>0</v>
      </c>
      <c r="AP4038">
        <v>0</v>
      </c>
      <c r="AR4038">
        <v>375</v>
      </c>
      <c r="AZ4038">
        <v>357</v>
      </c>
      <c r="BA4038">
        <v>8.92</v>
      </c>
      <c r="BB4038">
        <v>357</v>
      </c>
      <c r="BC4038">
        <v>8.92</v>
      </c>
      <c r="BD4038" s="5">
        <v>375</v>
      </c>
      <c r="BE4038">
        <v>357</v>
      </c>
      <c r="BG4038">
        <f t="shared" si="447"/>
        <v>357</v>
      </c>
    </row>
    <row r="4039" spans="1:61" x14ac:dyDescent="0.25">
      <c r="A4039" t="s">
        <v>54</v>
      </c>
      <c r="B4039">
        <v>110027</v>
      </c>
      <c r="C4039" t="s">
        <v>55</v>
      </c>
      <c r="D4039" t="s">
        <v>56</v>
      </c>
      <c r="E4039" s="1">
        <v>45986</v>
      </c>
      <c r="F4039" t="s">
        <v>4707</v>
      </c>
      <c r="G4039" t="s">
        <v>63</v>
      </c>
      <c r="H4039" t="str">
        <f t="shared" si="441"/>
        <v>Aggregator</v>
      </c>
      <c r="I4039">
        <v>223062000000000</v>
      </c>
      <c r="J4039">
        <v>29811</v>
      </c>
      <c r="K4039" s="3">
        <v>45986.966666666667</v>
      </c>
      <c r="L4039">
        <f t="shared" si="442"/>
        <v>25</v>
      </c>
      <c r="M4039" t="str">
        <f t="shared" si="443"/>
        <v>Tuesday</v>
      </c>
      <c r="N4039" s="1" t="str">
        <f t="shared" si="444"/>
        <v>November</v>
      </c>
      <c r="O4039" s="2">
        <v>0.96666666666666667</v>
      </c>
      <c r="P4039" s="2" t="str">
        <f t="shared" si="445"/>
        <v>Week 4</v>
      </c>
      <c r="Q4039" t="s">
        <v>59</v>
      </c>
      <c r="R4039" s="5">
        <v>229</v>
      </c>
      <c r="S4039" s="5">
        <v>-90</v>
      </c>
      <c r="T4039" s="5">
        <f t="shared" si="446"/>
        <v>39.301310043668117</v>
      </c>
      <c r="U4039" s="5">
        <v>139</v>
      </c>
      <c r="V4039" s="5">
        <v>32</v>
      </c>
      <c r="W4039" s="5">
        <v>0</v>
      </c>
      <c r="X4039" s="5">
        <v>0</v>
      </c>
      <c r="Y4039" s="5">
        <v>171</v>
      </c>
      <c r="Z4039" s="5">
        <v>171</v>
      </c>
      <c r="AA4039" t="s">
        <v>64</v>
      </c>
      <c r="AB4039">
        <v>44.95</v>
      </c>
      <c r="AC4039">
        <v>4.99</v>
      </c>
      <c r="AD4039" t="s">
        <v>64</v>
      </c>
      <c r="AE4039" t="s">
        <v>56</v>
      </c>
      <c r="AF4039">
        <v>7026</v>
      </c>
      <c r="AG4039">
        <v>7026</v>
      </c>
      <c r="AO4039">
        <v>32</v>
      </c>
      <c r="AP4039">
        <v>0</v>
      </c>
      <c r="AW4039">
        <v>171</v>
      </c>
      <c r="BD4039" s="5">
        <v>171</v>
      </c>
      <c r="BE4039">
        <v>139</v>
      </c>
      <c r="BG4039">
        <f t="shared" si="447"/>
        <v>139</v>
      </c>
      <c r="BH4039">
        <v>32</v>
      </c>
    </row>
    <row r="4040" spans="1:61" x14ac:dyDescent="0.25">
      <c r="A4040" t="s">
        <v>54</v>
      </c>
      <c r="B4040">
        <v>110027</v>
      </c>
      <c r="C4040" t="s">
        <v>55</v>
      </c>
      <c r="D4040" t="s">
        <v>56</v>
      </c>
      <c r="E4040" s="1">
        <v>45986</v>
      </c>
      <c r="F4040" t="s">
        <v>4708</v>
      </c>
      <c r="G4040" t="s">
        <v>58</v>
      </c>
      <c r="H4040" t="str">
        <f t="shared" si="441"/>
        <v>Aggregator</v>
      </c>
      <c r="I4040">
        <v>7518169381</v>
      </c>
      <c r="J4040">
        <v>18528960</v>
      </c>
      <c r="K4040" s="3">
        <v>45986.969444444447</v>
      </c>
      <c r="L4040">
        <f t="shared" si="442"/>
        <v>25</v>
      </c>
      <c r="M4040" t="str">
        <f t="shared" si="443"/>
        <v>Tuesday</v>
      </c>
      <c r="N4040" s="1" t="str">
        <f t="shared" si="444"/>
        <v>November</v>
      </c>
      <c r="O4040" s="2">
        <v>0.96944444444444444</v>
      </c>
      <c r="P4040" s="2" t="str">
        <f t="shared" si="445"/>
        <v>Week 4</v>
      </c>
      <c r="Q4040" t="s">
        <v>59</v>
      </c>
      <c r="R4040" s="5">
        <v>586</v>
      </c>
      <c r="S4040" s="5">
        <v>-75</v>
      </c>
      <c r="T4040" s="5">
        <f t="shared" si="446"/>
        <v>12.798634812286688</v>
      </c>
      <c r="U4040" s="5">
        <v>511</v>
      </c>
      <c r="V4040" s="5">
        <v>32</v>
      </c>
      <c r="W4040" s="5">
        <v>0</v>
      </c>
      <c r="X4040" s="5">
        <v>0</v>
      </c>
      <c r="Y4040" s="5">
        <v>543</v>
      </c>
      <c r="Z4040" s="5">
        <v>543</v>
      </c>
      <c r="AA4040" t="s">
        <v>60</v>
      </c>
      <c r="AB4040">
        <v>121.64</v>
      </c>
      <c r="AC4040">
        <v>9.75</v>
      </c>
      <c r="AD4040" t="s">
        <v>60</v>
      </c>
      <c r="AE4040" t="s">
        <v>56</v>
      </c>
      <c r="AF4040">
        <v>9381</v>
      </c>
      <c r="AG4040">
        <v>9381</v>
      </c>
      <c r="AO4040">
        <v>32</v>
      </c>
      <c r="AP4040">
        <v>0</v>
      </c>
      <c r="AX4040">
        <v>543</v>
      </c>
      <c r="BD4040" s="5">
        <v>543</v>
      </c>
      <c r="BE4040">
        <v>511</v>
      </c>
      <c r="BG4040">
        <f t="shared" si="447"/>
        <v>511</v>
      </c>
      <c r="BI4040">
        <v>32</v>
      </c>
    </row>
    <row r="4041" spans="1:61" x14ac:dyDescent="0.25">
      <c r="A4041" t="s">
        <v>54</v>
      </c>
      <c r="B4041">
        <v>110027</v>
      </c>
      <c r="C4041" t="s">
        <v>55</v>
      </c>
      <c r="D4041" t="s">
        <v>56</v>
      </c>
      <c r="E4041" s="1">
        <v>45986</v>
      </c>
      <c r="F4041" t="s">
        <v>4709</v>
      </c>
      <c r="G4041" t="s">
        <v>67</v>
      </c>
      <c r="H4041" t="str">
        <f t="shared" si="441"/>
        <v>Direct Sale</v>
      </c>
      <c r="K4041" s="3">
        <v>45986.978472222225</v>
      </c>
      <c r="L4041">
        <f t="shared" si="442"/>
        <v>25</v>
      </c>
      <c r="M4041" t="str">
        <f t="shared" si="443"/>
        <v>Tuesday</v>
      </c>
      <c r="N4041" s="1" t="str">
        <f t="shared" si="444"/>
        <v>November</v>
      </c>
      <c r="O4041" s="2">
        <v>0.97847222222222219</v>
      </c>
      <c r="P4041" s="2" t="str">
        <f t="shared" si="445"/>
        <v>Week 4</v>
      </c>
      <c r="Q4041" t="s">
        <v>59</v>
      </c>
      <c r="R4041" s="5">
        <v>715</v>
      </c>
      <c r="S4041" s="5">
        <v>0</v>
      </c>
      <c r="T4041" s="5">
        <f t="shared" si="446"/>
        <v>0</v>
      </c>
      <c r="U4041" s="5">
        <v>715</v>
      </c>
      <c r="V4041" s="5">
        <v>0</v>
      </c>
      <c r="W4041" s="5">
        <v>35.76</v>
      </c>
      <c r="X4041" s="5">
        <v>0.24</v>
      </c>
      <c r="Y4041" s="5">
        <v>751</v>
      </c>
      <c r="Z4041" s="5">
        <v>751</v>
      </c>
      <c r="AA4041" t="s">
        <v>73</v>
      </c>
      <c r="AB4041">
        <v>184.62</v>
      </c>
      <c r="AC4041">
        <v>9.08</v>
      </c>
      <c r="AD4041" t="s">
        <v>5778</v>
      </c>
      <c r="AE4041" t="s">
        <v>75</v>
      </c>
      <c r="AI4041" t="s">
        <v>4710</v>
      </c>
      <c r="AJ4041" t="s">
        <v>576</v>
      </c>
      <c r="AK4041">
        <v>9999020585</v>
      </c>
      <c r="AO4041">
        <v>0</v>
      </c>
      <c r="AP4041">
        <v>0</v>
      </c>
      <c r="AQ4041">
        <v>751</v>
      </c>
      <c r="AZ4041">
        <v>715</v>
      </c>
      <c r="BA4041">
        <v>17.88</v>
      </c>
      <c r="BB4041">
        <v>715</v>
      </c>
      <c r="BC4041">
        <v>17.88</v>
      </c>
      <c r="BD4041" s="5">
        <v>751</v>
      </c>
      <c r="BE4041">
        <v>715</v>
      </c>
      <c r="BG4041">
        <f t="shared" si="447"/>
        <v>715</v>
      </c>
    </row>
    <row r="4042" spans="1:61" x14ac:dyDescent="0.25">
      <c r="A4042" t="s">
        <v>54</v>
      </c>
      <c r="B4042">
        <v>110027</v>
      </c>
      <c r="C4042" t="s">
        <v>55</v>
      </c>
      <c r="D4042" t="s">
        <v>56</v>
      </c>
      <c r="E4042" s="1">
        <v>45986</v>
      </c>
      <c r="F4042" t="s">
        <v>4711</v>
      </c>
      <c r="G4042" t="s">
        <v>67</v>
      </c>
      <c r="H4042" t="str">
        <f t="shared" si="441"/>
        <v>Direct Sale</v>
      </c>
      <c r="K4042" s="3">
        <v>45986.978472222225</v>
      </c>
      <c r="L4042">
        <f t="shared" si="442"/>
        <v>25</v>
      </c>
      <c r="M4042" t="str">
        <f t="shared" si="443"/>
        <v>Tuesday</v>
      </c>
      <c r="N4042" s="1" t="str">
        <f t="shared" si="444"/>
        <v>November</v>
      </c>
      <c r="O4042" s="2">
        <v>0.97847222222222219</v>
      </c>
      <c r="P4042" s="2" t="str">
        <f t="shared" si="445"/>
        <v>Week 4</v>
      </c>
      <c r="Q4042" t="s">
        <v>59</v>
      </c>
      <c r="R4042" s="5">
        <v>198</v>
      </c>
      <c r="S4042" s="5">
        <v>0</v>
      </c>
      <c r="T4042" s="5">
        <f t="shared" si="446"/>
        <v>0</v>
      </c>
      <c r="U4042" s="5">
        <v>198</v>
      </c>
      <c r="V4042" s="5">
        <v>0</v>
      </c>
      <c r="W4042" s="5">
        <v>9.9</v>
      </c>
      <c r="X4042" s="5">
        <v>0.1</v>
      </c>
      <c r="Y4042" s="5">
        <v>208</v>
      </c>
      <c r="Z4042" s="5">
        <v>208</v>
      </c>
      <c r="AA4042" t="s">
        <v>73</v>
      </c>
      <c r="AB4042">
        <v>61.33</v>
      </c>
      <c r="AC4042">
        <v>4.24</v>
      </c>
      <c r="AD4042" t="s">
        <v>5778</v>
      </c>
      <c r="AE4042" t="s">
        <v>75</v>
      </c>
      <c r="AI4042" t="s">
        <v>89</v>
      </c>
      <c r="AJ4042" t="s">
        <v>190</v>
      </c>
      <c r="AK4042">
        <v>8929758003</v>
      </c>
      <c r="AO4042">
        <v>0</v>
      </c>
      <c r="AP4042">
        <v>0</v>
      </c>
      <c r="AQ4042">
        <v>208</v>
      </c>
      <c r="AZ4042">
        <v>198</v>
      </c>
      <c r="BA4042">
        <v>4.95</v>
      </c>
      <c r="BB4042">
        <v>198</v>
      </c>
      <c r="BC4042">
        <v>4.95</v>
      </c>
      <c r="BD4042" s="5">
        <v>208</v>
      </c>
      <c r="BE4042">
        <v>198</v>
      </c>
      <c r="BG4042">
        <f t="shared" si="447"/>
        <v>198</v>
      </c>
    </row>
    <row r="4043" spans="1:61" x14ac:dyDescent="0.25">
      <c r="A4043" t="s">
        <v>54</v>
      </c>
      <c r="B4043">
        <v>110027</v>
      </c>
      <c r="C4043" t="s">
        <v>55</v>
      </c>
      <c r="D4043" t="s">
        <v>56</v>
      </c>
      <c r="E4043" s="1">
        <v>45986</v>
      </c>
      <c r="F4043" t="s">
        <v>4712</v>
      </c>
      <c r="G4043" t="s">
        <v>67</v>
      </c>
      <c r="H4043" t="str">
        <f t="shared" si="441"/>
        <v>Direct Sale</v>
      </c>
      <c r="K4043" s="3">
        <v>45986.978472222225</v>
      </c>
      <c r="L4043">
        <f t="shared" si="442"/>
        <v>25</v>
      </c>
      <c r="M4043" t="str">
        <f t="shared" si="443"/>
        <v>Tuesday</v>
      </c>
      <c r="N4043" s="1" t="str">
        <f t="shared" si="444"/>
        <v>November</v>
      </c>
      <c r="O4043" s="2">
        <v>0.97847222222222219</v>
      </c>
      <c r="P4043" s="2" t="str">
        <f t="shared" si="445"/>
        <v>Week 4</v>
      </c>
      <c r="Q4043" t="s">
        <v>59</v>
      </c>
      <c r="R4043" s="5">
        <v>218</v>
      </c>
      <c r="S4043" s="5">
        <v>0</v>
      </c>
      <c r="T4043" s="5">
        <f t="shared" si="446"/>
        <v>0</v>
      </c>
      <c r="U4043" s="5">
        <v>218</v>
      </c>
      <c r="V4043" s="5">
        <v>0</v>
      </c>
      <c r="W4043" s="5">
        <v>10.9</v>
      </c>
      <c r="X4043" s="5">
        <v>0.1</v>
      </c>
      <c r="Y4043" s="5">
        <v>229</v>
      </c>
      <c r="Z4043" s="5">
        <v>229</v>
      </c>
      <c r="AA4043" t="s">
        <v>68</v>
      </c>
      <c r="AB4043">
        <v>45.32</v>
      </c>
      <c r="AC4043">
        <v>7.49</v>
      </c>
      <c r="AD4043" t="s">
        <v>5775</v>
      </c>
      <c r="AI4043" t="s">
        <v>89</v>
      </c>
      <c r="AJ4043" t="s">
        <v>190</v>
      </c>
      <c r="AK4043">
        <v>8929758003</v>
      </c>
      <c r="AO4043">
        <v>0</v>
      </c>
      <c r="AP4043">
        <v>0</v>
      </c>
      <c r="AR4043">
        <v>229</v>
      </c>
      <c r="AZ4043">
        <v>218</v>
      </c>
      <c r="BA4043">
        <v>5.45</v>
      </c>
      <c r="BB4043">
        <v>218</v>
      </c>
      <c r="BC4043">
        <v>5.45</v>
      </c>
      <c r="BD4043" s="5">
        <v>229</v>
      </c>
      <c r="BE4043">
        <v>218</v>
      </c>
      <c r="BG4043">
        <f t="shared" si="447"/>
        <v>218</v>
      </c>
    </row>
    <row r="4044" spans="1:61" x14ac:dyDescent="0.25">
      <c r="A4044" t="s">
        <v>54</v>
      </c>
      <c r="B4044">
        <v>110027</v>
      </c>
      <c r="C4044" t="s">
        <v>55</v>
      </c>
      <c r="D4044" t="s">
        <v>56</v>
      </c>
      <c r="E4044" s="1">
        <v>45986</v>
      </c>
      <c r="F4044" t="s">
        <v>4713</v>
      </c>
      <c r="G4044" t="s">
        <v>63</v>
      </c>
      <c r="H4044" t="str">
        <f t="shared" si="441"/>
        <v>Aggregator</v>
      </c>
      <c r="I4044">
        <v>223063000000000</v>
      </c>
      <c r="J4044">
        <v>29811</v>
      </c>
      <c r="K4044" s="3">
        <v>45986.979861111111</v>
      </c>
      <c r="L4044">
        <f t="shared" si="442"/>
        <v>25</v>
      </c>
      <c r="M4044" t="str">
        <f t="shared" si="443"/>
        <v>Tuesday</v>
      </c>
      <c r="N4044" s="1" t="str">
        <f t="shared" si="444"/>
        <v>November</v>
      </c>
      <c r="O4044" s="2">
        <v>0.97986111111111107</v>
      </c>
      <c r="P4044" s="2" t="str">
        <f t="shared" si="445"/>
        <v>Week 4</v>
      </c>
      <c r="Q4044" t="s">
        <v>59</v>
      </c>
      <c r="R4044" s="5">
        <v>478</v>
      </c>
      <c r="S4044" s="5">
        <v>-175</v>
      </c>
      <c r="T4044" s="5">
        <f t="shared" si="446"/>
        <v>36.610878661087867</v>
      </c>
      <c r="U4044" s="5">
        <v>303</v>
      </c>
      <c r="V4044" s="5">
        <v>32</v>
      </c>
      <c r="W4044" s="5">
        <v>0</v>
      </c>
      <c r="X4044" s="5">
        <v>0</v>
      </c>
      <c r="Y4044" s="5">
        <v>335</v>
      </c>
      <c r="Z4044" s="5">
        <v>335</v>
      </c>
      <c r="AA4044" t="s">
        <v>64</v>
      </c>
      <c r="AB4044">
        <v>84.21</v>
      </c>
      <c r="AC4044">
        <v>8.68</v>
      </c>
      <c r="AD4044" t="s">
        <v>64</v>
      </c>
      <c r="AE4044" t="s">
        <v>56</v>
      </c>
      <c r="AF4044">
        <v>2253</v>
      </c>
      <c r="AG4044">
        <v>2253</v>
      </c>
      <c r="AO4044">
        <v>32</v>
      </c>
      <c r="AP4044">
        <v>0</v>
      </c>
      <c r="AW4044">
        <v>335</v>
      </c>
      <c r="BD4044" s="5">
        <v>335</v>
      </c>
      <c r="BE4044">
        <v>303</v>
      </c>
      <c r="BG4044">
        <f t="shared" si="447"/>
        <v>303</v>
      </c>
      <c r="BH4044">
        <v>32</v>
      </c>
    </row>
    <row r="4045" spans="1:61" x14ac:dyDescent="0.25">
      <c r="A4045" t="s">
        <v>54</v>
      </c>
      <c r="B4045">
        <v>110027</v>
      </c>
      <c r="C4045" t="s">
        <v>55</v>
      </c>
      <c r="D4045" t="s">
        <v>56</v>
      </c>
      <c r="E4045" s="1">
        <v>45986</v>
      </c>
      <c r="F4045" t="s">
        <v>4714</v>
      </c>
      <c r="G4045" t="s">
        <v>67</v>
      </c>
      <c r="H4045" t="str">
        <f t="shared" si="441"/>
        <v>Direct Sale</v>
      </c>
      <c r="K4045" s="3">
        <v>45986.98333333333</v>
      </c>
      <c r="L4045">
        <f t="shared" si="442"/>
        <v>25</v>
      </c>
      <c r="M4045" t="str">
        <f t="shared" si="443"/>
        <v>Tuesday</v>
      </c>
      <c r="N4045" s="1" t="str">
        <f t="shared" si="444"/>
        <v>November</v>
      </c>
      <c r="O4045" s="2">
        <v>0.98333333333333328</v>
      </c>
      <c r="P4045" s="2" t="str">
        <f t="shared" si="445"/>
        <v>Week 4</v>
      </c>
      <c r="Q4045" t="s">
        <v>59</v>
      </c>
      <c r="R4045" s="5">
        <v>716</v>
      </c>
      <c r="S4045" s="5">
        <v>0</v>
      </c>
      <c r="T4045" s="5">
        <f t="shared" si="446"/>
        <v>0</v>
      </c>
      <c r="U4045" s="5">
        <v>716</v>
      </c>
      <c r="V4045" s="5">
        <v>0</v>
      </c>
      <c r="W4045" s="5">
        <v>35.799999999999997</v>
      </c>
      <c r="X4045" s="5">
        <v>0.2</v>
      </c>
      <c r="Y4045" s="5">
        <v>752</v>
      </c>
      <c r="Z4045" s="5">
        <v>752</v>
      </c>
      <c r="AA4045" t="s">
        <v>68</v>
      </c>
      <c r="AB4045">
        <v>182.97</v>
      </c>
      <c r="AC4045">
        <v>12.96</v>
      </c>
      <c r="AD4045" t="s">
        <v>5778</v>
      </c>
      <c r="AE4045" t="s">
        <v>75</v>
      </c>
      <c r="AI4045" t="s">
        <v>89</v>
      </c>
      <c r="AJ4045" t="s">
        <v>190</v>
      </c>
      <c r="AK4045">
        <v>8929758003</v>
      </c>
      <c r="AO4045">
        <v>0</v>
      </c>
      <c r="AP4045">
        <v>0</v>
      </c>
      <c r="AR4045">
        <v>752</v>
      </c>
      <c r="AZ4045">
        <v>716</v>
      </c>
      <c r="BA4045">
        <v>17.899999999999999</v>
      </c>
      <c r="BB4045">
        <v>716</v>
      </c>
      <c r="BC4045">
        <v>17.899999999999999</v>
      </c>
      <c r="BD4045" s="5">
        <v>752</v>
      </c>
      <c r="BE4045">
        <v>716</v>
      </c>
      <c r="BG4045">
        <f t="shared" si="447"/>
        <v>716</v>
      </c>
    </row>
    <row r="4046" spans="1:61" x14ac:dyDescent="0.25">
      <c r="A4046" t="s">
        <v>54</v>
      </c>
      <c r="B4046">
        <v>110027</v>
      </c>
      <c r="C4046" t="s">
        <v>55</v>
      </c>
      <c r="D4046" t="s">
        <v>56</v>
      </c>
      <c r="E4046" s="1">
        <v>45986</v>
      </c>
      <c r="F4046" t="s">
        <v>4715</v>
      </c>
      <c r="G4046" t="s">
        <v>58</v>
      </c>
      <c r="H4046" t="str">
        <f t="shared" si="441"/>
        <v>Aggregator</v>
      </c>
      <c r="I4046">
        <v>7517587617</v>
      </c>
      <c r="J4046">
        <v>18528960</v>
      </c>
      <c r="K4046" s="3">
        <v>45986.987500000003</v>
      </c>
      <c r="L4046">
        <f t="shared" si="442"/>
        <v>25</v>
      </c>
      <c r="M4046" t="str">
        <f t="shared" si="443"/>
        <v>Tuesday</v>
      </c>
      <c r="N4046" s="1" t="str">
        <f t="shared" si="444"/>
        <v>November</v>
      </c>
      <c r="O4046" s="2">
        <v>0.98750000000000004</v>
      </c>
      <c r="P4046" s="2" t="str">
        <f t="shared" si="445"/>
        <v>Week 4</v>
      </c>
      <c r="Q4046" t="s">
        <v>59</v>
      </c>
      <c r="R4046" s="5">
        <v>687</v>
      </c>
      <c r="S4046" s="5">
        <v>-140</v>
      </c>
      <c r="T4046" s="5">
        <f t="shared" si="446"/>
        <v>20.378457059679768</v>
      </c>
      <c r="U4046" s="5">
        <v>547</v>
      </c>
      <c r="V4046" s="5">
        <v>32</v>
      </c>
      <c r="W4046" s="5">
        <v>0</v>
      </c>
      <c r="X4046" s="5">
        <v>0</v>
      </c>
      <c r="Y4046" s="5">
        <v>579</v>
      </c>
      <c r="Z4046" s="5">
        <v>579</v>
      </c>
      <c r="AA4046" t="s">
        <v>60</v>
      </c>
      <c r="AB4046">
        <v>138.47</v>
      </c>
      <c r="AC4046">
        <v>13.67</v>
      </c>
      <c r="AD4046" t="s">
        <v>60</v>
      </c>
      <c r="AE4046" t="s">
        <v>56</v>
      </c>
      <c r="AF4046">
        <v>7617</v>
      </c>
      <c r="AG4046">
        <v>7617</v>
      </c>
      <c r="AO4046">
        <v>32</v>
      </c>
      <c r="AP4046">
        <v>0</v>
      </c>
      <c r="AX4046">
        <v>579</v>
      </c>
      <c r="BD4046" s="5">
        <v>579</v>
      </c>
      <c r="BE4046">
        <v>547</v>
      </c>
      <c r="BG4046">
        <f t="shared" si="447"/>
        <v>547</v>
      </c>
      <c r="BI4046">
        <v>32</v>
      </c>
    </row>
    <row r="4047" spans="1:61" x14ac:dyDescent="0.25">
      <c r="A4047" t="s">
        <v>54</v>
      </c>
      <c r="B4047">
        <v>110027</v>
      </c>
      <c r="C4047" t="s">
        <v>55</v>
      </c>
      <c r="D4047" t="s">
        <v>56</v>
      </c>
      <c r="E4047" s="1">
        <v>45986</v>
      </c>
      <c r="F4047" t="s">
        <v>4716</v>
      </c>
      <c r="G4047" t="s">
        <v>63</v>
      </c>
      <c r="H4047" t="str">
        <f t="shared" si="441"/>
        <v>Aggregator</v>
      </c>
      <c r="I4047">
        <v>223064000000000</v>
      </c>
      <c r="J4047">
        <v>29811</v>
      </c>
      <c r="K4047" s="3">
        <v>45986.988194444442</v>
      </c>
      <c r="L4047">
        <f t="shared" si="442"/>
        <v>25</v>
      </c>
      <c r="M4047" t="str">
        <f t="shared" si="443"/>
        <v>Tuesday</v>
      </c>
      <c r="N4047" s="1" t="str">
        <f t="shared" si="444"/>
        <v>November</v>
      </c>
      <c r="O4047" s="2">
        <v>0.98819444444444449</v>
      </c>
      <c r="P4047" s="2" t="str">
        <f t="shared" si="445"/>
        <v>Week 4</v>
      </c>
      <c r="Q4047" t="s">
        <v>59</v>
      </c>
      <c r="R4047" s="5">
        <v>349</v>
      </c>
      <c r="S4047" s="5">
        <v>-93.75</v>
      </c>
      <c r="T4047" s="5">
        <f t="shared" si="446"/>
        <v>26.862464183381089</v>
      </c>
      <c r="U4047" s="5">
        <v>255.25</v>
      </c>
      <c r="V4047" s="5">
        <v>32</v>
      </c>
      <c r="W4047" s="5">
        <v>0</v>
      </c>
      <c r="X4047" s="5">
        <v>-0.25</v>
      </c>
      <c r="Y4047" s="5">
        <v>287</v>
      </c>
      <c r="Z4047" s="5">
        <v>287</v>
      </c>
      <c r="AA4047" t="s">
        <v>64</v>
      </c>
      <c r="AB4047">
        <v>73.78</v>
      </c>
      <c r="AC4047">
        <v>9.82</v>
      </c>
      <c r="AD4047" t="s">
        <v>64</v>
      </c>
      <c r="AE4047" t="s">
        <v>56</v>
      </c>
      <c r="AF4047">
        <v>6193</v>
      </c>
      <c r="AG4047">
        <v>6193</v>
      </c>
      <c r="AO4047">
        <v>32</v>
      </c>
      <c r="AP4047">
        <v>0</v>
      </c>
      <c r="AW4047">
        <v>287</v>
      </c>
      <c r="BD4047" s="5">
        <v>287</v>
      </c>
      <c r="BE4047">
        <v>255.25</v>
      </c>
      <c r="BG4047">
        <f t="shared" si="447"/>
        <v>255.25</v>
      </c>
      <c r="BH4047">
        <v>32</v>
      </c>
    </row>
    <row r="4048" spans="1:61" x14ac:dyDescent="0.25">
      <c r="A4048" t="s">
        <v>54</v>
      </c>
      <c r="B4048">
        <v>110027</v>
      </c>
      <c r="C4048" t="s">
        <v>55</v>
      </c>
      <c r="D4048" t="s">
        <v>56</v>
      </c>
      <c r="E4048" s="1">
        <v>45986</v>
      </c>
      <c r="F4048" t="s">
        <v>4717</v>
      </c>
      <c r="G4048" t="s">
        <v>63</v>
      </c>
      <c r="H4048" t="str">
        <f t="shared" si="441"/>
        <v>Aggregator</v>
      </c>
      <c r="I4048">
        <v>223064000000000</v>
      </c>
      <c r="J4048">
        <v>29811</v>
      </c>
      <c r="K4048" s="3">
        <v>45986.992361111108</v>
      </c>
      <c r="L4048">
        <f t="shared" si="442"/>
        <v>25</v>
      </c>
      <c r="M4048" t="str">
        <f t="shared" si="443"/>
        <v>Tuesday</v>
      </c>
      <c r="N4048" s="1" t="str">
        <f t="shared" si="444"/>
        <v>November</v>
      </c>
      <c r="O4048" s="2">
        <v>0.99236111111111114</v>
      </c>
      <c r="P4048" s="2" t="str">
        <f t="shared" si="445"/>
        <v>Week 4</v>
      </c>
      <c r="Q4048" t="s">
        <v>59</v>
      </c>
      <c r="R4048" s="5">
        <v>295.66000000000003</v>
      </c>
      <c r="S4048" s="5">
        <v>-93.75</v>
      </c>
      <c r="T4048" s="5">
        <f t="shared" si="446"/>
        <v>31.708719475072716</v>
      </c>
      <c r="U4048" s="5">
        <v>201.91</v>
      </c>
      <c r="V4048" s="5">
        <v>32</v>
      </c>
      <c r="W4048" s="5">
        <v>0</v>
      </c>
      <c r="X4048" s="5">
        <v>0.09</v>
      </c>
      <c r="Y4048" s="5">
        <v>234</v>
      </c>
      <c r="Z4048" s="5">
        <v>234</v>
      </c>
      <c r="AA4048" t="s">
        <v>64</v>
      </c>
      <c r="AB4048">
        <v>59.59</v>
      </c>
      <c r="AC4048">
        <v>5.67</v>
      </c>
      <c r="AD4048" t="s">
        <v>64</v>
      </c>
      <c r="AE4048" t="s">
        <v>56</v>
      </c>
      <c r="AF4048">
        <v>5909</v>
      </c>
      <c r="AG4048">
        <v>5909</v>
      </c>
      <c r="AO4048">
        <v>32</v>
      </c>
      <c r="AP4048">
        <v>0</v>
      </c>
      <c r="AW4048">
        <v>234</v>
      </c>
      <c r="BD4048" s="5">
        <v>234</v>
      </c>
      <c r="BE4048">
        <v>201.91</v>
      </c>
      <c r="BG4048">
        <f t="shared" si="447"/>
        <v>201.91</v>
      </c>
      <c r="BH4048">
        <v>32</v>
      </c>
    </row>
    <row r="4049" spans="1:61" x14ac:dyDescent="0.25">
      <c r="A4049" t="s">
        <v>54</v>
      </c>
      <c r="B4049">
        <v>110027</v>
      </c>
      <c r="C4049" t="s">
        <v>55</v>
      </c>
      <c r="D4049" t="s">
        <v>56</v>
      </c>
      <c r="E4049" s="1">
        <v>45986</v>
      </c>
      <c r="F4049" t="s">
        <v>4718</v>
      </c>
      <c r="G4049" t="s">
        <v>63</v>
      </c>
      <c r="H4049" t="str">
        <f t="shared" si="441"/>
        <v>Aggregator</v>
      </c>
      <c r="I4049">
        <v>223064000000000</v>
      </c>
      <c r="J4049">
        <v>29811</v>
      </c>
      <c r="K4049" s="3">
        <v>45986.992361111108</v>
      </c>
      <c r="L4049">
        <f t="shared" si="442"/>
        <v>25</v>
      </c>
      <c r="M4049" t="str">
        <f t="shared" si="443"/>
        <v>Tuesday</v>
      </c>
      <c r="N4049" s="1" t="str">
        <f t="shared" si="444"/>
        <v>November</v>
      </c>
      <c r="O4049" s="2">
        <v>0.99236111111111114</v>
      </c>
      <c r="P4049" s="2" t="str">
        <f t="shared" si="445"/>
        <v>Week 4</v>
      </c>
      <c r="Q4049" t="s">
        <v>59</v>
      </c>
      <c r="R4049" s="5">
        <v>268</v>
      </c>
      <c r="S4049" s="5">
        <v>-93.74</v>
      </c>
      <c r="T4049" s="5">
        <f t="shared" si="446"/>
        <v>34.977611940298502</v>
      </c>
      <c r="U4049" s="5">
        <v>174.26</v>
      </c>
      <c r="V4049" s="5">
        <v>32</v>
      </c>
      <c r="W4049" s="5">
        <v>0</v>
      </c>
      <c r="X4049" s="5">
        <v>-0.26</v>
      </c>
      <c r="Y4049" s="5">
        <v>206</v>
      </c>
      <c r="Z4049" s="5">
        <v>206</v>
      </c>
      <c r="AA4049" t="s">
        <v>64</v>
      </c>
      <c r="AB4049">
        <v>46.85</v>
      </c>
      <c r="AC4049">
        <v>5.88</v>
      </c>
      <c r="AD4049" t="s">
        <v>64</v>
      </c>
      <c r="AE4049" t="s">
        <v>56</v>
      </c>
      <c r="AF4049">
        <v>6179</v>
      </c>
      <c r="AG4049">
        <v>6179</v>
      </c>
      <c r="AO4049">
        <v>32</v>
      </c>
      <c r="AP4049">
        <v>0</v>
      </c>
      <c r="AW4049">
        <v>206</v>
      </c>
      <c r="BD4049" s="5">
        <v>206</v>
      </c>
      <c r="BE4049">
        <v>174.26</v>
      </c>
      <c r="BG4049">
        <f t="shared" si="447"/>
        <v>174.26</v>
      </c>
      <c r="BH4049">
        <v>32</v>
      </c>
    </row>
    <row r="4050" spans="1:61" x14ac:dyDescent="0.25">
      <c r="A4050" t="s">
        <v>54</v>
      </c>
      <c r="B4050">
        <v>110027</v>
      </c>
      <c r="C4050" t="s">
        <v>55</v>
      </c>
      <c r="D4050" t="s">
        <v>56</v>
      </c>
      <c r="E4050" s="1">
        <v>45986</v>
      </c>
      <c r="F4050" t="s">
        <v>4719</v>
      </c>
      <c r="G4050" t="s">
        <v>63</v>
      </c>
      <c r="H4050" t="str">
        <f t="shared" si="441"/>
        <v>Aggregator</v>
      </c>
      <c r="I4050">
        <v>223064000000000</v>
      </c>
      <c r="J4050">
        <v>29811</v>
      </c>
      <c r="K4050" s="3">
        <v>45986.992361111108</v>
      </c>
      <c r="L4050">
        <f t="shared" si="442"/>
        <v>25</v>
      </c>
      <c r="M4050" t="str">
        <f t="shared" si="443"/>
        <v>Tuesday</v>
      </c>
      <c r="N4050" s="1" t="str">
        <f t="shared" si="444"/>
        <v>November</v>
      </c>
      <c r="O4050" s="2">
        <v>0.99236111111111114</v>
      </c>
      <c r="P4050" s="2" t="str">
        <f t="shared" si="445"/>
        <v>Week 4</v>
      </c>
      <c r="Q4050" t="s">
        <v>59</v>
      </c>
      <c r="R4050" s="5">
        <v>946</v>
      </c>
      <c r="S4050" s="5">
        <v>-440</v>
      </c>
      <c r="T4050" s="5">
        <f t="shared" si="446"/>
        <v>46.511627906976742</v>
      </c>
      <c r="U4050" s="5">
        <v>506</v>
      </c>
      <c r="V4050" s="5">
        <v>32</v>
      </c>
      <c r="W4050" s="5">
        <v>0</v>
      </c>
      <c r="X4050" s="5">
        <v>0</v>
      </c>
      <c r="Y4050" s="5">
        <v>538</v>
      </c>
      <c r="Z4050" s="5">
        <v>538</v>
      </c>
      <c r="AA4050" t="s">
        <v>64</v>
      </c>
      <c r="AB4050">
        <v>163.80000000000001</v>
      </c>
      <c r="AC4050">
        <v>15.05</v>
      </c>
      <c r="AD4050" t="s">
        <v>64</v>
      </c>
      <c r="AE4050" t="s">
        <v>56</v>
      </c>
      <c r="AF4050">
        <v>1582</v>
      </c>
      <c r="AG4050">
        <v>1582</v>
      </c>
      <c r="AO4050">
        <v>32</v>
      </c>
      <c r="AP4050">
        <v>0</v>
      </c>
      <c r="AW4050">
        <v>538</v>
      </c>
      <c r="BD4050" s="5">
        <v>538</v>
      </c>
      <c r="BE4050">
        <v>506</v>
      </c>
      <c r="BG4050">
        <f t="shared" si="447"/>
        <v>506</v>
      </c>
      <c r="BH4050">
        <v>32</v>
      </c>
    </row>
    <row r="4051" spans="1:61" x14ac:dyDescent="0.25">
      <c r="A4051" t="s">
        <v>54</v>
      </c>
      <c r="B4051">
        <v>110027</v>
      </c>
      <c r="C4051" t="s">
        <v>55</v>
      </c>
      <c r="D4051" t="s">
        <v>56</v>
      </c>
      <c r="E4051" s="1">
        <v>45986</v>
      </c>
      <c r="F4051" t="s">
        <v>4720</v>
      </c>
      <c r="G4051" t="s">
        <v>139</v>
      </c>
      <c r="H4051" t="str">
        <f t="shared" si="441"/>
        <v>Aggregator</v>
      </c>
      <c r="I4051">
        <v>287774775</v>
      </c>
      <c r="K4051" s="3">
        <v>45986.995833333334</v>
      </c>
      <c r="L4051">
        <f t="shared" si="442"/>
        <v>25</v>
      </c>
      <c r="M4051" t="str">
        <f t="shared" si="443"/>
        <v>Tuesday</v>
      </c>
      <c r="N4051" s="1" t="str">
        <f t="shared" si="444"/>
        <v>November</v>
      </c>
      <c r="O4051" s="2">
        <v>0.99583333333333335</v>
      </c>
      <c r="P4051" s="2" t="str">
        <f t="shared" si="445"/>
        <v>Week 4</v>
      </c>
      <c r="Q4051" t="s">
        <v>59</v>
      </c>
      <c r="R4051" s="5">
        <v>288</v>
      </c>
      <c r="S4051" s="5">
        <v>0</v>
      </c>
      <c r="T4051" s="5">
        <f t="shared" si="446"/>
        <v>0</v>
      </c>
      <c r="U4051" s="5">
        <v>288</v>
      </c>
      <c r="V4051" s="5">
        <v>0</v>
      </c>
      <c r="W4051" s="5">
        <v>0</v>
      </c>
      <c r="X4051" s="5">
        <v>0</v>
      </c>
      <c r="Y4051" s="5">
        <v>288</v>
      </c>
      <c r="Z4051" s="5">
        <v>288</v>
      </c>
      <c r="AA4051" t="s">
        <v>139</v>
      </c>
      <c r="AB4051">
        <v>52.82</v>
      </c>
      <c r="AC4051">
        <v>6.72</v>
      </c>
      <c r="AD4051" t="s">
        <v>139</v>
      </c>
      <c r="AF4051">
        <v>4775</v>
      </c>
      <c r="AG4051">
        <v>4775</v>
      </c>
      <c r="AI4051" t="s">
        <v>4721</v>
      </c>
      <c r="AJ4051" t="s">
        <v>4722</v>
      </c>
      <c r="AK4051">
        <v>8700916211</v>
      </c>
      <c r="AM4051" t="s">
        <v>562</v>
      </c>
      <c r="AO4051">
        <v>0</v>
      </c>
      <c r="AP4051">
        <v>0</v>
      </c>
      <c r="AT4051">
        <v>288</v>
      </c>
      <c r="BD4051" s="5">
        <v>288</v>
      </c>
      <c r="BE4051">
        <v>288</v>
      </c>
      <c r="BG4051">
        <f t="shared" si="447"/>
        <v>288</v>
      </c>
    </row>
    <row r="4052" spans="1:61" x14ac:dyDescent="0.25">
      <c r="A4052" t="s">
        <v>54</v>
      </c>
      <c r="B4052">
        <v>110027</v>
      </c>
      <c r="C4052" t="s">
        <v>55</v>
      </c>
      <c r="D4052" t="s">
        <v>56</v>
      </c>
      <c r="E4052" s="1">
        <v>45986</v>
      </c>
      <c r="F4052" t="s">
        <v>4723</v>
      </c>
      <c r="G4052" t="s">
        <v>67</v>
      </c>
      <c r="H4052" t="str">
        <f t="shared" si="441"/>
        <v>Direct Sale</v>
      </c>
      <c r="K4052" s="3">
        <v>45986.997916666667</v>
      </c>
      <c r="L4052">
        <f t="shared" si="442"/>
        <v>25</v>
      </c>
      <c r="M4052" t="str">
        <f t="shared" si="443"/>
        <v>Tuesday</v>
      </c>
      <c r="N4052" s="1" t="str">
        <f t="shared" si="444"/>
        <v>November</v>
      </c>
      <c r="O4052" s="2">
        <v>0.99791666666666667</v>
      </c>
      <c r="P4052" s="2" t="str">
        <f t="shared" si="445"/>
        <v>Week 4</v>
      </c>
      <c r="Q4052" t="s">
        <v>59</v>
      </c>
      <c r="R4052" s="5">
        <v>903</v>
      </c>
      <c r="S4052" s="5">
        <v>0</v>
      </c>
      <c r="T4052" s="5">
        <f t="shared" si="446"/>
        <v>0</v>
      </c>
      <c r="U4052" s="5">
        <v>903</v>
      </c>
      <c r="V4052" s="5">
        <v>0</v>
      </c>
      <c r="W4052" s="5">
        <v>45.16</v>
      </c>
      <c r="X4052" s="5">
        <v>-0.16</v>
      </c>
      <c r="Y4052" s="5">
        <v>948</v>
      </c>
      <c r="Z4052" s="5">
        <v>948</v>
      </c>
      <c r="AA4052" t="s">
        <v>68</v>
      </c>
      <c r="AB4052">
        <v>184.97</v>
      </c>
      <c r="AC4052">
        <v>17.399999999999999</v>
      </c>
      <c r="AD4052" t="s">
        <v>5778</v>
      </c>
      <c r="AE4052" t="s">
        <v>75</v>
      </c>
      <c r="AI4052" t="s">
        <v>89</v>
      </c>
      <c r="AJ4052" t="s">
        <v>190</v>
      </c>
      <c r="AK4052">
        <v>8929758003</v>
      </c>
      <c r="AO4052">
        <v>0</v>
      </c>
      <c r="AP4052">
        <v>0</v>
      </c>
      <c r="AR4052">
        <v>948</v>
      </c>
      <c r="AZ4052">
        <v>903</v>
      </c>
      <c r="BA4052">
        <v>22.58</v>
      </c>
      <c r="BB4052">
        <v>903</v>
      </c>
      <c r="BC4052">
        <v>22.58</v>
      </c>
      <c r="BD4052" s="5">
        <v>948</v>
      </c>
      <c r="BE4052">
        <v>903</v>
      </c>
      <c r="BG4052">
        <f t="shared" si="447"/>
        <v>903</v>
      </c>
    </row>
    <row r="4053" spans="1:61" x14ac:dyDescent="0.25">
      <c r="A4053" t="s">
        <v>54</v>
      </c>
      <c r="B4053">
        <v>110027</v>
      </c>
      <c r="C4053" t="s">
        <v>55</v>
      </c>
      <c r="D4053" t="s">
        <v>56</v>
      </c>
      <c r="E4053" s="1">
        <v>45986</v>
      </c>
      <c r="F4053" t="s">
        <v>4724</v>
      </c>
      <c r="G4053" t="s">
        <v>63</v>
      </c>
      <c r="H4053" t="str">
        <f t="shared" si="441"/>
        <v>Aggregator</v>
      </c>
      <c r="I4053">
        <v>223065000000000</v>
      </c>
      <c r="J4053">
        <v>29811</v>
      </c>
      <c r="K4053" s="3">
        <v>45986.998611111114</v>
      </c>
      <c r="L4053">
        <f t="shared" si="442"/>
        <v>25</v>
      </c>
      <c r="M4053" t="str">
        <f t="shared" si="443"/>
        <v>Tuesday</v>
      </c>
      <c r="N4053" s="1" t="str">
        <f t="shared" si="444"/>
        <v>November</v>
      </c>
      <c r="O4053" s="2">
        <v>0.99861111111111112</v>
      </c>
      <c r="P4053" s="2" t="str">
        <f t="shared" si="445"/>
        <v>Week 4</v>
      </c>
      <c r="Q4053" t="s">
        <v>59</v>
      </c>
      <c r="R4053" s="5">
        <v>294.66000000000003</v>
      </c>
      <c r="S4053" s="5">
        <v>0</v>
      </c>
      <c r="T4053" s="5">
        <f t="shared" si="446"/>
        <v>0</v>
      </c>
      <c r="U4053" s="5">
        <v>294.66000000000003</v>
      </c>
      <c r="V4053" s="5">
        <v>32</v>
      </c>
      <c r="W4053" s="5">
        <v>0</v>
      </c>
      <c r="X4053" s="5">
        <v>0.34</v>
      </c>
      <c r="Y4053" s="5">
        <v>327</v>
      </c>
      <c r="Z4053" s="5">
        <v>327</v>
      </c>
      <c r="AA4053" t="s">
        <v>64</v>
      </c>
      <c r="AB4053">
        <v>64.61</v>
      </c>
      <c r="AC4053">
        <v>6.56</v>
      </c>
      <c r="AD4053" t="s">
        <v>64</v>
      </c>
      <c r="AE4053" t="s">
        <v>56</v>
      </c>
      <c r="AF4053">
        <v>5514</v>
      </c>
      <c r="AG4053">
        <v>5514</v>
      </c>
      <c r="AO4053">
        <v>32</v>
      </c>
      <c r="AP4053">
        <v>0</v>
      </c>
      <c r="AW4053">
        <v>327</v>
      </c>
      <c r="BD4053" s="5">
        <v>327</v>
      </c>
      <c r="BE4053">
        <v>294.66000000000003</v>
      </c>
      <c r="BG4053">
        <f t="shared" si="447"/>
        <v>294.66000000000003</v>
      </c>
      <c r="BH4053">
        <v>32</v>
      </c>
    </row>
    <row r="4054" spans="1:61" x14ac:dyDescent="0.25">
      <c r="A4054" t="s">
        <v>54</v>
      </c>
      <c r="B4054">
        <v>110027</v>
      </c>
      <c r="C4054" t="s">
        <v>55</v>
      </c>
      <c r="D4054" t="s">
        <v>56</v>
      </c>
      <c r="E4054" s="1">
        <v>45986</v>
      </c>
      <c r="F4054" t="s">
        <v>4725</v>
      </c>
      <c r="G4054" t="s">
        <v>63</v>
      </c>
      <c r="H4054" t="str">
        <f t="shared" si="441"/>
        <v>Aggregator</v>
      </c>
      <c r="I4054">
        <v>223065000000000</v>
      </c>
      <c r="J4054">
        <v>29811</v>
      </c>
      <c r="K4054" s="3">
        <v>45987.00277777778</v>
      </c>
      <c r="L4054">
        <f t="shared" si="442"/>
        <v>26</v>
      </c>
      <c r="M4054" t="str">
        <f t="shared" si="443"/>
        <v>Wednesday</v>
      </c>
      <c r="N4054" s="1" t="str">
        <f t="shared" si="444"/>
        <v>November</v>
      </c>
      <c r="O4054" s="2">
        <v>2.7777777777777779E-3</v>
      </c>
      <c r="P4054" s="2" t="str">
        <f t="shared" si="445"/>
        <v>Week 4</v>
      </c>
      <c r="Q4054" t="s">
        <v>59</v>
      </c>
      <c r="R4054" s="5">
        <v>276</v>
      </c>
      <c r="S4054" s="5">
        <v>-93.75</v>
      </c>
      <c r="T4054" s="5">
        <f t="shared" si="446"/>
        <v>33.967391304347828</v>
      </c>
      <c r="U4054" s="5">
        <v>182.25</v>
      </c>
      <c r="V4054" s="5">
        <v>32</v>
      </c>
      <c r="W4054" s="5">
        <v>0</v>
      </c>
      <c r="X4054" s="5">
        <v>-0.25</v>
      </c>
      <c r="Y4054" s="5">
        <v>214</v>
      </c>
      <c r="Z4054" s="5">
        <v>214</v>
      </c>
      <c r="AA4054" t="s">
        <v>64</v>
      </c>
      <c r="AB4054">
        <v>49.26</v>
      </c>
      <c r="AC4054">
        <v>3.92</v>
      </c>
      <c r="AD4054" t="s">
        <v>64</v>
      </c>
      <c r="AE4054" t="s">
        <v>56</v>
      </c>
      <c r="AF4054">
        <v>2612</v>
      </c>
      <c r="AG4054">
        <v>2612</v>
      </c>
      <c r="AO4054">
        <v>32</v>
      </c>
      <c r="AP4054">
        <v>0</v>
      </c>
      <c r="AW4054">
        <v>214</v>
      </c>
      <c r="BD4054" s="5">
        <v>214</v>
      </c>
      <c r="BE4054">
        <v>182.25</v>
      </c>
      <c r="BG4054">
        <f t="shared" si="447"/>
        <v>182.25</v>
      </c>
      <c r="BH4054">
        <v>32</v>
      </c>
    </row>
    <row r="4055" spans="1:61" x14ac:dyDescent="0.25">
      <c r="A4055" t="s">
        <v>54</v>
      </c>
      <c r="B4055">
        <v>110027</v>
      </c>
      <c r="C4055" t="s">
        <v>55</v>
      </c>
      <c r="D4055" t="s">
        <v>56</v>
      </c>
      <c r="E4055" s="1">
        <v>45986</v>
      </c>
      <c r="F4055" t="s">
        <v>4726</v>
      </c>
      <c r="G4055" t="s">
        <v>63</v>
      </c>
      <c r="H4055" t="str">
        <f t="shared" si="441"/>
        <v>Aggregator</v>
      </c>
      <c r="I4055">
        <v>223065000000000</v>
      </c>
      <c r="J4055">
        <v>29811</v>
      </c>
      <c r="K4055" s="3">
        <v>45987.00277777778</v>
      </c>
      <c r="L4055">
        <f t="shared" si="442"/>
        <v>26</v>
      </c>
      <c r="M4055" t="str">
        <f t="shared" si="443"/>
        <v>Wednesday</v>
      </c>
      <c r="N4055" s="1" t="str">
        <f t="shared" si="444"/>
        <v>November</v>
      </c>
      <c r="O4055" s="2">
        <v>2.7777777777777779E-3</v>
      </c>
      <c r="P4055" s="2" t="str">
        <f t="shared" si="445"/>
        <v>Week 4</v>
      </c>
      <c r="Q4055" t="s">
        <v>59</v>
      </c>
      <c r="R4055" s="5">
        <v>408</v>
      </c>
      <c r="S4055" s="5">
        <v>-93.75</v>
      </c>
      <c r="T4055" s="5">
        <f t="shared" si="446"/>
        <v>22.977941176470587</v>
      </c>
      <c r="U4055" s="5">
        <v>314.25</v>
      </c>
      <c r="V4055" s="5">
        <v>32</v>
      </c>
      <c r="W4055" s="5">
        <v>0</v>
      </c>
      <c r="X4055" s="5">
        <v>-0.25</v>
      </c>
      <c r="Y4055" s="5">
        <v>346</v>
      </c>
      <c r="Z4055" s="5">
        <v>346</v>
      </c>
      <c r="AA4055" t="s">
        <v>64</v>
      </c>
      <c r="AB4055">
        <v>90.39</v>
      </c>
      <c r="AC4055">
        <v>4.99</v>
      </c>
      <c r="AD4055" t="s">
        <v>64</v>
      </c>
      <c r="AE4055" t="s">
        <v>56</v>
      </c>
      <c r="AF4055">
        <v>4394</v>
      </c>
      <c r="AG4055">
        <v>4394</v>
      </c>
      <c r="AO4055">
        <v>32</v>
      </c>
      <c r="AP4055">
        <v>0</v>
      </c>
      <c r="AW4055">
        <v>346</v>
      </c>
      <c r="BD4055" s="5">
        <v>346</v>
      </c>
      <c r="BE4055">
        <v>314.25</v>
      </c>
      <c r="BG4055">
        <f t="shared" si="447"/>
        <v>314.25</v>
      </c>
      <c r="BH4055">
        <v>32</v>
      </c>
    </row>
    <row r="4056" spans="1:61" x14ac:dyDescent="0.25">
      <c r="A4056" t="s">
        <v>54</v>
      </c>
      <c r="B4056">
        <v>110027</v>
      </c>
      <c r="C4056" t="s">
        <v>55</v>
      </c>
      <c r="D4056" t="s">
        <v>56</v>
      </c>
      <c r="E4056" s="1">
        <v>45986</v>
      </c>
      <c r="F4056" t="s">
        <v>4727</v>
      </c>
      <c r="G4056" t="s">
        <v>67</v>
      </c>
      <c r="H4056" t="str">
        <f t="shared" si="441"/>
        <v>Direct Sale</v>
      </c>
      <c r="K4056" s="3">
        <v>45987.004861111112</v>
      </c>
      <c r="L4056">
        <f t="shared" si="442"/>
        <v>26</v>
      </c>
      <c r="M4056" t="str">
        <f t="shared" si="443"/>
        <v>Wednesday</v>
      </c>
      <c r="N4056" s="1" t="str">
        <f t="shared" si="444"/>
        <v>November</v>
      </c>
      <c r="O4056" s="2">
        <v>4.8611111111111112E-3</v>
      </c>
      <c r="P4056" s="2" t="str">
        <f t="shared" si="445"/>
        <v>Week 4</v>
      </c>
      <c r="Q4056" t="s">
        <v>59</v>
      </c>
      <c r="R4056" s="5">
        <v>267</v>
      </c>
      <c r="S4056" s="5">
        <v>0</v>
      </c>
      <c r="T4056" s="5">
        <f t="shared" si="446"/>
        <v>0</v>
      </c>
      <c r="U4056" s="5">
        <v>267</v>
      </c>
      <c r="V4056" s="5">
        <v>0</v>
      </c>
      <c r="W4056" s="5">
        <v>13.36</v>
      </c>
      <c r="X4056" s="5">
        <v>-0.36</v>
      </c>
      <c r="Y4056" s="5">
        <v>280</v>
      </c>
      <c r="Z4056" s="5">
        <v>280</v>
      </c>
      <c r="AA4056" t="s">
        <v>73</v>
      </c>
      <c r="AB4056">
        <v>77.260000000000005</v>
      </c>
      <c r="AC4056">
        <v>3.92</v>
      </c>
      <c r="AD4056" t="s">
        <v>5778</v>
      </c>
      <c r="AE4056" t="s">
        <v>75</v>
      </c>
      <c r="AI4056" t="s">
        <v>89</v>
      </c>
      <c r="AJ4056" t="s">
        <v>190</v>
      </c>
      <c r="AK4056">
        <v>8929758003</v>
      </c>
      <c r="AO4056">
        <v>0</v>
      </c>
      <c r="AP4056">
        <v>0</v>
      </c>
      <c r="AQ4056">
        <v>280</v>
      </c>
      <c r="AZ4056">
        <v>267</v>
      </c>
      <c r="BA4056">
        <v>6.68</v>
      </c>
      <c r="BB4056">
        <v>267</v>
      </c>
      <c r="BC4056">
        <v>6.68</v>
      </c>
      <c r="BD4056" s="5">
        <v>280</v>
      </c>
      <c r="BE4056">
        <v>267</v>
      </c>
      <c r="BG4056">
        <f t="shared" si="447"/>
        <v>267</v>
      </c>
    </row>
    <row r="4057" spans="1:61" x14ac:dyDescent="0.25">
      <c r="A4057" t="s">
        <v>54</v>
      </c>
      <c r="B4057">
        <v>110027</v>
      </c>
      <c r="C4057" t="s">
        <v>55</v>
      </c>
      <c r="D4057" t="s">
        <v>56</v>
      </c>
      <c r="E4057" s="1">
        <v>45986</v>
      </c>
      <c r="F4057" t="s">
        <v>4728</v>
      </c>
      <c r="G4057" t="s">
        <v>67</v>
      </c>
      <c r="H4057" t="str">
        <f t="shared" si="441"/>
        <v>Direct Sale</v>
      </c>
      <c r="K4057" s="3">
        <v>45987.005555555559</v>
      </c>
      <c r="L4057">
        <f t="shared" si="442"/>
        <v>26</v>
      </c>
      <c r="M4057" t="str">
        <f t="shared" si="443"/>
        <v>Wednesday</v>
      </c>
      <c r="N4057" s="1" t="str">
        <f t="shared" si="444"/>
        <v>November</v>
      </c>
      <c r="O4057" s="2">
        <v>5.5555555555555558E-3</v>
      </c>
      <c r="P4057" s="2" t="str">
        <f t="shared" si="445"/>
        <v>Week 4</v>
      </c>
      <c r="Q4057" t="s">
        <v>59</v>
      </c>
      <c r="R4057" s="5">
        <v>179</v>
      </c>
      <c r="S4057" s="5">
        <v>0</v>
      </c>
      <c r="T4057" s="5">
        <f t="shared" si="446"/>
        <v>0</v>
      </c>
      <c r="U4057" s="5">
        <v>179</v>
      </c>
      <c r="V4057" s="5">
        <v>0</v>
      </c>
      <c r="W4057" s="5">
        <v>8.9600000000000009</v>
      </c>
      <c r="X4057" s="5">
        <v>0.04</v>
      </c>
      <c r="Y4057" s="5">
        <v>188</v>
      </c>
      <c r="Z4057" s="5">
        <v>188</v>
      </c>
      <c r="AA4057" t="s">
        <v>68</v>
      </c>
      <c r="AB4057">
        <v>37.33</v>
      </c>
      <c r="AC4057">
        <v>2.56</v>
      </c>
      <c r="AD4057" t="s">
        <v>5778</v>
      </c>
      <c r="AE4057" t="s">
        <v>75</v>
      </c>
      <c r="AI4057" t="s">
        <v>89</v>
      </c>
      <c r="AJ4057" t="s">
        <v>190</v>
      </c>
      <c r="AK4057">
        <v>8929758003</v>
      </c>
      <c r="AO4057">
        <v>0</v>
      </c>
      <c r="AP4057">
        <v>0</v>
      </c>
      <c r="AR4057">
        <v>188</v>
      </c>
      <c r="AZ4057">
        <v>179</v>
      </c>
      <c r="BA4057">
        <v>4.4800000000000004</v>
      </c>
      <c r="BB4057">
        <v>179</v>
      </c>
      <c r="BC4057">
        <v>4.4800000000000004</v>
      </c>
      <c r="BD4057" s="5">
        <v>188</v>
      </c>
      <c r="BE4057">
        <v>179</v>
      </c>
      <c r="BG4057">
        <f t="shared" si="447"/>
        <v>179</v>
      </c>
    </row>
    <row r="4058" spans="1:61" x14ac:dyDescent="0.25">
      <c r="A4058" t="s">
        <v>54</v>
      </c>
      <c r="B4058">
        <v>110027</v>
      </c>
      <c r="C4058" t="s">
        <v>55</v>
      </c>
      <c r="D4058" t="s">
        <v>56</v>
      </c>
      <c r="E4058" s="1">
        <v>45986</v>
      </c>
      <c r="F4058" t="s">
        <v>4729</v>
      </c>
      <c r="G4058" t="s">
        <v>63</v>
      </c>
      <c r="H4058" t="str">
        <f t="shared" si="441"/>
        <v>Aggregator</v>
      </c>
      <c r="I4058">
        <v>223066000000000</v>
      </c>
      <c r="J4058">
        <v>29811</v>
      </c>
      <c r="K4058" s="3">
        <v>45987.011805555558</v>
      </c>
      <c r="L4058">
        <f t="shared" si="442"/>
        <v>26</v>
      </c>
      <c r="M4058" t="str">
        <f t="shared" si="443"/>
        <v>Wednesday</v>
      </c>
      <c r="N4058" s="1" t="str">
        <f t="shared" si="444"/>
        <v>November</v>
      </c>
      <c r="O4058" s="2">
        <v>1.1805555555555555E-2</v>
      </c>
      <c r="P4058" s="2" t="str">
        <f t="shared" si="445"/>
        <v>Week 4</v>
      </c>
      <c r="Q4058" t="s">
        <v>59</v>
      </c>
      <c r="R4058" s="5">
        <v>885</v>
      </c>
      <c r="S4058" s="5">
        <v>-268.75</v>
      </c>
      <c r="T4058" s="5">
        <f t="shared" si="446"/>
        <v>30.36723163841808</v>
      </c>
      <c r="U4058" s="5">
        <v>616.25</v>
      </c>
      <c r="V4058" s="5">
        <v>32</v>
      </c>
      <c r="W4058" s="5">
        <v>0</v>
      </c>
      <c r="X4058" s="5">
        <v>-0.25</v>
      </c>
      <c r="Y4058" s="5">
        <v>648</v>
      </c>
      <c r="Z4058" s="5">
        <v>648</v>
      </c>
      <c r="AA4058" t="s">
        <v>64</v>
      </c>
      <c r="AB4058">
        <v>172.52</v>
      </c>
      <c r="AC4058">
        <v>9.02</v>
      </c>
      <c r="AD4058" t="s">
        <v>64</v>
      </c>
      <c r="AE4058" t="s">
        <v>56</v>
      </c>
      <c r="AF4058">
        <v>1521</v>
      </c>
      <c r="AG4058">
        <v>1521</v>
      </c>
      <c r="AO4058">
        <v>32</v>
      </c>
      <c r="AP4058">
        <v>0</v>
      </c>
      <c r="AW4058">
        <v>648</v>
      </c>
      <c r="BD4058" s="5">
        <v>648</v>
      </c>
      <c r="BE4058">
        <v>616.26</v>
      </c>
      <c r="BG4058">
        <f t="shared" si="447"/>
        <v>616.26</v>
      </c>
      <c r="BH4058">
        <v>32</v>
      </c>
    </row>
    <row r="4059" spans="1:61" x14ac:dyDescent="0.25">
      <c r="A4059" t="s">
        <v>54</v>
      </c>
      <c r="B4059">
        <v>110027</v>
      </c>
      <c r="C4059" t="s">
        <v>55</v>
      </c>
      <c r="D4059" t="s">
        <v>56</v>
      </c>
      <c r="E4059" s="1">
        <v>45986</v>
      </c>
      <c r="F4059" t="s">
        <v>4730</v>
      </c>
      <c r="G4059" t="s">
        <v>67</v>
      </c>
      <c r="H4059" t="str">
        <f t="shared" si="441"/>
        <v>Direct Sale</v>
      </c>
      <c r="K4059" s="3">
        <v>45987.015277777777</v>
      </c>
      <c r="L4059">
        <f t="shared" si="442"/>
        <v>26</v>
      </c>
      <c r="M4059" t="str">
        <f t="shared" si="443"/>
        <v>Wednesday</v>
      </c>
      <c r="N4059" s="1" t="str">
        <f t="shared" si="444"/>
        <v>November</v>
      </c>
      <c r="O4059" s="2">
        <v>1.5277777777777777E-2</v>
      </c>
      <c r="P4059" s="2" t="str">
        <f t="shared" si="445"/>
        <v>Week 4</v>
      </c>
      <c r="Q4059" t="s">
        <v>59</v>
      </c>
      <c r="R4059" s="5">
        <v>109</v>
      </c>
      <c r="S4059" s="5">
        <v>0</v>
      </c>
      <c r="T4059" s="5">
        <f t="shared" si="446"/>
        <v>0</v>
      </c>
      <c r="U4059" s="5">
        <v>109</v>
      </c>
      <c r="V4059" s="5">
        <v>0</v>
      </c>
      <c r="W4059" s="5">
        <v>5.46</v>
      </c>
      <c r="X4059" s="5">
        <v>-0.46</v>
      </c>
      <c r="Y4059" s="5">
        <v>114</v>
      </c>
      <c r="Z4059" s="5">
        <v>114</v>
      </c>
      <c r="AA4059" t="s">
        <v>73</v>
      </c>
      <c r="AB4059">
        <v>24.63</v>
      </c>
      <c r="AC4059">
        <v>1.96</v>
      </c>
      <c r="AD4059" t="s">
        <v>5778</v>
      </c>
      <c r="AE4059" t="s">
        <v>75</v>
      </c>
      <c r="AI4059" t="s">
        <v>89</v>
      </c>
      <c r="AJ4059" t="s">
        <v>190</v>
      </c>
      <c r="AK4059">
        <v>8929758003</v>
      </c>
      <c r="AO4059">
        <v>0</v>
      </c>
      <c r="AP4059">
        <v>0</v>
      </c>
      <c r="AQ4059">
        <v>114</v>
      </c>
      <c r="AZ4059">
        <v>109</v>
      </c>
      <c r="BA4059">
        <v>2.73</v>
      </c>
      <c r="BB4059">
        <v>109</v>
      </c>
      <c r="BC4059">
        <v>2.73</v>
      </c>
      <c r="BD4059" s="5">
        <v>114</v>
      </c>
      <c r="BE4059">
        <v>109</v>
      </c>
      <c r="BG4059">
        <f t="shared" si="447"/>
        <v>109</v>
      </c>
    </row>
    <row r="4060" spans="1:61" x14ac:dyDescent="0.25">
      <c r="A4060" t="s">
        <v>54</v>
      </c>
      <c r="B4060">
        <v>110027</v>
      </c>
      <c r="C4060" t="s">
        <v>55</v>
      </c>
      <c r="D4060" t="s">
        <v>56</v>
      </c>
      <c r="E4060" s="1">
        <v>45986</v>
      </c>
      <c r="F4060" t="s">
        <v>4731</v>
      </c>
      <c r="G4060" t="s">
        <v>67</v>
      </c>
      <c r="H4060" t="str">
        <f t="shared" si="441"/>
        <v>Direct Sale</v>
      </c>
      <c r="K4060" s="3">
        <v>45987.015972222223</v>
      </c>
      <c r="L4060">
        <f t="shared" si="442"/>
        <v>26</v>
      </c>
      <c r="M4060" t="str">
        <f t="shared" si="443"/>
        <v>Wednesday</v>
      </c>
      <c r="N4060" s="1" t="str">
        <f t="shared" si="444"/>
        <v>November</v>
      </c>
      <c r="O4060" s="2">
        <v>1.5972222222222221E-2</v>
      </c>
      <c r="P4060" s="2" t="str">
        <f t="shared" si="445"/>
        <v>Week 4</v>
      </c>
      <c r="Q4060" t="s">
        <v>59</v>
      </c>
      <c r="R4060" s="5">
        <v>229</v>
      </c>
      <c r="S4060" s="5">
        <v>0</v>
      </c>
      <c r="T4060" s="5">
        <f t="shared" si="446"/>
        <v>0</v>
      </c>
      <c r="U4060" s="5">
        <v>229</v>
      </c>
      <c r="V4060" s="5">
        <v>0</v>
      </c>
      <c r="W4060" s="5">
        <v>11.46</v>
      </c>
      <c r="X4060" s="5">
        <v>-0.46</v>
      </c>
      <c r="Y4060" s="5">
        <v>240</v>
      </c>
      <c r="Z4060" s="5">
        <v>240</v>
      </c>
      <c r="AA4060" t="s">
        <v>73</v>
      </c>
      <c r="AB4060">
        <v>56.42</v>
      </c>
      <c r="AC4060">
        <v>2.5</v>
      </c>
      <c r="AD4060" t="s">
        <v>5778</v>
      </c>
      <c r="AE4060" t="s">
        <v>75</v>
      </c>
      <c r="AI4060" t="s">
        <v>89</v>
      </c>
      <c r="AJ4060" t="s">
        <v>190</v>
      </c>
      <c r="AK4060">
        <v>8929758003</v>
      </c>
      <c r="AO4060">
        <v>0</v>
      </c>
      <c r="AP4060">
        <v>0</v>
      </c>
      <c r="AQ4060">
        <v>240</v>
      </c>
      <c r="AZ4060">
        <v>229</v>
      </c>
      <c r="BA4060">
        <v>5.73</v>
      </c>
      <c r="BB4060">
        <v>229</v>
      </c>
      <c r="BC4060">
        <v>5.73</v>
      </c>
      <c r="BD4060" s="5">
        <v>240</v>
      </c>
      <c r="BE4060">
        <v>229</v>
      </c>
      <c r="BG4060">
        <f t="shared" si="447"/>
        <v>229</v>
      </c>
    </row>
    <row r="4061" spans="1:61" x14ac:dyDescent="0.25">
      <c r="A4061" t="s">
        <v>54</v>
      </c>
      <c r="B4061">
        <v>110027</v>
      </c>
      <c r="C4061" t="s">
        <v>55</v>
      </c>
      <c r="D4061" t="s">
        <v>56</v>
      </c>
      <c r="E4061" s="1">
        <v>45986</v>
      </c>
      <c r="F4061" t="s">
        <v>4732</v>
      </c>
      <c r="G4061" t="s">
        <v>58</v>
      </c>
      <c r="H4061" t="str">
        <f t="shared" si="441"/>
        <v>Aggregator</v>
      </c>
      <c r="I4061">
        <v>7518924321</v>
      </c>
      <c r="J4061">
        <v>18528960</v>
      </c>
      <c r="K4061" s="3">
        <v>45987.021527777775</v>
      </c>
      <c r="L4061">
        <f t="shared" si="442"/>
        <v>26</v>
      </c>
      <c r="M4061" t="str">
        <f t="shared" si="443"/>
        <v>Wednesday</v>
      </c>
      <c r="N4061" s="1" t="str">
        <f t="shared" si="444"/>
        <v>November</v>
      </c>
      <c r="O4061" s="2">
        <v>2.1527777777777778E-2</v>
      </c>
      <c r="P4061" s="2" t="str">
        <f t="shared" si="445"/>
        <v>Week 4</v>
      </c>
      <c r="Q4061" t="s">
        <v>59</v>
      </c>
      <c r="R4061" s="5">
        <v>407</v>
      </c>
      <c r="S4061" s="5">
        <v>-93</v>
      </c>
      <c r="T4061" s="5">
        <f t="shared" si="446"/>
        <v>22.850122850122851</v>
      </c>
      <c r="U4061" s="5">
        <v>314</v>
      </c>
      <c r="V4061" s="5">
        <v>32</v>
      </c>
      <c r="W4061" s="5">
        <v>0</v>
      </c>
      <c r="X4061" s="5">
        <v>0</v>
      </c>
      <c r="Y4061" s="5">
        <v>346</v>
      </c>
      <c r="Z4061" s="5">
        <v>346</v>
      </c>
      <c r="AA4061" t="s">
        <v>60</v>
      </c>
      <c r="AB4061">
        <v>73.19</v>
      </c>
      <c r="AC4061">
        <v>9.4499999999999993</v>
      </c>
      <c r="AD4061" t="s">
        <v>60</v>
      </c>
      <c r="AE4061" t="s">
        <v>56</v>
      </c>
      <c r="AF4061">
        <v>4321</v>
      </c>
      <c r="AG4061">
        <v>4321</v>
      </c>
      <c r="AO4061">
        <v>32</v>
      </c>
      <c r="AP4061">
        <v>0</v>
      </c>
      <c r="AX4061">
        <v>346</v>
      </c>
      <c r="BD4061" s="5">
        <v>346</v>
      </c>
      <c r="BE4061">
        <v>314</v>
      </c>
      <c r="BG4061">
        <f t="shared" si="447"/>
        <v>314</v>
      </c>
      <c r="BI4061">
        <v>32</v>
      </c>
    </row>
    <row r="4062" spans="1:61" x14ac:dyDescent="0.25">
      <c r="A4062" t="s">
        <v>54</v>
      </c>
      <c r="B4062">
        <v>110027</v>
      </c>
      <c r="C4062" t="s">
        <v>55</v>
      </c>
      <c r="D4062" t="s">
        <v>56</v>
      </c>
      <c r="E4062" s="1">
        <v>45986</v>
      </c>
      <c r="F4062" t="s">
        <v>4733</v>
      </c>
      <c r="G4062" t="s">
        <v>63</v>
      </c>
      <c r="H4062" t="str">
        <f t="shared" si="441"/>
        <v>Aggregator</v>
      </c>
      <c r="I4062">
        <v>223067000000000</v>
      </c>
      <c r="J4062">
        <v>29811</v>
      </c>
      <c r="K4062" s="3">
        <v>45987.023611111108</v>
      </c>
      <c r="L4062">
        <f t="shared" si="442"/>
        <v>26</v>
      </c>
      <c r="M4062" t="str">
        <f t="shared" si="443"/>
        <v>Wednesday</v>
      </c>
      <c r="N4062" s="1" t="str">
        <f t="shared" si="444"/>
        <v>November</v>
      </c>
      <c r="O4062" s="2">
        <v>2.361111111111111E-2</v>
      </c>
      <c r="P4062" s="2" t="str">
        <f t="shared" si="445"/>
        <v>Week 4</v>
      </c>
      <c r="Q4062" t="s">
        <v>59</v>
      </c>
      <c r="R4062" s="5">
        <v>299</v>
      </c>
      <c r="S4062" s="5">
        <v>-93.75</v>
      </c>
      <c r="T4062" s="5">
        <f t="shared" si="446"/>
        <v>31.354515050167226</v>
      </c>
      <c r="U4062" s="5">
        <v>205.25</v>
      </c>
      <c r="V4062" s="5">
        <v>32</v>
      </c>
      <c r="W4062" s="5">
        <v>0</v>
      </c>
      <c r="X4062" s="5">
        <v>-0.25</v>
      </c>
      <c r="Y4062" s="5">
        <v>237</v>
      </c>
      <c r="Z4062" s="5">
        <v>237</v>
      </c>
      <c r="AA4062" t="s">
        <v>64</v>
      </c>
      <c r="AB4062">
        <v>67.78</v>
      </c>
      <c r="AC4062">
        <v>14.59</v>
      </c>
      <c r="AD4062" t="s">
        <v>64</v>
      </c>
      <c r="AE4062" t="s">
        <v>56</v>
      </c>
      <c r="AF4062">
        <v>4351</v>
      </c>
      <c r="AG4062">
        <v>4351</v>
      </c>
      <c r="AO4062">
        <v>32</v>
      </c>
      <c r="AP4062">
        <v>0</v>
      </c>
      <c r="AW4062">
        <v>237</v>
      </c>
      <c r="BD4062" s="5">
        <v>237</v>
      </c>
      <c r="BE4062">
        <v>205.25</v>
      </c>
      <c r="BG4062">
        <f t="shared" si="447"/>
        <v>205.25</v>
      </c>
      <c r="BH4062">
        <v>32</v>
      </c>
    </row>
    <row r="4063" spans="1:61" x14ac:dyDescent="0.25">
      <c r="A4063" t="s">
        <v>54</v>
      </c>
      <c r="B4063">
        <v>110027</v>
      </c>
      <c r="C4063" t="s">
        <v>55</v>
      </c>
      <c r="D4063" t="s">
        <v>56</v>
      </c>
      <c r="E4063" s="1">
        <v>45986</v>
      </c>
      <c r="F4063" t="s">
        <v>4734</v>
      </c>
      <c r="G4063" t="s">
        <v>63</v>
      </c>
      <c r="H4063" t="str">
        <f t="shared" si="441"/>
        <v>Aggregator</v>
      </c>
      <c r="I4063">
        <v>223067000000000</v>
      </c>
      <c r="J4063">
        <v>29811</v>
      </c>
      <c r="K4063" s="3">
        <v>45987.029166666667</v>
      </c>
      <c r="L4063">
        <f t="shared" si="442"/>
        <v>26</v>
      </c>
      <c r="M4063" t="str">
        <f t="shared" si="443"/>
        <v>Wednesday</v>
      </c>
      <c r="N4063" s="1" t="str">
        <f t="shared" si="444"/>
        <v>November</v>
      </c>
      <c r="O4063" s="2">
        <v>2.9166666666666667E-2</v>
      </c>
      <c r="P4063" s="2" t="str">
        <f t="shared" si="445"/>
        <v>Week 4</v>
      </c>
      <c r="Q4063" t="s">
        <v>59</v>
      </c>
      <c r="R4063" s="5">
        <v>248</v>
      </c>
      <c r="S4063" s="5">
        <v>0</v>
      </c>
      <c r="T4063" s="5">
        <f t="shared" si="446"/>
        <v>0</v>
      </c>
      <c r="U4063" s="5">
        <v>248</v>
      </c>
      <c r="V4063" s="5">
        <v>32</v>
      </c>
      <c r="W4063" s="5">
        <v>0</v>
      </c>
      <c r="X4063" s="5">
        <v>0</v>
      </c>
      <c r="Y4063" s="5">
        <v>280</v>
      </c>
      <c r="Z4063" s="5">
        <v>280</v>
      </c>
      <c r="AA4063" t="s">
        <v>64</v>
      </c>
      <c r="AB4063">
        <v>45.29</v>
      </c>
      <c r="AC4063">
        <v>8.91</v>
      </c>
      <c r="AD4063" t="s">
        <v>64</v>
      </c>
      <c r="AE4063" t="s">
        <v>56</v>
      </c>
      <c r="AF4063">
        <v>682</v>
      </c>
      <c r="AG4063">
        <v>682</v>
      </c>
      <c r="AO4063">
        <v>32</v>
      </c>
      <c r="AP4063">
        <v>0</v>
      </c>
      <c r="AW4063">
        <v>280</v>
      </c>
      <c r="BD4063" s="5">
        <v>280</v>
      </c>
      <c r="BE4063">
        <v>248</v>
      </c>
      <c r="BG4063">
        <f t="shared" si="447"/>
        <v>248</v>
      </c>
      <c r="BH4063">
        <v>32</v>
      </c>
    </row>
    <row r="4064" spans="1:61" x14ac:dyDescent="0.25">
      <c r="A4064" t="s">
        <v>54</v>
      </c>
      <c r="B4064">
        <v>110027</v>
      </c>
      <c r="C4064" t="s">
        <v>55</v>
      </c>
      <c r="D4064" t="s">
        <v>56</v>
      </c>
      <c r="E4064" s="1">
        <v>45986</v>
      </c>
      <c r="F4064" t="s">
        <v>4735</v>
      </c>
      <c r="G4064" t="s">
        <v>63</v>
      </c>
      <c r="H4064" t="str">
        <f t="shared" si="441"/>
        <v>Aggregator</v>
      </c>
      <c r="I4064">
        <v>223068000000000</v>
      </c>
      <c r="J4064">
        <v>29811</v>
      </c>
      <c r="K4064" s="3">
        <v>45987.03125</v>
      </c>
      <c r="L4064">
        <f t="shared" si="442"/>
        <v>26</v>
      </c>
      <c r="M4064" t="str">
        <f t="shared" si="443"/>
        <v>Wednesday</v>
      </c>
      <c r="N4064" s="1" t="str">
        <f t="shared" si="444"/>
        <v>November</v>
      </c>
      <c r="O4064" s="2">
        <v>3.125E-2</v>
      </c>
      <c r="P4064" s="2" t="str">
        <f t="shared" si="445"/>
        <v>Week 4</v>
      </c>
      <c r="Q4064" t="s">
        <v>59</v>
      </c>
      <c r="R4064" s="5">
        <v>248</v>
      </c>
      <c r="S4064" s="5">
        <v>-90</v>
      </c>
      <c r="T4064" s="5">
        <f t="shared" si="446"/>
        <v>36.29032258064516</v>
      </c>
      <c r="U4064" s="5">
        <v>158</v>
      </c>
      <c r="V4064" s="5">
        <v>32</v>
      </c>
      <c r="W4064" s="5">
        <v>0</v>
      </c>
      <c r="X4064" s="5">
        <v>0</v>
      </c>
      <c r="Y4064" s="5">
        <v>190</v>
      </c>
      <c r="Z4064" s="5">
        <v>190</v>
      </c>
      <c r="AA4064" t="s">
        <v>64</v>
      </c>
      <c r="AB4064">
        <v>59.73</v>
      </c>
      <c r="AC4064">
        <v>4.99</v>
      </c>
      <c r="AD4064" t="s">
        <v>64</v>
      </c>
      <c r="AE4064" t="s">
        <v>56</v>
      </c>
      <c r="AF4064">
        <v>3242</v>
      </c>
      <c r="AG4064">
        <v>3242</v>
      </c>
      <c r="AO4064">
        <v>32</v>
      </c>
      <c r="AP4064">
        <v>0</v>
      </c>
      <c r="AW4064">
        <v>190</v>
      </c>
      <c r="BD4064" s="5">
        <v>190</v>
      </c>
      <c r="BE4064">
        <v>158</v>
      </c>
      <c r="BG4064">
        <f t="shared" si="447"/>
        <v>158</v>
      </c>
      <c r="BH4064">
        <v>32</v>
      </c>
    </row>
    <row r="4065" spans="1:61" x14ac:dyDescent="0.25">
      <c r="A4065" t="s">
        <v>54</v>
      </c>
      <c r="B4065">
        <v>110027</v>
      </c>
      <c r="C4065" t="s">
        <v>55</v>
      </c>
      <c r="D4065" t="s">
        <v>56</v>
      </c>
      <c r="E4065" s="1">
        <v>45986</v>
      </c>
      <c r="F4065" t="s">
        <v>4736</v>
      </c>
      <c r="G4065" t="s">
        <v>67</v>
      </c>
      <c r="H4065" t="str">
        <f t="shared" si="441"/>
        <v>Direct Sale</v>
      </c>
      <c r="K4065" s="3">
        <v>45987.031944444447</v>
      </c>
      <c r="L4065">
        <f t="shared" si="442"/>
        <v>26</v>
      </c>
      <c r="M4065" t="str">
        <f t="shared" si="443"/>
        <v>Wednesday</v>
      </c>
      <c r="N4065" s="1" t="str">
        <f t="shared" si="444"/>
        <v>November</v>
      </c>
      <c r="O4065" s="2">
        <v>3.1944444444444442E-2</v>
      </c>
      <c r="P4065" s="2" t="str">
        <f t="shared" si="445"/>
        <v>Week 4</v>
      </c>
      <c r="Q4065" t="s">
        <v>59</v>
      </c>
      <c r="R4065" s="5">
        <v>487</v>
      </c>
      <c r="S4065" s="5">
        <v>0</v>
      </c>
      <c r="T4065" s="5">
        <f t="shared" si="446"/>
        <v>0</v>
      </c>
      <c r="U4065" s="5">
        <v>487</v>
      </c>
      <c r="V4065" s="5">
        <v>0</v>
      </c>
      <c r="W4065" s="5">
        <v>24.36</v>
      </c>
      <c r="X4065" s="5">
        <v>-0.36</v>
      </c>
      <c r="Y4065" s="5">
        <v>511</v>
      </c>
      <c r="Z4065" s="5">
        <v>511</v>
      </c>
      <c r="AA4065" t="s">
        <v>73</v>
      </c>
      <c r="AB4065">
        <v>124.65</v>
      </c>
      <c r="AC4065">
        <v>6.74</v>
      </c>
      <c r="AD4065" t="s">
        <v>5778</v>
      </c>
      <c r="AE4065" t="s">
        <v>75</v>
      </c>
      <c r="AI4065" t="s">
        <v>89</v>
      </c>
      <c r="AJ4065" t="s">
        <v>190</v>
      </c>
      <c r="AK4065">
        <v>8929758003</v>
      </c>
      <c r="AO4065">
        <v>0</v>
      </c>
      <c r="AP4065">
        <v>0</v>
      </c>
      <c r="AQ4065">
        <v>511</v>
      </c>
      <c r="AZ4065">
        <v>487</v>
      </c>
      <c r="BA4065">
        <v>12.18</v>
      </c>
      <c r="BB4065">
        <v>487</v>
      </c>
      <c r="BC4065">
        <v>12.18</v>
      </c>
      <c r="BD4065" s="5">
        <v>511</v>
      </c>
      <c r="BE4065">
        <v>487</v>
      </c>
      <c r="BG4065">
        <f t="shared" si="447"/>
        <v>487</v>
      </c>
    </row>
    <row r="4066" spans="1:61" x14ac:dyDescent="0.25">
      <c r="A4066" t="s">
        <v>54</v>
      </c>
      <c r="B4066">
        <v>110027</v>
      </c>
      <c r="C4066" t="s">
        <v>55</v>
      </c>
      <c r="D4066" t="s">
        <v>56</v>
      </c>
      <c r="E4066" s="1">
        <v>45986</v>
      </c>
      <c r="F4066" t="s">
        <v>4737</v>
      </c>
      <c r="G4066" t="s">
        <v>67</v>
      </c>
      <c r="H4066" t="str">
        <f t="shared" si="441"/>
        <v>Direct Sale</v>
      </c>
      <c r="K4066" s="3">
        <v>45987.031944444447</v>
      </c>
      <c r="L4066">
        <f t="shared" si="442"/>
        <v>26</v>
      </c>
      <c r="M4066" t="str">
        <f t="shared" si="443"/>
        <v>Wednesday</v>
      </c>
      <c r="N4066" s="1" t="str">
        <f t="shared" si="444"/>
        <v>November</v>
      </c>
      <c r="O4066" s="2">
        <v>3.1944444444444442E-2</v>
      </c>
      <c r="P4066" s="2" t="str">
        <f t="shared" si="445"/>
        <v>Week 4</v>
      </c>
      <c r="Q4066" t="s">
        <v>59</v>
      </c>
      <c r="R4066" s="5">
        <v>328</v>
      </c>
      <c r="S4066" s="5">
        <v>0</v>
      </c>
      <c r="T4066" s="5">
        <f t="shared" si="446"/>
        <v>0</v>
      </c>
      <c r="U4066" s="5">
        <v>328</v>
      </c>
      <c r="V4066" s="5">
        <v>0</v>
      </c>
      <c r="W4066" s="5">
        <v>16.399999999999999</v>
      </c>
      <c r="X4066" s="5">
        <v>-0.4</v>
      </c>
      <c r="Y4066" s="5">
        <v>344</v>
      </c>
      <c r="Z4066" s="5">
        <v>344</v>
      </c>
      <c r="AA4066" t="s">
        <v>73</v>
      </c>
      <c r="AB4066">
        <v>68.48</v>
      </c>
      <c r="AC4066">
        <v>4.78</v>
      </c>
      <c r="AD4066" t="s">
        <v>5778</v>
      </c>
      <c r="AE4066" t="s">
        <v>75</v>
      </c>
      <c r="AI4066" t="s">
        <v>89</v>
      </c>
      <c r="AJ4066" t="s">
        <v>190</v>
      </c>
      <c r="AK4066">
        <v>8929758003</v>
      </c>
      <c r="AO4066">
        <v>0</v>
      </c>
      <c r="AP4066">
        <v>0</v>
      </c>
      <c r="AQ4066">
        <v>344</v>
      </c>
      <c r="AZ4066">
        <v>328</v>
      </c>
      <c r="BA4066">
        <v>8.1999999999999993</v>
      </c>
      <c r="BB4066">
        <v>328</v>
      </c>
      <c r="BC4066">
        <v>8.1999999999999993</v>
      </c>
      <c r="BD4066" s="5">
        <v>344</v>
      </c>
      <c r="BE4066">
        <v>328</v>
      </c>
      <c r="BG4066">
        <f t="shared" si="447"/>
        <v>328</v>
      </c>
    </row>
    <row r="4067" spans="1:61" x14ac:dyDescent="0.25">
      <c r="A4067" t="s">
        <v>54</v>
      </c>
      <c r="B4067">
        <v>110027</v>
      </c>
      <c r="C4067" t="s">
        <v>55</v>
      </c>
      <c r="D4067" t="s">
        <v>56</v>
      </c>
      <c r="E4067" s="1">
        <v>45986</v>
      </c>
      <c r="F4067" t="s">
        <v>4738</v>
      </c>
      <c r="G4067" t="s">
        <v>67</v>
      </c>
      <c r="H4067" t="str">
        <f t="shared" si="441"/>
        <v>Direct Sale</v>
      </c>
      <c r="K4067" s="3">
        <v>45987.031944444447</v>
      </c>
      <c r="L4067">
        <f t="shared" si="442"/>
        <v>26</v>
      </c>
      <c r="M4067" t="str">
        <f t="shared" si="443"/>
        <v>Wednesday</v>
      </c>
      <c r="N4067" s="1" t="str">
        <f t="shared" si="444"/>
        <v>November</v>
      </c>
      <c r="O4067" s="2">
        <v>3.1944444444444442E-2</v>
      </c>
      <c r="P4067" s="2" t="str">
        <f t="shared" si="445"/>
        <v>Week 4</v>
      </c>
      <c r="Q4067" t="s">
        <v>59</v>
      </c>
      <c r="R4067" s="5">
        <v>189</v>
      </c>
      <c r="S4067" s="5">
        <v>0</v>
      </c>
      <c r="T4067" s="5">
        <f t="shared" si="446"/>
        <v>0</v>
      </c>
      <c r="U4067" s="5">
        <v>189</v>
      </c>
      <c r="V4067" s="5">
        <v>0</v>
      </c>
      <c r="W4067" s="5">
        <v>9.4600000000000009</v>
      </c>
      <c r="X4067" s="5">
        <v>-0.46</v>
      </c>
      <c r="Y4067" s="5">
        <v>198</v>
      </c>
      <c r="Z4067" s="5">
        <v>198</v>
      </c>
      <c r="AA4067" t="s">
        <v>68</v>
      </c>
      <c r="AB4067">
        <v>34.590000000000003</v>
      </c>
      <c r="AC4067">
        <v>1.96</v>
      </c>
      <c r="AD4067" t="s">
        <v>5778</v>
      </c>
      <c r="AE4067" t="s">
        <v>75</v>
      </c>
      <c r="AI4067" t="s">
        <v>89</v>
      </c>
      <c r="AJ4067" t="s">
        <v>190</v>
      </c>
      <c r="AK4067">
        <v>8929758003</v>
      </c>
      <c r="AO4067">
        <v>0</v>
      </c>
      <c r="AP4067">
        <v>0</v>
      </c>
      <c r="AR4067">
        <v>198</v>
      </c>
      <c r="AZ4067">
        <v>189</v>
      </c>
      <c r="BA4067">
        <v>4.7300000000000004</v>
      </c>
      <c r="BB4067">
        <v>189</v>
      </c>
      <c r="BC4067">
        <v>4.7300000000000004</v>
      </c>
      <c r="BD4067" s="5">
        <v>198</v>
      </c>
      <c r="BE4067">
        <v>189</v>
      </c>
      <c r="BG4067">
        <f t="shared" si="447"/>
        <v>189</v>
      </c>
    </row>
    <row r="4068" spans="1:61" x14ac:dyDescent="0.25">
      <c r="A4068" t="s">
        <v>54</v>
      </c>
      <c r="B4068">
        <v>110027</v>
      </c>
      <c r="C4068" t="s">
        <v>55</v>
      </c>
      <c r="D4068" t="s">
        <v>56</v>
      </c>
      <c r="E4068" s="1">
        <v>45986</v>
      </c>
      <c r="F4068" t="s">
        <v>4739</v>
      </c>
      <c r="G4068" t="s">
        <v>67</v>
      </c>
      <c r="H4068" t="str">
        <f t="shared" si="441"/>
        <v>Direct Sale</v>
      </c>
      <c r="K4068" s="3">
        <v>45987.032638888886</v>
      </c>
      <c r="L4068">
        <f t="shared" si="442"/>
        <v>26</v>
      </c>
      <c r="M4068" t="str">
        <f t="shared" si="443"/>
        <v>Wednesday</v>
      </c>
      <c r="N4068" s="1" t="str">
        <f t="shared" si="444"/>
        <v>November</v>
      </c>
      <c r="O4068" s="2">
        <v>3.2638888888888891E-2</v>
      </c>
      <c r="P4068" s="2" t="str">
        <f t="shared" si="445"/>
        <v>Week 4</v>
      </c>
      <c r="Q4068" t="s">
        <v>59</v>
      </c>
      <c r="R4068" s="5">
        <v>99</v>
      </c>
      <c r="S4068" s="5">
        <v>-21</v>
      </c>
      <c r="T4068" s="5">
        <f t="shared" si="446"/>
        <v>21.212121212121211</v>
      </c>
      <c r="U4068" s="5">
        <v>78</v>
      </c>
      <c r="V4068" s="5">
        <v>0</v>
      </c>
      <c r="W4068" s="5">
        <v>3.9</v>
      </c>
      <c r="X4068" s="5">
        <v>0.1</v>
      </c>
      <c r="Y4068" s="5">
        <v>82</v>
      </c>
      <c r="Z4068" s="5">
        <v>82</v>
      </c>
      <c r="AA4068" t="s">
        <v>213</v>
      </c>
      <c r="AB4068">
        <v>22.78</v>
      </c>
      <c r="AC4068">
        <v>1.96</v>
      </c>
      <c r="AD4068" t="s">
        <v>5778</v>
      </c>
      <c r="AE4068" t="s">
        <v>75</v>
      </c>
      <c r="AI4068" t="s">
        <v>832</v>
      </c>
      <c r="AJ4068" t="s">
        <v>833</v>
      </c>
      <c r="AK4068">
        <v>9315705639</v>
      </c>
      <c r="AO4068">
        <v>0</v>
      </c>
      <c r="AP4068">
        <v>0</v>
      </c>
      <c r="AS4068">
        <v>82</v>
      </c>
      <c r="AZ4068">
        <v>78</v>
      </c>
      <c r="BA4068">
        <v>1.95</v>
      </c>
      <c r="BB4068">
        <v>78</v>
      </c>
      <c r="BC4068">
        <v>1.95</v>
      </c>
      <c r="BD4068" s="5">
        <v>82</v>
      </c>
      <c r="BE4068">
        <v>78</v>
      </c>
      <c r="BG4068">
        <f t="shared" si="447"/>
        <v>78</v>
      </c>
    </row>
    <row r="4069" spans="1:61" x14ac:dyDescent="0.25">
      <c r="A4069" t="s">
        <v>54</v>
      </c>
      <c r="B4069">
        <v>110027</v>
      </c>
      <c r="C4069" t="s">
        <v>55</v>
      </c>
      <c r="D4069" t="s">
        <v>56</v>
      </c>
      <c r="E4069" s="1">
        <v>45986</v>
      </c>
      <c r="F4069" t="s">
        <v>4740</v>
      </c>
      <c r="G4069" t="s">
        <v>67</v>
      </c>
      <c r="H4069" t="str">
        <f t="shared" si="441"/>
        <v>Direct Sale</v>
      </c>
      <c r="K4069" s="3">
        <v>45987.038194444445</v>
      </c>
      <c r="L4069">
        <f t="shared" si="442"/>
        <v>26</v>
      </c>
      <c r="M4069" t="str">
        <f t="shared" si="443"/>
        <v>Wednesday</v>
      </c>
      <c r="N4069" s="1" t="str">
        <f t="shared" si="444"/>
        <v>November</v>
      </c>
      <c r="O4069" s="2">
        <v>3.8194444444444448E-2</v>
      </c>
      <c r="P4069" s="2" t="str">
        <f t="shared" si="445"/>
        <v>Week 4</v>
      </c>
      <c r="Q4069" t="s">
        <v>59</v>
      </c>
      <c r="R4069" s="5">
        <v>735</v>
      </c>
      <c r="S4069" s="5">
        <v>0</v>
      </c>
      <c r="T4069" s="5">
        <f t="shared" si="446"/>
        <v>0</v>
      </c>
      <c r="U4069" s="5">
        <v>735</v>
      </c>
      <c r="V4069" s="5">
        <v>0</v>
      </c>
      <c r="W4069" s="5">
        <v>36.76</v>
      </c>
      <c r="X4069" s="5">
        <v>0.24</v>
      </c>
      <c r="Y4069" s="5">
        <v>772</v>
      </c>
      <c r="Z4069" s="5">
        <v>772</v>
      </c>
      <c r="AA4069" t="s">
        <v>68</v>
      </c>
      <c r="AB4069">
        <v>168.95</v>
      </c>
      <c r="AC4069">
        <v>10.220000000000001</v>
      </c>
      <c r="AD4069" t="s">
        <v>5778</v>
      </c>
      <c r="AE4069" t="s">
        <v>75</v>
      </c>
      <c r="AI4069" t="s">
        <v>89</v>
      </c>
      <c r="AJ4069" t="s">
        <v>190</v>
      </c>
      <c r="AK4069">
        <v>8929758003</v>
      </c>
      <c r="AO4069">
        <v>0</v>
      </c>
      <c r="AP4069">
        <v>0</v>
      </c>
      <c r="AR4069">
        <v>772</v>
      </c>
      <c r="AZ4069">
        <v>735</v>
      </c>
      <c r="BA4069">
        <v>18.38</v>
      </c>
      <c r="BB4069">
        <v>735</v>
      </c>
      <c r="BC4069">
        <v>18.38</v>
      </c>
      <c r="BD4069" s="5">
        <v>772</v>
      </c>
      <c r="BE4069">
        <v>735</v>
      </c>
      <c r="BG4069">
        <f t="shared" si="447"/>
        <v>735</v>
      </c>
    </row>
    <row r="4070" spans="1:61" x14ac:dyDescent="0.25">
      <c r="A4070" t="s">
        <v>54</v>
      </c>
      <c r="B4070">
        <v>110027</v>
      </c>
      <c r="C4070" t="s">
        <v>55</v>
      </c>
      <c r="D4070" t="s">
        <v>56</v>
      </c>
      <c r="E4070" s="1">
        <v>45986</v>
      </c>
      <c r="F4070" t="s">
        <v>4741</v>
      </c>
      <c r="G4070" t="s">
        <v>63</v>
      </c>
      <c r="H4070" t="str">
        <f t="shared" si="441"/>
        <v>Aggregator</v>
      </c>
      <c r="I4070">
        <v>223069000000000</v>
      </c>
      <c r="J4070">
        <v>29811</v>
      </c>
      <c r="K4070" s="3">
        <v>45987.041666666664</v>
      </c>
      <c r="L4070">
        <f t="shared" si="442"/>
        <v>26</v>
      </c>
      <c r="M4070" t="str">
        <f t="shared" si="443"/>
        <v>Wednesday</v>
      </c>
      <c r="N4070" s="1" t="str">
        <f t="shared" si="444"/>
        <v>November</v>
      </c>
      <c r="O4070" s="2">
        <v>4.1666666666666664E-2</v>
      </c>
      <c r="P4070" s="2" t="str">
        <f t="shared" si="445"/>
        <v>Week 4</v>
      </c>
      <c r="Q4070" t="s">
        <v>59</v>
      </c>
      <c r="R4070" s="5">
        <v>567</v>
      </c>
      <c r="S4070" s="5">
        <v>-93.74</v>
      </c>
      <c r="T4070" s="5">
        <f t="shared" si="446"/>
        <v>16.532627865961199</v>
      </c>
      <c r="U4070" s="5">
        <v>473.26</v>
      </c>
      <c r="V4070" s="5">
        <v>32</v>
      </c>
      <c r="W4070" s="5">
        <v>0</v>
      </c>
      <c r="X4070" s="5">
        <v>-0.26</v>
      </c>
      <c r="Y4070" s="5">
        <v>505</v>
      </c>
      <c r="Z4070" s="5">
        <v>505</v>
      </c>
      <c r="AA4070" t="s">
        <v>64</v>
      </c>
      <c r="AB4070">
        <v>118.69</v>
      </c>
      <c r="AC4070">
        <v>9.75</v>
      </c>
      <c r="AD4070" t="s">
        <v>64</v>
      </c>
      <c r="AE4070" t="s">
        <v>56</v>
      </c>
      <c r="AF4070">
        <v>6086</v>
      </c>
      <c r="AG4070">
        <v>6086</v>
      </c>
      <c r="AO4070">
        <v>32</v>
      </c>
      <c r="AP4070">
        <v>0</v>
      </c>
      <c r="AW4070">
        <v>505</v>
      </c>
      <c r="BD4070" s="5">
        <v>505</v>
      </c>
      <c r="BE4070">
        <v>473.26</v>
      </c>
      <c r="BG4070">
        <f t="shared" si="447"/>
        <v>473.26</v>
      </c>
      <c r="BH4070">
        <v>32</v>
      </c>
    </row>
    <row r="4071" spans="1:61" x14ac:dyDescent="0.25">
      <c r="A4071" t="s">
        <v>54</v>
      </c>
      <c r="B4071">
        <v>110027</v>
      </c>
      <c r="C4071" t="s">
        <v>55</v>
      </c>
      <c r="D4071" t="s">
        <v>56</v>
      </c>
      <c r="E4071" s="1">
        <v>45986</v>
      </c>
      <c r="F4071" t="s">
        <v>4742</v>
      </c>
      <c r="G4071" t="s">
        <v>67</v>
      </c>
      <c r="H4071" t="str">
        <f t="shared" si="441"/>
        <v>Direct Sale</v>
      </c>
      <c r="K4071" s="3">
        <v>45987.043749999997</v>
      </c>
      <c r="L4071">
        <f t="shared" si="442"/>
        <v>26</v>
      </c>
      <c r="M4071" t="str">
        <f t="shared" si="443"/>
        <v>Wednesday</v>
      </c>
      <c r="N4071" s="1" t="str">
        <f t="shared" si="444"/>
        <v>November</v>
      </c>
      <c r="O4071" s="2">
        <v>4.3749999999999997E-2</v>
      </c>
      <c r="P4071" s="2" t="str">
        <f t="shared" si="445"/>
        <v>Week 4</v>
      </c>
      <c r="Q4071" t="s">
        <v>59</v>
      </c>
      <c r="R4071" s="5">
        <v>179</v>
      </c>
      <c r="S4071" s="5">
        <v>0</v>
      </c>
      <c r="T4071" s="5">
        <f t="shared" si="446"/>
        <v>0</v>
      </c>
      <c r="U4071" s="5">
        <v>179</v>
      </c>
      <c r="V4071" s="5">
        <v>0</v>
      </c>
      <c r="W4071" s="5">
        <v>8.9600000000000009</v>
      </c>
      <c r="X4071" s="5">
        <v>0.04</v>
      </c>
      <c r="Y4071" s="5">
        <v>188</v>
      </c>
      <c r="Z4071" s="5">
        <v>188</v>
      </c>
      <c r="AA4071" t="s">
        <v>68</v>
      </c>
      <c r="AB4071">
        <v>37.33</v>
      </c>
      <c r="AC4071">
        <v>2.56</v>
      </c>
      <c r="AD4071" t="s">
        <v>5778</v>
      </c>
      <c r="AE4071" t="s">
        <v>75</v>
      </c>
      <c r="AI4071" t="s">
        <v>89</v>
      </c>
      <c r="AJ4071" t="s">
        <v>190</v>
      </c>
      <c r="AK4071">
        <v>8929758003</v>
      </c>
      <c r="AO4071">
        <v>0</v>
      </c>
      <c r="AP4071">
        <v>0</v>
      </c>
      <c r="AR4071">
        <v>188</v>
      </c>
      <c r="AZ4071">
        <v>179</v>
      </c>
      <c r="BA4071">
        <v>4.4800000000000004</v>
      </c>
      <c r="BB4071">
        <v>179</v>
      </c>
      <c r="BC4071">
        <v>4.4800000000000004</v>
      </c>
      <c r="BD4071" s="5">
        <v>188</v>
      </c>
      <c r="BE4071">
        <v>179</v>
      </c>
      <c r="BG4071">
        <f t="shared" si="447"/>
        <v>179</v>
      </c>
    </row>
    <row r="4072" spans="1:61" x14ac:dyDescent="0.25">
      <c r="A4072" t="s">
        <v>54</v>
      </c>
      <c r="B4072">
        <v>110027</v>
      </c>
      <c r="C4072" t="s">
        <v>55</v>
      </c>
      <c r="D4072" t="s">
        <v>56</v>
      </c>
      <c r="E4072" s="1">
        <v>45986</v>
      </c>
      <c r="F4072" t="s">
        <v>4743</v>
      </c>
      <c r="G4072" t="s">
        <v>63</v>
      </c>
      <c r="H4072" t="str">
        <f t="shared" si="441"/>
        <v>Aggregator</v>
      </c>
      <c r="I4072">
        <v>223069000000000</v>
      </c>
      <c r="J4072">
        <v>29811</v>
      </c>
      <c r="K4072" s="3">
        <v>45987.043749999997</v>
      </c>
      <c r="L4072">
        <f t="shared" si="442"/>
        <v>26</v>
      </c>
      <c r="M4072" t="str">
        <f t="shared" si="443"/>
        <v>Wednesday</v>
      </c>
      <c r="N4072" s="1" t="str">
        <f t="shared" si="444"/>
        <v>November</v>
      </c>
      <c r="O4072" s="2">
        <v>4.3749999999999997E-2</v>
      </c>
      <c r="P4072" s="2" t="str">
        <f t="shared" si="445"/>
        <v>Week 4</v>
      </c>
      <c r="Q4072" t="s">
        <v>59</v>
      </c>
      <c r="R4072" s="5">
        <v>359</v>
      </c>
      <c r="S4072" s="5">
        <v>-93.75</v>
      </c>
      <c r="T4072" s="5">
        <f t="shared" si="446"/>
        <v>26.114206128133706</v>
      </c>
      <c r="U4072" s="5">
        <v>265.25</v>
      </c>
      <c r="V4072" s="5">
        <v>32</v>
      </c>
      <c r="W4072" s="5">
        <v>0</v>
      </c>
      <c r="X4072" s="5">
        <v>-0.25</v>
      </c>
      <c r="Y4072" s="5">
        <v>297</v>
      </c>
      <c r="Z4072" s="5">
        <v>297</v>
      </c>
      <c r="AA4072" t="s">
        <v>64</v>
      </c>
      <c r="AB4072">
        <v>71.8</v>
      </c>
      <c r="AC4072">
        <v>9.82</v>
      </c>
      <c r="AD4072" t="s">
        <v>64</v>
      </c>
      <c r="AE4072" t="s">
        <v>56</v>
      </c>
      <c r="AF4072">
        <v>360</v>
      </c>
      <c r="AG4072">
        <v>360</v>
      </c>
      <c r="AO4072">
        <v>32</v>
      </c>
      <c r="AP4072">
        <v>0</v>
      </c>
      <c r="AW4072">
        <v>297</v>
      </c>
      <c r="BD4072" s="5">
        <v>297</v>
      </c>
      <c r="BE4072">
        <v>265.25</v>
      </c>
      <c r="BG4072">
        <f t="shared" si="447"/>
        <v>265.25</v>
      </c>
      <c r="BH4072">
        <v>32</v>
      </c>
    </row>
    <row r="4073" spans="1:61" x14ac:dyDescent="0.25">
      <c r="A4073" t="s">
        <v>54</v>
      </c>
      <c r="B4073">
        <v>110027</v>
      </c>
      <c r="C4073" t="s">
        <v>55</v>
      </c>
      <c r="D4073" t="s">
        <v>56</v>
      </c>
      <c r="E4073" s="1">
        <v>45986</v>
      </c>
      <c r="F4073" t="s">
        <v>4744</v>
      </c>
      <c r="G4073" t="s">
        <v>67</v>
      </c>
      <c r="H4073" t="str">
        <f t="shared" si="441"/>
        <v>Direct Sale</v>
      </c>
      <c r="K4073" s="3">
        <v>45987.043749999997</v>
      </c>
      <c r="L4073">
        <f t="shared" si="442"/>
        <v>26</v>
      </c>
      <c r="M4073" t="str">
        <f t="shared" si="443"/>
        <v>Wednesday</v>
      </c>
      <c r="N4073" s="1" t="str">
        <f t="shared" si="444"/>
        <v>November</v>
      </c>
      <c r="O4073" s="2">
        <v>4.3749999999999997E-2</v>
      </c>
      <c r="P4073" s="2" t="str">
        <f t="shared" si="445"/>
        <v>Week 4</v>
      </c>
      <c r="Q4073" t="s">
        <v>59</v>
      </c>
      <c r="R4073" s="5">
        <v>358</v>
      </c>
      <c r="S4073" s="5">
        <v>0</v>
      </c>
      <c r="T4073" s="5">
        <f t="shared" si="446"/>
        <v>0</v>
      </c>
      <c r="U4073" s="5">
        <v>358</v>
      </c>
      <c r="V4073" s="5">
        <v>0</v>
      </c>
      <c r="W4073" s="5">
        <v>17.899999999999999</v>
      </c>
      <c r="X4073" s="5">
        <v>0.1</v>
      </c>
      <c r="Y4073" s="5">
        <v>376</v>
      </c>
      <c r="Z4073" s="5">
        <v>376</v>
      </c>
      <c r="AA4073" t="s">
        <v>68</v>
      </c>
      <c r="AB4073">
        <v>73.239999999999995</v>
      </c>
      <c r="AC4073">
        <v>4.24</v>
      </c>
      <c r="AD4073" t="s">
        <v>5778</v>
      </c>
      <c r="AE4073" t="s">
        <v>75</v>
      </c>
      <c r="AI4073" t="s">
        <v>89</v>
      </c>
      <c r="AJ4073" t="s">
        <v>190</v>
      </c>
      <c r="AK4073">
        <v>8929758003</v>
      </c>
      <c r="AO4073">
        <v>0</v>
      </c>
      <c r="AP4073">
        <v>0</v>
      </c>
      <c r="AR4073">
        <v>376</v>
      </c>
      <c r="AZ4073">
        <v>358</v>
      </c>
      <c r="BA4073">
        <v>8.9499999999999993</v>
      </c>
      <c r="BB4073">
        <v>358</v>
      </c>
      <c r="BC4073">
        <v>8.9499999999999993</v>
      </c>
      <c r="BD4073" s="5">
        <v>376</v>
      </c>
      <c r="BE4073">
        <v>358</v>
      </c>
      <c r="BG4073">
        <f t="shared" si="447"/>
        <v>358</v>
      </c>
    </row>
    <row r="4074" spans="1:61" x14ac:dyDescent="0.25">
      <c r="A4074" t="s">
        <v>54</v>
      </c>
      <c r="B4074">
        <v>110027</v>
      </c>
      <c r="C4074" t="s">
        <v>55</v>
      </c>
      <c r="D4074" t="s">
        <v>56</v>
      </c>
      <c r="E4074" s="1">
        <v>45986</v>
      </c>
      <c r="F4074" t="s">
        <v>4745</v>
      </c>
      <c r="G4074" t="s">
        <v>58</v>
      </c>
      <c r="H4074" t="str">
        <f t="shared" si="441"/>
        <v>Aggregator</v>
      </c>
      <c r="I4074">
        <v>7519193939</v>
      </c>
      <c r="J4074">
        <v>18528960</v>
      </c>
      <c r="K4074" s="3">
        <v>45987.04791666667</v>
      </c>
      <c r="L4074">
        <f t="shared" si="442"/>
        <v>26</v>
      </c>
      <c r="M4074" t="str">
        <f t="shared" si="443"/>
        <v>Wednesday</v>
      </c>
      <c r="N4074" s="1" t="str">
        <f t="shared" si="444"/>
        <v>November</v>
      </c>
      <c r="O4074" s="2">
        <v>4.791666666666667E-2</v>
      </c>
      <c r="P4074" s="2" t="str">
        <f t="shared" si="445"/>
        <v>Week 4</v>
      </c>
      <c r="Q4074" t="s">
        <v>59</v>
      </c>
      <c r="R4074" s="5">
        <v>229</v>
      </c>
      <c r="S4074" s="5">
        <v>-80</v>
      </c>
      <c r="T4074" s="5">
        <f t="shared" si="446"/>
        <v>34.934497816593883</v>
      </c>
      <c r="U4074" s="5">
        <v>149</v>
      </c>
      <c r="V4074" s="5">
        <v>32</v>
      </c>
      <c r="W4074" s="5">
        <v>0</v>
      </c>
      <c r="X4074" s="5">
        <v>0</v>
      </c>
      <c r="Y4074" s="5">
        <v>181</v>
      </c>
      <c r="Z4074" s="5">
        <v>181</v>
      </c>
      <c r="AA4074" t="s">
        <v>60</v>
      </c>
      <c r="AB4074">
        <v>54.88</v>
      </c>
      <c r="AC4074">
        <v>4.99</v>
      </c>
      <c r="AD4074" t="s">
        <v>60</v>
      </c>
      <c r="AE4074" t="s">
        <v>56</v>
      </c>
      <c r="AF4074">
        <v>3939</v>
      </c>
      <c r="AG4074">
        <v>3939</v>
      </c>
      <c r="AO4074">
        <v>32</v>
      </c>
      <c r="AP4074">
        <v>0</v>
      </c>
      <c r="AX4074">
        <v>181</v>
      </c>
      <c r="BD4074" s="5">
        <v>181</v>
      </c>
      <c r="BE4074">
        <v>149</v>
      </c>
      <c r="BG4074">
        <f t="shared" si="447"/>
        <v>149</v>
      </c>
      <c r="BI4074">
        <v>32</v>
      </c>
    </row>
    <row r="4075" spans="1:61" x14ac:dyDescent="0.25">
      <c r="A4075" t="s">
        <v>54</v>
      </c>
      <c r="B4075">
        <v>110027</v>
      </c>
      <c r="C4075" t="s">
        <v>55</v>
      </c>
      <c r="D4075" t="s">
        <v>56</v>
      </c>
      <c r="E4075" s="1">
        <v>45986</v>
      </c>
      <c r="F4075" t="s">
        <v>4746</v>
      </c>
      <c r="G4075" t="s">
        <v>63</v>
      </c>
      <c r="H4075" t="str">
        <f t="shared" si="441"/>
        <v>Aggregator</v>
      </c>
      <c r="I4075">
        <v>223069000000000</v>
      </c>
      <c r="J4075">
        <v>29811</v>
      </c>
      <c r="K4075" s="3">
        <v>45987.05</v>
      </c>
      <c r="L4075">
        <f t="shared" si="442"/>
        <v>26</v>
      </c>
      <c r="M4075" t="str">
        <f t="shared" si="443"/>
        <v>Wednesday</v>
      </c>
      <c r="N4075" s="1" t="str">
        <f t="shared" si="444"/>
        <v>November</v>
      </c>
      <c r="O4075" s="2">
        <v>0.05</v>
      </c>
      <c r="P4075" s="2" t="str">
        <f t="shared" si="445"/>
        <v>Week 4</v>
      </c>
      <c r="Q4075" t="s">
        <v>59</v>
      </c>
      <c r="R4075" s="5">
        <v>1046</v>
      </c>
      <c r="S4075" s="5">
        <v>-199.99</v>
      </c>
      <c r="T4075" s="5">
        <f t="shared" si="446"/>
        <v>19.119502868068835</v>
      </c>
      <c r="U4075" s="5">
        <v>846.01</v>
      </c>
      <c r="V4075" s="5">
        <v>32</v>
      </c>
      <c r="W4075" s="5">
        <v>0</v>
      </c>
      <c r="X4075" s="5">
        <v>-0.01</v>
      </c>
      <c r="Y4075" s="5">
        <v>878</v>
      </c>
      <c r="Z4075" s="5">
        <v>878</v>
      </c>
      <c r="AA4075" t="s">
        <v>64</v>
      </c>
      <c r="AB4075">
        <v>196.11</v>
      </c>
      <c r="AC4075">
        <v>20.76</v>
      </c>
      <c r="AD4075" t="s">
        <v>64</v>
      </c>
      <c r="AE4075" t="s">
        <v>56</v>
      </c>
      <c r="AF4075">
        <v>8933</v>
      </c>
      <c r="AG4075">
        <v>8933</v>
      </c>
      <c r="AO4075">
        <v>32</v>
      </c>
      <c r="AP4075">
        <v>0</v>
      </c>
      <c r="AW4075">
        <v>878</v>
      </c>
      <c r="BD4075" s="5">
        <v>878</v>
      </c>
      <c r="BE4075">
        <v>846.01</v>
      </c>
      <c r="BG4075">
        <f t="shared" si="447"/>
        <v>846.01</v>
      </c>
      <c r="BH4075">
        <v>32</v>
      </c>
    </row>
    <row r="4076" spans="1:61" x14ac:dyDescent="0.25">
      <c r="A4076" t="s">
        <v>54</v>
      </c>
      <c r="B4076">
        <v>110027</v>
      </c>
      <c r="C4076" t="s">
        <v>55</v>
      </c>
      <c r="D4076" t="s">
        <v>56</v>
      </c>
      <c r="E4076" s="1">
        <v>45986</v>
      </c>
      <c r="F4076" t="s">
        <v>4747</v>
      </c>
      <c r="G4076" t="s">
        <v>58</v>
      </c>
      <c r="H4076" t="str">
        <f t="shared" si="441"/>
        <v>Aggregator</v>
      </c>
      <c r="I4076">
        <v>7519798019</v>
      </c>
      <c r="J4076">
        <v>18528960</v>
      </c>
      <c r="K4076" s="3">
        <v>45987.054166666669</v>
      </c>
      <c r="L4076">
        <f t="shared" si="442"/>
        <v>26</v>
      </c>
      <c r="M4076" t="str">
        <f t="shared" si="443"/>
        <v>Wednesday</v>
      </c>
      <c r="N4076" s="1" t="str">
        <f t="shared" si="444"/>
        <v>November</v>
      </c>
      <c r="O4076" s="2">
        <v>5.4166666666666669E-2</v>
      </c>
      <c r="P4076" s="2" t="str">
        <f t="shared" si="445"/>
        <v>Week 4</v>
      </c>
      <c r="Q4076" t="s">
        <v>59</v>
      </c>
      <c r="R4076" s="5">
        <v>349</v>
      </c>
      <c r="S4076" s="5">
        <v>-93</v>
      </c>
      <c r="T4076" s="5">
        <f t="shared" si="446"/>
        <v>26.647564469914041</v>
      </c>
      <c r="U4076" s="5">
        <v>256</v>
      </c>
      <c r="V4076" s="5">
        <v>32</v>
      </c>
      <c r="W4076" s="5">
        <v>0</v>
      </c>
      <c r="X4076" s="5">
        <v>0</v>
      </c>
      <c r="Y4076" s="5">
        <v>288</v>
      </c>
      <c r="Z4076" s="5">
        <v>288</v>
      </c>
      <c r="AA4076" t="s">
        <v>60</v>
      </c>
      <c r="AB4076">
        <v>53.76</v>
      </c>
      <c r="AC4076">
        <v>4.76</v>
      </c>
      <c r="AD4076" t="s">
        <v>60</v>
      </c>
      <c r="AE4076" t="s">
        <v>56</v>
      </c>
      <c r="AF4076">
        <v>8019</v>
      </c>
      <c r="AG4076">
        <v>8019</v>
      </c>
      <c r="AO4076">
        <v>32</v>
      </c>
      <c r="AP4076">
        <v>0</v>
      </c>
      <c r="AX4076">
        <v>288</v>
      </c>
      <c r="BD4076" s="5">
        <v>288</v>
      </c>
      <c r="BE4076">
        <v>256</v>
      </c>
      <c r="BG4076">
        <f t="shared" si="447"/>
        <v>256</v>
      </c>
      <c r="BI4076">
        <v>32</v>
      </c>
    </row>
    <row r="4077" spans="1:61" x14ac:dyDescent="0.25">
      <c r="A4077" t="s">
        <v>54</v>
      </c>
      <c r="B4077">
        <v>110027</v>
      </c>
      <c r="C4077" t="s">
        <v>55</v>
      </c>
      <c r="D4077" t="s">
        <v>56</v>
      </c>
      <c r="E4077" s="1">
        <v>45986</v>
      </c>
      <c r="F4077" t="s">
        <v>4748</v>
      </c>
      <c r="G4077" t="s">
        <v>63</v>
      </c>
      <c r="H4077" t="str">
        <f t="shared" si="441"/>
        <v>Aggregator</v>
      </c>
      <c r="I4077">
        <v>223070000000000</v>
      </c>
      <c r="J4077">
        <v>29811</v>
      </c>
      <c r="K4077" s="3">
        <v>45987.063194444447</v>
      </c>
      <c r="L4077">
        <f t="shared" si="442"/>
        <v>26</v>
      </c>
      <c r="M4077" t="str">
        <f t="shared" si="443"/>
        <v>Wednesday</v>
      </c>
      <c r="N4077" s="1" t="str">
        <f t="shared" si="444"/>
        <v>November</v>
      </c>
      <c r="O4077" s="2">
        <v>6.3194444444444442E-2</v>
      </c>
      <c r="P4077" s="2" t="str">
        <f t="shared" si="445"/>
        <v>Week 4</v>
      </c>
      <c r="Q4077" t="s">
        <v>59</v>
      </c>
      <c r="R4077" s="5">
        <v>347</v>
      </c>
      <c r="S4077" s="5">
        <v>-93.75</v>
      </c>
      <c r="T4077" s="5">
        <f t="shared" si="446"/>
        <v>27.017291066282421</v>
      </c>
      <c r="U4077" s="5">
        <v>253.25</v>
      </c>
      <c r="V4077" s="5">
        <v>32</v>
      </c>
      <c r="W4077" s="5">
        <v>0</v>
      </c>
      <c r="X4077" s="5">
        <v>-0.25</v>
      </c>
      <c r="Y4077" s="5">
        <v>285</v>
      </c>
      <c r="Z4077" s="5">
        <v>285</v>
      </c>
      <c r="AA4077" t="s">
        <v>64</v>
      </c>
      <c r="AB4077">
        <v>66.3</v>
      </c>
      <c r="AC4077">
        <v>8.14</v>
      </c>
      <c r="AD4077" t="s">
        <v>64</v>
      </c>
      <c r="AE4077" t="s">
        <v>56</v>
      </c>
      <c r="AF4077">
        <v>9965</v>
      </c>
      <c r="AG4077">
        <v>9965</v>
      </c>
      <c r="AO4077">
        <v>32</v>
      </c>
      <c r="AP4077">
        <v>0</v>
      </c>
      <c r="AW4077">
        <v>285</v>
      </c>
      <c r="BD4077" s="5">
        <v>285</v>
      </c>
      <c r="BE4077">
        <v>253.25</v>
      </c>
      <c r="BG4077">
        <f t="shared" si="447"/>
        <v>253.25</v>
      </c>
      <c r="BH4077">
        <v>32</v>
      </c>
    </row>
    <row r="4078" spans="1:61" x14ac:dyDescent="0.25">
      <c r="A4078" t="s">
        <v>54</v>
      </c>
      <c r="B4078">
        <v>110027</v>
      </c>
      <c r="C4078" t="s">
        <v>55</v>
      </c>
      <c r="D4078" t="s">
        <v>56</v>
      </c>
      <c r="E4078" s="1">
        <v>45986</v>
      </c>
      <c r="F4078" t="s">
        <v>4749</v>
      </c>
      <c r="G4078" t="s">
        <v>63</v>
      </c>
      <c r="H4078" t="str">
        <f t="shared" si="441"/>
        <v>Aggregator</v>
      </c>
      <c r="I4078">
        <v>223071000000000</v>
      </c>
      <c r="J4078">
        <v>29811</v>
      </c>
      <c r="K4078" s="3">
        <v>45987.070833333331</v>
      </c>
      <c r="L4078">
        <f t="shared" si="442"/>
        <v>26</v>
      </c>
      <c r="M4078" t="str">
        <f t="shared" si="443"/>
        <v>Wednesday</v>
      </c>
      <c r="N4078" s="1" t="str">
        <f t="shared" si="444"/>
        <v>November</v>
      </c>
      <c r="O4078" s="2">
        <v>7.0833333333333331E-2</v>
      </c>
      <c r="P4078" s="2" t="str">
        <f t="shared" si="445"/>
        <v>Week 4</v>
      </c>
      <c r="Q4078" t="s">
        <v>59</v>
      </c>
      <c r="R4078" s="5">
        <v>587</v>
      </c>
      <c r="S4078" s="5">
        <v>-93.75</v>
      </c>
      <c r="T4078" s="5">
        <f t="shared" si="446"/>
        <v>15.971039182282794</v>
      </c>
      <c r="U4078" s="5">
        <v>493.25</v>
      </c>
      <c r="V4078" s="5">
        <v>32</v>
      </c>
      <c r="W4078" s="5">
        <v>0</v>
      </c>
      <c r="X4078" s="5">
        <v>-0.25</v>
      </c>
      <c r="Y4078" s="5">
        <v>525</v>
      </c>
      <c r="Z4078" s="5">
        <v>525</v>
      </c>
      <c r="AA4078" t="s">
        <v>64</v>
      </c>
      <c r="AB4078">
        <v>120.96</v>
      </c>
      <c r="AC4078">
        <v>12.7</v>
      </c>
      <c r="AD4078" t="s">
        <v>64</v>
      </c>
      <c r="AE4078" t="s">
        <v>56</v>
      </c>
      <c r="AF4078">
        <v>3219</v>
      </c>
      <c r="AG4078">
        <v>3219</v>
      </c>
      <c r="AO4078">
        <v>32</v>
      </c>
      <c r="AP4078">
        <v>0</v>
      </c>
      <c r="AW4078">
        <v>525</v>
      </c>
      <c r="BD4078" s="5">
        <v>525</v>
      </c>
      <c r="BE4078">
        <v>493.25</v>
      </c>
      <c r="BG4078">
        <f t="shared" si="447"/>
        <v>493.25</v>
      </c>
      <c r="BH4078">
        <v>32</v>
      </c>
    </row>
    <row r="4079" spans="1:61" x14ac:dyDescent="0.25">
      <c r="A4079" t="s">
        <v>54</v>
      </c>
      <c r="B4079">
        <v>110027</v>
      </c>
      <c r="C4079" t="s">
        <v>55</v>
      </c>
      <c r="D4079" t="s">
        <v>56</v>
      </c>
      <c r="E4079" s="1">
        <v>45986</v>
      </c>
      <c r="F4079" t="s">
        <v>4750</v>
      </c>
      <c r="G4079" t="s">
        <v>63</v>
      </c>
      <c r="H4079" t="str">
        <f t="shared" si="441"/>
        <v>Aggregator</v>
      </c>
      <c r="I4079">
        <v>223072000000000</v>
      </c>
      <c r="J4079">
        <v>29811</v>
      </c>
      <c r="K4079" s="3">
        <v>45987.081250000003</v>
      </c>
      <c r="L4079">
        <f t="shared" si="442"/>
        <v>26</v>
      </c>
      <c r="M4079" t="str">
        <f t="shared" si="443"/>
        <v>Wednesday</v>
      </c>
      <c r="N4079" s="1" t="str">
        <f t="shared" si="444"/>
        <v>November</v>
      </c>
      <c r="O4079" s="2">
        <v>8.1250000000000003E-2</v>
      </c>
      <c r="P4079" s="2" t="str">
        <f t="shared" si="445"/>
        <v>Week 4</v>
      </c>
      <c r="Q4079" t="s">
        <v>59</v>
      </c>
      <c r="R4079" s="5">
        <v>180.43</v>
      </c>
      <c r="S4079" s="5">
        <v>0</v>
      </c>
      <c r="T4079" s="5">
        <f t="shared" si="446"/>
        <v>0</v>
      </c>
      <c r="U4079" s="5">
        <v>180.43</v>
      </c>
      <c r="V4079" s="5">
        <v>32</v>
      </c>
      <c r="W4079" s="5">
        <v>0</v>
      </c>
      <c r="X4079" s="5">
        <v>-0.43</v>
      </c>
      <c r="Y4079" s="5">
        <v>212</v>
      </c>
      <c r="Z4079" s="5">
        <v>212</v>
      </c>
      <c r="AA4079" t="s">
        <v>64</v>
      </c>
      <c r="AB4079">
        <v>41.32</v>
      </c>
      <c r="AC4079">
        <v>2.64</v>
      </c>
      <c r="AD4079" t="s">
        <v>64</v>
      </c>
      <c r="AE4079" t="s">
        <v>56</v>
      </c>
      <c r="AF4079">
        <v>7374</v>
      </c>
      <c r="AG4079">
        <v>7374</v>
      </c>
      <c r="AO4079">
        <v>32</v>
      </c>
      <c r="AP4079">
        <v>0</v>
      </c>
      <c r="AW4079">
        <v>212</v>
      </c>
      <c r="BD4079" s="5">
        <v>212</v>
      </c>
      <c r="BE4079">
        <v>180.43</v>
      </c>
      <c r="BG4079">
        <f t="shared" si="447"/>
        <v>180.43</v>
      </c>
      <c r="BH4079">
        <v>32</v>
      </c>
    </row>
    <row r="4080" spans="1:61" x14ac:dyDescent="0.25">
      <c r="A4080" t="s">
        <v>54</v>
      </c>
      <c r="B4080">
        <v>110027</v>
      </c>
      <c r="C4080" t="s">
        <v>55</v>
      </c>
      <c r="D4080" t="s">
        <v>56</v>
      </c>
      <c r="E4080" s="1">
        <v>45986</v>
      </c>
      <c r="F4080" t="s">
        <v>4751</v>
      </c>
      <c r="G4080" t="s">
        <v>63</v>
      </c>
      <c r="H4080" t="str">
        <f t="shared" si="441"/>
        <v>Aggregator</v>
      </c>
      <c r="I4080">
        <v>223073000000000</v>
      </c>
      <c r="J4080">
        <v>29811</v>
      </c>
      <c r="K4080" s="3">
        <v>45987.086805555555</v>
      </c>
      <c r="L4080">
        <f t="shared" si="442"/>
        <v>26</v>
      </c>
      <c r="M4080" t="str">
        <f t="shared" si="443"/>
        <v>Wednesday</v>
      </c>
      <c r="N4080" s="1" t="str">
        <f t="shared" si="444"/>
        <v>November</v>
      </c>
      <c r="O4080" s="2">
        <v>8.6805555555555552E-2</v>
      </c>
      <c r="P4080" s="2" t="str">
        <f t="shared" si="445"/>
        <v>Week 4</v>
      </c>
      <c r="Q4080" t="s">
        <v>59</v>
      </c>
      <c r="R4080" s="5">
        <v>431.28</v>
      </c>
      <c r="S4080" s="5">
        <v>-139.99</v>
      </c>
      <c r="T4080" s="5">
        <f t="shared" si="446"/>
        <v>32.459191244667039</v>
      </c>
      <c r="U4080" s="5">
        <v>291.29000000000002</v>
      </c>
      <c r="V4080" s="5">
        <v>32</v>
      </c>
      <c r="W4080" s="5">
        <v>0</v>
      </c>
      <c r="X4080" s="5">
        <v>-0.28999999999999998</v>
      </c>
      <c r="Y4080" s="5">
        <v>323</v>
      </c>
      <c r="Z4080" s="5">
        <v>323</v>
      </c>
      <c r="AA4080" t="s">
        <v>64</v>
      </c>
      <c r="AB4080">
        <v>83.51</v>
      </c>
      <c r="AC4080">
        <v>8.52</v>
      </c>
      <c r="AD4080" t="s">
        <v>64</v>
      </c>
      <c r="AE4080" t="s">
        <v>56</v>
      </c>
      <c r="AF4080">
        <v>6379</v>
      </c>
      <c r="AG4080">
        <v>6379</v>
      </c>
      <c r="AO4080">
        <v>32</v>
      </c>
      <c r="AP4080">
        <v>0</v>
      </c>
      <c r="AW4080">
        <v>323</v>
      </c>
      <c r="BD4080" s="5">
        <v>323</v>
      </c>
      <c r="BE4080">
        <v>291.29000000000002</v>
      </c>
      <c r="BG4080">
        <f t="shared" si="447"/>
        <v>291.29000000000002</v>
      </c>
      <c r="BH4080">
        <v>32</v>
      </c>
    </row>
    <row r="4081" spans="1:61" x14ac:dyDescent="0.25">
      <c r="A4081" t="s">
        <v>54</v>
      </c>
      <c r="B4081">
        <v>110027</v>
      </c>
      <c r="C4081" t="s">
        <v>55</v>
      </c>
      <c r="D4081" t="s">
        <v>56</v>
      </c>
      <c r="E4081" s="1">
        <v>45986</v>
      </c>
      <c r="F4081" t="s">
        <v>4752</v>
      </c>
      <c r="G4081" t="s">
        <v>63</v>
      </c>
      <c r="H4081" t="str">
        <f t="shared" si="441"/>
        <v>Aggregator</v>
      </c>
      <c r="I4081">
        <v>223073000000000</v>
      </c>
      <c r="J4081">
        <v>29811</v>
      </c>
      <c r="K4081" s="3">
        <v>45987.088888888888</v>
      </c>
      <c r="L4081">
        <f t="shared" si="442"/>
        <v>26</v>
      </c>
      <c r="M4081" t="str">
        <f t="shared" si="443"/>
        <v>Wednesday</v>
      </c>
      <c r="N4081" s="1" t="str">
        <f t="shared" si="444"/>
        <v>November</v>
      </c>
      <c r="O4081" s="2">
        <v>8.8888888888888892E-2</v>
      </c>
      <c r="P4081" s="2" t="str">
        <f t="shared" si="445"/>
        <v>Week 4</v>
      </c>
      <c r="Q4081" t="s">
        <v>59</v>
      </c>
      <c r="R4081" s="5">
        <v>1016</v>
      </c>
      <c r="S4081" s="5">
        <v>-268.75</v>
      </c>
      <c r="T4081" s="5">
        <f t="shared" si="446"/>
        <v>26.451771653543304</v>
      </c>
      <c r="U4081" s="5">
        <v>747.25</v>
      </c>
      <c r="V4081" s="5">
        <v>32</v>
      </c>
      <c r="W4081" s="5">
        <v>0</v>
      </c>
      <c r="X4081" s="5">
        <v>-0.25</v>
      </c>
      <c r="Y4081" s="5">
        <v>779</v>
      </c>
      <c r="Z4081" s="5">
        <v>779</v>
      </c>
      <c r="AA4081" t="s">
        <v>64</v>
      </c>
      <c r="AB4081">
        <v>192.62</v>
      </c>
      <c r="AC4081">
        <v>14.51</v>
      </c>
      <c r="AD4081" t="s">
        <v>64</v>
      </c>
      <c r="AE4081" t="s">
        <v>56</v>
      </c>
      <c r="AF4081">
        <v>5669</v>
      </c>
      <c r="AG4081">
        <v>5669</v>
      </c>
      <c r="AO4081">
        <v>32</v>
      </c>
      <c r="AP4081">
        <v>0</v>
      </c>
      <c r="AW4081">
        <v>779</v>
      </c>
      <c r="BD4081" s="5">
        <v>779</v>
      </c>
      <c r="BE4081">
        <v>747.25</v>
      </c>
      <c r="BG4081">
        <f t="shared" si="447"/>
        <v>747.25</v>
      </c>
      <c r="BH4081">
        <v>32</v>
      </c>
    </row>
    <row r="4082" spans="1:61" x14ac:dyDescent="0.25">
      <c r="A4082" t="s">
        <v>54</v>
      </c>
      <c r="B4082">
        <v>110027</v>
      </c>
      <c r="C4082" t="s">
        <v>55</v>
      </c>
      <c r="D4082" t="s">
        <v>56</v>
      </c>
      <c r="E4082" s="1">
        <v>45986</v>
      </c>
      <c r="F4082" t="s">
        <v>4753</v>
      </c>
      <c r="G4082" t="s">
        <v>63</v>
      </c>
      <c r="H4082" t="str">
        <f t="shared" si="441"/>
        <v>Aggregator</v>
      </c>
      <c r="I4082">
        <v>223073000000000</v>
      </c>
      <c r="J4082">
        <v>29811</v>
      </c>
      <c r="K4082" s="3">
        <v>45987.090277777781</v>
      </c>
      <c r="L4082">
        <f t="shared" si="442"/>
        <v>26</v>
      </c>
      <c r="M4082" t="str">
        <f t="shared" si="443"/>
        <v>Wednesday</v>
      </c>
      <c r="N4082" s="1" t="str">
        <f t="shared" si="444"/>
        <v>November</v>
      </c>
      <c r="O4082" s="2">
        <v>9.0277777777777776E-2</v>
      </c>
      <c r="P4082" s="2" t="str">
        <f t="shared" si="445"/>
        <v>Week 4</v>
      </c>
      <c r="Q4082" t="s">
        <v>59</v>
      </c>
      <c r="R4082" s="5">
        <v>208</v>
      </c>
      <c r="S4082" s="5">
        <v>-50</v>
      </c>
      <c r="T4082" s="5">
        <f t="shared" si="446"/>
        <v>24.03846153846154</v>
      </c>
      <c r="U4082" s="5">
        <v>158</v>
      </c>
      <c r="V4082" s="5">
        <v>32</v>
      </c>
      <c r="W4082" s="5">
        <v>0</v>
      </c>
      <c r="X4082" s="5">
        <v>0</v>
      </c>
      <c r="Y4082" s="5">
        <v>190</v>
      </c>
      <c r="Z4082" s="5">
        <v>190</v>
      </c>
      <c r="AA4082" t="s">
        <v>64</v>
      </c>
      <c r="AB4082">
        <v>38.270000000000003</v>
      </c>
      <c r="AC4082">
        <v>3.92</v>
      </c>
      <c r="AD4082" t="s">
        <v>64</v>
      </c>
      <c r="AE4082" t="s">
        <v>56</v>
      </c>
      <c r="AF4082">
        <v>6133</v>
      </c>
      <c r="AG4082">
        <v>6133</v>
      </c>
      <c r="AO4082">
        <v>32</v>
      </c>
      <c r="AP4082">
        <v>0</v>
      </c>
      <c r="AW4082">
        <v>190</v>
      </c>
      <c r="BD4082" s="5">
        <v>190</v>
      </c>
      <c r="BE4082">
        <v>158</v>
      </c>
      <c r="BG4082">
        <f t="shared" si="447"/>
        <v>158</v>
      </c>
      <c r="BH4082">
        <v>32</v>
      </c>
    </row>
    <row r="4083" spans="1:61" x14ac:dyDescent="0.25">
      <c r="A4083" t="s">
        <v>54</v>
      </c>
      <c r="B4083">
        <v>110027</v>
      </c>
      <c r="C4083" t="s">
        <v>55</v>
      </c>
      <c r="D4083" t="s">
        <v>56</v>
      </c>
      <c r="E4083" s="1">
        <v>45986</v>
      </c>
      <c r="F4083" t="s">
        <v>4754</v>
      </c>
      <c r="G4083" t="s">
        <v>63</v>
      </c>
      <c r="H4083" t="str">
        <f t="shared" si="441"/>
        <v>Aggregator</v>
      </c>
      <c r="I4083">
        <v>223073000000000</v>
      </c>
      <c r="J4083">
        <v>29811</v>
      </c>
      <c r="K4083" s="3">
        <v>45987.092361111114</v>
      </c>
      <c r="L4083">
        <f t="shared" si="442"/>
        <v>26</v>
      </c>
      <c r="M4083" t="str">
        <f t="shared" si="443"/>
        <v>Wednesday</v>
      </c>
      <c r="N4083" s="1" t="str">
        <f t="shared" si="444"/>
        <v>November</v>
      </c>
      <c r="O4083" s="2">
        <v>9.2361111111111116E-2</v>
      </c>
      <c r="P4083" s="2" t="str">
        <f t="shared" si="445"/>
        <v>Week 4</v>
      </c>
      <c r="Q4083" t="s">
        <v>59</v>
      </c>
      <c r="R4083" s="5">
        <v>218</v>
      </c>
      <c r="S4083" s="5">
        <v>-90</v>
      </c>
      <c r="T4083" s="5">
        <f t="shared" si="446"/>
        <v>41.284403669724774</v>
      </c>
      <c r="U4083" s="5">
        <v>128</v>
      </c>
      <c r="V4083" s="5">
        <v>32</v>
      </c>
      <c r="W4083" s="5">
        <v>0</v>
      </c>
      <c r="X4083" s="5">
        <v>0</v>
      </c>
      <c r="Y4083" s="5">
        <v>160</v>
      </c>
      <c r="Z4083" s="5">
        <v>160</v>
      </c>
      <c r="AA4083" t="s">
        <v>64</v>
      </c>
      <c r="AB4083">
        <v>48.64</v>
      </c>
      <c r="AC4083">
        <v>3.92</v>
      </c>
      <c r="AD4083" t="s">
        <v>64</v>
      </c>
      <c r="AE4083" t="s">
        <v>56</v>
      </c>
      <c r="AF4083">
        <v>1394</v>
      </c>
      <c r="AG4083">
        <v>1394</v>
      </c>
      <c r="AO4083">
        <v>32</v>
      </c>
      <c r="AP4083">
        <v>0</v>
      </c>
      <c r="AW4083">
        <v>160</v>
      </c>
      <c r="BD4083" s="5">
        <v>160</v>
      </c>
      <c r="BE4083">
        <v>128</v>
      </c>
      <c r="BG4083">
        <f t="shared" si="447"/>
        <v>128</v>
      </c>
      <c r="BH4083">
        <v>32</v>
      </c>
    </row>
    <row r="4084" spans="1:61" x14ac:dyDescent="0.25">
      <c r="A4084" t="s">
        <v>54</v>
      </c>
      <c r="B4084">
        <v>110027</v>
      </c>
      <c r="C4084" t="s">
        <v>55</v>
      </c>
      <c r="D4084" t="s">
        <v>56</v>
      </c>
      <c r="E4084" s="1">
        <v>45986</v>
      </c>
      <c r="F4084" t="s">
        <v>4755</v>
      </c>
      <c r="G4084" t="s">
        <v>63</v>
      </c>
      <c r="H4084" t="str">
        <f t="shared" si="441"/>
        <v>Aggregator</v>
      </c>
      <c r="I4084">
        <v>223073000000000</v>
      </c>
      <c r="J4084">
        <v>29811</v>
      </c>
      <c r="K4084" s="3">
        <v>45987.097222222219</v>
      </c>
      <c r="L4084">
        <f t="shared" si="442"/>
        <v>26</v>
      </c>
      <c r="M4084" t="str">
        <f t="shared" si="443"/>
        <v>Wednesday</v>
      </c>
      <c r="N4084" s="1" t="str">
        <f t="shared" si="444"/>
        <v>November</v>
      </c>
      <c r="O4084" s="2">
        <v>9.7222222222222224E-2</v>
      </c>
      <c r="P4084" s="2" t="str">
        <f t="shared" si="445"/>
        <v>Week 4</v>
      </c>
      <c r="Q4084" t="s">
        <v>59</v>
      </c>
      <c r="R4084" s="5">
        <v>701</v>
      </c>
      <c r="S4084" s="5">
        <v>-141.99</v>
      </c>
      <c r="T4084" s="5">
        <f t="shared" si="446"/>
        <v>20.255349500713269</v>
      </c>
      <c r="U4084" s="5">
        <v>559.01</v>
      </c>
      <c r="V4084" s="5">
        <v>32</v>
      </c>
      <c r="W4084" s="5">
        <v>0</v>
      </c>
      <c r="X4084" s="5">
        <v>-0.01</v>
      </c>
      <c r="Y4084" s="5">
        <v>591</v>
      </c>
      <c r="Z4084" s="5">
        <v>591</v>
      </c>
      <c r="AA4084" t="s">
        <v>64</v>
      </c>
      <c r="AB4084">
        <v>124.83</v>
      </c>
      <c r="AC4084">
        <v>17.77</v>
      </c>
      <c r="AD4084" t="s">
        <v>64</v>
      </c>
      <c r="AE4084" t="s">
        <v>56</v>
      </c>
      <c r="AF4084">
        <v>8620</v>
      </c>
      <c r="AG4084">
        <v>8620</v>
      </c>
      <c r="AO4084">
        <v>32</v>
      </c>
      <c r="AP4084">
        <v>0</v>
      </c>
      <c r="AW4084">
        <v>591</v>
      </c>
      <c r="BD4084" s="5">
        <v>591</v>
      </c>
      <c r="BE4084">
        <v>559</v>
      </c>
      <c r="BG4084">
        <f t="shared" si="447"/>
        <v>559</v>
      </c>
      <c r="BH4084">
        <v>32</v>
      </c>
    </row>
    <row r="4085" spans="1:61" x14ac:dyDescent="0.25">
      <c r="A4085" t="s">
        <v>54</v>
      </c>
      <c r="B4085">
        <v>110027</v>
      </c>
      <c r="C4085" t="s">
        <v>55</v>
      </c>
      <c r="D4085" t="s">
        <v>56</v>
      </c>
      <c r="E4085" s="1">
        <v>45986</v>
      </c>
      <c r="F4085" t="s">
        <v>4756</v>
      </c>
      <c r="G4085" t="s">
        <v>58</v>
      </c>
      <c r="H4085" t="str">
        <f t="shared" si="441"/>
        <v>Aggregator</v>
      </c>
      <c r="I4085">
        <v>7518741961</v>
      </c>
      <c r="J4085">
        <v>18528960</v>
      </c>
      <c r="K4085" s="3">
        <v>45987.102777777778</v>
      </c>
      <c r="L4085">
        <f t="shared" si="442"/>
        <v>26</v>
      </c>
      <c r="M4085" t="str">
        <f t="shared" si="443"/>
        <v>Wednesday</v>
      </c>
      <c r="N4085" s="1" t="str">
        <f t="shared" si="444"/>
        <v>November</v>
      </c>
      <c r="O4085" s="2">
        <v>0.10277777777777777</v>
      </c>
      <c r="P4085" s="2" t="str">
        <f t="shared" si="445"/>
        <v>Week 4</v>
      </c>
      <c r="Q4085" t="s">
        <v>59</v>
      </c>
      <c r="R4085" s="5">
        <v>278</v>
      </c>
      <c r="S4085" s="5">
        <v>-93</v>
      </c>
      <c r="T4085" s="5">
        <f t="shared" si="446"/>
        <v>33.453237410071942</v>
      </c>
      <c r="U4085" s="5">
        <v>185</v>
      </c>
      <c r="V4085" s="5">
        <v>32</v>
      </c>
      <c r="W4085" s="5">
        <v>0</v>
      </c>
      <c r="X4085" s="5">
        <v>0</v>
      </c>
      <c r="Y4085" s="5">
        <v>217</v>
      </c>
      <c r="Z4085" s="5">
        <v>217</v>
      </c>
      <c r="AA4085" t="s">
        <v>60</v>
      </c>
      <c r="AB4085">
        <v>44.2</v>
      </c>
      <c r="AC4085">
        <v>5.88</v>
      </c>
      <c r="AD4085" t="s">
        <v>60</v>
      </c>
      <c r="AE4085" t="s">
        <v>56</v>
      </c>
      <c r="AF4085">
        <v>1961</v>
      </c>
      <c r="AG4085">
        <v>1961</v>
      </c>
      <c r="AO4085">
        <v>32</v>
      </c>
      <c r="AP4085">
        <v>0</v>
      </c>
      <c r="AX4085">
        <v>217</v>
      </c>
      <c r="BD4085" s="5">
        <v>217</v>
      </c>
      <c r="BE4085">
        <v>185</v>
      </c>
      <c r="BG4085">
        <f t="shared" si="447"/>
        <v>185</v>
      </c>
      <c r="BI4085">
        <v>32</v>
      </c>
    </row>
    <row r="4086" spans="1:61" x14ac:dyDescent="0.25">
      <c r="A4086" t="s">
        <v>54</v>
      </c>
      <c r="B4086">
        <v>110027</v>
      </c>
      <c r="C4086" t="s">
        <v>55</v>
      </c>
      <c r="D4086" t="s">
        <v>56</v>
      </c>
      <c r="E4086" s="1">
        <v>45986</v>
      </c>
      <c r="F4086" t="s">
        <v>4757</v>
      </c>
      <c r="G4086" t="s">
        <v>58</v>
      </c>
      <c r="H4086" t="str">
        <f t="shared" si="441"/>
        <v>Aggregator</v>
      </c>
      <c r="I4086">
        <v>7514866008</v>
      </c>
      <c r="J4086">
        <v>18528960</v>
      </c>
      <c r="K4086" s="3">
        <v>45987.102777777778</v>
      </c>
      <c r="L4086">
        <f t="shared" si="442"/>
        <v>26</v>
      </c>
      <c r="M4086" t="str">
        <f t="shared" si="443"/>
        <v>Wednesday</v>
      </c>
      <c r="N4086" s="1" t="str">
        <f t="shared" si="444"/>
        <v>November</v>
      </c>
      <c r="O4086" s="2">
        <v>0.10277777777777777</v>
      </c>
      <c r="P4086" s="2" t="str">
        <f t="shared" si="445"/>
        <v>Week 4</v>
      </c>
      <c r="Q4086" t="s">
        <v>59</v>
      </c>
      <c r="R4086" s="5">
        <v>258</v>
      </c>
      <c r="S4086" s="5">
        <v>-93</v>
      </c>
      <c r="T4086" s="5">
        <f t="shared" si="446"/>
        <v>36.046511627906973</v>
      </c>
      <c r="U4086" s="5">
        <v>165</v>
      </c>
      <c r="V4086" s="5">
        <v>32</v>
      </c>
      <c r="W4086" s="5">
        <v>0</v>
      </c>
      <c r="X4086" s="5">
        <v>0</v>
      </c>
      <c r="Y4086" s="5">
        <v>197</v>
      </c>
      <c r="Z4086" s="5">
        <v>197</v>
      </c>
      <c r="AA4086" t="s">
        <v>60</v>
      </c>
      <c r="AB4086">
        <v>43</v>
      </c>
      <c r="AC4086">
        <v>5.88</v>
      </c>
      <c r="AD4086" t="s">
        <v>60</v>
      </c>
      <c r="AE4086" t="s">
        <v>56</v>
      </c>
      <c r="AF4086">
        <v>6008</v>
      </c>
      <c r="AG4086">
        <v>6008</v>
      </c>
      <c r="AO4086">
        <v>32</v>
      </c>
      <c r="AP4086">
        <v>0</v>
      </c>
      <c r="AX4086">
        <v>197</v>
      </c>
      <c r="BD4086" s="5">
        <v>197</v>
      </c>
      <c r="BE4086">
        <v>165</v>
      </c>
      <c r="BG4086">
        <f t="shared" si="447"/>
        <v>165</v>
      </c>
      <c r="BI4086">
        <v>32</v>
      </c>
    </row>
    <row r="4087" spans="1:61" x14ac:dyDescent="0.25">
      <c r="A4087" t="s">
        <v>54</v>
      </c>
      <c r="B4087">
        <v>110027</v>
      </c>
      <c r="C4087" t="s">
        <v>55</v>
      </c>
      <c r="D4087" t="s">
        <v>56</v>
      </c>
      <c r="E4087" s="1">
        <v>45986</v>
      </c>
      <c r="F4087" t="s">
        <v>4758</v>
      </c>
      <c r="G4087" t="s">
        <v>67</v>
      </c>
      <c r="H4087" t="str">
        <f t="shared" si="441"/>
        <v>Direct Sale</v>
      </c>
      <c r="K4087" s="3">
        <v>45987.103472222225</v>
      </c>
      <c r="L4087">
        <f t="shared" si="442"/>
        <v>26</v>
      </c>
      <c r="M4087" t="str">
        <f t="shared" si="443"/>
        <v>Wednesday</v>
      </c>
      <c r="N4087" s="1" t="str">
        <f t="shared" si="444"/>
        <v>November</v>
      </c>
      <c r="O4087" s="2">
        <v>0.10347222222222222</v>
      </c>
      <c r="P4087" s="2" t="str">
        <f t="shared" si="445"/>
        <v>Week 4</v>
      </c>
      <c r="Q4087" t="s">
        <v>59</v>
      </c>
      <c r="R4087" s="5">
        <v>556.1</v>
      </c>
      <c r="S4087" s="5">
        <v>0</v>
      </c>
      <c r="T4087" s="5">
        <f t="shared" si="446"/>
        <v>0</v>
      </c>
      <c r="U4087" s="5">
        <v>556.1</v>
      </c>
      <c r="V4087" s="5">
        <v>0</v>
      </c>
      <c r="W4087" s="5">
        <v>27.8</v>
      </c>
      <c r="X4087" s="5">
        <v>0.1</v>
      </c>
      <c r="Y4087" s="5">
        <v>584</v>
      </c>
      <c r="Z4087" s="5">
        <v>584</v>
      </c>
      <c r="AA4087" t="s">
        <v>68</v>
      </c>
      <c r="AB4087">
        <v>144.87</v>
      </c>
      <c r="AC4087">
        <v>4.24</v>
      </c>
      <c r="AD4087" t="s">
        <v>5778</v>
      </c>
      <c r="AE4087" t="s">
        <v>75</v>
      </c>
      <c r="AI4087" t="s">
        <v>89</v>
      </c>
      <c r="AJ4087" t="s">
        <v>190</v>
      </c>
      <c r="AK4087">
        <v>8929758003</v>
      </c>
      <c r="AO4087">
        <v>0</v>
      </c>
      <c r="AP4087">
        <v>0</v>
      </c>
      <c r="AR4087">
        <v>584</v>
      </c>
      <c r="AZ4087">
        <v>556.1</v>
      </c>
      <c r="BA4087">
        <v>13.9</v>
      </c>
      <c r="BB4087">
        <v>556.1</v>
      </c>
      <c r="BC4087">
        <v>13.9</v>
      </c>
      <c r="BD4087" s="5">
        <v>584</v>
      </c>
      <c r="BE4087">
        <v>556.1</v>
      </c>
      <c r="BG4087">
        <f t="shared" si="447"/>
        <v>556.1</v>
      </c>
    </row>
    <row r="4088" spans="1:61" x14ac:dyDescent="0.25">
      <c r="A4088" t="s">
        <v>54</v>
      </c>
      <c r="B4088">
        <v>110027</v>
      </c>
      <c r="C4088" t="s">
        <v>55</v>
      </c>
      <c r="D4088" t="s">
        <v>56</v>
      </c>
      <c r="E4088" s="1">
        <v>45986</v>
      </c>
      <c r="F4088" t="s">
        <v>4759</v>
      </c>
      <c r="G4088" t="s">
        <v>58</v>
      </c>
      <c r="H4088" t="str">
        <f t="shared" si="441"/>
        <v>Aggregator</v>
      </c>
      <c r="I4088">
        <v>7518302788</v>
      </c>
      <c r="J4088">
        <v>18528960</v>
      </c>
      <c r="K4088" s="3">
        <v>45987.103472222225</v>
      </c>
      <c r="L4088">
        <f t="shared" si="442"/>
        <v>26</v>
      </c>
      <c r="M4088" t="str">
        <f t="shared" si="443"/>
        <v>Wednesday</v>
      </c>
      <c r="N4088" s="1" t="str">
        <f t="shared" si="444"/>
        <v>November</v>
      </c>
      <c r="O4088" s="2">
        <v>0.10347222222222222</v>
      </c>
      <c r="P4088" s="2" t="str">
        <f t="shared" si="445"/>
        <v>Week 4</v>
      </c>
      <c r="Q4088" t="s">
        <v>59</v>
      </c>
      <c r="R4088" s="5">
        <v>438</v>
      </c>
      <c r="S4088" s="5">
        <v>-93</v>
      </c>
      <c r="T4088" s="5">
        <f t="shared" si="446"/>
        <v>21.232876712328768</v>
      </c>
      <c r="U4088" s="5">
        <v>345</v>
      </c>
      <c r="V4088" s="5">
        <v>32</v>
      </c>
      <c r="W4088" s="5">
        <v>0</v>
      </c>
      <c r="X4088" s="5">
        <v>0</v>
      </c>
      <c r="Y4088" s="5">
        <v>377</v>
      </c>
      <c r="Z4088" s="5">
        <v>377</v>
      </c>
      <c r="AA4088" t="s">
        <v>60</v>
      </c>
      <c r="AB4088">
        <v>74.52</v>
      </c>
      <c r="AC4088">
        <v>9.52</v>
      </c>
      <c r="AD4088" t="s">
        <v>60</v>
      </c>
      <c r="AE4088" t="s">
        <v>56</v>
      </c>
      <c r="AF4088">
        <v>2788</v>
      </c>
      <c r="AG4088">
        <v>2788</v>
      </c>
      <c r="AO4088">
        <v>32</v>
      </c>
      <c r="AP4088">
        <v>0</v>
      </c>
      <c r="AX4088">
        <v>377</v>
      </c>
      <c r="BD4088" s="5">
        <v>377</v>
      </c>
      <c r="BE4088">
        <v>345</v>
      </c>
      <c r="BG4088">
        <f t="shared" si="447"/>
        <v>345</v>
      </c>
      <c r="BI4088">
        <v>32</v>
      </c>
    </row>
    <row r="4089" spans="1:61" x14ac:dyDescent="0.25">
      <c r="A4089" t="s">
        <v>54</v>
      </c>
      <c r="B4089">
        <v>110027</v>
      </c>
      <c r="C4089" t="s">
        <v>55</v>
      </c>
      <c r="D4089" t="s">
        <v>56</v>
      </c>
      <c r="E4089" s="1">
        <v>45986</v>
      </c>
      <c r="F4089" t="s">
        <v>4760</v>
      </c>
      <c r="G4089" t="s">
        <v>58</v>
      </c>
      <c r="H4089" t="str">
        <f t="shared" si="441"/>
        <v>Aggregator</v>
      </c>
      <c r="I4089">
        <v>7520648172</v>
      </c>
      <c r="J4089">
        <v>18528960</v>
      </c>
      <c r="K4089" s="3">
        <v>45987.106249999997</v>
      </c>
      <c r="L4089">
        <f t="shared" si="442"/>
        <v>26</v>
      </c>
      <c r="M4089" t="str">
        <f t="shared" si="443"/>
        <v>Wednesday</v>
      </c>
      <c r="N4089" s="1" t="str">
        <f t="shared" si="444"/>
        <v>November</v>
      </c>
      <c r="O4089" s="2">
        <v>0.10625</v>
      </c>
      <c r="P4089" s="2" t="str">
        <f t="shared" si="445"/>
        <v>Week 4</v>
      </c>
      <c r="Q4089" t="s">
        <v>59</v>
      </c>
      <c r="R4089" s="5">
        <v>839.43</v>
      </c>
      <c r="S4089" s="5">
        <v>-80</v>
      </c>
      <c r="T4089" s="5">
        <f t="shared" si="446"/>
        <v>9.5302764971468736</v>
      </c>
      <c r="U4089" s="5">
        <v>759.43</v>
      </c>
      <c r="V4089" s="5">
        <v>32</v>
      </c>
      <c r="W4089" s="5">
        <v>0</v>
      </c>
      <c r="X4089" s="5">
        <v>0</v>
      </c>
      <c r="Y4089" s="5">
        <v>791.43</v>
      </c>
      <c r="Z4089" s="5">
        <v>791.43</v>
      </c>
      <c r="AA4089" t="s">
        <v>60</v>
      </c>
      <c r="AB4089">
        <v>194.74</v>
      </c>
      <c r="AC4089">
        <v>17.98</v>
      </c>
      <c r="AD4089" t="s">
        <v>60</v>
      </c>
      <c r="AE4089" t="s">
        <v>56</v>
      </c>
      <c r="AF4089">
        <v>8172</v>
      </c>
      <c r="AG4089">
        <v>8172</v>
      </c>
      <c r="AO4089">
        <v>32</v>
      </c>
      <c r="AP4089">
        <v>0</v>
      </c>
      <c r="AX4089">
        <v>791.43</v>
      </c>
      <c r="BD4089" s="5">
        <v>791.43</v>
      </c>
      <c r="BE4089">
        <v>759.43</v>
      </c>
      <c r="BG4089">
        <f t="shared" si="447"/>
        <v>759.43</v>
      </c>
      <c r="BI4089">
        <v>32</v>
      </c>
    </row>
    <row r="4090" spans="1:61" x14ac:dyDescent="0.25">
      <c r="A4090" t="s">
        <v>54</v>
      </c>
      <c r="B4090">
        <v>110027</v>
      </c>
      <c r="C4090" t="s">
        <v>55</v>
      </c>
      <c r="D4090" t="s">
        <v>56</v>
      </c>
      <c r="E4090" s="1">
        <v>45986</v>
      </c>
      <c r="F4090" t="s">
        <v>4761</v>
      </c>
      <c r="G4090" t="s">
        <v>63</v>
      </c>
      <c r="H4090" t="str">
        <f t="shared" si="441"/>
        <v>Aggregator</v>
      </c>
      <c r="I4090">
        <v>223075000000000</v>
      </c>
      <c r="J4090">
        <v>29811</v>
      </c>
      <c r="K4090" s="3">
        <v>45987.115277777775</v>
      </c>
      <c r="L4090">
        <f t="shared" si="442"/>
        <v>26</v>
      </c>
      <c r="M4090" t="str">
        <f t="shared" si="443"/>
        <v>Wednesday</v>
      </c>
      <c r="N4090" s="1" t="str">
        <f t="shared" si="444"/>
        <v>November</v>
      </c>
      <c r="O4090" s="2">
        <v>0.11527777777777778</v>
      </c>
      <c r="P4090" s="2" t="str">
        <f t="shared" si="445"/>
        <v>Week 4</v>
      </c>
      <c r="Q4090" t="s">
        <v>59</v>
      </c>
      <c r="R4090" s="5">
        <v>229</v>
      </c>
      <c r="S4090" s="5">
        <v>-90</v>
      </c>
      <c r="T4090" s="5">
        <f t="shared" si="446"/>
        <v>39.301310043668117</v>
      </c>
      <c r="U4090" s="5">
        <v>139</v>
      </c>
      <c r="V4090" s="5">
        <v>32</v>
      </c>
      <c r="W4090" s="5">
        <v>0</v>
      </c>
      <c r="X4090" s="5">
        <v>0</v>
      </c>
      <c r="Y4090" s="5">
        <v>171</v>
      </c>
      <c r="Z4090" s="5">
        <v>171</v>
      </c>
      <c r="AA4090" t="s">
        <v>64</v>
      </c>
      <c r="AB4090">
        <v>44.95</v>
      </c>
      <c r="AC4090">
        <v>4.99</v>
      </c>
      <c r="AD4090" t="s">
        <v>64</v>
      </c>
      <c r="AE4090" t="s">
        <v>56</v>
      </c>
      <c r="AF4090">
        <v>4354</v>
      </c>
      <c r="AG4090">
        <v>4354</v>
      </c>
      <c r="AO4090">
        <v>32</v>
      </c>
      <c r="AP4090">
        <v>0</v>
      </c>
      <c r="AW4090">
        <v>171</v>
      </c>
      <c r="BD4090" s="5">
        <v>171</v>
      </c>
      <c r="BE4090">
        <v>139</v>
      </c>
      <c r="BG4090">
        <f t="shared" si="447"/>
        <v>139</v>
      </c>
      <c r="BH4090">
        <v>32</v>
      </c>
    </row>
    <row r="4091" spans="1:61" x14ac:dyDescent="0.25">
      <c r="A4091" t="s">
        <v>54</v>
      </c>
      <c r="B4091">
        <v>110027</v>
      </c>
      <c r="C4091" t="s">
        <v>55</v>
      </c>
      <c r="D4091" t="s">
        <v>56</v>
      </c>
      <c r="E4091" s="1">
        <v>45986</v>
      </c>
      <c r="F4091" t="s">
        <v>4762</v>
      </c>
      <c r="G4091" t="s">
        <v>58</v>
      </c>
      <c r="H4091" t="str">
        <f t="shared" si="441"/>
        <v>Aggregator</v>
      </c>
      <c r="I4091">
        <v>7515085147</v>
      </c>
      <c r="J4091">
        <v>18528960</v>
      </c>
      <c r="K4091" s="3">
        <v>45987.12777777778</v>
      </c>
      <c r="L4091">
        <f t="shared" si="442"/>
        <v>26</v>
      </c>
      <c r="M4091" t="str">
        <f t="shared" si="443"/>
        <v>Wednesday</v>
      </c>
      <c r="N4091" s="1" t="str">
        <f t="shared" si="444"/>
        <v>November</v>
      </c>
      <c r="O4091" s="2">
        <v>0.12777777777777777</v>
      </c>
      <c r="P4091" s="2" t="str">
        <f t="shared" si="445"/>
        <v>Week 4</v>
      </c>
      <c r="Q4091" t="s">
        <v>59</v>
      </c>
      <c r="R4091" s="5">
        <v>138</v>
      </c>
      <c r="S4091" s="5">
        <v>0</v>
      </c>
      <c r="T4091" s="5">
        <f t="shared" si="446"/>
        <v>0</v>
      </c>
      <c r="U4091" s="5">
        <v>138</v>
      </c>
      <c r="V4091" s="5">
        <v>32</v>
      </c>
      <c r="W4091" s="5">
        <v>0</v>
      </c>
      <c r="X4091" s="5">
        <v>0</v>
      </c>
      <c r="Y4091" s="5">
        <v>170</v>
      </c>
      <c r="Z4091" s="5">
        <v>170</v>
      </c>
      <c r="AA4091" t="s">
        <v>60</v>
      </c>
      <c r="AB4091">
        <v>24.61</v>
      </c>
      <c r="AC4091">
        <v>1.96</v>
      </c>
      <c r="AD4091" t="s">
        <v>60</v>
      </c>
      <c r="AE4091" t="s">
        <v>56</v>
      </c>
      <c r="AF4091">
        <v>5147</v>
      </c>
      <c r="AG4091">
        <v>5147</v>
      </c>
      <c r="AO4091">
        <v>32</v>
      </c>
      <c r="AP4091">
        <v>0</v>
      </c>
      <c r="AX4091">
        <v>170</v>
      </c>
      <c r="BD4091" s="5">
        <v>170</v>
      </c>
      <c r="BE4091">
        <v>138</v>
      </c>
      <c r="BG4091">
        <f t="shared" si="447"/>
        <v>138</v>
      </c>
      <c r="BI4091">
        <v>32</v>
      </c>
    </row>
    <row r="4092" spans="1:61" x14ac:dyDescent="0.25">
      <c r="A4092" t="s">
        <v>54</v>
      </c>
      <c r="B4092">
        <v>110027</v>
      </c>
      <c r="C4092" t="s">
        <v>55</v>
      </c>
      <c r="D4092" t="s">
        <v>56</v>
      </c>
      <c r="E4092" s="1">
        <v>45986</v>
      </c>
      <c r="F4092" t="s">
        <v>4763</v>
      </c>
      <c r="G4092" t="s">
        <v>63</v>
      </c>
      <c r="H4092" t="str">
        <f t="shared" si="441"/>
        <v>Aggregator</v>
      </c>
      <c r="I4092">
        <v>223076000000000</v>
      </c>
      <c r="J4092">
        <v>29811</v>
      </c>
      <c r="K4092" s="3">
        <v>45987.130555555559</v>
      </c>
      <c r="L4092">
        <f t="shared" si="442"/>
        <v>26</v>
      </c>
      <c r="M4092" t="str">
        <f t="shared" si="443"/>
        <v>Wednesday</v>
      </c>
      <c r="N4092" s="1" t="str">
        <f t="shared" si="444"/>
        <v>November</v>
      </c>
      <c r="O4092" s="2">
        <v>0.13055555555555556</v>
      </c>
      <c r="P4092" s="2" t="str">
        <f t="shared" si="445"/>
        <v>Week 4</v>
      </c>
      <c r="Q4092" t="s">
        <v>59</v>
      </c>
      <c r="R4092" s="5">
        <v>367</v>
      </c>
      <c r="S4092" s="5">
        <v>-93.74</v>
      </c>
      <c r="T4092" s="5">
        <f t="shared" si="446"/>
        <v>25.542234332425068</v>
      </c>
      <c r="U4092" s="5">
        <v>273.26</v>
      </c>
      <c r="V4092" s="5">
        <v>32</v>
      </c>
      <c r="W4092" s="5">
        <v>0</v>
      </c>
      <c r="X4092" s="5">
        <v>-0.26</v>
      </c>
      <c r="Y4092" s="5">
        <v>305</v>
      </c>
      <c r="Z4092" s="5">
        <v>305</v>
      </c>
      <c r="AA4092" t="s">
        <v>64</v>
      </c>
      <c r="AB4092">
        <v>69.56</v>
      </c>
      <c r="AC4092">
        <v>6.95</v>
      </c>
      <c r="AD4092" t="s">
        <v>64</v>
      </c>
      <c r="AE4092" t="s">
        <v>56</v>
      </c>
      <c r="AF4092">
        <v>1194</v>
      </c>
      <c r="AG4092">
        <v>1194</v>
      </c>
      <c r="AO4092">
        <v>32</v>
      </c>
      <c r="AP4092">
        <v>0</v>
      </c>
      <c r="AW4092">
        <v>305</v>
      </c>
      <c r="BD4092" s="5">
        <v>305</v>
      </c>
      <c r="BE4092">
        <v>273.26</v>
      </c>
      <c r="BG4092">
        <f t="shared" si="447"/>
        <v>273.26</v>
      </c>
      <c r="BH4092">
        <v>32</v>
      </c>
    </row>
    <row r="4093" spans="1:61" x14ac:dyDescent="0.25">
      <c r="A4093" t="s">
        <v>54</v>
      </c>
      <c r="B4093">
        <v>110027</v>
      </c>
      <c r="C4093" t="s">
        <v>55</v>
      </c>
      <c r="D4093" t="s">
        <v>56</v>
      </c>
      <c r="E4093" s="1">
        <v>45986</v>
      </c>
      <c r="F4093" t="s">
        <v>4764</v>
      </c>
      <c r="G4093" t="s">
        <v>58</v>
      </c>
      <c r="H4093" t="str">
        <f t="shared" si="441"/>
        <v>Aggregator</v>
      </c>
      <c r="I4093">
        <v>7518786560</v>
      </c>
      <c r="J4093">
        <v>18528960</v>
      </c>
      <c r="K4093" s="3">
        <v>45987.134027777778</v>
      </c>
      <c r="L4093">
        <f t="shared" si="442"/>
        <v>26</v>
      </c>
      <c r="M4093" t="str">
        <f t="shared" si="443"/>
        <v>Wednesday</v>
      </c>
      <c r="N4093" s="1" t="str">
        <f t="shared" si="444"/>
        <v>November</v>
      </c>
      <c r="O4093" s="2">
        <v>0.13402777777777777</v>
      </c>
      <c r="P4093" s="2" t="str">
        <f t="shared" si="445"/>
        <v>Week 4</v>
      </c>
      <c r="Q4093" t="s">
        <v>59</v>
      </c>
      <c r="R4093" s="5">
        <v>168</v>
      </c>
      <c r="S4093" s="5">
        <v>-84</v>
      </c>
      <c r="T4093" s="5">
        <f t="shared" si="446"/>
        <v>50</v>
      </c>
      <c r="U4093" s="5">
        <v>84</v>
      </c>
      <c r="V4093" s="5">
        <v>32</v>
      </c>
      <c r="W4093" s="5">
        <v>0</v>
      </c>
      <c r="X4093" s="5">
        <v>0</v>
      </c>
      <c r="Y4093" s="5">
        <v>116</v>
      </c>
      <c r="Z4093" s="5">
        <v>116</v>
      </c>
      <c r="AA4093" t="s">
        <v>60</v>
      </c>
      <c r="AB4093">
        <v>27.43</v>
      </c>
      <c r="AC4093">
        <v>6.73</v>
      </c>
      <c r="AD4093" t="s">
        <v>60</v>
      </c>
      <c r="AE4093" t="s">
        <v>56</v>
      </c>
      <c r="AF4093">
        <v>6560</v>
      </c>
      <c r="AG4093">
        <v>6560</v>
      </c>
      <c r="AO4093">
        <v>32</v>
      </c>
      <c r="AP4093">
        <v>0</v>
      </c>
      <c r="AX4093">
        <v>116</v>
      </c>
      <c r="BD4093" s="5">
        <v>116</v>
      </c>
      <c r="BE4093">
        <v>84</v>
      </c>
      <c r="BG4093">
        <f t="shared" si="447"/>
        <v>84</v>
      </c>
      <c r="BI4093">
        <v>32</v>
      </c>
    </row>
    <row r="4094" spans="1:61" x14ac:dyDescent="0.25">
      <c r="A4094" t="s">
        <v>54</v>
      </c>
      <c r="B4094">
        <v>110027</v>
      </c>
      <c r="C4094" t="s">
        <v>55</v>
      </c>
      <c r="D4094" t="s">
        <v>56</v>
      </c>
      <c r="E4094" s="1">
        <v>45986</v>
      </c>
      <c r="F4094" t="s">
        <v>4765</v>
      </c>
      <c r="G4094" t="s">
        <v>63</v>
      </c>
      <c r="H4094" t="str">
        <f t="shared" si="441"/>
        <v>Aggregator</v>
      </c>
      <c r="I4094">
        <v>223077000000000</v>
      </c>
      <c r="J4094">
        <v>29811</v>
      </c>
      <c r="K4094" s="3">
        <v>45987.134027777778</v>
      </c>
      <c r="L4094">
        <f t="shared" si="442"/>
        <v>26</v>
      </c>
      <c r="M4094" t="str">
        <f t="shared" si="443"/>
        <v>Wednesday</v>
      </c>
      <c r="N4094" s="1" t="str">
        <f t="shared" si="444"/>
        <v>November</v>
      </c>
      <c r="O4094" s="2">
        <v>0.13402777777777777</v>
      </c>
      <c r="P4094" s="2" t="str">
        <f t="shared" si="445"/>
        <v>Week 4</v>
      </c>
      <c r="Q4094" t="s">
        <v>59</v>
      </c>
      <c r="R4094" s="5">
        <v>508</v>
      </c>
      <c r="S4094" s="5">
        <v>-175</v>
      </c>
      <c r="T4094" s="5">
        <f t="shared" si="446"/>
        <v>34.448818897637793</v>
      </c>
      <c r="U4094" s="5">
        <v>333</v>
      </c>
      <c r="V4094" s="5">
        <v>32</v>
      </c>
      <c r="W4094" s="5">
        <v>0</v>
      </c>
      <c r="X4094" s="5">
        <v>0</v>
      </c>
      <c r="Y4094" s="5">
        <v>365</v>
      </c>
      <c r="Z4094" s="5">
        <v>365</v>
      </c>
      <c r="AA4094" t="s">
        <v>64</v>
      </c>
      <c r="AB4094">
        <v>85.51</v>
      </c>
      <c r="AC4094">
        <v>8.68</v>
      </c>
      <c r="AD4094" t="s">
        <v>64</v>
      </c>
      <c r="AE4094" t="s">
        <v>56</v>
      </c>
      <c r="AF4094">
        <v>6776</v>
      </c>
      <c r="AG4094">
        <v>6776</v>
      </c>
      <c r="AO4094">
        <v>32</v>
      </c>
      <c r="AP4094">
        <v>0</v>
      </c>
      <c r="AW4094">
        <v>365</v>
      </c>
      <c r="BD4094" s="5">
        <v>365</v>
      </c>
      <c r="BE4094">
        <v>333</v>
      </c>
      <c r="BG4094">
        <f t="shared" si="447"/>
        <v>333</v>
      </c>
      <c r="BH4094">
        <v>32</v>
      </c>
    </row>
    <row r="4095" spans="1:61" x14ac:dyDescent="0.25">
      <c r="A4095" t="s">
        <v>54</v>
      </c>
      <c r="B4095">
        <v>110027</v>
      </c>
      <c r="C4095" t="s">
        <v>55</v>
      </c>
      <c r="D4095" t="s">
        <v>56</v>
      </c>
      <c r="E4095" s="1">
        <v>45986</v>
      </c>
      <c r="F4095" t="s">
        <v>4766</v>
      </c>
      <c r="G4095" t="s">
        <v>58</v>
      </c>
      <c r="H4095" t="str">
        <f t="shared" si="441"/>
        <v>Aggregator</v>
      </c>
      <c r="I4095">
        <v>7519515369</v>
      </c>
      <c r="J4095">
        <v>18528960</v>
      </c>
      <c r="K4095" s="3">
        <v>45987.134027777778</v>
      </c>
      <c r="L4095">
        <f t="shared" si="442"/>
        <v>26</v>
      </c>
      <c r="M4095" t="str">
        <f t="shared" si="443"/>
        <v>Wednesday</v>
      </c>
      <c r="N4095" s="1" t="str">
        <f t="shared" si="444"/>
        <v>November</v>
      </c>
      <c r="O4095" s="2">
        <v>0.13402777777777777</v>
      </c>
      <c r="P4095" s="2" t="str">
        <f t="shared" si="445"/>
        <v>Week 4</v>
      </c>
      <c r="Q4095" t="s">
        <v>59</v>
      </c>
      <c r="R4095" s="5">
        <v>588</v>
      </c>
      <c r="S4095" s="5">
        <v>-80</v>
      </c>
      <c r="T4095" s="5">
        <f t="shared" si="446"/>
        <v>13.605442176870749</v>
      </c>
      <c r="U4095" s="5">
        <v>508</v>
      </c>
      <c r="V4095" s="5">
        <v>32</v>
      </c>
      <c r="W4095" s="5">
        <v>0</v>
      </c>
      <c r="X4095" s="5">
        <v>0</v>
      </c>
      <c r="Y4095" s="5">
        <v>540</v>
      </c>
      <c r="Z4095" s="5">
        <v>540</v>
      </c>
      <c r="AA4095" t="s">
        <v>60</v>
      </c>
      <c r="AB4095">
        <v>94.84</v>
      </c>
      <c r="AC4095">
        <v>3.38</v>
      </c>
      <c r="AD4095" t="s">
        <v>60</v>
      </c>
      <c r="AE4095" t="s">
        <v>56</v>
      </c>
      <c r="AF4095">
        <v>5369</v>
      </c>
      <c r="AG4095">
        <v>5369</v>
      </c>
      <c r="AO4095">
        <v>32</v>
      </c>
      <c r="AP4095">
        <v>0</v>
      </c>
      <c r="AX4095">
        <v>540</v>
      </c>
      <c r="BD4095" s="5">
        <v>540</v>
      </c>
      <c r="BE4095">
        <v>508</v>
      </c>
      <c r="BG4095">
        <f t="shared" si="447"/>
        <v>508</v>
      </c>
      <c r="BI4095">
        <v>32</v>
      </c>
    </row>
    <row r="4096" spans="1:61" x14ac:dyDescent="0.25">
      <c r="A4096" t="s">
        <v>54</v>
      </c>
      <c r="B4096">
        <v>110027</v>
      </c>
      <c r="C4096" t="s">
        <v>55</v>
      </c>
      <c r="D4096" t="s">
        <v>56</v>
      </c>
      <c r="E4096" s="1">
        <v>45986</v>
      </c>
      <c r="F4096" t="s">
        <v>4767</v>
      </c>
      <c r="G4096" t="s">
        <v>58</v>
      </c>
      <c r="H4096" t="str">
        <f t="shared" si="441"/>
        <v>Aggregator</v>
      </c>
      <c r="I4096">
        <v>7517045184</v>
      </c>
      <c r="J4096">
        <v>18528960</v>
      </c>
      <c r="K4096" s="3">
        <v>45987.140972222223</v>
      </c>
      <c r="L4096">
        <f t="shared" si="442"/>
        <v>26</v>
      </c>
      <c r="M4096" t="str">
        <f t="shared" si="443"/>
        <v>Wednesday</v>
      </c>
      <c r="N4096" s="1" t="str">
        <f t="shared" si="444"/>
        <v>November</v>
      </c>
      <c r="O4096" s="2">
        <v>0.14097222222222222</v>
      </c>
      <c r="P4096" s="2" t="str">
        <f t="shared" si="445"/>
        <v>Week 4</v>
      </c>
      <c r="Q4096" t="s">
        <v>59</v>
      </c>
      <c r="R4096" s="5">
        <v>267</v>
      </c>
      <c r="S4096" s="5">
        <v>-93</v>
      </c>
      <c r="T4096" s="5">
        <f t="shared" si="446"/>
        <v>34.831460674157306</v>
      </c>
      <c r="U4096" s="5">
        <v>174</v>
      </c>
      <c r="V4096" s="5">
        <v>32</v>
      </c>
      <c r="W4096" s="5">
        <v>0</v>
      </c>
      <c r="X4096" s="5">
        <v>0</v>
      </c>
      <c r="Y4096" s="5">
        <v>206</v>
      </c>
      <c r="Z4096" s="5">
        <v>206</v>
      </c>
      <c r="AA4096" t="s">
        <v>60</v>
      </c>
      <c r="AB4096">
        <v>55.13</v>
      </c>
      <c r="AC4096">
        <v>4.99</v>
      </c>
      <c r="AD4096" t="s">
        <v>60</v>
      </c>
      <c r="AE4096" t="s">
        <v>56</v>
      </c>
      <c r="AF4096">
        <v>5184</v>
      </c>
      <c r="AG4096">
        <v>5184</v>
      </c>
      <c r="AO4096">
        <v>32</v>
      </c>
      <c r="AP4096">
        <v>0</v>
      </c>
      <c r="AX4096">
        <v>206</v>
      </c>
      <c r="BD4096" s="5">
        <v>206</v>
      </c>
      <c r="BE4096">
        <v>174</v>
      </c>
      <c r="BG4096">
        <f t="shared" si="447"/>
        <v>174</v>
      </c>
      <c r="BI4096">
        <v>32</v>
      </c>
    </row>
    <row r="4097" spans="1:61" x14ac:dyDescent="0.25">
      <c r="A4097" t="s">
        <v>54</v>
      </c>
      <c r="B4097">
        <v>110027</v>
      </c>
      <c r="C4097" t="s">
        <v>55</v>
      </c>
      <c r="D4097" t="s">
        <v>56</v>
      </c>
      <c r="E4097" s="1">
        <v>45986</v>
      </c>
      <c r="F4097" t="s">
        <v>4768</v>
      </c>
      <c r="G4097" t="s">
        <v>67</v>
      </c>
      <c r="H4097" t="str">
        <f t="shared" si="441"/>
        <v>Direct Sale</v>
      </c>
      <c r="K4097" s="3">
        <v>45987.147222222222</v>
      </c>
      <c r="L4097">
        <f t="shared" si="442"/>
        <v>26</v>
      </c>
      <c r="M4097" t="str">
        <f t="shared" si="443"/>
        <v>Wednesday</v>
      </c>
      <c r="N4097" s="1" t="str">
        <f t="shared" si="444"/>
        <v>November</v>
      </c>
      <c r="O4097" s="2">
        <v>0.14722222222222223</v>
      </c>
      <c r="P4097" s="2" t="str">
        <f t="shared" si="445"/>
        <v>Week 4</v>
      </c>
      <c r="Q4097" t="s">
        <v>59</v>
      </c>
      <c r="R4097" s="5">
        <v>358</v>
      </c>
      <c r="S4097" s="5">
        <v>0</v>
      </c>
      <c r="T4097" s="5">
        <f t="shared" si="446"/>
        <v>0</v>
      </c>
      <c r="U4097" s="5">
        <v>358</v>
      </c>
      <c r="V4097" s="5">
        <v>0</v>
      </c>
      <c r="W4097" s="5">
        <v>17.899999999999999</v>
      </c>
      <c r="X4097" s="5">
        <v>0.1</v>
      </c>
      <c r="Y4097" s="5">
        <v>376</v>
      </c>
      <c r="Z4097" s="5">
        <v>376</v>
      </c>
      <c r="AA4097" t="s">
        <v>68</v>
      </c>
      <c r="AB4097">
        <v>83.94</v>
      </c>
      <c r="AC4097">
        <v>6.32</v>
      </c>
      <c r="AD4097" t="s">
        <v>5778</v>
      </c>
      <c r="AE4097" t="s">
        <v>75</v>
      </c>
      <c r="AI4097" t="s">
        <v>730</v>
      </c>
      <c r="AJ4097" t="s">
        <v>731</v>
      </c>
      <c r="AK4097">
        <v>9999777722</v>
      </c>
      <c r="AO4097">
        <v>0</v>
      </c>
      <c r="AP4097">
        <v>0</v>
      </c>
      <c r="AR4097">
        <v>376</v>
      </c>
      <c r="AZ4097">
        <v>358</v>
      </c>
      <c r="BA4097">
        <v>8.9499999999999993</v>
      </c>
      <c r="BB4097">
        <v>358</v>
      </c>
      <c r="BC4097">
        <v>8.9499999999999993</v>
      </c>
      <c r="BD4097" s="5">
        <v>376</v>
      </c>
      <c r="BE4097">
        <v>358</v>
      </c>
      <c r="BG4097">
        <f t="shared" si="447"/>
        <v>358</v>
      </c>
    </row>
    <row r="4098" spans="1:61" x14ac:dyDescent="0.25">
      <c r="A4098" t="s">
        <v>54</v>
      </c>
      <c r="B4098">
        <v>110027</v>
      </c>
      <c r="C4098" t="s">
        <v>55</v>
      </c>
      <c r="D4098" t="s">
        <v>56</v>
      </c>
      <c r="E4098" s="1">
        <v>45986</v>
      </c>
      <c r="F4098" t="s">
        <v>4769</v>
      </c>
      <c r="G4098" t="s">
        <v>67</v>
      </c>
      <c r="H4098" t="str">
        <f t="shared" si="441"/>
        <v>Direct Sale</v>
      </c>
      <c r="K4098" s="3">
        <v>45987.147916666669</v>
      </c>
      <c r="L4098">
        <f t="shared" si="442"/>
        <v>26</v>
      </c>
      <c r="M4098" t="str">
        <f t="shared" si="443"/>
        <v>Wednesday</v>
      </c>
      <c r="N4098" s="1" t="str">
        <f t="shared" si="444"/>
        <v>November</v>
      </c>
      <c r="O4098" s="2">
        <v>0.14791666666666667</v>
      </c>
      <c r="P4098" s="2" t="str">
        <f t="shared" si="445"/>
        <v>Week 4</v>
      </c>
      <c r="Q4098" t="s">
        <v>59</v>
      </c>
      <c r="R4098" s="5">
        <v>189</v>
      </c>
      <c r="S4098" s="5">
        <v>0</v>
      </c>
      <c r="T4098" s="5">
        <f t="shared" si="446"/>
        <v>0</v>
      </c>
      <c r="U4098" s="5">
        <v>189</v>
      </c>
      <c r="V4098" s="5">
        <v>0</v>
      </c>
      <c r="W4098" s="5">
        <v>9.4600000000000009</v>
      </c>
      <c r="X4098" s="5">
        <v>-0.46</v>
      </c>
      <c r="Y4098" s="5">
        <v>198</v>
      </c>
      <c r="Z4098" s="5">
        <v>198</v>
      </c>
      <c r="AA4098" t="s">
        <v>68</v>
      </c>
      <c r="AB4098">
        <v>44.37</v>
      </c>
      <c r="AC4098">
        <v>2.2799999999999998</v>
      </c>
      <c r="AD4098" t="s">
        <v>5778</v>
      </c>
      <c r="AE4098" t="s">
        <v>75</v>
      </c>
      <c r="AI4098" t="s">
        <v>4770</v>
      </c>
      <c r="AJ4098" t="s">
        <v>4771</v>
      </c>
      <c r="AK4098">
        <v>9999777003</v>
      </c>
      <c r="AO4098">
        <v>0</v>
      </c>
      <c r="AP4098">
        <v>0</v>
      </c>
      <c r="AR4098">
        <v>198</v>
      </c>
      <c r="AZ4098">
        <v>189</v>
      </c>
      <c r="BA4098">
        <v>4.7300000000000004</v>
      </c>
      <c r="BB4098">
        <v>189</v>
      </c>
      <c r="BC4098">
        <v>4.7300000000000004</v>
      </c>
      <c r="BD4098" s="5">
        <v>198</v>
      </c>
      <c r="BE4098">
        <v>189</v>
      </c>
      <c r="BG4098">
        <f t="shared" si="447"/>
        <v>189</v>
      </c>
    </row>
    <row r="4099" spans="1:61" x14ac:dyDescent="0.25">
      <c r="A4099" t="s">
        <v>54</v>
      </c>
      <c r="B4099">
        <v>110027</v>
      </c>
      <c r="C4099" t="s">
        <v>55</v>
      </c>
      <c r="D4099" t="s">
        <v>56</v>
      </c>
      <c r="E4099" s="1">
        <v>45986</v>
      </c>
      <c r="F4099" t="s">
        <v>4772</v>
      </c>
      <c r="G4099" t="s">
        <v>67</v>
      </c>
      <c r="H4099" t="str">
        <f t="shared" ref="H4099:H4162" si="448">IF(G4099="POS","Direct Sale","Aggregator")</f>
        <v>Direct Sale</v>
      </c>
      <c r="K4099" s="3">
        <v>45987.15</v>
      </c>
      <c r="L4099">
        <f t="shared" ref="L4099:L4162" si="449">VALUE(DAY(K4099))</f>
        <v>26</v>
      </c>
      <c r="M4099" t="str">
        <f t="shared" ref="M4099:M4162" si="450">TEXT(K4099,"dddd")</f>
        <v>Wednesday</v>
      </c>
      <c r="N4099" s="1" t="str">
        <f t="shared" ref="N4099:N4162" si="451">TEXT(K4099,"MMMM")</f>
        <v>November</v>
      </c>
      <c r="O4099" s="2">
        <v>0.15</v>
      </c>
      <c r="P4099" s="2" t="str">
        <f t="shared" ref="P4099:P4162" si="452">_xlfn.IFS(L4099&lt;=7,"Week 1",L4099&lt;=15, "Week 2",L4099&lt;=23,"Week 3",L4099&lt;=30,"Week 4")</f>
        <v>Week 4</v>
      </c>
      <c r="Q4099" t="s">
        <v>59</v>
      </c>
      <c r="R4099" s="5">
        <v>198</v>
      </c>
      <c r="S4099" s="5">
        <v>0</v>
      </c>
      <c r="T4099" s="5">
        <f t="shared" ref="T4099:T4162" si="453">ABS((S4099/R4099)*100)</f>
        <v>0</v>
      </c>
      <c r="U4099" s="5">
        <v>198</v>
      </c>
      <c r="V4099" s="5">
        <v>0</v>
      </c>
      <c r="W4099" s="5">
        <v>9.9</v>
      </c>
      <c r="X4099" s="5">
        <v>0.1</v>
      </c>
      <c r="Y4099" s="5">
        <v>208</v>
      </c>
      <c r="Z4099" s="5">
        <v>208</v>
      </c>
      <c r="AA4099" t="s">
        <v>68</v>
      </c>
      <c r="AB4099">
        <v>43.36</v>
      </c>
      <c r="AC4099">
        <v>3.92</v>
      </c>
      <c r="AD4099" t="s">
        <v>5778</v>
      </c>
      <c r="AE4099" t="s">
        <v>75</v>
      </c>
      <c r="AI4099" t="s">
        <v>730</v>
      </c>
      <c r="AJ4099" t="s">
        <v>731</v>
      </c>
      <c r="AK4099">
        <v>9999777722</v>
      </c>
      <c r="AO4099">
        <v>0</v>
      </c>
      <c r="AP4099">
        <v>0</v>
      </c>
      <c r="AR4099">
        <v>208</v>
      </c>
      <c r="AZ4099">
        <v>198</v>
      </c>
      <c r="BA4099">
        <v>4.95</v>
      </c>
      <c r="BB4099">
        <v>198</v>
      </c>
      <c r="BC4099">
        <v>4.95</v>
      </c>
      <c r="BD4099" s="5">
        <v>208</v>
      </c>
      <c r="BE4099">
        <v>198</v>
      </c>
      <c r="BG4099">
        <f t="shared" ref="BG4099:BG4162" si="454">BE4099+BF4099</f>
        <v>198</v>
      </c>
    </row>
    <row r="4100" spans="1:61" x14ac:dyDescent="0.25">
      <c r="A4100" t="s">
        <v>54</v>
      </c>
      <c r="B4100">
        <v>110027</v>
      </c>
      <c r="C4100" t="s">
        <v>55</v>
      </c>
      <c r="D4100" t="s">
        <v>56</v>
      </c>
      <c r="E4100" s="1">
        <v>45986</v>
      </c>
      <c r="F4100" t="s">
        <v>4773</v>
      </c>
      <c r="G4100" t="s">
        <v>67</v>
      </c>
      <c r="H4100" t="str">
        <f t="shared" si="448"/>
        <v>Direct Sale</v>
      </c>
      <c r="K4100" s="3">
        <v>45987.152777777781</v>
      </c>
      <c r="L4100">
        <f t="shared" si="449"/>
        <v>26</v>
      </c>
      <c r="M4100" t="str">
        <f t="shared" si="450"/>
        <v>Wednesday</v>
      </c>
      <c r="N4100" s="1" t="str">
        <f t="shared" si="451"/>
        <v>November</v>
      </c>
      <c r="O4100" s="2">
        <v>0.15277777777777779</v>
      </c>
      <c r="P4100" s="2" t="str">
        <f t="shared" si="452"/>
        <v>Week 4</v>
      </c>
      <c r="Q4100" t="s">
        <v>59</v>
      </c>
      <c r="R4100" s="5">
        <v>29</v>
      </c>
      <c r="S4100" s="5">
        <v>0</v>
      </c>
      <c r="T4100" s="5">
        <f t="shared" si="453"/>
        <v>0</v>
      </c>
      <c r="U4100" s="5">
        <v>29</v>
      </c>
      <c r="V4100" s="5">
        <v>0</v>
      </c>
      <c r="W4100" s="5">
        <v>1.46</v>
      </c>
      <c r="X4100" s="5">
        <v>-0.46</v>
      </c>
      <c r="Y4100" s="5">
        <v>30</v>
      </c>
      <c r="Z4100" s="5">
        <v>30</v>
      </c>
      <c r="AA4100" t="s">
        <v>68</v>
      </c>
      <c r="AB4100">
        <v>3.6</v>
      </c>
      <c r="AC4100">
        <v>1.74</v>
      </c>
      <c r="AD4100" t="s">
        <v>5778</v>
      </c>
      <c r="AE4100" t="s">
        <v>75</v>
      </c>
      <c r="AI4100" t="s">
        <v>730</v>
      </c>
      <c r="AJ4100" t="s">
        <v>731</v>
      </c>
      <c r="AK4100">
        <v>9999777722</v>
      </c>
      <c r="AO4100">
        <v>0</v>
      </c>
      <c r="AP4100">
        <v>0</v>
      </c>
      <c r="AR4100">
        <v>30</v>
      </c>
      <c r="AZ4100">
        <v>29</v>
      </c>
      <c r="BA4100">
        <v>0.73</v>
      </c>
      <c r="BB4100">
        <v>29</v>
      </c>
      <c r="BC4100">
        <v>0.73</v>
      </c>
      <c r="BD4100" s="5">
        <v>30</v>
      </c>
      <c r="BE4100">
        <v>29</v>
      </c>
      <c r="BG4100">
        <f t="shared" si="454"/>
        <v>29</v>
      </c>
    </row>
    <row r="4101" spans="1:61" x14ac:dyDescent="0.25">
      <c r="A4101" t="s">
        <v>54</v>
      </c>
      <c r="B4101">
        <v>110027</v>
      </c>
      <c r="C4101" t="s">
        <v>55</v>
      </c>
      <c r="D4101" t="s">
        <v>56</v>
      </c>
      <c r="E4101" s="1">
        <v>45986</v>
      </c>
      <c r="F4101" t="s">
        <v>4774</v>
      </c>
      <c r="G4101" t="s">
        <v>63</v>
      </c>
      <c r="H4101" t="str">
        <f t="shared" si="448"/>
        <v>Aggregator</v>
      </c>
      <c r="I4101">
        <v>223079000000000</v>
      </c>
      <c r="J4101">
        <v>29811</v>
      </c>
      <c r="K4101" s="3">
        <v>45987.161805555559</v>
      </c>
      <c r="L4101">
        <f t="shared" si="449"/>
        <v>26</v>
      </c>
      <c r="M4101" t="str">
        <f t="shared" si="450"/>
        <v>Wednesday</v>
      </c>
      <c r="N4101" s="1" t="str">
        <f t="shared" si="451"/>
        <v>November</v>
      </c>
      <c r="O4101" s="2">
        <v>0.16180555555555556</v>
      </c>
      <c r="P4101" s="2" t="str">
        <f t="shared" si="452"/>
        <v>Week 4</v>
      </c>
      <c r="Q4101" t="s">
        <v>59</v>
      </c>
      <c r="R4101" s="5">
        <v>248</v>
      </c>
      <c r="S4101" s="5">
        <v>-90</v>
      </c>
      <c r="T4101" s="5">
        <f t="shared" si="453"/>
        <v>36.29032258064516</v>
      </c>
      <c r="U4101" s="5">
        <v>158</v>
      </c>
      <c r="V4101" s="5">
        <v>32</v>
      </c>
      <c r="W4101" s="5">
        <v>0</v>
      </c>
      <c r="X4101" s="5">
        <v>0</v>
      </c>
      <c r="Y4101" s="5">
        <v>190</v>
      </c>
      <c r="Z4101" s="5">
        <v>190</v>
      </c>
      <c r="AA4101" t="s">
        <v>64</v>
      </c>
      <c r="AB4101">
        <v>51.54</v>
      </c>
      <c r="AC4101">
        <v>7.05</v>
      </c>
      <c r="AD4101" t="s">
        <v>64</v>
      </c>
      <c r="AE4101" t="s">
        <v>56</v>
      </c>
      <c r="AF4101">
        <v>2914</v>
      </c>
      <c r="AG4101">
        <v>2914</v>
      </c>
      <c r="AO4101">
        <v>32</v>
      </c>
      <c r="AP4101">
        <v>0</v>
      </c>
      <c r="AW4101">
        <v>190</v>
      </c>
      <c r="BD4101" s="5">
        <v>190</v>
      </c>
      <c r="BE4101">
        <v>158</v>
      </c>
      <c r="BG4101">
        <f t="shared" si="454"/>
        <v>158</v>
      </c>
      <c r="BH4101">
        <v>32</v>
      </c>
    </row>
    <row r="4102" spans="1:61" x14ac:dyDescent="0.25">
      <c r="A4102" t="s">
        <v>54</v>
      </c>
      <c r="B4102">
        <v>110027</v>
      </c>
      <c r="C4102" t="s">
        <v>55</v>
      </c>
      <c r="D4102" t="s">
        <v>56</v>
      </c>
      <c r="E4102" s="1">
        <v>45986</v>
      </c>
      <c r="F4102" t="s">
        <v>4775</v>
      </c>
      <c r="G4102" t="s">
        <v>63</v>
      </c>
      <c r="H4102" t="str">
        <f t="shared" si="448"/>
        <v>Aggregator</v>
      </c>
      <c r="I4102">
        <v>223080000000000</v>
      </c>
      <c r="J4102">
        <v>29811</v>
      </c>
      <c r="K4102" s="3">
        <v>45987.174305555556</v>
      </c>
      <c r="L4102">
        <f t="shared" si="449"/>
        <v>26</v>
      </c>
      <c r="M4102" t="str">
        <f t="shared" si="450"/>
        <v>Wednesday</v>
      </c>
      <c r="N4102" s="1" t="str">
        <f t="shared" si="451"/>
        <v>November</v>
      </c>
      <c r="O4102" s="2">
        <v>0.17430555555555555</v>
      </c>
      <c r="P4102" s="2" t="str">
        <f t="shared" si="452"/>
        <v>Week 4</v>
      </c>
      <c r="Q4102" t="s">
        <v>59</v>
      </c>
      <c r="R4102" s="5">
        <v>259</v>
      </c>
      <c r="S4102" s="5">
        <v>0</v>
      </c>
      <c r="T4102" s="5">
        <f t="shared" si="453"/>
        <v>0</v>
      </c>
      <c r="U4102" s="5">
        <v>259</v>
      </c>
      <c r="V4102" s="5">
        <v>32</v>
      </c>
      <c r="W4102" s="5">
        <v>0</v>
      </c>
      <c r="X4102" s="5">
        <v>0</v>
      </c>
      <c r="Y4102" s="5">
        <v>291</v>
      </c>
      <c r="Z4102" s="5">
        <v>291</v>
      </c>
      <c r="AA4102" t="s">
        <v>64</v>
      </c>
      <c r="AB4102">
        <v>48.47</v>
      </c>
      <c r="AC4102">
        <v>4.76</v>
      </c>
      <c r="AD4102" t="s">
        <v>64</v>
      </c>
      <c r="AE4102" t="s">
        <v>56</v>
      </c>
      <c r="AF4102">
        <v>2559</v>
      </c>
      <c r="AG4102">
        <v>2559</v>
      </c>
      <c r="AO4102">
        <v>32</v>
      </c>
      <c r="AP4102">
        <v>0</v>
      </c>
      <c r="AW4102">
        <v>291</v>
      </c>
      <c r="BD4102" s="5">
        <v>291</v>
      </c>
      <c r="BE4102">
        <v>259</v>
      </c>
      <c r="BG4102">
        <f t="shared" si="454"/>
        <v>259</v>
      </c>
      <c r="BH4102">
        <v>32</v>
      </c>
    </row>
    <row r="4103" spans="1:61" x14ac:dyDescent="0.25">
      <c r="A4103" t="s">
        <v>54</v>
      </c>
      <c r="B4103">
        <v>110027</v>
      </c>
      <c r="C4103" t="s">
        <v>55</v>
      </c>
      <c r="D4103" t="s">
        <v>56</v>
      </c>
      <c r="E4103" s="1">
        <v>45986</v>
      </c>
      <c r="F4103" t="s">
        <v>4776</v>
      </c>
      <c r="G4103" t="s">
        <v>63</v>
      </c>
      <c r="H4103" t="str">
        <f t="shared" si="448"/>
        <v>Aggregator</v>
      </c>
      <c r="I4103">
        <v>223080000000000</v>
      </c>
      <c r="J4103">
        <v>29811</v>
      </c>
      <c r="K4103" s="3">
        <v>45987.175694444442</v>
      </c>
      <c r="L4103">
        <f t="shared" si="449"/>
        <v>26</v>
      </c>
      <c r="M4103" t="str">
        <f t="shared" si="450"/>
        <v>Wednesday</v>
      </c>
      <c r="N4103" s="1" t="str">
        <f t="shared" si="451"/>
        <v>November</v>
      </c>
      <c r="O4103" s="2">
        <v>0.17569444444444443</v>
      </c>
      <c r="P4103" s="2" t="str">
        <f t="shared" si="452"/>
        <v>Week 4</v>
      </c>
      <c r="Q4103" t="s">
        <v>59</v>
      </c>
      <c r="R4103" s="5">
        <v>347</v>
      </c>
      <c r="S4103" s="5">
        <v>-75</v>
      </c>
      <c r="T4103" s="5">
        <f t="shared" si="453"/>
        <v>21.613832853025936</v>
      </c>
      <c r="U4103" s="5">
        <v>272</v>
      </c>
      <c r="V4103" s="5">
        <v>32</v>
      </c>
      <c r="W4103" s="5">
        <v>0</v>
      </c>
      <c r="X4103" s="5">
        <v>0</v>
      </c>
      <c r="Y4103" s="5">
        <v>304</v>
      </c>
      <c r="Z4103" s="5">
        <v>304</v>
      </c>
      <c r="AA4103" t="s">
        <v>64</v>
      </c>
      <c r="AB4103">
        <v>80.680000000000007</v>
      </c>
      <c r="AC4103">
        <v>4.99</v>
      </c>
      <c r="AD4103" t="s">
        <v>64</v>
      </c>
      <c r="AE4103" t="s">
        <v>56</v>
      </c>
      <c r="AF4103">
        <v>7643</v>
      </c>
      <c r="AG4103">
        <v>7643</v>
      </c>
      <c r="AO4103">
        <v>32</v>
      </c>
      <c r="AP4103">
        <v>0</v>
      </c>
      <c r="AW4103">
        <v>304</v>
      </c>
      <c r="BD4103" s="5">
        <v>304</v>
      </c>
      <c r="BE4103">
        <v>272</v>
      </c>
      <c r="BG4103">
        <f t="shared" si="454"/>
        <v>272</v>
      </c>
      <c r="BH4103">
        <v>32</v>
      </c>
    </row>
    <row r="4104" spans="1:61" x14ac:dyDescent="0.25">
      <c r="A4104" t="s">
        <v>54</v>
      </c>
      <c r="B4104">
        <v>110027</v>
      </c>
      <c r="C4104" t="s">
        <v>55</v>
      </c>
      <c r="D4104" t="s">
        <v>56</v>
      </c>
      <c r="E4104" s="1">
        <v>45986</v>
      </c>
      <c r="F4104" t="s">
        <v>4777</v>
      </c>
      <c r="G4104" t="s">
        <v>58</v>
      </c>
      <c r="H4104" t="str">
        <f t="shared" si="448"/>
        <v>Aggregator</v>
      </c>
      <c r="I4104">
        <v>7519599448</v>
      </c>
      <c r="J4104">
        <v>18528960</v>
      </c>
      <c r="K4104" s="3">
        <v>45987.186111111114</v>
      </c>
      <c r="L4104">
        <f t="shared" si="449"/>
        <v>26</v>
      </c>
      <c r="M4104" t="str">
        <f t="shared" si="450"/>
        <v>Wednesday</v>
      </c>
      <c r="N4104" s="1" t="str">
        <f t="shared" si="451"/>
        <v>November</v>
      </c>
      <c r="O4104" s="2">
        <v>0.18611111111111112</v>
      </c>
      <c r="P4104" s="2" t="str">
        <f t="shared" si="452"/>
        <v>Week 4</v>
      </c>
      <c r="Q4104" t="s">
        <v>59</v>
      </c>
      <c r="R4104" s="5">
        <v>436</v>
      </c>
      <c r="S4104" s="5">
        <v>-93</v>
      </c>
      <c r="T4104" s="5">
        <f t="shared" si="453"/>
        <v>21.330275229357799</v>
      </c>
      <c r="U4104" s="5">
        <v>343</v>
      </c>
      <c r="V4104" s="5">
        <v>32</v>
      </c>
      <c r="W4104" s="5">
        <v>0</v>
      </c>
      <c r="X4104" s="5">
        <v>0</v>
      </c>
      <c r="Y4104" s="5">
        <v>375</v>
      </c>
      <c r="Z4104" s="5">
        <v>375</v>
      </c>
      <c r="AA4104" t="s">
        <v>60</v>
      </c>
      <c r="AB4104">
        <v>93.89</v>
      </c>
      <c r="AC4104">
        <v>6.22</v>
      </c>
      <c r="AD4104" t="s">
        <v>60</v>
      </c>
      <c r="AE4104" t="s">
        <v>56</v>
      </c>
      <c r="AF4104">
        <v>9448</v>
      </c>
      <c r="AG4104">
        <v>9448</v>
      </c>
      <c r="AO4104">
        <v>32</v>
      </c>
      <c r="AP4104">
        <v>0</v>
      </c>
      <c r="AX4104">
        <v>375</v>
      </c>
      <c r="BD4104" s="5">
        <v>375</v>
      </c>
      <c r="BE4104">
        <v>343</v>
      </c>
      <c r="BG4104">
        <f t="shared" si="454"/>
        <v>343</v>
      </c>
      <c r="BI4104">
        <v>32</v>
      </c>
    </row>
    <row r="4105" spans="1:61" x14ac:dyDescent="0.25">
      <c r="A4105" t="s">
        <v>54</v>
      </c>
      <c r="B4105">
        <v>110027</v>
      </c>
      <c r="C4105" t="s">
        <v>55</v>
      </c>
      <c r="D4105" t="s">
        <v>56</v>
      </c>
      <c r="E4105" s="1">
        <v>45986</v>
      </c>
      <c r="F4105" t="s">
        <v>4778</v>
      </c>
      <c r="G4105" t="s">
        <v>58</v>
      </c>
      <c r="H4105" t="str">
        <f t="shared" si="448"/>
        <v>Aggregator</v>
      </c>
      <c r="I4105">
        <v>7515620504</v>
      </c>
      <c r="J4105">
        <v>18528960</v>
      </c>
      <c r="K4105" s="3">
        <v>45987.188888888886</v>
      </c>
      <c r="L4105">
        <f t="shared" si="449"/>
        <v>26</v>
      </c>
      <c r="M4105" t="str">
        <f t="shared" si="450"/>
        <v>Wednesday</v>
      </c>
      <c r="N4105" s="1" t="str">
        <f t="shared" si="451"/>
        <v>November</v>
      </c>
      <c r="O4105" s="2">
        <v>0.18888888888888888</v>
      </c>
      <c r="P4105" s="2" t="str">
        <f t="shared" si="452"/>
        <v>Week 4</v>
      </c>
      <c r="Q4105" t="s">
        <v>59</v>
      </c>
      <c r="R4105" s="5">
        <v>398</v>
      </c>
      <c r="S4105" s="5">
        <v>-93</v>
      </c>
      <c r="T4105" s="5">
        <f t="shared" si="453"/>
        <v>23.366834170854272</v>
      </c>
      <c r="U4105" s="5">
        <v>305</v>
      </c>
      <c r="V4105" s="5">
        <v>32</v>
      </c>
      <c r="W4105" s="5">
        <v>0</v>
      </c>
      <c r="X4105" s="5">
        <v>0</v>
      </c>
      <c r="Y4105" s="5">
        <v>337</v>
      </c>
      <c r="Z4105" s="5">
        <v>337</v>
      </c>
      <c r="AA4105" t="s">
        <v>60</v>
      </c>
      <c r="AB4105">
        <v>102.29</v>
      </c>
      <c r="AC4105">
        <v>9.82</v>
      </c>
      <c r="AD4105" t="s">
        <v>60</v>
      </c>
      <c r="AE4105" t="s">
        <v>56</v>
      </c>
      <c r="AF4105">
        <v>504</v>
      </c>
      <c r="AG4105">
        <v>504</v>
      </c>
      <c r="AO4105">
        <v>32</v>
      </c>
      <c r="AP4105">
        <v>0</v>
      </c>
      <c r="AX4105">
        <v>337</v>
      </c>
      <c r="BD4105" s="5">
        <v>337</v>
      </c>
      <c r="BE4105">
        <v>305</v>
      </c>
      <c r="BG4105">
        <f t="shared" si="454"/>
        <v>305</v>
      </c>
      <c r="BI4105">
        <v>32</v>
      </c>
    </row>
    <row r="4106" spans="1:61" x14ac:dyDescent="0.25">
      <c r="A4106" t="s">
        <v>54</v>
      </c>
      <c r="B4106">
        <v>110027</v>
      </c>
      <c r="C4106" t="s">
        <v>55</v>
      </c>
      <c r="D4106" t="s">
        <v>56</v>
      </c>
      <c r="E4106" s="1">
        <v>45986</v>
      </c>
      <c r="F4106" t="s">
        <v>4779</v>
      </c>
      <c r="G4106" t="s">
        <v>63</v>
      </c>
      <c r="H4106" t="str">
        <f t="shared" si="448"/>
        <v>Aggregator</v>
      </c>
      <c r="I4106">
        <v>223082000000000</v>
      </c>
      <c r="J4106">
        <v>29811</v>
      </c>
      <c r="K4106" s="3">
        <v>45987.199305555558</v>
      </c>
      <c r="L4106">
        <f t="shared" si="449"/>
        <v>26</v>
      </c>
      <c r="M4106" t="str">
        <f t="shared" si="450"/>
        <v>Wednesday</v>
      </c>
      <c r="N4106" s="1" t="str">
        <f t="shared" si="451"/>
        <v>November</v>
      </c>
      <c r="O4106" s="2">
        <v>0.19930555555555557</v>
      </c>
      <c r="P4106" s="2" t="str">
        <f t="shared" si="452"/>
        <v>Week 4</v>
      </c>
      <c r="Q4106" t="s">
        <v>59</v>
      </c>
      <c r="R4106" s="5">
        <v>129</v>
      </c>
      <c r="S4106" s="5">
        <v>-30</v>
      </c>
      <c r="T4106" s="5">
        <f t="shared" si="453"/>
        <v>23.255813953488371</v>
      </c>
      <c r="U4106" s="5">
        <v>99</v>
      </c>
      <c r="V4106" s="5">
        <v>32</v>
      </c>
      <c r="W4106" s="5">
        <v>0</v>
      </c>
      <c r="X4106" s="5">
        <v>0</v>
      </c>
      <c r="Y4106" s="5">
        <v>131</v>
      </c>
      <c r="Z4106" s="5">
        <v>131</v>
      </c>
      <c r="AA4106" t="s">
        <v>64</v>
      </c>
      <c r="AB4106">
        <v>22.78</v>
      </c>
      <c r="AC4106">
        <v>1.96</v>
      </c>
      <c r="AD4106" t="s">
        <v>64</v>
      </c>
      <c r="AE4106" t="s">
        <v>56</v>
      </c>
      <c r="AF4106">
        <v>6666</v>
      </c>
      <c r="AG4106">
        <v>6666</v>
      </c>
      <c r="AO4106">
        <v>32</v>
      </c>
      <c r="AP4106">
        <v>0</v>
      </c>
      <c r="AW4106">
        <v>131</v>
      </c>
      <c r="BD4106" s="5">
        <v>131</v>
      </c>
      <c r="BE4106">
        <v>99</v>
      </c>
      <c r="BG4106">
        <f t="shared" si="454"/>
        <v>99</v>
      </c>
      <c r="BH4106">
        <v>32</v>
      </c>
    </row>
    <row r="4107" spans="1:61" x14ac:dyDescent="0.25">
      <c r="A4107" t="s">
        <v>54</v>
      </c>
      <c r="B4107">
        <v>110027</v>
      </c>
      <c r="C4107" t="s">
        <v>55</v>
      </c>
      <c r="D4107" t="s">
        <v>56</v>
      </c>
      <c r="E4107" s="1">
        <v>45986</v>
      </c>
      <c r="F4107" t="s">
        <v>4780</v>
      </c>
      <c r="G4107" t="s">
        <v>67</v>
      </c>
      <c r="H4107" t="str">
        <f t="shared" si="448"/>
        <v>Direct Sale</v>
      </c>
      <c r="K4107" s="3">
        <v>45987.274305555555</v>
      </c>
      <c r="L4107">
        <f t="shared" si="449"/>
        <v>26</v>
      </c>
      <c r="M4107" t="str">
        <f t="shared" si="450"/>
        <v>Wednesday</v>
      </c>
      <c r="N4107" s="1" t="str">
        <f t="shared" si="451"/>
        <v>November</v>
      </c>
      <c r="O4107" s="2">
        <v>0.27430555555555558</v>
      </c>
      <c r="P4107" s="2" t="str">
        <f t="shared" si="452"/>
        <v>Week 4</v>
      </c>
      <c r="Q4107" t="s">
        <v>59</v>
      </c>
      <c r="R4107" s="5">
        <v>38.1</v>
      </c>
      <c r="S4107" s="5">
        <v>0</v>
      </c>
      <c r="T4107" s="5">
        <f t="shared" si="453"/>
        <v>0</v>
      </c>
      <c r="U4107" s="5">
        <v>38.1</v>
      </c>
      <c r="V4107" s="5">
        <v>0</v>
      </c>
      <c r="W4107" s="5">
        <v>1.9</v>
      </c>
      <c r="X4107" s="5">
        <v>0</v>
      </c>
      <c r="Y4107" s="5">
        <v>40</v>
      </c>
      <c r="Z4107" s="5">
        <v>40</v>
      </c>
      <c r="AA4107" t="s">
        <v>73</v>
      </c>
      <c r="AB4107">
        <v>14</v>
      </c>
      <c r="AC4107">
        <v>0</v>
      </c>
      <c r="AD4107" t="s">
        <v>5778</v>
      </c>
      <c r="AE4107" t="s">
        <v>75</v>
      </c>
      <c r="AI4107" t="s">
        <v>730</v>
      </c>
      <c r="AJ4107" t="s">
        <v>731</v>
      </c>
      <c r="AK4107">
        <v>9999777722</v>
      </c>
      <c r="AO4107">
        <v>0</v>
      </c>
      <c r="AP4107">
        <v>0</v>
      </c>
      <c r="AQ4107">
        <v>40</v>
      </c>
      <c r="AZ4107">
        <v>38.1</v>
      </c>
      <c r="BA4107">
        <v>0.95</v>
      </c>
      <c r="BB4107">
        <v>38.1</v>
      </c>
      <c r="BC4107">
        <v>0.95</v>
      </c>
      <c r="BD4107" s="5">
        <v>40</v>
      </c>
      <c r="BE4107">
        <v>38.1</v>
      </c>
      <c r="BG4107">
        <f t="shared" si="454"/>
        <v>38.1</v>
      </c>
    </row>
    <row r="4108" spans="1:61" x14ac:dyDescent="0.25">
      <c r="A4108" t="s">
        <v>54</v>
      </c>
      <c r="B4108">
        <v>110027</v>
      </c>
      <c r="C4108" t="s">
        <v>55</v>
      </c>
      <c r="D4108" t="s">
        <v>56</v>
      </c>
      <c r="E4108" s="1">
        <v>45987</v>
      </c>
      <c r="F4108" t="s">
        <v>4781</v>
      </c>
      <c r="G4108" t="s">
        <v>58</v>
      </c>
      <c r="H4108" t="str">
        <f t="shared" si="448"/>
        <v>Aggregator</v>
      </c>
      <c r="I4108">
        <v>7517702435</v>
      </c>
      <c r="J4108">
        <v>18528960</v>
      </c>
      <c r="K4108" s="3">
        <v>45987.463888888888</v>
      </c>
      <c r="L4108">
        <f t="shared" si="449"/>
        <v>26</v>
      </c>
      <c r="M4108" t="str">
        <f t="shared" si="450"/>
        <v>Wednesday</v>
      </c>
      <c r="N4108" s="1" t="str">
        <f t="shared" si="451"/>
        <v>November</v>
      </c>
      <c r="O4108" s="2">
        <v>0.46388888888888891</v>
      </c>
      <c r="P4108" s="2" t="str">
        <f t="shared" si="452"/>
        <v>Week 4</v>
      </c>
      <c r="Q4108" t="s">
        <v>59</v>
      </c>
      <c r="R4108" s="5">
        <v>229</v>
      </c>
      <c r="S4108" s="5">
        <v>-80</v>
      </c>
      <c r="T4108" s="5">
        <f t="shared" si="453"/>
        <v>34.934497816593883</v>
      </c>
      <c r="U4108" s="5">
        <v>149</v>
      </c>
      <c r="V4108" s="5">
        <v>32</v>
      </c>
      <c r="W4108" s="5">
        <v>0</v>
      </c>
      <c r="X4108" s="5">
        <v>0</v>
      </c>
      <c r="Y4108" s="5">
        <v>181</v>
      </c>
      <c r="Z4108" s="5">
        <v>181</v>
      </c>
      <c r="AA4108" t="s">
        <v>60</v>
      </c>
      <c r="AB4108">
        <v>36.630000000000003</v>
      </c>
      <c r="AC4108">
        <v>4.99</v>
      </c>
      <c r="AD4108" t="s">
        <v>60</v>
      </c>
      <c r="AE4108" t="s">
        <v>56</v>
      </c>
      <c r="AF4108">
        <v>2435</v>
      </c>
      <c r="AG4108">
        <v>2435</v>
      </c>
      <c r="AO4108">
        <v>32</v>
      </c>
      <c r="AP4108">
        <v>0</v>
      </c>
      <c r="AX4108">
        <v>181</v>
      </c>
      <c r="BD4108" s="5">
        <v>181</v>
      </c>
      <c r="BE4108">
        <v>149</v>
      </c>
      <c r="BG4108">
        <f t="shared" si="454"/>
        <v>149</v>
      </c>
      <c r="BI4108">
        <v>32</v>
      </c>
    </row>
    <row r="4109" spans="1:61" x14ac:dyDescent="0.25">
      <c r="A4109" t="s">
        <v>54</v>
      </c>
      <c r="B4109">
        <v>110027</v>
      </c>
      <c r="C4109" t="s">
        <v>55</v>
      </c>
      <c r="D4109" t="s">
        <v>56</v>
      </c>
      <c r="E4109" s="1">
        <v>45987</v>
      </c>
      <c r="F4109" t="s">
        <v>4782</v>
      </c>
      <c r="G4109" t="s">
        <v>63</v>
      </c>
      <c r="H4109" t="str">
        <f t="shared" si="448"/>
        <v>Aggregator</v>
      </c>
      <c r="I4109">
        <v>223106000000000</v>
      </c>
      <c r="J4109">
        <v>29811</v>
      </c>
      <c r="K4109" s="3">
        <v>45987.472916666666</v>
      </c>
      <c r="L4109">
        <f t="shared" si="449"/>
        <v>26</v>
      </c>
      <c r="M4109" t="str">
        <f t="shared" si="450"/>
        <v>Wednesday</v>
      </c>
      <c r="N4109" s="1" t="str">
        <f t="shared" si="451"/>
        <v>November</v>
      </c>
      <c r="O4109" s="2">
        <v>0.47291666666666665</v>
      </c>
      <c r="P4109" s="2" t="str">
        <f t="shared" si="452"/>
        <v>Week 4</v>
      </c>
      <c r="Q4109" t="s">
        <v>59</v>
      </c>
      <c r="R4109" s="5">
        <v>774.66</v>
      </c>
      <c r="S4109" s="5">
        <v>-141.99</v>
      </c>
      <c r="T4109" s="5">
        <f t="shared" si="453"/>
        <v>18.329331577724421</v>
      </c>
      <c r="U4109" s="5">
        <v>632.66999999999996</v>
      </c>
      <c r="V4109" s="5">
        <v>32</v>
      </c>
      <c r="W4109" s="5">
        <v>0</v>
      </c>
      <c r="X4109" s="5">
        <v>0.33</v>
      </c>
      <c r="Y4109" s="5">
        <v>665</v>
      </c>
      <c r="Z4109" s="5">
        <v>665</v>
      </c>
      <c r="AA4109" t="s">
        <v>64</v>
      </c>
      <c r="AB4109">
        <v>161.55000000000001</v>
      </c>
      <c r="AC4109">
        <v>15.26</v>
      </c>
      <c r="AD4109" t="s">
        <v>64</v>
      </c>
      <c r="AE4109" t="s">
        <v>56</v>
      </c>
      <c r="AF4109">
        <v>5492</v>
      </c>
      <c r="AG4109">
        <v>5492</v>
      </c>
      <c r="AO4109">
        <v>32</v>
      </c>
      <c r="AP4109">
        <v>0</v>
      </c>
      <c r="AW4109">
        <v>665</v>
      </c>
      <c r="BD4109" s="5">
        <v>665</v>
      </c>
      <c r="BE4109">
        <v>632.66999999999996</v>
      </c>
      <c r="BG4109">
        <f t="shared" si="454"/>
        <v>632.66999999999996</v>
      </c>
      <c r="BH4109">
        <v>32</v>
      </c>
    </row>
    <row r="4110" spans="1:61" x14ac:dyDescent="0.25">
      <c r="A4110" t="s">
        <v>54</v>
      </c>
      <c r="B4110">
        <v>110027</v>
      </c>
      <c r="C4110" t="s">
        <v>55</v>
      </c>
      <c r="D4110" t="s">
        <v>56</v>
      </c>
      <c r="E4110" s="1">
        <v>45987</v>
      </c>
      <c r="F4110" t="s">
        <v>4783</v>
      </c>
      <c r="G4110" t="s">
        <v>67</v>
      </c>
      <c r="H4110" t="str">
        <f t="shared" si="448"/>
        <v>Direct Sale</v>
      </c>
      <c r="K4110" s="3">
        <v>45987.488888888889</v>
      </c>
      <c r="L4110">
        <f t="shared" si="449"/>
        <v>26</v>
      </c>
      <c r="M4110" t="str">
        <f t="shared" si="450"/>
        <v>Wednesday</v>
      </c>
      <c r="N4110" s="1" t="str">
        <f t="shared" si="451"/>
        <v>November</v>
      </c>
      <c r="O4110" s="2">
        <v>0.48888888888888887</v>
      </c>
      <c r="P4110" s="2" t="str">
        <f t="shared" si="452"/>
        <v>Week 4</v>
      </c>
      <c r="Q4110" t="s">
        <v>59</v>
      </c>
      <c r="R4110" s="5">
        <v>78</v>
      </c>
      <c r="S4110" s="5">
        <v>0</v>
      </c>
      <c r="T4110" s="5">
        <f t="shared" si="453"/>
        <v>0</v>
      </c>
      <c r="U4110" s="5">
        <v>78</v>
      </c>
      <c r="V4110" s="5">
        <v>0</v>
      </c>
      <c r="W4110" s="5">
        <v>3.9</v>
      </c>
      <c r="X4110" s="5">
        <v>0.1</v>
      </c>
      <c r="Y4110" s="5">
        <v>82</v>
      </c>
      <c r="Z4110" s="5">
        <v>82</v>
      </c>
      <c r="AA4110" t="s">
        <v>73</v>
      </c>
      <c r="AB4110">
        <v>20.34</v>
      </c>
      <c r="AC4110">
        <v>2.14</v>
      </c>
      <c r="AD4110" t="s">
        <v>5778</v>
      </c>
      <c r="AE4110" t="s">
        <v>75</v>
      </c>
      <c r="AI4110" t="s">
        <v>632</v>
      </c>
      <c r="AJ4110" t="s">
        <v>633</v>
      </c>
      <c r="AK4110">
        <v>9874123650</v>
      </c>
      <c r="AO4110">
        <v>0</v>
      </c>
      <c r="AP4110">
        <v>0</v>
      </c>
      <c r="AQ4110">
        <v>82</v>
      </c>
      <c r="AZ4110">
        <v>78</v>
      </c>
      <c r="BA4110">
        <v>1.95</v>
      </c>
      <c r="BB4110">
        <v>78</v>
      </c>
      <c r="BC4110">
        <v>1.95</v>
      </c>
      <c r="BD4110" s="5">
        <v>82</v>
      </c>
      <c r="BE4110">
        <v>78</v>
      </c>
      <c r="BG4110">
        <f t="shared" si="454"/>
        <v>78</v>
      </c>
    </row>
    <row r="4111" spans="1:61" x14ac:dyDescent="0.25">
      <c r="A4111" t="s">
        <v>54</v>
      </c>
      <c r="B4111">
        <v>110027</v>
      </c>
      <c r="C4111" t="s">
        <v>55</v>
      </c>
      <c r="D4111" t="s">
        <v>56</v>
      </c>
      <c r="E4111" s="1">
        <v>45987</v>
      </c>
      <c r="F4111" t="s">
        <v>4784</v>
      </c>
      <c r="G4111" t="s">
        <v>58</v>
      </c>
      <c r="H4111" t="str">
        <f t="shared" si="448"/>
        <v>Aggregator</v>
      </c>
      <c r="I4111">
        <v>7516591488</v>
      </c>
      <c r="J4111">
        <v>18528960</v>
      </c>
      <c r="K4111" s="3">
        <v>45987.499305555553</v>
      </c>
      <c r="L4111">
        <f t="shared" si="449"/>
        <v>26</v>
      </c>
      <c r="M4111" t="str">
        <f t="shared" si="450"/>
        <v>Wednesday</v>
      </c>
      <c r="N4111" s="1" t="str">
        <f t="shared" si="451"/>
        <v>November</v>
      </c>
      <c r="O4111" s="2">
        <v>0.49930555555555556</v>
      </c>
      <c r="P4111" s="2" t="str">
        <f t="shared" si="452"/>
        <v>Week 4</v>
      </c>
      <c r="Q4111" t="s">
        <v>59</v>
      </c>
      <c r="R4111" s="5">
        <v>259</v>
      </c>
      <c r="S4111" s="5">
        <v>-93</v>
      </c>
      <c r="T4111" s="5">
        <f t="shared" si="453"/>
        <v>35.907335907335906</v>
      </c>
      <c r="U4111" s="5">
        <v>166</v>
      </c>
      <c r="V4111" s="5">
        <v>32</v>
      </c>
      <c r="W4111" s="5">
        <v>0</v>
      </c>
      <c r="X4111" s="5">
        <v>0</v>
      </c>
      <c r="Y4111" s="5">
        <v>198</v>
      </c>
      <c r="Z4111" s="5">
        <v>198</v>
      </c>
      <c r="AA4111" t="s">
        <v>60</v>
      </c>
      <c r="AB4111">
        <v>50.21</v>
      </c>
      <c r="AC4111">
        <v>4.76</v>
      </c>
      <c r="AD4111" t="s">
        <v>60</v>
      </c>
      <c r="AE4111" t="s">
        <v>56</v>
      </c>
      <c r="AF4111">
        <v>1488</v>
      </c>
      <c r="AG4111">
        <v>1488</v>
      </c>
      <c r="AO4111">
        <v>32</v>
      </c>
      <c r="AP4111">
        <v>0</v>
      </c>
      <c r="AX4111">
        <v>198</v>
      </c>
      <c r="BD4111" s="5">
        <v>198</v>
      </c>
      <c r="BE4111">
        <v>166</v>
      </c>
      <c r="BG4111">
        <f t="shared" si="454"/>
        <v>166</v>
      </c>
      <c r="BI4111">
        <v>32</v>
      </c>
    </row>
    <row r="4112" spans="1:61" x14ac:dyDescent="0.25">
      <c r="A4112" t="s">
        <v>54</v>
      </c>
      <c r="B4112">
        <v>110027</v>
      </c>
      <c r="C4112" t="s">
        <v>55</v>
      </c>
      <c r="D4112" t="s">
        <v>56</v>
      </c>
      <c r="E4112" s="1">
        <v>45987</v>
      </c>
      <c r="F4112" t="s">
        <v>4785</v>
      </c>
      <c r="G4112" t="s">
        <v>58</v>
      </c>
      <c r="H4112" t="str">
        <f t="shared" si="448"/>
        <v>Aggregator</v>
      </c>
      <c r="I4112">
        <v>7518719258</v>
      </c>
      <c r="J4112">
        <v>18528960</v>
      </c>
      <c r="K4112" s="3">
        <v>45987.520138888889</v>
      </c>
      <c r="L4112">
        <f t="shared" si="449"/>
        <v>26</v>
      </c>
      <c r="M4112" t="str">
        <f t="shared" si="450"/>
        <v>Wednesday</v>
      </c>
      <c r="N4112" s="1" t="str">
        <f t="shared" si="451"/>
        <v>November</v>
      </c>
      <c r="O4112" s="2">
        <v>0.52013888888888893</v>
      </c>
      <c r="P4112" s="2" t="str">
        <f t="shared" si="452"/>
        <v>Week 4</v>
      </c>
      <c r="Q4112" t="s">
        <v>59</v>
      </c>
      <c r="R4112" s="5">
        <v>398</v>
      </c>
      <c r="S4112" s="5">
        <v>-93</v>
      </c>
      <c r="T4112" s="5">
        <f t="shared" si="453"/>
        <v>23.366834170854272</v>
      </c>
      <c r="U4112" s="5">
        <v>305</v>
      </c>
      <c r="V4112" s="5">
        <v>32</v>
      </c>
      <c r="W4112" s="5">
        <v>0</v>
      </c>
      <c r="X4112" s="5">
        <v>0</v>
      </c>
      <c r="Y4112" s="5">
        <v>337</v>
      </c>
      <c r="Z4112" s="5">
        <v>337</v>
      </c>
      <c r="AA4112" t="s">
        <v>60</v>
      </c>
      <c r="AB4112">
        <v>66.459999999999994</v>
      </c>
      <c r="AC4112">
        <v>10.52</v>
      </c>
      <c r="AD4112" t="s">
        <v>60</v>
      </c>
      <c r="AE4112" t="s">
        <v>56</v>
      </c>
      <c r="AF4112">
        <v>9258</v>
      </c>
      <c r="AG4112">
        <v>9258</v>
      </c>
      <c r="AO4112">
        <v>32</v>
      </c>
      <c r="AP4112">
        <v>0</v>
      </c>
      <c r="AX4112">
        <v>337</v>
      </c>
      <c r="BD4112" s="5">
        <v>337</v>
      </c>
      <c r="BE4112">
        <v>305</v>
      </c>
      <c r="BG4112">
        <f t="shared" si="454"/>
        <v>305</v>
      </c>
      <c r="BI4112">
        <v>32</v>
      </c>
    </row>
    <row r="4113" spans="1:61" x14ac:dyDescent="0.25">
      <c r="A4113" t="s">
        <v>54</v>
      </c>
      <c r="B4113">
        <v>110027</v>
      </c>
      <c r="C4113" t="s">
        <v>55</v>
      </c>
      <c r="D4113" t="s">
        <v>56</v>
      </c>
      <c r="E4113" s="1">
        <v>45987</v>
      </c>
      <c r="F4113" t="s">
        <v>4786</v>
      </c>
      <c r="G4113" t="s">
        <v>63</v>
      </c>
      <c r="H4113" t="str">
        <f t="shared" si="448"/>
        <v>Aggregator</v>
      </c>
      <c r="I4113">
        <v>223112000000000</v>
      </c>
      <c r="J4113">
        <v>29811</v>
      </c>
      <c r="K4113" s="3">
        <v>45987.54791666667</v>
      </c>
      <c r="L4113">
        <f t="shared" si="449"/>
        <v>26</v>
      </c>
      <c r="M4113" t="str">
        <f t="shared" si="450"/>
        <v>Wednesday</v>
      </c>
      <c r="N4113" s="1" t="str">
        <f t="shared" si="451"/>
        <v>November</v>
      </c>
      <c r="O4113" s="2">
        <v>0.54791666666666672</v>
      </c>
      <c r="P4113" s="2" t="str">
        <f t="shared" si="452"/>
        <v>Week 4</v>
      </c>
      <c r="Q4113" t="s">
        <v>59</v>
      </c>
      <c r="R4113" s="5">
        <v>376</v>
      </c>
      <c r="S4113" s="5">
        <v>-93.74</v>
      </c>
      <c r="T4113" s="5">
        <f t="shared" si="453"/>
        <v>24.930851063829788</v>
      </c>
      <c r="U4113" s="5">
        <v>282.26</v>
      </c>
      <c r="V4113" s="5">
        <v>32</v>
      </c>
      <c r="W4113" s="5">
        <v>0</v>
      </c>
      <c r="X4113" s="5">
        <v>-0.26</v>
      </c>
      <c r="Y4113" s="5">
        <v>314</v>
      </c>
      <c r="Z4113" s="5">
        <v>314</v>
      </c>
      <c r="AA4113" t="s">
        <v>64</v>
      </c>
      <c r="AB4113">
        <v>83.38</v>
      </c>
      <c r="AC4113">
        <v>6.95</v>
      </c>
      <c r="AD4113" t="s">
        <v>64</v>
      </c>
      <c r="AE4113" t="s">
        <v>56</v>
      </c>
      <c r="AF4113">
        <v>2291</v>
      </c>
      <c r="AG4113">
        <v>2291</v>
      </c>
      <c r="AO4113">
        <v>32</v>
      </c>
      <c r="AP4113">
        <v>0</v>
      </c>
      <c r="AW4113">
        <v>314</v>
      </c>
      <c r="BD4113" s="5">
        <v>314</v>
      </c>
      <c r="BE4113">
        <v>282.26</v>
      </c>
      <c r="BG4113">
        <f t="shared" si="454"/>
        <v>282.26</v>
      </c>
      <c r="BH4113">
        <v>32</v>
      </c>
    </row>
    <row r="4114" spans="1:61" x14ac:dyDescent="0.25">
      <c r="A4114" t="s">
        <v>54</v>
      </c>
      <c r="B4114">
        <v>110027</v>
      </c>
      <c r="C4114" t="s">
        <v>55</v>
      </c>
      <c r="D4114" t="s">
        <v>56</v>
      </c>
      <c r="E4114" s="1">
        <v>45987</v>
      </c>
      <c r="F4114" t="s">
        <v>4787</v>
      </c>
      <c r="G4114" t="s">
        <v>63</v>
      </c>
      <c r="H4114" t="str">
        <f t="shared" si="448"/>
        <v>Aggregator</v>
      </c>
      <c r="I4114">
        <v>223114000000000</v>
      </c>
      <c r="J4114">
        <v>29811</v>
      </c>
      <c r="K4114" s="3">
        <v>45987.566666666666</v>
      </c>
      <c r="L4114">
        <f t="shared" si="449"/>
        <v>26</v>
      </c>
      <c r="M4114" t="str">
        <f t="shared" si="450"/>
        <v>Wednesday</v>
      </c>
      <c r="N4114" s="1" t="str">
        <f t="shared" si="451"/>
        <v>November</v>
      </c>
      <c r="O4114" s="2">
        <v>0.56666666666666665</v>
      </c>
      <c r="P4114" s="2" t="str">
        <f t="shared" si="452"/>
        <v>Week 4</v>
      </c>
      <c r="Q4114" t="s">
        <v>59</v>
      </c>
      <c r="R4114" s="5">
        <v>458</v>
      </c>
      <c r="S4114" s="5">
        <v>-93.74</v>
      </c>
      <c r="T4114" s="5">
        <f t="shared" si="453"/>
        <v>20.467248908296941</v>
      </c>
      <c r="U4114" s="5">
        <v>364.26</v>
      </c>
      <c r="V4114" s="5">
        <v>32</v>
      </c>
      <c r="W4114" s="5">
        <v>0</v>
      </c>
      <c r="X4114" s="5">
        <v>-0.26</v>
      </c>
      <c r="Y4114" s="5">
        <v>396</v>
      </c>
      <c r="Z4114" s="5">
        <v>396</v>
      </c>
      <c r="AA4114" t="s">
        <v>64</v>
      </c>
      <c r="AB4114">
        <v>99.43</v>
      </c>
      <c r="AC4114">
        <v>8.68</v>
      </c>
      <c r="AD4114" t="s">
        <v>64</v>
      </c>
      <c r="AE4114" t="s">
        <v>56</v>
      </c>
      <c r="AF4114">
        <v>3073</v>
      </c>
      <c r="AG4114">
        <v>3073</v>
      </c>
      <c r="AO4114">
        <v>32</v>
      </c>
      <c r="AP4114">
        <v>0</v>
      </c>
      <c r="AW4114">
        <v>396</v>
      </c>
      <c r="BD4114" s="5">
        <v>396</v>
      </c>
      <c r="BE4114">
        <v>364.26</v>
      </c>
      <c r="BG4114">
        <f t="shared" si="454"/>
        <v>364.26</v>
      </c>
      <c r="BH4114">
        <v>32</v>
      </c>
    </row>
    <row r="4115" spans="1:61" x14ac:dyDescent="0.25">
      <c r="A4115" t="s">
        <v>54</v>
      </c>
      <c r="B4115">
        <v>110027</v>
      </c>
      <c r="C4115" t="s">
        <v>55</v>
      </c>
      <c r="D4115" t="s">
        <v>56</v>
      </c>
      <c r="E4115" s="1">
        <v>45987</v>
      </c>
      <c r="F4115" t="s">
        <v>4788</v>
      </c>
      <c r="G4115" t="s">
        <v>63</v>
      </c>
      <c r="H4115" t="str">
        <f t="shared" si="448"/>
        <v>Aggregator</v>
      </c>
      <c r="I4115">
        <v>223114000000000</v>
      </c>
      <c r="J4115">
        <v>29811</v>
      </c>
      <c r="K4115" s="3">
        <v>45987.568749999999</v>
      </c>
      <c r="L4115">
        <f t="shared" si="449"/>
        <v>26</v>
      </c>
      <c r="M4115" t="str">
        <f t="shared" si="450"/>
        <v>Wednesday</v>
      </c>
      <c r="N4115" s="1" t="str">
        <f t="shared" si="451"/>
        <v>November</v>
      </c>
      <c r="O4115" s="2">
        <v>0.56874999999999998</v>
      </c>
      <c r="P4115" s="2" t="str">
        <f t="shared" si="452"/>
        <v>Week 4</v>
      </c>
      <c r="Q4115" t="s">
        <v>59</v>
      </c>
      <c r="R4115" s="5">
        <v>228</v>
      </c>
      <c r="S4115" s="5">
        <v>-90</v>
      </c>
      <c r="T4115" s="5">
        <f t="shared" si="453"/>
        <v>39.473684210526315</v>
      </c>
      <c r="U4115" s="5">
        <v>138</v>
      </c>
      <c r="V4115" s="5">
        <v>32</v>
      </c>
      <c r="W4115" s="5">
        <v>0</v>
      </c>
      <c r="X4115" s="5">
        <v>0</v>
      </c>
      <c r="Y4115" s="5">
        <v>170</v>
      </c>
      <c r="Z4115" s="5">
        <v>170</v>
      </c>
      <c r="AA4115" t="s">
        <v>64</v>
      </c>
      <c r="AB4115">
        <v>44.55</v>
      </c>
      <c r="AC4115">
        <v>5.88</v>
      </c>
      <c r="AD4115" t="s">
        <v>64</v>
      </c>
      <c r="AE4115" t="s">
        <v>56</v>
      </c>
      <c r="AF4115">
        <v>6213</v>
      </c>
      <c r="AG4115">
        <v>6213</v>
      </c>
      <c r="AO4115">
        <v>32</v>
      </c>
      <c r="AP4115">
        <v>0</v>
      </c>
      <c r="AW4115">
        <v>170</v>
      </c>
      <c r="BD4115" s="5">
        <v>170</v>
      </c>
      <c r="BE4115">
        <v>138</v>
      </c>
      <c r="BG4115">
        <f t="shared" si="454"/>
        <v>138</v>
      </c>
      <c r="BH4115">
        <v>32</v>
      </c>
    </row>
    <row r="4116" spans="1:61" x14ac:dyDescent="0.25">
      <c r="A4116" t="s">
        <v>54</v>
      </c>
      <c r="B4116">
        <v>110027</v>
      </c>
      <c r="C4116" t="s">
        <v>55</v>
      </c>
      <c r="D4116" t="s">
        <v>56</v>
      </c>
      <c r="E4116" s="1">
        <v>45987</v>
      </c>
      <c r="F4116" t="s">
        <v>4789</v>
      </c>
      <c r="G4116" t="s">
        <v>58</v>
      </c>
      <c r="H4116" t="str">
        <f t="shared" si="448"/>
        <v>Aggregator</v>
      </c>
      <c r="I4116">
        <v>7516771908</v>
      </c>
      <c r="J4116">
        <v>18528960</v>
      </c>
      <c r="K4116" s="3">
        <v>45987.584027777775</v>
      </c>
      <c r="L4116">
        <f t="shared" si="449"/>
        <v>26</v>
      </c>
      <c r="M4116" t="str">
        <f t="shared" si="450"/>
        <v>Wednesday</v>
      </c>
      <c r="N4116" s="1" t="str">
        <f t="shared" si="451"/>
        <v>November</v>
      </c>
      <c r="O4116" s="2">
        <v>0.58402777777777781</v>
      </c>
      <c r="P4116" s="2" t="str">
        <f t="shared" si="452"/>
        <v>Week 4</v>
      </c>
      <c r="Q4116" t="s">
        <v>59</v>
      </c>
      <c r="R4116" s="5">
        <v>218</v>
      </c>
      <c r="S4116" s="5">
        <v>-100</v>
      </c>
      <c r="T4116" s="5">
        <f t="shared" si="453"/>
        <v>45.871559633027523</v>
      </c>
      <c r="U4116" s="5">
        <v>118</v>
      </c>
      <c r="V4116" s="5">
        <v>32</v>
      </c>
      <c r="W4116" s="5">
        <v>0</v>
      </c>
      <c r="X4116" s="5">
        <v>0</v>
      </c>
      <c r="Y4116" s="5">
        <v>150</v>
      </c>
      <c r="Z4116" s="5">
        <v>150</v>
      </c>
      <c r="AA4116" t="s">
        <v>60</v>
      </c>
      <c r="AB4116">
        <v>48.66</v>
      </c>
      <c r="AC4116">
        <v>3.92</v>
      </c>
      <c r="AD4116" t="s">
        <v>60</v>
      </c>
      <c r="AE4116" t="s">
        <v>56</v>
      </c>
      <c r="AF4116">
        <v>1908</v>
      </c>
      <c r="AG4116">
        <v>1908</v>
      </c>
      <c r="AO4116">
        <v>32</v>
      </c>
      <c r="AP4116">
        <v>0</v>
      </c>
      <c r="AX4116">
        <v>150</v>
      </c>
      <c r="BD4116" s="5">
        <v>150</v>
      </c>
      <c r="BE4116">
        <v>118</v>
      </c>
      <c r="BG4116">
        <f t="shared" si="454"/>
        <v>118</v>
      </c>
      <c r="BI4116">
        <v>32</v>
      </c>
    </row>
    <row r="4117" spans="1:61" x14ac:dyDescent="0.25">
      <c r="A4117" t="s">
        <v>54</v>
      </c>
      <c r="B4117">
        <v>110027</v>
      </c>
      <c r="C4117" t="s">
        <v>55</v>
      </c>
      <c r="D4117" t="s">
        <v>56</v>
      </c>
      <c r="E4117" s="1">
        <v>45987</v>
      </c>
      <c r="F4117" t="s">
        <v>4790</v>
      </c>
      <c r="G4117" t="s">
        <v>58</v>
      </c>
      <c r="H4117" t="str">
        <f t="shared" si="448"/>
        <v>Aggregator</v>
      </c>
      <c r="I4117">
        <v>7521217113</v>
      </c>
      <c r="J4117">
        <v>18528960</v>
      </c>
      <c r="K4117" s="3">
        <v>45987.597222222219</v>
      </c>
      <c r="L4117">
        <f t="shared" si="449"/>
        <v>26</v>
      </c>
      <c r="M4117" t="str">
        <f t="shared" si="450"/>
        <v>Wednesday</v>
      </c>
      <c r="N4117" s="1" t="str">
        <f t="shared" si="451"/>
        <v>November</v>
      </c>
      <c r="O4117" s="2">
        <v>0.59722222222222221</v>
      </c>
      <c r="P4117" s="2" t="str">
        <f t="shared" si="452"/>
        <v>Week 4</v>
      </c>
      <c r="Q4117" t="s">
        <v>59</v>
      </c>
      <c r="R4117" s="5">
        <v>199</v>
      </c>
      <c r="S4117" s="5">
        <v>-99.5</v>
      </c>
      <c r="T4117" s="5">
        <f t="shared" si="453"/>
        <v>50</v>
      </c>
      <c r="U4117" s="5">
        <v>99.5</v>
      </c>
      <c r="V4117" s="5">
        <v>32</v>
      </c>
      <c r="W4117" s="5">
        <v>0</v>
      </c>
      <c r="X4117" s="5">
        <v>0</v>
      </c>
      <c r="Y4117" s="5">
        <v>131.5</v>
      </c>
      <c r="Z4117" s="5">
        <v>131.5</v>
      </c>
      <c r="AA4117" t="s">
        <v>60</v>
      </c>
      <c r="AB4117">
        <v>49.22</v>
      </c>
      <c r="AC4117">
        <v>3.92</v>
      </c>
      <c r="AD4117" t="s">
        <v>60</v>
      </c>
      <c r="AE4117" t="s">
        <v>56</v>
      </c>
      <c r="AF4117">
        <v>7113</v>
      </c>
      <c r="AG4117">
        <v>7113</v>
      </c>
      <c r="AO4117">
        <v>32</v>
      </c>
      <c r="AP4117">
        <v>0</v>
      </c>
      <c r="AX4117">
        <v>131.5</v>
      </c>
      <c r="BD4117" s="5">
        <v>131.5</v>
      </c>
      <c r="BE4117">
        <v>99.5</v>
      </c>
      <c r="BG4117">
        <f t="shared" si="454"/>
        <v>99.5</v>
      </c>
      <c r="BI4117">
        <v>32</v>
      </c>
    </row>
    <row r="4118" spans="1:61" x14ac:dyDescent="0.25">
      <c r="A4118" t="s">
        <v>54</v>
      </c>
      <c r="B4118">
        <v>110027</v>
      </c>
      <c r="C4118" t="s">
        <v>55</v>
      </c>
      <c r="D4118" t="s">
        <v>56</v>
      </c>
      <c r="E4118" s="1">
        <v>45987</v>
      </c>
      <c r="F4118" t="s">
        <v>4791</v>
      </c>
      <c r="G4118" t="s">
        <v>63</v>
      </c>
      <c r="H4118" t="str">
        <f t="shared" si="448"/>
        <v>Aggregator</v>
      </c>
      <c r="I4118">
        <v>223117000000000</v>
      </c>
      <c r="J4118">
        <v>29811</v>
      </c>
      <c r="K4118" s="3">
        <v>45987.599305555559</v>
      </c>
      <c r="L4118">
        <f t="shared" si="449"/>
        <v>26</v>
      </c>
      <c r="M4118" t="str">
        <f t="shared" si="450"/>
        <v>Wednesday</v>
      </c>
      <c r="N4118" s="1" t="str">
        <f t="shared" si="451"/>
        <v>November</v>
      </c>
      <c r="O4118" s="2">
        <v>0.59930555555555554</v>
      </c>
      <c r="P4118" s="2" t="str">
        <f t="shared" si="452"/>
        <v>Week 4</v>
      </c>
      <c r="Q4118" t="s">
        <v>59</v>
      </c>
      <c r="R4118" s="5">
        <v>219</v>
      </c>
      <c r="S4118" s="5">
        <v>-90</v>
      </c>
      <c r="T4118" s="5">
        <f t="shared" si="453"/>
        <v>41.095890410958901</v>
      </c>
      <c r="U4118" s="5">
        <v>129</v>
      </c>
      <c r="V4118" s="5">
        <v>32</v>
      </c>
      <c r="W4118" s="5">
        <v>0</v>
      </c>
      <c r="X4118" s="5">
        <v>0</v>
      </c>
      <c r="Y4118" s="5">
        <v>161</v>
      </c>
      <c r="Z4118" s="5">
        <v>161</v>
      </c>
      <c r="AA4118" t="s">
        <v>64</v>
      </c>
      <c r="AB4118">
        <v>39.090000000000003</v>
      </c>
      <c r="AC4118">
        <v>4.76</v>
      </c>
      <c r="AD4118" t="s">
        <v>64</v>
      </c>
      <c r="AE4118" t="s">
        <v>56</v>
      </c>
      <c r="AF4118">
        <v>851</v>
      </c>
      <c r="AG4118">
        <v>851</v>
      </c>
      <c r="AO4118">
        <v>32</v>
      </c>
      <c r="AP4118">
        <v>0</v>
      </c>
      <c r="AW4118">
        <v>161</v>
      </c>
      <c r="BD4118" s="5">
        <v>161</v>
      </c>
      <c r="BE4118">
        <v>129</v>
      </c>
      <c r="BG4118">
        <f t="shared" si="454"/>
        <v>129</v>
      </c>
      <c r="BH4118">
        <v>32</v>
      </c>
    </row>
    <row r="4119" spans="1:61" x14ac:dyDescent="0.25">
      <c r="A4119" t="s">
        <v>54</v>
      </c>
      <c r="B4119">
        <v>110027</v>
      </c>
      <c r="C4119" t="s">
        <v>55</v>
      </c>
      <c r="D4119" t="s">
        <v>56</v>
      </c>
      <c r="E4119" s="1">
        <v>45987</v>
      </c>
      <c r="F4119" t="s">
        <v>4792</v>
      </c>
      <c r="G4119" t="s">
        <v>67</v>
      </c>
      <c r="H4119" t="str">
        <f t="shared" si="448"/>
        <v>Direct Sale</v>
      </c>
      <c r="K4119" s="3">
        <v>45987.600694444445</v>
      </c>
      <c r="L4119">
        <f t="shared" si="449"/>
        <v>26</v>
      </c>
      <c r="M4119" t="str">
        <f t="shared" si="450"/>
        <v>Wednesday</v>
      </c>
      <c r="N4119" s="1" t="str">
        <f t="shared" si="451"/>
        <v>November</v>
      </c>
      <c r="O4119" s="2">
        <v>0.60069444444444442</v>
      </c>
      <c r="P4119" s="2" t="str">
        <f t="shared" si="452"/>
        <v>Week 4</v>
      </c>
      <c r="Q4119" t="s">
        <v>59</v>
      </c>
      <c r="R4119" s="5">
        <v>369</v>
      </c>
      <c r="S4119" s="5">
        <v>0</v>
      </c>
      <c r="T4119" s="5">
        <f t="shared" si="453"/>
        <v>0</v>
      </c>
      <c r="U4119" s="5">
        <v>369</v>
      </c>
      <c r="V4119" s="5">
        <v>0</v>
      </c>
      <c r="W4119" s="5">
        <v>18.46</v>
      </c>
      <c r="X4119" s="5">
        <v>-0.46</v>
      </c>
      <c r="Y4119" s="5">
        <v>387</v>
      </c>
      <c r="Z4119" s="5">
        <v>387</v>
      </c>
      <c r="AA4119" t="s">
        <v>68</v>
      </c>
      <c r="AB4119">
        <v>110.44</v>
      </c>
      <c r="AC4119">
        <v>8.7200000000000006</v>
      </c>
      <c r="AD4119" t="s">
        <v>5778</v>
      </c>
      <c r="AE4119" t="s">
        <v>75</v>
      </c>
      <c r="AI4119" t="s">
        <v>89</v>
      </c>
      <c r="AJ4119" t="s">
        <v>190</v>
      </c>
      <c r="AK4119">
        <v>8929758003</v>
      </c>
      <c r="AO4119">
        <v>0</v>
      </c>
      <c r="AP4119">
        <v>0</v>
      </c>
      <c r="AR4119">
        <v>387</v>
      </c>
      <c r="AZ4119">
        <v>369</v>
      </c>
      <c r="BA4119">
        <v>9.23</v>
      </c>
      <c r="BB4119">
        <v>369</v>
      </c>
      <c r="BC4119">
        <v>9.23</v>
      </c>
      <c r="BD4119" s="5">
        <v>387</v>
      </c>
      <c r="BE4119">
        <v>369</v>
      </c>
      <c r="BG4119">
        <f t="shared" si="454"/>
        <v>369</v>
      </c>
    </row>
    <row r="4120" spans="1:61" x14ac:dyDescent="0.25">
      <c r="A4120" t="s">
        <v>54</v>
      </c>
      <c r="B4120">
        <v>110027</v>
      </c>
      <c r="C4120" t="s">
        <v>55</v>
      </c>
      <c r="D4120" t="s">
        <v>56</v>
      </c>
      <c r="E4120" s="1">
        <v>45987</v>
      </c>
      <c r="F4120" t="s">
        <v>4793</v>
      </c>
      <c r="G4120" t="s">
        <v>58</v>
      </c>
      <c r="H4120" t="str">
        <f t="shared" si="448"/>
        <v>Aggregator</v>
      </c>
      <c r="I4120">
        <v>7514943573</v>
      </c>
      <c r="J4120">
        <v>18528960</v>
      </c>
      <c r="K4120" s="3">
        <v>45987.602083333331</v>
      </c>
      <c r="L4120">
        <f t="shared" si="449"/>
        <v>26</v>
      </c>
      <c r="M4120" t="str">
        <f t="shared" si="450"/>
        <v>Wednesday</v>
      </c>
      <c r="N4120" s="1" t="str">
        <f t="shared" si="451"/>
        <v>November</v>
      </c>
      <c r="O4120" s="2">
        <v>0.6020833333333333</v>
      </c>
      <c r="P4120" s="2" t="str">
        <f t="shared" si="452"/>
        <v>Week 4</v>
      </c>
      <c r="Q4120" t="s">
        <v>59</v>
      </c>
      <c r="R4120" s="5">
        <v>269</v>
      </c>
      <c r="S4120" s="5">
        <v>-93</v>
      </c>
      <c r="T4120" s="5">
        <f t="shared" si="453"/>
        <v>34.572490706319705</v>
      </c>
      <c r="U4120" s="5">
        <v>176</v>
      </c>
      <c r="V4120" s="5">
        <v>32</v>
      </c>
      <c r="W4120" s="5">
        <v>0</v>
      </c>
      <c r="X4120" s="5">
        <v>0</v>
      </c>
      <c r="Y4120" s="5">
        <v>208</v>
      </c>
      <c r="Z4120" s="5">
        <v>208</v>
      </c>
      <c r="AA4120" t="s">
        <v>60</v>
      </c>
      <c r="AB4120">
        <v>57.87</v>
      </c>
      <c r="AC4120">
        <v>4.76</v>
      </c>
      <c r="AD4120" t="s">
        <v>60</v>
      </c>
      <c r="AE4120" t="s">
        <v>56</v>
      </c>
      <c r="AF4120">
        <v>3573</v>
      </c>
      <c r="AG4120">
        <v>3573</v>
      </c>
      <c r="AO4120">
        <v>32</v>
      </c>
      <c r="AP4120">
        <v>0</v>
      </c>
      <c r="AX4120">
        <v>208</v>
      </c>
      <c r="BD4120" s="5">
        <v>208</v>
      </c>
      <c r="BE4120">
        <v>176</v>
      </c>
      <c r="BG4120">
        <f t="shared" si="454"/>
        <v>176</v>
      </c>
      <c r="BI4120">
        <v>32</v>
      </c>
    </row>
    <row r="4121" spans="1:61" x14ac:dyDescent="0.25">
      <c r="A4121" t="s">
        <v>54</v>
      </c>
      <c r="B4121">
        <v>110027</v>
      </c>
      <c r="C4121" t="s">
        <v>55</v>
      </c>
      <c r="D4121" t="s">
        <v>56</v>
      </c>
      <c r="E4121" s="1">
        <v>45987</v>
      </c>
      <c r="F4121" t="s">
        <v>4794</v>
      </c>
      <c r="G4121" t="s">
        <v>58</v>
      </c>
      <c r="H4121" t="str">
        <f t="shared" si="448"/>
        <v>Aggregator</v>
      </c>
      <c r="I4121">
        <v>7520685660</v>
      </c>
      <c r="J4121">
        <v>18528960</v>
      </c>
      <c r="K4121" s="3">
        <v>45987.609722222223</v>
      </c>
      <c r="L4121">
        <f t="shared" si="449"/>
        <v>26</v>
      </c>
      <c r="M4121" t="str">
        <f t="shared" si="450"/>
        <v>Wednesday</v>
      </c>
      <c r="N4121" s="1" t="str">
        <f t="shared" si="451"/>
        <v>November</v>
      </c>
      <c r="O4121" s="2">
        <v>0.60972222222222228</v>
      </c>
      <c r="P4121" s="2" t="str">
        <f t="shared" si="452"/>
        <v>Week 4</v>
      </c>
      <c r="Q4121" t="s">
        <v>59</v>
      </c>
      <c r="R4121" s="5">
        <v>367</v>
      </c>
      <c r="S4121" s="5">
        <v>-93</v>
      </c>
      <c r="T4121" s="5">
        <f t="shared" si="453"/>
        <v>25.340599455040874</v>
      </c>
      <c r="U4121" s="5">
        <v>274</v>
      </c>
      <c r="V4121" s="5">
        <v>32</v>
      </c>
      <c r="W4121" s="5">
        <v>0</v>
      </c>
      <c r="X4121" s="5">
        <v>0</v>
      </c>
      <c r="Y4121" s="5">
        <v>306</v>
      </c>
      <c r="Z4121" s="5">
        <v>306</v>
      </c>
      <c r="AA4121" t="s">
        <v>60</v>
      </c>
      <c r="AB4121">
        <v>73.819999999999993</v>
      </c>
      <c r="AC4121">
        <v>6.72</v>
      </c>
      <c r="AD4121" t="s">
        <v>60</v>
      </c>
      <c r="AE4121" t="s">
        <v>56</v>
      </c>
      <c r="AF4121">
        <v>5660</v>
      </c>
      <c r="AG4121">
        <v>5660</v>
      </c>
      <c r="AO4121">
        <v>32</v>
      </c>
      <c r="AP4121">
        <v>0</v>
      </c>
      <c r="AX4121">
        <v>306</v>
      </c>
      <c r="BD4121" s="5">
        <v>306</v>
      </c>
      <c r="BE4121">
        <v>274</v>
      </c>
      <c r="BG4121">
        <f t="shared" si="454"/>
        <v>274</v>
      </c>
      <c r="BI4121">
        <v>32</v>
      </c>
    </row>
    <row r="4122" spans="1:61" x14ac:dyDescent="0.25">
      <c r="A4122" t="s">
        <v>54</v>
      </c>
      <c r="B4122">
        <v>110027</v>
      </c>
      <c r="C4122" t="s">
        <v>55</v>
      </c>
      <c r="D4122" t="s">
        <v>56</v>
      </c>
      <c r="E4122" s="1">
        <v>45987</v>
      </c>
      <c r="F4122" t="s">
        <v>4795</v>
      </c>
      <c r="G4122" t="s">
        <v>67</v>
      </c>
      <c r="H4122" t="str">
        <f t="shared" si="448"/>
        <v>Direct Sale</v>
      </c>
      <c r="K4122" s="3">
        <v>45987.625694444447</v>
      </c>
      <c r="L4122">
        <f t="shared" si="449"/>
        <v>26</v>
      </c>
      <c r="M4122" t="str">
        <f t="shared" si="450"/>
        <v>Wednesday</v>
      </c>
      <c r="N4122" s="1" t="str">
        <f t="shared" si="451"/>
        <v>November</v>
      </c>
      <c r="O4122" s="2">
        <v>0.62569444444444444</v>
      </c>
      <c r="P4122" s="2" t="str">
        <f t="shared" si="452"/>
        <v>Week 4</v>
      </c>
      <c r="Q4122" t="s">
        <v>59</v>
      </c>
      <c r="R4122" s="5">
        <v>537</v>
      </c>
      <c r="S4122" s="5">
        <v>0</v>
      </c>
      <c r="T4122" s="5">
        <f t="shared" si="453"/>
        <v>0</v>
      </c>
      <c r="U4122" s="5">
        <v>537</v>
      </c>
      <c r="V4122" s="5">
        <v>0</v>
      </c>
      <c r="W4122" s="5">
        <v>26.86</v>
      </c>
      <c r="X4122" s="5">
        <v>0.14000000000000001</v>
      </c>
      <c r="Y4122" s="5">
        <v>564</v>
      </c>
      <c r="Z4122" s="5">
        <v>564</v>
      </c>
      <c r="AA4122" t="s">
        <v>73</v>
      </c>
      <c r="AB4122">
        <v>154.31</v>
      </c>
      <c r="AC4122">
        <v>7.4</v>
      </c>
      <c r="AD4122" t="s">
        <v>5778</v>
      </c>
      <c r="AE4122" t="s">
        <v>75</v>
      </c>
      <c r="AI4122" t="s">
        <v>89</v>
      </c>
      <c r="AJ4122" t="s">
        <v>190</v>
      </c>
      <c r="AK4122">
        <v>8929758003</v>
      </c>
      <c r="AO4122">
        <v>0</v>
      </c>
      <c r="AP4122">
        <v>0</v>
      </c>
      <c r="AQ4122">
        <v>564</v>
      </c>
      <c r="AZ4122">
        <v>537</v>
      </c>
      <c r="BA4122">
        <v>13.43</v>
      </c>
      <c r="BB4122">
        <v>537</v>
      </c>
      <c r="BC4122">
        <v>13.43</v>
      </c>
      <c r="BD4122" s="5">
        <v>564</v>
      </c>
      <c r="BE4122">
        <v>537</v>
      </c>
      <c r="BG4122">
        <f t="shared" si="454"/>
        <v>537</v>
      </c>
    </row>
    <row r="4123" spans="1:61" x14ac:dyDescent="0.25">
      <c r="A4123" t="s">
        <v>54</v>
      </c>
      <c r="B4123">
        <v>110027</v>
      </c>
      <c r="C4123" t="s">
        <v>55</v>
      </c>
      <c r="D4123" t="s">
        <v>56</v>
      </c>
      <c r="E4123" s="1">
        <v>45987</v>
      </c>
      <c r="F4123" t="s">
        <v>4796</v>
      </c>
      <c r="G4123" t="s">
        <v>63</v>
      </c>
      <c r="H4123" t="str">
        <f t="shared" si="448"/>
        <v>Aggregator</v>
      </c>
      <c r="I4123">
        <v>223120000000000</v>
      </c>
      <c r="J4123">
        <v>29811</v>
      </c>
      <c r="K4123" s="3">
        <v>45987.636805555558</v>
      </c>
      <c r="L4123">
        <f t="shared" si="449"/>
        <v>26</v>
      </c>
      <c r="M4123" t="str">
        <f t="shared" si="450"/>
        <v>Wednesday</v>
      </c>
      <c r="N4123" s="1" t="str">
        <f t="shared" si="451"/>
        <v>November</v>
      </c>
      <c r="O4123" s="2">
        <v>0.63680555555555551</v>
      </c>
      <c r="P4123" s="2" t="str">
        <f t="shared" si="452"/>
        <v>Week 4</v>
      </c>
      <c r="Q4123" t="s">
        <v>59</v>
      </c>
      <c r="R4123" s="5">
        <v>274.66000000000003</v>
      </c>
      <c r="S4123" s="5">
        <v>-93.74</v>
      </c>
      <c r="T4123" s="5">
        <f t="shared" si="453"/>
        <v>34.129469161872855</v>
      </c>
      <c r="U4123" s="5">
        <v>180.92</v>
      </c>
      <c r="V4123" s="5">
        <v>32</v>
      </c>
      <c r="W4123" s="5">
        <v>0</v>
      </c>
      <c r="X4123" s="5">
        <v>0.08</v>
      </c>
      <c r="Y4123" s="5">
        <v>213</v>
      </c>
      <c r="Z4123" s="5">
        <v>213</v>
      </c>
      <c r="AA4123" t="s">
        <v>64</v>
      </c>
      <c r="AB4123">
        <v>63.31</v>
      </c>
      <c r="AC4123">
        <v>6.02</v>
      </c>
      <c r="AD4123" t="s">
        <v>64</v>
      </c>
      <c r="AE4123" t="s">
        <v>56</v>
      </c>
      <c r="AF4123">
        <v>8386</v>
      </c>
      <c r="AG4123">
        <v>8386</v>
      </c>
      <c r="AO4123">
        <v>32</v>
      </c>
      <c r="AP4123">
        <v>0</v>
      </c>
      <c r="AW4123">
        <v>213</v>
      </c>
      <c r="BD4123" s="5">
        <v>213</v>
      </c>
      <c r="BE4123">
        <v>180.92</v>
      </c>
      <c r="BG4123">
        <f t="shared" si="454"/>
        <v>180.92</v>
      </c>
      <c r="BH4123">
        <v>32</v>
      </c>
    </row>
    <row r="4124" spans="1:61" x14ac:dyDescent="0.25">
      <c r="A4124" t="s">
        <v>54</v>
      </c>
      <c r="B4124">
        <v>110027</v>
      </c>
      <c r="C4124" t="s">
        <v>55</v>
      </c>
      <c r="D4124" t="s">
        <v>56</v>
      </c>
      <c r="E4124" s="1">
        <v>45987</v>
      </c>
      <c r="F4124" t="s">
        <v>4797</v>
      </c>
      <c r="G4124" t="s">
        <v>63</v>
      </c>
      <c r="H4124" t="str">
        <f t="shared" si="448"/>
        <v>Aggregator</v>
      </c>
      <c r="I4124">
        <v>223121000000000</v>
      </c>
      <c r="J4124">
        <v>29811</v>
      </c>
      <c r="K4124" s="3">
        <v>45987.646527777775</v>
      </c>
      <c r="L4124">
        <f t="shared" si="449"/>
        <v>26</v>
      </c>
      <c r="M4124" t="str">
        <f t="shared" si="450"/>
        <v>Wednesday</v>
      </c>
      <c r="N4124" s="1" t="str">
        <f t="shared" si="451"/>
        <v>November</v>
      </c>
      <c r="O4124" s="2">
        <v>0.64652777777777781</v>
      </c>
      <c r="P4124" s="2" t="str">
        <f t="shared" si="452"/>
        <v>Week 4</v>
      </c>
      <c r="Q4124" t="s">
        <v>59</v>
      </c>
      <c r="R4124" s="5">
        <v>308</v>
      </c>
      <c r="S4124" s="5">
        <v>-93.74</v>
      </c>
      <c r="T4124" s="5">
        <f t="shared" si="453"/>
        <v>30.435064935064933</v>
      </c>
      <c r="U4124" s="5">
        <v>214.26</v>
      </c>
      <c r="V4124" s="5">
        <v>32</v>
      </c>
      <c r="W4124" s="5">
        <v>0</v>
      </c>
      <c r="X4124" s="5">
        <v>-0.26</v>
      </c>
      <c r="Y4124" s="5">
        <v>246</v>
      </c>
      <c r="Z4124" s="5">
        <v>246</v>
      </c>
      <c r="AA4124" t="s">
        <v>64</v>
      </c>
      <c r="AB4124">
        <v>75.430000000000007</v>
      </c>
      <c r="AC4124">
        <v>5.88</v>
      </c>
      <c r="AD4124" t="s">
        <v>64</v>
      </c>
      <c r="AE4124" t="s">
        <v>56</v>
      </c>
      <c r="AF4124">
        <v>5523</v>
      </c>
      <c r="AG4124">
        <v>5523</v>
      </c>
      <c r="AO4124">
        <v>32</v>
      </c>
      <c r="AP4124">
        <v>0</v>
      </c>
      <c r="AW4124">
        <v>246</v>
      </c>
      <c r="BD4124" s="5">
        <v>246</v>
      </c>
      <c r="BE4124">
        <v>214.26</v>
      </c>
      <c r="BG4124">
        <f t="shared" si="454"/>
        <v>214.26</v>
      </c>
      <c r="BH4124">
        <v>32</v>
      </c>
    </row>
    <row r="4125" spans="1:61" x14ac:dyDescent="0.25">
      <c r="A4125" t="s">
        <v>54</v>
      </c>
      <c r="B4125">
        <v>110027</v>
      </c>
      <c r="C4125" t="s">
        <v>55</v>
      </c>
      <c r="D4125" t="s">
        <v>56</v>
      </c>
      <c r="E4125" s="1">
        <v>45987</v>
      </c>
      <c r="F4125" t="s">
        <v>4798</v>
      </c>
      <c r="G4125" t="s">
        <v>58</v>
      </c>
      <c r="H4125" t="str">
        <f t="shared" si="448"/>
        <v>Aggregator</v>
      </c>
      <c r="I4125">
        <v>7518419198</v>
      </c>
      <c r="J4125">
        <v>18528960</v>
      </c>
      <c r="K4125" s="3">
        <v>45987.651388888888</v>
      </c>
      <c r="L4125">
        <f t="shared" si="449"/>
        <v>26</v>
      </c>
      <c r="M4125" t="str">
        <f t="shared" si="450"/>
        <v>Wednesday</v>
      </c>
      <c r="N4125" s="1" t="str">
        <f t="shared" si="451"/>
        <v>November</v>
      </c>
      <c r="O4125" s="2">
        <v>0.65138888888888891</v>
      </c>
      <c r="P4125" s="2" t="str">
        <f t="shared" si="452"/>
        <v>Week 4</v>
      </c>
      <c r="Q4125" t="s">
        <v>59</v>
      </c>
      <c r="R4125" s="5">
        <v>169</v>
      </c>
      <c r="S4125" s="5">
        <v>-84.5</v>
      </c>
      <c r="T4125" s="5">
        <f t="shared" si="453"/>
        <v>50</v>
      </c>
      <c r="U4125" s="5">
        <v>84.5</v>
      </c>
      <c r="V4125" s="5">
        <v>32</v>
      </c>
      <c r="W4125" s="5">
        <v>0</v>
      </c>
      <c r="X4125" s="5">
        <v>0</v>
      </c>
      <c r="Y4125" s="5">
        <v>116.5</v>
      </c>
      <c r="Z4125" s="5">
        <v>116.5</v>
      </c>
      <c r="AA4125" t="s">
        <v>60</v>
      </c>
      <c r="AB4125">
        <v>29.83</v>
      </c>
      <c r="AC4125">
        <v>5.53</v>
      </c>
      <c r="AD4125" t="s">
        <v>60</v>
      </c>
      <c r="AE4125" t="s">
        <v>56</v>
      </c>
      <c r="AF4125">
        <v>9198</v>
      </c>
      <c r="AG4125">
        <v>9198</v>
      </c>
      <c r="AO4125">
        <v>32</v>
      </c>
      <c r="AP4125">
        <v>0</v>
      </c>
      <c r="AX4125">
        <v>116.5</v>
      </c>
      <c r="BD4125" s="5">
        <v>116.5</v>
      </c>
      <c r="BE4125">
        <v>84.5</v>
      </c>
      <c r="BG4125">
        <f t="shared" si="454"/>
        <v>84.5</v>
      </c>
      <c r="BI4125">
        <v>32</v>
      </c>
    </row>
    <row r="4126" spans="1:61" x14ac:dyDescent="0.25">
      <c r="A4126" t="s">
        <v>54</v>
      </c>
      <c r="B4126">
        <v>110027</v>
      </c>
      <c r="C4126" t="s">
        <v>55</v>
      </c>
      <c r="D4126" t="s">
        <v>56</v>
      </c>
      <c r="E4126" s="1">
        <v>45987</v>
      </c>
      <c r="F4126" t="s">
        <v>4799</v>
      </c>
      <c r="G4126" t="s">
        <v>58</v>
      </c>
      <c r="H4126" t="str">
        <f t="shared" si="448"/>
        <v>Aggregator</v>
      </c>
      <c r="I4126">
        <v>7521209606</v>
      </c>
      <c r="J4126">
        <v>18528960</v>
      </c>
      <c r="K4126" s="3">
        <v>45987.668055555558</v>
      </c>
      <c r="L4126">
        <f t="shared" si="449"/>
        <v>26</v>
      </c>
      <c r="M4126" t="str">
        <f t="shared" si="450"/>
        <v>Wednesday</v>
      </c>
      <c r="N4126" s="1" t="str">
        <f t="shared" si="451"/>
        <v>November</v>
      </c>
      <c r="O4126" s="2">
        <v>0.66805555555555551</v>
      </c>
      <c r="P4126" s="2" t="str">
        <f t="shared" si="452"/>
        <v>Week 4</v>
      </c>
      <c r="Q4126" t="s">
        <v>59</v>
      </c>
      <c r="R4126" s="5">
        <v>639.42999999999995</v>
      </c>
      <c r="S4126" s="5">
        <v>-254.5</v>
      </c>
      <c r="T4126" s="5">
        <f t="shared" si="453"/>
        <v>39.801072830489659</v>
      </c>
      <c r="U4126" s="5">
        <v>384.93</v>
      </c>
      <c r="V4126" s="5">
        <v>32</v>
      </c>
      <c r="W4126" s="5">
        <v>0</v>
      </c>
      <c r="X4126" s="5">
        <v>0</v>
      </c>
      <c r="Y4126" s="5">
        <v>416.93</v>
      </c>
      <c r="Z4126" s="5">
        <v>416.93</v>
      </c>
      <c r="AA4126" t="s">
        <v>60</v>
      </c>
      <c r="AB4126">
        <v>109.58</v>
      </c>
      <c r="AC4126">
        <v>4.9400000000000004</v>
      </c>
      <c r="AD4126" t="s">
        <v>60</v>
      </c>
      <c r="AE4126" t="s">
        <v>56</v>
      </c>
      <c r="AF4126">
        <v>9606</v>
      </c>
      <c r="AG4126">
        <v>9606</v>
      </c>
      <c r="AO4126">
        <v>32</v>
      </c>
      <c r="AP4126">
        <v>0</v>
      </c>
      <c r="AX4126">
        <v>416.93</v>
      </c>
      <c r="BD4126" s="5">
        <v>416.93</v>
      </c>
      <c r="BE4126">
        <v>384.93</v>
      </c>
      <c r="BG4126">
        <f t="shared" si="454"/>
        <v>384.93</v>
      </c>
      <c r="BI4126">
        <v>32</v>
      </c>
    </row>
    <row r="4127" spans="1:61" x14ac:dyDescent="0.25">
      <c r="A4127" t="s">
        <v>54</v>
      </c>
      <c r="B4127">
        <v>110027</v>
      </c>
      <c r="C4127" t="s">
        <v>55</v>
      </c>
      <c r="D4127" t="s">
        <v>56</v>
      </c>
      <c r="E4127" s="1">
        <v>45987</v>
      </c>
      <c r="F4127" t="s">
        <v>4800</v>
      </c>
      <c r="G4127" t="s">
        <v>58</v>
      </c>
      <c r="H4127" t="str">
        <f t="shared" si="448"/>
        <v>Aggregator</v>
      </c>
      <c r="I4127">
        <v>7518006211</v>
      </c>
      <c r="J4127">
        <v>18528960</v>
      </c>
      <c r="K4127" s="3">
        <v>45987.674305555556</v>
      </c>
      <c r="L4127">
        <f t="shared" si="449"/>
        <v>26</v>
      </c>
      <c r="M4127" t="str">
        <f t="shared" si="450"/>
        <v>Wednesday</v>
      </c>
      <c r="N4127" s="1" t="str">
        <f t="shared" si="451"/>
        <v>November</v>
      </c>
      <c r="O4127" s="2">
        <v>0.6743055555555556</v>
      </c>
      <c r="P4127" s="2" t="str">
        <f t="shared" si="452"/>
        <v>Week 4</v>
      </c>
      <c r="Q4127" t="s">
        <v>59</v>
      </c>
      <c r="R4127" s="5">
        <v>259</v>
      </c>
      <c r="S4127" s="5">
        <v>-75</v>
      </c>
      <c r="T4127" s="5">
        <f t="shared" si="453"/>
        <v>28.957528957528954</v>
      </c>
      <c r="U4127" s="5">
        <v>184</v>
      </c>
      <c r="V4127" s="5">
        <v>32</v>
      </c>
      <c r="W4127" s="5">
        <v>0</v>
      </c>
      <c r="X4127" s="5">
        <v>0</v>
      </c>
      <c r="Y4127" s="5">
        <v>216</v>
      </c>
      <c r="Z4127" s="5">
        <v>216</v>
      </c>
      <c r="AA4127" t="s">
        <v>60</v>
      </c>
      <c r="AB4127">
        <v>50.21</v>
      </c>
      <c r="AC4127">
        <v>4.76</v>
      </c>
      <c r="AD4127" t="s">
        <v>60</v>
      </c>
      <c r="AE4127" t="s">
        <v>56</v>
      </c>
      <c r="AF4127">
        <v>6211</v>
      </c>
      <c r="AG4127">
        <v>6211</v>
      </c>
      <c r="AO4127">
        <v>32</v>
      </c>
      <c r="AP4127">
        <v>0</v>
      </c>
      <c r="AX4127">
        <v>216</v>
      </c>
      <c r="BD4127" s="5">
        <v>216</v>
      </c>
      <c r="BE4127">
        <v>184</v>
      </c>
      <c r="BG4127">
        <f t="shared" si="454"/>
        <v>184</v>
      </c>
      <c r="BI4127">
        <v>32</v>
      </c>
    </row>
    <row r="4128" spans="1:61" x14ac:dyDescent="0.25">
      <c r="A4128" t="s">
        <v>54</v>
      </c>
      <c r="B4128">
        <v>110027</v>
      </c>
      <c r="C4128" t="s">
        <v>55</v>
      </c>
      <c r="D4128" t="s">
        <v>56</v>
      </c>
      <c r="E4128" s="1">
        <v>45987</v>
      </c>
      <c r="F4128" t="s">
        <v>4801</v>
      </c>
      <c r="G4128" t="s">
        <v>67</v>
      </c>
      <c r="H4128" t="str">
        <f t="shared" si="448"/>
        <v>Direct Sale</v>
      </c>
      <c r="K4128" s="3">
        <v>45987.688888888886</v>
      </c>
      <c r="L4128">
        <f t="shared" si="449"/>
        <v>26</v>
      </c>
      <c r="M4128" t="str">
        <f t="shared" si="450"/>
        <v>Wednesday</v>
      </c>
      <c r="N4128" s="1" t="str">
        <f t="shared" si="451"/>
        <v>November</v>
      </c>
      <c r="O4128" s="2">
        <v>0.68888888888888888</v>
      </c>
      <c r="P4128" s="2" t="str">
        <f t="shared" si="452"/>
        <v>Week 4</v>
      </c>
      <c r="Q4128" t="s">
        <v>59</v>
      </c>
      <c r="R4128" s="5">
        <v>349</v>
      </c>
      <c r="S4128" s="5">
        <v>0</v>
      </c>
      <c r="T4128" s="5">
        <f t="shared" si="453"/>
        <v>0</v>
      </c>
      <c r="U4128" s="5">
        <v>349</v>
      </c>
      <c r="V4128" s="5">
        <v>0</v>
      </c>
      <c r="W4128" s="5">
        <v>17.46</v>
      </c>
      <c r="X4128" s="5">
        <v>-0.46</v>
      </c>
      <c r="Y4128" s="5">
        <v>366</v>
      </c>
      <c r="Z4128" s="5">
        <v>366</v>
      </c>
      <c r="AA4128" t="s">
        <v>73</v>
      </c>
      <c r="AB4128">
        <v>81.47</v>
      </c>
      <c r="AC4128">
        <v>10.46</v>
      </c>
      <c r="AD4128" t="s">
        <v>5778</v>
      </c>
      <c r="AE4128" t="s">
        <v>75</v>
      </c>
      <c r="AI4128" t="s">
        <v>89</v>
      </c>
      <c r="AJ4128" t="s">
        <v>190</v>
      </c>
      <c r="AK4128">
        <v>8929758003</v>
      </c>
      <c r="AO4128">
        <v>0</v>
      </c>
      <c r="AP4128">
        <v>0</v>
      </c>
      <c r="AQ4128">
        <v>366</v>
      </c>
      <c r="AZ4128">
        <v>349</v>
      </c>
      <c r="BA4128">
        <v>8.73</v>
      </c>
      <c r="BB4128">
        <v>349</v>
      </c>
      <c r="BC4128">
        <v>8.73</v>
      </c>
      <c r="BD4128" s="5">
        <v>366</v>
      </c>
      <c r="BE4128">
        <v>349</v>
      </c>
      <c r="BG4128">
        <f t="shared" si="454"/>
        <v>349</v>
      </c>
    </row>
    <row r="4129" spans="1:61" x14ac:dyDescent="0.25">
      <c r="A4129" t="s">
        <v>54</v>
      </c>
      <c r="B4129">
        <v>110027</v>
      </c>
      <c r="C4129" t="s">
        <v>55</v>
      </c>
      <c r="D4129" t="s">
        <v>56</v>
      </c>
      <c r="E4129" s="1">
        <v>45987</v>
      </c>
      <c r="F4129" t="s">
        <v>4802</v>
      </c>
      <c r="G4129" t="s">
        <v>67</v>
      </c>
      <c r="H4129" t="str">
        <f t="shared" si="448"/>
        <v>Direct Sale</v>
      </c>
      <c r="K4129" s="3">
        <v>45987.689583333333</v>
      </c>
      <c r="L4129">
        <f t="shared" si="449"/>
        <v>26</v>
      </c>
      <c r="M4129" t="str">
        <f t="shared" si="450"/>
        <v>Wednesday</v>
      </c>
      <c r="N4129" s="1" t="str">
        <f t="shared" si="451"/>
        <v>November</v>
      </c>
      <c r="O4129" s="2">
        <v>0.68958333333333333</v>
      </c>
      <c r="P4129" s="2" t="str">
        <f t="shared" si="452"/>
        <v>Week 4</v>
      </c>
      <c r="Q4129" t="s">
        <v>59</v>
      </c>
      <c r="R4129" s="5">
        <v>199</v>
      </c>
      <c r="S4129" s="5">
        <v>0</v>
      </c>
      <c r="T4129" s="5">
        <f t="shared" si="453"/>
        <v>0</v>
      </c>
      <c r="U4129" s="5">
        <v>199</v>
      </c>
      <c r="V4129" s="5">
        <v>0</v>
      </c>
      <c r="W4129" s="5">
        <v>9.9600000000000009</v>
      </c>
      <c r="X4129" s="5">
        <v>0.04</v>
      </c>
      <c r="Y4129" s="5">
        <v>209</v>
      </c>
      <c r="Z4129" s="5">
        <v>209</v>
      </c>
      <c r="AA4129" t="s">
        <v>73</v>
      </c>
      <c r="AB4129">
        <v>50.21</v>
      </c>
      <c r="AC4129">
        <v>2.56</v>
      </c>
      <c r="AD4129" t="s">
        <v>5778</v>
      </c>
      <c r="AE4129" t="s">
        <v>75</v>
      </c>
      <c r="AI4129" t="s">
        <v>89</v>
      </c>
      <c r="AJ4129" t="s">
        <v>190</v>
      </c>
      <c r="AK4129">
        <v>8929758003</v>
      </c>
      <c r="AO4129">
        <v>0</v>
      </c>
      <c r="AP4129">
        <v>0</v>
      </c>
      <c r="AQ4129">
        <v>209</v>
      </c>
      <c r="AZ4129">
        <v>199</v>
      </c>
      <c r="BA4129">
        <v>4.9800000000000004</v>
      </c>
      <c r="BB4129">
        <v>199</v>
      </c>
      <c r="BC4129">
        <v>4.9800000000000004</v>
      </c>
      <c r="BD4129" s="5">
        <v>209</v>
      </c>
      <c r="BE4129">
        <v>199</v>
      </c>
      <c r="BG4129">
        <f t="shared" si="454"/>
        <v>199</v>
      </c>
    </row>
    <row r="4130" spans="1:61" x14ac:dyDescent="0.25">
      <c r="A4130" t="s">
        <v>54</v>
      </c>
      <c r="B4130">
        <v>110027</v>
      </c>
      <c r="C4130" t="s">
        <v>55</v>
      </c>
      <c r="D4130" t="s">
        <v>56</v>
      </c>
      <c r="E4130" s="1">
        <v>45987</v>
      </c>
      <c r="F4130" t="s">
        <v>4803</v>
      </c>
      <c r="G4130" t="s">
        <v>67</v>
      </c>
      <c r="H4130" t="str">
        <f t="shared" si="448"/>
        <v>Direct Sale</v>
      </c>
      <c r="K4130" s="3">
        <v>45987.689583333333</v>
      </c>
      <c r="L4130">
        <f t="shared" si="449"/>
        <v>26</v>
      </c>
      <c r="M4130" t="str">
        <f t="shared" si="450"/>
        <v>Wednesday</v>
      </c>
      <c r="N4130" s="1" t="str">
        <f t="shared" si="451"/>
        <v>November</v>
      </c>
      <c r="O4130" s="2">
        <v>0.68958333333333333</v>
      </c>
      <c r="P4130" s="2" t="str">
        <f t="shared" si="452"/>
        <v>Week 4</v>
      </c>
      <c r="Q4130" t="s">
        <v>59</v>
      </c>
      <c r="R4130" s="5">
        <v>139</v>
      </c>
      <c r="S4130" s="5">
        <v>0</v>
      </c>
      <c r="T4130" s="5">
        <f t="shared" si="453"/>
        <v>0</v>
      </c>
      <c r="U4130" s="5">
        <v>139</v>
      </c>
      <c r="V4130" s="5">
        <v>0</v>
      </c>
      <c r="W4130" s="5">
        <v>6.96</v>
      </c>
      <c r="X4130" s="5">
        <v>0.04</v>
      </c>
      <c r="Y4130" s="5">
        <v>146</v>
      </c>
      <c r="Z4130" s="5">
        <v>146</v>
      </c>
      <c r="AA4130" t="s">
        <v>68</v>
      </c>
      <c r="AB4130">
        <v>22.54</v>
      </c>
      <c r="AC4130">
        <v>2.82</v>
      </c>
      <c r="AD4130" t="s">
        <v>5778</v>
      </c>
      <c r="AE4130" t="s">
        <v>75</v>
      </c>
      <c r="AI4130" t="s">
        <v>89</v>
      </c>
      <c r="AJ4130" t="s">
        <v>190</v>
      </c>
      <c r="AK4130">
        <v>8929758003</v>
      </c>
      <c r="AO4130">
        <v>0</v>
      </c>
      <c r="AP4130">
        <v>0</v>
      </c>
      <c r="AR4130">
        <v>146</v>
      </c>
      <c r="AZ4130">
        <v>139</v>
      </c>
      <c r="BA4130">
        <v>3.48</v>
      </c>
      <c r="BB4130">
        <v>139</v>
      </c>
      <c r="BC4130">
        <v>3.48</v>
      </c>
      <c r="BD4130" s="5">
        <v>146</v>
      </c>
      <c r="BE4130">
        <v>139</v>
      </c>
      <c r="BG4130">
        <f t="shared" si="454"/>
        <v>139</v>
      </c>
    </row>
    <row r="4131" spans="1:61" x14ac:dyDescent="0.25">
      <c r="A4131" t="s">
        <v>54</v>
      </c>
      <c r="B4131">
        <v>110027</v>
      </c>
      <c r="C4131" t="s">
        <v>55</v>
      </c>
      <c r="D4131" t="s">
        <v>56</v>
      </c>
      <c r="E4131" s="1">
        <v>45987</v>
      </c>
      <c r="F4131" t="s">
        <v>4804</v>
      </c>
      <c r="G4131" t="s">
        <v>63</v>
      </c>
      <c r="H4131" t="str">
        <f t="shared" si="448"/>
        <v>Aggregator</v>
      </c>
      <c r="I4131">
        <v>223125000000000</v>
      </c>
      <c r="J4131">
        <v>29811</v>
      </c>
      <c r="K4131" s="3">
        <v>45987.695138888892</v>
      </c>
      <c r="L4131">
        <f t="shared" si="449"/>
        <v>26</v>
      </c>
      <c r="M4131" t="str">
        <f t="shared" si="450"/>
        <v>Wednesday</v>
      </c>
      <c r="N4131" s="1" t="str">
        <f t="shared" si="451"/>
        <v>November</v>
      </c>
      <c r="O4131" s="2">
        <v>0.69513888888888886</v>
      </c>
      <c r="P4131" s="2" t="str">
        <f t="shared" si="452"/>
        <v>Week 4</v>
      </c>
      <c r="Q4131" t="s">
        <v>59</v>
      </c>
      <c r="R4131" s="5">
        <v>129</v>
      </c>
      <c r="S4131" s="5">
        <v>-30</v>
      </c>
      <c r="T4131" s="5">
        <f t="shared" si="453"/>
        <v>23.255813953488371</v>
      </c>
      <c r="U4131" s="5">
        <v>99</v>
      </c>
      <c r="V4131" s="5">
        <v>32</v>
      </c>
      <c r="W4131" s="5">
        <v>0</v>
      </c>
      <c r="X4131" s="5">
        <v>0</v>
      </c>
      <c r="Y4131" s="5">
        <v>131</v>
      </c>
      <c r="Z4131" s="5">
        <v>131</v>
      </c>
      <c r="AA4131" t="s">
        <v>64</v>
      </c>
      <c r="AB4131">
        <v>24.04</v>
      </c>
      <c r="AC4131">
        <v>1.96</v>
      </c>
      <c r="AD4131" t="s">
        <v>64</v>
      </c>
      <c r="AE4131" t="s">
        <v>56</v>
      </c>
      <c r="AF4131">
        <v>2434</v>
      </c>
      <c r="AG4131">
        <v>2434</v>
      </c>
      <c r="AO4131">
        <v>32</v>
      </c>
      <c r="AP4131">
        <v>0</v>
      </c>
      <c r="AW4131">
        <v>131</v>
      </c>
      <c r="BD4131" s="5">
        <v>131</v>
      </c>
      <c r="BE4131">
        <v>99</v>
      </c>
      <c r="BG4131">
        <f t="shared" si="454"/>
        <v>99</v>
      </c>
      <c r="BH4131">
        <v>32</v>
      </c>
    </row>
    <row r="4132" spans="1:61" x14ac:dyDescent="0.25">
      <c r="A4132" t="s">
        <v>54</v>
      </c>
      <c r="B4132">
        <v>110027</v>
      </c>
      <c r="C4132" t="s">
        <v>55</v>
      </c>
      <c r="D4132" t="s">
        <v>56</v>
      </c>
      <c r="E4132" s="1">
        <v>45987</v>
      </c>
      <c r="F4132" t="s">
        <v>4805</v>
      </c>
      <c r="G4132" t="s">
        <v>58</v>
      </c>
      <c r="H4132" t="str">
        <f t="shared" si="448"/>
        <v>Aggregator</v>
      </c>
      <c r="I4132">
        <v>7511771305</v>
      </c>
      <c r="J4132">
        <v>18528960</v>
      </c>
      <c r="K4132" s="3">
        <v>45987.695833333331</v>
      </c>
      <c r="L4132">
        <f t="shared" si="449"/>
        <v>26</v>
      </c>
      <c r="M4132" t="str">
        <f t="shared" si="450"/>
        <v>Wednesday</v>
      </c>
      <c r="N4132" s="1" t="str">
        <f t="shared" si="451"/>
        <v>November</v>
      </c>
      <c r="O4132" s="2">
        <v>0.6958333333333333</v>
      </c>
      <c r="P4132" s="2" t="str">
        <f t="shared" si="452"/>
        <v>Week 4</v>
      </c>
      <c r="Q4132" t="s">
        <v>59</v>
      </c>
      <c r="R4132" s="5">
        <v>817</v>
      </c>
      <c r="S4132" s="5">
        <v>-125</v>
      </c>
      <c r="T4132" s="5">
        <f t="shared" si="453"/>
        <v>15.299877600979192</v>
      </c>
      <c r="U4132" s="5">
        <v>692</v>
      </c>
      <c r="V4132" s="5">
        <v>32</v>
      </c>
      <c r="W4132" s="5">
        <v>0</v>
      </c>
      <c r="X4132" s="5">
        <v>0</v>
      </c>
      <c r="Y4132" s="5">
        <v>724</v>
      </c>
      <c r="Z4132" s="5">
        <v>724</v>
      </c>
      <c r="AA4132" t="s">
        <v>60</v>
      </c>
      <c r="AB4132">
        <v>175.13</v>
      </c>
      <c r="AC4132">
        <v>19.8</v>
      </c>
      <c r="AD4132" t="s">
        <v>60</v>
      </c>
      <c r="AE4132" t="s">
        <v>56</v>
      </c>
      <c r="AF4132">
        <v>1305</v>
      </c>
      <c r="AG4132">
        <v>1305</v>
      </c>
      <c r="AO4132">
        <v>32</v>
      </c>
      <c r="AP4132">
        <v>0</v>
      </c>
      <c r="AX4132">
        <v>724</v>
      </c>
      <c r="BD4132" s="5">
        <v>724</v>
      </c>
      <c r="BE4132">
        <v>692</v>
      </c>
      <c r="BG4132">
        <f t="shared" si="454"/>
        <v>692</v>
      </c>
      <c r="BI4132">
        <v>32</v>
      </c>
    </row>
    <row r="4133" spans="1:61" x14ac:dyDescent="0.25">
      <c r="A4133" t="s">
        <v>54</v>
      </c>
      <c r="B4133">
        <v>110027</v>
      </c>
      <c r="C4133" t="s">
        <v>55</v>
      </c>
      <c r="D4133" t="s">
        <v>56</v>
      </c>
      <c r="E4133" s="1">
        <v>45987</v>
      </c>
      <c r="F4133" t="s">
        <v>4806</v>
      </c>
      <c r="G4133" t="s">
        <v>67</v>
      </c>
      <c r="H4133" t="str">
        <f t="shared" si="448"/>
        <v>Direct Sale</v>
      </c>
      <c r="K4133" s="3">
        <v>45987.696527777778</v>
      </c>
      <c r="L4133">
        <f t="shared" si="449"/>
        <v>26</v>
      </c>
      <c r="M4133" t="str">
        <f t="shared" si="450"/>
        <v>Wednesday</v>
      </c>
      <c r="N4133" s="1" t="str">
        <f t="shared" si="451"/>
        <v>November</v>
      </c>
      <c r="O4133" s="2">
        <v>0.69652777777777775</v>
      </c>
      <c r="P4133" s="2" t="str">
        <f t="shared" si="452"/>
        <v>Week 4</v>
      </c>
      <c r="Q4133" t="s">
        <v>59</v>
      </c>
      <c r="R4133" s="5">
        <v>159</v>
      </c>
      <c r="S4133" s="5">
        <v>0</v>
      </c>
      <c r="T4133" s="5">
        <f t="shared" si="453"/>
        <v>0</v>
      </c>
      <c r="U4133" s="5">
        <v>159</v>
      </c>
      <c r="V4133" s="5">
        <v>0</v>
      </c>
      <c r="W4133" s="5">
        <v>7.96</v>
      </c>
      <c r="X4133" s="5">
        <v>0.04</v>
      </c>
      <c r="Y4133" s="5">
        <v>167</v>
      </c>
      <c r="Z4133" s="5">
        <v>167</v>
      </c>
      <c r="AA4133" t="s">
        <v>68</v>
      </c>
      <c r="AB4133">
        <v>29.83</v>
      </c>
      <c r="AC4133">
        <v>2.5</v>
      </c>
      <c r="AD4133" t="s">
        <v>5778</v>
      </c>
      <c r="AE4133" t="s">
        <v>75</v>
      </c>
      <c r="AI4133" t="s">
        <v>89</v>
      </c>
      <c r="AJ4133" t="s">
        <v>190</v>
      </c>
      <c r="AK4133">
        <v>8929758003</v>
      </c>
      <c r="AO4133">
        <v>0</v>
      </c>
      <c r="AP4133">
        <v>0</v>
      </c>
      <c r="AR4133">
        <v>167</v>
      </c>
      <c r="AZ4133">
        <v>159</v>
      </c>
      <c r="BA4133">
        <v>3.98</v>
      </c>
      <c r="BB4133">
        <v>159</v>
      </c>
      <c r="BC4133">
        <v>3.98</v>
      </c>
      <c r="BD4133" s="5">
        <v>167</v>
      </c>
      <c r="BE4133">
        <v>159</v>
      </c>
      <c r="BG4133">
        <f t="shared" si="454"/>
        <v>159</v>
      </c>
    </row>
    <row r="4134" spans="1:61" x14ac:dyDescent="0.25">
      <c r="A4134" t="s">
        <v>54</v>
      </c>
      <c r="B4134">
        <v>110027</v>
      </c>
      <c r="C4134" t="s">
        <v>55</v>
      </c>
      <c r="D4134" t="s">
        <v>56</v>
      </c>
      <c r="E4134" s="1">
        <v>45987</v>
      </c>
      <c r="F4134" t="s">
        <v>4807</v>
      </c>
      <c r="G4134" t="s">
        <v>67</v>
      </c>
      <c r="H4134" t="str">
        <f t="shared" si="448"/>
        <v>Direct Sale</v>
      </c>
      <c r="K4134" s="3">
        <v>45987.696527777778</v>
      </c>
      <c r="L4134">
        <f t="shared" si="449"/>
        <v>26</v>
      </c>
      <c r="M4134" t="str">
        <f t="shared" si="450"/>
        <v>Wednesday</v>
      </c>
      <c r="N4134" s="1" t="str">
        <f t="shared" si="451"/>
        <v>November</v>
      </c>
      <c r="O4134" s="2">
        <v>0.69652777777777775</v>
      </c>
      <c r="P4134" s="2" t="str">
        <f t="shared" si="452"/>
        <v>Week 4</v>
      </c>
      <c r="Q4134" t="s">
        <v>59</v>
      </c>
      <c r="R4134" s="5">
        <v>159</v>
      </c>
      <c r="S4134" s="5">
        <v>0</v>
      </c>
      <c r="T4134" s="5">
        <f t="shared" si="453"/>
        <v>0</v>
      </c>
      <c r="U4134" s="5">
        <v>159</v>
      </c>
      <c r="V4134" s="5">
        <v>0</v>
      </c>
      <c r="W4134" s="5">
        <v>7.96</v>
      </c>
      <c r="X4134" s="5">
        <v>0.04</v>
      </c>
      <c r="Y4134" s="5">
        <v>167</v>
      </c>
      <c r="Z4134" s="5">
        <v>167</v>
      </c>
      <c r="AA4134" t="s">
        <v>73</v>
      </c>
      <c r="AB4134">
        <v>29.83</v>
      </c>
      <c r="AC4134">
        <v>2.5</v>
      </c>
      <c r="AD4134" t="s">
        <v>5778</v>
      </c>
      <c r="AE4134" t="s">
        <v>75</v>
      </c>
      <c r="AI4134" t="s">
        <v>89</v>
      </c>
      <c r="AJ4134" t="s">
        <v>190</v>
      </c>
      <c r="AK4134">
        <v>8929758003</v>
      </c>
      <c r="AO4134">
        <v>0</v>
      </c>
      <c r="AP4134">
        <v>0</v>
      </c>
      <c r="AQ4134">
        <v>167</v>
      </c>
      <c r="AZ4134">
        <v>159</v>
      </c>
      <c r="BA4134">
        <v>3.98</v>
      </c>
      <c r="BB4134">
        <v>159</v>
      </c>
      <c r="BC4134">
        <v>3.98</v>
      </c>
      <c r="BD4134" s="5">
        <v>167</v>
      </c>
      <c r="BE4134">
        <v>159</v>
      </c>
      <c r="BG4134">
        <f t="shared" si="454"/>
        <v>159</v>
      </c>
    </row>
    <row r="4135" spans="1:61" x14ac:dyDescent="0.25">
      <c r="A4135" t="s">
        <v>54</v>
      </c>
      <c r="B4135">
        <v>110027</v>
      </c>
      <c r="C4135" t="s">
        <v>55</v>
      </c>
      <c r="D4135" t="s">
        <v>56</v>
      </c>
      <c r="E4135" s="1">
        <v>45987</v>
      </c>
      <c r="F4135" t="s">
        <v>4808</v>
      </c>
      <c r="G4135" t="s">
        <v>67</v>
      </c>
      <c r="H4135" t="str">
        <f t="shared" si="448"/>
        <v>Direct Sale</v>
      </c>
      <c r="K4135" s="3">
        <v>45987.708333333336</v>
      </c>
      <c r="L4135">
        <f t="shared" si="449"/>
        <v>26</v>
      </c>
      <c r="M4135" t="str">
        <f t="shared" si="450"/>
        <v>Wednesday</v>
      </c>
      <c r="N4135" s="1" t="str">
        <f t="shared" si="451"/>
        <v>November</v>
      </c>
      <c r="O4135" s="2">
        <v>0.70833333333333337</v>
      </c>
      <c r="P4135" s="2" t="str">
        <f t="shared" si="452"/>
        <v>Week 4</v>
      </c>
      <c r="Q4135" t="s">
        <v>59</v>
      </c>
      <c r="R4135" s="5">
        <v>672.09</v>
      </c>
      <c r="S4135" s="5">
        <v>0</v>
      </c>
      <c r="T4135" s="5">
        <f t="shared" si="453"/>
        <v>0</v>
      </c>
      <c r="U4135" s="5">
        <v>672.09</v>
      </c>
      <c r="V4135" s="5">
        <v>0</v>
      </c>
      <c r="W4135" s="5">
        <v>33.6</v>
      </c>
      <c r="X4135" s="5">
        <v>0.31</v>
      </c>
      <c r="Y4135" s="5">
        <v>706</v>
      </c>
      <c r="Z4135" s="5">
        <v>706</v>
      </c>
      <c r="AA4135" t="s">
        <v>73</v>
      </c>
      <c r="AB4135">
        <v>142.36000000000001</v>
      </c>
      <c r="AC4135">
        <v>12.62</v>
      </c>
      <c r="AD4135" t="s">
        <v>5775</v>
      </c>
      <c r="AI4135" t="s">
        <v>89</v>
      </c>
      <c r="AJ4135" t="s">
        <v>190</v>
      </c>
      <c r="AK4135">
        <v>8929758003</v>
      </c>
      <c r="AO4135">
        <v>0</v>
      </c>
      <c r="AP4135">
        <v>0</v>
      </c>
      <c r="AQ4135">
        <v>706</v>
      </c>
      <c r="AZ4135">
        <v>672.09</v>
      </c>
      <c r="BA4135">
        <v>16.8</v>
      </c>
      <c r="BB4135">
        <v>672.09</v>
      </c>
      <c r="BC4135">
        <v>16.8</v>
      </c>
      <c r="BD4135" s="5">
        <v>706</v>
      </c>
      <c r="BE4135">
        <v>672.09</v>
      </c>
      <c r="BG4135">
        <f t="shared" si="454"/>
        <v>672.09</v>
      </c>
    </row>
    <row r="4136" spans="1:61" x14ac:dyDescent="0.25">
      <c r="A4136" t="s">
        <v>54</v>
      </c>
      <c r="B4136">
        <v>110027</v>
      </c>
      <c r="C4136" t="s">
        <v>55</v>
      </c>
      <c r="D4136" t="s">
        <v>56</v>
      </c>
      <c r="E4136" s="1">
        <v>45987</v>
      </c>
      <c r="F4136" t="s">
        <v>4809</v>
      </c>
      <c r="G4136" t="s">
        <v>58</v>
      </c>
      <c r="H4136" t="str">
        <f t="shared" si="448"/>
        <v>Aggregator</v>
      </c>
      <c r="I4136">
        <v>7520610622</v>
      </c>
      <c r="J4136">
        <v>18528960</v>
      </c>
      <c r="K4136" s="3">
        <v>45987.711111111108</v>
      </c>
      <c r="L4136">
        <f t="shared" si="449"/>
        <v>26</v>
      </c>
      <c r="M4136" t="str">
        <f t="shared" si="450"/>
        <v>Wednesday</v>
      </c>
      <c r="N4136" s="1" t="str">
        <f t="shared" si="451"/>
        <v>November</v>
      </c>
      <c r="O4136" s="2">
        <v>0.71111111111111114</v>
      </c>
      <c r="P4136" s="2" t="str">
        <f t="shared" si="452"/>
        <v>Week 4</v>
      </c>
      <c r="Q4136" t="s">
        <v>59</v>
      </c>
      <c r="R4136" s="5">
        <v>657</v>
      </c>
      <c r="S4136" s="5">
        <v>-249.5</v>
      </c>
      <c r="T4136" s="5">
        <f t="shared" si="453"/>
        <v>37.975646879756468</v>
      </c>
      <c r="U4136" s="5">
        <v>407.5</v>
      </c>
      <c r="V4136" s="5">
        <v>32</v>
      </c>
      <c r="W4136" s="5">
        <v>0</v>
      </c>
      <c r="X4136" s="5">
        <v>0</v>
      </c>
      <c r="Y4136" s="5">
        <v>439.5</v>
      </c>
      <c r="Z4136" s="5">
        <v>439.5</v>
      </c>
      <c r="AA4136" t="s">
        <v>60</v>
      </c>
      <c r="AB4136">
        <v>122.25</v>
      </c>
      <c r="AC4136">
        <v>15.82</v>
      </c>
      <c r="AD4136" t="s">
        <v>60</v>
      </c>
      <c r="AE4136" t="s">
        <v>56</v>
      </c>
      <c r="AF4136">
        <v>622</v>
      </c>
      <c r="AG4136">
        <v>622</v>
      </c>
      <c r="AO4136">
        <v>32</v>
      </c>
      <c r="AP4136">
        <v>0</v>
      </c>
      <c r="AX4136">
        <v>439.5</v>
      </c>
      <c r="BD4136" s="5">
        <v>439.5</v>
      </c>
      <c r="BE4136">
        <v>407.5</v>
      </c>
      <c r="BG4136">
        <f t="shared" si="454"/>
        <v>407.5</v>
      </c>
      <c r="BI4136">
        <v>32</v>
      </c>
    </row>
    <row r="4137" spans="1:61" x14ac:dyDescent="0.25">
      <c r="A4137" t="s">
        <v>54</v>
      </c>
      <c r="B4137">
        <v>110027</v>
      </c>
      <c r="C4137" t="s">
        <v>55</v>
      </c>
      <c r="D4137" t="s">
        <v>56</v>
      </c>
      <c r="E4137" s="1">
        <v>45987</v>
      </c>
      <c r="F4137" t="s">
        <v>4810</v>
      </c>
      <c r="G4137" t="s">
        <v>63</v>
      </c>
      <c r="H4137" t="str">
        <f t="shared" si="448"/>
        <v>Aggregator</v>
      </c>
      <c r="I4137">
        <v>223127000000000</v>
      </c>
      <c r="J4137">
        <v>29811</v>
      </c>
      <c r="K4137" s="3">
        <v>45987.713888888888</v>
      </c>
      <c r="L4137">
        <f t="shared" si="449"/>
        <v>26</v>
      </c>
      <c r="M4137" t="str">
        <f t="shared" si="450"/>
        <v>Wednesday</v>
      </c>
      <c r="N4137" s="1" t="str">
        <f t="shared" si="451"/>
        <v>November</v>
      </c>
      <c r="O4137" s="2">
        <v>0.71388888888888891</v>
      </c>
      <c r="P4137" s="2" t="str">
        <f t="shared" si="452"/>
        <v>Week 4</v>
      </c>
      <c r="Q4137" t="s">
        <v>59</v>
      </c>
      <c r="R4137" s="5">
        <v>815</v>
      </c>
      <c r="S4137" s="5">
        <v>-199.99</v>
      </c>
      <c r="T4137" s="5">
        <f t="shared" si="453"/>
        <v>24.538650306748465</v>
      </c>
      <c r="U4137" s="5">
        <v>615.01</v>
      </c>
      <c r="V4137" s="5">
        <v>32</v>
      </c>
      <c r="W4137" s="5">
        <v>0</v>
      </c>
      <c r="X4137" s="5">
        <v>-0.01</v>
      </c>
      <c r="Y4137" s="5">
        <v>647</v>
      </c>
      <c r="Z4137" s="5">
        <v>647</v>
      </c>
      <c r="AA4137" t="s">
        <v>64</v>
      </c>
      <c r="AB4137">
        <v>204.05</v>
      </c>
      <c r="AC4137">
        <v>18.190000000000001</v>
      </c>
      <c r="AD4137" t="s">
        <v>64</v>
      </c>
      <c r="AE4137" t="s">
        <v>56</v>
      </c>
      <c r="AF4137">
        <v>4993</v>
      </c>
      <c r="AG4137">
        <v>4993</v>
      </c>
      <c r="AO4137">
        <v>32</v>
      </c>
      <c r="AP4137">
        <v>0</v>
      </c>
      <c r="AW4137">
        <v>647</v>
      </c>
      <c r="BD4137" s="5">
        <v>647</v>
      </c>
      <c r="BE4137">
        <v>615.01</v>
      </c>
      <c r="BG4137">
        <f t="shared" si="454"/>
        <v>615.01</v>
      </c>
      <c r="BH4137">
        <v>32</v>
      </c>
    </row>
    <row r="4138" spans="1:61" x14ac:dyDescent="0.25">
      <c r="A4138" t="s">
        <v>54</v>
      </c>
      <c r="B4138">
        <v>110027</v>
      </c>
      <c r="C4138" t="s">
        <v>55</v>
      </c>
      <c r="D4138" t="s">
        <v>56</v>
      </c>
      <c r="E4138" s="1">
        <v>45987</v>
      </c>
      <c r="F4138" t="s">
        <v>4811</v>
      </c>
      <c r="G4138" t="s">
        <v>58</v>
      </c>
      <c r="H4138" t="str">
        <f t="shared" si="448"/>
        <v>Aggregator</v>
      </c>
      <c r="I4138">
        <v>7516727052</v>
      </c>
      <c r="J4138">
        <v>18528960</v>
      </c>
      <c r="K4138" s="3">
        <v>45987.713888888888</v>
      </c>
      <c r="L4138">
        <f t="shared" si="449"/>
        <v>26</v>
      </c>
      <c r="M4138" t="str">
        <f t="shared" si="450"/>
        <v>Wednesday</v>
      </c>
      <c r="N4138" s="1" t="str">
        <f t="shared" si="451"/>
        <v>November</v>
      </c>
      <c r="O4138" s="2">
        <v>0.71388888888888891</v>
      </c>
      <c r="P4138" s="2" t="str">
        <f t="shared" si="452"/>
        <v>Week 4</v>
      </c>
      <c r="Q4138" t="s">
        <v>59</v>
      </c>
      <c r="R4138" s="5">
        <v>1593</v>
      </c>
      <c r="S4138" s="5">
        <v>-417</v>
      </c>
      <c r="T4138" s="5">
        <f t="shared" si="453"/>
        <v>26.177024482109228</v>
      </c>
      <c r="U4138" s="5">
        <v>1176</v>
      </c>
      <c r="V4138" s="5">
        <v>32</v>
      </c>
      <c r="W4138" s="5">
        <v>0</v>
      </c>
      <c r="X4138" s="5">
        <v>0</v>
      </c>
      <c r="Y4138" s="5">
        <v>1208</v>
      </c>
      <c r="Z4138" s="5">
        <v>1208</v>
      </c>
      <c r="AA4138" t="s">
        <v>60</v>
      </c>
      <c r="AB4138">
        <v>306.2</v>
      </c>
      <c r="AC4138">
        <v>35.96</v>
      </c>
      <c r="AD4138" t="s">
        <v>60</v>
      </c>
      <c r="AE4138" t="s">
        <v>56</v>
      </c>
      <c r="AF4138">
        <v>7052</v>
      </c>
      <c r="AG4138">
        <v>7052</v>
      </c>
      <c r="AO4138">
        <v>32</v>
      </c>
      <c r="AP4138">
        <v>0</v>
      </c>
      <c r="AX4138">
        <v>1208</v>
      </c>
      <c r="BD4138" s="5">
        <v>1208</v>
      </c>
      <c r="BE4138">
        <v>1176</v>
      </c>
      <c r="BG4138">
        <f t="shared" si="454"/>
        <v>1176</v>
      </c>
      <c r="BI4138">
        <v>32</v>
      </c>
    </row>
    <row r="4139" spans="1:61" x14ac:dyDescent="0.25">
      <c r="A4139" t="s">
        <v>54</v>
      </c>
      <c r="B4139">
        <v>110027</v>
      </c>
      <c r="C4139" t="s">
        <v>55</v>
      </c>
      <c r="D4139" t="s">
        <v>56</v>
      </c>
      <c r="E4139" s="1">
        <v>45987</v>
      </c>
      <c r="F4139" t="s">
        <v>4812</v>
      </c>
      <c r="G4139" t="s">
        <v>58</v>
      </c>
      <c r="H4139" t="str">
        <f t="shared" si="448"/>
        <v>Aggregator</v>
      </c>
      <c r="I4139">
        <v>7521615438</v>
      </c>
      <c r="J4139">
        <v>18528960</v>
      </c>
      <c r="K4139" s="3">
        <v>45987.732638888891</v>
      </c>
      <c r="L4139">
        <f t="shared" si="449"/>
        <v>26</v>
      </c>
      <c r="M4139" t="str">
        <f t="shared" si="450"/>
        <v>Wednesday</v>
      </c>
      <c r="N4139" s="1" t="str">
        <f t="shared" si="451"/>
        <v>November</v>
      </c>
      <c r="O4139" s="2">
        <v>0.73263888888888884</v>
      </c>
      <c r="P4139" s="2" t="str">
        <f t="shared" si="452"/>
        <v>Week 4</v>
      </c>
      <c r="Q4139" t="s">
        <v>59</v>
      </c>
      <c r="R4139" s="5">
        <v>358</v>
      </c>
      <c r="S4139" s="5">
        <v>-93</v>
      </c>
      <c r="T4139" s="5">
        <f t="shared" si="453"/>
        <v>25.977653631284912</v>
      </c>
      <c r="U4139" s="5">
        <v>265</v>
      </c>
      <c r="V4139" s="5">
        <v>32</v>
      </c>
      <c r="W4139" s="5">
        <v>0</v>
      </c>
      <c r="X4139" s="5">
        <v>0</v>
      </c>
      <c r="Y4139" s="5">
        <v>297</v>
      </c>
      <c r="Z4139" s="5">
        <v>297</v>
      </c>
      <c r="AA4139" t="s">
        <v>60</v>
      </c>
      <c r="AB4139">
        <v>61.63</v>
      </c>
      <c r="AC4139">
        <v>8.68</v>
      </c>
      <c r="AD4139" t="s">
        <v>60</v>
      </c>
      <c r="AE4139" t="s">
        <v>56</v>
      </c>
      <c r="AF4139">
        <v>5438</v>
      </c>
      <c r="AG4139">
        <v>5438</v>
      </c>
      <c r="AO4139">
        <v>32</v>
      </c>
      <c r="AP4139">
        <v>0</v>
      </c>
      <c r="AX4139">
        <v>297</v>
      </c>
      <c r="BD4139" s="5">
        <v>297</v>
      </c>
      <c r="BE4139">
        <v>265</v>
      </c>
      <c r="BG4139">
        <f t="shared" si="454"/>
        <v>265</v>
      </c>
      <c r="BI4139">
        <v>32</v>
      </c>
    </row>
    <row r="4140" spans="1:61" x14ac:dyDescent="0.25">
      <c r="A4140" t="s">
        <v>54</v>
      </c>
      <c r="B4140">
        <v>110027</v>
      </c>
      <c r="C4140" t="s">
        <v>55</v>
      </c>
      <c r="D4140" t="s">
        <v>56</v>
      </c>
      <c r="E4140" s="1">
        <v>45987</v>
      </c>
      <c r="F4140" t="s">
        <v>4813</v>
      </c>
      <c r="G4140" t="s">
        <v>63</v>
      </c>
      <c r="H4140" t="str">
        <f t="shared" si="448"/>
        <v>Aggregator</v>
      </c>
      <c r="I4140">
        <v>223129000000000</v>
      </c>
      <c r="J4140">
        <v>29811</v>
      </c>
      <c r="K4140" s="3">
        <v>45987.740277777775</v>
      </c>
      <c r="L4140">
        <f t="shared" si="449"/>
        <v>26</v>
      </c>
      <c r="M4140" t="str">
        <f t="shared" si="450"/>
        <v>Wednesday</v>
      </c>
      <c r="N4140" s="1" t="str">
        <f t="shared" si="451"/>
        <v>November</v>
      </c>
      <c r="O4140" s="2">
        <v>0.74027777777777781</v>
      </c>
      <c r="P4140" s="2" t="str">
        <f t="shared" si="452"/>
        <v>Week 4</v>
      </c>
      <c r="Q4140" t="s">
        <v>59</v>
      </c>
      <c r="R4140" s="5">
        <v>218</v>
      </c>
      <c r="S4140" s="5">
        <v>-75</v>
      </c>
      <c r="T4140" s="5">
        <f t="shared" si="453"/>
        <v>34.403669724770644</v>
      </c>
      <c r="U4140" s="5">
        <v>143</v>
      </c>
      <c r="V4140" s="5">
        <v>32</v>
      </c>
      <c r="W4140" s="5">
        <v>0</v>
      </c>
      <c r="X4140" s="5">
        <v>0</v>
      </c>
      <c r="Y4140" s="5">
        <v>175</v>
      </c>
      <c r="Z4140" s="5">
        <v>175</v>
      </c>
      <c r="AA4140" t="s">
        <v>64</v>
      </c>
      <c r="AB4140">
        <v>29.83</v>
      </c>
      <c r="AC4140">
        <v>5.53</v>
      </c>
      <c r="AD4140" t="s">
        <v>64</v>
      </c>
      <c r="AE4140" t="s">
        <v>56</v>
      </c>
      <c r="AF4140">
        <v>7095</v>
      </c>
      <c r="AG4140">
        <v>7095</v>
      </c>
      <c r="AO4140">
        <v>32</v>
      </c>
      <c r="AP4140">
        <v>0</v>
      </c>
      <c r="AW4140">
        <v>175</v>
      </c>
      <c r="BD4140" s="5">
        <v>175</v>
      </c>
      <c r="BE4140">
        <v>143</v>
      </c>
      <c r="BG4140">
        <f t="shared" si="454"/>
        <v>143</v>
      </c>
      <c r="BH4140">
        <v>32</v>
      </c>
    </row>
    <row r="4141" spans="1:61" x14ac:dyDescent="0.25">
      <c r="A4141" t="s">
        <v>54</v>
      </c>
      <c r="B4141">
        <v>110027</v>
      </c>
      <c r="C4141" t="s">
        <v>55</v>
      </c>
      <c r="D4141" t="s">
        <v>56</v>
      </c>
      <c r="E4141" s="1">
        <v>45987</v>
      </c>
      <c r="F4141" t="s">
        <v>4814</v>
      </c>
      <c r="G4141" t="s">
        <v>67</v>
      </c>
      <c r="H4141" t="str">
        <f t="shared" si="448"/>
        <v>Direct Sale</v>
      </c>
      <c r="K4141" s="3">
        <v>45987.747916666667</v>
      </c>
      <c r="L4141">
        <f t="shared" si="449"/>
        <v>26</v>
      </c>
      <c r="M4141" t="str">
        <f t="shared" si="450"/>
        <v>Wednesday</v>
      </c>
      <c r="N4141" s="1" t="str">
        <f t="shared" si="451"/>
        <v>November</v>
      </c>
      <c r="O4141" s="2">
        <v>0.74791666666666667</v>
      </c>
      <c r="P4141" s="2" t="str">
        <f t="shared" si="452"/>
        <v>Week 4</v>
      </c>
      <c r="Q4141" t="s">
        <v>59</v>
      </c>
      <c r="R4141" s="5">
        <v>219</v>
      </c>
      <c r="S4141" s="5">
        <v>0</v>
      </c>
      <c r="T4141" s="5">
        <f t="shared" si="453"/>
        <v>0</v>
      </c>
      <c r="U4141" s="5">
        <v>219</v>
      </c>
      <c r="V4141" s="5">
        <v>0</v>
      </c>
      <c r="W4141" s="5">
        <v>10.96</v>
      </c>
      <c r="X4141" s="5">
        <v>0.04</v>
      </c>
      <c r="Y4141" s="5">
        <v>230</v>
      </c>
      <c r="Z4141" s="5">
        <v>230</v>
      </c>
      <c r="AA4141" t="s">
        <v>68</v>
      </c>
      <c r="AB4141">
        <v>44.67</v>
      </c>
      <c r="AC4141">
        <v>1.96</v>
      </c>
      <c r="AD4141" t="s">
        <v>5778</v>
      </c>
      <c r="AE4141" t="s">
        <v>75</v>
      </c>
      <c r="AI4141" t="s">
        <v>4815</v>
      </c>
      <c r="AJ4141" t="s">
        <v>4816</v>
      </c>
      <c r="AK4141">
        <v>8130520704</v>
      </c>
      <c r="AO4141">
        <v>0</v>
      </c>
      <c r="AP4141">
        <v>0</v>
      </c>
      <c r="AR4141">
        <v>230</v>
      </c>
      <c r="AZ4141">
        <v>219</v>
      </c>
      <c r="BA4141">
        <v>5.48</v>
      </c>
      <c r="BB4141">
        <v>219</v>
      </c>
      <c r="BC4141">
        <v>5.48</v>
      </c>
      <c r="BD4141" s="5">
        <v>230</v>
      </c>
      <c r="BE4141">
        <v>219</v>
      </c>
      <c r="BG4141">
        <f t="shared" si="454"/>
        <v>219</v>
      </c>
    </row>
    <row r="4142" spans="1:61" x14ac:dyDescent="0.25">
      <c r="A4142" t="s">
        <v>54</v>
      </c>
      <c r="B4142">
        <v>110027</v>
      </c>
      <c r="C4142" t="s">
        <v>55</v>
      </c>
      <c r="D4142" t="s">
        <v>56</v>
      </c>
      <c r="E4142" s="1">
        <v>45987</v>
      </c>
      <c r="F4142" t="s">
        <v>4817</v>
      </c>
      <c r="G4142" t="s">
        <v>58</v>
      </c>
      <c r="H4142" t="str">
        <f t="shared" si="448"/>
        <v>Aggregator</v>
      </c>
      <c r="I4142">
        <v>7521760353</v>
      </c>
      <c r="J4142">
        <v>18528960</v>
      </c>
      <c r="K4142" s="3">
        <v>45987.755555555559</v>
      </c>
      <c r="L4142">
        <f t="shared" si="449"/>
        <v>26</v>
      </c>
      <c r="M4142" t="str">
        <f t="shared" si="450"/>
        <v>Wednesday</v>
      </c>
      <c r="N4142" s="1" t="str">
        <f t="shared" si="451"/>
        <v>November</v>
      </c>
      <c r="O4142" s="2">
        <v>0.75555555555555554</v>
      </c>
      <c r="P4142" s="2" t="str">
        <f t="shared" si="452"/>
        <v>Week 4</v>
      </c>
      <c r="Q4142" t="s">
        <v>59</v>
      </c>
      <c r="R4142" s="5">
        <v>259</v>
      </c>
      <c r="S4142" s="5">
        <v>-93</v>
      </c>
      <c r="T4142" s="5">
        <f t="shared" si="453"/>
        <v>35.907335907335906</v>
      </c>
      <c r="U4142" s="5">
        <v>166</v>
      </c>
      <c r="V4142" s="5">
        <v>32</v>
      </c>
      <c r="W4142" s="5">
        <v>0</v>
      </c>
      <c r="X4142" s="5">
        <v>0</v>
      </c>
      <c r="Y4142" s="5">
        <v>198</v>
      </c>
      <c r="Z4142" s="5">
        <v>198</v>
      </c>
      <c r="AA4142" t="s">
        <v>60</v>
      </c>
      <c r="AB4142">
        <v>50.21</v>
      </c>
      <c r="AC4142">
        <v>4.76</v>
      </c>
      <c r="AD4142" t="s">
        <v>60</v>
      </c>
      <c r="AE4142" t="s">
        <v>56</v>
      </c>
      <c r="AF4142">
        <v>353</v>
      </c>
      <c r="AG4142">
        <v>353</v>
      </c>
      <c r="AO4142">
        <v>32</v>
      </c>
      <c r="AP4142">
        <v>0</v>
      </c>
      <c r="AX4142">
        <v>198</v>
      </c>
      <c r="BD4142" s="5">
        <v>198</v>
      </c>
      <c r="BE4142">
        <v>166</v>
      </c>
      <c r="BG4142">
        <f t="shared" si="454"/>
        <v>166</v>
      </c>
      <c r="BI4142">
        <v>32</v>
      </c>
    </row>
    <row r="4143" spans="1:61" x14ac:dyDescent="0.25">
      <c r="A4143" t="s">
        <v>54</v>
      </c>
      <c r="B4143">
        <v>110027</v>
      </c>
      <c r="C4143" t="s">
        <v>55</v>
      </c>
      <c r="D4143" t="s">
        <v>56</v>
      </c>
      <c r="E4143" s="1">
        <v>45987</v>
      </c>
      <c r="F4143" t="s">
        <v>4818</v>
      </c>
      <c r="G4143" t="s">
        <v>63</v>
      </c>
      <c r="H4143" t="str">
        <f t="shared" si="448"/>
        <v>Aggregator</v>
      </c>
      <c r="I4143">
        <v>223131000000000</v>
      </c>
      <c r="J4143">
        <v>29811</v>
      </c>
      <c r="K4143" s="3">
        <v>45987.759027777778</v>
      </c>
      <c r="L4143">
        <f t="shared" si="449"/>
        <v>26</v>
      </c>
      <c r="M4143" t="str">
        <f t="shared" si="450"/>
        <v>Wednesday</v>
      </c>
      <c r="N4143" s="1" t="str">
        <f t="shared" si="451"/>
        <v>November</v>
      </c>
      <c r="O4143" s="2">
        <v>0.75902777777777775</v>
      </c>
      <c r="P4143" s="2" t="str">
        <f t="shared" si="452"/>
        <v>Week 4</v>
      </c>
      <c r="Q4143" t="s">
        <v>59</v>
      </c>
      <c r="R4143" s="5">
        <v>1195</v>
      </c>
      <c r="S4143" s="5">
        <v>-141.99</v>
      </c>
      <c r="T4143" s="5">
        <f t="shared" si="453"/>
        <v>11.882008368200838</v>
      </c>
      <c r="U4143" s="5">
        <v>1053.01</v>
      </c>
      <c r="V4143" s="5">
        <v>32</v>
      </c>
      <c r="W4143" s="5">
        <v>0</v>
      </c>
      <c r="X4143" s="5">
        <v>-0.01</v>
      </c>
      <c r="Y4143" s="5">
        <v>1085</v>
      </c>
      <c r="Z4143" s="5">
        <v>1085</v>
      </c>
      <c r="AA4143" t="s">
        <v>64</v>
      </c>
      <c r="AB4143">
        <v>276.26</v>
      </c>
      <c r="AC4143">
        <v>28.89</v>
      </c>
      <c r="AD4143" t="s">
        <v>64</v>
      </c>
      <c r="AE4143" t="s">
        <v>56</v>
      </c>
      <c r="AF4143">
        <v>5911</v>
      </c>
      <c r="AG4143">
        <v>5911</v>
      </c>
      <c r="AO4143">
        <v>32</v>
      </c>
      <c r="AP4143">
        <v>0</v>
      </c>
      <c r="AW4143">
        <v>1085</v>
      </c>
      <c r="BD4143" s="5">
        <v>1085</v>
      </c>
      <c r="BE4143">
        <v>1053.01</v>
      </c>
      <c r="BG4143">
        <f t="shared" si="454"/>
        <v>1053.01</v>
      </c>
      <c r="BH4143">
        <v>32</v>
      </c>
    </row>
    <row r="4144" spans="1:61" x14ac:dyDescent="0.25">
      <c r="A4144" t="s">
        <v>54</v>
      </c>
      <c r="B4144">
        <v>110027</v>
      </c>
      <c r="C4144" t="s">
        <v>55</v>
      </c>
      <c r="D4144" t="s">
        <v>56</v>
      </c>
      <c r="E4144" s="1">
        <v>45987</v>
      </c>
      <c r="F4144" t="s">
        <v>4819</v>
      </c>
      <c r="G4144" t="s">
        <v>58</v>
      </c>
      <c r="H4144" t="str">
        <f t="shared" si="448"/>
        <v>Aggregator</v>
      </c>
      <c r="I4144">
        <v>7504881681</v>
      </c>
      <c r="J4144">
        <v>18528960</v>
      </c>
      <c r="K4144" s="3">
        <v>45987.759027777778</v>
      </c>
      <c r="L4144">
        <f t="shared" si="449"/>
        <v>26</v>
      </c>
      <c r="M4144" t="str">
        <f t="shared" si="450"/>
        <v>Wednesday</v>
      </c>
      <c r="N4144" s="1" t="str">
        <f t="shared" si="451"/>
        <v>November</v>
      </c>
      <c r="O4144" s="2">
        <v>0.75902777777777775</v>
      </c>
      <c r="P4144" s="2" t="str">
        <f t="shared" si="452"/>
        <v>Week 4</v>
      </c>
      <c r="Q4144" t="s">
        <v>59</v>
      </c>
      <c r="R4144" s="5">
        <v>328</v>
      </c>
      <c r="S4144" s="5">
        <v>-93</v>
      </c>
      <c r="T4144" s="5">
        <f t="shared" si="453"/>
        <v>28.353658536585364</v>
      </c>
      <c r="U4144" s="5">
        <v>235</v>
      </c>
      <c r="V4144" s="5">
        <v>32</v>
      </c>
      <c r="W4144" s="5">
        <v>0</v>
      </c>
      <c r="X4144" s="5">
        <v>0</v>
      </c>
      <c r="Y4144" s="5">
        <v>267</v>
      </c>
      <c r="Z4144" s="5">
        <v>267</v>
      </c>
      <c r="AA4144" t="s">
        <v>60</v>
      </c>
      <c r="AB4144">
        <v>67.61</v>
      </c>
      <c r="AC4144">
        <v>8.3699999999999992</v>
      </c>
      <c r="AD4144" t="s">
        <v>60</v>
      </c>
      <c r="AE4144" t="s">
        <v>56</v>
      </c>
      <c r="AF4144">
        <v>1681</v>
      </c>
      <c r="AG4144">
        <v>1681</v>
      </c>
      <c r="AO4144">
        <v>32</v>
      </c>
      <c r="AP4144">
        <v>0</v>
      </c>
      <c r="AX4144">
        <v>267</v>
      </c>
      <c r="BD4144" s="5">
        <v>267</v>
      </c>
      <c r="BE4144">
        <v>235</v>
      </c>
      <c r="BG4144">
        <f t="shared" si="454"/>
        <v>235</v>
      </c>
      <c r="BI4144">
        <v>32</v>
      </c>
    </row>
    <row r="4145" spans="1:61" x14ac:dyDescent="0.25">
      <c r="A4145" t="s">
        <v>54</v>
      </c>
      <c r="B4145">
        <v>110027</v>
      </c>
      <c r="C4145" t="s">
        <v>55</v>
      </c>
      <c r="D4145" t="s">
        <v>56</v>
      </c>
      <c r="E4145" s="1">
        <v>45987</v>
      </c>
      <c r="F4145" t="s">
        <v>4820</v>
      </c>
      <c r="G4145" t="s">
        <v>63</v>
      </c>
      <c r="H4145" t="str">
        <f t="shared" si="448"/>
        <v>Aggregator</v>
      </c>
      <c r="I4145">
        <v>223131000000000</v>
      </c>
      <c r="J4145">
        <v>29811</v>
      </c>
      <c r="K4145" s="3">
        <v>45987.761805555558</v>
      </c>
      <c r="L4145">
        <f t="shared" si="449"/>
        <v>26</v>
      </c>
      <c r="M4145" t="str">
        <f t="shared" si="450"/>
        <v>Wednesday</v>
      </c>
      <c r="N4145" s="1" t="str">
        <f t="shared" si="451"/>
        <v>November</v>
      </c>
      <c r="O4145" s="2">
        <v>0.76180555555555551</v>
      </c>
      <c r="P4145" s="2" t="str">
        <f t="shared" si="452"/>
        <v>Week 4</v>
      </c>
      <c r="Q4145" t="s">
        <v>59</v>
      </c>
      <c r="R4145" s="5">
        <v>358</v>
      </c>
      <c r="S4145" s="5">
        <v>-93.75</v>
      </c>
      <c r="T4145" s="5">
        <f t="shared" si="453"/>
        <v>26.187150837988828</v>
      </c>
      <c r="U4145" s="5">
        <v>264.25</v>
      </c>
      <c r="V4145" s="5">
        <v>32</v>
      </c>
      <c r="W4145" s="5">
        <v>0</v>
      </c>
      <c r="X4145" s="5">
        <v>-0.25</v>
      </c>
      <c r="Y4145" s="5">
        <v>296</v>
      </c>
      <c r="Z4145" s="5">
        <v>296</v>
      </c>
      <c r="AA4145" t="s">
        <v>64</v>
      </c>
      <c r="AB4145">
        <v>62.63</v>
      </c>
      <c r="AC4145">
        <v>8.68</v>
      </c>
      <c r="AD4145" t="s">
        <v>64</v>
      </c>
      <c r="AE4145" t="s">
        <v>56</v>
      </c>
      <c r="AF4145">
        <v>458</v>
      </c>
      <c r="AG4145">
        <v>458</v>
      </c>
      <c r="AO4145">
        <v>32</v>
      </c>
      <c r="AP4145">
        <v>0</v>
      </c>
      <c r="AW4145">
        <v>296</v>
      </c>
      <c r="BD4145" s="5">
        <v>296</v>
      </c>
      <c r="BE4145">
        <v>264.25</v>
      </c>
      <c r="BG4145">
        <f t="shared" si="454"/>
        <v>264.25</v>
      </c>
      <c r="BH4145">
        <v>32</v>
      </c>
    </row>
    <row r="4146" spans="1:61" x14ac:dyDescent="0.25">
      <c r="A4146" t="s">
        <v>54</v>
      </c>
      <c r="B4146">
        <v>110027</v>
      </c>
      <c r="C4146" t="s">
        <v>55</v>
      </c>
      <c r="D4146" t="s">
        <v>56</v>
      </c>
      <c r="E4146" s="1">
        <v>45987</v>
      </c>
      <c r="F4146" t="s">
        <v>4821</v>
      </c>
      <c r="G4146" t="s">
        <v>63</v>
      </c>
      <c r="H4146" t="str">
        <f t="shared" si="448"/>
        <v>Aggregator</v>
      </c>
      <c r="I4146">
        <v>223131000000000</v>
      </c>
      <c r="J4146">
        <v>29811</v>
      </c>
      <c r="K4146" s="3">
        <v>45987.770138888889</v>
      </c>
      <c r="L4146">
        <f t="shared" si="449"/>
        <v>26</v>
      </c>
      <c r="M4146" t="str">
        <f t="shared" si="450"/>
        <v>Wednesday</v>
      </c>
      <c r="N4146" s="1" t="str">
        <f t="shared" si="451"/>
        <v>November</v>
      </c>
      <c r="O4146" s="2">
        <v>0.77013888888888893</v>
      </c>
      <c r="P4146" s="2" t="str">
        <f t="shared" si="452"/>
        <v>Week 4</v>
      </c>
      <c r="Q4146" t="s">
        <v>59</v>
      </c>
      <c r="R4146" s="5">
        <v>237</v>
      </c>
      <c r="S4146" s="5">
        <v>-60</v>
      </c>
      <c r="T4146" s="5">
        <f t="shared" si="453"/>
        <v>25.316455696202532</v>
      </c>
      <c r="U4146" s="5">
        <v>177</v>
      </c>
      <c r="V4146" s="5">
        <v>32</v>
      </c>
      <c r="W4146" s="5">
        <v>0</v>
      </c>
      <c r="X4146" s="5">
        <v>0</v>
      </c>
      <c r="Y4146" s="5">
        <v>209</v>
      </c>
      <c r="Z4146" s="5">
        <v>209</v>
      </c>
      <c r="AA4146" t="s">
        <v>64</v>
      </c>
      <c r="AB4146">
        <v>46.49</v>
      </c>
      <c r="AC4146">
        <v>5.88</v>
      </c>
      <c r="AD4146" t="s">
        <v>64</v>
      </c>
      <c r="AE4146" t="s">
        <v>56</v>
      </c>
      <c r="AF4146">
        <v>9942</v>
      </c>
      <c r="AG4146">
        <v>9942</v>
      </c>
      <c r="AO4146">
        <v>32</v>
      </c>
      <c r="AP4146">
        <v>0</v>
      </c>
      <c r="AW4146">
        <v>209</v>
      </c>
      <c r="BD4146" s="5">
        <v>209</v>
      </c>
      <c r="BE4146">
        <v>177</v>
      </c>
      <c r="BG4146">
        <f t="shared" si="454"/>
        <v>177</v>
      </c>
      <c r="BH4146">
        <v>32</v>
      </c>
    </row>
    <row r="4147" spans="1:61" x14ac:dyDescent="0.25">
      <c r="A4147" t="s">
        <v>54</v>
      </c>
      <c r="B4147">
        <v>110027</v>
      </c>
      <c r="C4147" t="s">
        <v>55</v>
      </c>
      <c r="D4147" t="s">
        <v>56</v>
      </c>
      <c r="E4147" s="1">
        <v>45987</v>
      </c>
      <c r="F4147" t="s">
        <v>4822</v>
      </c>
      <c r="G4147" t="s">
        <v>63</v>
      </c>
      <c r="H4147" t="str">
        <f t="shared" si="448"/>
        <v>Aggregator</v>
      </c>
      <c r="I4147">
        <v>223132000000000</v>
      </c>
      <c r="J4147">
        <v>29811</v>
      </c>
      <c r="K4147" s="3">
        <v>45987.771527777775</v>
      </c>
      <c r="L4147">
        <f t="shared" si="449"/>
        <v>26</v>
      </c>
      <c r="M4147" t="str">
        <f t="shared" si="450"/>
        <v>Wednesday</v>
      </c>
      <c r="N4147" s="1" t="str">
        <f t="shared" si="451"/>
        <v>November</v>
      </c>
      <c r="O4147" s="2">
        <v>0.77152777777777781</v>
      </c>
      <c r="P4147" s="2" t="str">
        <f t="shared" si="452"/>
        <v>Week 4</v>
      </c>
      <c r="Q4147" t="s">
        <v>59</v>
      </c>
      <c r="R4147" s="5">
        <v>218</v>
      </c>
      <c r="S4147" s="5">
        <v>-90</v>
      </c>
      <c r="T4147" s="5">
        <f t="shared" si="453"/>
        <v>41.284403669724774</v>
      </c>
      <c r="U4147" s="5">
        <v>128</v>
      </c>
      <c r="V4147" s="5">
        <v>32</v>
      </c>
      <c r="W4147" s="5">
        <v>0</v>
      </c>
      <c r="X4147" s="5">
        <v>0</v>
      </c>
      <c r="Y4147" s="5">
        <v>160</v>
      </c>
      <c r="Z4147" s="5">
        <v>160</v>
      </c>
      <c r="AA4147" t="s">
        <v>64</v>
      </c>
      <c r="AB4147">
        <v>41.84</v>
      </c>
      <c r="AC4147">
        <v>5.34</v>
      </c>
      <c r="AD4147" t="s">
        <v>64</v>
      </c>
      <c r="AE4147" t="s">
        <v>56</v>
      </c>
      <c r="AF4147">
        <v>7946</v>
      </c>
      <c r="AG4147">
        <v>7946</v>
      </c>
      <c r="AO4147">
        <v>32</v>
      </c>
      <c r="AP4147">
        <v>0</v>
      </c>
      <c r="AW4147">
        <v>160</v>
      </c>
      <c r="BD4147" s="5">
        <v>160</v>
      </c>
      <c r="BE4147">
        <v>128</v>
      </c>
      <c r="BG4147">
        <f t="shared" si="454"/>
        <v>128</v>
      </c>
      <c r="BH4147">
        <v>32</v>
      </c>
    </row>
    <row r="4148" spans="1:61" x14ac:dyDescent="0.25">
      <c r="A4148" t="s">
        <v>54</v>
      </c>
      <c r="B4148">
        <v>110027</v>
      </c>
      <c r="C4148" t="s">
        <v>55</v>
      </c>
      <c r="D4148" t="s">
        <v>56</v>
      </c>
      <c r="E4148" s="1">
        <v>45987</v>
      </c>
      <c r="F4148" t="s">
        <v>4823</v>
      </c>
      <c r="G4148" t="s">
        <v>63</v>
      </c>
      <c r="H4148" t="str">
        <f t="shared" si="448"/>
        <v>Aggregator</v>
      </c>
      <c r="I4148">
        <v>223133000000000</v>
      </c>
      <c r="J4148">
        <v>29811</v>
      </c>
      <c r="K4148" s="3">
        <v>45987.784722222219</v>
      </c>
      <c r="L4148">
        <f t="shared" si="449"/>
        <v>26</v>
      </c>
      <c r="M4148" t="str">
        <f t="shared" si="450"/>
        <v>Wednesday</v>
      </c>
      <c r="N4148" s="1" t="str">
        <f t="shared" si="451"/>
        <v>November</v>
      </c>
      <c r="O4148" s="2">
        <v>0.78472222222222221</v>
      </c>
      <c r="P4148" s="2" t="str">
        <f t="shared" si="452"/>
        <v>Week 4</v>
      </c>
      <c r="Q4148" t="s">
        <v>59</v>
      </c>
      <c r="R4148" s="5">
        <v>268</v>
      </c>
      <c r="S4148" s="5">
        <v>-74.989999999999995</v>
      </c>
      <c r="T4148" s="5">
        <f t="shared" si="453"/>
        <v>27.981343283582088</v>
      </c>
      <c r="U4148" s="5">
        <v>193.01</v>
      </c>
      <c r="V4148" s="5">
        <v>32</v>
      </c>
      <c r="W4148" s="5">
        <v>0</v>
      </c>
      <c r="X4148" s="5">
        <v>-0.01</v>
      </c>
      <c r="Y4148" s="5">
        <v>225</v>
      </c>
      <c r="Z4148" s="5">
        <v>225</v>
      </c>
      <c r="AA4148" t="s">
        <v>64</v>
      </c>
      <c r="AB4148">
        <v>41.44</v>
      </c>
      <c r="AC4148">
        <v>7.3</v>
      </c>
      <c r="AD4148" t="s">
        <v>64</v>
      </c>
      <c r="AE4148" t="s">
        <v>56</v>
      </c>
      <c r="AF4148">
        <v>8308</v>
      </c>
      <c r="AG4148">
        <v>8308</v>
      </c>
      <c r="AO4148">
        <v>32</v>
      </c>
      <c r="AP4148">
        <v>0</v>
      </c>
      <c r="AW4148">
        <v>225</v>
      </c>
      <c r="BD4148" s="5">
        <v>225</v>
      </c>
      <c r="BE4148">
        <v>193.01</v>
      </c>
      <c r="BG4148">
        <f t="shared" si="454"/>
        <v>193.01</v>
      </c>
      <c r="BH4148">
        <v>32</v>
      </c>
    </row>
    <row r="4149" spans="1:61" x14ac:dyDescent="0.25">
      <c r="A4149" t="s">
        <v>54</v>
      </c>
      <c r="B4149">
        <v>110027</v>
      </c>
      <c r="C4149" t="s">
        <v>55</v>
      </c>
      <c r="D4149" t="s">
        <v>56</v>
      </c>
      <c r="E4149" s="1">
        <v>45987</v>
      </c>
      <c r="F4149" t="s">
        <v>4824</v>
      </c>
      <c r="G4149" t="s">
        <v>63</v>
      </c>
      <c r="H4149" t="str">
        <f t="shared" si="448"/>
        <v>Aggregator</v>
      </c>
      <c r="I4149">
        <v>223133000000000</v>
      </c>
      <c r="J4149">
        <v>29811</v>
      </c>
      <c r="K4149" s="3">
        <v>45987.790277777778</v>
      </c>
      <c r="L4149">
        <f t="shared" si="449"/>
        <v>26</v>
      </c>
      <c r="M4149" t="str">
        <f t="shared" si="450"/>
        <v>Wednesday</v>
      </c>
      <c r="N4149" s="1" t="str">
        <f t="shared" si="451"/>
        <v>November</v>
      </c>
      <c r="O4149" s="2">
        <v>0.79027777777777775</v>
      </c>
      <c r="P4149" s="2" t="str">
        <f t="shared" si="452"/>
        <v>Week 4</v>
      </c>
      <c r="Q4149" t="s">
        <v>59</v>
      </c>
      <c r="R4149" s="5">
        <v>499</v>
      </c>
      <c r="S4149" s="5">
        <v>-93.75</v>
      </c>
      <c r="T4149" s="5">
        <f t="shared" si="453"/>
        <v>18.787575150300601</v>
      </c>
      <c r="U4149" s="5">
        <v>405.25</v>
      </c>
      <c r="V4149" s="5">
        <v>32</v>
      </c>
      <c r="W4149" s="5">
        <v>0</v>
      </c>
      <c r="X4149" s="5">
        <v>-0.25</v>
      </c>
      <c r="Y4149" s="5">
        <v>437</v>
      </c>
      <c r="Z4149" s="5">
        <v>437</v>
      </c>
      <c r="AA4149" t="s">
        <v>64</v>
      </c>
      <c r="AB4149">
        <v>85.08</v>
      </c>
      <c r="AC4149">
        <v>13.51</v>
      </c>
      <c r="AD4149" t="s">
        <v>64</v>
      </c>
      <c r="AE4149" t="s">
        <v>56</v>
      </c>
      <c r="AF4149">
        <v>6686</v>
      </c>
      <c r="AG4149">
        <v>6686</v>
      </c>
      <c r="AO4149">
        <v>32</v>
      </c>
      <c r="AP4149">
        <v>0</v>
      </c>
      <c r="AW4149">
        <v>437</v>
      </c>
      <c r="BD4149" s="5">
        <v>437</v>
      </c>
      <c r="BE4149">
        <v>405.25</v>
      </c>
      <c r="BG4149">
        <f t="shared" si="454"/>
        <v>405.25</v>
      </c>
      <c r="BH4149">
        <v>32</v>
      </c>
    </row>
    <row r="4150" spans="1:61" x14ac:dyDescent="0.25">
      <c r="A4150" t="s">
        <v>54</v>
      </c>
      <c r="B4150">
        <v>110027</v>
      </c>
      <c r="C4150" t="s">
        <v>55</v>
      </c>
      <c r="D4150" t="s">
        <v>56</v>
      </c>
      <c r="E4150" s="1">
        <v>45987</v>
      </c>
      <c r="F4150" t="s">
        <v>4825</v>
      </c>
      <c r="G4150" t="s">
        <v>58</v>
      </c>
      <c r="H4150" t="str">
        <f t="shared" si="448"/>
        <v>Aggregator</v>
      </c>
      <c r="I4150">
        <v>7513338629</v>
      </c>
      <c r="J4150">
        <v>18528960</v>
      </c>
      <c r="K4150" s="3">
        <v>45987.790277777778</v>
      </c>
      <c r="L4150">
        <f t="shared" si="449"/>
        <v>26</v>
      </c>
      <c r="M4150" t="str">
        <f t="shared" si="450"/>
        <v>Wednesday</v>
      </c>
      <c r="N4150" s="1" t="str">
        <f t="shared" si="451"/>
        <v>November</v>
      </c>
      <c r="O4150" s="2">
        <v>0.79027777777777775</v>
      </c>
      <c r="P4150" s="2" t="str">
        <f t="shared" si="452"/>
        <v>Week 4</v>
      </c>
      <c r="Q4150" t="s">
        <v>59</v>
      </c>
      <c r="R4150" s="5">
        <v>528</v>
      </c>
      <c r="S4150" s="5">
        <v>-75</v>
      </c>
      <c r="T4150" s="5">
        <f t="shared" si="453"/>
        <v>14.204545454545455</v>
      </c>
      <c r="U4150" s="5">
        <v>453</v>
      </c>
      <c r="V4150" s="5">
        <v>32</v>
      </c>
      <c r="W4150" s="5">
        <v>0</v>
      </c>
      <c r="X4150" s="5">
        <v>0</v>
      </c>
      <c r="Y4150" s="5">
        <v>485</v>
      </c>
      <c r="Z4150" s="5">
        <v>485</v>
      </c>
      <c r="AA4150" t="s">
        <v>60</v>
      </c>
      <c r="AB4150">
        <v>112.78</v>
      </c>
      <c r="AC4150">
        <v>6.95</v>
      </c>
      <c r="AD4150" t="s">
        <v>60</v>
      </c>
      <c r="AE4150" t="s">
        <v>56</v>
      </c>
      <c r="AF4150">
        <v>8629</v>
      </c>
      <c r="AG4150">
        <v>8629</v>
      </c>
      <c r="AO4150">
        <v>32</v>
      </c>
      <c r="AP4150">
        <v>0</v>
      </c>
      <c r="AX4150">
        <v>485</v>
      </c>
      <c r="BD4150" s="5">
        <v>485</v>
      </c>
      <c r="BE4150">
        <v>453</v>
      </c>
      <c r="BG4150">
        <f t="shared" si="454"/>
        <v>453</v>
      </c>
      <c r="BI4150">
        <v>32</v>
      </c>
    </row>
    <row r="4151" spans="1:61" x14ac:dyDescent="0.25">
      <c r="A4151" t="s">
        <v>54</v>
      </c>
      <c r="B4151">
        <v>110027</v>
      </c>
      <c r="C4151" t="s">
        <v>55</v>
      </c>
      <c r="D4151" t="s">
        <v>56</v>
      </c>
      <c r="E4151" s="1">
        <v>45987</v>
      </c>
      <c r="F4151" t="s">
        <v>4826</v>
      </c>
      <c r="G4151" t="s">
        <v>63</v>
      </c>
      <c r="H4151" t="str">
        <f t="shared" si="448"/>
        <v>Aggregator</v>
      </c>
      <c r="I4151">
        <v>223135000000000</v>
      </c>
      <c r="J4151">
        <v>29811</v>
      </c>
      <c r="K4151" s="3">
        <v>45987.805555555555</v>
      </c>
      <c r="L4151">
        <f t="shared" si="449"/>
        <v>26</v>
      </c>
      <c r="M4151" t="str">
        <f t="shared" si="450"/>
        <v>Wednesday</v>
      </c>
      <c r="N4151" s="1" t="str">
        <f t="shared" si="451"/>
        <v>November</v>
      </c>
      <c r="O4151" s="2">
        <v>0.80555555555555558</v>
      </c>
      <c r="P4151" s="2" t="str">
        <f t="shared" si="452"/>
        <v>Week 4</v>
      </c>
      <c r="Q4151" t="s">
        <v>59</v>
      </c>
      <c r="R4151" s="5">
        <v>449</v>
      </c>
      <c r="S4151" s="5">
        <v>-93.75</v>
      </c>
      <c r="T4151" s="5">
        <f t="shared" si="453"/>
        <v>20.879732739420938</v>
      </c>
      <c r="U4151" s="5">
        <v>355.25</v>
      </c>
      <c r="V4151" s="5">
        <v>32</v>
      </c>
      <c r="W4151" s="5">
        <v>0</v>
      </c>
      <c r="X4151" s="5">
        <v>-0.25</v>
      </c>
      <c r="Y4151" s="5">
        <v>387</v>
      </c>
      <c r="Z4151" s="5">
        <v>387</v>
      </c>
      <c r="AA4151" t="s">
        <v>64</v>
      </c>
      <c r="AB4151">
        <v>86.34</v>
      </c>
      <c r="AC4151">
        <v>9.82</v>
      </c>
      <c r="AD4151" t="s">
        <v>64</v>
      </c>
      <c r="AE4151" t="s">
        <v>56</v>
      </c>
      <c r="AF4151">
        <v>550</v>
      </c>
      <c r="AG4151">
        <v>550</v>
      </c>
      <c r="AO4151">
        <v>32</v>
      </c>
      <c r="AP4151">
        <v>0</v>
      </c>
      <c r="AW4151">
        <v>387</v>
      </c>
      <c r="BD4151" s="5">
        <v>387</v>
      </c>
      <c r="BE4151">
        <v>355.25</v>
      </c>
      <c r="BG4151">
        <f t="shared" si="454"/>
        <v>355.25</v>
      </c>
      <c r="BH4151">
        <v>32</v>
      </c>
    </row>
    <row r="4152" spans="1:61" x14ac:dyDescent="0.25">
      <c r="A4152" t="s">
        <v>54</v>
      </c>
      <c r="B4152">
        <v>110027</v>
      </c>
      <c r="C4152" t="s">
        <v>55</v>
      </c>
      <c r="D4152" t="s">
        <v>56</v>
      </c>
      <c r="E4152" s="1">
        <v>45987</v>
      </c>
      <c r="F4152" t="s">
        <v>4827</v>
      </c>
      <c r="G4152" t="s">
        <v>58</v>
      </c>
      <c r="H4152" t="str">
        <f t="shared" si="448"/>
        <v>Aggregator</v>
      </c>
      <c r="I4152">
        <v>7517487323</v>
      </c>
      <c r="J4152">
        <v>18528960</v>
      </c>
      <c r="K4152" s="3">
        <v>45987.805555555555</v>
      </c>
      <c r="L4152">
        <f t="shared" si="449"/>
        <v>26</v>
      </c>
      <c r="M4152" t="str">
        <f t="shared" si="450"/>
        <v>Wednesday</v>
      </c>
      <c r="N4152" s="1" t="str">
        <f t="shared" si="451"/>
        <v>November</v>
      </c>
      <c r="O4152" s="2">
        <v>0.80555555555555558</v>
      </c>
      <c r="P4152" s="2" t="str">
        <f t="shared" si="452"/>
        <v>Week 4</v>
      </c>
      <c r="Q4152" t="s">
        <v>59</v>
      </c>
      <c r="R4152" s="5">
        <v>387</v>
      </c>
      <c r="S4152" s="5">
        <v>-93</v>
      </c>
      <c r="T4152" s="5">
        <f t="shared" si="453"/>
        <v>24.031007751937985</v>
      </c>
      <c r="U4152" s="5">
        <v>294</v>
      </c>
      <c r="V4152" s="5">
        <v>32</v>
      </c>
      <c r="W4152" s="5">
        <v>0</v>
      </c>
      <c r="X4152" s="5">
        <v>0</v>
      </c>
      <c r="Y4152" s="5">
        <v>326</v>
      </c>
      <c r="Z4152" s="5">
        <v>326</v>
      </c>
      <c r="AA4152" t="s">
        <v>60</v>
      </c>
      <c r="AB4152">
        <v>72.19</v>
      </c>
      <c r="AC4152">
        <v>5.88</v>
      </c>
      <c r="AD4152" t="s">
        <v>60</v>
      </c>
      <c r="AE4152" t="s">
        <v>56</v>
      </c>
      <c r="AF4152">
        <v>7323</v>
      </c>
      <c r="AG4152">
        <v>7323</v>
      </c>
      <c r="AO4152">
        <v>32</v>
      </c>
      <c r="AP4152">
        <v>0</v>
      </c>
      <c r="AX4152">
        <v>326</v>
      </c>
      <c r="BD4152" s="5">
        <v>326</v>
      </c>
      <c r="BE4152">
        <v>294</v>
      </c>
      <c r="BG4152">
        <f t="shared" si="454"/>
        <v>294</v>
      </c>
      <c r="BI4152">
        <v>32</v>
      </c>
    </row>
    <row r="4153" spans="1:61" x14ac:dyDescent="0.25">
      <c r="A4153" t="s">
        <v>54</v>
      </c>
      <c r="B4153">
        <v>110027</v>
      </c>
      <c r="C4153" t="s">
        <v>55</v>
      </c>
      <c r="D4153" t="s">
        <v>56</v>
      </c>
      <c r="E4153" s="1">
        <v>45987</v>
      </c>
      <c r="F4153" t="s">
        <v>4828</v>
      </c>
      <c r="G4153" t="s">
        <v>58</v>
      </c>
      <c r="H4153" t="str">
        <f t="shared" si="448"/>
        <v>Aggregator</v>
      </c>
      <c r="I4153">
        <v>7522398255</v>
      </c>
      <c r="J4153">
        <v>18528960</v>
      </c>
      <c r="K4153" s="3">
        <v>45987.819444444445</v>
      </c>
      <c r="L4153">
        <f t="shared" si="449"/>
        <v>26</v>
      </c>
      <c r="M4153" t="str">
        <f t="shared" si="450"/>
        <v>Wednesday</v>
      </c>
      <c r="N4153" s="1" t="str">
        <f t="shared" si="451"/>
        <v>November</v>
      </c>
      <c r="O4153" s="2">
        <v>0.81944444444444442</v>
      </c>
      <c r="P4153" s="2" t="str">
        <f t="shared" si="452"/>
        <v>Week 4</v>
      </c>
      <c r="Q4153" t="s">
        <v>59</v>
      </c>
      <c r="R4153" s="5">
        <v>456</v>
      </c>
      <c r="S4153" s="5">
        <v>-94</v>
      </c>
      <c r="T4153" s="5">
        <f t="shared" si="453"/>
        <v>20.614035087719298</v>
      </c>
      <c r="U4153" s="5">
        <v>362</v>
      </c>
      <c r="V4153" s="5">
        <v>32</v>
      </c>
      <c r="W4153" s="5">
        <v>0</v>
      </c>
      <c r="X4153" s="5">
        <v>0</v>
      </c>
      <c r="Y4153" s="5">
        <v>394</v>
      </c>
      <c r="Z4153" s="5">
        <v>394</v>
      </c>
      <c r="AA4153" t="s">
        <v>60</v>
      </c>
      <c r="AB4153">
        <v>89.72</v>
      </c>
      <c r="AC4153">
        <v>10.75</v>
      </c>
      <c r="AD4153" t="s">
        <v>60</v>
      </c>
      <c r="AE4153" t="s">
        <v>56</v>
      </c>
      <c r="AF4153">
        <v>8255</v>
      </c>
      <c r="AG4153">
        <v>8255</v>
      </c>
      <c r="AO4153">
        <v>32</v>
      </c>
      <c r="AP4153">
        <v>0</v>
      </c>
      <c r="AX4153">
        <v>394</v>
      </c>
      <c r="BD4153" s="5">
        <v>394</v>
      </c>
      <c r="BE4153">
        <v>362</v>
      </c>
      <c r="BG4153">
        <f t="shared" si="454"/>
        <v>362</v>
      </c>
      <c r="BI4153">
        <v>32</v>
      </c>
    </row>
    <row r="4154" spans="1:61" x14ac:dyDescent="0.25">
      <c r="A4154" t="s">
        <v>54</v>
      </c>
      <c r="B4154">
        <v>110027</v>
      </c>
      <c r="C4154" t="s">
        <v>55</v>
      </c>
      <c r="D4154" t="s">
        <v>56</v>
      </c>
      <c r="E4154" s="1">
        <v>45987</v>
      </c>
      <c r="F4154" t="s">
        <v>4829</v>
      </c>
      <c r="G4154" t="s">
        <v>63</v>
      </c>
      <c r="H4154" t="str">
        <f t="shared" si="448"/>
        <v>Aggregator</v>
      </c>
      <c r="I4154">
        <v>223136000000000</v>
      </c>
      <c r="J4154">
        <v>29811</v>
      </c>
      <c r="K4154" s="3">
        <v>45987.820138888892</v>
      </c>
      <c r="L4154">
        <f t="shared" si="449"/>
        <v>26</v>
      </c>
      <c r="M4154" t="str">
        <f t="shared" si="450"/>
        <v>Wednesday</v>
      </c>
      <c r="N4154" s="1" t="str">
        <f t="shared" si="451"/>
        <v>November</v>
      </c>
      <c r="O4154" s="2">
        <v>0.82013888888888886</v>
      </c>
      <c r="P4154" s="2" t="str">
        <f t="shared" si="452"/>
        <v>Week 4</v>
      </c>
      <c r="Q4154" t="s">
        <v>59</v>
      </c>
      <c r="R4154" s="5">
        <v>388</v>
      </c>
      <c r="S4154" s="5">
        <v>-93.74</v>
      </c>
      <c r="T4154" s="5">
        <f t="shared" si="453"/>
        <v>24.159793814432991</v>
      </c>
      <c r="U4154" s="5">
        <v>294.26</v>
      </c>
      <c r="V4154" s="5">
        <v>32</v>
      </c>
      <c r="W4154" s="5">
        <v>0</v>
      </c>
      <c r="X4154" s="5">
        <v>-0.26</v>
      </c>
      <c r="Y4154" s="5">
        <v>326</v>
      </c>
      <c r="Z4154" s="5">
        <v>326</v>
      </c>
      <c r="AA4154" t="s">
        <v>64</v>
      </c>
      <c r="AB4154">
        <v>68.92</v>
      </c>
      <c r="AC4154">
        <v>10.29</v>
      </c>
      <c r="AD4154" t="s">
        <v>64</v>
      </c>
      <c r="AE4154" t="s">
        <v>56</v>
      </c>
      <c r="AF4154">
        <v>7508</v>
      </c>
      <c r="AG4154">
        <v>7508</v>
      </c>
      <c r="AO4154">
        <v>32</v>
      </c>
      <c r="AP4154">
        <v>0</v>
      </c>
      <c r="AW4154">
        <v>326</v>
      </c>
      <c r="BD4154" s="5">
        <v>326</v>
      </c>
      <c r="BE4154">
        <v>294.26</v>
      </c>
      <c r="BG4154">
        <f t="shared" si="454"/>
        <v>294.26</v>
      </c>
      <c r="BH4154">
        <v>32</v>
      </c>
    </row>
    <row r="4155" spans="1:61" x14ac:dyDescent="0.25">
      <c r="A4155" t="s">
        <v>54</v>
      </c>
      <c r="B4155">
        <v>110027</v>
      </c>
      <c r="C4155" t="s">
        <v>55</v>
      </c>
      <c r="D4155" t="s">
        <v>56</v>
      </c>
      <c r="E4155" s="1">
        <v>45987</v>
      </c>
      <c r="F4155" t="s">
        <v>4830</v>
      </c>
      <c r="G4155" t="s">
        <v>63</v>
      </c>
      <c r="H4155" t="str">
        <f t="shared" si="448"/>
        <v>Aggregator</v>
      </c>
      <c r="I4155">
        <v>223136000000000</v>
      </c>
      <c r="J4155">
        <v>29811</v>
      </c>
      <c r="K4155" s="3">
        <v>45987.824305555558</v>
      </c>
      <c r="L4155">
        <f t="shared" si="449"/>
        <v>26</v>
      </c>
      <c r="M4155" t="str">
        <f t="shared" si="450"/>
        <v>Wednesday</v>
      </c>
      <c r="N4155" s="1" t="str">
        <f t="shared" si="451"/>
        <v>November</v>
      </c>
      <c r="O4155" s="2">
        <v>0.82430555555555551</v>
      </c>
      <c r="P4155" s="2" t="str">
        <f t="shared" si="452"/>
        <v>Week 4</v>
      </c>
      <c r="Q4155" t="s">
        <v>59</v>
      </c>
      <c r="R4155" s="5">
        <v>338</v>
      </c>
      <c r="S4155" s="5">
        <v>-93.75</v>
      </c>
      <c r="T4155" s="5">
        <f t="shared" si="453"/>
        <v>27.736686390532544</v>
      </c>
      <c r="U4155" s="5">
        <v>244.25</v>
      </c>
      <c r="V4155" s="5">
        <v>32</v>
      </c>
      <c r="W4155" s="5">
        <v>0</v>
      </c>
      <c r="X4155" s="5">
        <v>-0.25</v>
      </c>
      <c r="Y4155" s="5">
        <v>276</v>
      </c>
      <c r="Z4155" s="5">
        <v>276</v>
      </c>
      <c r="AA4155" t="s">
        <v>64</v>
      </c>
      <c r="AB4155">
        <v>67.099999999999994</v>
      </c>
      <c r="AC4155">
        <v>4.99</v>
      </c>
      <c r="AD4155" t="s">
        <v>64</v>
      </c>
      <c r="AE4155" t="s">
        <v>56</v>
      </c>
      <c r="AF4155">
        <v>6423</v>
      </c>
      <c r="AG4155">
        <v>6423</v>
      </c>
      <c r="AO4155">
        <v>32</v>
      </c>
      <c r="AP4155">
        <v>0</v>
      </c>
      <c r="AW4155">
        <v>276</v>
      </c>
      <c r="BD4155" s="5">
        <v>276</v>
      </c>
      <c r="BE4155">
        <v>244.25</v>
      </c>
      <c r="BG4155">
        <f t="shared" si="454"/>
        <v>244.25</v>
      </c>
      <c r="BH4155">
        <v>32</v>
      </c>
    </row>
    <row r="4156" spans="1:61" x14ac:dyDescent="0.25">
      <c r="A4156" t="s">
        <v>54</v>
      </c>
      <c r="B4156">
        <v>110027</v>
      </c>
      <c r="C4156" t="s">
        <v>55</v>
      </c>
      <c r="D4156" t="s">
        <v>56</v>
      </c>
      <c r="E4156" s="1">
        <v>45987</v>
      </c>
      <c r="F4156" t="s">
        <v>4831</v>
      </c>
      <c r="G4156" t="s">
        <v>63</v>
      </c>
      <c r="H4156" t="str">
        <f t="shared" si="448"/>
        <v>Aggregator</v>
      </c>
      <c r="I4156">
        <v>223136000000000</v>
      </c>
      <c r="J4156">
        <v>29811</v>
      </c>
      <c r="K4156" s="3">
        <v>45987.827777777777</v>
      </c>
      <c r="L4156">
        <f t="shared" si="449"/>
        <v>26</v>
      </c>
      <c r="M4156" t="str">
        <f t="shared" si="450"/>
        <v>Wednesday</v>
      </c>
      <c r="N4156" s="1" t="str">
        <f t="shared" si="451"/>
        <v>November</v>
      </c>
      <c r="O4156" s="2">
        <v>0.82777777777777772</v>
      </c>
      <c r="P4156" s="2" t="str">
        <f t="shared" si="452"/>
        <v>Week 4</v>
      </c>
      <c r="Q4156" t="s">
        <v>59</v>
      </c>
      <c r="R4156" s="5">
        <v>577</v>
      </c>
      <c r="S4156" s="5">
        <v>-123.75</v>
      </c>
      <c r="T4156" s="5">
        <f t="shared" si="453"/>
        <v>21.447140381282495</v>
      </c>
      <c r="U4156" s="5">
        <v>453.25</v>
      </c>
      <c r="V4156" s="5">
        <v>32</v>
      </c>
      <c r="W4156" s="5">
        <v>0</v>
      </c>
      <c r="X4156" s="5">
        <v>-0.25</v>
      </c>
      <c r="Y4156" s="5">
        <v>485</v>
      </c>
      <c r="Z4156" s="5">
        <v>485</v>
      </c>
      <c r="AA4156" t="s">
        <v>64</v>
      </c>
      <c r="AB4156">
        <v>111.84</v>
      </c>
      <c r="AC4156">
        <v>11.71</v>
      </c>
      <c r="AD4156" t="s">
        <v>64</v>
      </c>
      <c r="AE4156" t="s">
        <v>56</v>
      </c>
      <c r="AF4156">
        <v>3869</v>
      </c>
      <c r="AG4156">
        <v>3869</v>
      </c>
      <c r="AO4156">
        <v>32</v>
      </c>
      <c r="AP4156">
        <v>0</v>
      </c>
      <c r="AW4156">
        <v>485</v>
      </c>
      <c r="BD4156" s="5">
        <v>485</v>
      </c>
      <c r="BE4156">
        <v>453.25</v>
      </c>
      <c r="BG4156">
        <f t="shared" si="454"/>
        <v>453.25</v>
      </c>
      <c r="BH4156">
        <v>32</v>
      </c>
    </row>
    <row r="4157" spans="1:61" x14ac:dyDescent="0.25">
      <c r="A4157" t="s">
        <v>54</v>
      </c>
      <c r="B4157">
        <v>110027</v>
      </c>
      <c r="C4157" t="s">
        <v>55</v>
      </c>
      <c r="D4157" t="s">
        <v>56</v>
      </c>
      <c r="E4157" s="1">
        <v>45987</v>
      </c>
      <c r="F4157" t="s">
        <v>4832</v>
      </c>
      <c r="G4157" t="s">
        <v>58</v>
      </c>
      <c r="H4157" t="str">
        <f t="shared" si="448"/>
        <v>Aggregator</v>
      </c>
      <c r="I4157">
        <v>7521514730</v>
      </c>
      <c r="J4157">
        <v>18528960</v>
      </c>
      <c r="K4157" s="3">
        <v>45987.836111111108</v>
      </c>
      <c r="L4157">
        <f t="shared" si="449"/>
        <v>26</v>
      </c>
      <c r="M4157" t="str">
        <f t="shared" si="450"/>
        <v>Wednesday</v>
      </c>
      <c r="N4157" s="1" t="str">
        <f t="shared" si="451"/>
        <v>November</v>
      </c>
      <c r="O4157" s="2">
        <v>0.83611111111111114</v>
      </c>
      <c r="P4157" s="2" t="str">
        <f t="shared" si="452"/>
        <v>Week 4</v>
      </c>
      <c r="Q4157" t="s">
        <v>59</v>
      </c>
      <c r="R4157" s="5">
        <v>677</v>
      </c>
      <c r="S4157" s="5">
        <v>-140</v>
      </c>
      <c r="T4157" s="5">
        <f t="shared" si="453"/>
        <v>20.6794682422452</v>
      </c>
      <c r="U4157" s="5">
        <v>537</v>
      </c>
      <c r="V4157" s="5">
        <v>32</v>
      </c>
      <c r="W4157" s="5">
        <v>0</v>
      </c>
      <c r="X4157" s="5">
        <v>0</v>
      </c>
      <c r="Y4157" s="5">
        <v>569</v>
      </c>
      <c r="Z4157" s="5">
        <v>569</v>
      </c>
      <c r="AA4157" t="s">
        <v>60</v>
      </c>
      <c r="AB4157">
        <v>138.52000000000001</v>
      </c>
      <c r="AC4157">
        <v>13.44</v>
      </c>
      <c r="AD4157" t="s">
        <v>60</v>
      </c>
      <c r="AE4157" t="s">
        <v>56</v>
      </c>
      <c r="AF4157">
        <v>4730</v>
      </c>
      <c r="AG4157">
        <v>4730</v>
      </c>
      <c r="AO4157">
        <v>32</v>
      </c>
      <c r="AP4157">
        <v>0</v>
      </c>
      <c r="AX4157">
        <v>569</v>
      </c>
      <c r="BD4157" s="5">
        <v>569</v>
      </c>
      <c r="BE4157">
        <v>537</v>
      </c>
      <c r="BG4157">
        <f t="shared" si="454"/>
        <v>537</v>
      </c>
      <c r="BI4157">
        <v>32</v>
      </c>
    </row>
    <row r="4158" spans="1:61" x14ac:dyDescent="0.25">
      <c r="A4158" t="s">
        <v>54</v>
      </c>
      <c r="B4158">
        <v>110027</v>
      </c>
      <c r="C4158" t="s">
        <v>55</v>
      </c>
      <c r="D4158" t="s">
        <v>56</v>
      </c>
      <c r="E4158" s="1">
        <v>45987</v>
      </c>
      <c r="F4158" t="s">
        <v>4833</v>
      </c>
      <c r="G4158" t="s">
        <v>58</v>
      </c>
      <c r="H4158" t="str">
        <f t="shared" si="448"/>
        <v>Aggregator</v>
      </c>
      <c r="I4158">
        <v>7512743138</v>
      </c>
      <c r="J4158">
        <v>18528960</v>
      </c>
      <c r="K4158" s="3">
        <v>45987.836111111108</v>
      </c>
      <c r="L4158">
        <f t="shared" si="449"/>
        <v>26</v>
      </c>
      <c r="M4158" t="str">
        <f t="shared" si="450"/>
        <v>Wednesday</v>
      </c>
      <c r="N4158" s="1" t="str">
        <f t="shared" si="451"/>
        <v>November</v>
      </c>
      <c r="O4158" s="2">
        <v>0.83611111111111114</v>
      </c>
      <c r="P4158" s="2" t="str">
        <f t="shared" si="452"/>
        <v>Week 4</v>
      </c>
      <c r="Q4158" t="s">
        <v>59</v>
      </c>
      <c r="R4158" s="5">
        <v>289</v>
      </c>
      <c r="S4158" s="5">
        <v>-80</v>
      </c>
      <c r="T4158" s="5">
        <f t="shared" si="453"/>
        <v>27.681660899653981</v>
      </c>
      <c r="U4158" s="5">
        <v>209</v>
      </c>
      <c r="V4158" s="5">
        <v>32</v>
      </c>
      <c r="W4158" s="5">
        <v>0</v>
      </c>
      <c r="X4158" s="5">
        <v>0</v>
      </c>
      <c r="Y4158" s="5">
        <v>241</v>
      </c>
      <c r="Z4158" s="5">
        <v>241</v>
      </c>
      <c r="AA4158" t="s">
        <v>60</v>
      </c>
      <c r="AB4158">
        <v>60.29</v>
      </c>
      <c r="AC4158">
        <v>4.99</v>
      </c>
      <c r="AD4158" t="s">
        <v>60</v>
      </c>
      <c r="AE4158" t="s">
        <v>56</v>
      </c>
      <c r="AF4158">
        <v>3138</v>
      </c>
      <c r="AG4158">
        <v>3138</v>
      </c>
      <c r="AO4158">
        <v>32</v>
      </c>
      <c r="AP4158">
        <v>0</v>
      </c>
      <c r="AX4158">
        <v>241</v>
      </c>
      <c r="BD4158" s="5">
        <v>241</v>
      </c>
      <c r="BE4158">
        <v>209</v>
      </c>
      <c r="BG4158">
        <f t="shared" si="454"/>
        <v>209</v>
      </c>
      <c r="BI4158">
        <v>32</v>
      </c>
    </row>
    <row r="4159" spans="1:61" x14ac:dyDescent="0.25">
      <c r="A4159" t="s">
        <v>54</v>
      </c>
      <c r="B4159">
        <v>110027</v>
      </c>
      <c r="C4159" t="s">
        <v>55</v>
      </c>
      <c r="D4159" t="s">
        <v>56</v>
      </c>
      <c r="E4159" s="1">
        <v>45987</v>
      </c>
      <c r="F4159" t="s">
        <v>4834</v>
      </c>
      <c r="G4159" t="s">
        <v>67</v>
      </c>
      <c r="H4159" t="str">
        <f t="shared" si="448"/>
        <v>Direct Sale</v>
      </c>
      <c r="K4159" s="3">
        <v>45987.845833333333</v>
      </c>
      <c r="L4159">
        <f t="shared" si="449"/>
        <v>26</v>
      </c>
      <c r="M4159" t="str">
        <f t="shared" si="450"/>
        <v>Wednesday</v>
      </c>
      <c r="N4159" s="1" t="str">
        <f t="shared" si="451"/>
        <v>November</v>
      </c>
      <c r="O4159" s="2">
        <v>0.84583333333333333</v>
      </c>
      <c r="P4159" s="2" t="str">
        <f t="shared" si="452"/>
        <v>Week 4</v>
      </c>
      <c r="Q4159" t="s">
        <v>59</v>
      </c>
      <c r="R4159" s="5">
        <v>188.57</v>
      </c>
      <c r="S4159" s="5">
        <v>0</v>
      </c>
      <c r="T4159" s="5">
        <f t="shared" si="453"/>
        <v>0</v>
      </c>
      <c r="U4159" s="5">
        <v>188.57</v>
      </c>
      <c r="V4159" s="5">
        <v>0</v>
      </c>
      <c r="W4159" s="5">
        <v>9.42</v>
      </c>
      <c r="X4159" s="5">
        <v>0.01</v>
      </c>
      <c r="Y4159" s="5">
        <v>198</v>
      </c>
      <c r="Z4159" s="5">
        <v>198</v>
      </c>
      <c r="AA4159" t="s">
        <v>73</v>
      </c>
      <c r="AB4159">
        <v>53.6</v>
      </c>
      <c r="AC4159">
        <v>0</v>
      </c>
      <c r="AD4159" t="s">
        <v>5778</v>
      </c>
      <c r="AE4159" t="s">
        <v>75</v>
      </c>
      <c r="AI4159" t="s">
        <v>4835</v>
      </c>
      <c r="AJ4159" t="s">
        <v>4836</v>
      </c>
      <c r="AK4159">
        <v>8171204795</v>
      </c>
      <c r="AO4159">
        <v>0</v>
      </c>
      <c r="AP4159">
        <v>0</v>
      </c>
      <c r="AQ4159">
        <v>198</v>
      </c>
      <c r="AZ4159">
        <v>188.57</v>
      </c>
      <c r="BA4159">
        <v>4.71</v>
      </c>
      <c r="BB4159">
        <v>188.57</v>
      </c>
      <c r="BC4159">
        <v>4.71</v>
      </c>
      <c r="BD4159" s="5">
        <v>198</v>
      </c>
      <c r="BE4159">
        <v>188.57</v>
      </c>
      <c r="BG4159">
        <f t="shared" si="454"/>
        <v>188.57</v>
      </c>
    </row>
    <row r="4160" spans="1:61" x14ac:dyDescent="0.25">
      <c r="A4160" t="s">
        <v>54</v>
      </c>
      <c r="B4160">
        <v>110027</v>
      </c>
      <c r="C4160" t="s">
        <v>55</v>
      </c>
      <c r="D4160" t="s">
        <v>56</v>
      </c>
      <c r="E4160" s="1">
        <v>45987</v>
      </c>
      <c r="F4160" t="s">
        <v>4837</v>
      </c>
      <c r="G4160" t="s">
        <v>67</v>
      </c>
      <c r="H4160" t="str">
        <f t="shared" si="448"/>
        <v>Direct Sale</v>
      </c>
      <c r="K4160" s="3">
        <v>45987.845833333333</v>
      </c>
      <c r="L4160">
        <f t="shared" si="449"/>
        <v>26</v>
      </c>
      <c r="M4160" t="str">
        <f t="shared" si="450"/>
        <v>Wednesday</v>
      </c>
      <c r="N4160" s="1" t="str">
        <f t="shared" si="451"/>
        <v>November</v>
      </c>
      <c r="O4160" s="2">
        <v>0.84583333333333333</v>
      </c>
      <c r="P4160" s="2" t="str">
        <f t="shared" si="452"/>
        <v>Week 4</v>
      </c>
      <c r="Q4160" t="s">
        <v>59</v>
      </c>
      <c r="R4160" s="5">
        <v>169</v>
      </c>
      <c r="S4160" s="5">
        <v>0</v>
      </c>
      <c r="T4160" s="5">
        <f t="shared" si="453"/>
        <v>0</v>
      </c>
      <c r="U4160" s="5">
        <v>169</v>
      </c>
      <c r="V4160" s="5">
        <v>0</v>
      </c>
      <c r="W4160" s="5">
        <v>8.4600000000000009</v>
      </c>
      <c r="X4160" s="5">
        <v>-0.46</v>
      </c>
      <c r="Y4160" s="5">
        <v>177</v>
      </c>
      <c r="Z4160" s="5">
        <v>177</v>
      </c>
      <c r="AA4160" t="s">
        <v>68</v>
      </c>
      <c r="AB4160">
        <v>38.65</v>
      </c>
      <c r="AC4160">
        <v>2.2799999999999998</v>
      </c>
      <c r="AD4160" t="s">
        <v>5778</v>
      </c>
      <c r="AE4160" t="s">
        <v>75</v>
      </c>
      <c r="AI4160" t="s">
        <v>89</v>
      </c>
      <c r="AJ4160" t="s">
        <v>190</v>
      </c>
      <c r="AK4160">
        <v>8929758003</v>
      </c>
      <c r="AO4160">
        <v>0</v>
      </c>
      <c r="AP4160">
        <v>0</v>
      </c>
      <c r="AR4160">
        <v>177</v>
      </c>
      <c r="AZ4160">
        <v>169</v>
      </c>
      <c r="BA4160">
        <v>4.2300000000000004</v>
      </c>
      <c r="BB4160">
        <v>169</v>
      </c>
      <c r="BC4160">
        <v>4.2300000000000004</v>
      </c>
      <c r="BD4160" s="5">
        <v>177</v>
      </c>
      <c r="BE4160">
        <v>169</v>
      </c>
      <c r="BG4160">
        <f t="shared" si="454"/>
        <v>169</v>
      </c>
    </row>
    <row r="4161" spans="1:61" x14ac:dyDescent="0.25">
      <c r="A4161" t="s">
        <v>54</v>
      </c>
      <c r="B4161">
        <v>110027</v>
      </c>
      <c r="C4161" t="s">
        <v>55</v>
      </c>
      <c r="D4161" t="s">
        <v>56</v>
      </c>
      <c r="E4161" s="1">
        <v>45987</v>
      </c>
      <c r="F4161" t="s">
        <v>4838</v>
      </c>
      <c r="G4161" t="s">
        <v>63</v>
      </c>
      <c r="H4161" t="str">
        <f t="shared" si="448"/>
        <v>Aggregator</v>
      </c>
      <c r="I4161">
        <v>223138000000000</v>
      </c>
      <c r="J4161">
        <v>29811</v>
      </c>
      <c r="K4161" s="3">
        <v>45987.847222222219</v>
      </c>
      <c r="L4161">
        <f t="shared" si="449"/>
        <v>26</v>
      </c>
      <c r="M4161" t="str">
        <f t="shared" si="450"/>
        <v>Wednesday</v>
      </c>
      <c r="N4161" s="1" t="str">
        <f t="shared" si="451"/>
        <v>November</v>
      </c>
      <c r="O4161" s="2">
        <v>0.84722222222222221</v>
      </c>
      <c r="P4161" s="2" t="str">
        <f t="shared" si="452"/>
        <v>Week 4</v>
      </c>
      <c r="Q4161" t="s">
        <v>59</v>
      </c>
      <c r="R4161" s="5">
        <v>365.66</v>
      </c>
      <c r="S4161" s="5">
        <v>-93.74</v>
      </c>
      <c r="T4161" s="5">
        <f t="shared" si="453"/>
        <v>25.635836569490785</v>
      </c>
      <c r="U4161" s="5">
        <v>271.92</v>
      </c>
      <c r="V4161" s="5">
        <v>32</v>
      </c>
      <c r="W4161" s="5">
        <v>0</v>
      </c>
      <c r="X4161" s="5">
        <v>0.08</v>
      </c>
      <c r="Y4161" s="5">
        <v>304</v>
      </c>
      <c r="Z4161" s="5">
        <v>304</v>
      </c>
      <c r="AA4161" t="s">
        <v>64</v>
      </c>
      <c r="AB4161">
        <v>93.1</v>
      </c>
      <c r="AC4161">
        <v>5.78</v>
      </c>
      <c r="AD4161" t="s">
        <v>64</v>
      </c>
      <c r="AE4161" t="s">
        <v>56</v>
      </c>
      <c r="AF4161">
        <v>6735</v>
      </c>
      <c r="AG4161">
        <v>6735</v>
      </c>
      <c r="AO4161">
        <v>32</v>
      </c>
      <c r="AP4161">
        <v>0</v>
      </c>
      <c r="AW4161">
        <v>304</v>
      </c>
      <c r="BD4161" s="5">
        <v>304</v>
      </c>
      <c r="BE4161">
        <v>271.92</v>
      </c>
      <c r="BG4161">
        <f t="shared" si="454"/>
        <v>271.92</v>
      </c>
      <c r="BH4161">
        <v>32</v>
      </c>
    </row>
    <row r="4162" spans="1:61" x14ac:dyDescent="0.25">
      <c r="A4162" t="s">
        <v>54</v>
      </c>
      <c r="B4162">
        <v>110027</v>
      </c>
      <c r="C4162" t="s">
        <v>55</v>
      </c>
      <c r="D4162" t="s">
        <v>56</v>
      </c>
      <c r="E4162" s="1">
        <v>45987</v>
      </c>
      <c r="F4162" t="s">
        <v>4839</v>
      </c>
      <c r="G4162" t="s">
        <v>67</v>
      </c>
      <c r="H4162" t="str">
        <f t="shared" si="448"/>
        <v>Direct Sale</v>
      </c>
      <c r="K4162" s="3">
        <v>45987.847222222219</v>
      </c>
      <c r="L4162">
        <f t="shared" si="449"/>
        <v>26</v>
      </c>
      <c r="M4162" t="str">
        <f t="shared" si="450"/>
        <v>Wednesday</v>
      </c>
      <c r="N4162" s="1" t="str">
        <f t="shared" si="451"/>
        <v>November</v>
      </c>
      <c r="O4162" s="2">
        <v>0.84722222222222221</v>
      </c>
      <c r="P4162" s="2" t="str">
        <f t="shared" si="452"/>
        <v>Week 4</v>
      </c>
      <c r="Q4162" t="s">
        <v>59</v>
      </c>
      <c r="R4162" s="5">
        <v>119</v>
      </c>
      <c r="S4162" s="5">
        <v>0</v>
      </c>
      <c r="T4162" s="5">
        <f t="shared" si="453"/>
        <v>0</v>
      </c>
      <c r="U4162" s="5">
        <v>119</v>
      </c>
      <c r="V4162" s="5">
        <v>0</v>
      </c>
      <c r="W4162" s="5">
        <v>5.96</v>
      </c>
      <c r="X4162" s="5">
        <v>0.04</v>
      </c>
      <c r="Y4162" s="5">
        <v>125</v>
      </c>
      <c r="Z4162" s="5">
        <v>125</v>
      </c>
      <c r="AA4162" t="s">
        <v>73</v>
      </c>
      <c r="AB4162">
        <v>21.24</v>
      </c>
      <c r="AC4162">
        <v>2.82</v>
      </c>
      <c r="AD4162" t="s">
        <v>5778</v>
      </c>
      <c r="AE4162" t="s">
        <v>75</v>
      </c>
      <c r="AI4162" t="s">
        <v>89</v>
      </c>
      <c r="AJ4162" t="s">
        <v>190</v>
      </c>
      <c r="AK4162">
        <v>8929758003</v>
      </c>
      <c r="AO4162">
        <v>0</v>
      </c>
      <c r="AP4162">
        <v>0</v>
      </c>
      <c r="AQ4162">
        <v>125</v>
      </c>
      <c r="AZ4162">
        <v>119</v>
      </c>
      <c r="BA4162">
        <v>2.98</v>
      </c>
      <c r="BB4162">
        <v>119</v>
      </c>
      <c r="BC4162">
        <v>2.98</v>
      </c>
      <c r="BD4162" s="5">
        <v>125</v>
      </c>
      <c r="BE4162">
        <v>119</v>
      </c>
      <c r="BG4162">
        <f t="shared" si="454"/>
        <v>119</v>
      </c>
    </row>
    <row r="4163" spans="1:61" x14ac:dyDescent="0.25">
      <c r="A4163" t="s">
        <v>54</v>
      </c>
      <c r="B4163">
        <v>110027</v>
      </c>
      <c r="C4163" t="s">
        <v>55</v>
      </c>
      <c r="D4163" t="s">
        <v>56</v>
      </c>
      <c r="E4163" s="1">
        <v>45987</v>
      </c>
      <c r="F4163" t="s">
        <v>4840</v>
      </c>
      <c r="G4163" t="s">
        <v>67</v>
      </c>
      <c r="H4163" t="str">
        <f t="shared" ref="H4163:H4226" si="455">IF(G4163="POS","Direct Sale","Aggregator")</f>
        <v>Direct Sale</v>
      </c>
      <c r="K4163" s="3">
        <v>45987.847222222219</v>
      </c>
      <c r="L4163">
        <f t="shared" ref="L4163:L4226" si="456">VALUE(DAY(K4163))</f>
        <v>26</v>
      </c>
      <c r="M4163" t="str">
        <f t="shared" ref="M4163:M4226" si="457">TEXT(K4163,"dddd")</f>
        <v>Wednesday</v>
      </c>
      <c r="N4163" s="1" t="str">
        <f t="shared" ref="N4163:N4226" si="458">TEXT(K4163,"MMMM")</f>
        <v>November</v>
      </c>
      <c r="O4163" s="2">
        <v>0.84722222222222221</v>
      </c>
      <c r="P4163" s="2" t="str">
        <f t="shared" ref="P4163:P4226" si="459">_xlfn.IFS(L4163&lt;=7,"Week 1",L4163&lt;=15, "Week 2",L4163&lt;=23,"Week 3",L4163&lt;=30,"Week 4")</f>
        <v>Week 4</v>
      </c>
      <c r="Q4163" t="s">
        <v>59</v>
      </c>
      <c r="R4163" s="5">
        <v>398</v>
      </c>
      <c r="S4163" s="5">
        <v>0</v>
      </c>
      <c r="T4163" s="5">
        <f t="shared" ref="T4163:T4226" si="460">ABS((S4163/R4163)*100)</f>
        <v>0</v>
      </c>
      <c r="U4163" s="5">
        <v>398</v>
      </c>
      <c r="V4163" s="5">
        <v>0</v>
      </c>
      <c r="W4163" s="5">
        <v>19.899999999999999</v>
      </c>
      <c r="X4163" s="5">
        <v>0.1</v>
      </c>
      <c r="Y4163" s="5">
        <v>418</v>
      </c>
      <c r="Z4163" s="5">
        <v>418</v>
      </c>
      <c r="AA4163" t="s">
        <v>73</v>
      </c>
      <c r="AB4163">
        <v>111.34</v>
      </c>
      <c r="AC4163">
        <v>12.35</v>
      </c>
      <c r="AD4163" t="s">
        <v>5778</v>
      </c>
      <c r="AE4163" t="s">
        <v>75</v>
      </c>
      <c r="AI4163" t="s">
        <v>4841</v>
      </c>
      <c r="AJ4163" t="s">
        <v>4842</v>
      </c>
      <c r="AK4163">
        <v>9953627787</v>
      </c>
      <c r="AO4163">
        <v>0</v>
      </c>
      <c r="AP4163">
        <v>0</v>
      </c>
      <c r="AQ4163">
        <v>418</v>
      </c>
      <c r="AZ4163">
        <v>398</v>
      </c>
      <c r="BA4163">
        <v>9.9499999999999993</v>
      </c>
      <c r="BB4163">
        <v>398</v>
      </c>
      <c r="BC4163">
        <v>9.9499999999999993</v>
      </c>
      <c r="BD4163" s="5">
        <v>418</v>
      </c>
      <c r="BE4163">
        <v>398</v>
      </c>
      <c r="BG4163">
        <f t="shared" ref="BG4163:BG4226" si="461">BE4163+BF4163</f>
        <v>398</v>
      </c>
    </row>
    <row r="4164" spans="1:61" x14ac:dyDescent="0.25">
      <c r="A4164" t="s">
        <v>54</v>
      </c>
      <c r="B4164">
        <v>110027</v>
      </c>
      <c r="C4164" t="s">
        <v>55</v>
      </c>
      <c r="D4164" t="s">
        <v>56</v>
      </c>
      <c r="E4164" s="1">
        <v>45987</v>
      </c>
      <c r="F4164" t="s">
        <v>4843</v>
      </c>
      <c r="G4164" t="s">
        <v>67</v>
      </c>
      <c r="H4164" t="str">
        <f t="shared" si="455"/>
        <v>Direct Sale</v>
      </c>
      <c r="K4164" s="3">
        <v>45987.847916666666</v>
      </c>
      <c r="L4164">
        <f t="shared" si="456"/>
        <v>26</v>
      </c>
      <c r="M4164" t="str">
        <f t="shared" si="457"/>
        <v>Wednesday</v>
      </c>
      <c r="N4164" s="1" t="str">
        <f t="shared" si="458"/>
        <v>November</v>
      </c>
      <c r="O4164" s="2">
        <v>0.84791666666666665</v>
      </c>
      <c r="P4164" s="2" t="str">
        <f t="shared" si="459"/>
        <v>Week 4</v>
      </c>
      <c r="Q4164" t="s">
        <v>59</v>
      </c>
      <c r="R4164" s="5">
        <v>189</v>
      </c>
      <c r="S4164" s="5">
        <v>0</v>
      </c>
      <c r="T4164" s="5">
        <f t="shared" si="460"/>
        <v>0</v>
      </c>
      <c r="U4164" s="5">
        <v>189</v>
      </c>
      <c r="V4164" s="5">
        <v>0</v>
      </c>
      <c r="W4164" s="5">
        <v>9.4600000000000009</v>
      </c>
      <c r="X4164" s="5">
        <v>-0.46</v>
      </c>
      <c r="Y4164" s="5">
        <v>198</v>
      </c>
      <c r="Z4164" s="5">
        <v>198</v>
      </c>
      <c r="AA4164" t="s">
        <v>73</v>
      </c>
      <c r="AB4164">
        <v>36.630000000000003</v>
      </c>
      <c r="AC4164">
        <v>1.96</v>
      </c>
      <c r="AD4164" t="s">
        <v>5778</v>
      </c>
      <c r="AE4164" t="s">
        <v>75</v>
      </c>
      <c r="AI4164" t="s">
        <v>89</v>
      </c>
      <c r="AJ4164" t="s">
        <v>190</v>
      </c>
      <c r="AK4164">
        <v>8929758003</v>
      </c>
      <c r="AO4164">
        <v>0</v>
      </c>
      <c r="AP4164">
        <v>0</v>
      </c>
      <c r="AQ4164">
        <v>198</v>
      </c>
      <c r="AZ4164">
        <v>189</v>
      </c>
      <c r="BA4164">
        <v>4.7300000000000004</v>
      </c>
      <c r="BB4164">
        <v>189</v>
      </c>
      <c r="BC4164">
        <v>4.7300000000000004</v>
      </c>
      <c r="BD4164" s="5">
        <v>198</v>
      </c>
      <c r="BE4164">
        <v>189</v>
      </c>
      <c r="BG4164">
        <f t="shared" si="461"/>
        <v>189</v>
      </c>
    </row>
    <row r="4165" spans="1:61" x14ac:dyDescent="0.25">
      <c r="A4165" t="s">
        <v>54</v>
      </c>
      <c r="B4165">
        <v>110027</v>
      </c>
      <c r="C4165" t="s">
        <v>55</v>
      </c>
      <c r="D4165" t="s">
        <v>56</v>
      </c>
      <c r="E4165" s="1">
        <v>45987</v>
      </c>
      <c r="F4165" t="s">
        <v>4844</v>
      </c>
      <c r="G4165" t="s">
        <v>63</v>
      </c>
      <c r="H4165" t="str">
        <f t="shared" si="455"/>
        <v>Aggregator</v>
      </c>
      <c r="I4165">
        <v>223139000000000</v>
      </c>
      <c r="J4165">
        <v>29811</v>
      </c>
      <c r="K4165" s="3">
        <v>45987.855555555558</v>
      </c>
      <c r="L4165">
        <f t="shared" si="456"/>
        <v>26</v>
      </c>
      <c r="M4165" t="str">
        <f t="shared" si="457"/>
        <v>Wednesday</v>
      </c>
      <c r="N4165" s="1" t="str">
        <f t="shared" si="458"/>
        <v>November</v>
      </c>
      <c r="O4165" s="2">
        <v>0.85555555555555551</v>
      </c>
      <c r="P4165" s="2" t="str">
        <f t="shared" si="459"/>
        <v>Week 4</v>
      </c>
      <c r="Q4165" t="s">
        <v>59</v>
      </c>
      <c r="R4165" s="5">
        <v>437</v>
      </c>
      <c r="S4165" s="5">
        <v>-113.75</v>
      </c>
      <c r="T4165" s="5">
        <f t="shared" si="460"/>
        <v>26.029748283752863</v>
      </c>
      <c r="U4165" s="5">
        <v>323.25</v>
      </c>
      <c r="V4165" s="5">
        <v>32</v>
      </c>
      <c r="W4165" s="5">
        <v>0</v>
      </c>
      <c r="X4165" s="5">
        <v>-0.25</v>
      </c>
      <c r="Y4165" s="5">
        <v>355</v>
      </c>
      <c r="Z4165" s="5">
        <v>355</v>
      </c>
      <c r="AA4165" t="s">
        <v>64</v>
      </c>
      <c r="AB4165">
        <v>89.77</v>
      </c>
      <c r="AC4165">
        <v>11.31</v>
      </c>
      <c r="AD4165" t="s">
        <v>64</v>
      </c>
      <c r="AE4165" t="s">
        <v>56</v>
      </c>
      <c r="AF4165">
        <v>786</v>
      </c>
      <c r="AG4165">
        <v>786</v>
      </c>
      <c r="AO4165">
        <v>32</v>
      </c>
      <c r="AP4165">
        <v>0</v>
      </c>
      <c r="AW4165">
        <v>355</v>
      </c>
      <c r="BD4165" s="5">
        <v>355</v>
      </c>
      <c r="BE4165">
        <v>323.25</v>
      </c>
      <c r="BG4165">
        <f t="shared" si="461"/>
        <v>323.25</v>
      </c>
      <c r="BH4165">
        <v>32</v>
      </c>
    </row>
    <row r="4166" spans="1:61" x14ac:dyDescent="0.25">
      <c r="A4166" t="s">
        <v>54</v>
      </c>
      <c r="B4166">
        <v>110027</v>
      </c>
      <c r="C4166" t="s">
        <v>55</v>
      </c>
      <c r="D4166" t="s">
        <v>56</v>
      </c>
      <c r="E4166" s="1">
        <v>45987</v>
      </c>
      <c r="F4166" t="s">
        <v>4845</v>
      </c>
      <c r="G4166" t="s">
        <v>63</v>
      </c>
      <c r="H4166" t="str">
        <f t="shared" si="455"/>
        <v>Aggregator</v>
      </c>
      <c r="I4166">
        <v>223139000000000</v>
      </c>
      <c r="J4166">
        <v>29811</v>
      </c>
      <c r="K4166" s="3">
        <v>45987.856944444444</v>
      </c>
      <c r="L4166">
        <f t="shared" si="456"/>
        <v>26</v>
      </c>
      <c r="M4166" t="str">
        <f t="shared" si="457"/>
        <v>Wednesday</v>
      </c>
      <c r="N4166" s="1" t="str">
        <f t="shared" si="458"/>
        <v>November</v>
      </c>
      <c r="O4166" s="2">
        <v>0.8569444444444444</v>
      </c>
      <c r="P4166" s="2" t="str">
        <f t="shared" si="459"/>
        <v>Week 4</v>
      </c>
      <c r="Q4166" t="s">
        <v>59</v>
      </c>
      <c r="R4166" s="5">
        <v>967</v>
      </c>
      <c r="S4166" s="5">
        <v>-450</v>
      </c>
      <c r="T4166" s="5">
        <f t="shared" si="460"/>
        <v>46.535677352637023</v>
      </c>
      <c r="U4166" s="5">
        <v>517</v>
      </c>
      <c r="V4166" s="5">
        <v>32</v>
      </c>
      <c r="W4166" s="5">
        <v>0</v>
      </c>
      <c r="X4166" s="5">
        <v>0</v>
      </c>
      <c r="Y4166" s="5">
        <v>549</v>
      </c>
      <c r="Z4166" s="5">
        <v>549</v>
      </c>
      <c r="AA4166" t="s">
        <v>64</v>
      </c>
      <c r="AB4166">
        <v>162.07</v>
      </c>
      <c r="AC4166">
        <v>9.52</v>
      </c>
      <c r="AD4166" t="s">
        <v>64</v>
      </c>
      <c r="AE4166" t="s">
        <v>56</v>
      </c>
      <c r="AF4166">
        <v>2079</v>
      </c>
      <c r="AG4166">
        <v>2079</v>
      </c>
      <c r="AO4166">
        <v>32</v>
      </c>
      <c r="AP4166">
        <v>0</v>
      </c>
      <c r="AW4166">
        <v>549</v>
      </c>
      <c r="BD4166" s="5">
        <v>549</v>
      </c>
      <c r="BE4166">
        <v>517</v>
      </c>
      <c r="BG4166">
        <f t="shared" si="461"/>
        <v>517</v>
      </c>
      <c r="BH4166">
        <v>32</v>
      </c>
    </row>
    <row r="4167" spans="1:61" x14ac:dyDescent="0.25">
      <c r="A4167" t="s">
        <v>54</v>
      </c>
      <c r="B4167">
        <v>110027</v>
      </c>
      <c r="C4167" t="s">
        <v>55</v>
      </c>
      <c r="D4167" t="s">
        <v>56</v>
      </c>
      <c r="E4167" s="1">
        <v>45987</v>
      </c>
      <c r="F4167" t="s">
        <v>4846</v>
      </c>
      <c r="G4167" t="s">
        <v>58</v>
      </c>
      <c r="H4167" t="str">
        <f t="shared" si="455"/>
        <v>Aggregator</v>
      </c>
      <c r="I4167">
        <v>7521315017</v>
      </c>
      <c r="J4167">
        <v>18528960</v>
      </c>
      <c r="K4167" s="3">
        <v>45987.859722222223</v>
      </c>
      <c r="L4167">
        <f t="shared" si="456"/>
        <v>26</v>
      </c>
      <c r="M4167" t="str">
        <f t="shared" si="457"/>
        <v>Wednesday</v>
      </c>
      <c r="N4167" s="1" t="str">
        <f t="shared" si="458"/>
        <v>November</v>
      </c>
      <c r="O4167" s="2">
        <v>0.85972222222222228</v>
      </c>
      <c r="P4167" s="2" t="str">
        <f t="shared" si="459"/>
        <v>Week 4</v>
      </c>
      <c r="Q4167" t="s">
        <v>59</v>
      </c>
      <c r="R4167" s="5">
        <v>1047</v>
      </c>
      <c r="S4167" s="5">
        <v>-523.5</v>
      </c>
      <c r="T4167" s="5">
        <f t="shared" si="460"/>
        <v>50</v>
      </c>
      <c r="U4167" s="5">
        <v>523.5</v>
      </c>
      <c r="V4167" s="5">
        <v>32</v>
      </c>
      <c r="W4167" s="5">
        <v>0</v>
      </c>
      <c r="X4167" s="5">
        <v>0</v>
      </c>
      <c r="Y4167" s="5">
        <v>555.5</v>
      </c>
      <c r="Z4167" s="5">
        <v>555.5</v>
      </c>
      <c r="AA4167" t="s">
        <v>60</v>
      </c>
      <c r="AB4167">
        <v>190.38</v>
      </c>
      <c r="AC4167">
        <v>14.28</v>
      </c>
      <c r="AD4167" t="s">
        <v>60</v>
      </c>
      <c r="AE4167" t="s">
        <v>56</v>
      </c>
      <c r="AF4167">
        <v>5017</v>
      </c>
      <c r="AG4167">
        <v>5017</v>
      </c>
      <c r="AO4167">
        <v>32</v>
      </c>
      <c r="AP4167">
        <v>0</v>
      </c>
      <c r="AX4167">
        <v>555.5</v>
      </c>
      <c r="BD4167" s="5">
        <v>555.5</v>
      </c>
      <c r="BE4167">
        <v>523.5</v>
      </c>
      <c r="BG4167">
        <f t="shared" si="461"/>
        <v>523.5</v>
      </c>
      <c r="BI4167">
        <v>32</v>
      </c>
    </row>
    <row r="4168" spans="1:61" x14ac:dyDescent="0.25">
      <c r="A4168" t="s">
        <v>54</v>
      </c>
      <c r="B4168">
        <v>110027</v>
      </c>
      <c r="C4168" t="s">
        <v>55</v>
      </c>
      <c r="D4168" t="s">
        <v>56</v>
      </c>
      <c r="E4168" s="1">
        <v>45987</v>
      </c>
      <c r="F4168" t="s">
        <v>4847</v>
      </c>
      <c r="G4168" t="s">
        <v>58</v>
      </c>
      <c r="H4168" t="str">
        <f t="shared" si="455"/>
        <v>Aggregator</v>
      </c>
      <c r="I4168">
        <v>7520065985</v>
      </c>
      <c r="J4168">
        <v>18528960</v>
      </c>
      <c r="K4168" s="3">
        <v>45987.863194444442</v>
      </c>
      <c r="L4168">
        <f t="shared" si="456"/>
        <v>26</v>
      </c>
      <c r="M4168" t="str">
        <f t="shared" si="457"/>
        <v>Wednesday</v>
      </c>
      <c r="N4168" s="1" t="str">
        <f t="shared" si="458"/>
        <v>November</v>
      </c>
      <c r="O4168" s="2">
        <v>0.86319444444444449</v>
      </c>
      <c r="P4168" s="2" t="str">
        <f t="shared" si="459"/>
        <v>Week 4</v>
      </c>
      <c r="Q4168" t="s">
        <v>59</v>
      </c>
      <c r="R4168" s="5">
        <v>698</v>
      </c>
      <c r="S4168" s="5">
        <v>-349</v>
      </c>
      <c r="T4168" s="5">
        <f t="shared" si="460"/>
        <v>50</v>
      </c>
      <c r="U4168" s="5">
        <v>349</v>
      </c>
      <c r="V4168" s="5">
        <v>32</v>
      </c>
      <c r="W4168" s="5">
        <v>0</v>
      </c>
      <c r="X4168" s="5">
        <v>0</v>
      </c>
      <c r="Y4168" s="5">
        <v>381</v>
      </c>
      <c r="Z4168" s="5">
        <v>381</v>
      </c>
      <c r="AA4168" t="s">
        <v>60</v>
      </c>
      <c r="AB4168">
        <v>110.82</v>
      </c>
      <c r="AC4168">
        <v>9.52</v>
      </c>
      <c r="AD4168" t="s">
        <v>60</v>
      </c>
      <c r="AE4168" t="s">
        <v>56</v>
      </c>
      <c r="AF4168">
        <v>5985</v>
      </c>
      <c r="AG4168">
        <v>5985</v>
      </c>
      <c r="AO4168">
        <v>32</v>
      </c>
      <c r="AP4168">
        <v>0</v>
      </c>
      <c r="AX4168">
        <v>381</v>
      </c>
      <c r="BD4168" s="5">
        <v>381</v>
      </c>
      <c r="BE4168">
        <v>349</v>
      </c>
      <c r="BG4168">
        <f t="shared" si="461"/>
        <v>349</v>
      </c>
      <c r="BI4168">
        <v>32</v>
      </c>
    </row>
    <row r="4169" spans="1:61" x14ac:dyDescent="0.25">
      <c r="A4169" t="s">
        <v>54</v>
      </c>
      <c r="B4169">
        <v>110027</v>
      </c>
      <c r="C4169" t="s">
        <v>55</v>
      </c>
      <c r="D4169" t="s">
        <v>56</v>
      </c>
      <c r="E4169" s="1">
        <v>45987</v>
      </c>
      <c r="F4169" t="s">
        <v>4848</v>
      </c>
      <c r="G4169" t="s">
        <v>58</v>
      </c>
      <c r="H4169" t="str">
        <f t="shared" si="455"/>
        <v>Aggregator</v>
      </c>
      <c r="I4169">
        <v>7520285213</v>
      </c>
      <c r="J4169">
        <v>18528960</v>
      </c>
      <c r="K4169" s="3">
        <v>45987.863888888889</v>
      </c>
      <c r="L4169">
        <f t="shared" si="456"/>
        <v>26</v>
      </c>
      <c r="M4169" t="str">
        <f t="shared" si="457"/>
        <v>Wednesday</v>
      </c>
      <c r="N4169" s="1" t="str">
        <f t="shared" si="458"/>
        <v>November</v>
      </c>
      <c r="O4169" s="2">
        <v>0.86388888888888893</v>
      </c>
      <c r="P4169" s="2" t="str">
        <f t="shared" si="459"/>
        <v>Week 4</v>
      </c>
      <c r="Q4169" t="s">
        <v>59</v>
      </c>
      <c r="R4169" s="5">
        <v>946</v>
      </c>
      <c r="S4169" s="5">
        <v>-449</v>
      </c>
      <c r="T4169" s="5">
        <f t="shared" si="460"/>
        <v>47.463002114164901</v>
      </c>
      <c r="U4169" s="5">
        <v>497</v>
      </c>
      <c r="V4169" s="5">
        <v>32</v>
      </c>
      <c r="W4169" s="5">
        <v>0</v>
      </c>
      <c r="X4169" s="5">
        <v>0</v>
      </c>
      <c r="Y4169" s="5">
        <v>529</v>
      </c>
      <c r="Z4169" s="5">
        <v>529</v>
      </c>
      <c r="AA4169" t="s">
        <v>60</v>
      </c>
      <c r="AB4169">
        <v>155.49</v>
      </c>
      <c r="AC4169">
        <v>14.51</v>
      </c>
      <c r="AD4169" t="s">
        <v>60</v>
      </c>
      <c r="AE4169" t="s">
        <v>56</v>
      </c>
      <c r="AF4169">
        <v>5213</v>
      </c>
      <c r="AG4169">
        <v>5213</v>
      </c>
      <c r="AO4169">
        <v>32</v>
      </c>
      <c r="AP4169">
        <v>0</v>
      </c>
      <c r="AX4169">
        <v>529</v>
      </c>
      <c r="BD4169" s="5">
        <v>529</v>
      </c>
      <c r="BE4169">
        <v>497</v>
      </c>
      <c r="BG4169">
        <f t="shared" si="461"/>
        <v>497</v>
      </c>
      <c r="BI4169">
        <v>32</v>
      </c>
    </row>
    <row r="4170" spans="1:61" x14ac:dyDescent="0.25">
      <c r="A4170" t="s">
        <v>54</v>
      </c>
      <c r="B4170">
        <v>110027</v>
      </c>
      <c r="C4170" t="s">
        <v>55</v>
      </c>
      <c r="D4170" t="s">
        <v>56</v>
      </c>
      <c r="E4170" s="1">
        <v>45987</v>
      </c>
      <c r="F4170" t="s">
        <v>4849</v>
      </c>
      <c r="G4170" t="s">
        <v>63</v>
      </c>
      <c r="H4170" t="str">
        <f t="shared" si="455"/>
        <v>Aggregator</v>
      </c>
      <c r="I4170">
        <v>223140000000000</v>
      </c>
      <c r="J4170">
        <v>29811</v>
      </c>
      <c r="K4170" s="3">
        <v>45987.870138888888</v>
      </c>
      <c r="L4170">
        <f t="shared" si="456"/>
        <v>26</v>
      </c>
      <c r="M4170" t="str">
        <f t="shared" si="457"/>
        <v>Wednesday</v>
      </c>
      <c r="N4170" s="1" t="str">
        <f t="shared" si="458"/>
        <v>November</v>
      </c>
      <c r="O4170" s="2">
        <v>0.87013888888888891</v>
      </c>
      <c r="P4170" s="2" t="str">
        <f t="shared" si="459"/>
        <v>Week 4</v>
      </c>
      <c r="Q4170" t="s">
        <v>59</v>
      </c>
      <c r="R4170" s="5">
        <v>418</v>
      </c>
      <c r="S4170" s="5">
        <v>-93.75</v>
      </c>
      <c r="T4170" s="5">
        <f t="shared" si="460"/>
        <v>22.428229665071768</v>
      </c>
      <c r="U4170" s="5">
        <v>324.25</v>
      </c>
      <c r="V4170" s="5">
        <v>32</v>
      </c>
      <c r="W4170" s="5">
        <v>0</v>
      </c>
      <c r="X4170" s="5">
        <v>-0.25</v>
      </c>
      <c r="Y4170" s="5">
        <v>356</v>
      </c>
      <c r="Z4170" s="5">
        <v>356</v>
      </c>
      <c r="AA4170" t="s">
        <v>64</v>
      </c>
      <c r="AB4170">
        <v>82.52</v>
      </c>
      <c r="AC4170">
        <v>4.76</v>
      </c>
      <c r="AD4170" t="s">
        <v>64</v>
      </c>
      <c r="AE4170" t="s">
        <v>56</v>
      </c>
      <c r="AF4170">
        <v>9662</v>
      </c>
      <c r="AG4170">
        <v>9662</v>
      </c>
      <c r="AO4170">
        <v>32</v>
      </c>
      <c r="AP4170">
        <v>0</v>
      </c>
      <c r="AW4170">
        <v>356</v>
      </c>
      <c r="BD4170" s="5">
        <v>356</v>
      </c>
      <c r="BE4170">
        <v>324.25</v>
      </c>
      <c r="BG4170">
        <f t="shared" si="461"/>
        <v>324.25</v>
      </c>
      <c r="BH4170">
        <v>32</v>
      </c>
    </row>
    <row r="4171" spans="1:61" x14ac:dyDescent="0.25">
      <c r="A4171" t="s">
        <v>54</v>
      </c>
      <c r="B4171">
        <v>110027</v>
      </c>
      <c r="C4171" t="s">
        <v>55</v>
      </c>
      <c r="D4171" t="s">
        <v>56</v>
      </c>
      <c r="E4171" s="1">
        <v>45987</v>
      </c>
      <c r="F4171" t="s">
        <v>4850</v>
      </c>
      <c r="G4171" t="s">
        <v>58</v>
      </c>
      <c r="H4171" t="str">
        <f t="shared" si="455"/>
        <v>Aggregator</v>
      </c>
      <c r="I4171">
        <v>7517159317</v>
      </c>
      <c r="J4171">
        <v>18528960</v>
      </c>
      <c r="K4171" s="3">
        <v>45987.874305555553</v>
      </c>
      <c r="L4171">
        <f t="shared" si="456"/>
        <v>26</v>
      </c>
      <c r="M4171" t="str">
        <f t="shared" si="457"/>
        <v>Wednesday</v>
      </c>
      <c r="N4171" s="1" t="str">
        <f t="shared" si="458"/>
        <v>November</v>
      </c>
      <c r="O4171" s="2">
        <v>0.87430555555555556</v>
      </c>
      <c r="P4171" s="2" t="str">
        <f t="shared" si="459"/>
        <v>Week 4</v>
      </c>
      <c r="Q4171" t="s">
        <v>59</v>
      </c>
      <c r="R4171" s="5">
        <v>387</v>
      </c>
      <c r="S4171" s="5">
        <v>-75</v>
      </c>
      <c r="T4171" s="5">
        <f t="shared" si="460"/>
        <v>19.379844961240313</v>
      </c>
      <c r="U4171" s="5">
        <v>312</v>
      </c>
      <c r="V4171" s="5">
        <v>32</v>
      </c>
      <c r="W4171" s="5">
        <v>0</v>
      </c>
      <c r="X4171" s="5">
        <v>0</v>
      </c>
      <c r="Y4171" s="5">
        <v>344</v>
      </c>
      <c r="Z4171" s="5">
        <v>344</v>
      </c>
      <c r="AA4171" t="s">
        <v>60</v>
      </c>
      <c r="AB4171">
        <v>61.81</v>
      </c>
      <c r="AC4171">
        <v>10.11</v>
      </c>
      <c r="AD4171" t="s">
        <v>60</v>
      </c>
      <c r="AE4171" t="s">
        <v>56</v>
      </c>
      <c r="AF4171">
        <v>9317</v>
      </c>
      <c r="AG4171">
        <v>9317</v>
      </c>
      <c r="AO4171">
        <v>32</v>
      </c>
      <c r="AP4171">
        <v>0</v>
      </c>
      <c r="AX4171">
        <v>344</v>
      </c>
      <c r="BD4171" s="5">
        <v>344</v>
      </c>
      <c r="BE4171">
        <v>312</v>
      </c>
      <c r="BG4171">
        <f t="shared" si="461"/>
        <v>312</v>
      </c>
      <c r="BI4171">
        <v>32</v>
      </c>
    </row>
    <row r="4172" spans="1:61" x14ac:dyDescent="0.25">
      <c r="A4172" t="s">
        <v>54</v>
      </c>
      <c r="B4172">
        <v>110027</v>
      </c>
      <c r="C4172" t="s">
        <v>55</v>
      </c>
      <c r="D4172" t="s">
        <v>56</v>
      </c>
      <c r="E4172" s="1">
        <v>45987</v>
      </c>
      <c r="F4172" t="s">
        <v>4851</v>
      </c>
      <c r="G4172" t="s">
        <v>58</v>
      </c>
      <c r="H4172" t="str">
        <f t="shared" si="455"/>
        <v>Aggregator</v>
      </c>
      <c r="I4172">
        <v>7518830229</v>
      </c>
      <c r="J4172">
        <v>18528960</v>
      </c>
      <c r="K4172" s="3">
        <v>45987.875</v>
      </c>
      <c r="L4172">
        <f t="shared" si="456"/>
        <v>26</v>
      </c>
      <c r="M4172" t="str">
        <f t="shared" si="457"/>
        <v>Wednesday</v>
      </c>
      <c r="N4172" s="1" t="str">
        <f t="shared" si="458"/>
        <v>November</v>
      </c>
      <c r="O4172" s="2">
        <v>0.875</v>
      </c>
      <c r="P4172" s="2" t="str">
        <f t="shared" si="459"/>
        <v>Week 4</v>
      </c>
      <c r="Q4172" t="s">
        <v>59</v>
      </c>
      <c r="R4172" s="5">
        <v>248</v>
      </c>
      <c r="S4172" s="5">
        <v>-74.400000000000006</v>
      </c>
      <c r="T4172" s="5">
        <f t="shared" si="460"/>
        <v>30.000000000000004</v>
      </c>
      <c r="U4172" s="5">
        <v>173.6</v>
      </c>
      <c r="V4172" s="5">
        <v>32</v>
      </c>
      <c r="W4172" s="5">
        <v>0</v>
      </c>
      <c r="X4172" s="5">
        <v>0</v>
      </c>
      <c r="Y4172" s="5">
        <v>205.6</v>
      </c>
      <c r="Z4172" s="5">
        <v>205.6</v>
      </c>
      <c r="AA4172" t="s">
        <v>60</v>
      </c>
      <c r="AB4172">
        <v>54.22</v>
      </c>
      <c r="AC4172">
        <v>4.99</v>
      </c>
      <c r="AD4172" t="s">
        <v>60</v>
      </c>
      <c r="AE4172" t="s">
        <v>56</v>
      </c>
      <c r="AF4172">
        <v>229</v>
      </c>
      <c r="AG4172">
        <v>229</v>
      </c>
      <c r="AO4172">
        <v>32</v>
      </c>
      <c r="AP4172">
        <v>0</v>
      </c>
      <c r="AX4172">
        <v>205.6</v>
      </c>
      <c r="BD4172" s="5">
        <v>205.6</v>
      </c>
      <c r="BE4172">
        <v>173.6</v>
      </c>
      <c r="BG4172">
        <f t="shared" si="461"/>
        <v>173.6</v>
      </c>
      <c r="BI4172">
        <v>32</v>
      </c>
    </row>
    <row r="4173" spans="1:61" x14ac:dyDescent="0.25">
      <c r="A4173" t="s">
        <v>54</v>
      </c>
      <c r="B4173">
        <v>110027</v>
      </c>
      <c r="C4173" t="s">
        <v>55</v>
      </c>
      <c r="D4173" t="s">
        <v>56</v>
      </c>
      <c r="E4173" s="1">
        <v>45987</v>
      </c>
      <c r="F4173" t="s">
        <v>4852</v>
      </c>
      <c r="G4173" t="s">
        <v>63</v>
      </c>
      <c r="H4173" t="str">
        <f t="shared" si="455"/>
        <v>Aggregator</v>
      </c>
      <c r="I4173">
        <v>223141000000000</v>
      </c>
      <c r="J4173">
        <v>29811</v>
      </c>
      <c r="K4173" s="3">
        <v>45987.87777777778</v>
      </c>
      <c r="L4173">
        <f t="shared" si="456"/>
        <v>26</v>
      </c>
      <c r="M4173" t="str">
        <f t="shared" si="457"/>
        <v>Wednesday</v>
      </c>
      <c r="N4173" s="1" t="str">
        <f t="shared" si="458"/>
        <v>November</v>
      </c>
      <c r="O4173" s="2">
        <v>0.87777777777777777</v>
      </c>
      <c r="P4173" s="2" t="str">
        <f t="shared" si="459"/>
        <v>Week 4</v>
      </c>
      <c r="Q4173" t="s">
        <v>59</v>
      </c>
      <c r="R4173" s="5">
        <v>158</v>
      </c>
      <c r="S4173" s="5">
        <v>-40</v>
      </c>
      <c r="T4173" s="5">
        <f t="shared" si="460"/>
        <v>25.316455696202532</v>
      </c>
      <c r="U4173" s="5">
        <v>118</v>
      </c>
      <c r="V4173" s="5">
        <v>32</v>
      </c>
      <c r="W4173" s="5">
        <v>0</v>
      </c>
      <c r="X4173" s="5">
        <v>0</v>
      </c>
      <c r="Y4173" s="5">
        <v>150</v>
      </c>
      <c r="Z4173" s="5">
        <v>150</v>
      </c>
      <c r="AA4173" t="s">
        <v>64</v>
      </c>
      <c r="AB4173">
        <v>30.99</v>
      </c>
      <c r="AC4173">
        <v>3.92</v>
      </c>
      <c r="AD4173" t="s">
        <v>64</v>
      </c>
      <c r="AE4173" t="s">
        <v>56</v>
      </c>
      <c r="AF4173">
        <v>1486</v>
      </c>
      <c r="AG4173">
        <v>1486</v>
      </c>
      <c r="AO4173">
        <v>32</v>
      </c>
      <c r="AP4173">
        <v>0</v>
      </c>
      <c r="AW4173">
        <v>150</v>
      </c>
      <c r="BD4173" s="5">
        <v>150</v>
      </c>
      <c r="BE4173">
        <v>118</v>
      </c>
      <c r="BG4173">
        <f t="shared" si="461"/>
        <v>118</v>
      </c>
      <c r="BH4173">
        <v>32</v>
      </c>
    </row>
    <row r="4174" spans="1:61" x14ac:dyDescent="0.25">
      <c r="A4174" t="s">
        <v>54</v>
      </c>
      <c r="B4174">
        <v>110027</v>
      </c>
      <c r="C4174" t="s">
        <v>55</v>
      </c>
      <c r="D4174" t="s">
        <v>56</v>
      </c>
      <c r="E4174" s="1">
        <v>45987</v>
      </c>
      <c r="F4174" t="s">
        <v>4853</v>
      </c>
      <c r="G4174" t="s">
        <v>67</v>
      </c>
      <c r="H4174" t="str">
        <f t="shared" si="455"/>
        <v>Direct Sale</v>
      </c>
      <c r="K4174" s="3">
        <v>45987.87777777778</v>
      </c>
      <c r="L4174">
        <f t="shared" si="456"/>
        <v>26</v>
      </c>
      <c r="M4174" t="str">
        <f t="shared" si="457"/>
        <v>Wednesday</v>
      </c>
      <c r="N4174" s="1" t="str">
        <f t="shared" si="458"/>
        <v>November</v>
      </c>
      <c r="O4174" s="2">
        <v>0.87777777777777777</v>
      </c>
      <c r="P4174" s="2" t="str">
        <f t="shared" si="459"/>
        <v>Week 4</v>
      </c>
      <c r="Q4174" t="s">
        <v>59</v>
      </c>
      <c r="R4174" s="5">
        <v>189</v>
      </c>
      <c r="S4174" s="5">
        <v>0</v>
      </c>
      <c r="T4174" s="5">
        <f t="shared" si="460"/>
        <v>0</v>
      </c>
      <c r="U4174" s="5">
        <v>189</v>
      </c>
      <c r="V4174" s="5">
        <v>0</v>
      </c>
      <c r="W4174" s="5">
        <v>9.4600000000000009</v>
      </c>
      <c r="X4174" s="5">
        <v>-0.46</v>
      </c>
      <c r="Y4174" s="5">
        <v>198</v>
      </c>
      <c r="Z4174" s="5">
        <v>198</v>
      </c>
      <c r="AA4174" t="s">
        <v>68</v>
      </c>
      <c r="AB4174">
        <v>36.630000000000003</v>
      </c>
      <c r="AC4174">
        <v>1.96</v>
      </c>
      <c r="AD4174" t="s">
        <v>5778</v>
      </c>
      <c r="AE4174" t="s">
        <v>75</v>
      </c>
      <c r="AI4174" t="s">
        <v>4854</v>
      </c>
      <c r="AJ4174" t="s">
        <v>1509</v>
      </c>
      <c r="AK4174">
        <v>9829758003</v>
      </c>
      <c r="AO4174">
        <v>0</v>
      </c>
      <c r="AP4174">
        <v>0</v>
      </c>
      <c r="AR4174">
        <v>198</v>
      </c>
      <c r="AZ4174">
        <v>189</v>
      </c>
      <c r="BA4174">
        <v>4.7300000000000004</v>
      </c>
      <c r="BB4174">
        <v>189</v>
      </c>
      <c r="BC4174">
        <v>4.7300000000000004</v>
      </c>
      <c r="BD4174" s="5">
        <v>198</v>
      </c>
      <c r="BE4174">
        <v>189</v>
      </c>
      <c r="BG4174">
        <f t="shared" si="461"/>
        <v>189</v>
      </c>
    </row>
    <row r="4175" spans="1:61" x14ac:dyDescent="0.25">
      <c r="A4175" t="s">
        <v>54</v>
      </c>
      <c r="B4175">
        <v>110027</v>
      </c>
      <c r="C4175" t="s">
        <v>55</v>
      </c>
      <c r="D4175" t="s">
        <v>56</v>
      </c>
      <c r="E4175" s="1">
        <v>45987</v>
      </c>
      <c r="F4175" t="s">
        <v>4855</v>
      </c>
      <c r="G4175" t="s">
        <v>58</v>
      </c>
      <c r="H4175" t="str">
        <f t="shared" si="455"/>
        <v>Aggregator</v>
      </c>
      <c r="I4175">
        <v>7522092833</v>
      </c>
      <c r="J4175">
        <v>18528960</v>
      </c>
      <c r="K4175" s="3">
        <v>45987.879861111112</v>
      </c>
      <c r="L4175">
        <f t="shared" si="456"/>
        <v>26</v>
      </c>
      <c r="M4175" t="str">
        <f t="shared" si="457"/>
        <v>Wednesday</v>
      </c>
      <c r="N4175" s="1" t="str">
        <f t="shared" si="458"/>
        <v>November</v>
      </c>
      <c r="O4175" s="2">
        <v>0.87986111111111109</v>
      </c>
      <c r="P4175" s="2" t="str">
        <f t="shared" si="459"/>
        <v>Week 4</v>
      </c>
      <c r="Q4175" t="s">
        <v>59</v>
      </c>
      <c r="R4175" s="5">
        <v>698</v>
      </c>
      <c r="S4175" s="5">
        <v>-349</v>
      </c>
      <c r="T4175" s="5">
        <f t="shared" si="460"/>
        <v>50</v>
      </c>
      <c r="U4175" s="5">
        <v>349</v>
      </c>
      <c r="V4175" s="5">
        <v>32</v>
      </c>
      <c r="W4175" s="5">
        <v>0</v>
      </c>
      <c r="X4175" s="5">
        <v>0</v>
      </c>
      <c r="Y4175" s="5">
        <v>381</v>
      </c>
      <c r="Z4175" s="5">
        <v>381</v>
      </c>
      <c r="AA4175" t="s">
        <v>60</v>
      </c>
      <c r="AB4175">
        <v>89.81</v>
      </c>
      <c r="AC4175">
        <v>0</v>
      </c>
      <c r="AD4175" t="s">
        <v>60</v>
      </c>
      <c r="AE4175" t="s">
        <v>56</v>
      </c>
      <c r="AF4175">
        <v>2833</v>
      </c>
      <c r="AG4175">
        <v>2833</v>
      </c>
      <c r="AO4175">
        <v>32</v>
      </c>
      <c r="AP4175">
        <v>0</v>
      </c>
      <c r="AX4175">
        <v>381</v>
      </c>
      <c r="BD4175" s="5">
        <v>381</v>
      </c>
      <c r="BE4175">
        <v>349</v>
      </c>
      <c r="BG4175">
        <f t="shared" si="461"/>
        <v>349</v>
      </c>
      <c r="BI4175">
        <v>32</v>
      </c>
    </row>
    <row r="4176" spans="1:61" x14ac:dyDescent="0.25">
      <c r="A4176" t="s">
        <v>54</v>
      </c>
      <c r="B4176">
        <v>110027</v>
      </c>
      <c r="C4176" t="s">
        <v>55</v>
      </c>
      <c r="D4176" t="s">
        <v>56</v>
      </c>
      <c r="E4176" s="1">
        <v>45987</v>
      </c>
      <c r="F4176" t="s">
        <v>4856</v>
      </c>
      <c r="G4176" t="s">
        <v>67</v>
      </c>
      <c r="H4176" t="str">
        <f t="shared" si="455"/>
        <v>Direct Sale</v>
      </c>
      <c r="K4176" s="3">
        <v>45987.883333333331</v>
      </c>
      <c r="L4176">
        <f t="shared" si="456"/>
        <v>26</v>
      </c>
      <c r="M4176" t="str">
        <f t="shared" si="457"/>
        <v>Wednesday</v>
      </c>
      <c r="N4176" s="1" t="str">
        <f t="shared" si="458"/>
        <v>November</v>
      </c>
      <c r="O4176" s="2">
        <v>0.8833333333333333</v>
      </c>
      <c r="P4176" s="2" t="str">
        <f t="shared" si="459"/>
        <v>Week 4</v>
      </c>
      <c r="Q4176" t="s">
        <v>59</v>
      </c>
      <c r="R4176" s="5">
        <v>218</v>
      </c>
      <c r="S4176" s="5">
        <v>0</v>
      </c>
      <c r="T4176" s="5">
        <f t="shared" si="460"/>
        <v>0</v>
      </c>
      <c r="U4176" s="5">
        <v>218</v>
      </c>
      <c r="V4176" s="5">
        <v>0</v>
      </c>
      <c r="W4176" s="5">
        <v>10.9</v>
      </c>
      <c r="X4176" s="5">
        <v>0.1</v>
      </c>
      <c r="Y4176" s="5">
        <v>229</v>
      </c>
      <c r="Z4176" s="5">
        <v>229</v>
      </c>
      <c r="AA4176" t="s">
        <v>73</v>
      </c>
      <c r="AB4176">
        <v>41.95</v>
      </c>
      <c r="AC4176">
        <v>4.78</v>
      </c>
      <c r="AD4176" t="s">
        <v>5778</v>
      </c>
      <c r="AE4176" t="s">
        <v>75</v>
      </c>
      <c r="AI4176" t="s">
        <v>4857</v>
      </c>
      <c r="AJ4176" t="s">
        <v>4858</v>
      </c>
      <c r="AK4176">
        <v>9899228555</v>
      </c>
      <c r="AO4176">
        <v>0</v>
      </c>
      <c r="AP4176">
        <v>0</v>
      </c>
      <c r="AQ4176">
        <v>229</v>
      </c>
      <c r="AZ4176">
        <v>218</v>
      </c>
      <c r="BA4176">
        <v>5.45</v>
      </c>
      <c r="BB4176">
        <v>218</v>
      </c>
      <c r="BC4176">
        <v>5.45</v>
      </c>
      <c r="BD4176" s="5">
        <v>229</v>
      </c>
      <c r="BE4176">
        <v>218</v>
      </c>
      <c r="BG4176">
        <f t="shared" si="461"/>
        <v>218</v>
      </c>
    </row>
    <row r="4177" spans="1:61" x14ac:dyDescent="0.25">
      <c r="A4177" t="s">
        <v>54</v>
      </c>
      <c r="B4177">
        <v>110027</v>
      </c>
      <c r="C4177" t="s">
        <v>55</v>
      </c>
      <c r="D4177" t="s">
        <v>56</v>
      </c>
      <c r="E4177" s="1">
        <v>45987</v>
      </c>
      <c r="F4177" t="s">
        <v>4859</v>
      </c>
      <c r="G4177" t="s">
        <v>67</v>
      </c>
      <c r="H4177" t="str">
        <f t="shared" si="455"/>
        <v>Direct Sale</v>
      </c>
      <c r="K4177" s="3">
        <v>45987.89166666667</v>
      </c>
      <c r="L4177">
        <f t="shared" si="456"/>
        <v>26</v>
      </c>
      <c r="M4177" t="str">
        <f t="shared" si="457"/>
        <v>Wednesday</v>
      </c>
      <c r="N4177" s="1" t="str">
        <f t="shared" si="458"/>
        <v>November</v>
      </c>
      <c r="O4177" s="2">
        <v>0.89166666666666672</v>
      </c>
      <c r="P4177" s="2" t="str">
        <f t="shared" si="459"/>
        <v>Week 4</v>
      </c>
      <c r="Q4177" t="s">
        <v>59</v>
      </c>
      <c r="R4177" s="5">
        <v>403.66</v>
      </c>
      <c r="S4177" s="5">
        <v>0</v>
      </c>
      <c r="T4177" s="5">
        <f t="shared" si="460"/>
        <v>0</v>
      </c>
      <c r="U4177" s="5">
        <v>403.66</v>
      </c>
      <c r="V4177" s="5">
        <v>0</v>
      </c>
      <c r="W4177" s="5">
        <v>20.18</v>
      </c>
      <c r="X4177" s="5">
        <v>0.16</v>
      </c>
      <c r="Y4177" s="5">
        <v>424</v>
      </c>
      <c r="Z4177" s="5">
        <v>424</v>
      </c>
      <c r="AA4177" t="s">
        <v>68</v>
      </c>
      <c r="AB4177">
        <v>93.5</v>
      </c>
      <c r="AC4177">
        <v>6.74</v>
      </c>
      <c r="AD4177" t="s">
        <v>5778</v>
      </c>
      <c r="AE4177" t="s">
        <v>75</v>
      </c>
      <c r="AI4177" t="s">
        <v>89</v>
      </c>
      <c r="AJ4177" t="s">
        <v>190</v>
      </c>
      <c r="AK4177">
        <v>8929758003</v>
      </c>
      <c r="AO4177">
        <v>0</v>
      </c>
      <c r="AP4177">
        <v>0</v>
      </c>
      <c r="AR4177">
        <v>424</v>
      </c>
      <c r="AZ4177">
        <v>403.66</v>
      </c>
      <c r="BA4177">
        <v>10.09</v>
      </c>
      <c r="BB4177">
        <v>403.66</v>
      </c>
      <c r="BC4177">
        <v>10.09</v>
      </c>
      <c r="BD4177" s="5">
        <v>424</v>
      </c>
      <c r="BE4177">
        <v>403.66</v>
      </c>
      <c r="BG4177">
        <f t="shared" si="461"/>
        <v>403.66</v>
      </c>
    </row>
    <row r="4178" spans="1:61" x14ac:dyDescent="0.25">
      <c r="A4178" t="s">
        <v>54</v>
      </c>
      <c r="B4178">
        <v>110027</v>
      </c>
      <c r="C4178" t="s">
        <v>55</v>
      </c>
      <c r="D4178" t="s">
        <v>56</v>
      </c>
      <c r="E4178" s="1">
        <v>45987</v>
      </c>
      <c r="F4178" t="s">
        <v>4860</v>
      </c>
      <c r="G4178" t="s">
        <v>67</v>
      </c>
      <c r="H4178" t="str">
        <f t="shared" si="455"/>
        <v>Direct Sale</v>
      </c>
      <c r="K4178" s="3">
        <v>45987.897222222222</v>
      </c>
      <c r="L4178">
        <f t="shared" si="456"/>
        <v>26</v>
      </c>
      <c r="M4178" t="str">
        <f t="shared" si="457"/>
        <v>Wednesday</v>
      </c>
      <c r="N4178" s="1" t="str">
        <f t="shared" si="458"/>
        <v>November</v>
      </c>
      <c r="O4178" s="2">
        <v>0.89722222222222225</v>
      </c>
      <c r="P4178" s="2" t="str">
        <f t="shared" si="459"/>
        <v>Week 4</v>
      </c>
      <c r="Q4178" t="s">
        <v>59</v>
      </c>
      <c r="R4178" s="5">
        <v>369</v>
      </c>
      <c r="S4178" s="5">
        <v>0</v>
      </c>
      <c r="T4178" s="5">
        <f t="shared" si="460"/>
        <v>0</v>
      </c>
      <c r="U4178" s="5">
        <v>369</v>
      </c>
      <c r="V4178" s="5">
        <v>0</v>
      </c>
      <c r="W4178" s="5">
        <v>18.46</v>
      </c>
      <c r="X4178" s="5">
        <v>-0.46</v>
      </c>
      <c r="Y4178" s="5">
        <v>387</v>
      </c>
      <c r="Z4178" s="5">
        <v>387</v>
      </c>
      <c r="AA4178" t="s">
        <v>73</v>
      </c>
      <c r="AB4178">
        <v>86.34</v>
      </c>
      <c r="AC4178">
        <v>8.7200000000000006</v>
      </c>
      <c r="AD4178" t="s">
        <v>5778</v>
      </c>
      <c r="AE4178" t="s">
        <v>75</v>
      </c>
      <c r="AI4178" t="s">
        <v>1073</v>
      </c>
      <c r="AJ4178" t="s">
        <v>1074</v>
      </c>
      <c r="AK4178">
        <v>9999777700</v>
      </c>
      <c r="AO4178">
        <v>0</v>
      </c>
      <c r="AP4178">
        <v>0</v>
      </c>
      <c r="AQ4178">
        <v>387</v>
      </c>
      <c r="AZ4178">
        <v>369</v>
      </c>
      <c r="BA4178">
        <v>9.23</v>
      </c>
      <c r="BB4178">
        <v>369</v>
      </c>
      <c r="BC4178">
        <v>9.23</v>
      </c>
      <c r="BD4178" s="5">
        <v>387</v>
      </c>
      <c r="BE4178">
        <v>369</v>
      </c>
      <c r="BG4178">
        <f t="shared" si="461"/>
        <v>369</v>
      </c>
    </row>
    <row r="4179" spans="1:61" x14ac:dyDescent="0.25">
      <c r="A4179" t="s">
        <v>54</v>
      </c>
      <c r="B4179">
        <v>110027</v>
      </c>
      <c r="C4179" t="s">
        <v>55</v>
      </c>
      <c r="D4179" t="s">
        <v>56</v>
      </c>
      <c r="E4179" s="1">
        <v>45987</v>
      </c>
      <c r="F4179" t="s">
        <v>4861</v>
      </c>
      <c r="G4179" t="s">
        <v>63</v>
      </c>
      <c r="H4179" t="str">
        <f t="shared" si="455"/>
        <v>Aggregator</v>
      </c>
      <c r="I4179">
        <v>223143000000000</v>
      </c>
      <c r="J4179">
        <v>29811</v>
      </c>
      <c r="K4179" s="3">
        <v>45987.897916666669</v>
      </c>
      <c r="L4179">
        <f t="shared" si="456"/>
        <v>26</v>
      </c>
      <c r="M4179" t="str">
        <f t="shared" si="457"/>
        <v>Wednesday</v>
      </c>
      <c r="N4179" s="1" t="str">
        <f t="shared" si="458"/>
        <v>November</v>
      </c>
      <c r="O4179" s="2">
        <v>0.8979166666666667</v>
      </c>
      <c r="P4179" s="2" t="str">
        <f t="shared" si="459"/>
        <v>Week 4</v>
      </c>
      <c r="Q4179" t="s">
        <v>59</v>
      </c>
      <c r="R4179" s="5">
        <v>349</v>
      </c>
      <c r="S4179" s="5">
        <v>-175</v>
      </c>
      <c r="T4179" s="5">
        <f t="shared" si="460"/>
        <v>50.143266475644701</v>
      </c>
      <c r="U4179" s="5">
        <v>174</v>
      </c>
      <c r="V4179" s="5">
        <v>32</v>
      </c>
      <c r="W4179" s="5">
        <v>0</v>
      </c>
      <c r="X4179" s="5">
        <v>0</v>
      </c>
      <c r="Y4179" s="5">
        <v>206</v>
      </c>
      <c r="Z4179" s="5">
        <v>206</v>
      </c>
      <c r="AA4179" t="s">
        <v>64</v>
      </c>
      <c r="AB4179">
        <v>55.52</v>
      </c>
      <c r="AC4179">
        <v>4.76</v>
      </c>
      <c r="AD4179" t="s">
        <v>64</v>
      </c>
      <c r="AE4179" t="s">
        <v>56</v>
      </c>
      <c r="AF4179">
        <v>3745</v>
      </c>
      <c r="AG4179">
        <v>3745</v>
      </c>
      <c r="AO4179">
        <v>32</v>
      </c>
      <c r="AP4179">
        <v>0</v>
      </c>
      <c r="AW4179">
        <v>206</v>
      </c>
      <c r="BD4179" s="5">
        <v>206</v>
      </c>
      <c r="BE4179">
        <v>174</v>
      </c>
      <c r="BG4179">
        <f t="shared" si="461"/>
        <v>174</v>
      </c>
      <c r="BH4179">
        <v>32</v>
      </c>
    </row>
    <row r="4180" spans="1:61" x14ac:dyDescent="0.25">
      <c r="A4180" t="s">
        <v>54</v>
      </c>
      <c r="B4180">
        <v>110027</v>
      </c>
      <c r="C4180" t="s">
        <v>55</v>
      </c>
      <c r="D4180" t="s">
        <v>56</v>
      </c>
      <c r="E4180" s="1">
        <v>45987</v>
      </c>
      <c r="F4180" t="s">
        <v>4862</v>
      </c>
      <c r="G4180" t="s">
        <v>58</v>
      </c>
      <c r="H4180" t="str">
        <f t="shared" si="455"/>
        <v>Aggregator</v>
      </c>
      <c r="I4180">
        <v>7514753732</v>
      </c>
      <c r="J4180">
        <v>18528960</v>
      </c>
      <c r="K4180" s="3">
        <v>45987.904166666667</v>
      </c>
      <c r="L4180">
        <f t="shared" si="456"/>
        <v>26</v>
      </c>
      <c r="M4180" t="str">
        <f t="shared" si="457"/>
        <v>Wednesday</v>
      </c>
      <c r="N4180" s="1" t="str">
        <f t="shared" si="458"/>
        <v>November</v>
      </c>
      <c r="O4180" s="2">
        <v>0.90416666666666667</v>
      </c>
      <c r="P4180" s="2" t="str">
        <f t="shared" si="459"/>
        <v>Week 4</v>
      </c>
      <c r="Q4180" t="s">
        <v>59</v>
      </c>
      <c r="R4180" s="5">
        <v>219</v>
      </c>
      <c r="S4180" s="5">
        <v>-100</v>
      </c>
      <c r="T4180" s="5">
        <f t="shared" si="460"/>
        <v>45.662100456621005</v>
      </c>
      <c r="U4180" s="5">
        <v>119</v>
      </c>
      <c r="V4180" s="5">
        <v>32</v>
      </c>
      <c r="W4180" s="5">
        <v>0</v>
      </c>
      <c r="X4180" s="5">
        <v>0</v>
      </c>
      <c r="Y4180" s="5">
        <v>151</v>
      </c>
      <c r="Z4180" s="5">
        <v>151</v>
      </c>
      <c r="AA4180" t="s">
        <v>60</v>
      </c>
      <c r="AB4180">
        <v>47.67</v>
      </c>
      <c r="AC4180">
        <v>4.26</v>
      </c>
      <c r="AD4180" t="s">
        <v>60</v>
      </c>
      <c r="AE4180" t="s">
        <v>56</v>
      </c>
      <c r="AF4180">
        <v>3732</v>
      </c>
      <c r="AG4180">
        <v>3732</v>
      </c>
      <c r="AO4180">
        <v>32</v>
      </c>
      <c r="AP4180">
        <v>0</v>
      </c>
      <c r="AX4180">
        <v>151</v>
      </c>
      <c r="BD4180" s="5">
        <v>151</v>
      </c>
      <c r="BE4180">
        <v>119</v>
      </c>
      <c r="BG4180">
        <f t="shared" si="461"/>
        <v>119</v>
      </c>
      <c r="BI4180">
        <v>32</v>
      </c>
    </row>
    <row r="4181" spans="1:61" x14ac:dyDescent="0.25">
      <c r="A4181" t="s">
        <v>54</v>
      </c>
      <c r="B4181">
        <v>110027</v>
      </c>
      <c r="C4181" t="s">
        <v>55</v>
      </c>
      <c r="D4181" t="s">
        <v>56</v>
      </c>
      <c r="E4181" s="1">
        <v>45987</v>
      </c>
      <c r="F4181" t="s">
        <v>4863</v>
      </c>
      <c r="G4181" t="s">
        <v>67</v>
      </c>
      <c r="H4181" t="str">
        <f t="shared" si="455"/>
        <v>Direct Sale</v>
      </c>
      <c r="K4181" s="3">
        <v>45987.905555555553</v>
      </c>
      <c r="L4181">
        <f t="shared" si="456"/>
        <v>26</v>
      </c>
      <c r="M4181" t="str">
        <f t="shared" si="457"/>
        <v>Wednesday</v>
      </c>
      <c r="N4181" s="1" t="str">
        <f t="shared" si="458"/>
        <v>November</v>
      </c>
      <c r="O4181" s="2">
        <v>0.90555555555555556</v>
      </c>
      <c r="P4181" s="2" t="str">
        <f t="shared" si="459"/>
        <v>Week 4</v>
      </c>
      <c r="Q4181" t="s">
        <v>59</v>
      </c>
      <c r="R4181" s="5">
        <v>249</v>
      </c>
      <c r="S4181" s="5">
        <v>0</v>
      </c>
      <c r="T4181" s="5">
        <f t="shared" si="460"/>
        <v>0</v>
      </c>
      <c r="U4181" s="5">
        <v>249</v>
      </c>
      <c r="V4181" s="5">
        <v>0</v>
      </c>
      <c r="W4181" s="5">
        <v>12.46</v>
      </c>
      <c r="X4181" s="5">
        <v>-0.46</v>
      </c>
      <c r="Y4181" s="5">
        <v>261</v>
      </c>
      <c r="Z4181" s="5">
        <v>261</v>
      </c>
      <c r="AA4181" t="s">
        <v>73</v>
      </c>
      <c r="AB4181">
        <v>38.57</v>
      </c>
      <c r="AC4181">
        <v>4.43</v>
      </c>
      <c r="AD4181" t="s">
        <v>5775</v>
      </c>
      <c r="AI4181" t="s">
        <v>4864</v>
      </c>
      <c r="AJ4181" t="s">
        <v>4865</v>
      </c>
      <c r="AK4181">
        <v>7042553650</v>
      </c>
      <c r="AO4181">
        <v>0</v>
      </c>
      <c r="AP4181">
        <v>0</v>
      </c>
      <c r="AQ4181">
        <v>261</v>
      </c>
      <c r="AZ4181">
        <v>249</v>
      </c>
      <c r="BA4181">
        <v>6.23</v>
      </c>
      <c r="BB4181">
        <v>249</v>
      </c>
      <c r="BC4181">
        <v>6.23</v>
      </c>
      <c r="BD4181" s="5">
        <v>261</v>
      </c>
      <c r="BE4181">
        <v>249</v>
      </c>
      <c r="BG4181">
        <f t="shared" si="461"/>
        <v>249</v>
      </c>
    </row>
    <row r="4182" spans="1:61" x14ac:dyDescent="0.25">
      <c r="A4182" t="s">
        <v>54</v>
      </c>
      <c r="B4182">
        <v>110027</v>
      </c>
      <c r="C4182" t="s">
        <v>55</v>
      </c>
      <c r="D4182" t="s">
        <v>56</v>
      </c>
      <c r="E4182" s="1">
        <v>45987</v>
      </c>
      <c r="F4182" t="s">
        <v>4866</v>
      </c>
      <c r="G4182" t="s">
        <v>63</v>
      </c>
      <c r="H4182" t="str">
        <f t="shared" si="455"/>
        <v>Aggregator</v>
      </c>
      <c r="I4182">
        <v>223143000000000</v>
      </c>
      <c r="J4182">
        <v>29811</v>
      </c>
      <c r="K4182" s="3">
        <v>45987.906944444447</v>
      </c>
      <c r="L4182">
        <f t="shared" si="456"/>
        <v>26</v>
      </c>
      <c r="M4182" t="str">
        <f t="shared" si="457"/>
        <v>Wednesday</v>
      </c>
      <c r="N4182" s="1" t="str">
        <f t="shared" si="458"/>
        <v>November</v>
      </c>
      <c r="O4182" s="2">
        <v>0.90694444444444444</v>
      </c>
      <c r="P4182" s="2" t="str">
        <f t="shared" si="459"/>
        <v>Week 4</v>
      </c>
      <c r="Q4182" t="s">
        <v>59</v>
      </c>
      <c r="R4182" s="5">
        <v>129</v>
      </c>
      <c r="S4182" s="5">
        <v>-30</v>
      </c>
      <c r="T4182" s="5">
        <f t="shared" si="460"/>
        <v>23.255813953488371</v>
      </c>
      <c r="U4182" s="5">
        <v>99</v>
      </c>
      <c r="V4182" s="5">
        <v>32</v>
      </c>
      <c r="W4182" s="5">
        <v>0</v>
      </c>
      <c r="X4182" s="5">
        <v>0</v>
      </c>
      <c r="Y4182" s="5">
        <v>131</v>
      </c>
      <c r="Z4182" s="5">
        <v>131</v>
      </c>
      <c r="AA4182" t="s">
        <v>64</v>
      </c>
      <c r="AB4182">
        <v>24.04</v>
      </c>
      <c r="AC4182">
        <v>1.96</v>
      </c>
      <c r="AD4182" t="s">
        <v>64</v>
      </c>
      <c r="AE4182" t="s">
        <v>56</v>
      </c>
      <c r="AF4182">
        <v>1128</v>
      </c>
      <c r="AG4182">
        <v>1128</v>
      </c>
      <c r="AO4182">
        <v>32</v>
      </c>
      <c r="AP4182">
        <v>0</v>
      </c>
      <c r="AW4182">
        <v>131</v>
      </c>
      <c r="BD4182" s="5">
        <v>131</v>
      </c>
      <c r="BE4182">
        <v>99</v>
      </c>
      <c r="BG4182">
        <f t="shared" si="461"/>
        <v>99</v>
      </c>
      <c r="BH4182">
        <v>32</v>
      </c>
    </row>
    <row r="4183" spans="1:61" x14ac:dyDescent="0.25">
      <c r="A4183" t="s">
        <v>54</v>
      </c>
      <c r="B4183">
        <v>110027</v>
      </c>
      <c r="C4183" t="s">
        <v>55</v>
      </c>
      <c r="D4183" t="s">
        <v>56</v>
      </c>
      <c r="E4183" s="1">
        <v>45987</v>
      </c>
      <c r="F4183" t="s">
        <v>4867</v>
      </c>
      <c r="G4183" t="s">
        <v>67</v>
      </c>
      <c r="H4183" t="str">
        <f t="shared" si="455"/>
        <v>Direct Sale</v>
      </c>
      <c r="K4183" s="3">
        <v>45987.907638888886</v>
      </c>
      <c r="L4183">
        <f t="shared" si="456"/>
        <v>26</v>
      </c>
      <c r="M4183" t="str">
        <f t="shared" si="457"/>
        <v>Wednesday</v>
      </c>
      <c r="N4183" s="1" t="str">
        <f t="shared" si="458"/>
        <v>November</v>
      </c>
      <c r="O4183" s="2">
        <v>0.90763888888888888</v>
      </c>
      <c r="P4183" s="2" t="str">
        <f t="shared" si="459"/>
        <v>Week 4</v>
      </c>
      <c r="Q4183" t="s">
        <v>59</v>
      </c>
      <c r="R4183" s="5">
        <v>897</v>
      </c>
      <c r="S4183" s="5">
        <v>-179.4</v>
      </c>
      <c r="T4183" s="5">
        <f t="shared" si="460"/>
        <v>20</v>
      </c>
      <c r="U4183" s="5">
        <v>717.6</v>
      </c>
      <c r="V4183" s="5">
        <v>0</v>
      </c>
      <c r="W4183" s="5">
        <v>35.880000000000003</v>
      </c>
      <c r="X4183" s="5">
        <v>-0.48</v>
      </c>
      <c r="Y4183" s="5">
        <v>753</v>
      </c>
      <c r="Z4183" s="5">
        <v>753</v>
      </c>
      <c r="AA4183" t="s">
        <v>73</v>
      </c>
      <c r="AB4183">
        <v>225.89</v>
      </c>
      <c r="AC4183">
        <v>21.46</v>
      </c>
      <c r="AD4183" t="s">
        <v>5778</v>
      </c>
      <c r="AE4183" t="s">
        <v>75</v>
      </c>
      <c r="AI4183" t="s">
        <v>4868</v>
      </c>
      <c r="AJ4183" t="s">
        <v>4869</v>
      </c>
      <c r="AK4183">
        <v>7428060369</v>
      </c>
      <c r="AO4183">
        <v>0</v>
      </c>
      <c r="AP4183">
        <v>0</v>
      </c>
      <c r="AQ4183">
        <v>753</v>
      </c>
      <c r="AZ4183">
        <v>717.6</v>
      </c>
      <c r="BA4183">
        <v>17.940000000000001</v>
      </c>
      <c r="BB4183">
        <v>717.6</v>
      </c>
      <c r="BC4183">
        <v>17.940000000000001</v>
      </c>
      <c r="BD4183" s="5">
        <v>753</v>
      </c>
      <c r="BE4183">
        <v>717.6</v>
      </c>
      <c r="BG4183">
        <f t="shared" si="461"/>
        <v>717.6</v>
      </c>
    </row>
    <row r="4184" spans="1:61" x14ac:dyDescent="0.25">
      <c r="A4184" t="s">
        <v>54</v>
      </c>
      <c r="B4184">
        <v>110027</v>
      </c>
      <c r="C4184" t="s">
        <v>55</v>
      </c>
      <c r="D4184" t="s">
        <v>56</v>
      </c>
      <c r="E4184" s="1">
        <v>45987</v>
      </c>
      <c r="F4184" t="s">
        <v>4870</v>
      </c>
      <c r="G4184" t="s">
        <v>58</v>
      </c>
      <c r="H4184" t="str">
        <f t="shared" si="455"/>
        <v>Aggregator</v>
      </c>
      <c r="I4184">
        <v>7520759441</v>
      </c>
      <c r="J4184">
        <v>18528960</v>
      </c>
      <c r="K4184" s="3">
        <v>45987.907638888886</v>
      </c>
      <c r="L4184">
        <f t="shared" si="456"/>
        <v>26</v>
      </c>
      <c r="M4184" t="str">
        <f t="shared" si="457"/>
        <v>Wednesday</v>
      </c>
      <c r="N4184" s="1" t="str">
        <f t="shared" si="458"/>
        <v>November</v>
      </c>
      <c r="O4184" s="2">
        <v>0.90763888888888888</v>
      </c>
      <c r="P4184" s="2" t="str">
        <f t="shared" si="459"/>
        <v>Week 4</v>
      </c>
      <c r="Q4184" t="s">
        <v>59</v>
      </c>
      <c r="R4184" s="5">
        <v>1396</v>
      </c>
      <c r="S4184" s="5">
        <v>-698</v>
      </c>
      <c r="T4184" s="5">
        <f t="shared" si="460"/>
        <v>50</v>
      </c>
      <c r="U4184" s="5">
        <v>698</v>
      </c>
      <c r="V4184" s="5">
        <v>32</v>
      </c>
      <c r="W4184" s="5">
        <v>0</v>
      </c>
      <c r="X4184" s="5">
        <v>0</v>
      </c>
      <c r="Y4184" s="5">
        <v>730</v>
      </c>
      <c r="Z4184" s="5">
        <v>730</v>
      </c>
      <c r="AA4184" t="s">
        <v>60</v>
      </c>
      <c r="AB4184">
        <v>263.74</v>
      </c>
      <c r="AC4184">
        <v>19.04</v>
      </c>
      <c r="AD4184" t="s">
        <v>60</v>
      </c>
      <c r="AE4184" t="s">
        <v>56</v>
      </c>
      <c r="AF4184">
        <v>9441</v>
      </c>
      <c r="AG4184">
        <v>9441</v>
      </c>
      <c r="AO4184">
        <v>32</v>
      </c>
      <c r="AP4184">
        <v>0</v>
      </c>
      <c r="AX4184">
        <v>730</v>
      </c>
      <c r="BD4184" s="5">
        <v>730</v>
      </c>
      <c r="BE4184">
        <v>698</v>
      </c>
      <c r="BG4184">
        <f t="shared" si="461"/>
        <v>698</v>
      </c>
      <c r="BI4184">
        <v>32</v>
      </c>
    </row>
    <row r="4185" spans="1:61" x14ac:dyDescent="0.25">
      <c r="A4185" t="s">
        <v>54</v>
      </c>
      <c r="B4185">
        <v>110027</v>
      </c>
      <c r="C4185" t="s">
        <v>55</v>
      </c>
      <c r="D4185" t="s">
        <v>56</v>
      </c>
      <c r="E4185" s="1">
        <v>45987</v>
      </c>
      <c r="F4185" t="s">
        <v>4871</v>
      </c>
      <c r="G4185" t="s">
        <v>63</v>
      </c>
      <c r="H4185" t="str">
        <f t="shared" si="455"/>
        <v>Aggregator</v>
      </c>
      <c r="I4185">
        <v>223144000000000</v>
      </c>
      <c r="J4185">
        <v>29811</v>
      </c>
      <c r="K4185" s="3">
        <v>45987.911111111112</v>
      </c>
      <c r="L4185">
        <f t="shared" si="456"/>
        <v>26</v>
      </c>
      <c r="M4185" t="str">
        <f t="shared" si="457"/>
        <v>Wednesday</v>
      </c>
      <c r="N4185" s="1" t="str">
        <f t="shared" si="458"/>
        <v>November</v>
      </c>
      <c r="O4185" s="2">
        <v>0.91111111111111109</v>
      </c>
      <c r="P4185" s="2" t="str">
        <f t="shared" si="459"/>
        <v>Week 4</v>
      </c>
      <c r="Q4185" t="s">
        <v>59</v>
      </c>
      <c r="R4185" s="5">
        <v>399</v>
      </c>
      <c r="S4185" s="5">
        <v>-93.75</v>
      </c>
      <c r="T4185" s="5">
        <f t="shared" si="460"/>
        <v>23.496240601503761</v>
      </c>
      <c r="U4185" s="5">
        <v>305.25</v>
      </c>
      <c r="V4185" s="5">
        <v>32</v>
      </c>
      <c r="W4185" s="5">
        <v>0</v>
      </c>
      <c r="X4185" s="5">
        <v>-0.25</v>
      </c>
      <c r="Y4185" s="5">
        <v>337</v>
      </c>
      <c r="Z4185" s="5">
        <v>337</v>
      </c>
      <c r="AA4185" t="s">
        <v>64</v>
      </c>
      <c r="AB4185">
        <v>88.74</v>
      </c>
      <c r="AC4185">
        <v>4.99</v>
      </c>
      <c r="AD4185" t="s">
        <v>64</v>
      </c>
      <c r="AE4185" t="s">
        <v>56</v>
      </c>
      <c r="AF4185">
        <v>1410</v>
      </c>
      <c r="AG4185">
        <v>1410</v>
      </c>
      <c r="AO4185">
        <v>32</v>
      </c>
      <c r="AP4185">
        <v>0</v>
      </c>
      <c r="AW4185">
        <v>337</v>
      </c>
      <c r="BD4185" s="5">
        <v>337</v>
      </c>
      <c r="BE4185">
        <v>305.25</v>
      </c>
      <c r="BG4185">
        <f t="shared" si="461"/>
        <v>305.25</v>
      </c>
      <c r="BH4185">
        <v>32</v>
      </c>
    </row>
    <row r="4186" spans="1:61" x14ac:dyDescent="0.25">
      <c r="A4186" t="s">
        <v>54</v>
      </c>
      <c r="B4186">
        <v>110027</v>
      </c>
      <c r="C4186" t="s">
        <v>55</v>
      </c>
      <c r="D4186" t="s">
        <v>56</v>
      </c>
      <c r="E4186" s="1">
        <v>45987</v>
      </c>
      <c r="F4186" t="s">
        <v>4872</v>
      </c>
      <c r="G4186" t="s">
        <v>63</v>
      </c>
      <c r="H4186" t="str">
        <f t="shared" si="455"/>
        <v>Aggregator</v>
      </c>
      <c r="I4186">
        <v>223144000000000</v>
      </c>
      <c r="J4186">
        <v>29811</v>
      </c>
      <c r="K4186" s="3">
        <v>45987.915972222225</v>
      </c>
      <c r="L4186">
        <f t="shared" si="456"/>
        <v>26</v>
      </c>
      <c r="M4186" t="str">
        <f t="shared" si="457"/>
        <v>Wednesday</v>
      </c>
      <c r="N4186" s="1" t="str">
        <f t="shared" si="458"/>
        <v>November</v>
      </c>
      <c r="O4186" s="2">
        <v>0.91597222222222219</v>
      </c>
      <c r="P4186" s="2" t="str">
        <f t="shared" si="459"/>
        <v>Week 4</v>
      </c>
      <c r="Q4186" t="s">
        <v>59</v>
      </c>
      <c r="R4186" s="5">
        <v>748</v>
      </c>
      <c r="S4186" s="5">
        <v>-142</v>
      </c>
      <c r="T4186" s="5">
        <f t="shared" si="460"/>
        <v>18.983957219251337</v>
      </c>
      <c r="U4186" s="5">
        <v>606</v>
      </c>
      <c r="V4186" s="5">
        <v>32</v>
      </c>
      <c r="W4186" s="5">
        <v>0</v>
      </c>
      <c r="X4186" s="5">
        <v>0</v>
      </c>
      <c r="Y4186" s="5">
        <v>638</v>
      </c>
      <c r="Z4186" s="5">
        <v>638</v>
      </c>
      <c r="AA4186" t="s">
        <v>64</v>
      </c>
      <c r="AB4186">
        <v>154.44</v>
      </c>
      <c r="AC4186">
        <v>14.92</v>
      </c>
      <c r="AD4186" t="s">
        <v>64</v>
      </c>
      <c r="AE4186" t="s">
        <v>56</v>
      </c>
      <c r="AF4186">
        <v>3160</v>
      </c>
      <c r="AG4186">
        <v>3160</v>
      </c>
      <c r="AO4186">
        <v>32</v>
      </c>
      <c r="AP4186">
        <v>0</v>
      </c>
      <c r="AW4186">
        <v>638</v>
      </c>
      <c r="BD4186" s="5">
        <v>638</v>
      </c>
      <c r="BE4186">
        <v>606</v>
      </c>
      <c r="BG4186">
        <f t="shared" si="461"/>
        <v>606</v>
      </c>
      <c r="BH4186">
        <v>32</v>
      </c>
    </row>
    <row r="4187" spans="1:61" x14ac:dyDescent="0.25">
      <c r="A4187" t="s">
        <v>54</v>
      </c>
      <c r="B4187">
        <v>110027</v>
      </c>
      <c r="C4187" t="s">
        <v>55</v>
      </c>
      <c r="D4187" t="s">
        <v>56</v>
      </c>
      <c r="E4187" s="1">
        <v>45987</v>
      </c>
      <c r="F4187" t="s">
        <v>4873</v>
      </c>
      <c r="G4187" t="s">
        <v>58</v>
      </c>
      <c r="H4187" t="str">
        <f t="shared" si="455"/>
        <v>Aggregator</v>
      </c>
      <c r="I4187">
        <v>7520963295</v>
      </c>
      <c r="J4187">
        <v>18528960</v>
      </c>
      <c r="K4187" s="3">
        <v>45987.921527777777</v>
      </c>
      <c r="L4187">
        <f t="shared" si="456"/>
        <v>26</v>
      </c>
      <c r="M4187" t="str">
        <f t="shared" si="457"/>
        <v>Wednesday</v>
      </c>
      <c r="N4187" s="1" t="str">
        <f t="shared" si="458"/>
        <v>November</v>
      </c>
      <c r="O4187" s="2">
        <v>0.92152777777777772</v>
      </c>
      <c r="P4187" s="2" t="str">
        <f t="shared" si="459"/>
        <v>Week 4</v>
      </c>
      <c r="Q4187" t="s">
        <v>59</v>
      </c>
      <c r="R4187" s="5">
        <v>449</v>
      </c>
      <c r="S4187" s="5">
        <v>-75</v>
      </c>
      <c r="T4187" s="5">
        <f t="shared" si="460"/>
        <v>16.70378619153675</v>
      </c>
      <c r="U4187" s="5">
        <v>374</v>
      </c>
      <c r="V4187" s="5">
        <v>32</v>
      </c>
      <c r="W4187" s="5">
        <v>0</v>
      </c>
      <c r="X4187" s="5">
        <v>0</v>
      </c>
      <c r="Y4187" s="5">
        <v>406</v>
      </c>
      <c r="Z4187" s="5">
        <v>406</v>
      </c>
      <c r="AA4187" t="s">
        <v>60</v>
      </c>
      <c r="AB4187">
        <v>86.34</v>
      </c>
      <c r="AC4187">
        <v>9.82</v>
      </c>
      <c r="AD4187" t="s">
        <v>60</v>
      </c>
      <c r="AE4187" t="s">
        <v>56</v>
      </c>
      <c r="AF4187">
        <v>3295</v>
      </c>
      <c r="AG4187">
        <v>3295</v>
      </c>
      <c r="AO4187">
        <v>32</v>
      </c>
      <c r="AP4187">
        <v>0</v>
      </c>
      <c r="AX4187">
        <v>406</v>
      </c>
      <c r="BD4187" s="5">
        <v>406</v>
      </c>
      <c r="BE4187">
        <v>374</v>
      </c>
      <c r="BG4187">
        <f t="shared" si="461"/>
        <v>374</v>
      </c>
      <c r="BI4187">
        <v>32</v>
      </c>
    </row>
    <row r="4188" spans="1:61" x14ac:dyDescent="0.25">
      <c r="A4188" t="s">
        <v>54</v>
      </c>
      <c r="B4188">
        <v>110027</v>
      </c>
      <c r="C4188" t="s">
        <v>55</v>
      </c>
      <c r="D4188" t="s">
        <v>56</v>
      </c>
      <c r="E4188" s="1">
        <v>45987</v>
      </c>
      <c r="F4188" t="s">
        <v>4874</v>
      </c>
      <c r="G4188" t="s">
        <v>58</v>
      </c>
      <c r="H4188" t="str">
        <f t="shared" si="455"/>
        <v>Aggregator</v>
      </c>
      <c r="I4188">
        <v>7517834413</v>
      </c>
      <c r="J4188">
        <v>18528960</v>
      </c>
      <c r="K4188" s="3">
        <v>45987.923611111109</v>
      </c>
      <c r="L4188">
        <f t="shared" si="456"/>
        <v>26</v>
      </c>
      <c r="M4188" t="str">
        <f t="shared" si="457"/>
        <v>Wednesday</v>
      </c>
      <c r="N4188" s="1" t="str">
        <f t="shared" si="458"/>
        <v>November</v>
      </c>
      <c r="O4188" s="2">
        <v>0.92361111111111116</v>
      </c>
      <c r="P4188" s="2" t="str">
        <f t="shared" si="459"/>
        <v>Week 4</v>
      </c>
      <c r="Q4188" t="s">
        <v>59</v>
      </c>
      <c r="R4188" s="5">
        <v>358</v>
      </c>
      <c r="S4188" s="5">
        <v>-100</v>
      </c>
      <c r="T4188" s="5">
        <f t="shared" si="460"/>
        <v>27.932960893854748</v>
      </c>
      <c r="U4188" s="5">
        <v>258</v>
      </c>
      <c r="V4188" s="5">
        <v>32</v>
      </c>
      <c r="W4188" s="5">
        <v>0</v>
      </c>
      <c r="X4188" s="5">
        <v>0</v>
      </c>
      <c r="Y4188" s="5">
        <v>290</v>
      </c>
      <c r="Z4188" s="5">
        <v>290</v>
      </c>
      <c r="AA4188" t="s">
        <v>60</v>
      </c>
      <c r="AB4188">
        <v>62.63</v>
      </c>
      <c r="AC4188">
        <v>8.68</v>
      </c>
      <c r="AD4188" t="s">
        <v>60</v>
      </c>
      <c r="AE4188" t="s">
        <v>56</v>
      </c>
      <c r="AF4188">
        <v>4413</v>
      </c>
      <c r="AG4188">
        <v>4413</v>
      </c>
      <c r="AO4188">
        <v>32</v>
      </c>
      <c r="AP4188">
        <v>0</v>
      </c>
      <c r="AX4188">
        <v>290</v>
      </c>
      <c r="BD4188" s="5">
        <v>290</v>
      </c>
      <c r="BE4188">
        <v>258</v>
      </c>
      <c r="BG4188">
        <f t="shared" si="461"/>
        <v>258</v>
      </c>
      <c r="BI4188">
        <v>32</v>
      </c>
    </row>
    <row r="4189" spans="1:61" x14ac:dyDescent="0.25">
      <c r="A4189" t="s">
        <v>54</v>
      </c>
      <c r="B4189">
        <v>110027</v>
      </c>
      <c r="C4189" t="s">
        <v>55</v>
      </c>
      <c r="D4189" t="s">
        <v>56</v>
      </c>
      <c r="E4189" s="1">
        <v>45987</v>
      </c>
      <c r="F4189" t="s">
        <v>4875</v>
      </c>
      <c r="G4189" t="s">
        <v>58</v>
      </c>
      <c r="H4189" t="str">
        <f t="shared" si="455"/>
        <v>Aggregator</v>
      </c>
      <c r="I4189">
        <v>7521582173</v>
      </c>
      <c r="J4189">
        <v>18528960</v>
      </c>
      <c r="K4189" s="3">
        <v>45987.925000000003</v>
      </c>
      <c r="L4189">
        <f t="shared" si="456"/>
        <v>26</v>
      </c>
      <c r="M4189" t="str">
        <f t="shared" si="457"/>
        <v>Wednesday</v>
      </c>
      <c r="N4189" s="1" t="str">
        <f t="shared" si="458"/>
        <v>November</v>
      </c>
      <c r="O4189" s="2">
        <v>0.92500000000000004</v>
      </c>
      <c r="P4189" s="2" t="str">
        <f t="shared" si="459"/>
        <v>Week 4</v>
      </c>
      <c r="Q4189" t="s">
        <v>59</v>
      </c>
      <c r="R4189" s="5">
        <v>527</v>
      </c>
      <c r="S4189" s="5">
        <v>-75</v>
      </c>
      <c r="T4189" s="5">
        <f t="shared" si="460"/>
        <v>14.231499051233396</v>
      </c>
      <c r="U4189" s="5">
        <v>452</v>
      </c>
      <c r="V4189" s="5">
        <v>32</v>
      </c>
      <c r="W4189" s="5">
        <v>0</v>
      </c>
      <c r="X4189" s="5">
        <v>0</v>
      </c>
      <c r="Y4189" s="5">
        <v>484</v>
      </c>
      <c r="Z4189" s="5">
        <v>484</v>
      </c>
      <c r="AA4189" t="s">
        <v>60</v>
      </c>
      <c r="AB4189">
        <v>126.33</v>
      </c>
      <c r="AC4189">
        <v>11.78</v>
      </c>
      <c r="AD4189" t="s">
        <v>60</v>
      </c>
      <c r="AE4189" t="s">
        <v>56</v>
      </c>
      <c r="AF4189">
        <v>2173</v>
      </c>
      <c r="AG4189">
        <v>2173</v>
      </c>
      <c r="AO4189">
        <v>32</v>
      </c>
      <c r="AP4189">
        <v>0</v>
      </c>
      <c r="AX4189">
        <v>484</v>
      </c>
      <c r="BD4189" s="5">
        <v>484</v>
      </c>
      <c r="BE4189">
        <v>452</v>
      </c>
      <c r="BG4189">
        <f t="shared" si="461"/>
        <v>452</v>
      </c>
      <c r="BI4189">
        <v>32</v>
      </c>
    </row>
    <row r="4190" spans="1:61" x14ac:dyDescent="0.25">
      <c r="A4190" t="s">
        <v>54</v>
      </c>
      <c r="B4190">
        <v>110027</v>
      </c>
      <c r="C4190" t="s">
        <v>55</v>
      </c>
      <c r="D4190" t="s">
        <v>56</v>
      </c>
      <c r="E4190" s="1">
        <v>45987</v>
      </c>
      <c r="F4190" t="s">
        <v>4876</v>
      </c>
      <c r="G4190" t="s">
        <v>58</v>
      </c>
      <c r="H4190" t="str">
        <f t="shared" si="455"/>
        <v>Aggregator</v>
      </c>
      <c r="I4190">
        <v>7522187567</v>
      </c>
      <c r="J4190">
        <v>18528960</v>
      </c>
      <c r="K4190" s="3">
        <v>45987.927777777775</v>
      </c>
      <c r="L4190">
        <f t="shared" si="456"/>
        <v>26</v>
      </c>
      <c r="M4190" t="str">
        <f t="shared" si="457"/>
        <v>Wednesday</v>
      </c>
      <c r="N4190" s="1" t="str">
        <f t="shared" si="458"/>
        <v>November</v>
      </c>
      <c r="O4190" s="2">
        <v>0.92777777777777781</v>
      </c>
      <c r="P4190" s="2" t="str">
        <f t="shared" si="459"/>
        <v>Week 4</v>
      </c>
      <c r="Q4190" t="s">
        <v>59</v>
      </c>
      <c r="R4190" s="5">
        <v>676</v>
      </c>
      <c r="S4190" s="5">
        <v>-274.5</v>
      </c>
      <c r="T4190" s="5">
        <f t="shared" si="460"/>
        <v>40.606508875739642</v>
      </c>
      <c r="U4190" s="5">
        <v>401.5</v>
      </c>
      <c r="V4190" s="5">
        <v>32</v>
      </c>
      <c r="W4190" s="5">
        <v>0</v>
      </c>
      <c r="X4190" s="5">
        <v>0</v>
      </c>
      <c r="Y4190" s="5">
        <v>433.5</v>
      </c>
      <c r="Z4190" s="5">
        <v>433.5</v>
      </c>
      <c r="AA4190" t="s">
        <v>60</v>
      </c>
      <c r="AB4190">
        <v>123.28</v>
      </c>
      <c r="AC4190">
        <v>5.88</v>
      </c>
      <c r="AD4190" t="s">
        <v>60</v>
      </c>
      <c r="AE4190" t="s">
        <v>56</v>
      </c>
      <c r="AF4190">
        <v>7567</v>
      </c>
      <c r="AG4190">
        <v>7567</v>
      </c>
      <c r="AO4190">
        <v>32</v>
      </c>
      <c r="AP4190">
        <v>0</v>
      </c>
      <c r="AX4190">
        <v>433.5</v>
      </c>
      <c r="BD4190" s="5">
        <v>433.5</v>
      </c>
      <c r="BE4190">
        <v>401.5</v>
      </c>
      <c r="BG4190">
        <f t="shared" si="461"/>
        <v>401.5</v>
      </c>
      <c r="BI4190">
        <v>32</v>
      </c>
    </row>
    <row r="4191" spans="1:61" x14ac:dyDescent="0.25">
      <c r="A4191" t="s">
        <v>54</v>
      </c>
      <c r="B4191">
        <v>110027</v>
      </c>
      <c r="C4191" t="s">
        <v>55</v>
      </c>
      <c r="D4191" t="s">
        <v>56</v>
      </c>
      <c r="E4191" s="1">
        <v>45987</v>
      </c>
      <c r="F4191" t="s">
        <v>4877</v>
      </c>
      <c r="G4191" t="s">
        <v>63</v>
      </c>
      <c r="H4191" t="str">
        <f t="shared" si="455"/>
        <v>Aggregator</v>
      </c>
      <c r="I4191">
        <v>223146000000000</v>
      </c>
      <c r="J4191">
        <v>29811</v>
      </c>
      <c r="K4191" s="3">
        <v>45987.935416666667</v>
      </c>
      <c r="L4191">
        <f t="shared" si="456"/>
        <v>26</v>
      </c>
      <c r="M4191" t="str">
        <f t="shared" si="457"/>
        <v>Wednesday</v>
      </c>
      <c r="N4191" s="1" t="str">
        <f t="shared" si="458"/>
        <v>November</v>
      </c>
      <c r="O4191" s="2">
        <v>0.93541666666666667</v>
      </c>
      <c r="P4191" s="2" t="str">
        <f t="shared" si="459"/>
        <v>Week 4</v>
      </c>
      <c r="Q4191" t="s">
        <v>59</v>
      </c>
      <c r="R4191" s="5">
        <v>357</v>
      </c>
      <c r="S4191" s="5">
        <v>-93.75</v>
      </c>
      <c r="T4191" s="5">
        <f t="shared" si="460"/>
        <v>26.260504201680675</v>
      </c>
      <c r="U4191" s="5">
        <v>263.25</v>
      </c>
      <c r="V4191" s="5">
        <v>32</v>
      </c>
      <c r="W4191" s="5">
        <v>0</v>
      </c>
      <c r="X4191" s="5">
        <v>-0.25</v>
      </c>
      <c r="Y4191" s="5">
        <v>295</v>
      </c>
      <c r="Z4191" s="5">
        <v>295</v>
      </c>
      <c r="AA4191" t="s">
        <v>64</v>
      </c>
      <c r="AB4191">
        <v>60.97</v>
      </c>
      <c r="AC4191">
        <v>7.84</v>
      </c>
      <c r="AD4191" t="s">
        <v>64</v>
      </c>
      <c r="AE4191" t="s">
        <v>56</v>
      </c>
      <c r="AF4191">
        <v>6408</v>
      </c>
      <c r="AG4191">
        <v>6408</v>
      </c>
      <c r="AO4191">
        <v>32</v>
      </c>
      <c r="AP4191">
        <v>0</v>
      </c>
      <c r="AW4191">
        <v>295</v>
      </c>
      <c r="BD4191" s="5">
        <v>295</v>
      </c>
      <c r="BE4191">
        <v>263.25</v>
      </c>
      <c r="BG4191">
        <f t="shared" si="461"/>
        <v>263.25</v>
      </c>
      <c r="BH4191">
        <v>32</v>
      </c>
    </row>
    <row r="4192" spans="1:61" x14ac:dyDescent="0.25">
      <c r="A4192" t="s">
        <v>54</v>
      </c>
      <c r="B4192">
        <v>110027</v>
      </c>
      <c r="C4192" t="s">
        <v>55</v>
      </c>
      <c r="D4192" t="s">
        <v>56</v>
      </c>
      <c r="E4192" s="1">
        <v>45987</v>
      </c>
      <c r="F4192" t="s">
        <v>4878</v>
      </c>
      <c r="G4192" t="s">
        <v>63</v>
      </c>
      <c r="H4192" t="str">
        <f t="shared" si="455"/>
        <v>Aggregator</v>
      </c>
      <c r="I4192">
        <v>223146000000000</v>
      </c>
      <c r="J4192">
        <v>29811</v>
      </c>
      <c r="K4192" s="3">
        <v>45987.936111111114</v>
      </c>
      <c r="L4192">
        <f t="shared" si="456"/>
        <v>26</v>
      </c>
      <c r="M4192" t="str">
        <f t="shared" si="457"/>
        <v>Wednesday</v>
      </c>
      <c r="N4192" s="1" t="str">
        <f t="shared" si="458"/>
        <v>November</v>
      </c>
      <c r="O4192" s="2">
        <v>0.93611111111111112</v>
      </c>
      <c r="P4192" s="2" t="str">
        <f t="shared" si="459"/>
        <v>Week 4</v>
      </c>
      <c r="Q4192" t="s">
        <v>59</v>
      </c>
      <c r="R4192" s="5">
        <v>347</v>
      </c>
      <c r="S4192" s="5">
        <v>-93.75</v>
      </c>
      <c r="T4192" s="5">
        <f t="shared" si="460"/>
        <v>27.017291066282421</v>
      </c>
      <c r="U4192" s="5">
        <v>253.25</v>
      </c>
      <c r="V4192" s="5">
        <v>32</v>
      </c>
      <c r="W4192" s="5">
        <v>0</v>
      </c>
      <c r="X4192" s="5">
        <v>-0.25</v>
      </c>
      <c r="Y4192" s="5">
        <v>285</v>
      </c>
      <c r="Z4192" s="5">
        <v>285</v>
      </c>
      <c r="AA4192" t="s">
        <v>64</v>
      </c>
      <c r="AB4192">
        <v>80</v>
      </c>
      <c r="AC4192">
        <v>8.3699999999999992</v>
      </c>
      <c r="AD4192" t="s">
        <v>64</v>
      </c>
      <c r="AE4192" t="s">
        <v>56</v>
      </c>
      <c r="AF4192">
        <v>8638</v>
      </c>
      <c r="AG4192">
        <v>8638</v>
      </c>
      <c r="AO4192">
        <v>32</v>
      </c>
      <c r="AP4192">
        <v>0</v>
      </c>
      <c r="AW4192">
        <v>285</v>
      </c>
      <c r="BD4192" s="5">
        <v>285</v>
      </c>
      <c r="BE4192">
        <v>253.25</v>
      </c>
      <c r="BG4192">
        <f t="shared" si="461"/>
        <v>253.25</v>
      </c>
      <c r="BH4192">
        <v>32</v>
      </c>
    </row>
    <row r="4193" spans="1:61" x14ac:dyDescent="0.25">
      <c r="A4193" t="s">
        <v>54</v>
      </c>
      <c r="B4193">
        <v>110027</v>
      </c>
      <c r="C4193" t="s">
        <v>55</v>
      </c>
      <c r="D4193" t="s">
        <v>56</v>
      </c>
      <c r="E4193" s="1">
        <v>45987</v>
      </c>
      <c r="F4193" t="s">
        <v>4879</v>
      </c>
      <c r="G4193" t="s">
        <v>63</v>
      </c>
      <c r="H4193" t="str">
        <f t="shared" si="455"/>
        <v>Aggregator</v>
      </c>
      <c r="I4193">
        <v>223146000000000</v>
      </c>
      <c r="J4193">
        <v>29811</v>
      </c>
      <c r="K4193" s="3">
        <v>45987.936111111114</v>
      </c>
      <c r="L4193">
        <f t="shared" si="456"/>
        <v>26</v>
      </c>
      <c r="M4193" t="str">
        <f t="shared" si="457"/>
        <v>Wednesday</v>
      </c>
      <c r="N4193" s="1" t="str">
        <f t="shared" si="458"/>
        <v>November</v>
      </c>
      <c r="O4193" s="2">
        <v>0.93611111111111112</v>
      </c>
      <c r="P4193" s="2" t="str">
        <f t="shared" si="459"/>
        <v>Week 4</v>
      </c>
      <c r="Q4193" t="s">
        <v>59</v>
      </c>
      <c r="R4193" s="5">
        <v>218</v>
      </c>
      <c r="S4193" s="5">
        <v>-90</v>
      </c>
      <c r="T4193" s="5">
        <f t="shared" si="460"/>
        <v>41.284403669724774</v>
      </c>
      <c r="U4193" s="5">
        <v>128</v>
      </c>
      <c r="V4193" s="5">
        <v>32</v>
      </c>
      <c r="W4193" s="5">
        <v>0</v>
      </c>
      <c r="X4193" s="5">
        <v>0</v>
      </c>
      <c r="Y4193" s="5">
        <v>160</v>
      </c>
      <c r="Z4193" s="5">
        <v>160</v>
      </c>
      <c r="AA4193" t="s">
        <v>64</v>
      </c>
      <c r="AB4193">
        <v>42.35</v>
      </c>
      <c r="AC4193">
        <v>3.92</v>
      </c>
      <c r="AD4193" t="s">
        <v>64</v>
      </c>
      <c r="AE4193" t="s">
        <v>56</v>
      </c>
      <c r="AF4193">
        <v>6381</v>
      </c>
      <c r="AG4193">
        <v>6381</v>
      </c>
      <c r="AO4193">
        <v>32</v>
      </c>
      <c r="AP4193">
        <v>0</v>
      </c>
      <c r="AW4193">
        <v>160</v>
      </c>
      <c r="BD4193" s="5">
        <v>160</v>
      </c>
      <c r="BE4193">
        <v>128</v>
      </c>
      <c r="BG4193">
        <f t="shared" si="461"/>
        <v>128</v>
      </c>
      <c r="BH4193">
        <v>32</v>
      </c>
    </row>
    <row r="4194" spans="1:61" x14ac:dyDescent="0.25">
      <c r="A4194" t="s">
        <v>54</v>
      </c>
      <c r="B4194">
        <v>110027</v>
      </c>
      <c r="C4194" t="s">
        <v>55</v>
      </c>
      <c r="D4194" t="s">
        <v>56</v>
      </c>
      <c r="E4194" s="1">
        <v>45987</v>
      </c>
      <c r="F4194" t="s">
        <v>4880</v>
      </c>
      <c r="G4194" t="s">
        <v>58</v>
      </c>
      <c r="H4194" t="str">
        <f t="shared" si="455"/>
        <v>Aggregator</v>
      </c>
      <c r="I4194">
        <v>7506092635</v>
      </c>
      <c r="J4194">
        <v>18528960</v>
      </c>
      <c r="K4194" s="3">
        <v>45987.9375</v>
      </c>
      <c r="L4194">
        <f t="shared" si="456"/>
        <v>26</v>
      </c>
      <c r="M4194" t="str">
        <f t="shared" si="457"/>
        <v>Wednesday</v>
      </c>
      <c r="N4194" s="1" t="str">
        <f t="shared" si="458"/>
        <v>November</v>
      </c>
      <c r="O4194" s="2">
        <v>0.9375</v>
      </c>
      <c r="P4194" s="2" t="str">
        <f t="shared" si="459"/>
        <v>Week 4</v>
      </c>
      <c r="Q4194" t="s">
        <v>59</v>
      </c>
      <c r="R4194" s="5">
        <v>219</v>
      </c>
      <c r="S4194" s="5">
        <v>-100</v>
      </c>
      <c r="T4194" s="5">
        <f t="shared" si="460"/>
        <v>45.662100456621005</v>
      </c>
      <c r="U4194" s="5">
        <v>119</v>
      </c>
      <c r="V4194" s="5">
        <v>32</v>
      </c>
      <c r="W4194" s="5">
        <v>0</v>
      </c>
      <c r="X4194" s="5">
        <v>0</v>
      </c>
      <c r="Y4194" s="5">
        <v>151</v>
      </c>
      <c r="Z4194" s="5">
        <v>151</v>
      </c>
      <c r="AA4194" t="s">
        <v>60</v>
      </c>
      <c r="AB4194">
        <v>39.090000000000003</v>
      </c>
      <c r="AC4194">
        <v>4.76</v>
      </c>
      <c r="AD4194" t="s">
        <v>60</v>
      </c>
      <c r="AE4194" t="s">
        <v>56</v>
      </c>
      <c r="AF4194">
        <v>2635</v>
      </c>
      <c r="AG4194">
        <v>2635</v>
      </c>
      <c r="AO4194">
        <v>32</v>
      </c>
      <c r="AP4194">
        <v>0</v>
      </c>
      <c r="AX4194">
        <v>151</v>
      </c>
      <c r="BD4194" s="5">
        <v>151</v>
      </c>
      <c r="BE4194">
        <v>119</v>
      </c>
      <c r="BG4194">
        <f t="shared" si="461"/>
        <v>119</v>
      </c>
      <c r="BI4194">
        <v>32</v>
      </c>
    </row>
    <row r="4195" spans="1:61" x14ac:dyDescent="0.25">
      <c r="A4195" t="s">
        <v>54</v>
      </c>
      <c r="B4195">
        <v>110027</v>
      </c>
      <c r="C4195" t="s">
        <v>55</v>
      </c>
      <c r="D4195" t="s">
        <v>56</v>
      </c>
      <c r="E4195" s="1">
        <v>45987</v>
      </c>
      <c r="F4195" t="s">
        <v>4881</v>
      </c>
      <c r="G4195" t="s">
        <v>63</v>
      </c>
      <c r="H4195" t="str">
        <f t="shared" si="455"/>
        <v>Aggregator</v>
      </c>
      <c r="I4195">
        <v>223146000000000</v>
      </c>
      <c r="J4195">
        <v>29811</v>
      </c>
      <c r="K4195" s="3">
        <v>45987.938888888886</v>
      </c>
      <c r="L4195">
        <f t="shared" si="456"/>
        <v>26</v>
      </c>
      <c r="M4195" t="str">
        <f t="shared" si="457"/>
        <v>Wednesday</v>
      </c>
      <c r="N4195" s="1" t="str">
        <f t="shared" si="458"/>
        <v>November</v>
      </c>
      <c r="O4195" s="2">
        <v>0.93888888888888888</v>
      </c>
      <c r="P4195" s="2" t="str">
        <f t="shared" si="459"/>
        <v>Week 4</v>
      </c>
      <c r="Q4195" t="s">
        <v>59</v>
      </c>
      <c r="R4195" s="5">
        <v>626</v>
      </c>
      <c r="S4195" s="5">
        <v>-93.74</v>
      </c>
      <c r="T4195" s="5">
        <f t="shared" si="460"/>
        <v>14.974440894568689</v>
      </c>
      <c r="U4195" s="5">
        <v>532.26</v>
      </c>
      <c r="V4195" s="5">
        <v>32</v>
      </c>
      <c r="W4195" s="5">
        <v>0</v>
      </c>
      <c r="X4195" s="5">
        <v>-0.26</v>
      </c>
      <c r="Y4195" s="5">
        <v>564</v>
      </c>
      <c r="Z4195" s="5">
        <v>564</v>
      </c>
      <c r="AA4195" t="s">
        <v>64</v>
      </c>
      <c r="AB4195">
        <v>149.96</v>
      </c>
      <c r="AC4195">
        <v>10.19</v>
      </c>
      <c r="AD4195" t="s">
        <v>64</v>
      </c>
      <c r="AE4195" t="s">
        <v>56</v>
      </c>
      <c r="AF4195">
        <v>8602</v>
      </c>
      <c r="AG4195">
        <v>8602</v>
      </c>
      <c r="AO4195">
        <v>32</v>
      </c>
      <c r="AP4195">
        <v>0</v>
      </c>
      <c r="AW4195">
        <v>564</v>
      </c>
      <c r="BD4195" s="5">
        <v>564</v>
      </c>
      <c r="BE4195">
        <v>532.26</v>
      </c>
      <c r="BG4195">
        <f t="shared" si="461"/>
        <v>532.26</v>
      </c>
      <c r="BH4195">
        <v>32</v>
      </c>
    </row>
    <row r="4196" spans="1:61" x14ac:dyDescent="0.25">
      <c r="A4196" t="s">
        <v>54</v>
      </c>
      <c r="B4196">
        <v>110027</v>
      </c>
      <c r="C4196" t="s">
        <v>55</v>
      </c>
      <c r="D4196" t="s">
        <v>56</v>
      </c>
      <c r="E4196" s="1">
        <v>45987</v>
      </c>
      <c r="F4196" t="s">
        <v>4882</v>
      </c>
      <c r="G4196" t="s">
        <v>58</v>
      </c>
      <c r="H4196" t="str">
        <f t="shared" si="455"/>
        <v>Aggregator</v>
      </c>
      <c r="I4196">
        <v>7523191141</v>
      </c>
      <c r="J4196">
        <v>18528960</v>
      </c>
      <c r="K4196" s="3">
        <v>45987.94027777778</v>
      </c>
      <c r="L4196">
        <f t="shared" si="456"/>
        <v>26</v>
      </c>
      <c r="M4196" t="str">
        <f t="shared" si="457"/>
        <v>Wednesday</v>
      </c>
      <c r="N4196" s="1" t="str">
        <f t="shared" si="458"/>
        <v>November</v>
      </c>
      <c r="O4196" s="2">
        <v>0.94027777777777777</v>
      </c>
      <c r="P4196" s="2" t="str">
        <f t="shared" si="459"/>
        <v>Week 4</v>
      </c>
      <c r="Q4196" t="s">
        <v>59</v>
      </c>
      <c r="R4196" s="5">
        <v>219</v>
      </c>
      <c r="S4196" s="5">
        <v>-100</v>
      </c>
      <c r="T4196" s="5">
        <f t="shared" si="460"/>
        <v>45.662100456621005</v>
      </c>
      <c r="U4196" s="5">
        <v>119</v>
      </c>
      <c r="V4196" s="5">
        <v>32</v>
      </c>
      <c r="W4196" s="5">
        <v>0</v>
      </c>
      <c r="X4196" s="5">
        <v>0</v>
      </c>
      <c r="Y4196" s="5">
        <v>151</v>
      </c>
      <c r="Z4196" s="5">
        <v>151</v>
      </c>
      <c r="AA4196" t="s">
        <v>60</v>
      </c>
      <c r="AB4196">
        <v>47.67</v>
      </c>
      <c r="AC4196">
        <v>4.26</v>
      </c>
      <c r="AD4196" t="s">
        <v>60</v>
      </c>
      <c r="AE4196" t="s">
        <v>56</v>
      </c>
      <c r="AF4196">
        <v>1141</v>
      </c>
      <c r="AG4196">
        <v>1141</v>
      </c>
      <c r="AO4196">
        <v>32</v>
      </c>
      <c r="AP4196">
        <v>0</v>
      </c>
      <c r="AX4196">
        <v>151</v>
      </c>
      <c r="BD4196" s="5">
        <v>151</v>
      </c>
      <c r="BE4196">
        <v>119</v>
      </c>
      <c r="BG4196">
        <f t="shared" si="461"/>
        <v>119</v>
      </c>
      <c r="BI4196">
        <v>32</v>
      </c>
    </row>
    <row r="4197" spans="1:61" x14ac:dyDescent="0.25">
      <c r="A4197" t="s">
        <v>54</v>
      </c>
      <c r="B4197">
        <v>110027</v>
      </c>
      <c r="C4197" t="s">
        <v>55</v>
      </c>
      <c r="D4197" t="s">
        <v>56</v>
      </c>
      <c r="E4197" s="1">
        <v>45987</v>
      </c>
      <c r="F4197" t="s">
        <v>4883</v>
      </c>
      <c r="G4197" t="s">
        <v>63</v>
      </c>
      <c r="H4197" t="str">
        <f t="shared" si="455"/>
        <v>Aggregator</v>
      </c>
      <c r="I4197">
        <v>223146000000000</v>
      </c>
      <c r="J4197">
        <v>29811</v>
      </c>
      <c r="K4197" s="3">
        <v>45987.941666666666</v>
      </c>
      <c r="L4197">
        <f t="shared" si="456"/>
        <v>26</v>
      </c>
      <c r="M4197" t="str">
        <f t="shared" si="457"/>
        <v>Wednesday</v>
      </c>
      <c r="N4197" s="1" t="str">
        <f t="shared" si="458"/>
        <v>November</v>
      </c>
      <c r="O4197" s="2">
        <v>0.94166666666666665</v>
      </c>
      <c r="P4197" s="2" t="str">
        <f t="shared" si="459"/>
        <v>Week 4</v>
      </c>
      <c r="Q4197" t="s">
        <v>59</v>
      </c>
      <c r="R4197" s="5">
        <v>528</v>
      </c>
      <c r="S4197" s="5">
        <v>-93.74</v>
      </c>
      <c r="T4197" s="5">
        <f t="shared" si="460"/>
        <v>17.753787878787879</v>
      </c>
      <c r="U4197" s="5">
        <v>434.26</v>
      </c>
      <c r="V4197" s="5">
        <v>32</v>
      </c>
      <c r="W4197" s="5">
        <v>0</v>
      </c>
      <c r="X4197" s="5">
        <v>-0.26</v>
      </c>
      <c r="Y4197" s="5">
        <v>466</v>
      </c>
      <c r="Z4197" s="5">
        <v>466</v>
      </c>
      <c r="AA4197" t="s">
        <v>64</v>
      </c>
      <c r="AB4197">
        <v>127.08</v>
      </c>
      <c r="AC4197">
        <v>8.91</v>
      </c>
      <c r="AD4197" t="s">
        <v>64</v>
      </c>
      <c r="AE4197" t="s">
        <v>56</v>
      </c>
      <c r="AF4197">
        <v>11</v>
      </c>
      <c r="AG4197">
        <v>11</v>
      </c>
      <c r="AO4197">
        <v>32</v>
      </c>
      <c r="AP4197">
        <v>0</v>
      </c>
      <c r="AW4197">
        <v>466</v>
      </c>
      <c r="BD4197" s="5">
        <v>466</v>
      </c>
      <c r="BE4197">
        <v>434.26</v>
      </c>
      <c r="BG4197">
        <f t="shared" si="461"/>
        <v>434.26</v>
      </c>
      <c r="BH4197">
        <v>32</v>
      </c>
    </row>
    <row r="4198" spans="1:61" x14ac:dyDescent="0.25">
      <c r="A4198" t="s">
        <v>54</v>
      </c>
      <c r="B4198">
        <v>110027</v>
      </c>
      <c r="C4198" t="s">
        <v>55</v>
      </c>
      <c r="D4198" t="s">
        <v>56</v>
      </c>
      <c r="E4198" s="1">
        <v>45987</v>
      </c>
      <c r="F4198" t="s">
        <v>4884</v>
      </c>
      <c r="G4198" t="s">
        <v>63</v>
      </c>
      <c r="H4198" t="str">
        <f t="shared" si="455"/>
        <v>Aggregator</v>
      </c>
      <c r="I4198">
        <v>223147000000000</v>
      </c>
      <c r="J4198">
        <v>29811</v>
      </c>
      <c r="K4198" s="3">
        <v>45987.944444444445</v>
      </c>
      <c r="L4198">
        <f t="shared" si="456"/>
        <v>26</v>
      </c>
      <c r="M4198" t="str">
        <f t="shared" si="457"/>
        <v>Wednesday</v>
      </c>
      <c r="N4198" s="1" t="str">
        <f t="shared" si="458"/>
        <v>November</v>
      </c>
      <c r="O4198" s="2">
        <v>0.94444444444444442</v>
      </c>
      <c r="P4198" s="2" t="str">
        <f t="shared" si="459"/>
        <v>Week 4</v>
      </c>
      <c r="Q4198" t="s">
        <v>59</v>
      </c>
      <c r="R4198" s="5">
        <v>398</v>
      </c>
      <c r="S4198" s="5">
        <v>-93.75</v>
      </c>
      <c r="T4198" s="5">
        <f t="shared" si="460"/>
        <v>23.555276381909547</v>
      </c>
      <c r="U4198" s="5">
        <v>304.25</v>
      </c>
      <c r="V4198" s="5">
        <v>32</v>
      </c>
      <c r="W4198" s="5">
        <v>0</v>
      </c>
      <c r="X4198" s="5">
        <v>-0.25</v>
      </c>
      <c r="Y4198" s="5">
        <v>336</v>
      </c>
      <c r="Z4198" s="5">
        <v>336</v>
      </c>
      <c r="AA4198" t="s">
        <v>64</v>
      </c>
      <c r="AB4198">
        <v>102.29</v>
      </c>
      <c r="AC4198">
        <v>9.82</v>
      </c>
      <c r="AD4198" t="s">
        <v>64</v>
      </c>
      <c r="AE4198" t="s">
        <v>56</v>
      </c>
      <c r="AF4198">
        <v>8974</v>
      </c>
      <c r="AG4198">
        <v>8974</v>
      </c>
      <c r="AO4198">
        <v>32</v>
      </c>
      <c r="AP4198">
        <v>0</v>
      </c>
      <c r="AW4198">
        <v>336</v>
      </c>
      <c r="BD4198" s="5">
        <v>336</v>
      </c>
      <c r="BE4198">
        <v>304.25</v>
      </c>
      <c r="BG4198">
        <f t="shared" si="461"/>
        <v>304.25</v>
      </c>
      <c r="BH4198">
        <v>32</v>
      </c>
    </row>
    <row r="4199" spans="1:61" x14ac:dyDescent="0.25">
      <c r="A4199" t="s">
        <v>54</v>
      </c>
      <c r="B4199">
        <v>110027</v>
      </c>
      <c r="C4199" t="s">
        <v>55</v>
      </c>
      <c r="D4199" t="s">
        <v>56</v>
      </c>
      <c r="E4199" s="1">
        <v>45987</v>
      </c>
      <c r="F4199" t="s">
        <v>4885</v>
      </c>
      <c r="G4199" t="s">
        <v>63</v>
      </c>
      <c r="H4199" t="str">
        <f t="shared" si="455"/>
        <v>Aggregator</v>
      </c>
      <c r="I4199">
        <v>223147000000000</v>
      </c>
      <c r="J4199">
        <v>29811</v>
      </c>
      <c r="K4199" s="3">
        <v>45987.947916666664</v>
      </c>
      <c r="L4199">
        <f t="shared" si="456"/>
        <v>26</v>
      </c>
      <c r="M4199" t="str">
        <f t="shared" si="457"/>
        <v>Wednesday</v>
      </c>
      <c r="N4199" s="1" t="str">
        <f t="shared" si="458"/>
        <v>November</v>
      </c>
      <c r="O4199" s="2">
        <v>0.94791666666666663</v>
      </c>
      <c r="P4199" s="2" t="str">
        <f t="shared" si="459"/>
        <v>Week 4</v>
      </c>
      <c r="Q4199" t="s">
        <v>59</v>
      </c>
      <c r="R4199" s="5">
        <v>359</v>
      </c>
      <c r="S4199" s="5">
        <v>-93.75</v>
      </c>
      <c r="T4199" s="5">
        <f t="shared" si="460"/>
        <v>26.114206128133706</v>
      </c>
      <c r="U4199" s="5">
        <v>265.25</v>
      </c>
      <c r="V4199" s="5">
        <v>32</v>
      </c>
      <c r="W4199" s="5">
        <v>0</v>
      </c>
      <c r="X4199" s="5">
        <v>-0.25</v>
      </c>
      <c r="Y4199" s="5">
        <v>297</v>
      </c>
      <c r="Z4199" s="5">
        <v>297</v>
      </c>
      <c r="AA4199" t="s">
        <v>64</v>
      </c>
      <c r="AB4199">
        <v>77.790000000000006</v>
      </c>
      <c r="AC4199">
        <v>9.82</v>
      </c>
      <c r="AD4199" t="s">
        <v>64</v>
      </c>
      <c r="AE4199" t="s">
        <v>56</v>
      </c>
      <c r="AF4199">
        <v>4467</v>
      </c>
      <c r="AG4199">
        <v>4467</v>
      </c>
      <c r="AO4199">
        <v>32</v>
      </c>
      <c r="AP4199">
        <v>0</v>
      </c>
      <c r="AW4199">
        <v>297</v>
      </c>
      <c r="BD4199" s="5">
        <v>297</v>
      </c>
      <c r="BE4199">
        <v>265.25</v>
      </c>
      <c r="BG4199">
        <f t="shared" si="461"/>
        <v>265.25</v>
      </c>
      <c r="BH4199">
        <v>32</v>
      </c>
    </row>
    <row r="4200" spans="1:61" x14ac:dyDescent="0.25">
      <c r="A4200" t="s">
        <v>54</v>
      </c>
      <c r="B4200">
        <v>110027</v>
      </c>
      <c r="C4200" t="s">
        <v>55</v>
      </c>
      <c r="D4200" t="s">
        <v>56</v>
      </c>
      <c r="E4200" s="1">
        <v>45987</v>
      </c>
      <c r="F4200" t="s">
        <v>4886</v>
      </c>
      <c r="G4200" t="s">
        <v>58</v>
      </c>
      <c r="H4200" t="str">
        <f t="shared" si="455"/>
        <v>Aggregator</v>
      </c>
      <c r="I4200">
        <v>7523090463</v>
      </c>
      <c r="J4200">
        <v>18528960</v>
      </c>
      <c r="K4200" s="3">
        <v>45987.949305555558</v>
      </c>
      <c r="L4200">
        <f t="shared" si="456"/>
        <v>26</v>
      </c>
      <c r="M4200" t="str">
        <f t="shared" si="457"/>
        <v>Wednesday</v>
      </c>
      <c r="N4200" s="1" t="str">
        <f t="shared" si="458"/>
        <v>November</v>
      </c>
      <c r="O4200" s="2">
        <v>0.94930555555555551</v>
      </c>
      <c r="P4200" s="2" t="str">
        <f t="shared" si="459"/>
        <v>Week 4</v>
      </c>
      <c r="Q4200" t="s">
        <v>59</v>
      </c>
      <c r="R4200" s="5">
        <v>1176</v>
      </c>
      <c r="S4200" s="5">
        <v>-449</v>
      </c>
      <c r="T4200" s="5">
        <f t="shared" si="460"/>
        <v>38.180272108843539</v>
      </c>
      <c r="U4200" s="5">
        <v>727</v>
      </c>
      <c r="V4200" s="5">
        <v>32</v>
      </c>
      <c r="W4200" s="5">
        <v>0</v>
      </c>
      <c r="X4200" s="5">
        <v>0</v>
      </c>
      <c r="Y4200" s="5">
        <v>759</v>
      </c>
      <c r="Z4200" s="5">
        <v>759</v>
      </c>
      <c r="AA4200" t="s">
        <v>60</v>
      </c>
      <c r="AB4200">
        <v>199.3</v>
      </c>
      <c r="AC4200">
        <v>13.78</v>
      </c>
      <c r="AD4200" t="s">
        <v>60</v>
      </c>
      <c r="AE4200" t="s">
        <v>56</v>
      </c>
      <c r="AF4200">
        <v>463</v>
      </c>
      <c r="AG4200">
        <v>463</v>
      </c>
      <c r="AO4200">
        <v>32</v>
      </c>
      <c r="AP4200">
        <v>0</v>
      </c>
      <c r="AX4200">
        <v>759</v>
      </c>
      <c r="BD4200" s="5">
        <v>759</v>
      </c>
      <c r="BE4200">
        <v>727</v>
      </c>
      <c r="BG4200">
        <f t="shared" si="461"/>
        <v>727</v>
      </c>
      <c r="BI4200">
        <v>32</v>
      </c>
    </row>
    <row r="4201" spans="1:61" x14ac:dyDescent="0.25">
      <c r="A4201" t="s">
        <v>54</v>
      </c>
      <c r="B4201">
        <v>110027</v>
      </c>
      <c r="C4201" t="s">
        <v>55</v>
      </c>
      <c r="D4201" t="s">
        <v>56</v>
      </c>
      <c r="E4201" s="1">
        <v>45987</v>
      </c>
      <c r="F4201" t="s">
        <v>4887</v>
      </c>
      <c r="G4201" t="s">
        <v>67</v>
      </c>
      <c r="H4201" t="str">
        <f t="shared" si="455"/>
        <v>Direct Sale</v>
      </c>
      <c r="K4201" s="3">
        <v>45987.950694444444</v>
      </c>
      <c r="L4201">
        <f t="shared" si="456"/>
        <v>26</v>
      </c>
      <c r="M4201" t="str">
        <f t="shared" si="457"/>
        <v>Wednesday</v>
      </c>
      <c r="N4201" s="1" t="str">
        <f t="shared" si="458"/>
        <v>November</v>
      </c>
      <c r="O4201" s="2">
        <v>0.9506944444444444</v>
      </c>
      <c r="P4201" s="2" t="str">
        <f t="shared" si="459"/>
        <v>Week 4</v>
      </c>
      <c r="Q4201" t="s">
        <v>59</v>
      </c>
      <c r="R4201" s="5">
        <v>378</v>
      </c>
      <c r="S4201" s="5">
        <v>0</v>
      </c>
      <c r="T4201" s="5">
        <f t="shared" si="460"/>
        <v>0</v>
      </c>
      <c r="U4201" s="5">
        <v>378</v>
      </c>
      <c r="V4201" s="5">
        <v>0</v>
      </c>
      <c r="W4201" s="5">
        <v>18.899999999999999</v>
      </c>
      <c r="X4201" s="5">
        <v>0.1</v>
      </c>
      <c r="Y4201" s="5">
        <v>397</v>
      </c>
      <c r="Z4201" s="5">
        <v>397</v>
      </c>
      <c r="AA4201" t="s">
        <v>68</v>
      </c>
      <c r="AB4201">
        <v>97.42</v>
      </c>
      <c r="AC4201">
        <v>3.92</v>
      </c>
      <c r="AD4201" t="s">
        <v>5778</v>
      </c>
      <c r="AE4201" t="s">
        <v>75</v>
      </c>
      <c r="AI4201" t="s">
        <v>89</v>
      </c>
      <c r="AJ4201" t="s">
        <v>190</v>
      </c>
      <c r="AK4201">
        <v>8929758003</v>
      </c>
      <c r="AO4201">
        <v>0</v>
      </c>
      <c r="AP4201">
        <v>0</v>
      </c>
      <c r="AR4201">
        <v>397</v>
      </c>
      <c r="AZ4201">
        <v>378</v>
      </c>
      <c r="BA4201">
        <v>9.4499999999999993</v>
      </c>
      <c r="BB4201">
        <v>378</v>
      </c>
      <c r="BC4201">
        <v>9.4499999999999993</v>
      </c>
      <c r="BD4201" s="5">
        <v>397</v>
      </c>
      <c r="BE4201">
        <v>378</v>
      </c>
      <c r="BG4201">
        <f t="shared" si="461"/>
        <v>378</v>
      </c>
    </row>
    <row r="4202" spans="1:61" x14ac:dyDescent="0.25">
      <c r="A4202" t="s">
        <v>54</v>
      </c>
      <c r="B4202">
        <v>110027</v>
      </c>
      <c r="C4202" t="s">
        <v>55</v>
      </c>
      <c r="D4202" t="s">
        <v>56</v>
      </c>
      <c r="E4202" s="1">
        <v>45987</v>
      </c>
      <c r="F4202" t="s">
        <v>4888</v>
      </c>
      <c r="G4202" t="s">
        <v>63</v>
      </c>
      <c r="H4202" t="str">
        <f t="shared" si="455"/>
        <v>Aggregator</v>
      </c>
      <c r="I4202">
        <v>223147000000000</v>
      </c>
      <c r="J4202">
        <v>29811</v>
      </c>
      <c r="K4202" s="3">
        <v>45987.951388888891</v>
      </c>
      <c r="L4202">
        <f t="shared" si="456"/>
        <v>26</v>
      </c>
      <c r="M4202" t="str">
        <f t="shared" si="457"/>
        <v>Wednesday</v>
      </c>
      <c r="N4202" s="1" t="str">
        <f t="shared" si="458"/>
        <v>November</v>
      </c>
      <c r="O4202" s="2">
        <v>0.95138888888888884</v>
      </c>
      <c r="P4202" s="2" t="str">
        <f t="shared" si="459"/>
        <v>Week 4</v>
      </c>
      <c r="Q4202" t="s">
        <v>59</v>
      </c>
      <c r="R4202" s="5">
        <v>229</v>
      </c>
      <c r="S4202" s="5">
        <v>-90</v>
      </c>
      <c r="T4202" s="5">
        <f t="shared" si="460"/>
        <v>39.301310043668117</v>
      </c>
      <c r="U4202" s="5">
        <v>139</v>
      </c>
      <c r="V4202" s="5">
        <v>32</v>
      </c>
      <c r="W4202" s="5">
        <v>0</v>
      </c>
      <c r="X4202" s="5">
        <v>0</v>
      </c>
      <c r="Y4202" s="5">
        <v>171</v>
      </c>
      <c r="Z4202" s="5">
        <v>171</v>
      </c>
      <c r="AA4202" t="s">
        <v>64</v>
      </c>
      <c r="AB4202">
        <v>36.630000000000003</v>
      </c>
      <c r="AC4202">
        <v>4.99</v>
      </c>
      <c r="AD4202" t="s">
        <v>64</v>
      </c>
      <c r="AE4202" t="s">
        <v>56</v>
      </c>
      <c r="AF4202">
        <v>3820</v>
      </c>
      <c r="AG4202">
        <v>3820</v>
      </c>
      <c r="AO4202">
        <v>32</v>
      </c>
      <c r="AP4202">
        <v>0</v>
      </c>
      <c r="AW4202">
        <v>171</v>
      </c>
      <c r="BD4202" s="5">
        <v>171</v>
      </c>
      <c r="BE4202">
        <v>139</v>
      </c>
      <c r="BG4202">
        <f t="shared" si="461"/>
        <v>139</v>
      </c>
      <c r="BH4202">
        <v>32</v>
      </c>
    </row>
    <row r="4203" spans="1:61" x14ac:dyDescent="0.25">
      <c r="A4203" t="s">
        <v>54</v>
      </c>
      <c r="B4203">
        <v>110027</v>
      </c>
      <c r="C4203" t="s">
        <v>55</v>
      </c>
      <c r="D4203" t="s">
        <v>56</v>
      </c>
      <c r="E4203" s="1">
        <v>45987</v>
      </c>
      <c r="F4203" t="s">
        <v>4889</v>
      </c>
      <c r="G4203" t="s">
        <v>63</v>
      </c>
      <c r="H4203" t="str">
        <f t="shared" si="455"/>
        <v>Aggregator</v>
      </c>
      <c r="I4203">
        <v>223148000000000</v>
      </c>
      <c r="J4203">
        <v>29811</v>
      </c>
      <c r="K4203" s="3">
        <v>45987.955555555556</v>
      </c>
      <c r="L4203">
        <f t="shared" si="456"/>
        <v>26</v>
      </c>
      <c r="M4203" t="str">
        <f t="shared" si="457"/>
        <v>Wednesday</v>
      </c>
      <c r="N4203" s="1" t="str">
        <f t="shared" si="458"/>
        <v>November</v>
      </c>
      <c r="O4203" s="2">
        <v>0.9555555555555556</v>
      </c>
      <c r="P4203" s="2" t="str">
        <f t="shared" si="459"/>
        <v>Week 4</v>
      </c>
      <c r="Q4203" t="s">
        <v>59</v>
      </c>
      <c r="R4203" s="5">
        <v>218</v>
      </c>
      <c r="S4203" s="5">
        <v>-90</v>
      </c>
      <c r="T4203" s="5">
        <f t="shared" si="460"/>
        <v>41.284403669724774</v>
      </c>
      <c r="U4203" s="5">
        <v>128</v>
      </c>
      <c r="V4203" s="5">
        <v>32</v>
      </c>
      <c r="W4203" s="5">
        <v>0</v>
      </c>
      <c r="X4203" s="5">
        <v>0</v>
      </c>
      <c r="Y4203" s="5">
        <v>160</v>
      </c>
      <c r="Z4203" s="5">
        <v>160</v>
      </c>
      <c r="AA4203" t="s">
        <v>64</v>
      </c>
      <c r="AB4203">
        <v>50.54</v>
      </c>
      <c r="AC4203">
        <v>3.92</v>
      </c>
      <c r="AD4203" t="s">
        <v>64</v>
      </c>
      <c r="AE4203" t="s">
        <v>56</v>
      </c>
      <c r="AF4203">
        <v>7009</v>
      </c>
      <c r="AG4203">
        <v>7009</v>
      </c>
      <c r="AO4203">
        <v>32</v>
      </c>
      <c r="AP4203">
        <v>0</v>
      </c>
      <c r="AW4203">
        <v>160</v>
      </c>
      <c r="BD4203" s="5">
        <v>160</v>
      </c>
      <c r="BE4203">
        <v>128</v>
      </c>
      <c r="BG4203">
        <f t="shared" si="461"/>
        <v>128</v>
      </c>
      <c r="BH4203">
        <v>32</v>
      </c>
    </row>
    <row r="4204" spans="1:61" x14ac:dyDescent="0.25">
      <c r="A4204" t="s">
        <v>54</v>
      </c>
      <c r="B4204">
        <v>110027</v>
      </c>
      <c r="C4204" t="s">
        <v>55</v>
      </c>
      <c r="D4204" t="s">
        <v>56</v>
      </c>
      <c r="E4204" s="1">
        <v>45987</v>
      </c>
      <c r="F4204" t="s">
        <v>4890</v>
      </c>
      <c r="G4204" t="s">
        <v>63</v>
      </c>
      <c r="H4204" t="str">
        <f t="shared" si="455"/>
        <v>Aggregator</v>
      </c>
      <c r="I4204">
        <v>223148000000000</v>
      </c>
      <c r="J4204">
        <v>29811</v>
      </c>
      <c r="K4204" s="3">
        <v>45987.956944444442</v>
      </c>
      <c r="L4204">
        <f t="shared" si="456"/>
        <v>26</v>
      </c>
      <c r="M4204" t="str">
        <f t="shared" si="457"/>
        <v>Wednesday</v>
      </c>
      <c r="N4204" s="1" t="str">
        <f t="shared" si="458"/>
        <v>November</v>
      </c>
      <c r="O4204" s="2">
        <v>0.95694444444444449</v>
      </c>
      <c r="P4204" s="2" t="str">
        <f t="shared" si="459"/>
        <v>Week 4</v>
      </c>
      <c r="Q4204" t="s">
        <v>59</v>
      </c>
      <c r="R4204" s="5">
        <v>328</v>
      </c>
      <c r="S4204" s="5">
        <v>-119.55</v>
      </c>
      <c r="T4204" s="5">
        <f t="shared" si="460"/>
        <v>36.448170731707322</v>
      </c>
      <c r="U4204" s="5">
        <v>208.45</v>
      </c>
      <c r="V4204" s="5">
        <v>32</v>
      </c>
      <c r="W4204" s="5">
        <v>0</v>
      </c>
      <c r="X4204" s="5">
        <v>-0.45</v>
      </c>
      <c r="Y4204" s="5">
        <v>240</v>
      </c>
      <c r="Z4204" s="5">
        <v>240</v>
      </c>
      <c r="AA4204" t="s">
        <v>64</v>
      </c>
      <c r="AB4204">
        <v>73.260000000000005</v>
      </c>
      <c r="AC4204">
        <v>5.88</v>
      </c>
      <c r="AD4204" t="s">
        <v>64</v>
      </c>
      <c r="AE4204" t="s">
        <v>56</v>
      </c>
      <c r="AF4204">
        <v>47</v>
      </c>
      <c r="AG4204">
        <v>47</v>
      </c>
      <c r="AO4204">
        <v>32</v>
      </c>
      <c r="AP4204">
        <v>0</v>
      </c>
      <c r="AW4204">
        <v>240</v>
      </c>
      <c r="BD4204" s="5">
        <v>240</v>
      </c>
      <c r="BE4204">
        <v>208.45</v>
      </c>
      <c r="BG4204">
        <f t="shared" si="461"/>
        <v>208.45</v>
      </c>
      <c r="BH4204">
        <v>32</v>
      </c>
    </row>
    <row r="4205" spans="1:61" x14ac:dyDescent="0.25">
      <c r="A4205" t="s">
        <v>54</v>
      </c>
      <c r="B4205">
        <v>110027</v>
      </c>
      <c r="C4205" t="s">
        <v>55</v>
      </c>
      <c r="D4205" t="s">
        <v>56</v>
      </c>
      <c r="E4205" s="1">
        <v>45987</v>
      </c>
      <c r="F4205" t="s">
        <v>4891</v>
      </c>
      <c r="G4205" t="s">
        <v>67</v>
      </c>
      <c r="H4205" t="str">
        <f t="shared" si="455"/>
        <v>Direct Sale</v>
      </c>
      <c r="K4205" s="3">
        <v>45987.963194444441</v>
      </c>
      <c r="L4205">
        <f t="shared" si="456"/>
        <v>26</v>
      </c>
      <c r="M4205" t="str">
        <f t="shared" si="457"/>
        <v>Wednesday</v>
      </c>
      <c r="N4205" s="1" t="str">
        <f t="shared" si="458"/>
        <v>November</v>
      </c>
      <c r="O4205" s="2">
        <v>0.96319444444444446</v>
      </c>
      <c r="P4205" s="2" t="str">
        <f t="shared" si="459"/>
        <v>Week 4</v>
      </c>
      <c r="Q4205" t="s">
        <v>59</v>
      </c>
      <c r="R4205" s="5">
        <v>248</v>
      </c>
      <c r="S4205" s="5">
        <v>0</v>
      </c>
      <c r="T4205" s="5">
        <f t="shared" si="460"/>
        <v>0</v>
      </c>
      <c r="U4205" s="5">
        <v>248</v>
      </c>
      <c r="V4205" s="5">
        <v>0</v>
      </c>
      <c r="W4205" s="5">
        <v>12.4</v>
      </c>
      <c r="X4205" s="5">
        <v>-0.4</v>
      </c>
      <c r="Y4205" s="5">
        <v>260</v>
      </c>
      <c r="Z4205" s="5">
        <v>260</v>
      </c>
      <c r="AA4205" t="s">
        <v>68</v>
      </c>
      <c r="AB4205">
        <v>61.51</v>
      </c>
      <c r="AC4205">
        <v>5.34</v>
      </c>
      <c r="AD4205" t="s">
        <v>5775</v>
      </c>
      <c r="AI4205" t="s">
        <v>89</v>
      </c>
      <c r="AJ4205" t="s">
        <v>190</v>
      </c>
      <c r="AK4205">
        <v>8929758003</v>
      </c>
      <c r="AO4205">
        <v>0</v>
      </c>
      <c r="AP4205">
        <v>0</v>
      </c>
      <c r="AR4205">
        <v>260</v>
      </c>
      <c r="AZ4205">
        <v>248</v>
      </c>
      <c r="BA4205">
        <v>6.2</v>
      </c>
      <c r="BB4205">
        <v>248</v>
      </c>
      <c r="BC4205">
        <v>6.2</v>
      </c>
      <c r="BD4205" s="5">
        <v>260</v>
      </c>
      <c r="BE4205">
        <v>248</v>
      </c>
      <c r="BG4205">
        <f t="shared" si="461"/>
        <v>248</v>
      </c>
    </row>
    <row r="4206" spans="1:61" x14ac:dyDescent="0.25">
      <c r="A4206" t="s">
        <v>54</v>
      </c>
      <c r="B4206">
        <v>110027</v>
      </c>
      <c r="C4206" t="s">
        <v>55</v>
      </c>
      <c r="D4206" t="s">
        <v>56</v>
      </c>
      <c r="E4206" s="1">
        <v>45987</v>
      </c>
      <c r="F4206" t="s">
        <v>4892</v>
      </c>
      <c r="G4206" t="s">
        <v>67</v>
      </c>
      <c r="H4206" t="str">
        <f t="shared" si="455"/>
        <v>Direct Sale</v>
      </c>
      <c r="K4206" s="3">
        <v>45987.964583333334</v>
      </c>
      <c r="L4206">
        <f t="shared" si="456"/>
        <v>26</v>
      </c>
      <c r="M4206" t="str">
        <f t="shared" si="457"/>
        <v>Wednesday</v>
      </c>
      <c r="N4206" s="1" t="str">
        <f t="shared" si="458"/>
        <v>November</v>
      </c>
      <c r="O4206" s="2">
        <v>0.96458333333333335</v>
      </c>
      <c r="P4206" s="2" t="str">
        <f t="shared" si="459"/>
        <v>Week 4</v>
      </c>
      <c r="Q4206" t="s">
        <v>59</v>
      </c>
      <c r="R4206" s="5">
        <v>189</v>
      </c>
      <c r="S4206" s="5">
        <v>0</v>
      </c>
      <c r="T4206" s="5">
        <f t="shared" si="460"/>
        <v>0</v>
      </c>
      <c r="U4206" s="5">
        <v>189</v>
      </c>
      <c r="V4206" s="5">
        <v>0</v>
      </c>
      <c r="W4206" s="5">
        <v>9.4600000000000009</v>
      </c>
      <c r="X4206" s="5">
        <v>-0.46</v>
      </c>
      <c r="Y4206" s="5">
        <v>198</v>
      </c>
      <c r="Z4206" s="5">
        <v>198</v>
      </c>
      <c r="AA4206" t="s">
        <v>68</v>
      </c>
      <c r="AB4206">
        <v>56.25</v>
      </c>
      <c r="AC4206">
        <v>4.99</v>
      </c>
      <c r="AD4206" t="s">
        <v>5775</v>
      </c>
      <c r="AI4206" t="s">
        <v>89</v>
      </c>
      <c r="AJ4206" t="s">
        <v>190</v>
      </c>
      <c r="AK4206">
        <v>8929758003</v>
      </c>
      <c r="AO4206">
        <v>0</v>
      </c>
      <c r="AP4206">
        <v>0</v>
      </c>
      <c r="AR4206">
        <v>198</v>
      </c>
      <c r="AZ4206">
        <v>189</v>
      </c>
      <c r="BA4206">
        <v>4.7300000000000004</v>
      </c>
      <c r="BB4206">
        <v>189</v>
      </c>
      <c r="BC4206">
        <v>4.7300000000000004</v>
      </c>
      <c r="BD4206" s="5">
        <v>198</v>
      </c>
      <c r="BE4206">
        <v>189</v>
      </c>
      <c r="BG4206">
        <f t="shared" si="461"/>
        <v>189</v>
      </c>
    </row>
    <row r="4207" spans="1:61" x14ac:dyDescent="0.25">
      <c r="A4207" t="s">
        <v>54</v>
      </c>
      <c r="B4207">
        <v>110027</v>
      </c>
      <c r="C4207" t="s">
        <v>55</v>
      </c>
      <c r="D4207" t="s">
        <v>56</v>
      </c>
      <c r="E4207" s="1">
        <v>45987</v>
      </c>
      <c r="F4207" t="s">
        <v>4893</v>
      </c>
      <c r="G4207" t="s">
        <v>67</v>
      </c>
      <c r="H4207" t="str">
        <f t="shared" si="455"/>
        <v>Direct Sale</v>
      </c>
      <c r="K4207" s="3">
        <v>45987.964583333334</v>
      </c>
      <c r="L4207">
        <f t="shared" si="456"/>
        <v>26</v>
      </c>
      <c r="M4207" t="str">
        <f t="shared" si="457"/>
        <v>Wednesday</v>
      </c>
      <c r="N4207" s="1" t="str">
        <f t="shared" si="458"/>
        <v>November</v>
      </c>
      <c r="O4207" s="2">
        <v>0.96458333333333335</v>
      </c>
      <c r="P4207" s="2" t="str">
        <f t="shared" si="459"/>
        <v>Week 4</v>
      </c>
      <c r="Q4207" t="s">
        <v>59</v>
      </c>
      <c r="R4207" s="5">
        <v>587</v>
      </c>
      <c r="S4207" s="5">
        <v>0</v>
      </c>
      <c r="T4207" s="5">
        <f t="shared" si="460"/>
        <v>0</v>
      </c>
      <c r="U4207" s="5">
        <v>587</v>
      </c>
      <c r="V4207" s="5">
        <v>0</v>
      </c>
      <c r="W4207" s="5">
        <v>29.36</v>
      </c>
      <c r="X4207" s="5">
        <v>-0.36</v>
      </c>
      <c r="Y4207" s="5">
        <v>616</v>
      </c>
      <c r="Z4207" s="5">
        <v>616</v>
      </c>
      <c r="AA4207" t="s">
        <v>73</v>
      </c>
      <c r="AB4207">
        <v>131.22999999999999</v>
      </c>
      <c r="AC4207">
        <v>12.57</v>
      </c>
      <c r="AD4207" t="s">
        <v>5778</v>
      </c>
      <c r="AE4207" t="s">
        <v>75</v>
      </c>
      <c r="AI4207" t="s">
        <v>4894</v>
      </c>
      <c r="AJ4207" t="s">
        <v>4895</v>
      </c>
      <c r="AK4207">
        <v>8329758003</v>
      </c>
      <c r="AO4207">
        <v>0</v>
      </c>
      <c r="AP4207">
        <v>0</v>
      </c>
      <c r="AQ4207">
        <v>616</v>
      </c>
      <c r="AZ4207">
        <v>587</v>
      </c>
      <c r="BA4207">
        <v>14.68</v>
      </c>
      <c r="BB4207">
        <v>587</v>
      </c>
      <c r="BC4207">
        <v>14.68</v>
      </c>
      <c r="BD4207" s="5">
        <v>616</v>
      </c>
      <c r="BE4207">
        <v>587</v>
      </c>
      <c r="BG4207">
        <f t="shared" si="461"/>
        <v>587</v>
      </c>
    </row>
    <row r="4208" spans="1:61" x14ac:dyDescent="0.25">
      <c r="A4208" t="s">
        <v>54</v>
      </c>
      <c r="B4208">
        <v>110027</v>
      </c>
      <c r="C4208" t="s">
        <v>55</v>
      </c>
      <c r="D4208" t="s">
        <v>56</v>
      </c>
      <c r="E4208" s="1">
        <v>45987</v>
      </c>
      <c r="F4208" t="s">
        <v>4896</v>
      </c>
      <c r="G4208" t="s">
        <v>58</v>
      </c>
      <c r="H4208" t="str">
        <f t="shared" si="455"/>
        <v>Aggregator</v>
      </c>
      <c r="I4208">
        <v>7523052650</v>
      </c>
      <c r="J4208">
        <v>18528960</v>
      </c>
      <c r="K4208" s="3">
        <v>45987.970833333333</v>
      </c>
      <c r="L4208">
        <f t="shared" si="456"/>
        <v>26</v>
      </c>
      <c r="M4208" t="str">
        <f t="shared" si="457"/>
        <v>Wednesday</v>
      </c>
      <c r="N4208" s="1" t="str">
        <f t="shared" si="458"/>
        <v>November</v>
      </c>
      <c r="O4208" s="2">
        <v>0.97083333333333333</v>
      </c>
      <c r="P4208" s="2" t="str">
        <f t="shared" si="459"/>
        <v>Week 4</v>
      </c>
      <c r="Q4208" t="s">
        <v>59</v>
      </c>
      <c r="R4208" s="5">
        <v>229</v>
      </c>
      <c r="S4208" s="5">
        <v>0</v>
      </c>
      <c r="T4208" s="5">
        <f t="shared" si="460"/>
        <v>0</v>
      </c>
      <c r="U4208" s="5">
        <v>229</v>
      </c>
      <c r="V4208" s="5">
        <v>32</v>
      </c>
      <c r="W4208" s="5">
        <v>0</v>
      </c>
      <c r="X4208" s="5">
        <v>0</v>
      </c>
      <c r="Y4208" s="5">
        <v>261</v>
      </c>
      <c r="Z4208" s="5">
        <v>261</v>
      </c>
      <c r="AA4208" t="s">
        <v>60</v>
      </c>
      <c r="AB4208">
        <v>36.630000000000003</v>
      </c>
      <c r="AC4208">
        <v>4.99</v>
      </c>
      <c r="AD4208" t="s">
        <v>60</v>
      </c>
      <c r="AE4208" t="s">
        <v>56</v>
      </c>
      <c r="AF4208">
        <v>2650</v>
      </c>
      <c r="AG4208">
        <v>2650</v>
      </c>
      <c r="AO4208">
        <v>32</v>
      </c>
      <c r="AP4208">
        <v>0</v>
      </c>
      <c r="AX4208">
        <v>261</v>
      </c>
      <c r="BD4208" s="5">
        <v>261</v>
      </c>
      <c r="BE4208">
        <v>229</v>
      </c>
      <c r="BG4208">
        <f t="shared" si="461"/>
        <v>229</v>
      </c>
      <c r="BI4208">
        <v>32</v>
      </c>
    </row>
    <row r="4209" spans="1:61" x14ac:dyDescent="0.25">
      <c r="A4209" t="s">
        <v>54</v>
      </c>
      <c r="B4209">
        <v>110027</v>
      </c>
      <c r="C4209" t="s">
        <v>55</v>
      </c>
      <c r="D4209" t="s">
        <v>56</v>
      </c>
      <c r="E4209" s="1">
        <v>45987</v>
      </c>
      <c r="F4209" t="s">
        <v>4897</v>
      </c>
      <c r="G4209" t="s">
        <v>63</v>
      </c>
      <c r="H4209" t="str">
        <f t="shared" si="455"/>
        <v>Aggregator</v>
      </c>
      <c r="I4209">
        <v>223149000000000</v>
      </c>
      <c r="J4209">
        <v>29811</v>
      </c>
      <c r="K4209" s="3">
        <v>45987.975694444445</v>
      </c>
      <c r="L4209">
        <f t="shared" si="456"/>
        <v>26</v>
      </c>
      <c r="M4209" t="str">
        <f t="shared" si="457"/>
        <v>Wednesday</v>
      </c>
      <c r="N4209" s="1" t="str">
        <f t="shared" si="458"/>
        <v>November</v>
      </c>
      <c r="O4209" s="2">
        <v>0.97569444444444442</v>
      </c>
      <c r="P4209" s="2" t="str">
        <f t="shared" si="459"/>
        <v>Week 4</v>
      </c>
      <c r="Q4209" t="s">
        <v>59</v>
      </c>
      <c r="R4209" s="5">
        <v>268</v>
      </c>
      <c r="S4209" s="5">
        <v>-93.74</v>
      </c>
      <c r="T4209" s="5">
        <f t="shared" si="460"/>
        <v>34.977611940298502</v>
      </c>
      <c r="U4209" s="5">
        <v>174.26</v>
      </c>
      <c r="V4209" s="5">
        <v>32</v>
      </c>
      <c r="W4209" s="5">
        <v>0</v>
      </c>
      <c r="X4209" s="5">
        <v>-0.26</v>
      </c>
      <c r="Y4209" s="5">
        <v>206</v>
      </c>
      <c r="Z4209" s="5">
        <v>206</v>
      </c>
      <c r="AA4209" t="s">
        <v>64</v>
      </c>
      <c r="AB4209">
        <v>46.87</v>
      </c>
      <c r="AC4209">
        <v>5.88</v>
      </c>
      <c r="AD4209" t="s">
        <v>64</v>
      </c>
      <c r="AE4209" t="s">
        <v>56</v>
      </c>
      <c r="AF4209">
        <v>5854</v>
      </c>
      <c r="AG4209">
        <v>5854</v>
      </c>
      <c r="AO4209">
        <v>32</v>
      </c>
      <c r="AP4209">
        <v>0</v>
      </c>
      <c r="AW4209">
        <v>206</v>
      </c>
      <c r="BD4209" s="5">
        <v>206</v>
      </c>
      <c r="BE4209">
        <v>174.26</v>
      </c>
      <c r="BG4209">
        <f t="shared" si="461"/>
        <v>174.26</v>
      </c>
      <c r="BH4209">
        <v>32</v>
      </c>
    </row>
    <row r="4210" spans="1:61" x14ac:dyDescent="0.25">
      <c r="A4210" t="s">
        <v>54</v>
      </c>
      <c r="B4210">
        <v>110027</v>
      </c>
      <c r="C4210" t="s">
        <v>55</v>
      </c>
      <c r="D4210" t="s">
        <v>56</v>
      </c>
      <c r="E4210" s="1">
        <v>45987</v>
      </c>
      <c r="F4210" t="s">
        <v>4898</v>
      </c>
      <c r="G4210" t="s">
        <v>63</v>
      </c>
      <c r="H4210" t="str">
        <f t="shared" si="455"/>
        <v>Aggregator</v>
      </c>
      <c r="I4210">
        <v>223149000000000</v>
      </c>
      <c r="J4210">
        <v>29811</v>
      </c>
      <c r="K4210" s="3">
        <v>45987.977083333331</v>
      </c>
      <c r="L4210">
        <f t="shared" si="456"/>
        <v>26</v>
      </c>
      <c r="M4210" t="str">
        <f t="shared" si="457"/>
        <v>Wednesday</v>
      </c>
      <c r="N4210" s="1" t="str">
        <f t="shared" si="458"/>
        <v>November</v>
      </c>
      <c r="O4210" s="2">
        <v>0.9770833333333333</v>
      </c>
      <c r="P4210" s="2" t="str">
        <f t="shared" si="459"/>
        <v>Week 4</v>
      </c>
      <c r="Q4210" t="s">
        <v>59</v>
      </c>
      <c r="R4210" s="5">
        <v>613.71</v>
      </c>
      <c r="S4210" s="5">
        <v>-123.75</v>
      </c>
      <c r="T4210" s="5">
        <f t="shared" si="460"/>
        <v>20.164246957031821</v>
      </c>
      <c r="U4210" s="5">
        <v>489.96</v>
      </c>
      <c r="V4210" s="5">
        <v>32</v>
      </c>
      <c r="W4210" s="5">
        <v>0</v>
      </c>
      <c r="X4210" s="5">
        <v>0.04</v>
      </c>
      <c r="Y4210" s="5">
        <v>522</v>
      </c>
      <c r="Z4210" s="5">
        <v>522</v>
      </c>
      <c r="AA4210" t="s">
        <v>64</v>
      </c>
      <c r="AB4210">
        <v>133.32</v>
      </c>
      <c r="AC4210">
        <v>8.08</v>
      </c>
      <c r="AD4210" t="s">
        <v>64</v>
      </c>
      <c r="AE4210" t="s">
        <v>56</v>
      </c>
      <c r="AF4210">
        <v>3707</v>
      </c>
      <c r="AG4210">
        <v>3707</v>
      </c>
      <c r="AO4210">
        <v>32</v>
      </c>
      <c r="AP4210">
        <v>0</v>
      </c>
      <c r="AW4210">
        <v>522</v>
      </c>
      <c r="BD4210" s="5">
        <v>522</v>
      </c>
      <c r="BE4210">
        <v>489.96</v>
      </c>
      <c r="BG4210">
        <f t="shared" si="461"/>
        <v>489.96</v>
      </c>
      <c r="BH4210">
        <v>32</v>
      </c>
    </row>
    <row r="4211" spans="1:61" x14ac:dyDescent="0.25">
      <c r="A4211" t="s">
        <v>54</v>
      </c>
      <c r="B4211">
        <v>110027</v>
      </c>
      <c r="C4211" t="s">
        <v>55</v>
      </c>
      <c r="D4211" t="s">
        <v>56</v>
      </c>
      <c r="E4211" s="1">
        <v>45987</v>
      </c>
      <c r="F4211" t="s">
        <v>4899</v>
      </c>
      <c r="G4211" t="s">
        <v>58</v>
      </c>
      <c r="H4211" t="str">
        <f t="shared" si="455"/>
        <v>Aggregator</v>
      </c>
      <c r="I4211">
        <v>7523530842</v>
      </c>
      <c r="J4211">
        <v>18528960</v>
      </c>
      <c r="K4211" s="3">
        <v>45987.982638888891</v>
      </c>
      <c r="L4211">
        <f t="shared" si="456"/>
        <v>26</v>
      </c>
      <c r="M4211" t="str">
        <f t="shared" si="457"/>
        <v>Wednesday</v>
      </c>
      <c r="N4211" s="1" t="str">
        <f t="shared" si="458"/>
        <v>November</v>
      </c>
      <c r="O4211" s="2">
        <v>0.98263888888888884</v>
      </c>
      <c r="P4211" s="2" t="str">
        <f t="shared" si="459"/>
        <v>Week 4</v>
      </c>
      <c r="Q4211" t="s">
        <v>59</v>
      </c>
      <c r="R4211" s="5">
        <v>219</v>
      </c>
      <c r="S4211" s="5">
        <v>-100</v>
      </c>
      <c r="T4211" s="5">
        <f t="shared" si="460"/>
        <v>45.662100456621005</v>
      </c>
      <c r="U4211" s="5">
        <v>119</v>
      </c>
      <c r="V4211" s="5">
        <v>32</v>
      </c>
      <c r="W4211" s="5">
        <v>0</v>
      </c>
      <c r="X4211" s="5">
        <v>0</v>
      </c>
      <c r="Y4211" s="5">
        <v>151</v>
      </c>
      <c r="Z4211" s="5">
        <v>151</v>
      </c>
      <c r="AA4211" t="s">
        <v>60</v>
      </c>
      <c r="AB4211">
        <v>39.090000000000003</v>
      </c>
      <c r="AC4211">
        <v>4.76</v>
      </c>
      <c r="AD4211" t="s">
        <v>60</v>
      </c>
      <c r="AE4211" t="s">
        <v>56</v>
      </c>
      <c r="AF4211">
        <v>842</v>
      </c>
      <c r="AG4211">
        <v>842</v>
      </c>
      <c r="AO4211">
        <v>32</v>
      </c>
      <c r="AP4211">
        <v>0</v>
      </c>
      <c r="AX4211">
        <v>151</v>
      </c>
      <c r="BD4211" s="5">
        <v>151</v>
      </c>
      <c r="BE4211">
        <v>119</v>
      </c>
      <c r="BG4211">
        <f t="shared" si="461"/>
        <v>119</v>
      </c>
      <c r="BI4211">
        <v>32</v>
      </c>
    </row>
    <row r="4212" spans="1:61" x14ac:dyDescent="0.25">
      <c r="A4212" t="s">
        <v>54</v>
      </c>
      <c r="B4212">
        <v>110027</v>
      </c>
      <c r="C4212" t="s">
        <v>55</v>
      </c>
      <c r="D4212" t="s">
        <v>56</v>
      </c>
      <c r="E4212" s="1">
        <v>45987</v>
      </c>
      <c r="F4212" t="s">
        <v>4900</v>
      </c>
      <c r="G4212" t="s">
        <v>67</v>
      </c>
      <c r="H4212" t="str">
        <f t="shared" si="455"/>
        <v>Direct Sale</v>
      </c>
      <c r="K4212" s="3">
        <v>45987.988888888889</v>
      </c>
      <c r="L4212">
        <f t="shared" si="456"/>
        <v>26</v>
      </c>
      <c r="M4212" t="str">
        <f t="shared" si="457"/>
        <v>Wednesday</v>
      </c>
      <c r="N4212" s="1" t="str">
        <f t="shared" si="458"/>
        <v>November</v>
      </c>
      <c r="O4212" s="2">
        <v>0.98888888888888893</v>
      </c>
      <c r="P4212" s="2" t="str">
        <f t="shared" si="459"/>
        <v>Week 4</v>
      </c>
      <c r="Q4212" t="s">
        <v>59</v>
      </c>
      <c r="R4212" s="5">
        <v>396</v>
      </c>
      <c r="S4212" s="5">
        <v>0</v>
      </c>
      <c r="T4212" s="5">
        <f t="shared" si="460"/>
        <v>0</v>
      </c>
      <c r="U4212" s="5">
        <v>396</v>
      </c>
      <c r="V4212" s="5">
        <v>0</v>
      </c>
      <c r="W4212" s="5">
        <v>19.8</v>
      </c>
      <c r="X4212" s="5">
        <v>0.2</v>
      </c>
      <c r="Y4212" s="5">
        <v>416</v>
      </c>
      <c r="Z4212" s="5">
        <v>416</v>
      </c>
      <c r="AA4212" t="s">
        <v>68</v>
      </c>
      <c r="AB4212">
        <v>81.34</v>
      </c>
      <c r="AC4212">
        <v>12.39</v>
      </c>
      <c r="AD4212" t="s">
        <v>5775</v>
      </c>
      <c r="AI4212" t="s">
        <v>4901</v>
      </c>
      <c r="AJ4212" t="s">
        <v>4902</v>
      </c>
      <c r="AK4212">
        <v>9953729555</v>
      </c>
      <c r="AO4212">
        <v>0</v>
      </c>
      <c r="AP4212">
        <v>0</v>
      </c>
      <c r="AR4212">
        <v>416</v>
      </c>
      <c r="AZ4212">
        <v>396</v>
      </c>
      <c r="BA4212">
        <v>9.9</v>
      </c>
      <c r="BB4212">
        <v>396</v>
      </c>
      <c r="BC4212">
        <v>9.9</v>
      </c>
      <c r="BD4212" s="5">
        <v>416</v>
      </c>
      <c r="BE4212">
        <v>396</v>
      </c>
      <c r="BG4212">
        <f t="shared" si="461"/>
        <v>396</v>
      </c>
    </row>
    <row r="4213" spans="1:61" x14ac:dyDescent="0.25">
      <c r="A4213" t="s">
        <v>54</v>
      </c>
      <c r="B4213">
        <v>110027</v>
      </c>
      <c r="C4213" t="s">
        <v>55</v>
      </c>
      <c r="D4213" t="s">
        <v>56</v>
      </c>
      <c r="E4213" s="1">
        <v>45987</v>
      </c>
      <c r="F4213" t="s">
        <v>4903</v>
      </c>
      <c r="G4213" t="s">
        <v>67</v>
      </c>
      <c r="H4213" t="str">
        <f t="shared" si="455"/>
        <v>Direct Sale</v>
      </c>
      <c r="K4213" s="3">
        <v>45987.990277777775</v>
      </c>
      <c r="L4213">
        <f t="shared" si="456"/>
        <v>26</v>
      </c>
      <c r="M4213" t="str">
        <f t="shared" si="457"/>
        <v>Wednesday</v>
      </c>
      <c r="N4213" s="1" t="str">
        <f t="shared" si="458"/>
        <v>November</v>
      </c>
      <c r="O4213" s="2">
        <v>0.99027777777777781</v>
      </c>
      <c r="P4213" s="2" t="str">
        <f t="shared" si="459"/>
        <v>Week 4</v>
      </c>
      <c r="Q4213" t="s">
        <v>59</v>
      </c>
      <c r="R4213" s="5">
        <v>118</v>
      </c>
      <c r="S4213" s="5">
        <v>-33.93</v>
      </c>
      <c r="T4213" s="5">
        <f t="shared" si="460"/>
        <v>28.754237288135592</v>
      </c>
      <c r="U4213" s="5">
        <v>84.07</v>
      </c>
      <c r="V4213" s="5">
        <v>0</v>
      </c>
      <c r="W4213" s="5">
        <v>4.2</v>
      </c>
      <c r="X4213" s="5">
        <v>-0.27</v>
      </c>
      <c r="Y4213" s="5">
        <v>88</v>
      </c>
      <c r="Z4213" s="5">
        <v>88</v>
      </c>
      <c r="AA4213" t="s">
        <v>68</v>
      </c>
      <c r="AB4213">
        <v>30.99</v>
      </c>
      <c r="AC4213">
        <v>4.28</v>
      </c>
      <c r="AD4213" t="s">
        <v>5778</v>
      </c>
      <c r="AE4213" t="s">
        <v>75</v>
      </c>
      <c r="AI4213" t="s">
        <v>1566</v>
      </c>
      <c r="AJ4213" t="s">
        <v>1567</v>
      </c>
      <c r="AK4213">
        <v>8178405483</v>
      </c>
      <c r="AO4213">
        <v>0</v>
      </c>
      <c r="AP4213">
        <v>0</v>
      </c>
      <c r="AR4213">
        <v>88</v>
      </c>
      <c r="AZ4213">
        <v>84.07</v>
      </c>
      <c r="BA4213">
        <v>2.1</v>
      </c>
      <c r="BB4213">
        <v>84.07</v>
      </c>
      <c r="BC4213">
        <v>2.1</v>
      </c>
      <c r="BD4213" s="5">
        <v>88</v>
      </c>
      <c r="BE4213">
        <v>84.07</v>
      </c>
      <c r="BG4213">
        <f t="shared" si="461"/>
        <v>84.07</v>
      </c>
    </row>
    <row r="4214" spans="1:61" x14ac:dyDescent="0.25">
      <c r="A4214" t="s">
        <v>54</v>
      </c>
      <c r="B4214">
        <v>110027</v>
      </c>
      <c r="C4214" t="s">
        <v>55</v>
      </c>
      <c r="D4214" t="s">
        <v>56</v>
      </c>
      <c r="E4214" s="1">
        <v>45987</v>
      </c>
      <c r="F4214" t="s">
        <v>4904</v>
      </c>
      <c r="G4214" t="s">
        <v>63</v>
      </c>
      <c r="H4214" t="str">
        <f t="shared" si="455"/>
        <v>Aggregator</v>
      </c>
      <c r="I4214">
        <v>223151000000000</v>
      </c>
      <c r="J4214">
        <v>29811</v>
      </c>
      <c r="K4214" s="3">
        <v>45987.994444444441</v>
      </c>
      <c r="L4214">
        <f t="shared" si="456"/>
        <v>26</v>
      </c>
      <c r="M4214" t="str">
        <f t="shared" si="457"/>
        <v>Wednesday</v>
      </c>
      <c r="N4214" s="1" t="str">
        <f t="shared" si="458"/>
        <v>November</v>
      </c>
      <c r="O4214" s="2">
        <v>0.99444444444444446</v>
      </c>
      <c r="P4214" s="2" t="str">
        <f t="shared" si="459"/>
        <v>Week 4</v>
      </c>
      <c r="Q4214" t="s">
        <v>59</v>
      </c>
      <c r="R4214" s="5">
        <v>129</v>
      </c>
      <c r="S4214" s="5">
        <v>0</v>
      </c>
      <c r="T4214" s="5">
        <f t="shared" si="460"/>
        <v>0</v>
      </c>
      <c r="U4214" s="5">
        <v>129</v>
      </c>
      <c r="V4214" s="5">
        <v>32</v>
      </c>
      <c r="W4214" s="5">
        <v>0</v>
      </c>
      <c r="X4214" s="5">
        <v>0</v>
      </c>
      <c r="Y4214" s="5">
        <v>161</v>
      </c>
      <c r="Z4214" s="5">
        <v>161</v>
      </c>
      <c r="AA4214" t="s">
        <v>64</v>
      </c>
      <c r="AB4214">
        <v>24.04</v>
      </c>
      <c r="AC4214">
        <v>1.96</v>
      </c>
      <c r="AD4214" t="s">
        <v>64</v>
      </c>
      <c r="AE4214" t="s">
        <v>56</v>
      </c>
      <c r="AF4214">
        <v>4541</v>
      </c>
      <c r="AG4214">
        <v>4541</v>
      </c>
      <c r="AO4214">
        <v>32</v>
      </c>
      <c r="AP4214">
        <v>0</v>
      </c>
      <c r="AW4214">
        <v>161</v>
      </c>
      <c r="BD4214" s="5">
        <v>161</v>
      </c>
      <c r="BE4214">
        <v>129</v>
      </c>
      <c r="BG4214">
        <f t="shared" si="461"/>
        <v>129</v>
      </c>
      <c r="BH4214">
        <v>32</v>
      </c>
    </row>
    <row r="4215" spans="1:61" x14ac:dyDescent="0.25">
      <c r="A4215" t="s">
        <v>54</v>
      </c>
      <c r="B4215">
        <v>110027</v>
      </c>
      <c r="C4215" t="s">
        <v>55</v>
      </c>
      <c r="D4215" t="s">
        <v>56</v>
      </c>
      <c r="E4215" s="1">
        <v>45987</v>
      </c>
      <c r="F4215" t="s">
        <v>4905</v>
      </c>
      <c r="G4215" t="s">
        <v>63</v>
      </c>
      <c r="H4215" t="str">
        <f t="shared" si="455"/>
        <v>Aggregator</v>
      </c>
      <c r="I4215">
        <v>223151000000000</v>
      </c>
      <c r="J4215">
        <v>29811</v>
      </c>
      <c r="K4215" s="3">
        <v>45987.997916666667</v>
      </c>
      <c r="L4215">
        <f t="shared" si="456"/>
        <v>26</v>
      </c>
      <c r="M4215" t="str">
        <f t="shared" si="457"/>
        <v>Wednesday</v>
      </c>
      <c r="N4215" s="1" t="str">
        <f t="shared" si="458"/>
        <v>November</v>
      </c>
      <c r="O4215" s="2">
        <v>0.99791666666666667</v>
      </c>
      <c r="P4215" s="2" t="str">
        <f t="shared" si="459"/>
        <v>Week 4</v>
      </c>
      <c r="Q4215" t="s">
        <v>59</v>
      </c>
      <c r="R4215" s="5">
        <v>229</v>
      </c>
      <c r="S4215" s="5">
        <v>-90</v>
      </c>
      <c r="T4215" s="5">
        <f t="shared" si="460"/>
        <v>39.301310043668117</v>
      </c>
      <c r="U4215" s="5">
        <v>139</v>
      </c>
      <c r="V4215" s="5">
        <v>32</v>
      </c>
      <c r="W4215" s="5">
        <v>0</v>
      </c>
      <c r="X4215" s="5">
        <v>0</v>
      </c>
      <c r="Y4215" s="5">
        <v>171</v>
      </c>
      <c r="Z4215" s="5">
        <v>171</v>
      </c>
      <c r="AA4215" t="s">
        <v>64</v>
      </c>
      <c r="AB4215">
        <v>48.71</v>
      </c>
      <c r="AC4215">
        <v>4.99</v>
      </c>
      <c r="AD4215" t="s">
        <v>64</v>
      </c>
      <c r="AE4215" t="s">
        <v>56</v>
      </c>
      <c r="AF4215">
        <v>4373</v>
      </c>
      <c r="AG4215">
        <v>4373</v>
      </c>
      <c r="AO4215">
        <v>32</v>
      </c>
      <c r="AP4215">
        <v>0</v>
      </c>
      <c r="AW4215">
        <v>171</v>
      </c>
      <c r="BD4215" s="5">
        <v>171</v>
      </c>
      <c r="BE4215">
        <v>139</v>
      </c>
      <c r="BG4215">
        <f t="shared" si="461"/>
        <v>139</v>
      </c>
      <c r="BH4215">
        <v>32</v>
      </c>
    </row>
    <row r="4216" spans="1:61" x14ac:dyDescent="0.25">
      <c r="A4216" t="s">
        <v>54</v>
      </c>
      <c r="B4216">
        <v>110027</v>
      </c>
      <c r="C4216" t="s">
        <v>55</v>
      </c>
      <c r="D4216" t="s">
        <v>56</v>
      </c>
      <c r="E4216" s="1">
        <v>45987</v>
      </c>
      <c r="F4216" t="s">
        <v>4906</v>
      </c>
      <c r="G4216" t="s">
        <v>63</v>
      </c>
      <c r="H4216" t="str">
        <f t="shared" si="455"/>
        <v>Aggregator</v>
      </c>
      <c r="I4216">
        <v>223152000000000</v>
      </c>
      <c r="J4216">
        <v>29811</v>
      </c>
      <c r="K4216" s="3">
        <v>45988.002083333333</v>
      </c>
      <c r="L4216">
        <f t="shared" si="456"/>
        <v>27</v>
      </c>
      <c r="M4216" t="str">
        <f t="shared" si="457"/>
        <v>Thursday</v>
      </c>
      <c r="N4216" s="1" t="str">
        <f t="shared" si="458"/>
        <v>November</v>
      </c>
      <c r="O4216" s="2">
        <v>2.0833333333333333E-3</v>
      </c>
      <c r="P4216" s="2" t="str">
        <f t="shared" si="459"/>
        <v>Week 4</v>
      </c>
      <c r="Q4216" t="s">
        <v>59</v>
      </c>
      <c r="R4216" s="5">
        <v>478</v>
      </c>
      <c r="S4216" s="5">
        <v>-93.74</v>
      </c>
      <c r="T4216" s="5">
        <f t="shared" si="460"/>
        <v>19.610878661087867</v>
      </c>
      <c r="U4216" s="5">
        <v>384.26</v>
      </c>
      <c r="V4216" s="5">
        <v>32</v>
      </c>
      <c r="W4216" s="5">
        <v>0</v>
      </c>
      <c r="X4216" s="5">
        <v>-0.26</v>
      </c>
      <c r="Y4216" s="5">
        <v>416</v>
      </c>
      <c r="Z4216" s="5">
        <v>416</v>
      </c>
      <c r="AA4216" t="s">
        <v>64</v>
      </c>
      <c r="AB4216">
        <v>98.94</v>
      </c>
      <c r="AC4216">
        <v>8.3699999999999992</v>
      </c>
      <c r="AD4216" t="s">
        <v>64</v>
      </c>
      <c r="AE4216" t="s">
        <v>56</v>
      </c>
      <c r="AF4216">
        <v>7168</v>
      </c>
      <c r="AG4216">
        <v>7168</v>
      </c>
      <c r="AO4216">
        <v>32</v>
      </c>
      <c r="AP4216">
        <v>0</v>
      </c>
      <c r="AW4216">
        <v>416</v>
      </c>
      <c r="BD4216" s="5">
        <v>416</v>
      </c>
      <c r="BE4216">
        <v>384.26</v>
      </c>
      <c r="BG4216">
        <f t="shared" si="461"/>
        <v>384.26</v>
      </c>
      <c r="BH4216">
        <v>32</v>
      </c>
    </row>
    <row r="4217" spans="1:61" x14ac:dyDescent="0.25">
      <c r="A4217" t="s">
        <v>54</v>
      </c>
      <c r="B4217">
        <v>110027</v>
      </c>
      <c r="C4217" t="s">
        <v>55</v>
      </c>
      <c r="D4217" t="s">
        <v>56</v>
      </c>
      <c r="E4217" s="1">
        <v>45987</v>
      </c>
      <c r="F4217" t="s">
        <v>4907</v>
      </c>
      <c r="G4217" t="s">
        <v>58</v>
      </c>
      <c r="H4217" t="str">
        <f t="shared" si="455"/>
        <v>Aggregator</v>
      </c>
      <c r="I4217">
        <v>7521934950</v>
      </c>
      <c r="J4217">
        <v>18528960</v>
      </c>
      <c r="K4217" s="3">
        <v>45988.00277777778</v>
      </c>
      <c r="L4217">
        <f t="shared" si="456"/>
        <v>27</v>
      </c>
      <c r="M4217" t="str">
        <f t="shared" si="457"/>
        <v>Thursday</v>
      </c>
      <c r="N4217" s="1" t="str">
        <f t="shared" si="458"/>
        <v>November</v>
      </c>
      <c r="O4217" s="2">
        <v>2.7777777777777779E-3</v>
      </c>
      <c r="P4217" s="2" t="str">
        <f t="shared" si="459"/>
        <v>Week 4</v>
      </c>
      <c r="Q4217" t="s">
        <v>59</v>
      </c>
      <c r="R4217" s="5">
        <v>248</v>
      </c>
      <c r="S4217" s="5">
        <v>-100</v>
      </c>
      <c r="T4217" s="5">
        <f t="shared" si="460"/>
        <v>40.322580645161288</v>
      </c>
      <c r="U4217" s="5">
        <v>148</v>
      </c>
      <c r="V4217" s="5">
        <v>32</v>
      </c>
      <c r="W4217" s="5">
        <v>0</v>
      </c>
      <c r="X4217" s="5">
        <v>0</v>
      </c>
      <c r="Y4217" s="5">
        <v>180</v>
      </c>
      <c r="Z4217" s="5">
        <v>180</v>
      </c>
      <c r="AA4217" t="s">
        <v>60</v>
      </c>
      <c r="AB4217">
        <v>54.22</v>
      </c>
      <c r="AC4217">
        <v>4.99</v>
      </c>
      <c r="AD4217" t="s">
        <v>60</v>
      </c>
      <c r="AE4217" t="s">
        <v>56</v>
      </c>
      <c r="AF4217">
        <v>4950</v>
      </c>
      <c r="AG4217">
        <v>4950</v>
      </c>
      <c r="AO4217">
        <v>32</v>
      </c>
      <c r="AP4217">
        <v>0</v>
      </c>
      <c r="AX4217">
        <v>180</v>
      </c>
      <c r="BD4217" s="5">
        <v>180</v>
      </c>
      <c r="BE4217">
        <v>148</v>
      </c>
      <c r="BG4217">
        <f t="shared" si="461"/>
        <v>148</v>
      </c>
      <c r="BI4217">
        <v>32</v>
      </c>
    </row>
    <row r="4218" spans="1:61" x14ac:dyDescent="0.25">
      <c r="A4218" t="s">
        <v>54</v>
      </c>
      <c r="B4218">
        <v>110027</v>
      </c>
      <c r="C4218" t="s">
        <v>55</v>
      </c>
      <c r="D4218" t="s">
        <v>56</v>
      </c>
      <c r="E4218" s="1">
        <v>45987</v>
      </c>
      <c r="F4218" t="s">
        <v>4908</v>
      </c>
      <c r="G4218" t="s">
        <v>63</v>
      </c>
      <c r="H4218" t="str">
        <f t="shared" si="455"/>
        <v>Aggregator</v>
      </c>
      <c r="I4218">
        <v>223152000000000</v>
      </c>
      <c r="J4218">
        <v>29811</v>
      </c>
      <c r="K4218" s="3">
        <v>45988.004861111112</v>
      </c>
      <c r="L4218">
        <f t="shared" si="456"/>
        <v>27</v>
      </c>
      <c r="M4218" t="str">
        <f t="shared" si="457"/>
        <v>Thursday</v>
      </c>
      <c r="N4218" s="1" t="str">
        <f t="shared" si="458"/>
        <v>November</v>
      </c>
      <c r="O4218" s="2">
        <v>4.8611111111111112E-3</v>
      </c>
      <c r="P4218" s="2" t="str">
        <f t="shared" si="459"/>
        <v>Week 4</v>
      </c>
      <c r="Q4218" t="s">
        <v>59</v>
      </c>
      <c r="R4218" s="5">
        <v>256</v>
      </c>
      <c r="S4218" s="5">
        <v>-93.75</v>
      </c>
      <c r="T4218" s="5">
        <f t="shared" si="460"/>
        <v>36.62109375</v>
      </c>
      <c r="U4218" s="5">
        <v>162.25</v>
      </c>
      <c r="V4218" s="5">
        <v>32</v>
      </c>
      <c r="W4218" s="5">
        <v>0</v>
      </c>
      <c r="X4218" s="5">
        <v>-0.25</v>
      </c>
      <c r="Y4218" s="5">
        <v>194</v>
      </c>
      <c r="Z4218" s="5">
        <v>194</v>
      </c>
      <c r="AA4218" t="s">
        <v>64</v>
      </c>
      <c r="AB4218">
        <v>49.64</v>
      </c>
      <c r="AC4218">
        <v>5.34</v>
      </c>
      <c r="AD4218" t="s">
        <v>64</v>
      </c>
      <c r="AE4218" t="s">
        <v>56</v>
      </c>
      <c r="AF4218">
        <v>200</v>
      </c>
      <c r="AG4218">
        <v>200</v>
      </c>
      <c r="AO4218">
        <v>32</v>
      </c>
      <c r="AP4218">
        <v>0</v>
      </c>
      <c r="AW4218">
        <v>194</v>
      </c>
      <c r="BD4218" s="5">
        <v>194</v>
      </c>
      <c r="BE4218">
        <v>162.25</v>
      </c>
      <c r="BG4218">
        <f t="shared" si="461"/>
        <v>162.25</v>
      </c>
      <c r="BH4218">
        <v>32</v>
      </c>
    </row>
    <row r="4219" spans="1:61" x14ac:dyDescent="0.25">
      <c r="A4219" t="s">
        <v>54</v>
      </c>
      <c r="B4219">
        <v>110027</v>
      </c>
      <c r="C4219" t="s">
        <v>55</v>
      </c>
      <c r="D4219" t="s">
        <v>56</v>
      </c>
      <c r="E4219" s="1">
        <v>45987</v>
      </c>
      <c r="F4219" t="s">
        <v>4909</v>
      </c>
      <c r="G4219" t="s">
        <v>67</v>
      </c>
      <c r="H4219" t="str">
        <f t="shared" si="455"/>
        <v>Direct Sale</v>
      </c>
      <c r="K4219" s="3">
        <v>45988.008333333331</v>
      </c>
      <c r="L4219">
        <f t="shared" si="456"/>
        <v>27</v>
      </c>
      <c r="M4219" t="str">
        <f t="shared" si="457"/>
        <v>Thursday</v>
      </c>
      <c r="N4219" s="1" t="str">
        <f t="shared" si="458"/>
        <v>November</v>
      </c>
      <c r="O4219" s="2">
        <v>8.3333333333333332E-3</v>
      </c>
      <c r="P4219" s="2" t="str">
        <f t="shared" si="459"/>
        <v>Week 4</v>
      </c>
      <c r="Q4219" t="s">
        <v>59</v>
      </c>
      <c r="R4219" s="5">
        <v>228</v>
      </c>
      <c r="S4219" s="5">
        <v>0</v>
      </c>
      <c r="T4219" s="5">
        <f t="shared" si="460"/>
        <v>0</v>
      </c>
      <c r="U4219" s="5">
        <v>228</v>
      </c>
      <c r="V4219" s="5">
        <v>0</v>
      </c>
      <c r="W4219" s="5">
        <v>11.4</v>
      </c>
      <c r="X4219" s="5">
        <v>-0.4</v>
      </c>
      <c r="Y4219" s="5">
        <v>239</v>
      </c>
      <c r="Z4219" s="5">
        <v>239</v>
      </c>
      <c r="AA4219" t="s">
        <v>73</v>
      </c>
      <c r="AB4219">
        <v>61.05</v>
      </c>
      <c r="AC4219">
        <v>3.92</v>
      </c>
      <c r="AD4219" t="s">
        <v>5778</v>
      </c>
      <c r="AE4219" t="s">
        <v>75</v>
      </c>
      <c r="AI4219" t="s">
        <v>89</v>
      </c>
      <c r="AJ4219" t="s">
        <v>190</v>
      </c>
      <c r="AK4219">
        <v>8929758003</v>
      </c>
      <c r="AO4219">
        <v>0</v>
      </c>
      <c r="AP4219">
        <v>0</v>
      </c>
      <c r="AQ4219">
        <v>239</v>
      </c>
      <c r="AZ4219">
        <v>228</v>
      </c>
      <c r="BA4219">
        <v>5.7</v>
      </c>
      <c r="BB4219">
        <v>228</v>
      </c>
      <c r="BC4219">
        <v>5.7</v>
      </c>
      <c r="BD4219" s="5">
        <v>239</v>
      </c>
      <c r="BE4219">
        <v>228</v>
      </c>
      <c r="BG4219">
        <f t="shared" si="461"/>
        <v>228</v>
      </c>
    </row>
    <row r="4220" spans="1:61" x14ac:dyDescent="0.25">
      <c r="A4220" t="s">
        <v>54</v>
      </c>
      <c r="B4220">
        <v>110027</v>
      </c>
      <c r="C4220" t="s">
        <v>55</v>
      </c>
      <c r="D4220" t="s">
        <v>56</v>
      </c>
      <c r="E4220" s="1">
        <v>45987</v>
      </c>
      <c r="F4220" t="s">
        <v>4910</v>
      </c>
      <c r="G4220" t="s">
        <v>58</v>
      </c>
      <c r="H4220" t="str">
        <f t="shared" si="455"/>
        <v>Aggregator</v>
      </c>
      <c r="I4220">
        <v>7512648093</v>
      </c>
      <c r="J4220">
        <v>18528960</v>
      </c>
      <c r="K4220" s="3">
        <v>45988.009722222225</v>
      </c>
      <c r="L4220">
        <f t="shared" si="456"/>
        <v>27</v>
      </c>
      <c r="M4220" t="str">
        <f t="shared" si="457"/>
        <v>Thursday</v>
      </c>
      <c r="N4220" s="1" t="str">
        <f t="shared" si="458"/>
        <v>November</v>
      </c>
      <c r="O4220" s="2">
        <v>9.7222222222222224E-3</v>
      </c>
      <c r="P4220" s="2" t="str">
        <f t="shared" si="459"/>
        <v>Week 4</v>
      </c>
      <c r="Q4220" t="s">
        <v>59</v>
      </c>
      <c r="R4220" s="5">
        <v>694</v>
      </c>
      <c r="S4220" s="5">
        <v>-140</v>
      </c>
      <c r="T4220" s="5">
        <f t="shared" si="460"/>
        <v>20.172910662824208</v>
      </c>
      <c r="U4220" s="5">
        <v>554</v>
      </c>
      <c r="V4220" s="5">
        <v>32</v>
      </c>
      <c r="W4220" s="5">
        <v>0</v>
      </c>
      <c r="X4220" s="5">
        <v>0</v>
      </c>
      <c r="Y4220" s="5">
        <v>586</v>
      </c>
      <c r="Z4220" s="5">
        <v>586</v>
      </c>
      <c r="AA4220" t="s">
        <v>60</v>
      </c>
      <c r="AB4220">
        <v>122.86</v>
      </c>
      <c r="AC4220">
        <v>9.98</v>
      </c>
      <c r="AD4220" t="s">
        <v>60</v>
      </c>
      <c r="AE4220" t="s">
        <v>56</v>
      </c>
      <c r="AF4220">
        <v>8093</v>
      </c>
      <c r="AG4220">
        <v>8093</v>
      </c>
      <c r="AO4220">
        <v>32</v>
      </c>
      <c r="AP4220">
        <v>0</v>
      </c>
      <c r="AX4220">
        <v>586</v>
      </c>
      <c r="BD4220" s="5">
        <v>586</v>
      </c>
      <c r="BE4220">
        <v>554</v>
      </c>
      <c r="BG4220">
        <f t="shared" si="461"/>
        <v>554</v>
      </c>
      <c r="BI4220">
        <v>32</v>
      </c>
    </row>
    <row r="4221" spans="1:61" x14ac:dyDescent="0.25">
      <c r="A4221" t="s">
        <v>54</v>
      </c>
      <c r="B4221">
        <v>110027</v>
      </c>
      <c r="C4221" t="s">
        <v>55</v>
      </c>
      <c r="D4221" t="s">
        <v>56</v>
      </c>
      <c r="E4221" s="1">
        <v>45987</v>
      </c>
      <c r="F4221" t="s">
        <v>4911</v>
      </c>
      <c r="G4221" t="s">
        <v>58</v>
      </c>
      <c r="H4221" t="str">
        <f t="shared" si="455"/>
        <v>Aggregator</v>
      </c>
      <c r="I4221">
        <v>7523237656</v>
      </c>
      <c r="J4221">
        <v>18528960</v>
      </c>
      <c r="K4221" s="3">
        <v>45988.013194444444</v>
      </c>
      <c r="L4221">
        <f t="shared" si="456"/>
        <v>27</v>
      </c>
      <c r="M4221" t="str">
        <f t="shared" si="457"/>
        <v>Thursday</v>
      </c>
      <c r="N4221" s="1" t="str">
        <f t="shared" si="458"/>
        <v>November</v>
      </c>
      <c r="O4221" s="2">
        <v>1.3194444444444444E-2</v>
      </c>
      <c r="P4221" s="2" t="str">
        <f t="shared" si="459"/>
        <v>Week 4</v>
      </c>
      <c r="Q4221" t="s">
        <v>59</v>
      </c>
      <c r="R4221" s="5">
        <v>697</v>
      </c>
      <c r="S4221" s="5">
        <v>-93</v>
      </c>
      <c r="T4221" s="5">
        <f t="shared" si="460"/>
        <v>13.342898134863701</v>
      </c>
      <c r="U4221" s="5">
        <v>604</v>
      </c>
      <c r="V4221" s="5">
        <v>32</v>
      </c>
      <c r="W4221" s="5">
        <v>0</v>
      </c>
      <c r="X4221" s="5">
        <v>0</v>
      </c>
      <c r="Y4221" s="5">
        <v>636</v>
      </c>
      <c r="Z4221" s="5">
        <v>636</v>
      </c>
      <c r="AA4221" t="s">
        <v>60</v>
      </c>
      <c r="AB4221">
        <v>148.04</v>
      </c>
      <c r="AC4221">
        <v>16.690000000000001</v>
      </c>
      <c r="AD4221" t="s">
        <v>60</v>
      </c>
      <c r="AE4221" t="s">
        <v>56</v>
      </c>
      <c r="AF4221">
        <v>7656</v>
      </c>
      <c r="AG4221">
        <v>7656</v>
      </c>
      <c r="AO4221">
        <v>32</v>
      </c>
      <c r="AP4221">
        <v>0</v>
      </c>
      <c r="AX4221">
        <v>636</v>
      </c>
      <c r="BD4221" s="5">
        <v>636</v>
      </c>
      <c r="BE4221">
        <v>604</v>
      </c>
      <c r="BG4221">
        <f t="shared" si="461"/>
        <v>604</v>
      </c>
      <c r="BI4221">
        <v>32</v>
      </c>
    </row>
    <row r="4222" spans="1:61" x14ac:dyDescent="0.25">
      <c r="A4222" t="s">
        <v>54</v>
      </c>
      <c r="B4222">
        <v>110027</v>
      </c>
      <c r="C4222" t="s">
        <v>55</v>
      </c>
      <c r="D4222" t="s">
        <v>56</v>
      </c>
      <c r="E4222" s="1">
        <v>45987</v>
      </c>
      <c r="F4222" t="s">
        <v>4912</v>
      </c>
      <c r="G4222" t="s">
        <v>67</v>
      </c>
      <c r="H4222" t="str">
        <f t="shared" si="455"/>
        <v>Direct Sale</v>
      </c>
      <c r="K4222" s="3">
        <v>45988.017361111109</v>
      </c>
      <c r="L4222">
        <f t="shared" si="456"/>
        <v>27</v>
      </c>
      <c r="M4222" t="str">
        <f t="shared" si="457"/>
        <v>Thursday</v>
      </c>
      <c r="N4222" s="1" t="str">
        <f t="shared" si="458"/>
        <v>November</v>
      </c>
      <c r="O4222" s="2">
        <v>1.7361111111111112E-2</v>
      </c>
      <c r="P4222" s="2" t="str">
        <f t="shared" si="459"/>
        <v>Week 4</v>
      </c>
      <c r="Q4222" t="s">
        <v>59</v>
      </c>
      <c r="R4222" s="5">
        <v>239</v>
      </c>
      <c r="S4222" s="5">
        <v>-35.85</v>
      </c>
      <c r="T4222" s="5">
        <f t="shared" si="460"/>
        <v>15</v>
      </c>
      <c r="U4222" s="5">
        <v>203.15</v>
      </c>
      <c r="V4222" s="5">
        <v>0</v>
      </c>
      <c r="W4222" s="5">
        <v>10.16</v>
      </c>
      <c r="X4222" s="5">
        <v>-0.31</v>
      </c>
      <c r="Y4222" s="5">
        <v>213</v>
      </c>
      <c r="Z4222" s="5">
        <v>213</v>
      </c>
      <c r="AA4222" t="s">
        <v>68</v>
      </c>
      <c r="AB4222">
        <v>66.03</v>
      </c>
      <c r="AC4222">
        <v>2.56</v>
      </c>
      <c r="AD4222" t="s">
        <v>5778</v>
      </c>
      <c r="AE4222" t="s">
        <v>75</v>
      </c>
      <c r="AI4222" t="s">
        <v>4913</v>
      </c>
      <c r="AJ4222" t="s">
        <v>4914</v>
      </c>
      <c r="AK4222">
        <v>9873424283</v>
      </c>
      <c r="AO4222">
        <v>0</v>
      </c>
      <c r="AP4222">
        <v>0</v>
      </c>
      <c r="AR4222">
        <v>213</v>
      </c>
      <c r="AZ4222">
        <v>203.15</v>
      </c>
      <c r="BA4222">
        <v>5.08</v>
      </c>
      <c r="BB4222">
        <v>203.15</v>
      </c>
      <c r="BC4222">
        <v>5.08</v>
      </c>
      <c r="BD4222" s="5">
        <v>213</v>
      </c>
      <c r="BE4222">
        <v>203.15</v>
      </c>
      <c r="BG4222">
        <f t="shared" si="461"/>
        <v>203.15</v>
      </c>
    </row>
    <row r="4223" spans="1:61" x14ac:dyDescent="0.25">
      <c r="A4223" t="s">
        <v>54</v>
      </c>
      <c r="B4223">
        <v>110027</v>
      </c>
      <c r="C4223" t="s">
        <v>55</v>
      </c>
      <c r="D4223" t="s">
        <v>56</v>
      </c>
      <c r="E4223" s="1">
        <v>45987</v>
      </c>
      <c r="F4223" t="s">
        <v>4915</v>
      </c>
      <c r="G4223" t="s">
        <v>67</v>
      </c>
      <c r="H4223" t="str">
        <f t="shared" si="455"/>
        <v>Direct Sale</v>
      </c>
      <c r="K4223" s="3">
        <v>45988.018055555556</v>
      </c>
      <c r="L4223">
        <f t="shared" si="456"/>
        <v>27</v>
      </c>
      <c r="M4223" t="str">
        <f t="shared" si="457"/>
        <v>Thursday</v>
      </c>
      <c r="N4223" s="1" t="str">
        <f t="shared" si="458"/>
        <v>November</v>
      </c>
      <c r="O4223" s="2">
        <v>1.8055555555555554E-2</v>
      </c>
      <c r="P4223" s="2" t="str">
        <f t="shared" si="459"/>
        <v>Week 4</v>
      </c>
      <c r="Q4223" t="s">
        <v>59</v>
      </c>
      <c r="R4223" s="5">
        <v>219</v>
      </c>
      <c r="S4223" s="5">
        <v>0</v>
      </c>
      <c r="T4223" s="5">
        <f t="shared" si="460"/>
        <v>0</v>
      </c>
      <c r="U4223" s="5">
        <v>219</v>
      </c>
      <c r="V4223" s="5">
        <v>0</v>
      </c>
      <c r="W4223" s="5">
        <v>10.96</v>
      </c>
      <c r="X4223" s="5">
        <v>0.04</v>
      </c>
      <c r="Y4223" s="5">
        <v>230</v>
      </c>
      <c r="Z4223" s="5">
        <v>230</v>
      </c>
      <c r="AA4223" t="s">
        <v>68</v>
      </c>
      <c r="AB4223">
        <v>54.22</v>
      </c>
      <c r="AC4223">
        <v>1.96</v>
      </c>
      <c r="AD4223" t="s">
        <v>5778</v>
      </c>
      <c r="AE4223" t="s">
        <v>75</v>
      </c>
      <c r="AI4223" t="s">
        <v>89</v>
      </c>
      <c r="AJ4223" t="s">
        <v>190</v>
      </c>
      <c r="AK4223">
        <v>8929758003</v>
      </c>
      <c r="AO4223">
        <v>0</v>
      </c>
      <c r="AP4223">
        <v>0</v>
      </c>
      <c r="AR4223">
        <v>230</v>
      </c>
      <c r="AZ4223">
        <v>219</v>
      </c>
      <c r="BA4223">
        <v>5.48</v>
      </c>
      <c r="BB4223">
        <v>219</v>
      </c>
      <c r="BC4223">
        <v>5.48</v>
      </c>
      <c r="BD4223" s="5">
        <v>230</v>
      </c>
      <c r="BE4223">
        <v>219</v>
      </c>
      <c r="BG4223">
        <f t="shared" si="461"/>
        <v>219</v>
      </c>
    </row>
    <row r="4224" spans="1:61" x14ac:dyDescent="0.25">
      <c r="A4224" t="s">
        <v>54</v>
      </c>
      <c r="B4224">
        <v>110027</v>
      </c>
      <c r="C4224" t="s">
        <v>55</v>
      </c>
      <c r="D4224" t="s">
        <v>56</v>
      </c>
      <c r="E4224" s="1">
        <v>45987</v>
      </c>
      <c r="F4224" t="s">
        <v>4916</v>
      </c>
      <c r="G4224" t="s">
        <v>63</v>
      </c>
      <c r="H4224" t="str">
        <f t="shared" si="455"/>
        <v>Aggregator</v>
      </c>
      <c r="I4224">
        <v>223154000000000</v>
      </c>
      <c r="J4224">
        <v>29811</v>
      </c>
      <c r="K4224" s="3">
        <v>45988.025000000001</v>
      </c>
      <c r="L4224">
        <f t="shared" si="456"/>
        <v>27</v>
      </c>
      <c r="M4224" t="str">
        <f t="shared" si="457"/>
        <v>Thursday</v>
      </c>
      <c r="N4224" s="1" t="str">
        <f t="shared" si="458"/>
        <v>November</v>
      </c>
      <c r="O4224" s="2">
        <v>2.5000000000000001E-2</v>
      </c>
      <c r="P4224" s="2" t="str">
        <f t="shared" si="459"/>
        <v>Week 4</v>
      </c>
      <c r="Q4224" t="s">
        <v>59</v>
      </c>
      <c r="R4224" s="5">
        <v>347</v>
      </c>
      <c r="S4224" s="5">
        <v>-113.74</v>
      </c>
      <c r="T4224" s="5">
        <f t="shared" si="460"/>
        <v>32.778097982708928</v>
      </c>
      <c r="U4224" s="5">
        <v>233.26</v>
      </c>
      <c r="V4224" s="5">
        <v>32</v>
      </c>
      <c r="W4224" s="5">
        <v>0</v>
      </c>
      <c r="X4224" s="5">
        <v>-0.26</v>
      </c>
      <c r="Y4224" s="5">
        <v>265</v>
      </c>
      <c r="Z4224" s="5">
        <v>265</v>
      </c>
      <c r="AA4224" t="s">
        <v>64</v>
      </c>
      <c r="AB4224">
        <v>62.36</v>
      </c>
      <c r="AC4224">
        <v>7.84</v>
      </c>
      <c r="AD4224" t="s">
        <v>64</v>
      </c>
      <c r="AE4224" t="s">
        <v>56</v>
      </c>
      <c r="AF4224">
        <v>7715</v>
      </c>
      <c r="AG4224">
        <v>7715</v>
      </c>
      <c r="AO4224">
        <v>32</v>
      </c>
      <c r="AP4224">
        <v>0</v>
      </c>
      <c r="AW4224">
        <v>265</v>
      </c>
      <c r="BD4224" s="5">
        <v>265</v>
      </c>
      <c r="BE4224">
        <v>233.26</v>
      </c>
      <c r="BG4224">
        <f t="shared" si="461"/>
        <v>233.26</v>
      </c>
      <c r="BH4224">
        <v>32</v>
      </c>
    </row>
    <row r="4225" spans="1:61" x14ac:dyDescent="0.25">
      <c r="A4225" t="s">
        <v>54</v>
      </c>
      <c r="B4225">
        <v>110027</v>
      </c>
      <c r="C4225" t="s">
        <v>55</v>
      </c>
      <c r="D4225" t="s">
        <v>56</v>
      </c>
      <c r="E4225" s="1">
        <v>45987</v>
      </c>
      <c r="F4225" t="s">
        <v>4917</v>
      </c>
      <c r="G4225" t="s">
        <v>63</v>
      </c>
      <c r="H4225" t="str">
        <f t="shared" si="455"/>
        <v>Aggregator</v>
      </c>
      <c r="I4225">
        <v>223154000000000</v>
      </c>
      <c r="J4225">
        <v>29811</v>
      </c>
      <c r="K4225" s="3">
        <v>45988.026388888888</v>
      </c>
      <c r="L4225">
        <f t="shared" si="456"/>
        <v>27</v>
      </c>
      <c r="M4225" t="str">
        <f t="shared" si="457"/>
        <v>Thursday</v>
      </c>
      <c r="N4225" s="1" t="str">
        <f t="shared" si="458"/>
        <v>November</v>
      </c>
      <c r="O4225" s="2">
        <v>2.6388888888888889E-2</v>
      </c>
      <c r="P4225" s="2" t="str">
        <f t="shared" si="459"/>
        <v>Week 4</v>
      </c>
      <c r="Q4225" t="s">
        <v>59</v>
      </c>
      <c r="R4225" s="5">
        <v>578</v>
      </c>
      <c r="S4225" s="5">
        <v>-265</v>
      </c>
      <c r="T4225" s="5">
        <f t="shared" si="460"/>
        <v>45.8477508650519</v>
      </c>
      <c r="U4225" s="5">
        <v>313</v>
      </c>
      <c r="V4225" s="5">
        <v>32</v>
      </c>
      <c r="W4225" s="5">
        <v>0</v>
      </c>
      <c r="X4225" s="5">
        <v>0</v>
      </c>
      <c r="Y4225" s="5">
        <v>345</v>
      </c>
      <c r="Z4225" s="5">
        <v>345</v>
      </c>
      <c r="AA4225" t="s">
        <v>64</v>
      </c>
      <c r="AB4225">
        <v>92.15</v>
      </c>
      <c r="AC4225">
        <v>9.75</v>
      </c>
      <c r="AD4225" t="s">
        <v>64</v>
      </c>
      <c r="AE4225" t="s">
        <v>56</v>
      </c>
      <c r="AF4225">
        <v>5225</v>
      </c>
      <c r="AG4225">
        <v>5225</v>
      </c>
      <c r="AO4225">
        <v>32</v>
      </c>
      <c r="AP4225">
        <v>0</v>
      </c>
      <c r="AW4225">
        <v>345</v>
      </c>
      <c r="BD4225" s="5">
        <v>345</v>
      </c>
      <c r="BE4225">
        <v>313</v>
      </c>
      <c r="BG4225">
        <f t="shared" si="461"/>
        <v>313</v>
      </c>
      <c r="BH4225">
        <v>32</v>
      </c>
    </row>
    <row r="4226" spans="1:61" x14ac:dyDescent="0.25">
      <c r="A4226" t="s">
        <v>54</v>
      </c>
      <c r="B4226">
        <v>110027</v>
      </c>
      <c r="C4226" t="s">
        <v>55</v>
      </c>
      <c r="D4226" t="s">
        <v>56</v>
      </c>
      <c r="E4226" s="1">
        <v>45987</v>
      </c>
      <c r="F4226" t="s">
        <v>4918</v>
      </c>
      <c r="G4226" t="s">
        <v>63</v>
      </c>
      <c r="H4226" t="str">
        <f t="shared" si="455"/>
        <v>Aggregator</v>
      </c>
      <c r="I4226">
        <v>223154000000000</v>
      </c>
      <c r="J4226">
        <v>29811</v>
      </c>
      <c r="K4226" s="3">
        <v>45988.02847222222</v>
      </c>
      <c r="L4226">
        <f t="shared" si="456"/>
        <v>27</v>
      </c>
      <c r="M4226" t="str">
        <f t="shared" si="457"/>
        <v>Thursday</v>
      </c>
      <c r="N4226" s="1" t="str">
        <f t="shared" si="458"/>
        <v>November</v>
      </c>
      <c r="O4226" s="2">
        <v>2.8472222222222222E-2</v>
      </c>
      <c r="P4226" s="2" t="str">
        <f t="shared" si="459"/>
        <v>Week 4</v>
      </c>
      <c r="Q4226" t="s">
        <v>59</v>
      </c>
      <c r="R4226" s="5">
        <v>349</v>
      </c>
      <c r="S4226" s="5">
        <v>-175</v>
      </c>
      <c r="T4226" s="5">
        <f t="shared" si="460"/>
        <v>50.143266475644701</v>
      </c>
      <c r="U4226" s="5">
        <v>174</v>
      </c>
      <c r="V4226" s="5">
        <v>32</v>
      </c>
      <c r="W4226" s="5">
        <v>0</v>
      </c>
      <c r="X4226" s="5">
        <v>0</v>
      </c>
      <c r="Y4226" s="5">
        <v>206</v>
      </c>
      <c r="Z4226" s="5">
        <v>206</v>
      </c>
      <c r="AA4226" t="s">
        <v>64</v>
      </c>
      <c r="AB4226">
        <v>66.03</v>
      </c>
      <c r="AC4226">
        <v>4.76</v>
      </c>
      <c r="AD4226" t="s">
        <v>64</v>
      </c>
      <c r="AE4226" t="s">
        <v>56</v>
      </c>
      <c r="AF4226">
        <v>1655</v>
      </c>
      <c r="AG4226">
        <v>1655</v>
      </c>
      <c r="AO4226">
        <v>32</v>
      </c>
      <c r="AP4226">
        <v>0</v>
      </c>
      <c r="AW4226">
        <v>206</v>
      </c>
      <c r="BD4226" s="5">
        <v>206</v>
      </c>
      <c r="BE4226">
        <v>174</v>
      </c>
      <c r="BG4226">
        <f t="shared" si="461"/>
        <v>174</v>
      </c>
      <c r="BH4226">
        <v>32</v>
      </c>
    </row>
    <row r="4227" spans="1:61" x14ac:dyDescent="0.25">
      <c r="A4227" t="s">
        <v>54</v>
      </c>
      <c r="B4227">
        <v>110027</v>
      </c>
      <c r="C4227" t="s">
        <v>55</v>
      </c>
      <c r="D4227" t="s">
        <v>56</v>
      </c>
      <c r="E4227" s="1">
        <v>45987</v>
      </c>
      <c r="F4227" t="s">
        <v>4919</v>
      </c>
      <c r="G4227" t="s">
        <v>58</v>
      </c>
      <c r="H4227" t="str">
        <f t="shared" ref="H4227:H4290" si="462">IF(G4227="POS","Direct Sale","Aggregator")</f>
        <v>Aggregator</v>
      </c>
      <c r="I4227">
        <v>7522804547</v>
      </c>
      <c r="J4227">
        <v>18528960</v>
      </c>
      <c r="K4227" s="3">
        <v>45988.029861111114</v>
      </c>
      <c r="L4227">
        <f t="shared" ref="L4227:L4290" si="463">VALUE(DAY(K4227))</f>
        <v>27</v>
      </c>
      <c r="M4227" t="str">
        <f t="shared" ref="M4227:M4290" si="464">TEXT(K4227,"dddd")</f>
        <v>Thursday</v>
      </c>
      <c r="N4227" s="1" t="str">
        <f t="shared" ref="N4227:N4290" si="465">TEXT(K4227,"MMMM")</f>
        <v>November</v>
      </c>
      <c r="O4227" s="2">
        <v>2.9861111111111113E-2</v>
      </c>
      <c r="P4227" s="2" t="str">
        <f t="shared" ref="P4227:P4290" si="466">_xlfn.IFS(L4227&lt;=7,"Week 1",L4227&lt;=15, "Week 2",L4227&lt;=23,"Week 3",L4227&lt;=30,"Week 4")</f>
        <v>Week 4</v>
      </c>
      <c r="Q4227" t="s">
        <v>59</v>
      </c>
      <c r="R4227" s="5">
        <v>338</v>
      </c>
      <c r="S4227" s="5">
        <v>-100</v>
      </c>
      <c r="T4227" s="5">
        <f t="shared" ref="T4227:T4290" si="467">ABS((S4227/R4227)*100)</f>
        <v>29.585798816568047</v>
      </c>
      <c r="U4227" s="5">
        <v>238</v>
      </c>
      <c r="V4227" s="5">
        <v>32</v>
      </c>
      <c r="W4227" s="5">
        <v>0</v>
      </c>
      <c r="X4227" s="5">
        <v>0</v>
      </c>
      <c r="Y4227" s="5">
        <v>270</v>
      </c>
      <c r="Z4227" s="5">
        <v>270</v>
      </c>
      <c r="AA4227" t="s">
        <v>60</v>
      </c>
      <c r="AB4227">
        <v>59.63</v>
      </c>
      <c r="AC4227">
        <v>11.06</v>
      </c>
      <c r="AD4227" t="s">
        <v>60</v>
      </c>
      <c r="AE4227" t="s">
        <v>56</v>
      </c>
      <c r="AF4227">
        <v>4547</v>
      </c>
      <c r="AG4227">
        <v>4547</v>
      </c>
      <c r="AO4227">
        <v>32</v>
      </c>
      <c r="AP4227">
        <v>0</v>
      </c>
      <c r="AX4227">
        <v>270</v>
      </c>
      <c r="BD4227" s="5">
        <v>270</v>
      </c>
      <c r="BE4227">
        <v>238</v>
      </c>
      <c r="BG4227">
        <f t="shared" ref="BG4227:BG4290" si="468">BE4227+BF4227</f>
        <v>238</v>
      </c>
      <c r="BI4227">
        <v>32</v>
      </c>
    </row>
    <row r="4228" spans="1:61" x14ac:dyDescent="0.25">
      <c r="A4228" t="s">
        <v>54</v>
      </c>
      <c r="B4228">
        <v>110027</v>
      </c>
      <c r="C4228" t="s">
        <v>55</v>
      </c>
      <c r="D4228" t="s">
        <v>56</v>
      </c>
      <c r="E4228" s="1">
        <v>45987</v>
      </c>
      <c r="F4228" t="s">
        <v>4920</v>
      </c>
      <c r="G4228" t="s">
        <v>63</v>
      </c>
      <c r="H4228" t="str">
        <f t="shared" si="462"/>
        <v>Aggregator</v>
      </c>
      <c r="I4228">
        <v>223154000000000</v>
      </c>
      <c r="J4228">
        <v>29811</v>
      </c>
      <c r="K4228" s="3">
        <v>45988.032638888886</v>
      </c>
      <c r="L4228">
        <f t="shared" si="463"/>
        <v>27</v>
      </c>
      <c r="M4228" t="str">
        <f t="shared" si="464"/>
        <v>Thursday</v>
      </c>
      <c r="N4228" s="1" t="str">
        <f t="shared" si="465"/>
        <v>November</v>
      </c>
      <c r="O4228" s="2">
        <v>3.2638888888888891E-2</v>
      </c>
      <c r="P4228" s="2" t="str">
        <f t="shared" si="466"/>
        <v>Week 4</v>
      </c>
      <c r="Q4228" t="s">
        <v>59</v>
      </c>
      <c r="R4228" s="5">
        <v>248</v>
      </c>
      <c r="S4228" s="5">
        <v>-90</v>
      </c>
      <c r="T4228" s="5">
        <f t="shared" si="467"/>
        <v>36.29032258064516</v>
      </c>
      <c r="U4228" s="5">
        <v>158</v>
      </c>
      <c r="V4228" s="5">
        <v>32</v>
      </c>
      <c r="W4228" s="5">
        <v>0</v>
      </c>
      <c r="X4228" s="5">
        <v>0</v>
      </c>
      <c r="Y4228" s="5">
        <v>190</v>
      </c>
      <c r="Z4228" s="5">
        <v>190</v>
      </c>
      <c r="AA4228" t="s">
        <v>64</v>
      </c>
      <c r="AB4228">
        <v>54.22</v>
      </c>
      <c r="AC4228">
        <v>4.99</v>
      </c>
      <c r="AD4228" t="s">
        <v>64</v>
      </c>
      <c r="AE4228" t="s">
        <v>56</v>
      </c>
      <c r="AF4228">
        <v>4220</v>
      </c>
      <c r="AG4228">
        <v>4220</v>
      </c>
      <c r="AO4228">
        <v>32</v>
      </c>
      <c r="AP4228">
        <v>0</v>
      </c>
      <c r="AW4228">
        <v>190</v>
      </c>
      <c r="BD4228" s="5">
        <v>190</v>
      </c>
      <c r="BE4228">
        <v>158</v>
      </c>
      <c r="BG4228">
        <f t="shared" si="468"/>
        <v>158</v>
      </c>
      <c r="BH4228">
        <v>32</v>
      </c>
    </row>
    <row r="4229" spans="1:61" x14ac:dyDescent="0.25">
      <c r="A4229" t="s">
        <v>54</v>
      </c>
      <c r="B4229">
        <v>110027</v>
      </c>
      <c r="C4229" t="s">
        <v>55</v>
      </c>
      <c r="D4229" t="s">
        <v>56</v>
      </c>
      <c r="E4229" s="1">
        <v>45987</v>
      </c>
      <c r="F4229" t="s">
        <v>4921</v>
      </c>
      <c r="G4229" t="s">
        <v>58</v>
      </c>
      <c r="H4229" t="str">
        <f t="shared" si="462"/>
        <v>Aggregator</v>
      </c>
      <c r="I4229">
        <v>7520248890</v>
      </c>
      <c r="J4229">
        <v>18528960</v>
      </c>
      <c r="K4229" s="3">
        <v>45988.033333333333</v>
      </c>
      <c r="L4229">
        <f t="shared" si="463"/>
        <v>27</v>
      </c>
      <c r="M4229" t="str">
        <f t="shared" si="464"/>
        <v>Thursday</v>
      </c>
      <c r="N4229" s="1" t="str">
        <f t="shared" si="465"/>
        <v>November</v>
      </c>
      <c r="O4229" s="2">
        <v>3.3333333333333333E-2</v>
      </c>
      <c r="P4229" s="2" t="str">
        <f t="shared" si="466"/>
        <v>Week 4</v>
      </c>
      <c r="Q4229" t="s">
        <v>59</v>
      </c>
      <c r="R4229" s="5">
        <v>248</v>
      </c>
      <c r="S4229" s="5">
        <v>-100</v>
      </c>
      <c r="T4229" s="5">
        <f t="shared" si="467"/>
        <v>40.322580645161288</v>
      </c>
      <c r="U4229" s="5">
        <v>148</v>
      </c>
      <c r="V4229" s="5">
        <v>32</v>
      </c>
      <c r="W4229" s="5">
        <v>0</v>
      </c>
      <c r="X4229" s="5">
        <v>0</v>
      </c>
      <c r="Y4229" s="5">
        <v>180</v>
      </c>
      <c r="Z4229" s="5">
        <v>180</v>
      </c>
      <c r="AA4229" t="s">
        <v>60</v>
      </c>
      <c r="AB4229">
        <v>54.22</v>
      </c>
      <c r="AC4229">
        <v>4.99</v>
      </c>
      <c r="AD4229" t="s">
        <v>60</v>
      </c>
      <c r="AE4229" t="s">
        <v>56</v>
      </c>
      <c r="AF4229">
        <v>8890</v>
      </c>
      <c r="AG4229">
        <v>8890</v>
      </c>
      <c r="AO4229">
        <v>32</v>
      </c>
      <c r="AP4229">
        <v>0</v>
      </c>
      <c r="AX4229">
        <v>180</v>
      </c>
      <c r="BD4229" s="5">
        <v>180</v>
      </c>
      <c r="BE4229">
        <v>148</v>
      </c>
      <c r="BG4229">
        <f t="shared" si="468"/>
        <v>148</v>
      </c>
      <c r="BI4229">
        <v>32</v>
      </c>
    </row>
    <row r="4230" spans="1:61" x14ac:dyDescent="0.25">
      <c r="A4230" t="s">
        <v>54</v>
      </c>
      <c r="B4230">
        <v>110027</v>
      </c>
      <c r="C4230" t="s">
        <v>55</v>
      </c>
      <c r="D4230" t="s">
        <v>56</v>
      </c>
      <c r="E4230" s="1">
        <v>45987</v>
      </c>
      <c r="F4230" t="s">
        <v>4922</v>
      </c>
      <c r="G4230" t="s">
        <v>63</v>
      </c>
      <c r="H4230" t="str">
        <f t="shared" si="462"/>
        <v>Aggregator</v>
      </c>
      <c r="I4230">
        <v>223155000000000</v>
      </c>
      <c r="J4230">
        <v>29811</v>
      </c>
      <c r="K4230" s="3">
        <v>45988.04583333333</v>
      </c>
      <c r="L4230">
        <f t="shared" si="463"/>
        <v>27</v>
      </c>
      <c r="M4230" t="str">
        <f t="shared" si="464"/>
        <v>Thursday</v>
      </c>
      <c r="N4230" s="1" t="str">
        <f t="shared" si="465"/>
        <v>November</v>
      </c>
      <c r="O4230" s="2">
        <v>4.583333333333333E-2</v>
      </c>
      <c r="P4230" s="2" t="str">
        <f t="shared" si="466"/>
        <v>Week 4</v>
      </c>
      <c r="Q4230" t="s">
        <v>59</v>
      </c>
      <c r="R4230" s="5">
        <v>518</v>
      </c>
      <c r="S4230" s="5">
        <v>-93.74</v>
      </c>
      <c r="T4230" s="5">
        <f t="shared" si="467"/>
        <v>18.096525096525095</v>
      </c>
      <c r="U4230" s="5">
        <v>424.26</v>
      </c>
      <c r="V4230" s="5">
        <v>32</v>
      </c>
      <c r="W4230" s="5">
        <v>0</v>
      </c>
      <c r="X4230" s="5">
        <v>-0.26</v>
      </c>
      <c r="Y4230" s="5">
        <v>456</v>
      </c>
      <c r="Z4230" s="5">
        <v>456</v>
      </c>
      <c r="AA4230" t="s">
        <v>64</v>
      </c>
      <c r="AB4230">
        <v>117.49</v>
      </c>
      <c r="AC4230">
        <v>8.68</v>
      </c>
      <c r="AD4230" t="s">
        <v>64</v>
      </c>
      <c r="AE4230" t="s">
        <v>56</v>
      </c>
      <c r="AF4230">
        <v>7465</v>
      </c>
      <c r="AG4230">
        <v>7465</v>
      </c>
      <c r="AO4230">
        <v>32</v>
      </c>
      <c r="AP4230">
        <v>0</v>
      </c>
      <c r="AW4230">
        <v>456</v>
      </c>
      <c r="BD4230" s="5">
        <v>456</v>
      </c>
      <c r="BE4230">
        <v>424.26</v>
      </c>
      <c r="BG4230">
        <f t="shared" si="468"/>
        <v>424.26</v>
      </c>
      <c r="BH4230">
        <v>32</v>
      </c>
    </row>
    <row r="4231" spans="1:61" x14ac:dyDescent="0.25">
      <c r="A4231" t="s">
        <v>54</v>
      </c>
      <c r="B4231">
        <v>110027</v>
      </c>
      <c r="C4231" t="s">
        <v>55</v>
      </c>
      <c r="D4231" t="s">
        <v>56</v>
      </c>
      <c r="E4231" s="1">
        <v>45987</v>
      </c>
      <c r="F4231" t="s">
        <v>4923</v>
      </c>
      <c r="G4231" t="s">
        <v>63</v>
      </c>
      <c r="H4231" t="str">
        <f t="shared" si="462"/>
        <v>Aggregator</v>
      </c>
      <c r="I4231">
        <v>223155000000000</v>
      </c>
      <c r="J4231">
        <v>29811</v>
      </c>
      <c r="K4231" s="3">
        <v>45988.04583333333</v>
      </c>
      <c r="L4231">
        <f t="shared" si="463"/>
        <v>27</v>
      </c>
      <c r="M4231" t="str">
        <f t="shared" si="464"/>
        <v>Thursday</v>
      </c>
      <c r="N4231" s="1" t="str">
        <f t="shared" si="465"/>
        <v>November</v>
      </c>
      <c r="O4231" s="2">
        <v>4.583333333333333E-2</v>
      </c>
      <c r="P4231" s="2" t="str">
        <f t="shared" si="466"/>
        <v>Week 4</v>
      </c>
      <c r="Q4231" t="s">
        <v>59</v>
      </c>
      <c r="R4231" s="5">
        <v>219</v>
      </c>
      <c r="S4231" s="5">
        <v>0</v>
      </c>
      <c r="T4231" s="5">
        <f t="shared" si="467"/>
        <v>0</v>
      </c>
      <c r="U4231" s="5">
        <v>219</v>
      </c>
      <c r="V4231" s="5">
        <v>32</v>
      </c>
      <c r="W4231" s="5">
        <v>0</v>
      </c>
      <c r="X4231" s="5">
        <v>0</v>
      </c>
      <c r="Y4231" s="5">
        <v>251</v>
      </c>
      <c r="Z4231" s="5">
        <v>251</v>
      </c>
      <c r="AA4231" t="s">
        <v>64</v>
      </c>
      <c r="AB4231">
        <v>39.090000000000003</v>
      </c>
      <c r="AC4231">
        <v>4.76</v>
      </c>
      <c r="AD4231" t="s">
        <v>64</v>
      </c>
      <c r="AE4231" t="s">
        <v>56</v>
      </c>
      <c r="AF4231">
        <v>6663</v>
      </c>
      <c r="AG4231">
        <v>6663</v>
      </c>
      <c r="AO4231">
        <v>32</v>
      </c>
      <c r="AP4231">
        <v>0</v>
      </c>
      <c r="AW4231">
        <v>251</v>
      </c>
      <c r="BD4231" s="5">
        <v>251</v>
      </c>
      <c r="BE4231">
        <v>219</v>
      </c>
      <c r="BG4231">
        <f t="shared" si="468"/>
        <v>219</v>
      </c>
      <c r="BH4231">
        <v>32</v>
      </c>
    </row>
    <row r="4232" spans="1:61" x14ac:dyDescent="0.25">
      <c r="A4232" t="s">
        <v>54</v>
      </c>
      <c r="B4232">
        <v>110027</v>
      </c>
      <c r="C4232" t="s">
        <v>55</v>
      </c>
      <c r="D4232" t="s">
        <v>56</v>
      </c>
      <c r="E4232" s="1">
        <v>45987</v>
      </c>
      <c r="F4232" t="s">
        <v>4924</v>
      </c>
      <c r="G4232" t="s">
        <v>63</v>
      </c>
      <c r="H4232" t="str">
        <f t="shared" si="462"/>
        <v>Aggregator</v>
      </c>
      <c r="I4232">
        <v>223156000000000</v>
      </c>
      <c r="J4232">
        <v>29811</v>
      </c>
      <c r="K4232" s="3">
        <v>45988.050694444442</v>
      </c>
      <c r="L4232">
        <f t="shared" si="463"/>
        <v>27</v>
      </c>
      <c r="M4232" t="str">
        <f t="shared" si="464"/>
        <v>Thursday</v>
      </c>
      <c r="N4232" s="1" t="str">
        <f t="shared" si="465"/>
        <v>November</v>
      </c>
      <c r="O4232" s="2">
        <v>5.0694444444444445E-2</v>
      </c>
      <c r="P4232" s="2" t="str">
        <f t="shared" si="466"/>
        <v>Week 4</v>
      </c>
      <c r="Q4232" t="s">
        <v>59</v>
      </c>
      <c r="R4232" s="5">
        <v>219</v>
      </c>
      <c r="S4232" s="5">
        <v>-90</v>
      </c>
      <c r="T4232" s="5">
        <f t="shared" si="467"/>
        <v>41.095890410958901</v>
      </c>
      <c r="U4232" s="5">
        <v>129</v>
      </c>
      <c r="V4232" s="5">
        <v>32</v>
      </c>
      <c r="W4232" s="5">
        <v>0</v>
      </c>
      <c r="X4232" s="5">
        <v>0</v>
      </c>
      <c r="Y4232" s="5">
        <v>161</v>
      </c>
      <c r="Z4232" s="5">
        <v>161</v>
      </c>
      <c r="AA4232" t="s">
        <v>64</v>
      </c>
      <c r="AB4232">
        <v>40.090000000000003</v>
      </c>
      <c r="AC4232">
        <v>4.76</v>
      </c>
      <c r="AD4232" t="s">
        <v>64</v>
      </c>
      <c r="AE4232" t="s">
        <v>56</v>
      </c>
      <c r="AF4232">
        <v>8136</v>
      </c>
      <c r="AG4232">
        <v>8136</v>
      </c>
      <c r="AO4232">
        <v>32</v>
      </c>
      <c r="AP4232">
        <v>0</v>
      </c>
      <c r="AW4232">
        <v>161</v>
      </c>
      <c r="BD4232" s="5">
        <v>161</v>
      </c>
      <c r="BE4232">
        <v>129</v>
      </c>
      <c r="BG4232">
        <f t="shared" si="468"/>
        <v>129</v>
      </c>
      <c r="BH4232">
        <v>32</v>
      </c>
    </row>
    <row r="4233" spans="1:61" x14ac:dyDescent="0.25">
      <c r="A4233" t="s">
        <v>54</v>
      </c>
      <c r="B4233">
        <v>110027</v>
      </c>
      <c r="C4233" t="s">
        <v>55</v>
      </c>
      <c r="D4233" t="s">
        <v>56</v>
      </c>
      <c r="E4233" s="1">
        <v>45987</v>
      </c>
      <c r="F4233" t="s">
        <v>4925</v>
      </c>
      <c r="G4233" t="s">
        <v>67</v>
      </c>
      <c r="H4233" t="str">
        <f t="shared" si="462"/>
        <v>Direct Sale</v>
      </c>
      <c r="K4233" s="3">
        <v>45988.052083333336</v>
      </c>
      <c r="L4233">
        <f t="shared" si="463"/>
        <v>27</v>
      </c>
      <c r="M4233" t="str">
        <f t="shared" si="464"/>
        <v>Thursday</v>
      </c>
      <c r="N4233" s="1" t="str">
        <f t="shared" si="465"/>
        <v>November</v>
      </c>
      <c r="O4233" s="2">
        <v>5.2083333333333336E-2</v>
      </c>
      <c r="P4233" s="2" t="str">
        <f t="shared" si="466"/>
        <v>Week 4</v>
      </c>
      <c r="Q4233" t="s">
        <v>59</v>
      </c>
      <c r="R4233" s="5">
        <v>685</v>
      </c>
      <c r="S4233" s="5">
        <v>0</v>
      </c>
      <c r="T4233" s="5">
        <f t="shared" si="467"/>
        <v>0</v>
      </c>
      <c r="U4233" s="5">
        <v>685</v>
      </c>
      <c r="V4233" s="5">
        <v>0</v>
      </c>
      <c r="W4233" s="5">
        <v>34.26</v>
      </c>
      <c r="X4233" s="5">
        <v>-0.26</v>
      </c>
      <c r="Y4233" s="5">
        <v>719</v>
      </c>
      <c r="Z4233" s="5">
        <v>719</v>
      </c>
      <c r="AA4233" t="s">
        <v>73</v>
      </c>
      <c r="AB4233">
        <v>173.48</v>
      </c>
      <c r="AC4233">
        <v>20.18</v>
      </c>
      <c r="AD4233" t="s">
        <v>5775</v>
      </c>
      <c r="AI4233" t="s">
        <v>89</v>
      </c>
      <c r="AJ4233" t="s">
        <v>190</v>
      </c>
      <c r="AK4233">
        <v>8929758003</v>
      </c>
      <c r="AO4233">
        <v>0</v>
      </c>
      <c r="AP4233">
        <v>0</v>
      </c>
      <c r="AQ4233">
        <v>719</v>
      </c>
      <c r="AZ4233">
        <v>685</v>
      </c>
      <c r="BA4233">
        <v>17.13</v>
      </c>
      <c r="BB4233">
        <v>685</v>
      </c>
      <c r="BC4233">
        <v>17.13</v>
      </c>
      <c r="BD4233" s="5">
        <v>719</v>
      </c>
      <c r="BE4233">
        <v>685</v>
      </c>
      <c r="BG4233">
        <f t="shared" si="468"/>
        <v>685</v>
      </c>
    </row>
    <row r="4234" spans="1:61" x14ac:dyDescent="0.25">
      <c r="A4234" t="s">
        <v>54</v>
      </c>
      <c r="B4234">
        <v>110027</v>
      </c>
      <c r="C4234" t="s">
        <v>55</v>
      </c>
      <c r="D4234" t="s">
        <v>56</v>
      </c>
      <c r="E4234" s="1">
        <v>45987</v>
      </c>
      <c r="F4234" t="s">
        <v>4926</v>
      </c>
      <c r="G4234" t="s">
        <v>67</v>
      </c>
      <c r="H4234" t="str">
        <f t="shared" si="462"/>
        <v>Direct Sale</v>
      </c>
      <c r="K4234" s="3">
        <v>45988.052083333336</v>
      </c>
      <c r="L4234">
        <f t="shared" si="463"/>
        <v>27</v>
      </c>
      <c r="M4234" t="str">
        <f t="shared" si="464"/>
        <v>Thursday</v>
      </c>
      <c r="N4234" s="1" t="str">
        <f t="shared" si="465"/>
        <v>November</v>
      </c>
      <c r="O4234" s="2">
        <v>5.2083333333333336E-2</v>
      </c>
      <c r="P4234" s="2" t="str">
        <f t="shared" si="466"/>
        <v>Week 4</v>
      </c>
      <c r="Q4234" t="s">
        <v>59</v>
      </c>
      <c r="R4234" s="5">
        <v>219</v>
      </c>
      <c r="S4234" s="5">
        <v>0</v>
      </c>
      <c r="T4234" s="5">
        <f t="shared" si="467"/>
        <v>0</v>
      </c>
      <c r="U4234" s="5">
        <v>219</v>
      </c>
      <c r="V4234" s="5">
        <v>0</v>
      </c>
      <c r="W4234" s="5">
        <v>10.96</v>
      </c>
      <c r="X4234" s="5">
        <v>0.04</v>
      </c>
      <c r="Y4234" s="5">
        <v>230</v>
      </c>
      <c r="Z4234" s="5">
        <v>230</v>
      </c>
      <c r="AA4234" t="s">
        <v>73</v>
      </c>
      <c r="AB4234">
        <v>54.22</v>
      </c>
      <c r="AC4234">
        <v>1.96</v>
      </c>
      <c r="AD4234" t="s">
        <v>5778</v>
      </c>
      <c r="AE4234" t="s">
        <v>75</v>
      </c>
      <c r="AI4234" t="s">
        <v>89</v>
      </c>
      <c r="AJ4234" t="s">
        <v>190</v>
      </c>
      <c r="AK4234">
        <v>8929758003</v>
      </c>
      <c r="AO4234">
        <v>0</v>
      </c>
      <c r="AP4234">
        <v>0</v>
      </c>
      <c r="AQ4234">
        <v>230</v>
      </c>
      <c r="AZ4234">
        <v>219</v>
      </c>
      <c r="BA4234">
        <v>5.48</v>
      </c>
      <c r="BB4234">
        <v>219</v>
      </c>
      <c r="BC4234">
        <v>5.48</v>
      </c>
      <c r="BD4234" s="5">
        <v>230</v>
      </c>
      <c r="BE4234">
        <v>219</v>
      </c>
      <c r="BG4234">
        <f t="shared" si="468"/>
        <v>219</v>
      </c>
    </row>
    <row r="4235" spans="1:61" x14ac:dyDescent="0.25">
      <c r="A4235" t="s">
        <v>54</v>
      </c>
      <c r="B4235">
        <v>110027</v>
      </c>
      <c r="C4235" t="s">
        <v>55</v>
      </c>
      <c r="D4235" t="s">
        <v>56</v>
      </c>
      <c r="E4235" s="1">
        <v>45987</v>
      </c>
      <c r="F4235" t="s">
        <v>4927</v>
      </c>
      <c r="G4235" t="s">
        <v>63</v>
      </c>
      <c r="H4235" t="str">
        <f t="shared" si="462"/>
        <v>Aggregator</v>
      </c>
      <c r="I4235">
        <v>223156000000000</v>
      </c>
      <c r="J4235">
        <v>29811</v>
      </c>
      <c r="K4235" s="3">
        <v>45988.052777777775</v>
      </c>
      <c r="L4235">
        <f t="shared" si="463"/>
        <v>27</v>
      </c>
      <c r="M4235" t="str">
        <f t="shared" si="464"/>
        <v>Thursday</v>
      </c>
      <c r="N4235" s="1" t="str">
        <f t="shared" si="465"/>
        <v>November</v>
      </c>
      <c r="O4235" s="2">
        <v>5.2777777777777778E-2</v>
      </c>
      <c r="P4235" s="2" t="str">
        <f t="shared" si="466"/>
        <v>Week 4</v>
      </c>
      <c r="Q4235" t="s">
        <v>59</v>
      </c>
      <c r="R4235" s="5">
        <v>259</v>
      </c>
      <c r="S4235" s="5">
        <v>-93.75</v>
      </c>
      <c r="T4235" s="5">
        <f t="shared" si="467"/>
        <v>36.196911196911195</v>
      </c>
      <c r="U4235" s="5">
        <v>165.25</v>
      </c>
      <c r="V4235" s="5">
        <v>32</v>
      </c>
      <c r="W4235" s="5">
        <v>0</v>
      </c>
      <c r="X4235" s="5">
        <v>-0.25</v>
      </c>
      <c r="Y4235" s="5">
        <v>197</v>
      </c>
      <c r="Z4235" s="5">
        <v>197</v>
      </c>
      <c r="AA4235" t="s">
        <v>64</v>
      </c>
      <c r="AB4235">
        <v>50.21</v>
      </c>
      <c r="AC4235">
        <v>4.76</v>
      </c>
      <c r="AD4235" t="s">
        <v>64</v>
      </c>
      <c r="AE4235" t="s">
        <v>56</v>
      </c>
      <c r="AF4235">
        <v>3471</v>
      </c>
      <c r="AG4235">
        <v>3471</v>
      </c>
      <c r="AO4235">
        <v>32</v>
      </c>
      <c r="AP4235">
        <v>0</v>
      </c>
      <c r="AW4235">
        <v>197</v>
      </c>
      <c r="BD4235" s="5">
        <v>197</v>
      </c>
      <c r="BE4235">
        <v>165.25</v>
      </c>
      <c r="BG4235">
        <f t="shared" si="468"/>
        <v>165.25</v>
      </c>
      <c r="BH4235">
        <v>32</v>
      </c>
    </row>
    <row r="4236" spans="1:61" x14ac:dyDescent="0.25">
      <c r="A4236" t="s">
        <v>54</v>
      </c>
      <c r="B4236">
        <v>110027</v>
      </c>
      <c r="C4236" t="s">
        <v>55</v>
      </c>
      <c r="D4236" t="s">
        <v>56</v>
      </c>
      <c r="E4236" s="1">
        <v>45987</v>
      </c>
      <c r="F4236" t="s">
        <v>4928</v>
      </c>
      <c r="G4236" t="s">
        <v>58</v>
      </c>
      <c r="H4236" t="str">
        <f t="shared" si="462"/>
        <v>Aggregator</v>
      </c>
      <c r="I4236">
        <v>7523424431</v>
      </c>
      <c r="J4236">
        <v>18528960</v>
      </c>
      <c r="K4236" s="3">
        <v>45988.052777777775</v>
      </c>
      <c r="L4236">
        <f t="shared" si="463"/>
        <v>27</v>
      </c>
      <c r="M4236" t="str">
        <f t="shared" si="464"/>
        <v>Thursday</v>
      </c>
      <c r="N4236" s="1" t="str">
        <f t="shared" si="465"/>
        <v>November</v>
      </c>
      <c r="O4236" s="2">
        <v>5.2777777777777778E-2</v>
      </c>
      <c r="P4236" s="2" t="str">
        <f t="shared" si="466"/>
        <v>Week 4</v>
      </c>
      <c r="Q4236" t="s">
        <v>59</v>
      </c>
      <c r="R4236" s="5">
        <v>259</v>
      </c>
      <c r="S4236" s="5">
        <v>-100</v>
      </c>
      <c r="T4236" s="5">
        <f t="shared" si="467"/>
        <v>38.610038610038607</v>
      </c>
      <c r="U4236" s="5">
        <v>159</v>
      </c>
      <c r="V4236" s="5">
        <v>32</v>
      </c>
      <c r="W4236" s="5">
        <v>0</v>
      </c>
      <c r="X4236" s="5">
        <v>0</v>
      </c>
      <c r="Y4236" s="5">
        <v>191</v>
      </c>
      <c r="Z4236" s="5">
        <v>191</v>
      </c>
      <c r="AA4236" t="s">
        <v>60</v>
      </c>
      <c r="AB4236">
        <v>50.21</v>
      </c>
      <c r="AC4236">
        <v>4.76</v>
      </c>
      <c r="AD4236" t="s">
        <v>60</v>
      </c>
      <c r="AE4236" t="s">
        <v>56</v>
      </c>
      <c r="AF4236">
        <v>4431</v>
      </c>
      <c r="AG4236">
        <v>4431</v>
      </c>
      <c r="AO4236">
        <v>32</v>
      </c>
      <c r="AP4236">
        <v>0</v>
      </c>
      <c r="AX4236">
        <v>191</v>
      </c>
      <c r="BD4236" s="5">
        <v>191</v>
      </c>
      <c r="BE4236">
        <v>159</v>
      </c>
      <c r="BG4236">
        <f t="shared" si="468"/>
        <v>159</v>
      </c>
      <c r="BI4236">
        <v>32</v>
      </c>
    </row>
    <row r="4237" spans="1:61" x14ac:dyDescent="0.25">
      <c r="A4237" t="s">
        <v>54</v>
      </c>
      <c r="B4237">
        <v>110027</v>
      </c>
      <c r="C4237" t="s">
        <v>55</v>
      </c>
      <c r="D4237" t="s">
        <v>56</v>
      </c>
      <c r="E4237" s="1">
        <v>45987</v>
      </c>
      <c r="F4237" t="s">
        <v>4929</v>
      </c>
      <c r="G4237" t="s">
        <v>58</v>
      </c>
      <c r="H4237" t="str">
        <f t="shared" si="462"/>
        <v>Aggregator</v>
      </c>
      <c r="I4237">
        <v>7506309953</v>
      </c>
      <c r="J4237">
        <v>18528960</v>
      </c>
      <c r="K4237" s="3">
        <v>45988.055555555555</v>
      </c>
      <c r="L4237">
        <f t="shared" si="463"/>
        <v>27</v>
      </c>
      <c r="M4237" t="str">
        <f t="shared" si="464"/>
        <v>Thursday</v>
      </c>
      <c r="N4237" s="1" t="str">
        <f t="shared" si="465"/>
        <v>November</v>
      </c>
      <c r="O4237" s="2">
        <v>5.5555555555555552E-2</v>
      </c>
      <c r="P4237" s="2" t="str">
        <f t="shared" si="466"/>
        <v>Week 4</v>
      </c>
      <c r="Q4237" t="s">
        <v>59</v>
      </c>
      <c r="R4237" s="5">
        <v>707</v>
      </c>
      <c r="S4237" s="5">
        <v>-299</v>
      </c>
      <c r="T4237" s="5">
        <f t="shared" si="467"/>
        <v>42.291371994342292</v>
      </c>
      <c r="U4237" s="5">
        <v>408</v>
      </c>
      <c r="V4237" s="5">
        <v>32</v>
      </c>
      <c r="W4237" s="5">
        <v>0</v>
      </c>
      <c r="X4237" s="5">
        <v>0</v>
      </c>
      <c r="Y4237" s="5">
        <v>440</v>
      </c>
      <c r="Z4237" s="5">
        <v>440</v>
      </c>
      <c r="AA4237" t="s">
        <v>60</v>
      </c>
      <c r="AB4237">
        <v>116.72</v>
      </c>
      <c r="AC4237">
        <v>10.69</v>
      </c>
      <c r="AD4237" t="s">
        <v>60</v>
      </c>
      <c r="AE4237" t="s">
        <v>56</v>
      </c>
      <c r="AF4237">
        <v>9953</v>
      </c>
      <c r="AG4237">
        <v>9953</v>
      </c>
      <c r="AO4237">
        <v>32</v>
      </c>
      <c r="AP4237">
        <v>0</v>
      </c>
      <c r="AX4237">
        <v>440</v>
      </c>
      <c r="BD4237" s="5">
        <v>440</v>
      </c>
      <c r="BE4237">
        <v>408</v>
      </c>
      <c r="BG4237">
        <f t="shared" si="468"/>
        <v>408</v>
      </c>
      <c r="BI4237">
        <v>32</v>
      </c>
    </row>
    <row r="4238" spans="1:61" x14ac:dyDescent="0.25">
      <c r="A4238" t="s">
        <v>54</v>
      </c>
      <c r="B4238">
        <v>110027</v>
      </c>
      <c r="C4238" t="s">
        <v>55</v>
      </c>
      <c r="D4238" t="s">
        <v>56</v>
      </c>
      <c r="E4238" s="1">
        <v>45987</v>
      </c>
      <c r="F4238" t="s">
        <v>4930</v>
      </c>
      <c r="G4238" t="s">
        <v>58</v>
      </c>
      <c r="H4238" t="str">
        <f t="shared" si="462"/>
        <v>Aggregator</v>
      </c>
      <c r="I4238">
        <v>7521545638</v>
      </c>
      <c r="J4238">
        <v>18528960</v>
      </c>
      <c r="K4238" s="3">
        <v>45988.056250000001</v>
      </c>
      <c r="L4238">
        <f t="shared" si="463"/>
        <v>27</v>
      </c>
      <c r="M4238" t="str">
        <f t="shared" si="464"/>
        <v>Thursday</v>
      </c>
      <c r="N4238" s="1" t="str">
        <f t="shared" si="465"/>
        <v>November</v>
      </c>
      <c r="O4238" s="2">
        <v>5.6250000000000001E-2</v>
      </c>
      <c r="P4238" s="2" t="str">
        <f t="shared" si="466"/>
        <v>Week 4</v>
      </c>
      <c r="Q4238" t="s">
        <v>59</v>
      </c>
      <c r="R4238" s="5">
        <v>616</v>
      </c>
      <c r="S4238" s="5">
        <v>-93</v>
      </c>
      <c r="T4238" s="5">
        <f t="shared" si="467"/>
        <v>15.097402597402599</v>
      </c>
      <c r="U4238" s="5">
        <v>523</v>
      </c>
      <c r="V4238" s="5">
        <v>32</v>
      </c>
      <c r="W4238" s="5">
        <v>0</v>
      </c>
      <c r="X4238" s="5">
        <v>0</v>
      </c>
      <c r="Y4238" s="5">
        <v>555</v>
      </c>
      <c r="Z4238" s="5">
        <v>555</v>
      </c>
      <c r="AA4238" t="s">
        <v>60</v>
      </c>
      <c r="AB4238">
        <v>118.35</v>
      </c>
      <c r="AC4238">
        <v>12.39</v>
      </c>
      <c r="AD4238" t="s">
        <v>60</v>
      </c>
      <c r="AE4238" t="s">
        <v>56</v>
      </c>
      <c r="AF4238">
        <v>5638</v>
      </c>
      <c r="AG4238">
        <v>5638</v>
      </c>
      <c r="AO4238">
        <v>32</v>
      </c>
      <c r="AP4238">
        <v>0</v>
      </c>
      <c r="AX4238">
        <v>555</v>
      </c>
      <c r="BD4238" s="5">
        <v>555</v>
      </c>
      <c r="BE4238">
        <v>523</v>
      </c>
      <c r="BG4238">
        <f t="shared" si="468"/>
        <v>523</v>
      </c>
      <c r="BI4238">
        <v>32</v>
      </c>
    </row>
    <row r="4239" spans="1:61" x14ac:dyDescent="0.25">
      <c r="A4239" t="s">
        <v>54</v>
      </c>
      <c r="B4239">
        <v>110027</v>
      </c>
      <c r="C4239" t="s">
        <v>55</v>
      </c>
      <c r="D4239" t="s">
        <v>56</v>
      </c>
      <c r="E4239" s="1">
        <v>45987</v>
      </c>
      <c r="F4239" t="s">
        <v>4931</v>
      </c>
      <c r="G4239" t="s">
        <v>58</v>
      </c>
      <c r="H4239" t="str">
        <f t="shared" si="462"/>
        <v>Aggregator</v>
      </c>
      <c r="I4239">
        <v>7500417756</v>
      </c>
      <c r="J4239">
        <v>18528960</v>
      </c>
      <c r="K4239" s="3">
        <v>45988.060416666667</v>
      </c>
      <c r="L4239">
        <f t="shared" si="463"/>
        <v>27</v>
      </c>
      <c r="M4239" t="str">
        <f t="shared" si="464"/>
        <v>Thursday</v>
      </c>
      <c r="N4239" s="1" t="str">
        <f t="shared" si="465"/>
        <v>November</v>
      </c>
      <c r="O4239" s="2">
        <v>6.0416666666666667E-2</v>
      </c>
      <c r="P4239" s="2" t="str">
        <f t="shared" si="466"/>
        <v>Week 4</v>
      </c>
      <c r="Q4239" t="s">
        <v>59</v>
      </c>
      <c r="R4239" s="5">
        <v>1076</v>
      </c>
      <c r="S4239" s="5">
        <v>-473.5</v>
      </c>
      <c r="T4239" s="5">
        <f t="shared" si="467"/>
        <v>44.005576208178439</v>
      </c>
      <c r="U4239" s="5">
        <v>602.5</v>
      </c>
      <c r="V4239" s="5">
        <v>32</v>
      </c>
      <c r="W4239" s="5">
        <v>0</v>
      </c>
      <c r="X4239" s="5">
        <v>0</v>
      </c>
      <c r="Y4239" s="5">
        <v>634.5</v>
      </c>
      <c r="Z4239" s="5">
        <v>634.5</v>
      </c>
      <c r="AA4239" t="s">
        <v>60</v>
      </c>
      <c r="AB4239">
        <v>199.57</v>
      </c>
      <c r="AC4239">
        <v>22.17</v>
      </c>
      <c r="AD4239" t="s">
        <v>60</v>
      </c>
      <c r="AE4239" t="s">
        <v>56</v>
      </c>
      <c r="AF4239">
        <v>7756</v>
      </c>
      <c r="AG4239">
        <v>7756</v>
      </c>
      <c r="AO4239">
        <v>32</v>
      </c>
      <c r="AP4239">
        <v>0</v>
      </c>
      <c r="AX4239">
        <v>634.5</v>
      </c>
      <c r="BD4239" s="5">
        <v>634.5</v>
      </c>
      <c r="BE4239">
        <v>602.5</v>
      </c>
      <c r="BG4239">
        <f t="shared" si="468"/>
        <v>602.5</v>
      </c>
      <c r="BI4239">
        <v>32</v>
      </c>
    </row>
    <row r="4240" spans="1:61" x14ac:dyDescent="0.25">
      <c r="A4240" t="s">
        <v>54</v>
      </c>
      <c r="B4240">
        <v>110027</v>
      </c>
      <c r="C4240" t="s">
        <v>55</v>
      </c>
      <c r="D4240" t="s">
        <v>56</v>
      </c>
      <c r="E4240" s="1">
        <v>45987</v>
      </c>
      <c r="F4240" t="s">
        <v>4932</v>
      </c>
      <c r="G4240" t="s">
        <v>63</v>
      </c>
      <c r="H4240" t="str">
        <f t="shared" si="462"/>
        <v>Aggregator</v>
      </c>
      <c r="I4240">
        <v>223157000000000</v>
      </c>
      <c r="J4240">
        <v>29811</v>
      </c>
      <c r="K4240" s="3">
        <v>45988.060416666667</v>
      </c>
      <c r="L4240">
        <f t="shared" si="463"/>
        <v>27</v>
      </c>
      <c r="M4240" t="str">
        <f t="shared" si="464"/>
        <v>Thursday</v>
      </c>
      <c r="N4240" s="1" t="str">
        <f t="shared" si="465"/>
        <v>November</v>
      </c>
      <c r="O4240" s="2">
        <v>6.0416666666666667E-2</v>
      </c>
      <c r="P4240" s="2" t="str">
        <f t="shared" si="466"/>
        <v>Week 4</v>
      </c>
      <c r="Q4240" t="s">
        <v>59</v>
      </c>
      <c r="R4240" s="5">
        <v>478</v>
      </c>
      <c r="S4240" s="5">
        <v>-205</v>
      </c>
      <c r="T4240" s="5">
        <f t="shared" si="467"/>
        <v>42.887029288702927</v>
      </c>
      <c r="U4240" s="5">
        <v>273</v>
      </c>
      <c r="V4240" s="5">
        <v>32</v>
      </c>
      <c r="W4240" s="5">
        <v>0</v>
      </c>
      <c r="X4240" s="5">
        <v>0</v>
      </c>
      <c r="Y4240" s="5">
        <v>305</v>
      </c>
      <c r="Z4240" s="5">
        <v>305</v>
      </c>
      <c r="AA4240" t="s">
        <v>64</v>
      </c>
      <c r="AB4240">
        <v>90.07</v>
      </c>
      <c r="AC4240">
        <v>6.72</v>
      </c>
      <c r="AD4240" t="s">
        <v>64</v>
      </c>
      <c r="AE4240" t="s">
        <v>56</v>
      </c>
      <c r="AF4240">
        <v>3900</v>
      </c>
      <c r="AG4240">
        <v>3900</v>
      </c>
      <c r="AO4240">
        <v>32</v>
      </c>
      <c r="AP4240">
        <v>0</v>
      </c>
      <c r="AW4240">
        <v>305</v>
      </c>
      <c r="BD4240" s="5">
        <v>305</v>
      </c>
      <c r="BE4240">
        <v>273</v>
      </c>
      <c r="BG4240">
        <f t="shared" si="468"/>
        <v>273</v>
      </c>
      <c r="BH4240">
        <v>32</v>
      </c>
    </row>
    <row r="4241" spans="1:61" x14ac:dyDescent="0.25">
      <c r="A4241" t="s">
        <v>54</v>
      </c>
      <c r="B4241">
        <v>110027</v>
      </c>
      <c r="C4241" t="s">
        <v>55</v>
      </c>
      <c r="D4241" t="s">
        <v>56</v>
      </c>
      <c r="E4241" s="1">
        <v>45987</v>
      </c>
      <c r="F4241" t="s">
        <v>4933</v>
      </c>
      <c r="G4241" t="s">
        <v>63</v>
      </c>
      <c r="H4241" t="str">
        <f t="shared" si="462"/>
        <v>Aggregator</v>
      </c>
      <c r="I4241">
        <v>223157000000000</v>
      </c>
      <c r="J4241">
        <v>29811</v>
      </c>
      <c r="K4241" s="3">
        <v>45988.068055555559</v>
      </c>
      <c r="L4241">
        <f t="shared" si="463"/>
        <v>27</v>
      </c>
      <c r="M4241" t="str">
        <f t="shared" si="464"/>
        <v>Thursday</v>
      </c>
      <c r="N4241" s="1" t="str">
        <f t="shared" si="465"/>
        <v>November</v>
      </c>
      <c r="O4241" s="2">
        <v>6.805555555555555E-2</v>
      </c>
      <c r="P4241" s="2" t="str">
        <f t="shared" si="466"/>
        <v>Week 4</v>
      </c>
      <c r="Q4241" t="s">
        <v>59</v>
      </c>
      <c r="R4241" s="5">
        <v>278</v>
      </c>
      <c r="S4241" s="5">
        <v>-93.75</v>
      </c>
      <c r="T4241" s="5">
        <f t="shared" si="467"/>
        <v>33.723021582733814</v>
      </c>
      <c r="U4241" s="5">
        <v>184.25</v>
      </c>
      <c r="V4241" s="5">
        <v>32</v>
      </c>
      <c r="W4241" s="5">
        <v>0</v>
      </c>
      <c r="X4241" s="5">
        <v>-0.25</v>
      </c>
      <c r="Y4241" s="5">
        <v>216</v>
      </c>
      <c r="Z4241" s="5">
        <v>216</v>
      </c>
      <c r="AA4241" t="s">
        <v>64</v>
      </c>
      <c r="AB4241">
        <v>54.16</v>
      </c>
      <c r="AC4241">
        <v>7.49</v>
      </c>
      <c r="AD4241" t="s">
        <v>64</v>
      </c>
      <c r="AE4241" t="s">
        <v>56</v>
      </c>
      <c r="AF4241">
        <v>2749</v>
      </c>
      <c r="AG4241">
        <v>2749</v>
      </c>
      <c r="AO4241">
        <v>32</v>
      </c>
      <c r="AP4241">
        <v>0</v>
      </c>
      <c r="AW4241">
        <v>216</v>
      </c>
      <c r="BD4241" s="5">
        <v>216</v>
      </c>
      <c r="BE4241">
        <v>184.25</v>
      </c>
      <c r="BG4241">
        <f t="shared" si="468"/>
        <v>184.25</v>
      </c>
      <c r="BH4241">
        <v>32</v>
      </c>
    </row>
    <row r="4242" spans="1:61" x14ac:dyDescent="0.25">
      <c r="A4242" t="s">
        <v>54</v>
      </c>
      <c r="B4242">
        <v>110027</v>
      </c>
      <c r="C4242" t="s">
        <v>55</v>
      </c>
      <c r="D4242" t="s">
        <v>56</v>
      </c>
      <c r="E4242" s="1">
        <v>45987</v>
      </c>
      <c r="F4242" t="s">
        <v>4934</v>
      </c>
      <c r="G4242" t="s">
        <v>67</v>
      </c>
      <c r="H4242" t="str">
        <f t="shared" si="462"/>
        <v>Direct Sale</v>
      </c>
      <c r="K4242" s="3">
        <v>45988.071527777778</v>
      </c>
      <c r="L4242">
        <f t="shared" si="463"/>
        <v>27</v>
      </c>
      <c r="M4242" t="str">
        <f t="shared" si="464"/>
        <v>Thursday</v>
      </c>
      <c r="N4242" s="1" t="str">
        <f t="shared" si="465"/>
        <v>November</v>
      </c>
      <c r="O4242" s="2">
        <v>7.1527777777777773E-2</v>
      </c>
      <c r="P4242" s="2" t="str">
        <f t="shared" si="466"/>
        <v>Week 4</v>
      </c>
      <c r="Q4242" t="s">
        <v>59</v>
      </c>
      <c r="R4242" s="5">
        <v>199</v>
      </c>
      <c r="S4242" s="5">
        <v>0</v>
      </c>
      <c r="T4242" s="5">
        <f t="shared" si="467"/>
        <v>0</v>
      </c>
      <c r="U4242" s="5">
        <v>199</v>
      </c>
      <c r="V4242" s="5">
        <v>0</v>
      </c>
      <c r="W4242" s="5">
        <v>9.9600000000000009</v>
      </c>
      <c r="X4242" s="5">
        <v>0.04</v>
      </c>
      <c r="Y4242" s="5">
        <v>209</v>
      </c>
      <c r="Z4242" s="5">
        <v>209</v>
      </c>
      <c r="AA4242" t="s">
        <v>73</v>
      </c>
      <c r="AB4242">
        <v>44.2</v>
      </c>
      <c r="AC4242">
        <v>1.96</v>
      </c>
      <c r="AD4242" t="s">
        <v>5778</v>
      </c>
      <c r="AE4242" t="s">
        <v>75</v>
      </c>
      <c r="AI4242" t="s">
        <v>730</v>
      </c>
      <c r="AJ4242" t="s">
        <v>731</v>
      </c>
      <c r="AK4242">
        <v>9999777722</v>
      </c>
      <c r="AO4242">
        <v>0</v>
      </c>
      <c r="AP4242">
        <v>0</v>
      </c>
      <c r="AQ4242">
        <v>209</v>
      </c>
      <c r="AZ4242">
        <v>199</v>
      </c>
      <c r="BA4242">
        <v>4.9800000000000004</v>
      </c>
      <c r="BB4242">
        <v>199</v>
      </c>
      <c r="BC4242">
        <v>4.9800000000000004</v>
      </c>
      <c r="BD4242" s="5">
        <v>209</v>
      </c>
      <c r="BE4242">
        <v>199</v>
      </c>
      <c r="BG4242">
        <f t="shared" si="468"/>
        <v>199</v>
      </c>
    </row>
    <row r="4243" spans="1:61" x14ac:dyDescent="0.25">
      <c r="A4243" t="s">
        <v>54</v>
      </c>
      <c r="B4243">
        <v>110027</v>
      </c>
      <c r="C4243" t="s">
        <v>55</v>
      </c>
      <c r="D4243" t="s">
        <v>56</v>
      </c>
      <c r="E4243" s="1">
        <v>45987</v>
      </c>
      <c r="F4243" t="s">
        <v>4935</v>
      </c>
      <c r="G4243" t="s">
        <v>63</v>
      </c>
      <c r="H4243" t="str">
        <f t="shared" si="462"/>
        <v>Aggregator</v>
      </c>
      <c r="I4243">
        <v>223158000000000</v>
      </c>
      <c r="J4243">
        <v>29811</v>
      </c>
      <c r="K4243" s="3">
        <v>45988.074305555558</v>
      </c>
      <c r="L4243">
        <f t="shared" si="463"/>
        <v>27</v>
      </c>
      <c r="M4243" t="str">
        <f t="shared" si="464"/>
        <v>Thursday</v>
      </c>
      <c r="N4243" s="1" t="str">
        <f t="shared" si="465"/>
        <v>November</v>
      </c>
      <c r="O4243" s="2">
        <v>7.4305555555555555E-2</v>
      </c>
      <c r="P4243" s="2" t="str">
        <f t="shared" si="466"/>
        <v>Week 4</v>
      </c>
      <c r="Q4243" t="s">
        <v>59</v>
      </c>
      <c r="R4243" s="5">
        <v>219</v>
      </c>
      <c r="S4243" s="5">
        <v>-90</v>
      </c>
      <c r="T4243" s="5">
        <f t="shared" si="467"/>
        <v>41.095890410958901</v>
      </c>
      <c r="U4243" s="5">
        <v>129</v>
      </c>
      <c r="V4243" s="5">
        <v>32</v>
      </c>
      <c r="W4243" s="5">
        <v>0</v>
      </c>
      <c r="X4243" s="5">
        <v>0</v>
      </c>
      <c r="Y4243" s="5">
        <v>161</v>
      </c>
      <c r="Z4243" s="5">
        <v>161</v>
      </c>
      <c r="AA4243" t="s">
        <v>64</v>
      </c>
      <c r="AB4243">
        <v>40.090000000000003</v>
      </c>
      <c r="AC4243">
        <v>4.76</v>
      </c>
      <c r="AD4243" t="s">
        <v>64</v>
      </c>
      <c r="AE4243" t="s">
        <v>56</v>
      </c>
      <c r="AF4243">
        <v>4658</v>
      </c>
      <c r="AG4243">
        <v>4658</v>
      </c>
      <c r="AO4243">
        <v>32</v>
      </c>
      <c r="AP4243">
        <v>0</v>
      </c>
      <c r="AW4243">
        <v>161</v>
      </c>
      <c r="BD4243" s="5">
        <v>161</v>
      </c>
      <c r="BE4243">
        <v>129</v>
      </c>
      <c r="BG4243">
        <f t="shared" si="468"/>
        <v>129</v>
      </c>
      <c r="BH4243">
        <v>32</v>
      </c>
    </row>
    <row r="4244" spans="1:61" x14ac:dyDescent="0.25">
      <c r="A4244" t="s">
        <v>54</v>
      </c>
      <c r="B4244">
        <v>110027</v>
      </c>
      <c r="C4244" t="s">
        <v>55</v>
      </c>
      <c r="D4244" t="s">
        <v>56</v>
      </c>
      <c r="E4244" s="1">
        <v>45987</v>
      </c>
      <c r="F4244" t="s">
        <v>4936</v>
      </c>
      <c r="G4244" t="s">
        <v>58</v>
      </c>
      <c r="H4244" t="str">
        <f t="shared" si="462"/>
        <v>Aggregator</v>
      </c>
      <c r="I4244">
        <v>7522010377</v>
      </c>
      <c r="J4244">
        <v>18528960</v>
      </c>
      <c r="K4244" s="3">
        <v>45988.075694444444</v>
      </c>
      <c r="L4244">
        <f t="shared" si="463"/>
        <v>27</v>
      </c>
      <c r="M4244" t="str">
        <f t="shared" si="464"/>
        <v>Thursday</v>
      </c>
      <c r="N4244" s="1" t="str">
        <f t="shared" si="465"/>
        <v>November</v>
      </c>
      <c r="O4244" s="2">
        <v>7.5694444444444439E-2</v>
      </c>
      <c r="P4244" s="2" t="str">
        <f t="shared" si="466"/>
        <v>Week 4</v>
      </c>
      <c r="Q4244" t="s">
        <v>59</v>
      </c>
      <c r="R4244" s="5">
        <v>229</v>
      </c>
      <c r="S4244" s="5">
        <v>0</v>
      </c>
      <c r="T4244" s="5">
        <f t="shared" si="467"/>
        <v>0</v>
      </c>
      <c r="U4244" s="5">
        <v>229</v>
      </c>
      <c r="V4244" s="5">
        <v>32</v>
      </c>
      <c r="W4244" s="5">
        <v>0</v>
      </c>
      <c r="X4244" s="5">
        <v>0</v>
      </c>
      <c r="Y4244" s="5">
        <v>261</v>
      </c>
      <c r="Z4244" s="5">
        <v>261</v>
      </c>
      <c r="AA4244" t="s">
        <v>60</v>
      </c>
      <c r="AB4244">
        <v>56.25</v>
      </c>
      <c r="AC4244">
        <v>4.99</v>
      </c>
      <c r="AD4244" t="s">
        <v>60</v>
      </c>
      <c r="AE4244" t="s">
        <v>56</v>
      </c>
      <c r="AF4244">
        <v>377</v>
      </c>
      <c r="AG4244">
        <v>377</v>
      </c>
      <c r="AO4244">
        <v>32</v>
      </c>
      <c r="AP4244">
        <v>0</v>
      </c>
      <c r="AX4244">
        <v>261</v>
      </c>
      <c r="BD4244" s="5">
        <v>261</v>
      </c>
      <c r="BE4244">
        <v>229</v>
      </c>
      <c r="BG4244">
        <f t="shared" si="468"/>
        <v>229</v>
      </c>
      <c r="BI4244">
        <v>32</v>
      </c>
    </row>
    <row r="4245" spans="1:61" x14ac:dyDescent="0.25">
      <c r="A4245" t="s">
        <v>54</v>
      </c>
      <c r="B4245">
        <v>110027</v>
      </c>
      <c r="C4245" t="s">
        <v>55</v>
      </c>
      <c r="D4245" t="s">
        <v>56</v>
      </c>
      <c r="E4245" s="1">
        <v>45987</v>
      </c>
      <c r="F4245" t="s">
        <v>4937</v>
      </c>
      <c r="G4245" t="s">
        <v>67</v>
      </c>
      <c r="H4245" t="str">
        <f t="shared" si="462"/>
        <v>Direct Sale</v>
      </c>
      <c r="K4245" s="3">
        <v>45988.076388888891</v>
      </c>
      <c r="L4245">
        <f t="shared" si="463"/>
        <v>27</v>
      </c>
      <c r="M4245" t="str">
        <f t="shared" si="464"/>
        <v>Thursday</v>
      </c>
      <c r="N4245" s="1" t="str">
        <f t="shared" si="465"/>
        <v>November</v>
      </c>
      <c r="O4245" s="2">
        <v>7.6388888888888895E-2</v>
      </c>
      <c r="P4245" s="2" t="str">
        <f t="shared" si="466"/>
        <v>Week 4</v>
      </c>
      <c r="Q4245" t="s">
        <v>59</v>
      </c>
      <c r="R4245" s="5">
        <v>537</v>
      </c>
      <c r="S4245" s="5">
        <v>0</v>
      </c>
      <c r="T4245" s="5">
        <f t="shared" si="467"/>
        <v>0</v>
      </c>
      <c r="U4245" s="5">
        <v>537</v>
      </c>
      <c r="V4245" s="5">
        <v>0</v>
      </c>
      <c r="W4245" s="5">
        <v>26.86</v>
      </c>
      <c r="X4245" s="5">
        <v>0.14000000000000001</v>
      </c>
      <c r="Y4245" s="5">
        <v>564</v>
      </c>
      <c r="Z4245" s="5">
        <v>564</v>
      </c>
      <c r="AA4245" t="s">
        <v>68</v>
      </c>
      <c r="AB4245">
        <v>133.9</v>
      </c>
      <c r="AC4245">
        <v>6.42</v>
      </c>
      <c r="AD4245" t="s">
        <v>5778</v>
      </c>
      <c r="AE4245" t="s">
        <v>75</v>
      </c>
      <c r="AI4245" t="s">
        <v>89</v>
      </c>
      <c r="AJ4245" t="s">
        <v>190</v>
      </c>
      <c r="AK4245">
        <v>8929758003</v>
      </c>
      <c r="AO4245">
        <v>0</v>
      </c>
      <c r="AP4245">
        <v>0</v>
      </c>
      <c r="AR4245">
        <v>564</v>
      </c>
      <c r="AZ4245">
        <v>537</v>
      </c>
      <c r="BA4245">
        <v>13.43</v>
      </c>
      <c r="BB4245">
        <v>537</v>
      </c>
      <c r="BC4245">
        <v>13.43</v>
      </c>
      <c r="BD4245" s="5">
        <v>564</v>
      </c>
      <c r="BE4245">
        <v>537</v>
      </c>
      <c r="BG4245">
        <f t="shared" si="468"/>
        <v>537</v>
      </c>
    </row>
    <row r="4246" spans="1:61" x14ac:dyDescent="0.25">
      <c r="A4246" t="s">
        <v>54</v>
      </c>
      <c r="B4246">
        <v>110027</v>
      </c>
      <c r="C4246" t="s">
        <v>55</v>
      </c>
      <c r="D4246" t="s">
        <v>56</v>
      </c>
      <c r="E4246" s="1">
        <v>45987</v>
      </c>
      <c r="F4246" t="s">
        <v>4938</v>
      </c>
      <c r="G4246" t="s">
        <v>67</v>
      </c>
      <c r="H4246" t="str">
        <f t="shared" si="462"/>
        <v>Direct Sale</v>
      </c>
      <c r="K4246" s="3">
        <v>45988.078472222223</v>
      </c>
      <c r="L4246">
        <f t="shared" si="463"/>
        <v>27</v>
      </c>
      <c r="M4246" t="str">
        <f t="shared" si="464"/>
        <v>Thursday</v>
      </c>
      <c r="N4246" s="1" t="str">
        <f t="shared" si="465"/>
        <v>November</v>
      </c>
      <c r="O4246" s="2">
        <v>7.8472222222222221E-2</v>
      </c>
      <c r="P4246" s="2" t="str">
        <f t="shared" si="466"/>
        <v>Week 4</v>
      </c>
      <c r="Q4246" t="s">
        <v>59</v>
      </c>
      <c r="R4246" s="5">
        <v>571.28</v>
      </c>
      <c r="S4246" s="5">
        <v>0</v>
      </c>
      <c r="T4246" s="5">
        <f t="shared" si="467"/>
        <v>0</v>
      </c>
      <c r="U4246" s="5">
        <v>571.28</v>
      </c>
      <c r="V4246" s="5">
        <v>0</v>
      </c>
      <c r="W4246" s="5">
        <v>28.56</v>
      </c>
      <c r="X4246" s="5">
        <v>0.16</v>
      </c>
      <c r="Y4246" s="5">
        <v>600</v>
      </c>
      <c r="Z4246" s="5">
        <v>600</v>
      </c>
      <c r="AA4246" t="s">
        <v>73</v>
      </c>
      <c r="AB4246">
        <v>139.76</v>
      </c>
      <c r="AC4246">
        <v>10.68</v>
      </c>
      <c r="AD4246" t="s">
        <v>5778</v>
      </c>
      <c r="AE4246" t="s">
        <v>75</v>
      </c>
      <c r="AI4246" t="s">
        <v>89</v>
      </c>
      <c r="AJ4246" t="s">
        <v>190</v>
      </c>
      <c r="AK4246">
        <v>8929758003</v>
      </c>
      <c r="AO4246">
        <v>0</v>
      </c>
      <c r="AP4246">
        <v>0</v>
      </c>
      <c r="AQ4246">
        <v>600</v>
      </c>
      <c r="AZ4246">
        <v>571.28</v>
      </c>
      <c r="BA4246">
        <v>14.28</v>
      </c>
      <c r="BB4246">
        <v>571.28</v>
      </c>
      <c r="BC4246">
        <v>14.28</v>
      </c>
      <c r="BD4246" s="5">
        <v>600</v>
      </c>
      <c r="BE4246">
        <v>571.28</v>
      </c>
      <c r="BG4246">
        <f t="shared" si="468"/>
        <v>571.28</v>
      </c>
    </row>
    <row r="4247" spans="1:61" x14ac:dyDescent="0.25">
      <c r="A4247" t="s">
        <v>54</v>
      </c>
      <c r="B4247">
        <v>110027</v>
      </c>
      <c r="C4247" t="s">
        <v>55</v>
      </c>
      <c r="D4247" t="s">
        <v>56</v>
      </c>
      <c r="E4247" s="1">
        <v>45987</v>
      </c>
      <c r="F4247" t="s">
        <v>4939</v>
      </c>
      <c r="G4247" t="s">
        <v>58</v>
      </c>
      <c r="H4247" t="str">
        <f t="shared" si="462"/>
        <v>Aggregator</v>
      </c>
      <c r="I4247">
        <v>7521201106</v>
      </c>
      <c r="J4247">
        <v>18528960</v>
      </c>
      <c r="K4247" s="3">
        <v>45988.085416666669</v>
      </c>
      <c r="L4247">
        <f t="shared" si="463"/>
        <v>27</v>
      </c>
      <c r="M4247" t="str">
        <f t="shared" si="464"/>
        <v>Thursday</v>
      </c>
      <c r="N4247" s="1" t="str">
        <f t="shared" si="465"/>
        <v>November</v>
      </c>
      <c r="O4247" s="2">
        <v>8.5416666666666669E-2</v>
      </c>
      <c r="P4247" s="2" t="str">
        <f t="shared" si="466"/>
        <v>Week 4</v>
      </c>
      <c r="Q4247" t="s">
        <v>59</v>
      </c>
      <c r="R4247" s="5">
        <v>328</v>
      </c>
      <c r="S4247" s="5">
        <v>-100</v>
      </c>
      <c r="T4247" s="5">
        <f t="shared" si="467"/>
        <v>30.487804878048781</v>
      </c>
      <c r="U4247" s="5">
        <v>228</v>
      </c>
      <c r="V4247" s="5">
        <v>32</v>
      </c>
      <c r="W4247" s="5">
        <v>0</v>
      </c>
      <c r="X4247" s="5">
        <v>0</v>
      </c>
      <c r="Y4247" s="5">
        <v>260</v>
      </c>
      <c r="Z4247" s="5">
        <v>260</v>
      </c>
      <c r="AA4247" t="s">
        <v>60</v>
      </c>
      <c r="AB4247">
        <v>64.52</v>
      </c>
      <c r="AC4247">
        <v>5.34</v>
      </c>
      <c r="AD4247" t="s">
        <v>60</v>
      </c>
      <c r="AE4247" t="s">
        <v>56</v>
      </c>
      <c r="AF4247">
        <v>1106</v>
      </c>
      <c r="AG4247">
        <v>1106</v>
      </c>
      <c r="AO4247">
        <v>32</v>
      </c>
      <c r="AP4247">
        <v>0</v>
      </c>
      <c r="AX4247">
        <v>260</v>
      </c>
      <c r="BD4247" s="5">
        <v>260</v>
      </c>
      <c r="BE4247">
        <v>228</v>
      </c>
      <c r="BG4247">
        <f t="shared" si="468"/>
        <v>228</v>
      </c>
      <c r="BI4247">
        <v>32</v>
      </c>
    </row>
    <row r="4248" spans="1:61" x14ac:dyDescent="0.25">
      <c r="A4248" t="s">
        <v>54</v>
      </c>
      <c r="B4248">
        <v>110027</v>
      </c>
      <c r="C4248" t="s">
        <v>55</v>
      </c>
      <c r="D4248" t="s">
        <v>56</v>
      </c>
      <c r="E4248" s="1">
        <v>45987</v>
      </c>
      <c r="F4248" t="s">
        <v>4940</v>
      </c>
      <c r="G4248" t="s">
        <v>63</v>
      </c>
      <c r="H4248" t="str">
        <f t="shared" si="462"/>
        <v>Aggregator</v>
      </c>
      <c r="I4248">
        <v>223159000000000</v>
      </c>
      <c r="J4248">
        <v>29811</v>
      </c>
      <c r="K4248" s="3">
        <v>45988.085416666669</v>
      </c>
      <c r="L4248">
        <f t="shared" si="463"/>
        <v>27</v>
      </c>
      <c r="M4248" t="str">
        <f t="shared" si="464"/>
        <v>Thursday</v>
      </c>
      <c r="N4248" s="1" t="str">
        <f t="shared" si="465"/>
        <v>November</v>
      </c>
      <c r="O4248" s="2">
        <v>8.5416666666666669E-2</v>
      </c>
      <c r="P4248" s="2" t="str">
        <f t="shared" si="466"/>
        <v>Week 4</v>
      </c>
      <c r="Q4248" t="s">
        <v>59</v>
      </c>
      <c r="R4248" s="5">
        <v>548</v>
      </c>
      <c r="S4248" s="5">
        <v>-249.63</v>
      </c>
      <c r="T4248" s="5">
        <f t="shared" si="467"/>
        <v>45.552919708029194</v>
      </c>
      <c r="U4248" s="5">
        <v>298.37</v>
      </c>
      <c r="V4248" s="5">
        <v>32</v>
      </c>
      <c r="W4248" s="5">
        <v>0</v>
      </c>
      <c r="X4248" s="5">
        <v>-0.37</v>
      </c>
      <c r="Y4248" s="5">
        <v>330</v>
      </c>
      <c r="Z4248" s="5">
        <v>330</v>
      </c>
      <c r="AA4248" t="s">
        <v>64</v>
      </c>
      <c r="AB4248">
        <v>104.74</v>
      </c>
      <c r="AC4248">
        <v>8.68</v>
      </c>
      <c r="AD4248" t="s">
        <v>64</v>
      </c>
      <c r="AE4248" t="s">
        <v>56</v>
      </c>
      <c r="AF4248">
        <v>9574</v>
      </c>
      <c r="AG4248">
        <v>9574</v>
      </c>
      <c r="AO4248">
        <v>32</v>
      </c>
      <c r="AP4248">
        <v>0</v>
      </c>
      <c r="AW4248">
        <v>330</v>
      </c>
      <c r="BD4248" s="5">
        <v>330</v>
      </c>
      <c r="BE4248">
        <v>298.37</v>
      </c>
      <c r="BG4248">
        <f t="shared" si="468"/>
        <v>298.37</v>
      </c>
      <c r="BH4248">
        <v>32</v>
      </c>
    </row>
    <row r="4249" spans="1:61" x14ac:dyDescent="0.25">
      <c r="A4249" t="s">
        <v>54</v>
      </c>
      <c r="B4249">
        <v>110027</v>
      </c>
      <c r="C4249" t="s">
        <v>55</v>
      </c>
      <c r="D4249" t="s">
        <v>56</v>
      </c>
      <c r="E4249" s="1">
        <v>45987</v>
      </c>
      <c r="F4249" t="s">
        <v>4941</v>
      </c>
      <c r="G4249" t="s">
        <v>58</v>
      </c>
      <c r="H4249" t="str">
        <f t="shared" si="462"/>
        <v>Aggregator</v>
      </c>
      <c r="I4249">
        <v>7511942333</v>
      </c>
      <c r="J4249">
        <v>18528960</v>
      </c>
      <c r="K4249" s="3">
        <v>45988.09097222222</v>
      </c>
      <c r="L4249">
        <f t="shared" si="463"/>
        <v>27</v>
      </c>
      <c r="M4249" t="str">
        <f t="shared" si="464"/>
        <v>Thursday</v>
      </c>
      <c r="N4249" s="1" t="str">
        <f t="shared" si="465"/>
        <v>November</v>
      </c>
      <c r="O4249" s="2">
        <v>9.0972222222222218E-2</v>
      </c>
      <c r="P4249" s="2" t="str">
        <f t="shared" si="466"/>
        <v>Week 4</v>
      </c>
      <c r="Q4249" t="s">
        <v>59</v>
      </c>
      <c r="R4249" s="5">
        <v>258</v>
      </c>
      <c r="S4249" s="5">
        <v>-100</v>
      </c>
      <c r="T4249" s="5">
        <f t="shared" si="467"/>
        <v>38.759689922480625</v>
      </c>
      <c r="U4249" s="5">
        <v>158</v>
      </c>
      <c r="V4249" s="5">
        <v>32</v>
      </c>
      <c r="W4249" s="5">
        <v>0</v>
      </c>
      <c r="X4249" s="5">
        <v>0</v>
      </c>
      <c r="Y4249" s="5">
        <v>190</v>
      </c>
      <c r="Z4249" s="5">
        <v>190</v>
      </c>
      <c r="AA4249" t="s">
        <v>60</v>
      </c>
      <c r="AB4249">
        <v>44.23</v>
      </c>
      <c r="AC4249">
        <v>5.88</v>
      </c>
      <c r="AD4249" t="s">
        <v>60</v>
      </c>
      <c r="AE4249" t="s">
        <v>56</v>
      </c>
      <c r="AF4249">
        <v>2333</v>
      </c>
      <c r="AG4249">
        <v>2333</v>
      </c>
      <c r="AO4249">
        <v>32</v>
      </c>
      <c r="AP4249">
        <v>0</v>
      </c>
      <c r="AX4249">
        <v>190</v>
      </c>
      <c r="BD4249" s="5">
        <v>190</v>
      </c>
      <c r="BE4249">
        <v>158</v>
      </c>
      <c r="BG4249">
        <f t="shared" si="468"/>
        <v>158</v>
      </c>
      <c r="BI4249">
        <v>32</v>
      </c>
    </row>
    <row r="4250" spans="1:61" x14ac:dyDescent="0.25">
      <c r="A4250" t="s">
        <v>54</v>
      </c>
      <c r="B4250">
        <v>110027</v>
      </c>
      <c r="C4250" t="s">
        <v>55</v>
      </c>
      <c r="D4250" t="s">
        <v>56</v>
      </c>
      <c r="E4250" s="1">
        <v>45987</v>
      </c>
      <c r="F4250" t="s">
        <v>4942</v>
      </c>
      <c r="G4250" t="s">
        <v>58</v>
      </c>
      <c r="H4250" t="str">
        <f t="shared" si="462"/>
        <v>Aggregator</v>
      </c>
      <c r="I4250">
        <v>7514208244</v>
      </c>
      <c r="J4250">
        <v>18528960</v>
      </c>
      <c r="K4250" s="3">
        <v>45988.093055555553</v>
      </c>
      <c r="L4250">
        <f t="shared" si="463"/>
        <v>27</v>
      </c>
      <c r="M4250" t="str">
        <f t="shared" si="464"/>
        <v>Thursday</v>
      </c>
      <c r="N4250" s="1" t="str">
        <f t="shared" si="465"/>
        <v>November</v>
      </c>
      <c r="O4250" s="2">
        <v>9.3055555555555558E-2</v>
      </c>
      <c r="P4250" s="2" t="str">
        <f t="shared" si="466"/>
        <v>Week 4</v>
      </c>
      <c r="Q4250" t="s">
        <v>59</v>
      </c>
      <c r="R4250" s="5">
        <v>496</v>
      </c>
      <c r="S4250" s="5">
        <v>-93</v>
      </c>
      <c r="T4250" s="5">
        <f t="shared" si="467"/>
        <v>18.75</v>
      </c>
      <c r="U4250" s="5">
        <v>403</v>
      </c>
      <c r="V4250" s="5">
        <v>32</v>
      </c>
      <c r="W4250" s="5">
        <v>0</v>
      </c>
      <c r="X4250" s="5">
        <v>0</v>
      </c>
      <c r="Y4250" s="5">
        <v>435</v>
      </c>
      <c r="Z4250" s="5">
        <v>435</v>
      </c>
      <c r="AA4250" t="s">
        <v>60</v>
      </c>
      <c r="AB4250">
        <v>98.94</v>
      </c>
      <c r="AC4250">
        <v>10.52</v>
      </c>
      <c r="AD4250" t="s">
        <v>60</v>
      </c>
      <c r="AE4250" t="s">
        <v>56</v>
      </c>
      <c r="AF4250">
        <v>8244</v>
      </c>
      <c r="AG4250">
        <v>8244</v>
      </c>
      <c r="AO4250">
        <v>32</v>
      </c>
      <c r="AP4250">
        <v>0</v>
      </c>
      <c r="AX4250">
        <v>435</v>
      </c>
      <c r="BD4250" s="5">
        <v>435</v>
      </c>
      <c r="BE4250">
        <v>403</v>
      </c>
      <c r="BG4250">
        <f t="shared" si="468"/>
        <v>403</v>
      </c>
      <c r="BI4250">
        <v>32</v>
      </c>
    </row>
    <row r="4251" spans="1:61" x14ac:dyDescent="0.25">
      <c r="A4251" t="s">
        <v>54</v>
      </c>
      <c r="B4251">
        <v>110027</v>
      </c>
      <c r="C4251" t="s">
        <v>55</v>
      </c>
      <c r="D4251" t="s">
        <v>56</v>
      </c>
      <c r="E4251" s="1">
        <v>45987</v>
      </c>
      <c r="F4251" t="s">
        <v>4943</v>
      </c>
      <c r="G4251" t="s">
        <v>63</v>
      </c>
      <c r="H4251" t="str">
        <f t="shared" si="462"/>
        <v>Aggregator</v>
      </c>
      <c r="I4251">
        <v>223160000000000</v>
      </c>
      <c r="J4251">
        <v>29811</v>
      </c>
      <c r="K4251" s="3">
        <v>45988.104166666664</v>
      </c>
      <c r="L4251">
        <f t="shared" si="463"/>
        <v>27</v>
      </c>
      <c r="M4251" t="str">
        <f t="shared" si="464"/>
        <v>Thursday</v>
      </c>
      <c r="N4251" s="1" t="str">
        <f t="shared" si="465"/>
        <v>November</v>
      </c>
      <c r="O4251" s="2">
        <v>0.10416666666666667</v>
      </c>
      <c r="P4251" s="2" t="str">
        <f t="shared" si="466"/>
        <v>Week 4</v>
      </c>
      <c r="Q4251" t="s">
        <v>59</v>
      </c>
      <c r="R4251" s="5">
        <v>378</v>
      </c>
      <c r="S4251" s="5">
        <v>-93.75</v>
      </c>
      <c r="T4251" s="5">
        <f t="shared" si="467"/>
        <v>24.801587301587304</v>
      </c>
      <c r="U4251" s="5">
        <v>284.25</v>
      </c>
      <c r="V4251" s="5">
        <v>32</v>
      </c>
      <c r="W4251" s="5">
        <v>0</v>
      </c>
      <c r="X4251" s="5">
        <v>-0.25</v>
      </c>
      <c r="Y4251" s="5">
        <v>316</v>
      </c>
      <c r="Z4251" s="5">
        <v>316</v>
      </c>
      <c r="AA4251" t="s">
        <v>64</v>
      </c>
      <c r="AB4251">
        <v>48.47</v>
      </c>
      <c r="AC4251">
        <v>4.76</v>
      </c>
      <c r="AD4251" t="s">
        <v>64</v>
      </c>
      <c r="AE4251" t="s">
        <v>56</v>
      </c>
      <c r="AF4251">
        <v>2998</v>
      </c>
      <c r="AG4251">
        <v>2998</v>
      </c>
      <c r="AO4251">
        <v>32</v>
      </c>
      <c r="AP4251">
        <v>0</v>
      </c>
      <c r="AW4251">
        <v>316</v>
      </c>
      <c r="BD4251" s="5">
        <v>316</v>
      </c>
      <c r="BE4251">
        <v>284.25</v>
      </c>
      <c r="BG4251">
        <f t="shared" si="468"/>
        <v>284.25</v>
      </c>
      <c r="BH4251">
        <v>32</v>
      </c>
    </row>
    <row r="4252" spans="1:61" x14ac:dyDescent="0.25">
      <c r="A4252" t="s">
        <v>54</v>
      </c>
      <c r="B4252">
        <v>110027</v>
      </c>
      <c r="C4252" t="s">
        <v>55</v>
      </c>
      <c r="D4252" t="s">
        <v>56</v>
      </c>
      <c r="E4252" s="1">
        <v>45987</v>
      </c>
      <c r="F4252" t="s">
        <v>4944</v>
      </c>
      <c r="G4252" t="s">
        <v>58</v>
      </c>
      <c r="H4252" t="str">
        <f t="shared" si="462"/>
        <v>Aggregator</v>
      </c>
      <c r="I4252">
        <v>7521974541</v>
      </c>
      <c r="J4252">
        <v>18528960</v>
      </c>
      <c r="K4252" s="3">
        <v>45988.111111111109</v>
      </c>
      <c r="L4252">
        <f t="shared" si="463"/>
        <v>27</v>
      </c>
      <c r="M4252" t="str">
        <f t="shared" si="464"/>
        <v>Thursday</v>
      </c>
      <c r="N4252" s="1" t="str">
        <f t="shared" si="465"/>
        <v>November</v>
      </c>
      <c r="O4252" s="2">
        <v>0.1111111111111111</v>
      </c>
      <c r="P4252" s="2" t="str">
        <f t="shared" si="466"/>
        <v>Week 4</v>
      </c>
      <c r="Q4252" t="s">
        <v>59</v>
      </c>
      <c r="R4252" s="5">
        <v>288</v>
      </c>
      <c r="S4252" s="5">
        <v>-100</v>
      </c>
      <c r="T4252" s="5">
        <f t="shared" si="467"/>
        <v>34.722222222222221</v>
      </c>
      <c r="U4252" s="5">
        <v>188</v>
      </c>
      <c r="V4252" s="5">
        <v>32</v>
      </c>
      <c r="W4252" s="5">
        <v>0</v>
      </c>
      <c r="X4252" s="5">
        <v>0</v>
      </c>
      <c r="Y4252" s="5">
        <v>220</v>
      </c>
      <c r="Z4252" s="5">
        <v>220</v>
      </c>
      <c r="AA4252" t="s">
        <v>60</v>
      </c>
      <c r="AB4252">
        <v>54.46</v>
      </c>
      <c r="AC4252">
        <v>10.52</v>
      </c>
      <c r="AD4252" t="s">
        <v>60</v>
      </c>
      <c r="AE4252" t="s">
        <v>56</v>
      </c>
      <c r="AF4252">
        <v>4541</v>
      </c>
      <c r="AG4252">
        <v>4541</v>
      </c>
      <c r="AO4252">
        <v>32</v>
      </c>
      <c r="AP4252">
        <v>0</v>
      </c>
      <c r="AX4252">
        <v>220</v>
      </c>
      <c r="BD4252" s="5">
        <v>220</v>
      </c>
      <c r="BE4252">
        <v>188</v>
      </c>
      <c r="BG4252">
        <f t="shared" si="468"/>
        <v>188</v>
      </c>
      <c r="BI4252">
        <v>32</v>
      </c>
    </row>
    <row r="4253" spans="1:61" x14ac:dyDescent="0.25">
      <c r="A4253" t="s">
        <v>54</v>
      </c>
      <c r="B4253">
        <v>110027</v>
      </c>
      <c r="C4253" t="s">
        <v>55</v>
      </c>
      <c r="D4253" t="s">
        <v>56</v>
      </c>
      <c r="E4253" s="1">
        <v>45987</v>
      </c>
      <c r="F4253" t="s">
        <v>4945</v>
      </c>
      <c r="G4253" t="s">
        <v>63</v>
      </c>
      <c r="H4253" t="str">
        <f t="shared" si="462"/>
        <v>Aggregator</v>
      </c>
      <c r="I4253">
        <v>223162000000000</v>
      </c>
      <c r="J4253">
        <v>29811</v>
      </c>
      <c r="K4253" s="3">
        <v>45988.119444444441</v>
      </c>
      <c r="L4253">
        <f t="shared" si="463"/>
        <v>27</v>
      </c>
      <c r="M4253" t="str">
        <f t="shared" si="464"/>
        <v>Thursday</v>
      </c>
      <c r="N4253" s="1" t="str">
        <f t="shared" si="465"/>
        <v>November</v>
      </c>
      <c r="O4253" s="2">
        <v>0.11944444444444445</v>
      </c>
      <c r="P4253" s="2" t="str">
        <f t="shared" si="466"/>
        <v>Week 4</v>
      </c>
      <c r="Q4253" t="s">
        <v>59</v>
      </c>
      <c r="R4253" s="5">
        <v>199</v>
      </c>
      <c r="S4253" s="5">
        <v>-89.55</v>
      </c>
      <c r="T4253" s="5">
        <f t="shared" si="467"/>
        <v>45</v>
      </c>
      <c r="U4253" s="5">
        <v>109.45</v>
      </c>
      <c r="V4253" s="5">
        <v>32</v>
      </c>
      <c r="W4253" s="5">
        <v>0</v>
      </c>
      <c r="X4253" s="5">
        <v>-0.45</v>
      </c>
      <c r="Y4253" s="5">
        <v>141</v>
      </c>
      <c r="Z4253" s="5">
        <v>141</v>
      </c>
      <c r="AA4253" t="s">
        <v>64</v>
      </c>
      <c r="AB4253">
        <v>49.22</v>
      </c>
      <c r="AC4253">
        <v>3.92</v>
      </c>
      <c r="AD4253" t="s">
        <v>64</v>
      </c>
      <c r="AE4253" t="s">
        <v>56</v>
      </c>
      <c r="AF4253">
        <v>7138</v>
      </c>
      <c r="AG4253">
        <v>7138</v>
      </c>
      <c r="AO4253">
        <v>32</v>
      </c>
      <c r="AP4253">
        <v>0</v>
      </c>
      <c r="AW4253">
        <v>141</v>
      </c>
      <c r="BD4253" s="5">
        <v>141</v>
      </c>
      <c r="BE4253">
        <v>109.45</v>
      </c>
      <c r="BG4253">
        <f t="shared" si="468"/>
        <v>109.45</v>
      </c>
      <c r="BH4253">
        <v>32</v>
      </c>
    </row>
    <row r="4254" spans="1:61" x14ac:dyDescent="0.25">
      <c r="A4254" t="s">
        <v>54</v>
      </c>
      <c r="B4254">
        <v>110027</v>
      </c>
      <c r="C4254" t="s">
        <v>55</v>
      </c>
      <c r="D4254" t="s">
        <v>56</v>
      </c>
      <c r="E4254" s="1">
        <v>45987</v>
      </c>
      <c r="F4254" t="s">
        <v>4946</v>
      </c>
      <c r="G4254" t="s">
        <v>58</v>
      </c>
      <c r="H4254" t="str">
        <f t="shared" si="462"/>
        <v>Aggregator</v>
      </c>
      <c r="I4254">
        <v>7516568628</v>
      </c>
      <c r="J4254">
        <v>18528960</v>
      </c>
      <c r="K4254" s="3">
        <v>45988.120833333334</v>
      </c>
      <c r="L4254">
        <f t="shared" si="463"/>
        <v>27</v>
      </c>
      <c r="M4254" t="str">
        <f t="shared" si="464"/>
        <v>Thursday</v>
      </c>
      <c r="N4254" s="1" t="str">
        <f t="shared" si="465"/>
        <v>November</v>
      </c>
      <c r="O4254" s="2">
        <v>0.12083333333333333</v>
      </c>
      <c r="P4254" s="2" t="str">
        <f t="shared" si="466"/>
        <v>Week 4</v>
      </c>
      <c r="Q4254" t="s">
        <v>59</v>
      </c>
      <c r="R4254" s="5">
        <v>458</v>
      </c>
      <c r="S4254" s="5">
        <v>-100</v>
      </c>
      <c r="T4254" s="5">
        <f t="shared" si="467"/>
        <v>21.834061135371179</v>
      </c>
      <c r="U4254" s="5">
        <v>358</v>
      </c>
      <c r="V4254" s="5">
        <v>32</v>
      </c>
      <c r="W4254" s="5">
        <v>0</v>
      </c>
      <c r="X4254" s="5">
        <v>0</v>
      </c>
      <c r="Y4254" s="5">
        <v>390</v>
      </c>
      <c r="Z4254" s="5">
        <v>390</v>
      </c>
      <c r="AA4254" t="s">
        <v>60</v>
      </c>
      <c r="AB4254">
        <v>93.15</v>
      </c>
      <c r="AC4254">
        <v>9.85</v>
      </c>
      <c r="AD4254" t="s">
        <v>60</v>
      </c>
      <c r="AE4254" t="s">
        <v>56</v>
      </c>
      <c r="AF4254">
        <v>8628</v>
      </c>
      <c r="AG4254">
        <v>8628</v>
      </c>
      <c r="AO4254">
        <v>32</v>
      </c>
      <c r="AP4254">
        <v>0</v>
      </c>
      <c r="AX4254">
        <v>390</v>
      </c>
      <c r="BD4254" s="5">
        <v>390</v>
      </c>
      <c r="BE4254">
        <v>358</v>
      </c>
      <c r="BG4254">
        <f t="shared" si="468"/>
        <v>358</v>
      </c>
      <c r="BI4254">
        <v>32</v>
      </c>
    </row>
    <row r="4255" spans="1:61" x14ac:dyDescent="0.25">
      <c r="A4255" t="s">
        <v>54</v>
      </c>
      <c r="B4255">
        <v>110027</v>
      </c>
      <c r="C4255" t="s">
        <v>55</v>
      </c>
      <c r="D4255" t="s">
        <v>56</v>
      </c>
      <c r="E4255" s="1">
        <v>45987</v>
      </c>
      <c r="F4255" t="s">
        <v>4947</v>
      </c>
      <c r="G4255" t="s">
        <v>63</v>
      </c>
      <c r="H4255" t="str">
        <f t="shared" si="462"/>
        <v>Aggregator</v>
      </c>
      <c r="I4255">
        <v>223162000000000</v>
      </c>
      <c r="J4255">
        <v>29811</v>
      </c>
      <c r="K4255" s="3">
        <v>45988.127083333333</v>
      </c>
      <c r="L4255">
        <f t="shared" si="463"/>
        <v>27</v>
      </c>
      <c r="M4255" t="str">
        <f t="shared" si="464"/>
        <v>Thursday</v>
      </c>
      <c r="N4255" s="1" t="str">
        <f t="shared" si="465"/>
        <v>November</v>
      </c>
      <c r="O4255" s="2">
        <v>0.12708333333333333</v>
      </c>
      <c r="P4255" s="2" t="str">
        <f t="shared" si="466"/>
        <v>Week 4</v>
      </c>
      <c r="Q4255" t="s">
        <v>59</v>
      </c>
      <c r="R4255" s="5">
        <v>349</v>
      </c>
      <c r="S4255" s="5">
        <v>-175</v>
      </c>
      <c r="T4255" s="5">
        <f t="shared" si="467"/>
        <v>50.143266475644701</v>
      </c>
      <c r="U4255" s="5">
        <v>174</v>
      </c>
      <c r="V4255" s="5">
        <v>32</v>
      </c>
      <c r="W4255" s="5">
        <v>0</v>
      </c>
      <c r="X4255" s="5">
        <v>0</v>
      </c>
      <c r="Y4255" s="5">
        <v>206</v>
      </c>
      <c r="Z4255" s="5">
        <v>206</v>
      </c>
      <c r="AA4255" t="s">
        <v>64</v>
      </c>
      <c r="AB4255">
        <v>53.79</v>
      </c>
      <c r="AC4255">
        <v>4.76</v>
      </c>
      <c r="AD4255" t="s">
        <v>64</v>
      </c>
      <c r="AE4255" t="s">
        <v>56</v>
      </c>
      <c r="AF4255">
        <v>5657</v>
      </c>
      <c r="AG4255">
        <v>5657</v>
      </c>
      <c r="AO4255">
        <v>32</v>
      </c>
      <c r="AP4255">
        <v>0</v>
      </c>
      <c r="AW4255">
        <v>206</v>
      </c>
      <c r="BD4255" s="5">
        <v>206</v>
      </c>
      <c r="BE4255">
        <v>174</v>
      </c>
      <c r="BG4255">
        <f t="shared" si="468"/>
        <v>174</v>
      </c>
      <c r="BH4255">
        <v>32</v>
      </c>
    </row>
    <row r="4256" spans="1:61" x14ac:dyDescent="0.25">
      <c r="A4256" t="s">
        <v>54</v>
      </c>
      <c r="B4256">
        <v>110027</v>
      </c>
      <c r="C4256" t="s">
        <v>55</v>
      </c>
      <c r="D4256" t="s">
        <v>56</v>
      </c>
      <c r="E4256" s="1">
        <v>45987</v>
      </c>
      <c r="F4256" t="s">
        <v>4948</v>
      </c>
      <c r="G4256" t="s">
        <v>58</v>
      </c>
      <c r="H4256" t="str">
        <f t="shared" si="462"/>
        <v>Aggregator</v>
      </c>
      <c r="I4256">
        <v>7516270595</v>
      </c>
      <c r="J4256">
        <v>18528960</v>
      </c>
      <c r="K4256" s="3">
        <v>45988.12777777778</v>
      </c>
      <c r="L4256">
        <f t="shared" si="463"/>
        <v>27</v>
      </c>
      <c r="M4256" t="str">
        <f t="shared" si="464"/>
        <v>Thursday</v>
      </c>
      <c r="N4256" s="1" t="str">
        <f t="shared" si="465"/>
        <v>November</v>
      </c>
      <c r="O4256" s="2">
        <v>0.12777777777777777</v>
      </c>
      <c r="P4256" s="2" t="str">
        <f t="shared" si="466"/>
        <v>Week 4</v>
      </c>
      <c r="Q4256" t="s">
        <v>59</v>
      </c>
      <c r="R4256" s="5">
        <v>248</v>
      </c>
      <c r="S4256" s="5">
        <v>-100</v>
      </c>
      <c r="T4256" s="5">
        <f t="shared" si="467"/>
        <v>40.322580645161288</v>
      </c>
      <c r="U4256" s="5">
        <v>148</v>
      </c>
      <c r="V4256" s="5">
        <v>32</v>
      </c>
      <c r="W4256" s="5">
        <v>0</v>
      </c>
      <c r="X4256" s="5">
        <v>0</v>
      </c>
      <c r="Y4256" s="5">
        <v>180</v>
      </c>
      <c r="Z4256" s="5">
        <v>180</v>
      </c>
      <c r="AA4256" t="s">
        <v>60</v>
      </c>
      <c r="AB4256">
        <v>43</v>
      </c>
      <c r="AC4256">
        <v>5.88</v>
      </c>
      <c r="AD4256" t="s">
        <v>60</v>
      </c>
      <c r="AE4256" t="s">
        <v>56</v>
      </c>
      <c r="AF4256">
        <v>595</v>
      </c>
      <c r="AG4256">
        <v>595</v>
      </c>
      <c r="AO4256">
        <v>32</v>
      </c>
      <c r="AP4256">
        <v>0</v>
      </c>
      <c r="AX4256">
        <v>180</v>
      </c>
      <c r="BD4256" s="5">
        <v>180</v>
      </c>
      <c r="BE4256">
        <v>148</v>
      </c>
      <c r="BG4256">
        <f t="shared" si="468"/>
        <v>148</v>
      </c>
      <c r="BI4256">
        <v>32</v>
      </c>
    </row>
    <row r="4257" spans="1:61" x14ac:dyDescent="0.25">
      <c r="A4257" t="s">
        <v>54</v>
      </c>
      <c r="B4257">
        <v>110027</v>
      </c>
      <c r="C4257" t="s">
        <v>55</v>
      </c>
      <c r="D4257" t="s">
        <v>56</v>
      </c>
      <c r="E4257" s="1">
        <v>45987</v>
      </c>
      <c r="F4257" t="s">
        <v>4949</v>
      </c>
      <c r="G4257" t="s">
        <v>58</v>
      </c>
      <c r="H4257" t="str">
        <f t="shared" si="462"/>
        <v>Aggregator</v>
      </c>
      <c r="I4257">
        <v>7486112999</v>
      </c>
      <c r="J4257">
        <v>18528960</v>
      </c>
      <c r="K4257" s="3">
        <v>45988.130555555559</v>
      </c>
      <c r="L4257">
        <f t="shared" si="463"/>
        <v>27</v>
      </c>
      <c r="M4257" t="str">
        <f t="shared" si="464"/>
        <v>Thursday</v>
      </c>
      <c r="N4257" s="1" t="str">
        <f t="shared" si="465"/>
        <v>November</v>
      </c>
      <c r="O4257" s="2">
        <v>0.13055555555555556</v>
      </c>
      <c r="P4257" s="2" t="str">
        <f t="shared" si="466"/>
        <v>Week 4</v>
      </c>
      <c r="Q4257" t="s">
        <v>59</v>
      </c>
      <c r="R4257" s="5">
        <v>498</v>
      </c>
      <c r="S4257" s="5">
        <v>-100</v>
      </c>
      <c r="T4257" s="5">
        <f t="shared" si="467"/>
        <v>20.080321285140563</v>
      </c>
      <c r="U4257" s="5">
        <v>398</v>
      </c>
      <c r="V4257" s="5">
        <v>32</v>
      </c>
      <c r="W4257" s="5">
        <v>0</v>
      </c>
      <c r="X4257" s="5">
        <v>0</v>
      </c>
      <c r="Y4257" s="5">
        <v>430</v>
      </c>
      <c r="Z4257" s="5">
        <v>430</v>
      </c>
      <c r="AA4257" t="s">
        <v>60</v>
      </c>
      <c r="AB4257">
        <v>108.76</v>
      </c>
      <c r="AC4257">
        <v>10.42</v>
      </c>
      <c r="AD4257" t="s">
        <v>60</v>
      </c>
      <c r="AE4257" t="s">
        <v>56</v>
      </c>
      <c r="AF4257">
        <v>2999</v>
      </c>
      <c r="AG4257">
        <v>2999</v>
      </c>
      <c r="AO4257">
        <v>32</v>
      </c>
      <c r="AP4257">
        <v>0</v>
      </c>
      <c r="AX4257">
        <v>430</v>
      </c>
      <c r="BD4257" s="5">
        <v>430</v>
      </c>
      <c r="BE4257">
        <v>398</v>
      </c>
      <c r="BG4257">
        <f t="shared" si="468"/>
        <v>398</v>
      </c>
      <c r="BI4257">
        <v>32</v>
      </c>
    </row>
    <row r="4258" spans="1:61" x14ac:dyDescent="0.25">
      <c r="A4258" t="s">
        <v>54</v>
      </c>
      <c r="B4258">
        <v>110027</v>
      </c>
      <c r="C4258" t="s">
        <v>55</v>
      </c>
      <c r="D4258" t="s">
        <v>56</v>
      </c>
      <c r="E4258" s="1">
        <v>45987</v>
      </c>
      <c r="F4258" t="s">
        <v>4950</v>
      </c>
      <c r="G4258" t="s">
        <v>67</v>
      </c>
      <c r="H4258" t="str">
        <f t="shared" si="462"/>
        <v>Direct Sale</v>
      </c>
      <c r="K4258" s="3">
        <v>45988.136111111111</v>
      </c>
      <c r="L4258">
        <f t="shared" si="463"/>
        <v>27</v>
      </c>
      <c r="M4258" t="str">
        <f t="shared" si="464"/>
        <v>Thursday</v>
      </c>
      <c r="N4258" s="1" t="str">
        <f t="shared" si="465"/>
        <v>November</v>
      </c>
      <c r="O4258" s="2">
        <v>0.1361111111111111</v>
      </c>
      <c r="P4258" s="2" t="str">
        <f t="shared" si="466"/>
        <v>Week 4</v>
      </c>
      <c r="Q4258" t="s">
        <v>59</v>
      </c>
      <c r="R4258" s="5">
        <v>417</v>
      </c>
      <c r="S4258" s="5">
        <v>0</v>
      </c>
      <c r="T4258" s="5">
        <f t="shared" si="467"/>
        <v>0</v>
      </c>
      <c r="U4258" s="5">
        <v>417</v>
      </c>
      <c r="V4258" s="5">
        <v>0</v>
      </c>
      <c r="W4258" s="5">
        <v>20.86</v>
      </c>
      <c r="X4258" s="5">
        <v>0.14000000000000001</v>
      </c>
      <c r="Y4258" s="5">
        <v>438</v>
      </c>
      <c r="Z4258" s="5">
        <v>438</v>
      </c>
      <c r="AA4258" t="s">
        <v>466</v>
      </c>
      <c r="AB4258">
        <v>97.63</v>
      </c>
      <c r="AC4258">
        <v>5.88</v>
      </c>
      <c r="AD4258" t="s">
        <v>5778</v>
      </c>
      <c r="AE4258" t="s">
        <v>75</v>
      </c>
      <c r="AI4258" t="s">
        <v>89</v>
      </c>
      <c r="AJ4258" t="s">
        <v>190</v>
      </c>
      <c r="AK4258">
        <v>8929758003</v>
      </c>
      <c r="AO4258">
        <v>0</v>
      </c>
      <c r="AP4258">
        <v>0</v>
      </c>
      <c r="AQ4258">
        <v>400</v>
      </c>
      <c r="AR4258">
        <v>38</v>
      </c>
      <c r="AZ4258">
        <v>417</v>
      </c>
      <c r="BA4258">
        <v>10.43</v>
      </c>
      <c r="BB4258">
        <v>417</v>
      </c>
      <c r="BC4258">
        <v>10.43</v>
      </c>
      <c r="BD4258" s="5">
        <v>438</v>
      </c>
      <c r="BE4258">
        <v>417</v>
      </c>
      <c r="BG4258">
        <f t="shared" si="468"/>
        <v>417</v>
      </c>
    </row>
    <row r="4259" spans="1:61" x14ac:dyDescent="0.25">
      <c r="A4259" t="s">
        <v>54</v>
      </c>
      <c r="B4259">
        <v>110027</v>
      </c>
      <c r="C4259" t="s">
        <v>55</v>
      </c>
      <c r="D4259" t="s">
        <v>56</v>
      </c>
      <c r="E4259" s="1">
        <v>45987</v>
      </c>
      <c r="F4259" t="s">
        <v>4951</v>
      </c>
      <c r="G4259" t="s">
        <v>67</v>
      </c>
      <c r="H4259" t="str">
        <f t="shared" si="462"/>
        <v>Direct Sale</v>
      </c>
      <c r="K4259" s="3">
        <v>45988.137499999997</v>
      </c>
      <c r="L4259">
        <f t="shared" si="463"/>
        <v>27</v>
      </c>
      <c r="M4259" t="str">
        <f t="shared" si="464"/>
        <v>Thursday</v>
      </c>
      <c r="N4259" s="1" t="str">
        <f t="shared" si="465"/>
        <v>November</v>
      </c>
      <c r="O4259" s="2">
        <v>0.13750000000000001</v>
      </c>
      <c r="P4259" s="2" t="str">
        <f t="shared" si="466"/>
        <v>Week 4</v>
      </c>
      <c r="Q4259" t="s">
        <v>59</v>
      </c>
      <c r="R4259" s="5">
        <v>137.1</v>
      </c>
      <c r="S4259" s="5">
        <v>0</v>
      </c>
      <c r="T4259" s="5">
        <f t="shared" si="467"/>
        <v>0</v>
      </c>
      <c r="U4259" s="5">
        <v>137.1</v>
      </c>
      <c r="V4259" s="5">
        <v>0</v>
      </c>
      <c r="W4259" s="5">
        <v>6.86</v>
      </c>
      <c r="X4259" s="5">
        <v>0.04</v>
      </c>
      <c r="Y4259" s="5">
        <v>144</v>
      </c>
      <c r="Z4259" s="5">
        <v>144</v>
      </c>
      <c r="AA4259" t="s">
        <v>73</v>
      </c>
      <c r="AB4259">
        <v>36.78</v>
      </c>
      <c r="AC4259">
        <v>1.96</v>
      </c>
      <c r="AD4259" t="s">
        <v>5778</v>
      </c>
      <c r="AE4259" t="s">
        <v>75</v>
      </c>
      <c r="AI4259" t="s">
        <v>730</v>
      </c>
      <c r="AJ4259" t="s">
        <v>731</v>
      </c>
      <c r="AK4259">
        <v>9999777722</v>
      </c>
      <c r="AO4259">
        <v>0</v>
      </c>
      <c r="AP4259">
        <v>0</v>
      </c>
      <c r="AQ4259">
        <v>144</v>
      </c>
      <c r="AZ4259">
        <v>137.1</v>
      </c>
      <c r="BA4259">
        <v>3.43</v>
      </c>
      <c r="BB4259">
        <v>137.1</v>
      </c>
      <c r="BC4259">
        <v>3.43</v>
      </c>
      <c r="BD4259" s="5">
        <v>144</v>
      </c>
      <c r="BE4259">
        <v>137.1</v>
      </c>
      <c r="BG4259">
        <f t="shared" si="468"/>
        <v>137.1</v>
      </c>
    </row>
    <row r="4260" spans="1:61" x14ac:dyDescent="0.25">
      <c r="A4260" t="s">
        <v>54</v>
      </c>
      <c r="B4260">
        <v>110027</v>
      </c>
      <c r="C4260" t="s">
        <v>55</v>
      </c>
      <c r="D4260" t="s">
        <v>56</v>
      </c>
      <c r="E4260" s="1">
        <v>45987</v>
      </c>
      <c r="F4260" t="s">
        <v>4952</v>
      </c>
      <c r="G4260" t="s">
        <v>58</v>
      </c>
      <c r="H4260" t="str">
        <f t="shared" si="462"/>
        <v>Aggregator</v>
      </c>
      <c r="I4260">
        <v>7523093448</v>
      </c>
      <c r="J4260">
        <v>18528960</v>
      </c>
      <c r="K4260" s="3">
        <v>45988.138888888891</v>
      </c>
      <c r="L4260">
        <f t="shared" si="463"/>
        <v>27</v>
      </c>
      <c r="M4260" t="str">
        <f t="shared" si="464"/>
        <v>Thursday</v>
      </c>
      <c r="N4260" s="1" t="str">
        <f t="shared" si="465"/>
        <v>November</v>
      </c>
      <c r="O4260" s="2">
        <v>0.1388888888888889</v>
      </c>
      <c r="P4260" s="2" t="str">
        <f t="shared" si="466"/>
        <v>Week 4</v>
      </c>
      <c r="Q4260" t="s">
        <v>59</v>
      </c>
      <c r="R4260" s="5">
        <v>663.66</v>
      </c>
      <c r="S4260" s="5">
        <v>-75</v>
      </c>
      <c r="T4260" s="5">
        <f t="shared" si="467"/>
        <v>11.300967362806256</v>
      </c>
      <c r="U4260" s="5">
        <v>588.66</v>
      </c>
      <c r="V4260" s="5">
        <v>32</v>
      </c>
      <c r="W4260" s="5">
        <v>0</v>
      </c>
      <c r="X4260" s="5">
        <v>0</v>
      </c>
      <c r="Y4260" s="5">
        <v>620.66</v>
      </c>
      <c r="Z4260" s="5">
        <v>620.66</v>
      </c>
      <c r="AA4260" t="s">
        <v>60</v>
      </c>
      <c r="AB4260">
        <v>146.33000000000001</v>
      </c>
      <c r="AC4260">
        <v>12.93</v>
      </c>
      <c r="AD4260" t="s">
        <v>60</v>
      </c>
      <c r="AE4260" t="s">
        <v>56</v>
      </c>
      <c r="AF4260">
        <v>3448</v>
      </c>
      <c r="AG4260">
        <v>3448</v>
      </c>
      <c r="AO4260">
        <v>32</v>
      </c>
      <c r="AP4260">
        <v>0</v>
      </c>
      <c r="AX4260">
        <v>620.66</v>
      </c>
      <c r="BD4260" s="5">
        <v>620.66</v>
      </c>
      <c r="BE4260">
        <v>588.66</v>
      </c>
      <c r="BG4260">
        <f t="shared" si="468"/>
        <v>588.66</v>
      </c>
      <c r="BI4260">
        <v>32</v>
      </c>
    </row>
    <row r="4261" spans="1:61" x14ac:dyDescent="0.25">
      <c r="A4261" t="s">
        <v>54</v>
      </c>
      <c r="B4261">
        <v>110027</v>
      </c>
      <c r="C4261" t="s">
        <v>55</v>
      </c>
      <c r="D4261" t="s">
        <v>56</v>
      </c>
      <c r="E4261" s="1">
        <v>45987</v>
      </c>
      <c r="F4261" t="s">
        <v>4953</v>
      </c>
      <c r="G4261" t="s">
        <v>67</v>
      </c>
      <c r="H4261" t="str">
        <f t="shared" si="462"/>
        <v>Direct Sale</v>
      </c>
      <c r="K4261" s="3">
        <v>45988.150694444441</v>
      </c>
      <c r="L4261">
        <f t="shared" si="463"/>
        <v>27</v>
      </c>
      <c r="M4261" t="str">
        <f t="shared" si="464"/>
        <v>Thursday</v>
      </c>
      <c r="N4261" s="1" t="str">
        <f t="shared" si="465"/>
        <v>November</v>
      </c>
      <c r="O4261" s="2">
        <v>0.15069444444444444</v>
      </c>
      <c r="P4261" s="2" t="str">
        <f t="shared" si="466"/>
        <v>Week 4</v>
      </c>
      <c r="Q4261" t="s">
        <v>59</v>
      </c>
      <c r="R4261" s="5">
        <v>765</v>
      </c>
      <c r="S4261" s="5">
        <v>0</v>
      </c>
      <c r="T4261" s="5">
        <f t="shared" si="467"/>
        <v>0</v>
      </c>
      <c r="U4261" s="5">
        <v>765</v>
      </c>
      <c r="V4261" s="5">
        <v>0</v>
      </c>
      <c r="W4261" s="5">
        <v>38.26</v>
      </c>
      <c r="X4261" s="5">
        <v>-0.26</v>
      </c>
      <c r="Y4261" s="5">
        <v>803</v>
      </c>
      <c r="Z4261" s="5">
        <v>803</v>
      </c>
      <c r="AA4261" t="s">
        <v>68</v>
      </c>
      <c r="AB4261">
        <v>198.73</v>
      </c>
      <c r="AC4261">
        <v>9.64</v>
      </c>
      <c r="AD4261" t="s">
        <v>5778</v>
      </c>
      <c r="AE4261" t="s">
        <v>75</v>
      </c>
      <c r="AI4261" t="s">
        <v>730</v>
      </c>
      <c r="AJ4261" t="s">
        <v>731</v>
      </c>
      <c r="AK4261">
        <v>9999777722</v>
      </c>
      <c r="AO4261">
        <v>0</v>
      </c>
      <c r="AP4261">
        <v>0</v>
      </c>
      <c r="AR4261">
        <v>803</v>
      </c>
      <c r="AZ4261">
        <v>765</v>
      </c>
      <c r="BA4261">
        <v>19.13</v>
      </c>
      <c r="BB4261">
        <v>765</v>
      </c>
      <c r="BC4261">
        <v>19.13</v>
      </c>
      <c r="BD4261" s="5">
        <v>803</v>
      </c>
      <c r="BE4261">
        <v>765</v>
      </c>
      <c r="BG4261">
        <f t="shared" si="468"/>
        <v>765</v>
      </c>
    </row>
    <row r="4262" spans="1:61" x14ac:dyDescent="0.25">
      <c r="A4262" t="s">
        <v>54</v>
      </c>
      <c r="B4262">
        <v>110027</v>
      </c>
      <c r="C4262" t="s">
        <v>55</v>
      </c>
      <c r="D4262" t="s">
        <v>56</v>
      </c>
      <c r="E4262" s="1">
        <v>45987</v>
      </c>
      <c r="F4262" t="s">
        <v>4954</v>
      </c>
      <c r="G4262" t="s">
        <v>67</v>
      </c>
      <c r="H4262" t="str">
        <f t="shared" si="462"/>
        <v>Direct Sale</v>
      </c>
      <c r="K4262" s="3">
        <v>45988.152083333334</v>
      </c>
      <c r="L4262">
        <f t="shared" si="463"/>
        <v>27</v>
      </c>
      <c r="M4262" t="str">
        <f t="shared" si="464"/>
        <v>Thursday</v>
      </c>
      <c r="N4262" s="1" t="str">
        <f t="shared" si="465"/>
        <v>November</v>
      </c>
      <c r="O4262" s="2">
        <v>0.15208333333333332</v>
      </c>
      <c r="P4262" s="2" t="str">
        <f t="shared" si="466"/>
        <v>Week 4</v>
      </c>
      <c r="Q4262" t="s">
        <v>59</v>
      </c>
      <c r="R4262" s="5">
        <v>1834.39</v>
      </c>
      <c r="S4262" s="5">
        <v>0</v>
      </c>
      <c r="T4262" s="5">
        <f t="shared" si="467"/>
        <v>0</v>
      </c>
      <c r="U4262" s="5">
        <v>1834.39</v>
      </c>
      <c r="V4262" s="5">
        <v>0</v>
      </c>
      <c r="W4262" s="5">
        <v>91.72</v>
      </c>
      <c r="X4262" s="5">
        <v>-0.11</v>
      </c>
      <c r="Y4262" s="5">
        <v>1926</v>
      </c>
      <c r="Z4262" s="5">
        <v>1926</v>
      </c>
      <c r="AA4262" t="s">
        <v>73</v>
      </c>
      <c r="AB4262">
        <v>451.71</v>
      </c>
      <c r="AC4262">
        <v>48.75</v>
      </c>
      <c r="AD4262" t="s">
        <v>5778</v>
      </c>
      <c r="AE4262" t="s">
        <v>75</v>
      </c>
      <c r="AI4262" t="s">
        <v>4955</v>
      </c>
      <c r="AJ4262" t="s">
        <v>4956</v>
      </c>
      <c r="AK4262">
        <v>7982056090</v>
      </c>
      <c r="AO4262">
        <v>0</v>
      </c>
      <c r="AP4262">
        <v>0</v>
      </c>
      <c r="AQ4262">
        <v>1926</v>
      </c>
      <c r="AZ4262">
        <v>1834.39</v>
      </c>
      <c r="BA4262">
        <v>45.86</v>
      </c>
      <c r="BB4262">
        <v>1834.39</v>
      </c>
      <c r="BC4262">
        <v>45.86</v>
      </c>
      <c r="BD4262" s="5">
        <v>1926</v>
      </c>
      <c r="BE4262">
        <v>1834.39</v>
      </c>
      <c r="BG4262">
        <f t="shared" si="468"/>
        <v>1834.39</v>
      </c>
    </row>
    <row r="4263" spans="1:61" x14ac:dyDescent="0.25">
      <c r="A4263" t="s">
        <v>54</v>
      </c>
      <c r="B4263">
        <v>110027</v>
      </c>
      <c r="C4263" t="s">
        <v>55</v>
      </c>
      <c r="D4263" t="s">
        <v>56</v>
      </c>
      <c r="E4263" s="1">
        <v>45987</v>
      </c>
      <c r="F4263" t="s">
        <v>4957</v>
      </c>
      <c r="G4263" t="s">
        <v>63</v>
      </c>
      <c r="H4263" t="str">
        <f t="shared" si="462"/>
        <v>Aggregator</v>
      </c>
      <c r="I4263">
        <v>223165000000000</v>
      </c>
      <c r="J4263">
        <v>29811</v>
      </c>
      <c r="K4263" s="3">
        <v>45988.15902777778</v>
      </c>
      <c r="L4263">
        <f t="shared" si="463"/>
        <v>27</v>
      </c>
      <c r="M4263" t="str">
        <f t="shared" si="464"/>
        <v>Thursday</v>
      </c>
      <c r="N4263" s="1" t="str">
        <f t="shared" si="465"/>
        <v>November</v>
      </c>
      <c r="O4263" s="2">
        <v>0.15902777777777777</v>
      </c>
      <c r="P4263" s="2" t="str">
        <f t="shared" si="466"/>
        <v>Week 4</v>
      </c>
      <c r="Q4263" t="s">
        <v>59</v>
      </c>
      <c r="R4263" s="5">
        <v>259</v>
      </c>
      <c r="S4263" s="5">
        <v>-90</v>
      </c>
      <c r="T4263" s="5">
        <f t="shared" si="467"/>
        <v>34.749034749034749</v>
      </c>
      <c r="U4263" s="5">
        <v>169</v>
      </c>
      <c r="V4263" s="5">
        <v>32</v>
      </c>
      <c r="W4263" s="5">
        <v>0</v>
      </c>
      <c r="X4263" s="5">
        <v>0</v>
      </c>
      <c r="Y4263" s="5">
        <v>201</v>
      </c>
      <c r="Z4263" s="5">
        <v>201</v>
      </c>
      <c r="AA4263" t="s">
        <v>64</v>
      </c>
      <c r="AB4263">
        <v>49.47</v>
      </c>
      <c r="AC4263">
        <v>4.76</v>
      </c>
      <c r="AD4263" t="s">
        <v>64</v>
      </c>
      <c r="AE4263" t="s">
        <v>56</v>
      </c>
      <c r="AF4263">
        <v>4176</v>
      </c>
      <c r="AG4263">
        <v>4176</v>
      </c>
      <c r="AO4263">
        <v>32</v>
      </c>
      <c r="AP4263">
        <v>0</v>
      </c>
      <c r="AW4263">
        <v>201</v>
      </c>
      <c r="BD4263" s="5">
        <v>201</v>
      </c>
      <c r="BE4263">
        <v>169</v>
      </c>
      <c r="BG4263">
        <f t="shared" si="468"/>
        <v>169</v>
      </c>
      <c r="BH4263">
        <v>32</v>
      </c>
    </row>
    <row r="4264" spans="1:61" x14ac:dyDescent="0.25">
      <c r="A4264" t="s">
        <v>54</v>
      </c>
      <c r="B4264">
        <v>110027</v>
      </c>
      <c r="C4264" t="s">
        <v>55</v>
      </c>
      <c r="D4264" t="s">
        <v>56</v>
      </c>
      <c r="E4264" s="1">
        <v>45987</v>
      </c>
      <c r="F4264" t="s">
        <v>4958</v>
      </c>
      <c r="G4264" t="s">
        <v>58</v>
      </c>
      <c r="H4264" t="str">
        <f t="shared" si="462"/>
        <v>Aggregator</v>
      </c>
      <c r="I4264">
        <v>7522613813</v>
      </c>
      <c r="J4264">
        <v>18528960</v>
      </c>
      <c r="K4264" s="3">
        <v>45988.159722222219</v>
      </c>
      <c r="L4264">
        <f t="shared" si="463"/>
        <v>27</v>
      </c>
      <c r="M4264" t="str">
        <f t="shared" si="464"/>
        <v>Thursday</v>
      </c>
      <c r="N4264" s="1" t="str">
        <f t="shared" si="465"/>
        <v>November</v>
      </c>
      <c r="O4264" s="2">
        <v>0.15972222222222221</v>
      </c>
      <c r="P4264" s="2" t="str">
        <f t="shared" si="466"/>
        <v>Week 4</v>
      </c>
      <c r="Q4264" t="s">
        <v>59</v>
      </c>
      <c r="R4264" s="5">
        <v>318</v>
      </c>
      <c r="S4264" s="5">
        <v>-80</v>
      </c>
      <c r="T4264" s="5">
        <f t="shared" si="467"/>
        <v>25.157232704402517</v>
      </c>
      <c r="U4264" s="5">
        <v>238</v>
      </c>
      <c r="V4264" s="5">
        <v>32</v>
      </c>
      <c r="W4264" s="5">
        <v>0</v>
      </c>
      <c r="X4264" s="5">
        <v>0</v>
      </c>
      <c r="Y4264" s="5">
        <v>270</v>
      </c>
      <c r="Z4264" s="5">
        <v>270</v>
      </c>
      <c r="AA4264" t="s">
        <v>60</v>
      </c>
      <c r="AB4264">
        <v>70.91</v>
      </c>
      <c r="AC4264">
        <v>5.88</v>
      </c>
      <c r="AD4264" t="s">
        <v>60</v>
      </c>
      <c r="AE4264" t="s">
        <v>56</v>
      </c>
      <c r="AF4264">
        <v>3813</v>
      </c>
      <c r="AG4264">
        <v>3813</v>
      </c>
      <c r="AO4264">
        <v>32</v>
      </c>
      <c r="AP4264">
        <v>0</v>
      </c>
      <c r="AX4264">
        <v>270</v>
      </c>
      <c r="BD4264" s="5">
        <v>270</v>
      </c>
      <c r="BE4264">
        <v>238</v>
      </c>
      <c r="BG4264">
        <f t="shared" si="468"/>
        <v>238</v>
      </c>
      <c r="BI4264">
        <v>32</v>
      </c>
    </row>
    <row r="4265" spans="1:61" x14ac:dyDescent="0.25">
      <c r="A4265" t="s">
        <v>54</v>
      </c>
      <c r="B4265">
        <v>110027</v>
      </c>
      <c r="C4265" t="s">
        <v>55</v>
      </c>
      <c r="D4265" t="s">
        <v>56</v>
      </c>
      <c r="E4265" s="1">
        <v>45987</v>
      </c>
      <c r="F4265" t="s">
        <v>4959</v>
      </c>
      <c r="G4265" t="s">
        <v>67</v>
      </c>
      <c r="H4265" t="str">
        <f t="shared" si="462"/>
        <v>Direct Sale</v>
      </c>
      <c r="K4265" s="3">
        <v>45988.171527777777</v>
      </c>
      <c r="L4265">
        <f t="shared" si="463"/>
        <v>27</v>
      </c>
      <c r="M4265" t="str">
        <f t="shared" si="464"/>
        <v>Thursday</v>
      </c>
      <c r="N4265" s="1" t="str">
        <f t="shared" si="465"/>
        <v>November</v>
      </c>
      <c r="O4265" s="2">
        <v>0.17152777777777778</v>
      </c>
      <c r="P4265" s="2" t="str">
        <f t="shared" si="466"/>
        <v>Week 4</v>
      </c>
      <c r="Q4265" t="s">
        <v>59</v>
      </c>
      <c r="R4265" s="5">
        <v>358</v>
      </c>
      <c r="S4265" s="5">
        <v>0</v>
      </c>
      <c r="T4265" s="5">
        <f t="shared" si="467"/>
        <v>0</v>
      </c>
      <c r="U4265" s="5">
        <v>358</v>
      </c>
      <c r="V4265" s="5">
        <v>0</v>
      </c>
      <c r="W4265" s="5">
        <v>17.899999999999999</v>
      </c>
      <c r="X4265" s="5">
        <v>0.1</v>
      </c>
      <c r="Y4265" s="5">
        <v>376</v>
      </c>
      <c r="Z4265" s="5">
        <v>376</v>
      </c>
      <c r="AA4265" t="s">
        <v>73</v>
      </c>
      <c r="AB4265">
        <v>88.5</v>
      </c>
      <c r="AC4265">
        <v>6.32</v>
      </c>
      <c r="AD4265" t="s">
        <v>5778</v>
      </c>
      <c r="AE4265" t="s">
        <v>75</v>
      </c>
      <c r="AI4265" t="s">
        <v>89</v>
      </c>
      <c r="AJ4265" t="s">
        <v>190</v>
      </c>
      <c r="AK4265">
        <v>8929758003</v>
      </c>
      <c r="AO4265">
        <v>0</v>
      </c>
      <c r="AP4265">
        <v>0</v>
      </c>
      <c r="AQ4265">
        <v>376</v>
      </c>
      <c r="AZ4265">
        <v>358</v>
      </c>
      <c r="BA4265">
        <v>8.9499999999999993</v>
      </c>
      <c r="BB4265">
        <v>358</v>
      </c>
      <c r="BC4265">
        <v>8.9499999999999993</v>
      </c>
      <c r="BD4265" s="5">
        <v>376</v>
      </c>
      <c r="BE4265">
        <v>358</v>
      </c>
      <c r="BG4265">
        <f t="shared" si="468"/>
        <v>358</v>
      </c>
    </row>
    <row r="4266" spans="1:61" x14ac:dyDescent="0.25">
      <c r="A4266" t="s">
        <v>54</v>
      </c>
      <c r="B4266">
        <v>110027</v>
      </c>
      <c r="C4266" t="s">
        <v>55</v>
      </c>
      <c r="D4266" t="s">
        <v>56</v>
      </c>
      <c r="E4266" s="1">
        <v>45987</v>
      </c>
      <c r="F4266" t="s">
        <v>4960</v>
      </c>
      <c r="G4266" t="s">
        <v>63</v>
      </c>
      <c r="H4266" t="str">
        <f t="shared" si="462"/>
        <v>Aggregator</v>
      </c>
      <c r="I4266">
        <v>223167000000000</v>
      </c>
      <c r="J4266">
        <v>29811</v>
      </c>
      <c r="K4266" s="3">
        <v>45988.177777777775</v>
      </c>
      <c r="L4266">
        <f t="shared" si="463"/>
        <v>27</v>
      </c>
      <c r="M4266" t="str">
        <f t="shared" si="464"/>
        <v>Thursday</v>
      </c>
      <c r="N4266" s="1" t="str">
        <f t="shared" si="465"/>
        <v>November</v>
      </c>
      <c r="O4266" s="2">
        <v>0.17777777777777778</v>
      </c>
      <c r="P4266" s="2" t="str">
        <f t="shared" si="466"/>
        <v>Week 4</v>
      </c>
      <c r="Q4266" t="s">
        <v>59</v>
      </c>
      <c r="R4266" s="5">
        <v>646</v>
      </c>
      <c r="S4266" s="5">
        <v>-93.75</v>
      </c>
      <c r="T4266" s="5">
        <f t="shared" si="467"/>
        <v>14.512383900928793</v>
      </c>
      <c r="U4266" s="5">
        <v>552.25</v>
      </c>
      <c r="V4266" s="5">
        <v>32</v>
      </c>
      <c r="W4266" s="5">
        <v>0</v>
      </c>
      <c r="X4266" s="5">
        <v>-0.25</v>
      </c>
      <c r="Y4266" s="5">
        <v>584</v>
      </c>
      <c r="Z4266" s="5">
        <v>584</v>
      </c>
      <c r="AA4266" t="s">
        <v>64</v>
      </c>
      <c r="AB4266">
        <v>158.36000000000001</v>
      </c>
      <c r="AC4266">
        <v>14.81</v>
      </c>
      <c r="AD4266" t="s">
        <v>64</v>
      </c>
      <c r="AE4266" t="s">
        <v>56</v>
      </c>
      <c r="AF4266">
        <v>2109</v>
      </c>
      <c r="AG4266">
        <v>2109</v>
      </c>
      <c r="AO4266">
        <v>32</v>
      </c>
      <c r="AP4266">
        <v>0</v>
      </c>
      <c r="AW4266">
        <v>584</v>
      </c>
      <c r="BD4266" s="5">
        <v>584</v>
      </c>
      <c r="BE4266">
        <v>552.25</v>
      </c>
      <c r="BG4266">
        <f t="shared" si="468"/>
        <v>552.25</v>
      </c>
      <c r="BH4266">
        <v>32</v>
      </c>
    </row>
    <row r="4267" spans="1:61" x14ac:dyDescent="0.25">
      <c r="A4267" t="s">
        <v>54</v>
      </c>
      <c r="B4267">
        <v>110027</v>
      </c>
      <c r="C4267" t="s">
        <v>55</v>
      </c>
      <c r="D4267" t="s">
        <v>56</v>
      </c>
      <c r="E4267" s="1">
        <v>45987</v>
      </c>
      <c r="F4267" t="s">
        <v>4961</v>
      </c>
      <c r="G4267" t="s">
        <v>63</v>
      </c>
      <c r="H4267" t="str">
        <f t="shared" si="462"/>
        <v>Aggregator</v>
      </c>
      <c r="I4267">
        <v>223167000000000</v>
      </c>
      <c r="J4267">
        <v>29811</v>
      </c>
      <c r="K4267" s="3">
        <v>45988.18472222222</v>
      </c>
      <c r="L4267">
        <f t="shared" si="463"/>
        <v>27</v>
      </c>
      <c r="M4267" t="str">
        <f t="shared" si="464"/>
        <v>Thursday</v>
      </c>
      <c r="N4267" s="1" t="str">
        <f t="shared" si="465"/>
        <v>November</v>
      </c>
      <c r="O4267" s="2">
        <v>0.18472222222222223</v>
      </c>
      <c r="P4267" s="2" t="str">
        <f t="shared" si="466"/>
        <v>Week 4</v>
      </c>
      <c r="Q4267" t="s">
        <v>59</v>
      </c>
      <c r="R4267" s="5">
        <v>158</v>
      </c>
      <c r="S4267" s="5">
        <v>-40</v>
      </c>
      <c r="T4267" s="5">
        <f t="shared" si="467"/>
        <v>25.316455696202532</v>
      </c>
      <c r="U4267" s="5">
        <v>118</v>
      </c>
      <c r="V4267" s="5">
        <v>32</v>
      </c>
      <c r="W4267" s="5">
        <v>0</v>
      </c>
      <c r="X4267" s="5">
        <v>0</v>
      </c>
      <c r="Y4267" s="5">
        <v>150</v>
      </c>
      <c r="Z4267" s="5">
        <v>150</v>
      </c>
      <c r="AA4267" t="s">
        <v>64</v>
      </c>
      <c r="AB4267">
        <v>30.99</v>
      </c>
      <c r="AC4267">
        <v>3.92</v>
      </c>
      <c r="AD4267" t="s">
        <v>64</v>
      </c>
      <c r="AE4267" t="s">
        <v>56</v>
      </c>
      <c r="AF4267">
        <v>5955</v>
      </c>
      <c r="AG4267">
        <v>5955</v>
      </c>
      <c r="AO4267">
        <v>32</v>
      </c>
      <c r="AP4267">
        <v>0</v>
      </c>
      <c r="AW4267">
        <v>150</v>
      </c>
      <c r="BD4267" s="5">
        <v>150</v>
      </c>
      <c r="BE4267">
        <v>118</v>
      </c>
      <c r="BG4267">
        <f t="shared" si="468"/>
        <v>118</v>
      </c>
      <c r="BH4267">
        <v>32</v>
      </c>
    </row>
    <row r="4268" spans="1:61" x14ac:dyDescent="0.25">
      <c r="A4268" t="s">
        <v>54</v>
      </c>
      <c r="B4268">
        <v>110027</v>
      </c>
      <c r="C4268" t="s">
        <v>55</v>
      </c>
      <c r="D4268" t="s">
        <v>56</v>
      </c>
      <c r="E4268" s="1">
        <v>45987</v>
      </c>
      <c r="F4268" t="s">
        <v>4962</v>
      </c>
      <c r="G4268" t="s">
        <v>58</v>
      </c>
      <c r="H4268" t="str">
        <f t="shared" si="462"/>
        <v>Aggregator</v>
      </c>
      <c r="I4268">
        <v>7516928681</v>
      </c>
      <c r="J4268">
        <v>18528960</v>
      </c>
      <c r="K4268" s="3">
        <v>45988.193749999999</v>
      </c>
      <c r="L4268">
        <f t="shared" si="463"/>
        <v>27</v>
      </c>
      <c r="M4268" t="str">
        <f t="shared" si="464"/>
        <v>Thursday</v>
      </c>
      <c r="N4268" s="1" t="str">
        <f t="shared" si="465"/>
        <v>November</v>
      </c>
      <c r="O4268" s="2">
        <v>0.19375000000000001</v>
      </c>
      <c r="P4268" s="2" t="str">
        <f t="shared" si="466"/>
        <v>Week 4</v>
      </c>
      <c r="Q4268" t="s">
        <v>59</v>
      </c>
      <c r="R4268" s="5">
        <v>625</v>
      </c>
      <c r="S4268" s="5">
        <v>-93</v>
      </c>
      <c r="T4268" s="5">
        <f t="shared" si="467"/>
        <v>14.879999999999999</v>
      </c>
      <c r="U4268" s="5">
        <v>532</v>
      </c>
      <c r="V4268" s="5">
        <v>32</v>
      </c>
      <c r="W4268" s="5">
        <v>0</v>
      </c>
      <c r="X4268" s="5">
        <v>0</v>
      </c>
      <c r="Y4268" s="5">
        <v>564</v>
      </c>
      <c r="Z4268" s="5">
        <v>564</v>
      </c>
      <c r="AA4268" t="s">
        <v>60</v>
      </c>
      <c r="AB4268">
        <v>131.27000000000001</v>
      </c>
      <c r="AC4268">
        <v>12.48</v>
      </c>
      <c r="AD4268" t="s">
        <v>60</v>
      </c>
      <c r="AE4268" t="s">
        <v>56</v>
      </c>
      <c r="AF4268">
        <v>8681</v>
      </c>
      <c r="AG4268">
        <v>8681</v>
      </c>
      <c r="AO4268">
        <v>32</v>
      </c>
      <c r="AP4268">
        <v>0</v>
      </c>
      <c r="AX4268">
        <v>564</v>
      </c>
      <c r="BD4268" s="5">
        <v>564</v>
      </c>
      <c r="BE4268">
        <v>532</v>
      </c>
      <c r="BG4268">
        <f t="shared" si="468"/>
        <v>532</v>
      </c>
      <c r="BI4268">
        <v>32</v>
      </c>
    </row>
    <row r="4269" spans="1:61" x14ac:dyDescent="0.25">
      <c r="A4269" t="s">
        <v>54</v>
      </c>
      <c r="B4269">
        <v>110027</v>
      </c>
      <c r="C4269" t="s">
        <v>55</v>
      </c>
      <c r="D4269" t="s">
        <v>56</v>
      </c>
      <c r="E4269" s="1">
        <v>45987</v>
      </c>
      <c r="F4269" t="s">
        <v>4963</v>
      </c>
      <c r="G4269" t="s">
        <v>58</v>
      </c>
      <c r="H4269" t="str">
        <f t="shared" si="462"/>
        <v>Aggregator</v>
      </c>
      <c r="I4269">
        <v>7523220030</v>
      </c>
      <c r="J4269">
        <v>18528960</v>
      </c>
      <c r="K4269" s="3">
        <v>45988.195833333331</v>
      </c>
      <c r="L4269">
        <f t="shared" si="463"/>
        <v>27</v>
      </c>
      <c r="M4269" t="str">
        <f t="shared" si="464"/>
        <v>Thursday</v>
      </c>
      <c r="N4269" s="1" t="str">
        <f t="shared" si="465"/>
        <v>November</v>
      </c>
      <c r="O4269" s="2">
        <v>0.19583333333333333</v>
      </c>
      <c r="P4269" s="2" t="str">
        <f t="shared" si="466"/>
        <v>Week 4</v>
      </c>
      <c r="Q4269" t="s">
        <v>59</v>
      </c>
      <c r="R4269" s="5">
        <v>397</v>
      </c>
      <c r="S4269" s="5">
        <v>-93</v>
      </c>
      <c r="T4269" s="5">
        <f t="shared" si="467"/>
        <v>23.425692695214106</v>
      </c>
      <c r="U4269" s="5">
        <v>304</v>
      </c>
      <c r="V4269" s="5">
        <v>32</v>
      </c>
      <c r="W4269" s="5">
        <v>0</v>
      </c>
      <c r="X4269" s="5">
        <v>0</v>
      </c>
      <c r="Y4269" s="5">
        <v>336</v>
      </c>
      <c r="Z4269" s="5">
        <v>336</v>
      </c>
      <c r="AA4269" t="s">
        <v>60</v>
      </c>
      <c r="AB4269">
        <v>81.89</v>
      </c>
      <c r="AC4269">
        <v>8.7200000000000006</v>
      </c>
      <c r="AD4269" t="s">
        <v>60</v>
      </c>
      <c r="AE4269" t="s">
        <v>56</v>
      </c>
      <c r="AF4269">
        <v>30</v>
      </c>
      <c r="AG4269">
        <v>30</v>
      </c>
      <c r="AO4269">
        <v>32</v>
      </c>
      <c r="AP4269">
        <v>0</v>
      </c>
      <c r="AX4269">
        <v>336</v>
      </c>
      <c r="BD4269" s="5">
        <v>336</v>
      </c>
      <c r="BE4269">
        <v>304</v>
      </c>
      <c r="BG4269">
        <f t="shared" si="468"/>
        <v>304</v>
      </c>
      <c r="BI4269">
        <v>32</v>
      </c>
    </row>
    <row r="4270" spans="1:61" x14ac:dyDescent="0.25">
      <c r="A4270" t="s">
        <v>54</v>
      </c>
      <c r="B4270">
        <v>110027</v>
      </c>
      <c r="C4270" t="s">
        <v>55</v>
      </c>
      <c r="D4270" t="s">
        <v>56</v>
      </c>
      <c r="E4270" s="1">
        <v>45987</v>
      </c>
      <c r="F4270" t="s">
        <v>4964</v>
      </c>
      <c r="G4270" t="s">
        <v>58</v>
      </c>
      <c r="H4270" t="str">
        <f t="shared" si="462"/>
        <v>Aggregator</v>
      </c>
      <c r="I4270">
        <v>7522626158</v>
      </c>
      <c r="J4270">
        <v>18528960</v>
      </c>
      <c r="K4270" s="3">
        <v>45988.205555555556</v>
      </c>
      <c r="L4270">
        <f t="shared" si="463"/>
        <v>27</v>
      </c>
      <c r="M4270" t="str">
        <f t="shared" si="464"/>
        <v>Thursday</v>
      </c>
      <c r="N4270" s="1" t="str">
        <f t="shared" si="465"/>
        <v>November</v>
      </c>
      <c r="O4270" s="2">
        <v>0.20555555555555555</v>
      </c>
      <c r="P4270" s="2" t="str">
        <f t="shared" si="466"/>
        <v>Week 4</v>
      </c>
      <c r="Q4270" t="s">
        <v>59</v>
      </c>
      <c r="R4270" s="5">
        <v>259</v>
      </c>
      <c r="S4270" s="5">
        <v>-100</v>
      </c>
      <c r="T4270" s="5">
        <f t="shared" si="467"/>
        <v>38.610038610038607</v>
      </c>
      <c r="U4270" s="5">
        <v>159</v>
      </c>
      <c r="V4270" s="5">
        <v>32</v>
      </c>
      <c r="W4270" s="5">
        <v>0</v>
      </c>
      <c r="X4270" s="5">
        <v>0</v>
      </c>
      <c r="Y4270" s="5">
        <v>191</v>
      </c>
      <c r="Z4270" s="5">
        <v>191</v>
      </c>
      <c r="AA4270" t="s">
        <v>60</v>
      </c>
      <c r="AB4270">
        <v>49.47</v>
      </c>
      <c r="AC4270">
        <v>4.76</v>
      </c>
      <c r="AD4270" t="s">
        <v>60</v>
      </c>
      <c r="AE4270" t="s">
        <v>56</v>
      </c>
      <c r="AF4270">
        <v>6158</v>
      </c>
      <c r="AG4270">
        <v>6158</v>
      </c>
      <c r="AO4270">
        <v>32</v>
      </c>
      <c r="AP4270">
        <v>0</v>
      </c>
      <c r="AX4270">
        <v>191</v>
      </c>
      <c r="BD4270" s="5">
        <v>191</v>
      </c>
      <c r="BE4270">
        <v>159</v>
      </c>
      <c r="BG4270">
        <f t="shared" si="468"/>
        <v>159</v>
      </c>
      <c r="BI4270">
        <v>32</v>
      </c>
    </row>
    <row r="4271" spans="1:61" x14ac:dyDescent="0.25">
      <c r="A4271" t="s">
        <v>54</v>
      </c>
      <c r="B4271">
        <v>110027</v>
      </c>
      <c r="C4271" t="s">
        <v>55</v>
      </c>
      <c r="D4271" t="s">
        <v>56</v>
      </c>
      <c r="E4271" s="1">
        <v>45988</v>
      </c>
      <c r="F4271" t="s">
        <v>4965</v>
      </c>
      <c r="G4271" t="s">
        <v>63</v>
      </c>
      <c r="H4271" t="str">
        <f t="shared" si="462"/>
        <v>Aggregator</v>
      </c>
      <c r="I4271">
        <v>223192000000000</v>
      </c>
      <c r="J4271">
        <v>29811</v>
      </c>
      <c r="K4271" s="3">
        <v>45988.466666666667</v>
      </c>
      <c r="L4271">
        <f t="shared" si="463"/>
        <v>27</v>
      </c>
      <c r="M4271" t="str">
        <f t="shared" si="464"/>
        <v>Thursday</v>
      </c>
      <c r="N4271" s="1" t="str">
        <f t="shared" si="465"/>
        <v>November</v>
      </c>
      <c r="O4271" s="2">
        <v>0.46666666666666667</v>
      </c>
      <c r="P4271" s="2" t="str">
        <f t="shared" si="466"/>
        <v>Week 4</v>
      </c>
      <c r="Q4271" t="s">
        <v>59</v>
      </c>
      <c r="R4271" s="5">
        <v>248</v>
      </c>
      <c r="S4271" s="5">
        <v>-100</v>
      </c>
      <c r="T4271" s="5">
        <f t="shared" si="467"/>
        <v>40.322580645161288</v>
      </c>
      <c r="U4271" s="5">
        <v>148</v>
      </c>
      <c r="V4271" s="5">
        <v>32</v>
      </c>
      <c r="W4271" s="5">
        <v>0</v>
      </c>
      <c r="X4271" s="5">
        <v>0</v>
      </c>
      <c r="Y4271" s="5">
        <v>180</v>
      </c>
      <c r="Z4271" s="5">
        <v>180</v>
      </c>
      <c r="AA4271" t="s">
        <v>64</v>
      </c>
      <c r="AB4271">
        <v>52.14</v>
      </c>
      <c r="AC4271">
        <v>4.26</v>
      </c>
      <c r="AD4271" t="s">
        <v>64</v>
      </c>
      <c r="AE4271" t="s">
        <v>56</v>
      </c>
      <c r="AF4271">
        <v>4973</v>
      </c>
      <c r="AG4271">
        <v>4973</v>
      </c>
      <c r="AO4271">
        <v>32</v>
      </c>
      <c r="AP4271">
        <v>0</v>
      </c>
      <c r="AW4271">
        <v>180</v>
      </c>
      <c r="BD4271" s="5">
        <v>180</v>
      </c>
      <c r="BE4271">
        <v>148</v>
      </c>
      <c r="BG4271">
        <f t="shared" si="468"/>
        <v>148</v>
      </c>
      <c r="BH4271">
        <v>32</v>
      </c>
    </row>
    <row r="4272" spans="1:61" x14ac:dyDescent="0.25">
      <c r="A4272" t="s">
        <v>54</v>
      </c>
      <c r="B4272">
        <v>110027</v>
      </c>
      <c r="C4272" t="s">
        <v>55</v>
      </c>
      <c r="D4272" t="s">
        <v>56</v>
      </c>
      <c r="E4272" s="1">
        <v>45988</v>
      </c>
      <c r="F4272" t="s">
        <v>4966</v>
      </c>
      <c r="G4272" t="s">
        <v>63</v>
      </c>
      <c r="H4272" t="str">
        <f t="shared" si="462"/>
        <v>Aggregator</v>
      </c>
      <c r="I4272">
        <v>223194000000000</v>
      </c>
      <c r="J4272">
        <v>29811</v>
      </c>
      <c r="K4272" s="3">
        <v>45988.488888888889</v>
      </c>
      <c r="L4272">
        <f t="shared" si="463"/>
        <v>27</v>
      </c>
      <c r="M4272" t="str">
        <f t="shared" si="464"/>
        <v>Thursday</v>
      </c>
      <c r="N4272" s="1" t="str">
        <f t="shared" si="465"/>
        <v>November</v>
      </c>
      <c r="O4272" s="2">
        <v>0.48888888888888887</v>
      </c>
      <c r="P4272" s="2" t="str">
        <f t="shared" si="466"/>
        <v>Week 4</v>
      </c>
      <c r="Q4272" t="s">
        <v>59</v>
      </c>
      <c r="R4272" s="5">
        <v>306</v>
      </c>
      <c r="S4272" s="5">
        <v>-93.75</v>
      </c>
      <c r="T4272" s="5">
        <f t="shared" si="467"/>
        <v>30.637254901960787</v>
      </c>
      <c r="U4272" s="5">
        <v>212.25</v>
      </c>
      <c r="V4272" s="5">
        <v>32</v>
      </c>
      <c r="W4272" s="5">
        <v>0</v>
      </c>
      <c r="X4272" s="5">
        <v>-0.25</v>
      </c>
      <c r="Y4272" s="5">
        <v>244</v>
      </c>
      <c r="Z4272" s="5">
        <v>244</v>
      </c>
      <c r="AA4272" t="s">
        <v>64</v>
      </c>
      <c r="AB4272">
        <v>52.41</v>
      </c>
      <c r="AC4272">
        <v>4.99</v>
      </c>
      <c r="AD4272" t="s">
        <v>64</v>
      </c>
      <c r="AE4272" t="s">
        <v>56</v>
      </c>
      <c r="AF4272">
        <v>5114</v>
      </c>
      <c r="AG4272">
        <v>5114</v>
      </c>
      <c r="AO4272">
        <v>32</v>
      </c>
      <c r="AP4272">
        <v>0</v>
      </c>
      <c r="AW4272">
        <v>244</v>
      </c>
      <c r="BD4272" s="5">
        <v>244</v>
      </c>
      <c r="BE4272">
        <v>212.25</v>
      </c>
      <c r="BG4272">
        <f t="shared" si="468"/>
        <v>212.25</v>
      </c>
      <c r="BH4272">
        <v>32</v>
      </c>
    </row>
    <row r="4273" spans="1:61" x14ac:dyDescent="0.25">
      <c r="A4273" t="s">
        <v>54</v>
      </c>
      <c r="B4273">
        <v>110027</v>
      </c>
      <c r="C4273" t="s">
        <v>55</v>
      </c>
      <c r="D4273" t="s">
        <v>56</v>
      </c>
      <c r="E4273" s="1">
        <v>45988</v>
      </c>
      <c r="F4273" t="s">
        <v>4967</v>
      </c>
      <c r="G4273" t="s">
        <v>67</v>
      </c>
      <c r="H4273" t="str">
        <f t="shared" si="462"/>
        <v>Direct Sale</v>
      </c>
      <c r="K4273" s="3">
        <v>45988.491666666669</v>
      </c>
      <c r="L4273">
        <f t="shared" si="463"/>
        <v>27</v>
      </c>
      <c r="M4273" t="str">
        <f t="shared" si="464"/>
        <v>Thursday</v>
      </c>
      <c r="N4273" s="1" t="str">
        <f t="shared" si="465"/>
        <v>November</v>
      </c>
      <c r="O4273" s="2">
        <v>0.49166666666666664</v>
      </c>
      <c r="P4273" s="2" t="str">
        <f t="shared" si="466"/>
        <v>Week 4</v>
      </c>
      <c r="Q4273" t="s">
        <v>59</v>
      </c>
      <c r="R4273" s="5">
        <v>59</v>
      </c>
      <c r="S4273" s="5">
        <v>0</v>
      </c>
      <c r="T4273" s="5">
        <f t="shared" si="467"/>
        <v>0</v>
      </c>
      <c r="U4273" s="5">
        <v>59</v>
      </c>
      <c r="V4273" s="5">
        <v>0</v>
      </c>
      <c r="W4273" s="5">
        <v>2.96</v>
      </c>
      <c r="X4273" s="5">
        <v>0.04</v>
      </c>
      <c r="Y4273" s="5">
        <v>62</v>
      </c>
      <c r="Z4273" s="5">
        <v>62</v>
      </c>
      <c r="AA4273" t="s">
        <v>73</v>
      </c>
      <c r="AB4273">
        <v>15.49</v>
      </c>
      <c r="AC4273">
        <v>2.14</v>
      </c>
      <c r="AD4273" t="s">
        <v>5778</v>
      </c>
      <c r="AE4273" t="s">
        <v>75</v>
      </c>
      <c r="AI4273" t="s">
        <v>70</v>
      </c>
      <c r="AJ4273" t="s">
        <v>71</v>
      </c>
      <c r="AK4273">
        <v>9990930244</v>
      </c>
      <c r="AO4273">
        <v>0</v>
      </c>
      <c r="AP4273">
        <v>0</v>
      </c>
      <c r="AQ4273">
        <v>62</v>
      </c>
      <c r="AZ4273">
        <v>59</v>
      </c>
      <c r="BA4273">
        <v>1.48</v>
      </c>
      <c r="BB4273">
        <v>59</v>
      </c>
      <c r="BC4273">
        <v>1.48</v>
      </c>
      <c r="BD4273" s="5">
        <v>62</v>
      </c>
      <c r="BE4273">
        <v>59</v>
      </c>
      <c r="BG4273">
        <f t="shared" si="468"/>
        <v>59</v>
      </c>
    </row>
    <row r="4274" spans="1:61" x14ac:dyDescent="0.25">
      <c r="A4274" t="s">
        <v>54</v>
      </c>
      <c r="B4274">
        <v>110027</v>
      </c>
      <c r="C4274" t="s">
        <v>55</v>
      </c>
      <c r="D4274" t="s">
        <v>56</v>
      </c>
      <c r="E4274" s="1">
        <v>45988</v>
      </c>
      <c r="F4274" t="s">
        <v>4968</v>
      </c>
      <c r="G4274" t="s">
        <v>63</v>
      </c>
      <c r="H4274" t="str">
        <f t="shared" si="462"/>
        <v>Aggregator</v>
      </c>
      <c r="I4274">
        <v>223194000000000</v>
      </c>
      <c r="J4274">
        <v>29811</v>
      </c>
      <c r="K4274" s="3">
        <v>45988.493055555555</v>
      </c>
      <c r="L4274">
        <f t="shared" si="463"/>
        <v>27</v>
      </c>
      <c r="M4274" t="str">
        <f t="shared" si="464"/>
        <v>Thursday</v>
      </c>
      <c r="N4274" s="1" t="str">
        <f t="shared" si="465"/>
        <v>November</v>
      </c>
      <c r="O4274" s="2">
        <v>0.49305555555555558</v>
      </c>
      <c r="P4274" s="2" t="str">
        <f t="shared" si="466"/>
        <v>Week 4</v>
      </c>
      <c r="Q4274" t="s">
        <v>59</v>
      </c>
      <c r="R4274" s="5">
        <v>338</v>
      </c>
      <c r="S4274" s="5">
        <v>-93.75</v>
      </c>
      <c r="T4274" s="5">
        <f t="shared" si="467"/>
        <v>27.736686390532544</v>
      </c>
      <c r="U4274" s="5">
        <v>244.25</v>
      </c>
      <c r="V4274" s="5">
        <v>32</v>
      </c>
      <c r="W4274" s="5">
        <v>0</v>
      </c>
      <c r="X4274" s="5">
        <v>-0.25</v>
      </c>
      <c r="Y4274" s="5">
        <v>276</v>
      </c>
      <c r="Z4274" s="5">
        <v>276</v>
      </c>
      <c r="AA4274" t="s">
        <v>64</v>
      </c>
      <c r="AB4274">
        <v>65.37</v>
      </c>
      <c r="AC4274">
        <v>4.99</v>
      </c>
      <c r="AD4274" t="s">
        <v>64</v>
      </c>
      <c r="AE4274" t="s">
        <v>56</v>
      </c>
      <c r="AF4274">
        <v>9312</v>
      </c>
      <c r="AG4274">
        <v>9312</v>
      </c>
      <c r="AO4274">
        <v>32</v>
      </c>
      <c r="AP4274">
        <v>0</v>
      </c>
      <c r="AW4274">
        <v>276</v>
      </c>
      <c r="BD4274" s="5">
        <v>276</v>
      </c>
      <c r="BE4274">
        <v>244.25</v>
      </c>
      <c r="BG4274">
        <f t="shared" si="468"/>
        <v>244.25</v>
      </c>
      <c r="BH4274">
        <v>32</v>
      </c>
    </row>
    <row r="4275" spans="1:61" x14ac:dyDescent="0.25">
      <c r="A4275" t="s">
        <v>54</v>
      </c>
      <c r="B4275">
        <v>110027</v>
      </c>
      <c r="C4275" t="s">
        <v>55</v>
      </c>
      <c r="D4275" t="s">
        <v>56</v>
      </c>
      <c r="E4275" s="1">
        <v>45988</v>
      </c>
      <c r="F4275" t="s">
        <v>4969</v>
      </c>
      <c r="G4275" t="s">
        <v>67</v>
      </c>
      <c r="H4275" t="str">
        <f t="shared" si="462"/>
        <v>Direct Sale</v>
      </c>
      <c r="K4275" s="3">
        <v>45988.529861111114</v>
      </c>
      <c r="L4275">
        <f t="shared" si="463"/>
        <v>27</v>
      </c>
      <c r="M4275" t="str">
        <f t="shared" si="464"/>
        <v>Thursday</v>
      </c>
      <c r="N4275" s="1" t="str">
        <f t="shared" si="465"/>
        <v>November</v>
      </c>
      <c r="O4275" s="2">
        <v>0.52986111111111112</v>
      </c>
      <c r="P4275" s="2" t="str">
        <f t="shared" si="466"/>
        <v>Week 4</v>
      </c>
      <c r="Q4275" t="s">
        <v>59</v>
      </c>
      <c r="R4275" s="5">
        <v>199</v>
      </c>
      <c r="S4275" s="5">
        <v>0</v>
      </c>
      <c r="T4275" s="5">
        <f t="shared" si="467"/>
        <v>0</v>
      </c>
      <c r="U4275" s="5">
        <v>199</v>
      </c>
      <c r="V4275" s="5">
        <v>0</v>
      </c>
      <c r="W4275" s="5">
        <v>9.9600000000000009</v>
      </c>
      <c r="X4275" s="5">
        <v>0.04</v>
      </c>
      <c r="Y4275" s="5">
        <v>209</v>
      </c>
      <c r="Z4275" s="5">
        <v>209</v>
      </c>
      <c r="AA4275" t="s">
        <v>68</v>
      </c>
      <c r="AB4275">
        <v>44.84</v>
      </c>
      <c r="AC4275">
        <v>2.82</v>
      </c>
      <c r="AD4275" t="s">
        <v>5778</v>
      </c>
      <c r="AE4275" t="s">
        <v>75</v>
      </c>
      <c r="AI4275" t="s">
        <v>89</v>
      </c>
      <c r="AJ4275" t="s">
        <v>190</v>
      </c>
      <c r="AK4275">
        <v>8929758003</v>
      </c>
      <c r="AO4275">
        <v>0</v>
      </c>
      <c r="AP4275">
        <v>0</v>
      </c>
      <c r="AR4275">
        <v>209</v>
      </c>
      <c r="AZ4275">
        <v>199</v>
      </c>
      <c r="BA4275">
        <v>4.9800000000000004</v>
      </c>
      <c r="BB4275">
        <v>199</v>
      </c>
      <c r="BC4275">
        <v>4.9800000000000004</v>
      </c>
      <c r="BD4275" s="5">
        <v>209</v>
      </c>
      <c r="BE4275">
        <v>199</v>
      </c>
      <c r="BG4275">
        <f t="shared" si="468"/>
        <v>199</v>
      </c>
    </row>
    <row r="4276" spans="1:61" x14ac:dyDescent="0.25">
      <c r="A4276" t="s">
        <v>54</v>
      </c>
      <c r="B4276">
        <v>110027</v>
      </c>
      <c r="C4276" t="s">
        <v>55</v>
      </c>
      <c r="D4276" t="s">
        <v>56</v>
      </c>
      <c r="E4276" s="1">
        <v>45988</v>
      </c>
      <c r="F4276" t="s">
        <v>4970</v>
      </c>
      <c r="G4276" t="s">
        <v>58</v>
      </c>
      <c r="H4276" t="str">
        <f t="shared" si="462"/>
        <v>Aggregator</v>
      </c>
      <c r="I4276">
        <v>7523396505</v>
      </c>
      <c r="J4276">
        <v>18528960</v>
      </c>
      <c r="K4276" s="3">
        <v>45988.54791666667</v>
      </c>
      <c r="L4276">
        <f t="shared" si="463"/>
        <v>27</v>
      </c>
      <c r="M4276" t="str">
        <f t="shared" si="464"/>
        <v>Thursday</v>
      </c>
      <c r="N4276" s="1" t="str">
        <f t="shared" si="465"/>
        <v>November</v>
      </c>
      <c r="O4276" s="2">
        <v>0.54791666666666672</v>
      </c>
      <c r="P4276" s="2" t="str">
        <f t="shared" si="466"/>
        <v>Week 4</v>
      </c>
      <c r="Q4276" t="s">
        <v>59</v>
      </c>
      <c r="R4276" s="5">
        <v>309</v>
      </c>
      <c r="S4276" s="5">
        <v>-100</v>
      </c>
      <c r="T4276" s="5">
        <f t="shared" si="467"/>
        <v>32.362459546925564</v>
      </c>
      <c r="U4276" s="5">
        <v>209</v>
      </c>
      <c r="V4276" s="5">
        <v>32</v>
      </c>
      <c r="W4276" s="5">
        <v>0</v>
      </c>
      <c r="X4276" s="5">
        <v>0</v>
      </c>
      <c r="Y4276" s="5">
        <v>241</v>
      </c>
      <c r="Z4276" s="5">
        <v>241</v>
      </c>
      <c r="AA4276" t="s">
        <v>60</v>
      </c>
      <c r="AB4276">
        <v>64.680000000000007</v>
      </c>
      <c r="AC4276">
        <v>9.82</v>
      </c>
      <c r="AD4276" t="s">
        <v>60</v>
      </c>
      <c r="AE4276" t="s">
        <v>56</v>
      </c>
      <c r="AF4276">
        <v>6505</v>
      </c>
      <c r="AG4276">
        <v>6505</v>
      </c>
      <c r="AO4276">
        <v>32</v>
      </c>
      <c r="AP4276">
        <v>0</v>
      </c>
      <c r="AX4276">
        <v>241</v>
      </c>
      <c r="BD4276" s="5">
        <v>241</v>
      </c>
      <c r="BE4276">
        <v>209</v>
      </c>
      <c r="BG4276">
        <f t="shared" si="468"/>
        <v>209</v>
      </c>
      <c r="BI4276">
        <v>32</v>
      </c>
    </row>
    <row r="4277" spans="1:61" x14ac:dyDescent="0.25">
      <c r="A4277" t="s">
        <v>54</v>
      </c>
      <c r="B4277">
        <v>110027</v>
      </c>
      <c r="C4277" t="s">
        <v>55</v>
      </c>
      <c r="D4277" t="s">
        <v>56</v>
      </c>
      <c r="E4277" s="1">
        <v>45988</v>
      </c>
      <c r="F4277" t="s">
        <v>4971</v>
      </c>
      <c r="G4277" t="s">
        <v>63</v>
      </c>
      <c r="H4277" t="str">
        <f t="shared" si="462"/>
        <v>Aggregator</v>
      </c>
      <c r="I4277">
        <v>223200000000000</v>
      </c>
      <c r="J4277">
        <v>29811</v>
      </c>
      <c r="K4277" s="3">
        <v>45988.5625</v>
      </c>
      <c r="L4277">
        <f t="shared" si="463"/>
        <v>27</v>
      </c>
      <c r="M4277" t="str">
        <f t="shared" si="464"/>
        <v>Thursday</v>
      </c>
      <c r="N4277" s="1" t="str">
        <f t="shared" si="465"/>
        <v>November</v>
      </c>
      <c r="O4277" s="2">
        <v>0.5625</v>
      </c>
      <c r="P4277" s="2" t="str">
        <f t="shared" si="466"/>
        <v>Week 4</v>
      </c>
      <c r="Q4277" t="s">
        <v>59</v>
      </c>
      <c r="R4277" s="5">
        <v>229</v>
      </c>
      <c r="S4277" s="5">
        <v>-100</v>
      </c>
      <c r="T4277" s="5">
        <f t="shared" si="467"/>
        <v>43.668122270742359</v>
      </c>
      <c r="U4277" s="5">
        <v>129</v>
      </c>
      <c r="V4277" s="5">
        <v>32</v>
      </c>
      <c r="W4277" s="5">
        <v>0</v>
      </c>
      <c r="X4277" s="5">
        <v>0</v>
      </c>
      <c r="Y4277" s="5">
        <v>161</v>
      </c>
      <c r="Z4277" s="5">
        <v>161</v>
      </c>
      <c r="AA4277" t="s">
        <v>64</v>
      </c>
      <c r="AB4277">
        <v>34.49</v>
      </c>
      <c r="AC4277">
        <v>4.99</v>
      </c>
      <c r="AD4277" t="s">
        <v>64</v>
      </c>
      <c r="AE4277" t="s">
        <v>56</v>
      </c>
      <c r="AF4277">
        <v>3051</v>
      </c>
      <c r="AG4277">
        <v>3051</v>
      </c>
      <c r="AO4277">
        <v>32</v>
      </c>
      <c r="AP4277">
        <v>0</v>
      </c>
      <c r="AW4277">
        <v>161</v>
      </c>
      <c r="BD4277" s="5">
        <v>161</v>
      </c>
      <c r="BE4277">
        <v>129</v>
      </c>
      <c r="BG4277">
        <f t="shared" si="468"/>
        <v>129</v>
      </c>
      <c r="BH4277">
        <v>32</v>
      </c>
    </row>
    <row r="4278" spans="1:61" x14ac:dyDescent="0.25">
      <c r="A4278" t="s">
        <v>54</v>
      </c>
      <c r="B4278">
        <v>110027</v>
      </c>
      <c r="C4278" t="s">
        <v>55</v>
      </c>
      <c r="D4278" t="s">
        <v>56</v>
      </c>
      <c r="E4278" s="1">
        <v>45988</v>
      </c>
      <c r="F4278" t="s">
        <v>4972</v>
      </c>
      <c r="G4278" t="s">
        <v>63</v>
      </c>
      <c r="H4278" t="str">
        <f t="shared" si="462"/>
        <v>Aggregator</v>
      </c>
      <c r="I4278">
        <v>223200000000000</v>
      </c>
      <c r="J4278">
        <v>29811</v>
      </c>
      <c r="K4278" s="3">
        <v>45988.563194444447</v>
      </c>
      <c r="L4278">
        <f t="shared" si="463"/>
        <v>27</v>
      </c>
      <c r="M4278" t="str">
        <f t="shared" si="464"/>
        <v>Thursday</v>
      </c>
      <c r="N4278" s="1" t="str">
        <f t="shared" si="465"/>
        <v>November</v>
      </c>
      <c r="O4278" s="2">
        <v>0.56319444444444444</v>
      </c>
      <c r="P4278" s="2" t="str">
        <f t="shared" si="466"/>
        <v>Week 4</v>
      </c>
      <c r="Q4278" t="s">
        <v>59</v>
      </c>
      <c r="R4278" s="5">
        <v>314.66000000000003</v>
      </c>
      <c r="S4278" s="5">
        <v>0</v>
      </c>
      <c r="T4278" s="5">
        <f t="shared" si="467"/>
        <v>0</v>
      </c>
      <c r="U4278" s="5">
        <v>314.66000000000003</v>
      </c>
      <c r="V4278" s="5">
        <v>32</v>
      </c>
      <c r="W4278" s="5">
        <v>0</v>
      </c>
      <c r="X4278" s="5">
        <v>0.34</v>
      </c>
      <c r="Y4278" s="5">
        <v>347</v>
      </c>
      <c r="Z4278" s="5">
        <v>347</v>
      </c>
      <c r="AA4278" t="s">
        <v>64</v>
      </c>
      <c r="AB4278">
        <v>77.14</v>
      </c>
      <c r="AC4278">
        <v>4.9400000000000004</v>
      </c>
      <c r="AD4278" t="s">
        <v>64</v>
      </c>
      <c r="AE4278" t="s">
        <v>56</v>
      </c>
      <c r="AF4278">
        <v>443</v>
      </c>
      <c r="AG4278">
        <v>443</v>
      </c>
      <c r="AO4278">
        <v>32</v>
      </c>
      <c r="AP4278">
        <v>0</v>
      </c>
      <c r="AW4278">
        <v>347</v>
      </c>
      <c r="BD4278" s="5">
        <v>347</v>
      </c>
      <c r="BE4278">
        <v>314.66000000000003</v>
      </c>
      <c r="BG4278">
        <f t="shared" si="468"/>
        <v>314.66000000000003</v>
      </c>
      <c r="BH4278">
        <v>32</v>
      </c>
    </row>
    <row r="4279" spans="1:61" x14ac:dyDescent="0.25">
      <c r="A4279" t="s">
        <v>54</v>
      </c>
      <c r="B4279">
        <v>110027</v>
      </c>
      <c r="C4279" t="s">
        <v>55</v>
      </c>
      <c r="D4279" t="s">
        <v>56</v>
      </c>
      <c r="E4279" s="1">
        <v>45988</v>
      </c>
      <c r="F4279" t="s">
        <v>4973</v>
      </c>
      <c r="G4279" t="s">
        <v>58</v>
      </c>
      <c r="H4279" t="str">
        <f t="shared" si="462"/>
        <v>Aggregator</v>
      </c>
      <c r="I4279">
        <v>7513899406</v>
      </c>
      <c r="J4279">
        <v>18528960</v>
      </c>
      <c r="K4279" s="3">
        <v>45988.563888888886</v>
      </c>
      <c r="L4279">
        <f t="shared" si="463"/>
        <v>27</v>
      </c>
      <c r="M4279" t="str">
        <f t="shared" si="464"/>
        <v>Thursday</v>
      </c>
      <c r="N4279" s="1" t="str">
        <f t="shared" si="465"/>
        <v>November</v>
      </c>
      <c r="O4279" s="2">
        <v>0.56388888888888888</v>
      </c>
      <c r="P4279" s="2" t="str">
        <f t="shared" si="466"/>
        <v>Week 4</v>
      </c>
      <c r="Q4279" t="s">
        <v>59</v>
      </c>
      <c r="R4279" s="5">
        <v>229</v>
      </c>
      <c r="S4279" s="5">
        <v>-80</v>
      </c>
      <c r="T4279" s="5">
        <f t="shared" si="467"/>
        <v>34.934497816593883</v>
      </c>
      <c r="U4279" s="5">
        <v>149</v>
      </c>
      <c r="V4279" s="5">
        <v>32</v>
      </c>
      <c r="W4279" s="5">
        <v>0</v>
      </c>
      <c r="X4279" s="5">
        <v>0</v>
      </c>
      <c r="Y4279" s="5">
        <v>181</v>
      </c>
      <c r="Z4279" s="5">
        <v>181</v>
      </c>
      <c r="AA4279" t="s">
        <v>60</v>
      </c>
      <c r="AB4279">
        <v>51.66</v>
      </c>
      <c r="AC4279">
        <v>4.76</v>
      </c>
      <c r="AD4279" t="s">
        <v>60</v>
      </c>
      <c r="AE4279" t="s">
        <v>56</v>
      </c>
      <c r="AF4279">
        <v>9406</v>
      </c>
      <c r="AG4279">
        <v>9406</v>
      </c>
      <c r="AO4279">
        <v>32</v>
      </c>
      <c r="AP4279">
        <v>0</v>
      </c>
      <c r="AX4279">
        <v>181</v>
      </c>
      <c r="BD4279" s="5">
        <v>181</v>
      </c>
      <c r="BE4279">
        <v>149</v>
      </c>
      <c r="BG4279">
        <f t="shared" si="468"/>
        <v>149</v>
      </c>
      <c r="BI4279">
        <v>32</v>
      </c>
    </row>
    <row r="4280" spans="1:61" x14ac:dyDescent="0.25">
      <c r="A4280" t="s">
        <v>54</v>
      </c>
      <c r="B4280">
        <v>110027</v>
      </c>
      <c r="C4280" t="s">
        <v>55</v>
      </c>
      <c r="D4280" t="s">
        <v>56</v>
      </c>
      <c r="E4280" s="1">
        <v>45988</v>
      </c>
      <c r="F4280" t="s">
        <v>4974</v>
      </c>
      <c r="G4280" t="s">
        <v>67</v>
      </c>
      <c r="H4280" t="str">
        <f t="shared" si="462"/>
        <v>Direct Sale</v>
      </c>
      <c r="K4280" s="3">
        <v>45988.566666666666</v>
      </c>
      <c r="L4280">
        <f t="shared" si="463"/>
        <v>27</v>
      </c>
      <c r="M4280" t="str">
        <f t="shared" si="464"/>
        <v>Thursday</v>
      </c>
      <c r="N4280" s="1" t="str">
        <f t="shared" si="465"/>
        <v>November</v>
      </c>
      <c r="O4280" s="2">
        <v>0.56666666666666665</v>
      </c>
      <c r="P4280" s="2" t="str">
        <f t="shared" si="466"/>
        <v>Week 4</v>
      </c>
      <c r="Q4280" t="s">
        <v>59</v>
      </c>
      <c r="R4280" s="5">
        <v>631.29</v>
      </c>
      <c r="S4280" s="5">
        <v>0</v>
      </c>
      <c r="T4280" s="5">
        <f t="shared" si="467"/>
        <v>0</v>
      </c>
      <c r="U4280" s="5">
        <v>631.29</v>
      </c>
      <c r="V4280" s="5">
        <v>0</v>
      </c>
      <c r="W4280" s="5">
        <v>31.56</v>
      </c>
      <c r="X4280" s="5">
        <v>0.15</v>
      </c>
      <c r="Y4280" s="5">
        <v>663</v>
      </c>
      <c r="Z4280" s="5">
        <v>663</v>
      </c>
      <c r="AA4280" t="s">
        <v>68</v>
      </c>
      <c r="AB4280">
        <v>157.66999999999999</v>
      </c>
      <c r="AC4280">
        <v>8.4</v>
      </c>
      <c r="AD4280" t="s">
        <v>5778</v>
      </c>
      <c r="AE4280" t="s">
        <v>75</v>
      </c>
      <c r="AI4280" t="s">
        <v>4975</v>
      </c>
      <c r="AJ4280" t="s">
        <v>2319</v>
      </c>
      <c r="AK4280">
        <v>9514789659</v>
      </c>
      <c r="AO4280">
        <v>0</v>
      </c>
      <c r="AP4280">
        <v>0</v>
      </c>
      <c r="AR4280">
        <v>663</v>
      </c>
      <c r="AZ4280">
        <v>631.29</v>
      </c>
      <c r="BA4280">
        <v>15.78</v>
      </c>
      <c r="BB4280">
        <v>631.29</v>
      </c>
      <c r="BC4280">
        <v>15.78</v>
      </c>
      <c r="BD4280" s="5">
        <v>663</v>
      </c>
      <c r="BE4280">
        <v>631.29</v>
      </c>
      <c r="BG4280">
        <f t="shared" si="468"/>
        <v>631.29</v>
      </c>
    </row>
    <row r="4281" spans="1:61" x14ac:dyDescent="0.25">
      <c r="A4281" t="s">
        <v>54</v>
      </c>
      <c r="B4281">
        <v>110027</v>
      </c>
      <c r="C4281" t="s">
        <v>55</v>
      </c>
      <c r="D4281" t="s">
        <v>56</v>
      </c>
      <c r="E4281" s="1">
        <v>45988</v>
      </c>
      <c r="F4281" t="s">
        <v>4976</v>
      </c>
      <c r="G4281" t="s">
        <v>58</v>
      </c>
      <c r="H4281" t="str">
        <f t="shared" si="462"/>
        <v>Aggregator</v>
      </c>
      <c r="I4281">
        <v>7519347926</v>
      </c>
      <c r="J4281">
        <v>18528960</v>
      </c>
      <c r="K4281" s="3">
        <v>45988.577777777777</v>
      </c>
      <c r="L4281">
        <f t="shared" si="463"/>
        <v>27</v>
      </c>
      <c r="M4281" t="str">
        <f t="shared" si="464"/>
        <v>Thursday</v>
      </c>
      <c r="N4281" s="1" t="str">
        <f t="shared" si="465"/>
        <v>November</v>
      </c>
      <c r="O4281" s="2">
        <v>0.57777777777777772</v>
      </c>
      <c r="P4281" s="2" t="str">
        <f t="shared" si="466"/>
        <v>Week 4</v>
      </c>
      <c r="Q4281" t="s">
        <v>59</v>
      </c>
      <c r="R4281" s="5">
        <v>169</v>
      </c>
      <c r="S4281" s="5">
        <v>-84.5</v>
      </c>
      <c r="T4281" s="5">
        <f t="shared" si="467"/>
        <v>50</v>
      </c>
      <c r="U4281" s="5">
        <v>84.5</v>
      </c>
      <c r="V4281" s="5">
        <v>32</v>
      </c>
      <c r="W4281" s="5">
        <v>0</v>
      </c>
      <c r="X4281" s="5">
        <v>0</v>
      </c>
      <c r="Y4281" s="5">
        <v>116.5</v>
      </c>
      <c r="Z4281" s="5">
        <v>116.5</v>
      </c>
      <c r="AA4281" t="s">
        <v>60</v>
      </c>
      <c r="AB4281">
        <v>29.83</v>
      </c>
      <c r="AC4281">
        <v>5.53</v>
      </c>
      <c r="AD4281" t="s">
        <v>60</v>
      </c>
      <c r="AE4281" t="s">
        <v>56</v>
      </c>
      <c r="AF4281">
        <v>7926</v>
      </c>
      <c r="AG4281">
        <v>7926</v>
      </c>
      <c r="AO4281">
        <v>32</v>
      </c>
      <c r="AP4281">
        <v>0</v>
      </c>
      <c r="AX4281">
        <v>116.5</v>
      </c>
      <c r="BD4281" s="5">
        <v>116.5</v>
      </c>
      <c r="BE4281">
        <v>84.5</v>
      </c>
      <c r="BG4281">
        <f t="shared" si="468"/>
        <v>84.5</v>
      </c>
      <c r="BI4281">
        <v>32</v>
      </c>
    </row>
    <row r="4282" spans="1:61" x14ac:dyDescent="0.25">
      <c r="A4282" t="s">
        <v>54</v>
      </c>
      <c r="B4282">
        <v>110027</v>
      </c>
      <c r="C4282" t="s">
        <v>55</v>
      </c>
      <c r="D4282" t="s">
        <v>56</v>
      </c>
      <c r="E4282" s="1">
        <v>45988</v>
      </c>
      <c r="F4282" t="s">
        <v>4977</v>
      </c>
      <c r="G4282" t="s">
        <v>58</v>
      </c>
      <c r="H4282" t="str">
        <f t="shared" si="462"/>
        <v>Aggregator</v>
      </c>
      <c r="I4282">
        <v>7522816230</v>
      </c>
      <c r="J4282">
        <v>18528960</v>
      </c>
      <c r="K4282" s="3">
        <v>45988.584027777775</v>
      </c>
      <c r="L4282">
        <f t="shared" si="463"/>
        <v>27</v>
      </c>
      <c r="M4282" t="str">
        <f t="shared" si="464"/>
        <v>Thursday</v>
      </c>
      <c r="N4282" s="1" t="str">
        <f t="shared" si="465"/>
        <v>November</v>
      </c>
      <c r="O4282" s="2">
        <v>0.58402777777777781</v>
      </c>
      <c r="P4282" s="2" t="str">
        <f t="shared" si="466"/>
        <v>Week 4</v>
      </c>
      <c r="Q4282" t="s">
        <v>59</v>
      </c>
      <c r="R4282" s="5">
        <v>398</v>
      </c>
      <c r="S4282" s="5">
        <v>-75</v>
      </c>
      <c r="T4282" s="5">
        <f t="shared" si="467"/>
        <v>18.844221105527641</v>
      </c>
      <c r="U4282" s="5">
        <v>323</v>
      </c>
      <c r="V4282" s="5">
        <v>32</v>
      </c>
      <c r="W4282" s="5">
        <v>0</v>
      </c>
      <c r="X4282" s="5">
        <v>0</v>
      </c>
      <c r="Y4282" s="5">
        <v>355</v>
      </c>
      <c r="Z4282" s="5">
        <v>355</v>
      </c>
      <c r="AA4282" t="s">
        <v>60</v>
      </c>
      <c r="AB4282">
        <v>103.3</v>
      </c>
      <c r="AC4282">
        <v>9.82</v>
      </c>
      <c r="AD4282" t="s">
        <v>60</v>
      </c>
      <c r="AE4282" t="s">
        <v>56</v>
      </c>
      <c r="AF4282">
        <v>6230</v>
      </c>
      <c r="AG4282">
        <v>6230</v>
      </c>
      <c r="AO4282">
        <v>32</v>
      </c>
      <c r="AP4282">
        <v>0</v>
      </c>
      <c r="AX4282">
        <v>355</v>
      </c>
      <c r="BD4282" s="5">
        <v>355</v>
      </c>
      <c r="BE4282">
        <v>323</v>
      </c>
      <c r="BG4282">
        <f t="shared" si="468"/>
        <v>323</v>
      </c>
      <c r="BI4282">
        <v>32</v>
      </c>
    </row>
    <row r="4283" spans="1:61" x14ac:dyDescent="0.25">
      <c r="A4283" t="s">
        <v>54</v>
      </c>
      <c r="B4283">
        <v>110027</v>
      </c>
      <c r="C4283" t="s">
        <v>55</v>
      </c>
      <c r="D4283" t="s">
        <v>56</v>
      </c>
      <c r="E4283" s="1">
        <v>45988</v>
      </c>
      <c r="F4283" t="s">
        <v>4978</v>
      </c>
      <c r="G4283" t="s">
        <v>58</v>
      </c>
      <c r="H4283" t="str">
        <f t="shared" si="462"/>
        <v>Aggregator</v>
      </c>
      <c r="I4283">
        <v>7512293133</v>
      </c>
      <c r="J4283">
        <v>18528960</v>
      </c>
      <c r="K4283" s="3">
        <v>45988.59097222222</v>
      </c>
      <c r="L4283">
        <f t="shared" si="463"/>
        <v>27</v>
      </c>
      <c r="M4283" t="str">
        <f t="shared" si="464"/>
        <v>Thursday</v>
      </c>
      <c r="N4283" s="1" t="str">
        <f t="shared" si="465"/>
        <v>November</v>
      </c>
      <c r="O4283" s="2">
        <v>0.59097222222222223</v>
      </c>
      <c r="P4283" s="2" t="str">
        <f t="shared" si="466"/>
        <v>Week 4</v>
      </c>
      <c r="Q4283" t="s">
        <v>59</v>
      </c>
      <c r="R4283" s="5">
        <v>249.43</v>
      </c>
      <c r="S4283" s="5">
        <v>-74.83</v>
      </c>
      <c r="T4283" s="5">
        <f t="shared" si="467"/>
        <v>30.000400914084107</v>
      </c>
      <c r="U4283" s="5">
        <v>174.6</v>
      </c>
      <c r="V4283" s="5">
        <v>32</v>
      </c>
      <c r="W4283" s="5">
        <v>0</v>
      </c>
      <c r="X4283" s="5">
        <v>0.01</v>
      </c>
      <c r="Y4283" s="5">
        <v>206.61</v>
      </c>
      <c r="Z4283" s="5">
        <v>206.61</v>
      </c>
      <c r="AA4283" t="s">
        <v>60</v>
      </c>
      <c r="AB4283">
        <v>41.5</v>
      </c>
      <c r="AC4283">
        <v>6.34</v>
      </c>
      <c r="AD4283" t="s">
        <v>60</v>
      </c>
      <c r="AE4283" t="s">
        <v>56</v>
      </c>
      <c r="AF4283">
        <v>3133</v>
      </c>
      <c r="AG4283">
        <v>3133</v>
      </c>
      <c r="AO4283">
        <v>32</v>
      </c>
      <c r="AP4283">
        <v>0</v>
      </c>
      <c r="AX4283">
        <v>206.61</v>
      </c>
      <c r="BD4283" s="5">
        <v>206.61</v>
      </c>
      <c r="BE4283">
        <v>174.6</v>
      </c>
      <c r="BG4283">
        <f t="shared" si="468"/>
        <v>174.6</v>
      </c>
      <c r="BI4283">
        <v>32</v>
      </c>
    </row>
    <row r="4284" spans="1:61" x14ac:dyDescent="0.25">
      <c r="A4284" t="s">
        <v>54</v>
      </c>
      <c r="B4284">
        <v>110027</v>
      </c>
      <c r="C4284" t="s">
        <v>55</v>
      </c>
      <c r="D4284" t="s">
        <v>56</v>
      </c>
      <c r="E4284" s="1">
        <v>45988</v>
      </c>
      <c r="F4284" t="s">
        <v>4979</v>
      </c>
      <c r="G4284" t="s">
        <v>63</v>
      </c>
      <c r="H4284" t="str">
        <f t="shared" si="462"/>
        <v>Aggregator</v>
      </c>
      <c r="I4284">
        <v>223203000000000</v>
      </c>
      <c r="J4284">
        <v>29811</v>
      </c>
      <c r="K4284" s="3">
        <v>45988.593055555553</v>
      </c>
      <c r="L4284">
        <f t="shared" si="463"/>
        <v>27</v>
      </c>
      <c r="M4284" t="str">
        <f t="shared" si="464"/>
        <v>Thursday</v>
      </c>
      <c r="N4284" s="1" t="str">
        <f t="shared" si="465"/>
        <v>November</v>
      </c>
      <c r="O4284" s="2">
        <v>0.59305555555555556</v>
      </c>
      <c r="P4284" s="2" t="str">
        <f t="shared" si="466"/>
        <v>Week 4</v>
      </c>
      <c r="Q4284" t="s">
        <v>59</v>
      </c>
      <c r="R4284" s="5">
        <v>516</v>
      </c>
      <c r="S4284" s="5">
        <v>-90</v>
      </c>
      <c r="T4284" s="5">
        <f t="shared" si="467"/>
        <v>17.441860465116278</v>
      </c>
      <c r="U4284" s="5">
        <v>426</v>
      </c>
      <c r="V4284" s="5">
        <v>32</v>
      </c>
      <c r="W4284" s="5">
        <v>0</v>
      </c>
      <c r="X4284" s="5">
        <v>0</v>
      </c>
      <c r="Y4284" s="5">
        <v>458</v>
      </c>
      <c r="Z4284" s="5">
        <v>458</v>
      </c>
      <c r="AA4284" t="s">
        <v>64</v>
      </c>
      <c r="AB4284">
        <v>88.57</v>
      </c>
      <c r="AC4284">
        <v>9.8000000000000007</v>
      </c>
      <c r="AD4284" t="s">
        <v>64</v>
      </c>
      <c r="AE4284" t="s">
        <v>56</v>
      </c>
      <c r="AF4284">
        <v>5373</v>
      </c>
      <c r="AG4284">
        <v>5373</v>
      </c>
      <c r="AO4284">
        <v>32</v>
      </c>
      <c r="AP4284">
        <v>0</v>
      </c>
      <c r="AW4284">
        <v>458</v>
      </c>
      <c r="BD4284" s="5">
        <v>458</v>
      </c>
      <c r="BE4284">
        <v>426</v>
      </c>
      <c r="BG4284">
        <f t="shared" si="468"/>
        <v>426</v>
      </c>
      <c r="BH4284">
        <v>32</v>
      </c>
    </row>
    <row r="4285" spans="1:61" x14ac:dyDescent="0.25">
      <c r="A4285" t="s">
        <v>54</v>
      </c>
      <c r="B4285">
        <v>110027</v>
      </c>
      <c r="C4285" t="s">
        <v>55</v>
      </c>
      <c r="D4285" t="s">
        <v>56</v>
      </c>
      <c r="E4285" s="1">
        <v>45988</v>
      </c>
      <c r="F4285" t="s">
        <v>4980</v>
      </c>
      <c r="G4285" t="s">
        <v>63</v>
      </c>
      <c r="H4285" t="str">
        <f t="shared" si="462"/>
        <v>Aggregator</v>
      </c>
      <c r="I4285">
        <v>223204000000000</v>
      </c>
      <c r="J4285">
        <v>29811</v>
      </c>
      <c r="K4285" s="3">
        <v>45988.603472222225</v>
      </c>
      <c r="L4285">
        <f t="shared" si="463"/>
        <v>27</v>
      </c>
      <c r="M4285" t="str">
        <f t="shared" si="464"/>
        <v>Thursday</v>
      </c>
      <c r="N4285" s="1" t="str">
        <f t="shared" si="465"/>
        <v>November</v>
      </c>
      <c r="O4285" s="2">
        <v>0.60347222222222219</v>
      </c>
      <c r="P4285" s="2" t="str">
        <f t="shared" si="466"/>
        <v>Week 4</v>
      </c>
      <c r="Q4285" t="s">
        <v>59</v>
      </c>
      <c r="R4285" s="5">
        <v>666</v>
      </c>
      <c r="S4285" s="5">
        <v>-93.74</v>
      </c>
      <c r="T4285" s="5">
        <f t="shared" si="467"/>
        <v>14.075075075075075</v>
      </c>
      <c r="U4285" s="5">
        <v>572.26</v>
      </c>
      <c r="V4285" s="5">
        <v>32</v>
      </c>
      <c r="W4285" s="5">
        <v>0</v>
      </c>
      <c r="X4285" s="5">
        <v>-0.26</v>
      </c>
      <c r="Y4285" s="5">
        <v>604</v>
      </c>
      <c r="Z4285" s="5">
        <v>604</v>
      </c>
      <c r="AA4285" t="s">
        <v>64</v>
      </c>
      <c r="AB4285">
        <v>132.86000000000001</v>
      </c>
      <c r="AC4285">
        <v>9.75</v>
      </c>
      <c r="AD4285" t="s">
        <v>64</v>
      </c>
      <c r="AE4285" t="s">
        <v>56</v>
      </c>
      <c r="AF4285">
        <v>4825</v>
      </c>
      <c r="AG4285">
        <v>4825</v>
      </c>
      <c r="AO4285">
        <v>32</v>
      </c>
      <c r="AP4285">
        <v>0</v>
      </c>
      <c r="AW4285">
        <v>604</v>
      </c>
      <c r="BD4285" s="5">
        <v>604</v>
      </c>
      <c r="BE4285">
        <v>572.26</v>
      </c>
      <c r="BG4285">
        <f t="shared" si="468"/>
        <v>572.26</v>
      </c>
      <c r="BH4285">
        <v>32</v>
      </c>
    </row>
    <row r="4286" spans="1:61" x14ac:dyDescent="0.25">
      <c r="A4286" t="s">
        <v>54</v>
      </c>
      <c r="B4286">
        <v>110027</v>
      </c>
      <c r="C4286" t="s">
        <v>55</v>
      </c>
      <c r="D4286" t="s">
        <v>56</v>
      </c>
      <c r="E4286" s="1">
        <v>45988</v>
      </c>
      <c r="F4286" t="s">
        <v>4981</v>
      </c>
      <c r="G4286" t="s">
        <v>58</v>
      </c>
      <c r="H4286" t="str">
        <f t="shared" si="462"/>
        <v>Aggregator</v>
      </c>
      <c r="I4286">
        <v>7520248759</v>
      </c>
      <c r="J4286">
        <v>18528960</v>
      </c>
      <c r="K4286" s="3">
        <v>45988.609722222223</v>
      </c>
      <c r="L4286">
        <f t="shared" si="463"/>
        <v>27</v>
      </c>
      <c r="M4286" t="str">
        <f t="shared" si="464"/>
        <v>Thursday</v>
      </c>
      <c r="N4286" s="1" t="str">
        <f t="shared" si="465"/>
        <v>November</v>
      </c>
      <c r="O4286" s="2">
        <v>0.60972222222222228</v>
      </c>
      <c r="P4286" s="2" t="str">
        <f t="shared" si="466"/>
        <v>Week 4</v>
      </c>
      <c r="Q4286" t="s">
        <v>59</v>
      </c>
      <c r="R4286" s="5">
        <v>169</v>
      </c>
      <c r="S4286" s="5">
        <v>-84.5</v>
      </c>
      <c r="T4286" s="5">
        <f t="shared" si="467"/>
        <v>50</v>
      </c>
      <c r="U4286" s="5">
        <v>84.5</v>
      </c>
      <c r="V4286" s="5">
        <v>32</v>
      </c>
      <c r="W4286" s="5">
        <v>0</v>
      </c>
      <c r="X4286" s="5">
        <v>0</v>
      </c>
      <c r="Y4286" s="5">
        <v>116.5</v>
      </c>
      <c r="Z4286" s="5">
        <v>116.5</v>
      </c>
      <c r="AA4286" t="s">
        <v>60</v>
      </c>
      <c r="AB4286">
        <v>29.83</v>
      </c>
      <c r="AC4286">
        <v>5.53</v>
      </c>
      <c r="AD4286" t="s">
        <v>60</v>
      </c>
      <c r="AE4286" t="s">
        <v>56</v>
      </c>
      <c r="AF4286">
        <v>8759</v>
      </c>
      <c r="AG4286">
        <v>8759</v>
      </c>
      <c r="AO4286">
        <v>32</v>
      </c>
      <c r="AP4286">
        <v>0</v>
      </c>
      <c r="AX4286">
        <v>116.5</v>
      </c>
      <c r="BD4286" s="5">
        <v>116.5</v>
      </c>
      <c r="BE4286">
        <v>84.5</v>
      </c>
      <c r="BG4286">
        <f t="shared" si="468"/>
        <v>84.5</v>
      </c>
      <c r="BI4286">
        <v>32</v>
      </c>
    </row>
    <row r="4287" spans="1:61" x14ac:dyDescent="0.25">
      <c r="A4287" t="s">
        <v>54</v>
      </c>
      <c r="B4287">
        <v>110027</v>
      </c>
      <c r="C4287" t="s">
        <v>55</v>
      </c>
      <c r="D4287" t="s">
        <v>56</v>
      </c>
      <c r="E4287" s="1">
        <v>45988</v>
      </c>
      <c r="F4287" t="s">
        <v>4982</v>
      </c>
      <c r="G4287" t="s">
        <v>58</v>
      </c>
      <c r="H4287" t="str">
        <f t="shared" si="462"/>
        <v>Aggregator</v>
      </c>
      <c r="I4287">
        <v>7523183576</v>
      </c>
      <c r="J4287">
        <v>18528960</v>
      </c>
      <c r="K4287" s="3">
        <v>45988.613888888889</v>
      </c>
      <c r="L4287">
        <f t="shared" si="463"/>
        <v>27</v>
      </c>
      <c r="M4287" t="str">
        <f t="shared" si="464"/>
        <v>Thursday</v>
      </c>
      <c r="N4287" s="1" t="str">
        <f t="shared" si="465"/>
        <v>November</v>
      </c>
      <c r="O4287" s="2">
        <v>0.61388888888888893</v>
      </c>
      <c r="P4287" s="2" t="str">
        <f t="shared" si="466"/>
        <v>Week 4</v>
      </c>
      <c r="Q4287" t="s">
        <v>59</v>
      </c>
      <c r="R4287" s="5">
        <v>249</v>
      </c>
      <c r="S4287" s="5">
        <v>-100</v>
      </c>
      <c r="T4287" s="5">
        <f t="shared" si="467"/>
        <v>40.160642570281126</v>
      </c>
      <c r="U4287" s="5">
        <v>149</v>
      </c>
      <c r="V4287" s="5">
        <v>32</v>
      </c>
      <c r="W4287" s="5">
        <v>0</v>
      </c>
      <c r="X4287" s="5">
        <v>0</v>
      </c>
      <c r="Y4287" s="5">
        <v>181</v>
      </c>
      <c r="Z4287" s="5">
        <v>181</v>
      </c>
      <c r="AA4287" t="s">
        <v>60</v>
      </c>
      <c r="AB4287">
        <v>38.57</v>
      </c>
      <c r="AC4287">
        <v>4.43</v>
      </c>
      <c r="AD4287" t="s">
        <v>60</v>
      </c>
      <c r="AE4287" t="s">
        <v>56</v>
      </c>
      <c r="AF4287">
        <v>3576</v>
      </c>
      <c r="AG4287">
        <v>3576</v>
      </c>
      <c r="AO4287">
        <v>32</v>
      </c>
      <c r="AP4287">
        <v>0</v>
      </c>
      <c r="AX4287">
        <v>181</v>
      </c>
      <c r="BD4287" s="5">
        <v>181</v>
      </c>
      <c r="BE4287">
        <v>149</v>
      </c>
      <c r="BG4287">
        <f t="shared" si="468"/>
        <v>149</v>
      </c>
      <c r="BI4287">
        <v>32</v>
      </c>
    </row>
    <row r="4288" spans="1:61" x14ac:dyDescent="0.25">
      <c r="A4288" t="s">
        <v>54</v>
      </c>
      <c r="B4288">
        <v>110027</v>
      </c>
      <c r="C4288" t="s">
        <v>55</v>
      </c>
      <c r="D4288" t="s">
        <v>56</v>
      </c>
      <c r="E4288" s="1">
        <v>45988</v>
      </c>
      <c r="F4288" t="s">
        <v>4983</v>
      </c>
      <c r="G4288" t="s">
        <v>58</v>
      </c>
      <c r="H4288" t="str">
        <f t="shared" si="462"/>
        <v>Aggregator</v>
      </c>
      <c r="I4288">
        <v>7523025658</v>
      </c>
      <c r="J4288">
        <v>18528960</v>
      </c>
      <c r="K4288" s="3">
        <v>45988.622916666667</v>
      </c>
      <c r="L4288">
        <f t="shared" si="463"/>
        <v>27</v>
      </c>
      <c r="M4288" t="str">
        <f t="shared" si="464"/>
        <v>Thursday</v>
      </c>
      <c r="N4288" s="1" t="str">
        <f t="shared" si="465"/>
        <v>November</v>
      </c>
      <c r="O4288" s="2">
        <v>0.62291666666666667</v>
      </c>
      <c r="P4288" s="2" t="str">
        <f t="shared" si="466"/>
        <v>Week 4</v>
      </c>
      <c r="Q4288" t="s">
        <v>59</v>
      </c>
      <c r="R4288" s="5">
        <v>208</v>
      </c>
      <c r="S4288" s="5">
        <v>0</v>
      </c>
      <c r="T4288" s="5">
        <f t="shared" si="467"/>
        <v>0</v>
      </c>
      <c r="U4288" s="5">
        <v>208</v>
      </c>
      <c r="V4288" s="5">
        <v>32</v>
      </c>
      <c r="W4288" s="5">
        <v>0</v>
      </c>
      <c r="X4288" s="5">
        <v>0</v>
      </c>
      <c r="Y4288" s="5">
        <v>240</v>
      </c>
      <c r="Z4288" s="5">
        <v>240</v>
      </c>
      <c r="AA4288" t="s">
        <v>60</v>
      </c>
      <c r="AB4288">
        <v>35.71</v>
      </c>
      <c r="AC4288">
        <v>5.88</v>
      </c>
      <c r="AD4288" t="s">
        <v>60</v>
      </c>
      <c r="AE4288" t="s">
        <v>56</v>
      </c>
      <c r="AF4288">
        <v>5658</v>
      </c>
      <c r="AG4288">
        <v>5658</v>
      </c>
      <c r="AO4288">
        <v>32</v>
      </c>
      <c r="AP4288">
        <v>0</v>
      </c>
      <c r="AX4288">
        <v>240</v>
      </c>
      <c r="BD4288" s="5">
        <v>240</v>
      </c>
      <c r="BE4288">
        <v>208</v>
      </c>
      <c r="BG4288">
        <f t="shared" si="468"/>
        <v>208</v>
      </c>
      <c r="BI4288">
        <v>32</v>
      </c>
    </row>
    <row r="4289" spans="1:61" x14ac:dyDescent="0.25">
      <c r="A4289" t="s">
        <v>54</v>
      </c>
      <c r="B4289">
        <v>110027</v>
      </c>
      <c r="C4289" t="s">
        <v>55</v>
      </c>
      <c r="D4289" t="s">
        <v>56</v>
      </c>
      <c r="E4289" s="1">
        <v>45988</v>
      </c>
      <c r="F4289" t="s">
        <v>4984</v>
      </c>
      <c r="G4289" t="s">
        <v>139</v>
      </c>
      <c r="H4289" t="str">
        <f t="shared" si="462"/>
        <v>Aggregator</v>
      </c>
      <c r="I4289">
        <v>288152124</v>
      </c>
      <c r="K4289" s="3">
        <v>45988.638888888891</v>
      </c>
      <c r="L4289">
        <f t="shared" si="463"/>
        <v>27</v>
      </c>
      <c r="M4289" t="str">
        <f t="shared" si="464"/>
        <v>Thursday</v>
      </c>
      <c r="N4289" s="1" t="str">
        <f t="shared" si="465"/>
        <v>November</v>
      </c>
      <c r="O4289" s="2">
        <v>0.63888888888888884</v>
      </c>
      <c r="P4289" s="2" t="str">
        <f t="shared" si="466"/>
        <v>Week 4</v>
      </c>
      <c r="Q4289" t="s">
        <v>59</v>
      </c>
      <c r="R4289" s="5">
        <v>227</v>
      </c>
      <c r="S4289" s="5">
        <v>-100</v>
      </c>
      <c r="T4289" s="5">
        <f t="shared" si="467"/>
        <v>44.052863436123346</v>
      </c>
      <c r="U4289" s="5">
        <v>127</v>
      </c>
      <c r="V4289" s="5">
        <v>0</v>
      </c>
      <c r="W4289" s="5">
        <v>0</v>
      </c>
      <c r="X4289" s="5">
        <v>0</v>
      </c>
      <c r="Y4289" s="5">
        <v>127</v>
      </c>
      <c r="Z4289" s="5">
        <v>127</v>
      </c>
      <c r="AA4289" t="s">
        <v>139</v>
      </c>
      <c r="AB4289">
        <v>38.03</v>
      </c>
      <c r="AC4289">
        <v>5.88</v>
      </c>
      <c r="AD4289" t="s">
        <v>139</v>
      </c>
      <c r="AF4289">
        <v>2124</v>
      </c>
      <c r="AG4289">
        <v>2124</v>
      </c>
      <c r="AI4289" t="s">
        <v>4985</v>
      </c>
      <c r="AJ4289" t="s">
        <v>4986</v>
      </c>
      <c r="AK4289">
        <v>9560269540</v>
      </c>
      <c r="AM4289" t="s">
        <v>143</v>
      </c>
      <c r="AO4289">
        <v>0</v>
      </c>
      <c r="AP4289">
        <v>0</v>
      </c>
      <c r="AT4289">
        <v>127</v>
      </c>
      <c r="BD4289" s="5">
        <v>127</v>
      </c>
      <c r="BE4289">
        <v>127</v>
      </c>
      <c r="BG4289">
        <f t="shared" si="468"/>
        <v>127</v>
      </c>
    </row>
    <row r="4290" spans="1:61" x14ac:dyDescent="0.25">
      <c r="A4290" t="s">
        <v>54</v>
      </c>
      <c r="B4290">
        <v>110027</v>
      </c>
      <c r="C4290" t="s">
        <v>55</v>
      </c>
      <c r="D4290" t="s">
        <v>56</v>
      </c>
      <c r="E4290" s="1">
        <v>45988</v>
      </c>
      <c r="F4290" t="s">
        <v>4987</v>
      </c>
      <c r="G4290" t="s">
        <v>58</v>
      </c>
      <c r="H4290" t="str">
        <f t="shared" si="462"/>
        <v>Aggregator</v>
      </c>
      <c r="I4290">
        <v>7510463877</v>
      </c>
      <c r="J4290">
        <v>18528960</v>
      </c>
      <c r="K4290" s="3">
        <v>45988.647916666669</v>
      </c>
      <c r="L4290">
        <f t="shared" si="463"/>
        <v>27</v>
      </c>
      <c r="M4290" t="str">
        <f t="shared" si="464"/>
        <v>Thursday</v>
      </c>
      <c r="N4290" s="1" t="str">
        <f t="shared" si="465"/>
        <v>November</v>
      </c>
      <c r="O4290" s="2">
        <v>0.6479166666666667</v>
      </c>
      <c r="P4290" s="2" t="str">
        <f t="shared" si="466"/>
        <v>Week 4</v>
      </c>
      <c r="Q4290" t="s">
        <v>59</v>
      </c>
      <c r="R4290" s="5">
        <v>268</v>
      </c>
      <c r="S4290" s="5">
        <v>-100</v>
      </c>
      <c r="T4290" s="5">
        <f t="shared" si="467"/>
        <v>37.313432835820898</v>
      </c>
      <c r="U4290" s="5">
        <v>168</v>
      </c>
      <c r="V4290" s="5">
        <v>32</v>
      </c>
      <c r="W4290" s="5">
        <v>0</v>
      </c>
      <c r="X4290" s="5">
        <v>0</v>
      </c>
      <c r="Y4290" s="5">
        <v>200</v>
      </c>
      <c r="Z4290" s="5">
        <v>200</v>
      </c>
      <c r="AA4290" t="s">
        <v>60</v>
      </c>
      <c r="AB4290">
        <v>44.61</v>
      </c>
      <c r="AC4290">
        <v>4.99</v>
      </c>
      <c r="AD4290" t="s">
        <v>60</v>
      </c>
      <c r="AE4290" t="s">
        <v>56</v>
      </c>
      <c r="AF4290">
        <v>3877</v>
      </c>
      <c r="AG4290">
        <v>3877</v>
      </c>
      <c r="AO4290">
        <v>32</v>
      </c>
      <c r="AP4290">
        <v>0</v>
      </c>
      <c r="AX4290">
        <v>200</v>
      </c>
      <c r="BD4290" s="5">
        <v>200</v>
      </c>
      <c r="BE4290">
        <v>168</v>
      </c>
      <c r="BG4290">
        <f t="shared" si="468"/>
        <v>168</v>
      </c>
      <c r="BI4290">
        <v>32</v>
      </c>
    </row>
    <row r="4291" spans="1:61" x14ac:dyDescent="0.25">
      <c r="A4291" t="s">
        <v>54</v>
      </c>
      <c r="B4291">
        <v>110027</v>
      </c>
      <c r="C4291" t="s">
        <v>55</v>
      </c>
      <c r="D4291" t="s">
        <v>56</v>
      </c>
      <c r="E4291" s="1">
        <v>45988</v>
      </c>
      <c r="F4291" t="s">
        <v>4988</v>
      </c>
      <c r="G4291" t="s">
        <v>58</v>
      </c>
      <c r="H4291" t="str">
        <f t="shared" ref="H4291:H4354" si="469">IF(G4291="POS","Direct Sale","Aggregator")</f>
        <v>Aggregator</v>
      </c>
      <c r="I4291">
        <v>7514586393</v>
      </c>
      <c r="J4291">
        <v>18528960</v>
      </c>
      <c r="K4291" s="3">
        <v>45988.648611111108</v>
      </c>
      <c r="L4291">
        <f t="shared" ref="L4291:L4354" si="470">VALUE(DAY(K4291))</f>
        <v>27</v>
      </c>
      <c r="M4291" t="str">
        <f t="shared" ref="M4291:M4354" si="471">TEXT(K4291,"dddd")</f>
        <v>Thursday</v>
      </c>
      <c r="N4291" s="1" t="str">
        <f t="shared" ref="N4291:N4354" si="472">TEXT(K4291,"MMMM")</f>
        <v>November</v>
      </c>
      <c r="O4291" s="2">
        <v>0.64861111111111114</v>
      </c>
      <c r="P4291" s="2" t="str">
        <f t="shared" ref="P4291:P4354" si="473">_xlfn.IFS(L4291&lt;=7,"Week 1",L4291&lt;=15, "Week 2",L4291&lt;=23,"Week 3",L4291&lt;=30,"Week 4")</f>
        <v>Week 4</v>
      </c>
      <c r="Q4291" t="s">
        <v>59</v>
      </c>
      <c r="R4291" s="5">
        <v>598</v>
      </c>
      <c r="S4291" s="5">
        <v>-100</v>
      </c>
      <c r="T4291" s="5">
        <f t="shared" ref="T4291:T4354" si="474">ABS((S4291/R4291)*100)</f>
        <v>16.722408026755854</v>
      </c>
      <c r="U4291" s="5">
        <v>498</v>
      </c>
      <c r="V4291" s="5">
        <v>32</v>
      </c>
      <c r="W4291" s="5">
        <v>0</v>
      </c>
      <c r="X4291" s="5">
        <v>0</v>
      </c>
      <c r="Y4291" s="5">
        <v>530</v>
      </c>
      <c r="Z4291" s="5">
        <v>530</v>
      </c>
      <c r="AA4291" t="s">
        <v>60</v>
      </c>
      <c r="AB4291">
        <v>86.48</v>
      </c>
      <c r="AC4291">
        <v>19.64</v>
      </c>
      <c r="AD4291" t="s">
        <v>60</v>
      </c>
      <c r="AE4291" t="s">
        <v>56</v>
      </c>
      <c r="AF4291">
        <v>6393</v>
      </c>
      <c r="AG4291">
        <v>6393</v>
      </c>
      <c r="AO4291">
        <v>32</v>
      </c>
      <c r="AP4291">
        <v>0</v>
      </c>
      <c r="AX4291">
        <v>530</v>
      </c>
      <c r="BD4291" s="5">
        <v>530</v>
      </c>
      <c r="BE4291">
        <v>498</v>
      </c>
      <c r="BG4291">
        <f t="shared" ref="BG4291:BG4354" si="475">BE4291+BF4291</f>
        <v>498</v>
      </c>
      <c r="BI4291">
        <v>32</v>
      </c>
    </row>
    <row r="4292" spans="1:61" x14ac:dyDescent="0.25">
      <c r="A4292" t="s">
        <v>54</v>
      </c>
      <c r="B4292">
        <v>110027</v>
      </c>
      <c r="C4292" t="s">
        <v>55</v>
      </c>
      <c r="D4292" t="s">
        <v>56</v>
      </c>
      <c r="E4292" s="1">
        <v>45988</v>
      </c>
      <c r="F4292" t="s">
        <v>4989</v>
      </c>
      <c r="G4292" t="s">
        <v>63</v>
      </c>
      <c r="H4292" t="str">
        <f t="shared" si="469"/>
        <v>Aggregator</v>
      </c>
      <c r="I4292">
        <v>223208000000000</v>
      </c>
      <c r="J4292">
        <v>29811</v>
      </c>
      <c r="K4292" s="3">
        <v>45988.657638888886</v>
      </c>
      <c r="L4292">
        <f t="shared" si="470"/>
        <v>27</v>
      </c>
      <c r="M4292" t="str">
        <f t="shared" si="471"/>
        <v>Thursday</v>
      </c>
      <c r="N4292" s="1" t="str">
        <f t="shared" si="472"/>
        <v>November</v>
      </c>
      <c r="O4292" s="2">
        <v>0.65763888888888888</v>
      </c>
      <c r="P4292" s="2" t="str">
        <f t="shared" si="473"/>
        <v>Week 4</v>
      </c>
      <c r="Q4292" t="s">
        <v>59</v>
      </c>
      <c r="R4292" s="5">
        <v>319</v>
      </c>
      <c r="S4292" s="5">
        <v>-93.75</v>
      </c>
      <c r="T4292" s="5">
        <f t="shared" si="474"/>
        <v>29.388714733542322</v>
      </c>
      <c r="U4292" s="5">
        <v>225.25</v>
      </c>
      <c r="V4292" s="5">
        <v>32</v>
      </c>
      <c r="W4292" s="5">
        <v>0</v>
      </c>
      <c r="X4292" s="5">
        <v>-0.25</v>
      </c>
      <c r="Y4292" s="5">
        <v>257</v>
      </c>
      <c r="Z4292" s="5">
        <v>257</v>
      </c>
      <c r="AA4292" t="s">
        <v>64</v>
      </c>
      <c r="AB4292">
        <v>66.540000000000006</v>
      </c>
      <c r="AC4292">
        <v>4.76</v>
      </c>
      <c r="AD4292" t="s">
        <v>64</v>
      </c>
      <c r="AE4292" t="s">
        <v>56</v>
      </c>
      <c r="AF4292">
        <v>5548</v>
      </c>
      <c r="AG4292">
        <v>5548</v>
      </c>
      <c r="AO4292">
        <v>32</v>
      </c>
      <c r="AP4292">
        <v>0</v>
      </c>
      <c r="AW4292">
        <v>257</v>
      </c>
      <c r="BD4292" s="5">
        <v>257</v>
      </c>
      <c r="BE4292">
        <v>225.25</v>
      </c>
      <c r="BG4292">
        <f t="shared" si="475"/>
        <v>225.25</v>
      </c>
      <c r="BH4292">
        <v>32</v>
      </c>
    </row>
    <row r="4293" spans="1:61" x14ac:dyDescent="0.25">
      <c r="A4293" t="s">
        <v>54</v>
      </c>
      <c r="B4293">
        <v>110027</v>
      </c>
      <c r="C4293" t="s">
        <v>55</v>
      </c>
      <c r="D4293" t="s">
        <v>56</v>
      </c>
      <c r="E4293" s="1">
        <v>45988</v>
      </c>
      <c r="F4293" t="s">
        <v>4990</v>
      </c>
      <c r="G4293" t="s">
        <v>67</v>
      </c>
      <c r="H4293" t="str">
        <f t="shared" si="469"/>
        <v>Direct Sale</v>
      </c>
      <c r="K4293" s="3">
        <v>45988.661805555559</v>
      </c>
      <c r="L4293">
        <f t="shared" si="470"/>
        <v>27</v>
      </c>
      <c r="M4293" t="str">
        <f t="shared" si="471"/>
        <v>Thursday</v>
      </c>
      <c r="N4293" s="1" t="str">
        <f t="shared" si="472"/>
        <v>November</v>
      </c>
      <c r="O4293" s="2">
        <v>0.66180555555555554</v>
      </c>
      <c r="P4293" s="2" t="str">
        <f t="shared" si="473"/>
        <v>Week 4</v>
      </c>
      <c r="Q4293" t="s">
        <v>59</v>
      </c>
      <c r="R4293" s="5">
        <v>169</v>
      </c>
      <c r="S4293" s="5">
        <v>0</v>
      </c>
      <c r="T4293" s="5">
        <f t="shared" si="474"/>
        <v>0</v>
      </c>
      <c r="U4293" s="5">
        <v>169</v>
      </c>
      <c r="V4293" s="5">
        <v>0</v>
      </c>
      <c r="W4293" s="5">
        <v>8.4600000000000009</v>
      </c>
      <c r="X4293" s="5">
        <v>-0.46</v>
      </c>
      <c r="Y4293" s="5">
        <v>177</v>
      </c>
      <c r="Z4293" s="5">
        <v>177</v>
      </c>
      <c r="AA4293" t="s">
        <v>73</v>
      </c>
      <c r="AB4293">
        <v>42.13</v>
      </c>
      <c r="AC4293">
        <v>3.38</v>
      </c>
      <c r="AD4293" t="s">
        <v>5775</v>
      </c>
      <c r="AI4293" t="s">
        <v>4991</v>
      </c>
      <c r="AJ4293" t="s">
        <v>184</v>
      </c>
      <c r="AK4293">
        <v>9654933264</v>
      </c>
      <c r="AO4293">
        <v>0</v>
      </c>
      <c r="AP4293">
        <v>0</v>
      </c>
      <c r="AQ4293">
        <v>177</v>
      </c>
      <c r="AZ4293">
        <v>169</v>
      </c>
      <c r="BA4293">
        <v>4.2300000000000004</v>
      </c>
      <c r="BB4293">
        <v>169</v>
      </c>
      <c r="BC4293">
        <v>4.2300000000000004</v>
      </c>
      <c r="BD4293" s="5">
        <v>177</v>
      </c>
      <c r="BE4293">
        <v>169</v>
      </c>
      <c r="BG4293">
        <f t="shared" si="475"/>
        <v>169</v>
      </c>
    </row>
    <row r="4294" spans="1:61" x14ac:dyDescent="0.25">
      <c r="A4294" t="s">
        <v>54</v>
      </c>
      <c r="B4294">
        <v>110027</v>
      </c>
      <c r="C4294" t="s">
        <v>55</v>
      </c>
      <c r="D4294" t="s">
        <v>56</v>
      </c>
      <c r="E4294" s="1">
        <v>45988</v>
      </c>
      <c r="F4294" t="s">
        <v>4992</v>
      </c>
      <c r="G4294" t="s">
        <v>63</v>
      </c>
      <c r="H4294" t="str">
        <f t="shared" si="469"/>
        <v>Aggregator</v>
      </c>
      <c r="I4294">
        <v>223209000000000</v>
      </c>
      <c r="J4294">
        <v>29811</v>
      </c>
      <c r="K4294" s="3">
        <v>45988.663888888892</v>
      </c>
      <c r="L4294">
        <f t="shared" si="470"/>
        <v>27</v>
      </c>
      <c r="M4294" t="str">
        <f t="shared" si="471"/>
        <v>Thursday</v>
      </c>
      <c r="N4294" s="1" t="str">
        <f t="shared" si="472"/>
        <v>November</v>
      </c>
      <c r="O4294" s="2">
        <v>0.66388888888888886</v>
      </c>
      <c r="P4294" s="2" t="str">
        <f t="shared" si="473"/>
        <v>Week 4</v>
      </c>
      <c r="Q4294" t="s">
        <v>59</v>
      </c>
      <c r="R4294" s="5">
        <v>348</v>
      </c>
      <c r="S4294" s="5">
        <v>-93.74</v>
      </c>
      <c r="T4294" s="5">
        <f t="shared" si="474"/>
        <v>26.9367816091954</v>
      </c>
      <c r="U4294" s="5">
        <v>254.26</v>
      </c>
      <c r="V4294" s="5">
        <v>32</v>
      </c>
      <c r="W4294" s="5">
        <v>0</v>
      </c>
      <c r="X4294" s="5">
        <v>-0.26</v>
      </c>
      <c r="Y4294" s="5">
        <v>286</v>
      </c>
      <c r="Z4294" s="5">
        <v>286</v>
      </c>
      <c r="AA4294" t="s">
        <v>64</v>
      </c>
      <c r="AB4294">
        <v>58.58</v>
      </c>
      <c r="AC4294">
        <v>8.68</v>
      </c>
      <c r="AD4294" t="s">
        <v>64</v>
      </c>
      <c r="AE4294" t="s">
        <v>56</v>
      </c>
      <c r="AF4294">
        <v>2298</v>
      </c>
      <c r="AG4294">
        <v>2298</v>
      </c>
      <c r="AO4294">
        <v>32</v>
      </c>
      <c r="AP4294">
        <v>0</v>
      </c>
      <c r="AW4294">
        <v>286</v>
      </c>
      <c r="BD4294" s="5">
        <v>286</v>
      </c>
      <c r="BE4294">
        <v>254.26</v>
      </c>
      <c r="BG4294">
        <f t="shared" si="475"/>
        <v>254.26</v>
      </c>
      <c r="BH4294">
        <v>32</v>
      </c>
    </row>
    <row r="4295" spans="1:61" x14ac:dyDescent="0.25">
      <c r="A4295" t="s">
        <v>54</v>
      </c>
      <c r="B4295">
        <v>110027</v>
      </c>
      <c r="C4295" t="s">
        <v>55</v>
      </c>
      <c r="D4295" t="s">
        <v>56</v>
      </c>
      <c r="E4295" s="1">
        <v>45988</v>
      </c>
      <c r="F4295" t="s">
        <v>4993</v>
      </c>
      <c r="G4295" t="s">
        <v>63</v>
      </c>
      <c r="H4295" t="str">
        <f t="shared" si="469"/>
        <v>Aggregator</v>
      </c>
      <c r="I4295">
        <v>223210000000000</v>
      </c>
      <c r="J4295">
        <v>29811</v>
      </c>
      <c r="K4295" s="3">
        <v>45988.67291666667</v>
      </c>
      <c r="L4295">
        <f t="shared" si="470"/>
        <v>27</v>
      </c>
      <c r="M4295" t="str">
        <f t="shared" si="471"/>
        <v>Thursday</v>
      </c>
      <c r="N4295" s="1" t="str">
        <f t="shared" si="472"/>
        <v>November</v>
      </c>
      <c r="O4295" s="2">
        <v>0.67291666666666672</v>
      </c>
      <c r="P4295" s="2" t="str">
        <f t="shared" si="473"/>
        <v>Week 4</v>
      </c>
      <c r="Q4295" t="s">
        <v>59</v>
      </c>
      <c r="R4295" s="5">
        <v>208</v>
      </c>
      <c r="S4295" s="5">
        <v>-100</v>
      </c>
      <c r="T4295" s="5">
        <f t="shared" si="474"/>
        <v>48.07692307692308</v>
      </c>
      <c r="U4295" s="5">
        <v>108</v>
      </c>
      <c r="V4295" s="5">
        <v>32</v>
      </c>
      <c r="W4295" s="5">
        <v>0</v>
      </c>
      <c r="X4295" s="5">
        <v>0</v>
      </c>
      <c r="Y4295" s="5">
        <v>140</v>
      </c>
      <c r="Z4295" s="5">
        <v>140</v>
      </c>
      <c r="AA4295" t="s">
        <v>64</v>
      </c>
      <c r="AB4295">
        <v>38.590000000000003</v>
      </c>
      <c r="AC4295">
        <v>1.96</v>
      </c>
      <c r="AD4295" t="s">
        <v>64</v>
      </c>
      <c r="AE4295" t="s">
        <v>56</v>
      </c>
      <c r="AF4295">
        <v>3375</v>
      </c>
      <c r="AG4295">
        <v>3375</v>
      </c>
      <c r="AO4295">
        <v>32</v>
      </c>
      <c r="AP4295">
        <v>0</v>
      </c>
      <c r="AW4295">
        <v>140</v>
      </c>
      <c r="BD4295" s="5">
        <v>140</v>
      </c>
      <c r="BE4295">
        <v>108</v>
      </c>
      <c r="BG4295">
        <f t="shared" si="475"/>
        <v>108</v>
      </c>
      <c r="BH4295">
        <v>32</v>
      </c>
    </row>
    <row r="4296" spans="1:61" x14ac:dyDescent="0.25">
      <c r="A4296" t="s">
        <v>54</v>
      </c>
      <c r="B4296">
        <v>110027</v>
      </c>
      <c r="C4296" t="s">
        <v>55</v>
      </c>
      <c r="D4296" t="s">
        <v>56</v>
      </c>
      <c r="E4296" s="1">
        <v>45988</v>
      </c>
      <c r="F4296" t="s">
        <v>4994</v>
      </c>
      <c r="G4296" t="s">
        <v>63</v>
      </c>
      <c r="H4296" t="str">
        <f t="shared" si="469"/>
        <v>Aggregator</v>
      </c>
      <c r="I4296">
        <v>223210000000000</v>
      </c>
      <c r="J4296">
        <v>29811</v>
      </c>
      <c r="K4296" s="3">
        <v>45988.678472222222</v>
      </c>
      <c r="L4296">
        <f t="shared" si="470"/>
        <v>27</v>
      </c>
      <c r="M4296" t="str">
        <f t="shared" si="471"/>
        <v>Thursday</v>
      </c>
      <c r="N4296" s="1" t="str">
        <f t="shared" si="472"/>
        <v>November</v>
      </c>
      <c r="O4296" s="2">
        <v>0.67847222222222225</v>
      </c>
      <c r="P4296" s="2" t="str">
        <f t="shared" si="473"/>
        <v>Week 4</v>
      </c>
      <c r="Q4296" t="s">
        <v>59</v>
      </c>
      <c r="R4296" s="5">
        <v>185.66</v>
      </c>
      <c r="S4296" s="5">
        <v>-111.39</v>
      </c>
      <c r="T4296" s="5">
        <f t="shared" si="474"/>
        <v>59.996768286114403</v>
      </c>
      <c r="U4296" s="5">
        <v>74.27</v>
      </c>
      <c r="V4296" s="5">
        <v>32</v>
      </c>
      <c r="W4296" s="5">
        <v>0</v>
      </c>
      <c r="X4296" s="5">
        <v>-0.27</v>
      </c>
      <c r="Y4296" s="5">
        <v>106</v>
      </c>
      <c r="Z4296" s="5">
        <v>106</v>
      </c>
      <c r="AA4296" t="s">
        <v>64</v>
      </c>
      <c r="AB4296">
        <v>49.63</v>
      </c>
      <c r="AC4296">
        <v>5.67</v>
      </c>
      <c r="AD4296" t="s">
        <v>64</v>
      </c>
      <c r="AE4296" t="s">
        <v>56</v>
      </c>
      <c r="AF4296">
        <v>1386</v>
      </c>
      <c r="AG4296">
        <v>1386</v>
      </c>
      <c r="AO4296">
        <v>32</v>
      </c>
      <c r="AP4296">
        <v>0</v>
      </c>
      <c r="AW4296">
        <v>106</v>
      </c>
      <c r="BD4296" s="5">
        <v>106</v>
      </c>
      <c r="BE4296">
        <v>74.27</v>
      </c>
      <c r="BG4296">
        <f t="shared" si="475"/>
        <v>74.27</v>
      </c>
      <c r="BH4296">
        <v>32</v>
      </c>
    </row>
    <row r="4297" spans="1:61" x14ac:dyDescent="0.25">
      <c r="A4297" t="s">
        <v>54</v>
      </c>
      <c r="B4297">
        <v>110027</v>
      </c>
      <c r="C4297" t="s">
        <v>55</v>
      </c>
      <c r="D4297" t="s">
        <v>56</v>
      </c>
      <c r="E4297" s="1">
        <v>45988</v>
      </c>
      <c r="F4297" t="s">
        <v>4995</v>
      </c>
      <c r="G4297" t="s">
        <v>63</v>
      </c>
      <c r="H4297" t="str">
        <f t="shared" si="469"/>
        <v>Aggregator</v>
      </c>
      <c r="I4297">
        <v>223210000000000</v>
      </c>
      <c r="J4297">
        <v>29811</v>
      </c>
      <c r="K4297" s="3">
        <v>45988.679861111108</v>
      </c>
      <c r="L4297">
        <f t="shared" si="470"/>
        <v>27</v>
      </c>
      <c r="M4297" t="str">
        <f t="shared" si="471"/>
        <v>Thursday</v>
      </c>
      <c r="N4297" s="1" t="str">
        <f t="shared" si="472"/>
        <v>November</v>
      </c>
      <c r="O4297" s="2">
        <v>0.67986111111111114</v>
      </c>
      <c r="P4297" s="2" t="str">
        <f t="shared" si="473"/>
        <v>Week 4</v>
      </c>
      <c r="Q4297" t="s">
        <v>59</v>
      </c>
      <c r="R4297" s="5">
        <v>348</v>
      </c>
      <c r="S4297" s="5">
        <v>-99.99</v>
      </c>
      <c r="T4297" s="5">
        <f t="shared" si="474"/>
        <v>28.732758620689651</v>
      </c>
      <c r="U4297" s="5">
        <v>248.01</v>
      </c>
      <c r="V4297" s="5">
        <v>32</v>
      </c>
      <c r="W4297" s="5">
        <v>0</v>
      </c>
      <c r="X4297" s="5">
        <v>-0.01</v>
      </c>
      <c r="Y4297" s="5">
        <v>280</v>
      </c>
      <c r="Z4297" s="5">
        <v>280</v>
      </c>
      <c r="AA4297" t="s">
        <v>64</v>
      </c>
      <c r="AB4297">
        <v>56.18</v>
      </c>
      <c r="AC4297">
        <v>6.95</v>
      </c>
      <c r="AD4297" t="s">
        <v>64</v>
      </c>
      <c r="AE4297" t="s">
        <v>56</v>
      </c>
      <c r="AF4297">
        <v>5031</v>
      </c>
      <c r="AG4297">
        <v>5031</v>
      </c>
      <c r="AO4297">
        <v>32</v>
      </c>
      <c r="AP4297">
        <v>0</v>
      </c>
      <c r="AW4297">
        <v>280</v>
      </c>
      <c r="BD4297" s="5">
        <v>280</v>
      </c>
      <c r="BE4297">
        <v>248.01</v>
      </c>
      <c r="BG4297">
        <f t="shared" si="475"/>
        <v>248.01</v>
      </c>
      <c r="BH4297">
        <v>32</v>
      </c>
    </row>
    <row r="4298" spans="1:61" x14ac:dyDescent="0.25">
      <c r="A4298" t="s">
        <v>54</v>
      </c>
      <c r="B4298">
        <v>110027</v>
      </c>
      <c r="C4298" t="s">
        <v>55</v>
      </c>
      <c r="D4298" t="s">
        <v>56</v>
      </c>
      <c r="E4298" s="1">
        <v>45988</v>
      </c>
      <c r="F4298" t="s">
        <v>4996</v>
      </c>
      <c r="G4298" t="s">
        <v>58</v>
      </c>
      <c r="H4298" t="str">
        <f t="shared" si="469"/>
        <v>Aggregator</v>
      </c>
      <c r="I4298">
        <v>7524144652</v>
      </c>
      <c r="J4298">
        <v>18528960</v>
      </c>
      <c r="K4298" s="3">
        <v>45988.695138888892</v>
      </c>
      <c r="L4298">
        <f t="shared" si="470"/>
        <v>27</v>
      </c>
      <c r="M4298" t="str">
        <f t="shared" si="471"/>
        <v>Thursday</v>
      </c>
      <c r="N4298" s="1" t="str">
        <f t="shared" si="472"/>
        <v>November</v>
      </c>
      <c r="O4298" s="2">
        <v>0.69513888888888886</v>
      </c>
      <c r="P4298" s="2" t="str">
        <f t="shared" si="473"/>
        <v>Week 4</v>
      </c>
      <c r="Q4298" t="s">
        <v>59</v>
      </c>
      <c r="R4298" s="5">
        <v>698</v>
      </c>
      <c r="S4298" s="5">
        <v>-349</v>
      </c>
      <c r="T4298" s="5">
        <f t="shared" si="474"/>
        <v>50</v>
      </c>
      <c r="U4298" s="5">
        <v>349</v>
      </c>
      <c r="V4298" s="5">
        <v>32</v>
      </c>
      <c r="W4298" s="5">
        <v>0</v>
      </c>
      <c r="X4298" s="5">
        <v>0</v>
      </c>
      <c r="Y4298" s="5">
        <v>381</v>
      </c>
      <c r="Z4298" s="5">
        <v>381</v>
      </c>
      <c r="AA4298" t="s">
        <v>60</v>
      </c>
      <c r="AB4298">
        <v>129.02000000000001</v>
      </c>
      <c r="AC4298">
        <v>9.52</v>
      </c>
      <c r="AD4298" t="s">
        <v>60</v>
      </c>
      <c r="AE4298" t="s">
        <v>56</v>
      </c>
      <c r="AF4298">
        <v>4652</v>
      </c>
      <c r="AG4298">
        <v>4652</v>
      </c>
      <c r="AO4298">
        <v>32</v>
      </c>
      <c r="AP4298">
        <v>0</v>
      </c>
      <c r="AX4298">
        <v>381</v>
      </c>
      <c r="BD4298" s="5">
        <v>381</v>
      </c>
      <c r="BE4298">
        <v>349</v>
      </c>
      <c r="BG4298">
        <f t="shared" si="475"/>
        <v>349</v>
      </c>
      <c r="BI4298">
        <v>32</v>
      </c>
    </row>
    <row r="4299" spans="1:61" x14ac:dyDescent="0.25">
      <c r="A4299" t="s">
        <v>54</v>
      </c>
      <c r="B4299">
        <v>110027</v>
      </c>
      <c r="C4299" t="s">
        <v>55</v>
      </c>
      <c r="D4299" t="s">
        <v>56</v>
      </c>
      <c r="E4299" s="1">
        <v>45988</v>
      </c>
      <c r="F4299" t="s">
        <v>4997</v>
      </c>
      <c r="G4299" t="s">
        <v>63</v>
      </c>
      <c r="H4299" t="str">
        <f t="shared" si="469"/>
        <v>Aggregator</v>
      </c>
      <c r="I4299">
        <v>223212000000000</v>
      </c>
      <c r="J4299">
        <v>29811</v>
      </c>
      <c r="K4299" s="3">
        <v>45988.695833333331</v>
      </c>
      <c r="L4299">
        <f t="shared" si="470"/>
        <v>27</v>
      </c>
      <c r="M4299" t="str">
        <f t="shared" si="471"/>
        <v>Thursday</v>
      </c>
      <c r="N4299" s="1" t="str">
        <f t="shared" si="472"/>
        <v>November</v>
      </c>
      <c r="O4299" s="2">
        <v>0.6958333333333333</v>
      </c>
      <c r="P4299" s="2" t="str">
        <f t="shared" si="473"/>
        <v>Week 4</v>
      </c>
      <c r="Q4299" t="s">
        <v>59</v>
      </c>
      <c r="R4299" s="5">
        <v>296</v>
      </c>
      <c r="S4299" s="5">
        <v>-60</v>
      </c>
      <c r="T4299" s="5">
        <f t="shared" si="474"/>
        <v>20.27027027027027</v>
      </c>
      <c r="U4299" s="5">
        <v>236</v>
      </c>
      <c r="V4299" s="5">
        <v>32</v>
      </c>
      <c r="W4299" s="5">
        <v>0</v>
      </c>
      <c r="X4299" s="5">
        <v>0</v>
      </c>
      <c r="Y4299" s="5">
        <v>268</v>
      </c>
      <c r="Z4299" s="5">
        <v>268</v>
      </c>
      <c r="AA4299" t="s">
        <v>64</v>
      </c>
      <c r="AB4299">
        <v>55.26</v>
      </c>
      <c r="AC4299">
        <v>3.92</v>
      </c>
      <c r="AD4299" t="s">
        <v>64</v>
      </c>
      <c r="AE4299" t="s">
        <v>56</v>
      </c>
      <c r="AF4299">
        <v>2835</v>
      </c>
      <c r="AG4299">
        <v>2835</v>
      </c>
      <c r="AO4299">
        <v>32</v>
      </c>
      <c r="AP4299">
        <v>0</v>
      </c>
      <c r="AW4299">
        <v>268</v>
      </c>
      <c r="BD4299" s="5">
        <v>268</v>
      </c>
      <c r="BE4299">
        <v>236</v>
      </c>
      <c r="BG4299">
        <f t="shared" si="475"/>
        <v>236</v>
      </c>
      <c r="BH4299">
        <v>32</v>
      </c>
    </row>
    <row r="4300" spans="1:61" x14ac:dyDescent="0.25">
      <c r="A4300" t="s">
        <v>54</v>
      </c>
      <c r="B4300">
        <v>110027</v>
      </c>
      <c r="C4300" t="s">
        <v>55</v>
      </c>
      <c r="D4300" t="s">
        <v>56</v>
      </c>
      <c r="E4300" s="1">
        <v>45988</v>
      </c>
      <c r="F4300" t="s">
        <v>4998</v>
      </c>
      <c r="G4300" t="s">
        <v>58</v>
      </c>
      <c r="H4300" t="str">
        <f t="shared" si="469"/>
        <v>Aggregator</v>
      </c>
      <c r="I4300">
        <v>7523733386</v>
      </c>
      <c r="J4300">
        <v>18528960</v>
      </c>
      <c r="K4300" s="3">
        <v>45988.700694444444</v>
      </c>
      <c r="L4300">
        <f t="shared" si="470"/>
        <v>27</v>
      </c>
      <c r="M4300" t="str">
        <f t="shared" si="471"/>
        <v>Thursday</v>
      </c>
      <c r="N4300" s="1" t="str">
        <f t="shared" si="472"/>
        <v>November</v>
      </c>
      <c r="O4300" s="2">
        <v>0.7006944444444444</v>
      </c>
      <c r="P4300" s="2" t="str">
        <f t="shared" si="473"/>
        <v>Week 4</v>
      </c>
      <c r="Q4300" t="s">
        <v>59</v>
      </c>
      <c r="R4300" s="5">
        <v>219</v>
      </c>
      <c r="S4300" s="5">
        <v>-80</v>
      </c>
      <c r="T4300" s="5">
        <f t="shared" si="474"/>
        <v>36.529680365296798</v>
      </c>
      <c r="U4300" s="5">
        <v>139</v>
      </c>
      <c r="V4300" s="5">
        <v>32</v>
      </c>
      <c r="W4300" s="5">
        <v>0</v>
      </c>
      <c r="X4300" s="5">
        <v>0</v>
      </c>
      <c r="Y4300" s="5">
        <v>171</v>
      </c>
      <c r="Z4300" s="5">
        <v>171</v>
      </c>
      <c r="AA4300" t="s">
        <v>60</v>
      </c>
      <c r="AB4300">
        <v>38.36</v>
      </c>
      <c r="AC4300">
        <v>4.76</v>
      </c>
      <c r="AD4300" t="s">
        <v>60</v>
      </c>
      <c r="AE4300" t="s">
        <v>56</v>
      </c>
      <c r="AF4300">
        <v>3386</v>
      </c>
      <c r="AG4300">
        <v>3386</v>
      </c>
      <c r="AO4300">
        <v>32</v>
      </c>
      <c r="AP4300">
        <v>0</v>
      </c>
      <c r="AX4300">
        <v>171</v>
      </c>
      <c r="BD4300" s="5">
        <v>171</v>
      </c>
      <c r="BE4300">
        <v>139</v>
      </c>
      <c r="BG4300">
        <f t="shared" si="475"/>
        <v>139</v>
      </c>
      <c r="BI4300">
        <v>32</v>
      </c>
    </row>
    <row r="4301" spans="1:61" x14ac:dyDescent="0.25">
      <c r="A4301" t="s">
        <v>54</v>
      </c>
      <c r="B4301">
        <v>110027</v>
      </c>
      <c r="C4301" t="s">
        <v>55</v>
      </c>
      <c r="D4301" t="s">
        <v>56</v>
      </c>
      <c r="E4301" s="1">
        <v>45988</v>
      </c>
      <c r="F4301" t="s">
        <v>4999</v>
      </c>
      <c r="G4301" t="s">
        <v>58</v>
      </c>
      <c r="H4301" t="str">
        <f t="shared" si="469"/>
        <v>Aggregator</v>
      </c>
      <c r="I4301">
        <v>7524182560</v>
      </c>
      <c r="J4301">
        <v>18528960</v>
      </c>
      <c r="K4301" s="3">
        <v>45988.709722222222</v>
      </c>
      <c r="L4301">
        <f t="shared" si="470"/>
        <v>27</v>
      </c>
      <c r="M4301" t="str">
        <f t="shared" si="471"/>
        <v>Thursday</v>
      </c>
      <c r="N4301" s="1" t="str">
        <f t="shared" si="472"/>
        <v>November</v>
      </c>
      <c r="O4301" s="2">
        <v>0.70972222222222225</v>
      </c>
      <c r="P4301" s="2" t="str">
        <f t="shared" si="473"/>
        <v>Week 4</v>
      </c>
      <c r="Q4301" t="s">
        <v>59</v>
      </c>
      <c r="R4301" s="5">
        <v>218</v>
      </c>
      <c r="S4301" s="5">
        <v>-100</v>
      </c>
      <c r="T4301" s="5">
        <f t="shared" si="474"/>
        <v>45.871559633027523</v>
      </c>
      <c r="U4301" s="5">
        <v>118</v>
      </c>
      <c r="V4301" s="5">
        <v>32</v>
      </c>
      <c r="W4301" s="5">
        <v>0</v>
      </c>
      <c r="X4301" s="5">
        <v>0</v>
      </c>
      <c r="Y4301" s="5">
        <v>150</v>
      </c>
      <c r="Z4301" s="5">
        <v>150</v>
      </c>
      <c r="AA4301" t="s">
        <v>60</v>
      </c>
      <c r="AB4301">
        <v>40.590000000000003</v>
      </c>
      <c r="AC4301">
        <v>5.34</v>
      </c>
      <c r="AD4301" t="s">
        <v>60</v>
      </c>
      <c r="AE4301" t="s">
        <v>56</v>
      </c>
      <c r="AF4301">
        <v>2560</v>
      </c>
      <c r="AG4301">
        <v>2560</v>
      </c>
      <c r="AO4301">
        <v>32</v>
      </c>
      <c r="AP4301">
        <v>0</v>
      </c>
      <c r="AX4301">
        <v>150</v>
      </c>
      <c r="BD4301" s="5">
        <v>150</v>
      </c>
      <c r="BE4301">
        <v>118</v>
      </c>
      <c r="BG4301">
        <f t="shared" si="475"/>
        <v>118</v>
      </c>
      <c r="BI4301">
        <v>32</v>
      </c>
    </row>
    <row r="4302" spans="1:61" x14ac:dyDescent="0.25">
      <c r="A4302" t="s">
        <v>54</v>
      </c>
      <c r="B4302">
        <v>110027</v>
      </c>
      <c r="C4302" t="s">
        <v>55</v>
      </c>
      <c r="D4302" t="s">
        <v>56</v>
      </c>
      <c r="E4302" s="1">
        <v>45988</v>
      </c>
      <c r="F4302" t="s">
        <v>5000</v>
      </c>
      <c r="G4302" t="s">
        <v>63</v>
      </c>
      <c r="H4302" t="str">
        <f t="shared" si="469"/>
        <v>Aggregator</v>
      </c>
      <c r="I4302">
        <v>223214000000000</v>
      </c>
      <c r="J4302">
        <v>29811</v>
      </c>
      <c r="K4302" s="3">
        <v>45988.726388888892</v>
      </c>
      <c r="L4302">
        <f t="shared" si="470"/>
        <v>27</v>
      </c>
      <c r="M4302" t="str">
        <f t="shared" si="471"/>
        <v>Thursday</v>
      </c>
      <c r="N4302" s="1" t="str">
        <f t="shared" si="472"/>
        <v>November</v>
      </c>
      <c r="O4302" s="2">
        <v>0.72638888888888886</v>
      </c>
      <c r="P4302" s="2" t="str">
        <f t="shared" si="473"/>
        <v>Week 4</v>
      </c>
      <c r="Q4302" t="s">
        <v>59</v>
      </c>
      <c r="R4302" s="5">
        <v>235.66</v>
      </c>
      <c r="S4302" s="5">
        <v>-119.99</v>
      </c>
      <c r="T4302" s="5">
        <f t="shared" si="474"/>
        <v>50.916574726300603</v>
      </c>
      <c r="U4302" s="5">
        <v>115.67</v>
      </c>
      <c r="V4302" s="5">
        <v>32</v>
      </c>
      <c r="W4302" s="5">
        <v>0</v>
      </c>
      <c r="X4302" s="5">
        <v>0.33</v>
      </c>
      <c r="Y4302" s="5">
        <v>148</v>
      </c>
      <c r="Z4302" s="5">
        <v>148</v>
      </c>
      <c r="AA4302" t="s">
        <v>64</v>
      </c>
      <c r="AB4302">
        <v>54.83</v>
      </c>
      <c r="AC4302">
        <v>6.21</v>
      </c>
      <c r="AD4302" t="s">
        <v>64</v>
      </c>
      <c r="AE4302" t="s">
        <v>56</v>
      </c>
      <c r="AF4302">
        <v>118</v>
      </c>
      <c r="AG4302">
        <v>118</v>
      </c>
      <c r="AO4302">
        <v>32</v>
      </c>
      <c r="AP4302">
        <v>0</v>
      </c>
      <c r="AW4302">
        <v>148</v>
      </c>
      <c r="BD4302" s="5">
        <v>148</v>
      </c>
      <c r="BE4302">
        <v>115.67</v>
      </c>
      <c r="BG4302">
        <f t="shared" si="475"/>
        <v>115.67</v>
      </c>
      <c r="BH4302">
        <v>32</v>
      </c>
    </row>
    <row r="4303" spans="1:61" x14ac:dyDescent="0.25">
      <c r="A4303" t="s">
        <v>54</v>
      </c>
      <c r="B4303">
        <v>110027</v>
      </c>
      <c r="C4303" t="s">
        <v>55</v>
      </c>
      <c r="D4303" t="s">
        <v>56</v>
      </c>
      <c r="E4303" s="1">
        <v>45988</v>
      </c>
      <c r="F4303" t="s">
        <v>5001</v>
      </c>
      <c r="G4303" t="s">
        <v>67</v>
      </c>
      <c r="H4303" t="str">
        <f t="shared" si="469"/>
        <v>Direct Sale</v>
      </c>
      <c r="K4303" s="3">
        <v>45988.727083333331</v>
      </c>
      <c r="L4303">
        <f t="shared" si="470"/>
        <v>27</v>
      </c>
      <c r="M4303" t="str">
        <f t="shared" si="471"/>
        <v>Thursday</v>
      </c>
      <c r="N4303" s="1" t="str">
        <f t="shared" si="472"/>
        <v>November</v>
      </c>
      <c r="O4303" s="2">
        <v>0.7270833333333333</v>
      </c>
      <c r="P4303" s="2" t="str">
        <f t="shared" si="473"/>
        <v>Week 4</v>
      </c>
      <c r="Q4303" t="s">
        <v>59</v>
      </c>
      <c r="R4303" s="5">
        <v>651.32000000000005</v>
      </c>
      <c r="S4303" s="5">
        <v>0</v>
      </c>
      <c r="T4303" s="5">
        <f t="shared" si="474"/>
        <v>0</v>
      </c>
      <c r="U4303" s="5">
        <v>651.32000000000005</v>
      </c>
      <c r="V4303" s="5">
        <v>0</v>
      </c>
      <c r="W4303" s="5">
        <v>32.56</v>
      </c>
      <c r="X4303" s="5">
        <v>0.12</v>
      </c>
      <c r="Y4303" s="5">
        <v>684</v>
      </c>
      <c r="Z4303" s="5">
        <v>684</v>
      </c>
      <c r="AA4303" t="s">
        <v>68</v>
      </c>
      <c r="AB4303">
        <v>183.9</v>
      </c>
      <c r="AC4303">
        <v>12.74</v>
      </c>
      <c r="AD4303" t="s">
        <v>5778</v>
      </c>
      <c r="AE4303" t="s">
        <v>75</v>
      </c>
      <c r="AI4303" t="s">
        <v>89</v>
      </c>
      <c r="AJ4303" t="s">
        <v>190</v>
      </c>
      <c r="AK4303">
        <v>8929758003</v>
      </c>
      <c r="AO4303">
        <v>0</v>
      </c>
      <c r="AP4303">
        <v>0</v>
      </c>
      <c r="AR4303">
        <v>684</v>
      </c>
      <c r="AZ4303">
        <v>651.32000000000005</v>
      </c>
      <c r="BA4303">
        <v>16.28</v>
      </c>
      <c r="BB4303">
        <v>651.32000000000005</v>
      </c>
      <c r="BC4303">
        <v>16.28</v>
      </c>
      <c r="BD4303" s="5">
        <v>684</v>
      </c>
      <c r="BE4303">
        <v>651.32000000000005</v>
      </c>
      <c r="BG4303">
        <f t="shared" si="475"/>
        <v>651.32000000000005</v>
      </c>
    </row>
    <row r="4304" spans="1:61" x14ac:dyDescent="0.25">
      <c r="A4304" t="s">
        <v>54</v>
      </c>
      <c r="B4304">
        <v>110027</v>
      </c>
      <c r="C4304" t="s">
        <v>55</v>
      </c>
      <c r="D4304" t="s">
        <v>56</v>
      </c>
      <c r="E4304" s="1">
        <v>45988</v>
      </c>
      <c r="F4304" t="s">
        <v>5002</v>
      </c>
      <c r="G4304" t="s">
        <v>58</v>
      </c>
      <c r="H4304" t="str">
        <f t="shared" si="469"/>
        <v>Aggregator</v>
      </c>
      <c r="I4304">
        <v>7513804938</v>
      </c>
      <c r="J4304">
        <v>18528960</v>
      </c>
      <c r="K4304" s="3">
        <v>45988.740277777775</v>
      </c>
      <c r="L4304">
        <f t="shared" si="470"/>
        <v>27</v>
      </c>
      <c r="M4304" t="str">
        <f t="shared" si="471"/>
        <v>Thursday</v>
      </c>
      <c r="N4304" s="1" t="str">
        <f t="shared" si="472"/>
        <v>November</v>
      </c>
      <c r="O4304" s="2">
        <v>0.74027777777777781</v>
      </c>
      <c r="P4304" s="2" t="str">
        <f t="shared" si="473"/>
        <v>Week 4</v>
      </c>
      <c r="Q4304" t="s">
        <v>59</v>
      </c>
      <c r="R4304" s="5">
        <v>608</v>
      </c>
      <c r="S4304" s="5">
        <v>-274.5</v>
      </c>
      <c r="T4304" s="5">
        <f t="shared" si="474"/>
        <v>45.148026315789473</v>
      </c>
      <c r="U4304" s="5">
        <v>333.5</v>
      </c>
      <c r="V4304" s="5">
        <v>32</v>
      </c>
      <c r="W4304" s="5">
        <v>0</v>
      </c>
      <c r="X4304" s="5">
        <v>0</v>
      </c>
      <c r="Y4304" s="5">
        <v>365.5</v>
      </c>
      <c r="Z4304" s="5">
        <v>365.5</v>
      </c>
      <c r="AA4304" t="s">
        <v>60</v>
      </c>
      <c r="AB4304">
        <v>92.87</v>
      </c>
      <c r="AC4304">
        <v>4.76</v>
      </c>
      <c r="AD4304" t="s">
        <v>60</v>
      </c>
      <c r="AE4304" t="s">
        <v>56</v>
      </c>
      <c r="AF4304">
        <v>4938</v>
      </c>
      <c r="AG4304">
        <v>4938</v>
      </c>
      <c r="AO4304">
        <v>32</v>
      </c>
      <c r="AP4304">
        <v>0</v>
      </c>
      <c r="AX4304">
        <v>365.5</v>
      </c>
      <c r="BD4304" s="5">
        <v>365.5</v>
      </c>
      <c r="BE4304">
        <v>333.5</v>
      </c>
      <c r="BG4304">
        <f t="shared" si="475"/>
        <v>333.5</v>
      </c>
      <c r="BI4304">
        <v>32</v>
      </c>
    </row>
    <row r="4305" spans="1:61" x14ac:dyDescent="0.25">
      <c r="A4305" t="s">
        <v>54</v>
      </c>
      <c r="B4305">
        <v>110027</v>
      </c>
      <c r="C4305" t="s">
        <v>55</v>
      </c>
      <c r="D4305" t="s">
        <v>56</v>
      </c>
      <c r="E4305" s="1">
        <v>45988</v>
      </c>
      <c r="F4305" t="s">
        <v>5003</v>
      </c>
      <c r="G4305" t="s">
        <v>58</v>
      </c>
      <c r="H4305" t="str">
        <f t="shared" si="469"/>
        <v>Aggregator</v>
      </c>
      <c r="I4305">
        <v>7521866007</v>
      </c>
      <c r="J4305">
        <v>18528960</v>
      </c>
      <c r="K4305" s="3">
        <v>45988.740277777775</v>
      </c>
      <c r="L4305">
        <f t="shared" si="470"/>
        <v>27</v>
      </c>
      <c r="M4305" t="str">
        <f t="shared" si="471"/>
        <v>Thursday</v>
      </c>
      <c r="N4305" s="1" t="str">
        <f t="shared" si="472"/>
        <v>November</v>
      </c>
      <c r="O4305" s="2">
        <v>0.74027777777777781</v>
      </c>
      <c r="P4305" s="2" t="str">
        <f t="shared" si="473"/>
        <v>Week 4</v>
      </c>
      <c r="Q4305" t="s">
        <v>59</v>
      </c>
      <c r="R4305" s="5">
        <v>317</v>
      </c>
      <c r="S4305" s="5">
        <v>-100</v>
      </c>
      <c r="T4305" s="5">
        <f t="shared" si="474"/>
        <v>31.545741324921135</v>
      </c>
      <c r="U4305" s="5">
        <v>217</v>
      </c>
      <c r="V4305" s="5">
        <v>32</v>
      </c>
      <c r="W4305" s="5">
        <v>0</v>
      </c>
      <c r="X4305" s="5">
        <v>0</v>
      </c>
      <c r="Y4305" s="5">
        <v>249</v>
      </c>
      <c r="Z4305" s="5">
        <v>249</v>
      </c>
      <c r="AA4305" t="s">
        <v>60</v>
      </c>
      <c r="AB4305">
        <v>58.42</v>
      </c>
      <c r="AC4305">
        <v>7.84</v>
      </c>
      <c r="AD4305" t="s">
        <v>60</v>
      </c>
      <c r="AE4305" t="s">
        <v>56</v>
      </c>
      <c r="AF4305">
        <v>6007</v>
      </c>
      <c r="AG4305">
        <v>6007</v>
      </c>
      <c r="AO4305">
        <v>32</v>
      </c>
      <c r="AP4305">
        <v>0</v>
      </c>
      <c r="AX4305">
        <v>249</v>
      </c>
      <c r="BD4305" s="5">
        <v>249</v>
      </c>
      <c r="BE4305">
        <v>217</v>
      </c>
      <c r="BG4305">
        <f t="shared" si="475"/>
        <v>217</v>
      </c>
      <c r="BI4305">
        <v>32</v>
      </c>
    </row>
    <row r="4306" spans="1:61" x14ac:dyDescent="0.25">
      <c r="A4306" t="s">
        <v>54</v>
      </c>
      <c r="B4306">
        <v>110027</v>
      </c>
      <c r="C4306" t="s">
        <v>55</v>
      </c>
      <c r="D4306" t="s">
        <v>56</v>
      </c>
      <c r="E4306" s="1">
        <v>45988</v>
      </c>
      <c r="F4306" t="s">
        <v>5004</v>
      </c>
      <c r="G4306" t="s">
        <v>67</v>
      </c>
      <c r="H4306" t="str">
        <f t="shared" si="469"/>
        <v>Direct Sale</v>
      </c>
      <c r="K4306" s="3">
        <v>45988.75</v>
      </c>
      <c r="L4306">
        <f t="shared" si="470"/>
        <v>27</v>
      </c>
      <c r="M4306" t="str">
        <f t="shared" si="471"/>
        <v>Thursday</v>
      </c>
      <c r="N4306" s="1" t="str">
        <f t="shared" si="472"/>
        <v>November</v>
      </c>
      <c r="O4306" s="2">
        <v>0.75</v>
      </c>
      <c r="P4306" s="2" t="str">
        <f t="shared" si="473"/>
        <v>Week 4</v>
      </c>
      <c r="Q4306" t="s">
        <v>59</v>
      </c>
      <c r="R4306" s="5">
        <v>18.09</v>
      </c>
      <c r="S4306" s="5">
        <v>0</v>
      </c>
      <c r="T4306" s="5">
        <f t="shared" si="474"/>
        <v>0</v>
      </c>
      <c r="U4306" s="5">
        <v>18.09</v>
      </c>
      <c r="V4306" s="5">
        <v>0</v>
      </c>
      <c r="W4306" s="5">
        <v>0.9</v>
      </c>
      <c r="X4306" s="5">
        <v>0.01</v>
      </c>
      <c r="Y4306" s="5">
        <v>19</v>
      </c>
      <c r="Z4306" s="5">
        <v>19</v>
      </c>
      <c r="AA4306" t="s">
        <v>73</v>
      </c>
      <c r="AB4306">
        <v>2.95</v>
      </c>
      <c r="AC4306">
        <v>0</v>
      </c>
      <c r="AD4306" t="s">
        <v>5778</v>
      </c>
      <c r="AE4306" t="s">
        <v>75</v>
      </c>
      <c r="AI4306" t="s">
        <v>89</v>
      </c>
      <c r="AJ4306" t="s">
        <v>190</v>
      </c>
      <c r="AK4306">
        <v>8929758003</v>
      </c>
      <c r="AO4306">
        <v>0</v>
      </c>
      <c r="AP4306">
        <v>0</v>
      </c>
      <c r="AQ4306">
        <v>19</v>
      </c>
      <c r="AZ4306">
        <v>18.09</v>
      </c>
      <c r="BA4306">
        <v>0.45</v>
      </c>
      <c r="BB4306">
        <v>18.09</v>
      </c>
      <c r="BC4306">
        <v>0.45</v>
      </c>
      <c r="BD4306" s="5">
        <v>19</v>
      </c>
      <c r="BE4306">
        <v>18.09</v>
      </c>
      <c r="BG4306">
        <f t="shared" si="475"/>
        <v>18.09</v>
      </c>
    </row>
    <row r="4307" spans="1:61" x14ac:dyDescent="0.25">
      <c r="A4307" t="s">
        <v>54</v>
      </c>
      <c r="B4307">
        <v>110027</v>
      </c>
      <c r="C4307" t="s">
        <v>55</v>
      </c>
      <c r="D4307" t="s">
        <v>56</v>
      </c>
      <c r="E4307" s="1">
        <v>45988</v>
      </c>
      <c r="F4307" t="s">
        <v>5005</v>
      </c>
      <c r="G4307" t="s">
        <v>63</v>
      </c>
      <c r="H4307" t="str">
        <f t="shared" si="469"/>
        <v>Aggregator</v>
      </c>
      <c r="I4307">
        <v>223216000000000</v>
      </c>
      <c r="J4307">
        <v>29811</v>
      </c>
      <c r="K4307" s="3">
        <v>45988.750694444447</v>
      </c>
      <c r="L4307">
        <f t="shared" si="470"/>
        <v>27</v>
      </c>
      <c r="M4307" t="str">
        <f t="shared" si="471"/>
        <v>Thursday</v>
      </c>
      <c r="N4307" s="1" t="str">
        <f t="shared" si="472"/>
        <v>November</v>
      </c>
      <c r="O4307" s="2">
        <v>0.75069444444444444</v>
      </c>
      <c r="P4307" s="2" t="str">
        <f t="shared" si="473"/>
        <v>Week 4</v>
      </c>
      <c r="Q4307" t="s">
        <v>59</v>
      </c>
      <c r="R4307" s="5">
        <v>199</v>
      </c>
      <c r="S4307" s="5">
        <v>-119.4</v>
      </c>
      <c r="T4307" s="5">
        <f t="shared" si="474"/>
        <v>60</v>
      </c>
      <c r="U4307" s="5">
        <v>79.599999999999994</v>
      </c>
      <c r="V4307" s="5">
        <v>32</v>
      </c>
      <c r="W4307" s="5">
        <v>0</v>
      </c>
      <c r="X4307" s="5">
        <v>0.4</v>
      </c>
      <c r="Y4307" s="5">
        <v>112</v>
      </c>
      <c r="Z4307" s="5">
        <v>112</v>
      </c>
      <c r="AA4307" t="s">
        <v>64</v>
      </c>
      <c r="AB4307">
        <v>44.84</v>
      </c>
      <c r="AC4307">
        <v>2.82</v>
      </c>
      <c r="AD4307" t="s">
        <v>64</v>
      </c>
      <c r="AE4307" t="s">
        <v>56</v>
      </c>
      <c r="AF4307">
        <v>134</v>
      </c>
      <c r="AG4307">
        <v>134</v>
      </c>
      <c r="AO4307">
        <v>32</v>
      </c>
      <c r="AP4307">
        <v>0</v>
      </c>
      <c r="AW4307">
        <v>112</v>
      </c>
      <c r="BD4307" s="5">
        <v>112</v>
      </c>
      <c r="BE4307">
        <v>79.599999999999994</v>
      </c>
      <c r="BG4307">
        <f t="shared" si="475"/>
        <v>79.599999999999994</v>
      </c>
      <c r="BH4307">
        <v>32</v>
      </c>
    </row>
    <row r="4308" spans="1:61" x14ac:dyDescent="0.25">
      <c r="A4308" t="s">
        <v>54</v>
      </c>
      <c r="B4308">
        <v>110027</v>
      </c>
      <c r="C4308" t="s">
        <v>55</v>
      </c>
      <c r="D4308" t="s">
        <v>56</v>
      </c>
      <c r="E4308" s="1">
        <v>45988</v>
      </c>
      <c r="F4308" t="s">
        <v>5006</v>
      </c>
      <c r="G4308" t="s">
        <v>67</v>
      </c>
      <c r="H4308" t="str">
        <f t="shared" si="469"/>
        <v>Direct Sale</v>
      </c>
      <c r="K4308" s="3">
        <v>45988.750694444447</v>
      </c>
      <c r="L4308">
        <f t="shared" si="470"/>
        <v>27</v>
      </c>
      <c r="M4308" t="str">
        <f t="shared" si="471"/>
        <v>Thursday</v>
      </c>
      <c r="N4308" s="1" t="str">
        <f t="shared" si="472"/>
        <v>November</v>
      </c>
      <c r="O4308" s="2">
        <v>0.75069444444444444</v>
      </c>
      <c r="P4308" s="2" t="str">
        <f t="shared" si="473"/>
        <v>Week 4</v>
      </c>
      <c r="Q4308" t="s">
        <v>59</v>
      </c>
      <c r="R4308" s="5">
        <v>99</v>
      </c>
      <c r="S4308" s="5">
        <v>0</v>
      </c>
      <c r="T4308" s="5">
        <f t="shared" si="474"/>
        <v>0</v>
      </c>
      <c r="U4308" s="5">
        <v>99</v>
      </c>
      <c r="V4308" s="5">
        <v>0</v>
      </c>
      <c r="W4308" s="5">
        <v>4.96</v>
      </c>
      <c r="X4308" s="5">
        <v>0.04</v>
      </c>
      <c r="Y4308" s="5">
        <v>104</v>
      </c>
      <c r="Z4308" s="5">
        <v>104</v>
      </c>
      <c r="AA4308" t="s">
        <v>73</v>
      </c>
      <c r="AB4308">
        <v>22.78</v>
      </c>
      <c r="AC4308">
        <v>1.96</v>
      </c>
      <c r="AD4308" t="s">
        <v>5778</v>
      </c>
      <c r="AE4308" t="s">
        <v>75</v>
      </c>
      <c r="AI4308" t="s">
        <v>89</v>
      </c>
      <c r="AJ4308" t="s">
        <v>190</v>
      </c>
      <c r="AK4308">
        <v>8929758003</v>
      </c>
      <c r="AO4308">
        <v>0</v>
      </c>
      <c r="AP4308">
        <v>0</v>
      </c>
      <c r="AQ4308">
        <v>104</v>
      </c>
      <c r="AZ4308">
        <v>99</v>
      </c>
      <c r="BA4308">
        <v>2.48</v>
      </c>
      <c r="BB4308">
        <v>99</v>
      </c>
      <c r="BC4308">
        <v>2.48</v>
      </c>
      <c r="BD4308" s="5">
        <v>104</v>
      </c>
      <c r="BE4308">
        <v>99</v>
      </c>
      <c r="BG4308">
        <f t="shared" si="475"/>
        <v>99</v>
      </c>
    </row>
    <row r="4309" spans="1:61" x14ac:dyDescent="0.25">
      <c r="A4309" t="s">
        <v>54</v>
      </c>
      <c r="B4309">
        <v>110027</v>
      </c>
      <c r="C4309" t="s">
        <v>55</v>
      </c>
      <c r="D4309" t="s">
        <v>56</v>
      </c>
      <c r="E4309" s="1">
        <v>45988</v>
      </c>
      <c r="F4309" t="s">
        <v>5007</v>
      </c>
      <c r="G4309" t="s">
        <v>58</v>
      </c>
      <c r="H4309" t="str">
        <f t="shared" si="469"/>
        <v>Aggregator</v>
      </c>
      <c r="I4309">
        <v>7520338042</v>
      </c>
      <c r="J4309">
        <v>18528960</v>
      </c>
      <c r="K4309" s="3">
        <v>45988.75277777778</v>
      </c>
      <c r="L4309">
        <f t="shared" si="470"/>
        <v>27</v>
      </c>
      <c r="M4309" t="str">
        <f t="shared" si="471"/>
        <v>Thursday</v>
      </c>
      <c r="N4309" s="1" t="str">
        <f t="shared" si="472"/>
        <v>November</v>
      </c>
      <c r="O4309" s="2">
        <v>0.75277777777777777</v>
      </c>
      <c r="P4309" s="2" t="str">
        <f t="shared" si="473"/>
        <v>Week 4</v>
      </c>
      <c r="Q4309" t="s">
        <v>59</v>
      </c>
      <c r="R4309" s="5">
        <v>449</v>
      </c>
      <c r="S4309" s="5">
        <v>-100</v>
      </c>
      <c r="T4309" s="5">
        <f t="shared" si="474"/>
        <v>22.271714922049</v>
      </c>
      <c r="U4309" s="5">
        <v>349</v>
      </c>
      <c r="V4309" s="5">
        <v>32</v>
      </c>
      <c r="W4309" s="5">
        <v>0</v>
      </c>
      <c r="X4309" s="5">
        <v>0</v>
      </c>
      <c r="Y4309" s="5">
        <v>381</v>
      </c>
      <c r="Z4309" s="5">
        <v>381</v>
      </c>
      <c r="AA4309" t="s">
        <v>60</v>
      </c>
      <c r="AB4309">
        <v>82.75</v>
      </c>
      <c r="AC4309">
        <v>9.82</v>
      </c>
      <c r="AD4309" t="s">
        <v>60</v>
      </c>
      <c r="AE4309" t="s">
        <v>56</v>
      </c>
      <c r="AF4309">
        <v>8042</v>
      </c>
      <c r="AG4309">
        <v>8042</v>
      </c>
      <c r="AO4309">
        <v>32</v>
      </c>
      <c r="AP4309">
        <v>0</v>
      </c>
      <c r="AX4309">
        <v>381</v>
      </c>
      <c r="BD4309" s="5">
        <v>381</v>
      </c>
      <c r="BE4309">
        <v>349</v>
      </c>
      <c r="BG4309">
        <f t="shared" si="475"/>
        <v>349</v>
      </c>
      <c r="BI4309">
        <v>32</v>
      </c>
    </row>
    <row r="4310" spans="1:61" x14ac:dyDescent="0.25">
      <c r="A4310" t="s">
        <v>54</v>
      </c>
      <c r="B4310">
        <v>110027</v>
      </c>
      <c r="C4310" t="s">
        <v>55</v>
      </c>
      <c r="D4310" t="s">
        <v>56</v>
      </c>
      <c r="E4310" s="1">
        <v>45988</v>
      </c>
      <c r="F4310" t="s">
        <v>5008</v>
      </c>
      <c r="G4310" t="s">
        <v>58</v>
      </c>
      <c r="H4310" t="str">
        <f t="shared" si="469"/>
        <v>Aggregator</v>
      </c>
      <c r="I4310">
        <v>7516023624</v>
      </c>
      <c r="J4310">
        <v>18528960</v>
      </c>
      <c r="K4310" s="3">
        <v>45988.760416666664</v>
      </c>
      <c r="L4310">
        <f t="shared" si="470"/>
        <v>27</v>
      </c>
      <c r="M4310" t="str">
        <f t="shared" si="471"/>
        <v>Thursday</v>
      </c>
      <c r="N4310" s="1" t="str">
        <f t="shared" si="472"/>
        <v>November</v>
      </c>
      <c r="O4310" s="2">
        <v>0.76041666666666663</v>
      </c>
      <c r="P4310" s="2" t="str">
        <f t="shared" si="473"/>
        <v>Week 4</v>
      </c>
      <c r="Q4310" t="s">
        <v>59</v>
      </c>
      <c r="R4310" s="5">
        <v>458</v>
      </c>
      <c r="S4310" s="5">
        <v>0</v>
      </c>
      <c r="T4310" s="5">
        <f t="shared" si="474"/>
        <v>0</v>
      </c>
      <c r="U4310" s="5">
        <v>458</v>
      </c>
      <c r="V4310" s="5">
        <v>32</v>
      </c>
      <c r="W4310" s="5">
        <v>0</v>
      </c>
      <c r="X4310" s="5">
        <v>0</v>
      </c>
      <c r="Y4310" s="5">
        <v>490</v>
      </c>
      <c r="Z4310" s="5">
        <v>490</v>
      </c>
      <c r="AA4310" t="s">
        <v>60</v>
      </c>
      <c r="AB4310">
        <v>108.7</v>
      </c>
      <c r="AC4310">
        <v>4.76</v>
      </c>
      <c r="AD4310" t="s">
        <v>60</v>
      </c>
      <c r="AE4310" t="s">
        <v>56</v>
      </c>
      <c r="AF4310">
        <v>3624</v>
      </c>
      <c r="AG4310">
        <v>3624</v>
      </c>
      <c r="AO4310">
        <v>32</v>
      </c>
      <c r="AP4310">
        <v>0</v>
      </c>
      <c r="AX4310">
        <v>490</v>
      </c>
      <c r="BD4310" s="5">
        <v>490</v>
      </c>
      <c r="BE4310">
        <v>458</v>
      </c>
      <c r="BG4310">
        <f t="shared" si="475"/>
        <v>458</v>
      </c>
      <c r="BI4310">
        <v>32</v>
      </c>
    </row>
    <row r="4311" spans="1:61" x14ac:dyDescent="0.25">
      <c r="A4311" t="s">
        <v>54</v>
      </c>
      <c r="B4311">
        <v>110027</v>
      </c>
      <c r="C4311" t="s">
        <v>55</v>
      </c>
      <c r="D4311" t="s">
        <v>56</v>
      </c>
      <c r="E4311" s="1">
        <v>45988</v>
      </c>
      <c r="F4311" t="s">
        <v>5009</v>
      </c>
      <c r="G4311" t="s">
        <v>63</v>
      </c>
      <c r="H4311" t="str">
        <f t="shared" si="469"/>
        <v>Aggregator</v>
      </c>
      <c r="I4311">
        <v>223217000000000</v>
      </c>
      <c r="J4311">
        <v>29811</v>
      </c>
      <c r="K4311" s="3">
        <v>45988.76458333333</v>
      </c>
      <c r="L4311">
        <f t="shared" si="470"/>
        <v>27</v>
      </c>
      <c r="M4311" t="str">
        <f t="shared" si="471"/>
        <v>Thursday</v>
      </c>
      <c r="N4311" s="1" t="str">
        <f t="shared" si="472"/>
        <v>November</v>
      </c>
      <c r="O4311" s="2">
        <v>0.76458333333333328</v>
      </c>
      <c r="P4311" s="2" t="str">
        <f t="shared" si="473"/>
        <v>Week 4</v>
      </c>
      <c r="Q4311" t="s">
        <v>59</v>
      </c>
      <c r="R4311" s="5">
        <v>338</v>
      </c>
      <c r="S4311" s="5">
        <v>-100</v>
      </c>
      <c r="T4311" s="5">
        <f t="shared" si="474"/>
        <v>29.585798816568047</v>
      </c>
      <c r="U4311" s="5">
        <v>238</v>
      </c>
      <c r="V4311" s="5">
        <v>32</v>
      </c>
      <c r="W4311" s="5">
        <v>0</v>
      </c>
      <c r="X4311" s="5">
        <v>0</v>
      </c>
      <c r="Y4311" s="5">
        <v>270</v>
      </c>
      <c r="Z4311" s="5">
        <v>270</v>
      </c>
      <c r="AA4311" t="s">
        <v>64</v>
      </c>
      <c r="AB4311">
        <v>57.58</v>
      </c>
      <c r="AC4311">
        <v>8.68</v>
      </c>
      <c r="AD4311" t="s">
        <v>64</v>
      </c>
      <c r="AE4311" t="s">
        <v>56</v>
      </c>
      <c r="AF4311">
        <v>3137</v>
      </c>
      <c r="AG4311">
        <v>3137</v>
      </c>
      <c r="AO4311">
        <v>32</v>
      </c>
      <c r="AP4311">
        <v>0</v>
      </c>
      <c r="AW4311">
        <v>270</v>
      </c>
      <c r="BD4311" s="5">
        <v>270</v>
      </c>
      <c r="BE4311">
        <v>238</v>
      </c>
      <c r="BG4311">
        <f t="shared" si="475"/>
        <v>238</v>
      </c>
      <c r="BH4311">
        <v>32</v>
      </c>
    </row>
    <row r="4312" spans="1:61" x14ac:dyDescent="0.25">
      <c r="A4312" t="s">
        <v>54</v>
      </c>
      <c r="B4312">
        <v>110027</v>
      </c>
      <c r="C4312" t="s">
        <v>55</v>
      </c>
      <c r="D4312" t="s">
        <v>56</v>
      </c>
      <c r="E4312" s="1">
        <v>45988</v>
      </c>
      <c r="F4312" t="s">
        <v>5010</v>
      </c>
      <c r="G4312" t="s">
        <v>63</v>
      </c>
      <c r="H4312" t="str">
        <f t="shared" si="469"/>
        <v>Aggregator</v>
      </c>
      <c r="I4312">
        <v>223218000000000</v>
      </c>
      <c r="J4312">
        <v>29811</v>
      </c>
      <c r="K4312" s="3">
        <v>45988.765972222223</v>
      </c>
      <c r="L4312">
        <f t="shared" si="470"/>
        <v>27</v>
      </c>
      <c r="M4312" t="str">
        <f t="shared" si="471"/>
        <v>Thursday</v>
      </c>
      <c r="N4312" s="1" t="str">
        <f t="shared" si="472"/>
        <v>November</v>
      </c>
      <c r="O4312" s="2">
        <v>0.76597222222222228</v>
      </c>
      <c r="P4312" s="2" t="str">
        <f t="shared" si="473"/>
        <v>Week 4</v>
      </c>
      <c r="Q4312" t="s">
        <v>59</v>
      </c>
      <c r="R4312" s="5">
        <v>119</v>
      </c>
      <c r="S4312" s="5">
        <v>0</v>
      </c>
      <c r="T4312" s="5">
        <f t="shared" si="474"/>
        <v>0</v>
      </c>
      <c r="U4312" s="5">
        <v>119</v>
      </c>
      <c r="V4312" s="5">
        <v>32</v>
      </c>
      <c r="W4312" s="5">
        <v>0</v>
      </c>
      <c r="X4312" s="5">
        <v>0</v>
      </c>
      <c r="Y4312" s="5">
        <v>151</v>
      </c>
      <c r="Z4312" s="5">
        <v>151</v>
      </c>
      <c r="AA4312" t="s">
        <v>64</v>
      </c>
      <c r="AB4312">
        <v>24.63</v>
      </c>
      <c r="AC4312">
        <v>4.99</v>
      </c>
      <c r="AD4312" t="s">
        <v>64</v>
      </c>
      <c r="AE4312" t="s">
        <v>56</v>
      </c>
      <c r="AF4312">
        <v>3158</v>
      </c>
      <c r="AG4312">
        <v>3158</v>
      </c>
      <c r="AO4312">
        <v>32</v>
      </c>
      <c r="AP4312">
        <v>0</v>
      </c>
      <c r="AW4312">
        <v>151</v>
      </c>
      <c r="BD4312" s="5">
        <v>151</v>
      </c>
      <c r="BE4312">
        <v>119</v>
      </c>
      <c r="BG4312">
        <f t="shared" si="475"/>
        <v>119</v>
      </c>
      <c r="BH4312">
        <v>32</v>
      </c>
    </row>
    <row r="4313" spans="1:61" x14ac:dyDescent="0.25">
      <c r="A4313" t="s">
        <v>54</v>
      </c>
      <c r="B4313">
        <v>110027</v>
      </c>
      <c r="C4313" t="s">
        <v>55</v>
      </c>
      <c r="D4313" t="s">
        <v>56</v>
      </c>
      <c r="E4313" s="1">
        <v>45988</v>
      </c>
      <c r="F4313" t="s">
        <v>5011</v>
      </c>
      <c r="G4313" t="s">
        <v>63</v>
      </c>
      <c r="H4313" t="str">
        <f t="shared" si="469"/>
        <v>Aggregator</v>
      </c>
      <c r="I4313">
        <v>223218000000000</v>
      </c>
      <c r="J4313">
        <v>29811</v>
      </c>
      <c r="K4313" s="3">
        <v>45988.76666666667</v>
      </c>
      <c r="L4313">
        <f t="shared" si="470"/>
        <v>27</v>
      </c>
      <c r="M4313" t="str">
        <f t="shared" si="471"/>
        <v>Thursday</v>
      </c>
      <c r="N4313" s="1" t="str">
        <f t="shared" si="472"/>
        <v>November</v>
      </c>
      <c r="O4313" s="2">
        <v>0.76666666666666672</v>
      </c>
      <c r="P4313" s="2" t="str">
        <f t="shared" si="473"/>
        <v>Week 4</v>
      </c>
      <c r="Q4313" t="s">
        <v>59</v>
      </c>
      <c r="R4313" s="5">
        <v>325</v>
      </c>
      <c r="S4313" s="5">
        <v>-40</v>
      </c>
      <c r="T4313" s="5">
        <f t="shared" si="474"/>
        <v>12.307692307692308</v>
      </c>
      <c r="U4313" s="5">
        <v>285</v>
      </c>
      <c r="V4313" s="5">
        <v>32</v>
      </c>
      <c r="W4313" s="5">
        <v>0</v>
      </c>
      <c r="X4313" s="5">
        <v>0</v>
      </c>
      <c r="Y4313" s="5">
        <v>317</v>
      </c>
      <c r="Z4313" s="5">
        <v>317</v>
      </c>
      <c r="AA4313" t="s">
        <v>64</v>
      </c>
      <c r="AB4313">
        <v>57.11</v>
      </c>
      <c r="AC4313">
        <v>7.84</v>
      </c>
      <c r="AD4313" t="s">
        <v>64</v>
      </c>
      <c r="AE4313" t="s">
        <v>56</v>
      </c>
      <c r="AF4313">
        <v>3741</v>
      </c>
      <c r="AG4313">
        <v>3741</v>
      </c>
      <c r="AO4313">
        <v>32</v>
      </c>
      <c r="AP4313">
        <v>0</v>
      </c>
      <c r="AW4313">
        <v>317</v>
      </c>
      <c r="BD4313" s="5">
        <v>317</v>
      </c>
      <c r="BE4313">
        <v>285</v>
      </c>
      <c r="BG4313">
        <f t="shared" si="475"/>
        <v>285</v>
      </c>
      <c r="BH4313">
        <v>32</v>
      </c>
    </row>
    <row r="4314" spans="1:61" x14ac:dyDescent="0.25">
      <c r="A4314" t="s">
        <v>54</v>
      </c>
      <c r="B4314">
        <v>110027</v>
      </c>
      <c r="C4314" t="s">
        <v>55</v>
      </c>
      <c r="D4314" t="s">
        <v>56</v>
      </c>
      <c r="E4314" s="1">
        <v>45988</v>
      </c>
      <c r="F4314" t="s">
        <v>5012</v>
      </c>
      <c r="G4314" t="s">
        <v>63</v>
      </c>
      <c r="H4314" t="str">
        <f t="shared" si="469"/>
        <v>Aggregator</v>
      </c>
      <c r="I4314">
        <v>223222000000000</v>
      </c>
      <c r="J4314">
        <v>29811</v>
      </c>
      <c r="K4314" s="3">
        <v>45988.81527777778</v>
      </c>
      <c r="L4314">
        <f t="shared" si="470"/>
        <v>27</v>
      </c>
      <c r="M4314" t="str">
        <f t="shared" si="471"/>
        <v>Thursday</v>
      </c>
      <c r="N4314" s="1" t="str">
        <f t="shared" si="472"/>
        <v>November</v>
      </c>
      <c r="O4314" s="2">
        <v>0.81527777777777777</v>
      </c>
      <c r="P4314" s="2" t="str">
        <f t="shared" si="473"/>
        <v>Week 4</v>
      </c>
      <c r="Q4314" t="s">
        <v>59</v>
      </c>
      <c r="R4314" s="5">
        <v>521.32000000000005</v>
      </c>
      <c r="S4314" s="5">
        <v>-93.74</v>
      </c>
      <c r="T4314" s="5">
        <f t="shared" si="474"/>
        <v>17.981278293562493</v>
      </c>
      <c r="U4314" s="5">
        <v>427.58</v>
      </c>
      <c r="V4314" s="5">
        <v>32</v>
      </c>
      <c r="W4314" s="5">
        <v>0</v>
      </c>
      <c r="X4314" s="5">
        <v>0.42</v>
      </c>
      <c r="Y4314" s="5">
        <v>460</v>
      </c>
      <c r="Z4314" s="5">
        <v>460</v>
      </c>
      <c r="AA4314" t="s">
        <v>64</v>
      </c>
      <c r="AB4314">
        <v>117.19</v>
      </c>
      <c r="AC4314">
        <v>11.65</v>
      </c>
      <c r="AD4314" t="s">
        <v>64</v>
      </c>
      <c r="AE4314" t="s">
        <v>56</v>
      </c>
      <c r="AF4314">
        <v>6509</v>
      </c>
      <c r="AG4314">
        <v>6509</v>
      </c>
      <c r="AO4314">
        <v>32</v>
      </c>
      <c r="AP4314">
        <v>0</v>
      </c>
      <c r="AW4314">
        <v>460</v>
      </c>
      <c r="BD4314" s="5">
        <v>460</v>
      </c>
      <c r="BE4314">
        <v>427.58</v>
      </c>
      <c r="BG4314">
        <f t="shared" si="475"/>
        <v>427.58</v>
      </c>
      <c r="BH4314">
        <v>32</v>
      </c>
    </row>
    <row r="4315" spans="1:61" x14ac:dyDescent="0.25">
      <c r="A4315" t="s">
        <v>54</v>
      </c>
      <c r="B4315">
        <v>110027</v>
      </c>
      <c r="C4315" t="s">
        <v>55</v>
      </c>
      <c r="D4315" t="s">
        <v>56</v>
      </c>
      <c r="E4315" s="1">
        <v>45988</v>
      </c>
      <c r="F4315" t="s">
        <v>5013</v>
      </c>
      <c r="G4315" t="s">
        <v>63</v>
      </c>
      <c r="H4315" t="str">
        <f t="shared" si="469"/>
        <v>Aggregator</v>
      </c>
      <c r="I4315">
        <v>223222000000000</v>
      </c>
      <c r="J4315">
        <v>29811</v>
      </c>
      <c r="K4315" s="3">
        <v>45988.818055555559</v>
      </c>
      <c r="L4315">
        <f t="shared" si="470"/>
        <v>27</v>
      </c>
      <c r="M4315" t="str">
        <f t="shared" si="471"/>
        <v>Thursday</v>
      </c>
      <c r="N4315" s="1" t="str">
        <f t="shared" si="472"/>
        <v>November</v>
      </c>
      <c r="O4315" s="2">
        <v>0.81805555555555554</v>
      </c>
      <c r="P4315" s="2" t="str">
        <f t="shared" si="473"/>
        <v>Week 4</v>
      </c>
      <c r="Q4315" t="s">
        <v>59</v>
      </c>
      <c r="R4315" s="5">
        <v>219</v>
      </c>
      <c r="S4315" s="5">
        <v>-100</v>
      </c>
      <c r="T4315" s="5">
        <f t="shared" si="474"/>
        <v>45.662100456621005</v>
      </c>
      <c r="U4315" s="5">
        <v>119</v>
      </c>
      <c r="V4315" s="5">
        <v>32</v>
      </c>
      <c r="W4315" s="5">
        <v>0</v>
      </c>
      <c r="X4315" s="5">
        <v>0</v>
      </c>
      <c r="Y4315" s="5">
        <v>151</v>
      </c>
      <c r="Z4315" s="5">
        <v>151</v>
      </c>
      <c r="AA4315" t="s">
        <v>64</v>
      </c>
      <c r="AB4315">
        <v>37.36</v>
      </c>
      <c r="AC4315">
        <v>4.76</v>
      </c>
      <c r="AD4315" t="s">
        <v>64</v>
      </c>
      <c r="AE4315" t="s">
        <v>56</v>
      </c>
      <c r="AF4315">
        <v>5404</v>
      </c>
      <c r="AG4315">
        <v>5404</v>
      </c>
      <c r="AO4315">
        <v>32</v>
      </c>
      <c r="AP4315">
        <v>0</v>
      </c>
      <c r="AW4315">
        <v>151</v>
      </c>
      <c r="BD4315" s="5">
        <v>151</v>
      </c>
      <c r="BE4315">
        <v>119</v>
      </c>
      <c r="BG4315">
        <f t="shared" si="475"/>
        <v>119</v>
      </c>
      <c r="BH4315">
        <v>32</v>
      </c>
    </row>
    <row r="4316" spans="1:61" x14ac:dyDescent="0.25">
      <c r="A4316" t="s">
        <v>54</v>
      </c>
      <c r="B4316">
        <v>110027</v>
      </c>
      <c r="C4316" t="s">
        <v>55</v>
      </c>
      <c r="D4316" t="s">
        <v>56</v>
      </c>
      <c r="E4316" s="1">
        <v>45988</v>
      </c>
      <c r="F4316" t="s">
        <v>5014</v>
      </c>
      <c r="G4316" t="s">
        <v>67</v>
      </c>
      <c r="H4316" t="str">
        <f t="shared" si="469"/>
        <v>Direct Sale</v>
      </c>
      <c r="K4316" s="3">
        <v>45988.820138888892</v>
      </c>
      <c r="L4316">
        <f t="shared" si="470"/>
        <v>27</v>
      </c>
      <c r="M4316" t="str">
        <f t="shared" si="471"/>
        <v>Thursday</v>
      </c>
      <c r="N4316" s="1" t="str">
        <f t="shared" si="472"/>
        <v>November</v>
      </c>
      <c r="O4316" s="2">
        <v>0.82013888888888886</v>
      </c>
      <c r="P4316" s="2" t="str">
        <f t="shared" si="473"/>
        <v>Week 4</v>
      </c>
      <c r="Q4316" t="s">
        <v>59</v>
      </c>
      <c r="R4316" s="5">
        <v>369</v>
      </c>
      <c r="S4316" s="5">
        <v>-36.9</v>
      </c>
      <c r="T4316" s="5">
        <f t="shared" si="474"/>
        <v>10</v>
      </c>
      <c r="U4316" s="5">
        <v>332.1</v>
      </c>
      <c r="V4316" s="5">
        <v>0</v>
      </c>
      <c r="W4316" s="5">
        <v>16.600000000000001</v>
      </c>
      <c r="X4316" s="5">
        <v>0.3</v>
      </c>
      <c r="Y4316" s="5">
        <v>349</v>
      </c>
      <c r="Z4316" s="5">
        <v>349</v>
      </c>
      <c r="AA4316" t="s">
        <v>68</v>
      </c>
      <c r="AB4316">
        <v>106.29</v>
      </c>
      <c r="AC4316">
        <v>9.82</v>
      </c>
      <c r="AD4316" t="s">
        <v>5775</v>
      </c>
      <c r="AI4316" t="s">
        <v>5015</v>
      </c>
      <c r="AJ4316" t="s">
        <v>5016</v>
      </c>
      <c r="AK4316">
        <v>9891287276</v>
      </c>
      <c r="AO4316">
        <v>0</v>
      </c>
      <c r="AP4316">
        <v>0</v>
      </c>
      <c r="AR4316">
        <v>349</v>
      </c>
      <c r="AZ4316">
        <v>332.1</v>
      </c>
      <c r="BA4316">
        <v>8.3000000000000007</v>
      </c>
      <c r="BB4316">
        <v>332.1</v>
      </c>
      <c r="BC4316">
        <v>8.3000000000000007</v>
      </c>
      <c r="BD4316" s="5">
        <v>349</v>
      </c>
      <c r="BE4316">
        <v>332.1</v>
      </c>
      <c r="BG4316">
        <f t="shared" si="475"/>
        <v>332.1</v>
      </c>
    </row>
    <row r="4317" spans="1:61" x14ac:dyDescent="0.25">
      <c r="A4317" t="s">
        <v>54</v>
      </c>
      <c r="B4317">
        <v>110027</v>
      </c>
      <c r="C4317" t="s">
        <v>55</v>
      </c>
      <c r="D4317" t="s">
        <v>56</v>
      </c>
      <c r="E4317" s="1">
        <v>45988</v>
      </c>
      <c r="F4317" t="s">
        <v>5017</v>
      </c>
      <c r="G4317" t="s">
        <v>67</v>
      </c>
      <c r="H4317" t="str">
        <f t="shared" si="469"/>
        <v>Direct Sale</v>
      </c>
      <c r="K4317" s="3">
        <v>45988.820833333331</v>
      </c>
      <c r="L4317">
        <f t="shared" si="470"/>
        <v>27</v>
      </c>
      <c r="M4317" t="str">
        <f t="shared" si="471"/>
        <v>Thursday</v>
      </c>
      <c r="N4317" s="1" t="str">
        <f t="shared" si="472"/>
        <v>November</v>
      </c>
      <c r="O4317" s="2">
        <v>0.8208333333333333</v>
      </c>
      <c r="P4317" s="2" t="str">
        <f t="shared" si="473"/>
        <v>Week 4</v>
      </c>
      <c r="Q4317" t="s">
        <v>59</v>
      </c>
      <c r="R4317" s="5">
        <v>279</v>
      </c>
      <c r="S4317" s="5">
        <v>0</v>
      </c>
      <c r="T4317" s="5">
        <f t="shared" si="474"/>
        <v>0</v>
      </c>
      <c r="U4317" s="5">
        <v>279</v>
      </c>
      <c r="V4317" s="5">
        <v>0</v>
      </c>
      <c r="W4317" s="5">
        <v>13.96</v>
      </c>
      <c r="X4317" s="5">
        <v>0.04</v>
      </c>
      <c r="Y4317" s="5">
        <v>293</v>
      </c>
      <c r="Z4317" s="5">
        <v>293</v>
      </c>
      <c r="AA4317" t="s">
        <v>73</v>
      </c>
      <c r="AB4317">
        <v>77.930000000000007</v>
      </c>
      <c r="AC4317">
        <v>8.7200000000000006</v>
      </c>
      <c r="AD4317" t="s">
        <v>5778</v>
      </c>
      <c r="AE4317" t="s">
        <v>75</v>
      </c>
      <c r="AI4317" t="s">
        <v>89</v>
      </c>
      <c r="AJ4317" t="s">
        <v>190</v>
      </c>
      <c r="AK4317">
        <v>8929758003</v>
      </c>
      <c r="AO4317">
        <v>0</v>
      </c>
      <c r="AP4317">
        <v>0</v>
      </c>
      <c r="AQ4317">
        <v>293</v>
      </c>
      <c r="AZ4317">
        <v>279</v>
      </c>
      <c r="BA4317">
        <v>6.98</v>
      </c>
      <c r="BB4317">
        <v>279</v>
      </c>
      <c r="BC4317">
        <v>6.98</v>
      </c>
      <c r="BD4317" s="5">
        <v>293</v>
      </c>
      <c r="BE4317">
        <v>279</v>
      </c>
      <c r="BG4317">
        <f t="shared" si="475"/>
        <v>279</v>
      </c>
    </row>
    <row r="4318" spans="1:61" x14ac:dyDescent="0.25">
      <c r="A4318" t="s">
        <v>54</v>
      </c>
      <c r="B4318">
        <v>110027</v>
      </c>
      <c r="C4318" t="s">
        <v>55</v>
      </c>
      <c r="D4318" t="s">
        <v>56</v>
      </c>
      <c r="E4318" s="1">
        <v>45988</v>
      </c>
      <c r="F4318" t="s">
        <v>5018</v>
      </c>
      <c r="G4318" t="s">
        <v>67</v>
      </c>
      <c r="H4318" t="str">
        <f t="shared" si="469"/>
        <v>Direct Sale</v>
      </c>
      <c r="K4318" s="3">
        <v>45988.820833333331</v>
      </c>
      <c r="L4318">
        <f t="shared" si="470"/>
        <v>27</v>
      </c>
      <c r="M4318" t="str">
        <f t="shared" si="471"/>
        <v>Thursday</v>
      </c>
      <c r="N4318" s="1" t="str">
        <f t="shared" si="472"/>
        <v>November</v>
      </c>
      <c r="O4318" s="2">
        <v>0.8208333333333333</v>
      </c>
      <c r="P4318" s="2" t="str">
        <f t="shared" si="473"/>
        <v>Week 4</v>
      </c>
      <c r="Q4318" t="s">
        <v>59</v>
      </c>
      <c r="R4318" s="5">
        <v>193.28</v>
      </c>
      <c r="S4318" s="5">
        <v>0</v>
      </c>
      <c r="T4318" s="5">
        <f t="shared" si="474"/>
        <v>0</v>
      </c>
      <c r="U4318" s="5">
        <v>193.28</v>
      </c>
      <c r="V4318" s="5">
        <v>0</v>
      </c>
      <c r="W4318" s="5">
        <v>9.66</v>
      </c>
      <c r="X4318" s="5">
        <v>0.06</v>
      </c>
      <c r="Y4318" s="5">
        <v>203</v>
      </c>
      <c r="Z4318" s="5">
        <v>203</v>
      </c>
      <c r="AA4318" t="s">
        <v>73</v>
      </c>
      <c r="AB4318">
        <v>48.34</v>
      </c>
      <c r="AC4318">
        <v>1.96</v>
      </c>
      <c r="AD4318" t="s">
        <v>5778</v>
      </c>
      <c r="AE4318" t="s">
        <v>75</v>
      </c>
      <c r="AI4318" t="s">
        <v>5019</v>
      </c>
      <c r="AJ4318" t="s">
        <v>320</v>
      </c>
      <c r="AK4318">
        <v>9716966613</v>
      </c>
      <c r="AO4318">
        <v>0</v>
      </c>
      <c r="AP4318">
        <v>0</v>
      </c>
      <c r="AQ4318">
        <v>203</v>
      </c>
      <c r="AZ4318">
        <v>193.28</v>
      </c>
      <c r="BA4318">
        <v>4.83</v>
      </c>
      <c r="BB4318">
        <v>193.28</v>
      </c>
      <c r="BC4318">
        <v>4.83</v>
      </c>
      <c r="BD4318" s="5">
        <v>203</v>
      </c>
      <c r="BE4318">
        <v>193.28</v>
      </c>
      <c r="BG4318">
        <f t="shared" si="475"/>
        <v>193.28</v>
      </c>
    </row>
    <row r="4319" spans="1:61" x14ac:dyDescent="0.25">
      <c r="A4319" t="s">
        <v>54</v>
      </c>
      <c r="B4319">
        <v>110027</v>
      </c>
      <c r="C4319" t="s">
        <v>55</v>
      </c>
      <c r="D4319" t="s">
        <v>56</v>
      </c>
      <c r="E4319" s="1">
        <v>45988</v>
      </c>
      <c r="F4319" t="s">
        <v>5020</v>
      </c>
      <c r="G4319" t="s">
        <v>58</v>
      </c>
      <c r="H4319" t="str">
        <f t="shared" si="469"/>
        <v>Aggregator</v>
      </c>
      <c r="I4319">
        <v>7525259963</v>
      </c>
      <c r="J4319">
        <v>18528960</v>
      </c>
      <c r="K4319" s="3">
        <v>45988.821527777778</v>
      </c>
      <c r="L4319">
        <f t="shared" si="470"/>
        <v>27</v>
      </c>
      <c r="M4319" t="str">
        <f t="shared" si="471"/>
        <v>Thursday</v>
      </c>
      <c r="N4319" s="1" t="str">
        <f t="shared" si="472"/>
        <v>November</v>
      </c>
      <c r="O4319" s="2">
        <v>0.82152777777777775</v>
      </c>
      <c r="P4319" s="2" t="str">
        <f t="shared" si="473"/>
        <v>Week 4</v>
      </c>
      <c r="Q4319" t="s">
        <v>59</v>
      </c>
      <c r="R4319" s="5">
        <v>349</v>
      </c>
      <c r="S4319" s="5">
        <v>-174.5</v>
      </c>
      <c r="T4319" s="5">
        <f t="shared" si="474"/>
        <v>50</v>
      </c>
      <c r="U4319" s="5">
        <v>174.5</v>
      </c>
      <c r="V4319" s="5">
        <v>32</v>
      </c>
      <c r="W4319" s="5">
        <v>0</v>
      </c>
      <c r="X4319" s="5">
        <v>0</v>
      </c>
      <c r="Y4319" s="5">
        <v>206.5</v>
      </c>
      <c r="Z4319" s="5">
        <v>206.5</v>
      </c>
      <c r="AA4319" t="s">
        <v>60</v>
      </c>
      <c r="AB4319">
        <v>53.79</v>
      </c>
      <c r="AC4319">
        <v>4.76</v>
      </c>
      <c r="AD4319" t="s">
        <v>60</v>
      </c>
      <c r="AE4319" t="s">
        <v>56</v>
      </c>
      <c r="AF4319">
        <v>9963</v>
      </c>
      <c r="AG4319">
        <v>9963</v>
      </c>
      <c r="AO4319">
        <v>32</v>
      </c>
      <c r="AP4319">
        <v>0</v>
      </c>
      <c r="AX4319">
        <v>206.5</v>
      </c>
      <c r="BD4319" s="5">
        <v>206.5</v>
      </c>
      <c r="BE4319">
        <v>174.5</v>
      </c>
      <c r="BG4319">
        <f t="shared" si="475"/>
        <v>174.5</v>
      </c>
      <c r="BI4319">
        <v>32</v>
      </c>
    </row>
    <row r="4320" spans="1:61" x14ac:dyDescent="0.25">
      <c r="A4320" t="s">
        <v>54</v>
      </c>
      <c r="B4320">
        <v>110027</v>
      </c>
      <c r="C4320" t="s">
        <v>55</v>
      </c>
      <c r="D4320" t="s">
        <v>56</v>
      </c>
      <c r="E4320" s="1">
        <v>45988</v>
      </c>
      <c r="F4320" t="s">
        <v>5021</v>
      </c>
      <c r="G4320" t="s">
        <v>58</v>
      </c>
      <c r="H4320" t="str">
        <f t="shared" si="469"/>
        <v>Aggregator</v>
      </c>
      <c r="I4320">
        <v>7522928687</v>
      </c>
      <c r="J4320">
        <v>18528960</v>
      </c>
      <c r="K4320" s="3">
        <v>45988.831250000003</v>
      </c>
      <c r="L4320">
        <f t="shared" si="470"/>
        <v>27</v>
      </c>
      <c r="M4320" t="str">
        <f t="shared" si="471"/>
        <v>Thursday</v>
      </c>
      <c r="N4320" s="1" t="str">
        <f t="shared" si="472"/>
        <v>November</v>
      </c>
      <c r="O4320" s="2">
        <v>0.83125000000000004</v>
      </c>
      <c r="P4320" s="2" t="str">
        <f t="shared" si="473"/>
        <v>Week 4</v>
      </c>
      <c r="Q4320" t="s">
        <v>59</v>
      </c>
      <c r="R4320" s="5">
        <v>248</v>
      </c>
      <c r="S4320" s="5">
        <v>-100</v>
      </c>
      <c r="T4320" s="5">
        <f t="shared" si="474"/>
        <v>40.322580645161288</v>
      </c>
      <c r="U4320" s="5">
        <v>148</v>
      </c>
      <c r="V4320" s="5">
        <v>32</v>
      </c>
      <c r="W4320" s="5">
        <v>0</v>
      </c>
      <c r="X4320" s="5">
        <v>0</v>
      </c>
      <c r="Y4320" s="5">
        <v>180</v>
      </c>
      <c r="Z4320" s="5">
        <v>180</v>
      </c>
      <c r="AA4320" t="s">
        <v>60</v>
      </c>
      <c r="AB4320">
        <v>51.98</v>
      </c>
      <c r="AC4320">
        <v>4.99</v>
      </c>
      <c r="AD4320" t="s">
        <v>60</v>
      </c>
      <c r="AE4320" t="s">
        <v>56</v>
      </c>
      <c r="AF4320">
        <v>8687</v>
      </c>
      <c r="AG4320">
        <v>8687</v>
      </c>
      <c r="AO4320">
        <v>32</v>
      </c>
      <c r="AP4320">
        <v>0</v>
      </c>
      <c r="AX4320">
        <v>180</v>
      </c>
      <c r="BD4320" s="5">
        <v>180</v>
      </c>
      <c r="BE4320">
        <v>148</v>
      </c>
      <c r="BG4320">
        <f t="shared" si="475"/>
        <v>148</v>
      </c>
      <c r="BI4320">
        <v>32</v>
      </c>
    </row>
    <row r="4321" spans="1:61" x14ac:dyDescent="0.25">
      <c r="A4321" t="s">
        <v>54</v>
      </c>
      <c r="B4321">
        <v>110027</v>
      </c>
      <c r="C4321" t="s">
        <v>55</v>
      </c>
      <c r="D4321" t="s">
        <v>56</v>
      </c>
      <c r="E4321" s="1">
        <v>45988</v>
      </c>
      <c r="F4321" t="s">
        <v>5022</v>
      </c>
      <c r="G4321" t="s">
        <v>63</v>
      </c>
      <c r="H4321" t="str">
        <f t="shared" si="469"/>
        <v>Aggregator</v>
      </c>
      <c r="I4321">
        <v>223223000000000</v>
      </c>
      <c r="J4321">
        <v>29811</v>
      </c>
      <c r="K4321" s="3">
        <v>45988.831944444442</v>
      </c>
      <c r="L4321">
        <f t="shared" si="470"/>
        <v>27</v>
      </c>
      <c r="M4321" t="str">
        <f t="shared" si="471"/>
        <v>Thursday</v>
      </c>
      <c r="N4321" s="1" t="str">
        <f t="shared" si="472"/>
        <v>November</v>
      </c>
      <c r="O4321" s="2">
        <v>0.83194444444444449</v>
      </c>
      <c r="P4321" s="2" t="str">
        <f t="shared" si="473"/>
        <v>Week 4</v>
      </c>
      <c r="Q4321" t="s">
        <v>59</v>
      </c>
      <c r="R4321" s="5">
        <v>248</v>
      </c>
      <c r="S4321" s="5">
        <v>-100</v>
      </c>
      <c r="T4321" s="5">
        <f t="shared" si="474"/>
        <v>40.322580645161288</v>
      </c>
      <c r="U4321" s="5">
        <v>148</v>
      </c>
      <c r="V4321" s="5">
        <v>32</v>
      </c>
      <c r="W4321" s="5">
        <v>0</v>
      </c>
      <c r="X4321" s="5">
        <v>0</v>
      </c>
      <c r="Y4321" s="5">
        <v>180</v>
      </c>
      <c r="Z4321" s="5">
        <v>180</v>
      </c>
      <c r="AA4321" t="s">
        <v>64</v>
      </c>
      <c r="AB4321">
        <v>51.98</v>
      </c>
      <c r="AC4321">
        <v>4.99</v>
      </c>
      <c r="AD4321" t="s">
        <v>64</v>
      </c>
      <c r="AE4321" t="s">
        <v>56</v>
      </c>
      <c r="AF4321">
        <v>762</v>
      </c>
      <c r="AG4321">
        <v>762</v>
      </c>
      <c r="AO4321">
        <v>32</v>
      </c>
      <c r="AP4321">
        <v>0</v>
      </c>
      <c r="AW4321">
        <v>180</v>
      </c>
      <c r="BD4321" s="5">
        <v>180</v>
      </c>
      <c r="BE4321">
        <v>148</v>
      </c>
      <c r="BG4321">
        <f t="shared" si="475"/>
        <v>148</v>
      </c>
      <c r="BH4321">
        <v>32</v>
      </c>
    </row>
    <row r="4322" spans="1:61" x14ac:dyDescent="0.25">
      <c r="A4322" t="s">
        <v>54</v>
      </c>
      <c r="B4322">
        <v>110027</v>
      </c>
      <c r="C4322" t="s">
        <v>55</v>
      </c>
      <c r="D4322" t="s">
        <v>56</v>
      </c>
      <c r="E4322" s="1">
        <v>45988</v>
      </c>
      <c r="F4322" t="s">
        <v>5023</v>
      </c>
      <c r="G4322" t="s">
        <v>63</v>
      </c>
      <c r="H4322" t="str">
        <f t="shared" si="469"/>
        <v>Aggregator</v>
      </c>
      <c r="I4322">
        <v>223223000000000</v>
      </c>
      <c r="J4322">
        <v>29811</v>
      </c>
      <c r="K4322" s="3">
        <v>45988.834027777775</v>
      </c>
      <c r="L4322">
        <f t="shared" si="470"/>
        <v>27</v>
      </c>
      <c r="M4322" t="str">
        <f t="shared" si="471"/>
        <v>Thursday</v>
      </c>
      <c r="N4322" s="1" t="str">
        <f t="shared" si="472"/>
        <v>November</v>
      </c>
      <c r="O4322" s="2">
        <v>0.83402777777777781</v>
      </c>
      <c r="P4322" s="2" t="str">
        <f t="shared" si="473"/>
        <v>Week 4</v>
      </c>
      <c r="Q4322" t="s">
        <v>59</v>
      </c>
      <c r="R4322" s="5">
        <v>517</v>
      </c>
      <c r="S4322" s="5">
        <v>-93.74</v>
      </c>
      <c r="T4322" s="5">
        <f t="shared" si="474"/>
        <v>18.131528046421664</v>
      </c>
      <c r="U4322" s="5">
        <v>423.26</v>
      </c>
      <c r="V4322" s="5">
        <v>32</v>
      </c>
      <c r="W4322" s="5">
        <v>0</v>
      </c>
      <c r="X4322" s="5">
        <v>-0.26</v>
      </c>
      <c r="Y4322" s="5">
        <v>455</v>
      </c>
      <c r="Z4322" s="5">
        <v>455</v>
      </c>
      <c r="AA4322" t="s">
        <v>64</v>
      </c>
      <c r="AB4322">
        <v>122.88</v>
      </c>
      <c r="AC4322">
        <v>11.49</v>
      </c>
      <c r="AD4322" t="s">
        <v>64</v>
      </c>
      <c r="AE4322" t="s">
        <v>56</v>
      </c>
      <c r="AF4322">
        <v>688</v>
      </c>
      <c r="AG4322">
        <v>688</v>
      </c>
      <c r="AO4322">
        <v>32</v>
      </c>
      <c r="AP4322">
        <v>0</v>
      </c>
      <c r="AW4322">
        <v>455</v>
      </c>
      <c r="BD4322" s="5">
        <v>455</v>
      </c>
      <c r="BE4322">
        <v>423.26</v>
      </c>
      <c r="BG4322">
        <f t="shared" si="475"/>
        <v>423.26</v>
      </c>
      <c r="BH4322">
        <v>32</v>
      </c>
    </row>
    <row r="4323" spans="1:61" x14ac:dyDescent="0.25">
      <c r="A4323" t="s">
        <v>54</v>
      </c>
      <c r="B4323">
        <v>110027</v>
      </c>
      <c r="C4323" t="s">
        <v>55</v>
      </c>
      <c r="D4323" t="s">
        <v>56</v>
      </c>
      <c r="E4323" s="1">
        <v>45988</v>
      </c>
      <c r="F4323" t="s">
        <v>5024</v>
      </c>
      <c r="G4323" t="s">
        <v>63</v>
      </c>
      <c r="H4323" t="str">
        <f t="shared" si="469"/>
        <v>Aggregator</v>
      </c>
      <c r="I4323">
        <v>223224000000000</v>
      </c>
      <c r="J4323">
        <v>29811</v>
      </c>
      <c r="K4323" s="3">
        <v>45988.834722222222</v>
      </c>
      <c r="L4323">
        <f t="shared" si="470"/>
        <v>27</v>
      </c>
      <c r="M4323" t="str">
        <f t="shared" si="471"/>
        <v>Thursday</v>
      </c>
      <c r="N4323" s="1" t="str">
        <f t="shared" si="472"/>
        <v>November</v>
      </c>
      <c r="O4323" s="2">
        <v>0.83472222222222225</v>
      </c>
      <c r="P4323" s="2" t="str">
        <f t="shared" si="473"/>
        <v>Week 4</v>
      </c>
      <c r="Q4323" t="s">
        <v>59</v>
      </c>
      <c r="R4323" s="5">
        <v>289</v>
      </c>
      <c r="S4323" s="5">
        <v>-120</v>
      </c>
      <c r="T4323" s="5">
        <f t="shared" si="474"/>
        <v>41.522491349480966</v>
      </c>
      <c r="U4323" s="5">
        <v>169</v>
      </c>
      <c r="V4323" s="5">
        <v>32</v>
      </c>
      <c r="W4323" s="5">
        <v>0</v>
      </c>
      <c r="X4323" s="5">
        <v>0</v>
      </c>
      <c r="Y4323" s="5">
        <v>201</v>
      </c>
      <c r="Z4323" s="5">
        <v>201</v>
      </c>
      <c r="AA4323" t="s">
        <v>64</v>
      </c>
      <c r="AB4323">
        <v>60.38</v>
      </c>
      <c r="AC4323">
        <v>4.99</v>
      </c>
      <c r="AD4323" t="s">
        <v>64</v>
      </c>
      <c r="AE4323" t="s">
        <v>56</v>
      </c>
      <c r="AF4323">
        <v>30</v>
      </c>
      <c r="AG4323">
        <v>30</v>
      </c>
      <c r="AO4323">
        <v>32</v>
      </c>
      <c r="AP4323">
        <v>0</v>
      </c>
      <c r="AW4323">
        <v>201</v>
      </c>
      <c r="BD4323" s="5">
        <v>201</v>
      </c>
      <c r="BE4323">
        <v>169</v>
      </c>
      <c r="BG4323">
        <f t="shared" si="475"/>
        <v>169</v>
      </c>
      <c r="BH4323">
        <v>32</v>
      </c>
    </row>
    <row r="4324" spans="1:61" x14ac:dyDescent="0.25">
      <c r="A4324" t="s">
        <v>54</v>
      </c>
      <c r="B4324">
        <v>110027</v>
      </c>
      <c r="C4324" t="s">
        <v>55</v>
      </c>
      <c r="D4324" t="s">
        <v>56</v>
      </c>
      <c r="E4324" s="1">
        <v>45988</v>
      </c>
      <c r="F4324" t="s">
        <v>5025</v>
      </c>
      <c r="G4324" t="s">
        <v>63</v>
      </c>
      <c r="H4324" t="str">
        <f t="shared" si="469"/>
        <v>Aggregator</v>
      </c>
      <c r="I4324">
        <v>223224000000000</v>
      </c>
      <c r="J4324">
        <v>29811</v>
      </c>
      <c r="K4324" s="3">
        <v>45988.835416666669</v>
      </c>
      <c r="L4324">
        <f t="shared" si="470"/>
        <v>27</v>
      </c>
      <c r="M4324" t="str">
        <f t="shared" si="471"/>
        <v>Thursday</v>
      </c>
      <c r="N4324" s="1" t="str">
        <f t="shared" si="472"/>
        <v>November</v>
      </c>
      <c r="O4324" s="2">
        <v>0.8354166666666667</v>
      </c>
      <c r="P4324" s="2" t="str">
        <f t="shared" si="473"/>
        <v>Week 4</v>
      </c>
      <c r="Q4324" t="s">
        <v>59</v>
      </c>
      <c r="R4324" s="5">
        <v>268</v>
      </c>
      <c r="S4324" s="5">
        <v>-93.75</v>
      </c>
      <c r="T4324" s="5">
        <f t="shared" si="474"/>
        <v>34.981343283582092</v>
      </c>
      <c r="U4324" s="5">
        <v>174.25</v>
      </c>
      <c r="V4324" s="5">
        <v>32</v>
      </c>
      <c r="W4324" s="5">
        <v>0</v>
      </c>
      <c r="X4324" s="5">
        <v>-0.25</v>
      </c>
      <c r="Y4324" s="5">
        <v>206</v>
      </c>
      <c r="Z4324" s="5">
        <v>206</v>
      </c>
      <c r="AA4324" t="s">
        <v>64</v>
      </c>
      <c r="AB4324">
        <v>44.52</v>
      </c>
      <c r="AC4324">
        <v>4.99</v>
      </c>
      <c r="AD4324" t="s">
        <v>64</v>
      </c>
      <c r="AE4324" t="s">
        <v>56</v>
      </c>
      <c r="AF4324">
        <v>4151</v>
      </c>
      <c r="AG4324">
        <v>4151</v>
      </c>
      <c r="AO4324">
        <v>32</v>
      </c>
      <c r="AP4324">
        <v>0</v>
      </c>
      <c r="AW4324">
        <v>206</v>
      </c>
      <c r="BD4324" s="5">
        <v>206</v>
      </c>
      <c r="BE4324">
        <v>174.25</v>
      </c>
      <c r="BG4324">
        <f t="shared" si="475"/>
        <v>174.25</v>
      </c>
      <c r="BH4324">
        <v>32</v>
      </c>
    </row>
    <row r="4325" spans="1:61" x14ac:dyDescent="0.25">
      <c r="A4325" t="s">
        <v>54</v>
      </c>
      <c r="B4325">
        <v>110027</v>
      </c>
      <c r="C4325" t="s">
        <v>55</v>
      </c>
      <c r="D4325" t="s">
        <v>56</v>
      </c>
      <c r="E4325" s="1">
        <v>45988</v>
      </c>
      <c r="F4325" t="s">
        <v>5026</v>
      </c>
      <c r="G4325" t="s">
        <v>58</v>
      </c>
      <c r="H4325" t="str">
        <f t="shared" si="469"/>
        <v>Aggregator</v>
      </c>
      <c r="I4325">
        <v>7520055930</v>
      </c>
      <c r="J4325">
        <v>18528960</v>
      </c>
      <c r="K4325" s="3">
        <v>45988.836111111108</v>
      </c>
      <c r="L4325">
        <f t="shared" si="470"/>
        <v>27</v>
      </c>
      <c r="M4325" t="str">
        <f t="shared" si="471"/>
        <v>Thursday</v>
      </c>
      <c r="N4325" s="1" t="str">
        <f t="shared" si="472"/>
        <v>November</v>
      </c>
      <c r="O4325" s="2">
        <v>0.83611111111111114</v>
      </c>
      <c r="P4325" s="2" t="str">
        <f t="shared" si="473"/>
        <v>Week 4</v>
      </c>
      <c r="Q4325" t="s">
        <v>59</v>
      </c>
      <c r="R4325" s="5">
        <v>298</v>
      </c>
      <c r="S4325" s="5">
        <v>-100</v>
      </c>
      <c r="T4325" s="5">
        <f t="shared" si="474"/>
        <v>33.557046979865774</v>
      </c>
      <c r="U4325" s="5">
        <v>198</v>
      </c>
      <c r="V4325" s="5">
        <v>32</v>
      </c>
      <c r="W4325" s="5">
        <v>0</v>
      </c>
      <c r="X4325" s="5">
        <v>0</v>
      </c>
      <c r="Y4325" s="5">
        <v>230</v>
      </c>
      <c r="Z4325" s="5">
        <v>230</v>
      </c>
      <c r="AA4325" t="s">
        <v>60</v>
      </c>
      <c r="AB4325">
        <v>52.85</v>
      </c>
      <c r="AC4325">
        <v>6.72</v>
      </c>
      <c r="AD4325" t="s">
        <v>60</v>
      </c>
      <c r="AE4325" t="s">
        <v>56</v>
      </c>
      <c r="AF4325">
        <v>5930</v>
      </c>
      <c r="AG4325">
        <v>5930</v>
      </c>
      <c r="AO4325">
        <v>32</v>
      </c>
      <c r="AP4325">
        <v>0</v>
      </c>
      <c r="AX4325">
        <v>230</v>
      </c>
      <c r="BD4325" s="5">
        <v>230</v>
      </c>
      <c r="BE4325">
        <v>198</v>
      </c>
      <c r="BG4325">
        <f t="shared" si="475"/>
        <v>198</v>
      </c>
      <c r="BI4325">
        <v>32</v>
      </c>
    </row>
    <row r="4326" spans="1:61" x14ac:dyDescent="0.25">
      <c r="A4326" t="s">
        <v>54</v>
      </c>
      <c r="B4326">
        <v>110027</v>
      </c>
      <c r="C4326" t="s">
        <v>55</v>
      </c>
      <c r="D4326" t="s">
        <v>56</v>
      </c>
      <c r="E4326" s="1">
        <v>45988</v>
      </c>
      <c r="F4326" t="s">
        <v>5027</v>
      </c>
      <c r="G4326" t="s">
        <v>63</v>
      </c>
      <c r="H4326" t="str">
        <f t="shared" si="469"/>
        <v>Aggregator</v>
      </c>
      <c r="I4326">
        <v>223224000000000</v>
      </c>
      <c r="J4326">
        <v>29811</v>
      </c>
      <c r="K4326" s="3">
        <v>45988.836111111108</v>
      </c>
      <c r="L4326">
        <f t="shared" si="470"/>
        <v>27</v>
      </c>
      <c r="M4326" t="str">
        <f t="shared" si="471"/>
        <v>Thursday</v>
      </c>
      <c r="N4326" s="1" t="str">
        <f t="shared" si="472"/>
        <v>November</v>
      </c>
      <c r="O4326" s="2">
        <v>0.83611111111111114</v>
      </c>
      <c r="P4326" s="2" t="str">
        <f t="shared" si="473"/>
        <v>Week 4</v>
      </c>
      <c r="Q4326" t="s">
        <v>59</v>
      </c>
      <c r="R4326" s="5">
        <v>688</v>
      </c>
      <c r="S4326" s="5">
        <v>-293.75</v>
      </c>
      <c r="T4326" s="5">
        <f t="shared" si="474"/>
        <v>42.696220930232556</v>
      </c>
      <c r="U4326" s="5">
        <v>394.25</v>
      </c>
      <c r="V4326" s="5">
        <v>32</v>
      </c>
      <c r="W4326" s="5">
        <v>0</v>
      </c>
      <c r="X4326" s="5">
        <v>-0.25</v>
      </c>
      <c r="Y4326" s="5">
        <v>426</v>
      </c>
      <c r="Z4326" s="5">
        <v>426</v>
      </c>
      <c r="AA4326" t="s">
        <v>64</v>
      </c>
      <c r="AB4326">
        <v>115.6</v>
      </c>
      <c r="AC4326">
        <v>4.99</v>
      </c>
      <c r="AD4326" t="s">
        <v>64</v>
      </c>
      <c r="AE4326" t="s">
        <v>56</v>
      </c>
      <c r="AF4326">
        <v>4633</v>
      </c>
      <c r="AG4326">
        <v>4633</v>
      </c>
      <c r="AO4326">
        <v>32</v>
      </c>
      <c r="AP4326">
        <v>0</v>
      </c>
      <c r="AW4326">
        <v>426</v>
      </c>
      <c r="BD4326" s="5">
        <v>426</v>
      </c>
      <c r="BE4326">
        <v>394.25</v>
      </c>
      <c r="BG4326">
        <f t="shared" si="475"/>
        <v>394.25</v>
      </c>
      <c r="BH4326">
        <v>32</v>
      </c>
    </row>
    <row r="4327" spans="1:61" x14ac:dyDescent="0.25">
      <c r="A4327" t="s">
        <v>54</v>
      </c>
      <c r="B4327">
        <v>110027</v>
      </c>
      <c r="C4327" t="s">
        <v>55</v>
      </c>
      <c r="D4327" t="s">
        <v>56</v>
      </c>
      <c r="E4327" s="1">
        <v>45988</v>
      </c>
      <c r="F4327" t="s">
        <v>5028</v>
      </c>
      <c r="G4327" t="s">
        <v>58</v>
      </c>
      <c r="H4327" t="str">
        <f t="shared" si="469"/>
        <v>Aggregator</v>
      </c>
      <c r="I4327">
        <v>7525390071</v>
      </c>
      <c r="J4327">
        <v>18528960</v>
      </c>
      <c r="K4327" s="3">
        <v>45988.836805555555</v>
      </c>
      <c r="L4327">
        <f t="shared" si="470"/>
        <v>27</v>
      </c>
      <c r="M4327" t="str">
        <f t="shared" si="471"/>
        <v>Thursday</v>
      </c>
      <c r="N4327" s="1" t="str">
        <f t="shared" si="472"/>
        <v>November</v>
      </c>
      <c r="O4327" s="2">
        <v>0.83680555555555558</v>
      </c>
      <c r="P4327" s="2" t="str">
        <f t="shared" si="473"/>
        <v>Week 4</v>
      </c>
      <c r="Q4327" t="s">
        <v>59</v>
      </c>
      <c r="R4327" s="5">
        <v>698</v>
      </c>
      <c r="S4327" s="5">
        <v>-349</v>
      </c>
      <c r="T4327" s="5">
        <f t="shared" si="474"/>
        <v>50</v>
      </c>
      <c r="U4327" s="5">
        <v>349</v>
      </c>
      <c r="V4327" s="5">
        <v>32</v>
      </c>
      <c r="W4327" s="5">
        <v>0</v>
      </c>
      <c r="X4327" s="5">
        <v>0</v>
      </c>
      <c r="Y4327" s="5">
        <v>381</v>
      </c>
      <c r="Z4327" s="5">
        <v>381</v>
      </c>
      <c r="AA4327" t="s">
        <v>60</v>
      </c>
      <c r="AB4327">
        <v>98.11</v>
      </c>
      <c r="AC4327">
        <v>4.76</v>
      </c>
      <c r="AD4327" t="s">
        <v>60</v>
      </c>
      <c r="AE4327" t="s">
        <v>56</v>
      </c>
      <c r="AF4327">
        <v>71</v>
      </c>
      <c r="AG4327">
        <v>71</v>
      </c>
      <c r="AO4327">
        <v>32</v>
      </c>
      <c r="AP4327">
        <v>0</v>
      </c>
      <c r="AX4327">
        <v>381</v>
      </c>
      <c r="BD4327" s="5">
        <v>381</v>
      </c>
      <c r="BE4327">
        <v>349</v>
      </c>
      <c r="BG4327">
        <f t="shared" si="475"/>
        <v>349</v>
      </c>
      <c r="BI4327">
        <v>32</v>
      </c>
    </row>
    <row r="4328" spans="1:61" x14ac:dyDescent="0.25">
      <c r="A4328" t="s">
        <v>54</v>
      </c>
      <c r="B4328">
        <v>110027</v>
      </c>
      <c r="C4328" t="s">
        <v>55</v>
      </c>
      <c r="D4328" t="s">
        <v>56</v>
      </c>
      <c r="E4328" s="1">
        <v>45988</v>
      </c>
      <c r="F4328" t="s">
        <v>5029</v>
      </c>
      <c r="G4328" t="s">
        <v>63</v>
      </c>
      <c r="H4328" t="str">
        <f t="shared" si="469"/>
        <v>Aggregator</v>
      </c>
      <c r="I4328">
        <v>223225000000000</v>
      </c>
      <c r="J4328">
        <v>29811</v>
      </c>
      <c r="K4328" s="3">
        <v>45988.852777777778</v>
      </c>
      <c r="L4328">
        <f t="shared" si="470"/>
        <v>27</v>
      </c>
      <c r="M4328" t="str">
        <f t="shared" si="471"/>
        <v>Thursday</v>
      </c>
      <c r="N4328" s="1" t="str">
        <f t="shared" si="472"/>
        <v>November</v>
      </c>
      <c r="O4328" s="2">
        <v>0.85277777777777775</v>
      </c>
      <c r="P4328" s="2" t="str">
        <f t="shared" si="473"/>
        <v>Week 4</v>
      </c>
      <c r="Q4328" t="s">
        <v>59</v>
      </c>
      <c r="R4328" s="5">
        <v>407</v>
      </c>
      <c r="S4328" s="5">
        <v>-93.74</v>
      </c>
      <c r="T4328" s="5">
        <f t="shared" si="474"/>
        <v>23.031941031941031</v>
      </c>
      <c r="U4328" s="5">
        <v>313.26</v>
      </c>
      <c r="V4328" s="5">
        <v>32</v>
      </c>
      <c r="W4328" s="5">
        <v>0</v>
      </c>
      <c r="X4328" s="5">
        <v>-0.26</v>
      </c>
      <c r="Y4328" s="5">
        <v>345</v>
      </c>
      <c r="Z4328" s="5">
        <v>345</v>
      </c>
      <c r="AA4328" t="s">
        <v>64</v>
      </c>
      <c r="AB4328">
        <v>74.52</v>
      </c>
      <c r="AC4328">
        <v>8.91</v>
      </c>
      <c r="AD4328" t="s">
        <v>64</v>
      </c>
      <c r="AE4328" t="s">
        <v>56</v>
      </c>
      <c r="AF4328">
        <v>6320</v>
      </c>
      <c r="AG4328">
        <v>6320</v>
      </c>
      <c r="AO4328">
        <v>32</v>
      </c>
      <c r="AP4328">
        <v>0</v>
      </c>
      <c r="AW4328">
        <v>345</v>
      </c>
      <c r="BD4328" s="5">
        <v>345</v>
      </c>
      <c r="BE4328">
        <v>313.26</v>
      </c>
      <c r="BG4328">
        <f t="shared" si="475"/>
        <v>313.26</v>
      </c>
      <c r="BH4328">
        <v>32</v>
      </c>
    </row>
    <row r="4329" spans="1:61" x14ac:dyDescent="0.25">
      <c r="A4329" t="s">
        <v>54</v>
      </c>
      <c r="B4329">
        <v>110027</v>
      </c>
      <c r="C4329" t="s">
        <v>55</v>
      </c>
      <c r="D4329" t="s">
        <v>56</v>
      </c>
      <c r="E4329" s="1">
        <v>45988</v>
      </c>
      <c r="F4329" t="s">
        <v>5030</v>
      </c>
      <c r="G4329" t="s">
        <v>58</v>
      </c>
      <c r="H4329" t="str">
        <f t="shared" si="469"/>
        <v>Aggregator</v>
      </c>
      <c r="I4329">
        <v>7524288296</v>
      </c>
      <c r="J4329">
        <v>18528960</v>
      </c>
      <c r="K4329" s="3">
        <v>45988.859722222223</v>
      </c>
      <c r="L4329">
        <f t="shared" si="470"/>
        <v>27</v>
      </c>
      <c r="M4329" t="str">
        <f t="shared" si="471"/>
        <v>Thursday</v>
      </c>
      <c r="N4329" s="1" t="str">
        <f t="shared" si="472"/>
        <v>November</v>
      </c>
      <c r="O4329" s="2">
        <v>0.85972222222222228</v>
      </c>
      <c r="P4329" s="2" t="str">
        <f t="shared" si="473"/>
        <v>Week 4</v>
      </c>
      <c r="Q4329" t="s">
        <v>59</v>
      </c>
      <c r="R4329" s="5">
        <v>498</v>
      </c>
      <c r="S4329" s="5">
        <v>-199.5</v>
      </c>
      <c r="T4329" s="5">
        <f t="shared" si="474"/>
        <v>40.060240963855421</v>
      </c>
      <c r="U4329" s="5">
        <v>298.5</v>
      </c>
      <c r="V4329" s="5">
        <v>32</v>
      </c>
      <c r="W4329" s="5">
        <v>0</v>
      </c>
      <c r="X4329" s="5">
        <v>0</v>
      </c>
      <c r="Y4329" s="5">
        <v>330.5</v>
      </c>
      <c r="Z4329" s="5">
        <v>330.5</v>
      </c>
      <c r="AA4329" t="s">
        <v>60</v>
      </c>
      <c r="AB4329">
        <v>74.64</v>
      </c>
      <c r="AC4329">
        <v>1.96</v>
      </c>
      <c r="AD4329" t="s">
        <v>60</v>
      </c>
      <c r="AE4329" t="s">
        <v>56</v>
      </c>
      <c r="AF4329">
        <v>8296</v>
      </c>
      <c r="AG4329">
        <v>8296</v>
      </c>
      <c r="AO4329">
        <v>32</v>
      </c>
      <c r="AP4329">
        <v>0</v>
      </c>
      <c r="AX4329">
        <v>330.5</v>
      </c>
      <c r="BD4329" s="5">
        <v>330.5</v>
      </c>
      <c r="BE4329">
        <v>298.5</v>
      </c>
      <c r="BG4329">
        <f t="shared" si="475"/>
        <v>298.5</v>
      </c>
      <c r="BI4329">
        <v>32</v>
      </c>
    </row>
    <row r="4330" spans="1:61" x14ac:dyDescent="0.25">
      <c r="A4330" t="s">
        <v>54</v>
      </c>
      <c r="B4330">
        <v>110027</v>
      </c>
      <c r="C4330" t="s">
        <v>55</v>
      </c>
      <c r="D4330" t="s">
        <v>56</v>
      </c>
      <c r="E4330" s="1">
        <v>45988</v>
      </c>
      <c r="F4330" t="s">
        <v>5031</v>
      </c>
      <c r="G4330" t="s">
        <v>58</v>
      </c>
      <c r="H4330" t="str">
        <f t="shared" si="469"/>
        <v>Aggregator</v>
      </c>
      <c r="I4330">
        <v>7514322995</v>
      </c>
      <c r="J4330">
        <v>18528960</v>
      </c>
      <c r="K4330" s="3">
        <v>45988.86041666667</v>
      </c>
      <c r="L4330">
        <f t="shared" si="470"/>
        <v>27</v>
      </c>
      <c r="M4330" t="str">
        <f t="shared" si="471"/>
        <v>Thursday</v>
      </c>
      <c r="N4330" s="1" t="str">
        <f t="shared" si="472"/>
        <v>November</v>
      </c>
      <c r="O4330" s="2">
        <v>0.86041666666666672</v>
      </c>
      <c r="P4330" s="2" t="str">
        <f t="shared" si="473"/>
        <v>Week 4</v>
      </c>
      <c r="Q4330" t="s">
        <v>59</v>
      </c>
      <c r="R4330" s="5">
        <v>188</v>
      </c>
      <c r="S4330" s="5">
        <v>0</v>
      </c>
      <c r="T4330" s="5">
        <f t="shared" si="474"/>
        <v>0</v>
      </c>
      <c r="U4330" s="5">
        <v>188</v>
      </c>
      <c r="V4330" s="5">
        <v>32</v>
      </c>
      <c r="W4330" s="5">
        <v>0</v>
      </c>
      <c r="X4330" s="5">
        <v>0</v>
      </c>
      <c r="Y4330" s="5">
        <v>220</v>
      </c>
      <c r="Z4330" s="5">
        <v>220</v>
      </c>
      <c r="AA4330" t="s">
        <v>60</v>
      </c>
      <c r="AB4330">
        <v>39.83</v>
      </c>
      <c r="AC4330">
        <v>3.92</v>
      </c>
      <c r="AD4330" t="s">
        <v>60</v>
      </c>
      <c r="AE4330" t="s">
        <v>56</v>
      </c>
      <c r="AF4330">
        <v>2995</v>
      </c>
      <c r="AG4330">
        <v>2995</v>
      </c>
      <c r="AO4330">
        <v>32</v>
      </c>
      <c r="AP4330">
        <v>0</v>
      </c>
      <c r="AX4330">
        <v>220</v>
      </c>
      <c r="BD4330" s="5">
        <v>220</v>
      </c>
      <c r="BE4330">
        <v>188</v>
      </c>
      <c r="BG4330">
        <f t="shared" si="475"/>
        <v>188</v>
      </c>
      <c r="BI4330">
        <v>32</v>
      </c>
    </row>
    <row r="4331" spans="1:61" x14ac:dyDescent="0.25">
      <c r="A4331" t="s">
        <v>54</v>
      </c>
      <c r="B4331">
        <v>110027</v>
      </c>
      <c r="C4331" t="s">
        <v>55</v>
      </c>
      <c r="D4331" t="s">
        <v>56</v>
      </c>
      <c r="E4331" s="1">
        <v>45988</v>
      </c>
      <c r="F4331" t="s">
        <v>5032</v>
      </c>
      <c r="G4331" t="s">
        <v>58</v>
      </c>
      <c r="H4331" t="str">
        <f t="shared" si="469"/>
        <v>Aggregator</v>
      </c>
      <c r="I4331">
        <v>7522199021</v>
      </c>
      <c r="J4331">
        <v>18528960</v>
      </c>
      <c r="K4331" s="3">
        <v>45988.862500000003</v>
      </c>
      <c r="L4331">
        <f t="shared" si="470"/>
        <v>27</v>
      </c>
      <c r="M4331" t="str">
        <f t="shared" si="471"/>
        <v>Thursday</v>
      </c>
      <c r="N4331" s="1" t="str">
        <f t="shared" si="472"/>
        <v>November</v>
      </c>
      <c r="O4331" s="2">
        <v>0.86250000000000004</v>
      </c>
      <c r="P4331" s="2" t="str">
        <f t="shared" si="473"/>
        <v>Week 4</v>
      </c>
      <c r="Q4331" t="s">
        <v>59</v>
      </c>
      <c r="R4331" s="5">
        <v>199</v>
      </c>
      <c r="S4331" s="5">
        <v>-100</v>
      </c>
      <c r="T4331" s="5">
        <f t="shared" si="474"/>
        <v>50.251256281407031</v>
      </c>
      <c r="U4331" s="5">
        <v>99</v>
      </c>
      <c r="V4331" s="5">
        <v>32</v>
      </c>
      <c r="W4331" s="5">
        <v>0</v>
      </c>
      <c r="X4331" s="5">
        <v>0</v>
      </c>
      <c r="Y4331" s="5">
        <v>131</v>
      </c>
      <c r="Z4331" s="5">
        <v>131</v>
      </c>
      <c r="AA4331" t="s">
        <v>60</v>
      </c>
      <c r="AB4331">
        <v>43.4</v>
      </c>
      <c r="AC4331">
        <v>3.38</v>
      </c>
      <c r="AD4331" t="s">
        <v>60</v>
      </c>
      <c r="AE4331" t="s">
        <v>56</v>
      </c>
      <c r="AF4331">
        <v>9021</v>
      </c>
      <c r="AG4331">
        <v>9021</v>
      </c>
      <c r="AO4331">
        <v>32</v>
      </c>
      <c r="AP4331">
        <v>0</v>
      </c>
      <c r="AX4331">
        <v>131</v>
      </c>
      <c r="BD4331" s="5">
        <v>131</v>
      </c>
      <c r="BE4331">
        <v>99</v>
      </c>
      <c r="BG4331">
        <f t="shared" si="475"/>
        <v>99</v>
      </c>
      <c r="BI4331">
        <v>32</v>
      </c>
    </row>
    <row r="4332" spans="1:61" x14ac:dyDescent="0.25">
      <c r="A4332" t="s">
        <v>54</v>
      </c>
      <c r="B4332">
        <v>110027</v>
      </c>
      <c r="C4332" t="s">
        <v>55</v>
      </c>
      <c r="D4332" t="s">
        <v>56</v>
      </c>
      <c r="E4332" s="1">
        <v>45988</v>
      </c>
      <c r="F4332" t="s">
        <v>5033</v>
      </c>
      <c r="G4332" t="s">
        <v>58</v>
      </c>
      <c r="H4332" t="str">
        <f t="shared" si="469"/>
        <v>Aggregator</v>
      </c>
      <c r="I4332">
        <v>7522715333</v>
      </c>
      <c r="J4332">
        <v>18528960</v>
      </c>
      <c r="K4332" s="3">
        <v>45988.870138888888</v>
      </c>
      <c r="L4332">
        <f t="shared" si="470"/>
        <v>27</v>
      </c>
      <c r="M4332" t="str">
        <f t="shared" si="471"/>
        <v>Thursday</v>
      </c>
      <c r="N4332" s="1" t="str">
        <f t="shared" si="472"/>
        <v>November</v>
      </c>
      <c r="O4332" s="2">
        <v>0.87013888888888891</v>
      </c>
      <c r="P4332" s="2" t="str">
        <f t="shared" si="473"/>
        <v>Week 4</v>
      </c>
      <c r="Q4332" t="s">
        <v>59</v>
      </c>
      <c r="R4332" s="5">
        <v>199</v>
      </c>
      <c r="S4332" s="5">
        <v>-100</v>
      </c>
      <c r="T4332" s="5">
        <f t="shared" si="474"/>
        <v>50.251256281407031</v>
      </c>
      <c r="U4332" s="5">
        <v>99</v>
      </c>
      <c r="V4332" s="5">
        <v>32</v>
      </c>
      <c r="W4332" s="5">
        <v>0</v>
      </c>
      <c r="X4332" s="5">
        <v>0</v>
      </c>
      <c r="Y4332" s="5">
        <v>131</v>
      </c>
      <c r="Z4332" s="5">
        <v>131</v>
      </c>
      <c r="AA4332" t="s">
        <v>60</v>
      </c>
      <c r="AB4332">
        <v>49.22</v>
      </c>
      <c r="AC4332">
        <v>3.92</v>
      </c>
      <c r="AD4332" t="s">
        <v>60</v>
      </c>
      <c r="AE4332" t="s">
        <v>56</v>
      </c>
      <c r="AF4332">
        <v>5333</v>
      </c>
      <c r="AG4332">
        <v>5333</v>
      </c>
      <c r="AO4332">
        <v>32</v>
      </c>
      <c r="AP4332">
        <v>0</v>
      </c>
      <c r="AX4332">
        <v>131</v>
      </c>
      <c r="BD4332" s="5">
        <v>131</v>
      </c>
      <c r="BE4332">
        <v>99</v>
      </c>
      <c r="BG4332">
        <f t="shared" si="475"/>
        <v>99</v>
      </c>
      <c r="BI4332">
        <v>32</v>
      </c>
    </row>
    <row r="4333" spans="1:61" x14ac:dyDescent="0.25">
      <c r="A4333" t="s">
        <v>54</v>
      </c>
      <c r="B4333">
        <v>110027</v>
      </c>
      <c r="C4333" t="s">
        <v>55</v>
      </c>
      <c r="D4333" t="s">
        <v>56</v>
      </c>
      <c r="E4333" s="1">
        <v>45988</v>
      </c>
      <c r="F4333" t="s">
        <v>5034</v>
      </c>
      <c r="G4333" t="s">
        <v>63</v>
      </c>
      <c r="H4333" t="str">
        <f t="shared" si="469"/>
        <v>Aggregator</v>
      </c>
      <c r="I4333">
        <v>223227000000000</v>
      </c>
      <c r="J4333">
        <v>29811</v>
      </c>
      <c r="K4333" s="3">
        <v>45988.875</v>
      </c>
      <c r="L4333">
        <f t="shared" si="470"/>
        <v>27</v>
      </c>
      <c r="M4333" t="str">
        <f t="shared" si="471"/>
        <v>Thursday</v>
      </c>
      <c r="N4333" s="1" t="str">
        <f t="shared" si="472"/>
        <v>November</v>
      </c>
      <c r="O4333" s="2">
        <v>0.875</v>
      </c>
      <c r="P4333" s="2" t="str">
        <f t="shared" si="473"/>
        <v>Week 4</v>
      </c>
      <c r="Q4333" t="s">
        <v>59</v>
      </c>
      <c r="R4333" s="5">
        <v>229</v>
      </c>
      <c r="S4333" s="5">
        <v>-100</v>
      </c>
      <c r="T4333" s="5">
        <f t="shared" si="474"/>
        <v>43.668122270742359</v>
      </c>
      <c r="U4333" s="5">
        <v>129</v>
      </c>
      <c r="V4333" s="5">
        <v>32</v>
      </c>
      <c r="W4333" s="5">
        <v>0</v>
      </c>
      <c r="X4333" s="5">
        <v>0</v>
      </c>
      <c r="Y4333" s="5">
        <v>161</v>
      </c>
      <c r="Z4333" s="5">
        <v>161</v>
      </c>
      <c r="AA4333" t="s">
        <v>64</v>
      </c>
      <c r="AB4333">
        <v>34.4</v>
      </c>
      <c r="AC4333">
        <v>4.99</v>
      </c>
      <c r="AD4333" t="s">
        <v>64</v>
      </c>
      <c r="AE4333" t="s">
        <v>56</v>
      </c>
      <c r="AF4333">
        <v>9940</v>
      </c>
      <c r="AG4333">
        <v>9940</v>
      </c>
      <c r="AO4333">
        <v>32</v>
      </c>
      <c r="AP4333">
        <v>0</v>
      </c>
      <c r="AW4333">
        <v>161</v>
      </c>
      <c r="BD4333" s="5">
        <v>161</v>
      </c>
      <c r="BE4333">
        <v>129</v>
      </c>
      <c r="BG4333">
        <f t="shared" si="475"/>
        <v>129</v>
      </c>
      <c r="BH4333">
        <v>32</v>
      </c>
    </row>
    <row r="4334" spans="1:61" x14ac:dyDescent="0.25">
      <c r="A4334" t="s">
        <v>54</v>
      </c>
      <c r="B4334">
        <v>110027</v>
      </c>
      <c r="C4334" t="s">
        <v>55</v>
      </c>
      <c r="D4334" t="s">
        <v>56</v>
      </c>
      <c r="E4334" s="1">
        <v>45988</v>
      </c>
      <c r="F4334" t="s">
        <v>5035</v>
      </c>
      <c r="G4334" t="s">
        <v>67</v>
      </c>
      <c r="H4334" t="str">
        <f t="shared" si="469"/>
        <v>Direct Sale</v>
      </c>
      <c r="K4334" s="3">
        <v>45988.887499999997</v>
      </c>
      <c r="L4334">
        <f t="shared" si="470"/>
        <v>27</v>
      </c>
      <c r="M4334" t="str">
        <f t="shared" si="471"/>
        <v>Thursday</v>
      </c>
      <c r="N4334" s="1" t="str">
        <f t="shared" si="472"/>
        <v>November</v>
      </c>
      <c r="O4334" s="2">
        <v>0.88749999999999996</v>
      </c>
      <c r="P4334" s="2" t="str">
        <f t="shared" si="473"/>
        <v>Week 4</v>
      </c>
      <c r="Q4334" t="s">
        <v>59</v>
      </c>
      <c r="R4334" s="5">
        <v>99</v>
      </c>
      <c r="S4334" s="5">
        <v>0</v>
      </c>
      <c r="T4334" s="5">
        <f t="shared" si="474"/>
        <v>0</v>
      </c>
      <c r="U4334" s="5">
        <v>99</v>
      </c>
      <c r="V4334" s="5">
        <v>0</v>
      </c>
      <c r="W4334" s="5">
        <v>4.96</v>
      </c>
      <c r="X4334" s="5">
        <v>0.04</v>
      </c>
      <c r="Y4334" s="5">
        <v>104</v>
      </c>
      <c r="Z4334" s="5">
        <v>104</v>
      </c>
      <c r="AA4334" t="s">
        <v>68</v>
      </c>
      <c r="AB4334">
        <v>21.16</v>
      </c>
      <c r="AC4334">
        <v>2.2799999999999998</v>
      </c>
      <c r="AD4334" t="s">
        <v>5778</v>
      </c>
      <c r="AE4334" t="s">
        <v>75</v>
      </c>
      <c r="AI4334" t="s">
        <v>89</v>
      </c>
      <c r="AJ4334" t="s">
        <v>190</v>
      </c>
      <c r="AK4334">
        <v>8929758003</v>
      </c>
      <c r="AO4334">
        <v>0</v>
      </c>
      <c r="AP4334">
        <v>0</v>
      </c>
      <c r="AR4334">
        <v>104</v>
      </c>
      <c r="AZ4334">
        <v>99</v>
      </c>
      <c r="BA4334">
        <v>2.48</v>
      </c>
      <c r="BB4334">
        <v>99</v>
      </c>
      <c r="BC4334">
        <v>2.48</v>
      </c>
      <c r="BD4334" s="5">
        <v>104</v>
      </c>
      <c r="BE4334">
        <v>99</v>
      </c>
      <c r="BG4334">
        <f t="shared" si="475"/>
        <v>99</v>
      </c>
    </row>
    <row r="4335" spans="1:61" x14ac:dyDescent="0.25">
      <c r="A4335" t="s">
        <v>54</v>
      </c>
      <c r="B4335">
        <v>110027</v>
      </c>
      <c r="C4335" t="s">
        <v>55</v>
      </c>
      <c r="D4335" t="s">
        <v>56</v>
      </c>
      <c r="E4335" s="1">
        <v>45988</v>
      </c>
      <c r="F4335" t="s">
        <v>5036</v>
      </c>
      <c r="G4335" t="s">
        <v>67</v>
      </c>
      <c r="H4335" t="str">
        <f t="shared" si="469"/>
        <v>Direct Sale</v>
      </c>
      <c r="K4335" s="3">
        <v>45988.887499999997</v>
      </c>
      <c r="L4335">
        <f t="shared" si="470"/>
        <v>27</v>
      </c>
      <c r="M4335" t="str">
        <f t="shared" si="471"/>
        <v>Thursday</v>
      </c>
      <c r="N4335" s="1" t="str">
        <f t="shared" si="472"/>
        <v>November</v>
      </c>
      <c r="O4335" s="2">
        <v>0.88749999999999996</v>
      </c>
      <c r="P4335" s="2" t="str">
        <f t="shared" si="473"/>
        <v>Week 4</v>
      </c>
      <c r="Q4335" t="s">
        <v>59</v>
      </c>
      <c r="R4335" s="5">
        <v>189</v>
      </c>
      <c r="S4335" s="5">
        <v>0</v>
      </c>
      <c r="T4335" s="5">
        <f t="shared" si="474"/>
        <v>0</v>
      </c>
      <c r="U4335" s="5">
        <v>189</v>
      </c>
      <c r="V4335" s="5">
        <v>0</v>
      </c>
      <c r="W4335" s="5">
        <v>9.4600000000000009</v>
      </c>
      <c r="X4335" s="5">
        <v>-0.46</v>
      </c>
      <c r="Y4335" s="5">
        <v>198</v>
      </c>
      <c r="Z4335" s="5">
        <v>198</v>
      </c>
      <c r="AA4335" t="s">
        <v>68</v>
      </c>
      <c r="AB4335">
        <v>54.67</v>
      </c>
      <c r="AC4335">
        <v>1.96</v>
      </c>
      <c r="AD4335" t="s">
        <v>5778</v>
      </c>
      <c r="AE4335" t="s">
        <v>75</v>
      </c>
      <c r="AI4335" t="s">
        <v>3104</v>
      </c>
      <c r="AJ4335" t="s">
        <v>3105</v>
      </c>
      <c r="AK4335">
        <v>9999057563</v>
      </c>
      <c r="AO4335">
        <v>0</v>
      </c>
      <c r="AP4335">
        <v>0</v>
      </c>
      <c r="AR4335">
        <v>198</v>
      </c>
      <c r="AZ4335">
        <v>189</v>
      </c>
      <c r="BA4335">
        <v>4.7300000000000004</v>
      </c>
      <c r="BB4335">
        <v>189</v>
      </c>
      <c r="BC4335">
        <v>4.7300000000000004</v>
      </c>
      <c r="BD4335" s="5">
        <v>198</v>
      </c>
      <c r="BE4335">
        <v>189</v>
      </c>
      <c r="BG4335">
        <f t="shared" si="475"/>
        <v>189</v>
      </c>
    </row>
    <row r="4336" spans="1:61" x14ac:dyDescent="0.25">
      <c r="A4336" t="s">
        <v>54</v>
      </c>
      <c r="B4336">
        <v>110027</v>
      </c>
      <c r="C4336" t="s">
        <v>55</v>
      </c>
      <c r="D4336" t="s">
        <v>56</v>
      </c>
      <c r="E4336" s="1">
        <v>45988</v>
      </c>
      <c r="F4336" t="s">
        <v>5037</v>
      </c>
      <c r="G4336" t="s">
        <v>67</v>
      </c>
      <c r="H4336" t="str">
        <f t="shared" si="469"/>
        <v>Direct Sale</v>
      </c>
      <c r="K4336" s="3">
        <v>45988.888888888891</v>
      </c>
      <c r="L4336">
        <f t="shared" si="470"/>
        <v>27</v>
      </c>
      <c r="M4336" t="str">
        <f t="shared" si="471"/>
        <v>Thursday</v>
      </c>
      <c r="N4336" s="1" t="str">
        <f t="shared" si="472"/>
        <v>November</v>
      </c>
      <c r="O4336" s="2">
        <v>0.88888888888888884</v>
      </c>
      <c r="P4336" s="2" t="str">
        <f t="shared" si="473"/>
        <v>Week 4</v>
      </c>
      <c r="Q4336" t="s">
        <v>59</v>
      </c>
      <c r="R4336" s="5">
        <v>206</v>
      </c>
      <c r="S4336" s="5">
        <v>0</v>
      </c>
      <c r="T4336" s="5">
        <f t="shared" si="474"/>
        <v>0</v>
      </c>
      <c r="U4336" s="5">
        <v>206</v>
      </c>
      <c r="V4336" s="5">
        <v>0</v>
      </c>
      <c r="W4336" s="5">
        <v>10.3</v>
      </c>
      <c r="X4336" s="5">
        <v>-0.3</v>
      </c>
      <c r="Y4336" s="5">
        <v>216</v>
      </c>
      <c r="Z4336" s="5">
        <v>216</v>
      </c>
      <c r="AA4336" t="s">
        <v>73</v>
      </c>
      <c r="AB4336">
        <v>49.79</v>
      </c>
      <c r="AC4336">
        <v>8.16</v>
      </c>
      <c r="AD4336" t="s">
        <v>5778</v>
      </c>
      <c r="AE4336" t="s">
        <v>75</v>
      </c>
      <c r="AI4336" t="s">
        <v>5038</v>
      </c>
      <c r="AJ4336" t="s">
        <v>5039</v>
      </c>
      <c r="AK4336">
        <v>7980818220</v>
      </c>
      <c r="AO4336">
        <v>0</v>
      </c>
      <c r="AP4336">
        <v>0</v>
      </c>
      <c r="AQ4336">
        <v>216</v>
      </c>
      <c r="AZ4336">
        <v>206</v>
      </c>
      <c r="BA4336">
        <v>5.15</v>
      </c>
      <c r="BB4336">
        <v>206</v>
      </c>
      <c r="BC4336">
        <v>5.15</v>
      </c>
      <c r="BD4336" s="5">
        <v>216</v>
      </c>
      <c r="BE4336">
        <v>206</v>
      </c>
      <c r="BG4336">
        <f t="shared" si="475"/>
        <v>206</v>
      </c>
    </row>
    <row r="4337" spans="1:61" x14ac:dyDescent="0.25">
      <c r="A4337" t="s">
        <v>54</v>
      </c>
      <c r="B4337">
        <v>110027</v>
      </c>
      <c r="C4337" t="s">
        <v>55</v>
      </c>
      <c r="D4337" t="s">
        <v>56</v>
      </c>
      <c r="E4337" s="1">
        <v>45988</v>
      </c>
      <c r="F4337" t="s">
        <v>5040</v>
      </c>
      <c r="G4337" t="s">
        <v>58</v>
      </c>
      <c r="H4337" t="str">
        <f t="shared" si="469"/>
        <v>Aggregator</v>
      </c>
      <c r="I4337">
        <v>7519464205</v>
      </c>
      <c r="J4337">
        <v>18528960</v>
      </c>
      <c r="K4337" s="3">
        <v>45988.88958333333</v>
      </c>
      <c r="L4337">
        <f t="shared" si="470"/>
        <v>27</v>
      </c>
      <c r="M4337" t="str">
        <f t="shared" si="471"/>
        <v>Thursday</v>
      </c>
      <c r="N4337" s="1" t="str">
        <f t="shared" si="472"/>
        <v>November</v>
      </c>
      <c r="O4337" s="2">
        <v>0.88958333333333328</v>
      </c>
      <c r="P4337" s="2" t="str">
        <f t="shared" si="473"/>
        <v>Week 4</v>
      </c>
      <c r="Q4337" t="s">
        <v>59</v>
      </c>
      <c r="R4337" s="5">
        <v>398</v>
      </c>
      <c r="S4337" s="5">
        <v>-75</v>
      </c>
      <c r="T4337" s="5">
        <f t="shared" si="474"/>
        <v>18.844221105527641</v>
      </c>
      <c r="U4337" s="5">
        <v>323</v>
      </c>
      <c r="V4337" s="5">
        <v>32</v>
      </c>
      <c r="W4337" s="5">
        <v>0</v>
      </c>
      <c r="X4337" s="5">
        <v>0</v>
      </c>
      <c r="Y4337" s="5">
        <v>355</v>
      </c>
      <c r="Z4337" s="5">
        <v>355</v>
      </c>
      <c r="AA4337" t="s">
        <v>60</v>
      </c>
      <c r="AB4337">
        <v>106.06</v>
      </c>
      <c r="AC4337">
        <v>9.82</v>
      </c>
      <c r="AD4337" t="s">
        <v>60</v>
      </c>
      <c r="AE4337" t="s">
        <v>56</v>
      </c>
      <c r="AF4337">
        <v>4205</v>
      </c>
      <c r="AG4337">
        <v>4205</v>
      </c>
      <c r="AO4337">
        <v>32</v>
      </c>
      <c r="AP4337">
        <v>0</v>
      </c>
      <c r="AX4337">
        <v>355</v>
      </c>
      <c r="BD4337" s="5">
        <v>355</v>
      </c>
      <c r="BE4337">
        <v>323</v>
      </c>
      <c r="BG4337">
        <f t="shared" si="475"/>
        <v>323</v>
      </c>
      <c r="BI4337">
        <v>32</v>
      </c>
    </row>
    <row r="4338" spans="1:61" x14ac:dyDescent="0.25">
      <c r="A4338" t="s">
        <v>54</v>
      </c>
      <c r="B4338">
        <v>110027</v>
      </c>
      <c r="C4338" t="s">
        <v>55</v>
      </c>
      <c r="D4338" t="s">
        <v>56</v>
      </c>
      <c r="E4338" s="1">
        <v>45988</v>
      </c>
      <c r="F4338" t="s">
        <v>5041</v>
      </c>
      <c r="G4338" t="s">
        <v>63</v>
      </c>
      <c r="H4338" t="str">
        <f t="shared" si="469"/>
        <v>Aggregator</v>
      </c>
      <c r="I4338">
        <v>223229000000000</v>
      </c>
      <c r="J4338">
        <v>29811</v>
      </c>
      <c r="K4338" s="3">
        <v>45988.896527777775</v>
      </c>
      <c r="L4338">
        <f t="shared" si="470"/>
        <v>27</v>
      </c>
      <c r="M4338" t="str">
        <f t="shared" si="471"/>
        <v>Thursday</v>
      </c>
      <c r="N4338" s="1" t="str">
        <f t="shared" si="472"/>
        <v>November</v>
      </c>
      <c r="O4338" s="2">
        <v>0.89652777777777781</v>
      </c>
      <c r="P4338" s="2" t="str">
        <f t="shared" si="473"/>
        <v>Week 4</v>
      </c>
      <c r="Q4338" t="s">
        <v>59</v>
      </c>
      <c r="R4338" s="5">
        <v>365.66</v>
      </c>
      <c r="S4338" s="5">
        <v>-93.74</v>
      </c>
      <c r="T4338" s="5">
        <f t="shared" si="474"/>
        <v>25.635836569490785</v>
      </c>
      <c r="U4338" s="5">
        <v>271.92</v>
      </c>
      <c r="V4338" s="5">
        <v>32</v>
      </c>
      <c r="W4338" s="5">
        <v>0</v>
      </c>
      <c r="X4338" s="5">
        <v>0.08</v>
      </c>
      <c r="Y4338" s="5">
        <v>304</v>
      </c>
      <c r="Z4338" s="5">
        <v>304</v>
      </c>
      <c r="AA4338" t="s">
        <v>64</v>
      </c>
      <c r="AB4338">
        <v>93.17</v>
      </c>
      <c r="AC4338">
        <v>5.78</v>
      </c>
      <c r="AD4338" t="s">
        <v>64</v>
      </c>
      <c r="AE4338" t="s">
        <v>56</v>
      </c>
      <c r="AF4338">
        <v>908</v>
      </c>
      <c r="AG4338">
        <v>908</v>
      </c>
      <c r="AO4338">
        <v>32</v>
      </c>
      <c r="AP4338">
        <v>0</v>
      </c>
      <c r="AW4338">
        <v>304</v>
      </c>
      <c r="BD4338" s="5">
        <v>304</v>
      </c>
      <c r="BE4338">
        <v>271.92</v>
      </c>
      <c r="BG4338">
        <f t="shared" si="475"/>
        <v>271.92</v>
      </c>
      <c r="BH4338">
        <v>32</v>
      </c>
    </row>
    <row r="4339" spans="1:61" x14ac:dyDescent="0.25">
      <c r="A4339" t="s">
        <v>54</v>
      </c>
      <c r="B4339">
        <v>110027</v>
      </c>
      <c r="C4339" t="s">
        <v>55</v>
      </c>
      <c r="D4339" t="s">
        <v>56</v>
      </c>
      <c r="E4339" s="1">
        <v>45988</v>
      </c>
      <c r="F4339" t="s">
        <v>5042</v>
      </c>
      <c r="G4339" t="s">
        <v>67</v>
      </c>
      <c r="H4339" t="str">
        <f t="shared" si="469"/>
        <v>Direct Sale</v>
      </c>
      <c r="K4339" s="3">
        <v>45988.904861111114</v>
      </c>
      <c r="L4339">
        <f t="shared" si="470"/>
        <v>27</v>
      </c>
      <c r="M4339" t="str">
        <f t="shared" si="471"/>
        <v>Thursday</v>
      </c>
      <c r="N4339" s="1" t="str">
        <f t="shared" si="472"/>
        <v>November</v>
      </c>
      <c r="O4339" s="2">
        <v>0.90486111111111112</v>
      </c>
      <c r="P4339" s="2" t="str">
        <f t="shared" si="473"/>
        <v>Week 4</v>
      </c>
      <c r="Q4339" t="s">
        <v>59</v>
      </c>
      <c r="R4339" s="5">
        <v>59</v>
      </c>
      <c r="S4339" s="5">
        <v>0</v>
      </c>
      <c r="T4339" s="5">
        <f t="shared" si="474"/>
        <v>0</v>
      </c>
      <c r="U4339" s="5">
        <v>59</v>
      </c>
      <c r="V4339" s="5">
        <v>0</v>
      </c>
      <c r="W4339" s="5">
        <v>2.96</v>
      </c>
      <c r="X4339" s="5">
        <v>0.04</v>
      </c>
      <c r="Y4339" s="5">
        <v>62</v>
      </c>
      <c r="Z4339" s="5">
        <v>62</v>
      </c>
      <c r="AA4339" t="s">
        <v>73</v>
      </c>
      <c r="AB4339">
        <v>15.49</v>
      </c>
      <c r="AC4339">
        <v>2.14</v>
      </c>
      <c r="AD4339" t="s">
        <v>5778</v>
      </c>
      <c r="AE4339" t="s">
        <v>75</v>
      </c>
      <c r="AI4339" t="s">
        <v>89</v>
      </c>
      <c r="AJ4339" t="s">
        <v>190</v>
      </c>
      <c r="AK4339">
        <v>8929758003</v>
      </c>
      <c r="AO4339">
        <v>0</v>
      </c>
      <c r="AP4339">
        <v>0</v>
      </c>
      <c r="AQ4339">
        <v>62</v>
      </c>
      <c r="AZ4339">
        <v>59</v>
      </c>
      <c r="BA4339">
        <v>1.48</v>
      </c>
      <c r="BB4339">
        <v>59</v>
      </c>
      <c r="BC4339">
        <v>1.48</v>
      </c>
      <c r="BD4339" s="5">
        <v>62</v>
      </c>
      <c r="BE4339">
        <v>59</v>
      </c>
      <c r="BG4339">
        <f t="shared" si="475"/>
        <v>59</v>
      </c>
    </row>
    <row r="4340" spans="1:61" x14ac:dyDescent="0.25">
      <c r="A4340" t="s">
        <v>54</v>
      </c>
      <c r="B4340">
        <v>110027</v>
      </c>
      <c r="C4340" t="s">
        <v>55</v>
      </c>
      <c r="D4340" t="s">
        <v>56</v>
      </c>
      <c r="E4340" s="1">
        <v>45988</v>
      </c>
      <c r="F4340" t="s">
        <v>5043</v>
      </c>
      <c r="G4340" t="s">
        <v>58</v>
      </c>
      <c r="H4340" t="str">
        <f t="shared" si="469"/>
        <v>Aggregator</v>
      </c>
      <c r="I4340">
        <v>7485383605</v>
      </c>
      <c r="J4340">
        <v>18528960</v>
      </c>
      <c r="K4340" s="3">
        <v>45988.911111111112</v>
      </c>
      <c r="L4340">
        <f t="shared" si="470"/>
        <v>27</v>
      </c>
      <c r="M4340" t="str">
        <f t="shared" si="471"/>
        <v>Thursday</v>
      </c>
      <c r="N4340" s="1" t="str">
        <f t="shared" si="472"/>
        <v>November</v>
      </c>
      <c r="O4340" s="2">
        <v>0.91111111111111109</v>
      </c>
      <c r="P4340" s="2" t="str">
        <f t="shared" si="473"/>
        <v>Week 4</v>
      </c>
      <c r="Q4340" t="s">
        <v>59</v>
      </c>
      <c r="R4340" s="5">
        <v>299</v>
      </c>
      <c r="S4340" s="5">
        <v>0</v>
      </c>
      <c r="T4340" s="5">
        <f t="shared" si="474"/>
        <v>0</v>
      </c>
      <c r="U4340" s="5">
        <v>299</v>
      </c>
      <c r="V4340" s="5">
        <v>32</v>
      </c>
      <c r="W4340" s="5">
        <v>0</v>
      </c>
      <c r="X4340" s="5">
        <v>0</v>
      </c>
      <c r="Y4340" s="5">
        <v>331</v>
      </c>
      <c r="Z4340" s="5">
        <v>331</v>
      </c>
      <c r="AA4340" t="s">
        <v>60</v>
      </c>
      <c r="AB4340">
        <v>55.28</v>
      </c>
      <c r="AC4340">
        <v>12.85</v>
      </c>
      <c r="AD4340" t="s">
        <v>60</v>
      </c>
      <c r="AE4340" t="s">
        <v>56</v>
      </c>
      <c r="AF4340">
        <v>3605</v>
      </c>
      <c r="AG4340">
        <v>3605</v>
      </c>
      <c r="AO4340">
        <v>32</v>
      </c>
      <c r="AP4340">
        <v>0</v>
      </c>
      <c r="AX4340">
        <v>331</v>
      </c>
      <c r="BD4340" s="5">
        <v>331</v>
      </c>
      <c r="BE4340">
        <v>299</v>
      </c>
      <c r="BG4340">
        <f t="shared" si="475"/>
        <v>299</v>
      </c>
      <c r="BI4340">
        <v>32</v>
      </c>
    </row>
    <row r="4341" spans="1:61" x14ac:dyDescent="0.25">
      <c r="A4341" t="s">
        <v>54</v>
      </c>
      <c r="B4341">
        <v>110027</v>
      </c>
      <c r="C4341" t="s">
        <v>55</v>
      </c>
      <c r="D4341" t="s">
        <v>56</v>
      </c>
      <c r="E4341" s="1">
        <v>45988</v>
      </c>
      <c r="F4341" t="s">
        <v>5044</v>
      </c>
      <c r="G4341" t="s">
        <v>63</v>
      </c>
      <c r="H4341" t="str">
        <f t="shared" si="469"/>
        <v>Aggregator</v>
      </c>
      <c r="I4341">
        <v>223230000000000</v>
      </c>
      <c r="J4341">
        <v>29811</v>
      </c>
      <c r="K4341" s="3">
        <v>45988.911805555559</v>
      </c>
      <c r="L4341">
        <f t="shared" si="470"/>
        <v>27</v>
      </c>
      <c r="M4341" t="str">
        <f t="shared" si="471"/>
        <v>Thursday</v>
      </c>
      <c r="N4341" s="1" t="str">
        <f t="shared" si="472"/>
        <v>November</v>
      </c>
      <c r="O4341" s="2">
        <v>0.91180555555555554</v>
      </c>
      <c r="P4341" s="2" t="str">
        <f t="shared" si="473"/>
        <v>Week 4</v>
      </c>
      <c r="Q4341" t="s">
        <v>59</v>
      </c>
      <c r="R4341" s="5">
        <v>917</v>
      </c>
      <c r="S4341" s="5">
        <v>-268.74</v>
      </c>
      <c r="T4341" s="5">
        <f t="shared" si="474"/>
        <v>29.30643402399128</v>
      </c>
      <c r="U4341" s="5">
        <v>648.26</v>
      </c>
      <c r="V4341" s="5">
        <v>32</v>
      </c>
      <c r="W4341" s="5">
        <v>0</v>
      </c>
      <c r="X4341" s="5">
        <v>-0.26</v>
      </c>
      <c r="Y4341" s="5">
        <v>680</v>
      </c>
      <c r="Z4341" s="5">
        <v>680</v>
      </c>
      <c r="AA4341" t="s">
        <v>64</v>
      </c>
      <c r="AB4341">
        <v>161.88999999999999</v>
      </c>
      <c r="AC4341">
        <v>10.52</v>
      </c>
      <c r="AD4341" t="s">
        <v>64</v>
      </c>
      <c r="AE4341" t="s">
        <v>56</v>
      </c>
      <c r="AF4341">
        <v>2810</v>
      </c>
      <c r="AG4341">
        <v>2810</v>
      </c>
      <c r="AO4341">
        <v>32</v>
      </c>
      <c r="AP4341">
        <v>0</v>
      </c>
      <c r="AW4341">
        <v>680</v>
      </c>
      <c r="BD4341" s="5">
        <v>680</v>
      </c>
      <c r="BE4341">
        <v>648.26</v>
      </c>
      <c r="BG4341">
        <f t="shared" si="475"/>
        <v>648.26</v>
      </c>
      <c r="BH4341">
        <v>32</v>
      </c>
    </row>
    <row r="4342" spans="1:61" x14ac:dyDescent="0.25">
      <c r="A4342" t="s">
        <v>54</v>
      </c>
      <c r="B4342">
        <v>110027</v>
      </c>
      <c r="C4342" t="s">
        <v>55</v>
      </c>
      <c r="D4342" t="s">
        <v>56</v>
      </c>
      <c r="E4342" s="1">
        <v>45988</v>
      </c>
      <c r="F4342" t="s">
        <v>5045</v>
      </c>
      <c r="G4342" t="s">
        <v>67</v>
      </c>
      <c r="H4342" t="str">
        <f t="shared" si="469"/>
        <v>Direct Sale</v>
      </c>
      <c r="K4342" s="3">
        <v>45988.914583333331</v>
      </c>
      <c r="L4342">
        <f t="shared" si="470"/>
        <v>27</v>
      </c>
      <c r="M4342" t="str">
        <f t="shared" si="471"/>
        <v>Thursday</v>
      </c>
      <c r="N4342" s="1" t="str">
        <f t="shared" si="472"/>
        <v>November</v>
      </c>
      <c r="O4342" s="2">
        <v>0.9145833333333333</v>
      </c>
      <c r="P4342" s="2" t="str">
        <f t="shared" si="473"/>
        <v>Week 4</v>
      </c>
      <c r="Q4342" t="s">
        <v>59</v>
      </c>
      <c r="R4342" s="5">
        <v>189</v>
      </c>
      <c r="S4342" s="5">
        <v>0</v>
      </c>
      <c r="T4342" s="5">
        <f t="shared" si="474"/>
        <v>0</v>
      </c>
      <c r="U4342" s="5">
        <v>189</v>
      </c>
      <c r="V4342" s="5">
        <v>0</v>
      </c>
      <c r="W4342" s="5">
        <v>9.4600000000000009</v>
      </c>
      <c r="X4342" s="5">
        <v>-0.46</v>
      </c>
      <c r="Y4342" s="5">
        <v>198</v>
      </c>
      <c r="Z4342" s="5">
        <v>198</v>
      </c>
      <c r="AA4342" t="s">
        <v>68</v>
      </c>
      <c r="AB4342">
        <v>46.02</v>
      </c>
      <c r="AC4342">
        <v>2.2799999999999998</v>
      </c>
      <c r="AD4342" t="s">
        <v>5778</v>
      </c>
      <c r="AE4342" t="s">
        <v>75</v>
      </c>
      <c r="AI4342" t="s">
        <v>89</v>
      </c>
      <c r="AJ4342" t="s">
        <v>190</v>
      </c>
      <c r="AK4342">
        <v>8929758003</v>
      </c>
      <c r="AO4342">
        <v>0</v>
      </c>
      <c r="AP4342">
        <v>0</v>
      </c>
      <c r="AR4342">
        <v>198</v>
      </c>
      <c r="AZ4342">
        <v>189</v>
      </c>
      <c r="BA4342">
        <v>4.7300000000000004</v>
      </c>
      <c r="BB4342">
        <v>189</v>
      </c>
      <c r="BC4342">
        <v>4.7300000000000004</v>
      </c>
      <c r="BD4342" s="5">
        <v>198</v>
      </c>
      <c r="BE4342">
        <v>189</v>
      </c>
      <c r="BG4342">
        <f t="shared" si="475"/>
        <v>189</v>
      </c>
    </row>
    <row r="4343" spans="1:61" x14ac:dyDescent="0.25">
      <c r="A4343" t="s">
        <v>54</v>
      </c>
      <c r="B4343">
        <v>110027</v>
      </c>
      <c r="C4343" t="s">
        <v>55</v>
      </c>
      <c r="D4343" t="s">
        <v>56</v>
      </c>
      <c r="E4343" s="1">
        <v>45988</v>
      </c>
      <c r="F4343" t="s">
        <v>5046</v>
      </c>
      <c r="G4343" t="s">
        <v>67</v>
      </c>
      <c r="H4343" t="str">
        <f t="shared" si="469"/>
        <v>Direct Sale</v>
      </c>
      <c r="K4343" s="3">
        <v>45988.929861111108</v>
      </c>
      <c r="L4343">
        <f t="shared" si="470"/>
        <v>27</v>
      </c>
      <c r="M4343" t="str">
        <f t="shared" si="471"/>
        <v>Thursday</v>
      </c>
      <c r="N4343" s="1" t="str">
        <f t="shared" si="472"/>
        <v>November</v>
      </c>
      <c r="O4343" s="2">
        <v>0.92986111111111114</v>
      </c>
      <c r="P4343" s="2" t="str">
        <f t="shared" si="473"/>
        <v>Week 4</v>
      </c>
      <c r="Q4343" t="s">
        <v>59</v>
      </c>
      <c r="R4343" s="5">
        <v>236</v>
      </c>
      <c r="S4343" s="5">
        <v>0</v>
      </c>
      <c r="T4343" s="5">
        <f t="shared" si="474"/>
        <v>0</v>
      </c>
      <c r="U4343" s="5">
        <v>236</v>
      </c>
      <c r="V4343" s="5">
        <v>0</v>
      </c>
      <c r="W4343" s="5">
        <v>11.8</v>
      </c>
      <c r="X4343" s="5">
        <v>0.2</v>
      </c>
      <c r="Y4343" s="5">
        <v>248</v>
      </c>
      <c r="Z4343" s="5">
        <v>248</v>
      </c>
      <c r="AA4343" t="s">
        <v>73</v>
      </c>
      <c r="AB4343">
        <v>59.68</v>
      </c>
      <c r="AC4343">
        <v>3.92</v>
      </c>
      <c r="AD4343" t="s">
        <v>5778</v>
      </c>
      <c r="AE4343" t="s">
        <v>75</v>
      </c>
      <c r="AI4343" t="s">
        <v>89</v>
      </c>
      <c r="AJ4343" t="s">
        <v>190</v>
      </c>
      <c r="AK4343">
        <v>8929758003</v>
      </c>
      <c r="AO4343">
        <v>0</v>
      </c>
      <c r="AP4343">
        <v>0</v>
      </c>
      <c r="AQ4343">
        <v>248</v>
      </c>
      <c r="AZ4343">
        <v>236</v>
      </c>
      <c r="BA4343">
        <v>5.9</v>
      </c>
      <c r="BB4343">
        <v>236</v>
      </c>
      <c r="BC4343">
        <v>5.9</v>
      </c>
      <c r="BD4343" s="5">
        <v>248</v>
      </c>
      <c r="BE4343">
        <v>236</v>
      </c>
      <c r="BG4343">
        <f t="shared" si="475"/>
        <v>236</v>
      </c>
    </row>
    <row r="4344" spans="1:61" x14ac:dyDescent="0.25">
      <c r="A4344" t="s">
        <v>54</v>
      </c>
      <c r="B4344">
        <v>110027</v>
      </c>
      <c r="C4344" t="s">
        <v>55</v>
      </c>
      <c r="D4344" t="s">
        <v>56</v>
      </c>
      <c r="E4344" s="1">
        <v>45988</v>
      </c>
      <c r="F4344" t="s">
        <v>5047</v>
      </c>
      <c r="G4344" t="s">
        <v>67</v>
      </c>
      <c r="H4344" t="str">
        <f t="shared" si="469"/>
        <v>Direct Sale</v>
      </c>
      <c r="K4344" s="3">
        <v>45988.929861111108</v>
      </c>
      <c r="L4344">
        <f t="shared" si="470"/>
        <v>27</v>
      </c>
      <c r="M4344" t="str">
        <f t="shared" si="471"/>
        <v>Thursday</v>
      </c>
      <c r="N4344" s="1" t="str">
        <f t="shared" si="472"/>
        <v>November</v>
      </c>
      <c r="O4344" s="2">
        <v>0.92986111111111114</v>
      </c>
      <c r="P4344" s="2" t="str">
        <f t="shared" si="473"/>
        <v>Week 4</v>
      </c>
      <c r="Q4344" t="s">
        <v>59</v>
      </c>
      <c r="R4344" s="5">
        <v>487</v>
      </c>
      <c r="S4344" s="5">
        <v>0</v>
      </c>
      <c r="T4344" s="5">
        <f t="shared" si="474"/>
        <v>0</v>
      </c>
      <c r="U4344" s="5">
        <v>487</v>
      </c>
      <c r="V4344" s="5">
        <v>0</v>
      </c>
      <c r="W4344" s="5">
        <v>24.36</v>
      </c>
      <c r="X4344" s="5">
        <v>-0.36</v>
      </c>
      <c r="Y4344" s="5">
        <v>511</v>
      </c>
      <c r="Z4344" s="5">
        <v>511</v>
      </c>
      <c r="AA4344" t="s">
        <v>5048</v>
      </c>
      <c r="AB4344">
        <v>99.44</v>
      </c>
      <c r="AC4344">
        <v>9.4</v>
      </c>
      <c r="AD4344" t="s">
        <v>5778</v>
      </c>
      <c r="AE4344" t="s">
        <v>75</v>
      </c>
      <c r="AI4344" t="s">
        <v>5049</v>
      </c>
      <c r="AJ4344" t="s">
        <v>4036</v>
      </c>
      <c r="AK4344">
        <v>9541258963</v>
      </c>
      <c r="AO4344">
        <v>0</v>
      </c>
      <c r="AP4344">
        <v>0</v>
      </c>
      <c r="AY4344">
        <v>511</v>
      </c>
      <c r="AZ4344">
        <v>487</v>
      </c>
      <c r="BA4344">
        <v>12.18</v>
      </c>
      <c r="BB4344">
        <v>487</v>
      </c>
      <c r="BC4344">
        <v>12.18</v>
      </c>
      <c r="BD4344" s="5">
        <v>511</v>
      </c>
      <c r="BE4344">
        <v>487</v>
      </c>
      <c r="BG4344">
        <f t="shared" si="475"/>
        <v>487</v>
      </c>
    </row>
    <row r="4345" spans="1:61" x14ac:dyDescent="0.25">
      <c r="A4345" t="s">
        <v>54</v>
      </c>
      <c r="B4345">
        <v>110027</v>
      </c>
      <c r="C4345" t="s">
        <v>55</v>
      </c>
      <c r="D4345" t="s">
        <v>56</v>
      </c>
      <c r="E4345" s="1">
        <v>45988</v>
      </c>
      <c r="F4345" t="s">
        <v>5050</v>
      </c>
      <c r="G4345" t="s">
        <v>67</v>
      </c>
      <c r="H4345" t="str">
        <f t="shared" si="469"/>
        <v>Direct Sale</v>
      </c>
      <c r="K4345" s="3">
        <v>45988.932638888888</v>
      </c>
      <c r="L4345">
        <f t="shared" si="470"/>
        <v>27</v>
      </c>
      <c r="M4345" t="str">
        <f t="shared" si="471"/>
        <v>Thursday</v>
      </c>
      <c r="N4345" s="1" t="str">
        <f t="shared" si="472"/>
        <v>November</v>
      </c>
      <c r="O4345" s="2">
        <v>0.93263888888888891</v>
      </c>
      <c r="P4345" s="2" t="str">
        <f t="shared" si="473"/>
        <v>Week 4</v>
      </c>
      <c r="Q4345" t="s">
        <v>59</v>
      </c>
      <c r="R4345" s="5">
        <v>259.45</v>
      </c>
      <c r="S4345" s="5">
        <v>0</v>
      </c>
      <c r="T4345" s="5">
        <f t="shared" si="474"/>
        <v>0</v>
      </c>
      <c r="U4345" s="5">
        <v>259.45</v>
      </c>
      <c r="V4345" s="5">
        <v>0</v>
      </c>
      <c r="W4345" s="5">
        <v>12.98</v>
      </c>
      <c r="X4345" s="5">
        <v>-0.43</v>
      </c>
      <c r="Y4345" s="5">
        <v>272</v>
      </c>
      <c r="Z4345" s="5">
        <v>272</v>
      </c>
      <c r="AA4345" t="s">
        <v>68</v>
      </c>
      <c r="AB4345">
        <v>56.88</v>
      </c>
      <c r="AC4345">
        <v>2.2799999999999998</v>
      </c>
      <c r="AD4345" t="s">
        <v>5778</v>
      </c>
      <c r="AE4345" t="s">
        <v>75</v>
      </c>
      <c r="AI4345" t="s">
        <v>89</v>
      </c>
      <c r="AJ4345" t="s">
        <v>190</v>
      </c>
      <c r="AK4345">
        <v>8929758003</v>
      </c>
      <c r="AO4345">
        <v>0</v>
      </c>
      <c r="AP4345">
        <v>0</v>
      </c>
      <c r="AR4345">
        <v>272</v>
      </c>
      <c r="AZ4345">
        <v>259.45</v>
      </c>
      <c r="BA4345">
        <v>6.49</v>
      </c>
      <c r="BB4345">
        <v>259.45</v>
      </c>
      <c r="BC4345">
        <v>6.49</v>
      </c>
      <c r="BD4345" s="5">
        <v>272</v>
      </c>
      <c r="BE4345">
        <v>259.45</v>
      </c>
      <c r="BG4345">
        <f t="shared" si="475"/>
        <v>259.45</v>
      </c>
    </row>
    <row r="4346" spans="1:61" x14ac:dyDescent="0.25">
      <c r="A4346" t="s">
        <v>54</v>
      </c>
      <c r="B4346">
        <v>110027</v>
      </c>
      <c r="C4346" t="s">
        <v>55</v>
      </c>
      <c r="D4346" t="s">
        <v>56</v>
      </c>
      <c r="E4346" s="1">
        <v>45988</v>
      </c>
      <c r="F4346" t="s">
        <v>5051</v>
      </c>
      <c r="G4346" t="s">
        <v>67</v>
      </c>
      <c r="H4346" t="str">
        <f t="shared" si="469"/>
        <v>Direct Sale</v>
      </c>
      <c r="K4346" s="3">
        <v>45988.95208333333</v>
      </c>
      <c r="L4346">
        <f t="shared" si="470"/>
        <v>27</v>
      </c>
      <c r="M4346" t="str">
        <f t="shared" si="471"/>
        <v>Thursday</v>
      </c>
      <c r="N4346" s="1" t="str">
        <f t="shared" si="472"/>
        <v>November</v>
      </c>
      <c r="O4346" s="2">
        <v>0.95208333333333328</v>
      </c>
      <c r="P4346" s="2" t="str">
        <f t="shared" si="473"/>
        <v>Week 4</v>
      </c>
      <c r="Q4346" t="s">
        <v>59</v>
      </c>
      <c r="R4346" s="5">
        <v>159</v>
      </c>
      <c r="S4346" s="5">
        <v>0</v>
      </c>
      <c r="T4346" s="5">
        <f t="shared" si="474"/>
        <v>0</v>
      </c>
      <c r="U4346" s="5">
        <v>159</v>
      </c>
      <c r="V4346" s="5">
        <v>0</v>
      </c>
      <c r="W4346" s="5">
        <v>7.96</v>
      </c>
      <c r="X4346" s="5">
        <v>0.04</v>
      </c>
      <c r="Y4346" s="5">
        <v>167</v>
      </c>
      <c r="Z4346" s="5">
        <v>167</v>
      </c>
      <c r="AA4346" t="s">
        <v>73</v>
      </c>
      <c r="AB4346">
        <v>29.83</v>
      </c>
      <c r="AC4346">
        <v>2.5</v>
      </c>
      <c r="AD4346" t="s">
        <v>5778</v>
      </c>
      <c r="AE4346" t="s">
        <v>75</v>
      </c>
      <c r="AI4346" t="s">
        <v>89</v>
      </c>
      <c r="AJ4346" t="s">
        <v>190</v>
      </c>
      <c r="AK4346">
        <v>8929758003</v>
      </c>
      <c r="AO4346">
        <v>0</v>
      </c>
      <c r="AP4346">
        <v>0</v>
      </c>
      <c r="AQ4346">
        <v>167</v>
      </c>
      <c r="AZ4346">
        <v>159</v>
      </c>
      <c r="BA4346">
        <v>3.98</v>
      </c>
      <c r="BB4346">
        <v>159</v>
      </c>
      <c r="BC4346">
        <v>3.98</v>
      </c>
      <c r="BD4346" s="5">
        <v>167</v>
      </c>
      <c r="BE4346">
        <v>159</v>
      </c>
      <c r="BG4346">
        <f t="shared" si="475"/>
        <v>159</v>
      </c>
    </row>
    <row r="4347" spans="1:61" x14ac:dyDescent="0.25">
      <c r="A4347" t="s">
        <v>54</v>
      </c>
      <c r="B4347">
        <v>110027</v>
      </c>
      <c r="C4347" t="s">
        <v>55</v>
      </c>
      <c r="D4347" t="s">
        <v>56</v>
      </c>
      <c r="E4347" s="1">
        <v>45988</v>
      </c>
      <c r="F4347" t="s">
        <v>5052</v>
      </c>
      <c r="G4347" t="s">
        <v>67</v>
      </c>
      <c r="H4347" t="str">
        <f t="shared" si="469"/>
        <v>Direct Sale</v>
      </c>
      <c r="K4347" s="3">
        <v>45988.95208333333</v>
      </c>
      <c r="L4347">
        <f t="shared" si="470"/>
        <v>27</v>
      </c>
      <c r="M4347" t="str">
        <f t="shared" si="471"/>
        <v>Thursday</v>
      </c>
      <c r="N4347" s="1" t="str">
        <f t="shared" si="472"/>
        <v>November</v>
      </c>
      <c r="O4347" s="2">
        <v>0.95208333333333328</v>
      </c>
      <c r="P4347" s="2" t="str">
        <f t="shared" si="473"/>
        <v>Week 4</v>
      </c>
      <c r="Q4347" t="s">
        <v>59</v>
      </c>
      <c r="R4347" s="5">
        <v>159</v>
      </c>
      <c r="S4347" s="5">
        <v>0</v>
      </c>
      <c r="T4347" s="5">
        <f t="shared" si="474"/>
        <v>0</v>
      </c>
      <c r="U4347" s="5">
        <v>159</v>
      </c>
      <c r="V4347" s="5">
        <v>0</v>
      </c>
      <c r="W4347" s="5">
        <v>7.96</v>
      </c>
      <c r="X4347" s="5">
        <v>0.04</v>
      </c>
      <c r="Y4347" s="5">
        <v>167</v>
      </c>
      <c r="Z4347" s="5">
        <v>167</v>
      </c>
      <c r="AA4347" t="s">
        <v>73</v>
      </c>
      <c r="AB4347">
        <v>29.83</v>
      </c>
      <c r="AC4347">
        <v>2.5</v>
      </c>
      <c r="AD4347" t="s">
        <v>5778</v>
      </c>
      <c r="AE4347" t="s">
        <v>75</v>
      </c>
      <c r="AI4347" t="s">
        <v>89</v>
      </c>
      <c r="AJ4347" t="s">
        <v>190</v>
      </c>
      <c r="AK4347">
        <v>8929758003</v>
      </c>
      <c r="AO4347">
        <v>0</v>
      </c>
      <c r="AP4347">
        <v>0</v>
      </c>
      <c r="AQ4347">
        <v>167</v>
      </c>
      <c r="AZ4347">
        <v>159</v>
      </c>
      <c r="BA4347">
        <v>3.98</v>
      </c>
      <c r="BB4347">
        <v>159</v>
      </c>
      <c r="BC4347">
        <v>3.98</v>
      </c>
      <c r="BD4347" s="5">
        <v>167</v>
      </c>
      <c r="BE4347">
        <v>159</v>
      </c>
      <c r="BG4347">
        <f t="shared" si="475"/>
        <v>159</v>
      </c>
    </row>
    <row r="4348" spans="1:61" x14ac:dyDescent="0.25">
      <c r="A4348" t="s">
        <v>54</v>
      </c>
      <c r="B4348">
        <v>110027</v>
      </c>
      <c r="C4348" t="s">
        <v>55</v>
      </c>
      <c r="D4348" t="s">
        <v>56</v>
      </c>
      <c r="E4348" s="1">
        <v>45988</v>
      </c>
      <c r="F4348" t="s">
        <v>5053</v>
      </c>
      <c r="G4348" t="s">
        <v>67</v>
      </c>
      <c r="H4348" t="str">
        <f t="shared" si="469"/>
        <v>Direct Sale</v>
      </c>
      <c r="K4348" s="3">
        <v>45988.952777777777</v>
      </c>
      <c r="L4348">
        <f t="shared" si="470"/>
        <v>27</v>
      </c>
      <c r="M4348" t="str">
        <f t="shared" si="471"/>
        <v>Thursday</v>
      </c>
      <c r="N4348" s="1" t="str">
        <f t="shared" si="472"/>
        <v>November</v>
      </c>
      <c r="O4348" s="2">
        <v>0.95277777777777772</v>
      </c>
      <c r="P4348" s="2" t="str">
        <f t="shared" si="473"/>
        <v>Week 4</v>
      </c>
      <c r="Q4348" t="s">
        <v>59</v>
      </c>
      <c r="R4348" s="5">
        <v>59</v>
      </c>
      <c r="S4348" s="5">
        <v>-16.52</v>
      </c>
      <c r="T4348" s="5">
        <f t="shared" si="474"/>
        <v>27.999999999999996</v>
      </c>
      <c r="U4348" s="5">
        <v>42.48</v>
      </c>
      <c r="V4348" s="5">
        <v>0</v>
      </c>
      <c r="W4348" s="5">
        <v>2.12</v>
      </c>
      <c r="X4348" s="5">
        <v>0.4</v>
      </c>
      <c r="Y4348" s="5">
        <v>45</v>
      </c>
      <c r="Z4348" s="5">
        <v>45</v>
      </c>
      <c r="AA4348" t="s">
        <v>68</v>
      </c>
      <c r="AB4348">
        <v>15.49</v>
      </c>
      <c r="AC4348">
        <v>2.14</v>
      </c>
      <c r="AD4348" t="s">
        <v>5778</v>
      </c>
      <c r="AE4348" t="s">
        <v>75</v>
      </c>
      <c r="AI4348" t="s">
        <v>2661</v>
      </c>
      <c r="AJ4348" t="s">
        <v>2662</v>
      </c>
      <c r="AK4348">
        <v>9318495484</v>
      </c>
      <c r="AO4348">
        <v>0</v>
      </c>
      <c r="AP4348">
        <v>0</v>
      </c>
      <c r="AR4348">
        <v>45</v>
      </c>
      <c r="AZ4348">
        <v>42.48</v>
      </c>
      <c r="BA4348">
        <v>1.06</v>
      </c>
      <c r="BB4348">
        <v>42.48</v>
      </c>
      <c r="BC4348">
        <v>1.06</v>
      </c>
      <c r="BD4348" s="5">
        <v>45</v>
      </c>
      <c r="BE4348">
        <v>42.48</v>
      </c>
      <c r="BG4348">
        <f t="shared" si="475"/>
        <v>42.48</v>
      </c>
    </row>
    <row r="4349" spans="1:61" x14ac:dyDescent="0.25">
      <c r="A4349" t="s">
        <v>54</v>
      </c>
      <c r="B4349">
        <v>110027</v>
      </c>
      <c r="C4349" t="s">
        <v>55</v>
      </c>
      <c r="D4349" t="s">
        <v>56</v>
      </c>
      <c r="E4349" s="1">
        <v>45988</v>
      </c>
      <c r="F4349" t="s">
        <v>5054</v>
      </c>
      <c r="G4349" t="s">
        <v>63</v>
      </c>
      <c r="H4349" t="str">
        <f t="shared" si="469"/>
        <v>Aggregator</v>
      </c>
      <c r="I4349">
        <v>223234000000000</v>
      </c>
      <c r="J4349">
        <v>29811</v>
      </c>
      <c r="K4349" s="3">
        <v>45988.954861111109</v>
      </c>
      <c r="L4349">
        <f t="shared" si="470"/>
        <v>27</v>
      </c>
      <c r="M4349" t="str">
        <f t="shared" si="471"/>
        <v>Thursday</v>
      </c>
      <c r="N4349" s="1" t="str">
        <f t="shared" si="472"/>
        <v>November</v>
      </c>
      <c r="O4349" s="2">
        <v>0.95486111111111116</v>
      </c>
      <c r="P4349" s="2" t="str">
        <f t="shared" si="473"/>
        <v>Week 4</v>
      </c>
      <c r="Q4349" t="s">
        <v>59</v>
      </c>
      <c r="R4349" s="5">
        <v>218</v>
      </c>
      <c r="S4349" s="5">
        <v>-120</v>
      </c>
      <c r="T4349" s="5">
        <f t="shared" si="474"/>
        <v>55.045871559633028</v>
      </c>
      <c r="U4349" s="5">
        <v>98</v>
      </c>
      <c r="V4349" s="5">
        <v>32</v>
      </c>
      <c r="W4349" s="5">
        <v>0</v>
      </c>
      <c r="X4349" s="5">
        <v>0</v>
      </c>
      <c r="Y4349" s="5">
        <v>130</v>
      </c>
      <c r="Z4349" s="5">
        <v>130</v>
      </c>
      <c r="AA4349" t="s">
        <v>64</v>
      </c>
      <c r="AB4349">
        <v>32.630000000000003</v>
      </c>
      <c r="AC4349">
        <v>7.27</v>
      </c>
      <c r="AD4349" t="s">
        <v>64</v>
      </c>
      <c r="AE4349" t="s">
        <v>56</v>
      </c>
      <c r="AF4349">
        <v>2621</v>
      </c>
      <c r="AG4349">
        <v>2621</v>
      </c>
      <c r="AO4349">
        <v>32</v>
      </c>
      <c r="AP4349">
        <v>0</v>
      </c>
      <c r="AW4349">
        <v>130</v>
      </c>
      <c r="BD4349" s="5">
        <v>130</v>
      </c>
      <c r="BE4349">
        <v>98</v>
      </c>
      <c r="BG4349">
        <f t="shared" si="475"/>
        <v>98</v>
      </c>
      <c r="BH4349">
        <v>32</v>
      </c>
    </row>
    <row r="4350" spans="1:61" x14ac:dyDescent="0.25">
      <c r="A4350" t="s">
        <v>54</v>
      </c>
      <c r="B4350">
        <v>110027</v>
      </c>
      <c r="C4350" t="s">
        <v>55</v>
      </c>
      <c r="D4350" t="s">
        <v>56</v>
      </c>
      <c r="E4350" s="1">
        <v>45988</v>
      </c>
      <c r="F4350" t="s">
        <v>5055</v>
      </c>
      <c r="G4350" t="s">
        <v>58</v>
      </c>
      <c r="H4350" t="str">
        <f t="shared" si="469"/>
        <v>Aggregator</v>
      </c>
      <c r="I4350">
        <v>7524496106</v>
      </c>
      <c r="J4350">
        <v>18528960</v>
      </c>
      <c r="K4350" s="3">
        <v>45988.956250000003</v>
      </c>
      <c r="L4350">
        <f t="shared" si="470"/>
        <v>27</v>
      </c>
      <c r="M4350" t="str">
        <f t="shared" si="471"/>
        <v>Thursday</v>
      </c>
      <c r="N4350" s="1" t="str">
        <f t="shared" si="472"/>
        <v>November</v>
      </c>
      <c r="O4350" s="2">
        <v>0.95625000000000004</v>
      </c>
      <c r="P4350" s="2" t="str">
        <f t="shared" si="473"/>
        <v>Week 4</v>
      </c>
      <c r="Q4350" t="s">
        <v>59</v>
      </c>
      <c r="R4350" s="5">
        <v>248</v>
      </c>
      <c r="S4350" s="5">
        <v>-100</v>
      </c>
      <c r="T4350" s="5">
        <f t="shared" si="474"/>
        <v>40.322580645161288</v>
      </c>
      <c r="U4350" s="5">
        <v>148</v>
      </c>
      <c r="V4350" s="5">
        <v>32</v>
      </c>
      <c r="W4350" s="5">
        <v>0</v>
      </c>
      <c r="X4350" s="5">
        <v>0</v>
      </c>
      <c r="Y4350" s="5">
        <v>180</v>
      </c>
      <c r="Z4350" s="5">
        <v>180</v>
      </c>
      <c r="AA4350" t="s">
        <v>60</v>
      </c>
      <c r="AB4350">
        <v>49.71</v>
      </c>
      <c r="AC4350">
        <v>4.76</v>
      </c>
      <c r="AD4350" t="s">
        <v>60</v>
      </c>
      <c r="AE4350" t="s">
        <v>56</v>
      </c>
      <c r="AF4350">
        <v>6106</v>
      </c>
      <c r="AG4350">
        <v>6106</v>
      </c>
      <c r="AO4350">
        <v>32</v>
      </c>
      <c r="AP4350">
        <v>0</v>
      </c>
      <c r="AX4350">
        <v>180</v>
      </c>
      <c r="BD4350" s="5">
        <v>180</v>
      </c>
      <c r="BE4350">
        <v>148</v>
      </c>
      <c r="BG4350">
        <f t="shared" si="475"/>
        <v>148</v>
      </c>
      <c r="BI4350">
        <v>32</v>
      </c>
    </row>
    <row r="4351" spans="1:61" x14ac:dyDescent="0.25">
      <c r="A4351" t="s">
        <v>54</v>
      </c>
      <c r="B4351">
        <v>110027</v>
      </c>
      <c r="C4351" t="s">
        <v>55</v>
      </c>
      <c r="D4351" t="s">
        <v>56</v>
      </c>
      <c r="E4351" s="1">
        <v>45988</v>
      </c>
      <c r="F4351" t="s">
        <v>5056</v>
      </c>
      <c r="G4351" t="s">
        <v>63</v>
      </c>
      <c r="H4351" t="str">
        <f t="shared" si="469"/>
        <v>Aggregator</v>
      </c>
      <c r="I4351">
        <v>223234000000000</v>
      </c>
      <c r="J4351">
        <v>29811</v>
      </c>
      <c r="K4351" s="3">
        <v>45988.959027777775</v>
      </c>
      <c r="L4351">
        <f t="shared" si="470"/>
        <v>27</v>
      </c>
      <c r="M4351" t="str">
        <f t="shared" si="471"/>
        <v>Thursday</v>
      </c>
      <c r="N4351" s="1" t="str">
        <f t="shared" si="472"/>
        <v>November</v>
      </c>
      <c r="O4351" s="2">
        <v>0.95902777777777781</v>
      </c>
      <c r="P4351" s="2" t="str">
        <f t="shared" si="473"/>
        <v>Week 4</v>
      </c>
      <c r="Q4351" t="s">
        <v>59</v>
      </c>
      <c r="R4351" s="5">
        <v>554.66</v>
      </c>
      <c r="S4351" s="5">
        <v>-274.99</v>
      </c>
      <c r="T4351" s="5">
        <f t="shared" si="474"/>
        <v>49.578119929326078</v>
      </c>
      <c r="U4351" s="5">
        <v>279.67</v>
      </c>
      <c r="V4351" s="5">
        <v>32</v>
      </c>
      <c r="W4351" s="5">
        <v>0</v>
      </c>
      <c r="X4351" s="5">
        <v>0.33</v>
      </c>
      <c r="Y4351" s="5">
        <v>312</v>
      </c>
      <c r="Z4351" s="5">
        <v>312</v>
      </c>
      <c r="AA4351" t="s">
        <v>64</v>
      </c>
      <c r="AB4351">
        <v>116.33</v>
      </c>
      <c r="AC4351">
        <v>10.53</v>
      </c>
      <c r="AD4351" t="s">
        <v>64</v>
      </c>
      <c r="AE4351" t="s">
        <v>56</v>
      </c>
      <c r="AF4351">
        <v>9645</v>
      </c>
      <c r="AG4351">
        <v>9645</v>
      </c>
      <c r="AO4351">
        <v>32</v>
      </c>
      <c r="AP4351">
        <v>0</v>
      </c>
      <c r="AW4351">
        <v>312</v>
      </c>
      <c r="BD4351" s="5">
        <v>312</v>
      </c>
      <c r="BE4351">
        <v>279.67</v>
      </c>
      <c r="BG4351">
        <f t="shared" si="475"/>
        <v>279.67</v>
      </c>
      <c r="BH4351">
        <v>32</v>
      </c>
    </row>
    <row r="4352" spans="1:61" x14ac:dyDescent="0.25">
      <c r="A4352" t="s">
        <v>54</v>
      </c>
      <c r="B4352">
        <v>110027</v>
      </c>
      <c r="C4352" t="s">
        <v>55</v>
      </c>
      <c r="D4352" t="s">
        <v>56</v>
      </c>
      <c r="E4352" s="1">
        <v>45988</v>
      </c>
      <c r="F4352" t="s">
        <v>5057</v>
      </c>
      <c r="G4352" t="s">
        <v>63</v>
      </c>
      <c r="H4352" t="str">
        <f t="shared" si="469"/>
        <v>Aggregator</v>
      </c>
      <c r="I4352">
        <v>223235000000000</v>
      </c>
      <c r="J4352">
        <v>29811</v>
      </c>
      <c r="K4352" s="3">
        <v>45988.965277777781</v>
      </c>
      <c r="L4352">
        <f t="shared" si="470"/>
        <v>27</v>
      </c>
      <c r="M4352" t="str">
        <f t="shared" si="471"/>
        <v>Thursday</v>
      </c>
      <c r="N4352" s="1" t="str">
        <f t="shared" si="472"/>
        <v>November</v>
      </c>
      <c r="O4352" s="2">
        <v>0.96527777777777779</v>
      </c>
      <c r="P4352" s="2" t="str">
        <f t="shared" si="473"/>
        <v>Week 4</v>
      </c>
      <c r="Q4352" t="s">
        <v>59</v>
      </c>
      <c r="R4352" s="5">
        <v>338</v>
      </c>
      <c r="S4352" s="5">
        <v>-99.99</v>
      </c>
      <c r="T4352" s="5">
        <f t="shared" si="474"/>
        <v>29.582840236686387</v>
      </c>
      <c r="U4352" s="5">
        <v>238.01</v>
      </c>
      <c r="V4352" s="5">
        <v>32</v>
      </c>
      <c r="W4352" s="5">
        <v>0</v>
      </c>
      <c r="X4352" s="5">
        <v>-0.01</v>
      </c>
      <c r="Y4352" s="5">
        <v>270</v>
      </c>
      <c r="Z4352" s="5">
        <v>270</v>
      </c>
      <c r="AA4352" t="s">
        <v>64</v>
      </c>
      <c r="AB4352">
        <v>59.05</v>
      </c>
      <c r="AC4352">
        <v>6.72</v>
      </c>
      <c r="AD4352" t="s">
        <v>64</v>
      </c>
      <c r="AE4352" t="s">
        <v>56</v>
      </c>
      <c r="AF4352">
        <v>5616</v>
      </c>
      <c r="AG4352">
        <v>5616</v>
      </c>
      <c r="AO4352">
        <v>32</v>
      </c>
      <c r="AP4352">
        <v>0</v>
      </c>
      <c r="AW4352">
        <v>270</v>
      </c>
      <c r="BD4352" s="5">
        <v>270</v>
      </c>
      <c r="BE4352">
        <v>238.01</v>
      </c>
      <c r="BG4352">
        <f t="shared" si="475"/>
        <v>238.01</v>
      </c>
      <c r="BH4352">
        <v>32</v>
      </c>
    </row>
    <row r="4353" spans="1:61" x14ac:dyDescent="0.25">
      <c r="A4353" t="s">
        <v>54</v>
      </c>
      <c r="B4353">
        <v>110027</v>
      </c>
      <c r="C4353" t="s">
        <v>55</v>
      </c>
      <c r="D4353" t="s">
        <v>56</v>
      </c>
      <c r="E4353" s="1">
        <v>45988</v>
      </c>
      <c r="F4353" t="s">
        <v>5058</v>
      </c>
      <c r="G4353" t="s">
        <v>63</v>
      </c>
      <c r="H4353" t="str">
        <f t="shared" si="469"/>
        <v>Aggregator</v>
      </c>
      <c r="I4353">
        <v>223235000000000</v>
      </c>
      <c r="J4353">
        <v>29811</v>
      </c>
      <c r="K4353" s="3">
        <v>45988.967361111114</v>
      </c>
      <c r="L4353">
        <f t="shared" si="470"/>
        <v>27</v>
      </c>
      <c r="M4353" t="str">
        <f t="shared" si="471"/>
        <v>Thursday</v>
      </c>
      <c r="N4353" s="1" t="str">
        <f t="shared" si="472"/>
        <v>November</v>
      </c>
      <c r="O4353" s="2">
        <v>0.96736111111111112</v>
      </c>
      <c r="P4353" s="2" t="str">
        <f t="shared" si="473"/>
        <v>Week 4</v>
      </c>
      <c r="Q4353" t="s">
        <v>59</v>
      </c>
      <c r="R4353" s="5">
        <v>576</v>
      </c>
      <c r="S4353" s="5">
        <v>-123.74</v>
      </c>
      <c r="T4353" s="5">
        <f t="shared" si="474"/>
        <v>21.482638888888889</v>
      </c>
      <c r="U4353" s="5">
        <v>452.26</v>
      </c>
      <c r="V4353" s="5">
        <v>32</v>
      </c>
      <c r="W4353" s="5">
        <v>0</v>
      </c>
      <c r="X4353" s="5">
        <v>-0.26</v>
      </c>
      <c r="Y4353" s="5">
        <v>484</v>
      </c>
      <c r="Z4353" s="5">
        <v>484</v>
      </c>
      <c r="AA4353" t="s">
        <v>64</v>
      </c>
      <c r="AB4353">
        <v>123.98</v>
      </c>
      <c r="AC4353">
        <v>10.87</v>
      </c>
      <c r="AD4353" t="s">
        <v>64</v>
      </c>
      <c r="AE4353" t="s">
        <v>56</v>
      </c>
      <c r="AF4353">
        <v>8422</v>
      </c>
      <c r="AG4353">
        <v>8422</v>
      </c>
      <c r="AO4353">
        <v>32</v>
      </c>
      <c r="AP4353">
        <v>0</v>
      </c>
      <c r="AW4353">
        <v>484</v>
      </c>
      <c r="BD4353" s="5">
        <v>484</v>
      </c>
      <c r="BE4353">
        <v>452.26</v>
      </c>
      <c r="BG4353">
        <f t="shared" si="475"/>
        <v>452.26</v>
      </c>
      <c r="BH4353">
        <v>32</v>
      </c>
    </row>
    <row r="4354" spans="1:61" x14ac:dyDescent="0.25">
      <c r="A4354" t="s">
        <v>54</v>
      </c>
      <c r="B4354">
        <v>110027</v>
      </c>
      <c r="C4354" t="s">
        <v>55</v>
      </c>
      <c r="D4354" t="s">
        <v>56</v>
      </c>
      <c r="E4354" s="1">
        <v>45988</v>
      </c>
      <c r="F4354" t="s">
        <v>5059</v>
      </c>
      <c r="G4354" t="s">
        <v>63</v>
      </c>
      <c r="H4354" t="str">
        <f t="shared" si="469"/>
        <v>Aggregator</v>
      </c>
      <c r="I4354">
        <v>223235000000000</v>
      </c>
      <c r="J4354">
        <v>29811</v>
      </c>
      <c r="K4354" s="3">
        <v>45988.968055555553</v>
      </c>
      <c r="L4354">
        <f t="shared" si="470"/>
        <v>27</v>
      </c>
      <c r="M4354" t="str">
        <f t="shared" si="471"/>
        <v>Thursday</v>
      </c>
      <c r="N4354" s="1" t="str">
        <f t="shared" si="472"/>
        <v>November</v>
      </c>
      <c r="O4354" s="2">
        <v>0.96805555555555556</v>
      </c>
      <c r="P4354" s="2" t="str">
        <f t="shared" si="473"/>
        <v>Week 4</v>
      </c>
      <c r="Q4354" t="s">
        <v>59</v>
      </c>
      <c r="R4354" s="5">
        <v>418</v>
      </c>
      <c r="S4354" s="5">
        <v>-93.75</v>
      </c>
      <c r="T4354" s="5">
        <f t="shared" si="474"/>
        <v>22.428229665071768</v>
      </c>
      <c r="U4354" s="5">
        <v>324.25</v>
      </c>
      <c r="V4354" s="5">
        <v>32</v>
      </c>
      <c r="W4354" s="5">
        <v>0</v>
      </c>
      <c r="X4354" s="5">
        <v>-0.25</v>
      </c>
      <c r="Y4354" s="5">
        <v>356</v>
      </c>
      <c r="Z4354" s="5">
        <v>356</v>
      </c>
      <c r="AA4354" t="s">
        <v>64</v>
      </c>
      <c r="AB4354">
        <v>90.92</v>
      </c>
      <c r="AC4354">
        <v>4.99</v>
      </c>
      <c r="AD4354" t="s">
        <v>64</v>
      </c>
      <c r="AE4354" t="s">
        <v>56</v>
      </c>
      <c r="AF4354">
        <v>8923</v>
      </c>
      <c r="AG4354">
        <v>8923</v>
      </c>
      <c r="AO4354">
        <v>32</v>
      </c>
      <c r="AP4354">
        <v>0</v>
      </c>
      <c r="AW4354">
        <v>356</v>
      </c>
      <c r="BD4354" s="5">
        <v>356</v>
      </c>
      <c r="BE4354">
        <v>324.25</v>
      </c>
      <c r="BG4354">
        <f t="shared" si="475"/>
        <v>324.25</v>
      </c>
      <c r="BH4354">
        <v>32</v>
      </c>
    </row>
    <row r="4355" spans="1:61" x14ac:dyDescent="0.25">
      <c r="A4355" t="s">
        <v>54</v>
      </c>
      <c r="B4355">
        <v>110027</v>
      </c>
      <c r="C4355" t="s">
        <v>55</v>
      </c>
      <c r="D4355" t="s">
        <v>56</v>
      </c>
      <c r="E4355" s="1">
        <v>45988</v>
      </c>
      <c r="F4355" t="s">
        <v>5060</v>
      </c>
      <c r="G4355" t="s">
        <v>58</v>
      </c>
      <c r="H4355" t="str">
        <f t="shared" ref="H4355:H4418" si="476">IF(G4355="POS","Direct Sale","Aggregator")</f>
        <v>Aggregator</v>
      </c>
      <c r="I4355">
        <v>7522492759</v>
      </c>
      <c r="J4355">
        <v>18528960</v>
      </c>
      <c r="K4355" s="3">
        <v>45988.96875</v>
      </c>
      <c r="L4355">
        <f t="shared" ref="L4355:L4418" si="477">VALUE(DAY(K4355))</f>
        <v>27</v>
      </c>
      <c r="M4355" t="str">
        <f t="shared" ref="M4355:M4418" si="478">TEXT(K4355,"dddd")</f>
        <v>Thursday</v>
      </c>
      <c r="N4355" s="1" t="str">
        <f t="shared" ref="N4355:N4418" si="479">TEXT(K4355,"MMMM")</f>
        <v>November</v>
      </c>
      <c r="O4355" s="2">
        <v>0.96875</v>
      </c>
      <c r="P4355" s="2" t="str">
        <f t="shared" ref="P4355:P4418" si="480">_xlfn.IFS(L4355&lt;=7,"Week 1",L4355&lt;=15, "Week 2",L4355&lt;=23,"Week 3",L4355&lt;=30,"Week 4")</f>
        <v>Week 4</v>
      </c>
      <c r="Q4355" t="s">
        <v>59</v>
      </c>
      <c r="R4355" s="5">
        <v>228</v>
      </c>
      <c r="S4355" s="5">
        <v>-100</v>
      </c>
      <c r="T4355" s="5">
        <f t="shared" ref="T4355:T4418" si="481">ABS((S4355/R4355)*100)</f>
        <v>43.859649122807014</v>
      </c>
      <c r="U4355" s="5">
        <v>128</v>
      </c>
      <c r="V4355" s="5">
        <v>32</v>
      </c>
      <c r="W4355" s="5">
        <v>0</v>
      </c>
      <c r="X4355" s="5">
        <v>0</v>
      </c>
      <c r="Y4355" s="5">
        <v>160</v>
      </c>
      <c r="Z4355" s="5">
        <v>160</v>
      </c>
      <c r="AA4355" t="s">
        <v>60</v>
      </c>
      <c r="AB4355">
        <v>41.68</v>
      </c>
      <c r="AC4355">
        <v>5.34</v>
      </c>
      <c r="AD4355" t="s">
        <v>60</v>
      </c>
      <c r="AE4355" t="s">
        <v>56</v>
      </c>
      <c r="AF4355">
        <v>2759</v>
      </c>
      <c r="AG4355">
        <v>2759</v>
      </c>
      <c r="AO4355">
        <v>32</v>
      </c>
      <c r="AP4355">
        <v>0</v>
      </c>
      <c r="AX4355">
        <v>160</v>
      </c>
      <c r="BD4355" s="5">
        <v>160</v>
      </c>
      <c r="BE4355">
        <v>128</v>
      </c>
      <c r="BG4355">
        <f t="shared" ref="BG4355:BG4418" si="482">BE4355+BF4355</f>
        <v>128</v>
      </c>
      <c r="BI4355">
        <v>32</v>
      </c>
    </row>
    <row r="4356" spans="1:61" x14ac:dyDescent="0.25">
      <c r="A4356" t="s">
        <v>54</v>
      </c>
      <c r="B4356">
        <v>110027</v>
      </c>
      <c r="C4356" t="s">
        <v>55</v>
      </c>
      <c r="D4356" t="s">
        <v>56</v>
      </c>
      <c r="E4356" s="1">
        <v>45988</v>
      </c>
      <c r="F4356" t="s">
        <v>5061</v>
      </c>
      <c r="G4356" t="s">
        <v>58</v>
      </c>
      <c r="H4356" t="str">
        <f t="shared" si="476"/>
        <v>Aggregator</v>
      </c>
      <c r="I4356">
        <v>7514335559</v>
      </c>
      <c r="J4356">
        <v>18528960</v>
      </c>
      <c r="K4356" s="3">
        <v>45988.969444444447</v>
      </c>
      <c r="L4356">
        <f t="shared" si="477"/>
        <v>27</v>
      </c>
      <c r="M4356" t="str">
        <f t="shared" si="478"/>
        <v>Thursday</v>
      </c>
      <c r="N4356" s="1" t="str">
        <f t="shared" si="479"/>
        <v>November</v>
      </c>
      <c r="O4356" s="2">
        <v>0.96944444444444444</v>
      </c>
      <c r="P4356" s="2" t="str">
        <f t="shared" si="480"/>
        <v>Week 4</v>
      </c>
      <c r="Q4356" t="s">
        <v>59</v>
      </c>
      <c r="R4356" s="5">
        <v>219</v>
      </c>
      <c r="S4356" s="5">
        <v>-100</v>
      </c>
      <c r="T4356" s="5">
        <f t="shared" si="481"/>
        <v>45.662100456621005</v>
      </c>
      <c r="U4356" s="5">
        <v>119</v>
      </c>
      <c r="V4356" s="5">
        <v>32</v>
      </c>
      <c r="W4356" s="5">
        <v>0</v>
      </c>
      <c r="X4356" s="5">
        <v>0</v>
      </c>
      <c r="Y4356" s="5">
        <v>151</v>
      </c>
      <c r="Z4356" s="5">
        <v>151</v>
      </c>
      <c r="AA4356" t="s">
        <v>60</v>
      </c>
      <c r="AB4356">
        <v>37.36</v>
      </c>
      <c r="AC4356">
        <v>4.76</v>
      </c>
      <c r="AD4356" t="s">
        <v>60</v>
      </c>
      <c r="AE4356" t="s">
        <v>56</v>
      </c>
      <c r="AF4356">
        <v>5559</v>
      </c>
      <c r="AG4356">
        <v>5559</v>
      </c>
      <c r="AO4356">
        <v>32</v>
      </c>
      <c r="AP4356">
        <v>0</v>
      </c>
      <c r="AX4356">
        <v>151</v>
      </c>
      <c r="BD4356" s="5">
        <v>151</v>
      </c>
      <c r="BE4356">
        <v>119</v>
      </c>
      <c r="BG4356">
        <f t="shared" si="482"/>
        <v>119</v>
      </c>
      <c r="BI4356">
        <v>32</v>
      </c>
    </row>
    <row r="4357" spans="1:61" x14ac:dyDescent="0.25">
      <c r="A4357" t="s">
        <v>54</v>
      </c>
      <c r="B4357">
        <v>110027</v>
      </c>
      <c r="C4357" t="s">
        <v>55</v>
      </c>
      <c r="D4357" t="s">
        <v>56</v>
      </c>
      <c r="E4357" s="1">
        <v>45988</v>
      </c>
      <c r="F4357" t="s">
        <v>5062</v>
      </c>
      <c r="G4357" t="s">
        <v>58</v>
      </c>
      <c r="H4357" t="str">
        <f t="shared" si="476"/>
        <v>Aggregator</v>
      </c>
      <c r="I4357">
        <v>7522332193</v>
      </c>
      <c r="J4357">
        <v>18528960</v>
      </c>
      <c r="K4357" s="3">
        <v>45988.970138888886</v>
      </c>
      <c r="L4357">
        <f t="shared" si="477"/>
        <v>27</v>
      </c>
      <c r="M4357" t="str">
        <f t="shared" si="478"/>
        <v>Thursday</v>
      </c>
      <c r="N4357" s="1" t="str">
        <f t="shared" si="479"/>
        <v>November</v>
      </c>
      <c r="O4357" s="2">
        <v>0.97013888888888888</v>
      </c>
      <c r="P4357" s="2" t="str">
        <f t="shared" si="480"/>
        <v>Week 4</v>
      </c>
      <c r="Q4357" t="s">
        <v>59</v>
      </c>
      <c r="R4357" s="5">
        <v>442.67</v>
      </c>
      <c r="S4357" s="5">
        <v>-100.01</v>
      </c>
      <c r="T4357" s="5">
        <f t="shared" si="481"/>
        <v>22.592450358054535</v>
      </c>
      <c r="U4357" s="5">
        <v>342.66</v>
      </c>
      <c r="V4357" s="5">
        <v>32</v>
      </c>
      <c r="W4357" s="5">
        <v>0</v>
      </c>
      <c r="X4357" s="5">
        <v>0</v>
      </c>
      <c r="Y4357" s="5">
        <v>374.66</v>
      </c>
      <c r="Z4357" s="5">
        <v>374.66</v>
      </c>
      <c r="AA4357" t="s">
        <v>60</v>
      </c>
      <c r="AB4357">
        <v>91.55</v>
      </c>
      <c r="AC4357">
        <v>8.52</v>
      </c>
      <c r="AD4357" t="s">
        <v>60</v>
      </c>
      <c r="AE4357" t="s">
        <v>56</v>
      </c>
      <c r="AF4357">
        <v>2193</v>
      </c>
      <c r="AG4357">
        <v>2193</v>
      </c>
      <c r="AO4357">
        <v>32</v>
      </c>
      <c r="AP4357">
        <v>0</v>
      </c>
      <c r="AX4357">
        <v>374.66</v>
      </c>
      <c r="BD4357" s="5">
        <v>374.66</v>
      </c>
      <c r="BE4357">
        <v>342.64</v>
      </c>
      <c r="BG4357">
        <f t="shared" si="482"/>
        <v>342.64</v>
      </c>
      <c r="BI4357">
        <v>32</v>
      </c>
    </row>
    <row r="4358" spans="1:61" x14ac:dyDescent="0.25">
      <c r="A4358" t="s">
        <v>54</v>
      </c>
      <c r="B4358">
        <v>110027</v>
      </c>
      <c r="C4358" t="s">
        <v>55</v>
      </c>
      <c r="D4358" t="s">
        <v>56</v>
      </c>
      <c r="E4358" s="1">
        <v>45988</v>
      </c>
      <c r="F4358" t="s">
        <v>5063</v>
      </c>
      <c r="G4358" t="s">
        <v>58</v>
      </c>
      <c r="H4358" t="str">
        <f t="shared" si="476"/>
        <v>Aggregator</v>
      </c>
      <c r="I4358">
        <v>7525128338</v>
      </c>
      <c r="J4358">
        <v>18528960</v>
      </c>
      <c r="K4358" s="3">
        <v>45988.979166666664</v>
      </c>
      <c r="L4358">
        <f t="shared" si="477"/>
        <v>27</v>
      </c>
      <c r="M4358" t="str">
        <f t="shared" si="478"/>
        <v>Thursday</v>
      </c>
      <c r="N4358" s="1" t="str">
        <f t="shared" si="479"/>
        <v>November</v>
      </c>
      <c r="O4358" s="2">
        <v>0.97916666666666663</v>
      </c>
      <c r="P4358" s="2" t="str">
        <f t="shared" si="480"/>
        <v>Week 4</v>
      </c>
      <c r="Q4358" t="s">
        <v>59</v>
      </c>
      <c r="R4358" s="5">
        <v>416</v>
      </c>
      <c r="S4358" s="5">
        <v>-75</v>
      </c>
      <c r="T4358" s="5">
        <f t="shared" si="481"/>
        <v>18.028846153846153</v>
      </c>
      <c r="U4358" s="5">
        <v>341</v>
      </c>
      <c r="V4358" s="5">
        <v>32</v>
      </c>
      <c r="W4358" s="5">
        <v>0</v>
      </c>
      <c r="X4358" s="5">
        <v>0</v>
      </c>
      <c r="Y4358" s="5">
        <v>373</v>
      </c>
      <c r="Z4358" s="5">
        <v>373</v>
      </c>
      <c r="AA4358" t="s">
        <v>60</v>
      </c>
      <c r="AB4358">
        <v>69.7</v>
      </c>
      <c r="AC4358">
        <v>13.73</v>
      </c>
      <c r="AD4358" t="s">
        <v>60</v>
      </c>
      <c r="AE4358" t="s">
        <v>56</v>
      </c>
      <c r="AF4358">
        <v>8338</v>
      </c>
      <c r="AG4358">
        <v>8338</v>
      </c>
      <c r="AO4358">
        <v>32</v>
      </c>
      <c r="AP4358">
        <v>0</v>
      </c>
      <c r="AX4358">
        <v>373</v>
      </c>
      <c r="BD4358" s="5">
        <v>373</v>
      </c>
      <c r="BE4358">
        <v>341.01</v>
      </c>
      <c r="BG4358">
        <f t="shared" si="482"/>
        <v>341.01</v>
      </c>
      <c r="BI4358">
        <v>32</v>
      </c>
    </row>
    <row r="4359" spans="1:61" x14ac:dyDescent="0.25">
      <c r="A4359" t="s">
        <v>54</v>
      </c>
      <c r="B4359">
        <v>110027</v>
      </c>
      <c r="C4359" t="s">
        <v>55</v>
      </c>
      <c r="D4359" t="s">
        <v>56</v>
      </c>
      <c r="E4359" s="1">
        <v>45988</v>
      </c>
      <c r="F4359" t="s">
        <v>5064</v>
      </c>
      <c r="G4359" t="s">
        <v>63</v>
      </c>
      <c r="H4359" t="str">
        <f t="shared" si="476"/>
        <v>Aggregator</v>
      </c>
      <c r="I4359">
        <v>223237000000000</v>
      </c>
      <c r="J4359">
        <v>29811</v>
      </c>
      <c r="K4359" s="3">
        <v>45988.984722222223</v>
      </c>
      <c r="L4359">
        <f t="shared" si="477"/>
        <v>27</v>
      </c>
      <c r="M4359" t="str">
        <f t="shared" si="478"/>
        <v>Thursday</v>
      </c>
      <c r="N4359" s="1" t="str">
        <f t="shared" si="479"/>
        <v>November</v>
      </c>
      <c r="O4359" s="2">
        <v>0.98472222222222228</v>
      </c>
      <c r="P4359" s="2" t="str">
        <f t="shared" si="480"/>
        <v>Week 4</v>
      </c>
      <c r="Q4359" t="s">
        <v>59</v>
      </c>
      <c r="R4359" s="5">
        <v>219</v>
      </c>
      <c r="S4359" s="5">
        <v>-120</v>
      </c>
      <c r="T4359" s="5">
        <f t="shared" si="481"/>
        <v>54.794520547945204</v>
      </c>
      <c r="U4359" s="5">
        <v>99</v>
      </c>
      <c r="V4359" s="5">
        <v>32</v>
      </c>
      <c r="W4359" s="5">
        <v>0</v>
      </c>
      <c r="X4359" s="5">
        <v>0</v>
      </c>
      <c r="Y4359" s="5">
        <v>131</v>
      </c>
      <c r="Z4359" s="5">
        <v>131</v>
      </c>
      <c r="AA4359" t="s">
        <v>64</v>
      </c>
      <c r="AB4359">
        <v>37.36</v>
      </c>
      <c r="AC4359">
        <v>4.76</v>
      </c>
      <c r="AD4359" t="s">
        <v>64</v>
      </c>
      <c r="AE4359" t="s">
        <v>56</v>
      </c>
      <c r="AF4359">
        <v>7991</v>
      </c>
      <c r="AG4359">
        <v>7991</v>
      </c>
      <c r="AO4359">
        <v>32</v>
      </c>
      <c r="AP4359">
        <v>0</v>
      </c>
      <c r="AW4359">
        <v>131</v>
      </c>
      <c r="BD4359" s="5">
        <v>131</v>
      </c>
      <c r="BE4359">
        <v>99</v>
      </c>
      <c r="BG4359">
        <f t="shared" si="482"/>
        <v>99</v>
      </c>
      <c r="BH4359">
        <v>32</v>
      </c>
    </row>
    <row r="4360" spans="1:61" x14ac:dyDescent="0.25">
      <c r="A4360" t="s">
        <v>54</v>
      </c>
      <c r="B4360">
        <v>110027</v>
      </c>
      <c r="C4360" t="s">
        <v>55</v>
      </c>
      <c r="D4360" t="s">
        <v>56</v>
      </c>
      <c r="E4360" s="1">
        <v>45988</v>
      </c>
      <c r="F4360" t="s">
        <v>5065</v>
      </c>
      <c r="G4360" t="s">
        <v>58</v>
      </c>
      <c r="H4360" t="str">
        <f t="shared" si="476"/>
        <v>Aggregator</v>
      </c>
      <c r="I4360">
        <v>7526453458</v>
      </c>
      <c r="J4360">
        <v>18528960</v>
      </c>
      <c r="K4360" s="3">
        <v>45988.992361111108</v>
      </c>
      <c r="L4360">
        <f t="shared" si="477"/>
        <v>27</v>
      </c>
      <c r="M4360" t="str">
        <f t="shared" si="478"/>
        <v>Thursday</v>
      </c>
      <c r="N4360" s="1" t="str">
        <f t="shared" si="479"/>
        <v>November</v>
      </c>
      <c r="O4360" s="2">
        <v>0.99236111111111114</v>
      </c>
      <c r="P4360" s="2" t="str">
        <f t="shared" si="480"/>
        <v>Week 4</v>
      </c>
      <c r="Q4360" t="s">
        <v>59</v>
      </c>
      <c r="R4360" s="5">
        <v>497</v>
      </c>
      <c r="S4360" s="5">
        <v>-75</v>
      </c>
      <c r="T4360" s="5">
        <f t="shared" si="481"/>
        <v>15.090543259557343</v>
      </c>
      <c r="U4360" s="5">
        <v>422</v>
      </c>
      <c r="V4360" s="5">
        <v>32</v>
      </c>
      <c r="W4360" s="5">
        <v>0</v>
      </c>
      <c r="X4360" s="5">
        <v>0</v>
      </c>
      <c r="Y4360" s="5">
        <v>454</v>
      </c>
      <c r="Z4360" s="5">
        <v>454</v>
      </c>
      <c r="AA4360" t="s">
        <v>60</v>
      </c>
      <c r="AB4360">
        <v>131.5</v>
      </c>
      <c r="AC4360">
        <v>9.82</v>
      </c>
      <c r="AD4360" t="s">
        <v>60</v>
      </c>
      <c r="AE4360" t="s">
        <v>56</v>
      </c>
      <c r="AF4360">
        <v>3458</v>
      </c>
      <c r="AG4360">
        <v>3458</v>
      </c>
      <c r="AO4360">
        <v>32</v>
      </c>
      <c r="AP4360">
        <v>0</v>
      </c>
      <c r="AX4360">
        <v>454</v>
      </c>
      <c r="BD4360" s="5">
        <v>454</v>
      </c>
      <c r="BE4360">
        <v>422</v>
      </c>
      <c r="BG4360">
        <f t="shared" si="482"/>
        <v>422</v>
      </c>
      <c r="BI4360">
        <v>32</v>
      </c>
    </row>
    <row r="4361" spans="1:61" x14ac:dyDescent="0.25">
      <c r="A4361" t="s">
        <v>54</v>
      </c>
      <c r="B4361">
        <v>110027</v>
      </c>
      <c r="C4361" t="s">
        <v>55</v>
      </c>
      <c r="D4361" t="s">
        <v>56</v>
      </c>
      <c r="E4361" s="1">
        <v>45988</v>
      </c>
      <c r="F4361" t="s">
        <v>5066</v>
      </c>
      <c r="G4361" t="s">
        <v>67</v>
      </c>
      <c r="H4361" t="str">
        <f t="shared" si="476"/>
        <v>Direct Sale</v>
      </c>
      <c r="K4361" s="3">
        <v>45988.993055555555</v>
      </c>
      <c r="L4361">
        <f t="shared" si="477"/>
        <v>27</v>
      </c>
      <c r="M4361" t="str">
        <f t="shared" si="478"/>
        <v>Thursday</v>
      </c>
      <c r="N4361" s="1" t="str">
        <f t="shared" si="479"/>
        <v>November</v>
      </c>
      <c r="O4361" s="2">
        <v>0.99305555555555558</v>
      </c>
      <c r="P4361" s="2" t="str">
        <f t="shared" si="480"/>
        <v>Week 4</v>
      </c>
      <c r="Q4361" t="s">
        <v>59</v>
      </c>
      <c r="R4361" s="5">
        <v>358</v>
      </c>
      <c r="S4361" s="5">
        <v>0</v>
      </c>
      <c r="T4361" s="5">
        <f t="shared" si="481"/>
        <v>0</v>
      </c>
      <c r="U4361" s="5">
        <v>358</v>
      </c>
      <c r="V4361" s="5">
        <v>0</v>
      </c>
      <c r="W4361" s="5">
        <v>17.899999999999999</v>
      </c>
      <c r="X4361" s="5">
        <v>0.1</v>
      </c>
      <c r="Y4361" s="5">
        <v>376</v>
      </c>
      <c r="Z4361" s="5">
        <v>376</v>
      </c>
      <c r="AA4361" t="s">
        <v>73</v>
      </c>
      <c r="AB4361">
        <v>74.56</v>
      </c>
      <c r="AC4361">
        <v>5.12</v>
      </c>
      <c r="AD4361" t="s">
        <v>5778</v>
      </c>
      <c r="AE4361" t="s">
        <v>75</v>
      </c>
      <c r="AI4361" t="s">
        <v>89</v>
      </c>
      <c r="AJ4361" t="s">
        <v>190</v>
      </c>
      <c r="AK4361">
        <v>8929758003</v>
      </c>
      <c r="AO4361">
        <v>0</v>
      </c>
      <c r="AP4361">
        <v>0</v>
      </c>
      <c r="AQ4361">
        <v>376</v>
      </c>
      <c r="AZ4361">
        <v>358</v>
      </c>
      <c r="BA4361">
        <v>8.9499999999999993</v>
      </c>
      <c r="BB4361">
        <v>358</v>
      </c>
      <c r="BC4361">
        <v>8.9499999999999993</v>
      </c>
      <c r="BD4361" s="5">
        <v>376</v>
      </c>
      <c r="BE4361">
        <v>358</v>
      </c>
      <c r="BG4361">
        <f t="shared" si="482"/>
        <v>358</v>
      </c>
    </row>
    <row r="4362" spans="1:61" x14ac:dyDescent="0.25">
      <c r="A4362" t="s">
        <v>54</v>
      </c>
      <c r="B4362">
        <v>110027</v>
      </c>
      <c r="C4362" t="s">
        <v>55</v>
      </c>
      <c r="D4362" t="s">
        <v>56</v>
      </c>
      <c r="E4362" s="1">
        <v>45988</v>
      </c>
      <c r="F4362" t="s">
        <v>5067</v>
      </c>
      <c r="G4362" t="s">
        <v>58</v>
      </c>
      <c r="H4362" t="str">
        <f t="shared" si="476"/>
        <v>Aggregator</v>
      </c>
      <c r="I4362">
        <v>7523509156</v>
      </c>
      <c r="J4362">
        <v>18528960</v>
      </c>
      <c r="K4362" s="3">
        <v>45988.996527777781</v>
      </c>
      <c r="L4362">
        <f t="shared" si="477"/>
        <v>27</v>
      </c>
      <c r="M4362" t="str">
        <f t="shared" si="478"/>
        <v>Thursday</v>
      </c>
      <c r="N4362" s="1" t="str">
        <f t="shared" si="479"/>
        <v>November</v>
      </c>
      <c r="O4362" s="2">
        <v>0.99652777777777779</v>
      </c>
      <c r="P4362" s="2" t="str">
        <f t="shared" si="480"/>
        <v>Week 4</v>
      </c>
      <c r="Q4362" t="s">
        <v>59</v>
      </c>
      <c r="R4362" s="5">
        <v>497</v>
      </c>
      <c r="S4362" s="5">
        <v>-100</v>
      </c>
      <c r="T4362" s="5">
        <f t="shared" si="481"/>
        <v>20.120724346076461</v>
      </c>
      <c r="U4362" s="5">
        <v>397</v>
      </c>
      <c r="V4362" s="5">
        <v>32</v>
      </c>
      <c r="W4362" s="5">
        <v>0</v>
      </c>
      <c r="X4362" s="5">
        <v>0</v>
      </c>
      <c r="Y4362" s="5">
        <v>429</v>
      </c>
      <c r="Z4362" s="5">
        <v>429</v>
      </c>
      <c r="AA4362" t="s">
        <v>60</v>
      </c>
      <c r="AB4362">
        <v>109.9</v>
      </c>
      <c r="AC4362">
        <v>11.02</v>
      </c>
      <c r="AD4362" t="s">
        <v>60</v>
      </c>
      <c r="AE4362" t="s">
        <v>56</v>
      </c>
      <c r="AF4362">
        <v>9156</v>
      </c>
      <c r="AG4362">
        <v>9156</v>
      </c>
      <c r="AO4362">
        <v>32</v>
      </c>
      <c r="AP4362">
        <v>0</v>
      </c>
      <c r="AX4362">
        <v>429</v>
      </c>
      <c r="BD4362" s="5">
        <v>429</v>
      </c>
      <c r="BE4362">
        <v>397</v>
      </c>
      <c r="BG4362">
        <f t="shared" si="482"/>
        <v>397</v>
      </c>
      <c r="BI4362">
        <v>32</v>
      </c>
    </row>
    <row r="4363" spans="1:61" x14ac:dyDescent="0.25">
      <c r="A4363" t="s">
        <v>54</v>
      </c>
      <c r="B4363">
        <v>110027</v>
      </c>
      <c r="C4363" t="s">
        <v>55</v>
      </c>
      <c r="D4363" t="s">
        <v>56</v>
      </c>
      <c r="E4363" s="1">
        <v>45988</v>
      </c>
      <c r="F4363" t="s">
        <v>5068</v>
      </c>
      <c r="G4363" t="s">
        <v>67</v>
      </c>
      <c r="H4363" t="str">
        <f t="shared" si="476"/>
        <v>Direct Sale</v>
      </c>
      <c r="K4363" s="3">
        <v>45989.00277777778</v>
      </c>
      <c r="L4363">
        <f t="shared" si="477"/>
        <v>28</v>
      </c>
      <c r="M4363" t="str">
        <f t="shared" si="478"/>
        <v>Friday</v>
      </c>
      <c r="N4363" s="1" t="str">
        <f t="shared" si="479"/>
        <v>November</v>
      </c>
      <c r="O4363" s="2">
        <v>2.7777777777777779E-3</v>
      </c>
      <c r="P4363" s="2" t="str">
        <f t="shared" si="480"/>
        <v>Week 4</v>
      </c>
      <c r="Q4363" t="s">
        <v>59</v>
      </c>
      <c r="R4363" s="5">
        <v>628</v>
      </c>
      <c r="S4363" s="5">
        <v>-62.8</v>
      </c>
      <c r="T4363" s="5">
        <f t="shared" si="481"/>
        <v>10</v>
      </c>
      <c r="U4363" s="5">
        <v>565.20000000000005</v>
      </c>
      <c r="V4363" s="5">
        <v>0</v>
      </c>
      <c r="W4363" s="5">
        <v>28.26</v>
      </c>
      <c r="X4363" s="5">
        <v>-0.46</v>
      </c>
      <c r="Y4363" s="5">
        <v>593</v>
      </c>
      <c r="Z4363" s="5">
        <v>593</v>
      </c>
      <c r="AA4363" t="s">
        <v>73</v>
      </c>
      <c r="AB4363">
        <v>149.12</v>
      </c>
      <c r="AC4363">
        <v>11.28</v>
      </c>
      <c r="AD4363" t="s">
        <v>5778</v>
      </c>
      <c r="AE4363" t="s">
        <v>75</v>
      </c>
      <c r="AI4363" t="s">
        <v>5069</v>
      </c>
      <c r="AJ4363" t="s">
        <v>5070</v>
      </c>
      <c r="AK4363">
        <v>7042425657</v>
      </c>
      <c r="AO4363">
        <v>0</v>
      </c>
      <c r="AP4363">
        <v>0</v>
      </c>
      <c r="AQ4363">
        <v>593</v>
      </c>
      <c r="AZ4363">
        <v>565.20000000000005</v>
      </c>
      <c r="BA4363">
        <v>14.13</v>
      </c>
      <c r="BB4363">
        <v>565.20000000000005</v>
      </c>
      <c r="BC4363">
        <v>14.13</v>
      </c>
      <c r="BD4363" s="5">
        <v>593</v>
      </c>
      <c r="BE4363">
        <v>565.20000000000005</v>
      </c>
      <c r="BG4363">
        <f t="shared" si="482"/>
        <v>565.20000000000005</v>
      </c>
    </row>
    <row r="4364" spans="1:61" x14ac:dyDescent="0.25">
      <c r="A4364" t="s">
        <v>54</v>
      </c>
      <c r="B4364">
        <v>110027</v>
      </c>
      <c r="C4364" t="s">
        <v>55</v>
      </c>
      <c r="D4364" t="s">
        <v>56</v>
      </c>
      <c r="E4364" s="1">
        <v>45988</v>
      </c>
      <c r="F4364" t="s">
        <v>5071</v>
      </c>
      <c r="G4364" t="s">
        <v>58</v>
      </c>
      <c r="H4364" t="str">
        <f t="shared" si="476"/>
        <v>Aggregator</v>
      </c>
      <c r="I4364">
        <v>7525528752</v>
      </c>
      <c r="J4364">
        <v>18528960</v>
      </c>
      <c r="K4364" s="3">
        <v>45989.003472222219</v>
      </c>
      <c r="L4364">
        <f t="shared" si="477"/>
        <v>28</v>
      </c>
      <c r="M4364" t="str">
        <f t="shared" si="478"/>
        <v>Friday</v>
      </c>
      <c r="N4364" s="1" t="str">
        <f t="shared" si="479"/>
        <v>November</v>
      </c>
      <c r="O4364" s="2">
        <v>3.472222222222222E-3</v>
      </c>
      <c r="P4364" s="2" t="str">
        <f t="shared" si="480"/>
        <v>Week 4</v>
      </c>
      <c r="Q4364" t="s">
        <v>59</v>
      </c>
      <c r="R4364" s="5">
        <v>229</v>
      </c>
      <c r="S4364" s="5">
        <v>-100</v>
      </c>
      <c r="T4364" s="5">
        <f t="shared" si="481"/>
        <v>43.668122270742359</v>
      </c>
      <c r="U4364" s="5">
        <v>129</v>
      </c>
      <c r="V4364" s="5">
        <v>32</v>
      </c>
      <c r="W4364" s="5">
        <v>0</v>
      </c>
      <c r="X4364" s="5">
        <v>0</v>
      </c>
      <c r="Y4364" s="5">
        <v>161</v>
      </c>
      <c r="Z4364" s="5">
        <v>161</v>
      </c>
      <c r="AA4364" t="s">
        <v>60</v>
      </c>
      <c r="AB4364">
        <v>34.4</v>
      </c>
      <c r="AC4364">
        <v>4.99</v>
      </c>
      <c r="AD4364" t="s">
        <v>60</v>
      </c>
      <c r="AE4364" t="s">
        <v>56</v>
      </c>
      <c r="AF4364">
        <v>8752</v>
      </c>
      <c r="AG4364">
        <v>8752</v>
      </c>
      <c r="AO4364">
        <v>32</v>
      </c>
      <c r="AP4364">
        <v>0</v>
      </c>
      <c r="AX4364">
        <v>161</v>
      </c>
      <c r="BD4364" s="5">
        <v>161</v>
      </c>
      <c r="BE4364">
        <v>129</v>
      </c>
      <c r="BG4364">
        <f t="shared" si="482"/>
        <v>129</v>
      </c>
      <c r="BI4364">
        <v>32</v>
      </c>
    </row>
    <row r="4365" spans="1:61" x14ac:dyDescent="0.25">
      <c r="A4365" t="s">
        <v>54</v>
      </c>
      <c r="B4365">
        <v>110027</v>
      </c>
      <c r="C4365" t="s">
        <v>55</v>
      </c>
      <c r="D4365" t="s">
        <v>56</v>
      </c>
      <c r="E4365" s="1">
        <v>45988</v>
      </c>
      <c r="F4365" t="s">
        <v>5072</v>
      </c>
      <c r="G4365" t="s">
        <v>58</v>
      </c>
      <c r="H4365" t="str">
        <f t="shared" si="476"/>
        <v>Aggregator</v>
      </c>
      <c r="I4365">
        <v>7526554613</v>
      </c>
      <c r="J4365">
        <v>18528960</v>
      </c>
      <c r="K4365" s="3">
        <v>45989.003472222219</v>
      </c>
      <c r="L4365">
        <f t="shared" si="477"/>
        <v>28</v>
      </c>
      <c r="M4365" t="str">
        <f t="shared" si="478"/>
        <v>Friday</v>
      </c>
      <c r="N4365" s="1" t="str">
        <f t="shared" si="479"/>
        <v>November</v>
      </c>
      <c r="O4365" s="2">
        <v>3.472222222222222E-3</v>
      </c>
      <c r="P4365" s="2" t="str">
        <f t="shared" si="480"/>
        <v>Week 4</v>
      </c>
      <c r="Q4365" t="s">
        <v>59</v>
      </c>
      <c r="R4365" s="5">
        <v>698</v>
      </c>
      <c r="S4365" s="5">
        <v>-349</v>
      </c>
      <c r="T4365" s="5">
        <f t="shared" si="481"/>
        <v>50</v>
      </c>
      <c r="U4365" s="5">
        <v>349</v>
      </c>
      <c r="V4365" s="5">
        <v>32</v>
      </c>
      <c r="W4365" s="5">
        <v>0</v>
      </c>
      <c r="X4365" s="5">
        <v>0</v>
      </c>
      <c r="Y4365" s="5">
        <v>381</v>
      </c>
      <c r="Z4365" s="5">
        <v>381</v>
      </c>
      <c r="AA4365" t="s">
        <v>60</v>
      </c>
      <c r="AB4365">
        <v>97.11</v>
      </c>
      <c r="AC4365">
        <v>4.76</v>
      </c>
      <c r="AD4365" t="s">
        <v>60</v>
      </c>
      <c r="AE4365" t="s">
        <v>56</v>
      </c>
      <c r="AF4365">
        <v>4613</v>
      </c>
      <c r="AG4365">
        <v>4613</v>
      </c>
      <c r="AO4365">
        <v>32</v>
      </c>
      <c r="AP4365">
        <v>0</v>
      </c>
      <c r="AX4365">
        <v>381</v>
      </c>
      <c r="BD4365" s="5">
        <v>381</v>
      </c>
      <c r="BE4365">
        <v>349</v>
      </c>
      <c r="BG4365">
        <f t="shared" si="482"/>
        <v>349</v>
      </c>
      <c r="BI4365">
        <v>32</v>
      </c>
    </row>
    <row r="4366" spans="1:61" x14ac:dyDescent="0.25">
      <c r="A4366" t="s">
        <v>54</v>
      </c>
      <c r="B4366">
        <v>110027</v>
      </c>
      <c r="C4366" t="s">
        <v>55</v>
      </c>
      <c r="D4366" t="s">
        <v>56</v>
      </c>
      <c r="E4366" s="1">
        <v>45988</v>
      </c>
      <c r="F4366" t="s">
        <v>5073</v>
      </c>
      <c r="G4366" t="s">
        <v>58</v>
      </c>
      <c r="H4366" t="str">
        <f t="shared" si="476"/>
        <v>Aggregator</v>
      </c>
      <c r="I4366">
        <v>7522532790</v>
      </c>
      <c r="J4366">
        <v>18528960</v>
      </c>
      <c r="K4366" s="3">
        <v>45989.004861111112</v>
      </c>
      <c r="L4366">
        <f t="shared" si="477"/>
        <v>28</v>
      </c>
      <c r="M4366" t="str">
        <f t="shared" si="478"/>
        <v>Friday</v>
      </c>
      <c r="N4366" s="1" t="str">
        <f t="shared" si="479"/>
        <v>November</v>
      </c>
      <c r="O4366" s="2">
        <v>4.8611111111111112E-3</v>
      </c>
      <c r="P4366" s="2" t="str">
        <f t="shared" si="480"/>
        <v>Week 4</v>
      </c>
      <c r="Q4366" t="s">
        <v>59</v>
      </c>
      <c r="R4366" s="5">
        <v>219</v>
      </c>
      <c r="S4366" s="5">
        <v>-100</v>
      </c>
      <c r="T4366" s="5">
        <f t="shared" si="481"/>
        <v>45.662100456621005</v>
      </c>
      <c r="U4366" s="5">
        <v>119</v>
      </c>
      <c r="V4366" s="5">
        <v>32</v>
      </c>
      <c r="W4366" s="5">
        <v>0</v>
      </c>
      <c r="X4366" s="5">
        <v>0</v>
      </c>
      <c r="Y4366" s="5">
        <v>151</v>
      </c>
      <c r="Z4366" s="5">
        <v>151</v>
      </c>
      <c r="AA4366" t="s">
        <v>60</v>
      </c>
      <c r="AB4366">
        <v>37.36</v>
      </c>
      <c r="AC4366">
        <v>4.76</v>
      </c>
      <c r="AD4366" t="s">
        <v>60</v>
      </c>
      <c r="AE4366" t="s">
        <v>56</v>
      </c>
      <c r="AF4366">
        <v>2790</v>
      </c>
      <c r="AG4366">
        <v>2790</v>
      </c>
      <c r="AO4366">
        <v>32</v>
      </c>
      <c r="AP4366">
        <v>0</v>
      </c>
      <c r="AX4366">
        <v>151</v>
      </c>
      <c r="BD4366" s="5">
        <v>151</v>
      </c>
      <c r="BE4366">
        <v>119</v>
      </c>
      <c r="BG4366">
        <f t="shared" si="482"/>
        <v>119</v>
      </c>
      <c r="BI4366">
        <v>32</v>
      </c>
    </row>
    <row r="4367" spans="1:61" x14ac:dyDescent="0.25">
      <c r="A4367" t="s">
        <v>54</v>
      </c>
      <c r="B4367">
        <v>110027</v>
      </c>
      <c r="C4367" t="s">
        <v>55</v>
      </c>
      <c r="D4367" t="s">
        <v>56</v>
      </c>
      <c r="E4367" s="1">
        <v>45988</v>
      </c>
      <c r="F4367" t="s">
        <v>5074</v>
      </c>
      <c r="G4367" t="s">
        <v>58</v>
      </c>
      <c r="H4367" t="str">
        <f t="shared" si="476"/>
        <v>Aggregator</v>
      </c>
      <c r="I4367">
        <v>7524638526</v>
      </c>
      <c r="J4367">
        <v>18528960</v>
      </c>
      <c r="K4367" s="3">
        <v>45989.011111111111</v>
      </c>
      <c r="L4367">
        <f t="shared" si="477"/>
        <v>28</v>
      </c>
      <c r="M4367" t="str">
        <f t="shared" si="478"/>
        <v>Friday</v>
      </c>
      <c r="N4367" s="1" t="str">
        <f t="shared" si="479"/>
        <v>November</v>
      </c>
      <c r="O4367" s="2">
        <v>1.1111111111111112E-2</v>
      </c>
      <c r="P4367" s="2" t="str">
        <f t="shared" si="480"/>
        <v>Week 4</v>
      </c>
      <c r="Q4367" t="s">
        <v>59</v>
      </c>
      <c r="R4367" s="5">
        <v>982.66</v>
      </c>
      <c r="S4367" s="5">
        <v>-125</v>
      </c>
      <c r="T4367" s="5">
        <f t="shared" si="481"/>
        <v>12.720574766450248</v>
      </c>
      <c r="U4367" s="5">
        <v>857.66</v>
      </c>
      <c r="V4367" s="5">
        <v>32</v>
      </c>
      <c r="W4367" s="5">
        <v>0</v>
      </c>
      <c r="X4367" s="5">
        <v>0</v>
      </c>
      <c r="Y4367" s="5">
        <v>889.66</v>
      </c>
      <c r="Z4367" s="5">
        <v>889.66</v>
      </c>
      <c r="AA4367" t="s">
        <v>60</v>
      </c>
      <c r="AB4367">
        <v>244.76</v>
      </c>
      <c r="AC4367">
        <v>19.18</v>
      </c>
      <c r="AD4367" t="s">
        <v>60</v>
      </c>
      <c r="AE4367" t="s">
        <v>56</v>
      </c>
      <c r="AF4367">
        <v>8526</v>
      </c>
      <c r="AG4367">
        <v>8526</v>
      </c>
      <c r="AO4367">
        <v>32</v>
      </c>
      <c r="AP4367">
        <v>0</v>
      </c>
      <c r="AX4367">
        <v>889.66</v>
      </c>
      <c r="BD4367" s="5">
        <v>889.66</v>
      </c>
      <c r="BE4367">
        <v>857.66</v>
      </c>
      <c r="BG4367">
        <f t="shared" si="482"/>
        <v>857.66</v>
      </c>
      <c r="BI4367">
        <v>32</v>
      </c>
    </row>
    <row r="4368" spans="1:61" x14ac:dyDescent="0.25">
      <c r="A4368" t="s">
        <v>54</v>
      </c>
      <c r="B4368">
        <v>110027</v>
      </c>
      <c r="C4368" t="s">
        <v>55</v>
      </c>
      <c r="D4368" t="s">
        <v>56</v>
      </c>
      <c r="E4368" s="1">
        <v>45988</v>
      </c>
      <c r="F4368" t="s">
        <v>5075</v>
      </c>
      <c r="G4368" t="s">
        <v>63</v>
      </c>
      <c r="H4368" t="str">
        <f t="shared" si="476"/>
        <v>Aggregator</v>
      </c>
      <c r="I4368">
        <v>223239000000000</v>
      </c>
      <c r="J4368">
        <v>29811</v>
      </c>
      <c r="K4368" s="3">
        <v>45989.011111111111</v>
      </c>
      <c r="L4368">
        <f t="shared" si="477"/>
        <v>28</v>
      </c>
      <c r="M4368" t="str">
        <f t="shared" si="478"/>
        <v>Friday</v>
      </c>
      <c r="N4368" s="1" t="str">
        <f t="shared" si="479"/>
        <v>November</v>
      </c>
      <c r="O4368" s="2">
        <v>1.1111111111111112E-2</v>
      </c>
      <c r="P4368" s="2" t="str">
        <f t="shared" si="480"/>
        <v>Week 4</v>
      </c>
      <c r="Q4368" t="s">
        <v>59</v>
      </c>
      <c r="R4368" s="5">
        <v>229</v>
      </c>
      <c r="S4368" s="5">
        <v>-100</v>
      </c>
      <c r="T4368" s="5">
        <f t="shared" si="481"/>
        <v>43.668122270742359</v>
      </c>
      <c r="U4368" s="5">
        <v>129</v>
      </c>
      <c r="V4368" s="5">
        <v>32</v>
      </c>
      <c r="W4368" s="5">
        <v>0</v>
      </c>
      <c r="X4368" s="5">
        <v>0</v>
      </c>
      <c r="Y4368" s="5">
        <v>161</v>
      </c>
      <c r="Z4368" s="5">
        <v>161</v>
      </c>
      <c r="AA4368" t="s">
        <v>64</v>
      </c>
      <c r="AB4368">
        <v>44.37</v>
      </c>
      <c r="AC4368">
        <v>3.38</v>
      </c>
      <c r="AD4368" t="s">
        <v>64</v>
      </c>
      <c r="AE4368" t="s">
        <v>56</v>
      </c>
      <c r="AF4368">
        <v>4803</v>
      </c>
      <c r="AG4368">
        <v>4803</v>
      </c>
      <c r="AO4368">
        <v>32</v>
      </c>
      <c r="AP4368">
        <v>0</v>
      </c>
      <c r="AW4368">
        <v>161</v>
      </c>
      <c r="BD4368" s="5">
        <v>161</v>
      </c>
      <c r="BE4368">
        <v>129</v>
      </c>
      <c r="BG4368">
        <f t="shared" si="482"/>
        <v>129</v>
      </c>
      <c r="BH4368">
        <v>32</v>
      </c>
    </row>
    <row r="4369" spans="1:61" x14ac:dyDescent="0.25">
      <c r="A4369" t="s">
        <v>54</v>
      </c>
      <c r="B4369">
        <v>110027</v>
      </c>
      <c r="C4369" t="s">
        <v>55</v>
      </c>
      <c r="D4369" t="s">
        <v>56</v>
      </c>
      <c r="E4369" s="1">
        <v>45988</v>
      </c>
      <c r="F4369" t="s">
        <v>5076</v>
      </c>
      <c r="G4369" t="s">
        <v>58</v>
      </c>
      <c r="H4369" t="str">
        <f t="shared" si="476"/>
        <v>Aggregator</v>
      </c>
      <c r="I4369">
        <v>7522148437</v>
      </c>
      <c r="J4369">
        <v>18528960</v>
      </c>
      <c r="K4369" s="3">
        <v>45989.013194444444</v>
      </c>
      <c r="L4369">
        <f t="shared" si="477"/>
        <v>28</v>
      </c>
      <c r="M4369" t="str">
        <f t="shared" si="478"/>
        <v>Friday</v>
      </c>
      <c r="N4369" s="1" t="str">
        <f t="shared" si="479"/>
        <v>November</v>
      </c>
      <c r="O4369" s="2">
        <v>1.3194444444444444E-2</v>
      </c>
      <c r="P4369" s="2" t="str">
        <f t="shared" si="480"/>
        <v>Week 4</v>
      </c>
      <c r="Q4369" t="s">
        <v>59</v>
      </c>
      <c r="R4369" s="5">
        <v>228</v>
      </c>
      <c r="S4369" s="5">
        <v>-100</v>
      </c>
      <c r="T4369" s="5">
        <f t="shared" si="481"/>
        <v>43.859649122807014</v>
      </c>
      <c r="U4369" s="5">
        <v>128</v>
      </c>
      <c r="V4369" s="5">
        <v>32</v>
      </c>
      <c r="W4369" s="5">
        <v>0</v>
      </c>
      <c r="X4369" s="5">
        <v>0</v>
      </c>
      <c r="Y4369" s="5">
        <v>160</v>
      </c>
      <c r="Z4369" s="5">
        <v>160</v>
      </c>
      <c r="AA4369" t="s">
        <v>60</v>
      </c>
      <c r="AB4369">
        <v>40.590000000000003</v>
      </c>
      <c r="AC4369">
        <v>5.34</v>
      </c>
      <c r="AD4369" t="s">
        <v>60</v>
      </c>
      <c r="AE4369" t="s">
        <v>56</v>
      </c>
      <c r="AF4369">
        <v>8437</v>
      </c>
      <c r="AG4369">
        <v>8437</v>
      </c>
      <c r="AO4369">
        <v>32</v>
      </c>
      <c r="AP4369">
        <v>0</v>
      </c>
      <c r="AX4369">
        <v>160</v>
      </c>
      <c r="BD4369" s="5">
        <v>160</v>
      </c>
      <c r="BE4369">
        <v>128</v>
      </c>
      <c r="BG4369">
        <f t="shared" si="482"/>
        <v>128</v>
      </c>
      <c r="BI4369">
        <v>32</v>
      </c>
    </row>
    <row r="4370" spans="1:61" x14ac:dyDescent="0.25">
      <c r="A4370" t="s">
        <v>54</v>
      </c>
      <c r="B4370">
        <v>110027</v>
      </c>
      <c r="C4370" t="s">
        <v>55</v>
      </c>
      <c r="D4370" t="s">
        <v>56</v>
      </c>
      <c r="E4370" s="1">
        <v>45988</v>
      </c>
      <c r="F4370" t="s">
        <v>5077</v>
      </c>
      <c r="G4370" t="s">
        <v>67</v>
      </c>
      <c r="H4370" t="str">
        <f t="shared" si="476"/>
        <v>Direct Sale</v>
      </c>
      <c r="K4370" s="3">
        <v>45989.01458333333</v>
      </c>
      <c r="L4370">
        <f t="shared" si="477"/>
        <v>28</v>
      </c>
      <c r="M4370" t="str">
        <f t="shared" si="478"/>
        <v>Friday</v>
      </c>
      <c r="N4370" s="1" t="str">
        <f t="shared" si="479"/>
        <v>November</v>
      </c>
      <c r="O4370" s="2">
        <v>1.4583333333333334E-2</v>
      </c>
      <c r="P4370" s="2" t="str">
        <f t="shared" si="480"/>
        <v>Week 4</v>
      </c>
      <c r="Q4370" t="s">
        <v>59</v>
      </c>
      <c r="R4370" s="5">
        <v>881.2</v>
      </c>
      <c r="S4370" s="5">
        <v>0</v>
      </c>
      <c r="T4370" s="5">
        <f t="shared" si="481"/>
        <v>0</v>
      </c>
      <c r="U4370" s="5">
        <v>881.2</v>
      </c>
      <c r="V4370" s="5">
        <v>0</v>
      </c>
      <c r="W4370" s="5">
        <v>44.06</v>
      </c>
      <c r="X4370" s="5">
        <v>-0.26</v>
      </c>
      <c r="Y4370" s="5">
        <v>925</v>
      </c>
      <c r="Z4370" s="5">
        <v>925</v>
      </c>
      <c r="AA4370" t="s">
        <v>68</v>
      </c>
      <c r="AB4370">
        <v>217.68</v>
      </c>
      <c r="AC4370">
        <v>11.86</v>
      </c>
      <c r="AD4370" t="s">
        <v>5778</v>
      </c>
      <c r="AE4370" t="s">
        <v>75</v>
      </c>
      <c r="AI4370" t="s">
        <v>89</v>
      </c>
      <c r="AJ4370" t="s">
        <v>190</v>
      </c>
      <c r="AK4370">
        <v>8929758003</v>
      </c>
      <c r="AO4370">
        <v>0</v>
      </c>
      <c r="AP4370">
        <v>0</v>
      </c>
      <c r="AR4370">
        <v>925</v>
      </c>
      <c r="AZ4370">
        <v>881.2</v>
      </c>
      <c r="BA4370">
        <v>22.03</v>
      </c>
      <c r="BB4370">
        <v>881.2</v>
      </c>
      <c r="BC4370">
        <v>22.03</v>
      </c>
      <c r="BD4370" s="5">
        <v>925</v>
      </c>
      <c r="BE4370">
        <v>881.2</v>
      </c>
      <c r="BG4370">
        <f t="shared" si="482"/>
        <v>881.2</v>
      </c>
    </row>
    <row r="4371" spans="1:61" x14ac:dyDescent="0.25">
      <c r="A4371" t="s">
        <v>54</v>
      </c>
      <c r="B4371">
        <v>110027</v>
      </c>
      <c r="C4371" t="s">
        <v>55</v>
      </c>
      <c r="D4371" t="s">
        <v>56</v>
      </c>
      <c r="E4371" s="1">
        <v>45988</v>
      </c>
      <c r="F4371" t="s">
        <v>5078</v>
      </c>
      <c r="G4371" t="s">
        <v>67</v>
      </c>
      <c r="H4371" t="str">
        <f t="shared" si="476"/>
        <v>Direct Sale</v>
      </c>
      <c r="K4371" s="3">
        <v>45989.020138888889</v>
      </c>
      <c r="L4371">
        <f t="shared" si="477"/>
        <v>28</v>
      </c>
      <c r="M4371" t="str">
        <f t="shared" si="478"/>
        <v>Friday</v>
      </c>
      <c r="N4371" s="1" t="str">
        <f t="shared" si="479"/>
        <v>November</v>
      </c>
      <c r="O4371" s="2">
        <v>2.013888888888889E-2</v>
      </c>
      <c r="P4371" s="2" t="str">
        <f t="shared" si="480"/>
        <v>Week 4</v>
      </c>
      <c r="Q4371" t="s">
        <v>59</v>
      </c>
      <c r="R4371" s="5">
        <v>738</v>
      </c>
      <c r="S4371" s="5">
        <v>0</v>
      </c>
      <c r="T4371" s="5">
        <f t="shared" si="481"/>
        <v>0</v>
      </c>
      <c r="U4371" s="5">
        <v>738</v>
      </c>
      <c r="V4371" s="5">
        <v>0</v>
      </c>
      <c r="W4371" s="5">
        <v>36.9</v>
      </c>
      <c r="X4371" s="5">
        <v>0.1</v>
      </c>
      <c r="Y4371" s="5">
        <v>775</v>
      </c>
      <c r="Z4371" s="5">
        <v>775</v>
      </c>
      <c r="AA4371" t="s">
        <v>466</v>
      </c>
      <c r="AB4371">
        <v>212.12</v>
      </c>
      <c r="AC4371">
        <v>17.440000000000001</v>
      </c>
      <c r="AD4371" t="s">
        <v>5778</v>
      </c>
      <c r="AE4371" t="s">
        <v>75</v>
      </c>
      <c r="AI4371" t="s">
        <v>89</v>
      </c>
      <c r="AJ4371" t="s">
        <v>190</v>
      </c>
      <c r="AK4371">
        <v>8929758003</v>
      </c>
      <c r="AO4371">
        <v>0</v>
      </c>
      <c r="AP4371">
        <v>0</v>
      </c>
      <c r="AQ4371">
        <v>75</v>
      </c>
      <c r="AR4371">
        <v>700</v>
      </c>
      <c r="AZ4371">
        <v>738</v>
      </c>
      <c r="BA4371">
        <v>18.45</v>
      </c>
      <c r="BB4371">
        <v>738</v>
      </c>
      <c r="BC4371">
        <v>18.45</v>
      </c>
      <c r="BD4371" s="5">
        <v>775</v>
      </c>
      <c r="BE4371">
        <v>738</v>
      </c>
      <c r="BG4371">
        <f t="shared" si="482"/>
        <v>738</v>
      </c>
    </row>
    <row r="4372" spans="1:61" x14ac:dyDescent="0.25">
      <c r="A4372" t="s">
        <v>54</v>
      </c>
      <c r="B4372">
        <v>110027</v>
      </c>
      <c r="C4372" t="s">
        <v>55</v>
      </c>
      <c r="D4372" t="s">
        <v>56</v>
      </c>
      <c r="E4372" s="1">
        <v>45988</v>
      </c>
      <c r="F4372" t="s">
        <v>5079</v>
      </c>
      <c r="G4372" t="s">
        <v>63</v>
      </c>
      <c r="H4372" t="str">
        <f t="shared" si="476"/>
        <v>Aggregator</v>
      </c>
      <c r="I4372">
        <v>223240000000000</v>
      </c>
      <c r="J4372">
        <v>29811</v>
      </c>
      <c r="K4372" s="3">
        <v>45989.020833333336</v>
      </c>
      <c r="L4372">
        <f t="shared" si="477"/>
        <v>28</v>
      </c>
      <c r="M4372" t="str">
        <f t="shared" si="478"/>
        <v>Friday</v>
      </c>
      <c r="N4372" s="1" t="str">
        <f t="shared" si="479"/>
        <v>November</v>
      </c>
      <c r="O4372" s="2">
        <v>2.0833333333333332E-2</v>
      </c>
      <c r="P4372" s="2" t="str">
        <f t="shared" si="480"/>
        <v>Week 4</v>
      </c>
      <c r="Q4372" t="s">
        <v>59</v>
      </c>
      <c r="R4372" s="5">
        <v>248</v>
      </c>
      <c r="S4372" s="5">
        <v>-100</v>
      </c>
      <c r="T4372" s="5">
        <f t="shared" si="481"/>
        <v>40.322580645161288</v>
      </c>
      <c r="U4372" s="5">
        <v>148</v>
      </c>
      <c r="V4372" s="5">
        <v>32</v>
      </c>
      <c r="W4372" s="5">
        <v>0</v>
      </c>
      <c r="X4372" s="5">
        <v>0</v>
      </c>
      <c r="Y4372" s="5">
        <v>180</v>
      </c>
      <c r="Z4372" s="5">
        <v>180</v>
      </c>
      <c r="AA4372" t="s">
        <v>64</v>
      </c>
      <c r="AB4372">
        <v>51.98</v>
      </c>
      <c r="AC4372">
        <v>4.99</v>
      </c>
      <c r="AD4372" t="s">
        <v>64</v>
      </c>
      <c r="AE4372" t="s">
        <v>56</v>
      </c>
      <c r="AF4372">
        <v>2401</v>
      </c>
      <c r="AG4372">
        <v>2401</v>
      </c>
      <c r="AO4372">
        <v>32</v>
      </c>
      <c r="AP4372">
        <v>0</v>
      </c>
      <c r="AW4372">
        <v>180</v>
      </c>
      <c r="BD4372" s="5">
        <v>180</v>
      </c>
      <c r="BE4372">
        <v>148</v>
      </c>
      <c r="BG4372">
        <f t="shared" si="482"/>
        <v>148</v>
      </c>
      <c r="BH4372">
        <v>32</v>
      </c>
    </row>
    <row r="4373" spans="1:61" x14ac:dyDescent="0.25">
      <c r="A4373" t="s">
        <v>54</v>
      </c>
      <c r="B4373">
        <v>110027</v>
      </c>
      <c r="C4373" t="s">
        <v>55</v>
      </c>
      <c r="D4373" t="s">
        <v>56</v>
      </c>
      <c r="E4373" s="1">
        <v>45988</v>
      </c>
      <c r="F4373" t="s">
        <v>5080</v>
      </c>
      <c r="G4373" t="s">
        <v>67</v>
      </c>
      <c r="H4373" t="str">
        <f t="shared" si="476"/>
        <v>Direct Sale</v>
      </c>
      <c r="K4373" s="3">
        <v>45989.024305555555</v>
      </c>
      <c r="L4373">
        <f t="shared" si="477"/>
        <v>28</v>
      </c>
      <c r="M4373" t="str">
        <f t="shared" si="478"/>
        <v>Friday</v>
      </c>
      <c r="N4373" s="1" t="str">
        <f t="shared" si="479"/>
        <v>November</v>
      </c>
      <c r="O4373" s="2">
        <v>2.4305555555555556E-2</v>
      </c>
      <c r="P4373" s="2" t="str">
        <f t="shared" si="480"/>
        <v>Week 4</v>
      </c>
      <c r="Q4373" t="s">
        <v>59</v>
      </c>
      <c r="R4373" s="5">
        <v>59</v>
      </c>
      <c r="S4373" s="5">
        <v>0</v>
      </c>
      <c r="T4373" s="5">
        <f t="shared" si="481"/>
        <v>0</v>
      </c>
      <c r="U4373" s="5">
        <v>59</v>
      </c>
      <c r="V4373" s="5">
        <v>0</v>
      </c>
      <c r="W4373" s="5">
        <v>2.96</v>
      </c>
      <c r="X4373" s="5">
        <v>0.04</v>
      </c>
      <c r="Y4373" s="5">
        <v>62</v>
      </c>
      <c r="Z4373" s="5">
        <v>62</v>
      </c>
      <c r="AA4373" t="s">
        <v>68</v>
      </c>
      <c r="AB4373">
        <v>15.49</v>
      </c>
      <c r="AC4373">
        <v>2.14</v>
      </c>
      <c r="AD4373" t="s">
        <v>5778</v>
      </c>
      <c r="AE4373" t="s">
        <v>75</v>
      </c>
      <c r="AI4373" t="s">
        <v>89</v>
      </c>
      <c r="AJ4373" t="s">
        <v>190</v>
      </c>
      <c r="AK4373">
        <v>8929758003</v>
      </c>
      <c r="AO4373">
        <v>0</v>
      </c>
      <c r="AP4373">
        <v>0</v>
      </c>
      <c r="AR4373">
        <v>62</v>
      </c>
      <c r="AZ4373">
        <v>59</v>
      </c>
      <c r="BA4373">
        <v>1.48</v>
      </c>
      <c r="BB4373">
        <v>59</v>
      </c>
      <c r="BC4373">
        <v>1.48</v>
      </c>
      <c r="BD4373" s="5">
        <v>62</v>
      </c>
      <c r="BE4373">
        <v>59</v>
      </c>
      <c r="BG4373">
        <f t="shared" si="482"/>
        <v>59</v>
      </c>
    </row>
    <row r="4374" spans="1:61" x14ac:dyDescent="0.25">
      <c r="A4374" t="s">
        <v>54</v>
      </c>
      <c r="B4374">
        <v>110027</v>
      </c>
      <c r="C4374" t="s">
        <v>55</v>
      </c>
      <c r="D4374" t="s">
        <v>56</v>
      </c>
      <c r="E4374" s="1">
        <v>45988</v>
      </c>
      <c r="F4374" t="s">
        <v>5081</v>
      </c>
      <c r="G4374" t="s">
        <v>58</v>
      </c>
      <c r="H4374" t="str">
        <f t="shared" si="476"/>
        <v>Aggregator</v>
      </c>
      <c r="I4374">
        <v>7525177627</v>
      </c>
      <c r="J4374">
        <v>18528960</v>
      </c>
      <c r="K4374" s="3">
        <v>45989.025694444441</v>
      </c>
      <c r="L4374">
        <f t="shared" si="477"/>
        <v>28</v>
      </c>
      <c r="M4374" t="str">
        <f t="shared" si="478"/>
        <v>Friday</v>
      </c>
      <c r="N4374" s="1" t="str">
        <f t="shared" si="479"/>
        <v>November</v>
      </c>
      <c r="O4374" s="2">
        <v>2.5694444444444443E-2</v>
      </c>
      <c r="P4374" s="2" t="str">
        <f t="shared" si="480"/>
        <v>Week 4</v>
      </c>
      <c r="Q4374" t="s">
        <v>59</v>
      </c>
      <c r="R4374" s="5">
        <v>548</v>
      </c>
      <c r="S4374" s="5">
        <v>-174.5</v>
      </c>
      <c r="T4374" s="5">
        <f t="shared" si="481"/>
        <v>31.843065693430656</v>
      </c>
      <c r="U4374" s="5">
        <v>373.5</v>
      </c>
      <c r="V4374" s="5">
        <v>32</v>
      </c>
      <c r="W4374" s="5">
        <v>0</v>
      </c>
      <c r="X4374" s="5">
        <v>0</v>
      </c>
      <c r="Y4374" s="5">
        <v>405.5</v>
      </c>
      <c r="Z4374" s="5">
        <v>405.5</v>
      </c>
      <c r="AA4374" t="s">
        <v>60</v>
      </c>
      <c r="AB4374">
        <v>103.01</v>
      </c>
      <c r="AC4374">
        <v>8.68</v>
      </c>
      <c r="AD4374" t="s">
        <v>60</v>
      </c>
      <c r="AE4374" t="s">
        <v>56</v>
      </c>
      <c r="AF4374">
        <v>7627</v>
      </c>
      <c r="AG4374">
        <v>7627</v>
      </c>
      <c r="AO4374">
        <v>32</v>
      </c>
      <c r="AP4374">
        <v>0</v>
      </c>
      <c r="AX4374">
        <v>405.5</v>
      </c>
      <c r="BD4374" s="5">
        <v>405.5</v>
      </c>
      <c r="BE4374">
        <v>373.5</v>
      </c>
      <c r="BG4374">
        <f t="shared" si="482"/>
        <v>373.5</v>
      </c>
      <c r="BI4374">
        <v>32</v>
      </c>
    </row>
    <row r="4375" spans="1:61" x14ac:dyDescent="0.25">
      <c r="A4375" t="s">
        <v>54</v>
      </c>
      <c r="B4375">
        <v>110027</v>
      </c>
      <c r="C4375" t="s">
        <v>55</v>
      </c>
      <c r="D4375" t="s">
        <v>56</v>
      </c>
      <c r="E4375" s="1">
        <v>45988</v>
      </c>
      <c r="F4375" t="s">
        <v>5082</v>
      </c>
      <c r="G4375" t="s">
        <v>67</v>
      </c>
      <c r="H4375" t="str">
        <f t="shared" si="476"/>
        <v>Direct Sale</v>
      </c>
      <c r="K4375" s="3">
        <v>45989.031944444447</v>
      </c>
      <c r="L4375">
        <f t="shared" si="477"/>
        <v>28</v>
      </c>
      <c r="M4375" t="str">
        <f t="shared" si="478"/>
        <v>Friday</v>
      </c>
      <c r="N4375" s="1" t="str">
        <f t="shared" si="479"/>
        <v>November</v>
      </c>
      <c r="O4375" s="2">
        <v>3.1944444444444442E-2</v>
      </c>
      <c r="P4375" s="2" t="str">
        <f t="shared" si="480"/>
        <v>Week 4</v>
      </c>
      <c r="Q4375" t="s">
        <v>59</v>
      </c>
      <c r="R4375" s="5">
        <v>188.56</v>
      </c>
      <c r="S4375" s="5">
        <v>0</v>
      </c>
      <c r="T4375" s="5">
        <f t="shared" si="481"/>
        <v>0</v>
      </c>
      <c r="U4375" s="5">
        <v>188.56</v>
      </c>
      <c r="V4375" s="5">
        <v>0</v>
      </c>
      <c r="W4375" s="5">
        <v>9.42</v>
      </c>
      <c r="X4375" s="5">
        <v>0.02</v>
      </c>
      <c r="Y4375" s="5">
        <v>198</v>
      </c>
      <c r="Z4375" s="5">
        <v>198</v>
      </c>
      <c r="AA4375" t="s">
        <v>68</v>
      </c>
      <c r="AB4375">
        <v>48</v>
      </c>
      <c r="AC4375">
        <v>0</v>
      </c>
      <c r="AD4375" t="s">
        <v>5778</v>
      </c>
      <c r="AE4375" t="s">
        <v>75</v>
      </c>
      <c r="AI4375" t="s">
        <v>89</v>
      </c>
      <c r="AJ4375" t="s">
        <v>190</v>
      </c>
      <c r="AK4375">
        <v>8929758003</v>
      </c>
      <c r="AO4375">
        <v>0</v>
      </c>
      <c r="AP4375">
        <v>0</v>
      </c>
      <c r="AR4375">
        <v>198</v>
      </c>
      <c r="AZ4375">
        <v>188.56</v>
      </c>
      <c r="BA4375">
        <v>4.71</v>
      </c>
      <c r="BB4375">
        <v>188.56</v>
      </c>
      <c r="BC4375">
        <v>4.71</v>
      </c>
      <c r="BD4375" s="5">
        <v>198</v>
      </c>
      <c r="BE4375">
        <v>188.56</v>
      </c>
      <c r="BG4375">
        <f t="shared" si="482"/>
        <v>188.56</v>
      </c>
    </row>
    <row r="4376" spans="1:61" x14ac:dyDescent="0.25">
      <c r="A4376" t="s">
        <v>54</v>
      </c>
      <c r="B4376">
        <v>110027</v>
      </c>
      <c r="C4376" t="s">
        <v>55</v>
      </c>
      <c r="D4376" t="s">
        <v>56</v>
      </c>
      <c r="E4376" s="1">
        <v>45988</v>
      </c>
      <c r="F4376" t="s">
        <v>5083</v>
      </c>
      <c r="G4376" t="s">
        <v>63</v>
      </c>
      <c r="H4376" t="str">
        <f t="shared" si="476"/>
        <v>Aggregator</v>
      </c>
      <c r="I4376">
        <v>223241000000000</v>
      </c>
      <c r="J4376">
        <v>29811</v>
      </c>
      <c r="K4376" s="3">
        <v>45989.031944444447</v>
      </c>
      <c r="L4376">
        <f t="shared" si="477"/>
        <v>28</v>
      </c>
      <c r="M4376" t="str">
        <f t="shared" si="478"/>
        <v>Friday</v>
      </c>
      <c r="N4376" s="1" t="str">
        <f t="shared" si="479"/>
        <v>November</v>
      </c>
      <c r="O4376" s="2">
        <v>3.1944444444444442E-2</v>
      </c>
      <c r="P4376" s="2" t="str">
        <f t="shared" si="480"/>
        <v>Week 4</v>
      </c>
      <c r="Q4376" t="s">
        <v>59</v>
      </c>
      <c r="R4376" s="5">
        <v>267</v>
      </c>
      <c r="S4376" s="5">
        <v>-93.75</v>
      </c>
      <c r="T4376" s="5">
        <f t="shared" si="481"/>
        <v>35.112359550561798</v>
      </c>
      <c r="U4376" s="5">
        <v>173.25</v>
      </c>
      <c r="V4376" s="5">
        <v>32</v>
      </c>
      <c r="W4376" s="5">
        <v>0</v>
      </c>
      <c r="X4376" s="5">
        <v>-0.25</v>
      </c>
      <c r="Y4376" s="5">
        <v>205</v>
      </c>
      <c r="Z4376" s="5">
        <v>205</v>
      </c>
      <c r="AA4376" t="s">
        <v>64</v>
      </c>
      <c r="AB4376">
        <v>56.83</v>
      </c>
      <c r="AC4376">
        <v>4.99</v>
      </c>
      <c r="AD4376" t="s">
        <v>64</v>
      </c>
      <c r="AE4376" t="s">
        <v>56</v>
      </c>
      <c r="AF4376">
        <v>8237</v>
      </c>
      <c r="AG4376">
        <v>8237</v>
      </c>
      <c r="AO4376">
        <v>32</v>
      </c>
      <c r="AP4376">
        <v>0</v>
      </c>
      <c r="AW4376">
        <v>205</v>
      </c>
      <c r="BD4376" s="5">
        <v>205</v>
      </c>
      <c r="BE4376">
        <v>173.25</v>
      </c>
      <c r="BG4376">
        <f t="shared" si="482"/>
        <v>173.25</v>
      </c>
      <c r="BH4376">
        <v>32</v>
      </c>
    </row>
    <row r="4377" spans="1:61" x14ac:dyDescent="0.25">
      <c r="A4377" t="s">
        <v>54</v>
      </c>
      <c r="B4377">
        <v>110027</v>
      </c>
      <c r="C4377" t="s">
        <v>55</v>
      </c>
      <c r="D4377" t="s">
        <v>56</v>
      </c>
      <c r="E4377" s="1">
        <v>45988</v>
      </c>
      <c r="F4377" t="s">
        <v>5084</v>
      </c>
      <c r="G4377" t="s">
        <v>63</v>
      </c>
      <c r="H4377" t="str">
        <f t="shared" si="476"/>
        <v>Aggregator</v>
      </c>
      <c r="I4377">
        <v>223241000000000</v>
      </c>
      <c r="J4377">
        <v>29811</v>
      </c>
      <c r="K4377" s="3">
        <v>45989.032638888886</v>
      </c>
      <c r="L4377">
        <f t="shared" si="477"/>
        <v>28</v>
      </c>
      <c r="M4377" t="str">
        <f t="shared" si="478"/>
        <v>Friday</v>
      </c>
      <c r="N4377" s="1" t="str">
        <f t="shared" si="479"/>
        <v>November</v>
      </c>
      <c r="O4377" s="2">
        <v>3.2638888888888891E-2</v>
      </c>
      <c r="P4377" s="2" t="str">
        <f t="shared" si="480"/>
        <v>Week 4</v>
      </c>
      <c r="Q4377" t="s">
        <v>59</v>
      </c>
      <c r="R4377" s="5">
        <v>268</v>
      </c>
      <c r="S4377" s="5">
        <v>-93.75</v>
      </c>
      <c r="T4377" s="5">
        <f t="shared" si="481"/>
        <v>34.981343283582092</v>
      </c>
      <c r="U4377" s="5">
        <v>174.25</v>
      </c>
      <c r="V4377" s="5">
        <v>32</v>
      </c>
      <c r="W4377" s="5">
        <v>0</v>
      </c>
      <c r="X4377" s="5">
        <v>-0.25</v>
      </c>
      <c r="Y4377" s="5">
        <v>206</v>
      </c>
      <c r="Z4377" s="5">
        <v>206</v>
      </c>
      <c r="AA4377" t="s">
        <v>64</v>
      </c>
      <c r="AB4377">
        <v>49.25</v>
      </c>
      <c r="AC4377">
        <v>7.49</v>
      </c>
      <c r="AD4377" t="s">
        <v>64</v>
      </c>
      <c r="AE4377" t="s">
        <v>56</v>
      </c>
      <c r="AF4377">
        <v>2493</v>
      </c>
      <c r="AG4377">
        <v>2493</v>
      </c>
      <c r="AO4377">
        <v>32</v>
      </c>
      <c r="AP4377">
        <v>0</v>
      </c>
      <c r="AW4377">
        <v>206</v>
      </c>
      <c r="BD4377" s="5">
        <v>206</v>
      </c>
      <c r="BE4377">
        <v>174.25</v>
      </c>
      <c r="BG4377">
        <f t="shared" si="482"/>
        <v>174.25</v>
      </c>
      <c r="BH4377">
        <v>32</v>
      </c>
    </row>
    <row r="4378" spans="1:61" x14ac:dyDescent="0.25">
      <c r="A4378" t="s">
        <v>54</v>
      </c>
      <c r="B4378">
        <v>110027</v>
      </c>
      <c r="C4378" t="s">
        <v>55</v>
      </c>
      <c r="D4378" t="s">
        <v>56</v>
      </c>
      <c r="E4378" s="1">
        <v>45988</v>
      </c>
      <c r="F4378" t="s">
        <v>5085</v>
      </c>
      <c r="G4378" t="s">
        <v>67</v>
      </c>
      <c r="H4378" t="str">
        <f t="shared" si="476"/>
        <v>Direct Sale</v>
      </c>
      <c r="K4378" s="3">
        <v>45989.032638888886</v>
      </c>
      <c r="L4378">
        <f t="shared" si="477"/>
        <v>28</v>
      </c>
      <c r="M4378" t="str">
        <f t="shared" si="478"/>
        <v>Friday</v>
      </c>
      <c r="N4378" s="1" t="str">
        <f t="shared" si="479"/>
        <v>November</v>
      </c>
      <c r="O4378" s="2">
        <v>3.2638888888888891E-2</v>
      </c>
      <c r="P4378" s="2" t="str">
        <f t="shared" si="480"/>
        <v>Week 4</v>
      </c>
      <c r="Q4378" t="s">
        <v>59</v>
      </c>
      <c r="R4378" s="5">
        <v>59</v>
      </c>
      <c r="S4378" s="5">
        <v>0</v>
      </c>
      <c r="T4378" s="5">
        <f t="shared" si="481"/>
        <v>0</v>
      </c>
      <c r="U4378" s="5">
        <v>59</v>
      </c>
      <c r="V4378" s="5">
        <v>0</v>
      </c>
      <c r="W4378" s="5">
        <v>2.96</v>
      </c>
      <c r="X4378" s="5">
        <v>0.04</v>
      </c>
      <c r="Y4378" s="5">
        <v>62</v>
      </c>
      <c r="Z4378" s="5">
        <v>62</v>
      </c>
      <c r="AA4378" t="s">
        <v>73</v>
      </c>
      <c r="AB4378">
        <v>15.49</v>
      </c>
      <c r="AC4378">
        <v>2.14</v>
      </c>
      <c r="AD4378" t="s">
        <v>5778</v>
      </c>
      <c r="AE4378" t="s">
        <v>75</v>
      </c>
      <c r="AI4378" t="s">
        <v>89</v>
      </c>
      <c r="AJ4378" t="s">
        <v>190</v>
      </c>
      <c r="AK4378">
        <v>8929758003</v>
      </c>
      <c r="AO4378">
        <v>0</v>
      </c>
      <c r="AP4378">
        <v>0</v>
      </c>
      <c r="AQ4378">
        <v>62</v>
      </c>
      <c r="AZ4378">
        <v>59</v>
      </c>
      <c r="BA4378">
        <v>1.48</v>
      </c>
      <c r="BB4378">
        <v>59</v>
      </c>
      <c r="BC4378">
        <v>1.48</v>
      </c>
      <c r="BD4378" s="5">
        <v>62</v>
      </c>
      <c r="BE4378">
        <v>59</v>
      </c>
      <c r="BG4378">
        <f t="shared" si="482"/>
        <v>59</v>
      </c>
    </row>
    <row r="4379" spans="1:61" x14ac:dyDescent="0.25">
      <c r="A4379" t="s">
        <v>54</v>
      </c>
      <c r="B4379">
        <v>110027</v>
      </c>
      <c r="C4379" t="s">
        <v>55</v>
      </c>
      <c r="D4379" t="s">
        <v>56</v>
      </c>
      <c r="E4379" s="1">
        <v>45988</v>
      </c>
      <c r="F4379" t="s">
        <v>5086</v>
      </c>
      <c r="G4379" t="s">
        <v>58</v>
      </c>
      <c r="H4379" t="str">
        <f t="shared" si="476"/>
        <v>Aggregator</v>
      </c>
      <c r="I4379">
        <v>7525730360</v>
      </c>
      <c r="J4379">
        <v>18528960</v>
      </c>
      <c r="K4379" s="3">
        <v>45989.032638888886</v>
      </c>
      <c r="L4379">
        <f t="shared" si="477"/>
        <v>28</v>
      </c>
      <c r="M4379" t="str">
        <f t="shared" si="478"/>
        <v>Friday</v>
      </c>
      <c r="N4379" s="1" t="str">
        <f t="shared" si="479"/>
        <v>November</v>
      </c>
      <c r="O4379" s="2">
        <v>3.2638888888888891E-2</v>
      </c>
      <c r="P4379" s="2" t="str">
        <f t="shared" si="480"/>
        <v>Week 4</v>
      </c>
      <c r="Q4379" t="s">
        <v>59</v>
      </c>
      <c r="R4379" s="5">
        <v>927</v>
      </c>
      <c r="S4379" s="5">
        <v>-449</v>
      </c>
      <c r="T4379" s="5">
        <f t="shared" si="481"/>
        <v>48.435814455231927</v>
      </c>
      <c r="U4379" s="5">
        <v>478</v>
      </c>
      <c r="V4379" s="5">
        <v>32</v>
      </c>
      <c r="W4379" s="5">
        <v>0</v>
      </c>
      <c r="X4379" s="5">
        <v>0</v>
      </c>
      <c r="Y4379" s="5">
        <v>510</v>
      </c>
      <c r="Z4379" s="5">
        <v>510</v>
      </c>
      <c r="AA4379" t="s">
        <v>60</v>
      </c>
      <c r="AB4379">
        <v>163.71</v>
      </c>
      <c r="AC4379">
        <v>14.51</v>
      </c>
      <c r="AD4379" t="s">
        <v>60</v>
      </c>
      <c r="AE4379" t="s">
        <v>56</v>
      </c>
      <c r="AF4379">
        <v>360</v>
      </c>
      <c r="AG4379">
        <v>360</v>
      </c>
      <c r="AO4379">
        <v>32</v>
      </c>
      <c r="AP4379">
        <v>0</v>
      </c>
      <c r="AX4379">
        <v>510</v>
      </c>
      <c r="BD4379" s="5">
        <v>510</v>
      </c>
      <c r="BE4379">
        <v>478</v>
      </c>
      <c r="BG4379">
        <f t="shared" si="482"/>
        <v>478</v>
      </c>
      <c r="BI4379">
        <v>32</v>
      </c>
    </row>
    <row r="4380" spans="1:61" x14ac:dyDescent="0.25">
      <c r="A4380" t="s">
        <v>54</v>
      </c>
      <c r="B4380">
        <v>110027</v>
      </c>
      <c r="C4380" t="s">
        <v>55</v>
      </c>
      <c r="D4380" t="s">
        <v>56</v>
      </c>
      <c r="E4380" s="1">
        <v>45988</v>
      </c>
      <c r="F4380" t="s">
        <v>5087</v>
      </c>
      <c r="G4380" t="s">
        <v>63</v>
      </c>
      <c r="H4380" t="str">
        <f t="shared" si="476"/>
        <v>Aggregator</v>
      </c>
      <c r="I4380">
        <v>223242000000000</v>
      </c>
      <c r="J4380">
        <v>29811</v>
      </c>
      <c r="K4380" s="3">
        <v>45989.043749999997</v>
      </c>
      <c r="L4380">
        <f t="shared" si="477"/>
        <v>28</v>
      </c>
      <c r="M4380" t="str">
        <f t="shared" si="478"/>
        <v>Friday</v>
      </c>
      <c r="N4380" s="1" t="str">
        <f t="shared" si="479"/>
        <v>November</v>
      </c>
      <c r="O4380" s="2">
        <v>4.3749999999999997E-2</v>
      </c>
      <c r="P4380" s="2" t="str">
        <f t="shared" si="480"/>
        <v>Week 4</v>
      </c>
      <c r="Q4380" t="s">
        <v>59</v>
      </c>
      <c r="R4380" s="5">
        <v>219</v>
      </c>
      <c r="S4380" s="5">
        <v>-100</v>
      </c>
      <c r="T4380" s="5">
        <f t="shared" si="481"/>
        <v>45.662100456621005</v>
      </c>
      <c r="U4380" s="5">
        <v>119</v>
      </c>
      <c r="V4380" s="5">
        <v>32</v>
      </c>
      <c r="W4380" s="5">
        <v>0</v>
      </c>
      <c r="X4380" s="5">
        <v>0</v>
      </c>
      <c r="Y4380" s="5">
        <v>151</v>
      </c>
      <c r="Z4380" s="5">
        <v>151</v>
      </c>
      <c r="AA4380" t="s">
        <v>64</v>
      </c>
      <c r="AB4380">
        <v>37.36</v>
      </c>
      <c r="AC4380">
        <v>4.76</v>
      </c>
      <c r="AD4380" t="s">
        <v>64</v>
      </c>
      <c r="AE4380" t="s">
        <v>56</v>
      </c>
      <c r="AF4380">
        <v>3603</v>
      </c>
      <c r="AG4380">
        <v>3603</v>
      </c>
      <c r="AO4380">
        <v>32</v>
      </c>
      <c r="AP4380">
        <v>0</v>
      </c>
      <c r="AW4380">
        <v>151</v>
      </c>
      <c r="BD4380" s="5">
        <v>151</v>
      </c>
      <c r="BE4380">
        <v>119</v>
      </c>
      <c r="BG4380">
        <f t="shared" si="482"/>
        <v>119</v>
      </c>
      <c r="BH4380">
        <v>32</v>
      </c>
    </row>
    <row r="4381" spans="1:61" x14ac:dyDescent="0.25">
      <c r="A4381" t="s">
        <v>54</v>
      </c>
      <c r="B4381">
        <v>110027</v>
      </c>
      <c r="C4381" t="s">
        <v>55</v>
      </c>
      <c r="D4381" t="s">
        <v>56</v>
      </c>
      <c r="E4381" s="1">
        <v>45988</v>
      </c>
      <c r="F4381" t="s">
        <v>5088</v>
      </c>
      <c r="G4381" t="s">
        <v>63</v>
      </c>
      <c r="H4381" t="str">
        <f t="shared" si="476"/>
        <v>Aggregator</v>
      </c>
      <c r="I4381">
        <v>223242000000000</v>
      </c>
      <c r="J4381">
        <v>29811</v>
      </c>
      <c r="K4381" s="3">
        <v>45989.044444444444</v>
      </c>
      <c r="L4381">
        <f t="shared" si="477"/>
        <v>28</v>
      </c>
      <c r="M4381" t="str">
        <f t="shared" si="478"/>
        <v>Friday</v>
      </c>
      <c r="N4381" s="1" t="str">
        <f t="shared" si="479"/>
        <v>November</v>
      </c>
      <c r="O4381" s="2">
        <v>4.4444444444444446E-2</v>
      </c>
      <c r="P4381" s="2" t="str">
        <f t="shared" si="480"/>
        <v>Week 4</v>
      </c>
      <c r="Q4381" t="s">
        <v>59</v>
      </c>
      <c r="R4381" s="5">
        <v>219</v>
      </c>
      <c r="S4381" s="5">
        <v>-120</v>
      </c>
      <c r="T4381" s="5">
        <f t="shared" si="481"/>
        <v>54.794520547945204</v>
      </c>
      <c r="U4381" s="5">
        <v>99</v>
      </c>
      <c r="V4381" s="5">
        <v>32</v>
      </c>
      <c r="W4381" s="5">
        <v>0</v>
      </c>
      <c r="X4381" s="5">
        <v>0</v>
      </c>
      <c r="Y4381" s="5">
        <v>131</v>
      </c>
      <c r="Z4381" s="5">
        <v>131</v>
      </c>
      <c r="AA4381" t="s">
        <v>64</v>
      </c>
      <c r="AB4381">
        <v>46.22</v>
      </c>
      <c r="AC4381">
        <v>9.83</v>
      </c>
      <c r="AD4381" t="s">
        <v>64</v>
      </c>
      <c r="AE4381" t="s">
        <v>56</v>
      </c>
      <c r="AF4381">
        <v>926</v>
      </c>
      <c r="AG4381">
        <v>926</v>
      </c>
      <c r="AO4381">
        <v>32</v>
      </c>
      <c r="AP4381">
        <v>0</v>
      </c>
      <c r="AW4381">
        <v>131</v>
      </c>
      <c r="BD4381" s="5">
        <v>131</v>
      </c>
      <c r="BE4381">
        <v>99</v>
      </c>
      <c r="BG4381">
        <f t="shared" si="482"/>
        <v>99</v>
      </c>
      <c r="BH4381">
        <v>32</v>
      </c>
    </row>
    <row r="4382" spans="1:61" x14ac:dyDescent="0.25">
      <c r="A4382" t="s">
        <v>54</v>
      </c>
      <c r="B4382">
        <v>110027</v>
      </c>
      <c r="C4382" t="s">
        <v>55</v>
      </c>
      <c r="D4382" t="s">
        <v>56</v>
      </c>
      <c r="E4382" s="1">
        <v>45988</v>
      </c>
      <c r="F4382" t="s">
        <v>5089</v>
      </c>
      <c r="G4382" t="s">
        <v>63</v>
      </c>
      <c r="H4382" t="str">
        <f t="shared" si="476"/>
        <v>Aggregator</v>
      </c>
      <c r="I4382">
        <v>223242000000000</v>
      </c>
      <c r="J4382">
        <v>29811</v>
      </c>
      <c r="K4382" s="3">
        <v>45989.048611111109</v>
      </c>
      <c r="L4382">
        <f t="shared" si="477"/>
        <v>28</v>
      </c>
      <c r="M4382" t="str">
        <f t="shared" si="478"/>
        <v>Friday</v>
      </c>
      <c r="N4382" s="1" t="str">
        <f t="shared" si="479"/>
        <v>November</v>
      </c>
      <c r="O4382" s="2">
        <v>4.8611111111111112E-2</v>
      </c>
      <c r="P4382" s="2" t="str">
        <f t="shared" si="480"/>
        <v>Week 4</v>
      </c>
      <c r="Q4382" t="s">
        <v>59</v>
      </c>
      <c r="R4382" s="5">
        <v>449</v>
      </c>
      <c r="S4382" s="5">
        <v>-93.75</v>
      </c>
      <c r="T4382" s="5">
        <f t="shared" si="481"/>
        <v>20.879732739420938</v>
      </c>
      <c r="U4382" s="5">
        <v>355.25</v>
      </c>
      <c r="V4382" s="5">
        <v>32</v>
      </c>
      <c r="W4382" s="5">
        <v>0</v>
      </c>
      <c r="X4382" s="5">
        <v>-0.25</v>
      </c>
      <c r="Y4382" s="5">
        <v>387</v>
      </c>
      <c r="Z4382" s="5">
        <v>387</v>
      </c>
      <c r="AA4382" t="s">
        <v>64</v>
      </c>
      <c r="AB4382">
        <v>82.58</v>
      </c>
      <c r="AC4382">
        <v>9.82</v>
      </c>
      <c r="AD4382" t="s">
        <v>64</v>
      </c>
      <c r="AE4382" t="s">
        <v>56</v>
      </c>
      <c r="AF4382">
        <v>2333</v>
      </c>
      <c r="AG4382">
        <v>2333</v>
      </c>
      <c r="AO4382">
        <v>32</v>
      </c>
      <c r="AP4382">
        <v>0</v>
      </c>
      <c r="AW4382">
        <v>387</v>
      </c>
      <c r="BD4382" s="5">
        <v>387</v>
      </c>
      <c r="BE4382">
        <v>355.25</v>
      </c>
      <c r="BG4382">
        <f t="shared" si="482"/>
        <v>355.25</v>
      </c>
      <c r="BH4382">
        <v>32</v>
      </c>
    </row>
    <row r="4383" spans="1:61" x14ac:dyDescent="0.25">
      <c r="A4383" t="s">
        <v>54</v>
      </c>
      <c r="B4383">
        <v>110027</v>
      </c>
      <c r="C4383" t="s">
        <v>55</v>
      </c>
      <c r="D4383" t="s">
        <v>56</v>
      </c>
      <c r="E4383" s="1">
        <v>45988</v>
      </c>
      <c r="F4383" t="s">
        <v>5090</v>
      </c>
      <c r="G4383" t="s">
        <v>58</v>
      </c>
      <c r="H4383" t="str">
        <f t="shared" si="476"/>
        <v>Aggregator</v>
      </c>
      <c r="I4383">
        <v>7520030624</v>
      </c>
      <c r="J4383">
        <v>18528960</v>
      </c>
      <c r="K4383" s="3">
        <v>45989.05</v>
      </c>
      <c r="L4383">
        <f t="shared" si="477"/>
        <v>28</v>
      </c>
      <c r="M4383" t="str">
        <f t="shared" si="478"/>
        <v>Friday</v>
      </c>
      <c r="N4383" s="1" t="str">
        <f t="shared" si="479"/>
        <v>November</v>
      </c>
      <c r="O4383" s="2">
        <v>0.05</v>
      </c>
      <c r="P4383" s="2" t="str">
        <f t="shared" si="480"/>
        <v>Week 4</v>
      </c>
      <c r="Q4383" t="s">
        <v>59</v>
      </c>
      <c r="R4383" s="5">
        <v>338</v>
      </c>
      <c r="S4383" s="5">
        <v>-80</v>
      </c>
      <c r="T4383" s="5">
        <f t="shared" si="481"/>
        <v>23.668639053254438</v>
      </c>
      <c r="U4383" s="5">
        <v>258</v>
      </c>
      <c r="V4383" s="5">
        <v>32</v>
      </c>
      <c r="W4383" s="5">
        <v>0</v>
      </c>
      <c r="X4383" s="5">
        <v>0</v>
      </c>
      <c r="Y4383" s="5">
        <v>290</v>
      </c>
      <c r="Z4383" s="5">
        <v>290</v>
      </c>
      <c r="AA4383" t="s">
        <v>60</v>
      </c>
      <c r="AB4383">
        <v>61.99</v>
      </c>
      <c r="AC4383">
        <v>9.75</v>
      </c>
      <c r="AD4383" t="s">
        <v>60</v>
      </c>
      <c r="AE4383" t="s">
        <v>56</v>
      </c>
      <c r="AF4383">
        <v>624</v>
      </c>
      <c r="AG4383">
        <v>624</v>
      </c>
      <c r="AO4383">
        <v>32</v>
      </c>
      <c r="AP4383">
        <v>0</v>
      </c>
      <c r="AX4383">
        <v>290</v>
      </c>
      <c r="BD4383" s="5">
        <v>290</v>
      </c>
      <c r="BE4383">
        <v>258</v>
      </c>
      <c r="BG4383">
        <f t="shared" si="482"/>
        <v>258</v>
      </c>
      <c r="BI4383">
        <v>32</v>
      </c>
    </row>
    <row r="4384" spans="1:61" x14ac:dyDescent="0.25">
      <c r="A4384" t="s">
        <v>54</v>
      </c>
      <c r="B4384">
        <v>110027</v>
      </c>
      <c r="C4384" t="s">
        <v>55</v>
      </c>
      <c r="D4384" t="s">
        <v>56</v>
      </c>
      <c r="E4384" s="1">
        <v>45988</v>
      </c>
      <c r="F4384" t="s">
        <v>5091</v>
      </c>
      <c r="G4384" t="s">
        <v>63</v>
      </c>
      <c r="H4384" t="str">
        <f t="shared" si="476"/>
        <v>Aggregator</v>
      </c>
      <c r="I4384">
        <v>223242000000000</v>
      </c>
      <c r="J4384">
        <v>29811</v>
      </c>
      <c r="K4384" s="3">
        <v>45989.05</v>
      </c>
      <c r="L4384">
        <f t="shared" si="477"/>
        <v>28</v>
      </c>
      <c r="M4384" t="str">
        <f t="shared" si="478"/>
        <v>Friday</v>
      </c>
      <c r="N4384" s="1" t="str">
        <f t="shared" si="479"/>
        <v>November</v>
      </c>
      <c r="O4384" s="2">
        <v>0.05</v>
      </c>
      <c r="P4384" s="2" t="str">
        <f t="shared" si="480"/>
        <v>Week 4</v>
      </c>
      <c r="Q4384" t="s">
        <v>59</v>
      </c>
      <c r="R4384" s="5">
        <v>607</v>
      </c>
      <c r="S4384" s="5">
        <v>-235</v>
      </c>
      <c r="T4384" s="5">
        <f t="shared" si="481"/>
        <v>38.71499176276771</v>
      </c>
      <c r="U4384" s="5">
        <v>372</v>
      </c>
      <c r="V4384" s="5">
        <v>32</v>
      </c>
      <c r="W4384" s="5">
        <v>0</v>
      </c>
      <c r="X4384" s="5">
        <v>0</v>
      </c>
      <c r="Y4384" s="5">
        <v>404</v>
      </c>
      <c r="Z4384" s="5">
        <v>404</v>
      </c>
      <c r="AA4384" t="s">
        <v>64</v>
      </c>
      <c r="AB4384">
        <v>88.88</v>
      </c>
      <c r="AC4384">
        <v>3.92</v>
      </c>
      <c r="AD4384" t="s">
        <v>64</v>
      </c>
      <c r="AE4384" t="s">
        <v>56</v>
      </c>
      <c r="AF4384">
        <v>8038</v>
      </c>
      <c r="AG4384">
        <v>8038</v>
      </c>
      <c r="AO4384">
        <v>32</v>
      </c>
      <c r="AP4384">
        <v>0</v>
      </c>
      <c r="AW4384">
        <v>404</v>
      </c>
      <c r="BD4384" s="5">
        <v>404</v>
      </c>
      <c r="BE4384">
        <v>372</v>
      </c>
      <c r="BG4384">
        <f t="shared" si="482"/>
        <v>372</v>
      </c>
      <c r="BH4384">
        <v>32</v>
      </c>
    </row>
    <row r="4385" spans="1:61" x14ac:dyDescent="0.25">
      <c r="A4385" t="s">
        <v>54</v>
      </c>
      <c r="B4385">
        <v>110027</v>
      </c>
      <c r="C4385" t="s">
        <v>55</v>
      </c>
      <c r="D4385" t="s">
        <v>56</v>
      </c>
      <c r="E4385" s="1">
        <v>45988</v>
      </c>
      <c r="F4385" t="s">
        <v>5092</v>
      </c>
      <c r="G4385" t="s">
        <v>67</v>
      </c>
      <c r="H4385" t="str">
        <f t="shared" si="476"/>
        <v>Direct Sale</v>
      </c>
      <c r="K4385" s="3">
        <v>45989.056250000001</v>
      </c>
      <c r="L4385">
        <f t="shared" si="477"/>
        <v>28</v>
      </c>
      <c r="M4385" t="str">
        <f t="shared" si="478"/>
        <v>Friday</v>
      </c>
      <c r="N4385" s="1" t="str">
        <f t="shared" si="479"/>
        <v>November</v>
      </c>
      <c r="O4385" s="2">
        <v>5.6250000000000001E-2</v>
      </c>
      <c r="P4385" s="2" t="str">
        <f t="shared" si="480"/>
        <v>Week 4</v>
      </c>
      <c r="Q4385" t="s">
        <v>59</v>
      </c>
      <c r="R4385" s="5">
        <v>219</v>
      </c>
      <c r="S4385" s="5">
        <v>0</v>
      </c>
      <c r="T4385" s="5">
        <f t="shared" si="481"/>
        <v>0</v>
      </c>
      <c r="U4385" s="5">
        <v>219</v>
      </c>
      <c r="V4385" s="5">
        <v>0</v>
      </c>
      <c r="W4385" s="5">
        <v>10.96</v>
      </c>
      <c r="X4385" s="5">
        <v>0.04</v>
      </c>
      <c r="Y4385" s="5">
        <v>230</v>
      </c>
      <c r="Z4385" s="5">
        <v>230</v>
      </c>
      <c r="AA4385" t="s">
        <v>68</v>
      </c>
      <c r="AB4385">
        <v>51.98</v>
      </c>
      <c r="AC4385">
        <v>1.96</v>
      </c>
      <c r="AD4385" t="s">
        <v>5778</v>
      </c>
      <c r="AE4385" t="s">
        <v>75</v>
      </c>
      <c r="AI4385" t="s">
        <v>89</v>
      </c>
      <c r="AJ4385" t="s">
        <v>190</v>
      </c>
      <c r="AK4385">
        <v>8929758003</v>
      </c>
      <c r="AO4385">
        <v>0</v>
      </c>
      <c r="AP4385">
        <v>0</v>
      </c>
      <c r="AR4385">
        <v>230</v>
      </c>
      <c r="AZ4385">
        <v>219</v>
      </c>
      <c r="BA4385">
        <v>5.48</v>
      </c>
      <c r="BB4385">
        <v>219</v>
      </c>
      <c r="BC4385">
        <v>5.48</v>
      </c>
      <c r="BD4385" s="5">
        <v>230</v>
      </c>
      <c r="BE4385">
        <v>219</v>
      </c>
      <c r="BG4385">
        <f t="shared" si="482"/>
        <v>219</v>
      </c>
    </row>
    <row r="4386" spans="1:61" x14ac:dyDescent="0.25">
      <c r="A4386" t="s">
        <v>54</v>
      </c>
      <c r="B4386">
        <v>110027</v>
      </c>
      <c r="C4386" t="s">
        <v>55</v>
      </c>
      <c r="D4386" t="s">
        <v>56</v>
      </c>
      <c r="E4386" s="1">
        <v>45988</v>
      </c>
      <c r="F4386" t="s">
        <v>5093</v>
      </c>
      <c r="G4386" t="s">
        <v>67</v>
      </c>
      <c r="H4386" t="str">
        <f t="shared" si="476"/>
        <v>Direct Sale</v>
      </c>
      <c r="K4386" s="3">
        <v>45989.058333333334</v>
      </c>
      <c r="L4386">
        <f t="shared" si="477"/>
        <v>28</v>
      </c>
      <c r="M4386" t="str">
        <f t="shared" si="478"/>
        <v>Friday</v>
      </c>
      <c r="N4386" s="1" t="str">
        <f t="shared" si="479"/>
        <v>November</v>
      </c>
      <c r="O4386" s="2">
        <v>5.8333333333333334E-2</v>
      </c>
      <c r="P4386" s="2" t="str">
        <f t="shared" si="480"/>
        <v>Week 4</v>
      </c>
      <c r="Q4386" t="s">
        <v>59</v>
      </c>
      <c r="R4386" s="5">
        <v>239</v>
      </c>
      <c r="S4386" s="5">
        <v>0</v>
      </c>
      <c r="T4386" s="5">
        <f t="shared" si="481"/>
        <v>0</v>
      </c>
      <c r="U4386" s="5">
        <v>239</v>
      </c>
      <c r="V4386" s="5">
        <v>0</v>
      </c>
      <c r="W4386" s="5">
        <v>11.96</v>
      </c>
      <c r="X4386" s="5">
        <v>0.04</v>
      </c>
      <c r="Y4386" s="5">
        <v>251</v>
      </c>
      <c r="Z4386" s="5">
        <v>251</v>
      </c>
      <c r="AA4386" t="s">
        <v>68</v>
      </c>
      <c r="AB4386">
        <v>59.12</v>
      </c>
      <c r="AC4386">
        <v>1.96</v>
      </c>
      <c r="AD4386" t="s">
        <v>5778</v>
      </c>
      <c r="AE4386" t="s">
        <v>75</v>
      </c>
      <c r="AI4386" t="s">
        <v>89</v>
      </c>
      <c r="AJ4386" t="s">
        <v>190</v>
      </c>
      <c r="AK4386">
        <v>8929758003</v>
      </c>
      <c r="AO4386">
        <v>0</v>
      </c>
      <c r="AP4386">
        <v>0</v>
      </c>
      <c r="AR4386">
        <v>251</v>
      </c>
      <c r="AZ4386">
        <v>239</v>
      </c>
      <c r="BA4386">
        <v>5.98</v>
      </c>
      <c r="BB4386">
        <v>239</v>
      </c>
      <c r="BC4386">
        <v>5.98</v>
      </c>
      <c r="BD4386" s="5">
        <v>251</v>
      </c>
      <c r="BE4386">
        <v>239</v>
      </c>
      <c r="BG4386">
        <f t="shared" si="482"/>
        <v>239</v>
      </c>
    </row>
    <row r="4387" spans="1:61" x14ac:dyDescent="0.25">
      <c r="A4387" t="s">
        <v>54</v>
      </c>
      <c r="B4387">
        <v>110027</v>
      </c>
      <c r="C4387" t="s">
        <v>55</v>
      </c>
      <c r="D4387" t="s">
        <v>56</v>
      </c>
      <c r="E4387" s="1">
        <v>45988</v>
      </c>
      <c r="F4387" t="s">
        <v>5094</v>
      </c>
      <c r="G4387" t="s">
        <v>67</v>
      </c>
      <c r="H4387" t="str">
        <f t="shared" si="476"/>
        <v>Direct Sale</v>
      </c>
      <c r="K4387" s="3">
        <v>45989.05972222222</v>
      </c>
      <c r="L4387">
        <f t="shared" si="477"/>
        <v>28</v>
      </c>
      <c r="M4387" t="str">
        <f t="shared" si="478"/>
        <v>Friday</v>
      </c>
      <c r="N4387" s="1" t="str">
        <f t="shared" si="479"/>
        <v>November</v>
      </c>
      <c r="O4387" s="2">
        <v>5.9722222222222225E-2</v>
      </c>
      <c r="P4387" s="2" t="str">
        <f t="shared" si="480"/>
        <v>Week 4</v>
      </c>
      <c r="Q4387" t="s">
        <v>59</v>
      </c>
      <c r="R4387" s="5">
        <v>169</v>
      </c>
      <c r="S4387" s="5">
        <v>0</v>
      </c>
      <c r="T4387" s="5">
        <f t="shared" si="481"/>
        <v>0</v>
      </c>
      <c r="U4387" s="5">
        <v>169</v>
      </c>
      <c r="V4387" s="5">
        <v>0</v>
      </c>
      <c r="W4387" s="5">
        <v>8.4600000000000009</v>
      </c>
      <c r="X4387" s="5">
        <v>-0.46</v>
      </c>
      <c r="Y4387" s="5">
        <v>177</v>
      </c>
      <c r="Z4387" s="5">
        <v>177</v>
      </c>
      <c r="AA4387" t="s">
        <v>68</v>
      </c>
      <c r="AB4387">
        <v>38.65</v>
      </c>
      <c r="AC4387">
        <v>2.2799999999999998</v>
      </c>
      <c r="AD4387" t="s">
        <v>5778</v>
      </c>
      <c r="AE4387" t="s">
        <v>75</v>
      </c>
      <c r="AI4387" t="s">
        <v>89</v>
      </c>
      <c r="AJ4387" t="s">
        <v>190</v>
      </c>
      <c r="AK4387">
        <v>8929758003</v>
      </c>
      <c r="AO4387">
        <v>0</v>
      </c>
      <c r="AP4387">
        <v>0</v>
      </c>
      <c r="AR4387">
        <v>177</v>
      </c>
      <c r="AZ4387">
        <v>169</v>
      </c>
      <c r="BA4387">
        <v>4.2300000000000004</v>
      </c>
      <c r="BB4387">
        <v>169</v>
      </c>
      <c r="BC4387">
        <v>4.2300000000000004</v>
      </c>
      <c r="BD4387" s="5">
        <v>177</v>
      </c>
      <c r="BE4387">
        <v>169</v>
      </c>
      <c r="BG4387">
        <f t="shared" si="482"/>
        <v>169</v>
      </c>
    </row>
    <row r="4388" spans="1:61" x14ac:dyDescent="0.25">
      <c r="A4388" t="s">
        <v>54</v>
      </c>
      <c r="B4388">
        <v>110027</v>
      </c>
      <c r="C4388" t="s">
        <v>55</v>
      </c>
      <c r="D4388" t="s">
        <v>5095</v>
      </c>
      <c r="E4388" s="1">
        <v>45988</v>
      </c>
      <c r="F4388" t="s">
        <v>5096</v>
      </c>
      <c r="G4388" t="s">
        <v>67</v>
      </c>
      <c r="H4388" t="str">
        <f t="shared" si="476"/>
        <v>Direct Sale</v>
      </c>
      <c r="K4388" s="3">
        <v>45989.05972222222</v>
      </c>
      <c r="L4388">
        <f t="shared" si="477"/>
        <v>28</v>
      </c>
      <c r="M4388" t="str">
        <f t="shared" si="478"/>
        <v>Friday</v>
      </c>
      <c r="N4388" s="1" t="str">
        <f t="shared" si="479"/>
        <v>November</v>
      </c>
      <c r="O4388" s="2">
        <v>5.9722222222222225E-2</v>
      </c>
      <c r="P4388" s="2" t="str">
        <f t="shared" si="480"/>
        <v>Week 4</v>
      </c>
      <c r="Q4388" t="s">
        <v>59</v>
      </c>
      <c r="R4388" s="5">
        <v>179</v>
      </c>
      <c r="S4388" s="5">
        <v>0</v>
      </c>
      <c r="T4388" s="5">
        <f t="shared" si="481"/>
        <v>0</v>
      </c>
      <c r="U4388" s="5">
        <v>179</v>
      </c>
      <c r="V4388" s="5">
        <v>0</v>
      </c>
      <c r="W4388" s="5">
        <v>8.9600000000000009</v>
      </c>
      <c r="X4388" s="5">
        <v>0.04</v>
      </c>
      <c r="Y4388" s="5">
        <v>188</v>
      </c>
      <c r="Z4388" s="5">
        <v>188</v>
      </c>
      <c r="AA4388" t="s">
        <v>68</v>
      </c>
      <c r="AB4388">
        <v>44.95</v>
      </c>
      <c r="AC4388">
        <v>3.77</v>
      </c>
      <c r="AD4388" t="s">
        <v>5776</v>
      </c>
      <c r="AI4388" t="s">
        <v>89</v>
      </c>
      <c r="AJ4388" t="s">
        <v>190</v>
      </c>
      <c r="AK4388">
        <v>8929758003</v>
      </c>
      <c r="AO4388">
        <v>0</v>
      </c>
      <c r="AP4388">
        <v>0</v>
      </c>
      <c r="AR4388">
        <v>188</v>
      </c>
      <c r="AZ4388">
        <v>179</v>
      </c>
      <c r="BA4388">
        <v>4.4800000000000004</v>
      </c>
      <c r="BB4388">
        <v>179</v>
      </c>
      <c r="BC4388">
        <v>4.4800000000000004</v>
      </c>
      <c r="BD4388" s="5">
        <v>188</v>
      </c>
      <c r="BF4388">
        <v>179</v>
      </c>
      <c r="BG4388">
        <f t="shared" si="482"/>
        <v>179</v>
      </c>
    </row>
    <row r="4389" spans="1:61" x14ac:dyDescent="0.25">
      <c r="A4389" t="s">
        <v>54</v>
      </c>
      <c r="B4389">
        <v>110027</v>
      </c>
      <c r="C4389" t="s">
        <v>55</v>
      </c>
      <c r="D4389" t="s">
        <v>56</v>
      </c>
      <c r="E4389" s="1">
        <v>45988</v>
      </c>
      <c r="F4389" t="s">
        <v>5098</v>
      </c>
      <c r="G4389" t="s">
        <v>63</v>
      </c>
      <c r="H4389" t="str">
        <f t="shared" si="476"/>
        <v>Aggregator</v>
      </c>
      <c r="I4389">
        <v>223243000000000</v>
      </c>
      <c r="J4389">
        <v>29811</v>
      </c>
      <c r="K4389" s="3">
        <v>45989.060416666667</v>
      </c>
      <c r="L4389">
        <f t="shared" si="477"/>
        <v>28</v>
      </c>
      <c r="M4389" t="str">
        <f t="shared" si="478"/>
        <v>Friday</v>
      </c>
      <c r="N4389" s="1" t="str">
        <f t="shared" si="479"/>
        <v>November</v>
      </c>
      <c r="O4389" s="2">
        <v>6.0416666666666667E-2</v>
      </c>
      <c r="P4389" s="2" t="str">
        <f t="shared" si="480"/>
        <v>Week 4</v>
      </c>
      <c r="Q4389" t="s">
        <v>59</v>
      </c>
      <c r="R4389" s="5">
        <v>248</v>
      </c>
      <c r="S4389" s="5">
        <v>-100</v>
      </c>
      <c r="T4389" s="5">
        <f t="shared" si="481"/>
        <v>40.322580645161288</v>
      </c>
      <c r="U4389" s="5">
        <v>148</v>
      </c>
      <c r="V4389" s="5">
        <v>32</v>
      </c>
      <c r="W4389" s="5">
        <v>0</v>
      </c>
      <c r="X4389" s="5">
        <v>0</v>
      </c>
      <c r="Y4389" s="5">
        <v>180</v>
      </c>
      <c r="Z4389" s="5">
        <v>180</v>
      </c>
      <c r="AA4389" t="s">
        <v>64</v>
      </c>
      <c r="AB4389">
        <v>51.98</v>
      </c>
      <c r="AC4389">
        <v>4.99</v>
      </c>
      <c r="AD4389" t="s">
        <v>64</v>
      </c>
      <c r="AE4389" t="s">
        <v>56</v>
      </c>
      <c r="AF4389">
        <v>5982</v>
      </c>
      <c r="AG4389">
        <v>5982</v>
      </c>
      <c r="AO4389">
        <v>32</v>
      </c>
      <c r="AP4389">
        <v>0</v>
      </c>
      <c r="AW4389">
        <v>180</v>
      </c>
      <c r="BD4389" s="5">
        <v>180</v>
      </c>
      <c r="BE4389">
        <v>148</v>
      </c>
      <c r="BG4389">
        <f t="shared" si="482"/>
        <v>148</v>
      </c>
      <c r="BH4389">
        <v>32</v>
      </c>
    </row>
    <row r="4390" spans="1:61" x14ac:dyDescent="0.25">
      <c r="A4390" t="s">
        <v>54</v>
      </c>
      <c r="B4390">
        <v>110027</v>
      </c>
      <c r="C4390" t="s">
        <v>55</v>
      </c>
      <c r="D4390" t="s">
        <v>56</v>
      </c>
      <c r="E4390" s="1">
        <v>45988</v>
      </c>
      <c r="F4390" t="s">
        <v>5099</v>
      </c>
      <c r="G4390" t="s">
        <v>63</v>
      </c>
      <c r="H4390" t="str">
        <f t="shared" si="476"/>
        <v>Aggregator</v>
      </c>
      <c r="I4390">
        <v>223243000000000</v>
      </c>
      <c r="J4390">
        <v>29811</v>
      </c>
      <c r="K4390" s="3">
        <v>45989.063194444447</v>
      </c>
      <c r="L4390">
        <f t="shared" si="477"/>
        <v>28</v>
      </c>
      <c r="M4390" t="str">
        <f t="shared" si="478"/>
        <v>Friday</v>
      </c>
      <c r="N4390" s="1" t="str">
        <f t="shared" si="479"/>
        <v>November</v>
      </c>
      <c r="O4390" s="2">
        <v>6.3194444444444442E-2</v>
      </c>
      <c r="P4390" s="2" t="str">
        <f t="shared" si="480"/>
        <v>Week 4</v>
      </c>
      <c r="Q4390" t="s">
        <v>59</v>
      </c>
      <c r="R4390" s="5">
        <v>388</v>
      </c>
      <c r="S4390" s="5">
        <v>-93.74</v>
      </c>
      <c r="T4390" s="5">
        <f t="shared" si="481"/>
        <v>24.159793814432991</v>
      </c>
      <c r="U4390" s="5">
        <v>294.26</v>
      </c>
      <c r="V4390" s="5">
        <v>32</v>
      </c>
      <c r="W4390" s="5">
        <v>0</v>
      </c>
      <c r="X4390" s="5">
        <v>-0.26</v>
      </c>
      <c r="Y4390" s="5">
        <v>326</v>
      </c>
      <c r="Z4390" s="5">
        <v>326</v>
      </c>
      <c r="AA4390" t="s">
        <v>64</v>
      </c>
      <c r="AB4390">
        <v>67.19</v>
      </c>
      <c r="AC4390">
        <v>10.29</v>
      </c>
      <c r="AD4390" t="s">
        <v>64</v>
      </c>
      <c r="AE4390" t="s">
        <v>56</v>
      </c>
      <c r="AF4390">
        <v>2668</v>
      </c>
      <c r="AG4390">
        <v>2668</v>
      </c>
      <c r="AO4390">
        <v>32</v>
      </c>
      <c r="AP4390">
        <v>0</v>
      </c>
      <c r="AW4390">
        <v>326</v>
      </c>
      <c r="BD4390" s="5">
        <v>326</v>
      </c>
      <c r="BE4390">
        <v>294.26</v>
      </c>
      <c r="BG4390">
        <f t="shared" si="482"/>
        <v>294.26</v>
      </c>
      <c r="BH4390">
        <v>32</v>
      </c>
    </row>
    <row r="4391" spans="1:61" x14ac:dyDescent="0.25">
      <c r="A4391" t="s">
        <v>54</v>
      </c>
      <c r="B4391">
        <v>110027</v>
      </c>
      <c r="C4391" t="s">
        <v>55</v>
      </c>
      <c r="D4391" t="s">
        <v>56</v>
      </c>
      <c r="E4391" s="1">
        <v>45988</v>
      </c>
      <c r="F4391" t="s">
        <v>5100</v>
      </c>
      <c r="G4391" t="s">
        <v>67</v>
      </c>
      <c r="H4391" t="str">
        <f t="shared" si="476"/>
        <v>Direct Sale</v>
      </c>
      <c r="K4391" s="3">
        <v>45989.065972222219</v>
      </c>
      <c r="L4391">
        <f t="shared" si="477"/>
        <v>28</v>
      </c>
      <c r="M4391" t="str">
        <f t="shared" si="478"/>
        <v>Friday</v>
      </c>
      <c r="N4391" s="1" t="str">
        <f t="shared" si="479"/>
        <v>November</v>
      </c>
      <c r="O4391" s="2">
        <v>6.5972222222222224E-2</v>
      </c>
      <c r="P4391" s="2" t="str">
        <f t="shared" si="480"/>
        <v>Week 4</v>
      </c>
      <c r="Q4391" t="s">
        <v>59</v>
      </c>
      <c r="R4391" s="5">
        <v>317</v>
      </c>
      <c r="S4391" s="5">
        <v>0</v>
      </c>
      <c r="T4391" s="5">
        <f t="shared" si="481"/>
        <v>0</v>
      </c>
      <c r="U4391" s="5">
        <v>317</v>
      </c>
      <c r="V4391" s="5">
        <v>0</v>
      </c>
      <c r="W4391" s="5">
        <v>15.84</v>
      </c>
      <c r="X4391" s="5">
        <v>0.16</v>
      </c>
      <c r="Y4391" s="5">
        <v>333</v>
      </c>
      <c r="Z4391" s="5">
        <v>333</v>
      </c>
      <c r="AA4391" t="s">
        <v>68</v>
      </c>
      <c r="AB4391">
        <v>80.92</v>
      </c>
      <c r="AC4391">
        <v>4.24</v>
      </c>
      <c r="AD4391" t="s">
        <v>5778</v>
      </c>
      <c r="AE4391" t="s">
        <v>75</v>
      </c>
      <c r="AI4391" t="s">
        <v>89</v>
      </c>
      <c r="AJ4391" t="s">
        <v>190</v>
      </c>
      <c r="AK4391">
        <v>8929758003</v>
      </c>
      <c r="AO4391">
        <v>0</v>
      </c>
      <c r="AP4391">
        <v>0</v>
      </c>
      <c r="AR4391">
        <v>333</v>
      </c>
      <c r="AZ4391">
        <v>317</v>
      </c>
      <c r="BA4391">
        <v>7.92</v>
      </c>
      <c r="BB4391">
        <v>317</v>
      </c>
      <c r="BC4391">
        <v>7.92</v>
      </c>
      <c r="BD4391" s="5">
        <v>333</v>
      </c>
      <c r="BE4391">
        <v>317</v>
      </c>
      <c r="BG4391">
        <f t="shared" si="482"/>
        <v>317</v>
      </c>
    </row>
    <row r="4392" spans="1:61" x14ac:dyDescent="0.25">
      <c r="A4392" t="s">
        <v>54</v>
      </c>
      <c r="B4392">
        <v>110027</v>
      </c>
      <c r="C4392" t="s">
        <v>55</v>
      </c>
      <c r="D4392" t="s">
        <v>56</v>
      </c>
      <c r="E4392" s="1">
        <v>45988</v>
      </c>
      <c r="F4392" t="s">
        <v>5101</v>
      </c>
      <c r="G4392" t="s">
        <v>63</v>
      </c>
      <c r="H4392" t="str">
        <f t="shared" si="476"/>
        <v>Aggregator</v>
      </c>
      <c r="I4392">
        <v>223244000000000</v>
      </c>
      <c r="J4392">
        <v>29811</v>
      </c>
      <c r="K4392" s="3">
        <v>45989.071527777778</v>
      </c>
      <c r="L4392">
        <f t="shared" si="477"/>
        <v>28</v>
      </c>
      <c r="M4392" t="str">
        <f t="shared" si="478"/>
        <v>Friday</v>
      </c>
      <c r="N4392" s="1" t="str">
        <f t="shared" si="479"/>
        <v>November</v>
      </c>
      <c r="O4392" s="2">
        <v>7.1527777777777773E-2</v>
      </c>
      <c r="P4392" s="2" t="str">
        <f t="shared" si="480"/>
        <v>Week 4</v>
      </c>
      <c r="Q4392" t="s">
        <v>59</v>
      </c>
      <c r="R4392" s="5">
        <v>507</v>
      </c>
      <c r="S4392" s="5">
        <v>-93.74</v>
      </c>
      <c r="T4392" s="5">
        <f t="shared" si="481"/>
        <v>18.489151873767256</v>
      </c>
      <c r="U4392" s="5">
        <v>413.26</v>
      </c>
      <c r="V4392" s="5">
        <v>32</v>
      </c>
      <c r="W4392" s="5">
        <v>0</v>
      </c>
      <c r="X4392" s="5">
        <v>-0.26</v>
      </c>
      <c r="Y4392" s="5">
        <v>445</v>
      </c>
      <c r="Z4392" s="5">
        <v>445</v>
      </c>
      <c r="AA4392" t="s">
        <v>64</v>
      </c>
      <c r="AB4392">
        <v>90.9</v>
      </c>
      <c r="AC4392">
        <v>9.75</v>
      </c>
      <c r="AD4392" t="s">
        <v>64</v>
      </c>
      <c r="AE4392" t="s">
        <v>56</v>
      </c>
      <c r="AF4392">
        <v>4708</v>
      </c>
      <c r="AG4392">
        <v>4708</v>
      </c>
      <c r="AO4392">
        <v>32</v>
      </c>
      <c r="AP4392">
        <v>0</v>
      </c>
      <c r="AW4392">
        <v>445</v>
      </c>
      <c r="BD4392" s="5">
        <v>445</v>
      </c>
      <c r="BE4392">
        <v>413.26</v>
      </c>
      <c r="BG4392">
        <f t="shared" si="482"/>
        <v>413.26</v>
      </c>
      <c r="BH4392">
        <v>32</v>
      </c>
    </row>
    <row r="4393" spans="1:61" x14ac:dyDescent="0.25">
      <c r="A4393" t="s">
        <v>54</v>
      </c>
      <c r="B4393">
        <v>110027</v>
      </c>
      <c r="C4393" t="s">
        <v>55</v>
      </c>
      <c r="D4393" t="s">
        <v>56</v>
      </c>
      <c r="E4393" s="1">
        <v>45988</v>
      </c>
      <c r="F4393" t="s">
        <v>5102</v>
      </c>
      <c r="G4393" t="s">
        <v>67</v>
      </c>
      <c r="H4393" t="str">
        <f t="shared" si="476"/>
        <v>Direct Sale</v>
      </c>
      <c r="K4393" s="3">
        <v>45989.072916666664</v>
      </c>
      <c r="L4393">
        <f t="shared" si="477"/>
        <v>28</v>
      </c>
      <c r="M4393" t="str">
        <f t="shared" si="478"/>
        <v>Friday</v>
      </c>
      <c r="N4393" s="1" t="str">
        <f t="shared" si="479"/>
        <v>November</v>
      </c>
      <c r="O4393" s="2">
        <v>7.2916666666666671E-2</v>
      </c>
      <c r="P4393" s="2" t="str">
        <f t="shared" si="480"/>
        <v>Week 4</v>
      </c>
      <c r="Q4393" t="s">
        <v>59</v>
      </c>
      <c r="R4393" s="5">
        <v>59</v>
      </c>
      <c r="S4393" s="5">
        <v>0</v>
      </c>
      <c r="T4393" s="5">
        <f t="shared" si="481"/>
        <v>0</v>
      </c>
      <c r="U4393" s="5">
        <v>59</v>
      </c>
      <c r="V4393" s="5">
        <v>0</v>
      </c>
      <c r="W4393" s="5">
        <v>2.96</v>
      </c>
      <c r="X4393" s="5">
        <v>0.04</v>
      </c>
      <c r="Y4393" s="5">
        <v>62</v>
      </c>
      <c r="Z4393" s="5">
        <v>62</v>
      </c>
      <c r="AA4393" t="s">
        <v>68</v>
      </c>
      <c r="AB4393">
        <v>15.49</v>
      </c>
      <c r="AC4393">
        <v>2.14</v>
      </c>
      <c r="AD4393" t="s">
        <v>5778</v>
      </c>
      <c r="AE4393" t="s">
        <v>75</v>
      </c>
      <c r="AI4393" t="s">
        <v>89</v>
      </c>
      <c r="AJ4393" t="s">
        <v>190</v>
      </c>
      <c r="AK4393">
        <v>8929758003</v>
      </c>
      <c r="AO4393">
        <v>0</v>
      </c>
      <c r="AP4393">
        <v>0</v>
      </c>
      <c r="AR4393">
        <v>62</v>
      </c>
      <c r="AZ4393">
        <v>59</v>
      </c>
      <c r="BA4393">
        <v>1.48</v>
      </c>
      <c r="BB4393">
        <v>59</v>
      </c>
      <c r="BC4393">
        <v>1.48</v>
      </c>
      <c r="BD4393" s="5">
        <v>62</v>
      </c>
      <c r="BE4393">
        <v>59</v>
      </c>
      <c r="BG4393">
        <f t="shared" si="482"/>
        <v>59</v>
      </c>
    </row>
    <row r="4394" spans="1:61" x14ac:dyDescent="0.25">
      <c r="A4394" t="s">
        <v>54</v>
      </c>
      <c r="B4394">
        <v>110027</v>
      </c>
      <c r="C4394" t="s">
        <v>55</v>
      </c>
      <c r="D4394" t="s">
        <v>56</v>
      </c>
      <c r="E4394" s="1">
        <v>45988</v>
      </c>
      <c r="F4394" t="s">
        <v>5103</v>
      </c>
      <c r="G4394" t="s">
        <v>63</v>
      </c>
      <c r="H4394" t="str">
        <f t="shared" si="476"/>
        <v>Aggregator</v>
      </c>
      <c r="I4394">
        <v>223244000000000</v>
      </c>
      <c r="J4394">
        <v>29811</v>
      </c>
      <c r="K4394" s="3">
        <v>45989.074305555558</v>
      </c>
      <c r="L4394">
        <f t="shared" si="477"/>
        <v>28</v>
      </c>
      <c r="M4394" t="str">
        <f t="shared" si="478"/>
        <v>Friday</v>
      </c>
      <c r="N4394" s="1" t="str">
        <f t="shared" si="479"/>
        <v>November</v>
      </c>
      <c r="O4394" s="2">
        <v>7.4305555555555555E-2</v>
      </c>
      <c r="P4394" s="2" t="str">
        <f t="shared" si="480"/>
        <v>Week 4</v>
      </c>
      <c r="Q4394" t="s">
        <v>59</v>
      </c>
      <c r="R4394" s="5">
        <v>328</v>
      </c>
      <c r="S4394" s="5">
        <v>-100</v>
      </c>
      <c r="T4394" s="5">
        <f t="shared" si="481"/>
        <v>30.487804878048781</v>
      </c>
      <c r="U4394" s="5">
        <v>228</v>
      </c>
      <c r="V4394" s="5">
        <v>32</v>
      </c>
      <c r="W4394" s="5">
        <v>0</v>
      </c>
      <c r="X4394" s="5">
        <v>0</v>
      </c>
      <c r="Y4394" s="5">
        <v>260</v>
      </c>
      <c r="Z4394" s="5">
        <v>260</v>
      </c>
      <c r="AA4394" t="s">
        <v>64</v>
      </c>
      <c r="AB4394">
        <v>69.459999999999994</v>
      </c>
      <c r="AC4394">
        <v>5.5</v>
      </c>
      <c r="AD4394" t="s">
        <v>64</v>
      </c>
      <c r="AE4394" t="s">
        <v>56</v>
      </c>
      <c r="AF4394">
        <v>7016</v>
      </c>
      <c r="AG4394">
        <v>7016</v>
      </c>
      <c r="AO4394">
        <v>32</v>
      </c>
      <c r="AP4394">
        <v>0</v>
      </c>
      <c r="AW4394">
        <v>260</v>
      </c>
      <c r="BD4394" s="5">
        <v>260</v>
      </c>
      <c r="BE4394">
        <v>228</v>
      </c>
      <c r="BG4394">
        <f t="shared" si="482"/>
        <v>228</v>
      </c>
      <c r="BH4394">
        <v>32</v>
      </c>
    </row>
    <row r="4395" spans="1:61" x14ac:dyDescent="0.25">
      <c r="A4395" t="s">
        <v>54</v>
      </c>
      <c r="B4395">
        <v>110027</v>
      </c>
      <c r="C4395" t="s">
        <v>55</v>
      </c>
      <c r="D4395" t="s">
        <v>56</v>
      </c>
      <c r="E4395" s="1">
        <v>45988</v>
      </c>
      <c r="F4395" t="s">
        <v>5104</v>
      </c>
      <c r="G4395" t="s">
        <v>63</v>
      </c>
      <c r="H4395" t="str">
        <f t="shared" si="476"/>
        <v>Aggregator</v>
      </c>
      <c r="I4395">
        <v>223244000000000</v>
      </c>
      <c r="J4395">
        <v>29811</v>
      </c>
      <c r="K4395" s="3">
        <v>45989.076388888891</v>
      </c>
      <c r="L4395">
        <f t="shared" si="477"/>
        <v>28</v>
      </c>
      <c r="M4395" t="str">
        <f t="shared" si="478"/>
        <v>Friday</v>
      </c>
      <c r="N4395" s="1" t="str">
        <f t="shared" si="479"/>
        <v>November</v>
      </c>
      <c r="O4395" s="2">
        <v>7.6388888888888895E-2</v>
      </c>
      <c r="P4395" s="2" t="str">
        <f t="shared" si="480"/>
        <v>Week 4</v>
      </c>
      <c r="Q4395" t="s">
        <v>59</v>
      </c>
      <c r="R4395" s="5">
        <v>267</v>
      </c>
      <c r="S4395" s="5">
        <v>-93.74</v>
      </c>
      <c r="T4395" s="5">
        <f t="shared" si="481"/>
        <v>35.108614232209732</v>
      </c>
      <c r="U4395" s="5">
        <v>173.26</v>
      </c>
      <c r="V4395" s="5">
        <v>32</v>
      </c>
      <c r="W4395" s="5">
        <v>0</v>
      </c>
      <c r="X4395" s="5">
        <v>-0.26</v>
      </c>
      <c r="Y4395" s="5">
        <v>205</v>
      </c>
      <c r="Z4395" s="5">
        <v>205</v>
      </c>
      <c r="AA4395" t="s">
        <v>64</v>
      </c>
      <c r="AB4395">
        <v>46.76</v>
      </c>
      <c r="AC4395">
        <v>5.88</v>
      </c>
      <c r="AD4395" t="s">
        <v>64</v>
      </c>
      <c r="AE4395" t="s">
        <v>56</v>
      </c>
      <c r="AF4395">
        <v>2489</v>
      </c>
      <c r="AG4395">
        <v>2489</v>
      </c>
      <c r="AO4395">
        <v>32</v>
      </c>
      <c r="AP4395">
        <v>0</v>
      </c>
      <c r="AW4395">
        <v>205</v>
      </c>
      <c r="BD4395" s="5">
        <v>205</v>
      </c>
      <c r="BE4395">
        <v>173.26</v>
      </c>
      <c r="BG4395">
        <f t="shared" si="482"/>
        <v>173.26</v>
      </c>
      <c r="BH4395">
        <v>32</v>
      </c>
    </row>
    <row r="4396" spans="1:61" x14ac:dyDescent="0.25">
      <c r="A4396" t="s">
        <v>54</v>
      </c>
      <c r="B4396">
        <v>110027</v>
      </c>
      <c r="C4396" t="s">
        <v>55</v>
      </c>
      <c r="D4396" t="s">
        <v>56</v>
      </c>
      <c r="E4396" s="1">
        <v>45988</v>
      </c>
      <c r="F4396" t="s">
        <v>5105</v>
      </c>
      <c r="G4396" t="s">
        <v>63</v>
      </c>
      <c r="H4396" t="str">
        <f t="shared" si="476"/>
        <v>Aggregator</v>
      </c>
      <c r="I4396">
        <v>223245000000000</v>
      </c>
      <c r="J4396">
        <v>29811</v>
      </c>
      <c r="K4396" s="3">
        <v>45989.082638888889</v>
      </c>
      <c r="L4396">
        <f t="shared" si="477"/>
        <v>28</v>
      </c>
      <c r="M4396" t="str">
        <f t="shared" si="478"/>
        <v>Friday</v>
      </c>
      <c r="N4396" s="1" t="str">
        <f t="shared" si="479"/>
        <v>November</v>
      </c>
      <c r="O4396" s="2">
        <v>8.2638888888888887E-2</v>
      </c>
      <c r="P4396" s="2" t="str">
        <f t="shared" si="480"/>
        <v>Week 4</v>
      </c>
      <c r="Q4396" t="s">
        <v>59</v>
      </c>
      <c r="R4396" s="5">
        <v>496</v>
      </c>
      <c r="S4396" s="5">
        <v>-180</v>
      </c>
      <c r="T4396" s="5">
        <f t="shared" si="481"/>
        <v>36.29032258064516</v>
      </c>
      <c r="U4396" s="5">
        <v>316</v>
      </c>
      <c r="V4396" s="5">
        <v>32</v>
      </c>
      <c r="W4396" s="5">
        <v>0</v>
      </c>
      <c r="X4396" s="5">
        <v>0</v>
      </c>
      <c r="Y4396" s="5">
        <v>348</v>
      </c>
      <c r="Z4396" s="5">
        <v>348</v>
      </c>
      <c r="AA4396" t="s">
        <v>64</v>
      </c>
      <c r="AB4396">
        <v>88.96</v>
      </c>
      <c r="AC4396">
        <v>7.84</v>
      </c>
      <c r="AD4396" t="s">
        <v>64</v>
      </c>
      <c r="AE4396" t="s">
        <v>56</v>
      </c>
      <c r="AF4396">
        <v>6191</v>
      </c>
      <c r="AG4396">
        <v>6191</v>
      </c>
      <c r="AO4396">
        <v>32</v>
      </c>
      <c r="AP4396">
        <v>0</v>
      </c>
      <c r="AW4396">
        <v>348</v>
      </c>
      <c r="BD4396" s="5">
        <v>348</v>
      </c>
      <c r="BE4396">
        <v>316</v>
      </c>
      <c r="BG4396">
        <f t="shared" si="482"/>
        <v>316</v>
      </c>
      <c r="BH4396">
        <v>32</v>
      </c>
    </row>
    <row r="4397" spans="1:61" x14ac:dyDescent="0.25">
      <c r="A4397" t="s">
        <v>54</v>
      </c>
      <c r="B4397">
        <v>110027</v>
      </c>
      <c r="C4397" t="s">
        <v>55</v>
      </c>
      <c r="D4397" t="s">
        <v>56</v>
      </c>
      <c r="E4397" s="1">
        <v>45988</v>
      </c>
      <c r="F4397" t="s">
        <v>5106</v>
      </c>
      <c r="G4397" t="s">
        <v>63</v>
      </c>
      <c r="H4397" t="str">
        <f t="shared" si="476"/>
        <v>Aggregator</v>
      </c>
      <c r="I4397">
        <v>223245000000000</v>
      </c>
      <c r="J4397">
        <v>29811</v>
      </c>
      <c r="K4397" s="3">
        <v>45989.085416666669</v>
      </c>
      <c r="L4397">
        <f t="shared" si="477"/>
        <v>28</v>
      </c>
      <c r="M4397" t="str">
        <f t="shared" si="478"/>
        <v>Friday</v>
      </c>
      <c r="N4397" s="1" t="str">
        <f t="shared" si="479"/>
        <v>November</v>
      </c>
      <c r="O4397" s="2">
        <v>8.5416666666666669E-2</v>
      </c>
      <c r="P4397" s="2" t="str">
        <f t="shared" si="480"/>
        <v>Week 4</v>
      </c>
      <c r="Q4397" t="s">
        <v>59</v>
      </c>
      <c r="R4397" s="5">
        <v>475</v>
      </c>
      <c r="S4397" s="5">
        <v>-93.74</v>
      </c>
      <c r="T4397" s="5">
        <f t="shared" si="481"/>
        <v>19.734736842105264</v>
      </c>
      <c r="U4397" s="5">
        <v>381.26</v>
      </c>
      <c r="V4397" s="5">
        <v>32</v>
      </c>
      <c r="W4397" s="5">
        <v>0</v>
      </c>
      <c r="X4397" s="5">
        <v>-0.26</v>
      </c>
      <c r="Y4397" s="5">
        <v>413</v>
      </c>
      <c r="Z4397" s="5">
        <v>413</v>
      </c>
      <c r="AA4397" t="s">
        <v>64</v>
      </c>
      <c r="AB4397">
        <v>109.67</v>
      </c>
      <c r="AC4397">
        <v>6.95</v>
      </c>
      <c r="AD4397" t="s">
        <v>64</v>
      </c>
      <c r="AE4397" t="s">
        <v>56</v>
      </c>
      <c r="AF4397">
        <v>5452</v>
      </c>
      <c r="AG4397">
        <v>5452</v>
      </c>
      <c r="AO4397">
        <v>32</v>
      </c>
      <c r="AP4397">
        <v>0</v>
      </c>
      <c r="AW4397">
        <v>413</v>
      </c>
      <c r="BD4397" s="5">
        <v>413</v>
      </c>
      <c r="BE4397">
        <v>381.26</v>
      </c>
      <c r="BG4397">
        <f t="shared" si="482"/>
        <v>381.26</v>
      </c>
      <c r="BH4397">
        <v>32</v>
      </c>
    </row>
    <row r="4398" spans="1:61" x14ac:dyDescent="0.25">
      <c r="A4398" t="s">
        <v>54</v>
      </c>
      <c r="B4398">
        <v>110027</v>
      </c>
      <c r="C4398" t="s">
        <v>55</v>
      </c>
      <c r="D4398" t="s">
        <v>56</v>
      </c>
      <c r="E4398" s="1">
        <v>45988</v>
      </c>
      <c r="F4398" t="s">
        <v>5107</v>
      </c>
      <c r="G4398" t="s">
        <v>63</v>
      </c>
      <c r="H4398" t="str">
        <f t="shared" si="476"/>
        <v>Aggregator</v>
      </c>
      <c r="I4398">
        <v>223245000000000</v>
      </c>
      <c r="J4398">
        <v>29811</v>
      </c>
      <c r="K4398" s="3">
        <v>45989.086805555555</v>
      </c>
      <c r="L4398">
        <f t="shared" si="477"/>
        <v>28</v>
      </c>
      <c r="M4398" t="str">
        <f t="shared" si="478"/>
        <v>Friday</v>
      </c>
      <c r="N4398" s="1" t="str">
        <f t="shared" si="479"/>
        <v>November</v>
      </c>
      <c r="O4398" s="2">
        <v>8.6805555555555552E-2</v>
      </c>
      <c r="P4398" s="2" t="str">
        <f t="shared" si="480"/>
        <v>Week 4</v>
      </c>
      <c r="Q4398" t="s">
        <v>59</v>
      </c>
      <c r="R4398" s="5">
        <v>278</v>
      </c>
      <c r="S4398" s="5">
        <v>-100</v>
      </c>
      <c r="T4398" s="5">
        <f t="shared" si="481"/>
        <v>35.97122302158273</v>
      </c>
      <c r="U4398" s="5">
        <v>178</v>
      </c>
      <c r="V4398" s="5">
        <v>32</v>
      </c>
      <c r="W4398" s="5">
        <v>0</v>
      </c>
      <c r="X4398" s="5">
        <v>0</v>
      </c>
      <c r="Y4398" s="5">
        <v>210</v>
      </c>
      <c r="Z4398" s="5">
        <v>210</v>
      </c>
      <c r="AA4398" t="s">
        <v>64</v>
      </c>
      <c r="AB4398">
        <v>47.17</v>
      </c>
      <c r="AC4398">
        <v>5.12</v>
      </c>
      <c r="AD4398" t="s">
        <v>64</v>
      </c>
      <c r="AE4398" t="s">
        <v>56</v>
      </c>
      <c r="AF4398">
        <v>4362</v>
      </c>
      <c r="AG4398">
        <v>4362</v>
      </c>
      <c r="AO4398">
        <v>32</v>
      </c>
      <c r="AP4398">
        <v>0</v>
      </c>
      <c r="AW4398">
        <v>210</v>
      </c>
      <c r="BD4398" s="5">
        <v>210</v>
      </c>
      <c r="BE4398">
        <v>178</v>
      </c>
      <c r="BG4398">
        <f t="shared" si="482"/>
        <v>178</v>
      </c>
      <c r="BH4398">
        <v>32</v>
      </c>
    </row>
    <row r="4399" spans="1:61" x14ac:dyDescent="0.25">
      <c r="A4399" t="s">
        <v>54</v>
      </c>
      <c r="B4399">
        <v>110027</v>
      </c>
      <c r="C4399" t="s">
        <v>55</v>
      </c>
      <c r="D4399" t="s">
        <v>56</v>
      </c>
      <c r="E4399" s="1">
        <v>45988</v>
      </c>
      <c r="F4399" t="s">
        <v>5108</v>
      </c>
      <c r="G4399" t="s">
        <v>58</v>
      </c>
      <c r="H4399" t="str">
        <f t="shared" si="476"/>
        <v>Aggregator</v>
      </c>
      <c r="I4399">
        <v>7525184865</v>
      </c>
      <c r="J4399">
        <v>18528960</v>
      </c>
      <c r="K4399" s="3">
        <v>45989.087500000001</v>
      </c>
      <c r="L4399">
        <f t="shared" si="477"/>
        <v>28</v>
      </c>
      <c r="M4399" t="str">
        <f t="shared" si="478"/>
        <v>Friday</v>
      </c>
      <c r="N4399" s="1" t="str">
        <f t="shared" si="479"/>
        <v>November</v>
      </c>
      <c r="O4399" s="2">
        <v>8.7499999999999994E-2</v>
      </c>
      <c r="P4399" s="2" t="str">
        <f t="shared" si="480"/>
        <v>Week 4</v>
      </c>
      <c r="Q4399" t="s">
        <v>59</v>
      </c>
      <c r="R4399" s="5">
        <v>159</v>
      </c>
      <c r="S4399" s="5">
        <v>-79.5</v>
      </c>
      <c r="T4399" s="5">
        <f t="shared" si="481"/>
        <v>50</v>
      </c>
      <c r="U4399" s="5">
        <v>79.5</v>
      </c>
      <c r="V4399" s="5">
        <v>32</v>
      </c>
      <c r="W4399" s="5">
        <v>0</v>
      </c>
      <c r="X4399" s="5">
        <v>0</v>
      </c>
      <c r="Y4399" s="5">
        <v>111.5</v>
      </c>
      <c r="Z4399" s="5">
        <v>111.5</v>
      </c>
      <c r="AA4399" t="s">
        <v>60</v>
      </c>
      <c r="AB4399">
        <v>22.54</v>
      </c>
      <c r="AC4399">
        <v>3.92</v>
      </c>
      <c r="AD4399" t="s">
        <v>60</v>
      </c>
      <c r="AE4399" t="s">
        <v>56</v>
      </c>
      <c r="AF4399">
        <v>4865</v>
      </c>
      <c r="AG4399">
        <v>4865</v>
      </c>
      <c r="AO4399">
        <v>32</v>
      </c>
      <c r="AP4399">
        <v>0</v>
      </c>
      <c r="AX4399">
        <v>111.5</v>
      </c>
      <c r="BD4399" s="5">
        <v>111.5</v>
      </c>
      <c r="BE4399">
        <v>79.5</v>
      </c>
      <c r="BG4399">
        <f t="shared" si="482"/>
        <v>79.5</v>
      </c>
      <c r="BI4399">
        <v>32</v>
      </c>
    </row>
    <row r="4400" spans="1:61" x14ac:dyDescent="0.25">
      <c r="A4400" t="s">
        <v>54</v>
      </c>
      <c r="B4400">
        <v>110027</v>
      </c>
      <c r="C4400" t="s">
        <v>55</v>
      </c>
      <c r="D4400" t="s">
        <v>56</v>
      </c>
      <c r="E4400" s="1">
        <v>45988</v>
      </c>
      <c r="F4400" t="s">
        <v>5109</v>
      </c>
      <c r="G4400" t="s">
        <v>58</v>
      </c>
      <c r="H4400" t="str">
        <f t="shared" si="476"/>
        <v>Aggregator</v>
      </c>
      <c r="I4400">
        <v>7514986947</v>
      </c>
      <c r="J4400">
        <v>18528960</v>
      </c>
      <c r="K4400" s="3">
        <v>45989.088194444441</v>
      </c>
      <c r="L4400">
        <f t="shared" si="477"/>
        <v>28</v>
      </c>
      <c r="M4400" t="str">
        <f t="shared" si="478"/>
        <v>Friday</v>
      </c>
      <c r="N4400" s="1" t="str">
        <f t="shared" si="479"/>
        <v>November</v>
      </c>
      <c r="O4400" s="2">
        <v>8.819444444444445E-2</v>
      </c>
      <c r="P4400" s="2" t="str">
        <f t="shared" si="480"/>
        <v>Week 4</v>
      </c>
      <c r="Q4400" t="s">
        <v>59</v>
      </c>
      <c r="R4400" s="5">
        <v>457</v>
      </c>
      <c r="S4400" s="5">
        <v>0</v>
      </c>
      <c r="T4400" s="5">
        <f t="shared" si="481"/>
        <v>0</v>
      </c>
      <c r="U4400" s="5">
        <v>457</v>
      </c>
      <c r="V4400" s="5">
        <v>32</v>
      </c>
      <c r="W4400" s="5">
        <v>0</v>
      </c>
      <c r="X4400" s="5">
        <v>0</v>
      </c>
      <c r="Y4400" s="5">
        <v>489</v>
      </c>
      <c r="Z4400" s="5">
        <v>489</v>
      </c>
      <c r="AA4400" t="s">
        <v>60</v>
      </c>
      <c r="AB4400">
        <v>94.78</v>
      </c>
      <c r="AC4400">
        <v>7.84</v>
      </c>
      <c r="AD4400" t="s">
        <v>60</v>
      </c>
      <c r="AE4400" t="s">
        <v>56</v>
      </c>
      <c r="AF4400">
        <v>6947</v>
      </c>
      <c r="AG4400">
        <v>6947</v>
      </c>
      <c r="AO4400">
        <v>32</v>
      </c>
      <c r="AP4400">
        <v>0</v>
      </c>
      <c r="AX4400">
        <v>489</v>
      </c>
      <c r="BD4400" s="5">
        <v>489</v>
      </c>
      <c r="BE4400">
        <v>457</v>
      </c>
      <c r="BG4400">
        <f t="shared" si="482"/>
        <v>457</v>
      </c>
      <c r="BI4400">
        <v>32</v>
      </c>
    </row>
    <row r="4401" spans="1:61" x14ac:dyDescent="0.25">
      <c r="A4401" t="s">
        <v>54</v>
      </c>
      <c r="B4401">
        <v>110027</v>
      </c>
      <c r="C4401" t="s">
        <v>55</v>
      </c>
      <c r="D4401" t="s">
        <v>56</v>
      </c>
      <c r="E4401" s="1">
        <v>45988</v>
      </c>
      <c r="F4401" t="s">
        <v>5110</v>
      </c>
      <c r="G4401" t="s">
        <v>58</v>
      </c>
      <c r="H4401" t="str">
        <f t="shared" si="476"/>
        <v>Aggregator</v>
      </c>
      <c r="I4401">
        <v>7522676388</v>
      </c>
      <c r="J4401">
        <v>18528960</v>
      </c>
      <c r="K4401" s="3">
        <v>45989.088888888888</v>
      </c>
      <c r="L4401">
        <f t="shared" si="477"/>
        <v>28</v>
      </c>
      <c r="M4401" t="str">
        <f t="shared" si="478"/>
        <v>Friday</v>
      </c>
      <c r="N4401" s="1" t="str">
        <f t="shared" si="479"/>
        <v>November</v>
      </c>
      <c r="O4401" s="2">
        <v>8.8888888888888892E-2</v>
      </c>
      <c r="P4401" s="2" t="str">
        <f t="shared" si="480"/>
        <v>Week 4</v>
      </c>
      <c r="Q4401" t="s">
        <v>59</v>
      </c>
      <c r="R4401" s="5">
        <v>338</v>
      </c>
      <c r="S4401" s="5">
        <v>-75</v>
      </c>
      <c r="T4401" s="5">
        <f t="shared" si="481"/>
        <v>22.189349112426036</v>
      </c>
      <c r="U4401" s="5">
        <v>263</v>
      </c>
      <c r="V4401" s="5">
        <v>32</v>
      </c>
      <c r="W4401" s="5">
        <v>0</v>
      </c>
      <c r="X4401" s="5">
        <v>0</v>
      </c>
      <c r="Y4401" s="5">
        <v>295</v>
      </c>
      <c r="Z4401" s="5">
        <v>295</v>
      </c>
      <c r="AA4401" t="s">
        <v>60</v>
      </c>
      <c r="AB4401">
        <v>58.58</v>
      </c>
      <c r="AC4401">
        <v>8.68</v>
      </c>
      <c r="AD4401" t="s">
        <v>60</v>
      </c>
      <c r="AE4401" t="s">
        <v>56</v>
      </c>
      <c r="AF4401">
        <v>6388</v>
      </c>
      <c r="AG4401">
        <v>6388</v>
      </c>
      <c r="AO4401">
        <v>32</v>
      </c>
      <c r="AP4401">
        <v>0</v>
      </c>
      <c r="AX4401">
        <v>295</v>
      </c>
      <c r="BD4401" s="5">
        <v>295</v>
      </c>
      <c r="BE4401">
        <v>263</v>
      </c>
      <c r="BG4401">
        <f t="shared" si="482"/>
        <v>263</v>
      </c>
      <c r="BI4401">
        <v>32</v>
      </c>
    </row>
    <row r="4402" spans="1:61" x14ac:dyDescent="0.25">
      <c r="A4402" t="s">
        <v>54</v>
      </c>
      <c r="B4402">
        <v>110027</v>
      </c>
      <c r="C4402" t="s">
        <v>55</v>
      </c>
      <c r="D4402" t="s">
        <v>56</v>
      </c>
      <c r="E4402" s="1">
        <v>45988</v>
      </c>
      <c r="F4402" t="s">
        <v>5111</v>
      </c>
      <c r="G4402" t="s">
        <v>63</v>
      </c>
      <c r="H4402" t="str">
        <f t="shared" si="476"/>
        <v>Aggregator</v>
      </c>
      <c r="I4402">
        <v>223246000000000</v>
      </c>
      <c r="J4402">
        <v>29811</v>
      </c>
      <c r="K4402" s="3">
        <v>45989.097916666666</v>
      </c>
      <c r="L4402">
        <f t="shared" si="477"/>
        <v>28</v>
      </c>
      <c r="M4402" t="str">
        <f t="shared" si="478"/>
        <v>Friday</v>
      </c>
      <c r="N4402" s="1" t="str">
        <f t="shared" si="479"/>
        <v>November</v>
      </c>
      <c r="O4402" s="2">
        <v>9.7916666666666666E-2</v>
      </c>
      <c r="P4402" s="2" t="str">
        <f t="shared" si="480"/>
        <v>Week 4</v>
      </c>
      <c r="Q4402" t="s">
        <v>59</v>
      </c>
      <c r="R4402" s="5">
        <v>358</v>
      </c>
      <c r="S4402" s="5">
        <v>-93.75</v>
      </c>
      <c r="T4402" s="5">
        <f t="shared" si="481"/>
        <v>26.187150837988828</v>
      </c>
      <c r="U4402" s="5">
        <v>264.25</v>
      </c>
      <c r="V4402" s="5">
        <v>32</v>
      </c>
      <c r="W4402" s="5">
        <v>0</v>
      </c>
      <c r="X4402" s="5">
        <v>-0.25</v>
      </c>
      <c r="Y4402" s="5">
        <v>296</v>
      </c>
      <c r="Z4402" s="5">
        <v>296</v>
      </c>
      <c r="AA4402" t="s">
        <v>64</v>
      </c>
      <c r="AB4402">
        <v>59.9</v>
      </c>
      <c r="AC4402">
        <v>8.68</v>
      </c>
      <c r="AD4402" t="s">
        <v>64</v>
      </c>
      <c r="AE4402" t="s">
        <v>56</v>
      </c>
      <c r="AF4402">
        <v>8257</v>
      </c>
      <c r="AG4402">
        <v>8257</v>
      </c>
      <c r="AO4402">
        <v>32</v>
      </c>
      <c r="AP4402">
        <v>0</v>
      </c>
      <c r="AW4402">
        <v>296</v>
      </c>
      <c r="BD4402" s="5">
        <v>296</v>
      </c>
      <c r="BE4402">
        <v>264.25</v>
      </c>
      <c r="BG4402">
        <f t="shared" si="482"/>
        <v>264.25</v>
      </c>
      <c r="BH4402">
        <v>32</v>
      </c>
    </row>
    <row r="4403" spans="1:61" x14ac:dyDescent="0.25">
      <c r="A4403" t="s">
        <v>54</v>
      </c>
      <c r="B4403">
        <v>110027</v>
      </c>
      <c r="C4403" t="s">
        <v>55</v>
      </c>
      <c r="D4403" t="s">
        <v>56</v>
      </c>
      <c r="E4403" s="1">
        <v>45988</v>
      </c>
      <c r="F4403" t="s">
        <v>5112</v>
      </c>
      <c r="G4403" t="s">
        <v>58</v>
      </c>
      <c r="H4403" t="str">
        <f t="shared" si="476"/>
        <v>Aggregator</v>
      </c>
      <c r="I4403">
        <v>7526593463</v>
      </c>
      <c r="J4403">
        <v>18528960</v>
      </c>
      <c r="K4403" s="3">
        <v>45989.106249999997</v>
      </c>
      <c r="L4403">
        <f t="shared" si="477"/>
        <v>28</v>
      </c>
      <c r="M4403" t="str">
        <f t="shared" si="478"/>
        <v>Friday</v>
      </c>
      <c r="N4403" s="1" t="str">
        <f t="shared" si="479"/>
        <v>November</v>
      </c>
      <c r="O4403" s="2">
        <v>0.10625</v>
      </c>
      <c r="P4403" s="2" t="str">
        <f t="shared" si="480"/>
        <v>Week 4</v>
      </c>
      <c r="Q4403" t="s">
        <v>59</v>
      </c>
      <c r="R4403" s="5">
        <v>258</v>
      </c>
      <c r="S4403" s="5">
        <v>-100</v>
      </c>
      <c r="T4403" s="5">
        <f t="shared" si="481"/>
        <v>38.759689922480625</v>
      </c>
      <c r="U4403" s="5">
        <v>158</v>
      </c>
      <c r="V4403" s="5">
        <v>32</v>
      </c>
      <c r="W4403" s="5">
        <v>0</v>
      </c>
      <c r="X4403" s="5">
        <v>0</v>
      </c>
      <c r="Y4403" s="5">
        <v>190</v>
      </c>
      <c r="Z4403" s="5">
        <v>190</v>
      </c>
      <c r="AA4403" t="s">
        <v>60</v>
      </c>
      <c r="AB4403">
        <v>41.46</v>
      </c>
      <c r="AC4403">
        <v>7.84</v>
      </c>
      <c r="AD4403" t="s">
        <v>60</v>
      </c>
      <c r="AE4403" t="s">
        <v>56</v>
      </c>
      <c r="AF4403">
        <v>3463</v>
      </c>
      <c r="AG4403">
        <v>3463</v>
      </c>
      <c r="AO4403">
        <v>32</v>
      </c>
      <c r="AP4403">
        <v>0</v>
      </c>
      <c r="AX4403">
        <v>190</v>
      </c>
      <c r="BD4403" s="5">
        <v>190</v>
      </c>
      <c r="BE4403">
        <v>158</v>
      </c>
      <c r="BG4403">
        <f t="shared" si="482"/>
        <v>158</v>
      </c>
      <c r="BI4403">
        <v>32</v>
      </c>
    </row>
    <row r="4404" spans="1:61" x14ac:dyDescent="0.25">
      <c r="A4404" t="s">
        <v>54</v>
      </c>
      <c r="B4404">
        <v>110027</v>
      </c>
      <c r="C4404" t="s">
        <v>55</v>
      </c>
      <c r="D4404" t="s">
        <v>56</v>
      </c>
      <c r="E4404" s="1">
        <v>45988</v>
      </c>
      <c r="F4404" t="s">
        <v>5113</v>
      </c>
      <c r="G4404" t="s">
        <v>67</v>
      </c>
      <c r="H4404" t="str">
        <f t="shared" si="476"/>
        <v>Direct Sale</v>
      </c>
      <c r="K4404" s="3">
        <v>45989.111111111109</v>
      </c>
      <c r="L4404">
        <f t="shared" si="477"/>
        <v>28</v>
      </c>
      <c r="M4404" t="str">
        <f t="shared" si="478"/>
        <v>Friday</v>
      </c>
      <c r="N4404" s="1" t="str">
        <f t="shared" si="479"/>
        <v>November</v>
      </c>
      <c r="O4404" s="2">
        <v>0.1111111111111111</v>
      </c>
      <c r="P4404" s="2" t="str">
        <f t="shared" si="480"/>
        <v>Week 4</v>
      </c>
      <c r="Q4404" t="s">
        <v>59</v>
      </c>
      <c r="R4404" s="5">
        <v>118</v>
      </c>
      <c r="S4404" s="5">
        <v>0</v>
      </c>
      <c r="T4404" s="5">
        <f t="shared" si="481"/>
        <v>0</v>
      </c>
      <c r="U4404" s="5">
        <v>118</v>
      </c>
      <c r="V4404" s="5">
        <v>0</v>
      </c>
      <c r="W4404" s="5">
        <v>5.9</v>
      </c>
      <c r="X4404" s="5">
        <v>0.1</v>
      </c>
      <c r="Y4404" s="5">
        <v>124</v>
      </c>
      <c r="Z4404" s="5">
        <v>124</v>
      </c>
      <c r="AA4404" t="s">
        <v>68</v>
      </c>
      <c r="AB4404">
        <v>30.99</v>
      </c>
      <c r="AC4404">
        <v>4.28</v>
      </c>
      <c r="AD4404" t="s">
        <v>5778</v>
      </c>
      <c r="AE4404" t="s">
        <v>75</v>
      </c>
      <c r="AI4404" t="s">
        <v>89</v>
      </c>
      <c r="AJ4404" t="s">
        <v>190</v>
      </c>
      <c r="AK4404">
        <v>8929758003</v>
      </c>
      <c r="AO4404">
        <v>0</v>
      </c>
      <c r="AP4404">
        <v>0</v>
      </c>
      <c r="AR4404">
        <v>124</v>
      </c>
      <c r="AZ4404">
        <v>118</v>
      </c>
      <c r="BA4404">
        <v>2.95</v>
      </c>
      <c r="BB4404">
        <v>118</v>
      </c>
      <c r="BC4404">
        <v>2.95</v>
      </c>
      <c r="BD4404" s="5">
        <v>124</v>
      </c>
      <c r="BE4404">
        <v>118</v>
      </c>
      <c r="BG4404">
        <f t="shared" si="482"/>
        <v>118</v>
      </c>
    </row>
    <row r="4405" spans="1:61" x14ac:dyDescent="0.25">
      <c r="A4405" t="s">
        <v>54</v>
      </c>
      <c r="B4405">
        <v>110027</v>
      </c>
      <c r="C4405" t="s">
        <v>55</v>
      </c>
      <c r="D4405" t="s">
        <v>56</v>
      </c>
      <c r="E4405" s="1">
        <v>45988</v>
      </c>
      <c r="F4405" t="s">
        <v>5114</v>
      </c>
      <c r="G4405" t="s">
        <v>63</v>
      </c>
      <c r="H4405" t="str">
        <f t="shared" si="476"/>
        <v>Aggregator</v>
      </c>
      <c r="I4405">
        <v>223247000000000</v>
      </c>
      <c r="J4405">
        <v>29811</v>
      </c>
      <c r="K4405" s="3">
        <v>45989.111805555556</v>
      </c>
      <c r="L4405">
        <f t="shared" si="477"/>
        <v>28</v>
      </c>
      <c r="M4405" t="str">
        <f t="shared" si="478"/>
        <v>Friday</v>
      </c>
      <c r="N4405" s="1" t="str">
        <f t="shared" si="479"/>
        <v>November</v>
      </c>
      <c r="O4405" s="2">
        <v>0.11180555555555556</v>
      </c>
      <c r="P4405" s="2" t="str">
        <f t="shared" si="480"/>
        <v>Week 4</v>
      </c>
      <c r="Q4405" t="s">
        <v>59</v>
      </c>
      <c r="R4405" s="5">
        <v>478</v>
      </c>
      <c r="S4405" s="5">
        <v>-205</v>
      </c>
      <c r="T4405" s="5">
        <f t="shared" si="481"/>
        <v>42.887029288702927</v>
      </c>
      <c r="U4405" s="5">
        <v>273</v>
      </c>
      <c r="V4405" s="5">
        <v>32</v>
      </c>
      <c r="W4405" s="5">
        <v>0</v>
      </c>
      <c r="X4405" s="5">
        <v>0</v>
      </c>
      <c r="Y4405" s="5">
        <v>305</v>
      </c>
      <c r="Z4405" s="5">
        <v>305</v>
      </c>
      <c r="AA4405" t="s">
        <v>64</v>
      </c>
      <c r="AB4405">
        <v>76.569999999999993</v>
      </c>
      <c r="AC4405">
        <v>6.72</v>
      </c>
      <c r="AD4405" t="s">
        <v>64</v>
      </c>
      <c r="AE4405" t="s">
        <v>56</v>
      </c>
      <c r="AF4405">
        <v>981</v>
      </c>
      <c r="AG4405">
        <v>981</v>
      </c>
      <c r="AO4405">
        <v>32</v>
      </c>
      <c r="AP4405">
        <v>0</v>
      </c>
      <c r="AW4405">
        <v>305</v>
      </c>
      <c r="BD4405" s="5">
        <v>305</v>
      </c>
      <c r="BE4405">
        <v>273</v>
      </c>
      <c r="BG4405">
        <f t="shared" si="482"/>
        <v>273</v>
      </c>
      <c r="BH4405">
        <v>32</v>
      </c>
    </row>
    <row r="4406" spans="1:61" x14ac:dyDescent="0.25">
      <c r="A4406" t="s">
        <v>54</v>
      </c>
      <c r="B4406">
        <v>110027</v>
      </c>
      <c r="C4406" t="s">
        <v>55</v>
      </c>
      <c r="D4406" t="s">
        <v>56</v>
      </c>
      <c r="E4406" s="1">
        <v>45988</v>
      </c>
      <c r="F4406" t="s">
        <v>5115</v>
      </c>
      <c r="G4406" t="s">
        <v>63</v>
      </c>
      <c r="H4406" t="str">
        <f t="shared" si="476"/>
        <v>Aggregator</v>
      </c>
      <c r="I4406">
        <v>223248000000000</v>
      </c>
      <c r="J4406">
        <v>29811</v>
      </c>
      <c r="K4406" s="3">
        <v>45989.115277777775</v>
      </c>
      <c r="L4406">
        <f t="shared" si="477"/>
        <v>28</v>
      </c>
      <c r="M4406" t="str">
        <f t="shared" si="478"/>
        <v>Friday</v>
      </c>
      <c r="N4406" s="1" t="str">
        <f t="shared" si="479"/>
        <v>November</v>
      </c>
      <c r="O4406" s="2">
        <v>0.11527777777777778</v>
      </c>
      <c r="P4406" s="2" t="str">
        <f t="shared" si="480"/>
        <v>Week 4</v>
      </c>
      <c r="Q4406" t="s">
        <v>59</v>
      </c>
      <c r="R4406" s="5">
        <v>575</v>
      </c>
      <c r="S4406" s="5">
        <v>-100</v>
      </c>
      <c r="T4406" s="5">
        <f t="shared" si="481"/>
        <v>17.391304347826086</v>
      </c>
      <c r="U4406" s="5">
        <v>475</v>
      </c>
      <c r="V4406" s="5">
        <v>32</v>
      </c>
      <c r="W4406" s="5">
        <v>0</v>
      </c>
      <c r="X4406" s="5">
        <v>0</v>
      </c>
      <c r="Y4406" s="5">
        <v>507</v>
      </c>
      <c r="Z4406" s="5">
        <v>507</v>
      </c>
      <c r="AA4406" t="s">
        <v>64</v>
      </c>
      <c r="AB4406">
        <v>99.09</v>
      </c>
      <c r="AC4406">
        <v>11.76</v>
      </c>
      <c r="AD4406" t="s">
        <v>64</v>
      </c>
      <c r="AE4406" t="s">
        <v>56</v>
      </c>
      <c r="AF4406">
        <v>8631</v>
      </c>
      <c r="AG4406">
        <v>8631</v>
      </c>
      <c r="AO4406">
        <v>32</v>
      </c>
      <c r="AP4406">
        <v>0</v>
      </c>
      <c r="AW4406">
        <v>507</v>
      </c>
      <c r="BD4406" s="5">
        <v>507</v>
      </c>
      <c r="BE4406">
        <v>475</v>
      </c>
      <c r="BG4406">
        <f t="shared" si="482"/>
        <v>475</v>
      </c>
      <c r="BH4406">
        <v>32</v>
      </c>
    </row>
    <row r="4407" spans="1:61" x14ac:dyDescent="0.25">
      <c r="A4407" t="s">
        <v>54</v>
      </c>
      <c r="B4407">
        <v>110027</v>
      </c>
      <c r="C4407" t="s">
        <v>55</v>
      </c>
      <c r="D4407" t="s">
        <v>56</v>
      </c>
      <c r="E4407" s="1">
        <v>45988</v>
      </c>
      <c r="F4407" t="s">
        <v>5116</v>
      </c>
      <c r="G4407" t="s">
        <v>63</v>
      </c>
      <c r="H4407" t="str">
        <f t="shared" si="476"/>
        <v>Aggregator</v>
      </c>
      <c r="I4407">
        <v>223248000000000</v>
      </c>
      <c r="J4407">
        <v>29811</v>
      </c>
      <c r="K4407" s="3">
        <v>45989.117361111108</v>
      </c>
      <c r="L4407">
        <f t="shared" si="477"/>
        <v>28</v>
      </c>
      <c r="M4407" t="str">
        <f t="shared" si="478"/>
        <v>Friday</v>
      </c>
      <c r="N4407" s="1" t="str">
        <f t="shared" si="479"/>
        <v>November</v>
      </c>
      <c r="O4407" s="2">
        <v>0.11736111111111111</v>
      </c>
      <c r="P4407" s="2" t="str">
        <f t="shared" si="480"/>
        <v>Week 4</v>
      </c>
      <c r="Q4407" t="s">
        <v>59</v>
      </c>
      <c r="R4407" s="5">
        <v>667</v>
      </c>
      <c r="S4407" s="5">
        <v>-275</v>
      </c>
      <c r="T4407" s="5">
        <f t="shared" si="481"/>
        <v>41.229385307346327</v>
      </c>
      <c r="U4407" s="5">
        <v>392</v>
      </c>
      <c r="V4407" s="5">
        <v>32</v>
      </c>
      <c r="W4407" s="5">
        <v>0</v>
      </c>
      <c r="X4407" s="5">
        <v>0</v>
      </c>
      <c r="Y4407" s="5">
        <v>424</v>
      </c>
      <c r="Z4407" s="5">
        <v>424</v>
      </c>
      <c r="AA4407" t="s">
        <v>64</v>
      </c>
      <c r="AB4407">
        <v>117.67</v>
      </c>
      <c r="AC4407">
        <v>9.75</v>
      </c>
      <c r="AD4407" t="s">
        <v>64</v>
      </c>
      <c r="AE4407" t="s">
        <v>56</v>
      </c>
      <c r="AF4407">
        <v>1047</v>
      </c>
      <c r="AG4407">
        <v>1047</v>
      </c>
      <c r="AO4407">
        <v>32</v>
      </c>
      <c r="AP4407">
        <v>0</v>
      </c>
      <c r="AW4407">
        <v>424</v>
      </c>
      <c r="BD4407" s="5">
        <v>424</v>
      </c>
      <c r="BE4407">
        <v>392</v>
      </c>
      <c r="BG4407">
        <f t="shared" si="482"/>
        <v>392</v>
      </c>
      <c r="BH4407">
        <v>32</v>
      </c>
    </row>
    <row r="4408" spans="1:61" x14ac:dyDescent="0.25">
      <c r="A4408" t="s">
        <v>54</v>
      </c>
      <c r="B4408">
        <v>110027</v>
      </c>
      <c r="C4408" t="s">
        <v>55</v>
      </c>
      <c r="D4408" t="s">
        <v>56</v>
      </c>
      <c r="E4408" s="1">
        <v>45988</v>
      </c>
      <c r="F4408" t="s">
        <v>5117</v>
      </c>
      <c r="G4408" t="s">
        <v>63</v>
      </c>
      <c r="H4408" t="str">
        <f t="shared" si="476"/>
        <v>Aggregator</v>
      </c>
      <c r="I4408">
        <v>223248000000000</v>
      </c>
      <c r="J4408">
        <v>29811</v>
      </c>
      <c r="K4408" s="3">
        <v>45989.123611111114</v>
      </c>
      <c r="L4408">
        <f t="shared" si="477"/>
        <v>28</v>
      </c>
      <c r="M4408" t="str">
        <f t="shared" si="478"/>
        <v>Friday</v>
      </c>
      <c r="N4408" s="1" t="str">
        <f t="shared" si="479"/>
        <v>November</v>
      </c>
      <c r="O4408" s="2">
        <v>0.12361111111111112</v>
      </c>
      <c r="P4408" s="2" t="str">
        <f t="shared" si="480"/>
        <v>Week 4</v>
      </c>
      <c r="Q4408" t="s">
        <v>59</v>
      </c>
      <c r="R4408" s="5">
        <v>881.28</v>
      </c>
      <c r="S4408" s="5">
        <v>-123.73</v>
      </c>
      <c r="T4408" s="5">
        <f t="shared" si="481"/>
        <v>14.03980573710966</v>
      </c>
      <c r="U4408" s="5">
        <v>757.55</v>
      </c>
      <c r="V4408" s="5">
        <v>32</v>
      </c>
      <c r="W4408" s="5">
        <v>0</v>
      </c>
      <c r="X4408" s="5">
        <v>0.45</v>
      </c>
      <c r="Y4408" s="5">
        <v>790</v>
      </c>
      <c r="Z4408" s="5">
        <v>790</v>
      </c>
      <c r="AA4408" t="s">
        <v>64</v>
      </c>
      <c r="AB4408">
        <v>183.99</v>
      </c>
      <c r="AC4408">
        <v>12.39</v>
      </c>
      <c r="AD4408" t="s">
        <v>64</v>
      </c>
      <c r="AE4408" t="s">
        <v>56</v>
      </c>
      <c r="AF4408">
        <v>6683</v>
      </c>
      <c r="AG4408">
        <v>6683</v>
      </c>
      <c r="AO4408">
        <v>32</v>
      </c>
      <c r="AP4408">
        <v>0</v>
      </c>
      <c r="AW4408">
        <v>790</v>
      </c>
      <c r="BD4408" s="5">
        <v>790</v>
      </c>
      <c r="BE4408">
        <v>757.55</v>
      </c>
      <c r="BG4408">
        <f t="shared" si="482"/>
        <v>757.55</v>
      </c>
      <c r="BH4408">
        <v>32</v>
      </c>
    </row>
    <row r="4409" spans="1:61" x14ac:dyDescent="0.25">
      <c r="A4409" t="s">
        <v>54</v>
      </c>
      <c r="B4409">
        <v>110027</v>
      </c>
      <c r="C4409" t="s">
        <v>55</v>
      </c>
      <c r="D4409" t="s">
        <v>56</v>
      </c>
      <c r="E4409" s="1">
        <v>45988</v>
      </c>
      <c r="F4409" t="s">
        <v>5118</v>
      </c>
      <c r="G4409" t="s">
        <v>58</v>
      </c>
      <c r="H4409" t="str">
        <f t="shared" si="476"/>
        <v>Aggregator</v>
      </c>
      <c r="I4409">
        <v>7525023916</v>
      </c>
      <c r="J4409">
        <v>18528960</v>
      </c>
      <c r="K4409" s="3">
        <v>45989.125</v>
      </c>
      <c r="L4409">
        <f t="shared" si="477"/>
        <v>28</v>
      </c>
      <c r="M4409" t="str">
        <f t="shared" si="478"/>
        <v>Friday</v>
      </c>
      <c r="N4409" s="1" t="str">
        <f t="shared" si="479"/>
        <v>November</v>
      </c>
      <c r="O4409" s="2">
        <v>0.125</v>
      </c>
      <c r="P4409" s="2" t="str">
        <f t="shared" si="480"/>
        <v>Week 4</v>
      </c>
      <c r="Q4409" t="s">
        <v>59</v>
      </c>
      <c r="R4409" s="5">
        <v>308</v>
      </c>
      <c r="S4409" s="5">
        <v>-100</v>
      </c>
      <c r="T4409" s="5">
        <f t="shared" si="481"/>
        <v>32.467532467532465</v>
      </c>
      <c r="U4409" s="5">
        <v>208</v>
      </c>
      <c r="V4409" s="5">
        <v>32</v>
      </c>
      <c r="W4409" s="5">
        <v>0</v>
      </c>
      <c r="X4409" s="5">
        <v>0</v>
      </c>
      <c r="Y4409" s="5">
        <v>240</v>
      </c>
      <c r="Z4409" s="5">
        <v>240</v>
      </c>
      <c r="AA4409" t="s">
        <v>60</v>
      </c>
      <c r="AB4409">
        <v>74.180000000000007</v>
      </c>
      <c r="AC4409">
        <v>5.88</v>
      </c>
      <c r="AD4409" t="s">
        <v>60</v>
      </c>
      <c r="AE4409" t="s">
        <v>56</v>
      </c>
      <c r="AF4409">
        <v>3916</v>
      </c>
      <c r="AG4409">
        <v>3916</v>
      </c>
      <c r="AO4409">
        <v>32</v>
      </c>
      <c r="AP4409">
        <v>0</v>
      </c>
      <c r="AX4409">
        <v>240</v>
      </c>
      <c r="BD4409" s="5">
        <v>240</v>
      </c>
      <c r="BE4409">
        <v>208</v>
      </c>
      <c r="BG4409">
        <f t="shared" si="482"/>
        <v>208</v>
      </c>
      <c r="BI4409">
        <v>32</v>
      </c>
    </row>
    <row r="4410" spans="1:61" x14ac:dyDescent="0.25">
      <c r="A4410" t="s">
        <v>54</v>
      </c>
      <c r="B4410">
        <v>110027</v>
      </c>
      <c r="C4410" t="s">
        <v>55</v>
      </c>
      <c r="D4410" t="s">
        <v>56</v>
      </c>
      <c r="E4410" s="1">
        <v>45988</v>
      </c>
      <c r="F4410" t="s">
        <v>5119</v>
      </c>
      <c r="G4410" t="s">
        <v>67</v>
      </c>
      <c r="H4410" t="str">
        <f t="shared" si="476"/>
        <v>Direct Sale</v>
      </c>
      <c r="K4410" s="3">
        <v>45989.126388888886</v>
      </c>
      <c r="L4410">
        <f t="shared" si="477"/>
        <v>28</v>
      </c>
      <c r="M4410" t="str">
        <f t="shared" si="478"/>
        <v>Friday</v>
      </c>
      <c r="N4410" s="1" t="str">
        <f t="shared" si="479"/>
        <v>November</v>
      </c>
      <c r="O4410" s="2">
        <v>0.12638888888888888</v>
      </c>
      <c r="P4410" s="2" t="str">
        <f t="shared" si="480"/>
        <v>Week 4</v>
      </c>
      <c r="Q4410" t="s">
        <v>59</v>
      </c>
      <c r="R4410" s="5">
        <v>179</v>
      </c>
      <c r="S4410" s="5">
        <v>0</v>
      </c>
      <c r="T4410" s="5">
        <f t="shared" si="481"/>
        <v>0</v>
      </c>
      <c r="U4410" s="5">
        <v>179</v>
      </c>
      <c r="V4410" s="5">
        <v>0</v>
      </c>
      <c r="W4410" s="5">
        <v>8.9600000000000009</v>
      </c>
      <c r="X4410" s="5">
        <v>0.04</v>
      </c>
      <c r="Y4410" s="5">
        <v>188</v>
      </c>
      <c r="Z4410" s="5">
        <v>188</v>
      </c>
      <c r="AA4410" t="s">
        <v>73</v>
      </c>
      <c r="AB4410">
        <v>44.32</v>
      </c>
      <c r="AC4410">
        <v>3.16</v>
      </c>
      <c r="AD4410" t="s">
        <v>5778</v>
      </c>
      <c r="AE4410" t="s">
        <v>75</v>
      </c>
      <c r="AI4410" t="s">
        <v>5120</v>
      </c>
      <c r="AJ4410" t="s">
        <v>5121</v>
      </c>
      <c r="AK4410">
        <v>8979758003</v>
      </c>
      <c r="AO4410">
        <v>0</v>
      </c>
      <c r="AP4410">
        <v>0</v>
      </c>
      <c r="AQ4410">
        <v>188</v>
      </c>
      <c r="AZ4410">
        <v>179</v>
      </c>
      <c r="BA4410">
        <v>4.4800000000000004</v>
      </c>
      <c r="BB4410">
        <v>179</v>
      </c>
      <c r="BC4410">
        <v>4.4800000000000004</v>
      </c>
      <c r="BD4410" s="5">
        <v>188</v>
      </c>
      <c r="BE4410">
        <v>179</v>
      </c>
      <c r="BG4410">
        <f t="shared" si="482"/>
        <v>179</v>
      </c>
    </row>
    <row r="4411" spans="1:61" x14ac:dyDescent="0.25">
      <c r="A4411" t="s">
        <v>54</v>
      </c>
      <c r="B4411">
        <v>110027</v>
      </c>
      <c r="C4411" t="s">
        <v>55</v>
      </c>
      <c r="D4411" t="s">
        <v>56</v>
      </c>
      <c r="E4411" s="1">
        <v>45988</v>
      </c>
      <c r="F4411" t="s">
        <v>5122</v>
      </c>
      <c r="G4411" t="s">
        <v>67</v>
      </c>
      <c r="H4411" t="str">
        <f t="shared" si="476"/>
        <v>Direct Sale</v>
      </c>
      <c r="K4411" s="3">
        <v>45989.14166666667</v>
      </c>
      <c r="L4411">
        <f t="shared" si="477"/>
        <v>28</v>
      </c>
      <c r="M4411" t="str">
        <f t="shared" si="478"/>
        <v>Friday</v>
      </c>
      <c r="N4411" s="1" t="str">
        <f t="shared" si="479"/>
        <v>November</v>
      </c>
      <c r="O4411" s="2">
        <v>0.14166666666666666</v>
      </c>
      <c r="P4411" s="2" t="str">
        <f t="shared" si="480"/>
        <v>Week 4</v>
      </c>
      <c r="Q4411" t="s">
        <v>59</v>
      </c>
      <c r="R4411" s="5">
        <v>198</v>
      </c>
      <c r="S4411" s="5">
        <v>0</v>
      </c>
      <c r="T4411" s="5">
        <f t="shared" si="481"/>
        <v>0</v>
      </c>
      <c r="U4411" s="5">
        <v>198</v>
      </c>
      <c r="V4411" s="5">
        <v>0</v>
      </c>
      <c r="W4411" s="5">
        <v>9.9</v>
      </c>
      <c r="X4411" s="5">
        <v>0.1</v>
      </c>
      <c r="Y4411" s="5">
        <v>208</v>
      </c>
      <c r="Z4411" s="5">
        <v>208</v>
      </c>
      <c r="AA4411" t="s">
        <v>73</v>
      </c>
      <c r="AB4411">
        <v>59.18</v>
      </c>
      <c r="AC4411">
        <v>4.24</v>
      </c>
      <c r="AD4411" t="s">
        <v>5778</v>
      </c>
      <c r="AE4411" t="s">
        <v>75</v>
      </c>
      <c r="AI4411" t="s">
        <v>89</v>
      </c>
      <c r="AJ4411" t="s">
        <v>190</v>
      </c>
      <c r="AK4411">
        <v>8929758003</v>
      </c>
      <c r="AO4411">
        <v>0</v>
      </c>
      <c r="AP4411">
        <v>0</v>
      </c>
      <c r="AQ4411">
        <v>208</v>
      </c>
      <c r="AZ4411">
        <v>198</v>
      </c>
      <c r="BA4411">
        <v>4.95</v>
      </c>
      <c r="BB4411">
        <v>198</v>
      </c>
      <c r="BC4411">
        <v>4.95</v>
      </c>
      <c r="BD4411" s="5">
        <v>208</v>
      </c>
      <c r="BE4411">
        <v>198</v>
      </c>
      <c r="BG4411">
        <f t="shared" si="482"/>
        <v>198</v>
      </c>
    </row>
    <row r="4412" spans="1:61" x14ac:dyDescent="0.25">
      <c r="A4412" t="s">
        <v>54</v>
      </c>
      <c r="B4412">
        <v>110027</v>
      </c>
      <c r="C4412" t="s">
        <v>55</v>
      </c>
      <c r="D4412" t="s">
        <v>56</v>
      </c>
      <c r="E4412" s="1">
        <v>45988</v>
      </c>
      <c r="F4412" t="s">
        <v>5123</v>
      </c>
      <c r="G4412" t="s">
        <v>67</v>
      </c>
      <c r="H4412" t="str">
        <f t="shared" si="476"/>
        <v>Direct Sale</v>
      </c>
      <c r="K4412" s="3">
        <v>45989.145833333336</v>
      </c>
      <c r="L4412">
        <f t="shared" si="477"/>
        <v>28</v>
      </c>
      <c r="M4412" t="str">
        <f t="shared" si="478"/>
        <v>Friday</v>
      </c>
      <c r="N4412" s="1" t="str">
        <f t="shared" si="479"/>
        <v>November</v>
      </c>
      <c r="O4412" s="2">
        <v>0.14583333333333334</v>
      </c>
      <c r="P4412" s="2" t="str">
        <f t="shared" si="480"/>
        <v>Week 4</v>
      </c>
      <c r="Q4412" t="s">
        <v>59</v>
      </c>
      <c r="R4412" s="5">
        <v>378</v>
      </c>
      <c r="S4412" s="5">
        <v>0</v>
      </c>
      <c r="T4412" s="5">
        <f t="shared" si="481"/>
        <v>0</v>
      </c>
      <c r="U4412" s="5">
        <v>378</v>
      </c>
      <c r="V4412" s="5">
        <v>0</v>
      </c>
      <c r="W4412" s="5">
        <v>18.899999999999999</v>
      </c>
      <c r="X4412" s="5">
        <v>0.1</v>
      </c>
      <c r="Y4412" s="5">
        <v>397</v>
      </c>
      <c r="Z4412" s="5">
        <v>397</v>
      </c>
      <c r="AA4412" t="s">
        <v>68</v>
      </c>
      <c r="AB4412">
        <v>93.69</v>
      </c>
      <c r="AC4412">
        <v>3.7</v>
      </c>
      <c r="AD4412" t="s">
        <v>5778</v>
      </c>
      <c r="AE4412" t="s">
        <v>75</v>
      </c>
      <c r="AI4412" t="s">
        <v>5120</v>
      </c>
      <c r="AJ4412" t="s">
        <v>5121</v>
      </c>
      <c r="AK4412">
        <v>8979758003</v>
      </c>
      <c r="AO4412">
        <v>0</v>
      </c>
      <c r="AP4412">
        <v>0</v>
      </c>
      <c r="AR4412">
        <v>397</v>
      </c>
      <c r="AZ4412">
        <v>378</v>
      </c>
      <c r="BA4412">
        <v>9.4499999999999993</v>
      </c>
      <c r="BB4412">
        <v>378</v>
      </c>
      <c r="BC4412">
        <v>9.4499999999999993</v>
      </c>
      <c r="BD4412" s="5">
        <v>397</v>
      </c>
      <c r="BE4412">
        <v>378</v>
      </c>
      <c r="BG4412">
        <f t="shared" si="482"/>
        <v>378</v>
      </c>
    </row>
    <row r="4413" spans="1:61" x14ac:dyDescent="0.25">
      <c r="A4413" t="s">
        <v>54</v>
      </c>
      <c r="B4413">
        <v>110027</v>
      </c>
      <c r="C4413" t="s">
        <v>55</v>
      </c>
      <c r="D4413" t="s">
        <v>56</v>
      </c>
      <c r="E4413" s="1">
        <v>45988</v>
      </c>
      <c r="F4413" t="s">
        <v>5124</v>
      </c>
      <c r="G4413" t="s">
        <v>63</v>
      </c>
      <c r="H4413" t="str">
        <f t="shared" si="476"/>
        <v>Aggregator</v>
      </c>
      <c r="I4413">
        <v>223251000000000</v>
      </c>
      <c r="J4413">
        <v>29811</v>
      </c>
      <c r="K4413" s="3">
        <v>45989.148611111108</v>
      </c>
      <c r="L4413">
        <f t="shared" si="477"/>
        <v>28</v>
      </c>
      <c r="M4413" t="str">
        <f t="shared" si="478"/>
        <v>Friday</v>
      </c>
      <c r="N4413" s="1" t="str">
        <f t="shared" si="479"/>
        <v>November</v>
      </c>
      <c r="O4413" s="2">
        <v>0.14861111111111111</v>
      </c>
      <c r="P4413" s="2" t="str">
        <f t="shared" si="480"/>
        <v>Week 4</v>
      </c>
      <c r="Q4413" t="s">
        <v>59</v>
      </c>
      <c r="R4413" s="5">
        <v>398</v>
      </c>
      <c r="S4413" s="5">
        <v>-93.75</v>
      </c>
      <c r="T4413" s="5">
        <f t="shared" si="481"/>
        <v>23.555276381909547</v>
      </c>
      <c r="U4413" s="5">
        <v>304.25</v>
      </c>
      <c r="V4413" s="5">
        <v>32</v>
      </c>
      <c r="W4413" s="5">
        <v>0</v>
      </c>
      <c r="X4413" s="5">
        <v>-0.25</v>
      </c>
      <c r="Y4413" s="5">
        <v>336</v>
      </c>
      <c r="Z4413" s="5">
        <v>336</v>
      </c>
      <c r="AA4413" t="s">
        <v>64</v>
      </c>
      <c r="AB4413">
        <v>71.010000000000005</v>
      </c>
      <c r="AC4413">
        <v>8.68</v>
      </c>
      <c r="AD4413" t="s">
        <v>64</v>
      </c>
      <c r="AE4413" t="s">
        <v>56</v>
      </c>
      <c r="AF4413">
        <v>6149</v>
      </c>
      <c r="AG4413">
        <v>6149</v>
      </c>
      <c r="AO4413">
        <v>32</v>
      </c>
      <c r="AP4413">
        <v>0</v>
      </c>
      <c r="AW4413">
        <v>336</v>
      </c>
      <c r="BD4413" s="5">
        <v>336</v>
      </c>
      <c r="BE4413">
        <v>304.25</v>
      </c>
      <c r="BG4413">
        <f t="shared" si="482"/>
        <v>304.25</v>
      </c>
      <c r="BH4413">
        <v>32</v>
      </c>
    </row>
    <row r="4414" spans="1:61" x14ac:dyDescent="0.25">
      <c r="A4414" t="s">
        <v>54</v>
      </c>
      <c r="B4414">
        <v>110027</v>
      </c>
      <c r="C4414" t="s">
        <v>55</v>
      </c>
      <c r="D4414" t="s">
        <v>56</v>
      </c>
      <c r="E4414" s="1">
        <v>45988</v>
      </c>
      <c r="F4414" t="s">
        <v>5125</v>
      </c>
      <c r="G4414" t="s">
        <v>63</v>
      </c>
      <c r="H4414" t="str">
        <f t="shared" si="476"/>
        <v>Aggregator</v>
      </c>
      <c r="I4414">
        <v>223251000000000</v>
      </c>
      <c r="J4414">
        <v>29811</v>
      </c>
      <c r="K4414" s="3">
        <v>45989.152777777781</v>
      </c>
      <c r="L4414">
        <f t="shared" si="477"/>
        <v>28</v>
      </c>
      <c r="M4414" t="str">
        <f t="shared" si="478"/>
        <v>Friday</v>
      </c>
      <c r="N4414" s="1" t="str">
        <f t="shared" si="479"/>
        <v>November</v>
      </c>
      <c r="O4414" s="2">
        <v>0.15277777777777779</v>
      </c>
      <c r="P4414" s="2" t="str">
        <f t="shared" si="480"/>
        <v>Week 4</v>
      </c>
      <c r="Q4414" t="s">
        <v>59</v>
      </c>
      <c r="R4414" s="5">
        <v>937</v>
      </c>
      <c r="S4414" s="5">
        <v>-469.5</v>
      </c>
      <c r="T4414" s="5">
        <f t="shared" si="481"/>
        <v>50.106723585912484</v>
      </c>
      <c r="U4414" s="5">
        <v>467.5</v>
      </c>
      <c r="V4414" s="5">
        <v>32</v>
      </c>
      <c r="W4414" s="5">
        <v>0</v>
      </c>
      <c r="X4414" s="5">
        <v>0.5</v>
      </c>
      <c r="Y4414" s="5">
        <v>500</v>
      </c>
      <c r="Z4414" s="5">
        <v>500</v>
      </c>
      <c r="AA4414" t="s">
        <v>64</v>
      </c>
      <c r="AB4414">
        <v>158.59</v>
      </c>
      <c r="AC4414">
        <v>8.14</v>
      </c>
      <c r="AD4414" t="s">
        <v>64</v>
      </c>
      <c r="AE4414" t="s">
        <v>56</v>
      </c>
      <c r="AF4414">
        <v>1361</v>
      </c>
      <c r="AG4414">
        <v>1361</v>
      </c>
      <c r="AO4414">
        <v>32</v>
      </c>
      <c r="AP4414">
        <v>0</v>
      </c>
      <c r="AW4414">
        <v>500</v>
      </c>
      <c r="BD4414" s="5">
        <v>500</v>
      </c>
      <c r="BE4414">
        <v>467.5</v>
      </c>
      <c r="BG4414">
        <f t="shared" si="482"/>
        <v>467.5</v>
      </c>
      <c r="BH4414">
        <v>32</v>
      </c>
    </row>
    <row r="4415" spans="1:61" x14ac:dyDescent="0.25">
      <c r="A4415" t="s">
        <v>54</v>
      </c>
      <c r="B4415">
        <v>110027</v>
      </c>
      <c r="C4415" t="s">
        <v>55</v>
      </c>
      <c r="D4415" t="s">
        <v>56</v>
      </c>
      <c r="E4415" s="1">
        <v>45988</v>
      </c>
      <c r="F4415" t="s">
        <v>5126</v>
      </c>
      <c r="G4415" t="s">
        <v>63</v>
      </c>
      <c r="H4415" t="str">
        <f t="shared" si="476"/>
        <v>Aggregator</v>
      </c>
      <c r="I4415">
        <v>223251000000000</v>
      </c>
      <c r="J4415">
        <v>29811</v>
      </c>
      <c r="K4415" s="3">
        <v>45989.155555555553</v>
      </c>
      <c r="L4415">
        <f t="shared" si="477"/>
        <v>28</v>
      </c>
      <c r="M4415" t="str">
        <f t="shared" si="478"/>
        <v>Friday</v>
      </c>
      <c r="N4415" s="1" t="str">
        <f t="shared" si="479"/>
        <v>November</v>
      </c>
      <c r="O4415" s="2">
        <v>0.15555555555555556</v>
      </c>
      <c r="P4415" s="2" t="str">
        <f t="shared" si="480"/>
        <v>Week 4</v>
      </c>
      <c r="Q4415" t="s">
        <v>59</v>
      </c>
      <c r="R4415" s="5">
        <v>1133</v>
      </c>
      <c r="S4415" s="5">
        <v>-325</v>
      </c>
      <c r="T4415" s="5">
        <f t="shared" si="481"/>
        <v>28.684907325684023</v>
      </c>
      <c r="U4415" s="5">
        <v>808</v>
      </c>
      <c r="V4415" s="5">
        <v>32</v>
      </c>
      <c r="W4415" s="5">
        <v>0</v>
      </c>
      <c r="X4415" s="5">
        <v>0</v>
      </c>
      <c r="Y4415" s="5">
        <v>840</v>
      </c>
      <c r="Z4415" s="5">
        <v>840</v>
      </c>
      <c r="AA4415" t="s">
        <v>64</v>
      </c>
      <c r="AB4415">
        <v>183.9</v>
      </c>
      <c r="AC4415">
        <v>14.89</v>
      </c>
      <c r="AD4415" t="s">
        <v>64</v>
      </c>
      <c r="AE4415" t="s">
        <v>56</v>
      </c>
      <c r="AF4415">
        <v>844</v>
      </c>
      <c r="AG4415">
        <v>844</v>
      </c>
      <c r="AO4415">
        <v>32</v>
      </c>
      <c r="AP4415">
        <v>0</v>
      </c>
      <c r="AW4415">
        <v>840</v>
      </c>
      <c r="BD4415" s="5">
        <v>840</v>
      </c>
      <c r="BE4415">
        <v>808</v>
      </c>
      <c r="BG4415">
        <f t="shared" si="482"/>
        <v>808</v>
      </c>
      <c r="BH4415">
        <v>32</v>
      </c>
    </row>
    <row r="4416" spans="1:61" x14ac:dyDescent="0.25">
      <c r="A4416" t="s">
        <v>54</v>
      </c>
      <c r="B4416">
        <v>110027</v>
      </c>
      <c r="C4416" t="s">
        <v>55</v>
      </c>
      <c r="D4416" t="s">
        <v>56</v>
      </c>
      <c r="E4416" s="1">
        <v>45988</v>
      </c>
      <c r="F4416" t="s">
        <v>5127</v>
      </c>
      <c r="G4416" t="s">
        <v>58</v>
      </c>
      <c r="H4416" t="str">
        <f t="shared" si="476"/>
        <v>Aggregator</v>
      </c>
      <c r="I4416">
        <v>7526684179</v>
      </c>
      <c r="J4416">
        <v>18528960</v>
      </c>
      <c r="K4416" s="3">
        <v>45989.160416666666</v>
      </c>
      <c r="L4416">
        <f t="shared" si="477"/>
        <v>28</v>
      </c>
      <c r="M4416" t="str">
        <f t="shared" si="478"/>
        <v>Friday</v>
      </c>
      <c r="N4416" s="1" t="str">
        <f t="shared" si="479"/>
        <v>November</v>
      </c>
      <c r="O4416" s="2">
        <v>0.16041666666666668</v>
      </c>
      <c r="P4416" s="2" t="str">
        <f t="shared" si="480"/>
        <v>Week 4</v>
      </c>
      <c r="Q4416" t="s">
        <v>59</v>
      </c>
      <c r="R4416" s="5">
        <v>328</v>
      </c>
      <c r="S4416" s="5">
        <v>-93</v>
      </c>
      <c r="T4416" s="5">
        <f t="shared" si="481"/>
        <v>28.353658536585364</v>
      </c>
      <c r="U4416" s="5">
        <v>235</v>
      </c>
      <c r="V4416" s="5">
        <v>32</v>
      </c>
      <c r="W4416" s="5">
        <v>0</v>
      </c>
      <c r="X4416" s="5">
        <v>0</v>
      </c>
      <c r="Y4416" s="5">
        <v>267</v>
      </c>
      <c r="Z4416" s="5">
        <v>267</v>
      </c>
      <c r="AA4416" t="s">
        <v>60</v>
      </c>
      <c r="AB4416">
        <v>72</v>
      </c>
      <c r="AC4416">
        <v>5.88</v>
      </c>
      <c r="AD4416" t="s">
        <v>60</v>
      </c>
      <c r="AE4416" t="s">
        <v>56</v>
      </c>
      <c r="AF4416">
        <v>4179</v>
      </c>
      <c r="AG4416">
        <v>4179</v>
      </c>
      <c r="AO4416">
        <v>32</v>
      </c>
      <c r="AP4416">
        <v>0</v>
      </c>
      <c r="AX4416">
        <v>267</v>
      </c>
      <c r="BD4416" s="5">
        <v>267</v>
      </c>
      <c r="BE4416">
        <v>235</v>
      </c>
      <c r="BG4416">
        <f t="shared" si="482"/>
        <v>235</v>
      </c>
      <c r="BI4416">
        <v>32</v>
      </c>
    </row>
    <row r="4417" spans="1:61" x14ac:dyDescent="0.25">
      <c r="A4417" t="s">
        <v>54</v>
      </c>
      <c r="B4417">
        <v>110027</v>
      </c>
      <c r="C4417" t="s">
        <v>55</v>
      </c>
      <c r="D4417" t="s">
        <v>56</v>
      </c>
      <c r="E4417" s="1">
        <v>45988</v>
      </c>
      <c r="F4417" t="s">
        <v>5128</v>
      </c>
      <c r="G4417" t="s">
        <v>63</v>
      </c>
      <c r="H4417" t="str">
        <f t="shared" si="476"/>
        <v>Aggregator</v>
      </c>
      <c r="I4417">
        <v>223252000000000</v>
      </c>
      <c r="J4417">
        <v>29811</v>
      </c>
      <c r="K4417" s="3">
        <v>45989.168055555558</v>
      </c>
      <c r="L4417">
        <f t="shared" si="477"/>
        <v>28</v>
      </c>
      <c r="M4417" t="str">
        <f t="shared" si="478"/>
        <v>Friday</v>
      </c>
      <c r="N4417" s="1" t="str">
        <f t="shared" si="479"/>
        <v>November</v>
      </c>
      <c r="O4417" s="2">
        <v>0.16805555555555557</v>
      </c>
      <c r="P4417" s="2" t="str">
        <f t="shared" si="480"/>
        <v>Week 4</v>
      </c>
      <c r="Q4417" t="s">
        <v>59</v>
      </c>
      <c r="R4417" s="5">
        <v>408</v>
      </c>
      <c r="S4417" s="5">
        <v>-93.74</v>
      </c>
      <c r="T4417" s="5">
        <f t="shared" si="481"/>
        <v>22.975490196078429</v>
      </c>
      <c r="U4417" s="5">
        <v>314.26</v>
      </c>
      <c r="V4417" s="5">
        <v>32</v>
      </c>
      <c r="W4417" s="5">
        <v>0</v>
      </c>
      <c r="X4417" s="5">
        <v>-0.26</v>
      </c>
      <c r="Y4417" s="5">
        <v>346</v>
      </c>
      <c r="Z4417" s="5">
        <v>346</v>
      </c>
      <c r="AA4417" t="s">
        <v>64</v>
      </c>
      <c r="AB4417">
        <v>92.51</v>
      </c>
      <c r="AC4417">
        <v>7.06</v>
      </c>
      <c r="AD4417" t="s">
        <v>64</v>
      </c>
      <c r="AE4417" t="s">
        <v>56</v>
      </c>
      <c r="AF4417">
        <v>2194</v>
      </c>
      <c r="AG4417">
        <v>2194</v>
      </c>
      <c r="AO4417">
        <v>32</v>
      </c>
      <c r="AP4417">
        <v>0</v>
      </c>
      <c r="AW4417">
        <v>346</v>
      </c>
      <c r="BD4417" s="5">
        <v>346</v>
      </c>
      <c r="BE4417">
        <v>314.26</v>
      </c>
      <c r="BG4417">
        <f t="shared" si="482"/>
        <v>314.26</v>
      </c>
      <c r="BH4417">
        <v>32</v>
      </c>
    </row>
    <row r="4418" spans="1:61" x14ac:dyDescent="0.25">
      <c r="A4418" t="s">
        <v>54</v>
      </c>
      <c r="B4418">
        <v>110027</v>
      </c>
      <c r="C4418" t="s">
        <v>55</v>
      </c>
      <c r="D4418" t="s">
        <v>56</v>
      </c>
      <c r="E4418" s="1">
        <v>45988</v>
      </c>
      <c r="F4418" t="s">
        <v>5129</v>
      </c>
      <c r="G4418" t="s">
        <v>63</v>
      </c>
      <c r="H4418" t="str">
        <f t="shared" si="476"/>
        <v>Aggregator</v>
      </c>
      <c r="I4418">
        <v>223252000000000</v>
      </c>
      <c r="J4418">
        <v>29811</v>
      </c>
      <c r="K4418" s="3">
        <v>45989.169444444444</v>
      </c>
      <c r="L4418">
        <f t="shared" si="477"/>
        <v>28</v>
      </c>
      <c r="M4418" t="str">
        <f t="shared" si="478"/>
        <v>Friday</v>
      </c>
      <c r="N4418" s="1" t="str">
        <f t="shared" si="479"/>
        <v>November</v>
      </c>
      <c r="O4418" s="2">
        <v>0.16944444444444445</v>
      </c>
      <c r="P4418" s="2" t="str">
        <f t="shared" si="480"/>
        <v>Week 4</v>
      </c>
      <c r="Q4418" t="s">
        <v>59</v>
      </c>
      <c r="R4418" s="5">
        <v>219</v>
      </c>
      <c r="S4418" s="5">
        <v>-100</v>
      </c>
      <c r="T4418" s="5">
        <f t="shared" si="481"/>
        <v>45.662100456621005</v>
      </c>
      <c r="U4418" s="5">
        <v>119</v>
      </c>
      <c r="V4418" s="5">
        <v>32</v>
      </c>
      <c r="W4418" s="5">
        <v>0</v>
      </c>
      <c r="X4418" s="5">
        <v>0</v>
      </c>
      <c r="Y4418" s="5">
        <v>151</v>
      </c>
      <c r="Z4418" s="5">
        <v>151</v>
      </c>
      <c r="AA4418" t="s">
        <v>64</v>
      </c>
      <c r="AB4418">
        <v>37.36</v>
      </c>
      <c r="AC4418">
        <v>4.76</v>
      </c>
      <c r="AD4418" t="s">
        <v>64</v>
      </c>
      <c r="AE4418" t="s">
        <v>56</v>
      </c>
      <c r="AF4418">
        <v>6590</v>
      </c>
      <c r="AG4418">
        <v>6590</v>
      </c>
      <c r="AO4418">
        <v>32</v>
      </c>
      <c r="AP4418">
        <v>0</v>
      </c>
      <c r="AW4418">
        <v>151</v>
      </c>
      <c r="BD4418" s="5">
        <v>151</v>
      </c>
      <c r="BE4418">
        <v>119</v>
      </c>
      <c r="BG4418">
        <f t="shared" si="482"/>
        <v>119</v>
      </c>
      <c r="BH4418">
        <v>32</v>
      </c>
    </row>
    <row r="4419" spans="1:61" x14ac:dyDescent="0.25">
      <c r="A4419" t="s">
        <v>54</v>
      </c>
      <c r="B4419">
        <v>110027</v>
      </c>
      <c r="C4419" t="s">
        <v>55</v>
      </c>
      <c r="D4419" t="s">
        <v>56</v>
      </c>
      <c r="E4419" s="1">
        <v>45988</v>
      </c>
      <c r="F4419" t="s">
        <v>5130</v>
      </c>
      <c r="G4419" t="s">
        <v>63</v>
      </c>
      <c r="H4419" t="str">
        <f t="shared" ref="H4419:H4482" si="483">IF(G4419="POS","Direct Sale","Aggregator")</f>
        <v>Aggregator</v>
      </c>
      <c r="I4419">
        <v>223253000000000</v>
      </c>
      <c r="J4419">
        <v>29811</v>
      </c>
      <c r="K4419" s="3">
        <v>45989.175000000003</v>
      </c>
      <c r="L4419">
        <f t="shared" ref="L4419:L4482" si="484">VALUE(DAY(K4419))</f>
        <v>28</v>
      </c>
      <c r="M4419" t="str">
        <f t="shared" ref="M4419:M4482" si="485">TEXT(K4419,"dddd")</f>
        <v>Friday</v>
      </c>
      <c r="N4419" s="1" t="str">
        <f t="shared" ref="N4419:N4482" si="486">TEXT(K4419,"MMMM")</f>
        <v>November</v>
      </c>
      <c r="O4419" s="2">
        <v>0.17499999999999999</v>
      </c>
      <c r="P4419" s="2" t="str">
        <f t="shared" ref="P4419:P4482" si="487">_xlfn.IFS(L4419&lt;=7,"Week 1",L4419&lt;=15, "Week 2",L4419&lt;=23,"Week 3",L4419&lt;=30,"Week 4")</f>
        <v>Week 4</v>
      </c>
      <c r="Q4419" t="s">
        <v>59</v>
      </c>
      <c r="R4419" s="5">
        <v>458</v>
      </c>
      <c r="S4419" s="5">
        <v>-175</v>
      </c>
      <c r="T4419" s="5">
        <f t="shared" ref="T4419:T4482" si="488">ABS((S4419/R4419)*100)</f>
        <v>38.209606986899566</v>
      </c>
      <c r="U4419" s="5">
        <v>283</v>
      </c>
      <c r="V4419" s="5">
        <v>32</v>
      </c>
      <c r="W4419" s="5">
        <v>0</v>
      </c>
      <c r="X4419" s="5">
        <v>0</v>
      </c>
      <c r="Y4419" s="5">
        <v>315</v>
      </c>
      <c r="Z4419" s="5">
        <v>315</v>
      </c>
      <c r="AA4419" t="s">
        <v>64</v>
      </c>
      <c r="AB4419">
        <v>73.69</v>
      </c>
      <c r="AC4419">
        <v>8.14</v>
      </c>
      <c r="AD4419" t="s">
        <v>64</v>
      </c>
      <c r="AE4419" t="s">
        <v>56</v>
      </c>
      <c r="AF4419">
        <v>7193</v>
      </c>
      <c r="AG4419">
        <v>7193</v>
      </c>
      <c r="AO4419">
        <v>32</v>
      </c>
      <c r="AP4419">
        <v>0</v>
      </c>
      <c r="AW4419">
        <v>315</v>
      </c>
      <c r="BD4419" s="5">
        <v>315</v>
      </c>
      <c r="BE4419">
        <v>283</v>
      </c>
      <c r="BG4419">
        <f t="shared" ref="BG4419:BG4482" si="489">BE4419+BF4419</f>
        <v>283</v>
      </c>
      <c r="BH4419">
        <v>32</v>
      </c>
    </row>
    <row r="4420" spans="1:61" x14ac:dyDescent="0.25">
      <c r="A4420" t="s">
        <v>54</v>
      </c>
      <c r="B4420">
        <v>110027</v>
      </c>
      <c r="C4420" t="s">
        <v>55</v>
      </c>
      <c r="D4420" t="s">
        <v>56</v>
      </c>
      <c r="E4420" s="1">
        <v>45988</v>
      </c>
      <c r="F4420" t="s">
        <v>5131</v>
      </c>
      <c r="G4420" t="s">
        <v>63</v>
      </c>
      <c r="H4420" t="str">
        <f t="shared" si="483"/>
        <v>Aggregator</v>
      </c>
      <c r="I4420">
        <v>223253000000000</v>
      </c>
      <c r="J4420">
        <v>29811</v>
      </c>
      <c r="K4420" s="3">
        <v>45989.178472222222</v>
      </c>
      <c r="L4420">
        <f t="shared" si="484"/>
        <v>28</v>
      </c>
      <c r="M4420" t="str">
        <f t="shared" si="485"/>
        <v>Friday</v>
      </c>
      <c r="N4420" s="1" t="str">
        <f t="shared" si="486"/>
        <v>November</v>
      </c>
      <c r="O4420" s="2">
        <v>0.17847222222222223</v>
      </c>
      <c r="P4420" s="2" t="str">
        <f t="shared" si="487"/>
        <v>Week 4</v>
      </c>
      <c r="Q4420" t="s">
        <v>59</v>
      </c>
      <c r="R4420" s="5">
        <v>358</v>
      </c>
      <c r="S4420" s="5">
        <v>-93.75</v>
      </c>
      <c r="T4420" s="5">
        <f t="shared" si="488"/>
        <v>26.187150837988828</v>
      </c>
      <c r="U4420" s="5">
        <v>264.25</v>
      </c>
      <c r="V4420" s="5">
        <v>32</v>
      </c>
      <c r="W4420" s="5">
        <v>0</v>
      </c>
      <c r="X4420" s="5">
        <v>-0.25</v>
      </c>
      <c r="Y4420" s="5">
        <v>296</v>
      </c>
      <c r="Z4420" s="5">
        <v>296</v>
      </c>
      <c r="AA4420" t="s">
        <v>64</v>
      </c>
      <c r="AB4420">
        <v>59.9</v>
      </c>
      <c r="AC4420">
        <v>8.68</v>
      </c>
      <c r="AD4420" t="s">
        <v>64</v>
      </c>
      <c r="AE4420" t="s">
        <v>56</v>
      </c>
      <c r="AF4420">
        <v>5244</v>
      </c>
      <c r="AG4420">
        <v>5244</v>
      </c>
      <c r="AO4420">
        <v>32</v>
      </c>
      <c r="AP4420">
        <v>0</v>
      </c>
      <c r="AW4420">
        <v>296</v>
      </c>
      <c r="BD4420" s="5">
        <v>296</v>
      </c>
      <c r="BE4420">
        <v>264.25</v>
      </c>
      <c r="BG4420">
        <f t="shared" si="489"/>
        <v>264.25</v>
      </c>
      <c r="BH4420">
        <v>32</v>
      </c>
    </row>
    <row r="4421" spans="1:61" x14ac:dyDescent="0.25">
      <c r="A4421" t="s">
        <v>54</v>
      </c>
      <c r="B4421">
        <v>110027</v>
      </c>
      <c r="C4421" t="s">
        <v>55</v>
      </c>
      <c r="D4421" t="s">
        <v>56</v>
      </c>
      <c r="E4421" s="1">
        <v>45988</v>
      </c>
      <c r="F4421" t="s">
        <v>5132</v>
      </c>
      <c r="G4421" t="s">
        <v>58</v>
      </c>
      <c r="H4421" t="str">
        <f t="shared" si="483"/>
        <v>Aggregator</v>
      </c>
      <c r="I4421">
        <v>7512849858</v>
      </c>
      <c r="J4421">
        <v>18528960</v>
      </c>
      <c r="K4421" s="3">
        <v>45989.179166666669</v>
      </c>
      <c r="L4421">
        <f t="shared" si="484"/>
        <v>28</v>
      </c>
      <c r="M4421" t="str">
        <f t="shared" si="485"/>
        <v>Friday</v>
      </c>
      <c r="N4421" s="1" t="str">
        <f t="shared" si="486"/>
        <v>November</v>
      </c>
      <c r="O4421" s="2">
        <v>0.17916666666666667</v>
      </c>
      <c r="P4421" s="2" t="str">
        <f t="shared" si="487"/>
        <v>Week 4</v>
      </c>
      <c r="Q4421" t="s">
        <v>59</v>
      </c>
      <c r="R4421" s="5">
        <v>238</v>
      </c>
      <c r="S4421" s="5">
        <v>-100</v>
      </c>
      <c r="T4421" s="5">
        <f t="shared" si="488"/>
        <v>42.016806722689076</v>
      </c>
      <c r="U4421" s="5">
        <v>138</v>
      </c>
      <c r="V4421" s="5">
        <v>32</v>
      </c>
      <c r="W4421" s="5">
        <v>0</v>
      </c>
      <c r="X4421" s="5">
        <v>0</v>
      </c>
      <c r="Y4421" s="5">
        <v>170</v>
      </c>
      <c r="Z4421" s="5">
        <v>170</v>
      </c>
      <c r="AA4421" t="s">
        <v>60</v>
      </c>
      <c r="AB4421">
        <v>47.12</v>
      </c>
      <c r="AC4421">
        <v>3.92</v>
      </c>
      <c r="AD4421" t="s">
        <v>60</v>
      </c>
      <c r="AE4421" t="s">
        <v>56</v>
      </c>
      <c r="AF4421">
        <v>9858</v>
      </c>
      <c r="AG4421">
        <v>9858</v>
      </c>
      <c r="AO4421">
        <v>32</v>
      </c>
      <c r="AP4421">
        <v>0</v>
      </c>
      <c r="AX4421">
        <v>170</v>
      </c>
      <c r="BD4421" s="5">
        <v>170</v>
      </c>
      <c r="BE4421">
        <v>138</v>
      </c>
      <c r="BG4421">
        <f t="shared" si="489"/>
        <v>138</v>
      </c>
      <c r="BI4421">
        <v>32</v>
      </c>
    </row>
    <row r="4422" spans="1:61" x14ac:dyDescent="0.25">
      <c r="A4422" t="s">
        <v>54</v>
      </c>
      <c r="B4422">
        <v>110027</v>
      </c>
      <c r="C4422" t="s">
        <v>55</v>
      </c>
      <c r="D4422" t="s">
        <v>56</v>
      </c>
      <c r="E4422" s="1">
        <v>45988</v>
      </c>
      <c r="F4422" t="s">
        <v>5133</v>
      </c>
      <c r="G4422" t="s">
        <v>63</v>
      </c>
      <c r="H4422" t="str">
        <f t="shared" si="483"/>
        <v>Aggregator</v>
      </c>
      <c r="I4422">
        <v>223254000000000</v>
      </c>
      <c r="J4422">
        <v>29811</v>
      </c>
      <c r="K4422" s="3">
        <v>45989.185416666667</v>
      </c>
      <c r="L4422">
        <f t="shared" si="484"/>
        <v>28</v>
      </c>
      <c r="M4422" t="str">
        <f t="shared" si="485"/>
        <v>Friday</v>
      </c>
      <c r="N4422" s="1" t="str">
        <f t="shared" si="486"/>
        <v>November</v>
      </c>
      <c r="O4422" s="2">
        <v>0.18541666666666667</v>
      </c>
      <c r="P4422" s="2" t="str">
        <f t="shared" si="487"/>
        <v>Week 4</v>
      </c>
      <c r="Q4422" t="s">
        <v>59</v>
      </c>
      <c r="R4422" s="5">
        <v>312.27999999999997</v>
      </c>
      <c r="S4422" s="5">
        <v>-93.74</v>
      </c>
      <c r="T4422" s="5">
        <f t="shared" si="488"/>
        <v>30.017932624567695</v>
      </c>
      <c r="U4422" s="5">
        <v>218.54</v>
      </c>
      <c r="V4422" s="5">
        <v>32</v>
      </c>
      <c r="W4422" s="5">
        <v>0</v>
      </c>
      <c r="X4422" s="5">
        <v>0.46</v>
      </c>
      <c r="Y4422" s="5">
        <v>251</v>
      </c>
      <c r="Z4422" s="5">
        <v>251</v>
      </c>
      <c r="AA4422" t="s">
        <v>64</v>
      </c>
      <c r="AB4422">
        <v>79.58</v>
      </c>
      <c r="AC4422">
        <v>4.5999999999999996</v>
      </c>
      <c r="AD4422" t="s">
        <v>64</v>
      </c>
      <c r="AE4422" t="s">
        <v>56</v>
      </c>
      <c r="AF4422">
        <v>4764</v>
      </c>
      <c r="AG4422">
        <v>4764</v>
      </c>
      <c r="AO4422">
        <v>32</v>
      </c>
      <c r="AP4422">
        <v>0</v>
      </c>
      <c r="AW4422">
        <v>251</v>
      </c>
      <c r="BD4422" s="5">
        <v>251</v>
      </c>
      <c r="BE4422">
        <v>218.54</v>
      </c>
      <c r="BG4422">
        <f t="shared" si="489"/>
        <v>218.54</v>
      </c>
      <c r="BH4422">
        <v>32</v>
      </c>
    </row>
    <row r="4423" spans="1:61" x14ac:dyDescent="0.25">
      <c r="A4423" t="s">
        <v>54</v>
      </c>
      <c r="B4423">
        <v>110027</v>
      </c>
      <c r="C4423" t="s">
        <v>55</v>
      </c>
      <c r="D4423" t="s">
        <v>56</v>
      </c>
      <c r="E4423" s="1">
        <v>45988</v>
      </c>
      <c r="F4423" t="s">
        <v>5134</v>
      </c>
      <c r="G4423" t="s">
        <v>63</v>
      </c>
      <c r="H4423" t="str">
        <f t="shared" si="483"/>
        <v>Aggregator</v>
      </c>
      <c r="I4423">
        <v>223254000000000</v>
      </c>
      <c r="J4423">
        <v>29811</v>
      </c>
      <c r="K4423" s="3">
        <v>45989.186805555553</v>
      </c>
      <c r="L4423">
        <f t="shared" si="484"/>
        <v>28</v>
      </c>
      <c r="M4423" t="str">
        <f t="shared" si="485"/>
        <v>Friday</v>
      </c>
      <c r="N4423" s="1" t="str">
        <f t="shared" si="486"/>
        <v>November</v>
      </c>
      <c r="O4423" s="2">
        <v>0.18680555555555556</v>
      </c>
      <c r="P4423" s="2" t="str">
        <f t="shared" si="487"/>
        <v>Week 4</v>
      </c>
      <c r="Q4423" t="s">
        <v>59</v>
      </c>
      <c r="R4423" s="5">
        <v>229</v>
      </c>
      <c r="S4423" s="5">
        <v>-120</v>
      </c>
      <c r="T4423" s="5">
        <f t="shared" si="488"/>
        <v>52.401746724890828</v>
      </c>
      <c r="U4423" s="5">
        <v>109</v>
      </c>
      <c r="V4423" s="5">
        <v>32</v>
      </c>
      <c r="W4423" s="5">
        <v>0</v>
      </c>
      <c r="X4423" s="5">
        <v>0</v>
      </c>
      <c r="Y4423" s="5">
        <v>141</v>
      </c>
      <c r="Z4423" s="5">
        <v>141</v>
      </c>
      <c r="AA4423" t="s">
        <v>64</v>
      </c>
      <c r="AB4423">
        <v>34.4</v>
      </c>
      <c r="AC4423">
        <v>4.99</v>
      </c>
      <c r="AD4423" t="s">
        <v>64</v>
      </c>
      <c r="AE4423" t="s">
        <v>56</v>
      </c>
      <c r="AF4423">
        <v>2831</v>
      </c>
      <c r="AG4423">
        <v>2831</v>
      </c>
      <c r="AO4423">
        <v>32</v>
      </c>
      <c r="AP4423">
        <v>0</v>
      </c>
      <c r="AW4423">
        <v>141</v>
      </c>
      <c r="BD4423" s="5">
        <v>141</v>
      </c>
      <c r="BE4423">
        <v>109</v>
      </c>
      <c r="BG4423">
        <f t="shared" si="489"/>
        <v>109</v>
      </c>
      <c r="BH4423">
        <v>32</v>
      </c>
    </row>
    <row r="4424" spans="1:61" x14ac:dyDescent="0.25">
      <c r="A4424" t="s">
        <v>54</v>
      </c>
      <c r="B4424">
        <v>110027</v>
      </c>
      <c r="C4424" t="s">
        <v>55</v>
      </c>
      <c r="D4424" t="s">
        <v>56</v>
      </c>
      <c r="E4424" s="1">
        <v>45988</v>
      </c>
      <c r="F4424" t="s">
        <v>5135</v>
      </c>
      <c r="G4424" t="s">
        <v>63</v>
      </c>
      <c r="H4424" t="str">
        <f t="shared" si="483"/>
        <v>Aggregator</v>
      </c>
      <c r="I4424">
        <v>223254000000000</v>
      </c>
      <c r="J4424">
        <v>29811</v>
      </c>
      <c r="K4424" s="3">
        <v>45989.192361111112</v>
      </c>
      <c r="L4424">
        <f t="shared" si="484"/>
        <v>28</v>
      </c>
      <c r="M4424" t="str">
        <f t="shared" si="485"/>
        <v>Friday</v>
      </c>
      <c r="N4424" s="1" t="str">
        <f t="shared" si="486"/>
        <v>November</v>
      </c>
      <c r="O4424" s="2">
        <v>0.19236111111111112</v>
      </c>
      <c r="P4424" s="2" t="str">
        <f t="shared" si="487"/>
        <v>Week 4</v>
      </c>
      <c r="Q4424" t="s">
        <v>59</v>
      </c>
      <c r="R4424" s="5">
        <v>853</v>
      </c>
      <c r="S4424" s="5">
        <v>-143.75</v>
      </c>
      <c r="T4424" s="5">
        <f t="shared" si="488"/>
        <v>16.852286049237982</v>
      </c>
      <c r="U4424" s="5">
        <v>709.25</v>
      </c>
      <c r="V4424" s="5">
        <v>32</v>
      </c>
      <c r="W4424" s="5">
        <v>0</v>
      </c>
      <c r="X4424" s="5">
        <v>-0.25</v>
      </c>
      <c r="Y4424" s="5">
        <v>741</v>
      </c>
      <c r="Z4424" s="5">
        <v>741</v>
      </c>
      <c r="AA4424" t="s">
        <v>64</v>
      </c>
      <c r="AB4424">
        <v>154.21</v>
      </c>
      <c r="AC4424">
        <v>14.67</v>
      </c>
      <c r="AD4424" t="s">
        <v>64</v>
      </c>
      <c r="AE4424" t="s">
        <v>56</v>
      </c>
      <c r="AF4424">
        <v>5503</v>
      </c>
      <c r="AG4424">
        <v>5503</v>
      </c>
      <c r="AO4424">
        <v>32</v>
      </c>
      <c r="AP4424">
        <v>0</v>
      </c>
      <c r="AW4424">
        <v>741</v>
      </c>
      <c r="BD4424" s="5">
        <v>741</v>
      </c>
      <c r="BE4424">
        <v>709.25</v>
      </c>
      <c r="BG4424">
        <f t="shared" si="489"/>
        <v>709.25</v>
      </c>
      <c r="BH4424">
        <v>32</v>
      </c>
    </row>
    <row r="4425" spans="1:61" x14ac:dyDescent="0.25">
      <c r="A4425" t="s">
        <v>54</v>
      </c>
      <c r="B4425">
        <v>110027</v>
      </c>
      <c r="C4425" t="s">
        <v>55</v>
      </c>
      <c r="D4425" t="s">
        <v>56</v>
      </c>
      <c r="E4425" s="1">
        <v>45988</v>
      </c>
      <c r="F4425" t="s">
        <v>5136</v>
      </c>
      <c r="G4425" t="s">
        <v>58</v>
      </c>
      <c r="H4425" t="str">
        <f t="shared" si="483"/>
        <v>Aggregator</v>
      </c>
      <c r="I4425">
        <v>7525905562</v>
      </c>
      <c r="J4425">
        <v>18528960</v>
      </c>
      <c r="K4425" s="3">
        <v>45989.198611111111</v>
      </c>
      <c r="L4425">
        <f t="shared" si="484"/>
        <v>28</v>
      </c>
      <c r="M4425" t="str">
        <f t="shared" si="485"/>
        <v>Friday</v>
      </c>
      <c r="N4425" s="1" t="str">
        <f t="shared" si="486"/>
        <v>November</v>
      </c>
      <c r="O4425" s="2">
        <v>0.1986111111111111</v>
      </c>
      <c r="P4425" s="2" t="str">
        <f t="shared" si="487"/>
        <v>Week 4</v>
      </c>
      <c r="Q4425" t="s">
        <v>59</v>
      </c>
      <c r="R4425" s="5">
        <v>537</v>
      </c>
      <c r="S4425" s="5">
        <v>-93</v>
      </c>
      <c r="T4425" s="5">
        <f t="shared" si="488"/>
        <v>17.318435754189945</v>
      </c>
      <c r="U4425" s="5">
        <v>444</v>
      </c>
      <c r="V4425" s="5">
        <v>32</v>
      </c>
      <c r="W4425" s="5">
        <v>0</v>
      </c>
      <c r="X4425" s="5">
        <v>0</v>
      </c>
      <c r="Y4425" s="5">
        <v>476</v>
      </c>
      <c r="Z4425" s="5">
        <v>476</v>
      </c>
      <c r="AA4425" t="s">
        <v>60</v>
      </c>
      <c r="AB4425">
        <v>98.37</v>
      </c>
      <c r="AC4425">
        <v>9.98</v>
      </c>
      <c r="AD4425" t="s">
        <v>60</v>
      </c>
      <c r="AE4425" t="s">
        <v>56</v>
      </c>
      <c r="AF4425">
        <v>5562</v>
      </c>
      <c r="AG4425">
        <v>5562</v>
      </c>
      <c r="AO4425">
        <v>32</v>
      </c>
      <c r="AP4425">
        <v>0</v>
      </c>
      <c r="AX4425">
        <v>476</v>
      </c>
      <c r="BD4425" s="5">
        <v>476</v>
      </c>
      <c r="BE4425">
        <v>444</v>
      </c>
      <c r="BG4425">
        <f t="shared" si="489"/>
        <v>444</v>
      </c>
      <c r="BI4425">
        <v>32</v>
      </c>
    </row>
    <row r="4426" spans="1:61" x14ac:dyDescent="0.25">
      <c r="A4426" t="s">
        <v>54</v>
      </c>
      <c r="B4426">
        <v>110027</v>
      </c>
      <c r="C4426" t="s">
        <v>55</v>
      </c>
      <c r="D4426" t="s">
        <v>56</v>
      </c>
      <c r="E4426" s="1">
        <v>45988</v>
      </c>
      <c r="F4426" t="s">
        <v>5137</v>
      </c>
      <c r="G4426" t="s">
        <v>63</v>
      </c>
      <c r="H4426" t="str">
        <f t="shared" si="483"/>
        <v>Aggregator</v>
      </c>
      <c r="I4426">
        <v>223255000000000</v>
      </c>
      <c r="J4426">
        <v>29811</v>
      </c>
      <c r="K4426" s="3">
        <v>45989.199305555558</v>
      </c>
      <c r="L4426">
        <f t="shared" si="484"/>
        <v>28</v>
      </c>
      <c r="M4426" t="str">
        <f t="shared" si="485"/>
        <v>Friday</v>
      </c>
      <c r="N4426" s="1" t="str">
        <f t="shared" si="486"/>
        <v>November</v>
      </c>
      <c r="O4426" s="2">
        <v>0.19930555555555557</v>
      </c>
      <c r="P4426" s="2" t="str">
        <f t="shared" si="487"/>
        <v>Week 4</v>
      </c>
      <c r="Q4426" t="s">
        <v>59</v>
      </c>
      <c r="R4426" s="5">
        <v>349</v>
      </c>
      <c r="S4426" s="5">
        <v>-175</v>
      </c>
      <c r="T4426" s="5">
        <f t="shared" si="488"/>
        <v>50.143266475644701</v>
      </c>
      <c r="U4426" s="5">
        <v>174</v>
      </c>
      <c r="V4426" s="5">
        <v>32</v>
      </c>
      <c r="W4426" s="5">
        <v>0</v>
      </c>
      <c r="X4426" s="5">
        <v>0</v>
      </c>
      <c r="Y4426" s="5">
        <v>206</v>
      </c>
      <c r="Z4426" s="5">
        <v>206</v>
      </c>
      <c r="AA4426" t="s">
        <v>64</v>
      </c>
      <c r="AB4426">
        <v>43.32</v>
      </c>
      <c r="AC4426">
        <v>0</v>
      </c>
      <c r="AD4426" t="s">
        <v>64</v>
      </c>
      <c r="AE4426" t="s">
        <v>56</v>
      </c>
      <c r="AF4426">
        <v>8651</v>
      </c>
      <c r="AG4426">
        <v>8651</v>
      </c>
      <c r="AO4426">
        <v>32</v>
      </c>
      <c r="AP4426">
        <v>0</v>
      </c>
      <c r="AW4426">
        <v>206</v>
      </c>
      <c r="BD4426" s="5">
        <v>206</v>
      </c>
      <c r="BE4426">
        <v>174</v>
      </c>
      <c r="BG4426">
        <f t="shared" si="489"/>
        <v>174</v>
      </c>
      <c r="BH4426">
        <v>32</v>
      </c>
    </row>
    <row r="4427" spans="1:61" x14ac:dyDescent="0.25">
      <c r="A4427" t="s">
        <v>54</v>
      </c>
      <c r="B4427">
        <v>110027</v>
      </c>
      <c r="C4427" t="s">
        <v>55</v>
      </c>
      <c r="D4427" t="s">
        <v>56</v>
      </c>
      <c r="E4427" s="1">
        <v>45988</v>
      </c>
      <c r="F4427" t="s">
        <v>5138</v>
      </c>
      <c r="G4427" t="s">
        <v>58</v>
      </c>
      <c r="H4427" t="str">
        <f t="shared" si="483"/>
        <v>Aggregator</v>
      </c>
      <c r="I4427">
        <v>7513769152</v>
      </c>
      <c r="J4427">
        <v>18528960</v>
      </c>
      <c r="K4427" s="3">
        <v>45989.207638888889</v>
      </c>
      <c r="L4427">
        <f t="shared" si="484"/>
        <v>28</v>
      </c>
      <c r="M4427" t="str">
        <f t="shared" si="485"/>
        <v>Friday</v>
      </c>
      <c r="N4427" s="1" t="str">
        <f t="shared" si="486"/>
        <v>November</v>
      </c>
      <c r="O4427" s="2">
        <v>0.2076388888888889</v>
      </c>
      <c r="P4427" s="2" t="str">
        <f t="shared" si="487"/>
        <v>Week 4</v>
      </c>
      <c r="Q4427" t="s">
        <v>59</v>
      </c>
      <c r="R4427" s="5">
        <v>248</v>
      </c>
      <c r="S4427" s="5">
        <v>-100</v>
      </c>
      <c r="T4427" s="5">
        <f t="shared" si="488"/>
        <v>40.322580645161288</v>
      </c>
      <c r="U4427" s="5">
        <v>148</v>
      </c>
      <c r="V4427" s="5">
        <v>32</v>
      </c>
      <c r="W4427" s="5">
        <v>0</v>
      </c>
      <c r="X4427" s="5">
        <v>0</v>
      </c>
      <c r="Y4427" s="5">
        <v>180</v>
      </c>
      <c r="Z4427" s="5">
        <v>180</v>
      </c>
      <c r="AA4427" t="s">
        <v>60</v>
      </c>
      <c r="AB4427">
        <v>47.41</v>
      </c>
      <c r="AC4427">
        <v>6.95</v>
      </c>
      <c r="AD4427" t="s">
        <v>60</v>
      </c>
      <c r="AE4427" t="s">
        <v>56</v>
      </c>
      <c r="AF4427">
        <v>9152</v>
      </c>
      <c r="AG4427">
        <v>9152</v>
      </c>
      <c r="AO4427">
        <v>32</v>
      </c>
      <c r="AP4427">
        <v>0</v>
      </c>
      <c r="AX4427">
        <v>180</v>
      </c>
      <c r="BD4427" s="5">
        <v>180</v>
      </c>
      <c r="BE4427">
        <v>148</v>
      </c>
      <c r="BG4427">
        <f t="shared" si="489"/>
        <v>148</v>
      </c>
      <c r="BI4427">
        <v>32</v>
      </c>
    </row>
    <row r="4428" spans="1:61" x14ac:dyDescent="0.25">
      <c r="A4428" t="s">
        <v>54</v>
      </c>
      <c r="B4428">
        <v>110027</v>
      </c>
      <c r="C4428" t="s">
        <v>55</v>
      </c>
      <c r="D4428" t="s">
        <v>56</v>
      </c>
      <c r="E4428" s="1">
        <v>45988</v>
      </c>
      <c r="F4428" t="s">
        <v>5139</v>
      </c>
      <c r="G4428" t="s">
        <v>67</v>
      </c>
      <c r="H4428" t="str">
        <f t="shared" si="483"/>
        <v>Direct Sale</v>
      </c>
      <c r="K4428" s="3">
        <v>45989.214583333334</v>
      </c>
      <c r="L4428">
        <f t="shared" si="484"/>
        <v>28</v>
      </c>
      <c r="M4428" t="str">
        <f t="shared" si="485"/>
        <v>Friday</v>
      </c>
      <c r="N4428" s="1" t="str">
        <f t="shared" si="486"/>
        <v>November</v>
      </c>
      <c r="O4428" s="2">
        <v>0.21458333333333332</v>
      </c>
      <c r="P4428" s="2" t="str">
        <f t="shared" si="487"/>
        <v>Week 4</v>
      </c>
      <c r="Q4428" t="s">
        <v>59</v>
      </c>
      <c r="R4428" s="5">
        <v>199</v>
      </c>
      <c r="S4428" s="5">
        <v>0</v>
      </c>
      <c r="T4428" s="5">
        <f t="shared" si="488"/>
        <v>0</v>
      </c>
      <c r="U4428" s="5">
        <v>199</v>
      </c>
      <c r="V4428" s="5">
        <v>0</v>
      </c>
      <c r="W4428" s="5">
        <v>9.9600000000000009</v>
      </c>
      <c r="X4428" s="5">
        <v>0.04</v>
      </c>
      <c r="Y4428" s="5">
        <v>209</v>
      </c>
      <c r="Z4428" s="5">
        <v>209</v>
      </c>
      <c r="AA4428" t="s">
        <v>73</v>
      </c>
      <c r="AB4428">
        <v>44.84</v>
      </c>
      <c r="AC4428">
        <v>2.82</v>
      </c>
      <c r="AD4428" t="s">
        <v>5778</v>
      </c>
      <c r="AE4428" t="s">
        <v>75</v>
      </c>
      <c r="AI4428" t="s">
        <v>5140</v>
      </c>
      <c r="AJ4428" t="s">
        <v>5141</v>
      </c>
      <c r="AK4428">
        <v>8979750038</v>
      </c>
      <c r="AO4428">
        <v>0</v>
      </c>
      <c r="AP4428">
        <v>0</v>
      </c>
      <c r="AQ4428">
        <v>209</v>
      </c>
      <c r="AZ4428">
        <v>199</v>
      </c>
      <c r="BA4428">
        <v>4.9800000000000004</v>
      </c>
      <c r="BB4428">
        <v>199</v>
      </c>
      <c r="BC4428">
        <v>4.9800000000000004</v>
      </c>
      <c r="BD4428" s="5">
        <v>209</v>
      </c>
      <c r="BE4428">
        <v>199</v>
      </c>
      <c r="BG4428">
        <f t="shared" si="489"/>
        <v>199</v>
      </c>
    </row>
    <row r="4429" spans="1:61" x14ac:dyDescent="0.25">
      <c r="A4429" t="s">
        <v>54</v>
      </c>
      <c r="B4429">
        <v>110027</v>
      </c>
      <c r="C4429" t="s">
        <v>55</v>
      </c>
      <c r="D4429" t="s">
        <v>56</v>
      </c>
      <c r="E4429" s="1">
        <v>45989</v>
      </c>
      <c r="F4429" t="s">
        <v>5142</v>
      </c>
      <c r="G4429" t="s">
        <v>63</v>
      </c>
      <c r="H4429" t="str">
        <f t="shared" si="483"/>
        <v>Aggregator</v>
      </c>
      <c r="I4429">
        <v>223278000000000</v>
      </c>
      <c r="J4429">
        <v>29811</v>
      </c>
      <c r="K4429" s="3">
        <v>45989.464583333334</v>
      </c>
      <c r="L4429">
        <f t="shared" si="484"/>
        <v>28</v>
      </c>
      <c r="M4429" t="str">
        <f t="shared" si="485"/>
        <v>Friday</v>
      </c>
      <c r="N4429" s="1" t="str">
        <f t="shared" si="486"/>
        <v>November</v>
      </c>
      <c r="O4429" s="2">
        <v>0.46458333333333335</v>
      </c>
      <c r="P4429" s="2" t="str">
        <f t="shared" si="487"/>
        <v>Week 4</v>
      </c>
      <c r="Q4429" t="s">
        <v>59</v>
      </c>
      <c r="R4429" s="5">
        <v>428</v>
      </c>
      <c r="S4429" s="5">
        <v>-195</v>
      </c>
      <c r="T4429" s="5">
        <f t="shared" si="488"/>
        <v>45.560747663551403</v>
      </c>
      <c r="U4429" s="5">
        <v>233</v>
      </c>
      <c r="V4429" s="5">
        <v>32</v>
      </c>
      <c r="W4429" s="5">
        <v>0</v>
      </c>
      <c r="X4429" s="5">
        <v>0</v>
      </c>
      <c r="Y4429" s="5">
        <v>265</v>
      </c>
      <c r="Z4429" s="5">
        <v>265</v>
      </c>
      <c r="AA4429" t="s">
        <v>64</v>
      </c>
      <c r="AB4429">
        <v>70.28</v>
      </c>
      <c r="AC4429">
        <v>6.72</v>
      </c>
      <c r="AD4429" t="s">
        <v>64</v>
      </c>
      <c r="AE4429" t="s">
        <v>56</v>
      </c>
      <c r="AF4429">
        <v>5867</v>
      </c>
      <c r="AG4429">
        <v>5867</v>
      </c>
      <c r="AO4429">
        <v>32</v>
      </c>
      <c r="AP4429">
        <v>0</v>
      </c>
      <c r="AW4429">
        <v>265</v>
      </c>
      <c r="BD4429" s="5">
        <v>265</v>
      </c>
      <c r="BE4429">
        <v>233</v>
      </c>
      <c r="BG4429">
        <f t="shared" si="489"/>
        <v>233</v>
      </c>
      <c r="BH4429">
        <v>32</v>
      </c>
    </row>
    <row r="4430" spans="1:61" x14ac:dyDescent="0.25">
      <c r="A4430" t="s">
        <v>54</v>
      </c>
      <c r="B4430">
        <v>110027</v>
      </c>
      <c r="C4430" t="s">
        <v>55</v>
      </c>
      <c r="D4430" t="s">
        <v>56</v>
      </c>
      <c r="E4430" s="1">
        <v>45989</v>
      </c>
      <c r="F4430" t="s">
        <v>5143</v>
      </c>
      <c r="G4430" t="s">
        <v>58</v>
      </c>
      <c r="H4430" t="str">
        <f t="shared" si="483"/>
        <v>Aggregator</v>
      </c>
      <c r="I4430">
        <v>7522940513</v>
      </c>
      <c r="J4430">
        <v>18528960</v>
      </c>
      <c r="K4430" s="3">
        <v>45989.489583333336</v>
      </c>
      <c r="L4430">
        <f t="shared" si="484"/>
        <v>28</v>
      </c>
      <c r="M4430" t="str">
        <f t="shared" si="485"/>
        <v>Friday</v>
      </c>
      <c r="N4430" s="1" t="str">
        <f t="shared" si="486"/>
        <v>November</v>
      </c>
      <c r="O4430" s="2">
        <v>0.48958333333333331</v>
      </c>
      <c r="P4430" s="2" t="str">
        <f t="shared" si="487"/>
        <v>Week 4</v>
      </c>
      <c r="Q4430" t="s">
        <v>59</v>
      </c>
      <c r="R4430" s="5">
        <v>229</v>
      </c>
      <c r="S4430" s="5">
        <v>-100</v>
      </c>
      <c r="T4430" s="5">
        <f t="shared" si="488"/>
        <v>43.668122270742359</v>
      </c>
      <c r="U4430" s="5">
        <v>129</v>
      </c>
      <c r="V4430" s="5">
        <v>32</v>
      </c>
      <c r="W4430" s="5">
        <v>0</v>
      </c>
      <c r="X4430" s="5">
        <v>0</v>
      </c>
      <c r="Y4430" s="5">
        <v>161</v>
      </c>
      <c r="Z4430" s="5">
        <v>161</v>
      </c>
      <c r="AA4430" t="s">
        <v>60</v>
      </c>
      <c r="AB4430">
        <v>34.4</v>
      </c>
      <c r="AC4430">
        <v>4.99</v>
      </c>
      <c r="AD4430" t="s">
        <v>60</v>
      </c>
      <c r="AE4430" t="s">
        <v>56</v>
      </c>
      <c r="AF4430">
        <v>513</v>
      </c>
      <c r="AG4430">
        <v>513</v>
      </c>
      <c r="AO4430">
        <v>32</v>
      </c>
      <c r="AP4430">
        <v>0</v>
      </c>
      <c r="AX4430">
        <v>161</v>
      </c>
      <c r="BD4430" s="5">
        <v>161</v>
      </c>
      <c r="BE4430">
        <v>129</v>
      </c>
      <c r="BG4430">
        <f t="shared" si="489"/>
        <v>129</v>
      </c>
      <c r="BI4430">
        <v>32</v>
      </c>
    </row>
    <row r="4431" spans="1:61" x14ac:dyDescent="0.25">
      <c r="A4431" t="s">
        <v>54</v>
      </c>
      <c r="B4431">
        <v>110027</v>
      </c>
      <c r="C4431" t="s">
        <v>55</v>
      </c>
      <c r="D4431" t="s">
        <v>56</v>
      </c>
      <c r="E4431" s="1">
        <v>45989</v>
      </c>
      <c r="F4431" t="s">
        <v>5144</v>
      </c>
      <c r="G4431" t="s">
        <v>63</v>
      </c>
      <c r="H4431" t="str">
        <f t="shared" si="483"/>
        <v>Aggregator</v>
      </c>
      <c r="I4431">
        <v>223281000000000</v>
      </c>
      <c r="J4431">
        <v>29811</v>
      </c>
      <c r="K4431" s="3">
        <v>45989.505555555559</v>
      </c>
      <c r="L4431">
        <f t="shared" si="484"/>
        <v>28</v>
      </c>
      <c r="M4431" t="str">
        <f t="shared" si="485"/>
        <v>Friday</v>
      </c>
      <c r="N4431" s="1" t="str">
        <f t="shared" si="486"/>
        <v>November</v>
      </c>
      <c r="O4431" s="2">
        <v>0.50555555555555554</v>
      </c>
      <c r="P4431" s="2" t="str">
        <f t="shared" si="487"/>
        <v>Week 4</v>
      </c>
      <c r="Q4431" t="s">
        <v>59</v>
      </c>
      <c r="R4431" s="5">
        <v>1097</v>
      </c>
      <c r="S4431" s="5">
        <v>-550</v>
      </c>
      <c r="T4431" s="5">
        <f t="shared" si="488"/>
        <v>50.136736554238837</v>
      </c>
      <c r="U4431" s="5">
        <v>547</v>
      </c>
      <c r="V4431" s="5">
        <v>32</v>
      </c>
      <c r="W4431" s="5">
        <v>0</v>
      </c>
      <c r="X4431" s="5">
        <v>0</v>
      </c>
      <c r="Y4431" s="5">
        <v>579</v>
      </c>
      <c r="Z4431" s="5">
        <v>579</v>
      </c>
      <c r="AA4431" t="s">
        <v>64</v>
      </c>
      <c r="AB4431">
        <v>173.73</v>
      </c>
      <c r="AC4431">
        <v>9.52</v>
      </c>
      <c r="AD4431" t="s">
        <v>64</v>
      </c>
      <c r="AE4431" t="s">
        <v>56</v>
      </c>
      <c r="AF4431">
        <v>4663</v>
      </c>
      <c r="AG4431">
        <v>4663</v>
      </c>
      <c r="AO4431">
        <v>32</v>
      </c>
      <c r="AP4431">
        <v>0</v>
      </c>
      <c r="AW4431">
        <v>579</v>
      </c>
      <c r="BD4431" s="5">
        <v>579</v>
      </c>
      <c r="BE4431">
        <v>547</v>
      </c>
      <c r="BG4431">
        <f t="shared" si="489"/>
        <v>547</v>
      </c>
      <c r="BH4431">
        <v>32</v>
      </c>
    </row>
    <row r="4432" spans="1:61" x14ac:dyDescent="0.25">
      <c r="A4432" t="s">
        <v>54</v>
      </c>
      <c r="B4432">
        <v>110027</v>
      </c>
      <c r="C4432" t="s">
        <v>55</v>
      </c>
      <c r="D4432" t="s">
        <v>56</v>
      </c>
      <c r="E4432" s="1">
        <v>45989</v>
      </c>
      <c r="F4432" t="s">
        <v>5145</v>
      </c>
      <c r="G4432" t="s">
        <v>58</v>
      </c>
      <c r="H4432" t="str">
        <f t="shared" si="483"/>
        <v>Aggregator</v>
      </c>
      <c r="I4432">
        <v>7523151522</v>
      </c>
      <c r="J4432">
        <v>18528960</v>
      </c>
      <c r="K4432" s="3">
        <v>45989.525694444441</v>
      </c>
      <c r="L4432">
        <f t="shared" si="484"/>
        <v>28</v>
      </c>
      <c r="M4432" t="str">
        <f t="shared" si="485"/>
        <v>Friday</v>
      </c>
      <c r="N4432" s="1" t="str">
        <f t="shared" si="486"/>
        <v>November</v>
      </c>
      <c r="O4432" s="2">
        <v>0.52569444444444446</v>
      </c>
      <c r="P4432" s="2" t="str">
        <f t="shared" si="487"/>
        <v>Week 4</v>
      </c>
      <c r="Q4432" t="s">
        <v>59</v>
      </c>
      <c r="R4432" s="5">
        <v>454.66</v>
      </c>
      <c r="S4432" s="5">
        <v>-100</v>
      </c>
      <c r="T4432" s="5">
        <f t="shared" si="488"/>
        <v>21.994457396736024</v>
      </c>
      <c r="U4432" s="5">
        <v>354.66</v>
      </c>
      <c r="V4432" s="5">
        <v>32</v>
      </c>
      <c r="W4432" s="5">
        <v>0</v>
      </c>
      <c r="X4432" s="5">
        <v>0</v>
      </c>
      <c r="Y4432" s="5">
        <v>386.66</v>
      </c>
      <c r="Z4432" s="5">
        <v>386.66</v>
      </c>
      <c r="AA4432" t="s">
        <v>60</v>
      </c>
      <c r="AB4432">
        <v>81.94</v>
      </c>
      <c r="AC4432">
        <v>9.59</v>
      </c>
      <c r="AD4432" t="s">
        <v>60</v>
      </c>
      <c r="AE4432" t="s">
        <v>56</v>
      </c>
      <c r="AF4432">
        <v>1522</v>
      </c>
      <c r="AG4432">
        <v>1522</v>
      </c>
      <c r="AO4432">
        <v>32</v>
      </c>
      <c r="AP4432">
        <v>0</v>
      </c>
      <c r="AX4432">
        <v>386.66</v>
      </c>
      <c r="BD4432" s="5">
        <v>386.66</v>
      </c>
      <c r="BE4432">
        <v>354.66</v>
      </c>
      <c r="BG4432">
        <f t="shared" si="489"/>
        <v>354.66</v>
      </c>
      <c r="BI4432">
        <v>32</v>
      </c>
    </row>
    <row r="4433" spans="1:61" x14ac:dyDescent="0.25">
      <c r="A4433" t="s">
        <v>54</v>
      </c>
      <c r="B4433">
        <v>110027</v>
      </c>
      <c r="C4433" t="s">
        <v>55</v>
      </c>
      <c r="D4433" t="s">
        <v>56</v>
      </c>
      <c r="E4433" s="1">
        <v>45989</v>
      </c>
      <c r="F4433" t="s">
        <v>5146</v>
      </c>
      <c r="G4433" t="s">
        <v>58</v>
      </c>
      <c r="H4433" t="str">
        <f t="shared" si="483"/>
        <v>Aggregator</v>
      </c>
      <c r="I4433">
        <v>7526667554</v>
      </c>
      <c r="J4433">
        <v>18528960</v>
      </c>
      <c r="K4433" s="3">
        <v>45989.538194444445</v>
      </c>
      <c r="L4433">
        <f t="shared" si="484"/>
        <v>28</v>
      </c>
      <c r="M4433" t="str">
        <f t="shared" si="485"/>
        <v>Friday</v>
      </c>
      <c r="N4433" s="1" t="str">
        <f t="shared" si="486"/>
        <v>November</v>
      </c>
      <c r="O4433" s="2">
        <v>0.53819444444444442</v>
      </c>
      <c r="P4433" s="2" t="str">
        <f t="shared" si="487"/>
        <v>Week 4</v>
      </c>
      <c r="Q4433" t="s">
        <v>59</v>
      </c>
      <c r="R4433" s="5">
        <v>747</v>
      </c>
      <c r="S4433" s="5">
        <v>-274.5</v>
      </c>
      <c r="T4433" s="5">
        <f t="shared" si="488"/>
        <v>36.746987951807228</v>
      </c>
      <c r="U4433" s="5">
        <v>472.5</v>
      </c>
      <c r="V4433" s="5">
        <v>32</v>
      </c>
      <c r="W4433" s="5">
        <v>0</v>
      </c>
      <c r="X4433" s="5">
        <v>0</v>
      </c>
      <c r="Y4433" s="5">
        <v>504.5</v>
      </c>
      <c r="Z4433" s="5">
        <v>504.5</v>
      </c>
      <c r="AA4433" t="s">
        <v>60</v>
      </c>
      <c r="AB4433">
        <v>148.12</v>
      </c>
      <c r="AC4433">
        <v>5.0999999999999996</v>
      </c>
      <c r="AD4433" t="s">
        <v>60</v>
      </c>
      <c r="AE4433" t="s">
        <v>56</v>
      </c>
      <c r="AF4433">
        <v>7554</v>
      </c>
      <c r="AG4433">
        <v>7554</v>
      </c>
      <c r="AO4433">
        <v>32</v>
      </c>
      <c r="AP4433">
        <v>0</v>
      </c>
      <c r="AX4433">
        <v>504.5</v>
      </c>
      <c r="BD4433" s="5">
        <v>504.5</v>
      </c>
      <c r="BE4433">
        <v>472.5</v>
      </c>
      <c r="BG4433">
        <f t="shared" si="489"/>
        <v>472.5</v>
      </c>
      <c r="BI4433">
        <v>32</v>
      </c>
    </row>
    <row r="4434" spans="1:61" x14ac:dyDescent="0.25">
      <c r="A4434" t="s">
        <v>54</v>
      </c>
      <c r="B4434">
        <v>110027</v>
      </c>
      <c r="C4434" t="s">
        <v>55</v>
      </c>
      <c r="D4434" t="s">
        <v>56</v>
      </c>
      <c r="E4434" s="1">
        <v>45989</v>
      </c>
      <c r="F4434" t="s">
        <v>5147</v>
      </c>
      <c r="G4434" t="s">
        <v>67</v>
      </c>
      <c r="H4434" t="str">
        <f t="shared" si="483"/>
        <v>Direct Sale</v>
      </c>
      <c r="K4434" s="3">
        <v>45989.555555555555</v>
      </c>
      <c r="L4434">
        <f t="shared" si="484"/>
        <v>28</v>
      </c>
      <c r="M4434" t="str">
        <f t="shared" si="485"/>
        <v>Friday</v>
      </c>
      <c r="N4434" s="1" t="str">
        <f t="shared" si="486"/>
        <v>November</v>
      </c>
      <c r="O4434" s="2">
        <v>0.55555555555555558</v>
      </c>
      <c r="P4434" s="2" t="str">
        <f t="shared" si="487"/>
        <v>Week 4</v>
      </c>
      <c r="Q4434" t="s">
        <v>59</v>
      </c>
      <c r="R4434" s="5">
        <v>59</v>
      </c>
      <c r="S4434" s="5">
        <v>-34</v>
      </c>
      <c r="T4434" s="5">
        <f t="shared" si="488"/>
        <v>57.627118644067799</v>
      </c>
      <c r="U4434" s="5">
        <v>25</v>
      </c>
      <c r="V4434" s="5">
        <v>0</v>
      </c>
      <c r="W4434" s="5">
        <v>1.26</v>
      </c>
      <c r="X4434" s="5">
        <v>-0.26</v>
      </c>
      <c r="Y4434" s="5">
        <v>26</v>
      </c>
      <c r="Z4434" s="5">
        <v>26</v>
      </c>
      <c r="AA4434" t="s">
        <v>73</v>
      </c>
      <c r="AB4434">
        <v>15.49</v>
      </c>
      <c r="AC4434">
        <v>2.14</v>
      </c>
      <c r="AD4434" t="s">
        <v>5778</v>
      </c>
      <c r="AE4434" t="s">
        <v>75</v>
      </c>
      <c r="AI4434" t="s">
        <v>515</v>
      </c>
      <c r="AJ4434" t="s">
        <v>516</v>
      </c>
      <c r="AK4434">
        <v>9818357554</v>
      </c>
      <c r="AO4434">
        <v>0</v>
      </c>
      <c r="AP4434">
        <v>0</v>
      </c>
      <c r="AQ4434">
        <v>26</v>
      </c>
      <c r="AZ4434">
        <v>25</v>
      </c>
      <c r="BA4434">
        <v>0.63</v>
      </c>
      <c r="BB4434">
        <v>25</v>
      </c>
      <c r="BC4434">
        <v>0.63</v>
      </c>
      <c r="BD4434" s="5">
        <v>26</v>
      </c>
      <c r="BE4434">
        <v>25</v>
      </c>
      <c r="BG4434">
        <f t="shared" si="489"/>
        <v>25</v>
      </c>
    </row>
    <row r="4435" spans="1:61" x14ac:dyDescent="0.25">
      <c r="A4435" t="s">
        <v>54</v>
      </c>
      <c r="B4435">
        <v>110027</v>
      </c>
      <c r="C4435" t="s">
        <v>55</v>
      </c>
      <c r="D4435" t="s">
        <v>56</v>
      </c>
      <c r="E4435" s="1">
        <v>45989</v>
      </c>
      <c r="F4435" t="s">
        <v>5148</v>
      </c>
      <c r="G4435" t="s">
        <v>63</v>
      </c>
      <c r="H4435" t="str">
        <f t="shared" si="483"/>
        <v>Aggregator</v>
      </c>
      <c r="I4435">
        <v>223286000000000</v>
      </c>
      <c r="J4435">
        <v>29811</v>
      </c>
      <c r="K4435" s="3">
        <v>45989.5625</v>
      </c>
      <c r="L4435">
        <f t="shared" si="484"/>
        <v>28</v>
      </c>
      <c r="M4435" t="str">
        <f t="shared" si="485"/>
        <v>Friday</v>
      </c>
      <c r="N4435" s="1" t="str">
        <f t="shared" si="486"/>
        <v>November</v>
      </c>
      <c r="O4435" s="2">
        <v>0.5625</v>
      </c>
      <c r="P4435" s="2" t="str">
        <f t="shared" si="487"/>
        <v>Week 4</v>
      </c>
      <c r="Q4435" t="s">
        <v>59</v>
      </c>
      <c r="R4435" s="5">
        <v>229</v>
      </c>
      <c r="S4435" s="5">
        <v>-100</v>
      </c>
      <c r="T4435" s="5">
        <f t="shared" si="488"/>
        <v>43.668122270742359</v>
      </c>
      <c r="U4435" s="5">
        <v>129</v>
      </c>
      <c r="V4435" s="5">
        <v>32</v>
      </c>
      <c r="W4435" s="5">
        <v>0</v>
      </c>
      <c r="X4435" s="5">
        <v>0</v>
      </c>
      <c r="Y4435" s="5">
        <v>161</v>
      </c>
      <c r="Z4435" s="5">
        <v>161</v>
      </c>
      <c r="AA4435" t="s">
        <v>64</v>
      </c>
      <c r="AB4435">
        <v>34.4</v>
      </c>
      <c r="AC4435">
        <v>4.99</v>
      </c>
      <c r="AD4435" t="s">
        <v>64</v>
      </c>
      <c r="AE4435" t="s">
        <v>56</v>
      </c>
      <c r="AF4435">
        <v>3807</v>
      </c>
      <c r="AG4435">
        <v>3807</v>
      </c>
      <c r="AO4435">
        <v>32</v>
      </c>
      <c r="AP4435">
        <v>0</v>
      </c>
      <c r="AW4435">
        <v>161</v>
      </c>
      <c r="BD4435" s="5">
        <v>161</v>
      </c>
      <c r="BE4435">
        <v>129</v>
      </c>
      <c r="BG4435">
        <f t="shared" si="489"/>
        <v>129</v>
      </c>
      <c r="BH4435">
        <v>32</v>
      </c>
    </row>
    <row r="4436" spans="1:61" x14ac:dyDescent="0.25">
      <c r="A4436" t="s">
        <v>54</v>
      </c>
      <c r="B4436">
        <v>110027</v>
      </c>
      <c r="C4436" t="s">
        <v>55</v>
      </c>
      <c r="D4436" t="s">
        <v>56</v>
      </c>
      <c r="E4436" s="1">
        <v>45989</v>
      </c>
      <c r="F4436" t="s">
        <v>5149</v>
      </c>
      <c r="G4436" t="s">
        <v>63</v>
      </c>
      <c r="H4436" t="str">
        <f t="shared" si="483"/>
        <v>Aggregator</v>
      </c>
      <c r="I4436">
        <v>223287000000000</v>
      </c>
      <c r="J4436">
        <v>29811</v>
      </c>
      <c r="K4436" s="3">
        <v>45989.574305555558</v>
      </c>
      <c r="L4436">
        <f t="shared" si="484"/>
        <v>28</v>
      </c>
      <c r="M4436" t="str">
        <f t="shared" si="485"/>
        <v>Friday</v>
      </c>
      <c r="N4436" s="1" t="str">
        <f t="shared" si="486"/>
        <v>November</v>
      </c>
      <c r="O4436" s="2">
        <v>0.57430555555555551</v>
      </c>
      <c r="P4436" s="2" t="str">
        <f t="shared" si="487"/>
        <v>Week 4</v>
      </c>
      <c r="Q4436" t="s">
        <v>59</v>
      </c>
      <c r="R4436" s="5">
        <v>377</v>
      </c>
      <c r="S4436" s="5">
        <v>-150</v>
      </c>
      <c r="T4436" s="5">
        <f t="shared" si="488"/>
        <v>39.787798408488065</v>
      </c>
      <c r="U4436" s="5">
        <v>227</v>
      </c>
      <c r="V4436" s="5">
        <v>32</v>
      </c>
      <c r="W4436" s="5">
        <v>0</v>
      </c>
      <c r="X4436" s="5">
        <v>0</v>
      </c>
      <c r="Y4436" s="5">
        <v>259</v>
      </c>
      <c r="Z4436" s="5">
        <v>259</v>
      </c>
      <c r="AA4436" t="s">
        <v>64</v>
      </c>
      <c r="AB4436">
        <v>65.2</v>
      </c>
      <c r="AC4436">
        <v>6.95</v>
      </c>
      <c r="AD4436" t="s">
        <v>64</v>
      </c>
      <c r="AE4436" t="s">
        <v>56</v>
      </c>
      <c r="AF4436">
        <v>4369</v>
      </c>
      <c r="AG4436">
        <v>4369</v>
      </c>
      <c r="AO4436">
        <v>32</v>
      </c>
      <c r="AP4436">
        <v>0</v>
      </c>
      <c r="AW4436">
        <v>259</v>
      </c>
      <c r="BD4436" s="5">
        <v>259</v>
      </c>
      <c r="BE4436">
        <v>227</v>
      </c>
      <c r="BG4436">
        <f t="shared" si="489"/>
        <v>227</v>
      </c>
      <c r="BH4436">
        <v>32</v>
      </c>
    </row>
    <row r="4437" spans="1:61" x14ac:dyDescent="0.25">
      <c r="A4437" t="s">
        <v>54</v>
      </c>
      <c r="B4437">
        <v>110027</v>
      </c>
      <c r="C4437" t="s">
        <v>55</v>
      </c>
      <c r="D4437" t="s">
        <v>56</v>
      </c>
      <c r="E4437" s="1">
        <v>45989</v>
      </c>
      <c r="F4437" t="s">
        <v>5150</v>
      </c>
      <c r="G4437" t="s">
        <v>67</v>
      </c>
      <c r="H4437" t="str">
        <f t="shared" si="483"/>
        <v>Direct Sale</v>
      </c>
      <c r="K4437" s="3">
        <v>45989.590277777781</v>
      </c>
      <c r="L4437">
        <f t="shared" si="484"/>
        <v>28</v>
      </c>
      <c r="M4437" t="str">
        <f t="shared" si="485"/>
        <v>Friday</v>
      </c>
      <c r="N4437" s="1" t="str">
        <f t="shared" si="486"/>
        <v>November</v>
      </c>
      <c r="O4437" s="2">
        <v>0.59027777777777779</v>
      </c>
      <c r="P4437" s="2" t="str">
        <f t="shared" si="487"/>
        <v>Week 4</v>
      </c>
      <c r="Q4437" t="s">
        <v>59</v>
      </c>
      <c r="R4437" s="5">
        <v>452.29</v>
      </c>
      <c r="S4437" s="5">
        <v>0</v>
      </c>
      <c r="T4437" s="5">
        <f t="shared" si="488"/>
        <v>0</v>
      </c>
      <c r="U4437" s="5">
        <v>452.29</v>
      </c>
      <c r="V4437" s="5">
        <v>0</v>
      </c>
      <c r="W4437" s="5">
        <v>22.62</v>
      </c>
      <c r="X4437" s="5">
        <v>0.09</v>
      </c>
      <c r="Y4437" s="5">
        <v>475</v>
      </c>
      <c r="Z4437" s="5">
        <v>475</v>
      </c>
      <c r="AA4437" t="s">
        <v>73</v>
      </c>
      <c r="AB4437">
        <v>109.21</v>
      </c>
      <c r="AC4437">
        <v>5.0599999999999996</v>
      </c>
      <c r="AD4437" t="s">
        <v>5778</v>
      </c>
      <c r="AE4437" t="s">
        <v>75</v>
      </c>
      <c r="AI4437" t="s">
        <v>5151</v>
      </c>
      <c r="AJ4437" t="s">
        <v>5152</v>
      </c>
      <c r="AK4437">
        <v>9885665565</v>
      </c>
      <c r="AO4437">
        <v>0</v>
      </c>
      <c r="AP4437">
        <v>0</v>
      </c>
      <c r="AQ4437">
        <v>475</v>
      </c>
      <c r="AZ4437">
        <v>452.29</v>
      </c>
      <c r="BA4437">
        <v>11.31</v>
      </c>
      <c r="BB4437">
        <v>452.29</v>
      </c>
      <c r="BC4437">
        <v>11.31</v>
      </c>
      <c r="BD4437" s="5">
        <v>475</v>
      </c>
      <c r="BE4437">
        <v>452.29</v>
      </c>
      <c r="BG4437">
        <f t="shared" si="489"/>
        <v>452.29</v>
      </c>
    </row>
    <row r="4438" spans="1:61" x14ac:dyDescent="0.25">
      <c r="A4438" t="s">
        <v>54</v>
      </c>
      <c r="B4438">
        <v>110027</v>
      </c>
      <c r="C4438" t="s">
        <v>55</v>
      </c>
      <c r="D4438" t="s">
        <v>56</v>
      </c>
      <c r="E4438" s="1">
        <v>45989</v>
      </c>
      <c r="F4438" t="s">
        <v>5153</v>
      </c>
      <c r="G4438" t="s">
        <v>58</v>
      </c>
      <c r="H4438" t="str">
        <f t="shared" si="483"/>
        <v>Aggregator</v>
      </c>
      <c r="I4438">
        <v>7526134204</v>
      </c>
      <c r="J4438">
        <v>18528960</v>
      </c>
      <c r="K4438" s="3">
        <v>45989.595833333333</v>
      </c>
      <c r="L4438">
        <f t="shared" si="484"/>
        <v>28</v>
      </c>
      <c r="M4438" t="str">
        <f t="shared" si="485"/>
        <v>Friday</v>
      </c>
      <c r="N4438" s="1" t="str">
        <f t="shared" si="486"/>
        <v>November</v>
      </c>
      <c r="O4438" s="2">
        <v>0.59583333333333333</v>
      </c>
      <c r="P4438" s="2" t="str">
        <f t="shared" si="487"/>
        <v>Week 4</v>
      </c>
      <c r="Q4438" t="s">
        <v>59</v>
      </c>
      <c r="R4438" s="5">
        <v>388</v>
      </c>
      <c r="S4438" s="5">
        <v>-100</v>
      </c>
      <c r="T4438" s="5">
        <f t="shared" si="488"/>
        <v>25.773195876288657</v>
      </c>
      <c r="U4438" s="5">
        <v>288</v>
      </c>
      <c r="V4438" s="5">
        <v>32</v>
      </c>
      <c r="W4438" s="5">
        <v>0</v>
      </c>
      <c r="X4438" s="5">
        <v>0</v>
      </c>
      <c r="Y4438" s="5">
        <v>320</v>
      </c>
      <c r="Z4438" s="5">
        <v>320</v>
      </c>
      <c r="AA4438" t="s">
        <v>60</v>
      </c>
      <c r="AB4438">
        <v>68.19</v>
      </c>
      <c r="AC4438">
        <v>10.29</v>
      </c>
      <c r="AD4438" t="s">
        <v>60</v>
      </c>
      <c r="AE4438" t="s">
        <v>56</v>
      </c>
      <c r="AF4438">
        <v>4204</v>
      </c>
      <c r="AG4438">
        <v>4204</v>
      </c>
      <c r="AO4438">
        <v>32</v>
      </c>
      <c r="AP4438">
        <v>0</v>
      </c>
      <c r="AX4438">
        <v>320</v>
      </c>
      <c r="BD4438" s="5">
        <v>320</v>
      </c>
      <c r="BE4438">
        <v>288</v>
      </c>
      <c r="BG4438">
        <f t="shared" si="489"/>
        <v>288</v>
      </c>
      <c r="BI4438">
        <v>32</v>
      </c>
    </row>
    <row r="4439" spans="1:61" x14ac:dyDescent="0.25">
      <c r="A4439" t="s">
        <v>54</v>
      </c>
      <c r="B4439">
        <v>110027</v>
      </c>
      <c r="C4439" t="s">
        <v>55</v>
      </c>
      <c r="D4439" t="s">
        <v>56</v>
      </c>
      <c r="E4439" s="1">
        <v>45989</v>
      </c>
      <c r="F4439" t="s">
        <v>5154</v>
      </c>
      <c r="G4439" t="s">
        <v>58</v>
      </c>
      <c r="H4439" t="str">
        <f t="shared" si="483"/>
        <v>Aggregator</v>
      </c>
      <c r="I4439">
        <v>7522565048</v>
      </c>
      <c r="J4439">
        <v>18528960</v>
      </c>
      <c r="K4439" s="3">
        <v>45989.602083333331</v>
      </c>
      <c r="L4439">
        <f t="shared" si="484"/>
        <v>28</v>
      </c>
      <c r="M4439" t="str">
        <f t="shared" si="485"/>
        <v>Friday</v>
      </c>
      <c r="N4439" s="1" t="str">
        <f t="shared" si="486"/>
        <v>November</v>
      </c>
      <c r="O4439" s="2">
        <v>0.6020833333333333</v>
      </c>
      <c r="P4439" s="2" t="str">
        <f t="shared" si="487"/>
        <v>Week 4</v>
      </c>
      <c r="Q4439" t="s">
        <v>59</v>
      </c>
      <c r="R4439" s="5">
        <v>349</v>
      </c>
      <c r="S4439" s="5">
        <v>-174.5</v>
      </c>
      <c r="T4439" s="5">
        <f t="shared" si="488"/>
        <v>50</v>
      </c>
      <c r="U4439" s="5">
        <v>174.5</v>
      </c>
      <c r="V4439" s="5">
        <v>32</v>
      </c>
      <c r="W4439" s="5">
        <v>0</v>
      </c>
      <c r="X4439" s="5">
        <v>0</v>
      </c>
      <c r="Y4439" s="5">
        <v>206.5</v>
      </c>
      <c r="Z4439" s="5">
        <v>206.5</v>
      </c>
      <c r="AA4439" t="s">
        <v>60</v>
      </c>
      <c r="AB4439">
        <v>64.77</v>
      </c>
      <c r="AC4439">
        <v>4.76</v>
      </c>
      <c r="AD4439" t="s">
        <v>60</v>
      </c>
      <c r="AE4439" t="s">
        <v>56</v>
      </c>
      <c r="AF4439">
        <v>5048</v>
      </c>
      <c r="AG4439">
        <v>5048</v>
      </c>
      <c r="AO4439">
        <v>32</v>
      </c>
      <c r="AP4439">
        <v>0</v>
      </c>
      <c r="AX4439">
        <v>206.5</v>
      </c>
      <c r="BD4439" s="5">
        <v>206.5</v>
      </c>
      <c r="BE4439">
        <v>174.5</v>
      </c>
      <c r="BG4439">
        <f t="shared" si="489"/>
        <v>174.5</v>
      </c>
      <c r="BI4439">
        <v>32</v>
      </c>
    </row>
    <row r="4440" spans="1:61" x14ac:dyDescent="0.25">
      <c r="A4440" t="s">
        <v>54</v>
      </c>
      <c r="B4440">
        <v>110027</v>
      </c>
      <c r="C4440" t="s">
        <v>55</v>
      </c>
      <c r="D4440" t="s">
        <v>56</v>
      </c>
      <c r="E4440" s="1">
        <v>45989</v>
      </c>
      <c r="F4440" t="s">
        <v>5155</v>
      </c>
      <c r="G4440" t="s">
        <v>58</v>
      </c>
      <c r="H4440" t="str">
        <f t="shared" si="483"/>
        <v>Aggregator</v>
      </c>
      <c r="I4440">
        <v>7523325869</v>
      </c>
      <c r="J4440">
        <v>18528960</v>
      </c>
      <c r="K4440" s="3">
        <v>45989.604861111111</v>
      </c>
      <c r="L4440">
        <f t="shared" si="484"/>
        <v>28</v>
      </c>
      <c r="M4440" t="str">
        <f t="shared" si="485"/>
        <v>Friday</v>
      </c>
      <c r="N4440" s="1" t="str">
        <f t="shared" si="486"/>
        <v>November</v>
      </c>
      <c r="O4440" s="2">
        <v>0.60486111111111107</v>
      </c>
      <c r="P4440" s="2" t="str">
        <f t="shared" si="487"/>
        <v>Week 4</v>
      </c>
      <c r="Q4440" t="s">
        <v>59</v>
      </c>
      <c r="R4440" s="5">
        <v>867</v>
      </c>
      <c r="S4440" s="5">
        <v>-433.5</v>
      </c>
      <c r="T4440" s="5">
        <f t="shared" si="488"/>
        <v>50</v>
      </c>
      <c r="U4440" s="5">
        <v>433.5</v>
      </c>
      <c r="V4440" s="5">
        <v>32</v>
      </c>
      <c r="W4440" s="5">
        <v>0</v>
      </c>
      <c r="X4440" s="5">
        <v>0</v>
      </c>
      <c r="Y4440" s="5">
        <v>465.5</v>
      </c>
      <c r="Z4440" s="5">
        <v>465.5</v>
      </c>
      <c r="AA4440" t="s">
        <v>60</v>
      </c>
      <c r="AB4440">
        <v>116.46</v>
      </c>
      <c r="AC4440">
        <v>5.53</v>
      </c>
      <c r="AD4440" t="s">
        <v>60</v>
      </c>
      <c r="AE4440" t="s">
        <v>56</v>
      </c>
      <c r="AF4440">
        <v>5869</v>
      </c>
      <c r="AG4440">
        <v>5869</v>
      </c>
      <c r="AO4440">
        <v>32</v>
      </c>
      <c r="AP4440">
        <v>0</v>
      </c>
      <c r="AX4440">
        <v>465.5</v>
      </c>
      <c r="BD4440" s="5">
        <v>465.5</v>
      </c>
      <c r="BE4440">
        <v>433.5</v>
      </c>
      <c r="BG4440">
        <f t="shared" si="489"/>
        <v>433.5</v>
      </c>
      <c r="BI4440">
        <v>32</v>
      </c>
    </row>
    <row r="4441" spans="1:61" x14ac:dyDescent="0.25">
      <c r="A4441" t="s">
        <v>54</v>
      </c>
      <c r="B4441">
        <v>110027</v>
      </c>
      <c r="C4441" t="s">
        <v>55</v>
      </c>
      <c r="D4441" t="s">
        <v>56</v>
      </c>
      <c r="E4441" s="1">
        <v>45989</v>
      </c>
      <c r="F4441" t="s">
        <v>5156</v>
      </c>
      <c r="G4441" t="s">
        <v>63</v>
      </c>
      <c r="H4441" t="str">
        <f t="shared" si="483"/>
        <v>Aggregator</v>
      </c>
      <c r="I4441">
        <v>223291000000000</v>
      </c>
      <c r="J4441">
        <v>29811</v>
      </c>
      <c r="K4441" s="3">
        <v>45989.617361111108</v>
      </c>
      <c r="L4441">
        <f t="shared" si="484"/>
        <v>28</v>
      </c>
      <c r="M4441" t="str">
        <f t="shared" si="485"/>
        <v>Friday</v>
      </c>
      <c r="N4441" s="1" t="str">
        <f t="shared" si="486"/>
        <v>November</v>
      </c>
      <c r="O4441" s="2">
        <v>0.61736111111111114</v>
      </c>
      <c r="P4441" s="2" t="str">
        <f t="shared" si="487"/>
        <v>Week 4</v>
      </c>
      <c r="Q4441" t="s">
        <v>59</v>
      </c>
      <c r="R4441" s="5">
        <v>248</v>
      </c>
      <c r="S4441" s="5">
        <v>-100</v>
      </c>
      <c r="T4441" s="5">
        <f t="shared" si="488"/>
        <v>40.322580645161288</v>
      </c>
      <c r="U4441" s="5">
        <v>148</v>
      </c>
      <c r="V4441" s="5">
        <v>32</v>
      </c>
      <c r="W4441" s="5">
        <v>0</v>
      </c>
      <c r="X4441" s="5">
        <v>0</v>
      </c>
      <c r="Y4441" s="5">
        <v>180</v>
      </c>
      <c r="Z4441" s="5">
        <v>180</v>
      </c>
      <c r="AA4441" t="s">
        <v>64</v>
      </c>
      <c r="AB4441">
        <v>52.28</v>
      </c>
      <c r="AC4441">
        <v>4.26</v>
      </c>
      <c r="AD4441" t="s">
        <v>64</v>
      </c>
      <c r="AE4441" t="s">
        <v>56</v>
      </c>
      <c r="AF4441">
        <v>5022</v>
      </c>
      <c r="AG4441">
        <v>5022</v>
      </c>
      <c r="AO4441">
        <v>32</v>
      </c>
      <c r="AP4441">
        <v>0</v>
      </c>
      <c r="AW4441">
        <v>180</v>
      </c>
      <c r="BD4441" s="5">
        <v>180</v>
      </c>
      <c r="BE4441">
        <v>148</v>
      </c>
      <c r="BG4441">
        <f t="shared" si="489"/>
        <v>148</v>
      </c>
      <c r="BH4441">
        <v>32</v>
      </c>
    </row>
    <row r="4442" spans="1:61" x14ac:dyDescent="0.25">
      <c r="A4442" t="s">
        <v>54</v>
      </c>
      <c r="B4442">
        <v>110027</v>
      </c>
      <c r="C4442" t="s">
        <v>55</v>
      </c>
      <c r="D4442" t="s">
        <v>56</v>
      </c>
      <c r="E4442" s="1">
        <v>45989</v>
      </c>
      <c r="F4442" t="s">
        <v>5157</v>
      </c>
      <c r="G4442" t="s">
        <v>58</v>
      </c>
      <c r="H4442" t="str">
        <f t="shared" si="483"/>
        <v>Aggregator</v>
      </c>
      <c r="I4442">
        <v>7526511940</v>
      </c>
      <c r="J4442">
        <v>18528960</v>
      </c>
      <c r="K4442" s="3">
        <v>45989.617361111108</v>
      </c>
      <c r="L4442">
        <f t="shared" si="484"/>
        <v>28</v>
      </c>
      <c r="M4442" t="str">
        <f t="shared" si="485"/>
        <v>Friday</v>
      </c>
      <c r="N4442" s="1" t="str">
        <f t="shared" si="486"/>
        <v>November</v>
      </c>
      <c r="O4442" s="2">
        <v>0.61736111111111114</v>
      </c>
      <c r="P4442" s="2" t="str">
        <f t="shared" si="487"/>
        <v>Week 4</v>
      </c>
      <c r="Q4442" t="s">
        <v>59</v>
      </c>
      <c r="R4442" s="5">
        <v>686.66</v>
      </c>
      <c r="S4442" s="5">
        <v>-100</v>
      </c>
      <c r="T4442" s="5">
        <f t="shared" si="488"/>
        <v>14.563248186875603</v>
      </c>
      <c r="U4442" s="5">
        <v>586.66</v>
      </c>
      <c r="V4442" s="5">
        <v>32</v>
      </c>
      <c r="W4442" s="5">
        <v>0</v>
      </c>
      <c r="X4442" s="5">
        <v>0</v>
      </c>
      <c r="Y4442" s="5">
        <v>618.66</v>
      </c>
      <c r="Z4442" s="5">
        <v>618.66</v>
      </c>
      <c r="AA4442" t="s">
        <v>60</v>
      </c>
      <c r="AB4442">
        <v>144.83000000000001</v>
      </c>
      <c r="AC4442">
        <v>15.92</v>
      </c>
      <c r="AD4442" t="s">
        <v>60</v>
      </c>
      <c r="AE4442" t="s">
        <v>56</v>
      </c>
      <c r="AF4442">
        <v>1940</v>
      </c>
      <c r="AG4442">
        <v>1940</v>
      </c>
      <c r="AO4442">
        <v>32</v>
      </c>
      <c r="AP4442">
        <v>0</v>
      </c>
      <c r="AX4442">
        <v>618.66</v>
      </c>
      <c r="BD4442" s="5">
        <v>618.66</v>
      </c>
      <c r="BE4442">
        <v>586.66</v>
      </c>
      <c r="BG4442">
        <f t="shared" si="489"/>
        <v>586.66</v>
      </c>
      <c r="BI4442">
        <v>32</v>
      </c>
    </row>
    <row r="4443" spans="1:61" x14ac:dyDescent="0.25">
      <c r="A4443" t="s">
        <v>54</v>
      </c>
      <c r="B4443">
        <v>110027</v>
      </c>
      <c r="C4443" t="s">
        <v>55</v>
      </c>
      <c r="D4443" t="s">
        <v>56</v>
      </c>
      <c r="E4443" s="1">
        <v>45989</v>
      </c>
      <c r="F4443" t="s">
        <v>5158</v>
      </c>
      <c r="G4443" t="s">
        <v>67</v>
      </c>
      <c r="H4443" t="str">
        <f t="shared" si="483"/>
        <v>Direct Sale</v>
      </c>
      <c r="K4443" s="3">
        <v>45989.619444444441</v>
      </c>
      <c r="L4443">
        <f t="shared" si="484"/>
        <v>28</v>
      </c>
      <c r="M4443" t="str">
        <f t="shared" si="485"/>
        <v>Friday</v>
      </c>
      <c r="N4443" s="1" t="str">
        <f t="shared" si="486"/>
        <v>November</v>
      </c>
      <c r="O4443" s="2">
        <v>0.61944444444444446</v>
      </c>
      <c r="P4443" s="2" t="str">
        <f t="shared" si="487"/>
        <v>Week 4</v>
      </c>
      <c r="Q4443" t="s">
        <v>59</v>
      </c>
      <c r="R4443" s="5">
        <v>748</v>
      </c>
      <c r="S4443" s="5">
        <v>0</v>
      </c>
      <c r="T4443" s="5">
        <f t="shared" si="488"/>
        <v>0</v>
      </c>
      <c r="U4443" s="5">
        <v>748</v>
      </c>
      <c r="V4443" s="5">
        <v>0</v>
      </c>
      <c r="W4443" s="5">
        <v>37.4</v>
      </c>
      <c r="X4443" s="5">
        <v>-0.4</v>
      </c>
      <c r="Y4443" s="5">
        <v>785</v>
      </c>
      <c r="Z4443" s="5">
        <v>785</v>
      </c>
      <c r="AA4443" t="s">
        <v>73</v>
      </c>
      <c r="AB4443">
        <v>209.06</v>
      </c>
      <c r="AC4443">
        <v>17.440000000000001</v>
      </c>
      <c r="AD4443" t="s">
        <v>5778</v>
      </c>
      <c r="AE4443" t="s">
        <v>75</v>
      </c>
      <c r="AI4443" t="s">
        <v>5159</v>
      </c>
      <c r="AJ4443" t="s">
        <v>5160</v>
      </c>
      <c r="AK4443">
        <v>9955226522</v>
      </c>
      <c r="AO4443">
        <v>0</v>
      </c>
      <c r="AP4443">
        <v>0</v>
      </c>
      <c r="AQ4443">
        <v>785</v>
      </c>
      <c r="AZ4443">
        <v>748</v>
      </c>
      <c r="BA4443">
        <v>18.7</v>
      </c>
      <c r="BB4443">
        <v>748</v>
      </c>
      <c r="BC4443">
        <v>18.7</v>
      </c>
      <c r="BD4443" s="5">
        <v>785</v>
      </c>
      <c r="BE4443">
        <v>748</v>
      </c>
      <c r="BG4443">
        <f t="shared" si="489"/>
        <v>748</v>
      </c>
    </row>
    <row r="4444" spans="1:61" x14ac:dyDescent="0.25">
      <c r="A4444" t="s">
        <v>54</v>
      </c>
      <c r="B4444">
        <v>110027</v>
      </c>
      <c r="C4444" t="s">
        <v>55</v>
      </c>
      <c r="D4444" t="s">
        <v>56</v>
      </c>
      <c r="E4444" s="1">
        <v>45989</v>
      </c>
      <c r="F4444" t="s">
        <v>5161</v>
      </c>
      <c r="G4444" t="s">
        <v>63</v>
      </c>
      <c r="H4444" t="str">
        <f t="shared" si="483"/>
        <v>Aggregator</v>
      </c>
      <c r="I4444">
        <v>223291000000000</v>
      </c>
      <c r="J4444">
        <v>29811</v>
      </c>
      <c r="K4444" s="3">
        <v>45989.620833333334</v>
      </c>
      <c r="L4444">
        <f t="shared" si="484"/>
        <v>28</v>
      </c>
      <c r="M4444" t="str">
        <f t="shared" si="485"/>
        <v>Friday</v>
      </c>
      <c r="N4444" s="1" t="str">
        <f t="shared" si="486"/>
        <v>November</v>
      </c>
      <c r="O4444" s="2">
        <v>0.62083333333333335</v>
      </c>
      <c r="P4444" s="2" t="str">
        <f t="shared" si="487"/>
        <v>Week 4</v>
      </c>
      <c r="Q4444" t="s">
        <v>59</v>
      </c>
      <c r="R4444" s="5">
        <v>352</v>
      </c>
      <c r="S4444" s="5">
        <v>-113.74</v>
      </c>
      <c r="T4444" s="5">
        <f t="shared" si="488"/>
        <v>32.3125</v>
      </c>
      <c r="U4444" s="5">
        <v>238.26</v>
      </c>
      <c r="V4444" s="5">
        <v>32</v>
      </c>
      <c r="W4444" s="5">
        <v>0</v>
      </c>
      <c r="X4444" s="5">
        <v>-0.26</v>
      </c>
      <c r="Y4444" s="5">
        <v>270</v>
      </c>
      <c r="Z4444" s="5">
        <v>270</v>
      </c>
      <c r="AA4444" t="s">
        <v>64</v>
      </c>
      <c r="AB4444">
        <v>64.77</v>
      </c>
      <c r="AC4444">
        <v>5.88</v>
      </c>
      <c r="AD4444" t="s">
        <v>64</v>
      </c>
      <c r="AE4444" t="s">
        <v>56</v>
      </c>
      <c r="AF4444">
        <v>1264</v>
      </c>
      <c r="AG4444">
        <v>1264</v>
      </c>
      <c r="AO4444">
        <v>32</v>
      </c>
      <c r="AP4444">
        <v>0</v>
      </c>
      <c r="AW4444">
        <v>270</v>
      </c>
      <c r="BD4444" s="5">
        <v>270</v>
      </c>
      <c r="BE4444">
        <v>238.26</v>
      </c>
      <c r="BG4444">
        <f t="shared" si="489"/>
        <v>238.26</v>
      </c>
      <c r="BH4444">
        <v>32</v>
      </c>
    </row>
    <row r="4445" spans="1:61" x14ac:dyDescent="0.25">
      <c r="A4445" t="s">
        <v>54</v>
      </c>
      <c r="B4445">
        <v>110027</v>
      </c>
      <c r="C4445" t="s">
        <v>55</v>
      </c>
      <c r="D4445" t="s">
        <v>56</v>
      </c>
      <c r="E4445" s="1">
        <v>45989</v>
      </c>
      <c r="F4445" t="s">
        <v>5162</v>
      </c>
      <c r="G4445" t="s">
        <v>63</v>
      </c>
      <c r="H4445" t="str">
        <f t="shared" si="483"/>
        <v>Aggregator</v>
      </c>
      <c r="I4445">
        <v>223292000000000</v>
      </c>
      <c r="J4445">
        <v>29811</v>
      </c>
      <c r="K4445" s="3">
        <v>45989.626388888886</v>
      </c>
      <c r="L4445">
        <f t="shared" si="484"/>
        <v>28</v>
      </c>
      <c r="M4445" t="str">
        <f t="shared" si="485"/>
        <v>Friday</v>
      </c>
      <c r="N4445" s="1" t="str">
        <f t="shared" si="486"/>
        <v>November</v>
      </c>
      <c r="O4445" s="2">
        <v>0.62638888888888888</v>
      </c>
      <c r="P4445" s="2" t="str">
        <f t="shared" si="487"/>
        <v>Week 4</v>
      </c>
      <c r="Q4445" t="s">
        <v>59</v>
      </c>
      <c r="R4445" s="5">
        <v>219</v>
      </c>
      <c r="S4445" s="5">
        <v>-120</v>
      </c>
      <c r="T4445" s="5">
        <f t="shared" si="488"/>
        <v>54.794520547945204</v>
      </c>
      <c r="U4445" s="5">
        <v>99</v>
      </c>
      <c r="V4445" s="5">
        <v>32</v>
      </c>
      <c r="W4445" s="5">
        <v>0</v>
      </c>
      <c r="X4445" s="5">
        <v>0</v>
      </c>
      <c r="Y4445" s="5">
        <v>131</v>
      </c>
      <c r="Z4445" s="5">
        <v>131</v>
      </c>
      <c r="AA4445" t="s">
        <v>64</v>
      </c>
      <c r="AB4445">
        <v>44.32</v>
      </c>
      <c r="AC4445">
        <v>4.26</v>
      </c>
      <c r="AD4445" t="s">
        <v>64</v>
      </c>
      <c r="AE4445" t="s">
        <v>56</v>
      </c>
      <c r="AF4445">
        <v>1883</v>
      </c>
      <c r="AG4445">
        <v>1883</v>
      </c>
      <c r="AO4445">
        <v>32</v>
      </c>
      <c r="AP4445">
        <v>0</v>
      </c>
      <c r="AW4445">
        <v>131</v>
      </c>
      <c r="BD4445" s="5">
        <v>131</v>
      </c>
      <c r="BE4445">
        <v>99</v>
      </c>
      <c r="BG4445">
        <f t="shared" si="489"/>
        <v>99</v>
      </c>
      <c r="BH4445">
        <v>32</v>
      </c>
    </row>
    <row r="4446" spans="1:61" x14ac:dyDescent="0.25">
      <c r="A4446" t="s">
        <v>54</v>
      </c>
      <c r="B4446">
        <v>110027</v>
      </c>
      <c r="C4446" t="s">
        <v>55</v>
      </c>
      <c r="D4446" t="s">
        <v>56</v>
      </c>
      <c r="E4446" s="1">
        <v>45989</v>
      </c>
      <c r="F4446" t="s">
        <v>5163</v>
      </c>
      <c r="G4446" t="s">
        <v>63</v>
      </c>
      <c r="H4446" t="str">
        <f t="shared" si="483"/>
        <v>Aggregator</v>
      </c>
      <c r="I4446">
        <v>223294000000000</v>
      </c>
      <c r="J4446">
        <v>29811</v>
      </c>
      <c r="K4446" s="3">
        <v>45989.647916666669</v>
      </c>
      <c r="L4446">
        <f t="shared" si="484"/>
        <v>28</v>
      </c>
      <c r="M4446" t="str">
        <f t="shared" si="485"/>
        <v>Friday</v>
      </c>
      <c r="N4446" s="1" t="str">
        <f t="shared" si="486"/>
        <v>November</v>
      </c>
      <c r="O4446" s="2">
        <v>0.6479166666666667</v>
      </c>
      <c r="P4446" s="2" t="str">
        <f t="shared" si="487"/>
        <v>Week 4</v>
      </c>
      <c r="Q4446" t="s">
        <v>59</v>
      </c>
      <c r="R4446" s="5">
        <v>537</v>
      </c>
      <c r="S4446" s="5">
        <v>-113.75</v>
      </c>
      <c r="T4446" s="5">
        <f t="shared" si="488"/>
        <v>21.18249534450652</v>
      </c>
      <c r="U4446" s="5">
        <v>423.25</v>
      </c>
      <c r="V4446" s="5">
        <v>32</v>
      </c>
      <c r="W4446" s="5">
        <v>0</v>
      </c>
      <c r="X4446" s="5">
        <v>-0.25</v>
      </c>
      <c r="Y4446" s="5">
        <v>455</v>
      </c>
      <c r="Z4446" s="5">
        <v>455</v>
      </c>
      <c r="AA4446" t="s">
        <v>64</v>
      </c>
      <c r="AB4446">
        <v>124.82</v>
      </c>
      <c r="AC4446">
        <v>11.94</v>
      </c>
      <c r="AD4446" t="s">
        <v>64</v>
      </c>
      <c r="AE4446" t="s">
        <v>56</v>
      </c>
      <c r="AF4446">
        <v>3442</v>
      </c>
      <c r="AG4446">
        <v>3442</v>
      </c>
      <c r="AO4446">
        <v>32</v>
      </c>
      <c r="AP4446">
        <v>0</v>
      </c>
      <c r="AW4446">
        <v>455</v>
      </c>
      <c r="BD4446" s="5">
        <v>455</v>
      </c>
      <c r="BE4446">
        <v>423.25</v>
      </c>
      <c r="BG4446">
        <f t="shared" si="489"/>
        <v>423.25</v>
      </c>
      <c r="BH4446">
        <v>32</v>
      </c>
    </row>
    <row r="4447" spans="1:61" x14ac:dyDescent="0.25">
      <c r="A4447" t="s">
        <v>54</v>
      </c>
      <c r="B4447">
        <v>110027</v>
      </c>
      <c r="C4447" t="s">
        <v>55</v>
      </c>
      <c r="D4447" t="s">
        <v>56</v>
      </c>
      <c r="E4447" s="1">
        <v>45989</v>
      </c>
      <c r="F4447" t="s">
        <v>5164</v>
      </c>
      <c r="G4447" t="s">
        <v>63</v>
      </c>
      <c r="H4447" t="str">
        <f t="shared" si="483"/>
        <v>Aggregator</v>
      </c>
      <c r="I4447">
        <v>223295000000000</v>
      </c>
      <c r="J4447">
        <v>29811</v>
      </c>
      <c r="K4447" s="3">
        <v>45989.657638888886</v>
      </c>
      <c r="L4447">
        <f t="shared" si="484"/>
        <v>28</v>
      </c>
      <c r="M4447" t="str">
        <f t="shared" si="485"/>
        <v>Friday</v>
      </c>
      <c r="N4447" s="1" t="str">
        <f t="shared" si="486"/>
        <v>November</v>
      </c>
      <c r="O4447" s="2">
        <v>0.65763888888888888</v>
      </c>
      <c r="P4447" s="2" t="str">
        <f t="shared" si="487"/>
        <v>Week 4</v>
      </c>
      <c r="Q4447" t="s">
        <v>59</v>
      </c>
      <c r="R4447" s="5">
        <v>408</v>
      </c>
      <c r="S4447" s="5">
        <v>-93.75</v>
      </c>
      <c r="T4447" s="5">
        <f t="shared" si="488"/>
        <v>22.977941176470587</v>
      </c>
      <c r="U4447" s="5">
        <v>314.25</v>
      </c>
      <c r="V4447" s="5">
        <v>32</v>
      </c>
      <c r="W4447" s="5">
        <v>0</v>
      </c>
      <c r="X4447" s="5">
        <v>-0.25</v>
      </c>
      <c r="Y4447" s="5">
        <v>346</v>
      </c>
      <c r="Z4447" s="5">
        <v>346</v>
      </c>
      <c r="AA4447" t="s">
        <v>64</v>
      </c>
      <c r="AB4447">
        <v>90.39</v>
      </c>
      <c r="AC4447">
        <v>4.99</v>
      </c>
      <c r="AD4447" t="s">
        <v>64</v>
      </c>
      <c r="AE4447" t="s">
        <v>56</v>
      </c>
      <c r="AF4447">
        <v>2589</v>
      </c>
      <c r="AG4447">
        <v>2589</v>
      </c>
      <c r="AO4447">
        <v>32</v>
      </c>
      <c r="AP4447">
        <v>0</v>
      </c>
      <c r="AW4447">
        <v>346</v>
      </c>
      <c r="BD4447" s="5">
        <v>346</v>
      </c>
      <c r="BE4447">
        <v>314.25</v>
      </c>
      <c r="BG4447">
        <f t="shared" si="489"/>
        <v>314.25</v>
      </c>
      <c r="BH4447">
        <v>32</v>
      </c>
    </row>
    <row r="4448" spans="1:61" x14ac:dyDescent="0.25">
      <c r="A4448" t="s">
        <v>54</v>
      </c>
      <c r="B4448">
        <v>110027</v>
      </c>
      <c r="C4448" t="s">
        <v>55</v>
      </c>
      <c r="D4448" t="s">
        <v>56</v>
      </c>
      <c r="E4448" s="1">
        <v>45989</v>
      </c>
      <c r="F4448" t="s">
        <v>5165</v>
      </c>
      <c r="G4448" t="s">
        <v>63</v>
      </c>
      <c r="H4448" t="str">
        <f t="shared" si="483"/>
        <v>Aggregator</v>
      </c>
      <c r="I4448">
        <v>223295000000000</v>
      </c>
      <c r="J4448">
        <v>29811</v>
      </c>
      <c r="K4448" s="3">
        <v>45989.665972222225</v>
      </c>
      <c r="L4448">
        <f t="shared" si="484"/>
        <v>28</v>
      </c>
      <c r="M4448" t="str">
        <f t="shared" si="485"/>
        <v>Friday</v>
      </c>
      <c r="N4448" s="1" t="str">
        <f t="shared" si="486"/>
        <v>November</v>
      </c>
      <c r="O4448" s="2">
        <v>0.66597222222222219</v>
      </c>
      <c r="P4448" s="2" t="str">
        <f t="shared" si="487"/>
        <v>Week 4</v>
      </c>
      <c r="Q4448" t="s">
        <v>59</v>
      </c>
      <c r="R4448" s="5">
        <v>267</v>
      </c>
      <c r="S4448" s="5">
        <v>-93.75</v>
      </c>
      <c r="T4448" s="5">
        <f t="shared" si="488"/>
        <v>35.112359550561798</v>
      </c>
      <c r="U4448" s="5">
        <v>173.25</v>
      </c>
      <c r="V4448" s="5">
        <v>32</v>
      </c>
      <c r="W4448" s="5">
        <v>0</v>
      </c>
      <c r="X4448" s="5">
        <v>-0.25</v>
      </c>
      <c r="Y4448" s="5">
        <v>205</v>
      </c>
      <c r="Z4448" s="5">
        <v>205</v>
      </c>
      <c r="AA4448" t="s">
        <v>64</v>
      </c>
      <c r="AB4448">
        <v>47.27</v>
      </c>
      <c r="AC4448">
        <v>4.99</v>
      </c>
      <c r="AD4448" t="s">
        <v>64</v>
      </c>
      <c r="AE4448" t="s">
        <v>56</v>
      </c>
      <c r="AF4448">
        <v>9074</v>
      </c>
      <c r="AG4448">
        <v>9074</v>
      </c>
      <c r="AO4448">
        <v>32</v>
      </c>
      <c r="AP4448">
        <v>0</v>
      </c>
      <c r="AW4448">
        <v>205</v>
      </c>
      <c r="BD4448" s="5">
        <v>205</v>
      </c>
      <c r="BE4448">
        <v>173.25</v>
      </c>
      <c r="BG4448">
        <f t="shared" si="489"/>
        <v>173.25</v>
      </c>
      <c r="BH4448">
        <v>32</v>
      </c>
    </row>
    <row r="4449" spans="1:61" x14ac:dyDescent="0.25">
      <c r="A4449" t="s">
        <v>54</v>
      </c>
      <c r="B4449">
        <v>110027</v>
      </c>
      <c r="C4449" t="s">
        <v>55</v>
      </c>
      <c r="D4449" t="s">
        <v>56</v>
      </c>
      <c r="E4449" s="1">
        <v>45989</v>
      </c>
      <c r="F4449" t="s">
        <v>5166</v>
      </c>
      <c r="G4449" t="s">
        <v>58</v>
      </c>
      <c r="H4449" t="str">
        <f t="shared" si="483"/>
        <v>Aggregator</v>
      </c>
      <c r="I4449">
        <v>7521118333</v>
      </c>
      <c r="J4449">
        <v>18528960</v>
      </c>
      <c r="K4449" s="3">
        <v>45989.67291666667</v>
      </c>
      <c r="L4449">
        <f t="shared" si="484"/>
        <v>28</v>
      </c>
      <c r="M4449" t="str">
        <f t="shared" si="485"/>
        <v>Friday</v>
      </c>
      <c r="N4449" s="1" t="str">
        <f t="shared" si="486"/>
        <v>November</v>
      </c>
      <c r="O4449" s="2">
        <v>0.67291666666666672</v>
      </c>
      <c r="P4449" s="2" t="str">
        <f t="shared" si="487"/>
        <v>Week 4</v>
      </c>
      <c r="Q4449" t="s">
        <v>59</v>
      </c>
      <c r="R4449" s="5">
        <v>657</v>
      </c>
      <c r="S4449" s="5">
        <v>-140</v>
      </c>
      <c r="T4449" s="5">
        <f t="shared" si="488"/>
        <v>21.3089802130898</v>
      </c>
      <c r="U4449" s="5">
        <v>517</v>
      </c>
      <c r="V4449" s="5">
        <v>32</v>
      </c>
      <c r="W4449" s="5">
        <v>0</v>
      </c>
      <c r="X4449" s="5">
        <v>0</v>
      </c>
      <c r="Y4449" s="5">
        <v>549</v>
      </c>
      <c r="Z4449" s="5">
        <v>549</v>
      </c>
      <c r="AA4449" t="s">
        <v>60</v>
      </c>
      <c r="AB4449">
        <v>140.05000000000001</v>
      </c>
      <c r="AC4449">
        <v>13.78</v>
      </c>
      <c r="AD4449" t="s">
        <v>60</v>
      </c>
      <c r="AE4449" t="s">
        <v>56</v>
      </c>
      <c r="AF4449">
        <v>8333</v>
      </c>
      <c r="AG4449">
        <v>8333</v>
      </c>
      <c r="AO4449">
        <v>32</v>
      </c>
      <c r="AP4449">
        <v>0</v>
      </c>
      <c r="AX4449">
        <v>549</v>
      </c>
      <c r="BD4449" s="5">
        <v>549</v>
      </c>
      <c r="BE4449">
        <v>517</v>
      </c>
      <c r="BG4449">
        <f t="shared" si="489"/>
        <v>517</v>
      </c>
      <c r="BI4449">
        <v>32</v>
      </c>
    </row>
    <row r="4450" spans="1:61" x14ac:dyDescent="0.25">
      <c r="A4450" t="s">
        <v>54</v>
      </c>
      <c r="B4450">
        <v>110027</v>
      </c>
      <c r="C4450" t="s">
        <v>55</v>
      </c>
      <c r="D4450" t="s">
        <v>56</v>
      </c>
      <c r="E4450" s="1">
        <v>45989</v>
      </c>
      <c r="F4450" t="s">
        <v>5167</v>
      </c>
      <c r="G4450" t="s">
        <v>58</v>
      </c>
      <c r="H4450" t="str">
        <f t="shared" si="483"/>
        <v>Aggregator</v>
      </c>
      <c r="I4450">
        <v>7524547347</v>
      </c>
      <c r="J4450">
        <v>18528960</v>
      </c>
      <c r="K4450" s="3">
        <v>45989.675000000003</v>
      </c>
      <c r="L4450">
        <f t="shared" si="484"/>
        <v>28</v>
      </c>
      <c r="M4450" t="str">
        <f t="shared" si="485"/>
        <v>Friday</v>
      </c>
      <c r="N4450" s="1" t="str">
        <f t="shared" si="486"/>
        <v>November</v>
      </c>
      <c r="O4450" s="2">
        <v>0.67500000000000004</v>
      </c>
      <c r="P4450" s="2" t="str">
        <f t="shared" si="487"/>
        <v>Week 4</v>
      </c>
      <c r="Q4450" t="s">
        <v>59</v>
      </c>
      <c r="R4450" s="5">
        <v>169</v>
      </c>
      <c r="S4450" s="5">
        <v>0</v>
      </c>
      <c r="T4450" s="5">
        <f t="shared" si="488"/>
        <v>0</v>
      </c>
      <c r="U4450" s="5">
        <v>169</v>
      </c>
      <c r="V4450" s="5">
        <v>32</v>
      </c>
      <c r="W4450" s="5">
        <v>0</v>
      </c>
      <c r="X4450" s="5">
        <v>0</v>
      </c>
      <c r="Y4450" s="5">
        <v>201</v>
      </c>
      <c r="Z4450" s="5">
        <v>201</v>
      </c>
      <c r="AA4450" t="s">
        <v>60</v>
      </c>
      <c r="AB4450">
        <v>29.83</v>
      </c>
      <c r="AC4450">
        <v>5.53</v>
      </c>
      <c r="AD4450" t="s">
        <v>60</v>
      </c>
      <c r="AE4450" t="s">
        <v>56</v>
      </c>
      <c r="AF4450">
        <v>7347</v>
      </c>
      <c r="AG4450">
        <v>7347</v>
      </c>
      <c r="AO4450">
        <v>32</v>
      </c>
      <c r="AP4450">
        <v>0</v>
      </c>
      <c r="AX4450">
        <v>201</v>
      </c>
      <c r="BD4450" s="5">
        <v>201</v>
      </c>
      <c r="BE4450">
        <v>169</v>
      </c>
      <c r="BG4450">
        <f t="shared" si="489"/>
        <v>169</v>
      </c>
      <c r="BI4450">
        <v>32</v>
      </c>
    </row>
    <row r="4451" spans="1:61" x14ac:dyDescent="0.25">
      <c r="A4451" t="s">
        <v>54</v>
      </c>
      <c r="B4451">
        <v>110027</v>
      </c>
      <c r="C4451" t="s">
        <v>55</v>
      </c>
      <c r="D4451" t="s">
        <v>56</v>
      </c>
      <c r="E4451" s="1">
        <v>45989</v>
      </c>
      <c r="F4451" t="s">
        <v>5168</v>
      </c>
      <c r="G4451" t="s">
        <v>67</v>
      </c>
      <c r="H4451" t="str">
        <f t="shared" si="483"/>
        <v>Direct Sale</v>
      </c>
      <c r="K4451" s="3">
        <v>45989.688194444447</v>
      </c>
      <c r="L4451">
        <f t="shared" si="484"/>
        <v>28</v>
      </c>
      <c r="M4451" t="str">
        <f t="shared" si="485"/>
        <v>Friday</v>
      </c>
      <c r="N4451" s="1" t="str">
        <f t="shared" si="486"/>
        <v>November</v>
      </c>
      <c r="O4451" s="2">
        <v>0.68819444444444444</v>
      </c>
      <c r="P4451" s="2" t="str">
        <f t="shared" si="487"/>
        <v>Week 4</v>
      </c>
      <c r="Q4451" t="s">
        <v>59</v>
      </c>
      <c r="R4451" s="5">
        <v>99</v>
      </c>
      <c r="S4451" s="5">
        <v>0</v>
      </c>
      <c r="T4451" s="5">
        <f t="shared" si="488"/>
        <v>0</v>
      </c>
      <c r="U4451" s="5">
        <v>99</v>
      </c>
      <c r="V4451" s="5">
        <v>0</v>
      </c>
      <c r="W4451" s="5">
        <v>4.96</v>
      </c>
      <c r="X4451" s="5">
        <v>0.04</v>
      </c>
      <c r="Y4451" s="5">
        <v>104</v>
      </c>
      <c r="Z4451" s="5">
        <v>104</v>
      </c>
      <c r="AA4451" t="s">
        <v>68</v>
      </c>
      <c r="AB4451">
        <v>21.69</v>
      </c>
      <c r="AC4451">
        <v>1.96</v>
      </c>
      <c r="AD4451" t="s">
        <v>5778</v>
      </c>
      <c r="AE4451" t="s">
        <v>75</v>
      </c>
      <c r="AI4451" t="s">
        <v>5169</v>
      </c>
      <c r="AJ4451" t="s">
        <v>5170</v>
      </c>
      <c r="AK4451">
        <v>8527386086</v>
      </c>
      <c r="AO4451">
        <v>0</v>
      </c>
      <c r="AP4451">
        <v>0</v>
      </c>
      <c r="AR4451">
        <v>104</v>
      </c>
      <c r="AZ4451">
        <v>99</v>
      </c>
      <c r="BA4451">
        <v>2.48</v>
      </c>
      <c r="BB4451">
        <v>99</v>
      </c>
      <c r="BC4451">
        <v>2.48</v>
      </c>
      <c r="BD4451" s="5">
        <v>104</v>
      </c>
      <c r="BE4451">
        <v>99</v>
      </c>
      <c r="BG4451">
        <f t="shared" si="489"/>
        <v>99</v>
      </c>
    </row>
    <row r="4452" spans="1:61" x14ac:dyDescent="0.25">
      <c r="A4452" t="s">
        <v>54</v>
      </c>
      <c r="B4452">
        <v>110027</v>
      </c>
      <c r="C4452" t="s">
        <v>55</v>
      </c>
      <c r="D4452" t="s">
        <v>56</v>
      </c>
      <c r="E4452" s="1">
        <v>45989</v>
      </c>
      <c r="F4452" t="s">
        <v>5171</v>
      </c>
      <c r="G4452" t="s">
        <v>67</v>
      </c>
      <c r="H4452" t="str">
        <f t="shared" si="483"/>
        <v>Direct Sale</v>
      </c>
      <c r="K4452" s="3">
        <v>45989.688194444447</v>
      </c>
      <c r="L4452">
        <f t="shared" si="484"/>
        <v>28</v>
      </c>
      <c r="M4452" t="str">
        <f t="shared" si="485"/>
        <v>Friday</v>
      </c>
      <c r="N4452" s="1" t="str">
        <f t="shared" si="486"/>
        <v>November</v>
      </c>
      <c r="O4452" s="2">
        <v>0.68819444444444444</v>
      </c>
      <c r="P4452" s="2" t="str">
        <f t="shared" si="487"/>
        <v>Week 4</v>
      </c>
      <c r="Q4452" t="s">
        <v>59</v>
      </c>
      <c r="R4452" s="5">
        <v>3419</v>
      </c>
      <c r="S4452" s="5">
        <v>-341.9</v>
      </c>
      <c r="T4452" s="5">
        <f t="shared" si="488"/>
        <v>10</v>
      </c>
      <c r="U4452" s="5">
        <v>3077.1</v>
      </c>
      <c r="V4452" s="5">
        <v>0</v>
      </c>
      <c r="W4452" s="5">
        <v>153.86000000000001</v>
      </c>
      <c r="X4452" s="5">
        <v>0.04</v>
      </c>
      <c r="Y4452" s="5">
        <v>3231</v>
      </c>
      <c r="Z4452" s="5">
        <v>3231</v>
      </c>
      <c r="AA4452" t="s">
        <v>73</v>
      </c>
      <c r="AB4452">
        <v>826.85</v>
      </c>
      <c r="AC4452">
        <v>80.36</v>
      </c>
      <c r="AD4452" t="s">
        <v>5775</v>
      </c>
      <c r="AI4452" t="s">
        <v>5172</v>
      </c>
      <c r="AJ4452" t="s">
        <v>5173</v>
      </c>
      <c r="AK4452">
        <v>9971800330</v>
      </c>
      <c r="AO4452">
        <v>0</v>
      </c>
      <c r="AP4452">
        <v>0</v>
      </c>
      <c r="AQ4452">
        <v>3231</v>
      </c>
      <c r="AZ4452">
        <v>3077.1</v>
      </c>
      <c r="BA4452">
        <v>76.930000000000007</v>
      </c>
      <c r="BB4452">
        <v>3077.1</v>
      </c>
      <c r="BC4452">
        <v>76.930000000000007</v>
      </c>
      <c r="BD4452" s="5">
        <v>3231</v>
      </c>
      <c r="BE4452">
        <v>3077.1</v>
      </c>
      <c r="BG4452">
        <f t="shared" si="489"/>
        <v>3077.1</v>
      </c>
    </row>
    <row r="4453" spans="1:61" x14ac:dyDescent="0.25">
      <c r="A4453" t="s">
        <v>54</v>
      </c>
      <c r="B4453">
        <v>110027</v>
      </c>
      <c r="C4453" t="s">
        <v>55</v>
      </c>
      <c r="D4453" t="s">
        <v>56</v>
      </c>
      <c r="E4453" s="1">
        <v>45989</v>
      </c>
      <c r="F4453" t="s">
        <v>5174</v>
      </c>
      <c r="G4453" t="s">
        <v>58</v>
      </c>
      <c r="H4453" t="str">
        <f t="shared" si="483"/>
        <v>Aggregator</v>
      </c>
      <c r="I4453">
        <v>7517505714</v>
      </c>
      <c r="J4453">
        <v>18528960</v>
      </c>
      <c r="K4453" s="3">
        <v>45989.688888888886</v>
      </c>
      <c r="L4453">
        <f t="shared" si="484"/>
        <v>28</v>
      </c>
      <c r="M4453" t="str">
        <f t="shared" si="485"/>
        <v>Friday</v>
      </c>
      <c r="N4453" s="1" t="str">
        <f t="shared" si="486"/>
        <v>November</v>
      </c>
      <c r="O4453" s="2">
        <v>0.68888888888888888</v>
      </c>
      <c r="P4453" s="2" t="str">
        <f t="shared" si="487"/>
        <v>Week 4</v>
      </c>
      <c r="Q4453" t="s">
        <v>59</v>
      </c>
      <c r="R4453" s="5">
        <v>349</v>
      </c>
      <c r="S4453" s="5">
        <v>-100</v>
      </c>
      <c r="T4453" s="5">
        <f t="shared" si="488"/>
        <v>28.653295128939828</v>
      </c>
      <c r="U4453" s="5">
        <v>249</v>
      </c>
      <c r="V4453" s="5">
        <v>32</v>
      </c>
      <c r="W4453" s="5">
        <v>0</v>
      </c>
      <c r="X4453" s="5">
        <v>0</v>
      </c>
      <c r="Y4453" s="5">
        <v>281</v>
      </c>
      <c r="Z4453" s="5">
        <v>281</v>
      </c>
      <c r="AA4453" t="s">
        <v>60</v>
      </c>
      <c r="AB4453">
        <v>83.98</v>
      </c>
      <c r="AC4453">
        <v>4.99</v>
      </c>
      <c r="AD4453" t="s">
        <v>60</v>
      </c>
      <c r="AE4453" t="s">
        <v>56</v>
      </c>
      <c r="AF4453">
        <v>5714</v>
      </c>
      <c r="AG4453">
        <v>5714</v>
      </c>
      <c r="AO4453">
        <v>32</v>
      </c>
      <c r="AP4453">
        <v>0</v>
      </c>
      <c r="AX4453">
        <v>281</v>
      </c>
      <c r="BD4453" s="5">
        <v>281</v>
      </c>
      <c r="BE4453">
        <v>249</v>
      </c>
      <c r="BG4453">
        <f t="shared" si="489"/>
        <v>249</v>
      </c>
      <c r="BI4453">
        <v>32</v>
      </c>
    </row>
    <row r="4454" spans="1:61" x14ac:dyDescent="0.25">
      <c r="A4454" t="s">
        <v>54</v>
      </c>
      <c r="B4454">
        <v>110027</v>
      </c>
      <c r="C4454" t="s">
        <v>55</v>
      </c>
      <c r="D4454" t="s">
        <v>56</v>
      </c>
      <c r="E4454" s="1">
        <v>45989</v>
      </c>
      <c r="F4454" t="s">
        <v>5175</v>
      </c>
      <c r="G4454" t="s">
        <v>67</v>
      </c>
      <c r="H4454" t="str">
        <f t="shared" si="483"/>
        <v>Direct Sale</v>
      </c>
      <c r="K4454" s="3">
        <v>45989.689583333333</v>
      </c>
      <c r="L4454">
        <f t="shared" si="484"/>
        <v>28</v>
      </c>
      <c r="M4454" t="str">
        <f t="shared" si="485"/>
        <v>Friday</v>
      </c>
      <c r="N4454" s="1" t="str">
        <f t="shared" si="486"/>
        <v>November</v>
      </c>
      <c r="O4454" s="2">
        <v>0.68958333333333333</v>
      </c>
      <c r="P4454" s="2" t="str">
        <f t="shared" si="487"/>
        <v>Week 4</v>
      </c>
      <c r="Q4454" t="s">
        <v>59</v>
      </c>
      <c r="R4454" s="5">
        <v>38.1</v>
      </c>
      <c r="S4454" s="5">
        <v>0</v>
      </c>
      <c r="T4454" s="5">
        <f t="shared" si="488"/>
        <v>0</v>
      </c>
      <c r="U4454" s="5">
        <v>38.1</v>
      </c>
      <c r="V4454" s="5">
        <v>0</v>
      </c>
      <c r="W4454" s="5">
        <v>1.9</v>
      </c>
      <c r="X4454" s="5">
        <v>0</v>
      </c>
      <c r="Y4454" s="5">
        <v>40</v>
      </c>
      <c r="Z4454" s="5">
        <v>40</v>
      </c>
      <c r="AA4454" t="s">
        <v>68</v>
      </c>
      <c r="AB4454">
        <v>14</v>
      </c>
      <c r="AC4454">
        <v>0</v>
      </c>
      <c r="AD4454" t="s">
        <v>5778</v>
      </c>
      <c r="AE4454" t="s">
        <v>75</v>
      </c>
      <c r="AI4454" t="s">
        <v>89</v>
      </c>
      <c r="AJ4454" t="s">
        <v>190</v>
      </c>
      <c r="AK4454">
        <v>8929758003</v>
      </c>
      <c r="AO4454">
        <v>0</v>
      </c>
      <c r="AP4454">
        <v>0</v>
      </c>
      <c r="AR4454">
        <v>40</v>
      </c>
      <c r="AZ4454">
        <v>38.1</v>
      </c>
      <c r="BA4454">
        <v>0.95</v>
      </c>
      <c r="BB4454">
        <v>38.1</v>
      </c>
      <c r="BC4454">
        <v>0.95</v>
      </c>
      <c r="BD4454" s="5">
        <v>40</v>
      </c>
      <c r="BE4454">
        <v>38.1</v>
      </c>
      <c r="BG4454">
        <f t="shared" si="489"/>
        <v>38.1</v>
      </c>
    </row>
    <row r="4455" spans="1:61" x14ac:dyDescent="0.25">
      <c r="A4455" t="s">
        <v>54</v>
      </c>
      <c r="B4455">
        <v>110027</v>
      </c>
      <c r="C4455" t="s">
        <v>55</v>
      </c>
      <c r="D4455" t="s">
        <v>56</v>
      </c>
      <c r="E4455" s="1">
        <v>45989</v>
      </c>
      <c r="F4455" t="s">
        <v>5176</v>
      </c>
      <c r="G4455" t="s">
        <v>67</v>
      </c>
      <c r="H4455" t="str">
        <f t="shared" si="483"/>
        <v>Direct Sale</v>
      </c>
      <c r="K4455" s="3">
        <v>45989.693055555559</v>
      </c>
      <c r="L4455">
        <f t="shared" si="484"/>
        <v>28</v>
      </c>
      <c r="M4455" t="str">
        <f t="shared" si="485"/>
        <v>Friday</v>
      </c>
      <c r="N4455" s="1" t="str">
        <f t="shared" si="486"/>
        <v>November</v>
      </c>
      <c r="O4455" s="2">
        <v>0.69305555555555554</v>
      </c>
      <c r="P4455" s="2" t="str">
        <f t="shared" si="487"/>
        <v>Week 4</v>
      </c>
      <c r="Q4455" t="s">
        <v>59</v>
      </c>
      <c r="R4455" s="5">
        <v>358</v>
      </c>
      <c r="S4455" s="5">
        <v>0</v>
      </c>
      <c r="T4455" s="5">
        <f t="shared" si="488"/>
        <v>0</v>
      </c>
      <c r="U4455" s="5">
        <v>358</v>
      </c>
      <c r="V4455" s="5">
        <v>0</v>
      </c>
      <c r="W4455" s="5">
        <v>17.899999999999999</v>
      </c>
      <c r="X4455" s="5">
        <v>0.1</v>
      </c>
      <c r="Y4455" s="5">
        <v>376</v>
      </c>
      <c r="Z4455" s="5">
        <v>376</v>
      </c>
      <c r="AA4455" t="s">
        <v>68</v>
      </c>
      <c r="AB4455">
        <v>93.34</v>
      </c>
      <c r="AC4455">
        <v>11.78</v>
      </c>
      <c r="AD4455" t="s">
        <v>5775</v>
      </c>
      <c r="AI4455" t="s">
        <v>5177</v>
      </c>
      <c r="AJ4455" t="s">
        <v>5178</v>
      </c>
      <c r="AK4455">
        <v>9212074062</v>
      </c>
      <c r="AO4455">
        <v>0</v>
      </c>
      <c r="AP4455">
        <v>0</v>
      </c>
      <c r="AR4455">
        <v>376</v>
      </c>
      <c r="AZ4455">
        <v>358</v>
      </c>
      <c r="BA4455">
        <v>8.9499999999999993</v>
      </c>
      <c r="BB4455">
        <v>358</v>
      </c>
      <c r="BC4455">
        <v>8.9499999999999993</v>
      </c>
      <c r="BD4455" s="5">
        <v>376</v>
      </c>
      <c r="BE4455">
        <v>358</v>
      </c>
      <c r="BG4455">
        <f t="shared" si="489"/>
        <v>358</v>
      </c>
    </row>
    <row r="4456" spans="1:61" x14ac:dyDescent="0.25">
      <c r="A4456" t="s">
        <v>54</v>
      </c>
      <c r="B4456">
        <v>110027</v>
      </c>
      <c r="C4456" t="s">
        <v>55</v>
      </c>
      <c r="D4456" t="s">
        <v>56</v>
      </c>
      <c r="E4456" s="1">
        <v>45989</v>
      </c>
      <c r="F4456" t="s">
        <v>5179</v>
      </c>
      <c r="G4456" t="s">
        <v>67</v>
      </c>
      <c r="H4456" t="str">
        <f t="shared" si="483"/>
        <v>Direct Sale</v>
      </c>
      <c r="K4456" s="3">
        <v>45989.694444444445</v>
      </c>
      <c r="L4456">
        <f t="shared" si="484"/>
        <v>28</v>
      </c>
      <c r="M4456" t="str">
        <f t="shared" si="485"/>
        <v>Friday</v>
      </c>
      <c r="N4456" s="1" t="str">
        <f t="shared" si="486"/>
        <v>November</v>
      </c>
      <c r="O4456" s="2">
        <v>0.69444444444444442</v>
      </c>
      <c r="P4456" s="2" t="str">
        <f t="shared" si="487"/>
        <v>Week 4</v>
      </c>
      <c r="Q4456" t="s">
        <v>59</v>
      </c>
      <c r="R4456" s="5">
        <v>259</v>
      </c>
      <c r="S4456" s="5">
        <v>0</v>
      </c>
      <c r="T4456" s="5">
        <f t="shared" si="488"/>
        <v>0</v>
      </c>
      <c r="U4456" s="5">
        <v>259</v>
      </c>
      <c r="V4456" s="5">
        <v>0</v>
      </c>
      <c r="W4456" s="5">
        <v>12.96</v>
      </c>
      <c r="X4456" s="5">
        <v>0.04</v>
      </c>
      <c r="Y4456" s="5">
        <v>272</v>
      </c>
      <c r="Z4456" s="5">
        <v>272</v>
      </c>
      <c r="AA4456" t="s">
        <v>73</v>
      </c>
      <c r="AB4456">
        <v>66.540000000000006</v>
      </c>
      <c r="AC4456">
        <v>4.76</v>
      </c>
      <c r="AD4456" t="s">
        <v>5775</v>
      </c>
      <c r="AI4456" t="s">
        <v>5180</v>
      </c>
      <c r="AJ4456" t="s">
        <v>5181</v>
      </c>
      <c r="AK4456">
        <v>7947061971</v>
      </c>
      <c r="AO4456">
        <v>0</v>
      </c>
      <c r="AP4456">
        <v>0</v>
      </c>
      <c r="AQ4456">
        <v>272</v>
      </c>
      <c r="AZ4456">
        <v>259</v>
      </c>
      <c r="BA4456">
        <v>6.48</v>
      </c>
      <c r="BB4456">
        <v>259</v>
      </c>
      <c r="BC4456">
        <v>6.48</v>
      </c>
      <c r="BD4456" s="5">
        <v>272</v>
      </c>
      <c r="BE4456">
        <v>259</v>
      </c>
      <c r="BG4456">
        <f t="shared" si="489"/>
        <v>259</v>
      </c>
    </row>
    <row r="4457" spans="1:61" x14ac:dyDescent="0.25">
      <c r="A4457" t="s">
        <v>54</v>
      </c>
      <c r="B4457">
        <v>110027</v>
      </c>
      <c r="C4457" t="s">
        <v>55</v>
      </c>
      <c r="D4457" t="s">
        <v>56</v>
      </c>
      <c r="E4457" s="1">
        <v>45989</v>
      </c>
      <c r="F4457" t="s">
        <v>5182</v>
      </c>
      <c r="G4457" t="s">
        <v>63</v>
      </c>
      <c r="H4457" t="str">
        <f t="shared" si="483"/>
        <v>Aggregator</v>
      </c>
      <c r="I4457">
        <v>223298000000000</v>
      </c>
      <c r="J4457">
        <v>29811</v>
      </c>
      <c r="K4457" s="3">
        <v>45989.697916666664</v>
      </c>
      <c r="L4457">
        <f t="shared" si="484"/>
        <v>28</v>
      </c>
      <c r="M4457" t="str">
        <f t="shared" si="485"/>
        <v>Friday</v>
      </c>
      <c r="N4457" s="1" t="str">
        <f t="shared" si="486"/>
        <v>November</v>
      </c>
      <c r="O4457" s="2">
        <v>0.69791666666666663</v>
      </c>
      <c r="P4457" s="2" t="str">
        <f t="shared" si="487"/>
        <v>Week 4</v>
      </c>
      <c r="Q4457" t="s">
        <v>59</v>
      </c>
      <c r="R4457" s="5">
        <v>308</v>
      </c>
      <c r="S4457" s="5">
        <v>-93.74</v>
      </c>
      <c r="T4457" s="5">
        <f t="shared" si="488"/>
        <v>30.435064935064933</v>
      </c>
      <c r="U4457" s="5">
        <v>214.26</v>
      </c>
      <c r="V4457" s="5">
        <v>32</v>
      </c>
      <c r="W4457" s="5">
        <v>0</v>
      </c>
      <c r="X4457" s="5">
        <v>-0.26</v>
      </c>
      <c r="Y4457" s="5">
        <v>246</v>
      </c>
      <c r="Z4457" s="5">
        <v>246</v>
      </c>
      <c r="AA4457" t="s">
        <v>64</v>
      </c>
      <c r="AB4457">
        <v>74.180000000000007</v>
      </c>
      <c r="AC4457">
        <v>5.88</v>
      </c>
      <c r="AD4457" t="s">
        <v>64</v>
      </c>
      <c r="AE4457" t="s">
        <v>56</v>
      </c>
      <c r="AF4457">
        <v>3501</v>
      </c>
      <c r="AG4457">
        <v>3501</v>
      </c>
      <c r="AO4457">
        <v>32</v>
      </c>
      <c r="AP4457">
        <v>0</v>
      </c>
      <c r="AW4457">
        <v>246</v>
      </c>
      <c r="BD4457" s="5">
        <v>246</v>
      </c>
      <c r="BE4457">
        <v>214.26</v>
      </c>
      <c r="BG4457">
        <f t="shared" si="489"/>
        <v>214.26</v>
      </c>
      <c r="BH4457">
        <v>32</v>
      </c>
    </row>
    <row r="4458" spans="1:61" x14ac:dyDescent="0.25">
      <c r="A4458" t="s">
        <v>54</v>
      </c>
      <c r="B4458">
        <v>110027</v>
      </c>
      <c r="C4458" t="s">
        <v>55</v>
      </c>
      <c r="D4458" t="s">
        <v>56</v>
      </c>
      <c r="E4458" s="1">
        <v>45989</v>
      </c>
      <c r="F4458" t="s">
        <v>5183</v>
      </c>
      <c r="G4458" t="s">
        <v>58</v>
      </c>
      <c r="H4458" t="str">
        <f t="shared" si="483"/>
        <v>Aggregator</v>
      </c>
      <c r="I4458">
        <v>7527975474</v>
      </c>
      <c r="J4458">
        <v>18528960</v>
      </c>
      <c r="K4458" s="3">
        <v>45989.703472222223</v>
      </c>
      <c r="L4458">
        <f t="shared" si="484"/>
        <v>28</v>
      </c>
      <c r="M4458" t="str">
        <f t="shared" si="485"/>
        <v>Friday</v>
      </c>
      <c r="N4458" s="1" t="str">
        <f t="shared" si="486"/>
        <v>November</v>
      </c>
      <c r="O4458" s="2">
        <v>0.70347222222222228</v>
      </c>
      <c r="P4458" s="2" t="str">
        <f t="shared" si="487"/>
        <v>Week 4</v>
      </c>
      <c r="Q4458" t="s">
        <v>59</v>
      </c>
      <c r="R4458" s="5">
        <v>248</v>
      </c>
      <c r="S4458" s="5">
        <v>-100</v>
      </c>
      <c r="T4458" s="5">
        <f t="shared" si="488"/>
        <v>40.322580645161288</v>
      </c>
      <c r="U4458" s="5">
        <v>148</v>
      </c>
      <c r="V4458" s="5">
        <v>32</v>
      </c>
      <c r="W4458" s="5">
        <v>0</v>
      </c>
      <c r="X4458" s="5">
        <v>0</v>
      </c>
      <c r="Y4458" s="5">
        <v>180</v>
      </c>
      <c r="Z4458" s="5">
        <v>180</v>
      </c>
      <c r="AA4458" t="s">
        <v>60</v>
      </c>
      <c r="AB4458">
        <v>51.97</v>
      </c>
      <c r="AC4458">
        <v>4.99</v>
      </c>
      <c r="AD4458" t="s">
        <v>60</v>
      </c>
      <c r="AE4458" t="s">
        <v>56</v>
      </c>
      <c r="AF4458">
        <v>5474</v>
      </c>
      <c r="AG4458">
        <v>5474</v>
      </c>
      <c r="AO4458">
        <v>32</v>
      </c>
      <c r="AP4458">
        <v>0</v>
      </c>
      <c r="AX4458">
        <v>180</v>
      </c>
      <c r="BD4458" s="5">
        <v>180</v>
      </c>
      <c r="BE4458">
        <v>148</v>
      </c>
      <c r="BG4458">
        <f t="shared" si="489"/>
        <v>148</v>
      </c>
      <c r="BI4458">
        <v>32</v>
      </c>
    </row>
    <row r="4459" spans="1:61" x14ac:dyDescent="0.25">
      <c r="A4459" t="s">
        <v>54</v>
      </c>
      <c r="B4459">
        <v>110027</v>
      </c>
      <c r="C4459" t="s">
        <v>55</v>
      </c>
      <c r="D4459" t="s">
        <v>56</v>
      </c>
      <c r="E4459" s="1">
        <v>45989</v>
      </c>
      <c r="F4459" t="s">
        <v>5184</v>
      </c>
      <c r="G4459" t="s">
        <v>67</v>
      </c>
      <c r="H4459" t="str">
        <f t="shared" si="483"/>
        <v>Direct Sale</v>
      </c>
      <c r="K4459" s="3">
        <v>45989.70416666667</v>
      </c>
      <c r="L4459">
        <f t="shared" si="484"/>
        <v>28</v>
      </c>
      <c r="M4459" t="str">
        <f t="shared" si="485"/>
        <v>Friday</v>
      </c>
      <c r="N4459" s="1" t="str">
        <f t="shared" si="486"/>
        <v>November</v>
      </c>
      <c r="O4459" s="2">
        <v>0.70416666666666672</v>
      </c>
      <c r="P4459" s="2" t="str">
        <f t="shared" si="487"/>
        <v>Week 4</v>
      </c>
      <c r="Q4459" t="s">
        <v>59</v>
      </c>
      <c r="R4459" s="5">
        <v>248</v>
      </c>
      <c r="S4459" s="5">
        <v>0</v>
      </c>
      <c r="T4459" s="5">
        <f t="shared" si="488"/>
        <v>0</v>
      </c>
      <c r="U4459" s="5">
        <v>248</v>
      </c>
      <c r="V4459" s="5">
        <v>0</v>
      </c>
      <c r="W4459" s="5">
        <v>12.4</v>
      </c>
      <c r="X4459" s="5">
        <v>-0.4</v>
      </c>
      <c r="Y4459" s="5">
        <v>260</v>
      </c>
      <c r="Z4459" s="5">
        <v>260</v>
      </c>
      <c r="AA4459" t="s">
        <v>73</v>
      </c>
      <c r="AB4459">
        <v>70.16</v>
      </c>
      <c r="AC4459">
        <v>6.95</v>
      </c>
      <c r="AD4459" t="s">
        <v>5775</v>
      </c>
      <c r="AI4459" t="s">
        <v>5185</v>
      </c>
      <c r="AJ4459" t="s">
        <v>5186</v>
      </c>
      <c r="AK4459">
        <v>9855656564</v>
      </c>
      <c r="AO4459">
        <v>0</v>
      </c>
      <c r="AP4459">
        <v>0</v>
      </c>
      <c r="AQ4459">
        <v>260</v>
      </c>
      <c r="AZ4459">
        <v>248</v>
      </c>
      <c r="BA4459">
        <v>6.2</v>
      </c>
      <c r="BB4459">
        <v>248</v>
      </c>
      <c r="BC4459">
        <v>6.2</v>
      </c>
      <c r="BD4459" s="5">
        <v>260</v>
      </c>
      <c r="BE4459">
        <v>248</v>
      </c>
      <c r="BG4459">
        <f t="shared" si="489"/>
        <v>248</v>
      </c>
    </row>
    <row r="4460" spans="1:61" x14ac:dyDescent="0.25">
      <c r="A4460" t="s">
        <v>54</v>
      </c>
      <c r="B4460">
        <v>110027</v>
      </c>
      <c r="C4460" t="s">
        <v>55</v>
      </c>
      <c r="D4460" t="s">
        <v>5095</v>
      </c>
      <c r="E4460" s="1">
        <v>45989</v>
      </c>
      <c r="F4460" t="s">
        <v>5187</v>
      </c>
      <c r="G4460" t="s">
        <v>67</v>
      </c>
      <c r="H4460" t="str">
        <f t="shared" si="483"/>
        <v>Direct Sale</v>
      </c>
      <c r="K4460" s="3">
        <v>45989.70416666667</v>
      </c>
      <c r="L4460">
        <f t="shared" si="484"/>
        <v>28</v>
      </c>
      <c r="M4460" t="str">
        <f t="shared" si="485"/>
        <v>Friday</v>
      </c>
      <c r="N4460" s="1" t="str">
        <f t="shared" si="486"/>
        <v>November</v>
      </c>
      <c r="O4460" s="2">
        <v>0.70416666666666672</v>
      </c>
      <c r="P4460" s="2" t="str">
        <f t="shared" si="487"/>
        <v>Week 4</v>
      </c>
      <c r="Q4460" t="s">
        <v>59</v>
      </c>
      <c r="R4460" s="5">
        <v>169</v>
      </c>
      <c r="S4460" s="5">
        <v>0</v>
      </c>
      <c r="T4460" s="5">
        <f t="shared" si="488"/>
        <v>0</v>
      </c>
      <c r="U4460" s="5">
        <v>169</v>
      </c>
      <c r="V4460" s="5">
        <v>0</v>
      </c>
      <c r="W4460" s="5">
        <v>8.4600000000000009</v>
      </c>
      <c r="X4460" s="5">
        <v>-0.46</v>
      </c>
      <c r="Y4460" s="5">
        <v>177</v>
      </c>
      <c r="Z4460" s="5">
        <v>177</v>
      </c>
      <c r="AA4460" t="s">
        <v>73</v>
      </c>
      <c r="AB4460">
        <v>63.45</v>
      </c>
      <c r="AC4460">
        <v>3.77</v>
      </c>
      <c r="AD4460" t="s">
        <v>5776</v>
      </c>
      <c r="AI4460" t="s">
        <v>730</v>
      </c>
      <c r="AJ4460" t="s">
        <v>731</v>
      </c>
      <c r="AK4460">
        <v>9999777722</v>
      </c>
      <c r="AO4460">
        <v>0</v>
      </c>
      <c r="AP4460">
        <v>0</v>
      </c>
      <c r="AQ4460">
        <v>177</v>
      </c>
      <c r="AZ4460">
        <v>169</v>
      </c>
      <c r="BA4460">
        <v>4.2300000000000004</v>
      </c>
      <c r="BB4460">
        <v>169</v>
      </c>
      <c r="BC4460">
        <v>4.2300000000000004</v>
      </c>
      <c r="BD4460" s="5">
        <v>177</v>
      </c>
      <c r="BE4460">
        <v>0</v>
      </c>
      <c r="BF4460">
        <v>169</v>
      </c>
      <c r="BG4460">
        <f t="shared" si="489"/>
        <v>169</v>
      </c>
    </row>
    <row r="4461" spans="1:61" x14ac:dyDescent="0.25">
      <c r="A4461" t="s">
        <v>54</v>
      </c>
      <c r="B4461">
        <v>110027</v>
      </c>
      <c r="C4461" t="s">
        <v>55</v>
      </c>
      <c r="D4461" t="s">
        <v>56</v>
      </c>
      <c r="E4461" s="1">
        <v>45989</v>
      </c>
      <c r="F4461" t="s">
        <v>5188</v>
      </c>
      <c r="G4461" t="s">
        <v>58</v>
      </c>
      <c r="H4461" t="str">
        <f t="shared" si="483"/>
        <v>Aggregator</v>
      </c>
      <c r="I4461">
        <v>7519703377</v>
      </c>
      <c r="J4461">
        <v>18528960</v>
      </c>
      <c r="K4461" s="3">
        <v>45989.736111111109</v>
      </c>
      <c r="L4461">
        <f t="shared" si="484"/>
        <v>28</v>
      </c>
      <c r="M4461" t="str">
        <f t="shared" si="485"/>
        <v>Friday</v>
      </c>
      <c r="N4461" s="1" t="str">
        <f t="shared" si="486"/>
        <v>November</v>
      </c>
      <c r="O4461" s="2">
        <v>0.73611111111111116</v>
      </c>
      <c r="P4461" s="2" t="str">
        <f t="shared" si="487"/>
        <v>Week 4</v>
      </c>
      <c r="Q4461" t="s">
        <v>59</v>
      </c>
      <c r="R4461" s="5">
        <v>349</v>
      </c>
      <c r="S4461" s="5">
        <v>-174.5</v>
      </c>
      <c r="T4461" s="5">
        <f t="shared" si="488"/>
        <v>50</v>
      </c>
      <c r="U4461" s="5">
        <v>174.5</v>
      </c>
      <c r="V4461" s="5">
        <v>32</v>
      </c>
      <c r="W4461" s="5">
        <v>0</v>
      </c>
      <c r="X4461" s="5">
        <v>0</v>
      </c>
      <c r="Y4461" s="5">
        <v>206.5</v>
      </c>
      <c r="Z4461" s="5">
        <v>206.5</v>
      </c>
      <c r="AA4461" t="s">
        <v>60</v>
      </c>
      <c r="AB4461">
        <v>53.79</v>
      </c>
      <c r="AC4461">
        <v>4.76</v>
      </c>
      <c r="AD4461" t="s">
        <v>60</v>
      </c>
      <c r="AE4461" t="s">
        <v>56</v>
      </c>
      <c r="AF4461">
        <v>3377</v>
      </c>
      <c r="AG4461">
        <v>3377</v>
      </c>
      <c r="AO4461">
        <v>32</v>
      </c>
      <c r="AP4461">
        <v>0</v>
      </c>
      <c r="AX4461">
        <v>206.5</v>
      </c>
      <c r="BD4461" s="5">
        <v>206.5</v>
      </c>
      <c r="BE4461">
        <v>174.5</v>
      </c>
      <c r="BG4461">
        <f t="shared" si="489"/>
        <v>174.5</v>
      </c>
      <c r="BI4461">
        <v>32</v>
      </c>
    </row>
    <row r="4462" spans="1:61" x14ac:dyDescent="0.25">
      <c r="A4462" t="s">
        <v>54</v>
      </c>
      <c r="B4462">
        <v>110027</v>
      </c>
      <c r="C4462" t="s">
        <v>55</v>
      </c>
      <c r="D4462" t="s">
        <v>56</v>
      </c>
      <c r="E4462" s="1">
        <v>45989</v>
      </c>
      <c r="F4462" t="s">
        <v>5189</v>
      </c>
      <c r="G4462" t="s">
        <v>63</v>
      </c>
      <c r="H4462" t="str">
        <f t="shared" si="483"/>
        <v>Aggregator</v>
      </c>
      <c r="I4462">
        <v>223302000000000</v>
      </c>
      <c r="J4462">
        <v>29811</v>
      </c>
      <c r="K4462" s="3">
        <v>45989.738888888889</v>
      </c>
      <c r="L4462">
        <f t="shared" si="484"/>
        <v>28</v>
      </c>
      <c r="M4462" t="str">
        <f t="shared" si="485"/>
        <v>Friday</v>
      </c>
      <c r="N4462" s="1" t="str">
        <f t="shared" si="486"/>
        <v>November</v>
      </c>
      <c r="O4462" s="2">
        <v>0.73888888888888893</v>
      </c>
      <c r="P4462" s="2" t="str">
        <f t="shared" si="487"/>
        <v>Week 4</v>
      </c>
      <c r="Q4462" t="s">
        <v>59</v>
      </c>
      <c r="R4462" s="5">
        <v>288</v>
      </c>
      <c r="S4462" s="5">
        <v>-93.74</v>
      </c>
      <c r="T4462" s="5">
        <f t="shared" si="488"/>
        <v>32.548611111111107</v>
      </c>
      <c r="U4462" s="5">
        <v>194.26</v>
      </c>
      <c r="V4462" s="5">
        <v>32</v>
      </c>
      <c r="W4462" s="5">
        <v>0</v>
      </c>
      <c r="X4462" s="5">
        <v>-0.26</v>
      </c>
      <c r="Y4462" s="5">
        <v>226</v>
      </c>
      <c r="Z4462" s="5">
        <v>226</v>
      </c>
      <c r="AA4462" t="s">
        <v>64</v>
      </c>
      <c r="AB4462">
        <v>51.52</v>
      </c>
      <c r="AC4462">
        <v>7.49</v>
      </c>
      <c r="AD4462" t="s">
        <v>64</v>
      </c>
      <c r="AE4462" t="s">
        <v>56</v>
      </c>
      <c r="AF4462">
        <v>7382</v>
      </c>
      <c r="AG4462">
        <v>7382</v>
      </c>
      <c r="AO4462">
        <v>32</v>
      </c>
      <c r="AP4462">
        <v>0</v>
      </c>
      <c r="AW4462">
        <v>226</v>
      </c>
      <c r="BD4462" s="5">
        <v>226</v>
      </c>
      <c r="BE4462">
        <v>194.26</v>
      </c>
      <c r="BG4462">
        <f t="shared" si="489"/>
        <v>194.26</v>
      </c>
      <c r="BH4462">
        <v>32</v>
      </c>
    </row>
    <row r="4463" spans="1:61" x14ac:dyDescent="0.25">
      <c r="A4463" t="s">
        <v>54</v>
      </c>
      <c r="B4463">
        <v>110027</v>
      </c>
      <c r="C4463" t="s">
        <v>55</v>
      </c>
      <c r="D4463" t="s">
        <v>56</v>
      </c>
      <c r="E4463" s="1">
        <v>45989</v>
      </c>
      <c r="F4463" t="s">
        <v>5190</v>
      </c>
      <c r="G4463" t="s">
        <v>58</v>
      </c>
      <c r="H4463" t="str">
        <f t="shared" si="483"/>
        <v>Aggregator</v>
      </c>
      <c r="I4463">
        <v>7527063056</v>
      </c>
      <c r="J4463">
        <v>18528960</v>
      </c>
      <c r="K4463" s="3">
        <v>45989.738888888889</v>
      </c>
      <c r="L4463">
        <f t="shared" si="484"/>
        <v>28</v>
      </c>
      <c r="M4463" t="str">
        <f t="shared" si="485"/>
        <v>Friday</v>
      </c>
      <c r="N4463" s="1" t="str">
        <f t="shared" si="486"/>
        <v>November</v>
      </c>
      <c r="O4463" s="2">
        <v>0.73888888888888893</v>
      </c>
      <c r="P4463" s="2" t="str">
        <f t="shared" si="487"/>
        <v>Week 4</v>
      </c>
      <c r="Q4463" t="s">
        <v>59</v>
      </c>
      <c r="R4463" s="5">
        <v>398</v>
      </c>
      <c r="S4463" s="5">
        <v>-100</v>
      </c>
      <c r="T4463" s="5">
        <f t="shared" si="488"/>
        <v>25.125628140703515</v>
      </c>
      <c r="U4463" s="5">
        <v>298</v>
      </c>
      <c r="V4463" s="5">
        <v>32</v>
      </c>
      <c r="W4463" s="5">
        <v>0</v>
      </c>
      <c r="X4463" s="5">
        <v>0</v>
      </c>
      <c r="Y4463" s="5">
        <v>330</v>
      </c>
      <c r="Z4463" s="5">
        <v>330</v>
      </c>
      <c r="AA4463" t="s">
        <v>60</v>
      </c>
      <c r="AB4463">
        <v>103</v>
      </c>
      <c r="AC4463">
        <v>9.82</v>
      </c>
      <c r="AD4463" t="s">
        <v>60</v>
      </c>
      <c r="AE4463" t="s">
        <v>56</v>
      </c>
      <c r="AF4463">
        <v>3056</v>
      </c>
      <c r="AG4463">
        <v>3056</v>
      </c>
      <c r="AO4463">
        <v>32</v>
      </c>
      <c r="AP4463">
        <v>0</v>
      </c>
      <c r="AX4463">
        <v>330</v>
      </c>
      <c r="BD4463" s="5">
        <v>330</v>
      </c>
      <c r="BE4463">
        <v>298</v>
      </c>
      <c r="BG4463">
        <f t="shared" si="489"/>
        <v>298</v>
      </c>
      <c r="BI4463">
        <v>32</v>
      </c>
    </row>
    <row r="4464" spans="1:61" x14ac:dyDescent="0.25">
      <c r="A4464" t="s">
        <v>54</v>
      </c>
      <c r="B4464">
        <v>110027</v>
      </c>
      <c r="C4464" t="s">
        <v>55</v>
      </c>
      <c r="D4464" t="s">
        <v>56</v>
      </c>
      <c r="E4464" s="1">
        <v>45989</v>
      </c>
      <c r="F4464" t="s">
        <v>5191</v>
      </c>
      <c r="G4464" t="s">
        <v>58</v>
      </c>
      <c r="H4464" t="str">
        <f t="shared" si="483"/>
        <v>Aggregator</v>
      </c>
      <c r="I4464">
        <v>7525789421</v>
      </c>
      <c r="J4464">
        <v>18528960</v>
      </c>
      <c r="K4464" s="3">
        <v>45989.742361111108</v>
      </c>
      <c r="L4464">
        <f t="shared" si="484"/>
        <v>28</v>
      </c>
      <c r="M4464" t="str">
        <f t="shared" si="485"/>
        <v>Friday</v>
      </c>
      <c r="N4464" s="1" t="str">
        <f t="shared" si="486"/>
        <v>November</v>
      </c>
      <c r="O4464" s="2">
        <v>0.74236111111111114</v>
      </c>
      <c r="P4464" s="2" t="str">
        <f t="shared" si="487"/>
        <v>Week 4</v>
      </c>
      <c r="Q4464" t="s">
        <v>59</v>
      </c>
      <c r="R4464" s="5">
        <v>268</v>
      </c>
      <c r="S4464" s="5">
        <v>-100</v>
      </c>
      <c r="T4464" s="5">
        <f t="shared" si="488"/>
        <v>37.313432835820898</v>
      </c>
      <c r="U4464" s="5">
        <v>168</v>
      </c>
      <c r="V4464" s="5">
        <v>32</v>
      </c>
      <c r="W4464" s="5">
        <v>0</v>
      </c>
      <c r="X4464" s="5">
        <v>0</v>
      </c>
      <c r="Y4464" s="5">
        <v>200</v>
      </c>
      <c r="Z4464" s="5">
        <v>200</v>
      </c>
      <c r="AA4464" t="s">
        <v>60</v>
      </c>
      <c r="AB4464">
        <v>44.52</v>
      </c>
      <c r="AC4464">
        <v>4.99</v>
      </c>
      <c r="AD4464" t="s">
        <v>60</v>
      </c>
      <c r="AE4464" t="s">
        <v>56</v>
      </c>
      <c r="AF4464">
        <v>9421</v>
      </c>
      <c r="AG4464">
        <v>9421</v>
      </c>
      <c r="AO4464">
        <v>32</v>
      </c>
      <c r="AP4464">
        <v>0</v>
      </c>
      <c r="AX4464">
        <v>200</v>
      </c>
      <c r="BD4464" s="5">
        <v>200</v>
      </c>
      <c r="BE4464">
        <v>168</v>
      </c>
      <c r="BG4464">
        <f t="shared" si="489"/>
        <v>168</v>
      </c>
      <c r="BI4464">
        <v>32</v>
      </c>
    </row>
    <row r="4465" spans="1:61" x14ac:dyDescent="0.25">
      <c r="A4465" t="s">
        <v>54</v>
      </c>
      <c r="B4465">
        <v>110027</v>
      </c>
      <c r="C4465" t="s">
        <v>55</v>
      </c>
      <c r="D4465" t="s">
        <v>56</v>
      </c>
      <c r="E4465" s="1">
        <v>45989</v>
      </c>
      <c r="F4465" t="s">
        <v>5192</v>
      </c>
      <c r="G4465" t="s">
        <v>63</v>
      </c>
      <c r="H4465" t="str">
        <f t="shared" si="483"/>
        <v>Aggregator</v>
      </c>
      <c r="I4465">
        <v>223304000000000</v>
      </c>
      <c r="J4465">
        <v>29811</v>
      </c>
      <c r="K4465" s="3">
        <v>45989.767361111109</v>
      </c>
      <c r="L4465">
        <f t="shared" si="484"/>
        <v>28</v>
      </c>
      <c r="M4465" t="str">
        <f t="shared" si="485"/>
        <v>Friday</v>
      </c>
      <c r="N4465" s="1" t="str">
        <f t="shared" si="486"/>
        <v>November</v>
      </c>
      <c r="O4465" s="2">
        <v>0.76736111111111116</v>
      </c>
      <c r="P4465" s="2" t="str">
        <f t="shared" si="487"/>
        <v>Week 4</v>
      </c>
      <c r="Q4465" t="s">
        <v>59</v>
      </c>
      <c r="R4465" s="5">
        <v>248</v>
      </c>
      <c r="S4465" s="5">
        <v>-100</v>
      </c>
      <c r="T4465" s="5">
        <f t="shared" si="488"/>
        <v>40.322580645161288</v>
      </c>
      <c r="U4465" s="5">
        <v>148</v>
      </c>
      <c r="V4465" s="5">
        <v>32</v>
      </c>
      <c r="W4465" s="5">
        <v>0</v>
      </c>
      <c r="X4465" s="5">
        <v>0</v>
      </c>
      <c r="Y4465" s="5">
        <v>180</v>
      </c>
      <c r="Z4465" s="5">
        <v>180</v>
      </c>
      <c r="AA4465" t="s">
        <v>64</v>
      </c>
      <c r="AB4465">
        <v>51.97</v>
      </c>
      <c r="AC4465">
        <v>4.99</v>
      </c>
      <c r="AD4465" t="s">
        <v>64</v>
      </c>
      <c r="AE4465" t="s">
        <v>56</v>
      </c>
      <c r="AF4465">
        <v>662</v>
      </c>
      <c r="AG4465">
        <v>662</v>
      </c>
      <c r="AO4465">
        <v>32</v>
      </c>
      <c r="AP4465">
        <v>0</v>
      </c>
      <c r="AW4465">
        <v>180</v>
      </c>
      <c r="BD4465" s="5">
        <v>180</v>
      </c>
      <c r="BE4465">
        <v>148</v>
      </c>
      <c r="BG4465">
        <f t="shared" si="489"/>
        <v>148</v>
      </c>
      <c r="BH4465">
        <v>32</v>
      </c>
    </row>
    <row r="4466" spans="1:61" x14ac:dyDescent="0.25">
      <c r="A4466" t="s">
        <v>54</v>
      </c>
      <c r="B4466">
        <v>110027</v>
      </c>
      <c r="C4466" t="s">
        <v>55</v>
      </c>
      <c r="D4466" t="s">
        <v>56</v>
      </c>
      <c r="E4466" s="1">
        <v>45989</v>
      </c>
      <c r="F4466" t="s">
        <v>5193</v>
      </c>
      <c r="G4466" t="s">
        <v>67</v>
      </c>
      <c r="H4466" t="str">
        <f t="shared" si="483"/>
        <v>Direct Sale</v>
      </c>
      <c r="K4466" s="3">
        <v>45989.775694444441</v>
      </c>
      <c r="L4466">
        <f t="shared" si="484"/>
        <v>28</v>
      </c>
      <c r="M4466" t="str">
        <f t="shared" si="485"/>
        <v>Friday</v>
      </c>
      <c r="N4466" s="1" t="str">
        <f t="shared" si="486"/>
        <v>November</v>
      </c>
      <c r="O4466" s="2">
        <v>0.77569444444444446</v>
      </c>
      <c r="P4466" s="2" t="str">
        <f t="shared" si="487"/>
        <v>Week 4</v>
      </c>
      <c r="Q4466" t="s">
        <v>59</v>
      </c>
      <c r="R4466" s="5">
        <v>129</v>
      </c>
      <c r="S4466" s="5">
        <v>0</v>
      </c>
      <c r="T4466" s="5">
        <f t="shared" si="488"/>
        <v>0</v>
      </c>
      <c r="U4466" s="5">
        <v>129</v>
      </c>
      <c r="V4466" s="5">
        <v>0</v>
      </c>
      <c r="W4466" s="5">
        <v>6.46</v>
      </c>
      <c r="X4466" s="5">
        <v>-0.46</v>
      </c>
      <c r="Y4466" s="5">
        <v>135</v>
      </c>
      <c r="Z4466" s="5">
        <v>135</v>
      </c>
      <c r="AA4466" t="s">
        <v>68</v>
      </c>
      <c r="AB4466">
        <v>25.18</v>
      </c>
      <c r="AC4466">
        <v>4.0199999999999996</v>
      </c>
      <c r="AD4466" t="s">
        <v>5778</v>
      </c>
      <c r="AE4466" t="s">
        <v>75</v>
      </c>
      <c r="AI4466" t="s">
        <v>1073</v>
      </c>
      <c r="AJ4466" t="s">
        <v>1074</v>
      </c>
      <c r="AK4466">
        <v>9999777700</v>
      </c>
      <c r="AO4466">
        <v>0</v>
      </c>
      <c r="AP4466">
        <v>0</v>
      </c>
      <c r="AR4466">
        <v>135</v>
      </c>
      <c r="AZ4466">
        <v>129</v>
      </c>
      <c r="BA4466">
        <v>3.23</v>
      </c>
      <c r="BB4466">
        <v>129</v>
      </c>
      <c r="BC4466">
        <v>3.23</v>
      </c>
      <c r="BD4466" s="5">
        <v>135</v>
      </c>
      <c r="BE4466">
        <v>129</v>
      </c>
      <c r="BG4466">
        <f t="shared" si="489"/>
        <v>129</v>
      </c>
    </row>
    <row r="4467" spans="1:61" x14ac:dyDescent="0.25">
      <c r="A4467" t="s">
        <v>54</v>
      </c>
      <c r="B4467">
        <v>110027</v>
      </c>
      <c r="C4467" t="s">
        <v>55</v>
      </c>
      <c r="D4467" t="s">
        <v>56</v>
      </c>
      <c r="E4467" s="1">
        <v>45989</v>
      </c>
      <c r="F4467" t="s">
        <v>5194</v>
      </c>
      <c r="G4467" t="s">
        <v>63</v>
      </c>
      <c r="H4467" t="str">
        <f t="shared" si="483"/>
        <v>Aggregator</v>
      </c>
      <c r="I4467">
        <v>223305000000000</v>
      </c>
      <c r="J4467">
        <v>29811</v>
      </c>
      <c r="K4467" s="3">
        <v>45989.776388888888</v>
      </c>
      <c r="L4467">
        <f t="shared" si="484"/>
        <v>28</v>
      </c>
      <c r="M4467" t="str">
        <f t="shared" si="485"/>
        <v>Friday</v>
      </c>
      <c r="N4467" s="1" t="str">
        <f t="shared" si="486"/>
        <v>November</v>
      </c>
      <c r="O4467" s="2">
        <v>0.77638888888888891</v>
      </c>
      <c r="P4467" s="2" t="str">
        <f t="shared" si="487"/>
        <v>Week 4</v>
      </c>
      <c r="Q4467" t="s">
        <v>59</v>
      </c>
      <c r="R4467" s="5">
        <v>219</v>
      </c>
      <c r="S4467" s="5">
        <v>-120</v>
      </c>
      <c r="T4467" s="5">
        <f t="shared" si="488"/>
        <v>54.794520547945204</v>
      </c>
      <c r="U4467" s="5">
        <v>99</v>
      </c>
      <c r="V4467" s="5">
        <v>32</v>
      </c>
      <c r="W4467" s="5">
        <v>0</v>
      </c>
      <c r="X4467" s="5">
        <v>0</v>
      </c>
      <c r="Y4467" s="5">
        <v>131</v>
      </c>
      <c r="Z4467" s="5">
        <v>131</v>
      </c>
      <c r="AA4467" t="s">
        <v>64</v>
      </c>
      <c r="AB4467">
        <v>44.32</v>
      </c>
      <c r="AC4467">
        <v>4.26</v>
      </c>
      <c r="AD4467" t="s">
        <v>64</v>
      </c>
      <c r="AE4467" t="s">
        <v>56</v>
      </c>
      <c r="AF4467">
        <v>8414</v>
      </c>
      <c r="AG4467">
        <v>8414</v>
      </c>
      <c r="AO4467">
        <v>32</v>
      </c>
      <c r="AP4467">
        <v>0</v>
      </c>
      <c r="AW4467">
        <v>131</v>
      </c>
      <c r="BD4467" s="5">
        <v>131</v>
      </c>
      <c r="BE4467">
        <v>99</v>
      </c>
      <c r="BG4467">
        <f t="shared" si="489"/>
        <v>99</v>
      </c>
      <c r="BH4467">
        <v>32</v>
      </c>
    </row>
    <row r="4468" spans="1:61" x14ac:dyDescent="0.25">
      <c r="A4468" t="s">
        <v>54</v>
      </c>
      <c r="B4468">
        <v>110027</v>
      </c>
      <c r="C4468" t="s">
        <v>55</v>
      </c>
      <c r="D4468" t="s">
        <v>56</v>
      </c>
      <c r="E4468" s="1">
        <v>45989</v>
      </c>
      <c r="F4468" t="s">
        <v>5195</v>
      </c>
      <c r="G4468" t="s">
        <v>67</v>
      </c>
      <c r="H4468" t="str">
        <f t="shared" si="483"/>
        <v>Direct Sale</v>
      </c>
      <c r="K4468" s="3">
        <v>45989.777777777781</v>
      </c>
      <c r="L4468">
        <f t="shared" si="484"/>
        <v>28</v>
      </c>
      <c r="M4468" t="str">
        <f t="shared" si="485"/>
        <v>Friday</v>
      </c>
      <c r="N4468" s="1" t="str">
        <f t="shared" si="486"/>
        <v>November</v>
      </c>
      <c r="O4468" s="2">
        <v>0.77777777777777779</v>
      </c>
      <c r="P4468" s="2" t="str">
        <f t="shared" si="487"/>
        <v>Week 4</v>
      </c>
      <c r="Q4468" t="s">
        <v>59</v>
      </c>
      <c r="R4468" s="5">
        <v>158</v>
      </c>
      <c r="S4468" s="5">
        <v>0</v>
      </c>
      <c r="T4468" s="5">
        <f t="shared" si="488"/>
        <v>0</v>
      </c>
      <c r="U4468" s="5">
        <v>158</v>
      </c>
      <c r="V4468" s="5">
        <v>0</v>
      </c>
      <c r="W4468" s="5">
        <v>7.9</v>
      </c>
      <c r="X4468" s="5">
        <v>0.1</v>
      </c>
      <c r="Y4468" s="5">
        <v>166</v>
      </c>
      <c r="Z4468" s="5">
        <v>166</v>
      </c>
      <c r="AA4468" t="s">
        <v>68</v>
      </c>
      <c r="AB4468">
        <v>38.85</v>
      </c>
      <c r="AC4468">
        <v>3.92</v>
      </c>
      <c r="AD4468" t="s">
        <v>5778</v>
      </c>
      <c r="AE4468" t="s">
        <v>75</v>
      </c>
      <c r="AI4468" t="s">
        <v>5196</v>
      </c>
      <c r="AJ4468" t="s">
        <v>5197</v>
      </c>
      <c r="AK4468">
        <v>7982590977</v>
      </c>
      <c r="AO4468">
        <v>0</v>
      </c>
      <c r="AP4468">
        <v>0</v>
      </c>
      <c r="AR4468">
        <v>166</v>
      </c>
      <c r="AZ4468">
        <v>158</v>
      </c>
      <c r="BA4468">
        <v>3.95</v>
      </c>
      <c r="BB4468">
        <v>158</v>
      </c>
      <c r="BC4468">
        <v>3.95</v>
      </c>
      <c r="BD4468" s="5">
        <v>166</v>
      </c>
      <c r="BE4468">
        <v>158</v>
      </c>
      <c r="BG4468">
        <f t="shared" si="489"/>
        <v>158</v>
      </c>
    </row>
    <row r="4469" spans="1:61" x14ac:dyDescent="0.25">
      <c r="A4469" t="s">
        <v>54</v>
      </c>
      <c r="B4469">
        <v>110027</v>
      </c>
      <c r="C4469" t="s">
        <v>55</v>
      </c>
      <c r="D4469" t="s">
        <v>56</v>
      </c>
      <c r="E4469" s="1">
        <v>45989</v>
      </c>
      <c r="F4469" t="s">
        <v>5198</v>
      </c>
      <c r="G4469" t="s">
        <v>63</v>
      </c>
      <c r="H4469" t="str">
        <f t="shared" si="483"/>
        <v>Aggregator</v>
      </c>
      <c r="I4469">
        <v>223305000000000</v>
      </c>
      <c r="J4469">
        <v>29811</v>
      </c>
      <c r="K4469" s="3">
        <v>45989.780555555553</v>
      </c>
      <c r="L4469">
        <f t="shared" si="484"/>
        <v>28</v>
      </c>
      <c r="M4469" t="str">
        <f t="shared" si="485"/>
        <v>Friday</v>
      </c>
      <c r="N4469" s="1" t="str">
        <f t="shared" si="486"/>
        <v>November</v>
      </c>
      <c r="O4469" s="2">
        <v>0.78055555555555556</v>
      </c>
      <c r="P4469" s="2" t="str">
        <f t="shared" si="487"/>
        <v>Week 4</v>
      </c>
      <c r="Q4469" t="s">
        <v>59</v>
      </c>
      <c r="R4469" s="5">
        <v>248</v>
      </c>
      <c r="S4469" s="5">
        <v>-120</v>
      </c>
      <c r="T4469" s="5">
        <f t="shared" si="488"/>
        <v>48.387096774193552</v>
      </c>
      <c r="U4469" s="5">
        <v>128</v>
      </c>
      <c r="V4469" s="5">
        <v>32</v>
      </c>
      <c r="W4469" s="5">
        <v>0</v>
      </c>
      <c r="X4469" s="5">
        <v>0</v>
      </c>
      <c r="Y4469" s="5">
        <v>160</v>
      </c>
      <c r="Z4469" s="5">
        <v>160</v>
      </c>
      <c r="AA4469" t="s">
        <v>64</v>
      </c>
      <c r="AB4469">
        <v>42.42</v>
      </c>
      <c r="AC4469">
        <v>4.99</v>
      </c>
      <c r="AD4469" t="s">
        <v>64</v>
      </c>
      <c r="AE4469" t="s">
        <v>56</v>
      </c>
      <c r="AF4469">
        <v>6972</v>
      </c>
      <c r="AG4469">
        <v>6972</v>
      </c>
      <c r="AO4469">
        <v>32</v>
      </c>
      <c r="AP4469">
        <v>0</v>
      </c>
      <c r="AW4469">
        <v>160</v>
      </c>
      <c r="BD4469" s="5">
        <v>160</v>
      </c>
      <c r="BE4469">
        <v>128</v>
      </c>
      <c r="BG4469">
        <f t="shared" si="489"/>
        <v>128</v>
      </c>
      <c r="BH4469">
        <v>32</v>
      </c>
    </row>
    <row r="4470" spans="1:61" x14ac:dyDescent="0.25">
      <c r="A4470" t="s">
        <v>54</v>
      </c>
      <c r="B4470">
        <v>110027</v>
      </c>
      <c r="C4470" t="s">
        <v>55</v>
      </c>
      <c r="D4470" t="s">
        <v>56</v>
      </c>
      <c r="E4470" s="1">
        <v>45989</v>
      </c>
      <c r="F4470" t="s">
        <v>5199</v>
      </c>
      <c r="G4470" t="s">
        <v>58</v>
      </c>
      <c r="H4470" t="str">
        <f t="shared" si="483"/>
        <v>Aggregator</v>
      </c>
      <c r="I4470">
        <v>7528343805</v>
      </c>
      <c r="J4470">
        <v>18528960</v>
      </c>
      <c r="K4470" s="3">
        <v>45989.783333333333</v>
      </c>
      <c r="L4470">
        <f t="shared" si="484"/>
        <v>28</v>
      </c>
      <c r="M4470" t="str">
        <f t="shared" si="485"/>
        <v>Friday</v>
      </c>
      <c r="N4470" s="1" t="str">
        <f t="shared" si="486"/>
        <v>November</v>
      </c>
      <c r="O4470" s="2">
        <v>0.78333333333333333</v>
      </c>
      <c r="P4470" s="2" t="str">
        <f t="shared" si="487"/>
        <v>Week 4</v>
      </c>
      <c r="Q4470" t="s">
        <v>59</v>
      </c>
      <c r="R4470" s="5">
        <v>957</v>
      </c>
      <c r="S4470" s="5">
        <v>-125</v>
      </c>
      <c r="T4470" s="5">
        <f t="shared" si="488"/>
        <v>13.061650992685475</v>
      </c>
      <c r="U4470" s="5">
        <v>832</v>
      </c>
      <c r="V4470" s="5">
        <v>32</v>
      </c>
      <c r="W4470" s="5">
        <v>0</v>
      </c>
      <c r="X4470" s="5">
        <v>0</v>
      </c>
      <c r="Y4470" s="5">
        <v>864</v>
      </c>
      <c r="Z4470" s="5">
        <v>864</v>
      </c>
      <c r="AA4470" t="s">
        <v>60</v>
      </c>
      <c r="AB4470">
        <v>187.19</v>
      </c>
      <c r="AC4470">
        <v>14.97</v>
      </c>
      <c r="AD4470" t="s">
        <v>60</v>
      </c>
      <c r="AE4470" t="s">
        <v>56</v>
      </c>
      <c r="AF4470">
        <v>3805</v>
      </c>
      <c r="AG4470">
        <v>3805</v>
      </c>
      <c r="AO4470">
        <v>32</v>
      </c>
      <c r="AP4470">
        <v>0</v>
      </c>
      <c r="AX4470">
        <v>864</v>
      </c>
      <c r="BD4470" s="5">
        <v>864</v>
      </c>
      <c r="BE4470">
        <v>832</v>
      </c>
      <c r="BG4470">
        <f t="shared" si="489"/>
        <v>832</v>
      </c>
      <c r="BI4470">
        <v>32</v>
      </c>
    </row>
    <row r="4471" spans="1:61" x14ac:dyDescent="0.25">
      <c r="A4471" t="s">
        <v>54</v>
      </c>
      <c r="B4471">
        <v>110027</v>
      </c>
      <c r="C4471" t="s">
        <v>55</v>
      </c>
      <c r="D4471" t="s">
        <v>56</v>
      </c>
      <c r="E4471" s="1">
        <v>45989</v>
      </c>
      <c r="F4471" t="s">
        <v>5200</v>
      </c>
      <c r="G4471" t="s">
        <v>63</v>
      </c>
      <c r="H4471" t="str">
        <f t="shared" si="483"/>
        <v>Aggregator</v>
      </c>
      <c r="I4471">
        <v>223306000000000</v>
      </c>
      <c r="J4471">
        <v>29811</v>
      </c>
      <c r="K4471" s="3">
        <v>45989.787499999999</v>
      </c>
      <c r="L4471">
        <f t="shared" si="484"/>
        <v>28</v>
      </c>
      <c r="M4471" t="str">
        <f t="shared" si="485"/>
        <v>Friday</v>
      </c>
      <c r="N4471" s="1" t="str">
        <f t="shared" si="486"/>
        <v>November</v>
      </c>
      <c r="O4471" s="2">
        <v>0.78749999999999998</v>
      </c>
      <c r="P4471" s="2" t="str">
        <f t="shared" si="487"/>
        <v>Week 4</v>
      </c>
      <c r="Q4471" t="s">
        <v>59</v>
      </c>
      <c r="R4471" s="5">
        <v>687</v>
      </c>
      <c r="S4471" s="5">
        <v>-93.75</v>
      </c>
      <c r="T4471" s="5">
        <f t="shared" si="488"/>
        <v>13.646288209606988</v>
      </c>
      <c r="U4471" s="5">
        <v>593.25</v>
      </c>
      <c r="V4471" s="5">
        <v>32</v>
      </c>
      <c r="W4471" s="5">
        <v>0</v>
      </c>
      <c r="X4471" s="5">
        <v>-0.25</v>
      </c>
      <c r="Y4471" s="5">
        <v>625</v>
      </c>
      <c r="Z4471" s="5">
        <v>625</v>
      </c>
      <c r="AA4471" t="s">
        <v>64</v>
      </c>
      <c r="AB4471">
        <v>103.34</v>
      </c>
      <c r="AC4471">
        <v>14.97</v>
      </c>
      <c r="AD4471" t="s">
        <v>64</v>
      </c>
      <c r="AE4471" t="s">
        <v>56</v>
      </c>
      <c r="AF4471">
        <v>6203</v>
      </c>
      <c r="AG4471">
        <v>6203</v>
      </c>
      <c r="AO4471">
        <v>32</v>
      </c>
      <c r="AP4471">
        <v>0</v>
      </c>
      <c r="AW4471">
        <v>625</v>
      </c>
      <c r="BD4471" s="5">
        <v>625</v>
      </c>
      <c r="BE4471">
        <v>593.25</v>
      </c>
      <c r="BG4471">
        <f t="shared" si="489"/>
        <v>593.25</v>
      </c>
      <c r="BH4471">
        <v>32</v>
      </c>
    </row>
    <row r="4472" spans="1:61" x14ac:dyDescent="0.25">
      <c r="A4472" t="s">
        <v>54</v>
      </c>
      <c r="B4472">
        <v>110027</v>
      </c>
      <c r="C4472" t="s">
        <v>55</v>
      </c>
      <c r="D4472" t="s">
        <v>56</v>
      </c>
      <c r="E4472" s="1">
        <v>45989</v>
      </c>
      <c r="F4472" t="s">
        <v>5201</v>
      </c>
      <c r="G4472" t="s">
        <v>63</v>
      </c>
      <c r="H4472" t="str">
        <f t="shared" si="483"/>
        <v>Aggregator</v>
      </c>
      <c r="I4472">
        <v>223306000000000</v>
      </c>
      <c r="J4472">
        <v>29811</v>
      </c>
      <c r="K4472" s="3">
        <v>45989.789583333331</v>
      </c>
      <c r="L4472">
        <f t="shared" si="484"/>
        <v>28</v>
      </c>
      <c r="M4472" t="str">
        <f t="shared" si="485"/>
        <v>Friday</v>
      </c>
      <c r="N4472" s="1" t="str">
        <f t="shared" si="486"/>
        <v>November</v>
      </c>
      <c r="O4472" s="2">
        <v>0.7895833333333333</v>
      </c>
      <c r="P4472" s="2" t="str">
        <f t="shared" si="487"/>
        <v>Week 4</v>
      </c>
      <c r="Q4472" t="s">
        <v>59</v>
      </c>
      <c r="R4472" s="5">
        <v>1286</v>
      </c>
      <c r="S4472" s="5">
        <v>-200</v>
      </c>
      <c r="T4472" s="5">
        <f t="shared" si="488"/>
        <v>15.552099533437014</v>
      </c>
      <c r="U4472" s="5">
        <v>1086</v>
      </c>
      <c r="V4472" s="5">
        <v>32</v>
      </c>
      <c r="W4472" s="5">
        <v>0</v>
      </c>
      <c r="X4472" s="5">
        <v>0</v>
      </c>
      <c r="Y4472" s="5">
        <v>1118</v>
      </c>
      <c r="Z4472" s="5">
        <v>1118</v>
      </c>
      <c r="AA4472" t="s">
        <v>64</v>
      </c>
      <c r="AB4472">
        <v>252.33</v>
      </c>
      <c r="AC4472">
        <v>27.44</v>
      </c>
      <c r="AD4472" t="s">
        <v>64</v>
      </c>
      <c r="AE4472" t="s">
        <v>56</v>
      </c>
      <c r="AF4472">
        <v>6118</v>
      </c>
      <c r="AG4472">
        <v>6118</v>
      </c>
      <c r="AO4472">
        <v>32</v>
      </c>
      <c r="AP4472">
        <v>0</v>
      </c>
      <c r="AW4472">
        <v>1118</v>
      </c>
      <c r="BD4472" s="5">
        <v>1118</v>
      </c>
      <c r="BE4472">
        <v>1086</v>
      </c>
      <c r="BG4472">
        <f t="shared" si="489"/>
        <v>1086</v>
      </c>
      <c r="BH4472">
        <v>32</v>
      </c>
    </row>
    <row r="4473" spans="1:61" x14ac:dyDescent="0.25">
      <c r="A4473" t="s">
        <v>54</v>
      </c>
      <c r="B4473">
        <v>110027</v>
      </c>
      <c r="C4473" t="s">
        <v>55</v>
      </c>
      <c r="D4473" t="s">
        <v>56</v>
      </c>
      <c r="E4473" s="1">
        <v>45989</v>
      </c>
      <c r="F4473" t="s">
        <v>5202</v>
      </c>
      <c r="G4473" t="s">
        <v>58</v>
      </c>
      <c r="H4473" t="str">
        <f t="shared" si="483"/>
        <v>Aggregator</v>
      </c>
      <c r="I4473">
        <v>7521863964</v>
      </c>
      <c r="J4473">
        <v>18528960</v>
      </c>
      <c r="K4473" s="3">
        <v>45989.789583333331</v>
      </c>
      <c r="L4473">
        <f t="shared" si="484"/>
        <v>28</v>
      </c>
      <c r="M4473" t="str">
        <f t="shared" si="485"/>
        <v>Friday</v>
      </c>
      <c r="N4473" s="1" t="str">
        <f t="shared" si="486"/>
        <v>November</v>
      </c>
      <c r="O4473" s="2">
        <v>0.7895833333333333</v>
      </c>
      <c r="P4473" s="2" t="str">
        <f t="shared" si="487"/>
        <v>Week 4</v>
      </c>
      <c r="Q4473" t="s">
        <v>59</v>
      </c>
      <c r="R4473" s="5">
        <v>197</v>
      </c>
      <c r="S4473" s="5">
        <v>0</v>
      </c>
      <c r="T4473" s="5">
        <f t="shared" si="488"/>
        <v>0</v>
      </c>
      <c r="U4473" s="5">
        <v>197</v>
      </c>
      <c r="V4473" s="5">
        <v>32</v>
      </c>
      <c r="W4473" s="5">
        <v>0</v>
      </c>
      <c r="X4473" s="5">
        <v>0</v>
      </c>
      <c r="Y4473" s="5">
        <v>229</v>
      </c>
      <c r="Z4473" s="5">
        <v>229</v>
      </c>
      <c r="AA4473" t="s">
        <v>60</v>
      </c>
      <c r="AB4473">
        <v>35.24</v>
      </c>
      <c r="AC4473">
        <v>1.96</v>
      </c>
      <c r="AD4473" t="s">
        <v>60</v>
      </c>
      <c r="AE4473" t="s">
        <v>56</v>
      </c>
      <c r="AF4473">
        <v>3964</v>
      </c>
      <c r="AG4473">
        <v>3964</v>
      </c>
      <c r="AO4473">
        <v>32</v>
      </c>
      <c r="AP4473">
        <v>0</v>
      </c>
      <c r="AX4473">
        <v>229</v>
      </c>
      <c r="BD4473" s="5">
        <v>229</v>
      </c>
      <c r="BE4473">
        <v>197</v>
      </c>
      <c r="BG4473">
        <f t="shared" si="489"/>
        <v>197</v>
      </c>
      <c r="BI4473">
        <v>32</v>
      </c>
    </row>
    <row r="4474" spans="1:61" x14ac:dyDescent="0.25">
      <c r="A4474" t="s">
        <v>54</v>
      </c>
      <c r="B4474">
        <v>110027</v>
      </c>
      <c r="C4474" t="s">
        <v>55</v>
      </c>
      <c r="D4474" t="s">
        <v>56</v>
      </c>
      <c r="E4474" s="1">
        <v>45989</v>
      </c>
      <c r="F4474" t="s">
        <v>5203</v>
      </c>
      <c r="G4474" t="s">
        <v>63</v>
      </c>
      <c r="H4474" t="str">
        <f t="shared" si="483"/>
        <v>Aggregator</v>
      </c>
      <c r="I4474">
        <v>223306000000000</v>
      </c>
      <c r="J4474">
        <v>29811</v>
      </c>
      <c r="K4474" s="3">
        <v>45989.791666666664</v>
      </c>
      <c r="L4474">
        <f t="shared" si="484"/>
        <v>28</v>
      </c>
      <c r="M4474" t="str">
        <f t="shared" si="485"/>
        <v>Friday</v>
      </c>
      <c r="N4474" s="1" t="str">
        <f t="shared" si="486"/>
        <v>November</v>
      </c>
      <c r="O4474" s="2">
        <v>0.79166666666666663</v>
      </c>
      <c r="P4474" s="2" t="str">
        <f t="shared" si="487"/>
        <v>Week 4</v>
      </c>
      <c r="Q4474" t="s">
        <v>59</v>
      </c>
      <c r="R4474" s="5">
        <v>348</v>
      </c>
      <c r="S4474" s="5">
        <v>-130</v>
      </c>
      <c r="T4474" s="5">
        <f t="shared" si="488"/>
        <v>37.356321839080458</v>
      </c>
      <c r="U4474" s="5">
        <v>218</v>
      </c>
      <c r="V4474" s="5">
        <v>32</v>
      </c>
      <c r="W4474" s="5">
        <v>0</v>
      </c>
      <c r="X4474" s="5">
        <v>0</v>
      </c>
      <c r="Y4474" s="5">
        <v>250</v>
      </c>
      <c r="Z4474" s="5">
        <v>250</v>
      </c>
      <c r="AA4474" t="s">
        <v>64</v>
      </c>
      <c r="AB4474">
        <v>60.14</v>
      </c>
      <c r="AC4474">
        <v>6.72</v>
      </c>
      <c r="AD4474" t="s">
        <v>64</v>
      </c>
      <c r="AE4474" t="s">
        <v>56</v>
      </c>
      <c r="AF4474">
        <v>4357</v>
      </c>
      <c r="AG4474">
        <v>4357</v>
      </c>
      <c r="AO4474">
        <v>32</v>
      </c>
      <c r="AP4474">
        <v>0</v>
      </c>
      <c r="AW4474">
        <v>250</v>
      </c>
      <c r="BD4474" s="5">
        <v>250</v>
      </c>
      <c r="BE4474">
        <v>218</v>
      </c>
      <c r="BG4474">
        <f t="shared" si="489"/>
        <v>218</v>
      </c>
      <c r="BH4474">
        <v>32</v>
      </c>
    </row>
    <row r="4475" spans="1:61" x14ac:dyDescent="0.25">
      <c r="A4475" t="s">
        <v>54</v>
      </c>
      <c r="B4475">
        <v>110027</v>
      </c>
      <c r="C4475" t="s">
        <v>55</v>
      </c>
      <c r="D4475" t="s">
        <v>56</v>
      </c>
      <c r="E4475" s="1">
        <v>45989</v>
      </c>
      <c r="F4475" t="s">
        <v>5204</v>
      </c>
      <c r="G4475" t="s">
        <v>67</v>
      </c>
      <c r="H4475" t="str">
        <f t="shared" si="483"/>
        <v>Direct Sale</v>
      </c>
      <c r="K4475" s="3">
        <v>45989.794444444444</v>
      </c>
      <c r="L4475">
        <f t="shared" si="484"/>
        <v>28</v>
      </c>
      <c r="M4475" t="str">
        <f t="shared" si="485"/>
        <v>Friday</v>
      </c>
      <c r="N4475" s="1" t="str">
        <f t="shared" si="486"/>
        <v>November</v>
      </c>
      <c r="O4475" s="2">
        <v>0.7944444444444444</v>
      </c>
      <c r="P4475" s="2" t="str">
        <f t="shared" si="487"/>
        <v>Week 4</v>
      </c>
      <c r="Q4475" t="s">
        <v>59</v>
      </c>
      <c r="R4475" s="5">
        <v>99</v>
      </c>
      <c r="S4475" s="5">
        <v>0</v>
      </c>
      <c r="T4475" s="5">
        <f t="shared" si="488"/>
        <v>0</v>
      </c>
      <c r="U4475" s="5">
        <v>99</v>
      </c>
      <c r="V4475" s="5">
        <v>0</v>
      </c>
      <c r="W4475" s="5">
        <v>4.96</v>
      </c>
      <c r="X4475" s="5">
        <v>0.04</v>
      </c>
      <c r="Y4475" s="5">
        <v>104</v>
      </c>
      <c r="Z4475" s="5">
        <v>104</v>
      </c>
      <c r="AA4475" t="s">
        <v>466</v>
      </c>
      <c r="AB4475">
        <v>21.69</v>
      </c>
      <c r="AC4475">
        <v>1.96</v>
      </c>
      <c r="AD4475" t="s">
        <v>5778</v>
      </c>
      <c r="AE4475" t="s">
        <v>75</v>
      </c>
      <c r="AI4475" t="s">
        <v>1073</v>
      </c>
      <c r="AJ4475" t="s">
        <v>1074</v>
      </c>
      <c r="AK4475">
        <v>9999777700</v>
      </c>
      <c r="AO4475">
        <v>0</v>
      </c>
      <c r="AP4475">
        <v>0</v>
      </c>
      <c r="AQ4475">
        <v>94</v>
      </c>
      <c r="AR4475">
        <v>10</v>
      </c>
      <c r="AZ4475">
        <v>99</v>
      </c>
      <c r="BA4475">
        <v>2.48</v>
      </c>
      <c r="BB4475">
        <v>99</v>
      </c>
      <c r="BC4475">
        <v>2.48</v>
      </c>
      <c r="BD4475" s="5">
        <v>104</v>
      </c>
      <c r="BE4475">
        <v>99</v>
      </c>
      <c r="BG4475">
        <f t="shared" si="489"/>
        <v>99</v>
      </c>
    </row>
    <row r="4476" spans="1:61" x14ac:dyDescent="0.25">
      <c r="A4476" t="s">
        <v>54</v>
      </c>
      <c r="B4476">
        <v>110027</v>
      </c>
      <c r="C4476" t="s">
        <v>55</v>
      </c>
      <c r="D4476" t="s">
        <v>56</v>
      </c>
      <c r="E4476" s="1">
        <v>45989</v>
      </c>
      <c r="F4476" t="s">
        <v>5205</v>
      </c>
      <c r="G4476" t="s">
        <v>67</v>
      </c>
      <c r="H4476" t="str">
        <f t="shared" si="483"/>
        <v>Direct Sale</v>
      </c>
      <c r="K4476" s="3">
        <v>45989.795138888891</v>
      </c>
      <c r="L4476">
        <f t="shared" si="484"/>
        <v>28</v>
      </c>
      <c r="M4476" t="str">
        <f t="shared" si="485"/>
        <v>Friday</v>
      </c>
      <c r="N4476" s="1" t="str">
        <f t="shared" si="486"/>
        <v>November</v>
      </c>
      <c r="O4476" s="2">
        <v>0.79513888888888884</v>
      </c>
      <c r="P4476" s="2" t="str">
        <f t="shared" si="487"/>
        <v>Week 4</v>
      </c>
      <c r="Q4476" t="s">
        <v>59</v>
      </c>
      <c r="R4476" s="5">
        <v>269</v>
      </c>
      <c r="S4476" s="5">
        <v>0</v>
      </c>
      <c r="T4476" s="5">
        <f t="shared" si="488"/>
        <v>0</v>
      </c>
      <c r="U4476" s="5">
        <v>269</v>
      </c>
      <c r="V4476" s="5">
        <v>0</v>
      </c>
      <c r="W4476" s="5">
        <v>13.46</v>
      </c>
      <c r="X4476" s="5">
        <v>-0.46</v>
      </c>
      <c r="Y4476" s="5">
        <v>282</v>
      </c>
      <c r="Z4476" s="5">
        <v>282</v>
      </c>
      <c r="AA4476" t="s">
        <v>73</v>
      </c>
      <c r="AB4476">
        <v>62.42</v>
      </c>
      <c r="AC4476">
        <v>4.99</v>
      </c>
      <c r="AD4476" t="s">
        <v>5775</v>
      </c>
      <c r="AI4476" t="s">
        <v>5206</v>
      </c>
      <c r="AJ4476" t="s">
        <v>5207</v>
      </c>
      <c r="AK4476">
        <v>7982598917</v>
      </c>
      <c r="AO4476">
        <v>0</v>
      </c>
      <c r="AP4476">
        <v>0</v>
      </c>
      <c r="AQ4476">
        <v>282</v>
      </c>
      <c r="AZ4476">
        <v>269</v>
      </c>
      <c r="BA4476">
        <v>6.73</v>
      </c>
      <c r="BB4476">
        <v>269</v>
      </c>
      <c r="BC4476">
        <v>6.73</v>
      </c>
      <c r="BD4476" s="5">
        <v>282</v>
      </c>
      <c r="BE4476">
        <v>269</v>
      </c>
      <c r="BG4476">
        <f t="shared" si="489"/>
        <v>269</v>
      </c>
    </row>
    <row r="4477" spans="1:61" x14ac:dyDescent="0.25">
      <c r="A4477" t="s">
        <v>54</v>
      </c>
      <c r="B4477">
        <v>110027</v>
      </c>
      <c r="C4477" t="s">
        <v>55</v>
      </c>
      <c r="D4477" t="s">
        <v>56</v>
      </c>
      <c r="E4477" s="1">
        <v>45989</v>
      </c>
      <c r="F4477" t="s">
        <v>5208</v>
      </c>
      <c r="G4477" t="s">
        <v>63</v>
      </c>
      <c r="H4477" t="str">
        <f t="shared" si="483"/>
        <v>Aggregator</v>
      </c>
      <c r="I4477">
        <v>223307000000000</v>
      </c>
      <c r="J4477">
        <v>29811</v>
      </c>
      <c r="K4477" s="3">
        <v>45989.804861111108</v>
      </c>
      <c r="L4477">
        <f t="shared" si="484"/>
        <v>28</v>
      </c>
      <c r="M4477" t="str">
        <f t="shared" si="485"/>
        <v>Friday</v>
      </c>
      <c r="N4477" s="1" t="str">
        <f t="shared" si="486"/>
        <v>November</v>
      </c>
      <c r="O4477" s="2">
        <v>0.80486111111111114</v>
      </c>
      <c r="P4477" s="2" t="str">
        <f t="shared" si="487"/>
        <v>Week 4</v>
      </c>
      <c r="Q4477" t="s">
        <v>59</v>
      </c>
      <c r="R4477" s="5">
        <v>449</v>
      </c>
      <c r="S4477" s="5">
        <v>-93.75</v>
      </c>
      <c r="T4477" s="5">
        <f t="shared" si="488"/>
        <v>20.879732739420938</v>
      </c>
      <c r="U4477" s="5">
        <v>355.25</v>
      </c>
      <c r="V4477" s="5">
        <v>32</v>
      </c>
      <c r="W4477" s="5">
        <v>0</v>
      </c>
      <c r="X4477" s="5">
        <v>-0.25</v>
      </c>
      <c r="Y4477" s="5">
        <v>387</v>
      </c>
      <c r="Z4477" s="5">
        <v>387</v>
      </c>
      <c r="AA4477" t="s">
        <v>64</v>
      </c>
      <c r="AB4477">
        <v>82.57</v>
      </c>
      <c r="AC4477">
        <v>9.82</v>
      </c>
      <c r="AD4477" t="s">
        <v>64</v>
      </c>
      <c r="AE4477" t="s">
        <v>56</v>
      </c>
      <c r="AF4477">
        <v>9404</v>
      </c>
      <c r="AG4477">
        <v>9404</v>
      </c>
      <c r="AO4477">
        <v>32</v>
      </c>
      <c r="AP4477">
        <v>0</v>
      </c>
      <c r="AW4477">
        <v>387</v>
      </c>
      <c r="BD4477" s="5">
        <v>387</v>
      </c>
      <c r="BE4477">
        <v>355.25</v>
      </c>
      <c r="BG4477">
        <f t="shared" si="489"/>
        <v>355.25</v>
      </c>
      <c r="BH4477">
        <v>32</v>
      </c>
    </row>
    <row r="4478" spans="1:61" x14ac:dyDescent="0.25">
      <c r="A4478" t="s">
        <v>54</v>
      </c>
      <c r="B4478">
        <v>110027</v>
      </c>
      <c r="C4478" t="s">
        <v>55</v>
      </c>
      <c r="D4478" t="s">
        <v>56</v>
      </c>
      <c r="E4478" s="1">
        <v>45989</v>
      </c>
      <c r="F4478" t="s">
        <v>5209</v>
      </c>
      <c r="G4478" t="s">
        <v>58</v>
      </c>
      <c r="H4478" t="str">
        <f t="shared" si="483"/>
        <v>Aggregator</v>
      </c>
      <c r="I4478">
        <v>7526961727</v>
      </c>
      <c r="J4478">
        <v>18528960</v>
      </c>
      <c r="K4478" s="3">
        <v>45989.805555555555</v>
      </c>
      <c r="L4478">
        <f t="shared" si="484"/>
        <v>28</v>
      </c>
      <c r="M4478" t="str">
        <f t="shared" si="485"/>
        <v>Friday</v>
      </c>
      <c r="N4478" s="1" t="str">
        <f t="shared" si="486"/>
        <v>November</v>
      </c>
      <c r="O4478" s="2">
        <v>0.80555555555555558</v>
      </c>
      <c r="P4478" s="2" t="str">
        <f t="shared" si="487"/>
        <v>Week 4</v>
      </c>
      <c r="Q4478" t="s">
        <v>59</v>
      </c>
      <c r="R4478" s="5">
        <v>813.66</v>
      </c>
      <c r="S4478" s="5">
        <v>-274.5</v>
      </c>
      <c r="T4478" s="5">
        <f t="shared" si="488"/>
        <v>33.736450114298357</v>
      </c>
      <c r="U4478" s="5">
        <v>539.16</v>
      </c>
      <c r="V4478" s="5">
        <v>32</v>
      </c>
      <c r="W4478" s="5">
        <v>0</v>
      </c>
      <c r="X4478" s="5">
        <v>0</v>
      </c>
      <c r="Y4478" s="5">
        <v>571.16</v>
      </c>
      <c r="Z4478" s="5">
        <v>571.16</v>
      </c>
      <c r="AA4478" t="s">
        <v>60</v>
      </c>
      <c r="AB4478">
        <v>184.85</v>
      </c>
      <c r="AC4478">
        <v>15.26</v>
      </c>
      <c r="AD4478" t="s">
        <v>60</v>
      </c>
      <c r="AE4478" t="s">
        <v>56</v>
      </c>
      <c r="AF4478">
        <v>1727</v>
      </c>
      <c r="AG4478">
        <v>1727</v>
      </c>
      <c r="AO4478">
        <v>32</v>
      </c>
      <c r="AP4478">
        <v>0</v>
      </c>
      <c r="AX4478">
        <v>571.16</v>
      </c>
      <c r="BD4478" s="5">
        <v>571.16</v>
      </c>
      <c r="BE4478">
        <v>539.16</v>
      </c>
      <c r="BG4478">
        <f t="shared" si="489"/>
        <v>539.16</v>
      </c>
      <c r="BI4478">
        <v>32</v>
      </c>
    </row>
    <row r="4479" spans="1:61" x14ac:dyDescent="0.25">
      <c r="A4479" t="s">
        <v>54</v>
      </c>
      <c r="B4479">
        <v>110027</v>
      </c>
      <c r="C4479" t="s">
        <v>55</v>
      </c>
      <c r="D4479" t="s">
        <v>56</v>
      </c>
      <c r="E4479" s="1">
        <v>45989</v>
      </c>
      <c r="F4479" t="s">
        <v>5210</v>
      </c>
      <c r="G4479" t="s">
        <v>63</v>
      </c>
      <c r="H4479" t="str">
        <f t="shared" si="483"/>
        <v>Aggregator</v>
      </c>
      <c r="I4479">
        <v>223309000000000</v>
      </c>
      <c r="J4479">
        <v>29811</v>
      </c>
      <c r="K4479" s="3">
        <v>45989.822916666664</v>
      </c>
      <c r="L4479">
        <f t="shared" si="484"/>
        <v>28</v>
      </c>
      <c r="M4479" t="str">
        <f t="shared" si="485"/>
        <v>Friday</v>
      </c>
      <c r="N4479" s="1" t="str">
        <f t="shared" si="486"/>
        <v>November</v>
      </c>
      <c r="O4479" s="2">
        <v>0.82291666666666663</v>
      </c>
      <c r="P4479" s="2" t="str">
        <f t="shared" si="487"/>
        <v>Week 4</v>
      </c>
      <c r="Q4479" t="s">
        <v>59</v>
      </c>
      <c r="R4479" s="5">
        <v>347</v>
      </c>
      <c r="S4479" s="5">
        <v>-100</v>
      </c>
      <c r="T4479" s="5">
        <f t="shared" si="488"/>
        <v>28.818443804034583</v>
      </c>
      <c r="U4479" s="5">
        <v>247</v>
      </c>
      <c r="V4479" s="5">
        <v>32</v>
      </c>
      <c r="W4479" s="5">
        <v>0</v>
      </c>
      <c r="X4479" s="5">
        <v>0</v>
      </c>
      <c r="Y4479" s="5">
        <v>279</v>
      </c>
      <c r="Z4479" s="5">
        <v>279</v>
      </c>
      <c r="AA4479" t="s">
        <v>64</v>
      </c>
      <c r="AB4479">
        <v>80.47</v>
      </c>
      <c r="AC4479">
        <v>4.99</v>
      </c>
      <c r="AD4479" t="s">
        <v>64</v>
      </c>
      <c r="AE4479" t="s">
        <v>56</v>
      </c>
      <c r="AF4479">
        <v>3839</v>
      </c>
      <c r="AG4479">
        <v>3839</v>
      </c>
      <c r="AO4479">
        <v>32</v>
      </c>
      <c r="AP4479">
        <v>0</v>
      </c>
      <c r="AW4479">
        <v>279</v>
      </c>
      <c r="BD4479" s="5">
        <v>279</v>
      </c>
      <c r="BE4479">
        <v>247</v>
      </c>
      <c r="BG4479">
        <f t="shared" si="489"/>
        <v>247</v>
      </c>
      <c r="BH4479">
        <v>32</v>
      </c>
    </row>
    <row r="4480" spans="1:61" x14ac:dyDescent="0.25">
      <c r="A4480" t="s">
        <v>54</v>
      </c>
      <c r="B4480">
        <v>110027</v>
      </c>
      <c r="C4480" t="s">
        <v>55</v>
      </c>
      <c r="D4480" t="s">
        <v>56</v>
      </c>
      <c r="E4480" s="1">
        <v>45989</v>
      </c>
      <c r="F4480" t="s">
        <v>5211</v>
      </c>
      <c r="G4480" t="s">
        <v>63</v>
      </c>
      <c r="H4480" t="str">
        <f t="shared" si="483"/>
        <v>Aggregator</v>
      </c>
      <c r="I4480">
        <v>223309000000000</v>
      </c>
      <c r="J4480">
        <v>29811</v>
      </c>
      <c r="K4480" s="3">
        <v>45989.824305555558</v>
      </c>
      <c r="L4480">
        <f t="shared" si="484"/>
        <v>28</v>
      </c>
      <c r="M4480" t="str">
        <f t="shared" si="485"/>
        <v>Friday</v>
      </c>
      <c r="N4480" s="1" t="str">
        <f t="shared" si="486"/>
        <v>November</v>
      </c>
      <c r="O4480" s="2">
        <v>0.82430555555555551</v>
      </c>
      <c r="P4480" s="2" t="str">
        <f t="shared" si="487"/>
        <v>Week 4</v>
      </c>
      <c r="Q4480" t="s">
        <v>59</v>
      </c>
      <c r="R4480" s="5">
        <v>798</v>
      </c>
      <c r="S4480" s="5">
        <v>-142</v>
      </c>
      <c r="T4480" s="5">
        <f t="shared" si="488"/>
        <v>17.794486215538846</v>
      </c>
      <c r="U4480" s="5">
        <v>656</v>
      </c>
      <c r="V4480" s="5">
        <v>32</v>
      </c>
      <c r="W4480" s="5">
        <v>0</v>
      </c>
      <c r="X4480" s="5">
        <v>0</v>
      </c>
      <c r="Y4480" s="5">
        <v>688</v>
      </c>
      <c r="Z4480" s="5">
        <v>688</v>
      </c>
      <c r="AA4480" t="s">
        <v>64</v>
      </c>
      <c r="AB4480">
        <v>177.48</v>
      </c>
      <c r="AC4480">
        <v>9.98</v>
      </c>
      <c r="AD4480" t="s">
        <v>64</v>
      </c>
      <c r="AE4480" t="s">
        <v>56</v>
      </c>
      <c r="AF4480">
        <v>6763</v>
      </c>
      <c r="AG4480">
        <v>6763</v>
      </c>
      <c r="AO4480">
        <v>32</v>
      </c>
      <c r="AP4480">
        <v>0</v>
      </c>
      <c r="AW4480">
        <v>688</v>
      </c>
      <c r="BD4480" s="5">
        <v>688</v>
      </c>
      <c r="BE4480">
        <v>656</v>
      </c>
      <c r="BG4480">
        <f t="shared" si="489"/>
        <v>656</v>
      </c>
      <c r="BH4480">
        <v>32</v>
      </c>
    </row>
    <row r="4481" spans="1:61" x14ac:dyDescent="0.25">
      <c r="A4481" t="s">
        <v>54</v>
      </c>
      <c r="B4481">
        <v>110027</v>
      </c>
      <c r="C4481" t="s">
        <v>55</v>
      </c>
      <c r="D4481" t="s">
        <v>56</v>
      </c>
      <c r="E4481" s="1">
        <v>45989</v>
      </c>
      <c r="F4481" t="s">
        <v>5212</v>
      </c>
      <c r="G4481" t="s">
        <v>67</v>
      </c>
      <c r="H4481" t="str">
        <f t="shared" si="483"/>
        <v>Direct Sale</v>
      </c>
      <c r="K4481" s="3">
        <v>45989.825694444444</v>
      </c>
      <c r="L4481">
        <f t="shared" si="484"/>
        <v>28</v>
      </c>
      <c r="M4481" t="str">
        <f t="shared" si="485"/>
        <v>Friday</v>
      </c>
      <c r="N4481" s="1" t="str">
        <f t="shared" si="486"/>
        <v>November</v>
      </c>
      <c r="O4481" s="2">
        <v>0.8256944444444444</v>
      </c>
      <c r="P4481" s="2" t="str">
        <f t="shared" si="487"/>
        <v>Week 4</v>
      </c>
      <c r="Q4481" t="s">
        <v>59</v>
      </c>
      <c r="R4481" s="5">
        <v>159</v>
      </c>
      <c r="S4481" s="5">
        <v>0</v>
      </c>
      <c r="T4481" s="5">
        <f t="shared" si="488"/>
        <v>0</v>
      </c>
      <c r="U4481" s="5">
        <v>159</v>
      </c>
      <c r="V4481" s="5">
        <v>0</v>
      </c>
      <c r="W4481" s="5">
        <v>7.96</v>
      </c>
      <c r="X4481" s="5">
        <v>0.04</v>
      </c>
      <c r="Y4481" s="5">
        <v>167</v>
      </c>
      <c r="Z4481" s="5">
        <v>167</v>
      </c>
      <c r="AA4481" t="s">
        <v>73</v>
      </c>
      <c r="AB4481">
        <v>29.83</v>
      </c>
      <c r="AC4481">
        <v>2.5</v>
      </c>
      <c r="AD4481" t="s">
        <v>5778</v>
      </c>
      <c r="AE4481" t="s">
        <v>75</v>
      </c>
      <c r="AI4481" t="s">
        <v>5213</v>
      </c>
      <c r="AJ4481" t="s">
        <v>5214</v>
      </c>
      <c r="AK4481">
        <v>9817043044</v>
      </c>
      <c r="AO4481">
        <v>0</v>
      </c>
      <c r="AP4481">
        <v>0</v>
      </c>
      <c r="AQ4481">
        <v>167</v>
      </c>
      <c r="AZ4481">
        <v>159</v>
      </c>
      <c r="BA4481">
        <v>3.98</v>
      </c>
      <c r="BB4481">
        <v>159</v>
      </c>
      <c r="BC4481">
        <v>3.98</v>
      </c>
      <c r="BD4481" s="5">
        <v>167</v>
      </c>
      <c r="BE4481">
        <v>159</v>
      </c>
      <c r="BG4481">
        <f t="shared" si="489"/>
        <v>159</v>
      </c>
    </row>
    <row r="4482" spans="1:61" x14ac:dyDescent="0.25">
      <c r="A4482" t="s">
        <v>54</v>
      </c>
      <c r="B4482">
        <v>110027</v>
      </c>
      <c r="C4482" t="s">
        <v>55</v>
      </c>
      <c r="D4482" t="s">
        <v>56</v>
      </c>
      <c r="E4482" s="1">
        <v>45989</v>
      </c>
      <c r="F4482" t="s">
        <v>5215</v>
      </c>
      <c r="G4482" t="s">
        <v>58</v>
      </c>
      <c r="H4482" t="str">
        <f t="shared" si="483"/>
        <v>Aggregator</v>
      </c>
      <c r="I4482">
        <v>7528417134</v>
      </c>
      <c r="J4482">
        <v>18528960</v>
      </c>
      <c r="K4482" s="3">
        <v>45989.834027777775</v>
      </c>
      <c r="L4482">
        <f t="shared" si="484"/>
        <v>28</v>
      </c>
      <c r="M4482" t="str">
        <f t="shared" si="485"/>
        <v>Friday</v>
      </c>
      <c r="N4482" s="1" t="str">
        <f t="shared" si="486"/>
        <v>November</v>
      </c>
      <c r="O4482" s="2">
        <v>0.83402777777777781</v>
      </c>
      <c r="P4482" s="2" t="str">
        <f t="shared" si="487"/>
        <v>Week 4</v>
      </c>
      <c r="Q4482" t="s">
        <v>59</v>
      </c>
      <c r="R4482" s="5">
        <v>536</v>
      </c>
      <c r="S4482" s="5">
        <v>-100</v>
      </c>
      <c r="T4482" s="5">
        <f t="shared" si="488"/>
        <v>18.656716417910449</v>
      </c>
      <c r="U4482" s="5">
        <v>436</v>
      </c>
      <c r="V4482" s="5">
        <v>32</v>
      </c>
      <c r="W4482" s="5">
        <v>0</v>
      </c>
      <c r="X4482" s="5">
        <v>0</v>
      </c>
      <c r="Y4482" s="5">
        <v>468</v>
      </c>
      <c r="Z4482" s="5">
        <v>468</v>
      </c>
      <c r="AA4482" t="s">
        <v>60</v>
      </c>
      <c r="AB4482">
        <v>107.57</v>
      </c>
      <c r="AC4482">
        <v>11.22</v>
      </c>
      <c r="AD4482" t="s">
        <v>60</v>
      </c>
      <c r="AE4482" t="s">
        <v>56</v>
      </c>
      <c r="AF4482">
        <v>7134</v>
      </c>
      <c r="AG4482">
        <v>7134</v>
      </c>
      <c r="AO4482">
        <v>32</v>
      </c>
      <c r="AP4482">
        <v>0</v>
      </c>
      <c r="AX4482">
        <v>468</v>
      </c>
      <c r="BD4482" s="5">
        <v>468</v>
      </c>
      <c r="BE4482">
        <v>436</v>
      </c>
      <c r="BG4482">
        <f t="shared" si="489"/>
        <v>436</v>
      </c>
      <c r="BI4482">
        <v>32</v>
      </c>
    </row>
    <row r="4483" spans="1:61" x14ac:dyDescent="0.25">
      <c r="A4483" t="s">
        <v>54</v>
      </c>
      <c r="B4483">
        <v>110027</v>
      </c>
      <c r="C4483" t="s">
        <v>55</v>
      </c>
      <c r="D4483" t="s">
        <v>56</v>
      </c>
      <c r="E4483" s="1">
        <v>45989</v>
      </c>
      <c r="F4483" t="s">
        <v>5216</v>
      </c>
      <c r="G4483" t="s">
        <v>63</v>
      </c>
      <c r="H4483" t="str">
        <f t="shared" ref="H4483:H4546" si="490">IF(G4483="POS","Direct Sale","Aggregator")</f>
        <v>Aggregator</v>
      </c>
      <c r="I4483">
        <v>223310000000000</v>
      </c>
      <c r="J4483">
        <v>29811</v>
      </c>
      <c r="K4483" s="3">
        <v>45989.835416666669</v>
      </c>
      <c r="L4483">
        <f t="shared" ref="L4483:L4546" si="491">VALUE(DAY(K4483))</f>
        <v>28</v>
      </c>
      <c r="M4483" t="str">
        <f t="shared" ref="M4483:M4546" si="492">TEXT(K4483,"dddd")</f>
        <v>Friday</v>
      </c>
      <c r="N4483" s="1" t="str">
        <f t="shared" ref="N4483:N4546" si="493">TEXT(K4483,"MMMM")</f>
        <v>November</v>
      </c>
      <c r="O4483" s="2">
        <v>0.8354166666666667</v>
      </c>
      <c r="P4483" s="2" t="str">
        <f t="shared" ref="P4483:P4546" si="494">_xlfn.IFS(L4483&lt;=7,"Week 1",L4483&lt;=15, "Week 2",L4483&lt;=23,"Week 3",L4483&lt;=30,"Week 4")</f>
        <v>Week 4</v>
      </c>
      <c r="Q4483" t="s">
        <v>59</v>
      </c>
      <c r="R4483" s="5">
        <v>79</v>
      </c>
      <c r="S4483" s="5">
        <v>-20</v>
      </c>
      <c r="T4483" s="5">
        <f t="shared" ref="T4483:T4546" si="495">ABS((S4483/R4483)*100)</f>
        <v>25.316455696202532</v>
      </c>
      <c r="U4483" s="5">
        <v>59</v>
      </c>
      <c r="V4483" s="5">
        <v>32</v>
      </c>
      <c r="W4483" s="5">
        <v>0</v>
      </c>
      <c r="X4483" s="5">
        <v>0</v>
      </c>
      <c r="Y4483" s="5">
        <v>91</v>
      </c>
      <c r="Z4483" s="5">
        <v>91</v>
      </c>
      <c r="AA4483" t="s">
        <v>64</v>
      </c>
      <c r="AB4483">
        <v>15.49</v>
      </c>
      <c r="AC4483">
        <v>1.96</v>
      </c>
      <c r="AD4483" t="s">
        <v>64</v>
      </c>
      <c r="AE4483" t="s">
        <v>56</v>
      </c>
      <c r="AF4483">
        <v>6891</v>
      </c>
      <c r="AG4483">
        <v>6891</v>
      </c>
      <c r="AO4483">
        <v>32</v>
      </c>
      <c r="AP4483">
        <v>0</v>
      </c>
      <c r="AW4483">
        <v>91</v>
      </c>
      <c r="BD4483" s="5">
        <v>91</v>
      </c>
      <c r="BE4483">
        <v>59</v>
      </c>
      <c r="BG4483">
        <f t="shared" ref="BG4483:BG4546" si="496">BE4483+BF4483</f>
        <v>59</v>
      </c>
      <c r="BH4483">
        <v>32</v>
      </c>
    </row>
    <row r="4484" spans="1:61" x14ac:dyDescent="0.25">
      <c r="A4484" t="s">
        <v>54</v>
      </c>
      <c r="B4484">
        <v>110027</v>
      </c>
      <c r="C4484" t="s">
        <v>55</v>
      </c>
      <c r="D4484" t="s">
        <v>56</v>
      </c>
      <c r="E4484" s="1">
        <v>45989</v>
      </c>
      <c r="F4484" t="s">
        <v>5217</v>
      </c>
      <c r="G4484" t="s">
        <v>58</v>
      </c>
      <c r="H4484" t="str">
        <f t="shared" si="490"/>
        <v>Aggregator</v>
      </c>
      <c r="I4484">
        <v>7522819039</v>
      </c>
      <c r="J4484">
        <v>18528960</v>
      </c>
      <c r="K4484" s="3">
        <v>45989.841666666667</v>
      </c>
      <c r="L4484">
        <f t="shared" si="491"/>
        <v>28</v>
      </c>
      <c r="M4484" t="str">
        <f t="shared" si="492"/>
        <v>Friday</v>
      </c>
      <c r="N4484" s="1" t="str">
        <f t="shared" si="493"/>
        <v>November</v>
      </c>
      <c r="O4484" s="2">
        <v>0.84166666666666667</v>
      </c>
      <c r="P4484" s="2" t="str">
        <f t="shared" si="494"/>
        <v>Week 4</v>
      </c>
      <c r="Q4484" t="s">
        <v>59</v>
      </c>
      <c r="R4484" s="5">
        <v>438</v>
      </c>
      <c r="S4484" s="5">
        <v>-93</v>
      </c>
      <c r="T4484" s="5">
        <f t="shared" si="495"/>
        <v>21.232876712328768</v>
      </c>
      <c r="U4484" s="5">
        <v>345</v>
      </c>
      <c r="V4484" s="5">
        <v>32</v>
      </c>
      <c r="W4484" s="5">
        <v>0</v>
      </c>
      <c r="X4484" s="5">
        <v>0</v>
      </c>
      <c r="Y4484" s="5">
        <v>377</v>
      </c>
      <c r="Z4484" s="5">
        <v>377</v>
      </c>
      <c r="AA4484" t="s">
        <v>60</v>
      </c>
      <c r="AB4484">
        <v>87.78</v>
      </c>
      <c r="AC4484">
        <v>8.68</v>
      </c>
      <c r="AD4484" t="s">
        <v>60</v>
      </c>
      <c r="AE4484" t="s">
        <v>56</v>
      </c>
      <c r="AF4484">
        <v>9039</v>
      </c>
      <c r="AG4484">
        <v>9039</v>
      </c>
      <c r="AO4484">
        <v>32</v>
      </c>
      <c r="AP4484">
        <v>0</v>
      </c>
      <c r="AX4484">
        <v>377</v>
      </c>
      <c r="BD4484" s="5">
        <v>377</v>
      </c>
      <c r="BE4484">
        <v>345</v>
      </c>
      <c r="BG4484">
        <f t="shared" si="496"/>
        <v>345</v>
      </c>
      <c r="BI4484">
        <v>32</v>
      </c>
    </row>
    <row r="4485" spans="1:61" x14ac:dyDescent="0.25">
      <c r="A4485" t="s">
        <v>54</v>
      </c>
      <c r="B4485">
        <v>110027</v>
      </c>
      <c r="C4485" t="s">
        <v>55</v>
      </c>
      <c r="D4485" t="s">
        <v>56</v>
      </c>
      <c r="E4485" s="1">
        <v>45989</v>
      </c>
      <c r="F4485" t="s">
        <v>5218</v>
      </c>
      <c r="G4485" t="s">
        <v>63</v>
      </c>
      <c r="H4485" t="str">
        <f t="shared" si="490"/>
        <v>Aggregator</v>
      </c>
      <c r="I4485">
        <v>223311000000000</v>
      </c>
      <c r="J4485">
        <v>29811</v>
      </c>
      <c r="K4485" s="3">
        <v>45989.845833333333</v>
      </c>
      <c r="L4485">
        <f t="shared" si="491"/>
        <v>28</v>
      </c>
      <c r="M4485" t="str">
        <f t="shared" si="492"/>
        <v>Friday</v>
      </c>
      <c r="N4485" s="1" t="str">
        <f t="shared" si="493"/>
        <v>November</v>
      </c>
      <c r="O4485" s="2">
        <v>0.84583333333333333</v>
      </c>
      <c r="P4485" s="2" t="str">
        <f t="shared" si="494"/>
        <v>Week 4</v>
      </c>
      <c r="Q4485" t="s">
        <v>59</v>
      </c>
      <c r="R4485" s="5">
        <v>408</v>
      </c>
      <c r="S4485" s="5">
        <v>-93.75</v>
      </c>
      <c r="T4485" s="5">
        <f t="shared" si="495"/>
        <v>22.977941176470587</v>
      </c>
      <c r="U4485" s="5">
        <v>314.25</v>
      </c>
      <c r="V4485" s="5">
        <v>32</v>
      </c>
      <c r="W4485" s="5">
        <v>0</v>
      </c>
      <c r="X4485" s="5">
        <v>-0.25</v>
      </c>
      <c r="Y4485" s="5">
        <v>346</v>
      </c>
      <c r="Z4485" s="5">
        <v>346</v>
      </c>
      <c r="AA4485" t="s">
        <v>64</v>
      </c>
      <c r="AB4485">
        <v>90.39</v>
      </c>
      <c r="AC4485">
        <v>4.99</v>
      </c>
      <c r="AD4485" t="s">
        <v>64</v>
      </c>
      <c r="AE4485" t="s">
        <v>56</v>
      </c>
      <c r="AF4485">
        <v>3887</v>
      </c>
      <c r="AG4485">
        <v>3887</v>
      </c>
      <c r="AO4485">
        <v>32</v>
      </c>
      <c r="AP4485">
        <v>0</v>
      </c>
      <c r="AW4485">
        <v>346</v>
      </c>
      <c r="BD4485" s="5">
        <v>346</v>
      </c>
      <c r="BE4485">
        <v>314.25</v>
      </c>
      <c r="BG4485">
        <f t="shared" si="496"/>
        <v>314.25</v>
      </c>
      <c r="BH4485">
        <v>32</v>
      </c>
    </row>
    <row r="4486" spans="1:61" x14ac:dyDescent="0.25">
      <c r="A4486" t="s">
        <v>54</v>
      </c>
      <c r="B4486">
        <v>110027</v>
      </c>
      <c r="C4486" t="s">
        <v>55</v>
      </c>
      <c r="D4486" t="s">
        <v>56</v>
      </c>
      <c r="E4486" s="1">
        <v>45989</v>
      </c>
      <c r="F4486" t="s">
        <v>5219</v>
      </c>
      <c r="G4486" t="s">
        <v>58</v>
      </c>
      <c r="H4486" t="str">
        <f t="shared" si="490"/>
        <v>Aggregator</v>
      </c>
      <c r="I4486">
        <v>7518186461</v>
      </c>
      <c r="J4486">
        <v>18528960</v>
      </c>
      <c r="K4486" s="3">
        <v>45989.847916666666</v>
      </c>
      <c r="L4486">
        <f t="shared" si="491"/>
        <v>28</v>
      </c>
      <c r="M4486" t="str">
        <f t="shared" si="492"/>
        <v>Friday</v>
      </c>
      <c r="N4486" s="1" t="str">
        <f t="shared" si="493"/>
        <v>November</v>
      </c>
      <c r="O4486" s="2">
        <v>0.84791666666666665</v>
      </c>
      <c r="P4486" s="2" t="str">
        <f t="shared" si="494"/>
        <v>Week 4</v>
      </c>
      <c r="Q4486" t="s">
        <v>59</v>
      </c>
      <c r="R4486" s="5">
        <v>1115</v>
      </c>
      <c r="S4486" s="5">
        <v>-292.5</v>
      </c>
      <c r="T4486" s="5">
        <f t="shared" si="495"/>
        <v>26.23318385650224</v>
      </c>
      <c r="U4486" s="5">
        <v>822.5</v>
      </c>
      <c r="V4486" s="5">
        <v>32</v>
      </c>
      <c r="W4486" s="5">
        <v>0</v>
      </c>
      <c r="X4486" s="5">
        <v>0</v>
      </c>
      <c r="Y4486" s="5">
        <v>854.5</v>
      </c>
      <c r="Z4486" s="5">
        <v>854.5</v>
      </c>
      <c r="AA4486" t="s">
        <v>60</v>
      </c>
      <c r="AB4486">
        <v>190.84</v>
      </c>
      <c r="AC4486">
        <v>17.28</v>
      </c>
      <c r="AD4486" t="s">
        <v>60</v>
      </c>
      <c r="AE4486" t="s">
        <v>56</v>
      </c>
      <c r="AF4486">
        <v>6461</v>
      </c>
      <c r="AG4486">
        <v>6461</v>
      </c>
      <c r="AO4486">
        <v>32</v>
      </c>
      <c r="AP4486">
        <v>0</v>
      </c>
      <c r="AX4486">
        <v>854.5</v>
      </c>
      <c r="BD4486" s="5">
        <v>854.5</v>
      </c>
      <c r="BE4486">
        <v>822.5</v>
      </c>
      <c r="BG4486">
        <f t="shared" si="496"/>
        <v>822.5</v>
      </c>
      <c r="BI4486">
        <v>32</v>
      </c>
    </row>
    <row r="4487" spans="1:61" x14ac:dyDescent="0.25">
      <c r="A4487" t="s">
        <v>54</v>
      </c>
      <c r="B4487">
        <v>110027</v>
      </c>
      <c r="C4487" t="s">
        <v>55</v>
      </c>
      <c r="D4487" t="s">
        <v>56</v>
      </c>
      <c r="E4487" s="1">
        <v>45989</v>
      </c>
      <c r="F4487" t="s">
        <v>5220</v>
      </c>
      <c r="G4487" t="s">
        <v>58</v>
      </c>
      <c r="H4487" t="str">
        <f t="shared" si="490"/>
        <v>Aggregator</v>
      </c>
      <c r="I4487">
        <v>7521987778</v>
      </c>
      <c r="J4487">
        <v>18528960</v>
      </c>
      <c r="K4487" s="3">
        <v>45989.852777777778</v>
      </c>
      <c r="L4487">
        <f t="shared" si="491"/>
        <v>28</v>
      </c>
      <c r="M4487" t="str">
        <f t="shared" si="492"/>
        <v>Friday</v>
      </c>
      <c r="N4487" s="1" t="str">
        <f t="shared" si="493"/>
        <v>November</v>
      </c>
      <c r="O4487" s="2">
        <v>0.85277777777777775</v>
      </c>
      <c r="P4487" s="2" t="str">
        <f t="shared" si="494"/>
        <v>Week 4</v>
      </c>
      <c r="Q4487" t="s">
        <v>59</v>
      </c>
      <c r="R4487" s="5">
        <v>508</v>
      </c>
      <c r="S4487" s="5">
        <v>-93</v>
      </c>
      <c r="T4487" s="5">
        <f t="shared" si="495"/>
        <v>18.30708661417323</v>
      </c>
      <c r="U4487" s="5">
        <v>415</v>
      </c>
      <c r="V4487" s="5">
        <v>32</v>
      </c>
      <c r="W4487" s="5">
        <v>0</v>
      </c>
      <c r="X4487" s="5">
        <v>0</v>
      </c>
      <c r="Y4487" s="5">
        <v>447</v>
      </c>
      <c r="Z4487" s="5">
        <v>447</v>
      </c>
      <c r="AA4487" t="s">
        <v>60</v>
      </c>
      <c r="AB4487">
        <v>107.64</v>
      </c>
      <c r="AC4487">
        <v>8.3699999999999992</v>
      </c>
      <c r="AD4487" t="s">
        <v>60</v>
      </c>
      <c r="AE4487" t="s">
        <v>56</v>
      </c>
      <c r="AF4487">
        <v>7778</v>
      </c>
      <c r="AG4487">
        <v>7778</v>
      </c>
      <c r="AO4487">
        <v>32</v>
      </c>
      <c r="AP4487">
        <v>0</v>
      </c>
      <c r="AX4487">
        <v>447</v>
      </c>
      <c r="BD4487" s="5">
        <v>447</v>
      </c>
      <c r="BE4487">
        <v>415</v>
      </c>
      <c r="BG4487">
        <f t="shared" si="496"/>
        <v>415</v>
      </c>
      <c r="BI4487">
        <v>32</v>
      </c>
    </row>
    <row r="4488" spans="1:61" x14ac:dyDescent="0.25">
      <c r="A4488" t="s">
        <v>54</v>
      </c>
      <c r="B4488">
        <v>110027</v>
      </c>
      <c r="C4488" t="s">
        <v>55</v>
      </c>
      <c r="D4488" t="s">
        <v>56</v>
      </c>
      <c r="E4488" s="1">
        <v>45989</v>
      </c>
      <c r="F4488" t="s">
        <v>5221</v>
      </c>
      <c r="G4488" t="s">
        <v>67</v>
      </c>
      <c r="H4488" t="str">
        <f t="shared" si="490"/>
        <v>Direct Sale</v>
      </c>
      <c r="K4488" s="3">
        <v>45989.854861111111</v>
      </c>
      <c r="L4488">
        <f t="shared" si="491"/>
        <v>28</v>
      </c>
      <c r="M4488" t="str">
        <f t="shared" si="492"/>
        <v>Friday</v>
      </c>
      <c r="N4488" s="1" t="str">
        <f t="shared" si="493"/>
        <v>November</v>
      </c>
      <c r="O4488" s="2">
        <v>0.85486111111111107</v>
      </c>
      <c r="P4488" s="2" t="str">
        <f t="shared" si="494"/>
        <v>Week 4</v>
      </c>
      <c r="Q4488" t="s">
        <v>59</v>
      </c>
      <c r="R4488" s="5">
        <v>408</v>
      </c>
      <c r="S4488" s="5">
        <v>0</v>
      </c>
      <c r="T4488" s="5">
        <f t="shared" si="495"/>
        <v>0</v>
      </c>
      <c r="U4488" s="5">
        <v>408</v>
      </c>
      <c r="V4488" s="5">
        <v>0</v>
      </c>
      <c r="W4488" s="5">
        <v>20.399999999999999</v>
      </c>
      <c r="X4488" s="5">
        <v>-0.4</v>
      </c>
      <c r="Y4488" s="5">
        <v>428</v>
      </c>
      <c r="Z4488" s="5">
        <v>428</v>
      </c>
      <c r="AA4488" t="s">
        <v>73</v>
      </c>
      <c r="AB4488">
        <v>76.819999999999993</v>
      </c>
      <c r="AC4488">
        <v>3.92</v>
      </c>
      <c r="AD4488" t="s">
        <v>5778</v>
      </c>
      <c r="AE4488" t="s">
        <v>75</v>
      </c>
      <c r="AI4488" t="s">
        <v>5222</v>
      </c>
      <c r="AJ4488" t="s">
        <v>5223</v>
      </c>
      <c r="AK4488">
        <v>9717772788</v>
      </c>
      <c r="AO4488">
        <v>0</v>
      </c>
      <c r="AP4488">
        <v>0</v>
      </c>
      <c r="AQ4488">
        <v>428</v>
      </c>
      <c r="AZ4488">
        <v>408</v>
      </c>
      <c r="BA4488">
        <v>10.199999999999999</v>
      </c>
      <c r="BB4488">
        <v>408</v>
      </c>
      <c r="BC4488">
        <v>10.199999999999999</v>
      </c>
      <c r="BD4488" s="5">
        <v>428</v>
      </c>
      <c r="BE4488">
        <v>408</v>
      </c>
      <c r="BG4488">
        <f t="shared" si="496"/>
        <v>408</v>
      </c>
    </row>
    <row r="4489" spans="1:61" x14ac:dyDescent="0.25">
      <c r="A4489" t="s">
        <v>54</v>
      </c>
      <c r="B4489">
        <v>110027</v>
      </c>
      <c r="C4489" t="s">
        <v>55</v>
      </c>
      <c r="D4489" t="s">
        <v>56</v>
      </c>
      <c r="E4489" s="1">
        <v>45989</v>
      </c>
      <c r="F4489" t="s">
        <v>5224</v>
      </c>
      <c r="G4489" t="s">
        <v>63</v>
      </c>
      <c r="H4489" t="str">
        <f t="shared" si="490"/>
        <v>Aggregator</v>
      </c>
      <c r="I4489">
        <v>223312000000000</v>
      </c>
      <c r="J4489">
        <v>29811</v>
      </c>
      <c r="K4489" s="3">
        <v>45989.859027777777</v>
      </c>
      <c r="L4489">
        <f t="shared" si="491"/>
        <v>28</v>
      </c>
      <c r="M4489" t="str">
        <f t="shared" si="492"/>
        <v>Friday</v>
      </c>
      <c r="N4489" s="1" t="str">
        <f t="shared" si="493"/>
        <v>November</v>
      </c>
      <c r="O4489" s="2">
        <v>0.85902777777777772</v>
      </c>
      <c r="P4489" s="2" t="str">
        <f t="shared" si="494"/>
        <v>Week 4</v>
      </c>
      <c r="Q4489" t="s">
        <v>59</v>
      </c>
      <c r="R4489" s="5">
        <v>548</v>
      </c>
      <c r="S4489" s="5">
        <v>-93.75</v>
      </c>
      <c r="T4489" s="5">
        <f t="shared" si="495"/>
        <v>17.107664233576642</v>
      </c>
      <c r="U4489" s="5">
        <v>454.25</v>
      </c>
      <c r="V4489" s="5">
        <v>32</v>
      </c>
      <c r="W4489" s="5">
        <v>0</v>
      </c>
      <c r="X4489" s="5">
        <v>-0.25</v>
      </c>
      <c r="Y4489" s="5">
        <v>486</v>
      </c>
      <c r="Z4489" s="5">
        <v>486</v>
      </c>
      <c r="AA4489" t="s">
        <v>64</v>
      </c>
      <c r="AB4489">
        <v>111.07</v>
      </c>
      <c r="AC4489">
        <v>9.82</v>
      </c>
      <c r="AD4489" t="s">
        <v>64</v>
      </c>
      <c r="AE4489" t="s">
        <v>56</v>
      </c>
      <c r="AF4489">
        <v>1987</v>
      </c>
      <c r="AG4489">
        <v>1987</v>
      </c>
      <c r="AO4489">
        <v>32</v>
      </c>
      <c r="AP4489">
        <v>0</v>
      </c>
      <c r="AW4489">
        <v>486</v>
      </c>
      <c r="BD4489" s="5">
        <v>486</v>
      </c>
      <c r="BE4489">
        <v>454.25</v>
      </c>
      <c r="BG4489">
        <f t="shared" si="496"/>
        <v>454.25</v>
      </c>
      <c r="BH4489">
        <v>32</v>
      </c>
    </row>
    <row r="4490" spans="1:61" x14ac:dyDescent="0.25">
      <c r="A4490" t="s">
        <v>54</v>
      </c>
      <c r="B4490">
        <v>110027</v>
      </c>
      <c r="C4490" t="s">
        <v>55</v>
      </c>
      <c r="D4490" t="s">
        <v>56</v>
      </c>
      <c r="E4490" s="1">
        <v>45989</v>
      </c>
      <c r="F4490" t="s">
        <v>5225</v>
      </c>
      <c r="G4490" t="s">
        <v>58</v>
      </c>
      <c r="H4490" t="str">
        <f t="shared" si="490"/>
        <v>Aggregator</v>
      </c>
      <c r="I4490">
        <v>7522225643</v>
      </c>
      <c r="J4490">
        <v>18528960</v>
      </c>
      <c r="K4490" s="3">
        <v>45989.859027777777</v>
      </c>
      <c r="L4490">
        <f t="shared" si="491"/>
        <v>28</v>
      </c>
      <c r="M4490" t="str">
        <f t="shared" si="492"/>
        <v>Friday</v>
      </c>
      <c r="N4490" s="1" t="str">
        <f t="shared" si="493"/>
        <v>November</v>
      </c>
      <c r="O4490" s="2">
        <v>0.85902777777777772</v>
      </c>
      <c r="P4490" s="2" t="str">
        <f t="shared" si="494"/>
        <v>Week 4</v>
      </c>
      <c r="Q4490" t="s">
        <v>59</v>
      </c>
      <c r="R4490" s="5">
        <v>458</v>
      </c>
      <c r="S4490" s="5">
        <v>-174.5</v>
      </c>
      <c r="T4490" s="5">
        <f t="shared" si="495"/>
        <v>38.100436681222703</v>
      </c>
      <c r="U4490" s="5">
        <v>283.5</v>
      </c>
      <c r="V4490" s="5">
        <v>32</v>
      </c>
      <c r="W4490" s="5">
        <v>0</v>
      </c>
      <c r="X4490" s="5">
        <v>0</v>
      </c>
      <c r="Y4490" s="5">
        <v>315.5</v>
      </c>
      <c r="Z4490" s="5">
        <v>315.5</v>
      </c>
      <c r="AA4490" t="s">
        <v>60</v>
      </c>
      <c r="AB4490">
        <v>78.13</v>
      </c>
      <c r="AC4490">
        <v>6.72</v>
      </c>
      <c r="AD4490" t="s">
        <v>60</v>
      </c>
      <c r="AE4490" t="s">
        <v>56</v>
      </c>
      <c r="AF4490">
        <v>5643</v>
      </c>
      <c r="AG4490">
        <v>5643</v>
      </c>
      <c r="AO4490">
        <v>32</v>
      </c>
      <c r="AP4490">
        <v>0</v>
      </c>
      <c r="AX4490">
        <v>315.5</v>
      </c>
      <c r="BD4490" s="5">
        <v>315.5</v>
      </c>
      <c r="BE4490">
        <v>283.5</v>
      </c>
      <c r="BG4490">
        <f t="shared" si="496"/>
        <v>283.5</v>
      </c>
      <c r="BI4490">
        <v>32</v>
      </c>
    </row>
    <row r="4491" spans="1:61" x14ac:dyDescent="0.25">
      <c r="A4491" t="s">
        <v>54</v>
      </c>
      <c r="B4491">
        <v>110027</v>
      </c>
      <c r="C4491" t="s">
        <v>55</v>
      </c>
      <c r="D4491" t="s">
        <v>56</v>
      </c>
      <c r="E4491" s="1">
        <v>45989</v>
      </c>
      <c r="F4491" t="s">
        <v>5226</v>
      </c>
      <c r="G4491" t="s">
        <v>63</v>
      </c>
      <c r="H4491" t="str">
        <f t="shared" si="490"/>
        <v>Aggregator</v>
      </c>
      <c r="I4491">
        <v>223312000000000</v>
      </c>
      <c r="J4491">
        <v>29811</v>
      </c>
      <c r="K4491" s="3">
        <v>45989.859722222223</v>
      </c>
      <c r="L4491">
        <f t="shared" si="491"/>
        <v>28</v>
      </c>
      <c r="M4491" t="str">
        <f t="shared" si="492"/>
        <v>Friday</v>
      </c>
      <c r="N4491" s="1" t="str">
        <f t="shared" si="493"/>
        <v>November</v>
      </c>
      <c r="O4491" s="2">
        <v>0.85972222222222228</v>
      </c>
      <c r="P4491" s="2" t="str">
        <f t="shared" si="494"/>
        <v>Week 4</v>
      </c>
      <c r="Q4491" t="s">
        <v>59</v>
      </c>
      <c r="R4491" s="5">
        <v>698</v>
      </c>
      <c r="S4491" s="5">
        <v>-350</v>
      </c>
      <c r="T4491" s="5">
        <f t="shared" si="495"/>
        <v>50.143266475644701</v>
      </c>
      <c r="U4491" s="5">
        <v>348</v>
      </c>
      <c r="V4491" s="5">
        <v>32</v>
      </c>
      <c r="W4491" s="5">
        <v>0</v>
      </c>
      <c r="X4491" s="5">
        <v>0</v>
      </c>
      <c r="Y4491" s="5">
        <v>380</v>
      </c>
      <c r="Z4491" s="5">
        <v>380</v>
      </c>
      <c r="AA4491" t="s">
        <v>64</v>
      </c>
      <c r="AB4491">
        <v>107.44</v>
      </c>
      <c r="AC4491">
        <v>9.52</v>
      </c>
      <c r="AD4491" t="s">
        <v>64</v>
      </c>
      <c r="AE4491" t="s">
        <v>56</v>
      </c>
      <c r="AF4491">
        <v>4853</v>
      </c>
      <c r="AG4491">
        <v>4853</v>
      </c>
      <c r="AO4491">
        <v>32</v>
      </c>
      <c r="AP4491">
        <v>0</v>
      </c>
      <c r="AW4491">
        <v>380</v>
      </c>
      <c r="BD4491" s="5">
        <v>380</v>
      </c>
      <c r="BE4491">
        <v>348</v>
      </c>
      <c r="BG4491">
        <f t="shared" si="496"/>
        <v>348</v>
      </c>
      <c r="BH4491">
        <v>32</v>
      </c>
    </row>
    <row r="4492" spans="1:61" x14ac:dyDescent="0.25">
      <c r="A4492" t="s">
        <v>54</v>
      </c>
      <c r="B4492">
        <v>110027</v>
      </c>
      <c r="C4492" t="s">
        <v>55</v>
      </c>
      <c r="D4492" t="s">
        <v>56</v>
      </c>
      <c r="E4492" s="1">
        <v>45989</v>
      </c>
      <c r="F4492" t="s">
        <v>5227</v>
      </c>
      <c r="G4492" t="s">
        <v>58</v>
      </c>
      <c r="H4492" t="str">
        <f t="shared" si="490"/>
        <v>Aggregator</v>
      </c>
      <c r="I4492">
        <v>7519358179</v>
      </c>
      <c r="J4492">
        <v>18528960</v>
      </c>
      <c r="K4492" s="3">
        <v>45989.868750000001</v>
      </c>
      <c r="L4492">
        <f t="shared" si="491"/>
        <v>28</v>
      </c>
      <c r="M4492" t="str">
        <f t="shared" si="492"/>
        <v>Friday</v>
      </c>
      <c r="N4492" s="1" t="str">
        <f t="shared" si="493"/>
        <v>November</v>
      </c>
      <c r="O4492" s="2">
        <v>0.86875000000000002</v>
      </c>
      <c r="P4492" s="2" t="str">
        <f t="shared" si="494"/>
        <v>Week 4</v>
      </c>
      <c r="Q4492" t="s">
        <v>59</v>
      </c>
      <c r="R4492" s="5">
        <v>1992.99</v>
      </c>
      <c r="S4492" s="5">
        <v>-972.49</v>
      </c>
      <c r="T4492" s="5">
        <f t="shared" si="495"/>
        <v>48.79552832678538</v>
      </c>
      <c r="U4492" s="5">
        <v>1020.5</v>
      </c>
      <c r="V4492" s="5">
        <v>32</v>
      </c>
      <c r="W4492" s="5">
        <v>0</v>
      </c>
      <c r="X4492" s="5">
        <v>0</v>
      </c>
      <c r="Y4492" s="5">
        <v>1052.5</v>
      </c>
      <c r="Z4492" s="5">
        <v>1052.5</v>
      </c>
      <c r="AA4492" t="s">
        <v>60</v>
      </c>
      <c r="AB4492">
        <v>314.70999999999998</v>
      </c>
      <c r="AC4492">
        <v>24.57</v>
      </c>
      <c r="AD4492" t="s">
        <v>60</v>
      </c>
      <c r="AE4492" t="s">
        <v>56</v>
      </c>
      <c r="AF4492">
        <v>8179</v>
      </c>
      <c r="AG4492">
        <v>8179</v>
      </c>
      <c r="AO4492">
        <v>32</v>
      </c>
      <c r="AP4492">
        <v>0</v>
      </c>
      <c r="AX4492">
        <v>1052.5</v>
      </c>
      <c r="BD4492" s="5">
        <v>1052.5</v>
      </c>
      <c r="BE4492">
        <v>1020.51</v>
      </c>
      <c r="BG4492">
        <f t="shared" si="496"/>
        <v>1020.51</v>
      </c>
      <c r="BI4492">
        <v>32</v>
      </c>
    </row>
    <row r="4493" spans="1:61" x14ac:dyDescent="0.25">
      <c r="A4493" t="s">
        <v>54</v>
      </c>
      <c r="B4493">
        <v>110027</v>
      </c>
      <c r="C4493" t="s">
        <v>55</v>
      </c>
      <c r="D4493" t="s">
        <v>56</v>
      </c>
      <c r="E4493" s="1">
        <v>45989</v>
      </c>
      <c r="F4493" t="s">
        <v>5228</v>
      </c>
      <c r="G4493" t="s">
        <v>63</v>
      </c>
      <c r="H4493" t="str">
        <f t="shared" si="490"/>
        <v>Aggregator</v>
      </c>
      <c r="I4493">
        <v>223313000000000</v>
      </c>
      <c r="J4493">
        <v>29811</v>
      </c>
      <c r="K4493" s="3">
        <v>45989.874305555553</v>
      </c>
      <c r="L4493">
        <f t="shared" si="491"/>
        <v>28</v>
      </c>
      <c r="M4493" t="str">
        <f t="shared" si="492"/>
        <v>Friday</v>
      </c>
      <c r="N4493" s="1" t="str">
        <f t="shared" si="493"/>
        <v>November</v>
      </c>
      <c r="O4493" s="2">
        <v>0.87430555555555556</v>
      </c>
      <c r="P4493" s="2" t="str">
        <f t="shared" si="494"/>
        <v>Week 4</v>
      </c>
      <c r="Q4493" t="s">
        <v>59</v>
      </c>
      <c r="R4493" s="5">
        <v>1165</v>
      </c>
      <c r="S4493" s="5">
        <v>-113.74</v>
      </c>
      <c r="T4493" s="5">
        <f t="shared" si="495"/>
        <v>9.7630901287553638</v>
      </c>
      <c r="U4493" s="5">
        <v>1051.26</v>
      </c>
      <c r="V4493" s="5">
        <v>32</v>
      </c>
      <c r="W4493" s="5">
        <v>0</v>
      </c>
      <c r="X4493" s="5">
        <v>-0.26</v>
      </c>
      <c r="Y4493" s="5">
        <v>1083</v>
      </c>
      <c r="Z4493" s="5">
        <v>1083</v>
      </c>
      <c r="AA4493" t="s">
        <v>64</v>
      </c>
      <c r="AB4493">
        <v>226.59</v>
      </c>
      <c r="AC4493">
        <v>23.14</v>
      </c>
      <c r="AD4493" t="s">
        <v>64</v>
      </c>
      <c r="AE4493" t="s">
        <v>56</v>
      </c>
      <c r="AF4493">
        <v>8353</v>
      </c>
      <c r="AG4493">
        <v>8353</v>
      </c>
      <c r="AO4493">
        <v>32</v>
      </c>
      <c r="AP4493">
        <v>0</v>
      </c>
      <c r="AW4493">
        <v>1083</v>
      </c>
      <c r="BD4493" s="5">
        <v>1083</v>
      </c>
      <c r="BE4493">
        <v>1051.26</v>
      </c>
      <c r="BG4493">
        <f t="shared" si="496"/>
        <v>1051.26</v>
      </c>
      <c r="BH4493">
        <v>32</v>
      </c>
    </row>
    <row r="4494" spans="1:61" x14ac:dyDescent="0.25">
      <c r="A4494" t="s">
        <v>54</v>
      </c>
      <c r="B4494">
        <v>110027</v>
      </c>
      <c r="C4494" t="s">
        <v>55</v>
      </c>
      <c r="D4494" t="s">
        <v>56</v>
      </c>
      <c r="E4494" s="1">
        <v>45989</v>
      </c>
      <c r="F4494" t="s">
        <v>5229</v>
      </c>
      <c r="G4494" t="s">
        <v>67</v>
      </c>
      <c r="H4494" t="str">
        <f t="shared" si="490"/>
        <v>Direct Sale</v>
      </c>
      <c r="K4494" s="3">
        <v>45989.875</v>
      </c>
      <c r="L4494">
        <f t="shared" si="491"/>
        <v>28</v>
      </c>
      <c r="M4494" t="str">
        <f t="shared" si="492"/>
        <v>Friday</v>
      </c>
      <c r="N4494" s="1" t="str">
        <f t="shared" si="493"/>
        <v>November</v>
      </c>
      <c r="O4494" s="2">
        <v>0.875</v>
      </c>
      <c r="P4494" s="2" t="str">
        <f t="shared" si="494"/>
        <v>Week 4</v>
      </c>
      <c r="Q4494" t="s">
        <v>59</v>
      </c>
      <c r="R4494" s="5">
        <v>722.75</v>
      </c>
      <c r="S4494" s="5">
        <v>0</v>
      </c>
      <c r="T4494" s="5">
        <f t="shared" si="495"/>
        <v>0</v>
      </c>
      <c r="U4494" s="5">
        <v>722.75</v>
      </c>
      <c r="V4494" s="5">
        <v>0</v>
      </c>
      <c r="W4494" s="5">
        <v>36.14</v>
      </c>
      <c r="X4494" s="5">
        <v>0.11</v>
      </c>
      <c r="Y4494" s="5">
        <v>759</v>
      </c>
      <c r="Z4494" s="5">
        <v>759</v>
      </c>
      <c r="AA4494" t="s">
        <v>68</v>
      </c>
      <c r="AB4494">
        <v>197.49</v>
      </c>
      <c r="AC4494">
        <v>11.28</v>
      </c>
      <c r="AD4494" t="s">
        <v>5778</v>
      </c>
      <c r="AE4494" t="s">
        <v>75</v>
      </c>
      <c r="AI4494" t="s">
        <v>89</v>
      </c>
      <c r="AJ4494" t="s">
        <v>190</v>
      </c>
      <c r="AK4494">
        <v>8929758003</v>
      </c>
      <c r="AO4494">
        <v>0</v>
      </c>
      <c r="AP4494">
        <v>0</v>
      </c>
      <c r="AR4494">
        <v>759</v>
      </c>
      <c r="AZ4494">
        <v>722.75</v>
      </c>
      <c r="BA4494">
        <v>18.07</v>
      </c>
      <c r="BB4494">
        <v>722.75</v>
      </c>
      <c r="BC4494">
        <v>18.07</v>
      </c>
      <c r="BD4494" s="5">
        <v>759</v>
      </c>
      <c r="BE4494">
        <v>722.75</v>
      </c>
      <c r="BG4494">
        <f t="shared" si="496"/>
        <v>722.75</v>
      </c>
    </row>
    <row r="4495" spans="1:61" x14ac:dyDescent="0.25">
      <c r="A4495" t="s">
        <v>54</v>
      </c>
      <c r="B4495">
        <v>110027</v>
      </c>
      <c r="C4495" t="s">
        <v>55</v>
      </c>
      <c r="D4495" t="s">
        <v>56</v>
      </c>
      <c r="E4495" s="1">
        <v>45989</v>
      </c>
      <c r="F4495" t="s">
        <v>5230</v>
      </c>
      <c r="G4495" t="s">
        <v>58</v>
      </c>
      <c r="H4495" t="str">
        <f t="shared" si="490"/>
        <v>Aggregator</v>
      </c>
      <c r="I4495">
        <v>7514102924</v>
      </c>
      <c r="J4495">
        <v>18528960</v>
      </c>
      <c r="K4495" s="3">
        <v>45989.879166666666</v>
      </c>
      <c r="L4495">
        <f t="shared" si="491"/>
        <v>28</v>
      </c>
      <c r="M4495" t="str">
        <f t="shared" si="492"/>
        <v>Friday</v>
      </c>
      <c r="N4495" s="1" t="str">
        <f t="shared" si="493"/>
        <v>November</v>
      </c>
      <c r="O4495" s="2">
        <v>0.87916666666666665</v>
      </c>
      <c r="P4495" s="2" t="str">
        <f t="shared" si="494"/>
        <v>Week 4</v>
      </c>
      <c r="Q4495" t="s">
        <v>59</v>
      </c>
      <c r="R4495" s="5">
        <v>1295.01</v>
      </c>
      <c r="S4495" s="5">
        <v>-623.51</v>
      </c>
      <c r="T4495" s="5">
        <f t="shared" si="495"/>
        <v>48.147118555069071</v>
      </c>
      <c r="U4495" s="5">
        <v>671.5</v>
      </c>
      <c r="V4495" s="5">
        <v>32</v>
      </c>
      <c r="W4495" s="5">
        <v>0</v>
      </c>
      <c r="X4495" s="5">
        <v>0</v>
      </c>
      <c r="Y4495" s="5">
        <v>703.5</v>
      </c>
      <c r="Z4495" s="5">
        <v>703.5</v>
      </c>
      <c r="AA4495" t="s">
        <v>60</v>
      </c>
      <c r="AB4495">
        <v>209.18</v>
      </c>
      <c r="AC4495">
        <v>15.05</v>
      </c>
      <c r="AD4495" t="s">
        <v>60</v>
      </c>
      <c r="AE4495" t="s">
        <v>56</v>
      </c>
      <c r="AF4495">
        <v>2924</v>
      </c>
      <c r="AG4495">
        <v>2924</v>
      </c>
      <c r="AO4495">
        <v>32</v>
      </c>
      <c r="AP4495">
        <v>0</v>
      </c>
      <c r="AX4495">
        <v>703.5</v>
      </c>
      <c r="BD4495" s="5">
        <v>703.5</v>
      </c>
      <c r="BE4495">
        <v>671.49</v>
      </c>
      <c r="BG4495">
        <f t="shared" si="496"/>
        <v>671.49</v>
      </c>
      <c r="BI4495">
        <v>32</v>
      </c>
    </row>
    <row r="4496" spans="1:61" x14ac:dyDescent="0.25">
      <c r="A4496" t="s">
        <v>54</v>
      </c>
      <c r="B4496">
        <v>110027</v>
      </c>
      <c r="C4496" t="s">
        <v>55</v>
      </c>
      <c r="D4496" t="s">
        <v>56</v>
      </c>
      <c r="E4496" s="1">
        <v>45989</v>
      </c>
      <c r="F4496" t="s">
        <v>5231</v>
      </c>
      <c r="G4496" t="s">
        <v>63</v>
      </c>
      <c r="H4496" t="str">
        <f t="shared" si="490"/>
        <v>Aggregator</v>
      </c>
      <c r="I4496">
        <v>223314000000000</v>
      </c>
      <c r="J4496">
        <v>29811</v>
      </c>
      <c r="K4496" s="3">
        <v>45989.881249999999</v>
      </c>
      <c r="L4496">
        <f t="shared" si="491"/>
        <v>28</v>
      </c>
      <c r="M4496" t="str">
        <f t="shared" si="492"/>
        <v>Friday</v>
      </c>
      <c r="N4496" s="1" t="str">
        <f t="shared" si="493"/>
        <v>November</v>
      </c>
      <c r="O4496" s="2">
        <v>0.88124999999999998</v>
      </c>
      <c r="P4496" s="2" t="str">
        <f t="shared" si="494"/>
        <v>Week 4</v>
      </c>
      <c r="Q4496" t="s">
        <v>59</v>
      </c>
      <c r="R4496" s="5">
        <v>248</v>
      </c>
      <c r="S4496" s="5">
        <v>-100</v>
      </c>
      <c r="T4496" s="5">
        <f t="shared" si="495"/>
        <v>40.322580645161288</v>
      </c>
      <c r="U4496" s="5">
        <v>148</v>
      </c>
      <c r="V4496" s="5">
        <v>32</v>
      </c>
      <c r="W4496" s="5">
        <v>0</v>
      </c>
      <c r="X4496" s="5">
        <v>0</v>
      </c>
      <c r="Y4496" s="5">
        <v>180</v>
      </c>
      <c r="Z4496" s="5">
        <v>180</v>
      </c>
      <c r="AA4496" t="s">
        <v>64</v>
      </c>
      <c r="AB4496">
        <v>51.97</v>
      </c>
      <c r="AC4496">
        <v>4.99</v>
      </c>
      <c r="AD4496" t="s">
        <v>64</v>
      </c>
      <c r="AE4496" t="s">
        <v>56</v>
      </c>
      <c r="AF4496">
        <v>7694</v>
      </c>
      <c r="AG4496">
        <v>7694</v>
      </c>
      <c r="AO4496">
        <v>32</v>
      </c>
      <c r="AP4496">
        <v>0</v>
      </c>
      <c r="AW4496">
        <v>180</v>
      </c>
      <c r="BD4496" s="5">
        <v>180</v>
      </c>
      <c r="BE4496">
        <v>148</v>
      </c>
      <c r="BG4496">
        <f t="shared" si="496"/>
        <v>148</v>
      </c>
      <c r="BH4496">
        <v>32</v>
      </c>
    </row>
    <row r="4497" spans="1:61" x14ac:dyDescent="0.25">
      <c r="A4497" t="s">
        <v>54</v>
      </c>
      <c r="B4497">
        <v>110027</v>
      </c>
      <c r="C4497" t="s">
        <v>55</v>
      </c>
      <c r="D4497" t="s">
        <v>5095</v>
      </c>
      <c r="E4497" s="1">
        <v>45989</v>
      </c>
      <c r="F4497" t="s">
        <v>5232</v>
      </c>
      <c r="G4497" t="s">
        <v>67</v>
      </c>
      <c r="H4497" t="str">
        <f t="shared" si="490"/>
        <v>Direct Sale</v>
      </c>
      <c r="K4497" s="3">
        <v>45989.886111111111</v>
      </c>
      <c r="L4497">
        <f t="shared" si="491"/>
        <v>28</v>
      </c>
      <c r="M4497" t="str">
        <f t="shared" si="492"/>
        <v>Friday</v>
      </c>
      <c r="N4497" s="1" t="str">
        <f t="shared" si="493"/>
        <v>November</v>
      </c>
      <c r="O4497" s="2">
        <v>0.88611111111111107</v>
      </c>
      <c r="P4497" s="2" t="str">
        <f t="shared" si="494"/>
        <v>Week 4</v>
      </c>
      <c r="Q4497" t="s">
        <v>59</v>
      </c>
      <c r="R4497" s="5">
        <v>259</v>
      </c>
      <c r="S4497" s="5">
        <v>0</v>
      </c>
      <c r="T4497" s="5">
        <f t="shared" si="495"/>
        <v>0</v>
      </c>
      <c r="U4497" s="5">
        <v>259</v>
      </c>
      <c r="V4497" s="5">
        <v>0</v>
      </c>
      <c r="W4497" s="5">
        <v>12.96</v>
      </c>
      <c r="X4497" s="5">
        <v>0.04</v>
      </c>
      <c r="Y4497" s="5">
        <v>272</v>
      </c>
      <c r="Z4497" s="5">
        <v>272</v>
      </c>
      <c r="AA4497" t="s">
        <v>68</v>
      </c>
      <c r="AB4497">
        <v>45.64</v>
      </c>
      <c r="AC4497">
        <v>3.77</v>
      </c>
      <c r="AD4497" t="s">
        <v>5776</v>
      </c>
      <c r="AI4497" t="s">
        <v>89</v>
      </c>
      <c r="AJ4497" t="s">
        <v>190</v>
      </c>
      <c r="AK4497">
        <v>8929758003</v>
      </c>
      <c r="AO4497">
        <v>0</v>
      </c>
      <c r="AP4497">
        <v>0</v>
      </c>
      <c r="AR4497">
        <v>272</v>
      </c>
      <c r="AZ4497">
        <v>259</v>
      </c>
      <c r="BA4497">
        <v>6.48</v>
      </c>
      <c r="BB4497">
        <v>259</v>
      </c>
      <c r="BC4497">
        <v>6.48</v>
      </c>
      <c r="BD4497" s="5">
        <v>272</v>
      </c>
      <c r="BF4497">
        <v>259</v>
      </c>
      <c r="BG4497">
        <f t="shared" si="496"/>
        <v>259</v>
      </c>
    </row>
    <row r="4498" spans="1:61" x14ac:dyDescent="0.25">
      <c r="A4498" t="s">
        <v>54</v>
      </c>
      <c r="B4498">
        <v>110027</v>
      </c>
      <c r="C4498" t="s">
        <v>55</v>
      </c>
      <c r="D4498" t="s">
        <v>56</v>
      </c>
      <c r="E4498" s="1">
        <v>45989</v>
      </c>
      <c r="F4498" t="s">
        <v>5233</v>
      </c>
      <c r="G4498" t="s">
        <v>63</v>
      </c>
      <c r="H4498" t="str">
        <f t="shared" si="490"/>
        <v>Aggregator</v>
      </c>
      <c r="I4498">
        <v>223315000000000</v>
      </c>
      <c r="J4498">
        <v>29811</v>
      </c>
      <c r="K4498" s="3">
        <v>45989.895138888889</v>
      </c>
      <c r="L4498">
        <f t="shared" si="491"/>
        <v>28</v>
      </c>
      <c r="M4498" t="str">
        <f t="shared" si="492"/>
        <v>Friday</v>
      </c>
      <c r="N4498" s="1" t="str">
        <f t="shared" si="493"/>
        <v>November</v>
      </c>
      <c r="O4498" s="2">
        <v>0.89513888888888893</v>
      </c>
      <c r="P4498" s="2" t="str">
        <f t="shared" si="494"/>
        <v>Week 4</v>
      </c>
      <c r="Q4498" t="s">
        <v>59</v>
      </c>
      <c r="R4498" s="5">
        <v>178</v>
      </c>
      <c r="S4498" s="5">
        <v>-20</v>
      </c>
      <c r="T4498" s="5">
        <f t="shared" si="495"/>
        <v>11.235955056179774</v>
      </c>
      <c r="U4498" s="5">
        <v>158</v>
      </c>
      <c r="V4498" s="5">
        <v>32</v>
      </c>
      <c r="W4498" s="5">
        <v>0</v>
      </c>
      <c r="X4498" s="5">
        <v>0</v>
      </c>
      <c r="Y4498" s="5">
        <v>190</v>
      </c>
      <c r="Z4498" s="5">
        <v>190</v>
      </c>
      <c r="AA4498" t="s">
        <v>64</v>
      </c>
      <c r="AB4498">
        <v>34.39</v>
      </c>
      <c r="AC4498">
        <v>5.34</v>
      </c>
      <c r="AD4498" t="s">
        <v>64</v>
      </c>
      <c r="AE4498" t="s">
        <v>56</v>
      </c>
      <c r="AF4498">
        <v>9669</v>
      </c>
      <c r="AG4498">
        <v>9669</v>
      </c>
      <c r="AO4498">
        <v>32</v>
      </c>
      <c r="AP4498">
        <v>0</v>
      </c>
      <c r="AW4498">
        <v>190</v>
      </c>
      <c r="BD4498" s="5">
        <v>190</v>
      </c>
      <c r="BE4498">
        <v>158</v>
      </c>
      <c r="BG4498">
        <f t="shared" si="496"/>
        <v>158</v>
      </c>
      <c r="BH4498">
        <v>32</v>
      </c>
    </row>
    <row r="4499" spans="1:61" x14ac:dyDescent="0.25">
      <c r="A4499" t="s">
        <v>54</v>
      </c>
      <c r="B4499">
        <v>110027</v>
      </c>
      <c r="C4499" t="s">
        <v>55</v>
      </c>
      <c r="D4499" t="s">
        <v>56</v>
      </c>
      <c r="E4499" s="1">
        <v>45989</v>
      </c>
      <c r="F4499" t="s">
        <v>5234</v>
      </c>
      <c r="G4499" t="s">
        <v>58</v>
      </c>
      <c r="H4499" t="str">
        <f t="shared" si="490"/>
        <v>Aggregator</v>
      </c>
      <c r="I4499">
        <v>7527391800</v>
      </c>
      <c r="J4499">
        <v>18528960</v>
      </c>
      <c r="K4499" s="3">
        <v>45989.895138888889</v>
      </c>
      <c r="L4499">
        <f t="shared" si="491"/>
        <v>28</v>
      </c>
      <c r="M4499" t="str">
        <f t="shared" si="492"/>
        <v>Friday</v>
      </c>
      <c r="N4499" s="1" t="str">
        <f t="shared" si="493"/>
        <v>November</v>
      </c>
      <c r="O4499" s="2">
        <v>0.89513888888888893</v>
      </c>
      <c r="P4499" s="2" t="str">
        <f t="shared" si="494"/>
        <v>Week 4</v>
      </c>
      <c r="Q4499" t="s">
        <v>59</v>
      </c>
      <c r="R4499" s="5">
        <v>1863</v>
      </c>
      <c r="S4499" s="5">
        <v>-598.5</v>
      </c>
      <c r="T4499" s="5">
        <f t="shared" si="495"/>
        <v>32.125603864734295</v>
      </c>
      <c r="U4499" s="5">
        <v>1264.5</v>
      </c>
      <c r="V4499" s="5">
        <v>32</v>
      </c>
      <c r="W4499" s="5">
        <v>0</v>
      </c>
      <c r="X4499" s="5">
        <v>0</v>
      </c>
      <c r="Y4499" s="5">
        <v>1296.5</v>
      </c>
      <c r="Z4499" s="5">
        <v>1296.5</v>
      </c>
      <c r="AA4499" t="s">
        <v>60</v>
      </c>
      <c r="AB4499">
        <v>294.57</v>
      </c>
      <c r="AC4499">
        <v>15.51</v>
      </c>
      <c r="AD4499" t="s">
        <v>60</v>
      </c>
      <c r="AE4499" t="s">
        <v>56</v>
      </c>
      <c r="AF4499">
        <v>1800</v>
      </c>
      <c r="AG4499">
        <v>1800</v>
      </c>
      <c r="AO4499">
        <v>32</v>
      </c>
      <c r="AP4499">
        <v>0</v>
      </c>
      <c r="AX4499">
        <v>1296.5</v>
      </c>
      <c r="BD4499" s="5">
        <v>1296.5</v>
      </c>
      <c r="BE4499">
        <v>1264.5</v>
      </c>
      <c r="BG4499">
        <f t="shared" si="496"/>
        <v>1264.5</v>
      </c>
      <c r="BI4499">
        <v>32</v>
      </c>
    </row>
    <row r="4500" spans="1:61" x14ac:dyDescent="0.25">
      <c r="A4500" t="s">
        <v>54</v>
      </c>
      <c r="B4500">
        <v>110027</v>
      </c>
      <c r="C4500" t="s">
        <v>55</v>
      </c>
      <c r="D4500" t="s">
        <v>56</v>
      </c>
      <c r="E4500" s="1">
        <v>45989</v>
      </c>
      <c r="F4500" t="s">
        <v>5235</v>
      </c>
      <c r="G4500" t="s">
        <v>63</v>
      </c>
      <c r="H4500" t="str">
        <f t="shared" si="490"/>
        <v>Aggregator</v>
      </c>
      <c r="I4500">
        <v>223315000000000</v>
      </c>
      <c r="J4500">
        <v>29811</v>
      </c>
      <c r="K4500" s="3">
        <v>45989.895833333336</v>
      </c>
      <c r="L4500">
        <f t="shared" si="491"/>
        <v>28</v>
      </c>
      <c r="M4500" t="str">
        <f t="shared" si="492"/>
        <v>Friday</v>
      </c>
      <c r="N4500" s="1" t="str">
        <f t="shared" si="493"/>
        <v>November</v>
      </c>
      <c r="O4500" s="2">
        <v>0.89583333333333337</v>
      </c>
      <c r="P4500" s="2" t="str">
        <f t="shared" si="494"/>
        <v>Week 4</v>
      </c>
      <c r="Q4500" t="s">
        <v>59</v>
      </c>
      <c r="R4500" s="5">
        <v>365.66</v>
      </c>
      <c r="S4500" s="5">
        <v>-93.74</v>
      </c>
      <c r="T4500" s="5">
        <f t="shared" si="495"/>
        <v>25.635836569490785</v>
      </c>
      <c r="U4500" s="5">
        <v>271.92</v>
      </c>
      <c r="V4500" s="5">
        <v>32</v>
      </c>
      <c r="W4500" s="5">
        <v>0</v>
      </c>
      <c r="X4500" s="5">
        <v>0.08</v>
      </c>
      <c r="Y4500" s="5">
        <v>304</v>
      </c>
      <c r="Z4500" s="5">
        <v>304</v>
      </c>
      <c r="AA4500" t="s">
        <v>64</v>
      </c>
      <c r="AB4500">
        <v>93.17</v>
      </c>
      <c r="AC4500">
        <v>5.78</v>
      </c>
      <c r="AD4500" t="s">
        <v>64</v>
      </c>
      <c r="AE4500" t="s">
        <v>56</v>
      </c>
      <c r="AF4500">
        <v>1991</v>
      </c>
      <c r="AG4500">
        <v>1991</v>
      </c>
      <c r="AO4500">
        <v>32</v>
      </c>
      <c r="AP4500">
        <v>0</v>
      </c>
      <c r="AW4500">
        <v>304</v>
      </c>
      <c r="BD4500" s="5">
        <v>304</v>
      </c>
      <c r="BE4500">
        <v>271.92</v>
      </c>
      <c r="BG4500">
        <f t="shared" si="496"/>
        <v>271.92</v>
      </c>
      <c r="BH4500">
        <v>32</v>
      </c>
    </row>
    <row r="4501" spans="1:61" x14ac:dyDescent="0.25">
      <c r="A4501" t="s">
        <v>54</v>
      </c>
      <c r="B4501">
        <v>110027</v>
      </c>
      <c r="C4501" t="s">
        <v>55</v>
      </c>
      <c r="D4501" t="s">
        <v>56</v>
      </c>
      <c r="E4501" s="1">
        <v>45989</v>
      </c>
      <c r="F4501" t="s">
        <v>5236</v>
      </c>
      <c r="G4501" t="s">
        <v>63</v>
      </c>
      <c r="H4501" t="str">
        <f t="shared" si="490"/>
        <v>Aggregator</v>
      </c>
      <c r="I4501">
        <v>223316000000000</v>
      </c>
      <c r="J4501">
        <v>29811</v>
      </c>
      <c r="K4501" s="3">
        <v>45989.899305555555</v>
      </c>
      <c r="L4501">
        <f t="shared" si="491"/>
        <v>28</v>
      </c>
      <c r="M4501" t="str">
        <f t="shared" si="492"/>
        <v>Friday</v>
      </c>
      <c r="N4501" s="1" t="str">
        <f t="shared" si="493"/>
        <v>November</v>
      </c>
      <c r="O4501" s="2">
        <v>0.89930555555555558</v>
      </c>
      <c r="P4501" s="2" t="str">
        <f t="shared" si="494"/>
        <v>Week 4</v>
      </c>
      <c r="Q4501" t="s">
        <v>59</v>
      </c>
      <c r="R4501" s="5">
        <v>562.28</v>
      </c>
      <c r="S4501" s="5">
        <v>-294.99</v>
      </c>
      <c r="T4501" s="5">
        <f t="shared" si="495"/>
        <v>52.463185601479687</v>
      </c>
      <c r="U4501" s="5">
        <v>267.29000000000002</v>
      </c>
      <c r="V4501" s="5">
        <v>32</v>
      </c>
      <c r="W4501" s="5">
        <v>0</v>
      </c>
      <c r="X4501" s="5">
        <v>-0.28999999999999998</v>
      </c>
      <c r="Y4501" s="5">
        <v>299</v>
      </c>
      <c r="Z4501" s="5">
        <v>299</v>
      </c>
      <c r="AA4501" t="s">
        <v>64</v>
      </c>
      <c r="AB4501">
        <v>100.48</v>
      </c>
      <c r="AC4501">
        <v>7.4</v>
      </c>
      <c r="AD4501" t="s">
        <v>64</v>
      </c>
      <c r="AE4501" t="s">
        <v>56</v>
      </c>
      <c r="AF4501">
        <v>9985</v>
      </c>
      <c r="AG4501">
        <v>9985</v>
      </c>
      <c r="AO4501">
        <v>32</v>
      </c>
      <c r="AP4501">
        <v>0</v>
      </c>
      <c r="AW4501">
        <v>299</v>
      </c>
      <c r="BD4501" s="5">
        <v>299</v>
      </c>
      <c r="BE4501">
        <v>267.29000000000002</v>
      </c>
      <c r="BG4501">
        <f t="shared" si="496"/>
        <v>267.29000000000002</v>
      </c>
      <c r="BH4501">
        <v>32</v>
      </c>
    </row>
    <row r="4502" spans="1:61" x14ac:dyDescent="0.25">
      <c r="A4502" t="s">
        <v>54</v>
      </c>
      <c r="B4502">
        <v>110027</v>
      </c>
      <c r="C4502" t="s">
        <v>55</v>
      </c>
      <c r="D4502" t="s">
        <v>56</v>
      </c>
      <c r="E4502" s="1">
        <v>45989</v>
      </c>
      <c r="F4502" t="s">
        <v>5237</v>
      </c>
      <c r="G4502" t="s">
        <v>63</v>
      </c>
      <c r="H4502" t="str">
        <f t="shared" si="490"/>
        <v>Aggregator</v>
      </c>
      <c r="I4502">
        <v>223316000000000</v>
      </c>
      <c r="J4502">
        <v>29811</v>
      </c>
      <c r="K4502" s="3">
        <v>45989.902777777781</v>
      </c>
      <c r="L4502">
        <f t="shared" si="491"/>
        <v>28</v>
      </c>
      <c r="M4502" t="str">
        <f t="shared" si="492"/>
        <v>Friday</v>
      </c>
      <c r="N4502" s="1" t="str">
        <f t="shared" si="493"/>
        <v>November</v>
      </c>
      <c r="O4502" s="2">
        <v>0.90277777777777779</v>
      </c>
      <c r="P4502" s="2" t="str">
        <f t="shared" si="494"/>
        <v>Week 4</v>
      </c>
      <c r="Q4502" t="s">
        <v>59</v>
      </c>
      <c r="R4502" s="5">
        <v>785</v>
      </c>
      <c r="S4502" s="5">
        <v>-141.99</v>
      </c>
      <c r="T4502" s="5">
        <f t="shared" si="495"/>
        <v>18.087898089171976</v>
      </c>
      <c r="U4502" s="5">
        <v>643.01</v>
      </c>
      <c r="V4502" s="5">
        <v>32</v>
      </c>
      <c r="W4502" s="5">
        <v>0</v>
      </c>
      <c r="X4502" s="5">
        <v>-0.01</v>
      </c>
      <c r="Y4502" s="5">
        <v>675</v>
      </c>
      <c r="Z4502" s="5">
        <v>675</v>
      </c>
      <c r="AA4502" t="s">
        <v>64</v>
      </c>
      <c r="AB4502">
        <v>151.86000000000001</v>
      </c>
      <c r="AC4502">
        <v>14.51</v>
      </c>
      <c r="AD4502" t="s">
        <v>64</v>
      </c>
      <c r="AE4502" t="s">
        <v>56</v>
      </c>
      <c r="AF4502">
        <v>360</v>
      </c>
      <c r="AG4502">
        <v>360</v>
      </c>
      <c r="AO4502">
        <v>32</v>
      </c>
      <c r="AP4502">
        <v>0</v>
      </c>
      <c r="AW4502">
        <v>675</v>
      </c>
      <c r="BD4502" s="5">
        <v>675</v>
      </c>
      <c r="BE4502">
        <v>643.01</v>
      </c>
      <c r="BG4502">
        <f t="shared" si="496"/>
        <v>643.01</v>
      </c>
      <c r="BH4502">
        <v>32</v>
      </c>
    </row>
    <row r="4503" spans="1:61" x14ac:dyDescent="0.25">
      <c r="A4503" t="s">
        <v>54</v>
      </c>
      <c r="B4503">
        <v>110027</v>
      </c>
      <c r="C4503" t="s">
        <v>55</v>
      </c>
      <c r="D4503" t="s">
        <v>56</v>
      </c>
      <c r="E4503" s="1">
        <v>45989</v>
      </c>
      <c r="F4503" t="s">
        <v>5238</v>
      </c>
      <c r="G4503" t="s">
        <v>63</v>
      </c>
      <c r="H4503" t="str">
        <f t="shared" si="490"/>
        <v>Aggregator</v>
      </c>
      <c r="I4503">
        <v>223317000000000</v>
      </c>
      <c r="J4503">
        <v>29811</v>
      </c>
      <c r="K4503" s="3">
        <v>45989.913888888892</v>
      </c>
      <c r="L4503">
        <f t="shared" si="491"/>
        <v>28</v>
      </c>
      <c r="M4503" t="str">
        <f t="shared" si="492"/>
        <v>Friday</v>
      </c>
      <c r="N4503" s="1" t="str">
        <f t="shared" si="493"/>
        <v>November</v>
      </c>
      <c r="O4503" s="2">
        <v>0.91388888888888886</v>
      </c>
      <c r="P4503" s="2" t="str">
        <f t="shared" si="494"/>
        <v>Week 4</v>
      </c>
      <c r="Q4503" t="s">
        <v>59</v>
      </c>
      <c r="R4503" s="5">
        <v>449</v>
      </c>
      <c r="S4503" s="5">
        <v>-93.75</v>
      </c>
      <c r="T4503" s="5">
        <f t="shared" si="495"/>
        <v>20.879732739420938</v>
      </c>
      <c r="U4503" s="5">
        <v>355.25</v>
      </c>
      <c r="V4503" s="5">
        <v>32</v>
      </c>
      <c r="W4503" s="5">
        <v>0</v>
      </c>
      <c r="X4503" s="5">
        <v>-0.25</v>
      </c>
      <c r="Y4503" s="5">
        <v>387</v>
      </c>
      <c r="Z4503" s="5">
        <v>387</v>
      </c>
      <c r="AA4503" t="s">
        <v>64</v>
      </c>
      <c r="AB4503">
        <v>82.57</v>
      </c>
      <c r="AC4503">
        <v>9.82</v>
      </c>
      <c r="AD4503" t="s">
        <v>64</v>
      </c>
      <c r="AE4503" t="s">
        <v>56</v>
      </c>
      <c r="AF4503">
        <v>156</v>
      </c>
      <c r="AG4503">
        <v>156</v>
      </c>
      <c r="AO4503">
        <v>32</v>
      </c>
      <c r="AP4503">
        <v>0</v>
      </c>
      <c r="AW4503">
        <v>387</v>
      </c>
      <c r="BD4503" s="5">
        <v>387</v>
      </c>
      <c r="BE4503">
        <v>355.25</v>
      </c>
      <c r="BG4503">
        <f t="shared" si="496"/>
        <v>355.25</v>
      </c>
      <c r="BH4503">
        <v>32</v>
      </c>
    </row>
    <row r="4504" spans="1:61" x14ac:dyDescent="0.25">
      <c r="A4504" t="s">
        <v>54</v>
      </c>
      <c r="B4504">
        <v>110027</v>
      </c>
      <c r="C4504" t="s">
        <v>55</v>
      </c>
      <c r="D4504" t="s">
        <v>56</v>
      </c>
      <c r="E4504" s="1">
        <v>45989</v>
      </c>
      <c r="F4504" t="s">
        <v>5239</v>
      </c>
      <c r="G4504" t="s">
        <v>58</v>
      </c>
      <c r="H4504" t="str">
        <f t="shared" si="490"/>
        <v>Aggregator</v>
      </c>
      <c r="I4504">
        <v>7527643386</v>
      </c>
      <c r="J4504">
        <v>18528960</v>
      </c>
      <c r="K4504" s="3">
        <v>45989.914583333331</v>
      </c>
      <c r="L4504">
        <f t="shared" si="491"/>
        <v>28</v>
      </c>
      <c r="M4504" t="str">
        <f t="shared" si="492"/>
        <v>Friday</v>
      </c>
      <c r="N4504" s="1" t="str">
        <f t="shared" si="493"/>
        <v>November</v>
      </c>
      <c r="O4504" s="2">
        <v>0.9145833333333333</v>
      </c>
      <c r="P4504" s="2" t="str">
        <f t="shared" si="494"/>
        <v>Week 4</v>
      </c>
      <c r="Q4504" t="s">
        <v>59</v>
      </c>
      <c r="R4504" s="5">
        <v>458</v>
      </c>
      <c r="S4504" s="5">
        <v>-174.5</v>
      </c>
      <c r="T4504" s="5">
        <f t="shared" si="495"/>
        <v>38.100436681222703</v>
      </c>
      <c r="U4504" s="5">
        <v>283.5</v>
      </c>
      <c r="V4504" s="5">
        <v>32</v>
      </c>
      <c r="W4504" s="5">
        <v>0</v>
      </c>
      <c r="X4504" s="5">
        <v>0</v>
      </c>
      <c r="Y4504" s="5">
        <v>315.5</v>
      </c>
      <c r="Z4504" s="5">
        <v>315.5</v>
      </c>
      <c r="AA4504" t="s">
        <v>60</v>
      </c>
      <c r="AB4504">
        <v>62.22</v>
      </c>
      <c r="AC4504">
        <v>3.38</v>
      </c>
      <c r="AD4504" t="s">
        <v>60</v>
      </c>
      <c r="AE4504" t="s">
        <v>56</v>
      </c>
      <c r="AF4504">
        <v>3386</v>
      </c>
      <c r="AG4504">
        <v>3386</v>
      </c>
      <c r="AO4504">
        <v>32</v>
      </c>
      <c r="AP4504">
        <v>0</v>
      </c>
      <c r="AX4504">
        <v>315.5</v>
      </c>
      <c r="BD4504" s="5">
        <v>315.5</v>
      </c>
      <c r="BE4504">
        <v>283.5</v>
      </c>
      <c r="BG4504">
        <f t="shared" si="496"/>
        <v>283.5</v>
      </c>
      <c r="BI4504">
        <v>32</v>
      </c>
    </row>
    <row r="4505" spans="1:61" x14ac:dyDescent="0.25">
      <c r="A4505" t="s">
        <v>54</v>
      </c>
      <c r="B4505">
        <v>110027</v>
      </c>
      <c r="C4505" t="s">
        <v>55</v>
      </c>
      <c r="D4505" t="s">
        <v>56</v>
      </c>
      <c r="E4505" s="1">
        <v>45989</v>
      </c>
      <c r="F4505" t="s">
        <v>5240</v>
      </c>
      <c r="G4505" t="s">
        <v>63</v>
      </c>
      <c r="H4505" t="str">
        <f t="shared" si="490"/>
        <v>Aggregator</v>
      </c>
      <c r="I4505">
        <v>223317000000000</v>
      </c>
      <c r="J4505">
        <v>29811</v>
      </c>
      <c r="K4505" s="3">
        <v>45989.916666666664</v>
      </c>
      <c r="L4505">
        <f t="shared" si="491"/>
        <v>28</v>
      </c>
      <c r="M4505" t="str">
        <f t="shared" si="492"/>
        <v>Friday</v>
      </c>
      <c r="N4505" s="1" t="str">
        <f t="shared" si="493"/>
        <v>November</v>
      </c>
      <c r="O4505" s="2">
        <v>0.91666666666666663</v>
      </c>
      <c r="P4505" s="2" t="str">
        <f t="shared" si="494"/>
        <v>Week 4</v>
      </c>
      <c r="Q4505" t="s">
        <v>59</v>
      </c>
      <c r="R4505" s="5">
        <v>149</v>
      </c>
      <c r="S4505" s="5">
        <v>-20</v>
      </c>
      <c r="T4505" s="5">
        <f t="shared" si="495"/>
        <v>13.422818791946309</v>
      </c>
      <c r="U4505" s="5">
        <v>129</v>
      </c>
      <c r="V4505" s="5">
        <v>32</v>
      </c>
      <c r="W4505" s="5">
        <v>0</v>
      </c>
      <c r="X4505" s="5">
        <v>0</v>
      </c>
      <c r="Y4505" s="5">
        <v>161</v>
      </c>
      <c r="Z4505" s="5">
        <v>161</v>
      </c>
      <c r="AA4505" t="s">
        <v>64</v>
      </c>
      <c r="AB4505">
        <v>33.659999999999997</v>
      </c>
      <c r="AC4505">
        <v>4.9400000000000004</v>
      </c>
      <c r="AD4505" t="s">
        <v>64</v>
      </c>
      <c r="AE4505" t="s">
        <v>56</v>
      </c>
      <c r="AF4505">
        <v>3113</v>
      </c>
      <c r="AG4505">
        <v>3113</v>
      </c>
      <c r="AO4505">
        <v>32</v>
      </c>
      <c r="AP4505">
        <v>0</v>
      </c>
      <c r="AW4505">
        <v>161</v>
      </c>
      <c r="BD4505" s="5">
        <v>161</v>
      </c>
      <c r="BE4505">
        <v>129</v>
      </c>
      <c r="BG4505">
        <f t="shared" si="496"/>
        <v>129</v>
      </c>
      <c r="BH4505">
        <v>32</v>
      </c>
    </row>
    <row r="4506" spans="1:61" x14ac:dyDescent="0.25">
      <c r="A4506" t="s">
        <v>54</v>
      </c>
      <c r="B4506">
        <v>110027</v>
      </c>
      <c r="C4506" t="s">
        <v>55</v>
      </c>
      <c r="D4506" t="s">
        <v>56</v>
      </c>
      <c r="E4506" s="1">
        <v>45989</v>
      </c>
      <c r="F4506" t="s">
        <v>5241</v>
      </c>
      <c r="G4506" t="s">
        <v>63</v>
      </c>
      <c r="H4506" t="str">
        <f t="shared" si="490"/>
        <v>Aggregator</v>
      </c>
      <c r="I4506">
        <v>223317000000000</v>
      </c>
      <c r="J4506">
        <v>29811</v>
      </c>
      <c r="K4506" s="3">
        <v>45989.921527777777</v>
      </c>
      <c r="L4506">
        <f t="shared" si="491"/>
        <v>28</v>
      </c>
      <c r="M4506" t="str">
        <f t="shared" si="492"/>
        <v>Friday</v>
      </c>
      <c r="N4506" s="1" t="str">
        <f t="shared" si="493"/>
        <v>November</v>
      </c>
      <c r="O4506" s="2">
        <v>0.92152777777777772</v>
      </c>
      <c r="P4506" s="2" t="str">
        <f t="shared" si="494"/>
        <v>Week 4</v>
      </c>
      <c r="Q4506" t="s">
        <v>59</v>
      </c>
      <c r="R4506" s="5">
        <v>238</v>
      </c>
      <c r="S4506" s="5">
        <v>-100</v>
      </c>
      <c r="T4506" s="5">
        <f t="shared" si="495"/>
        <v>42.016806722689076</v>
      </c>
      <c r="U4506" s="5">
        <v>138</v>
      </c>
      <c r="V4506" s="5">
        <v>32</v>
      </c>
      <c r="W4506" s="5">
        <v>0</v>
      </c>
      <c r="X4506" s="5">
        <v>0</v>
      </c>
      <c r="Y4506" s="5">
        <v>170</v>
      </c>
      <c r="Z4506" s="5">
        <v>170</v>
      </c>
      <c r="AA4506" t="s">
        <v>64</v>
      </c>
      <c r="AB4506">
        <v>43.42</v>
      </c>
      <c r="AC4506">
        <v>3.92</v>
      </c>
      <c r="AD4506" t="s">
        <v>64</v>
      </c>
      <c r="AE4506" t="s">
        <v>56</v>
      </c>
      <c r="AF4506">
        <v>2576</v>
      </c>
      <c r="AG4506">
        <v>2576</v>
      </c>
      <c r="AO4506">
        <v>32</v>
      </c>
      <c r="AP4506">
        <v>0</v>
      </c>
      <c r="AW4506">
        <v>170</v>
      </c>
      <c r="BD4506" s="5">
        <v>170</v>
      </c>
      <c r="BE4506">
        <v>138</v>
      </c>
      <c r="BG4506">
        <f t="shared" si="496"/>
        <v>138</v>
      </c>
      <c r="BH4506">
        <v>32</v>
      </c>
    </row>
    <row r="4507" spans="1:61" x14ac:dyDescent="0.25">
      <c r="A4507" t="s">
        <v>54</v>
      </c>
      <c r="B4507">
        <v>110027</v>
      </c>
      <c r="C4507" t="s">
        <v>55</v>
      </c>
      <c r="D4507" t="s">
        <v>56</v>
      </c>
      <c r="E4507" s="1">
        <v>45989</v>
      </c>
      <c r="F4507" t="s">
        <v>5242</v>
      </c>
      <c r="G4507" t="s">
        <v>63</v>
      </c>
      <c r="H4507" t="str">
        <f t="shared" si="490"/>
        <v>Aggregator</v>
      </c>
      <c r="I4507">
        <v>223317000000000</v>
      </c>
      <c r="J4507">
        <v>29811</v>
      </c>
      <c r="K4507" s="3">
        <v>45989.921527777777</v>
      </c>
      <c r="L4507">
        <f t="shared" si="491"/>
        <v>28</v>
      </c>
      <c r="M4507" t="str">
        <f t="shared" si="492"/>
        <v>Friday</v>
      </c>
      <c r="N4507" s="1" t="str">
        <f t="shared" si="493"/>
        <v>November</v>
      </c>
      <c r="O4507" s="2">
        <v>0.92152777777777772</v>
      </c>
      <c r="P4507" s="2" t="str">
        <f t="shared" si="494"/>
        <v>Week 4</v>
      </c>
      <c r="Q4507" t="s">
        <v>59</v>
      </c>
      <c r="R4507" s="5">
        <v>304.66000000000003</v>
      </c>
      <c r="S4507" s="5">
        <v>-93.74</v>
      </c>
      <c r="T4507" s="5">
        <f t="shared" si="495"/>
        <v>30.768725792686922</v>
      </c>
      <c r="U4507" s="5">
        <v>210.92</v>
      </c>
      <c r="V4507" s="5">
        <v>32</v>
      </c>
      <c r="W4507" s="5">
        <v>0</v>
      </c>
      <c r="X4507" s="5">
        <v>0.08</v>
      </c>
      <c r="Y4507" s="5">
        <v>243</v>
      </c>
      <c r="Z4507" s="5">
        <v>243</v>
      </c>
      <c r="AA4507" t="s">
        <v>64</v>
      </c>
      <c r="AB4507">
        <v>68.42</v>
      </c>
      <c r="AC4507">
        <v>4.5999999999999996</v>
      </c>
      <c r="AD4507" t="s">
        <v>64</v>
      </c>
      <c r="AE4507" t="s">
        <v>56</v>
      </c>
      <c r="AF4507">
        <v>6734</v>
      </c>
      <c r="AG4507">
        <v>6734</v>
      </c>
      <c r="AO4507">
        <v>32</v>
      </c>
      <c r="AP4507">
        <v>0</v>
      </c>
      <c r="AW4507">
        <v>243</v>
      </c>
      <c r="BD4507" s="5">
        <v>243</v>
      </c>
      <c r="BE4507">
        <v>210.92</v>
      </c>
      <c r="BG4507">
        <f t="shared" si="496"/>
        <v>210.92</v>
      </c>
      <c r="BH4507">
        <v>32</v>
      </c>
    </row>
    <row r="4508" spans="1:61" x14ac:dyDescent="0.25">
      <c r="A4508" t="s">
        <v>54</v>
      </c>
      <c r="B4508">
        <v>110027</v>
      </c>
      <c r="C4508" t="s">
        <v>55</v>
      </c>
      <c r="D4508" t="s">
        <v>56</v>
      </c>
      <c r="E4508" s="1">
        <v>45989</v>
      </c>
      <c r="F4508" t="s">
        <v>5243</v>
      </c>
      <c r="G4508" t="s">
        <v>63</v>
      </c>
      <c r="H4508" t="str">
        <f t="shared" si="490"/>
        <v>Aggregator</v>
      </c>
      <c r="I4508">
        <v>223317000000000</v>
      </c>
      <c r="J4508">
        <v>29811</v>
      </c>
      <c r="K4508" s="3">
        <v>45989.922222222223</v>
      </c>
      <c r="L4508">
        <f t="shared" si="491"/>
        <v>28</v>
      </c>
      <c r="M4508" t="str">
        <f t="shared" si="492"/>
        <v>Friday</v>
      </c>
      <c r="N4508" s="1" t="str">
        <f t="shared" si="493"/>
        <v>November</v>
      </c>
      <c r="O4508" s="2">
        <v>0.92222222222222228</v>
      </c>
      <c r="P4508" s="2" t="str">
        <f t="shared" si="494"/>
        <v>Week 4</v>
      </c>
      <c r="Q4508" t="s">
        <v>59</v>
      </c>
      <c r="R4508" s="5">
        <v>238</v>
      </c>
      <c r="S4508" s="5">
        <v>-100</v>
      </c>
      <c r="T4508" s="5">
        <f t="shared" si="495"/>
        <v>42.016806722689076</v>
      </c>
      <c r="U4508" s="5">
        <v>138</v>
      </c>
      <c r="V4508" s="5">
        <v>32</v>
      </c>
      <c r="W4508" s="5">
        <v>0</v>
      </c>
      <c r="X4508" s="5">
        <v>0</v>
      </c>
      <c r="Y4508" s="5">
        <v>170</v>
      </c>
      <c r="Z4508" s="5">
        <v>170</v>
      </c>
      <c r="AA4508" t="s">
        <v>64</v>
      </c>
      <c r="AB4508">
        <v>43.42</v>
      </c>
      <c r="AC4508">
        <v>3.92</v>
      </c>
      <c r="AD4508" t="s">
        <v>64</v>
      </c>
      <c r="AE4508" t="s">
        <v>56</v>
      </c>
      <c r="AF4508">
        <v>3249</v>
      </c>
      <c r="AG4508">
        <v>3249</v>
      </c>
      <c r="AO4508">
        <v>32</v>
      </c>
      <c r="AP4508">
        <v>0</v>
      </c>
      <c r="AW4508">
        <v>170</v>
      </c>
      <c r="BD4508" s="5">
        <v>170</v>
      </c>
      <c r="BE4508">
        <v>138</v>
      </c>
      <c r="BG4508">
        <f t="shared" si="496"/>
        <v>138</v>
      </c>
      <c r="BH4508">
        <v>32</v>
      </c>
    </row>
    <row r="4509" spans="1:61" x14ac:dyDescent="0.25">
      <c r="A4509" t="s">
        <v>54</v>
      </c>
      <c r="B4509">
        <v>110027</v>
      </c>
      <c r="C4509" t="s">
        <v>55</v>
      </c>
      <c r="D4509" t="s">
        <v>56</v>
      </c>
      <c r="E4509" s="1">
        <v>45989</v>
      </c>
      <c r="F4509" t="s">
        <v>5244</v>
      </c>
      <c r="G4509" t="s">
        <v>63</v>
      </c>
      <c r="H4509" t="str">
        <f t="shared" si="490"/>
        <v>Aggregator</v>
      </c>
      <c r="I4509">
        <v>223318000000000</v>
      </c>
      <c r="J4509">
        <v>29811</v>
      </c>
      <c r="K4509" s="3">
        <v>45989.928472222222</v>
      </c>
      <c r="L4509">
        <f t="shared" si="491"/>
        <v>28</v>
      </c>
      <c r="M4509" t="str">
        <f t="shared" si="492"/>
        <v>Friday</v>
      </c>
      <c r="N4509" s="1" t="str">
        <f t="shared" si="493"/>
        <v>November</v>
      </c>
      <c r="O4509" s="2">
        <v>0.92847222222222225</v>
      </c>
      <c r="P4509" s="2" t="str">
        <f t="shared" si="494"/>
        <v>Week 4</v>
      </c>
      <c r="Q4509" t="s">
        <v>59</v>
      </c>
      <c r="R4509" s="5">
        <v>328</v>
      </c>
      <c r="S4509" s="5">
        <v>-149.4</v>
      </c>
      <c r="T4509" s="5">
        <f t="shared" si="495"/>
        <v>45.548780487804876</v>
      </c>
      <c r="U4509" s="5">
        <v>178.6</v>
      </c>
      <c r="V4509" s="5">
        <v>32</v>
      </c>
      <c r="W4509" s="5">
        <v>0</v>
      </c>
      <c r="X4509" s="5">
        <v>0.4</v>
      </c>
      <c r="Y4509" s="5">
        <v>211</v>
      </c>
      <c r="Z4509" s="5">
        <v>211</v>
      </c>
      <c r="AA4509" t="s">
        <v>64</v>
      </c>
      <c r="AB4509">
        <v>72</v>
      </c>
      <c r="AC4509">
        <v>5.88</v>
      </c>
      <c r="AD4509" t="s">
        <v>64</v>
      </c>
      <c r="AE4509" t="s">
        <v>56</v>
      </c>
      <c r="AF4509">
        <v>4569</v>
      </c>
      <c r="AG4509">
        <v>4569</v>
      </c>
      <c r="AO4509">
        <v>32</v>
      </c>
      <c r="AP4509">
        <v>0</v>
      </c>
      <c r="AW4509">
        <v>211</v>
      </c>
      <c r="BD4509" s="5">
        <v>211</v>
      </c>
      <c r="BE4509">
        <v>178.6</v>
      </c>
      <c r="BG4509">
        <f t="shared" si="496"/>
        <v>178.6</v>
      </c>
      <c r="BH4509">
        <v>32</v>
      </c>
    </row>
    <row r="4510" spans="1:61" x14ac:dyDescent="0.25">
      <c r="A4510" t="s">
        <v>54</v>
      </c>
      <c r="B4510">
        <v>110027</v>
      </c>
      <c r="C4510" t="s">
        <v>55</v>
      </c>
      <c r="D4510" t="s">
        <v>56</v>
      </c>
      <c r="E4510" s="1">
        <v>45989</v>
      </c>
      <c r="F4510" t="s">
        <v>5245</v>
      </c>
      <c r="G4510" t="s">
        <v>63</v>
      </c>
      <c r="H4510" t="str">
        <f t="shared" si="490"/>
        <v>Aggregator</v>
      </c>
      <c r="I4510">
        <v>223318000000000</v>
      </c>
      <c r="J4510">
        <v>29811</v>
      </c>
      <c r="K4510" s="3">
        <v>45989.930555555555</v>
      </c>
      <c r="L4510">
        <f t="shared" si="491"/>
        <v>28</v>
      </c>
      <c r="M4510" t="str">
        <f t="shared" si="492"/>
        <v>Friday</v>
      </c>
      <c r="N4510" s="1" t="str">
        <f t="shared" si="493"/>
        <v>November</v>
      </c>
      <c r="O4510" s="2">
        <v>0.93055555555555558</v>
      </c>
      <c r="P4510" s="2" t="str">
        <f t="shared" si="494"/>
        <v>Week 4</v>
      </c>
      <c r="Q4510" t="s">
        <v>59</v>
      </c>
      <c r="R4510" s="5">
        <v>436</v>
      </c>
      <c r="S4510" s="5">
        <v>-124</v>
      </c>
      <c r="T4510" s="5">
        <f t="shared" si="495"/>
        <v>28.440366972477065</v>
      </c>
      <c r="U4510" s="5">
        <v>312</v>
      </c>
      <c r="V4510" s="5">
        <v>32</v>
      </c>
      <c r="W4510" s="5">
        <v>0</v>
      </c>
      <c r="X4510" s="5">
        <v>0</v>
      </c>
      <c r="Y4510" s="5">
        <v>344</v>
      </c>
      <c r="Z4510" s="5">
        <v>344</v>
      </c>
      <c r="AA4510" t="s">
        <v>64</v>
      </c>
      <c r="AB4510">
        <v>69.61</v>
      </c>
      <c r="AC4510">
        <v>10.97</v>
      </c>
      <c r="AD4510" t="s">
        <v>64</v>
      </c>
      <c r="AE4510" t="s">
        <v>56</v>
      </c>
      <c r="AF4510">
        <v>4902</v>
      </c>
      <c r="AG4510">
        <v>4902</v>
      </c>
      <c r="AO4510">
        <v>32</v>
      </c>
      <c r="AP4510">
        <v>0</v>
      </c>
      <c r="AW4510">
        <v>344</v>
      </c>
      <c r="BD4510" s="5">
        <v>344</v>
      </c>
      <c r="BE4510">
        <v>312</v>
      </c>
      <c r="BG4510">
        <f t="shared" si="496"/>
        <v>312</v>
      </c>
      <c r="BH4510">
        <v>32</v>
      </c>
    </row>
    <row r="4511" spans="1:61" x14ac:dyDescent="0.25">
      <c r="A4511" t="s">
        <v>54</v>
      </c>
      <c r="B4511">
        <v>110027</v>
      </c>
      <c r="C4511" t="s">
        <v>55</v>
      </c>
      <c r="D4511" t="s">
        <v>56</v>
      </c>
      <c r="E4511" s="1">
        <v>45989</v>
      </c>
      <c r="F4511" t="s">
        <v>5246</v>
      </c>
      <c r="G4511" t="s">
        <v>63</v>
      </c>
      <c r="H4511" t="str">
        <f t="shared" si="490"/>
        <v>Aggregator</v>
      </c>
      <c r="I4511">
        <v>223319000000000</v>
      </c>
      <c r="J4511">
        <v>29811</v>
      </c>
      <c r="K4511" s="3">
        <v>45989.934027777781</v>
      </c>
      <c r="L4511">
        <f t="shared" si="491"/>
        <v>28</v>
      </c>
      <c r="M4511" t="str">
        <f t="shared" si="492"/>
        <v>Friday</v>
      </c>
      <c r="N4511" s="1" t="str">
        <f t="shared" si="493"/>
        <v>November</v>
      </c>
      <c r="O4511" s="2">
        <v>0.93402777777777779</v>
      </c>
      <c r="P4511" s="2" t="str">
        <f t="shared" si="494"/>
        <v>Week 4</v>
      </c>
      <c r="Q4511" t="s">
        <v>59</v>
      </c>
      <c r="R4511" s="5">
        <v>794.56</v>
      </c>
      <c r="S4511" s="5">
        <v>-142</v>
      </c>
      <c r="T4511" s="5">
        <f t="shared" si="495"/>
        <v>17.871526379379784</v>
      </c>
      <c r="U4511" s="5">
        <v>652.55999999999995</v>
      </c>
      <c r="V4511" s="5">
        <v>32</v>
      </c>
      <c r="W4511" s="5">
        <v>0</v>
      </c>
      <c r="X4511" s="5">
        <v>0.44</v>
      </c>
      <c r="Y4511" s="5">
        <v>685</v>
      </c>
      <c r="Z4511" s="5">
        <v>685</v>
      </c>
      <c r="AA4511" t="s">
        <v>64</v>
      </c>
      <c r="AB4511">
        <v>153.71</v>
      </c>
      <c r="AC4511">
        <v>12</v>
      </c>
      <c r="AD4511" t="s">
        <v>64</v>
      </c>
      <c r="AE4511" t="s">
        <v>56</v>
      </c>
      <c r="AF4511">
        <v>6355</v>
      </c>
      <c r="AG4511">
        <v>6355</v>
      </c>
      <c r="AO4511">
        <v>32</v>
      </c>
      <c r="AP4511">
        <v>0</v>
      </c>
      <c r="AW4511">
        <v>685</v>
      </c>
      <c r="BD4511" s="5">
        <v>685</v>
      </c>
      <c r="BE4511">
        <v>652.55999999999995</v>
      </c>
      <c r="BG4511">
        <f t="shared" si="496"/>
        <v>652.55999999999995</v>
      </c>
      <c r="BH4511">
        <v>32</v>
      </c>
    </row>
    <row r="4512" spans="1:61" x14ac:dyDescent="0.25">
      <c r="A4512" t="s">
        <v>54</v>
      </c>
      <c r="B4512">
        <v>110027</v>
      </c>
      <c r="C4512" t="s">
        <v>55</v>
      </c>
      <c r="D4512" t="s">
        <v>56</v>
      </c>
      <c r="E4512" s="1">
        <v>45989</v>
      </c>
      <c r="F4512" t="s">
        <v>5247</v>
      </c>
      <c r="G4512" t="s">
        <v>63</v>
      </c>
      <c r="H4512" t="str">
        <f t="shared" si="490"/>
        <v>Aggregator</v>
      </c>
      <c r="I4512">
        <v>223319000000000</v>
      </c>
      <c r="J4512">
        <v>29811</v>
      </c>
      <c r="K4512" s="3">
        <v>45989.936111111114</v>
      </c>
      <c r="L4512">
        <f t="shared" si="491"/>
        <v>28</v>
      </c>
      <c r="M4512" t="str">
        <f t="shared" si="492"/>
        <v>Friday</v>
      </c>
      <c r="N4512" s="1" t="str">
        <f t="shared" si="493"/>
        <v>November</v>
      </c>
      <c r="O4512" s="2">
        <v>0.93611111111111112</v>
      </c>
      <c r="P4512" s="2" t="str">
        <f t="shared" si="494"/>
        <v>Week 4</v>
      </c>
      <c r="Q4512" t="s">
        <v>59</v>
      </c>
      <c r="R4512" s="5">
        <v>599</v>
      </c>
      <c r="S4512" s="5">
        <v>-93.75</v>
      </c>
      <c r="T4512" s="5">
        <f t="shared" si="495"/>
        <v>15.651085141903174</v>
      </c>
      <c r="U4512" s="5">
        <v>505.25</v>
      </c>
      <c r="V4512" s="5">
        <v>32</v>
      </c>
      <c r="W4512" s="5">
        <v>0</v>
      </c>
      <c r="X4512" s="5">
        <v>-0.25</v>
      </c>
      <c r="Y4512" s="5">
        <v>537</v>
      </c>
      <c r="Z4512" s="5">
        <v>537</v>
      </c>
      <c r="AA4512" t="s">
        <v>64</v>
      </c>
      <c r="AB4512">
        <v>147.9</v>
      </c>
      <c r="AC4512">
        <v>11.77</v>
      </c>
      <c r="AD4512" t="s">
        <v>64</v>
      </c>
      <c r="AE4512" t="s">
        <v>56</v>
      </c>
      <c r="AF4512">
        <v>8467</v>
      </c>
      <c r="AG4512">
        <v>8467</v>
      </c>
      <c r="AO4512">
        <v>32</v>
      </c>
      <c r="AP4512">
        <v>0</v>
      </c>
      <c r="AW4512">
        <v>537</v>
      </c>
      <c r="BD4512" s="5">
        <v>537</v>
      </c>
      <c r="BE4512">
        <v>505.25</v>
      </c>
      <c r="BG4512">
        <f t="shared" si="496"/>
        <v>505.25</v>
      </c>
      <c r="BH4512">
        <v>32</v>
      </c>
    </row>
    <row r="4513" spans="1:61" x14ac:dyDescent="0.25">
      <c r="A4513" t="s">
        <v>54</v>
      </c>
      <c r="B4513">
        <v>110027</v>
      </c>
      <c r="C4513" t="s">
        <v>55</v>
      </c>
      <c r="D4513" t="s">
        <v>56</v>
      </c>
      <c r="E4513" s="1">
        <v>45989</v>
      </c>
      <c r="F4513" t="s">
        <v>5248</v>
      </c>
      <c r="G4513" t="s">
        <v>67</v>
      </c>
      <c r="H4513" t="str">
        <f t="shared" si="490"/>
        <v>Direct Sale</v>
      </c>
      <c r="K4513" s="3">
        <v>45989.94027777778</v>
      </c>
      <c r="L4513">
        <f t="shared" si="491"/>
        <v>28</v>
      </c>
      <c r="M4513" t="str">
        <f t="shared" si="492"/>
        <v>Friday</v>
      </c>
      <c r="N4513" s="1" t="str">
        <f t="shared" si="493"/>
        <v>November</v>
      </c>
      <c r="O4513" s="2">
        <v>0.94027777777777777</v>
      </c>
      <c r="P4513" s="2" t="str">
        <f t="shared" si="494"/>
        <v>Week 4</v>
      </c>
      <c r="Q4513" t="s">
        <v>59</v>
      </c>
      <c r="R4513" s="5">
        <v>109</v>
      </c>
      <c r="S4513" s="5">
        <v>0</v>
      </c>
      <c r="T4513" s="5">
        <f t="shared" si="495"/>
        <v>0</v>
      </c>
      <c r="U4513" s="5">
        <v>109</v>
      </c>
      <c r="V4513" s="5">
        <v>0</v>
      </c>
      <c r="W4513" s="5">
        <v>5.46</v>
      </c>
      <c r="X4513" s="5">
        <v>-0.46</v>
      </c>
      <c r="Y4513" s="5">
        <v>114</v>
      </c>
      <c r="Z4513" s="5">
        <v>114</v>
      </c>
      <c r="AA4513" t="s">
        <v>68</v>
      </c>
      <c r="AB4513">
        <v>24.63</v>
      </c>
      <c r="AC4513">
        <v>1.96</v>
      </c>
      <c r="AD4513" t="s">
        <v>5778</v>
      </c>
      <c r="AE4513" t="s">
        <v>75</v>
      </c>
      <c r="AI4513" t="s">
        <v>89</v>
      </c>
      <c r="AJ4513" t="s">
        <v>190</v>
      </c>
      <c r="AK4513">
        <v>8929758003</v>
      </c>
      <c r="AO4513">
        <v>0</v>
      </c>
      <c r="AP4513">
        <v>0</v>
      </c>
      <c r="AR4513">
        <v>114</v>
      </c>
      <c r="AZ4513">
        <v>109</v>
      </c>
      <c r="BA4513">
        <v>2.73</v>
      </c>
      <c r="BB4513">
        <v>109</v>
      </c>
      <c r="BC4513">
        <v>2.73</v>
      </c>
      <c r="BD4513" s="5">
        <v>114</v>
      </c>
      <c r="BE4513">
        <v>109</v>
      </c>
      <c r="BG4513">
        <f t="shared" si="496"/>
        <v>109</v>
      </c>
    </row>
    <row r="4514" spans="1:61" x14ac:dyDescent="0.25">
      <c r="A4514" t="s">
        <v>54</v>
      </c>
      <c r="B4514">
        <v>110027</v>
      </c>
      <c r="C4514" t="s">
        <v>55</v>
      </c>
      <c r="D4514" t="s">
        <v>56</v>
      </c>
      <c r="E4514" s="1">
        <v>45989</v>
      </c>
      <c r="F4514" t="s">
        <v>5249</v>
      </c>
      <c r="G4514" t="s">
        <v>67</v>
      </c>
      <c r="H4514" t="str">
        <f t="shared" si="490"/>
        <v>Direct Sale</v>
      </c>
      <c r="K4514" s="3">
        <v>45989.941666666666</v>
      </c>
      <c r="L4514">
        <f t="shared" si="491"/>
        <v>28</v>
      </c>
      <c r="M4514" t="str">
        <f t="shared" si="492"/>
        <v>Friday</v>
      </c>
      <c r="N4514" s="1" t="str">
        <f t="shared" si="493"/>
        <v>November</v>
      </c>
      <c r="O4514" s="2">
        <v>0.94166666666666665</v>
      </c>
      <c r="P4514" s="2" t="str">
        <f t="shared" si="494"/>
        <v>Week 4</v>
      </c>
      <c r="Q4514" t="s">
        <v>59</v>
      </c>
      <c r="R4514" s="5">
        <v>159</v>
      </c>
      <c r="S4514" s="5">
        <v>0</v>
      </c>
      <c r="T4514" s="5">
        <f t="shared" si="495"/>
        <v>0</v>
      </c>
      <c r="U4514" s="5">
        <v>159</v>
      </c>
      <c r="V4514" s="5">
        <v>0</v>
      </c>
      <c r="W4514" s="5">
        <v>7.96</v>
      </c>
      <c r="X4514" s="5">
        <v>0.04</v>
      </c>
      <c r="Y4514" s="5">
        <v>167</v>
      </c>
      <c r="Z4514" s="5">
        <v>167</v>
      </c>
      <c r="AA4514" t="s">
        <v>68</v>
      </c>
      <c r="AB4514">
        <v>29.83</v>
      </c>
      <c r="AC4514">
        <v>2.5</v>
      </c>
      <c r="AD4514" t="s">
        <v>5778</v>
      </c>
      <c r="AE4514" t="s">
        <v>75</v>
      </c>
      <c r="AI4514" t="s">
        <v>89</v>
      </c>
      <c r="AJ4514" t="s">
        <v>190</v>
      </c>
      <c r="AK4514">
        <v>8929758003</v>
      </c>
      <c r="AO4514">
        <v>0</v>
      </c>
      <c r="AP4514">
        <v>0</v>
      </c>
      <c r="AR4514">
        <v>167</v>
      </c>
      <c r="AZ4514">
        <v>159</v>
      </c>
      <c r="BA4514">
        <v>3.98</v>
      </c>
      <c r="BB4514">
        <v>159</v>
      </c>
      <c r="BC4514">
        <v>3.98</v>
      </c>
      <c r="BD4514" s="5">
        <v>167</v>
      </c>
      <c r="BE4514">
        <v>159</v>
      </c>
      <c r="BG4514">
        <f t="shared" si="496"/>
        <v>159</v>
      </c>
    </row>
    <row r="4515" spans="1:61" x14ac:dyDescent="0.25">
      <c r="A4515" t="s">
        <v>54</v>
      </c>
      <c r="B4515">
        <v>110027</v>
      </c>
      <c r="C4515" t="s">
        <v>55</v>
      </c>
      <c r="D4515" t="s">
        <v>56</v>
      </c>
      <c r="E4515" s="1">
        <v>45989</v>
      </c>
      <c r="F4515" t="s">
        <v>5250</v>
      </c>
      <c r="G4515" t="s">
        <v>67</v>
      </c>
      <c r="H4515" t="str">
        <f t="shared" si="490"/>
        <v>Direct Sale</v>
      </c>
      <c r="K4515" s="3">
        <v>45989.941666666666</v>
      </c>
      <c r="L4515">
        <f t="shared" si="491"/>
        <v>28</v>
      </c>
      <c r="M4515" t="str">
        <f t="shared" si="492"/>
        <v>Friday</v>
      </c>
      <c r="N4515" s="1" t="str">
        <f t="shared" si="493"/>
        <v>November</v>
      </c>
      <c r="O4515" s="2">
        <v>0.94166666666666665</v>
      </c>
      <c r="P4515" s="2" t="str">
        <f t="shared" si="494"/>
        <v>Week 4</v>
      </c>
      <c r="Q4515" t="s">
        <v>59</v>
      </c>
      <c r="R4515" s="5">
        <v>317</v>
      </c>
      <c r="S4515" s="5">
        <v>0</v>
      </c>
      <c r="T4515" s="5">
        <f t="shared" si="495"/>
        <v>0</v>
      </c>
      <c r="U4515" s="5">
        <v>317</v>
      </c>
      <c r="V4515" s="5">
        <v>0</v>
      </c>
      <c r="W4515" s="5">
        <v>15.86</v>
      </c>
      <c r="X4515" s="5">
        <v>0.14000000000000001</v>
      </c>
      <c r="Y4515" s="5">
        <v>333</v>
      </c>
      <c r="Z4515" s="5">
        <v>333</v>
      </c>
      <c r="AA4515" t="s">
        <v>466</v>
      </c>
      <c r="AB4515">
        <v>81.72</v>
      </c>
      <c r="AC4515">
        <v>6.92</v>
      </c>
      <c r="AD4515" t="s">
        <v>5778</v>
      </c>
      <c r="AE4515" t="s">
        <v>75</v>
      </c>
      <c r="AI4515" t="s">
        <v>89</v>
      </c>
      <c r="AJ4515" t="s">
        <v>190</v>
      </c>
      <c r="AK4515">
        <v>8929758003</v>
      </c>
      <c r="AO4515">
        <v>0</v>
      </c>
      <c r="AP4515">
        <v>0</v>
      </c>
      <c r="AQ4515">
        <v>166</v>
      </c>
      <c r="AR4515">
        <v>167</v>
      </c>
      <c r="AZ4515">
        <v>317</v>
      </c>
      <c r="BA4515">
        <v>7.93</v>
      </c>
      <c r="BB4515">
        <v>317</v>
      </c>
      <c r="BC4515">
        <v>7.93</v>
      </c>
      <c r="BD4515" s="5">
        <v>333</v>
      </c>
      <c r="BE4515">
        <v>317</v>
      </c>
      <c r="BG4515">
        <f t="shared" si="496"/>
        <v>317</v>
      </c>
    </row>
    <row r="4516" spans="1:61" x14ac:dyDescent="0.25">
      <c r="A4516" t="s">
        <v>54</v>
      </c>
      <c r="B4516">
        <v>110027</v>
      </c>
      <c r="C4516" t="s">
        <v>55</v>
      </c>
      <c r="D4516" t="s">
        <v>56</v>
      </c>
      <c r="E4516" s="1">
        <v>45989</v>
      </c>
      <c r="F4516" t="s">
        <v>5251</v>
      </c>
      <c r="G4516" t="s">
        <v>67</v>
      </c>
      <c r="H4516" t="str">
        <f t="shared" si="490"/>
        <v>Direct Sale</v>
      </c>
      <c r="K4516" s="3">
        <v>45989.942361111112</v>
      </c>
      <c r="L4516">
        <f t="shared" si="491"/>
        <v>28</v>
      </c>
      <c r="M4516" t="str">
        <f t="shared" si="492"/>
        <v>Friday</v>
      </c>
      <c r="N4516" s="1" t="str">
        <f t="shared" si="493"/>
        <v>November</v>
      </c>
      <c r="O4516" s="2">
        <v>0.94236111111111109</v>
      </c>
      <c r="P4516" s="2" t="str">
        <f t="shared" si="494"/>
        <v>Week 4</v>
      </c>
      <c r="Q4516" t="s">
        <v>59</v>
      </c>
      <c r="R4516" s="5">
        <v>237</v>
      </c>
      <c r="S4516" s="5">
        <v>0</v>
      </c>
      <c r="T4516" s="5">
        <f t="shared" si="495"/>
        <v>0</v>
      </c>
      <c r="U4516" s="5">
        <v>237</v>
      </c>
      <c r="V4516" s="5">
        <v>0</v>
      </c>
      <c r="W4516" s="5">
        <v>11.86</v>
      </c>
      <c r="X4516" s="5">
        <v>0.14000000000000001</v>
      </c>
      <c r="Y4516" s="5">
        <v>249</v>
      </c>
      <c r="Z4516" s="5">
        <v>249</v>
      </c>
      <c r="AA4516" t="s">
        <v>73</v>
      </c>
      <c r="AB4516">
        <v>58.28</v>
      </c>
      <c r="AC4516">
        <v>5.88</v>
      </c>
      <c r="AD4516" t="s">
        <v>5778</v>
      </c>
      <c r="AE4516" t="s">
        <v>75</v>
      </c>
      <c r="AI4516" t="s">
        <v>5252</v>
      </c>
      <c r="AJ4516" t="s">
        <v>5253</v>
      </c>
      <c r="AK4516">
        <v>9310300572</v>
      </c>
      <c r="AO4516">
        <v>0</v>
      </c>
      <c r="AP4516">
        <v>0</v>
      </c>
      <c r="AQ4516">
        <v>249</v>
      </c>
      <c r="AZ4516">
        <v>237</v>
      </c>
      <c r="BA4516">
        <v>5.93</v>
      </c>
      <c r="BB4516">
        <v>237</v>
      </c>
      <c r="BC4516">
        <v>5.93</v>
      </c>
      <c r="BD4516" s="5">
        <v>249</v>
      </c>
      <c r="BE4516">
        <v>237</v>
      </c>
      <c r="BG4516">
        <f t="shared" si="496"/>
        <v>237</v>
      </c>
    </row>
    <row r="4517" spans="1:61" x14ac:dyDescent="0.25">
      <c r="A4517" t="s">
        <v>54</v>
      </c>
      <c r="B4517">
        <v>110027</v>
      </c>
      <c r="C4517" t="s">
        <v>55</v>
      </c>
      <c r="D4517" t="s">
        <v>56</v>
      </c>
      <c r="E4517" s="1">
        <v>45989</v>
      </c>
      <c r="F4517" t="s">
        <v>5254</v>
      </c>
      <c r="G4517" t="s">
        <v>67</v>
      </c>
      <c r="H4517" t="str">
        <f t="shared" si="490"/>
        <v>Direct Sale</v>
      </c>
      <c r="K4517" s="3">
        <v>45989.943749999999</v>
      </c>
      <c r="L4517">
        <f t="shared" si="491"/>
        <v>28</v>
      </c>
      <c r="M4517" t="str">
        <f t="shared" si="492"/>
        <v>Friday</v>
      </c>
      <c r="N4517" s="1" t="str">
        <f t="shared" si="493"/>
        <v>November</v>
      </c>
      <c r="O4517" s="2">
        <v>0.94374999999999998</v>
      </c>
      <c r="P4517" s="2" t="str">
        <f t="shared" si="494"/>
        <v>Week 4</v>
      </c>
      <c r="Q4517" t="s">
        <v>59</v>
      </c>
      <c r="R4517" s="5">
        <v>98</v>
      </c>
      <c r="S4517" s="5">
        <v>0</v>
      </c>
      <c r="T4517" s="5">
        <f t="shared" si="495"/>
        <v>0</v>
      </c>
      <c r="U4517" s="5">
        <v>98</v>
      </c>
      <c r="V4517" s="5">
        <v>0</v>
      </c>
      <c r="W4517" s="5">
        <v>4.9000000000000004</v>
      </c>
      <c r="X4517" s="5">
        <v>0.1</v>
      </c>
      <c r="Y4517" s="5">
        <v>103</v>
      </c>
      <c r="Z4517" s="5">
        <v>103</v>
      </c>
      <c r="AA4517" t="s">
        <v>68</v>
      </c>
      <c r="AB4517">
        <v>24.27</v>
      </c>
      <c r="AC4517">
        <v>1.96</v>
      </c>
      <c r="AD4517" t="s">
        <v>5778</v>
      </c>
      <c r="AE4517" t="s">
        <v>75</v>
      </c>
      <c r="AI4517" t="s">
        <v>89</v>
      </c>
      <c r="AJ4517" t="s">
        <v>190</v>
      </c>
      <c r="AK4517">
        <v>8929758003</v>
      </c>
      <c r="AO4517">
        <v>0</v>
      </c>
      <c r="AP4517">
        <v>0</v>
      </c>
      <c r="AR4517">
        <v>103</v>
      </c>
      <c r="AZ4517">
        <v>98</v>
      </c>
      <c r="BA4517">
        <v>2.4500000000000002</v>
      </c>
      <c r="BB4517">
        <v>98</v>
      </c>
      <c r="BC4517">
        <v>2.4500000000000002</v>
      </c>
      <c r="BD4517" s="5">
        <v>103</v>
      </c>
      <c r="BE4517">
        <v>98</v>
      </c>
      <c r="BG4517">
        <f t="shared" si="496"/>
        <v>98</v>
      </c>
    </row>
    <row r="4518" spans="1:61" x14ac:dyDescent="0.25">
      <c r="A4518" t="s">
        <v>54</v>
      </c>
      <c r="B4518">
        <v>110027</v>
      </c>
      <c r="C4518" t="s">
        <v>55</v>
      </c>
      <c r="D4518" t="s">
        <v>56</v>
      </c>
      <c r="E4518" s="1">
        <v>45989</v>
      </c>
      <c r="F4518" t="s">
        <v>5255</v>
      </c>
      <c r="G4518" t="s">
        <v>58</v>
      </c>
      <c r="H4518" t="str">
        <f t="shared" si="490"/>
        <v>Aggregator</v>
      </c>
      <c r="I4518">
        <v>7528943165</v>
      </c>
      <c r="J4518">
        <v>18528960</v>
      </c>
      <c r="K4518" s="3">
        <v>45989.943749999999</v>
      </c>
      <c r="L4518">
        <f t="shared" si="491"/>
        <v>28</v>
      </c>
      <c r="M4518" t="str">
        <f t="shared" si="492"/>
        <v>Friday</v>
      </c>
      <c r="N4518" s="1" t="str">
        <f t="shared" si="493"/>
        <v>November</v>
      </c>
      <c r="O4518" s="2">
        <v>0.94374999999999998</v>
      </c>
      <c r="P4518" s="2" t="str">
        <f t="shared" si="494"/>
        <v>Week 4</v>
      </c>
      <c r="Q4518" t="s">
        <v>59</v>
      </c>
      <c r="R4518" s="5">
        <v>199</v>
      </c>
      <c r="S4518" s="5">
        <v>-100</v>
      </c>
      <c r="T4518" s="5">
        <f t="shared" si="495"/>
        <v>50.251256281407031</v>
      </c>
      <c r="U4518" s="5">
        <v>99</v>
      </c>
      <c r="V4518" s="5">
        <v>32</v>
      </c>
      <c r="W4518" s="5">
        <v>0</v>
      </c>
      <c r="X4518" s="5">
        <v>0</v>
      </c>
      <c r="Y4518" s="5">
        <v>131</v>
      </c>
      <c r="Z4518" s="5">
        <v>131</v>
      </c>
      <c r="AA4518" t="s">
        <v>60</v>
      </c>
      <c r="AB4518">
        <v>49.22</v>
      </c>
      <c r="AC4518">
        <v>3.92</v>
      </c>
      <c r="AD4518" t="s">
        <v>60</v>
      </c>
      <c r="AE4518" t="s">
        <v>56</v>
      </c>
      <c r="AF4518">
        <v>3165</v>
      </c>
      <c r="AG4518">
        <v>3165</v>
      </c>
      <c r="AO4518">
        <v>32</v>
      </c>
      <c r="AP4518">
        <v>0</v>
      </c>
      <c r="AX4518">
        <v>131</v>
      </c>
      <c r="BD4518" s="5">
        <v>131</v>
      </c>
      <c r="BE4518">
        <v>99</v>
      </c>
      <c r="BG4518">
        <f t="shared" si="496"/>
        <v>99</v>
      </c>
      <c r="BI4518">
        <v>32</v>
      </c>
    </row>
    <row r="4519" spans="1:61" x14ac:dyDescent="0.25">
      <c r="A4519" t="s">
        <v>54</v>
      </c>
      <c r="B4519">
        <v>110027</v>
      </c>
      <c r="C4519" t="s">
        <v>55</v>
      </c>
      <c r="D4519" t="s">
        <v>56</v>
      </c>
      <c r="E4519" s="1">
        <v>45989</v>
      </c>
      <c r="F4519" t="s">
        <v>5256</v>
      </c>
      <c r="G4519" t="s">
        <v>63</v>
      </c>
      <c r="H4519" t="str">
        <f t="shared" si="490"/>
        <v>Aggregator</v>
      </c>
      <c r="I4519">
        <v>223320000000000</v>
      </c>
      <c r="J4519">
        <v>29811</v>
      </c>
      <c r="K4519" s="3">
        <v>45989.945833333331</v>
      </c>
      <c r="L4519">
        <f t="shared" si="491"/>
        <v>28</v>
      </c>
      <c r="M4519" t="str">
        <f t="shared" si="492"/>
        <v>Friday</v>
      </c>
      <c r="N4519" s="1" t="str">
        <f t="shared" si="493"/>
        <v>November</v>
      </c>
      <c r="O4519" s="2">
        <v>0.9458333333333333</v>
      </c>
      <c r="P4519" s="2" t="str">
        <f t="shared" si="494"/>
        <v>Week 4</v>
      </c>
      <c r="Q4519" t="s">
        <v>59</v>
      </c>
      <c r="R4519" s="5">
        <v>597</v>
      </c>
      <c r="S4519" s="5">
        <v>-275</v>
      </c>
      <c r="T4519" s="5">
        <f t="shared" si="495"/>
        <v>46.063651591289783</v>
      </c>
      <c r="U4519" s="5">
        <v>322</v>
      </c>
      <c r="V4519" s="5">
        <v>32</v>
      </c>
      <c r="W4519" s="5">
        <v>0</v>
      </c>
      <c r="X4519" s="5">
        <v>0</v>
      </c>
      <c r="Y4519" s="5">
        <v>354</v>
      </c>
      <c r="Z4519" s="5">
        <v>354</v>
      </c>
      <c r="AA4519" t="s">
        <v>64</v>
      </c>
      <c r="AB4519">
        <v>95.29</v>
      </c>
      <c r="AC4519">
        <v>4.99</v>
      </c>
      <c r="AD4519" t="s">
        <v>64</v>
      </c>
      <c r="AE4519" t="s">
        <v>56</v>
      </c>
      <c r="AF4519">
        <v>2880</v>
      </c>
      <c r="AG4519">
        <v>2880</v>
      </c>
      <c r="AO4519">
        <v>32</v>
      </c>
      <c r="AP4519">
        <v>0</v>
      </c>
      <c r="AW4519">
        <v>354</v>
      </c>
      <c r="BD4519" s="5">
        <v>354</v>
      </c>
      <c r="BE4519">
        <v>322</v>
      </c>
      <c r="BG4519">
        <f t="shared" si="496"/>
        <v>322</v>
      </c>
      <c r="BH4519">
        <v>32</v>
      </c>
    </row>
    <row r="4520" spans="1:61" x14ac:dyDescent="0.25">
      <c r="A4520" t="s">
        <v>54</v>
      </c>
      <c r="B4520">
        <v>110027</v>
      </c>
      <c r="C4520" t="s">
        <v>55</v>
      </c>
      <c r="D4520" t="s">
        <v>56</v>
      </c>
      <c r="E4520" s="1">
        <v>45989</v>
      </c>
      <c r="F4520" t="s">
        <v>5257</v>
      </c>
      <c r="G4520" t="s">
        <v>58</v>
      </c>
      <c r="H4520" t="str">
        <f t="shared" si="490"/>
        <v>Aggregator</v>
      </c>
      <c r="I4520">
        <v>7528470998</v>
      </c>
      <c r="J4520">
        <v>18528960</v>
      </c>
      <c r="K4520" s="3">
        <v>45989.946527777778</v>
      </c>
      <c r="L4520">
        <f t="shared" si="491"/>
        <v>28</v>
      </c>
      <c r="M4520" t="str">
        <f t="shared" si="492"/>
        <v>Friday</v>
      </c>
      <c r="N4520" s="1" t="str">
        <f t="shared" si="493"/>
        <v>November</v>
      </c>
      <c r="O4520" s="2">
        <v>0.94652777777777775</v>
      </c>
      <c r="P4520" s="2" t="str">
        <f t="shared" si="494"/>
        <v>Week 4</v>
      </c>
      <c r="Q4520" t="s">
        <v>59</v>
      </c>
      <c r="R4520" s="5">
        <v>648</v>
      </c>
      <c r="S4520" s="5">
        <v>-75</v>
      </c>
      <c r="T4520" s="5">
        <f t="shared" si="495"/>
        <v>11.574074074074074</v>
      </c>
      <c r="U4520" s="5">
        <v>573</v>
      </c>
      <c r="V4520" s="5">
        <v>32</v>
      </c>
      <c r="W4520" s="5">
        <v>0</v>
      </c>
      <c r="X4520" s="5">
        <v>0</v>
      </c>
      <c r="Y4520" s="5">
        <v>605</v>
      </c>
      <c r="Z4520" s="5">
        <v>605</v>
      </c>
      <c r="AA4520" t="s">
        <v>60</v>
      </c>
      <c r="AB4520">
        <v>123.05</v>
      </c>
      <c r="AC4520">
        <v>13.2</v>
      </c>
      <c r="AD4520" t="s">
        <v>60</v>
      </c>
      <c r="AE4520" t="s">
        <v>56</v>
      </c>
      <c r="AF4520">
        <v>998</v>
      </c>
      <c r="AG4520">
        <v>998</v>
      </c>
      <c r="AO4520">
        <v>32</v>
      </c>
      <c r="AP4520">
        <v>0</v>
      </c>
      <c r="AX4520">
        <v>605</v>
      </c>
      <c r="BD4520" s="5">
        <v>605</v>
      </c>
      <c r="BE4520">
        <v>573</v>
      </c>
      <c r="BG4520">
        <f t="shared" si="496"/>
        <v>573</v>
      </c>
      <c r="BI4520">
        <v>32</v>
      </c>
    </row>
    <row r="4521" spans="1:61" x14ac:dyDescent="0.25">
      <c r="A4521" t="s">
        <v>54</v>
      </c>
      <c r="B4521">
        <v>110027</v>
      </c>
      <c r="C4521" t="s">
        <v>55</v>
      </c>
      <c r="D4521" t="s">
        <v>56</v>
      </c>
      <c r="E4521" s="1">
        <v>45989</v>
      </c>
      <c r="F4521" t="s">
        <v>5258</v>
      </c>
      <c r="G4521" t="s">
        <v>58</v>
      </c>
      <c r="H4521" t="str">
        <f t="shared" si="490"/>
        <v>Aggregator</v>
      </c>
      <c r="I4521">
        <v>7529609657</v>
      </c>
      <c r="J4521">
        <v>18528960</v>
      </c>
      <c r="K4521" s="3">
        <v>45989.948611111111</v>
      </c>
      <c r="L4521">
        <f t="shared" si="491"/>
        <v>28</v>
      </c>
      <c r="M4521" t="str">
        <f t="shared" si="492"/>
        <v>Friday</v>
      </c>
      <c r="N4521" s="1" t="str">
        <f t="shared" si="493"/>
        <v>November</v>
      </c>
      <c r="O4521" s="2">
        <v>0.94861111111111107</v>
      </c>
      <c r="P4521" s="2" t="str">
        <f t="shared" si="494"/>
        <v>Week 4</v>
      </c>
      <c r="Q4521" t="s">
        <v>59</v>
      </c>
      <c r="R4521" s="5">
        <v>229</v>
      </c>
      <c r="S4521" s="5">
        <v>-100</v>
      </c>
      <c r="T4521" s="5">
        <f t="shared" si="495"/>
        <v>43.668122270742359</v>
      </c>
      <c r="U4521" s="5">
        <v>129</v>
      </c>
      <c r="V4521" s="5">
        <v>32</v>
      </c>
      <c r="W4521" s="5">
        <v>0</v>
      </c>
      <c r="X4521" s="5">
        <v>0</v>
      </c>
      <c r="Y4521" s="5">
        <v>161</v>
      </c>
      <c r="Z4521" s="5">
        <v>161</v>
      </c>
      <c r="AA4521" t="s">
        <v>60</v>
      </c>
      <c r="AB4521">
        <v>47.09</v>
      </c>
      <c r="AC4521">
        <v>4.99</v>
      </c>
      <c r="AD4521" t="s">
        <v>60</v>
      </c>
      <c r="AE4521" t="s">
        <v>56</v>
      </c>
      <c r="AF4521">
        <v>9657</v>
      </c>
      <c r="AG4521">
        <v>9657</v>
      </c>
      <c r="AO4521">
        <v>32</v>
      </c>
      <c r="AP4521">
        <v>0</v>
      </c>
      <c r="AX4521">
        <v>161</v>
      </c>
      <c r="BD4521" s="5">
        <v>161</v>
      </c>
      <c r="BE4521">
        <v>129</v>
      </c>
      <c r="BG4521">
        <f t="shared" si="496"/>
        <v>129</v>
      </c>
      <c r="BI4521">
        <v>32</v>
      </c>
    </row>
    <row r="4522" spans="1:61" x14ac:dyDescent="0.25">
      <c r="A4522" t="s">
        <v>54</v>
      </c>
      <c r="B4522">
        <v>110027</v>
      </c>
      <c r="C4522" t="s">
        <v>55</v>
      </c>
      <c r="D4522" t="s">
        <v>56</v>
      </c>
      <c r="E4522" s="1">
        <v>45989</v>
      </c>
      <c r="F4522" t="s">
        <v>5259</v>
      </c>
      <c r="G4522" t="s">
        <v>67</v>
      </c>
      <c r="H4522" t="str">
        <f t="shared" si="490"/>
        <v>Direct Sale</v>
      </c>
      <c r="K4522" s="3">
        <v>45989.951388888891</v>
      </c>
      <c r="L4522">
        <f t="shared" si="491"/>
        <v>28</v>
      </c>
      <c r="M4522" t="str">
        <f t="shared" si="492"/>
        <v>Friday</v>
      </c>
      <c r="N4522" s="1" t="str">
        <f t="shared" si="493"/>
        <v>November</v>
      </c>
      <c r="O4522" s="2">
        <v>0.95138888888888884</v>
      </c>
      <c r="P4522" s="2" t="str">
        <f t="shared" si="494"/>
        <v>Week 4</v>
      </c>
      <c r="Q4522" t="s">
        <v>59</v>
      </c>
      <c r="R4522" s="5">
        <v>229</v>
      </c>
      <c r="S4522" s="5">
        <v>0</v>
      </c>
      <c r="T4522" s="5">
        <f t="shared" si="495"/>
        <v>0</v>
      </c>
      <c r="U4522" s="5">
        <v>229</v>
      </c>
      <c r="V4522" s="5">
        <v>0</v>
      </c>
      <c r="W4522" s="5">
        <v>11.46</v>
      </c>
      <c r="X4522" s="5">
        <v>-0.46</v>
      </c>
      <c r="Y4522" s="5">
        <v>240</v>
      </c>
      <c r="Z4522" s="5">
        <v>240</v>
      </c>
      <c r="AA4522" t="s">
        <v>68</v>
      </c>
      <c r="AB4522">
        <v>56.42</v>
      </c>
      <c r="AC4522">
        <v>2.5</v>
      </c>
      <c r="AD4522" t="s">
        <v>5778</v>
      </c>
      <c r="AE4522" t="s">
        <v>75</v>
      </c>
      <c r="AI4522" t="s">
        <v>89</v>
      </c>
      <c r="AJ4522" t="s">
        <v>190</v>
      </c>
      <c r="AK4522">
        <v>8929758003</v>
      </c>
      <c r="AO4522">
        <v>0</v>
      </c>
      <c r="AP4522">
        <v>0</v>
      </c>
      <c r="AR4522">
        <v>240</v>
      </c>
      <c r="AZ4522">
        <v>229</v>
      </c>
      <c r="BA4522">
        <v>5.73</v>
      </c>
      <c r="BB4522">
        <v>229</v>
      </c>
      <c r="BC4522">
        <v>5.73</v>
      </c>
      <c r="BD4522" s="5">
        <v>240</v>
      </c>
      <c r="BE4522">
        <v>229</v>
      </c>
      <c r="BG4522">
        <f t="shared" si="496"/>
        <v>229</v>
      </c>
    </row>
    <row r="4523" spans="1:61" x14ac:dyDescent="0.25">
      <c r="A4523" t="s">
        <v>54</v>
      </c>
      <c r="B4523">
        <v>110027</v>
      </c>
      <c r="C4523" t="s">
        <v>55</v>
      </c>
      <c r="D4523" t="s">
        <v>56</v>
      </c>
      <c r="E4523" s="1">
        <v>45989</v>
      </c>
      <c r="F4523" t="s">
        <v>5260</v>
      </c>
      <c r="G4523" t="s">
        <v>67</v>
      </c>
      <c r="H4523" t="str">
        <f t="shared" si="490"/>
        <v>Direct Sale</v>
      </c>
      <c r="K4523" s="3">
        <v>45989.952777777777</v>
      </c>
      <c r="L4523">
        <f t="shared" si="491"/>
        <v>28</v>
      </c>
      <c r="M4523" t="str">
        <f t="shared" si="492"/>
        <v>Friday</v>
      </c>
      <c r="N4523" s="1" t="str">
        <f t="shared" si="493"/>
        <v>November</v>
      </c>
      <c r="O4523" s="2">
        <v>0.95277777777777772</v>
      </c>
      <c r="P4523" s="2" t="str">
        <f t="shared" si="494"/>
        <v>Week 4</v>
      </c>
      <c r="Q4523" t="s">
        <v>59</v>
      </c>
      <c r="R4523" s="5">
        <v>379</v>
      </c>
      <c r="S4523" s="5">
        <v>0</v>
      </c>
      <c r="T4523" s="5">
        <f t="shared" si="495"/>
        <v>0</v>
      </c>
      <c r="U4523" s="5">
        <v>379</v>
      </c>
      <c r="V4523" s="5">
        <v>0</v>
      </c>
      <c r="W4523" s="5">
        <v>18.96</v>
      </c>
      <c r="X4523" s="5">
        <v>0.04</v>
      </c>
      <c r="Y4523" s="5">
        <v>398</v>
      </c>
      <c r="Z4523" s="5">
        <v>398</v>
      </c>
      <c r="AA4523" t="s">
        <v>73</v>
      </c>
      <c r="AB4523">
        <v>103</v>
      </c>
      <c r="AC4523">
        <v>8.7200000000000006</v>
      </c>
      <c r="AD4523" t="s">
        <v>5778</v>
      </c>
      <c r="AE4523" t="s">
        <v>75</v>
      </c>
      <c r="AI4523" t="s">
        <v>89</v>
      </c>
      <c r="AJ4523" t="s">
        <v>190</v>
      </c>
      <c r="AK4523">
        <v>8929758003</v>
      </c>
      <c r="AO4523">
        <v>0</v>
      </c>
      <c r="AP4523">
        <v>0</v>
      </c>
      <c r="AQ4523">
        <v>398</v>
      </c>
      <c r="AZ4523">
        <v>379</v>
      </c>
      <c r="BA4523">
        <v>9.48</v>
      </c>
      <c r="BB4523">
        <v>379</v>
      </c>
      <c r="BC4523">
        <v>9.48</v>
      </c>
      <c r="BD4523" s="5">
        <v>398</v>
      </c>
      <c r="BE4523">
        <v>379</v>
      </c>
      <c r="BG4523">
        <f t="shared" si="496"/>
        <v>379</v>
      </c>
    </row>
    <row r="4524" spans="1:61" x14ac:dyDescent="0.25">
      <c r="A4524" t="s">
        <v>54</v>
      </c>
      <c r="B4524">
        <v>110027</v>
      </c>
      <c r="C4524" t="s">
        <v>55</v>
      </c>
      <c r="D4524" t="s">
        <v>56</v>
      </c>
      <c r="E4524" s="1">
        <v>45989</v>
      </c>
      <c r="F4524" t="s">
        <v>5261</v>
      </c>
      <c r="G4524" t="s">
        <v>58</v>
      </c>
      <c r="H4524" t="str">
        <f t="shared" si="490"/>
        <v>Aggregator</v>
      </c>
      <c r="I4524">
        <v>7524968143</v>
      </c>
      <c r="J4524">
        <v>18528960</v>
      </c>
      <c r="K4524" s="3">
        <v>45989.956250000003</v>
      </c>
      <c r="L4524">
        <f t="shared" si="491"/>
        <v>28</v>
      </c>
      <c r="M4524" t="str">
        <f t="shared" si="492"/>
        <v>Friday</v>
      </c>
      <c r="N4524" s="1" t="str">
        <f t="shared" si="493"/>
        <v>November</v>
      </c>
      <c r="O4524" s="2">
        <v>0.95625000000000004</v>
      </c>
      <c r="P4524" s="2" t="str">
        <f t="shared" si="494"/>
        <v>Week 4</v>
      </c>
      <c r="Q4524" t="s">
        <v>59</v>
      </c>
      <c r="R4524" s="5">
        <v>323</v>
      </c>
      <c r="S4524" s="5">
        <v>-93</v>
      </c>
      <c r="T4524" s="5">
        <f t="shared" si="495"/>
        <v>28.792569659442723</v>
      </c>
      <c r="U4524" s="5">
        <v>230</v>
      </c>
      <c r="V4524" s="5">
        <v>32</v>
      </c>
      <c r="W4524" s="5">
        <v>0</v>
      </c>
      <c r="X4524" s="5">
        <v>0</v>
      </c>
      <c r="Y4524" s="5">
        <v>262</v>
      </c>
      <c r="Z4524" s="5">
        <v>262</v>
      </c>
      <c r="AA4524" t="s">
        <v>60</v>
      </c>
      <c r="AB4524">
        <v>61.22</v>
      </c>
      <c r="AC4524">
        <v>7.49</v>
      </c>
      <c r="AD4524" t="s">
        <v>60</v>
      </c>
      <c r="AE4524" t="s">
        <v>56</v>
      </c>
      <c r="AF4524">
        <v>8143</v>
      </c>
      <c r="AG4524">
        <v>8143</v>
      </c>
      <c r="AO4524">
        <v>32</v>
      </c>
      <c r="AP4524">
        <v>0</v>
      </c>
      <c r="AX4524">
        <v>262</v>
      </c>
      <c r="BD4524" s="5">
        <v>262</v>
      </c>
      <c r="BE4524">
        <v>230</v>
      </c>
      <c r="BG4524">
        <f t="shared" si="496"/>
        <v>230</v>
      </c>
      <c r="BI4524">
        <v>32</v>
      </c>
    </row>
    <row r="4525" spans="1:61" x14ac:dyDescent="0.25">
      <c r="A4525" t="s">
        <v>54</v>
      </c>
      <c r="B4525">
        <v>110027</v>
      </c>
      <c r="C4525" t="s">
        <v>55</v>
      </c>
      <c r="D4525" t="s">
        <v>56</v>
      </c>
      <c r="E4525" s="1">
        <v>45989</v>
      </c>
      <c r="F4525" t="s">
        <v>5262</v>
      </c>
      <c r="G4525" t="s">
        <v>67</v>
      </c>
      <c r="H4525" t="str">
        <f t="shared" si="490"/>
        <v>Direct Sale</v>
      </c>
      <c r="K4525" s="3">
        <v>45989.956250000003</v>
      </c>
      <c r="L4525">
        <f t="shared" si="491"/>
        <v>28</v>
      </c>
      <c r="M4525" t="str">
        <f t="shared" si="492"/>
        <v>Friday</v>
      </c>
      <c r="N4525" s="1" t="str">
        <f t="shared" si="493"/>
        <v>November</v>
      </c>
      <c r="O4525" s="2">
        <v>0.95625000000000004</v>
      </c>
      <c r="P4525" s="2" t="str">
        <f t="shared" si="494"/>
        <v>Week 4</v>
      </c>
      <c r="Q4525" t="s">
        <v>59</v>
      </c>
      <c r="R4525" s="5">
        <v>139</v>
      </c>
      <c r="S4525" s="5">
        <v>0</v>
      </c>
      <c r="T4525" s="5">
        <f t="shared" si="495"/>
        <v>0</v>
      </c>
      <c r="U4525" s="5">
        <v>139</v>
      </c>
      <c r="V4525" s="5">
        <v>0</v>
      </c>
      <c r="W4525" s="5">
        <v>6.96</v>
      </c>
      <c r="X4525" s="5">
        <v>0.04</v>
      </c>
      <c r="Y4525" s="5">
        <v>146</v>
      </c>
      <c r="Z4525" s="5">
        <v>146</v>
      </c>
      <c r="AA4525" t="s">
        <v>68</v>
      </c>
      <c r="AB4525">
        <v>22.54</v>
      </c>
      <c r="AC4525">
        <v>2.82</v>
      </c>
      <c r="AD4525" t="s">
        <v>5778</v>
      </c>
      <c r="AE4525" t="s">
        <v>75</v>
      </c>
      <c r="AI4525" t="s">
        <v>89</v>
      </c>
      <c r="AJ4525" t="s">
        <v>190</v>
      </c>
      <c r="AK4525">
        <v>8929758003</v>
      </c>
      <c r="AO4525">
        <v>0</v>
      </c>
      <c r="AP4525">
        <v>0</v>
      </c>
      <c r="AR4525">
        <v>146</v>
      </c>
      <c r="AZ4525">
        <v>139</v>
      </c>
      <c r="BA4525">
        <v>3.48</v>
      </c>
      <c r="BB4525">
        <v>139</v>
      </c>
      <c r="BC4525">
        <v>3.48</v>
      </c>
      <c r="BD4525" s="5">
        <v>146</v>
      </c>
      <c r="BE4525">
        <v>139</v>
      </c>
      <c r="BG4525">
        <f t="shared" si="496"/>
        <v>139</v>
      </c>
    </row>
    <row r="4526" spans="1:61" x14ac:dyDescent="0.25">
      <c r="A4526" t="s">
        <v>54</v>
      </c>
      <c r="B4526">
        <v>110027</v>
      </c>
      <c r="C4526" t="s">
        <v>55</v>
      </c>
      <c r="D4526" t="s">
        <v>56</v>
      </c>
      <c r="E4526" s="1">
        <v>45989</v>
      </c>
      <c r="F4526" t="s">
        <v>5263</v>
      </c>
      <c r="G4526" t="s">
        <v>63</v>
      </c>
      <c r="H4526" t="str">
        <f t="shared" si="490"/>
        <v>Aggregator</v>
      </c>
      <c r="I4526">
        <v>223321000000000</v>
      </c>
      <c r="J4526">
        <v>29811</v>
      </c>
      <c r="K4526" s="3">
        <v>45989.958333333336</v>
      </c>
      <c r="L4526">
        <f t="shared" si="491"/>
        <v>28</v>
      </c>
      <c r="M4526" t="str">
        <f t="shared" si="492"/>
        <v>Friday</v>
      </c>
      <c r="N4526" s="1" t="str">
        <f t="shared" si="493"/>
        <v>November</v>
      </c>
      <c r="O4526" s="2">
        <v>0.95833333333333337</v>
      </c>
      <c r="P4526" s="2" t="str">
        <f t="shared" si="494"/>
        <v>Week 4</v>
      </c>
      <c r="Q4526" t="s">
        <v>59</v>
      </c>
      <c r="R4526" s="5">
        <v>698</v>
      </c>
      <c r="S4526" s="5">
        <v>-350</v>
      </c>
      <c r="T4526" s="5">
        <f t="shared" si="495"/>
        <v>50.143266475644701</v>
      </c>
      <c r="U4526" s="5">
        <v>348</v>
      </c>
      <c r="V4526" s="5">
        <v>32</v>
      </c>
      <c r="W4526" s="5">
        <v>0</v>
      </c>
      <c r="X4526" s="5">
        <v>0</v>
      </c>
      <c r="Y4526" s="5">
        <v>380</v>
      </c>
      <c r="Z4526" s="5">
        <v>380</v>
      </c>
      <c r="AA4526" t="s">
        <v>64</v>
      </c>
      <c r="AB4526">
        <v>97.11</v>
      </c>
      <c r="AC4526">
        <v>4.76</v>
      </c>
      <c r="AD4526" t="s">
        <v>64</v>
      </c>
      <c r="AE4526" t="s">
        <v>56</v>
      </c>
      <c r="AF4526">
        <v>6292</v>
      </c>
      <c r="AG4526">
        <v>6292</v>
      </c>
      <c r="AO4526">
        <v>32</v>
      </c>
      <c r="AP4526">
        <v>0</v>
      </c>
      <c r="AW4526">
        <v>380</v>
      </c>
      <c r="BD4526" s="5">
        <v>380</v>
      </c>
      <c r="BE4526">
        <v>348</v>
      </c>
      <c r="BG4526">
        <f t="shared" si="496"/>
        <v>348</v>
      </c>
      <c r="BH4526">
        <v>32</v>
      </c>
    </row>
    <row r="4527" spans="1:61" x14ac:dyDescent="0.25">
      <c r="A4527" t="s">
        <v>54</v>
      </c>
      <c r="B4527">
        <v>110027</v>
      </c>
      <c r="C4527" t="s">
        <v>55</v>
      </c>
      <c r="D4527" t="s">
        <v>56</v>
      </c>
      <c r="E4527" s="1">
        <v>45989</v>
      </c>
      <c r="F4527" t="s">
        <v>5264</v>
      </c>
      <c r="G4527" t="s">
        <v>67</v>
      </c>
      <c r="H4527" t="str">
        <f t="shared" si="490"/>
        <v>Direct Sale</v>
      </c>
      <c r="K4527" s="3">
        <v>45989.960416666669</v>
      </c>
      <c r="L4527">
        <f t="shared" si="491"/>
        <v>28</v>
      </c>
      <c r="M4527" t="str">
        <f t="shared" si="492"/>
        <v>Friday</v>
      </c>
      <c r="N4527" s="1" t="str">
        <f t="shared" si="493"/>
        <v>November</v>
      </c>
      <c r="O4527" s="2">
        <v>0.9604166666666667</v>
      </c>
      <c r="P4527" s="2" t="str">
        <f t="shared" si="494"/>
        <v>Week 4</v>
      </c>
      <c r="Q4527" t="s">
        <v>59</v>
      </c>
      <c r="R4527" s="5">
        <v>249</v>
      </c>
      <c r="S4527" s="5">
        <v>0</v>
      </c>
      <c r="T4527" s="5">
        <f t="shared" si="495"/>
        <v>0</v>
      </c>
      <c r="U4527" s="5">
        <v>249</v>
      </c>
      <c r="V4527" s="5">
        <v>0</v>
      </c>
      <c r="W4527" s="5">
        <v>12.46</v>
      </c>
      <c r="X4527" s="5">
        <v>-0.46</v>
      </c>
      <c r="Y4527" s="5">
        <v>261</v>
      </c>
      <c r="Z4527" s="5">
        <v>261</v>
      </c>
      <c r="AA4527" t="s">
        <v>68</v>
      </c>
      <c r="AB4527">
        <v>64.38</v>
      </c>
      <c r="AC4527">
        <v>8.7200000000000006</v>
      </c>
      <c r="AD4527" t="s">
        <v>5778</v>
      </c>
      <c r="AE4527" t="s">
        <v>75</v>
      </c>
      <c r="AI4527" t="s">
        <v>89</v>
      </c>
      <c r="AJ4527" t="s">
        <v>190</v>
      </c>
      <c r="AK4527">
        <v>8929758003</v>
      </c>
      <c r="AO4527">
        <v>0</v>
      </c>
      <c r="AP4527">
        <v>0</v>
      </c>
      <c r="AR4527">
        <v>261</v>
      </c>
      <c r="AZ4527">
        <v>249</v>
      </c>
      <c r="BA4527">
        <v>6.23</v>
      </c>
      <c r="BB4527">
        <v>249</v>
      </c>
      <c r="BC4527">
        <v>6.23</v>
      </c>
      <c r="BD4527" s="5">
        <v>261</v>
      </c>
      <c r="BE4527">
        <v>249</v>
      </c>
      <c r="BG4527">
        <f t="shared" si="496"/>
        <v>249</v>
      </c>
    </row>
    <row r="4528" spans="1:61" x14ac:dyDescent="0.25">
      <c r="A4528" t="s">
        <v>54</v>
      </c>
      <c r="B4528">
        <v>110027</v>
      </c>
      <c r="C4528" t="s">
        <v>55</v>
      </c>
      <c r="D4528" t="s">
        <v>56</v>
      </c>
      <c r="E4528" s="1">
        <v>45989</v>
      </c>
      <c r="F4528" t="s">
        <v>5265</v>
      </c>
      <c r="G4528" t="s">
        <v>63</v>
      </c>
      <c r="H4528" t="str">
        <f t="shared" si="490"/>
        <v>Aggregator</v>
      </c>
      <c r="I4528">
        <v>223321000000000</v>
      </c>
      <c r="J4528">
        <v>29811</v>
      </c>
      <c r="K4528" s="3">
        <v>45989.962500000001</v>
      </c>
      <c r="L4528">
        <f t="shared" si="491"/>
        <v>28</v>
      </c>
      <c r="M4528" t="str">
        <f t="shared" si="492"/>
        <v>Friday</v>
      </c>
      <c r="N4528" s="1" t="str">
        <f t="shared" si="493"/>
        <v>November</v>
      </c>
      <c r="O4528" s="2">
        <v>0.96250000000000002</v>
      </c>
      <c r="P4528" s="2" t="str">
        <f t="shared" si="494"/>
        <v>Week 4</v>
      </c>
      <c r="Q4528" t="s">
        <v>59</v>
      </c>
      <c r="R4528" s="5">
        <v>328</v>
      </c>
      <c r="S4528" s="5">
        <v>-149.4</v>
      </c>
      <c r="T4528" s="5">
        <f t="shared" si="495"/>
        <v>45.548780487804876</v>
      </c>
      <c r="U4528" s="5">
        <v>178.6</v>
      </c>
      <c r="V4528" s="5">
        <v>32</v>
      </c>
      <c r="W4528" s="5">
        <v>0</v>
      </c>
      <c r="X4528" s="5">
        <v>0.4</v>
      </c>
      <c r="Y4528" s="5">
        <v>211</v>
      </c>
      <c r="Z4528" s="5">
        <v>211</v>
      </c>
      <c r="AA4528" t="s">
        <v>64</v>
      </c>
      <c r="AB4528">
        <v>72</v>
      </c>
      <c r="AC4528">
        <v>5.88</v>
      </c>
      <c r="AD4528" t="s">
        <v>64</v>
      </c>
      <c r="AE4528" t="s">
        <v>56</v>
      </c>
      <c r="AF4528">
        <v>6635</v>
      </c>
      <c r="AG4528">
        <v>6635</v>
      </c>
      <c r="AO4528">
        <v>32</v>
      </c>
      <c r="AP4528">
        <v>0</v>
      </c>
      <c r="AW4528">
        <v>211</v>
      </c>
      <c r="BD4528" s="5">
        <v>211</v>
      </c>
      <c r="BE4528">
        <v>178.6</v>
      </c>
      <c r="BG4528">
        <f t="shared" si="496"/>
        <v>178.6</v>
      </c>
      <c r="BH4528">
        <v>32</v>
      </c>
    </row>
    <row r="4529" spans="1:61" x14ac:dyDescent="0.25">
      <c r="A4529" t="s">
        <v>54</v>
      </c>
      <c r="B4529">
        <v>110027</v>
      </c>
      <c r="C4529" t="s">
        <v>55</v>
      </c>
      <c r="D4529" t="s">
        <v>56</v>
      </c>
      <c r="E4529" s="1">
        <v>45989</v>
      </c>
      <c r="F4529" t="s">
        <v>5266</v>
      </c>
      <c r="G4529" t="s">
        <v>63</v>
      </c>
      <c r="H4529" t="str">
        <f t="shared" si="490"/>
        <v>Aggregator</v>
      </c>
      <c r="I4529">
        <v>223321000000000</v>
      </c>
      <c r="J4529">
        <v>29811</v>
      </c>
      <c r="K4529" s="3">
        <v>45989.964583333334</v>
      </c>
      <c r="L4529">
        <f t="shared" si="491"/>
        <v>28</v>
      </c>
      <c r="M4529" t="str">
        <f t="shared" si="492"/>
        <v>Friday</v>
      </c>
      <c r="N4529" s="1" t="str">
        <f t="shared" si="493"/>
        <v>November</v>
      </c>
      <c r="O4529" s="2">
        <v>0.96458333333333335</v>
      </c>
      <c r="P4529" s="2" t="str">
        <f t="shared" si="494"/>
        <v>Week 4</v>
      </c>
      <c r="Q4529" t="s">
        <v>59</v>
      </c>
      <c r="R4529" s="5">
        <v>229</v>
      </c>
      <c r="S4529" s="5">
        <v>-100</v>
      </c>
      <c r="T4529" s="5">
        <f t="shared" si="495"/>
        <v>43.668122270742359</v>
      </c>
      <c r="U4529" s="5">
        <v>129</v>
      </c>
      <c r="V4529" s="5">
        <v>32</v>
      </c>
      <c r="W4529" s="5">
        <v>0</v>
      </c>
      <c r="X4529" s="5">
        <v>0</v>
      </c>
      <c r="Y4529" s="5">
        <v>161</v>
      </c>
      <c r="Z4529" s="5">
        <v>161</v>
      </c>
      <c r="AA4529" t="s">
        <v>64</v>
      </c>
      <c r="AB4529">
        <v>51.66</v>
      </c>
      <c r="AC4529">
        <v>4.76</v>
      </c>
      <c r="AD4529" t="s">
        <v>64</v>
      </c>
      <c r="AE4529" t="s">
        <v>56</v>
      </c>
      <c r="AF4529">
        <v>3732</v>
      </c>
      <c r="AG4529">
        <v>3732</v>
      </c>
      <c r="AO4529">
        <v>32</v>
      </c>
      <c r="AP4529">
        <v>0</v>
      </c>
      <c r="AW4529">
        <v>161</v>
      </c>
      <c r="BD4529" s="5">
        <v>161</v>
      </c>
      <c r="BE4529">
        <v>129</v>
      </c>
      <c r="BG4529">
        <f t="shared" si="496"/>
        <v>129</v>
      </c>
      <c r="BH4529">
        <v>32</v>
      </c>
    </row>
    <row r="4530" spans="1:61" x14ac:dyDescent="0.25">
      <c r="A4530" t="s">
        <v>54</v>
      </c>
      <c r="B4530">
        <v>110027</v>
      </c>
      <c r="C4530" t="s">
        <v>55</v>
      </c>
      <c r="D4530" t="s">
        <v>56</v>
      </c>
      <c r="E4530" s="1">
        <v>45989</v>
      </c>
      <c r="F4530" t="s">
        <v>5267</v>
      </c>
      <c r="G4530" t="s">
        <v>58</v>
      </c>
      <c r="H4530" t="str">
        <f t="shared" si="490"/>
        <v>Aggregator</v>
      </c>
      <c r="I4530">
        <v>7528137964</v>
      </c>
      <c r="J4530">
        <v>18528960</v>
      </c>
      <c r="K4530" s="3">
        <v>45989.969444444447</v>
      </c>
      <c r="L4530">
        <f t="shared" si="491"/>
        <v>28</v>
      </c>
      <c r="M4530" t="str">
        <f t="shared" si="492"/>
        <v>Friday</v>
      </c>
      <c r="N4530" s="1" t="str">
        <f t="shared" si="493"/>
        <v>November</v>
      </c>
      <c r="O4530" s="2">
        <v>0.96944444444444444</v>
      </c>
      <c r="P4530" s="2" t="str">
        <f t="shared" si="494"/>
        <v>Week 4</v>
      </c>
      <c r="Q4530" t="s">
        <v>59</v>
      </c>
      <c r="R4530" s="5">
        <v>443.29</v>
      </c>
      <c r="S4530" s="5">
        <v>-174.5</v>
      </c>
      <c r="T4530" s="5">
        <f t="shared" si="495"/>
        <v>39.364749937963865</v>
      </c>
      <c r="U4530" s="5">
        <v>268.79000000000002</v>
      </c>
      <c r="V4530" s="5">
        <v>32</v>
      </c>
      <c r="W4530" s="5">
        <v>0</v>
      </c>
      <c r="X4530" s="5">
        <v>0</v>
      </c>
      <c r="Y4530" s="5">
        <v>300.79000000000002</v>
      </c>
      <c r="Z4530" s="5">
        <v>300.79000000000002</v>
      </c>
      <c r="AA4530" t="s">
        <v>60</v>
      </c>
      <c r="AB4530">
        <v>77.790000000000006</v>
      </c>
      <c r="AC4530">
        <v>5.44</v>
      </c>
      <c r="AD4530" t="s">
        <v>60</v>
      </c>
      <c r="AE4530" t="s">
        <v>56</v>
      </c>
      <c r="AF4530">
        <v>7964</v>
      </c>
      <c r="AG4530">
        <v>7964</v>
      </c>
      <c r="AO4530">
        <v>32</v>
      </c>
      <c r="AP4530">
        <v>0</v>
      </c>
      <c r="AX4530">
        <v>300.79000000000002</v>
      </c>
      <c r="BD4530" s="5">
        <v>300.79000000000002</v>
      </c>
      <c r="BE4530">
        <v>268.79000000000002</v>
      </c>
      <c r="BG4530">
        <f t="shared" si="496"/>
        <v>268.79000000000002</v>
      </c>
      <c r="BI4530">
        <v>32</v>
      </c>
    </row>
    <row r="4531" spans="1:61" x14ac:dyDescent="0.25">
      <c r="A4531" t="s">
        <v>54</v>
      </c>
      <c r="B4531">
        <v>110027</v>
      </c>
      <c r="C4531" t="s">
        <v>55</v>
      </c>
      <c r="D4531" t="s">
        <v>56</v>
      </c>
      <c r="E4531" s="1">
        <v>45989</v>
      </c>
      <c r="F4531" t="s">
        <v>5268</v>
      </c>
      <c r="G4531" t="s">
        <v>63</v>
      </c>
      <c r="H4531" t="str">
        <f t="shared" si="490"/>
        <v>Aggregator</v>
      </c>
      <c r="I4531">
        <v>223322000000000</v>
      </c>
      <c r="J4531">
        <v>29811</v>
      </c>
      <c r="K4531" s="3">
        <v>45989.972916666666</v>
      </c>
      <c r="L4531">
        <f t="shared" si="491"/>
        <v>28</v>
      </c>
      <c r="M4531" t="str">
        <f t="shared" si="492"/>
        <v>Friday</v>
      </c>
      <c r="N4531" s="1" t="str">
        <f t="shared" si="493"/>
        <v>November</v>
      </c>
      <c r="O4531" s="2">
        <v>0.97291666666666665</v>
      </c>
      <c r="P4531" s="2" t="str">
        <f t="shared" si="494"/>
        <v>Week 4</v>
      </c>
      <c r="Q4531" t="s">
        <v>59</v>
      </c>
      <c r="R4531" s="5">
        <v>158</v>
      </c>
      <c r="S4531" s="5">
        <v>-40</v>
      </c>
      <c r="T4531" s="5">
        <f t="shared" si="495"/>
        <v>25.316455696202532</v>
      </c>
      <c r="U4531" s="5">
        <v>118</v>
      </c>
      <c r="V4531" s="5">
        <v>32</v>
      </c>
      <c r="W4531" s="5">
        <v>0</v>
      </c>
      <c r="X4531" s="5">
        <v>0</v>
      </c>
      <c r="Y4531" s="5">
        <v>150</v>
      </c>
      <c r="Z4531" s="5">
        <v>150</v>
      </c>
      <c r="AA4531" t="s">
        <v>64</v>
      </c>
      <c r="AB4531">
        <v>30.99</v>
      </c>
      <c r="AC4531">
        <v>3.92</v>
      </c>
      <c r="AD4531" t="s">
        <v>64</v>
      </c>
      <c r="AE4531" t="s">
        <v>56</v>
      </c>
      <c r="AF4531">
        <v>3259</v>
      </c>
      <c r="AG4531">
        <v>3259</v>
      </c>
      <c r="AO4531">
        <v>32</v>
      </c>
      <c r="AP4531">
        <v>0</v>
      </c>
      <c r="AW4531">
        <v>150</v>
      </c>
      <c r="BD4531" s="5">
        <v>150</v>
      </c>
      <c r="BE4531">
        <v>118</v>
      </c>
      <c r="BG4531">
        <f t="shared" si="496"/>
        <v>118</v>
      </c>
      <c r="BH4531">
        <v>32</v>
      </c>
    </row>
    <row r="4532" spans="1:61" x14ac:dyDescent="0.25">
      <c r="A4532" t="s">
        <v>54</v>
      </c>
      <c r="B4532">
        <v>110027</v>
      </c>
      <c r="C4532" t="s">
        <v>55</v>
      </c>
      <c r="D4532" t="s">
        <v>56</v>
      </c>
      <c r="E4532" s="1">
        <v>45989</v>
      </c>
      <c r="F4532" t="s">
        <v>5269</v>
      </c>
      <c r="G4532" t="s">
        <v>63</v>
      </c>
      <c r="H4532" t="str">
        <f t="shared" si="490"/>
        <v>Aggregator</v>
      </c>
      <c r="I4532">
        <v>223322000000000</v>
      </c>
      <c r="J4532">
        <v>29811</v>
      </c>
      <c r="K4532" s="3">
        <v>45989.973611111112</v>
      </c>
      <c r="L4532">
        <f t="shared" si="491"/>
        <v>28</v>
      </c>
      <c r="M4532" t="str">
        <f t="shared" si="492"/>
        <v>Friday</v>
      </c>
      <c r="N4532" s="1" t="str">
        <f t="shared" si="493"/>
        <v>November</v>
      </c>
      <c r="O4532" s="2">
        <v>0.97361111111111109</v>
      </c>
      <c r="P4532" s="2" t="str">
        <f t="shared" si="494"/>
        <v>Week 4</v>
      </c>
      <c r="Q4532" t="s">
        <v>59</v>
      </c>
      <c r="R4532" s="5">
        <v>597</v>
      </c>
      <c r="S4532" s="5">
        <v>-275</v>
      </c>
      <c r="T4532" s="5">
        <f t="shared" si="495"/>
        <v>46.063651591289783</v>
      </c>
      <c r="U4532" s="5">
        <v>322</v>
      </c>
      <c r="V4532" s="5">
        <v>32</v>
      </c>
      <c r="W4532" s="5">
        <v>0</v>
      </c>
      <c r="X4532" s="5">
        <v>0</v>
      </c>
      <c r="Y4532" s="5">
        <v>354</v>
      </c>
      <c r="Z4532" s="5">
        <v>354</v>
      </c>
      <c r="AA4532" t="s">
        <v>64</v>
      </c>
      <c r="AB4532">
        <v>105.76</v>
      </c>
      <c r="AC4532">
        <v>9.75</v>
      </c>
      <c r="AD4532" t="s">
        <v>64</v>
      </c>
      <c r="AE4532" t="s">
        <v>56</v>
      </c>
      <c r="AF4532">
        <v>5436</v>
      </c>
      <c r="AG4532">
        <v>5436</v>
      </c>
      <c r="AO4532">
        <v>32</v>
      </c>
      <c r="AP4532">
        <v>0</v>
      </c>
      <c r="AW4532">
        <v>354</v>
      </c>
      <c r="BD4532" s="5">
        <v>354</v>
      </c>
      <c r="BE4532">
        <v>322</v>
      </c>
      <c r="BG4532">
        <f t="shared" si="496"/>
        <v>322</v>
      </c>
      <c r="BH4532">
        <v>32</v>
      </c>
    </row>
    <row r="4533" spans="1:61" x14ac:dyDescent="0.25">
      <c r="A4533" t="s">
        <v>54</v>
      </c>
      <c r="B4533">
        <v>110027</v>
      </c>
      <c r="C4533" t="s">
        <v>55</v>
      </c>
      <c r="D4533" t="s">
        <v>56</v>
      </c>
      <c r="E4533" s="1">
        <v>45989</v>
      </c>
      <c r="F4533" t="s">
        <v>5270</v>
      </c>
      <c r="G4533" t="s">
        <v>63</v>
      </c>
      <c r="H4533" t="str">
        <f t="shared" si="490"/>
        <v>Aggregator</v>
      </c>
      <c r="I4533">
        <v>223322000000000</v>
      </c>
      <c r="J4533">
        <v>29811</v>
      </c>
      <c r="K4533" s="3">
        <v>45989.974305555559</v>
      </c>
      <c r="L4533">
        <f t="shared" si="491"/>
        <v>28</v>
      </c>
      <c r="M4533" t="str">
        <f t="shared" si="492"/>
        <v>Friday</v>
      </c>
      <c r="N4533" s="1" t="str">
        <f t="shared" si="493"/>
        <v>November</v>
      </c>
      <c r="O4533" s="2">
        <v>0.97430555555555554</v>
      </c>
      <c r="P4533" s="2" t="str">
        <f t="shared" si="494"/>
        <v>Week 4</v>
      </c>
      <c r="Q4533" t="s">
        <v>59</v>
      </c>
      <c r="R4533" s="5">
        <v>218</v>
      </c>
      <c r="S4533" s="5">
        <v>-20</v>
      </c>
      <c r="T4533" s="5">
        <f t="shared" si="495"/>
        <v>9.1743119266055047</v>
      </c>
      <c r="U4533" s="5">
        <v>198</v>
      </c>
      <c r="V4533" s="5">
        <v>32</v>
      </c>
      <c r="W4533" s="5">
        <v>0</v>
      </c>
      <c r="X4533" s="5">
        <v>0</v>
      </c>
      <c r="Y4533" s="5">
        <v>230</v>
      </c>
      <c r="Z4533" s="5">
        <v>230</v>
      </c>
      <c r="AA4533" t="s">
        <v>64</v>
      </c>
      <c r="AB4533">
        <v>38.03</v>
      </c>
      <c r="AC4533">
        <v>5.88</v>
      </c>
      <c r="AD4533" t="s">
        <v>64</v>
      </c>
      <c r="AE4533" t="s">
        <v>56</v>
      </c>
      <c r="AF4533">
        <v>36</v>
      </c>
      <c r="AG4533">
        <v>36</v>
      </c>
      <c r="AO4533">
        <v>32</v>
      </c>
      <c r="AP4533">
        <v>0</v>
      </c>
      <c r="AW4533">
        <v>230</v>
      </c>
      <c r="BD4533" s="5">
        <v>230</v>
      </c>
      <c r="BE4533">
        <v>198</v>
      </c>
      <c r="BG4533">
        <f t="shared" si="496"/>
        <v>198</v>
      </c>
      <c r="BH4533">
        <v>32</v>
      </c>
    </row>
    <row r="4534" spans="1:61" x14ac:dyDescent="0.25">
      <c r="A4534" t="s">
        <v>54</v>
      </c>
      <c r="B4534">
        <v>110027</v>
      </c>
      <c r="C4534" t="s">
        <v>55</v>
      </c>
      <c r="D4534" t="s">
        <v>56</v>
      </c>
      <c r="E4534" s="1">
        <v>45989</v>
      </c>
      <c r="F4534" t="s">
        <v>5271</v>
      </c>
      <c r="G4534" t="s">
        <v>67</v>
      </c>
      <c r="H4534" t="str">
        <f t="shared" si="490"/>
        <v>Direct Sale</v>
      </c>
      <c r="K4534" s="3">
        <v>45989.979861111111</v>
      </c>
      <c r="L4534">
        <f t="shared" si="491"/>
        <v>28</v>
      </c>
      <c r="M4534" t="str">
        <f t="shared" si="492"/>
        <v>Friday</v>
      </c>
      <c r="N4534" s="1" t="str">
        <f t="shared" si="493"/>
        <v>November</v>
      </c>
      <c r="O4534" s="2">
        <v>0.97986111111111107</v>
      </c>
      <c r="P4534" s="2" t="str">
        <f t="shared" si="494"/>
        <v>Week 4</v>
      </c>
      <c r="Q4534" t="s">
        <v>59</v>
      </c>
      <c r="R4534" s="5">
        <v>402.66</v>
      </c>
      <c r="S4534" s="5">
        <v>0</v>
      </c>
      <c r="T4534" s="5">
        <f t="shared" si="495"/>
        <v>0</v>
      </c>
      <c r="U4534" s="5">
        <v>402.66</v>
      </c>
      <c r="V4534" s="5">
        <v>0</v>
      </c>
      <c r="W4534" s="5">
        <v>20.14</v>
      </c>
      <c r="X4534" s="5">
        <v>0.2</v>
      </c>
      <c r="Y4534" s="5">
        <v>423</v>
      </c>
      <c r="Z4534" s="5">
        <v>423</v>
      </c>
      <c r="AA4534" t="s">
        <v>73</v>
      </c>
      <c r="AB4534">
        <v>101.32</v>
      </c>
      <c r="AC4534">
        <v>12.09</v>
      </c>
      <c r="AD4534" t="s">
        <v>5775</v>
      </c>
      <c r="AI4534" t="s">
        <v>89</v>
      </c>
      <c r="AJ4534" t="s">
        <v>190</v>
      </c>
      <c r="AK4534">
        <v>8929758003</v>
      </c>
      <c r="AO4534">
        <v>0</v>
      </c>
      <c r="AP4534">
        <v>0</v>
      </c>
      <c r="AQ4534">
        <v>423</v>
      </c>
      <c r="AZ4534">
        <v>402.66</v>
      </c>
      <c r="BA4534">
        <v>10.07</v>
      </c>
      <c r="BB4534">
        <v>402.66</v>
      </c>
      <c r="BC4534">
        <v>10.07</v>
      </c>
      <c r="BD4534" s="5">
        <v>423</v>
      </c>
      <c r="BE4534">
        <v>402.66</v>
      </c>
      <c r="BG4534">
        <f t="shared" si="496"/>
        <v>402.66</v>
      </c>
    </row>
    <row r="4535" spans="1:61" x14ac:dyDescent="0.25">
      <c r="A4535" t="s">
        <v>54</v>
      </c>
      <c r="B4535">
        <v>110027</v>
      </c>
      <c r="C4535" t="s">
        <v>55</v>
      </c>
      <c r="D4535" t="s">
        <v>56</v>
      </c>
      <c r="E4535" s="1">
        <v>45989</v>
      </c>
      <c r="F4535" t="s">
        <v>5272</v>
      </c>
      <c r="G4535" t="s">
        <v>67</v>
      </c>
      <c r="H4535" t="str">
        <f t="shared" si="490"/>
        <v>Direct Sale</v>
      </c>
      <c r="K4535" s="3">
        <v>45989.98541666667</v>
      </c>
      <c r="L4535">
        <f t="shared" si="491"/>
        <v>28</v>
      </c>
      <c r="M4535" t="str">
        <f t="shared" si="492"/>
        <v>Friday</v>
      </c>
      <c r="N4535" s="1" t="str">
        <f t="shared" si="493"/>
        <v>November</v>
      </c>
      <c r="O4535" s="2">
        <v>0.98541666666666672</v>
      </c>
      <c r="P4535" s="2" t="str">
        <f t="shared" si="494"/>
        <v>Week 4</v>
      </c>
      <c r="Q4535" t="s">
        <v>59</v>
      </c>
      <c r="R4535" s="5">
        <v>219</v>
      </c>
      <c r="S4535" s="5">
        <v>0</v>
      </c>
      <c r="T4535" s="5">
        <f t="shared" si="495"/>
        <v>0</v>
      </c>
      <c r="U4535" s="5">
        <v>219</v>
      </c>
      <c r="V4535" s="5">
        <v>0</v>
      </c>
      <c r="W4535" s="5">
        <v>10.96</v>
      </c>
      <c r="X4535" s="5">
        <v>0.04</v>
      </c>
      <c r="Y4535" s="5">
        <v>230</v>
      </c>
      <c r="Z4535" s="5">
        <v>230</v>
      </c>
      <c r="AA4535" t="s">
        <v>68</v>
      </c>
      <c r="AB4535">
        <v>51.97</v>
      </c>
      <c r="AC4535">
        <v>1.96</v>
      </c>
      <c r="AD4535" t="s">
        <v>5778</v>
      </c>
      <c r="AE4535" t="s">
        <v>75</v>
      </c>
      <c r="AI4535" t="s">
        <v>5273</v>
      </c>
      <c r="AJ4535" t="s">
        <v>5274</v>
      </c>
      <c r="AK4535">
        <v>8929758006</v>
      </c>
      <c r="AO4535">
        <v>0</v>
      </c>
      <c r="AP4535">
        <v>0</v>
      </c>
      <c r="AR4535">
        <v>230</v>
      </c>
      <c r="AZ4535">
        <v>219</v>
      </c>
      <c r="BA4535">
        <v>5.48</v>
      </c>
      <c r="BB4535">
        <v>219</v>
      </c>
      <c r="BC4535">
        <v>5.48</v>
      </c>
      <c r="BD4535" s="5">
        <v>230</v>
      </c>
      <c r="BE4535">
        <v>219</v>
      </c>
      <c r="BG4535">
        <f t="shared" si="496"/>
        <v>219</v>
      </c>
    </row>
    <row r="4536" spans="1:61" x14ac:dyDescent="0.25">
      <c r="A4536" t="s">
        <v>54</v>
      </c>
      <c r="B4536">
        <v>110027</v>
      </c>
      <c r="C4536" t="s">
        <v>55</v>
      </c>
      <c r="D4536" t="s">
        <v>56</v>
      </c>
      <c r="E4536" s="1">
        <v>45989</v>
      </c>
      <c r="F4536" t="s">
        <v>5275</v>
      </c>
      <c r="G4536" t="s">
        <v>58</v>
      </c>
      <c r="H4536" t="str">
        <f t="shared" si="490"/>
        <v>Aggregator</v>
      </c>
      <c r="I4536">
        <v>7528599171</v>
      </c>
      <c r="J4536">
        <v>18528960</v>
      </c>
      <c r="K4536" s="3">
        <v>45989.986111111109</v>
      </c>
      <c r="L4536">
        <f t="shared" si="491"/>
        <v>28</v>
      </c>
      <c r="M4536" t="str">
        <f t="shared" si="492"/>
        <v>Friday</v>
      </c>
      <c r="N4536" s="1" t="str">
        <f t="shared" si="493"/>
        <v>November</v>
      </c>
      <c r="O4536" s="2">
        <v>0.98611111111111116</v>
      </c>
      <c r="P4536" s="2" t="str">
        <f t="shared" si="494"/>
        <v>Week 4</v>
      </c>
      <c r="Q4536" t="s">
        <v>59</v>
      </c>
      <c r="R4536" s="5">
        <v>349</v>
      </c>
      <c r="S4536" s="5">
        <v>-174.5</v>
      </c>
      <c r="T4536" s="5">
        <f t="shared" si="495"/>
        <v>50</v>
      </c>
      <c r="U4536" s="5">
        <v>174.5</v>
      </c>
      <c r="V4536" s="5">
        <v>32</v>
      </c>
      <c r="W4536" s="5">
        <v>0</v>
      </c>
      <c r="X4536" s="5">
        <v>0</v>
      </c>
      <c r="Y4536" s="5">
        <v>206.5</v>
      </c>
      <c r="Z4536" s="5">
        <v>206.5</v>
      </c>
      <c r="AA4536" t="s">
        <v>60</v>
      </c>
      <c r="AB4536">
        <v>64.77</v>
      </c>
      <c r="AC4536">
        <v>4.76</v>
      </c>
      <c r="AD4536" t="s">
        <v>60</v>
      </c>
      <c r="AE4536" t="s">
        <v>56</v>
      </c>
      <c r="AF4536">
        <v>9171</v>
      </c>
      <c r="AG4536">
        <v>9171</v>
      </c>
      <c r="AO4536">
        <v>32</v>
      </c>
      <c r="AP4536">
        <v>0</v>
      </c>
      <c r="AX4536">
        <v>206.5</v>
      </c>
      <c r="BD4536" s="5">
        <v>206.5</v>
      </c>
      <c r="BE4536">
        <v>174.5</v>
      </c>
      <c r="BG4536">
        <f t="shared" si="496"/>
        <v>174.5</v>
      </c>
      <c r="BI4536">
        <v>32</v>
      </c>
    </row>
    <row r="4537" spans="1:61" x14ac:dyDescent="0.25">
      <c r="A4537" t="s">
        <v>54</v>
      </c>
      <c r="B4537">
        <v>110027</v>
      </c>
      <c r="C4537" t="s">
        <v>55</v>
      </c>
      <c r="D4537" t="s">
        <v>56</v>
      </c>
      <c r="E4537" s="1">
        <v>45989</v>
      </c>
      <c r="F4537" t="s">
        <v>5276</v>
      </c>
      <c r="G4537" t="s">
        <v>67</v>
      </c>
      <c r="H4537" t="str">
        <f t="shared" si="490"/>
        <v>Direct Sale</v>
      </c>
      <c r="K4537" s="3">
        <v>45989.986111111109</v>
      </c>
      <c r="L4537">
        <f t="shared" si="491"/>
        <v>28</v>
      </c>
      <c r="M4537" t="str">
        <f t="shared" si="492"/>
        <v>Friday</v>
      </c>
      <c r="N4537" s="1" t="str">
        <f t="shared" si="493"/>
        <v>November</v>
      </c>
      <c r="O4537" s="2">
        <v>0.98611111111111116</v>
      </c>
      <c r="P4537" s="2" t="str">
        <f t="shared" si="494"/>
        <v>Week 4</v>
      </c>
      <c r="Q4537" t="s">
        <v>59</v>
      </c>
      <c r="R4537" s="5">
        <v>349</v>
      </c>
      <c r="S4537" s="5">
        <v>0</v>
      </c>
      <c r="T4537" s="5">
        <f t="shared" si="495"/>
        <v>0</v>
      </c>
      <c r="U4537" s="5">
        <v>349</v>
      </c>
      <c r="V4537" s="5">
        <v>0</v>
      </c>
      <c r="W4537" s="5">
        <v>17.46</v>
      </c>
      <c r="X4537" s="5">
        <v>-0.46</v>
      </c>
      <c r="Y4537" s="5">
        <v>366</v>
      </c>
      <c r="Z4537" s="5">
        <v>366</v>
      </c>
      <c r="AA4537" t="s">
        <v>68</v>
      </c>
      <c r="AB4537">
        <v>90.39</v>
      </c>
      <c r="AC4537">
        <v>1.96</v>
      </c>
      <c r="AD4537" t="s">
        <v>5778</v>
      </c>
      <c r="AE4537" t="s">
        <v>75</v>
      </c>
      <c r="AI4537" t="s">
        <v>89</v>
      </c>
      <c r="AJ4537" t="s">
        <v>190</v>
      </c>
      <c r="AK4537">
        <v>8929758003</v>
      </c>
      <c r="AO4537">
        <v>0</v>
      </c>
      <c r="AP4537">
        <v>0</v>
      </c>
      <c r="AR4537">
        <v>366</v>
      </c>
      <c r="AZ4537">
        <v>349</v>
      </c>
      <c r="BA4537">
        <v>8.73</v>
      </c>
      <c r="BB4537">
        <v>349</v>
      </c>
      <c r="BC4537">
        <v>8.73</v>
      </c>
      <c r="BD4537" s="5">
        <v>366</v>
      </c>
      <c r="BE4537">
        <v>349</v>
      </c>
      <c r="BG4537">
        <f t="shared" si="496"/>
        <v>349</v>
      </c>
    </row>
    <row r="4538" spans="1:61" x14ac:dyDescent="0.25">
      <c r="A4538" t="s">
        <v>54</v>
      </c>
      <c r="B4538">
        <v>110027</v>
      </c>
      <c r="C4538" t="s">
        <v>55</v>
      </c>
      <c r="D4538" t="s">
        <v>56</v>
      </c>
      <c r="E4538" s="1">
        <v>45989</v>
      </c>
      <c r="F4538" t="s">
        <v>5277</v>
      </c>
      <c r="G4538" t="s">
        <v>58</v>
      </c>
      <c r="H4538" t="str">
        <f t="shared" si="490"/>
        <v>Aggregator</v>
      </c>
      <c r="I4538">
        <v>7524624933</v>
      </c>
      <c r="J4538">
        <v>18528960</v>
      </c>
      <c r="K4538" s="3">
        <v>45989.988888888889</v>
      </c>
      <c r="L4538">
        <f t="shared" si="491"/>
        <v>28</v>
      </c>
      <c r="M4538" t="str">
        <f t="shared" si="492"/>
        <v>Friday</v>
      </c>
      <c r="N4538" s="1" t="str">
        <f t="shared" si="493"/>
        <v>November</v>
      </c>
      <c r="O4538" s="2">
        <v>0.98888888888888893</v>
      </c>
      <c r="P4538" s="2" t="str">
        <f t="shared" si="494"/>
        <v>Week 4</v>
      </c>
      <c r="Q4538" t="s">
        <v>59</v>
      </c>
      <c r="R4538" s="5">
        <v>457</v>
      </c>
      <c r="S4538" s="5">
        <v>-80</v>
      </c>
      <c r="T4538" s="5">
        <f t="shared" si="495"/>
        <v>17.505470459518598</v>
      </c>
      <c r="U4538" s="5">
        <v>377</v>
      </c>
      <c r="V4538" s="5">
        <v>32</v>
      </c>
      <c r="W4538" s="5">
        <v>0</v>
      </c>
      <c r="X4538" s="5">
        <v>0</v>
      </c>
      <c r="Y4538" s="5">
        <v>409</v>
      </c>
      <c r="Z4538" s="5">
        <v>409</v>
      </c>
      <c r="AA4538" t="s">
        <v>60</v>
      </c>
      <c r="AB4538">
        <v>80.27</v>
      </c>
      <c r="AC4538">
        <v>10.64</v>
      </c>
      <c r="AD4538" t="s">
        <v>60</v>
      </c>
      <c r="AE4538" t="s">
        <v>56</v>
      </c>
      <c r="AF4538">
        <v>4933</v>
      </c>
      <c r="AG4538">
        <v>4933</v>
      </c>
      <c r="AO4538">
        <v>32</v>
      </c>
      <c r="AP4538">
        <v>0</v>
      </c>
      <c r="AX4538">
        <v>409</v>
      </c>
      <c r="BD4538" s="5">
        <v>409</v>
      </c>
      <c r="BE4538">
        <v>377</v>
      </c>
      <c r="BG4538">
        <f t="shared" si="496"/>
        <v>377</v>
      </c>
      <c r="BI4538">
        <v>32</v>
      </c>
    </row>
    <row r="4539" spans="1:61" x14ac:dyDescent="0.25">
      <c r="A4539" t="s">
        <v>54</v>
      </c>
      <c r="B4539">
        <v>110027</v>
      </c>
      <c r="C4539" t="s">
        <v>55</v>
      </c>
      <c r="D4539" t="s">
        <v>56</v>
      </c>
      <c r="E4539" s="1">
        <v>45989</v>
      </c>
      <c r="F4539" t="s">
        <v>5278</v>
      </c>
      <c r="G4539" t="s">
        <v>63</v>
      </c>
      <c r="H4539" t="str">
        <f t="shared" si="490"/>
        <v>Aggregator</v>
      </c>
      <c r="I4539">
        <v>223324000000000</v>
      </c>
      <c r="J4539">
        <v>29811</v>
      </c>
      <c r="K4539" s="3">
        <v>45989.999305555553</v>
      </c>
      <c r="L4539">
        <f t="shared" si="491"/>
        <v>28</v>
      </c>
      <c r="M4539" t="str">
        <f t="shared" si="492"/>
        <v>Friday</v>
      </c>
      <c r="N4539" s="1" t="str">
        <f t="shared" si="493"/>
        <v>November</v>
      </c>
      <c r="O4539" s="2">
        <v>0.99930555555555556</v>
      </c>
      <c r="P4539" s="2" t="str">
        <f t="shared" si="494"/>
        <v>Week 4</v>
      </c>
      <c r="Q4539" t="s">
        <v>59</v>
      </c>
      <c r="R4539" s="5">
        <v>328</v>
      </c>
      <c r="S4539" s="5">
        <v>-129.5</v>
      </c>
      <c r="T4539" s="5">
        <f t="shared" si="495"/>
        <v>39.481707317073173</v>
      </c>
      <c r="U4539" s="5">
        <v>198.5</v>
      </c>
      <c r="V4539" s="5">
        <v>32</v>
      </c>
      <c r="W4539" s="5">
        <v>0</v>
      </c>
      <c r="X4539" s="5">
        <v>-0.5</v>
      </c>
      <c r="Y4539" s="5">
        <v>230</v>
      </c>
      <c r="Z4539" s="5">
        <v>230</v>
      </c>
      <c r="AA4539" t="s">
        <v>64</v>
      </c>
      <c r="AB4539">
        <v>72</v>
      </c>
      <c r="AC4539">
        <v>5.88</v>
      </c>
      <c r="AD4539" t="s">
        <v>64</v>
      </c>
      <c r="AE4539" t="s">
        <v>56</v>
      </c>
      <c r="AF4539">
        <v>2013</v>
      </c>
      <c r="AG4539">
        <v>2013</v>
      </c>
      <c r="AO4539">
        <v>32</v>
      </c>
      <c r="AP4539">
        <v>0</v>
      </c>
      <c r="AW4539">
        <v>230</v>
      </c>
      <c r="BD4539" s="5">
        <v>230</v>
      </c>
      <c r="BE4539">
        <v>198.5</v>
      </c>
      <c r="BG4539">
        <f t="shared" si="496"/>
        <v>198.5</v>
      </c>
      <c r="BH4539">
        <v>32</v>
      </c>
    </row>
    <row r="4540" spans="1:61" x14ac:dyDescent="0.25">
      <c r="A4540" t="s">
        <v>54</v>
      </c>
      <c r="B4540">
        <v>110027</v>
      </c>
      <c r="C4540" t="s">
        <v>55</v>
      </c>
      <c r="D4540" t="s">
        <v>56</v>
      </c>
      <c r="E4540" s="1">
        <v>45989</v>
      </c>
      <c r="F4540" t="s">
        <v>5279</v>
      </c>
      <c r="G4540" t="s">
        <v>67</v>
      </c>
      <c r="H4540" t="str">
        <f t="shared" si="490"/>
        <v>Direct Sale</v>
      </c>
      <c r="K4540" s="3">
        <v>45990</v>
      </c>
      <c r="L4540">
        <f t="shared" si="491"/>
        <v>29</v>
      </c>
      <c r="M4540" t="str">
        <f t="shared" si="492"/>
        <v>Saturday</v>
      </c>
      <c r="N4540" s="1" t="str">
        <f t="shared" si="493"/>
        <v>November</v>
      </c>
      <c r="O4540" s="2">
        <v>0</v>
      </c>
      <c r="P4540" s="2" t="str">
        <f t="shared" si="494"/>
        <v>Week 4</v>
      </c>
      <c r="Q4540" t="s">
        <v>59</v>
      </c>
      <c r="R4540" s="5">
        <v>379</v>
      </c>
      <c r="S4540" s="5">
        <v>0</v>
      </c>
      <c r="T4540" s="5">
        <f t="shared" si="495"/>
        <v>0</v>
      </c>
      <c r="U4540" s="5">
        <v>379</v>
      </c>
      <c r="V4540" s="5">
        <v>0</v>
      </c>
      <c r="W4540" s="5">
        <v>18.96</v>
      </c>
      <c r="X4540" s="5">
        <v>0.04</v>
      </c>
      <c r="Y4540" s="5">
        <v>398</v>
      </c>
      <c r="Z4540" s="5">
        <v>398</v>
      </c>
      <c r="AA4540" t="s">
        <v>73</v>
      </c>
      <c r="AB4540">
        <v>103</v>
      </c>
      <c r="AC4540">
        <v>8.7200000000000006</v>
      </c>
      <c r="AD4540" t="s">
        <v>5778</v>
      </c>
      <c r="AE4540" t="s">
        <v>75</v>
      </c>
      <c r="AI4540" t="s">
        <v>89</v>
      </c>
      <c r="AJ4540" t="s">
        <v>190</v>
      </c>
      <c r="AK4540">
        <v>8929758003</v>
      </c>
      <c r="AO4540">
        <v>0</v>
      </c>
      <c r="AP4540">
        <v>0</v>
      </c>
      <c r="AQ4540">
        <v>398</v>
      </c>
      <c r="AZ4540">
        <v>379</v>
      </c>
      <c r="BA4540">
        <v>9.48</v>
      </c>
      <c r="BB4540">
        <v>379</v>
      </c>
      <c r="BC4540">
        <v>9.48</v>
      </c>
      <c r="BD4540" s="5">
        <v>398</v>
      </c>
      <c r="BE4540">
        <v>379</v>
      </c>
      <c r="BG4540">
        <f t="shared" si="496"/>
        <v>379</v>
      </c>
    </row>
    <row r="4541" spans="1:61" x14ac:dyDescent="0.25">
      <c r="A4541" t="s">
        <v>54</v>
      </c>
      <c r="B4541">
        <v>110027</v>
      </c>
      <c r="C4541" t="s">
        <v>55</v>
      </c>
      <c r="D4541" t="s">
        <v>5095</v>
      </c>
      <c r="E4541" s="1">
        <v>45989</v>
      </c>
      <c r="F4541" t="s">
        <v>5280</v>
      </c>
      <c r="G4541" t="s">
        <v>67</v>
      </c>
      <c r="H4541" t="str">
        <f t="shared" si="490"/>
        <v>Direct Sale</v>
      </c>
      <c r="K4541" s="3">
        <v>45990</v>
      </c>
      <c r="L4541">
        <f t="shared" si="491"/>
        <v>29</v>
      </c>
      <c r="M4541" t="str">
        <f t="shared" si="492"/>
        <v>Saturday</v>
      </c>
      <c r="N4541" s="1" t="str">
        <f t="shared" si="493"/>
        <v>November</v>
      </c>
      <c r="O4541" s="2">
        <v>0</v>
      </c>
      <c r="P4541" s="2" t="str">
        <f t="shared" si="494"/>
        <v>Week 4</v>
      </c>
      <c r="Q4541" t="s">
        <v>59</v>
      </c>
      <c r="R4541" s="5">
        <v>219</v>
      </c>
      <c r="S4541" s="5">
        <v>0</v>
      </c>
      <c r="T4541" s="5">
        <f t="shared" si="495"/>
        <v>0</v>
      </c>
      <c r="U4541" s="5">
        <v>219</v>
      </c>
      <c r="V4541" s="5">
        <v>0</v>
      </c>
      <c r="W4541" s="5">
        <v>10.96</v>
      </c>
      <c r="X4541" s="5">
        <v>0.04</v>
      </c>
      <c r="Y4541" s="5">
        <v>230</v>
      </c>
      <c r="Z4541" s="5">
        <v>230</v>
      </c>
      <c r="AA4541" t="s">
        <v>73</v>
      </c>
      <c r="AB4541">
        <v>32.909999999999997</v>
      </c>
      <c r="AC4541">
        <v>3.77</v>
      </c>
      <c r="AD4541" t="s">
        <v>5776</v>
      </c>
      <c r="AI4541" t="s">
        <v>89</v>
      </c>
      <c r="AJ4541" t="s">
        <v>190</v>
      </c>
      <c r="AK4541">
        <v>8929758003</v>
      </c>
      <c r="AO4541">
        <v>0</v>
      </c>
      <c r="AP4541">
        <v>0</v>
      </c>
      <c r="AQ4541">
        <v>230</v>
      </c>
      <c r="AZ4541">
        <v>219</v>
      </c>
      <c r="BA4541">
        <v>5.48</v>
      </c>
      <c r="BB4541">
        <v>219</v>
      </c>
      <c r="BC4541">
        <v>5.48</v>
      </c>
      <c r="BD4541" s="5">
        <v>230</v>
      </c>
      <c r="BF4541">
        <v>219</v>
      </c>
      <c r="BG4541">
        <f t="shared" si="496"/>
        <v>219</v>
      </c>
    </row>
    <row r="4542" spans="1:61" x14ac:dyDescent="0.25">
      <c r="A4542" t="s">
        <v>54</v>
      </c>
      <c r="B4542">
        <v>110027</v>
      </c>
      <c r="C4542" t="s">
        <v>55</v>
      </c>
      <c r="D4542" t="s">
        <v>56</v>
      </c>
      <c r="E4542" s="1">
        <v>45989</v>
      </c>
      <c r="F4542" t="s">
        <v>5281</v>
      </c>
      <c r="G4542" t="s">
        <v>63</v>
      </c>
      <c r="H4542" t="str">
        <f t="shared" si="490"/>
        <v>Aggregator</v>
      </c>
      <c r="I4542">
        <v>223324000000000</v>
      </c>
      <c r="J4542">
        <v>29811</v>
      </c>
      <c r="K4542" s="3">
        <v>45990</v>
      </c>
      <c r="L4542">
        <f t="shared" si="491"/>
        <v>29</v>
      </c>
      <c r="M4542" t="str">
        <f t="shared" si="492"/>
        <v>Saturday</v>
      </c>
      <c r="N4542" s="1" t="str">
        <f t="shared" si="493"/>
        <v>November</v>
      </c>
      <c r="O4542" s="2">
        <v>0</v>
      </c>
      <c r="P4542" s="2" t="str">
        <f t="shared" si="494"/>
        <v>Week 4</v>
      </c>
      <c r="Q4542" t="s">
        <v>59</v>
      </c>
      <c r="R4542" s="5">
        <v>263.29000000000002</v>
      </c>
      <c r="S4542" s="5">
        <v>-100</v>
      </c>
      <c r="T4542" s="5">
        <f t="shared" si="495"/>
        <v>37.98093357134718</v>
      </c>
      <c r="U4542" s="5">
        <v>163.29</v>
      </c>
      <c r="V4542" s="5">
        <v>32</v>
      </c>
      <c r="W4542" s="5">
        <v>0</v>
      </c>
      <c r="X4542" s="5">
        <v>-0.28999999999999998</v>
      </c>
      <c r="Y4542" s="5">
        <v>195</v>
      </c>
      <c r="Z4542" s="5">
        <v>195</v>
      </c>
      <c r="AA4542" t="s">
        <v>64</v>
      </c>
      <c r="AB4542">
        <v>53.83</v>
      </c>
      <c r="AC4542">
        <v>6.21</v>
      </c>
      <c r="AD4542" t="s">
        <v>64</v>
      </c>
      <c r="AE4542" t="s">
        <v>56</v>
      </c>
      <c r="AF4542">
        <v>3693</v>
      </c>
      <c r="AG4542">
        <v>3693</v>
      </c>
      <c r="AO4542">
        <v>32</v>
      </c>
      <c r="AP4542">
        <v>0</v>
      </c>
      <c r="AW4542">
        <v>195</v>
      </c>
      <c r="BD4542" s="5">
        <v>195</v>
      </c>
      <c r="BE4542">
        <v>163.29</v>
      </c>
      <c r="BG4542">
        <f t="shared" si="496"/>
        <v>163.29</v>
      </c>
      <c r="BH4542">
        <v>32</v>
      </c>
    </row>
    <row r="4543" spans="1:61" x14ac:dyDescent="0.25">
      <c r="A4543" t="s">
        <v>54</v>
      </c>
      <c r="B4543">
        <v>110027</v>
      </c>
      <c r="C4543" t="s">
        <v>55</v>
      </c>
      <c r="D4543" t="s">
        <v>56</v>
      </c>
      <c r="E4543" s="1">
        <v>45989</v>
      </c>
      <c r="F4543" t="s">
        <v>5282</v>
      </c>
      <c r="G4543" t="s">
        <v>58</v>
      </c>
      <c r="H4543" t="str">
        <f t="shared" si="490"/>
        <v>Aggregator</v>
      </c>
      <c r="I4543">
        <v>7528727779</v>
      </c>
      <c r="J4543">
        <v>18528960</v>
      </c>
      <c r="K4543" s="3">
        <v>45990.004861111112</v>
      </c>
      <c r="L4543">
        <f t="shared" si="491"/>
        <v>29</v>
      </c>
      <c r="M4543" t="str">
        <f t="shared" si="492"/>
        <v>Saturday</v>
      </c>
      <c r="N4543" s="1" t="str">
        <f t="shared" si="493"/>
        <v>November</v>
      </c>
      <c r="O4543" s="2">
        <v>4.8611111111111112E-3</v>
      </c>
      <c r="P4543" s="2" t="str">
        <f t="shared" si="494"/>
        <v>Week 4</v>
      </c>
      <c r="Q4543" t="s">
        <v>59</v>
      </c>
      <c r="R4543" s="5">
        <v>817</v>
      </c>
      <c r="S4543" s="5">
        <v>-199.5</v>
      </c>
      <c r="T4543" s="5">
        <f t="shared" si="495"/>
        <v>24.418604651162788</v>
      </c>
      <c r="U4543" s="5">
        <v>617.5</v>
      </c>
      <c r="V4543" s="5">
        <v>32</v>
      </c>
      <c r="W4543" s="5">
        <v>0</v>
      </c>
      <c r="X4543" s="5">
        <v>0</v>
      </c>
      <c r="Y4543" s="5">
        <v>649.5</v>
      </c>
      <c r="Z4543" s="5">
        <v>649.5</v>
      </c>
      <c r="AA4543" t="s">
        <v>60</v>
      </c>
      <c r="AB4543">
        <v>128.27000000000001</v>
      </c>
      <c r="AC4543">
        <v>8.3699999999999992</v>
      </c>
      <c r="AD4543" t="s">
        <v>60</v>
      </c>
      <c r="AE4543" t="s">
        <v>56</v>
      </c>
      <c r="AF4543">
        <v>7779</v>
      </c>
      <c r="AG4543">
        <v>7779</v>
      </c>
      <c r="AO4543">
        <v>32</v>
      </c>
      <c r="AP4543">
        <v>0</v>
      </c>
      <c r="AX4543">
        <v>649.5</v>
      </c>
      <c r="BD4543" s="5">
        <v>649.5</v>
      </c>
      <c r="BE4543">
        <v>617.5</v>
      </c>
      <c r="BG4543">
        <f t="shared" si="496"/>
        <v>617.5</v>
      </c>
      <c r="BI4543">
        <v>32</v>
      </c>
    </row>
    <row r="4544" spans="1:61" x14ac:dyDescent="0.25">
      <c r="A4544" t="s">
        <v>54</v>
      </c>
      <c r="B4544">
        <v>110027</v>
      </c>
      <c r="C4544" t="s">
        <v>55</v>
      </c>
      <c r="D4544" t="s">
        <v>56</v>
      </c>
      <c r="E4544" s="1">
        <v>45989</v>
      </c>
      <c r="F4544" t="s">
        <v>5283</v>
      </c>
      <c r="G4544" t="s">
        <v>63</v>
      </c>
      <c r="H4544" t="str">
        <f t="shared" si="490"/>
        <v>Aggregator</v>
      </c>
      <c r="I4544">
        <v>223325000000000</v>
      </c>
      <c r="J4544">
        <v>29811</v>
      </c>
      <c r="K4544" s="3">
        <v>45990.006944444445</v>
      </c>
      <c r="L4544">
        <f t="shared" si="491"/>
        <v>29</v>
      </c>
      <c r="M4544" t="str">
        <f t="shared" si="492"/>
        <v>Saturday</v>
      </c>
      <c r="N4544" s="1" t="str">
        <f t="shared" si="493"/>
        <v>November</v>
      </c>
      <c r="O4544" s="2">
        <v>6.9444444444444441E-3</v>
      </c>
      <c r="P4544" s="2" t="str">
        <f t="shared" si="494"/>
        <v>Week 4</v>
      </c>
      <c r="Q4544" t="s">
        <v>59</v>
      </c>
      <c r="R4544" s="5">
        <v>258</v>
      </c>
      <c r="S4544" s="5">
        <v>-119.99</v>
      </c>
      <c r="T4544" s="5">
        <f t="shared" si="495"/>
        <v>46.507751937984494</v>
      </c>
      <c r="U4544" s="5">
        <v>138.01</v>
      </c>
      <c r="V4544" s="5">
        <v>32</v>
      </c>
      <c r="W4544" s="5">
        <v>0</v>
      </c>
      <c r="X4544" s="5">
        <v>-0.01</v>
      </c>
      <c r="Y4544" s="5">
        <v>170</v>
      </c>
      <c r="Z4544" s="5">
        <v>170</v>
      </c>
      <c r="AA4544" t="s">
        <v>64</v>
      </c>
      <c r="AB4544">
        <v>48.3</v>
      </c>
      <c r="AC4544">
        <v>7.05</v>
      </c>
      <c r="AD4544" t="s">
        <v>64</v>
      </c>
      <c r="AE4544" t="s">
        <v>56</v>
      </c>
      <c r="AF4544">
        <v>9649</v>
      </c>
      <c r="AG4544">
        <v>9649</v>
      </c>
      <c r="AO4544">
        <v>32</v>
      </c>
      <c r="AP4544">
        <v>0</v>
      </c>
      <c r="AW4544">
        <v>170</v>
      </c>
      <c r="BD4544" s="5">
        <v>170</v>
      </c>
      <c r="BE4544">
        <v>138.01</v>
      </c>
      <c r="BG4544">
        <f t="shared" si="496"/>
        <v>138.01</v>
      </c>
      <c r="BH4544">
        <v>32</v>
      </c>
    </row>
    <row r="4545" spans="1:61" x14ac:dyDescent="0.25">
      <c r="A4545" t="s">
        <v>54</v>
      </c>
      <c r="B4545">
        <v>110027</v>
      </c>
      <c r="C4545" t="s">
        <v>55</v>
      </c>
      <c r="D4545" t="s">
        <v>56</v>
      </c>
      <c r="E4545" s="1">
        <v>45989</v>
      </c>
      <c r="F4545" t="s">
        <v>5284</v>
      </c>
      <c r="G4545" t="s">
        <v>63</v>
      </c>
      <c r="H4545" t="str">
        <f t="shared" si="490"/>
        <v>Aggregator</v>
      </c>
      <c r="I4545">
        <v>223325000000000</v>
      </c>
      <c r="J4545">
        <v>29811</v>
      </c>
      <c r="K4545" s="3">
        <v>45990.009027777778</v>
      </c>
      <c r="L4545">
        <f t="shared" si="491"/>
        <v>29</v>
      </c>
      <c r="M4545" t="str">
        <f t="shared" si="492"/>
        <v>Saturday</v>
      </c>
      <c r="N4545" s="1" t="str">
        <f t="shared" si="493"/>
        <v>November</v>
      </c>
      <c r="O4545" s="2">
        <v>9.0277777777777769E-3</v>
      </c>
      <c r="P4545" s="2" t="str">
        <f t="shared" si="494"/>
        <v>Week 4</v>
      </c>
      <c r="Q4545" t="s">
        <v>59</v>
      </c>
      <c r="R4545" s="5">
        <v>257</v>
      </c>
      <c r="S4545" s="5">
        <v>-99.99</v>
      </c>
      <c r="T4545" s="5">
        <f t="shared" si="495"/>
        <v>38.906614785992218</v>
      </c>
      <c r="U4545" s="5">
        <v>157.01</v>
      </c>
      <c r="V4545" s="5">
        <v>32</v>
      </c>
      <c r="W4545" s="5">
        <v>0</v>
      </c>
      <c r="X4545" s="5">
        <v>-0.01</v>
      </c>
      <c r="Y4545" s="5">
        <v>189</v>
      </c>
      <c r="Z4545" s="5">
        <v>189</v>
      </c>
      <c r="AA4545" t="s">
        <v>64</v>
      </c>
      <c r="AB4545">
        <v>44.6</v>
      </c>
      <c r="AC4545">
        <v>7.08</v>
      </c>
      <c r="AD4545" t="s">
        <v>64</v>
      </c>
      <c r="AE4545" t="s">
        <v>56</v>
      </c>
      <c r="AF4545">
        <v>7453</v>
      </c>
      <c r="AG4545">
        <v>7453</v>
      </c>
      <c r="AO4545">
        <v>32</v>
      </c>
      <c r="AP4545">
        <v>0</v>
      </c>
      <c r="AW4545">
        <v>189</v>
      </c>
      <c r="BD4545" s="5">
        <v>189</v>
      </c>
      <c r="BE4545">
        <v>157.01</v>
      </c>
      <c r="BG4545">
        <f t="shared" si="496"/>
        <v>157.01</v>
      </c>
      <c r="BH4545">
        <v>32</v>
      </c>
    </row>
    <row r="4546" spans="1:61" x14ac:dyDescent="0.25">
      <c r="A4546" t="s">
        <v>54</v>
      </c>
      <c r="B4546">
        <v>110027</v>
      </c>
      <c r="C4546" t="s">
        <v>55</v>
      </c>
      <c r="D4546" t="s">
        <v>56</v>
      </c>
      <c r="E4546" s="1">
        <v>45989</v>
      </c>
      <c r="F4546" t="s">
        <v>5285</v>
      </c>
      <c r="G4546" t="s">
        <v>63</v>
      </c>
      <c r="H4546" t="str">
        <f t="shared" si="490"/>
        <v>Aggregator</v>
      </c>
      <c r="I4546">
        <v>223325000000000</v>
      </c>
      <c r="J4546">
        <v>29811</v>
      </c>
      <c r="K4546" s="3">
        <v>45990.009027777778</v>
      </c>
      <c r="L4546">
        <f t="shared" si="491"/>
        <v>29</v>
      </c>
      <c r="M4546" t="str">
        <f t="shared" si="492"/>
        <v>Saturday</v>
      </c>
      <c r="N4546" s="1" t="str">
        <f t="shared" si="493"/>
        <v>November</v>
      </c>
      <c r="O4546" s="2">
        <v>9.0277777777777769E-3</v>
      </c>
      <c r="P4546" s="2" t="str">
        <f t="shared" si="494"/>
        <v>Week 4</v>
      </c>
      <c r="Q4546" t="s">
        <v>59</v>
      </c>
      <c r="R4546" s="5">
        <v>308</v>
      </c>
      <c r="S4546" s="5">
        <v>-120</v>
      </c>
      <c r="T4546" s="5">
        <f t="shared" si="495"/>
        <v>38.961038961038966</v>
      </c>
      <c r="U4546" s="5">
        <v>188</v>
      </c>
      <c r="V4546" s="5">
        <v>32</v>
      </c>
      <c r="W4546" s="5">
        <v>0</v>
      </c>
      <c r="X4546" s="5">
        <v>0</v>
      </c>
      <c r="Y4546" s="5">
        <v>220</v>
      </c>
      <c r="Z4546" s="5">
        <v>220</v>
      </c>
      <c r="AA4546" t="s">
        <v>64</v>
      </c>
      <c r="AB4546">
        <v>62.58</v>
      </c>
      <c r="AC4546">
        <v>6.95</v>
      </c>
      <c r="AD4546" t="s">
        <v>64</v>
      </c>
      <c r="AE4546" t="s">
        <v>56</v>
      </c>
      <c r="AF4546">
        <v>8104</v>
      </c>
      <c r="AG4546">
        <v>8104</v>
      </c>
      <c r="AO4546">
        <v>32</v>
      </c>
      <c r="AP4546">
        <v>0</v>
      </c>
      <c r="AW4546">
        <v>220</v>
      </c>
      <c r="BD4546" s="5">
        <v>220</v>
      </c>
      <c r="BE4546">
        <v>188</v>
      </c>
      <c r="BG4546">
        <f t="shared" si="496"/>
        <v>188</v>
      </c>
      <c r="BH4546">
        <v>32</v>
      </c>
    </row>
    <row r="4547" spans="1:61" x14ac:dyDescent="0.25">
      <c r="A4547" t="s">
        <v>54</v>
      </c>
      <c r="B4547">
        <v>110027</v>
      </c>
      <c r="C4547" t="s">
        <v>55</v>
      </c>
      <c r="D4547" t="s">
        <v>56</v>
      </c>
      <c r="E4547" s="1">
        <v>45989</v>
      </c>
      <c r="F4547" t="s">
        <v>5286</v>
      </c>
      <c r="G4547" t="s">
        <v>67</v>
      </c>
      <c r="H4547" t="str">
        <f t="shared" ref="H4547:H4610" si="497">IF(G4547="POS","Direct Sale","Aggregator")</f>
        <v>Direct Sale</v>
      </c>
      <c r="K4547" s="3">
        <v>45990.011111111111</v>
      </c>
      <c r="L4547">
        <f t="shared" ref="L4547:L4610" si="498">VALUE(DAY(K4547))</f>
        <v>29</v>
      </c>
      <c r="M4547" t="str">
        <f t="shared" ref="M4547:M4610" si="499">TEXT(K4547,"dddd")</f>
        <v>Saturday</v>
      </c>
      <c r="N4547" s="1" t="str">
        <f t="shared" ref="N4547:N4610" si="500">TEXT(K4547,"MMMM")</f>
        <v>November</v>
      </c>
      <c r="O4547" s="2">
        <v>1.1111111111111112E-2</v>
      </c>
      <c r="P4547" s="2" t="str">
        <f t="shared" ref="P4547:P4610" si="501">_xlfn.IFS(L4547&lt;=7,"Week 1",L4547&lt;=15, "Week 2",L4547&lt;=23,"Week 3",L4547&lt;=30,"Week 4")</f>
        <v>Week 4</v>
      </c>
      <c r="Q4547" t="s">
        <v>59</v>
      </c>
      <c r="R4547" s="5">
        <v>398</v>
      </c>
      <c r="S4547" s="5">
        <v>0</v>
      </c>
      <c r="T4547" s="5">
        <f t="shared" ref="T4547:T4610" si="502">ABS((S4547/R4547)*100)</f>
        <v>0</v>
      </c>
      <c r="U4547" s="5">
        <v>398</v>
      </c>
      <c r="V4547" s="5">
        <v>0</v>
      </c>
      <c r="W4547" s="5">
        <v>19.899999999999999</v>
      </c>
      <c r="X4547" s="5">
        <v>0.1</v>
      </c>
      <c r="Y4547" s="5">
        <v>418</v>
      </c>
      <c r="Z4547" s="5">
        <v>418</v>
      </c>
      <c r="AA4547" t="s">
        <v>73</v>
      </c>
      <c r="AB4547">
        <v>98.25</v>
      </c>
      <c r="AC4547">
        <v>9.52</v>
      </c>
      <c r="AD4547" t="s">
        <v>5775</v>
      </c>
      <c r="AI4547" t="s">
        <v>5287</v>
      </c>
      <c r="AJ4547" t="s">
        <v>5288</v>
      </c>
      <c r="AK4547">
        <v>7678639939</v>
      </c>
      <c r="AO4547">
        <v>0</v>
      </c>
      <c r="AP4547">
        <v>0</v>
      </c>
      <c r="AQ4547">
        <v>418</v>
      </c>
      <c r="AZ4547">
        <v>398</v>
      </c>
      <c r="BA4547">
        <v>9.9499999999999993</v>
      </c>
      <c r="BB4547">
        <v>398</v>
      </c>
      <c r="BC4547">
        <v>9.9499999999999993</v>
      </c>
      <c r="BD4547" s="5">
        <v>418</v>
      </c>
      <c r="BE4547">
        <v>398</v>
      </c>
      <c r="BG4547">
        <f t="shared" ref="BG4547:BG4610" si="503">BE4547+BF4547</f>
        <v>398</v>
      </c>
    </row>
    <row r="4548" spans="1:61" x14ac:dyDescent="0.25">
      <c r="A4548" t="s">
        <v>54</v>
      </c>
      <c r="B4548">
        <v>110027</v>
      </c>
      <c r="C4548" t="s">
        <v>55</v>
      </c>
      <c r="D4548" t="s">
        <v>56</v>
      </c>
      <c r="E4548" s="1">
        <v>45989</v>
      </c>
      <c r="F4548" t="s">
        <v>5289</v>
      </c>
      <c r="G4548" t="s">
        <v>67</v>
      </c>
      <c r="H4548" t="str">
        <f t="shared" si="497"/>
        <v>Direct Sale</v>
      </c>
      <c r="K4548" s="3">
        <v>45990.011111111111</v>
      </c>
      <c r="L4548">
        <f t="shared" si="498"/>
        <v>29</v>
      </c>
      <c r="M4548" t="str">
        <f t="shared" si="499"/>
        <v>Saturday</v>
      </c>
      <c r="N4548" s="1" t="str">
        <f t="shared" si="500"/>
        <v>November</v>
      </c>
      <c r="O4548" s="2">
        <v>1.1111111111111112E-2</v>
      </c>
      <c r="P4548" s="2" t="str">
        <f t="shared" si="501"/>
        <v>Week 4</v>
      </c>
      <c r="Q4548" t="s">
        <v>59</v>
      </c>
      <c r="R4548" s="5">
        <v>408</v>
      </c>
      <c r="S4548" s="5">
        <v>0</v>
      </c>
      <c r="T4548" s="5">
        <f t="shared" si="502"/>
        <v>0</v>
      </c>
      <c r="U4548" s="5">
        <v>408</v>
      </c>
      <c r="V4548" s="5">
        <v>0</v>
      </c>
      <c r="W4548" s="5">
        <v>20.399999999999999</v>
      </c>
      <c r="X4548" s="5">
        <v>-0.4</v>
      </c>
      <c r="Y4548" s="5">
        <v>428</v>
      </c>
      <c r="Z4548" s="5">
        <v>428</v>
      </c>
      <c r="AA4548" t="s">
        <v>73</v>
      </c>
      <c r="AB4548">
        <v>96.34</v>
      </c>
      <c r="AC4548">
        <v>4.24</v>
      </c>
      <c r="AD4548" t="s">
        <v>5778</v>
      </c>
      <c r="AE4548" t="s">
        <v>75</v>
      </c>
      <c r="AI4548" t="s">
        <v>89</v>
      </c>
      <c r="AJ4548" t="s">
        <v>190</v>
      </c>
      <c r="AK4548">
        <v>8929758003</v>
      </c>
      <c r="AO4548">
        <v>0</v>
      </c>
      <c r="AP4548">
        <v>0</v>
      </c>
      <c r="AQ4548">
        <v>428</v>
      </c>
      <c r="AZ4548">
        <v>408</v>
      </c>
      <c r="BA4548">
        <v>10.199999999999999</v>
      </c>
      <c r="BB4548">
        <v>408</v>
      </c>
      <c r="BC4548">
        <v>10.199999999999999</v>
      </c>
      <c r="BD4548" s="5">
        <v>428</v>
      </c>
      <c r="BE4548">
        <v>408</v>
      </c>
      <c r="BG4548">
        <f t="shared" si="503"/>
        <v>408</v>
      </c>
    </row>
    <row r="4549" spans="1:61" x14ac:dyDescent="0.25">
      <c r="A4549" t="s">
        <v>54</v>
      </c>
      <c r="B4549">
        <v>110027</v>
      </c>
      <c r="C4549" t="s">
        <v>55</v>
      </c>
      <c r="D4549" t="s">
        <v>56</v>
      </c>
      <c r="E4549" s="1">
        <v>45989</v>
      </c>
      <c r="F4549" t="s">
        <v>5290</v>
      </c>
      <c r="G4549" t="s">
        <v>58</v>
      </c>
      <c r="H4549" t="str">
        <f t="shared" si="497"/>
        <v>Aggregator</v>
      </c>
      <c r="I4549">
        <v>7510068707</v>
      </c>
      <c r="J4549">
        <v>18528960</v>
      </c>
      <c r="K4549" s="3">
        <v>45990.017361111109</v>
      </c>
      <c r="L4549">
        <f t="shared" si="498"/>
        <v>29</v>
      </c>
      <c r="M4549" t="str">
        <f t="shared" si="499"/>
        <v>Saturday</v>
      </c>
      <c r="N4549" s="1" t="str">
        <f t="shared" si="500"/>
        <v>November</v>
      </c>
      <c r="O4549" s="2">
        <v>1.7361111111111112E-2</v>
      </c>
      <c r="P4549" s="2" t="str">
        <f t="shared" si="501"/>
        <v>Week 4</v>
      </c>
      <c r="Q4549" t="s">
        <v>59</v>
      </c>
      <c r="R4549" s="5">
        <v>229</v>
      </c>
      <c r="S4549" s="5">
        <v>-100</v>
      </c>
      <c r="T4549" s="5">
        <f t="shared" si="502"/>
        <v>43.668122270742359</v>
      </c>
      <c r="U4549" s="5">
        <v>129</v>
      </c>
      <c r="V4549" s="5">
        <v>32</v>
      </c>
      <c r="W4549" s="5">
        <v>0</v>
      </c>
      <c r="X4549" s="5">
        <v>0</v>
      </c>
      <c r="Y4549" s="5">
        <v>161</v>
      </c>
      <c r="Z4549" s="5">
        <v>161</v>
      </c>
      <c r="AA4549" t="s">
        <v>60</v>
      </c>
      <c r="AB4549">
        <v>47.09</v>
      </c>
      <c r="AC4549">
        <v>4.99</v>
      </c>
      <c r="AD4549" t="s">
        <v>60</v>
      </c>
      <c r="AE4549" t="s">
        <v>56</v>
      </c>
      <c r="AF4549">
        <v>8707</v>
      </c>
      <c r="AG4549">
        <v>8707</v>
      </c>
      <c r="AO4549">
        <v>32</v>
      </c>
      <c r="AP4549">
        <v>0</v>
      </c>
      <c r="AX4549">
        <v>161</v>
      </c>
      <c r="BD4549" s="5">
        <v>161</v>
      </c>
      <c r="BE4549">
        <v>129</v>
      </c>
      <c r="BG4549">
        <f t="shared" si="503"/>
        <v>129</v>
      </c>
      <c r="BI4549">
        <v>32</v>
      </c>
    </row>
    <row r="4550" spans="1:61" x14ac:dyDescent="0.25">
      <c r="A4550" t="s">
        <v>54</v>
      </c>
      <c r="B4550">
        <v>110027</v>
      </c>
      <c r="C4550" t="s">
        <v>55</v>
      </c>
      <c r="D4550" t="s">
        <v>56</v>
      </c>
      <c r="E4550" s="1">
        <v>45989</v>
      </c>
      <c r="F4550" t="s">
        <v>5291</v>
      </c>
      <c r="G4550" t="s">
        <v>63</v>
      </c>
      <c r="H4550" t="str">
        <f t="shared" si="497"/>
        <v>Aggregator</v>
      </c>
      <c r="I4550">
        <v>223326000000000</v>
      </c>
      <c r="J4550">
        <v>29811</v>
      </c>
      <c r="K4550" s="3">
        <v>45990.020833333336</v>
      </c>
      <c r="L4550">
        <f t="shared" si="498"/>
        <v>29</v>
      </c>
      <c r="M4550" t="str">
        <f t="shared" si="499"/>
        <v>Saturday</v>
      </c>
      <c r="N4550" s="1" t="str">
        <f t="shared" si="500"/>
        <v>November</v>
      </c>
      <c r="O4550" s="2">
        <v>2.0833333333333332E-2</v>
      </c>
      <c r="P4550" s="2" t="str">
        <f t="shared" si="501"/>
        <v>Week 4</v>
      </c>
      <c r="Q4550" t="s">
        <v>59</v>
      </c>
      <c r="R4550" s="5">
        <v>653</v>
      </c>
      <c r="S4550" s="5">
        <v>-133.75</v>
      </c>
      <c r="T4550" s="5">
        <f t="shared" si="502"/>
        <v>20.482388973966309</v>
      </c>
      <c r="U4550" s="5">
        <v>519.25</v>
      </c>
      <c r="V4550" s="5">
        <v>32</v>
      </c>
      <c r="W4550" s="5">
        <v>0</v>
      </c>
      <c r="X4550" s="5">
        <v>-0.25</v>
      </c>
      <c r="Y4550" s="5">
        <v>551</v>
      </c>
      <c r="Z4550" s="5">
        <v>551</v>
      </c>
      <c r="AA4550" t="s">
        <v>64</v>
      </c>
      <c r="AB4550">
        <v>127.86</v>
      </c>
      <c r="AC4550">
        <v>14.92</v>
      </c>
      <c r="AD4550" t="s">
        <v>64</v>
      </c>
      <c r="AE4550" t="s">
        <v>56</v>
      </c>
      <c r="AF4550">
        <v>4155</v>
      </c>
      <c r="AG4550">
        <v>4155</v>
      </c>
      <c r="AO4550">
        <v>32</v>
      </c>
      <c r="AP4550">
        <v>0</v>
      </c>
      <c r="AW4550">
        <v>551</v>
      </c>
      <c r="BD4550" s="5">
        <v>551</v>
      </c>
      <c r="BE4550">
        <v>519.25</v>
      </c>
      <c r="BG4550">
        <f t="shared" si="503"/>
        <v>519.25</v>
      </c>
      <c r="BH4550">
        <v>32</v>
      </c>
    </row>
    <row r="4551" spans="1:61" x14ac:dyDescent="0.25">
      <c r="A4551" t="s">
        <v>54</v>
      </c>
      <c r="B4551">
        <v>110027</v>
      </c>
      <c r="C4551" t="s">
        <v>55</v>
      </c>
      <c r="D4551" t="s">
        <v>56</v>
      </c>
      <c r="E4551" s="1">
        <v>45989</v>
      </c>
      <c r="F4551" t="s">
        <v>5292</v>
      </c>
      <c r="G4551" t="s">
        <v>67</v>
      </c>
      <c r="H4551" t="str">
        <f t="shared" si="497"/>
        <v>Direct Sale</v>
      </c>
      <c r="K4551" s="3">
        <v>45990.022222222222</v>
      </c>
      <c r="L4551">
        <f t="shared" si="498"/>
        <v>29</v>
      </c>
      <c r="M4551" t="str">
        <f t="shared" si="499"/>
        <v>Saturday</v>
      </c>
      <c r="N4551" s="1" t="str">
        <f t="shared" si="500"/>
        <v>November</v>
      </c>
      <c r="O4551" s="2">
        <v>2.2222222222222223E-2</v>
      </c>
      <c r="P4551" s="2" t="str">
        <f t="shared" si="501"/>
        <v>Week 4</v>
      </c>
      <c r="Q4551" t="s">
        <v>59</v>
      </c>
      <c r="R4551" s="5">
        <v>71.430000000000007</v>
      </c>
      <c r="S4551" s="5">
        <v>0</v>
      </c>
      <c r="T4551" s="5">
        <f t="shared" si="502"/>
        <v>0</v>
      </c>
      <c r="U4551" s="5">
        <v>71.430000000000007</v>
      </c>
      <c r="V4551" s="5">
        <v>0</v>
      </c>
      <c r="W4551" s="5">
        <v>3.58</v>
      </c>
      <c r="X4551" s="5">
        <v>-0.01</v>
      </c>
      <c r="Y4551" s="5">
        <v>75</v>
      </c>
      <c r="Z4551" s="5">
        <v>75</v>
      </c>
      <c r="AA4551" t="s">
        <v>73</v>
      </c>
      <c r="AB4551">
        <v>17.010000000000002</v>
      </c>
      <c r="AC4551">
        <v>0</v>
      </c>
      <c r="AD4551" t="s">
        <v>5778</v>
      </c>
      <c r="AE4551" t="s">
        <v>75</v>
      </c>
      <c r="AI4551" t="s">
        <v>89</v>
      </c>
      <c r="AJ4551" t="s">
        <v>190</v>
      </c>
      <c r="AK4551">
        <v>8929758003</v>
      </c>
      <c r="AO4551">
        <v>0</v>
      </c>
      <c r="AP4551">
        <v>0</v>
      </c>
      <c r="AQ4551">
        <v>75</v>
      </c>
      <c r="AZ4551">
        <v>71.430000000000007</v>
      </c>
      <c r="BA4551">
        <v>1.79</v>
      </c>
      <c r="BB4551">
        <v>71.430000000000007</v>
      </c>
      <c r="BC4551">
        <v>1.79</v>
      </c>
      <c r="BD4551" s="5">
        <v>75</v>
      </c>
      <c r="BE4551">
        <v>71.430000000000007</v>
      </c>
      <c r="BG4551">
        <f t="shared" si="503"/>
        <v>71.430000000000007</v>
      </c>
    </row>
    <row r="4552" spans="1:61" x14ac:dyDescent="0.25">
      <c r="A4552" t="s">
        <v>54</v>
      </c>
      <c r="B4552">
        <v>110027</v>
      </c>
      <c r="C4552" t="s">
        <v>55</v>
      </c>
      <c r="D4552" t="s">
        <v>56</v>
      </c>
      <c r="E4552" s="1">
        <v>45989</v>
      </c>
      <c r="F4552" t="s">
        <v>5293</v>
      </c>
      <c r="G4552" t="s">
        <v>63</v>
      </c>
      <c r="H4552" t="str">
        <f t="shared" si="497"/>
        <v>Aggregator</v>
      </c>
      <c r="I4552">
        <v>223326000000000</v>
      </c>
      <c r="J4552">
        <v>29811</v>
      </c>
      <c r="K4552" s="3">
        <v>45990.025694444441</v>
      </c>
      <c r="L4552">
        <f t="shared" si="498"/>
        <v>29</v>
      </c>
      <c r="M4552" t="str">
        <f t="shared" si="499"/>
        <v>Saturday</v>
      </c>
      <c r="N4552" s="1" t="str">
        <f t="shared" si="500"/>
        <v>November</v>
      </c>
      <c r="O4552" s="2">
        <v>2.5694444444444443E-2</v>
      </c>
      <c r="P4552" s="2" t="str">
        <f t="shared" si="501"/>
        <v>Week 4</v>
      </c>
      <c r="Q4552" t="s">
        <v>59</v>
      </c>
      <c r="R4552" s="5">
        <v>660.28</v>
      </c>
      <c r="S4552" s="5">
        <v>-153.74</v>
      </c>
      <c r="T4552" s="5">
        <f t="shared" si="502"/>
        <v>23.284061307324169</v>
      </c>
      <c r="U4552" s="5">
        <v>506.54</v>
      </c>
      <c r="V4552" s="5">
        <v>32</v>
      </c>
      <c r="W4552" s="5">
        <v>0</v>
      </c>
      <c r="X4552" s="5">
        <v>0.46</v>
      </c>
      <c r="Y4552" s="5">
        <v>539</v>
      </c>
      <c r="Z4552" s="5">
        <v>539</v>
      </c>
      <c r="AA4552" t="s">
        <v>64</v>
      </c>
      <c r="AB4552">
        <v>140.6</v>
      </c>
      <c r="AC4552">
        <v>9.94</v>
      </c>
      <c r="AD4552" t="s">
        <v>64</v>
      </c>
      <c r="AE4552" t="s">
        <v>56</v>
      </c>
      <c r="AF4552">
        <v>6706</v>
      </c>
      <c r="AG4552">
        <v>6706</v>
      </c>
      <c r="AO4552">
        <v>32</v>
      </c>
      <c r="AP4552">
        <v>0</v>
      </c>
      <c r="AW4552">
        <v>539</v>
      </c>
      <c r="BD4552" s="5">
        <v>539</v>
      </c>
      <c r="BE4552">
        <v>506.54</v>
      </c>
      <c r="BG4552">
        <f t="shared" si="503"/>
        <v>506.54</v>
      </c>
      <c r="BH4552">
        <v>32</v>
      </c>
    </row>
    <row r="4553" spans="1:61" x14ac:dyDescent="0.25">
      <c r="A4553" t="s">
        <v>54</v>
      </c>
      <c r="B4553">
        <v>110027</v>
      </c>
      <c r="C4553" t="s">
        <v>55</v>
      </c>
      <c r="D4553" t="s">
        <v>56</v>
      </c>
      <c r="E4553" s="1">
        <v>45989</v>
      </c>
      <c r="F4553" t="s">
        <v>5294</v>
      </c>
      <c r="G4553" t="s">
        <v>63</v>
      </c>
      <c r="H4553" t="str">
        <f t="shared" si="497"/>
        <v>Aggregator</v>
      </c>
      <c r="I4553">
        <v>223327000000000</v>
      </c>
      <c r="J4553">
        <v>29811</v>
      </c>
      <c r="K4553" s="3">
        <v>45990.02847222222</v>
      </c>
      <c r="L4553">
        <f t="shared" si="498"/>
        <v>29</v>
      </c>
      <c r="M4553" t="str">
        <f t="shared" si="499"/>
        <v>Saturday</v>
      </c>
      <c r="N4553" s="1" t="str">
        <f t="shared" si="500"/>
        <v>November</v>
      </c>
      <c r="O4553" s="2">
        <v>2.8472222222222222E-2</v>
      </c>
      <c r="P4553" s="2" t="str">
        <f t="shared" si="501"/>
        <v>Week 4</v>
      </c>
      <c r="Q4553" t="s">
        <v>59</v>
      </c>
      <c r="R4553" s="5">
        <v>388</v>
      </c>
      <c r="S4553" s="5">
        <v>-93.75</v>
      </c>
      <c r="T4553" s="5">
        <f t="shared" si="502"/>
        <v>24.162371134020617</v>
      </c>
      <c r="U4553" s="5">
        <v>294.25</v>
      </c>
      <c r="V4553" s="5">
        <v>32</v>
      </c>
      <c r="W4553" s="5">
        <v>0</v>
      </c>
      <c r="X4553" s="5">
        <v>-0.25</v>
      </c>
      <c r="Y4553" s="5">
        <v>326</v>
      </c>
      <c r="Z4553" s="5">
        <v>326</v>
      </c>
      <c r="AA4553" t="s">
        <v>64</v>
      </c>
      <c r="AB4553">
        <v>74.2</v>
      </c>
      <c r="AC4553">
        <v>8.68</v>
      </c>
      <c r="AD4553" t="s">
        <v>64</v>
      </c>
      <c r="AE4553" t="s">
        <v>56</v>
      </c>
      <c r="AF4553">
        <v>7884</v>
      </c>
      <c r="AG4553">
        <v>7884</v>
      </c>
      <c r="AO4553">
        <v>32</v>
      </c>
      <c r="AP4553">
        <v>0</v>
      </c>
      <c r="AW4553">
        <v>326</v>
      </c>
      <c r="BD4553" s="5">
        <v>326</v>
      </c>
      <c r="BE4553">
        <v>294.25</v>
      </c>
      <c r="BG4553">
        <f t="shared" si="503"/>
        <v>294.25</v>
      </c>
      <c r="BH4553">
        <v>32</v>
      </c>
    </row>
    <row r="4554" spans="1:61" x14ac:dyDescent="0.25">
      <c r="A4554" t="s">
        <v>54</v>
      </c>
      <c r="B4554">
        <v>110027</v>
      </c>
      <c r="C4554" t="s">
        <v>55</v>
      </c>
      <c r="D4554" t="s">
        <v>56</v>
      </c>
      <c r="E4554" s="1">
        <v>45989</v>
      </c>
      <c r="F4554" t="s">
        <v>5295</v>
      </c>
      <c r="G4554" t="s">
        <v>58</v>
      </c>
      <c r="H4554" t="str">
        <f t="shared" si="497"/>
        <v>Aggregator</v>
      </c>
      <c r="I4554">
        <v>7514422485</v>
      </c>
      <c r="J4554">
        <v>18528960</v>
      </c>
      <c r="K4554" s="3">
        <v>45990.03125</v>
      </c>
      <c r="L4554">
        <f t="shared" si="498"/>
        <v>29</v>
      </c>
      <c r="M4554" t="str">
        <f t="shared" si="499"/>
        <v>Saturday</v>
      </c>
      <c r="N4554" s="1" t="str">
        <f t="shared" si="500"/>
        <v>November</v>
      </c>
      <c r="O4554" s="2">
        <v>3.125E-2</v>
      </c>
      <c r="P4554" s="2" t="str">
        <f t="shared" si="501"/>
        <v>Week 4</v>
      </c>
      <c r="Q4554" t="s">
        <v>59</v>
      </c>
      <c r="R4554" s="5">
        <v>417</v>
      </c>
      <c r="S4554" s="5">
        <v>-75</v>
      </c>
      <c r="T4554" s="5">
        <f t="shared" si="502"/>
        <v>17.985611510791365</v>
      </c>
      <c r="U4554" s="5">
        <v>342</v>
      </c>
      <c r="V4554" s="5">
        <v>32</v>
      </c>
      <c r="W4554" s="5">
        <v>0</v>
      </c>
      <c r="X4554" s="5">
        <v>0</v>
      </c>
      <c r="Y4554" s="5">
        <v>374</v>
      </c>
      <c r="Z4554" s="5">
        <v>374</v>
      </c>
      <c r="AA4554" t="s">
        <v>60</v>
      </c>
      <c r="AB4554">
        <v>79.069999999999993</v>
      </c>
      <c r="AC4554">
        <v>9.8800000000000008</v>
      </c>
      <c r="AD4554" t="s">
        <v>60</v>
      </c>
      <c r="AE4554" t="s">
        <v>56</v>
      </c>
      <c r="AF4554">
        <v>2485</v>
      </c>
      <c r="AG4554">
        <v>2485</v>
      </c>
      <c r="AO4554">
        <v>32</v>
      </c>
      <c r="AP4554">
        <v>0</v>
      </c>
      <c r="AX4554">
        <v>374</v>
      </c>
      <c r="BD4554" s="5">
        <v>374</v>
      </c>
      <c r="BE4554">
        <v>342</v>
      </c>
      <c r="BG4554">
        <f t="shared" si="503"/>
        <v>342</v>
      </c>
      <c r="BI4554">
        <v>32</v>
      </c>
    </row>
    <row r="4555" spans="1:61" x14ac:dyDescent="0.25">
      <c r="A4555" t="s">
        <v>54</v>
      </c>
      <c r="B4555">
        <v>110027</v>
      </c>
      <c r="C4555" t="s">
        <v>55</v>
      </c>
      <c r="D4555" t="s">
        <v>56</v>
      </c>
      <c r="E4555" s="1">
        <v>45989</v>
      </c>
      <c r="F4555" t="s">
        <v>5296</v>
      </c>
      <c r="G4555" t="s">
        <v>63</v>
      </c>
      <c r="H4555" t="str">
        <f t="shared" si="497"/>
        <v>Aggregator</v>
      </c>
      <c r="I4555">
        <v>223327000000000</v>
      </c>
      <c r="J4555">
        <v>29811</v>
      </c>
      <c r="K4555" s="3">
        <v>45990.03125</v>
      </c>
      <c r="L4555">
        <f t="shared" si="498"/>
        <v>29</v>
      </c>
      <c r="M4555" t="str">
        <f t="shared" si="499"/>
        <v>Saturday</v>
      </c>
      <c r="N4555" s="1" t="str">
        <f t="shared" si="500"/>
        <v>November</v>
      </c>
      <c r="O4555" s="2">
        <v>3.125E-2</v>
      </c>
      <c r="P4555" s="2" t="str">
        <f t="shared" si="501"/>
        <v>Week 4</v>
      </c>
      <c r="Q4555" t="s">
        <v>59</v>
      </c>
      <c r="R4555" s="5">
        <v>643.66</v>
      </c>
      <c r="S4555" s="5">
        <v>-205</v>
      </c>
      <c r="T4555" s="5">
        <f t="shared" si="502"/>
        <v>31.849112885684988</v>
      </c>
      <c r="U4555" s="5">
        <v>438.66</v>
      </c>
      <c r="V4555" s="5">
        <v>32</v>
      </c>
      <c r="W4555" s="5">
        <v>0</v>
      </c>
      <c r="X4555" s="5">
        <v>0.34</v>
      </c>
      <c r="Y4555" s="5">
        <v>471</v>
      </c>
      <c r="Z4555" s="5">
        <v>471</v>
      </c>
      <c r="AA4555" t="s">
        <v>64</v>
      </c>
      <c r="AB4555">
        <v>115.82</v>
      </c>
      <c r="AC4555">
        <v>7.4</v>
      </c>
      <c r="AD4555" t="s">
        <v>64</v>
      </c>
      <c r="AE4555" t="s">
        <v>56</v>
      </c>
      <c r="AF4555">
        <v>6620</v>
      </c>
      <c r="AG4555">
        <v>6620</v>
      </c>
      <c r="AO4555">
        <v>32</v>
      </c>
      <c r="AP4555">
        <v>0</v>
      </c>
      <c r="AW4555">
        <v>471</v>
      </c>
      <c r="BD4555" s="5">
        <v>471</v>
      </c>
      <c r="BE4555">
        <v>438.66</v>
      </c>
      <c r="BG4555">
        <f t="shared" si="503"/>
        <v>438.66</v>
      </c>
      <c r="BH4555">
        <v>32</v>
      </c>
    </row>
    <row r="4556" spans="1:61" x14ac:dyDescent="0.25">
      <c r="A4556" t="s">
        <v>54</v>
      </c>
      <c r="B4556">
        <v>110027</v>
      </c>
      <c r="C4556" t="s">
        <v>55</v>
      </c>
      <c r="D4556" t="s">
        <v>56</v>
      </c>
      <c r="E4556" s="1">
        <v>45989</v>
      </c>
      <c r="F4556" t="s">
        <v>5297</v>
      </c>
      <c r="G4556" t="s">
        <v>67</v>
      </c>
      <c r="H4556" t="str">
        <f t="shared" si="497"/>
        <v>Direct Sale</v>
      </c>
      <c r="K4556" s="3">
        <v>45990.033333333333</v>
      </c>
      <c r="L4556">
        <f t="shared" si="498"/>
        <v>29</v>
      </c>
      <c r="M4556" t="str">
        <f t="shared" si="499"/>
        <v>Saturday</v>
      </c>
      <c r="N4556" s="1" t="str">
        <f t="shared" si="500"/>
        <v>November</v>
      </c>
      <c r="O4556" s="2">
        <v>3.3333333333333333E-2</v>
      </c>
      <c r="P4556" s="2" t="str">
        <f t="shared" si="501"/>
        <v>Week 4</v>
      </c>
      <c r="Q4556" t="s">
        <v>59</v>
      </c>
      <c r="R4556" s="5">
        <v>189</v>
      </c>
      <c r="S4556" s="5">
        <v>0</v>
      </c>
      <c r="T4556" s="5">
        <f t="shared" si="502"/>
        <v>0</v>
      </c>
      <c r="U4556" s="5">
        <v>189</v>
      </c>
      <c r="V4556" s="5">
        <v>0</v>
      </c>
      <c r="W4556" s="5">
        <v>9.4600000000000009</v>
      </c>
      <c r="X4556" s="5">
        <v>-0.46</v>
      </c>
      <c r="Y4556" s="5">
        <v>198</v>
      </c>
      <c r="Z4556" s="5">
        <v>198</v>
      </c>
      <c r="AA4556" t="s">
        <v>68</v>
      </c>
      <c r="AB4556">
        <v>47.09</v>
      </c>
      <c r="AC4556">
        <v>1.96</v>
      </c>
      <c r="AD4556" t="s">
        <v>5778</v>
      </c>
      <c r="AE4556" t="s">
        <v>75</v>
      </c>
      <c r="AI4556" t="s">
        <v>89</v>
      </c>
      <c r="AJ4556" t="s">
        <v>190</v>
      </c>
      <c r="AK4556">
        <v>8929758003</v>
      </c>
      <c r="AO4556">
        <v>0</v>
      </c>
      <c r="AP4556">
        <v>0</v>
      </c>
      <c r="AR4556">
        <v>198</v>
      </c>
      <c r="AZ4556">
        <v>189</v>
      </c>
      <c r="BA4556">
        <v>4.7300000000000004</v>
      </c>
      <c r="BB4556">
        <v>189</v>
      </c>
      <c r="BC4556">
        <v>4.7300000000000004</v>
      </c>
      <c r="BD4556" s="5">
        <v>198</v>
      </c>
      <c r="BE4556">
        <v>189</v>
      </c>
      <c r="BG4556">
        <f t="shared" si="503"/>
        <v>189</v>
      </c>
    </row>
    <row r="4557" spans="1:61" x14ac:dyDescent="0.25">
      <c r="A4557" t="s">
        <v>54</v>
      </c>
      <c r="B4557">
        <v>110027</v>
      </c>
      <c r="C4557" t="s">
        <v>55</v>
      </c>
      <c r="D4557" t="s">
        <v>56</v>
      </c>
      <c r="E4557" s="1">
        <v>45989</v>
      </c>
      <c r="F4557" t="s">
        <v>5298</v>
      </c>
      <c r="G4557" t="s">
        <v>67</v>
      </c>
      <c r="H4557" t="str">
        <f t="shared" si="497"/>
        <v>Direct Sale</v>
      </c>
      <c r="K4557" s="3">
        <v>45990.037499999999</v>
      </c>
      <c r="L4557">
        <f t="shared" si="498"/>
        <v>29</v>
      </c>
      <c r="M4557" t="str">
        <f t="shared" si="499"/>
        <v>Saturday</v>
      </c>
      <c r="N4557" s="1" t="str">
        <f t="shared" si="500"/>
        <v>November</v>
      </c>
      <c r="O4557" s="2">
        <v>3.7499999999999999E-2</v>
      </c>
      <c r="P4557" s="2" t="str">
        <f t="shared" si="501"/>
        <v>Week 4</v>
      </c>
      <c r="Q4557" t="s">
        <v>59</v>
      </c>
      <c r="R4557" s="5">
        <v>139</v>
      </c>
      <c r="S4557" s="5">
        <v>0</v>
      </c>
      <c r="T4557" s="5">
        <f t="shared" si="502"/>
        <v>0</v>
      </c>
      <c r="U4557" s="5">
        <v>139</v>
      </c>
      <c r="V4557" s="5">
        <v>0</v>
      </c>
      <c r="W4557" s="5">
        <v>6.96</v>
      </c>
      <c r="X4557" s="5">
        <v>0.04</v>
      </c>
      <c r="Y4557" s="5">
        <v>146</v>
      </c>
      <c r="Z4557" s="5">
        <v>146</v>
      </c>
      <c r="AA4557" t="s">
        <v>68</v>
      </c>
      <c r="AB4557">
        <v>22.54</v>
      </c>
      <c r="AC4557">
        <v>2.82</v>
      </c>
      <c r="AD4557" t="s">
        <v>5778</v>
      </c>
      <c r="AE4557" t="s">
        <v>75</v>
      </c>
      <c r="AI4557" t="s">
        <v>89</v>
      </c>
      <c r="AJ4557" t="s">
        <v>190</v>
      </c>
      <c r="AK4557">
        <v>8929758003</v>
      </c>
      <c r="AO4557">
        <v>0</v>
      </c>
      <c r="AP4557">
        <v>0</v>
      </c>
      <c r="AR4557">
        <v>146</v>
      </c>
      <c r="AZ4557">
        <v>139</v>
      </c>
      <c r="BA4557">
        <v>3.48</v>
      </c>
      <c r="BB4557">
        <v>139</v>
      </c>
      <c r="BC4557">
        <v>3.48</v>
      </c>
      <c r="BD4557" s="5">
        <v>146</v>
      </c>
      <c r="BE4557">
        <v>139</v>
      </c>
      <c r="BG4557">
        <f t="shared" si="503"/>
        <v>139</v>
      </c>
    </row>
    <row r="4558" spans="1:61" x14ac:dyDescent="0.25">
      <c r="A4558" t="s">
        <v>54</v>
      </c>
      <c r="B4558">
        <v>110027</v>
      </c>
      <c r="C4558" t="s">
        <v>55</v>
      </c>
      <c r="D4558" t="s">
        <v>56</v>
      </c>
      <c r="E4558" s="1">
        <v>45989</v>
      </c>
      <c r="F4558" t="s">
        <v>5299</v>
      </c>
      <c r="G4558" t="s">
        <v>58</v>
      </c>
      <c r="H4558" t="str">
        <f t="shared" si="497"/>
        <v>Aggregator</v>
      </c>
      <c r="I4558">
        <v>7524299187</v>
      </c>
      <c r="J4558">
        <v>18528960</v>
      </c>
      <c r="K4558" s="3">
        <v>45990.037499999999</v>
      </c>
      <c r="L4558">
        <f t="shared" si="498"/>
        <v>29</v>
      </c>
      <c r="M4558" t="str">
        <f t="shared" si="499"/>
        <v>Saturday</v>
      </c>
      <c r="N4558" s="1" t="str">
        <f t="shared" si="500"/>
        <v>November</v>
      </c>
      <c r="O4558" s="2">
        <v>3.7499999999999999E-2</v>
      </c>
      <c r="P4558" s="2" t="str">
        <f t="shared" si="501"/>
        <v>Week 4</v>
      </c>
      <c r="Q4558" t="s">
        <v>59</v>
      </c>
      <c r="R4558" s="5">
        <v>698</v>
      </c>
      <c r="S4558" s="5">
        <v>-349</v>
      </c>
      <c r="T4558" s="5">
        <f t="shared" si="502"/>
        <v>50</v>
      </c>
      <c r="U4558" s="5">
        <v>349</v>
      </c>
      <c r="V4558" s="5">
        <v>32</v>
      </c>
      <c r="W4558" s="5">
        <v>0</v>
      </c>
      <c r="X4558" s="5">
        <v>0</v>
      </c>
      <c r="Y4558" s="5">
        <v>381</v>
      </c>
      <c r="Z4558" s="5">
        <v>381</v>
      </c>
      <c r="AA4558" t="s">
        <v>60</v>
      </c>
      <c r="AB4558">
        <v>129.43</v>
      </c>
      <c r="AC4558">
        <v>9.52</v>
      </c>
      <c r="AD4558" t="s">
        <v>60</v>
      </c>
      <c r="AE4558" t="s">
        <v>56</v>
      </c>
      <c r="AF4558">
        <v>9187</v>
      </c>
      <c r="AG4558">
        <v>9187</v>
      </c>
      <c r="AO4558">
        <v>32</v>
      </c>
      <c r="AP4558">
        <v>0</v>
      </c>
      <c r="AX4558">
        <v>381</v>
      </c>
      <c r="BD4558" s="5">
        <v>381</v>
      </c>
      <c r="BE4558">
        <v>349</v>
      </c>
      <c r="BG4558">
        <f t="shared" si="503"/>
        <v>349</v>
      </c>
      <c r="BI4558">
        <v>32</v>
      </c>
    </row>
    <row r="4559" spans="1:61" x14ac:dyDescent="0.25">
      <c r="A4559" t="s">
        <v>54</v>
      </c>
      <c r="B4559">
        <v>110027</v>
      </c>
      <c r="C4559" t="s">
        <v>55</v>
      </c>
      <c r="D4559" t="s">
        <v>56</v>
      </c>
      <c r="E4559" s="1">
        <v>45989</v>
      </c>
      <c r="F4559" t="s">
        <v>5300</v>
      </c>
      <c r="G4559" t="s">
        <v>63</v>
      </c>
      <c r="H4559" t="str">
        <f t="shared" si="497"/>
        <v>Aggregator</v>
      </c>
      <c r="I4559">
        <v>223328000000000</v>
      </c>
      <c r="J4559">
        <v>29811</v>
      </c>
      <c r="K4559" s="3">
        <v>45990.040972222225</v>
      </c>
      <c r="L4559">
        <f t="shared" si="498"/>
        <v>29</v>
      </c>
      <c r="M4559" t="str">
        <f t="shared" si="499"/>
        <v>Saturday</v>
      </c>
      <c r="N4559" s="1" t="str">
        <f t="shared" si="500"/>
        <v>November</v>
      </c>
      <c r="O4559" s="2">
        <v>4.0972222222222222E-2</v>
      </c>
      <c r="P4559" s="2" t="str">
        <f t="shared" si="501"/>
        <v>Week 4</v>
      </c>
      <c r="Q4559" t="s">
        <v>59</v>
      </c>
      <c r="R4559" s="5">
        <v>199</v>
      </c>
      <c r="S4559" s="5">
        <v>-119.4</v>
      </c>
      <c r="T4559" s="5">
        <f t="shared" si="502"/>
        <v>60</v>
      </c>
      <c r="U4559" s="5">
        <v>79.599999999999994</v>
      </c>
      <c r="V4559" s="5">
        <v>32</v>
      </c>
      <c r="W4559" s="5">
        <v>0</v>
      </c>
      <c r="X4559" s="5">
        <v>0.4</v>
      </c>
      <c r="Y4559" s="5">
        <v>112</v>
      </c>
      <c r="Z4559" s="5">
        <v>112</v>
      </c>
      <c r="AA4559" t="s">
        <v>64</v>
      </c>
      <c r="AB4559">
        <v>49.22</v>
      </c>
      <c r="AC4559">
        <v>3.92</v>
      </c>
      <c r="AD4559" t="s">
        <v>64</v>
      </c>
      <c r="AE4559" t="s">
        <v>56</v>
      </c>
      <c r="AF4559">
        <v>9097</v>
      </c>
      <c r="AG4559">
        <v>9097</v>
      </c>
      <c r="AO4559">
        <v>32</v>
      </c>
      <c r="AP4559">
        <v>0</v>
      </c>
      <c r="AW4559">
        <v>112</v>
      </c>
      <c r="BD4559" s="5">
        <v>112</v>
      </c>
      <c r="BE4559">
        <v>79.599999999999994</v>
      </c>
      <c r="BG4559">
        <f t="shared" si="503"/>
        <v>79.599999999999994</v>
      </c>
      <c r="BH4559">
        <v>32</v>
      </c>
    </row>
    <row r="4560" spans="1:61" x14ac:dyDescent="0.25">
      <c r="A4560" t="s">
        <v>54</v>
      </c>
      <c r="B4560">
        <v>110027</v>
      </c>
      <c r="C4560" t="s">
        <v>55</v>
      </c>
      <c r="D4560" t="s">
        <v>56</v>
      </c>
      <c r="E4560" s="1">
        <v>45989</v>
      </c>
      <c r="F4560" t="s">
        <v>5301</v>
      </c>
      <c r="G4560" t="s">
        <v>63</v>
      </c>
      <c r="H4560" t="str">
        <f t="shared" si="497"/>
        <v>Aggregator</v>
      </c>
      <c r="I4560">
        <v>223328000000000</v>
      </c>
      <c r="J4560">
        <v>29811</v>
      </c>
      <c r="K4560" s="3">
        <v>45990.043055555558</v>
      </c>
      <c r="L4560">
        <f t="shared" si="498"/>
        <v>29</v>
      </c>
      <c r="M4560" t="str">
        <f t="shared" si="499"/>
        <v>Saturday</v>
      </c>
      <c r="N4560" s="1" t="str">
        <f t="shared" si="500"/>
        <v>November</v>
      </c>
      <c r="O4560" s="2">
        <v>4.3055555555555555E-2</v>
      </c>
      <c r="P4560" s="2" t="str">
        <f t="shared" si="501"/>
        <v>Week 4</v>
      </c>
      <c r="Q4560" t="s">
        <v>59</v>
      </c>
      <c r="R4560" s="5">
        <v>219</v>
      </c>
      <c r="S4560" s="5">
        <v>-100</v>
      </c>
      <c r="T4560" s="5">
        <f t="shared" si="502"/>
        <v>45.662100456621005</v>
      </c>
      <c r="U4560" s="5">
        <v>119</v>
      </c>
      <c r="V4560" s="5">
        <v>32</v>
      </c>
      <c r="W4560" s="5">
        <v>0</v>
      </c>
      <c r="X4560" s="5">
        <v>0</v>
      </c>
      <c r="Y4560" s="5">
        <v>151</v>
      </c>
      <c r="Z4560" s="5">
        <v>151</v>
      </c>
      <c r="AA4560" t="s">
        <v>64</v>
      </c>
      <c r="AB4560">
        <v>37.36</v>
      </c>
      <c r="AC4560">
        <v>4.76</v>
      </c>
      <c r="AD4560" t="s">
        <v>64</v>
      </c>
      <c r="AE4560" t="s">
        <v>56</v>
      </c>
      <c r="AF4560">
        <v>9448</v>
      </c>
      <c r="AG4560">
        <v>9448</v>
      </c>
      <c r="AO4560">
        <v>32</v>
      </c>
      <c r="AP4560">
        <v>0</v>
      </c>
      <c r="AW4560">
        <v>151</v>
      </c>
      <c r="BD4560" s="5">
        <v>151</v>
      </c>
      <c r="BE4560">
        <v>119</v>
      </c>
      <c r="BG4560">
        <f t="shared" si="503"/>
        <v>119</v>
      </c>
      <c r="BH4560">
        <v>32</v>
      </c>
    </row>
    <row r="4561" spans="1:61" x14ac:dyDescent="0.25">
      <c r="A4561" t="s">
        <v>54</v>
      </c>
      <c r="B4561">
        <v>110027</v>
      </c>
      <c r="C4561" t="s">
        <v>55</v>
      </c>
      <c r="D4561" t="s">
        <v>56</v>
      </c>
      <c r="E4561" s="1">
        <v>45989</v>
      </c>
      <c r="F4561" t="s">
        <v>5302</v>
      </c>
      <c r="G4561" t="s">
        <v>63</v>
      </c>
      <c r="H4561" t="str">
        <f t="shared" si="497"/>
        <v>Aggregator</v>
      </c>
      <c r="I4561">
        <v>223328000000000</v>
      </c>
      <c r="J4561">
        <v>29811</v>
      </c>
      <c r="K4561" s="3">
        <v>45990.04791666667</v>
      </c>
      <c r="L4561">
        <f t="shared" si="498"/>
        <v>29</v>
      </c>
      <c r="M4561" t="str">
        <f t="shared" si="499"/>
        <v>Saturday</v>
      </c>
      <c r="N4561" s="1" t="str">
        <f t="shared" si="500"/>
        <v>November</v>
      </c>
      <c r="O4561" s="2">
        <v>4.791666666666667E-2</v>
      </c>
      <c r="P4561" s="2" t="str">
        <f t="shared" si="501"/>
        <v>Week 4</v>
      </c>
      <c r="Q4561" t="s">
        <v>59</v>
      </c>
      <c r="R4561" s="5">
        <v>199</v>
      </c>
      <c r="S4561" s="5">
        <v>-99.5</v>
      </c>
      <c r="T4561" s="5">
        <f t="shared" si="502"/>
        <v>50</v>
      </c>
      <c r="U4561" s="5">
        <v>99.5</v>
      </c>
      <c r="V4561" s="5">
        <v>32</v>
      </c>
      <c r="W4561" s="5">
        <v>0</v>
      </c>
      <c r="X4561" s="5">
        <v>0.5</v>
      </c>
      <c r="Y4561" s="5">
        <v>132</v>
      </c>
      <c r="Z4561" s="5">
        <v>132</v>
      </c>
      <c r="AA4561" t="s">
        <v>64</v>
      </c>
      <c r="AB4561">
        <v>42.13</v>
      </c>
      <c r="AC4561">
        <v>3.38</v>
      </c>
      <c r="AD4561" t="s">
        <v>64</v>
      </c>
      <c r="AE4561" t="s">
        <v>56</v>
      </c>
      <c r="AF4561">
        <v>7181</v>
      </c>
      <c r="AG4561">
        <v>7181</v>
      </c>
      <c r="AO4561">
        <v>32</v>
      </c>
      <c r="AP4561">
        <v>0</v>
      </c>
      <c r="AW4561">
        <v>132</v>
      </c>
      <c r="BD4561" s="5">
        <v>132</v>
      </c>
      <c r="BE4561">
        <v>99.5</v>
      </c>
      <c r="BG4561">
        <f t="shared" si="503"/>
        <v>99.5</v>
      </c>
      <c r="BH4561">
        <v>32</v>
      </c>
    </row>
    <row r="4562" spans="1:61" x14ac:dyDescent="0.25">
      <c r="A4562" t="s">
        <v>54</v>
      </c>
      <c r="B4562">
        <v>110027</v>
      </c>
      <c r="C4562" t="s">
        <v>55</v>
      </c>
      <c r="D4562" t="s">
        <v>56</v>
      </c>
      <c r="E4562" s="1">
        <v>45989</v>
      </c>
      <c r="F4562" t="s">
        <v>5303</v>
      </c>
      <c r="G4562" t="s">
        <v>63</v>
      </c>
      <c r="H4562" t="str">
        <f t="shared" si="497"/>
        <v>Aggregator</v>
      </c>
      <c r="I4562">
        <v>223329000000000</v>
      </c>
      <c r="J4562">
        <v>29811</v>
      </c>
      <c r="K4562" s="3">
        <v>45990.050694444442</v>
      </c>
      <c r="L4562">
        <f t="shared" si="498"/>
        <v>29</v>
      </c>
      <c r="M4562" t="str">
        <f t="shared" si="499"/>
        <v>Saturday</v>
      </c>
      <c r="N4562" s="1" t="str">
        <f t="shared" si="500"/>
        <v>November</v>
      </c>
      <c r="O4562" s="2">
        <v>5.0694444444444445E-2</v>
      </c>
      <c r="P4562" s="2" t="str">
        <f t="shared" si="501"/>
        <v>Week 4</v>
      </c>
      <c r="Q4562" t="s">
        <v>59</v>
      </c>
      <c r="R4562" s="5">
        <v>395</v>
      </c>
      <c r="S4562" s="5">
        <v>-100</v>
      </c>
      <c r="T4562" s="5">
        <f t="shared" si="502"/>
        <v>25.316455696202532</v>
      </c>
      <c r="U4562" s="5">
        <v>295</v>
      </c>
      <c r="V4562" s="5">
        <v>32</v>
      </c>
      <c r="W4562" s="5">
        <v>0</v>
      </c>
      <c r="X4562" s="5">
        <v>0</v>
      </c>
      <c r="Y4562" s="5">
        <v>327</v>
      </c>
      <c r="Z4562" s="5">
        <v>327</v>
      </c>
      <c r="AA4562" t="s">
        <v>64</v>
      </c>
      <c r="AB4562">
        <v>77.5</v>
      </c>
      <c r="AC4562">
        <v>9.8000000000000007</v>
      </c>
      <c r="AD4562" t="s">
        <v>64</v>
      </c>
      <c r="AE4562" t="s">
        <v>56</v>
      </c>
      <c r="AF4562">
        <v>6936</v>
      </c>
      <c r="AG4562">
        <v>6936</v>
      </c>
      <c r="AO4562">
        <v>32</v>
      </c>
      <c r="AP4562">
        <v>0</v>
      </c>
      <c r="AW4562">
        <v>327</v>
      </c>
      <c r="BD4562" s="5">
        <v>327</v>
      </c>
      <c r="BE4562">
        <v>295</v>
      </c>
      <c r="BG4562">
        <f t="shared" si="503"/>
        <v>295</v>
      </c>
      <c r="BH4562">
        <v>32</v>
      </c>
    </row>
    <row r="4563" spans="1:61" x14ac:dyDescent="0.25">
      <c r="A4563" t="s">
        <v>54</v>
      </c>
      <c r="B4563">
        <v>110027</v>
      </c>
      <c r="C4563" t="s">
        <v>55</v>
      </c>
      <c r="D4563" t="s">
        <v>56</v>
      </c>
      <c r="E4563" s="1">
        <v>45989</v>
      </c>
      <c r="F4563" t="s">
        <v>5304</v>
      </c>
      <c r="G4563" t="s">
        <v>63</v>
      </c>
      <c r="H4563" t="str">
        <f t="shared" si="497"/>
        <v>Aggregator</v>
      </c>
      <c r="I4563">
        <v>223329000000000</v>
      </c>
      <c r="J4563">
        <v>29811</v>
      </c>
      <c r="K4563" s="3">
        <v>45990.052777777775</v>
      </c>
      <c r="L4563">
        <f t="shared" si="498"/>
        <v>29</v>
      </c>
      <c r="M4563" t="str">
        <f t="shared" si="499"/>
        <v>Saturday</v>
      </c>
      <c r="N4563" s="1" t="str">
        <f t="shared" si="500"/>
        <v>November</v>
      </c>
      <c r="O4563" s="2">
        <v>5.2777777777777778E-2</v>
      </c>
      <c r="P4563" s="2" t="str">
        <f t="shared" si="501"/>
        <v>Week 4</v>
      </c>
      <c r="Q4563" t="s">
        <v>59</v>
      </c>
      <c r="R4563" s="5">
        <v>418</v>
      </c>
      <c r="S4563" s="5">
        <v>-93.74</v>
      </c>
      <c r="T4563" s="5">
        <f t="shared" si="502"/>
        <v>22.425837320574161</v>
      </c>
      <c r="U4563" s="5">
        <v>324.26</v>
      </c>
      <c r="V4563" s="5">
        <v>32</v>
      </c>
      <c r="W4563" s="5">
        <v>0</v>
      </c>
      <c r="X4563" s="5">
        <v>-0.26</v>
      </c>
      <c r="Y4563" s="5">
        <v>356</v>
      </c>
      <c r="Z4563" s="5">
        <v>356</v>
      </c>
      <c r="AA4563" t="s">
        <v>64</v>
      </c>
      <c r="AB4563">
        <v>73.05</v>
      </c>
      <c r="AC4563">
        <v>8.3699999999999992</v>
      </c>
      <c r="AD4563" t="s">
        <v>64</v>
      </c>
      <c r="AE4563" t="s">
        <v>56</v>
      </c>
      <c r="AF4563">
        <v>3783</v>
      </c>
      <c r="AG4563">
        <v>3783</v>
      </c>
      <c r="AO4563">
        <v>32</v>
      </c>
      <c r="AP4563">
        <v>0</v>
      </c>
      <c r="AW4563">
        <v>356</v>
      </c>
      <c r="BD4563" s="5">
        <v>356</v>
      </c>
      <c r="BE4563">
        <v>324.26</v>
      </c>
      <c r="BG4563">
        <f t="shared" si="503"/>
        <v>324.26</v>
      </c>
      <c r="BH4563">
        <v>32</v>
      </c>
    </row>
    <row r="4564" spans="1:61" x14ac:dyDescent="0.25">
      <c r="A4564" t="s">
        <v>54</v>
      </c>
      <c r="B4564">
        <v>110027</v>
      </c>
      <c r="C4564" t="s">
        <v>55</v>
      </c>
      <c r="D4564" t="s">
        <v>56</v>
      </c>
      <c r="E4564" s="1">
        <v>45989</v>
      </c>
      <c r="F4564" t="s">
        <v>5305</v>
      </c>
      <c r="G4564" t="s">
        <v>63</v>
      </c>
      <c r="H4564" t="str">
        <f t="shared" si="497"/>
        <v>Aggregator</v>
      </c>
      <c r="I4564">
        <v>223329000000000</v>
      </c>
      <c r="J4564">
        <v>29811</v>
      </c>
      <c r="K4564" s="3">
        <v>45990.058333333334</v>
      </c>
      <c r="L4564">
        <f t="shared" si="498"/>
        <v>29</v>
      </c>
      <c r="M4564" t="str">
        <f t="shared" si="499"/>
        <v>Saturday</v>
      </c>
      <c r="N4564" s="1" t="str">
        <f t="shared" si="500"/>
        <v>November</v>
      </c>
      <c r="O4564" s="2">
        <v>5.8333333333333334E-2</v>
      </c>
      <c r="P4564" s="2" t="str">
        <f t="shared" si="501"/>
        <v>Week 4</v>
      </c>
      <c r="Q4564" t="s">
        <v>59</v>
      </c>
      <c r="R4564" s="5">
        <v>548</v>
      </c>
      <c r="S4564" s="5">
        <v>-294.39999999999998</v>
      </c>
      <c r="T4564" s="5">
        <f t="shared" si="502"/>
        <v>53.722627737226269</v>
      </c>
      <c r="U4564" s="5">
        <v>253.6</v>
      </c>
      <c r="V4564" s="5">
        <v>32</v>
      </c>
      <c r="W4564" s="5">
        <v>0</v>
      </c>
      <c r="X4564" s="5">
        <v>0.4</v>
      </c>
      <c r="Y4564" s="5">
        <v>286</v>
      </c>
      <c r="Z4564" s="5">
        <v>286</v>
      </c>
      <c r="AA4564" t="s">
        <v>64</v>
      </c>
      <c r="AB4564">
        <v>113.99</v>
      </c>
      <c r="AC4564">
        <v>8.68</v>
      </c>
      <c r="AD4564" t="s">
        <v>64</v>
      </c>
      <c r="AE4564" t="s">
        <v>56</v>
      </c>
      <c r="AF4564">
        <v>8019</v>
      </c>
      <c r="AG4564">
        <v>8019</v>
      </c>
      <c r="AO4564">
        <v>32</v>
      </c>
      <c r="AP4564">
        <v>0</v>
      </c>
      <c r="AW4564">
        <v>286</v>
      </c>
      <c r="BD4564" s="5">
        <v>286</v>
      </c>
      <c r="BE4564">
        <v>253.6</v>
      </c>
      <c r="BG4564">
        <f t="shared" si="503"/>
        <v>253.6</v>
      </c>
      <c r="BH4564">
        <v>32</v>
      </c>
    </row>
    <row r="4565" spans="1:61" x14ac:dyDescent="0.25">
      <c r="A4565" t="s">
        <v>54</v>
      </c>
      <c r="B4565">
        <v>110027</v>
      </c>
      <c r="C4565" t="s">
        <v>55</v>
      </c>
      <c r="D4565" t="s">
        <v>56</v>
      </c>
      <c r="E4565" s="1">
        <v>45989</v>
      </c>
      <c r="F4565" t="s">
        <v>5306</v>
      </c>
      <c r="G4565" t="s">
        <v>58</v>
      </c>
      <c r="H4565" t="str">
        <f t="shared" si="497"/>
        <v>Aggregator</v>
      </c>
      <c r="I4565">
        <v>7524455503</v>
      </c>
      <c r="J4565">
        <v>18528960</v>
      </c>
      <c r="K4565" s="3">
        <v>45990.06527777778</v>
      </c>
      <c r="L4565">
        <f t="shared" si="498"/>
        <v>29</v>
      </c>
      <c r="M4565" t="str">
        <f t="shared" si="499"/>
        <v>Saturday</v>
      </c>
      <c r="N4565" s="1" t="str">
        <f t="shared" si="500"/>
        <v>November</v>
      </c>
      <c r="O4565" s="2">
        <v>6.5277777777777782E-2</v>
      </c>
      <c r="P4565" s="2" t="str">
        <f t="shared" si="501"/>
        <v>Week 4</v>
      </c>
      <c r="Q4565" t="s">
        <v>59</v>
      </c>
      <c r="R4565" s="5">
        <v>387</v>
      </c>
      <c r="S4565" s="5">
        <v>-100</v>
      </c>
      <c r="T4565" s="5">
        <f t="shared" si="502"/>
        <v>25.839793281653744</v>
      </c>
      <c r="U4565" s="5">
        <v>287</v>
      </c>
      <c r="V4565" s="5">
        <v>32</v>
      </c>
      <c r="W4565" s="5">
        <v>0</v>
      </c>
      <c r="X4565" s="5">
        <v>0</v>
      </c>
      <c r="Y4565" s="5">
        <v>319</v>
      </c>
      <c r="Z4565" s="5">
        <v>319</v>
      </c>
      <c r="AA4565" t="s">
        <v>60</v>
      </c>
      <c r="AB4565">
        <v>63.22</v>
      </c>
      <c r="AC4565">
        <v>9.8000000000000007</v>
      </c>
      <c r="AD4565" t="s">
        <v>60</v>
      </c>
      <c r="AE4565" t="s">
        <v>56</v>
      </c>
      <c r="AF4565">
        <v>5503</v>
      </c>
      <c r="AG4565">
        <v>5503</v>
      </c>
      <c r="AO4565">
        <v>32</v>
      </c>
      <c r="AP4565">
        <v>0</v>
      </c>
      <c r="AX4565">
        <v>319</v>
      </c>
      <c r="BD4565" s="5">
        <v>319</v>
      </c>
      <c r="BE4565">
        <v>287</v>
      </c>
      <c r="BG4565">
        <f t="shared" si="503"/>
        <v>287</v>
      </c>
      <c r="BI4565">
        <v>32</v>
      </c>
    </row>
    <row r="4566" spans="1:61" x14ac:dyDescent="0.25">
      <c r="A4566" t="s">
        <v>54</v>
      </c>
      <c r="B4566">
        <v>110027</v>
      </c>
      <c r="C4566" t="s">
        <v>55</v>
      </c>
      <c r="D4566" t="s">
        <v>56</v>
      </c>
      <c r="E4566" s="1">
        <v>45989</v>
      </c>
      <c r="F4566" t="s">
        <v>5307</v>
      </c>
      <c r="G4566" t="s">
        <v>58</v>
      </c>
      <c r="H4566" t="str">
        <f t="shared" si="497"/>
        <v>Aggregator</v>
      </c>
      <c r="I4566">
        <v>7528768911</v>
      </c>
      <c r="J4566">
        <v>18528960</v>
      </c>
      <c r="K4566" s="3">
        <v>45990.06527777778</v>
      </c>
      <c r="L4566">
        <f t="shared" si="498"/>
        <v>29</v>
      </c>
      <c r="M4566" t="str">
        <f t="shared" si="499"/>
        <v>Saturday</v>
      </c>
      <c r="N4566" s="1" t="str">
        <f t="shared" si="500"/>
        <v>November</v>
      </c>
      <c r="O4566" s="2">
        <v>6.5277777777777782E-2</v>
      </c>
      <c r="P4566" s="2" t="str">
        <f t="shared" si="501"/>
        <v>Week 4</v>
      </c>
      <c r="Q4566" t="s">
        <v>59</v>
      </c>
      <c r="R4566" s="5">
        <v>229</v>
      </c>
      <c r="S4566" s="5">
        <v>-100</v>
      </c>
      <c r="T4566" s="5">
        <f t="shared" si="502"/>
        <v>43.668122270742359</v>
      </c>
      <c r="U4566" s="5">
        <v>129</v>
      </c>
      <c r="V4566" s="5">
        <v>32</v>
      </c>
      <c r="W4566" s="5">
        <v>0</v>
      </c>
      <c r="X4566" s="5">
        <v>0</v>
      </c>
      <c r="Y4566" s="5">
        <v>161</v>
      </c>
      <c r="Z4566" s="5">
        <v>161</v>
      </c>
      <c r="AA4566" t="s">
        <v>60</v>
      </c>
      <c r="AB4566">
        <v>54.67</v>
      </c>
      <c r="AC4566">
        <v>4.99</v>
      </c>
      <c r="AD4566" t="s">
        <v>60</v>
      </c>
      <c r="AE4566" t="s">
        <v>56</v>
      </c>
      <c r="AF4566">
        <v>8911</v>
      </c>
      <c r="AG4566">
        <v>8911</v>
      </c>
      <c r="AO4566">
        <v>32</v>
      </c>
      <c r="AP4566">
        <v>0</v>
      </c>
      <c r="AX4566">
        <v>161</v>
      </c>
      <c r="BD4566" s="5">
        <v>161</v>
      </c>
      <c r="BE4566">
        <v>129</v>
      </c>
      <c r="BG4566">
        <f t="shared" si="503"/>
        <v>129</v>
      </c>
      <c r="BI4566">
        <v>32</v>
      </c>
    </row>
    <row r="4567" spans="1:61" x14ac:dyDescent="0.25">
      <c r="A4567" t="s">
        <v>54</v>
      </c>
      <c r="B4567">
        <v>110027</v>
      </c>
      <c r="C4567" t="s">
        <v>55</v>
      </c>
      <c r="D4567" t="s">
        <v>56</v>
      </c>
      <c r="E4567" s="1">
        <v>45989</v>
      </c>
      <c r="F4567" t="s">
        <v>5308</v>
      </c>
      <c r="G4567" t="s">
        <v>58</v>
      </c>
      <c r="H4567" t="str">
        <f t="shared" si="497"/>
        <v>Aggregator</v>
      </c>
      <c r="I4567">
        <v>7524786112</v>
      </c>
      <c r="J4567">
        <v>18528960</v>
      </c>
      <c r="K4567" s="3">
        <v>45990.069444444445</v>
      </c>
      <c r="L4567">
        <f t="shared" si="498"/>
        <v>29</v>
      </c>
      <c r="M4567" t="str">
        <f t="shared" si="499"/>
        <v>Saturday</v>
      </c>
      <c r="N4567" s="1" t="str">
        <f t="shared" si="500"/>
        <v>November</v>
      </c>
      <c r="O4567" s="2">
        <v>6.9444444444444448E-2</v>
      </c>
      <c r="P4567" s="2" t="str">
        <f t="shared" si="501"/>
        <v>Week 4</v>
      </c>
      <c r="Q4567" t="s">
        <v>59</v>
      </c>
      <c r="R4567" s="5">
        <v>259</v>
      </c>
      <c r="S4567" s="5">
        <v>-100</v>
      </c>
      <c r="T4567" s="5">
        <f t="shared" si="502"/>
        <v>38.610038610038607</v>
      </c>
      <c r="U4567" s="5">
        <v>159</v>
      </c>
      <c r="V4567" s="5">
        <v>32</v>
      </c>
      <c r="W4567" s="5">
        <v>0</v>
      </c>
      <c r="X4567" s="5">
        <v>0</v>
      </c>
      <c r="Y4567" s="5">
        <v>191</v>
      </c>
      <c r="Z4567" s="5">
        <v>191</v>
      </c>
      <c r="AA4567" t="s">
        <v>60</v>
      </c>
      <c r="AB4567">
        <v>48.47</v>
      </c>
      <c r="AC4567">
        <v>4.76</v>
      </c>
      <c r="AD4567" t="s">
        <v>60</v>
      </c>
      <c r="AE4567" t="s">
        <v>56</v>
      </c>
      <c r="AF4567">
        <v>6112</v>
      </c>
      <c r="AG4567">
        <v>6112</v>
      </c>
      <c r="AO4567">
        <v>32</v>
      </c>
      <c r="AP4567">
        <v>0</v>
      </c>
      <c r="AX4567">
        <v>191</v>
      </c>
      <c r="BD4567" s="5">
        <v>191</v>
      </c>
      <c r="BE4567">
        <v>159</v>
      </c>
      <c r="BG4567">
        <f t="shared" si="503"/>
        <v>159</v>
      </c>
      <c r="BI4567">
        <v>32</v>
      </c>
    </row>
    <row r="4568" spans="1:61" x14ac:dyDescent="0.25">
      <c r="A4568" t="s">
        <v>54</v>
      </c>
      <c r="B4568">
        <v>110027</v>
      </c>
      <c r="C4568" t="s">
        <v>55</v>
      </c>
      <c r="D4568" t="s">
        <v>56</v>
      </c>
      <c r="E4568" s="1">
        <v>45989</v>
      </c>
      <c r="F4568" t="s">
        <v>5309</v>
      </c>
      <c r="G4568" t="s">
        <v>63</v>
      </c>
      <c r="H4568" t="str">
        <f t="shared" si="497"/>
        <v>Aggregator</v>
      </c>
      <c r="I4568">
        <v>223331000000000</v>
      </c>
      <c r="J4568">
        <v>29811</v>
      </c>
      <c r="K4568" s="3">
        <v>45990.075694444444</v>
      </c>
      <c r="L4568">
        <f t="shared" si="498"/>
        <v>29</v>
      </c>
      <c r="M4568" t="str">
        <f t="shared" si="499"/>
        <v>Saturday</v>
      </c>
      <c r="N4568" s="1" t="str">
        <f t="shared" si="500"/>
        <v>November</v>
      </c>
      <c r="O4568" s="2">
        <v>7.5694444444444439E-2</v>
      </c>
      <c r="P4568" s="2" t="str">
        <f t="shared" si="501"/>
        <v>Week 4</v>
      </c>
      <c r="Q4568" t="s">
        <v>59</v>
      </c>
      <c r="R4568" s="5">
        <v>349</v>
      </c>
      <c r="S4568" s="5">
        <v>-175</v>
      </c>
      <c r="T4568" s="5">
        <f t="shared" si="502"/>
        <v>50.143266475644701</v>
      </c>
      <c r="U4568" s="5">
        <v>174</v>
      </c>
      <c r="V4568" s="5">
        <v>32</v>
      </c>
      <c r="W4568" s="5">
        <v>0</v>
      </c>
      <c r="X4568" s="5">
        <v>0</v>
      </c>
      <c r="Y4568" s="5">
        <v>206</v>
      </c>
      <c r="Z4568" s="5">
        <v>206</v>
      </c>
      <c r="AA4568" t="s">
        <v>64</v>
      </c>
      <c r="AB4568">
        <v>43.32</v>
      </c>
      <c r="AC4568">
        <v>0</v>
      </c>
      <c r="AD4568" t="s">
        <v>64</v>
      </c>
      <c r="AE4568" t="s">
        <v>56</v>
      </c>
      <c r="AF4568">
        <v>7346</v>
      </c>
      <c r="AG4568">
        <v>7346</v>
      </c>
      <c r="AO4568">
        <v>32</v>
      </c>
      <c r="AP4568">
        <v>0</v>
      </c>
      <c r="AW4568">
        <v>206</v>
      </c>
      <c r="BD4568" s="5">
        <v>206</v>
      </c>
      <c r="BE4568">
        <v>174</v>
      </c>
      <c r="BG4568">
        <f t="shared" si="503"/>
        <v>174</v>
      </c>
      <c r="BH4568">
        <v>32</v>
      </c>
    </row>
    <row r="4569" spans="1:61" x14ac:dyDescent="0.25">
      <c r="A4569" t="s">
        <v>54</v>
      </c>
      <c r="B4569">
        <v>110027</v>
      </c>
      <c r="C4569" t="s">
        <v>55</v>
      </c>
      <c r="D4569" t="s">
        <v>56</v>
      </c>
      <c r="E4569" s="1">
        <v>45989</v>
      </c>
      <c r="F4569" t="s">
        <v>5310</v>
      </c>
      <c r="G4569" t="s">
        <v>58</v>
      </c>
      <c r="H4569" t="str">
        <f t="shared" si="497"/>
        <v>Aggregator</v>
      </c>
      <c r="I4569">
        <v>7527032837</v>
      </c>
      <c r="J4569">
        <v>18528960</v>
      </c>
      <c r="K4569" s="3">
        <v>45990.077777777777</v>
      </c>
      <c r="L4569">
        <f t="shared" si="498"/>
        <v>29</v>
      </c>
      <c r="M4569" t="str">
        <f t="shared" si="499"/>
        <v>Saturday</v>
      </c>
      <c r="N4569" s="1" t="str">
        <f t="shared" si="500"/>
        <v>November</v>
      </c>
      <c r="O4569" s="2">
        <v>7.7777777777777779E-2</v>
      </c>
      <c r="P4569" s="2" t="str">
        <f t="shared" si="501"/>
        <v>Week 4</v>
      </c>
      <c r="Q4569" t="s">
        <v>59</v>
      </c>
      <c r="R4569" s="5">
        <v>518</v>
      </c>
      <c r="S4569" s="5">
        <v>-259</v>
      </c>
      <c r="T4569" s="5">
        <f t="shared" si="502"/>
        <v>50</v>
      </c>
      <c r="U4569" s="5">
        <v>259</v>
      </c>
      <c r="V4569" s="5">
        <v>32</v>
      </c>
      <c r="W4569" s="5">
        <v>0</v>
      </c>
      <c r="X4569" s="5">
        <v>0</v>
      </c>
      <c r="Y4569" s="5">
        <v>291</v>
      </c>
      <c r="Z4569" s="5">
        <v>291</v>
      </c>
      <c r="AA4569" t="s">
        <v>60</v>
      </c>
      <c r="AB4569">
        <v>95.6</v>
      </c>
      <c r="AC4569">
        <v>10.29</v>
      </c>
      <c r="AD4569" t="s">
        <v>60</v>
      </c>
      <c r="AE4569" t="s">
        <v>56</v>
      </c>
      <c r="AF4569">
        <v>2837</v>
      </c>
      <c r="AG4569">
        <v>2837</v>
      </c>
      <c r="AO4569">
        <v>32</v>
      </c>
      <c r="AP4569">
        <v>0</v>
      </c>
      <c r="AX4569">
        <v>291</v>
      </c>
      <c r="BD4569" s="5">
        <v>291</v>
      </c>
      <c r="BE4569">
        <v>259</v>
      </c>
      <c r="BG4569">
        <f t="shared" si="503"/>
        <v>259</v>
      </c>
      <c r="BI4569">
        <v>32</v>
      </c>
    </row>
    <row r="4570" spans="1:61" x14ac:dyDescent="0.25">
      <c r="A4570" t="s">
        <v>54</v>
      </c>
      <c r="B4570">
        <v>110027</v>
      </c>
      <c r="C4570" t="s">
        <v>55</v>
      </c>
      <c r="D4570" t="s">
        <v>56</v>
      </c>
      <c r="E4570" s="1">
        <v>45989</v>
      </c>
      <c r="F4570" t="s">
        <v>5311</v>
      </c>
      <c r="G4570" t="s">
        <v>67</v>
      </c>
      <c r="H4570" t="str">
        <f t="shared" si="497"/>
        <v>Direct Sale</v>
      </c>
      <c r="K4570" s="3">
        <v>45990.079861111109</v>
      </c>
      <c r="L4570">
        <f t="shared" si="498"/>
        <v>29</v>
      </c>
      <c r="M4570" t="str">
        <f t="shared" si="499"/>
        <v>Saturday</v>
      </c>
      <c r="N4570" s="1" t="str">
        <f t="shared" si="500"/>
        <v>November</v>
      </c>
      <c r="O4570" s="2">
        <v>7.9861111111111105E-2</v>
      </c>
      <c r="P4570" s="2" t="str">
        <f t="shared" si="501"/>
        <v>Week 4</v>
      </c>
      <c r="Q4570" t="s">
        <v>59</v>
      </c>
      <c r="R4570" s="5">
        <v>189</v>
      </c>
      <c r="S4570" s="5">
        <v>0</v>
      </c>
      <c r="T4570" s="5">
        <f t="shared" si="502"/>
        <v>0</v>
      </c>
      <c r="U4570" s="5">
        <v>189</v>
      </c>
      <c r="V4570" s="5">
        <v>0</v>
      </c>
      <c r="W4570" s="5">
        <v>9.4600000000000009</v>
      </c>
      <c r="X4570" s="5">
        <v>-0.46</v>
      </c>
      <c r="Y4570" s="5">
        <v>198</v>
      </c>
      <c r="Z4570" s="5">
        <v>198</v>
      </c>
      <c r="AA4570" t="s">
        <v>68</v>
      </c>
      <c r="AB4570">
        <v>46.02</v>
      </c>
      <c r="AC4570">
        <v>2.2799999999999998</v>
      </c>
      <c r="AD4570" t="s">
        <v>5778</v>
      </c>
      <c r="AE4570" t="s">
        <v>75</v>
      </c>
      <c r="AI4570" t="s">
        <v>5312</v>
      </c>
      <c r="AJ4570" t="s">
        <v>5313</v>
      </c>
      <c r="AK4570">
        <v>8979750035</v>
      </c>
      <c r="AO4570">
        <v>0</v>
      </c>
      <c r="AP4570">
        <v>0</v>
      </c>
      <c r="AR4570">
        <v>198</v>
      </c>
      <c r="AZ4570">
        <v>189</v>
      </c>
      <c r="BA4570">
        <v>4.7300000000000004</v>
      </c>
      <c r="BB4570">
        <v>189</v>
      </c>
      <c r="BC4570">
        <v>4.7300000000000004</v>
      </c>
      <c r="BD4570" s="5">
        <v>198</v>
      </c>
      <c r="BE4570">
        <v>189</v>
      </c>
      <c r="BG4570">
        <f t="shared" si="503"/>
        <v>189</v>
      </c>
    </row>
    <row r="4571" spans="1:61" x14ac:dyDescent="0.25">
      <c r="A4571" t="s">
        <v>54</v>
      </c>
      <c r="B4571">
        <v>110027</v>
      </c>
      <c r="C4571" t="s">
        <v>55</v>
      </c>
      <c r="D4571" t="s">
        <v>56</v>
      </c>
      <c r="E4571" s="1">
        <v>45989</v>
      </c>
      <c r="F4571" t="s">
        <v>5314</v>
      </c>
      <c r="G4571" t="s">
        <v>58</v>
      </c>
      <c r="H4571" t="str">
        <f t="shared" si="497"/>
        <v>Aggregator</v>
      </c>
      <c r="I4571">
        <v>7526250275</v>
      </c>
      <c r="J4571">
        <v>18528960</v>
      </c>
      <c r="K4571" s="3">
        <v>45990.090277777781</v>
      </c>
      <c r="L4571">
        <f t="shared" si="498"/>
        <v>29</v>
      </c>
      <c r="M4571" t="str">
        <f t="shared" si="499"/>
        <v>Saturday</v>
      </c>
      <c r="N4571" s="1" t="str">
        <f t="shared" si="500"/>
        <v>November</v>
      </c>
      <c r="O4571" s="2">
        <v>9.0277777777777776E-2</v>
      </c>
      <c r="P4571" s="2" t="str">
        <f t="shared" si="501"/>
        <v>Week 4</v>
      </c>
      <c r="Q4571" t="s">
        <v>59</v>
      </c>
      <c r="R4571" s="5">
        <v>219</v>
      </c>
      <c r="S4571" s="5">
        <v>-100</v>
      </c>
      <c r="T4571" s="5">
        <f t="shared" si="502"/>
        <v>45.662100456621005</v>
      </c>
      <c r="U4571" s="5">
        <v>119</v>
      </c>
      <c r="V4571" s="5">
        <v>32</v>
      </c>
      <c r="W4571" s="5">
        <v>0</v>
      </c>
      <c r="X4571" s="5">
        <v>0</v>
      </c>
      <c r="Y4571" s="5">
        <v>151</v>
      </c>
      <c r="Z4571" s="5">
        <v>151</v>
      </c>
      <c r="AA4571" t="s">
        <v>60</v>
      </c>
      <c r="AB4571">
        <v>37.36</v>
      </c>
      <c r="AC4571">
        <v>4.76</v>
      </c>
      <c r="AD4571" t="s">
        <v>60</v>
      </c>
      <c r="AE4571" t="s">
        <v>56</v>
      </c>
      <c r="AF4571">
        <v>275</v>
      </c>
      <c r="AG4571">
        <v>275</v>
      </c>
      <c r="AO4571">
        <v>32</v>
      </c>
      <c r="AP4571">
        <v>0</v>
      </c>
      <c r="AX4571">
        <v>151</v>
      </c>
      <c r="BD4571" s="5">
        <v>151</v>
      </c>
      <c r="BE4571">
        <v>119</v>
      </c>
      <c r="BG4571">
        <f t="shared" si="503"/>
        <v>119</v>
      </c>
      <c r="BI4571">
        <v>32</v>
      </c>
    </row>
    <row r="4572" spans="1:61" x14ac:dyDescent="0.25">
      <c r="A4572" t="s">
        <v>54</v>
      </c>
      <c r="B4572">
        <v>110027</v>
      </c>
      <c r="C4572" t="s">
        <v>55</v>
      </c>
      <c r="D4572" t="s">
        <v>56</v>
      </c>
      <c r="E4572" s="1">
        <v>45989</v>
      </c>
      <c r="F4572" t="s">
        <v>5315</v>
      </c>
      <c r="G4572" t="s">
        <v>63</v>
      </c>
      <c r="H4572" t="str">
        <f t="shared" si="497"/>
        <v>Aggregator</v>
      </c>
      <c r="I4572">
        <v>223332000000000</v>
      </c>
      <c r="J4572">
        <v>29811</v>
      </c>
      <c r="K4572" s="3">
        <v>45990.091666666667</v>
      </c>
      <c r="L4572">
        <f t="shared" si="498"/>
        <v>29</v>
      </c>
      <c r="M4572" t="str">
        <f t="shared" si="499"/>
        <v>Saturday</v>
      </c>
      <c r="N4572" s="1" t="str">
        <f t="shared" si="500"/>
        <v>November</v>
      </c>
      <c r="O4572" s="2">
        <v>9.166666666666666E-2</v>
      </c>
      <c r="P4572" s="2" t="str">
        <f t="shared" si="501"/>
        <v>Week 4</v>
      </c>
      <c r="Q4572" t="s">
        <v>59</v>
      </c>
      <c r="R4572" s="5">
        <v>308</v>
      </c>
      <c r="S4572" s="5">
        <v>-120</v>
      </c>
      <c r="T4572" s="5">
        <f t="shared" si="502"/>
        <v>38.961038961038966</v>
      </c>
      <c r="U4572" s="5">
        <v>188</v>
      </c>
      <c r="V4572" s="5">
        <v>32</v>
      </c>
      <c r="W4572" s="5">
        <v>0</v>
      </c>
      <c r="X4572" s="5">
        <v>0</v>
      </c>
      <c r="Y4572" s="5">
        <v>220</v>
      </c>
      <c r="Z4572" s="5">
        <v>220</v>
      </c>
      <c r="AA4572" t="s">
        <v>64</v>
      </c>
      <c r="AB4572">
        <v>62.58</v>
      </c>
      <c r="AC4572">
        <v>6.95</v>
      </c>
      <c r="AD4572" t="s">
        <v>64</v>
      </c>
      <c r="AE4572" t="s">
        <v>56</v>
      </c>
      <c r="AF4572">
        <v>1920</v>
      </c>
      <c r="AG4572">
        <v>1920</v>
      </c>
      <c r="AO4572">
        <v>32</v>
      </c>
      <c r="AP4572">
        <v>0</v>
      </c>
      <c r="AW4572">
        <v>220</v>
      </c>
      <c r="BD4572" s="5">
        <v>220</v>
      </c>
      <c r="BE4572">
        <v>188</v>
      </c>
      <c r="BG4572">
        <f t="shared" si="503"/>
        <v>188</v>
      </c>
      <c r="BH4572">
        <v>32</v>
      </c>
    </row>
    <row r="4573" spans="1:61" x14ac:dyDescent="0.25">
      <c r="A4573" t="s">
        <v>54</v>
      </c>
      <c r="B4573">
        <v>110027</v>
      </c>
      <c r="C4573" t="s">
        <v>55</v>
      </c>
      <c r="D4573" t="s">
        <v>56</v>
      </c>
      <c r="E4573" s="1">
        <v>45989</v>
      </c>
      <c r="F4573" t="s">
        <v>5316</v>
      </c>
      <c r="G4573" t="s">
        <v>58</v>
      </c>
      <c r="H4573" t="str">
        <f t="shared" si="497"/>
        <v>Aggregator</v>
      </c>
      <c r="I4573">
        <v>7523523468</v>
      </c>
      <c r="J4573">
        <v>18528960</v>
      </c>
      <c r="K4573" s="3">
        <v>45990.09375</v>
      </c>
      <c r="L4573">
        <f t="shared" si="498"/>
        <v>29</v>
      </c>
      <c r="M4573" t="str">
        <f t="shared" si="499"/>
        <v>Saturday</v>
      </c>
      <c r="N4573" s="1" t="str">
        <f t="shared" si="500"/>
        <v>November</v>
      </c>
      <c r="O4573" s="2">
        <v>9.375E-2</v>
      </c>
      <c r="P4573" s="2" t="str">
        <f t="shared" si="501"/>
        <v>Week 4</v>
      </c>
      <c r="Q4573" t="s">
        <v>59</v>
      </c>
      <c r="R4573" s="5">
        <v>248</v>
      </c>
      <c r="S4573" s="5">
        <v>-100</v>
      </c>
      <c r="T4573" s="5">
        <f t="shared" si="502"/>
        <v>40.322580645161288</v>
      </c>
      <c r="U4573" s="5">
        <v>148</v>
      </c>
      <c r="V4573" s="5">
        <v>32</v>
      </c>
      <c r="W4573" s="5">
        <v>0</v>
      </c>
      <c r="X4573" s="5">
        <v>0</v>
      </c>
      <c r="Y4573" s="5">
        <v>180</v>
      </c>
      <c r="Z4573" s="5">
        <v>180</v>
      </c>
      <c r="AA4573" t="s">
        <v>60</v>
      </c>
      <c r="AB4573">
        <v>44.47</v>
      </c>
      <c r="AC4573">
        <v>3.92</v>
      </c>
      <c r="AD4573" t="s">
        <v>60</v>
      </c>
      <c r="AE4573" t="s">
        <v>56</v>
      </c>
      <c r="AF4573">
        <v>3468</v>
      </c>
      <c r="AG4573">
        <v>3468</v>
      </c>
      <c r="AO4573">
        <v>32</v>
      </c>
      <c r="AP4573">
        <v>0</v>
      </c>
      <c r="AX4573">
        <v>180</v>
      </c>
      <c r="BD4573" s="5">
        <v>180</v>
      </c>
      <c r="BE4573">
        <v>148</v>
      </c>
      <c r="BG4573">
        <f t="shared" si="503"/>
        <v>148</v>
      </c>
      <c r="BI4573">
        <v>32</v>
      </c>
    </row>
    <row r="4574" spans="1:61" x14ac:dyDescent="0.25">
      <c r="A4574" t="s">
        <v>54</v>
      </c>
      <c r="B4574">
        <v>110027</v>
      </c>
      <c r="C4574" t="s">
        <v>55</v>
      </c>
      <c r="D4574" t="s">
        <v>56</v>
      </c>
      <c r="E4574" s="1">
        <v>45989</v>
      </c>
      <c r="F4574" t="s">
        <v>5317</v>
      </c>
      <c r="G4574" t="s">
        <v>63</v>
      </c>
      <c r="H4574" t="str">
        <f t="shared" si="497"/>
        <v>Aggregator</v>
      </c>
      <c r="I4574">
        <v>223332000000000</v>
      </c>
      <c r="J4574">
        <v>29811</v>
      </c>
      <c r="K4574" s="3">
        <v>45990.09375</v>
      </c>
      <c r="L4574">
        <f t="shared" si="498"/>
        <v>29</v>
      </c>
      <c r="M4574" t="str">
        <f t="shared" si="499"/>
        <v>Saturday</v>
      </c>
      <c r="N4574" s="1" t="str">
        <f t="shared" si="500"/>
        <v>November</v>
      </c>
      <c r="O4574" s="2">
        <v>9.375E-2</v>
      </c>
      <c r="P4574" s="2" t="str">
        <f t="shared" si="501"/>
        <v>Week 4</v>
      </c>
      <c r="Q4574" t="s">
        <v>59</v>
      </c>
      <c r="R4574" s="5">
        <v>208</v>
      </c>
      <c r="S4574" s="5">
        <v>-119.99</v>
      </c>
      <c r="T4574" s="5">
        <f t="shared" si="502"/>
        <v>57.6875</v>
      </c>
      <c r="U4574" s="5">
        <v>88.01</v>
      </c>
      <c r="V4574" s="5">
        <v>32</v>
      </c>
      <c r="W4574" s="5">
        <v>0</v>
      </c>
      <c r="X4574" s="5">
        <v>-0.01</v>
      </c>
      <c r="Y4574" s="5">
        <v>120</v>
      </c>
      <c r="Z4574" s="5">
        <v>120</v>
      </c>
      <c r="AA4574" t="s">
        <v>64</v>
      </c>
      <c r="AB4574">
        <v>43.76</v>
      </c>
      <c r="AC4574">
        <v>3.92</v>
      </c>
      <c r="AD4574" t="s">
        <v>64</v>
      </c>
      <c r="AE4574" t="s">
        <v>56</v>
      </c>
      <c r="AF4574">
        <v>7077</v>
      </c>
      <c r="AG4574">
        <v>7077</v>
      </c>
      <c r="AO4574">
        <v>32</v>
      </c>
      <c r="AP4574">
        <v>0</v>
      </c>
      <c r="AW4574">
        <v>120</v>
      </c>
      <c r="BD4574" s="5">
        <v>120</v>
      </c>
      <c r="BE4574">
        <v>88.01</v>
      </c>
      <c r="BG4574">
        <f t="shared" si="503"/>
        <v>88.01</v>
      </c>
      <c r="BH4574">
        <v>32</v>
      </c>
    </row>
    <row r="4575" spans="1:61" x14ac:dyDescent="0.25">
      <c r="A4575" t="s">
        <v>54</v>
      </c>
      <c r="B4575">
        <v>110027</v>
      </c>
      <c r="C4575" t="s">
        <v>55</v>
      </c>
      <c r="D4575" t="s">
        <v>56</v>
      </c>
      <c r="E4575" s="1">
        <v>45989</v>
      </c>
      <c r="F4575" t="s">
        <v>5318</v>
      </c>
      <c r="G4575" t="s">
        <v>58</v>
      </c>
      <c r="H4575" t="str">
        <f t="shared" si="497"/>
        <v>Aggregator</v>
      </c>
      <c r="I4575">
        <v>7527344683</v>
      </c>
      <c r="J4575">
        <v>18528960</v>
      </c>
      <c r="K4575" s="3">
        <v>45990.09375</v>
      </c>
      <c r="L4575">
        <f t="shared" si="498"/>
        <v>29</v>
      </c>
      <c r="M4575" t="str">
        <f t="shared" si="499"/>
        <v>Saturday</v>
      </c>
      <c r="N4575" s="1" t="str">
        <f t="shared" si="500"/>
        <v>November</v>
      </c>
      <c r="O4575" s="2">
        <v>9.375E-2</v>
      </c>
      <c r="P4575" s="2" t="str">
        <f t="shared" si="501"/>
        <v>Week 4</v>
      </c>
      <c r="Q4575" t="s">
        <v>59</v>
      </c>
      <c r="R4575" s="5">
        <v>267</v>
      </c>
      <c r="S4575" s="5">
        <v>-100</v>
      </c>
      <c r="T4575" s="5">
        <f t="shared" si="502"/>
        <v>37.453183520599254</v>
      </c>
      <c r="U4575" s="5">
        <v>167</v>
      </c>
      <c r="V4575" s="5">
        <v>32</v>
      </c>
      <c r="W4575" s="5">
        <v>0</v>
      </c>
      <c r="X4575" s="5">
        <v>0</v>
      </c>
      <c r="Y4575" s="5">
        <v>199</v>
      </c>
      <c r="Z4575" s="5">
        <v>199</v>
      </c>
      <c r="AA4575" t="s">
        <v>60</v>
      </c>
      <c r="AB4575">
        <v>53.9</v>
      </c>
      <c r="AC4575">
        <v>7.05</v>
      </c>
      <c r="AD4575" t="s">
        <v>60</v>
      </c>
      <c r="AE4575" t="s">
        <v>56</v>
      </c>
      <c r="AF4575">
        <v>4683</v>
      </c>
      <c r="AG4575">
        <v>4683</v>
      </c>
      <c r="AO4575">
        <v>32</v>
      </c>
      <c r="AP4575">
        <v>0</v>
      </c>
      <c r="AX4575">
        <v>199</v>
      </c>
      <c r="BD4575" s="5">
        <v>199</v>
      </c>
      <c r="BE4575">
        <v>167</v>
      </c>
      <c r="BG4575">
        <f t="shared" si="503"/>
        <v>167</v>
      </c>
      <c r="BI4575">
        <v>32</v>
      </c>
    </row>
    <row r="4576" spans="1:61" x14ac:dyDescent="0.25">
      <c r="A4576" t="s">
        <v>54</v>
      </c>
      <c r="B4576">
        <v>110027</v>
      </c>
      <c r="C4576" t="s">
        <v>55</v>
      </c>
      <c r="D4576" t="s">
        <v>56</v>
      </c>
      <c r="E4576" s="1">
        <v>45989</v>
      </c>
      <c r="F4576" t="s">
        <v>5319</v>
      </c>
      <c r="G4576" t="s">
        <v>67</v>
      </c>
      <c r="H4576" t="str">
        <f t="shared" si="497"/>
        <v>Direct Sale</v>
      </c>
      <c r="K4576" s="3">
        <v>45990.09652777778</v>
      </c>
      <c r="L4576">
        <f t="shared" si="498"/>
        <v>29</v>
      </c>
      <c r="M4576" t="str">
        <f t="shared" si="499"/>
        <v>Saturday</v>
      </c>
      <c r="N4576" s="1" t="str">
        <f t="shared" si="500"/>
        <v>November</v>
      </c>
      <c r="O4576" s="2">
        <v>9.6527777777777782E-2</v>
      </c>
      <c r="P4576" s="2" t="str">
        <f t="shared" si="501"/>
        <v>Week 4</v>
      </c>
      <c r="Q4576" t="s">
        <v>59</v>
      </c>
      <c r="R4576" s="5">
        <v>697</v>
      </c>
      <c r="S4576" s="5">
        <v>0</v>
      </c>
      <c r="T4576" s="5">
        <f t="shared" si="502"/>
        <v>0</v>
      </c>
      <c r="U4576" s="5">
        <v>697</v>
      </c>
      <c r="V4576" s="5">
        <v>0</v>
      </c>
      <c r="W4576" s="5">
        <v>34.840000000000003</v>
      </c>
      <c r="X4576" s="5">
        <v>0.16</v>
      </c>
      <c r="Y4576" s="5">
        <v>732</v>
      </c>
      <c r="Z4576" s="5">
        <v>732</v>
      </c>
      <c r="AA4576" t="s">
        <v>466</v>
      </c>
      <c r="AB4576">
        <v>167.61</v>
      </c>
      <c r="AC4576">
        <v>6.8</v>
      </c>
      <c r="AD4576" t="s">
        <v>5778</v>
      </c>
      <c r="AE4576" t="s">
        <v>75</v>
      </c>
      <c r="AI4576" t="s">
        <v>5320</v>
      </c>
      <c r="AJ4576" t="s">
        <v>5321</v>
      </c>
      <c r="AK4576">
        <v>8979337700</v>
      </c>
      <c r="AO4576">
        <v>0</v>
      </c>
      <c r="AP4576">
        <v>0</v>
      </c>
      <c r="AQ4576">
        <v>20</v>
      </c>
      <c r="AR4576">
        <v>712</v>
      </c>
      <c r="AZ4576">
        <v>697</v>
      </c>
      <c r="BA4576">
        <v>17.420000000000002</v>
      </c>
      <c r="BB4576">
        <v>697</v>
      </c>
      <c r="BC4576">
        <v>17.420000000000002</v>
      </c>
      <c r="BD4576" s="5">
        <v>732</v>
      </c>
      <c r="BE4576">
        <v>697</v>
      </c>
      <c r="BG4576">
        <f t="shared" si="503"/>
        <v>697</v>
      </c>
    </row>
    <row r="4577" spans="1:61" x14ac:dyDescent="0.25">
      <c r="A4577" t="s">
        <v>54</v>
      </c>
      <c r="B4577">
        <v>110027</v>
      </c>
      <c r="C4577" t="s">
        <v>55</v>
      </c>
      <c r="D4577" t="s">
        <v>56</v>
      </c>
      <c r="E4577" s="1">
        <v>45989</v>
      </c>
      <c r="F4577" t="s">
        <v>5322</v>
      </c>
      <c r="G4577" t="s">
        <v>63</v>
      </c>
      <c r="H4577" t="str">
        <f t="shared" si="497"/>
        <v>Aggregator</v>
      </c>
      <c r="I4577">
        <v>223333000000000</v>
      </c>
      <c r="J4577">
        <v>29811</v>
      </c>
      <c r="K4577" s="3">
        <v>45990.100694444445</v>
      </c>
      <c r="L4577">
        <f t="shared" si="498"/>
        <v>29</v>
      </c>
      <c r="M4577" t="str">
        <f t="shared" si="499"/>
        <v>Saturday</v>
      </c>
      <c r="N4577" s="1" t="str">
        <f t="shared" si="500"/>
        <v>November</v>
      </c>
      <c r="O4577" s="2">
        <v>0.10069444444444445</v>
      </c>
      <c r="P4577" s="2" t="str">
        <f t="shared" si="501"/>
        <v>Week 4</v>
      </c>
      <c r="Q4577" t="s">
        <v>59</v>
      </c>
      <c r="R4577" s="5">
        <v>443.66</v>
      </c>
      <c r="S4577" s="5">
        <v>-171.39</v>
      </c>
      <c r="T4577" s="5">
        <f t="shared" si="502"/>
        <v>38.630933597800109</v>
      </c>
      <c r="U4577" s="5">
        <v>272.27</v>
      </c>
      <c r="V4577" s="5">
        <v>32</v>
      </c>
      <c r="W4577" s="5">
        <v>0</v>
      </c>
      <c r="X4577" s="5">
        <v>-0.27</v>
      </c>
      <c r="Y4577" s="5">
        <v>304</v>
      </c>
      <c r="Z4577" s="5">
        <v>304</v>
      </c>
      <c r="AA4577" t="s">
        <v>64</v>
      </c>
      <c r="AB4577">
        <v>95.19</v>
      </c>
      <c r="AC4577">
        <v>9.59</v>
      </c>
      <c r="AD4577" t="s">
        <v>64</v>
      </c>
      <c r="AE4577" t="s">
        <v>56</v>
      </c>
      <c r="AF4577">
        <v>1442</v>
      </c>
      <c r="AG4577">
        <v>1442</v>
      </c>
      <c r="AO4577">
        <v>32</v>
      </c>
      <c r="AP4577">
        <v>0</v>
      </c>
      <c r="AW4577">
        <v>304</v>
      </c>
      <c r="BD4577" s="5">
        <v>304</v>
      </c>
      <c r="BE4577">
        <v>272.27</v>
      </c>
      <c r="BG4577">
        <f t="shared" si="503"/>
        <v>272.27</v>
      </c>
      <c r="BH4577">
        <v>32</v>
      </c>
    </row>
    <row r="4578" spans="1:61" x14ac:dyDescent="0.25">
      <c r="A4578" t="s">
        <v>54</v>
      </c>
      <c r="B4578">
        <v>110027</v>
      </c>
      <c r="C4578" t="s">
        <v>55</v>
      </c>
      <c r="D4578" t="s">
        <v>56</v>
      </c>
      <c r="E4578" s="1">
        <v>45989</v>
      </c>
      <c r="F4578" t="s">
        <v>5323</v>
      </c>
      <c r="G4578" t="s">
        <v>63</v>
      </c>
      <c r="H4578" t="str">
        <f t="shared" si="497"/>
        <v>Aggregator</v>
      </c>
      <c r="I4578">
        <v>223335000000000</v>
      </c>
      <c r="J4578">
        <v>29811</v>
      </c>
      <c r="K4578" s="3">
        <v>45990.124305555553</v>
      </c>
      <c r="L4578">
        <f t="shared" si="498"/>
        <v>29</v>
      </c>
      <c r="M4578" t="str">
        <f t="shared" si="499"/>
        <v>Saturday</v>
      </c>
      <c r="N4578" s="1" t="str">
        <f t="shared" si="500"/>
        <v>November</v>
      </c>
      <c r="O4578" s="2">
        <v>0.12430555555555556</v>
      </c>
      <c r="P4578" s="2" t="str">
        <f t="shared" si="501"/>
        <v>Week 4</v>
      </c>
      <c r="Q4578" t="s">
        <v>59</v>
      </c>
      <c r="R4578" s="5">
        <v>253</v>
      </c>
      <c r="S4578" s="5">
        <v>-93.75</v>
      </c>
      <c r="T4578" s="5">
        <f t="shared" si="502"/>
        <v>37.055335968379453</v>
      </c>
      <c r="U4578" s="5">
        <v>159.25</v>
      </c>
      <c r="V4578" s="5">
        <v>32</v>
      </c>
      <c r="W4578" s="5">
        <v>0</v>
      </c>
      <c r="X4578" s="5">
        <v>-0.25</v>
      </c>
      <c r="Y4578" s="5">
        <v>191</v>
      </c>
      <c r="Z4578" s="5">
        <v>191</v>
      </c>
      <c r="AA4578" t="s">
        <v>64</v>
      </c>
      <c r="AB4578">
        <v>50.29</v>
      </c>
      <c r="AC4578">
        <v>5.34</v>
      </c>
      <c r="AD4578" t="s">
        <v>64</v>
      </c>
      <c r="AE4578" t="s">
        <v>56</v>
      </c>
      <c r="AF4578">
        <v>2774</v>
      </c>
      <c r="AG4578">
        <v>2774</v>
      </c>
      <c r="AO4578">
        <v>32</v>
      </c>
      <c r="AP4578">
        <v>0</v>
      </c>
      <c r="AW4578">
        <v>191</v>
      </c>
      <c r="BD4578" s="5">
        <v>191</v>
      </c>
      <c r="BE4578">
        <v>159.25</v>
      </c>
      <c r="BG4578">
        <f t="shared" si="503"/>
        <v>159.25</v>
      </c>
      <c r="BH4578">
        <v>32</v>
      </c>
    </row>
    <row r="4579" spans="1:61" x14ac:dyDescent="0.25">
      <c r="A4579" t="s">
        <v>54</v>
      </c>
      <c r="B4579">
        <v>110027</v>
      </c>
      <c r="C4579" t="s">
        <v>55</v>
      </c>
      <c r="D4579" t="s">
        <v>56</v>
      </c>
      <c r="E4579" s="1">
        <v>45989</v>
      </c>
      <c r="F4579" t="s">
        <v>5324</v>
      </c>
      <c r="G4579" t="s">
        <v>58</v>
      </c>
      <c r="H4579" t="str">
        <f t="shared" si="497"/>
        <v>Aggregator</v>
      </c>
      <c r="I4579">
        <v>7526335336</v>
      </c>
      <c r="J4579">
        <v>18528960</v>
      </c>
      <c r="K4579" s="3">
        <v>45990.126388888886</v>
      </c>
      <c r="L4579">
        <f t="shared" si="498"/>
        <v>29</v>
      </c>
      <c r="M4579" t="str">
        <f t="shared" si="499"/>
        <v>Saturday</v>
      </c>
      <c r="N4579" s="1" t="str">
        <f t="shared" si="500"/>
        <v>November</v>
      </c>
      <c r="O4579" s="2">
        <v>0.12638888888888888</v>
      </c>
      <c r="P4579" s="2" t="str">
        <f t="shared" si="501"/>
        <v>Week 4</v>
      </c>
      <c r="Q4579" t="s">
        <v>59</v>
      </c>
      <c r="R4579" s="5">
        <v>596</v>
      </c>
      <c r="S4579" s="5">
        <v>-100</v>
      </c>
      <c r="T4579" s="5">
        <f t="shared" si="502"/>
        <v>16.778523489932887</v>
      </c>
      <c r="U4579" s="5">
        <v>496</v>
      </c>
      <c r="V4579" s="5">
        <v>32</v>
      </c>
      <c r="W4579" s="5">
        <v>0</v>
      </c>
      <c r="X4579" s="5">
        <v>0</v>
      </c>
      <c r="Y4579" s="5">
        <v>528</v>
      </c>
      <c r="Z4579" s="5">
        <v>528</v>
      </c>
      <c r="AA4579" t="s">
        <v>60</v>
      </c>
      <c r="AB4579">
        <v>141.47999999999999</v>
      </c>
      <c r="AC4579">
        <v>5.0999999999999996</v>
      </c>
      <c r="AD4579" t="s">
        <v>60</v>
      </c>
      <c r="AE4579" t="s">
        <v>56</v>
      </c>
      <c r="AF4579">
        <v>5336</v>
      </c>
      <c r="AG4579">
        <v>5336</v>
      </c>
      <c r="AO4579">
        <v>32</v>
      </c>
      <c r="AP4579">
        <v>0</v>
      </c>
      <c r="AX4579">
        <v>528</v>
      </c>
      <c r="BD4579" s="5">
        <v>528</v>
      </c>
      <c r="BE4579">
        <v>496</v>
      </c>
      <c r="BG4579">
        <f t="shared" si="503"/>
        <v>496</v>
      </c>
      <c r="BI4579">
        <v>32</v>
      </c>
    </row>
    <row r="4580" spans="1:61" x14ac:dyDescent="0.25">
      <c r="A4580" t="s">
        <v>54</v>
      </c>
      <c r="B4580">
        <v>110027</v>
      </c>
      <c r="C4580" t="s">
        <v>55</v>
      </c>
      <c r="D4580" t="s">
        <v>56</v>
      </c>
      <c r="E4580" s="1">
        <v>45989</v>
      </c>
      <c r="F4580" t="s">
        <v>5325</v>
      </c>
      <c r="G4580" t="s">
        <v>58</v>
      </c>
      <c r="H4580" t="str">
        <f t="shared" si="497"/>
        <v>Aggregator</v>
      </c>
      <c r="I4580">
        <v>7508461825</v>
      </c>
      <c r="J4580">
        <v>18528960</v>
      </c>
      <c r="K4580" s="3">
        <v>45990.127083333333</v>
      </c>
      <c r="L4580">
        <f t="shared" si="498"/>
        <v>29</v>
      </c>
      <c r="M4580" t="str">
        <f t="shared" si="499"/>
        <v>Saturday</v>
      </c>
      <c r="N4580" s="1" t="str">
        <f t="shared" si="500"/>
        <v>November</v>
      </c>
      <c r="O4580" s="2">
        <v>0.12708333333333333</v>
      </c>
      <c r="P4580" s="2" t="str">
        <f t="shared" si="501"/>
        <v>Week 4</v>
      </c>
      <c r="Q4580" t="s">
        <v>59</v>
      </c>
      <c r="R4580" s="5">
        <v>308</v>
      </c>
      <c r="S4580" s="5">
        <v>-100</v>
      </c>
      <c r="T4580" s="5">
        <f t="shared" si="502"/>
        <v>32.467532467532465</v>
      </c>
      <c r="U4580" s="5">
        <v>208</v>
      </c>
      <c r="V4580" s="5">
        <v>32</v>
      </c>
      <c r="W4580" s="5">
        <v>0</v>
      </c>
      <c r="X4580" s="5">
        <v>0</v>
      </c>
      <c r="Y4580" s="5">
        <v>240</v>
      </c>
      <c r="Z4580" s="5">
        <v>240</v>
      </c>
      <c r="AA4580" t="s">
        <v>60</v>
      </c>
      <c r="AB4580">
        <v>69.180000000000007</v>
      </c>
      <c r="AC4580">
        <v>4.78</v>
      </c>
      <c r="AD4580" t="s">
        <v>60</v>
      </c>
      <c r="AE4580" t="s">
        <v>56</v>
      </c>
      <c r="AF4580">
        <v>1825</v>
      </c>
      <c r="AG4580">
        <v>1825</v>
      </c>
      <c r="AO4580">
        <v>32</v>
      </c>
      <c r="AP4580">
        <v>0</v>
      </c>
      <c r="AX4580">
        <v>240</v>
      </c>
      <c r="BD4580" s="5">
        <v>240</v>
      </c>
      <c r="BE4580">
        <v>208</v>
      </c>
      <c r="BG4580">
        <f t="shared" si="503"/>
        <v>208</v>
      </c>
      <c r="BI4580">
        <v>32</v>
      </c>
    </row>
    <row r="4581" spans="1:61" x14ac:dyDescent="0.25">
      <c r="A4581" t="s">
        <v>54</v>
      </c>
      <c r="B4581">
        <v>110027</v>
      </c>
      <c r="C4581" t="s">
        <v>55</v>
      </c>
      <c r="D4581" t="s">
        <v>56</v>
      </c>
      <c r="E4581" s="1">
        <v>45989</v>
      </c>
      <c r="F4581" t="s">
        <v>5326</v>
      </c>
      <c r="G4581" t="s">
        <v>63</v>
      </c>
      <c r="H4581" t="str">
        <f t="shared" si="497"/>
        <v>Aggregator</v>
      </c>
      <c r="I4581">
        <v>223335000000000</v>
      </c>
      <c r="J4581">
        <v>29811</v>
      </c>
      <c r="K4581" s="3">
        <v>45990.128472222219</v>
      </c>
      <c r="L4581">
        <f t="shared" si="498"/>
        <v>29</v>
      </c>
      <c r="M4581" t="str">
        <f t="shared" si="499"/>
        <v>Saturday</v>
      </c>
      <c r="N4581" s="1" t="str">
        <f t="shared" si="500"/>
        <v>November</v>
      </c>
      <c r="O4581" s="2">
        <v>0.12847222222222221</v>
      </c>
      <c r="P4581" s="2" t="str">
        <f t="shared" si="501"/>
        <v>Week 4</v>
      </c>
      <c r="Q4581" t="s">
        <v>59</v>
      </c>
      <c r="R4581" s="5">
        <v>219</v>
      </c>
      <c r="S4581" s="5">
        <v>-120</v>
      </c>
      <c r="T4581" s="5">
        <f t="shared" si="502"/>
        <v>54.794520547945204</v>
      </c>
      <c r="U4581" s="5">
        <v>99</v>
      </c>
      <c r="V4581" s="5">
        <v>32</v>
      </c>
      <c r="W4581" s="5">
        <v>0</v>
      </c>
      <c r="X4581" s="5">
        <v>0</v>
      </c>
      <c r="Y4581" s="5">
        <v>131</v>
      </c>
      <c r="Z4581" s="5">
        <v>131</v>
      </c>
      <c r="AA4581" t="s">
        <v>64</v>
      </c>
      <c r="AB4581">
        <v>37.36</v>
      </c>
      <c r="AC4581">
        <v>4.76</v>
      </c>
      <c r="AD4581" t="s">
        <v>64</v>
      </c>
      <c r="AE4581" t="s">
        <v>56</v>
      </c>
      <c r="AF4581">
        <v>3705</v>
      </c>
      <c r="AG4581">
        <v>3705</v>
      </c>
      <c r="AO4581">
        <v>32</v>
      </c>
      <c r="AP4581">
        <v>0</v>
      </c>
      <c r="AW4581">
        <v>131</v>
      </c>
      <c r="BD4581" s="5">
        <v>131</v>
      </c>
      <c r="BE4581">
        <v>99</v>
      </c>
      <c r="BG4581">
        <f t="shared" si="503"/>
        <v>99</v>
      </c>
      <c r="BH4581">
        <v>32</v>
      </c>
    </row>
    <row r="4582" spans="1:61" x14ac:dyDescent="0.25">
      <c r="A4582" t="s">
        <v>54</v>
      </c>
      <c r="B4582">
        <v>110027</v>
      </c>
      <c r="C4582" t="s">
        <v>55</v>
      </c>
      <c r="D4582" t="s">
        <v>56</v>
      </c>
      <c r="E4582" s="1">
        <v>45989</v>
      </c>
      <c r="F4582" t="s">
        <v>5327</v>
      </c>
      <c r="G4582" t="s">
        <v>63</v>
      </c>
      <c r="H4582" t="str">
        <f t="shared" si="497"/>
        <v>Aggregator</v>
      </c>
      <c r="I4582">
        <v>223336000000000</v>
      </c>
      <c r="J4582">
        <v>29811</v>
      </c>
      <c r="K4582" s="3">
        <v>45990.134027777778</v>
      </c>
      <c r="L4582">
        <f t="shared" si="498"/>
        <v>29</v>
      </c>
      <c r="M4582" t="str">
        <f t="shared" si="499"/>
        <v>Saturday</v>
      </c>
      <c r="N4582" s="1" t="str">
        <f t="shared" si="500"/>
        <v>November</v>
      </c>
      <c r="O4582" s="2">
        <v>0.13402777777777777</v>
      </c>
      <c r="P4582" s="2" t="str">
        <f t="shared" si="501"/>
        <v>Week 4</v>
      </c>
      <c r="Q4582" t="s">
        <v>59</v>
      </c>
      <c r="R4582" s="5">
        <v>516</v>
      </c>
      <c r="S4582" s="5">
        <v>-113.74</v>
      </c>
      <c r="T4582" s="5">
        <f t="shared" si="502"/>
        <v>22.042635658914726</v>
      </c>
      <c r="U4582" s="5">
        <v>402.26</v>
      </c>
      <c r="V4582" s="5">
        <v>32</v>
      </c>
      <c r="W4582" s="5">
        <v>0</v>
      </c>
      <c r="X4582" s="5">
        <v>-0.26</v>
      </c>
      <c r="Y4582" s="5">
        <v>434</v>
      </c>
      <c r="Z4582" s="5">
        <v>434</v>
      </c>
      <c r="AA4582" t="s">
        <v>64</v>
      </c>
      <c r="AB4582">
        <v>90.07</v>
      </c>
      <c r="AC4582">
        <v>11.84</v>
      </c>
      <c r="AD4582" t="s">
        <v>64</v>
      </c>
      <c r="AE4582" t="s">
        <v>56</v>
      </c>
      <c r="AF4582">
        <v>8374</v>
      </c>
      <c r="AG4582">
        <v>8374</v>
      </c>
      <c r="AO4582">
        <v>32</v>
      </c>
      <c r="AP4582">
        <v>0</v>
      </c>
      <c r="AW4582">
        <v>434</v>
      </c>
      <c r="BD4582" s="5">
        <v>434</v>
      </c>
      <c r="BE4582">
        <v>402.26</v>
      </c>
      <c r="BG4582">
        <f t="shared" si="503"/>
        <v>402.26</v>
      </c>
      <c r="BH4582">
        <v>32</v>
      </c>
    </row>
    <row r="4583" spans="1:61" x14ac:dyDescent="0.25">
      <c r="A4583" t="s">
        <v>54</v>
      </c>
      <c r="B4583">
        <v>110027</v>
      </c>
      <c r="C4583" t="s">
        <v>55</v>
      </c>
      <c r="D4583" t="s">
        <v>56</v>
      </c>
      <c r="E4583" s="1">
        <v>45989</v>
      </c>
      <c r="F4583" t="s">
        <v>5328</v>
      </c>
      <c r="G4583" t="s">
        <v>58</v>
      </c>
      <c r="H4583" t="str">
        <f t="shared" si="497"/>
        <v>Aggregator</v>
      </c>
      <c r="I4583">
        <v>7524949571</v>
      </c>
      <c r="J4583">
        <v>18528960</v>
      </c>
      <c r="K4583" s="3">
        <v>45990.143055555556</v>
      </c>
      <c r="L4583">
        <f t="shared" si="498"/>
        <v>29</v>
      </c>
      <c r="M4583" t="str">
        <f t="shared" si="499"/>
        <v>Saturday</v>
      </c>
      <c r="N4583" s="1" t="str">
        <f t="shared" si="500"/>
        <v>November</v>
      </c>
      <c r="O4583" s="2">
        <v>0.14305555555555555</v>
      </c>
      <c r="P4583" s="2" t="str">
        <f t="shared" si="501"/>
        <v>Week 4</v>
      </c>
      <c r="Q4583" t="s">
        <v>59</v>
      </c>
      <c r="R4583" s="5">
        <v>537</v>
      </c>
      <c r="S4583" s="5">
        <v>-93</v>
      </c>
      <c r="T4583" s="5">
        <f t="shared" si="502"/>
        <v>17.318435754189945</v>
      </c>
      <c r="U4583" s="5">
        <v>444</v>
      </c>
      <c r="V4583" s="5">
        <v>32</v>
      </c>
      <c r="W4583" s="5">
        <v>0</v>
      </c>
      <c r="X4583" s="5">
        <v>0</v>
      </c>
      <c r="Y4583" s="5">
        <v>476</v>
      </c>
      <c r="Z4583" s="5">
        <v>476</v>
      </c>
      <c r="AA4583" t="s">
        <v>60</v>
      </c>
      <c r="AB4583">
        <v>114.44</v>
      </c>
      <c r="AC4583">
        <v>6.95</v>
      </c>
      <c r="AD4583" t="s">
        <v>60</v>
      </c>
      <c r="AE4583" t="s">
        <v>56</v>
      </c>
      <c r="AF4583">
        <v>9571</v>
      </c>
      <c r="AG4583">
        <v>9571</v>
      </c>
      <c r="AO4583">
        <v>32</v>
      </c>
      <c r="AP4583">
        <v>0</v>
      </c>
      <c r="AX4583">
        <v>476</v>
      </c>
      <c r="BD4583" s="5">
        <v>476</v>
      </c>
      <c r="BE4583">
        <v>444</v>
      </c>
      <c r="BG4583">
        <f t="shared" si="503"/>
        <v>444</v>
      </c>
      <c r="BI4583">
        <v>32</v>
      </c>
    </row>
    <row r="4584" spans="1:61" x14ac:dyDescent="0.25">
      <c r="A4584" t="s">
        <v>54</v>
      </c>
      <c r="B4584">
        <v>110027</v>
      </c>
      <c r="C4584" t="s">
        <v>55</v>
      </c>
      <c r="D4584" t="s">
        <v>56</v>
      </c>
      <c r="E4584" s="1">
        <v>45989</v>
      </c>
      <c r="F4584" t="s">
        <v>5329</v>
      </c>
      <c r="G4584" t="s">
        <v>58</v>
      </c>
      <c r="H4584" t="str">
        <f t="shared" si="497"/>
        <v>Aggregator</v>
      </c>
      <c r="I4584">
        <v>7523432194</v>
      </c>
      <c r="J4584">
        <v>18528960</v>
      </c>
      <c r="K4584" s="3">
        <v>45990.143750000003</v>
      </c>
      <c r="L4584">
        <f t="shared" si="498"/>
        <v>29</v>
      </c>
      <c r="M4584" t="str">
        <f t="shared" si="499"/>
        <v>Saturday</v>
      </c>
      <c r="N4584" s="1" t="str">
        <f t="shared" si="500"/>
        <v>November</v>
      </c>
      <c r="O4584" s="2">
        <v>0.14374999999999999</v>
      </c>
      <c r="P4584" s="2" t="str">
        <f t="shared" si="501"/>
        <v>Week 4</v>
      </c>
      <c r="Q4584" t="s">
        <v>59</v>
      </c>
      <c r="R4584" s="5">
        <v>497</v>
      </c>
      <c r="S4584" s="5">
        <v>0</v>
      </c>
      <c r="T4584" s="5">
        <f t="shared" si="502"/>
        <v>0</v>
      </c>
      <c r="U4584" s="5">
        <v>497</v>
      </c>
      <c r="V4584" s="5">
        <v>32</v>
      </c>
      <c r="W4584" s="5">
        <v>0</v>
      </c>
      <c r="X4584" s="5">
        <v>0</v>
      </c>
      <c r="Y4584" s="5">
        <v>529</v>
      </c>
      <c r="Z4584" s="5">
        <v>529</v>
      </c>
      <c r="AA4584" t="s">
        <v>60</v>
      </c>
      <c r="AB4584">
        <v>134.56</v>
      </c>
      <c r="AC4584">
        <v>9.82</v>
      </c>
      <c r="AD4584" t="s">
        <v>60</v>
      </c>
      <c r="AE4584" t="s">
        <v>56</v>
      </c>
      <c r="AF4584">
        <v>2194</v>
      </c>
      <c r="AG4584">
        <v>2194</v>
      </c>
      <c r="AO4584">
        <v>32</v>
      </c>
      <c r="AP4584">
        <v>0</v>
      </c>
      <c r="AX4584">
        <v>529</v>
      </c>
      <c r="BD4584" s="5">
        <v>529</v>
      </c>
      <c r="BE4584">
        <v>497</v>
      </c>
      <c r="BG4584">
        <f t="shared" si="503"/>
        <v>497</v>
      </c>
      <c r="BI4584">
        <v>32</v>
      </c>
    </row>
    <row r="4585" spans="1:61" x14ac:dyDescent="0.25">
      <c r="A4585" t="s">
        <v>54</v>
      </c>
      <c r="B4585">
        <v>110027</v>
      </c>
      <c r="C4585" t="s">
        <v>55</v>
      </c>
      <c r="D4585" t="s">
        <v>56</v>
      </c>
      <c r="E4585" s="1">
        <v>45989</v>
      </c>
      <c r="F4585" t="s">
        <v>5330</v>
      </c>
      <c r="G4585" t="s">
        <v>58</v>
      </c>
      <c r="H4585" t="str">
        <f t="shared" si="497"/>
        <v>Aggregator</v>
      </c>
      <c r="I4585">
        <v>7520893071</v>
      </c>
      <c r="J4585">
        <v>18528960</v>
      </c>
      <c r="K4585" s="3">
        <v>45990.147916666669</v>
      </c>
      <c r="L4585">
        <f t="shared" si="498"/>
        <v>29</v>
      </c>
      <c r="M4585" t="str">
        <f t="shared" si="499"/>
        <v>Saturday</v>
      </c>
      <c r="N4585" s="1" t="str">
        <f t="shared" si="500"/>
        <v>November</v>
      </c>
      <c r="O4585" s="2">
        <v>0.14791666666666667</v>
      </c>
      <c r="P4585" s="2" t="str">
        <f t="shared" si="501"/>
        <v>Week 4</v>
      </c>
      <c r="Q4585" t="s">
        <v>59</v>
      </c>
      <c r="R4585" s="5">
        <v>1172</v>
      </c>
      <c r="S4585" s="5">
        <v>-75</v>
      </c>
      <c r="T4585" s="5">
        <f t="shared" si="502"/>
        <v>6.3993174061433438</v>
      </c>
      <c r="U4585" s="5">
        <v>1097</v>
      </c>
      <c r="V4585" s="5">
        <v>32</v>
      </c>
      <c r="W4585" s="5">
        <v>0</v>
      </c>
      <c r="X4585" s="5">
        <v>0</v>
      </c>
      <c r="Y4585" s="5">
        <v>1129</v>
      </c>
      <c r="Z4585" s="5">
        <v>1129</v>
      </c>
      <c r="AA4585" t="s">
        <v>60</v>
      </c>
      <c r="AB4585">
        <v>237.67</v>
      </c>
      <c r="AC4585">
        <v>22.4</v>
      </c>
      <c r="AD4585" t="s">
        <v>60</v>
      </c>
      <c r="AE4585" t="s">
        <v>56</v>
      </c>
      <c r="AF4585">
        <v>3071</v>
      </c>
      <c r="AG4585">
        <v>3071</v>
      </c>
      <c r="AO4585">
        <v>32</v>
      </c>
      <c r="AP4585">
        <v>0</v>
      </c>
      <c r="AX4585">
        <v>1129</v>
      </c>
      <c r="BD4585" s="5">
        <v>1129</v>
      </c>
      <c r="BE4585">
        <v>1097</v>
      </c>
      <c r="BG4585">
        <f t="shared" si="503"/>
        <v>1097</v>
      </c>
      <c r="BI4585">
        <v>32</v>
      </c>
    </row>
    <row r="4586" spans="1:61" x14ac:dyDescent="0.25">
      <c r="A4586" t="s">
        <v>54</v>
      </c>
      <c r="B4586">
        <v>110027</v>
      </c>
      <c r="C4586" t="s">
        <v>55</v>
      </c>
      <c r="D4586" t="s">
        <v>56</v>
      </c>
      <c r="E4586" s="1">
        <v>45989</v>
      </c>
      <c r="F4586" t="s">
        <v>5331</v>
      </c>
      <c r="G4586" t="s">
        <v>63</v>
      </c>
      <c r="H4586" t="str">
        <f t="shared" si="497"/>
        <v>Aggregator</v>
      </c>
      <c r="I4586">
        <v>223338000000000</v>
      </c>
      <c r="J4586">
        <v>29811</v>
      </c>
      <c r="K4586" s="3">
        <v>45990.154166666667</v>
      </c>
      <c r="L4586">
        <f t="shared" si="498"/>
        <v>29</v>
      </c>
      <c r="M4586" t="str">
        <f t="shared" si="499"/>
        <v>Saturday</v>
      </c>
      <c r="N4586" s="1" t="str">
        <f t="shared" si="500"/>
        <v>November</v>
      </c>
      <c r="O4586" s="2">
        <v>0.15416666666666667</v>
      </c>
      <c r="P4586" s="2" t="str">
        <f t="shared" si="501"/>
        <v>Week 4</v>
      </c>
      <c r="Q4586" t="s">
        <v>59</v>
      </c>
      <c r="R4586" s="5">
        <v>478</v>
      </c>
      <c r="S4586" s="5">
        <v>-205</v>
      </c>
      <c r="T4586" s="5">
        <f t="shared" si="502"/>
        <v>42.887029288702927</v>
      </c>
      <c r="U4586" s="5">
        <v>273</v>
      </c>
      <c r="V4586" s="5">
        <v>32</v>
      </c>
      <c r="W4586" s="5">
        <v>0</v>
      </c>
      <c r="X4586" s="5">
        <v>0</v>
      </c>
      <c r="Y4586" s="5">
        <v>305</v>
      </c>
      <c r="Z4586" s="5">
        <v>305</v>
      </c>
      <c r="AA4586" t="s">
        <v>64</v>
      </c>
      <c r="AB4586">
        <v>66.099999999999994</v>
      </c>
      <c r="AC4586">
        <v>1.96</v>
      </c>
      <c r="AD4586" t="s">
        <v>64</v>
      </c>
      <c r="AE4586" t="s">
        <v>56</v>
      </c>
      <c r="AF4586">
        <v>8632</v>
      </c>
      <c r="AG4586">
        <v>8632</v>
      </c>
      <c r="AO4586">
        <v>32</v>
      </c>
      <c r="AP4586">
        <v>0</v>
      </c>
      <c r="AW4586">
        <v>305</v>
      </c>
      <c r="BD4586" s="5">
        <v>305</v>
      </c>
      <c r="BE4586">
        <v>273</v>
      </c>
      <c r="BG4586">
        <f t="shared" si="503"/>
        <v>273</v>
      </c>
      <c r="BH4586">
        <v>32</v>
      </c>
    </row>
    <row r="4587" spans="1:61" x14ac:dyDescent="0.25">
      <c r="A4587" t="s">
        <v>54</v>
      </c>
      <c r="B4587">
        <v>110027</v>
      </c>
      <c r="C4587" t="s">
        <v>55</v>
      </c>
      <c r="D4587" t="s">
        <v>56</v>
      </c>
      <c r="E4587" s="1">
        <v>45989</v>
      </c>
      <c r="F4587" t="s">
        <v>5332</v>
      </c>
      <c r="G4587" t="s">
        <v>58</v>
      </c>
      <c r="H4587" t="str">
        <f t="shared" si="497"/>
        <v>Aggregator</v>
      </c>
      <c r="I4587">
        <v>7528160429</v>
      </c>
      <c r="J4587">
        <v>18528960</v>
      </c>
      <c r="K4587" s="3">
        <v>45990.154861111114</v>
      </c>
      <c r="L4587">
        <f t="shared" si="498"/>
        <v>29</v>
      </c>
      <c r="M4587" t="str">
        <f t="shared" si="499"/>
        <v>Saturday</v>
      </c>
      <c r="N4587" s="1" t="str">
        <f t="shared" si="500"/>
        <v>November</v>
      </c>
      <c r="O4587" s="2">
        <v>0.15486111111111112</v>
      </c>
      <c r="P4587" s="2" t="str">
        <f t="shared" si="501"/>
        <v>Week 4</v>
      </c>
      <c r="Q4587" t="s">
        <v>59</v>
      </c>
      <c r="R4587" s="5">
        <v>229</v>
      </c>
      <c r="S4587" s="5">
        <v>-100</v>
      </c>
      <c r="T4587" s="5">
        <f t="shared" si="502"/>
        <v>43.668122270742359</v>
      </c>
      <c r="U4587" s="5">
        <v>129</v>
      </c>
      <c r="V4587" s="5">
        <v>32</v>
      </c>
      <c r="W4587" s="5">
        <v>0</v>
      </c>
      <c r="X4587" s="5">
        <v>0</v>
      </c>
      <c r="Y4587" s="5">
        <v>161</v>
      </c>
      <c r="Z4587" s="5">
        <v>161</v>
      </c>
      <c r="AA4587" t="s">
        <v>60</v>
      </c>
      <c r="AB4587">
        <v>47.09</v>
      </c>
      <c r="AC4587">
        <v>4.99</v>
      </c>
      <c r="AD4587" t="s">
        <v>60</v>
      </c>
      <c r="AE4587" t="s">
        <v>56</v>
      </c>
      <c r="AF4587">
        <v>429</v>
      </c>
      <c r="AG4587">
        <v>429</v>
      </c>
      <c r="AO4587">
        <v>32</v>
      </c>
      <c r="AP4587">
        <v>0</v>
      </c>
      <c r="AX4587">
        <v>161</v>
      </c>
      <c r="BD4587" s="5">
        <v>161</v>
      </c>
      <c r="BE4587">
        <v>129</v>
      </c>
      <c r="BG4587">
        <f t="shared" si="503"/>
        <v>129</v>
      </c>
      <c r="BI4587">
        <v>32</v>
      </c>
    </row>
    <row r="4588" spans="1:61" x14ac:dyDescent="0.25">
      <c r="A4588" t="s">
        <v>54</v>
      </c>
      <c r="B4588">
        <v>110027</v>
      </c>
      <c r="C4588" t="s">
        <v>55</v>
      </c>
      <c r="D4588" t="s">
        <v>56</v>
      </c>
      <c r="E4588" s="1">
        <v>45989</v>
      </c>
      <c r="F4588" t="s">
        <v>5333</v>
      </c>
      <c r="G4588" t="s">
        <v>58</v>
      </c>
      <c r="H4588" t="str">
        <f t="shared" si="497"/>
        <v>Aggregator</v>
      </c>
      <c r="I4588">
        <v>7525519572</v>
      </c>
      <c r="J4588">
        <v>18528960</v>
      </c>
      <c r="K4588" s="3">
        <v>45990.156944444447</v>
      </c>
      <c r="L4588">
        <f t="shared" si="498"/>
        <v>29</v>
      </c>
      <c r="M4588" t="str">
        <f t="shared" si="499"/>
        <v>Saturday</v>
      </c>
      <c r="N4588" s="1" t="str">
        <f t="shared" si="500"/>
        <v>November</v>
      </c>
      <c r="O4588" s="2">
        <v>0.15694444444444444</v>
      </c>
      <c r="P4588" s="2" t="str">
        <f t="shared" si="501"/>
        <v>Week 4</v>
      </c>
      <c r="Q4588" t="s">
        <v>59</v>
      </c>
      <c r="R4588" s="5">
        <v>846</v>
      </c>
      <c r="S4588" s="5">
        <v>-93</v>
      </c>
      <c r="T4588" s="5">
        <f t="shared" si="502"/>
        <v>10.99290780141844</v>
      </c>
      <c r="U4588" s="5">
        <v>753</v>
      </c>
      <c r="V4588" s="5">
        <v>32</v>
      </c>
      <c r="W4588" s="5">
        <v>0</v>
      </c>
      <c r="X4588" s="5">
        <v>0</v>
      </c>
      <c r="Y4588" s="5">
        <v>785</v>
      </c>
      <c r="Z4588" s="5">
        <v>785</v>
      </c>
      <c r="AA4588" t="s">
        <v>60</v>
      </c>
      <c r="AB4588">
        <v>172.67</v>
      </c>
      <c r="AC4588">
        <v>9.86</v>
      </c>
      <c r="AD4588" t="s">
        <v>60</v>
      </c>
      <c r="AE4588" t="s">
        <v>56</v>
      </c>
      <c r="AF4588">
        <v>9572</v>
      </c>
      <c r="AG4588">
        <v>9572</v>
      </c>
      <c r="AO4588">
        <v>32</v>
      </c>
      <c r="AP4588">
        <v>0</v>
      </c>
      <c r="AX4588">
        <v>785</v>
      </c>
      <c r="BD4588" s="5">
        <v>785</v>
      </c>
      <c r="BE4588">
        <v>753</v>
      </c>
      <c r="BG4588">
        <f t="shared" si="503"/>
        <v>753</v>
      </c>
      <c r="BI4588">
        <v>32</v>
      </c>
    </row>
    <row r="4589" spans="1:61" x14ac:dyDescent="0.25">
      <c r="A4589" t="s">
        <v>54</v>
      </c>
      <c r="B4589">
        <v>110027</v>
      </c>
      <c r="C4589" t="s">
        <v>55</v>
      </c>
      <c r="D4589" t="s">
        <v>56</v>
      </c>
      <c r="E4589" s="1">
        <v>45989</v>
      </c>
      <c r="F4589" t="s">
        <v>5334</v>
      </c>
      <c r="G4589" t="s">
        <v>63</v>
      </c>
      <c r="H4589" t="str">
        <f t="shared" si="497"/>
        <v>Aggregator</v>
      </c>
      <c r="I4589">
        <v>223338000000000</v>
      </c>
      <c r="J4589">
        <v>29811</v>
      </c>
      <c r="K4589" s="3">
        <v>45990.162499999999</v>
      </c>
      <c r="L4589">
        <f t="shared" si="498"/>
        <v>29</v>
      </c>
      <c r="M4589" t="str">
        <f t="shared" si="499"/>
        <v>Saturday</v>
      </c>
      <c r="N4589" s="1" t="str">
        <f t="shared" si="500"/>
        <v>November</v>
      </c>
      <c r="O4589" s="2">
        <v>0.16250000000000001</v>
      </c>
      <c r="P4589" s="2" t="str">
        <f t="shared" si="501"/>
        <v>Week 4</v>
      </c>
      <c r="Q4589" t="s">
        <v>59</v>
      </c>
      <c r="R4589" s="5">
        <v>349</v>
      </c>
      <c r="S4589" s="5">
        <v>-175</v>
      </c>
      <c r="T4589" s="5">
        <f t="shared" si="502"/>
        <v>50.143266475644701</v>
      </c>
      <c r="U4589" s="5">
        <v>174</v>
      </c>
      <c r="V4589" s="5">
        <v>32</v>
      </c>
      <c r="W4589" s="5">
        <v>0</v>
      </c>
      <c r="X4589" s="5">
        <v>0</v>
      </c>
      <c r="Y4589" s="5">
        <v>206</v>
      </c>
      <c r="Z4589" s="5">
        <v>206</v>
      </c>
      <c r="AA4589" t="s">
        <v>64</v>
      </c>
      <c r="AB4589">
        <v>53.79</v>
      </c>
      <c r="AC4589">
        <v>4.76</v>
      </c>
      <c r="AD4589" t="s">
        <v>64</v>
      </c>
      <c r="AE4589" t="s">
        <v>56</v>
      </c>
      <c r="AF4589">
        <v>4552</v>
      </c>
      <c r="AG4589">
        <v>4552</v>
      </c>
      <c r="AO4589">
        <v>32</v>
      </c>
      <c r="AP4589">
        <v>0</v>
      </c>
      <c r="AW4589">
        <v>206</v>
      </c>
      <c r="BD4589" s="5">
        <v>206</v>
      </c>
      <c r="BE4589">
        <v>174</v>
      </c>
      <c r="BG4589">
        <f t="shared" si="503"/>
        <v>174</v>
      </c>
      <c r="BH4589">
        <v>32</v>
      </c>
    </row>
    <row r="4590" spans="1:61" x14ac:dyDescent="0.25">
      <c r="A4590" t="s">
        <v>54</v>
      </c>
      <c r="B4590">
        <v>110027</v>
      </c>
      <c r="C4590" t="s">
        <v>55</v>
      </c>
      <c r="D4590" t="s">
        <v>56</v>
      </c>
      <c r="E4590" s="1">
        <v>45989</v>
      </c>
      <c r="F4590" t="s">
        <v>5335</v>
      </c>
      <c r="G4590" t="s">
        <v>63</v>
      </c>
      <c r="H4590" t="str">
        <f t="shared" si="497"/>
        <v>Aggregator</v>
      </c>
      <c r="I4590">
        <v>223339000000000</v>
      </c>
      <c r="J4590">
        <v>29811</v>
      </c>
      <c r="K4590" s="3">
        <v>45990.168055555558</v>
      </c>
      <c r="L4590">
        <f t="shared" si="498"/>
        <v>29</v>
      </c>
      <c r="M4590" t="str">
        <f t="shared" si="499"/>
        <v>Saturday</v>
      </c>
      <c r="N4590" s="1" t="str">
        <f t="shared" si="500"/>
        <v>November</v>
      </c>
      <c r="O4590" s="2">
        <v>0.16805555555555557</v>
      </c>
      <c r="P4590" s="2" t="str">
        <f t="shared" si="501"/>
        <v>Week 4</v>
      </c>
      <c r="Q4590" t="s">
        <v>59</v>
      </c>
      <c r="R4590" s="5">
        <v>413</v>
      </c>
      <c r="S4590" s="5">
        <v>-93.75</v>
      </c>
      <c r="T4590" s="5">
        <f t="shared" si="502"/>
        <v>22.699757869249396</v>
      </c>
      <c r="U4590" s="5">
        <v>319.25</v>
      </c>
      <c r="V4590" s="5">
        <v>32</v>
      </c>
      <c r="W4590" s="5">
        <v>0</v>
      </c>
      <c r="X4590" s="5">
        <v>-0.25</v>
      </c>
      <c r="Y4590" s="5">
        <v>351</v>
      </c>
      <c r="Z4590" s="5">
        <v>351</v>
      </c>
      <c r="AA4590" t="s">
        <v>64</v>
      </c>
      <c r="AB4590">
        <v>80.86</v>
      </c>
      <c r="AC4590">
        <v>6.72</v>
      </c>
      <c r="AD4590" t="s">
        <v>64</v>
      </c>
      <c r="AE4590" t="s">
        <v>56</v>
      </c>
      <c r="AF4590">
        <v>9603</v>
      </c>
      <c r="AG4590">
        <v>9603</v>
      </c>
      <c r="AO4590">
        <v>32</v>
      </c>
      <c r="AP4590">
        <v>0</v>
      </c>
      <c r="AW4590">
        <v>351</v>
      </c>
      <c r="BD4590" s="5">
        <v>351</v>
      </c>
      <c r="BE4590">
        <v>319.25</v>
      </c>
      <c r="BG4590">
        <f t="shared" si="503"/>
        <v>319.25</v>
      </c>
      <c r="BH4590">
        <v>32</v>
      </c>
    </row>
    <row r="4591" spans="1:61" x14ac:dyDescent="0.25">
      <c r="A4591" t="s">
        <v>54</v>
      </c>
      <c r="B4591">
        <v>110027</v>
      </c>
      <c r="C4591" t="s">
        <v>55</v>
      </c>
      <c r="D4591" t="s">
        <v>56</v>
      </c>
      <c r="E4591" s="1">
        <v>45989</v>
      </c>
      <c r="F4591" t="s">
        <v>5336</v>
      </c>
      <c r="G4591" t="s">
        <v>58</v>
      </c>
      <c r="H4591" t="str">
        <f t="shared" si="497"/>
        <v>Aggregator</v>
      </c>
      <c r="I4591">
        <v>7519316696</v>
      </c>
      <c r="J4591">
        <v>18528960</v>
      </c>
      <c r="K4591" s="3">
        <v>45990.170138888891</v>
      </c>
      <c r="L4591">
        <f t="shared" si="498"/>
        <v>29</v>
      </c>
      <c r="M4591" t="str">
        <f t="shared" si="499"/>
        <v>Saturday</v>
      </c>
      <c r="N4591" s="1" t="str">
        <f t="shared" si="500"/>
        <v>November</v>
      </c>
      <c r="O4591" s="2">
        <v>0.1701388888888889</v>
      </c>
      <c r="P4591" s="2" t="str">
        <f t="shared" si="501"/>
        <v>Week 4</v>
      </c>
      <c r="Q4591" t="s">
        <v>59</v>
      </c>
      <c r="R4591" s="5">
        <v>418</v>
      </c>
      <c r="S4591" s="5">
        <v>-93</v>
      </c>
      <c r="T4591" s="5">
        <f t="shared" si="502"/>
        <v>22.248803827751196</v>
      </c>
      <c r="U4591" s="5">
        <v>325</v>
      </c>
      <c r="V4591" s="5">
        <v>32</v>
      </c>
      <c r="W4591" s="5">
        <v>0</v>
      </c>
      <c r="X4591" s="5">
        <v>0</v>
      </c>
      <c r="Y4591" s="5">
        <v>357</v>
      </c>
      <c r="Z4591" s="5">
        <v>357</v>
      </c>
      <c r="AA4591" t="s">
        <v>60</v>
      </c>
      <c r="AB4591">
        <v>89.41</v>
      </c>
      <c r="AC4591">
        <v>9.02</v>
      </c>
      <c r="AD4591" t="s">
        <v>60</v>
      </c>
      <c r="AE4591" t="s">
        <v>56</v>
      </c>
      <c r="AF4591">
        <v>6696</v>
      </c>
      <c r="AG4591">
        <v>6696</v>
      </c>
      <c r="AO4591">
        <v>32</v>
      </c>
      <c r="AP4591">
        <v>0</v>
      </c>
      <c r="AX4591">
        <v>357</v>
      </c>
      <c r="BD4591" s="5">
        <v>357</v>
      </c>
      <c r="BE4591">
        <v>325</v>
      </c>
      <c r="BG4591">
        <f t="shared" si="503"/>
        <v>325</v>
      </c>
      <c r="BI4591">
        <v>32</v>
      </c>
    </row>
    <row r="4592" spans="1:61" x14ac:dyDescent="0.25">
      <c r="A4592" t="s">
        <v>54</v>
      </c>
      <c r="B4592">
        <v>110027</v>
      </c>
      <c r="C4592" t="s">
        <v>55</v>
      </c>
      <c r="D4592" t="s">
        <v>56</v>
      </c>
      <c r="E4592" s="1">
        <v>45989</v>
      </c>
      <c r="F4592" t="s">
        <v>5337</v>
      </c>
      <c r="G4592" t="s">
        <v>58</v>
      </c>
      <c r="H4592" t="str">
        <f t="shared" si="497"/>
        <v>Aggregator</v>
      </c>
      <c r="I4592">
        <v>7529242459</v>
      </c>
      <c r="J4592">
        <v>18528960</v>
      </c>
      <c r="K4592" s="3">
        <v>45990.171527777777</v>
      </c>
      <c r="L4592">
        <f t="shared" si="498"/>
        <v>29</v>
      </c>
      <c r="M4592" t="str">
        <f t="shared" si="499"/>
        <v>Saturday</v>
      </c>
      <c r="N4592" s="1" t="str">
        <f t="shared" si="500"/>
        <v>November</v>
      </c>
      <c r="O4592" s="2">
        <v>0.17152777777777778</v>
      </c>
      <c r="P4592" s="2" t="str">
        <f t="shared" si="501"/>
        <v>Week 4</v>
      </c>
      <c r="Q4592" t="s">
        <v>59</v>
      </c>
      <c r="R4592" s="5">
        <v>238</v>
      </c>
      <c r="S4592" s="5">
        <v>-79.5</v>
      </c>
      <c r="T4592" s="5">
        <f t="shared" si="502"/>
        <v>33.403361344537814</v>
      </c>
      <c r="U4592" s="5">
        <v>158.5</v>
      </c>
      <c r="V4592" s="5">
        <v>32</v>
      </c>
      <c r="W4592" s="5">
        <v>0</v>
      </c>
      <c r="X4592" s="5">
        <v>0</v>
      </c>
      <c r="Y4592" s="5">
        <v>190.5</v>
      </c>
      <c r="Z4592" s="5">
        <v>190.5</v>
      </c>
      <c r="AA4592" t="s">
        <v>60</v>
      </c>
      <c r="AB4592">
        <v>38.03</v>
      </c>
      <c r="AC4592">
        <v>5.88</v>
      </c>
      <c r="AD4592" t="s">
        <v>60</v>
      </c>
      <c r="AE4592" t="s">
        <v>56</v>
      </c>
      <c r="AF4592">
        <v>2459</v>
      </c>
      <c r="AG4592">
        <v>2459</v>
      </c>
      <c r="AO4592">
        <v>32</v>
      </c>
      <c r="AP4592">
        <v>0</v>
      </c>
      <c r="AX4592">
        <v>190.5</v>
      </c>
      <c r="BD4592" s="5">
        <v>190.5</v>
      </c>
      <c r="BE4592">
        <v>158.5</v>
      </c>
      <c r="BG4592">
        <f t="shared" si="503"/>
        <v>158.5</v>
      </c>
      <c r="BI4592">
        <v>32</v>
      </c>
    </row>
    <row r="4593" spans="1:61" x14ac:dyDescent="0.25">
      <c r="A4593" t="s">
        <v>54</v>
      </c>
      <c r="B4593">
        <v>110027</v>
      </c>
      <c r="C4593" t="s">
        <v>55</v>
      </c>
      <c r="D4593" t="s">
        <v>56</v>
      </c>
      <c r="E4593" s="1">
        <v>45989</v>
      </c>
      <c r="F4593" t="s">
        <v>5338</v>
      </c>
      <c r="G4593" t="s">
        <v>58</v>
      </c>
      <c r="H4593" t="str">
        <f t="shared" si="497"/>
        <v>Aggregator</v>
      </c>
      <c r="I4593">
        <v>7524312187</v>
      </c>
      <c r="J4593">
        <v>18528960</v>
      </c>
      <c r="K4593" s="3">
        <v>45990.172222222223</v>
      </c>
      <c r="L4593">
        <f t="shared" si="498"/>
        <v>29</v>
      </c>
      <c r="M4593" t="str">
        <f t="shared" si="499"/>
        <v>Saturday</v>
      </c>
      <c r="N4593" s="1" t="str">
        <f t="shared" si="500"/>
        <v>November</v>
      </c>
      <c r="O4593" s="2">
        <v>0.17222222222222222</v>
      </c>
      <c r="P4593" s="2" t="str">
        <f t="shared" si="501"/>
        <v>Week 4</v>
      </c>
      <c r="Q4593" t="s">
        <v>59</v>
      </c>
      <c r="R4593" s="5">
        <v>1402</v>
      </c>
      <c r="S4593" s="5">
        <v>-100</v>
      </c>
      <c r="T4593" s="5">
        <f t="shared" si="502"/>
        <v>7.132667617689016</v>
      </c>
      <c r="U4593" s="5">
        <v>1302</v>
      </c>
      <c r="V4593" s="5">
        <v>32</v>
      </c>
      <c r="W4593" s="5">
        <v>0</v>
      </c>
      <c r="X4593" s="5">
        <v>0</v>
      </c>
      <c r="Y4593" s="5">
        <v>1334</v>
      </c>
      <c r="Z4593" s="5">
        <v>1334</v>
      </c>
      <c r="AA4593" t="s">
        <v>60</v>
      </c>
      <c r="AB4593">
        <v>259.88</v>
      </c>
      <c r="AC4593">
        <v>28.18</v>
      </c>
      <c r="AD4593" t="s">
        <v>60</v>
      </c>
      <c r="AE4593" t="s">
        <v>56</v>
      </c>
      <c r="AF4593">
        <v>2187</v>
      </c>
      <c r="AG4593">
        <v>2187</v>
      </c>
      <c r="AO4593">
        <v>32</v>
      </c>
      <c r="AP4593">
        <v>0</v>
      </c>
      <c r="AX4593">
        <v>1334</v>
      </c>
      <c r="BD4593" s="5">
        <v>1334</v>
      </c>
      <c r="BE4593">
        <v>1302</v>
      </c>
      <c r="BG4593">
        <f t="shared" si="503"/>
        <v>1302</v>
      </c>
      <c r="BI4593">
        <v>32</v>
      </c>
    </row>
    <row r="4594" spans="1:61" x14ac:dyDescent="0.25">
      <c r="A4594" t="s">
        <v>54</v>
      </c>
      <c r="B4594">
        <v>110027</v>
      </c>
      <c r="C4594" t="s">
        <v>55</v>
      </c>
      <c r="D4594" t="s">
        <v>56</v>
      </c>
      <c r="E4594" s="1">
        <v>45989</v>
      </c>
      <c r="F4594" t="s">
        <v>5339</v>
      </c>
      <c r="G4594" t="s">
        <v>58</v>
      </c>
      <c r="H4594" t="str">
        <f t="shared" si="497"/>
        <v>Aggregator</v>
      </c>
      <c r="I4594">
        <v>7523862569</v>
      </c>
      <c r="J4594">
        <v>18528960</v>
      </c>
      <c r="K4594" s="3">
        <v>45990.17291666667</v>
      </c>
      <c r="L4594">
        <f t="shared" si="498"/>
        <v>29</v>
      </c>
      <c r="M4594" t="str">
        <f t="shared" si="499"/>
        <v>Saturday</v>
      </c>
      <c r="N4594" s="1" t="str">
        <f t="shared" si="500"/>
        <v>November</v>
      </c>
      <c r="O4594" s="2">
        <v>0.17291666666666666</v>
      </c>
      <c r="P4594" s="2" t="str">
        <f t="shared" si="501"/>
        <v>Week 4</v>
      </c>
      <c r="Q4594" t="s">
        <v>59</v>
      </c>
      <c r="R4594" s="5">
        <v>248</v>
      </c>
      <c r="S4594" s="5">
        <v>-100</v>
      </c>
      <c r="T4594" s="5">
        <f t="shared" si="502"/>
        <v>40.322580645161288</v>
      </c>
      <c r="U4594" s="5">
        <v>148</v>
      </c>
      <c r="V4594" s="5">
        <v>32</v>
      </c>
      <c r="W4594" s="5">
        <v>0</v>
      </c>
      <c r="X4594" s="5">
        <v>0</v>
      </c>
      <c r="Y4594" s="5">
        <v>180</v>
      </c>
      <c r="Z4594" s="5">
        <v>180</v>
      </c>
      <c r="AA4594" t="s">
        <v>60</v>
      </c>
      <c r="AB4594">
        <v>56.42</v>
      </c>
      <c r="AC4594">
        <v>5.53</v>
      </c>
      <c r="AD4594" t="s">
        <v>60</v>
      </c>
      <c r="AE4594" t="s">
        <v>56</v>
      </c>
      <c r="AF4594">
        <v>2569</v>
      </c>
      <c r="AG4594">
        <v>2569</v>
      </c>
      <c r="AO4594">
        <v>32</v>
      </c>
      <c r="AP4594">
        <v>0</v>
      </c>
      <c r="AX4594">
        <v>180</v>
      </c>
      <c r="BD4594" s="5">
        <v>180</v>
      </c>
      <c r="BE4594">
        <v>148</v>
      </c>
      <c r="BG4594">
        <f t="shared" si="503"/>
        <v>148</v>
      </c>
      <c r="BI4594">
        <v>32</v>
      </c>
    </row>
    <row r="4595" spans="1:61" x14ac:dyDescent="0.25">
      <c r="A4595" t="s">
        <v>54</v>
      </c>
      <c r="B4595">
        <v>110027</v>
      </c>
      <c r="C4595" t="s">
        <v>55</v>
      </c>
      <c r="D4595" t="s">
        <v>56</v>
      </c>
      <c r="E4595" s="1">
        <v>45989</v>
      </c>
      <c r="F4595" t="s">
        <v>5340</v>
      </c>
      <c r="G4595" t="s">
        <v>58</v>
      </c>
      <c r="H4595" t="str">
        <f t="shared" si="497"/>
        <v>Aggregator</v>
      </c>
      <c r="I4595">
        <v>7518903301</v>
      </c>
      <c r="J4595">
        <v>18528960</v>
      </c>
      <c r="K4595" s="3">
        <v>45990.174305555556</v>
      </c>
      <c r="L4595">
        <f t="shared" si="498"/>
        <v>29</v>
      </c>
      <c r="M4595" t="str">
        <f t="shared" si="499"/>
        <v>Saturday</v>
      </c>
      <c r="N4595" s="1" t="str">
        <f t="shared" si="500"/>
        <v>November</v>
      </c>
      <c r="O4595" s="2">
        <v>0.17430555555555555</v>
      </c>
      <c r="P4595" s="2" t="str">
        <f t="shared" si="501"/>
        <v>Week 4</v>
      </c>
      <c r="Q4595" t="s">
        <v>59</v>
      </c>
      <c r="R4595" s="5">
        <v>548</v>
      </c>
      <c r="S4595" s="5">
        <v>-93</v>
      </c>
      <c r="T4595" s="5">
        <f t="shared" si="502"/>
        <v>16.970802919708028</v>
      </c>
      <c r="U4595" s="5">
        <v>455</v>
      </c>
      <c r="V4595" s="5">
        <v>32</v>
      </c>
      <c r="W4595" s="5">
        <v>0</v>
      </c>
      <c r="X4595" s="5">
        <v>0</v>
      </c>
      <c r="Y4595" s="5">
        <v>487</v>
      </c>
      <c r="Z4595" s="5">
        <v>487</v>
      </c>
      <c r="AA4595" t="s">
        <v>60</v>
      </c>
      <c r="AB4595">
        <v>94.27</v>
      </c>
      <c r="AC4595">
        <v>8.14</v>
      </c>
      <c r="AD4595" t="s">
        <v>60</v>
      </c>
      <c r="AE4595" t="s">
        <v>56</v>
      </c>
      <c r="AF4595">
        <v>3301</v>
      </c>
      <c r="AG4595">
        <v>3301</v>
      </c>
      <c r="AO4595">
        <v>32</v>
      </c>
      <c r="AP4595">
        <v>0</v>
      </c>
      <c r="AX4595">
        <v>487</v>
      </c>
      <c r="BD4595" s="5">
        <v>487</v>
      </c>
      <c r="BE4595">
        <v>455</v>
      </c>
      <c r="BG4595">
        <f t="shared" si="503"/>
        <v>455</v>
      </c>
      <c r="BI4595">
        <v>32</v>
      </c>
    </row>
    <row r="4596" spans="1:61" x14ac:dyDescent="0.25">
      <c r="A4596" t="s">
        <v>54</v>
      </c>
      <c r="B4596">
        <v>110027</v>
      </c>
      <c r="C4596" t="s">
        <v>55</v>
      </c>
      <c r="D4596" t="s">
        <v>56</v>
      </c>
      <c r="E4596" s="1">
        <v>45989</v>
      </c>
      <c r="F4596" t="s">
        <v>5341</v>
      </c>
      <c r="G4596" t="s">
        <v>58</v>
      </c>
      <c r="H4596" t="str">
        <f t="shared" si="497"/>
        <v>Aggregator</v>
      </c>
      <c r="I4596">
        <v>7530153398</v>
      </c>
      <c r="J4596">
        <v>18528960</v>
      </c>
      <c r="K4596" s="3">
        <v>45990.179166666669</v>
      </c>
      <c r="L4596">
        <f t="shared" si="498"/>
        <v>29</v>
      </c>
      <c r="M4596" t="str">
        <f t="shared" si="499"/>
        <v>Saturday</v>
      </c>
      <c r="N4596" s="1" t="str">
        <f t="shared" si="500"/>
        <v>November</v>
      </c>
      <c r="O4596" s="2">
        <v>0.17916666666666667</v>
      </c>
      <c r="P4596" s="2" t="str">
        <f t="shared" si="501"/>
        <v>Week 4</v>
      </c>
      <c r="Q4596" t="s">
        <v>59</v>
      </c>
      <c r="R4596" s="5">
        <v>259</v>
      </c>
      <c r="S4596" s="5">
        <v>-100</v>
      </c>
      <c r="T4596" s="5">
        <f t="shared" si="502"/>
        <v>38.610038610038607</v>
      </c>
      <c r="U4596" s="5">
        <v>159</v>
      </c>
      <c r="V4596" s="5">
        <v>32</v>
      </c>
      <c r="W4596" s="5">
        <v>0</v>
      </c>
      <c r="X4596" s="5">
        <v>0</v>
      </c>
      <c r="Y4596" s="5">
        <v>191</v>
      </c>
      <c r="Z4596" s="5">
        <v>191</v>
      </c>
      <c r="AA4596" t="s">
        <v>60</v>
      </c>
      <c r="AB4596">
        <v>48.47</v>
      </c>
      <c r="AC4596">
        <v>4.76</v>
      </c>
      <c r="AD4596" t="s">
        <v>60</v>
      </c>
      <c r="AE4596" t="s">
        <v>56</v>
      </c>
      <c r="AF4596">
        <v>3398</v>
      </c>
      <c r="AG4596">
        <v>3398</v>
      </c>
      <c r="AO4596">
        <v>32</v>
      </c>
      <c r="AP4596">
        <v>0</v>
      </c>
      <c r="AX4596">
        <v>191</v>
      </c>
      <c r="BD4596" s="5">
        <v>191</v>
      </c>
      <c r="BE4596">
        <v>159</v>
      </c>
      <c r="BG4596">
        <f t="shared" si="503"/>
        <v>159</v>
      </c>
      <c r="BI4596">
        <v>32</v>
      </c>
    </row>
    <row r="4597" spans="1:61" x14ac:dyDescent="0.25">
      <c r="A4597" t="s">
        <v>54</v>
      </c>
      <c r="B4597">
        <v>110027</v>
      </c>
      <c r="C4597" t="s">
        <v>55</v>
      </c>
      <c r="D4597" t="s">
        <v>56</v>
      </c>
      <c r="E4597" s="1">
        <v>45989</v>
      </c>
      <c r="F4597" t="s">
        <v>5342</v>
      </c>
      <c r="G4597" t="s">
        <v>58</v>
      </c>
      <c r="H4597" t="str">
        <f t="shared" si="497"/>
        <v>Aggregator</v>
      </c>
      <c r="I4597">
        <v>7526954152</v>
      </c>
      <c r="J4597">
        <v>18528960</v>
      </c>
      <c r="K4597" s="3">
        <v>45990.181250000001</v>
      </c>
      <c r="L4597">
        <f t="shared" si="498"/>
        <v>29</v>
      </c>
      <c r="M4597" t="str">
        <f t="shared" si="499"/>
        <v>Saturday</v>
      </c>
      <c r="N4597" s="1" t="str">
        <f t="shared" si="500"/>
        <v>November</v>
      </c>
      <c r="O4597" s="2">
        <v>0.18124999999999999</v>
      </c>
      <c r="P4597" s="2" t="str">
        <f t="shared" si="501"/>
        <v>Week 4</v>
      </c>
      <c r="Q4597" t="s">
        <v>59</v>
      </c>
      <c r="R4597" s="5">
        <v>388</v>
      </c>
      <c r="S4597" s="5">
        <v>-100</v>
      </c>
      <c r="T4597" s="5">
        <f t="shared" si="502"/>
        <v>25.773195876288657</v>
      </c>
      <c r="U4597" s="5">
        <v>288</v>
      </c>
      <c r="V4597" s="5">
        <v>32</v>
      </c>
      <c r="W4597" s="5">
        <v>0</v>
      </c>
      <c r="X4597" s="5">
        <v>0</v>
      </c>
      <c r="Y4597" s="5">
        <v>320</v>
      </c>
      <c r="Z4597" s="5">
        <v>320</v>
      </c>
      <c r="AA4597" t="s">
        <v>60</v>
      </c>
      <c r="AB4597">
        <v>71.25</v>
      </c>
      <c r="AC4597">
        <v>6.72</v>
      </c>
      <c r="AD4597" t="s">
        <v>60</v>
      </c>
      <c r="AE4597" t="s">
        <v>56</v>
      </c>
      <c r="AF4597">
        <v>4152</v>
      </c>
      <c r="AG4597">
        <v>4152</v>
      </c>
      <c r="AO4597">
        <v>32</v>
      </c>
      <c r="AP4597">
        <v>0</v>
      </c>
      <c r="AX4597">
        <v>320</v>
      </c>
      <c r="BD4597" s="5">
        <v>320</v>
      </c>
      <c r="BE4597">
        <v>288</v>
      </c>
      <c r="BG4597">
        <f t="shared" si="503"/>
        <v>288</v>
      </c>
      <c r="BI4597">
        <v>32</v>
      </c>
    </row>
    <row r="4598" spans="1:61" x14ac:dyDescent="0.25">
      <c r="A4598" t="s">
        <v>54</v>
      </c>
      <c r="B4598">
        <v>110027</v>
      </c>
      <c r="C4598" t="s">
        <v>55</v>
      </c>
      <c r="D4598" t="s">
        <v>56</v>
      </c>
      <c r="E4598" s="1">
        <v>45989</v>
      </c>
      <c r="F4598" t="s">
        <v>5343</v>
      </c>
      <c r="G4598" t="s">
        <v>63</v>
      </c>
      <c r="H4598" t="str">
        <f t="shared" si="497"/>
        <v>Aggregator</v>
      </c>
      <c r="I4598">
        <v>223340000000000</v>
      </c>
      <c r="J4598">
        <v>29811</v>
      </c>
      <c r="K4598" s="3">
        <v>45990.186805555553</v>
      </c>
      <c r="L4598">
        <f t="shared" si="498"/>
        <v>29</v>
      </c>
      <c r="M4598" t="str">
        <f t="shared" si="499"/>
        <v>Saturday</v>
      </c>
      <c r="N4598" s="1" t="str">
        <f t="shared" si="500"/>
        <v>November</v>
      </c>
      <c r="O4598" s="2">
        <v>0.18680555555555556</v>
      </c>
      <c r="P4598" s="2" t="str">
        <f t="shared" si="501"/>
        <v>Week 4</v>
      </c>
      <c r="Q4598" t="s">
        <v>59</v>
      </c>
      <c r="R4598" s="5">
        <v>229</v>
      </c>
      <c r="S4598" s="5">
        <v>-100</v>
      </c>
      <c r="T4598" s="5">
        <f t="shared" si="502"/>
        <v>43.668122270742359</v>
      </c>
      <c r="U4598" s="5">
        <v>129</v>
      </c>
      <c r="V4598" s="5">
        <v>32</v>
      </c>
      <c r="W4598" s="5">
        <v>0</v>
      </c>
      <c r="X4598" s="5">
        <v>0</v>
      </c>
      <c r="Y4598" s="5">
        <v>161</v>
      </c>
      <c r="Z4598" s="5">
        <v>161</v>
      </c>
      <c r="AA4598" t="s">
        <v>64</v>
      </c>
      <c r="AB4598">
        <v>47.09</v>
      </c>
      <c r="AC4598">
        <v>4.99</v>
      </c>
      <c r="AD4598" t="s">
        <v>64</v>
      </c>
      <c r="AE4598" t="s">
        <v>56</v>
      </c>
      <c r="AF4598">
        <v>7866</v>
      </c>
      <c r="AG4598">
        <v>7866</v>
      </c>
      <c r="AO4598">
        <v>32</v>
      </c>
      <c r="AP4598">
        <v>0</v>
      </c>
      <c r="AW4598">
        <v>161</v>
      </c>
      <c r="BD4598" s="5">
        <v>161</v>
      </c>
      <c r="BE4598">
        <v>129</v>
      </c>
      <c r="BG4598">
        <f t="shared" si="503"/>
        <v>129</v>
      </c>
      <c r="BH4598">
        <v>32</v>
      </c>
    </row>
    <row r="4599" spans="1:61" x14ac:dyDescent="0.25">
      <c r="A4599" t="s">
        <v>54</v>
      </c>
      <c r="B4599">
        <v>110027</v>
      </c>
      <c r="C4599" t="s">
        <v>55</v>
      </c>
      <c r="D4599" t="s">
        <v>56</v>
      </c>
      <c r="E4599" s="1">
        <v>45989</v>
      </c>
      <c r="F4599" t="s">
        <v>5344</v>
      </c>
      <c r="G4599" t="s">
        <v>67</v>
      </c>
      <c r="H4599" t="str">
        <f t="shared" si="497"/>
        <v>Direct Sale</v>
      </c>
      <c r="K4599" s="3">
        <v>45990.194444444445</v>
      </c>
      <c r="L4599">
        <f t="shared" si="498"/>
        <v>29</v>
      </c>
      <c r="M4599" t="str">
        <f t="shared" si="499"/>
        <v>Saturday</v>
      </c>
      <c r="N4599" s="1" t="str">
        <f t="shared" si="500"/>
        <v>November</v>
      </c>
      <c r="O4599" s="2">
        <v>0.19444444444444445</v>
      </c>
      <c r="P4599" s="2" t="str">
        <f t="shared" si="501"/>
        <v>Week 4</v>
      </c>
      <c r="Q4599" t="s">
        <v>59</v>
      </c>
      <c r="R4599" s="5">
        <v>358</v>
      </c>
      <c r="S4599" s="5">
        <v>0</v>
      </c>
      <c r="T4599" s="5">
        <f t="shared" si="502"/>
        <v>0</v>
      </c>
      <c r="U4599" s="5">
        <v>358</v>
      </c>
      <c r="V4599" s="5">
        <v>0</v>
      </c>
      <c r="W4599" s="5">
        <v>17.899999999999999</v>
      </c>
      <c r="X4599" s="5">
        <v>0.1</v>
      </c>
      <c r="Y4599" s="5">
        <v>376</v>
      </c>
      <c r="Z4599" s="5">
        <v>376</v>
      </c>
      <c r="AA4599" t="s">
        <v>73</v>
      </c>
      <c r="AB4599">
        <v>88.64</v>
      </c>
      <c r="AC4599">
        <v>6.32</v>
      </c>
      <c r="AD4599" t="s">
        <v>5778</v>
      </c>
      <c r="AE4599" t="s">
        <v>75</v>
      </c>
      <c r="AI4599" t="s">
        <v>5345</v>
      </c>
      <c r="AJ4599" t="s">
        <v>5346</v>
      </c>
      <c r="AK4599">
        <v>9878968748</v>
      </c>
      <c r="AO4599">
        <v>0</v>
      </c>
      <c r="AP4599">
        <v>0</v>
      </c>
      <c r="AQ4599">
        <v>376</v>
      </c>
      <c r="AZ4599">
        <v>358</v>
      </c>
      <c r="BA4599">
        <v>8.9499999999999993</v>
      </c>
      <c r="BB4599">
        <v>358</v>
      </c>
      <c r="BC4599">
        <v>8.9499999999999993</v>
      </c>
      <c r="BD4599" s="5">
        <v>376</v>
      </c>
      <c r="BE4599">
        <v>358</v>
      </c>
      <c r="BG4599">
        <f t="shared" si="503"/>
        <v>358</v>
      </c>
    </row>
    <row r="4600" spans="1:61" x14ac:dyDescent="0.25">
      <c r="A4600" t="s">
        <v>54</v>
      </c>
      <c r="B4600">
        <v>110027</v>
      </c>
      <c r="C4600" t="s">
        <v>55</v>
      </c>
      <c r="D4600" t="s">
        <v>56</v>
      </c>
      <c r="E4600" s="1">
        <v>45989</v>
      </c>
      <c r="F4600" t="s">
        <v>5347</v>
      </c>
      <c r="G4600" t="s">
        <v>67</v>
      </c>
      <c r="H4600" t="str">
        <f t="shared" si="497"/>
        <v>Direct Sale</v>
      </c>
      <c r="K4600" s="3">
        <v>45990.195138888892</v>
      </c>
      <c r="L4600">
        <f t="shared" si="498"/>
        <v>29</v>
      </c>
      <c r="M4600" t="str">
        <f t="shared" si="499"/>
        <v>Saturday</v>
      </c>
      <c r="N4600" s="1" t="str">
        <f t="shared" si="500"/>
        <v>November</v>
      </c>
      <c r="O4600" s="2">
        <v>0.19513888888888889</v>
      </c>
      <c r="P4600" s="2" t="str">
        <f t="shared" si="501"/>
        <v>Week 4</v>
      </c>
      <c r="Q4600" t="s">
        <v>59</v>
      </c>
      <c r="R4600" s="5">
        <v>901.66</v>
      </c>
      <c r="S4600" s="5">
        <v>0</v>
      </c>
      <c r="T4600" s="5">
        <f t="shared" si="502"/>
        <v>0</v>
      </c>
      <c r="U4600" s="5">
        <v>901.66</v>
      </c>
      <c r="V4600" s="5">
        <v>0</v>
      </c>
      <c r="W4600" s="5">
        <v>45.08</v>
      </c>
      <c r="X4600" s="5">
        <v>0.26</v>
      </c>
      <c r="Y4600" s="5">
        <v>947</v>
      </c>
      <c r="Z4600" s="5">
        <v>947</v>
      </c>
      <c r="AA4600" t="s">
        <v>73</v>
      </c>
      <c r="AB4600">
        <v>230.36</v>
      </c>
      <c r="AC4600">
        <v>11.76</v>
      </c>
      <c r="AD4600" t="s">
        <v>5778</v>
      </c>
      <c r="AE4600" t="s">
        <v>75</v>
      </c>
      <c r="AI4600" t="s">
        <v>5348</v>
      </c>
      <c r="AJ4600" t="s">
        <v>5349</v>
      </c>
      <c r="AK4600">
        <v>9569874857</v>
      </c>
      <c r="AO4600">
        <v>0</v>
      </c>
      <c r="AP4600">
        <v>0</v>
      </c>
      <c r="AQ4600">
        <v>947</v>
      </c>
      <c r="AZ4600">
        <v>901.66</v>
      </c>
      <c r="BA4600">
        <v>22.54</v>
      </c>
      <c r="BB4600">
        <v>901.66</v>
      </c>
      <c r="BC4600">
        <v>22.54</v>
      </c>
      <c r="BD4600" s="5">
        <v>947</v>
      </c>
      <c r="BE4600">
        <v>901.66</v>
      </c>
      <c r="BG4600">
        <f t="shared" si="503"/>
        <v>901.66</v>
      </c>
    </row>
    <row r="4601" spans="1:61" x14ac:dyDescent="0.25">
      <c r="A4601" t="s">
        <v>54</v>
      </c>
      <c r="B4601">
        <v>110027</v>
      </c>
      <c r="C4601" t="s">
        <v>55</v>
      </c>
      <c r="D4601" t="s">
        <v>56</v>
      </c>
      <c r="E4601" s="1">
        <v>45989</v>
      </c>
      <c r="F4601" t="s">
        <v>5350</v>
      </c>
      <c r="G4601" t="s">
        <v>67</v>
      </c>
      <c r="H4601" t="str">
        <f t="shared" si="497"/>
        <v>Direct Sale</v>
      </c>
      <c r="K4601" s="3">
        <v>45990.23333333333</v>
      </c>
      <c r="L4601">
        <f t="shared" si="498"/>
        <v>29</v>
      </c>
      <c r="M4601" t="str">
        <f t="shared" si="499"/>
        <v>Saturday</v>
      </c>
      <c r="N4601" s="1" t="str">
        <f t="shared" si="500"/>
        <v>November</v>
      </c>
      <c r="O4601" s="2">
        <v>0.23333333333333334</v>
      </c>
      <c r="P4601" s="2" t="str">
        <f t="shared" si="501"/>
        <v>Week 4</v>
      </c>
      <c r="Q4601" t="s">
        <v>59</v>
      </c>
      <c r="R4601" s="5">
        <v>355</v>
      </c>
      <c r="S4601" s="5">
        <v>0</v>
      </c>
      <c r="T4601" s="5">
        <f t="shared" si="502"/>
        <v>0</v>
      </c>
      <c r="U4601" s="5">
        <v>355</v>
      </c>
      <c r="V4601" s="5">
        <v>0</v>
      </c>
      <c r="W4601" s="5">
        <v>17.760000000000002</v>
      </c>
      <c r="X4601" s="5">
        <v>0.24</v>
      </c>
      <c r="Y4601" s="5">
        <v>373</v>
      </c>
      <c r="Z4601" s="5">
        <v>373</v>
      </c>
      <c r="AA4601" t="s">
        <v>73</v>
      </c>
      <c r="AB4601">
        <v>89.16</v>
      </c>
      <c r="AC4601">
        <v>6.84</v>
      </c>
      <c r="AD4601" t="s">
        <v>5778</v>
      </c>
      <c r="AE4601" t="s">
        <v>75</v>
      </c>
      <c r="AI4601" t="s">
        <v>5351</v>
      </c>
      <c r="AJ4601" t="s">
        <v>5352</v>
      </c>
      <c r="AK4601">
        <v>9878968574</v>
      </c>
      <c r="AO4601">
        <v>0</v>
      </c>
      <c r="AP4601">
        <v>0</v>
      </c>
      <c r="AQ4601">
        <v>373</v>
      </c>
      <c r="AZ4601">
        <v>355</v>
      </c>
      <c r="BA4601">
        <v>8.8800000000000008</v>
      </c>
      <c r="BB4601">
        <v>355</v>
      </c>
      <c r="BC4601">
        <v>8.8800000000000008</v>
      </c>
      <c r="BD4601" s="5">
        <v>373</v>
      </c>
      <c r="BE4601">
        <v>355</v>
      </c>
      <c r="BG4601">
        <f t="shared" si="503"/>
        <v>355</v>
      </c>
    </row>
    <row r="4602" spans="1:61" x14ac:dyDescent="0.25">
      <c r="A4602" t="s">
        <v>54</v>
      </c>
      <c r="B4602">
        <v>110027</v>
      </c>
      <c r="C4602" t="s">
        <v>55</v>
      </c>
      <c r="D4602" t="s">
        <v>56</v>
      </c>
      <c r="E4602" s="1">
        <v>45989</v>
      </c>
      <c r="F4602" t="s">
        <v>5353</v>
      </c>
      <c r="G4602" t="s">
        <v>67</v>
      </c>
      <c r="H4602" t="str">
        <f t="shared" si="497"/>
        <v>Direct Sale</v>
      </c>
      <c r="K4602" s="3">
        <v>45990.268750000003</v>
      </c>
      <c r="L4602">
        <f t="shared" si="498"/>
        <v>29</v>
      </c>
      <c r="M4602" t="str">
        <f t="shared" si="499"/>
        <v>Saturday</v>
      </c>
      <c r="N4602" s="1" t="str">
        <f t="shared" si="500"/>
        <v>November</v>
      </c>
      <c r="O4602" s="2">
        <v>0.26874999999999999</v>
      </c>
      <c r="P4602" s="2" t="str">
        <f t="shared" si="501"/>
        <v>Week 4</v>
      </c>
      <c r="Q4602" t="s">
        <v>59</v>
      </c>
      <c r="R4602" s="5">
        <v>398</v>
      </c>
      <c r="S4602" s="5">
        <v>0</v>
      </c>
      <c r="T4602" s="5">
        <f t="shared" si="502"/>
        <v>0</v>
      </c>
      <c r="U4602" s="5">
        <v>398</v>
      </c>
      <c r="V4602" s="5">
        <v>0</v>
      </c>
      <c r="W4602" s="5">
        <v>19.899999999999999</v>
      </c>
      <c r="X4602" s="5">
        <v>0.1</v>
      </c>
      <c r="Y4602" s="5">
        <v>418</v>
      </c>
      <c r="Z4602" s="5">
        <v>418</v>
      </c>
      <c r="AA4602" t="s">
        <v>68</v>
      </c>
      <c r="AB4602">
        <v>98.25</v>
      </c>
      <c r="AC4602">
        <v>5.12</v>
      </c>
      <c r="AD4602" t="s">
        <v>5778</v>
      </c>
      <c r="AE4602" t="s">
        <v>75</v>
      </c>
      <c r="AI4602" t="s">
        <v>89</v>
      </c>
      <c r="AJ4602" t="s">
        <v>190</v>
      </c>
      <c r="AK4602">
        <v>8929758003</v>
      </c>
      <c r="AO4602">
        <v>0</v>
      </c>
      <c r="AP4602">
        <v>0</v>
      </c>
      <c r="AR4602">
        <v>418</v>
      </c>
      <c r="AZ4602">
        <v>398</v>
      </c>
      <c r="BA4602">
        <v>9.9499999999999993</v>
      </c>
      <c r="BB4602">
        <v>398</v>
      </c>
      <c r="BC4602">
        <v>9.9499999999999993</v>
      </c>
      <c r="BD4602" s="5">
        <v>418</v>
      </c>
      <c r="BE4602">
        <v>398</v>
      </c>
      <c r="BG4602">
        <f t="shared" si="503"/>
        <v>398</v>
      </c>
    </row>
    <row r="4603" spans="1:61" x14ac:dyDescent="0.25">
      <c r="A4603" t="s">
        <v>54</v>
      </c>
      <c r="B4603">
        <v>110027</v>
      </c>
      <c r="C4603" t="s">
        <v>55</v>
      </c>
      <c r="D4603" t="s">
        <v>56</v>
      </c>
      <c r="E4603" s="1">
        <v>45989</v>
      </c>
      <c r="F4603" t="s">
        <v>5354</v>
      </c>
      <c r="G4603" t="s">
        <v>67</v>
      </c>
      <c r="H4603" t="str">
        <f t="shared" si="497"/>
        <v>Direct Sale</v>
      </c>
      <c r="K4603" s="3">
        <v>45990.268750000003</v>
      </c>
      <c r="L4603">
        <f t="shared" si="498"/>
        <v>29</v>
      </c>
      <c r="M4603" t="str">
        <f t="shared" si="499"/>
        <v>Saturday</v>
      </c>
      <c r="N4603" s="1" t="str">
        <f t="shared" si="500"/>
        <v>November</v>
      </c>
      <c r="O4603" s="2">
        <v>0.26874999999999999</v>
      </c>
      <c r="P4603" s="2" t="str">
        <f t="shared" si="501"/>
        <v>Week 4</v>
      </c>
      <c r="Q4603" t="s">
        <v>59</v>
      </c>
      <c r="R4603" s="5">
        <v>764.1</v>
      </c>
      <c r="S4603" s="5">
        <v>0</v>
      </c>
      <c r="T4603" s="5">
        <f t="shared" si="502"/>
        <v>0</v>
      </c>
      <c r="U4603" s="5">
        <v>764.1</v>
      </c>
      <c r="V4603" s="5">
        <v>0</v>
      </c>
      <c r="W4603" s="5">
        <v>38.200000000000003</v>
      </c>
      <c r="X4603" s="5">
        <v>-0.3</v>
      </c>
      <c r="Y4603" s="5">
        <v>802</v>
      </c>
      <c r="Z4603" s="5">
        <v>802</v>
      </c>
      <c r="AA4603" t="s">
        <v>73</v>
      </c>
      <c r="AB4603">
        <v>187.76</v>
      </c>
      <c r="AC4603">
        <v>17.190000000000001</v>
      </c>
      <c r="AD4603" t="s">
        <v>5778</v>
      </c>
      <c r="AE4603" t="s">
        <v>75</v>
      </c>
      <c r="AI4603" t="s">
        <v>5355</v>
      </c>
      <c r="AJ4603" t="s">
        <v>5356</v>
      </c>
      <c r="AK4603">
        <v>8958748579</v>
      </c>
      <c r="AO4603">
        <v>0</v>
      </c>
      <c r="AP4603">
        <v>0</v>
      </c>
      <c r="AQ4603">
        <v>802</v>
      </c>
      <c r="AZ4603">
        <v>764.1</v>
      </c>
      <c r="BA4603">
        <v>19.100000000000001</v>
      </c>
      <c r="BB4603">
        <v>764.1</v>
      </c>
      <c r="BC4603">
        <v>19.100000000000001</v>
      </c>
      <c r="BD4603" s="5">
        <v>802</v>
      </c>
      <c r="BE4603">
        <v>764.1</v>
      </c>
      <c r="BG4603">
        <f t="shared" si="503"/>
        <v>764.1</v>
      </c>
    </row>
    <row r="4604" spans="1:61" x14ac:dyDescent="0.25">
      <c r="A4604" t="s">
        <v>54</v>
      </c>
      <c r="B4604">
        <v>110027</v>
      </c>
      <c r="C4604" t="s">
        <v>55</v>
      </c>
      <c r="D4604" t="s">
        <v>56</v>
      </c>
      <c r="E4604" s="1">
        <v>45990</v>
      </c>
      <c r="F4604" t="s">
        <v>5357</v>
      </c>
      <c r="G4604" t="s">
        <v>63</v>
      </c>
      <c r="H4604" t="str">
        <f t="shared" si="497"/>
        <v>Aggregator</v>
      </c>
      <c r="I4604">
        <v>223365000000000</v>
      </c>
      <c r="J4604">
        <v>29811</v>
      </c>
      <c r="K4604" s="3">
        <v>45990.466666666667</v>
      </c>
      <c r="L4604">
        <f t="shared" si="498"/>
        <v>29</v>
      </c>
      <c r="M4604" t="str">
        <f t="shared" si="499"/>
        <v>Saturday</v>
      </c>
      <c r="N4604" s="1" t="str">
        <f t="shared" si="500"/>
        <v>November</v>
      </c>
      <c r="O4604" s="2">
        <v>0.46666666666666667</v>
      </c>
      <c r="P4604" s="2" t="str">
        <f t="shared" si="501"/>
        <v>Week 4</v>
      </c>
      <c r="Q4604" t="s">
        <v>59</v>
      </c>
      <c r="R4604" s="5">
        <v>259</v>
      </c>
      <c r="S4604" s="5">
        <v>-93.75</v>
      </c>
      <c r="T4604" s="5">
        <f t="shared" si="502"/>
        <v>36.196911196911195</v>
      </c>
      <c r="U4604" s="5">
        <v>165.25</v>
      </c>
      <c r="V4604" s="5">
        <v>32</v>
      </c>
      <c r="W4604" s="5">
        <v>0</v>
      </c>
      <c r="X4604" s="5">
        <v>-0.25</v>
      </c>
      <c r="Y4604" s="5">
        <v>197</v>
      </c>
      <c r="Z4604" s="5">
        <v>197</v>
      </c>
      <c r="AA4604" t="s">
        <v>64</v>
      </c>
      <c r="AB4604">
        <v>48.47</v>
      </c>
      <c r="AC4604">
        <v>4.76</v>
      </c>
      <c r="AD4604" t="s">
        <v>64</v>
      </c>
      <c r="AE4604" t="s">
        <v>56</v>
      </c>
      <c r="AF4604">
        <v>1333</v>
      </c>
      <c r="AG4604">
        <v>1333</v>
      </c>
      <c r="AO4604">
        <v>32</v>
      </c>
      <c r="AP4604">
        <v>0</v>
      </c>
      <c r="AW4604">
        <v>197</v>
      </c>
      <c r="BD4604" s="5">
        <v>197</v>
      </c>
      <c r="BE4604">
        <v>165.25</v>
      </c>
      <c r="BG4604">
        <f t="shared" si="503"/>
        <v>165.25</v>
      </c>
      <c r="BH4604">
        <v>32</v>
      </c>
    </row>
    <row r="4605" spans="1:61" x14ac:dyDescent="0.25">
      <c r="A4605" t="s">
        <v>54</v>
      </c>
      <c r="B4605">
        <v>110027</v>
      </c>
      <c r="C4605" t="s">
        <v>55</v>
      </c>
      <c r="D4605" t="s">
        <v>56</v>
      </c>
      <c r="E4605" s="1">
        <v>45990</v>
      </c>
      <c r="F4605" t="s">
        <v>5358</v>
      </c>
      <c r="G4605" t="s">
        <v>63</v>
      </c>
      <c r="H4605" t="str">
        <f t="shared" si="497"/>
        <v>Aggregator</v>
      </c>
      <c r="I4605">
        <v>223369000000000</v>
      </c>
      <c r="J4605">
        <v>29811</v>
      </c>
      <c r="K4605" s="3">
        <v>45990.520138888889</v>
      </c>
      <c r="L4605">
        <f t="shared" si="498"/>
        <v>29</v>
      </c>
      <c r="M4605" t="str">
        <f t="shared" si="499"/>
        <v>Saturday</v>
      </c>
      <c r="N4605" s="1" t="str">
        <f t="shared" si="500"/>
        <v>November</v>
      </c>
      <c r="O4605" s="2">
        <v>0.52013888888888893</v>
      </c>
      <c r="P4605" s="2" t="str">
        <f t="shared" si="501"/>
        <v>Week 4</v>
      </c>
      <c r="Q4605" t="s">
        <v>59</v>
      </c>
      <c r="R4605" s="5">
        <v>229</v>
      </c>
      <c r="S4605" s="5">
        <v>-120</v>
      </c>
      <c r="T4605" s="5">
        <f t="shared" si="502"/>
        <v>52.401746724890828</v>
      </c>
      <c r="U4605" s="5">
        <v>109</v>
      </c>
      <c r="V4605" s="5">
        <v>32</v>
      </c>
      <c r="W4605" s="5">
        <v>0</v>
      </c>
      <c r="X4605" s="5">
        <v>0</v>
      </c>
      <c r="Y4605" s="5">
        <v>141</v>
      </c>
      <c r="Z4605" s="5">
        <v>141</v>
      </c>
      <c r="AA4605" t="s">
        <v>64</v>
      </c>
      <c r="AB4605">
        <v>47.09</v>
      </c>
      <c r="AC4605">
        <v>4.99</v>
      </c>
      <c r="AD4605" t="s">
        <v>64</v>
      </c>
      <c r="AE4605" t="s">
        <v>56</v>
      </c>
      <c r="AF4605">
        <v>5263</v>
      </c>
      <c r="AG4605">
        <v>5263</v>
      </c>
      <c r="AO4605">
        <v>32</v>
      </c>
      <c r="AP4605">
        <v>0</v>
      </c>
      <c r="AW4605">
        <v>141</v>
      </c>
      <c r="BD4605" s="5">
        <v>141</v>
      </c>
      <c r="BE4605">
        <v>109</v>
      </c>
      <c r="BG4605">
        <f t="shared" si="503"/>
        <v>109</v>
      </c>
      <c r="BH4605">
        <v>32</v>
      </c>
    </row>
    <row r="4606" spans="1:61" x14ac:dyDescent="0.25">
      <c r="A4606" t="s">
        <v>54</v>
      </c>
      <c r="B4606">
        <v>110027</v>
      </c>
      <c r="C4606" t="s">
        <v>55</v>
      </c>
      <c r="D4606" t="s">
        <v>56</v>
      </c>
      <c r="E4606" s="1">
        <v>45990</v>
      </c>
      <c r="F4606" t="s">
        <v>5359</v>
      </c>
      <c r="G4606" t="s">
        <v>67</v>
      </c>
      <c r="H4606" t="str">
        <f t="shared" si="497"/>
        <v>Direct Sale</v>
      </c>
      <c r="K4606" s="3">
        <v>45990.52847222222</v>
      </c>
      <c r="L4606">
        <f t="shared" si="498"/>
        <v>29</v>
      </c>
      <c r="M4606" t="str">
        <f t="shared" si="499"/>
        <v>Saturday</v>
      </c>
      <c r="N4606" s="1" t="str">
        <f t="shared" si="500"/>
        <v>November</v>
      </c>
      <c r="O4606" s="2">
        <v>0.52847222222222223</v>
      </c>
      <c r="P4606" s="2" t="str">
        <f t="shared" si="501"/>
        <v>Week 4</v>
      </c>
      <c r="Q4606" t="s">
        <v>59</v>
      </c>
      <c r="R4606" s="5">
        <v>379</v>
      </c>
      <c r="S4606" s="5">
        <v>0</v>
      </c>
      <c r="T4606" s="5">
        <f t="shared" si="502"/>
        <v>0</v>
      </c>
      <c r="U4606" s="5">
        <v>379</v>
      </c>
      <c r="V4606" s="5">
        <v>0</v>
      </c>
      <c r="W4606" s="5">
        <v>18.96</v>
      </c>
      <c r="X4606" s="5">
        <v>0.04</v>
      </c>
      <c r="Y4606" s="5">
        <v>398</v>
      </c>
      <c r="Z4606" s="5">
        <v>398</v>
      </c>
      <c r="AA4606" t="s">
        <v>73</v>
      </c>
      <c r="AB4606">
        <v>103</v>
      </c>
      <c r="AC4606">
        <v>9.82</v>
      </c>
      <c r="AD4606" t="s">
        <v>5775</v>
      </c>
      <c r="AI4606" t="s">
        <v>730</v>
      </c>
      <c r="AJ4606" t="s">
        <v>731</v>
      </c>
      <c r="AK4606">
        <v>9999777722</v>
      </c>
      <c r="AO4606">
        <v>0</v>
      </c>
      <c r="AP4606">
        <v>0</v>
      </c>
      <c r="AQ4606">
        <v>398</v>
      </c>
      <c r="AZ4606">
        <v>379</v>
      </c>
      <c r="BA4606">
        <v>9.48</v>
      </c>
      <c r="BB4606">
        <v>379</v>
      </c>
      <c r="BC4606">
        <v>9.48</v>
      </c>
      <c r="BD4606" s="5">
        <v>398</v>
      </c>
      <c r="BE4606">
        <v>379</v>
      </c>
      <c r="BG4606">
        <f t="shared" si="503"/>
        <v>379</v>
      </c>
    </row>
    <row r="4607" spans="1:61" x14ac:dyDescent="0.25">
      <c r="A4607" t="s">
        <v>54</v>
      </c>
      <c r="B4607">
        <v>110027</v>
      </c>
      <c r="C4607" t="s">
        <v>55</v>
      </c>
      <c r="D4607" t="s">
        <v>56</v>
      </c>
      <c r="E4607" s="1">
        <v>45990</v>
      </c>
      <c r="F4607" t="s">
        <v>5360</v>
      </c>
      <c r="G4607" t="s">
        <v>67</v>
      </c>
      <c r="H4607" t="str">
        <f t="shared" si="497"/>
        <v>Direct Sale</v>
      </c>
      <c r="K4607" s="3">
        <v>45990.53402777778</v>
      </c>
      <c r="L4607">
        <f t="shared" si="498"/>
        <v>29</v>
      </c>
      <c r="M4607" t="str">
        <f t="shared" si="499"/>
        <v>Saturday</v>
      </c>
      <c r="N4607" s="1" t="str">
        <f t="shared" si="500"/>
        <v>November</v>
      </c>
      <c r="O4607" s="2">
        <v>0.53402777777777777</v>
      </c>
      <c r="P4607" s="2" t="str">
        <f t="shared" si="501"/>
        <v>Week 4</v>
      </c>
      <c r="Q4607" t="s">
        <v>59</v>
      </c>
      <c r="R4607" s="5">
        <v>189</v>
      </c>
      <c r="S4607" s="5">
        <v>0</v>
      </c>
      <c r="T4607" s="5">
        <f t="shared" si="502"/>
        <v>0</v>
      </c>
      <c r="U4607" s="5">
        <v>189</v>
      </c>
      <c r="V4607" s="5">
        <v>0</v>
      </c>
      <c r="W4607" s="5">
        <v>9.4600000000000009</v>
      </c>
      <c r="X4607" s="5">
        <v>-0.46</v>
      </c>
      <c r="Y4607" s="5">
        <v>198</v>
      </c>
      <c r="Z4607" s="5">
        <v>198</v>
      </c>
      <c r="AA4607" t="s">
        <v>68</v>
      </c>
      <c r="AB4607">
        <v>44.37</v>
      </c>
      <c r="AC4607">
        <v>2.2799999999999998</v>
      </c>
      <c r="AD4607" t="s">
        <v>5778</v>
      </c>
      <c r="AE4607" t="s">
        <v>75</v>
      </c>
      <c r="AI4607" t="s">
        <v>730</v>
      </c>
      <c r="AJ4607" t="s">
        <v>731</v>
      </c>
      <c r="AK4607">
        <v>9999777722</v>
      </c>
      <c r="AO4607">
        <v>0</v>
      </c>
      <c r="AP4607">
        <v>0</v>
      </c>
      <c r="AR4607">
        <v>198</v>
      </c>
      <c r="AZ4607">
        <v>189</v>
      </c>
      <c r="BA4607">
        <v>4.7300000000000004</v>
      </c>
      <c r="BB4607">
        <v>189</v>
      </c>
      <c r="BC4607">
        <v>4.7300000000000004</v>
      </c>
      <c r="BD4607" s="5">
        <v>198</v>
      </c>
      <c r="BE4607">
        <v>189</v>
      </c>
      <c r="BG4607">
        <f t="shared" si="503"/>
        <v>189</v>
      </c>
    </row>
    <row r="4608" spans="1:61" x14ac:dyDescent="0.25">
      <c r="A4608" t="s">
        <v>54</v>
      </c>
      <c r="B4608">
        <v>110027</v>
      </c>
      <c r="C4608" t="s">
        <v>55</v>
      </c>
      <c r="D4608" t="s">
        <v>56</v>
      </c>
      <c r="E4608" s="1">
        <v>45990</v>
      </c>
      <c r="F4608" t="s">
        <v>5361</v>
      </c>
      <c r="G4608" t="s">
        <v>58</v>
      </c>
      <c r="H4608" t="str">
        <f t="shared" si="497"/>
        <v>Aggregator</v>
      </c>
      <c r="I4608">
        <v>7528352527</v>
      </c>
      <c r="J4608">
        <v>18528960</v>
      </c>
      <c r="K4608" s="3">
        <v>45990.551388888889</v>
      </c>
      <c r="L4608">
        <f t="shared" si="498"/>
        <v>29</v>
      </c>
      <c r="M4608" t="str">
        <f t="shared" si="499"/>
        <v>Saturday</v>
      </c>
      <c r="N4608" s="1" t="str">
        <f t="shared" si="500"/>
        <v>November</v>
      </c>
      <c r="O4608" s="2">
        <v>0.55138888888888893</v>
      </c>
      <c r="P4608" s="2" t="str">
        <f t="shared" si="501"/>
        <v>Week 4</v>
      </c>
      <c r="Q4608" t="s">
        <v>59</v>
      </c>
      <c r="R4608" s="5">
        <v>827</v>
      </c>
      <c r="S4608" s="5">
        <v>-379</v>
      </c>
      <c r="T4608" s="5">
        <f t="shared" si="502"/>
        <v>45.828295042321642</v>
      </c>
      <c r="U4608" s="5">
        <v>448</v>
      </c>
      <c r="V4608" s="5">
        <v>32</v>
      </c>
      <c r="W4608" s="5">
        <v>0</v>
      </c>
      <c r="X4608" s="5">
        <v>0</v>
      </c>
      <c r="Y4608" s="5">
        <v>480</v>
      </c>
      <c r="Z4608" s="5">
        <v>480</v>
      </c>
      <c r="AA4608" t="s">
        <v>60</v>
      </c>
      <c r="AB4608">
        <v>166.86</v>
      </c>
      <c r="AC4608">
        <v>18.48</v>
      </c>
      <c r="AD4608" t="s">
        <v>60</v>
      </c>
      <c r="AE4608" t="s">
        <v>56</v>
      </c>
      <c r="AF4608">
        <v>2527</v>
      </c>
      <c r="AG4608">
        <v>2527</v>
      </c>
      <c r="AO4608">
        <v>32</v>
      </c>
      <c r="AP4608">
        <v>0</v>
      </c>
      <c r="AX4608">
        <v>480</v>
      </c>
      <c r="BD4608" s="5">
        <v>480</v>
      </c>
      <c r="BE4608">
        <v>448</v>
      </c>
      <c r="BG4608">
        <f t="shared" si="503"/>
        <v>448</v>
      </c>
      <c r="BI4608">
        <v>32</v>
      </c>
    </row>
    <row r="4609" spans="1:61" x14ac:dyDescent="0.25">
      <c r="A4609" t="s">
        <v>54</v>
      </c>
      <c r="B4609">
        <v>110027</v>
      </c>
      <c r="C4609" t="s">
        <v>55</v>
      </c>
      <c r="D4609" t="s">
        <v>56</v>
      </c>
      <c r="E4609" s="1">
        <v>45990</v>
      </c>
      <c r="F4609" t="s">
        <v>5362</v>
      </c>
      <c r="G4609" t="s">
        <v>67</v>
      </c>
      <c r="H4609" t="str">
        <f t="shared" si="497"/>
        <v>Direct Sale</v>
      </c>
      <c r="K4609" s="3">
        <v>45990.552777777775</v>
      </c>
      <c r="L4609">
        <f t="shared" si="498"/>
        <v>29</v>
      </c>
      <c r="M4609" t="str">
        <f t="shared" si="499"/>
        <v>Saturday</v>
      </c>
      <c r="N4609" s="1" t="str">
        <f t="shared" si="500"/>
        <v>November</v>
      </c>
      <c r="O4609" s="2">
        <v>0.55277777777777781</v>
      </c>
      <c r="P4609" s="2" t="str">
        <f t="shared" si="501"/>
        <v>Week 4</v>
      </c>
      <c r="Q4609" t="s">
        <v>59</v>
      </c>
      <c r="R4609" s="5">
        <v>178</v>
      </c>
      <c r="S4609" s="5">
        <v>0</v>
      </c>
      <c r="T4609" s="5">
        <f t="shared" si="502"/>
        <v>0</v>
      </c>
      <c r="U4609" s="5">
        <v>178</v>
      </c>
      <c r="V4609" s="5">
        <v>0</v>
      </c>
      <c r="W4609" s="5">
        <v>8.9</v>
      </c>
      <c r="X4609" s="5">
        <v>0.1</v>
      </c>
      <c r="Y4609" s="5">
        <v>187</v>
      </c>
      <c r="Z4609" s="5">
        <v>187</v>
      </c>
      <c r="AA4609" t="s">
        <v>73</v>
      </c>
      <c r="AB4609">
        <v>55.82</v>
      </c>
      <c r="AC4609">
        <v>4.24</v>
      </c>
      <c r="AD4609" t="s">
        <v>5778</v>
      </c>
      <c r="AE4609" t="s">
        <v>75</v>
      </c>
      <c r="AI4609" t="s">
        <v>5363</v>
      </c>
      <c r="AJ4609" t="s">
        <v>5364</v>
      </c>
      <c r="AK4609">
        <v>8076749348</v>
      </c>
      <c r="AO4609">
        <v>0</v>
      </c>
      <c r="AP4609">
        <v>0</v>
      </c>
      <c r="AQ4609">
        <v>187</v>
      </c>
      <c r="AZ4609">
        <v>178</v>
      </c>
      <c r="BA4609">
        <v>4.45</v>
      </c>
      <c r="BB4609">
        <v>178</v>
      </c>
      <c r="BC4609">
        <v>4.45</v>
      </c>
      <c r="BD4609" s="5">
        <v>187</v>
      </c>
      <c r="BE4609">
        <v>178</v>
      </c>
      <c r="BG4609">
        <f t="shared" si="503"/>
        <v>178</v>
      </c>
    </row>
    <row r="4610" spans="1:61" x14ac:dyDescent="0.25">
      <c r="A4610" t="s">
        <v>54</v>
      </c>
      <c r="B4610">
        <v>110027</v>
      </c>
      <c r="C4610" t="s">
        <v>55</v>
      </c>
      <c r="D4610" t="s">
        <v>56</v>
      </c>
      <c r="E4610" s="1">
        <v>45990</v>
      </c>
      <c r="F4610" t="s">
        <v>5365</v>
      </c>
      <c r="G4610" t="s">
        <v>58</v>
      </c>
      <c r="H4610" t="str">
        <f t="shared" si="497"/>
        <v>Aggregator</v>
      </c>
      <c r="I4610">
        <v>7525157800</v>
      </c>
      <c r="J4610">
        <v>18528960</v>
      </c>
      <c r="K4610" s="3">
        <v>45990.563194444447</v>
      </c>
      <c r="L4610">
        <f t="shared" si="498"/>
        <v>29</v>
      </c>
      <c r="M4610" t="str">
        <f t="shared" si="499"/>
        <v>Saturday</v>
      </c>
      <c r="N4610" s="1" t="str">
        <f t="shared" si="500"/>
        <v>November</v>
      </c>
      <c r="O4610" s="2">
        <v>0.56319444444444444</v>
      </c>
      <c r="P4610" s="2" t="str">
        <f t="shared" si="501"/>
        <v>Week 4</v>
      </c>
      <c r="Q4610" t="s">
        <v>59</v>
      </c>
      <c r="R4610" s="5">
        <v>169</v>
      </c>
      <c r="S4610" s="5">
        <v>-84.5</v>
      </c>
      <c r="T4610" s="5">
        <f t="shared" si="502"/>
        <v>50</v>
      </c>
      <c r="U4610" s="5">
        <v>84.5</v>
      </c>
      <c r="V4610" s="5">
        <v>32</v>
      </c>
      <c r="W4610" s="5">
        <v>0</v>
      </c>
      <c r="X4610" s="5">
        <v>0</v>
      </c>
      <c r="Y4610" s="5">
        <v>116.5</v>
      </c>
      <c r="Z4610" s="5">
        <v>116.5</v>
      </c>
      <c r="AA4610" t="s">
        <v>60</v>
      </c>
      <c r="AB4610">
        <v>29.83</v>
      </c>
      <c r="AC4610">
        <v>5.53</v>
      </c>
      <c r="AD4610" t="s">
        <v>60</v>
      </c>
      <c r="AE4610" t="s">
        <v>56</v>
      </c>
      <c r="AF4610">
        <v>7800</v>
      </c>
      <c r="AG4610">
        <v>7800</v>
      </c>
      <c r="AO4610">
        <v>32</v>
      </c>
      <c r="AP4610">
        <v>0</v>
      </c>
      <c r="AX4610">
        <v>116.5</v>
      </c>
      <c r="BD4610" s="5">
        <v>116.5</v>
      </c>
      <c r="BE4610">
        <v>84.5</v>
      </c>
      <c r="BG4610">
        <f t="shared" si="503"/>
        <v>84.5</v>
      </c>
      <c r="BI4610">
        <v>32</v>
      </c>
    </row>
    <row r="4611" spans="1:61" x14ac:dyDescent="0.25">
      <c r="A4611" t="s">
        <v>54</v>
      </c>
      <c r="B4611">
        <v>110027</v>
      </c>
      <c r="C4611" t="s">
        <v>55</v>
      </c>
      <c r="D4611" t="s">
        <v>56</v>
      </c>
      <c r="E4611" s="1">
        <v>45990</v>
      </c>
      <c r="F4611" t="s">
        <v>5366</v>
      </c>
      <c r="G4611" t="s">
        <v>63</v>
      </c>
      <c r="H4611" t="str">
        <f t="shared" ref="H4611:H4674" si="504">IF(G4611="POS","Direct Sale","Aggregator")</f>
        <v>Aggregator</v>
      </c>
      <c r="I4611">
        <v>223374000000000</v>
      </c>
      <c r="J4611">
        <v>29811</v>
      </c>
      <c r="K4611" s="3">
        <v>45990.577777777777</v>
      </c>
      <c r="L4611">
        <f t="shared" ref="L4611:L4674" si="505">VALUE(DAY(K4611))</f>
        <v>29</v>
      </c>
      <c r="M4611" t="str">
        <f t="shared" ref="M4611:M4674" si="506">TEXT(K4611,"dddd")</f>
        <v>Saturday</v>
      </c>
      <c r="N4611" s="1" t="str">
        <f t="shared" ref="N4611:N4674" si="507">TEXT(K4611,"MMMM")</f>
        <v>November</v>
      </c>
      <c r="O4611" s="2">
        <v>0.57777777777777772</v>
      </c>
      <c r="P4611" s="2" t="str">
        <f t="shared" ref="P4611:P4674" si="508">_xlfn.IFS(L4611&lt;=7,"Week 1",L4611&lt;=15, "Week 2",L4611&lt;=23,"Week 3",L4611&lt;=30,"Week 4")</f>
        <v>Week 4</v>
      </c>
      <c r="Q4611" t="s">
        <v>59</v>
      </c>
      <c r="R4611" s="5">
        <v>259</v>
      </c>
      <c r="S4611" s="5">
        <v>-93.75</v>
      </c>
      <c r="T4611" s="5">
        <f t="shared" ref="T4611:T4674" si="509">ABS((S4611/R4611)*100)</f>
        <v>36.196911196911195</v>
      </c>
      <c r="U4611" s="5">
        <v>165.25</v>
      </c>
      <c r="V4611" s="5">
        <v>32</v>
      </c>
      <c r="W4611" s="5">
        <v>0</v>
      </c>
      <c r="X4611" s="5">
        <v>-0.25</v>
      </c>
      <c r="Y4611" s="5">
        <v>197</v>
      </c>
      <c r="Z4611" s="5">
        <v>197</v>
      </c>
      <c r="AA4611" t="s">
        <v>64</v>
      </c>
      <c r="AB4611">
        <v>48.47</v>
      </c>
      <c r="AC4611">
        <v>4.76</v>
      </c>
      <c r="AD4611" t="s">
        <v>64</v>
      </c>
      <c r="AE4611" t="s">
        <v>56</v>
      </c>
      <c r="AF4611">
        <v>9141</v>
      </c>
      <c r="AG4611">
        <v>9141</v>
      </c>
      <c r="AO4611">
        <v>32</v>
      </c>
      <c r="AP4611">
        <v>0</v>
      </c>
      <c r="AW4611">
        <v>197</v>
      </c>
      <c r="BD4611" s="5">
        <v>197</v>
      </c>
      <c r="BE4611">
        <v>165.25</v>
      </c>
      <c r="BG4611">
        <f t="shared" ref="BG4611:BG4674" si="510">BE4611+BF4611</f>
        <v>165.25</v>
      </c>
      <c r="BH4611">
        <v>32</v>
      </c>
    </row>
    <row r="4612" spans="1:61" x14ac:dyDescent="0.25">
      <c r="A4612" t="s">
        <v>54</v>
      </c>
      <c r="B4612">
        <v>110027</v>
      </c>
      <c r="C4612" t="s">
        <v>55</v>
      </c>
      <c r="D4612" t="s">
        <v>56</v>
      </c>
      <c r="E4612" s="1">
        <v>45990</v>
      </c>
      <c r="F4612" t="s">
        <v>5367</v>
      </c>
      <c r="G4612" t="s">
        <v>63</v>
      </c>
      <c r="H4612" t="str">
        <f t="shared" si="504"/>
        <v>Aggregator</v>
      </c>
      <c r="I4612">
        <v>223376000000000</v>
      </c>
      <c r="J4612">
        <v>29811</v>
      </c>
      <c r="K4612" s="3">
        <v>45990.597222222219</v>
      </c>
      <c r="L4612">
        <f t="shared" si="505"/>
        <v>29</v>
      </c>
      <c r="M4612" t="str">
        <f t="shared" si="506"/>
        <v>Saturday</v>
      </c>
      <c r="N4612" s="1" t="str">
        <f t="shared" si="507"/>
        <v>November</v>
      </c>
      <c r="O4612" s="2">
        <v>0.59722222222222221</v>
      </c>
      <c r="P4612" s="2" t="str">
        <f t="shared" si="508"/>
        <v>Week 4</v>
      </c>
      <c r="Q4612" t="s">
        <v>59</v>
      </c>
      <c r="R4612" s="5">
        <v>229</v>
      </c>
      <c r="S4612" s="5">
        <v>-100</v>
      </c>
      <c r="T4612" s="5">
        <f t="shared" si="509"/>
        <v>43.668122270742359</v>
      </c>
      <c r="U4612" s="5">
        <v>129</v>
      </c>
      <c r="V4612" s="5">
        <v>32</v>
      </c>
      <c r="W4612" s="5">
        <v>0</v>
      </c>
      <c r="X4612" s="5">
        <v>0</v>
      </c>
      <c r="Y4612" s="5">
        <v>161</v>
      </c>
      <c r="Z4612" s="5">
        <v>161</v>
      </c>
      <c r="AA4612" t="s">
        <v>64</v>
      </c>
      <c r="AB4612">
        <v>54.66</v>
      </c>
      <c r="AC4612">
        <v>4.99</v>
      </c>
      <c r="AD4612" t="s">
        <v>64</v>
      </c>
      <c r="AE4612" t="s">
        <v>56</v>
      </c>
      <c r="AF4612">
        <v>8056</v>
      </c>
      <c r="AG4612">
        <v>8056</v>
      </c>
      <c r="AO4612">
        <v>32</v>
      </c>
      <c r="AP4612">
        <v>0</v>
      </c>
      <c r="AW4612">
        <v>161</v>
      </c>
      <c r="BD4612" s="5">
        <v>161</v>
      </c>
      <c r="BE4612">
        <v>129</v>
      </c>
      <c r="BG4612">
        <f t="shared" si="510"/>
        <v>129</v>
      </c>
      <c r="BH4612">
        <v>32</v>
      </c>
    </row>
    <row r="4613" spans="1:61" x14ac:dyDescent="0.25">
      <c r="A4613" t="s">
        <v>54</v>
      </c>
      <c r="B4613">
        <v>110027</v>
      </c>
      <c r="C4613" t="s">
        <v>55</v>
      </c>
      <c r="D4613" t="s">
        <v>56</v>
      </c>
      <c r="E4613" s="1">
        <v>45990</v>
      </c>
      <c r="F4613" t="s">
        <v>5368</v>
      </c>
      <c r="G4613" t="s">
        <v>58</v>
      </c>
      <c r="H4613" t="str">
        <f t="shared" si="504"/>
        <v>Aggregator</v>
      </c>
      <c r="I4613">
        <v>7530599941</v>
      </c>
      <c r="J4613">
        <v>18528960</v>
      </c>
      <c r="K4613" s="3">
        <v>45990.6</v>
      </c>
      <c r="L4613">
        <f t="shared" si="505"/>
        <v>29</v>
      </c>
      <c r="M4613" t="str">
        <f t="shared" si="506"/>
        <v>Saturday</v>
      </c>
      <c r="N4613" s="1" t="str">
        <f t="shared" si="507"/>
        <v>November</v>
      </c>
      <c r="O4613" s="2">
        <v>0.6</v>
      </c>
      <c r="P4613" s="2" t="str">
        <f t="shared" si="508"/>
        <v>Week 4</v>
      </c>
      <c r="Q4613" t="s">
        <v>59</v>
      </c>
      <c r="R4613" s="5">
        <v>399</v>
      </c>
      <c r="S4613" s="5">
        <v>-80</v>
      </c>
      <c r="T4613" s="5">
        <f t="shared" si="509"/>
        <v>20.050125313283207</v>
      </c>
      <c r="U4613" s="5">
        <v>319</v>
      </c>
      <c r="V4613" s="5">
        <v>32</v>
      </c>
      <c r="W4613" s="5">
        <v>0</v>
      </c>
      <c r="X4613" s="5">
        <v>0</v>
      </c>
      <c r="Y4613" s="5">
        <v>351</v>
      </c>
      <c r="Z4613" s="5">
        <v>351</v>
      </c>
      <c r="AA4613" t="s">
        <v>60</v>
      </c>
      <c r="AB4613">
        <v>88.74</v>
      </c>
      <c r="AC4613">
        <v>4.99</v>
      </c>
      <c r="AD4613" t="s">
        <v>60</v>
      </c>
      <c r="AE4613" t="s">
        <v>56</v>
      </c>
      <c r="AF4613">
        <v>9941</v>
      </c>
      <c r="AG4613">
        <v>9941</v>
      </c>
      <c r="AO4613">
        <v>32</v>
      </c>
      <c r="AP4613">
        <v>0</v>
      </c>
      <c r="AX4613">
        <v>351</v>
      </c>
      <c r="BD4613" s="5">
        <v>351</v>
      </c>
      <c r="BE4613">
        <v>319</v>
      </c>
      <c r="BG4613">
        <f t="shared" si="510"/>
        <v>319</v>
      </c>
      <c r="BI4613">
        <v>32</v>
      </c>
    </row>
    <row r="4614" spans="1:61" x14ac:dyDescent="0.25">
      <c r="A4614" t="s">
        <v>54</v>
      </c>
      <c r="B4614">
        <v>110027</v>
      </c>
      <c r="C4614" t="s">
        <v>55</v>
      </c>
      <c r="D4614" t="s">
        <v>56</v>
      </c>
      <c r="E4614" s="1">
        <v>45990</v>
      </c>
      <c r="F4614" t="s">
        <v>5369</v>
      </c>
      <c r="G4614" t="s">
        <v>58</v>
      </c>
      <c r="H4614" t="str">
        <f t="shared" si="504"/>
        <v>Aggregator</v>
      </c>
      <c r="I4614">
        <v>7527709417</v>
      </c>
      <c r="J4614">
        <v>18528960</v>
      </c>
      <c r="K4614" s="3">
        <v>45990.605555555558</v>
      </c>
      <c r="L4614">
        <f t="shared" si="505"/>
        <v>29</v>
      </c>
      <c r="M4614" t="str">
        <f t="shared" si="506"/>
        <v>Saturday</v>
      </c>
      <c r="N4614" s="1" t="str">
        <f t="shared" si="507"/>
        <v>November</v>
      </c>
      <c r="O4614" s="2">
        <v>0.60555555555555551</v>
      </c>
      <c r="P4614" s="2" t="str">
        <f t="shared" si="508"/>
        <v>Week 4</v>
      </c>
      <c r="Q4614" t="s">
        <v>59</v>
      </c>
      <c r="R4614" s="5">
        <v>598</v>
      </c>
      <c r="S4614" s="5">
        <v>-299</v>
      </c>
      <c r="T4614" s="5">
        <f t="shared" si="509"/>
        <v>50</v>
      </c>
      <c r="U4614" s="5">
        <v>299</v>
      </c>
      <c r="V4614" s="5">
        <v>32</v>
      </c>
      <c r="W4614" s="5">
        <v>0</v>
      </c>
      <c r="X4614" s="5">
        <v>0</v>
      </c>
      <c r="Y4614" s="5">
        <v>331</v>
      </c>
      <c r="Z4614" s="5">
        <v>331</v>
      </c>
      <c r="AA4614" t="s">
        <v>60</v>
      </c>
      <c r="AB4614">
        <v>112.23</v>
      </c>
      <c r="AC4614">
        <v>13.49</v>
      </c>
      <c r="AD4614" t="s">
        <v>60</v>
      </c>
      <c r="AE4614" t="s">
        <v>56</v>
      </c>
      <c r="AF4614">
        <v>9417</v>
      </c>
      <c r="AG4614">
        <v>9417</v>
      </c>
      <c r="AO4614">
        <v>32</v>
      </c>
      <c r="AP4614">
        <v>0</v>
      </c>
      <c r="AX4614">
        <v>331</v>
      </c>
      <c r="BD4614" s="5">
        <v>331</v>
      </c>
      <c r="BE4614">
        <v>299</v>
      </c>
      <c r="BG4614">
        <f t="shared" si="510"/>
        <v>299</v>
      </c>
      <c r="BI4614">
        <v>32</v>
      </c>
    </row>
    <row r="4615" spans="1:61" x14ac:dyDescent="0.25">
      <c r="A4615" t="s">
        <v>54</v>
      </c>
      <c r="B4615">
        <v>110027</v>
      </c>
      <c r="C4615" t="s">
        <v>55</v>
      </c>
      <c r="D4615" t="s">
        <v>56</v>
      </c>
      <c r="E4615" s="1">
        <v>45990</v>
      </c>
      <c r="F4615" t="s">
        <v>5370</v>
      </c>
      <c r="G4615" t="s">
        <v>63</v>
      </c>
      <c r="H4615" t="str">
        <f t="shared" si="504"/>
        <v>Aggregator</v>
      </c>
      <c r="I4615">
        <v>223377000000000</v>
      </c>
      <c r="J4615">
        <v>29811</v>
      </c>
      <c r="K4615" s="3">
        <v>45990.607638888891</v>
      </c>
      <c r="L4615">
        <f t="shared" si="505"/>
        <v>29</v>
      </c>
      <c r="M4615" t="str">
        <f t="shared" si="506"/>
        <v>Saturday</v>
      </c>
      <c r="N4615" s="1" t="str">
        <f t="shared" si="507"/>
        <v>November</v>
      </c>
      <c r="O4615" s="2">
        <v>0.60763888888888884</v>
      </c>
      <c r="P4615" s="2" t="str">
        <f t="shared" si="508"/>
        <v>Week 4</v>
      </c>
      <c r="Q4615" t="s">
        <v>59</v>
      </c>
      <c r="R4615" s="5">
        <v>265.66000000000003</v>
      </c>
      <c r="S4615" s="5">
        <v>-93.74</v>
      </c>
      <c r="T4615" s="5">
        <f t="shared" si="509"/>
        <v>35.285703530828869</v>
      </c>
      <c r="U4615" s="5">
        <v>171.92</v>
      </c>
      <c r="V4615" s="5">
        <v>32</v>
      </c>
      <c r="W4615" s="5">
        <v>0</v>
      </c>
      <c r="X4615" s="5">
        <v>0.08</v>
      </c>
      <c r="Y4615" s="5">
        <v>204</v>
      </c>
      <c r="Z4615" s="5">
        <v>204</v>
      </c>
      <c r="AA4615" t="s">
        <v>64</v>
      </c>
      <c r="AB4615">
        <v>67.13</v>
      </c>
      <c r="AC4615">
        <v>4.0599999999999996</v>
      </c>
      <c r="AD4615" t="s">
        <v>64</v>
      </c>
      <c r="AE4615" t="s">
        <v>56</v>
      </c>
      <c r="AF4615">
        <v>8532</v>
      </c>
      <c r="AG4615">
        <v>8532</v>
      </c>
      <c r="AO4615">
        <v>32</v>
      </c>
      <c r="AP4615">
        <v>0</v>
      </c>
      <c r="AW4615">
        <v>204</v>
      </c>
      <c r="BD4615" s="5">
        <v>204</v>
      </c>
      <c r="BE4615">
        <v>171.92</v>
      </c>
      <c r="BG4615">
        <f t="shared" si="510"/>
        <v>171.92</v>
      </c>
      <c r="BH4615">
        <v>32</v>
      </c>
    </row>
    <row r="4616" spans="1:61" x14ac:dyDescent="0.25">
      <c r="A4616" t="s">
        <v>54</v>
      </c>
      <c r="B4616">
        <v>110027</v>
      </c>
      <c r="C4616" t="s">
        <v>55</v>
      </c>
      <c r="D4616" t="s">
        <v>56</v>
      </c>
      <c r="E4616" s="1">
        <v>45990</v>
      </c>
      <c r="F4616" t="s">
        <v>5371</v>
      </c>
      <c r="G4616" t="s">
        <v>58</v>
      </c>
      <c r="H4616" t="str">
        <f t="shared" si="504"/>
        <v>Aggregator</v>
      </c>
      <c r="I4616">
        <v>7526653578</v>
      </c>
      <c r="J4616">
        <v>18528960</v>
      </c>
      <c r="K4616" s="3">
        <v>45990.614583333336</v>
      </c>
      <c r="L4616">
        <f t="shared" si="505"/>
        <v>29</v>
      </c>
      <c r="M4616" t="str">
        <f t="shared" si="506"/>
        <v>Saturday</v>
      </c>
      <c r="N4616" s="1" t="str">
        <f t="shared" si="507"/>
        <v>November</v>
      </c>
      <c r="O4616" s="2">
        <v>0.61458333333333337</v>
      </c>
      <c r="P4616" s="2" t="str">
        <f t="shared" si="508"/>
        <v>Week 4</v>
      </c>
      <c r="Q4616" t="s">
        <v>59</v>
      </c>
      <c r="R4616" s="5">
        <v>248</v>
      </c>
      <c r="S4616" s="5">
        <v>-74.400000000000006</v>
      </c>
      <c r="T4616" s="5">
        <f t="shared" si="509"/>
        <v>30.000000000000004</v>
      </c>
      <c r="U4616" s="5">
        <v>173.6</v>
      </c>
      <c r="V4616" s="5">
        <v>32</v>
      </c>
      <c r="W4616" s="5">
        <v>0</v>
      </c>
      <c r="X4616" s="5">
        <v>0</v>
      </c>
      <c r="Y4616" s="5">
        <v>205.6</v>
      </c>
      <c r="Z4616" s="5">
        <v>205.6</v>
      </c>
      <c r="AA4616" t="s">
        <v>60</v>
      </c>
      <c r="AB4616">
        <v>51.98</v>
      </c>
      <c r="AC4616">
        <v>4.99</v>
      </c>
      <c r="AD4616" t="s">
        <v>60</v>
      </c>
      <c r="AE4616" t="s">
        <v>56</v>
      </c>
      <c r="AF4616">
        <v>3578</v>
      </c>
      <c r="AG4616">
        <v>3578</v>
      </c>
      <c r="AO4616">
        <v>32</v>
      </c>
      <c r="AP4616">
        <v>0</v>
      </c>
      <c r="AX4616">
        <v>205.6</v>
      </c>
      <c r="BD4616" s="5">
        <v>205.6</v>
      </c>
      <c r="BE4616">
        <v>173.6</v>
      </c>
      <c r="BG4616">
        <f t="shared" si="510"/>
        <v>173.6</v>
      </c>
      <c r="BI4616">
        <v>32</v>
      </c>
    </row>
    <row r="4617" spans="1:61" x14ac:dyDescent="0.25">
      <c r="A4617" t="s">
        <v>54</v>
      </c>
      <c r="B4617">
        <v>110027</v>
      </c>
      <c r="C4617" t="s">
        <v>55</v>
      </c>
      <c r="D4617" t="s">
        <v>56</v>
      </c>
      <c r="E4617" s="1">
        <v>45990</v>
      </c>
      <c r="F4617" t="s">
        <v>5372</v>
      </c>
      <c r="G4617" t="s">
        <v>58</v>
      </c>
      <c r="H4617" t="str">
        <f t="shared" si="504"/>
        <v>Aggregator</v>
      </c>
      <c r="I4617">
        <v>7524685139</v>
      </c>
      <c r="J4617">
        <v>18528960</v>
      </c>
      <c r="K4617" s="3">
        <v>45990.626388888886</v>
      </c>
      <c r="L4617">
        <f t="shared" si="505"/>
        <v>29</v>
      </c>
      <c r="M4617" t="str">
        <f t="shared" si="506"/>
        <v>Saturday</v>
      </c>
      <c r="N4617" s="1" t="str">
        <f t="shared" si="507"/>
        <v>November</v>
      </c>
      <c r="O4617" s="2">
        <v>0.62638888888888888</v>
      </c>
      <c r="P4617" s="2" t="str">
        <f t="shared" si="508"/>
        <v>Week 4</v>
      </c>
      <c r="Q4617" t="s">
        <v>59</v>
      </c>
      <c r="R4617" s="5">
        <v>417</v>
      </c>
      <c r="S4617" s="5">
        <v>-100</v>
      </c>
      <c r="T4617" s="5">
        <f t="shared" si="509"/>
        <v>23.980815347721823</v>
      </c>
      <c r="U4617" s="5">
        <v>317</v>
      </c>
      <c r="V4617" s="5">
        <v>32</v>
      </c>
      <c r="W4617" s="5">
        <v>0</v>
      </c>
      <c r="X4617" s="5">
        <v>0</v>
      </c>
      <c r="Y4617" s="5">
        <v>349</v>
      </c>
      <c r="Z4617" s="5">
        <v>349</v>
      </c>
      <c r="AA4617" t="s">
        <v>60</v>
      </c>
      <c r="AB4617">
        <v>75.86</v>
      </c>
      <c r="AC4617">
        <v>8.68</v>
      </c>
      <c r="AD4617" t="s">
        <v>60</v>
      </c>
      <c r="AE4617" t="s">
        <v>56</v>
      </c>
      <c r="AF4617">
        <v>5139</v>
      </c>
      <c r="AG4617">
        <v>5139</v>
      </c>
      <c r="AO4617">
        <v>32</v>
      </c>
      <c r="AP4617">
        <v>0</v>
      </c>
      <c r="AX4617">
        <v>349</v>
      </c>
      <c r="BD4617" s="5">
        <v>349</v>
      </c>
      <c r="BE4617">
        <v>317</v>
      </c>
      <c r="BG4617">
        <f t="shared" si="510"/>
        <v>317</v>
      </c>
      <c r="BI4617">
        <v>32</v>
      </c>
    </row>
    <row r="4618" spans="1:61" x14ac:dyDescent="0.25">
      <c r="A4618" t="s">
        <v>54</v>
      </c>
      <c r="B4618">
        <v>110027</v>
      </c>
      <c r="C4618" t="s">
        <v>55</v>
      </c>
      <c r="D4618" t="s">
        <v>56</v>
      </c>
      <c r="E4618" s="1">
        <v>45990</v>
      </c>
      <c r="F4618" t="s">
        <v>5373</v>
      </c>
      <c r="G4618" t="s">
        <v>58</v>
      </c>
      <c r="H4618" t="str">
        <f t="shared" si="504"/>
        <v>Aggregator</v>
      </c>
      <c r="I4618">
        <v>7528696160</v>
      </c>
      <c r="J4618">
        <v>18528960</v>
      </c>
      <c r="K4618" s="3">
        <v>45990.62777777778</v>
      </c>
      <c r="L4618">
        <f t="shared" si="505"/>
        <v>29</v>
      </c>
      <c r="M4618" t="str">
        <f t="shared" si="506"/>
        <v>Saturday</v>
      </c>
      <c r="N4618" s="1" t="str">
        <f t="shared" si="507"/>
        <v>November</v>
      </c>
      <c r="O4618" s="2">
        <v>0.62777777777777777</v>
      </c>
      <c r="P4618" s="2" t="str">
        <f t="shared" si="508"/>
        <v>Week 4</v>
      </c>
      <c r="Q4618" t="s">
        <v>59</v>
      </c>
      <c r="R4618" s="5">
        <v>1196</v>
      </c>
      <c r="S4618" s="5">
        <v>-234.2</v>
      </c>
      <c r="T4618" s="5">
        <f t="shared" si="509"/>
        <v>19.581939799331103</v>
      </c>
      <c r="U4618" s="5">
        <v>961.8</v>
      </c>
      <c r="V4618" s="5">
        <v>32</v>
      </c>
      <c r="W4618" s="5">
        <v>0</v>
      </c>
      <c r="X4618" s="5">
        <v>0</v>
      </c>
      <c r="Y4618" s="5">
        <v>993.8</v>
      </c>
      <c r="Z4618" s="5">
        <v>993.8</v>
      </c>
      <c r="AA4618" t="s">
        <v>60</v>
      </c>
      <c r="AB4618">
        <v>245.66</v>
      </c>
      <c r="AC4618">
        <v>22.19</v>
      </c>
      <c r="AD4618" t="s">
        <v>60</v>
      </c>
      <c r="AE4618" t="s">
        <v>56</v>
      </c>
      <c r="AF4618">
        <v>6160</v>
      </c>
      <c r="AG4618">
        <v>6160</v>
      </c>
      <c r="AO4618">
        <v>32</v>
      </c>
      <c r="AP4618">
        <v>0</v>
      </c>
      <c r="AX4618">
        <v>993.8</v>
      </c>
      <c r="BD4618" s="5">
        <v>993.8</v>
      </c>
      <c r="BE4618">
        <v>961.8</v>
      </c>
      <c r="BG4618">
        <f t="shared" si="510"/>
        <v>961.8</v>
      </c>
      <c r="BI4618">
        <v>32</v>
      </c>
    </row>
    <row r="4619" spans="1:61" x14ac:dyDescent="0.25">
      <c r="A4619" t="s">
        <v>54</v>
      </c>
      <c r="B4619">
        <v>110027</v>
      </c>
      <c r="C4619" t="s">
        <v>55</v>
      </c>
      <c r="D4619" t="s">
        <v>56</v>
      </c>
      <c r="E4619" s="1">
        <v>45990</v>
      </c>
      <c r="F4619" t="s">
        <v>5374</v>
      </c>
      <c r="G4619" t="s">
        <v>58</v>
      </c>
      <c r="H4619" t="str">
        <f t="shared" si="504"/>
        <v>Aggregator</v>
      </c>
      <c r="I4619">
        <v>7529210481</v>
      </c>
      <c r="J4619">
        <v>18528960</v>
      </c>
      <c r="K4619" s="3">
        <v>45990.629166666666</v>
      </c>
      <c r="L4619">
        <f t="shared" si="505"/>
        <v>29</v>
      </c>
      <c r="M4619" t="str">
        <f t="shared" si="506"/>
        <v>Saturday</v>
      </c>
      <c r="N4619" s="1" t="str">
        <f t="shared" si="507"/>
        <v>November</v>
      </c>
      <c r="O4619" s="2">
        <v>0.62916666666666665</v>
      </c>
      <c r="P4619" s="2" t="str">
        <f t="shared" si="508"/>
        <v>Week 4</v>
      </c>
      <c r="Q4619" t="s">
        <v>59</v>
      </c>
      <c r="R4619" s="5">
        <v>557</v>
      </c>
      <c r="S4619" s="5">
        <v>-274.5</v>
      </c>
      <c r="T4619" s="5">
        <f t="shared" si="509"/>
        <v>49.281867145421906</v>
      </c>
      <c r="U4619" s="5">
        <v>282.5</v>
      </c>
      <c r="V4619" s="5">
        <v>32</v>
      </c>
      <c r="W4619" s="5">
        <v>0</v>
      </c>
      <c r="X4619" s="5">
        <v>0</v>
      </c>
      <c r="Y4619" s="5">
        <v>314.5</v>
      </c>
      <c r="Z4619" s="5">
        <v>314.5</v>
      </c>
      <c r="AA4619" t="s">
        <v>60</v>
      </c>
      <c r="AB4619">
        <v>90.15</v>
      </c>
      <c r="AC4619">
        <v>10.42</v>
      </c>
      <c r="AD4619" t="s">
        <v>60</v>
      </c>
      <c r="AE4619" t="s">
        <v>56</v>
      </c>
      <c r="AF4619">
        <v>481</v>
      </c>
      <c r="AG4619">
        <v>481</v>
      </c>
      <c r="AO4619">
        <v>32</v>
      </c>
      <c r="AP4619">
        <v>0</v>
      </c>
      <c r="AX4619">
        <v>314.5</v>
      </c>
      <c r="BD4619" s="5">
        <v>314.5</v>
      </c>
      <c r="BE4619">
        <v>282.5</v>
      </c>
      <c r="BG4619">
        <f t="shared" si="510"/>
        <v>282.5</v>
      </c>
      <c r="BI4619">
        <v>32</v>
      </c>
    </row>
    <row r="4620" spans="1:61" x14ac:dyDescent="0.25">
      <c r="A4620" t="s">
        <v>54</v>
      </c>
      <c r="B4620">
        <v>110027</v>
      </c>
      <c r="C4620" t="s">
        <v>55</v>
      </c>
      <c r="D4620" t="s">
        <v>56</v>
      </c>
      <c r="E4620" s="1">
        <v>45990</v>
      </c>
      <c r="F4620" t="s">
        <v>5375</v>
      </c>
      <c r="G4620" t="s">
        <v>58</v>
      </c>
      <c r="H4620" t="str">
        <f t="shared" si="504"/>
        <v>Aggregator</v>
      </c>
      <c r="I4620">
        <v>7531369949</v>
      </c>
      <c r="J4620">
        <v>18528960</v>
      </c>
      <c r="K4620" s="3">
        <v>45990.635416666664</v>
      </c>
      <c r="L4620">
        <f t="shared" si="505"/>
        <v>29</v>
      </c>
      <c r="M4620" t="str">
        <f t="shared" si="506"/>
        <v>Saturday</v>
      </c>
      <c r="N4620" s="1" t="str">
        <f t="shared" si="507"/>
        <v>November</v>
      </c>
      <c r="O4620" s="2">
        <v>0.63541666666666663</v>
      </c>
      <c r="P4620" s="2" t="str">
        <f t="shared" si="508"/>
        <v>Week 4</v>
      </c>
      <c r="Q4620" t="s">
        <v>59</v>
      </c>
      <c r="R4620" s="5">
        <v>704</v>
      </c>
      <c r="S4620" s="5">
        <v>-75</v>
      </c>
      <c r="T4620" s="5">
        <f t="shared" si="509"/>
        <v>10.653409090909092</v>
      </c>
      <c r="U4620" s="5">
        <v>629</v>
      </c>
      <c r="V4620" s="5">
        <v>32</v>
      </c>
      <c r="W4620" s="5">
        <v>0</v>
      </c>
      <c r="X4620" s="5">
        <v>0</v>
      </c>
      <c r="Y4620" s="5">
        <v>661</v>
      </c>
      <c r="Z4620" s="5">
        <v>661</v>
      </c>
      <c r="AA4620" t="s">
        <v>60</v>
      </c>
      <c r="AB4620">
        <v>140.01</v>
      </c>
      <c r="AC4620">
        <v>9.25</v>
      </c>
      <c r="AD4620" t="s">
        <v>60</v>
      </c>
      <c r="AE4620" t="s">
        <v>56</v>
      </c>
      <c r="AF4620">
        <v>9949</v>
      </c>
      <c r="AG4620">
        <v>9949</v>
      </c>
      <c r="AO4620">
        <v>32</v>
      </c>
      <c r="AP4620">
        <v>0</v>
      </c>
      <c r="AX4620">
        <v>661</v>
      </c>
      <c r="BD4620" s="5">
        <v>661</v>
      </c>
      <c r="BE4620">
        <v>629</v>
      </c>
      <c r="BG4620">
        <f t="shared" si="510"/>
        <v>629</v>
      </c>
      <c r="BI4620">
        <v>32</v>
      </c>
    </row>
    <row r="4621" spans="1:61" x14ac:dyDescent="0.25">
      <c r="A4621" t="s">
        <v>54</v>
      </c>
      <c r="B4621">
        <v>110027</v>
      </c>
      <c r="C4621" t="s">
        <v>55</v>
      </c>
      <c r="D4621" t="s">
        <v>56</v>
      </c>
      <c r="E4621" s="1">
        <v>45990</v>
      </c>
      <c r="F4621" t="s">
        <v>5376</v>
      </c>
      <c r="G4621" t="s">
        <v>63</v>
      </c>
      <c r="H4621" t="str">
        <f t="shared" si="504"/>
        <v>Aggregator</v>
      </c>
      <c r="I4621">
        <v>223380000000000</v>
      </c>
      <c r="J4621">
        <v>29811</v>
      </c>
      <c r="K4621" s="3">
        <v>45990.640972222223</v>
      </c>
      <c r="L4621">
        <f t="shared" si="505"/>
        <v>29</v>
      </c>
      <c r="M4621" t="str">
        <f t="shared" si="506"/>
        <v>Saturday</v>
      </c>
      <c r="N4621" s="1" t="str">
        <f t="shared" si="507"/>
        <v>November</v>
      </c>
      <c r="O4621" s="2">
        <v>0.64097222222222228</v>
      </c>
      <c r="P4621" s="2" t="str">
        <f t="shared" si="508"/>
        <v>Week 4</v>
      </c>
      <c r="Q4621" t="s">
        <v>59</v>
      </c>
      <c r="R4621" s="5">
        <v>365.66</v>
      </c>
      <c r="S4621" s="5">
        <v>-93.74</v>
      </c>
      <c r="T4621" s="5">
        <f t="shared" si="509"/>
        <v>25.635836569490785</v>
      </c>
      <c r="U4621" s="5">
        <v>271.92</v>
      </c>
      <c r="V4621" s="5">
        <v>32</v>
      </c>
      <c r="W4621" s="5">
        <v>0</v>
      </c>
      <c r="X4621" s="5">
        <v>0.08</v>
      </c>
      <c r="Y4621" s="5">
        <v>304</v>
      </c>
      <c r="Z4621" s="5">
        <v>304</v>
      </c>
      <c r="AA4621" t="s">
        <v>64</v>
      </c>
      <c r="AB4621">
        <v>93.17</v>
      </c>
      <c r="AC4621">
        <v>5.78</v>
      </c>
      <c r="AD4621" t="s">
        <v>64</v>
      </c>
      <c r="AE4621" t="s">
        <v>56</v>
      </c>
      <c r="AF4621">
        <v>2015</v>
      </c>
      <c r="AG4621">
        <v>2015</v>
      </c>
      <c r="AO4621">
        <v>32</v>
      </c>
      <c r="AP4621">
        <v>0</v>
      </c>
      <c r="AW4621">
        <v>304</v>
      </c>
      <c r="BD4621" s="5">
        <v>304</v>
      </c>
      <c r="BE4621">
        <v>271.92</v>
      </c>
      <c r="BG4621">
        <f t="shared" si="510"/>
        <v>271.92</v>
      </c>
      <c r="BH4621">
        <v>32</v>
      </c>
    </row>
    <row r="4622" spans="1:61" x14ac:dyDescent="0.25">
      <c r="A4622" t="s">
        <v>54</v>
      </c>
      <c r="B4622">
        <v>110027</v>
      </c>
      <c r="C4622" t="s">
        <v>55</v>
      </c>
      <c r="D4622" t="s">
        <v>56</v>
      </c>
      <c r="E4622" s="1">
        <v>45990</v>
      </c>
      <c r="F4622" t="s">
        <v>5377</v>
      </c>
      <c r="G4622" t="s">
        <v>63</v>
      </c>
      <c r="H4622" t="str">
        <f t="shared" si="504"/>
        <v>Aggregator</v>
      </c>
      <c r="I4622">
        <v>223380000000000</v>
      </c>
      <c r="J4622">
        <v>29811</v>
      </c>
      <c r="K4622" s="3">
        <v>45990.645833333336</v>
      </c>
      <c r="L4622">
        <f t="shared" si="505"/>
        <v>29</v>
      </c>
      <c r="M4622" t="str">
        <f t="shared" si="506"/>
        <v>Saturday</v>
      </c>
      <c r="N4622" s="1" t="str">
        <f t="shared" si="507"/>
        <v>November</v>
      </c>
      <c r="O4622" s="2">
        <v>0.64583333333333337</v>
      </c>
      <c r="P4622" s="2" t="str">
        <f t="shared" si="508"/>
        <v>Week 4</v>
      </c>
      <c r="Q4622" t="s">
        <v>59</v>
      </c>
      <c r="R4622" s="5">
        <v>349</v>
      </c>
      <c r="S4622" s="5">
        <v>-175</v>
      </c>
      <c r="T4622" s="5">
        <f t="shared" si="509"/>
        <v>50.143266475644701</v>
      </c>
      <c r="U4622" s="5">
        <v>174</v>
      </c>
      <c r="V4622" s="5">
        <v>32</v>
      </c>
      <c r="W4622" s="5">
        <v>0</v>
      </c>
      <c r="X4622" s="5">
        <v>0</v>
      </c>
      <c r="Y4622" s="5">
        <v>206</v>
      </c>
      <c r="Z4622" s="5">
        <v>206</v>
      </c>
      <c r="AA4622" t="s">
        <v>64</v>
      </c>
      <c r="AB4622">
        <v>64.81</v>
      </c>
      <c r="AC4622">
        <v>4.76</v>
      </c>
      <c r="AD4622" t="s">
        <v>64</v>
      </c>
      <c r="AE4622" t="s">
        <v>56</v>
      </c>
      <c r="AF4622">
        <v>8502</v>
      </c>
      <c r="AG4622">
        <v>8502</v>
      </c>
      <c r="AO4622">
        <v>32</v>
      </c>
      <c r="AP4622">
        <v>0</v>
      </c>
      <c r="AW4622">
        <v>206</v>
      </c>
      <c r="BD4622" s="5">
        <v>206</v>
      </c>
      <c r="BE4622">
        <v>174</v>
      </c>
      <c r="BG4622">
        <f t="shared" si="510"/>
        <v>174</v>
      </c>
      <c r="BH4622">
        <v>32</v>
      </c>
    </row>
    <row r="4623" spans="1:61" x14ac:dyDescent="0.25">
      <c r="A4623" t="s">
        <v>54</v>
      </c>
      <c r="B4623">
        <v>110027</v>
      </c>
      <c r="C4623" t="s">
        <v>55</v>
      </c>
      <c r="D4623" t="s">
        <v>56</v>
      </c>
      <c r="E4623" s="1">
        <v>45990</v>
      </c>
      <c r="F4623" t="s">
        <v>5378</v>
      </c>
      <c r="G4623" t="s">
        <v>67</v>
      </c>
      <c r="H4623" t="str">
        <f t="shared" si="504"/>
        <v>Direct Sale</v>
      </c>
      <c r="K4623" s="3">
        <v>45990.649305555555</v>
      </c>
      <c r="L4623">
        <f t="shared" si="505"/>
        <v>29</v>
      </c>
      <c r="M4623" t="str">
        <f t="shared" si="506"/>
        <v>Saturday</v>
      </c>
      <c r="N4623" s="1" t="str">
        <f t="shared" si="507"/>
        <v>November</v>
      </c>
      <c r="O4623" s="2">
        <v>0.64930555555555558</v>
      </c>
      <c r="P4623" s="2" t="str">
        <f t="shared" si="508"/>
        <v>Week 4</v>
      </c>
      <c r="Q4623" t="s">
        <v>59</v>
      </c>
      <c r="R4623" s="5">
        <v>139</v>
      </c>
      <c r="S4623" s="5">
        <v>0</v>
      </c>
      <c r="T4623" s="5">
        <f t="shared" si="509"/>
        <v>0</v>
      </c>
      <c r="U4623" s="5">
        <v>139</v>
      </c>
      <c r="V4623" s="5">
        <v>0</v>
      </c>
      <c r="W4623" s="5">
        <v>6.96</v>
      </c>
      <c r="X4623" s="5">
        <v>0.04</v>
      </c>
      <c r="Y4623" s="5">
        <v>146</v>
      </c>
      <c r="Z4623" s="5">
        <v>146</v>
      </c>
      <c r="AA4623" t="s">
        <v>68</v>
      </c>
      <c r="AB4623">
        <v>22.54</v>
      </c>
      <c r="AC4623">
        <v>3.92</v>
      </c>
      <c r="AD4623" t="s">
        <v>5775</v>
      </c>
      <c r="AI4623" t="s">
        <v>730</v>
      </c>
      <c r="AJ4623" t="s">
        <v>731</v>
      </c>
      <c r="AK4623">
        <v>9999777722</v>
      </c>
      <c r="AO4623">
        <v>0</v>
      </c>
      <c r="AP4623">
        <v>0</v>
      </c>
      <c r="AR4623">
        <v>146</v>
      </c>
      <c r="AZ4623">
        <v>139</v>
      </c>
      <c r="BA4623">
        <v>3.48</v>
      </c>
      <c r="BB4623">
        <v>139</v>
      </c>
      <c r="BC4623">
        <v>3.48</v>
      </c>
      <c r="BD4623" s="5">
        <v>146</v>
      </c>
      <c r="BE4623">
        <v>139</v>
      </c>
      <c r="BG4623">
        <f t="shared" si="510"/>
        <v>139</v>
      </c>
    </row>
    <row r="4624" spans="1:61" x14ac:dyDescent="0.25">
      <c r="A4624" t="s">
        <v>54</v>
      </c>
      <c r="B4624">
        <v>110027</v>
      </c>
      <c r="C4624" t="s">
        <v>55</v>
      </c>
      <c r="D4624" t="s">
        <v>56</v>
      </c>
      <c r="E4624" s="1">
        <v>45990</v>
      </c>
      <c r="F4624" t="s">
        <v>5379</v>
      </c>
      <c r="G4624" t="s">
        <v>58</v>
      </c>
      <c r="H4624" t="str">
        <f t="shared" si="504"/>
        <v>Aggregator</v>
      </c>
      <c r="I4624">
        <v>7498132590</v>
      </c>
      <c r="J4624">
        <v>18528960</v>
      </c>
      <c r="K4624" s="3">
        <v>45990.65</v>
      </c>
      <c r="L4624">
        <f t="shared" si="505"/>
        <v>29</v>
      </c>
      <c r="M4624" t="str">
        <f t="shared" si="506"/>
        <v>Saturday</v>
      </c>
      <c r="N4624" s="1" t="str">
        <f t="shared" si="507"/>
        <v>November</v>
      </c>
      <c r="O4624" s="2">
        <v>0.65</v>
      </c>
      <c r="P4624" s="2" t="str">
        <f t="shared" si="508"/>
        <v>Week 4</v>
      </c>
      <c r="Q4624" t="s">
        <v>59</v>
      </c>
      <c r="R4624" s="5">
        <v>219</v>
      </c>
      <c r="S4624" s="5">
        <v>-100</v>
      </c>
      <c r="T4624" s="5">
        <f t="shared" si="509"/>
        <v>45.662100456621005</v>
      </c>
      <c r="U4624" s="5">
        <v>119</v>
      </c>
      <c r="V4624" s="5">
        <v>32</v>
      </c>
      <c r="W4624" s="5">
        <v>0</v>
      </c>
      <c r="X4624" s="5">
        <v>0</v>
      </c>
      <c r="Y4624" s="5">
        <v>151</v>
      </c>
      <c r="Z4624" s="5">
        <v>151</v>
      </c>
      <c r="AA4624" t="s">
        <v>60</v>
      </c>
      <c r="AB4624">
        <v>37.369999999999997</v>
      </c>
      <c r="AC4624">
        <v>4.76</v>
      </c>
      <c r="AD4624" t="s">
        <v>60</v>
      </c>
      <c r="AE4624" t="s">
        <v>56</v>
      </c>
      <c r="AF4624">
        <v>2590</v>
      </c>
      <c r="AG4624">
        <v>2590</v>
      </c>
      <c r="AO4624">
        <v>32</v>
      </c>
      <c r="AP4624">
        <v>0</v>
      </c>
      <c r="AX4624">
        <v>151</v>
      </c>
      <c r="BD4624" s="5">
        <v>151</v>
      </c>
      <c r="BE4624">
        <v>119</v>
      </c>
      <c r="BG4624">
        <f t="shared" si="510"/>
        <v>119</v>
      </c>
      <c r="BI4624">
        <v>32</v>
      </c>
    </row>
    <row r="4625" spans="1:61" x14ac:dyDescent="0.25">
      <c r="A4625" t="s">
        <v>54</v>
      </c>
      <c r="B4625">
        <v>110027</v>
      </c>
      <c r="C4625" t="s">
        <v>55</v>
      </c>
      <c r="D4625" t="s">
        <v>56</v>
      </c>
      <c r="E4625" s="1">
        <v>45990</v>
      </c>
      <c r="F4625" t="s">
        <v>5380</v>
      </c>
      <c r="G4625" t="s">
        <v>58</v>
      </c>
      <c r="H4625" t="str">
        <f t="shared" si="504"/>
        <v>Aggregator</v>
      </c>
      <c r="I4625">
        <v>7528758470</v>
      </c>
      <c r="J4625">
        <v>18528960</v>
      </c>
      <c r="K4625" s="3">
        <v>45990.65</v>
      </c>
      <c r="L4625">
        <f t="shared" si="505"/>
        <v>29</v>
      </c>
      <c r="M4625" t="str">
        <f t="shared" si="506"/>
        <v>Saturday</v>
      </c>
      <c r="N4625" s="1" t="str">
        <f t="shared" si="507"/>
        <v>November</v>
      </c>
      <c r="O4625" s="2">
        <v>0.65</v>
      </c>
      <c r="P4625" s="2" t="str">
        <f t="shared" si="508"/>
        <v>Week 4</v>
      </c>
      <c r="Q4625" t="s">
        <v>59</v>
      </c>
      <c r="R4625" s="5">
        <v>388</v>
      </c>
      <c r="S4625" s="5">
        <v>-93</v>
      </c>
      <c r="T4625" s="5">
        <f t="shared" si="509"/>
        <v>23.969072164948454</v>
      </c>
      <c r="U4625" s="5">
        <v>295</v>
      </c>
      <c r="V4625" s="5">
        <v>32</v>
      </c>
      <c r="W4625" s="5">
        <v>0</v>
      </c>
      <c r="X4625" s="5">
        <v>0</v>
      </c>
      <c r="Y4625" s="5">
        <v>327</v>
      </c>
      <c r="Z4625" s="5">
        <v>327</v>
      </c>
      <c r="AA4625" t="s">
        <v>60</v>
      </c>
      <c r="AB4625">
        <v>71.25</v>
      </c>
      <c r="AC4625">
        <v>6.72</v>
      </c>
      <c r="AD4625" t="s">
        <v>60</v>
      </c>
      <c r="AE4625" t="s">
        <v>56</v>
      </c>
      <c r="AF4625">
        <v>8470</v>
      </c>
      <c r="AG4625">
        <v>8470</v>
      </c>
      <c r="AO4625">
        <v>32</v>
      </c>
      <c r="AP4625">
        <v>0</v>
      </c>
      <c r="AX4625">
        <v>327</v>
      </c>
      <c r="BD4625" s="5">
        <v>327</v>
      </c>
      <c r="BE4625">
        <v>295</v>
      </c>
      <c r="BG4625">
        <f t="shared" si="510"/>
        <v>295</v>
      </c>
      <c r="BI4625">
        <v>32</v>
      </c>
    </row>
    <row r="4626" spans="1:61" x14ac:dyDescent="0.25">
      <c r="A4626" t="s">
        <v>54</v>
      </c>
      <c r="B4626">
        <v>110027</v>
      </c>
      <c r="C4626" t="s">
        <v>55</v>
      </c>
      <c r="D4626" t="s">
        <v>56</v>
      </c>
      <c r="E4626" s="1">
        <v>45990</v>
      </c>
      <c r="F4626" t="s">
        <v>5381</v>
      </c>
      <c r="G4626" t="s">
        <v>63</v>
      </c>
      <c r="H4626" t="str">
        <f t="shared" si="504"/>
        <v>Aggregator</v>
      </c>
      <c r="I4626">
        <v>223381000000000</v>
      </c>
      <c r="J4626">
        <v>29811</v>
      </c>
      <c r="K4626" s="3">
        <v>45990.657638888886</v>
      </c>
      <c r="L4626">
        <f t="shared" si="505"/>
        <v>29</v>
      </c>
      <c r="M4626" t="str">
        <f t="shared" si="506"/>
        <v>Saturday</v>
      </c>
      <c r="N4626" s="1" t="str">
        <f t="shared" si="507"/>
        <v>November</v>
      </c>
      <c r="O4626" s="2">
        <v>0.65763888888888888</v>
      </c>
      <c r="P4626" s="2" t="str">
        <f t="shared" si="508"/>
        <v>Week 4</v>
      </c>
      <c r="Q4626" t="s">
        <v>59</v>
      </c>
      <c r="R4626" s="5">
        <v>248</v>
      </c>
      <c r="S4626" s="5">
        <v>-120</v>
      </c>
      <c r="T4626" s="5">
        <f t="shared" si="509"/>
        <v>48.387096774193552</v>
      </c>
      <c r="U4626" s="5">
        <v>128</v>
      </c>
      <c r="V4626" s="5">
        <v>32</v>
      </c>
      <c r="W4626" s="5">
        <v>0</v>
      </c>
      <c r="X4626" s="5">
        <v>0</v>
      </c>
      <c r="Y4626" s="5">
        <v>160</v>
      </c>
      <c r="Z4626" s="5">
        <v>160</v>
      </c>
      <c r="AA4626" t="s">
        <v>64</v>
      </c>
      <c r="AB4626">
        <v>51.98</v>
      </c>
      <c r="AC4626">
        <v>4.99</v>
      </c>
      <c r="AD4626" t="s">
        <v>64</v>
      </c>
      <c r="AE4626" t="s">
        <v>56</v>
      </c>
      <c r="AF4626">
        <v>7381</v>
      </c>
      <c r="AG4626">
        <v>7381</v>
      </c>
      <c r="AO4626">
        <v>32</v>
      </c>
      <c r="AP4626">
        <v>0</v>
      </c>
      <c r="AW4626">
        <v>160</v>
      </c>
      <c r="BD4626" s="5">
        <v>160</v>
      </c>
      <c r="BE4626">
        <v>128</v>
      </c>
      <c r="BG4626">
        <f t="shared" si="510"/>
        <v>128</v>
      </c>
      <c r="BH4626">
        <v>32</v>
      </c>
    </row>
    <row r="4627" spans="1:61" x14ac:dyDescent="0.25">
      <c r="A4627" t="s">
        <v>54</v>
      </c>
      <c r="B4627">
        <v>110027</v>
      </c>
      <c r="C4627" t="s">
        <v>55</v>
      </c>
      <c r="D4627" t="s">
        <v>56</v>
      </c>
      <c r="E4627" s="1">
        <v>45990</v>
      </c>
      <c r="F4627" t="s">
        <v>5382</v>
      </c>
      <c r="G4627" t="s">
        <v>58</v>
      </c>
      <c r="H4627" t="str">
        <f t="shared" si="504"/>
        <v>Aggregator</v>
      </c>
      <c r="I4627">
        <v>7531317027</v>
      </c>
      <c r="J4627">
        <v>18528960</v>
      </c>
      <c r="K4627" s="3">
        <v>45990.668055555558</v>
      </c>
      <c r="L4627">
        <f t="shared" si="505"/>
        <v>29</v>
      </c>
      <c r="M4627" t="str">
        <f t="shared" si="506"/>
        <v>Saturday</v>
      </c>
      <c r="N4627" s="1" t="str">
        <f t="shared" si="507"/>
        <v>November</v>
      </c>
      <c r="O4627" s="2">
        <v>0.66805555555555551</v>
      </c>
      <c r="P4627" s="2" t="str">
        <f t="shared" si="508"/>
        <v>Week 4</v>
      </c>
      <c r="Q4627" t="s">
        <v>59</v>
      </c>
      <c r="R4627" s="5">
        <v>299</v>
      </c>
      <c r="S4627" s="5">
        <v>-100</v>
      </c>
      <c r="T4627" s="5">
        <f t="shared" si="509"/>
        <v>33.444816053511708</v>
      </c>
      <c r="U4627" s="5">
        <v>199</v>
      </c>
      <c r="V4627" s="5">
        <v>32</v>
      </c>
      <c r="W4627" s="5">
        <v>0</v>
      </c>
      <c r="X4627" s="5">
        <v>0</v>
      </c>
      <c r="Y4627" s="5">
        <v>231</v>
      </c>
      <c r="Z4627" s="5">
        <v>231</v>
      </c>
      <c r="AA4627" t="s">
        <v>60</v>
      </c>
      <c r="AB4627">
        <v>46.41</v>
      </c>
      <c r="AC4627">
        <v>11.77</v>
      </c>
      <c r="AD4627" t="s">
        <v>60</v>
      </c>
      <c r="AE4627" t="s">
        <v>56</v>
      </c>
      <c r="AF4627">
        <v>7027</v>
      </c>
      <c r="AG4627">
        <v>7027</v>
      </c>
      <c r="AO4627">
        <v>32</v>
      </c>
      <c r="AP4627">
        <v>0</v>
      </c>
      <c r="AX4627">
        <v>231</v>
      </c>
      <c r="BD4627" s="5">
        <v>231</v>
      </c>
      <c r="BE4627">
        <v>199</v>
      </c>
      <c r="BG4627">
        <f t="shared" si="510"/>
        <v>199</v>
      </c>
      <c r="BI4627">
        <v>32</v>
      </c>
    </row>
    <row r="4628" spans="1:61" x14ac:dyDescent="0.25">
      <c r="A4628" t="s">
        <v>54</v>
      </c>
      <c r="B4628">
        <v>110027</v>
      </c>
      <c r="C4628" t="s">
        <v>55</v>
      </c>
      <c r="D4628" t="s">
        <v>56</v>
      </c>
      <c r="E4628" s="1">
        <v>45990</v>
      </c>
      <c r="F4628" t="s">
        <v>5383</v>
      </c>
      <c r="G4628" t="s">
        <v>58</v>
      </c>
      <c r="H4628" t="str">
        <f t="shared" si="504"/>
        <v>Aggregator</v>
      </c>
      <c r="I4628">
        <v>7531082746</v>
      </c>
      <c r="J4628">
        <v>18528960</v>
      </c>
      <c r="K4628" s="3">
        <v>45990.670138888891</v>
      </c>
      <c r="L4628">
        <f t="shared" si="505"/>
        <v>29</v>
      </c>
      <c r="M4628" t="str">
        <f t="shared" si="506"/>
        <v>Saturday</v>
      </c>
      <c r="N4628" s="1" t="str">
        <f t="shared" si="507"/>
        <v>November</v>
      </c>
      <c r="O4628" s="2">
        <v>0.67013888888888884</v>
      </c>
      <c r="P4628" s="2" t="str">
        <f t="shared" si="508"/>
        <v>Week 4</v>
      </c>
      <c r="Q4628" t="s">
        <v>59</v>
      </c>
      <c r="R4628" s="5">
        <v>295.66000000000003</v>
      </c>
      <c r="S4628" s="5">
        <v>-100</v>
      </c>
      <c r="T4628" s="5">
        <f t="shared" si="509"/>
        <v>33.822634106744232</v>
      </c>
      <c r="U4628" s="5">
        <v>195.66</v>
      </c>
      <c r="V4628" s="5">
        <v>32</v>
      </c>
      <c r="W4628" s="5">
        <v>0</v>
      </c>
      <c r="X4628" s="5">
        <v>0</v>
      </c>
      <c r="Y4628" s="5">
        <v>227.66</v>
      </c>
      <c r="Z4628" s="5">
        <v>227.66</v>
      </c>
      <c r="AA4628" t="s">
        <v>60</v>
      </c>
      <c r="AB4628">
        <v>59.41</v>
      </c>
      <c r="AC4628">
        <v>5.67</v>
      </c>
      <c r="AD4628" t="s">
        <v>60</v>
      </c>
      <c r="AE4628" t="s">
        <v>56</v>
      </c>
      <c r="AF4628">
        <v>2746</v>
      </c>
      <c r="AG4628">
        <v>2746</v>
      </c>
      <c r="AO4628">
        <v>32</v>
      </c>
      <c r="AP4628">
        <v>0</v>
      </c>
      <c r="AX4628">
        <v>227.66</v>
      </c>
      <c r="BD4628" s="5">
        <v>227.66</v>
      </c>
      <c r="BE4628">
        <v>195.66</v>
      </c>
      <c r="BG4628">
        <f t="shared" si="510"/>
        <v>195.66</v>
      </c>
      <c r="BI4628">
        <v>32</v>
      </c>
    </row>
    <row r="4629" spans="1:61" x14ac:dyDescent="0.25">
      <c r="A4629" t="s">
        <v>54</v>
      </c>
      <c r="B4629">
        <v>110027</v>
      </c>
      <c r="C4629" t="s">
        <v>55</v>
      </c>
      <c r="D4629" t="s">
        <v>56</v>
      </c>
      <c r="E4629" s="1">
        <v>45990</v>
      </c>
      <c r="F4629" t="s">
        <v>5384</v>
      </c>
      <c r="G4629" t="s">
        <v>63</v>
      </c>
      <c r="H4629" t="str">
        <f t="shared" si="504"/>
        <v>Aggregator</v>
      </c>
      <c r="I4629">
        <v>223382000000000</v>
      </c>
      <c r="J4629">
        <v>29811</v>
      </c>
      <c r="K4629" s="3">
        <v>45990.67083333333</v>
      </c>
      <c r="L4629">
        <f t="shared" si="505"/>
        <v>29</v>
      </c>
      <c r="M4629" t="str">
        <f t="shared" si="506"/>
        <v>Saturday</v>
      </c>
      <c r="N4629" s="1" t="str">
        <f t="shared" si="507"/>
        <v>November</v>
      </c>
      <c r="O4629" s="2">
        <v>0.67083333333333328</v>
      </c>
      <c r="P4629" s="2" t="str">
        <f t="shared" si="508"/>
        <v>Week 4</v>
      </c>
      <c r="Q4629" t="s">
        <v>59</v>
      </c>
      <c r="R4629" s="5">
        <v>348</v>
      </c>
      <c r="S4629" s="5">
        <v>0</v>
      </c>
      <c r="T4629" s="5">
        <f t="shared" si="509"/>
        <v>0</v>
      </c>
      <c r="U4629" s="5">
        <v>348</v>
      </c>
      <c r="V4629" s="5">
        <v>32</v>
      </c>
      <c r="W4629" s="5">
        <v>0</v>
      </c>
      <c r="X4629" s="5">
        <v>0</v>
      </c>
      <c r="Y4629" s="5">
        <v>380</v>
      </c>
      <c r="Z4629" s="5">
        <v>380</v>
      </c>
      <c r="AA4629" t="s">
        <v>64</v>
      </c>
      <c r="AB4629">
        <v>57.59</v>
      </c>
      <c r="AC4629">
        <v>8.68</v>
      </c>
      <c r="AD4629" t="s">
        <v>64</v>
      </c>
      <c r="AE4629" t="s">
        <v>56</v>
      </c>
      <c r="AF4629">
        <v>6090</v>
      </c>
      <c r="AG4629">
        <v>6090</v>
      </c>
      <c r="AO4629">
        <v>32</v>
      </c>
      <c r="AP4629">
        <v>0</v>
      </c>
      <c r="AW4629">
        <v>380</v>
      </c>
      <c r="BD4629" s="5">
        <v>380</v>
      </c>
      <c r="BE4629">
        <v>348</v>
      </c>
      <c r="BG4629">
        <f t="shared" si="510"/>
        <v>348</v>
      </c>
      <c r="BH4629">
        <v>32</v>
      </c>
    </row>
    <row r="4630" spans="1:61" x14ac:dyDescent="0.25">
      <c r="A4630" t="s">
        <v>54</v>
      </c>
      <c r="B4630">
        <v>110027</v>
      </c>
      <c r="C4630" t="s">
        <v>55</v>
      </c>
      <c r="D4630" t="s">
        <v>56</v>
      </c>
      <c r="E4630" s="1">
        <v>45990</v>
      </c>
      <c r="F4630" t="s">
        <v>5385</v>
      </c>
      <c r="G4630" t="s">
        <v>67</v>
      </c>
      <c r="H4630" t="str">
        <f t="shared" si="504"/>
        <v>Direct Sale</v>
      </c>
      <c r="K4630" s="3">
        <v>45990.67083333333</v>
      </c>
      <c r="L4630">
        <f t="shared" si="505"/>
        <v>29</v>
      </c>
      <c r="M4630" t="str">
        <f t="shared" si="506"/>
        <v>Saturday</v>
      </c>
      <c r="N4630" s="1" t="str">
        <f t="shared" si="507"/>
        <v>November</v>
      </c>
      <c r="O4630" s="2">
        <v>0.67083333333333328</v>
      </c>
      <c r="P4630" s="2" t="str">
        <f t="shared" si="508"/>
        <v>Week 4</v>
      </c>
      <c r="Q4630" t="s">
        <v>59</v>
      </c>
      <c r="R4630" s="5">
        <v>158</v>
      </c>
      <c r="S4630" s="5">
        <v>0</v>
      </c>
      <c r="T4630" s="5">
        <f t="shared" si="509"/>
        <v>0</v>
      </c>
      <c r="U4630" s="5">
        <v>158</v>
      </c>
      <c r="V4630" s="5">
        <v>0</v>
      </c>
      <c r="W4630" s="5">
        <v>7.9</v>
      </c>
      <c r="X4630" s="5">
        <v>0.1</v>
      </c>
      <c r="Y4630" s="5">
        <v>166</v>
      </c>
      <c r="Z4630" s="5">
        <v>166</v>
      </c>
      <c r="AA4630" t="s">
        <v>73</v>
      </c>
      <c r="AB4630">
        <v>38.86</v>
      </c>
      <c r="AC4630">
        <v>3.92</v>
      </c>
      <c r="AD4630" t="s">
        <v>5778</v>
      </c>
      <c r="AE4630" t="s">
        <v>75</v>
      </c>
      <c r="AI4630" t="s">
        <v>730</v>
      </c>
      <c r="AJ4630" t="s">
        <v>731</v>
      </c>
      <c r="AK4630">
        <v>9999777722</v>
      </c>
      <c r="AO4630">
        <v>0</v>
      </c>
      <c r="AP4630">
        <v>0</v>
      </c>
      <c r="AQ4630">
        <v>166</v>
      </c>
      <c r="AZ4630">
        <v>158</v>
      </c>
      <c r="BA4630">
        <v>3.95</v>
      </c>
      <c r="BB4630">
        <v>158</v>
      </c>
      <c r="BC4630">
        <v>3.95</v>
      </c>
      <c r="BD4630" s="5">
        <v>166</v>
      </c>
      <c r="BE4630">
        <v>158</v>
      </c>
      <c r="BG4630">
        <f t="shared" si="510"/>
        <v>158</v>
      </c>
    </row>
    <row r="4631" spans="1:61" x14ac:dyDescent="0.25">
      <c r="A4631" t="s">
        <v>54</v>
      </c>
      <c r="B4631">
        <v>110027</v>
      </c>
      <c r="C4631" t="s">
        <v>55</v>
      </c>
      <c r="D4631" t="s">
        <v>56</v>
      </c>
      <c r="E4631" s="1">
        <v>45990</v>
      </c>
      <c r="F4631" t="s">
        <v>5386</v>
      </c>
      <c r="G4631" t="s">
        <v>67</v>
      </c>
      <c r="H4631" t="str">
        <f t="shared" si="504"/>
        <v>Direct Sale</v>
      </c>
      <c r="K4631" s="3">
        <v>45990.671527777777</v>
      </c>
      <c r="L4631">
        <f t="shared" si="505"/>
        <v>29</v>
      </c>
      <c r="M4631" t="str">
        <f t="shared" si="506"/>
        <v>Saturday</v>
      </c>
      <c r="N4631" s="1" t="str">
        <f t="shared" si="507"/>
        <v>November</v>
      </c>
      <c r="O4631" s="2">
        <v>0.67152777777777772</v>
      </c>
      <c r="P4631" s="2" t="str">
        <f t="shared" si="508"/>
        <v>Week 4</v>
      </c>
      <c r="Q4631" t="s">
        <v>59</v>
      </c>
      <c r="R4631" s="5">
        <v>548</v>
      </c>
      <c r="S4631" s="5">
        <v>0</v>
      </c>
      <c r="T4631" s="5">
        <f t="shared" si="509"/>
        <v>0</v>
      </c>
      <c r="U4631" s="5">
        <v>548</v>
      </c>
      <c r="V4631" s="5">
        <v>0</v>
      </c>
      <c r="W4631" s="5">
        <v>27.4</v>
      </c>
      <c r="X4631" s="5">
        <v>-0.4</v>
      </c>
      <c r="Y4631" s="5">
        <v>575</v>
      </c>
      <c r="Z4631" s="5">
        <v>575</v>
      </c>
      <c r="AA4631" t="s">
        <v>73</v>
      </c>
      <c r="AB4631">
        <v>135.22999999999999</v>
      </c>
      <c r="AC4631">
        <v>7.81</v>
      </c>
      <c r="AD4631" t="s">
        <v>5775</v>
      </c>
      <c r="AI4631" t="s">
        <v>5387</v>
      </c>
      <c r="AJ4631" t="s">
        <v>320</v>
      </c>
      <c r="AK4631">
        <v>9818322312</v>
      </c>
      <c r="AO4631">
        <v>0</v>
      </c>
      <c r="AP4631">
        <v>0</v>
      </c>
      <c r="AQ4631">
        <v>575</v>
      </c>
      <c r="AZ4631">
        <v>548</v>
      </c>
      <c r="BA4631">
        <v>13.7</v>
      </c>
      <c r="BB4631">
        <v>548</v>
      </c>
      <c r="BC4631">
        <v>13.7</v>
      </c>
      <c r="BD4631" s="5">
        <v>575</v>
      </c>
      <c r="BE4631">
        <v>548</v>
      </c>
      <c r="BG4631">
        <f t="shared" si="510"/>
        <v>548</v>
      </c>
    </row>
    <row r="4632" spans="1:61" x14ac:dyDescent="0.25">
      <c r="A4632" t="s">
        <v>54</v>
      </c>
      <c r="B4632">
        <v>110027</v>
      </c>
      <c r="C4632" t="s">
        <v>55</v>
      </c>
      <c r="D4632" t="s">
        <v>56</v>
      </c>
      <c r="E4632" s="1">
        <v>45990</v>
      </c>
      <c r="F4632" t="s">
        <v>5388</v>
      </c>
      <c r="G4632" t="s">
        <v>63</v>
      </c>
      <c r="H4632" t="str">
        <f t="shared" si="504"/>
        <v>Aggregator</v>
      </c>
      <c r="I4632">
        <v>223383000000000</v>
      </c>
      <c r="J4632">
        <v>29811</v>
      </c>
      <c r="K4632" s="3">
        <v>45990.681250000001</v>
      </c>
      <c r="L4632">
        <f t="shared" si="505"/>
        <v>29</v>
      </c>
      <c r="M4632" t="str">
        <f t="shared" si="506"/>
        <v>Saturday</v>
      </c>
      <c r="N4632" s="1" t="str">
        <f t="shared" si="507"/>
        <v>November</v>
      </c>
      <c r="O4632" s="2">
        <v>0.68125000000000002</v>
      </c>
      <c r="P4632" s="2" t="str">
        <f t="shared" si="508"/>
        <v>Week 4</v>
      </c>
      <c r="Q4632" t="s">
        <v>59</v>
      </c>
      <c r="R4632" s="5">
        <v>248</v>
      </c>
      <c r="S4632" s="5">
        <v>-100</v>
      </c>
      <c r="T4632" s="5">
        <f t="shared" si="509"/>
        <v>40.322580645161288</v>
      </c>
      <c r="U4632" s="5">
        <v>148</v>
      </c>
      <c r="V4632" s="5">
        <v>32</v>
      </c>
      <c r="W4632" s="5">
        <v>0</v>
      </c>
      <c r="X4632" s="5">
        <v>0</v>
      </c>
      <c r="Y4632" s="5">
        <v>180</v>
      </c>
      <c r="Z4632" s="5">
        <v>180</v>
      </c>
      <c r="AA4632" t="s">
        <v>64</v>
      </c>
      <c r="AB4632">
        <v>51.98</v>
      </c>
      <c r="AC4632">
        <v>4.99</v>
      </c>
      <c r="AD4632" t="s">
        <v>64</v>
      </c>
      <c r="AE4632" t="s">
        <v>56</v>
      </c>
      <c r="AF4632">
        <v>3023</v>
      </c>
      <c r="AG4632">
        <v>3023</v>
      </c>
      <c r="AO4632">
        <v>32</v>
      </c>
      <c r="AP4632">
        <v>0</v>
      </c>
      <c r="AW4632">
        <v>180</v>
      </c>
      <c r="BD4632" s="5">
        <v>180</v>
      </c>
      <c r="BE4632">
        <v>148</v>
      </c>
      <c r="BG4632">
        <f t="shared" si="510"/>
        <v>148</v>
      </c>
      <c r="BH4632">
        <v>32</v>
      </c>
    </row>
    <row r="4633" spans="1:61" x14ac:dyDescent="0.25">
      <c r="A4633" t="s">
        <v>54</v>
      </c>
      <c r="B4633">
        <v>110027</v>
      </c>
      <c r="C4633" t="s">
        <v>55</v>
      </c>
      <c r="D4633" t="s">
        <v>56</v>
      </c>
      <c r="E4633" s="1">
        <v>45990</v>
      </c>
      <c r="F4633" t="s">
        <v>5389</v>
      </c>
      <c r="G4633" t="s">
        <v>63</v>
      </c>
      <c r="H4633" t="str">
        <f t="shared" si="504"/>
        <v>Aggregator</v>
      </c>
      <c r="I4633">
        <v>223383000000000</v>
      </c>
      <c r="J4633">
        <v>29811</v>
      </c>
      <c r="K4633" s="3">
        <v>45990.68472222222</v>
      </c>
      <c r="L4633">
        <f t="shared" si="505"/>
        <v>29</v>
      </c>
      <c r="M4633" t="str">
        <f t="shared" si="506"/>
        <v>Saturday</v>
      </c>
      <c r="N4633" s="1" t="str">
        <f t="shared" si="507"/>
        <v>November</v>
      </c>
      <c r="O4633" s="2">
        <v>0.68472222222222223</v>
      </c>
      <c r="P4633" s="2" t="str">
        <f t="shared" si="508"/>
        <v>Week 4</v>
      </c>
      <c r="Q4633" t="s">
        <v>59</v>
      </c>
      <c r="R4633" s="5">
        <v>258</v>
      </c>
      <c r="S4633" s="5">
        <v>-60</v>
      </c>
      <c r="T4633" s="5">
        <f t="shared" si="509"/>
        <v>23.255813953488371</v>
      </c>
      <c r="U4633" s="5">
        <v>198</v>
      </c>
      <c r="V4633" s="5">
        <v>32</v>
      </c>
      <c r="W4633" s="5">
        <v>0</v>
      </c>
      <c r="X4633" s="5">
        <v>0</v>
      </c>
      <c r="Y4633" s="5">
        <v>230</v>
      </c>
      <c r="Z4633" s="5">
        <v>230</v>
      </c>
      <c r="AA4633" t="s">
        <v>64</v>
      </c>
      <c r="AB4633">
        <v>45.56</v>
      </c>
      <c r="AC4633">
        <v>3.92</v>
      </c>
      <c r="AD4633" t="s">
        <v>64</v>
      </c>
      <c r="AE4633" t="s">
        <v>56</v>
      </c>
      <c r="AF4633">
        <v>6280</v>
      </c>
      <c r="AG4633">
        <v>6280</v>
      </c>
      <c r="AO4633">
        <v>32</v>
      </c>
      <c r="AP4633">
        <v>0</v>
      </c>
      <c r="AW4633">
        <v>230</v>
      </c>
      <c r="BD4633" s="5">
        <v>230</v>
      </c>
      <c r="BE4633">
        <v>198</v>
      </c>
      <c r="BG4633">
        <f t="shared" si="510"/>
        <v>198</v>
      </c>
      <c r="BH4633">
        <v>32</v>
      </c>
    </row>
    <row r="4634" spans="1:61" x14ac:dyDescent="0.25">
      <c r="A4634" t="s">
        <v>54</v>
      </c>
      <c r="B4634">
        <v>110027</v>
      </c>
      <c r="C4634" t="s">
        <v>55</v>
      </c>
      <c r="D4634" t="s">
        <v>56</v>
      </c>
      <c r="E4634" s="1">
        <v>45990</v>
      </c>
      <c r="F4634" t="s">
        <v>5390</v>
      </c>
      <c r="G4634" t="s">
        <v>63</v>
      </c>
      <c r="H4634" t="str">
        <f t="shared" si="504"/>
        <v>Aggregator</v>
      </c>
      <c r="I4634">
        <v>223384000000000</v>
      </c>
      <c r="J4634">
        <v>29811</v>
      </c>
      <c r="K4634" s="3">
        <v>45990.689583333333</v>
      </c>
      <c r="L4634">
        <f t="shared" si="505"/>
        <v>29</v>
      </c>
      <c r="M4634" t="str">
        <f t="shared" si="506"/>
        <v>Saturday</v>
      </c>
      <c r="N4634" s="1" t="str">
        <f t="shared" si="507"/>
        <v>November</v>
      </c>
      <c r="O4634" s="2">
        <v>0.68958333333333333</v>
      </c>
      <c r="P4634" s="2" t="str">
        <f t="shared" si="508"/>
        <v>Week 4</v>
      </c>
      <c r="Q4634" t="s">
        <v>59</v>
      </c>
      <c r="R4634" s="5">
        <v>268</v>
      </c>
      <c r="S4634" s="5">
        <v>-93.75</v>
      </c>
      <c r="T4634" s="5">
        <f t="shared" si="509"/>
        <v>34.981343283582092</v>
      </c>
      <c r="U4634" s="5">
        <v>174.25</v>
      </c>
      <c r="V4634" s="5">
        <v>32</v>
      </c>
      <c r="W4634" s="5">
        <v>0</v>
      </c>
      <c r="X4634" s="5">
        <v>-0.25</v>
      </c>
      <c r="Y4634" s="5">
        <v>206</v>
      </c>
      <c r="Z4634" s="5">
        <v>206</v>
      </c>
      <c r="AA4634" t="s">
        <v>64</v>
      </c>
      <c r="AB4634">
        <v>49.26</v>
      </c>
      <c r="AC4634">
        <v>7.49</v>
      </c>
      <c r="AD4634" t="s">
        <v>64</v>
      </c>
      <c r="AE4634" t="s">
        <v>56</v>
      </c>
      <c r="AF4634">
        <v>1275</v>
      </c>
      <c r="AG4634">
        <v>1275</v>
      </c>
      <c r="AO4634">
        <v>32</v>
      </c>
      <c r="AP4634">
        <v>0</v>
      </c>
      <c r="AW4634">
        <v>206</v>
      </c>
      <c r="BD4634" s="5">
        <v>206</v>
      </c>
      <c r="BE4634">
        <v>174.25</v>
      </c>
      <c r="BG4634">
        <f t="shared" si="510"/>
        <v>174.25</v>
      </c>
      <c r="BH4634">
        <v>32</v>
      </c>
    </row>
    <row r="4635" spans="1:61" x14ac:dyDescent="0.25">
      <c r="A4635" t="s">
        <v>54</v>
      </c>
      <c r="B4635">
        <v>110027</v>
      </c>
      <c r="C4635" t="s">
        <v>55</v>
      </c>
      <c r="D4635" t="s">
        <v>56</v>
      </c>
      <c r="E4635" s="1">
        <v>45990</v>
      </c>
      <c r="F4635" t="s">
        <v>5391</v>
      </c>
      <c r="G4635" t="s">
        <v>63</v>
      </c>
      <c r="H4635" t="str">
        <f t="shared" si="504"/>
        <v>Aggregator</v>
      </c>
      <c r="I4635">
        <v>223384000000000</v>
      </c>
      <c r="J4635">
        <v>29811</v>
      </c>
      <c r="K4635" s="3">
        <v>45990.692361111112</v>
      </c>
      <c r="L4635">
        <f t="shared" si="505"/>
        <v>29</v>
      </c>
      <c r="M4635" t="str">
        <f t="shared" si="506"/>
        <v>Saturday</v>
      </c>
      <c r="N4635" s="1" t="str">
        <f t="shared" si="507"/>
        <v>November</v>
      </c>
      <c r="O4635" s="2">
        <v>0.69236111111111109</v>
      </c>
      <c r="P4635" s="2" t="str">
        <f t="shared" si="508"/>
        <v>Week 4</v>
      </c>
      <c r="Q4635" t="s">
        <v>59</v>
      </c>
      <c r="R4635" s="5">
        <v>636</v>
      </c>
      <c r="S4635" s="5">
        <v>-123.74</v>
      </c>
      <c r="T4635" s="5">
        <f t="shared" si="509"/>
        <v>19.455974842767297</v>
      </c>
      <c r="U4635" s="5">
        <v>512.26</v>
      </c>
      <c r="V4635" s="5">
        <v>32</v>
      </c>
      <c r="W4635" s="5">
        <v>0</v>
      </c>
      <c r="X4635" s="5">
        <v>-0.26</v>
      </c>
      <c r="Y4635" s="5">
        <v>544</v>
      </c>
      <c r="Z4635" s="5">
        <v>544</v>
      </c>
      <c r="AA4635" t="s">
        <v>64</v>
      </c>
      <c r="AB4635">
        <v>152.55000000000001</v>
      </c>
      <c r="AC4635">
        <v>9.02</v>
      </c>
      <c r="AD4635" t="s">
        <v>64</v>
      </c>
      <c r="AE4635" t="s">
        <v>56</v>
      </c>
      <c r="AF4635">
        <v>6928</v>
      </c>
      <c r="AG4635">
        <v>6928</v>
      </c>
      <c r="AO4635">
        <v>32</v>
      </c>
      <c r="AP4635">
        <v>0</v>
      </c>
      <c r="AW4635">
        <v>544</v>
      </c>
      <c r="BD4635" s="5">
        <v>544</v>
      </c>
      <c r="BE4635">
        <v>512.26</v>
      </c>
      <c r="BG4635">
        <f t="shared" si="510"/>
        <v>512.26</v>
      </c>
      <c r="BH4635">
        <v>32</v>
      </c>
    </row>
    <row r="4636" spans="1:61" x14ac:dyDescent="0.25">
      <c r="A4636" t="s">
        <v>54</v>
      </c>
      <c r="B4636">
        <v>110027</v>
      </c>
      <c r="C4636" t="s">
        <v>55</v>
      </c>
      <c r="D4636" t="s">
        <v>56</v>
      </c>
      <c r="E4636" s="1">
        <v>45990</v>
      </c>
      <c r="F4636" t="s">
        <v>5392</v>
      </c>
      <c r="G4636" t="s">
        <v>67</v>
      </c>
      <c r="H4636" t="str">
        <f t="shared" si="504"/>
        <v>Direct Sale</v>
      </c>
      <c r="K4636" s="3">
        <v>45990.703472222223</v>
      </c>
      <c r="L4636">
        <f t="shared" si="505"/>
        <v>29</v>
      </c>
      <c r="M4636" t="str">
        <f t="shared" si="506"/>
        <v>Saturday</v>
      </c>
      <c r="N4636" s="1" t="str">
        <f t="shared" si="507"/>
        <v>November</v>
      </c>
      <c r="O4636" s="2">
        <v>0.70347222222222228</v>
      </c>
      <c r="P4636" s="2" t="str">
        <f t="shared" si="508"/>
        <v>Week 4</v>
      </c>
      <c r="Q4636" t="s">
        <v>59</v>
      </c>
      <c r="R4636" s="5">
        <v>99</v>
      </c>
      <c r="S4636" s="5">
        <v>0</v>
      </c>
      <c r="T4636" s="5">
        <f t="shared" si="509"/>
        <v>0</v>
      </c>
      <c r="U4636" s="5">
        <v>99</v>
      </c>
      <c r="V4636" s="5">
        <v>0</v>
      </c>
      <c r="W4636" s="5">
        <v>4.96</v>
      </c>
      <c r="X4636" s="5">
        <v>0.04</v>
      </c>
      <c r="Y4636" s="5">
        <v>104</v>
      </c>
      <c r="Z4636" s="5">
        <v>104</v>
      </c>
      <c r="AA4636" t="s">
        <v>68</v>
      </c>
      <c r="AB4636">
        <v>21.7</v>
      </c>
      <c r="AC4636">
        <v>1.96</v>
      </c>
      <c r="AD4636" t="s">
        <v>5778</v>
      </c>
      <c r="AE4636" t="s">
        <v>75</v>
      </c>
      <c r="AI4636" t="s">
        <v>89</v>
      </c>
      <c r="AJ4636" t="s">
        <v>190</v>
      </c>
      <c r="AK4636">
        <v>8929758003</v>
      </c>
      <c r="AO4636">
        <v>0</v>
      </c>
      <c r="AP4636">
        <v>0</v>
      </c>
      <c r="AR4636">
        <v>104</v>
      </c>
      <c r="AZ4636">
        <v>99</v>
      </c>
      <c r="BA4636">
        <v>2.48</v>
      </c>
      <c r="BB4636">
        <v>99</v>
      </c>
      <c r="BC4636">
        <v>2.48</v>
      </c>
      <c r="BD4636" s="5">
        <v>104</v>
      </c>
      <c r="BE4636">
        <v>99</v>
      </c>
      <c r="BG4636">
        <f t="shared" si="510"/>
        <v>99</v>
      </c>
    </row>
    <row r="4637" spans="1:61" x14ac:dyDescent="0.25">
      <c r="A4637" t="s">
        <v>54</v>
      </c>
      <c r="B4637">
        <v>110027</v>
      </c>
      <c r="C4637" t="s">
        <v>55</v>
      </c>
      <c r="D4637" t="s">
        <v>56</v>
      </c>
      <c r="E4637" s="1">
        <v>45990</v>
      </c>
      <c r="F4637" t="s">
        <v>5393</v>
      </c>
      <c r="G4637" t="s">
        <v>63</v>
      </c>
      <c r="H4637" t="str">
        <f t="shared" si="504"/>
        <v>Aggregator</v>
      </c>
      <c r="I4637">
        <v>223385000000000</v>
      </c>
      <c r="J4637">
        <v>29811</v>
      </c>
      <c r="K4637" s="3">
        <v>45990.703472222223</v>
      </c>
      <c r="L4637">
        <f t="shared" si="505"/>
        <v>29</v>
      </c>
      <c r="M4637" t="str">
        <f t="shared" si="506"/>
        <v>Saturday</v>
      </c>
      <c r="N4637" s="1" t="str">
        <f t="shared" si="507"/>
        <v>November</v>
      </c>
      <c r="O4637" s="2">
        <v>0.70347222222222228</v>
      </c>
      <c r="P4637" s="2" t="str">
        <f t="shared" si="508"/>
        <v>Week 4</v>
      </c>
      <c r="Q4637" t="s">
        <v>59</v>
      </c>
      <c r="R4637" s="5">
        <v>229</v>
      </c>
      <c r="S4637" s="5">
        <v>-100</v>
      </c>
      <c r="T4637" s="5">
        <f t="shared" si="509"/>
        <v>43.668122270742359</v>
      </c>
      <c r="U4637" s="5">
        <v>129</v>
      </c>
      <c r="V4637" s="5">
        <v>32</v>
      </c>
      <c r="W4637" s="5">
        <v>0</v>
      </c>
      <c r="X4637" s="5">
        <v>0</v>
      </c>
      <c r="Y4637" s="5">
        <v>161</v>
      </c>
      <c r="Z4637" s="5">
        <v>161</v>
      </c>
      <c r="AA4637" t="s">
        <v>64</v>
      </c>
      <c r="AB4637">
        <v>54.66</v>
      </c>
      <c r="AC4637">
        <v>4.99</v>
      </c>
      <c r="AD4637" t="s">
        <v>64</v>
      </c>
      <c r="AE4637" t="s">
        <v>56</v>
      </c>
      <c r="AF4637">
        <v>2167</v>
      </c>
      <c r="AG4637">
        <v>2167</v>
      </c>
      <c r="AO4637">
        <v>32</v>
      </c>
      <c r="AP4637">
        <v>0</v>
      </c>
      <c r="AW4637">
        <v>161</v>
      </c>
      <c r="BD4637" s="5">
        <v>161</v>
      </c>
      <c r="BE4637">
        <v>129</v>
      </c>
      <c r="BG4637">
        <f t="shared" si="510"/>
        <v>129</v>
      </c>
      <c r="BH4637">
        <v>32</v>
      </c>
    </row>
    <row r="4638" spans="1:61" x14ac:dyDescent="0.25">
      <c r="A4638" t="s">
        <v>54</v>
      </c>
      <c r="B4638">
        <v>110027</v>
      </c>
      <c r="C4638" t="s">
        <v>55</v>
      </c>
      <c r="D4638" t="s">
        <v>56</v>
      </c>
      <c r="E4638" s="1">
        <v>45990</v>
      </c>
      <c r="F4638" t="s">
        <v>5394</v>
      </c>
      <c r="G4638" t="s">
        <v>67</v>
      </c>
      <c r="H4638" t="str">
        <f t="shared" si="504"/>
        <v>Direct Sale</v>
      </c>
      <c r="K4638" s="3">
        <v>45990.70416666667</v>
      </c>
      <c r="L4638">
        <f t="shared" si="505"/>
        <v>29</v>
      </c>
      <c r="M4638" t="str">
        <f t="shared" si="506"/>
        <v>Saturday</v>
      </c>
      <c r="N4638" s="1" t="str">
        <f t="shared" si="507"/>
        <v>November</v>
      </c>
      <c r="O4638" s="2">
        <v>0.70416666666666672</v>
      </c>
      <c r="P4638" s="2" t="str">
        <f t="shared" si="508"/>
        <v>Week 4</v>
      </c>
      <c r="Q4638" t="s">
        <v>59</v>
      </c>
      <c r="R4638" s="5">
        <v>59</v>
      </c>
      <c r="S4638" s="5">
        <v>0</v>
      </c>
      <c r="T4638" s="5">
        <f t="shared" si="509"/>
        <v>0</v>
      </c>
      <c r="U4638" s="5">
        <v>59</v>
      </c>
      <c r="V4638" s="5">
        <v>0</v>
      </c>
      <c r="W4638" s="5">
        <v>2.96</v>
      </c>
      <c r="X4638" s="5">
        <v>0.04</v>
      </c>
      <c r="Y4638" s="5">
        <v>62</v>
      </c>
      <c r="Z4638" s="5">
        <v>62</v>
      </c>
      <c r="AA4638" t="s">
        <v>73</v>
      </c>
      <c r="AB4638">
        <v>15.49</v>
      </c>
      <c r="AC4638">
        <v>2.14</v>
      </c>
      <c r="AD4638" t="s">
        <v>5778</v>
      </c>
      <c r="AE4638" t="s">
        <v>75</v>
      </c>
      <c r="AI4638" t="s">
        <v>5395</v>
      </c>
      <c r="AJ4638" t="s">
        <v>5396</v>
      </c>
      <c r="AK4638">
        <v>8750526159</v>
      </c>
      <c r="AO4638">
        <v>0</v>
      </c>
      <c r="AP4638">
        <v>0</v>
      </c>
      <c r="AQ4638">
        <v>62</v>
      </c>
      <c r="AZ4638">
        <v>59</v>
      </c>
      <c r="BA4638">
        <v>1.48</v>
      </c>
      <c r="BB4638">
        <v>59</v>
      </c>
      <c r="BC4638">
        <v>1.48</v>
      </c>
      <c r="BD4638" s="5">
        <v>62</v>
      </c>
      <c r="BE4638">
        <v>59</v>
      </c>
      <c r="BG4638">
        <f t="shared" si="510"/>
        <v>59</v>
      </c>
    </row>
    <row r="4639" spans="1:61" x14ac:dyDescent="0.25">
      <c r="A4639" t="s">
        <v>54</v>
      </c>
      <c r="B4639">
        <v>110027</v>
      </c>
      <c r="C4639" t="s">
        <v>55</v>
      </c>
      <c r="D4639" t="s">
        <v>56</v>
      </c>
      <c r="E4639" s="1">
        <v>45990</v>
      </c>
      <c r="F4639" t="s">
        <v>5397</v>
      </c>
      <c r="G4639" t="s">
        <v>67</v>
      </c>
      <c r="H4639" t="str">
        <f t="shared" si="504"/>
        <v>Direct Sale</v>
      </c>
      <c r="K4639" s="3">
        <v>45990.716666666667</v>
      </c>
      <c r="L4639">
        <f t="shared" si="505"/>
        <v>29</v>
      </c>
      <c r="M4639" t="str">
        <f t="shared" si="506"/>
        <v>Saturday</v>
      </c>
      <c r="N4639" s="1" t="str">
        <f t="shared" si="507"/>
        <v>November</v>
      </c>
      <c r="O4639" s="2">
        <v>0.71666666666666667</v>
      </c>
      <c r="P4639" s="2" t="str">
        <f t="shared" si="508"/>
        <v>Week 4</v>
      </c>
      <c r="Q4639" t="s">
        <v>59</v>
      </c>
      <c r="R4639" s="5">
        <v>119</v>
      </c>
      <c r="S4639" s="5">
        <v>0</v>
      </c>
      <c r="T4639" s="5">
        <f t="shared" si="509"/>
        <v>0</v>
      </c>
      <c r="U4639" s="5">
        <v>119</v>
      </c>
      <c r="V4639" s="5">
        <v>0</v>
      </c>
      <c r="W4639" s="5">
        <v>5.96</v>
      </c>
      <c r="X4639" s="5">
        <v>0.04</v>
      </c>
      <c r="Y4639" s="5">
        <v>125</v>
      </c>
      <c r="Z4639" s="5">
        <v>125</v>
      </c>
      <c r="AA4639" t="s">
        <v>68</v>
      </c>
      <c r="AB4639">
        <v>20.22</v>
      </c>
      <c r="AC4639">
        <v>2.82</v>
      </c>
      <c r="AD4639" t="s">
        <v>5778</v>
      </c>
      <c r="AE4639" t="s">
        <v>75</v>
      </c>
      <c r="AI4639" t="s">
        <v>730</v>
      </c>
      <c r="AJ4639" t="s">
        <v>731</v>
      </c>
      <c r="AK4639">
        <v>9999777722</v>
      </c>
      <c r="AO4639">
        <v>0</v>
      </c>
      <c r="AP4639">
        <v>0</v>
      </c>
      <c r="AR4639">
        <v>125</v>
      </c>
      <c r="AZ4639">
        <v>119</v>
      </c>
      <c r="BA4639">
        <v>2.98</v>
      </c>
      <c r="BB4639">
        <v>119</v>
      </c>
      <c r="BC4639">
        <v>2.98</v>
      </c>
      <c r="BD4639" s="5">
        <v>125</v>
      </c>
      <c r="BE4639">
        <v>119</v>
      </c>
      <c r="BG4639">
        <f t="shared" si="510"/>
        <v>119</v>
      </c>
    </row>
    <row r="4640" spans="1:61" x14ac:dyDescent="0.25">
      <c r="A4640" t="s">
        <v>54</v>
      </c>
      <c r="B4640">
        <v>110027</v>
      </c>
      <c r="C4640" t="s">
        <v>55</v>
      </c>
      <c r="D4640" t="s">
        <v>56</v>
      </c>
      <c r="E4640" s="1">
        <v>45990</v>
      </c>
      <c r="F4640" t="s">
        <v>5398</v>
      </c>
      <c r="G4640" t="s">
        <v>63</v>
      </c>
      <c r="H4640" t="str">
        <f t="shared" si="504"/>
        <v>Aggregator</v>
      </c>
      <c r="I4640">
        <v>223386000000000</v>
      </c>
      <c r="J4640">
        <v>29811</v>
      </c>
      <c r="K4640" s="3">
        <v>45990.71875</v>
      </c>
      <c r="L4640">
        <f t="shared" si="505"/>
        <v>29</v>
      </c>
      <c r="M4640" t="str">
        <f t="shared" si="506"/>
        <v>Saturday</v>
      </c>
      <c r="N4640" s="1" t="str">
        <f t="shared" si="507"/>
        <v>November</v>
      </c>
      <c r="O4640" s="2">
        <v>0.71875</v>
      </c>
      <c r="P4640" s="2" t="str">
        <f t="shared" si="508"/>
        <v>Week 4</v>
      </c>
      <c r="Q4640" t="s">
        <v>59</v>
      </c>
      <c r="R4640" s="5">
        <v>338</v>
      </c>
      <c r="S4640" s="5">
        <v>-100</v>
      </c>
      <c r="T4640" s="5">
        <f t="shared" si="509"/>
        <v>29.585798816568047</v>
      </c>
      <c r="U4640" s="5">
        <v>238</v>
      </c>
      <c r="V4640" s="5">
        <v>32</v>
      </c>
      <c r="W4640" s="5">
        <v>0</v>
      </c>
      <c r="X4640" s="5">
        <v>0</v>
      </c>
      <c r="Y4640" s="5">
        <v>270</v>
      </c>
      <c r="Z4640" s="5">
        <v>270</v>
      </c>
      <c r="AA4640" t="s">
        <v>64</v>
      </c>
      <c r="AB4640">
        <v>57.59</v>
      </c>
      <c r="AC4640">
        <v>8.68</v>
      </c>
      <c r="AD4640" t="s">
        <v>64</v>
      </c>
      <c r="AE4640" t="s">
        <v>56</v>
      </c>
      <c r="AF4640">
        <v>7671</v>
      </c>
      <c r="AG4640">
        <v>7671</v>
      </c>
      <c r="AO4640">
        <v>32</v>
      </c>
      <c r="AP4640">
        <v>0</v>
      </c>
      <c r="AW4640">
        <v>270</v>
      </c>
      <c r="BD4640" s="5">
        <v>270</v>
      </c>
      <c r="BE4640">
        <v>238</v>
      </c>
      <c r="BG4640">
        <f t="shared" si="510"/>
        <v>238</v>
      </c>
      <c r="BH4640">
        <v>32</v>
      </c>
    </row>
    <row r="4641" spans="1:61" x14ac:dyDescent="0.25">
      <c r="A4641" t="s">
        <v>54</v>
      </c>
      <c r="B4641">
        <v>110027</v>
      </c>
      <c r="C4641" t="s">
        <v>55</v>
      </c>
      <c r="D4641" t="s">
        <v>56</v>
      </c>
      <c r="E4641" s="1">
        <v>45990</v>
      </c>
      <c r="F4641" t="s">
        <v>5399</v>
      </c>
      <c r="G4641" t="s">
        <v>67</v>
      </c>
      <c r="H4641" t="str">
        <f t="shared" si="504"/>
        <v>Direct Sale</v>
      </c>
      <c r="K4641" s="3">
        <v>45990.726388888892</v>
      </c>
      <c r="L4641">
        <f t="shared" si="505"/>
        <v>29</v>
      </c>
      <c r="M4641" t="str">
        <f t="shared" si="506"/>
        <v>Saturday</v>
      </c>
      <c r="N4641" s="1" t="str">
        <f t="shared" si="507"/>
        <v>November</v>
      </c>
      <c r="O4641" s="2">
        <v>0.72638888888888886</v>
      </c>
      <c r="P4641" s="2" t="str">
        <f t="shared" si="508"/>
        <v>Week 4</v>
      </c>
      <c r="Q4641" t="s">
        <v>59</v>
      </c>
      <c r="R4641" s="5">
        <v>159</v>
      </c>
      <c r="S4641" s="5">
        <v>0</v>
      </c>
      <c r="T4641" s="5">
        <f t="shared" si="509"/>
        <v>0</v>
      </c>
      <c r="U4641" s="5">
        <v>159</v>
      </c>
      <c r="V4641" s="5">
        <v>0</v>
      </c>
      <c r="W4641" s="5">
        <v>7.96</v>
      </c>
      <c r="X4641" s="5">
        <v>0.04</v>
      </c>
      <c r="Y4641" s="5">
        <v>167</v>
      </c>
      <c r="Z4641" s="5">
        <v>167</v>
      </c>
      <c r="AA4641" t="s">
        <v>68</v>
      </c>
      <c r="AB4641">
        <v>24.55</v>
      </c>
      <c r="AC4641">
        <v>2.82</v>
      </c>
      <c r="AD4641" t="s">
        <v>5778</v>
      </c>
      <c r="AE4641" t="s">
        <v>75</v>
      </c>
      <c r="AI4641" t="s">
        <v>1073</v>
      </c>
      <c r="AJ4641" t="s">
        <v>1074</v>
      </c>
      <c r="AK4641">
        <v>9999777700</v>
      </c>
      <c r="AO4641">
        <v>0</v>
      </c>
      <c r="AP4641">
        <v>0</v>
      </c>
      <c r="AR4641">
        <v>167</v>
      </c>
      <c r="AZ4641">
        <v>159</v>
      </c>
      <c r="BA4641">
        <v>3.98</v>
      </c>
      <c r="BB4641">
        <v>159</v>
      </c>
      <c r="BC4641">
        <v>3.98</v>
      </c>
      <c r="BD4641" s="5">
        <v>167</v>
      </c>
      <c r="BE4641">
        <v>159</v>
      </c>
      <c r="BG4641">
        <f t="shared" si="510"/>
        <v>159</v>
      </c>
    </row>
    <row r="4642" spans="1:61" x14ac:dyDescent="0.25">
      <c r="A4642" t="s">
        <v>54</v>
      </c>
      <c r="B4642">
        <v>110027</v>
      </c>
      <c r="C4642" t="s">
        <v>55</v>
      </c>
      <c r="D4642" t="s">
        <v>56</v>
      </c>
      <c r="E4642" s="1">
        <v>45990</v>
      </c>
      <c r="F4642" t="s">
        <v>5400</v>
      </c>
      <c r="G4642" t="s">
        <v>63</v>
      </c>
      <c r="H4642" t="str">
        <f t="shared" si="504"/>
        <v>Aggregator</v>
      </c>
      <c r="I4642">
        <v>223387000000000</v>
      </c>
      <c r="J4642">
        <v>29811</v>
      </c>
      <c r="K4642" s="3">
        <v>45990.729861111111</v>
      </c>
      <c r="L4642">
        <f t="shared" si="505"/>
        <v>29</v>
      </c>
      <c r="M4642" t="str">
        <f t="shared" si="506"/>
        <v>Saturday</v>
      </c>
      <c r="N4642" s="1" t="str">
        <f t="shared" si="507"/>
        <v>November</v>
      </c>
      <c r="O4642" s="2">
        <v>0.72986111111111107</v>
      </c>
      <c r="P4642" s="2" t="str">
        <f t="shared" si="508"/>
        <v>Week 4</v>
      </c>
      <c r="Q4642" t="s">
        <v>59</v>
      </c>
      <c r="R4642" s="5">
        <v>362.28</v>
      </c>
      <c r="S4642" s="5">
        <v>-149.99</v>
      </c>
      <c r="T4642" s="5">
        <f t="shared" si="509"/>
        <v>41.401678259909467</v>
      </c>
      <c r="U4642" s="5">
        <v>212.29</v>
      </c>
      <c r="V4642" s="5">
        <v>32</v>
      </c>
      <c r="W4642" s="5">
        <v>0</v>
      </c>
      <c r="X4642" s="5">
        <v>-0.28999999999999998</v>
      </c>
      <c r="Y4642" s="5">
        <v>244</v>
      </c>
      <c r="Z4642" s="5">
        <v>244</v>
      </c>
      <c r="AA4642" t="s">
        <v>64</v>
      </c>
      <c r="AB4642">
        <v>73.39</v>
      </c>
      <c r="AC4642">
        <v>7.73</v>
      </c>
      <c r="AD4642" t="s">
        <v>64</v>
      </c>
      <c r="AE4642" t="s">
        <v>56</v>
      </c>
      <c r="AF4642">
        <v>4130</v>
      </c>
      <c r="AG4642">
        <v>4130</v>
      </c>
      <c r="AO4642">
        <v>32</v>
      </c>
      <c r="AP4642">
        <v>0</v>
      </c>
      <c r="AW4642">
        <v>244</v>
      </c>
      <c r="BD4642" s="5">
        <v>244</v>
      </c>
      <c r="BE4642">
        <v>212.29</v>
      </c>
      <c r="BG4642">
        <f t="shared" si="510"/>
        <v>212.29</v>
      </c>
      <c r="BH4642">
        <v>32</v>
      </c>
    </row>
    <row r="4643" spans="1:61" x14ac:dyDescent="0.25">
      <c r="A4643" t="s">
        <v>54</v>
      </c>
      <c r="B4643">
        <v>110027</v>
      </c>
      <c r="C4643" t="s">
        <v>55</v>
      </c>
      <c r="D4643" t="s">
        <v>56</v>
      </c>
      <c r="E4643" s="1">
        <v>45990</v>
      </c>
      <c r="F4643" t="s">
        <v>5401</v>
      </c>
      <c r="G4643" t="s">
        <v>63</v>
      </c>
      <c r="H4643" t="str">
        <f t="shared" si="504"/>
        <v>Aggregator</v>
      </c>
      <c r="I4643">
        <v>223387000000000</v>
      </c>
      <c r="J4643">
        <v>29811</v>
      </c>
      <c r="K4643" s="3">
        <v>45990.731249999997</v>
      </c>
      <c r="L4643">
        <f t="shared" si="505"/>
        <v>29</v>
      </c>
      <c r="M4643" t="str">
        <f t="shared" si="506"/>
        <v>Saturday</v>
      </c>
      <c r="N4643" s="1" t="str">
        <f t="shared" si="507"/>
        <v>November</v>
      </c>
      <c r="O4643" s="2">
        <v>0.73124999999999996</v>
      </c>
      <c r="P4643" s="2" t="str">
        <f t="shared" si="508"/>
        <v>Week 4</v>
      </c>
      <c r="Q4643" t="s">
        <v>59</v>
      </c>
      <c r="R4643" s="5">
        <v>637</v>
      </c>
      <c r="S4643" s="5">
        <v>-93.74</v>
      </c>
      <c r="T4643" s="5">
        <f t="shared" si="509"/>
        <v>14.715855572998429</v>
      </c>
      <c r="U4643" s="5">
        <v>543.26</v>
      </c>
      <c r="V4643" s="5">
        <v>32</v>
      </c>
      <c r="W4643" s="5">
        <v>0</v>
      </c>
      <c r="X4643" s="5">
        <v>-0.26</v>
      </c>
      <c r="Y4643" s="5">
        <v>575</v>
      </c>
      <c r="Z4643" s="5">
        <v>575</v>
      </c>
      <c r="AA4643" t="s">
        <v>64</v>
      </c>
      <c r="AB4643">
        <v>132.06</v>
      </c>
      <c r="AC4643">
        <v>12.9</v>
      </c>
      <c r="AD4643" t="s">
        <v>64</v>
      </c>
      <c r="AE4643" t="s">
        <v>56</v>
      </c>
      <c r="AF4643">
        <v>4053</v>
      </c>
      <c r="AG4643">
        <v>4053</v>
      </c>
      <c r="AO4643">
        <v>32</v>
      </c>
      <c r="AP4643">
        <v>0</v>
      </c>
      <c r="AW4643">
        <v>575</v>
      </c>
      <c r="BD4643" s="5">
        <v>575</v>
      </c>
      <c r="BE4643">
        <v>543.26</v>
      </c>
      <c r="BG4643">
        <f t="shared" si="510"/>
        <v>543.26</v>
      </c>
      <c r="BH4643">
        <v>32</v>
      </c>
    </row>
    <row r="4644" spans="1:61" x14ac:dyDescent="0.25">
      <c r="A4644" t="s">
        <v>54</v>
      </c>
      <c r="B4644">
        <v>110027</v>
      </c>
      <c r="C4644" t="s">
        <v>55</v>
      </c>
      <c r="D4644" t="s">
        <v>56</v>
      </c>
      <c r="E4644" s="1">
        <v>45990</v>
      </c>
      <c r="F4644" t="s">
        <v>5402</v>
      </c>
      <c r="G4644" t="s">
        <v>63</v>
      </c>
      <c r="H4644" t="str">
        <f t="shared" si="504"/>
        <v>Aggregator</v>
      </c>
      <c r="I4644">
        <v>223388000000000</v>
      </c>
      <c r="J4644">
        <v>29811</v>
      </c>
      <c r="K4644" s="3">
        <v>45990.73333333333</v>
      </c>
      <c r="L4644">
        <f t="shared" si="505"/>
        <v>29</v>
      </c>
      <c r="M4644" t="str">
        <f t="shared" si="506"/>
        <v>Saturday</v>
      </c>
      <c r="N4644" s="1" t="str">
        <f t="shared" si="507"/>
        <v>November</v>
      </c>
      <c r="O4644" s="2">
        <v>0.73333333333333328</v>
      </c>
      <c r="P4644" s="2" t="str">
        <f t="shared" si="508"/>
        <v>Week 4</v>
      </c>
      <c r="Q4644" t="s">
        <v>59</v>
      </c>
      <c r="R4644" s="5">
        <v>248</v>
      </c>
      <c r="S4644" s="5">
        <v>-100</v>
      </c>
      <c r="T4644" s="5">
        <f t="shared" si="509"/>
        <v>40.322580645161288</v>
      </c>
      <c r="U4644" s="5">
        <v>148</v>
      </c>
      <c r="V4644" s="5">
        <v>32</v>
      </c>
      <c r="W4644" s="5">
        <v>0</v>
      </c>
      <c r="X4644" s="5">
        <v>0</v>
      </c>
      <c r="Y4644" s="5">
        <v>180</v>
      </c>
      <c r="Z4644" s="5">
        <v>180</v>
      </c>
      <c r="AA4644" t="s">
        <v>64</v>
      </c>
      <c r="AB4644">
        <v>42.43</v>
      </c>
      <c r="AC4644">
        <v>4.99</v>
      </c>
      <c r="AD4644" t="s">
        <v>64</v>
      </c>
      <c r="AE4644" t="s">
        <v>56</v>
      </c>
      <c r="AF4644">
        <v>5962</v>
      </c>
      <c r="AG4644">
        <v>5962</v>
      </c>
      <c r="AO4644">
        <v>32</v>
      </c>
      <c r="AP4644">
        <v>0</v>
      </c>
      <c r="AW4644">
        <v>180</v>
      </c>
      <c r="BD4644" s="5">
        <v>180</v>
      </c>
      <c r="BE4644">
        <v>148</v>
      </c>
      <c r="BG4644">
        <f t="shared" si="510"/>
        <v>148</v>
      </c>
      <c r="BH4644">
        <v>32</v>
      </c>
    </row>
    <row r="4645" spans="1:61" x14ac:dyDescent="0.25">
      <c r="A4645" t="s">
        <v>54</v>
      </c>
      <c r="B4645">
        <v>110027</v>
      </c>
      <c r="C4645" t="s">
        <v>55</v>
      </c>
      <c r="D4645" t="s">
        <v>56</v>
      </c>
      <c r="E4645" s="1">
        <v>45990</v>
      </c>
      <c r="F4645" t="s">
        <v>5403</v>
      </c>
      <c r="G4645" t="s">
        <v>63</v>
      </c>
      <c r="H4645" t="str">
        <f t="shared" si="504"/>
        <v>Aggregator</v>
      </c>
      <c r="I4645">
        <v>223388000000000</v>
      </c>
      <c r="J4645">
        <v>29811</v>
      </c>
      <c r="K4645" s="3">
        <v>45990.73333333333</v>
      </c>
      <c r="L4645">
        <f t="shared" si="505"/>
        <v>29</v>
      </c>
      <c r="M4645" t="str">
        <f t="shared" si="506"/>
        <v>Saturday</v>
      </c>
      <c r="N4645" s="1" t="str">
        <f t="shared" si="507"/>
        <v>November</v>
      </c>
      <c r="O4645" s="2">
        <v>0.73333333333333328</v>
      </c>
      <c r="P4645" s="2" t="str">
        <f t="shared" si="508"/>
        <v>Week 4</v>
      </c>
      <c r="Q4645" t="s">
        <v>59</v>
      </c>
      <c r="R4645" s="5">
        <v>238</v>
      </c>
      <c r="S4645" s="5">
        <v>-20</v>
      </c>
      <c r="T4645" s="5">
        <f t="shared" si="509"/>
        <v>8.4033613445378155</v>
      </c>
      <c r="U4645" s="5">
        <v>218</v>
      </c>
      <c r="V4645" s="5">
        <v>32</v>
      </c>
      <c r="W4645" s="5">
        <v>0</v>
      </c>
      <c r="X4645" s="5">
        <v>0</v>
      </c>
      <c r="Y4645" s="5">
        <v>250</v>
      </c>
      <c r="Z4645" s="5">
        <v>250</v>
      </c>
      <c r="AA4645" t="s">
        <v>64</v>
      </c>
      <c r="AB4645">
        <v>38.03</v>
      </c>
      <c r="AC4645">
        <v>5.88</v>
      </c>
      <c r="AD4645" t="s">
        <v>64</v>
      </c>
      <c r="AE4645" t="s">
        <v>56</v>
      </c>
      <c r="AF4645">
        <v>2444</v>
      </c>
      <c r="AG4645">
        <v>2444</v>
      </c>
      <c r="AO4645">
        <v>32</v>
      </c>
      <c r="AP4645">
        <v>0</v>
      </c>
      <c r="AW4645">
        <v>250</v>
      </c>
      <c r="BD4645" s="5">
        <v>250</v>
      </c>
      <c r="BE4645">
        <v>218</v>
      </c>
      <c r="BG4645">
        <f t="shared" si="510"/>
        <v>218</v>
      </c>
      <c r="BH4645">
        <v>32</v>
      </c>
    </row>
    <row r="4646" spans="1:61" x14ac:dyDescent="0.25">
      <c r="A4646" t="s">
        <v>54</v>
      </c>
      <c r="B4646">
        <v>110027</v>
      </c>
      <c r="C4646" t="s">
        <v>55</v>
      </c>
      <c r="D4646" t="s">
        <v>56</v>
      </c>
      <c r="E4646" s="1">
        <v>45990</v>
      </c>
      <c r="F4646" t="s">
        <v>5404</v>
      </c>
      <c r="G4646" t="s">
        <v>63</v>
      </c>
      <c r="H4646" t="str">
        <f t="shared" si="504"/>
        <v>Aggregator</v>
      </c>
      <c r="I4646">
        <v>223388000000000</v>
      </c>
      <c r="J4646">
        <v>29811</v>
      </c>
      <c r="K4646" s="3">
        <v>45990.737500000003</v>
      </c>
      <c r="L4646">
        <f t="shared" si="505"/>
        <v>29</v>
      </c>
      <c r="M4646" t="str">
        <f t="shared" si="506"/>
        <v>Saturday</v>
      </c>
      <c r="N4646" s="1" t="str">
        <f t="shared" si="507"/>
        <v>November</v>
      </c>
      <c r="O4646" s="2">
        <v>0.73750000000000004</v>
      </c>
      <c r="P4646" s="2" t="str">
        <f t="shared" si="508"/>
        <v>Week 4</v>
      </c>
      <c r="Q4646" t="s">
        <v>59</v>
      </c>
      <c r="R4646" s="5">
        <v>377</v>
      </c>
      <c r="S4646" s="5">
        <v>-99.99</v>
      </c>
      <c r="T4646" s="5">
        <f t="shared" si="509"/>
        <v>26.522546419098141</v>
      </c>
      <c r="U4646" s="5">
        <v>277.01</v>
      </c>
      <c r="V4646" s="5">
        <v>32</v>
      </c>
      <c r="W4646" s="5">
        <v>0</v>
      </c>
      <c r="X4646" s="5">
        <v>-0.01</v>
      </c>
      <c r="Y4646" s="5">
        <v>309</v>
      </c>
      <c r="Z4646" s="5">
        <v>309</v>
      </c>
      <c r="AA4646" t="s">
        <v>64</v>
      </c>
      <c r="AB4646">
        <v>62.55</v>
      </c>
      <c r="AC4646">
        <v>9.8800000000000008</v>
      </c>
      <c r="AD4646" t="s">
        <v>64</v>
      </c>
      <c r="AE4646" t="s">
        <v>56</v>
      </c>
      <c r="AF4646">
        <v>1046</v>
      </c>
      <c r="AG4646">
        <v>1046</v>
      </c>
      <c r="AO4646">
        <v>32</v>
      </c>
      <c r="AP4646">
        <v>0</v>
      </c>
      <c r="AW4646">
        <v>309</v>
      </c>
      <c r="BD4646" s="5">
        <v>309</v>
      </c>
      <c r="BE4646">
        <v>277.01</v>
      </c>
      <c r="BG4646">
        <f t="shared" si="510"/>
        <v>277.01</v>
      </c>
      <c r="BH4646">
        <v>32</v>
      </c>
    </row>
    <row r="4647" spans="1:61" x14ac:dyDescent="0.25">
      <c r="A4647" t="s">
        <v>54</v>
      </c>
      <c r="B4647">
        <v>110027</v>
      </c>
      <c r="C4647" t="s">
        <v>55</v>
      </c>
      <c r="D4647" t="s">
        <v>56</v>
      </c>
      <c r="E4647" s="1">
        <v>45990</v>
      </c>
      <c r="F4647" t="s">
        <v>5405</v>
      </c>
      <c r="G4647" t="s">
        <v>63</v>
      </c>
      <c r="H4647" t="str">
        <f t="shared" si="504"/>
        <v>Aggregator</v>
      </c>
      <c r="I4647">
        <v>223388000000000</v>
      </c>
      <c r="J4647">
        <v>29811</v>
      </c>
      <c r="K4647" s="3">
        <v>45990.739583333336</v>
      </c>
      <c r="L4647">
        <f t="shared" si="505"/>
        <v>29</v>
      </c>
      <c r="M4647" t="str">
        <f t="shared" si="506"/>
        <v>Saturday</v>
      </c>
      <c r="N4647" s="1" t="str">
        <f t="shared" si="507"/>
        <v>November</v>
      </c>
      <c r="O4647" s="2">
        <v>0.73958333333333337</v>
      </c>
      <c r="P4647" s="2" t="str">
        <f t="shared" si="508"/>
        <v>Week 4</v>
      </c>
      <c r="Q4647" t="s">
        <v>59</v>
      </c>
      <c r="R4647" s="5">
        <v>449</v>
      </c>
      <c r="S4647" s="5">
        <v>-93.75</v>
      </c>
      <c r="T4647" s="5">
        <f t="shared" si="509"/>
        <v>20.879732739420938</v>
      </c>
      <c r="U4647" s="5">
        <v>355.25</v>
      </c>
      <c r="V4647" s="5">
        <v>32</v>
      </c>
      <c r="W4647" s="5">
        <v>0</v>
      </c>
      <c r="X4647" s="5">
        <v>-0.25</v>
      </c>
      <c r="Y4647" s="5">
        <v>387</v>
      </c>
      <c r="Z4647" s="5">
        <v>387</v>
      </c>
      <c r="AA4647" t="s">
        <v>64</v>
      </c>
      <c r="AB4647">
        <v>82.58</v>
      </c>
      <c r="AC4647">
        <v>9.82</v>
      </c>
      <c r="AD4647" t="s">
        <v>64</v>
      </c>
      <c r="AE4647" t="s">
        <v>56</v>
      </c>
      <c r="AF4647">
        <v>9082</v>
      </c>
      <c r="AG4647">
        <v>9082</v>
      </c>
      <c r="AO4647">
        <v>32</v>
      </c>
      <c r="AP4647">
        <v>0</v>
      </c>
      <c r="AW4647">
        <v>387</v>
      </c>
      <c r="BD4647" s="5">
        <v>387</v>
      </c>
      <c r="BE4647">
        <v>355.25</v>
      </c>
      <c r="BG4647">
        <f t="shared" si="510"/>
        <v>355.25</v>
      </c>
      <c r="BH4647">
        <v>32</v>
      </c>
    </row>
    <row r="4648" spans="1:61" x14ac:dyDescent="0.25">
      <c r="A4648" t="s">
        <v>54</v>
      </c>
      <c r="B4648">
        <v>110027</v>
      </c>
      <c r="C4648" t="s">
        <v>55</v>
      </c>
      <c r="D4648" t="s">
        <v>56</v>
      </c>
      <c r="E4648" s="1">
        <v>45990</v>
      </c>
      <c r="F4648" t="s">
        <v>5406</v>
      </c>
      <c r="G4648" t="s">
        <v>63</v>
      </c>
      <c r="H4648" t="str">
        <f t="shared" si="504"/>
        <v>Aggregator</v>
      </c>
      <c r="I4648">
        <v>223389000000000</v>
      </c>
      <c r="J4648">
        <v>29811</v>
      </c>
      <c r="K4648" s="3">
        <v>45990.745138888888</v>
      </c>
      <c r="L4648">
        <f t="shared" si="505"/>
        <v>29</v>
      </c>
      <c r="M4648" t="str">
        <f t="shared" si="506"/>
        <v>Saturday</v>
      </c>
      <c r="N4648" s="1" t="str">
        <f t="shared" si="507"/>
        <v>November</v>
      </c>
      <c r="O4648" s="2">
        <v>0.74513888888888891</v>
      </c>
      <c r="P4648" s="2" t="str">
        <f t="shared" si="508"/>
        <v>Week 4</v>
      </c>
      <c r="Q4648" t="s">
        <v>59</v>
      </c>
      <c r="R4648" s="5">
        <v>445</v>
      </c>
      <c r="S4648" s="5">
        <v>-110</v>
      </c>
      <c r="T4648" s="5">
        <f t="shared" si="509"/>
        <v>24.719101123595504</v>
      </c>
      <c r="U4648" s="5">
        <v>335</v>
      </c>
      <c r="V4648" s="5">
        <v>32</v>
      </c>
      <c r="W4648" s="5">
        <v>0</v>
      </c>
      <c r="X4648" s="5">
        <v>0</v>
      </c>
      <c r="Y4648" s="5">
        <v>367</v>
      </c>
      <c r="Z4648" s="5">
        <v>367</v>
      </c>
      <c r="AA4648" t="s">
        <v>64</v>
      </c>
      <c r="AB4648">
        <v>84.76</v>
      </c>
      <c r="AC4648">
        <v>9.8000000000000007</v>
      </c>
      <c r="AD4648" t="s">
        <v>64</v>
      </c>
      <c r="AE4648" t="s">
        <v>56</v>
      </c>
      <c r="AF4648">
        <v>6823</v>
      </c>
      <c r="AG4648">
        <v>6823</v>
      </c>
      <c r="AO4648">
        <v>32</v>
      </c>
      <c r="AP4648">
        <v>0</v>
      </c>
      <c r="AW4648">
        <v>367</v>
      </c>
      <c r="BD4648" s="5">
        <v>367</v>
      </c>
      <c r="BE4648">
        <v>335</v>
      </c>
      <c r="BG4648">
        <f t="shared" si="510"/>
        <v>335</v>
      </c>
      <c r="BH4648">
        <v>32</v>
      </c>
    </row>
    <row r="4649" spans="1:61" x14ac:dyDescent="0.25">
      <c r="A4649" t="s">
        <v>54</v>
      </c>
      <c r="B4649">
        <v>110027</v>
      </c>
      <c r="C4649" t="s">
        <v>55</v>
      </c>
      <c r="D4649" t="s">
        <v>56</v>
      </c>
      <c r="E4649" s="1">
        <v>45990</v>
      </c>
      <c r="F4649" t="s">
        <v>5407</v>
      </c>
      <c r="G4649" t="s">
        <v>67</v>
      </c>
      <c r="H4649" t="str">
        <f t="shared" si="504"/>
        <v>Direct Sale</v>
      </c>
      <c r="K4649" s="3">
        <v>45990.75277777778</v>
      </c>
      <c r="L4649">
        <f t="shared" si="505"/>
        <v>29</v>
      </c>
      <c r="M4649" t="str">
        <f t="shared" si="506"/>
        <v>Saturday</v>
      </c>
      <c r="N4649" s="1" t="str">
        <f t="shared" si="507"/>
        <v>November</v>
      </c>
      <c r="O4649" s="2">
        <v>0.75277777777777777</v>
      </c>
      <c r="P4649" s="2" t="str">
        <f t="shared" si="508"/>
        <v>Week 4</v>
      </c>
      <c r="Q4649" t="s">
        <v>59</v>
      </c>
      <c r="R4649" s="5">
        <v>257</v>
      </c>
      <c r="S4649" s="5">
        <v>0</v>
      </c>
      <c r="T4649" s="5">
        <f t="shared" si="509"/>
        <v>0</v>
      </c>
      <c r="U4649" s="5">
        <v>257</v>
      </c>
      <c r="V4649" s="5">
        <v>0</v>
      </c>
      <c r="W4649" s="5">
        <v>12.86</v>
      </c>
      <c r="X4649" s="5">
        <v>0.14000000000000001</v>
      </c>
      <c r="Y4649" s="5">
        <v>270</v>
      </c>
      <c r="Z4649" s="5">
        <v>270</v>
      </c>
      <c r="AA4649" t="s">
        <v>73</v>
      </c>
      <c r="AB4649">
        <v>63.83</v>
      </c>
      <c r="AC4649">
        <v>5.88</v>
      </c>
      <c r="AD4649" t="s">
        <v>5778</v>
      </c>
      <c r="AE4649" t="s">
        <v>75</v>
      </c>
      <c r="AI4649" t="s">
        <v>5408</v>
      </c>
      <c r="AJ4649" t="s">
        <v>92</v>
      </c>
      <c r="AK4649">
        <v>9837311071</v>
      </c>
      <c r="AO4649">
        <v>0</v>
      </c>
      <c r="AP4649">
        <v>0</v>
      </c>
      <c r="AQ4649">
        <v>270</v>
      </c>
      <c r="AZ4649">
        <v>257</v>
      </c>
      <c r="BA4649">
        <v>6.43</v>
      </c>
      <c r="BB4649">
        <v>257</v>
      </c>
      <c r="BC4649">
        <v>6.43</v>
      </c>
      <c r="BD4649" s="5">
        <v>270</v>
      </c>
      <c r="BE4649">
        <v>257</v>
      </c>
      <c r="BG4649">
        <f t="shared" si="510"/>
        <v>257</v>
      </c>
    </row>
    <row r="4650" spans="1:61" x14ac:dyDescent="0.25">
      <c r="A4650" t="s">
        <v>54</v>
      </c>
      <c r="B4650">
        <v>110027</v>
      </c>
      <c r="C4650" t="s">
        <v>55</v>
      </c>
      <c r="D4650" t="s">
        <v>56</v>
      </c>
      <c r="E4650" s="1">
        <v>45990</v>
      </c>
      <c r="F4650" t="s">
        <v>5409</v>
      </c>
      <c r="G4650" t="s">
        <v>67</v>
      </c>
      <c r="H4650" t="str">
        <f t="shared" si="504"/>
        <v>Direct Sale</v>
      </c>
      <c r="K4650" s="3">
        <v>45990.75277777778</v>
      </c>
      <c r="L4650">
        <f t="shared" si="505"/>
        <v>29</v>
      </c>
      <c r="M4650" t="str">
        <f t="shared" si="506"/>
        <v>Saturday</v>
      </c>
      <c r="N4650" s="1" t="str">
        <f t="shared" si="507"/>
        <v>November</v>
      </c>
      <c r="O4650" s="2">
        <v>0.75277777777777777</v>
      </c>
      <c r="P4650" s="2" t="str">
        <f t="shared" si="508"/>
        <v>Week 4</v>
      </c>
      <c r="Q4650" t="s">
        <v>59</v>
      </c>
      <c r="R4650" s="5">
        <v>377</v>
      </c>
      <c r="S4650" s="5">
        <v>0</v>
      </c>
      <c r="T4650" s="5">
        <f t="shared" si="509"/>
        <v>0</v>
      </c>
      <c r="U4650" s="5">
        <v>377</v>
      </c>
      <c r="V4650" s="5">
        <v>0</v>
      </c>
      <c r="W4650" s="5">
        <v>18.84</v>
      </c>
      <c r="X4650" s="5">
        <v>0.16</v>
      </c>
      <c r="Y4650" s="5">
        <v>396</v>
      </c>
      <c r="Z4650" s="5">
        <v>396</v>
      </c>
      <c r="AA4650" t="s">
        <v>5048</v>
      </c>
      <c r="AB4650">
        <v>79.319999999999993</v>
      </c>
      <c r="AC4650">
        <v>6.58</v>
      </c>
      <c r="AD4650" t="s">
        <v>5778</v>
      </c>
      <c r="AE4650" t="s">
        <v>75</v>
      </c>
      <c r="AI4650" t="s">
        <v>5410</v>
      </c>
      <c r="AJ4650" t="s">
        <v>5411</v>
      </c>
      <c r="AK4650">
        <v>9717907901</v>
      </c>
      <c r="AO4650">
        <v>0</v>
      </c>
      <c r="AP4650">
        <v>0</v>
      </c>
      <c r="AY4650">
        <v>396</v>
      </c>
      <c r="AZ4650">
        <v>377</v>
      </c>
      <c r="BA4650">
        <v>9.42</v>
      </c>
      <c r="BB4650">
        <v>377</v>
      </c>
      <c r="BC4650">
        <v>9.42</v>
      </c>
      <c r="BD4650" s="5">
        <v>396</v>
      </c>
      <c r="BE4650">
        <v>377</v>
      </c>
      <c r="BG4650">
        <f t="shared" si="510"/>
        <v>377</v>
      </c>
    </row>
    <row r="4651" spans="1:61" x14ac:dyDescent="0.25">
      <c r="A4651" t="s">
        <v>54</v>
      </c>
      <c r="B4651">
        <v>110027</v>
      </c>
      <c r="C4651" t="s">
        <v>55</v>
      </c>
      <c r="D4651" t="s">
        <v>56</v>
      </c>
      <c r="E4651" s="1">
        <v>45990</v>
      </c>
      <c r="F4651" t="s">
        <v>5412</v>
      </c>
      <c r="G4651" t="s">
        <v>67</v>
      </c>
      <c r="H4651" t="str">
        <f t="shared" si="504"/>
        <v>Direct Sale</v>
      </c>
      <c r="K4651" s="3">
        <v>45990.762499999997</v>
      </c>
      <c r="L4651">
        <f t="shared" si="505"/>
        <v>29</v>
      </c>
      <c r="M4651" t="str">
        <f t="shared" si="506"/>
        <v>Saturday</v>
      </c>
      <c r="N4651" s="1" t="str">
        <f t="shared" si="507"/>
        <v>November</v>
      </c>
      <c r="O4651" s="2">
        <v>0.76249999999999996</v>
      </c>
      <c r="P4651" s="2" t="str">
        <f t="shared" si="508"/>
        <v>Week 4</v>
      </c>
      <c r="Q4651" t="s">
        <v>59</v>
      </c>
      <c r="R4651" s="5">
        <v>316</v>
      </c>
      <c r="S4651" s="5">
        <v>0</v>
      </c>
      <c r="T4651" s="5">
        <f t="shared" si="509"/>
        <v>0</v>
      </c>
      <c r="U4651" s="5">
        <v>316</v>
      </c>
      <c r="V4651" s="5">
        <v>0</v>
      </c>
      <c r="W4651" s="5">
        <v>15.8</v>
      </c>
      <c r="X4651" s="5">
        <v>0.2</v>
      </c>
      <c r="Y4651" s="5">
        <v>332</v>
      </c>
      <c r="Z4651" s="5">
        <v>332</v>
      </c>
      <c r="AA4651" t="s">
        <v>73</v>
      </c>
      <c r="AB4651">
        <v>77.73</v>
      </c>
      <c r="AC4651">
        <v>7.84</v>
      </c>
      <c r="AD4651" t="s">
        <v>5778</v>
      </c>
      <c r="AE4651" t="s">
        <v>75</v>
      </c>
      <c r="AI4651" t="s">
        <v>730</v>
      </c>
      <c r="AJ4651" t="s">
        <v>731</v>
      </c>
      <c r="AK4651">
        <v>9999777722</v>
      </c>
      <c r="AO4651">
        <v>0</v>
      </c>
      <c r="AP4651">
        <v>0</v>
      </c>
      <c r="AQ4651">
        <v>332</v>
      </c>
      <c r="AZ4651">
        <v>316</v>
      </c>
      <c r="BA4651">
        <v>7.9</v>
      </c>
      <c r="BB4651">
        <v>316</v>
      </c>
      <c r="BC4651">
        <v>7.9</v>
      </c>
      <c r="BD4651" s="5">
        <v>332</v>
      </c>
      <c r="BE4651">
        <v>316</v>
      </c>
      <c r="BG4651">
        <f t="shared" si="510"/>
        <v>316</v>
      </c>
    </row>
    <row r="4652" spans="1:61" x14ac:dyDescent="0.25">
      <c r="A4652" t="s">
        <v>54</v>
      </c>
      <c r="B4652">
        <v>110027</v>
      </c>
      <c r="C4652" t="s">
        <v>55</v>
      </c>
      <c r="D4652" t="s">
        <v>56</v>
      </c>
      <c r="E4652" s="1">
        <v>45990</v>
      </c>
      <c r="F4652" t="s">
        <v>5413</v>
      </c>
      <c r="G4652" t="s">
        <v>67</v>
      </c>
      <c r="H4652" t="str">
        <f t="shared" si="504"/>
        <v>Direct Sale</v>
      </c>
      <c r="K4652" s="3">
        <v>45990.763888888891</v>
      </c>
      <c r="L4652">
        <f t="shared" si="505"/>
        <v>29</v>
      </c>
      <c r="M4652" t="str">
        <f t="shared" si="506"/>
        <v>Saturday</v>
      </c>
      <c r="N4652" s="1" t="str">
        <f t="shared" si="507"/>
        <v>November</v>
      </c>
      <c r="O4652" s="2">
        <v>0.76388888888888884</v>
      </c>
      <c r="P4652" s="2" t="str">
        <f t="shared" si="508"/>
        <v>Week 4</v>
      </c>
      <c r="Q4652" t="s">
        <v>59</v>
      </c>
      <c r="R4652" s="5">
        <v>99</v>
      </c>
      <c r="S4652" s="5">
        <v>0</v>
      </c>
      <c r="T4652" s="5">
        <f t="shared" si="509"/>
        <v>0</v>
      </c>
      <c r="U4652" s="5">
        <v>99</v>
      </c>
      <c r="V4652" s="5">
        <v>0</v>
      </c>
      <c r="W4652" s="5">
        <v>4.96</v>
      </c>
      <c r="X4652" s="5">
        <v>0.04</v>
      </c>
      <c r="Y4652" s="5">
        <v>104</v>
      </c>
      <c r="Z4652" s="5">
        <v>104</v>
      </c>
      <c r="AA4652" t="s">
        <v>73</v>
      </c>
      <c r="AB4652">
        <v>18.899999999999999</v>
      </c>
      <c r="AC4652">
        <v>3.38</v>
      </c>
      <c r="AD4652" t="s">
        <v>5775</v>
      </c>
      <c r="AI4652" t="s">
        <v>5414</v>
      </c>
      <c r="AJ4652" t="s">
        <v>5415</v>
      </c>
      <c r="AK4652">
        <v>9878785552</v>
      </c>
      <c r="AO4652">
        <v>0</v>
      </c>
      <c r="AP4652">
        <v>0</v>
      </c>
      <c r="AQ4652">
        <v>104</v>
      </c>
      <c r="AZ4652">
        <v>99</v>
      </c>
      <c r="BA4652">
        <v>2.48</v>
      </c>
      <c r="BB4652">
        <v>99</v>
      </c>
      <c r="BC4652">
        <v>2.48</v>
      </c>
      <c r="BD4652" s="5">
        <v>104</v>
      </c>
      <c r="BE4652">
        <v>99</v>
      </c>
      <c r="BG4652">
        <f t="shared" si="510"/>
        <v>99</v>
      </c>
    </row>
    <row r="4653" spans="1:61" x14ac:dyDescent="0.25">
      <c r="A4653" t="s">
        <v>54</v>
      </c>
      <c r="B4653">
        <v>110027</v>
      </c>
      <c r="C4653" t="s">
        <v>55</v>
      </c>
      <c r="D4653" t="s">
        <v>56</v>
      </c>
      <c r="E4653" s="1">
        <v>45990</v>
      </c>
      <c r="F4653" t="s">
        <v>5416</v>
      </c>
      <c r="G4653" t="s">
        <v>63</v>
      </c>
      <c r="H4653" t="str">
        <f t="shared" si="504"/>
        <v>Aggregator</v>
      </c>
      <c r="I4653">
        <v>223390000000000</v>
      </c>
      <c r="J4653">
        <v>29811</v>
      </c>
      <c r="K4653" s="3">
        <v>45990.765972222223</v>
      </c>
      <c r="L4653">
        <f t="shared" si="505"/>
        <v>29</v>
      </c>
      <c r="M4653" t="str">
        <f t="shared" si="506"/>
        <v>Saturday</v>
      </c>
      <c r="N4653" s="1" t="str">
        <f t="shared" si="507"/>
        <v>November</v>
      </c>
      <c r="O4653" s="2">
        <v>0.76597222222222228</v>
      </c>
      <c r="P4653" s="2" t="str">
        <f t="shared" si="508"/>
        <v>Week 4</v>
      </c>
      <c r="Q4653" t="s">
        <v>59</v>
      </c>
      <c r="R4653" s="5">
        <v>415</v>
      </c>
      <c r="S4653" s="5">
        <v>-123.75</v>
      </c>
      <c r="T4653" s="5">
        <f t="shared" si="509"/>
        <v>29.819277108433734</v>
      </c>
      <c r="U4653" s="5">
        <v>291.25</v>
      </c>
      <c r="V4653" s="5">
        <v>32</v>
      </c>
      <c r="W4653" s="5">
        <v>0</v>
      </c>
      <c r="X4653" s="5">
        <v>-0.25</v>
      </c>
      <c r="Y4653" s="5">
        <v>323</v>
      </c>
      <c r="Z4653" s="5">
        <v>323</v>
      </c>
      <c r="AA4653" t="s">
        <v>64</v>
      </c>
      <c r="AB4653">
        <v>80.66</v>
      </c>
      <c r="AC4653">
        <v>6.95</v>
      </c>
      <c r="AD4653" t="s">
        <v>64</v>
      </c>
      <c r="AE4653" t="s">
        <v>56</v>
      </c>
      <c r="AF4653">
        <v>886</v>
      </c>
      <c r="AG4653">
        <v>886</v>
      </c>
      <c r="AO4653">
        <v>32</v>
      </c>
      <c r="AP4653">
        <v>0</v>
      </c>
      <c r="AW4653">
        <v>323</v>
      </c>
      <c r="BD4653" s="5">
        <v>323</v>
      </c>
      <c r="BE4653">
        <v>291.25</v>
      </c>
      <c r="BG4653">
        <f t="shared" si="510"/>
        <v>291.25</v>
      </c>
      <c r="BH4653">
        <v>32</v>
      </c>
    </row>
    <row r="4654" spans="1:61" x14ac:dyDescent="0.25">
      <c r="A4654" t="s">
        <v>54</v>
      </c>
      <c r="B4654">
        <v>110027</v>
      </c>
      <c r="C4654" t="s">
        <v>55</v>
      </c>
      <c r="D4654" t="s">
        <v>56</v>
      </c>
      <c r="E4654" s="1">
        <v>45990</v>
      </c>
      <c r="F4654" t="s">
        <v>5417</v>
      </c>
      <c r="G4654" t="s">
        <v>67</v>
      </c>
      <c r="H4654" t="str">
        <f t="shared" si="504"/>
        <v>Direct Sale</v>
      </c>
      <c r="K4654" s="3">
        <v>45990.768750000003</v>
      </c>
      <c r="L4654">
        <f t="shared" si="505"/>
        <v>29</v>
      </c>
      <c r="M4654" t="str">
        <f t="shared" si="506"/>
        <v>Saturday</v>
      </c>
      <c r="N4654" s="1" t="str">
        <f t="shared" si="507"/>
        <v>November</v>
      </c>
      <c r="O4654" s="2">
        <v>0.76875000000000004</v>
      </c>
      <c r="P4654" s="2" t="str">
        <f t="shared" si="508"/>
        <v>Week 4</v>
      </c>
      <c r="Q4654" t="s">
        <v>59</v>
      </c>
      <c r="R4654" s="5">
        <v>129</v>
      </c>
      <c r="S4654" s="5">
        <v>0</v>
      </c>
      <c r="T4654" s="5">
        <f t="shared" si="509"/>
        <v>0</v>
      </c>
      <c r="U4654" s="5">
        <v>129</v>
      </c>
      <c r="V4654" s="5">
        <v>0</v>
      </c>
      <c r="W4654" s="5">
        <v>6.46</v>
      </c>
      <c r="X4654" s="5">
        <v>-0.46</v>
      </c>
      <c r="Y4654" s="5">
        <v>135</v>
      </c>
      <c r="Z4654" s="5">
        <v>135</v>
      </c>
      <c r="AA4654" t="s">
        <v>68</v>
      </c>
      <c r="AB4654">
        <v>26.39</v>
      </c>
      <c r="AC4654">
        <v>2.5</v>
      </c>
      <c r="AD4654" t="s">
        <v>5778</v>
      </c>
      <c r="AE4654" t="s">
        <v>75</v>
      </c>
      <c r="AI4654" t="s">
        <v>5418</v>
      </c>
      <c r="AJ4654" t="s">
        <v>5419</v>
      </c>
      <c r="AK4654">
        <v>9978875545</v>
      </c>
      <c r="AO4654">
        <v>0</v>
      </c>
      <c r="AP4654">
        <v>0</v>
      </c>
      <c r="AR4654">
        <v>135</v>
      </c>
      <c r="AZ4654">
        <v>129</v>
      </c>
      <c r="BA4654">
        <v>3.23</v>
      </c>
      <c r="BB4654">
        <v>129</v>
      </c>
      <c r="BC4654">
        <v>3.23</v>
      </c>
      <c r="BD4654" s="5">
        <v>135</v>
      </c>
      <c r="BE4654">
        <v>129</v>
      </c>
      <c r="BG4654">
        <f t="shared" si="510"/>
        <v>129</v>
      </c>
    </row>
    <row r="4655" spans="1:61" x14ac:dyDescent="0.25">
      <c r="A4655" t="s">
        <v>54</v>
      </c>
      <c r="B4655">
        <v>110027</v>
      </c>
      <c r="C4655" t="s">
        <v>55</v>
      </c>
      <c r="D4655" t="s">
        <v>56</v>
      </c>
      <c r="E4655" s="1">
        <v>45990</v>
      </c>
      <c r="F4655" t="s">
        <v>5420</v>
      </c>
      <c r="G4655" t="s">
        <v>67</v>
      </c>
      <c r="H4655" t="str">
        <f t="shared" si="504"/>
        <v>Direct Sale</v>
      </c>
      <c r="K4655" s="3">
        <v>45990.770138888889</v>
      </c>
      <c r="L4655">
        <f t="shared" si="505"/>
        <v>29</v>
      </c>
      <c r="M4655" t="str">
        <f t="shared" si="506"/>
        <v>Saturday</v>
      </c>
      <c r="N4655" s="1" t="str">
        <f t="shared" si="507"/>
        <v>November</v>
      </c>
      <c r="O4655" s="2">
        <v>0.77013888888888893</v>
      </c>
      <c r="P4655" s="2" t="str">
        <f t="shared" si="508"/>
        <v>Week 4</v>
      </c>
      <c r="Q4655" t="s">
        <v>59</v>
      </c>
      <c r="R4655" s="5">
        <v>317</v>
      </c>
      <c r="S4655" s="5">
        <v>0</v>
      </c>
      <c r="T4655" s="5">
        <f t="shared" si="509"/>
        <v>0</v>
      </c>
      <c r="U4655" s="5">
        <v>317</v>
      </c>
      <c r="V4655" s="5">
        <v>0</v>
      </c>
      <c r="W4655" s="5">
        <v>15.86</v>
      </c>
      <c r="X4655" s="5">
        <v>0.14000000000000001</v>
      </c>
      <c r="Y4655" s="5">
        <v>333</v>
      </c>
      <c r="Z4655" s="5">
        <v>333</v>
      </c>
      <c r="AA4655" t="s">
        <v>73</v>
      </c>
      <c r="AB4655">
        <v>88.75</v>
      </c>
      <c r="AC4655">
        <v>6.06</v>
      </c>
      <c r="AD4655" t="s">
        <v>5778</v>
      </c>
      <c r="AE4655" t="s">
        <v>75</v>
      </c>
      <c r="AI4655" t="s">
        <v>89</v>
      </c>
      <c r="AJ4655" t="s">
        <v>190</v>
      </c>
      <c r="AK4655">
        <v>8929758003</v>
      </c>
      <c r="AO4655">
        <v>0</v>
      </c>
      <c r="AP4655">
        <v>0</v>
      </c>
      <c r="AQ4655">
        <v>333</v>
      </c>
      <c r="AZ4655">
        <v>317</v>
      </c>
      <c r="BA4655">
        <v>7.93</v>
      </c>
      <c r="BB4655">
        <v>317</v>
      </c>
      <c r="BC4655">
        <v>7.93</v>
      </c>
      <c r="BD4655" s="5">
        <v>333</v>
      </c>
      <c r="BE4655">
        <v>317</v>
      </c>
      <c r="BG4655">
        <f t="shared" si="510"/>
        <v>317</v>
      </c>
    </row>
    <row r="4656" spans="1:61" x14ac:dyDescent="0.25">
      <c r="A4656" t="s">
        <v>54</v>
      </c>
      <c r="B4656">
        <v>110027</v>
      </c>
      <c r="C4656" t="s">
        <v>55</v>
      </c>
      <c r="D4656" t="s">
        <v>56</v>
      </c>
      <c r="E4656" s="1">
        <v>45990</v>
      </c>
      <c r="F4656" t="s">
        <v>5421</v>
      </c>
      <c r="G4656" t="s">
        <v>58</v>
      </c>
      <c r="H4656" t="str">
        <f t="shared" si="504"/>
        <v>Aggregator</v>
      </c>
      <c r="I4656">
        <v>7529820495</v>
      </c>
      <c r="J4656">
        <v>18528960</v>
      </c>
      <c r="K4656" s="3">
        <v>45990.773611111108</v>
      </c>
      <c r="L4656">
        <f t="shared" si="505"/>
        <v>29</v>
      </c>
      <c r="M4656" t="str">
        <f t="shared" si="506"/>
        <v>Saturday</v>
      </c>
      <c r="N4656" s="1" t="str">
        <f t="shared" si="507"/>
        <v>November</v>
      </c>
      <c r="O4656" s="2">
        <v>0.77361111111111114</v>
      </c>
      <c r="P4656" s="2" t="str">
        <f t="shared" si="508"/>
        <v>Week 4</v>
      </c>
      <c r="Q4656" t="s">
        <v>59</v>
      </c>
      <c r="R4656" s="5">
        <v>793.99</v>
      </c>
      <c r="S4656" s="5">
        <v>-99.99</v>
      </c>
      <c r="T4656" s="5">
        <f t="shared" si="509"/>
        <v>12.593357598962202</v>
      </c>
      <c r="U4656" s="5">
        <v>694</v>
      </c>
      <c r="V4656" s="5">
        <v>32</v>
      </c>
      <c r="W4656" s="5">
        <v>0</v>
      </c>
      <c r="X4656" s="5">
        <v>0</v>
      </c>
      <c r="Y4656" s="5">
        <v>726</v>
      </c>
      <c r="Z4656" s="5">
        <v>726</v>
      </c>
      <c r="AA4656" t="s">
        <v>60</v>
      </c>
      <c r="AB4656">
        <v>147.09</v>
      </c>
      <c r="AC4656">
        <v>13.18</v>
      </c>
      <c r="AD4656" t="s">
        <v>60</v>
      </c>
      <c r="AE4656" t="s">
        <v>56</v>
      </c>
      <c r="AF4656">
        <v>495</v>
      </c>
      <c r="AG4656">
        <v>495</v>
      </c>
      <c r="AO4656">
        <v>32</v>
      </c>
      <c r="AP4656">
        <v>0</v>
      </c>
      <c r="AX4656">
        <v>726</v>
      </c>
      <c r="BD4656" s="5">
        <v>726</v>
      </c>
      <c r="BE4656">
        <v>694.01</v>
      </c>
      <c r="BG4656">
        <f t="shared" si="510"/>
        <v>694.01</v>
      </c>
      <c r="BI4656">
        <v>32</v>
      </c>
    </row>
    <row r="4657" spans="1:61" x14ac:dyDescent="0.25">
      <c r="A4657" t="s">
        <v>54</v>
      </c>
      <c r="B4657">
        <v>110027</v>
      </c>
      <c r="C4657" t="s">
        <v>55</v>
      </c>
      <c r="D4657" t="s">
        <v>56</v>
      </c>
      <c r="E4657" s="1">
        <v>45990</v>
      </c>
      <c r="F4657" t="s">
        <v>5422</v>
      </c>
      <c r="G4657" t="s">
        <v>58</v>
      </c>
      <c r="H4657" t="str">
        <f t="shared" si="504"/>
        <v>Aggregator</v>
      </c>
      <c r="I4657">
        <v>7531713669</v>
      </c>
      <c r="J4657">
        <v>18528960</v>
      </c>
      <c r="K4657" s="3">
        <v>45990.774305555555</v>
      </c>
      <c r="L4657">
        <f t="shared" si="505"/>
        <v>29</v>
      </c>
      <c r="M4657" t="str">
        <f t="shared" si="506"/>
        <v>Saturday</v>
      </c>
      <c r="N4657" s="1" t="str">
        <f t="shared" si="507"/>
        <v>November</v>
      </c>
      <c r="O4657" s="2">
        <v>0.77430555555555558</v>
      </c>
      <c r="P4657" s="2" t="str">
        <f t="shared" si="508"/>
        <v>Week 4</v>
      </c>
      <c r="Q4657" t="s">
        <v>59</v>
      </c>
      <c r="R4657" s="5">
        <v>796</v>
      </c>
      <c r="S4657" s="5">
        <v>0</v>
      </c>
      <c r="T4657" s="5">
        <f t="shared" si="509"/>
        <v>0</v>
      </c>
      <c r="U4657" s="5">
        <v>796</v>
      </c>
      <c r="V4657" s="5">
        <v>32</v>
      </c>
      <c r="W4657" s="5">
        <v>0</v>
      </c>
      <c r="X4657" s="5">
        <v>0</v>
      </c>
      <c r="Y4657" s="5">
        <v>828</v>
      </c>
      <c r="Z4657" s="5">
        <v>828</v>
      </c>
      <c r="AA4657" t="s">
        <v>60</v>
      </c>
      <c r="AB4657">
        <v>153.35</v>
      </c>
      <c r="AC4657">
        <v>13.13</v>
      </c>
      <c r="AD4657" t="s">
        <v>60</v>
      </c>
      <c r="AE4657" t="s">
        <v>56</v>
      </c>
      <c r="AF4657">
        <v>3669</v>
      </c>
      <c r="AG4657">
        <v>3669</v>
      </c>
      <c r="AO4657">
        <v>32</v>
      </c>
      <c r="AP4657">
        <v>0</v>
      </c>
      <c r="AX4657">
        <v>828</v>
      </c>
      <c r="BD4657" s="5">
        <v>828</v>
      </c>
      <c r="BE4657">
        <v>796</v>
      </c>
      <c r="BG4657">
        <f t="shared" si="510"/>
        <v>796</v>
      </c>
      <c r="BI4657">
        <v>32</v>
      </c>
    </row>
    <row r="4658" spans="1:61" x14ac:dyDescent="0.25">
      <c r="A4658" t="s">
        <v>54</v>
      </c>
      <c r="B4658">
        <v>110027</v>
      </c>
      <c r="C4658" t="s">
        <v>55</v>
      </c>
      <c r="D4658" t="s">
        <v>56</v>
      </c>
      <c r="E4658" s="1">
        <v>45990</v>
      </c>
      <c r="F4658" t="s">
        <v>5423</v>
      </c>
      <c r="G4658" t="s">
        <v>58</v>
      </c>
      <c r="H4658" t="str">
        <f t="shared" si="504"/>
        <v>Aggregator</v>
      </c>
      <c r="I4658">
        <v>7525747764</v>
      </c>
      <c r="J4658">
        <v>18528960</v>
      </c>
      <c r="K4658" s="3">
        <v>45990.774305555555</v>
      </c>
      <c r="L4658">
        <f t="shared" si="505"/>
        <v>29</v>
      </c>
      <c r="M4658" t="str">
        <f t="shared" si="506"/>
        <v>Saturday</v>
      </c>
      <c r="N4658" s="1" t="str">
        <f t="shared" si="507"/>
        <v>November</v>
      </c>
      <c r="O4658" s="2">
        <v>0.77430555555555558</v>
      </c>
      <c r="P4658" s="2" t="str">
        <f t="shared" si="508"/>
        <v>Week 4</v>
      </c>
      <c r="Q4658" t="s">
        <v>59</v>
      </c>
      <c r="R4658" s="5">
        <v>597</v>
      </c>
      <c r="S4658" s="5">
        <v>-75</v>
      </c>
      <c r="T4658" s="5">
        <f t="shared" si="509"/>
        <v>12.562814070351758</v>
      </c>
      <c r="U4658" s="5">
        <v>522</v>
      </c>
      <c r="V4658" s="5">
        <v>32</v>
      </c>
      <c r="W4658" s="5">
        <v>0</v>
      </c>
      <c r="X4658" s="5">
        <v>0</v>
      </c>
      <c r="Y4658" s="5">
        <v>554</v>
      </c>
      <c r="Z4658" s="5">
        <v>554</v>
      </c>
      <c r="AA4658" t="s">
        <v>60</v>
      </c>
      <c r="AB4658">
        <v>129.04</v>
      </c>
      <c r="AC4658">
        <v>8.3699999999999992</v>
      </c>
      <c r="AD4658" t="s">
        <v>60</v>
      </c>
      <c r="AE4658" t="s">
        <v>56</v>
      </c>
      <c r="AF4658">
        <v>7764</v>
      </c>
      <c r="AG4658">
        <v>7764</v>
      </c>
      <c r="AO4658">
        <v>32</v>
      </c>
      <c r="AP4658">
        <v>0</v>
      </c>
      <c r="AX4658">
        <v>554</v>
      </c>
      <c r="BD4658" s="5">
        <v>554</v>
      </c>
      <c r="BE4658">
        <v>522</v>
      </c>
      <c r="BG4658">
        <f t="shared" si="510"/>
        <v>522</v>
      </c>
      <c r="BI4658">
        <v>32</v>
      </c>
    </row>
    <row r="4659" spans="1:61" x14ac:dyDescent="0.25">
      <c r="A4659" t="s">
        <v>54</v>
      </c>
      <c r="B4659">
        <v>110027</v>
      </c>
      <c r="C4659" t="s">
        <v>55</v>
      </c>
      <c r="D4659" t="s">
        <v>56</v>
      </c>
      <c r="E4659" s="1">
        <v>45990</v>
      </c>
      <c r="F4659" t="s">
        <v>5424</v>
      </c>
      <c r="G4659" t="s">
        <v>63</v>
      </c>
      <c r="H4659" t="str">
        <f t="shared" si="504"/>
        <v>Aggregator</v>
      </c>
      <c r="I4659">
        <v>223391000000000</v>
      </c>
      <c r="J4659">
        <v>29811</v>
      </c>
      <c r="K4659" s="3">
        <v>45990.775694444441</v>
      </c>
      <c r="L4659">
        <f t="shared" si="505"/>
        <v>29</v>
      </c>
      <c r="M4659" t="str">
        <f t="shared" si="506"/>
        <v>Saturday</v>
      </c>
      <c r="N4659" s="1" t="str">
        <f t="shared" si="507"/>
        <v>November</v>
      </c>
      <c r="O4659" s="2">
        <v>0.77569444444444446</v>
      </c>
      <c r="P4659" s="2" t="str">
        <f t="shared" si="508"/>
        <v>Week 4</v>
      </c>
      <c r="Q4659" t="s">
        <v>59</v>
      </c>
      <c r="R4659" s="5">
        <v>219</v>
      </c>
      <c r="S4659" s="5">
        <v>-100</v>
      </c>
      <c r="T4659" s="5">
        <f t="shared" si="509"/>
        <v>45.662100456621005</v>
      </c>
      <c r="U4659" s="5">
        <v>119</v>
      </c>
      <c r="V4659" s="5">
        <v>32</v>
      </c>
      <c r="W4659" s="5">
        <v>0</v>
      </c>
      <c r="X4659" s="5">
        <v>0</v>
      </c>
      <c r="Y4659" s="5">
        <v>151</v>
      </c>
      <c r="Z4659" s="5">
        <v>151</v>
      </c>
      <c r="AA4659" t="s">
        <v>64</v>
      </c>
      <c r="AB4659">
        <v>37.369999999999997</v>
      </c>
      <c r="AC4659">
        <v>4.76</v>
      </c>
      <c r="AD4659" t="s">
        <v>64</v>
      </c>
      <c r="AE4659" t="s">
        <v>56</v>
      </c>
      <c r="AF4659">
        <v>3671</v>
      </c>
      <c r="AG4659">
        <v>3671</v>
      </c>
      <c r="AO4659">
        <v>32</v>
      </c>
      <c r="AP4659">
        <v>0</v>
      </c>
      <c r="AW4659">
        <v>151</v>
      </c>
      <c r="BD4659" s="5">
        <v>151</v>
      </c>
      <c r="BE4659">
        <v>119</v>
      </c>
      <c r="BG4659">
        <f t="shared" si="510"/>
        <v>119</v>
      </c>
      <c r="BH4659">
        <v>32</v>
      </c>
    </row>
    <row r="4660" spans="1:61" x14ac:dyDescent="0.25">
      <c r="A4660" t="s">
        <v>54</v>
      </c>
      <c r="B4660">
        <v>110027</v>
      </c>
      <c r="C4660" t="s">
        <v>55</v>
      </c>
      <c r="D4660" t="s">
        <v>56</v>
      </c>
      <c r="E4660" s="1">
        <v>45990</v>
      </c>
      <c r="F4660" t="s">
        <v>5425</v>
      </c>
      <c r="G4660" t="s">
        <v>63</v>
      </c>
      <c r="H4660" t="str">
        <f t="shared" si="504"/>
        <v>Aggregator</v>
      </c>
      <c r="I4660">
        <v>223392000000000</v>
      </c>
      <c r="J4660">
        <v>29811</v>
      </c>
      <c r="K4660" s="3">
        <v>45990.779166666667</v>
      </c>
      <c r="L4660">
        <f t="shared" si="505"/>
        <v>29</v>
      </c>
      <c r="M4660" t="str">
        <f t="shared" si="506"/>
        <v>Saturday</v>
      </c>
      <c r="N4660" s="1" t="str">
        <f t="shared" si="507"/>
        <v>November</v>
      </c>
      <c r="O4660" s="2">
        <v>0.77916666666666667</v>
      </c>
      <c r="P4660" s="2" t="str">
        <f t="shared" si="508"/>
        <v>Week 4</v>
      </c>
      <c r="Q4660" t="s">
        <v>59</v>
      </c>
      <c r="R4660" s="5">
        <v>663</v>
      </c>
      <c r="S4660" s="5">
        <v>-123.74</v>
      </c>
      <c r="T4660" s="5">
        <f t="shared" si="509"/>
        <v>18.663650075414782</v>
      </c>
      <c r="U4660" s="5">
        <v>539.26</v>
      </c>
      <c r="V4660" s="5">
        <v>32</v>
      </c>
      <c r="W4660" s="5">
        <v>0</v>
      </c>
      <c r="X4660" s="5">
        <v>-0.26</v>
      </c>
      <c r="Y4660" s="5">
        <v>571</v>
      </c>
      <c r="Z4660" s="5">
        <v>571</v>
      </c>
      <c r="AA4660" t="s">
        <v>64</v>
      </c>
      <c r="AB4660">
        <v>134.84</v>
      </c>
      <c r="AC4660">
        <v>11.21</v>
      </c>
      <c r="AD4660" t="s">
        <v>64</v>
      </c>
      <c r="AE4660" t="s">
        <v>56</v>
      </c>
      <c r="AF4660">
        <v>710</v>
      </c>
      <c r="AG4660">
        <v>710</v>
      </c>
      <c r="AO4660">
        <v>32</v>
      </c>
      <c r="AP4660">
        <v>0</v>
      </c>
      <c r="AW4660">
        <v>571</v>
      </c>
      <c r="BD4660" s="5">
        <v>571</v>
      </c>
      <c r="BE4660">
        <v>539.26</v>
      </c>
      <c r="BG4660">
        <f t="shared" si="510"/>
        <v>539.26</v>
      </c>
      <c r="BH4660">
        <v>32</v>
      </c>
    </row>
    <row r="4661" spans="1:61" x14ac:dyDescent="0.25">
      <c r="A4661" t="s">
        <v>54</v>
      </c>
      <c r="B4661">
        <v>110027</v>
      </c>
      <c r="C4661" t="s">
        <v>55</v>
      </c>
      <c r="D4661" t="s">
        <v>56</v>
      </c>
      <c r="E4661" s="1">
        <v>45990</v>
      </c>
      <c r="F4661" t="s">
        <v>5426</v>
      </c>
      <c r="G4661" t="s">
        <v>67</v>
      </c>
      <c r="H4661" t="str">
        <f t="shared" si="504"/>
        <v>Direct Sale</v>
      </c>
      <c r="K4661" s="3">
        <v>45990.793055555558</v>
      </c>
      <c r="L4661">
        <f t="shared" si="505"/>
        <v>29</v>
      </c>
      <c r="M4661" t="str">
        <f t="shared" si="506"/>
        <v>Saturday</v>
      </c>
      <c r="N4661" s="1" t="str">
        <f t="shared" si="507"/>
        <v>November</v>
      </c>
      <c r="O4661" s="2">
        <v>0.79305555555555551</v>
      </c>
      <c r="P4661" s="2" t="str">
        <f t="shared" si="508"/>
        <v>Week 4</v>
      </c>
      <c r="Q4661" t="s">
        <v>59</v>
      </c>
      <c r="R4661" s="5">
        <v>118</v>
      </c>
      <c r="S4661" s="5">
        <v>0</v>
      </c>
      <c r="T4661" s="5">
        <f t="shared" si="509"/>
        <v>0</v>
      </c>
      <c r="U4661" s="5">
        <v>118</v>
      </c>
      <c r="V4661" s="5">
        <v>0</v>
      </c>
      <c r="W4661" s="5">
        <v>5.9</v>
      </c>
      <c r="X4661" s="5">
        <v>0.1</v>
      </c>
      <c r="Y4661" s="5">
        <v>124</v>
      </c>
      <c r="Z4661" s="5">
        <v>124</v>
      </c>
      <c r="AA4661" t="s">
        <v>68</v>
      </c>
      <c r="AB4661">
        <v>30.99</v>
      </c>
      <c r="AC4661">
        <v>3.92</v>
      </c>
      <c r="AD4661" t="s">
        <v>5775</v>
      </c>
      <c r="AI4661" t="s">
        <v>89</v>
      </c>
      <c r="AJ4661" t="s">
        <v>190</v>
      </c>
      <c r="AK4661">
        <v>8929758003</v>
      </c>
      <c r="AO4661">
        <v>0</v>
      </c>
      <c r="AP4661">
        <v>0</v>
      </c>
      <c r="AR4661">
        <v>124</v>
      </c>
      <c r="AZ4661">
        <v>118</v>
      </c>
      <c r="BA4661">
        <v>2.95</v>
      </c>
      <c r="BB4661">
        <v>118</v>
      </c>
      <c r="BC4661">
        <v>2.95</v>
      </c>
      <c r="BD4661" s="5">
        <v>124</v>
      </c>
      <c r="BE4661">
        <v>118</v>
      </c>
      <c r="BG4661">
        <f t="shared" si="510"/>
        <v>118</v>
      </c>
    </row>
    <row r="4662" spans="1:61" x14ac:dyDescent="0.25">
      <c r="A4662" t="s">
        <v>54</v>
      </c>
      <c r="B4662">
        <v>110027</v>
      </c>
      <c r="C4662" t="s">
        <v>55</v>
      </c>
      <c r="D4662" t="s">
        <v>56</v>
      </c>
      <c r="E4662" s="1">
        <v>45990</v>
      </c>
      <c r="F4662" t="s">
        <v>5427</v>
      </c>
      <c r="G4662" t="s">
        <v>63</v>
      </c>
      <c r="H4662" t="str">
        <f t="shared" si="504"/>
        <v>Aggregator</v>
      </c>
      <c r="I4662">
        <v>223393000000000</v>
      </c>
      <c r="J4662">
        <v>29811</v>
      </c>
      <c r="K4662" s="3">
        <v>45990.79791666667</v>
      </c>
      <c r="L4662">
        <f t="shared" si="505"/>
        <v>29</v>
      </c>
      <c r="M4662" t="str">
        <f t="shared" si="506"/>
        <v>Saturday</v>
      </c>
      <c r="N4662" s="1" t="str">
        <f t="shared" si="507"/>
        <v>November</v>
      </c>
      <c r="O4662" s="2">
        <v>0.79791666666666672</v>
      </c>
      <c r="P4662" s="2" t="str">
        <f t="shared" si="508"/>
        <v>Week 4</v>
      </c>
      <c r="Q4662" t="s">
        <v>59</v>
      </c>
      <c r="R4662" s="5">
        <v>1346</v>
      </c>
      <c r="S4662" s="5">
        <v>-618.75</v>
      </c>
      <c r="T4662" s="5">
        <f t="shared" si="509"/>
        <v>45.969539375928676</v>
      </c>
      <c r="U4662" s="5">
        <v>727.25</v>
      </c>
      <c r="V4662" s="5">
        <v>32</v>
      </c>
      <c r="W4662" s="5">
        <v>0</v>
      </c>
      <c r="X4662" s="5">
        <v>-0.25</v>
      </c>
      <c r="Y4662" s="5">
        <v>759</v>
      </c>
      <c r="Z4662" s="5">
        <v>759</v>
      </c>
      <c r="AA4662" t="s">
        <v>64</v>
      </c>
      <c r="AB4662">
        <v>243.52</v>
      </c>
      <c r="AC4662">
        <v>27.79</v>
      </c>
      <c r="AD4662" t="s">
        <v>64</v>
      </c>
      <c r="AE4662" t="s">
        <v>56</v>
      </c>
      <c r="AF4662">
        <v>8399</v>
      </c>
      <c r="AG4662">
        <v>8399</v>
      </c>
      <c r="AO4662">
        <v>32</v>
      </c>
      <c r="AP4662">
        <v>0</v>
      </c>
      <c r="AW4662">
        <v>759</v>
      </c>
      <c r="BD4662" s="5">
        <v>759</v>
      </c>
      <c r="BE4662">
        <v>727.25</v>
      </c>
      <c r="BG4662">
        <f t="shared" si="510"/>
        <v>727.25</v>
      </c>
      <c r="BH4662">
        <v>32</v>
      </c>
    </row>
    <row r="4663" spans="1:61" x14ac:dyDescent="0.25">
      <c r="A4663" t="s">
        <v>54</v>
      </c>
      <c r="B4663">
        <v>110027</v>
      </c>
      <c r="C4663" t="s">
        <v>55</v>
      </c>
      <c r="D4663" t="s">
        <v>56</v>
      </c>
      <c r="E4663" s="1">
        <v>45990</v>
      </c>
      <c r="F4663" t="s">
        <v>5428</v>
      </c>
      <c r="G4663" t="s">
        <v>58</v>
      </c>
      <c r="H4663" t="str">
        <f t="shared" si="504"/>
        <v>Aggregator</v>
      </c>
      <c r="I4663">
        <v>7529074098</v>
      </c>
      <c r="J4663">
        <v>18528960</v>
      </c>
      <c r="K4663" s="3">
        <v>45990.804861111108</v>
      </c>
      <c r="L4663">
        <f t="shared" si="505"/>
        <v>29</v>
      </c>
      <c r="M4663" t="str">
        <f t="shared" si="506"/>
        <v>Saturday</v>
      </c>
      <c r="N4663" s="1" t="str">
        <f t="shared" si="507"/>
        <v>November</v>
      </c>
      <c r="O4663" s="2">
        <v>0.80486111111111114</v>
      </c>
      <c r="P4663" s="2" t="str">
        <f t="shared" si="508"/>
        <v>Week 4</v>
      </c>
      <c r="Q4663" t="s">
        <v>59</v>
      </c>
      <c r="R4663" s="5">
        <v>527</v>
      </c>
      <c r="S4663" s="5">
        <v>-263.5</v>
      </c>
      <c r="T4663" s="5">
        <f t="shared" si="509"/>
        <v>50</v>
      </c>
      <c r="U4663" s="5">
        <v>263.5</v>
      </c>
      <c r="V4663" s="5">
        <v>32</v>
      </c>
      <c r="W4663" s="5">
        <v>0</v>
      </c>
      <c r="X4663" s="5">
        <v>0</v>
      </c>
      <c r="Y4663" s="5">
        <v>295.5</v>
      </c>
      <c r="Z4663" s="5">
        <v>295.5</v>
      </c>
      <c r="AA4663" t="s">
        <v>60</v>
      </c>
      <c r="AB4663">
        <v>87.83</v>
      </c>
      <c r="AC4663">
        <v>10.42</v>
      </c>
      <c r="AD4663" t="s">
        <v>60</v>
      </c>
      <c r="AE4663" t="s">
        <v>56</v>
      </c>
      <c r="AF4663">
        <v>4098</v>
      </c>
      <c r="AG4663">
        <v>4098</v>
      </c>
      <c r="AO4663">
        <v>32</v>
      </c>
      <c r="AP4663">
        <v>0</v>
      </c>
      <c r="AX4663">
        <v>295.5</v>
      </c>
      <c r="BD4663" s="5">
        <v>295.5</v>
      </c>
      <c r="BE4663">
        <v>263.5</v>
      </c>
      <c r="BG4663">
        <f t="shared" si="510"/>
        <v>263.5</v>
      </c>
      <c r="BI4663">
        <v>32</v>
      </c>
    </row>
    <row r="4664" spans="1:61" x14ac:dyDescent="0.25">
      <c r="A4664" t="s">
        <v>54</v>
      </c>
      <c r="B4664">
        <v>110027</v>
      </c>
      <c r="C4664" t="s">
        <v>55</v>
      </c>
      <c r="D4664" t="s">
        <v>56</v>
      </c>
      <c r="E4664" s="1">
        <v>45990</v>
      </c>
      <c r="F4664" t="s">
        <v>5429</v>
      </c>
      <c r="G4664" t="s">
        <v>63</v>
      </c>
      <c r="H4664" t="str">
        <f t="shared" si="504"/>
        <v>Aggregator</v>
      </c>
      <c r="I4664">
        <v>223394000000000</v>
      </c>
      <c r="J4664">
        <v>29811</v>
      </c>
      <c r="K4664" s="3">
        <v>45990.813194444447</v>
      </c>
      <c r="L4664">
        <f t="shared" si="505"/>
        <v>29</v>
      </c>
      <c r="M4664" t="str">
        <f t="shared" si="506"/>
        <v>Saturday</v>
      </c>
      <c r="N4664" s="1" t="str">
        <f t="shared" si="507"/>
        <v>November</v>
      </c>
      <c r="O4664" s="2">
        <v>0.81319444444444444</v>
      </c>
      <c r="P4664" s="2" t="str">
        <f t="shared" si="508"/>
        <v>Week 4</v>
      </c>
      <c r="Q4664" t="s">
        <v>59</v>
      </c>
      <c r="R4664" s="5">
        <v>229</v>
      </c>
      <c r="S4664" s="5">
        <v>-120</v>
      </c>
      <c r="T4664" s="5">
        <f t="shared" si="509"/>
        <v>52.401746724890828</v>
      </c>
      <c r="U4664" s="5">
        <v>109</v>
      </c>
      <c r="V4664" s="5">
        <v>32</v>
      </c>
      <c r="W4664" s="5">
        <v>0</v>
      </c>
      <c r="X4664" s="5">
        <v>0</v>
      </c>
      <c r="Y4664" s="5">
        <v>141</v>
      </c>
      <c r="Z4664" s="5">
        <v>141</v>
      </c>
      <c r="AA4664" t="s">
        <v>64</v>
      </c>
      <c r="AB4664">
        <v>47.15</v>
      </c>
      <c r="AC4664">
        <v>4.99</v>
      </c>
      <c r="AD4664" t="s">
        <v>64</v>
      </c>
      <c r="AE4664" t="s">
        <v>56</v>
      </c>
      <c r="AF4664">
        <v>4837</v>
      </c>
      <c r="AG4664">
        <v>4837</v>
      </c>
      <c r="AO4664">
        <v>32</v>
      </c>
      <c r="AP4664">
        <v>0</v>
      </c>
      <c r="AW4664">
        <v>141</v>
      </c>
      <c r="BD4664" s="5">
        <v>141</v>
      </c>
      <c r="BE4664">
        <v>109</v>
      </c>
      <c r="BG4664">
        <f t="shared" si="510"/>
        <v>109</v>
      </c>
      <c r="BH4664">
        <v>32</v>
      </c>
    </row>
    <row r="4665" spans="1:61" x14ac:dyDescent="0.25">
      <c r="A4665" t="s">
        <v>54</v>
      </c>
      <c r="B4665">
        <v>110027</v>
      </c>
      <c r="C4665" t="s">
        <v>55</v>
      </c>
      <c r="D4665" t="s">
        <v>56</v>
      </c>
      <c r="E4665" s="1">
        <v>45990</v>
      </c>
      <c r="F4665" t="s">
        <v>5430</v>
      </c>
      <c r="G4665" t="s">
        <v>58</v>
      </c>
      <c r="H4665" t="str">
        <f t="shared" si="504"/>
        <v>Aggregator</v>
      </c>
      <c r="I4665">
        <v>7528467282</v>
      </c>
      <c r="J4665">
        <v>18528960</v>
      </c>
      <c r="K4665" s="3">
        <v>45990.813888888886</v>
      </c>
      <c r="L4665">
        <f t="shared" si="505"/>
        <v>29</v>
      </c>
      <c r="M4665" t="str">
        <f t="shared" si="506"/>
        <v>Saturday</v>
      </c>
      <c r="N4665" s="1" t="str">
        <f t="shared" si="507"/>
        <v>November</v>
      </c>
      <c r="O4665" s="2">
        <v>0.81388888888888888</v>
      </c>
      <c r="P4665" s="2" t="str">
        <f t="shared" si="508"/>
        <v>Week 4</v>
      </c>
      <c r="Q4665" t="s">
        <v>59</v>
      </c>
      <c r="R4665" s="5">
        <v>229</v>
      </c>
      <c r="S4665" s="5">
        <v>-100</v>
      </c>
      <c r="T4665" s="5">
        <f t="shared" si="509"/>
        <v>43.668122270742359</v>
      </c>
      <c r="U4665" s="5">
        <v>129</v>
      </c>
      <c r="V4665" s="5">
        <v>32</v>
      </c>
      <c r="W4665" s="5">
        <v>0</v>
      </c>
      <c r="X4665" s="5">
        <v>0</v>
      </c>
      <c r="Y4665" s="5">
        <v>161</v>
      </c>
      <c r="Z4665" s="5">
        <v>161</v>
      </c>
      <c r="AA4665" t="s">
        <v>60</v>
      </c>
      <c r="AB4665">
        <v>54.66</v>
      </c>
      <c r="AC4665">
        <v>4.99</v>
      </c>
      <c r="AD4665" t="s">
        <v>60</v>
      </c>
      <c r="AE4665" t="s">
        <v>56</v>
      </c>
      <c r="AF4665">
        <v>7282</v>
      </c>
      <c r="AG4665">
        <v>7282</v>
      </c>
      <c r="AO4665">
        <v>32</v>
      </c>
      <c r="AP4665">
        <v>0</v>
      </c>
      <c r="AX4665">
        <v>161</v>
      </c>
      <c r="BD4665" s="5">
        <v>161</v>
      </c>
      <c r="BE4665">
        <v>129</v>
      </c>
      <c r="BG4665">
        <f t="shared" si="510"/>
        <v>129</v>
      </c>
      <c r="BI4665">
        <v>32</v>
      </c>
    </row>
    <row r="4666" spans="1:61" x14ac:dyDescent="0.25">
      <c r="A4666" t="s">
        <v>54</v>
      </c>
      <c r="B4666">
        <v>110027</v>
      </c>
      <c r="C4666" t="s">
        <v>55</v>
      </c>
      <c r="D4666" t="s">
        <v>56</v>
      </c>
      <c r="E4666" s="1">
        <v>45990</v>
      </c>
      <c r="F4666" t="s">
        <v>5431</v>
      </c>
      <c r="G4666" t="s">
        <v>63</v>
      </c>
      <c r="H4666" t="str">
        <f t="shared" si="504"/>
        <v>Aggregator</v>
      </c>
      <c r="I4666">
        <v>223395000000000</v>
      </c>
      <c r="J4666">
        <v>29811</v>
      </c>
      <c r="K4666" s="3">
        <v>45990.818055555559</v>
      </c>
      <c r="L4666">
        <f t="shared" si="505"/>
        <v>29</v>
      </c>
      <c r="M4666" t="str">
        <f t="shared" si="506"/>
        <v>Saturday</v>
      </c>
      <c r="N4666" s="1" t="str">
        <f t="shared" si="507"/>
        <v>November</v>
      </c>
      <c r="O4666" s="2">
        <v>0.81805555555555554</v>
      </c>
      <c r="P4666" s="2" t="str">
        <f t="shared" si="508"/>
        <v>Week 4</v>
      </c>
      <c r="Q4666" t="s">
        <v>59</v>
      </c>
      <c r="R4666" s="5">
        <v>338</v>
      </c>
      <c r="S4666" s="5">
        <v>-100</v>
      </c>
      <c r="T4666" s="5">
        <f t="shared" si="509"/>
        <v>29.585798816568047</v>
      </c>
      <c r="U4666" s="5">
        <v>238</v>
      </c>
      <c r="V4666" s="5">
        <v>32</v>
      </c>
      <c r="W4666" s="5">
        <v>0</v>
      </c>
      <c r="X4666" s="5">
        <v>0</v>
      </c>
      <c r="Y4666" s="5">
        <v>270</v>
      </c>
      <c r="Z4666" s="5">
        <v>270</v>
      </c>
      <c r="AA4666" t="s">
        <v>64</v>
      </c>
      <c r="AB4666">
        <v>59.63</v>
      </c>
      <c r="AC4666">
        <v>11.06</v>
      </c>
      <c r="AD4666" t="s">
        <v>64</v>
      </c>
      <c r="AE4666" t="s">
        <v>56</v>
      </c>
      <c r="AF4666">
        <v>3239</v>
      </c>
      <c r="AG4666">
        <v>3239</v>
      </c>
      <c r="AO4666">
        <v>32</v>
      </c>
      <c r="AP4666">
        <v>0</v>
      </c>
      <c r="AW4666">
        <v>270</v>
      </c>
      <c r="BD4666" s="5">
        <v>270</v>
      </c>
      <c r="BE4666">
        <v>238</v>
      </c>
      <c r="BG4666">
        <f t="shared" si="510"/>
        <v>238</v>
      </c>
      <c r="BH4666">
        <v>32</v>
      </c>
    </row>
    <row r="4667" spans="1:61" x14ac:dyDescent="0.25">
      <c r="A4667" t="s">
        <v>54</v>
      </c>
      <c r="B4667">
        <v>110027</v>
      </c>
      <c r="C4667" t="s">
        <v>55</v>
      </c>
      <c r="D4667" t="s">
        <v>56</v>
      </c>
      <c r="E4667" s="1">
        <v>45990</v>
      </c>
      <c r="F4667" t="s">
        <v>5432</v>
      </c>
      <c r="G4667" t="s">
        <v>63</v>
      </c>
      <c r="H4667" t="str">
        <f t="shared" si="504"/>
        <v>Aggregator</v>
      </c>
      <c r="I4667">
        <v>223395000000000</v>
      </c>
      <c r="J4667">
        <v>29811</v>
      </c>
      <c r="K4667" s="3">
        <v>45990.820833333331</v>
      </c>
      <c r="L4667">
        <f t="shared" si="505"/>
        <v>29</v>
      </c>
      <c r="M4667" t="str">
        <f t="shared" si="506"/>
        <v>Saturday</v>
      </c>
      <c r="N4667" s="1" t="str">
        <f t="shared" si="507"/>
        <v>November</v>
      </c>
      <c r="O4667" s="2">
        <v>0.8208333333333333</v>
      </c>
      <c r="P4667" s="2" t="str">
        <f t="shared" si="508"/>
        <v>Week 4</v>
      </c>
      <c r="Q4667" t="s">
        <v>59</v>
      </c>
      <c r="R4667" s="5">
        <v>517</v>
      </c>
      <c r="S4667" s="5">
        <v>-93.75</v>
      </c>
      <c r="T4667" s="5">
        <f t="shared" si="509"/>
        <v>18.133462282398451</v>
      </c>
      <c r="U4667" s="5">
        <v>423.25</v>
      </c>
      <c r="V4667" s="5">
        <v>32</v>
      </c>
      <c r="W4667" s="5">
        <v>0</v>
      </c>
      <c r="X4667" s="5">
        <v>-0.25</v>
      </c>
      <c r="Y4667" s="5">
        <v>455</v>
      </c>
      <c r="Z4667" s="5">
        <v>455</v>
      </c>
      <c r="AA4667" t="s">
        <v>64</v>
      </c>
      <c r="AB4667">
        <v>106.19</v>
      </c>
      <c r="AC4667">
        <v>12.48</v>
      </c>
      <c r="AD4667" t="s">
        <v>64</v>
      </c>
      <c r="AE4667" t="s">
        <v>56</v>
      </c>
      <c r="AF4667">
        <v>2025</v>
      </c>
      <c r="AG4667">
        <v>2025</v>
      </c>
      <c r="AO4667">
        <v>32</v>
      </c>
      <c r="AP4667">
        <v>0</v>
      </c>
      <c r="AW4667">
        <v>455</v>
      </c>
      <c r="BD4667" s="5">
        <v>455</v>
      </c>
      <c r="BE4667">
        <v>423.25</v>
      </c>
      <c r="BG4667">
        <f t="shared" si="510"/>
        <v>423.25</v>
      </c>
      <c r="BH4667">
        <v>32</v>
      </c>
    </row>
    <row r="4668" spans="1:61" x14ac:dyDescent="0.25">
      <c r="A4668" t="s">
        <v>54</v>
      </c>
      <c r="B4668">
        <v>110027</v>
      </c>
      <c r="C4668" t="s">
        <v>55</v>
      </c>
      <c r="D4668" t="s">
        <v>56</v>
      </c>
      <c r="E4668" s="1">
        <v>45990</v>
      </c>
      <c r="F4668" t="s">
        <v>5433</v>
      </c>
      <c r="G4668" t="s">
        <v>67</v>
      </c>
      <c r="H4668" t="str">
        <f t="shared" si="504"/>
        <v>Direct Sale</v>
      </c>
      <c r="K4668" s="3">
        <v>45990.822222222225</v>
      </c>
      <c r="L4668">
        <f t="shared" si="505"/>
        <v>29</v>
      </c>
      <c r="M4668" t="str">
        <f t="shared" si="506"/>
        <v>Saturday</v>
      </c>
      <c r="N4668" s="1" t="str">
        <f t="shared" si="507"/>
        <v>November</v>
      </c>
      <c r="O4668" s="2">
        <v>0.82222222222222219</v>
      </c>
      <c r="P4668" s="2" t="str">
        <f t="shared" si="508"/>
        <v>Week 4</v>
      </c>
      <c r="Q4668" t="s">
        <v>59</v>
      </c>
      <c r="R4668" s="5">
        <v>179</v>
      </c>
      <c r="S4668" s="5">
        <v>-30</v>
      </c>
      <c r="T4668" s="5">
        <f t="shared" si="509"/>
        <v>16.759776536312849</v>
      </c>
      <c r="U4668" s="5">
        <v>149</v>
      </c>
      <c r="V4668" s="5">
        <v>0</v>
      </c>
      <c r="W4668" s="5">
        <v>7.46</v>
      </c>
      <c r="X4668" s="5">
        <v>-0.46</v>
      </c>
      <c r="Y4668" s="5">
        <v>156</v>
      </c>
      <c r="Z4668" s="5">
        <v>156</v>
      </c>
      <c r="AA4668" t="s">
        <v>73</v>
      </c>
      <c r="AB4668">
        <v>37.369999999999997</v>
      </c>
      <c r="AC4668">
        <v>4.76</v>
      </c>
      <c r="AD4668" t="s">
        <v>5775</v>
      </c>
      <c r="AI4668" t="s">
        <v>3275</v>
      </c>
      <c r="AJ4668" t="s">
        <v>3276</v>
      </c>
      <c r="AK4668">
        <v>9412234589</v>
      </c>
      <c r="AO4668">
        <v>0</v>
      </c>
      <c r="AP4668">
        <v>0</v>
      </c>
      <c r="AQ4668">
        <v>156</v>
      </c>
      <c r="AZ4668">
        <v>149</v>
      </c>
      <c r="BA4668">
        <v>3.73</v>
      </c>
      <c r="BB4668">
        <v>149</v>
      </c>
      <c r="BC4668">
        <v>3.73</v>
      </c>
      <c r="BD4668" s="5">
        <v>156</v>
      </c>
      <c r="BE4668">
        <v>149</v>
      </c>
      <c r="BG4668">
        <f t="shared" si="510"/>
        <v>149</v>
      </c>
    </row>
    <row r="4669" spans="1:61" x14ac:dyDescent="0.25">
      <c r="A4669" t="s">
        <v>54</v>
      </c>
      <c r="B4669">
        <v>110027</v>
      </c>
      <c r="C4669" t="s">
        <v>55</v>
      </c>
      <c r="D4669" t="s">
        <v>56</v>
      </c>
      <c r="E4669" s="1">
        <v>45990</v>
      </c>
      <c r="F4669" t="s">
        <v>5434</v>
      </c>
      <c r="G4669" t="s">
        <v>67</v>
      </c>
      <c r="H4669" t="str">
        <f t="shared" si="504"/>
        <v>Direct Sale</v>
      </c>
      <c r="K4669" s="3">
        <v>45990.822916666664</v>
      </c>
      <c r="L4669">
        <f t="shared" si="505"/>
        <v>29</v>
      </c>
      <c r="M4669" t="str">
        <f t="shared" si="506"/>
        <v>Saturday</v>
      </c>
      <c r="N4669" s="1" t="str">
        <f t="shared" si="507"/>
        <v>November</v>
      </c>
      <c r="O4669" s="2">
        <v>0.82291666666666663</v>
      </c>
      <c r="P4669" s="2" t="str">
        <f t="shared" si="508"/>
        <v>Week 4</v>
      </c>
      <c r="Q4669" t="s">
        <v>59</v>
      </c>
      <c r="R4669" s="5">
        <v>269</v>
      </c>
      <c r="S4669" s="5">
        <v>0</v>
      </c>
      <c r="T4669" s="5">
        <f t="shared" si="509"/>
        <v>0</v>
      </c>
      <c r="U4669" s="5">
        <v>269</v>
      </c>
      <c r="V4669" s="5">
        <v>0</v>
      </c>
      <c r="W4669" s="5">
        <v>13.46</v>
      </c>
      <c r="X4669" s="5">
        <v>-0.46</v>
      </c>
      <c r="Y4669" s="5">
        <v>282</v>
      </c>
      <c r="Z4669" s="5">
        <v>282</v>
      </c>
      <c r="AA4669" t="s">
        <v>73</v>
      </c>
      <c r="AB4669">
        <v>62.43</v>
      </c>
      <c r="AC4669">
        <v>4.99</v>
      </c>
      <c r="AD4669" t="s">
        <v>5775</v>
      </c>
      <c r="AI4669" t="s">
        <v>89</v>
      </c>
      <c r="AJ4669" t="s">
        <v>190</v>
      </c>
      <c r="AK4669">
        <v>8929758003</v>
      </c>
      <c r="AO4669">
        <v>0</v>
      </c>
      <c r="AP4669">
        <v>0</v>
      </c>
      <c r="AQ4669">
        <v>282</v>
      </c>
      <c r="AZ4669">
        <v>269</v>
      </c>
      <c r="BA4669">
        <v>6.73</v>
      </c>
      <c r="BB4669">
        <v>269</v>
      </c>
      <c r="BC4669">
        <v>6.73</v>
      </c>
      <c r="BD4669" s="5">
        <v>282</v>
      </c>
      <c r="BE4669">
        <v>269</v>
      </c>
      <c r="BG4669">
        <f t="shared" si="510"/>
        <v>269</v>
      </c>
    </row>
    <row r="4670" spans="1:61" x14ac:dyDescent="0.25">
      <c r="A4670" t="s">
        <v>54</v>
      </c>
      <c r="B4670">
        <v>110027</v>
      </c>
      <c r="C4670" t="s">
        <v>55</v>
      </c>
      <c r="D4670" t="s">
        <v>56</v>
      </c>
      <c r="E4670" s="1">
        <v>45990</v>
      </c>
      <c r="F4670" t="s">
        <v>5435</v>
      </c>
      <c r="G4670" t="s">
        <v>67</v>
      </c>
      <c r="H4670" t="str">
        <f t="shared" si="504"/>
        <v>Direct Sale</v>
      </c>
      <c r="K4670" s="3">
        <v>45990.822916666664</v>
      </c>
      <c r="L4670">
        <f t="shared" si="505"/>
        <v>29</v>
      </c>
      <c r="M4670" t="str">
        <f t="shared" si="506"/>
        <v>Saturday</v>
      </c>
      <c r="N4670" s="1" t="str">
        <f t="shared" si="507"/>
        <v>November</v>
      </c>
      <c r="O4670" s="2">
        <v>0.82291666666666663</v>
      </c>
      <c r="P4670" s="2" t="str">
        <f t="shared" si="508"/>
        <v>Week 4</v>
      </c>
      <c r="Q4670" t="s">
        <v>59</v>
      </c>
      <c r="R4670" s="5">
        <v>219</v>
      </c>
      <c r="S4670" s="5">
        <v>0</v>
      </c>
      <c r="T4670" s="5">
        <f t="shared" si="509"/>
        <v>0</v>
      </c>
      <c r="U4670" s="5">
        <v>219</v>
      </c>
      <c r="V4670" s="5">
        <v>0</v>
      </c>
      <c r="W4670" s="5">
        <v>10.96</v>
      </c>
      <c r="X4670" s="5">
        <v>0.04</v>
      </c>
      <c r="Y4670" s="5">
        <v>230</v>
      </c>
      <c r="Z4670" s="5">
        <v>230</v>
      </c>
      <c r="AA4670" t="s">
        <v>73</v>
      </c>
      <c r="AB4670">
        <v>51.98</v>
      </c>
      <c r="AC4670">
        <v>1.96</v>
      </c>
      <c r="AD4670" t="s">
        <v>5778</v>
      </c>
      <c r="AE4670" t="s">
        <v>75</v>
      </c>
      <c r="AI4670" t="s">
        <v>89</v>
      </c>
      <c r="AJ4670" t="s">
        <v>190</v>
      </c>
      <c r="AK4670">
        <v>8929758003</v>
      </c>
      <c r="AO4670">
        <v>0</v>
      </c>
      <c r="AP4670">
        <v>0</v>
      </c>
      <c r="AQ4670">
        <v>230</v>
      </c>
      <c r="AZ4670">
        <v>219</v>
      </c>
      <c r="BA4670">
        <v>5.48</v>
      </c>
      <c r="BB4670">
        <v>219</v>
      </c>
      <c r="BC4670">
        <v>5.48</v>
      </c>
      <c r="BD4670" s="5">
        <v>230</v>
      </c>
      <c r="BE4670">
        <v>219</v>
      </c>
      <c r="BG4670">
        <f t="shared" si="510"/>
        <v>219</v>
      </c>
    </row>
    <row r="4671" spans="1:61" x14ac:dyDescent="0.25">
      <c r="A4671" t="s">
        <v>54</v>
      </c>
      <c r="B4671">
        <v>110027</v>
      </c>
      <c r="C4671" t="s">
        <v>55</v>
      </c>
      <c r="D4671" t="s">
        <v>56</v>
      </c>
      <c r="E4671" s="1">
        <v>45990</v>
      </c>
      <c r="F4671" t="s">
        <v>5436</v>
      </c>
      <c r="G4671" t="s">
        <v>63</v>
      </c>
      <c r="H4671" t="str">
        <f t="shared" si="504"/>
        <v>Aggregator</v>
      </c>
      <c r="I4671">
        <v>223395000000000</v>
      </c>
      <c r="J4671">
        <v>29811</v>
      </c>
      <c r="K4671" s="3">
        <v>45990.823611111111</v>
      </c>
      <c r="L4671">
        <f t="shared" si="505"/>
        <v>29</v>
      </c>
      <c r="M4671" t="str">
        <f t="shared" si="506"/>
        <v>Saturday</v>
      </c>
      <c r="N4671" s="1" t="str">
        <f t="shared" si="507"/>
        <v>November</v>
      </c>
      <c r="O4671" s="2">
        <v>0.82361111111111107</v>
      </c>
      <c r="P4671" s="2" t="str">
        <f t="shared" si="508"/>
        <v>Week 4</v>
      </c>
      <c r="Q4671" t="s">
        <v>59</v>
      </c>
      <c r="R4671" s="5">
        <v>129</v>
      </c>
      <c r="S4671" s="5">
        <v>-62</v>
      </c>
      <c r="T4671" s="5">
        <f t="shared" si="509"/>
        <v>48.062015503875969</v>
      </c>
      <c r="U4671" s="5">
        <v>67</v>
      </c>
      <c r="V4671" s="5">
        <v>32</v>
      </c>
      <c r="W4671" s="5">
        <v>0</v>
      </c>
      <c r="X4671" s="5">
        <v>0</v>
      </c>
      <c r="Y4671" s="5">
        <v>99</v>
      </c>
      <c r="Z4671" s="5">
        <v>99</v>
      </c>
      <c r="AA4671" t="s">
        <v>64</v>
      </c>
      <c r="AB4671">
        <v>22.78</v>
      </c>
      <c r="AC4671">
        <v>1.96</v>
      </c>
      <c r="AD4671" t="s">
        <v>64</v>
      </c>
      <c r="AE4671" t="s">
        <v>56</v>
      </c>
      <c r="AF4671">
        <v>8212</v>
      </c>
      <c r="AG4671">
        <v>8212</v>
      </c>
      <c r="AO4671">
        <v>32</v>
      </c>
      <c r="AP4671">
        <v>0</v>
      </c>
      <c r="AW4671">
        <v>99</v>
      </c>
      <c r="BD4671" s="5">
        <v>99</v>
      </c>
      <c r="BE4671">
        <v>67</v>
      </c>
      <c r="BG4671">
        <f t="shared" si="510"/>
        <v>67</v>
      </c>
      <c r="BH4671">
        <v>32</v>
      </c>
    </row>
    <row r="4672" spans="1:61" x14ac:dyDescent="0.25">
      <c r="A4672" t="s">
        <v>54</v>
      </c>
      <c r="B4672">
        <v>110027</v>
      </c>
      <c r="C4672" t="s">
        <v>55</v>
      </c>
      <c r="D4672" t="s">
        <v>56</v>
      </c>
      <c r="E4672" s="1">
        <v>45990</v>
      </c>
      <c r="F4672" t="s">
        <v>5437</v>
      </c>
      <c r="G4672" t="s">
        <v>67</v>
      </c>
      <c r="H4672" t="str">
        <f t="shared" si="504"/>
        <v>Direct Sale</v>
      </c>
      <c r="K4672" s="3">
        <v>45990.829861111109</v>
      </c>
      <c r="L4672">
        <f t="shared" si="505"/>
        <v>29</v>
      </c>
      <c r="M4672" t="str">
        <f t="shared" si="506"/>
        <v>Saturday</v>
      </c>
      <c r="N4672" s="1" t="str">
        <f t="shared" si="507"/>
        <v>November</v>
      </c>
      <c r="O4672" s="2">
        <v>0.82986111111111116</v>
      </c>
      <c r="P4672" s="2" t="str">
        <f t="shared" si="508"/>
        <v>Week 4</v>
      </c>
      <c r="Q4672" t="s">
        <v>59</v>
      </c>
      <c r="R4672" s="5">
        <v>1034</v>
      </c>
      <c r="S4672" s="5">
        <v>0</v>
      </c>
      <c r="T4672" s="5">
        <f t="shared" si="509"/>
        <v>0</v>
      </c>
      <c r="U4672" s="5">
        <v>1034</v>
      </c>
      <c r="V4672" s="5">
        <v>0</v>
      </c>
      <c r="W4672" s="5">
        <v>51.7</v>
      </c>
      <c r="X4672" s="5">
        <v>0.3</v>
      </c>
      <c r="Y4672" s="5">
        <v>1086</v>
      </c>
      <c r="Z4672" s="5">
        <v>1086</v>
      </c>
      <c r="AA4672" t="s">
        <v>68</v>
      </c>
      <c r="AB4672">
        <v>249.17</v>
      </c>
      <c r="AC4672">
        <v>13</v>
      </c>
      <c r="AD4672" t="s">
        <v>5778</v>
      </c>
      <c r="AE4672" t="s">
        <v>75</v>
      </c>
      <c r="AI4672" t="s">
        <v>89</v>
      </c>
      <c r="AJ4672" t="s">
        <v>190</v>
      </c>
      <c r="AK4672">
        <v>8929758003</v>
      </c>
      <c r="AO4672">
        <v>0</v>
      </c>
      <c r="AP4672">
        <v>0</v>
      </c>
      <c r="AR4672">
        <v>1086</v>
      </c>
      <c r="AZ4672">
        <v>1034</v>
      </c>
      <c r="BA4672">
        <v>25.85</v>
      </c>
      <c r="BB4672">
        <v>1034</v>
      </c>
      <c r="BC4672">
        <v>25.85</v>
      </c>
      <c r="BD4672" s="5">
        <v>1086</v>
      </c>
      <c r="BE4672">
        <v>1034</v>
      </c>
      <c r="BG4672">
        <f t="shared" si="510"/>
        <v>1034</v>
      </c>
    </row>
    <row r="4673" spans="1:61" x14ac:dyDescent="0.25">
      <c r="A4673" t="s">
        <v>54</v>
      </c>
      <c r="B4673">
        <v>110027</v>
      </c>
      <c r="C4673" t="s">
        <v>55</v>
      </c>
      <c r="D4673" t="s">
        <v>56</v>
      </c>
      <c r="E4673" s="1">
        <v>45990</v>
      </c>
      <c r="F4673" t="s">
        <v>5438</v>
      </c>
      <c r="G4673" t="s">
        <v>63</v>
      </c>
      <c r="H4673" t="str">
        <f t="shared" si="504"/>
        <v>Aggregator</v>
      </c>
      <c r="I4673">
        <v>223396000000000</v>
      </c>
      <c r="J4673">
        <v>29811</v>
      </c>
      <c r="K4673" s="3">
        <v>45990.830555555556</v>
      </c>
      <c r="L4673">
        <f t="shared" si="505"/>
        <v>29</v>
      </c>
      <c r="M4673" t="str">
        <f t="shared" si="506"/>
        <v>Saturday</v>
      </c>
      <c r="N4673" s="1" t="str">
        <f t="shared" si="507"/>
        <v>November</v>
      </c>
      <c r="O4673" s="2">
        <v>0.8305555555555556</v>
      </c>
      <c r="P4673" s="2" t="str">
        <f t="shared" si="508"/>
        <v>Week 4</v>
      </c>
      <c r="Q4673" t="s">
        <v>59</v>
      </c>
      <c r="R4673" s="5">
        <v>248</v>
      </c>
      <c r="S4673" s="5">
        <v>-100</v>
      </c>
      <c r="T4673" s="5">
        <f t="shared" si="509"/>
        <v>40.322580645161288</v>
      </c>
      <c r="U4673" s="5">
        <v>148</v>
      </c>
      <c r="V4673" s="5">
        <v>32</v>
      </c>
      <c r="W4673" s="5">
        <v>0</v>
      </c>
      <c r="X4673" s="5">
        <v>0</v>
      </c>
      <c r="Y4673" s="5">
        <v>180</v>
      </c>
      <c r="Z4673" s="5">
        <v>180</v>
      </c>
      <c r="AA4673" t="s">
        <v>64</v>
      </c>
      <c r="AB4673">
        <v>51.98</v>
      </c>
      <c r="AC4673">
        <v>4.99</v>
      </c>
      <c r="AD4673" t="s">
        <v>64</v>
      </c>
      <c r="AE4673" t="s">
        <v>56</v>
      </c>
      <c r="AF4673">
        <v>7038</v>
      </c>
      <c r="AG4673">
        <v>7038</v>
      </c>
      <c r="AO4673">
        <v>32</v>
      </c>
      <c r="AP4673">
        <v>0</v>
      </c>
      <c r="AW4673">
        <v>180</v>
      </c>
      <c r="BD4673" s="5">
        <v>180</v>
      </c>
      <c r="BE4673">
        <v>148</v>
      </c>
      <c r="BG4673">
        <f t="shared" si="510"/>
        <v>148</v>
      </c>
      <c r="BH4673">
        <v>32</v>
      </c>
    </row>
    <row r="4674" spans="1:61" x14ac:dyDescent="0.25">
      <c r="A4674" t="s">
        <v>54</v>
      </c>
      <c r="B4674">
        <v>110027</v>
      </c>
      <c r="C4674" t="s">
        <v>55</v>
      </c>
      <c r="D4674" t="s">
        <v>56</v>
      </c>
      <c r="E4674" s="1">
        <v>45990</v>
      </c>
      <c r="F4674" t="s">
        <v>5439</v>
      </c>
      <c r="G4674" t="s">
        <v>58</v>
      </c>
      <c r="H4674" t="str">
        <f t="shared" si="504"/>
        <v>Aggregator</v>
      </c>
      <c r="I4674">
        <v>7525337369</v>
      </c>
      <c r="J4674">
        <v>18528960</v>
      </c>
      <c r="K4674" s="3">
        <v>45990.831250000003</v>
      </c>
      <c r="L4674">
        <f t="shared" si="505"/>
        <v>29</v>
      </c>
      <c r="M4674" t="str">
        <f t="shared" si="506"/>
        <v>Saturday</v>
      </c>
      <c r="N4674" s="1" t="str">
        <f t="shared" si="507"/>
        <v>November</v>
      </c>
      <c r="O4674" s="2">
        <v>0.83125000000000004</v>
      </c>
      <c r="P4674" s="2" t="str">
        <f t="shared" si="508"/>
        <v>Week 4</v>
      </c>
      <c r="Q4674" t="s">
        <v>59</v>
      </c>
      <c r="R4674" s="5">
        <v>349</v>
      </c>
      <c r="S4674" s="5">
        <v>-174.5</v>
      </c>
      <c r="T4674" s="5">
        <f t="shared" si="509"/>
        <v>50</v>
      </c>
      <c r="U4674" s="5">
        <v>174.5</v>
      </c>
      <c r="V4674" s="5">
        <v>32</v>
      </c>
      <c r="W4674" s="5">
        <v>0</v>
      </c>
      <c r="X4674" s="5">
        <v>0</v>
      </c>
      <c r="Y4674" s="5">
        <v>206.5</v>
      </c>
      <c r="Z4674" s="5">
        <v>206.5</v>
      </c>
      <c r="AA4674" t="s">
        <v>60</v>
      </c>
      <c r="AB4674">
        <v>53.8</v>
      </c>
      <c r="AC4674">
        <v>4.76</v>
      </c>
      <c r="AD4674" t="s">
        <v>60</v>
      </c>
      <c r="AE4674" t="s">
        <v>56</v>
      </c>
      <c r="AF4674">
        <v>7369</v>
      </c>
      <c r="AG4674">
        <v>7369</v>
      </c>
      <c r="AO4674">
        <v>32</v>
      </c>
      <c r="AP4674">
        <v>0</v>
      </c>
      <c r="AX4674">
        <v>206.5</v>
      </c>
      <c r="BD4674" s="5">
        <v>206.5</v>
      </c>
      <c r="BE4674">
        <v>174.5</v>
      </c>
      <c r="BG4674">
        <f t="shared" si="510"/>
        <v>174.5</v>
      </c>
      <c r="BI4674">
        <v>32</v>
      </c>
    </row>
    <row r="4675" spans="1:61" x14ac:dyDescent="0.25">
      <c r="A4675" t="s">
        <v>54</v>
      </c>
      <c r="B4675">
        <v>110027</v>
      </c>
      <c r="C4675" t="s">
        <v>55</v>
      </c>
      <c r="D4675" t="s">
        <v>56</v>
      </c>
      <c r="E4675" s="1">
        <v>45990</v>
      </c>
      <c r="F4675" t="s">
        <v>5440</v>
      </c>
      <c r="G4675" t="s">
        <v>58</v>
      </c>
      <c r="H4675" t="str">
        <f t="shared" ref="H4675:H4738" si="511">IF(G4675="POS","Direct Sale","Aggregator")</f>
        <v>Aggregator</v>
      </c>
      <c r="I4675">
        <v>7528281397</v>
      </c>
      <c r="J4675">
        <v>18528960</v>
      </c>
      <c r="K4675" s="3">
        <v>45990.84097222222</v>
      </c>
      <c r="L4675">
        <f t="shared" ref="L4675:L4738" si="512">VALUE(DAY(K4675))</f>
        <v>29</v>
      </c>
      <c r="M4675" t="str">
        <f t="shared" ref="M4675:M4738" si="513">TEXT(K4675,"dddd")</f>
        <v>Saturday</v>
      </c>
      <c r="N4675" s="1" t="str">
        <f t="shared" ref="N4675:N4738" si="514">TEXT(K4675,"MMMM")</f>
        <v>November</v>
      </c>
      <c r="O4675" s="2">
        <v>0.84097222222222223</v>
      </c>
      <c r="P4675" s="2" t="str">
        <f t="shared" ref="P4675:P4738" si="515">_xlfn.IFS(L4675&lt;=7,"Week 1",L4675&lt;=15, "Week 2",L4675&lt;=23,"Week 3",L4675&lt;=30,"Week 4")</f>
        <v>Week 4</v>
      </c>
      <c r="Q4675" t="s">
        <v>59</v>
      </c>
      <c r="R4675" s="5">
        <v>1452</v>
      </c>
      <c r="S4675" s="5">
        <v>-93</v>
      </c>
      <c r="T4675" s="5">
        <f t="shared" ref="T4675:T4738" si="516">ABS((S4675/R4675)*100)</f>
        <v>6.4049586776859497</v>
      </c>
      <c r="U4675" s="5">
        <v>1359</v>
      </c>
      <c r="V4675" s="5">
        <v>32</v>
      </c>
      <c r="W4675" s="5">
        <v>0</v>
      </c>
      <c r="X4675" s="5">
        <v>0</v>
      </c>
      <c r="Y4675" s="5">
        <v>1391</v>
      </c>
      <c r="Z4675" s="5">
        <v>1391</v>
      </c>
      <c r="AA4675" t="s">
        <v>60</v>
      </c>
      <c r="AB4675">
        <v>270.54000000000002</v>
      </c>
      <c r="AC4675">
        <v>29.08</v>
      </c>
      <c r="AD4675" t="s">
        <v>60</v>
      </c>
      <c r="AE4675" t="s">
        <v>56</v>
      </c>
      <c r="AF4675">
        <v>1397</v>
      </c>
      <c r="AG4675">
        <v>1397</v>
      </c>
      <c r="AO4675">
        <v>32</v>
      </c>
      <c r="AP4675">
        <v>0</v>
      </c>
      <c r="AX4675">
        <v>1391</v>
      </c>
      <c r="BD4675" s="5">
        <v>1391</v>
      </c>
      <c r="BE4675">
        <v>1359</v>
      </c>
      <c r="BG4675">
        <f t="shared" ref="BG4675:BG4738" si="517">BE4675+BF4675</f>
        <v>1359</v>
      </c>
      <c r="BI4675">
        <v>32</v>
      </c>
    </row>
    <row r="4676" spans="1:61" x14ac:dyDescent="0.25">
      <c r="A4676" t="s">
        <v>54</v>
      </c>
      <c r="B4676">
        <v>110027</v>
      </c>
      <c r="C4676" t="s">
        <v>55</v>
      </c>
      <c r="D4676" t="s">
        <v>56</v>
      </c>
      <c r="E4676" s="1">
        <v>45990</v>
      </c>
      <c r="F4676" t="s">
        <v>5441</v>
      </c>
      <c r="G4676" t="s">
        <v>58</v>
      </c>
      <c r="H4676" t="str">
        <f t="shared" si="511"/>
        <v>Aggregator</v>
      </c>
      <c r="I4676">
        <v>7531057677</v>
      </c>
      <c r="J4676">
        <v>18528960</v>
      </c>
      <c r="K4676" s="3">
        <v>45990.841666666667</v>
      </c>
      <c r="L4676">
        <f t="shared" si="512"/>
        <v>29</v>
      </c>
      <c r="M4676" t="str">
        <f t="shared" si="513"/>
        <v>Saturday</v>
      </c>
      <c r="N4676" s="1" t="str">
        <f t="shared" si="514"/>
        <v>November</v>
      </c>
      <c r="O4676" s="2">
        <v>0.84166666666666667</v>
      </c>
      <c r="P4676" s="2" t="str">
        <f t="shared" si="515"/>
        <v>Week 4</v>
      </c>
      <c r="Q4676" t="s">
        <v>59</v>
      </c>
      <c r="R4676" s="5">
        <v>388</v>
      </c>
      <c r="S4676" s="5">
        <v>-100</v>
      </c>
      <c r="T4676" s="5">
        <f t="shared" si="516"/>
        <v>25.773195876288657</v>
      </c>
      <c r="U4676" s="5">
        <v>288</v>
      </c>
      <c r="V4676" s="5">
        <v>32</v>
      </c>
      <c r="W4676" s="5">
        <v>0</v>
      </c>
      <c r="X4676" s="5">
        <v>0</v>
      </c>
      <c r="Y4676" s="5">
        <v>320</v>
      </c>
      <c r="Z4676" s="5">
        <v>320</v>
      </c>
      <c r="AA4676" t="s">
        <v>60</v>
      </c>
      <c r="AB4676">
        <v>68.69</v>
      </c>
      <c r="AC4676">
        <v>8.68</v>
      </c>
      <c r="AD4676" t="s">
        <v>60</v>
      </c>
      <c r="AE4676" t="s">
        <v>56</v>
      </c>
      <c r="AF4676">
        <v>7677</v>
      </c>
      <c r="AG4676">
        <v>7677</v>
      </c>
      <c r="AO4676">
        <v>32</v>
      </c>
      <c r="AP4676">
        <v>0</v>
      </c>
      <c r="AX4676">
        <v>320</v>
      </c>
      <c r="BD4676" s="5">
        <v>320</v>
      </c>
      <c r="BE4676">
        <v>288</v>
      </c>
      <c r="BG4676">
        <f t="shared" si="517"/>
        <v>288</v>
      </c>
      <c r="BI4676">
        <v>32</v>
      </c>
    </row>
    <row r="4677" spans="1:61" x14ac:dyDescent="0.25">
      <c r="A4677" t="s">
        <v>54</v>
      </c>
      <c r="B4677">
        <v>110027</v>
      </c>
      <c r="C4677" t="s">
        <v>55</v>
      </c>
      <c r="D4677" t="s">
        <v>56</v>
      </c>
      <c r="E4677" s="1">
        <v>45990</v>
      </c>
      <c r="F4677" t="s">
        <v>5442</v>
      </c>
      <c r="G4677" t="s">
        <v>63</v>
      </c>
      <c r="H4677" t="str">
        <f t="shared" si="511"/>
        <v>Aggregator</v>
      </c>
      <c r="I4677">
        <v>223397000000000</v>
      </c>
      <c r="J4677">
        <v>29811</v>
      </c>
      <c r="K4677" s="3">
        <v>45990.844444444447</v>
      </c>
      <c r="L4677">
        <f t="shared" si="512"/>
        <v>29</v>
      </c>
      <c r="M4677" t="str">
        <f t="shared" si="513"/>
        <v>Saturday</v>
      </c>
      <c r="N4677" s="1" t="str">
        <f t="shared" si="514"/>
        <v>November</v>
      </c>
      <c r="O4677" s="2">
        <v>0.84444444444444444</v>
      </c>
      <c r="P4677" s="2" t="str">
        <f t="shared" si="515"/>
        <v>Week 4</v>
      </c>
      <c r="Q4677" t="s">
        <v>59</v>
      </c>
      <c r="R4677" s="5">
        <v>597</v>
      </c>
      <c r="S4677" s="5">
        <v>-93.74</v>
      </c>
      <c r="T4677" s="5">
        <f t="shared" si="516"/>
        <v>15.701842546063652</v>
      </c>
      <c r="U4677" s="5">
        <v>503.26</v>
      </c>
      <c r="V4677" s="5">
        <v>32</v>
      </c>
      <c r="W4677" s="5">
        <v>0</v>
      </c>
      <c r="X4677" s="5">
        <v>-0.26</v>
      </c>
      <c r="Y4677" s="5">
        <v>535</v>
      </c>
      <c r="Z4677" s="5">
        <v>535</v>
      </c>
      <c r="AA4677" t="s">
        <v>64</v>
      </c>
      <c r="AB4677">
        <v>134.53</v>
      </c>
      <c r="AC4677">
        <v>15.35</v>
      </c>
      <c r="AD4677" t="s">
        <v>64</v>
      </c>
      <c r="AE4677" t="s">
        <v>56</v>
      </c>
      <c r="AF4677">
        <v>5063</v>
      </c>
      <c r="AG4677">
        <v>5063</v>
      </c>
      <c r="AO4677">
        <v>32</v>
      </c>
      <c r="AP4677">
        <v>0</v>
      </c>
      <c r="AW4677">
        <v>535</v>
      </c>
      <c r="BD4677" s="5">
        <v>535</v>
      </c>
      <c r="BE4677">
        <v>503.26</v>
      </c>
      <c r="BG4677">
        <f t="shared" si="517"/>
        <v>503.26</v>
      </c>
      <c r="BH4677">
        <v>32</v>
      </c>
    </row>
    <row r="4678" spans="1:61" x14ac:dyDescent="0.25">
      <c r="A4678" t="s">
        <v>54</v>
      </c>
      <c r="B4678">
        <v>110027</v>
      </c>
      <c r="C4678" t="s">
        <v>55</v>
      </c>
      <c r="D4678" t="s">
        <v>56</v>
      </c>
      <c r="E4678" s="1">
        <v>45990</v>
      </c>
      <c r="F4678" t="s">
        <v>5443</v>
      </c>
      <c r="G4678" t="s">
        <v>63</v>
      </c>
      <c r="H4678" t="str">
        <f t="shared" si="511"/>
        <v>Aggregator</v>
      </c>
      <c r="I4678">
        <v>223397000000000</v>
      </c>
      <c r="J4678">
        <v>29811</v>
      </c>
      <c r="K4678" s="3">
        <v>45990.845138888886</v>
      </c>
      <c r="L4678">
        <f t="shared" si="512"/>
        <v>29</v>
      </c>
      <c r="M4678" t="str">
        <f t="shared" si="513"/>
        <v>Saturday</v>
      </c>
      <c r="N4678" s="1" t="str">
        <f t="shared" si="514"/>
        <v>November</v>
      </c>
      <c r="O4678" s="2">
        <v>0.84513888888888888</v>
      </c>
      <c r="P4678" s="2" t="str">
        <f t="shared" si="515"/>
        <v>Week 4</v>
      </c>
      <c r="Q4678" t="s">
        <v>59</v>
      </c>
      <c r="R4678" s="5">
        <v>1821</v>
      </c>
      <c r="S4678" s="5">
        <v>-175</v>
      </c>
      <c r="T4678" s="5">
        <f t="shared" si="516"/>
        <v>9.6101043382756721</v>
      </c>
      <c r="U4678" s="5">
        <v>1646</v>
      </c>
      <c r="V4678" s="5">
        <v>32</v>
      </c>
      <c r="W4678" s="5">
        <v>0</v>
      </c>
      <c r="X4678" s="5">
        <v>0</v>
      </c>
      <c r="Y4678" s="5">
        <v>1678</v>
      </c>
      <c r="Z4678" s="5">
        <v>1678</v>
      </c>
      <c r="AA4678" t="s">
        <v>64</v>
      </c>
      <c r="AB4678">
        <v>356.94</v>
      </c>
      <c r="AC4678">
        <v>36.450000000000003</v>
      </c>
      <c r="AD4678" t="s">
        <v>64</v>
      </c>
      <c r="AE4678" t="s">
        <v>56</v>
      </c>
      <c r="AF4678">
        <v>1327</v>
      </c>
      <c r="AG4678">
        <v>1327</v>
      </c>
      <c r="AO4678">
        <v>32</v>
      </c>
      <c r="AP4678">
        <v>0</v>
      </c>
      <c r="AW4678">
        <v>1678</v>
      </c>
      <c r="BD4678" s="5">
        <v>1678</v>
      </c>
      <c r="BE4678">
        <v>1646</v>
      </c>
      <c r="BG4678">
        <f t="shared" si="517"/>
        <v>1646</v>
      </c>
      <c r="BH4678">
        <v>32</v>
      </c>
    </row>
    <row r="4679" spans="1:61" x14ac:dyDescent="0.25">
      <c r="A4679" t="s">
        <v>54</v>
      </c>
      <c r="B4679">
        <v>110027</v>
      </c>
      <c r="C4679" t="s">
        <v>55</v>
      </c>
      <c r="D4679" t="s">
        <v>56</v>
      </c>
      <c r="E4679" s="1">
        <v>45990</v>
      </c>
      <c r="F4679" t="s">
        <v>5444</v>
      </c>
      <c r="G4679" t="s">
        <v>58</v>
      </c>
      <c r="H4679" t="str">
        <f t="shared" si="511"/>
        <v>Aggregator</v>
      </c>
      <c r="I4679">
        <v>7529724906</v>
      </c>
      <c r="J4679">
        <v>18528960</v>
      </c>
      <c r="K4679" s="3">
        <v>45990.851388888892</v>
      </c>
      <c r="L4679">
        <f t="shared" si="512"/>
        <v>29</v>
      </c>
      <c r="M4679" t="str">
        <f t="shared" si="513"/>
        <v>Saturday</v>
      </c>
      <c r="N4679" s="1" t="str">
        <f t="shared" si="514"/>
        <v>November</v>
      </c>
      <c r="O4679" s="2">
        <v>0.85138888888888886</v>
      </c>
      <c r="P4679" s="2" t="str">
        <f t="shared" si="515"/>
        <v>Week 4</v>
      </c>
      <c r="Q4679" t="s">
        <v>59</v>
      </c>
      <c r="R4679" s="5">
        <v>957</v>
      </c>
      <c r="S4679" s="5">
        <v>-449</v>
      </c>
      <c r="T4679" s="5">
        <f t="shared" si="516"/>
        <v>46.917450365726225</v>
      </c>
      <c r="U4679" s="5">
        <v>508</v>
      </c>
      <c r="V4679" s="5">
        <v>32</v>
      </c>
      <c r="W4679" s="5">
        <v>0</v>
      </c>
      <c r="X4679" s="5">
        <v>0</v>
      </c>
      <c r="Y4679" s="5">
        <v>540</v>
      </c>
      <c r="Z4679" s="5">
        <v>540</v>
      </c>
      <c r="AA4679" t="s">
        <v>60</v>
      </c>
      <c r="AB4679">
        <v>155.91999999999999</v>
      </c>
      <c r="AC4679">
        <v>14.28</v>
      </c>
      <c r="AD4679" t="s">
        <v>60</v>
      </c>
      <c r="AE4679" t="s">
        <v>56</v>
      </c>
      <c r="AF4679">
        <v>4906</v>
      </c>
      <c r="AG4679">
        <v>4906</v>
      </c>
      <c r="AO4679">
        <v>32</v>
      </c>
      <c r="AP4679">
        <v>0</v>
      </c>
      <c r="AX4679">
        <v>540</v>
      </c>
      <c r="BD4679" s="5">
        <v>540</v>
      </c>
      <c r="BE4679">
        <v>508</v>
      </c>
      <c r="BG4679">
        <f t="shared" si="517"/>
        <v>508</v>
      </c>
      <c r="BI4679">
        <v>32</v>
      </c>
    </row>
    <row r="4680" spans="1:61" x14ac:dyDescent="0.25">
      <c r="A4680" t="s">
        <v>54</v>
      </c>
      <c r="B4680">
        <v>110027</v>
      </c>
      <c r="C4680" t="s">
        <v>55</v>
      </c>
      <c r="D4680" t="s">
        <v>56</v>
      </c>
      <c r="E4680" s="1">
        <v>45990</v>
      </c>
      <c r="F4680" t="s">
        <v>5445</v>
      </c>
      <c r="G4680" t="s">
        <v>63</v>
      </c>
      <c r="H4680" t="str">
        <f t="shared" si="511"/>
        <v>Aggregator</v>
      </c>
      <c r="I4680">
        <v>223398000000000</v>
      </c>
      <c r="J4680">
        <v>29811</v>
      </c>
      <c r="K4680" s="3">
        <v>45990.85833333333</v>
      </c>
      <c r="L4680">
        <f t="shared" si="512"/>
        <v>29</v>
      </c>
      <c r="M4680" t="str">
        <f t="shared" si="513"/>
        <v>Saturday</v>
      </c>
      <c r="N4680" s="1" t="str">
        <f t="shared" si="514"/>
        <v>November</v>
      </c>
      <c r="O4680" s="2">
        <v>0.85833333333333328</v>
      </c>
      <c r="P4680" s="2" t="str">
        <f t="shared" si="515"/>
        <v>Week 4</v>
      </c>
      <c r="Q4680" t="s">
        <v>59</v>
      </c>
      <c r="R4680" s="5">
        <v>328</v>
      </c>
      <c r="S4680" s="5">
        <v>-129.5</v>
      </c>
      <c r="T4680" s="5">
        <f t="shared" si="516"/>
        <v>39.481707317073173</v>
      </c>
      <c r="U4680" s="5">
        <v>198.5</v>
      </c>
      <c r="V4680" s="5">
        <v>32</v>
      </c>
      <c r="W4680" s="5">
        <v>0</v>
      </c>
      <c r="X4680" s="5">
        <v>-0.5</v>
      </c>
      <c r="Y4680" s="5">
        <v>230</v>
      </c>
      <c r="Z4680" s="5">
        <v>230</v>
      </c>
      <c r="AA4680" t="s">
        <v>64</v>
      </c>
      <c r="AB4680">
        <v>72</v>
      </c>
      <c r="AC4680">
        <v>5.88</v>
      </c>
      <c r="AD4680" t="s">
        <v>64</v>
      </c>
      <c r="AE4680" t="s">
        <v>56</v>
      </c>
      <c r="AF4680">
        <v>4603</v>
      </c>
      <c r="AG4680">
        <v>4603</v>
      </c>
      <c r="AO4680">
        <v>32</v>
      </c>
      <c r="AP4680">
        <v>0</v>
      </c>
      <c r="AW4680">
        <v>230</v>
      </c>
      <c r="BD4680" s="5">
        <v>230</v>
      </c>
      <c r="BE4680">
        <v>198.5</v>
      </c>
      <c r="BG4680">
        <f t="shared" si="517"/>
        <v>198.5</v>
      </c>
      <c r="BH4680">
        <v>32</v>
      </c>
    </row>
    <row r="4681" spans="1:61" x14ac:dyDescent="0.25">
      <c r="A4681" t="s">
        <v>54</v>
      </c>
      <c r="B4681">
        <v>110027</v>
      </c>
      <c r="C4681" t="s">
        <v>55</v>
      </c>
      <c r="D4681" t="s">
        <v>56</v>
      </c>
      <c r="E4681" s="1">
        <v>45990</v>
      </c>
      <c r="F4681" t="s">
        <v>5446</v>
      </c>
      <c r="G4681" t="s">
        <v>63</v>
      </c>
      <c r="H4681" t="str">
        <f t="shared" si="511"/>
        <v>Aggregator</v>
      </c>
      <c r="I4681">
        <v>223399000000000</v>
      </c>
      <c r="J4681">
        <v>29811</v>
      </c>
      <c r="K4681" s="3">
        <v>45990.867361111108</v>
      </c>
      <c r="L4681">
        <f t="shared" si="512"/>
        <v>29</v>
      </c>
      <c r="M4681" t="str">
        <f t="shared" si="513"/>
        <v>Saturday</v>
      </c>
      <c r="N4681" s="1" t="str">
        <f t="shared" si="514"/>
        <v>November</v>
      </c>
      <c r="O4681" s="2">
        <v>0.86736111111111114</v>
      </c>
      <c r="P4681" s="2" t="str">
        <f t="shared" si="515"/>
        <v>Week 4</v>
      </c>
      <c r="Q4681" t="s">
        <v>59</v>
      </c>
      <c r="R4681" s="5">
        <v>319.43</v>
      </c>
      <c r="S4681" s="5">
        <v>-93.75</v>
      </c>
      <c r="T4681" s="5">
        <f t="shared" si="516"/>
        <v>29.349153179100274</v>
      </c>
      <c r="U4681" s="5">
        <v>225.68</v>
      </c>
      <c r="V4681" s="5">
        <v>32</v>
      </c>
      <c r="W4681" s="5">
        <v>0</v>
      </c>
      <c r="X4681" s="5">
        <v>0.32</v>
      </c>
      <c r="Y4681" s="5">
        <v>258</v>
      </c>
      <c r="Z4681" s="5">
        <v>258</v>
      </c>
      <c r="AA4681" t="s">
        <v>64</v>
      </c>
      <c r="AB4681">
        <v>73.430000000000007</v>
      </c>
      <c r="AC4681">
        <v>6.21</v>
      </c>
      <c r="AD4681" t="s">
        <v>64</v>
      </c>
      <c r="AE4681" t="s">
        <v>56</v>
      </c>
      <c r="AF4681">
        <v>6516</v>
      </c>
      <c r="AG4681">
        <v>6516</v>
      </c>
      <c r="AO4681">
        <v>32</v>
      </c>
      <c r="AP4681">
        <v>0</v>
      </c>
      <c r="AW4681">
        <v>258</v>
      </c>
      <c r="BD4681" s="5">
        <v>258</v>
      </c>
      <c r="BE4681">
        <v>225.68</v>
      </c>
      <c r="BG4681">
        <f t="shared" si="517"/>
        <v>225.68</v>
      </c>
      <c r="BH4681">
        <v>32</v>
      </c>
    </row>
    <row r="4682" spans="1:61" x14ac:dyDescent="0.25">
      <c r="A4682" t="s">
        <v>54</v>
      </c>
      <c r="B4682">
        <v>110027</v>
      </c>
      <c r="C4682" t="s">
        <v>55</v>
      </c>
      <c r="D4682" t="s">
        <v>56</v>
      </c>
      <c r="E4682" s="1">
        <v>45990</v>
      </c>
      <c r="F4682" t="s">
        <v>5447</v>
      </c>
      <c r="G4682" t="s">
        <v>63</v>
      </c>
      <c r="H4682" t="str">
        <f t="shared" si="511"/>
        <v>Aggregator</v>
      </c>
      <c r="I4682">
        <v>223399000000000</v>
      </c>
      <c r="J4682">
        <v>29811</v>
      </c>
      <c r="K4682" s="3">
        <v>45990.868750000001</v>
      </c>
      <c r="L4682">
        <f t="shared" si="512"/>
        <v>29</v>
      </c>
      <c r="M4682" t="str">
        <f t="shared" si="513"/>
        <v>Saturday</v>
      </c>
      <c r="N4682" s="1" t="str">
        <f t="shared" si="514"/>
        <v>November</v>
      </c>
      <c r="O4682" s="2">
        <v>0.86875000000000002</v>
      </c>
      <c r="P4682" s="2" t="str">
        <f t="shared" si="515"/>
        <v>Week 4</v>
      </c>
      <c r="Q4682" t="s">
        <v>59</v>
      </c>
      <c r="R4682" s="5">
        <v>608</v>
      </c>
      <c r="S4682" s="5">
        <v>-268.75</v>
      </c>
      <c r="T4682" s="5">
        <f t="shared" si="516"/>
        <v>44.202302631578952</v>
      </c>
      <c r="U4682" s="5">
        <v>339.25</v>
      </c>
      <c r="V4682" s="5">
        <v>32</v>
      </c>
      <c r="W4682" s="5">
        <v>0</v>
      </c>
      <c r="X4682" s="5">
        <v>-0.25</v>
      </c>
      <c r="Y4682" s="5">
        <v>371</v>
      </c>
      <c r="Z4682" s="5">
        <v>371</v>
      </c>
      <c r="AA4682" t="s">
        <v>64</v>
      </c>
      <c r="AB4682">
        <v>102.27</v>
      </c>
      <c r="AC4682">
        <v>9.52</v>
      </c>
      <c r="AD4682" t="s">
        <v>64</v>
      </c>
      <c r="AE4682" t="s">
        <v>56</v>
      </c>
      <c r="AF4682">
        <v>3691</v>
      </c>
      <c r="AG4682">
        <v>3691</v>
      </c>
      <c r="AO4682">
        <v>32</v>
      </c>
      <c r="AP4682">
        <v>0</v>
      </c>
      <c r="AW4682">
        <v>371</v>
      </c>
      <c r="BD4682" s="5">
        <v>371</v>
      </c>
      <c r="BE4682">
        <v>339.25</v>
      </c>
      <c r="BG4682">
        <f t="shared" si="517"/>
        <v>339.25</v>
      </c>
      <c r="BH4682">
        <v>32</v>
      </c>
    </row>
    <row r="4683" spans="1:61" x14ac:dyDescent="0.25">
      <c r="A4683" t="s">
        <v>54</v>
      </c>
      <c r="B4683">
        <v>110027</v>
      </c>
      <c r="C4683" t="s">
        <v>55</v>
      </c>
      <c r="D4683" t="s">
        <v>56</v>
      </c>
      <c r="E4683" s="1">
        <v>45990</v>
      </c>
      <c r="F4683" t="s">
        <v>5448</v>
      </c>
      <c r="G4683" t="s">
        <v>58</v>
      </c>
      <c r="H4683" t="str">
        <f t="shared" si="511"/>
        <v>Aggregator</v>
      </c>
      <c r="I4683">
        <v>7527578381</v>
      </c>
      <c r="J4683">
        <v>18528960</v>
      </c>
      <c r="K4683" s="3">
        <v>45990.87222222222</v>
      </c>
      <c r="L4683">
        <f t="shared" si="512"/>
        <v>29</v>
      </c>
      <c r="M4683" t="str">
        <f t="shared" si="513"/>
        <v>Saturday</v>
      </c>
      <c r="N4683" s="1" t="str">
        <f t="shared" si="514"/>
        <v>November</v>
      </c>
      <c r="O4683" s="2">
        <v>0.87222222222222223</v>
      </c>
      <c r="P4683" s="2" t="str">
        <f t="shared" si="515"/>
        <v>Week 4</v>
      </c>
      <c r="Q4683" t="s">
        <v>59</v>
      </c>
      <c r="R4683" s="5">
        <v>478</v>
      </c>
      <c r="S4683" s="5">
        <v>-174.5</v>
      </c>
      <c r="T4683" s="5">
        <f t="shared" si="516"/>
        <v>36.506276150627613</v>
      </c>
      <c r="U4683" s="5">
        <v>303.5</v>
      </c>
      <c r="V4683" s="5">
        <v>32</v>
      </c>
      <c r="W4683" s="5">
        <v>0</v>
      </c>
      <c r="X4683" s="5">
        <v>0</v>
      </c>
      <c r="Y4683" s="5">
        <v>335.5</v>
      </c>
      <c r="Z4683" s="5">
        <v>335.5</v>
      </c>
      <c r="AA4683" t="s">
        <v>60</v>
      </c>
      <c r="AB4683">
        <v>75.040000000000006</v>
      </c>
      <c r="AC4683">
        <v>8.68</v>
      </c>
      <c r="AD4683" t="s">
        <v>60</v>
      </c>
      <c r="AE4683" t="s">
        <v>56</v>
      </c>
      <c r="AF4683">
        <v>8381</v>
      </c>
      <c r="AG4683">
        <v>8381</v>
      </c>
      <c r="AO4683">
        <v>32</v>
      </c>
      <c r="AP4683">
        <v>0</v>
      </c>
      <c r="AX4683">
        <v>335.5</v>
      </c>
      <c r="BD4683" s="5">
        <v>335.5</v>
      </c>
      <c r="BE4683">
        <v>303.5</v>
      </c>
      <c r="BG4683">
        <f t="shared" si="517"/>
        <v>303.5</v>
      </c>
      <c r="BI4683">
        <v>32</v>
      </c>
    </row>
    <row r="4684" spans="1:61" x14ac:dyDescent="0.25">
      <c r="A4684" t="s">
        <v>54</v>
      </c>
      <c r="B4684">
        <v>110027</v>
      </c>
      <c r="C4684" t="s">
        <v>55</v>
      </c>
      <c r="D4684" t="s">
        <v>56</v>
      </c>
      <c r="E4684" s="1">
        <v>45990</v>
      </c>
      <c r="F4684" t="s">
        <v>5449</v>
      </c>
      <c r="G4684" t="s">
        <v>63</v>
      </c>
      <c r="H4684" t="str">
        <f t="shared" si="511"/>
        <v>Aggregator</v>
      </c>
      <c r="I4684">
        <v>223400000000000</v>
      </c>
      <c r="J4684">
        <v>29811</v>
      </c>
      <c r="K4684" s="3">
        <v>45990.872916666667</v>
      </c>
      <c r="L4684">
        <f t="shared" si="512"/>
        <v>29</v>
      </c>
      <c r="M4684" t="str">
        <f t="shared" si="513"/>
        <v>Saturday</v>
      </c>
      <c r="N4684" s="1" t="str">
        <f t="shared" si="514"/>
        <v>November</v>
      </c>
      <c r="O4684" s="2">
        <v>0.87291666666666667</v>
      </c>
      <c r="P4684" s="2" t="str">
        <f t="shared" si="515"/>
        <v>Week 4</v>
      </c>
      <c r="Q4684" t="s">
        <v>59</v>
      </c>
      <c r="R4684" s="5">
        <v>745</v>
      </c>
      <c r="S4684" s="5">
        <v>-268.74</v>
      </c>
      <c r="T4684" s="5">
        <f t="shared" si="516"/>
        <v>36.07248322147651</v>
      </c>
      <c r="U4684" s="5">
        <v>476.26</v>
      </c>
      <c r="V4684" s="5">
        <v>32</v>
      </c>
      <c r="W4684" s="5">
        <v>0</v>
      </c>
      <c r="X4684" s="5">
        <v>-0.26</v>
      </c>
      <c r="Y4684" s="5">
        <v>508</v>
      </c>
      <c r="Z4684" s="5">
        <v>508</v>
      </c>
      <c r="AA4684" t="s">
        <v>64</v>
      </c>
      <c r="AB4684">
        <v>118.46</v>
      </c>
      <c r="AC4684">
        <v>8.91</v>
      </c>
      <c r="AD4684" t="s">
        <v>64</v>
      </c>
      <c r="AE4684" t="s">
        <v>56</v>
      </c>
      <c r="AF4684">
        <v>867</v>
      </c>
      <c r="AG4684">
        <v>867</v>
      </c>
      <c r="AO4684">
        <v>32</v>
      </c>
      <c r="AP4684">
        <v>0</v>
      </c>
      <c r="AW4684">
        <v>508</v>
      </c>
      <c r="BD4684" s="5">
        <v>508</v>
      </c>
      <c r="BE4684">
        <v>476.26</v>
      </c>
      <c r="BG4684">
        <f t="shared" si="517"/>
        <v>476.26</v>
      </c>
      <c r="BH4684">
        <v>32</v>
      </c>
    </row>
    <row r="4685" spans="1:61" x14ac:dyDescent="0.25">
      <c r="A4685" t="s">
        <v>54</v>
      </c>
      <c r="B4685">
        <v>110027</v>
      </c>
      <c r="C4685" t="s">
        <v>55</v>
      </c>
      <c r="D4685" t="s">
        <v>56</v>
      </c>
      <c r="E4685" s="1">
        <v>45990</v>
      </c>
      <c r="F4685" t="s">
        <v>5450</v>
      </c>
      <c r="G4685" t="s">
        <v>63</v>
      </c>
      <c r="H4685" t="str">
        <f t="shared" si="511"/>
        <v>Aggregator</v>
      </c>
      <c r="I4685">
        <v>223400000000000</v>
      </c>
      <c r="J4685">
        <v>29811</v>
      </c>
      <c r="K4685" s="3">
        <v>45990.875</v>
      </c>
      <c r="L4685">
        <f t="shared" si="512"/>
        <v>29</v>
      </c>
      <c r="M4685" t="str">
        <f t="shared" si="513"/>
        <v>Saturday</v>
      </c>
      <c r="N4685" s="1" t="str">
        <f t="shared" si="514"/>
        <v>November</v>
      </c>
      <c r="O4685" s="2">
        <v>0.875</v>
      </c>
      <c r="P4685" s="2" t="str">
        <f t="shared" si="515"/>
        <v>Week 4</v>
      </c>
      <c r="Q4685" t="s">
        <v>59</v>
      </c>
      <c r="R4685" s="5">
        <v>1121.6600000000001</v>
      </c>
      <c r="S4685" s="5">
        <v>-141.97999999999999</v>
      </c>
      <c r="T4685" s="5">
        <f t="shared" si="516"/>
        <v>12.658024713371251</v>
      </c>
      <c r="U4685" s="5">
        <v>979.68</v>
      </c>
      <c r="V4685" s="5">
        <v>32</v>
      </c>
      <c r="W4685" s="5">
        <v>0</v>
      </c>
      <c r="X4685" s="5">
        <v>0.32</v>
      </c>
      <c r="Y4685" s="5">
        <v>1012</v>
      </c>
      <c r="Z4685" s="5">
        <v>1012</v>
      </c>
      <c r="AA4685" t="s">
        <v>64</v>
      </c>
      <c r="AB4685">
        <v>244.59</v>
      </c>
      <c r="AC4685">
        <v>23.76</v>
      </c>
      <c r="AD4685" t="s">
        <v>64</v>
      </c>
      <c r="AE4685" t="s">
        <v>56</v>
      </c>
      <c r="AF4685">
        <v>9853</v>
      </c>
      <c r="AG4685">
        <v>9853</v>
      </c>
      <c r="AO4685">
        <v>32</v>
      </c>
      <c r="AP4685">
        <v>0</v>
      </c>
      <c r="AW4685">
        <v>1012</v>
      </c>
      <c r="BD4685" s="5">
        <v>1012</v>
      </c>
      <c r="BE4685">
        <v>979.68</v>
      </c>
      <c r="BG4685">
        <f t="shared" si="517"/>
        <v>979.68</v>
      </c>
      <c r="BH4685">
        <v>32</v>
      </c>
    </row>
    <row r="4686" spans="1:61" x14ac:dyDescent="0.25">
      <c r="A4686" t="s">
        <v>54</v>
      </c>
      <c r="B4686">
        <v>110027</v>
      </c>
      <c r="C4686" t="s">
        <v>55</v>
      </c>
      <c r="D4686" t="s">
        <v>56</v>
      </c>
      <c r="E4686" s="1">
        <v>45990</v>
      </c>
      <c r="F4686" t="s">
        <v>5451</v>
      </c>
      <c r="G4686" t="s">
        <v>63</v>
      </c>
      <c r="H4686" t="str">
        <f t="shared" si="511"/>
        <v>Aggregator</v>
      </c>
      <c r="I4686">
        <v>223400000000000</v>
      </c>
      <c r="J4686">
        <v>29811</v>
      </c>
      <c r="K4686" s="3">
        <v>45990.87777777778</v>
      </c>
      <c r="L4686">
        <f t="shared" si="512"/>
        <v>29</v>
      </c>
      <c r="M4686" t="str">
        <f t="shared" si="513"/>
        <v>Saturday</v>
      </c>
      <c r="N4686" s="1" t="str">
        <f t="shared" si="514"/>
        <v>November</v>
      </c>
      <c r="O4686" s="2">
        <v>0.87777777777777777</v>
      </c>
      <c r="P4686" s="2" t="str">
        <f t="shared" si="515"/>
        <v>Week 4</v>
      </c>
      <c r="Q4686" t="s">
        <v>59</v>
      </c>
      <c r="R4686" s="5">
        <v>658</v>
      </c>
      <c r="S4686" s="5">
        <v>-275</v>
      </c>
      <c r="T4686" s="5">
        <f t="shared" si="516"/>
        <v>41.79331306990882</v>
      </c>
      <c r="U4686" s="5">
        <v>383</v>
      </c>
      <c r="V4686" s="5">
        <v>32</v>
      </c>
      <c r="W4686" s="5">
        <v>0</v>
      </c>
      <c r="X4686" s="5">
        <v>0</v>
      </c>
      <c r="Y4686" s="5">
        <v>415</v>
      </c>
      <c r="Z4686" s="5">
        <v>415</v>
      </c>
      <c r="AA4686" t="s">
        <v>64</v>
      </c>
      <c r="AB4686">
        <v>107.71</v>
      </c>
      <c r="AC4686">
        <v>9.82</v>
      </c>
      <c r="AD4686" t="s">
        <v>64</v>
      </c>
      <c r="AE4686" t="s">
        <v>56</v>
      </c>
      <c r="AF4686">
        <v>6773</v>
      </c>
      <c r="AG4686">
        <v>6773</v>
      </c>
      <c r="AO4686">
        <v>32</v>
      </c>
      <c r="AP4686">
        <v>0</v>
      </c>
      <c r="AW4686">
        <v>415</v>
      </c>
      <c r="BD4686" s="5">
        <v>415</v>
      </c>
      <c r="BE4686">
        <v>383</v>
      </c>
      <c r="BG4686">
        <f t="shared" si="517"/>
        <v>383</v>
      </c>
      <c r="BH4686">
        <v>32</v>
      </c>
    </row>
    <row r="4687" spans="1:61" x14ac:dyDescent="0.25">
      <c r="A4687" t="s">
        <v>54</v>
      </c>
      <c r="B4687">
        <v>110027</v>
      </c>
      <c r="C4687" t="s">
        <v>55</v>
      </c>
      <c r="D4687" t="s">
        <v>56</v>
      </c>
      <c r="E4687" s="1">
        <v>45990</v>
      </c>
      <c r="F4687" t="s">
        <v>5452</v>
      </c>
      <c r="G4687" t="s">
        <v>58</v>
      </c>
      <c r="H4687" t="str">
        <f t="shared" si="511"/>
        <v>Aggregator</v>
      </c>
      <c r="I4687">
        <v>7528229232</v>
      </c>
      <c r="J4687">
        <v>18528960</v>
      </c>
      <c r="K4687" s="3">
        <v>45990.882638888892</v>
      </c>
      <c r="L4687">
        <f t="shared" si="512"/>
        <v>29</v>
      </c>
      <c r="M4687" t="str">
        <f t="shared" si="513"/>
        <v>Saturday</v>
      </c>
      <c r="N4687" s="1" t="str">
        <f t="shared" si="514"/>
        <v>November</v>
      </c>
      <c r="O4687" s="2">
        <v>0.88263888888888886</v>
      </c>
      <c r="P4687" s="2" t="str">
        <f t="shared" si="515"/>
        <v>Week 4</v>
      </c>
      <c r="Q4687" t="s">
        <v>59</v>
      </c>
      <c r="R4687" s="5">
        <v>248</v>
      </c>
      <c r="S4687" s="5">
        <v>-100</v>
      </c>
      <c r="T4687" s="5">
        <f t="shared" si="516"/>
        <v>40.322580645161288</v>
      </c>
      <c r="U4687" s="5">
        <v>148</v>
      </c>
      <c r="V4687" s="5">
        <v>32</v>
      </c>
      <c r="W4687" s="5">
        <v>0</v>
      </c>
      <c r="X4687" s="5">
        <v>0</v>
      </c>
      <c r="Y4687" s="5">
        <v>180</v>
      </c>
      <c r="Z4687" s="5">
        <v>180</v>
      </c>
      <c r="AA4687" t="s">
        <v>60</v>
      </c>
      <c r="AB4687">
        <v>42.94</v>
      </c>
      <c r="AC4687">
        <v>5.88</v>
      </c>
      <c r="AD4687" t="s">
        <v>60</v>
      </c>
      <c r="AE4687" t="s">
        <v>56</v>
      </c>
      <c r="AF4687">
        <v>9232</v>
      </c>
      <c r="AG4687">
        <v>9232</v>
      </c>
      <c r="AO4687">
        <v>32</v>
      </c>
      <c r="AP4687">
        <v>0</v>
      </c>
      <c r="AX4687">
        <v>180</v>
      </c>
      <c r="BD4687" s="5">
        <v>180</v>
      </c>
      <c r="BE4687">
        <v>148</v>
      </c>
      <c r="BG4687">
        <f t="shared" si="517"/>
        <v>148</v>
      </c>
      <c r="BI4687">
        <v>32</v>
      </c>
    </row>
    <row r="4688" spans="1:61" x14ac:dyDescent="0.25">
      <c r="A4688" t="s">
        <v>54</v>
      </c>
      <c r="B4688">
        <v>110027</v>
      </c>
      <c r="C4688" t="s">
        <v>55</v>
      </c>
      <c r="D4688" t="s">
        <v>56</v>
      </c>
      <c r="E4688" s="1">
        <v>45990</v>
      </c>
      <c r="F4688" t="s">
        <v>5453</v>
      </c>
      <c r="G4688" t="s">
        <v>67</v>
      </c>
      <c r="H4688" t="str">
        <f t="shared" si="511"/>
        <v>Direct Sale</v>
      </c>
      <c r="K4688" s="3">
        <v>45990.884722222225</v>
      </c>
      <c r="L4688">
        <f t="shared" si="512"/>
        <v>29</v>
      </c>
      <c r="M4688" t="str">
        <f t="shared" si="513"/>
        <v>Saturday</v>
      </c>
      <c r="N4688" s="1" t="str">
        <f t="shared" si="514"/>
        <v>November</v>
      </c>
      <c r="O4688" s="2">
        <v>0.88472222222222219</v>
      </c>
      <c r="P4688" s="2" t="str">
        <f t="shared" si="515"/>
        <v>Week 4</v>
      </c>
      <c r="Q4688" t="s">
        <v>59</v>
      </c>
      <c r="R4688" s="5">
        <v>408</v>
      </c>
      <c r="S4688" s="5">
        <v>0</v>
      </c>
      <c r="T4688" s="5">
        <f t="shared" si="516"/>
        <v>0</v>
      </c>
      <c r="U4688" s="5">
        <v>408</v>
      </c>
      <c r="V4688" s="5">
        <v>0</v>
      </c>
      <c r="W4688" s="5">
        <v>20.399999999999999</v>
      </c>
      <c r="X4688" s="5">
        <v>-0.4</v>
      </c>
      <c r="Y4688" s="5">
        <v>428</v>
      </c>
      <c r="Z4688" s="5">
        <v>428</v>
      </c>
      <c r="AA4688" t="s">
        <v>68</v>
      </c>
      <c r="AB4688">
        <v>115.18</v>
      </c>
      <c r="AC4688">
        <v>4.5199999999999996</v>
      </c>
      <c r="AD4688" t="s">
        <v>5778</v>
      </c>
      <c r="AE4688" t="s">
        <v>75</v>
      </c>
      <c r="AI4688" t="s">
        <v>89</v>
      </c>
      <c r="AJ4688" t="s">
        <v>190</v>
      </c>
      <c r="AK4688">
        <v>8929758003</v>
      </c>
      <c r="AO4688">
        <v>0</v>
      </c>
      <c r="AP4688">
        <v>0</v>
      </c>
      <c r="AR4688">
        <v>428</v>
      </c>
      <c r="AZ4688">
        <v>408</v>
      </c>
      <c r="BA4688">
        <v>10.199999999999999</v>
      </c>
      <c r="BB4688">
        <v>408</v>
      </c>
      <c r="BC4688">
        <v>10.199999999999999</v>
      </c>
      <c r="BD4688" s="5">
        <v>428</v>
      </c>
      <c r="BE4688">
        <v>408</v>
      </c>
      <c r="BG4688">
        <f t="shared" si="517"/>
        <v>408</v>
      </c>
    </row>
    <row r="4689" spans="1:61" x14ac:dyDescent="0.25">
      <c r="A4689" t="s">
        <v>54</v>
      </c>
      <c r="B4689">
        <v>110027</v>
      </c>
      <c r="C4689" t="s">
        <v>55</v>
      </c>
      <c r="D4689" t="s">
        <v>56</v>
      </c>
      <c r="E4689" s="1">
        <v>45990</v>
      </c>
      <c r="F4689" t="s">
        <v>5454</v>
      </c>
      <c r="G4689" t="s">
        <v>63</v>
      </c>
      <c r="H4689" t="str">
        <f t="shared" si="511"/>
        <v>Aggregator</v>
      </c>
      <c r="I4689">
        <v>223401000000000</v>
      </c>
      <c r="J4689">
        <v>29811</v>
      </c>
      <c r="K4689" s="3">
        <v>45990.885416666664</v>
      </c>
      <c r="L4689">
        <f t="shared" si="512"/>
        <v>29</v>
      </c>
      <c r="M4689" t="str">
        <f t="shared" si="513"/>
        <v>Saturday</v>
      </c>
      <c r="N4689" s="1" t="str">
        <f t="shared" si="514"/>
        <v>November</v>
      </c>
      <c r="O4689" s="2">
        <v>0.88541666666666663</v>
      </c>
      <c r="P4689" s="2" t="str">
        <f t="shared" si="515"/>
        <v>Week 4</v>
      </c>
      <c r="Q4689" t="s">
        <v>59</v>
      </c>
      <c r="R4689" s="5">
        <v>238</v>
      </c>
      <c r="S4689" s="5">
        <v>-100</v>
      </c>
      <c r="T4689" s="5">
        <f t="shared" si="516"/>
        <v>42.016806722689076</v>
      </c>
      <c r="U4689" s="5">
        <v>138</v>
      </c>
      <c r="V4689" s="5">
        <v>32</v>
      </c>
      <c r="W4689" s="5">
        <v>0</v>
      </c>
      <c r="X4689" s="5">
        <v>0</v>
      </c>
      <c r="Y4689" s="5">
        <v>170</v>
      </c>
      <c r="Z4689" s="5">
        <v>170</v>
      </c>
      <c r="AA4689" t="s">
        <v>64</v>
      </c>
      <c r="AB4689">
        <v>43.43</v>
      </c>
      <c r="AC4689">
        <v>3.92</v>
      </c>
      <c r="AD4689" t="s">
        <v>64</v>
      </c>
      <c r="AE4689" t="s">
        <v>56</v>
      </c>
      <c r="AF4689">
        <v>7221</v>
      </c>
      <c r="AG4689">
        <v>7221</v>
      </c>
      <c r="AO4689">
        <v>32</v>
      </c>
      <c r="AP4689">
        <v>0</v>
      </c>
      <c r="AW4689">
        <v>170</v>
      </c>
      <c r="BD4689" s="5">
        <v>170</v>
      </c>
      <c r="BE4689">
        <v>138</v>
      </c>
      <c r="BG4689">
        <f t="shared" si="517"/>
        <v>138</v>
      </c>
      <c r="BH4689">
        <v>32</v>
      </c>
    </row>
    <row r="4690" spans="1:61" x14ac:dyDescent="0.25">
      <c r="A4690" t="s">
        <v>54</v>
      </c>
      <c r="B4690">
        <v>110027</v>
      </c>
      <c r="C4690" t="s">
        <v>55</v>
      </c>
      <c r="D4690" t="s">
        <v>56</v>
      </c>
      <c r="E4690" s="1">
        <v>45990</v>
      </c>
      <c r="F4690" t="s">
        <v>5455</v>
      </c>
      <c r="G4690" t="s">
        <v>58</v>
      </c>
      <c r="H4690" t="str">
        <f t="shared" si="511"/>
        <v>Aggregator</v>
      </c>
      <c r="I4690">
        <v>7531982059</v>
      </c>
      <c r="J4690">
        <v>18528960</v>
      </c>
      <c r="K4690" s="3">
        <v>45990.887499999997</v>
      </c>
      <c r="L4690">
        <f t="shared" si="512"/>
        <v>29</v>
      </c>
      <c r="M4690" t="str">
        <f t="shared" si="513"/>
        <v>Saturday</v>
      </c>
      <c r="N4690" s="1" t="str">
        <f t="shared" si="514"/>
        <v>November</v>
      </c>
      <c r="O4690" s="2">
        <v>0.88749999999999996</v>
      </c>
      <c r="P4690" s="2" t="str">
        <f t="shared" si="515"/>
        <v>Week 4</v>
      </c>
      <c r="Q4690" t="s">
        <v>59</v>
      </c>
      <c r="R4690" s="5">
        <v>908.42</v>
      </c>
      <c r="S4690" s="5">
        <v>-428.99</v>
      </c>
      <c r="T4690" s="5">
        <f t="shared" si="516"/>
        <v>47.223751128332715</v>
      </c>
      <c r="U4690" s="5">
        <v>479.43</v>
      </c>
      <c r="V4690" s="5">
        <v>32</v>
      </c>
      <c r="W4690" s="5">
        <v>0</v>
      </c>
      <c r="X4690" s="5">
        <v>0</v>
      </c>
      <c r="Y4690" s="5">
        <v>511.43</v>
      </c>
      <c r="Z4690" s="5">
        <v>511.43</v>
      </c>
      <c r="AA4690" t="s">
        <v>60</v>
      </c>
      <c r="AB4690">
        <v>141.72999999999999</v>
      </c>
      <c r="AC4690">
        <v>10.53</v>
      </c>
      <c r="AD4690" t="s">
        <v>60</v>
      </c>
      <c r="AE4690" t="s">
        <v>56</v>
      </c>
      <c r="AF4690">
        <v>2059</v>
      </c>
      <c r="AG4690">
        <v>2059</v>
      </c>
      <c r="AO4690">
        <v>32</v>
      </c>
      <c r="AP4690">
        <v>0</v>
      </c>
      <c r="AX4690">
        <v>511.43</v>
      </c>
      <c r="BD4690" s="5">
        <v>511.43</v>
      </c>
      <c r="BE4690">
        <v>479.44</v>
      </c>
      <c r="BG4690">
        <f t="shared" si="517"/>
        <v>479.44</v>
      </c>
      <c r="BI4690">
        <v>32</v>
      </c>
    </row>
    <row r="4691" spans="1:61" x14ac:dyDescent="0.25">
      <c r="A4691" t="s">
        <v>54</v>
      </c>
      <c r="B4691">
        <v>110027</v>
      </c>
      <c r="C4691" t="s">
        <v>55</v>
      </c>
      <c r="D4691" t="s">
        <v>56</v>
      </c>
      <c r="E4691" s="1">
        <v>45990</v>
      </c>
      <c r="F4691" t="s">
        <v>5456</v>
      </c>
      <c r="G4691" t="s">
        <v>58</v>
      </c>
      <c r="H4691" t="str">
        <f t="shared" si="511"/>
        <v>Aggregator</v>
      </c>
      <c r="I4691">
        <v>7531617091</v>
      </c>
      <c r="J4691">
        <v>18528960</v>
      </c>
      <c r="K4691" s="3">
        <v>45990.888194444444</v>
      </c>
      <c r="L4691">
        <f t="shared" si="512"/>
        <v>29</v>
      </c>
      <c r="M4691" t="str">
        <f t="shared" si="513"/>
        <v>Saturday</v>
      </c>
      <c r="N4691" s="1" t="str">
        <f t="shared" si="514"/>
        <v>November</v>
      </c>
      <c r="O4691" s="2">
        <v>0.8881944444444444</v>
      </c>
      <c r="P4691" s="2" t="str">
        <f t="shared" si="515"/>
        <v>Week 4</v>
      </c>
      <c r="Q4691" t="s">
        <v>59</v>
      </c>
      <c r="R4691" s="5">
        <v>496</v>
      </c>
      <c r="S4691" s="5">
        <v>-93</v>
      </c>
      <c r="T4691" s="5">
        <f t="shared" si="516"/>
        <v>18.75</v>
      </c>
      <c r="U4691" s="5">
        <v>403</v>
      </c>
      <c r="V4691" s="5">
        <v>32</v>
      </c>
      <c r="W4691" s="5">
        <v>0</v>
      </c>
      <c r="X4691" s="5">
        <v>0</v>
      </c>
      <c r="Y4691" s="5">
        <v>435</v>
      </c>
      <c r="Z4691" s="5">
        <v>435</v>
      </c>
      <c r="AA4691" t="s">
        <v>60</v>
      </c>
      <c r="AB4691">
        <v>103.95</v>
      </c>
      <c r="AC4691">
        <v>9.98</v>
      </c>
      <c r="AD4691" t="s">
        <v>60</v>
      </c>
      <c r="AE4691" t="s">
        <v>56</v>
      </c>
      <c r="AF4691">
        <v>7091</v>
      </c>
      <c r="AG4691">
        <v>7091</v>
      </c>
      <c r="AO4691">
        <v>32</v>
      </c>
      <c r="AP4691">
        <v>0</v>
      </c>
      <c r="AX4691">
        <v>435</v>
      </c>
      <c r="BD4691" s="5">
        <v>435</v>
      </c>
      <c r="BE4691">
        <v>403</v>
      </c>
      <c r="BG4691">
        <f t="shared" si="517"/>
        <v>403</v>
      </c>
      <c r="BI4691">
        <v>32</v>
      </c>
    </row>
    <row r="4692" spans="1:61" x14ac:dyDescent="0.25">
      <c r="A4692" t="s">
        <v>54</v>
      </c>
      <c r="B4692">
        <v>110027</v>
      </c>
      <c r="C4692" t="s">
        <v>55</v>
      </c>
      <c r="D4692" t="s">
        <v>56</v>
      </c>
      <c r="E4692" s="1">
        <v>45990</v>
      </c>
      <c r="F4692" t="s">
        <v>5457</v>
      </c>
      <c r="G4692" t="s">
        <v>67</v>
      </c>
      <c r="H4692" t="str">
        <f t="shared" si="511"/>
        <v>Direct Sale</v>
      </c>
      <c r="K4692" s="3">
        <v>45990.89166666667</v>
      </c>
      <c r="L4692">
        <f t="shared" si="512"/>
        <v>29</v>
      </c>
      <c r="M4692" t="str">
        <f t="shared" si="513"/>
        <v>Saturday</v>
      </c>
      <c r="N4692" s="1" t="str">
        <f t="shared" si="514"/>
        <v>November</v>
      </c>
      <c r="O4692" s="2">
        <v>0.89166666666666672</v>
      </c>
      <c r="P4692" s="2" t="str">
        <f t="shared" si="515"/>
        <v>Week 4</v>
      </c>
      <c r="Q4692" t="s">
        <v>59</v>
      </c>
      <c r="R4692" s="5">
        <v>109</v>
      </c>
      <c r="S4692" s="5">
        <v>0</v>
      </c>
      <c r="T4692" s="5">
        <f t="shared" si="516"/>
        <v>0</v>
      </c>
      <c r="U4692" s="5">
        <v>109</v>
      </c>
      <c r="V4692" s="5">
        <v>0</v>
      </c>
      <c r="W4692" s="5">
        <v>5.46</v>
      </c>
      <c r="X4692" s="5">
        <v>-0.46</v>
      </c>
      <c r="Y4692" s="5">
        <v>114</v>
      </c>
      <c r="Z4692" s="5">
        <v>114</v>
      </c>
      <c r="AA4692" t="s">
        <v>73</v>
      </c>
      <c r="AB4692">
        <v>24.63</v>
      </c>
      <c r="AC4692">
        <v>4.99</v>
      </c>
      <c r="AD4692" t="s">
        <v>5775</v>
      </c>
      <c r="AI4692" t="s">
        <v>5458</v>
      </c>
      <c r="AJ4692" t="s">
        <v>92</v>
      </c>
      <c r="AK4692">
        <v>9953174745</v>
      </c>
      <c r="AO4692">
        <v>0</v>
      </c>
      <c r="AP4692">
        <v>0</v>
      </c>
      <c r="AQ4692">
        <v>114</v>
      </c>
      <c r="AZ4692">
        <v>109</v>
      </c>
      <c r="BA4692">
        <v>2.73</v>
      </c>
      <c r="BB4692">
        <v>109</v>
      </c>
      <c r="BC4692">
        <v>2.73</v>
      </c>
      <c r="BD4692" s="5">
        <v>114</v>
      </c>
      <c r="BE4692">
        <v>109</v>
      </c>
      <c r="BG4692">
        <f t="shared" si="517"/>
        <v>109</v>
      </c>
    </row>
    <row r="4693" spans="1:61" x14ac:dyDescent="0.25">
      <c r="A4693" t="s">
        <v>54</v>
      </c>
      <c r="B4693">
        <v>110027</v>
      </c>
      <c r="C4693" t="s">
        <v>55</v>
      </c>
      <c r="D4693" t="s">
        <v>56</v>
      </c>
      <c r="E4693" s="1">
        <v>45990</v>
      </c>
      <c r="F4693" t="s">
        <v>5459</v>
      </c>
      <c r="G4693" t="s">
        <v>67</v>
      </c>
      <c r="H4693" t="str">
        <f t="shared" si="511"/>
        <v>Direct Sale</v>
      </c>
      <c r="K4693" s="3">
        <v>45990.89166666667</v>
      </c>
      <c r="L4693">
        <f t="shared" si="512"/>
        <v>29</v>
      </c>
      <c r="M4693" t="str">
        <f t="shared" si="513"/>
        <v>Saturday</v>
      </c>
      <c r="N4693" s="1" t="str">
        <f t="shared" si="514"/>
        <v>November</v>
      </c>
      <c r="O4693" s="2">
        <v>0.89166666666666672</v>
      </c>
      <c r="P4693" s="2" t="str">
        <f t="shared" si="515"/>
        <v>Week 4</v>
      </c>
      <c r="Q4693" t="s">
        <v>59</v>
      </c>
      <c r="R4693" s="5">
        <v>159</v>
      </c>
      <c r="S4693" s="5">
        <v>0</v>
      </c>
      <c r="T4693" s="5">
        <f t="shared" si="516"/>
        <v>0</v>
      </c>
      <c r="U4693" s="5">
        <v>159</v>
      </c>
      <c r="V4693" s="5">
        <v>0</v>
      </c>
      <c r="W4693" s="5">
        <v>7.96</v>
      </c>
      <c r="X4693" s="5">
        <v>0.04</v>
      </c>
      <c r="Y4693" s="5">
        <v>167</v>
      </c>
      <c r="Z4693" s="5">
        <v>167</v>
      </c>
      <c r="AA4693" t="s">
        <v>73</v>
      </c>
      <c r="AB4693">
        <v>29.83</v>
      </c>
      <c r="AC4693">
        <v>5.53</v>
      </c>
      <c r="AD4693" t="s">
        <v>5775</v>
      </c>
      <c r="AI4693" t="s">
        <v>5460</v>
      </c>
      <c r="AJ4693" t="s">
        <v>92</v>
      </c>
      <c r="AK4693">
        <v>9119665678</v>
      </c>
      <c r="AO4693">
        <v>0</v>
      </c>
      <c r="AP4693">
        <v>0</v>
      </c>
      <c r="AQ4693">
        <v>167</v>
      </c>
      <c r="AZ4693">
        <v>159</v>
      </c>
      <c r="BA4693">
        <v>3.98</v>
      </c>
      <c r="BB4693">
        <v>159</v>
      </c>
      <c r="BC4693">
        <v>3.98</v>
      </c>
      <c r="BD4693" s="5">
        <v>167</v>
      </c>
      <c r="BE4693">
        <v>159</v>
      </c>
      <c r="BG4693">
        <f t="shared" si="517"/>
        <v>159</v>
      </c>
    </row>
    <row r="4694" spans="1:61" x14ac:dyDescent="0.25">
      <c r="A4694" t="s">
        <v>54</v>
      </c>
      <c r="B4694">
        <v>110027</v>
      </c>
      <c r="C4694" t="s">
        <v>55</v>
      </c>
      <c r="D4694" t="s">
        <v>5095</v>
      </c>
      <c r="E4694" s="1">
        <v>45990</v>
      </c>
      <c r="F4694" t="s">
        <v>5461</v>
      </c>
      <c r="G4694" t="s">
        <v>67</v>
      </c>
      <c r="H4694" t="str">
        <f t="shared" si="511"/>
        <v>Direct Sale</v>
      </c>
      <c r="K4694" s="3">
        <v>45990.89166666667</v>
      </c>
      <c r="L4694">
        <f t="shared" si="512"/>
        <v>29</v>
      </c>
      <c r="M4694" t="str">
        <f t="shared" si="513"/>
        <v>Saturday</v>
      </c>
      <c r="N4694" s="1" t="str">
        <f t="shared" si="514"/>
        <v>November</v>
      </c>
      <c r="O4694" s="2">
        <v>0.89166666666666672</v>
      </c>
      <c r="P4694" s="2" t="str">
        <f t="shared" si="515"/>
        <v>Week 4</v>
      </c>
      <c r="Q4694" t="s">
        <v>59</v>
      </c>
      <c r="R4694" s="5">
        <v>189</v>
      </c>
      <c r="S4694" s="5">
        <v>0</v>
      </c>
      <c r="T4694" s="5">
        <f t="shared" si="516"/>
        <v>0</v>
      </c>
      <c r="U4694" s="5">
        <v>189</v>
      </c>
      <c r="V4694" s="5">
        <v>0</v>
      </c>
      <c r="W4694" s="5">
        <v>9.4600000000000009</v>
      </c>
      <c r="X4694" s="5">
        <v>-0.46</v>
      </c>
      <c r="Y4694" s="5">
        <v>198</v>
      </c>
      <c r="Z4694" s="5">
        <v>198</v>
      </c>
      <c r="AA4694" t="s">
        <v>73</v>
      </c>
      <c r="AB4694">
        <v>49.55</v>
      </c>
      <c r="AC4694">
        <v>3.77</v>
      </c>
      <c r="AD4694" t="s">
        <v>5776</v>
      </c>
      <c r="AI4694" t="s">
        <v>89</v>
      </c>
      <c r="AJ4694" t="s">
        <v>190</v>
      </c>
      <c r="AK4694">
        <v>8929758003</v>
      </c>
      <c r="AO4694">
        <v>0</v>
      </c>
      <c r="AP4694">
        <v>0</v>
      </c>
      <c r="AQ4694">
        <v>198</v>
      </c>
      <c r="AZ4694">
        <v>189</v>
      </c>
      <c r="BA4694">
        <v>4.7300000000000004</v>
      </c>
      <c r="BB4694">
        <v>189</v>
      </c>
      <c r="BC4694">
        <v>4.7300000000000004</v>
      </c>
      <c r="BD4694" s="5">
        <v>198</v>
      </c>
      <c r="BE4694">
        <v>0</v>
      </c>
      <c r="BF4694">
        <v>189</v>
      </c>
      <c r="BG4694">
        <f t="shared" si="517"/>
        <v>189</v>
      </c>
    </row>
    <row r="4695" spans="1:61" x14ac:dyDescent="0.25">
      <c r="A4695" t="s">
        <v>54</v>
      </c>
      <c r="B4695">
        <v>110027</v>
      </c>
      <c r="C4695" t="s">
        <v>55</v>
      </c>
      <c r="D4695" t="s">
        <v>56</v>
      </c>
      <c r="E4695" s="1">
        <v>45990</v>
      </c>
      <c r="F4695" t="s">
        <v>5462</v>
      </c>
      <c r="G4695" t="s">
        <v>67</v>
      </c>
      <c r="H4695" t="str">
        <f t="shared" si="511"/>
        <v>Direct Sale</v>
      </c>
      <c r="K4695" s="3">
        <v>45990.89166666667</v>
      </c>
      <c r="L4695">
        <f t="shared" si="512"/>
        <v>29</v>
      </c>
      <c r="M4695" t="str">
        <f t="shared" si="513"/>
        <v>Saturday</v>
      </c>
      <c r="N4695" s="1" t="str">
        <f t="shared" si="514"/>
        <v>November</v>
      </c>
      <c r="O4695" s="2">
        <v>0.89166666666666672</v>
      </c>
      <c r="P4695" s="2" t="str">
        <f t="shared" si="515"/>
        <v>Week 4</v>
      </c>
      <c r="Q4695" t="s">
        <v>59</v>
      </c>
      <c r="R4695" s="5">
        <v>917</v>
      </c>
      <c r="S4695" s="5">
        <v>0</v>
      </c>
      <c r="T4695" s="5">
        <f t="shared" si="516"/>
        <v>0</v>
      </c>
      <c r="U4695" s="5">
        <v>917</v>
      </c>
      <c r="V4695" s="5">
        <v>0</v>
      </c>
      <c r="W4695" s="5">
        <v>45.84</v>
      </c>
      <c r="X4695" s="5">
        <v>0.16</v>
      </c>
      <c r="Y4695" s="5">
        <v>963</v>
      </c>
      <c r="Z4695" s="5">
        <v>963</v>
      </c>
      <c r="AA4695" t="s">
        <v>73</v>
      </c>
      <c r="AB4695">
        <v>242.46</v>
      </c>
      <c r="AC4695">
        <v>16.07</v>
      </c>
      <c r="AD4695" t="s">
        <v>5778</v>
      </c>
      <c r="AE4695" t="s">
        <v>75</v>
      </c>
      <c r="AI4695" t="s">
        <v>89</v>
      </c>
      <c r="AJ4695" t="s">
        <v>190</v>
      </c>
      <c r="AK4695">
        <v>8929758003</v>
      </c>
      <c r="AO4695">
        <v>0</v>
      </c>
      <c r="AP4695">
        <v>0</v>
      </c>
      <c r="AQ4695">
        <v>963</v>
      </c>
      <c r="AZ4695">
        <v>917</v>
      </c>
      <c r="BA4695">
        <v>22.92</v>
      </c>
      <c r="BB4695">
        <v>917</v>
      </c>
      <c r="BC4695">
        <v>22.92</v>
      </c>
      <c r="BD4695" s="5">
        <v>963</v>
      </c>
      <c r="BE4695">
        <v>917</v>
      </c>
      <c r="BG4695">
        <f t="shared" si="517"/>
        <v>917</v>
      </c>
    </row>
    <row r="4696" spans="1:61" x14ac:dyDescent="0.25">
      <c r="A4696" t="s">
        <v>54</v>
      </c>
      <c r="B4696">
        <v>110027</v>
      </c>
      <c r="C4696" t="s">
        <v>55</v>
      </c>
      <c r="D4696" t="s">
        <v>56</v>
      </c>
      <c r="E4696" s="1">
        <v>45990</v>
      </c>
      <c r="F4696" t="s">
        <v>5463</v>
      </c>
      <c r="G4696" t="s">
        <v>67</v>
      </c>
      <c r="H4696" t="str">
        <f t="shared" si="511"/>
        <v>Direct Sale</v>
      </c>
      <c r="K4696" s="3">
        <v>45990.892361111109</v>
      </c>
      <c r="L4696">
        <f t="shared" si="512"/>
        <v>29</v>
      </c>
      <c r="M4696" t="str">
        <f t="shared" si="513"/>
        <v>Saturday</v>
      </c>
      <c r="N4696" s="1" t="str">
        <f t="shared" si="514"/>
        <v>November</v>
      </c>
      <c r="O4696" s="2">
        <v>0.89236111111111116</v>
      </c>
      <c r="P4696" s="2" t="str">
        <f t="shared" si="515"/>
        <v>Week 4</v>
      </c>
      <c r="Q4696" t="s">
        <v>59</v>
      </c>
      <c r="R4696" s="5">
        <v>239</v>
      </c>
      <c r="S4696" s="5">
        <v>0</v>
      </c>
      <c r="T4696" s="5">
        <f t="shared" si="516"/>
        <v>0</v>
      </c>
      <c r="U4696" s="5">
        <v>239</v>
      </c>
      <c r="V4696" s="5">
        <v>0</v>
      </c>
      <c r="W4696" s="5">
        <v>11.96</v>
      </c>
      <c r="X4696" s="5">
        <v>0.04</v>
      </c>
      <c r="Y4696" s="5">
        <v>251</v>
      </c>
      <c r="Z4696" s="5">
        <v>251</v>
      </c>
      <c r="AA4696" t="s">
        <v>73</v>
      </c>
      <c r="AB4696">
        <v>59.25</v>
      </c>
      <c r="AC4696">
        <v>1.96</v>
      </c>
      <c r="AD4696" t="s">
        <v>5778</v>
      </c>
      <c r="AE4696" t="s">
        <v>75</v>
      </c>
      <c r="AI4696" t="s">
        <v>89</v>
      </c>
      <c r="AJ4696" t="s">
        <v>190</v>
      </c>
      <c r="AK4696">
        <v>8929758003</v>
      </c>
      <c r="AO4696">
        <v>0</v>
      </c>
      <c r="AP4696">
        <v>0</v>
      </c>
      <c r="AQ4696">
        <v>251</v>
      </c>
      <c r="AZ4696">
        <v>239</v>
      </c>
      <c r="BA4696">
        <v>5.98</v>
      </c>
      <c r="BB4696">
        <v>239</v>
      </c>
      <c r="BC4696">
        <v>5.98</v>
      </c>
      <c r="BD4696" s="5">
        <v>251</v>
      </c>
      <c r="BE4696">
        <v>239</v>
      </c>
      <c r="BG4696">
        <f t="shared" si="517"/>
        <v>239</v>
      </c>
    </row>
    <row r="4697" spans="1:61" x14ac:dyDescent="0.25">
      <c r="A4697" t="s">
        <v>54</v>
      </c>
      <c r="B4697">
        <v>110027</v>
      </c>
      <c r="C4697" t="s">
        <v>55</v>
      </c>
      <c r="D4697" t="s">
        <v>56</v>
      </c>
      <c r="E4697" s="1">
        <v>45990</v>
      </c>
      <c r="F4697" t="s">
        <v>5464</v>
      </c>
      <c r="G4697" t="s">
        <v>63</v>
      </c>
      <c r="H4697" t="str">
        <f t="shared" si="511"/>
        <v>Aggregator</v>
      </c>
      <c r="I4697">
        <v>223401000000000</v>
      </c>
      <c r="J4697">
        <v>29811</v>
      </c>
      <c r="K4697" s="3">
        <v>45990.892361111109</v>
      </c>
      <c r="L4697">
        <f t="shared" si="512"/>
        <v>29</v>
      </c>
      <c r="M4697" t="str">
        <f t="shared" si="513"/>
        <v>Saturday</v>
      </c>
      <c r="N4697" s="1" t="str">
        <f t="shared" si="514"/>
        <v>November</v>
      </c>
      <c r="O4697" s="2">
        <v>0.89236111111111116</v>
      </c>
      <c r="P4697" s="2" t="str">
        <f t="shared" si="515"/>
        <v>Week 4</v>
      </c>
      <c r="Q4697" t="s">
        <v>59</v>
      </c>
      <c r="R4697" s="5">
        <v>496</v>
      </c>
      <c r="S4697" s="5">
        <v>-93.75</v>
      </c>
      <c r="T4697" s="5">
        <f t="shared" si="516"/>
        <v>18.901209677419356</v>
      </c>
      <c r="U4697" s="5">
        <v>402.25</v>
      </c>
      <c r="V4697" s="5">
        <v>32</v>
      </c>
      <c r="W4697" s="5">
        <v>0</v>
      </c>
      <c r="X4697" s="5">
        <v>-0.25</v>
      </c>
      <c r="Y4697" s="5">
        <v>434</v>
      </c>
      <c r="Z4697" s="5">
        <v>434</v>
      </c>
      <c r="AA4697" t="s">
        <v>64</v>
      </c>
      <c r="AB4697">
        <v>103.95</v>
      </c>
      <c r="AC4697">
        <v>9.98</v>
      </c>
      <c r="AD4697" t="s">
        <v>64</v>
      </c>
      <c r="AE4697" t="s">
        <v>56</v>
      </c>
      <c r="AF4697">
        <v>5832</v>
      </c>
      <c r="AG4697">
        <v>5832</v>
      </c>
      <c r="AO4697">
        <v>32</v>
      </c>
      <c r="AP4697">
        <v>0</v>
      </c>
      <c r="AW4697">
        <v>434</v>
      </c>
      <c r="BD4697" s="5">
        <v>434</v>
      </c>
      <c r="BE4697">
        <v>402.25</v>
      </c>
      <c r="BG4697">
        <f t="shared" si="517"/>
        <v>402.25</v>
      </c>
      <c r="BH4697">
        <v>32</v>
      </c>
    </row>
    <row r="4698" spans="1:61" x14ac:dyDescent="0.25">
      <c r="A4698" t="s">
        <v>54</v>
      </c>
      <c r="B4698">
        <v>110027</v>
      </c>
      <c r="C4698" t="s">
        <v>55</v>
      </c>
      <c r="D4698" t="s">
        <v>56</v>
      </c>
      <c r="E4698" s="1">
        <v>45990</v>
      </c>
      <c r="F4698" t="s">
        <v>5465</v>
      </c>
      <c r="G4698" t="s">
        <v>58</v>
      </c>
      <c r="H4698" t="str">
        <f t="shared" si="511"/>
        <v>Aggregator</v>
      </c>
      <c r="I4698">
        <v>7530610068</v>
      </c>
      <c r="J4698">
        <v>18528960</v>
      </c>
      <c r="K4698" s="3">
        <v>45990.893750000003</v>
      </c>
      <c r="L4698">
        <f t="shared" si="512"/>
        <v>29</v>
      </c>
      <c r="M4698" t="str">
        <f t="shared" si="513"/>
        <v>Saturday</v>
      </c>
      <c r="N4698" s="1" t="str">
        <f t="shared" si="514"/>
        <v>November</v>
      </c>
      <c r="O4698" s="2">
        <v>0.89375000000000004</v>
      </c>
      <c r="P4698" s="2" t="str">
        <f t="shared" si="515"/>
        <v>Week 4</v>
      </c>
      <c r="Q4698" t="s">
        <v>59</v>
      </c>
      <c r="R4698" s="5">
        <v>408</v>
      </c>
      <c r="S4698" s="5">
        <v>-75</v>
      </c>
      <c r="T4698" s="5">
        <f t="shared" si="516"/>
        <v>18.382352941176471</v>
      </c>
      <c r="U4698" s="5">
        <v>333</v>
      </c>
      <c r="V4698" s="5">
        <v>32</v>
      </c>
      <c r="W4698" s="5">
        <v>0</v>
      </c>
      <c r="X4698" s="5">
        <v>0</v>
      </c>
      <c r="Y4698" s="5">
        <v>365</v>
      </c>
      <c r="Z4698" s="5">
        <v>365</v>
      </c>
      <c r="AA4698" t="s">
        <v>60</v>
      </c>
      <c r="AB4698">
        <v>90.39</v>
      </c>
      <c r="AC4698">
        <v>4.99</v>
      </c>
      <c r="AD4698" t="s">
        <v>60</v>
      </c>
      <c r="AE4698" t="s">
        <v>56</v>
      </c>
      <c r="AF4698">
        <v>68</v>
      </c>
      <c r="AG4698">
        <v>68</v>
      </c>
      <c r="AO4698">
        <v>32</v>
      </c>
      <c r="AP4698">
        <v>0</v>
      </c>
      <c r="AX4698">
        <v>365</v>
      </c>
      <c r="BD4698" s="5">
        <v>365</v>
      </c>
      <c r="BE4698">
        <v>333</v>
      </c>
      <c r="BG4698">
        <f t="shared" si="517"/>
        <v>333</v>
      </c>
      <c r="BI4698">
        <v>32</v>
      </c>
    </row>
    <row r="4699" spans="1:61" x14ac:dyDescent="0.25">
      <c r="A4699" t="s">
        <v>54</v>
      </c>
      <c r="B4699">
        <v>110027</v>
      </c>
      <c r="C4699" t="s">
        <v>55</v>
      </c>
      <c r="D4699" t="s">
        <v>56</v>
      </c>
      <c r="E4699" s="1">
        <v>45990</v>
      </c>
      <c r="F4699" t="s">
        <v>5466</v>
      </c>
      <c r="G4699" t="s">
        <v>63</v>
      </c>
      <c r="H4699" t="str">
        <f t="shared" si="511"/>
        <v>Aggregator</v>
      </c>
      <c r="I4699">
        <v>223402000000000</v>
      </c>
      <c r="J4699">
        <v>29811</v>
      </c>
      <c r="K4699" s="3">
        <v>45990.898611111108</v>
      </c>
      <c r="L4699">
        <f t="shared" si="512"/>
        <v>29</v>
      </c>
      <c r="M4699" t="str">
        <f t="shared" si="513"/>
        <v>Saturday</v>
      </c>
      <c r="N4699" s="1" t="str">
        <f t="shared" si="514"/>
        <v>November</v>
      </c>
      <c r="O4699" s="2">
        <v>0.89861111111111114</v>
      </c>
      <c r="P4699" s="2" t="str">
        <f t="shared" si="515"/>
        <v>Week 4</v>
      </c>
      <c r="Q4699" t="s">
        <v>59</v>
      </c>
      <c r="R4699" s="5">
        <v>423</v>
      </c>
      <c r="S4699" s="5">
        <v>-130</v>
      </c>
      <c r="T4699" s="5">
        <f t="shared" si="516"/>
        <v>30.732860520094562</v>
      </c>
      <c r="U4699" s="5">
        <v>293</v>
      </c>
      <c r="V4699" s="5">
        <v>32</v>
      </c>
      <c r="W4699" s="5">
        <v>0</v>
      </c>
      <c r="X4699" s="5">
        <v>0</v>
      </c>
      <c r="Y4699" s="5">
        <v>325</v>
      </c>
      <c r="Z4699" s="5">
        <v>325</v>
      </c>
      <c r="AA4699" t="s">
        <v>64</v>
      </c>
      <c r="AB4699">
        <v>80.95</v>
      </c>
      <c r="AC4699">
        <v>6.72</v>
      </c>
      <c r="AD4699" t="s">
        <v>64</v>
      </c>
      <c r="AE4699" t="s">
        <v>56</v>
      </c>
      <c r="AF4699">
        <v>188</v>
      </c>
      <c r="AG4699">
        <v>188</v>
      </c>
      <c r="AO4699">
        <v>32</v>
      </c>
      <c r="AP4699">
        <v>0</v>
      </c>
      <c r="AW4699">
        <v>325</v>
      </c>
      <c r="BD4699" s="5">
        <v>325</v>
      </c>
      <c r="BE4699">
        <v>293</v>
      </c>
      <c r="BG4699">
        <f t="shared" si="517"/>
        <v>293</v>
      </c>
      <c r="BH4699">
        <v>32</v>
      </c>
    </row>
    <row r="4700" spans="1:61" x14ac:dyDescent="0.25">
      <c r="A4700" t="s">
        <v>54</v>
      </c>
      <c r="B4700">
        <v>110027</v>
      </c>
      <c r="C4700" t="s">
        <v>55</v>
      </c>
      <c r="D4700" t="s">
        <v>56</v>
      </c>
      <c r="E4700" s="1">
        <v>45990</v>
      </c>
      <c r="F4700" t="s">
        <v>5467</v>
      </c>
      <c r="G4700" t="s">
        <v>67</v>
      </c>
      <c r="H4700" t="str">
        <f t="shared" si="511"/>
        <v>Direct Sale</v>
      </c>
      <c r="K4700" s="3">
        <v>45990.902083333334</v>
      </c>
      <c r="L4700">
        <f t="shared" si="512"/>
        <v>29</v>
      </c>
      <c r="M4700" t="str">
        <f t="shared" si="513"/>
        <v>Saturday</v>
      </c>
      <c r="N4700" s="1" t="str">
        <f t="shared" si="514"/>
        <v>November</v>
      </c>
      <c r="O4700" s="2">
        <v>0.90208333333333335</v>
      </c>
      <c r="P4700" s="2" t="str">
        <f t="shared" si="515"/>
        <v>Week 4</v>
      </c>
      <c r="Q4700" t="s">
        <v>59</v>
      </c>
      <c r="R4700" s="5">
        <v>159</v>
      </c>
      <c r="S4700" s="5">
        <v>0</v>
      </c>
      <c r="T4700" s="5">
        <f t="shared" si="516"/>
        <v>0</v>
      </c>
      <c r="U4700" s="5">
        <v>159</v>
      </c>
      <c r="V4700" s="5">
        <v>0</v>
      </c>
      <c r="W4700" s="5">
        <v>7.96</v>
      </c>
      <c r="X4700" s="5">
        <v>0.04</v>
      </c>
      <c r="Y4700" s="5">
        <v>167</v>
      </c>
      <c r="Z4700" s="5">
        <v>167</v>
      </c>
      <c r="AA4700" t="s">
        <v>73</v>
      </c>
      <c r="AB4700">
        <v>29.83</v>
      </c>
      <c r="AC4700">
        <v>2.5</v>
      </c>
      <c r="AD4700" t="s">
        <v>5778</v>
      </c>
      <c r="AE4700" t="s">
        <v>75</v>
      </c>
      <c r="AI4700" t="s">
        <v>5468</v>
      </c>
      <c r="AJ4700" t="s">
        <v>5469</v>
      </c>
      <c r="AK4700">
        <v>9266559510</v>
      </c>
      <c r="AO4700">
        <v>0</v>
      </c>
      <c r="AP4700">
        <v>0</v>
      </c>
      <c r="AQ4700">
        <v>167</v>
      </c>
      <c r="AZ4700">
        <v>159</v>
      </c>
      <c r="BA4700">
        <v>3.98</v>
      </c>
      <c r="BB4700">
        <v>159</v>
      </c>
      <c r="BC4700">
        <v>3.98</v>
      </c>
      <c r="BD4700" s="5">
        <v>167</v>
      </c>
      <c r="BE4700">
        <v>159</v>
      </c>
      <c r="BG4700">
        <f t="shared" si="517"/>
        <v>159</v>
      </c>
    </row>
    <row r="4701" spans="1:61" x14ac:dyDescent="0.25">
      <c r="A4701" t="s">
        <v>54</v>
      </c>
      <c r="B4701">
        <v>110027</v>
      </c>
      <c r="C4701" t="s">
        <v>55</v>
      </c>
      <c r="D4701" t="s">
        <v>56</v>
      </c>
      <c r="E4701" s="1">
        <v>45990</v>
      </c>
      <c r="F4701" t="s">
        <v>5470</v>
      </c>
      <c r="G4701" t="s">
        <v>67</v>
      </c>
      <c r="H4701" t="str">
        <f t="shared" si="511"/>
        <v>Direct Sale</v>
      </c>
      <c r="K4701" s="3">
        <v>45990.902083333334</v>
      </c>
      <c r="L4701">
        <f t="shared" si="512"/>
        <v>29</v>
      </c>
      <c r="M4701" t="str">
        <f t="shared" si="513"/>
        <v>Saturday</v>
      </c>
      <c r="N4701" s="1" t="str">
        <f t="shared" si="514"/>
        <v>November</v>
      </c>
      <c r="O4701" s="2">
        <v>0.90208333333333335</v>
      </c>
      <c r="P4701" s="2" t="str">
        <f t="shared" si="515"/>
        <v>Week 4</v>
      </c>
      <c r="Q4701" t="s">
        <v>59</v>
      </c>
      <c r="R4701" s="5">
        <v>235.66</v>
      </c>
      <c r="S4701" s="5">
        <v>0</v>
      </c>
      <c r="T4701" s="5">
        <f t="shared" si="516"/>
        <v>0</v>
      </c>
      <c r="U4701" s="5">
        <v>235.66</v>
      </c>
      <c r="V4701" s="5">
        <v>0</v>
      </c>
      <c r="W4701" s="5">
        <v>11.78</v>
      </c>
      <c r="X4701" s="5">
        <v>-0.44</v>
      </c>
      <c r="Y4701" s="5">
        <v>247</v>
      </c>
      <c r="Z4701" s="5">
        <v>247</v>
      </c>
      <c r="AA4701" t="s">
        <v>73</v>
      </c>
      <c r="AB4701">
        <v>69.75</v>
      </c>
      <c r="AC4701">
        <v>4.0199999999999996</v>
      </c>
      <c r="AD4701" t="s">
        <v>5778</v>
      </c>
      <c r="AE4701" t="s">
        <v>75</v>
      </c>
      <c r="AI4701" t="s">
        <v>221</v>
      </c>
      <c r="AJ4701" t="s">
        <v>222</v>
      </c>
      <c r="AK4701">
        <v>7439284537</v>
      </c>
      <c r="AO4701">
        <v>0</v>
      </c>
      <c r="AP4701">
        <v>0</v>
      </c>
      <c r="AQ4701">
        <v>247</v>
      </c>
      <c r="AZ4701">
        <v>235.66</v>
      </c>
      <c r="BA4701">
        <v>5.89</v>
      </c>
      <c r="BB4701">
        <v>235.66</v>
      </c>
      <c r="BC4701">
        <v>5.89</v>
      </c>
      <c r="BD4701" s="5">
        <v>247</v>
      </c>
      <c r="BE4701">
        <v>235.66</v>
      </c>
      <c r="BG4701">
        <f t="shared" si="517"/>
        <v>235.66</v>
      </c>
    </row>
    <row r="4702" spans="1:61" x14ac:dyDescent="0.25">
      <c r="A4702" t="s">
        <v>54</v>
      </c>
      <c r="B4702">
        <v>110027</v>
      </c>
      <c r="C4702" t="s">
        <v>55</v>
      </c>
      <c r="D4702" t="s">
        <v>56</v>
      </c>
      <c r="E4702" s="1">
        <v>45990</v>
      </c>
      <c r="F4702" t="s">
        <v>5471</v>
      </c>
      <c r="G4702" t="s">
        <v>58</v>
      </c>
      <c r="H4702" t="str">
        <f t="shared" si="511"/>
        <v>Aggregator</v>
      </c>
      <c r="I4702">
        <v>7494519904</v>
      </c>
      <c r="J4702">
        <v>18528960</v>
      </c>
      <c r="K4702" s="3">
        <v>45990.904166666667</v>
      </c>
      <c r="L4702">
        <f t="shared" si="512"/>
        <v>29</v>
      </c>
      <c r="M4702" t="str">
        <f t="shared" si="513"/>
        <v>Saturday</v>
      </c>
      <c r="N4702" s="1" t="str">
        <f t="shared" si="514"/>
        <v>November</v>
      </c>
      <c r="O4702" s="2">
        <v>0.90416666666666667</v>
      </c>
      <c r="P4702" s="2" t="str">
        <f t="shared" si="515"/>
        <v>Week 4</v>
      </c>
      <c r="Q4702" t="s">
        <v>59</v>
      </c>
      <c r="R4702" s="5">
        <v>238</v>
      </c>
      <c r="S4702" s="5">
        <v>-100</v>
      </c>
      <c r="T4702" s="5">
        <f t="shared" si="516"/>
        <v>42.016806722689076</v>
      </c>
      <c r="U4702" s="5">
        <v>138</v>
      </c>
      <c r="V4702" s="5">
        <v>32</v>
      </c>
      <c r="W4702" s="5">
        <v>0</v>
      </c>
      <c r="X4702" s="5">
        <v>0</v>
      </c>
      <c r="Y4702" s="5">
        <v>170</v>
      </c>
      <c r="Z4702" s="5">
        <v>170</v>
      </c>
      <c r="AA4702" t="s">
        <v>60</v>
      </c>
      <c r="AB4702">
        <v>41.92</v>
      </c>
      <c r="AC4702">
        <v>5.88</v>
      </c>
      <c r="AD4702" t="s">
        <v>60</v>
      </c>
      <c r="AE4702" t="s">
        <v>56</v>
      </c>
      <c r="AF4702">
        <v>9904</v>
      </c>
      <c r="AG4702">
        <v>9904</v>
      </c>
      <c r="AO4702">
        <v>32</v>
      </c>
      <c r="AP4702">
        <v>0</v>
      </c>
      <c r="AX4702">
        <v>170</v>
      </c>
      <c r="BD4702" s="5">
        <v>170</v>
      </c>
      <c r="BE4702">
        <v>138</v>
      </c>
      <c r="BG4702">
        <f t="shared" si="517"/>
        <v>138</v>
      </c>
      <c r="BI4702">
        <v>32</v>
      </c>
    </row>
    <row r="4703" spans="1:61" x14ac:dyDescent="0.25">
      <c r="A4703" t="s">
        <v>54</v>
      </c>
      <c r="B4703">
        <v>110027</v>
      </c>
      <c r="C4703" t="s">
        <v>55</v>
      </c>
      <c r="D4703" t="s">
        <v>56</v>
      </c>
      <c r="E4703" s="1">
        <v>45990</v>
      </c>
      <c r="F4703" t="s">
        <v>5472</v>
      </c>
      <c r="G4703" t="s">
        <v>63</v>
      </c>
      <c r="H4703" t="str">
        <f t="shared" si="511"/>
        <v>Aggregator</v>
      </c>
      <c r="I4703">
        <v>223403000000000</v>
      </c>
      <c r="J4703">
        <v>29811</v>
      </c>
      <c r="K4703" s="3">
        <v>45990.909722222219</v>
      </c>
      <c r="L4703">
        <f t="shared" si="512"/>
        <v>29</v>
      </c>
      <c r="M4703" t="str">
        <f t="shared" si="513"/>
        <v>Saturday</v>
      </c>
      <c r="N4703" s="1" t="str">
        <f t="shared" si="514"/>
        <v>November</v>
      </c>
      <c r="O4703" s="2">
        <v>0.90972222222222221</v>
      </c>
      <c r="P4703" s="2" t="str">
        <f t="shared" si="515"/>
        <v>Week 4</v>
      </c>
      <c r="Q4703" t="s">
        <v>59</v>
      </c>
      <c r="R4703" s="5">
        <v>856</v>
      </c>
      <c r="S4703" s="5">
        <v>-298.75</v>
      </c>
      <c r="T4703" s="5">
        <f t="shared" si="516"/>
        <v>34.90070093457944</v>
      </c>
      <c r="U4703" s="5">
        <v>557.25</v>
      </c>
      <c r="V4703" s="5">
        <v>32</v>
      </c>
      <c r="W4703" s="5">
        <v>0</v>
      </c>
      <c r="X4703" s="5">
        <v>-0.25</v>
      </c>
      <c r="Y4703" s="5">
        <v>589</v>
      </c>
      <c r="Z4703" s="5">
        <v>589</v>
      </c>
      <c r="AA4703" t="s">
        <v>64</v>
      </c>
      <c r="AB4703">
        <v>134.78</v>
      </c>
      <c r="AC4703">
        <v>10.64</v>
      </c>
      <c r="AD4703" t="s">
        <v>64</v>
      </c>
      <c r="AE4703" t="s">
        <v>56</v>
      </c>
      <c r="AF4703">
        <v>5162</v>
      </c>
      <c r="AG4703">
        <v>5162</v>
      </c>
      <c r="AO4703">
        <v>32</v>
      </c>
      <c r="AP4703">
        <v>0</v>
      </c>
      <c r="AW4703">
        <v>589</v>
      </c>
      <c r="BD4703" s="5">
        <v>589</v>
      </c>
      <c r="BE4703">
        <v>557.25</v>
      </c>
      <c r="BG4703">
        <f t="shared" si="517"/>
        <v>557.25</v>
      </c>
      <c r="BH4703">
        <v>32</v>
      </c>
    </row>
    <row r="4704" spans="1:61" x14ac:dyDescent="0.25">
      <c r="A4704" t="s">
        <v>54</v>
      </c>
      <c r="B4704">
        <v>110027</v>
      </c>
      <c r="C4704" t="s">
        <v>55</v>
      </c>
      <c r="D4704" t="s">
        <v>56</v>
      </c>
      <c r="E4704" s="1">
        <v>45990</v>
      </c>
      <c r="F4704" t="s">
        <v>5473</v>
      </c>
      <c r="G4704" t="s">
        <v>58</v>
      </c>
      <c r="H4704" t="str">
        <f t="shared" si="511"/>
        <v>Aggregator</v>
      </c>
      <c r="I4704">
        <v>7525532012</v>
      </c>
      <c r="J4704">
        <v>18528960</v>
      </c>
      <c r="K4704" s="3">
        <v>45990.910416666666</v>
      </c>
      <c r="L4704">
        <f t="shared" si="512"/>
        <v>29</v>
      </c>
      <c r="M4704" t="str">
        <f t="shared" si="513"/>
        <v>Saturday</v>
      </c>
      <c r="N4704" s="1" t="str">
        <f t="shared" si="514"/>
        <v>November</v>
      </c>
      <c r="O4704" s="2">
        <v>0.91041666666666665</v>
      </c>
      <c r="P4704" s="2" t="str">
        <f t="shared" si="515"/>
        <v>Week 4</v>
      </c>
      <c r="Q4704" t="s">
        <v>59</v>
      </c>
      <c r="R4704" s="5">
        <v>328</v>
      </c>
      <c r="S4704" s="5">
        <v>-80</v>
      </c>
      <c r="T4704" s="5">
        <f t="shared" si="516"/>
        <v>24.390243902439025</v>
      </c>
      <c r="U4704" s="5">
        <v>248</v>
      </c>
      <c r="V4704" s="5">
        <v>32</v>
      </c>
      <c r="W4704" s="5">
        <v>0</v>
      </c>
      <c r="X4704" s="5">
        <v>0</v>
      </c>
      <c r="Y4704" s="5">
        <v>280</v>
      </c>
      <c r="Z4704" s="5">
        <v>280</v>
      </c>
      <c r="AA4704" t="s">
        <v>60</v>
      </c>
      <c r="AB4704">
        <v>53.31</v>
      </c>
      <c r="AC4704">
        <v>8.3699999999999992</v>
      </c>
      <c r="AD4704" t="s">
        <v>60</v>
      </c>
      <c r="AE4704" t="s">
        <v>56</v>
      </c>
      <c r="AF4704">
        <v>2012</v>
      </c>
      <c r="AG4704">
        <v>2012</v>
      </c>
      <c r="AO4704">
        <v>32</v>
      </c>
      <c r="AP4704">
        <v>0</v>
      </c>
      <c r="AX4704">
        <v>280</v>
      </c>
      <c r="BD4704" s="5">
        <v>280</v>
      </c>
      <c r="BE4704">
        <v>248</v>
      </c>
      <c r="BG4704">
        <f t="shared" si="517"/>
        <v>248</v>
      </c>
      <c r="BI4704">
        <v>32</v>
      </c>
    </row>
    <row r="4705" spans="1:61" x14ac:dyDescent="0.25">
      <c r="A4705" t="s">
        <v>54</v>
      </c>
      <c r="B4705">
        <v>110027</v>
      </c>
      <c r="C4705" t="s">
        <v>55</v>
      </c>
      <c r="D4705" t="s">
        <v>56</v>
      </c>
      <c r="E4705" s="1">
        <v>45990</v>
      </c>
      <c r="F4705" t="s">
        <v>5474</v>
      </c>
      <c r="G4705" t="s">
        <v>63</v>
      </c>
      <c r="H4705" t="str">
        <f t="shared" si="511"/>
        <v>Aggregator</v>
      </c>
      <c r="I4705">
        <v>223403000000000</v>
      </c>
      <c r="J4705">
        <v>29811</v>
      </c>
      <c r="K4705" s="3">
        <v>45990.915972222225</v>
      </c>
      <c r="L4705">
        <f t="shared" si="512"/>
        <v>29</v>
      </c>
      <c r="M4705" t="str">
        <f t="shared" si="513"/>
        <v>Saturday</v>
      </c>
      <c r="N4705" s="1" t="str">
        <f t="shared" si="514"/>
        <v>November</v>
      </c>
      <c r="O4705" s="2">
        <v>0.91597222222222219</v>
      </c>
      <c r="P4705" s="2" t="str">
        <f t="shared" si="515"/>
        <v>Week 4</v>
      </c>
      <c r="Q4705" t="s">
        <v>59</v>
      </c>
      <c r="R4705" s="5">
        <v>449</v>
      </c>
      <c r="S4705" s="5">
        <v>-93.75</v>
      </c>
      <c r="T4705" s="5">
        <f t="shared" si="516"/>
        <v>20.879732739420938</v>
      </c>
      <c r="U4705" s="5">
        <v>355.25</v>
      </c>
      <c r="V4705" s="5">
        <v>32</v>
      </c>
      <c r="W4705" s="5">
        <v>0</v>
      </c>
      <c r="X4705" s="5">
        <v>-0.25</v>
      </c>
      <c r="Y4705" s="5">
        <v>387</v>
      </c>
      <c r="Z4705" s="5">
        <v>387</v>
      </c>
      <c r="AA4705" t="s">
        <v>64</v>
      </c>
      <c r="AB4705">
        <v>82.58</v>
      </c>
      <c r="AC4705">
        <v>9.82</v>
      </c>
      <c r="AD4705" t="s">
        <v>64</v>
      </c>
      <c r="AE4705" t="s">
        <v>56</v>
      </c>
      <c r="AF4705">
        <v>5760</v>
      </c>
      <c r="AG4705">
        <v>5760</v>
      </c>
      <c r="AO4705">
        <v>32</v>
      </c>
      <c r="AP4705">
        <v>0</v>
      </c>
      <c r="AW4705">
        <v>387</v>
      </c>
      <c r="BD4705" s="5">
        <v>387</v>
      </c>
      <c r="BE4705">
        <v>355.25</v>
      </c>
      <c r="BG4705">
        <f t="shared" si="517"/>
        <v>355.25</v>
      </c>
      <c r="BH4705">
        <v>32</v>
      </c>
    </row>
    <row r="4706" spans="1:61" x14ac:dyDescent="0.25">
      <c r="A4706" t="s">
        <v>54</v>
      </c>
      <c r="B4706">
        <v>110027</v>
      </c>
      <c r="C4706" t="s">
        <v>55</v>
      </c>
      <c r="D4706" t="s">
        <v>56</v>
      </c>
      <c r="E4706" s="1">
        <v>45990</v>
      </c>
      <c r="F4706" t="s">
        <v>5475</v>
      </c>
      <c r="G4706" t="s">
        <v>63</v>
      </c>
      <c r="H4706" t="str">
        <f t="shared" si="511"/>
        <v>Aggregator</v>
      </c>
      <c r="I4706">
        <v>223404000000000</v>
      </c>
      <c r="J4706">
        <v>29811</v>
      </c>
      <c r="K4706" s="3">
        <v>45990.919444444444</v>
      </c>
      <c r="L4706">
        <f t="shared" si="512"/>
        <v>29</v>
      </c>
      <c r="M4706" t="str">
        <f t="shared" si="513"/>
        <v>Saturday</v>
      </c>
      <c r="N4706" s="1" t="str">
        <f t="shared" si="514"/>
        <v>November</v>
      </c>
      <c r="O4706" s="2">
        <v>0.9194444444444444</v>
      </c>
      <c r="P4706" s="2" t="str">
        <f t="shared" si="515"/>
        <v>Week 4</v>
      </c>
      <c r="Q4706" t="s">
        <v>59</v>
      </c>
      <c r="R4706" s="5">
        <v>597</v>
      </c>
      <c r="S4706" s="5">
        <v>-275</v>
      </c>
      <c r="T4706" s="5">
        <f t="shared" si="516"/>
        <v>46.063651591289783</v>
      </c>
      <c r="U4706" s="5">
        <v>322</v>
      </c>
      <c r="V4706" s="5">
        <v>32</v>
      </c>
      <c r="W4706" s="5">
        <v>0</v>
      </c>
      <c r="X4706" s="5">
        <v>0</v>
      </c>
      <c r="Y4706" s="5">
        <v>354</v>
      </c>
      <c r="Z4706" s="5">
        <v>354</v>
      </c>
      <c r="AA4706" t="s">
        <v>64</v>
      </c>
      <c r="AB4706">
        <v>103.64</v>
      </c>
      <c r="AC4706">
        <v>9.52</v>
      </c>
      <c r="AD4706" t="s">
        <v>64</v>
      </c>
      <c r="AE4706" t="s">
        <v>56</v>
      </c>
      <c r="AF4706">
        <v>3817</v>
      </c>
      <c r="AG4706">
        <v>3817</v>
      </c>
      <c r="AO4706">
        <v>32</v>
      </c>
      <c r="AP4706">
        <v>0</v>
      </c>
      <c r="AW4706">
        <v>354</v>
      </c>
      <c r="BD4706" s="5">
        <v>354</v>
      </c>
      <c r="BE4706">
        <v>322</v>
      </c>
      <c r="BG4706">
        <f t="shared" si="517"/>
        <v>322</v>
      </c>
      <c r="BH4706">
        <v>32</v>
      </c>
    </row>
    <row r="4707" spans="1:61" x14ac:dyDescent="0.25">
      <c r="A4707" t="s">
        <v>54</v>
      </c>
      <c r="B4707">
        <v>110027</v>
      </c>
      <c r="C4707" t="s">
        <v>55</v>
      </c>
      <c r="D4707" t="s">
        <v>56</v>
      </c>
      <c r="E4707" s="1">
        <v>45990</v>
      </c>
      <c r="F4707" t="s">
        <v>5476</v>
      </c>
      <c r="G4707" t="s">
        <v>58</v>
      </c>
      <c r="H4707" t="str">
        <f t="shared" si="511"/>
        <v>Aggregator</v>
      </c>
      <c r="I4707">
        <v>7529181622</v>
      </c>
      <c r="J4707">
        <v>18528960</v>
      </c>
      <c r="K4707" s="3">
        <v>45990.92083333333</v>
      </c>
      <c r="L4707">
        <f t="shared" si="512"/>
        <v>29</v>
      </c>
      <c r="M4707" t="str">
        <f t="shared" si="513"/>
        <v>Saturday</v>
      </c>
      <c r="N4707" s="1" t="str">
        <f t="shared" si="514"/>
        <v>November</v>
      </c>
      <c r="O4707" s="2">
        <v>0.92083333333333328</v>
      </c>
      <c r="P4707" s="2" t="str">
        <f t="shared" si="515"/>
        <v>Week 4</v>
      </c>
      <c r="Q4707" t="s">
        <v>59</v>
      </c>
      <c r="R4707" s="5">
        <v>737</v>
      </c>
      <c r="S4707" s="5">
        <v>-249.5</v>
      </c>
      <c r="T4707" s="5">
        <f t="shared" si="516"/>
        <v>33.853459972862957</v>
      </c>
      <c r="U4707" s="5">
        <v>487.5</v>
      </c>
      <c r="V4707" s="5">
        <v>32</v>
      </c>
      <c r="W4707" s="5">
        <v>0</v>
      </c>
      <c r="X4707" s="5">
        <v>0</v>
      </c>
      <c r="Y4707" s="5">
        <v>519.5</v>
      </c>
      <c r="Z4707" s="5">
        <v>519.5</v>
      </c>
      <c r="AA4707" t="s">
        <v>60</v>
      </c>
      <c r="AB4707">
        <v>141.66999999999999</v>
      </c>
      <c r="AC4707">
        <v>12.06</v>
      </c>
      <c r="AD4707" t="s">
        <v>60</v>
      </c>
      <c r="AE4707" t="s">
        <v>56</v>
      </c>
      <c r="AF4707">
        <v>1622</v>
      </c>
      <c r="AG4707">
        <v>1622</v>
      </c>
      <c r="AO4707">
        <v>32</v>
      </c>
      <c r="AP4707">
        <v>0</v>
      </c>
      <c r="AX4707">
        <v>519.5</v>
      </c>
      <c r="BD4707" s="5">
        <v>519.5</v>
      </c>
      <c r="BE4707">
        <v>487.5</v>
      </c>
      <c r="BG4707">
        <f t="shared" si="517"/>
        <v>487.5</v>
      </c>
      <c r="BI4707">
        <v>32</v>
      </c>
    </row>
    <row r="4708" spans="1:61" x14ac:dyDescent="0.25">
      <c r="A4708" t="s">
        <v>54</v>
      </c>
      <c r="B4708">
        <v>110027</v>
      </c>
      <c r="C4708" t="s">
        <v>55</v>
      </c>
      <c r="D4708" t="s">
        <v>56</v>
      </c>
      <c r="E4708" s="1">
        <v>45990</v>
      </c>
      <c r="F4708" t="s">
        <v>5477</v>
      </c>
      <c r="G4708" t="s">
        <v>63</v>
      </c>
      <c r="H4708" t="str">
        <f t="shared" si="511"/>
        <v>Aggregator</v>
      </c>
      <c r="I4708">
        <v>223404000000000</v>
      </c>
      <c r="J4708">
        <v>29811</v>
      </c>
      <c r="K4708" s="3">
        <v>45990.92083333333</v>
      </c>
      <c r="L4708">
        <f t="shared" si="512"/>
        <v>29</v>
      </c>
      <c r="M4708" t="str">
        <f t="shared" si="513"/>
        <v>Saturday</v>
      </c>
      <c r="N4708" s="1" t="str">
        <f t="shared" si="514"/>
        <v>November</v>
      </c>
      <c r="O4708" s="2">
        <v>0.92083333333333328</v>
      </c>
      <c r="P4708" s="2" t="str">
        <f t="shared" si="515"/>
        <v>Week 4</v>
      </c>
      <c r="Q4708" t="s">
        <v>59</v>
      </c>
      <c r="R4708" s="5">
        <v>158</v>
      </c>
      <c r="S4708" s="5">
        <v>-40</v>
      </c>
      <c r="T4708" s="5">
        <f t="shared" si="516"/>
        <v>25.316455696202532</v>
      </c>
      <c r="U4708" s="5">
        <v>118</v>
      </c>
      <c r="V4708" s="5">
        <v>32</v>
      </c>
      <c r="W4708" s="5">
        <v>0</v>
      </c>
      <c r="X4708" s="5">
        <v>0</v>
      </c>
      <c r="Y4708" s="5">
        <v>150</v>
      </c>
      <c r="Z4708" s="5">
        <v>150</v>
      </c>
      <c r="AA4708" t="s">
        <v>64</v>
      </c>
      <c r="AB4708">
        <v>30.99</v>
      </c>
      <c r="AC4708">
        <v>3.92</v>
      </c>
      <c r="AD4708" t="s">
        <v>64</v>
      </c>
      <c r="AE4708" t="s">
        <v>56</v>
      </c>
      <c r="AF4708">
        <v>8387</v>
      </c>
      <c r="AG4708">
        <v>8387</v>
      </c>
      <c r="AO4708">
        <v>32</v>
      </c>
      <c r="AP4708">
        <v>0</v>
      </c>
      <c r="AW4708">
        <v>150</v>
      </c>
      <c r="BD4708" s="5">
        <v>150</v>
      </c>
      <c r="BE4708">
        <v>118</v>
      </c>
      <c r="BG4708">
        <f t="shared" si="517"/>
        <v>118</v>
      </c>
      <c r="BH4708">
        <v>32</v>
      </c>
    </row>
    <row r="4709" spans="1:61" x14ac:dyDescent="0.25">
      <c r="A4709" t="s">
        <v>54</v>
      </c>
      <c r="B4709">
        <v>110027</v>
      </c>
      <c r="C4709" t="s">
        <v>55</v>
      </c>
      <c r="D4709" t="s">
        <v>56</v>
      </c>
      <c r="E4709" s="1">
        <v>45990</v>
      </c>
      <c r="F4709" t="s">
        <v>5478</v>
      </c>
      <c r="G4709" t="s">
        <v>58</v>
      </c>
      <c r="H4709" t="str">
        <f t="shared" si="511"/>
        <v>Aggregator</v>
      </c>
      <c r="I4709">
        <v>7532375648</v>
      </c>
      <c r="J4709">
        <v>18528960</v>
      </c>
      <c r="K4709" s="3">
        <v>45990.921527777777</v>
      </c>
      <c r="L4709">
        <f t="shared" si="512"/>
        <v>29</v>
      </c>
      <c r="M4709" t="str">
        <f t="shared" si="513"/>
        <v>Saturday</v>
      </c>
      <c r="N4709" s="1" t="str">
        <f t="shared" si="514"/>
        <v>November</v>
      </c>
      <c r="O4709" s="2">
        <v>0.92152777777777772</v>
      </c>
      <c r="P4709" s="2" t="str">
        <f t="shared" si="515"/>
        <v>Week 4</v>
      </c>
      <c r="Q4709" t="s">
        <v>59</v>
      </c>
      <c r="R4709" s="5">
        <v>588</v>
      </c>
      <c r="S4709" s="5">
        <v>-199.5</v>
      </c>
      <c r="T4709" s="5">
        <f t="shared" si="516"/>
        <v>33.928571428571431</v>
      </c>
      <c r="U4709" s="5">
        <v>388.5</v>
      </c>
      <c r="V4709" s="5">
        <v>32</v>
      </c>
      <c r="W4709" s="5">
        <v>0</v>
      </c>
      <c r="X4709" s="5">
        <v>0</v>
      </c>
      <c r="Y4709" s="5">
        <v>420.5</v>
      </c>
      <c r="Z4709" s="5">
        <v>420.5</v>
      </c>
      <c r="AA4709" t="s">
        <v>60</v>
      </c>
      <c r="AB4709">
        <v>93.88</v>
      </c>
      <c r="AC4709">
        <v>3.38</v>
      </c>
      <c r="AD4709" t="s">
        <v>60</v>
      </c>
      <c r="AE4709" t="s">
        <v>56</v>
      </c>
      <c r="AF4709">
        <v>5648</v>
      </c>
      <c r="AG4709">
        <v>5648</v>
      </c>
      <c r="AO4709">
        <v>32</v>
      </c>
      <c r="AP4709">
        <v>0</v>
      </c>
      <c r="AX4709">
        <v>420.5</v>
      </c>
      <c r="BD4709" s="5">
        <v>420.5</v>
      </c>
      <c r="BE4709">
        <v>388.5</v>
      </c>
      <c r="BG4709">
        <f t="shared" si="517"/>
        <v>388.5</v>
      </c>
      <c r="BI4709">
        <v>32</v>
      </c>
    </row>
    <row r="4710" spans="1:61" x14ac:dyDescent="0.25">
      <c r="A4710" t="s">
        <v>54</v>
      </c>
      <c r="B4710">
        <v>110027</v>
      </c>
      <c r="C4710" t="s">
        <v>55</v>
      </c>
      <c r="D4710" t="s">
        <v>56</v>
      </c>
      <c r="E4710" s="1">
        <v>45990</v>
      </c>
      <c r="F4710" t="s">
        <v>5479</v>
      </c>
      <c r="G4710" t="s">
        <v>63</v>
      </c>
      <c r="H4710" t="str">
        <f t="shared" si="511"/>
        <v>Aggregator</v>
      </c>
      <c r="I4710">
        <v>223404000000000</v>
      </c>
      <c r="J4710">
        <v>29811</v>
      </c>
      <c r="K4710" s="3">
        <v>45990.924305555556</v>
      </c>
      <c r="L4710">
        <f t="shared" si="512"/>
        <v>29</v>
      </c>
      <c r="M4710" t="str">
        <f t="shared" si="513"/>
        <v>Saturday</v>
      </c>
      <c r="N4710" s="1" t="str">
        <f t="shared" si="514"/>
        <v>November</v>
      </c>
      <c r="O4710" s="2">
        <v>0.9243055555555556</v>
      </c>
      <c r="P4710" s="2" t="str">
        <f t="shared" si="515"/>
        <v>Week 4</v>
      </c>
      <c r="Q4710" t="s">
        <v>59</v>
      </c>
      <c r="R4710" s="5">
        <v>347</v>
      </c>
      <c r="S4710" s="5">
        <v>-93.75</v>
      </c>
      <c r="T4710" s="5">
        <f t="shared" si="516"/>
        <v>27.017291066282421</v>
      </c>
      <c r="U4710" s="5">
        <v>253.25</v>
      </c>
      <c r="V4710" s="5">
        <v>32</v>
      </c>
      <c r="W4710" s="5">
        <v>0</v>
      </c>
      <c r="X4710" s="5">
        <v>-0.25</v>
      </c>
      <c r="Y4710" s="5">
        <v>285</v>
      </c>
      <c r="Z4710" s="5">
        <v>285</v>
      </c>
      <c r="AA4710" t="s">
        <v>64</v>
      </c>
      <c r="AB4710">
        <v>62.37</v>
      </c>
      <c r="AC4710">
        <v>7.84</v>
      </c>
      <c r="AD4710" t="s">
        <v>64</v>
      </c>
      <c r="AE4710" t="s">
        <v>56</v>
      </c>
      <c r="AF4710">
        <v>4654</v>
      </c>
      <c r="AG4710">
        <v>4654</v>
      </c>
      <c r="AO4710">
        <v>32</v>
      </c>
      <c r="AP4710">
        <v>0</v>
      </c>
      <c r="AW4710">
        <v>285</v>
      </c>
      <c r="BD4710" s="5">
        <v>285</v>
      </c>
      <c r="BE4710">
        <v>253.25</v>
      </c>
      <c r="BG4710">
        <f t="shared" si="517"/>
        <v>253.25</v>
      </c>
      <c r="BH4710">
        <v>32</v>
      </c>
    </row>
    <row r="4711" spans="1:61" x14ac:dyDescent="0.25">
      <c r="A4711" t="s">
        <v>54</v>
      </c>
      <c r="B4711">
        <v>110027</v>
      </c>
      <c r="C4711" t="s">
        <v>55</v>
      </c>
      <c r="D4711" t="s">
        <v>56</v>
      </c>
      <c r="E4711" s="1">
        <v>45990</v>
      </c>
      <c r="F4711" t="s">
        <v>5480</v>
      </c>
      <c r="G4711" t="s">
        <v>63</v>
      </c>
      <c r="H4711" t="str">
        <f t="shared" si="511"/>
        <v>Aggregator</v>
      </c>
      <c r="I4711">
        <v>223404000000000</v>
      </c>
      <c r="J4711">
        <v>29811</v>
      </c>
      <c r="K4711" s="3">
        <v>45990.925694444442</v>
      </c>
      <c r="L4711">
        <f t="shared" si="512"/>
        <v>29</v>
      </c>
      <c r="M4711" t="str">
        <f t="shared" si="513"/>
        <v>Saturday</v>
      </c>
      <c r="N4711" s="1" t="str">
        <f t="shared" si="514"/>
        <v>November</v>
      </c>
      <c r="O4711" s="2">
        <v>0.92569444444444449</v>
      </c>
      <c r="P4711" s="2" t="str">
        <f t="shared" si="515"/>
        <v>Week 4</v>
      </c>
      <c r="Q4711" t="s">
        <v>59</v>
      </c>
      <c r="R4711" s="5">
        <v>668</v>
      </c>
      <c r="S4711" s="5">
        <v>-275</v>
      </c>
      <c r="T4711" s="5">
        <f t="shared" si="516"/>
        <v>41.167664670658681</v>
      </c>
      <c r="U4711" s="5">
        <v>393</v>
      </c>
      <c r="V4711" s="5">
        <v>32</v>
      </c>
      <c r="W4711" s="5">
        <v>0</v>
      </c>
      <c r="X4711" s="5">
        <v>0</v>
      </c>
      <c r="Y4711" s="5">
        <v>425</v>
      </c>
      <c r="Z4711" s="5">
        <v>425</v>
      </c>
      <c r="AA4711" t="s">
        <v>64</v>
      </c>
      <c r="AB4711">
        <v>109.86</v>
      </c>
      <c r="AC4711">
        <v>4.76</v>
      </c>
      <c r="AD4711" t="s">
        <v>64</v>
      </c>
      <c r="AE4711" t="s">
        <v>56</v>
      </c>
      <c r="AF4711">
        <v>9711</v>
      </c>
      <c r="AG4711">
        <v>9711</v>
      </c>
      <c r="AO4711">
        <v>32</v>
      </c>
      <c r="AP4711">
        <v>0</v>
      </c>
      <c r="AW4711">
        <v>425</v>
      </c>
      <c r="BD4711" s="5">
        <v>425</v>
      </c>
      <c r="BE4711">
        <v>393</v>
      </c>
      <c r="BG4711">
        <f t="shared" si="517"/>
        <v>393</v>
      </c>
      <c r="BH4711">
        <v>32</v>
      </c>
    </row>
    <row r="4712" spans="1:61" x14ac:dyDescent="0.25">
      <c r="A4712" t="s">
        <v>54</v>
      </c>
      <c r="B4712">
        <v>110027</v>
      </c>
      <c r="C4712" t="s">
        <v>55</v>
      </c>
      <c r="D4712" t="s">
        <v>56</v>
      </c>
      <c r="E4712" s="1">
        <v>45990</v>
      </c>
      <c r="F4712" t="s">
        <v>5481</v>
      </c>
      <c r="G4712" t="s">
        <v>63</v>
      </c>
      <c r="H4712" t="str">
        <f t="shared" si="511"/>
        <v>Aggregator</v>
      </c>
      <c r="I4712">
        <v>223404000000000</v>
      </c>
      <c r="J4712">
        <v>29811</v>
      </c>
      <c r="K4712" s="3">
        <v>45990.926388888889</v>
      </c>
      <c r="L4712">
        <f t="shared" si="512"/>
        <v>29</v>
      </c>
      <c r="M4712" t="str">
        <f t="shared" si="513"/>
        <v>Saturday</v>
      </c>
      <c r="N4712" s="1" t="str">
        <f t="shared" si="514"/>
        <v>November</v>
      </c>
      <c r="O4712" s="2">
        <v>0.92638888888888893</v>
      </c>
      <c r="P4712" s="2" t="str">
        <f t="shared" si="515"/>
        <v>Week 4</v>
      </c>
      <c r="Q4712" t="s">
        <v>59</v>
      </c>
      <c r="R4712" s="5">
        <v>497</v>
      </c>
      <c r="S4712" s="5">
        <v>-113.74</v>
      </c>
      <c r="T4712" s="5">
        <f t="shared" si="516"/>
        <v>22.885311871227362</v>
      </c>
      <c r="U4712" s="5">
        <v>383.26</v>
      </c>
      <c r="V4712" s="5">
        <v>32</v>
      </c>
      <c r="W4712" s="5">
        <v>0</v>
      </c>
      <c r="X4712" s="5">
        <v>-0.26</v>
      </c>
      <c r="Y4712" s="5">
        <v>415</v>
      </c>
      <c r="Z4712" s="5">
        <v>415</v>
      </c>
      <c r="AA4712" t="s">
        <v>64</v>
      </c>
      <c r="AB4712">
        <v>88.55</v>
      </c>
      <c r="AC4712">
        <v>10.33</v>
      </c>
      <c r="AD4712" t="s">
        <v>64</v>
      </c>
      <c r="AE4712" t="s">
        <v>56</v>
      </c>
      <c r="AF4712">
        <v>4378</v>
      </c>
      <c r="AG4712">
        <v>4378</v>
      </c>
      <c r="AO4712">
        <v>32</v>
      </c>
      <c r="AP4712">
        <v>0</v>
      </c>
      <c r="AW4712">
        <v>415</v>
      </c>
      <c r="BD4712" s="5">
        <v>415</v>
      </c>
      <c r="BE4712">
        <v>383.26</v>
      </c>
      <c r="BG4712">
        <f t="shared" si="517"/>
        <v>383.26</v>
      </c>
      <c r="BH4712">
        <v>32</v>
      </c>
    </row>
    <row r="4713" spans="1:61" x14ac:dyDescent="0.25">
      <c r="A4713" t="s">
        <v>54</v>
      </c>
      <c r="B4713">
        <v>110027</v>
      </c>
      <c r="C4713" t="s">
        <v>55</v>
      </c>
      <c r="D4713" t="s">
        <v>56</v>
      </c>
      <c r="E4713" s="1">
        <v>45990</v>
      </c>
      <c r="F4713" t="s">
        <v>5482</v>
      </c>
      <c r="G4713" t="s">
        <v>63</v>
      </c>
      <c r="H4713" t="str">
        <f t="shared" si="511"/>
        <v>Aggregator</v>
      </c>
      <c r="I4713">
        <v>223404000000000</v>
      </c>
      <c r="J4713">
        <v>29811</v>
      </c>
      <c r="K4713" s="3">
        <v>45990.926388888889</v>
      </c>
      <c r="L4713">
        <f t="shared" si="512"/>
        <v>29</v>
      </c>
      <c r="M4713" t="str">
        <f t="shared" si="513"/>
        <v>Saturday</v>
      </c>
      <c r="N4713" s="1" t="str">
        <f t="shared" si="514"/>
        <v>November</v>
      </c>
      <c r="O4713" s="2">
        <v>0.92638888888888893</v>
      </c>
      <c r="P4713" s="2" t="str">
        <f t="shared" si="515"/>
        <v>Week 4</v>
      </c>
      <c r="Q4713" t="s">
        <v>59</v>
      </c>
      <c r="R4713" s="5">
        <v>378</v>
      </c>
      <c r="S4713" s="5">
        <v>-93.75</v>
      </c>
      <c r="T4713" s="5">
        <f t="shared" si="516"/>
        <v>24.801587301587304</v>
      </c>
      <c r="U4713" s="5">
        <v>284.25</v>
      </c>
      <c r="V4713" s="5">
        <v>32</v>
      </c>
      <c r="W4713" s="5">
        <v>0</v>
      </c>
      <c r="X4713" s="5">
        <v>-0.25</v>
      </c>
      <c r="Y4713" s="5">
        <v>316</v>
      </c>
      <c r="Z4713" s="5">
        <v>316</v>
      </c>
      <c r="AA4713" t="s">
        <v>64</v>
      </c>
      <c r="AB4713">
        <v>48.47</v>
      </c>
      <c r="AC4713">
        <v>4.76</v>
      </c>
      <c r="AD4713" t="s">
        <v>64</v>
      </c>
      <c r="AE4713" t="s">
        <v>56</v>
      </c>
      <c r="AF4713">
        <v>9889</v>
      </c>
      <c r="AG4713">
        <v>9889</v>
      </c>
      <c r="AO4713">
        <v>32</v>
      </c>
      <c r="AP4713">
        <v>0</v>
      </c>
      <c r="AW4713">
        <v>316</v>
      </c>
      <c r="BD4713" s="5">
        <v>316</v>
      </c>
      <c r="BE4713">
        <v>284.25</v>
      </c>
      <c r="BG4713">
        <f t="shared" si="517"/>
        <v>284.25</v>
      </c>
      <c r="BH4713">
        <v>32</v>
      </c>
    </row>
    <row r="4714" spans="1:61" x14ac:dyDescent="0.25">
      <c r="A4714" t="s">
        <v>54</v>
      </c>
      <c r="B4714">
        <v>110027</v>
      </c>
      <c r="C4714" t="s">
        <v>55</v>
      </c>
      <c r="D4714" t="s">
        <v>56</v>
      </c>
      <c r="E4714" s="1">
        <v>45990</v>
      </c>
      <c r="F4714" t="s">
        <v>5483</v>
      </c>
      <c r="G4714" t="s">
        <v>67</v>
      </c>
      <c r="H4714" t="str">
        <f t="shared" si="511"/>
        <v>Direct Sale</v>
      </c>
      <c r="K4714" s="3">
        <v>45990.927777777775</v>
      </c>
      <c r="L4714">
        <f t="shared" si="512"/>
        <v>29</v>
      </c>
      <c r="M4714" t="str">
        <f t="shared" si="513"/>
        <v>Saturday</v>
      </c>
      <c r="N4714" s="1" t="str">
        <f t="shared" si="514"/>
        <v>November</v>
      </c>
      <c r="O4714" s="2">
        <v>0.92777777777777781</v>
      </c>
      <c r="P4714" s="2" t="str">
        <f t="shared" si="515"/>
        <v>Week 4</v>
      </c>
      <c r="Q4714" t="s">
        <v>59</v>
      </c>
      <c r="R4714" s="5">
        <v>180.9</v>
      </c>
      <c r="S4714" s="5">
        <v>0</v>
      </c>
      <c r="T4714" s="5">
        <f t="shared" si="516"/>
        <v>0</v>
      </c>
      <c r="U4714" s="5">
        <v>180.9</v>
      </c>
      <c r="V4714" s="5">
        <v>0</v>
      </c>
      <c r="W4714" s="5">
        <v>9.0399999999999991</v>
      </c>
      <c r="X4714" s="5">
        <v>0.06</v>
      </c>
      <c r="Y4714" s="5">
        <v>190</v>
      </c>
      <c r="Z4714" s="5">
        <v>190</v>
      </c>
      <c r="AA4714" t="s">
        <v>68</v>
      </c>
      <c r="AB4714">
        <v>29.5</v>
      </c>
      <c r="AC4714">
        <v>0</v>
      </c>
      <c r="AD4714" t="s">
        <v>5778</v>
      </c>
      <c r="AE4714" t="s">
        <v>75</v>
      </c>
      <c r="AI4714" t="s">
        <v>89</v>
      </c>
      <c r="AJ4714" t="s">
        <v>190</v>
      </c>
      <c r="AK4714">
        <v>8929758003</v>
      </c>
      <c r="AO4714">
        <v>0</v>
      </c>
      <c r="AP4714">
        <v>0</v>
      </c>
      <c r="AR4714">
        <v>190</v>
      </c>
      <c r="AZ4714">
        <v>180.9</v>
      </c>
      <c r="BA4714">
        <v>4.5199999999999996</v>
      </c>
      <c r="BB4714">
        <v>180.9</v>
      </c>
      <c r="BC4714">
        <v>4.5199999999999996</v>
      </c>
      <c r="BD4714" s="5">
        <v>190</v>
      </c>
      <c r="BE4714">
        <v>180.9</v>
      </c>
      <c r="BG4714">
        <f t="shared" si="517"/>
        <v>180.9</v>
      </c>
    </row>
    <row r="4715" spans="1:61" x14ac:dyDescent="0.25">
      <c r="A4715" t="s">
        <v>54</v>
      </c>
      <c r="B4715">
        <v>110027</v>
      </c>
      <c r="C4715" t="s">
        <v>55</v>
      </c>
      <c r="D4715" t="s">
        <v>56</v>
      </c>
      <c r="E4715" s="1">
        <v>45990</v>
      </c>
      <c r="F4715" t="s">
        <v>5484</v>
      </c>
      <c r="G4715" t="s">
        <v>67</v>
      </c>
      <c r="H4715" t="str">
        <f t="shared" si="511"/>
        <v>Direct Sale</v>
      </c>
      <c r="K4715" s="3">
        <v>45990.932638888888</v>
      </c>
      <c r="L4715">
        <f t="shared" si="512"/>
        <v>29</v>
      </c>
      <c r="M4715" t="str">
        <f t="shared" si="513"/>
        <v>Saturday</v>
      </c>
      <c r="N4715" s="1" t="str">
        <f t="shared" si="514"/>
        <v>November</v>
      </c>
      <c r="O4715" s="2">
        <v>0.93263888888888891</v>
      </c>
      <c r="P4715" s="2" t="str">
        <f t="shared" si="515"/>
        <v>Week 4</v>
      </c>
      <c r="Q4715" t="s">
        <v>59</v>
      </c>
      <c r="R4715" s="5">
        <v>159</v>
      </c>
      <c r="S4715" s="5">
        <v>0</v>
      </c>
      <c r="T4715" s="5">
        <f t="shared" si="516"/>
        <v>0</v>
      </c>
      <c r="U4715" s="5">
        <v>159</v>
      </c>
      <c r="V4715" s="5">
        <v>0</v>
      </c>
      <c r="W4715" s="5">
        <v>7.96</v>
      </c>
      <c r="X4715" s="5">
        <v>0.04</v>
      </c>
      <c r="Y4715" s="5">
        <v>167</v>
      </c>
      <c r="Z4715" s="5">
        <v>167</v>
      </c>
      <c r="AA4715" t="s">
        <v>68</v>
      </c>
      <c r="AB4715">
        <v>29.83</v>
      </c>
      <c r="AC4715">
        <v>2.5</v>
      </c>
      <c r="AD4715" t="s">
        <v>5778</v>
      </c>
      <c r="AE4715" t="s">
        <v>75</v>
      </c>
      <c r="AI4715" t="s">
        <v>89</v>
      </c>
      <c r="AJ4715" t="s">
        <v>190</v>
      </c>
      <c r="AK4715">
        <v>8929758003</v>
      </c>
      <c r="AO4715">
        <v>0</v>
      </c>
      <c r="AP4715">
        <v>0</v>
      </c>
      <c r="AR4715">
        <v>167</v>
      </c>
      <c r="AZ4715">
        <v>159</v>
      </c>
      <c r="BA4715">
        <v>3.98</v>
      </c>
      <c r="BB4715">
        <v>159</v>
      </c>
      <c r="BC4715">
        <v>3.98</v>
      </c>
      <c r="BD4715" s="5">
        <v>167</v>
      </c>
      <c r="BE4715">
        <v>159</v>
      </c>
      <c r="BG4715">
        <f t="shared" si="517"/>
        <v>159</v>
      </c>
    </row>
    <row r="4716" spans="1:61" x14ac:dyDescent="0.25">
      <c r="A4716" t="s">
        <v>54</v>
      </c>
      <c r="B4716">
        <v>110027</v>
      </c>
      <c r="C4716" t="s">
        <v>55</v>
      </c>
      <c r="D4716" t="s">
        <v>56</v>
      </c>
      <c r="E4716" s="1">
        <v>45990</v>
      </c>
      <c r="F4716" t="s">
        <v>5485</v>
      </c>
      <c r="G4716" t="s">
        <v>67</v>
      </c>
      <c r="H4716" t="str">
        <f t="shared" si="511"/>
        <v>Direct Sale</v>
      </c>
      <c r="K4716" s="3">
        <v>45990.9375</v>
      </c>
      <c r="L4716">
        <f t="shared" si="512"/>
        <v>29</v>
      </c>
      <c r="M4716" t="str">
        <f t="shared" si="513"/>
        <v>Saturday</v>
      </c>
      <c r="N4716" s="1" t="str">
        <f t="shared" si="514"/>
        <v>November</v>
      </c>
      <c r="O4716" s="2">
        <v>0.9375</v>
      </c>
      <c r="P4716" s="2" t="str">
        <f t="shared" si="515"/>
        <v>Week 4</v>
      </c>
      <c r="Q4716" t="s">
        <v>59</v>
      </c>
      <c r="R4716" s="5">
        <v>219</v>
      </c>
      <c r="S4716" s="5">
        <v>0</v>
      </c>
      <c r="T4716" s="5">
        <f t="shared" si="516"/>
        <v>0</v>
      </c>
      <c r="U4716" s="5">
        <v>219</v>
      </c>
      <c r="V4716" s="5">
        <v>0</v>
      </c>
      <c r="W4716" s="5">
        <v>10.96</v>
      </c>
      <c r="X4716" s="5">
        <v>0.04</v>
      </c>
      <c r="Y4716" s="5">
        <v>230</v>
      </c>
      <c r="Z4716" s="5">
        <v>230</v>
      </c>
      <c r="AA4716" t="s">
        <v>466</v>
      </c>
      <c r="AB4716">
        <v>43.31</v>
      </c>
      <c r="AC4716">
        <v>1.96</v>
      </c>
      <c r="AD4716" t="s">
        <v>5778</v>
      </c>
      <c r="AE4716" t="s">
        <v>75</v>
      </c>
      <c r="AI4716" t="s">
        <v>89</v>
      </c>
      <c r="AJ4716" t="s">
        <v>190</v>
      </c>
      <c r="AK4716">
        <v>8929758003</v>
      </c>
      <c r="AO4716">
        <v>0</v>
      </c>
      <c r="AP4716">
        <v>0</v>
      </c>
      <c r="AQ4716">
        <v>10</v>
      </c>
      <c r="AR4716">
        <v>220</v>
      </c>
      <c r="AZ4716">
        <v>219</v>
      </c>
      <c r="BA4716">
        <v>5.48</v>
      </c>
      <c r="BB4716">
        <v>219</v>
      </c>
      <c r="BC4716">
        <v>5.48</v>
      </c>
      <c r="BD4716" s="5">
        <v>230</v>
      </c>
      <c r="BE4716">
        <v>219</v>
      </c>
      <c r="BG4716">
        <f t="shared" si="517"/>
        <v>219</v>
      </c>
    </row>
    <row r="4717" spans="1:61" x14ac:dyDescent="0.25">
      <c r="A4717" t="s">
        <v>54</v>
      </c>
      <c r="B4717">
        <v>110027</v>
      </c>
      <c r="C4717" t="s">
        <v>55</v>
      </c>
      <c r="D4717" t="s">
        <v>56</v>
      </c>
      <c r="E4717" s="1">
        <v>45990</v>
      </c>
      <c r="F4717" t="s">
        <v>5486</v>
      </c>
      <c r="G4717" t="s">
        <v>63</v>
      </c>
      <c r="H4717" t="str">
        <f t="shared" si="511"/>
        <v>Aggregator</v>
      </c>
      <c r="I4717">
        <v>223405000000000</v>
      </c>
      <c r="J4717">
        <v>29811</v>
      </c>
      <c r="K4717" s="3">
        <v>45990.94027777778</v>
      </c>
      <c r="L4717">
        <f t="shared" si="512"/>
        <v>29</v>
      </c>
      <c r="M4717" t="str">
        <f t="shared" si="513"/>
        <v>Saturday</v>
      </c>
      <c r="N4717" s="1" t="str">
        <f t="shared" si="514"/>
        <v>November</v>
      </c>
      <c r="O4717" s="2">
        <v>0.94027777777777777</v>
      </c>
      <c r="P4717" s="2" t="str">
        <f t="shared" si="515"/>
        <v>Week 4</v>
      </c>
      <c r="Q4717" t="s">
        <v>59</v>
      </c>
      <c r="R4717" s="5">
        <v>597</v>
      </c>
      <c r="S4717" s="5">
        <v>-275</v>
      </c>
      <c r="T4717" s="5">
        <f t="shared" si="516"/>
        <v>46.063651591289783</v>
      </c>
      <c r="U4717" s="5">
        <v>322</v>
      </c>
      <c r="V4717" s="5">
        <v>32</v>
      </c>
      <c r="W4717" s="5">
        <v>0</v>
      </c>
      <c r="X4717" s="5">
        <v>0</v>
      </c>
      <c r="Y4717" s="5">
        <v>354</v>
      </c>
      <c r="Z4717" s="5">
        <v>354</v>
      </c>
      <c r="AA4717" t="s">
        <v>64</v>
      </c>
      <c r="AB4717">
        <v>95.29</v>
      </c>
      <c r="AC4717">
        <v>4.99</v>
      </c>
      <c r="AD4717" t="s">
        <v>64</v>
      </c>
      <c r="AE4717" t="s">
        <v>56</v>
      </c>
      <c r="AF4717">
        <v>2707</v>
      </c>
      <c r="AG4717">
        <v>2707</v>
      </c>
      <c r="AO4717">
        <v>32</v>
      </c>
      <c r="AP4717">
        <v>0</v>
      </c>
      <c r="AW4717">
        <v>354</v>
      </c>
      <c r="BD4717" s="5">
        <v>354</v>
      </c>
      <c r="BE4717">
        <v>322</v>
      </c>
      <c r="BG4717">
        <f t="shared" si="517"/>
        <v>322</v>
      </c>
      <c r="BH4717">
        <v>32</v>
      </c>
    </row>
    <row r="4718" spans="1:61" x14ac:dyDescent="0.25">
      <c r="A4718" t="s">
        <v>54</v>
      </c>
      <c r="B4718">
        <v>110027</v>
      </c>
      <c r="C4718" t="s">
        <v>55</v>
      </c>
      <c r="D4718" t="s">
        <v>56</v>
      </c>
      <c r="E4718" s="1">
        <v>45990</v>
      </c>
      <c r="F4718" t="s">
        <v>5487</v>
      </c>
      <c r="G4718" t="s">
        <v>67</v>
      </c>
      <c r="H4718" t="str">
        <f t="shared" si="511"/>
        <v>Direct Sale</v>
      </c>
      <c r="K4718" s="3">
        <v>45990.942361111112</v>
      </c>
      <c r="L4718">
        <f t="shared" si="512"/>
        <v>29</v>
      </c>
      <c r="M4718" t="str">
        <f t="shared" si="513"/>
        <v>Saturday</v>
      </c>
      <c r="N4718" s="1" t="str">
        <f t="shared" si="514"/>
        <v>November</v>
      </c>
      <c r="O4718" s="2">
        <v>0.94236111111111109</v>
      </c>
      <c r="P4718" s="2" t="str">
        <f t="shared" si="515"/>
        <v>Week 4</v>
      </c>
      <c r="Q4718" t="s">
        <v>59</v>
      </c>
      <c r="R4718" s="5">
        <v>179</v>
      </c>
      <c r="S4718" s="5">
        <v>0</v>
      </c>
      <c r="T4718" s="5">
        <f t="shared" si="516"/>
        <v>0</v>
      </c>
      <c r="U4718" s="5">
        <v>179</v>
      </c>
      <c r="V4718" s="5">
        <v>0</v>
      </c>
      <c r="W4718" s="5">
        <v>8.9600000000000009</v>
      </c>
      <c r="X4718" s="5">
        <v>0.04</v>
      </c>
      <c r="Y4718" s="5">
        <v>188</v>
      </c>
      <c r="Z4718" s="5">
        <v>188</v>
      </c>
      <c r="AA4718" t="s">
        <v>68</v>
      </c>
      <c r="AB4718">
        <v>37.369999999999997</v>
      </c>
      <c r="AC4718">
        <v>2.56</v>
      </c>
      <c r="AD4718" t="s">
        <v>5778</v>
      </c>
      <c r="AE4718" t="s">
        <v>75</v>
      </c>
      <c r="AI4718" t="s">
        <v>89</v>
      </c>
      <c r="AJ4718" t="s">
        <v>190</v>
      </c>
      <c r="AK4718">
        <v>8929758003</v>
      </c>
      <c r="AO4718">
        <v>0</v>
      </c>
      <c r="AP4718">
        <v>0</v>
      </c>
      <c r="AR4718">
        <v>188</v>
      </c>
      <c r="AZ4718">
        <v>179</v>
      </c>
      <c r="BA4718">
        <v>4.4800000000000004</v>
      </c>
      <c r="BB4718">
        <v>179</v>
      </c>
      <c r="BC4718">
        <v>4.4800000000000004</v>
      </c>
      <c r="BD4718" s="5">
        <v>188</v>
      </c>
      <c r="BE4718">
        <v>179</v>
      </c>
      <c r="BG4718">
        <f t="shared" si="517"/>
        <v>179</v>
      </c>
    </row>
    <row r="4719" spans="1:61" x14ac:dyDescent="0.25">
      <c r="A4719" t="s">
        <v>54</v>
      </c>
      <c r="B4719">
        <v>110027</v>
      </c>
      <c r="C4719" t="s">
        <v>55</v>
      </c>
      <c r="D4719" t="s">
        <v>56</v>
      </c>
      <c r="E4719" s="1">
        <v>45990</v>
      </c>
      <c r="F4719" t="s">
        <v>5488</v>
      </c>
      <c r="G4719" t="s">
        <v>67</v>
      </c>
      <c r="H4719" t="str">
        <f t="shared" si="511"/>
        <v>Direct Sale</v>
      </c>
      <c r="K4719" s="3">
        <v>45990.942361111112</v>
      </c>
      <c r="L4719">
        <f t="shared" si="512"/>
        <v>29</v>
      </c>
      <c r="M4719" t="str">
        <f t="shared" si="513"/>
        <v>Saturday</v>
      </c>
      <c r="N4719" s="1" t="str">
        <f t="shared" si="514"/>
        <v>November</v>
      </c>
      <c r="O4719" s="2">
        <v>0.94236111111111109</v>
      </c>
      <c r="P4719" s="2" t="str">
        <f t="shared" si="515"/>
        <v>Week 4</v>
      </c>
      <c r="Q4719" t="s">
        <v>59</v>
      </c>
      <c r="R4719" s="5">
        <v>196</v>
      </c>
      <c r="S4719" s="5">
        <v>0</v>
      </c>
      <c r="T4719" s="5">
        <f t="shared" si="516"/>
        <v>0</v>
      </c>
      <c r="U4719" s="5">
        <v>196</v>
      </c>
      <c r="V4719" s="5">
        <v>0</v>
      </c>
      <c r="W4719" s="5">
        <v>9.8000000000000007</v>
      </c>
      <c r="X4719" s="5">
        <v>0.2</v>
      </c>
      <c r="Y4719" s="5">
        <v>206</v>
      </c>
      <c r="Z4719" s="5">
        <v>206</v>
      </c>
      <c r="AA4719" t="s">
        <v>68</v>
      </c>
      <c r="AB4719">
        <v>48.56</v>
      </c>
      <c r="AC4719">
        <v>3.92</v>
      </c>
      <c r="AD4719" t="s">
        <v>5778</v>
      </c>
      <c r="AE4719" t="s">
        <v>75</v>
      </c>
      <c r="AI4719" t="s">
        <v>89</v>
      </c>
      <c r="AJ4719" t="s">
        <v>190</v>
      </c>
      <c r="AK4719">
        <v>8929758003</v>
      </c>
      <c r="AO4719">
        <v>0</v>
      </c>
      <c r="AP4719">
        <v>0</v>
      </c>
      <c r="AR4719">
        <v>206</v>
      </c>
      <c r="AZ4719">
        <v>196</v>
      </c>
      <c r="BA4719">
        <v>4.9000000000000004</v>
      </c>
      <c r="BB4719">
        <v>196</v>
      </c>
      <c r="BC4719">
        <v>4.9000000000000004</v>
      </c>
      <c r="BD4719" s="5">
        <v>206</v>
      </c>
      <c r="BE4719">
        <v>196</v>
      </c>
      <c r="BG4719">
        <f t="shared" si="517"/>
        <v>196</v>
      </c>
    </row>
    <row r="4720" spans="1:61" x14ac:dyDescent="0.25">
      <c r="A4720" t="s">
        <v>54</v>
      </c>
      <c r="B4720">
        <v>110027</v>
      </c>
      <c r="C4720" t="s">
        <v>55</v>
      </c>
      <c r="D4720" t="s">
        <v>56</v>
      </c>
      <c r="E4720" s="1">
        <v>45990</v>
      </c>
      <c r="F4720" t="s">
        <v>5489</v>
      </c>
      <c r="G4720" t="s">
        <v>67</v>
      </c>
      <c r="H4720" t="str">
        <f t="shared" si="511"/>
        <v>Direct Sale</v>
      </c>
      <c r="K4720" s="3">
        <v>45990.943055555559</v>
      </c>
      <c r="L4720">
        <f t="shared" si="512"/>
        <v>29</v>
      </c>
      <c r="M4720" t="str">
        <f t="shared" si="513"/>
        <v>Saturday</v>
      </c>
      <c r="N4720" s="1" t="str">
        <f t="shared" si="514"/>
        <v>November</v>
      </c>
      <c r="O4720" s="2">
        <v>0.94305555555555554</v>
      </c>
      <c r="P4720" s="2" t="str">
        <f t="shared" si="515"/>
        <v>Week 4</v>
      </c>
      <c r="Q4720" t="s">
        <v>59</v>
      </c>
      <c r="R4720" s="5">
        <v>198</v>
      </c>
      <c r="S4720" s="5">
        <v>0</v>
      </c>
      <c r="T4720" s="5">
        <f t="shared" si="516"/>
        <v>0</v>
      </c>
      <c r="U4720" s="5">
        <v>198</v>
      </c>
      <c r="V4720" s="5">
        <v>0</v>
      </c>
      <c r="W4720" s="5">
        <v>9.9</v>
      </c>
      <c r="X4720" s="5">
        <v>0.1</v>
      </c>
      <c r="Y4720" s="5">
        <v>208</v>
      </c>
      <c r="Z4720" s="5">
        <v>208</v>
      </c>
      <c r="AA4720" t="s">
        <v>466</v>
      </c>
      <c r="AB4720">
        <v>45.56</v>
      </c>
      <c r="AC4720">
        <v>3.92</v>
      </c>
      <c r="AD4720" t="s">
        <v>5778</v>
      </c>
      <c r="AE4720" t="s">
        <v>75</v>
      </c>
      <c r="AI4720" t="s">
        <v>89</v>
      </c>
      <c r="AJ4720" t="s">
        <v>190</v>
      </c>
      <c r="AK4720">
        <v>8929758003</v>
      </c>
      <c r="AO4720">
        <v>0</v>
      </c>
      <c r="AP4720">
        <v>0</v>
      </c>
      <c r="AQ4720">
        <v>99</v>
      </c>
      <c r="AR4720">
        <v>109</v>
      </c>
      <c r="AZ4720">
        <v>198</v>
      </c>
      <c r="BA4720">
        <v>4.95</v>
      </c>
      <c r="BB4720">
        <v>198</v>
      </c>
      <c r="BC4720">
        <v>4.95</v>
      </c>
      <c r="BD4720" s="5">
        <v>208</v>
      </c>
      <c r="BE4720">
        <v>198</v>
      </c>
      <c r="BG4720">
        <f t="shared" si="517"/>
        <v>198</v>
      </c>
    </row>
    <row r="4721" spans="1:61" x14ac:dyDescent="0.25">
      <c r="A4721" t="s">
        <v>54</v>
      </c>
      <c r="B4721">
        <v>110027</v>
      </c>
      <c r="C4721" t="s">
        <v>55</v>
      </c>
      <c r="D4721" t="s">
        <v>56</v>
      </c>
      <c r="E4721" s="1">
        <v>45990</v>
      </c>
      <c r="F4721" t="s">
        <v>5490</v>
      </c>
      <c r="G4721" t="s">
        <v>63</v>
      </c>
      <c r="H4721" t="str">
        <f t="shared" si="511"/>
        <v>Aggregator</v>
      </c>
      <c r="I4721">
        <v>223406000000000</v>
      </c>
      <c r="J4721">
        <v>29811</v>
      </c>
      <c r="K4721" s="3">
        <v>45990.949305555558</v>
      </c>
      <c r="L4721">
        <f t="shared" si="512"/>
        <v>29</v>
      </c>
      <c r="M4721" t="str">
        <f t="shared" si="513"/>
        <v>Saturday</v>
      </c>
      <c r="N4721" s="1" t="str">
        <f t="shared" si="514"/>
        <v>November</v>
      </c>
      <c r="O4721" s="2">
        <v>0.94930555555555551</v>
      </c>
      <c r="P4721" s="2" t="str">
        <f t="shared" si="515"/>
        <v>Week 4</v>
      </c>
      <c r="Q4721" t="s">
        <v>59</v>
      </c>
      <c r="R4721" s="5">
        <v>518</v>
      </c>
      <c r="S4721" s="5">
        <v>0</v>
      </c>
      <c r="T4721" s="5">
        <f t="shared" si="516"/>
        <v>0</v>
      </c>
      <c r="U4721" s="5">
        <v>518</v>
      </c>
      <c r="V4721" s="5">
        <v>32</v>
      </c>
      <c r="W4721" s="5">
        <v>0</v>
      </c>
      <c r="X4721" s="5">
        <v>0</v>
      </c>
      <c r="Y4721" s="5">
        <v>550</v>
      </c>
      <c r="Z4721" s="5">
        <v>550</v>
      </c>
      <c r="AA4721" t="s">
        <v>64</v>
      </c>
      <c r="AB4721">
        <v>80.61</v>
      </c>
      <c r="AC4721">
        <v>14.58</v>
      </c>
      <c r="AD4721" t="s">
        <v>64</v>
      </c>
      <c r="AE4721" t="s">
        <v>56</v>
      </c>
      <c r="AF4721">
        <v>2326</v>
      </c>
      <c r="AG4721">
        <v>2326</v>
      </c>
      <c r="AO4721">
        <v>32</v>
      </c>
      <c r="AP4721">
        <v>0</v>
      </c>
      <c r="AW4721">
        <v>550</v>
      </c>
      <c r="BD4721" s="5">
        <v>550</v>
      </c>
      <c r="BE4721">
        <v>518</v>
      </c>
      <c r="BG4721">
        <f t="shared" si="517"/>
        <v>518</v>
      </c>
      <c r="BH4721">
        <v>32</v>
      </c>
    </row>
    <row r="4722" spans="1:61" x14ac:dyDescent="0.25">
      <c r="A4722" t="s">
        <v>54</v>
      </c>
      <c r="B4722">
        <v>110027</v>
      </c>
      <c r="C4722" t="s">
        <v>55</v>
      </c>
      <c r="D4722" t="s">
        <v>56</v>
      </c>
      <c r="E4722" s="1">
        <v>45990</v>
      </c>
      <c r="F4722" t="s">
        <v>5491</v>
      </c>
      <c r="G4722" t="s">
        <v>67</v>
      </c>
      <c r="H4722" t="str">
        <f t="shared" si="511"/>
        <v>Direct Sale</v>
      </c>
      <c r="K4722" s="3">
        <v>45990.953472222223</v>
      </c>
      <c r="L4722">
        <f t="shared" si="512"/>
        <v>29</v>
      </c>
      <c r="M4722" t="str">
        <f t="shared" si="513"/>
        <v>Saturday</v>
      </c>
      <c r="N4722" s="1" t="str">
        <f t="shared" si="514"/>
        <v>November</v>
      </c>
      <c r="O4722" s="2">
        <v>0.95347222222222228</v>
      </c>
      <c r="P4722" s="2" t="str">
        <f t="shared" si="515"/>
        <v>Week 4</v>
      </c>
      <c r="Q4722" t="s">
        <v>59</v>
      </c>
      <c r="R4722" s="5">
        <v>1013</v>
      </c>
      <c r="S4722" s="5">
        <v>0</v>
      </c>
      <c r="T4722" s="5">
        <f t="shared" si="516"/>
        <v>0</v>
      </c>
      <c r="U4722" s="5">
        <v>1013</v>
      </c>
      <c r="V4722" s="5">
        <v>0</v>
      </c>
      <c r="W4722" s="5">
        <v>50.66</v>
      </c>
      <c r="X4722" s="5">
        <v>0.34</v>
      </c>
      <c r="Y4722" s="5">
        <v>1064</v>
      </c>
      <c r="Z4722" s="5">
        <v>1064</v>
      </c>
      <c r="AA4722" t="s">
        <v>68</v>
      </c>
      <c r="AB4722">
        <v>230.4</v>
      </c>
      <c r="AC4722">
        <v>25.46</v>
      </c>
      <c r="AD4722" t="s">
        <v>5778</v>
      </c>
      <c r="AE4722" t="s">
        <v>75</v>
      </c>
      <c r="AI4722" t="s">
        <v>5492</v>
      </c>
      <c r="AJ4722" t="s">
        <v>5493</v>
      </c>
      <c r="AK4722">
        <v>8447474837</v>
      </c>
      <c r="AO4722">
        <v>0</v>
      </c>
      <c r="AP4722">
        <v>0</v>
      </c>
      <c r="AR4722">
        <v>1064</v>
      </c>
      <c r="AZ4722">
        <v>1013</v>
      </c>
      <c r="BA4722">
        <v>25.33</v>
      </c>
      <c r="BB4722">
        <v>1013</v>
      </c>
      <c r="BC4722">
        <v>25.33</v>
      </c>
      <c r="BD4722" s="5">
        <v>1064</v>
      </c>
      <c r="BE4722">
        <v>1013</v>
      </c>
      <c r="BG4722">
        <f t="shared" si="517"/>
        <v>1013</v>
      </c>
    </row>
    <row r="4723" spans="1:61" x14ac:dyDescent="0.25">
      <c r="A4723" t="s">
        <v>54</v>
      </c>
      <c r="B4723">
        <v>110027</v>
      </c>
      <c r="C4723" t="s">
        <v>55</v>
      </c>
      <c r="D4723" t="s">
        <v>56</v>
      </c>
      <c r="E4723" s="1">
        <v>45990</v>
      </c>
      <c r="F4723" t="s">
        <v>5494</v>
      </c>
      <c r="G4723" t="s">
        <v>63</v>
      </c>
      <c r="H4723" t="str">
        <f t="shared" si="511"/>
        <v>Aggregator</v>
      </c>
      <c r="I4723">
        <v>223407000000000</v>
      </c>
      <c r="J4723">
        <v>29811</v>
      </c>
      <c r="K4723" s="3">
        <v>45990.954861111109</v>
      </c>
      <c r="L4723">
        <f t="shared" si="512"/>
        <v>29</v>
      </c>
      <c r="M4723" t="str">
        <f t="shared" si="513"/>
        <v>Saturday</v>
      </c>
      <c r="N4723" s="1" t="str">
        <f t="shared" si="514"/>
        <v>November</v>
      </c>
      <c r="O4723" s="2">
        <v>0.95486111111111116</v>
      </c>
      <c r="P4723" s="2" t="str">
        <f t="shared" si="515"/>
        <v>Week 4</v>
      </c>
      <c r="Q4723" t="s">
        <v>59</v>
      </c>
      <c r="R4723" s="5">
        <v>328</v>
      </c>
      <c r="S4723" s="5">
        <v>-93.75</v>
      </c>
      <c r="T4723" s="5">
        <f t="shared" si="516"/>
        <v>28.582317073170731</v>
      </c>
      <c r="U4723" s="5">
        <v>234.25</v>
      </c>
      <c r="V4723" s="5">
        <v>32</v>
      </c>
      <c r="W4723" s="5">
        <v>0</v>
      </c>
      <c r="X4723" s="5">
        <v>-0.25</v>
      </c>
      <c r="Y4723" s="5">
        <v>266</v>
      </c>
      <c r="Z4723" s="5">
        <v>266</v>
      </c>
      <c r="AA4723" t="s">
        <v>64</v>
      </c>
      <c r="AB4723">
        <v>69.290000000000006</v>
      </c>
      <c r="AC4723">
        <v>6.22</v>
      </c>
      <c r="AD4723" t="s">
        <v>64</v>
      </c>
      <c r="AE4723" t="s">
        <v>56</v>
      </c>
      <c r="AF4723">
        <v>2310</v>
      </c>
      <c r="AG4723">
        <v>2310</v>
      </c>
      <c r="AO4723">
        <v>32</v>
      </c>
      <c r="AP4723">
        <v>0</v>
      </c>
      <c r="AW4723">
        <v>266</v>
      </c>
      <c r="BD4723" s="5">
        <v>266</v>
      </c>
      <c r="BE4723">
        <v>234.25</v>
      </c>
      <c r="BG4723">
        <f t="shared" si="517"/>
        <v>234.25</v>
      </c>
      <c r="BH4723">
        <v>32</v>
      </c>
    </row>
    <row r="4724" spans="1:61" x14ac:dyDescent="0.25">
      <c r="A4724" t="s">
        <v>54</v>
      </c>
      <c r="B4724">
        <v>110027</v>
      </c>
      <c r="C4724" t="s">
        <v>55</v>
      </c>
      <c r="D4724" t="s">
        <v>56</v>
      </c>
      <c r="E4724" s="1">
        <v>45990</v>
      </c>
      <c r="F4724" t="s">
        <v>5495</v>
      </c>
      <c r="G4724" t="s">
        <v>67</v>
      </c>
      <c r="H4724" t="str">
        <f t="shared" si="511"/>
        <v>Direct Sale</v>
      </c>
      <c r="K4724" s="3">
        <v>45990.955555555556</v>
      </c>
      <c r="L4724">
        <f t="shared" si="512"/>
        <v>29</v>
      </c>
      <c r="M4724" t="str">
        <f t="shared" si="513"/>
        <v>Saturday</v>
      </c>
      <c r="N4724" s="1" t="str">
        <f t="shared" si="514"/>
        <v>November</v>
      </c>
      <c r="O4724" s="2">
        <v>0.9555555555555556</v>
      </c>
      <c r="P4724" s="2" t="str">
        <f t="shared" si="515"/>
        <v>Week 4</v>
      </c>
      <c r="Q4724" t="s">
        <v>59</v>
      </c>
      <c r="R4724" s="5">
        <v>229</v>
      </c>
      <c r="S4724" s="5">
        <v>0</v>
      </c>
      <c r="T4724" s="5">
        <f t="shared" si="516"/>
        <v>0</v>
      </c>
      <c r="U4724" s="5">
        <v>229</v>
      </c>
      <c r="V4724" s="5">
        <v>0</v>
      </c>
      <c r="W4724" s="5">
        <v>11.46</v>
      </c>
      <c r="X4724" s="5">
        <v>-0.46</v>
      </c>
      <c r="Y4724" s="5">
        <v>240</v>
      </c>
      <c r="Z4724" s="5">
        <v>240</v>
      </c>
      <c r="AA4724" t="s">
        <v>68</v>
      </c>
      <c r="AB4724">
        <v>56.42</v>
      </c>
      <c r="AC4724">
        <v>2.5</v>
      </c>
      <c r="AD4724" t="s">
        <v>5778</v>
      </c>
      <c r="AE4724" t="s">
        <v>75</v>
      </c>
      <c r="AI4724" t="s">
        <v>89</v>
      </c>
      <c r="AJ4724" t="s">
        <v>190</v>
      </c>
      <c r="AK4724">
        <v>8929758003</v>
      </c>
      <c r="AO4724">
        <v>0</v>
      </c>
      <c r="AP4724">
        <v>0</v>
      </c>
      <c r="AR4724">
        <v>240</v>
      </c>
      <c r="AZ4724">
        <v>229</v>
      </c>
      <c r="BA4724">
        <v>5.73</v>
      </c>
      <c r="BB4724">
        <v>229</v>
      </c>
      <c r="BC4724">
        <v>5.73</v>
      </c>
      <c r="BD4724" s="5">
        <v>240</v>
      </c>
      <c r="BE4724">
        <v>229</v>
      </c>
      <c r="BG4724">
        <f t="shared" si="517"/>
        <v>229</v>
      </c>
    </row>
    <row r="4725" spans="1:61" x14ac:dyDescent="0.25">
      <c r="A4725" t="s">
        <v>54</v>
      </c>
      <c r="B4725">
        <v>110027</v>
      </c>
      <c r="C4725" t="s">
        <v>55</v>
      </c>
      <c r="D4725" t="s">
        <v>56</v>
      </c>
      <c r="E4725" s="1">
        <v>45990</v>
      </c>
      <c r="F4725" t="s">
        <v>5496</v>
      </c>
      <c r="G4725" t="s">
        <v>67</v>
      </c>
      <c r="H4725" t="str">
        <f t="shared" si="511"/>
        <v>Direct Sale</v>
      </c>
      <c r="K4725" s="3">
        <v>45990.955555555556</v>
      </c>
      <c r="L4725">
        <f t="shared" si="512"/>
        <v>29</v>
      </c>
      <c r="M4725" t="str">
        <f t="shared" si="513"/>
        <v>Saturday</v>
      </c>
      <c r="N4725" s="1" t="str">
        <f t="shared" si="514"/>
        <v>November</v>
      </c>
      <c r="O4725" s="2">
        <v>0.9555555555555556</v>
      </c>
      <c r="P4725" s="2" t="str">
        <f t="shared" si="515"/>
        <v>Week 4</v>
      </c>
      <c r="Q4725" t="s">
        <v>59</v>
      </c>
      <c r="R4725" s="5">
        <v>158</v>
      </c>
      <c r="S4725" s="5">
        <v>0</v>
      </c>
      <c r="T4725" s="5">
        <f t="shared" si="516"/>
        <v>0</v>
      </c>
      <c r="U4725" s="5">
        <v>158</v>
      </c>
      <c r="V4725" s="5">
        <v>0</v>
      </c>
      <c r="W4725" s="5">
        <v>7.9</v>
      </c>
      <c r="X4725" s="5">
        <v>0.1</v>
      </c>
      <c r="Y4725" s="5">
        <v>166</v>
      </c>
      <c r="Z4725" s="5">
        <v>166</v>
      </c>
      <c r="AA4725" t="s">
        <v>73</v>
      </c>
      <c r="AB4725">
        <v>51.89</v>
      </c>
      <c r="AC4725">
        <v>4.42</v>
      </c>
      <c r="AD4725" t="s">
        <v>5778</v>
      </c>
      <c r="AE4725" t="s">
        <v>75</v>
      </c>
      <c r="AI4725" t="s">
        <v>89</v>
      </c>
      <c r="AJ4725" t="s">
        <v>190</v>
      </c>
      <c r="AK4725">
        <v>8929758003</v>
      </c>
      <c r="AO4725">
        <v>0</v>
      </c>
      <c r="AP4725">
        <v>0</v>
      </c>
      <c r="AQ4725">
        <v>166</v>
      </c>
      <c r="AZ4725">
        <v>158</v>
      </c>
      <c r="BA4725">
        <v>3.95</v>
      </c>
      <c r="BB4725">
        <v>158</v>
      </c>
      <c r="BC4725">
        <v>3.95</v>
      </c>
      <c r="BD4725" s="5">
        <v>166</v>
      </c>
      <c r="BE4725">
        <v>158</v>
      </c>
      <c r="BG4725">
        <f t="shared" si="517"/>
        <v>158</v>
      </c>
    </row>
    <row r="4726" spans="1:61" x14ac:dyDescent="0.25">
      <c r="A4726" t="s">
        <v>54</v>
      </c>
      <c r="B4726">
        <v>110027</v>
      </c>
      <c r="C4726" t="s">
        <v>55</v>
      </c>
      <c r="D4726" t="s">
        <v>56</v>
      </c>
      <c r="E4726" s="1">
        <v>45990</v>
      </c>
      <c r="F4726" t="s">
        <v>5497</v>
      </c>
      <c r="G4726" t="s">
        <v>63</v>
      </c>
      <c r="H4726" t="str">
        <f t="shared" si="511"/>
        <v>Aggregator</v>
      </c>
      <c r="I4726">
        <v>223407000000000</v>
      </c>
      <c r="J4726">
        <v>29811</v>
      </c>
      <c r="K4726" s="3">
        <v>45990.959722222222</v>
      </c>
      <c r="L4726">
        <f t="shared" si="512"/>
        <v>29</v>
      </c>
      <c r="M4726" t="str">
        <f t="shared" si="513"/>
        <v>Saturday</v>
      </c>
      <c r="N4726" s="1" t="str">
        <f t="shared" si="514"/>
        <v>November</v>
      </c>
      <c r="O4726" s="2">
        <v>0.95972222222222225</v>
      </c>
      <c r="P4726" s="2" t="str">
        <f t="shared" si="515"/>
        <v>Week 4</v>
      </c>
      <c r="Q4726" t="s">
        <v>59</v>
      </c>
      <c r="R4726" s="5">
        <v>299</v>
      </c>
      <c r="S4726" s="5">
        <v>-93.75</v>
      </c>
      <c r="T4726" s="5">
        <f t="shared" si="516"/>
        <v>31.354515050167226</v>
      </c>
      <c r="U4726" s="5">
        <v>205.25</v>
      </c>
      <c r="V4726" s="5">
        <v>32</v>
      </c>
      <c r="W4726" s="5">
        <v>0</v>
      </c>
      <c r="X4726" s="5">
        <v>-0.25</v>
      </c>
      <c r="Y4726" s="5">
        <v>237</v>
      </c>
      <c r="Z4726" s="5">
        <v>237</v>
      </c>
      <c r="AA4726" t="s">
        <v>64</v>
      </c>
      <c r="AB4726">
        <v>58.08</v>
      </c>
      <c r="AC4726">
        <v>14.59</v>
      </c>
      <c r="AD4726" t="s">
        <v>64</v>
      </c>
      <c r="AE4726" t="s">
        <v>56</v>
      </c>
      <c r="AF4726">
        <v>3738</v>
      </c>
      <c r="AG4726">
        <v>3738</v>
      </c>
      <c r="AO4726">
        <v>32</v>
      </c>
      <c r="AP4726">
        <v>0</v>
      </c>
      <c r="AW4726">
        <v>237</v>
      </c>
      <c r="BD4726" s="5">
        <v>237</v>
      </c>
      <c r="BE4726">
        <v>205.25</v>
      </c>
      <c r="BG4726">
        <f t="shared" si="517"/>
        <v>205.25</v>
      </c>
      <c r="BH4726">
        <v>32</v>
      </c>
    </row>
    <row r="4727" spans="1:61" x14ac:dyDescent="0.25">
      <c r="A4727" t="s">
        <v>54</v>
      </c>
      <c r="B4727">
        <v>110027</v>
      </c>
      <c r="C4727" t="s">
        <v>55</v>
      </c>
      <c r="D4727" t="s">
        <v>56</v>
      </c>
      <c r="E4727" s="1">
        <v>45990</v>
      </c>
      <c r="F4727" t="s">
        <v>5498</v>
      </c>
      <c r="G4727" t="s">
        <v>58</v>
      </c>
      <c r="H4727" t="str">
        <f t="shared" si="511"/>
        <v>Aggregator</v>
      </c>
      <c r="I4727">
        <v>7533364973</v>
      </c>
      <c r="J4727">
        <v>18528960</v>
      </c>
      <c r="K4727" s="3">
        <v>45990.961111111108</v>
      </c>
      <c r="L4727">
        <f t="shared" si="512"/>
        <v>29</v>
      </c>
      <c r="M4727" t="str">
        <f t="shared" si="513"/>
        <v>Saturday</v>
      </c>
      <c r="N4727" s="1" t="str">
        <f t="shared" si="514"/>
        <v>November</v>
      </c>
      <c r="O4727" s="2">
        <v>0.96111111111111114</v>
      </c>
      <c r="P4727" s="2" t="str">
        <f t="shared" si="515"/>
        <v>Week 4</v>
      </c>
      <c r="Q4727" t="s">
        <v>59</v>
      </c>
      <c r="R4727" s="5">
        <v>578</v>
      </c>
      <c r="S4727" s="5">
        <v>-274.5</v>
      </c>
      <c r="T4727" s="5">
        <f t="shared" si="516"/>
        <v>47.491349480968857</v>
      </c>
      <c r="U4727" s="5">
        <v>303.5</v>
      </c>
      <c r="V4727" s="5">
        <v>32</v>
      </c>
      <c r="W4727" s="5">
        <v>0</v>
      </c>
      <c r="X4727" s="5">
        <v>0</v>
      </c>
      <c r="Y4727" s="5">
        <v>335.5</v>
      </c>
      <c r="Z4727" s="5">
        <v>335.5</v>
      </c>
      <c r="AA4727" t="s">
        <v>60</v>
      </c>
      <c r="AB4727">
        <v>77.72</v>
      </c>
      <c r="AC4727">
        <v>4.99</v>
      </c>
      <c r="AD4727" t="s">
        <v>60</v>
      </c>
      <c r="AE4727" t="s">
        <v>56</v>
      </c>
      <c r="AF4727">
        <v>4973</v>
      </c>
      <c r="AG4727">
        <v>4973</v>
      </c>
      <c r="AO4727">
        <v>32</v>
      </c>
      <c r="AP4727">
        <v>0</v>
      </c>
      <c r="AX4727">
        <v>335.5</v>
      </c>
      <c r="BD4727" s="5">
        <v>335.5</v>
      </c>
      <c r="BE4727">
        <v>303.5</v>
      </c>
      <c r="BG4727">
        <f t="shared" si="517"/>
        <v>303.5</v>
      </c>
      <c r="BI4727">
        <v>32</v>
      </c>
    </row>
    <row r="4728" spans="1:61" x14ac:dyDescent="0.25">
      <c r="A4728" t="s">
        <v>54</v>
      </c>
      <c r="B4728">
        <v>110027</v>
      </c>
      <c r="C4728" t="s">
        <v>55</v>
      </c>
      <c r="D4728" t="s">
        <v>56</v>
      </c>
      <c r="E4728" s="1">
        <v>45990</v>
      </c>
      <c r="F4728" t="s">
        <v>5499</v>
      </c>
      <c r="G4728" t="s">
        <v>67</v>
      </c>
      <c r="H4728" t="str">
        <f t="shared" si="511"/>
        <v>Direct Sale</v>
      </c>
      <c r="K4728" s="3">
        <v>45990.973611111112</v>
      </c>
      <c r="L4728">
        <f t="shared" si="512"/>
        <v>29</v>
      </c>
      <c r="M4728" t="str">
        <f t="shared" si="513"/>
        <v>Saturday</v>
      </c>
      <c r="N4728" s="1" t="str">
        <f t="shared" si="514"/>
        <v>November</v>
      </c>
      <c r="O4728" s="2">
        <v>0.97361111111111109</v>
      </c>
      <c r="P4728" s="2" t="str">
        <f t="shared" si="515"/>
        <v>Week 4</v>
      </c>
      <c r="Q4728" t="s">
        <v>59</v>
      </c>
      <c r="R4728" s="5">
        <v>189</v>
      </c>
      <c r="S4728" s="5">
        <v>0</v>
      </c>
      <c r="T4728" s="5">
        <f t="shared" si="516"/>
        <v>0</v>
      </c>
      <c r="U4728" s="5">
        <v>189</v>
      </c>
      <c r="V4728" s="5">
        <v>0</v>
      </c>
      <c r="W4728" s="5">
        <v>9.4600000000000009</v>
      </c>
      <c r="X4728" s="5">
        <v>-0.46</v>
      </c>
      <c r="Y4728" s="5">
        <v>198</v>
      </c>
      <c r="Z4728" s="5">
        <v>198</v>
      </c>
      <c r="AA4728" t="s">
        <v>68</v>
      </c>
      <c r="AB4728">
        <v>54.66</v>
      </c>
      <c r="AC4728">
        <v>1.96</v>
      </c>
      <c r="AD4728" t="s">
        <v>5778</v>
      </c>
      <c r="AE4728" t="s">
        <v>75</v>
      </c>
      <c r="AI4728" t="s">
        <v>89</v>
      </c>
      <c r="AJ4728" t="s">
        <v>190</v>
      </c>
      <c r="AK4728">
        <v>8929758003</v>
      </c>
      <c r="AO4728">
        <v>0</v>
      </c>
      <c r="AP4728">
        <v>0</v>
      </c>
      <c r="AR4728">
        <v>198</v>
      </c>
      <c r="AZ4728">
        <v>189</v>
      </c>
      <c r="BA4728">
        <v>4.7300000000000004</v>
      </c>
      <c r="BB4728">
        <v>189</v>
      </c>
      <c r="BC4728">
        <v>4.7300000000000004</v>
      </c>
      <c r="BD4728" s="5">
        <v>198</v>
      </c>
      <c r="BE4728">
        <v>189</v>
      </c>
      <c r="BG4728">
        <f t="shared" si="517"/>
        <v>189</v>
      </c>
    </row>
    <row r="4729" spans="1:61" x14ac:dyDescent="0.25">
      <c r="A4729" t="s">
        <v>54</v>
      </c>
      <c r="B4729">
        <v>110027</v>
      </c>
      <c r="C4729" t="s">
        <v>55</v>
      </c>
      <c r="D4729" t="s">
        <v>56</v>
      </c>
      <c r="E4729" s="1">
        <v>45990</v>
      </c>
      <c r="F4729" t="s">
        <v>5500</v>
      </c>
      <c r="G4729" t="s">
        <v>63</v>
      </c>
      <c r="H4729" t="str">
        <f t="shared" si="511"/>
        <v>Aggregator</v>
      </c>
      <c r="I4729">
        <v>223408000000000</v>
      </c>
      <c r="J4729">
        <v>29811</v>
      </c>
      <c r="K4729" s="3">
        <v>45990.973611111112</v>
      </c>
      <c r="L4729">
        <f t="shared" si="512"/>
        <v>29</v>
      </c>
      <c r="M4729" t="str">
        <f t="shared" si="513"/>
        <v>Saturday</v>
      </c>
      <c r="N4729" s="1" t="str">
        <f t="shared" si="514"/>
        <v>November</v>
      </c>
      <c r="O4729" s="2">
        <v>0.97361111111111109</v>
      </c>
      <c r="P4729" s="2" t="str">
        <f t="shared" si="515"/>
        <v>Week 4</v>
      </c>
      <c r="Q4729" t="s">
        <v>59</v>
      </c>
      <c r="R4729" s="5">
        <v>356</v>
      </c>
      <c r="S4729" s="5">
        <v>-93.74</v>
      </c>
      <c r="T4729" s="5">
        <f t="shared" si="516"/>
        <v>26.331460674157302</v>
      </c>
      <c r="U4729" s="5">
        <v>262.26</v>
      </c>
      <c r="V4729" s="5">
        <v>32</v>
      </c>
      <c r="W4729" s="5">
        <v>0</v>
      </c>
      <c r="X4729" s="5">
        <v>-0.26</v>
      </c>
      <c r="Y4729" s="5">
        <v>294</v>
      </c>
      <c r="Z4729" s="5">
        <v>294</v>
      </c>
      <c r="AA4729" t="s">
        <v>64</v>
      </c>
      <c r="AB4729">
        <v>59.18</v>
      </c>
      <c r="AC4729">
        <v>9.23</v>
      </c>
      <c r="AD4729" t="s">
        <v>64</v>
      </c>
      <c r="AE4729" t="s">
        <v>56</v>
      </c>
      <c r="AF4729">
        <v>8531</v>
      </c>
      <c r="AG4729">
        <v>8531</v>
      </c>
      <c r="AO4729">
        <v>32</v>
      </c>
      <c r="AP4729">
        <v>0</v>
      </c>
      <c r="AW4729">
        <v>294</v>
      </c>
      <c r="BD4729" s="5">
        <v>294</v>
      </c>
      <c r="BE4729">
        <v>262.26</v>
      </c>
      <c r="BG4729">
        <f t="shared" si="517"/>
        <v>262.26</v>
      </c>
      <c r="BH4729">
        <v>32</v>
      </c>
    </row>
    <row r="4730" spans="1:61" x14ac:dyDescent="0.25">
      <c r="A4730" t="s">
        <v>54</v>
      </c>
      <c r="B4730">
        <v>110027</v>
      </c>
      <c r="C4730" t="s">
        <v>55</v>
      </c>
      <c r="D4730" t="s">
        <v>56</v>
      </c>
      <c r="E4730" s="1">
        <v>45990</v>
      </c>
      <c r="F4730" t="s">
        <v>5501</v>
      </c>
      <c r="G4730" t="s">
        <v>67</v>
      </c>
      <c r="H4730" t="str">
        <f t="shared" si="511"/>
        <v>Direct Sale</v>
      </c>
      <c r="K4730" s="3">
        <v>45990.973611111112</v>
      </c>
      <c r="L4730">
        <f t="shared" si="512"/>
        <v>29</v>
      </c>
      <c r="M4730" t="str">
        <f t="shared" si="513"/>
        <v>Saturday</v>
      </c>
      <c r="N4730" s="1" t="str">
        <f t="shared" si="514"/>
        <v>November</v>
      </c>
      <c r="O4730" s="2">
        <v>0.97361111111111109</v>
      </c>
      <c r="P4730" s="2" t="str">
        <f t="shared" si="515"/>
        <v>Week 4</v>
      </c>
      <c r="Q4730" t="s">
        <v>59</v>
      </c>
      <c r="R4730" s="5">
        <v>388</v>
      </c>
      <c r="S4730" s="5">
        <v>0</v>
      </c>
      <c r="T4730" s="5">
        <f t="shared" si="516"/>
        <v>0</v>
      </c>
      <c r="U4730" s="5">
        <v>388</v>
      </c>
      <c r="V4730" s="5">
        <v>0</v>
      </c>
      <c r="W4730" s="5">
        <v>19.399999999999999</v>
      </c>
      <c r="X4730" s="5">
        <v>-0.4</v>
      </c>
      <c r="Y4730" s="5">
        <v>407</v>
      </c>
      <c r="Z4730" s="5">
        <v>407</v>
      </c>
      <c r="AA4730" t="s">
        <v>68</v>
      </c>
      <c r="AB4730">
        <v>81.08</v>
      </c>
      <c r="AC4730">
        <v>4.24</v>
      </c>
      <c r="AD4730" t="s">
        <v>5778</v>
      </c>
      <c r="AE4730" t="s">
        <v>75</v>
      </c>
      <c r="AI4730" t="s">
        <v>89</v>
      </c>
      <c r="AJ4730" t="s">
        <v>190</v>
      </c>
      <c r="AK4730">
        <v>8929758003</v>
      </c>
      <c r="AO4730">
        <v>0</v>
      </c>
      <c r="AP4730">
        <v>0</v>
      </c>
      <c r="AR4730">
        <v>407</v>
      </c>
      <c r="AZ4730">
        <v>388</v>
      </c>
      <c r="BA4730">
        <v>9.6999999999999993</v>
      </c>
      <c r="BB4730">
        <v>388</v>
      </c>
      <c r="BC4730">
        <v>9.6999999999999993</v>
      </c>
      <c r="BD4730" s="5">
        <v>407</v>
      </c>
      <c r="BE4730">
        <v>388</v>
      </c>
      <c r="BG4730">
        <f t="shared" si="517"/>
        <v>388</v>
      </c>
    </row>
    <row r="4731" spans="1:61" x14ac:dyDescent="0.25">
      <c r="A4731" t="s">
        <v>54</v>
      </c>
      <c r="B4731">
        <v>110027</v>
      </c>
      <c r="C4731" t="s">
        <v>55</v>
      </c>
      <c r="D4731" t="s">
        <v>56</v>
      </c>
      <c r="E4731" s="1">
        <v>45990</v>
      </c>
      <c r="F4731" t="s">
        <v>5502</v>
      </c>
      <c r="G4731" t="s">
        <v>63</v>
      </c>
      <c r="H4731" t="str">
        <f t="shared" si="511"/>
        <v>Aggregator</v>
      </c>
      <c r="I4731">
        <v>223408000000000</v>
      </c>
      <c r="J4731">
        <v>29811</v>
      </c>
      <c r="K4731" s="3">
        <v>45990.973611111112</v>
      </c>
      <c r="L4731">
        <f t="shared" si="512"/>
        <v>29</v>
      </c>
      <c r="M4731" t="str">
        <f t="shared" si="513"/>
        <v>Saturday</v>
      </c>
      <c r="N4731" s="1" t="str">
        <f t="shared" si="514"/>
        <v>November</v>
      </c>
      <c r="O4731" s="2">
        <v>0.97361111111111109</v>
      </c>
      <c r="P4731" s="2" t="str">
        <f t="shared" si="515"/>
        <v>Week 4</v>
      </c>
      <c r="Q4731" t="s">
        <v>59</v>
      </c>
      <c r="R4731" s="5">
        <v>328</v>
      </c>
      <c r="S4731" s="5">
        <v>-129.5</v>
      </c>
      <c r="T4731" s="5">
        <f t="shared" si="516"/>
        <v>39.481707317073173</v>
      </c>
      <c r="U4731" s="5">
        <v>198.5</v>
      </c>
      <c r="V4731" s="5">
        <v>32</v>
      </c>
      <c r="W4731" s="5">
        <v>0</v>
      </c>
      <c r="X4731" s="5">
        <v>-0.5</v>
      </c>
      <c r="Y4731" s="5">
        <v>230</v>
      </c>
      <c r="Z4731" s="5">
        <v>230</v>
      </c>
      <c r="AA4731" t="s">
        <v>64</v>
      </c>
      <c r="AB4731">
        <v>72</v>
      </c>
      <c r="AC4731">
        <v>5.88</v>
      </c>
      <c r="AD4731" t="s">
        <v>64</v>
      </c>
      <c r="AE4731" t="s">
        <v>56</v>
      </c>
      <c r="AF4731">
        <v>3710</v>
      </c>
      <c r="AG4731">
        <v>3710</v>
      </c>
      <c r="AO4731">
        <v>32</v>
      </c>
      <c r="AP4731">
        <v>0</v>
      </c>
      <c r="AW4731">
        <v>230</v>
      </c>
      <c r="BD4731" s="5">
        <v>230</v>
      </c>
      <c r="BE4731">
        <v>198.5</v>
      </c>
      <c r="BG4731">
        <f t="shared" si="517"/>
        <v>198.5</v>
      </c>
      <c r="BH4731">
        <v>32</v>
      </c>
    </row>
    <row r="4732" spans="1:61" x14ac:dyDescent="0.25">
      <c r="A4732" t="s">
        <v>54</v>
      </c>
      <c r="B4732">
        <v>110027</v>
      </c>
      <c r="C4732" t="s">
        <v>55</v>
      </c>
      <c r="D4732" t="s">
        <v>56</v>
      </c>
      <c r="E4732" s="1">
        <v>45990</v>
      </c>
      <c r="F4732" t="s">
        <v>5503</v>
      </c>
      <c r="G4732" t="s">
        <v>67</v>
      </c>
      <c r="H4732" t="str">
        <f t="shared" si="511"/>
        <v>Direct Sale</v>
      </c>
      <c r="K4732" s="3">
        <v>45990.973611111112</v>
      </c>
      <c r="L4732">
        <f t="shared" si="512"/>
        <v>29</v>
      </c>
      <c r="M4732" t="str">
        <f t="shared" si="513"/>
        <v>Saturday</v>
      </c>
      <c r="N4732" s="1" t="str">
        <f t="shared" si="514"/>
        <v>November</v>
      </c>
      <c r="O4732" s="2">
        <v>0.97361111111111109</v>
      </c>
      <c r="P4732" s="2" t="str">
        <f t="shared" si="515"/>
        <v>Week 4</v>
      </c>
      <c r="Q4732" t="s">
        <v>59</v>
      </c>
      <c r="R4732" s="5">
        <v>189</v>
      </c>
      <c r="S4732" s="5">
        <v>0</v>
      </c>
      <c r="T4732" s="5">
        <f t="shared" si="516"/>
        <v>0</v>
      </c>
      <c r="U4732" s="5">
        <v>189</v>
      </c>
      <c r="V4732" s="5">
        <v>0</v>
      </c>
      <c r="W4732" s="5">
        <v>9.4600000000000009</v>
      </c>
      <c r="X4732" s="5">
        <v>-0.46</v>
      </c>
      <c r="Y4732" s="5">
        <v>198</v>
      </c>
      <c r="Z4732" s="5">
        <v>198</v>
      </c>
      <c r="AA4732" t="s">
        <v>68</v>
      </c>
      <c r="AB4732">
        <v>47.15</v>
      </c>
      <c r="AC4732">
        <v>1.96</v>
      </c>
      <c r="AD4732" t="s">
        <v>5778</v>
      </c>
      <c r="AE4732" t="s">
        <v>75</v>
      </c>
      <c r="AI4732" t="s">
        <v>89</v>
      </c>
      <c r="AJ4732" t="s">
        <v>190</v>
      </c>
      <c r="AK4732">
        <v>8929758003</v>
      </c>
      <c r="AO4732">
        <v>0</v>
      </c>
      <c r="AP4732">
        <v>0</v>
      </c>
      <c r="AR4732">
        <v>198</v>
      </c>
      <c r="AZ4732">
        <v>189</v>
      </c>
      <c r="BA4732">
        <v>4.7300000000000004</v>
      </c>
      <c r="BB4732">
        <v>189</v>
      </c>
      <c r="BC4732">
        <v>4.7300000000000004</v>
      </c>
      <c r="BD4732" s="5">
        <v>198</v>
      </c>
      <c r="BE4732">
        <v>189</v>
      </c>
      <c r="BG4732">
        <f t="shared" si="517"/>
        <v>189</v>
      </c>
    </row>
    <row r="4733" spans="1:61" x14ac:dyDescent="0.25">
      <c r="A4733" t="s">
        <v>54</v>
      </c>
      <c r="B4733">
        <v>110027</v>
      </c>
      <c r="C4733" t="s">
        <v>55</v>
      </c>
      <c r="D4733" t="s">
        <v>56</v>
      </c>
      <c r="E4733" s="1">
        <v>45990</v>
      </c>
      <c r="F4733" t="s">
        <v>5504</v>
      </c>
      <c r="G4733" t="s">
        <v>63</v>
      </c>
      <c r="H4733" t="str">
        <f t="shared" si="511"/>
        <v>Aggregator</v>
      </c>
      <c r="I4733">
        <v>223408000000000</v>
      </c>
      <c r="J4733">
        <v>29811</v>
      </c>
      <c r="K4733" s="3">
        <v>45990.974999999999</v>
      </c>
      <c r="L4733">
        <f t="shared" si="512"/>
        <v>29</v>
      </c>
      <c r="M4733" t="str">
        <f t="shared" si="513"/>
        <v>Saturday</v>
      </c>
      <c r="N4733" s="1" t="str">
        <f t="shared" si="514"/>
        <v>November</v>
      </c>
      <c r="O4733" s="2">
        <v>0.97499999999999998</v>
      </c>
      <c r="P4733" s="2" t="str">
        <f t="shared" si="515"/>
        <v>Week 4</v>
      </c>
      <c r="Q4733" t="s">
        <v>59</v>
      </c>
      <c r="R4733" s="5">
        <v>229</v>
      </c>
      <c r="S4733" s="5">
        <v>-120</v>
      </c>
      <c r="T4733" s="5">
        <f t="shared" si="516"/>
        <v>52.401746724890828</v>
      </c>
      <c r="U4733" s="5">
        <v>109</v>
      </c>
      <c r="V4733" s="5">
        <v>32</v>
      </c>
      <c r="W4733" s="5">
        <v>0</v>
      </c>
      <c r="X4733" s="5">
        <v>0</v>
      </c>
      <c r="Y4733" s="5">
        <v>141</v>
      </c>
      <c r="Z4733" s="5">
        <v>141</v>
      </c>
      <c r="AA4733" t="s">
        <v>64</v>
      </c>
      <c r="AB4733">
        <v>47.15</v>
      </c>
      <c r="AC4733">
        <v>4.99</v>
      </c>
      <c r="AD4733" t="s">
        <v>64</v>
      </c>
      <c r="AE4733" t="s">
        <v>56</v>
      </c>
      <c r="AF4733">
        <v>3999</v>
      </c>
      <c r="AG4733">
        <v>3999</v>
      </c>
      <c r="AO4733">
        <v>32</v>
      </c>
      <c r="AP4733">
        <v>0</v>
      </c>
      <c r="AW4733">
        <v>141</v>
      </c>
      <c r="BD4733" s="5">
        <v>141</v>
      </c>
      <c r="BE4733">
        <v>109</v>
      </c>
      <c r="BG4733">
        <f t="shared" si="517"/>
        <v>109</v>
      </c>
      <c r="BH4733">
        <v>32</v>
      </c>
    </row>
    <row r="4734" spans="1:61" x14ac:dyDescent="0.25">
      <c r="A4734" t="s">
        <v>54</v>
      </c>
      <c r="B4734">
        <v>110027</v>
      </c>
      <c r="C4734" t="s">
        <v>55</v>
      </c>
      <c r="D4734" t="s">
        <v>56</v>
      </c>
      <c r="E4734" s="1">
        <v>45990</v>
      </c>
      <c r="F4734" t="s">
        <v>5505</v>
      </c>
      <c r="G4734" t="s">
        <v>58</v>
      </c>
      <c r="H4734" t="str">
        <f t="shared" si="511"/>
        <v>Aggregator</v>
      </c>
      <c r="I4734">
        <v>7531058996</v>
      </c>
      <c r="J4734">
        <v>18528960</v>
      </c>
      <c r="K4734" s="3">
        <v>45990.975694444445</v>
      </c>
      <c r="L4734">
        <f t="shared" si="512"/>
        <v>29</v>
      </c>
      <c r="M4734" t="str">
        <f t="shared" si="513"/>
        <v>Saturday</v>
      </c>
      <c r="N4734" s="1" t="str">
        <f t="shared" si="514"/>
        <v>November</v>
      </c>
      <c r="O4734" s="2">
        <v>0.97569444444444442</v>
      </c>
      <c r="P4734" s="2" t="str">
        <f t="shared" si="515"/>
        <v>Week 4</v>
      </c>
      <c r="Q4734" t="s">
        <v>59</v>
      </c>
      <c r="R4734" s="5">
        <v>358</v>
      </c>
      <c r="S4734" s="5">
        <v>-100</v>
      </c>
      <c r="T4734" s="5">
        <f t="shared" si="516"/>
        <v>27.932960893854748</v>
      </c>
      <c r="U4734" s="5">
        <v>258</v>
      </c>
      <c r="V4734" s="5">
        <v>32</v>
      </c>
      <c r="W4734" s="5">
        <v>0</v>
      </c>
      <c r="X4734" s="5">
        <v>0</v>
      </c>
      <c r="Y4734" s="5">
        <v>290</v>
      </c>
      <c r="Z4734" s="5">
        <v>290</v>
      </c>
      <c r="AA4734" t="s">
        <v>60</v>
      </c>
      <c r="AB4734">
        <v>77.44</v>
      </c>
      <c r="AC4734">
        <v>6.95</v>
      </c>
      <c r="AD4734" t="s">
        <v>60</v>
      </c>
      <c r="AE4734" t="s">
        <v>56</v>
      </c>
      <c r="AF4734">
        <v>8996</v>
      </c>
      <c r="AG4734">
        <v>8996</v>
      </c>
      <c r="AO4734">
        <v>32</v>
      </c>
      <c r="AP4734">
        <v>0</v>
      </c>
      <c r="AX4734">
        <v>290</v>
      </c>
      <c r="BD4734" s="5">
        <v>290</v>
      </c>
      <c r="BE4734">
        <v>258</v>
      </c>
      <c r="BG4734">
        <f t="shared" si="517"/>
        <v>258</v>
      </c>
      <c r="BI4734">
        <v>32</v>
      </c>
    </row>
    <row r="4735" spans="1:61" x14ac:dyDescent="0.25">
      <c r="A4735" t="s">
        <v>54</v>
      </c>
      <c r="B4735">
        <v>110027</v>
      </c>
      <c r="C4735" t="s">
        <v>55</v>
      </c>
      <c r="D4735" t="s">
        <v>56</v>
      </c>
      <c r="E4735" s="1">
        <v>45990</v>
      </c>
      <c r="F4735" t="s">
        <v>5506</v>
      </c>
      <c r="G4735" t="s">
        <v>67</v>
      </c>
      <c r="H4735" t="str">
        <f t="shared" si="511"/>
        <v>Direct Sale</v>
      </c>
      <c r="K4735" s="3">
        <v>45990.979166666664</v>
      </c>
      <c r="L4735">
        <f t="shared" si="512"/>
        <v>29</v>
      </c>
      <c r="M4735" t="str">
        <f t="shared" si="513"/>
        <v>Saturday</v>
      </c>
      <c r="N4735" s="1" t="str">
        <f t="shared" si="514"/>
        <v>November</v>
      </c>
      <c r="O4735" s="2">
        <v>0.97916666666666663</v>
      </c>
      <c r="P4735" s="2" t="str">
        <f t="shared" si="515"/>
        <v>Week 4</v>
      </c>
      <c r="Q4735" t="s">
        <v>59</v>
      </c>
      <c r="R4735" s="5">
        <v>129</v>
      </c>
      <c r="S4735" s="5">
        <v>0</v>
      </c>
      <c r="T4735" s="5">
        <f t="shared" si="516"/>
        <v>0</v>
      </c>
      <c r="U4735" s="5">
        <v>129</v>
      </c>
      <c r="V4735" s="5">
        <v>0</v>
      </c>
      <c r="W4735" s="5">
        <v>6.46</v>
      </c>
      <c r="X4735" s="5">
        <v>-0.46</v>
      </c>
      <c r="Y4735" s="5">
        <v>135</v>
      </c>
      <c r="Z4735" s="5">
        <v>135</v>
      </c>
      <c r="AA4735" t="s">
        <v>73</v>
      </c>
      <c r="AB4735">
        <v>26.61</v>
      </c>
      <c r="AC4735">
        <v>2.5</v>
      </c>
      <c r="AD4735" t="s">
        <v>5778</v>
      </c>
      <c r="AE4735" t="s">
        <v>75</v>
      </c>
      <c r="AI4735" t="s">
        <v>89</v>
      </c>
      <c r="AJ4735" t="s">
        <v>190</v>
      </c>
      <c r="AK4735">
        <v>8929758003</v>
      </c>
      <c r="AO4735">
        <v>0</v>
      </c>
      <c r="AP4735">
        <v>0</v>
      </c>
      <c r="AQ4735">
        <v>135</v>
      </c>
      <c r="AZ4735">
        <v>129</v>
      </c>
      <c r="BA4735">
        <v>3.23</v>
      </c>
      <c r="BB4735">
        <v>129</v>
      </c>
      <c r="BC4735">
        <v>3.23</v>
      </c>
      <c r="BD4735" s="5">
        <v>135</v>
      </c>
      <c r="BE4735">
        <v>129</v>
      </c>
      <c r="BG4735">
        <f t="shared" si="517"/>
        <v>129</v>
      </c>
    </row>
    <row r="4736" spans="1:61" x14ac:dyDescent="0.25">
      <c r="A4736" t="s">
        <v>54</v>
      </c>
      <c r="B4736">
        <v>110027</v>
      </c>
      <c r="C4736" t="s">
        <v>55</v>
      </c>
      <c r="D4736" t="s">
        <v>56</v>
      </c>
      <c r="E4736" s="1">
        <v>45990</v>
      </c>
      <c r="F4736" t="s">
        <v>5507</v>
      </c>
      <c r="G4736" t="s">
        <v>58</v>
      </c>
      <c r="H4736" t="str">
        <f t="shared" si="511"/>
        <v>Aggregator</v>
      </c>
      <c r="I4736">
        <v>7529072421</v>
      </c>
      <c r="J4736">
        <v>18528960</v>
      </c>
      <c r="K4736" s="3">
        <v>45990.98333333333</v>
      </c>
      <c r="L4736">
        <f t="shared" si="512"/>
        <v>29</v>
      </c>
      <c r="M4736" t="str">
        <f t="shared" si="513"/>
        <v>Saturday</v>
      </c>
      <c r="N4736" s="1" t="str">
        <f t="shared" si="514"/>
        <v>November</v>
      </c>
      <c r="O4736" s="2">
        <v>0.98333333333333328</v>
      </c>
      <c r="P4736" s="2" t="str">
        <f t="shared" si="515"/>
        <v>Week 4</v>
      </c>
      <c r="Q4736" t="s">
        <v>59</v>
      </c>
      <c r="R4736" s="5">
        <v>219</v>
      </c>
      <c r="S4736" s="5">
        <v>-100</v>
      </c>
      <c r="T4736" s="5">
        <f t="shared" si="516"/>
        <v>45.662100456621005</v>
      </c>
      <c r="U4736" s="5">
        <v>119</v>
      </c>
      <c r="V4736" s="5">
        <v>32</v>
      </c>
      <c r="W4736" s="5">
        <v>0</v>
      </c>
      <c r="X4736" s="5">
        <v>0</v>
      </c>
      <c r="Y4736" s="5">
        <v>151</v>
      </c>
      <c r="Z4736" s="5">
        <v>151</v>
      </c>
      <c r="AA4736" t="s">
        <v>60</v>
      </c>
      <c r="AB4736">
        <v>37.369999999999997</v>
      </c>
      <c r="AC4736">
        <v>4.76</v>
      </c>
      <c r="AD4736" t="s">
        <v>60</v>
      </c>
      <c r="AE4736" t="s">
        <v>56</v>
      </c>
      <c r="AF4736">
        <v>2421</v>
      </c>
      <c r="AG4736">
        <v>2421</v>
      </c>
      <c r="AO4736">
        <v>32</v>
      </c>
      <c r="AP4736">
        <v>0</v>
      </c>
      <c r="AX4736">
        <v>151</v>
      </c>
      <c r="BD4736" s="5">
        <v>151</v>
      </c>
      <c r="BE4736">
        <v>119</v>
      </c>
      <c r="BG4736">
        <f t="shared" si="517"/>
        <v>119</v>
      </c>
      <c r="BI4736">
        <v>32</v>
      </c>
    </row>
    <row r="4737" spans="1:61" x14ac:dyDescent="0.25">
      <c r="A4737" t="s">
        <v>54</v>
      </c>
      <c r="B4737">
        <v>110027</v>
      </c>
      <c r="C4737" t="s">
        <v>55</v>
      </c>
      <c r="D4737" t="s">
        <v>56</v>
      </c>
      <c r="E4737" s="1">
        <v>45990</v>
      </c>
      <c r="F4737" t="s">
        <v>5508</v>
      </c>
      <c r="G4737" t="s">
        <v>67</v>
      </c>
      <c r="H4737" t="str">
        <f t="shared" si="511"/>
        <v>Direct Sale</v>
      </c>
      <c r="K4737" s="3">
        <v>45990.986111111109</v>
      </c>
      <c r="L4737">
        <f t="shared" si="512"/>
        <v>29</v>
      </c>
      <c r="M4737" t="str">
        <f t="shared" si="513"/>
        <v>Saturday</v>
      </c>
      <c r="N4737" s="1" t="str">
        <f t="shared" si="514"/>
        <v>November</v>
      </c>
      <c r="O4737" s="2">
        <v>0.98611111111111116</v>
      </c>
      <c r="P4737" s="2" t="str">
        <f t="shared" si="515"/>
        <v>Week 4</v>
      </c>
      <c r="Q4737" t="s">
        <v>59</v>
      </c>
      <c r="R4737" s="5">
        <v>118</v>
      </c>
      <c r="S4737" s="5">
        <v>0</v>
      </c>
      <c r="T4737" s="5">
        <f t="shared" si="516"/>
        <v>0</v>
      </c>
      <c r="U4737" s="5">
        <v>118</v>
      </c>
      <c r="V4737" s="5">
        <v>0</v>
      </c>
      <c r="W4737" s="5">
        <v>5.9</v>
      </c>
      <c r="X4737" s="5">
        <v>0.1</v>
      </c>
      <c r="Y4737" s="5">
        <v>124</v>
      </c>
      <c r="Z4737" s="5">
        <v>124</v>
      </c>
      <c r="AA4737" t="s">
        <v>73</v>
      </c>
      <c r="AB4737">
        <v>26.55</v>
      </c>
      <c r="AC4737">
        <v>1.96</v>
      </c>
      <c r="AD4737" t="s">
        <v>5778</v>
      </c>
      <c r="AE4737" t="s">
        <v>75</v>
      </c>
      <c r="AI4737" t="s">
        <v>89</v>
      </c>
      <c r="AJ4737" t="s">
        <v>190</v>
      </c>
      <c r="AK4737">
        <v>8929758003</v>
      </c>
      <c r="AO4737">
        <v>0</v>
      </c>
      <c r="AP4737">
        <v>0</v>
      </c>
      <c r="AQ4737">
        <v>124</v>
      </c>
      <c r="AZ4737">
        <v>118</v>
      </c>
      <c r="BA4737">
        <v>2.95</v>
      </c>
      <c r="BB4737">
        <v>118</v>
      </c>
      <c r="BC4737">
        <v>2.95</v>
      </c>
      <c r="BD4737" s="5">
        <v>124</v>
      </c>
      <c r="BE4737">
        <v>118</v>
      </c>
      <c r="BG4737">
        <f t="shared" si="517"/>
        <v>118</v>
      </c>
    </row>
    <row r="4738" spans="1:61" x14ac:dyDescent="0.25">
      <c r="A4738" t="s">
        <v>54</v>
      </c>
      <c r="B4738">
        <v>110027</v>
      </c>
      <c r="C4738" t="s">
        <v>55</v>
      </c>
      <c r="D4738" t="s">
        <v>56</v>
      </c>
      <c r="E4738" s="1">
        <v>45990</v>
      </c>
      <c r="F4738" t="s">
        <v>5509</v>
      </c>
      <c r="G4738" t="s">
        <v>67</v>
      </c>
      <c r="H4738" t="str">
        <f t="shared" si="511"/>
        <v>Direct Sale</v>
      </c>
      <c r="K4738" s="3">
        <v>45990.986111111109</v>
      </c>
      <c r="L4738">
        <f t="shared" si="512"/>
        <v>29</v>
      </c>
      <c r="M4738" t="str">
        <f t="shared" si="513"/>
        <v>Saturday</v>
      </c>
      <c r="N4738" s="1" t="str">
        <f t="shared" si="514"/>
        <v>November</v>
      </c>
      <c r="O4738" s="2">
        <v>0.98611111111111116</v>
      </c>
      <c r="P4738" s="2" t="str">
        <f t="shared" si="515"/>
        <v>Week 4</v>
      </c>
      <c r="Q4738" t="s">
        <v>59</v>
      </c>
      <c r="R4738" s="5">
        <v>196.09</v>
      </c>
      <c r="S4738" s="5">
        <v>0</v>
      </c>
      <c r="T4738" s="5">
        <f t="shared" si="516"/>
        <v>0</v>
      </c>
      <c r="U4738" s="5">
        <v>196.09</v>
      </c>
      <c r="V4738" s="5">
        <v>0</v>
      </c>
      <c r="W4738" s="5">
        <v>9.8000000000000007</v>
      </c>
      <c r="X4738" s="5">
        <v>0.11</v>
      </c>
      <c r="Y4738" s="5">
        <v>206</v>
      </c>
      <c r="Z4738" s="5">
        <v>206</v>
      </c>
      <c r="AA4738" t="s">
        <v>73</v>
      </c>
      <c r="AB4738">
        <v>44.08</v>
      </c>
      <c r="AC4738">
        <v>3.92</v>
      </c>
      <c r="AD4738" t="s">
        <v>5778</v>
      </c>
      <c r="AE4738" t="s">
        <v>75</v>
      </c>
      <c r="AI4738" t="s">
        <v>89</v>
      </c>
      <c r="AJ4738" t="s">
        <v>190</v>
      </c>
      <c r="AK4738">
        <v>8929758003</v>
      </c>
      <c r="AO4738">
        <v>0</v>
      </c>
      <c r="AP4738">
        <v>0</v>
      </c>
      <c r="AQ4738">
        <v>206</v>
      </c>
      <c r="AZ4738">
        <v>196.09</v>
      </c>
      <c r="BA4738">
        <v>4.9000000000000004</v>
      </c>
      <c r="BB4738">
        <v>196.09</v>
      </c>
      <c r="BC4738">
        <v>4.9000000000000004</v>
      </c>
      <c r="BD4738" s="5">
        <v>206</v>
      </c>
      <c r="BE4738">
        <v>196.09</v>
      </c>
      <c r="BG4738">
        <f t="shared" si="517"/>
        <v>196.09</v>
      </c>
    </row>
    <row r="4739" spans="1:61" x14ac:dyDescent="0.25">
      <c r="A4739" t="s">
        <v>54</v>
      </c>
      <c r="B4739">
        <v>110027</v>
      </c>
      <c r="C4739" t="s">
        <v>55</v>
      </c>
      <c r="D4739" t="s">
        <v>56</v>
      </c>
      <c r="E4739" s="1">
        <v>45990</v>
      </c>
      <c r="F4739" t="s">
        <v>5510</v>
      </c>
      <c r="G4739" t="s">
        <v>58</v>
      </c>
      <c r="H4739" t="str">
        <f t="shared" ref="H4739:H4802" si="518">IF(G4739="POS","Direct Sale","Aggregator")</f>
        <v>Aggregator</v>
      </c>
      <c r="I4739">
        <v>7532563641</v>
      </c>
      <c r="J4739">
        <v>18528960</v>
      </c>
      <c r="K4739" s="3">
        <v>45990.996527777781</v>
      </c>
      <c r="L4739">
        <f t="shared" ref="L4739:L4802" si="519">VALUE(DAY(K4739))</f>
        <v>29</v>
      </c>
      <c r="M4739" t="str">
        <f t="shared" ref="M4739:M4802" si="520">TEXT(K4739,"dddd")</f>
        <v>Saturday</v>
      </c>
      <c r="N4739" s="1" t="str">
        <f t="shared" ref="N4739:N4802" si="521">TEXT(K4739,"MMMM")</f>
        <v>November</v>
      </c>
      <c r="O4739" s="2">
        <v>0.99652777777777779</v>
      </c>
      <c r="P4739" s="2" t="str">
        <f t="shared" ref="P4739:P4802" si="522">_xlfn.IFS(L4739&lt;=7,"Week 1",L4739&lt;=15, "Week 2",L4739&lt;=23,"Week 3",L4739&lt;=30,"Week 4")</f>
        <v>Week 4</v>
      </c>
      <c r="Q4739" t="s">
        <v>59</v>
      </c>
      <c r="R4739" s="5">
        <v>199</v>
      </c>
      <c r="S4739" s="5">
        <v>-100</v>
      </c>
      <c r="T4739" s="5">
        <f t="shared" ref="T4739:T4802" si="523">ABS((S4739/R4739)*100)</f>
        <v>50.251256281407031</v>
      </c>
      <c r="U4739" s="5">
        <v>99</v>
      </c>
      <c r="V4739" s="5">
        <v>32</v>
      </c>
      <c r="W4739" s="5">
        <v>0</v>
      </c>
      <c r="X4739" s="5">
        <v>0</v>
      </c>
      <c r="Y4739" s="5">
        <v>131</v>
      </c>
      <c r="Z4739" s="5">
        <v>131</v>
      </c>
      <c r="AA4739" t="s">
        <v>60</v>
      </c>
      <c r="AB4739">
        <v>49.22</v>
      </c>
      <c r="AC4739">
        <v>3.92</v>
      </c>
      <c r="AD4739" t="s">
        <v>60</v>
      </c>
      <c r="AE4739" t="s">
        <v>56</v>
      </c>
      <c r="AF4739">
        <v>3641</v>
      </c>
      <c r="AG4739">
        <v>3641</v>
      </c>
      <c r="AO4739">
        <v>32</v>
      </c>
      <c r="AP4739">
        <v>0</v>
      </c>
      <c r="AX4739">
        <v>131</v>
      </c>
      <c r="BD4739" s="5">
        <v>131</v>
      </c>
      <c r="BE4739">
        <v>99</v>
      </c>
      <c r="BG4739">
        <f t="shared" ref="BG4739:BG4802" si="524">BE4739+BF4739</f>
        <v>99</v>
      </c>
      <c r="BI4739">
        <v>32</v>
      </c>
    </row>
    <row r="4740" spans="1:61" x14ac:dyDescent="0.25">
      <c r="A4740" t="s">
        <v>54</v>
      </c>
      <c r="B4740">
        <v>110027</v>
      </c>
      <c r="C4740" t="s">
        <v>55</v>
      </c>
      <c r="D4740" t="s">
        <v>56</v>
      </c>
      <c r="E4740" s="1">
        <v>45990</v>
      </c>
      <c r="F4740" t="s">
        <v>5511</v>
      </c>
      <c r="G4740" t="s">
        <v>67</v>
      </c>
      <c r="H4740" t="str">
        <f t="shared" si="518"/>
        <v>Direct Sale</v>
      </c>
      <c r="K4740" s="3">
        <v>45990.997916666667</v>
      </c>
      <c r="L4740">
        <f t="shared" si="519"/>
        <v>29</v>
      </c>
      <c r="M4740" t="str">
        <f t="shared" si="520"/>
        <v>Saturday</v>
      </c>
      <c r="N4740" s="1" t="str">
        <f t="shared" si="521"/>
        <v>November</v>
      </c>
      <c r="O4740" s="2">
        <v>0.99791666666666667</v>
      </c>
      <c r="P4740" s="2" t="str">
        <f t="shared" si="522"/>
        <v>Week 4</v>
      </c>
      <c r="Q4740" t="s">
        <v>59</v>
      </c>
      <c r="R4740" s="5">
        <v>179</v>
      </c>
      <c r="S4740" s="5">
        <v>0</v>
      </c>
      <c r="T4740" s="5">
        <f t="shared" si="523"/>
        <v>0</v>
      </c>
      <c r="U4740" s="5">
        <v>179</v>
      </c>
      <c r="V4740" s="5">
        <v>0</v>
      </c>
      <c r="W4740" s="5">
        <v>8.9600000000000009</v>
      </c>
      <c r="X4740" s="5">
        <v>0.04</v>
      </c>
      <c r="Y4740" s="5">
        <v>188</v>
      </c>
      <c r="Z4740" s="5">
        <v>188</v>
      </c>
      <c r="AA4740" t="s">
        <v>73</v>
      </c>
      <c r="AB4740">
        <v>37.369999999999997</v>
      </c>
      <c r="AC4740">
        <v>2.56</v>
      </c>
      <c r="AD4740" t="s">
        <v>5778</v>
      </c>
      <c r="AE4740" t="s">
        <v>75</v>
      </c>
      <c r="AI4740" t="s">
        <v>89</v>
      </c>
      <c r="AJ4740" t="s">
        <v>190</v>
      </c>
      <c r="AK4740">
        <v>8929758003</v>
      </c>
      <c r="AO4740">
        <v>0</v>
      </c>
      <c r="AP4740">
        <v>0</v>
      </c>
      <c r="AQ4740">
        <v>188</v>
      </c>
      <c r="AZ4740">
        <v>179</v>
      </c>
      <c r="BA4740">
        <v>4.4800000000000004</v>
      </c>
      <c r="BB4740">
        <v>179</v>
      </c>
      <c r="BC4740">
        <v>4.4800000000000004</v>
      </c>
      <c r="BD4740" s="5">
        <v>188</v>
      </c>
      <c r="BE4740">
        <v>179</v>
      </c>
      <c r="BG4740">
        <f t="shared" si="524"/>
        <v>179</v>
      </c>
    </row>
    <row r="4741" spans="1:61" x14ac:dyDescent="0.25">
      <c r="A4741" t="s">
        <v>54</v>
      </c>
      <c r="B4741">
        <v>110027</v>
      </c>
      <c r="C4741" t="s">
        <v>55</v>
      </c>
      <c r="D4741" t="s">
        <v>56</v>
      </c>
      <c r="E4741" s="1">
        <v>45990</v>
      </c>
      <c r="F4741" t="s">
        <v>5512</v>
      </c>
      <c r="G4741" t="s">
        <v>67</v>
      </c>
      <c r="H4741" t="str">
        <f t="shared" si="518"/>
        <v>Direct Sale</v>
      </c>
      <c r="K4741" s="3">
        <v>45991.006249999999</v>
      </c>
      <c r="L4741">
        <f t="shared" si="519"/>
        <v>30</v>
      </c>
      <c r="M4741" t="str">
        <f t="shared" si="520"/>
        <v>Sunday</v>
      </c>
      <c r="N4741" s="1" t="str">
        <f t="shared" si="521"/>
        <v>November</v>
      </c>
      <c r="O4741" s="2">
        <v>6.2500000000000003E-3</v>
      </c>
      <c r="P4741" s="2" t="str">
        <f t="shared" si="522"/>
        <v>Week 4</v>
      </c>
      <c r="Q4741" t="s">
        <v>59</v>
      </c>
      <c r="R4741" s="5">
        <v>199</v>
      </c>
      <c r="S4741" s="5">
        <v>0</v>
      </c>
      <c r="T4741" s="5">
        <f t="shared" si="523"/>
        <v>0</v>
      </c>
      <c r="U4741" s="5">
        <v>199</v>
      </c>
      <c r="V4741" s="5">
        <v>0</v>
      </c>
      <c r="W4741" s="5">
        <v>9.9600000000000009</v>
      </c>
      <c r="X4741" s="5">
        <v>0.04</v>
      </c>
      <c r="Y4741" s="5">
        <v>209</v>
      </c>
      <c r="Z4741" s="5">
        <v>209</v>
      </c>
      <c r="AA4741" t="s">
        <v>68</v>
      </c>
      <c r="AB4741">
        <v>51.66</v>
      </c>
      <c r="AC4741">
        <v>2.56</v>
      </c>
      <c r="AD4741" t="s">
        <v>5778</v>
      </c>
      <c r="AE4741" t="s">
        <v>75</v>
      </c>
      <c r="AI4741" t="s">
        <v>89</v>
      </c>
      <c r="AJ4741" t="s">
        <v>190</v>
      </c>
      <c r="AK4741">
        <v>8929758003</v>
      </c>
      <c r="AO4741">
        <v>0</v>
      </c>
      <c r="AP4741">
        <v>0</v>
      </c>
      <c r="AR4741">
        <v>209</v>
      </c>
      <c r="AZ4741">
        <v>199</v>
      </c>
      <c r="BA4741">
        <v>4.9800000000000004</v>
      </c>
      <c r="BB4741">
        <v>199</v>
      </c>
      <c r="BC4741">
        <v>4.9800000000000004</v>
      </c>
      <c r="BD4741" s="5">
        <v>209</v>
      </c>
      <c r="BE4741">
        <v>199</v>
      </c>
      <c r="BG4741">
        <f t="shared" si="524"/>
        <v>199</v>
      </c>
    </row>
    <row r="4742" spans="1:61" x14ac:dyDescent="0.25">
      <c r="A4742" t="s">
        <v>54</v>
      </c>
      <c r="B4742">
        <v>110027</v>
      </c>
      <c r="C4742" t="s">
        <v>55</v>
      </c>
      <c r="D4742" t="s">
        <v>56</v>
      </c>
      <c r="E4742" s="1">
        <v>45990</v>
      </c>
      <c r="F4742" t="s">
        <v>5513</v>
      </c>
      <c r="G4742" t="s">
        <v>58</v>
      </c>
      <c r="H4742" t="str">
        <f t="shared" si="518"/>
        <v>Aggregator</v>
      </c>
      <c r="I4742">
        <v>7527057596</v>
      </c>
      <c r="J4742">
        <v>18528960</v>
      </c>
      <c r="K4742" s="3">
        <v>45991.009027777778</v>
      </c>
      <c r="L4742">
        <f t="shared" si="519"/>
        <v>30</v>
      </c>
      <c r="M4742" t="str">
        <f t="shared" si="520"/>
        <v>Sunday</v>
      </c>
      <c r="N4742" s="1" t="str">
        <f t="shared" si="521"/>
        <v>November</v>
      </c>
      <c r="O4742" s="2">
        <v>9.0277777777777769E-3</v>
      </c>
      <c r="P4742" s="2" t="str">
        <f t="shared" si="522"/>
        <v>Week 4</v>
      </c>
      <c r="Q4742" t="s">
        <v>59</v>
      </c>
      <c r="R4742" s="5">
        <v>517</v>
      </c>
      <c r="S4742" s="5">
        <v>-93</v>
      </c>
      <c r="T4742" s="5">
        <f t="shared" si="523"/>
        <v>17.988394584139265</v>
      </c>
      <c r="U4742" s="5">
        <v>424</v>
      </c>
      <c r="V4742" s="5">
        <v>32</v>
      </c>
      <c r="W4742" s="5">
        <v>0</v>
      </c>
      <c r="X4742" s="5">
        <v>0</v>
      </c>
      <c r="Y4742" s="5">
        <v>456</v>
      </c>
      <c r="Z4742" s="5">
        <v>456</v>
      </c>
      <c r="AA4742" t="s">
        <v>60</v>
      </c>
      <c r="AB4742">
        <v>92.17</v>
      </c>
      <c r="AC4742">
        <v>12.06</v>
      </c>
      <c r="AD4742" t="s">
        <v>60</v>
      </c>
      <c r="AE4742" t="s">
        <v>56</v>
      </c>
      <c r="AF4742">
        <v>7596</v>
      </c>
      <c r="AG4742">
        <v>7596</v>
      </c>
      <c r="AO4742">
        <v>32</v>
      </c>
      <c r="AP4742">
        <v>0</v>
      </c>
      <c r="AX4742">
        <v>456</v>
      </c>
      <c r="BD4742" s="5">
        <v>456</v>
      </c>
      <c r="BE4742">
        <v>424</v>
      </c>
      <c r="BG4742">
        <f t="shared" si="524"/>
        <v>424</v>
      </c>
      <c r="BI4742">
        <v>32</v>
      </c>
    </row>
    <row r="4743" spans="1:61" x14ac:dyDescent="0.25">
      <c r="A4743" t="s">
        <v>54</v>
      </c>
      <c r="B4743">
        <v>110027</v>
      </c>
      <c r="C4743" t="s">
        <v>55</v>
      </c>
      <c r="D4743" t="s">
        <v>56</v>
      </c>
      <c r="E4743" s="1">
        <v>45990</v>
      </c>
      <c r="F4743" t="s">
        <v>5514</v>
      </c>
      <c r="G4743" t="s">
        <v>63</v>
      </c>
      <c r="H4743" t="str">
        <f t="shared" si="518"/>
        <v>Aggregator</v>
      </c>
      <c r="I4743">
        <v>223411000000000</v>
      </c>
      <c r="J4743">
        <v>29811</v>
      </c>
      <c r="K4743" s="3">
        <v>45991.009722222225</v>
      </c>
      <c r="L4743">
        <f t="shared" si="519"/>
        <v>30</v>
      </c>
      <c r="M4743" t="str">
        <f t="shared" si="520"/>
        <v>Sunday</v>
      </c>
      <c r="N4743" s="1" t="str">
        <f t="shared" si="521"/>
        <v>November</v>
      </c>
      <c r="O4743" s="2">
        <v>9.7222222222222224E-3</v>
      </c>
      <c r="P4743" s="2" t="str">
        <f t="shared" si="522"/>
        <v>Week 4</v>
      </c>
      <c r="Q4743" t="s">
        <v>59</v>
      </c>
      <c r="R4743" s="5">
        <v>855</v>
      </c>
      <c r="S4743" s="5">
        <v>-153.74</v>
      </c>
      <c r="T4743" s="5">
        <f t="shared" si="523"/>
        <v>17.981286549707605</v>
      </c>
      <c r="U4743" s="5">
        <v>701.26</v>
      </c>
      <c r="V4743" s="5">
        <v>32</v>
      </c>
      <c r="W4743" s="5">
        <v>0</v>
      </c>
      <c r="X4743" s="5">
        <v>-0.26</v>
      </c>
      <c r="Y4743" s="5">
        <v>733</v>
      </c>
      <c r="Z4743" s="5">
        <v>733</v>
      </c>
      <c r="AA4743" t="s">
        <v>64</v>
      </c>
      <c r="AB4743">
        <v>165.08</v>
      </c>
      <c r="AC4743">
        <v>16.21</v>
      </c>
      <c r="AD4743" t="s">
        <v>64</v>
      </c>
      <c r="AE4743" t="s">
        <v>56</v>
      </c>
      <c r="AF4743">
        <v>1461</v>
      </c>
      <c r="AG4743">
        <v>1461</v>
      </c>
      <c r="AO4743">
        <v>32</v>
      </c>
      <c r="AP4743">
        <v>0</v>
      </c>
      <c r="AW4743">
        <v>733</v>
      </c>
      <c r="BD4743" s="5">
        <v>733</v>
      </c>
      <c r="BE4743">
        <v>701.26</v>
      </c>
      <c r="BG4743">
        <f t="shared" si="524"/>
        <v>701.26</v>
      </c>
      <c r="BH4743">
        <v>32</v>
      </c>
    </row>
    <row r="4744" spans="1:61" x14ac:dyDescent="0.25">
      <c r="A4744" t="s">
        <v>54</v>
      </c>
      <c r="B4744">
        <v>110027</v>
      </c>
      <c r="C4744" t="s">
        <v>55</v>
      </c>
      <c r="D4744" t="s">
        <v>56</v>
      </c>
      <c r="E4744" s="1">
        <v>45990</v>
      </c>
      <c r="F4744" t="s">
        <v>5515</v>
      </c>
      <c r="G4744" t="s">
        <v>58</v>
      </c>
      <c r="H4744" t="str">
        <f t="shared" si="518"/>
        <v>Aggregator</v>
      </c>
      <c r="I4744">
        <v>7530979789</v>
      </c>
      <c r="J4744">
        <v>18528960</v>
      </c>
      <c r="K4744" s="3">
        <v>45991.013888888891</v>
      </c>
      <c r="L4744">
        <f t="shared" si="519"/>
        <v>30</v>
      </c>
      <c r="M4744" t="str">
        <f t="shared" si="520"/>
        <v>Sunday</v>
      </c>
      <c r="N4744" s="1" t="str">
        <f t="shared" si="521"/>
        <v>November</v>
      </c>
      <c r="O4744" s="2">
        <v>1.3888888888888888E-2</v>
      </c>
      <c r="P4744" s="2" t="str">
        <f t="shared" si="522"/>
        <v>Week 4</v>
      </c>
      <c r="Q4744" t="s">
        <v>59</v>
      </c>
      <c r="R4744" s="5">
        <v>1664</v>
      </c>
      <c r="S4744" s="5">
        <v>-174.5</v>
      </c>
      <c r="T4744" s="5">
        <f t="shared" si="523"/>
        <v>10.486778846153847</v>
      </c>
      <c r="U4744" s="5">
        <v>1489.5</v>
      </c>
      <c r="V4744" s="5">
        <v>32</v>
      </c>
      <c r="W4744" s="5">
        <v>0</v>
      </c>
      <c r="X4744" s="5">
        <v>0</v>
      </c>
      <c r="Y4744" s="5">
        <v>1521.5</v>
      </c>
      <c r="Z4744" s="5">
        <v>1521.5</v>
      </c>
      <c r="AA4744" t="s">
        <v>60</v>
      </c>
      <c r="AB4744">
        <v>343.4</v>
      </c>
      <c r="AC4744">
        <v>24.49</v>
      </c>
      <c r="AD4744" t="s">
        <v>60</v>
      </c>
      <c r="AE4744" t="s">
        <v>56</v>
      </c>
      <c r="AF4744">
        <v>9789</v>
      </c>
      <c r="AG4744">
        <v>9789</v>
      </c>
      <c r="AO4744">
        <v>32</v>
      </c>
      <c r="AP4744">
        <v>0</v>
      </c>
      <c r="AX4744">
        <v>1521.5</v>
      </c>
      <c r="BD4744" s="5">
        <v>1521.5</v>
      </c>
      <c r="BE4744">
        <v>1489.5</v>
      </c>
      <c r="BG4744">
        <f t="shared" si="524"/>
        <v>1489.5</v>
      </c>
      <c r="BI4744">
        <v>32</v>
      </c>
    </row>
    <row r="4745" spans="1:61" x14ac:dyDescent="0.25">
      <c r="A4745" t="s">
        <v>54</v>
      </c>
      <c r="B4745">
        <v>110027</v>
      </c>
      <c r="C4745" t="s">
        <v>55</v>
      </c>
      <c r="D4745" t="s">
        <v>56</v>
      </c>
      <c r="E4745" s="1">
        <v>45990</v>
      </c>
      <c r="F4745" t="s">
        <v>5516</v>
      </c>
      <c r="G4745" t="s">
        <v>63</v>
      </c>
      <c r="H4745" t="str">
        <f t="shared" si="518"/>
        <v>Aggregator</v>
      </c>
      <c r="I4745">
        <v>223412000000000</v>
      </c>
      <c r="J4745">
        <v>29811</v>
      </c>
      <c r="K4745" s="3">
        <v>45991.01458333333</v>
      </c>
      <c r="L4745">
        <f t="shared" si="519"/>
        <v>30</v>
      </c>
      <c r="M4745" t="str">
        <f t="shared" si="520"/>
        <v>Sunday</v>
      </c>
      <c r="N4745" s="1" t="str">
        <f t="shared" si="521"/>
        <v>November</v>
      </c>
      <c r="O4745" s="2">
        <v>1.4583333333333334E-2</v>
      </c>
      <c r="P4745" s="2" t="str">
        <f t="shared" si="522"/>
        <v>Week 4</v>
      </c>
      <c r="Q4745" t="s">
        <v>59</v>
      </c>
      <c r="R4745" s="5">
        <v>448</v>
      </c>
      <c r="S4745" s="5">
        <v>-93.74</v>
      </c>
      <c r="T4745" s="5">
        <f t="shared" si="523"/>
        <v>20.924107142857142</v>
      </c>
      <c r="U4745" s="5">
        <v>354.26</v>
      </c>
      <c r="V4745" s="5">
        <v>32</v>
      </c>
      <c r="W4745" s="5">
        <v>0</v>
      </c>
      <c r="X4745" s="5">
        <v>-0.26</v>
      </c>
      <c r="Y4745" s="5">
        <v>386</v>
      </c>
      <c r="Z4745" s="5">
        <v>386</v>
      </c>
      <c r="AA4745" t="s">
        <v>64</v>
      </c>
      <c r="AB4745">
        <v>87.77</v>
      </c>
      <c r="AC4745">
        <v>8.68</v>
      </c>
      <c r="AD4745" t="s">
        <v>64</v>
      </c>
      <c r="AE4745" t="s">
        <v>56</v>
      </c>
      <c r="AF4745">
        <v>9578</v>
      </c>
      <c r="AG4745">
        <v>9578</v>
      </c>
      <c r="AO4745">
        <v>32</v>
      </c>
      <c r="AP4745">
        <v>0</v>
      </c>
      <c r="AW4745">
        <v>386</v>
      </c>
      <c r="BD4745" s="5">
        <v>386</v>
      </c>
      <c r="BE4745">
        <v>354.26</v>
      </c>
      <c r="BG4745">
        <f t="shared" si="524"/>
        <v>354.26</v>
      </c>
      <c r="BH4745">
        <v>32</v>
      </c>
    </row>
    <row r="4746" spans="1:61" x14ac:dyDescent="0.25">
      <c r="A4746" t="s">
        <v>54</v>
      </c>
      <c r="B4746">
        <v>110027</v>
      </c>
      <c r="C4746" t="s">
        <v>55</v>
      </c>
      <c r="D4746" t="s">
        <v>56</v>
      </c>
      <c r="E4746" s="1">
        <v>45990</v>
      </c>
      <c r="F4746" t="s">
        <v>5517</v>
      </c>
      <c r="G4746" t="s">
        <v>63</v>
      </c>
      <c r="H4746" t="str">
        <f t="shared" si="518"/>
        <v>Aggregator</v>
      </c>
      <c r="I4746">
        <v>223412000000000</v>
      </c>
      <c r="J4746">
        <v>29811</v>
      </c>
      <c r="K4746" s="3">
        <v>45991.01666666667</v>
      </c>
      <c r="L4746">
        <f t="shared" si="519"/>
        <v>30</v>
      </c>
      <c r="M4746" t="str">
        <f t="shared" si="520"/>
        <v>Sunday</v>
      </c>
      <c r="N4746" s="1" t="str">
        <f t="shared" si="521"/>
        <v>November</v>
      </c>
      <c r="O4746" s="2">
        <v>1.6666666666666666E-2</v>
      </c>
      <c r="P4746" s="2" t="str">
        <f t="shared" si="522"/>
        <v>Week 4</v>
      </c>
      <c r="Q4746" t="s">
        <v>59</v>
      </c>
      <c r="R4746" s="5">
        <v>488</v>
      </c>
      <c r="S4746" s="5">
        <v>-175</v>
      </c>
      <c r="T4746" s="5">
        <f t="shared" si="523"/>
        <v>35.860655737704917</v>
      </c>
      <c r="U4746" s="5">
        <v>313</v>
      </c>
      <c r="V4746" s="5">
        <v>32</v>
      </c>
      <c r="W4746" s="5">
        <v>0</v>
      </c>
      <c r="X4746" s="5">
        <v>0</v>
      </c>
      <c r="Y4746" s="5">
        <v>345</v>
      </c>
      <c r="Z4746" s="5">
        <v>345</v>
      </c>
      <c r="AA4746" t="s">
        <v>64</v>
      </c>
      <c r="AB4746">
        <v>69.7</v>
      </c>
      <c r="AC4746">
        <v>5.53</v>
      </c>
      <c r="AD4746" t="s">
        <v>64</v>
      </c>
      <c r="AE4746" t="s">
        <v>56</v>
      </c>
      <c r="AF4746">
        <v>8986</v>
      </c>
      <c r="AG4746">
        <v>8986</v>
      </c>
      <c r="AO4746">
        <v>32</v>
      </c>
      <c r="AP4746">
        <v>0</v>
      </c>
      <c r="AW4746">
        <v>345</v>
      </c>
      <c r="BD4746" s="5">
        <v>345</v>
      </c>
      <c r="BE4746">
        <v>313</v>
      </c>
      <c r="BG4746">
        <f t="shared" si="524"/>
        <v>313</v>
      </c>
      <c r="BH4746">
        <v>32</v>
      </c>
    </row>
    <row r="4747" spans="1:61" x14ac:dyDescent="0.25">
      <c r="A4747" t="s">
        <v>54</v>
      </c>
      <c r="B4747">
        <v>110027</v>
      </c>
      <c r="C4747" t="s">
        <v>55</v>
      </c>
      <c r="D4747" t="s">
        <v>56</v>
      </c>
      <c r="E4747" s="1">
        <v>45990</v>
      </c>
      <c r="F4747" t="s">
        <v>5518</v>
      </c>
      <c r="G4747" t="s">
        <v>58</v>
      </c>
      <c r="H4747" t="str">
        <f t="shared" si="518"/>
        <v>Aggregator</v>
      </c>
      <c r="I4747">
        <v>7533046251</v>
      </c>
      <c r="J4747">
        <v>18528960</v>
      </c>
      <c r="K4747" s="3">
        <v>45991.01666666667</v>
      </c>
      <c r="L4747">
        <f t="shared" si="519"/>
        <v>30</v>
      </c>
      <c r="M4747" t="str">
        <f t="shared" si="520"/>
        <v>Sunday</v>
      </c>
      <c r="N4747" s="1" t="str">
        <f t="shared" si="521"/>
        <v>November</v>
      </c>
      <c r="O4747" s="2">
        <v>1.6666666666666666E-2</v>
      </c>
      <c r="P4747" s="2" t="str">
        <f t="shared" si="522"/>
        <v>Week 4</v>
      </c>
      <c r="Q4747" t="s">
        <v>59</v>
      </c>
      <c r="R4747" s="5">
        <v>219</v>
      </c>
      <c r="S4747" s="5">
        <v>-100</v>
      </c>
      <c r="T4747" s="5">
        <f t="shared" si="523"/>
        <v>45.662100456621005</v>
      </c>
      <c r="U4747" s="5">
        <v>119</v>
      </c>
      <c r="V4747" s="5">
        <v>32</v>
      </c>
      <c r="W4747" s="5">
        <v>0</v>
      </c>
      <c r="X4747" s="5">
        <v>0</v>
      </c>
      <c r="Y4747" s="5">
        <v>151</v>
      </c>
      <c r="Z4747" s="5">
        <v>151</v>
      </c>
      <c r="AA4747" t="s">
        <v>60</v>
      </c>
      <c r="AB4747">
        <v>44.32</v>
      </c>
      <c r="AC4747">
        <v>4.26</v>
      </c>
      <c r="AD4747" t="s">
        <v>60</v>
      </c>
      <c r="AE4747" t="s">
        <v>56</v>
      </c>
      <c r="AF4747">
        <v>6251</v>
      </c>
      <c r="AG4747">
        <v>6251</v>
      </c>
      <c r="AO4747">
        <v>32</v>
      </c>
      <c r="AP4747">
        <v>0</v>
      </c>
      <c r="AX4747">
        <v>151</v>
      </c>
      <c r="BD4747" s="5">
        <v>151</v>
      </c>
      <c r="BE4747">
        <v>119</v>
      </c>
      <c r="BG4747">
        <f t="shared" si="524"/>
        <v>119</v>
      </c>
      <c r="BI4747">
        <v>32</v>
      </c>
    </row>
    <row r="4748" spans="1:61" x14ac:dyDescent="0.25">
      <c r="A4748" t="s">
        <v>54</v>
      </c>
      <c r="B4748">
        <v>110027</v>
      </c>
      <c r="C4748" t="s">
        <v>55</v>
      </c>
      <c r="D4748" t="s">
        <v>56</v>
      </c>
      <c r="E4748" s="1">
        <v>45990</v>
      </c>
      <c r="F4748" t="s">
        <v>5519</v>
      </c>
      <c r="G4748" t="s">
        <v>63</v>
      </c>
      <c r="H4748" t="str">
        <f t="shared" si="518"/>
        <v>Aggregator</v>
      </c>
      <c r="I4748">
        <v>223412000000000</v>
      </c>
      <c r="J4748">
        <v>29811</v>
      </c>
      <c r="K4748" s="3">
        <v>45991.018055555556</v>
      </c>
      <c r="L4748">
        <f t="shared" si="519"/>
        <v>30</v>
      </c>
      <c r="M4748" t="str">
        <f t="shared" si="520"/>
        <v>Sunday</v>
      </c>
      <c r="N4748" s="1" t="str">
        <f t="shared" si="521"/>
        <v>November</v>
      </c>
      <c r="O4748" s="2">
        <v>1.8055555555555554E-2</v>
      </c>
      <c r="P4748" s="2" t="str">
        <f t="shared" si="522"/>
        <v>Week 4</v>
      </c>
      <c r="Q4748" t="s">
        <v>59</v>
      </c>
      <c r="R4748" s="5">
        <v>398</v>
      </c>
      <c r="S4748" s="5">
        <v>-93.75</v>
      </c>
      <c r="T4748" s="5">
        <f t="shared" si="523"/>
        <v>23.555276381909547</v>
      </c>
      <c r="U4748" s="5">
        <v>304.25</v>
      </c>
      <c r="V4748" s="5">
        <v>32</v>
      </c>
      <c r="W4748" s="5">
        <v>0</v>
      </c>
      <c r="X4748" s="5">
        <v>-0.25</v>
      </c>
      <c r="Y4748" s="5">
        <v>336</v>
      </c>
      <c r="Z4748" s="5">
        <v>336</v>
      </c>
      <c r="AA4748" t="s">
        <v>64</v>
      </c>
      <c r="AB4748">
        <v>103.02</v>
      </c>
      <c r="AC4748">
        <v>9.82</v>
      </c>
      <c r="AD4748" t="s">
        <v>64</v>
      </c>
      <c r="AE4748" t="s">
        <v>56</v>
      </c>
      <c r="AF4748">
        <v>1981</v>
      </c>
      <c r="AG4748">
        <v>1981</v>
      </c>
      <c r="AO4748">
        <v>32</v>
      </c>
      <c r="AP4748">
        <v>0</v>
      </c>
      <c r="AW4748">
        <v>336</v>
      </c>
      <c r="BD4748" s="5">
        <v>336</v>
      </c>
      <c r="BE4748">
        <v>304.25</v>
      </c>
      <c r="BG4748">
        <f t="shared" si="524"/>
        <v>304.25</v>
      </c>
      <c r="BH4748">
        <v>32</v>
      </c>
    </row>
    <row r="4749" spans="1:61" x14ac:dyDescent="0.25">
      <c r="A4749" t="s">
        <v>54</v>
      </c>
      <c r="B4749">
        <v>110027</v>
      </c>
      <c r="C4749" t="s">
        <v>55</v>
      </c>
      <c r="D4749" t="s">
        <v>56</v>
      </c>
      <c r="E4749" s="1">
        <v>45990</v>
      </c>
      <c r="F4749" t="s">
        <v>5520</v>
      </c>
      <c r="G4749" t="s">
        <v>58</v>
      </c>
      <c r="H4749" t="str">
        <f t="shared" si="518"/>
        <v>Aggregator</v>
      </c>
      <c r="I4749">
        <v>7518758755</v>
      </c>
      <c r="J4749">
        <v>18528960</v>
      </c>
      <c r="K4749" s="3">
        <v>45991.018750000003</v>
      </c>
      <c r="L4749">
        <f t="shared" si="519"/>
        <v>30</v>
      </c>
      <c r="M4749" t="str">
        <f t="shared" si="520"/>
        <v>Sunday</v>
      </c>
      <c r="N4749" s="1" t="str">
        <f t="shared" si="521"/>
        <v>November</v>
      </c>
      <c r="O4749" s="2">
        <v>1.8749999999999999E-2</v>
      </c>
      <c r="P4749" s="2" t="str">
        <f t="shared" si="522"/>
        <v>Week 4</v>
      </c>
      <c r="Q4749" t="s">
        <v>59</v>
      </c>
      <c r="R4749" s="5">
        <v>278</v>
      </c>
      <c r="S4749" s="5">
        <v>-100</v>
      </c>
      <c r="T4749" s="5">
        <f t="shared" si="523"/>
        <v>35.97122302158273</v>
      </c>
      <c r="U4749" s="5">
        <v>178</v>
      </c>
      <c r="V4749" s="5">
        <v>32</v>
      </c>
      <c r="W4749" s="5">
        <v>0</v>
      </c>
      <c r="X4749" s="5">
        <v>0</v>
      </c>
      <c r="Y4749" s="5">
        <v>210</v>
      </c>
      <c r="Z4749" s="5">
        <v>210</v>
      </c>
      <c r="AA4749" t="s">
        <v>60</v>
      </c>
      <c r="AB4749">
        <v>44.24</v>
      </c>
      <c r="AC4749">
        <v>5.88</v>
      </c>
      <c r="AD4749" t="s">
        <v>60</v>
      </c>
      <c r="AE4749" t="s">
        <v>56</v>
      </c>
      <c r="AF4749">
        <v>8755</v>
      </c>
      <c r="AG4749">
        <v>8755</v>
      </c>
      <c r="AO4749">
        <v>32</v>
      </c>
      <c r="AP4749">
        <v>0</v>
      </c>
      <c r="AX4749">
        <v>210</v>
      </c>
      <c r="BD4749" s="5">
        <v>210</v>
      </c>
      <c r="BE4749">
        <v>178</v>
      </c>
      <c r="BG4749">
        <f t="shared" si="524"/>
        <v>178</v>
      </c>
      <c r="BI4749">
        <v>32</v>
      </c>
    </row>
    <row r="4750" spans="1:61" x14ac:dyDescent="0.25">
      <c r="A4750" t="s">
        <v>54</v>
      </c>
      <c r="B4750">
        <v>110027</v>
      </c>
      <c r="C4750" t="s">
        <v>55</v>
      </c>
      <c r="D4750" t="s">
        <v>56</v>
      </c>
      <c r="E4750" s="1">
        <v>45990</v>
      </c>
      <c r="F4750" t="s">
        <v>5521</v>
      </c>
      <c r="G4750" t="s">
        <v>67</v>
      </c>
      <c r="H4750" t="str">
        <f t="shared" si="518"/>
        <v>Direct Sale</v>
      </c>
      <c r="K4750" s="3">
        <v>45991.018750000003</v>
      </c>
      <c r="L4750">
        <f t="shared" si="519"/>
        <v>30</v>
      </c>
      <c r="M4750" t="str">
        <f t="shared" si="520"/>
        <v>Sunday</v>
      </c>
      <c r="N4750" s="1" t="str">
        <f t="shared" si="521"/>
        <v>November</v>
      </c>
      <c r="O4750" s="2">
        <v>1.8749999999999999E-2</v>
      </c>
      <c r="P4750" s="2" t="str">
        <f t="shared" si="522"/>
        <v>Week 4</v>
      </c>
      <c r="Q4750" t="s">
        <v>59</v>
      </c>
      <c r="R4750" s="5">
        <v>229</v>
      </c>
      <c r="S4750" s="5">
        <v>0</v>
      </c>
      <c r="T4750" s="5">
        <f t="shared" si="523"/>
        <v>0</v>
      </c>
      <c r="U4750" s="5">
        <v>229</v>
      </c>
      <c r="V4750" s="5">
        <v>0</v>
      </c>
      <c r="W4750" s="5">
        <v>11.46</v>
      </c>
      <c r="X4750" s="5">
        <v>-0.46</v>
      </c>
      <c r="Y4750" s="5">
        <v>240</v>
      </c>
      <c r="Z4750" s="5">
        <v>240</v>
      </c>
      <c r="AA4750" t="s">
        <v>73</v>
      </c>
      <c r="AB4750">
        <v>56.42</v>
      </c>
      <c r="AC4750">
        <v>2.5</v>
      </c>
      <c r="AD4750" t="s">
        <v>5778</v>
      </c>
      <c r="AE4750" t="s">
        <v>75</v>
      </c>
      <c r="AI4750" t="s">
        <v>89</v>
      </c>
      <c r="AJ4750" t="s">
        <v>190</v>
      </c>
      <c r="AK4750">
        <v>8929758003</v>
      </c>
      <c r="AO4750">
        <v>0</v>
      </c>
      <c r="AP4750">
        <v>0</v>
      </c>
      <c r="AQ4750">
        <v>240</v>
      </c>
      <c r="AZ4750">
        <v>229</v>
      </c>
      <c r="BA4750">
        <v>5.73</v>
      </c>
      <c r="BB4750">
        <v>229</v>
      </c>
      <c r="BC4750">
        <v>5.73</v>
      </c>
      <c r="BD4750" s="5">
        <v>240</v>
      </c>
      <c r="BE4750">
        <v>229</v>
      </c>
      <c r="BG4750">
        <f t="shared" si="524"/>
        <v>229</v>
      </c>
    </row>
    <row r="4751" spans="1:61" x14ac:dyDescent="0.25">
      <c r="A4751" t="s">
        <v>54</v>
      </c>
      <c r="B4751">
        <v>110027</v>
      </c>
      <c r="C4751" t="s">
        <v>55</v>
      </c>
      <c r="D4751" t="s">
        <v>56</v>
      </c>
      <c r="E4751" s="1">
        <v>45990</v>
      </c>
      <c r="F4751" t="s">
        <v>5522</v>
      </c>
      <c r="G4751" t="s">
        <v>58</v>
      </c>
      <c r="H4751" t="str">
        <f t="shared" si="518"/>
        <v>Aggregator</v>
      </c>
      <c r="I4751">
        <v>7527138563</v>
      </c>
      <c r="J4751">
        <v>18528960</v>
      </c>
      <c r="K4751" s="3">
        <v>45991.020833333336</v>
      </c>
      <c r="L4751">
        <f t="shared" si="519"/>
        <v>30</v>
      </c>
      <c r="M4751" t="str">
        <f t="shared" si="520"/>
        <v>Sunday</v>
      </c>
      <c r="N4751" s="1" t="str">
        <f t="shared" si="521"/>
        <v>November</v>
      </c>
      <c r="O4751" s="2">
        <v>2.0833333333333332E-2</v>
      </c>
      <c r="P4751" s="2" t="str">
        <f t="shared" si="522"/>
        <v>Week 4</v>
      </c>
      <c r="Q4751" t="s">
        <v>59</v>
      </c>
      <c r="R4751" s="5">
        <v>497</v>
      </c>
      <c r="S4751" s="5">
        <v>-75</v>
      </c>
      <c r="T4751" s="5">
        <f t="shared" si="523"/>
        <v>15.090543259557343</v>
      </c>
      <c r="U4751" s="5">
        <v>422</v>
      </c>
      <c r="V4751" s="5">
        <v>32</v>
      </c>
      <c r="W4751" s="5">
        <v>0</v>
      </c>
      <c r="X4751" s="5">
        <v>0</v>
      </c>
      <c r="Y4751" s="5">
        <v>454</v>
      </c>
      <c r="Z4751" s="5">
        <v>454</v>
      </c>
      <c r="AA4751" t="s">
        <v>60</v>
      </c>
      <c r="AB4751">
        <v>131.52000000000001</v>
      </c>
      <c r="AC4751">
        <v>9.82</v>
      </c>
      <c r="AD4751" t="s">
        <v>60</v>
      </c>
      <c r="AE4751" t="s">
        <v>56</v>
      </c>
      <c r="AF4751">
        <v>8563</v>
      </c>
      <c r="AG4751">
        <v>8563</v>
      </c>
      <c r="AO4751">
        <v>32</v>
      </c>
      <c r="AP4751">
        <v>0</v>
      </c>
      <c r="AX4751">
        <v>454</v>
      </c>
      <c r="BD4751" s="5">
        <v>454</v>
      </c>
      <c r="BE4751">
        <v>422</v>
      </c>
      <c r="BG4751">
        <f t="shared" si="524"/>
        <v>422</v>
      </c>
      <c r="BI4751">
        <v>32</v>
      </c>
    </row>
    <row r="4752" spans="1:61" x14ac:dyDescent="0.25">
      <c r="A4752" t="s">
        <v>54</v>
      </c>
      <c r="B4752">
        <v>110027</v>
      </c>
      <c r="C4752" t="s">
        <v>55</v>
      </c>
      <c r="D4752" t="s">
        <v>56</v>
      </c>
      <c r="E4752" s="1">
        <v>45990</v>
      </c>
      <c r="F4752" t="s">
        <v>5523</v>
      </c>
      <c r="G4752" t="s">
        <v>63</v>
      </c>
      <c r="H4752" t="str">
        <f t="shared" si="518"/>
        <v>Aggregator</v>
      </c>
      <c r="I4752">
        <v>223412000000000</v>
      </c>
      <c r="J4752">
        <v>29811</v>
      </c>
      <c r="K4752" s="3">
        <v>45991.021527777775</v>
      </c>
      <c r="L4752">
        <f t="shared" si="519"/>
        <v>30</v>
      </c>
      <c r="M4752" t="str">
        <f t="shared" si="520"/>
        <v>Sunday</v>
      </c>
      <c r="N4752" s="1" t="str">
        <f t="shared" si="521"/>
        <v>November</v>
      </c>
      <c r="O4752" s="2">
        <v>2.1527777777777778E-2</v>
      </c>
      <c r="P4752" s="2" t="str">
        <f t="shared" si="522"/>
        <v>Week 4</v>
      </c>
      <c r="Q4752" t="s">
        <v>59</v>
      </c>
      <c r="R4752" s="5">
        <v>278</v>
      </c>
      <c r="S4752" s="5">
        <v>-119.5</v>
      </c>
      <c r="T4752" s="5">
        <f t="shared" si="523"/>
        <v>42.985611510791365</v>
      </c>
      <c r="U4752" s="5">
        <v>158.5</v>
      </c>
      <c r="V4752" s="5">
        <v>32</v>
      </c>
      <c r="W4752" s="5">
        <v>0</v>
      </c>
      <c r="X4752" s="5">
        <v>-0.5</v>
      </c>
      <c r="Y4752" s="5">
        <v>190</v>
      </c>
      <c r="Z4752" s="5">
        <v>190</v>
      </c>
      <c r="AA4752" t="s">
        <v>64</v>
      </c>
      <c r="AB4752">
        <v>64.709999999999994</v>
      </c>
      <c r="AC4752">
        <v>5.88</v>
      </c>
      <c r="AD4752" t="s">
        <v>64</v>
      </c>
      <c r="AE4752" t="s">
        <v>56</v>
      </c>
      <c r="AF4752">
        <v>1878</v>
      </c>
      <c r="AG4752">
        <v>1878</v>
      </c>
      <c r="AO4752">
        <v>32</v>
      </c>
      <c r="AP4752">
        <v>0</v>
      </c>
      <c r="AW4752">
        <v>190</v>
      </c>
      <c r="BD4752" s="5">
        <v>190</v>
      </c>
      <c r="BE4752">
        <v>158.5</v>
      </c>
      <c r="BG4752">
        <f t="shared" si="524"/>
        <v>158.5</v>
      </c>
      <c r="BH4752">
        <v>32</v>
      </c>
    </row>
    <row r="4753" spans="1:61" x14ac:dyDescent="0.25">
      <c r="A4753" t="s">
        <v>54</v>
      </c>
      <c r="B4753">
        <v>110027</v>
      </c>
      <c r="C4753" t="s">
        <v>55</v>
      </c>
      <c r="D4753" t="s">
        <v>56</v>
      </c>
      <c r="E4753" s="1">
        <v>45990</v>
      </c>
      <c r="F4753" t="s">
        <v>5524</v>
      </c>
      <c r="G4753" t="s">
        <v>58</v>
      </c>
      <c r="H4753" t="str">
        <f t="shared" si="518"/>
        <v>Aggregator</v>
      </c>
      <c r="I4753">
        <v>7527443185</v>
      </c>
      <c r="J4753">
        <v>18528960</v>
      </c>
      <c r="K4753" s="3">
        <v>45991.023611111108</v>
      </c>
      <c r="L4753">
        <f t="shared" si="519"/>
        <v>30</v>
      </c>
      <c r="M4753" t="str">
        <f t="shared" si="520"/>
        <v>Sunday</v>
      </c>
      <c r="N4753" s="1" t="str">
        <f t="shared" si="521"/>
        <v>November</v>
      </c>
      <c r="O4753" s="2">
        <v>2.361111111111111E-2</v>
      </c>
      <c r="P4753" s="2" t="str">
        <f t="shared" si="522"/>
        <v>Week 4</v>
      </c>
      <c r="Q4753" t="s">
        <v>59</v>
      </c>
      <c r="R4753" s="5">
        <v>508</v>
      </c>
      <c r="S4753" s="5">
        <v>-75</v>
      </c>
      <c r="T4753" s="5">
        <f t="shared" si="523"/>
        <v>14.763779527559054</v>
      </c>
      <c r="U4753" s="5">
        <v>433</v>
      </c>
      <c r="V4753" s="5">
        <v>32</v>
      </c>
      <c r="W4753" s="5">
        <v>0</v>
      </c>
      <c r="X4753" s="5">
        <v>0</v>
      </c>
      <c r="Y4753" s="5">
        <v>465</v>
      </c>
      <c r="Z4753" s="5">
        <v>465</v>
      </c>
      <c r="AA4753" t="s">
        <v>60</v>
      </c>
      <c r="AB4753">
        <v>84.07</v>
      </c>
      <c r="AC4753">
        <v>9.75</v>
      </c>
      <c r="AD4753" t="s">
        <v>60</v>
      </c>
      <c r="AE4753" t="s">
        <v>56</v>
      </c>
      <c r="AF4753">
        <v>3185</v>
      </c>
      <c r="AG4753">
        <v>3185</v>
      </c>
      <c r="AO4753">
        <v>32</v>
      </c>
      <c r="AP4753">
        <v>0</v>
      </c>
      <c r="AX4753">
        <v>465</v>
      </c>
      <c r="BD4753" s="5">
        <v>465</v>
      </c>
      <c r="BE4753">
        <v>433</v>
      </c>
      <c r="BG4753">
        <f t="shared" si="524"/>
        <v>433</v>
      </c>
      <c r="BI4753">
        <v>32</v>
      </c>
    </row>
    <row r="4754" spans="1:61" x14ac:dyDescent="0.25">
      <c r="A4754" t="s">
        <v>54</v>
      </c>
      <c r="B4754">
        <v>110027</v>
      </c>
      <c r="C4754" t="s">
        <v>55</v>
      </c>
      <c r="D4754" t="s">
        <v>56</v>
      </c>
      <c r="E4754" s="1">
        <v>45990</v>
      </c>
      <c r="F4754" t="s">
        <v>5525</v>
      </c>
      <c r="G4754" t="s">
        <v>63</v>
      </c>
      <c r="H4754" t="str">
        <f t="shared" si="518"/>
        <v>Aggregator</v>
      </c>
      <c r="I4754">
        <v>223413000000000</v>
      </c>
      <c r="J4754">
        <v>29811</v>
      </c>
      <c r="K4754" s="3">
        <v>45991.027777777781</v>
      </c>
      <c r="L4754">
        <f t="shared" si="519"/>
        <v>30</v>
      </c>
      <c r="M4754" t="str">
        <f t="shared" si="520"/>
        <v>Sunday</v>
      </c>
      <c r="N4754" s="1" t="str">
        <f t="shared" si="521"/>
        <v>November</v>
      </c>
      <c r="O4754" s="2">
        <v>2.7777777777777776E-2</v>
      </c>
      <c r="P4754" s="2" t="str">
        <f t="shared" si="522"/>
        <v>Week 4</v>
      </c>
      <c r="Q4754" t="s">
        <v>59</v>
      </c>
      <c r="R4754" s="5">
        <v>229</v>
      </c>
      <c r="S4754" s="5">
        <v>-100</v>
      </c>
      <c r="T4754" s="5">
        <f t="shared" si="523"/>
        <v>43.668122270742359</v>
      </c>
      <c r="U4754" s="5">
        <v>129</v>
      </c>
      <c r="V4754" s="5">
        <v>32</v>
      </c>
      <c r="W4754" s="5">
        <v>0</v>
      </c>
      <c r="X4754" s="5">
        <v>0</v>
      </c>
      <c r="Y4754" s="5">
        <v>161</v>
      </c>
      <c r="Z4754" s="5">
        <v>161</v>
      </c>
      <c r="AA4754" t="s">
        <v>64</v>
      </c>
      <c r="AB4754">
        <v>34.409999999999997</v>
      </c>
      <c r="AC4754">
        <v>4.99</v>
      </c>
      <c r="AD4754" t="s">
        <v>64</v>
      </c>
      <c r="AE4754" t="s">
        <v>56</v>
      </c>
      <c r="AF4754">
        <v>1782</v>
      </c>
      <c r="AG4754">
        <v>1782</v>
      </c>
      <c r="AO4754">
        <v>32</v>
      </c>
      <c r="AP4754">
        <v>0</v>
      </c>
      <c r="AW4754">
        <v>161</v>
      </c>
      <c r="BD4754" s="5">
        <v>161</v>
      </c>
      <c r="BE4754">
        <v>129</v>
      </c>
      <c r="BG4754">
        <f t="shared" si="524"/>
        <v>129</v>
      </c>
      <c r="BH4754">
        <v>32</v>
      </c>
    </row>
    <row r="4755" spans="1:61" x14ac:dyDescent="0.25">
      <c r="A4755" t="s">
        <v>54</v>
      </c>
      <c r="B4755">
        <v>110027</v>
      </c>
      <c r="C4755" t="s">
        <v>55</v>
      </c>
      <c r="D4755" t="s">
        <v>56</v>
      </c>
      <c r="E4755" s="1">
        <v>45990</v>
      </c>
      <c r="F4755" t="s">
        <v>5526</v>
      </c>
      <c r="G4755" t="s">
        <v>58</v>
      </c>
      <c r="H4755" t="str">
        <f t="shared" si="518"/>
        <v>Aggregator</v>
      </c>
      <c r="I4755">
        <v>7523087093</v>
      </c>
      <c r="J4755">
        <v>18528960</v>
      </c>
      <c r="K4755" s="3">
        <v>45991.029166666667</v>
      </c>
      <c r="L4755">
        <f t="shared" si="519"/>
        <v>30</v>
      </c>
      <c r="M4755" t="str">
        <f t="shared" si="520"/>
        <v>Sunday</v>
      </c>
      <c r="N4755" s="1" t="str">
        <f t="shared" si="521"/>
        <v>November</v>
      </c>
      <c r="O4755" s="2">
        <v>2.9166666666666667E-2</v>
      </c>
      <c r="P4755" s="2" t="str">
        <f t="shared" si="522"/>
        <v>Week 4</v>
      </c>
      <c r="Q4755" t="s">
        <v>59</v>
      </c>
      <c r="R4755" s="5">
        <v>349</v>
      </c>
      <c r="S4755" s="5">
        <v>-174.5</v>
      </c>
      <c r="T4755" s="5">
        <f t="shared" si="523"/>
        <v>50</v>
      </c>
      <c r="U4755" s="5">
        <v>174.5</v>
      </c>
      <c r="V4755" s="5">
        <v>32</v>
      </c>
      <c r="W4755" s="5">
        <v>0</v>
      </c>
      <c r="X4755" s="5">
        <v>0</v>
      </c>
      <c r="Y4755" s="5">
        <v>206.5</v>
      </c>
      <c r="Z4755" s="5">
        <v>206.5</v>
      </c>
      <c r="AA4755" t="s">
        <v>60</v>
      </c>
      <c r="AB4755">
        <v>64.81</v>
      </c>
      <c r="AC4755">
        <v>4.76</v>
      </c>
      <c r="AD4755" t="s">
        <v>60</v>
      </c>
      <c r="AE4755" t="s">
        <v>56</v>
      </c>
      <c r="AF4755">
        <v>7093</v>
      </c>
      <c r="AG4755">
        <v>7093</v>
      </c>
      <c r="AO4755">
        <v>32</v>
      </c>
      <c r="AP4755">
        <v>0</v>
      </c>
      <c r="AX4755">
        <v>206.5</v>
      </c>
      <c r="BD4755" s="5">
        <v>206.5</v>
      </c>
      <c r="BE4755">
        <v>174.5</v>
      </c>
      <c r="BG4755">
        <f t="shared" si="524"/>
        <v>174.5</v>
      </c>
      <c r="BI4755">
        <v>32</v>
      </c>
    </row>
    <row r="4756" spans="1:61" x14ac:dyDescent="0.25">
      <c r="A4756" t="s">
        <v>54</v>
      </c>
      <c r="B4756">
        <v>110027</v>
      </c>
      <c r="C4756" t="s">
        <v>55</v>
      </c>
      <c r="D4756" t="s">
        <v>56</v>
      </c>
      <c r="E4756" s="1">
        <v>45990</v>
      </c>
      <c r="F4756" t="s">
        <v>5527</v>
      </c>
      <c r="G4756" t="s">
        <v>58</v>
      </c>
      <c r="H4756" t="str">
        <f t="shared" si="518"/>
        <v>Aggregator</v>
      </c>
      <c r="I4756">
        <v>7523950162</v>
      </c>
      <c r="J4756">
        <v>18528960</v>
      </c>
      <c r="K4756" s="3">
        <v>45991.029861111114</v>
      </c>
      <c r="L4756">
        <f t="shared" si="519"/>
        <v>30</v>
      </c>
      <c r="M4756" t="str">
        <f t="shared" si="520"/>
        <v>Sunday</v>
      </c>
      <c r="N4756" s="1" t="str">
        <f t="shared" si="521"/>
        <v>November</v>
      </c>
      <c r="O4756" s="2">
        <v>2.9861111111111113E-2</v>
      </c>
      <c r="P4756" s="2" t="str">
        <f t="shared" si="522"/>
        <v>Week 4</v>
      </c>
      <c r="Q4756" t="s">
        <v>59</v>
      </c>
      <c r="R4756" s="5">
        <v>248</v>
      </c>
      <c r="S4756" s="5">
        <v>-74.400000000000006</v>
      </c>
      <c r="T4756" s="5">
        <f t="shared" si="523"/>
        <v>30.000000000000004</v>
      </c>
      <c r="U4756" s="5">
        <v>173.6</v>
      </c>
      <c r="V4756" s="5">
        <v>32</v>
      </c>
      <c r="W4756" s="5">
        <v>0</v>
      </c>
      <c r="X4756" s="5">
        <v>0</v>
      </c>
      <c r="Y4756" s="5">
        <v>205.6</v>
      </c>
      <c r="Z4756" s="5">
        <v>205.6</v>
      </c>
      <c r="AA4756" t="s">
        <v>60</v>
      </c>
      <c r="AB4756">
        <v>51.98</v>
      </c>
      <c r="AC4756">
        <v>4.99</v>
      </c>
      <c r="AD4756" t="s">
        <v>60</v>
      </c>
      <c r="AE4756" t="s">
        <v>56</v>
      </c>
      <c r="AF4756">
        <v>162</v>
      </c>
      <c r="AG4756">
        <v>162</v>
      </c>
      <c r="AO4756">
        <v>32</v>
      </c>
      <c r="AP4756">
        <v>0</v>
      </c>
      <c r="AX4756">
        <v>205.6</v>
      </c>
      <c r="BD4756" s="5">
        <v>205.6</v>
      </c>
      <c r="BE4756">
        <v>173.6</v>
      </c>
      <c r="BG4756">
        <f t="shared" si="524"/>
        <v>173.6</v>
      </c>
      <c r="BI4756">
        <v>32</v>
      </c>
    </row>
    <row r="4757" spans="1:61" x14ac:dyDescent="0.25">
      <c r="A4757" t="s">
        <v>54</v>
      </c>
      <c r="B4757">
        <v>110027</v>
      </c>
      <c r="C4757" t="s">
        <v>55</v>
      </c>
      <c r="D4757" t="s">
        <v>56</v>
      </c>
      <c r="E4757" s="1">
        <v>45990</v>
      </c>
      <c r="F4757" t="s">
        <v>5528</v>
      </c>
      <c r="G4757" t="s">
        <v>63</v>
      </c>
      <c r="H4757" t="str">
        <f t="shared" si="518"/>
        <v>Aggregator</v>
      </c>
      <c r="I4757">
        <v>223414000000000</v>
      </c>
      <c r="J4757">
        <v>29811</v>
      </c>
      <c r="K4757" s="3">
        <v>45991.038888888892</v>
      </c>
      <c r="L4757">
        <f t="shared" si="519"/>
        <v>30</v>
      </c>
      <c r="M4757" t="str">
        <f t="shared" si="520"/>
        <v>Sunday</v>
      </c>
      <c r="N4757" s="1" t="str">
        <f t="shared" si="521"/>
        <v>November</v>
      </c>
      <c r="O4757" s="2">
        <v>3.888888888888889E-2</v>
      </c>
      <c r="P4757" s="2" t="str">
        <f t="shared" si="522"/>
        <v>Week 4</v>
      </c>
      <c r="Q4757" t="s">
        <v>59</v>
      </c>
      <c r="R4757" s="5">
        <v>357</v>
      </c>
      <c r="S4757" s="5">
        <v>-93.74</v>
      </c>
      <c r="T4757" s="5">
        <f t="shared" si="523"/>
        <v>26.257703081232492</v>
      </c>
      <c r="U4757" s="5">
        <v>263.26</v>
      </c>
      <c r="V4757" s="5">
        <v>32</v>
      </c>
      <c r="W4757" s="5">
        <v>0</v>
      </c>
      <c r="X4757" s="5">
        <v>-0.26</v>
      </c>
      <c r="Y4757" s="5">
        <v>295</v>
      </c>
      <c r="Z4757" s="5">
        <v>295</v>
      </c>
      <c r="AA4757" t="s">
        <v>64</v>
      </c>
      <c r="AB4757">
        <v>81.39</v>
      </c>
      <c r="AC4757">
        <v>7.49</v>
      </c>
      <c r="AD4757" t="s">
        <v>64</v>
      </c>
      <c r="AE4757" t="s">
        <v>56</v>
      </c>
      <c r="AF4757">
        <v>3809</v>
      </c>
      <c r="AG4757">
        <v>3809</v>
      </c>
      <c r="AO4757">
        <v>32</v>
      </c>
      <c r="AP4757">
        <v>0</v>
      </c>
      <c r="AW4757">
        <v>295</v>
      </c>
      <c r="BD4757" s="5">
        <v>295</v>
      </c>
      <c r="BE4757">
        <v>263.26</v>
      </c>
      <c r="BG4757">
        <f t="shared" si="524"/>
        <v>263.26</v>
      </c>
      <c r="BH4757">
        <v>32</v>
      </c>
    </row>
    <row r="4758" spans="1:61" x14ac:dyDescent="0.25">
      <c r="A4758" t="s">
        <v>54</v>
      </c>
      <c r="B4758">
        <v>110027</v>
      </c>
      <c r="C4758" t="s">
        <v>55</v>
      </c>
      <c r="D4758" t="s">
        <v>56</v>
      </c>
      <c r="E4758" s="1">
        <v>45990</v>
      </c>
      <c r="F4758" t="s">
        <v>5529</v>
      </c>
      <c r="G4758" t="s">
        <v>67</v>
      </c>
      <c r="H4758" t="str">
        <f t="shared" si="518"/>
        <v>Direct Sale</v>
      </c>
      <c r="K4758" s="3">
        <v>45991.040972222225</v>
      </c>
      <c r="L4758">
        <f t="shared" si="519"/>
        <v>30</v>
      </c>
      <c r="M4758" t="str">
        <f t="shared" si="520"/>
        <v>Sunday</v>
      </c>
      <c r="N4758" s="1" t="str">
        <f t="shared" si="521"/>
        <v>November</v>
      </c>
      <c r="O4758" s="2">
        <v>4.0972222222222222E-2</v>
      </c>
      <c r="P4758" s="2" t="str">
        <f t="shared" si="522"/>
        <v>Week 4</v>
      </c>
      <c r="Q4758" t="s">
        <v>59</v>
      </c>
      <c r="R4758" s="5">
        <v>416</v>
      </c>
      <c r="S4758" s="5">
        <v>0</v>
      </c>
      <c r="T4758" s="5">
        <f t="shared" si="523"/>
        <v>0</v>
      </c>
      <c r="U4758" s="5">
        <v>416</v>
      </c>
      <c r="V4758" s="5">
        <v>0</v>
      </c>
      <c r="W4758" s="5">
        <v>20.8</v>
      </c>
      <c r="X4758" s="5">
        <v>0.2</v>
      </c>
      <c r="Y4758" s="5">
        <v>437</v>
      </c>
      <c r="Z4758" s="5">
        <v>437</v>
      </c>
      <c r="AA4758" t="s">
        <v>68</v>
      </c>
      <c r="AB4758">
        <v>83.98</v>
      </c>
      <c r="AC4758">
        <v>1.96</v>
      </c>
      <c r="AD4758" t="s">
        <v>5778</v>
      </c>
      <c r="AE4758" t="s">
        <v>75</v>
      </c>
      <c r="AI4758" t="s">
        <v>89</v>
      </c>
      <c r="AJ4758" t="s">
        <v>190</v>
      </c>
      <c r="AK4758">
        <v>8929758003</v>
      </c>
      <c r="AO4758">
        <v>0</v>
      </c>
      <c r="AP4758">
        <v>0</v>
      </c>
      <c r="AR4758">
        <v>437</v>
      </c>
      <c r="AZ4758">
        <v>416</v>
      </c>
      <c r="BA4758">
        <v>10.4</v>
      </c>
      <c r="BB4758">
        <v>416</v>
      </c>
      <c r="BC4758">
        <v>10.4</v>
      </c>
      <c r="BD4758" s="5">
        <v>437</v>
      </c>
      <c r="BE4758">
        <v>416</v>
      </c>
      <c r="BG4758">
        <f t="shared" si="524"/>
        <v>416</v>
      </c>
    </row>
    <row r="4759" spans="1:61" x14ac:dyDescent="0.25">
      <c r="A4759" t="s">
        <v>54</v>
      </c>
      <c r="B4759">
        <v>110027</v>
      </c>
      <c r="C4759" t="s">
        <v>55</v>
      </c>
      <c r="D4759" t="s">
        <v>56</v>
      </c>
      <c r="E4759" s="1">
        <v>45990</v>
      </c>
      <c r="F4759" t="s">
        <v>5530</v>
      </c>
      <c r="G4759" t="s">
        <v>58</v>
      </c>
      <c r="H4759" t="str">
        <f t="shared" si="518"/>
        <v>Aggregator</v>
      </c>
      <c r="I4759">
        <v>7533441151</v>
      </c>
      <c r="J4759">
        <v>18528960</v>
      </c>
      <c r="K4759" s="3">
        <v>45991.043055555558</v>
      </c>
      <c r="L4759">
        <f t="shared" si="519"/>
        <v>30</v>
      </c>
      <c r="M4759" t="str">
        <f t="shared" si="520"/>
        <v>Sunday</v>
      </c>
      <c r="N4759" s="1" t="str">
        <f t="shared" si="521"/>
        <v>November</v>
      </c>
      <c r="O4759" s="2">
        <v>4.3055555555555555E-2</v>
      </c>
      <c r="P4759" s="2" t="str">
        <f t="shared" si="522"/>
        <v>Week 4</v>
      </c>
      <c r="Q4759" t="s">
        <v>59</v>
      </c>
      <c r="R4759" s="5">
        <v>219</v>
      </c>
      <c r="S4759" s="5">
        <v>-100</v>
      </c>
      <c r="T4759" s="5">
        <f t="shared" si="523"/>
        <v>45.662100456621005</v>
      </c>
      <c r="U4759" s="5">
        <v>119</v>
      </c>
      <c r="V4759" s="5">
        <v>32</v>
      </c>
      <c r="W4759" s="5">
        <v>0</v>
      </c>
      <c r="X4759" s="5">
        <v>0</v>
      </c>
      <c r="Y4759" s="5">
        <v>151</v>
      </c>
      <c r="Z4759" s="5">
        <v>151</v>
      </c>
      <c r="AA4759" t="s">
        <v>60</v>
      </c>
      <c r="AB4759">
        <v>37.369999999999997</v>
      </c>
      <c r="AC4759">
        <v>4.76</v>
      </c>
      <c r="AD4759" t="s">
        <v>60</v>
      </c>
      <c r="AE4759" t="s">
        <v>56</v>
      </c>
      <c r="AF4759">
        <v>1151</v>
      </c>
      <c r="AG4759">
        <v>1151</v>
      </c>
      <c r="AO4759">
        <v>32</v>
      </c>
      <c r="AP4759">
        <v>0</v>
      </c>
      <c r="AX4759">
        <v>151</v>
      </c>
      <c r="BD4759" s="5">
        <v>151</v>
      </c>
      <c r="BE4759">
        <v>119</v>
      </c>
      <c r="BG4759">
        <f t="shared" si="524"/>
        <v>119</v>
      </c>
      <c r="BI4759">
        <v>32</v>
      </c>
    </row>
    <row r="4760" spans="1:61" x14ac:dyDescent="0.25">
      <c r="A4760" t="s">
        <v>54</v>
      </c>
      <c r="B4760">
        <v>110027</v>
      </c>
      <c r="C4760" t="s">
        <v>55</v>
      </c>
      <c r="D4760" t="s">
        <v>56</v>
      </c>
      <c r="E4760" s="1">
        <v>45990</v>
      </c>
      <c r="F4760" t="s">
        <v>5531</v>
      </c>
      <c r="G4760" t="s">
        <v>67</v>
      </c>
      <c r="H4760" t="str">
        <f t="shared" si="518"/>
        <v>Direct Sale</v>
      </c>
      <c r="K4760" s="3">
        <v>45991.04791666667</v>
      </c>
      <c r="L4760">
        <f t="shared" si="519"/>
        <v>30</v>
      </c>
      <c r="M4760" t="str">
        <f t="shared" si="520"/>
        <v>Sunday</v>
      </c>
      <c r="N4760" s="1" t="str">
        <f t="shared" si="521"/>
        <v>November</v>
      </c>
      <c r="O4760" s="2">
        <v>4.791666666666667E-2</v>
      </c>
      <c r="P4760" s="2" t="str">
        <f t="shared" si="522"/>
        <v>Week 4</v>
      </c>
      <c r="Q4760" t="s">
        <v>59</v>
      </c>
      <c r="R4760" s="5">
        <v>935</v>
      </c>
      <c r="S4760" s="5">
        <v>0</v>
      </c>
      <c r="T4760" s="5">
        <f t="shared" si="523"/>
        <v>0</v>
      </c>
      <c r="U4760" s="5">
        <v>935</v>
      </c>
      <c r="V4760" s="5">
        <v>0</v>
      </c>
      <c r="W4760" s="5">
        <v>46.76</v>
      </c>
      <c r="X4760" s="5">
        <v>0.24</v>
      </c>
      <c r="Y4760" s="5">
        <v>982</v>
      </c>
      <c r="Z4760" s="5">
        <v>982</v>
      </c>
      <c r="AA4760" t="s">
        <v>466</v>
      </c>
      <c r="AB4760">
        <v>213.76</v>
      </c>
      <c r="AC4760">
        <v>20.37</v>
      </c>
      <c r="AD4760" t="s">
        <v>5778</v>
      </c>
      <c r="AE4760" t="s">
        <v>75</v>
      </c>
      <c r="AI4760" t="s">
        <v>89</v>
      </c>
      <c r="AJ4760" t="s">
        <v>190</v>
      </c>
      <c r="AK4760">
        <v>8929758003</v>
      </c>
      <c r="AO4760">
        <v>0</v>
      </c>
      <c r="AP4760">
        <v>0</v>
      </c>
      <c r="AQ4760">
        <v>542</v>
      </c>
      <c r="AR4760">
        <v>440</v>
      </c>
      <c r="AZ4760">
        <v>935</v>
      </c>
      <c r="BA4760">
        <v>23.38</v>
      </c>
      <c r="BB4760">
        <v>935</v>
      </c>
      <c r="BC4760">
        <v>23.38</v>
      </c>
      <c r="BD4760" s="5">
        <v>982</v>
      </c>
      <c r="BE4760">
        <v>935</v>
      </c>
      <c r="BG4760">
        <f t="shared" si="524"/>
        <v>935</v>
      </c>
    </row>
    <row r="4761" spans="1:61" x14ac:dyDescent="0.25">
      <c r="A4761" t="s">
        <v>54</v>
      </c>
      <c r="B4761">
        <v>110027</v>
      </c>
      <c r="C4761" t="s">
        <v>55</v>
      </c>
      <c r="D4761" t="s">
        <v>56</v>
      </c>
      <c r="E4761" s="1">
        <v>45990</v>
      </c>
      <c r="F4761" t="s">
        <v>5532</v>
      </c>
      <c r="G4761" t="s">
        <v>58</v>
      </c>
      <c r="H4761" t="str">
        <f t="shared" si="518"/>
        <v>Aggregator</v>
      </c>
      <c r="I4761">
        <v>7532366075</v>
      </c>
      <c r="J4761">
        <v>18528960</v>
      </c>
      <c r="K4761" s="3">
        <v>45991.049305555556</v>
      </c>
      <c r="L4761">
        <f t="shared" si="519"/>
        <v>30</v>
      </c>
      <c r="M4761" t="str">
        <f t="shared" si="520"/>
        <v>Sunday</v>
      </c>
      <c r="N4761" s="1" t="str">
        <f t="shared" si="521"/>
        <v>November</v>
      </c>
      <c r="O4761" s="2">
        <v>4.9305555555555554E-2</v>
      </c>
      <c r="P4761" s="2" t="str">
        <f t="shared" si="522"/>
        <v>Week 4</v>
      </c>
      <c r="Q4761" t="s">
        <v>59</v>
      </c>
      <c r="R4761" s="5">
        <v>877</v>
      </c>
      <c r="S4761" s="5">
        <v>-274.5</v>
      </c>
      <c r="T4761" s="5">
        <f t="shared" si="523"/>
        <v>31.299885974914481</v>
      </c>
      <c r="U4761" s="5">
        <v>602.5</v>
      </c>
      <c r="V4761" s="5">
        <v>32</v>
      </c>
      <c r="W4761" s="5">
        <v>0</v>
      </c>
      <c r="X4761" s="5">
        <v>0</v>
      </c>
      <c r="Y4761" s="5">
        <v>634.5</v>
      </c>
      <c r="Z4761" s="5">
        <v>634.5</v>
      </c>
      <c r="AA4761" t="s">
        <v>60</v>
      </c>
      <c r="AB4761">
        <v>159.46</v>
      </c>
      <c r="AC4761">
        <v>6.95</v>
      </c>
      <c r="AD4761" t="s">
        <v>60</v>
      </c>
      <c r="AE4761" t="s">
        <v>56</v>
      </c>
      <c r="AF4761">
        <v>6075</v>
      </c>
      <c r="AG4761">
        <v>6075</v>
      </c>
      <c r="AO4761">
        <v>32</v>
      </c>
      <c r="AP4761">
        <v>0</v>
      </c>
      <c r="AX4761">
        <v>634.5</v>
      </c>
      <c r="BD4761" s="5">
        <v>634.5</v>
      </c>
      <c r="BE4761">
        <v>602.5</v>
      </c>
      <c r="BG4761">
        <f t="shared" si="524"/>
        <v>602.5</v>
      </c>
      <c r="BI4761">
        <v>32</v>
      </c>
    </row>
    <row r="4762" spans="1:61" x14ac:dyDescent="0.25">
      <c r="A4762" t="s">
        <v>54</v>
      </c>
      <c r="B4762">
        <v>110027</v>
      </c>
      <c r="C4762" t="s">
        <v>55</v>
      </c>
      <c r="D4762" t="s">
        <v>56</v>
      </c>
      <c r="E4762" s="1">
        <v>45990</v>
      </c>
      <c r="F4762" t="s">
        <v>5533</v>
      </c>
      <c r="G4762" t="s">
        <v>63</v>
      </c>
      <c r="H4762" t="str">
        <f t="shared" si="518"/>
        <v>Aggregator</v>
      </c>
      <c r="I4762">
        <v>223415000000000</v>
      </c>
      <c r="J4762">
        <v>29811</v>
      </c>
      <c r="K4762" s="3">
        <v>45991.051388888889</v>
      </c>
      <c r="L4762">
        <f t="shared" si="519"/>
        <v>30</v>
      </c>
      <c r="M4762" t="str">
        <f t="shared" si="520"/>
        <v>Sunday</v>
      </c>
      <c r="N4762" s="1" t="str">
        <f t="shared" si="521"/>
        <v>November</v>
      </c>
      <c r="O4762" s="2">
        <v>5.1388888888888887E-2</v>
      </c>
      <c r="P4762" s="2" t="str">
        <f t="shared" si="522"/>
        <v>Week 4</v>
      </c>
      <c r="Q4762" t="s">
        <v>59</v>
      </c>
      <c r="R4762" s="5">
        <v>327</v>
      </c>
      <c r="S4762" s="5">
        <v>-120</v>
      </c>
      <c r="T4762" s="5">
        <f t="shared" si="523"/>
        <v>36.697247706422019</v>
      </c>
      <c r="U4762" s="5">
        <v>207</v>
      </c>
      <c r="V4762" s="5">
        <v>32</v>
      </c>
      <c r="W4762" s="5">
        <v>0</v>
      </c>
      <c r="X4762" s="5">
        <v>0</v>
      </c>
      <c r="Y4762" s="5">
        <v>239</v>
      </c>
      <c r="Z4762" s="5">
        <v>239</v>
      </c>
      <c r="AA4762" t="s">
        <v>64</v>
      </c>
      <c r="AB4762">
        <v>67.47</v>
      </c>
      <c r="AC4762">
        <v>6.95</v>
      </c>
      <c r="AD4762" t="s">
        <v>64</v>
      </c>
      <c r="AE4762" t="s">
        <v>56</v>
      </c>
      <c r="AF4762">
        <v>4584</v>
      </c>
      <c r="AG4762">
        <v>4584</v>
      </c>
      <c r="AO4762">
        <v>32</v>
      </c>
      <c r="AP4762">
        <v>0</v>
      </c>
      <c r="AW4762">
        <v>239</v>
      </c>
      <c r="BD4762" s="5">
        <v>239</v>
      </c>
      <c r="BE4762">
        <v>207</v>
      </c>
      <c r="BG4762">
        <f t="shared" si="524"/>
        <v>207</v>
      </c>
      <c r="BH4762">
        <v>32</v>
      </c>
    </row>
    <row r="4763" spans="1:61" x14ac:dyDescent="0.25">
      <c r="A4763" t="s">
        <v>54</v>
      </c>
      <c r="B4763">
        <v>110027</v>
      </c>
      <c r="C4763" t="s">
        <v>55</v>
      </c>
      <c r="D4763" t="s">
        <v>56</v>
      </c>
      <c r="E4763" s="1">
        <v>45990</v>
      </c>
      <c r="F4763" t="s">
        <v>5534</v>
      </c>
      <c r="G4763" t="s">
        <v>63</v>
      </c>
      <c r="H4763" t="str">
        <f t="shared" si="518"/>
        <v>Aggregator</v>
      </c>
      <c r="I4763">
        <v>223415000000000</v>
      </c>
      <c r="J4763">
        <v>29811</v>
      </c>
      <c r="K4763" s="3">
        <v>45991.054166666669</v>
      </c>
      <c r="L4763">
        <f t="shared" si="519"/>
        <v>30</v>
      </c>
      <c r="M4763" t="str">
        <f t="shared" si="520"/>
        <v>Sunday</v>
      </c>
      <c r="N4763" s="1" t="str">
        <f t="shared" si="521"/>
        <v>November</v>
      </c>
      <c r="O4763" s="2">
        <v>5.4166666666666669E-2</v>
      </c>
      <c r="P4763" s="2" t="str">
        <f t="shared" si="522"/>
        <v>Week 4</v>
      </c>
      <c r="Q4763" t="s">
        <v>59</v>
      </c>
      <c r="R4763" s="5">
        <v>422.28</v>
      </c>
      <c r="S4763" s="5">
        <v>-129.99</v>
      </c>
      <c r="T4763" s="5">
        <f t="shared" si="523"/>
        <v>30.782892867291849</v>
      </c>
      <c r="U4763" s="5">
        <v>292.29000000000002</v>
      </c>
      <c r="V4763" s="5">
        <v>32</v>
      </c>
      <c r="W4763" s="5">
        <v>0</v>
      </c>
      <c r="X4763" s="5">
        <v>-0.28999999999999998</v>
      </c>
      <c r="Y4763" s="5">
        <v>324</v>
      </c>
      <c r="Z4763" s="5">
        <v>324</v>
      </c>
      <c r="AA4763" t="s">
        <v>64</v>
      </c>
      <c r="AB4763">
        <v>101.6</v>
      </c>
      <c r="AC4763">
        <v>6.56</v>
      </c>
      <c r="AD4763" t="s">
        <v>64</v>
      </c>
      <c r="AE4763" t="s">
        <v>56</v>
      </c>
      <c r="AF4763">
        <v>4054</v>
      </c>
      <c r="AG4763">
        <v>4054</v>
      </c>
      <c r="AO4763">
        <v>32</v>
      </c>
      <c r="AP4763">
        <v>0</v>
      </c>
      <c r="AW4763">
        <v>324</v>
      </c>
      <c r="BD4763" s="5">
        <v>324</v>
      </c>
      <c r="BE4763">
        <v>292.29000000000002</v>
      </c>
      <c r="BG4763">
        <f t="shared" si="524"/>
        <v>292.29000000000002</v>
      </c>
      <c r="BH4763">
        <v>32</v>
      </c>
    </row>
    <row r="4764" spans="1:61" x14ac:dyDescent="0.25">
      <c r="A4764" t="s">
        <v>54</v>
      </c>
      <c r="B4764">
        <v>110027</v>
      </c>
      <c r="C4764" t="s">
        <v>55</v>
      </c>
      <c r="D4764" t="s">
        <v>56</v>
      </c>
      <c r="E4764" s="1">
        <v>45990</v>
      </c>
      <c r="F4764" t="s">
        <v>5535</v>
      </c>
      <c r="G4764" t="s">
        <v>58</v>
      </c>
      <c r="H4764" t="str">
        <f t="shared" si="518"/>
        <v>Aggregator</v>
      </c>
      <c r="I4764">
        <v>7531444997</v>
      </c>
      <c r="J4764">
        <v>18528960</v>
      </c>
      <c r="K4764" s="3">
        <v>45991.054166666669</v>
      </c>
      <c r="L4764">
        <f t="shared" si="519"/>
        <v>30</v>
      </c>
      <c r="M4764" t="str">
        <f t="shared" si="520"/>
        <v>Sunday</v>
      </c>
      <c r="N4764" s="1" t="str">
        <f t="shared" si="521"/>
        <v>November</v>
      </c>
      <c r="O4764" s="2">
        <v>5.4166666666666669E-2</v>
      </c>
      <c r="P4764" s="2" t="str">
        <f t="shared" si="522"/>
        <v>Week 4</v>
      </c>
      <c r="Q4764" t="s">
        <v>59</v>
      </c>
      <c r="R4764" s="5">
        <v>289</v>
      </c>
      <c r="S4764" s="5">
        <v>-100</v>
      </c>
      <c r="T4764" s="5">
        <f t="shared" si="523"/>
        <v>34.602076124567475</v>
      </c>
      <c r="U4764" s="5">
        <v>189</v>
      </c>
      <c r="V4764" s="5">
        <v>32</v>
      </c>
      <c r="W4764" s="5">
        <v>0</v>
      </c>
      <c r="X4764" s="5">
        <v>0</v>
      </c>
      <c r="Y4764" s="5">
        <v>221</v>
      </c>
      <c r="Z4764" s="5">
        <v>221</v>
      </c>
      <c r="AA4764" t="s">
        <v>60</v>
      </c>
      <c r="AB4764">
        <v>60.65</v>
      </c>
      <c r="AC4764">
        <v>4.99</v>
      </c>
      <c r="AD4764" t="s">
        <v>60</v>
      </c>
      <c r="AE4764" t="s">
        <v>56</v>
      </c>
      <c r="AF4764">
        <v>4997</v>
      </c>
      <c r="AG4764">
        <v>4997</v>
      </c>
      <c r="AO4764">
        <v>32</v>
      </c>
      <c r="AP4764">
        <v>0</v>
      </c>
      <c r="AX4764">
        <v>221</v>
      </c>
      <c r="BD4764" s="5">
        <v>221</v>
      </c>
      <c r="BE4764">
        <v>189</v>
      </c>
      <c r="BG4764">
        <f t="shared" si="524"/>
        <v>189</v>
      </c>
      <c r="BI4764">
        <v>32</v>
      </c>
    </row>
    <row r="4765" spans="1:61" x14ac:dyDescent="0.25">
      <c r="A4765" t="s">
        <v>54</v>
      </c>
      <c r="B4765">
        <v>110027</v>
      </c>
      <c r="C4765" t="s">
        <v>55</v>
      </c>
      <c r="D4765" t="s">
        <v>56</v>
      </c>
      <c r="E4765" s="1">
        <v>45990</v>
      </c>
      <c r="F4765" t="s">
        <v>5536</v>
      </c>
      <c r="G4765" t="s">
        <v>58</v>
      </c>
      <c r="H4765" t="str">
        <f t="shared" si="518"/>
        <v>Aggregator</v>
      </c>
      <c r="I4765">
        <v>7530157751</v>
      </c>
      <c r="J4765">
        <v>18528960</v>
      </c>
      <c r="K4765" s="3">
        <v>45991.054861111108</v>
      </c>
      <c r="L4765">
        <f t="shared" si="519"/>
        <v>30</v>
      </c>
      <c r="M4765" t="str">
        <f t="shared" si="520"/>
        <v>Sunday</v>
      </c>
      <c r="N4765" s="1" t="str">
        <f t="shared" si="521"/>
        <v>November</v>
      </c>
      <c r="O4765" s="2">
        <v>5.486111111111111E-2</v>
      </c>
      <c r="P4765" s="2" t="str">
        <f t="shared" si="522"/>
        <v>Week 4</v>
      </c>
      <c r="Q4765" t="s">
        <v>59</v>
      </c>
      <c r="R4765" s="5">
        <v>681</v>
      </c>
      <c r="S4765" s="5">
        <v>-93</v>
      </c>
      <c r="T4765" s="5">
        <f t="shared" si="523"/>
        <v>13.656387665198238</v>
      </c>
      <c r="U4765" s="5">
        <v>588</v>
      </c>
      <c r="V4765" s="5">
        <v>32</v>
      </c>
      <c r="W4765" s="5">
        <v>0</v>
      </c>
      <c r="X4765" s="5">
        <v>0</v>
      </c>
      <c r="Y4765" s="5">
        <v>620</v>
      </c>
      <c r="Z4765" s="5">
        <v>620</v>
      </c>
      <c r="AA4765" t="s">
        <v>60</v>
      </c>
      <c r="AB4765">
        <v>117.91</v>
      </c>
      <c r="AC4765">
        <v>10.26</v>
      </c>
      <c r="AD4765" t="s">
        <v>60</v>
      </c>
      <c r="AE4765" t="s">
        <v>56</v>
      </c>
      <c r="AF4765">
        <v>7751</v>
      </c>
      <c r="AG4765">
        <v>7751</v>
      </c>
      <c r="AO4765">
        <v>32</v>
      </c>
      <c r="AP4765">
        <v>0</v>
      </c>
      <c r="AX4765">
        <v>620</v>
      </c>
      <c r="BD4765" s="5">
        <v>620</v>
      </c>
      <c r="BE4765">
        <v>588</v>
      </c>
      <c r="BG4765">
        <f t="shared" si="524"/>
        <v>588</v>
      </c>
      <c r="BI4765">
        <v>32</v>
      </c>
    </row>
    <row r="4766" spans="1:61" x14ac:dyDescent="0.25">
      <c r="A4766" t="s">
        <v>54</v>
      </c>
      <c r="B4766">
        <v>110027</v>
      </c>
      <c r="C4766" t="s">
        <v>55</v>
      </c>
      <c r="D4766" t="s">
        <v>56</v>
      </c>
      <c r="E4766" s="1">
        <v>45990</v>
      </c>
      <c r="F4766" t="s">
        <v>5537</v>
      </c>
      <c r="G4766" t="s">
        <v>58</v>
      </c>
      <c r="H4766" t="str">
        <f t="shared" si="518"/>
        <v>Aggregator</v>
      </c>
      <c r="I4766">
        <v>7497673723</v>
      </c>
      <c r="J4766">
        <v>18528960</v>
      </c>
      <c r="K4766" s="3">
        <v>45991.055555555555</v>
      </c>
      <c r="L4766">
        <f t="shared" si="519"/>
        <v>30</v>
      </c>
      <c r="M4766" t="str">
        <f t="shared" si="520"/>
        <v>Sunday</v>
      </c>
      <c r="N4766" s="1" t="str">
        <f t="shared" si="521"/>
        <v>November</v>
      </c>
      <c r="O4766" s="2">
        <v>5.5555555555555552E-2</v>
      </c>
      <c r="P4766" s="2" t="str">
        <f t="shared" si="522"/>
        <v>Week 4</v>
      </c>
      <c r="Q4766" t="s">
        <v>59</v>
      </c>
      <c r="R4766" s="5">
        <v>278</v>
      </c>
      <c r="S4766" s="5">
        <v>-80</v>
      </c>
      <c r="T4766" s="5">
        <f t="shared" si="523"/>
        <v>28.776978417266186</v>
      </c>
      <c r="U4766" s="5">
        <v>198</v>
      </c>
      <c r="V4766" s="5">
        <v>32</v>
      </c>
      <c r="W4766" s="5">
        <v>0</v>
      </c>
      <c r="X4766" s="5">
        <v>0</v>
      </c>
      <c r="Y4766" s="5">
        <v>230</v>
      </c>
      <c r="Z4766" s="5">
        <v>230</v>
      </c>
      <c r="AA4766" t="s">
        <v>60</v>
      </c>
      <c r="AB4766">
        <v>52.42</v>
      </c>
      <c r="AC4766">
        <v>4.76</v>
      </c>
      <c r="AD4766" t="s">
        <v>60</v>
      </c>
      <c r="AE4766" t="s">
        <v>56</v>
      </c>
      <c r="AF4766">
        <v>3723</v>
      </c>
      <c r="AG4766">
        <v>3723</v>
      </c>
      <c r="AO4766">
        <v>32</v>
      </c>
      <c r="AP4766">
        <v>0</v>
      </c>
      <c r="AX4766">
        <v>230</v>
      </c>
      <c r="BD4766" s="5">
        <v>230</v>
      </c>
      <c r="BE4766">
        <v>198</v>
      </c>
      <c r="BG4766">
        <f t="shared" si="524"/>
        <v>198</v>
      </c>
      <c r="BI4766">
        <v>32</v>
      </c>
    </row>
    <row r="4767" spans="1:61" x14ac:dyDescent="0.25">
      <c r="A4767" t="s">
        <v>54</v>
      </c>
      <c r="B4767">
        <v>110027</v>
      </c>
      <c r="C4767" t="s">
        <v>55</v>
      </c>
      <c r="D4767" t="s">
        <v>56</v>
      </c>
      <c r="E4767" s="1">
        <v>45990</v>
      </c>
      <c r="F4767" t="s">
        <v>5538</v>
      </c>
      <c r="G4767" t="s">
        <v>58</v>
      </c>
      <c r="H4767" t="str">
        <f t="shared" si="518"/>
        <v>Aggregator</v>
      </c>
      <c r="I4767">
        <v>7529151002</v>
      </c>
      <c r="J4767">
        <v>18528960</v>
      </c>
      <c r="K4767" s="3">
        <v>45991.061805555553</v>
      </c>
      <c r="L4767">
        <f t="shared" si="519"/>
        <v>30</v>
      </c>
      <c r="M4767" t="str">
        <f t="shared" si="520"/>
        <v>Sunday</v>
      </c>
      <c r="N4767" s="1" t="str">
        <f t="shared" si="521"/>
        <v>November</v>
      </c>
      <c r="O4767" s="2">
        <v>6.1805555555555558E-2</v>
      </c>
      <c r="P4767" s="2" t="str">
        <f t="shared" si="522"/>
        <v>Week 4</v>
      </c>
      <c r="Q4767" t="s">
        <v>59</v>
      </c>
      <c r="R4767" s="5">
        <v>1632</v>
      </c>
      <c r="S4767" s="5">
        <v>-697.5</v>
      </c>
      <c r="T4767" s="5">
        <f t="shared" si="523"/>
        <v>42.73897058823529</v>
      </c>
      <c r="U4767" s="5">
        <v>934.5</v>
      </c>
      <c r="V4767" s="5">
        <v>32</v>
      </c>
      <c r="W4767" s="5">
        <v>0</v>
      </c>
      <c r="X4767" s="5">
        <v>0</v>
      </c>
      <c r="Y4767" s="5">
        <v>966.5</v>
      </c>
      <c r="Z4767" s="5">
        <v>966.5</v>
      </c>
      <c r="AA4767" t="s">
        <v>60</v>
      </c>
      <c r="AB4767">
        <v>300.83999999999997</v>
      </c>
      <c r="AC4767">
        <v>55.41</v>
      </c>
      <c r="AD4767" t="s">
        <v>60</v>
      </c>
      <c r="AE4767" t="s">
        <v>56</v>
      </c>
      <c r="AF4767">
        <v>1002</v>
      </c>
      <c r="AG4767">
        <v>1002</v>
      </c>
      <c r="AO4767">
        <v>32</v>
      </c>
      <c r="AP4767">
        <v>0</v>
      </c>
      <c r="AX4767">
        <v>966.5</v>
      </c>
      <c r="BD4767" s="5">
        <v>966.5</v>
      </c>
      <c r="BE4767">
        <v>934.5</v>
      </c>
      <c r="BG4767">
        <f t="shared" si="524"/>
        <v>934.5</v>
      </c>
      <c r="BI4767">
        <v>32</v>
      </c>
    </row>
    <row r="4768" spans="1:61" x14ac:dyDescent="0.25">
      <c r="A4768" t="s">
        <v>54</v>
      </c>
      <c r="B4768">
        <v>110027</v>
      </c>
      <c r="C4768" t="s">
        <v>55</v>
      </c>
      <c r="D4768" t="s">
        <v>56</v>
      </c>
      <c r="E4768" s="1">
        <v>45990</v>
      </c>
      <c r="F4768" t="s">
        <v>5539</v>
      </c>
      <c r="G4768" t="s">
        <v>67</v>
      </c>
      <c r="H4768" t="str">
        <f t="shared" si="518"/>
        <v>Direct Sale</v>
      </c>
      <c r="K4768" s="3">
        <v>45991.063194444447</v>
      </c>
      <c r="L4768">
        <f t="shared" si="519"/>
        <v>30</v>
      </c>
      <c r="M4768" t="str">
        <f t="shared" si="520"/>
        <v>Sunday</v>
      </c>
      <c r="N4768" s="1" t="str">
        <f t="shared" si="521"/>
        <v>November</v>
      </c>
      <c r="O4768" s="2">
        <v>6.3194444444444442E-2</v>
      </c>
      <c r="P4768" s="2" t="str">
        <f t="shared" si="522"/>
        <v>Week 4</v>
      </c>
      <c r="Q4768" t="s">
        <v>59</v>
      </c>
      <c r="R4768" s="5">
        <v>485.09</v>
      </c>
      <c r="S4768" s="5">
        <v>0</v>
      </c>
      <c r="T4768" s="5">
        <f t="shared" si="523"/>
        <v>0</v>
      </c>
      <c r="U4768" s="5">
        <v>485.09</v>
      </c>
      <c r="V4768" s="5">
        <v>0</v>
      </c>
      <c r="W4768" s="5">
        <v>24.26</v>
      </c>
      <c r="X4768" s="5">
        <v>-0.35</v>
      </c>
      <c r="Y4768" s="5">
        <v>509</v>
      </c>
      <c r="Z4768" s="5">
        <v>509</v>
      </c>
      <c r="AA4768" t="s">
        <v>68</v>
      </c>
      <c r="AB4768">
        <v>118.98</v>
      </c>
      <c r="AC4768">
        <v>5.88</v>
      </c>
      <c r="AD4768" t="s">
        <v>5778</v>
      </c>
      <c r="AE4768" t="s">
        <v>75</v>
      </c>
      <c r="AI4768" t="s">
        <v>5540</v>
      </c>
      <c r="AJ4768" t="s">
        <v>5541</v>
      </c>
      <c r="AK4768">
        <v>9639854796</v>
      </c>
      <c r="AO4768">
        <v>0</v>
      </c>
      <c r="AP4768">
        <v>0</v>
      </c>
      <c r="AR4768">
        <v>509</v>
      </c>
      <c r="AZ4768">
        <v>485.09</v>
      </c>
      <c r="BA4768">
        <v>12.13</v>
      </c>
      <c r="BB4768">
        <v>485.09</v>
      </c>
      <c r="BC4768">
        <v>12.13</v>
      </c>
      <c r="BD4768" s="5">
        <v>509</v>
      </c>
      <c r="BE4768">
        <v>485.09</v>
      </c>
      <c r="BG4768">
        <f t="shared" si="524"/>
        <v>485.09</v>
      </c>
    </row>
    <row r="4769" spans="1:61" x14ac:dyDescent="0.25">
      <c r="A4769" t="s">
        <v>54</v>
      </c>
      <c r="B4769">
        <v>110027</v>
      </c>
      <c r="C4769" t="s">
        <v>55</v>
      </c>
      <c r="D4769" t="s">
        <v>56</v>
      </c>
      <c r="E4769" s="1">
        <v>45990</v>
      </c>
      <c r="F4769" t="s">
        <v>5542</v>
      </c>
      <c r="G4769" t="s">
        <v>67</v>
      </c>
      <c r="H4769" t="str">
        <f t="shared" si="518"/>
        <v>Direct Sale</v>
      </c>
      <c r="K4769" s="3">
        <v>45991.069444444445</v>
      </c>
      <c r="L4769">
        <f t="shared" si="519"/>
        <v>30</v>
      </c>
      <c r="M4769" t="str">
        <f t="shared" si="520"/>
        <v>Sunday</v>
      </c>
      <c r="N4769" s="1" t="str">
        <f t="shared" si="521"/>
        <v>November</v>
      </c>
      <c r="O4769" s="2">
        <v>6.9444444444444448E-2</v>
      </c>
      <c r="P4769" s="2" t="str">
        <f t="shared" si="522"/>
        <v>Week 4</v>
      </c>
      <c r="Q4769" t="s">
        <v>59</v>
      </c>
      <c r="R4769" s="5">
        <v>109</v>
      </c>
      <c r="S4769" s="5">
        <v>0</v>
      </c>
      <c r="T4769" s="5">
        <f t="shared" si="523"/>
        <v>0</v>
      </c>
      <c r="U4769" s="5">
        <v>109</v>
      </c>
      <c r="V4769" s="5">
        <v>0</v>
      </c>
      <c r="W4769" s="5">
        <v>5.46</v>
      </c>
      <c r="X4769" s="5">
        <v>-0.46</v>
      </c>
      <c r="Y4769" s="5">
        <v>114</v>
      </c>
      <c r="Z4769" s="5">
        <v>114</v>
      </c>
      <c r="AA4769" t="s">
        <v>68</v>
      </c>
      <c r="AB4769">
        <v>24.63</v>
      </c>
      <c r="AC4769">
        <v>1.96</v>
      </c>
      <c r="AD4769" t="s">
        <v>5778</v>
      </c>
      <c r="AE4769" t="s">
        <v>75</v>
      </c>
      <c r="AI4769" t="s">
        <v>5543</v>
      </c>
      <c r="AJ4769" t="s">
        <v>5544</v>
      </c>
      <c r="AK4769">
        <v>9175235428</v>
      </c>
      <c r="AO4769">
        <v>0</v>
      </c>
      <c r="AP4769">
        <v>0</v>
      </c>
      <c r="AR4769">
        <v>114</v>
      </c>
      <c r="AZ4769">
        <v>109</v>
      </c>
      <c r="BA4769">
        <v>2.73</v>
      </c>
      <c r="BB4769">
        <v>109</v>
      </c>
      <c r="BC4769">
        <v>2.73</v>
      </c>
      <c r="BD4769" s="5">
        <v>114</v>
      </c>
      <c r="BE4769">
        <v>109</v>
      </c>
      <c r="BG4769">
        <f t="shared" si="524"/>
        <v>109</v>
      </c>
    </row>
    <row r="4770" spans="1:61" x14ac:dyDescent="0.25">
      <c r="A4770" t="s">
        <v>54</v>
      </c>
      <c r="B4770">
        <v>110027</v>
      </c>
      <c r="C4770" t="s">
        <v>55</v>
      </c>
      <c r="D4770" t="s">
        <v>56</v>
      </c>
      <c r="E4770" s="1">
        <v>45990</v>
      </c>
      <c r="F4770" t="s">
        <v>5545</v>
      </c>
      <c r="G4770" t="s">
        <v>67</v>
      </c>
      <c r="H4770" t="str">
        <f t="shared" si="518"/>
        <v>Direct Sale</v>
      </c>
      <c r="K4770" s="3">
        <v>45991.069444444445</v>
      </c>
      <c r="L4770">
        <f t="shared" si="519"/>
        <v>30</v>
      </c>
      <c r="M4770" t="str">
        <f t="shared" si="520"/>
        <v>Sunday</v>
      </c>
      <c r="N4770" s="1" t="str">
        <f t="shared" si="521"/>
        <v>November</v>
      </c>
      <c r="O4770" s="2">
        <v>6.9444444444444448E-2</v>
      </c>
      <c r="P4770" s="2" t="str">
        <f t="shared" si="522"/>
        <v>Week 4</v>
      </c>
      <c r="Q4770" t="s">
        <v>59</v>
      </c>
      <c r="R4770" s="5">
        <v>398</v>
      </c>
      <c r="S4770" s="5">
        <v>0</v>
      </c>
      <c r="T4770" s="5">
        <f t="shared" si="523"/>
        <v>0</v>
      </c>
      <c r="U4770" s="5">
        <v>398</v>
      </c>
      <c r="V4770" s="5">
        <v>0</v>
      </c>
      <c r="W4770" s="5">
        <v>19.899999999999999</v>
      </c>
      <c r="X4770" s="5">
        <v>0.1</v>
      </c>
      <c r="Y4770" s="5">
        <v>418</v>
      </c>
      <c r="Z4770" s="5">
        <v>418</v>
      </c>
      <c r="AA4770" t="s">
        <v>73</v>
      </c>
      <c r="AB4770">
        <v>96.3</v>
      </c>
      <c r="AC4770">
        <v>5.12</v>
      </c>
      <c r="AD4770" t="s">
        <v>5778</v>
      </c>
      <c r="AE4770" t="s">
        <v>75</v>
      </c>
      <c r="AI4770" t="s">
        <v>5546</v>
      </c>
      <c r="AJ4770" t="s">
        <v>5547</v>
      </c>
      <c r="AK4770">
        <v>9654896398</v>
      </c>
      <c r="AO4770">
        <v>0</v>
      </c>
      <c r="AP4770">
        <v>0</v>
      </c>
      <c r="AQ4770">
        <v>418</v>
      </c>
      <c r="AZ4770">
        <v>398</v>
      </c>
      <c r="BA4770">
        <v>9.9499999999999993</v>
      </c>
      <c r="BB4770">
        <v>398</v>
      </c>
      <c r="BC4770">
        <v>9.9499999999999993</v>
      </c>
      <c r="BD4770" s="5">
        <v>418</v>
      </c>
      <c r="BE4770">
        <v>398</v>
      </c>
      <c r="BG4770">
        <f t="shared" si="524"/>
        <v>398</v>
      </c>
    </row>
    <row r="4771" spans="1:61" x14ac:dyDescent="0.25">
      <c r="A4771" t="s">
        <v>54</v>
      </c>
      <c r="B4771">
        <v>110027</v>
      </c>
      <c r="C4771" t="s">
        <v>55</v>
      </c>
      <c r="D4771" t="s">
        <v>56</v>
      </c>
      <c r="E4771" s="1">
        <v>45990</v>
      </c>
      <c r="F4771" t="s">
        <v>5548</v>
      </c>
      <c r="G4771" t="s">
        <v>63</v>
      </c>
      <c r="H4771" t="str">
        <f t="shared" si="518"/>
        <v>Aggregator</v>
      </c>
      <c r="I4771">
        <v>223417000000000</v>
      </c>
      <c r="J4771">
        <v>29811</v>
      </c>
      <c r="K4771" s="3">
        <v>45991.071527777778</v>
      </c>
      <c r="L4771">
        <f t="shared" si="519"/>
        <v>30</v>
      </c>
      <c r="M4771" t="str">
        <f t="shared" si="520"/>
        <v>Sunday</v>
      </c>
      <c r="N4771" s="1" t="str">
        <f t="shared" si="521"/>
        <v>November</v>
      </c>
      <c r="O4771" s="2">
        <v>7.1527777777777773E-2</v>
      </c>
      <c r="P4771" s="2" t="str">
        <f t="shared" si="522"/>
        <v>Week 4</v>
      </c>
      <c r="Q4771" t="s">
        <v>59</v>
      </c>
      <c r="R4771" s="5">
        <v>332.28</v>
      </c>
      <c r="S4771" s="5">
        <v>-119.99</v>
      </c>
      <c r="T4771" s="5">
        <f t="shared" si="523"/>
        <v>36.111111111111107</v>
      </c>
      <c r="U4771" s="5">
        <v>212.29</v>
      </c>
      <c r="V4771" s="5">
        <v>32</v>
      </c>
      <c r="W4771" s="5">
        <v>0</v>
      </c>
      <c r="X4771" s="5">
        <v>-0.28999999999999998</v>
      </c>
      <c r="Y4771" s="5">
        <v>244</v>
      </c>
      <c r="Z4771" s="5">
        <v>244</v>
      </c>
      <c r="AA4771" t="s">
        <v>64</v>
      </c>
      <c r="AB4771">
        <v>62.03</v>
      </c>
      <c r="AC4771">
        <v>6.56</v>
      </c>
      <c r="AD4771" t="s">
        <v>64</v>
      </c>
      <c r="AE4771" t="s">
        <v>56</v>
      </c>
      <c r="AF4771">
        <v>3629</v>
      </c>
      <c r="AG4771">
        <v>3629</v>
      </c>
      <c r="AO4771">
        <v>32</v>
      </c>
      <c r="AP4771">
        <v>0</v>
      </c>
      <c r="AW4771">
        <v>244</v>
      </c>
      <c r="BD4771" s="5">
        <v>244</v>
      </c>
      <c r="BE4771">
        <v>212.29</v>
      </c>
      <c r="BG4771">
        <f t="shared" si="524"/>
        <v>212.29</v>
      </c>
      <c r="BH4771">
        <v>32</v>
      </c>
    </row>
    <row r="4772" spans="1:61" x14ac:dyDescent="0.25">
      <c r="A4772" t="s">
        <v>54</v>
      </c>
      <c r="B4772">
        <v>110027</v>
      </c>
      <c r="C4772" t="s">
        <v>55</v>
      </c>
      <c r="D4772" t="s">
        <v>56</v>
      </c>
      <c r="E4772" s="1">
        <v>45990</v>
      </c>
      <c r="F4772" t="s">
        <v>5549</v>
      </c>
      <c r="G4772" t="s">
        <v>58</v>
      </c>
      <c r="H4772" t="str">
        <f t="shared" si="518"/>
        <v>Aggregator</v>
      </c>
      <c r="I4772">
        <v>7532010782</v>
      </c>
      <c r="J4772">
        <v>18528960</v>
      </c>
      <c r="K4772" s="3">
        <v>45991.071527777778</v>
      </c>
      <c r="L4772">
        <f t="shared" si="519"/>
        <v>30</v>
      </c>
      <c r="M4772" t="str">
        <f t="shared" si="520"/>
        <v>Sunday</v>
      </c>
      <c r="N4772" s="1" t="str">
        <f t="shared" si="521"/>
        <v>November</v>
      </c>
      <c r="O4772" s="2">
        <v>7.1527777777777773E-2</v>
      </c>
      <c r="P4772" s="2" t="str">
        <f t="shared" si="522"/>
        <v>Week 4</v>
      </c>
      <c r="Q4772" t="s">
        <v>59</v>
      </c>
      <c r="R4772" s="5">
        <v>698</v>
      </c>
      <c r="S4772" s="5">
        <v>-349</v>
      </c>
      <c r="T4772" s="5">
        <f t="shared" si="523"/>
        <v>50</v>
      </c>
      <c r="U4772" s="5">
        <v>349</v>
      </c>
      <c r="V4772" s="5">
        <v>32</v>
      </c>
      <c r="W4772" s="5">
        <v>0</v>
      </c>
      <c r="X4772" s="5">
        <v>0</v>
      </c>
      <c r="Y4772" s="5">
        <v>381</v>
      </c>
      <c r="Z4772" s="5">
        <v>381</v>
      </c>
      <c r="AA4772" t="s">
        <v>60</v>
      </c>
      <c r="AB4772">
        <v>129.51</v>
      </c>
      <c r="AC4772">
        <v>9.52</v>
      </c>
      <c r="AD4772" t="s">
        <v>60</v>
      </c>
      <c r="AE4772" t="s">
        <v>56</v>
      </c>
      <c r="AF4772">
        <v>782</v>
      </c>
      <c r="AG4772">
        <v>782</v>
      </c>
      <c r="AO4772">
        <v>32</v>
      </c>
      <c r="AP4772">
        <v>0</v>
      </c>
      <c r="AX4772">
        <v>381</v>
      </c>
      <c r="BD4772" s="5">
        <v>381</v>
      </c>
      <c r="BE4772">
        <v>349</v>
      </c>
      <c r="BG4772">
        <f t="shared" si="524"/>
        <v>349</v>
      </c>
      <c r="BI4772">
        <v>32</v>
      </c>
    </row>
    <row r="4773" spans="1:61" x14ac:dyDescent="0.25">
      <c r="A4773" t="s">
        <v>54</v>
      </c>
      <c r="B4773">
        <v>110027</v>
      </c>
      <c r="C4773" t="s">
        <v>55</v>
      </c>
      <c r="D4773" t="s">
        <v>56</v>
      </c>
      <c r="E4773" s="1">
        <v>45990</v>
      </c>
      <c r="F4773" t="s">
        <v>5550</v>
      </c>
      <c r="G4773" t="s">
        <v>58</v>
      </c>
      <c r="H4773" t="str">
        <f t="shared" si="518"/>
        <v>Aggregator</v>
      </c>
      <c r="I4773">
        <v>7531473235</v>
      </c>
      <c r="J4773">
        <v>18528960</v>
      </c>
      <c r="K4773" s="3">
        <v>45991.073611111111</v>
      </c>
      <c r="L4773">
        <f t="shared" si="519"/>
        <v>30</v>
      </c>
      <c r="M4773" t="str">
        <f t="shared" si="520"/>
        <v>Sunday</v>
      </c>
      <c r="N4773" s="1" t="str">
        <f t="shared" si="521"/>
        <v>November</v>
      </c>
      <c r="O4773" s="2">
        <v>7.3611111111111113E-2</v>
      </c>
      <c r="P4773" s="2" t="str">
        <f t="shared" si="522"/>
        <v>Week 4</v>
      </c>
      <c r="Q4773" t="s">
        <v>59</v>
      </c>
      <c r="R4773" s="5">
        <v>378</v>
      </c>
      <c r="S4773" s="5">
        <v>-100</v>
      </c>
      <c r="T4773" s="5">
        <f t="shared" si="523"/>
        <v>26.455026455026452</v>
      </c>
      <c r="U4773" s="5">
        <v>278</v>
      </c>
      <c r="V4773" s="5">
        <v>32</v>
      </c>
      <c r="W4773" s="5">
        <v>0</v>
      </c>
      <c r="X4773" s="5">
        <v>0</v>
      </c>
      <c r="Y4773" s="5">
        <v>310</v>
      </c>
      <c r="Z4773" s="5">
        <v>310</v>
      </c>
      <c r="AA4773" t="s">
        <v>60</v>
      </c>
      <c r="AB4773">
        <v>70.94</v>
      </c>
      <c r="AC4773">
        <v>8.34</v>
      </c>
      <c r="AD4773" t="s">
        <v>60</v>
      </c>
      <c r="AE4773" t="s">
        <v>56</v>
      </c>
      <c r="AF4773">
        <v>3235</v>
      </c>
      <c r="AG4773">
        <v>3235</v>
      </c>
      <c r="AO4773">
        <v>32</v>
      </c>
      <c r="AP4773">
        <v>0</v>
      </c>
      <c r="AX4773">
        <v>310</v>
      </c>
      <c r="BD4773" s="5">
        <v>310</v>
      </c>
      <c r="BE4773">
        <v>278</v>
      </c>
      <c r="BG4773">
        <f t="shared" si="524"/>
        <v>278</v>
      </c>
      <c r="BI4773">
        <v>32</v>
      </c>
    </row>
    <row r="4774" spans="1:61" x14ac:dyDescent="0.25">
      <c r="A4774" t="s">
        <v>54</v>
      </c>
      <c r="B4774">
        <v>110027</v>
      </c>
      <c r="C4774" t="s">
        <v>55</v>
      </c>
      <c r="D4774" t="s">
        <v>56</v>
      </c>
      <c r="E4774" s="1">
        <v>45990</v>
      </c>
      <c r="F4774" t="s">
        <v>5551</v>
      </c>
      <c r="G4774" t="s">
        <v>63</v>
      </c>
      <c r="H4774" t="str">
        <f t="shared" si="518"/>
        <v>Aggregator</v>
      </c>
      <c r="I4774">
        <v>223417000000000</v>
      </c>
      <c r="J4774">
        <v>29811</v>
      </c>
      <c r="K4774" s="3">
        <v>45991.076388888891</v>
      </c>
      <c r="L4774">
        <f t="shared" si="519"/>
        <v>30</v>
      </c>
      <c r="M4774" t="str">
        <f t="shared" si="520"/>
        <v>Sunday</v>
      </c>
      <c r="N4774" s="1" t="str">
        <f t="shared" si="521"/>
        <v>November</v>
      </c>
      <c r="O4774" s="2">
        <v>7.6388888888888895E-2</v>
      </c>
      <c r="P4774" s="2" t="str">
        <f t="shared" si="522"/>
        <v>Week 4</v>
      </c>
      <c r="Q4774" t="s">
        <v>59</v>
      </c>
      <c r="R4774" s="5">
        <v>308</v>
      </c>
      <c r="S4774" s="5">
        <v>-93.75</v>
      </c>
      <c r="T4774" s="5">
        <f t="shared" si="523"/>
        <v>30.438311688311686</v>
      </c>
      <c r="U4774" s="5">
        <v>214.25</v>
      </c>
      <c r="V4774" s="5">
        <v>32</v>
      </c>
      <c r="W4774" s="5">
        <v>0</v>
      </c>
      <c r="X4774" s="5">
        <v>-0.25</v>
      </c>
      <c r="Y4774" s="5">
        <v>246</v>
      </c>
      <c r="Z4774" s="5">
        <v>246</v>
      </c>
      <c r="AA4774" t="s">
        <v>64</v>
      </c>
      <c r="AB4774">
        <v>60.05</v>
      </c>
      <c r="AC4774">
        <v>5.27</v>
      </c>
      <c r="AD4774" t="s">
        <v>64</v>
      </c>
      <c r="AE4774" t="s">
        <v>56</v>
      </c>
      <c r="AF4774">
        <v>6420</v>
      </c>
      <c r="AG4774">
        <v>6420</v>
      </c>
      <c r="AO4774">
        <v>32</v>
      </c>
      <c r="AP4774">
        <v>0</v>
      </c>
      <c r="AW4774">
        <v>246</v>
      </c>
      <c r="BD4774" s="5">
        <v>246</v>
      </c>
      <c r="BE4774">
        <v>214.25</v>
      </c>
      <c r="BG4774">
        <f t="shared" si="524"/>
        <v>214.25</v>
      </c>
      <c r="BH4774">
        <v>32</v>
      </c>
    </row>
    <row r="4775" spans="1:61" x14ac:dyDescent="0.25">
      <c r="A4775" t="s">
        <v>54</v>
      </c>
      <c r="B4775">
        <v>110027</v>
      </c>
      <c r="C4775" t="s">
        <v>55</v>
      </c>
      <c r="D4775" t="s">
        <v>56</v>
      </c>
      <c r="E4775" s="1">
        <v>45990</v>
      </c>
      <c r="F4775" t="s">
        <v>5552</v>
      </c>
      <c r="G4775" t="s">
        <v>63</v>
      </c>
      <c r="H4775" t="str">
        <f t="shared" si="518"/>
        <v>Aggregator</v>
      </c>
      <c r="I4775">
        <v>223418000000000</v>
      </c>
      <c r="J4775">
        <v>29811</v>
      </c>
      <c r="K4775" s="3">
        <v>45991.088888888888</v>
      </c>
      <c r="L4775">
        <f t="shared" si="519"/>
        <v>30</v>
      </c>
      <c r="M4775" t="str">
        <f t="shared" si="520"/>
        <v>Sunday</v>
      </c>
      <c r="N4775" s="1" t="str">
        <f t="shared" si="521"/>
        <v>November</v>
      </c>
      <c r="O4775" s="2">
        <v>8.8888888888888892E-2</v>
      </c>
      <c r="P4775" s="2" t="str">
        <f t="shared" si="522"/>
        <v>Week 4</v>
      </c>
      <c r="Q4775" t="s">
        <v>59</v>
      </c>
      <c r="R4775" s="5">
        <v>359</v>
      </c>
      <c r="S4775" s="5">
        <v>-93.75</v>
      </c>
      <c r="T4775" s="5">
        <f t="shared" si="523"/>
        <v>26.114206128133706</v>
      </c>
      <c r="U4775" s="5">
        <v>265.25</v>
      </c>
      <c r="V4775" s="5">
        <v>32</v>
      </c>
      <c r="W4775" s="5">
        <v>0</v>
      </c>
      <c r="X4775" s="5">
        <v>-0.25</v>
      </c>
      <c r="Y4775" s="5">
        <v>297</v>
      </c>
      <c r="Z4775" s="5">
        <v>297</v>
      </c>
      <c r="AA4775" t="s">
        <v>64</v>
      </c>
      <c r="AB4775">
        <v>77.930000000000007</v>
      </c>
      <c r="AC4775">
        <v>9.82</v>
      </c>
      <c r="AD4775" t="s">
        <v>64</v>
      </c>
      <c r="AE4775" t="s">
        <v>56</v>
      </c>
      <c r="AF4775">
        <v>4111</v>
      </c>
      <c r="AG4775">
        <v>4111</v>
      </c>
      <c r="AO4775">
        <v>32</v>
      </c>
      <c r="AP4775">
        <v>0</v>
      </c>
      <c r="AW4775">
        <v>297</v>
      </c>
      <c r="BD4775" s="5">
        <v>297</v>
      </c>
      <c r="BE4775">
        <v>265.25</v>
      </c>
      <c r="BG4775">
        <f t="shared" si="524"/>
        <v>265.25</v>
      </c>
      <c r="BH4775">
        <v>32</v>
      </c>
    </row>
    <row r="4776" spans="1:61" x14ac:dyDescent="0.25">
      <c r="A4776" t="s">
        <v>54</v>
      </c>
      <c r="B4776">
        <v>110027</v>
      </c>
      <c r="C4776" t="s">
        <v>55</v>
      </c>
      <c r="D4776" t="s">
        <v>56</v>
      </c>
      <c r="E4776" s="1">
        <v>45990</v>
      </c>
      <c r="F4776" t="s">
        <v>5553</v>
      </c>
      <c r="G4776" t="s">
        <v>58</v>
      </c>
      <c r="H4776" t="str">
        <f t="shared" si="518"/>
        <v>Aggregator</v>
      </c>
      <c r="I4776">
        <v>7525030616</v>
      </c>
      <c r="J4776">
        <v>18528960</v>
      </c>
      <c r="K4776" s="3">
        <v>45991.092361111114</v>
      </c>
      <c r="L4776">
        <f t="shared" si="519"/>
        <v>30</v>
      </c>
      <c r="M4776" t="str">
        <f t="shared" si="520"/>
        <v>Sunday</v>
      </c>
      <c r="N4776" s="1" t="str">
        <f t="shared" si="521"/>
        <v>November</v>
      </c>
      <c r="O4776" s="2">
        <v>9.2361111111111116E-2</v>
      </c>
      <c r="P4776" s="2" t="str">
        <f t="shared" si="522"/>
        <v>Week 4</v>
      </c>
      <c r="Q4776" t="s">
        <v>59</v>
      </c>
      <c r="R4776" s="5">
        <v>293</v>
      </c>
      <c r="S4776" s="5">
        <v>-100</v>
      </c>
      <c r="T4776" s="5">
        <f t="shared" si="523"/>
        <v>34.129692832764505</v>
      </c>
      <c r="U4776" s="5">
        <v>193</v>
      </c>
      <c r="V4776" s="5">
        <v>32</v>
      </c>
      <c r="W4776" s="5">
        <v>0</v>
      </c>
      <c r="X4776" s="5">
        <v>0</v>
      </c>
      <c r="Y4776" s="5">
        <v>225</v>
      </c>
      <c r="Z4776" s="5">
        <v>225</v>
      </c>
      <c r="AA4776" t="s">
        <v>60</v>
      </c>
      <c r="AB4776">
        <v>54.21</v>
      </c>
      <c r="AC4776">
        <v>7.05</v>
      </c>
      <c r="AD4776" t="s">
        <v>60</v>
      </c>
      <c r="AE4776" t="s">
        <v>56</v>
      </c>
      <c r="AF4776">
        <v>616</v>
      </c>
      <c r="AG4776">
        <v>616</v>
      </c>
      <c r="AO4776">
        <v>32</v>
      </c>
      <c r="AP4776">
        <v>0</v>
      </c>
      <c r="AX4776">
        <v>225</v>
      </c>
      <c r="BD4776" s="5">
        <v>225</v>
      </c>
      <c r="BE4776">
        <v>193</v>
      </c>
      <c r="BG4776">
        <f t="shared" si="524"/>
        <v>193</v>
      </c>
      <c r="BI4776">
        <v>32</v>
      </c>
    </row>
    <row r="4777" spans="1:61" x14ac:dyDescent="0.25">
      <c r="A4777" t="s">
        <v>54</v>
      </c>
      <c r="B4777">
        <v>110027</v>
      </c>
      <c r="C4777" t="s">
        <v>55</v>
      </c>
      <c r="D4777" t="s">
        <v>56</v>
      </c>
      <c r="E4777" s="1">
        <v>45990</v>
      </c>
      <c r="F4777" t="s">
        <v>5554</v>
      </c>
      <c r="G4777" t="s">
        <v>63</v>
      </c>
      <c r="H4777" t="str">
        <f t="shared" si="518"/>
        <v>Aggregator</v>
      </c>
      <c r="I4777">
        <v>223419000000000</v>
      </c>
      <c r="J4777">
        <v>29811</v>
      </c>
      <c r="K4777" s="3">
        <v>45991.095138888886</v>
      </c>
      <c r="L4777">
        <f t="shared" si="519"/>
        <v>30</v>
      </c>
      <c r="M4777" t="str">
        <f t="shared" si="520"/>
        <v>Sunday</v>
      </c>
      <c r="N4777" s="1" t="str">
        <f t="shared" si="521"/>
        <v>November</v>
      </c>
      <c r="O4777" s="2">
        <v>9.5138888888888884E-2</v>
      </c>
      <c r="P4777" s="2" t="str">
        <f t="shared" si="522"/>
        <v>Week 4</v>
      </c>
      <c r="Q4777" t="s">
        <v>59</v>
      </c>
      <c r="R4777" s="5">
        <v>518</v>
      </c>
      <c r="S4777" s="5">
        <v>-93.74</v>
      </c>
      <c r="T4777" s="5">
        <f t="shared" si="523"/>
        <v>18.096525096525095</v>
      </c>
      <c r="U4777" s="5">
        <v>424.26</v>
      </c>
      <c r="V4777" s="5">
        <v>32</v>
      </c>
      <c r="W4777" s="5">
        <v>0</v>
      </c>
      <c r="X4777" s="5">
        <v>-0.26</v>
      </c>
      <c r="Y4777" s="5">
        <v>456</v>
      </c>
      <c r="Z4777" s="5">
        <v>456</v>
      </c>
      <c r="AA4777" t="s">
        <v>64</v>
      </c>
      <c r="AB4777">
        <v>115.77</v>
      </c>
      <c r="AC4777">
        <v>8.68</v>
      </c>
      <c r="AD4777" t="s">
        <v>64</v>
      </c>
      <c r="AE4777" t="s">
        <v>56</v>
      </c>
      <c r="AF4777">
        <v>1444</v>
      </c>
      <c r="AG4777">
        <v>1444</v>
      </c>
      <c r="AO4777">
        <v>32</v>
      </c>
      <c r="AP4777">
        <v>0</v>
      </c>
      <c r="AW4777">
        <v>456</v>
      </c>
      <c r="BD4777" s="5">
        <v>456</v>
      </c>
      <c r="BE4777">
        <v>424.26</v>
      </c>
      <c r="BG4777">
        <f t="shared" si="524"/>
        <v>424.26</v>
      </c>
      <c r="BH4777">
        <v>32</v>
      </c>
    </row>
    <row r="4778" spans="1:61" x14ac:dyDescent="0.25">
      <c r="A4778" t="s">
        <v>54</v>
      </c>
      <c r="B4778">
        <v>110027</v>
      </c>
      <c r="C4778" t="s">
        <v>55</v>
      </c>
      <c r="D4778" t="s">
        <v>56</v>
      </c>
      <c r="E4778" s="1">
        <v>45990</v>
      </c>
      <c r="F4778" t="s">
        <v>5555</v>
      </c>
      <c r="G4778" t="s">
        <v>58</v>
      </c>
      <c r="H4778" t="str">
        <f t="shared" si="518"/>
        <v>Aggregator</v>
      </c>
      <c r="I4778">
        <v>7533054522</v>
      </c>
      <c r="J4778">
        <v>18528960</v>
      </c>
      <c r="K4778" s="3">
        <v>45991.098611111112</v>
      </c>
      <c r="L4778">
        <f t="shared" si="519"/>
        <v>30</v>
      </c>
      <c r="M4778" t="str">
        <f t="shared" si="520"/>
        <v>Sunday</v>
      </c>
      <c r="N4778" s="1" t="str">
        <f t="shared" si="521"/>
        <v>November</v>
      </c>
      <c r="O4778" s="2">
        <v>9.8611111111111108E-2</v>
      </c>
      <c r="P4778" s="2" t="str">
        <f t="shared" si="522"/>
        <v>Week 4</v>
      </c>
      <c r="Q4778" t="s">
        <v>59</v>
      </c>
      <c r="R4778" s="5">
        <v>896</v>
      </c>
      <c r="S4778" s="5">
        <v>-100</v>
      </c>
      <c r="T4778" s="5">
        <f t="shared" si="523"/>
        <v>11.160714285714286</v>
      </c>
      <c r="U4778" s="5">
        <v>796</v>
      </c>
      <c r="V4778" s="5">
        <v>32</v>
      </c>
      <c r="W4778" s="5">
        <v>0</v>
      </c>
      <c r="X4778" s="5">
        <v>0</v>
      </c>
      <c r="Y4778" s="5">
        <v>828</v>
      </c>
      <c r="Z4778" s="5">
        <v>828</v>
      </c>
      <c r="AA4778" t="s">
        <v>60</v>
      </c>
      <c r="AB4778">
        <v>145.27000000000001</v>
      </c>
      <c r="AC4778">
        <v>14.28</v>
      </c>
      <c r="AD4778" t="s">
        <v>60</v>
      </c>
      <c r="AE4778" t="s">
        <v>56</v>
      </c>
      <c r="AF4778">
        <v>4522</v>
      </c>
      <c r="AG4778">
        <v>4522</v>
      </c>
      <c r="AO4778">
        <v>32</v>
      </c>
      <c r="AP4778">
        <v>0</v>
      </c>
      <c r="AX4778">
        <v>828</v>
      </c>
      <c r="BD4778" s="5">
        <v>828</v>
      </c>
      <c r="BE4778">
        <v>796</v>
      </c>
      <c r="BG4778">
        <f t="shared" si="524"/>
        <v>796</v>
      </c>
      <c r="BI4778">
        <v>32</v>
      </c>
    </row>
    <row r="4779" spans="1:61" x14ac:dyDescent="0.25">
      <c r="A4779" t="s">
        <v>54</v>
      </c>
      <c r="B4779">
        <v>110027</v>
      </c>
      <c r="C4779" t="s">
        <v>55</v>
      </c>
      <c r="D4779" t="s">
        <v>56</v>
      </c>
      <c r="E4779" s="1">
        <v>45990</v>
      </c>
      <c r="F4779" t="s">
        <v>5556</v>
      </c>
      <c r="G4779" t="s">
        <v>67</v>
      </c>
      <c r="H4779" t="str">
        <f t="shared" si="518"/>
        <v>Direct Sale</v>
      </c>
      <c r="K4779" s="3">
        <v>45991.099305555559</v>
      </c>
      <c r="L4779">
        <f t="shared" si="519"/>
        <v>30</v>
      </c>
      <c r="M4779" t="str">
        <f t="shared" si="520"/>
        <v>Sunday</v>
      </c>
      <c r="N4779" s="1" t="str">
        <f t="shared" si="521"/>
        <v>November</v>
      </c>
      <c r="O4779" s="2">
        <v>9.930555555555555E-2</v>
      </c>
      <c r="P4779" s="2" t="str">
        <f t="shared" si="522"/>
        <v>Week 4</v>
      </c>
      <c r="Q4779" t="s">
        <v>59</v>
      </c>
      <c r="R4779" s="5">
        <v>708</v>
      </c>
      <c r="S4779" s="5">
        <v>0</v>
      </c>
      <c r="T4779" s="5">
        <f t="shared" si="523"/>
        <v>0</v>
      </c>
      <c r="U4779" s="5">
        <v>708</v>
      </c>
      <c r="V4779" s="5">
        <v>0</v>
      </c>
      <c r="W4779" s="5">
        <v>35.4</v>
      </c>
      <c r="X4779" s="5">
        <v>-0.4</v>
      </c>
      <c r="Y4779" s="5">
        <v>743</v>
      </c>
      <c r="Z4779" s="5">
        <v>743</v>
      </c>
      <c r="AA4779" t="s">
        <v>68</v>
      </c>
      <c r="AB4779">
        <v>177.73</v>
      </c>
      <c r="AC4779">
        <v>13.17</v>
      </c>
      <c r="AD4779" t="s">
        <v>5778</v>
      </c>
      <c r="AE4779" t="s">
        <v>75</v>
      </c>
      <c r="AI4779" t="s">
        <v>89</v>
      </c>
      <c r="AJ4779" t="s">
        <v>190</v>
      </c>
      <c r="AK4779">
        <v>8929758003</v>
      </c>
      <c r="AO4779">
        <v>0</v>
      </c>
      <c r="AP4779">
        <v>0</v>
      </c>
      <c r="AR4779">
        <v>743</v>
      </c>
      <c r="AZ4779">
        <v>708</v>
      </c>
      <c r="BA4779">
        <v>17.7</v>
      </c>
      <c r="BB4779">
        <v>708</v>
      </c>
      <c r="BC4779">
        <v>17.7</v>
      </c>
      <c r="BD4779" s="5">
        <v>743</v>
      </c>
      <c r="BE4779">
        <v>708</v>
      </c>
      <c r="BG4779">
        <f t="shared" si="524"/>
        <v>708</v>
      </c>
    </row>
    <row r="4780" spans="1:61" x14ac:dyDescent="0.25">
      <c r="A4780" t="s">
        <v>54</v>
      </c>
      <c r="B4780">
        <v>110027</v>
      </c>
      <c r="C4780" t="s">
        <v>55</v>
      </c>
      <c r="D4780" t="s">
        <v>56</v>
      </c>
      <c r="E4780" s="1">
        <v>45990</v>
      </c>
      <c r="F4780" t="s">
        <v>5557</v>
      </c>
      <c r="G4780" t="s">
        <v>63</v>
      </c>
      <c r="H4780" t="str">
        <f t="shared" si="518"/>
        <v>Aggregator</v>
      </c>
      <c r="I4780">
        <v>223419000000000</v>
      </c>
      <c r="J4780">
        <v>29811</v>
      </c>
      <c r="K4780" s="3">
        <v>45991.100694444445</v>
      </c>
      <c r="L4780">
        <f t="shared" si="519"/>
        <v>30</v>
      </c>
      <c r="M4780" t="str">
        <f t="shared" si="520"/>
        <v>Sunday</v>
      </c>
      <c r="N4780" s="1" t="str">
        <f t="shared" si="521"/>
        <v>November</v>
      </c>
      <c r="O4780" s="2">
        <v>0.10069444444444445</v>
      </c>
      <c r="P4780" s="2" t="str">
        <f t="shared" si="522"/>
        <v>Week 4</v>
      </c>
      <c r="Q4780" t="s">
        <v>59</v>
      </c>
      <c r="R4780" s="5">
        <v>338</v>
      </c>
      <c r="S4780" s="5">
        <v>-93.75</v>
      </c>
      <c r="T4780" s="5">
        <f t="shared" si="523"/>
        <v>27.736686390532544</v>
      </c>
      <c r="U4780" s="5">
        <v>244.25</v>
      </c>
      <c r="V4780" s="5">
        <v>32</v>
      </c>
      <c r="W4780" s="5">
        <v>0</v>
      </c>
      <c r="X4780" s="5">
        <v>-0.25</v>
      </c>
      <c r="Y4780" s="5">
        <v>276</v>
      </c>
      <c r="Z4780" s="5">
        <v>276</v>
      </c>
      <c r="AA4780" t="s">
        <v>64</v>
      </c>
      <c r="AB4780">
        <v>57.59</v>
      </c>
      <c r="AC4780">
        <v>8.68</v>
      </c>
      <c r="AD4780" t="s">
        <v>64</v>
      </c>
      <c r="AE4780" t="s">
        <v>56</v>
      </c>
      <c r="AF4780">
        <v>3861</v>
      </c>
      <c r="AG4780">
        <v>3861</v>
      </c>
      <c r="AO4780">
        <v>32</v>
      </c>
      <c r="AP4780">
        <v>0</v>
      </c>
      <c r="AW4780">
        <v>276</v>
      </c>
      <c r="BD4780" s="5">
        <v>276</v>
      </c>
      <c r="BE4780">
        <v>244.25</v>
      </c>
      <c r="BG4780">
        <f t="shared" si="524"/>
        <v>244.25</v>
      </c>
      <c r="BH4780">
        <v>32</v>
      </c>
    </row>
    <row r="4781" spans="1:61" x14ac:dyDescent="0.25">
      <c r="A4781" t="s">
        <v>54</v>
      </c>
      <c r="B4781">
        <v>110027</v>
      </c>
      <c r="C4781" t="s">
        <v>55</v>
      </c>
      <c r="D4781" t="s">
        <v>56</v>
      </c>
      <c r="E4781" s="1">
        <v>45990</v>
      </c>
      <c r="F4781" t="s">
        <v>5558</v>
      </c>
      <c r="G4781" t="s">
        <v>58</v>
      </c>
      <c r="H4781" t="str">
        <f t="shared" si="518"/>
        <v>Aggregator</v>
      </c>
      <c r="I4781">
        <v>7533619859</v>
      </c>
      <c r="J4781">
        <v>18528960</v>
      </c>
      <c r="K4781" s="3">
        <v>45991.104166666664</v>
      </c>
      <c r="L4781">
        <f t="shared" si="519"/>
        <v>30</v>
      </c>
      <c r="M4781" t="str">
        <f t="shared" si="520"/>
        <v>Sunday</v>
      </c>
      <c r="N4781" s="1" t="str">
        <f t="shared" si="521"/>
        <v>November</v>
      </c>
      <c r="O4781" s="2">
        <v>0.10416666666666667</v>
      </c>
      <c r="P4781" s="2" t="str">
        <f t="shared" si="522"/>
        <v>Week 4</v>
      </c>
      <c r="Q4781" t="s">
        <v>59</v>
      </c>
      <c r="R4781" s="5">
        <v>238</v>
      </c>
      <c r="S4781" s="5">
        <v>-100</v>
      </c>
      <c r="T4781" s="5">
        <f t="shared" si="523"/>
        <v>42.016806722689076</v>
      </c>
      <c r="U4781" s="5">
        <v>138</v>
      </c>
      <c r="V4781" s="5">
        <v>32</v>
      </c>
      <c r="W4781" s="5">
        <v>0</v>
      </c>
      <c r="X4781" s="5">
        <v>0</v>
      </c>
      <c r="Y4781" s="5">
        <v>170</v>
      </c>
      <c r="Z4781" s="5">
        <v>170</v>
      </c>
      <c r="AA4781" t="s">
        <v>60</v>
      </c>
      <c r="AB4781">
        <v>43.43</v>
      </c>
      <c r="AC4781">
        <v>3.92</v>
      </c>
      <c r="AD4781" t="s">
        <v>60</v>
      </c>
      <c r="AE4781" t="s">
        <v>56</v>
      </c>
      <c r="AF4781">
        <v>9859</v>
      </c>
      <c r="AG4781">
        <v>9859</v>
      </c>
      <c r="AO4781">
        <v>32</v>
      </c>
      <c r="AP4781">
        <v>0</v>
      </c>
      <c r="AX4781">
        <v>170</v>
      </c>
      <c r="BD4781" s="5">
        <v>170</v>
      </c>
      <c r="BE4781">
        <v>138</v>
      </c>
      <c r="BG4781">
        <f t="shared" si="524"/>
        <v>138</v>
      </c>
      <c r="BI4781">
        <v>32</v>
      </c>
    </row>
    <row r="4782" spans="1:61" x14ac:dyDescent="0.25">
      <c r="A4782" t="s">
        <v>54</v>
      </c>
      <c r="B4782">
        <v>110027</v>
      </c>
      <c r="C4782" t="s">
        <v>55</v>
      </c>
      <c r="D4782" t="s">
        <v>56</v>
      </c>
      <c r="E4782" s="1">
        <v>45990</v>
      </c>
      <c r="F4782" t="s">
        <v>5559</v>
      </c>
      <c r="G4782" t="s">
        <v>58</v>
      </c>
      <c r="H4782" t="str">
        <f t="shared" si="518"/>
        <v>Aggregator</v>
      </c>
      <c r="I4782">
        <v>7533612432</v>
      </c>
      <c r="J4782">
        <v>18528960</v>
      </c>
      <c r="K4782" s="3">
        <v>45991.106944444444</v>
      </c>
      <c r="L4782">
        <f t="shared" si="519"/>
        <v>30</v>
      </c>
      <c r="M4782" t="str">
        <f t="shared" si="520"/>
        <v>Sunday</v>
      </c>
      <c r="N4782" s="1" t="str">
        <f t="shared" si="521"/>
        <v>November</v>
      </c>
      <c r="O4782" s="2">
        <v>0.10694444444444444</v>
      </c>
      <c r="P4782" s="2" t="str">
        <f t="shared" si="522"/>
        <v>Week 4</v>
      </c>
      <c r="Q4782" t="s">
        <v>59</v>
      </c>
      <c r="R4782" s="5">
        <v>418</v>
      </c>
      <c r="S4782" s="5">
        <v>-93</v>
      </c>
      <c r="T4782" s="5">
        <f t="shared" si="523"/>
        <v>22.248803827751196</v>
      </c>
      <c r="U4782" s="5">
        <v>325</v>
      </c>
      <c r="V4782" s="5">
        <v>32</v>
      </c>
      <c r="W4782" s="5">
        <v>0</v>
      </c>
      <c r="X4782" s="5">
        <v>0</v>
      </c>
      <c r="Y4782" s="5">
        <v>357</v>
      </c>
      <c r="Z4782" s="5">
        <v>357</v>
      </c>
      <c r="AA4782" t="s">
        <v>60</v>
      </c>
      <c r="AB4782">
        <v>80.8</v>
      </c>
      <c r="AC4782">
        <v>4.76</v>
      </c>
      <c r="AD4782" t="s">
        <v>60</v>
      </c>
      <c r="AE4782" t="s">
        <v>56</v>
      </c>
      <c r="AF4782">
        <v>2432</v>
      </c>
      <c r="AG4782">
        <v>2432</v>
      </c>
      <c r="AO4782">
        <v>32</v>
      </c>
      <c r="AP4782">
        <v>0</v>
      </c>
      <c r="AX4782">
        <v>357</v>
      </c>
      <c r="BD4782" s="5">
        <v>357</v>
      </c>
      <c r="BE4782">
        <v>325</v>
      </c>
      <c r="BG4782">
        <f t="shared" si="524"/>
        <v>325</v>
      </c>
      <c r="BI4782">
        <v>32</v>
      </c>
    </row>
    <row r="4783" spans="1:61" x14ac:dyDescent="0.25">
      <c r="A4783" t="s">
        <v>54</v>
      </c>
      <c r="B4783">
        <v>110027</v>
      </c>
      <c r="C4783" t="s">
        <v>55</v>
      </c>
      <c r="D4783" t="s">
        <v>56</v>
      </c>
      <c r="E4783" s="1">
        <v>45990</v>
      </c>
      <c r="F4783" t="s">
        <v>5560</v>
      </c>
      <c r="G4783" t="s">
        <v>63</v>
      </c>
      <c r="H4783" t="str">
        <f t="shared" si="518"/>
        <v>Aggregator</v>
      </c>
      <c r="I4783">
        <v>223420000000000</v>
      </c>
      <c r="J4783">
        <v>29811</v>
      </c>
      <c r="K4783" s="3">
        <v>45991.106944444444</v>
      </c>
      <c r="L4783">
        <f t="shared" si="519"/>
        <v>30</v>
      </c>
      <c r="M4783" t="str">
        <f t="shared" si="520"/>
        <v>Sunday</v>
      </c>
      <c r="N4783" s="1" t="str">
        <f t="shared" si="521"/>
        <v>November</v>
      </c>
      <c r="O4783" s="2">
        <v>0.10694444444444444</v>
      </c>
      <c r="P4783" s="2" t="str">
        <f t="shared" si="522"/>
        <v>Week 4</v>
      </c>
      <c r="Q4783" t="s">
        <v>59</v>
      </c>
      <c r="R4783" s="5">
        <v>467</v>
      </c>
      <c r="S4783" s="5">
        <v>-93.74</v>
      </c>
      <c r="T4783" s="5">
        <f t="shared" si="523"/>
        <v>20.072805139186293</v>
      </c>
      <c r="U4783" s="5">
        <v>373.26</v>
      </c>
      <c r="V4783" s="5">
        <v>32</v>
      </c>
      <c r="W4783" s="5">
        <v>0</v>
      </c>
      <c r="X4783" s="5">
        <v>-0.26</v>
      </c>
      <c r="Y4783" s="5">
        <v>405</v>
      </c>
      <c r="Z4783" s="5">
        <v>405</v>
      </c>
      <c r="AA4783" t="s">
        <v>64</v>
      </c>
      <c r="AB4783">
        <v>88.04</v>
      </c>
      <c r="AC4783">
        <v>8.91</v>
      </c>
      <c r="AD4783" t="s">
        <v>64</v>
      </c>
      <c r="AE4783" t="s">
        <v>56</v>
      </c>
      <c r="AF4783">
        <v>3507</v>
      </c>
      <c r="AG4783">
        <v>3507</v>
      </c>
      <c r="AO4783">
        <v>32</v>
      </c>
      <c r="AP4783">
        <v>0</v>
      </c>
      <c r="AW4783">
        <v>405</v>
      </c>
      <c r="BD4783" s="5">
        <v>405</v>
      </c>
      <c r="BE4783">
        <v>373.26</v>
      </c>
      <c r="BG4783">
        <f t="shared" si="524"/>
        <v>373.26</v>
      </c>
      <c r="BH4783">
        <v>32</v>
      </c>
    </row>
    <row r="4784" spans="1:61" x14ac:dyDescent="0.25">
      <c r="A4784" t="s">
        <v>54</v>
      </c>
      <c r="B4784">
        <v>110027</v>
      </c>
      <c r="C4784" t="s">
        <v>55</v>
      </c>
      <c r="D4784" t="s">
        <v>56</v>
      </c>
      <c r="E4784" s="1">
        <v>45990</v>
      </c>
      <c r="F4784" t="s">
        <v>5561</v>
      </c>
      <c r="G4784" t="s">
        <v>67</v>
      </c>
      <c r="H4784" t="str">
        <f t="shared" si="518"/>
        <v>Direct Sale</v>
      </c>
      <c r="K4784" s="3">
        <v>45991.113888888889</v>
      </c>
      <c r="L4784">
        <f t="shared" si="519"/>
        <v>30</v>
      </c>
      <c r="M4784" t="str">
        <f t="shared" si="520"/>
        <v>Sunday</v>
      </c>
      <c r="N4784" s="1" t="str">
        <f t="shared" si="521"/>
        <v>November</v>
      </c>
      <c r="O4784" s="2">
        <v>0.11388888888888889</v>
      </c>
      <c r="P4784" s="2" t="str">
        <f t="shared" si="522"/>
        <v>Week 4</v>
      </c>
      <c r="Q4784" t="s">
        <v>59</v>
      </c>
      <c r="R4784" s="5">
        <v>38.1</v>
      </c>
      <c r="S4784" s="5">
        <v>0</v>
      </c>
      <c r="T4784" s="5">
        <f t="shared" si="523"/>
        <v>0</v>
      </c>
      <c r="U4784" s="5">
        <v>38.1</v>
      </c>
      <c r="V4784" s="5">
        <v>0</v>
      </c>
      <c r="W4784" s="5">
        <v>1.9</v>
      </c>
      <c r="X4784" s="5">
        <v>0</v>
      </c>
      <c r="Y4784" s="5">
        <v>40</v>
      </c>
      <c r="Z4784" s="5">
        <v>40</v>
      </c>
      <c r="AA4784" t="s">
        <v>73</v>
      </c>
      <c r="AB4784">
        <v>14</v>
      </c>
      <c r="AC4784">
        <v>0</v>
      </c>
      <c r="AD4784" t="s">
        <v>5778</v>
      </c>
      <c r="AE4784" t="s">
        <v>75</v>
      </c>
      <c r="AI4784" t="s">
        <v>632</v>
      </c>
      <c r="AJ4784" t="s">
        <v>633</v>
      </c>
      <c r="AK4784">
        <v>9874123650</v>
      </c>
      <c r="AO4784">
        <v>0</v>
      </c>
      <c r="AP4784">
        <v>0</v>
      </c>
      <c r="AQ4784">
        <v>40</v>
      </c>
      <c r="AZ4784">
        <v>38.1</v>
      </c>
      <c r="BA4784">
        <v>0.95</v>
      </c>
      <c r="BB4784">
        <v>38.1</v>
      </c>
      <c r="BC4784">
        <v>0.95</v>
      </c>
      <c r="BD4784" s="5">
        <v>40</v>
      </c>
      <c r="BE4784">
        <v>38.1</v>
      </c>
      <c r="BG4784">
        <f t="shared" si="524"/>
        <v>38.1</v>
      </c>
    </row>
    <row r="4785" spans="1:61" x14ac:dyDescent="0.25">
      <c r="A4785" t="s">
        <v>54</v>
      </c>
      <c r="B4785">
        <v>110027</v>
      </c>
      <c r="C4785" t="s">
        <v>55</v>
      </c>
      <c r="D4785" t="s">
        <v>56</v>
      </c>
      <c r="E4785" s="1">
        <v>45990</v>
      </c>
      <c r="F4785" t="s">
        <v>5562</v>
      </c>
      <c r="G4785" t="s">
        <v>63</v>
      </c>
      <c r="H4785" t="str">
        <f t="shared" si="518"/>
        <v>Aggregator</v>
      </c>
      <c r="I4785">
        <v>223421000000000</v>
      </c>
      <c r="J4785">
        <v>29811</v>
      </c>
      <c r="K4785" s="3">
        <v>45991.116666666669</v>
      </c>
      <c r="L4785">
        <f t="shared" si="519"/>
        <v>30</v>
      </c>
      <c r="M4785" t="str">
        <f t="shared" si="520"/>
        <v>Sunday</v>
      </c>
      <c r="N4785" s="1" t="str">
        <f t="shared" si="521"/>
        <v>November</v>
      </c>
      <c r="O4785" s="2">
        <v>0.11666666666666667</v>
      </c>
      <c r="P4785" s="2" t="str">
        <f t="shared" si="522"/>
        <v>Week 4</v>
      </c>
      <c r="Q4785" t="s">
        <v>59</v>
      </c>
      <c r="R4785" s="5">
        <v>478</v>
      </c>
      <c r="S4785" s="5">
        <v>-205</v>
      </c>
      <c r="T4785" s="5">
        <f t="shared" si="523"/>
        <v>42.887029288702927</v>
      </c>
      <c r="U4785" s="5">
        <v>273</v>
      </c>
      <c r="V4785" s="5">
        <v>32</v>
      </c>
      <c r="W4785" s="5">
        <v>0</v>
      </c>
      <c r="X4785" s="5">
        <v>0</v>
      </c>
      <c r="Y4785" s="5">
        <v>305</v>
      </c>
      <c r="Z4785" s="5">
        <v>305</v>
      </c>
      <c r="AA4785" t="s">
        <v>64</v>
      </c>
      <c r="AB4785">
        <v>76.58</v>
      </c>
      <c r="AC4785">
        <v>6.72</v>
      </c>
      <c r="AD4785" t="s">
        <v>64</v>
      </c>
      <c r="AE4785" t="s">
        <v>56</v>
      </c>
      <c r="AF4785">
        <v>4466</v>
      </c>
      <c r="AG4785">
        <v>4466</v>
      </c>
      <c r="AO4785">
        <v>32</v>
      </c>
      <c r="AP4785">
        <v>0</v>
      </c>
      <c r="AW4785">
        <v>305</v>
      </c>
      <c r="BD4785" s="5">
        <v>305</v>
      </c>
      <c r="BE4785">
        <v>273</v>
      </c>
      <c r="BG4785">
        <f t="shared" si="524"/>
        <v>273</v>
      </c>
      <c r="BH4785">
        <v>32</v>
      </c>
    </row>
    <row r="4786" spans="1:61" x14ac:dyDescent="0.25">
      <c r="A4786" t="s">
        <v>54</v>
      </c>
      <c r="B4786">
        <v>110027</v>
      </c>
      <c r="C4786" t="s">
        <v>55</v>
      </c>
      <c r="D4786" t="s">
        <v>56</v>
      </c>
      <c r="E4786" s="1">
        <v>45990</v>
      </c>
      <c r="F4786" t="s">
        <v>5563</v>
      </c>
      <c r="G4786" t="s">
        <v>58</v>
      </c>
      <c r="H4786" t="str">
        <f t="shared" si="518"/>
        <v>Aggregator</v>
      </c>
      <c r="I4786">
        <v>7532818911</v>
      </c>
      <c r="J4786">
        <v>18528960</v>
      </c>
      <c r="K4786" s="3">
        <v>45991.117361111108</v>
      </c>
      <c r="L4786">
        <f t="shared" si="519"/>
        <v>30</v>
      </c>
      <c r="M4786" t="str">
        <f t="shared" si="520"/>
        <v>Sunday</v>
      </c>
      <c r="N4786" s="1" t="str">
        <f t="shared" si="521"/>
        <v>November</v>
      </c>
      <c r="O4786" s="2">
        <v>0.11736111111111111</v>
      </c>
      <c r="P4786" s="2" t="str">
        <f t="shared" si="522"/>
        <v>Week 4</v>
      </c>
      <c r="Q4786" t="s">
        <v>59</v>
      </c>
      <c r="R4786" s="5">
        <v>368</v>
      </c>
      <c r="S4786" s="5">
        <v>-100</v>
      </c>
      <c r="T4786" s="5">
        <f t="shared" si="523"/>
        <v>27.173913043478258</v>
      </c>
      <c r="U4786" s="5">
        <v>268</v>
      </c>
      <c r="V4786" s="5">
        <v>32</v>
      </c>
      <c r="W4786" s="5">
        <v>0</v>
      </c>
      <c r="X4786" s="5">
        <v>0</v>
      </c>
      <c r="Y4786" s="5">
        <v>300</v>
      </c>
      <c r="Z4786" s="5">
        <v>300</v>
      </c>
      <c r="AA4786" t="s">
        <v>60</v>
      </c>
      <c r="AB4786">
        <v>74.44</v>
      </c>
      <c r="AC4786">
        <v>6.72</v>
      </c>
      <c r="AD4786" t="s">
        <v>60</v>
      </c>
      <c r="AE4786" t="s">
        <v>56</v>
      </c>
      <c r="AF4786">
        <v>8911</v>
      </c>
      <c r="AG4786">
        <v>8911</v>
      </c>
      <c r="AO4786">
        <v>32</v>
      </c>
      <c r="AP4786">
        <v>0</v>
      </c>
      <c r="AX4786">
        <v>300</v>
      </c>
      <c r="BD4786" s="5">
        <v>300</v>
      </c>
      <c r="BE4786">
        <v>268</v>
      </c>
      <c r="BG4786">
        <f t="shared" si="524"/>
        <v>268</v>
      </c>
      <c r="BI4786">
        <v>32</v>
      </c>
    </row>
    <row r="4787" spans="1:61" x14ac:dyDescent="0.25">
      <c r="A4787" t="s">
        <v>54</v>
      </c>
      <c r="B4787">
        <v>110027</v>
      </c>
      <c r="C4787" t="s">
        <v>55</v>
      </c>
      <c r="D4787" t="s">
        <v>56</v>
      </c>
      <c r="E4787" s="1">
        <v>45990</v>
      </c>
      <c r="F4787" t="s">
        <v>5564</v>
      </c>
      <c r="G4787" t="s">
        <v>58</v>
      </c>
      <c r="H4787" t="str">
        <f t="shared" si="518"/>
        <v>Aggregator</v>
      </c>
      <c r="I4787">
        <v>7533020256</v>
      </c>
      <c r="J4787">
        <v>18528960</v>
      </c>
      <c r="K4787" s="3">
        <v>45991.118055555555</v>
      </c>
      <c r="L4787">
        <f t="shared" si="519"/>
        <v>30</v>
      </c>
      <c r="M4787" t="str">
        <f t="shared" si="520"/>
        <v>Sunday</v>
      </c>
      <c r="N4787" s="1" t="str">
        <f t="shared" si="521"/>
        <v>November</v>
      </c>
      <c r="O4787" s="2">
        <v>0.11805555555555555</v>
      </c>
      <c r="P4787" s="2" t="str">
        <f t="shared" si="522"/>
        <v>Week 4</v>
      </c>
      <c r="Q4787" t="s">
        <v>59</v>
      </c>
      <c r="R4787" s="5">
        <v>199</v>
      </c>
      <c r="S4787" s="5">
        <v>-100</v>
      </c>
      <c r="T4787" s="5">
        <f t="shared" si="523"/>
        <v>50.251256281407031</v>
      </c>
      <c r="U4787" s="5">
        <v>99</v>
      </c>
      <c r="V4787" s="5">
        <v>32</v>
      </c>
      <c r="W4787" s="5">
        <v>0</v>
      </c>
      <c r="X4787" s="5">
        <v>0</v>
      </c>
      <c r="Y4787" s="5">
        <v>131</v>
      </c>
      <c r="Z4787" s="5">
        <v>131</v>
      </c>
      <c r="AA4787" t="s">
        <v>60</v>
      </c>
      <c r="AB4787">
        <v>40.479999999999997</v>
      </c>
      <c r="AC4787">
        <v>3.38</v>
      </c>
      <c r="AD4787" t="s">
        <v>60</v>
      </c>
      <c r="AE4787" t="s">
        <v>56</v>
      </c>
      <c r="AF4787">
        <v>256</v>
      </c>
      <c r="AG4787">
        <v>256</v>
      </c>
      <c r="AO4787">
        <v>32</v>
      </c>
      <c r="AP4787">
        <v>0</v>
      </c>
      <c r="AX4787">
        <v>131</v>
      </c>
      <c r="BD4787" s="5">
        <v>131</v>
      </c>
      <c r="BE4787">
        <v>99</v>
      </c>
      <c r="BG4787">
        <f t="shared" si="524"/>
        <v>99</v>
      </c>
      <c r="BI4787">
        <v>32</v>
      </c>
    </row>
    <row r="4788" spans="1:61" x14ac:dyDescent="0.25">
      <c r="A4788" t="s">
        <v>54</v>
      </c>
      <c r="B4788">
        <v>110027</v>
      </c>
      <c r="C4788" t="s">
        <v>55</v>
      </c>
      <c r="D4788" t="s">
        <v>56</v>
      </c>
      <c r="E4788" s="1">
        <v>45990</v>
      </c>
      <c r="F4788" t="s">
        <v>5565</v>
      </c>
      <c r="G4788" t="s">
        <v>63</v>
      </c>
      <c r="H4788" t="str">
        <f t="shared" si="518"/>
        <v>Aggregator</v>
      </c>
      <c r="I4788">
        <v>223421000000000</v>
      </c>
      <c r="J4788">
        <v>29811</v>
      </c>
      <c r="K4788" s="3">
        <v>45991.120833333334</v>
      </c>
      <c r="L4788">
        <f t="shared" si="519"/>
        <v>30</v>
      </c>
      <c r="M4788" t="str">
        <f t="shared" si="520"/>
        <v>Sunday</v>
      </c>
      <c r="N4788" s="1" t="str">
        <f t="shared" si="521"/>
        <v>November</v>
      </c>
      <c r="O4788" s="2">
        <v>0.12083333333333333</v>
      </c>
      <c r="P4788" s="2" t="str">
        <f t="shared" si="522"/>
        <v>Week 4</v>
      </c>
      <c r="Q4788" t="s">
        <v>59</v>
      </c>
      <c r="R4788" s="5">
        <v>488</v>
      </c>
      <c r="S4788" s="5">
        <v>-93.75</v>
      </c>
      <c r="T4788" s="5">
        <f t="shared" si="523"/>
        <v>19.21106557377049</v>
      </c>
      <c r="U4788" s="5">
        <v>394.25</v>
      </c>
      <c r="V4788" s="5">
        <v>32</v>
      </c>
      <c r="W4788" s="5">
        <v>0</v>
      </c>
      <c r="X4788" s="5">
        <v>-0.25</v>
      </c>
      <c r="Y4788" s="5">
        <v>426</v>
      </c>
      <c r="Z4788" s="5">
        <v>426</v>
      </c>
      <c r="AA4788" t="s">
        <v>64</v>
      </c>
      <c r="AB4788">
        <v>93.84</v>
      </c>
      <c r="AC4788">
        <v>8.14</v>
      </c>
      <c r="AD4788" t="s">
        <v>64</v>
      </c>
      <c r="AE4788" t="s">
        <v>56</v>
      </c>
      <c r="AF4788">
        <v>9301</v>
      </c>
      <c r="AG4788">
        <v>9301</v>
      </c>
      <c r="AO4788">
        <v>32</v>
      </c>
      <c r="AP4788">
        <v>0</v>
      </c>
      <c r="AW4788">
        <v>426</v>
      </c>
      <c r="BD4788" s="5">
        <v>426</v>
      </c>
      <c r="BE4788">
        <v>394.25</v>
      </c>
      <c r="BG4788">
        <f t="shared" si="524"/>
        <v>394.25</v>
      </c>
      <c r="BH4788">
        <v>32</v>
      </c>
    </row>
    <row r="4789" spans="1:61" x14ac:dyDescent="0.25">
      <c r="A4789" t="s">
        <v>54</v>
      </c>
      <c r="B4789">
        <v>110027</v>
      </c>
      <c r="C4789" t="s">
        <v>55</v>
      </c>
      <c r="D4789" t="s">
        <v>56</v>
      </c>
      <c r="E4789" s="1">
        <v>45990</v>
      </c>
      <c r="F4789" t="s">
        <v>5566</v>
      </c>
      <c r="G4789" t="s">
        <v>63</v>
      </c>
      <c r="H4789" t="str">
        <f t="shared" si="518"/>
        <v>Aggregator</v>
      </c>
      <c r="I4789">
        <v>223421000000000</v>
      </c>
      <c r="J4789">
        <v>29811</v>
      </c>
      <c r="K4789" s="3">
        <v>45991.120833333334</v>
      </c>
      <c r="L4789">
        <f t="shared" si="519"/>
        <v>30</v>
      </c>
      <c r="M4789" t="str">
        <f t="shared" si="520"/>
        <v>Sunday</v>
      </c>
      <c r="N4789" s="1" t="str">
        <f t="shared" si="521"/>
        <v>November</v>
      </c>
      <c r="O4789" s="2">
        <v>0.12083333333333333</v>
      </c>
      <c r="P4789" s="2" t="str">
        <f t="shared" si="522"/>
        <v>Week 4</v>
      </c>
      <c r="Q4789" t="s">
        <v>59</v>
      </c>
      <c r="R4789" s="5">
        <v>366</v>
      </c>
      <c r="S4789" s="5">
        <v>-93.75</v>
      </c>
      <c r="T4789" s="5">
        <f t="shared" si="523"/>
        <v>25.614754098360653</v>
      </c>
      <c r="U4789" s="5">
        <v>272.25</v>
      </c>
      <c r="V4789" s="5">
        <v>32</v>
      </c>
      <c r="W4789" s="5">
        <v>0</v>
      </c>
      <c r="X4789" s="5">
        <v>-0.25</v>
      </c>
      <c r="Y4789" s="5">
        <v>304</v>
      </c>
      <c r="Z4789" s="5">
        <v>304</v>
      </c>
      <c r="AA4789" t="s">
        <v>64</v>
      </c>
      <c r="AB4789">
        <v>85.33</v>
      </c>
      <c r="AC4789">
        <v>4.99</v>
      </c>
      <c r="AD4789" t="s">
        <v>64</v>
      </c>
      <c r="AE4789" t="s">
        <v>56</v>
      </c>
      <c r="AF4789">
        <v>4405</v>
      </c>
      <c r="AG4789">
        <v>4405</v>
      </c>
      <c r="AO4789">
        <v>32</v>
      </c>
      <c r="AP4789">
        <v>0</v>
      </c>
      <c r="AW4789">
        <v>304</v>
      </c>
      <c r="BD4789" s="5">
        <v>304</v>
      </c>
      <c r="BE4789">
        <v>272.25</v>
      </c>
      <c r="BG4789">
        <f t="shared" si="524"/>
        <v>272.25</v>
      </c>
      <c r="BH4789">
        <v>32</v>
      </c>
    </row>
    <row r="4790" spans="1:61" x14ac:dyDescent="0.25">
      <c r="A4790" t="s">
        <v>54</v>
      </c>
      <c r="B4790">
        <v>110027</v>
      </c>
      <c r="C4790" t="s">
        <v>55</v>
      </c>
      <c r="D4790" t="s">
        <v>56</v>
      </c>
      <c r="E4790" s="1">
        <v>45990</v>
      </c>
      <c r="F4790" t="s">
        <v>5567</v>
      </c>
      <c r="G4790" t="s">
        <v>58</v>
      </c>
      <c r="H4790" t="str">
        <f t="shared" si="518"/>
        <v>Aggregator</v>
      </c>
      <c r="I4790">
        <v>7508897014</v>
      </c>
      <c r="J4790">
        <v>18528960</v>
      </c>
      <c r="K4790" s="3">
        <v>45991.126388888886</v>
      </c>
      <c r="L4790">
        <f t="shared" si="519"/>
        <v>30</v>
      </c>
      <c r="M4790" t="str">
        <f t="shared" si="520"/>
        <v>Sunday</v>
      </c>
      <c r="N4790" s="1" t="str">
        <f t="shared" si="521"/>
        <v>November</v>
      </c>
      <c r="O4790" s="2">
        <v>0.12638888888888888</v>
      </c>
      <c r="P4790" s="2" t="str">
        <f t="shared" si="522"/>
        <v>Week 4</v>
      </c>
      <c r="Q4790" t="s">
        <v>59</v>
      </c>
      <c r="R4790" s="5">
        <v>248</v>
      </c>
      <c r="S4790" s="5">
        <v>-100</v>
      </c>
      <c r="T4790" s="5">
        <f t="shared" si="523"/>
        <v>40.322580645161288</v>
      </c>
      <c r="U4790" s="5">
        <v>148</v>
      </c>
      <c r="V4790" s="5">
        <v>32</v>
      </c>
      <c r="W4790" s="5">
        <v>0</v>
      </c>
      <c r="X4790" s="5">
        <v>0</v>
      </c>
      <c r="Y4790" s="5">
        <v>180</v>
      </c>
      <c r="Z4790" s="5">
        <v>180</v>
      </c>
      <c r="AA4790" t="s">
        <v>60</v>
      </c>
      <c r="AB4790">
        <v>56.42</v>
      </c>
      <c r="AC4790">
        <v>5.53</v>
      </c>
      <c r="AD4790" t="s">
        <v>60</v>
      </c>
      <c r="AE4790" t="s">
        <v>56</v>
      </c>
      <c r="AF4790">
        <v>7014</v>
      </c>
      <c r="AG4790">
        <v>7014</v>
      </c>
      <c r="AO4790">
        <v>32</v>
      </c>
      <c r="AP4790">
        <v>0</v>
      </c>
      <c r="AX4790">
        <v>180</v>
      </c>
      <c r="BD4790" s="5">
        <v>180</v>
      </c>
      <c r="BE4790">
        <v>148</v>
      </c>
      <c r="BG4790">
        <f t="shared" si="524"/>
        <v>148</v>
      </c>
      <c r="BI4790">
        <v>32</v>
      </c>
    </row>
    <row r="4791" spans="1:61" x14ac:dyDescent="0.25">
      <c r="A4791" t="s">
        <v>54</v>
      </c>
      <c r="B4791">
        <v>110027</v>
      </c>
      <c r="C4791" t="s">
        <v>55</v>
      </c>
      <c r="D4791" t="s">
        <v>56</v>
      </c>
      <c r="E4791" s="1">
        <v>45990</v>
      </c>
      <c r="F4791" t="s">
        <v>5568</v>
      </c>
      <c r="G4791" t="s">
        <v>58</v>
      </c>
      <c r="H4791" t="str">
        <f t="shared" si="518"/>
        <v>Aggregator</v>
      </c>
      <c r="I4791">
        <v>7529964031</v>
      </c>
      <c r="J4791">
        <v>18528960</v>
      </c>
      <c r="K4791" s="3">
        <v>45991.130555555559</v>
      </c>
      <c r="L4791">
        <f t="shared" si="519"/>
        <v>30</v>
      </c>
      <c r="M4791" t="str">
        <f t="shared" si="520"/>
        <v>Sunday</v>
      </c>
      <c r="N4791" s="1" t="str">
        <f t="shared" si="521"/>
        <v>November</v>
      </c>
      <c r="O4791" s="2">
        <v>0.13055555555555556</v>
      </c>
      <c r="P4791" s="2" t="str">
        <f t="shared" si="522"/>
        <v>Week 4</v>
      </c>
      <c r="Q4791" t="s">
        <v>59</v>
      </c>
      <c r="R4791" s="5">
        <v>159</v>
      </c>
      <c r="S4791" s="5">
        <v>-79.5</v>
      </c>
      <c r="T4791" s="5">
        <f t="shared" si="523"/>
        <v>50</v>
      </c>
      <c r="U4791" s="5">
        <v>79.5</v>
      </c>
      <c r="V4791" s="5">
        <v>32</v>
      </c>
      <c r="W4791" s="5">
        <v>0</v>
      </c>
      <c r="X4791" s="5">
        <v>0</v>
      </c>
      <c r="Y4791" s="5">
        <v>111.5</v>
      </c>
      <c r="Z4791" s="5">
        <v>111.5</v>
      </c>
      <c r="AA4791" t="s">
        <v>60</v>
      </c>
      <c r="AB4791">
        <v>22.54</v>
      </c>
      <c r="AC4791">
        <v>3.92</v>
      </c>
      <c r="AD4791" t="s">
        <v>60</v>
      </c>
      <c r="AE4791" t="s">
        <v>56</v>
      </c>
      <c r="AF4791">
        <v>4031</v>
      </c>
      <c r="AG4791">
        <v>4031</v>
      </c>
      <c r="AO4791">
        <v>32</v>
      </c>
      <c r="AP4791">
        <v>0</v>
      </c>
      <c r="AX4791">
        <v>111.5</v>
      </c>
      <c r="BD4791" s="5">
        <v>111.5</v>
      </c>
      <c r="BE4791">
        <v>79.5</v>
      </c>
      <c r="BG4791">
        <f t="shared" si="524"/>
        <v>79.5</v>
      </c>
      <c r="BI4791">
        <v>32</v>
      </c>
    </row>
    <row r="4792" spans="1:61" x14ac:dyDescent="0.25">
      <c r="A4792" t="s">
        <v>54</v>
      </c>
      <c r="B4792">
        <v>110027</v>
      </c>
      <c r="C4792" t="s">
        <v>55</v>
      </c>
      <c r="D4792" t="s">
        <v>56</v>
      </c>
      <c r="E4792" s="1">
        <v>45990</v>
      </c>
      <c r="F4792" t="s">
        <v>5569</v>
      </c>
      <c r="G4792" t="s">
        <v>67</v>
      </c>
      <c r="H4792" t="str">
        <f t="shared" si="518"/>
        <v>Direct Sale</v>
      </c>
      <c r="K4792" s="3">
        <v>45991.140972222223</v>
      </c>
      <c r="L4792">
        <f t="shared" si="519"/>
        <v>30</v>
      </c>
      <c r="M4792" t="str">
        <f t="shared" si="520"/>
        <v>Sunday</v>
      </c>
      <c r="N4792" s="1" t="str">
        <f t="shared" si="521"/>
        <v>November</v>
      </c>
      <c r="O4792" s="2">
        <v>0.14097222222222222</v>
      </c>
      <c r="P4792" s="2" t="str">
        <f t="shared" si="522"/>
        <v>Week 4</v>
      </c>
      <c r="Q4792" t="s">
        <v>59</v>
      </c>
      <c r="R4792" s="5">
        <v>358</v>
      </c>
      <c r="S4792" s="5">
        <v>0</v>
      </c>
      <c r="T4792" s="5">
        <f t="shared" si="523"/>
        <v>0</v>
      </c>
      <c r="U4792" s="5">
        <v>358</v>
      </c>
      <c r="V4792" s="5">
        <v>0</v>
      </c>
      <c r="W4792" s="5">
        <v>17.899999999999999</v>
      </c>
      <c r="X4792" s="5">
        <v>0.1</v>
      </c>
      <c r="Y4792" s="5">
        <v>376</v>
      </c>
      <c r="Z4792" s="5">
        <v>376</v>
      </c>
      <c r="AA4792" t="s">
        <v>68</v>
      </c>
      <c r="AB4792">
        <v>88.64</v>
      </c>
      <c r="AC4792">
        <v>6.32</v>
      </c>
      <c r="AD4792" t="s">
        <v>5778</v>
      </c>
      <c r="AE4792" t="s">
        <v>75</v>
      </c>
      <c r="AI4792" t="s">
        <v>89</v>
      </c>
      <c r="AJ4792" t="s">
        <v>190</v>
      </c>
      <c r="AK4792">
        <v>8929758003</v>
      </c>
      <c r="AO4792">
        <v>0</v>
      </c>
      <c r="AP4792">
        <v>0</v>
      </c>
      <c r="AR4792">
        <v>376</v>
      </c>
      <c r="AZ4792">
        <v>358</v>
      </c>
      <c r="BA4792">
        <v>8.9499999999999993</v>
      </c>
      <c r="BB4792">
        <v>358</v>
      </c>
      <c r="BC4792">
        <v>8.9499999999999993</v>
      </c>
      <c r="BD4792" s="5">
        <v>376</v>
      </c>
      <c r="BE4792">
        <v>358</v>
      </c>
      <c r="BG4792">
        <f t="shared" si="524"/>
        <v>358</v>
      </c>
    </row>
    <row r="4793" spans="1:61" x14ac:dyDescent="0.25">
      <c r="A4793" t="s">
        <v>54</v>
      </c>
      <c r="B4793">
        <v>110027</v>
      </c>
      <c r="C4793" t="s">
        <v>55</v>
      </c>
      <c r="D4793" t="s">
        <v>56</v>
      </c>
      <c r="E4793" s="1">
        <v>45990</v>
      </c>
      <c r="F4793" t="s">
        <v>5570</v>
      </c>
      <c r="G4793" t="s">
        <v>63</v>
      </c>
      <c r="H4793" t="str">
        <f t="shared" si="518"/>
        <v>Aggregator</v>
      </c>
      <c r="I4793">
        <v>223423000000000</v>
      </c>
      <c r="J4793">
        <v>29811</v>
      </c>
      <c r="K4793" s="3">
        <v>45991.140972222223</v>
      </c>
      <c r="L4793">
        <f t="shared" si="519"/>
        <v>30</v>
      </c>
      <c r="M4793" t="str">
        <f t="shared" si="520"/>
        <v>Sunday</v>
      </c>
      <c r="N4793" s="1" t="str">
        <f t="shared" si="521"/>
        <v>November</v>
      </c>
      <c r="O4793" s="2">
        <v>0.14097222222222222</v>
      </c>
      <c r="P4793" s="2" t="str">
        <f t="shared" si="522"/>
        <v>Week 4</v>
      </c>
      <c r="Q4793" t="s">
        <v>59</v>
      </c>
      <c r="R4793" s="5">
        <v>208</v>
      </c>
      <c r="S4793" s="5">
        <v>-120</v>
      </c>
      <c r="T4793" s="5">
        <f t="shared" si="523"/>
        <v>57.692307692307686</v>
      </c>
      <c r="U4793" s="5">
        <v>88</v>
      </c>
      <c r="V4793" s="5">
        <v>32</v>
      </c>
      <c r="W4793" s="5">
        <v>0</v>
      </c>
      <c r="X4793" s="5">
        <v>0</v>
      </c>
      <c r="Y4793" s="5">
        <v>120</v>
      </c>
      <c r="Z4793" s="5">
        <v>120</v>
      </c>
      <c r="AA4793" t="s">
        <v>64</v>
      </c>
      <c r="AB4793">
        <v>43.87</v>
      </c>
      <c r="AC4793">
        <v>5.34</v>
      </c>
      <c r="AD4793" t="s">
        <v>64</v>
      </c>
      <c r="AE4793" t="s">
        <v>56</v>
      </c>
      <c r="AF4793">
        <v>7372</v>
      </c>
      <c r="AG4793">
        <v>7372</v>
      </c>
      <c r="AO4793">
        <v>32</v>
      </c>
      <c r="AP4793">
        <v>0</v>
      </c>
      <c r="AW4793">
        <v>120</v>
      </c>
      <c r="BD4793" s="5">
        <v>120</v>
      </c>
      <c r="BE4793">
        <v>88</v>
      </c>
      <c r="BG4793">
        <f t="shared" si="524"/>
        <v>88</v>
      </c>
      <c r="BH4793">
        <v>32</v>
      </c>
    </row>
    <row r="4794" spans="1:61" x14ac:dyDescent="0.25">
      <c r="A4794" t="s">
        <v>54</v>
      </c>
      <c r="B4794">
        <v>110027</v>
      </c>
      <c r="C4794" t="s">
        <v>55</v>
      </c>
      <c r="D4794" t="s">
        <v>56</v>
      </c>
      <c r="E4794" s="1">
        <v>45990</v>
      </c>
      <c r="F4794" t="s">
        <v>5571</v>
      </c>
      <c r="G4794" t="s">
        <v>67</v>
      </c>
      <c r="H4794" t="str">
        <f t="shared" si="518"/>
        <v>Direct Sale</v>
      </c>
      <c r="K4794" s="3">
        <v>45991.140972222223</v>
      </c>
      <c r="L4794">
        <f t="shared" si="519"/>
        <v>30</v>
      </c>
      <c r="M4794" t="str">
        <f t="shared" si="520"/>
        <v>Sunday</v>
      </c>
      <c r="N4794" s="1" t="str">
        <f t="shared" si="521"/>
        <v>November</v>
      </c>
      <c r="O4794" s="2">
        <v>0.14097222222222222</v>
      </c>
      <c r="P4794" s="2" t="str">
        <f t="shared" si="522"/>
        <v>Week 4</v>
      </c>
      <c r="Q4794" t="s">
        <v>59</v>
      </c>
      <c r="R4794" s="5">
        <v>331.29</v>
      </c>
      <c r="S4794" s="5">
        <v>0</v>
      </c>
      <c r="T4794" s="5">
        <f t="shared" si="523"/>
        <v>0</v>
      </c>
      <c r="U4794" s="5">
        <v>331.29</v>
      </c>
      <c r="V4794" s="5">
        <v>0</v>
      </c>
      <c r="W4794" s="5">
        <v>16.559999999999999</v>
      </c>
      <c r="X4794" s="5">
        <v>0.15</v>
      </c>
      <c r="Y4794" s="5">
        <v>348</v>
      </c>
      <c r="Z4794" s="5">
        <v>348</v>
      </c>
      <c r="AA4794" t="s">
        <v>73</v>
      </c>
      <c r="AB4794">
        <v>89.49</v>
      </c>
      <c r="AC4794">
        <v>6.06</v>
      </c>
      <c r="AD4794" t="s">
        <v>5778</v>
      </c>
      <c r="AE4794" t="s">
        <v>75</v>
      </c>
      <c r="AI4794" t="s">
        <v>89</v>
      </c>
      <c r="AJ4794" t="s">
        <v>190</v>
      </c>
      <c r="AK4794">
        <v>8929758003</v>
      </c>
      <c r="AO4794">
        <v>0</v>
      </c>
      <c r="AP4794">
        <v>0</v>
      </c>
      <c r="AQ4794">
        <v>348</v>
      </c>
      <c r="AZ4794">
        <v>331.29</v>
      </c>
      <c r="BA4794">
        <v>8.2799999999999994</v>
      </c>
      <c r="BB4794">
        <v>331.29</v>
      </c>
      <c r="BC4794">
        <v>8.2799999999999994</v>
      </c>
      <c r="BD4794" s="5">
        <v>348</v>
      </c>
      <c r="BE4794">
        <v>331.29</v>
      </c>
      <c r="BG4794">
        <f t="shared" si="524"/>
        <v>331.29</v>
      </c>
    </row>
    <row r="4795" spans="1:61" x14ac:dyDescent="0.25">
      <c r="A4795" t="s">
        <v>54</v>
      </c>
      <c r="B4795">
        <v>110027</v>
      </c>
      <c r="C4795" t="s">
        <v>55</v>
      </c>
      <c r="D4795" t="s">
        <v>56</v>
      </c>
      <c r="E4795" s="1">
        <v>45990</v>
      </c>
      <c r="F4795" t="s">
        <v>5572</v>
      </c>
      <c r="G4795" t="s">
        <v>63</v>
      </c>
      <c r="H4795" t="str">
        <f t="shared" si="518"/>
        <v>Aggregator</v>
      </c>
      <c r="I4795">
        <v>223423000000000</v>
      </c>
      <c r="J4795">
        <v>29811</v>
      </c>
      <c r="K4795" s="3">
        <v>45991.143055555556</v>
      </c>
      <c r="L4795">
        <f t="shared" si="519"/>
        <v>30</v>
      </c>
      <c r="M4795" t="str">
        <f t="shared" si="520"/>
        <v>Sunday</v>
      </c>
      <c r="N4795" s="1" t="str">
        <f t="shared" si="521"/>
        <v>November</v>
      </c>
      <c r="O4795" s="2">
        <v>0.14305555555555555</v>
      </c>
      <c r="P4795" s="2" t="str">
        <f t="shared" si="522"/>
        <v>Week 4</v>
      </c>
      <c r="Q4795" t="s">
        <v>59</v>
      </c>
      <c r="R4795" s="5">
        <v>248</v>
      </c>
      <c r="S4795" s="5">
        <v>-100</v>
      </c>
      <c r="T4795" s="5">
        <f t="shared" si="523"/>
        <v>40.322580645161288</v>
      </c>
      <c r="U4795" s="5">
        <v>148</v>
      </c>
      <c r="V4795" s="5">
        <v>32</v>
      </c>
      <c r="W4795" s="5">
        <v>0</v>
      </c>
      <c r="X4795" s="5">
        <v>0</v>
      </c>
      <c r="Y4795" s="5">
        <v>180</v>
      </c>
      <c r="Z4795" s="5">
        <v>180</v>
      </c>
      <c r="AA4795" t="s">
        <v>64</v>
      </c>
      <c r="AB4795">
        <v>51.98</v>
      </c>
      <c r="AC4795">
        <v>4.99</v>
      </c>
      <c r="AD4795" t="s">
        <v>64</v>
      </c>
      <c r="AE4795" t="s">
        <v>56</v>
      </c>
      <c r="AF4795">
        <v>87</v>
      </c>
      <c r="AG4795">
        <v>87</v>
      </c>
      <c r="AO4795">
        <v>32</v>
      </c>
      <c r="AP4795">
        <v>0</v>
      </c>
      <c r="AW4795">
        <v>180</v>
      </c>
      <c r="BD4795" s="5">
        <v>180</v>
      </c>
      <c r="BE4795">
        <v>148</v>
      </c>
      <c r="BG4795">
        <f t="shared" si="524"/>
        <v>148</v>
      </c>
      <c r="BH4795">
        <v>32</v>
      </c>
    </row>
    <row r="4796" spans="1:61" x14ac:dyDescent="0.25">
      <c r="A4796" t="s">
        <v>54</v>
      </c>
      <c r="B4796">
        <v>110027</v>
      </c>
      <c r="C4796" t="s">
        <v>55</v>
      </c>
      <c r="D4796" t="s">
        <v>56</v>
      </c>
      <c r="E4796" s="1">
        <v>45990</v>
      </c>
      <c r="F4796" t="s">
        <v>5573</v>
      </c>
      <c r="G4796" t="s">
        <v>63</v>
      </c>
      <c r="H4796" t="str">
        <f t="shared" si="518"/>
        <v>Aggregator</v>
      </c>
      <c r="I4796">
        <v>223423000000000</v>
      </c>
      <c r="J4796">
        <v>29811</v>
      </c>
      <c r="K4796" s="3">
        <v>45991.144444444442</v>
      </c>
      <c r="L4796">
        <f t="shared" si="519"/>
        <v>30</v>
      </c>
      <c r="M4796" t="str">
        <f t="shared" si="520"/>
        <v>Sunday</v>
      </c>
      <c r="N4796" s="1" t="str">
        <f t="shared" si="521"/>
        <v>November</v>
      </c>
      <c r="O4796" s="2">
        <v>0.14444444444444443</v>
      </c>
      <c r="P4796" s="2" t="str">
        <f t="shared" si="522"/>
        <v>Week 4</v>
      </c>
      <c r="Q4796" t="s">
        <v>59</v>
      </c>
      <c r="R4796" s="5">
        <v>129</v>
      </c>
      <c r="S4796" s="5">
        <v>-30</v>
      </c>
      <c r="T4796" s="5">
        <f t="shared" si="523"/>
        <v>23.255813953488371</v>
      </c>
      <c r="U4796" s="5">
        <v>99</v>
      </c>
      <c r="V4796" s="5">
        <v>32</v>
      </c>
      <c r="W4796" s="5">
        <v>0</v>
      </c>
      <c r="X4796" s="5">
        <v>0</v>
      </c>
      <c r="Y4796" s="5">
        <v>131</v>
      </c>
      <c r="Z4796" s="5">
        <v>131</v>
      </c>
      <c r="AA4796" t="s">
        <v>64</v>
      </c>
      <c r="AB4796">
        <v>22.78</v>
      </c>
      <c r="AC4796">
        <v>1.96</v>
      </c>
      <c r="AD4796" t="s">
        <v>64</v>
      </c>
      <c r="AE4796" t="s">
        <v>56</v>
      </c>
      <c r="AF4796">
        <v>6646</v>
      </c>
      <c r="AG4796">
        <v>6646</v>
      </c>
      <c r="AO4796">
        <v>32</v>
      </c>
      <c r="AP4796">
        <v>0</v>
      </c>
      <c r="AW4796">
        <v>131</v>
      </c>
      <c r="BD4796" s="5">
        <v>131</v>
      </c>
      <c r="BE4796">
        <v>99</v>
      </c>
      <c r="BG4796">
        <f t="shared" si="524"/>
        <v>99</v>
      </c>
      <c r="BH4796">
        <v>32</v>
      </c>
    </row>
    <row r="4797" spans="1:61" x14ac:dyDescent="0.25">
      <c r="A4797" t="s">
        <v>54</v>
      </c>
      <c r="B4797">
        <v>110027</v>
      </c>
      <c r="C4797" t="s">
        <v>55</v>
      </c>
      <c r="D4797" t="s">
        <v>56</v>
      </c>
      <c r="E4797" s="1">
        <v>45990</v>
      </c>
      <c r="F4797" t="s">
        <v>5574</v>
      </c>
      <c r="G4797" t="s">
        <v>63</v>
      </c>
      <c r="H4797" t="str">
        <f t="shared" si="518"/>
        <v>Aggregator</v>
      </c>
      <c r="I4797">
        <v>223423000000000</v>
      </c>
      <c r="J4797">
        <v>29811</v>
      </c>
      <c r="K4797" s="3">
        <v>45991.144444444442</v>
      </c>
      <c r="L4797">
        <f t="shared" si="519"/>
        <v>30</v>
      </c>
      <c r="M4797" t="str">
        <f t="shared" si="520"/>
        <v>Sunday</v>
      </c>
      <c r="N4797" s="1" t="str">
        <f t="shared" si="521"/>
        <v>November</v>
      </c>
      <c r="O4797" s="2">
        <v>0.14444444444444443</v>
      </c>
      <c r="P4797" s="2" t="str">
        <f t="shared" si="522"/>
        <v>Week 4</v>
      </c>
      <c r="Q4797" t="s">
        <v>59</v>
      </c>
      <c r="R4797" s="5">
        <v>349</v>
      </c>
      <c r="S4797" s="5">
        <v>-175</v>
      </c>
      <c r="T4797" s="5">
        <f t="shared" si="523"/>
        <v>50.143266475644701</v>
      </c>
      <c r="U4797" s="5">
        <v>174</v>
      </c>
      <c r="V4797" s="5">
        <v>32</v>
      </c>
      <c r="W4797" s="5">
        <v>0</v>
      </c>
      <c r="X4797" s="5">
        <v>0</v>
      </c>
      <c r="Y4797" s="5">
        <v>206</v>
      </c>
      <c r="Z4797" s="5">
        <v>206</v>
      </c>
      <c r="AA4797" t="s">
        <v>64</v>
      </c>
      <c r="AB4797">
        <v>64.81</v>
      </c>
      <c r="AC4797">
        <v>4.76</v>
      </c>
      <c r="AD4797" t="s">
        <v>64</v>
      </c>
      <c r="AE4797" t="s">
        <v>56</v>
      </c>
      <c r="AF4797">
        <v>287</v>
      </c>
      <c r="AG4797">
        <v>287</v>
      </c>
      <c r="AO4797">
        <v>32</v>
      </c>
      <c r="AP4797">
        <v>0</v>
      </c>
      <c r="AW4797">
        <v>206</v>
      </c>
      <c r="BD4797" s="5">
        <v>206</v>
      </c>
      <c r="BE4797">
        <v>174</v>
      </c>
      <c r="BG4797">
        <f t="shared" si="524"/>
        <v>174</v>
      </c>
      <c r="BH4797">
        <v>32</v>
      </c>
    </row>
    <row r="4798" spans="1:61" x14ac:dyDescent="0.25">
      <c r="A4798" t="s">
        <v>54</v>
      </c>
      <c r="B4798">
        <v>110027</v>
      </c>
      <c r="C4798" t="s">
        <v>55</v>
      </c>
      <c r="D4798" t="s">
        <v>56</v>
      </c>
      <c r="E4798" s="1">
        <v>45990</v>
      </c>
      <c r="F4798" t="s">
        <v>5575</v>
      </c>
      <c r="G4798" t="s">
        <v>58</v>
      </c>
      <c r="H4798" t="str">
        <f t="shared" si="518"/>
        <v>Aggregator</v>
      </c>
      <c r="I4798">
        <v>7530270137</v>
      </c>
      <c r="J4798">
        <v>18528960</v>
      </c>
      <c r="K4798" s="3">
        <v>45991.15</v>
      </c>
      <c r="L4798">
        <f t="shared" si="519"/>
        <v>30</v>
      </c>
      <c r="M4798" t="str">
        <f t="shared" si="520"/>
        <v>Sunday</v>
      </c>
      <c r="N4798" s="1" t="str">
        <f t="shared" si="521"/>
        <v>November</v>
      </c>
      <c r="O4798" s="2">
        <v>0.15</v>
      </c>
      <c r="P4798" s="2" t="str">
        <f t="shared" si="522"/>
        <v>Week 4</v>
      </c>
      <c r="Q4798" t="s">
        <v>59</v>
      </c>
      <c r="R4798" s="5">
        <v>349</v>
      </c>
      <c r="S4798" s="5">
        <v>-93</v>
      </c>
      <c r="T4798" s="5">
        <f t="shared" si="523"/>
        <v>26.647564469914041</v>
      </c>
      <c r="U4798" s="5">
        <v>256</v>
      </c>
      <c r="V4798" s="5">
        <v>32</v>
      </c>
      <c r="W4798" s="5">
        <v>0</v>
      </c>
      <c r="X4798" s="5">
        <v>0</v>
      </c>
      <c r="Y4798" s="5">
        <v>288</v>
      </c>
      <c r="Z4798" s="5">
        <v>288</v>
      </c>
      <c r="AA4798" t="s">
        <v>60</v>
      </c>
      <c r="AB4798">
        <v>53.8</v>
      </c>
      <c r="AC4798">
        <v>4.76</v>
      </c>
      <c r="AD4798" t="s">
        <v>60</v>
      </c>
      <c r="AE4798" t="s">
        <v>56</v>
      </c>
      <c r="AF4798">
        <v>137</v>
      </c>
      <c r="AG4798">
        <v>137</v>
      </c>
      <c r="AO4798">
        <v>32</v>
      </c>
      <c r="AP4798">
        <v>0</v>
      </c>
      <c r="AX4798">
        <v>288</v>
      </c>
      <c r="BD4798" s="5">
        <v>288</v>
      </c>
      <c r="BE4798">
        <v>256</v>
      </c>
      <c r="BG4798">
        <f t="shared" si="524"/>
        <v>256</v>
      </c>
      <c r="BI4798">
        <v>32</v>
      </c>
    </row>
    <row r="4799" spans="1:61" x14ac:dyDescent="0.25">
      <c r="A4799" t="s">
        <v>54</v>
      </c>
      <c r="B4799">
        <v>110027</v>
      </c>
      <c r="C4799" t="s">
        <v>55</v>
      </c>
      <c r="D4799" t="s">
        <v>56</v>
      </c>
      <c r="E4799" s="1">
        <v>45990</v>
      </c>
      <c r="F4799" t="s">
        <v>5576</v>
      </c>
      <c r="G4799" t="s">
        <v>63</v>
      </c>
      <c r="H4799" t="str">
        <f t="shared" si="518"/>
        <v>Aggregator</v>
      </c>
      <c r="I4799">
        <v>223424000000000</v>
      </c>
      <c r="J4799">
        <v>29811</v>
      </c>
      <c r="K4799" s="3">
        <v>45991.156944444447</v>
      </c>
      <c r="L4799">
        <f t="shared" si="519"/>
        <v>30</v>
      </c>
      <c r="M4799" t="str">
        <f t="shared" si="520"/>
        <v>Sunday</v>
      </c>
      <c r="N4799" s="1" t="str">
        <f t="shared" si="521"/>
        <v>November</v>
      </c>
      <c r="O4799" s="2">
        <v>0.15694444444444444</v>
      </c>
      <c r="P4799" s="2" t="str">
        <f t="shared" si="522"/>
        <v>Week 4</v>
      </c>
      <c r="Q4799" t="s">
        <v>59</v>
      </c>
      <c r="R4799" s="5">
        <v>199</v>
      </c>
      <c r="S4799" s="5">
        <v>-99.5</v>
      </c>
      <c r="T4799" s="5">
        <f t="shared" si="523"/>
        <v>50</v>
      </c>
      <c r="U4799" s="5">
        <v>99.5</v>
      </c>
      <c r="V4799" s="5">
        <v>32</v>
      </c>
      <c r="W4799" s="5">
        <v>0</v>
      </c>
      <c r="X4799" s="5">
        <v>0.5</v>
      </c>
      <c r="Y4799" s="5">
        <v>132</v>
      </c>
      <c r="Z4799" s="5">
        <v>132</v>
      </c>
      <c r="AA4799" t="s">
        <v>64</v>
      </c>
      <c r="AB4799">
        <v>49.22</v>
      </c>
      <c r="AC4799">
        <v>3.92</v>
      </c>
      <c r="AD4799" t="s">
        <v>64</v>
      </c>
      <c r="AE4799" t="s">
        <v>56</v>
      </c>
      <c r="AF4799">
        <v>648</v>
      </c>
      <c r="AG4799">
        <v>648</v>
      </c>
      <c r="AO4799">
        <v>32</v>
      </c>
      <c r="AP4799">
        <v>0</v>
      </c>
      <c r="AW4799">
        <v>132</v>
      </c>
      <c r="BD4799" s="5">
        <v>132</v>
      </c>
      <c r="BE4799">
        <v>99.5</v>
      </c>
      <c r="BG4799">
        <f t="shared" si="524"/>
        <v>99.5</v>
      </c>
      <c r="BH4799">
        <v>32</v>
      </c>
    </row>
    <row r="4800" spans="1:61" x14ac:dyDescent="0.25">
      <c r="A4800" t="s">
        <v>54</v>
      </c>
      <c r="B4800">
        <v>110027</v>
      </c>
      <c r="C4800" t="s">
        <v>55</v>
      </c>
      <c r="D4800" t="s">
        <v>56</v>
      </c>
      <c r="E4800" s="1">
        <v>45990</v>
      </c>
      <c r="F4800" t="s">
        <v>5577</v>
      </c>
      <c r="G4800" t="s">
        <v>67</v>
      </c>
      <c r="H4800" t="str">
        <f t="shared" si="518"/>
        <v>Direct Sale</v>
      </c>
      <c r="K4800" s="3">
        <v>45991.156944444447</v>
      </c>
      <c r="L4800">
        <f t="shared" si="519"/>
        <v>30</v>
      </c>
      <c r="M4800" t="str">
        <f t="shared" si="520"/>
        <v>Sunday</v>
      </c>
      <c r="N4800" s="1" t="str">
        <f t="shared" si="521"/>
        <v>November</v>
      </c>
      <c r="O4800" s="2">
        <v>0.15694444444444444</v>
      </c>
      <c r="P4800" s="2" t="str">
        <f t="shared" si="522"/>
        <v>Week 4</v>
      </c>
      <c r="Q4800" t="s">
        <v>59</v>
      </c>
      <c r="R4800" s="5">
        <v>418</v>
      </c>
      <c r="S4800" s="5">
        <v>0</v>
      </c>
      <c r="T4800" s="5">
        <f t="shared" si="523"/>
        <v>0</v>
      </c>
      <c r="U4800" s="5">
        <v>418</v>
      </c>
      <c r="V4800" s="5">
        <v>0</v>
      </c>
      <c r="W4800" s="5">
        <v>20.9</v>
      </c>
      <c r="X4800" s="5">
        <v>0.1</v>
      </c>
      <c r="Y4800" s="5">
        <v>439</v>
      </c>
      <c r="Z4800" s="5">
        <v>439</v>
      </c>
      <c r="AA4800" t="s">
        <v>68</v>
      </c>
      <c r="AB4800">
        <v>99.82</v>
      </c>
      <c r="AC4800">
        <v>4.84</v>
      </c>
      <c r="AD4800" t="s">
        <v>5778</v>
      </c>
      <c r="AE4800" t="s">
        <v>75</v>
      </c>
      <c r="AI4800" t="s">
        <v>632</v>
      </c>
      <c r="AJ4800" t="s">
        <v>633</v>
      </c>
      <c r="AK4800">
        <v>9874123650</v>
      </c>
      <c r="AO4800">
        <v>0</v>
      </c>
      <c r="AP4800">
        <v>0</v>
      </c>
      <c r="AR4800">
        <v>439</v>
      </c>
      <c r="AZ4800">
        <v>418</v>
      </c>
      <c r="BA4800">
        <v>10.45</v>
      </c>
      <c r="BB4800">
        <v>418</v>
      </c>
      <c r="BC4800">
        <v>10.45</v>
      </c>
      <c r="BD4800" s="5">
        <v>439</v>
      </c>
      <c r="BE4800">
        <v>418</v>
      </c>
      <c r="BG4800">
        <f t="shared" si="524"/>
        <v>418</v>
      </c>
    </row>
    <row r="4801" spans="1:61" x14ac:dyDescent="0.25">
      <c r="A4801" t="s">
        <v>54</v>
      </c>
      <c r="B4801">
        <v>110027</v>
      </c>
      <c r="C4801" t="s">
        <v>55</v>
      </c>
      <c r="D4801" t="s">
        <v>56</v>
      </c>
      <c r="E4801" s="1">
        <v>45990</v>
      </c>
      <c r="F4801" t="s">
        <v>5578</v>
      </c>
      <c r="G4801" t="s">
        <v>63</v>
      </c>
      <c r="H4801" t="str">
        <f t="shared" si="518"/>
        <v>Aggregator</v>
      </c>
      <c r="I4801">
        <v>223424000000000</v>
      </c>
      <c r="J4801">
        <v>29811</v>
      </c>
      <c r="K4801" s="3">
        <v>45991.158333333333</v>
      </c>
      <c r="L4801">
        <f t="shared" si="519"/>
        <v>30</v>
      </c>
      <c r="M4801" t="str">
        <f t="shared" si="520"/>
        <v>Sunday</v>
      </c>
      <c r="N4801" s="1" t="str">
        <f t="shared" si="521"/>
        <v>November</v>
      </c>
      <c r="O4801" s="2">
        <v>0.15833333333333333</v>
      </c>
      <c r="P4801" s="2" t="str">
        <f t="shared" si="522"/>
        <v>Week 4</v>
      </c>
      <c r="Q4801" t="s">
        <v>59</v>
      </c>
      <c r="R4801" s="5">
        <v>254.66</v>
      </c>
      <c r="S4801" s="5">
        <v>-93.74</v>
      </c>
      <c r="T4801" s="5">
        <f t="shared" si="523"/>
        <v>36.809864132568912</v>
      </c>
      <c r="U4801" s="5">
        <v>160.91999999999999</v>
      </c>
      <c r="V4801" s="5">
        <v>32</v>
      </c>
      <c r="W4801" s="5">
        <v>0</v>
      </c>
      <c r="X4801" s="5">
        <v>0.08</v>
      </c>
      <c r="Y4801" s="5">
        <v>193</v>
      </c>
      <c r="Z4801" s="5">
        <v>193</v>
      </c>
      <c r="AA4801" t="s">
        <v>64</v>
      </c>
      <c r="AB4801">
        <v>51.61</v>
      </c>
      <c r="AC4801">
        <v>5.77</v>
      </c>
      <c r="AD4801" t="s">
        <v>64</v>
      </c>
      <c r="AE4801" t="s">
        <v>56</v>
      </c>
      <c r="AF4801">
        <v>8537</v>
      </c>
      <c r="AG4801">
        <v>8537</v>
      </c>
      <c r="AO4801">
        <v>32</v>
      </c>
      <c r="AP4801">
        <v>0</v>
      </c>
      <c r="AW4801">
        <v>193</v>
      </c>
      <c r="BD4801" s="5">
        <v>193</v>
      </c>
      <c r="BE4801">
        <v>160.91999999999999</v>
      </c>
      <c r="BG4801">
        <f t="shared" si="524"/>
        <v>160.91999999999999</v>
      </c>
      <c r="BH4801">
        <v>32</v>
      </c>
    </row>
    <row r="4802" spans="1:61" x14ac:dyDescent="0.25">
      <c r="A4802" t="s">
        <v>54</v>
      </c>
      <c r="B4802">
        <v>110027</v>
      </c>
      <c r="C4802" t="s">
        <v>55</v>
      </c>
      <c r="D4802" t="s">
        <v>56</v>
      </c>
      <c r="E4802" s="1">
        <v>45990</v>
      </c>
      <c r="F4802" t="s">
        <v>5579</v>
      </c>
      <c r="G4802" t="s">
        <v>63</v>
      </c>
      <c r="H4802" t="str">
        <f t="shared" si="518"/>
        <v>Aggregator</v>
      </c>
      <c r="I4802">
        <v>223425000000000</v>
      </c>
      <c r="J4802">
        <v>29811</v>
      </c>
      <c r="K4802" s="3">
        <v>45991.168055555558</v>
      </c>
      <c r="L4802">
        <f t="shared" si="519"/>
        <v>30</v>
      </c>
      <c r="M4802" t="str">
        <f t="shared" si="520"/>
        <v>Sunday</v>
      </c>
      <c r="N4802" s="1" t="str">
        <f t="shared" si="521"/>
        <v>November</v>
      </c>
      <c r="O4802" s="2">
        <v>0.16805555555555557</v>
      </c>
      <c r="P4802" s="2" t="str">
        <f t="shared" si="522"/>
        <v>Week 4</v>
      </c>
      <c r="Q4802" t="s">
        <v>59</v>
      </c>
      <c r="R4802" s="5">
        <v>397</v>
      </c>
      <c r="S4802" s="5">
        <v>-93.75</v>
      </c>
      <c r="T4802" s="5">
        <f t="shared" si="523"/>
        <v>23.614609571788414</v>
      </c>
      <c r="U4802" s="5">
        <v>303.25</v>
      </c>
      <c r="V4802" s="5">
        <v>32</v>
      </c>
      <c r="W4802" s="5">
        <v>0</v>
      </c>
      <c r="X4802" s="5">
        <v>-0.25</v>
      </c>
      <c r="Y4802" s="5">
        <v>335</v>
      </c>
      <c r="Z4802" s="5">
        <v>335</v>
      </c>
      <c r="AA4802" t="s">
        <v>64</v>
      </c>
      <c r="AB4802">
        <v>82.9</v>
      </c>
      <c r="AC4802">
        <v>4.76</v>
      </c>
      <c r="AD4802" t="s">
        <v>64</v>
      </c>
      <c r="AE4802" t="s">
        <v>56</v>
      </c>
      <c r="AF4802">
        <v>8670</v>
      </c>
      <c r="AG4802">
        <v>8670</v>
      </c>
      <c r="AO4802">
        <v>32</v>
      </c>
      <c r="AP4802">
        <v>0</v>
      </c>
      <c r="AW4802">
        <v>335</v>
      </c>
      <c r="BD4802" s="5">
        <v>335</v>
      </c>
      <c r="BE4802">
        <v>303.25</v>
      </c>
      <c r="BG4802">
        <f t="shared" si="524"/>
        <v>303.25</v>
      </c>
      <c r="BH4802">
        <v>32</v>
      </c>
    </row>
    <row r="4803" spans="1:61" x14ac:dyDescent="0.25">
      <c r="A4803" t="s">
        <v>54</v>
      </c>
      <c r="B4803">
        <v>110027</v>
      </c>
      <c r="C4803" t="s">
        <v>55</v>
      </c>
      <c r="D4803" t="s">
        <v>56</v>
      </c>
      <c r="E4803" s="1">
        <v>45990</v>
      </c>
      <c r="F4803" t="s">
        <v>5580</v>
      </c>
      <c r="G4803" t="s">
        <v>63</v>
      </c>
      <c r="H4803" t="str">
        <f t="shared" ref="H4803:H4866" si="525">IF(G4803="POS","Direct Sale","Aggregator")</f>
        <v>Aggregator</v>
      </c>
      <c r="I4803">
        <v>223425000000000</v>
      </c>
      <c r="J4803">
        <v>29811</v>
      </c>
      <c r="K4803" s="3">
        <v>45991.169444444444</v>
      </c>
      <c r="L4803">
        <f t="shared" ref="L4803:L4866" si="526">VALUE(DAY(K4803))</f>
        <v>30</v>
      </c>
      <c r="M4803" t="str">
        <f t="shared" ref="M4803:M4866" si="527">TEXT(K4803,"dddd")</f>
        <v>Sunday</v>
      </c>
      <c r="N4803" s="1" t="str">
        <f t="shared" ref="N4803:N4866" si="528">TEXT(K4803,"MMMM")</f>
        <v>November</v>
      </c>
      <c r="O4803" s="2">
        <v>0.16944444444444445</v>
      </c>
      <c r="P4803" s="2" t="str">
        <f t="shared" ref="P4803:P4866" si="529">_xlfn.IFS(L4803&lt;=7,"Week 1",L4803&lt;=15, "Week 2",L4803&lt;=23,"Week 3",L4803&lt;=30,"Week 4")</f>
        <v>Week 4</v>
      </c>
      <c r="Q4803" t="s">
        <v>59</v>
      </c>
      <c r="R4803" s="5">
        <v>199</v>
      </c>
      <c r="S4803" s="5">
        <v>-119.4</v>
      </c>
      <c r="T4803" s="5">
        <f t="shared" ref="T4803:T4866" si="530">ABS((S4803/R4803)*100)</f>
        <v>60</v>
      </c>
      <c r="U4803" s="5">
        <v>79.599999999999994</v>
      </c>
      <c r="V4803" s="5">
        <v>32</v>
      </c>
      <c r="W4803" s="5">
        <v>0</v>
      </c>
      <c r="X4803" s="5">
        <v>0.4</v>
      </c>
      <c r="Y4803" s="5">
        <v>112</v>
      </c>
      <c r="Z4803" s="5">
        <v>112</v>
      </c>
      <c r="AA4803" t="s">
        <v>64</v>
      </c>
      <c r="AB4803">
        <v>49.22</v>
      </c>
      <c r="AC4803">
        <v>3.92</v>
      </c>
      <c r="AD4803" t="s">
        <v>64</v>
      </c>
      <c r="AE4803" t="s">
        <v>56</v>
      </c>
      <c r="AF4803">
        <v>780</v>
      </c>
      <c r="AG4803">
        <v>780</v>
      </c>
      <c r="AO4803">
        <v>32</v>
      </c>
      <c r="AP4803">
        <v>0</v>
      </c>
      <c r="AW4803">
        <v>112</v>
      </c>
      <c r="BD4803" s="5">
        <v>112</v>
      </c>
      <c r="BE4803">
        <v>79.599999999999994</v>
      </c>
      <c r="BG4803">
        <f t="shared" ref="BG4803:BG4866" si="531">BE4803+BF4803</f>
        <v>79.599999999999994</v>
      </c>
      <c r="BH4803">
        <v>32</v>
      </c>
    </row>
    <row r="4804" spans="1:61" x14ac:dyDescent="0.25">
      <c r="A4804" t="s">
        <v>54</v>
      </c>
      <c r="B4804">
        <v>110027</v>
      </c>
      <c r="C4804" t="s">
        <v>55</v>
      </c>
      <c r="D4804" t="s">
        <v>56</v>
      </c>
      <c r="E4804" s="1">
        <v>45990</v>
      </c>
      <c r="F4804" t="s">
        <v>5581</v>
      </c>
      <c r="G4804" t="s">
        <v>63</v>
      </c>
      <c r="H4804" t="str">
        <f t="shared" si="525"/>
        <v>Aggregator</v>
      </c>
      <c r="I4804">
        <v>223428000000000</v>
      </c>
      <c r="J4804">
        <v>29811</v>
      </c>
      <c r="K4804" s="3">
        <v>45991.20208333333</v>
      </c>
      <c r="L4804">
        <f t="shared" si="526"/>
        <v>30</v>
      </c>
      <c r="M4804" t="str">
        <f t="shared" si="527"/>
        <v>Sunday</v>
      </c>
      <c r="N4804" s="1" t="str">
        <f t="shared" si="528"/>
        <v>November</v>
      </c>
      <c r="O4804" s="2">
        <v>0.20208333333333334</v>
      </c>
      <c r="P4804" s="2" t="str">
        <f t="shared" si="529"/>
        <v>Week 4</v>
      </c>
      <c r="Q4804" t="s">
        <v>59</v>
      </c>
      <c r="R4804" s="5">
        <v>319</v>
      </c>
      <c r="S4804" s="5">
        <v>-93.75</v>
      </c>
      <c r="T4804" s="5">
        <f t="shared" si="530"/>
        <v>29.388714733542322</v>
      </c>
      <c r="U4804" s="5">
        <v>225.25</v>
      </c>
      <c r="V4804" s="5">
        <v>32</v>
      </c>
      <c r="W4804" s="5">
        <v>0</v>
      </c>
      <c r="X4804" s="5">
        <v>-0.25</v>
      </c>
      <c r="Y4804" s="5">
        <v>257</v>
      </c>
      <c r="Z4804" s="5">
        <v>257</v>
      </c>
      <c r="AA4804" t="s">
        <v>64</v>
      </c>
      <c r="AB4804">
        <v>67.55</v>
      </c>
      <c r="AC4804">
        <v>4.76</v>
      </c>
      <c r="AD4804" t="s">
        <v>64</v>
      </c>
      <c r="AE4804" t="s">
        <v>56</v>
      </c>
      <c r="AF4804">
        <v>929</v>
      </c>
      <c r="AG4804">
        <v>929</v>
      </c>
      <c r="AO4804">
        <v>32</v>
      </c>
      <c r="AP4804">
        <v>0</v>
      </c>
      <c r="AW4804">
        <v>257</v>
      </c>
      <c r="BD4804" s="5">
        <v>257</v>
      </c>
      <c r="BE4804">
        <v>225.25</v>
      </c>
      <c r="BG4804">
        <f t="shared" si="531"/>
        <v>225.25</v>
      </c>
      <c r="BH4804">
        <v>32</v>
      </c>
    </row>
    <row r="4805" spans="1:61" x14ac:dyDescent="0.25">
      <c r="A4805" t="s">
        <v>54</v>
      </c>
      <c r="B4805">
        <v>110027</v>
      </c>
      <c r="C4805" t="s">
        <v>55</v>
      </c>
      <c r="D4805" t="s">
        <v>56</v>
      </c>
      <c r="E4805" s="1">
        <v>45990</v>
      </c>
      <c r="F4805" t="s">
        <v>5582</v>
      </c>
      <c r="G4805" t="s">
        <v>63</v>
      </c>
      <c r="H4805" t="str">
        <f t="shared" si="525"/>
        <v>Aggregator</v>
      </c>
      <c r="I4805">
        <v>223428000000000</v>
      </c>
      <c r="J4805">
        <v>29811</v>
      </c>
      <c r="K4805" s="3">
        <v>45991.205555555556</v>
      </c>
      <c r="L4805">
        <f t="shared" si="526"/>
        <v>30</v>
      </c>
      <c r="M4805" t="str">
        <f t="shared" si="527"/>
        <v>Sunday</v>
      </c>
      <c r="N4805" s="1" t="str">
        <f t="shared" si="528"/>
        <v>November</v>
      </c>
      <c r="O4805" s="2">
        <v>0.20555555555555555</v>
      </c>
      <c r="P4805" s="2" t="str">
        <f t="shared" si="529"/>
        <v>Week 4</v>
      </c>
      <c r="Q4805" t="s">
        <v>59</v>
      </c>
      <c r="R4805" s="5">
        <v>289</v>
      </c>
      <c r="S4805" s="5">
        <v>-100</v>
      </c>
      <c r="T4805" s="5">
        <f t="shared" si="530"/>
        <v>34.602076124567475</v>
      </c>
      <c r="U4805" s="5">
        <v>189</v>
      </c>
      <c r="V4805" s="5">
        <v>32</v>
      </c>
      <c r="W4805" s="5">
        <v>0</v>
      </c>
      <c r="X4805" s="5">
        <v>0</v>
      </c>
      <c r="Y4805" s="5">
        <v>221</v>
      </c>
      <c r="Z4805" s="5">
        <v>221</v>
      </c>
      <c r="AA4805" t="s">
        <v>64</v>
      </c>
      <c r="AB4805">
        <v>63.58</v>
      </c>
      <c r="AC4805">
        <v>4.76</v>
      </c>
      <c r="AD4805" t="s">
        <v>64</v>
      </c>
      <c r="AE4805" t="s">
        <v>56</v>
      </c>
      <c r="AF4805">
        <v>5960</v>
      </c>
      <c r="AG4805">
        <v>5960</v>
      </c>
      <c r="AO4805">
        <v>32</v>
      </c>
      <c r="AP4805">
        <v>0</v>
      </c>
      <c r="AW4805">
        <v>221</v>
      </c>
      <c r="BD4805" s="5">
        <v>221</v>
      </c>
      <c r="BE4805">
        <v>189</v>
      </c>
      <c r="BG4805">
        <f t="shared" si="531"/>
        <v>189</v>
      </c>
      <c r="BH4805">
        <v>32</v>
      </c>
    </row>
    <row r="4806" spans="1:61" x14ac:dyDescent="0.25">
      <c r="A4806" t="s">
        <v>54</v>
      </c>
      <c r="B4806">
        <v>110027</v>
      </c>
      <c r="C4806" t="s">
        <v>55</v>
      </c>
      <c r="D4806" t="s">
        <v>56</v>
      </c>
      <c r="E4806" s="1">
        <v>45990</v>
      </c>
      <c r="F4806" t="s">
        <v>5583</v>
      </c>
      <c r="G4806" t="s">
        <v>67</v>
      </c>
      <c r="H4806" t="str">
        <f t="shared" si="525"/>
        <v>Direct Sale</v>
      </c>
      <c r="K4806" s="3">
        <v>45991.207638888889</v>
      </c>
      <c r="L4806">
        <f t="shared" si="526"/>
        <v>30</v>
      </c>
      <c r="M4806" t="str">
        <f t="shared" si="527"/>
        <v>Sunday</v>
      </c>
      <c r="N4806" s="1" t="str">
        <f t="shared" si="528"/>
        <v>November</v>
      </c>
      <c r="O4806" s="2">
        <v>0.2076388888888889</v>
      </c>
      <c r="P4806" s="2" t="str">
        <f t="shared" si="529"/>
        <v>Week 4</v>
      </c>
      <c r="Q4806" t="s">
        <v>59</v>
      </c>
      <c r="R4806" s="5">
        <v>189</v>
      </c>
      <c r="S4806" s="5">
        <v>0</v>
      </c>
      <c r="T4806" s="5">
        <f t="shared" si="530"/>
        <v>0</v>
      </c>
      <c r="U4806" s="5">
        <v>189</v>
      </c>
      <c r="V4806" s="5">
        <v>0</v>
      </c>
      <c r="W4806" s="5">
        <v>9.4600000000000009</v>
      </c>
      <c r="X4806" s="5">
        <v>-0.46</v>
      </c>
      <c r="Y4806" s="5">
        <v>198</v>
      </c>
      <c r="Z4806" s="5">
        <v>198</v>
      </c>
      <c r="AA4806" t="s">
        <v>68</v>
      </c>
      <c r="AB4806">
        <v>47.15</v>
      </c>
      <c r="AC4806">
        <v>1.96</v>
      </c>
      <c r="AD4806" t="s">
        <v>5778</v>
      </c>
      <c r="AE4806" t="s">
        <v>75</v>
      </c>
      <c r="AI4806" t="s">
        <v>89</v>
      </c>
      <c r="AJ4806" t="s">
        <v>190</v>
      </c>
      <c r="AK4806">
        <v>8929758003</v>
      </c>
      <c r="AO4806">
        <v>0</v>
      </c>
      <c r="AP4806">
        <v>0</v>
      </c>
      <c r="AR4806">
        <v>198</v>
      </c>
      <c r="AZ4806">
        <v>189</v>
      </c>
      <c r="BA4806">
        <v>4.7300000000000004</v>
      </c>
      <c r="BB4806">
        <v>189</v>
      </c>
      <c r="BC4806">
        <v>4.7300000000000004</v>
      </c>
      <c r="BD4806" s="5">
        <v>198</v>
      </c>
      <c r="BE4806">
        <v>189</v>
      </c>
      <c r="BG4806">
        <f t="shared" si="531"/>
        <v>189</v>
      </c>
    </row>
    <row r="4807" spans="1:61" x14ac:dyDescent="0.25">
      <c r="A4807" t="s">
        <v>54</v>
      </c>
      <c r="B4807">
        <v>110027</v>
      </c>
      <c r="C4807" t="s">
        <v>55</v>
      </c>
      <c r="D4807" t="s">
        <v>56</v>
      </c>
      <c r="E4807" s="1">
        <v>45991</v>
      </c>
      <c r="F4807" t="s">
        <v>5584</v>
      </c>
      <c r="G4807" t="s">
        <v>58</v>
      </c>
      <c r="H4807" t="str">
        <f t="shared" si="525"/>
        <v>Aggregator</v>
      </c>
      <c r="I4807">
        <v>7523816248</v>
      </c>
      <c r="J4807">
        <v>18528960</v>
      </c>
      <c r="K4807" s="3">
        <v>45991.495833333334</v>
      </c>
      <c r="L4807">
        <f t="shared" si="526"/>
        <v>30</v>
      </c>
      <c r="M4807" t="str">
        <f t="shared" si="527"/>
        <v>Sunday</v>
      </c>
      <c r="N4807" s="1" t="str">
        <f t="shared" si="528"/>
        <v>November</v>
      </c>
      <c r="O4807" s="2">
        <v>0.49583333333333335</v>
      </c>
      <c r="P4807" s="2" t="str">
        <f t="shared" si="529"/>
        <v>Week 4</v>
      </c>
      <c r="Q4807" t="s">
        <v>59</v>
      </c>
      <c r="R4807" s="5">
        <v>607</v>
      </c>
      <c r="S4807" s="5">
        <v>-93</v>
      </c>
      <c r="T4807" s="5">
        <f t="shared" si="530"/>
        <v>15.321252059308071</v>
      </c>
      <c r="U4807" s="5">
        <v>514</v>
      </c>
      <c r="V4807" s="5">
        <v>32</v>
      </c>
      <c r="W4807" s="5">
        <v>0</v>
      </c>
      <c r="X4807" s="5">
        <v>0</v>
      </c>
      <c r="Y4807" s="5">
        <v>546</v>
      </c>
      <c r="Z4807" s="5">
        <v>546</v>
      </c>
      <c r="AA4807" t="s">
        <v>60</v>
      </c>
      <c r="AB4807">
        <v>135.22999999999999</v>
      </c>
      <c r="AC4807">
        <v>7.81</v>
      </c>
      <c r="AD4807" t="s">
        <v>60</v>
      </c>
      <c r="AE4807" t="s">
        <v>56</v>
      </c>
      <c r="AF4807">
        <v>6248</v>
      </c>
      <c r="AG4807">
        <v>6248</v>
      </c>
      <c r="AO4807">
        <v>32</v>
      </c>
      <c r="AP4807">
        <v>0</v>
      </c>
      <c r="AX4807">
        <v>546</v>
      </c>
      <c r="BD4807" s="5">
        <v>546</v>
      </c>
      <c r="BE4807">
        <v>514</v>
      </c>
      <c r="BG4807">
        <f t="shared" si="531"/>
        <v>514</v>
      </c>
      <c r="BI4807">
        <v>32</v>
      </c>
    </row>
    <row r="4808" spans="1:61" x14ac:dyDescent="0.25">
      <c r="A4808" t="s">
        <v>54</v>
      </c>
      <c r="B4808">
        <v>110027</v>
      </c>
      <c r="C4808" t="s">
        <v>55</v>
      </c>
      <c r="D4808" t="s">
        <v>56</v>
      </c>
      <c r="E4808" s="1">
        <v>45991</v>
      </c>
      <c r="F4808" t="s">
        <v>5585</v>
      </c>
      <c r="G4808" t="s">
        <v>63</v>
      </c>
      <c r="H4808" t="str">
        <f t="shared" si="525"/>
        <v>Aggregator</v>
      </c>
      <c r="I4808">
        <v>223455000000000</v>
      </c>
      <c r="J4808">
        <v>29811</v>
      </c>
      <c r="K4808" s="3">
        <v>45991.508333333331</v>
      </c>
      <c r="L4808">
        <f t="shared" si="526"/>
        <v>30</v>
      </c>
      <c r="M4808" t="str">
        <f t="shared" si="527"/>
        <v>Sunday</v>
      </c>
      <c r="N4808" s="1" t="str">
        <f t="shared" si="528"/>
        <v>November</v>
      </c>
      <c r="O4808" s="2">
        <v>0.5083333333333333</v>
      </c>
      <c r="P4808" s="2" t="str">
        <f t="shared" si="529"/>
        <v>Week 4</v>
      </c>
      <c r="Q4808" t="s">
        <v>59</v>
      </c>
      <c r="R4808" s="5">
        <v>384.66</v>
      </c>
      <c r="S4808" s="5">
        <v>-93.75</v>
      </c>
      <c r="T4808" s="5">
        <f t="shared" si="530"/>
        <v>24.372172827951957</v>
      </c>
      <c r="U4808" s="5">
        <v>290.91000000000003</v>
      </c>
      <c r="V4808" s="5">
        <v>32</v>
      </c>
      <c r="W4808" s="5">
        <v>0</v>
      </c>
      <c r="X4808" s="5">
        <v>0.09</v>
      </c>
      <c r="Y4808" s="5">
        <v>323</v>
      </c>
      <c r="Z4808" s="5">
        <v>323</v>
      </c>
      <c r="AA4808" t="s">
        <v>64</v>
      </c>
      <c r="AB4808">
        <v>96.12</v>
      </c>
      <c r="AC4808">
        <v>5.78</v>
      </c>
      <c r="AD4808" t="s">
        <v>64</v>
      </c>
      <c r="AE4808" t="s">
        <v>56</v>
      </c>
      <c r="AF4808">
        <v>2289</v>
      </c>
      <c r="AG4808">
        <v>2289</v>
      </c>
      <c r="AO4808">
        <v>32</v>
      </c>
      <c r="AP4808">
        <v>0</v>
      </c>
      <c r="AW4808">
        <v>323</v>
      </c>
      <c r="BD4808" s="5">
        <v>323</v>
      </c>
      <c r="BE4808">
        <v>290.91000000000003</v>
      </c>
      <c r="BG4808">
        <f t="shared" si="531"/>
        <v>290.91000000000003</v>
      </c>
      <c r="BH4808">
        <v>32</v>
      </c>
    </row>
    <row r="4809" spans="1:61" x14ac:dyDescent="0.25">
      <c r="A4809" t="s">
        <v>54</v>
      </c>
      <c r="B4809">
        <v>110027</v>
      </c>
      <c r="C4809" t="s">
        <v>55</v>
      </c>
      <c r="D4809" t="s">
        <v>56</v>
      </c>
      <c r="E4809" s="1">
        <v>45991</v>
      </c>
      <c r="F4809" t="s">
        <v>5586</v>
      </c>
      <c r="G4809" t="s">
        <v>63</v>
      </c>
      <c r="H4809" t="str">
        <f t="shared" si="525"/>
        <v>Aggregator</v>
      </c>
      <c r="I4809">
        <v>223457000000000</v>
      </c>
      <c r="J4809">
        <v>29811</v>
      </c>
      <c r="K4809" s="3">
        <v>45991.533333333333</v>
      </c>
      <c r="L4809">
        <f t="shared" si="526"/>
        <v>30</v>
      </c>
      <c r="M4809" t="str">
        <f t="shared" si="527"/>
        <v>Sunday</v>
      </c>
      <c r="N4809" s="1" t="str">
        <f t="shared" si="528"/>
        <v>November</v>
      </c>
      <c r="O4809" s="2">
        <v>0.53333333333333333</v>
      </c>
      <c r="P4809" s="2" t="str">
        <f t="shared" si="529"/>
        <v>Week 4</v>
      </c>
      <c r="Q4809" t="s">
        <v>59</v>
      </c>
      <c r="R4809" s="5">
        <v>307</v>
      </c>
      <c r="S4809" s="5">
        <v>-119.99</v>
      </c>
      <c r="T4809" s="5">
        <f t="shared" si="530"/>
        <v>39.084690553745929</v>
      </c>
      <c r="U4809" s="5">
        <v>187.01</v>
      </c>
      <c r="V4809" s="5">
        <v>32</v>
      </c>
      <c r="W4809" s="5">
        <v>0</v>
      </c>
      <c r="X4809" s="5">
        <v>-0.01</v>
      </c>
      <c r="Y4809" s="5">
        <v>219</v>
      </c>
      <c r="Z4809" s="5">
        <v>219</v>
      </c>
      <c r="AA4809" t="s">
        <v>64</v>
      </c>
      <c r="AB4809">
        <v>62.16</v>
      </c>
      <c r="AC4809">
        <v>5.88</v>
      </c>
      <c r="AD4809" t="s">
        <v>64</v>
      </c>
      <c r="AE4809" t="s">
        <v>56</v>
      </c>
      <c r="AF4809">
        <v>265</v>
      </c>
      <c r="AG4809">
        <v>265</v>
      </c>
      <c r="AO4809">
        <v>32</v>
      </c>
      <c r="AP4809">
        <v>0</v>
      </c>
      <c r="AW4809">
        <v>219</v>
      </c>
      <c r="BD4809" s="5">
        <v>219</v>
      </c>
      <c r="BE4809">
        <v>187.01</v>
      </c>
      <c r="BG4809">
        <f t="shared" si="531"/>
        <v>187.01</v>
      </c>
      <c r="BH4809">
        <v>32</v>
      </c>
    </row>
    <row r="4810" spans="1:61" x14ac:dyDescent="0.25">
      <c r="A4810" t="s">
        <v>54</v>
      </c>
      <c r="B4810">
        <v>110027</v>
      </c>
      <c r="C4810" t="s">
        <v>55</v>
      </c>
      <c r="D4810" t="s">
        <v>56</v>
      </c>
      <c r="E4810" s="1">
        <v>45991</v>
      </c>
      <c r="F4810" t="s">
        <v>5587</v>
      </c>
      <c r="G4810" t="s">
        <v>63</v>
      </c>
      <c r="H4810" t="str">
        <f t="shared" si="525"/>
        <v>Aggregator</v>
      </c>
      <c r="I4810">
        <v>223457000000000</v>
      </c>
      <c r="J4810">
        <v>29811</v>
      </c>
      <c r="K4810" s="3">
        <v>45991.534722222219</v>
      </c>
      <c r="L4810">
        <f t="shared" si="526"/>
        <v>30</v>
      </c>
      <c r="M4810" t="str">
        <f t="shared" si="527"/>
        <v>Sunday</v>
      </c>
      <c r="N4810" s="1" t="str">
        <f t="shared" si="528"/>
        <v>November</v>
      </c>
      <c r="O4810" s="2">
        <v>0.53472222222222221</v>
      </c>
      <c r="P4810" s="2" t="str">
        <f t="shared" si="529"/>
        <v>Week 4</v>
      </c>
      <c r="Q4810" t="s">
        <v>59</v>
      </c>
      <c r="R4810" s="5">
        <v>599</v>
      </c>
      <c r="S4810" s="5">
        <v>-93.75</v>
      </c>
      <c r="T4810" s="5">
        <f t="shared" si="530"/>
        <v>15.651085141903174</v>
      </c>
      <c r="U4810" s="5">
        <v>505.25</v>
      </c>
      <c r="V4810" s="5">
        <v>32</v>
      </c>
      <c r="W4810" s="5">
        <v>0</v>
      </c>
      <c r="X4810" s="5">
        <v>-0.25</v>
      </c>
      <c r="Y4810" s="5">
        <v>537</v>
      </c>
      <c r="Z4810" s="5">
        <v>537</v>
      </c>
      <c r="AA4810" t="s">
        <v>64</v>
      </c>
      <c r="AB4810">
        <v>147.9</v>
      </c>
      <c r="AC4810">
        <v>11.77</v>
      </c>
      <c r="AD4810" t="s">
        <v>64</v>
      </c>
      <c r="AE4810" t="s">
        <v>56</v>
      </c>
      <c r="AF4810">
        <v>5167</v>
      </c>
      <c r="AG4810">
        <v>5167</v>
      </c>
      <c r="AO4810">
        <v>32</v>
      </c>
      <c r="AP4810">
        <v>0</v>
      </c>
      <c r="AW4810">
        <v>537</v>
      </c>
      <c r="BD4810" s="5">
        <v>537</v>
      </c>
      <c r="BE4810">
        <v>505.25</v>
      </c>
      <c r="BG4810">
        <f t="shared" si="531"/>
        <v>505.25</v>
      </c>
      <c r="BH4810">
        <v>32</v>
      </c>
    </row>
    <row r="4811" spans="1:61" x14ac:dyDescent="0.25">
      <c r="A4811" t="s">
        <v>54</v>
      </c>
      <c r="B4811">
        <v>110027</v>
      </c>
      <c r="C4811" t="s">
        <v>55</v>
      </c>
      <c r="D4811" t="s">
        <v>56</v>
      </c>
      <c r="E4811" s="1">
        <v>45991</v>
      </c>
      <c r="F4811" t="s">
        <v>5588</v>
      </c>
      <c r="G4811" t="s">
        <v>63</v>
      </c>
      <c r="H4811" t="str">
        <f t="shared" si="525"/>
        <v>Aggregator</v>
      </c>
      <c r="I4811">
        <v>223457000000000</v>
      </c>
      <c r="J4811">
        <v>29811</v>
      </c>
      <c r="K4811" s="3">
        <v>45991.537499999999</v>
      </c>
      <c r="L4811">
        <f t="shared" si="526"/>
        <v>30</v>
      </c>
      <c r="M4811" t="str">
        <f t="shared" si="527"/>
        <v>Sunday</v>
      </c>
      <c r="N4811" s="1" t="str">
        <f t="shared" si="528"/>
        <v>November</v>
      </c>
      <c r="O4811" s="2">
        <v>0.53749999999999998</v>
      </c>
      <c r="P4811" s="2" t="str">
        <f t="shared" si="529"/>
        <v>Week 4</v>
      </c>
      <c r="Q4811" t="s">
        <v>59</v>
      </c>
      <c r="R4811" s="5">
        <v>259</v>
      </c>
      <c r="S4811" s="5">
        <v>-120</v>
      </c>
      <c r="T4811" s="5">
        <f t="shared" si="530"/>
        <v>46.332046332046332</v>
      </c>
      <c r="U4811" s="5">
        <v>139</v>
      </c>
      <c r="V4811" s="5">
        <v>32</v>
      </c>
      <c r="W4811" s="5">
        <v>0</v>
      </c>
      <c r="X4811" s="5">
        <v>0</v>
      </c>
      <c r="Y4811" s="5">
        <v>171</v>
      </c>
      <c r="Z4811" s="5">
        <v>171</v>
      </c>
      <c r="AA4811" t="s">
        <v>64</v>
      </c>
      <c r="AB4811">
        <v>48.47</v>
      </c>
      <c r="AC4811">
        <v>4.76</v>
      </c>
      <c r="AD4811" t="s">
        <v>64</v>
      </c>
      <c r="AE4811" t="s">
        <v>56</v>
      </c>
      <c r="AF4811">
        <v>8220</v>
      </c>
      <c r="AG4811">
        <v>8220</v>
      </c>
      <c r="AO4811">
        <v>32</v>
      </c>
      <c r="AP4811">
        <v>0</v>
      </c>
      <c r="AW4811">
        <v>171</v>
      </c>
      <c r="BD4811" s="5">
        <v>171</v>
      </c>
      <c r="BE4811">
        <v>139</v>
      </c>
      <c r="BG4811">
        <f t="shared" si="531"/>
        <v>139</v>
      </c>
      <c r="BH4811">
        <v>32</v>
      </c>
    </row>
    <row r="4812" spans="1:61" x14ac:dyDescent="0.25">
      <c r="A4812" t="s">
        <v>54</v>
      </c>
      <c r="B4812">
        <v>110027</v>
      </c>
      <c r="C4812" t="s">
        <v>55</v>
      </c>
      <c r="D4812" t="s">
        <v>56</v>
      </c>
      <c r="E4812" s="1">
        <v>45991</v>
      </c>
      <c r="F4812" t="s">
        <v>5589</v>
      </c>
      <c r="G4812" t="s">
        <v>63</v>
      </c>
      <c r="H4812" t="str">
        <f t="shared" si="525"/>
        <v>Aggregator</v>
      </c>
      <c r="I4812">
        <v>223458000000000</v>
      </c>
      <c r="J4812">
        <v>29811</v>
      </c>
      <c r="K4812" s="3">
        <v>45991.54583333333</v>
      </c>
      <c r="L4812">
        <f t="shared" si="526"/>
        <v>30</v>
      </c>
      <c r="M4812" t="str">
        <f t="shared" si="527"/>
        <v>Sunday</v>
      </c>
      <c r="N4812" s="1" t="str">
        <f t="shared" si="528"/>
        <v>November</v>
      </c>
      <c r="O4812" s="2">
        <v>0.54583333333333328</v>
      </c>
      <c r="P4812" s="2" t="str">
        <f t="shared" si="529"/>
        <v>Week 4</v>
      </c>
      <c r="Q4812" t="s">
        <v>59</v>
      </c>
      <c r="R4812" s="5">
        <v>378</v>
      </c>
      <c r="S4812" s="5">
        <v>-93.74</v>
      </c>
      <c r="T4812" s="5">
        <f t="shared" si="530"/>
        <v>24.798941798941797</v>
      </c>
      <c r="U4812" s="5">
        <v>284.26</v>
      </c>
      <c r="V4812" s="5">
        <v>32</v>
      </c>
      <c r="W4812" s="5">
        <v>0</v>
      </c>
      <c r="X4812" s="5">
        <v>-0.26</v>
      </c>
      <c r="Y4812" s="5">
        <v>316</v>
      </c>
      <c r="Z4812" s="5">
        <v>316</v>
      </c>
      <c r="AA4812" t="s">
        <v>64</v>
      </c>
      <c r="AB4812">
        <v>66.86</v>
      </c>
      <c r="AC4812">
        <v>8.18</v>
      </c>
      <c r="AD4812" t="s">
        <v>64</v>
      </c>
      <c r="AE4812" t="s">
        <v>56</v>
      </c>
      <c r="AF4812">
        <v>3829</v>
      </c>
      <c r="AG4812">
        <v>3829</v>
      </c>
      <c r="AO4812">
        <v>32</v>
      </c>
      <c r="AP4812">
        <v>0</v>
      </c>
      <c r="AW4812">
        <v>316</v>
      </c>
      <c r="BD4812" s="5">
        <v>316</v>
      </c>
      <c r="BE4812">
        <v>284.26</v>
      </c>
      <c r="BG4812">
        <f t="shared" si="531"/>
        <v>284.26</v>
      </c>
      <c r="BH4812">
        <v>32</v>
      </c>
    </row>
    <row r="4813" spans="1:61" x14ac:dyDescent="0.25">
      <c r="A4813" t="s">
        <v>54</v>
      </c>
      <c r="B4813">
        <v>110027</v>
      </c>
      <c r="C4813" t="s">
        <v>55</v>
      </c>
      <c r="D4813" t="s">
        <v>56</v>
      </c>
      <c r="E4813" s="1">
        <v>45991</v>
      </c>
      <c r="F4813" t="s">
        <v>5590</v>
      </c>
      <c r="G4813" t="s">
        <v>63</v>
      </c>
      <c r="H4813" t="str">
        <f t="shared" si="525"/>
        <v>Aggregator</v>
      </c>
      <c r="I4813">
        <v>223458000000000</v>
      </c>
      <c r="J4813">
        <v>29811</v>
      </c>
      <c r="K4813" s="3">
        <v>45991.548611111109</v>
      </c>
      <c r="L4813">
        <f t="shared" si="526"/>
        <v>30</v>
      </c>
      <c r="M4813" t="str">
        <f t="shared" si="527"/>
        <v>Sunday</v>
      </c>
      <c r="N4813" s="1" t="str">
        <f t="shared" si="528"/>
        <v>November</v>
      </c>
      <c r="O4813" s="2">
        <v>0.54861111111111116</v>
      </c>
      <c r="P4813" s="2" t="str">
        <f t="shared" si="529"/>
        <v>Week 4</v>
      </c>
      <c r="Q4813" t="s">
        <v>59</v>
      </c>
      <c r="R4813" s="5">
        <v>326</v>
      </c>
      <c r="S4813" s="5">
        <v>-30</v>
      </c>
      <c r="T4813" s="5">
        <f t="shared" si="530"/>
        <v>9.2024539877300615</v>
      </c>
      <c r="U4813" s="5">
        <v>296</v>
      </c>
      <c r="V4813" s="5">
        <v>32</v>
      </c>
      <c r="W4813" s="5">
        <v>0</v>
      </c>
      <c r="X4813" s="5">
        <v>0</v>
      </c>
      <c r="Y4813" s="5">
        <v>328</v>
      </c>
      <c r="Z4813" s="5">
        <v>328</v>
      </c>
      <c r="AA4813" t="s">
        <v>64</v>
      </c>
      <c r="AB4813">
        <v>48.75</v>
      </c>
      <c r="AC4813">
        <v>7.62</v>
      </c>
      <c r="AD4813" t="s">
        <v>64</v>
      </c>
      <c r="AE4813" t="s">
        <v>56</v>
      </c>
      <c r="AF4813">
        <v>1520</v>
      </c>
      <c r="AG4813">
        <v>1520</v>
      </c>
      <c r="AO4813">
        <v>32</v>
      </c>
      <c r="AP4813">
        <v>0</v>
      </c>
      <c r="AW4813">
        <v>328</v>
      </c>
      <c r="BD4813" s="5">
        <v>328</v>
      </c>
      <c r="BE4813">
        <v>296</v>
      </c>
      <c r="BG4813">
        <f t="shared" si="531"/>
        <v>296</v>
      </c>
      <c r="BH4813">
        <v>32</v>
      </c>
    </row>
    <row r="4814" spans="1:61" x14ac:dyDescent="0.25">
      <c r="A4814" t="s">
        <v>54</v>
      </c>
      <c r="B4814">
        <v>110027</v>
      </c>
      <c r="C4814" t="s">
        <v>55</v>
      </c>
      <c r="D4814" t="s">
        <v>56</v>
      </c>
      <c r="E4814" s="1">
        <v>45991</v>
      </c>
      <c r="F4814" t="s">
        <v>5591</v>
      </c>
      <c r="G4814" t="s">
        <v>63</v>
      </c>
      <c r="H4814" t="str">
        <f t="shared" si="525"/>
        <v>Aggregator</v>
      </c>
      <c r="I4814">
        <v>223459000000000</v>
      </c>
      <c r="J4814">
        <v>29811</v>
      </c>
      <c r="K4814" s="3">
        <v>45991.5625</v>
      </c>
      <c r="L4814">
        <f t="shared" si="526"/>
        <v>30</v>
      </c>
      <c r="M4814" t="str">
        <f t="shared" si="527"/>
        <v>Sunday</v>
      </c>
      <c r="N4814" s="1" t="str">
        <f t="shared" si="528"/>
        <v>November</v>
      </c>
      <c r="O4814" s="2">
        <v>0.5625</v>
      </c>
      <c r="P4814" s="2" t="str">
        <f t="shared" si="529"/>
        <v>Week 4</v>
      </c>
      <c r="Q4814" t="s">
        <v>59</v>
      </c>
      <c r="R4814" s="5">
        <v>478</v>
      </c>
      <c r="S4814" s="5">
        <v>-205</v>
      </c>
      <c r="T4814" s="5">
        <f t="shared" si="530"/>
        <v>42.887029288702927</v>
      </c>
      <c r="U4814" s="5">
        <v>273</v>
      </c>
      <c r="V4814" s="5">
        <v>32</v>
      </c>
      <c r="W4814" s="5">
        <v>0</v>
      </c>
      <c r="X4814" s="5">
        <v>0</v>
      </c>
      <c r="Y4814" s="5">
        <v>305</v>
      </c>
      <c r="Z4814" s="5">
        <v>305</v>
      </c>
      <c r="AA4814" t="s">
        <v>64</v>
      </c>
      <c r="AB4814">
        <v>76.58</v>
      </c>
      <c r="AC4814">
        <v>6.72</v>
      </c>
      <c r="AD4814" t="s">
        <v>64</v>
      </c>
      <c r="AE4814" t="s">
        <v>56</v>
      </c>
      <c r="AF4814">
        <v>6974</v>
      </c>
      <c r="AG4814">
        <v>6974</v>
      </c>
      <c r="AO4814">
        <v>32</v>
      </c>
      <c r="AP4814">
        <v>0</v>
      </c>
      <c r="AW4814">
        <v>305</v>
      </c>
      <c r="BD4814" s="5">
        <v>305</v>
      </c>
      <c r="BE4814">
        <v>273</v>
      </c>
      <c r="BG4814">
        <f t="shared" si="531"/>
        <v>273</v>
      </c>
      <c r="BH4814">
        <v>32</v>
      </c>
    </row>
    <row r="4815" spans="1:61" x14ac:dyDescent="0.25">
      <c r="A4815" t="s">
        <v>54</v>
      </c>
      <c r="B4815">
        <v>110027</v>
      </c>
      <c r="C4815" t="s">
        <v>55</v>
      </c>
      <c r="D4815" t="s">
        <v>56</v>
      </c>
      <c r="E4815" s="1">
        <v>45991</v>
      </c>
      <c r="F4815" t="s">
        <v>5592</v>
      </c>
      <c r="G4815" t="s">
        <v>63</v>
      </c>
      <c r="H4815" t="str">
        <f t="shared" si="525"/>
        <v>Aggregator</v>
      </c>
      <c r="I4815">
        <v>223459000000000</v>
      </c>
      <c r="J4815">
        <v>29811</v>
      </c>
      <c r="K4815" s="3">
        <v>45991.564583333333</v>
      </c>
      <c r="L4815">
        <f t="shared" si="526"/>
        <v>30</v>
      </c>
      <c r="M4815" t="str">
        <f t="shared" si="527"/>
        <v>Sunday</v>
      </c>
      <c r="N4815" s="1" t="str">
        <f t="shared" si="528"/>
        <v>November</v>
      </c>
      <c r="O4815" s="2">
        <v>0.56458333333333333</v>
      </c>
      <c r="P4815" s="2" t="str">
        <f t="shared" si="529"/>
        <v>Week 4</v>
      </c>
      <c r="Q4815" t="s">
        <v>59</v>
      </c>
      <c r="R4815" s="5">
        <v>428</v>
      </c>
      <c r="S4815" s="5">
        <v>-93.74</v>
      </c>
      <c r="T4815" s="5">
        <f t="shared" si="530"/>
        <v>21.901869158878505</v>
      </c>
      <c r="U4815" s="5">
        <v>334.26</v>
      </c>
      <c r="V4815" s="5">
        <v>32</v>
      </c>
      <c r="W4815" s="5">
        <v>0</v>
      </c>
      <c r="X4815" s="5">
        <v>-0.26</v>
      </c>
      <c r="Y4815" s="5">
        <v>366</v>
      </c>
      <c r="Z4815" s="5">
        <v>366</v>
      </c>
      <c r="AA4815" t="s">
        <v>64</v>
      </c>
      <c r="AB4815">
        <v>91.19</v>
      </c>
      <c r="AC4815">
        <v>9.85</v>
      </c>
      <c r="AD4815" t="s">
        <v>64</v>
      </c>
      <c r="AE4815" t="s">
        <v>56</v>
      </c>
      <c r="AF4815">
        <v>2873</v>
      </c>
      <c r="AG4815">
        <v>2873</v>
      </c>
      <c r="AO4815">
        <v>32</v>
      </c>
      <c r="AP4815">
        <v>0</v>
      </c>
      <c r="AW4815">
        <v>366</v>
      </c>
      <c r="BD4815" s="5">
        <v>366</v>
      </c>
      <c r="BE4815">
        <v>334.26</v>
      </c>
      <c r="BG4815">
        <f t="shared" si="531"/>
        <v>334.26</v>
      </c>
      <c r="BH4815">
        <v>32</v>
      </c>
    </row>
    <row r="4816" spans="1:61" x14ac:dyDescent="0.25">
      <c r="A4816" t="s">
        <v>54</v>
      </c>
      <c r="B4816">
        <v>110027</v>
      </c>
      <c r="C4816" t="s">
        <v>55</v>
      </c>
      <c r="D4816" t="s">
        <v>56</v>
      </c>
      <c r="E4816" s="1">
        <v>45991</v>
      </c>
      <c r="F4816" t="s">
        <v>5593</v>
      </c>
      <c r="G4816" t="s">
        <v>67</v>
      </c>
      <c r="H4816" t="str">
        <f t="shared" si="525"/>
        <v>Direct Sale</v>
      </c>
      <c r="K4816" s="3">
        <v>45991.575694444444</v>
      </c>
      <c r="L4816">
        <f t="shared" si="526"/>
        <v>30</v>
      </c>
      <c r="M4816" t="str">
        <f t="shared" si="527"/>
        <v>Sunday</v>
      </c>
      <c r="N4816" s="1" t="str">
        <f t="shared" si="528"/>
        <v>November</v>
      </c>
      <c r="O4816" s="2">
        <v>0.5756944444444444</v>
      </c>
      <c r="P4816" s="2" t="str">
        <f t="shared" si="529"/>
        <v>Week 4</v>
      </c>
      <c r="Q4816" t="s">
        <v>59</v>
      </c>
      <c r="R4816" s="5">
        <v>358</v>
      </c>
      <c r="S4816" s="5">
        <v>0</v>
      </c>
      <c r="T4816" s="5">
        <f t="shared" si="530"/>
        <v>0</v>
      </c>
      <c r="U4816" s="5">
        <v>358</v>
      </c>
      <c r="V4816" s="5">
        <v>0</v>
      </c>
      <c r="W4816" s="5">
        <v>17.899999999999999</v>
      </c>
      <c r="X4816" s="5">
        <v>0.1</v>
      </c>
      <c r="Y4816" s="5">
        <v>376</v>
      </c>
      <c r="Z4816" s="5">
        <v>376</v>
      </c>
      <c r="AA4816" t="s">
        <v>68</v>
      </c>
      <c r="AB4816">
        <v>88.64</v>
      </c>
      <c r="AC4816">
        <v>6.32</v>
      </c>
      <c r="AD4816" t="s">
        <v>5778</v>
      </c>
      <c r="AE4816" t="s">
        <v>75</v>
      </c>
      <c r="AI4816" t="s">
        <v>5594</v>
      </c>
      <c r="AJ4816" t="s">
        <v>548</v>
      </c>
      <c r="AK4816">
        <v>9313146983</v>
      </c>
      <c r="AO4816">
        <v>0</v>
      </c>
      <c r="AP4816">
        <v>0</v>
      </c>
      <c r="AR4816">
        <v>376</v>
      </c>
      <c r="AZ4816">
        <v>358</v>
      </c>
      <c r="BA4816">
        <v>8.9499999999999993</v>
      </c>
      <c r="BB4816">
        <v>358</v>
      </c>
      <c r="BC4816">
        <v>8.9499999999999993</v>
      </c>
      <c r="BD4816" s="5">
        <v>376</v>
      </c>
      <c r="BE4816">
        <v>358</v>
      </c>
      <c r="BG4816">
        <f t="shared" si="531"/>
        <v>358</v>
      </c>
    </row>
    <row r="4817" spans="1:61" x14ac:dyDescent="0.25">
      <c r="A4817" t="s">
        <v>54</v>
      </c>
      <c r="B4817">
        <v>110027</v>
      </c>
      <c r="C4817" t="s">
        <v>55</v>
      </c>
      <c r="D4817" t="s">
        <v>56</v>
      </c>
      <c r="E4817" s="1">
        <v>45991</v>
      </c>
      <c r="F4817" t="s">
        <v>5595</v>
      </c>
      <c r="G4817" t="s">
        <v>63</v>
      </c>
      <c r="H4817" t="str">
        <f t="shared" si="525"/>
        <v>Aggregator</v>
      </c>
      <c r="I4817">
        <v>223461000000000</v>
      </c>
      <c r="J4817">
        <v>29811</v>
      </c>
      <c r="K4817" s="3">
        <v>45991.584722222222</v>
      </c>
      <c r="L4817">
        <f t="shared" si="526"/>
        <v>30</v>
      </c>
      <c r="M4817" t="str">
        <f t="shared" si="527"/>
        <v>Sunday</v>
      </c>
      <c r="N4817" s="1" t="str">
        <f t="shared" si="528"/>
        <v>November</v>
      </c>
      <c r="O4817" s="2">
        <v>0.58472222222222225</v>
      </c>
      <c r="P4817" s="2" t="str">
        <f t="shared" si="529"/>
        <v>Week 4</v>
      </c>
      <c r="Q4817" t="s">
        <v>59</v>
      </c>
      <c r="R4817" s="5">
        <v>219</v>
      </c>
      <c r="S4817" s="5">
        <v>-100</v>
      </c>
      <c r="T4817" s="5">
        <f t="shared" si="530"/>
        <v>45.662100456621005</v>
      </c>
      <c r="U4817" s="5">
        <v>119</v>
      </c>
      <c r="V4817" s="5">
        <v>32</v>
      </c>
      <c r="W4817" s="5">
        <v>0</v>
      </c>
      <c r="X4817" s="5">
        <v>0</v>
      </c>
      <c r="Y4817" s="5">
        <v>151</v>
      </c>
      <c r="Z4817" s="5">
        <v>151</v>
      </c>
      <c r="AA4817" t="s">
        <v>64</v>
      </c>
      <c r="AB4817">
        <v>37.380000000000003</v>
      </c>
      <c r="AC4817">
        <v>4.76</v>
      </c>
      <c r="AD4817" t="s">
        <v>64</v>
      </c>
      <c r="AE4817" t="s">
        <v>56</v>
      </c>
      <c r="AF4817">
        <v>9418</v>
      </c>
      <c r="AG4817">
        <v>9418</v>
      </c>
      <c r="AO4817">
        <v>32</v>
      </c>
      <c r="AP4817">
        <v>0</v>
      </c>
      <c r="AW4817">
        <v>151</v>
      </c>
      <c r="BD4817" s="5">
        <v>151</v>
      </c>
      <c r="BE4817">
        <v>119</v>
      </c>
      <c r="BG4817">
        <f t="shared" si="531"/>
        <v>119</v>
      </c>
      <c r="BH4817">
        <v>32</v>
      </c>
    </row>
    <row r="4818" spans="1:61" x14ac:dyDescent="0.25">
      <c r="A4818" t="s">
        <v>54</v>
      </c>
      <c r="B4818">
        <v>110027</v>
      </c>
      <c r="C4818" t="s">
        <v>55</v>
      </c>
      <c r="D4818" t="s">
        <v>56</v>
      </c>
      <c r="E4818" s="1">
        <v>45991</v>
      </c>
      <c r="F4818" t="s">
        <v>5596</v>
      </c>
      <c r="G4818" t="s">
        <v>63</v>
      </c>
      <c r="H4818" t="str">
        <f t="shared" si="525"/>
        <v>Aggregator</v>
      </c>
      <c r="I4818">
        <v>223463000000000</v>
      </c>
      <c r="J4818">
        <v>29811</v>
      </c>
      <c r="K4818" s="3">
        <v>45991.60833333333</v>
      </c>
      <c r="L4818">
        <f t="shared" si="526"/>
        <v>30</v>
      </c>
      <c r="M4818" t="str">
        <f t="shared" si="527"/>
        <v>Sunday</v>
      </c>
      <c r="N4818" s="1" t="str">
        <f t="shared" si="528"/>
        <v>November</v>
      </c>
      <c r="O4818" s="2">
        <v>0.60833333333333328</v>
      </c>
      <c r="P4818" s="2" t="str">
        <f t="shared" si="529"/>
        <v>Week 4</v>
      </c>
      <c r="Q4818" t="s">
        <v>59</v>
      </c>
      <c r="R4818" s="5">
        <v>457</v>
      </c>
      <c r="S4818" s="5">
        <v>-93.74</v>
      </c>
      <c r="T4818" s="5">
        <f t="shared" si="530"/>
        <v>20.512035010940917</v>
      </c>
      <c r="U4818" s="5">
        <v>363.26</v>
      </c>
      <c r="V4818" s="5">
        <v>32</v>
      </c>
      <c r="W4818" s="5">
        <v>0</v>
      </c>
      <c r="X4818" s="5">
        <v>-0.26</v>
      </c>
      <c r="Y4818" s="5">
        <v>395</v>
      </c>
      <c r="Z4818" s="5">
        <v>395</v>
      </c>
      <c r="AA4818" t="s">
        <v>64</v>
      </c>
      <c r="AB4818">
        <v>80.36</v>
      </c>
      <c r="AC4818">
        <v>10.64</v>
      </c>
      <c r="AD4818" t="s">
        <v>64</v>
      </c>
      <c r="AE4818" t="s">
        <v>56</v>
      </c>
      <c r="AF4818">
        <v>8200</v>
      </c>
      <c r="AG4818">
        <v>8200</v>
      </c>
      <c r="AO4818">
        <v>32</v>
      </c>
      <c r="AP4818">
        <v>0</v>
      </c>
      <c r="AW4818">
        <v>395</v>
      </c>
      <c r="BD4818" s="5">
        <v>395</v>
      </c>
      <c r="BE4818">
        <v>363.26</v>
      </c>
      <c r="BG4818">
        <f t="shared" si="531"/>
        <v>363.26</v>
      </c>
      <c r="BH4818">
        <v>32</v>
      </c>
    </row>
    <row r="4819" spans="1:61" x14ac:dyDescent="0.25">
      <c r="A4819" t="s">
        <v>54</v>
      </c>
      <c r="B4819">
        <v>110027</v>
      </c>
      <c r="C4819" t="s">
        <v>55</v>
      </c>
      <c r="D4819" t="s">
        <v>56</v>
      </c>
      <c r="E4819" s="1">
        <v>45991</v>
      </c>
      <c r="F4819" t="s">
        <v>5597</v>
      </c>
      <c r="G4819" t="s">
        <v>63</v>
      </c>
      <c r="H4819" t="str">
        <f t="shared" si="525"/>
        <v>Aggregator</v>
      </c>
      <c r="I4819">
        <v>223463000000000</v>
      </c>
      <c r="J4819">
        <v>29811</v>
      </c>
      <c r="K4819" s="3">
        <v>45991.61041666667</v>
      </c>
      <c r="L4819">
        <f t="shared" si="526"/>
        <v>30</v>
      </c>
      <c r="M4819" t="str">
        <f t="shared" si="527"/>
        <v>Sunday</v>
      </c>
      <c r="N4819" s="1" t="str">
        <f t="shared" si="528"/>
        <v>November</v>
      </c>
      <c r="O4819" s="2">
        <v>0.61041666666666672</v>
      </c>
      <c r="P4819" s="2" t="str">
        <f t="shared" si="529"/>
        <v>Week 4</v>
      </c>
      <c r="Q4819" t="s">
        <v>59</v>
      </c>
      <c r="R4819" s="5">
        <v>527</v>
      </c>
      <c r="S4819" s="5">
        <v>-93.75</v>
      </c>
      <c r="T4819" s="5">
        <f t="shared" si="530"/>
        <v>17.789373814041745</v>
      </c>
      <c r="U4819" s="5">
        <v>433.25</v>
      </c>
      <c r="V4819" s="5">
        <v>32</v>
      </c>
      <c r="W4819" s="5">
        <v>0</v>
      </c>
      <c r="X4819" s="5">
        <v>-0.25</v>
      </c>
      <c r="Y4819" s="5">
        <v>465</v>
      </c>
      <c r="Z4819" s="5">
        <v>465</v>
      </c>
      <c r="AA4819" t="s">
        <v>64</v>
      </c>
      <c r="AB4819">
        <v>101.66</v>
      </c>
      <c r="AC4819">
        <v>13.13</v>
      </c>
      <c r="AD4819" t="s">
        <v>64</v>
      </c>
      <c r="AE4819" t="s">
        <v>56</v>
      </c>
      <c r="AF4819">
        <v>5002</v>
      </c>
      <c r="AG4819">
        <v>5002</v>
      </c>
      <c r="AO4819">
        <v>32</v>
      </c>
      <c r="AP4819">
        <v>0</v>
      </c>
      <c r="AW4819">
        <v>465</v>
      </c>
      <c r="BD4819" s="5">
        <v>465</v>
      </c>
      <c r="BE4819">
        <v>433.25</v>
      </c>
      <c r="BG4819">
        <f t="shared" si="531"/>
        <v>433.25</v>
      </c>
      <c r="BH4819">
        <v>32</v>
      </c>
    </row>
    <row r="4820" spans="1:61" x14ac:dyDescent="0.25">
      <c r="A4820" t="s">
        <v>54</v>
      </c>
      <c r="B4820">
        <v>110027</v>
      </c>
      <c r="C4820" t="s">
        <v>55</v>
      </c>
      <c r="D4820" t="s">
        <v>56</v>
      </c>
      <c r="E4820" s="1">
        <v>45991</v>
      </c>
      <c r="F4820" t="s">
        <v>5598</v>
      </c>
      <c r="G4820" t="s">
        <v>63</v>
      </c>
      <c r="H4820" t="str">
        <f t="shared" si="525"/>
        <v>Aggregator</v>
      </c>
      <c r="I4820">
        <v>223463000000000</v>
      </c>
      <c r="J4820">
        <v>29811</v>
      </c>
      <c r="K4820" s="3">
        <v>45991.61041666667</v>
      </c>
      <c r="L4820">
        <f t="shared" si="526"/>
        <v>30</v>
      </c>
      <c r="M4820" t="str">
        <f t="shared" si="527"/>
        <v>Sunday</v>
      </c>
      <c r="N4820" s="1" t="str">
        <f t="shared" si="528"/>
        <v>November</v>
      </c>
      <c r="O4820" s="2">
        <v>0.61041666666666672</v>
      </c>
      <c r="P4820" s="2" t="str">
        <f t="shared" si="529"/>
        <v>Week 4</v>
      </c>
      <c r="Q4820" t="s">
        <v>59</v>
      </c>
      <c r="R4820" s="5">
        <v>278</v>
      </c>
      <c r="S4820" s="5">
        <v>-100</v>
      </c>
      <c r="T4820" s="5">
        <f t="shared" si="530"/>
        <v>35.97122302158273</v>
      </c>
      <c r="U4820" s="5">
        <v>178</v>
      </c>
      <c r="V4820" s="5">
        <v>32</v>
      </c>
      <c r="W4820" s="5">
        <v>0</v>
      </c>
      <c r="X4820" s="5">
        <v>0</v>
      </c>
      <c r="Y4820" s="5">
        <v>210</v>
      </c>
      <c r="Z4820" s="5">
        <v>210</v>
      </c>
      <c r="AA4820" t="s">
        <v>64</v>
      </c>
      <c r="AB4820">
        <v>54.32</v>
      </c>
      <c r="AC4820">
        <v>4.76</v>
      </c>
      <c r="AD4820" t="s">
        <v>64</v>
      </c>
      <c r="AE4820" t="s">
        <v>56</v>
      </c>
      <c r="AF4820">
        <v>5835</v>
      </c>
      <c r="AG4820">
        <v>5835</v>
      </c>
      <c r="AO4820">
        <v>32</v>
      </c>
      <c r="AP4820">
        <v>0</v>
      </c>
      <c r="AW4820">
        <v>210</v>
      </c>
      <c r="BD4820" s="5">
        <v>210</v>
      </c>
      <c r="BE4820">
        <v>178</v>
      </c>
      <c r="BG4820">
        <f t="shared" si="531"/>
        <v>178</v>
      </c>
      <c r="BH4820">
        <v>32</v>
      </c>
    </row>
    <row r="4821" spans="1:61" x14ac:dyDescent="0.25">
      <c r="A4821" t="s">
        <v>54</v>
      </c>
      <c r="B4821">
        <v>110027</v>
      </c>
      <c r="C4821" t="s">
        <v>55</v>
      </c>
      <c r="D4821" t="s">
        <v>56</v>
      </c>
      <c r="E4821" s="1">
        <v>45991</v>
      </c>
      <c r="F4821" t="s">
        <v>5599</v>
      </c>
      <c r="G4821" t="s">
        <v>58</v>
      </c>
      <c r="H4821" t="str">
        <f t="shared" si="525"/>
        <v>Aggregator</v>
      </c>
      <c r="I4821">
        <v>7526921393</v>
      </c>
      <c r="J4821">
        <v>18528960</v>
      </c>
      <c r="K4821" s="3">
        <v>45991.620833333334</v>
      </c>
      <c r="L4821">
        <f t="shared" si="526"/>
        <v>30</v>
      </c>
      <c r="M4821" t="str">
        <f t="shared" si="527"/>
        <v>Sunday</v>
      </c>
      <c r="N4821" s="1" t="str">
        <f t="shared" si="528"/>
        <v>November</v>
      </c>
      <c r="O4821" s="2">
        <v>0.62083333333333335</v>
      </c>
      <c r="P4821" s="2" t="str">
        <f t="shared" si="529"/>
        <v>Week 4</v>
      </c>
      <c r="Q4821" t="s">
        <v>59</v>
      </c>
      <c r="R4821" s="5">
        <v>1103</v>
      </c>
      <c r="S4821" s="5">
        <v>-199.5</v>
      </c>
      <c r="T4821" s="5">
        <f t="shared" si="530"/>
        <v>18.087035358114235</v>
      </c>
      <c r="U4821" s="5">
        <v>903.5</v>
      </c>
      <c r="V4821" s="5">
        <v>32</v>
      </c>
      <c r="W4821" s="5">
        <v>0</v>
      </c>
      <c r="X4821" s="5">
        <v>0</v>
      </c>
      <c r="Y4821" s="5">
        <v>935.5</v>
      </c>
      <c r="Z4821" s="5">
        <v>935.5</v>
      </c>
      <c r="AA4821" t="s">
        <v>60</v>
      </c>
      <c r="AB4821">
        <v>195.26</v>
      </c>
      <c r="AC4821">
        <v>9.25</v>
      </c>
      <c r="AD4821" t="s">
        <v>60</v>
      </c>
      <c r="AE4821" t="s">
        <v>56</v>
      </c>
      <c r="AF4821">
        <v>1393</v>
      </c>
      <c r="AG4821">
        <v>1393</v>
      </c>
      <c r="AO4821">
        <v>32</v>
      </c>
      <c r="AP4821">
        <v>0</v>
      </c>
      <c r="AX4821">
        <v>935.5</v>
      </c>
      <c r="BD4821" s="5">
        <v>935.5</v>
      </c>
      <c r="BE4821">
        <v>903.5</v>
      </c>
      <c r="BG4821">
        <f t="shared" si="531"/>
        <v>903.5</v>
      </c>
      <c r="BI4821">
        <v>32</v>
      </c>
    </row>
    <row r="4822" spans="1:61" x14ac:dyDescent="0.25">
      <c r="A4822" t="s">
        <v>54</v>
      </c>
      <c r="B4822">
        <v>110027</v>
      </c>
      <c r="C4822" t="s">
        <v>55</v>
      </c>
      <c r="D4822" t="s">
        <v>56</v>
      </c>
      <c r="E4822" s="1">
        <v>45991</v>
      </c>
      <c r="F4822" t="s">
        <v>5600</v>
      </c>
      <c r="G4822" t="s">
        <v>58</v>
      </c>
      <c r="H4822" t="str">
        <f t="shared" si="525"/>
        <v>Aggregator</v>
      </c>
      <c r="I4822">
        <v>7526512842</v>
      </c>
      <c r="J4822">
        <v>18528960</v>
      </c>
      <c r="K4822" s="3">
        <v>45991.629166666666</v>
      </c>
      <c r="L4822">
        <f t="shared" si="526"/>
        <v>30</v>
      </c>
      <c r="M4822" t="str">
        <f t="shared" si="527"/>
        <v>Sunday</v>
      </c>
      <c r="N4822" s="1" t="str">
        <f t="shared" si="528"/>
        <v>November</v>
      </c>
      <c r="O4822" s="2">
        <v>0.62916666666666665</v>
      </c>
      <c r="P4822" s="2" t="str">
        <f t="shared" si="529"/>
        <v>Week 4</v>
      </c>
      <c r="Q4822" t="s">
        <v>59</v>
      </c>
      <c r="R4822" s="5">
        <v>229</v>
      </c>
      <c r="S4822" s="5">
        <v>-100</v>
      </c>
      <c r="T4822" s="5">
        <f t="shared" si="530"/>
        <v>43.668122270742359</v>
      </c>
      <c r="U4822" s="5">
        <v>129</v>
      </c>
      <c r="V4822" s="5">
        <v>32</v>
      </c>
      <c r="W4822" s="5">
        <v>0</v>
      </c>
      <c r="X4822" s="5">
        <v>0</v>
      </c>
      <c r="Y4822" s="5">
        <v>161</v>
      </c>
      <c r="Z4822" s="5">
        <v>161</v>
      </c>
      <c r="AA4822" t="s">
        <v>60</v>
      </c>
      <c r="AB4822">
        <v>34.42</v>
      </c>
      <c r="AC4822">
        <v>4.99</v>
      </c>
      <c r="AD4822" t="s">
        <v>60</v>
      </c>
      <c r="AE4822" t="s">
        <v>56</v>
      </c>
      <c r="AF4822">
        <v>2842</v>
      </c>
      <c r="AG4822">
        <v>2842</v>
      </c>
      <c r="AO4822">
        <v>32</v>
      </c>
      <c r="AP4822">
        <v>0</v>
      </c>
      <c r="AX4822">
        <v>161</v>
      </c>
      <c r="BD4822" s="5">
        <v>161</v>
      </c>
      <c r="BE4822">
        <v>129</v>
      </c>
      <c r="BG4822">
        <f t="shared" si="531"/>
        <v>129</v>
      </c>
      <c r="BI4822">
        <v>32</v>
      </c>
    </row>
    <row r="4823" spans="1:61" x14ac:dyDescent="0.25">
      <c r="A4823" t="s">
        <v>54</v>
      </c>
      <c r="B4823">
        <v>110027</v>
      </c>
      <c r="C4823" t="s">
        <v>55</v>
      </c>
      <c r="D4823" t="s">
        <v>56</v>
      </c>
      <c r="E4823" s="1">
        <v>45991</v>
      </c>
      <c r="F4823" t="s">
        <v>5601</v>
      </c>
      <c r="G4823" t="s">
        <v>58</v>
      </c>
      <c r="H4823" t="str">
        <f t="shared" si="525"/>
        <v>Aggregator</v>
      </c>
      <c r="I4823">
        <v>7529156377</v>
      </c>
      <c r="J4823">
        <v>18528960</v>
      </c>
      <c r="K4823" s="3">
        <v>45991.629861111112</v>
      </c>
      <c r="L4823">
        <f t="shared" si="526"/>
        <v>30</v>
      </c>
      <c r="M4823" t="str">
        <f t="shared" si="527"/>
        <v>Sunday</v>
      </c>
      <c r="N4823" s="1" t="str">
        <f t="shared" si="528"/>
        <v>November</v>
      </c>
      <c r="O4823" s="2">
        <v>0.62986111111111109</v>
      </c>
      <c r="P4823" s="2" t="str">
        <f t="shared" si="529"/>
        <v>Week 4</v>
      </c>
      <c r="Q4823" t="s">
        <v>59</v>
      </c>
      <c r="R4823" s="5">
        <v>348</v>
      </c>
      <c r="S4823" s="5">
        <v>-100</v>
      </c>
      <c r="T4823" s="5">
        <f t="shared" si="530"/>
        <v>28.735632183908045</v>
      </c>
      <c r="U4823" s="5">
        <v>248</v>
      </c>
      <c r="V4823" s="5">
        <v>32</v>
      </c>
      <c r="W4823" s="5">
        <v>0</v>
      </c>
      <c r="X4823" s="5">
        <v>0</v>
      </c>
      <c r="Y4823" s="5">
        <v>280</v>
      </c>
      <c r="Z4823" s="5">
        <v>280</v>
      </c>
      <c r="AA4823" t="s">
        <v>60</v>
      </c>
      <c r="AB4823">
        <v>56.13</v>
      </c>
      <c r="AC4823">
        <v>6.95</v>
      </c>
      <c r="AD4823" t="s">
        <v>60</v>
      </c>
      <c r="AE4823" t="s">
        <v>56</v>
      </c>
      <c r="AF4823">
        <v>6377</v>
      </c>
      <c r="AG4823">
        <v>6377</v>
      </c>
      <c r="AO4823">
        <v>32</v>
      </c>
      <c r="AP4823">
        <v>0</v>
      </c>
      <c r="AX4823">
        <v>280</v>
      </c>
      <c r="BD4823" s="5">
        <v>280</v>
      </c>
      <c r="BE4823">
        <v>248</v>
      </c>
      <c r="BG4823">
        <f t="shared" si="531"/>
        <v>248</v>
      </c>
      <c r="BI4823">
        <v>32</v>
      </c>
    </row>
    <row r="4824" spans="1:61" x14ac:dyDescent="0.25">
      <c r="A4824" t="s">
        <v>54</v>
      </c>
      <c r="B4824">
        <v>110027</v>
      </c>
      <c r="C4824" t="s">
        <v>55</v>
      </c>
      <c r="D4824" t="s">
        <v>56</v>
      </c>
      <c r="E4824" s="1">
        <v>45991</v>
      </c>
      <c r="F4824" t="s">
        <v>5602</v>
      </c>
      <c r="G4824" t="s">
        <v>63</v>
      </c>
      <c r="H4824" t="str">
        <f t="shared" si="525"/>
        <v>Aggregator</v>
      </c>
      <c r="I4824">
        <v>223465000000000</v>
      </c>
      <c r="J4824">
        <v>29811</v>
      </c>
      <c r="K4824" s="3">
        <v>45991.630555555559</v>
      </c>
      <c r="L4824">
        <f t="shared" si="526"/>
        <v>30</v>
      </c>
      <c r="M4824" t="str">
        <f t="shared" si="527"/>
        <v>Sunday</v>
      </c>
      <c r="N4824" s="1" t="str">
        <f t="shared" si="528"/>
        <v>November</v>
      </c>
      <c r="O4824" s="2">
        <v>0.63055555555555554</v>
      </c>
      <c r="P4824" s="2" t="str">
        <f t="shared" si="529"/>
        <v>Week 4</v>
      </c>
      <c r="Q4824" t="s">
        <v>59</v>
      </c>
      <c r="R4824" s="5">
        <v>329</v>
      </c>
      <c r="S4824" s="5">
        <v>-100</v>
      </c>
      <c r="T4824" s="5">
        <f t="shared" si="530"/>
        <v>30.3951367781155</v>
      </c>
      <c r="U4824" s="5">
        <v>229</v>
      </c>
      <c r="V4824" s="5">
        <v>32</v>
      </c>
      <c r="W4824" s="5">
        <v>0</v>
      </c>
      <c r="X4824" s="5">
        <v>0</v>
      </c>
      <c r="Y4824" s="5">
        <v>261</v>
      </c>
      <c r="Z4824" s="5">
        <v>261</v>
      </c>
      <c r="AA4824" t="s">
        <v>64</v>
      </c>
      <c r="AB4824">
        <v>76.150000000000006</v>
      </c>
      <c r="AC4824">
        <v>4.99</v>
      </c>
      <c r="AD4824" t="s">
        <v>64</v>
      </c>
      <c r="AE4824" t="s">
        <v>56</v>
      </c>
      <c r="AF4824">
        <v>9366</v>
      </c>
      <c r="AG4824">
        <v>9366</v>
      </c>
      <c r="AO4824">
        <v>32</v>
      </c>
      <c r="AP4824">
        <v>0</v>
      </c>
      <c r="AW4824">
        <v>261</v>
      </c>
      <c r="BD4824" s="5">
        <v>261</v>
      </c>
      <c r="BE4824">
        <v>229</v>
      </c>
      <c r="BG4824">
        <f t="shared" si="531"/>
        <v>229</v>
      </c>
      <c r="BH4824">
        <v>32</v>
      </c>
    </row>
    <row r="4825" spans="1:61" x14ac:dyDescent="0.25">
      <c r="A4825" t="s">
        <v>54</v>
      </c>
      <c r="B4825">
        <v>110027</v>
      </c>
      <c r="C4825" t="s">
        <v>55</v>
      </c>
      <c r="D4825" t="s">
        <v>56</v>
      </c>
      <c r="E4825" s="1">
        <v>45991</v>
      </c>
      <c r="F4825" t="s">
        <v>5603</v>
      </c>
      <c r="G4825" t="s">
        <v>63</v>
      </c>
      <c r="H4825" t="str">
        <f t="shared" si="525"/>
        <v>Aggregator</v>
      </c>
      <c r="I4825">
        <v>223466000000000</v>
      </c>
      <c r="J4825">
        <v>29811</v>
      </c>
      <c r="K4825" s="3">
        <v>45991.643055555556</v>
      </c>
      <c r="L4825">
        <f t="shared" si="526"/>
        <v>30</v>
      </c>
      <c r="M4825" t="str">
        <f t="shared" si="527"/>
        <v>Sunday</v>
      </c>
      <c r="N4825" s="1" t="str">
        <f t="shared" si="528"/>
        <v>November</v>
      </c>
      <c r="O4825" s="2">
        <v>0.6430555555555556</v>
      </c>
      <c r="P4825" s="2" t="str">
        <f t="shared" si="529"/>
        <v>Week 4</v>
      </c>
      <c r="Q4825" t="s">
        <v>59</v>
      </c>
      <c r="R4825" s="5">
        <v>358</v>
      </c>
      <c r="S4825" s="5">
        <v>-93.74</v>
      </c>
      <c r="T4825" s="5">
        <f t="shared" si="530"/>
        <v>26.184357541899438</v>
      </c>
      <c r="U4825" s="5">
        <v>264.26</v>
      </c>
      <c r="V4825" s="5">
        <v>32</v>
      </c>
      <c r="W4825" s="5">
        <v>0</v>
      </c>
      <c r="X4825" s="5">
        <v>-0.26</v>
      </c>
      <c r="Y4825" s="5">
        <v>296</v>
      </c>
      <c r="Z4825" s="5">
        <v>296</v>
      </c>
      <c r="AA4825" t="s">
        <v>64</v>
      </c>
      <c r="AB4825">
        <v>54.64</v>
      </c>
      <c r="AC4825">
        <v>8.91</v>
      </c>
      <c r="AD4825" t="s">
        <v>64</v>
      </c>
      <c r="AE4825" t="s">
        <v>56</v>
      </c>
      <c r="AF4825">
        <v>6746</v>
      </c>
      <c r="AG4825">
        <v>6746</v>
      </c>
      <c r="AO4825">
        <v>32</v>
      </c>
      <c r="AP4825">
        <v>0</v>
      </c>
      <c r="AW4825">
        <v>296</v>
      </c>
      <c r="BD4825" s="5">
        <v>296</v>
      </c>
      <c r="BE4825">
        <v>264.26</v>
      </c>
      <c r="BG4825">
        <f t="shared" si="531"/>
        <v>264.26</v>
      </c>
      <c r="BH4825">
        <v>32</v>
      </c>
    </row>
    <row r="4826" spans="1:61" x14ac:dyDescent="0.25">
      <c r="A4826" t="s">
        <v>54</v>
      </c>
      <c r="B4826">
        <v>110027</v>
      </c>
      <c r="C4826" t="s">
        <v>55</v>
      </c>
      <c r="D4826" t="s">
        <v>56</v>
      </c>
      <c r="E4826" s="1">
        <v>45991</v>
      </c>
      <c r="F4826" t="s">
        <v>5604</v>
      </c>
      <c r="G4826" t="s">
        <v>67</v>
      </c>
      <c r="H4826" t="str">
        <f t="shared" si="525"/>
        <v>Direct Sale</v>
      </c>
      <c r="K4826" s="3">
        <v>45991.644444444442</v>
      </c>
      <c r="L4826">
        <f t="shared" si="526"/>
        <v>30</v>
      </c>
      <c r="M4826" t="str">
        <f t="shared" si="527"/>
        <v>Sunday</v>
      </c>
      <c r="N4826" s="1" t="str">
        <f t="shared" si="528"/>
        <v>November</v>
      </c>
      <c r="O4826" s="2">
        <v>0.64444444444444449</v>
      </c>
      <c r="P4826" s="2" t="str">
        <f t="shared" si="529"/>
        <v>Week 4</v>
      </c>
      <c r="Q4826" t="s">
        <v>59</v>
      </c>
      <c r="R4826" s="5">
        <v>59</v>
      </c>
      <c r="S4826" s="5">
        <v>0</v>
      </c>
      <c r="T4826" s="5">
        <f t="shared" si="530"/>
        <v>0</v>
      </c>
      <c r="U4826" s="5">
        <v>59</v>
      </c>
      <c r="V4826" s="5">
        <v>0</v>
      </c>
      <c r="W4826" s="5">
        <v>2.96</v>
      </c>
      <c r="X4826" s="5">
        <v>0.04</v>
      </c>
      <c r="Y4826" s="5">
        <v>62</v>
      </c>
      <c r="Z4826" s="5">
        <v>62</v>
      </c>
      <c r="AA4826" t="s">
        <v>213</v>
      </c>
      <c r="AB4826">
        <v>15.49</v>
      </c>
      <c r="AC4826">
        <v>2.14</v>
      </c>
      <c r="AD4826" t="s">
        <v>5778</v>
      </c>
      <c r="AE4826" t="s">
        <v>75</v>
      </c>
      <c r="AI4826" t="s">
        <v>730</v>
      </c>
      <c r="AJ4826" t="s">
        <v>731</v>
      </c>
      <c r="AK4826">
        <v>9999777722</v>
      </c>
      <c r="AO4826">
        <v>0</v>
      </c>
      <c r="AP4826">
        <v>0</v>
      </c>
      <c r="AS4826">
        <v>62</v>
      </c>
      <c r="AZ4826">
        <v>59</v>
      </c>
      <c r="BA4826">
        <v>1.48</v>
      </c>
      <c r="BB4826">
        <v>59</v>
      </c>
      <c r="BC4826">
        <v>1.48</v>
      </c>
      <c r="BD4826" s="5">
        <v>62</v>
      </c>
      <c r="BE4826">
        <v>59</v>
      </c>
      <c r="BG4826">
        <f t="shared" si="531"/>
        <v>59</v>
      </c>
    </row>
    <row r="4827" spans="1:61" x14ac:dyDescent="0.25">
      <c r="A4827" t="s">
        <v>54</v>
      </c>
      <c r="B4827">
        <v>110027</v>
      </c>
      <c r="C4827" t="s">
        <v>55</v>
      </c>
      <c r="D4827" t="s">
        <v>56</v>
      </c>
      <c r="E4827" s="1">
        <v>45991</v>
      </c>
      <c r="F4827" t="s">
        <v>5605</v>
      </c>
      <c r="G4827" t="s">
        <v>67</v>
      </c>
      <c r="H4827" t="str">
        <f t="shared" si="525"/>
        <v>Direct Sale</v>
      </c>
      <c r="K4827" s="3">
        <v>45991.645833333336</v>
      </c>
      <c r="L4827">
        <f t="shared" si="526"/>
        <v>30</v>
      </c>
      <c r="M4827" t="str">
        <f t="shared" si="527"/>
        <v>Sunday</v>
      </c>
      <c r="N4827" s="1" t="str">
        <f t="shared" si="528"/>
        <v>November</v>
      </c>
      <c r="O4827" s="2">
        <v>0.64583333333333337</v>
      </c>
      <c r="P4827" s="2" t="str">
        <f t="shared" si="529"/>
        <v>Week 4</v>
      </c>
      <c r="Q4827" t="s">
        <v>59</v>
      </c>
      <c r="R4827" s="5">
        <v>517</v>
      </c>
      <c r="S4827" s="5">
        <v>0</v>
      </c>
      <c r="T4827" s="5">
        <f t="shared" si="530"/>
        <v>0</v>
      </c>
      <c r="U4827" s="5">
        <v>517</v>
      </c>
      <c r="V4827" s="5">
        <v>0</v>
      </c>
      <c r="W4827" s="5">
        <v>25.86</v>
      </c>
      <c r="X4827" s="5">
        <v>0.14000000000000001</v>
      </c>
      <c r="Y4827" s="5">
        <v>543</v>
      </c>
      <c r="Z4827" s="5">
        <v>543</v>
      </c>
      <c r="AA4827" t="s">
        <v>68</v>
      </c>
      <c r="AB4827">
        <v>104.44</v>
      </c>
      <c r="AC4827">
        <v>7.62</v>
      </c>
      <c r="AD4827" t="s">
        <v>5778</v>
      </c>
      <c r="AE4827" t="s">
        <v>75</v>
      </c>
      <c r="AI4827" t="s">
        <v>730</v>
      </c>
      <c r="AJ4827" t="s">
        <v>731</v>
      </c>
      <c r="AK4827">
        <v>9999777722</v>
      </c>
      <c r="AO4827">
        <v>0</v>
      </c>
      <c r="AP4827">
        <v>0</v>
      </c>
      <c r="AR4827">
        <v>543</v>
      </c>
      <c r="AZ4827">
        <v>517</v>
      </c>
      <c r="BA4827">
        <v>12.93</v>
      </c>
      <c r="BB4827">
        <v>517</v>
      </c>
      <c r="BC4827">
        <v>12.93</v>
      </c>
      <c r="BD4827" s="5">
        <v>543</v>
      </c>
      <c r="BE4827">
        <v>517</v>
      </c>
      <c r="BG4827">
        <f t="shared" si="531"/>
        <v>517</v>
      </c>
    </row>
    <row r="4828" spans="1:61" x14ac:dyDescent="0.25">
      <c r="A4828" t="s">
        <v>54</v>
      </c>
      <c r="B4828">
        <v>110027</v>
      </c>
      <c r="C4828" t="s">
        <v>55</v>
      </c>
      <c r="D4828" t="s">
        <v>56</v>
      </c>
      <c r="E4828" s="1">
        <v>45991</v>
      </c>
      <c r="F4828" t="s">
        <v>5606</v>
      </c>
      <c r="G4828" t="s">
        <v>58</v>
      </c>
      <c r="H4828" t="str">
        <f t="shared" si="525"/>
        <v>Aggregator</v>
      </c>
      <c r="I4828">
        <v>7530703254</v>
      </c>
      <c r="J4828">
        <v>18528960</v>
      </c>
      <c r="K4828" s="3">
        <v>45991.648611111108</v>
      </c>
      <c r="L4828">
        <f t="shared" si="526"/>
        <v>30</v>
      </c>
      <c r="M4828" t="str">
        <f t="shared" si="527"/>
        <v>Sunday</v>
      </c>
      <c r="N4828" s="1" t="str">
        <f t="shared" si="528"/>
        <v>November</v>
      </c>
      <c r="O4828" s="2">
        <v>0.64861111111111114</v>
      </c>
      <c r="P4828" s="2" t="str">
        <f t="shared" si="529"/>
        <v>Week 4</v>
      </c>
      <c r="Q4828" t="s">
        <v>59</v>
      </c>
      <c r="R4828" s="5">
        <v>229</v>
      </c>
      <c r="S4828" s="5">
        <v>-100</v>
      </c>
      <c r="T4828" s="5">
        <f t="shared" si="530"/>
        <v>43.668122270742359</v>
      </c>
      <c r="U4828" s="5">
        <v>129</v>
      </c>
      <c r="V4828" s="5">
        <v>32</v>
      </c>
      <c r="W4828" s="5">
        <v>0</v>
      </c>
      <c r="X4828" s="5">
        <v>0</v>
      </c>
      <c r="Y4828" s="5">
        <v>161</v>
      </c>
      <c r="Z4828" s="5">
        <v>161</v>
      </c>
      <c r="AA4828" t="s">
        <v>60</v>
      </c>
      <c r="AB4828">
        <v>54.66</v>
      </c>
      <c r="AC4828">
        <v>4.99</v>
      </c>
      <c r="AD4828" t="s">
        <v>60</v>
      </c>
      <c r="AE4828" t="s">
        <v>56</v>
      </c>
      <c r="AF4828">
        <v>3254</v>
      </c>
      <c r="AG4828">
        <v>3254</v>
      </c>
      <c r="AO4828">
        <v>32</v>
      </c>
      <c r="AP4828">
        <v>0</v>
      </c>
      <c r="AX4828">
        <v>161</v>
      </c>
      <c r="BD4828" s="5">
        <v>161</v>
      </c>
      <c r="BE4828">
        <v>129</v>
      </c>
      <c r="BG4828">
        <f t="shared" si="531"/>
        <v>129</v>
      </c>
      <c r="BI4828">
        <v>32</v>
      </c>
    </row>
    <row r="4829" spans="1:61" x14ac:dyDescent="0.25">
      <c r="A4829" t="s">
        <v>54</v>
      </c>
      <c r="B4829">
        <v>110027</v>
      </c>
      <c r="C4829" t="s">
        <v>55</v>
      </c>
      <c r="D4829" t="s">
        <v>56</v>
      </c>
      <c r="E4829" s="1">
        <v>45991</v>
      </c>
      <c r="F4829" t="s">
        <v>5607</v>
      </c>
      <c r="G4829" t="s">
        <v>58</v>
      </c>
      <c r="H4829" t="str">
        <f t="shared" si="525"/>
        <v>Aggregator</v>
      </c>
      <c r="I4829">
        <v>7522783047</v>
      </c>
      <c r="J4829">
        <v>18528960</v>
      </c>
      <c r="K4829" s="3">
        <v>45991.65625</v>
      </c>
      <c r="L4829">
        <f t="shared" si="526"/>
        <v>30</v>
      </c>
      <c r="M4829" t="str">
        <f t="shared" si="527"/>
        <v>Sunday</v>
      </c>
      <c r="N4829" s="1" t="str">
        <f t="shared" si="528"/>
        <v>November</v>
      </c>
      <c r="O4829" s="2">
        <v>0.65625</v>
      </c>
      <c r="P4829" s="2" t="str">
        <f t="shared" si="529"/>
        <v>Week 4</v>
      </c>
      <c r="Q4829" t="s">
        <v>59</v>
      </c>
      <c r="R4829" s="5">
        <v>457</v>
      </c>
      <c r="S4829" s="5">
        <v>0</v>
      </c>
      <c r="T4829" s="5">
        <f t="shared" si="530"/>
        <v>0</v>
      </c>
      <c r="U4829" s="5">
        <v>457</v>
      </c>
      <c r="V4829" s="5">
        <v>32</v>
      </c>
      <c r="W4829" s="5">
        <v>0</v>
      </c>
      <c r="X4829" s="5">
        <v>0</v>
      </c>
      <c r="Y4829" s="5">
        <v>489</v>
      </c>
      <c r="Z4829" s="5">
        <v>489</v>
      </c>
      <c r="AA4829" t="s">
        <v>60</v>
      </c>
      <c r="AB4829">
        <v>94.78</v>
      </c>
      <c r="AC4829">
        <v>7.84</v>
      </c>
      <c r="AD4829" t="s">
        <v>60</v>
      </c>
      <c r="AE4829" t="s">
        <v>56</v>
      </c>
      <c r="AF4829">
        <v>3047</v>
      </c>
      <c r="AG4829">
        <v>3047</v>
      </c>
      <c r="AO4829">
        <v>32</v>
      </c>
      <c r="AP4829">
        <v>0</v>
      </c>
      <c r="AX4829">
        <v>489</v>
      </c>
      <c r="BD4829" s="5">
        <v>489</v>
      </c>
      <c r="BE4829">
        <v>457</v>
      </c>
      <c r="BG4829">
        <f t="shared" si="531"/>
        <v>457</v>
      </c>
      <c r="BI4829">
        <v>32</v>
      </c>
    </row>
    <row r="4830" spans="1:61" x14ac:dyDescent="0.25">
      <c r="A4830" t="s">
        <v>54</v>
      </c>
      <c r="B4830">
        <v>110027</v>
      </c>
      <c r="C4830" t="s">
        <v>55</v>
      </c>
      <c r="D4830" t="s">
        <v>56</v>
      </c>
      <c r="E4830" s="1">
        <v>45991</v>
      </c>
      <c r="F4830" t="s">
        <v>5608</v>
      </c>
      <c r="G4830" t="s">
        <v>58</v>
      </c>
      <c r="H4830" t="str">
        <f t="shared" si="525"/>
        <v>Aggregator</v>
      </c>
      <c r="I4830">
        <v>7531621298</v>
      </c>
      <c r="J4830">
        <v>18528960</v>
      </c>
      <c r="K4830" s="3">
        <v>45991.65902777778</v>
      </c>
      <c r="L4830">
        <f t="shared" si="526"/>
        <v>30</v>
      </c>
      <c r="M4830" t="str">
        <f t="shared" si="527"/>
        <v>Sunday</v>
      </c>
      <c r="N4830" s="1" t="str">
        <f t="shared" si="528"/>
        <v>November</v>
      </c>
      <c r="O4830" s="2">
        <v>0.65902777777777777</v>
      </c>
      <c r="P4830" s="2" t="str">
        <f t="shared" si="529"/>
        <v>Week 4</v>
      </c>
      <c r="Q4830" t="s">
        <v>59</v>
      </c>
      <c r="R4830" s="5">
        <v>169</v>
      </c>
      <c r="S4830" s="5">
        <v>0</v>
      </c>
      <c r="T4830" s="5">
        <f t="shared" si="530"/>
        <v>0</v>
      </c>
      <c r="U4830" s="5">
        <v>169</v>
      </c>
      <c r="V4830" s="5">
        <v>32</v>
      </c>
      <c r="W4830" s="5">
        <v>0</v>
      </c>
      <c r="X4830" s="5">
        <v>0</v>
      </c>
      <c r="Y4830" s="5">
        <v>201</v>
      </c>
      <c r="Z4830" s="5">
        <v>201</v>
      </c>
      <c r="AA4830" t="s">
        <v>60</v>
      </c>
      <c r="AB4830">
        <v>29.83</v>
      </c>
      <c r="AC4830">
        <v>5.53</v>
      </c>
      <c r="AD4830" t="s">
        <v>60</v>
      </c>
      <c r="AE4830" t="s">
        <v>56</v>
      </c>
      <c r="AF4830">
        <v>1298</v>
      </c>
      <c r="AG4830">
        <v>1298</v>
      </c>
      <c r="AO4830">
        <v>32</v>
      </c>
      <c r="AP4830">
        <v>0</v>
      </c>
      <c r="AX4830">
        <v>201</v>
      </c>
      <c r="BD4830" s="5">
        <v>201</v>
      </c>
      <c r="BE4830">
        <v>169</v>
      </c>
      <c r="BG4830">
        <f t="shared" si="531"/>
        <v>169</v>
      </c>
      <c r="BI4830">
        <v>32</v>
      </c>
    </row>
    <row r="4831" spans="1:61" x14ac:dyDescent="0.25">
      <c r="A4831" t="s">
        <v>54</v>
      </c>
      <c r="B4831">
        <v>110027</v>
      </c>
      <c r="C4831" t="s">
        <v>55</v>
      </c>
      <c r="D4831" t="s">
        <v>56</v>
      </c>
      <c r="E4831" s="1">
        <v>45991</v>
      </c>
      <c r="F4831" t="s">
        <v>5609</v>
      </c>
      <c r="G4831" t="s">
        <v>58</v>
      </c>
      <c r="H4831" t="str">
        <f t="shared" si="525"/>
        <v>Aggregator</v>
      </c>
      <c r="I4831">
        <v>7530016677</v>
      </c>
      <c r="J4831">
        <v>18528960</v>
      </c>
      <c r="K4831" s="3">
        <v>45991.672222222223</v>
      </c>
      <c r="L4831">
        <f t="shared" si="526"/>
        <v>30</v>
      </c>
      <c r="M4831" t="str">
        <f t="shared" si="527"/>
        <v>Sunday</v>
      </c>
      <c r="N4831" s="1" t="str">
        <f t="shared" si="528"/>
        <v>November</v>
      </c>
      <c r="O4831" s="2">
        <v>0.67222222222222228</v>
      </c>
      <c r="P4831" s="2" t="str">
        <f t="shared" si="529"/>
        <v>Week 4</v>
      </c>
      <c r="Q4831" t="s">
        <v>59</v>
      </c>
      <c r="R4831" s="5">
        <v>547</v>
      </c>
      <c r="S4831" s="5">
        <v>0</v>
      </c>
      <c r="T4831" s="5">
        <f t="shared" si="530"/>
        <v>0</v>
      </c>
      <c r="U4831" s="5">
        <v>547</v>
      </c>
      <c r="V4831" s="5">
        <v>32</v>
      </c>
      <c r="W4831" s="5">
        <v>0</v>
      </c>
      <c r="X4831" s="5">
        <v>0</v>
      </c>
      <c r="Y4831" s="5">
        <v>579</v>
      </c>
      <c r="Z4831" s="5">
        <v>579</v>
      </c>
      <c r="AA4831" t="s">
        <v>60</v>
      </c>
      <c r="AB4831">
        <v>110.61</v>
      </c>
      <c r="AC4831">
        <v>10.09</v>
      </c>
      <c r="AD4831" t="s">
        <v>60</v>
      </c>
      <c r="AE4831" t="s">
        <v>56</v>
      </c>
      <c r="AF4831">
        <v>6677</v>
      </c>
      <c r="AG4831">
        <v>6677</v>
      </c>
      <c r="AO4831">
        <v>32</v>
      </c>
      <c r="AP4831">
        <v>0</v>
      </c>
      <c r="AX4831">
        <v>579</v>
      </c>
      <c r="BD4831" s="5">
        <v>579</v>
      </c>
      <c r="BE4831">
        <v>547</v>
      </c>
      <c r="BG4831">
        <f t="shared" si="531"/>
        <v>547</v>
      </c>
      <c r="BI4831">
        <v>32</v>
      </c>
    </row>
    <row r="4832" spans="1:61" x14ac:dyDescent="0.25">
      <c r="A4832" t="s">
        <v>54</v>
      </c>
      <c r="B4832">
        <v>110027</v>
      </c>
      <c r="C4832" t="s">
        <v>55</v>
      </c>
      <c r="D4832" t="s">
        <v>56</v>
      </c>
      <c r="E4832" s="1">
        <v>45991</v>
      </c>
      <c r="F4832" t="s">
        <v>5610</v>
      </c>
      <c r="G4832" t="s">
        <v>58</v>
      </c>
      <c r="H4832" t="str">
        <f t="shared" si="525"/>
        <v>Aggregator</v>
      </c>
      <c r="I4832">
        <v>7526952446</v>
      </c>
      <c r="J4832">
        <v>18528960</v>
      </c>
      <c r="K4832" s="3">
        <v>45991.674305555556</v>
      </c>
      <c r="L4832">
        <f t="shared" si="526"/>
        <v>30</v>
      </c>
      <c r="M4832" t="str">
        <f t="shared" si="527"/>
        <v>Sunday</v>
      </c>
      <c r="N4832" s="1" t="str">
        <f t="shared" si="528"/>
        <v>November</v>
      </c>
      <c r="O4832" s="2">
        <v>0.6743055555555556</v>
      </c>
      <c r="P4832" s="2" t="str">
        <f t="shared" si="529"/>
        <v>Week 4</v>
      </c>
      <c r="Q4832" t="s">
        <v>59</v>
      </c>
      <c r="R4832" s="5">
        <v>249</v>
      </c>
      <c r="S4832" s="5">
        <v>-100</v>
      </c>
      <c r="T4832" s="5">
        <f t="shared" si="530"/>
        <v>40.160642570281126</v>
      </c>
      <c r="U4832" s="5">
        <v>149</v>
      </c>
      <c r="V4832" s="5">
        <v>32</v>
      </c>
      <c r="W4832" s="5">
        <v>0</v>
      </c>
      <c r="X4832" s="5">
        <v>0</v>
      </c>
      <c r="Y4832" s="5">
        <v>181</v>
      </c>
      <c r="Z4832" s="5">
        <v>181</v>
      </c>
      <c r="AA4832" t="s">
        <v>60</v>
      </c>
      <c r="AB4832">
        <v>50.99</v>
      </c>
      <c r="AC4832">
        <v>8.91</v>
      </c>
      <c r="AD4832" t="s">
        <v>60</v>
      </c>
      <c r="AE4832" t="s">
        <v>56</v>
      </c>
      <c r="AF4832">
        <v>2446</v>
      </c>
      <c r="AG4832">
        <v>2446</v>
      </c>
      <c r="AO4832">
        <v>32</v>
      </c>
      <c r="AP4832">
        <v>0</v>
      </c>
      <c r="AX4832">
        <v>181</v>
      </c>
      <c r="BD4832" s="5">
        <v>181</v>
      </c>
      <c r="BE4832">
        <v>149</v>
      </c>
      <c r="BG4832">
        <f t="shared" si="531"/>
        <v>149</v>
      </c>
      <c r="BI4832">
        <v>32</v>
      </c>
    </row>
    <row r="4833" spans="1:61" x14ac:dyDescent="0.25">
      <c r="A4833" t="s">
        <v>54</v>
      </c>
      <c r="B4833">
        <v>110027</v>
      </c>
      <c r="C4833" t="s">
        <v>55</v>
      </c>
      <c r="D4833" t="s">
        <v>56</v>
      </c>
      <c r="E4833" s="1">
        <v>45991</v>
      </c>
      <c r="F4833" t="s">
        <v>5611</v>
      </c>
      <c r="G4833" t="s">
        <v>63</v>
      </c>
      <c r="H4833" t="str">
        <f t="shared" si="525"/>
        <v>Aggregator</v>
      </c>
      <c r="I4833">
        <v>223470000000000</v>
      </c>
      <c r="J4833">
        <v>29811</v>
      </c>
      <c r="K4833" s="3">
        <v>45991.682638888888</v>
      </c>
      <c r="L4833">
        <f t="shared" si="526"/>
        <v>30</v>
      </c>
      <c r="M4833" t="str">
        <f t="shared" si="527"/>
        <v>Sunday</v>
      </c>
      <c r="N4833" s="1" t="str">
        <f t="shared" si="528"/>
        <v>November</v>
      </c>
      <c r="O4833" s="2">
        <v>0.68263888888888891</v>
      </c>
      <c r="P4833" s="2" t="str">
        <f t="shared" si="529"/>
        <v>Week 4</v>
      </c>
      <c r="Q4833" t="s">
        <v>59</v>
      </c>
      <c r="R4833" s="5">
        <v>229</v>
      </c>
      <c r="S4833" s="5">
        <v>-100</v>
      </c>
      <c r="T4833" s="5">
        <f t="shared" si="530"/>
        <v>43.668122270742359</v>
      </c>
      <c r="U4833" s="5">
        <v>129</v>
      </c>
      <c r="V4833" s="5">
        <v>32</v>
      </c>
      <c r="W4833" s="5">
        <v>0</v>
      </c>
      <c r="X4833" s="5">
        <v>0</v>
      </c>
      <c r="Y4833" s="5">
        <v>161</v>
      </c>
      <c r="Z4833" s="5">
        <v>161</v>
      </c>
      <c r="AA4833" t="s">
        <v>64</v>
      </c>
      <c r="AB4833">
        <v>54.66</v>
      </c>
      <c r="AC4833">
        <v>4.99</v>
      </c>
      <c r="AD4833" t="s">
        <v>64</v>
      </c>
      <c r="AE4833" t="s">
        <v>56</v>
      </c>
      <c r="AF4833">
        <v>8437</v>
      </c>
      <c r="AG4833">
        <v>8437</v>
      </c>
      <c r="AO4833">
        <v>32</v>
      </c>
      <c r="AP4833">
        <v>0</v>
      </c>
      <c r="AW4833">
        <v>161</v>
      </c>
      <c r="BD4833" s="5">
        <v>161</v>
      </c>
      <c r="BE4833">
        <v>129</v>
      </c>
      <c r="BG4833">
        <f t="shared" si="531"/>
        <v>129</v>
      </c>
      <c r="BH4833">
        <v>32</v>
      </c>
    </row>
    <row r="4834" spans="1:61" x14ac:dyDescent="0.25">
      <c r="A4834" t="s">
        <v>54</v>
      </c>
      <c r="B4834">
        <v>110027</v>
      </c>
      <c r="C4834" t="s">
        <v>55</v>
      </c>
      <c r="D4834" t="s">
        <v>56</v>
      </c>
      <c r="E4834" s="1">
        <v>45991</v>
      </c>
      <c r="F4834" t="s">
        <v>5612</v>
      </c>
      <c r="G4834" t="s">
        <v>63</v>
      </c>
      <c r="H4834" t="str">
        <f t="shared" si="525"/>
        <v>Aggregator</v>
      </c>
      <c r="I4834">
        <v>223470000000000</v>
      </c>
      <c r="J4834">
        <v>29811</v>
      </c>
      <c r="K4834" s="3">
        <v>45991.689583333333</v>
      </c>
      <c r="L4834">
        <f t="shared" si="526"/>
        <v>30</v>
      </c>
      <c r="M4834" t="str">
        <f t="shared" si="527"/>
        <v>Sunday</v>
      </c>
      <c r="N4834" s="1" t="str">
        <f t="shared" si="528"/>
        <v>November</v>
      </c>
      <c r="O4834" s="2">
        <v>0.68958333333333333</v>
      </c>
      <c r="P4834" s="2" t="str">
        <f t="shared" si="529"/>
        <v>Week 4</v>
      </c>
      <c r="Q4834" t="s">
        <v>59</v>
      </c>
      <c r="R4834" s="5">
        <v>218</v>
      </c>
      <c r="S4834" s="5">
        <v>-120</v>
      </c>
      <c r="T4834" s="5">
        <f t="shared" si="530"/>
        <v>55.045871559633028</v>
      </c>
      <c r="U4834" s="5">
        <v>98</v>
      </c>
      <c r="V4834" s="5">
        <v>32</v>
      </c>
      <c r="W4834" s="5">
        <v>0</v>
      </c>
      <c r="X4834" s="5">
        <v>0</v>
      </c>
      <c r="Y4834" s="5">
        <v>130</v>
      </c>
      <c r="Z4834" s="5">
        <v>130</v>
      </c>
      <c r="AA4834" t="s">
        <v>64</v>
      </c>
      <c r="AB4834">
        <v>50.03</v>
      </c>
      <c r="AC4834">
        <v>3.92</v>
      </c>
      <c r="AD4834" t="s">
        <v>64</v>
      </c>
      <c r="AE4834" t="s">
        <v>56</v>
      </c>
      <c r="AF4834">
        <v>3674</v>
      </c>
      <c r="AG4834">
        <v>3674</v>
      </c>
      <c r="AO4834">
        <v>32</v>
      </c>
      <c r="AP4834">
        <v>0</v>
      </c>
      <c r="AW4834">
        <v>130</v>
      </c>
      <c r="BD4834" s="5">
        <v>130</v>
      </c>
      <c r="BE4834">
        <v>98</v>
      </c>
      <c r="BG4834">
        <f t="shared" si="531"/>
        <v>98</v>
      </c>
      <c r="BH4834">
        <v>32</v>
      </c>
    </row>
    <row r="4835" spans="1:61" x14ac:dyDescent="0.25">
      <c r="A4835" t="s">
        <v>54</v>
      </c>
      <c r="B4835">
        <v>110027</v>
      </c>
      <c r="C4835" t="s">
        <v>55</v>
      </c>
      <c r="D4835" t="s">
        <v>56</v>
      </c>
      <c r="E4835" s="1">
        <v>45991</v>
      </c>
      <c r="F4835" t="s">
        <v>5613</v>
      </c>
      <c r="G4835" t="s">
        <v>67</v>
      </c>
      <c r="H4835" t="str">
        <f t="shared" si="525"/>
        <v>Direct Sale</v>
      </c>
      <c r="K4835" s="3">
        <v>45991.690972222219</v>
      </c>
      <c r="L4835">
        <f t="shared" si="526"/>
        <v>30</v>
      </c>
      <c r="M4835" t="str">
        <f t="shared" si="527"/>
        <v>Sunday</v>
      </c>
      <c r="N4835" s="1" t="str">
        <f t="shared" si="528"/>
        <v>November</v>
      </c>
      <c r="O4835" s="2">
        <v>0.69097222222222221</v>
      </c>
      <c r="P4835" s="2" t="str">
        <f t="shared" si="529"/>
        <v>Week 4</v>
      </c>
      <c r="Q4835" t="s">
        <v>59</v>
      </c>
      <c r="R4835" s="5">
        <v>448</v>
      </c>
      <c r="S4835" s="5">
        <v>0</v>
      </c>
      <c r="T4835" s="5">
        <f t="shared" si="530"/>
        <v>0</v>
      </c>
      <c r="U4835" s="5">
        <v>448</v>
      </c>
      <c r="V4835" s="5">
        <v>0</v>
      </c>
      <c r="W4835" s="5">
        <v>22.4</v>
      </c>
      <c r="X4835" s="5">
        <v>-0.4</v>
      </c>
      <c r="Y4835" s="5">
        <v>470</v>
      </c>
      <c r="Z4835" s="5">
        <v>470</v>
      </c>
      <c r="AA4835" t="s">
        <v>73</v>
      </c>
      <c r="AB4835">
        <v>105.8</v>
      </c>
      <c r="AC4835">
        <v>4.5199999999999996</v>
      </c>
      <c r="AD4835" t="s">
        <v>5778</v>
      </c>
      <c r="AE4835" t="s">
        <v>75</v>
      </c>
      <c r="AI4835" t="s">
        <v>1073</v>
      </c>
      <c r="AJ4835" t="s">
        <v>1074</v>
      </c>
      <c r="AK4835">
        <v>9999777700</v>
      </c>
      <c r="AO4835">
        <v>0</v>
      </c>
      <c r="AP4835">
        <v>0</v>
      </c>
      <c r="AQ4835">
        <v>470</v>
      </c>
      <c r="AZ4835">
        <v>448</v>
      </c>
      <c r="BA4835">
        <v>11.2</v>
      </c>
      <c r="BB4835">
        <v>448</v>
      </c>
      <c r="BC4835">
        <v>11.2</v>
      </c>
      <c r="BD4835" s="5">
        <v>470</v>
      </c>
      <c r="BE4835">
        <v>448</v>
      </c>
      <c r="BG4835">
        <f t="shared" si="531"/>
        <v>448</v>
      </c>
    </row>
    <row r="4836" spans="1:61" x14ac:dyDescent="0.25">
      <c r="A4836" t="s">
        <v>54</v>
      </c>
      <c r="B4836">
        <v>110027</v>
      </c>
      <c r="C4836" t="s">
        <v>55</v>
      </c>
      <c r="D4836" t="s">
        <v>56</v>
      </c>
      <c r="E4836" s="1">
        <v>45991</v>
      </c>
      <c r="F4836" t="s">
        <v>5614</v>
      </c>
      <c r="G4836" t="s">
        <v>63</v>
      </c>
      <c r="H4836" t="str">
        <f t="shared" si="525"/>
        <v>Aggregator</v>
      </c>
      <c r="I4836">
        <v>223471000000000</v>
      </c>
      <c r="J4836">
        <v>29811</v>
      </c>
      <c r="K4836" s="3">
        <v>45991.693749999999</v>
      </c>
      <c r="L4836">
        <f t="shared" si="526"/>
        <v>30</v>
      </c>
      <c r="M4836" t="str">
        <f t="shared" si="527"/>
        <v>Sunday</v>
      </c>
      <c r="N4836" s="1" t="str">
        <f t="shared" si="528"/>
        <v>November</v>
      </c>
      <c r="O4836" s="2">
        <v>0.69374999999999998</v>
      </c>
      <c r="P4836" s="2" t="str">
        <f t="shared" si="529"/>
        <v>Week 4</v>
      </c>
      <c r="Q4836" t="s">
        <v>59</v>
      </c>
      <c r="R4836" s="5">
        <v>1614</v>
      </c>
      <c r="S4836" s="5">
        <v>-618.75</v>
      </c>
      <c r="T4836" s="5">
        <f t="shared" si="530"/>
        <v>38.336431226765797</v>
      </c>
      <c r="U4836" s="5">
        <v>995.25</v>
      </c>
      <c r="V4836" s="5">
        <v>32</v>
      </c>
      <c r="W4836" s="5">
        <v>0</v>
      </c>
      <c r="X4836" s="5">
        <v>-0.25</v>
      </c>
      <c r="Y4836" s="5">
        <v>1027</v>
      </c>
      <c r="Z4836" s="5">
        <v>1027</v>
      </c>
      <c r="AA4836" t="s">
        <v>64</v>
      </c>
      <c r="AB4836">
        <v>279.57</v>
      </c>
      <c r="AC4836">
        <v>21.78</v>
      </c>
      <c r="AD4836" t="s">
        <v>64</v>
      </c>
      <c r="AE4836" t="s">
        <v>56</v>
      </c>
      <c r="AF4836">
        <v>68</v>
      </c>
      <c r="AG4836">
        <v>68</v>
      </c>
      <c r="AO4836">
        <v>32</v>
      </c>
      <c r="AP4836">
        <v>0</v>
      </c>
      <c r="AW4836">
        <v>1027</v>
      </c>
      <c r="BD4836" s="5">
        <v>1027</v>
      </c>
      <c r="BE4836">
        <v>995.25</v>
      </c>
      <c r="BG4836">
        <f t="shared" si="531"/>
        <v>995.25</v>
      </c>
      <c r="BH4836">
        <v>32</v>
      </c>
    </row>
    <row r="4837" spans="1:61" x14ac:dyDescent="0.25">
      <c r="A4837" t="s">
        <v>54</v>
      </c>
      <c r="B4837">
        <v>110027</v>
      </c>
      <c r="C4837" t="s">
        <v>55</v>
      </c>
      <c r="D4837" t="s">
        <v>56</v>
      </c>
      <c r="E4837" s="1">
        <v>45991</v>
      </c>
      <c r="F4837" t="s">
        <v>5615</v>
      </c>
      <c r="G4837" t="s">
        <v>58</v>
      </c>
      <c r="H4837" t="str">
        <f t="shared" si="525"/>
        <v>Aggregator</v>
      </c>
      <c r="I4837">
        <v>7530092720</v>
      </c>
      <c r="J4837">
        <v>18528960</v>
      </c>
      <c r="K4837" s="3">
        <v>45991.704861111109</v>
      </c>
      <c r="L4837">
        <f t="shared" si="526"/>
        <v>30</v>
      </c>
      <c r="M4837" t="str">
        <f t="shared" si="527"/>
        <v>Sunday</v>
      </c>
      <c r="N4837" s="1" t="str">
        <f t="shared" si="528"/>
        <v>November</v>
      </c>
      <c r="O4837" s="2">
        <v>0.70486111111111116</v>
      </c>
      <c r="P4837" s="2" t="str">
        <f t="shared" si="529"/>
        <v>Week 4</v>
      </c>
      <c r="Q4837" t="s">
        <v>59</v>
      </c>
      <c r="R4837" s="5">
        <v>586.99</v>
      </c>
      <c r="S4837" s="5">
        <v>-274.49</v>
      </c>
      <c r="T4837" s="5">
        <f t="shared" si="530"/>
        <v>46.76229578016661</v>
      </c>
      <c r="U4837" s="5">
        <v>312.5</v>
      </c>
      <c r="V4837" s="5">
        <v>32</v>
      </c>
      <c r="W4837" s="5">
        <v>0</v>
      </c>
      <c r="X4837" s="5">
        <v>0</v>
      </c>
      <c r="Y4837" s="5">
        <v>344.5</v>
      </c>
      <c r="Z4837" s="5">
        <v>344.5</v>
      </c>
      <c r="AA4837" t="s">
        <v>60</v>
      </c>
      <c r="AB4837">
        <v>92.93</v>
      </c>
      <c r="AC4837">
        <v>12.06</v>
      </c>
      <c r="AD4837" t="s">
        <v>60</v>
      </c>
      <c r="AE4837" t="s">
        <v>56</v>
      </c>
      <c r="AF4837">
        <v>2720</v>
      </c>
      <c r="AG4837">
        <v>2720</v>
      </c>
      <c r="AO4837">
        <v>32</v>
      </c>
      <c r="AP4837">
        <v>0</v>
      </c>
      <c r="AX4837">
        <v>344.5</v>
      </c>
      <c r="BD4837" s="5">
        <v>344.5</v>
      </c>
      <c r="BE4837">
        <v>312.51</v>
      </c>
      <c r="BG4837">
        <f t="shared" si="531"/>
        <v>312.51</v>
      </c>
      <c r="BI4837">
        <v>32</v>
      </c>
    </row>
    <row r="4838" spans="1:61" x14ac:dyDescent="0.25">
      <c r="A4838" t="s">
        <v>54</v>
      </c>
      <c r="B4838">
        <v>110027</v>
      </c>
      <c r="C4838" t="s">
        <v>55</v>
      </c>
      <c r="D4838" t="s">
        <v>56</v>
      </c>
      <c r="E4838" s="1">
        <v>45991</v>
      </c>
      <c r="F4838" t="s">
        <v>5616</v>
      </c>
      <c r="G4838" t="s">
        <v>139</v>
      </c>
      <c r="H4838" t="str">
        <f t="shared" si="525"/>
        <v>Aggregator</v>
      </c>
      <c r="I4838">
        <v>289099265</v>
      </c>
      <c r="K4838" s="3">
        <v>45991.707638888889</v>
      </c>
      <c r="L4838">
        <f t="shared" si="526"/>
        <v>30</v>
      </c>
      <c r="M4838" t="str">
        <f t="shared" si="527"/>
        <v>Sunday</v>
      </c>
      <c r="N4838" s="1" t="str">
        <f t="shared" si="528"/>
        <v>November</v>
      </c>
      <c r="O4838" s="2">
        <v>0.70763888888888893</v>
      </c>
      <c r="P4838" s="2" t="str">
        <f t="shared" si="529"/>
        <v>Week 4</v>
      </c>
      <c r="Q4838" t="s">
        <v>59</v>
      </c>
      <c r="R4838" s="5">
        <v>223.28</v>
      </c>
      <c r="S4838" s="5">
        <v>-100</v>
      </c>
      <c r="T4838" s="5">
        <f t="shared" si="530"/>
        <v>44.786814761734142</v>
      </c>
      <c r="U4838" s="5">
        <v>123.28</v>
      </c>
      <c r="V4838" s="5">
        <v>0</v>
      </c>
      <c r="W4838" s="5">
        <v>0</v>
      </c>
      <c r="X4838" s="5">
        <v>0</v>
      </c>
      <c r="Y4838" s="5">
        <v>123.28</v>
      </c>
      <c r="Z4838" s="5">
        <v>123.28</v>
      </c>
      <c r="AA4838" t="s">
        <v>139</v>
      </c>
      <c r="AB4838">
        <v>46.78</v>
      </c>
      <c r="AC4838">
        <v>2.64</v>
      </c>
      <c r="AD4838" t="s">
        <v>139</v>
      </c>
      <c r="AF4838">
        <v>9265</v>
      </c>
      <c r="AG4838">
        <v>9265</v>
      </c>
      <c r="AI4838" t="s">
        <v>5617</v>
      </c>
      <c r="AJ4838" t="s">
        <v>5618</v>
      </c>
      <c r="AK4838">
        <v>8800798799</v>
      </c>
      <c r="AM4838" t="s">
        <v>143</v>
      </c>
      <c r="AO4838">
        <v>0</v>
      </c>
      <c r="AP4838">
        <v>0</v>
      </c>
      <c r="AT4838">
        <v>123.28</v>
      </c>
      <c r="BD4838" s="5">
        <v>123.28</v>
      </c>
      <c r="BE4838">
        <v>123.28</v>
      </c>
      <c r="BG4838">
        <f t="shared" si="531"/>
        <v>123.28</v>
      </c>
    </row>
    <row r="4839" spans="1:61" x14ac:dyDescent="0.25">
      <c r="A4839" t="s">
        <v>54</v>
      </c>
      <c r="B4839">
        <v>110027</v>
      </c>
      <c r="C4839" t="s">
        <v>55</v>
      </c>
      <c r="D4839" t="s">
        <v>56</v>
      </c>
      <c r="E4839" s="1">
        <v>45991</v>
      </c>
      <c r="F4839" t="s">
        <v>5619</v>
      </c>
      <c r="G4839" t="s">
        <v>63</v>
      </c>
      <c r="H4839" t="str">
        <f t="shared" si="525"/>
        <v>Aggregator</v>
      </c>
      <c r="I4839">
        <v>223472000000000</v>
      </c>
      <c r="J4839">
        <v>29811</v>
      </c>
      <c r="K4839" s="3">
        <v>45991.708333333336</v>
      </c>
      <c r="L4839">
        <f t="shared" si="526"/>
        <v>30</v>
      </c>
      <c r="M4839" t="str">
        <f t="shared" si="527"/>
        <v>Sunday</v>
      </c>
      <c r="N4839" s="1" t="str">
        <f t="shared" si="528"/>
        <v>November</v>
      </c>
      <c r="O4839" s="2">
        <v>0.70833333333333337</v>
      </c>
      <c r="P4839" s="2" t="str">
        <f t="shared" si="529"/>
        <v>Week 4</v>
      </c>
      <c r="Q4839" t="s">
        <v>59</v>
      </c>
      <c r="R4839" s="5">
        <v>396</v>
      </c>
      <c r="S4839" s="5">
        <v>-120</v>
      </c>
      <c r="T4839" s="5">
        <f t="shared" si="530"/>
        <v>30.303030303030305</v>
      </c>
      <c r="U4839" s="5">
        <v>276</v>
      </c>
      <c r="V4839" s="5">
        <v>32</v>
      </c>
      <c r="W4839" s="5">
        <v>0</v>
      </c>
      <c r="X4839" s="5">
        <v>0</v>
      </c>
      <c r="Y4839" s="5">
        <v>308</v>
      </c>
      <c r="Z4839" s="5">
        <v>308</v>
      </c>
      <c r="AA4839" t="s">
        <v>64</v>
      </c>
      <c r="AB4839">
        <v>72.95</v>
      </c>
      <c r="AC4839">
        <v>6.72</v>
      </c>
      <c r="AD4839" t="s">
        <v>64</v>
      </c>
      <c r="AE4839" t="s">
        <v>56</v>
      </c>
      <c r="AF4839">
        <v>8724</v>
      </c>
      <c r="AG4839">
        <v>8724</v>
      </c>
      <c r="AO4839">
        <v>32</v>
      </c>
      <c r="AP4839">
        <v>0</v>
      </c>
      <c r="AW4839">
        <v>308</v>
      </c>
      <c r="BD4839" s="5">
        <v>308</v>
      </c>
      <c r="BE4839">
        <v>276</v>
      </c>
      <c r="BG4839">
        <f t="shared" si="531"/>
        <v>276</v>
      </c>
      <c r="BH4839">
        <v>32</v>
      </c>
    </row>
    <row r="4840" spans="1:61" x14ac:dyDescent="0.25">
      <c r="A4840" t="s">
        <v>54</v>
      </c>
      <c r="B4840">
        <v>110027</v>
      </c>
      <c r="C4840" t="s">
        <v>55</v>
      </c>
      <c r="D4840" t="s">
        <v>56</v>
      </c>
      <c r="E4840" s="1">
        <v>45991</v>
      </c>
      <c r="F4840" t="s">
        <v>5620</v>
      </c>
      <c r="G4840" t="s">
        <v>63</v>
      </c>
      <c r="H4840" t="str">
        <f t="shared" si="525"/>
        <v>Aggregator</v>
      </c>
      <c r="I4840">
        <v>223472000000000</v>
      </c>
      <c r="J4840">
        <v>29811</v>
      </c>
      <c r="K4840" s="3">
        <v>45991.709027777775</v>
      </c>
      <c r="L4840">
        <f t="shared" si="526"/>
        <v>30</v>
      </c>
      <c r="M4840" t="str">
        <f t="shared" si="527"/>
        <v>Sunday</v>
      </c>
      <c r="N4840" s="1" t="str">
        <f t="shared" si="528"/>
        <v>November</v>
      </c>
      <c r="O4840" s="2">
        <v>0.70902777777777781</v>
      </c>
      <c r="P4840" s="2" t="str">
        <f t="shared" si="529"/>
        <v>Week 4</v>
      </c>
      <c r="Q4840" t="s">
        <v>59</v>
      </c>
      <c r="R4840" s="5">
        <v>548</v>
      </c>
      <c r="S4840" s="5">
        <v>-93.75</v>
      </c>
      <c r="T4840" s="5">
        <f t="shared" si="530"/>
        <v>17.107664233576642</v>
      </c>
      <c r="U4840" s="5">
        <v>454.25</v>
      </c>
      <c r="V4840" s="5">
        <v>32</v>
      </c>
      <c r="W4840" s="5">
        <v>0</v>
      </c>
      <c r="X4840" s="5">
        <v>-0.25</v>
      </c>
      <c r="Y4840" s="5">
        <v>486</v>
      </c>
      <c r="Z4840" s="5">
        <v>486</v>
      </c>
      <c r="AA4840" t="s">
        <v>64</v>
      </c>
      <c r="AB4840">
        <v>111.08</v>
      </c>
      <c r="AC4840">
        <v>9.82</v>
      </c>
      <c r="AD4840" t="s">
        <v>64</v>
      </c>
      <c r="AE4840" t="s">
        <v>56</v>
      </c>
      <c r="AF4840">
        <v>9472</v>
      </c>
      <c r="AG4840">
        <v>9472</v>
      </c>
      <c r="AO4840">
        <v>32</v>
      </c>
      <c r="AP4840">
        <v>0</v>
      </c>
      <c r="AW4840">
        <v>486</v>
      </c>
      <c r="BD4840" s="5">
        <v>486</v>
      </c>
      <c r="BE4840">
        <v>454.25</v>
      </c>
      <c r="BG4840">
        <f t="shared" si="531"/>
        <v>454.25</v>
      </c>
      <c r="BH4840">
        <v>32</v>
      </c>
    </row>
    <row r="4841" spans="1:61" x14ac:dyDescent="0.25">
      <c r="A4841" t="s">
        <v>54</v>
      </c>
      <c r="B4841">
        <v>110027</v>
      </c>
      <c r="C4841" t="s">
        <v>55</v>
      </c>
      <c r="D4841" t="s">
        <v>56</v>
      </c>
      <c r="E4841" s="1">
        <v>45991</v>
      </c>
      <c r="F4841" t="s">
        <v>5621</v>
      </c>
      <c r="G4841" t="s">
        <v>63</v>
      </c>
      <c r="H4841" t="str">
        <f t="shared" si="525"/>
        <v>Aggregator</v>
      </c>
      <c r="I4841">
        <v>223472000000000</v>
      </c>
      <c r="J4841">
        <v>29811</v>
      </c>
      <c r="K4841" s="3">
        <v>45991.712500000001</v>
      </c>
      <c r="L4841">
        <f t="shared" si="526"/>
        <v>30</v>
      </c>
      <c r="M4841" t="str">
        <f t="shared" si="527"/>
        <v>Sunday</v>
      </c>
      <c r="N4841" s="1" t="str">
        <f t="shared" si="528"/>
        <v>November</v>
      </c>
      <c r="O4841" s="2">
        <v>0.71250000000000002</v>
      </c>
      <c r="P4841" s="2" t="str">
        <f t="shared" si="529"/>
        <v>Week 4</v>
      </c>
      <c r="Q4841" t="s">
        <v>59</v>
      </c>
      <c r="R4841" s="5">
        <v>308</v>
      </c>
      <c r="S4841" s="5">
        <v>-93.74</v>
      </c>
      <c r="T4841" s="5">
        <f t="shared" si="530"/>
        <v>30.435064935064933</v>
      </c>
      <c r="U4841" s="5">
        <v>214.26</v>
      </c>
      <c r="V4841" s="5">
        <v>32</v>
      </c>
      <c r="W4841" s="5">
        <v>0</v>
      </c>
      <c r="X4841" s="5">
        <v>-0.26</v>
      </c>
      <c r="Y4841" s="5">
        <v>246</v>
      </c>
      <c r="Z4841" s="5">
        <v>246</v>
      </c>
      <c r="AA4841" t="s">
        <v>64</v>
      </c>
      <c r="AB4841">
        <v>74.2</v>
      </c>
      <c r="AC4841">
        <v>5.88</v>
      </c>
      <c r="AD4841" t="s">
        <v>64</v>
      </c>
      <c r="AE4841" t="s">
        <v>56</v>
      </c>
      <c r="AF4841">
        <v>8192</v>
      </c>
      <c r="AG4841">
        <v>8192</v>
      </c>
      <c r="AO4841">
        <v>32</v>
      </c>
      <c r="AP4841">
        <v>0</v>
      </c>
      <c r="AW4841">
        <v>246</v>
      </c>
      <c r="BD4841" s="5">
        <v>246</v>
      </c>
      <c r="BE4841">
        <v>214.26</v>
      </c>
      <c r="BG4841">
        <f t="shared" si="531"/>
        <v>214.26</v>
      </c>
      <c r="BH4841">
        <v>32</v>
      </c>
    </row>
    <row r="4842" spans="1:61" x14ac:dyDescent="0.25">
      <c r="A4842" t="s">
        <v>54</v>
      </c>
      <c r="B4842">
        <v>110027</v>
      </c>
      <c r="C4842" t="s">
        <v>55</v>
      </c>
      <c r="D4842" t="s">
        <v>56</v>
      </c>
      <c r="E4842" s="1">
        <v>45991</v>
      </c>
      <c r="F4842" t="s">
        <v>5622</v>
      </c>
      <c r="G4842" t="s">
        <v>67</v>
      </c>
      <c r="H4842" t="str">
        <f t="shared" si="525"/>
        <v>Direct Sale</v>
      </c>
      <c r="K4842" s="3">
        <v>45991.712500000001</v>
      </c>
      <c r="L4842">
        <f t="shared" si="526"/>
        <v>30</v>
      </c>
      <c r="M4842" t="str">
        <f t="shared" si="527"/>
        <v>Sunday</v>
      </c>
      <c r="N4842" s="1" t="str">
        <f t="shared" si="528"/>
        <v>November</v>
      </c>
      <c r="O4842" s="2">
        <v>0.71250000000000002</v>
      </c>
      <c r="P4842" s="2" t="str">
        <f t="shared" si="529"/>
        <v>Week 4</v>
      </c>
      <c r="Q4842" t="s">
        <v>59</v>
      </c>
      <c r="R4842" s="5">
        <v>158</v>
      </c>
      <c r="S4842" s="5">
        <v>0</v>
      </c>
      <c r="T4842" s="5">
        <f t="shared" si="530"/>
        <v>0</v>
      </c>
      <c r="U4842" s="5">
        <v>158</v>
      </c>
      <c r="V4842" s="5">
        <v>0</v>
      </c>
      <c r="W4842" s="5">
        <v>7.9</v>
      </c>
      <c r="X4842" s="5">
        <v>0.1</v>
      </c>
      <c r="Y4842" s="5">
        <v>166</v>
      </c>
      <c r="Z4842" s="5">
        <v>166</v>
      </c>
      <c r="AA4842" t="s">
        <v>68</v>
      </c>
      <c r="AB4842">
        <v>39.85</v>
      </c>
      <c r="AC4842">
        <v>4.0999999999999996</v>
      </c>
      <c r="AD4842" t="s">
        <v>5778</v>
      </c>
      <c r="AE4842" t="s">
        <v>75</v>
      </c>
      <c r="AI4842" t="s">
        <v>730</v>
      </c>
      <c r="AJ4842" t="s">
        <v>731</v>
      </c>
      <c r="AK4842">
        <v>9999777722</v>
      </c>
      <c r="AO4842">
        <v>0</v>
      </c>
      <c r="AP4842">
        <v>0</v>
      </c>
      <c r="AR4842">
        <v>166</v>
      </c>
      <c r="AZ4842">
        <v>158</v>
      </c>
      <c r="BA4842">
        <v>3.95</v>
      </c>
      <c r="BB4842">
        <v>158</v>
      </c>
      <c r="BC4842">
        <v>3.95</v>
      </c>
      <c r="BD4842" s="5">
        <v>166</v>
      </c>
      <c r="BE4842">
        <v>158</v>
      </c>
      <c r="BG4842">
        <f t="shared" si="531"/>
        <v>158</v>
      </c>
    </row>
    <row r="4843" spans="1:61" x14ac:dyDescent="0.25">
      <c r="A4843" t="s">
        <v>54</v>
      </c>
      <c r="B4843">
        <v>110027</v>
      </c>
      <c r="C4843" t="s">
        <v>55</v>
      </c>
      <c r="D4843" t="s">
        <v>56</v>
      </c>
      <c r="E4843" s="1">
        <v>45991</v>
      </c>
      <c r="F4843" t="s">
        <v>5623</v>
      </c>
      <c r="G4843" t="s">
        <v>63</v>
      </c>
      <c r="H4843" t="str">
        <f t="shared" si="525"/>
        <v>Aggregator</v>
      </c>
      <c r="I4843">
        <v>223473000000000</v>
      </c>
      <c r="J4843">
        <v>29811</v>
      </c>
      <c r="K4843" s="3">
        <v>45991.722916666666</v>
      </c>
      <c r="L4843">
        <f t="shared" si="526"/>
        <v>30</v>
      </c>
      <c r="M4843" t="str">
        <f t="shared" si="527"/>
        <v>Sunday</v>
      </c>
      <c r="N4843" s="1" t="str">
        <f t="shared" si="528"/>
        <v>November</v>
      </c>
      <c r="O4843" s="2">
        <v>0.72291666666666665</v>
      </c>
      <c r="P4843" s="2" t="str">
        <f t="shared" si="529"/>
        <v>Week 4</v>
      </c>
      <c r="Q4843" t="s">
        <v>59</v>
      </c>
      <c r="R4843" s="5">
        <v>219</v>
      </c>
      <c r="S4843" s="5">
        <v>-100</v>
      </c>
      <c r="T4843" s="5">
        <f t="shared" si="530"/>
        <v>45.662100456621005</v>
      </c>
      <c r="U4843" s="5">
        <v>119</v>
      </c>
      <c r="V4843" s="5">
        <v>32</v>
      </c>
      <c r="W4843" s="5">
        <v>0</v>
      </c>
      <c r="X4843" s="5">
        <v>0</v>
      </c>
      <c r="Y4843" s="5">
        <v>151</v>
      </c>
      <c r="Z4843" s="5">
        <v>151</v>
      </c>
      <c r="AA4843" t="s">
        <v>64</v>
      </c>
      <c r="AB4843">
        <v>44.35</v>
      </c>
      <c r="AC4843">
        <v>4.26</v>
      </c>
      <c r="AD4843" t="s">
        <v>64</v>
      </c>
      <c r="AE4843" t="s">
        <v>56</v>
      </c>
      <c r="AF4843">
        <v>4559</v>
      </c>
      <c r="AG4843">
        <v>4559</v>
      </c>
      <c r="AO4843">
        <v>32</v>
      </c>
      <c r="AP4843">
        <v>0</v>
      </c>
      <c r="AW4843">
        <v>151</v>
      </c>
      <c r="BD4843" s="5">
        <v>151</v>
      </c>
      <c r="BE4843">
        <v>119</v>
      </c>
      <c r="BG4843">
        <f t="shared" si="531"/>
        <v>119</v>
      </c>
      <c r="BH4843">
        <v>32</v>
      </c>
    </row>
    <row r="4844" spans="1:61" x14ac:dyDescent="0.25">
      <c r="A4844" t="s">
        <v>54</v>
      </c>
      <c r="B4844">
        <v>110027</v>
      </c>
      <c r="C4844" t="s">
        <v>55</v>
      </c>
      <c r="D4844" t="s">
        <v>56</v>
      </c>
      <c r="E4844" s="1">
        <v>45991</v>
      </c>
      <c r="F4844" t="s">
        <v>5624</v>
      </c>
      <c r="G4844" t="s">
        <v>67</v>
      </c>
      <c r="H4844" t="str">
        <f t="shared" si="525"/>
        <v>Direct Sale</v>
      </c>
      <c r="K4844" s="3">
        <v>45991.724999999999</v>
      </c>
      <c r="L4844">
        <f t="shared" si="526"/>
        <v>30</v>
      </c>
      <c r="M4844" t="str">
        <f t="shared" si="527"/>
        <v>Sunday</v>
      </c>
      <c r="N4844" s="1" t="str">
        <f t="shared" si="528"/>
        <v>November</v>
      </c>
      <c r="O4844" s="2">
        <v>0.72499999999999998</v>
      </c>
      <c r="P4844" s="2" t="str">
        <f t="shared" si="529"/>
        <v>Week 4</v>
      </c>
      <c r="Q4844" t="s">
        <v>59</v>
      </c>
      <c r="R4844" s="5">
        <v>59</v>
      </c>
      <c r="S4844" s="5">
        <v>0</v>
      </c>
      <c r="T4844" s="5">
        <f t="shared" si="530"/>
        <v>0</v>
      </c>
      <c r="U4844" s="5">
        <v>59</v>
      </c>
      <c r="V4844" s="5">
        <v>0</v>
      </c>
      <c r="W4844" s="5">
        <v>2.96</v>
      </c>
      <c r="X4844" s="5">
        <v>0.04</v>
      </c>
      <c r="Y4844" s="5">
        <v>62</v>
      </c>
      <c r="Z4844" s="5">
        <v>62</v>
      </c>
      <c r="AA4844" t="s">
        <v>73</v>
      </c>
      <c r="AB4844">
        <v>15.49</v>
      </c>
      <c r="AC4844">
        <v>1.96</v>
      </c>
      <c r="AD4844" t="s">
        <v>5775</v>
      </c>
      <c r="AI4844" t="s">
        <v>730</v>
      </c>
      <c r="AJ4844" t="s">
        <v>731</v>
      </c>
      <c r="AK4844">
        <v>9999777722</v>
      </c>
      <c r="AO4844">
        <v>0</v>
      </c>
      <c r="AP4844">
        <v>0</v>
      </c>
      <c r="AQ4844">
        <v>62</v>
      </c>
      <c r="AZ4844">
        <v>59</v>
      </c>
      <c r="BA4844">
        <v>1.48</v>
      </c>
      <c r="BB4844">
        <v>59</v>
      </c>
      <c r="BC4844">
        <v>1.48</v>
      </c>
      <c r="BD4844" s="5">
        <v>62</v>
      </c>
      <c r="BE4844">
        <v>59</v>
      </c>
      <c r="BG4844">
        <f t="shared" si="531"/>
        <v>59</v>
      </c>
    </row>
    <row r="4845" spans="1:61" x14ac:dyDescent="0.25">
      <c r="A4845" t="s">
        <v>54</v>
      </c>
      <c r="B4845">
        <v>110027</v>
      </c>
      <c r="C4845" t="s">
        <v>55</v>
      </c>
      <c r="D4845" t="s">
        <v>56</v>
      </c>
      <c r="E4845" s="1">
        <v>45991</v>
      </c>
      <c r="F4845" t="s">
        <v>5625</v>
      </c>
      <c r="G4845" t="s">
        <v>58</v>
      </c>
      <c r="H4845" t="str">
        <f t="shared" si="525"/>
        <v>Aggregator</v>
      </c>
      <c r="I4845">
        <v>7534530107</v>
      </c>
      <c r="J4845">
        <v>18528960</v>
      </c>
      <c r="K4845" s="3">
        <v>45991.729166666664</v>
      </c>
      <c r="L4845">
        <f t="shared" si="526"/>
        <v>30</v>
      </c>
      <c r="M4845" t="str">
        <f t="shared" si="527"/>
        <v>Sunday</v>
      </c>
      <c r="N4845" s="1" t="str">
        <f t="shared" si="528"/>
        <v>November</v>
      </c>
      <c r="O4845" s="2">
        <v>0.72916666666666663</v>
      </c>
      <c r="P4845" s="2" t="str">
        <f t="shared" si="529"/>
        <v>Week 4</v>
      </c>
      <c r="Q4845" t="s">
        <v>59</v>
      </c>
      <c r="R4845" s="5">
        <v>527</v>
      </c>
      <c r="S4845" s="5">
        <v>-174.5</v>
      </c>
      <c r="T4845" s="5">
        <f t="shared" si="530"/>
        <v>33.111954459203034</v>
      </c>
      <c r="U4845" s="5">
        <v>352.5</v>
      </c>
      <c r="V4845" s="5">
        <v>32</v>
      </c>
      <c r="W4845" s="5">
        <v>0</v>
      </c>
      <c r="X4845" s="5">
        <v>0</v>
      </c>
      <c r="Y4845" s="5">
        <v>384.5</v>
      </c>
      <c r="Z4845" s="5">
        <v>384.5</v>
      </c>
      <c r="AA4845" t="s">
        <v>60</v>
      </c>
      <c r="AB4845">
        <v>99.77</v>
      </c>
      <c r="AC4845">
        <v>8.68</v>
      </c>
      <c r="AD4845" t="s">
        <v>60</v>
      </c>
      <c r="AE4845" t="s">
        <v>56</v>
      </c>
      <c r="AF4845">
        <v>107</v>
      </c>
      <c r="AG4845">
        <v>107</v>
      </c>
      <c r="AO4845">
        <v>32</v>
      </c>
      <c r="AP4845">
        <v>0</v>
      </c>
      <c r="AX4845">
        <v>384.5</v>
      </c>
      <c r="BD4845" s="5">
        <v>384.5</v>
      </c>
      <c r="BE4845">
        <v>352.5</v>
      </c>
      <c r="BG4845">
        <f t="shared" si="531"/>
        <v>352.5</v>
      </c>
      <c r="BI4845">
        <v>32</v>
      </c>
    </row>
    <row r="4846" spans="1:61" x14ac:dyDescent="0.25">
      <c r="A4846" t="s">
        <v>54</v>
      </c>
      <c r="B4846">
        <v>110027</v>
      </c>
      <c r="C4846" t="s">
        <v>55</v>
      </c>
      <c r="D4846" t="s">
        <v>56</v>
      </c>
      <c r="E4846" s="1">
        <v>45991</v>
      </c>
      <c r="F4846" t="s">
        <v>5626</v>
      </c>
      <c r="G4846" t="s">
        <v>58</v>
      </c>
      <c r="H4846" t="str">
        <f t="shared" si="525"/>
        <v>Aggregator</v>
      </c>
      <c r="I4846">
        <v>7534563182</v>
      </c>
      <c r="J4846">
        <v>18528960</v>
      </c>
      <c r="K4846" s="3">
        <v>45991.729166666664</v>
      </c>
      <c r="L4846">
        <f t="shared" si="526"/>
        <v>30</v>
      </c>
      <c r="M4846" t="str">
        <f t="shared" si="527"/>
        <v>Sunday</v>
      </c>
      <c r="N4846" s="1" t="str">
        <f t="shared" si="528"/>
        <v>November</v>
      </c>
      <c r="O4846" s="2">
        <v>0.72916666666666663</v>
      </c>
      <c r="P4846" s="2" t="str">
        <f t="shared" si="529"/>
        <v>Week 4</v>
      </c>
      <c r="Q4846" t="s">
        <v>59</v>
      </c>
      <c r="R4846" s="5">
        <v>646</v>
      </c>
      <c r="S4846" s="5">
        <v>-75</v>
      </c>
      <c r="T4846" s="5">
        <f t="shared" si="530"/>
        <v>11.609907120743033</v>
      </c>
      <c r="U4846" s="5">
        <v>571</v>
      </c>
      <c r="V4846" s="5">
        <v>32</v>
      </c>
      <c r="W4846" s="5">
        <v>0</v>
      </c>
      <c r="X4846" s="5">
        <v>0</v>
      </c>
      <c r="Y4846" s="5">
        <v>603</v>
      </c>
      <c r="Z4846" s="5">
        <v>603</v>
      </c>
      <c r="AA4846" t="s">
        <v>60</v>
      </c>
      <c r="AB4846">
        <v>145.46</v>
      </c>
      <c r="AC4846">
        <v>14.81</v>
      </c>
      <c r="AD4846" t="s">
        <v>60</v>
      </c>
      <c r="AE4846" t="s">
        <v>56</v>
      </c>
      <c r="AF4846">
        <v>3182</v>
      </c>
      <c r="AG4846">
        <v>3182</v>
      </c>
      <c r="AO4846">
        <v>32</v>
      </c>
      <c r="AP4846">
        <v>0</v>
      </c>
      <c r="AX4846">
        <v>603</v>
      </c>
      <c r="BD4846" s="5">
        <v>603</v>
      </c>
      <c r="BE4846">
        <v>571</v>
      </c>
      <c r="BG4846">
        <f t="shared" si="531"/>
        <v>571</v>
      </c>
      <c r="BI4846">
        <v>32</v>
      </c>
    </row>
    <row r="4847" spans="1:61" x14ac:dyDescent="0.25">
      <c r="A4847" t="s">
        <v>54</v>
      </c>
      <c r="B4847">
        <v>110027</v>
      </c>
      <c r="C4847" t="s">
        <v>55</v>
      </c>
      <c r="D4847" t="s">
        <v>56</v>
      </c>
      <c r="E4847" s="1">
        <v>45991</v>
      </c>
      <c r="F4847" t="s">
        <v>5627</v>
      </c>
      <c r="G4847" t="s">
        <v>67</v>
      </c>
      <c r="H4847" t="str">
        <f t="shared" si="525"/>
        <v>Direct Sale</v>
      </c>
      <c r="K4847" s="3">
        <v>45991.730555555558</v>
      </c>
      <c r="L4847">
        <f t="shared" si="526"/>
        <v>30</v>
      </c>
      <c r="M4847" t="str">
        <f t="shared" si="527"/>
        <v>Sunday</v>
      </c>
      <c r="N4847" s="1" t="str">
        <f t="shared" si="528"/>
        <v>November</v>
      </c>
      <c r="O4847" s="2">
        <v>0.73055555555555551</v>
      </c>
      <c r="P4847" s="2" t="str">
        <f t="shared" si="529"/>
        <v>Week 4</v>
      </c>
      <c r="Q4847" t="s">
        <v>59</v>
      </c>
      <c r="R4847" s="5">
        <v>279</v>
      </c>
      <c r="S4847" s="5">
        <v>0</v>
      </c>
      <c r="T4847" s="5">
        <f t="shared" si="530"/>
        <v>0</v>
      </c>
      <c r="U4847" s="5">
        <v>279</v>
      </c>
      <c r="V4847" s="5">
        <v>0</v>
      </c>
      <c r="W4847" s="5">
        <v>13.96</v>
      </c>
      <c r="X4847" s="5">
        <v>0.04</v>
      </c>
      <c r="Y4847" s="5">
        <v>293</v>
      </c>
      <c r="Z4847" s="5">
        <v>293</v>
      </c>
      <c r="AA4847" t="s">
        <v>68</v>
      </c>
      <c r="AB4847">
        <v>78.14</v>
      </c>
      <c r="AC4847">
        <v>8.7200000000000006</v>
      </c>
      <c r="AD4847" t="s">
        <v>5778</v>
      </c>
      <c r="AE4847" t="s">
        <v>75</v>
      </c>
      <c r="AI4847" t="s">
        <v>730</v>
      </c>
      <c r="AJ4847" t="s">
        <v>731</v>
      </c>
      <c r="AK4847">
        <v>9999777722</v>
      </c>
      <c r="AO4847">
        <v>0</v>
      </c>
      <c r="AP4847">
        <v>0</v>
      </c>
      <c r="AR4847">
        <v>293</v>
      </c>
      <c r="AZ4847">
        <v>279</v>
      </c>
      <c r="BA4847">
        <v>6.98</v>
      </c>
      <c r="BB4847">
        <v>279</v>
      </c>
      <c r="BC4847">
        <v>6.98</v>
      </c>
      <c r="BD4847" s="5">
        <v>293</v>
      </c>
      <c r="BE4847">
        <v>279</v>
      </c>
      <c r="BG4847">
        <f t="shared" si="531"/>
        <v>279</v>
      </c>
    </row>
    <row r="4848" spans="1:61" x14ac:dyDescent="0.25">
      <c r="A4848" t="s">
        <v>54</v>
      </c>
      <c r="B4848">
        <v>110027</v>
      </c>
      <c r="C4848" t="s">
        <v>55</v>
      </c>
      <c r="D4848" t="s">
        <v>56</v>
      </c>
      <c r="E4848" s="1">
        <v>45991</v>
      </c>
      <c r="F4848" t="s">
        <v>5628</v>
      </c>
      <c r="G4848" t="s">
        <v>63</v>
      </c>
      <c r="H4848" t="str">
        <f t="shared" si="525"/>
        <v>Aggregator</v>
      </c>
      <c r="I4848">
        <v>223474000000000</v>
      </c>
      <c r="J4848">
        <v>29811</v>
      </c>
      <c r="K4848" s="3">
        <v>45991.73333333333</v>
      </c>
      <c r="L4848">
        <f t="shared" si="526"/>
        <v>30</v>
      </c>
      <c r="M4848" t="str">
        <f t="shared" si="527"/>
        <v>Sunday</v>
      </c>
      <c r="N4848" s="1" t="str">
        <f t="shared" si="528"/>
        <v>November</v>
      </c>
      <c r="O4848" s="2">
        <v>0.73333333333333328</v>
      </c>
      <c r="P4848" s="2" t="str">
        <f t="shared" si="529"/>
        <v>Week 4</v>
      </c>
      <c r="Q4848" t="s">
        <v>59</v>
      </c>
      <c r="R4848" s="5">
        <v>923.66</v>
      </c>
      <c r="S4848" s="5">
        <v>-449.99</v>
      </c>
      <c r="T4848" s="5">
        <f t="shared" si="530"/>
        <v>48.718143039646627</v>
      </c>
      <c r="U4848" s="5">
        <v>473.67</v>
      </c>
      <c r="V4848" s="5">
        <v>32</v>
      </c>
      <c r="W4848" s="5">
        <v>0</v>
      </c>
      <c r="X4848" s="5">
        <v>0.33</v>
      </c>
      <c r="Y4848" s="5">
        <v>506</v>
      </c>
      <c r="Z4848" s="5">
        <v>506</v>
      </c>
      <c r="AA4848" t="s">
        <v>64</v>
      </c>
      <c r="AB4848">
        <v>177.1</v>
      </c>
      <c r="AC4848">
        <v>14.12</v>
      </c>
      <c r="AD4848" t="s">
        <v>64</v>
      </c>
      <c r="AE4848" t="s">
        <v>56</v>
      </c>
      <c r="AF4848">
        <v>5178</v>
      </c>
      <c r="AG4848">
        <v>5178</v>
      </c>
      <c r="AO4848">
        <v>32</v>
      </c>
      <c r="AP4848">
        <v>0</v>
      </c>
      <c r="AW4848">
        <v>506</v>
      </c>
      <c r="BD4848" s="5">
        <v>506</v>
      </c>
      <c r="BE4848">
        <v>473.67</v>
      </c>
      <c r="BG4848">
        <f t="shared" si="531"/>
        <v>473.67</v>
      </c>
      <c r="BH4848">
        <v>32</v>
      </c>
    </row>
    <row r="4849" spans="1:61" x14ac:dyDescent="0.25">
      <c r="A4849" t="s">
        <v>54</v>
      </c>
      <c r="B4849">
        <v>110027</v>
      </c>
      <c r="C4849" t="s">
        <v>55</v>
      </c>
      <c r="D4849" t="s">
        <v>56</v>
      </c>
      <c r="E4849" s="1">
        <v>45991</v>
      </c>
      <c r="F4849" t="s">
        <v>5629</v>
      </c>
      <c r="G4849" t="s">
        <v>63</v>
      </c>
      <c r="H4849" t="str">
        <f t="shared" si="525"/>
        <v>Aggregator</v>
      </c>
      <c r="I4849">
        <v>223475000000000</v>
      </c>
      <c r="J4849">
        <v>29811</v>
      </c>
      <c r="K4849" s="3">
        <v>45991.747916666667</v>
      </c>
      <c r="L4849">
        <f t="shared" si="526"/>
        <v>30</v>
      </c>
      <c r="M4849" t="str">
        <f t="shared" si="527"/>
        <v>Sunday</v>
      </c>
      <c r="N4849" s="1" t="str">
        <f t="shared" si="528"/>
        <v>November</v>
      </c>
      <c r="O4849" s="2">
        <v>0.74791666666666667</v>
      </c>
      <c r="P4849" s="2" t="str">
        <f t="shared" si="529"/>
        <v>Week 4</v>
      </c>
      <c r="Q4849" t="s">
        <v>59</v>
      </c>
      <c r="R4849" s="5">
        <v>219</v>
      </c>
      <c r="S4849" s="5">
        <v>-120</v>
      </c>
      <c r="T4849" s="5">
        <f t="shared" si="530"/>
        <v>54.794520547945204</v>
      </c>
      <c r="U4849" s="5">
        <v>99</v>
      </c>
      <c r="V4849" s="5">
        <v>32</v>
      </c>
      <c r="W4849" s="5">
        <v>0</v>
      </c>
      <c r="X4849" s="5">
        <v>0</v>
      </c>
      <c r="Y4849" s="5">
        <v>131</v>
      </c>
      <c r="Z4849" s="5">
        <v>131</v>
      </c>
      <c r="AA4849" t="s">
        <v>64</v>
      </c>
      <c r="AB4849">
        <v>37.380000000000003</v>
      </c>
      <c r="AC4849">
        <v>4.76</v>
      </c>
      <c r="AD4849" t="s">
        <v>64</v>
      </c>
      <c r="AE4849" t="s">
        <v>56</v>
      </c>
      <c r="AF4849">
        <v>6066</v>
      </c>
      <c r="AG4849">
        <v>6066</v>
      </c>
      <c r="AO4849">
        <v>32</v>
      </c>
      <c r="AP4849">
        <v>0</v>
      </c>
      <c r="AW4849">
        <v>131</v>
      </c>
      <c r="BD4849" s="5">
        <v>131</v>
      </c>
      <c r="BE4849">
        <v>99</v>
      </c>
      <c r="BG4849">
        <f t="shared" si="531"/>
        <v>99</v>
      </c>
      <c r="BH4849">
        <v>32</v>
      </c>
    </row>
    <row r="4850" spans="1:61" x14ac:dyDescent="0.25">
      <c r="A4850" t="s">
        <v>54</v>
      </c>
      <c r="B4850">
        <v>110027</v>
      </c>
      <c r="C4850" t="s">
        <v>55</v>
      </c>
      <c r="D4850" t="s">
        <v>56</v>
      </c>
      <c r="E4850" s="1">
        <v>45991</v>
      </c>
      <c r="F4850" t="s">
        <v>5630</v>
      </c>
      <c r="G4850" t="s">
        <v>63</v>
      </c>
      <c r="H4850" t="str">
        <f t="shared" si="525"/>
        <v>Aggregator</v>
      </c>
      <c r="I4850">
        <v>223476000000000</v>
      </c>
      <c r="J4850">
        <v>29811</v>
      </c>
      <c r="K4850" s="3">
        <v>45991.75277777778</v>
      </c>
      <c r="L4850">
        <f t="shared" si="526"/>
        <v>30</v>
      </c>
      <c r="M4850" t="str">
        <f t="shared" si="527"/>
        <v>Sunday</v>
      </c>
      <c r="N4850" s="1" t="str">
        <f t="shared" si="528"/>
        <v>November</v>
      </c>
      <c r="O4850" s="2">
        <v>0.75277777777777777</v>
      </c>
      <c r="P4850" s="2" t="str">
        <f t="shared" si="529"/>
        <v>Week 4</v>
      </c>
      <c r="Q4850" t="s">
        <v>59</v>
      </c>
      <c r="R4850" s="5">
        <v>297</v>
      </c>
      <c r="S4850" s="5">
        <v>-119.5</v>
      </c>
      <c r="T4850" s="5">
        <f t="shared" si="530"/>
        <v>40.235690235690235</v>
      </c>
      <c r="U4850" s="5">
        <v>177.5</v>
      </c>
      <c r="V4850" s="5">
        <v>32</v>
      </c>
      <c r="W4850" s="5">
        <v>0</v>
      </c>
      <c r="X4850" s="5">
        <v>0.5</v>
      </c>
      <c r="Y4850" s="5">
        <v>210</v>
      </c>
      <c r="Z4850" s="5">
        <v>210</v>
      </c>
      <c r="AA4850" t="s">
        <v>64</v>
      </c>
      <c r="AB4850">
        <v>67.66</v>
      </c>
      <c r="AC4850">
        <v>5.88</v>
      </c>
      <c r="AD4850" t="s">
        <v>64</v>
      </c>
      <c r="AE4850" t="s">
        <v>56</v>
      </c>
      <c r="AF4850">
        <v>3595</v>
      </c>
      <c r="AG4850">
        <v>3595</v>
      </c>
      <c r="AO4850">
        <v>32</v>
      </c>
      <c r="AP4850">
        <v>0</v>
      </c>
      <c r="AW4850">
        <v>210</v>
      </c>
      <c r="BD4850" s="5">
        <v>210</v>
      </c>
      <c r="BE4850">
        <v>177.5</v>
      </c>
      <c r="BG4850">
        <f t="shared" si="531"/>
        <v>177.5</v>
      </c>
      <c r="BH4850">
        <v>32</v>
      </c>
    </row>
    <row r="4851" spans="1:61" x14ac:dyDescent="0.25">
      <c r="A4851" t="s">
        <v>54</v>
      </c>
      <c r="B4851">
        <v>110027</v>
      </c>
      <c r="C4851" t="s">
        <v>55</v>
      </c>
      <c r="D4851" t="s">
        <v>56</v>
      </c>
      <c r="E4851" s="1">
        <v>45991</v>
      </c>
      <c r="F4851" t="s">
        <v>5631</v>
      </c>
      <c r="G4851" t="s">
        <v>58</v>
      </c>
      <c r="H4851" t="str">
        <f t="shared" si="525"/>
        <v>Aggregator</v>
      </c>
      <c r="I4851">
        <v>7533946627</v>
      </c>
      <c r="J4851">
        <v>18528960</v>
      </c>
      <c r="K4851" s="3">
        <v>45991.759722222225</v>
      </c>
      <c r="L4851">
        <f t="shared" si="526"/>
        <v>30</v>
      </c>
      <c r="M4851" t="str">
        <f t="shared" si="527"/>
        <v>Sunday</v>
      </c>
      <c r="N4851" s="1" t="str">
        <f t="shared" si="528"/>
        <v>November</v>
      </c>
      <c r="O4851" s="2">
        <v>0.75972222222222219</v>
      </c>
      <c r="P4851" s="2" t="str">
        <f t="shared" si="529"/>
        <v>Week 4</v>
      </c>
      <c r="Q4851" t="s">
        <v>59</v>
      </c>
      <c r="R4851" s="5">
        <v>536</v>
      </c>
      <c r="S4851" s="5">
        <v>-93</v>
      </c>
      <c r="T4851" s="5">
        <f t="shared" si="530"/>
        <v>17.350746268656717</v>
      </c>
      <c r="U4851" s="5">
        <v>443</v>
      </c>
      <c r="V4851" s="5">
        <v>32</v>
      </c>
      <c r="W4851" s="5">
        <v>0</v>
      </c>
      <c r="X4851" s="5">
        <v>0</v>
      </c>
      <c r="Y4851" s="5">
        <v>475</v>
      </c>
      <c r="Z4851" s="5">
        <v>475</v>
      </c>
      <c r="AA4851" t="s">
        <v>60</v>
      </c>
      <c r="AB4851">
        <v>128.99</v>
      </c>
      <c r="AC4851">
        <v>9.02</v>
      </c>
      <c r="AD4851" t="s">
        <v>60</v>
      </c>
      <c r="AE4851" t="s">
        <v>56</v>
      </c>
      <c r="AF4851">
        <v>6627</v>
      </c>
      <c r="AG4851">
        <v>6627</v>
      </c>
      <c r="AO4851">
        <v>32</v>
      </c>
      <c r="AP4851">
        <v>0</v>
      </c>
      <c r="AX4851">
        <v>475</v>
      </c>
      <c r="BD4851" s="5">
        <v>475</v>
      </c>
      <c r="BE4851">
        <v>442.99</v>
      </c>
      <c r="BG4851">
        <f t="shared" si="531"/>
        <v>442.99</v>
      </c>
      <c r="BI4851">
        <v>32</v>
      </c>
    </row>
    <row r="4852" spans="1:61" x14ac:dyDescent="0.25">
      <c r="A4852" t="s">
        <v>54</v>
      </c>
      <c r="B4852">
        <v>110027</v>
      </c>
      <c r="C4852" t="s">
        <v>55</v>
      </c>
      <c r="D4852" t="s">
        <v>5095</v>
      </c>
      <c r="E4852" s="1">
        <v>45991</v>
      </c>
      <c r="F4852" t="s">
        <v>5632</v>
      </c>
      <c r="G4852" t="s">
        <v>67</v>
      </c>
      <c r="H4852" t="str">
        <f t="shared" si="525"/>
        <v>Direct Sale</v>
      </c>
      <c r="K4852" s="3">
        <v>45991.761111111111</v>
      </c>
      <c r="L4852">
        <f t="shared" si="526"/>
        <v>30</v>
      </c>
      <c r="M4852" t="str">
        <f t="shared" si="527"/>
        <v>Sunday</v>
      </c>
      <c r="N4852" s="1" t="str">
        <f t="shared" si="528"/>
        <v>November</v>
      </c>
      <c r="O4852" s="2">
        <v>0.76111111111111107</v>
      </c>
      <c r="P4852" s="2" t="str">
        <f t="shared" si="529"/>
        <v>Week 4</v>
      </c>
      <c r="Q4852" t="s">
        <v>59</v>
      </c>
      <c r="R4852" s="5">
        <v>169</v>
      </c>
      <c r="S4852" s="5">
        <v>0</v>
      </c>
      <c r="T4852" s="5">
        <f t="shared" si="530"/>
        <v>0</v>
      </c>
      <c r="U4852" s="5">
        <v>169</v>
      </c>
      <c r="V4852" s="5">
        <v>0</v>
      </c>
      <c r="W4852" s="5">
        <v>8.4600000000000009</v>
      </c>
      <c r="X4852" s="5">
        <v>-0.46</v>
      </c>
      <c r="Y4852" s="5">
        <v>177</v>
      </c>
      <c r="Z4852" s="5">
        <v>177</v>
      </c>
      <c r="AA4852" t="s">
        <v>73</v>
      </c>
      <c r="AB4852">
        <v>63.5</v>
      </c>
      <c r="AC4852">
        <v>3.77</v>
      </c>
      <c r="AD4852" t="s">
        <v>5776</v>
      </c>
      <c r="AI4852" t="s">
        <v>730</v>
      </c>
      <c r="AJ4852" t="s">
        <v>731</v>
      </c>
      <c r="AK4852">
        <v>9999777722</v>
      </c>
      <c r="AO4852">
        <v>0</v>
      </c>
      <c r="AP4852">
        <v>0</v>
      </c>
      <c r="AQ4852">
        <v>177</v>
      </c>
      <c r="AZ4852">
        <v>169</v>
      </c>
      <c r="BA4852">
        <v>4.2300000000000004</v>
      </c>
      <c r="BB4852">
        <v>169</v>
      </c>
      <c r="BC4852">
        <v>4.2300000000000004</v>
      </c>
      <c r="BD4852" s="5">
        <v>177</v>
      </c>
      <c r="BE4852">
        <v>0</v>
      </c>
      <c r="BF4852">
        <v>169</v>
      </c>
      <c r="BG4852">
        <f t="shared" si="531"/>
        <v>169</v>
      </c>
    </row>
    <row r="4853" spans="1:61" x14ac:dyDescent="0.25">
      <c r="A4853" t="s">
        <v>54</v>
      </c>
      <c r="B4853">
        <v>110027</v>
      </c>
      <c r="C4853" t="s">
        <v>55</v>
      </c>
      <c r="D4853" t="s">
        <v>56</v>
      </c>
      <c r="E4853" s="1">
        <v>45991</v>
      </c>
      <c r="F4853" t="s">
        <v>5633</v>
      </c>
      <c r="G4853" t="s">
        <v>67</v>
      </c>
      <c r="H4853" t="str">
        <f t="shared" si="525"/>
        <v>Direct Sale</v>
      </c>
      <c r="K4853" s="3">
        <v>45991.761111111111</v>
      </c>
      <c r="L4853">
        <f t="shared" si="526"/>
        <v>30</v>
      </c>
      <c r="M4853" t="str">
        <f t="shared" si="527"/>
        <v>Sunday</v>
      </c>
      <c r="N4853" s="1" t="str">
        <f t="shared" si="528"/>
        <v>November</v>
      </c>
      <c r="O4853" s="2">
        <v>0.76111111111111107</v>
      </c>
      <c r="P4853" s="2" t="str">
        <f t="shared" si="529"/>
        <v>Week 4</v>
      </c>
      <c r="Q4853" t="s">
        <v>59</v>
      </c>
      <c r="R4853" s="5">
        <v>298</v>
      </c>
      <c r="S4853" s="5">
        <v>0</v>
      </c>
      <c r="T4853" s="5">
        <f t="shared" si="530"/>
        <v>0</v>
      </c>
      <c r="U4853" s="5">
        <v>298</v>
      </c>
      <c r="V4853" s="5">
        <v>0</v>
      </c>
      <c r="W4853" s="5">
        <v>14.9</v>
      </c>
      <c r="X4853" s="5">
        <v>0.1</v>
      </c>
      <c r="Y4853" s="5">
        <v>313</v>
      </c>
      <c r="Z4853" s="5">
        <v>313</v>
      </c>
      <c r="AA4853" t="s">
        <v>73</v>
      </c>
      <c r="AB4853">
        <v>69.2</v>
      </c>
      <c r="AC4853">
        <v>4.78</v>
      </c>
      <c r="AD4853" t="s">
        <v>5778</v>
      </c>
      <c r="AE4853" t="s">
        <v>75</v>
      </c>
      <c r="AI4853" t="s">
        <v>730</v>
      </c>
      <c r="AJ4853" t="s">
        <v>731</v>
      </c>
      <c r="AK4853">
        <v>9999777722</v>
      </c>
      <c r="AO4853">
        <v>0</v>
      </c>
      <c r="AP4853">
        <v>0</v>
      </c>
      <c r="AQ4853">
        <v>313</v>
      </c>
      <c r="AZ4853">
        <v>298</v>
      </c>
      <c r="BA4853">
        <v>7.45</v>
      </c>
      <c r="BB4853">
        <v>298</v>
      </c>
      <c r="BC4853">
        <v>7.45</v>
      </c>
      <c r="BD4853" s="5">
        <v>313</v>
      </c>
      <c r="BE4853">
        <v>298</v>
      </c>
      <c r="BG4853">
        <f t="shared" si="531"/>
        <v>298</v>
      </c>
    </row>
    <row r="4854" spans="1:61" x14ac:dyDescent="0.25">
      <c r="A4854" t="s">
        <v>54</v>
      </c>
      <c r="B4854">
        <v>110027</v>
      </c>
      <c r="C4854" t="s">
        <v>55</v>
      </c>
      <c r="D4854" t="s">
        <v>56</v>
      </c>
      <c r="E4854" s="1">
        <v>45991</v>
      </c>
      <c r="F4854" t="s">
        <v>5634</v>
      </c>
      <c r="G4854" t="s">
        <v>63</v>
      </c>
      <c r="H4854" t="str">
        <f t="shared" si="525"/>
        <v>Aggregator</v>
      </c>
      <c r="I4854">
        <v>223477000000000</v>
      </c>
      <c r="J4854">
        <v>29811</v>
      </c>
      <c r="K4854" s="3">
        <v>45991.765277777777</v>
      </c>
      <c r="L4854">
        <f t="shared" si="526"/>
        <v>30</v>
      </c>
      <c r="M4854" t="str">
        <f t="shared" si="527"/>
        <v>Sunday</v>
      </c>
      <c r="N4854" s="1" t="str">
        <f t="shared" si="528"/>
        <v>November</v>
      </c>
      <c r="O4854" s="2">
        <v>0.76527777777777772</v>
      </c>
      <c r="P4854" s="2" t="str">
        <f t="shared" si="529"/>
        <v>Week 4</v>
      </c>
      <c r="Q4854" t="s">
        <v>59</v>
      </c>
      <c r="R4854" s="5">
        <v>996</v>
      </c>
      <c r="S4854" s="5">
        <v>-268.74</v>
      </c>
      <c r="T4854" s="5">
        <f t="shared" si="530"/>
        <v>26.981927710843372</v>
      </c>
      <c r="U4854" s="5">
        <v>727.26</v>
      </c>
      <c r="V4854" s="5">
        <v>32</v>
      </c>
      <c r="W4854" s="5">
        <v>0</v>
      </c>
      <c r="X4854" s="5">
        <v>-0.26</v>
      </c>
      <c r="Y4854" s="5">
        <v>759</v>
      </c>
      <c r="Z4854" s="5">
        <v>759</v>
      </c>
      <c r="AA4854" t="s">
        <v>64</v>
      </c>
      <c r="AB4854">
        <v>174.49</v>
      </c>
      <c r="AC4854">
        <v>9.98</v>
      </c>
      <c r="AD4854" t="s">
        <v>64</v>
      </c>
      <c r="AE4854" t="s">
        <v>56</v>
      </c>
      <c r="AF4854">
        <v>1181</v>
      </c>
      <c r="AG4854">
        <v>1181</v>
      </c>
      <c r="AO4854">
        <v>32</v>
      </c>
      <c r="AP4854">
        <v>0</v>
      </c>
      <c r="AW4854">
        <v>759</v>
      </c>
      <c r="BD4854" s="5">
        <v>759</v>
      </c>
      <c r="BE4854">
        <v>727.26</v>
      </c>
      <c r="BG4854">
        <f t="shared" si="531"/>
        <v>727.26</v>
      </c>
      <c r="BH4854">
        <v>32</v>
      </c>
    </row>
    <row r="4855" spans="1:61" x14ac:dyDescent="0.25">
      <c r="A4855" t="s">
        <v>54</v>
      </c>
      <c r="B4855">
        <v>110027</v>
      </c>
      <c r="C4855" t="s">
        <v>55</v>
      </c>
      <c r="D4855" t="s">
        <v>56</v>
      </c>
      <c r="E4855" s="1">
        <v>45991</v>
      </c>
      <c r="F4855" t="s">
        <v>5635</v>
      </c>
      <c r="G4855" t="s">
        <v>58</v>
      </c>
      <c r="H4855" t="str">
        <f t="shared" si="525"/>
        <v>Aggregator</v>
      </c>
      <c r="I4855">
        <v>7519501966</v>
      </c>
      <c r="J4855">
        <v>18528960</v>
      </c>
      <c r="K4855" s="3">
        <v>45991.769444444442</v>
      </c>
      <c r="L4855">
        <f t="shared" si="526"/>
        <v>30</v>
      </c>
      <c r="M4855" t="str">
        <f t="shared" si="527"/>
        <v>Sunday</v>
      </c>
      <c r="N4855" s="1" t="str">
        <f t="shared" si="528"/>
        <v>November</v>
      </c>
      <c r="O4855" s="2">
        <v>0.76944444444444449</v>
      </c>
      <c r="P4855" s="2" t="str">
        <f t="shared" si="529"/>
        <v>Week 4</v>
      </c>
      <c r="Q4855" t="s">
        <v>59</v>
      </c>
      <c r="R4855" s="5">
        <v>612.28</v>
      </c>
      <c r="S4855" s="5">
        <v>-249.5</v>
      </c>
      <c r="T4855" s="5">
        <f t="shared" si="530"/>
        <v>40.749330371725357</v>
      </c>
      <c r="U4855" s="5">
        <v>362.78</v>
      </c>
      <c r="V4855" s="5">
        <v>32</v>
      </c>
      <c r="W4855" s="5">
        <v>0</v>
      </c>
      <c r="X4855" s="5">
        <v>0</v>
      </c>
      <c r="Y4855" s="5">
        <v>394.78</v>
      </c>
      <c r="Z4855" s="5">
        <v>394.78</v>
      </c>
      <c r="AA4855" t="s">
        <v>60</v>
      </c>
      <c r="AB4855">
        <v>125.27</v>
      </c>
      <c r="AC4855">
        <v>10.97</v>
      </c>
      <c r="AD4855" t="s">
        <v>60</v>
      </c>
      <c r="AE4855" t="s">
        <v>56</v>
      </c>
      <c r="AF4855">
        <v>1966</v>
      </c>
      <c r="AG4855">
        <v>1966</v>
      </c>
      <c r="AO4855">
        <v>32</v>
      </c>
      <c r="AP4855">
        <v>0</v>
      </c>
      <c r="AX4855">
        <v>394.78</v>
      </c>
      <c r="BD4855" s="5">
        <v>394.78</v>
      </c>
      <c r="BE4855">
        <v>362.78</v>
      </c>
      <c r="BG4855">
        <f t="shared" si="531"/>
        <v>362.78</v>
      </c>
      <c r="BI4855">
        <v>32</v>
      </c>
    </row>
    <row r="4856" spans="1:61" x14ac:dyDescent="0.25">
      <c r="A4856" t="s">
        <v>54</v>
      </c>
      <c r="B4856">
        <v>110027</v>
      </c>
      <c r="C4856" t="s">
        <v>55</v>
      </c>
      <c r="D4856" t="s">
        <v>56</v>
      </c>
      <c r="E4856" s="1">
        <v>45991</v>
      </c>
      <c r="F4856" t="s">
        <v>5636</v>
      </c>
      <c r="G4856" t="s">
        <v>58</v>
      </c>
      <c r="H4856" t="str">
        <f t="shared" si="525"/>
        <v>Aggregator</v>
      </c>
      <c r="I4856">
        <v>7534129887</v>
      </c>
      <c r="J4856">
        <v>18528960</v>
      </c>
      <c r="K4856" s="3">
        <v>45991.777777777781</v>
      </c>
      <c r="L4856">
        <f t="shared" si="526"/>
        <v>30</v>
      </c>
      <c r="M4856" t="str">
        <f t="shared" si="527"/>
        <v>Sunday</v>
      </c>
      <c r="N4856" s="1" t="str">
        <f t="shared" si="528"/>
        <v>November</v>
      </c>
      <c r="O4856" s="2">
        <v>0.77777777777777779</v>
      </c>
      <c r="P4856" s="2" t="str">
        <f t="shared" si="529"/>
        <v>Week 4</v>
      </c>
      <c r="Q4856" t="s">
        <v>59</v>
      </c>
      <c r="R4856" s="5">
        <v>727</v>
      </c>
      <c r="S4856" s="5">
        <v>-274.5</v>
      </c>
      <c r="T4856" s="5">
        <f t="shared" si="530"/>
        <v>37.757909215955983</v>
      </c>
      <c r="U4856" s="5">
        <v>452.5</v>
      </c>
      <c r="V4856" s="5">
        <v>32</v>
      </c>
      <c r="W4856" s="5">
        <v>0</v>
      </c>
      <c r="X4856" s="5">
        <v>0</v>
      </c>
      <c r="Y4856" s="5">
        <v>484.5</v>
      </c>
      <c r="Z4856" s="5">
        <v>484.5</v>
      </c>
      <c r="AA4856" t="s">
        <v>60</v>
      </c>
      <c r="AB4856">
        <v>142.13999999999999</v>
      </c>
      <c r="AC4856">
        <v>11.52</v>
      </c>
      <c r="AD4856" t="s">
        <v>60</v>
      </c>
      <c r="AE4856" t="s">
        <v>56</v>
      </c>
      <c r="AF4856">
        <v>9887</v>
      </c>
      <c r="AG4856">
        <v>9887</v>
      </c>
      <c r="AO4856">
        <v>32</v>
      </c>
      <c r="AP4856">
        <v>0</v>
      </c>
      <c r="AX4856">
        <v>484.5</v>
      </c>
      <c r="BD4856" s="5">
        <v>484.5</v>
      </c>
      <c r="BE4856">
        <v>452.5</v>
      </c>
      <c r="BG4856">
        <f t="shared" si="531"/>
        <v>452.5</v>
      </c>
      <c r="BI4856">
        <v>32</v>
      </c>
    </row>
    <row r="4857" spans="1:61" x14ac:dyDescent="0.25">
      <c r="A4857" t="s">
        <v>54</v>
      </c>
      <c r="B4857">
        <v>110027</v>
      </c>
      <c r="C4857" t="s">
        <v>55</v>
      </c>
      <c r="D4857" t="s">
        <v>56</v>
      </c>
      <c r="E4857" s="1">
        <v>45991</v>
      </c>
      <c r="F4857" t="s">
        <v>5637</v>
      </c>
      <c r="G4857" t="s">
        <v>67</v>
      </c>
      <c r="H4857" t="str">
        <f t="shared" si="525"/>
        <v>Direct Sale</v>
      </c>
      <c r="K4857" s="3">
        <v>45991.78125</v>
      </c>
      <c r="L4857">
        <f t="shared" si="526"/>
        <v>30</v>
      </c>
      <c r="M4857" t="str">
        <f t="shared" si="527"/>
        <v>Sunday</v>
      </c>
      <c r="N4857" s="1" t="str">
        <f t="shared" si="528"/>
        <v>November</v>
      </c>
      <c r="O4857" s="2">
        <v>0.78125</v>
      </c>
      <c r="P4857" s="2" t="str">
        <f t="shared" si="529"/>
        <v>Week 4</v>
      </c>
      <c r="Q4857" t="s">
        <v>59</v>
      </c>
      <c r="R4857" s="5">
        <v>71.430000000000007</v>
      </c>
      <c r="S4857" s="5">
        <v>0</v>
      </c>
      <c r="T4857" s="5">
        <f t="shared" si="530"/>
        <v>0</v>
      </c>
      <c r="U4857" s="5">
        <v>71.430000000000007</v>
      </c>
      <c r="V4857" s="5">
        <v>0</v>
      </c>
      <c r="W4857" s="5">
        <v>3.58</v>
      </c>
      <c r="X4857" s="5">
        <v>-0.01</v>
      </c>
      <c r="Y4857" s="5">
        <v>75</v>
      </c>
      <c r="Z4857" s="5">
        <v>75</v>
      </c>
      <c r="AA4857" t="s">
        <v>73</v>
      </c>
      <c r="AB4857">
        <v>17.010000000000002</v>
      </c>
      <c r="AC4857">
        <v>0.68</v>
      </c>
      <c r="AD4857" t="s">
        <v>5775</v>
      </c>
      <c r="AI4857" t="s">
        <v>730</v>
      </c>
      <c r="AJ4857" t="s">
        <v>731</v>
      </c>
      <c r="AK4857">
        <v>9999777722</v>
      </c>
      <c r="AO4857">
        <v>0</v>
      </c>
      <c r="AP4857">
        <v>0</v>
      </c>
      <c r="AQ4857">
        <v>75</v>
      </c>
      <c r="AZ4857">
        <v>71.430000000000007</v>
      </c>
      <c r="BA4857">
        <v>1.79</v>
      </c>
      <c r="BB4857">
        <v>71.430000000000007</v>
      </c>
      <c r="BC4857">
        <v>1.79</v>
      </c>
      <c r="BD4857" s="5">
        <v>75</v>
      </c>
      <c r="BE4857">
        <v>71.430000000000007</v>
      </c>
      <c r="BG4857">
        <f t="shared" si="531"/>
        <v>71.430000000000007</v>
      </c>
    </row>
    <row r="4858" spans="1:61" x14ac:dyDescent="0.25">
      <c r="A4858" t="s">
        <v>54</v>
      </c>
      <c r="B4858">
        <v>110027</v>
      </c>
      <c r="C4858" t="s">
        <v>55</v>
      </c>
      <c r="D4858" t="s">
        <v>56</v>
      </c>
      <c r="E4858" s="1">
        <v>45991</v>
      </c>
      <c r="F4858" t="s">
        <v>5638</v>
      </c>
      <c r="G4858" t="s">
        <v>58</v>
      </c>
      <c r="H4858" t="str">
        <f t="shared" si="525"/>
        <v>Aggregator</v>
      </c>
      <c r="I4858">
        <v>7535907132</v>
      </c>
      <c r="J4858">
        <v>18528960</v>
      </c>
      <c r="K4858" s="3">
        <v>45991.786111111112</v>
      </c>
      <c r="L4858">
        <f t="shared" si="526"/>
        <v>30</v>
      </c>
      <c r="M4858" t="str">
        <f t="shared" si="527"/>
        <v>Sunday</v>
      </c>
      <c r="N4858" s="1" t="str">
        <f t="shared" si="528"/>
        <v>November</v>
      </c>
      <c r="O4858" s="2">
        <v>0.78611111111111109</v>
      </c>
      <c r="P4858" s="2" t="str">
        <f t="shared" si="529"/>
        <v>Week 4</v>
      </c>
      <c r="Q4858" t="s">
        <v>59</v>
      </c>
      <c r="R4858" s="5">
        <v>576</v>
      </c>
      <c r="S4858" s="5">
        <v>0</v>
      </c>
      <c r="T4858" s="5">
        <f t="shared" si="530"/>
        <v>0</v>
      </c>
      <c r="U4858" s="5">
        <v>576</v>
      </c>
      <c r="V4858" s="5">
        <v>32</v>
      </c>
      <c r="W4858" s="5">
        <v>0</v>
      </c>
      <c r="X4858" s="5">
        <v>0</v>
      </c>
      <c r="Y4858" s="5">
        <v>608</v>
      </c>
      <c r="Z4858" s="5">
        <v>608</v>
      </c>
      <c r="AA4858" t="s">
        <v>60</v>
      </c>
      <c r="AB4858">
        <v>99.15</v>
      </c>
      <c r="AC4858">
        <v>9.19</v>
      </c>
      <c r="AD4858" t="s">
        <v>60</v>
      </c>
      <c r="AE4858" t="s">
        <v>56</v>
      </c>
      <c r="AF4858">
        <v>7132</v>
      </c>
      <c r="AG4858">
        <v>7132</v>
      </c>
      <c r="AO4858">
        <v>32</v>
      </c>
      <c r="AP4858">
        <v>0</v>
      </c>
      <c r="AX4858">
        <v>608</v>
      </c>
      <c r="BD4858" s="5">
        <v>608</v>
      </c>
      <c r="BE4858">
        <v>576</v>
      </c>
      <c r="BG4858">
        <f t="shared" si="531"/>
        <v>576</v>
      </c>
      <c r="BI4858">
        <v>32</v>
      </c>
    </row>
    <row r="4859" spans="1:61" x14ac:dyDescent="0.25">
      <c r="A4859" t="s">
        <v>54</v>
      </c>
      <c r="B4859">
        <v>110027</v>
      </c>
      <c r="C4859" t="s">
        <v>55</v>
      </c>
      <c r="D4859" t="s">
        <v>56</v>
      </c>
      <c r="E4859" s="1">
        <v>45991</v>
      </c>
      <c r="F4859" t="s">
        <v>5639</v>
      </c>
      <c r="G4859" t="s">
        <v>63</v>
      </c>
      <c r="H4859" t="str">
        <f t="shared" si="525"/>
        <v>Aggregator</v>
      </c>
      <c r="I4859">
        <v>223479000000000</v>
      </c>
      <c r="J4859">
        <v>29811</v>
      </c>
      <c r="K4859" s="3">
        <v>45991.787499999999</v>
      </c>
      <c r="L4859">
        <f t="shared" si="526"/>
        <v>30</v>
      </c>
      <c r="M4859" t="str">
        <f t="shared" si="527"/>
        <v>Sunday</v>
      </c>
      <c r="N4859" s="1" t="str">
        <f t="shared" si="528"/>
        <v>November</v>
      </c>
      <c r="O4859" s="2">
        <v>0.78749999999999998</v>
      </c>
      <c r="P4859" s="2" t="str">
        <f t="shared" si="529"/>
        <v>Week 4</v>
      </c>
      <c r="Q4859" t="s">
        <v>59</v>
      </c>
      <c r="R4859" s="5">
        <v>109</v>
      </c>
      <c r="S4859" s="5">
        <v>0</v>
      </c>
      <c r="T4859" s="5">
        <f t="shared" si="530"/>
        <v>0</v>
      </c>
      <c r="U4859" s="5">
        <v>109</v>
      </c>
      <c r="V4859" s="5">
        <v>32</v>
      </c>
      <c r="W4859" s="5">
        <v>0</v>
      </c>
      <c r="X4859" s="5">
        <v>0</v>
      </c>
      <c r="Y4859" s="5">
        <v>141</v>
      </c>
      <c r="Z4859" s="5">
        <v>141</v>
      </c>
      <c r="AA4859" t="s">
        <v>64</v>
      </c>
      <c r="AB4859">
        <v>18.899999999999999</v>
      </c>
      <c r="AC4859">
        <v>3.38</v>
      </c>
      <c r="AD4859" t="s">
        <v>64</v>
      </c>
      <c r="AE4859" t="s">
        <v>56</v>
      </c>
      <c r="AF4859">
        <v>8574</v>
      </c>
      <c r="AG4859">
        <v>8574</v>
      </c>
      <c r="AO4859">
        <v>32</v>
      </c>
      <c r="AP4859">
        <v>0</v>
      </c>
      <c r="AW4859">
        <v>141</v>
      </c>
      <c r="BD4859" s="5">
        <v>141</v>
      </c>
      <c r="BE4859">
        <v>109</v>
      </c>
      <c r="BG4859">
        <f t="shared" si="531"/>
        <v>109</v>
      </c>
      <c r="BH4859">
        <v>32</v>
      </c>
    </row>
    <row r="4860" spans="1:61" x14ac:dyDescent="0.25">
      <c r="A4860" t="s">
        <v>54</v>
      </c>
      <c r="B4860">
        <v>110027</v>
      </c>
      <c r="C4860" t="s">
        <v>55</v>
      </c>
      <c r="D4860" t="s">
        <v>56</v>
      </c>
      <c r="E4860" s="1">
        <v>45991</v>
      </c>
      <c r="F4860" t="s">
        <v>5640</v>
      </c>
      <c r="G4860" t="s">
        <v>67</v>
      </c>
      <c r="H4860" t="str">
        <f t="shared" si="525"/>
        <v>Direct Sale</v>
      </c>
      <c r="K4860" s="3">
        <v>45991.79583333333</v>
      </c>
      <c r="L4860">
        <f t="shared" si="526"/>
        <v>30</v>
      </c>
      <c r="M4860" t="str">
        <f t="shared" si="527"/>
        <v>Sunday</v>
      </c>
      <c r="N4860" s="1" t="str">
        <f t="shared" si="528"/>
        <v>November</v>
      </c>
      <c r="O4860" s="2">
        <v>0.79583333333333328</v>
      </c>
      <c r="P4860" s="2" t="str">
        <f t="shared" si="529"/>
        <v>Week 4</v>
      </c>
      <c r="Q4860" t="s">
        <v>59</v>
      </c>
      <c r="R4860" s="5">
        <v>417</v>
      </c>
      <c r="S4860" s="5">
        <v>0</v>
      </c>
      <c r="T4860" s="5">
        <f t="shared" si="530"/>
        <v>0</v>
      </c>
      <c r="U4860" s="5">
        <v>417</v>
      </c>
      <c r="V4860" s="5">
        <v>0</v>
      </c>
      <c r="W4860" s="5">
        <v>20.86</v>
      </c>
      <c r="X4860" s="5">
        <v>0.14000000000000001</v>
      </c>
      <c r="Y4860" s="5">
        <v>438</v>
      </c>
      <c r="Z4860" s="5">
        <v>438</v>
      </c>
      <c r="AA4860" t="s">
        <v>73</v>
      </c>
      <c r="AB4860">
        <v>103.55</v>
      </c>
      <c r="AC4860">
        <v>8.68</v>
      </c>
      <c r="AD4860" t="s">
        <v>5775</v>
      </c>
      <c r="AI4860" t="s">
        <v>89</v>
      </c>
      <c r="AJ4860" t="s">
        <v>190</v>
      </c>
      <c r="AK4860">
        <v>8929758003</v>
      </c>
      <c r="AO4860">
        <v>0</v>
      </c>
      <c r="AP4860">
        <v>0</v>
      </c>
      <c r="AQ4860">
        <v>438</v>
      </c>
      <c r="AZ4860">
        <v>417</v>
      </c>
      <c r="BA4860">
        <v>10.43</v>
      </c>
      <c r="BB4860">
        <v>417</v>
      </c>
      <c r="BC4860">
        <v>10.43</v>
      </c>
      <c r="BD4860" s="5">
        <v>438</v>
      </c>
      <c r="BE4860">
        <v>417</v>
      </c>
      <c r="BG4860">
        <f t="shared" si="531"/>
        <v>417</v>
      </c>
    </row>
    <row r="4861" spans="1:61" x14ac:dyDescent="0.25">
      <c r="A4861" t="s">
        <v>54</v>
      </c>
      <c r="B4861">
        <v>110027</v>
      </c>
      <c r="C4861" t="s">
        <v>55</v>
      </c>
      <c r="D4861" t="s">
        <v>56</v>
      </c>
      <c r="E4861" s="1">
        <v>45991</v>
      </c>
      <c r="F4861" t="s">
        <v>5641</v>
      </c>
      <c r="G4861" t="s">
        <v>63</v>
      </c>
      <c r="H4861" t="str">
        <f t="shared" si="525"/>
        <v>Aggregator</v>
      </c>
      <c r="I4861">
        <v>223480000000000</v>
      </c>
      <c r="J4861">
        <v>29811</v>
      </c>
      <c r="K4861" s="3">
        <v>45991.79791666667</v>
      </c>
      <c r="L4861">
        <f t="shared" si="526"/>
        <v>30</v>
      </c>
      <c r="M4861" t="str">
        <f t="shared" si="527"/>
        <v>Sunday</v>
      </c>
      <c r="N4861" s="1" t="str">
        <f t="shared" si="528"/>
        <v>November</v>
      </c>
      <c r="O4861" s="2">
        <v>0.79791666666666672</v>
      </c>
      <c r="P4861" s="2" t="str">
        <f t="shared" si="529"/>
        <v>Week 4</v>
      </c>
      <c r="Q4861" t="s">
        <v>59</v>
      </c>
      <c r="R4861" s="5">
        <v>158</v>
      </c>
      <c r="S4861" s="5">
        <v>-40</v>
      </c>
      <c r="T4861" s="5">
        <f t="shared" si="530"/>
        <v>25.316455696202532</v>
      </c>
      <c r="U4861" s="5">
        <v>118</v>
      </c>
      <c r="V4861" s="5">
        <v>32</v>
      </c>
      <c r="W4861" s="5">
        <v>0</v>
      </c>
      <c r="X4861" s="5">
        <v>0</v>
      </c>
      <c r="Y4861" s="5">
        <v>150</v>
      </c>
      <c r="Z4861" s="5">
        <v>150</v>
      </c>
      <c r="AA4861" t="s">
        <v>64</v>
      </c>
      <c r="AB4861">
        <v>30.99</v>
      </c>
      <c r="AC4861">
        <v>3.92</v>
      </c>
      <c r="AD4861" t="s">
        <v>64</v>
      </c>
      <c r="AE4861" t="s">
        <v>56</v>
      </c>
      <c r="AF4861">
        <v>6845</v>
      </c>
      <c r="AG4861">
        <v>6845</v>
      </c>
      <c r="AO4861">
        <v>32</v>
      </c>
      <c r="AP4861">
        <v>0</v>
      </c>
      <c r="AW4861">
        <v>150</v>
      </c>
      <c r="BD4861" s="5">
        <v>150</v>
      </c>
      <c r="BE4861">
        <v>118</v>
      </c>
      <c r="BG4861">
        <f t="shared" si="531"/>
        <v>118</v>
      </c>
      <c r="BH4861">
        <v>32</v>
      </c>
    </row>
    <row r="4862" spans="1:61" x14ac:dyDescent="0.25">
      <c r="A4862" t="s">
        <v>54</v>
      </c>
      <c r="B4862">
        <v>110027</v>
      </c>
      <c r="C4862" t="s">
        <v>55</v>
      </c>
      <c r="D4862" t="s">
        <v>56</v>
      </c>
      <c r="E4862" s="1">
        <v>45991</v>
      </c>
      <c r="F4862" t="s">
        <v>5642</v>
      </c>
      <c r="G4862" t="s">
        <v>67</v>
      </c>
      <c r="H4862" t="str">
        <f t="shared" si="525"/>
        <v>Direct Sale</v>
      </c>
      <c r="K4862" s="3">
        <v>45991.803472222222</v>
      </c>
      <c r="L4862">
        <f t="shared" si="526"/>
        <v>30</v>
      </c>
      <c r="M4862" t="str">
        <f t="shared" si="527"/>
        <v>Sunday</v>
      </c>
      <c r="N4862" s="1" t="str">
        <f t="shared" si="528"/>
        <v>November</v>
      </c>
      <c r="O4862" s="2">
        <v>0.80347222222222225</v>
      </c>
      <c r="P4862" s="2" t="str">
        <f t="shared" si="529"/>
        <v>Week 4</v>
      </c>
      <c r="Q4862" t="s">
        <v>59</v>
      </c>
      <c r="R4862" s="5">
        <v>358</v>
      </c>
      <c r="S4862" s="5">
        <v>0</v>
      </c>
      <c r="T4862" s="5">
        <f t="shared" si="530"/>
        <v>0</v>
      </c>
      <c r="U4862" s="5">
        <v>358</v>
      </c>
      <c r="V4862" s="5">
        <v>0</v>
      </c>
      <c r="W4862" s="5">
        <v>17.899999999999999</v>
      </c>
      <c r="X4862" s="5">
        <v>0.1</v>
      </c>
      <c r="Y4862" s="5">
        <v>376</v>
      </c>
      <c r="Z4862" s="5">
        <v>376</v>
      </c>
      <c r="AA4862" t="s">
        <v>73</v>
      </c>
      <c r="AB4862">
        <v>87.29</v>
      </c>
      <c r="AC4862">
        <v>6.3</v>
      </c>
      <c r="AD4862" t="s">
        <v>5778</v>
      </c>
      <c r="AE4862" t="s">
        <v>75</v>
      </c>
      <c r="AI4862" t="s">
        <v>89</v>
      </c>
      <c r="AJ4862" t="s">
        <v>190</v>
      </c>
      <c r="AK4862">
        <v>8929758003</v>
      </c>
      <c r="AO4862">
        <v>0</v>
      </c>
      <c r="AP4862">
        <v>0</v>
      </c>
      <c r="AQ4862">
        <v>376</v>
      </c>
      <c r="AZ4862">
        <v>358</v>
      </c>
      <c r="BA4862">
        <v>8.9499999999999993</v>
      </c>
      <c r="BB4862">
        <v>358</v>
      </c>
      <c r="BC4862">
        <v>8.9499999999999993</v>
      </c>
      <c r="BD4862" s="5">
        <v>376</v>
      </c>
      <c r="BE4862">
        <v>358</v>
      </c>
      <c r="BG4862">
        <f t="shared" si="531"/>
        <v>358</v>
      </c>
    </row>
    <row r="4863" spans="1:61" x14ac:dyDescent="0.25">
      <c r="A4863" t="s">
        <v>54</v>
      </c>
      <c r="B4863">
        <v>110027</v>
      </c>
      <c r="C4863" t="s">
        <v>55</v>
      </c>
      <c r="D4863" t="s">
        <v>56</v>
      </c>
      <c r="E4863" s="1">
        <v>45991</v>
      </c>
      <c r="F4863" t="s">
        <v>5643</v>
      </c>
      <c r="G4863" t="s">
        <v>63</v>
      </c>
      <c r="H4863" t="str">
        <f t="shared" si="525"/>
        <v>Aggregator</v>
      </c>
      <c r="I4863">
        <v>223481000000000</v>
      </c>
      <c r="J4863">
        <v>29811</v>
      </c>
      <c r="K4863" s="3">
        <v>45991.810416666667</v>
      </c>
      <c r="L4863">
        <f t="shared" si="526"/>
        <v>30</v>
      </c>
      <c r="M4863" t="str">
        <f t="shared" si="527"/>
        <v>Sunday</v>
      </c>
      <c r="N4863" s="1" t="str">
        <f t="shared" si="528"/>
        <v>November</v>
      </c>
      <c r="O4863" s="2">
        <v>0.81041666666666667</v>
      </c>
      <c r="P4863" s="2" t="str">
        <f t="shared" si="529"/>
        <v>Week 4</v>
      </c>
      <c r="Q4863" t="s">
        <v>59</v>
      </c>
      <c r="R4863" s="5">
        <v>349</v>
      </c>
      <c r="S4863" s="5">
        <v>-175</v>
      </c>
      <c r="T4863" s="5">
        <f t="shared" si="530"/>
        <v>50.143266475644701</v>
      </c>
      <c r="U4863" s="5">
        <v>174</v>
      </c>
      <c r="V4863" s="5">
        <v>32</v>
      </c>
      <c r="W4863" s="5">
        <v>0</v>
      </c>
      <c r="X4863" s="5">
        <v>0</v>
      </c>
      <c r="Y4863" s="5">
        <v>206</v>
      </c>
      <c r="Z4863" s="5">
        <v>206</v>
      </c>
      <c r="AA4863" t="s">
        <v>64</v>
      </c>
      <c r="AB4863">
        <v>64.84</v>
      </c>
      <c r="AC4863">
        <v>4.76</v>
      </c>
      <c r="AD4863" t="s">
        <v>64</v>
      </c>
      <c r="AE4863" t="s">
        <v>56</v>
      </c>
      <c r="AF4863">
        <v>2565</v>
      </c>
      <c r="AG4863">
        <v>2565</v>
      </c>
      <c r="AO4863">
        <v>32</v>
      </c>
      <c r="AP4863">
        <v>0</v>
      </c>
      <c r="AW4863">
        <v>206</v>
      </c>
      <c r="BD4863" s="5">
        <v>206</v>
      </c>
      <c r="BE4863">
        <v>174</v>
      </c>
      <c r="BG4863">
        <f t="shared" si="531"/>
        <v>174</v>
      </c>
      <c r="BH4863">
        <v>32</v>
      </c>
    </row>
    <row r="4864" spans="1:61" x14ac:dyDescent="0.25">
      <c r="A4864" t="s">
        <v>54</v>
      </c>
      <c r="B4864">
        <v>110027</v>
      </c>
      <c r="C4864" t="s">
        <v>55</v>
      </c>
      <c r="D4864" t="s">
        <v>56</v>
      </c>
      <c r="E4864" s="1">
        <v>45991</v>
      </c>
      <c r="F4864" t="s">
        <v>5644</v>
      </c>
      <c r="G4864" t="s">
        <v>63</v>
      </c>
      <c r="H4864" t="str">
        <f t="shared" si="525"/>
        <v>Aggregator</v>
      </c>
      <c r="I4864">
        <v>223481000000000</v>
      </c>
      <c r="J4864">
        <v>29811</v>
      </c>
      <c r="K4864" s="3">
        <v>45991.811111111114</v>
      </c>
      <c r="L4864">
        <f t="shared" si="526"/>
        <v>30</v>
      </c>
      <c r="M4864" t="str">
        <f t="shared" si="527"/>
        <v>Sunday</v>
      </c>
      <c r="N4864" s="1" t="str">
        <f t="shared" si="528"/>
        <v>November</v>
      </c>
      <c r="O4864" s="2">
        <v>0.81111111111111112</v>
      </c>
      <c r="P4864" s="2" t="str">
        <f t="shared" si="529"/>
        <v>Week 4</v>
      </c>
      <c r="Q4864" t="s">
        <v>59</v>
      </c>
      <c r="R4864" s="5">
        <v>289</v>
      </c>
      <c r="S4864" s="5">
        <v>-93.75</v>
      </c>
      <c r="T4864" s="5">
        <f t="shared" si="530"/>
        <v>32.439446366782008</v>
      </c>
      <c r="U4864" s="5">
        <v>195.25</v>
      </c>
      <c r="V4864" s="5">
        <v>32</v>
      </c>
      <c r="W4864" s="5">
        <v>0</v>
      </c>
      <c r="X4864" s="5">
        <v>-0.25</v>
      </c>
      <c r="Y4864" s="5">
        <v>227</v>
      </c>
      <c r="Z4864" s="5">
        <v>227</v>
      </c>
      <c r="AA4864" t="s">
        <v>64</v>
      </c>
      <c r="AB4864">
        <v>63.62</v>
      </c>
      <c r="AC4864">
        <v>4.76</v>
      </c>
      <c r="AD4864" t="s">
        <v>64</v>
      </c>
      <c r="AE4864" t="s">
        <v>56</v>
      </c>
      <c r="AF4864">
        <v>3613</v>
      </c>
      <c r="AG4864">
        <v>3613</v>
      </c>
      <c r="AO4864">
        <v>32</v>
      </c>
      <c r="AP4864">
        <v>0</v>
      </c>
      <c r="AW4864">
        <v>227</v>
      </c>
      <c r="BD4864" s="5">
        <v>227</v>
      </c>
      <c r="BE4864">
        <v>195.25</v>
      </c>
      <c r="BG4864">
        <f t="shared" si="531"/>
        <v>195.25</v>
      </c>
      <c r="BH4864">
        <v>32</v>
      </c>
    </row>
    <row r="4865" spans="1:61" x14ac:dyDescent="0.25">
      <c r="A4865" t="s">
        <v>54</v>
      </c>
      <c r="B4865">
        <v>110027</v>
      </c>
      <c r="C4865" t="s">
        <v>55</v>
      </c>
      <c r="D4865" t="s">
        <v>56</v>
      </c>
      <c r="E4865" s="1">
        <v>45991</v>
      </c>
      <c r="F4865" t="s">
        <v>5645</v>
      </c>
      <c r="G4865" t="s">
        <v>67</v>
      </c>
      <c r="H4865" t="str">
        <f t="shared" si="525"/>
        <v>Direct Sale</v>
      </c>
      <c r="K4865" s="3">
        <v>45991.818749999999</v>
      </c>
      <c r="L4865">
        <f t="shared" si="526"/>
        <v>30</v>
      </c>
      <c r="M4865" t="str">
        <f t="shared" si="527"/>
        <v>Sunday</v>
      </c>
      <c r="N4865" s="1" t="str">
        <f t="shared" si="528"/>
        <v>November</v>
      </c>
      <c r="O4865" s="2">
        <v>0.81874999999999998</v>
      </c>
      <c r="P4865" s="2" t="str">
        <f t="shared" si="529"/>
        <v>Week 4</v>
      </c>
      <c r="Q4865" t="s">
        <v>59</v>
      </c>
      <c r="R4865" s="5">
        <v>179</v>
      </c>
      <c r="S4865" s="5">
        <v>0</v>
      </c>
      <c r="T4865" s="5">
        <f t="shared" si="530"/>
        <v>0</v>
      </c>
      <c r="U4865" s="5">
        <v>179</v>
      </c>
      <c r="V4865" s="5">
        <v>0</v>
      </c>
      <c r="W4865" s="5">
        <v>8.9600000000000009</v>
      </c>
      <c r="X4865" s="5">
        <v>0.04</v>
      </c>
      <c r="Y4865" s="5">
        <v>188</v>
      </c>
      <c r="Z4865" s="5">
        <v>188</v>
      </c>
      <c r="AA4865" t="s">
        <v>73</v>
      </c>
      <c r="AB4865">
        <v>37.380000000000003</v>
      </c>
      <c r="AC4865">
        <v>2.56</v>
      </c>
      <c r="AD4865" t="s">
        <v>5778</v>
      </c>
      <c r="AE4865" t="s">
        <v>75</v>
      </c>
      <c r="AI4865" t="s">
        <v>730</v>
      </c>
      <c r="AJ4865" t="s">
        <v>731</v>
      </c>
      <c r="AK4865">
        <v>9999777722</v>
      </c>
      <c r="AO4865">
        <v>0</v>
      </c>
      <c r="AP4865">
        <v>0</v>
      </c>
      <c r="AQ4865">
        <v>188</v>
      </c>
      <c r="AZ4865">
        <v>179</v>
      </c>
      <c r="BA4865">
        <v>4.4800000000000004</v>
      </c>
      <c r="BB4865">
        <v>179</v>
      </c>
      <c r="BC4865">
        <v>4.4800000000000004</v>
      </c>
      <c r="BD4865" s="5">
        <v>188</v>
      </c>
      <c r="BE4865">
        <v>179</v>
      </c>
      <c r="BG4865">
        <f t="shared" si="531"/>
        <v>179</v>
      </c>
    </row>
    <row r="4866" spans="1:61" x14ac:dyDescent="0.25">
      <c r="A4866" t="s">
        <v>54</v>
      </c>
      <c r="B4866">
        <v>110027</v>
      </c>
      <c r="C4866" t="s">
        <v>55</v>
      </c>
      <c r="D4866" t="s">
        <v>56</v>
      </c>
      <c r="E4866" s="1">
        <v>45991</v>
      </c>
      <c r="F4866" t="s">
        <v>5646</v>
      </c>
      <c r="G4866" t="s">
        <v>63</v>
      </c>
      <c r="H4866" t="str">
        <f t="shared" si="525"/>
        <v>Aggregator</v>
      </c>
      <c r="I4866">
        <v>223482000000000</v>
      </c>
      <c r="J4866">
        <v>29811</v>
      </c>
      <c r="K4866" s="3">
        <v>45991.822916666664</v>
      </c>
      <c r="L4866">
        <f t="shared" si="526"/>
        <v>30</v>
      </c>
      <c r="M4866" t="str">
        <f t="shared" si="527"/>
        <v>Sunday</v>
      </c>
      <c r="N4866" s="1" t="str">
        <f t="shared" si="528"/>
        <v>November</v>
      </c>
      <c r="O4866" s="2">
        <v>0.82291666666666663</v>
      </c>
      <c r="P4866" s="2" t="str">
        <f t="shared" si="529"/>
        <v>Week 4</v>
      </c>
      <c r="Q4866" t="s">
        <v>59</v>
      </c>
      <c r="R4866" s="5">
        <v>444</v>
      </c>
      <c r="S4866" s="5">
        <v>-90</v>
      </c>
      <c r="T4866" s="5">
        <f t="shared" si="530"/>
        <v>20.27027027027027</v>
      </c>
      <c r="U4866" s="5">
        <v>354</v>
      </c>
      <c r="V4866" s="5">
        <v>32</v>
      </c>
      <c r="W4866" s="5">
        <v>0</v>
      </c>
      <c r="X4866" s="5">
        <v>0</v>
      </c>
      <c r="Y4866" s="5">
        <v>386</v>
      </c>
      <c r="Z4866" s="5">
        <v>386</v>
      </c>
      <c r="AA4866" t="s">
        <v>64</v>
      </c>
      <c r="AB4866">
        <v>82.9</v>
      </c>
      <c r="AC4866">
        <v>5.88</v>
      </c>
      <c r="AD4866" t="s">
        <v>64</v>
      </c>
      <c r="AE4866" t="s">
        <v>56</v>
      </c>
      <c r="AF4866">
        <v>3905</v>
      </c>
      <c r="AG4866">
        <v>3905</v>
      </c>
      <c r="AO4866">
        <v>32</v>
      </c>
      <c r="AP4866">
        <v>0</v>
      </c>
      <c r="AW4866">
        <v>386</v>
      </c>
      <c r="BD4866" s="5">
        <v>386</v>
      </c>
      <c r="BE4866">
        <v>354</v>
      </c>
      <c r="BG4866">
        <f t="shared" si="531"/>
        <v>354</v>
      </c>
      <c r="BH4866">
        <v>32</v>
      </c>
    </row>
    <row r="4867" spans="1:61" x14ac:dyDescent="0.25">
      <c r="A4867" t="s">
        <v>54</v>
      </c>
      <c r="B4867">
        <v>110027</v>
      </c>
      <c r="C4867" t="s">
        <v>55</v>
      </c>
      <c r="D4867" t="s">
        <v>56</v>
      </c>
      <c r="E4867" s="1">
        <v>45991</v>
      </c>
      <c r="F4867" t="s">
        <v>5647</v>
      </c>
      <c r="G4867" t="s">
        <v>58</v>
      </c>
      <c r="H4867" t="str">
        <f t="shared" ref="H4867:H4930" si="532">IF(G4867="POS","Direct Sale","Aggregator")</f>
        <v>Aggregator</v>
      </c>
      <c r="I4867">
        <v>7534952793</v>
      </c>
      <c r="J4867">
        <v>18528960</v>
      </c>
      <c r="K4867" s="3">
        <v>45991.82708333333</v>
      </c>
      <c r="L4867">
        <f t="shared" ref="L4867:L4930" si="533">VALUE(DAY(K4867))</f>
        <v>30</v>
      </c>
      <c r="M4867" t="str">
        <f t="shared" ref="M4867:M4930" si="534">TEXT(K4867,"dddd")</f>
        <v>Sunday</v>
      </c>
      <c r="N4867" s="1" t="str">
        <f t="shared" ref="N4867:N4930" si="535">TEXT(K4867,"MMMM")</f>
        <v>November</v>
      </c>
      <c r="O4867" s="2">
        <v>0.82708333333333328</v>
      </c>
      <c r="P4867" s="2" t="str">
        <f t="shared" ref="P4867:P4930" si="536">_xlfn.IFS(L4867&lt;=7,"Week 1",L4867&lt;=15, "Week 2",L4867&lt;=23,"Week 3",L4867&lt;=30,"Week 4")</f>
        <v>Week 4</v>
      </c>
      <c r="Q4867" t="s">
        <v>59</v>
      </c>
      <c r="R4867" s="5">
        <v>418</v>
      </c>
      <c r="S4867" s="5">
        <v>-93</v>
      </c>
      <c r="T4867" s="5">
        <f t="shared" ref="T4867:T4930" si="537">ABS((S4867/R4867)*100)</f>
        <v>22.248803827751196</v>
      </c>
      <c r="U4867" s="5">
        <v>325</v>
      </c>
      <c r="V4867" s="5">
        <v>32</v>
      </c>
      <c r="W4867" s="5">
        <v>0</v>
      </c>
      <c r="X4867" s="5">
        <v>0</v>
      </c>
      <c r="Y4867" s="5">
        <v>357</v>
      </c>
      <c r="Z4867" s="5">
        <v>357</v>
      </c>
      <c r="AA4867" t="s">
        <v>60</v>
      </c>
      <c r="AB4867">
        <v>71.010000000000005</v>
      </c>
      <c r="AC4867">
        <v>8.68</v>
      </c>
      <c r="AD4867" t="s">
        <v>60</v>
      </c>
      <c r="AE4867" t="s">
        <v>56</v>
      </c>
      <c r="AF4867">
        <v>2793</v>
      </c>
      <c r="AG4867">
        <v>2793</v>
      </c>
      <c r="AO4867">
        <v>32</v>
      </c>
      <c r="AP4867">
        <v>0</v>
      </c>
      <c r="AX4867">
        <v>357</v>
      </c>
      <c r="BD4867" s="5">
        <v>357</v>
      </c>
      <c r="BE4867">
        <v>325</v>
      </c>
      <c r="BG4867">
        <f t="shared" ref="BG4867:BG4930" si="538">BE4867+BF4867</f>
        <v>325</v>
      </c>
      <c r="BI4867">
        <v>32</v>
      </c>
    </row>
    <row r="4868" spans="1:61" x14ac:dyDescent="0.25">
      <c r="A4868" t="s">
        <v>54</v>
      </c>
      <c r="B4868">
        <v>110027</v>
      </c>
      <c r="C4868" t="s">
        <v>55</v>
      </c>
      <c r="D4868" t="s">
        <v>56</v>
      </c>
      <c r="E4868" s="1">
        <v>45991</v>
      </c>
      <c r="F4868" t="s">
        <v>5648</v>
      </c>
      <c r="G4868" t="s">
        <v>63</v>
      </c>
      <c r="H4868" t="str">
        <f t="shared" si="532"/>
        <v>Aggregator</v>
      </c>
      <c r="I4868">
        <v>223482000000000</v>
      </c>
      <c r="J4868">
        <v>29811</v>
      </c>
      <c r="K4868" s="3">
        <v>45991.831250000003</v>
      </c>
      <c r="L4868">
        <f t="shared" si="533"/>
        <v>30</v>
      </c>
      <c r="M4868" t="str">
        <f t="shared" si="534"/>
        <v>Sunday</v>
      </c>
      <c r="N4868" s="1" t="str">
        <f t="shared" si="535"/>
        <v>November</v>
      </c>
      <c r="O4868" s="2">
        <v>0.83125000000000004</v>
      </c>
      <c r="P4868" s="2" t="str">
        <f t="shared" si="536"/>
        <v>Week 4</v>
      </c>
      <c r="Q4868" t="s">
        <v>59</v>
      </c>
      <c r="R4868" s="5">
        <v>1147</v>
      </c>
      <c r="S4868" s="5">
        <v>-443.75</v>
      </c>
      <c r="T4868" s="5">
        <f t="shared" si="537"/>
        <v>38.687881429816912</v>
      </c>
      <c r="U4868" s="5">
        <v>703.25</v>
      </c>
      <c r="V4868" s="5">
        <v>32</v>
      </c>
      <c r="W4868" s="5">
        <v>0</v>
      </c>
      <c r="X4868" s="5">
        <v>-0.25</v>
      </c>
      <c r="Y4868" s="5">
        <v>735</v>
      </c>
      <c r="Z4868" s="5">
        <v>735</v>
      </c>
      <c r="AA4868" t="s">
        <v>64</v>
      </c>
      <c r="AB4868">
        <v>179.7</v>
      </c>
      <c r="AC4868">
        <v>14.58</v>
      </c>
      <c r="AD4868" t="s">
        <v>64</v>
      </c>
      <c r="AE4868" t="s">
        <v>56</v>
      </c>
      <c r="AF4868">
        <v>1551</v>
      </c>
      <c r="AG4868">
        <v>1551</v>
      </c>
      <c r="AO4868">
        <v>32</v>
      </c>
      <c r="AP4868">
        <v>0</v>
      </c>
      <c r="AW4868">
        <v>735</v>
      </c>
      <c r="BD4868" s="5">
        <v>735</v>
      </c>
      <c r="BE4868">
        <v>703.25</v>
      </c>
      <c r="BG4868">
        <f t="shared" si="538"/>
        <v>703.25</v>
      </c>
      <c r="BH4868">
        <v>32</v>
      </c>
    </row>
    <row r="4869" spans="1:61" x14ac:dyDescent="0.25">
      <c r="A4869" t="s">
        <v>54</v>
      </c>
      <c r="B4869">
        <v>110027</v>
      </c>
      <c r="C4869" t="s">
        <v>55</v>
      </c>
      <c r="D4869" t="s">
        <v>56</v>
      </c>
      <c r="E4869" s="1">
        <v>45991</v>
      </c>
      <c r="F4869" t="s">
        <v>5649</v>
      </c>
      <c r="G4869" t="s">
        <v>58</v>
      </c>
      <c r="H4869" t="str">
        <f t="shared" si="532"/>
        <v>Aggregator</v>
      </c>
      <c r="I4869">
        <v>7532739759</v>
      </c>
      <c r="J4869">
        <v>18528960</v>
      </c>
      <c r="K4869" s="3">
        <v>45991.837500000001</v>
      </c>
      <c r="L4869">
        <f t="shared" si="533"/>
        <v>30</v>
      </c>
      <c r="M4869" t="str">
        <f t="shared" si="534"/>
        <v>Sunday</v>
      </c>
      <c r="N4869" s="1" t="str">
        <f t="shared" si="535"/>
        <v>November</v>
      </c>
      <c r="O4869" s="2">
        <v>0.83750000000000002</v>
      </c>
      <c r="P4869" s="2" t="str">
        <f t="shared" si="536"/>
        <v>Week 4</v>
      </c>
      <c r="Q4869" t="s">
        <v>59</v>
      </c>
      <c r="R4869" s="5">
        <v>578</v>
      </c>
      <c r="S4869" s="5">
        <v>-274.5</v>
      </c>
      <c r="T4869" s="5">
        <f t="shared" si="537"/>
        <v>47.491349480968857</v>
      </c>
      <c r="U4869" s="5">
        <v>303.5</v>
      </c>
      <c r="V4869" s="5">
        <v>32</v>
      </c>
      <c r="W4869" s="5">
        <v>0</v>
      </c>
      <c r="X4869" s="5">
        <v>0</v>
      </c>
      <c r="Y4869" s="5">
        <v>335.5</v>
      </c>
      <c r="Z4869" s="5">
        <v>335.5</v>
      </c>
      <c r="AA4869" t="s">
        <v>60</v>
      </c>
      <c r="AB4869">
        <v>119.5</v>
      </c>
      <c r="AC4869">
        <v>9.75</v>
      </c>
      <c r="AD4869" t="s">
        <v>60</v>
      </c>
      <c r="AE4869" t="s">
        <v>56</v>
      </c>
      <c r="AF4869">
        <v>9759</v>
      </c>
      <c r="AG4869">
        <v>9759</v>
      </c>
      <c r="AO4869">
        <v>32</v>
      </c>
      <c r="AP4869">
        <v>0</v>
      </c>
      <c r="AX4869">
        <v>335.5</v>
      </c>
      <c r="BD4869" s="5">
        <v>335.5</v>
      </c>
      <c r="BE4869">
        <v>303.5</v>
      </c>
      <c r="BG4869">
        <f t="shared" si="538"/>
        <v>303.5</v>
      </c>
      <c r="BI4869">
        <v>32</v>
      </c>
    </row>
    <row r="4870" spans="1:61" x14ac:dyDescent="0.25">
      <c r="A4870" t="s">
        <v>54</v>
      </c>
      <c r="B4870">
        <v>110027</v>
      </c>
      <c r="C4870" t="s">
        <v>55</v>
      </c>
      <c r="D4870" t="s">
        <v>56</v>
      </c>
      <c r="E4870" s="1">
        <v>45991</v>
      </c>
      <c r="F4870" t="s">
        <v>5650</v>
      </c>
      <c r="G4870" t="s">
        <v>58</v>
      </c>
      <c r="H4870" t="str">
        <f t="shared" si="532"/>
        <v>Aggregator</v>
      </c>
      <c r="I4870">
        <v>7535938366</v>
      </c>
      <c r="J4870">
        <v>18528960</v>
      </c>
      <c r="K4870" s="3">
        <v>45991.838194444441</v>
      </c>
      <c r="L4870">
        <f t="shared" si="533"/>
        <v>30</v>
      </c>
      <c r="M4870" t="str">
        <f t="shared" si="534"/>
        <v>Sunday</v>
      </c>
      <c r="N4870" s="1" t="str">
        <f t="shared" si="535"/>
        <v>November</v>
      </c>
      <c r="O4870" s="2">
        <v>0.83819444444444446</v>
      </c>
      <c r="P4870" s="2" t="str">
        <f t="shared" si="536"/>
        <v>Week 4</v>
      </c>
      <c r="Q4870" t="s">
        <v>59</v>
      </c>
      <c r="R4870" s="5">
        <v>507</v>
      </c>
      <c r="S4870" s="5">
        <v>-100</v>
      </c>
      <c r="T4870" s="5">
        <f t="shared" si="537"/>
        <v>19.723865877712033</v>
      </c>
      <c r="U4870" s="5">
        <v>407</v>
      </c>
      <c r="V4870" s="5">
        <v>32</v>
      </c>
      <c r="W4870" s="5">
        <v>0</v>
      </c>
      <c r="X4870" s="5">
        <v>0</v>
      </c>
      <c r="Y4870" s="5">
        <v>439</v>
      </c>
      <c r="Z4870" s="5">
        <v>439</v>
      </c>
      <c r="AA4870" t="s">
        <v>60</v>
      </c>
      <c r="AB4870">
        <v>93.72</v>
      </c>
      <c r="AC4870">
        <v>10.3</v>
      </c>
      <c r="AD4870" t="s">
        <v>60</v>
      </c>
      <c r="AE4870" t="s">
        <v>56</v>
      </c>
      <c r="AF4870">
        <v>8366</v>
      </c>
      <c r="AG4870">
        <v>8366</v>
      </c>
      <c r="AO4870">
        <v>32</v>
      </c>
      <c r="AP4870">
        <v>0</v>
      </c>
      <c r="AX4870">
        <v>439</v>
      </c>
      <c r="BD4870" s="5">
        <v>439</v>
      </c>
      <c r="BE4870">
        <v>407</v>
      </c>
      <c r="BG4870">
        <f t="shared" si="538"/>
        <v>407</v>
      </c>
      <c r="BI4870">
        <v>32</v>
      </c>
    </row>
    <row r="4871" spans="1:61" x14ac:dyDescent="0.25">
      <c r="A4871" t="s">
        <v>54</v>
      </c>
      <c r="B4871">
        <v>110027</v>
      </c>
      <c r="C4871" t="s">
        <v>55</v>
      </c>
      <c r="D4871" t="s">
        <v>56</v>
      </c>
      <c r="E4871" s="1">
        <v>45991</v>
      </c>
      <c r="F4871" t="s">
        <v>5651</v>
      </c>
      <c r="G4871" t="s">
        <v>63</v>
      </c>
      <c r="H4871" t="str">
        <f t="shared" si="532"/>
        <v>Aggregator</v>
      </c>
      <c r="I4871">
        <v>223484000000000</v>
      </c>
      <c r="J4871">
        <v>29811</v>
      </c>
      <c r="K4871" s="3">
        <v>45991.845138888886</v>
      </c>
      <c r="L4871">
        <f t="shared" si="533"/>
        <v>30</v>
      </c>
      <c r="M4871" t="str">
        <f t="shared" si="534"/>
        <v>Sunday</v>
      </c>
      <c r="N4871" s="1" t="str">
        <f t="shared" si="535"/>
        <v>November</v>
      </c>
      <c r="O4871" s="2">
        <v>0.84513888888888888</v>
      </c>
      <c r="P4871" s="2" t="str">
        <f t="shared" si="536"/>
        <v>Week 4</v>
      </c>
      <c r="Q4871" t="s">
        <v>59</v>
      </c>
      <c r="R4871" s="5">
        <v>349</v>
      </c>
      <c r="S4871" s="5">
        <v>0</v>
      </c>
      <c r="T4871" s="5">
        <f t="shared" si="537"/>
        <v>0</v>
      </c>
      <c r="U4871" s="5">
        <v>349</v>
      </c>
      <c r="V4871" s="5">
        <v>32</v>
      </c>
      <c r="W4871" s="5">
        <v>0</v>
      </c>
      <c r="X4871" s="5">
        <v>0</v>
      </c>
      <c r="Y4871" s="5">
        <v>381</v>
      </c>
      <c r="Z4871" s="5">
        <v>381</v>
      </c>
      <c r="AA4871" t="s">
        <v>64</v>
      </c>
      <c r="AB4871">
        <v>78.14</v>
      </c>
      <c r="AC4871">
        <v>9.82</v>
      </c>
      <c r="AD4871" t="s">
        <v>64</v>
      </c>
      <c r="AE4871" t="s">
        <v>56</v>
      </c>
      <c r="AF4871">
        <v>969</v>
      </c>
      <c r="AG4871">
        <v>969</v>
      </c>
      <c r="AO4871">
        <v>32</v>
      </c>
      <c r="AP4871">
        <v>0</v>
      </c>
      <c r="AW4871">
        <v>381</v>
      </c>
      <c r="BD4871" s="5">
        <v>381</v>
      </c>
      <c r="BE4871">
        <v>349</v>
      </c>
      <c r="BG4871">
        <f t="shared" si="538"/>
        <v>349</v>
      </c>
      <c r="BH4871">
        <v>32</v>
      </c>
    </row>
    <row r="4872" spans="1:61" x14ac:dyDescent="0.25">
      <c r="A4872" t="s">
        <v>54</v>
      </c>
      <c r="B4872">
        <v>110027</v>
      </c>
      <c r="C4872" t="s">
        <v>55</v>
      </c>
      <c r="D4872" t="s">
        <v>56</v>
      </c>
      <c r="E4872" s="1">
        <v>45991</v>
      </c>
      <c r="F4872" t="s">
        <v>5652</v>
      </c>
      <c r="G4872" t="s">
        <v>63</v>
      </c>
      <c r="H4872" t="str">
        <f t="shared" si="532"/>
        <v>Aggregator</v>
      </c>
      <c r="I4872">
        <v>223484000000000</v>
      </c>
      <c r="J4872">
        <v>29811</v>
      </c>
      <c r="K4872" s="3">
        <v>45991.845138888886</v>
      </c>
      <c r="L4872">
        <f t="shared" si="533"/>
        <v>30</v>
      </c>
      <c r="M4872" t="str">
        <f t="shared" si="534"/>
        <v>Sunday</v>
      </c>
      <c r="N4872" s="1" t="str">
        <f t="shared" si="535"/>
        <v>November</v>
      </c>
      <c r="O4872" s="2">
        <v>0.84513888888888888</v>
      </c>
      <c r="P4872" s="2" t="str">
        <f t="shared" si="536"/>
        <v>Week 4</v>
      </c>
      <c r="Q4872" t="s">
        <v>59</v>
      </c>
      <c r="R4872" s="5">
        <v>458</v>
      </c>
      <c r="S4872" s="5">
        <v>0</v>
      </c>
      <c r="T4872" s="5">
        <f t="shared" si="537"/>
        <v>0</v>
      </c>
      <c r="U4872" s="5">
        <v>458</v>
      </c>
      <c r="V4872" s="5">
        <v>32</v>
      </c>
      <c r="W4872" s="5">
        <v>0</v>
      </c>
      <c r="X4872" s="5">
        <v>0</v>
      </c>
      <c r="Y4872" s="5">
        <v>490</v>
      </c>
      <c r="Z4872" s="5">
        <v>490</v>
      </c>
      <c r="AA4872" t="s">
        <v>64</v>
      </c>
      <c r="AB4872">
        <v>68.84</v>
      </c>
      <c r="AC4872">
        <v>9.98</v>
      </c>
      <c r="AD4872" t="s">
        <v>64</v>
      </c>
      <c r="AE4872" t="s">
        <v>56</v>
      </c>
      <c r="AF4872">
        <v>205</v>
      </c>
      <c r="AG4872">
        <v>205</v>
      </c>
      <c r="AO4872">
        <v>32</v>
      </c>
      <c r="AP4872">
        <v>0</v>
      </c>
      <c r="AW4872">
        <v>490</v>
      </c>
      <c r="BD4872" s="5">
        <v>490</v>
      </c>
      <c r="BE4872">
        <v>458</v>
      </c>
      <c r="BG4872">
        <f t="shared" si="538"/>
        <v>458</v>
      </c>
      <c r="BH4872">
        <v>32</v>
      </c>
    </row>
    <row r="4873" spans="1:61" x14ac:dyDescent="0.25">
      <c r="A4873" t="s">
        <v>54</v>
      </c>
      <c r="B4873">
        <v>110027</v>
      </c>
      <c r="C4873" t="s">
        <v>55</v>
      </c>
      <c r="D4873" t="s">
        <v>56</v>
      </c>
      <c r="E4873" s="1">
        <v>45991</v>
      </c>
      <c r="F4873" t="s">
        <v>5653</v>
      </c>
      <c r="G4873" t="s">
        <v>63</v>
      </c>
      <c r="H4873" t="str">
        <f t="shared" si="532"/>
        <v>Aggregator</v>
      </c>
      <c r="I4873">
        <v>223484000000000</v>
      </c>
      <c r="J4873">
        <v>29811</v>
      </c>
      <c r="K4873" s="3">
        <v>45991.845833333333</v>
      </c>
      <c r="L4873">
        <f t="shared" si="533"/>
        <v>30</v>
      </c>
      <c r="M4873" t="str">
        <f t="shared" si="534"/>
        <v>Sunday</v>
      </c>
      <c r="N4873" s="1" t="str">
        <f t="shared" si="535"/>
        <v>November</v>
      </c>
      <c r="O4873" s="2">
        <v>0.84583333333333333</v>
      </c>
      <c r="P4873" s="2" t="str">
        <f t="shared" si="536"/>
        <v>Week 4</v>
      </c>
      <c r="Q4873" t="s">
        <v>59</v>
      </c>
      <c r="R4873" s="5">
        <v>587</v>
      </c>
      <c r="S4873" s="5">
        <v>-93.74</v>
      </c>
      <c r="T4873" s="5">
        <f t="shared" si="537"/>
        <v>15.969335604770016</v>
      </c>
      <c r="U4873" s="5">
        <v>493.26</v>
      </c>
      <c r="V4873" s="5">
        <v>32</v>
      </c>
      <c r="W4873" s="5">
        <v>0</v>
      </c>
      <c r="X4873" s="5">
        <v>-0.26</v>
      </c>
      <c r="Y4873" s="5">
        <v>525</v>
      </c>
      <c r="Z4873" s="5">
        <v>525</v>
      </c>
      <c r="AA4873" t="s">
        <v>64</v>
      </c>
      <c r="AB4873">
        <v>129.54</v>
      </c>
      <c r="AC4873">
        <v>13.9</v>
      </c>
      <c r="AD4873" t="s">
        <v>64</v>
      </c>
      <c r="AE4873" t="s">
        <v>56</v>
      </c>
      <c r="AF4873">
        <v>7829</v>
      </c>
      <c r="AG4873">
        <v>7829</v>
      </c>
      <c r="AO4873">
        <v>32</v>
      </c>
      <c r="AP4873">
        <v>0</v>
      </c>
      <c r="AW4873">
        <v>525</v>
      </c>
      <c r="BD4873" s="5">
        <v>525</v>
      </c>
      <c r="BE4873">
        <v>493.26</v>
      </c>
      <c r="BG4873">
        <f t="shared" si="538"/>
        <v>493.26</v>
      </c>
      <c r="BH4873">
        <v>32</v>
      </c>
    </row>
    <row r="4874" spans="1:61" x14ac:dyDescent="0.25">
      <c r="A4874" t="s">
        <v>54</v>
      </c>
      <c r="B4874">
        <v>110027</v>
      </c>
      <c r="C4874" t="s">
        <v>55</v>
      </c>
      <c r="D4874" t="s">
        <v>56</v>
      </c>
      <c r="E4874" s="1">
        <v>45991</v>
      </c>
      <c r="F4874" t="s">
        <v>5654</v>
      </c>
      <c r="G4874" t="s">
        <v>63</v>
      </c>
      <c r="H4874" t="str">
        <f t="shared" si="532"/>
        <v>Aggregator</v>
      </c>
      <c r="I4874">
        <v>223484000000000</v>
      </c>
      <c r="J4874">
        <v>29811</v>
      </c>
      <c r="K4874" s="3">
        <v>45991.853472222225</v>
      </c>
      <c r="L4874">
        <f t="shared" si="533"/>
        <v>30</v>
      </c>
      <c r="M4874" t="str">
        <f t="shared" si="534"/>
        <v>Sunday</v>
      </c>
      <c r="N4874" s="1" t="str">
        <f t="shared" si="535"/>
        <v>November</v>
      </c>
      <c r="O4874" s="2">
        <v>0.85347222222222219</v>
      </c>
      <c r="P4874" s="2" t="str">
        <f t="shared" si="536"/>
        <v>Week 4</v>
      </c>
      <c r="Q4874" t="s">
        <v>59</v>
      </c>
      <c r="R4874" s="5">
        <v>268</v>
      </c>
      <c r="S4874" s="5">
        <v>-99.99</v>
      </c>
      <c r="T4874" s="5">
        <f t="shared" si="537"/>
        <v>37.309701492537314</v>
      </c>
      <c r="U4874" s="5">
        <v>168.01</v>
      </c>
      <c r="V4874" s="5">
        <v>32</v>
      </c>
      <c r="W4874" s="5">
        <v>0</v>
      </c>
      <c r="X4874" s="5">
        <v>-0.01</v>
      </c>
      <c r="Y4874" s="5">
        <v>200</v>
      </c>
      <c r="Z4874" s="5">
        <v>200</v>
      </c>
      <c r="AA4874" t="s">
        <v>64</v>
      </c>
      <c r="AB4874">
        <v>46.9</v>
      </c>
      <c r="AC4874">
        <v>5.88</v>
      </c>
      <c r="AD4874" t="s">
        <v>64</v>
      </c>
      <c r="AE4874" t="s">
        <v>56</v>
      </c>
      <c r="AF4874">
        <v>42</v>
      </c>
      <c r="AG4874">
        <v>42</v>
      </c>
      <c r="AO4874">
        <v>32</v>
      </c>
      <c r="AP4874">
        <v>0</v>
      </c>
      <c r="AW4874">
        <v>200</v>
      </c>
      <c r="BD4874" s="5">
        <v>200</v>
      </c>
      <c r="BE4874">
        <v>168.01</v>
      </c>
      <c r="BG4874">
        <f t="shared" si="538"/>
        <v>168.01</v>
      </c>
      <c r="BH4874">
        <v>32</v>
      </c>
    </row>
    <row r="4875" spans="1:61" x14ac:dyDescent="0.25">
      <c r="A4875" t="s">
        <v>54</v>
      </c>
      <c r="B4875">
        <v>110027</v>
      </c>
      <c r="C4875" t="s">
        <v>55</v>
      </c>
      <c r="D4875" t="s">
        <v>56</v>
      </c>
      <c r="E4875" s="1">
        <v>45991</v>
      </c>
      <c r="F4875" t="s">
        <v>5655</v>
      </c>
      <c r="G4875" t="s">
        <v>63</v>
      </c>
      <c r="H4875" t="str">
        <f t="shared" si="532"/>
        <v>Aggregator</v>
      </c>
      <c r="I4875">
        <v>223484000000000</v>
      </c>
      <c r="J4875">
        <v>29811</v>
      </c>
      <c r="K4875" s="3">
        <v>45991.854166666664</v>
      </c>
      <c r="L4875">
        <f t="shared" si="533"/>
        <v>30</v>
      </c>
      <c r="M4875" t="str">
        <f t="shared" si="534"/>
        <v>Sunday</v>
      </c>
      <c r="N4875" s="1" t="str">
        <f t="shared" si="535"/>
        <v>November</v>
      </c>
      <c r="O4875" s="2">
        <v>0.85416666666666663</v>
      </c>
      <c r="P4875" s="2" t="str">
        <f t="shared" si="536"/>
        <v>Week 4</v>
      </c>
      <c r="Q4875" t="s">
        <v>59</v>
      </c>
      <c r="R4875" s="5">
        <v>2018</v>
      </c>
      <c r="S4875" s="5">
        <v>-599.98</v>
      </c>
      <c r="T4875" s="5">
        <f t="shared" si="537"/>
        <v>29.73141724479683</v>
      </c>
      <c r="U4875" s="5">
        <v>1418.02</v>
      </c>
      <c r="V4875" s="5">
        <v>32</v>
      </c>
      <c r="W4875" s="5">
        <v>0</v>
      </c>
      <c r="X4875" s="5">
        <v>-0.02</v>
      </c>
      <c r="Y4875" s="5">
        <v>1450</v>
      </c>
      <c r="Z4875" s="5">
        <v>1450</v>
      </c>
      <c r="AA4875" t="s">
        <v>64</v>
      </c>
      <c r="AB4875">
        <v>353.01</v>
      </c>
      <c r="AC4875">
        <v>34.979999999999997</v>
      </c>
      <c r="AD4875" t="s">
        <v>64</v>
      </c>
      <c r="AE4875" t="s">
        <v>56</v>
      </c>
      <c r="AF4875">
        <v>7350</v>
      </c>
      <c r="AG4875">
        <v>7350</v>
      </c>
      <c r="AO4875">
        <v>32</v>
      </c>
      <c r="AP4875">
        <v>0</v>
      </c>
      <c r="AW4875">
        <v>1450</v>
      </c>
      <c r="BD4875" s="5">
        <v>1450</v>
      </c>
      <c r="BE4875">
        <v>1418.02</v>
      </c>
      <c r="BG4875">
        <f t="shared" si="538"/>
        <v>1418.02</v>
      </c>
      <c r="BH4875">
        <v>32</v>
      </c>
    </row>
    <row r="4876" spans="1:61" x14ac:dyDescent="0.25">
      <c r="A4876" t="s">
        <v>54</v>
      </c>
      <c r="B4876">
        <v>110027</v>
      </c>
      <c r="C4876" t="s">
        <v>55</v>
      </c>
      <c r="D4876" t="s">
        <v>56</v>
      </c>
      <c r="E4876" s="1">
        <v>45991</v>
      </c>
      <c r="F4876" t="s">
        <v>5656</v>
      </c>
      <c r="G4876" t="s">
        <v>58</v>
      </c>
      <c r="H4876" t="str">
        <f t="shared" si="532"/>
        <v>Aggregator</v>
      </c>
      <c r="I4876">
        <v>7534630799</v>
      </c>
      <c r="J4876">
        <v>18528960</v>
      </c>
      <c r="K4876" s="3">
        <v>45991.855555555558</v>
      </c>
      <c r="L4876">
        <f t="shared" si="533"/>
        <v>30</v>
      </c>
      <c r="M4876" t="str">
        <f t="shared" si="534"/>
        <v>Sunday</v>
      </c>
      <c r="N4876" s="1" t="str">
        <f t="shared" si="535"/>
        <v>November</v>
      </c>
      <c r="O4876" s="2">
        <v>0.85555555555555551</v>
      </c>
      <c r="P4876" s="2" t="str">
        <f t="shared" si="536"/>
        <v>Week 4</v>
      </c>
      <c r="Q4876" t="s">
        <v>59</v>
      </c>
      <c r="R4876" s="5">
        <v>675</v>
      </c>
      <c r="S4876" s="5">
        <v>0</v>
      </c>
      <c r="T4876" s="5">
        <f t="shared" si="537"/>
        <v>0</v>
      </c>
      <c r="U4876" s="5">
        <v>675</v>
      </c>
      <c r="V4876" s="5">
        <v>32</v>
      </c>
      <c r="W4876" s="5">
        <v>0</v>
      </c>
      <c r="X4876" s="5">
        <v>0</v>
      </c>
      <c r="Y4876" s="5">
        <v>707</v>
      </c>
      <c r="Z4876" s="5">
        <v>707</v>
      </c>
      <c r="AA4876" t="s">
        <v>60</v>
      </c>
      <c r="AB4876">
        <v>101.56</v>
      </c>
      <c r="AC4876">
        <v>15.41</v>
      </c>
      <c r="AD4876" t="s">
        <v>60</v>
      </c>
      <c r="AE4876" t="s">
        <v>56</v>
      </c>
      <c r="AF4876">
        <v>799</v>
      </c>
      <c r="AG4876">
        <v>799</v>
      </c>
      <c r="AO4876">
        <v>32</v>
      </c>
      <c r="AP4876">
        <v>0</v>
      </c>
      <c r="AX4876">
        <v>707</v>
      </c>
      <c r="BD4876" s="5">
        <v>707</v>
      </c>
      <c r="BE4876">
        <v>675</v>
      </c>
      <c r="BG4876">
        <f t="shared" si="538"/>
        <v>675</v>
      </c>
      <c r="BI4876">
        <v>32</v>
      </c>
    </row>
    <row r="4877" spans="1:61" x14ac:dyDescent="0.25">
      <c r="A4877" t="s">
        <v>54</v>
      </c>
      <c r="B4877">
        <v>110027</v>
      </c>
      <c r="C4877" t="s">
        <v>55</v>
      </c>
      <c r="D4877" t="s">
        <v>56</v>
      </c>
      <c r="E4877" s="1">
        <v>45991</v>
      </c>
      <c r="F4877" t="s">
        <v>5657</v>
      </c>
      <c r="G4877" t="s">
        <v>58</v>
      </c>
      <c r="H4877" t="str">
        <f t="shared" si="532"/>
        <v>Aggregator</v>
      </c>
      <c r="I4877">
        <v>7527992940</v>
      </c>
      <c r="J4877">
        <v>18528960</v>
      </c>
      <c r="K4877" s="3">
        <v>45991.856944444444</v>
      </c>
      <c r="L4877">
        <f t="shared" si="533"/>
        <v>30</v>
      </c>
      <c r="M4877" t="str">
        <f t="shared" si="534"/>
        <v>Sunday</v>
      </c>
      <c r="N4877" s="1" t="str">
        <f t="shared" si="535"/>
        <v>November</v>
      </c>
      <c r="O4877" s="2">
        <v>0.8569444444444444</v>
      </c>
      <c r="P4877" s="2" t="str">
        <f t="shared" si="536"/>
        <v>Week 4</v>
      </c>
      <c r="Q4877" t="s">
        <v>59</v>
      </c>
      <c r="R4877" s="5">
        <v>229</v>
      </c>
      <c r="S4877" s="5">
        <v>-100</v>
      </c>
      <c r="T4877" s="5">
        <f t="shared" si="537"/>
        <v>43.668122270742359</v>
      </c>
      <c r="U4877" s="5">
        <v>129</v>
      </c>
      <c r="V4877" s="5">
        <v>32</v>
      </c>
      <c r="W4877" s="5">
        <v>0</v>
      </c>
      <c r="X4877" s="5">
        <v>0</v>
      </c>
      <c r="Y4877" s="5">
        <v>161</v>
      </c>
      <c r="Z4877" s="5">
        <v>161</v>
      </c>
      <c r="AA4877" t="s">
        <v>60</v>
      </c>
      <c r="AB4877">
        <v>54.66</v>
      </c>
      <c r="AC4877">
        <v>4.99</v>
      </c>
      <c r="AD4877" t="s">
        <v>60</v>
      </c>
      <c r="AE4877" t="s">
        <v>56</v>
      </c>
      <c r="AF4877">
        <v>2940</v>
      </c>
      <c r="AG4877">
        <v>2940</v>
      </c>
      <c r="AO4877">
        <v>32</v>
      </c>
      <c r="AP4877">
        <v>0</v>
      </c>
      <c r="AX4877">
        <v>161</v>
      </c>
      <c r="BD4877" s="5">
        <v>161</v>
      </c>
      <c r="BE4877">
        <v>129</v>
      </c>
      <c r="BG4877">
        <f t="shared" si="538"/>
        <v>129</v>
      </c>
      <c r="BI4877">
        <v>32</v>
      </c>
    </row>
    <row r="4878" spans="1:61" x14ac:dyDescent="0.25">
      <c r="A4878" t="s">
        <v>54</v>
      </c>
      <c r="B4878">
        <v>110027</v>
      </c>
      <c r="C4878" t="s">
        <v>55</v>
      </c>
      <c r="D4878" t="s">
        <v>56</v>
      </c>
      <c r="E4878" s="1">
        <v>45991</v>
      </c>
      <c r="F4878" t="s">
        <v>5658</v>
      </c>
      <c r="G4878" t="s">
        <v>67</v>
      </c>
      <c r="H4878" t="str">
        <f t="shared" si="532"/>
        <v>Direct Sale</v>
      </c>
      <c r="K4878" s="3">
        <v>45991.859722222223</v>
      </c>
      <c r="L4878">
        <f t="shared" si="533"/>
        <v>30</v>
      </c>
      <c r="M4878" t="str">
        <f t="shared" si="534"/>
        <v>Sunday</v>
      </c>
      <c r="N4878" s="1" t="str">
        <f t="shared" si="535"/>
        <v>November</v>
      </c>
      <c r="O4878" s="2">
        <v>0.85972222222222228</v>
      </c>
      <c r="P4878" s="2" t="str">
        <f t="shared" si="536"/>
        <v>Week 4</v>
      </c>
      <c r="Q4878" t="s">
        <v>59</v>
      </c>
      <c r="R4878" s="5">
        <v>460.66</v>
      </c>
      <c r="S4878" s="5">
        <v>0</v>
      </c>
      <c r="T4878" s="5">
        <f t="shared" si="537"/>
        <v>0</v>
      </c>
      <c r="U4878" s="5">
        <v>460.66</v>
      </c>
      <c r="V4878" s="5">
        <v>0</v>
      </c>
      <c r="W4878" s="5">
        <v>23.04</v>
      </c>
      <c r="X4878" s="5">
        <v>0.3</v>
      </c>
      <c r="Y4878" s="5">
        <v>484</v>
      </c>
      <c r="Z4878" s="5">
        <v>484</v>
      </c>
      <c r="AA4878" t="s">
        <v>68</v>
      </c>
      <c r="AB4878">
        <v>131.08000000000001</v>
      </c>
      <c r="AC4878">
        <v>8.34</v>
      </c>
      <c r="AD4878" t="s">
        <v>5778</v>
      </c>
      <c r="AE4878" t="s">
        <v>75</v>
      </c>
      <c r="AI4878" t="s">
        <v>89</v>
      </c>
      <c r="AJ4878" t="s">
        <v>190</v>
      </c>
      <c r="AK4878">
        <v>8929758003</v>
      </c>
      <c r="AO4878">
        <v>0</v>
      </c>
      <c r="AP4878">
        <v>0</v>
      </c>
      <c r="AR4878">
        <v>484</v>
      </c>
      <c r="AZ4878">
        <v>460.66</v>
      </c>
      <c r="BA4878">
        <v>11.52</v>
      </c>
      <c r="BB4878">
        <v>460.66</v>
      </c>
      <c r="BC4878">
        <v>11.52</v>
      </c>
      <c r="BD4878" s="5">
        <v>484</v>
      </c>
      <c r="BE4878">
        <v>460.66</v>
      </c>
      <c r="BG4878">
        <f t="shared" si="538"/>
        <v>460.66</v>
      </c>
    </row>
    <row r="4879" spans="1:61" x14ac:dyDescent="0.25">
      <c r="A4879" t="s">
        <v>54</v>
      </c>
      <c r="B4879">
        <v>110027</v>
      </c>
      <c r="C4879" t="s">
        <v>55</v>
      </c>
      <c r="D4879" t="s">
        <v>56</v>
      </c>
      <c r="E4879" s="1">
        <v>45991</v>
      </c>
      <c r="F4879" t="s">
        <v>5659</v>
      </c>
      <c r="G4879" t="s">
        <v>63</v>
      </c>
      <c r="H4879" t="str">
        <f t="shared" si="532"/>
        <v>Aggregator</v>
      </c>
      <c r="I4879">
        <v>223485000000000</v>
      </c>
      <c r="J4879">
        <v>29811</v>
      </c>
      <c r="K4879" s="3">
        <v>45991.863194444442</v>
      </c>
      <c r="L4879">
        <f t="shared" si="533"/>
        <v>30</v>
      </c>
      <c r="M4879" t="str">
        <f t="shared" si="534"/>
        <v>Sunday</v>
      </c>
      <c r="N4879" s="1" t="str">
        <f t="shared" si="535"/>
        <v>November</v>
      </c>
      <c r="O4879" s="2">
        <v>0.86319444444444449</v>
      </c>
      <c r="P4879" s="2" t="str">
        <f t="shared" si="536"/>
        <v>Week 4</v>
      </c>
      <c r="Q4879" t="s">
        <v>59</v>
      </c>
      <c r="R4879" s="5">
        <v>398</v>
      </c>
      <c r="S4879" s="5">
        <v>-93.75</v>
      </c>
      <c r="T4879" s="5">
        <f t="shared" si="537"/>
        <v>23.555276381909547</v>
      </c>
      <c r="U4879" s="5">
        <v>304.25</v>
      </c>
      <c r="V4879" s="5">
        <v>32</v>
      </c>
      <c r="W4879" s="5">
        <v>0</v>
      </c>
      <c r="X4879" s="5">
        <v>-0.25</v>
      </c>
      <c r="Y4879" s="5">
        <v>336</v>
      </c>
      <c r="Z4879" s="5">
        <v>336</v>
      </c>
      <c r="AA4879" t="s">
        <v>64</v>
      </c>
      <c r="AB4879">
        <v>103.02</v>
      </c>
      <c r="AC4879">
        <v>9.82</v>
      </c>
      <c r="AD4879" t="s">
        <v>64</v>
      </c>
      <c r="AE4879" t="s">
        <v>56</v>
      </c>
      <c r="AF4879">
        <v>9843</v>
      </c>
      <c r="AG4879">
        <v>9843</v>
      </c>
      <c r="AO4879">
        <v>32</v>
      </c>
      <c r="AP4879">
        <v>0</v>
      </c>
      <c r="AW4879">
        <v>336</v>
      </c>
      <c r="BD4879" s="5">
        <v>336</v>
      </c>
      <c r="BE4879">
        <v>304.25</v>
      </c>
      <c r="BG4879">
        <f t="shared" si="538"/>
        <v>304.25</v>
      </c>
      <c r="BH4879">
        <v>32</v>
      </c>
    </row>
    <row r="4880" spans="1:61" x14ac:dyDescent="0.25">
      <c r="A4880" t="s">
        <v>54</v>
      </c>
      <c r="B4880">
        <v>110027</v>
      </c>
      <c r="C4880" t="s">
        <v>55</v>
      </c>
      <c r="D4880" t="s">
        <v>56</v>
      </c>
      <c r="E4880" s="1">
        <v>45991</v>
      </c>
      <c r="F4880" t="s">
        <v>5660</v>
      </c>
      <c r="G4880" t="s">
        <v>67</v>
      </c>
      <c r="H4880" t="str">
        <f t="shared" si="532"/>
        <v>Direct Sale</v>
      </c>
      <c r="K4880" s="3">
        <v>45991.868750000001</v>
      </c>
      <c r="L4880">
        <f t="shared" si="533"/>
        <v>30</v>
      </c>
      <c r="M4880" t="str">
        <f t="shared" si="534"/>
        <v>Sunday</v>
      </c>
      <c r="N4880" s="1" t="str">
        <f t="shared" si="535"/>
        <v>November</v>
      </c>
      <c r="O4880" s="2">
        <v>0.86875000000000002</v>
      </c>
      <c r="P4880" s="2" t="str">
        <f t="shared" si="536"/>
        <v>Week 4</v>
      </c>
      <c r="Q4880" t="s">
        <v>59</v>
      </c>
      <c r="R4880" s="5">
        <v>568.29</v>
      </c>
      <c r="S4880" s="5">
        <v>0</v>
      </c>
      <c r="T4880" s="5">
        <f t="shared" si="537"/>
        <v>0</v>
      </c>
      <c r="U4880" s="5">
        <v>568.29</v>
      </c>
      <c r="V4880" s="5">
        <v>0</v>
      </c>
      <c r="W4880" s="5">
        <v>28.42</v>
      </c>
      <c r="X4880" s="5">
        <v>0.28999999999999998</v>
      </c>
      <c r="Y4880" s="5">
        <v>597</v>
      </c>
      <c r="Z4880" s="5">
        <v>597</v>
      </c>
      <c r="AA4880" t="s">
        <v>68</v>
      </c>
      <c r="AB4880">
        <v>133.6</v>
      </c>
      <c r="AC4880">
        <v>12.5</v>
      </c>
      <c r="AD4880" t="s">
        <v>5778</v>
      </c>
      <c r="AE4880" t="s">
        <v>75</v>
      </c>
      <c r="AI4880" t="s">
        <v>89</v>
      </c>
      <c r="AJ4880" t="s">
        <v>190</v>
      </c>
      <c r="AK4880">
        <v>8929758003</v>
      </c>
      <c r="AO4880">
        <v>0</v>
      </c>
      <c r="AP4880">
        <v>0</v>
      </c>
      <c r="AR4880">
        <v>597</v>
      </c>
      <c r="AZ4880">
        <v>568.29</v>
      </c>
      <c r="BA4880">
        <v>14.21</v>
      </c>
      <c r="BB4880">
        <v>568.29</v>
      </c>
      <c r="BC4880">
        <v>14.21</v>
      </c>
      <c r="BD4880" s="5">
        <v>597</v>
      </c>
      <c r="BE4880">
        <v>568.29</v>
      </c>
      <c r="BG4880">
        <f t="shared" si="538"/>
        <v>568.29</v>
      </c>
    </row>
    <row r="4881" spans="1:61" x14ac:dyDescent="0.25">
      <c r="A4881" t="s">
        <v>54</v>
      </c>
      <c r="B4881">
        <v>110027</v>
      </c>
      <c r="C4881" t="s">
        <v>55</v>
      </c>
      <c r="D4881" t="s">
        <v>56</v>
      </c>
      <c r="E4881" s="1">
        <v>45991</v>
      </c>
      <c r="F4881" t="s">
        <v>5661</v>
      </c>
      <c r="G4881" t="s">
        <v>67</v>
      </c>
      <c r="H4881" t="str">
        <f t="shared" si="532"/>
        <v>Direct Sale</v>
      </c>
      <c r="K4881" s="3">
        <v>45991.868750000001</v>
      </c>
      <c r="L4881">
        <f t="shared" si="533"/>
        <v>30</v>
      </c>
      <c r="M4881" t="str">
        <f t="shared" si="534"/>
        <v>Sunday</v>
      </c>
      <c r="N4881" s="1" t="str">
        <f t="shared" si="535"/>
        <v>November</v>
      </c>
      <c r="O4881" s="2">
        <v>0.86875000000000002</v>
      </c>
      <c r="P4881" s="2" t="str">
        <f t="shared" si="536"/>
        <v>Week 4</v>
      </c>
      <c r="Q4881" t="s">
        <v>59</v>
      </c>
      <c r="R4881" s="5">
        <v>109</v>
      </c>
      <c r="S4881" s="5">
        <v>0</v>
      </c>
      <c r="T4881" s="5">
        <f t="shared" si="537"/>
        <v>0</v>
      </c>
      <c r="U4881" s="5">
        <v>109</v>
      </c>
      <c r="V4881" s="5">
        <v>0</v>
      </c>
      <c r="W4881" s="5">
        <v>5.46</v>
      </c>
      <c r="X4881" s="5">
        <v>-0.46</v>
      </c>
      <c r="Y4881" s="5">
        <v>114</v>
      </c>
      <c r="Z4881" s="5">
        <v>114</v>
      </c>
      <c r="AA4881" t="s">
        <v>68</v>
      </c>
      <c r="AB4881">
        <v>24.63</v>
      </c>
      <c r="AC4881">
        <v>1.96</v>
      </c>
      <c r="AD4881" t="s">
        <v>5778</v>
      </c>
      <c r="AE4881" t="s">
        <v>75</v>
      </c>
      <c r="AI4881" t="s">
        <v>730</v>
      </c>
      <c r="AJ4881" t="s">
        <v>731</v>
      </c>
      <c r="AK4881">
        <v>9999777722</v>
      </c>
      <c r="AO4881">
        <v>0</v>
      </c>
      <c r="AP4881">
        <v>0</v>
      </c>
      <c r="AR4881">
        <v>114</v>
      </c>
      <c r="AZ4881">
        <v>109</v>
      </c>
      <c r="BA4881">
        <v>2.73</v>
      </c>
      <c r="BB4881">
        <v>109</v>
      </c>
      <c r="BC4881">
        <v>2.73</v>
      </c>
      <c r="BD4881" s="5">
        <v>114</v>
      </c>
      <c r="BE4881">
        <v>109</v>
      </c>
      <c r="BG4881">
        <f t="shared" si="538"/>
        <v>109</v>
      </c>
    </row>
    <row r="4882" spans="1:61" x14ac:dyDescent="0.25">
      <c r="A4882" t="s">
        <v>54</v>
      </c>
      <c r="B4882">
        <v>110027</v>
      </c>
      <c r="C4882" t="s">
        <v>55</v>
      </c>
      <c r="D4882" t="s">
        <v>56</v>
      </c>
      <c r="E4882" s="1">
        <v>45991</v>
      </c>
      <c r="F4882" t="s">
        <v>5662</v>
      </c>
      <c r="G4882" t="s">
        <v>63</v>
      </c>
      <c r="H4882" t="str">
        <f t="shared" si="532"/>
        <v>Aggregator</v>
      </c>
      <c r="I4882">
        <v>223486000000000</v>
      </c>
      <c r="J4882">
        <v>29811</v>
      </c>
      <c r="K4882" s="3">
        <v>45991.871527777781</v>
      </c>
      <c r="L4882">
        <f t="shared" si="533"/>
        <v>30</v>
      </c>
      <c r="M4882" t="str">
        <f t="shared" si="534"/>
        <v>Sunday</v>
      </c>
      <c r="N4882" s="1" t="str">
        <f t="shared" si="535"/>
        <v>November</v>
      </c>
      <c r="O4882" s="2">
        <v>0.87152777777777779</v>
      </c>
      <c r="P4882" s="2" t="str">
        <f t="shared" si="536"/>
        <v>Week 4</v>
      </c>
      <c r="Q4882" t="s">
        <v>59</v>
      </c>
      <c r="R4882" s="5">
        <v>984</v>
      </c>
      <c r="S4882" s="5">
        <v>-298.74</v>
      </c>
      <c r="T4882" s="5">
        <f t="shared" si="537"/>
        <v>30.359756097560975</v>
      </c>
      <c r="U4882" s="5">
        <v>685.26</v>
      </c>
      <c r="V4882" s="5">
        <v>32</v>
      </c>
      <c r="W4882" s="5">
        <v>0</v>
      </c>
      <c r="X4882" s="5">
        <v>-0.26</v>
      </c>
      <c r="Y4882" s="5">
        <v>717</v>
      </c>
      <c r="Z4882" s="5">
        <v>717</v>
      </c>
      <c r="AA4882" t="s">
        <v>64</v>
      </c>
      <c r="AB4882">
        <v>192.11</v>
      </c>
      <c r="AC4882">
        <v>21.16</v>
      </c>
      <c r="AD4882" t="s">
        <v>64</v>
      </c>
      <c r="AE4882" t="s">
        <v>56</v>
      </c>
      <c r="AF4882">
        <v>2270</v>
      </c>
      <c r="AG4882">
        <v>2270</v>
      </c>
      <c r="AO4882">
        <v>32</v>
      </c>
      <c r="AP4882">
        <v>0</v>
      </c>
      <c r="AW4882">
        <v>717</v>
      </c>
      <c r="BD4882" s="5">
        <v>717</v>
      </c>
      <c r="BE4882">
        <v>685.26</v>
      </c>
      <c r="BG4882">
        <f t="shared" si="538"/>
        <v>685.26</v>
      </c>
      <c r="BH4882">
        <v>32</v>
      </c>
    </row>
    <row r="4883" spans="1:61" x14ac:dyDescent="0.25">
      <c r="A4883" t="s">
        <v>54</v>
      </c>
      <c r="B4883">
        <v>110027</v>
      </c>
      <c r="C4883" t="s">
        <v>55</v>
      </c>
      <c r="D4883" t="s">
        <v>56</v>
      </c>
      <c r="E4883" s="1">
        <v>45991</v>
      </c>
      <c r="F4883" t="s">
        <v>5663</v>
      </c>
      <c r="G4883" t="s">
        <v>67</v>
      </c>
      <c r="H4883" t="str">
        <f t="shared" si="532"/>
        <v>Direct Sale</v>
      </c>
      <c r="K4883" s="3">
        <v>45991.871527777781</v>
      </c>
      <c r="L4883">
        <f t="shared" si="533"/>
        <v>30</v>
      </c>
      <c r="M4883" t="str">
        <f t="shared" si="534"/>
        <v>Sunday</v>
      </c>
      <c r="N4883" s="1" t="str">
        <f t="shared" si="535"/>
        <v>November</v>
      </c>
      <c r="O4883" s="2">
        <v>0.87152777777777779</v>
      </c>
      <c r="P4883" s="2" t="str">
        <f t="shared" si="536"/>
        <v>Week 4</v>
      </c>
      <c r="Q4883" t="s">
        <v>59</v>
      </c>
      <c r="R4883" s="5">
        <v>358</v>
      </c>
      <c r="S4883" s="5">
        <v>0</v>
      </c>
      <c r="T4883" s="5">
        <f t="shared" si="537"/>
        <v>0</v>
      </c>
      <c r="U4883" s="5">
        <v>358</v>
      </c>
      <c r="V4883" s="5">
        <v>0</v>
      </c>
      <c r="W4883" s="5">
        <v>17.899999999999999</v>
      </c>
      <c r="X4883" s="5">
        <v>0.1</v>
      </c>
      <c r="Y4883" s="5">
        <v>376</v>
      </c>
      <c r="Z4883" s="5">
        <v>376</v>
      </c>
      <c r="AA4883" t="s">
        <v>73</v>
      </c>
      <c r="AB4883">
        <v>85.83</v>
      </c>
      <c r="AC4883">
        <v>4.24</v>
      </c>
      <c r="AD4883" t="s">
        <v>5778</v>
      </c>
      <c r="AE4883" t="s">
        <v>75</v>
      </c>
      <c r="AI4883" t="s">
        <v>89</v>
      </c>
      <c r="AJ4883" t="s">
        <v>190</v>
      </c>
      <c r="AK4883">
        <v>8929758003</v>
      </c>
      <c r="AO4883">
        <v>0</v>
      </c>
      <c r="AP4883">
        <v>0</v>
      </c>
      <c r="AQ4883">
        <v>376</v>
      </c>
      <c r="AZ4883">
        <v>358</v>
      </c>
      <c r="BA4883">
        <v>8.9499999999999993</v>
      </c>
      <c r="BB4883">
        <v>358</v>
      </c>
      <c r="BC4883">
        <v>8.9499999999999993</v>
      </c>
      <c r="BD4883" s="5">
        <v>376</v>
      </c>
      <c r="BE4883">
        <v>358</v>
      </c>
      <c r="BG4883">
        <f t="shared" si="538"/>
        <v>358</v>
      </c>
    </row>
    <row r="4884" spans="1:61" x14ac:dyDescent="0.25">
      <c r="A4884" t="s">
        <v>54</v>
      </c>
      <c r="B4884">
        <v>110027</v>
      </c>
      <c r="C4884" t="s">
        <v>55</v>
      </c>
      <c r="D4884" t="s">
        <v>56</v>
      </c>
      <c r="E4884" s="1">
        <v>45991</v>
      </c>
      <c r="F4884" t="s">
        <v>5664</v>
      </c>
      <c r="G4884" t="s">
        <v>67</v>
      </c>
      <c r="H4884" t="str">
        <f t="shared" si="532"/>
        <v>Direct Sale</v>
      </c>
      <c r="K4884" s="3">
        <v>45991.87222222222</v>
      </c>
      <c r="L4884">
        <f t="shared" si="533"/>
        <v>30</v>
      </c>
      <c r="M4884" t="str">
        <f t="shared" si="534"/>
        <v>Sunday</v>
      </c>
      <c r="N4884" s="1" t="str">
        <f t="shared" si="535"/>
        <v>November</v>
      </c>
      <c r="O4884" s="2">
        <v>0.87222222222222223</v>
      </c>
      <c r="P4884" s="2" t="str">
        <f t="shared" si="536"/>
        <v>Week 4</v>
      </c>
      <c r="Q4884" t="s">
        <v>59</v>
      </c>
      <c r="R4884" s="5">
        <v>1605.86</v>
      </c>
      <c r="S4884" s="5">
        <v>0</v>
      </c>
      <c r="T4884" s="5">
        <f t="shared" si="537"/>
        <v>0</v>
      </c>
      <c r="U4884" s="5">
        <v>1605.86</v>
      </c>
      <c r="V4884" s="5">
        <v>0</v>
      </c>
      <c r="W4884" s="5">
        <v>80.3</v>
      </c>
      <c r="X4884" s="5">
        <v>-0.16</v>
      </c>
      <c r="Y4884" s="5">
        <v>1686</v>
      </c>
      <c r="Z4884" s="5">
        <v>1686</v>
      </c>
      <c r="AA4884" t="s">
        <v>68</v>
      </c>
      <c r="AB4884">
        <v>379.99</v>
      </c>
      <c r="AC4884">
        <v>29.17</v>
      </c>
      <c r="AD4884" t="s">
        <v>5778</v>
      </c>
      <c r="AE4884" t="s">
        <v>75</v>
      </c>
      <c r="AI4884" t="s">
        <v>89</v>
      </c>
      <c r="AJ4884" t="s">
        <v>190</v>
      </c>
      <c r="AK4884">
        <v>8929758003</v>
      </c>
      <c r="AO4884">
        <v>0</v>
      </c>
      <c r="AP4884">
        <v>0</v>
      </c>
      <c r="AR4884">
        <v>1686</v>
      </c>
      <c r="AZ4884">
        <v>1605.86</v>
      </c>
      <c r="BA4884">
        <v>40.15</v>
      </c>
      <c r="BB4884">
        <v>1605.86</v>
      </c>
      <c r="BC4884">
        <v>40.15</v>
      </c>
      <c r="BD4884" s="5">
        <v>1686</v>
      </c>
      <c r="BE4884">
        <v>1605.86</v>
      </c>
      <c r="BG4884">
        <f t="shared" si="538"/>
        <v>1605.86</v>
      </c>
    </row>
    <row r="4885" spans="1:61" x14ac:dyDescent="0.25">
      <c r="A4885" t="s">
        <v>54</v>
      </c>
      <c r="B4885">
        <v>110027</v>
      </c>
      <c r="C4885" t="s">
        <v>55</v>
      </c>
      <c r="D4885" t="s">
        <v>56</v>
      </c>
      <c r="E4885" s="1">
        <v>45991</v>
      </c>
      <c r="F4885" t="s">
        <v>5665</v>
      </c>
      <c r="G4885" t="s">
        <v>63</v>
      </c>
      <c r="H4885" t="str">
        <f t="shared" si="532"/>
        <v>Aggregator</v>
      </c>
      <c r="I4885">
        <v>223486000000000</v>
      </c>
      <c r="J4885">
        <v>29811</v>
      </c>
      <c r="K4885" s="3">
        <v>45991.874305555553</v>
      </c>
      <c r="L4885">
        <f t="shared" si="533"/>
        <v>30</v>
      </c>
      <c r="M4885" t="str">
        <f t="shared" si="534"/>
        <v>Sunday</v>
      </c>
      <c r="N4885" s="1" t="str">
        <f t="shared" si="535"/>
        <v>November</v>
      </c>
      <c r="O4885" s="2">
        <v>0.87430555555555556</v>
      </c>
      <c r="P4885" s="2" t="str">
        <f t="shared" si="536"/>
        <v>Week 4</v>
      </c>
      <c r="Q4885" t="s">
        <v>59</v>
      </c>
      <c r="R4885" s="5">
        <v>235.66</v>
      </c>
      <c r="S4885" s="5">
        <v>-119.99</v>
      </c>
      <c r="T4885" s="5">
        <f t="shared" si="537"/>
        <v>50.916574726300603</v>
      </c>
      <c r="U4885" s="5">
        <v>115.67</v>
      </c>
      <c r="V4885" s="5">
        <v>32</v>
      </c>
      <c r="W4885" s="5">
        <v>0</v>
      </c>
      <c r="X4885" s="5">
        <v>0.33</v>
      </c>
      <c r="Y4885" s="5">
        <v>148</v>
      </c>
      <c r="Z4885" s="5">
        <v>148</v>
      </c>
      <c r="AA4885" t="s">
        <v>64</v>
      </c>
      <c r="AB4885">
        <v>54.83</v>
      </c>
      <c r="AC4885">
        <v>6.21</v>
      </c>
      <c r="AD4885" t="s">
        <v>64</v>
      </c>
      <c r="AE4885" t="s">
        <v>56</v>
      </c>
      <c r="AF4885">
        <v>3830</v>
      </c>
      <c r="AG4885">
        <v>3830</v>
      </c>
      <c r="AO4885">
        <v>32</v>
      </c>
      <c r="AP4885">
        <v>0</v>
      </c>
      <c r="AW4885">
        <v>148</v>
      </c>
      <c r="BD4885" s="5">
        <v>148</v>
      </c>
      <c r="BE4885">
        <v>115.67</v>
      </c>
      <c r="BG4885">
        <f t="shared" si="538"/>
        <v>115.67</v>
      </c>
      <c r="BH4885">
        <v>32</v>
      </c>
    </row>
    <row r="4886" spans="1:61" x14ac:dyDescent="0.25">
      <c r="A4886" t="s">
        <v>54</v>
      </c>
      <c r="B4886">
        <v>110027</v>
      </c>
      <c r="C4886" t="s">
        <v>55</v>
      </c>
      <c r="D4886" t="s">
        <v>56</v>
      </c>
      <c r="E4886" s="1">
        <v>45991</v>
      </c>
      <c r="F4886" t="s">
        <v>5666</v>
      </c>
      <c r="G4886" t="s">
        <v>63</v>
      </c>
      <c r="H4886" t="str">
        <f t="shared" si="532"/>
        <v>Aggregator</v>
      </c>
      <c r="I4886">
        <v>223486000000000</v>
      </c>
      <c r="J4886">
        <v>29811</v>
      </c>
      <c r="K4886" s="3">
        <v>45991.875</v>
      </c>
      <c r="L4886">
        <f t="shared" si="533"/>
        <v>30</v>
      </c>
      <c r="M4886" t="str">
        <f t="shared" si="534"/>
        <v>Sunday</v>
      </c>
      <c r="N4886" s="1" t="str">
        <f t="shared" si="535"/>
        <v>November</v>
      </c>
      <c r="O4886" s="2">
        <v>0.875</v>
      </c>
      <c r="P4886" s="2" t="str">
        <f t="shared" si="536"/>
        <v>Week 4</v>
      </c>
      <c r="Q4886" t="s">
        <v>59</v>
      </c>
      <c r="R4886" s="5">
        <v>258</v>
      </c>
      <c r="S4886" s="5">
        <v>-60</v>
      </c>
      <c r="T4886" s="5">
        <f t="shared" si="537"/>
        <v>23.255813953488371</v>
      </c>
      <c r="U4886" s="5">
        <v>198</v>
      </c>
      <c r="V4886" s="5">
        <v>32</v>
      </c>
      <c r="W4886" s="5">
        <v>0</v>
      </c>
      <c r="X4886" s="5">
        <v>0</v>
      </c>
      <c r="Y4886" s="5">
        <v>230</v>
      </c>
      <c r="Z4886" s="5">
        <v>230</v>
      </c>
      <c r="AA4886" t="s">
        <v>64</v>
      </c>
      <c r="AB4886">
        <v>45.56</v>
      </c>
      <c r="AC4886">
        <v>3.92</v>
      </c>
      <c r="AD4886" t="s">
        <v>64</v>
      </c>
      <c r="AE4886" t="s">
        <v>56</v>
      </c>
      <c r="AF4886">
        <v>1160</v>
      </c>
      <c r="AG4886">
        <v>1160</v>
      </c>
      <c r="AO4886">
        <v>32</v>
      </c>
      <c r="AP4886">
        <v>0</v>
      </c>
      <c r="AW4886">
        <v>230</v>
      </c>
      <c r="BD4886" s="5">
        <v>230</v>
      </c>
      <c r="BE4886">
        <v>198</v>
      </c>
      <c r="BG4886">
        <f t="shared" si="538"/>
        <v>198</v>
      </c>
      <c r="BH4886">
        <v>32</v>
      </c>
    </row>
    <row r="4887" spans="1:61" x14ac:dyDescent="0.25">
      <c r="A4887" t="s">
        <v>54</v>
      </c>
      <c r="B4887">
        <v>110027</v>
      </c>
      <c r="C4887" t="s">
        <v>55</v>
      </c>
      <c r="D4887" t="s">
        <v>56</v>
      </c>
      <c r="E4887" s="1">
        <v>45991</v>
      </c>
      <c r="F4887" t="s">
        <v>5667</v>
      </c>
      <c r="G4887" t="s">
        <v>58</v>
      </c>
      <c r="H4887" t="str">
        <f t="shared" si="532"/>
        <v>Aggregator</v>
      </c>
      <c r="I4887">
        <v>7536502180</v>
      </c>
      <c r="J4887">
        <v>18528960</v>
      </c>
      <c r="K4887" s="3">
        <v>45991.875</v>
      </c>
      <c r="L4887">
        <f t="shared" si="533"/>
        <v>30</v>
      </c>
      <c r="M4887" t="str">
        <f t="shared" si="534"/>
        <v>Sunday</v>
      </c>
      <c r="N4887" s="1" t="str">
        <f t="shared" si="535"/>
        <v>November</v>
      </c>
      <c r="O4887" s="2">
        <v>0.875</v>
      </c>
      <c r="P4887" s="2" t="str">
        <f t="shared" si="536"/>
        <v>Week 4</v>
      </c>
      <c r="Q4887" t="s">
        <v>59</v>
      </c>
      <c r="R4887" s="5">
        <v>229</v>
      </c>
      <c r="S4887" s="5">
        <v>-100</v>
      </c>
      <c r="T4887" s="5">
        <f t="shared" si="537"/>
        <v>43.668122270742359</v>
      </c>
      <c r="U4887" s="5">
        <v>129</v>
      </c>
      <c r="V4887" s="5">
        <v>32</v>
      </c>
      <c r="W4887" s="5">
        <v>0</v>
      </c>
      <c r="X4887" s="5">
        <v>0</v>
      </c>
      <c r="Y4887" s="5">
        <v>161</v>
      </c>
      <c r="Z4887" s="5">
        <v>161</v>
      </c>
      <c r="AA4887" t="s">
        <v>60</v>
      </c>
      <c r="AB4887">
        <v>34.42</v>
      </c>
      <c r="AC4887">
        <v>4.99</v>
      </c>
      <c r="AD4887" t="s">
        <v>60</v>
      </c>
      <c r="AE4887" t="s">
        <v>56</v>
      </c>
      <c r="AF4887">
        <v>2180</v>
      </c>
      <c r="AG4887">
        <v>2180</v>
      </c>
      <c r="AO4887">
        <v>32</v>
      </c>
      <c r="AP4887">
        <v>0</v>
      </c>
      <c r="AX4887">
        <v>161</v>
      </c>
      <c r="BD4887" s="5">
        <v>161</v>
      </c>
      <c r="BE4887">
        <v>129</v>
      </c>
      <c r="BG4887">
        <f t="shared" si="538"/>
        <v>129</v>
      </c>
      <c r="BI4887">
        <v>32</v>
      </c>
    </row>
    <row r="4888" spans="1:61" x14ac:dyDescent="0.25">
      <c r="A4888" t="s">
        <v>54</v>
      </c>
      <c r="B4888">
        <v>110027</v>
      </c>
      <c r="C4888" t="s">
        <v>55</v>
      </c>
      <c r="D4888" t="s">
        <v>56</v>
      </c>
      <c r="E4888" s="1">
        <v>45991</v>
      </c>
      <c r="F4888" t="s">
        <v>5668</v>
      </c>
      <c r="G4888" t="s">
        <v>63</v>
      </c>
      <c r="H4888" t="str">
        <f t="shared" si="532"/>
        <v>Aggregator</v>
      </c>
      <c r="I4888">
        <v>223487000000000</v>
      </c>
      <c r="J4888">
        <v>29811</v>
      </c>
      <c r="K4888" s="3">
        <v>45991.886805555558</v>
      </c>
      <c r="L4888">
        <f t="shared" si="533"/>
        <v>30</v>
      </c>
      <c r="M4888" t="str">
        <f t="shared" si="534"/>
        <v>Sunday</v>
      </c>
      <c r="N4888" s="1" t="str">
        <f t="shared" si="535"/>
        <v>November</v>
      </c>
      <c r="O4888" s="2">
        <v>0.88680555555555551</v>
      </c>
      <c r="P4888" s="2" t="str">
        <f t="shared" si="536"/>
        <v>Week 4</v>
      </c>
      <c r="Q4888" t="s">
        <v>59</v>
      </c>
      <c r="R4888" s="5">
        <v>645</v>
      </c>
      <c r="S4888" s="5">
        <v>-150</v>
      </c>
      <c r="T4888" s="5">
        <f t="shared" si="537"/>
        <v>23.255813953488371</v>
      </c>
      <c r="U4888" s="5">
        <v>495</v>
      </c>
      <c r="V4888" s="5">
        <v>32</v>
      </c>
      <c r="W4888" s="5">
        <v>0</v>
      </c>
      <c r="X4888" s="5">
        <v>0</v>
      </c>
      <c r="Y4888" s="5">
        <v>527</v>
      </c>
      <c r="Z4888" s="5">
        <v>527</v>
      </c>
      <c r="AA4888" t="s">
        <v>64</v>
      </c>
      <c r="AB4888">
        <v>113.97</v>
      </c>
      <c r="AC4888">
        <v>9.8000000000000007</v>
      </c>
      <c r="AD4888" t="s">
        <v>64</v>
      </c>
      <c r="AE4888" t="s">
        <v>56</v>
      </c>
      <c r="AF4888">
        <v>1734</v>
      </c>
      <c r="AG4888">
        <v>1734</v>
      </c>
      <c r="AO4888">
        <v>32</v>
      </c>
      <c r="AP4888">
        <v>0</v>
      </c>
      <c r="AW4888">
        <v>527</v>
      </c>
      <c r="BD4888" s="5">
        <v>527</v>
      </c>
      <c r="BE4888">
        <v>495</v>
      </c>
      <c r="BG4888">
        <f t="shared" si="538"/>
        <v>495</v>
      </c>
      <c r="BH4888">
        <v>32</v>
      </c>
    </row>
    <row r="4889" spans="1:61" x14ac:dyDescent="0.25">
      <c r="A4889" t="s">
        <v>54</v>
      </c>
      <c r="B4889">
        <v>110027</v>
      </c>
      <c r="C4889" t="s">
        <v>55</v>
      </c>
      <c r="D4889" t="s">
        <v>56</v>
      </c>
      <c r="E4889" s="1">
        <v>45991</v>
      </c>
      <c r="F4889" t="s">
        <v>5669</v>
      </c>
      <c r="G4889" t="s">
        <v>67</v>
      </c>
      <c r="H4889" t="str">
        <f t="shared" si="532"/>
        <v>Direct Sale</v>
      </c>
      <c r="K4889" s="3">
        <v>45991.887499999997</v>
      </c>
      <c r="L4889">
        <f t="shared" si="533"/>
        <v>30</v>
      </c>
      <c r="M4889" t="str">
        <f t="shared" si="534"/>
        <v>Sunday</v>
      </c>
      <c r="N4889" s="1" t="str">
        <f t="shared" si="535"/>
        <v>November</v>
      </c>
      <c r="O4889" s="2">
        <v>0.88749999999999996</v>
      </c>
      <c r="P4889" s="2" t="str">
        <f t="shared" si="536"/>
        <v>Week 4</v>
      </c>
      <c r="Q4889" t="s">
        <v>59</v>
      </c>
      <c r="R4889" s="5">
        <v>156</v>
      </c>
      <c r="S4889" s="5">
        <v>0</v>
      </c>
      <c r="T4889" s="5">
        <f t="shared" si="537"/>
        <v>0</v>
      </c>
      <c r="U4889" s="5">
        <v>156</v>
      </c>
      <c r="V4889" s="5">
        <v>0</v>
      </c>
      <c r="W4889" s="5">
        <v>7.8</v>
      </c>
      <c r="X4889" s="5">
        <v>0.2</v>
      </c>
      <c r="Y4889" s="5">
        <v>164</v>
      </c>
      <c r="Z4889" s="5">
        <v>164</v>
      </c>
      <c r="AA4889" t="s">
        <v>73</v>
      </c>
      <c r="AB4889">
        <v>40.68</v>
      </c>
      <c r="AC4889">
        <v>4.28</v>
      </c>
      <c r="AD4889" t="s">
        <v>5778</v>
      </c>
      <c r="AE4889" t="s">
        <v>75</v>
      </c>
      <c r="AI4889" t="s">
        <v>89</v>
      </c>
      <c r="AJ4889" t="s">
        <v>190</v>
      </c>
      <c r="AK4889">
        <v>8929758003</v>
      </c>
      <c r="AO4889">
        <v>0</v>
      </c>
      <c r="AP4889">
        <v>0</v>
      </c>
      <c r="AQ4889">
        <v>164</v>
      </c>
      <c r="AZ4889">
        <v>156</v>
      </c>
      <c r="BA4889">
        <v>3.9</v>
      </c>
      <c r="BB4889">
        <v>156</v>
      </c>
      <c r="BC4889">
        <v>3.9</v>
      </c>
      <c r="BD4889" s="5">
        <v>164</v>
      </c>
      <c r="BE4889">
        <v>156</v>
      </c>
      <c r="BG4889">
        <f t="shared" si="538"/>
        <v>156</v>
      </c>
    </row>
    <row r="4890" spans="1:61" x14ac:dyDescent="0.25">
      <c r="A4890" t="s">
        <v>54</v>
      </c>
      <c r="B4890">
        <v>110027</v>
      </c>
      <c r="C4890" t="s">
        <v>55</v>
      </c>
      <c r="D4890" t="s">
        <v>56</v>
      </c>
      <c r="E4890" s="1">
        <v>45991</v>
      </c>
      <c r="F4890" t="s">
        <v>5670</v>
      </c>
      <c r="G4890" t="s">
        <v>67</v>
      </c>
      <c r="H4890" t="str">
        <f t="shared" si="532"/>
        <v>Direct Sale</v>
      </c>
      <c r="K4890" s="3">
        <v>45991.888888888891</v>
      </c>
      <c r="L4890">
        <f t="shared" si="533"/>
        <v>30</v>
      </c>
      <c r="M4890" t="str">
        <f t="shared" si="534"/>
        <v>Sunday</v>
      </c>
      <c r="N4890" s="1" t="str">
        <f t="shared" si="535"/>
        <v>November</v>
      </c>
      <c r="O4890" s="2">
        <v>0.88888888888888884</v>
      </c>
      <c r="P4890" s="2" t="str">
        <f t="shared" si="536"/>
        <v>Week 4</v>
      </c>
      <c r="Q4890" t="s">
        <v>59</v>
      </c>
      <c r="R4890" s="5">
        <v>398</v>
      </c>
      <c r="S4890" s="5">
        <v>0</v>
      </c>
      <c r="T4890" s="5">
        <f t="shared" si="537"/>
        <v>0</v>
      </c>
      <c r="U4890" s="5">
        <v>398</v>
      </c>
      <c r="V4890" s="5">
        <v>0</v>
      </c>
      <c r="W4890" s="5">
        <v>19.899999999999999</v>
      </c>
      <c r="X4890" s="5">
        <v>0.1</v>
      </c>
      <c r="Y4890" s="5">
        <v>418</v>
      </c>
      <c r="Z4890" s="5">
        <v>418</v>
      </c>
      <c r="AA4890" t="s">
        <v>68</v>
      </c>
      <c r="AB4890">
        <v>96.8</v>
      </c>
      <c r="AC4890">
        <v>5.12</v>
      </c>
      <c r="AD4890" t="s">
        <v>5778</v>
      </c>
      <c r="AE4890" t="s">
        <v>75</v>
      </c>
      <c r="AI4890" t="s">
        <v>89</v>
      </c>
      <c r="AJ4890" t="s">
        <v>190</v>
      </c>
      <c r="AK4890">
        <v>8929758003</v>
      </c>
      <c r="AO4890">
        <v>0</v>
      </c>
      <c r="AP4890">
        <v>0</v>
      </c>
      <c r="AR4890">
        <v>418</v>
      </c>
      <c r="AZ4890">
        <v>398</v>
      </c>
      <c r="BA4890">
        <v>9.9499999999999993</v>
      </c>
      <c r="BB4890">
        <v>398</v>
      </c>
      <c r="BC4890">
        <v>9.9499999999999993</v>
      </c>
      <c r="BD4890" s="5">
        <v>418</v>
      </c>
      <c r="BE4890">
        <v>398</v>
      </c>
      <c r="BG4890">
        <f t="shared" si="538"/>
        <v>398</v>
      </c>
    </row>
    <row r="4891" spans="1:61" x14ac:dyDescent="0.25">
      <c r="A4891" t="s">
        <v>54</v>
      </c>
      <c r="B4891">
        <v>110027</v>
      </c>
      <c r="C4891" t="s">
        <v>55</v>
      </c>
      <c r="D4891" t="s">
        <v>56</v>
      </c>
      <c r="E4891" s="1">
        <v>45991</v>
      </c>
      <c r="F4891" t="s">
        <v>5671</v>
      </c>
      <c r="G4891" t="s">
        <v>58</v>
      </c>
      <c r="H4891" t="str">
        <f t="shared" si="532"/>
        <v>Aggregator</v>
      </c>
      <c r="I4891">
        <v>7534717448</v>
      </c>
      <c r="J4891">
        <v>18528960</v>
      </c>
      <c r="K4891" s="3">
        <v>45991.890277777777</v>
      </c>
      <c r="L4891">
        <f t="shared" si="533"/>
        <v>30</v>
      </c>
      <c r="M4891" t="str">
        <f t="shared" si="534"/>
        <v>Sunday</v>
      </c>
      <c r="N4891" s="1" t="str">
        <f t="shared" si="535"/>
        <v>November</v>
      </c>
      <c r="O4891" s="2">
        <v>0.89027777777777772</v>
      </c>
      <c r="P4891" s="2" t="str">
        <f t="shared" si="536"/>
        <v>Week 4</v>
      </c>
      <c r="Q4891" t="s">
        <v>59</v>
      </c>
      <c r="R4891" s="5">
        <v>905</v>
      </c>
      <c r="S4891" s="5">
        <v>-100</v>
      </c>
      <c r="T4891" s="5">
        <f t="shared" si="537"/>
        <v>11.049723756906078</v>
      </c>
      <c r="U4891" s="5">
        <v>805</v>
      </c>
      <c r="V4891" s="5">
        <v>32</v>
      </c>
      <c r="W4891" s="5">
        <v>0</v>
      </c>
      <c r="X4891" s="5">
        <v>0</v>
      </c>
      <c r="Y4891" s="5">
        <v>837</v>
      </c>
      <c r="Z4891" s="5">
        <v>837</v>
      </c>
      <c r="AA4891" t="s">
        <v>60</v>
      </c>
      <c r="AB4891">
        <v>183.64</v>
      </c>
      <c r="AC4891">
        <v>14.97</v>
      </c>
      <c r="AD4891" t="s">
        <v>60</v>
      </c>
      <c r="AE4891" t="s">
        <v>56</v>
      </c>
      <c r="AF4891">
        <v>7448</v>
      </c>
      <c r="AG4891">
        <v>7448</v>
      </c>
      <c r="AO4891">
        <v>32</v>
      </c>
      <c r="AP4891">
        <v>0</v>
      </c>
      <c r="AX4891">
        <v>837</v>
      </c>
      <c r="BD4891" s="5">
        <v>837</v>
      </c>
      <c r="BE4891">
        <v>805</v>
      </c>
      <c r="BG4891">
        <f t="shared" si="538"/>
        <v>805</v>
      </c>
      <c r="BI4891">
        <v>32</v>
      </c>
    </row>
    <row r="4892" spans="1:61" x14ac:dyDescent="0.25">
      <c r="A4892" t="s">
        <v>54</v>
      </c>
      <c r="B4892">
        <v>110027</v>
      </c>
      <c r="C4892" t="s">
        <v>55</v>
      </c>
      <c r="D4892" t="s">
        <v>56</v>
      </c>
      <c r="E4892" s="1">
        <v>45991</v>
      </c>
      <c r="F4892" t="s">
        <v>5672</v>
      </c>
      <c r="G4892" t="s">
        <v>63</v>
      </c>
      <c r="H4892" t="str">
        <f t="shared" si="532"/>
        <v>Aggregator</v>
      </c>
      <c r="I4892">
        <v>223488000000000</v>
      </c>
      <c r="J4892">
        <v>29811</v>
      </c>
      <c r="K4892" s="3">
        <v>45991.897222222222</v>
      </c>
      <c r="L4892">
        <f t="shared" si="533"/>
        <v>30</v>
      </c>
      <c r="M4892" t="str">
        <f t="shared" si="534"/>
        <v>Sunday</v>
      </c>
      <c r="N4892" s="1" t="str">
        <f t="shared" si="535"/>
        <v>November</v>
      </c>
      <c r="O4892" s="2">
        <v>0.89722222222222225</v>
      </c>
      <c r="P4892" s="2" t="str">
        <f t="shared" si="536"/>
        <v>Week 4</v>
      </c>
      <c r="Q4892" t="s">
        <v>59</v>
      </c>
      <c r="R4892" s="5">
        <v>986</v>
      </c>
      <c r="S4892" s="5">
        <v>-268.75</v>
      </c>
      <c r="T4892" s="5">
        <f t="shared" si="537"/>
        <v>27.256592292089248</v>
      </c>
      <c r="U4892" s="5">
        <v>717.25</v>
      </c>
      <c r="V4892" s="5">
        <v>32</v>
      </c>
      <c r="W4892" s="5">
        <v>0</v>
      </c>
      <c r="X4892" s="5">
        <v>-0.25</v>
      </c>
      <c r="Y4892" s="5">
        <v>749</v>
      </c>
      <c r="Z4892" s="5">
        <v>749</v>
      </c>
      <c r="AA4892" t="s">
        <v>64</v>
      </c>
      <c r="AB4892">
        <v>181.58</v>
      </c>
      <c r="AC4892">
        <v>8.14</v>
      </c>
      <c r="AD4892" t="s">
        <v>64</v>
      </c>
      <c r="AE4892" t="s">
        <v>56</v>
      </c>
      <c r="AF4892">
        <v>5667</v>
      </c>
      <c r="AG4892">
        <v>5667</v>
      </c>
      <c r="AO4892">
        <v>32</v>
      </c>
      <c r="AP4892">
        <v>0</v>
      </c>
      <c r="AW4892">
        <v>749</v>
      </c>
      <c r="BD4892" s="5">
        <v>749</v>
      </c>
      <c r="BE4892">
        <v>717.25</v>
      </c>
      <c r="BG4892">
        <f t="shared" si="538"/>
        <v>717.25</v>
      </c>
      <c r="BH4892">
        <v>32</v>
      </c>
    </row>
    <row r="4893" spans="1:61" x14ac:dyDescent="0.25">
      <c r="A4893" t="s">
        <v>54</v>
      </c>
      <c r="B4893">
        <v>110027</v>
      </c>
      <c r="C4893" t="s">
        <v>55</v>
      </c>
      <c r="D4893" t="s">
        <v>56</v>
      </c>
      <c r="E4893" s="1">
        <v>45991</v>
      </c>
      <c r="F4893" t="s">
        <v>5673</v>
      </c>
      <c r="G4893" t="s">
        <v>63</v>
      </c>
      <c r="H4893" t="str">
        <f t="shared" si="532"/>
        <v>Aggregator</v>
      </c>
      <c r="I4893">
        <v>223488000000000</v>
      </c>
      <c r="J4893">
        <v>29811</v>
      </c>
      <c r="K4893" s="3">
        <v>45991.897222222222</v>
      </c>
      <c r="L4893">
        <f t="shared" si="533"/>
        <v>30</v>
      </c>
      <c r="M4893" t="str">
        <f t="shared" si="534"/>
        <v>Sunday</v>
      </c>
      <c r="N4893" s="1" t="str">
        <f t="shared" si="535"/>
        <v>November</v>
      </c>
      <c r="O4893" s="2">
        <v>0.89722222222222225</v>
      </c>
      <c r="P4893" s="2" t="str">
        <f t="shared" si="536"/>
        <v>Week 4</v>
      </c>
      <c r="Q4893" t="s">
        <v>59</v>
      </c>
      <c r="R4893" s="5">
        <v>574.66</v>
      </c>
      <c r="S4893" s="5">
        <v>-274.99</v>
      </c>
      <c r="T4893" s="5">
        <f t="shared" si="537"/>
        <v>47.852643302126481</v>
      </c>
      <c r="U4893" s="5">
        <v>299.67</v>
      </c>
      <c r="V4893" s="5">
        <v>32</v>
      </c>
      <c r="W4893" s="5">
        <v>0</v>
      </c>
      <c r="X4893" s="5">
        <v>0.33</v>
      </c>
      <c r="Y4893" s="5">
        <v>332</v>
      </c>
      <c r="Z4893" s="5">
        <v>332</v>
      </c>
      <c r="AA4893" t="s">
        <v>64</v>
      </c>
      <c r="AB4893">
        <v>90.85</v>
      </c>
      <c r="AC4893">
        <v>4.5999999999999996</v>
      </c>
      <c r="AD4893" t="s">
        <v>64</v>
      </c>
      <c r="AE4893" t="s">
        <v>56</v>
      </c>
      <c r="AF4893">
        <v>9078</v>
      </c>
      <c r="AG4893">
        <v>9078</v>
      </c>
      <c r="AO4893">
        <v>32</v>
      </c>
      <c r="AP4893">
        <v>0</v>
      </c>
      <c r="AW4893">
        <v>332</v>
      </c>
      <c r="BD4893" s="5">
        <v>332</v>
      </c>
      <c r="BE4893">
        <v>299.67</v>
      </c>
      <c r="BG4893">
        <f t="shared" si="538"/>
        <v>299.67</v>
      </c>
      <c r="BH4893">
        <v>32</v>
      </c>
    </row>
    <row r="4894" spans="1:61" x14ac:dyDescent="0.25">
      <c r="A4894" t="s">
        <v>54</v>
      </c>
      <c r="B4894">
        <v>110027</v>
      </c>
      <c r="C4894" t="s">
        <v>55</v>
      </c>
      <c r="D4894" t="s">
        <v>56</v>
      </c>
      <c r="E4894" s="1">
        <v>45991</v>
      </c>
      <c r="F4894" t="s">
        <v>5674</v>
      </c>
      <c r="G4894" t="s">
        <v>63</v>
      </c>
      <c r="H4894" t="str">
        <f t="shared" si="532"/>
        <v>Aggregator</v>
      </c>
      <c r="I4894">
        <v>223488000000000</v>
      </c>
      <c r="J4894">
        <v>29811</v>
      </c>
      <c r="K4894" s="3">
        <v>45991.897222222222</v>
      </c>
      <c r="L4894">
        <f t="shared" si="533"/>
        <v>30</v>
      </c>
      <c r="M4894" t="str">
        <f t="shared" si="534"/>
        <v>Sunday</v>
      </c>
      <c r="N4894" s="1" t="str">
        <f t="shared" si="535"/>
        <v>November</v>
      </c>
      <c r="O4894" s="2">
        <v>0.89722222222222225</v>
      </c>
      <c r="P4894" s="2" t="str">
        <f t="shared" si="536"/>
        <v>Week 4</v>
      </c>
      <c r="Q4894" t="s">
        <v>59</v>
      </c>
      <c r="R4894" s="5">
        <v>267</v>
      </c>
      <c r="S4894" s="5">
        <v>-30</v>
      </c>
      <c r="T4894" s="5">
        <f t="shared" si="537"/>
        <v>11.235955056179774</v>
      </c>
      <c r="U4894" s="5">
        <v>237</v>
      </c>
      <c r="V4894" s="5">
        <v>32</v>
      </c>
      <c r="W4894" s="5">
        <v>0</v>
      </c>
      <c r="X4894" s="5">
        <v>0</v>
      </c>
      <c r="Y4894" s="5">
        <v>269</v>
      </c>
      <c r="Z4894" s="5">
        <v>269</v>
      </c>
      <c r="AA4894" t="s">
        <v>64</v>
      </c>
      <c r="AB4894">
        <v>57.21</v>
      </c>
      <c r="AC4894">
        <v>1.96</v>
      </c>
      <c r="AD4894" t="s">
        <v>64</v>
      </c>
      <c r="AE4894" t="s">
        <v>56</v>
      </c>
      <c r="AF4894">
        <v>1290</v>
      </c>
      <c r="AG4894">
        <v>1290</v>
      </c>
      <c r="AO4894">
        <v>32</v>
      </c>
      <c r="AP4894">
        <v>0</v>
      </c>
      <c r="AW4894">
        <v>269</v>
      </c>
      <c r="BD4894" s="5">
        <v>269</v>
      </c>
      <c r="BE4894">
        <v>237.01</v>
      </c>
      <c r="BG4894">
        <f t="shared" si="538"/>
        <v>237.01</v>
      </c>
      <c r="BH4894">
        <v>32</v>
      </c>
    </row>
    <row r="4895" spans="1:61" x14ac:dyDescent="0.25">
      <c r="A4895" t="s">
        <v>54</v>
      </c>
      <c r="B4895">
        <v>110027</v>
      </c>
      <c r="C4895" t="s">
        <v>55</v>
      </c>
      <c r="D4895" t="s">
        <v>56</v>
      </c>
      <c r="E4895" s="1">
        <v>45991</v>
      </c>
      <c r="F4895" t="s">
        <v>5675</v>
      </c>
      <c r="G4895" t="s">
        <v>63</v>
      </c>
      <c r="H4895" t="str">
        <f t="shared" si="532"/>
        <v>Aggregator</v>
      </c>
      <c r="I4895">
        <v>223488000000000</v>
      </c>
      <c r="J4895">
        <v>29811</v>
      </c>
      <c r="K4895" s="3">
        <v>45991.899305555555</v>
      </c>
      <c r="L4895">
        <f t="shared" si="533"/>
        <v>30</v>
      </c>
      <c r="M4895" t="str">
        <f t="shared" si="534"/>
        <v>Sunday</v>
      </c>
      <c r="N4895" s="1" t="str">
        <f t="shared" si="535"/>
        <v>November</v>
      </c>
      <c r="O4895" s="2">
        <v>0.89930555555555558</v>
      </c>
      <c r="P4895" s="2" t="str">
        <f t="shared" si="536"/>
        <v>Week 4</v>
      </c>
      <c r="Q4895" t="s">
        <v>59</v>
      </c>
      <c r="R4895" s="5">
        <v>198</v>
      </c>
      <c r="S4895" s="5">
        <v>-99</v>
      </c>
      <c r="T4895" s="5">
        <f t="shared" si="537"/>
        <v>50</v>
      </c>
      <c r="U4895" s="5">
        <v>99</v>
      </c>
      <c r="V4895" s="5">
        <v>32</v>
      </c>
      <c r="W4895" s="5">
        <v>0</v>
      </c>
      <c r="X4895" s="5">
        <v>0</v>
      </c>
      <c r="Y4895" s="5">
        <v>131</v>
      </c>
      <c r="Z4895" s="5">
        <v>131</v>
      </c>
      <c r="AA4895" t="s">
        <v>64</v>
      </c>
      <c r="AB4895">
        <v>42.32</v>
      </c>
      <c r="AC4895">
        <v>6.76</v>
      </c>
      <c r="AD4895" t="s">
        <v>64</v>
      </c>
      <c r="AE4895" t="s">
        <v>56</v>
      </c>
      <c r="AF4895">
        <v>9840</v>
      </c>
      <c r="AG4895">
        <v>9840</v>
      </c>
      <c r="AO4895">
        <v>32</v>
      </c>
      <c r="AP4895">
        <v>0</v>
      </c>
      <c r="AW4895">
        <v>131</v>
      </c>
      <c r="BD4895" s="5">
        <v>131</v>
      </c>
      <c r="BE4895">
        <v>99</v>
      </c>
      <c r="BG4895">
        <f t="shared" si="538"/>
        <v>99</v>
      </c>
      <c r="BH4895">
        <v>32</v>
      </c>
    </row>
    <row r="4896" spans="1:61" x14ac:dyDescent="0.25">
      <c r="A4896" t="s">
        <v>54</v>
      </c>
      <c r="B4896">
        <v>110027</v>
      </c>
      <c r="C4896" t="s">
        <v>55</v>
      </c>
      <c r="D4896" t="s">
        <v>56</v>
      </c>
      <c r="E4896" s="1">
        <v>45991</v>
      </c>
      <c r="F4896" t="s">
        <v>5676</v>
      </c>
      <c r="G4896" t="s">
        <v>58</v>
      </c>
      <c r="H4896" t="str">
        <f t="shared" si="532"/>
        <v>Aggregator</v>
      </c>
      <c r="I4896">
        <v>7531480335</v>
      </c>
      <c r="J4896">
        <v>18528960</v>
      </c>
      <c r="K4896" s="3">
        <v>45991.902777777781</v>
      </c>
      <c r="L4896">
        <f t="shared" si="533"/>
        <v>30</v>
      </c>
      <c r="M4896" t="str">
        <f t="shared" si="534"/>
        <v>Sunday</v>
      </c>
      <c r="N4896" s="1" t="str">
        <f t="shared" si="535"/>
        <v>November</v>
      </c>
      <c r="O4896" s="2">
        <v>0.90277777777777779</v>
      </c>
      <c r="P4896" s="2" t="str">
        <f t="shared" si="536"/>
        <v>Week 4</v>
      </c>
      <c r="Q4896" t="s">
        <v>59</v>
      </c>
      <c r="R4896" s="5">
        <v>608</v>
      </c>
      <c r="S4896" s="5">
        <v>-254.5</v>
      </c>
      <c r="T4896" s="5">
        <f t="shared" si="537"/>
        <v>41.858552631578952</v>
      </c>
      <c r="U4896" s="5">
        <v>353.5</v>
      </c>
      <c r="V4896" s="5">
        <v>32</v>
      </c>
      <c r="W4896" s="5">
        <v>0</v>
      </c>
      <c r="X4896" s="5">
        <v>0</v>
      </c>
      <c r="Y4896" s="5">
        <v>385.5</v>
      </c>
      <c r="Z4896" s="5">
        <v>385.5</v>
      </c>
      <c r="AA4896" t="s">
        <v>60</v>
      </c>
      <c r="AB4896">
        <v>91.78</v>
      </c>
      <c r="AC4896">
        <v>4.76</v>
      </c>
      <c r="AD4896" t="s">
        <v>60</v>
      </c>
      <c r="AE4896" t="s">
        <v>56</v>
      </c>
      <c r="AF4896">
        <v>335</v>
      </c>
      <c r="AG4896">
        <v>335</v>
      </c>
      <c r="AO4896">
        <v>32</v>
      </c>
      <c r="AP4896">
        <v>0</v>
      </c>
      <c r="AX4896">
        <v>385.5</v>
      </c>
      <c r="BD4896" s="5">
        <v>385.5</v>
      </c>
      <c r="BE4896">
        <v>353.5</v>
      </c>
      <c r="BG4896">
        <f t="shared" si="538"/>
        <v>353.5</v>
      </c>
      <c r="BI4896">
        <v>32</v>
      </c>
    </row>
    <row r="4897" spans="1:61" x14ac:dyDescent="0.25">
      <c r="A4897" t="s">
        <v>54</v>
      </c>
      <c r="B4897">
        <v>110027</v>
      </c>
      <c r="C4897" t="s">
        <v>55</v>
      </c>
      <c r="D4897" t="s">
        <v>56</v>
      </c>
      <c r="E4897" s="1">
        <v>45991</v>
      </c>
      <c r="F4897" t="s">
        <v>5677</v>
      </c>
      <c r="G4897" t="s">
        <v>58</v>
      </c>
      <c r="H4897" t="str">
        <f t="shared" si="532"/>
        <v>Aggregator</v>
      </c>
      <c r="I4897">
        <v>7528462923</v>
      </c>
      <c r="J4897">
        <v>18528960</v>
      </c>
      <c r="K4897" s="3">
        <v>45991.904166666667</v>
      </c>
      <c r="L4897">
        <f t="shared" si="533"/>
        <v>30</v>
      </c>
      <c r="M4897" t="str">
        <f t="shared" si="534"/>
        <v>Sunday</v>
      </c>
      <c r="N4897" s="1" t="str">
        <f t="shared" si="535"/>
        <v>November</v>
      </c>
      <c r="O4897" s="2">
        <v>0.90416666666666667</v>
      </c>
      <c r="P4897" s="2" t="str">
        <f t="shared" si="536"/>
        <v>Week 4</v>
      </c>
      <c r="Q4897" t="s">
        <v>59</v>
      </c>
      <c r="R4897" s="5">
        <v>448</v>
      </c>
      <c r="S4897" s="5">
        <v>-100</v>
      </c>
      <c r="T4897" s="5">
        <f t="shared" si="537"/>
        <v>22.321428571428573</v>
      </c>
      <c r="U4897" s="5">
        <v>348</v>
      </c>
      <c r="V4897" s="5">
        <v>32</v>
      </c>
      <c r="W4897" s="5">
        <v>0</v>
      </c>
      <c r="X4897" s="5">
        <v>0</v>
      </c>
      <c r="Y4897" s="5">
        <v>380</v>
      </c>
      <c r="Z4897" s="5">
        <v>380</v>
      </c>
      <c r="AA4897" t="s">
        <v>60</v>
      </c>
      <c r="AB4897">
        <v>87.12</v>
      </c>
      <c r="AC4897">
        <v>8.14</v>
      </c>
      <c r="AD4897" t="s">
        <v>60</v>
      </c>
      <c r="AE4897" t="s">
        <v>56</v>
      </c>
      <c r="AF4897">
        <v>2923</v>
      </c>
      <c r="AG4897">
        <v>2923</v>
      </c>
      <c r="AO4897">
        <v>32</v>
      </c>
      <c r="AP4897">
        <v>0</v>
      </c>
      <c r="AX4897">
        <v>380</v>
      </c>
      <c r="BD4897" s="5">
        <v>380</v>
      </c>
      <c r="BE4897">
        <v>348</v>
      </c>
      <c r="BG4897">
        <f t="shared" si="538"/>
        <v>348</v>
      </c>
      <c r="BI4897">
        <v>32</v>
      </c>
    </row>
    <row r="4898" spans="1:61" x14ac:dyDescent="0.25">
      <c r="A4898" t="s">
        <v>54</v>
      </c>
      <c r="B4898">
        <v>110027</v>
      </c>
      <c r="C4898" t="s">
        <v>55</v>
      </c>
      <c r="D4898" t="s">
        <v>56</v>
      </c>
      <c r="E4898" s="1">
        <v>45991</v>
      </c>
      <c r="F4898" t="s">
        <v>5678</v>
      </c>
      <c r="G4898" t="s">
        <v>63</v>
      </c>
      <c r="H4898" t="str">
        <f t="shared" si="532"/>
        <v>Aggregator</v>
      </c>
      <c r="I4898">
        <v>223490000000000</v>
      </c>
      <c r="J4898">
        <v>29811</v>
      </c>
      <c r="K4898" s="3">
        <v>45991.914583333331</v>
      </c>
      <c r="L4898">
        <f t="shared" si="533"/>
        <v>30</v>
      </c>
      <c r="M4898" t="str">
        <f t="shared" si="534"/>
        <v>Sunday</v>
      </c>
      <c r="N4898" s="1" t="str">
        <f t="shared" si="535"/>
        <v>November</v>
      </c>
      <c r="O4898" s="2">
        <v>0.9145833333333333</v>
      </c>
      <c r="P4898" s="2" t="str">
        <f t="shared" si="536"/>
        <v>Week 4</v>
      </c>
      <c r="Q4898" t="s">
        <v>59</v>
      </c>
      <c r="R4898" s="5">
        <v>129</v>
      </c>
      <c r="S4898" s="5">
        <v>-30</v>
      </c>
      <c r="T4898" s="5">
        <f t="shared" si="537"/>
        <v>23.255813953488371</v>
      </c>
      <c r="U4898" s="5">
        <v>99</v>
      </c>
      <c r="V4898" s="5">
        <v>32</v>
      </c>
      <c r="W4898" s="5">
        <v>0</v>
      </c>
      <c r="X4898" s="5">
        <v>0</v>
      </c>
      <c r="Y4898" s="5">
        <v>131</v>
      </c>
      <c r="Z4898" s="5">
        <v>131</v>
      </c>
      <c r="AA4898" t="s">
        <v>64</v>
      </c>
      <c r="AB4898">
        <v>22.78</v>
      </c>
      <c r="AC4898">
        <v>1.96</v>
      </c>
      <c r="AD4898" t="s">
        <v>64</v>
      </c>
      <c r="AE4898" t="s">
        <v>56</v>
      </c>
      <c r="AF4898">
        <v>7179</v>
      </c>
      <c r="AG4898">
        <v>7179</v>
      </c>
      <c r="AO4898">
        <v>32</v>
      </c>
      <c r="AP4898">
        <v>0</v>
      </c>
      <c r="AW4898">
        <v>131</v>
      </c>
      <c r="BD4898" s="5">
        <v>131</v>
      </c>
      <c r="BE4898">
        <v>99</v>
      </c>
      <c r="BG4898">
        <f t="shared" si="538"/>
        <v>99</v>
      </c>
      <c r="BH4898">
        <v>32</v>
      </c>
    </row>
    <row r="4899" spans="1:61" x14ac:dyDescent="0.25">
      <c r="A4899" t="s">
        <v>54</v>
      </c>
      <c r="B4899">
        <v>110027</v>
      </c>
      <c r="C4899" t="s">
        <v>55</v>
      </c>
      <c r="D4899" t="s">
        <v>56</v>
      </c>
      <c r="E4899" s="1">
        <v>45991</v>
      </c>
      <c r="F4899" t="s">
        <v>5679</v>
      </c>
      <c r="G4899" t="s">
        <v>67</v>
      </c>
      <c r="H4899" t="str">
        <f t="shared" si="532"/>
        <v>Direct Sale</v>
      </c>
      <c r="K4899" s="3">
        <v>45991.915972222225</v>
      </c>
      <c r="L4899">
        <f t="shared" si="533"/>
        <v>30</v>
      </c>
      <c r="M4899" t="str">
        <f t="shared" si="534"/>
        <v>Sunday</v>
      </c>
      <c r="N4899" s="1" t="str">
        <f t="shared" si="535"/>
        <v>November</v>
      </c>
      <c r="O4899" s="2">
        <v>0.91597222222222219</v>
      </c>
      <c r="P4899" s="2" t="str">
        <f t="shared" si="536"/>
        <v>Week 4</v>
      </c>
      <c r="Q4899" t="s">
        <v>59</v>
      </c>
      <c r="R4899" s="5">
        <v>169</v>
      </c>
      <c r="S4899" s="5">
        <v>0</v>
      </c>
      <c r="T4899" s="5">
        <f t="shared" si="537"/>
        <v>0</v>
      </c>
      <c r="U4899" s="5">
        <v>169</v>
      </c>
      <c r="V4899" s="5">
        <v>0</v>
      </c>
      <c r="W4899" s="5">
        <v>8.4600000000000009</v>
      </c>
      <c r="X4899" s="5">
        <v>-0.46</v>
      </c>
      <c r="Y4899" s="5">
        <v>177</v>
      </c>
      <c r="Z4899" s="5">
        <v>177</v>
      </c>
      <c r="AA4899" t="s">
        <v>73</v>
      </c>
      <c r="AB4899">
        <v>38.65</v>
      </c>
      <c r="AC4899">
        <v>2.2799999999999998</v>
      </c>
      <c r="AD4899" t="s">
        <v>5778</v>
      </c>
      <c r="AE4899" t="s">
        <v>75</v>
      </c>
      <c r="AI4899" t="s">
        <v>89</v>
      </c>
      <c r="AJ4899" t="s">
        <v>190</v>
      </c>
      <c r="AK4899">
        <v>8929758003</v>
      </c>
      <c r="AO4899">
        <v>0</v>
      </c>
      <c r="AP4899">
        <v>0</v>
      </c>
      <c r="AQ4899">
        <v>177</v>
      </c>
      <c r="AZ4899">
        <v>169</v>
      </c>
      <c r="BA4899">
        <v>4.2300000000000004</v>
      </c>
      <c r="BB4899">
        <v>169</v>
      </c>
      <c r="BC4899">
        <v>4.2300000000000004</v>
      </c>
      <c r="BD4899" s="5">
        <v>177</v>
      </c>
      <c r="BE4899">
        <v>169</v>
      </c>
      <c r="BG4899">
        <f t="shared" si="538"/>
        <v>169</v>
      </c>
    </row>
    <row r="4900" spans="1:61" x14ac:dyDescent="0.25">
      <c r="A4900" t="s">
        <v>54</v>
      </c>
      <c r="B4900">
        <v>110027</v>
      </c>
      <c r="C4900" t="s">
        <v>55</v>
      </c>
      <c r="D4900" t="s">
        <v>56</v>
      </c>
      <c r="E4900" s="1">
        <v>45991</v>
      </c>
      <c r="F4900" t="s">
        <v>5680</v>
      </c>
      <c r="G4900" t="s">
        <v>63</v>
      </c>
      <c r="H4900" t="str">
        <f t="shared" si="532"/>
        <v>Aggregator</v>
      </c>
      <c r="I4900">
        <v>223490000000000</v>
      </c>
      <c r="J4900">
        <v>29811</v>
      </c>
      <c r="K4900" s="3">
        <v>45991.916666666664</v>
      </c>
      <c r="L4900">
        <f t="shared" si="533"/>
        <v>30</v>
      </c>
      <c r="M4900" t="str">
        <f t="shared" si="534"/>
        <v>Sunday</v>
      </c>
      <c r="N4900" s="1" t="str">
        <f t="shared" si="535"/>
        <v>November</v>
      </c>
      <c r="O4900" s="2">
        <v>0.91666666666666663</v>
      </c>
      <c r="P4900" s="2" t="str">
        <f t="shared" si="536"/>
        <v>Week 4</v>
      </c>
      <c r="Q4900" t="s">
        <v>59</v>
      </c>
      <c r="R4900" s="5">
        <v>349</v>
      </c>
      <c r="S4900" s="5">
        <v>-175</v>
      </c>
      <c r="T4900" s="5">
        <f t="shared" si="537"/>
        <v>50.143266475644701</v>
      </c>
      <c r="U4900" s="5">
        <v>174</v>
      </c>
      <c r="V4900" s="5">
        <v>32</v>
      </c>
      <c r="W4900" s="5">
        <v>0</v>
      </c>
      <c r="X4900" s="5">
        <v>0</v>
      </c>
      <c r="Y4900" s="5">
        <v>206</v>
      </c>
      <c r="Z4900" s="5">
        <v>206</v>
      </c>
      <c r="AA4900" t="s">
        <v>64</v>
      </c>
      <c r="AB4900">
        <v>53.81</v>
      </c>
      <c r="AC4900">
        <v>4.76</v>
      </c>
      <c r="AD4900" t="s">
        <v>64</v>
      </c>
      <c r="AE4900" t="s">
        <v>56</v>
      </c>
      <c r="AF4900">
        <v>7553</v>
      </c>
      <c r="AG4900">
        <v>7553</v>
      </c>
      <c r="AO4900">
        <v>32</v>
      </c>
      <c r="AP4900">
        <v>0</v>
      </c>
      <c r="AW4900">
        <v>206</v>
      </c>
      <c r="BD4900" s="5">
        <v>206</v>
      </c>
      <c r="BE4900">
        <v>174</v>
      </c>
      <c r="BG4900">
        <f t="shared" si="538"/>
        <v>174</v>
      </c>
      <c r="BH4900">
        <v>32</v>
      </c>
    </row>
    <row r="4901" spans="1:61" x14ac:dyDescent="0.25">
      <c r="A4901" t="s">
        <v>54</v>
      </c>
      <c r="B4901">
        <v>110027</v>
      </c>
      <c r="C4901" t="s">
        <v>55</v>
      </c>
      <c r="D4901" t="s">
        <v>56</v>
      </c>
      <c r="E4901" s="1">
        <v>45991</v>
      </c>
      <c r="F4901" t="s">
        <v>5681</v>
      </c>
      <c r="G4901" t="s">
        <v>63</v>
      </c>
      <c r="H4901" t="str">
        <f t="shared" si="532"/>
        <v>Aggregator</v>
      </c>
      <c r="I4901">
        <v>223490000000000</v>
      </c>
      <c r="J4901">
        <v>29811</v>
      </c>
      <c r="K4901" s="3">
        <v>45991.920138888891</v>
      </c>
      <c r="L4901">
        <f t="shared" si="533"/>
        <v>30</v>
      </c>
      <c r="M4901" t="str">
        <f t="shared" si="534"/>
        <v>Sunday</v>
      </c>
      <c r="N4901" s="1" t="str">
        <f t="shared" si="535"/>
        <v>November</v>
      </c>
      <c r="O4901" s="2">
        <v>0.92013888888888884</v>
      </c>
      <c r="P4901" s="2" t="str">
        <f t="shared" si="536"/>
        <v>Week 4</v>
      </c>
      <c r="Q4901" t="s">
        <v>59</v>
      </c>
      <c r="R4901" s="5">
        <v>348</v>
      </c>
      <c r="S4901" s="5">
        <v>-99.99</v>
      </c>
      <c r="T4901" s="5">
        <f t="shared" si="537"/>
        <v>28.732758620689651</v>
      </c>
      <c r="U4901" s="5">
        <v>248.01</v>
      </c>
      <c r="V4901" s="5">
        <v>32</v>
      </c>
      <c r="W4901" s="5">
        <v>0</v>
      </c>
      <c r="X4901" s="5">
        <v>-0.01</v>
      </c>
      <c r="Y4901" s="5">
        <v>280</v>
      </c>
      <c r="Z4901" s="5">
        <v>280</v>
      </c>
      <c r="AA4901" t="s">
        <v>64</v>
      </c>
      <c r="AB4901">
        <v>56.13</v>
      </c>
      <c r="AC4901">
        <v>6.95</v>
      </c>
      <c r="AD4901" t="s">
        <v>64</v>
      </c>
      <c r="AE4901" t="s">
        <v>56</v>
      </c>
      <c r="AF4901">
        <v>3888</v>
      </c>
      <c r="AG4901">
        <v>3888</v>
      </c>
      <c r="AO4901">
        <v>32</v>
      </c>
      <c r="AP4901">
        <v>0</v>
      </c>
      <c r="AW4901">
        <v>280</v>
      </c>
      <c r="BD4901" s="5">
        <v>280</v>
      </c>
      <c r="BE4901">
        <v>248.01</v>
      </c>
      <c r="BG4901">
        <f t="shared" si="538"/>
        <v>248.01</v>
      </c>
      <c r="BH4901">
        <v>32</v>
      </c>
    </row>
    <row r="4902" spans="1:61" x14ac:dyDescent="0.25">
      <c r="A4902" t="s">
        <v>54</v>
      </c>
      <c r="B4902">
        <v>110027</v>
      </c>
      <c r="C4902" t="s">
        <v>55</v>
      </c>
      <c r="D4902" t="s">
        <v>56</v>
      </c>
      <c r="E4902" s="1">
        <v>45991</v>
      </c>
      <c r="F4902" t="s">
        <v>5682</v>
      </c>
      <c r="G4902" t="s">
        <v>63</v>
      </c>
      <c r="H4902" t="str">
        <f t="shared" si="532"/>
        <v>Aggregator</v>
      </c>
      <c r="I4902">
        <v>223491000000000</v>
      </c>
      <c r="J4902">
        <v>29811</v>
      </c>
      <c r="K4902" s="3">
        <v>45991.925694444442</v>
      </c>
      <c r="L4902">
        <f t="shared" si="533"/>
        <v>30</v>
      </c>
      <c r="M4902" t="str">
        <f t="shared" si="534"/>
        <v>Sunday</v>
      </c>
      <c r="N4902" s="1" t="str">
        <f t="shared" si="535"/>
        <v>November</v>
      </c>
      <c r="O4902" s="2">
        <v>0.92569444444444449</v>
      </c>
      <c r="P4902" s="2" t="str">
        <f t="shared" si="536"/>
        <v>Week 4</v>
      </c>
      <c r="Q4902" t="s">
        <v>59</v>
      </c>
      <c r="R4902" s="5">
        <v>488</v>
      </c>
      <c r="S4902" s="5">
        <v>-175</v>
      </c>
      <c r="T4902" s="5">
        <f t="shared" si="537"/>
        <v>35.860655737704917</v>
      </c>
      <c r="U4902" s="5">
        <v>313</v>
      </c>
      <c r="V4902" s="5">
        <v>32</v>
      </c>
      <c r="W4902" s="5">
        <v>0</v>
      </c>
      <c r="X4902" s="5">
        <v>0</v>
      </c>
      <c r="Y4902" s="5">
        <v>345</v>
      </c>
      <c r="Z4902" s="5">
        <v>345</v>
      </c>
      <c r="AA4902" t="s">
        <v>64</v>
      </c>
      <c r="AB4902">
        <v>81.42</v>
      </c>
      <c r="AC4902">
        <v>9.85</v>
      </c>
      <c r="AD4902" t="s">
        <v>64</v>
      </c>
      <c r="AE4902" t="s">
        <v>56</v>
      </c>
      <c r="AF4902">
        <v>4198</v>
      </c>
      <c r="AG4902">
        <v>4198</v>
      </c>
      <c r="AO4902">
        <v>32</v>
      </c>
      <c r="AP4902">
        <v>0</v>
      </c>
      <c r="AW4902">
        <v>345</v>
      </c>
      <c r="BD4902" s="5">
        <v>345</v>
      </c>
      <c r="BE4902">
        <v>313</v>
      </c>
      <c r="BG4902">
        <f t="shared" si="538"/>
        <v>313</v>
      </c>
      <c r="BH4902">
        <v>32</v>
      </c>
    </row>
    <row r="4903" spans="1:61" x14ac:dyDescent="0.25">
      <c r="A4903" t="s">
        <v>54</v>
      </c>
      <c r="B4903">
        <v>110027</v>
      </c>
      <c r="C4903" t="s">
        <v>55</v>
      </c>
      <c r="D4903" t="s">
        <v>56</v>
      </c>
      <c r="E4903" s="1">
        <v>45991</v>
      </c>
      <c r="F4903" t="s">
        <v>5683</v>
      </c>
      <c r="G4903" t="s">
        <v>58</v>
      </c>
      <c r="H4903" t="str">
        <f t="shared" si="532"/>
        <v>Aggregator</v>
      </c>
      <c r="I4903">
        <v>7535807331</v>
      </c>
      <c r="J4903">
        <v>18528960</v>
      </c>
      <c r="K4903" s="3">
        <v>45991.931250000001</v>
      </c>
      <c r="L4903">
        <f t="shared" si="533"/>
        <v>30</v>
      </c>
      <c r="M4903" t="str">
        <f t="shared" si="534"/>
        <v>Sunday</v>
      </c>
      <c r="N4903" s="1" t="str">
        <f t="shared" si="535"/>
        <v>November</v>
      </c>
      <c r="O4903" s="2">
        <v>0.93125000000000002</v>
      </c>
      <c r="P4903" s="2" t="str">
        <f t="shared" si="536"/>
        <v>Week 4</v>
      </c>
      <c r="Q4903" t="s">
        <v>59</v>
      </c>
      <c r="R4903" s="5">
        <v>219</v>
      </c>
      <c r="S4903" s="5">
        <v>-65.7</v>
      </c>
      <c r="T4903" s="5">
        <f t="shared" si="537"/>
        <v>30</v>
      </c>
      <c r="U4903" s="5">
        <v>153.30000000000001</v>
      </c>
      <c r="V4903" s="5">
        <v>32</v>
      </c>
      <c r="W4903" s="5">
        <v>0</v>
      </c>
      <c r="X4903" s="5">
        <v>0</v>
      </c>
      <c r="Y4903" s="5">
        <v>185.3</v>
      </c>
      <c r="Z4903" s="5">
        <v>185.3</v>
      </c>
      <c r="AA4903" t="s">
        <v>60</v>
      </c>
      <c r="AB4903">
        <v>37.380000000000003</v>
      </c>
      <c r="AC4903">
        <v>4.76</v>
      </c>
      <c r="AD4903" t="s">
        <v>60</v>
      </c>
      <c r="AE4903" t="s">
        <v>56</v>
      </c>
      <c r="AF4903">
        <v>7331</v>
      </c>
      <c r="AG4903">
        <v>7331</v>
      </c>
      <c r="AO4903">
        <v>32</v>
      </c>
      <c r="AP4903">
        <v>0</v>
      </c>
      <c r="AX4903">
        <v>185.3</v>
      </c>
      <c r="BD4903" s="5">
        <v>185.3</v>
      </c>
      <c r="BE4903">
        <v>153.30000000000001</v>
      </c>
      <c r="BG4903">
        <f t="shared" si="538"/>
        <v>153.30000000000001</v>
      </c>
      <c r="BI4903">
        <v>32</v>
      </c>
    </row>
    <row r="4904" spans="1:61" x14ac:dyDescent="0.25">
      <c r="A4904" t="s">
        <v>54</v>
      </c>
      <c r="B4904">
        <v>110027</v>
      </c>
      <c r="C4904" t="s">
        <v>55</v>
      </c>
      <c r="D4904" t="s">
        <v>56</v>
      </c>
      <c r="E4904" s="1">
        <v>45991</v>
      </c>
      <c r="F4904" t="s">
        <v>5684</v>
      </c>
      <c r="G4904" t="s">
        <v>63</v>
      </c>
      <c r="H4904" t="str">
        <f t="shared" si="532"/>
        <v>Aggregator</v>
      </c>
      <c r="I4904">
        <v>223491000000000</v>
      </c>
      <c r="J4904">
        <v>29811</v>
      </c>
      <c r="K4904" s="3">
        <v>45991.931944444441</v>
      </c>
      <c r="L4904">
        <f t="shared" si="533"/>
        <v>30</v>
      </c>
      <c r="M4904" t="str">
        <f t="shared" si="534"/>
        <v>Sunday</v>
      </c>
      <c r="N4904" s="1" t="str">
        <f t="shared" si="535"/>
        <v>November</v>
      </c>
      <c r="O4904" s="2">
        <v>0.93194444444444446</v>
      </c>
      <c r="P4904" s="2" t="str">
        <f t="shared" si="536"/>
        <v>Week 4</v>
      </c>
      <c r="Q4904" t="s">
        <v>59</v>
      </c>
      <c r="R4904" s="5">
        <v>744</v>
      </c>
      <c r="S4904" s="5">
        <v>-268.75</v>
      </c>
      <c r="T4904" s="5">
        <f t="shared" si="537"/>
        <v>36.122311827956985</v>
      </c>
      <c r="U4904" s="5">
        <v>475.25</v>
      </c>
      <c r="V4904" s="5">
        <v>32</v>
      </c>
      <c r="W4904" s="5">
        <v>0</v>
      </c>
      <c r="X4904" s="5">
        <v>-0.25</v>
      </c>
      <c r="Y4904" s="5">
        <v>507</v>
      </c>
      <c r="Z4904" s="5">
        <v>507</v>
      </c>
      <c r="AA4904" t="s">
        <v>64</v>
      </c>
      <c r="AB4904">
        <v>135.66</v>
      </c>
      <c r="AC4904">
        <v>13.77</v>
      </c>
      <c r="AD4904" t="s">
        <v>64</v>
      </c>
      <c r="AE4904" t="s">
        <v>56</v>
      </c>
      <c r="AF4904">
        <v>1652</v>
      </c>
      <c r="AG4904">
        <v>1652</v>
      </c>
      <c r="AO4904">
        <v>32</v>
      </c>
      <c r="AP4904">
        <v>0</v>
      </c>
      <c r="AW4904">
        <v>507</v>
      </c>
      <c r="BD4904" s="5">
        <v>507</v>
      </c>
      <c r="BE4904">
        <v>475.25</v>
      </c>
      <c r="BG4904">
        <f t="shared" si="538"/>
        <v>475.25</v>
      </c>
      <c r="BH4904">
        <v>32</v>
      </c>
    </row>
    <row r="4905" spans="1:61" x14ac:dyDescent="0.25">
      <c r="A4905" t="s">
        <v>54</v>
      </c>
      <c r="B4905">
        <v>110027</v>
      </c>
      <c r="C4905" t="s">
        <v>55</v>
      </c>
      <c r="D4905" t="s">
        <v>5095</v>
      </c>
      <c r="E4905" s="1">
        <v>45991</v>
      </c>
      <c r="F4905" t="s">
        <v>5685</v>
      </c>
      <c r="G4905" t="s">
        <v>67</v>
      </c>
      <c r="H4905" t="str">
        <f t="shared" si="532"/>
        <v>Direct Sale</v>
      </c>
      <c r="K4905" s="3">
        <v>45991.932638888888</v>
      </c>
      <c r="L4905">
        <f t="shared" si="533"/>
        <v>30</v>
      </c>
      <c r="M4905" t="str">
        <f t="shared" si="534"/>
        <v>Sunday</v>
      </c>
      <c r="N4905" s="1" t="str">
        <f t="shared" si="535"/>
        <v>November</v>
      </c>
      <c r="O4905" s="2">
        <v>0.93263888888888891</v>
      </c>
      <c r="P4905" s="2" t="str">
        <f t="shared" si="536"/>
        <v>Week 4</v>
      </c>
      <c r="Q4905" t="s">
        <v>59</v>
      </c>
      <c r="R4905" s="5">
        <v>179</v>
      </c>
      <c r="S4905" s="5">
        <v>0</v>
      </c>
      <c r="T4905" s="5">
        <f t="shared" si="537"/>
        <v>0</v>
      </c>
      <c r="U4905" s="5">
        <v>179</v>
      </c>
      <c r="V4905" s="5">
        <v>0</v>
      </c>
      <c r="W4905" s="5">
        <v>8.9600000000000009</v>
      </c>
      <c r="X4905" s="5">
        <v>0.04</v>
      </c>
      <c r="Y4905" s="5">
        <v>188</v>
      </c>
      <c r="Z4905" s="5">
        <v>188</v>
      </c>
      <c r="AA4905" t="s">
        <v>68</v>
      </c>
      <c r="AB4905">
        <v>35.99</v>
      </c>
      <c r="AC4905">
        <v>3.77</v>
      </c>
      <c r="AD4905" t="s">
        <v>5776</v>
      </c>
      <c r="AI4905" t="s">
        <v>89</v>
      </c>
      <c r="AJ4905" t="s">
        <v>190</v>
      </c>
      <c r="AK4905">
        <v>8929758003</v>
      </c>
      <c r="AO4905">
        <v>0</v>
      </c>
      <c r="AP4905">
        <v>0</v>
      </c>
      <c r="AR4905">
        <v>188</v>
      </c>
      <c r="AZ4905">
        <v>179</v>
      </c>
      <c r="BA4905">
        <v>4.4800000000000004</v>
      </c>
      <c r="BB4905">
        <v>179</v>
      </c>
      <c r="BC4905">
        <v>4.4800000000000004</v>
      </c>
      <c r="BD4905" s="5">
        <v>188</v>
      </c>
      <c r="BE4905">
        <v>0</v>
      </c>
      <c r="BF4905">
        <v>179</v>
      </c>
      <c r="BG4905">
        <f t="shared" si="538"/>
        <v>179</v>
      </c>
    </row>
    <row r="4906" spans="1:61" x14ac:dyDescent="0.25">
      <c r="A4906" t="s">
        <v>54</v>
      </c>
      <c r="B4906">
        <v>110027</v>
      </c>
      <c r="C4906" t="s">
        <v>55</v>
      </c>
      <c r="D4906" t="s">
        <v>56</v>
      </c>
      <c r="E4906" s="1">
        <v>45991</v>
      </c>
      <c r="F4906" t="s">
        <v>5686</v>
      </c>
      <c r="G4906" t="s">
        <v>67</v>
      </c>
      <c r="H4906" t="str">
        <f t="shared" si="532"/>
        <v>Direct Sale</v>
      </c>
      <c r="K4906" s="3">
        <v>45991.933333333334</v>
      </c>
      <c r="L4906">
        <f t="shared" si="533"/>
        <v>30</v>
      </c>
      <c r="M4906" t="str">
        <f t="shared" si="534"/>
        <v>Sunday</v>
      </c>
      <c r="N4906" s="1" t="str">
        <f t="shared" si="535"/>
        <v>November</v>
      </c>
      <c r="O4906" s="2">
        <v>0.93333333333333335</v>
      </c>
      <c r="P4906" s="2" t="str">
        <f t="shared" si="536"/>
        <v>Week 4</v>
      </c>
      <c r="Q4906" t="s">
        <v>59</v>
      </c>
      <c r="R4906" s="5">
        <v>379</v>
      </c>
      <c r="S4906" s="5">
        <v>0</v>
      </c>
      <c r="T4906" s="5">
        <f t="shared" si="537"/>
        <v>0</v>
      </c>
      <c r="U4906" s="5">
        <v>379</v>
      </c>
      <c r="V4906" s="5">
        <v>0</v>
      </c>
      <c r="W4906" s="5">
        <v>18.96</v>
      </c>
      <c r="X4906" s="5">
        <v>0.04</v>
      </c>
      <c r="Y4906" s="5">
        <v>398</v>
      </c>
      <c r="Z4906" s="5">
        <v>398</v>
      </c>
      <c r="AA4906" t="s">
        <v>68</v>
      </c>
      <c r="AB4906">
        <v>103.02</v>
      </c>
      <c r="AC4906">
        <v>8.7200000000000006</v>
      </c>
      <c r="AD4906" t="s">
        <v>5778</v>
      </c>
      <c r="AE4906" t="s">
        <v>75</v>
      </c>
      <c r="AI4906" t="s">
        <v>89</v>
      </c>
      <c r="AJ4906" t="s">
        <v>190</v>
      </c>
      <c r="AK4906">
        <v>8929758003</v>
      </c>
      <c r="AO4906">
        <v>0</v>
      </c>
      <c r="AP4906">
        <v>0</v>
      </c>
      <c r="AR4906">
        <v>398</v>
      </c>
      <c r="AZ4906">
        <v>379</v>
      </c>
      <c r="BA4906">
        <v>9.48</v>
      </c>
      <c r="BB4906">
        <v>379</v>
      </c>
      <c r="BC4906">
        <v>9.48</v>
      </c>
      <c r="BD4906" s="5">
        <v>398</v>
      </c>
      <c r="BE4906">
        <v>379</v>
      </c>
      <c r="BG4906">
        <f t="shared" si="538"/>
        <v>379</v>
      </c>
    </row>
    <row r="4907" spans="1:61" x14ac:dyDescent="0.25">
      <c r="A4907" t="s">
        <v>54</v>
      </c>
      <c r="B4907">
        <v>110027</v>
      </c>
      <c r="C4907" t="s">
        <v>55</v>
      </c>
      <c r="D4907" t="s">
        <v>56</v>
      </c>
      <c r="E4907" s="1">
        <v>45991</v>
      </c>
      <c r="F4907" t="s">
        <v>5687</v>
      </c>
      <c r="G4907" t="s">
        <v>67</v>
      </c>
      <c r="H4907" t="str">
        <f t="shared" si="532"/>
        <v>Direct Sale</v>
      </c>
      <c r="K4907" s="3">
        <v>45991.93472222222</v>
      </c>
      <c r="L4907">
        <f t="shared" si="533"/>
        <v>30</v>
      </c>
      <c r="M4907" t="str">
        <f t="shared" si="534"/>
        <v>Sunday</v>
      </c>
      <c r="N4907" s="1" t="str">
        <f t="shared" si="535"/>
        <v>November</v>
      </c>
      <c r="O4907" s="2">
        <v>0.93472222222222223</v>
      </c>
      <c r="P4907" s="2" t="str">
        <f t="shared" si="536"/>
        <v>Week 4</v>
      </c>
      <c r="Q4907" t="s">
        <v>59</v>
      </c>
      <c r="R4907" s="5">
        <v>387</v>
      </c>
      <c r="S4907" s="5">
        <v>0</v>
      </c>
      <c r="T4907" s="5">
        <f t="shared" si="537"/>
        <v>0</v>
      </c>
      <c r="U4907" s="5">
        <v>387</v>
      </c>
      <c r="V4907" s="5">
        <v>0</v>
      </c>
      <c r="W4907" s="5">
        <v>19.36</v>
      </c>
      <c r="X4907" s="5">
        <v>-0.36</v>
      </c>
      <c r="Y4907" s="5">
        <v>406</v>
      </c>
      <c r="Z4907" s="5">
        <v>406</v>
      </c>
      <c r="AA4907" t="s">
        <v>68</v>
      </c>
      <c r="AB4907">
        <v>91.01</v>
      </c>
      <c r="AC4907">
        <v>6.66</v>
      </c>
      <c r="AD4907" t="s">
        <v>5778</v>
      </c>
      <c r="AE4907" t="s">
        <v>75</v>
      </c>
      <c r="AI4907" t="s">
        <v>89</v>
      </c>
      <c r="AJ4907" t="s">
        <v>190</v>
      </c>
      <c r="AK4907">
        <v>8929758003</v>
      </c>
      <c r="AO4907">
        <v>0</v>
      </c>
      <c r="AP4907">
        <v>0</v>
      </c>
      <c r="AR4907">
        <v>406</v>
      </c>
      <c r="AZ4907">
        <v>387</v>
      </c>
      <c r="BA4907">
        <v>9.68</v>
      </c>
      <c r="BB4907">
        <v>387</v>
      </c>
      <c r="BC4907">
        <v>9.68</v>
      </c>
      <c r="BD4907" s="5">
        <v>406</v>
      </c>
      <c r="BE4907">
        <v>387</v>
      </c>
      <c r="BG4907">
        <f t="shared" si="538"/>
        <v>387</v>
      </c>
    </row>
    <row r="4908" spans="1:61" x14ac:dyDescent="0.25">
      <c r="A4908" t="s">
        <v>54</v>
      </c>
      <c r="B4908">
        <v>110027</v>
      </c>
      <c r="C4908" t="s">
        <v>55</v>
      </c>
      <c r="D4908" t="s">
        <v>56</v>
      </c>
      <c r="E4908" s="1">
        <v>45991</v>
      </c>
      <c r="F4908" t="s">
        <v>5688</v>
      </c>
      <c r="G4908" t="s">
        <v>67</v>
      </c>
      <c r="H4908" t="str">
        <f t="shared" si="532"/>
        <v>Direct Sale</v>
      </c>
      <c r="K4908" s="3">
        <v>45991.93472222222</v>
      </c>
      <c r="L4908">
        <f t="shared" si="533"/>
        <v>30</v>
      </c>
      <c r="M4908" t="str">
        <f t="shared" si="534"/>
        <v>Sunday</v>
      </c>
      <c r="N4908" s="1" t="str">
        <f t="shared" si="535"/>
        <v>November</v>
      </c>
      <c r="O4908" s="2">
        <v>0.93472222222222223</v>
      </c>
      <c r="P4908" s="2" t="str">
        <f t="shared" si="536"/>
        <v>Week 4</v>
      </c>
      <c r="Q4908" t="s">
        <v>59</v>
      </c>
      <c r="R4908" s="5">
        <v>487</v>
      </c>
      <c r="S4908" s="5">
        <v>0</v>
      </c>
      <c r="T4908" s="5">
        <f t="shared" si="537"/>
        <v>0</v>
      </c>
      <c r="U4908" s="5">
        <v>487</v>
      </c>
      <c r="V4908" s="5">
        <v>0</v>
      </c>
      <c r="W4908" s="5">
        <v>24.36</v>
      </c>
      <c r="X4908" s="5">
        <v>-0.36</v>
      </c>
      <c r="Y4908" s="5">
        <v>511</v>
      </c>
      <c r="Z4908" s="5">
        <v>511</v>
      </c>
      <c r="AA4908" t="s">
        <v>68</v>
      </c>
      <c r="AB4908">
        <v>133.44999999999999</v>
      </c>
      <c r="AC4908">
        <v>13.13</v>
      </c>
      <c r="AD4908" t="s">
        <v>5775</v>
      </c>
      <c r="AI4908" t="s">
        <v>1073</v>
      </c>
      <c r="AJ4908" t="s">
        <v>1074</v>
      </c>
      <c r="AK4908">
        <v>9999777700</v>
      </c>
      <c r="AO4908">
        <v>0</v>
      </c>
      <c r="AP4908">
        <v>0</v>
      </c>
      <c r="AR4908">
        <v>511</v>
      </c>
      <c r="AZ4908">
        <v>487</v>
      </c>
      <c r="BA4908">
        <v>12.18</v>
      </c>
      <c r="BB4908">
        <v>487</v>
      </c>
      <c r="BC4908">
        <v>12.18</v>
      </c>
      <c r="BD4908" s="5">
        <v>511</v>
      </c>
      <c r="BE4908">
        <v>487</v>
      </c>
      <c r="BG4908">
        <f t="shared" si="538"/>
        <v>487</v>
      </c>
    </row>
    <row r="4909" spans="1:61" x14ac:dyDescent="0.25">
      <c r="A4909" t="s">
        <v>54</v>
      </c>
      <c r="B4909">
        <v>110027</v>
      </c>
      <c r="C4909" t="s">
        <v>55</v>
      </c>
      <c r="D4909" t="s">
        <v>56</v>
      </c>
      <c r="E4909" s="1">
        <v>45991</v>
      </c>
      <c r="F4909" t="s">
        <v>5689</v>
      </c>
      <c r="G4909" t="s">
        <v>67</v>
      </c>
      <c r="H4909" t="str">
        <f t="shared" si="532"/>
        <v>Direct Sale</v>
      </c>
      <c r="K4909" s="3">
        <v>45991.93472222222</v>
      </c>
      <c r="L4909">
        <f t="shared" si="533"/>
        <v>30</v>
      </c>
      <c r="M4909" t="str">
        <f t="shared" si="534"/>
        <v>Sunday</v>
      </c>
      <c r="N4909" s="1" t="str">
        <f t="shared" si="535"/>
        <v>November</v>
      </c>
      <c r="O4909" s="2">
        <v>0.93472222222222223</v>
      </c>
      <c r="P4909" s="2" t="str">
        <f t="shared" si="536"/>
        <v>Week 4</v>
      </c>
      <c r="Q4909" t="s">
        <v>59</v>
      </c>
      <c r="R4909" s="5">
        <v>398</v>
      </c>
      <c r="S4909" s="5">
        <v>0</v>
      </c>
      <c r="T4909" s="5">
        <f t="shared" si="537"/>
        <v>0</v>
      </c>
      <c r="U4909" s="5">
        <v>398</v>
      </c>
      <c r="V4909" s="5">
        <v>0</v>
      </c>
      <c r="W4909" s="5">
        <v>19.899999999999999</v>
      </c>
      <c r="X4909" s="5">
        <v>0.1</v>
      </c>
      <c r="Y4909" s="5">
        <v>418</v>
      </c>
      <c r="Z4909" s="5">
        <v>418</v>
      </c>
      <c r="AA4909" t="s">
        <v>73</v>
      </c>
      <c r="AB4909">
        <v>96.8</v>
      </c>
      <c r="AC4909">
        <v>9.52</v>
      </c>
      <c r="AD4909" t="s">
        <v>5775</v>
      </c>
      <c r="AI4909" t="s">
        <v>89</v>
      </c>
      <c r="AJ4909" t="s">
        <v>190</v>
      </c>
      <c r="AK4909">
        <v>8929758003</v>
      </c>
      <c r="AO4909">
        <v>0</v>
      </c>
      <c r="AP4909">
        <v>0</v>
      </c>
      <c r="AQ4909">
        <v>418</v>
      </c>
      <c r="AZ4909">
        <v>398</v>
      </c>
      <c r="BA4909">
        <v>9.9499999999999993</v>
      </c>
      <c r="BB4909">
        <v>398</v>
      </c>
      <c r="BC4909">
        <v>9.9499999999999993</v>
      </c>
      <c r="BD4909" s="5">
        <v>418</v>
      </c>
      <c r="BE4909">
        <v>398</v>
      </c>
      <c r="BG4909">
        <f t="shared" si="538"/>
        <v>398</v>
      </c>
    </row>
    <row r="4910" spans="1:61" x14ac:dyDescent="0.25">
      <c r="A4910" t="s">
        <v>54</v>
      </c>
      <c r="B4910">
        <v>110027</v>
      </c>
      <c r="C4910" t="s">
        <v>55</v>
      </c>
      <c r="D4910" t="s">
        <v>56</v>
      </c>
      <c r="E4910" s="1">
        <v>45991</v>
      </c>
      <c r="F4910" t="s">
        <v>5690</v>
      </c>
      <c r="G4910" t="s">
        <v>63</v>
      </c>
      <c r="H4910" t="str">
        <f t="shared" si="532"/>
        <v>Aggregator</v>
      </c>
      <c r="I4910">
        <v>223492000000000</v>
      </c>
      <c r="J4910">
        <v>29811</v>
      </c>
      <c r="K4910" s="3">
        <v>45991.936805555553</v>
      </c>
      <c r="L4910">
        <f t="shared" si="533"/>
        <v>30</v>
      </c>
      <c r="M4910" t="str">
        <f t="shared" si="534"/>
        <v>Sunday</v>
      </c>
      <c r="N4910" s="1" t="str">
        <f t="shared" si="535"/>
        <v>November</v>
      </c>
      <c r="O4910" s="2">
        <v>0.93680555555555556</v>
      </c>
      <c r="P4910" s="2" t="str">
        <f t="shared" si="536"/>
        <v>Week 4</v>
      </c>
      <c r="Q4910" t="s">
        <v>59</v>
      </c>
      <c r="R4910" s="5">
        <v>457</v>
      </c>
      <c r="S4910" s="5">
        <v>-93.75</v>
      </c>
      <c r="T4910" s="5">
        <f t="shared" si="537"/>
        <v>20.514223194748361</v>
      </c>
      <c r="U4910" s="5">
        <v>363.25</v>
      </c>
      <c r="V4910" s="5">
        <v>32</v>
      </c>
      <c r="W4910" s="5">
        <v>0</v>
      </c>
      <c r="X4910" s="5">
        <v>-0.25</v>
      </c>
      <c r="Y4910" s="5">
        <v>395</v>
      </c>
      <c r="Z4910" s="5">
        <v>395</v>
      </c>
      <c r="AA4910" t="s">
        <v>64</v>
      </c>
      <c r="AB4910">
        <v>93.19</v>
      </c>
      <c r="AC4910">
        <v>6.73</v>
      </c>
      <c r="AD4910" t="s">
        <v>64</v>
      </c>
      <c r="AE4910" t="s">
        <v>56</v>
      </c>
      <c r="AF4910">
        <v>9370</v>
      </c>
      <c r="AG4910">
        <v>9370</v>
      </c>
      <c r="AO4910">
        <v>32</v>
      </c>
      <c r="AP4910">
        <v>0</v>
      </c>
      <c r="AW4910">
        <v>395</v>
      </c>
      <c r="BD4910" s="5">
        <v>395</v>
      </c>
      <c r="BE4910">
        <v>363.25</v>
      </c>
      <c r="BG4910">
        <f t="shared" si="538"/>
        <v>363.25</v>
      </c>
      <c r="BH4910">
        <v>32</v>
      </c>
    </row>
    <row r="4911" spans="1:61" x14ac:dyDescent="0.25">
      <c r="A4911" t="s">
        <v>54</v>
      </c>
      <c r="B4911">
        <v>110027</v>
      </c>
      <c r="C4911" t="s">
        <v>55</v>
      </c>
      <c r="D4911" t="s">
        <v>56</v>
      </c>
      <c r="E4911" s="1">
        <v>45991</v>
      </c>
      <c r="F4911" t="s">
        <v>5691</v>
      </c>
      <c r="G4911" t="s">
        <v>63</v>
      </c>
      <c r="H4911" t="str">
        <f t="shared" si="532"/>
        <v>Aggregator</v>
      </c>
      <c r="I4911">
        <v>223492000000000</v>
      </c>
      <c r="J4911">
        <v>29811</v>
      </c>
      <c r="K4911" s="3">
        <v>45991.941666666666</v>
      </c>
      <c r="L4911">
        <f t="shared" si="533"/>
        <v>30</v>
      </c>
      <c r="M4911" t="str">
        <f t="shared" si="534"/>
        <v>Sunday</v>
      </c>
      <c r="N4911" s="1" t="str">
        <f t="shared" si="535"/>
        <v>November</v>
      </c>
      <c r="O4911" s="2">
        <v>0.94166666666666665</v>
      </c>
      <c r="P4911" s="2" t="str">
        <f t="shared" si="536"/>
        <v>Week 4</v>
      </c>
      <c r="Q4911" t="s">
        <v>59</v>
      </c>
      <c r="R4911" s="5">
        <v>338</v>
      </c>
      <c r="S4911" s="5">
        <v>-93.75</v>
      </c>
      <c r="T4911" s="5">
        <f t="shared" si="537"/>
        <v>27.736686390532544</v>
      </c>
      <c r="U4911" s="5">
        <v>244.25</v>
      </c>
      <c r="V4911" s="5">
        <v>32</v>
      </c>
      <c r="W4911" s="5">
        <v>0</v>
      </c>
      <c r="X4911" s="5">
        <v>-0.25</v>
      </c>
      <c r="Y4911" s="5">
        <v>276</v>
      </c>
      <c r="Z4911" s="5">
        <v>276</v>
      </c>
      <c r="AA4911" t="s">
        <v>64</v>
      </c>
      <c r="AB4911">
        <v>59.63</v>
      </c>
      <c r="AC4911">
        <v>11.06</v>
      </c>
      <c r="AD4911" t="s">
        <v>64</v>
      </c>
      <c r="AE4911" t="s">
        <v>56</v>
      </c>
      <c r="AF4911">
        <v>1265</v>
      </c>
      <c r="AG4911">
        <v>1265</v>
      </c>
      <c r="AO4911">
        <v>32</v>
      </c>
      <c r="AP4911">
        <v>0</v>
      </c>
      <c r="AW4911">
        <v>276</v>
      </c>
      <c r="BD4911" s="5">
        <v>276</v>
      </c>
      <c r="BE4911">
        <v>244.25</v>
      </c>
      <c r="BG4911">
        <f t="shared" si="538"/>
        <v>244.25</v>
      </c>
      <c r="BH4911">
        <v>32</v>
      </c>
    </row>
    <row r="4912" spans="1:61" x14ac:dyDescent="0.25">
      <c r="A4912" t="s">
        <v>54</v>
      </c>
      <c r="B4912">
        <v>110027</v>
      </c>
      <c r="C4912" t="s">
        <v>55</v>
      </c>
      <c r="D4912" t="s">
        <v>56</v>
      </c>
      <c r="E4912" s="1">
        <v>45991</v>
      </c>
      <c r="F4912" t="s">
        <v>5692</v>
      </c>
      <c r="G4912" t="s">
        <v>63</v>
      </c>
      <c r="H4912" t="str">
        <f t="shared" si="532"/>
        <v>Aggregator</v>
      </c>
      <c r="I4912">
        <v>223493000000000</v>
      </c>
      <c r="J4912">
        <v>29811</v>
      </c>
      <c r="K4912" s="3">
        <v>45991.948611111111</v>
      </c>
      <c r="L4912">
        <f t="shared" si="533"/>
        <v>30</v>
      </c>
      <c r="M4912" t="str">
        <f t="shared" si="534"/>
        <v>Sunday</v>
      </c>
      <c r="N4912" s="1" t="str">
        <f t="shared" si="535"/>
        <v>November</v>
      </c>
      <c r="O4912" s="2">
        <v>0.94861111111111107</v>
      </c>
      <c r="P4912" s="2" t="str">
        <f t="shared" si="536"/>
        <v>Week 4</v>
      </c>
      <c r="Q4912" t="s">
        <v>59</v>
      </c>
      <c r="R4912" s="5">
        <v>267</v>
      </c>
      <c r="S4912" s="5">
        <v>-93.75</v>
      </c>
      <c r="T4912" s="5">
        <f t="shared" si="537"/>
        <v>35.112359550561798</v>
      </c>
      <c r="U4912" s="5">
        <v>173.25</v>
      </c>
      <c r="V4912" s="5">
        <v>32</v>
      </c>
      <c r="W4912" s="5">
        <v>0</v>
      </c>
      <c r="X4912" s="5">
        <v>-0.25</v>
      </c>
      <c r="Y4912" s="5">
        <v>205</v>
      </c>
      <c r="Z4912" s="5">
        <v>205</v>
      </c>
      <c r="AA4912" t="s">
        <v>64</v>
      </c>
      <c r="AB4912">
        <v>54.98</v>
      </c>
      <c r="AC4912">
        <v>4.99</v>
      </c>
      <c r="AD4912" t="s">
        <v>64</v>
      </c>
      <c r="AE4912" t="s">
        <v>56</v>
      </c>
      <c r="AF4912">
        <v>4505</v>
      </c>
      <c r="AG4912">
        <v>4505</v>
      </c>
      <c r="AO4912">
        <v>32</v>
      </c>
      <c r="AP4912">
        <v>0</v>
      </c>
      <c r="AW4912">
        <v>205</v>
      </c>
      <c r="BD4912" s="5">
        <v>205</v>
      </c>
      <c r="BE4912">
        <v>173.25</v>
      </c>
      <c r="BG4912">
        <f t="shared" si="538"/>
        <v>173.25</v>
      </c>
      <c r="BH4912">
        <v>32</v>
      </c>
    </row>
    <row r="4913" spans="1:61" x14ac:dyDescent="0.25">
      <c r="A4913" t="s">
        <v>54</v>
      </c>
      <c r="B4913">
        <v>110027</v>
      </c>
      <c r="C4913" t="s">
        <v>55</v>
      </c>
      <c r="D4913" t="s">
        <v>56</v>
      </c>
      <c r="E4913" s="1">
        <v>45991</v>
      </c>
      <c r="F4913" t="s">
        <v>5693</v>
      </c>
      <c r="G4913" t="s">
        <v>63</v>
      </c>
      <c r="H4913" t="str">
        <f t="shared" si="532"/>
        <v>Aggregator</v>
      </c>
      <c r="I4913">
        <v>223493000000000</v>
      </c>
      <c r="J4913">
        <v>29811</v>
      </c>
      <c r="K4913" s="3">
        <v>45991.951388888891</v>
      </c>
      <c r="L4913">
        <f t="shared" si="533"/>
        <v>30</v>
      </c>
      <c r="M4913" t="str">
        <f t="shared" si="534"/>
        <v>Sunday</v>
      </c>
      <c r="N4913" s="1" t="str">
        <f t="shared" si="535"/>
        <v>November</v>
      </c>
      <c r="O4913" s="2">
        <v>0.95138888888888884</v>
      </c>
      <c r="P4913" s="2" t="str">
        <f t="shared" si="536"/>
        <v>Week 4</v>
      </c>
      <c r="Q4913" t="s">
        <v>59</v>
      </c>
      <c r="R4913" s="5">
        <v>248</v>
      </c>
      <c r="S4913" s="5">
        <v>-120</v>
      </c>
      <c r="T4913" s="5">
        <f t="shared" si="537"/>
        <v>48.387096774193552</v>
      </c>
      <c r="U4913" s="5">
        <v>128</v>
      </c>
      <c r="V4913" s="5">
        <v>32</v>
      </c>
      <c r="W4913" s="5">
        <v>0</v>
      </c>
      <c r="X4913" s="5">
        <v>0</v>
      </c>
      <c r="Y4913" s="5">
        <v>160</v>
      </c>
      <c r="Z4913" s="5">
        <v>160</v>
      </c>
      <c r="AA4913" t="s">
        <v>64</v>
      </c>
      <c r="AB4913">
        <v>39.270000000000003</v>
      </c>
      <c r="AC4913">
        <v>4.99</v>
      </c>
      <c r="AD4913" t="s">
        <v>64</v>
      </c>
      <c r="AE4913" t="s">
        <v>56</v>
      </c>
      <c r="AF4913">
        <v>7646</v>
      </c>
      <c r="AG4913">
        <v>7646</v>
      </c>
      <c r="AO4913">
        <v>32</v>
      </c>
      <c r="AP4913">
        <v>0</v>
      </c>
      <c r="AW4913">
        <v>160</v>
      </c>
      <c r="BD4913" s="5">
        <v>160</v>
      </c>
      <c r="BE4913">
        <v>128</v>
      </c>
      <c r="BG4913">
        <f t="shared" si="538"/>
        <v>128</v>
      </c>
      <c r="BH4913">
        <v>32</v>
      </c>
    </row>
    <row r="4914" spans="1:61" x14ac:dyDescent="0.25">
      <c r="A4914" t="s">
        <v>54</v>
      </c>
      <c r="B4914">
        <v>110027</v>
      </c>
      <c r="C4914" t="s">
        <v>55</v>
      </c>
      <c r="D4914" t="s">
        <v>56</v>
      </c>
      <c r="E4914" s="1">
        <v>45991</v>
      </c>
      <c r="F4914" t="s">
        <v>5694</v>
      </c>
      <c r="G4914" t="s">
        <v>67</v>
      </c>
      <c r="H4914" t="str">
        <f t="shared" si="532"/>
        <v>Direct Sale</v>
      </c>
      <c r="K4914" s="3">
        <v>45991.954861111109</v>
      </c>
      <c r="L4914">
        <f t="shared" si="533"/>
        <v>30</v>
      </c>
      <c r="M4914" t="str">
        <f t="shared" si="534"/>
        <v>Sunday</v>
      </c>
      <c r="N4914" s="1" t="str">
        <f t="shared" si="535"/>
        <v>November</v>
      </c>
      <c r="O4914" s="2">
        <v>0.95486111111111116</v>
      </c>
      <c r="P4914" s="2" t="str">
        <f t="shared" si="536"/>
        <v>Week 4</v>
      </c>
      <c r="Q4914" t="s">
        <v>59</v>
      </c>
      <c r="R4914" s="5">
        <v>516</v>
      </c>
      <c r="S4914" s="5">
        <v>0</v>
      </c>
      <c r="T4914" s="5">
        <f t="shared" si="537"/>
        <v>0</v>
      </c>
      <c r="U4914" s="5">
        <v>516</v>
      </c>
      <c r="V4914" s="5">
        <v>0</v>
      </c>
      <c r="W4914" s="5">
        <v>25.8</v>
      </c>
      <c r="X4914" s="5">
        <v>0.2</v>
      </c>
      <c r="Y4914" s="5">
        <v>542</v>
      </c>
      <c r="Z4914" s="5">
        <v>542</v>
      </c>
      <c r="AA4914" t="s">
        <v>68</v>
      </c>
      <c r="AB4914">
        <v>120.42</v>
      </c>
      <c r="AC4914">
        <v>8.74</v>
      </c>
      <c r="AD4914" t="s">
        <v>5778</v>
      </c>
      <c r="AE4914" t="s">
        <v>75</v>
      </c>
      <c r="AI4914" t="s">
        <v>89</v>
      </c>
      <c r="AJ4914" t="s">
        <v>190</v>
      </c>
      <c r="AK4914">
        <v>8929758003</v>
      </c>
      <c r="AO4914">
        <v>0</v>
      </c>
      <c r="AP4914">
        <v>0</v>
      </c>
      <c r="AR4914">
        <v>542</v>
      </c>
      <c r="AZ4914">
        <v>516</v>
      </c>
      <c r="BA4914">
        <v>12.9</v>
      </c>
      <c r="BB4914">
        <v>516</v>
      </c>
      <c r="BC4914">
        <v>12.9</v>
      </c>
      <c r="BD4914" s="5">
        <v>542</v>
      </c>
      <c r="BE4914">
        <v>516</v>
      </c>
      <c r="BG4914">
        <f t="shared" si="538"/>
        <v>516</v>
      </c>
    </row>
    <row r="4915" spans="1:61" x14ac:dyDescent="0.25">
      <c r="A4915" t="s">
        <v>54</v>
      </c>
      <c r="B4915">
        <v>110027</v>
      </c>
      <c r="C4915" t="s">
        <v>55</v>
      </c>
      <c r="D4915" t="s">
        <v>56</v>
      </c>
      <c r="E4915" s="1">
        <v>45991</v>
      </c>
      <c r="F4915" t="s">
        <v>5695</v>
      </c>
      <c r="G4915" t="s">
        <v>63</v>
      </c>
      <c r="H4915" t="str">
        <f t="shared" si="532"/>
        <v>Aggregator</v>
      </c>
      <c r="I4915">
        <v>223493000000000</v>
      </c>
      <c r="J4915">
        <v>29811</v>
      </c>
      <c r="K4915" s="3">
        <v>45991.955555555556</v>
      </c>
      <c r="L4915">
        <f t="shared" si="533"/>
        <v>30</v>
      </c>
      <c r="M4915" t="str">
        <f t="shared" si="534"/>
        <v>Sunday</v>
      </c>
      <c r="N4915" s="1" t="str">
        <f t="shared" si="535"/>
        <v>November</v>
      </c>
      <c r="O4915" s="2">
        <v>0.9555555555555556</v>
      </c>
      <c r="P4915" s="2" t="str">
        <f t="shared" si="536"/>
        <v>Week 4</v>
      </c>
      <c r="Q4915" t="s">
        <v>59</v>
      </c>
      <c r="R4915" s="5">
        <v>343</v>
      </c>
      <c r="S4915" s="5">
        <v>-113.75</v>
      </c>
      <c r="T4915" s="5">
        <f t="shared" si="537"/>
        <v>33.163265306122447</v>
      </c>
      <c r="U4915" s="5">
        <v>229.25</v>
      </c>
      <c r="V4915" s="5">
        <v>32</v>
      </c>
      <c r="W4915" s="5">
        <v>0</v>
      </c>
      <c r="X4915" s="5">
        <v>-0.25</v>
      </c>
      <c r="Y4915" s="5">
        <v>261</v>
      </c>
      <c r="Z4915" s="5">
        <v>261</v>
      </c>
      <c r="AA4915" t="s">
        <v>64</v>
      </c>
      <c r="AB4915">
        <v>72.53</v>
      </c>
      <c r="AC4915">
        <v>6.95</v>
      </c>
      <c r="AD4915" t="s">
        <v>64</v>
      </c>
      <c r="AE4915" t="s">
        <v>56</v>
      </c>
      <c r="AF4915">
        <v>1748</v>
      </c>
      <c r="AG4915">
        <v>1748</v>
      </c>
      <c r="AO4915">
        <v>32</v>
      </c>
      <c r="AP4915">
        <v>0</v>
      </c>
      <c r="AW4915">
        <v>261</v>
      </c>
      <c r="BD4915" s="5">
        <v>261</v>
      </c>
      <c r="BE4915">
        <v>229.25</v>
      </c>
      <c r="BG4915">
        <f t="shared" si="538"/>
        <v>229.25</v>
      </c>
      <c r="BH4915">
        <v>32</v>
      </c>
    </row>
    <row r="4916" spans="1:61" x14ac:dyDescent="0.25">
      <c r="A4916" t="s">
        <v>54</v>
      </c>
      <c r="B4916">
        <v>110027</v>
      </c>
      <c r="C4916" t="s">
        <v>55</v>
      </c>
      <c r="D4916" t="s">
        <v>56</v>
      </c>
      <c r="E4916" s="1">
        <v>45991</v>
      </c>
      <c r="F4916" t="s">
        <v>5696</v>
      </c>
      <c r="G4916" t="s">
        <v>58</v>
      </c>
      <c r="H4916" t="str">
        <f t="shared" si="532"/>
        <v>Aggregator</v>
      </c>
      <c r="I4916">
        <v>7533715012</v>
      </c>
      <c r="J4916">
        <v>18528960</v>
      </c>
      <c r="K4916" s="3">
        <v>45991.956944444442</v>
      </c>
      <c r="L4916">
        <f t="shared" si="533"/>
        <v>30</v>
      </c>
      <c r="M4916" t="str">
        <f t="shared" si="534"/>
        <v>Sunday</v>
      </c>
      <c r="N4916" s="1" t="str">
        <f t="shared" si="535"/>
        <v>November</v>
      </c>
      <c r="O4916" s="2">
        <v>0.95694444444444449</v>
      </c>
      <c r="P4916" s="2" t="str">
        <f t="shared" si="536"/>
        <v>Week 4</v>
      </c>
      <c r="Q4916" t="s">
        <v>59</v>
      </c>
      <c r="R4916" s="5">
        <v>747</v>
      </c>
      <c r="S4916" s="5">
        <v>-274.5</v>
      </c>
      <c r="T4916" s="5">
        <f t="shared" si="537"/>
        <v>36.746987951807228</v>
      </c>
      <c r="U4916" s="5">
        <v>472.5</v>
      </c>
      <c r="V4916" s="5">
        <v>32</v>
      </c>
      <c r="W4916" s="5">
        <v>0</v>
      </c>
      <c r="X4916" s="5">
        <v>0</v>
      </c>
      <c r="Y4916" s="5">
        <v>504.5</v>
      </c>
      <c r="Z4916" s="5">
        <v>504.5</v>
      </c>
      <c r="AA4916" t="s">
        <v>60</v>
      </c>
      <c r="AB4916">
        <v>149.41999999999999</v>
      </c>
      <c r="AC4916">
        <v>9.82</v>
      </c>
      <c r="AD4916" t="s">
        <v>60</v>
      </c>
      <c r="AE4916" t="s">
        <v>56</v>
      </c>
      <c r="AF4916">
        <v>5012</v>
      </c>
      <c r="AG4916">
        <v>5012</v>
      </c>
      <c r="AO4916">
        <v>32</v>
      </c>
      <c r="AP4916">
        <v>0</v>
      </c>
      <c r="AX4916">
        <v>504.5</v>
      </c>
      <c r="BD4916" s="5">
        <v>504.5</v>
      </c>
      <c r="BE4916">
        <v>472.5</v>
      </c>
      <c r="BG4916">
        <f t="shared" si="538"/>
        <v>472.5</v>
      </c>
      <c r="BI4916">
        <v>32</v>
      </c>
    </row>
    <row r="4917" spans="1:61" x14ac:dyDescent="0.25">
      <c r="A4917" t="s">
        <v>54</v>
      </c>
      <c r="B4917">
        <v>110027</v>
      </c>
      <c r="C4917" t="s">
        <v>55</v>
      </c>
      <c r="D4917" t="s">
        <v>56</v>
      </c>
      <c r="E4917" s="1">
        <v>45991</v>
      </c>
      <c r="F4917" t="s">
        <v>5697</v>
      </c>
      <c r="G4917" t="s">
        <v>63</v>
      </c>
      <c r="H4917" t="str">
        <f t="shared" si="532"/>
        <v>Aggregator</v>
      </c>
      <c r="I4917">
        <v>223494000000000</v>
      </c>
      <c r="J4917">
        <v>29811</v>
      </c>
      <c r="K4917" s="3">
        <v>45991.962500000001</v>
      </c>
      <c r="L4917">
        <f t="shared" si="533"/>
        <v>30</v>
      </c>
      <c r="M4917" t="str">
        <f t="shared" si="534"/>
        <v>Sunday</v>
      </c>
      <c r="N4917" s="1" t="str">
        <f t="shared" si="535"/>
        <v>November</v>
      </c>
      <c r="O4917" s="2">
        <v>0.96250000000000002</v>
      </c>
      <c r="P4917" s="2" t="str">
        <f t="shared" si="536"/>
        <v>Week 4</v>
      </c>
      <c r="Q4917" t="s">
        <v>59</v>
      </c>
      <c r="R4917" s="5">
        <v>180.43</v>
      </c>
      <c r="S4917" s="5">
        <v>-108.25</v>
      </c>
      <c r="T4917" s="5">
        <f t="shared" si="537"/>
        <v>59.995566147536437</v>
      </c>
      <c r="U4917" s="5">
        <v>72.180000000000007</v>
      </c>
      <c r="V4917" s="5">
        <v>32</v>
      </c>
      <c r="W4917" s="5">
        <v>0</v>
      </c>
      <c r="X4917" s="5">
        <v>-0.18</v>
      </c>
      <c r="Y4917" s="5">
        <v>104</v>
      </c>
      <c r="Z4917" s="5">
        <v>104</v>
      </c>
      <c r="AA4917" t="s">
        <v>64</v>
      </c>
      <c r="AB4917">
        <v>42.15</v>
      </c>
      <c r="AC4917">
        <v>2.64</v>
      </c>
      <c r="AD4917" t="s">
        <v>64</v>
      </c>
      <c r="AE4917" t="s">
        <v>56</v>
      </c>
      <c r="AF4917">
        <v>7925</v>
      </c>
      <c r="AG4917">
        <v>7925</v>
      </c>
      <c r="AO4917">
        <v>32</v>
      </c>
      <c r="AP4917">
        <v>0</v>
      </c>
      <c r="AW4917">
        <v>104</v>
      </c>
      <c r="BD4917" s="5">
        <v>104</v>
      </c>
      <c r="BE4917">
        <v>72.180000000000007</v>
      </c>
      <c r="BG4917">
        <f t="shared" si="538"/>
        <v>72.180000000000007</v>
      </c>
      <c r="BH4917">
        <v>32</v>
      </c>
    </row>
    <row r="4918" spans="1:61" x14ac:dyDescent="0.25">
      <c r="A4918" t="s">
        <v>54</v>
      </c>
      <c r="B4918">
        <v>110027</v>
      </c>
      <c r="C4918" t="s">
        <v>55</v>
      </c>
      <c r="D4918" t="s">
        <v>56</v>
      </c>
      <c r="E4918" s="1">
        <v>45991</v>
      </c>
      <c r="F4918" t="s">
        <v>5698</v>
      </c>
      <c r="G4918" t="s">
        <v>63</v>
      </c>
      <c r="H4918" t="str">
        <f t="shared" si="532"/>
        <v>Aggregator</v>
      </c>
      <c r="I4918">
        <v>223494000000000</v>
      </c>
      <c r="J4918">
        <v>29811</v>
      </c>
      <c r="K4918" s="3">
        <v>45991.965277777781</v>
      </c>
      <c r="L4918">
        <f t="shared" si="533"/>
        <v>30</v>
      </c>
      <c r="M4918" t="str">
        <f t="shared" si="534"/>
        <v>Sunday</v>
      </c>
      <c r="N4918" s="1" t="str">
        <f t="shared" si="535"/>
        <v>November</v>
      </c>
      <c r="O4918" s="2">
        <v>0.96527777777777779</v>
      </c>
      <c r="P4918" s="2" t="str">
        <f t="shared" si="536"/>
        <v>Week 4</v>
      </c>
      <c r="Q4918" t="s">
        <v>59</v>
      </c>
      <c r="R4918" s="5">
        <v>298</v>
      </c>
      <c r="S4918" s="5">
        <v>-140</v>
      </c>
      <c r="T4918" s="5">
        <f t="shared" si="537"/>
        <v>46.979865771812079</v>
      </c>
      <c r="U4918" s="5">
        <v>158</v>
      </c>
      <c r="V4918" s="5">
        <v>32</v>
      </c>
      <c r="W4918" s="5">
        <v>0</v>
      </c>
      <c r="X4918" s="5">
        <v>0</v>
      </c>
      <c r="Y4918" s="5">
        <v>190</v>
      </c>
      <c r="Z4918" s="5">
        <v>190</v>
      </c>
      <c r="AA4918" t="s">
        <v>64</v>
      </c>
      <c r="AB4918">
        <v>53.03</v>
      </c>
      <c r="AC4918">
        <v>6.72</v>
      </c>
      <c r="AD4918" t="s">
        <v>64</v>
      </c>
      <c r="AE4918" t="s">
        <v>56</v>
      </c>
      <c r="AF4918">
        <v>1710</v>
      </c>
      <c r="AG4918">
        <v>1710</v>
      </c>
      <c r="AO4918">
        <v>32</v>
      </c>
      <c r="AP4918">
        <v>0</v>
      </c>
      <c r="AW4918">
        <v>190</v>
      </c>
      <c r="BD4918" s="5">
        <v>190</v>
      </c>
      <c r="BE4918">
        <v>158</v>
      </c>
      <c r="BG4918">
        <f t="shared" si="538"/>
        <v>158</v>
      </c>
      <c r="BH4918">
        <v>32</v>
      </c>
    </row>
    <row r="4919" spans="1:61" x14ac:dyDescent="0.25">
      <c r="A4919" t="s">
        <v>54</v>
      </c>
      <c r="B4919">
        <v>110027</v>
      </c>
      <c r="C4919" t="s">
        <v>55</v>
      </c>
      <c r="D4919" t="s">
        <v>56</v>
      </c>
      <c r="E4919" s="1">
        <v>45991</v>
      </c>
      <c r="F4919" t="s">
        <v>5699</v>
      </c>
      <c r="G4919" t="s">
        <v>67</v>
      </c>
      <c r="H4919" t="str">
        <f t="shared" si="532"/>
        <v>Direct Sale</v>
      </c>
      <c r="K4919" s="3">
        <v>45991.974999999999</v>
      </c>
      <c r="L4919">
        <f t="shared" si="533"/>
        <v>30</v>
      </c>
      <c r="M4919" t="str">
        <f t="shared" si="534"/>
        <v>Sunday</v>
      </c>
      <c r="N4919" s="1" t="str">
        <f t="shared" si="535"/>
        <v>November</v>
      </c>
      <c r="O4919" s="2">
        <v>0.97499999999999998</v>
      </c>
      <c r="P4919" s="2" t="str">
        <f t="shared" si="536"/>
        <v>Week 4</v>
      </c>
      <c r="Q4919" t="s">
        <v>59</v>
      </c>
      <c r="R4919" s="5">
        <v>379</v>
      </c>
      <c r="S4919" s="5">
        <v>0</v>
      </c>
      <c r="T4919" s="5">
        <f t="shared" si="537"/>
        <v>0</v>
      </c>
      <c r="U4919" s="5">
        <v>379</v>
      </c>
      <c r="V4919" s="5">
        <v>0</v>
      </c>
      <c r="W4919" s="5">
        <v>18.96</v>
      </c>
      <c r="X4919" s="5">
        <v>0.04</v>
      </c>
      <c r="Y4919" s="5">
        <v>398</v>
      </c>
      <c r="Z4919" s="5">
        <v>398</v>
      </c>
      <c r="AA4919" t="s">
        <v>73</v>
      </c>
      <c r="AB4919">
        <v>103.02</v>
      </c>
      <c r="AC4919">
        <v>8.7200000000000006</v>
      </c>
      <c r="AD4919" t="s">
        <v>5778</v>
      </c>
      <c r="AE4919" t="s">
        <v>75</v>
      </c>
      <c r="AI4919" t="s">
        <v>89</v>
      </c>
      <c r="AJ4919" t="s">
        <v>190</v>
      </c>
      <c r="AK4919">
        <v>8929758003</v>
      </c>
      <c r="AO4919">
        <v>0</v>
      </c>
      <c r="AP4919">
        <v>0</v>
      </c>
      <c r="AQ4919">
        <v>398</v>
      </c>
      <c r="AZ4919">
        <v>379</v>
      </c>
      <c r="BA4919">
        <v>9.48</v>
      </c>
      <c r="BB4919">
        <v>379</v>
      </c>
      <c r="BC4919">
        <v>9.48</v>
      </c>
      <c r="BD4919" s="5">
        <v>398</v>
      </c>
      <c r="BE4919">
        <v>379</v>
      </c>
      <c r="BG4919">
        <f t="shared" si="538"/>
        <v>379</v>
      </c>
    </row>
    <row r="4920" spans="1:61" x14ac:dyDescent="0.25">
      <c r="A4920" t="s">
        <v>54</v>
      </c>
      <c r="B4920">
        <v>110027</v>
      </c>
      <c r="C4920" t="s">
        <v>55</v>
      </c>
      <c r="D4920" t="s">
        <v>56</v>
      </c>
      <c r="E4920" s="1">
        <v>45991</v>
      </c>
      <c r="F4920" t="s">
        <v>5700</v>
      </c>
      <c r="G4920" t="s">
        <v>67</v>
      </c>
      <c r="H4920" t="str">
        <f t="shared" si="532"/>
        <v>Direct Sale</v>
      </c>
      <c r="K4920" s="3">
        <v>45991.974999999999</v>
      </c>
      <c r="L4920">
        <f t="shared" si="533"/>
        <v>30</v>
      </c>
      <c r="M4920" t="str">
        <f t="shared" si="534"/>
        <v>Sunday</v>
      </c>
      <c r="N4920" s="1" t="str">
        <f t="shared" si="535"/>
        <v>November</v>
      </c>
      <c r="O4920" s="2">
        <v>0.97499999999999998</v>
      </c>
      <c r="P4920" s="2" t="str">
        <f t="shared" si="536"/>
        <v>Week 4</v>
      </c>
      <c r="Q4920" t="s">
        <v>59</v>
      </c>
      <c r="R4920" s="5">
        <v>99</v>
      </c>
      <c r="S4920" s="5">
        <v>0</v>
      </c>
      <c r="T4920" s="5">
        <f t="shared" si="537"/>
        <v>0</v>
      </c>
      <c r="U4920" s="5">
        <v>99</v>
      </c>
      <c r="V4920" s="5">
        <v>0</v>
      </c>
      <c r="W4920" s="5">
        <v>4.96</v>
      </c>
      <c r="X4920" s="5">
        <v>0.04</v>
      </c>
      <c r="Y4920" s="5">
        <v>104</v>
      </c>
      <c r="Z4920" s="5">
        <v>104</v>
      </c>
      <c r="AA4920" t="s">
        <v>68</v>
      </c>
      <c r="AB4920">
        <v>21.87</v>
      </c>
      <c r="AC4920">
        <v>1.96</v>
      </c>
      <c r="AD4920" t="s">
        <v>5778</v>
      </c>
      <c r="AE4920" t="s">
        <v>75</v>
      </c>
      <c r="AI4920" t="s">
        <v>89</v>
      </c>
      <c r="AJ4920" t="s">
        <v>190</v>
      </c>
      <c r="AK4920">
        <v>8929758003</v>
      </c>
      <c r="AO4920">
        <v>0</v>
      </c>
      <c r="AP4920">
        <v>0</v>
      </c>
      <c r="AR4920">
        <v>104</v>
      </c>
      <c r="AZ4920">
        <v>99</v>
      </c>
      <c r="BA4920">
        <v>2.48</v>
      </c>
      <c r="BB4920">
        <v>99</v>
      </c>
      <c r="BC4920">
        <v>2.48</v>
      </c>
      <c r="BD4920" s="5">
        <v>104</v>
      </c>
      <c r="BE4920">
        <v>99</v>
      </c>
      <c r="BG4920">
        <f t="shared" si="538"/>
        <v>99</v>
      </c>
    </row>
    <row r="4921" spans="1:61" x14ac:dyDescent="0.25">
      <c r="A4921" t="s">
        <v>54</v>
      </c>
      <c r="B4921">
        <v>110027</v>
      </c>
      <c r="C4921" t="s">
        <v>55</v>
      </c>
      <c r="D4921" t="s">
        <v>56</v>
      </c>
      <c r="E4921" s="1">
        <v>45991</v>
      </c>
      <c r="F4921" t="s">
        <v>5701</v>
      </c>
      <c r="G4921" t="s">
        <v>67</v>
      </c>
      <c r="H4921" t="str">
        <f t="shared" si="532"/>
        <v>Direct Sale</v>
      </c>
      <c r="K4921" s="3">
        <v>45991.974999999999</v>
      </c>
      <c r="L4921">
        <f t="shared" si="533"/>
        <v>30</v>
      </c>
      <c r="M4921" t="str">
        <f t="shared" si="534"/>
        <v>Sunday</v>
      </c>
      <c r="N4921" s="1" t="str">
        <f t="shared" si="535"/>
        <v>November</v>
      </c>
      <c r="O4921" s="2">
        <v>0.97499999999999998</v>
      </c>
      <c r="P4921" s="2" t="str">
        <f t="shared" si="536"/>
        <v>Week 4</v>
      </c>
      <c r="Q4921" t="s">
        <v>59</v>
      </c>
      <c r="R4921" s="5">
        <v>189</v>
      </c>
      <c r="S4921" s="5">
        <v>0</v>
      </c>
      <c r="T4921" s="5">
        <f t="shared" si="537"/>
        <v>0</v>
      </c>
      <c r="U4921" s="5">
        <v>189</v>
      </c>
      <c r="V4921" s="5">
        <v>0</v>
      </c>
      <c r="W4921" s="5">
        <v>9.4600000000000009</v>
      </c>
      <c r="X4921" s="5">
        <v>-0.46</v>
      </c>
      <c r="Y4921" s="5">
        <v>198</v>
      </c>
      <c r="Z4921" s="5">
        <v>198</v>
      </c>
      <c r="AA4921" t="s">
        <v>68</v>
      </c>
      <c r="AB4921">
        <v>46.27</v>
      </c>
      <c r="AC4921">
        <v>8.0500000000000007</v>
      </c>
      <c r="AD4921" t="s">
        <v>5778</v>
      </c>
      <c r="AE4921" t="s">
        <v>75</v>
      </c>
      <c r="AI4921" t="s">
        <v>89</v>
      </c>
      <c r="AJ4921" t="s">
        <v>190</v>
      </c>
      <c r="AK4921">
        <v>8929758003</v>
      </c>
      <c r="AO4921">
        <v>0</v>
      </c>
      <c r="AP4921">
        <v>0</v>
      </c>
      <c r="AR4921">
        <v>198</v>
      </c>
      <c r="AZ4921">
        <v>189</v>
      </c>
      <c r="BA4921">
        <v>4.7300000000000004</v>
      </c>
      <c r="BB4921">
        <v>189</v>
      </c>
      <c r="BC4921">
        <v>4.7300000000000004</v>
      </c>
      <c r="BD4921" s="5">
        <v>198</v>
      </c>
      <c r="BE4921">
        <v>189</v>
      </c>
      <c r="BG4921">
        <f t="shared" si="538"/>
        <v>189</v>
      </c>
    </row>
    <row r="4922" spans="1:61" x14ac:dyDescent="0.25">
      <c r="A4922" t="s">
        <v>54</v>
      </c>
      <c r="B4922">
        <v>110027</v>
      </c>
      <c r="C4922" t="s">
        <v>55</v>
      </c>
      <c r="D4922" t="s">
        <v>56</v>
      </c>
      <c r="E4922" s="1">
        <v>45991</v>
      </c>
      <c r="F4922" t="s">
        <v>5702</v>
      </c>
      <c r="G4922" t="s">
        <v>67</v>
      </c>
      <c r="H4922" t="str">
        <f t="shared" si="532"/>
        <v>Direct Sale</v>
      </c>
      <c r="K4922" s="3">
        <v>45991.974999999999</v>
      </c>
      <c r="L4922">
        <f t="shared" si="533"/>
        <v>30</v>
      </c>
      <c r="M4922" t="str">
        <f t="shared" si="534"/>
        <v>Sunday</v>
      </c>
      <c r="N4922" s="1" t="str">
        <f t="shared" si="535"/>
        <v>November</v>
      </c>
      <c r="O4922" s="2">
        <v>0.97499999999999998</v>
      </c>
      <c r="P4922" s="2" t="str">
        <f t="shared" si="536"/>
        <v>Week 4</v>
      </c>
      <c r="Q4922" t="s">
        <v>59</v>
      </c>
      <c r="R4922" s="5">
        <v>598</v>
      </c>
      <c r="S4922" s="5">
        <v>0</v>
      </c>
      <c r="T4922" s="5">
        <f t="shared" si="537"/>
        <v>0</v>
      </c>
      <c r="U4922" s="5">
        <v>598</v>
      </c>
      <c r="V4922" s="5">
        <v>0</v>
      </c>
      <c r="W4922" s="5">
        <v>29.9</v>
      </c>
      <c r="X4922" s="5">
        <v>0.1</v>
      </c>
      <c r="Y4922" s="5">
        <v>628</v>
      </c>
      <c r="Z4922" s="5">
        <v>628</v>
      </c>
      <c r="AA4922" t="s">
        <v>73</v>
      </c>
      <c r="AB4922">
        <v>155.01</v>
      </c>
      <c r="AC4922">
        <v>10.68</v>
      </c>
      <c r="AD4922" t="s">
        <v>5778</v>
      </c>
      <c r="AE4922" t="s">
        <v>75</v>
      </c>
      <c r="AI4922" t="s">
        <v>89</v>
      </c>
      <c r="AJ4922" t="s">
        <v>190</v>
      </c>
      <c r="AK4922">
        <v>8929758003</v>
      </c>
      <c r="AO4922">
        <v>0</v>
      </c>
      <c r="AP4922">
        <v>0</v>
      </c>
      <c r="AQ4922">
        <v>628</v>
      </c>
      <c r="AZ4922">
        <v>598</v>
      </c>
      <c r="BA4922">
        <v>14.95</v>
      </c>
      <c r="BB4922">
        <v>598</v>
      </c>
      <c r="BC4922">
        <v>14.95</v>
      </c>
      <c r="BD4922" s="5">
        <v>628</v>
      </c>
      <c r="BE4922">
        <v>598</v>
      </c>
      <c r="BG4922">
        <f t="shared" si="538"/>
        <v>598</v>
      </c>
    </row>
    <row r="4923" spans="1:61" x14ac:dyDescent="0.25">
      <c r="A4923" t="s">
        <v>54</v>
      </c>
      <c r="B4923">
        <v>110027</v>
      </c>
      <c r="C4923" t="s">
        <v>55</v>
      </c>
      <c r="D4923" t="s">
        <v>56</v>
      </c>
      <c r="E4923" s="1">
        <v>45991</v>
      </c>
      <c r="F4923" t="s">
        <v>5703</v>
      </c>
      <c r="G4923" t="s">
        <v>67</v>
      </c>
      <c r="H4923" t="str">
        <f t="shared" si="532"/>
        <v>Direct Sale</v>
      </c>
      <c r="K4923" s="3">
        <v>45991.975694444445</v>
      </c>
      <c r="L4923">
        <f t="shared" si="533"/>
        <v>30</v>
      </c>
      <c r="M4923" t="str">
        <f t="shared" si="534"/>
        <v>Sunday</v>
      </c>
      <c r="N4923" s="1" t="str">
        <f t="shared" si="535"/>
        <v>November</v>
      </c>
      <c r="O4923" s="2">
        <v>0.97569444444444442</v>
      </c>
      <c r="P4923" s="2" t="str">
        <f t="shared" si="536"/>
        <v>Week 4</v>
      </c>
      <c r="Q4923" t="s">
        <v>59</v>
      </c>
      <c r="R4923" s="5">
        <v>318</v>
      </c>
      <c r="S4923" s="5">
        <v>0</v>
      </c>
      <c r="T4923" s="5">
        <f t="shared" si="537"/>
        <v>0</v>
      </c>
      <c r="U4923" s="5">
        <v>318</v>
      </c>
      <c r="V4923" s="5">
        <v>0</v>
      </c>
      <c r="W4923" s="5">
        <v>15.9</v>
      </c>
      <c r="X4923" s="5">
        <v>0.1</v>
      </c>
      <c r="Y4923" s="5">
        <v>334</v>
      </c>
      <c r="Z4923" s="5">
        <v>334</v>
      </c>
      <c r="AA4923" t="s">
        <v>73</v>
      </c>
      <c r="AB4923">
        <v>81.27</v>
      </c>
      <c r="AC4923">
        <v>4.46</v>
      </c>
      <c r="AD4923" t="s">
        <v>5778</v>
      </c>
      <c r="AE4923" t="s">
        <v>75</v>
      </c>
      <c r="AI4923" t="s">
        <v>89</v>
      </c>
      <c r="AJ4923" t="s">
        <v>190</v>
      </c>
      <c r="AK4923">
        <v>8929758003</v>
      </c>
      <c r="AO4923">
        <v>0</v>
      </c>
      <c r="AP4923">
        <v>0</v>
      </c>
      <c r="AQ4923">
        <v>334</v>
      </c>
      <c r="AZ4923">
        <v>318</v>
      </c>
      <c r="BA4923">
        <v>7.95</v>
      </c>
      <c r="BB4923">
        <v>318</v>
      </c>
      <c r="BC4923">
        <v>7.95</v>
      </c>
      <c r="BD4923" s="5">
        <v>334</v>
      </c>
      <c r="BE4923">
        <v>318</v>
      </c>
      <c r="BG4923">
        <f t="shared" si="538"/>
        <v>318</v>
      </c>
    </row>
    <row r="4924" spans="1:61" x14ac:dyDescent="0.25">
      <c r="A4924" t="s">
        <v>54</v>
      </c>
      <c r="B4924">
        <v>110027</v>
      </c>
      <c r="C4924" t="s">
        <v>55</v>
      </c>
      <c r="D4924" t="s">
        <v>56</v>
      </c>
      <c r="E4924" s="1">
        <v>45991</v>
      </c>
      <c r="F4924" t="s">
        <v>5704</v>
      </c>
      <c r="G4924" t="s">
        <v>63</v>
      </c>
      <c r="H4924" t="str">
        <f t="shared" si="532"/>
        <v>Aggregator</v>
      </c>
      <c r="I4924">
        <v>223495000000000</v>
      </c>
      <c r="J4924">
        <v>29811</v>
      </c>
      <c r="K4924" s="3">
        <v>45991.981249999997</v>
      </c>
      <c r="L4924">
        <f t="shared" si="533"/>
        <v>30</v>
      </c>
      <c r="M4924" t="str">
        <f t="shared" si="534"/>
        <v>Sunday</v>
      </c>
      <c r="N4924" s="1" t="str">
        <f t="shared" si="535"/>
        <v>November</v>
      </c>
      <c r="O4924" s="2">
        <v>0.98124999999999996</v>
      </c>
      <c r="P4924" s="2" t="str">
        <f t="shared" si="536"/>
        <v>Week 4</v>
      </c>
      <c r="Q4924" t="s">
        <v>59</v>
      </c>
      <c r="R4924" s="5">
        <v>278</v>
      </c>
      <c r="S4924" s="5">
        <v>-93.75</v>
      </c>
      <c r="T4924" s="5">
        <f t="shared" si="537"/>
        <v>33.723021582733814</v>
      </c>
      <c r="U4924" s="5">
        <v>184.25</v>
      </c>
      <c r="V4924" s="5">
        <v>32</v>
      </c>
      <c r="W4924" s="5">
        <v>0</v>
      </c>
      <c r="X4924" s="5">
        <v>-0.25</v>
      </c>
      <c r="Y4924" s="5">
        <v>216</v>
      </c>
      <c r="Z4924" s="5">
        <v>216</v>
      </c>
      <c r="AA4924" t="s">
        <v>64</v>
      </c>
      <c r="AB4924">
        <v>51.42</v>
      </c>
      <c r="AC4924">
        <v>4.76</v>
      </c>
      <c r="AD4924" t="s">
        <v>64</v>
      </c>
      <c r="AE4924" t="s">
        <v>56</v>
      </c>
      <c r="AF4924">
        <v>2764</v>
      </c>
      <c r="AG4924">
        <v>2764</v>
      </c>
      <c r="AO4924">
        <v>32</v>
      </c>
      <c r="AP4924">
        <v>0</v>
      </c>
      <c r="AW4924">
        <v>216</v>
      </c>
      <c r="BD4924" s="5">
        <v>216</v>
      </c>
      <c r="BE4924">
        <v>184.25</v>
      </c>
      <c r="BG4924">
        <f t="shared" si="538"/>
        <v>184.25</v>
      </c>
      <c r="BH4924">
        <v>32</v>
      </c>
    </row>
    <row r="4925" spans="1:61" x14ac:dyDescent="0.25">
      <c r="A4925" t="s">
        <v>54</v>
      </c>
      <c r="B4925">
        <v>110027</v>
      </c>
      <c r="C4925" t="s">
        <v>55</v>
      </c>
      <c r="D4925" t="s">
        <v>56</v>
      </c>
      <c r="E4925" s="1">
        <v>45991</v>
      </c>
      <c r="F4925" t="s">
        <v>5705</v>
      </c>
      <c r="G4925" t="s">
        <v>67</v>
      </c>
      <c r="H4925" t="str">
        <f t="shared" si="532"/>
        <v>Direct Sale</v>
      </c>
      <c r="K4925" s="3">
        <v>45991.98541666667</v>
      </c>
      <c r="L4925">
        <f t="shared" si="533"/>
        <v>30</v>
      </c>
      <c r="M4925" t="str">
        <f t="shared" si="534"/>
        <v>Sunday</v>
      </c>
      <c r="N4925" s="1" t="str">
        <f t="shared" si="535"/>
        <v>November</v>
      </c>
      <c r="O4925" s="2">
        <v>0.98541666666666672</v>
      </c>
      <c r="P4925" s="2" t="str">
        <f t="shared" si="536"/>
        <v>Week 4</v>
      </c>
      <c r="Q4925" t="s">
        <v>59</v>
      </c>
      <c r="R4925" s="5">
        <v>358</v>
      </c>
      <c r="S4925" s="5">
        <v>0</v>
      </c>
      <c r="T4925" s="5">
        <f t="shared" si="537"/>
        <v>0</v>
      </c>
      <c r="U4925" s="5">
        <v>358</v>
      </c>
      <c r="V4925" s="5">
        <v>0</v>
      </c>
      <c r="W4925" s="5">
        <v>17.899999999999999</v>
      </c>
      <c r="X4925" s="5">
        <v>0.1</v>
      </c>
      <c r="Y4925" s="5">
        <v>376</v>
      </c>
      <c r="Z4925" s="5">
        <v>376</v>
      </c>
      <c r="AA4925" t="s">
        <v>68</v>
      </c>
      <c r="AB4925">
        <v>86.5</v>
      </c>
      <c r="AC4925">
        <v>4.5599999999999996</v>
      </c>
      <c r="AD4925" t="s">
        <v>5778</v>
      </c>
      <c r="AE4925" t="s">
        <v>75</v>
      </c>
      <c r="AI4925" t="s">
        <v>632</v>
      </c>
      <c r="AJ4925" t="s">
        <v>633</v>
      </c>
      <c r="AK4925">
        <v>9874123650</v>
      </c>
      <c r="AO4925">
        <v>0</v>
      </c>
      <c r="AP4925">
        <v>0</v>
      </c>
      <c r="AR4925">
        <v>376</v>
      </c>
      <c r="AZ4925">
        <v>358</v>
      </c>
      <c r="BA4925">
        <v>8.9499999999999993</v>
      </c>
      <c r="BB4925">
        <v>358</v>
      </c>
      <c r="BC4925">
        <v>8.9499999999999993</v>
      </c>
      <c r="BD4925" s="5">
        <v>376</v>
      </c>
      <c r="BE4925">
        <v>358</v>
      </c>
      <c r="BG4925">
        <f t="shared" si="538"/>
        <v>358</v>
      </c>
    </row>
    <row r="4926" spans="1:61" x14ac:dyDescent="0.25">
      <c r="A4926" t="s">
        <v>54</v>
      </c>
      <c r="B4926">
        <v>110027</v>
      </c>
      <c r="C4926" t="s">
        <v>55</v>
      </c>
      <c r="D4926" t="s">
        <v>56</v>
      </c>
      <c r="E4926" s="1">
        <v>45991</v>
      </c>
      <c r="F4926" t="s">
        <v>5706</v>
      </c>
      <c r="G4926" t="s">
        <v>58</v>
      </c>
      <c r="H4926" t="str">
        <f t="shared" si="532"/>
        <v>Aggregator</v>
      </c>
      <c r="I4926">
        <v>7529569875</v>
      </c>
      <c r="J4926">
        <v>18528960</v>
      </c>
      <c r="K4926" s="3">
        <v>45991.986111111109</v>
      </c>
      <c r="L4926">
        <f t="shared" si="533"/>
        <v>30</v>
      </c>
      <c r="M4926" t="str">
        <f t="shared" si="534"/>
        <v>Sunday</v>
      </c>
      <c r="N4926" s="1" t="str">
        <f t="shared" si="535"/>
        <v>November</v>
      </c>
      <c r="O4926" s="2">
        <v>0.98611111111111116</v>
      </c>
      <c r="P4926" s="2" t="str">
        <f t="shared" si="536"/>
        <v>Week 4</v>
      </c>
      <c r="Q4926" t="s">
        <v>59</v>
      </c>
      <c r="R4926" s="5">
        <v>349</v>
      </c>
      <c r="S4926" s="5">
        <v>-174.5</v>
      </c>
      <c r="T4926" s="5">
        <f t="shared" si="537"/>
        <v>50</v>
      </c>
      <c r="U4926" s="5">
        <v>174.5</v>
      </c>
      <c r="V4926" s="5">
        <v>32</v>
      </c>
      <c r="W4926" s="5">
        <v>0</v>
      </c>
      <c r="X4926" s="5">
        <v>0</v>
      </c>
      <c r="Y4926" s="5">
        <v>206.5</v>
      </c>
      <c r="Z4926" s="5">
        <v>206.5</v>
      </c>
      <c r="AA4926" t="s">
        <v>60</v>
      </c>
      <c r="AB4926">
        <v>64.84</v>
      </c>
      <c r="AC4926">
        <v>4.76</v>
      </c>
      <c r="AD4926" t="s">
        <v>60</v>
      </c>
      <c r="AE4926" t="s">
        <v>56</v>
      </c>
      <c r="AF4926">
        <v>9875</v>
      </c>
      <c r="AG4926">
        <v>9875</v>
      </c>
      <c r="AO4926">
        <v>32</v>
      </c>
      <c r="AP4926">
        <v>0</v>
      </c>
      <c r="AX4926">
        <v>206.5</v>
      </c>
      <c r="BD4926" s="5">
        <v>206.5</v>
      </c>
      <c r="BE4926">
        <v>174.5</v>
      </c>
      <c r="BG4926">
        <f t="shared" si="538"/>
        <v>174.5</v>
      </c>
      <c r="BI4926">
        <v>32</v>
      </c>
    </row>
    <row r="4927" spans="1:61" x14ac:dyDescent="0.25">
      <c r="A4927" t="s">
        <v>54</v>
      </c>
      <c r="B4927">
        <v>110027</v>
      </c>
      <c r="C4927" t="s">
        <v>55</v>
      </c>
      <c r="D4927" t="s">
        <v>56</v>
      </c>
      <c r="E4927" s="1">
        <v>45991</v>
      </c>
      <c r="F4927" t="s">
        <v>5707</v>
      </c>
      <c r="G4927" t="s">
        <v>63</v>
      </c>
      <c r="H4927" t="str">
        <f t="shared" si="532"/>
        <v>Aggregator</v>
      </c>
      <c r="I4927">
        <v>223497000000000</v>
      </c>
      <c r="J4927">
        <v>29811</v>
      </c>
      <c r="K4927" s="3">
        <v>45991.998611111114</v>
      </c>
      <c r="L4927">
        <f t="shared" si="533"/>
        <v>30</v>
      </c>
      <c r="M4927" t="str">
        <f t="shared" si="534"/>
        <v>Sunday</v>
      </c>
      <c r="N4927" s="1" t="str">
        <f t="shared" si="535"/>
        <v>November</v>
      </c>
      <c r="O4927" s="2">
        <v>0.99861111111111112</v>
      </c>
      <c r="P4927" s="2" t="str">
        <f t="shared" si="536"/>
        <v>Week 4</v>
      </c>
      <c r="Q4927" t="s">
        <v>59</v>
      </c>
      <c r="R4927" s="5">
        <v>218</v>
      </c>
      <c r="S4927" s="5">
        <v>-119.99</v>
      </c>
      <c r="T4927" s="5">
        <f t="shared" si="537"/>
        <v>55.041284403669721</v>
      </c>
      <c r="U4927" s="5">
        <v>98.01</v>
      </c>
      <c r="V4927" s="5">
        <v>32</v>
      </c>
      <c r="W4927" s="5">
        <v>0</v>
      </c>
      <c r="X4927" s="5">
        <v>-0.01</v>
      </c>
      <c r="Y4927" s="5">
        <v>130</v>
      </c>
      <c r="Z4927" s="5">
        <v>130</v>
      </c>
      <c r="AA4927" t="s">
        <v>64</v>
      </c>
      <c r="AB4927">
        <v>42.26</v>
      </c>
      <c r="AC4927">
        <v>7.05</v>
      </c>
      <c r="AD4927" t="s">
        <v>64</v>
      </c>
      <c r="AE4927" t="s">
        <v>56</v>
      </c>
      <c r="AF4927">
        <v>8451</v>
      </c>
      <c r="AG4927">
        <v>8451</v>
      </c>
      <c r="AO4927">
        <v>32</v>
      </c>
      <c r="AP4927">
        <v>0</v>
      </c>
      <c r="AW4927">
        <v>130</v>
      </c>
      <c r="BD4927" s="5">
        <v>130</v>
      </c>
      <c r="BE4927">
        <v>98.01</v>
      </c>
      <c r="BG4927">
        <f t="shared" si="538"/>
        <v>98.01</v>
      </c>
      <c r="BH4927">
        <v>32</v>
      </c>
    </row>
    <row r="4928" spans="1:61" x14ac:dyDescent="0.25">
      <c r="A4928" t="s">
        <v>54</v>
      </c>
      <c r="B4928">
        <v>110027</v>
      </c>
      <c r="C4928" t="s">
        <v>55</v>
      </c>
      <c r="D4928" t="s">
        <v>56</v>
      </c>
      <c r="E4928" s="1">
        <v>45991</v>
      </c>
      <c r="F4928" t="s">
        <v>5708</v>
      </c>
      <c r="G4928" t="s">
        <v>63</v>
      </c>
      <c r="H4928" t="str">
        <f t="shared" si="532"/>
        <v>Aggregator</v>
      </c>
      <c r="I4928">
        <v>223498000000000</v>
      </c>
      <c r="J4928">
        <v>29811</v>
      </c>
      <c r="K4928" s="3">
        <v>45992.006249999999</v>
      </c>
      <c r="L4928">
        <f t="shared" si="533"/>
        <v>1</v>
      </c>
      <c r="M4928" t="str">
        <f t="shared" si="534"/>
        <v>Monday</v>
      </c>
      <c r="N4928" s="1" t="str">
        <f t="shared" si="535"/>
        <v>December</v>
      </c>
      <c r="O4928" s="2">
        <v>6.2500000000000003E-3</v>
      </c>
      <c r="P4928" s="2" t="str">
        <f t="shared" si="536"/>
        <v>Week 1</v>
      </c>
      <c r="Q4928" t="s">
        <v>59</v>
      </c>
      <c r="R4928" s="5">
        <v>458</v>
      </c>
      <c r="S4928" s="5">
        <v>-93.76</v>
      </c>
      <c r="T4928" s="5">
        <f t="shared" si="537"/>
        <v>20.471615720524021</v>
      </c>
      <c r="U4928" s="5">
        <v>364.24</v>
      </c>
      <c r="V4928" s="5">
        <v>32</v>
      </c>
      <c r="W4928" s="5">
        <v>0</v>
      </c>
      <c r="X4928" s="5">
        <v>-0.24</v>
      </c>
      <c r="Y4928" s="5">
        <v>396</v>
      </c>
      <c r="Z4928" s="5">
        <v>396</v>
      </c>
      <c r="AA4928" t="s">
        <v>64</v>
      </c>
      <c r="AB4928">
        <v>89.08</v>
      </c>
      <c r="AC4928">
        <v>9.98</v>
      </c>
      <c r="AD4928" t="s">
        <v>64</v>
      </c>
      <c r="AE4928" t="s">
        <v>56</v>
      </c>
      <c r="AF4928">
        <v>6298</v>
      </c>
      <c r="AG4928">
        <v>6298</v>
      </c>
      <c r="AO4928">
        <v>32</v>
      </c>
      <c r="AP4928">
        <v>0</v>
      </c>
      <c r="AW4928">
        <v>396</v>
      </c>
      <c r="BD4928" s="5">
        <v>396</v>
      </c>
      <c r="BE4928">
        <v>364.24</v>
      </c>
      <c r="BG4928">
        <f t="shared" si="538"/>
        <v>364.24</v>
      </c>
      <c r="BH4928">
        <v>32</v>
      </c>
    </row>
    <row r="4929" spans="1:61" x14ac:dyDescent="0.25">
      <c r="A4929" t="s">
        <v>54</v>
      </c>
      <c r="B4929">
        <v>110027</v>
      </c>
      <c r="C4929" t="s">
        <v>55</v>
      </c>
      <c r="D4929" t="s">
        <v>56</v>
      </c>
      <c r="E4929" s="1">
        <v>45991</v>
      </c>
      <c r="F4929" t="s">
        <v>5709</v>
      </c>
      <c r="G4929" t="s">
        <v>63</v>
      </c>
      <c r="H4929" t="str">
        <f t="shared" si="532"/>
        <v>Aggregator</v>
      </c>
      <c r="I4929">
        <v>223498000000000</v>
      </c>
      <c r="J4929">
        <v>29811</v>
      </c>
      <c r="K4929" s="3">
        <v>45992.006249999999</v>
      </c>
      <c r="L4929">
        <f t="shared" si="533"/>
        <v>1</v>
      </c>
      <c r="M4929" t="str">
        <f t="shared" si="534"/>
        <v>Monday</v>
      </c>
      <c r="N4929" s="1" t="str">
        <f t="shared" si="535"/>
        <v>December</v>
      </c>
      <c r="O4929" s="2">
        <v>6.2500000000000003E-3</v>
      </c>
      <c r="P4929" s="2" t="str">
        <f t="shared" si="536"/>
        <v>Week 1</v>
      </c>
      <c r="Q4929" t="s">
        <v>59</v>
      </c>
      <c r="R4929" s="5">
        <v>297</v>
      </c>
      <c r="S4929" s="5">
        <v>-93.75</v>
      </c>
      <c r="T4929" s="5">
        <f t="shared" si="537"/>
        <v>31.565656565656564</v>
      </c>
      <c r="U4929" s="5">
        <v>203.25</v>
      </c>
      <c r="V4929" s="5">
        <v>32</v>
      </c>
      <c r="W4929" s="5">
        <v>0</v>
      </c>
      <c r="X4929" s="5">
        <v>-0.25</v>
      </c>
      <c r="Y4929" s="5">
        <v>235</v>
      </c>
      <c r="Z4929" s="5">
        <v>235</v>
      </c>
      <c r="AA4929" t="s">
        <v>64</v>
      </c>
      <c r="AB4929">
        <v>58.81</v>
      </c>
      <c r="AC4929">
        <v>5.88</v>
      </c>
      <c r="AD4929" t="s">
        <v>64</v>
      </c>
      <c r="AE4929" t="s">
        <v>56</v>
      </c>
      <c r="AF4929">
        <v>9149</v>
      </c>
      <c r="AG4929">
        <v>9149</v>
      </c>
      <c r="AO4929">
        <v>32</v>
      </c>
      <c r="AP4929">
        <v>0</v>
      </c>
      <c r="AW4929">
        <v>235</v>
      </c>
      <c r="BD4929" s="5">
        <v>235</v>
      </c>
      <c r="BE4929">
        <v>203.25</v>
      </c>
      <c r="BG4929">
        <f t="shared" si="538"/>
        <v>203.25</v>
      </c>
      <c r="BH4929">
        <v>32</v>
      </c>
    </row>
    <row r="4930" spans="1:61" x14ac:dyDescent="0.25">
      <c r="A4930" t="s">
        <v>54</v>
      </c>
      <c r="B4930">
        <v>110027</v>
      </c>
      <c r="C4930" t="s">
        <v>55</v>
      </c>
      <c r="D4930" t="s">
        <v>56</v>
      </c>
      <c r="E4930" s="1">
        <v>45991</v>
      </c>
      <c r="F4930" t="s">
        <v>5710</v>
      </c>
      <c r="G4930" t="s">
        <v>67</v>
      </c>
      <c r="H4930" t="str">
        <f t="shared" si="532"/>
        <v>Direct Sale</v>
      </c>
      <c r="K4930" s="3">
        <v>45992.009027777778</v>
      </c>
      <c r="L4930">
        <f t="shared" si="533"/>
        <v>1</v>
      </c>
      <c r="M4930" t="str">
        <f t="shared" si="534"/>
        <v>Monday</v>
      </c>
      <c r="N4930" s="1" t="str">
        <f t="shared" si="535"/>
        <v>December</v>
      </c>
      <c r="O4930" s="2">
        <v>9.0277777777777769E-3</v>
      </c>
      <c r="P4930" s="2" t="str">
        <f t="shared" si="536"/>
        <v>Week 1</v>
      </c>
      <c r="Q4930" t="s">
        <v>59</v>
      </c>
      <c r="R4930" s="5">
        <v>199</v>
      </c>
      <c r="S4930" s="5">
        <v>0</v>
      </c>
      <c r="T4930" s="5">
        <f t="shared" si="537"/>
        <v>0</v>
      </c>
      <c r="U4930" s="5">
        <v>199</v>
      </c>
      <c r="V4930" s="5">
        <v>0</v>
      </c>
      <c r="W4930" s="5">
        <v>9.9600000000000009</v>
      </c>
      <c r="X4930" s="5">
        <v>0.04</v>
      </c>
      <c r="Y4930" s="5">
        <v>209</v>
      </c>
      <c r="Z4930" s="5">
        <v>209</v>
      </c>
      <c r="AA4930" t="s">
        <v>68</v>
      </c>
      <c r="AB4930">
        <v>48.47</v>
      </c>
      <c r="AC4930">
        <v>2.56</v>
      </c>
      <c r="AD4930" t="s">
        <v>5778</v>
      </c>
      <c r="AE4930" t="s">
        <v>75</v>
      </c>
      <c r="AI4930" t="s">
        <v>89</v>
      </c>
      <c r="AJ4930" t="s">
        <v>190</v>
      </c>
      <c r="AK4930">
        <v>8929758003</v>
      </c>
      <c r="AO4930">
        <v>0</v>
      </c>
      <c r="AP4930">
        <v>0</v>
      </c>
      <c r="AR4930">
        <v>209</v>
      </c>
      <c r="AZ4930">
        <v>199</v>
      </c>
      <c r="BA4930">
        <v>4.9800000000000004</v>
      </c>
      <c r="BB4930">
        <v>199</v>
      </c>
      <c r="BC4930">
        <v>4.9800000000000004</v>
      </c>
      <c r="BD4930" s="5">
        <v>209</v>
      </c>
      <c r="BE4930">
        <v>199</v>
      </c>
      <c r="BG4930">
        <f t="shared" si="538"/>
        <v>199</v>
      </c>
    </row>
    <row r="4931" spans="1:61" x14ac:dyDescent="0.25">
      <c r="A4931" t="s">
        <v>54</v>
      </c>
      <c r="B4931">
        <v>110027</v>
      </c>
      <c r="C4931" t="s">
        <v>55</v>
      </c>
      <c r="D4931" t="s">
        <v>56</v>
      </c>
      <c r="E4931" s="1">
        <v>45991</v>
      </c>
      <c r="F4931" t="s">
        <v>5711</v>
      </c>
      <c r="G4931" t="s">
        <v>67</v>
      </c>
      <c r="H4931" t="str">
        <f t="shared" ref="H4931:H4973" si="539">IF(G4931="POS","Direct Sale","Aggregator")</f>
        <v>Direct Sale</v>
      </c>
      <c r="K4931" s="3">
        <v>45992.009027777778</v>
      </c>
      <c r="L4931">
        <f t="shared" ref="L4931:L4973" si="540">VALUE(DAY(K4931))</f>
        <v>1</v>
      </c>
      <c r="M4931" t="str">
        <f t="shared" ref="M4931:M4973" si="541">TEXT(K4931,"dddd")</f>
        <v>Monday</v>
      </c>
      <c r="N4931" s="1" t="str">
        <f t="shared" ref="N4931:N4973" si="542">TEXT(K4931,"MMMM")</f>
        <v>December</v>
      </c>
      <c r="O4931" s="2">
        <v>9.0277777777777769E-3</v>
      </c>
      <c r="P4931" s="2" t="str">
        <f t="shared" ref="P4931:P4973" si="543">_xlfn.IFS(L4931&lt;=7,"Week 1",L4931&lt;=15, "Week 2",L4931&lt;=23,"Week 3",L4931&lt;=30,"Week 4")</f>
        <v>Week 1</v>
      </c>
      <c r="Q4931" t="s">
        <v>59</v>
      </c>
      <c r="R4931" s="5">
        <v>99</v>
      </c>
      <c r="S4931" s="5">
        <v>0</v>
      </c>
      <c r="T4931" s="5">
        <f t="shared" ref="T4931:T4973" si="544">ABS((S4931/R4931)*100)</f>
        <v>0</v>
      </c>
      <c r="U4931" s="5">
        <v>99</v>
      </c>
      <c r="V4931" s="5">
        <v>0</v>
      </c>
      <c r="W4931" s="5">
        <v>4.96</v>
      </c>
      <c r="X4931" s="5">
        <v>0.04</v>
      </c>
      <c r="Y4931" s="5">
        <v>104</v>
      </c>
      <c r="Z4931" s="5">
        <v>104</v>
      </c>
      <c r="AA4931" t="s">
        <v>68</v>
      </c>
      <c r="AB4931">
        <v>22.94</v>
      </c>
      <c r="AC4931">
        <v>1.96</v>
      </c>
      <c r="AD4931" t="s">
        <v>5778</v>
      </c>
      <c r="AE4931" t="s">
        <v>75</v>
      </c>
      <c r="AI4931" t="s">
        <v>89</v>
      </c>
      <c r="AJ4931" t="s">
        <v>190</v>
      </c>
      <c r="AK4931">
        <v>8929758003</v>
      </c>
      <c r="AO4931">
        <v>0</v>
      </c>
      <c r="AP4931">
        <v>0</v>
      </c>
      <c r="AR4931">
        <v>104</v>
      </c>
      <c r="AZ4931">
        <v>99</v>
      </c>
      <c r="BA4931">
        <v>2.48</v>
      </c>
      <c r="BB4931">
        <v>99</v>
      </c>
      <c r="BC4931">
        <v>2.48</v>
      </c>
      <c r="BD4931" s="5">
        <v>104</v>
      </c>
      <c r="BE4931">
        <v>99</v>
      </c>
      <c r="BG4931">
        <f t="shared" ref="BG4931:BG4973" si="545">BE4931+BF4931</f>
        <v>99</v>
      </c>
    </row>
    <row r="4932" spans="1:61" x14ac:dyDescent="0.25">
      <c r="A4932" t="s">
        <v>54</v>
      </c>
      <c r="B4932">
        <v>110027</v>
      </c>
      <c r="C4932" t="s">
        <v>55</v>
      </c>
      <c r="D4932" t="s">
        <v>56</v>
      </c>
      <c r="E4932" s="1">
        <v>45991</v>
      </c>
      <c r="F4932" t="s">
        <v>5712</v>
      </c>
      <c r="G4932" t="s">
        <v>67</v>
      </c>
      <c r="H4932" t="str">
        <f t="shared" si="539"/>
        <v>Direct Sale</v>
      </c>
      <c r="K4932" s="3">
        <v>45992.009722222225</v>
      </c>
      <c r="L4932">
        <f t="shared" si="540"/>
        <v>1</v>
      </c>
      <c r="M4932" t="str">
        <f t="shared" si="541"/>
        <v>Monday</v>
      </c>
      <c r="N4932" s="1" t="str">
        <f t="shared" si="542"/>
        <v>December</v>
      </c>
      <c r="O4932" s="2">
        <v>9.7222222222222224E-3</v>
      </c>
      <c r="P4932" s="2" t="str">
        <f t="shared" si="543"/>
        <v>Week 1</v>
      </c>
      <c r="Q4932" t="s">
        <v>59</v>
      </c>
      <c r="R4932" s="5">
        <v>637</v>
      </c>
      <c r="S4932" s="5">
        <v>0</v>
      </c>
      <c r="T4932" s="5">
        <f t="shared" si="544"/>
        <v>0</v>
      </c>
      <c r="U4932" s="5">
        <v>637</v>
      </c>
      <c r="V4932" s="5">
        <v>0</v>
      </c>
      <c r="W4932" s="5">
        <v>31.86</v>
      </c>
      <c r="X4932" s="5">
        <v>0.14000000000000001</v>
      </c>
      <c r="Y4932" s="5">
        <v>669</v>
      </c>
      <c r="Z4932" s="5">
        <v>669</v>
      </c>
      <c r="AA4932" t="s">
        <v>68</v>
      </c>
      <c r="AB4932">
        <v>138.16999999999999</v>
      </c>
      <c r="AC4932">
        <v>16.27</v>
      </c>
      <c r="AD4932" t="s">
        <v>5778</v>
      </c>
      <c r="AE4932" t="s">
        <v>75</v>
      </c>
      <c r="AI4932" t="s">
        <v>89</v>
      </c>
      <c r="AJ4932" t="s">
        <v>190</v>
      </c>
      <c r="AK4932">
        <v>8929758003</v>
      </c>
      <c r="AO4932">
        <v>0</v>
      </c>
      <c r="AP4932">
        <v>0</v>
      </c>
      <c r="AR4932">
        <v>669</v>
      </c>
      <c r="AZ4932">
        <v>637</v>
      </c>
      <c r="BA4932">
        <v>15.93</v>
      </c>
      <c r="BB4932">
        <v>637</v>
      </c>
      <c r="BC4932">
        <v>15.93</v>
      </c>
      <c r="BD4932" s="5">
        <v>669</v>
      </c>
      <c r="BE4932">
        <v>637</v>
      </c>
      <c r="BG4932">
        <f t="shared" si="545"/>
        <v>637</v>
      </c>
    </row>
    <row r="4933" spans="1:61" x14ac:dyDescent="0.25">
      <c r="A4933" t="s">
        <v>54</v>
      </c>
      <c r="B4933">
        <v>110027</v>
      </c>
      <c r="C4933" t="s">
        <v>55</v>
      </c>
      <c r="D4933" t="s">
        <v>56</v>
      </c>
      <c r="E4933" s="1">
        <v>45991</v>
      </c>
      <c r="F4933" t="s">
        <v>5713</v>
      </c>
      <c r="G4933" t="s">
        <v>67</v>
      </c>
      <c r="H4933" t="str">
        <f t="shared" si="539"/>
        <v>Direct Sale</v>
      </c>
      <c r="K4933" s="3">
        <v>45992.013194444444</v>
      </c>
      <c r="L4933">
        <f t="shared" si="540"/>
        <v>1</v>
      </c>
      <c r="M4933" t="str">
        <f t="shared" si="541"/>
        <v>Monday</v>
      </c>
      <c r="N4933" s="1" t="str">
        <f t="shared" si="542"/>
        <v>December</v>
      </c>
      <c r="O4933" s="2">
        <v>1.3194444444444444E-2</v>
      </c>
      <c r="P4933" s="2" t="str">
        <f t="shared" si="543"/>
        <v>Week 1</v>
      </c>
      <c r="Q4933" t="s">
        <v>59</v>
      </c>
      <c r="R4933" s="5">
        <v>159</v>
      </c>
      <c r="S4933" s="5">
        <v>0</v>
      </c>
      <c r="T4933" s="5">
        <f t="shared" si="544"/>
        <v>0</v>
      </c>
      <c r="U4933" s="5">
        <v>159</v>
      </c>
      <c r="V4933" s="5">
        <v>0</v>
      </c>
      <c r="W4933" s="5">
        <v>7.96</v>
      </c>
      <c r="X4933" s="5">
        <v>0.04</v>
      </c>
      <c r="Y4933" s="5">
        <v>167</v>
      </c>
      <c r="Z4933" s="5">
        <v>167</v>
      </c>
      <c r="AA4933" t="s">
        <v>73</v>
      </c>
      <c r="AB4933">
        <v>29.83</v>
      </c>
      <c r="AC4933">
        <v>2.5</v>
      </c>
      <c r="AD4933" t="s">
        <v>5778</v>
      </c>
      <c r="AE4933" t="s">
        <v>75</v>
      </c>
      <c r="AI4933" t="s">
        <v>89</v>
      </c>
      <c r="AJ4933" t="s">
        <v>190</v>
      </c>
      <c r="AK4933">
        <v>8929758003</v>
      </c>
      <c r="AO4933">
        <v>0</v>
      </c>
      <c r="AP4933">
        <v>0</v>
      </c>
      <c r="AQ4933">
        <v>167</v>
      </c>
      <c r="AZ4933">
        <v>159</v>
      </c>
      <c r="BA4933">
        <v>3.98</v>
      </c>
      <c r="BB4933">
        <v>159</v>
      </c>
      <c r="BC4933">
        <v>3.98</v>
      </c>
      <c r="BD4933" s="5">
        <v>167</v>
      </c>
      <c r="BE4933">
        <v>159</v>
      </c>
      <c r="BG4933">
        <f t="shared" si="545"/>
        <v>159</v>
      </c>
    </row>
    <row r="4934" spans="1:61" x14ac:dyDescent="0.25">
      <c r="A4934" t="s">
        <v>54</v>
      </c>
      <c r="B4934">
        <v>110027</v>
      </c>
      <c r="C4934" t="s">
        <v>55</v>
      </c>
      <c r="D4934" t="s">
        <v>56</v>
      </c>
      <c r="E4934" s="1">
        <v>45991</v>
      </c>
      <c r="F4934" t="s">
        <v>5714</v>
      </c>
      <c r="G4934" t="s">
        <v>63</v>
      </c>
      <c r="H4934" t="str">
        <f t="shared" si="539"/>
        <v>Aggregator</v>
      </c>
      <c r="I4934">
        <v>223498000000000</v>
      </c>
      <c r="J4934">
        <v>29811</v>
      </c>
      <c r="K4934" s="3">
        <v>45992.01458333333</v>
      </c>
      <c r="L4934">
        <f t="shared" si="540"/>
        <v>1</v>
      </c>
      <c r="M4934" t="str">
        <f t="shared" si="541"/>
        <v>Monday</v>
      </c>
      <c r="N4934" s="1" t="str">
        <f t="shared" si="542"/>
        <v>December</v>
      </c>
      <c r="O4934" s="2">
        <v>1.4583333333333334E-2</v>
      </c>
      <c r="P4934" s="2" t="str">
        <f t="shared" si="543"/>
        <v>Week 1</v>
      </c>
      <c r="Q4934" t="s">
        <v>59</v>
      </c>
      <c r="R4934" s="5">
        <v>934</v>
      </c>
      <c r="S4934" s="5">
        <v>-200</v>
      </c>
      <c r="T4934" s="5">
        <f t="shared" si="544"/>
        <v>21.413276231263385</v>
      </c>
      <c r="U4934" s="5">
        <v>734</v>
      </c>
      <c r="V4934" s="5">
        <v>32</v>
      </c>
      <c r="W4934" s="5">
        <v>0</v>
      </c>
      <c r="X4934" s="5">
        <v>0</v>
      </c>
      <c r="Y4934" s="5">
        <v>766</v>
      </c>
      <c r="Z4934" s="5">
        <v>766</v>
      </c>
      <c r="AA4934" t="s">
        <v>64</v>
      </c>
      <c r="AB4934">
        <v>197.28</v>
      </c>
      <c r="AC4934">
        <v>9.52</v>
      </c>
      <c r="AD4934" t="s">
        <v>64</v>
      </c>
      <c r="AE4934" t="s">
        <v>56</v>
      </c>
      <c r="AF4934">
        <v>22</v>
      </c>
      <c r="AG4934">
        <v>22</v>
      </c>
      <c r="AO4934">
        <v>32</v>
      </c>
      <c r="AP4934">
        <v>0</v>
      </c>
      <c r="AW4934">
        <v>766</v>
      </c>
      <c r="BD4934" s="5">
        <v>766</v>
      </c>
      <c r="BE4934">
        <v>734</v>
      </c>
      <c r="BG4934">
        <f t="shared" si="545"/>
        <v>734</v>
      </c>
      <c r="BH4934">
        <v>32</v>
      </c>
    </row>
    <row r="4935" spans="1:61" x14ac:dyDescent="0.25">
      <c r="A4935" t="s">
        <v>54</v>
      </c>
      <c r="B4935">
        <v>110027</v>
      </c>
      <c r="C4935" t="s">
        <v>55</v>
      </c>
      <c r="D4935" t="s">
        <v>56</v>
      </c>
      <c r="E4935" s="1">
        <v>45991</v>
      </c>
      <c r="F4935" t="s">
        <v>5715</v>
      </c>
      <c r="G4935" t="s">
        <v>67</v>
      </c>
      <c r="H4935" t="str">
        <f t="shared" si="539"/>
        <v>Direct Sale</v>
      </c>
      <c r="K4935" s="3">
        <v>45992.01666666667</v>
      </c>
      <c r="L4935">
        <f t="shared" si="540"/>
        <v>1</v>
      </c>
      <c r="M4935" t="str">
        <f t="shared" si="541"/>
        <v>Monday</v>
      </c>
      <c r="N4935" s="1" t="str">
        <f t="shared" si="542"/>
        <v>December</v>
      </c>
      <c r="O4935" s="2">
        <v>1.6666666666666666E-2</v>
      </c>
      <c r="P4935" s="2" t="str">
        <f t="shared" si="543"/>
        <v>Week 1</v>
      </c>
      <c r="Q4935" t="s">
        <v>59</v>
      </c>
      <c r="R4935" s="5">
        <v>258</v>
      </c>
      <c r="S4935" s="5">
        <v>0</v>
      </c>
      <c r="T4935" s="5">
        <f t="shared" si="544"/>
        <v>0</v>
      </c>
      <c r="U4935" s="5">
        <v>258</v>
      </c>
      <c r="V4935" s="5">
        <v>0</v>
      </c>
      <c r="W4935" s="5">
        <v>12.9</v>
      </c>
      <c r="X4935" s="5">
        <v>0.1</v>
      </c>
      <c r="Y4935" s="5">
        <v>271</v>
      </c>
      <c r="Z4935" s="5">
        <v>271</v>
      </c>
      <c r="AA4935" t="s">
        <v>68</v>
      </c>
      <c r="AB4935">
        <v>46.42</v>
      </c>
      <c r="AC4935">
        <v>4.78</v>
      </c>
      <c r="AD4935" t="s">
        <v>5778</v>
      </c>
      <c r="AE4935" t="s">
        <v>75</v>
      </c>
      <c r="AI4935" t="s">
        <v>89</v>
      </c>
      <c r="AJ4935" t="s">
        <v>190</v>
      </c>
      <c r="AK4935">
        <v>8929758003</v>
      </c>
      <c r="AO4935">
        <v>0</v>
      </c>
      <c r="AP4935">
        <v>0</v>
      </c>
      <c r="AR4935">
        <v>271</v>
      </c>
      <c r="AZ4935">
        <v>258</v>
      </c>
      <c r="BA4935">
        <v>6.45</v>
      </c>
      <c r="BB4935">
        <v>258</v>
      </c>
      <c r="BC4935">
        <v>6.45</v>
      </c>
      <c r="BD4935" s="5">
        <v>271</v>
      </c>
      <c r="BE4935">
        <v>258</v>
      </c>
      <c r="BG4935">
        <f t="shared" si="545"/>
        <v>258</v>
      </c>
    </row>
    <row r="4936" spans="1:61" x14ac:dyDescent="0.25">
      <c r="A4936" t="s">
        <v>54</v>
      </c>
      <c r="B4936">
        <v>110027</v>
      </c>
      <c r="C4936" t="s">
        <v>55</v>
      </c>
      <c r="D4936" t="s">
        <v>56</v>
      </c>
      <c r="E4936" s="1">
        <v>45991</v>
      </c>
      <c r="F4936" t="s">
        <v>5716</v>
      </c>
      <c r="G4936" t="s">
        <v>67</v>
      </c>
      <c r="H4936" t="str">
        <f t="shared" si="539"/>
        <v>Direct Sale</v>
      </c>
      <c r="K4936" s="3">
        <v>45992.019444444442</v>
      </c>
      <c r="L4936">
        <f t="shared" si="540"/>
        <v>1</v>
      </c>
      <c r="M4936" t="str">
        <f t="shared" si="541"/>
        <v>Monday</v>
      </c>
      <c r="N4936" s="1" t="str">
        <f t="shared" si="542"/>
        <v>December</v>
      </c>
      <c r="O4936" s="2">
        <v>1.9444444444444445E-2</v>
      </c>
      <c r="P4936" s="2" t="str">
        <f t="shared" si="543"/>
        <v>Week 1</v>
      </c>
      <c r="Q4936" t="s">
        <v>59</v>
      </c>
      <c r="R4936" s="5">
        <v>169</v>
      </c>
      <c r="S4936" s="5">
        <v>0</v>
      </c>
      <c r="T4936" s="5">
        <f t="shared" si="544"/>
        <v>0</v>
      </c>
      <c r="U4936" s="5">
        <v>169</v>
      </c>
      <c r="V4936" s="5">
        <v>0</v>
      </c>
      <c r="W4936" s="5">
        <v>8.4600000000000009</v>
      </c>
      <c r="X4936" s="5">
        <v>-0.46</v>
      </c>
      <c r="Y4936" s="5">
        <v>177</v>
      </c>
      <c r="Z4936" s="5">
        <v>177</v>
      </c>
      <c r="AA4936" t="s">
        <v>68</v>
      </c>
      <c r="AB4936">
        <v>38.65</v>
      </c>
      <c r="AC4936">
        <v>2.2799999999999998</v>
      </c>
      <c r="AD4936" t="s">
        <v>5778</v>
      </c>
      <c r="AE4936" t="s">
        <v>75</v>
      </c>
      <c r="AI4936" t="s">
        <v>5717</v>
      </c>
      <c r="AJ4936" t="s">
        <v>5718</v>
      </c>
      <c r="AK4936">
        <v>8929758005</v>
      </c>
      <c r="AO4936">
        <v>0</v>
      </c>
      <c r="AP4936">
        <v>0</v>
      </c>
      <c r="AR4936">
        <v>177</v>
      </c>
      <c r="AZ4936">
        <v>169</v>
      </c>
      <c r="BA4936">
        <v>4.2300000000000004</v>
      </c>
      <c r="BB4936">
        <v>169</v>
      </c>
      <c r="BC4936">
        <v>4.2300000000000004</v>
      </c>
      <c r="BD4936" s="5">
        <v>177</v>
      </c>
      <c r="BE4936">
        <v>169</v>
      </c>
      <c r="BG4936">
        <f t="shared" si="545"/>
        <v>169</v>
      </c>
    </row>
    <row r="4937" spans="1:61" x14ac:dyDescent="0.25">
      <c r="A4937" t="s">
        <v>54</v>
      </c>
      <c r="B4937">
        <v>110027</v>
      </c>
      <c r="C4937" t="s">
        <v>55</v>
      </c>
      <c r="D4937" t="s">
        <v>56</v>
      </c>
      <c r="E4937" s="1">
        <v>45991</v>
      </c>
      <c r="F4937" t="s">
        <v>5719</v>
      </c>
      <c r="G4937" t="s">
        <v>63</v>
      </c>
      <c r="H4937" t="str">
        <f t="shared" si="539"/>
        <v>Aggregator</v>
      </c>
      <c r="I4937">
        <v>223499000000000</v>
      </c>
      <c r="J4937">
        <v>29811</v>
      </c>
      <c r="K4937" s="3">
        <v>45992.020138888889</v>
      </c>
      <c r="L4937">
        <f t="shared" si="540"/>
        <v>1</v>
      </c>
      <c r="M4937" t="str">
        <f t="shared" si="541"/>
        <v>Monday</v>
      </c>
      <c r="N4937" s="1" t="str">
        <f t="shared" si="542"/>
        <v>December</v>
      </c>
      <c r="O4937" s="2">
        <v>2.013888888888889E-2</v>
      </c>
      <c r="P4937" s="2" t="str">
        <f t="shared" si="543"/>
        <v>Week 1</v>
      </c>
      <c r="Q4937" t="s">
        <v>59</v>
      </c>
      <c r="R4937" s="5">
        <v>237</v>
      </c>
      <c r="S4937" s="5">
        <v>-60</v>
      </c>
      <c r="T4937" s="5">
        <f t="shared" si="544"/>
        <v>25.316455696202532</v>
      </c>
      <c r="U4937" s="5">
        <v>177</v>
      </c>
      <c r="V4937" s="5">
        <v>32</v>
      </c>
      <c r="W4937" s="5">
        <v>0</v>
      </c>
      <c r="X4937" s="5">
        <v>0</v>
      </c>
      <c r="Y4937" s="5">
        <v>209</v>
      </c>
      <c r="Z4937" s="5">
        <v>209</v>
      </c>
      <c r="AA4937" t="s">
        <v>64</v>
      </c>
      <c r="AB4937">
        <v>46.97</v>
      </c>
      <c r="AC4937">
        <v>5.88</v>
      </c>
      <c r="AD4937" t="s">
        <v>64</v>
      </c>
      <c r="AE4937" t="s">
        <v>56</v>
      </c>
      <c r="AF4937">
        <v>2901</v>
      </c>
      <c r="AG4937">
        <v>2901</v>
      </c>
      <c r="AO4937">
        <v>32</v>
      </c>
      <c r="AP4937">
        <v>0</v>
      </c>
      <c r="AW4937">
        <v>209</v>
      </c>
      <c r="BD4937" s="5">
        <v>209</v>
      </c>
      <c r="BE4937">
        <v>177</v>
      </c>
      <c r="BG4937">
        <f t="shared" si="545"/>
        <v>177</v>
      </c>
      <c r="BH4937">
        <v>32</v>
      </c>
    </row>
    <row r="4938" spans="1:61" x14ac:dyDescent="0.25">
      <c r="A4938" t="s">
        <v>54</v>
      </c>
      <c r="B4938">
        <v>110027</v>
      </c>
      <c r="C4938" t="s">
        <v>55</v>
      </c>
      <c r="D4938" t="s">
        <v>56</v>
      </c>
      <c r="E4938" s="1">
        <v>45991</v>
      </c>
      <c r="F4938" t="s">
        <v>5720</v>
      </c>
      <c r="G4938" t="s">
        <v>58</v>
      </c>
      <c r="H4938" t="str">
        <f t="shared" si="539"/>
        <v>Aggregator</v>
      </c>
      <c r="I4938">
        <v>7537743867</v>
      </c>
      <c r="J4938">
        <v>18528960</v>
      </c>
      <c r="K4938" s="3">
        <v>45992.021527777775</v>
      </c>
      <c r="L4938">
        <f t="shared" si="540"/>
        <v>1</v>
      </c>
      <c r="M4938" t="str">
        <f t="shared" si="541"/>
        <v>Monday</v>
      </c>
      <c r="N4938" s="1" t="str">
        <f t="shared" si="542"/>
        <v>December</v>
      </c>
      <c r="O4938" s="2">
        <v>2.1527777777777778E-2</v>
      </c>
      <c r="P4938" s="2" t="str">
        <f t="shared" si="543"/>
        <v>Week 1</v>
      </c>
      <c r="Q4938" t="s">
        <v>59</v>
      </c>
      <c r="R4938" s="5">
        <v>894.99</v>
      </c>
      <c r="S4938" s="5">
        <v>-249.49</v>
      </c>
      <c r="T4938" s="5">
        <f t="shared" si="544"/>
        <v>27.876289120548837</v>
      </c>
      <c r="U4938" s="5">
        <v>645.5</v>
      </c>
      <c r="V4938" s="5">
        <v>32</v>
      </c>
      <c r="W4938" s="5">
        <v>0</v>
      </c>
      <c r="X4938" s="5">
        <v>0</v>
      </c>
      <c r="Y4938" s="5">
        <v>677.5</v>
      </c>
      <c r="Z4938" s="5">
        <v>677.5</v>
      </c>
      <c r="AA4938" t="s">
        <v>60</v>
      </c>
      <c r="AB4938">
        <v>162.24</v>
      </c>
      <c r="AC4938">
        <v>15.05</v>
      </c>
      <c r="AD4938" t="s">
        <v>60</v>
      </c>
      <c r="AE4938" t="s">
        <v>56</v>
      </c>
      <c r="AF4938">
        <v>3867</v>
      </c>
      <c r="AG4938">
        <v>3867</v>
      </c>
      <c r="AO4938">
        <v>32</v>
      </c>
      <c r="AP4938">
        <v>0</v>
      </c>
      <c r="AX4938">
        <v>677.5</v>
      </c>
      <c r="BD4938" s="5">
        <v>677.5</v>
      </c>
      <c r="BE4938">
        <v>645.51</v>
      </c>
      <c r="BG4938">
        <f t="shared" si="545"/>
        <v>645.51</v>
      </c>
      <c r="BI4938">
        <v>32</v>
      </c>
    </row>
    <row r="4939" spans="1:61" x14ac:dyDescent="0.25">
      <c r="A4939" t="s">
        <v>54</v>
      </c>
      <c r="B4939">
        <v>110027</v>
      </c>
      <c r="C4939" t="s">
        <v>55</v>
      </c>
      <c r="D4939" t="s">
        <v>56</v>
      </c>
      <c r="E4939" s="1">
        <v>45991</v>
      </c>
      <c r="F4939" t="s">
        <v>5721</v>
      </c>
      <c r="G4939" t="s">
        <v>67</v>
      </c>
      <c r="H4939" t="str">
        <f t="shared" si="539"/>
        <v>Direct Sale</v>
      </c>
      <c r="K4939" s="3">
        <v>45992.022916666669</v>
      </c>
      <c r="L4939">
        <f t="shared" si="540"/>
        <v>1</v>
      </c>
      <c r="M4939" t="str">
        <f t="shared" si="541"/>
        <v>Monday</v>
      </c>
      <c r="N4939" s="1" t="str">
        <f t="shared" si="542"/>
        <v>December</v>
      </c>
      <c r="O4939" s="2">
        <v>2.2916666666666665E-2</v>
      </c>
      <c r="P4939" s="2" t="str">
        <f t="shared" si="543"/>
        <v>Week 1</v>
      </c>
      <c r="Q4939" t="s">
        <v>59</v>
      </c>
      <c r="R4939" s="5">
        <v>487</v>
      </c>
      <c r="S4939" s="5">
        <v>0</v>
      </c>
      <c r="T4939" s="5">
        <f t="shared" si="544"/>
        <v>0</v>
      </c>
      <c r="U4939" s="5">
        <v>487</v>
      </c>
      <c r="V4939" s="5">
        <v>0</v>
      </c>
      <c r="W4939" s="5">
        <v>24.36</v>
      </c>
      <c r="X4939" s="5">
        <v>-0.36</v>
      </c>
      <c r="Y4939" s="5">
        <v>511</v>
      </c>
      <c r="Z4939" s="5">
        <v>511</v>
      </c>
      <c r="AA4939" t="s">
        <v>68</v>
      </c>
      <c r="AB4939">
        <v>108.2</v>
      </c>
      <c r="AC4939">
        <v>12.29</v>
      </c>
      <c r="AD4939" t="s">
        <v>5778</v>
      </c>
      <c r="AE4939" t="s">
        <v>75</v>
      </c>
      <c r="AI4939" t="s">
        <v>632</v>
      </c>
      <c r="AJ4939" t="s">
        <v>633</v>
      </c>
      <c r="AK4939">
        <v>9874123650</v>
      </c>
      <c r="AO4939">
        <v>0</v>
      </c>
      <c r="AP4939">
        <v>0</v>
      </c>
      <c r="AR4939">
        <v>511</v>
      </c>
      <c r="AZ4939">
        <v>487</v>
      </c>
      <c r="BA4939">
        <v>12.18</v>
      </c>
      <c r="BB4939">
        <v>487</v>
      </c>
      <c r="BC4939">
        <v>12.18</v>
      </c>
      <c r="BD4939" s="5">
        <v>511</v>
      </c>
      <c r="BE4939">
        <v>487</v>
      </c>
      <c r="BG4939">
        <f t="shared" si="545"/>
        <v>487</v>
      </c>
    </row>
    <row r="4940" spans="1:61" x14ac:dyDescent="0.25">
      <c r="A4940" t="s">
        <v>54</v>
      </c>
      <c r="B4940">
        <v>110027</v>
      </c>
      <c r="C4940" t="s">
        <v>55</v>
      </c>
      <c r="D4940" t="s">
        <v>56</v>
      </c>
      <c r="E4940" s="1">
        <v>45991</v>
      </c>
      <c r="F4940" t="s">
        <v>5722</v>
      </c>
      <c r="G4940" t="s">
        <v>63</v>
      </c>
      <c r="H4940" t="str">
        <f t="shared" si="539"/>
        <v>Aggregator</v>
      </c>
      <c r="I4940">
        <v>223499000000000</v>
      </c>
      <c r="J4940">
        <v>29811</v>
      </c>
      <c r="K4940" s="3">
        <v>45992.027083333334</v>
      </c>
      <c r="L4940">
        <f t="shared" si="540"/>
        <v>1</v>
      </c>
      <c r="M4940" t="str">
        <f t="shared" si="541"/>
        <v>Monday</v>
      </c>
      <c r="N4940" s="1" t="str">
        <f t="shared" si="542"/>
        <v>December</v>
      </c>
      <c r="O4940" s="2">
        <v>2.7083333333333334E-2</v>
      </c>
      <c r="P4940" s="2" t="str">
        <f t="shared" si="543"/>
        <v>Week 1</v>
      </c>
      <c r="Q4940" t="s">
        <v>59</v>
      </c>
      <c r="R4940" s="5">
        <v>767</v>
      </c>
      <c r="S4940" s="5">
        <v>-175</v>
      </c>
      <c r="T4940" s="5">
        <f t="shared" si="544"/>
        <v>22.816166883963493</v>
      </c>
      <c r="U4940" s="5">
        <v>592</v>
      </c>
      <c r="V4940" s="5">
        <v>32</v>
      </c>
      <c r="W4940" s="5">
        <v>0</v>
      </c>
      <c r="X4940" s="5">
        <v>0</v>
      </c>
      <c r="Y4940" s="5">
        <v>624</v>
      </c>
      <c r="Z4940" s="5">
        <v>624</v>
      </c>
      <c r="AA4940" t="s">
        <v>64</v>
      </c>
      <c r="AB4940">
        <v>140.88999999999999</v>
      </c>
      <c r="AC4940">
        <v>15.05</v>
      </c>
      <c r="AD4940" t="s">
        <v>64</v>
      </c>
      <c r="AE4940" t="s">
        <v>56</v>
      </c>
      <c r="AF4940">
        <v>594</v>
      </c>
      <c r="AG4940">
        <v>594</v>
      </c>
      <c r="AO4940">
        <v>32</v>
      </c>
      <c r="AP4940">
        <v>0</v>
      </c>
      <c r="AW4940">
        <v>624</v>
      </c>
      <c r="BD4940" s="5">
        <v>624</v>
      </c>
      <c r="BE4940">
        <v>592</v>
      </c>
      <c r="BG4940">
        <f t="shared" si="545"/>
        <v>592</v>
      </c>
      <c r="BH4940">
        <v>32</v>
      </c>
    </row>
    <row r="4941" spans="1:61" x14ac:dyDescent="0.25">
      <c r="A4941" t="s">
        <v>54</v>
      </c>
      <c r="B4941">
        <v>110027</v>
      </c>
      <c r="C4941" t="s">
        <v>55</v>
      </c>
      <c r="D4941" t="s">
        <v>56</v>
      </c>
      <c r="E4941" s="1">
        <v>45991</v>
      </c>
      <c r="F4941" t="s">
        <v>5723</v>
      </c>
      <c r="G4941" t="s">
        <v>63</v>
      </c>
      <c r="H4941" t="str">
        <f t="shared" si="539"/>
        <v>Aggregator</v>
      </c>
      <c r="I4941">
        <v>223500000000000</v>
      </c>
      <c r="J4941">
        <v>29811</v>
      </c>
      <c r="K4941" s="3">
        <v>45992.03125</v>
      </c>
      <c r="L4941">
        <f t="shared" si="540"/>
        <v>1</v>
      </c>
      <c r="M4941" t="str">
        <f t="shared" si="541"/>
        <v>Monday</v>
      </c>
      <c r="N4941" s="1" t="str">
        <f t="shared" si="542"/>
        <v>December</v>
      </c>
      <c r="O4941" s="2">
        <v>3.125E-2</v>
      </c>
      <c r="P4941" s="2" t="str">
        <f t="shared" si="543"/>
        <v>Week 1</v>
      </c>
      <c r="Q4941" t="s">
        <v>59</v>
      </c>
      <c r="R4941" s="5">
        <v>507</v>
      </c>
      <c r="S4941" s="5">
        <v>-93.74</v>
      </c>
      <c r="T4941" s="5">
        <f t="shared" si="544"/>
        <v>18.489151873767256</v>
      </c>
      <c r="U4941" s="5">
        <v>413.26</v>
      </c>
      <c r="V4941" s="5">
        <v>32</v>
      </c>
      <c r="W4941" s="5">
        <v>0</v>
      </c>
      <c r="X4941" s="5">
        <v>-0.26</v>
      </c>
      <c r="Y4941" s="5">
        <v>445</v>
      </c>
      <c r="Z4941" s="5">
        <v>445</v>
      </c>
      <c r="AA4941" t="s">
        <v>64</v>
      </c>
      <c r="AB4941">
        <v>104.89</v>
      </c>
      <c r="AC4941">
        <v>10.29</v>
      </c>
      <c r="AD4941" t="s">
        <v>64</v>
      </c>
      <c r="AE4941" t="s">
        <v>56</v>
      </c>
      <c r="AF4941">
        <v>7650</v>
      </c>
      <c r="AG4941">
        <v>7650</v>
      </c>
      <c r="AO4941">
        <v>32</v>
      </c>
      <c r="AP4941">
        <v>0</v>
      </c>
      <c r="AW4941">
        <v>445</v>
      </c>
      <c r="BD4941" s="5">
        <v>445</v>
      </c>
      <c r="BE4941">
        <v>413.26</v>
      </c>
      <c r="BG4941">
        <f t="shared" si="545"/>
        <v>413.26</v>
      </c>
      <c r="BH4941">
        <v>32</v>
      </c>
    </row>
    <row r="4942" spans="1:61" x14ac:dyDescent="0.25">
      <c r="A4942" t="s">
        <v>54</v>
      </c>
      <c r="B4942">
        <v>110027</v>
      </c>
      <c r="C4942" t="s">
        <v>55</v>
      </c>
      <c r="D4942" t="s">
        <v>56</v>
      </c>
      <c r="E4942" s="1">
        <v>45991</v>
      </c>
      <c r="F4942" t="s">
        <v>5724</v>
      </c>
      <c r="G4942" t="s">
        <v>63</v>
      </c>
      <c r="H4942" t="str">
        <f t="shared" si="539"/>
        <v>Aggregator</v>
      </c>
      <c r="I4942">
        <v>223500000000000</v>
      </c>
      <c r="J4942">
        <v>29811</v>
      </c>
      <c r="K4942" s="3">
        <v>45992.033333333333</v>
      </c>
      <c r="L4942">
        <f t="shared" si="540"/>
        <v>1</v>
      </c>
      <c r="M4942" t="str">
        <f t="shared" si="541"/>
        <v>Monday</v>
      </c>
      <c r="N4942" s="1" t="str">
        <f t="shared" si="542"/>
        <v>December</v>
      </c>
      <c r="O4942" s="2">
        <v>3.3333333333333333E-2</v>
      </c>
      <c r="P4942" s="2" t="str">
        <f t="shared" si="543"/>
        <v>Week 1</v>
      </c>
      <c r="Q4942" t="s">
        <v>59</v>
      </c>
      <c r="R4942" s="5">
        <v>229</v>
      </c>
      <c r="S4942" s="5">
        <v>-100</v>
      </c>
      <c r="T4942" s="5">
        <f t="shared" si="544"/>
        <v>43.668122270742359</v>
      </c>
      <c r="U4942" s="5">
        <v>129</v>
      </c>
      <c r="V4942" s="5">
        <v>32</v>
      </c>
      <c r="W4942" s="5">
        <v>0</v>
      </c>
      <c r="X4942" s="5">
        <v>0</v>
      </c>
      <c r="Y4942" s="5">
        <v>161</v>
      </c>
      <c r="Z4942" s="5">
        <v>161</v>
      </c>
      <c r="AA4942" t="s">
        <v>64</v>
      </c>
      <c r="AB4942">
        <v>54.66</v>
      </c>
      <c r="AC4942">
        <v>4.99</v>
      </c>
      <c r="AD4942" t="s">
        <v>64</v>
      </c>
      <c r="AE4942" t="s">
        <v>56</v>
      </c>
      <c r="AF4942">
        <v>3077</v>
      </c>
      <c r="AG4942">
        <v>3077</v>
      </c>
      <c r="AO4942">
        <v>32</v>
      </c>
      <c r="AP4942">
        <v>0</v>
      </c>
      <c r="AW4942">
        <v>161</v>
      </c>
      <c r="BD4942" s="5">
        <v>161</v>
      </c>
      <c r="BE4942">
        <v>129</v>
      </c>
      <c r="BG4942">
        <f t="shared" si="545"/>
        <v>129</v>
      </c>
      <c r="BH4942">
        <v>32</v>
      </c>
    </row>
    <row r="4943" spans="1:61" x14ac:dyDescent="0.25">
      <c r="A4943" t="s">
        <v>54</v>
      </c>
      <c r="B4943">
        <v>110027</v>
      </c>
      <c r="C4943" t="s">
        <v>55</v>
      </c>
      <c r="D4943" t="s">
        <v>56</v>
      </c>
      <c r="E4943" s="1">
        <v>45991</v>
      </c>
      <c r="F4943" t="s">
        <v>5725</v>
      </c>
      <c r="G4943" t="s">
        <v>58</v>
      </c>
      <c r="H4943" t="str">
        <f t="shared" si="539"/>
        <v>Aggregator</v>
      </c>
      <c r="I4943">
        <v>7531702591</v>
      </c>
      <c r="J4943">
        <v>18528960</v>
      </c>
      <c r="K4943" s="3">
        <v>45992.033333333333</v>
      </c>
      <c r="L4943">
        <f t="shared" si="540"/>
        <v>1</v>
      </c>
      <c r="M4943" t="str">
        <f t="shared" si="541"/>
        <v>Monday</v>
      </c>
      <c r="N4943" s="1" t="str">
        <f t="shared" si="542"/>
        <v>December</v>
      </c>
      <c r="O4943" s="2">
        <v>3.3333333333333333E-2</v>
      </c>
      <c r="P4943" s="2" t="str">
        <f t="shared" si="543"/>
        <v>Week 1</v>
      </c>
      <c r="Q4943" t="s">
        <v>59</v>
      </c>
      <c r="R4943" s="5">
        <v>496</v>
      </c>
      <c r="S4943" s="5">
        <v>-100</v>
      </c>
      <c r="T4943" s="5">
        <f t="shared" si="544"/>
        <v>20.161290322580644</v>
      </c>
      <c r="U4943" s="5">
        <v>396</v>
      </c>
      <c r="V4943" s="5">
        <v>32</v>
      </c>
      <c r="W4943" s="5">
        <v>0</v>
      </c>
      <c r="X4943" s="5">
        <v>0</v>
      </c>
      <c r="Y4943" s="5">
        <v>428</v>
      </c>
      <c r="Z4943" s="5">
        <v>428</v>
      </c>
      <c r="AA4943" t="s">
        <v>60</v>
      </c>
      <c r="AB4943">
        <v>103.97</v>
      </c>
      <c r="AC4943">
        <v>9.98</v>
      </c>
      <c r="AD4943" t="s">
        <v>60</v>
      </c>
      <c r="AE4943" t="s">
        <v>56</v>
      </c>
      <c r="AF4943">
        <v>2591</v>
      </c>
      <c r="AG4943">
        <v>2591</v>
      </c>
      <c r="AO4943">
        <v>32</v>
      </c>
      <c r="AP4943">
        <v>0</v>
      </c>
      <c r="AX4943">
        <v>428</v>
      </c>
      <c r="BD4943" s="5">
        <v>428</v>
      </c>
      <c r="BE4943">
        <v>396</v>
      </c>
      <c r="BG4943">
        <f t="shared" si="545"/>
        <v>396</v>
      </c>
      <c r="BI4943">
        <v>32</v>
      </c>
    </row>
    <row r="4944" spans="1:61" x14ac:dyDescent="0.25">
      <c r="A4944" t="s">
        <v>54</v>
      </c>
      <c r="B4944">
        <v>110027</v>
      </c>
      <c r="C4944" t="s">
        <v>55</v>
      </c>
      <c r="D4944" t="s">
        <v>56</v>
      </c>
      <c r="E4944" s="1">
        <v>45991</v>
      </c>
      <c r="F4944" t="s">
        <v>5726</v>
      </c>
      <c r="G4944" t="s">
        <v>67</v>
      </c>
      <c r="H4944" t="str">
        <f t="shared" si="539"/>
        <v>Direct Sale</v>
      </c>
      <c r="K4944" s="3">
        <v>45992.041666666664</v>
      </c>
      <c r="L4944">
        <f t="shared" si="540"/>
        <v>1</v>
      </c>
      <c r="M4944" t="str">
        <f t="shared" si="541"/>
        <v>Monday</v>
      </c>
      <c r="N4944" s="1" t="str">
        <f t="shared" si="542"/>
        <v>December</v>
      </c>
      <c r="O4944" s="2">
        <v>4.1666666666666664E-2</v>
      </c>
      <c r="P4944" s="2" t="str">
        <f t="shared" si="543"/>
        <v>Week 1</v>
      </c>
      <c r="Q4944" t="s">
        <v>59</v>
      </c>
      <c r="R4944" s="5">
        <v>169</v>
      </c>
      <c r="S4944" s="5">
        <v>0</v>
      </c>
      <c r="T4944" s="5">
        <f t="shared" si="544"/>
        <v>0</v>
      </c>
      <c r="U4944" s="5">
        <v>169</v>
      </c>
      <c r="V4944" s="5">
        <v>0</v>
      </c>
      <c r="W4944" s="5">
        <v>8.4600000000000009</v>
      </c>
      <c r="X4944" s="5">
        <v>-0.46</v>
      </c>
      <c r="Y4944" s="5">
        <v>177</v>
      </c>
      <c r="Z4944" s="5">
        <v>177</v>
      </c>
      <c r="AA4944" t="s">
        <v>68</v>
      </c>
      <c r="AB4944">
        <v>42.13</v>
      </c>
      <c r="AC4944">
        <v>2.2799999999999998</v>
      </c>
      <c r="AD4944" t="s">
        <v>5778</v>
      </c>
      <c r="AE4944" t="s">
        <v>75</v>
      </c>
      <c r="AI4944" t="s">
        <v>89</v>
      </c>
      <c r="AJ4944" t="s">
        <v>190</v>
      </c>
      <c r="AK4944">
        <v>8929758003</v>
      </c>
      <c r="AO4944">
        <v>0</v>
      </c>
      <c r="AP4944">
        <v>0</v>
      </c>
      <c r="AR4944">
        <v>177</v>
      </c>
      <c r="AZ4944">
        <v>169</v>
      </c>
      <c r="BA4944">
        <v>4.2300000000000004</v>
      </c>
      <c r="BB4944">
        <v>169</v>
      </c>
      <c r="BC4944">
        <v>4.2300000000000004</v>
      </c>
      <c r="BD4944" s="5">
        <v>177</v>
      </c>
      <c r="BE4944">
        <v>169</v>
      </c>
      <c r="BG4944">
        <f t="shared" si="545"/>
        <v>169</v>
      </c>
    </row>
    <row r="4945" spans="1:61" x14ac:dyDescent="0.25">
      <c r="A4945" t="s">
        <v>54</v>
      </c>
      <c r="B4945">
        <v>110027</v>
      </c>
      <c r="C4945" t="s">
        <v>55</v>
      </c>
      <c r="D4945" t="s">
        <v>56</v>
      </c>
      <c r="E4945" s="1">
        <v>45991</v>
      </c>
      <c r="F4945" t="s">
        <v>5727</v>
      </c>
      <c r="G4945" t="s">
        <v>63</v>
      </c>
      <c r="H4945" t="str">
        <f t="shared" si="539"/>
        <v>Aggregator</v>
      </c>
      <c r="I4945">
        <v>223501000000000</v>
      </c>
      <c r="J4945">
        <v>29811</v>
      </c>
      <c r="K4945" s="3">
        <v>45992.044444444444</v>
      </c>
      <c r="L4945">
        <f t="shared" si="540"/>
        <v>1</v>
      </c>
      <c r="M4945" t="str">
        <f t="shared" si="541"/>
        <v>Monday</v>
      </c>
      <c r="N4945" s="1" t="str">
        <f t="shared" si="542"/>
        <v>December</v>
      </c>
      <c r="O4945" s="2">
        <v>4.4444444444444446E-2</v>
      </c>
      <c r="P4945" s="2" t="str">
        <f t="shared" si="543"/>
        <v>Week 1</v>
      </c>
      <c r="Q4945" t="s">
        <v>59</v>
      </c>
      <c r="R4945" s="5">
        <v>855</v>
      </c>
      <c r="S4945" s="5">
        <v>-335</v>
      </c>
      <c r="T4945" s="5">
        <f t="shared" si="544"/>
        <v>39.1812865497076</v>
      </c>
      <c r="U4945" s="5">
        <v>520</v>
      </c>
      <c r="V4945" s="5">
        <v>32</v>
      </c>
      <c r="W4945" s="5">
        <v>0</v>
      </c>
      <c r="X4945" s="5">
        <v>0</v>
      </c>
      <c r="Y4945" s="5">
        <v>552</v>
      </c>
      <c r="Z4945" s="5">
        <v>552</v>
      </c>
      <c r="AA4945" t="s">
        <v>64</v>
      </c>
      <c r="AB4945">
        <v>145.61000000000001</v>
      </c>
      <c r="AC4945">
        <v>9.4499999999999993</v>
      </c>
      <c r="AD4945" t="s">
        <v>64</v>
      </c>
      <c r="AE4945" t="s">
        <v>56</v>
      </c>
      <c r="AF4945">
        <v>2221</v>
      </c>
      <c r="AG4945">
        <v>2221</v>
      </c>
      <c r="AO4945">
        <v>32</v>
      </c>
      <c r="AP4945">
        <v>0</v>
      </c>
      <c r="AW4945">
        <v>552</v>
      </c>
      <c r="BD4945" s="5">
        <v>552</v>
      </c>
      <c r="BE4945">
        <v>520</v>
      </c>
      <c r="BG4945">
        <f t="shared" si="545"/>
        <v>520</v>
      </c>
      <c r="BH4945">
        <v>32</v>
      </c>
    </row>
    <row r="4946" spans="1:61" x14ac:dyDescent="0.25">
      <c r="A4946" t="s">
        <v>54</v>
      </c>
      <c r="B4946">
        <v>110027</v>
      </c>
      <c r="C4946" t="s">
        <v>55</v>
      </c>
      <c r="D4946" t="s">
        <v>56</v>
      </c>
      <c r="E4946" s="1">
        <v>45991</v>
      </c>
      <c r="F4946" t="s">
        <v>5728</v>
      </c>
      <c r="G4946" t="s">
        <v>63</v>
      </c>
      <c r="H4946" t="str">
        <f t="shared" si="539"/>
        <v>Aggregator</v>
      </c>
      <c r="I4946">
        <v>223501000000000</v>
      </c>
      <c r="J4946">
        <v>29811</v>
      </c>
      <c r="K4946" s="3">
        <v>45992.046527777777</v>
      </c>
      <c r="L4946">
        <f t="shared" si="540"/>
        <v>1</v>
      </c>
      <c r="M4946" t="str">
        <f t="shared" si="541"/>
        <v>Monday</v>
      </c>
      <c r="N4946" s="1" t="str">
        <f t="shared" si="542"/>
        <v>December</v>
      </c>
      <c r="O4946" s="2">
        <v>4.6527777777777779E-2</v>
      </c>
      <c r="P4946" s="2" t="str">
        <f t="shared" si="543"/>
        <v>Week 1</v>
      </c>
      <c r="Q4946" t="s">
        <v>59</v>
      </c>
      <c r="R4946" s="5">
        <v>347</v>
      </c>
      <c r="S4946" s="5">
        <v>-93.75</v>
      </c>
      <c r="T4946" s="5">
        <f t="shared" si="544"/>
        <v>27.017291066282421</v>
      </c>
      <c r="U4946" s="5">
        <v>253.25</v>
      </c>
      <c r="V4946" s="5">
        <v>32</v>
      </c>
      <c r="W4946" s="5">
        <v>0</v>
      </c>
      <c r="X4946" s="5">
        <v>-0.25</v>
      </c>
      <c r="Y4946" s="5">
        <v>285</v>
      </c>
      <c r="Z4946" s="5">
        <v>285</v>
      </c>
      <c r="AA4946" t="s">
        <v>64</v>
      </c>
      <c r="AB4946">
        <v>74.319999999999993</v>
      </c>
      <c r="AC4946">
        <v>5.88</v>
      </c>
      <c r="AD4946" t="s">
        <v>64</v>
      </c>
      <c r="AE4946" t="s">
        <v>56</v>
      </c>
      <c r="AF4946">
        <v>9101</v>
      </c>
      <c r="AG4946">
        <v>9101</v>
      </c>
      <c r="AO4946">
        <v>32</v>
      </c>
      <c r="AP4946">
        <v>0</v>
      </c>
      <c r="AW4946">
        <v>285</v>
      </c>
      <c r="BD4946" s="5">
        <v>285</v>
      </c>
      <c r="BE4946">
        <v>253.25</v>
      </c>
      <c r="BG4946">
        <f t="shared" si="545"/>
        <v>253.25</v>
      </c>
      <c r="BH4946">
        <v>32</v>
      </c>
    </row>
    <row r="4947" spans="1:61" x14ac:dyDescent="0.25">
      <c r="A4947" t="s">
        <v>54</v>
      </c>
      <c r="B4947">
        <v>110027</v>
      </c>
      <c r="C4947" t="s">
        <v>55</v>
      </c>
      <c r="D4947" t="s">
        <v>56</v>
      </c>
      <c r="E4947" s="1">
        <v>45991</v>
      </c>
      <c r="F4947" t="s">
        <v>5729</v>
      </c>
      <c r="G4947" t="s">
        <v>67</v>
      </c>
      <c r="H4947" t="str">
        <f t="shared" si="539"/>
        <v>Direct Sale</v>
      </c>
      <c r="K4947" s="3">
        <v>45992.048611111109</v>
      </c>
      <c r="L4947">
        <f t="shared" si="540"/>
        <v>1</v>
      </c>
      <c r="M4947" t="str">
        <f t="shared" si="541"/>
        <v>Monday</v>
      </c>
      <c r="N4947" s="1" t="str">
        <f t="shared" si="542"/>
        <v>December</v>
      </c>
      <c r="O4947" s="2">
        <v>4.8611111111111112E-2</v>
      </c>
      <c r="P4947" s="2" t="str">
        <f t="shared" si="543"/>
        <v>Week 1</v>
      </c>
      <c r="Q4947" t="s">
        <v>59</v>
      </c>
      <c r="R4947" s="5">
        <v>1521</v>
      </c>
      <c r="S4947" s="5">
        <v>0</v>
      </c>
      <c r="T4947" s="5">
        <f t="shared" si="544"/>
        <v>0</v>
      </c>
      <c r="U4947" s="5">
        <v>1521</v>
      </c>
      <c r="V4947" s="5">
        <v>0</v>
      </c>
      <c r="W4947" s="5">
        <v>76.06</v>
      </c>
      <c r="X4947" s="5">
        <v>-0.06</v>
      </c>
      <c r="Y4947" s="5">
        <v>1597</v>
      </c>
      <c r="Z4947" s="5">
        <v>1597</v>
      </c>
      <c r="AA4947" t="s">
        <v>73</v>
      </c>
      <c r="AB4947">
        <v>379.82</v>
      </c>
      <c r="AC4947">
        <v>24.26</v>
      </c>
      <c r="AD4947" t="s">
        <v>5778</v>
      </c>
      <c r="AE4947" t="s">
        <v>75</v>
      </c>
      <c r="AI4947" t="s">
        <v>89</v>
      </c>
      <c r="AJ4947" t="s">
        <v>190</v>
      </c>
      <c r="AK4947">
        <v>8929758003</v>
      </c>
      <c r="AO4947">
        <v>0</v>
      </c>
      <c r="AP4947">
        <v>0</v>
      </c>
      <c r="AQ4947">
        <v>1597</v>
      </c>
      <c r="AZ4947">
        <v>1521</v>
      </c>
      <c r="BA4947">
        <v>38.03</v>
      </c>
      <c r="BB4947">
        <v>1521</v>
      </c>
      <c r="BC4947">
        <v>38.03</v>
      </c>
      <c r="BD4947" s="5">
        <v>1597</v>
      </c>
      <c r="BE4947">
        <v>1521</v>
      </c>
      <c r="BG4947">
        <f t="shared" si="545"/>
        <v>1521</v>
      </c>
    </row>
    <row r="4948" spans="1:61" x14ac:dyDescent="0.25">
      <c r="A4948" t="s">
        <v>54</v>
      </c>
      <c r="B4948">
        <v>110027</v>
      </c>
      <c r="C4948" t="s">
        <v>55</v>
      </c>
      <c r="D4948" t="s">
        <v>56</v>
      </c>
      <c r="E4948" s="1">
        <v>45991</v>
      </c>
      <c r="F4948" t="s">
        <v>5730</v>
      </c>
      <c r="G4948" t="s">
        <v>58</v>
      </c>
      <c r="H4948" t="str">
        <f t="shared" si="539"/>
        <v>Aggregator</v>
      </c>
      <c r="I4948">
        <v>7536406901</v>
      </c>
      <c r="J4948">
        <v>18528960</v>
      </c>
      <c r="K4948" s="3">
        <v>45992.051388888889</v>
      </c>
      <c r="L4948">
        <f t="shared" si="540"/>
        <v>1</v>
      </c>
      <c r="M4948" t="str">
        <f t="shared" si="541"/>
        <v>Monday</v>
      </c>
      <c r="N4948" s="1" t="str">
        <f t="shared" si="542"/>
        <v>December</v>
      </c>
      <c r="O4948" s="2">
        <v>5.1388888888888887E-2</v>
      </c>
      <c r="P4948" s="2" t="str">
        <f t="shared" si="543"/>
        <v>Week 1</v>
      </c>
      <c r="Q4948" t="s">
        <v>59</v>
      </c>
      <c r="R4948" s="5">
        <v>238</v>
      </c>
      <c r="S4948" s="5">
        <v>0</v>
      </c>
      <c r="T4948" s="5">
        <f t="shared" si="544"/>
        <v>0</v>
      </c>
      <c r="U4948" s="5">
        <v>238</v>
      </c>
      <c r="V4948" s="5">
        <v>32</v>
      </c>
      <c r="W4948" s="5">
        <v>0</v>
      </c>
      <c r="X4948" s="5">
        <v>0</v>
      </c>
      <c r="Y4948" s="5">
        <v>270</v>
      </c>
      <c r="Z4948" s="5">
        <v>270</v>
      </c>
      <c r="AA4948" t="s">
        <v>60</v>
      </c>
      <c r="AB4948">
        <v>42.14</v>
      </c>
      <c r="AC4948">
        <v>5.88</v>
      </c>
      <c r="AD4948" t="s">
        <v>60</v>
      </c>
      <c r="AE4948" t="s">
        <v>56</v>
      </c>
      <c r="AF4948">
        <v>6901</v>
      </c>
      <c r="AG4948">
        <v>6901</v>
      </c>
      <c r="AO4948">
        <v>32</v>
      </c>
      <c r="AP4948">
        <v>0</v>
      </c>
      <c r="AX4948">
        <v>270</v>
      </c>
      <c r="BD4948" s="5">
        <v>270</v>
      </c>
      <c r="BE4948">
        <v>238</v>
      </c>
      <c r="BG4948">
        <f t="shared" si="545"/>
        <v>238</v>
      </c>
      <c r="BI4948">
        <v>32</v>
      </c>
    </row>
    <row r="4949" spans="1:61" x14ac:dyDescent="0.25">
      <c r="A4949" t="s">
        <v>54</v>
      </c>
      <c r="B4949">
        <v>110027</v>
      </c>
      <c r="C4949" t="s">
        <v>55</v>
      </c>
      <c r="D4949" t="s">
        <v>56</v>
      </c>
      <c r="E4949" s="1">
        <v>45991</v>
      </c>
      <c r="F4949" t="s">
        <v>5731</v>
      </c>
      <c r="G4949" t="s">
        <v>63</v>
      </c>
      <c r="H4949" t="str">
        <f t="shared" si="539"/>
        <v>Aggregator</v>
      </c>
      <c r="I4949">
        <v>223501000000000</v>
      </c>
      <c r="J4949">
        <v>29811</v>
      </c>
      <c r="K4949" s="3">
        <v>45992.051388888889</v>
      </c>
      <c r="L4949">
        <f t="shared" si="540"/>
        <v>1</v>
      </c>
      <c r="M4949" t="str">
        <f t="shared" si="541"/>
        <v>Monday</v>
      </c>
      <c r="N4949" s="1" t="str">
        <f t="shared" si="542"/>
        <v>December</v>
      </c>
      <c r="O4949" s="2">
        <v>5.1388888888888887E-2</v>
      </c>
      <c r="P4949" s="2" t="str">
        <f t="shared" si="543"/>
        <v>Week 1</v>
      </c>
      <c r="Q4949" t="s">
        <v>59</v>
      </c>
      <c r="R4949" s="5">
        <v>388</v>
      </c>
      <c r="S4949" s="5">
        <v>-93.74</v>
      </c>
      <c r="T4949" s="5">
        <f t="shared" si="544"/>
        <v>24.159793814432991</v>
      </c>
      <c r="U4949" s="5">
        <v>294.26</v>
      </c>
      <c r="V4949" s="5">
        <v>32</v>
      </c>
      <c r="W4949" s="5">
        <v>0</v>
      </c>
      <c r="X4949" s="5">
        <v>-0.26</v>
      </c>
      <c r="Y4949" s="5">
        <v>326</v>
      </c>
      <c r="Z4949" s="5">
        <v>326</v>
      </c>
      <c r="AA4949" t="s">
        <v>64</v>
      </c>
      <c r="AB4949">
        <v>68.209999999999994</v>
      </c>
      <c r="AC4949">
        <v>10.29</v>
      </c>
      <c r="AD4949" t="s">
        <v>64</v>
      </c>
      <c r="AE4949" t="s">
        <v>56</v>
      </c>
      <c r="AF4949">
        <v>2482</v>
      </c>
      <c r="AG4949">
        <v>2482</v>
      </c>
      <c r="AO4949">
        <v>32</v>
      </c>
      <c r="AP4949">
        <v>0</v>
      </c>
      <c r="AW4949">
        <v>326</v>
      </c>
      <c r="BD4949" s="5">
        <v>326</v>
      </c>
      <c r="BE4949">
        <v>294.26</v>
      </c>
      <c r="BG4949">
        <f t="shared" si="545"/>
        <v>294.26</v>
      </c>
      <c r="BH4949">
        <v>32</v>
      </c>
    </row>
    <row r="4950" spans="1:61" x14ac:dyDescent="0.25">
      <c r="A4950" t="s">
        <v>54</v>
      </c>
      <c r="B4950">
        <v>110027</v>
      </c>
      <c r="C4950" t="s">
        <v>55</v>
      </c>
      <c r="D4950" t="s">
        <v>56</v>
      </c>
      <c r="E4950" s="1">
        <v>45991</v>
      </c>
      <c r="F4950" t="s">
        <v>5732</v>
      </c>
      <c r="G4950" t="s">
        <v>63</v>
      </c>
      <c r="H4950" t="str">
        <f t="shared" si="539"/>
        <v>Aggregator</v>
      </c>
      <c r="I4950">
        <v>223504000000000</v>
      </c>
      <c r="J4950">
        <v>29811</v>
      </c>
      <c r="K4950" s="3">
        <v>45992.081250000003</v>
      </c>
      <c r="L4950">
        <f t="shared" si="540"/>
        <v>1</v>
      </c>
      <c r="M4950" t="str">
        <f t="shared" si="541"/>
        <v>Monday</v>
      </c>
      <c r="N4950" s="1" t="str">
        <f t="shared" si="542"/>
        <v>December</v>
      </c>
      <c r="O4950" s="2">
        <v>8.1250000000000003E-2</v>
      </c>
      <c r="P4950" s="2" t="str">
        <f t="shared" si="543"/>
        <v>Week 1</v>
      </c>
      <c r="Q4950" t="s">
        <v>59</v>
      </c>
      <c r="R4950" s="5">
        <v>229</v>
      </c>
      <c r="S4950" s="5">
        <v>-100</v>
      </c>
      <c r="T4950" s="5">
        <f t="shared" si="544"/>
        <v>43.668122270742359</v>
      </c>
      <c r="U4950" s="5">
        <v>129</v>
      </c>
      <c r="V4950" s="5">
        <v>32</v>
      </c>
      <c r="W4950" s="5">
        <v>0</v>
      </c>
      <c r="X4950" s="5">
        <v>0</v>
      </c>
      <c r="Y4950" s="5">
        <v>161</v>
      </c>
      <c r="Z4950" s="5">
        <v>161</v>
      </c>
      <c r="AA4950" t="s">
        <v>64</v>
      </c>
      <c r="AB4950">
        <v>47.18</v>
      </c>
      <c r="AC4950">
        <v>4.99</v>
      </c>
      <c r="AD4950" t="s">
        <v>64</v>
      </c>
      <c r="AE4950" t="s">
        <v>56</v>
      </c>
      <c r="AF4950">
        <v>1826</v>
      </c>
      <c r="AG4950">
        <v>1826</v>
      </c>
      <c r="AO4950">
        <v>32</v>
      </c>
      <c r="AP4950">
        <v>0</v>
      </c>
      <c r="AW4950">
        <v>161</v>
      </c>
      <c r="BD4950" s="5">
        <v>161</v>
      </c>
      <c r="BE4950">
        <v>129</v>
      </c>
      <c r="BG4950">
        <f t="shared" si="545"/>
        <v>129</v>
      </c>
      <c r="BH4950">
        <v>32</v>
      </c>
    </row>
    <row r="4951" spans="1:61" x14ac:dyDescent="0.25">
      <c r="A4951" t="s">
        <v>54</v>
      </c>
      <c r="B4951">
        <v>110027</v>
      </c>
      <c r="C4951" t="s">
        <v>55</v>
      </c>
      <c r="D4951" t="s">
        <v>56</v>
      </c>
      <c r="E4951" s="1">
        <v>45991</v>
      </c>
      <c r="F4951" t="s">
        <v>5733</v>
      </c>
      <c r="G4951" t="s">
        <v>63</v>
      </c>
      <c r="H4951" t="str">
        <f t="shared" si="539"/>
        <v>Aggregator</v>
      </c>
      <c r="I4951">
        <v>223504000000000</v>
      </c>
      <c r="J4951">
        <v>29811</v>
      </c>
      <c r="K4951" s="3">
        <v>45992.081944444442</v>
      </c>
      <c r="L4951">
        <f t="shared" si="540"/>
        <v>1</v>
      </c>
      <c r="M4951" t="str">
        <f t="shared" si="541"/>
        <v>Monday</v>
      </c>
      <c r="N4951" s="1" t="str">
        <f t="shared" si="542"/>
        <v>December</v>
      </c>
      <c r="O4951" s="2">
        <v>8.1944444444444445E-2</v>
      </c>
      <c r="P4951" s="2" t="str">
        <f t="shared" si="543"/>
        <v>Week 1</v>
      </c>
      <c r="Q4951" t="s">
        <v>59</v>
      </c>
      <c r="R4951" s="5">
        <v>454.66</v>
      </c>
      <c r="S4951" s="5">
        <v>-30</v>
      </c>
      <c r="T4951" s="5">
        <f t="shared" si="544"/>
        <v>6.5983372190208067</v>
      </c>
      <c r="U4951" s="5">
        <v>424.66</v>
      </c>
      <c r="V4951" s="5">
        <v>32</v>
      </c>
      <c r="W4951" s="5">
        <v>0</v>
      </c>
      <c r="X4951" s="5">
        <v>0.34</v>
      </c>
      <c r="Y4951" s="5">
        <v>457</v>
      </c>
      <c r="Z4951" s="5">
        <v>457</v>
      </c>
      <c r="AA4951" t="s">
        <v>64</v>
      </c>
      <c r="AB4951">
        <v>96.41</v>
      </c>
      <c r="AC4951">
        <v>7.4</v>
      </c>
      <c r="AD4951" t="s">
        <v>64</v>
      </c>
      <c r="AE4951" t="s">
        <v>56</v>
      </c>
      <c r="AF4951">
        <v>4377</v>
      </c>
      <c r="AG4951">
        <v>4377</v>
      </c>
      <c r="AO4951">
        <v>32</v>
      </c>
      <c r="AP4951">
        <v>0</v>
      </c>
      <c r="AW4951">
        <v>457</v>
      </c>
      <c r="BD4951" s="5">
        <v>457</v>
      </c>
      <c r="BE4951">
        <v>424.66</v>
      </c>
      <c r="BG4951">
        <f t="shared" si="545"/>
        <v>424.66</v>
      </c>
      <c r="BH4951">
        <v>32</v>
      </c>
    </row>
    <row r="4952" spans="1:61" x14ac:dyDescent="0.25">
      <c r="A4952" t="s">
        <v>54</v>
      </c>
      <c r="B4952">
        <v>110027</v>
      </c>
      <c r="C4952" t="s">
        <v>55</v>
      </c>
      <c r="D4952" t="s">
        <v>56</v>
      </c>
      <c r="E4952" s="1">
        <v>45991</v>
      </c>
      <c r="F4952" t="s">
        <v>5734</v>
      </c>
      <c r="G4952" t="s">
        <v>58</v>
      </c>
      <c r="H4952" t="str">
        <f t="shared" si="539"/>
        <v>Aggregator</v>
      </c>
      <c r="I4952">
        <v>7533796454</v>
      </c>
      <c r="J4952">
        <v>18528960</v>
      </c>
      <c r="K4952" s="3">
        <v>45992.081944444442</v>
      </c>
      <c r="L4952">
        <f t="shared" si="540"/>
        <v>1</v>
      </c>
      <c r="M4952" t="str">
        <f t="shared" si="541"/>
        <v>Monday</v>
      </c>
      <c r="N4952" s="1" t="str">
        <f t="shared" si="542"/>
        <v>December</v>
      </c>
      <c r="O4952" s="2">
        <v>8.1944444444444445E-2</v>
      </c>
      <c r="P4952" s="2" t="str">
        <f t="shared" si="543"/>
        <v>Week 1</v>
      </c>
      <c r="Q4952" t="s">
        <v>59</v>
      </c>
      <c r="R4952" s="5">
        <v>308</v>
      </c>
      <c r="S4952" s="5">
        <v>-100</v>
      </c>
      <c r="T4952" s="5">
        <f t="shared" si="544"/>
        <v>32.467532467532465</v>
      </c>
      <c r="U4952" s="5">
        <v>208</v>
      </c>
      <c r="V4952" s="5">
        <v>32</v>
      </c>
      <c r="W4952" s="5">
        <v>0</v>
      </c>
      <c r="X4952" s="5">
        <v>0</v>
      </c>
      <c r="Y4952" s="5">
        <v>240</v>
      </c>
      <c r="Z4952" s="5">
        <v>240</v>
      </c>
      <c r="AA4952" t="s">
        <v>60</v>
      </c>
      <c r="AB4952">
        <v>65</v>
      </c>
      <c r="AC4952">
        <v>5.34</v>
      </c>
      <c r="AD4952" t="s">
        <v>60</v>
      </c>
      <c r="AE4952" t="s">
        <v>56</v>
      </c>
      <c r="AF4952">
        <v>6454</v>
      </c>
      <c r="AG4952">
        <v>6454</v>
      </c>
      <c r="AO4952">
        <v>32</v>
      </c>
      <c r="AP4952">
        <v>0</v>
      </c>
      <c r="AX4952">
        <v>240</v>
      </c>
      <c r="BD4952" s="5">
        <v>240</v>
      </c>
      <c r="BE4952">
        <v>208</v>
      </c>
      <c r="BG4952">
        <f t="shared" si="545"/>
        <v>208</v>
      </c>
      <c r="BI4952">
        <v>32</v>
      </c>
    </row>
    <row r="4953" spans="1:61" x14ac:dyDescent="0.25">
      <c r="A4953" t="s">
        <v>54</v>
      </c>
      <c r="B4953">
        <v>110027</v>
      </c>
      <c r="C4953" t="s">
        <v>55</v>
      </c>
      <c r="D4953" t="s">
        <v>56</v>
      </c>
      <c r="E4953" s="1">
        <v>45991</v>
      </c>
      <c r="F4953" t="s">
        <v>5735</v>
      </c>
      <c r="G4953" t="s">
        <v>67</v>
      </c>
      <c r="H4953" t="str">
        <f t="shared" si="539"/>
        <v>Direct Sale</v>
      </c>
      <c r="K4953" s="3">
        <v>45992.086111111108</v>
      </c>
      <c r="L4953">
        <f t="shared" si="540"/>
        <v>1</v>
      </c>
      <c r="M4953" t="str">
        <f t="shared" si="541"/>
        <v>Monday</v>
      </c>
      <c r="N4953" s="1" t="str">
        <f t="shared" si="542"/>
        <v>December</v>
      </c>
      <c r="O4953" s="2">
        <v>8.611111111111111E-2</v>
      </c>
      <c r="P4953" s="2" t="str">
        <f t="shared" si="543"/>
        <v>Week 1</v>
      </c>
      <c r="Q4953" t="s">
        <v>59</v>
      </c>
      <c r="R4953" s="5">
        <v>378</v>
      </c>
      <c r="S4953" s="5">
        <v>0</v>
      </c>
      <c r="T4953" s="5">
        <f t="shared" si="544"/>
        <v>0</v>
      </c>
      <c r="U4953" s="5">
        <v>378</v>
      </c>
      <c r="V4953" s="5">
        <v>0</v>
      </c>
      <c r="W4953" s="5">
        <v>18.899999999999999</v>
      </c>
      <c r="X4953" s="5">
        <v>0.1</v>
      </c>
      <c r="Y4953" s="5">
        <v>397</v>
      </c>
      <c r="Z4953" s="5">
        <v>397</v>
      </c>
      <c r="AA4953" t="s">
        <v>73</v>
      </c>
      <c r="AB4953">
        <v>92.04</v>
      </c>
      <c r="AC4953">
        <v>3.7</v>
      </c>
      <c r="AD4953" t="s">
        <v>5778</v>
      </c>
      <c r="AE4953" t="s">
        <v>75</v>
      </c>
      <c r="AI4953" t="s">
        <v>5736</v>
      </c>
      <c r="AJ4953" t="s">
        <v>5737</v>
      </c>
      <c r="AK4953">
        <v>7987985785</v>
      </c>
      <c r="AO4953">
        <v>0</v>
      </c>
      <c r="AP4953">
        <v>0</v>
      </c>
      <c r="AQ4953">
        <v>397</v>
      </c>
      <c r="AZ4953">
        <v>378</v>
      </c>
      <c r="BA4953">
        <v>9.4499999999999993</v>
      </c>
      <c r="BB4953">
        <v>378</v>
      </c>
      <c r="BC4953">
        <v>9.4499999999999993</v>
      </c>
      <c r="BD4953" s="5">
        <v>397</v>
      </c>
      <c r="BE4953">
        <v>378</v>
      </c>
      <c r="BG4953">
        <f t="shared" si="545"/>
        <v>378</v>
      </c>
    </row>
    <row r="4954" spans="1:61" x14ac:dyDescent="0.25">
      <c r="A4954" t="s">
        <v>54</v>
      </c>
      <c r="B4954">
        <v>110027</v>
      </c>
      <c r="C4954" t="s">
        <v>55</v>
      </c>
      <c r="D4954" t="s">
        <v>56</v>
      </c>
      <c r="E4954" s="1">
        <v>45991</v>
      </c>
      <c r="F4954" t="s">
        <v>5738</v>
      </c>
      <c r="G4954" t="s">
        <v>67</v>
      </c>
      <c r="H4954" t="str">
        <f t="shared" si="539"/>
        <v>Direct Sale</v>
      </c>
      <c r="K4954" s="3">
        <v>45992.086111111108</v>
      </c>
      <c r="L4954">
        <f t="shared" si="540"/>
        <v>1</v>
      </c>
      <c r="M4954" t="str">
        <f t="shared" si="541"/>
        <v>Monday</v>
      </c>
      <c r="N4954" s="1" t="str">
        <f t="shared" si="542"/>
        <v>December</v>
      </c>
      <c r="O4954" s="2">
        <v>8.611111111111111E-2</v>
      </c>
      <c r="P4954" s="2" t="str">
        <f t="shared" si="543"/>
        <v>Week 1</v>
      </c>
      <c r="Q4954" t="s">
        <v>59</v>
      </c>
      <c r="R4954" s="5">
        <v>686</v>
      </c>
      <c r="S4954" s="5">
        <v>0</v>
      </c>
      <c r="T4954" s="5">
        <f t="shared" si="544"/>
        <v>0</v>
      </c>
      <c r="U4954" s="5">
        <v>686</v>
      </c>
      <c r="V4954" s="5">
        <v>0</v>
      </c>
      <c r="W4954" s="5">
        <v>34.299999999999997</v>
      </c>
      <c r="X4954" s="5">
        <v>-0.3</v>
      </c>
      <c r="Y4954" s="5">
        <v>720</v>
      </c>
      <c r="Z4954" s="5">
        <v>720</v>
      </c>
      <c r="AA4954" t="s">
        <v>73</v>
      </c>
      <c r="AB4954">
        <v>153.34</v>
      </c>
      <c r="AC4954">
        <v>14.9</v>
      </c>
      <c r="AD4954" t="s">
        <v>5775</v>
      </c>
      <c r="AI4954" t="s">
        <v>449</v>
      </c>
      <c r="AJ4954" t="s">
        <v>450</v>
      </c>
      <c r="AK4954">
        <v>7006542751</v>
      </c>
      <c r="AO4954">
        <v>0</v>
      </c>
      <c r="AP4954">
        <v>0</v>
      </c>
      <c r="AQ4954">
        <v>720</v>
      </c>
      <c r="AZ4954">
        <v>686</v>
      </c>
      <c r="BA4954">
        <v>17.149999999999999</v>
      </c>
      <c r="BB4954">
        <v>686</v>
      </c>
      <c r="BC4954">
        <v>17.149999999999999</v>
      </c>
      <c r="BD4954" s="5">
        <v>720</v>
      </c>
      <c r="BE4954">
        <v>686</v>
      </c>
      <c r="BG4954">
        <f t="shared" si="545"/>
        <v>686</v>
      </c>
    </row>
    <row r="4955" spans="1:61" x14ac:dyDescent="0.25">
      <c r="A4955" t="s">
        <v>54</v>
      </c>
      <c r="B4955">
        <v>110027</v>
      </c>
      <c r="C4955" t="s">
        <v>55</v>
      </c>
      <c r="D4955" t="s">
        <v>56</v>
      </c>
      <c r="E4955" s="1">
        <v>45991</v>
      </c>
      <c r="F4955" t="s">
        <v>5739</v>
      </c>
      <c r="G4955" t="s">
        <v>63</v>
      </c>
      <c r="H4955" t="str">
        <f t="shared" si="539"/>
        <v>Aggregator</v>
      </c>
      <c r="I4955">
        <v>223506000000000</v>
      </c>
      <c r="J4955">
        <v>29811</v>
      </c>
      <c r="K4955" s="3">
        <v>45992.109722222223</v>
      </c>
      <c r="L4955">
        <f t="shared" si="540"/>
        <v>1</v>
      </c>
      <c r="M4955" t="str">
        <f t="shared" si="541"/>
        <v>Monday</v>
      </c>
      <c r="N4955" s="1" t="str">
        <f t="shared" si="542"/>
        <v>December</v>
      </c>
      <c r="O4955" s="2">
        <v>0.10972222222222222</v>
      </c>
      <c r="P4955" s="2" t="str">
        <f t="shared" si="543"/>
        <v>Week 1</v>
      </c>
      <c r="Q4955" t="s">
        <v>59</v>
      </c>
      <c r="R4955" s="5">
        <v>956</v>
      </c>
      <c r="S4955" s="5">
        <v>-410</v>
      </c>
      <c r="T4955" s="5">
        <f t="shared" si="544"/>
        <v>42.887029288702927</v>
      </c>
      <c r="U4955" s="5">
        <v>546</v>
      </c>
      <c r="V4955" s="5">
        <v>32</v>
      </c>
      <c r="W4955" s="5">
        <v>0</v>
      </c>
      <c r="X4955" s="5">
        <v>0</v>
      </c>
      <c r="Y4955" s="5">
        <v>578</v>
      </c>
      <c r="Z4955" s="5">
        <v>578</v>
      </c>
      <c r="AA4955" t="s">
        <v>64</v>
      </c>
      <c r="AB4955">
        <v>132.5</v>
      </c>
      <c r="AC4955">
        <v>3.92</v>
      </c>
      <c r="AD4955" t="s">
        <v>64</v>
      </c>
      <c r="AE4955" t="s">
        <v>56</v>
      </c>
      <c r="AF4955">
        <v>198</v>
      </c>
      <c r="AG4955">
        <v>198</v>
      </c>
      <c r="AO4955">
        <v>32</v>
      </c>
      <c r="AP4955">
        <v>0</v>
      </c>
      <c r="AW4955">
        <v>578</v>
      </c>
      <c r="BD4955" s="5">
        <v>578</v>
      </c>
      <c r="BE4955">
        <v>546</v>
      </c>
      <c r="BG4955">
        <f t="shared" si="545"/>
        <v>546</v>
      </c>
      <c r="BH4955">
        <v>32</v>
      </c>
    </row>
    <row r="4956" spans="1:61" x14ac:dyDescent="0.25">
      <c r="A4956" t="s">
        <v>54</v>
      </c>
      <c r="B4956">
        <v>110027</v>
      </c>
      <c r="C4956" t="s">
        <v>55</v>
      </c>
      <c r="D4956" t="s">
        <v>56</v>
      </c>
      <c r="E4956" s="1">
        <v>45991</v>
      </c>
      <c r="F4956" t="s">
        <v>5740</v>
      </c>
      <c r="G4956" t="s">
        <v>63</v>
      </c>
      <c r="H4956" t="str">
        <f t="shared" si="539"/>
        <v>Aggregator</v>
      </c>
      <c r="I4956">
        <v>223507000000000</v>
      </c>
      <c r="J4956">
        <v>29811</v>
      </c>
      <c r="K4956" s="3">
        <v>45992.118055555555</v>
      </c>
      <c r="L4956">
        <f t="shared" si="540"/>
        <v>1</v>
      </c>
      <c r="M4956" t="str">
        <f t="shared" si="541"/>
        <v>Monday</v>
      </c>
      <c r="N4956" s="1" t="str">
        <f t="shared" si="542"/>
        <v>December</v>
      </c>
      <c r="O4956" s="2">
        <v>0.11805555555555555</v>
      </c>
      <c r="P4956" s="2" t="str">
        <f t="shared" si="543"/>
        <v>Week 1</v>
      </c>
      <c r="Q4956" t="s">
        <v>59</v>
      </c>
      <c r="R4956" s="5">
        <v>844.32</v>
      </c>
      <c r="S4956" s="5">
        <v>-141.99</v>
      </c>
      <c r="T4956" s="5">
        <f t="shared" si="544"/>
        <v>16.817083570210347</v>
      </c>
      <c r="U4956" s="5">
        <v>702.33</v>
      </c>
      <c r="V4956" s="5">
        <v>32</v>
      </c>
      <c r="W4956" s="5">
        <v>0</v>
      </c>
      <c r="X4956" s="5">
        <v>-0.33</v>
      </c>
      <c r="Y4956" s="5">
        <v>734</v>
      </c>
      <c r="Z4956" s="5">
        <v>734</v>
      </c>
      <c r="AA4956" t="s">
        <v>64</v>
      </c>
      <c r="AB4956">
        <v>184.07</v>
      </c>
      <c r="AC4956">
        <v>16.41</v>
      </c>
      <c r="AD4956" t="s">
        <v>64</v>
      </c>
      <c r="AE4956" t="s">
        <v>56</v>
      </c>
      <c r="AF4956">
        <v>4440</v>
      </c>
      <c r="AG4956">
        <v>4440</v>
      </c>
      <c r="AO4956">
        <v>32</v>
      </c>
      <c r="AP4956">
        <v>0</v>
      </c>
      <c r="AW4956">
        <v>734</v>
      </c>
      <c r="BD4956" s="5">
        <v>734</v>
      </c>
      <c r="BE4956">
        <v>702.33</v>
      </c>
      <c r="BG4956">
        <f t="shared" si="545"/>
        <v>702.33</v>
      </c>
      <c r="BH4956">
        <v>32</v>
      </c>
    </row>
    <row r="4957" spans="1:61" x14ac:dyDescent="0.25">
      <c r="A4957" t="s">
        <v>54</v>
      </c>
      <c r="B4957">
        <v>110027</v>
      </c>
      <c r="C4957" t="s">
        <v>55</v>
      </c>
      <c r="D4957" t="s">
        <v>56</v>
      </c>
      <c r="E4957" s="1">
        <v>45991</v>
      </c>
      <c r="F4957" t="s">
        <v>5741</v>
      </c>
      <c r="G4957" t="s">
        <v>63</v>
      </c>
      <c r="H4957" t="str">
        <f t="shared" si="539"/>
        <v>Aggregator</v>
      </c>
      <c r="I4957">
        <v>223507000000000</v>
      </c>
      <c r="J4957">
        <v>29811</v>
      </c>
      <c r="K4957" s="3">
        <v>45992.120138888888</v>
      </c>
      <c r="L4957">
        <f t="shared" si="540"/>
        <v>1</v>
      </c>
      <c r="M4957" t="str">
        <f t="shared" si="541"/>
        <v>Monday</v>
      </c>
      <c r="N4957" s="1" t="str">
        <f t="shared" si="542"/>
        <v>December</v>
      </c>
      <c r="O4957" s="2">
        <v>0.12013888888888889</v>
      </c>
      <c r="P4957" s="2" t="str">
        <f t="shared" si="543"/>
        <v>Week 1</v>
      </c>
      <c r="Q4957" t="s">
        <v>59</v>
      </c>
      <c r="R4957" s="5">
        <v>287</v>
      </c>
      <c r="S4957" s="5">
        <v>-40</v>
      </c>
      <c r="T4957" s="5">
        <f t="shared" si="544"/>
        <v>13.937282229965156</v>
      </c>
      <c r="U4957" s="5">
        <v>247</v>
      </c>
      <c r="V4957" s="5">
        <v>32</v>
      </c>
      <c r="W4957" s="5">
        <v>0</v>
      </c>
      <c r="X4957" s="5">
        <v>0</v>
      </c>
      <c r="Y4957" s="5">
        <v>279</v>
      </c>
      <c r="Z4957" s="5">
        <v>279</v>
      </c>
      <c r="AA4957" t="s">
        <v>64</v>
      </c>
      <c r="AB4957">
        <v>51.53</v>
      </c>
      <c r="AC4957">
        <v>7.84</v>
      </c>
      <c r="AD4957" t="s">
        <v>64</v>
      </c>
      <c r="AE4957" t="s">
        <v>56</v>
      </c>
      <c r="AF4957">
        <v>5553</v>
      </c>
      <c r="AG4957">
        <v>5553</v>
      </c>
      <c r="AO4957">
        <v>32</v>
      </c>
      <c r="AP4957">
        <v>0</v>
      </c>
      <c r="AW4957">
        <v>279</v>
      </c>
      <c r="BD4957" s="5">
        <v>279</v>
      </c>
      <c r="BE4957">
        <v>247</v>
      </c>
      <c r="BG4957">
        <f t="shared" si="545"/>
        <v>247</v>
      </c>
      <c r="BH4957">
        <v>32</v>
      </c>
    </row>
    <row r="4958" spans="1:61" x14ac:dyDescent="0.25">
      <c r="A4958" t="s">
        <v>54</v>
      </c>
      <c r="B4958">
        <v>110027</v>
      </c>
      <c r="C4958" t="s">
        <v>55</v>
      </c>
      <c r="D4958" t="s">
        <v>56</v>
      </c>
      <c r="E4958" s="1">
        <v>45991</v>
      </c>
      <c r="F4958" t="s">
        <v>5742</v>
      </c>
      <c r="G4958" t="s">
        <v>67</v>
      </c>
      <c r="H4958" t="str">
        <f t="shared" si="539"/>
        <v>Direct Sale</v>
      </c>
      <c r="K4958" s="3">
        <v>45992.129861111112</v>
      </c>
      <c r="L4958">
        <f t="shared" si="540"/>
        <v>1</v>
      </c>
      <c r="M4958" t="str">
        <f t="shared" si="541"/>
        <v>Monday</v>
      </c>
      <c r="N4958" s="1" t="str">
        <f t="shared" si="542"/>
        <v>December</v>
      </c>
      <c r="O4958" s="2">
        <v>0.12986111111111112</v>
      </c>
      <c r="P4958" s="2" t="str">
        <f t="shared" si="543"/>
        <v>Week 1</v>
      </c>
      <c r="Q4958" t="s">
        <v>59</v>
      </c>
      <c r="R4958" s="5">
        <v>99</v>
      </c>
      <c r="S4958" s="5">
        <v>0</v>
      </c>
      <c r="T4958" s="5">
        <f t="shared" si="544"/>
        <v>0</v>
      </c>
      <c r="U4958" s="5">
        <v>99</v>
      </c>
      <c r="V4958" s="5">
        <v>0</v>
      </c>
      <c r="W4958" s="5">
        <v>4.96</v>
      </c>
      <c r="X4958" s="5">
        <v>0.04</v>
      </c>
      <c r="Y4958" s="5">
        <v>104</v>
      </c>
      <c r="Z4958" s="5">
        <v>104</v>
      </c>
      <c r="AA4958" t="s">
        <v>68</v>
      </c>
      <c r="AB4958">
        <v>22.94</v>
      </c>
      <c r="AC4958">
        <v>1.96</v>
      </c>
      <c r="AD4958" t="s">
        <v>5778</v>
      </c>
      <c r="AE4958" t="s">
        <v>75</v>
      </c>
      <c r="AI4958" t="s">
        <v>632</v>
      </c>
      <c r="AJ4958" t="s">
        <v>633</v>
      </c>
      <c r="AK4958">
        <v>9874123650</v>
      </c>
      <c r="AO4958">
        <v>0</v>
      </c>
      <c r="AP4958">
        <v>0</v>
      </c>
      <c r="AR4958">
        <v>104</v>
      </c>
      <c r="AZ4958">
        <v>99</v>
      </c>
      <c r="BA4958">
        <v>2.48</v>
      </c>
      <c r="BB4958">
        <v>99</v>
      </c>
      <c r="BC4958">
        <v>2.48</v>
      </c>
      <c r="BD4958" s="5">
        <v>104</v>
      </c>
      <c r="BE4958">
        <v>99</v>
      </c>
      <c r="BG4958">
        <f t="shared" si="545"/>
        <v>99</v>
      </c>
    </row>
    <row r="4959" spans="1:61" x14ac:dyDescent="0.25">
      <c r="A4959" t="s">
        <v>54</v>
      </c>
      <c r="B4959">
        <v>110027</v>
      </c>
      <c r="C4959" t="s">
        <v>55</v>
      </c>
      <c r="D4959" t="s">
        <v>56</v>
      </c>
      <c r="E4959" s="1">
        <v>45991</v>
      </c>
      <c r="F4959" t="s">
        <v>5743</v>
      </c>
      <c r="G4959" t="s">
        <v>63</v>
      </c>
      <c r="H4959" t="str">
        <f t="shared" si="539"/>
        <v>Aggregator</v>
      </c>
      <c r="I4959">
        <v>223508000000000</v>
      </c>
      <c r="J4959">
        <v>29811</v>
      </c>
      <c r="K4959" s="3">
        <v>45992.130555555559</v>
      </c>
      <c r="L4959">
        <f t="shared" si="540"/>
        <v>1</v>
      </c>
      <c r="M4959" t="str">
        <f t="shared" si="541"/>
        <v>Monday</v>
      </c>
      <c r="N4959" s="1" t="str">
        <f t="shared" si="542"/>
        <v>December</v>
      </c>
      <c r="O4959" s="2">
        <v>0.13055555555555556</v>
      </c>
      <c r="P4959" s="2" t="str">
        <f t="shared" si="543"/>
        <v>Week 1</v>
      </c>
      <c r="Q4959" t="s">
        <v>59</v>
      </c>
      <c r="R4959" s="5">
        <v>455</v>
      </c>
      <c r="S4959" s="5">
        <v>-80</v>
      </c>
      <c r="T4959" s="5">
        <f t="shared" si="544"/>
        <v>17.582417582417584</v>
      </c>
      <c r="U4959" s="5">
        <v>375</v>
      </c>
      <c r="V4959" s="5">
        <v>32</v>
      </c>
      <c r="W4959" s="5">
        <v>0</v>
      </c>
      <c r="X4959" s="5">
        <v>0</v>
      </c>
      <c r="Y4959" s="5">
        <v>407</v>
      </c>
      <c r="Z4959" s="5">
        <v>407</v>
      </c>
      <c r="AA4959" t="s">
        <v>64</v>
      </c>
      <c r="AB4959">
        <v>89.23</v>
      </c>
      <c r="AC4959">
        <v>12.93</v>
      </c>
      <c r="AD4959" t="s">
        <v>64</v>
      </c>
      <c r="AE4959" t="s">
        <v>56</v>
      </c>
      <c r="AF4959">
        <v>7057</v>
      </c>
      <c r="AG4959">
        <v>7057</v>
      </c>
      <c r="AO4959">
        <v>32</v>
      </c>
      <c r="AP4959">
        <v>0</v>
      </c>
      <c r="AW4959">
        <v>407</v>
      </c>
      <c r="BD4959" s="5">
        <v>407</v>
      </c>
      <c r="BE4959">
        <v>375</v>
      </c>
      <c r="BG4959">
        <f t="shared" si="545"/>
        <v>375</v>
      </c>
      <c r="BH4959">
        <v>32</v>
      </c>
    </row>
    <row r="4960" spans="1:61" x14ac:dyDescent="0.25">
      <c r="A4960" t="s">
        <v>54</v>
      </c>
      <c r="B4960">
        <v>110027</v>
      </c>
      <c r="C4960" t="s">
        <v>55</v>
      </c>
      <c r="D4960" t="s">
        <v>56</v>
      </c>
      <c r="E4960" s="1">
        <v>45991</v>
      </c>
      <c r="F4960" t="s">
        <v>5744</v>
      </c>
      <c r="G4960" t="s">
        <v>58</v>
      </c>
      <c r="H4960" t="str">
        <f t="shared" si="539"/>
        <v>Aggregator</v>
      </c>
      <c r="I4960">
        <v>7521487501</v>
      </c>
      <c r="J4960">
        <v>18528960</v>
      </c>
      <c r="K4960" s="3">
        <v>45992.130555555559</v>
      </c>
      <c r="L4960">
        <f t="shared" si="540"/>
        <v>1</v>
      </c>
      <c r="M4960" t="str">
        <f t="shared" si="541"/>
        <v>Monday</v>
      </c>
      <c r="N4960" s="1" t="str">
        <f t="shared" si="542"/>
        <v>December</v>
      </c>
      <c r="O4960" s="2">
        <v>0.13055555555555556</v>
      </c>
      <c r="P4960" s="2" t="str">
        <f t="shared" si="543"/>
        <v>Week 1</v>
      </c>
      <c r="Q4960" t="s">
        <v>59</v>
      </c>
      <c r="R4960" s="5">
        <v>319</v>
      </c>
      <c r="S4960" s="5">
        <v>-100</v>
      </c>
      <c r="T4960" s="5">
        <f t="shared" si="544"/>
        <v>31.347962382445143</v>
      </c>
      <c r="U4960" s="5">
        <v>219</v>
      </c>
      <c r="V4960" s="5">
        <v>32</v>
      </c>
      <c r="W4960" s="5">
        <v>0</v>
      </c>
      <c r="X4960" s="5">
        <v>0</v>
      </c>
      <c r="Y4960" s="5">
        <v>251</v>
      </c>
      <c r="Z4960" s="5">
        <v>251</v>
      </c>
      <c r="AA4960" t="s">
        <v>60</v>
      </c>
      <c r="AB4960">
        <v>66.56</v>
      </c>
      <c r="AC4960">
        <v>4.76</v>
      </c>
      <c r="AD4960" t="s">
        <v>60</v>
      </c>
      <c r="AE4960" t="s">
        <v>56</v>
      </c>
      <c r="AF4960">
        <v>7501</v>
      </c>
      <c r="AG4960">
        <v>7501</v>
      </c>
      <c r="AO4960">
        <v>32</v>
      </c>
      <c r="AP4960">
        <v>0</v>
      </c>
      <c r="AX4960">
        <v>251</v>
      </c>
      <c r="BD4960" s="5">
        <v>251</v>
      </c>
      <c r="BE4960">
        <v>219</v>
      </c>
      <c r="BG4960">
        <f t="shared" si="545"/>
        <v>219</v>
      </c>
      <c r="BI4960">
        <v>32</v>
      </c>
    </row>
    <row r="4961" spans="1:61" x14ac:dyDescent="0.25">
      <c r="A4961" t="s">
        <v>54</v>
      </c>
      <c r="B4961">
        <v>110027</v>
      </c>
      <c r="C4961" t="s">
        <v>55</v>
      </c>
      <c r="D4961" t="s">
        <v>56</v>
      </c>
      <c r="E4961" s="1">
        <v>45991</v>
      </c>
      <c r="F4961" t="s">
        <v>5745</v>
      </c>
      <c r="G4961" t="s">
        <v>63</v>
      </c>
      <c r="H4961" t="str">
        <f t="shared" si="539"/>
        <v>Aggregator</v>
      </c>
      <c r="I4961">
        <v>223508000000000</v>
      </c>
      <c r="J4961">
        <v>29811</v>
      </c>
      <c r="K4961" s="3">
        <v>45992.132638888892</v>
      </c>
      <c r="L4961">
        <f t="shared" si="540"/>
        <v>1</v>
      </c>
      <c r="M4961" t="str">
        <f t="shared" si="541"/>
        <v>Monday</v>
      </c>
      <c r="N4961" s="1" t="str">
        <f t="shared" si="542"/>
        <v>December</v>
      </c>
      <c r="O4961" s="2">
        <v>0.13263888888888889</v>
      </c>
      <c r="P4961" s="2" t="str">
        <f t="shared" si="543"/>
        <v>Week 1</v>
      </c>
      <c r="Q4961" t="s">
        <v>59</v>
      </c>
      <c r="R4961" s="5">
        <v>616.42999999999995</v>
      </c>
      <c r="S4961" s="5">
        <v>-113.74</v>
      </c>
      <c r="T4961" s="5">
        <f t="shared" si="544"/>
        <v>18.451405674610257</v>
      </c>
      <c r="U4961" s="5">
        <v>502.69</v>
      </c>
      <c r="V4961" s="5">
        <v>32</v>
      </c>
      <c r="W4961" s="5">
        <v>0</v>
      </c>
      <c r="X4961" s="5">
        <v>0.31</v>
      </c>
      <c r="Y4961" s="5">
        <v>535</v>
      </c>
      <c r="Z4961" s="5">
        <v>535</v>
      </c>
      <c r="AA4961" t="s">
        <v>64</v>
      </c>
      <c r="AB4961">
        <v>137.62</v>
      </c>
      <c r="AC4961">
        <v>13.64</v>
      </c>
      <c r="AD4961" t="s">
        <v>64</v>
      </c>
      <c r="AE4961" t="s">
        <v>56</v>
      </c>
      <c r="AF4961">
        <v>6031</v>
      </c>
      <c r="AG4961">
        <v>6031</v>
      </c>
      <c r="AO4961">
        <v>32</v>
      </c>
      <c r="AP4961">
        <v>0</v>
      </c>
      <c r="AW4961">
        <v>535</v>
      </c>
      <c r="BD4961" s="5">
        <v>535</v>
      </c>
      <c r="BE4961">
        <v>502.69</v>
      </c>
      <c r="BG4961">
        <f t="shared" si="545"/>
        <v>502.69</v>
      </c>
      <c r="BH4961">
        <v>32</v>
      </c>
    </row>
    <row r="4962" spans="1:61" x14ac:dyDescent="0.25">
      <c r="A4962" t="s">
        <v>54</v>
      </c>
      <c r="B4962">
        <v>110027</v>
      </c>
      <c r="C4962" t="s">
        <v>55</v>
      </c>
      <c r="D4962" t="s">
        <v>56</v>
      </c>
      <c r="E4962" s="1">
        <v>45991</v>
      </c>
      <c r="F4962" t="s">
        <v>5746</v>
      </c>
      <c r="G4962" t="s">
        <v>63</v>
      </c>
      <c r="H4962" t="str">
        <f t="shared" si="539"/>
        <v>Aggregator</v>
      </c>
      <c r="I4962">
        <v>223509000000000</v>
      </c>
      <c r="J4962">
        <v>29811</v>
      </c>
      <c r="K4962" s="3">
        <v>45992.134027777778</v>
      </c>
      <c r="L4962">
        <f t="shared" si="540"/>
        <v>1</v>
      </c>
      <c r="M4962" t="str">
        <f t="shared" si="541"/>
        <v>Monday</v>
      </c>
      <c r="N4962" s="1" t="str">
        <f t="shared" si="542"/>
        <v>December</v>
      </c>
      <c r="O4962" s="2">
        <v>0.13402777777777777</v>
      </c>
      <c r="P4962" s="2" t="str">
        <f t="shared" si="543"/>
        <v>Week 1</v>
      </c>
      <c r="Q4962" t="s">
        <v>59</v>
      </c>
      <c r="R4962" s="5">
        <v>456</v>
      </c>
      <c r="S4962" s="5">
        <v>-93.75</v>
      </c>
      <c r="T4962" s="5">
        <f t="shared" si="544"/>
        <v>20.559210526315788</v>
      </c>
      <c r="U4962" s="5">
        <v>362.25</v>
      </c>
      <c r="V4962" s="5">
        <v>32</v>
      </c>
      <c r="W4962" s="5">
        <v>0</v>
      </c>
      <c r="X4962" s="5">
        <v>-0.25</v>
      </c>
      <c r="Y4962" s="5">
        <v>394</v>
      </c>
      <c r="Z4962" s="5">
        <v>394</v>
      </c>
      <c r="AA4962" t="s">
        <v>64</v>
      </c>
      <c r="AB4962">
        <v>79.81</v>
      </c>
      <c r="AC4962">
        <v>8.68</v>
      </c>
      <c r="AD4962" t="s">
        <v>64</v>
      </c>
      <c r="AE4962" t="s">
        <v>56</v>
      </c>
      <c r="AF4962">
        <v>3166</v>
      </c>
      <c r="AG4962">
        <v>3166</v>
      </c>
      <c r="AO4962">
        <v>32</v>
      </c>
      <c r="AP4962">
        <v>0</v>
      </c>
      <c r="AW4962">
        <v>394</v>
      </c>
      <c r="BD4962" s="5">
        <v>394</v>
      </c>
      <c r="BE4962">
        <v>362.24</v>
      </c>
      <c r="BG4962">
        <f t="shared" si="545"/>
        <v>362.24</v>
      </c>
      <c r="BH4962">
        <v>32</v>
      </c>
    </row>
    <row r="4963" spans="1:61" x14ac:dyDescent="0.25">
      <c r="A4963" t="s">
        <v>54</v>
      </c>
      <c r="B4963">
        <v>110027</v>
      </c>
      <c r="C4963" t="s">
        <v>55</v>
      </c>
      <c r="D4963" t="s">
        <v>56</v>
      </c>
      <c r="E4963" s="1">
        <v>45991</v>
      </c>
      <c r="F4963" t="s">
        <v>5747</v>
      </c>
      <c r="G4963" t="s">
        <v>58</v>
      </c>
      <c r="H4963" t="str">
        <f t="shared" si="539"/>
        <v>Aggregator</v>
      </c>
      <c r="I4963">
        <v>7516855758</v>
      </c>
      <c r="J4963">
        <v>18528960</v>
      </c>
      <c r="K4963" s="3">
        <v>45992.134027777778</v>
      </c>
      <c r="L4963">
        <f t="shared" si="540"/>
        <v>1</v>
      </c>
      <c r="M4963" t="str">
        <f t="shared" si="541"/>
        <v>Monday</v>
      </c>
      <c r="N4963" s="1" t="str">
        <f t="shared" si="542"/>
        <v>December</v>
      </c>
      <c r="O4963" s="2">
        <v>0.13402777777777777</v>
      </c>
      <c r="P4963" s="2" t="str">
        <f t="shared" si="543"/>
        <v>Week 1</v>
      </c>
      <c r="Q4963" t="s">
        <v>59</v>
      </c>
      <c r="R4963" s="5">
        <v>139</v>
      </c>
      <c r="S4963" s="5">
        <v>0</v>
      </c>
      <c r="T4963" s="5">
        <f t="shared" si="544"/>
        <v>0</v>
      </c>
      <c r="U4963" s="5">
        <v>139</v>
      </c>
      <c r="V4963" s="5">
        <v>32</v>
      </c>
      <c r="W4963" s="5">
        <v>0</v>
      </c>
      <c r="X4963" s="5">
        <v>0</v>
      </c>
      <c r="Y4963" s="5">
        <v>171</v>
      </c>
      <c r="Z4963" s="5">
        <v>171</v>
      </c>
      <c r="AA4963" t="s">
        <v>60</v>
      </c>
      <c r="AB4963">
        <v>42.99</v>
      </c>
      <c r="AC4963">
        <v>2.4700000000000002</v>
      </c>
      <c r="AD4963" t="s">
        <v>60</v>
      </c>
      <c r="AE4963" t="s">
        <v>56</v>
      </c>
      <c r="AF4963">
        <v>5758</v>
      </c>
      <c r="AG4963">
        <v>5758</v>
      </c>
      <c r="AO4963">
        <v>32</v>
      </c>
      <c r="AP4963">
        <v>0</v>
      </c>
      <c r="AX4963">
        <v>171</v>
      </c>
      <c r="BD4963" s="5">
        <v>171</v>
      </c>
      <c r="BE4963">
        <v>139</v>
      </c>
      <c r="BG4963">
        <f t="shared" si="545"/>
        <v>139</v>
      </c>
      <c r="BI4963">
        <v>32</v>
      </c>
    </row>
    <row r="4964" spans="1:61" x14ac:dyDescent="0.25">
      <c r="A4964" t="s">
        <v>54</v>
      </c>
      <c r="B4964">
        <v>110027</v>
      </c>
      <c r="C4964" t="s">
        <v>55</v>
      </c>
      <c r="D4964" t="s">
        <v>56</v>
      </c>
      <c r="E4964" s="1">
        <v>45991</v>
      </c>
      <c r="F4964" t="s">
        <v>5748</v>
      </c>
      <c r="G4964" t="s">
        <v>63</v>
      </c>
      <c r="H4964" t="str">
        <f t="shared" si="539"/>
        <v>Aggregator</v>
      </c>
      <c r="I4964">
        <v>223510000000000</v>
      </c>
      <c r="J4964">
        <v>29811</v>
      </c>
      <c r="K4964" s="3">
        <v>45992.145833333336</v>
      </c>
      <c r="L4964">
        <f t="shared" si="540"/>
        <v>1</v>
      </c>
      <c r="M4964" t="str">
        <f t="shared" si="541"/>
        <v>Monday</v>
      </c>
      <c r="N4964" s="1" t="str">
        <f t="shared" si="542"/>
        <v>December</v>
      </c>
      <c r="O4964" s="2">
        <v>0.14583333333333334</v>
      </c>
      <c r="P4964" s="2" t="str">
        <f t="shared" si="543"/>
        <v>Week 1</v>
      </c>
      <c r="Q4964" t="s">
        <v>59</v>
      </c>
      <c r="R4964" s="5">
        <v>229</v>
      </c>
      <c r="S4964" s="5">
        <v>-100</v>
      </c>
      <c r="T4964" s="5">
        <f t="shared" si="544"/>
        <v>43.668122270742359</v>
      </c>
      <c r="U4964" s="5">
        <v>129</v>
      </c>
      <c r="V4964" s="5">
        <v>32</v>
      </c>
      <c r="W4964" s="5">
        <v>0</v>
      </c>
      <c r="X4964" s="5">
        <v>0</v>
      </c>
      <c r="Y4964" s="5">
        <v>161</v>
      </c>
      <c r="Z4964" s="5">
        <v>161</v>
      </c>
      <c r="AA4964" t="s">
        <v>64</v>
      </c>
      <c r="AB4964">
        <v>44.37</v>
      </c>
      <c r="AC4964">
        <v>3.38</v>
      </c>
      <c r="AD4964" t="s">
        <v>64</v>
      </c>
      <c r="AE4964" t="s">
        <v>56</v>
      </c>
      <c r="AF4964">
        <v>4420</v>
      </c>
      <c r="AG4964">
        <v>4420</v>
      </c>
      <c r="AO4964">
        <v>32</v>
      </c>
      <c r="AP4964">
        <v>0</v>
      </c>
      <c r="AW4964">
        <v>161</v>
      </c>
      <c r="BD4964" s="5">
        <v>161</v>
      </c>
      <c r="BE4964">
        <v>129</v>
      </c>
      <c r="BG4964">
        <f t="shared" si="545"/>
        <v>129</v>
      </c>
      <c r="BH4964">
        <v>32</v>
      </c>
    </row>
    <row r="4965" spans="1:61" x14ac:dyDescent="0.25">
      <c r="A4965" t="s">
        <v>54</v>
      </c>
      <c r="B4965">
        <v>110027</v>
      </c>
      <c r="C4965" t="s">
        <v>55</v>
      </c>
      <c r="D4965" t="s">
        <v>56</v>
      </c>
      <c r="E4965" s="1">
        <v>45991</v>
      </c>
      <c r="F4965" t="s">
        <v>5749</v>
      </c>
      <c r="G4965" t="s">
        <v>58</v>
      </c>
      <c r="H4965" t="str">
        <f t="shared" si="539"/>
        <v>Aggregator</v>
      </c>
      <c r="I4965">
        <v>7536948893</v>
      </c>
      <c r="J4965">
        <v>18528960</v>
      </c>
      <c r="K4965" s="3">
        <v>45992.151388888888</v>
      </c>
      <c r="L4965">
        <f t="shared" si="540"/>
        <v>1</v>
      </c>
      <c r="M4965" t="str">
        <f t="shared" si="541"/>
        <v>Monday</v>
      </c>
      <c r="N4965" s="1" t="str">
        <f t="shared" si="542"/>
        <v>December</v>
      </c>
      <c r="O4965" s="2">
        <v>0.15138888888888888</v>
      </c>
      <c r="P4965" s="2" t="str">
        <f t="shared" si="543"/>
        <v>Week 1</v>
      </c>
      <c r="Q4965" t="s">
        <v>59</v>
      </c>
      <c r="R4965" s="5">
        <v>328</v>
      </c>
      <c r="S4965" s="5">
        <v>-100</v>
      </c>
      <c r="T4965" s="5">
        <f t="shared" si="544"/>
        <v>30.487804878048781</v>
      </c>
      <c r="U4965" s="5">
        <v>228</v>
      </c>
      <c r="V4965" s="5">
        <v>32</v>
      </c>
      <c r="W4965" s="5">
        <v>0</v>
      </c>
      <c r="X4965" s="5">
        <v>0</v>
      </c>
      <c r="Y4965" s="5">
        <v>260</v>
      </c>
      <c r="Z4965" s="5">
        <v>260</v>
      </c>
      <c r="AA4965" t="s">
        <v>60</v>
      </c>
      <c r="AB4965">
        <v>54.22</v>
      </c>
      <c r="AC4965">
        <v>6.39</v>
      </c>
      <c r="AD4965" t="s">
        <v>60</v>
      </c>
      <c r="AE4965" t="s">
        <v>56</v>
      </c>
      <c r="AF4965">
        <v>8893</v>
      </c>
      <c r="AG4965">
        <v>8893</v>
      </c>
      <c r="AO4965">
        <v>32</v>
      </c>
      <c r="AP4965">
        <v>0</v>
      </c>
      <c r="AX4965">
        <v>260</v>
      </c>
      <c r="BD4965" s="5">
        <v>260</v>
      </c>
      <c r="BE4965">
        <v>228</v>
      </c>
      <c r="BG4965">
        <f t="shared" si="545"/>
        <v>228</v>
      </c>
      <c r="BI4965">
        <v>32</v>
      </c>
    </row>
    <row r="4966" spans="1:61" x14ac:dyDescent="0.25">
      <c r="A4966" t="s">
        <v>54</v>
      </c>
      <c r="B4966">
        <v>110027</v>
      </c>
      <c r="C4966" t="s">
        <v>55</v>
      </c>
      <c r="D4966" t="s">
        <v>56</v>
      </c>
      <c r="E4966" s="1">
        <v>45991</v>
      </c>
      <c r="F4966" t="s">
        <v>5750</v>
      </c>
      <c r="G4966" t="s">
        <v>63</v>
      </c>
      <c r="H4966" t="str">
        <f t="shared" si="539"/>
        <v>Aggregator</v>
      </c>
      <c r="I4966">
        <v>223510000000000</v>
      </c>
      <c r="J4966">
        <v>29811</v>
      </c>
      <c r="K4966" s="3">
        <v>45992.15347222222</v>
      </c>
      <c r="L4966">
        <f t="shared" si="540"/>
        <v>1</v>
      </c>
      <c r="M4966" t="str">
        <f t="shared" si="541"/>
        <v>Monday</v>
      </c>
      <c r="N4966" s="1" t="str">
        <f t="shared" si="542"/>
        <v>December</v>
      </c>
      <c r="O4966" s="2">
        <v>0.15347222222222223</v>
      </c>
      <c r="P4966" s="2" t="str">
        <f t="shared" si="543"/>
        <v>Week 1</v>
      </c>
      <c r="Q4966" t="s">
        <v>59</v>
      </c>
      <c r="R4966" s="5">
        <v>307</v>
      </c>
      <c r="S4966" s="5">
        <v>-93.74</v>
      </c>
      <c r="T4966" s="5">
        <f t="shared" si="544"/>
        <v>30.534201954397393</v>
      </c>
      <c r="U4966" s="5">
        <v>213.26</v>
      </c>
      <c r="V4966" s="5">
        <v>32</v>
      </c>
      <c r="W4966" s="5">
        <v>0</v>
      </c>
      <c r="X4966" s="5">
        <v>-0.26</v>
      </c>
      <c r="Y4966" s="5">
        <v>245</v>
      </c>
      <c r="Z4966" s="5">
        <v>245</v>
      </c>
      <c r="AA4966" t="s">
        <v>64</v>
      </c>
      <c r="AB4966">
        <v>54.65</v>
      </c>
      <c r="AC4966">
        <v>7.49</v>
      </c>
      <c r="AD4966" t="s">
        <v>64</v>
      </c>
      <c r="AE4966" t="s">
        <v>56</v>
      </c>
      <c r="AF4966">
        <v>9413</v>
      </c>
      <c r="AG4966">
        <v>9413</v>
      </c>
      <c r="AO4966">
        <v>32</v>
      </c>
      <c r="AP4966">
        <v>0</v>
      </c>
      <c r="AW4966">
        <v>245</v>
      </c>
      <c r="BD4966" s="5">
        <v>245</v>
      </c>
      <c r="BE4966">
        <v>213.26</v>
      </c>
      <c r="BG4966">
        <f t="shared" si="545"/>
        <v>213.26</v>
      </c>
      <c r="BH4966">
        <v>32</v>
      </c>
    </row>
    <row r="4967" spans="1:61" x14ac:dyDescent="0.25">
      <c r="A4967" t="s">
        <v>54</v>
      </c>
      <c r="B4967">
        <v>110027</v>
      </c>
      <c r="C4967" t="s">
        <v>55</v>
      </c>
      <c r="D4967" t="s">
        <v>56</v>
      </c>
      <c r="E4967" s="1">
        <v>45991</v>
      </c>
      <c r="F4967" t="s">
        <v>5751</v>
      </c>
      <c r="G4967" t="s">
        <v>63</v>
      </c>
      <c r="H4967" t="str">
        <f t="shared" si="539"/>
        <v>Aggregator</v>
      </c>
      <c r="I4967">
        <v>223512000000000</v>
      </c>
      <c r="J4967">
        <v>29811</v>
      </c>
      <c r="K4967" s="3">
        <v>45992.168055555558</v>
      </c>
      <c r="L4967">
        <f t="shared" si="540"/>
        <v>1</v>
      </c>
      <c r="M4967" t="str">
        <f t="shared" si="541"/>
        <v>Monday</v>
      </c>
      <c r="N4967" s="1" t="str">
        <f t="shared" si="542"/>
        <v>December</v>
      </c>
      <c r="O4967" s="2">
        <v>0.16805555555555557</v>
      </c>
      <c r="P4967" s="2" t="str">
        <f t="shared" si="543"/>
        <v>Week 1</v>
      </c>
      <c r="Q4967" t="s">
        <v>59</v>
      </c>
      <c r="R4967" s="5">
        <v>417</v>
      </c>
      <c r="S4967" s="5">
        <v>-93.75</v>
      </c>
      <c r="T4967" s="5">
        <f t="shared" si="544"/>
        <v>22.482014388489208</v>
      </c>
      <c r="U4967" s="5">
        <v>323.25</v>
      </c>
      <c r="V4967" s="5">
        <v>32</v>
      </c>
      <c r="W4967" s="5">
        <v>0</v>
      </c>
      <c r="X4967" s="5">
        <v>-0.25</v>
      </c>
      <c r="Y4967" s="5">
        <v>355</v>
      </c>
      <c r="Z4967" s="5">
        <v>355</v>
      </c>
      <c r="AA4967" t="s">
        <v>64</v>
      </c>
      <c r="AB4967">
        <v>81.819999999999993</v>
      </c>
      <c r="AC4967">
        <v>10.52</v>
      </c>
      <c r="AD4967" t="s">
        <v>64</v>
      </c>
      <c r="AE4967" t="s">
        <v>56</v>
      </c>
      <c r="AF4967">
        <v>6900</v>
      </c>
      <c r="AG4967">
        <v>6900</v>
      </c>
      <c r="AO4967">
        <v>32</v>
      </c>
      <c r="AP4967">
        <v>0</v>
      </c>
      <c r="AW4967">
        <v>355</v>
      </c>
      <c r="BD4967" s="5">
        <v>355</v>
      </c>
      <c r="BE4967">
        <v>323.25</v>
      </c>
      <c r="BG4967">
        <f t="shared" si="545"/>
        <v>323.25</v>
      </c>
      <c r="BH4967">
        <v>32</v>
      </c>
    </row>
    <row r="4968" spans="1:61" x14ac:dyDescent="0.25">
      <c r="A4968" t="s">
        <v>54</v>
      </c>
      <c r="B4968">
        <v>110027</v>
      </c>
      <c r="C4968" t="s">
        <v>55</v>
      </c>
      <c r="D4968" t="s">
        <v>56</v>
      </c>
      <c r="E4968" s="1">
        <v>45991</v>
      </c>
      <c r="F4968" t="s">
        <v>5752</v>
      </c>
      <c r="G4968" t="s">
        <v>58</v>
      </c>
      <c r="H4968" t="str">
        <f t="shared" si="539"/>
        <v>Aggregator</v>
      </c>
      <c r="I4968">
        <v>7537164920</v>
      </c>
      <c r="J4968">
        <v>18528960</v>
      </c>
      <c r="K4968" s="3">
        <v>45992.181944444441</v>
      </c>
      <c r="L4968">
        <f t="shared" si="540"/>
        <v>1</v>
      </c>
      <c r="M4968" t="str">
        <f t="shared" si="541"/>
        <v>Monday</v>
      </c>
      <c r="N4968" s="1" t="str">
        <f t="shared" si="542"/>
        <v>December</v>
      </c>
      <c r="O4968" s="2">
        <v>0.18194444444444444</v>
      </c>
      <c r="P4968" s="2" t="str">
        <f t="shared" si="543"/>
        <v>Week 1</v>
      </c>
      <c r="Q4968" t="s">
        <v>59</v>
      </c>
      <c r="R4968" s="5">
        <v>946</v>
      </c>
      <c r="S4968" s="5">
        <v>-125</v>
      </c>
      <c r="T4968" s="5">
        <f t="shared" si="544"/>
        <v>13.21353065539112</v>
      </c>
      <c r="U4968" s="5">
        <v>821</v>
      </c>
      <c r="V4968" s="5">
        <v>32</v>
      </c>
      <c r="W4968" s="5">
        <v>0</v>
      </c>
      <c r="X4968" s="5">
        <v>0</v>
      </c>
      <c r="Y4968" s="5">
        <v>853</v>
      </c>
      <c r="Z4968" s="5">
        <v>853</v>
      </c>
      <c r="AA4968" t="s">
        <v>60</v>
      </c>
      <c r="AB4968">
        <v>157.88</v>
      </c>
      <c r="AC4968">
        <v>13.23</v>
      </c>
      <c r="AD4968" t="s">
        <v>60</v>
      </c>
      <c r="AE4968" t="s">
        <v>56</v>
      </c>
      <c r="AF4968">
        <v>4920</v>
      </c>
      <c r="AG4968">
        <v>4920</v>
      </c>
      <c r="AO4968">
        <v>32</v>
      </c>
      <c r="AP4968">
        <v>0</v>
      </c>
      <c r="AX4968">
        <v>853</v>
      </c>
      <c r="BD4968" s="5">
        <v>853</v>
      </c>
      <c r="BE4968">
        <v>821</v>
      </c>
      <c r="BG4968">
        <f t="shared" si="545"/>
        <v>821</v>
      </c>
      <c r="BI4968">
        <v>32</v>
      </c>
    </row>
    <row r="4969" spans="1:61" x14ac:dyDescent="0.25">
      <c r="A4969" t="s">
        <v>54</v>
      </c>
      <c r="B4969">
        <v>110027</v>
      </c>
      <c r="C4969" t="s">
        <v>55</v>
      </c>
      <c r="D4969" t="s">
        <v>56</v>
      </c>
      <c r="E4969" s="1">
        <v>45991</v>
      </c>
      <c r="F4969" t="s">
        <v>5753</v>
      </c>
      <c r="G4969" t="s">
        <v>58</v>
      </c>
      <c r="H4969" t="str">
        <f t="shared" si="539"/>
        <v>Aggregator</v>
      </c>
      <c r="I4969">
        <v>7532821976</v>
      </c>
      <c r="J4969">
        <v>18528960</v>
      </c>
      <c r="K4969" s="3">
        <v>45992.185416666667</v>
      </c>
      <c r="L4969">
        <f t="shared" si="540"/>
        <v>1</v>
      </c>
      <c r="M4969" t="str">
        <f t="shared" si="541"/>
        <v>Monday</v>
      </c>
      <c r="N4969" s="1" t="str">
        <f t="shared" si="542"/>
        <v>December</v>
      </c>
      <c r="O4969" s="2">
        <v>0.18541666666666667</v>
      </c>
      <c r="P4969" s="2" t="str">
        <f t="shared" si="543"/>
        <v>Week 1</v>
      </c>
      <c r="Q4969" t="s">
        <v>59</v>
      </c>
      <c r="R4969" s="5">
        <v>387</v>
      </c>
      <c r="S4969" s="5">
        <v>0</v>
      </c>
      <c r="T4969" s="5">
        <f t="shared" si="544"/>
        <v>0</v>
      </c>
      <c r="U4969" s="5">
        <v>387</v>
      </c>
      <c r="V4969" s="5">
        <v>32</v>
      </c>
      <c r="W4969" s="5">
        <v>0</v>
      </c>
      <c r="X4969" s="5">
        <v>0</v>
      </c>
      <c r="Y4969" s="5">
        <v>419</v>
      </c>
      <c r="Z4969" s="5">
        <v>419</v>
      </c>
      <c r="AA4969" t="s">
        <v>60</v>
      </c>
      <c r="AB4969">
        <v>68.83</v>
      </c>
      <c r="AC4969">
        <v>5.88</v>
      </c>
      <c r="AD4969" t="s">
        <v>60</v>
      </c>
      <c r="AE4969" t="s">
        <v>56</v>
      </c>
      <c r="AF4969">
        <v>1976</v>
      </c>
      <c r="AG4969">
        <v>1976</v>
      </c>
      <c r="AO4969">
        <v>32</v>
      </c>
      <c r="AP4969">
        <v>0</v>
      </c>
      <c r="AX4969">
        <v>419</v>
      </c>
      <c r="BD4969" s="5">
        <v>419</v>
      </c>
      <c r="BE4969">
        <v>387</v>
      </c>
      <c r="BG4969">
        <f t="shared" si="545"/>
        <v>387</v>
      </c>
      <c r="BI4969">
        <v>32</v>
      </c>
    </row>
    <row r="4970" spans="1:61" x14ac:dyDescent="0.25">
      <c r="A4970" t="s">
        <v>54</v>
      </c>
      <c r="B4970">
        <v>110027</v>
      </c>
      <c r="C4970" t="s">
        <v>55</v>
      </c>
      <c r="D4970" t="s">
        <v>56</v>
      </c>
      <c r="E4970" s="1">
        <v>45991</v>
      </c>
      <c r="F4970" t="s">
        <v>5754</v>
      </c>
      <c r="G4970" t="s">
        <v>58</v>
      </c>
      <c r="H4970" t="str">
        <f t="shared" si="539"/>
        <v>Aggregator</v>
      </c>
      <c r="I4970">
        <v>7537601509</v>
      </c>
      <c r="J4970">
        <v>18528960</v>
      </c>
      <c r="K4970" s="3">
        <v>45992.188888888886</v>
      </c>
      <c r="L4970">
        <f t="shared" si="540"/>
        <v>1</v>
      </c>
      <c r="M4970" t="str">
        <f t="shared" si="541"/>
        <v>Monday</v>
      </c>
      <c r="N4970" s="1" t="str">
        <f t="shared" si="542"/>
        <v>December</v>
      </c>
      <c r="O4970" s="2">
        <v>0.18888888888888888</v>
      </c>
      <c r="P4970" s="2" t="str">
        <f t="shared" si="543"/>
        <v>Week 1</v>
      </c>
      <c r="Q4970" t="s">
        <v>59</v>
      </c>
      <c r="R4970" s="5">
        <v>497</v>
      </c>
      <c r="S4970" s="5">
        <v>-100</v>
      </c>
      <c r="T4970" s="5">
        <f t="shared" si="544"/>
        <v>20.120724346076461</v>
      </c>
      <c r="U4970" s="5">
        <v>397</v>
      </c>
      <c r="V4970" s="5">
        <v>32</v>
      </c>
      <c r="W4970" s="5">
        <v>0</v>
      </c>
      <c r="X4970" s="5">
        <v>0</v>
      </c>
      <c r="Y4970" s="5">
        <v>429</v>
      </c>
      <c r="Z4970" s="5">
        <v>429</v>
      </c>
      <c r="AA4970" t="s">
        <v>60</v>
      </c>
      <c r="AB4970">
        <v>131.52000000000001</v>
      </c>
      <c r="AC4970">
        <v>9.82</v>
      </c>
      <c r="AD4970" t="s">
        <v>60</v>
      </c>
      <c r="AE4970" t="s">
        <v>56</v>
      </c>
      <c r="AF4970">
        <v>1509</v>
      </c>
      <c r="AG4970">
        <v>1509</v>
      </c>
      <c r="AO4970">
        <v>32</v>
      </c>
      <c r="AP4970">
        <v>0</v>
      </c>
      <c r="AX4970">
        <v>429</v>
      </c>
      <c r="BD4970" s="5">
        <v>429</v>
      </c>
      <c r="BE4970">
        <v>397</v>
      </c>
      <c r="BG4970">
        <f t="shared" si="545"/>
        <v>397</v>
      </c>
      <c r="BI4970">
        <v>32</v>
      </c>
    </row>
    <row r="4971" spans="1:61" x14ac:dyDescent="0.25">
      <c r="A4971" t="s">
        <v>54</v>
      </c>
      <c r="B4971">
        <v>110027</v>
      </c>
      <c r="C4971" t="s">
        <v>55</v>
      </c>
      <c r="D4971" t="s">
        <v>56</v>
      </c>
      <c r="E4971" s="1">
        <v>45991</v>
      </c>
      <c r="F4971" t="s">
        <v>5755</v>
      </c>
      <c r="G4971" t="s">
        <v>63</v>
      </c>
      <c r="H4971" t="str">
        <f t="shared" si="539"/>
        <v>Aggregator</v>
      </c>
      <c r="I4971">
        <v>223513000000000</v>
      </c>
      <c r="J4971">
        <v>29811</v>
      </c>
      <c r="K4971" s="3">
        <v>45992.192361111112</v>
      </c>
      <c r="L4971">
        <f t="shared" si="540"/>
        <v>1</v>
      </c>
      <c r="M4971" t="str">
        <f t="shared" si="541"/>
        <v>Monday</v>
      </c>
      <c r="N4971" s="1" t="str">
        <f t="shared" si="542"/>
        <v>December</v>
      </c>
      <c r="O4971" s="2">
        <v>0.19236111111111112</v>
      </c>
      <c r="P4971" s="2" t="str">
        <f t="shared" si="543"/>
        <v>Week 1</v>
      </c>
      <c r="Q4971" t="s">
        <v>59</v>
      </c>
      <c r="R4971" s="5">
        <v>494.66</v>
      </c>
      <c r="S4971" s="5">
        <v>-195</v>
      </c>
      <c r="T4971" s="5">
        <f t="shared" si="544"/>
        <v>39.421016455747385</v>
      </c>
      <c r="U4971" s="5">
        <v>299.66000000000003</v>
      </c>
      <c r="V4971" s="5">
        <v>32</v>
      </c>
      <c r="W4971" s="5">
        <v>0</v>
      </c>
      <c r="X4971" s="5">
        <v>0.34</v>
      </c>
      <c r="Y4971" s="5">
        <v>332</v>
      </c>
      <c r="Z4971" s="5">
        <v>332</v>
      </c>
      <c r="AA4971" t="s">
        <v>64</v>
      </c>
      <c r="AB4971">
        <v>105.49</v>
      </c>
      <c r="AC4971">
        <v>7.4</v>
      </c>
      <c r="AD4971" t="s">
        <v>64</v>
      </c>
      <c r="AE4971" t="s">
        <v>56</v>
      </c>
      <c r="AF4971">
        <v>8981</v>
      </c>
      <c r="AG4971">
        <v>8981</v>
      </c>
      <c r="AO4971">
        <v>32</v>
      </c>
      <c r="AP4971">
        <v>0</v>
      </c>
      <c r="AW4971">
        <v>332</v>
      </c>
      <c r="BD4971" s="5">
        <v>332</v>
      </c>
      <c r="BE4971">
        <v>299.66000000000003</v>
      </c>
      <c r="BG4971">
        <f t="shared" si="545"/>
        <v>299.66000000000003</v>
      </c>
      <c r="BH4971">
        <v>32</v>
      </c>
    </row>
    <row r="4972" spans="1:61" x14ac:dyDescent="0.25">
      <c r="A4972" t="s">
        <v>54</v>
      </c>
      <c r="B4972">
        <v>110027</v>
      </c>
      <c r="C4972" t="s">
        <v>55</v>
      </c>
      <c r="D4972" t="s">
        <v>56</v>
      </c>
      <c r="E4972" s="1">
        <v>45991</v>
      </c>
      <c r="F4972" t="s">
        <v>5756</v>
      </c>
      <c r="G4972" t="s">
        <v>67</v>
      </c>
      <c r="H4972" t="str">
        <f t="shared" si="539"/>
        <v>Direct Sale</v>
      </c>
      <c r="K4972" s="3">
        <v>45992.193055555559</v>
      </c>
      <c r="L4972">
        <f t="shared" si="540"/>
        <v>1</v>
      </c>
      <c r="M4972" t="str">
        <f t="shared" si="541"/>
        <v>Monday</v>
      </c>
      <c r="N4972" s="1" t="str">
        <f t="shared" si="542"/>
        <v>December</v>
      </c>
      <c r="O4972" s="2">
        <v>0.19305555555555556</v>
      </c>
      <c r="P4972" s="2" t="str">
        <f t="shared" si="543"/>
        <v>Week 1</v>
      </c>
      <c r="Q4972" t="s">
        <v>59</v>
      </c>
      <c r="R4972" s="5">
        <v>219</v>
      </c>
      <c r="S4972" s="5">
        <v>0</v>
      </c>
      <c r="T4972" s="5">
        <f t="shared" si="544"/>
        <v>0</v>
      </c>
      <c r="U4972" s="5">
        <v>219</v>
      </c>
      <c r="V4972" s="5">
        <v>0</v>
      </c>
      <c r="W4972" s="5">
        <v>10.96</v>
      </c>
      <c r="X4972" s="5">
        <v>0.04</v>
      </c>
      <c r="Y4972" s="5">
        <v>230</v>
      </c>
      <c r="Z4972" s="5">
        <v>230</v>
      </c>
      <c r="AA4972" t="s">
        <v>109</v>
      </c>
      <c r="AB4972">
        <v>51.99</v>
      </c>
      <c r="AC4972">
        <v>1.96</v>
      </c>
      <c r="AD4972" t="s">
        <v>5778</v>
      </c>
      <c r="AE4972" t="s">
        <v>75</v>
      </c>
      <c r="AI4972" t="s">
        <v>89</v>
      </c>
      <c r="AJ4972" t="s">
        <v>190</v>
      </c>
      <c r="AK4972">
        <v>8929758003</v>
      </c>
      <c r="AO4972">
        <v>0</v>
      </c>
      <c r="AP4972">
        <v>0</v>
      </c>
      <c r="AQ4972">
        <v>130</v>
      </c>
      <c r="AR4972">
        <v>100</v>
      </c>
      <c r="AZ4972">
        <v>219</v>
      </c>
      <c r="BA4972">
        <v>5.48</v>
      </c>
      <c r="BB4972">
        <v>219</v>
      </c>
      <c r="BC4972">
        <v>5.48</v>
      </c>
      <c r="BD4972" s="5">
        <v>230</v>
      </c>
      <c r="BE4972">
        <v>219</v>
      </c>
      <c r="BG4972">
        <f t="shared" si="545"/>
        <v>219</v>
      </c>
    </row>
    <row r="4973" spans="1:61" x14ac:dyDescent="0.25">
      <c r="A4973" t="s">
        <v>54</v>
      </c>
      <c r="B4973">
        <v>110027</v>
      </c>
      <c r="C4973" t="s">
        <v>55</v>
      </c>
      <c r="D4973" t="s">
        <v>56</v>
      </c>
      <c r="E4973" s="1">
        <v>45991</v>
      </c>
      <c r="F4973" t="s">
        <v>5757</v>
      </c>
      <c r="G4973" t="s">
        <v>67</v>
      </c>
      <c r="H4973" t="str">
        <f t="shared" si="539"/>
        <v>Direct Sale</v>
      </c>
      <c r="K4973" s="3">
        <v>45992.193749999999</v>
      </c>
      <c r="L4973">
        <f t="shared" si="540"/>
        <v>1</v>
      </c>
      <c r="M4973" t="str">
        <f t="shared" si="541"/>
        <v>Monday</v>
      </c>
      <c r="N4973" s="1" t="str">
        <f t="shared" si="542"/>
        <v>December</v>
      </c>
      <c r="O4973" s="2">
        <v>0.19375000000000001</v>
      </c>
      <c r="P4973" s="2" t="str">
        <f t="shared" si="543"/>
        <v>Week 1</v>
      </c>
      <c r="Q4973" t="s">
        <v>59</v>
      </c>
      <c r="R4973" s="5">
        <v>288</v>
      </c>
      <c r="S4973" s="5">
        <v>0</v>
      </c>
      <c r="T4973" s="5">
        <f t="shared" si="544"/>
        <v>0</v>
      </c>
      <c r="U4973" s="5">
        <v>288</v>
      </c>
      <c r="V4973" s="5">
        <v>0</v>
      </c>
      <c r="W4973" s="5">
        <v>14.4</v>
      </c>
      <c r="X4973" s="5">
        <v>-0.4</v>
      </c>
      <c r="Y4973" s="5">
        <v>302</v>
      </c>
      <c r="Z4973" s="5">
        <v>302</v>
      </c>
      <c r="AA4973" t="s">
        <v>73</v>
      </c>
      <c r="AB4973">
        <v>66.08</v>
      </c>
      <c r="AC4973">
        <v>4.24</v>
      </c>
      <c r="AD4973" t="s">
        <v>5778</v>
      </c>
      <c r="AE4973" t="s">
        <v>75</v>
      </c>
      <c r="AI4973" t="s">
        <v>632</v>
      </c>
      <c r="AJ4973" t="s">
        <v>633</v>
      </c>
      <c r="AK4973">
        <v>9874123650</v>
      </c>
      <c r="AO4973">
        <v>0</v>
      </c>
      <c r="AP4973">
        <v>0</v>
      </c>
      <c r="AQ4973">
        <v>302</v>
      </c>
      <c r="AZ4973">
        <v>288</v>
      </c>
      <c r="BA4973">
        <v>7.2</v>
      </c>
      <c r="BB4973">
        <v>288</v>
      </c>
      <c r="BC4973">
        <v>7.2</v>
      </c>
      <c r="BD4973" s="5">
        <v>302</v>
      </c>
      <c r="BE4973">
        <v>288</v>
      </c>
      <c r="BG4973">
        <f t="shared" si="545"/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0BCC-AE15-4F0D-AB65-8FEC89EF352E}">
  <dimension ref="A1:AL125"/>
  <sheetViews>
    <sheetView showGridLines="0" zoomScaleNormal="100" workbookViewId="0"/>
  </sheetViews>
  <sheetFormatPr defaultRowHeight="15.75" x14ac:dyDescent="0.25"/>
  <cols>
    <col min="1" max="1" width="14.42578125" style="70" bestFit="1" customWidth="1"/>
    <col min="2" max="2" width="14.28515625" bestFit="1" customWidth="1"/>
    <col min="3" max="3" width="19.28515625" bestFit="1" customWidth="1"/>
    <col min="4" max="4" width="23.5703125" bestFit="1" customWidth="1"/>
    <col min="5" max="5" width="15.28515625" bestFit="1" customWidth="1"/>
    <col min="6" max="6" width="11.5703125" bestFit="1" customWidth="1"/>
    <col min="12" max="12" width="37.140625" bestFit="1" customWidth="1"/>
  </cols>
  <sheetData>
    <row r="1" spans="1:38" ht="16.5" thickBot="1" x14ac:dyDescent="0.3"/>
    <row r="2" spans="1:38" ht="27" thickBot="1" x14ac:dyDescent="0.3">
      <c r="B2" s="68" t="s">
        <v>5893</v>
      </c>
      <c r="AL2">
        <f>AJ2-AK2</f>
        <v>0</v>
      </c>
    </row>
    <row r="3" spans="1:38" ht="16.5" thickBot="1" x14ac:dyDescent="0.3">
      <c r="AL3">
        <f>AJ3-AK3</f>
        <v>0</v>
      </c>
    </row>
    <row r="4" spans="1:38" x14ac:dyDescent="0.25">
      <c r="A4" s="71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6"/>
    </row>
    <row r="5" spans="1:38" ht="18.75" x14ac:dyDescent="0.3">
      <c r="A5" s="72" t="s">
        <v>5866</v>
      </c>
      <c r="B5" s="69" t="s">
        <v>5811</v>
      </c>
      <c r="C5" s="38"/>
      <c r="D5" s="38"/>
      <c r="E5" s="38"/>
      <c r="F5" s="38"/>
      <c r="M5" s="49"/>
    </row>
    <row r="6" spans="1:38" x14ac:dyDescent="0.25">
      <c r="A6" s="72"/>
      <c r="M6" s="49"/>
    </row>
    <row r="7" spans="1:38" x14ac:dyDescent="0.25">
      <c r="A7" s="72"/>
      <c r="B7" s="9" t="s">
        <v>5767</v>
      </c>
      <c r="C7" s="35" t="s">
        <v>5774</v>
      </c>
      <c r="D7" s="35" t="s">
        <v>5772</v>
      </c>
      <c r="E7" s="35" t="s">
        <v>5773</v>
      </c>
      <c r="M7" s="49"/>
    </row>
    <row r="8" spans="1:38" x14ac:dyDescent="0.25">
      <c r="A8" s="72"/>
      <c r="B8" s="6" t="s">
        <v>5768</v>
      </c>
      <c r="C8" s="8">
        <v>437093.54</v>
      </c>
      <c r="D8" s="6">
        <v>1198</v>
      </c>
      <c r="E8" s="8">
        <f>C8/D8</f>
        <v>364.8527045075125</v>
      </c>
      <c r="M8" s="49"/>
    </row>
    <row r="9" spans="1:38" x14ac:dyDescent="0.25">
      <c r="A9" s="72"/>
      <c r="B9" s="6" t="s">
        <v>5769</v>
      </c>
      <c r="C9" s="8">
        <v>451309.66999999987</v>
      </c>
      <c r="D9" s="6">
        <v>1258</v>
      </c>
      <c r="E9" s="8">
        <f>C9/D9</f>
        <v>358.75172496025425</v>
      </c>
      <c r="M9" s="49"/>
    </row>
    <row r="10" spans="1:38" x14ac:dyDescent="0.25">
      <c r="A10" s="72"/>
      <c r="B10" s="6" t="s">
        <v>5770</v>
      </c>
      <c r="C10" s="8">
        <v>485338.78999999969</v>
      </c>
      <c r="D10" s="6">
        <v>1333</v>
      </c>
      <c r="E10" s="8">
        <f>C10/D10</f>
        <v>364.09511627906954</v>
      </c>
      <c r="M10" s="49"/>
    </row>
    <row r="11" spans="1:38" x14ac:dyDescent="0.25">
      <c r="A11" s="72"/>
      <c r="B11" s="6" t="s">
        <v>5771</v>
      </c>
      <c r="C11" s="8">
        <v>404741.43</v>
      </c>
      <c r="D11" s="6">
        <v>1183</v>
      </c>
      <c r="E11" s="8">
        <f>C11/D11</f>
        <v>342.13138630600167</v>
      </c>
      <c r="M11" s="49"/>
    </row>
    <row r="12" spans="1:38" x14ac:dyDescent="0.25">
      <c r="A12" s="72"/>
      <c r="B12" s="6" t="s">
        <v>19</v>
      </c>
      <c r="C12" s="34">
        <f>SUM(C8:C11)</f>
        <v>1778483.4299999995</v>
      </c>
      <c r="D12" s="34">
        <f>SUM(D8:D11)</f>
        <v>4972</v>
      </c>
      <c r="E12" s="34">
        <f>AVERAGE(E8:E11)</f>
        <v>357.45773301320946</v>
      </c>
      <c r="M12" s="49"/>
    </row>
    <row r="13" spans="1:38" x14ac:dyDescent="0.25">
      <c r="A13" s="72"/>
      <c r="M13" s="49"/>
    </row>
    <row r="14" spans="1:38" x14ac:dyDescent="0.25">
      <c r="A14" s="72"/>
      <c r="B14" s="65" t="s">
        <v>5875</v>
      </c>
      <c r="C14" s="66"/>
      <c r="D14" s="67"/>
      <c r="M14" s="49"/>
    </row>
    <row r="15" spans="1:38" ht="16.5" thickBot="1" x14ac:dyDescent="0.3">
      <c r="A15" s="73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3"/>
    </row>
    <row r="16" spans="1:38" ht="16.5" thickBot="1" x14ac:dyDescent="0.3"/>
    <row r="17" spans="1:13" x14ac:dyDescent="0.25">
      <c r="A17" s="71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6"/>
    </row>
    <row r="18" spans="1:13" ht="18.75" x14ac:dyDescent="0.3">
      <c r="A18" s="72" t="s">
        <v>5867</v>
      </c>
      <c r="B18" s="69" t="s">
        <v>5787</v>
      </c>
      <c r="C18" s="38"/>
      <c r="D18" s="38"/>
      <c r="E18" s="40"/>
      <c r="M18" s="49"/>
    </row>
    <row r="19" spans="1:13" ht="18.75" x14ac:dyDescent="0.3">
      <c r="A19" s="72" t="s">
        <v>5868</v>
      </c>
      <c r="B19" s="69" t="s">
        <v>5789</v>
      </c>
      <c r="C19" s="38"/>
      <c r="D19" s="38"/>
      <c r="E19" s="40"/>
      <c r="M19" s="49"/>
    </row>
    <row r="20" spans="1:13" x14ac:dyDescent="0.25">
      <c r="A20" s="72"/>
      <c r="M20" s="49"/>
    </row>
    <row r="21" spans="1:13" x14ac:dyDescent="0.25">
      <c r="A21" s="72"/>
      <c r="B21" s="9" t="s">
        <v>5781</v>
      </c>
      <c r="C21" s="12" t="s">
        <v>5774</v>
      </c>
      <c r="D21" s="12" t="s">
        <v>5780</v>
      </c>
      <c r="E21" s="12" t="s">
        <v>5773</v>
      </c>
      <c r="M21" s="49"/>
    </row>
    <row r="22" spans="1:13" x14ac:dyDescent="0.25">
      <c r="A22" s="72"/>
      <c r="B22" s="6" t="s">
        <v>5778</v>
      </c>
      <c r="C22" s="37">
        <v>465524</v>
      </c>
      <c r="D22" s="37">
        <v>1366</v>
      </c>
      <c r="E22" s="37">
        <f>C22/D22</f>
        <v>340.79355783308932</v>
      </c>
      <c r="M22" s="49"/>
    </row>
    <row r="23" spans="1:13" x14ac:dyDescent="0.25">
      <c r="A23" s="72"/>
      <c r="B23" s="6" t="s">
        <v>139</v>
      </c>
      <c r="C23" s="37">
        <v>4642.9199999999992</v>
      </c>
      <c r="D23" s="37">
        <v>31</v>
      </c>
      <c r="E23" s="37">
        <f t="shared" ref="E23:E27" si="0">C23/D23</f>
        <v>149.77161290322579</v>
      </c>
      <c r="M23" s="49"/>
    </row>
    <row r="24" spans="1:13" x14ac:dyDescent="0.25">
      <c r="A24" s="72"/>
      <c r="B24" s="6" t="s">
        <v>64</v>
      </c>
      <c r="C24" s="37">
        <v>666917</v>
      </c>
      <c r="D24" s="37">
        <v>1913</v>
      </c>
      <c r="E24" s="37">
        <f t="shared" si="0"/>
        <v>348.62362780972296</v>
      </c>
      <c r="M24" s="49"/>
    </row>
    <row r="25" spans="1:13" x14ac:dyDescent="0.25">
      <c r="A25" s="72"/>
      <c r="B25" s="6" t="s">
        <v>5775</v>
      </c>
      <c r="C25" s="37">
        <v>102872</v>
      </c>
      <c r="D25" s="37">
        <v>251</v>
      </c>
      <c r="E25" s="37">
        <f t="shared" si="0"/>
        <v>409.84860557768923</v>
      </c>
      <c r="M25" s="49"/>
    </row>
    <row r="26" spans="1:13" x14ac:dyDescent="0.25">
      <c r="A26" s="72"/>
      <c r="B26" s="6" t="s">
        <v>5776</v>
      </c>
      <c r="C26" s="37">
        <v>1430</v>
      </c>
      <c r="D26" s="37">
        <v>7</v>
      </c>
      <c r="E26" s="37">
        <f t="shared" si="0"/>
        <v>204.28571428571428</v>
      </c>
      <c r="M26" s="49"/>
    </row>
    <row r="27" spans="1:13" x14ac:dyDescent="0.25">
      <c r="A27" s="72"/>
      <c r="B27" s="6" t="s">
        <v>60</v>
      </c>
      <c r="C27" s="37">
        <v>537097.50999999931</v>
      </c>
      <c r="D27" s="37">
        <v>1404</v>
      </c>
      <c r="E27" s="37">
        <f t="shared" si="0"/>
        <v>382.54808404558355</v>
      </c>
      <c r="M27" s="49"/>
    </row>
    <row r="28" spans="1:13" x14ac:dyDescent="0.25">
      <c r="A28" s="72"/>
      <c r="B28" s="6" t="s">
        <v>5779</v>
      </c>
      <c r="C28" s="37">
        <f>SUM(C22:C27)</f>
        <v>1778483.4299999992</v>
      </c>
      <c r="D28" s="37">
        <f>SUM(D22:D27)</f>
        <v>4972</v>
      </c>
      <c r="E28" s="37">
        <f>AVERAGE(E22:E27)</f>
        <v>305.97853374250417</v>
      </c>
      <c r="M28" s="49"/>
    </row>
    <row r="29" spans="1:13" x14ac:dyDescent="0.25">
      <c r="A29" s="72"/>
      <c r="M29" s="49"/>
    </row>
    <row r="30" spans="1:13" x14ac:dyDescent="0.25">
      <c r="A30" s="72"/>
      <c r="B30" s="65" t="s">
        <v>5875</v>
      </c>
      <c r="C30" s="66"/>
      <c r="D30" s="67"/>
      <c r="M30" s="49"/>
    </row>
    <row r="31" spans="1:13" ht="16.5" thickBot="1" x14ac:dyDescent="0.3">
      <c r="A31" s="73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3"/>
    </row>
    <row r="32" spans="1:13" ht="16.5" thickBot="1" x14ac:dyDescent="0.3"/>
    <row r="33" spans="1:13" x14ac:dyDescent="0.25">
      <c r="A33" s="71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</row>
    <row r="34" spans="1:13" ht="18.75" x14ac:dyDescent="0.3">
      <c r="A34" s="72" t="s">
        <v>5869</v>
      </c>
      <c r="B34" s="69" t="s">
        <v>5788</v>
      </c>
      <c r="C34" s="38"/>
      <c r="D34" s="38"/>
      <c r="E34" s="38"/>
      <c r="F34" s="38"/>
      <c r="G34" s="38"/>
      <c r="M34" s="49"/>
    </row>
    <row r="35" spans="1:13" x14ac:dyDescent="0.25">
      <c r="A35" s="72"/>
      <c r="M35" s="49"/>
    </row>
    <row r="36" spans="1:13" x14ac:dyDescent="0.25">
      <c r="A36" s="72"/>
      <c r="M36" s="49"/>
    </row>
    <row r="37" spans="1:13" x14ac:dyDescent="0.25">
      <c r="A37" s="72"/>
      <c r="B37" s="9" t="s">
        <v>6</v>
      </c>
      <c r="C37" s="12" t="s">
        <v>5774</v>
      </c>
      <c r="M37" s="49"/>
    </row>
    <row r="38" spans="1:13" x14ac:dyDescent="0.25">
      <c r="A38" s="72"/>
      <c r="B38" s="6" t="s">
        <v>5785</v>
      </c>
      <c r="C38" s="8">
        <v>1208657.4300000009</v>
      </c>
      <c r="M38" s="49"/>
    </row>
    <row r="39" spans="1:13" x14ac:dyDescent="0.25">
      <c r="A39" s="72"/>
      <c r="B39" s="6" t="s">
        <v>5786</v>
      </c>
      <c r="C39" s="8">
        <v>569826</v>
      </c>
      <c r="M39" s="49"/>
    </row>
    <row r="40" spans="1:13" x14ac:dyDescent="0.25">
      <c r="A40" s="72"/>
      <c r="M40" s="49"/>
    </row>
    <row r="41" spans="1:13" x14ac:dyDescent="0.25">
      <c r="A41" s="72"/>
      <c r="B41" s="65" t="s">
        <v>5876</v>
      </c>
      <c r="C41" s="66"/>
      <c r="D41" s="66"/>
      <c r="E41" s="66"/>
      <c r="F41" s="66"/>
      <c r="G41" s="67"/>
      <c r="M41" s="49"/>
    </row>
    <row r="42" spans="1:13" ht="16.5" thickBot="1" x14ac:dyDescent="0.3">
      <c r="A42" s="73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3"/>
    </row>
    <row r="43" spans="1:13" ht="16.5" thickBot="1" x14ac:dyDescent="0.3"/>
    <row r="44" spans="1:13" ht="18.75" x14ac:dyDescent="0.3">
      <c r="A44" s="71" t="s">
        <v>5870</v>
      </c>
      <c r="B44" s="74" t="s">
        <v>5833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6"/>
    </row>
    <row r="45" spans="1:13" x14ac:dyDescent="0.25">
      <c r="A45" s="72"/>
      <c r="M45" s="49"/>
    </row>
    <row r="46" spans="1:13" x14ac:dyDescent="0.25">
      <c r="A46" s="72"/>
      <c r="M46" s="49"/>
    </row>
    <row r="47" spans="1:13" x14ac:dyDescent="0.25">
      <c r="A47" s="72"/>
      <c r="M47" s="49"/>
    </row>
    <row r="48" spans="1:13" x14ac:dyDescent="0.25">
      <c r="A48" s="72"/>
      <c r="B48" s="9" t="s">
        <v>5812</v>
      </c>
      <c r="C48" s="12" t="s">
        <v>5774</v>
      </c>
      <c r="M48" s="49"/>
    </row>
    <row r="49" spans="1:13" x14ac:dyDescent="0.25">
      <c r="A49" s="72"/>
      <c r="B49" s="6" t="s">
        <v>5790</v>
      </c>
      <c r="C49" s="8">
        <v>171624.58</v>
      </c>
      <c r="M49" s="49"/>
    </row>
    <row r="50" spans="1:13" x14ac:dyDescent="0.25">
      <c r="A50" s="72"/>
      <c r="B50" s="6" t="s">
        <v>5791</v>
      </c>
      <c r="C50" s="8">
        <v>141850.55000000002</v>
      </c>
      <c r="M50" s="49"/>
    </row>
    <row r="51" spans="1:13" x14ac:dyDescent="0.25">
      <c r="A51" s="72"/>
      <c r="B51" s="6" t="s">
        <v>5792</v>
      </c>
      <c r="C51" s="8">
        <v>102898.95</v>
      </c>
      <c r="M51" s="49"/>
    </row>
    <row r="52" spans="1:13" x14ac:dyDescent="0.25">
      <c r="A52" s="72"/>
      <c r="B52" s="6" t="s">
        <v>5793</v>
      </c>
      <c r="C52" s="8">
        <v>85062.1</v>
      </c>
      <c r="M52" s="49"/>
    </row>
    <row r="53" spans="1:13" x14ac:dyDescent="0.25">
      <c r="A53" s="72"/>
      <c r="B53" s="6" t="s">
        <v>5794</v>
      </c>
      <c r="C53" s="8">
        <v>74693.540000000008</v>
      </c>
      <c r="M53" s="49"/>
    </row>
    <row r="54" spans="1:13" x14ac:dyDescent="0.25">
      <c r="A54" s="72"/>
      <c r="B54" s="6" t="s">
        <v>5795</v>
      </c>
      <c r="C54" s="8">
        <v>7928</v>
      </c>
      <c r="M54" s="49"/>
    </row>
    <row r="55" spans="1:13" x14ac:dyDescent="0.25">
      <c r="A55" s="72"/>
      <c r="B55" s="6" t="s">
        <v>5796</v>
      </c>
      <c r="C55" s="8">
        <v>3802</v>
      </c>
      <c r="M55" s="49"/>
    </row>
    <row r="56" spans="1:13" x14ac:dyDescent="0.25">
      <c r="A56" s="72"/>
      <c r="B56" s="6" t="s">
        <v>5797</v>
      </c>
      <c r="C56" s="8">
        <v>12272.5</v>
      </c>
      <c r="M56" s="49"/>
    </row>
    <row r="57" spans="1:13" x14ac:dyDescent="0.25">
      <c r="A57" s="72"/>
      <c r="B57" s="6" t="s">
        <v>5798</v>
      </c>
      <c r="C57" s="8">
        <v>18813.900000000001</v>
      </c>
      <c r="M57" s="49"/>
    </row>
    <row r="58" spans="1:13" x14ac:dyDescent="0.25">
      <c r="A58" s="72"/>
      <c r="B58" s="6" t="s">
        <v>5799</v>
      </c>
      <c r="C58" s="8">
        <v>33182.5</v>
      </c>
      <c r="M58" s="49"/>
    </row>
    <row r="59" spans="1:13" x14ac:dyDescent="0.25">
      <c r="A59" s="72"/>
      <c r="B59" s="6" t="s">
        <v>5800</v>
      </c>
      <c r="C59" s="8">
        <v>52319.55</v>
      </c>
      <c r="M59" s="49"/>
    </row>
    <row r="60" spans="1:13" x14ac:dyDescent="0.25">
      <c r="A60" s="72"/>
      <c r="B60" s="6" t="s">
        <v>5801</v>
      </c>
      <c r="C60" s="8">
        <v>64927.580000000009</v>
      </c>
      <c r="M60" s="49"/>
    </row>
    <row r="61" spans="1:13" x14ac:dyDescent="0.25">
      <c r="A61" s="72"/>
      <c r="B61" s="6" t="s">
        <v>5802</v>
      </c>
      <c r="C61" s="8">
        <v>85884.78</v>
      </c>
      <c r="M61" s="49"/>
    </row>
    <row r="62" spans="1:13" x14ac:dyDescent="0.25">
      <c r="A62" s="72"/>
      <c r="B62" s="6" t="s">
        <v>5803</v>
      </c>
      <c r="C62" s="8">
        <v>81486.720000000001</v>
      </c>
      <c r="M62" s="49"/>
    </row>
    <row r="63" spans="1:13" x14ac:dyDescent="0.25">
      <c r="A63" s="72"/>
      <c r="B63" s="6" t="s">
        <v>5804</v>
      </c>
      <c r="C63" s="8">
        <v>85634.72</v>
      </c>
      <c r="M63" s="49"/>
    </row>
    <row r="64" spans="1:13" x14ac:dyDescent="0.25">
      <c r="A64" s="72"/>
      <c r="B64" s="6" t="s">
        <v>5805</v>
      </c>
      <c r="C64" s="8">
        <v>118110.49</v>
      </c>
      <c r="M64" s="49"/>
    </row>
    <row r="65" spans="1:13" x14ac:dyDescent="0.25">
      <c r="A65" s="72"/>
      <c r="B65" s="6" t="s">
        <v>5806</v>
      </c>
      <c r="C65" s="8">
        <v>154903.51</v>
      </c>
      <c r="M65" s="49"/>
    </row>
    <row r="66" spans="1:13" x14ac:dyDescent="0.25">
      <c r="A66" s="72"/>
      <c r="B66" s="6" t="s">
        <v>5807</v>
      </c>
      <c r="C66" s="8">
        <v>175663.77000000002</v>
      </c>
      <c r="M66" s="49"/>
    </row>
    <row r="67" spans="1:13" x14ac:dyDescent="0.25">
      <c r="A67" s="72"/>
      <c r="B67" s="6" t="s">
        <v>5808</v>
      </c>
      <c r="C67" s="8">
        <v>151388.91</v>
      </c>
      <c r="M67" s="49"/>
    </row>
    <row r="68" spans="1:13" x14ac:dyDescent="0.25">
      <c r="A68" s="72"/>
      <c r="B68" s="6" t="s">
        <v>5809</v>
      </c>
      <c r="C68" s="8">
        <v>156034.78000000003</v>
      </c>
      <c r="M68" s="49"/>
    </row>
    <row r="69" spans="1:13" x14ac:dyDescent="0.25">
      <c r="A69" s="72"/>
      <c r="M69" s="49"/>
    </row>
    <row r="70" spans="1:13" x14ac:dyDescent="0.25">
      <c r="A70" s="72"/>
      <c r="B70" s="65" t="s">
        <v>5877</v>
      </c>
      <c r="C70" s="66"/>
      <c r="D70" s="66"/>
      <c r="E70" s="66"/>
      <c r="F70" s="66"/>
      <c r="G70" s="66"/>
      <c r="H70" s="67"/>
      <c r="M70" s="49"/>
    </row>
    <row r="71" spans="1:13" ht="16.5" thickBot="1" x14ac:dyDescent="0.3">
      <c r="A71" s="7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3"/>
    </row>
    <row r="73" spans="1:13" ht="16.5" thickBot="1" x14ac:dyDescent="0.3"/>
    <row r="74" spans="1:13" ht="18.75" x14ac:dyDescent="0.3">
      <c r="A74" s="71" t="s">
        <v>5871</v>
      </c>
      <c r="B74" s="74" t="s">
        <v>5826</v>
      </c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6"/>
    </row>
    <row r="75" spans="1:13" x14ac:dyDescent="0.25">
      <c r="A75" s="72"/>
      <c r="M75" s="49"/>
    </row>
    <row r="76" spans="1:13" x14ac:dyDescent="0.25">
      <c r="A76" s="72"/>
      <c r="M76" s="49"/>
    </row>
    <row r="77" spans="1:13" x14ac:dyDescent="0.25">
      <c r="A77" s="72"/>
      <c r="M77" s="49"/>
    </row>
    <row r="78" spans="1:13" x14ac:dyDescent="0.25">
      <c r="A78" s="72"/>
      <c r="B78" s="9" t="s">
        <v>6</v>
      </c>
      <c r="C78" s="12" t="s">
        <v>5834</v>
      </c>
      <c r="M78" s="49"/>
    </row>
    <row r="79" spans="1:13" x14ac:dyDescent="0.25">
      <c r="A79" s="72"/>
      <c r="B79" s="6" t="s">
        <v>139</v>
      </c>
      <c r="C79" s="16">
        <v>40.524787616111702</v>
      </c>
      <c r="M79" s="49"/>
    </row>
    <row r="80" spans="1:13" x14ac:dyDescent="0.25">
      <c r="A80" s="72"/>
      <c r="B80" s="6" t="s">
        <v>67</v>
      </c>
      <c r="C80" s="16">
        <v>1.1302952578470635</v>
      </c>
      <c r="M80" s="49"/>
    </row>
    <row r="81" spans="1:13" x14ac:dyDescent="0.25">
      <c r="A81" s="72"/>
      <c r="B81" s="6" t="s">
        <v>63</v>
      </c>
      <c r="C81" s="16">
        <v>28.059025300195589</v>
      </c>
      <c r="M81" s="49"/>
    </row>
    <row r="82" spans="1:13" x14ac:dyDescent="0.25">
      <c r="A82" s="72"/>
      <c r="B82" s="6" t="s">
        <v>58</v>
      </c>
      <c r="C82" s="16">
        <v>28.768840994254756</v>
      </c>
      <c r="M82" s="49"/>
    </row>
    <row r="83" spans="1:13" x14ac:dyDescent="0.25">
      <c r="A83" s="72"/>
      <c r="B83" s="6" t="s">
        <v>5779</v>
      </c>
      <c r="C83" s="16">
        <v>19.541479499205799</v>
      </c>
      <c r="M83" s="49"/>
    </row>
    <row r="84" spans="1:13" x14ac:dyDescent="0.25">
      <c r="A84" s="72"/>
      <c r="M84" s="49"/>
    </row>
    <row r="85" spans="1:13" x14ac:dyDescent="0.25">
      <c r="A85" s="72"/>
      <c r="B85" s="65" t="s">
        <v>5878</v>
      </c>
      <c r="C85" s="66"/>
      <c r="D85" s="66"/>
      <c r="E85" s="66"/>
      <c r="F85" s="66"/>
      <c r="G85" s="67"/>
      <c r="M85" s="49"/>
    </row>
    <row r="86" spans="1:13" ht="16.5" thickBot="1" x14ac:dyDescent="0.3">
      <c r="A86" s="73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3"/>
    </row>
    <row r="87" spans="1:13" ht="16.5" thickBot="1" x14ac:dyDescent="0.3"/>
    <row r="88" spans="1:13" x14ac:dyDescent="0.25">
      <c r="A88" s="71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6"/>
    </row>
    <row r="89" spans="1:13" ht="18.75" x14ac:dyDescent="0.3">
      <c r="A89" s="72" t="s">
        <v>5872</v>
      </c>
      <c r="B89" s="69" t="s">
        <v>5836</v>
      </c>
      <c r="M89" s="49"/>
    </row>
    <row r="90" spans="1:13" x14ac:dyDescent="0.25">
      <c r="A90" s="72"/>
      <c r="M90" s="49"/>
    </row>
    <row r="91" spans="1:13" x14ac:dyDescent="0.25">
      <c r="A91" s="72"/>
      <c r="M91" s="49"/>
    </row>
    <row r="92" spans="1:13" x14ac:dyDescent="0.25">
      <c r="A92" s="72"/>
      <c r="B92" s="9" t="s">
        <v>29</v>
      </c>
      <c r="C92" s="9" t="s">
        <v>5837</v>
      </c>
      <c r="D92" s="12" t="s">
        <v>5822</v>
      </c>
      <c r="M92" s="49"/>
    </row>
    <row r="93" spans="1:13" x14ac:dyDescent="0.25">
      <c r="A93" s="72"/>
      <c r="B93" s="6" t="s">
        <v>89</v>
      </c>
      <c r="C93" s="6" t="str">
        <f>VLOOKUP(B92,Main!$AI:$AJ,2,0)</f>
        <v>Customer Name</v>
      </c>
      <c r="D93" s="8">
        <v>307529</v>
      </c>
      <c r="M93" s="49"/>
    </row>
    <row r="94" spans="1:13" x14ac:dyDescent="0.25">
      <c r="A94" s="72"/>
      <c r="B94" s="6" t="s">
        <v>221</v>
      </c>
      <c r="C94" s="6" t="str">
        <f>VLOOKUP(B93,Main!$AI:$AJ,2,0)</f>
        <v>Burgrill</v>
      </c>
      <c r="D94" s="8">
        <v>5457</v>
      </c>
      <c r="M94" s="49"/>
    </row>
    <row r="95" spans="1:13" x14ac:dyDescent="0.25">
      <c r="A95" s="72"/>
      <c r="B95" s="6" t="s">
        <v>632</v>
      </c>
      <c r="C95" s="6" t="str">
        <f>VLOOKUP(B94,Main!$AI:$AJ,2,0)</f>
        <v>pritha</v>
      </c>
      <c r="D95" s="8">
        <v>13920</v>
      </c>
      <c r="M95" s="49"/>
    </row>
    <row r="96" spans="1:13" x14ac:dyDescent="0.25">
      <c r="A96" s="72"/>
      <c r="B96" s="6" t="s">
        <v>730</v>
      </c>
      <c r="C96" s="6" t="str">
        <f>VLOOKUP(B95,Main!$AI:$AJ,2,0)</f>
        <v>NOT</v>
      </c>
      <c r="D96" s="8">
        <v>68412</v>
      </c>
      <c r="M96" s="49"/>
    </row>
    <row r="97" spans="1:13" x14ac:dyDescent="0.25">
      <c r="A97" s="72"/>
      <c r="B97" s="6" t="s">
        <v>1073</v>
      </c>
      <c r="C97" s="6" t="str">
        <f>VLOOKUP(B96,Main!$AI:$AJ,2,0)</f>
        <v>not given by customer</v>
      </c>
      <c r="D97" s="8">
        <v>9063</v>
      </c>
      <c r="M97" s="49"/>
    </row>
    <row r="98" spans="1:13" x14ac:dyDescent="0.25">
      <c r="A98" s="72"/>
      <c r="M98" s="49"/>
    </row>
    <row r="99" spans="1:13" x14ac:dyDescent="0.25">
      <c r="A99" s="72"/>
      <c r="B99" s="65" t="s">
        <v>5879</v>
      </c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75"/>
    </row>
    <row r="100" spans="1:13" ht="16.5" thickBot="1" x14ac:dyDescent="0.3">
      <c r="A100" s="73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3"/>
    </row>
    <row r="101" spans="1:13" ht="16.5" thickBot="1" x14ac:dyDescent="0.3"/>
    <row r="102" spans="1:13" x14ac:dyDescent="0.25">
      <c r="A102" s="71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6"/>
    </row>
    <row r="103" spans="1:13" ht="18.75" x14ac:dyDescent="0.3">
      <c r="A103" s="72" t="s">
        <v>5873</v>
      </c>
      <c r="B103" s="69" t="s">
        <v>5825</v>
      </c>
      <c r="M103" s="49"/>
    </row>
    <row r="104" spans="1:13" x14ac:dyDescent="0.25">
      <c r="A104" s="72"/>
      <c r="M104" s="49"/>
    </row>
    <row r="105" spans="1:13" ht="30" x14ac:dyDescent="0.25">
      <c r="A105" s="72"/>
      <c r="B105" s="36" t="s">
        <v>5827</v>
      </c>
      <c r="C105" s="36" t="s">
        <v>5828</v>
      </c>
      <c r="D105" s="36" t="s">
        <v>5829</v>
      </c>
      <c r="E105" s="36" t="s">
        <v>5774</v>
      </c>
      <c r="F105" s="41" t="s">
        <v>5773</v>
      </c>
      <c r="M105" s="49"/>
    </row>
    <row r="106" spans="1:13" s="27" customFormat="1" ht="30" x14ac:dyDescent="0.25">
      <c r="A106" s="76"/>
      <c r="B106" s="42" t="s">
        <v>5831</v>
      </c>
      <c r="C106" s="28">
        <f>(Reference_sheet!L2/SUM(Reference_sheet!$L$2:$L$3))*100</f>
        <v>78.791540785498498</v>
      </c>
      <c r="D106" s="29">
        <f>SUMIF(Reference_sheet!$I:$I,EDA!B106,Reference_sheet!$H:$H)</f>
        <v>1304</v>
      </c>
      <c r="E106" s="30">
        <f>SUMIF(Reference_sheet!$I:$I,EDA!B106,Reference_sheet!$G:$G)</f>
        <v>440176.66</v>
      </c>
      <c r="F106" s="30">
        <f>E106/D106</f>
        <v>337.55878834355826</v>
      </c>
      <c r="M106" s="77"/>
    </row>
    <row r="107" spans="1:13" ht="30" x14ac:dyDescent="0.25">
      <c r="A107" s="72"/>
      <c r="B107" s="42" t="s">
        <v>5832</v>
      </c>
      <c r="C107" s="28">
        <f>(Reference_sheet!L3/SUM(Reference_sheet!$L$2:$L$3))*100</f>
        <v>21.208459214501509</v>
      </c>
      <c r="D107" s="29">
        <f>SUMIF(Reference_sheet!$I:$I,EDA!B107,Reference_sheet!$H:$H)</f>
        <v>351</v>
      </c>
      <c r="E107" s="30">
        <f>SUMIF(Reference_sheet!$I:$I,EDA!B107,Reference_sheet!$G:$G)</f>
        <v>134292.25999999998</v>
      </c>
      <c r="F107" s="30">
        <f>E107/D107</f>
        <v>382.59903133903128</v>
      </c>
      <c r="M107" s="49"/>
    </row>
    <row r="108" spans="1:13" x14ac:dyDescent="0.25">
      <c r="A108" s="72"/>
      <c r="M108" s="49"/>
    </row>
    <row r="109" spans="1:13" x14ac:dyDescent="0.25">
      <c r="A109" s="72"/>
      <c r="B109" s="65" t="s">
        <v>5880</v>
      </c>
      <c r="C109" s="66"/>
      <c r="D109" s="66"/>
      <c r="E109" s="66"/>
      <c r="F109" s="66"/>
      <c r="G109" s="66"/>
      <c r="H109" s="67"/>
      <c r="M109" s="49"/>
    </row>
    <row r="110" spans="1:13" ht="16.5" thickBot="1" x14ac:dyDescent="0.3">
      <c r="A110" s="73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3"/>
    </row>
    <row r="111" spans="1:13" ht="16.5" thickBot="1" x14ac:dyDescent="0.3"/>
    <row r="112" spans="1:13" x14ac:dyDescent="0.25">
      <c r="A112" s="71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6"/>
    </row>
    <row r="113" spans="1:13" ht="18.75" x14ac:dyDescent="0.3">
      <c r="A113" s="72" t="s">
        <v>5874</v>
      </c>
      <c r="B113" s="69" t="s">
        <v>5835</v>
      </c>
      <c r="M113" s="49"/>
    </row>
    <row r="114" spans="1:13" x14ac:dyDescent="0.25">
      <c r="A114" s="72"/>
      <c r="M114" s="49"/>
    </row>
    <row r="115" spans="1:13" x14ac:dyDescent="0.25">
      <c r="A115" s="72"/>
      <c r="B115" s="9" t="s">
        <v>5765</v>
      </c>
      <c r="C115" s="12" t="s">
        <v>5774</v>
      </c>
      <c r="D115" s="12" t="s">
        <v>5772</v>
      </c>
      <c r="M115" s="49"/>
    </row>
    <row r="116" spans="1:13" x14ac:dyDescent="0.25">
      <c r="A116" s="72"/>
      <c r="B116" s="6" t="s">
        <v>5814</v>
      </c>
      <c r="C116" s="8">
        <v>240734.72</v>
      </c>
      <c r="D116" s="8">
        <v>679</v>
      </c>
      <c r="M116" s="49"/>
    </row>
    <row r="117" spans="1:13" x14ac:dyDescent="0.25">
      <c r="A117" s="72"/>
      <c r="B117" s="6" t="s">
        <v>5815</v>
      </c>
      <c r="C117" s="8">
        <v>198570.82999999996</v>
      </c>
      <c r="D117" s="8">
        <v>575</v>
      </c>
      <c r="M117" s="49"/>
    </row>
    <row r="118" spans="1:13" x14ac:dyDescent="0.25">
      <c r="A118" s="72"/>
      <c r="B118" s="6" t="s">
        <v>5816</v>
      </c>
      <c r="C118" s="8">
        <v>212502.36</v>
      </c>
      <c r="D118" s="8">
        <v>612</v>
      </c>
      <c r="M118" s="49"/>
    </row>
    <row r="119" spans="1:13" x14ac:dyDescent="0.25">
      <c r="A119" s="72"/>
      <c r="B119" s="6" t="s">
        <v>5817</v>
      </c>
      <c r="C119" s="8">
        <v>228636.77</v>
      </c>
      <c r="D119" s="8">
        <v>662</v>
      </c>
      <c r="M119" s="49"/>
    </row>
    <row r="120" spans="1:13" x14ac:dyDescent="0.25">
      <c r="A120" s="72"/>
      <c r="B120" s="6" t="s">
        <v>5818</v>
      </c>
      <c r="C120" s="8">
        <v>248251.07000000004</v>
      </c>
      <c r="D120" s="8">
        <v>672</v>
      </c>
      <c r="M120" s="49"/>
    </row>
    <row r="121" spans="1:13" x14ac:dyDescent="0.25">
      <c r="A121" s="72"/>
      <c r="B121" s="6" t="s">
        <v>5819</v>
      </c>
      <c r="C121" s="8">
        <v>302049.68999999994</v>
      </c>
      <c r="D121" s="8">
        <v>856</v>
      </c>
      <c r="M121" s="49"/>
    </row>
    <row r="122" spans="1:13" x14ac:dyDescent="0.25">
      <c r="A122" s="72"/>
      <c r="B122" s="6" t="s">
        <v>5820</v>
      </c>
      <c r="C122" s="8">
        <v>347737.99</v>
      </c>
      <c r="D122" s="8">
        <v>916</v>
      </c>
      <c r="M122" s="49"/>
    </row>
    <row r="123" spans="1:13" x14ac:dyDescent="0.25">
      <c r="A123" s="72"/>
      <c r="M123" s="49"/>
    </row>
    <row r="124" spans="1:13" x14ac:dyDescent="0.25">
      <c r="A124" s="72"/>
      <c r="B124" s="65" t="s">
        <v>5881</v>
      </c>
      <c r="C124" s="66"/>
      <c r="D124" s="66"/>
      <c r="E124" s="66"/>
      <c r="F124" s="66"/>
      <c r="G124" s="66"/>
      <c r="H124" s="67"/>
      <c r="M124" s="49"/>
    </row>
    <row r="125" spans="1:13" ht="16.5" thickBot="1" x14ac:dyDescent="0.3">
      <c r="A125" s="73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60B8-AC4E-4CA7-AE06-5924A9C24B7E}">
  <dimension ref="C1:Z154"/>
  <sheetViews>
    <sheetView showGridLines="0" zoomScale="89" zoomScaleNormal="89" workbookViewId="0"/>
  </sheetViews>
  <sheetFormatPr defaultRowHeight="15" x14ac:dyDescent="0.25"/>
  <sheetData>
    <row r="1" spans="3:23" ht="15.75" thickBot="1" x14ac:dyDescent="0.3"/>
    <row r="2" spans="3:23" ht="15" customHeight="1" x14ac:dyDescent="0.25">
      <c r="F2" s="56"/>
      <c r="G2" s="80" t="s">
        <v>5896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46"/>
    </row>
    <row r="3" spans="3:23" ht="15" customHeight="1" x14ac:dyDescent="0.25">
      <c r="F3" s="57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49"/>
    </row>
    <row r="4" spans="3:23" ht="15.75" customHeight="1" thickBot="1" x14ac:dyDescent="0.3">
      <c r="F4" s="5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53"/>
    </row>
    <row r="7" spans="3:23" ht="14.25" customHeight="1" thickBot="1" x14ac:dyDescent="0.3"/>
    <row r="8" spans="3:23" ht="14.25" customHeight="1" x14ac:dyDescent="0.25">
      <c r="C8" s="56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</row>
    <row r="9" spans="3:23" ht="14.25" customHeight="1" x14ac:dyDescent="0.25">
      <c r="C9" s="57"/>
      <c r="W9" s="49"/>
    </row>
    <row r="10" spans="3:23" ht="15" customHeight="1" x14ac:dyDescent="0.25">
      <c r="C10" s="57"/>
      <c r="W10" s="49"/>
    </row>
    <row r="11" spans="3:23" ht="15" customHeight="1" x14ac:dyDescent="0.25">
      <c r="C11" s="57"/>
      <c r="W11" s="49"/>
    </row>
    <row r="12" spans="3:23" x14ac:dyDescent="0.25">
      <c r="C12" s="57"/>
      <c r="W12" s="49"/>
    </row>
    <row r="13" spans="3:23" ht="18.75" x14ac:dyDescent="0.3">
      <c r="C13" s="57"/>
      <c r="D13" s="58" t="s">
        <v>5838</v>
      </c>
      <c r="O13" s="58" t="s">
        <v>5839</v>
      </c>
      <c r="W13" s="49"/>
    </row>
    <row r="14" spans="3:23" x14ac:dyDescent="0.25">
      <c r="C14" s="57"/>
      <c r="W14" s="49"/>
    </row>
    <row r="15" spans="3:23" x14ac:dyDescent="0.25">
      <c r="C15" s="57"/>
      <c r="W15" s="49"/>
    </row>
    <row r="16" spans="3:23" x14ac:dyDescent="0.25">
      <c r="C16" s="57"/>
      <c r="W16" s="49"/>
    </row>
    <row r="17" spans="3:23" x14ac:dyDescent="0.25">
      <c r="C17" s="57"/>
      <c r="W17" s="49"/>
    </row>
    <row r="18" spans="3:23" x14ac:dyDescent="0.25">
      <c r="C18" s="57"/>
      <c r="W18" s="49"/>
    </row>
    <row r="19" spans="3:23" x14ac:dyDescent="0.25">
      <c r="C19" s="57"/>
      <c r="W19" s="49"/>
    </row>
    <row r="20" spans="3:23" x14ac:dyDescent="0.25">
      <c r="C20" s="57"/>
      <c r="W20" s="49"/>
    </row>
    <row r="21" spans="3:23" x14ac:dyDescent="0.25">
      <c r="C21" s="57"/>
      <c r="W21" s="49"/>
    </row>
    <row r="22" spans="3:23" x14ac:dyDescent="0.25">
      <c r="C22" s="57"/>
      <c r="W22" s="49"/>
    </row>
    <row r="23" spans="3:23" x14ac:dyDescent="0.25">
      <c r="C23" s="57"/>
      <c r="W23" s="49"/>
    </row>
    <row r="24" spans="3:23" x14ac:dyDescent="0.25">
      <c r="C24" s="57"/>
      <c r="W24" s="49"/>
    </row>
    <row r="25" spans="3:23" x14ac:dyDescent="0.25">
      <c r="C25" s="57"/>
      <c r="W25" s="49"/>
    </row>
    <row r="26" spans="3:23" x14ac:dyDescent="0.25">
      <c r="C26" s="57"/>
      <c r="W26" s="49"/>
    </row>
    <row r="27" spans="3:23" x14ac:dyDescent="0.25">
      <c r="C27" s="57"/>
      <c r="W27" s="49"/>
    </row>
    <row r="28" spans="3:23" x14ac:dyDescent="0.25">
      <c r="C28" s="57"/>
      <c r="W28" s="49"/>
    </row>
    <row r="29" spans="3:23" x14ac:dyDescent="0.25">
      <c r="C29" s="57"/>
      <c r="W29" s="49"/>
    </row>
    <row r="30" spans="3:23" x14ac:dyDescent="0.25">
      <c r="C30" s="57"/>
      <c r="W30" s="49"/>
    </row>
    <row r="31" spans="3:23" x14ac:dyDescent="0.25">
      <c r="C31" s="57"/>
      <c r="W31" s="49"/>
    </row>
    <row r="32" spans="3:23" ht="15.75" x14ac:dyDescent="0.25">
      <c r="C32" s="57"/>
      <c r="D32" s="59" t="s">
        <v>5844</v>
      </c>
      <c r="E32" s="39"/>
      <c r="O32" s="59" t="s">
        <v>5844</v>
      </c>
      <c r="P32" s="39"/>
      <c r="W32" s="49"/>
    </row>
    <row r="33" spans="3:26" x14ac:dyDescent="0.25">
      <c r="C33" s="57"/>
      <c r="D33" s="48" t="s">
        <v>5857</v>
      </c>
      <c r="E33" s="48"/>
      <c r="F33" s="48"/>
      <c r="G33" s="48"/>
      <c r="H33" s="48"/>
      <c r="I33" s="48"/>
      <c r="J33" s="48"/>
      <c r="K33" s="48"/>
      <c r="O33" s="48" t="s">
        <v>5847</v>
      </c>
      <c r="P33" s="48"/>
      <c r="Q33" s="48"/>
      <c r="R33" s="48"/>
      <c r="S33" s="48"/>
      <c r="T33" s="48"/>
      <c r="U33" s="48"/>
      <c r="V33" s="48"/>
      <c r="W33" s="49"/>
    </row>
    <row r="34" spans="3:26" x14ac:dyDescent="0.25">
      <c r="C34" s="57"/>
      <c r="D34" s="48" t="s">
        <v>5858</v>
      </c>
      <c r="E34" s="48"/>
      <c r="F34" s="48"/>
      <c r="G34" s="48"/>
      <c r="H34" s="48"/>
      <c r="I34" s="48"/>
      <c r="J34" s="48"/>
      <c r="K34" s="48"/>
      <c r="L34" s="48"/>
      <c r="O34" s="48" t="s">
        <v>5860</v>
      </c>
      <c r="P34" s="48"/>
      <c r="Q34" s="48"/>
      <c r="R34" s="48"/>
      <c r="S34" s="48"/>
      <c r="T34" s="48"/>
      <c r="U34" s="48"/>
      <c r="V34" s="48"/>
      <c r="W34" s="49"/>
    </row>
    <row r="35" spans="3:26" x14ac:dyDescent="0.25">
      <c r="C35" s="57"/>
      <c r="D35" s="79" t="s">
        <v>5859</v>
      </c>
      <c r="O35" s="79" t="s">
        <v>5861</v>
      </c>
      <c r="W35" s="49"/>
    </row>
    <row r="36" spans="3:26" ht="15.75" thickBot="1" x14ac:dyDescent="0.3"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3"/>
    </row>
    <row r="37" spans="3:26" ht="15.75" thickBot="1" x14ac:dyDescent="0.3"/>
    <row r="38" spans="3:26" x14ac:dyDescent="0.25">
      <c r="C38" s="56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6"/>
    </row>
    <row r="39" spans="3:26" ht="18.75" x14ac:dyDescent="0.3">
      <c r="C39" s="57"/>
      <c r="D39" s="58" t="s">
        <v>5840</v>
      </c>
      <c r="O39" s="58" t="s">
        <v>5862</v>
      </c>
      <c r="W39" s="49"/>
    </row>
    <row r="40" spans="3:26" ht="18.75" x14ac:dyDescent="0.3">
      <c r="C40" s="57"/>
      <c r="O40" s="58" t="s">
        <v>5863</v>
      </c>
      <c r="W40" s="49"/>
    </row>
    <row r="41" spans="3:26" x14ac:dyDescent="0.25">
      <c r="C41" s="57"/>
      <c r="W41" s="49"/>
    </row>
    <row r="42" spans="3:26" x14ac:dyDescent="0.25">
      <c r="C42" s="57"/>
      <c r="W42" s="49"/>
    </row>
    <row r="43" spans="3:26" x14ac:dyDescent="0.25">
      <c r="C43" s="57"/>
      <c r="W43" s="49"/>
    </row>
    <row r="44" spans="3:26" x14ac:dyDescent="0.25">
      <c r="C44" s="57"/>
      <c r="W44" s="49"/>
    </row>
    <row r="45" spans="3:26" x14ac:dyDescent="0.25">
      <c r="C45" s="57"/>
      <c r="W45" s="49"/>
      <c r="Z45" s="54"/>
    </row>
    <row r="46" spans="3:26" x14ac:dyDescent="0.25">
      <c r="C46" s="57"/>
      <c r="W46" s="49"/>
      <c r="Z46" s="54"/>
    </row>
    <row r="47" spans="3:26" x14ac:dyDescent="0.25">
      <c r="C47" s="57"/>
      <c r="W47" s="49"/>
    </row>
    <row r="48" spans="3:26" x14ac:dyDescent="0.25">
      <c r="C48" s="57"/>
      <c r="W48" s="49"/>
    </row>
    <row r="49" spans="3:25" x14ac:dyDescent="0.25">
      <c r="C49" s="57"/>
      <c r="W49" s="49"/>
    </row>
    <row r="50" spans="3:25" x14ac:dyDescent="0.25">
      <c r="C50" s="57"/>
      <c r="W50" s="49"/>
    </row>
    <row r="51" spans="3:25" x14ac:dyDescent="0.25">
      <c r="C51" s="57"/>
      <c r="W51" s="49"/>
    </row>
    <row r="52" spans="3:25" x14ac:dyDescent="0.25">
      <c r="C52" s="57"/>
      <c r="W52" s="49"/>
    </row>
    <row r="53" spans="3:25" x14ac:dyDescent="0.25">
      <c r="C53" s="57"/>
      <c r="W53" s="49"/>
    </row>
    <row r="54" spans="3:25" x14ac:dyDescent="0.25">
      <c r="C54" s="57"/>
      <c r="W54" s="49"/>
    </row>
    <row r="55" spans="3:25" x14ac:dyDescent="0.25">
      <c r="C55" s="57"/>
      <c r="W55" s="49"/>
    </row>
    <row r="56" spans="3:25" x14ac:dyDescent="0.25">
      <c r="C56" s="57"/>
      <c r="W56" s="49"/>
    </row>
    <row r="57" spans="3:25" x14ac:dyDescent="0.25">
      <c r="C57" s="57"/>
      <c r="W57" s="49"/>
    </row>
    <row r="58" spans="3:25" ht="15.75" thickBot="1" x14ac:dyDescent="0.3">
      <c r="C58" s="57"/>
      <c r="W58" s="49"/>
    </row>
    <row r="59" spans="3:25" ht="16.5" thickBot="1" x14ac:dyDescent="0.3">
      <c r="C59" s="57"/>
      <c r="D59" s="60" t="s">
        <v>5844</v>
      </c>
      <c r="E59" s="61"/>
      <c r="F59" s="45"/>
      <c r="G59" s="45"/>
      <c r="H59" s="45"/>
      <c r="I59" s="45"/>
      <c r="J59" s="45"/>
      <c r="K59" s="46"/>
      <c r="O59" s="43" t="s">
        <v>5844</v>
      </c>
      <c r="P59" s="44"/>
      <c r="Q59" s="45"/>
      <c r="R59" s="45"/>
      <c r="S59" s="45"/>
      <c r="T59" s="45"/>
      <c r="U59" s="45"/>
      <c r="V59" s="46"/>
      <c r="W59" s="49"/>
    </row>
    <row r="60" spans="3:25" x14ac:dyDescent="0.25">
      <c r="C60" s="57"/>
      <c r="D60" s="47" t="s">
        <v>5845</v>
      </c>
      <c r="E60" s="48"/>
      <c r="F60" s="48"/>
      <c r="G60" s="48"/>
      <c r="H60" s="48"/>
      <c r="I60" s="48"/>
      <c r="J60" s="48"/>
      <c r="K60" s="50"/>
      <c r="O60" s="47" t="s">
        <v>5847</v>
      </c>
      <c r="P60" s="48"/>
      <c r="Q60" s="48"/>
      <c r="R60" s="48"/>
      <c r="S60" s="48"/>
      <c r="T60" s="48"/>
      <c r="U60" s="48"/>
      <c r="V60" s="50"/>
      <c r="W60" s="49"/>
    </row>
    <row r="61" spans="3:25" x14ac:dyDescent="0.25">
      <c r="C61" s="57"/>
      <c r="D61" s="47" t="s">
        <v>5846</v>
      </c>
      <c r="E61" s="48"/>
      <c r="F61" s="48"/>
      <c r="G61" s="48"/>
      <c r="H61" s="48"/>
      <c r="I61" s="48"/>
      <c r="J61" s="48"/>
      <c r="K61" s="50"/>
      <c r="L61" s="48"/>
      <c r="O61" s="47" t="s">
        <v>5821</v>
      </c>
      <c r="P61" s="48"/>
      <c r="Q61" s="48"/>
      <c r="R61" s="48"/>
      <c r="S61" s="48"/>
      <c r="T61" s="48"/>
      <c r="U61" s="48"/>
      <c r="V61" s="50"/>
      <c r="W61" s="49"/>
      <c r="Y61" s="48"/>
    </row>
    <row r="62" spans="3:25" ht="15.75" thickBot="1" x14ac:dyDescent="0.3">
      <c r="C62" s="57"/>
      <c r="D62" s="51"/>
      <c r="E62" s="52"/>
      <c r="F62" s="52"/>
      <c r="G62" s="52"/>
      <c r="H62" s="52"/>
      <c r="I62" s="52"/>
      <c r="J62" s="52"/>
      <c r="K62" s="53"/>
      <c r="O62" s="51"/>
      <c r="P62" s="52"/>
      <c r="Q62" s="52"/>
      <c r="R62" s="52"/>
      <c r="S62" s="52"/>
      <c r="T62" s="52"/>
      <c r="U62" s="52"/>
      <c r="V62" s="53"/>
      <c r="W62" s="49"/>
    </row>
    <row r="63" spans="3:25" ht="15.75" thickBot="1" x14ac:dyDescent="0.3"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3"/>
    </row>
    <row r="65" spans="3:23" ht="15.75" thickBot="1" x14ac:dyDescent="0.3"/>
    <row r="66" spans="3:23" x14ac:dyDescent="0.25">
      <c r="C66" s="56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6"/>
    </row>
    <row r="67" spans="3:23" ht="18.75" x14ac:dyDescent="0.3">
      <c r="C67" s="57"/>
      <c r="D67" s="58" t="s">
        <v>5864</v>
      </c>
      <c r="O67" s="58" t="s">
        <v>5865</v>
      </c>
      <c r="W67" s="49"/>
    </row>
    <row r="68" spans="3:23" x14ac:dyDescent="0.25">
      <c r="C68" s="57"/>
      <c r="W68" s="49"/>
    </row>
    <row r="69" spans="3:23" x14ac:dyDescent="0.25">
      <c r="C69" s="57"/>
      <c r="W69" s="49"/>
    </row>
    <row r="70" spans="3:23" x14ac:dyDescent="0.25">
      <c r="C70" s="57"/>
      <c r="W70" s="49"/>
    </row>
    <row r="71" spans="3:23" x14ac:dyDescent="0.25">
      <c r="C71" s="57"/>
      <c r="W71" s="49"/>
    </row>
    <row r="72" spans="3:23" x14ac:dyDescent="0.25">
      <c r="C72" s="57"/>
      <c r="W72" s="49"/>
    </row>
    <row r="73" spans="3:23" x14ac:dyDescent="0.25">
      <c r="C73" s="57"/>
      <c r="W73" s="49"/>
    </row>
    <row r="74" spans="3:23" x14ac:dyDescent="0.25">
      <c r="C74" s="57"/>
      <c r="W74" s="49"/>
    </row>
    <row r="75" spans="3:23" x14ac:dyDescent="0.25">
      <c r="C75" s="57"/>
      <c r="W75" s="49"/>
    </row>
    <row r="76" spans="3:23" x14ac:dyDescent="0.25">
      <c r="C76" s="57"/>
      <c r="W76" s="49"/>
    </row>
    <row r="77" spans="3:23" x14ac:dyDescent="0.25">
      <c r="C77" s="57"/>
      <c r="W77" s="49"/>
    </row>
    <row r="78" spans="3:23" x14ac:dyDescent="0.25">
      <c r="C78" s="57"/>
      <c r="W78" s="49"/>
    </row>
    <row r="79" spans="3:23" x14ac:dyDescent="0.25">
      <c r="C79" s="57"/>
      <c r="W79" s="49"/>
    </row>
    <row r="80" spans="3:23" x14ac:dyDescent="0.25">
      <c r="C80" s="57"/>
      <c r="W80" s="49"/>
    </row>
    <row r="81" spans="3:23" x14ac:dyDescent="0.25">
      <c r="C81" s="57"/>
      <c r="W81" s="49"/>
    </row>
    <row r="82" spans="3:23" x14ac:dyDescent="0.25">
      <c r="C82" s="57"/>
      <c r="W82" s="49"/>
    </row>
    <row r="83" spans="3:23" x14ac:dyDescent="0.25">
      <c r="C83" s="57"/>
      <c r="W83" s="49"/>
    </row>
    <row r="84" spans="3:23" x14ac:dyDescent="0.25">
      <c r="C84" s="57"/>
      <c r="W84" s="49"/>
    </row>
    <row r="85" spans="3:23" x14ac:dyDescent="0.25">
      <c r="C85" s="57"/>
      <c r="W85" s="49"/>
    </row>
    <row r="86" spans="3:23" x14ac:dyDescent="0.25">
      <c r="C86" s="57"/>
      <c r="W86" s="49"/>
    </row>
    <row r="87" spans="3:23" x14ac:dyDescent="0.25">
      <c r="C87" s="57"/>
      <c r="W87" s="49"/>
    </row>
    <row r="88" spans="3:23" ht="15.75" thickBot="1" x14ac:dyDescent="0.3">
      <c r="C88" s="57"/>
      <c r="W88" s="49"/>
    </row>
    <row r="89" spans="3:23" ht="16.5" thickBot="1" x14ac:dyDescent="0.3">
      <c r="C89" s="57"/>
      <c r="D89" s="43" t="s">
        <v>5844</v>
      </c>
      <c r="E89" s="44"/>
      <c r="F89" s="45"/>
      <c r="G89" s="45"/>
      <c r="H89" s="45"/>
      <c r="I89" s="45"/>
      <c r="J89" s="45"/>
      <c r="K89" s="45"/>
      <c r="L89" s="46"/>
      <c r="O89" s="43" t="s">
        <v>5844</v>
      </c>
      <c r="P89" s="44"/>
      <c r="Q89" s="45"/>
      <c r="R89" s="45"/>
      <c r="S89" s="45"/>
      <c r="T89" s="45"/>
      <c r="U89" s="45"/>
      <c r="V89" s="46"/>
      <c r="W89" s="49"/>
    </row>
    <row r="90" spans="3:23" x14ac:dyDescent="0.25">
      <c r="C90" s="57"/>
      <c r="D90" s="47" t="s">
        <v>5848</v>
      </c>
      <c r="E90" s="48"/>
      <c r="F90" s="48"/>
      <c r="G90" s="48"/>
      <c r="H90" s="48"/>
      <c r="I90" s="48"/>
      <c r="J90" s="48"/>
      <c r="K90" s="48"/>
      <c r="L90" s="49"/>
      <c r="O90" s="47" t="s">
        <v>5894</v>
      </c>
      <c r="P90" s="48"/>
      <c r="Q90" s="48"/>
      <c r="R90" s="48"/>
      <c r="S90" s="48"/>
      <c r="T90" s="48"/>
      <c r="U90" s="48"/>
      <c r="V90" s="50"/>
      <c r="W90" s="49"/>
    </row>
    <row r="91" spans="3:23" x14ac:dyDescent="0.25">
      <c r="C91" s="57"/>
      <c r="D91" s="47" t="s">
        <v>5849</v>
      </c>
      <c r="E91" s="48"/>
      <c r="F91" s="48"/>
      <c r="G91" s="48"/>
      <c r="H91" s="48"/>
      <c r="I91" s="48"/>
      <c r="J91" s="48"/>
      <c r="K91" s="48"/>
      <c r="L91" s="50"/>
      <c r="O91" s="47" t="s">
        <v>5895</v>
      </c>
      <c r="P91" s="48"/>
      <c r="Q91" s="48"/>
      <c r="R91" s="48"/>
      <c r="S91" s="48"/>
      <c r="T91" s="48"/>
      <c r="U91" s="48"/>
      <c r="V91" s="50"/>
      <c r="W91" s="49"/>
    </row>
    <row r="92" spans="3:23" ht="15.75" thickBot="1" x14ac:dyDescent="0.3">
      <c r="C92" s="57"/>
      <c r="D92" s="51"/>
      <c r="E92" s="52"/>
      <c r="F92" s="52"/>
      <c r="G92" s="52"/>
      <c r="H92" s="52"/>
      <c r="I92" s="52"/>
      <c r="J92" s="52"/>
      <c r="K92" s="52"/>
      <c r="L92" s="53"/>
      <c r="O92" s="51"/>
      <c r="P92" s="52"/>
      <c r="Q92" s="52"/>
      <c r="R92" s="52"/>
      <c r="S92" s="52"/>
      <c r="T92" s="52"/>
      <c r="U92" s="52"/>
      <c r="V92" s="53"/>
      <c r="W92" s="49"/>
    </row>
    <row r="93" spans="3:23" x14ac:dyDescent="0.25">
      <c r="C93" s="57"/>
      <c r="W93" s="49"/>
    </row>
    <row r="94" spans="3:23" ht="15.75" thickBot="1" x14ac:dyDescent="0.3"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3"/>
    </row>
    <row r="96" spans="3:23" ht="15.75" thickBot="1" x14ac:dyDescent="0.3"/>
    <row r="97" spans="3:23" x14ac:dyDescent="0.25">
      <c r="C97" s="56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6"/>
    </row>
    <row r="98" spans="3:23" ht="18.75" x14ac:dyDescent="0.3">
      <c r="C98" s="57"/>
      <c r="D98" s="58" t="s">
        <v>5841</v>
      </c>
      <c r="O98" s="58" t="s">
        <v>5842</v>
      </c>
      <c r="W98" s="49"/>
    </row>
    <row r="99" spans="3:23" x14ac:dyDescent="0.25">
      <c r="C99" s="57"/>
      <c r="W99" s="49"/>
    </row>
    <row r="100" spans="3:23" x14ac:dyDescent="0.25">
      <c r="C100" s="57"/>
      <c r="W100" s="49"/>
    </row>
    <row r="101" spans="3:23" x14ac:dyDescent="0.25">
      <c r="C101" s="57"/>
      <c r="W101" s="49"/>
    </row>
    <row r="102" spans="3:23" x14ac:dyDescent="0.25">
      <c r="C102" s="57"/>
      <c r="W102" s="49"/>
    </row>
    <row r="103" spans="3:23" x14ac:dyDescent="0.25">
      <c r="C103" s="57"/>
      <c r="W103" s="49"/>
    </row>
    <row r="104" spans="3:23" x14ac:dyDescent="0.25">
      <c r="C104" s="57"/>
      <c r="W104" s="49"/>
    </row>
    <row r="105" spans="3:23" x14ac:dyDescent="0.25">
      <c r="C105" s="57"/>
      <c r="W105" s="49"/>
    </row>
    <row r="106" spans="3:23" x14ac:dyDescent="0.25">
      <c r="C106" s="57"/>
      <c r="W106" s="49"/>
    </row>
    <row r="107" spans="3:23" x14ac:dyDescent="0.25">
      <c r="C107" s="57"/>
      <c r="W107" s="49"/>
    </row>
    <row r="108" spans="3:23" x14ac:dyDescent="0.25">
      <c r="C108" s="57"/>
      <c r="W108" s="49"/>
    </row>
    <row r="109" spans="3:23" x14ac:dyDescent="0.25">
      <c r="C109" s="57"/>
      <c r="W109" s="49"/>
    </row>
    <row r="110" spans="3:23" x14ac:dyDescent="0.25">
      <c r="C110" s="57"/>
      <c r="W110" s="49"/>
    </row>
    <row r="111" spans="3:23" x14ac:dyDescent="0.25">
      <c r="C111" s="57"/>
      <c r="W111" s="49"/>
    </row>
    <row r="112" spans="3:23" x14ac:dyDescent="0.25">
      <c r="C112" s="57"/>
      <c r="W112" s="49"/>
    </row>
    <row r="113" spans="3:23" x14ac:dyDescent="0.25">
      <c r="C113" s="57"/>
      <c r="W113" s="49"/>
    </row>
    <row r="114" spans="3:23" x14ac:dyDescent="0.25">
      <c r="C114" s="57"/>
      <c r="W114" s="49"/>
    </row>
    <row r="115" spans="3:23" x14ac:dyDescent="0.25">
      <c r="C115" s="57"/>
      <c r="W115" s="49"/>
    </row>
    <row r="116" spans="3:23" x14ac:dyDescent="0.25">
      <c r="C116" s="57"/>
      <c r="W116" s="49"/>
    </row>
    <row r="117" spans="3:23" x14ac:dyDescent="0.25">
      <c r="C117" s="57"/>
      <c r="W117" s="49"/>
    </row>
    <row r="118" spans="3:23" ht="15.75" thickBot="1" x14ac:dyDescent="0.3">
      <c r="C118" s="57"/>
      <c r="W118" s="49"/>
    </row>
    <row r="119" spans="3:23" ht="16.5" thickBot="1" x14ac:dyDescent="0.3">
      <c r="C119" s="57"/>
      <c r="D119" s="43" t="s">
        <v>5844</v>
      </c>
      <c r="E119" s="44"/>
      <c r="F119" s="45"/>
      <c r="G119" s="45"/>
      <c r="H119" s="45"/>
      <c r="I119" s="45"/>
      <c r="J119" s="45"/>
      <c r="K119" s="45"/>
      <c r="L119" s="46"/>
      <c r="O119" s="43" t="s">
        <v>5844</v>
      </c>
      <c r="P119" s="44"/>
      <c r="Q119" s="45"/>
      <c r="R119" s="45"/>
      <c r="S119" s="45"/>
      <c r="T119" s="45"/>
      <c r="U119" s="45"/>
      <c r="V119" s="46"/>
      <c r="W119" s="49"/>
    </row>
    <row r="120" spans="3:23" x14ac:dyDescent="0.25">
      <c r="C120" s="57"/>
      <c r="D120" s="47" t="s">
        <v>5850</v>
      </c>
      <c r="E120" s="48"/>
      <c r="F120" s="48"/>
      <c r="G120" s="48"/>
      <c r="H120" s="48"/>
      <c r="I120" s="48"/>
      <c r="J120" s="48"/>
      <c r="K120" s="48"/>
      <c r="L120" s="49"/>
      <c r="O120" s="47" t="s">
        <v>5852</v>
      </c>
      <c r="P120" s="48"/>
      <c r="Q120" s="48"/>
      <c r="R120" s="48"/>
      <c r="S120" s="48"/>
      <c r="T120" s="48"/>
      <c r="U120" s="48"/>
      <c r="V120" s="50"/>
      <c r="W120" s="49"/>
    </row>
    <row r="121" spans="3:23" x14ac:dyDescent="0.25">
      <c r="C121" s="57"/>
      <c r="D121" s="47" t="s">
        <v>5851</v>
      </c>
      <c r="E121" s="48"/>
      <c r="F121" s="48"/>
      <c r="G121" s="48"/>
      <c r="H121" s="48"/>
      <c r="I121" s="48"/>
      <c r="J121" s="48"/>
      <c r="K121" s="48"/>
      <c r="L121" s="50"/>
      <c r="O121" s="47" t="s">
        <v>5853</v>
      </c>
      <c r="P121" s="48"/>
      <c r="Q121" s="48"/>
      <c r="R121" s="48"/>
      <c r="S121" s="48"/>
      <c r="T121" s="48"/>
      <c r="U121" s="48"/>
      <c r="V121" s="50"/>
      <c r="W121" s="49"/>
    </row>
    <row r="122" spans="3:23" ht="15.75" thickBot="1" x14ac:dyDescent="0.3">
      <c r="C122" s="57"/>
      <c r="D122" s="51"/>
      <c r="E122" s="52"/>
      <c r="F122" s="52"/>
      <c r="G122" s="52"/>
      <c r="H122" s="52"/>
      <c r="I122" s="52"/>
      <c r="J122" s="52"/>
      <c r="K122" s="52"/>
      <c r="L122" s="53"/>
      <c r="O122" s="51"/>
      <c r="P122" s="52"/>
      <c r="Q122" s="52"/>
      <c r="R122" s="52"/>
      <c r="S122" s="52"/>
      <c r="T122" s="52"/>
      <c r="U122" s="52"/>
      <c r="V122" s="53"/>
      <c r="W122" s="49"/>
    </row>
    <row r="123" spans="3:23" x14ac:dyDescent="0.25">
      <c r="C123" s="57"/>
      <c r="W123" s="49"/>
    </row>
    <row r="124" spans="3:23" ht="15.75" thickBot="1" x14ac:dyDescent="0.3">
      <c r="C124" s="51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3"/>
    </row>
    <row r="126" spans="3:23" ht="15.75" thickBot="1" x14ac:dyDescent="0.3"/>
    <row r="127" spans="3:23" ht="18.75" x14ac:dyDescent="0.3">
      <c r="C127" s="56"/>
      <c r="D127" s="62" t="s">
        <v>5843</v>
      </c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6"/>
    </row>
    <row r="128" spans="3:23" x14ac:dyDescent="0.25">
      <c r="C128" s="57"/>
      <c r="W128" s="49"/>
    </row>
    <row r="129" spans="3:23" x14ac:dyDescent="0.25">
      <c r="C129" s="57"/>
      <c r="W129" s="49"/>
    </row>
    <row r="130" spans="3:23" x14ac:dyDescent="0.25">
      <c r="C130" s="57"/>
      <c r="W130" s="49"/>
    </row>
    <row r="131" spans="3:23" x14ac:dyDescent="0.25">
      <c r="C131" s="57"/>
      <c r="W131" s="49"/>
    </row>
    <row r="132" spans="3:23" x14ac:dyDescent="0.25">
      <c r="C132" s="57"/>
      <c r="D132" s="27"/>
      <c r="E132" s="27"/>
      <c r="F132" s="27"/>
      <c r="G132" s="27"/>
      <c r="H132" s="27"/>
      <c r="I132" s="27"/>
      <c r="W132" s="49"/>
    </row>
    <row r="133" spans="3:23" x14ac:dyDescent="0.25">
      <c r="C133" s="57"/>
      <c r="W133" s="49"/>
    </row>
    <row r="134" spans="3:23" x14ac:dyDescent="0.25">
      <c r="C134" s="57"/>
      <c r="W134" s="49"/>
    </row>
    <row r="135" spans="3:23" x14ac:dyDescent="0.25">
      <c r="C135" s="57"/>
      <c r="W135" s="49"/>
    </row>
    <row r="136" spans="3:23" x14ac:dyDescent="0.25">
      <c r="C136" s="57"/>
      <c r="W136" s="49"/>
    </row>
    <row r="137" spans="3:23" x14ac:dyDescent="0.25">
      <c r="C137" s="57"/>
      <c r="W137" s="49"/>
    </row>
    <row r="138" spans="3:23" x14ac:dyDescent="0.25">
      <c r="C138" s="57"/>
      <c r="W138" s="49"/>
    </row>
    <row r="139" spans="3:23" x14ac:dyDescent="0.25">
      <c r="C139" s="57"/>
      <c r="W139" s="49"/>
    </row>
    <row r="140" spans="3:23" x14ac:dyDescent="0.25">
      <c r="C140" s="57"/>
      <c r="W140" s="49"/>
    </row>
    <row r="141" spans="3:23" x14ac:dyDescent="0.25">
      <c r="C141" s="57"/>
      <c r="W141" s="49"/>
    </row>
    <row r="142" spans="3:23" x14ac:dyDescent="0.25">
      <c r="C142" s="57"/>
      <c r="W142" s="49"/>
    </row>
    <row r="143" spans="3:23" x14ac:dyDescent="0.25">
      <c r="C143" s="57"/>
      <c r="W143" s="49"/>
    </row>
    <row r="144" spans="3:23" x14ac:dyDescent="0.25">
      <c r="C144" s="57"/>
      <c r="W144" s="49"/>
    </row>
    <row r="145" spans="3:23" x14ac:dyDescent="0.25">
      <c r="C145" s="57"/>
      <c r="W145" s="49"/>
    </row>
    <row r="146" spans="3:23" x14ac:dyDescent="0.25">
      <c r="C146" s="57"/>
      <c r="W146" s="49"/>
    </row>
    <row r="147" spans="3:23" x14ac:dyDescent="0.25">
      <c r="C147" s="57"/>
      <c r="W147" s="49"/>
    </row>
    <row r="148" spans="3:23" x14ac:dyDescent="0.25">
      <c r="C148" s="57"/>
      <c r="W148" s="49"/>
    </row>
    <row r="149" spans="3:23" ht="15.75" thickBot="1" x14ac:dyDescent="0.3">
      <c r="C149" s="57"/>
      <c r="W149" s="49"/>
    </row>
    <row r="150" spans="3:23" ht="16.5" thickBot="1" x14ac:dyDescent="0.3">
      <c r="C150" s="57"/>
      <c r="D150" s="43" t="s">
        <v>5844</v>
      </c>
      <c r="E150" s="44"/>
      <c r="F150" s="45"/>
      <c r="G150" s="45"/>
      <c r="H150" s="45"/>
      <c r="I150" s="45"/>
      <c r="J150" s="45"/>
      <c r="K150" s="45"/>
      <c r="L150" s="46"/>
      <c r="W150" s="49"/>
    </row>
    <row r="151" spans="3:23" x14ac:dyDescent="0.25">
      <c r="C151" s="57"/>
      <c r="D151" s="47" t="s">
        <v>5854</v>
      </c>
      <c r="E151" s="48"/>
      <c r="F151" s="48"/>
      <c r="G151" s="48"/>
      <c r="H151" s="48"/>
      <c r="I151" s="48"/>
      <c r="J151" s="48"/>
      <c r="K151" s="48"/>
      <c r="L151" s="49"/>
      <c r="W151" s="49"/>
    </row>
    <row r="152" spans="3:23" x14ac:dyDescent="0.25">
      <c r="C152" s="57"/>
      <c r="D152" s="47" t="s">
        <v>5855</v>
      </c>
      <c r="E152" s="48"/>
      <c r="F152" s="48"/>
      <c r="G152" s="48"/>
      <c r="H152" s="48"/>
      <c r="I152" s="48"/>
      <c r="J152" s="48"/>
      <c r="K152" s="48"/>
      <c r="L152" s="50"/>
      <c r="W152" s="49"/>
    </row>
    <row r="153" spans="3:23" ht="15.75" thickBot="1" x14ac:dyDescent="0.3">
      <c r="C153" s="57"/>
      <c r="D153" s="55" t="s">
        <v>5856</v>
      </c>
      <c r="E153" s="52"/>
      <c r="F153" s="52"/>
      <c r="G153" s="52"/>
      <c r="H153" s="52"/>
      <c r="I153" s="52"/>
      <c r="J153" s="52"/>
      <c r="K153" s="52"/>
      <c r="L153" s="53"/>
      <c r="W153" s="49"/>
    </row>
    <row r="154" spans="3:23" ht="15.75" thickBot="1" x14ac:dyDescent="0.3">
      <c r="C154" s="51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3"/>
    </row>
  </sheetData>
  <mergeCells count="1">
    <mergeCell ref="G2:T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CC04-737F-43B4-A696-28AE70082348}">
  <dimension ref="B2:BE11"/>
  <sheetViews>
    <sheetView showGridLines="0" workbookViewId="0"/>
  </sheetViews>
  <sheetFormatPr defaultRowHeight="15" x14ac:dyDescent="0.25"/>
  <cols>
    <col min="3" max="3" width="19.28515625" customWidth="1"/>
    <col min="4" max="4" width="165.7109375" bestFit="1" customWidth="1"/>
  </cols>
  <sheetData>
    <row r="2" spans="2:57" ht="21" x14ac:dyDescent="0.35">
      <c r="B2" s="64" t="s">
        <v>5891</v>
      </c>
      <c r="BE2">
        <f>BC2-BD2</f>
        <v>0</v>
      </c>
    </row>
    <row r="4" spans="2:57" x14ac:dyDescent="0.25">
      <c r="B4" s="9" t="s">
        <v>5890</v>
      </c>
      <c r="C4" s="9" t="s">
        <v>5761</v>
      </c>
      <c r="D4" s="9" t="s">
        <v>5889</v>
      </c>
      <c r="BE4">
        <f>BC4-BD4</f>
        <v>0</v>
      </c>
    </row>
    <row r="5" spans="2:57" x14ac:dyDescent="0.25">
      <c r="B5" s="6">
        <v>1</v>
      </c>
      <c r="C5" s="7" t="s">
        <v>5762</v>
      </c>
      <c r="D5" s="6" t="s">
        <v>5882</v>
      </c>
      <c r="BE5">
        <f t="shared" ref="BE5:BE6" si="0">BC5-BD5</f>
        <v>0</v>
      </c>
    </row>
    <row r="6" spans="2:57" x14ac:dyDescent="0.25">
      <c r="B6" s="6">
        <v>2</v>
      </c>
      <c r="C6" s="7" t="s">
        <v>5763</v>
      </c>
      <c r="D6" s="6" t="s">
        <v>5883</v>
      </c>
      <c r="BE6">
        <f t="shared" si="0"/>
        <v>0</v>
      </c>
    </row>
    <row r="7" spans="2:57" x14ac:dyDescent="0.25">
      <c r="B7" s="6">
        <v>3</v>
      </c>
      <c r="C7" s="7" t="s">
        <v>5884</v>
      </c>
      <c r="D7" s="6" t="s">
        <v>5885</v>
      </c>
    </row>
    <row r="8" spans="2:57" x14ac:dyDescent="0.25">
      <c r="B8" s="6">
        <v>4</v>
      </c>
      <c r="C8" s="7" t="s">
        <v>5886</v>
      </c>
      <c r="D8" s="6" t="s">
        <v>5887</v>
      </c>
    </row>
    <row r="9" spans="2:57" x14ac:dyDescent="0.25">
      <c r="B9" s="6">
        <v>5</v>
      </c>
      <c r="C9" s="7" t="s">
        <v>5888</v>
      </c>
      <c r="D9" s="6" t="s">
        <v>5777</v>
      </c>
    </row>
    <row r="10" spans="2:57" x14ac:dyDescent="0.25">
      <c r="B10" s="6">
        <v>6</v>
      </c>
      <c r="C10" s="7" t="s">
        <v>5784</v>
      </c>
      <c r="D10" s="6" t="s">
        <v>5783</v>
      </c>
    </row>
    <row r="11" spans="2:57" x14ac:dyDescent="0.25">
      <c r="B11" s="6">
        <v>7</v>
      </c>
      <c r="C11" s="6"/>
      <c r="D11" s="6" t="s">
        <v>5892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D8C2-3AA7-4654-B718-3D36DE692754}">
  <dimension ref="A1:M4974"/>
  <sheetViews>
    <sheetView workbookViewId="0"/>
  </sheetViews>
  <sheetFormatPr defaultRowHeight="15" x14ac:dyDescent="0.25"/>
  <cols>
    <col min="1" max="1" width="15.28515625" bestFit="1" customWidth="1"/>
    <col min="2" max="2" width="14" bestFit="1" customWidth="1"/>
    <col min="3" max="3" width="20.85546875" bestFit="1" customWidth="1"/>
    <col min="4" max="4" width="14.7109375" style="15" bestFit="1" customWidth="1"/>
    <col min="5" max="5" width="9.85546875" style="24" customWidth="1"/>
    <col min="6" max="6" width="14" style="21" bestFit="1" customWidth="1"/>
    <col min="7" max="7" width="11.42578125" style="32" bestFit="1" customWidth="1"/>
    <col min="8" max="8" width="15.140625" style="19" bestFit="1" customWidth="1"/>
    <col min="9" max="9" width="22.85546875" style="19" bestFit="1" customWidth="1"/>
    <col min="11" max="11" width="22.85546875" bestFit="1" customWidth="1"/>
  </cols>
  <sheetData>
    <row r="1" spans="1:13" s="9" customFormat="1" x14ac:dyDescent="0.25">
      <c r="A1" s="6" t="s">
        <v>5</v>
      </c>
      <c r="B1" s="9" t="s">
        <v>29</v>
      </c>
      <c r="C1" s="25" t="s">
        <v>30</v>
      </c>
      <c r="D1" s="10" t="s">
        <v>20</v>
      </c>
      <c r="E1" s="23"/>
      <c r="F1" s="17" t="s">
        <v>29</v>
      </c>
      <c r="G1" s="31" t="s">
        <v>5774</v>
      </c>
      <c r="H1" s="17" t="s">
        <v>5823</v>
      </c>
      <c r="I1" s="17" t="s">
        <v>5824</v>
      </c>
      <c r="J1" s="18"/>
      <c r="K1" s="17" t="s">
        <v>5824</v>
      </c>
      <c r="L1" s="9" t="s">
        <v>5830</v>
      </c>
      <c r="M1" s="9" t="s">
        <v>5774</v>
      </c>
    </row>
    <row r="2" spans="1:13" x14ac:dyDescent="0.25">
      <c r="A2" s="6" t="s">
        <v>57</v>
      </c>
      <c r="B2" s="6"/>
      <c r="C2" s="26"/>
      <c r="D2" s="15">
        <v>289</v>
      </c>
      <c r="F2" s="19" t="s">
        <v>70</v>
      </c>
      <c r="G2" s="32">
        <f>SUMIF($B:$B,F2,$D:$D)</f>
        <v>124</v>
      </c>
      <c r="H2" s="19">
        <f>COUNTIF($B:$B,F2)</f>
        <v>2</v>
      </c>
      <c r="I2" s="19" t="str">
        <f>IF(H2&gt;1,"Repeated customer","Non Repeated customer")</f>
        <v>Repeated customer</v>
      </c>
      <c r="K2" s="19" t="s">
        <v>5831</v>
      </c>
      <c r="L2">
        <f>SUMIF($I:$I,I2,$H:$H)</f>
        <v>1304</v>
      </c>
      <c r="M2">
        <f>SUMIF(I:I,K2,G:G)</f>
        <v>440176.66</v>
      </c>
    </row>
    <row r="3" spans="1:13" x14ac:dyDescent="0.25">
      <c r="A3" s="6" t="s">
        <v>62</v>
      </c>
      <c r="B3" s="6"/>
      <c r="C3" s="26"/>
      <c r="D3" s="15">
        <v>514</v>
      </c>
      <c r="F3" s="19" t="s">
        <v>76</v>
      </c>
      <c r="G3" s="32">
        <f t="shared" ref="G3:G66" si="0">SUMIF($B:$B,F3,$D:$D)</f>
        <v>167</v>
      </c>
      <c r="H3" s="19">
        <f t="shared" ref="H3:H66" si="1">COUNTIF($B:$B,F3)</f>
        <v>1</v>
      </c>
      <c r="I3" s="19" t="str">
        <f t="shared" ref="I3:I66" si="2">IF(H3&gt;1,"Repeated customer","Non Repeated customer")</f>
        <v>Non Repeated customer</v>
      </c>
      <c r="K3" s="19" t="s">
        <v>5832</v>
      </c>
      <c r="L3">
        <f>SUMIF($I:$I,I3,$H:$H)</f>
        <v>351</v>
      </c>
      <c r="M3">
        <f>SUMIF(I:I,K3,G:G)</f>
        <v>134292.25999999998</v>
      </c>
    </row>
    <row r="4" spans="1:13" x14ac:dyDescent="0.25">
      <c r="A4" s="6" t="s">
        <v>66</v>
      </c>
      <c r="B4" s="6" t="s">
        <v>70</v>
      </c>
      <c r="C4" s="26" t="s">
        <v>71</v>
      </c>
      <c r="D4" s="15">
        <v>62</v>
      </c>
      <c r="F4" s="19" t="s">
        <v>89</v>
      </c>
      <c r="G4" s="32">
        <f t="shared" si="0"/>
        <v>307529</v>
      </c>
      <c r="H4" s="19">
        <f t="shared" si="1"/>
        <v>927</v>
      </c>
      <c r="I4" s="19" t="str">
        <f t="shared" si="2"/>
        <v>Repeated customer</v>
      </c>
    </row>
    <row r="5" spans="1:13" x14ac:dyDescent="0.25">
      <c r="A5" s="6" t="s">
        <v>72</v>
      </c>
      <c r="B5" s="6" t="s">
        <v>76</v>
      </c>
      <c r="C5" s="26" t="s">
        <v>77</v>
      </c>
      <c r="D5" s="15">
        <v>167</v>
      </c>
      <c r="F5" s="19" t="s">
        <v>91</v>
      </c>
      <c r="G5" s="32">
        <f t="shared" si="0"/>
        <v>374</v>
      </c>
      <c r="H5" s="19">
        <f t="shared" si="1"/>
        <v>1</v>
      </c>
      <c r="I5" s="19" t="str">
        <f t="shared" si="2"/>
        <v>Non Repeated customer</v>
      </c>
    </row>
    <row r="6" spans="1:13" x14ac:dyDescent="0.25">
      <c r="A6" s="6" t="s">
        <v>78</v>
      </c>
      <c r="B6" s="6"/>
      <c r="C6" s="26"/>
      <c r="D6" s="15">
        <v>375</v>
      </c>
      <c r="F6" s="19" t="s">
        <v>97</v>
      </c>
      <c r="G6" s="32">
        <f t="shared" si="0"/>
        <v>167</v>
      </c>
      <c r="H6" s="19">
        <f t="shared" si="1"/>
        <v>1</v>
      </c>
      <c r="I6" s="19" t="str">
        <f t="shared" si="2"/>
        <v>Non Repeated customer</v>
      </c>
    </row>
    <row r="7" spans="1:13" x14ac:dyDescent="0.25">
      <c r="A7" s="6" t="s">
        <v>79</v>
      </c>
      <c r="B7" s="6"/>
      <c r="C7" s="26"/>
      <c r="D7" s="15">
        <v>316</v>
      </c>
      <c r="F7" s="19" t="s">
        <v>101</v>
      </c>
      <c r="G7" s="32">
        <f t="shared" si="0"/>
        <v>387</v>
      </c>
      <c r="H7" s="19">
        <f t="shared" si="1"/>
        <v>1</v>
      </c>
      <c r="I7" s="19" t="str">
        <f t="shared" si="2"/>
        <v>Non Repeated customer</v>
      </c>
    </row>
    <row r="8" spans="1:13" x14ac:dyDescent="0.25">
      <c r="A8" s="6" t="s">
        <v>80</v>
      </c>
      <c r="B8" s="6"/>
      <c r="C8" s="26"/>
      <c r="D8" s="15">
        <v>340</v>
      </c>
      <c r="F8" s="19" t="s">
        <v>110</v>
      </c>
      <c r="G8" s="32">
        <f t="shared" si="0"/>
        <v>463</v>
      </c>
      <c r="H8" s="19">
        <f t="shared" si="1"/>
        <v>2</v>
      </c>
      <c r="I8" s="19" t="str">
        <f t="shared" si="2"/>
        <v>Repeated customer</v>
      </c>
    </row>
    <row r="9" spans="1:13" x14ac:dyDescent="0.25">
      <c r="A9" s="6" t="s">
        <v>81</v>
      </c>
      <c r="B9" s="6"/>
      <c r="C9" s="26"/>
      <c r="D9" s="15">
        <v>240</v>
      </c>
      <c r="F9" s="19" t="s">
        <v>115</v>
      </c>
      <c r="G9" s="32">
        <f t="shared" si="0"/>
        <v>627</v>
      </c>
      <c r="H9" s="19">
        <f t="shared" si="1"/>
        <v>1</v>
      </c>
      <c r="I9" s="19" t="str">
        <f t="shared" si="2"/>
        <v>Non Repeated customer</v>
      </c>
    </row>
    <row r="10" spans="1:13" x14ac:dyDescent="0.25">
      <c r="A10" s="6" t="s">
        <v>82</v>
      </c>
      <c r="B10" s="6"/>
      <c r="C10" s="26"/>
      <c r="D10" s="15">
        <v>446</v>
      </c>
      <c r="F10" s="19" t="s">
        <v>119</v>
      </c>
      <c r="G10" s="32">
        <f t="shared" si="0"/>
        <v>387</v>
      </c>
      <c r="H10" s="19">
        <f t="shared" si="1"/>
        <v>1</v>
      </c>
      <c r="I10" s="19" t="str">
        <f t="shared" si="2"/>
        <v>Non Repeated customer</v>
      </c>
    </row>
    <row r="11" spans="1:13" x14ac:dyDescent="0.25">
      <c r="A11" s="6" t="s">
        <v>83</v>
      </c>
      <c r="B11" s="6"/>
      <c r="C11" s="26"/>
      <c r="D11" s="15">
        <v>332</v>
      </c>
      <c r="F11" s="19" t="s">
        <v>141</v>
      </c>
      <c r="G11" s="32">
        <f t="shared" si="0"/>
        <v>147</v>
      </c>
      <c r="H11" s="19">
        <f t="shared" si="1"/>
        <v>1</v>
      </c>
      <c r="I11" s="19" t="str">
        <f t="shared" si="2"/>
        <v>Non Repeated customer</v>
      </c>
    </row>
    <row r="12" spans="1:13" x14ac:dyDescent="0.25">
      <c r="A12" s="6" t="s">
        <v>84</v>
      </c>
      <c r="B12" s="6"/>
      <c r="C12" s="26"/>
      <c r="D12" s="15">
        <v>206</v>
      </c>
      <c r="F12" s="19" t="s">
        <v>159</v>
      </c>
      <c r="G12" s="32">
        <f t="shared" si="0"/>
        <v>356</v>
      </c>
      <c r="H12" s="19">
        <f t="shared" si="1"/>
        <v>1</v>
      </c>
      <c r="I12" s="19" t="str">
        <f t="shared" si="2"/>
        <v>Non Repeated customer</v>
      </c>
    </row>
    <row r="13" spans="1:13" x14ac:dyDescent="0.25">
      <c r="A13" s="6" t="s">
        <v>85</v>
      </c>
      <c r="B13" s="6"/>
      <c r="C13" s="26"/>
      <c r="D13" s="15">
        <v>381</v>
      </c>
      <c r="F13" s="19" t="s">
        <v>183</v>
      </c>
      <c r="G13" s="32">
        <f t="shared" si="0"/>
        <v>1108</v>
      </c>
      <c r="H13" s="19">
        <f t="shared" si="1"/>
        <v>1</v>
      </c>
      <c r="I13" s="19" t="str">
        <f t="shared" si="2"/>
        <v>Non Repeated customer</v>
      </c>
    </row>
    <row r="14" spans="1:13" x14ac:dyDescent="0.25">
      <c r="A14" s="6" t="s">
        <v>86</v>
      </c>
      <c r="B14" s="6"/>
      <c r="C14" s="26"/>
      <c r="D14" s="15">
        <v>407.16</v>
      </c>
      <c r="F14" s="19" t="s">
        <v>186</v>
      </c>
      <c r="G14" s="32">
        <f t="shared" si="0"/>
        <v>206</v>
      </c>
      <c r="H14" s="19">
        <f t="shared" si="1"/>
        <v>1</v>
      </c>
      <c r="I14" s="19" t="str">
        <f t="shared" si="2"/>
        <v>Non Repeated customer</v>
      </c>
    </row>
    <row r="15" spans="1:13" x14ac:dyDescent="0.25">
      <c r="A15" s="6" t="s">
        <v>87</v>
      </c>
      <c r="B15" s="6"/>
      <c r="C15" s="26"/>
      <c r="D15" s="15">
        <v>196</v>
      </c>
      <c r="F15" s="19" t="s">
        <v>189</v>
      </c>
      <c r="G15" s="32">
        <f t="shared" si="0"/>
        <v>542</v>
      </c>
      <c r="H15" s="19">
        <f t="shared" si="1"/>
        <v>2</v>
      </c>
      <c r="I15" s="19" t="str">
        <f t="shared" si="2"/>
        <v>Repeated customer</v>
      </c>
    </row>
    <row r="16" spans="1:13" x14ac:dyDescent="0.25">
      <c r="A16" s="6" t="s">
        <v>88</v>
      </c>
      <c r="B16" s="6" t="s">
        <v>89</v>
      </c>
      <c r="C16" s="26" t="s">
        <v>56</v>
      </c>
      <c r="D16" s="15">
        <v>302</v>
      </c>
      <c r="F16" s="19" t="s">
        <v>192</v>
      </c>
      <c r="G16" s="32">
        <f t="shared" si="0"/>
        <v>398</v>
      </c>
      <c r="H16" s="19">
        <f t="shared" si="1"/>
        <v>1</v>
      </c>
      <c r="I16" s="19" t="str">
        <f t="shared" si="2"/>
        <v>Non Repeated customer</v>
      </c>
    </row>
    <row r="17" spans="1:9" x14ac:dyDescent="0.25">
      <c r="A17" s="6" t="s">
        <v>90</v>
      </c>
      <c r="B17" s="6" t="s">
        <v>91</v>
      </c>
      <c r="C17" s="26" t="s">
        <v>92</v>
      </c>
      <c r="D17" s="15">
        <v>374</v>
      </c>
      <c r="F17" s="19" t="s">
        <v>221</v>
      </c>
      <c r="G17" s="32">
        <f t="shared" si="0"/>
        <v>5457</v>
      </c>
      <c r="H17" s="19">
        <f t="shared" si="1"/>
        <v>8</v>
      </c>
      <c r="I17" s="19" t="str">
        <f t="shared" si="2"/>
        <v>Repeated customer</v>
      </c>
    </row>
    <row r="18" spans="1:9" x14ac:dyDescent="0.25">
      <c r="A18" s="6" t="s">
        <v>93</v>
      </c>
      <c r="B18" s="6" t="s">
        <v>89</v>
      </c>
      <c r="C18" s="26" t="s">
        <v>56</v>
      </c>
      <c r="D18" s="15">
        <v>70</v>
      </c>
      <c r="F18" s="19" t="s">
        <v>244</v>
      </c>
      <c r="G18" s="32">
        <f t="shared" si="0"/>
        <v>187</v>
      </c>
      <c r="H18" s="19">
        <f t="shared" si="1"/>
        <v>1</v>
      </c>
      <c r="I18" s="19" t="str">
        <f t="shared" si="2"/>
        <v>Non Repeated customer</v>
      </c>
    </row>
    <row r="19" spans="1:9" x14ac:dyDescent="0.25">
      <c r="A19" s="6" t="s">
        <v>94</v>
      </c>
      <c r="B19" s="6"/>
      <c r="C19" s="26"/>
      <c r="D19" s="15">
        <v>447</v>
      </c>
      <c r="F19" s="19" t="s">
        <v>272</v>
      </c>
      <c r="G19" s="32">
        <f t="shared" si="0"/>
        <v>104</v>
      </c>
      <c r="H19" s="19">
        <f t="shared" si="1"/>
        <v>1</v>
      </c>
      <c r="I19" s="19" t="str">
        <f t="shared" si="2"/>
        <v>Non Repeated customer</v>
      </c>
    </row>
    <row r="20" spans="1:9" x14ac:dyDescent="0.25">
      <c r="A20" s="6" t="s">
        <v>95</v>
      </c>
      <c r="B20" s="6"/>
      <c r="C20" s="26"/>
      <c r="D20" s="15">
        <v>352</v>
      </c>
      <c r="F20" s="19" t="s">
        <v>280</v>
      </c>
      <c r="G20" s="32">
        <f t="shared" si="0"/>
        <v>722</v>
      </c>
      <c r="H20" s="19">
        <f t="shared" si="1"/>
        <v>3</v>
      </c>
      <c r="I20" s="19" t="str">
        <f t="shared" si="2"/>
        <v>Repeated customer</v>
      </c>
    </row>
    <row r="21" spans="1:9" x14ac:dyDescent="0.25">
      <c r="A21" s="6" t="s">
        <v>96</v>
      </c>
      <c r="B21" s="6" t="s">
        <v>97</v>
      </c>
      <c r="C21" s="26" t="s">
        <v>98</v>
      </c>
      <c r="D21" s="15">
        <v>167</v>
      </c>
      <c r="F21" s="19" t="s">
        <v>319</v>
      </c>
      <c r="G21" s="32">
        <f t="shared" si="0"/>
        <v>104</v>
      </c>
      <c r="H21" s="19">
        <f t="shared" si="1"/>
        <v>1</v>
      </c>
      <c r="I21" s="19" t="str">
        <f t="shared" si="2"/>
        <v>Non Repeated customer</v>
      </c>
    </row>
    <row r="22" spans="1:9" x14ac:dyDescent="0.25">
      <c r="A22" s="6" t="s">
        <v>99</v>
      </c>
      <c r="B22" s="6"/>
      <c r="C22" s="26"/>
      <c r="D22" s="15">
        <v>584</v>
      </c>
      <c r="F22" s="19" t="s">
        <v>336</v>
      </c>
      <c r="G22" s="32">
        <f t="shared" si="0"/>
        <v>57</v>
      </c>
      <c r="H22" s="19">
        <f t="shared" si="1"/>
        <v>1</v>
      </c>
      <c r="I22" s="19" t="str">
        <f t="shared" si="2"/>
        <v>Non Repeated customer</v>
      </c>
    </row>
    <row r="23" spans="1:9" x14ac:dyDescent="0.25">
      <c r="A23" s="6" t="s">
        <v>100</v>
      </c>
      <c r="B23" s="6" t="s">
        <v>101</v>
      </c>
      <c r="C23" s="26" t="s">
        <v>102</v>
      </c>
      <c r="D23" s="15">
        <v>387</v>
      </c>
      <c r="F23" s="19" t="s">
        <v>378</v>
      </c>
      <c r="G23" s="32">
        <f t="shared" si="0"/>
        <v>2488</v>
      </c>
      <c r="H23" s="19">
        <f t="shared" si="1"/>
        <v>3</v>
      </c>
      <c r="I23" s="19" t="str">
        <f t="shared" si="2"/>
        <v>Repeated customer</v>
      </c>
    </row>
    <row r="24" spans="1:9" x14ac:dyDescent="0.25">
      <c r="A24" s="6" t="s">
        <v>103</v>
      </c>
      <c r="B24" s="6"/>
      <c r="C24" s="26"/>
      <c r="D24" s="15">
        <v>446.76</v>
      </c>
      <c r="F24" s="19" t="s">
        <v>403</v>
      </c>
      <c r="G24" s="32">
        <f t="shared" si="0"/>
        <v>99</v>
      </c>
      <c r="H24" s="19">
        <f t="shared" si="1"/>
        <v>1</v>
      </c>
      <c r="I24" s="19" t="str">
        <f t="shared" si="2"/>
        <v>Non Repeated customer</v>
      </c>
    </row>
    <row r="25" spans="1:9" x14ac:dyDescent="0.25">
      <c r="A25" s="6" t="s">
        <v>104</v>
      </c>
      <c r="B25" s="6"/>
      <c r="C25" s="26"/>
      <c r="D25" s="15">
        <v>256</v>
      </c>
      <c r="F25" s="19" t="s">
        <v>416</v>
      </c>
      <c r="G25" s="32">
        <f t="shared" si="0"/>
        <v>1106</v>
      </c>
      <c r="H25" s="19">
        <f t="shared" si="1"/>
        <v>2</v>
      </c>
      <c r="I25" s="19" t="str">
        <f t="shared" si="2"/>
        <v>Repeated customer</v>
      </c>
    </row>
    <row r="26" spans="1:9" x14ac:dyDescent="0.25">
      <c r="A26" s="6" t="s">
        <v>105</v>
      </c>
      <c r="B26" s="6"/>
      <c r="C26" s="26"/>
      <c r="D26" s="15">
        <v>190</v>
      </c>
      <c r="F26" s="19" t="s">
        <v>425</v>
      </c>
      <c r="G26" s="32">
        <f t="shared" si="0"/>
        <v>1256</v>
      </c>
      <c r="H26" s="19">
        <f t="shared" si="1"/>
        <v>8</v>
      </c>
      <c r="I26" s="19" t="str">
        <f t="shared" si="2"/>
        <v>Repeated customer</v>
      </c>
    </row>
    <row r="27" spans="1:9" x14ac:dyDescent="0.25">
      <c r="A27" s="6" t="s">
        <v>106</v>
      </c>
      <c r="B27" s="6"/>
      <c r="C27" s="26"/>
      <c r="D27" s="15">
        <v>1068</v>
      </c>
      <c r="F27" s="19" t="s">
        <v>440</v>
      </c>
      <c r="G27" s="32">
        <f t="shared" si="0"/>
        <v>104</v>
      </c>
      <c r="H27" s="19">
        <f t="shared" si="1"/>
        <v>1</v>
      </c>
      <c r="I27" s="19" t="str">
        <f t="shared" si="2"/>
        <v>Non Repeated customer</v>
      </c>
    </row>
    <row r="28" spans="1:9" x14ac:dyDescent="0.25">
      <c r="A28" s="6" t="s">
        <v>107</v>
      </c>
      <c r="B28" s="6" t="s">
        <v>89</v>
      </c>
      <c r="C28" s="26" t="s">
        <v>56</v>
      </c>
      <c r="D28" s="15">
        <v>208</v>
      </c>
      <c r="F28" s="19" t="s">
        <v>449</v>
      </c>
      <c r="G28" s="32">
        <f t="shared" si="0"/>
        <v>2595</v>
      </c>
      <c r="H28" s="19">
        <f t="shared" si="1"/>
        <v>2</v>
      </c>
      <c r="I28" s="19" t="str">
        <f t="shared" si="2"/>
        <v>Repeated customer</v>
      </c>
    </row>
    <row r="29" spans="1:9" x14ac:dyDescent="0.25">
      <c r="A29" s="6" t="s">
        <v>108</v>
      </c>
      <c r="B29" s="6" t="s">
        <v>110</v>
      </c>
      <c r="C29" s="26" t="s">
        <v>111</v>
      </c>
      <c r="D29" s="15">
        <v>212</v>
      </c>
      <c r="F29" s="19" t="s">
        <v>471</v>
      </c>
      <c r="G29" s="32">
        <f t="shared" si="0"/>
        <v>706</v>
      </c>
      <c r="H29" s="19">
        <f t="shared" si="1"/>
        <v>1</v>
      </c>
      <c r="I29" s="19" t="str">
        <f t="shared" si="2"/>
        <v>Non Repeated customer</v>
      </c>
    </row>
    <row r="30" spans="1:9" x14ac:dyDescent="0.25">
      <c r="A30" s="6" t="s">
        <v>112</v>
      </c>
      <c r="B30" s="6" t="s">
        <v>89</v>
      </c>
      <c r="C30" s="26" t="s">
        <v>56</v>
      </c>
      <c r="D30" s="15">
        <v>374</v>
      </c>
      <c r="F30" s="19" t="s">
        <v>478</v>
      </c>
      <c r="G30" s="32">
        <f t="shared" si="0"/>
        <v>577</v>
      </c>
      <c r="H30" s="19">
        <f t="shared" si="1"/>
        <v>4</v>
      </c>
      <c r="I30" s="19" t="str">
        <f t="shared" si="2"/>
        <v>Repeated customer</v>
      </c>
    </row>
    <row r="31" spans="1:9" x14ac:dyDescent="0.25">
      <c r="A31" s="6" t="s">
        <v>113</v>
      </c>
      <c r="B31" s="6" t="s">
        <v>89</v>
      </c>
      <c r="C31" s="26" t="s">
        <v>56</v>
      </c>
      <c r="D31" s="15">
        <v>365</v>
      </c>
      <c r="F31" s="19" t="s">
        <v>485</v>
      </c>
      <c r="G31" s="32">
        <f t="shared" si="0"/>
        <v>792</v>
      </c>
      <c r="H31" s="19">
        <f t="shared" si="1"/>
        <v>3</v>
      </c>
      <c r="I31" s="19" t="str">
        <f t="shared" si="2"/>
        <v>Repeated customer</v>
      </c>
    </row>
    <row r="32" spans="1:9" x14ac:dyDescent="0.25">
      <c r="A32" s="6" t="s">
        <v>114</v>
      </c>
      <c r="B32" s="6" t="s">
        <v>115</v>
      </c>
      <c r="C32" s="26" t="s">
        <v>116</v>
      </c>
      <c r="D32" s="15">
        <v>627</v>
      </c>
      <c r="F32" s="19" t="s">
        <v>496</v>
      </c>
      <c r="G32" s="32">
        <f t="shared" si="0"/>
        <v>98</v>
      </c>
      <c r="H32" s="19">
        <f t="shared" si="1"/>
        <v>1</v>
      </c>
      <c r="I32" s="19" t="str">
        <f t="shared" si="2"/>
        <v>Non Repeated customer</v>
      </c>
    </row>
    <row r="33" spans="1:9" x14ac:dyDescent="0.25">
      <c r="A33" s="6" t="s">
        <v>117</v>
      </c>
      <c r="B33" s="6" t="s">
        <v>89</v>
      </c>
      <c r="C33" s="26" t="s">
        <v>56</v>
      </c>
      <c r="D33" s="15">
        <v>624</v>
      </c>
      <c r="F33" s="19" t="s">
        <v>515</v>
      </c>
      <c r="G33" s="32">
        <f t="shared" si="0"/>
        <v>173</v>
      </c>
      <c r="H33" s="19">
        <f t="shared" si="1"/>
        <v>6</v>
      </c>
      <c r="I33" s="19" t="str">
        <f t="shared" si="2"/>
        <v>Repeated customer</v>
      </c>
    </row>
    <row r="34" spans="1:9" x14ac:dyDescent="0.25">
      <c r="A34" s="6" t="s">
        <v>118</v>
      </c>
      <c r="B34" s="6" t="s">
        <v>119</v>
      </c>
      <c r="C34" s="26" t="s">
        <v>120</v>
      </c>
      <c r="D34" s="15">
        <v>387</v>
      </c>
      <c r="F34" s="19" t="s">
        <v>530</v>
      </c>
      <c r="G34" s="32">
        <f t="shared" si="0"/>
        <v>387</v>
      </c>
      <c r="H34" s="19">
        <f t="shared" si="1"/>
        <v>1</v>
      </c>
      <c r="I34" s="19" t="str">
        <f t="shared" si="2"/>
        <v>Non Repeated customer</v>
      </c>
    </row>
    <row r="35" spans="1:9" x14ac:dyDescent="0.25">
      <c r="A35" s="6" t="s">
        <v>121</v>
      </c>
      <c r="B35" s="6" t="s">
        <v>89</v>
      </c>
      <c r="C35" s="26" t="s">
        <v>56</v>
      </c>
      <c r="D35" s="15">
        <v>62</v>
      </c>
      <c r="F35" s="19" t="s">
        <v>537</v>
      </c>
      <c r="G35" s="32">
        <f t="shared" si="0"/>
        <v>147.99</v>
      </c>
      <c r="H35" s="19">
        <f t="shared" si="1"/>
        <v>1</v>
      </c>
      <c r="I35" s="19" t="str">
        <f t="shared" si="2"/>
        <v>Non Repeated customer</v>
      </c>
    </row>
    <row r="36" spans="1:9" x14ac:dyDescent="0.25">
      <c r="A36" s="6" t="s">
        <v>122</v>
      </c>
      <c r="B36" s="6" t="s">
        <v>89</v>
      </c>
      <c r="C36" s="26" t="s">
        <v>56</v>
      </c>
      <c r="D36" s="15">
        <v>532</v>
      </c>
      <c r="F36" s="19" t="s">
        <v>540</v>
      </c>
      <c r="G36" s="32">
        <f t="shared" si="0"/>
        <v>251</v>
      </c>
      <c r="H36" s="19">
        <f t="shared" si="1"/>
        <v>1</v>
      </c>
      <c r="I36" s="19" t="str">
        <f t="shared" si="2"/>
        <v>Non Repeated customer</v>
      </c>
    </row>
    <row r="37" spans="1:9" x14ac:dyDescent="0.25">
      <c r="A37" s="6" t="s">
        <v>123</v>
      </c>
      <c r="B37" s="6" t="s">
        <v>89</v>
      </c>
      <c r="C37" s="26" t="s">
        <v>56</v>
      </c>
      <c r="D37" s="15">
        <v>418</v>
      </c>
      <c r="F37" s="19" t="s">
        <v>547</v>
      </c>
      <c r="G37" s="32">
        <f t="shared" si="0"/>
        <v>656</v>
      </c>
      <c r="H37" s="19">
        <f t="shared" si="1"/>
        <v>1</v>
      </c>
      <c r="I37" s="19" t="str">
        <f t="shared" si="2"/>
        <v>Non Repeated customer</v>
      </c>
    </row>
    <row r="38" spans="1:9" x14ac:dyDescent="0.25">
      <c r="A38" s="6" t="s">
        <v>124</v>
      </c>
      <c r="B38" s="6"/>
      <c r="C38" s="26"/>
      <c r="D38" s="15">
        <v>206.5</v>
      </c>
      <c r="F38" s="19" t="s">
        <v>560</v>
      </c>
      <c r="G38" s="32">
        <f t="shared" si="0"/>
        <v>228</v>
      </c>
      <c r="H38" s="19">
        <f t="shared" si="1"/>
        <v>1</v>
      </c>
      <c r="I38" s="19" t="str">
        <f t="shared" si="2"/>
        <v>Non Repeated customer</v>
      </c>
    </row>
    <row r="39" spans="1:9" x14ac:dyDescent="0.25">
      <c r="A39" s="6" t="s">
        <v>125</v>
      </c>
      <c r="B39" s="6"/>
      <c r="C39" s="26"/>
      <c r="D39" s="15">
        <v>937.98</v>
      </c>
      <c r="F39" s="19" t="s">
        <v>573</v>
      </c>
      <c r="G39" s="32">
        <f t="shared" si="0"/>
        <v>836</v>
      </c>
      <c r="H39" s="19">
        <f t="shared" si="1"/>
        <v>2</v>
      </c>
      <c r="I39" s="19" t="str">
        <f t="shared" si="2"/>
        <v>Repeated customer</v>
      </c>
    </row>
    <row r="40" spans="1:9" x14ac:dyDescent="0.25">
      <c r="A40" s="6" t="s">
        <v>126</v>
      </c>
      <c r="B40" s="6"/>
      <c r="C40" s="26"/>
      <c r="D40" s="15">
        <v>356</v>
      </c>
      <c r="F40" s="19" t="s">
        <v>575</v>
      </c>
      <c r="G40" s="32">
        <f t="shared" si="0"/>
        <v>397</v>
      </c>
      <c r="H40" s="19">
        <f t="shared" si="1"/>
        <v>1</v>
      </c>
      <c r="I40" s="19" t="str">
        <f t="shared" si="2"/>
        <v>Non Repeated customer</v>
      </c>
    </row>
    <row r="41" spans="1:9" x14ac:dyDescent="0.25">
      <c r="A41" s="6" t="s">
        <v>127</v>
      </c>
      <c r="B41" s="6"/>
      <c r="C41" s="26"/>
      <c r="D41" s="15">
        <v>552</v>
      </c>
      <c r="F41" s="19" t="s">
        <v>581</v>
      </c>
      <c r="G41" s="32">
        <f t="shared" si="0"/>
        <v>520</v>
      </c>
      <c r="H41" s="19">
        <f t="shared" si="1"/>
        <v>1</v>
      </c>
      <c r="I41" s="19" t="str">
        <f t="shared" si="2"/>
        <v>Non Repeated customer</v>
      </c>
    </row>
    <row r="42" spans="1:9" x14ac:dyDescent="0.25">
      <c r="A42" s="6" t="s">
        <v>128</v>
      </c>
      <c r="B42" s="6"/>
      <c r="C42" s="26"/>
      <c r="D42" s="15">
        <v>206</v>
      </c>
      <c r="F42" s="19" t="s">
        <v>585</v>
      </c>
      <c r="G42" s="32">
        <f t="shared" si="0"/>
        <v>469</v>
      </c>
      <c r="H42" s="19">
        <f t="shared" si="1"/>
        <v>1</v>
      </c>
      <c r="I42" s="19" t="str">
        <f t="shared" si="2"/>
        <v>Non Repeated customer</v>
      </c>
    </row>
    <row r="43" spans="1:9" x14ac:dyDescent="0.25">
      <c r="A43" s="6" t="s">
        <v>129</v>
      </c>
      <c r="B43" s="6"/>
      <c r="C43" s="26"/>
      <c r="D43" s="15">
        <v>355</v>
      </c>
      <c r="F43" s="19" t="s">
        <v>598</v>
      </c>
      <c r="G43" s="32">
        <f t="shared" si="0"/>
        <v>672</v>
      </c>
      <c r="H43" s="19">
        <f t="shared" si="1"/>
        <v>2</v>
      </c>
      <c r="I43" s="19" t="str">
        <f t="shared" si="2"/>
        <v>Repeated customer</v>
      </c>
    </row>
    <row r="44" spans="1:9" x14ac:dyDescent="0.25">
      <c r="A44" s="6" t="s">
        <v>130</v>
      </c>
      <c r="B44" s="6"/>
      <c r="C44" s="26"/>
      <c r="D44" s="15">
        <v>249</v>
      </c>
      <c r="F44" s="19" t="s">
        <v>624</v>
      </c>
      <c r="G44" s="32">
        <f t="shared" si="0"/>
        <v>629</v>
      </c>
      <c r="H44" s="19">
        <f t="shared" si="1"/>
        <v>1</v>
      </c>
      <c r="I44" s="19" t="str">
        <f t="shared" si="2"/>
        <v>Non Repeated customer</v>
      </c>
    </row>
    <row r="45" spans="1:9" x14ac:dyDescent="0.25">
      <c r="A45" s="6" t="s">
        <v>131</v>
      </c>
      <c r="B45" s="6" t="s">
        <v>89</v>
      </c>
      <c r="C45" s="26" t="s">
        <v>56</v>
      </c>
      <c r="D45" s="15">
        <v>124</v>
      </c>
      <c r="F45" s="19" t="s">
        <v>632</v>
      </c>
      <c r="G45" s="32">
        <f t="shared" si="0"/>
        <v>13920</v>
      </c>
      <c r="H45" s="19">
        <f t="shared" si="1"/>
        <v>31</v>
      </c>
      <c r="I45" s="19" t="str">
        <f t="shared" si="2"/>
        <v>Repeated customer</v>
      </c>
    </row>
    <row r="46" spans="1:9" x14ac:dyDescent="0.25">
      <c r="A46" s="6" t="s">
        <v>132</v>
      </c>
      <c r="B46" s="6" t="s">
        <v>89</v>
      </c>
      <c r="C46" s="26" t="s">
        <v>56</v>
      </c>
      <c r="D46" s="15">
        <v>83</v>
      </c>
      <c r="F46" s="19" t="s">
        <v>639</v>
      </c>
      <c r="G46" s="32">
        <f t="shared" si="0"/>
        <v>177</v>
      </c>
      <c r="H46" s="19">
        <f t="shared" si="1"/>
        <v>1</v>
      </c>
      <c r="I46" s="19" t="str">
        <f t="shared" si="2"/>
        <v>Non Repeated customer</v>
      </c>
    </row>
    <row r="47" spans="1:9" x14ac:dyDescent="0.25">
      <c r="A47" s="6" t="s">
        <v>133</v>
      </c>
      <c r="B47" s="6" t="s">
        <v>89</v>
      </c>
      <c r="C47" s="26" t="s">
        <v>56</v>
      </c>
      <c r="D47" s="15">
        <v>167</v>
      </c>
      <c r="F47" s="19" t="s">
        <v>667</v>
      </c>
      <c r="G47" s="32">
        <f t="shared" si="0"/>
        <v>725</v>
      </c>
      <c r="H47" s="19">
        <f t="shared" si="1"/>
        <v>1</v>
      </c>
      <c r="I47" s="19" t="str">
        <f t="shared" si="2"/>
        <v>Non Repeated customer</v>
      </c>
    </row>
    <row r="48" spans="1:9" x14ac:dyDescent="0.25">
      <c r="A48" s="6" t="s">
        <v>134</v>
      </c>
      <c r="B48" s="6"/>
      <c r="C48" s="26"/>
      <c r="D48" s="15">
        <v>381</v>
      </c>
      <c r="F48" s="19" t="s">
        <v>692</v>
      </c>
      <c r="G48" s="32">
        <f t="shared" si="0"/>
        <v>595</v>
      </c>
      <c r="H48" s="19">
        <f t="shared" si="1"/>
        <v>1</v>
      </c>
      <c r="I48" s="19" t="str">
        <f t="shared" si="2"/>
        <v>Non Repeated customer</v>
      </c>
    </row>
    <row r="49" spans="1:9" x14ac:dyDescent="0.25">
      <c r="A49" s="6" t="s">
        <v>135</v>
      </c>
      <c r="B49" s="6"/>
      <c r="C49" s="26"/>
      <c r="D49" s="15">
        <v>524</v>
      </c>
      <c r="F49" s="19" t="s">
        <v>698</v>
      </c>
      <c r="G49" s="32">
        <f t="shared" si="0"/>
        <v>124</v>
      </c>
      <c r="H49" s="19">
        <f t="shared" si="1"/>
        <v>1</v>
      </c>
      <c r="I49" s="19" t="str">
        <f t="shared" si="2"/>
        <v>Non Repeated customer</v>
      </c>
    </row>
    <row r="50" spans="1:9" x14ac:dyDescent="0.25">
      <c r="A50" s="6" t="s">
        <v>136</v>
      </c>
      <c r="B50" s="6"/>
      <c r="C50" s="26"/>
      <c r="D50" s="15">
        <v>777</v>
      </c>
      <c r="F50" s="19" t="s">
        <v>703</v>
      </c>
      <c r="G50" s="32">
        <f t="shared" si="0"/>
        <v>667</v>
      </c>
      <c r="H50" s="19">
        <f t="shared" si="1"/>
        <v>3</v>
      </c>
      <c r="I50" s="19" t="str">
        <f t="shared" si="2"/>
        <v>Repeated customer</v>
      </c>
    </row>
    <row r="51" spans="1:9" x14ac:dyDescent="0.25">
      <c r="A51" s="6" t="s">
        <v>137</v>
      </c>
      <c r="B51" s="6"/>
      <c r="C51" s="26"/>
      <c r="D51" s="15">
        <v>728</v>
      </c>
      <c r="F51" s="19" t="s">
        <v>706</v>
      </c>
      <c r="G51" s="32">
        <f t="shared" si="0"/>
        <v>188</v>
      </c>
      <c r="H51" s="19">
        <f t="shared" si="1"/>
        <v>1</v>
      </c>
      <c r="I51" s="19" t="str">
        <f t="shared" si="2"/>
        <v>Non Repeated customer</v>
      </c>
    </row>
    <row r="52" spans="1:9" x14ac:dyDescent="0.25">
      <c r="A52" s="6" t="s">
        <v>138</v>
      </c>
      <c r="B52" s="6" t="s">
        <v>141</v>
      </c>
      <c r="C52" s="26" t="s">
        <v>142</v>
      </c>
      <c r="D52" s="15">
        <v>147</v>
      </c>
      <c r="F52" s="19" t="s">
        <v>711</v>
      </c>
      <c r="G52" s="32">
        <f t="shared" si="0"/>
        <v>376</v>
      </c>
      <c r="H52" s="19">
        <f t="shared" si="1"/>
        <v>1</v>
      </c>
      <c r="I52" s="19" t="str">
        <f t="shared" si="2"/>
        <v>Non Repeated customer</v>
      </c>
    </row>
    <row r="53" spans="1:9" x14ac:dyDescent="0.25">
      <c r="A53" s="6" t="s">
        <v>144</v>
      </c>
      <c r="B53" s="6"/>
      <c r="C53" s="26"/>
      <c r="D53" s="15">
        <v>161</v>
      </c>
      <c r="F53" s="19" t="s">
        <v>714</v>
      </c>
      <c r="G53" s="32">
        <f t="shared" si="0"/>
        <v>104</v>
      </c>
      <c r="H53" s="19">
        <f t="shared" si="1"/>
        <v>1</v>
      </c>
      <c r="I53" s="19" t="str">
        <f t="shared" si="2"/>
        <v>Non Repeated customer</v>
      </c>
    </row>
    <row r="54" spans="1:9" x14ac:dyDescent="0.25">
      <c r="A54" s="6" t="s">
        <v>145</v>
      </c>
      <c r="B54" s="6"/>
      <c r="C54" s="26"/>
      <c r="D54" s="15">
        <v>674</v>
      </c>
      <c r="F54" s="19" t="s">
        <v>727</v>
      </c>
      <c r="G54" s="32">
        <f t="shared" si="0"/>
        <v>313</v>
      </c>
      <c r="H54" s="19">
        <f t="shared" si="1"/>
        <v>1</v>
      </c>
      <c r="I54" s="19" t="str">
        <f t="shared" si="2"/>
        <v>Non Repeated customer</v>
      </c>
    </row>
    <row r="55" spans="1:9" x14ac:dyDescent="0.25">
      <c r="A55" s="6" t="s">
        <v>146</v>
      </c>
      <c r="B55" s="6"/>
      <c r="C55" s="26"/>
      <c r="D55" s="15">
        <v>306</v>
      </c>
      <c r="F55" s="19" t="s">
        <v>730</v>
      </c>
      <c r="G55" s="32">
        <f t="shared" si="0"/>
        <v>68412</v>
      </c>
      <c r="H55" s="19">
        <f t="shared" si="1"/>
        <v>198</v>
      </c>
      <c r="I55" s="19" t="str">
        <f t="shared" si="2"/>
        <v>Repeated customer</v>
      </c>
    </row>
    <row r="56" spans="1:9" x14ac:dyDescent="0.25">
      <c r="A56" s="6" t="s">
        <v>147</v>
      </c>
      <c r="B56" s="6"/>
      <c r="C56" s="26"/>
      <c r="D56" s="15">
        <v>386</v>
      </c>
      <c r="F56" s="19" t="s">
        <v>749</v>
      </c>
      <c r="G56" s="32">
        <f t="shared" si="0"/>
        <v>137</v>
      </c>
      <c r="H56" s="19">
        <f t="shared" si="1"/>
        <v>1</v>
      </c>
      <c r="I56" s="19" t="str">
        <f t="shared" si="2"/>
        <v>Non Repeated customer</v>
      </c>
    </row>
    <row r="57" spans="1:9" x14ac:dyDescent="0.25">
      <c r="A57" s="6" t="s">
        <v>148</v>
      </c>
      <c r="B57" s="6" t="s">
        <v>89</v>
      </c>
      <c r="C57" s="26" t="s">
        <v>56</v>
      </c>
      <c r="D57" s="15">
        <v>387</v>
      </c>
      <c r="F57" s="19" t="s">
        <v>755</v>
      </c>
      <c r="G57" s="32">
        <f t="shared" si="0"/>
        <v>666</v>
      </c>
      <c r="H57" s="19">
        <f t="shared" si="1"/>
        <v>5</v>
      </c>
      <c r="I57" s="19" t="str">
        <f t="shared" si="2"/>
        <v>Repeated customer</v>
      </c>
    </row>
    <row r="58" spans="1:9" x14ac:dyDescent="0.25">
      <c r="A58" s="6" t="s">
        <v>149</v>
      </c>
      <c r="B58" s="6"/>
      <c r="C58" s="26"/>
      <c r="D58" s="15">
        <v>260</v>
      </c>
      <c r="F58" s="19" t="s">
        <v>765</v>
      </c>
      <c r="G58" s="32">
        <f t="shared" si="0"/>
        <v>230</v>
      </c>
      <c r="H58" s="19">
        <f t="shared" si="1"/>
        <v>1</v>
      </c>
      <c r="I58" s="19" t="str">
        <f t="shared" si="2"/>
        <v>Non Repeated customer</v>
      </c>
    </row>
    <row r="59" spans="1:9" x14ac:dyDescent="0.25">
      <c r="A59" s="6" t="s">
        <v>150</v>
      </c>
      <c r="B59" s="6"/>
      <c r="C59" s="26"/>
      <c r="D59" s="15">
        <v>285</v>
      </c>
      <c r="F59" s="19" t="s">
        <v>768</v>
      </c>
      <c r="G59" s="32">
        <f t="shared" si="0"/>
        <v>829</v>
      </c>
      <c r="H59" s="19">
        <f t="shared" si="1"/>
        <v>1</v>
      </c>
      <c r="I59" s="19" t="str">
        <f t="shared" si="2"/>
        <v>Non Repeated customer</v>
      </c>
    </row>
    <row r="60" spans="1:9" x14ac:dyDescent="0.25">
      <c r="A60" s="6" t="s">
        <v>151</v>
      </c>
      <c r="B60" s="6"/>
      <c r="C60" s="26"/>
      <c r="D60" s="15">
        <v>552</v>
      </c>
      <c r="F60" s="19" t="s">
        <v>772</v>
      </c>
      <c r="G60" s="32">
        <f t="shared" si="0"/>
        <v>167</v>
      </c>
      <c r="H60" s="19">
        <f t="shared" si="1"/>
        <v>1</v>
      </c>
      <c r="I60" s="19" t="str">
        <f t="shared" si="2"/>
        <v>Non Repeated customer</v>
      </c>
    </row>
    <row r="61" spans="1:9" x14ac:dyDescent="0.25">
      <c r="A61" s="6" t="s">
        <v>152</v>
      </c>
      <c r="B61" s="6"/>
      <c r="C61" s="26"/>
      <c r="D61" s="15">
        <v>513.5</v>
      </c>
      <c r="F61" s="19" t="s">
        <v>779</v>
      </c>
      <c r="G61" s="32">
        <f t="shared" si="0"/>
        <v>187</v>
      </c>
      <c r="H61" s="19">
        <f t="shared" si="1"/>
        <v>1</v>
      </c>
      <c r="I61" s="19" t="str">
        <f t="shared" si="2"/>
        <v>Non Repeated customer</v>
      </c>
    </row>
    <row r="62" spans="1:9" x14ac:dyDescent="0.25">
      <c r="A62" s="6" t="s">
        <v>153</v>
      </c>
      <c r="B62" s="6"/>
      <c r="C62" s="26"/>
      <c r="D62" s="15">
        <v>792.5</v>
      </c>
      <c r="F62" s="19" t="s">
        <v>784</v>
      </c>
      <c r="G62" s="32">
        <f t="shared" si="0"/>
        <v>124</v>
      </c>
      <c r="H62" s="19">
        <f t="shared" si="1"/>
        <v>1</v>
      </c>
      <c r="I62" s="19" t="str">
        <f t="shared" si="2"/>
        <v>Non Repeated customer</v>
      </c>
    </row>
    <row r="63" spans="1:9" x14ac:dyDescent="0.25">
      <c r="A63" s="6" t="s">
        <v>154</v>
      </c>
      <c r="B63" s="6" t="s">
        <v>89</v>
      </c>
      <c r="C63" s="26" t="s">
        <v>56</v>
      </c>
      <c r="D63" s="15">
        <v>198</v>
      </c>
      <c r="F63" s="19" t="s">
        <v>807</v>
      </c>
      <c r="G63" s="32">
        <f t="shared" si="0"/>
        <v>334</v>
      </c>
      <c r="H63" s="19">
        <f t="shared" si="1"/>
        <v>1</v>
      </c>
      <c r="I63" s="19" t="str">
        <f t="shared" si="2"/>
        <v>Non Repeated customer</v>
      </c>
    </row>
    <row r="64" spans="1:9" x14ac:dyDescent="0.25">
      <c r="A64" s="6" t="s">
        <v>155</v>
      </c>
      <c r="B64" s="6" t="s">
        <v>89</v>
      </c>
      <c r="C64" s="26" t="s">
        <v>56</v>
      </c>
      <c r="D64" s="15">
        <v>322</v>
      </c>
      <c r="F64" s="19" t="s">
        <v>832</v>
      </c>
      <c r="G64" s="32">
        <f t="shared" si="0"/>
        <v>1331</v>
      </c>
      <c r="H64" s="19">
        <f t="shared" si="1"/>
        <v>5</v>
      </c>
      <c r="I64" s="19" t="str">
        <f t="shared" si="2"/>
        <v>Repeated customer</v>
      </c>
    </row>
    <row r="65" spans="1:9" x14ac:dyDescent="0.25">
      <c r="A65" s="6" t="s">
        <v>156</v>
      </c>
      <c r="B65" s="6"/>
      <c r="C65" s="26"/>
      <c r="D65" s="15">
        <v>186</v>
      </c>
      <c r="F65" s="19" t="s">
        <v>840</v>
      </c>
      <c r="G65" s="32">
        <f t="shared" si="0"/>
        <v>775</v>
      </c>
      <c r="H65" s="19">
        <f t="shared" si="1"/>
        <v>1</v>
      </c>
      <c r="I65" s="19" t="str">
        <f t="shared" si="2"/>
        <v>Non Repeated customer</v>
      </c>
    </row>
    <row r="66" spans="1:9" x14ac:dyDescent="0.25">
      <c r="A66" s="6" t="s">
        <v>157</v>
      </c>
      <c r="B66" s="6"/>
      <c r="C66" s="26"/>
      <c r="D66" s="15">
        <v>276</v>
      </c>
      <c r="F66" s="19" t="s">
        <v>854</v>
      </c>
      <c r="G66" s="32">
        <f t="shared" si="0"/>
        <v>129</v>
      </c>
      <c r="H66" s="19">
        <f t="shared" si="1"/>
        <v>1</v>
      </c>
      <c r="I66" s="19" t="str">
        <f t="shared" si="2"/>
        <v>Non Repeated customer</v>
      </c>
    </row>
    <row r="67" spans="1:9" x14ac:dyDescent="0.25">
      <c r="A67" s="6" t="s">
        <v>158</v>
      </c>
      <c r="B67" s="6" t="s">
        <v>159</v>
      </c>
      <c r="C67" s="26" t="s">
        <v>160</v>
      </c>
      <c r="D67" s="15">
        <v>356</v>
      </c>
      <c r="F67" s="19" t="s">
        <v>860</v>
      </c>
      <c r="G67" s="32">
        <f t="shared" ref="G67:G130" si="3">SUMIF($B:$B,F67,$D:$D)</f>
        <v>167</v>
      </c>
      <c r="H67" s="19">
        <f t="shared" ref="H67:H130" si="4">COUNTIF($B:$B,F67)</f>
        <v>1</v>
      </c>
      <c r="I67" s="19" t="str">
        <f t="shared" ref="I67:I130" si="5">IF(H67&gt;1,"Repeated customer","Non Repeated customer")</f>
        <v>Non Repeated customer</v>
      </c>
    </row>
    <row r="68" spans="1:9" x14ac:dyDescent="0.25">
      <c r="A68" s="6" t="s">
        <v>161</v>
      </c>
      <c r="B68" s="6" t="s">
        <v>89</v>
      </c>
      <c r="C68" s="26" t="s">
        <v>56</v>
      </c>
      <c r="D68" s="15">
        <v>198</v>
      </c>
      <c r="F68" s="19" t="s">
        <v>869</v>
      </c>
      <c r="G68" s="32">
        <f t="shared" si="3"/>
        <v>397</v>
      </c>
      <c r="H68" s="19">
        <f t="shared" si="4"/>
        <v>1</v>
      </c>
      <c r="I68" s="19" t="str">
        <f t="shared" si="5"/>
        <v>Non Repeated customer</v>
      </c>
    </row>
    <row r="69" spans="1:9" x14ac:dyDescent="0.25">
      <c r="A69" s="6" t="s">
        <v>162</v>
      </c>
      <c r="B69" s="6" t="s">
        <v>89</v>
      </c>
      <c r="C69" s="26" t="s">
        <v>56</v>
      </c>
      <c r="D69" s="15">
        <v>460</v>
      </c>
      <c r="F69" s="19" t="s">
        <v>874</v>
      </c>
      <c r="G69" s="32">
        <f t="shared" si="3"/>
        <v>1348</v>
      </c>
      <c r="H69" s="19">
        <f t="shared" si="4"/>
        <v>2</v>
      </c>
      <c r="I69" s="19" t="str">
        <f t="shared" si="5"/>
        <v>Repeated customer</v>
      </c>
    </row>
    <row r="70" spans="1:9" x14ac:dyDescent="0.25">
      <c r="A70" s="6" t="s">
        <v>163</v>
      </c>
      <c r="B70" s="6" t="s">
        <v>89</v>
      </c>
      <c r="C70" s="26" t="s">
        <v>56</v>
      </c>
      <c r="D70" s="15">
        <v>167</v>
      </c>
      <c r="F70" s="19" t="s">
        <v>882</v>
      </c>
      <c r="G70" s="32">
        <f t="shared" si="3"/>
        <v>209</v>
      </c>
      <c r="H70" s="19">
        <f t="shared" si="4"/>
        <v>1</v>
      </c>
      <c r="I70" s="19" t="str">
        <f t="shared" si="5"/>
        <v>Non Repeated customer</v>
      </c>
    </row>
    <row r="71" spans="1:9" x14ac:dyDescent="0.25">
      <c r="A71" s="6" t="s">
        <v>164</v>
      </c>
      <c r="B71" s="6" t="s">
        <v>89</v>
      </c>
      <c r="C71" s="26" t="s">
        <v>56</v>
      </c>
      <c r="D71" s="15">
        <v>114</v>
      </c>
      <c r="F71" s="19" t="s">
        <v>906</v>
      </c>
      <c r="G71" s="32">
        <f t="shared" si="3"/>
        <v>1147</v>
      </c>
      <c r="H71" s="19">
        <f t="shared" si="4"/>
        <v>3</v>
      </c>
      <c r="I71" s="19" t="str">
        <f t="shared" si="5"/>
        <v>Repeated customer</v>
      </c>
    </row>
    <row r="72" spans="1:9" x14ac:dyDescent="0.25">
      <c r="A72" s="6" t="s">
        <v>165</v>
      </c>
      <c r="B72" s="6" t="s">
        <v>89</v>
      </c>
      <c r="C72" s="26" t="s">
        <v>56</v>
      </c>
      <c r="D72" s="15">
        <v>209</v>
      </c>
      <c r="F72" s="19" t="s">
        <v>922</v>
      </c>
      <c r="G72" s="32">
        <f t="shared" si="3"/>
        <v>62</v>
      </c>
      <c r="H72" s="19">
        <f t="shared" si="4"/>
        <v>1</v>
      </c>
      <c r="I72" s="19" t="str">
        <f t="shared" si="5"/>
        <v>Non Repeated customer</v>
      </c>
    </row>
    <row r="73" spans="1:9" x14ac:dyDescent="0.25">
      <c r="A73" s="6" t="s">
        <v>166</v>
      </c>
      <c r="B73" s="6" t="s">
        <v>89</v>
      </c>
      <c r="C73" s="26" t="s">
        <v>56</v>
      </c>
      <c r="D73" s="15">
        <v>613</v>
      </c>
      <c r="F73" s="19" t="s">
        <v>928</v>
      </c>
      <c r="G73" s="32">
        <f t="shared" si="3"/>
        <v>1322</v>
      </c>
      <c r="H73" s="19">
        <f t="shared" si="4"/>
        <v>2</v>
      </c>
      <c r="I73" s="19" t="str">
        <f t="shared" si="5"/>
        <v>Repeated customer</v>
      </c>
    </row>
    <row r="74" spans="1:9" x14ac:dyDescent="0.25">
      <c r="A74" s="6" t="s">
        <v>167</v>
      </c>
      <c r="B74" s="6"/>
      <c r="C74" s="26"/>
      <c r="D74" s="15">
        <v>489</v>
      </c>
      <c r="F74" s="19" t="s">
        <v>931</v>
      </c>
      <c r="G74" s="32">
        <f t="shared" si="3"/>
        <v>230</v>
      </c>
      <c r="H74" s="19">
        <f t="shared" si="4"/>
        <v>1</v>
      </c>
      <c r="I74" s="19" t="str">
        <f t="shared" si="5"/>
        <v>Non Repeated customer</v>
      </c>
    </row>
    <row r="75" spans="1:9" x14ac:dyDescent="0.25">
      <c r="A75" s="6" t="s">
        <v>168</v>
      </c>
      <c r="B75" s="6"/>
      <c r="C75" s="26"/>
      <c r="D75" s="15">
        <v>230</v>
      </c>
      <c r="F75" s="19" t="s">
        <v>978</v>
      </c>
      <c r="G75" s="32">
        <f t="shared" si="3"/>
        <v>310</v>
      </c>
      <c r="H75" s="19">
        <f t="shared" si="4"/>
        <v>1</v>
      </c>
      <c r="I75" s="19" t="str">
        <f t="shared" si="5"/>
        <v>Non Repeated customer</v>
      </c>
    </row>
    <row r="76" spans="1:9" x14ac:dyDescent="0.25">
      <c r="A76" s="6" t="s">
        <v>169</v>
      </c>
      <c r="B76" s="6"/>
      <c r="C76" s="26"/>
      <c r="D76" s="15">
        <v>298</v>
      </c>
      <c r="F76" s="19" t="s">
        <v>995</v>
      </c>
      <c r="G76" s="32">
        <f t="shared" si="3"/>
        <v>436</v>
      </c>
      <c r="H76" s="19">
        <f t="shared" si="4"/>
        <v>1</v>
      </c>
      <c r="I76" s="19" t="str">
        <f t="shared" si="5"/>
        <v>Non Repeated customer</v>
      </c>
    </row>
    <row r="77" spans="1:9" x14ac:dyDescent="0.25">
      <c r="A77" s="6" t="s">
        <v>170</v>
      </c>
      <c r="B77" s="6" t="s">
        <v>89</v>
      </c>
      <c r="C77" s="26" t="s">
        <v>56</v>
      </c>
      <c r="D77" s="15">
        <v>186</v>
      </c>
      <c r="F77" s="19" t="s">
        <v>999</v>
      </c>
      <c r="G77" s="32">
        <f t="shared" si="3"/>
        <v>366</v>
      </c>
      <c r="H77" s="19">
        <f t="shared" si="4"/>
        <v>1</v>
      </c>
      <c r="I77" s="19" t="str">
        <f t="shared" si="5"/>
        <v>Non Repeated customer</v>
      </c>
    </row>
    <row r="78" spans="1:9" x14ac:dyDescent="0.25">
      <c r="A78" s="6" t="s">
        <v>171</v>
      </c>
      <c r="B78" s="6"/>
      <c r="C78" s="26"/>
      <c r="D78" s="15">
        <v>584</v>
      </c>
      <c r="F78" s="19" t="s">
        <v>1001</v>
      </c>
      <c r="G78" s="32">
        <f t="shared" si="3"/>
        <v>291</v>
      </c>
      <c r="H78" s="19">
        <f t="shared" si="4"/>
        <v>1</v>
      </c>
      <c r="I78" s="19" t="str">
        <f t="shared" si="5"/>
        <v>Non Repeated customer</v>
      </c>
    </row>
    <row r="79" spans="1:9" x14ac:dyDescent="0.25">
      <c r="A79" s="6" t="s">
        <v>172</v>
      </c>
      <c r="B79" s="6" t="s">
        <v>89</v>
      </c>
      <c r="C79" s="26" t="s">
        <v>56</v>
      </c>
      <c r="D79" s="15">
        <v>314</v>
      </c>
      <c r="F79" s="19" t="s">
        <v>1003</v>
      </c>
      <c r="G79" s="32">
        <f t="shared" si="3"/>
        <v>198</v>
      </c>
      <c r="H79" s="19">
        <f t="shared" si="4"/>
        <v>1</v>
      </c>
      <c r="I79" s="19" t="str">
        <f t="shared" si="5"/>
        <v>Non Repeated customer</v>
      </c>
    </row>
    <row r="80" spans="1:9" x14ac:dyDescent="0.25">
      <c r="A80" s="6" t="s">
        <v>173</v>
      </c>
      <c r="B80" s="6"/>
      <c r="C80" s="26"/>
      <c r="D80" s="15">
        <v>343</v>
      </c>
      <c r="F80" s="19" t="s">
        <v>1035</v>
      </c>
      <c r="G80" s="32">
        <f t="shared" si="3"/>
        <v>1549</v>
      </c>
      <c r="H80" s="19">
        <f t="shared" si="4"/>
        <v>9</v>
      </c>
      <c r="I80" s="19" t="str">
        <f t="shared" si="5"/>
        <v>Repeated customer</v>
      </c>
    </row>
    <row r="81" spans="1:9" x14ac:dyDescent="0.25">
      <c r="A81" s="6" t="s">
        <v>174</v>
      </c>
      <c r="B81" s="6"/>
      <c r="C81" s="26"/>
      <c r="D81" s="15">
        <v>381</v>
      </c>
      <c r="F81" s="19" t="s">
        <v>1040</v>
      </c>
      <c r="G81" s="32">
        <f t="shared" si="3"/>
        <v>62</v>
      </c>
      <c r="H81" s="19">
        <f t="shared" si="4"/>
        <v>1</v>
      </c>
      <c r="I81" s="19" t="str">
        <f t="shared" si="5"/>
        <v>Non Repeated customer</v>
      </c>
    </row>
    <row r="82" spans="1:9" x14ac:dyDescent="0.25">
      <c r="A82" s="6" t="s">
        <v>175</v>
      </c>
      <c r="B82" s="6"/>
      <c r="C82" s="26"/>
      <c r="D82" s="15">
        <v>207</v>
      </c>
      <c r="F82" s="19" t="s">
        <v>1073</v>
      </c>
      <c r="G82" s="32">
        <f t="shared" si="3"/>
        <v>9063</v>
      </c>
      <c r="H82" s="19">
        <f t="shared" si="4"/>
        <v>23</v>
      </c>
      <c r="I82" s="19" t="str">
        <f t="shared" si="5"/>
        <v>Repeated customer</v>
      </c>
    </row>
    <row r="83" spans="1:9" x14ac:dyDescent="0.25">
      <c r="A83" s="6" t="s">
        <v>176</v>
      </c>
      <c r="B83" s="6"/>
      <c r="C83" s="26"/>
      <c r="D83" s="15">
        <v>503.5</v>
      </c>
      <c r="F83" s="19" t="s">
        <v>1119</v>
      </c>
      <c r="G83" s="32">
        <f t="shared" si="3"/>
        <v>83</v>
      </c>
      <c r="H83" s="19">
        <f t="shared" si="4"/>
        <v>1</v>
      </c>
      <c r="I83" s="19" t="str">
        <f t="shared" si="5"/>
        <v>Non Repeated customer</v>
      </c>
    </row>
    <row r="84" spans="1:9" x14ac:dyDescent="0.25">
      <c r="A84" s="6" t="s">
        <v>177</v>
      </c>
      <c r="B84" s="6"/>
      <c r="C84" s="26"/>
      <c r="D84" s="15">
        <v>390</v>
      </c>
      <c r="F84" s="19" t="s">
        <v>1128</v>
      </c>
      <c r="G84" s="32">
        <f t="shared" si="3"/>
        <v>1081</v>
      </c>
      <c r="H84" s="19">
        <f t="shared" si="4"/>
        <v>1</v>
      </c>
      <c r="I84" s="19" t="str">
        <f t="shared" si="5"/>
        <v>Non Repeated customer</v>
      </c>
    </row>
    <row r="85" spans="1:9" x14ac:dyDescent="0.25">
      <c r="A85" s="6" t="s">
        <v>178</v>
      </c>
      <c r="B85" s="6"/>
      <c r="C85" s="26"/>
      <c r="D85" s="15">
        <v>180</v>
      </c>
      <c r="F85" s="19" t="s">
        <v>1133</v>
      </c>
      <c r="G85" s="32">
        <f t="shared" si="3"/>
        <v>689</v>
      </c>
      <c r="H85" s="19">
        <f t="shared" si="4"/>
        <v>1</v>
      </c>
      <c r="I85" s="19" t="str">
        <f t="shared" si="5"/>
        <v>Non Repeated customer</v>
      </c>
    </row>
    <row r="86" spans="1:9" x14ac:dyDescent="0.25">
      <c r="A86" s="6" t="s">
        <v>179</v>
      </c>
      <c r="B86" s="6" t="s">
        <v>89</v>
      </c>
      <c r="C86" s="26" t="s">
        <v>56</v>
      </c>
      <c r="D86" s="15">
        <v>188</v>
      </c>
      <c r="F86" s="19" t="s">
        <v>1142</v>
      </c>
      <c r="G86" s="32">
        <f t="shared" si="3"/>
        <v>3039</v>
      </c>
      <c r="H86" s="19">
        <f t="shared" si="4"/>
        <v>3</v>
      </c>
      <c r="I86" s="19" t="str">
        <f t="shared" si="5"/>
        <v>Repeated customer</v>
      </c>
    </row>
    <row r="87" spans="1:9" x14ac:dyDescent="0.25">
      <c r="A87" s="6" t="s">
        <v>180</v>
      </c>
      <c r="B87" s="6" t="s">
        <v>89</v>
      </c>
      <c r="C87" s="26" t="s">
        <v>56</v>
      </c>
      <c r="D87" s="15">
        <v>1074</v>
      </c>
      <c r="F87" s="19" t="s">
        <v>1156</v>
      </c>
      <c r="G87" s="32">
        <f t="shared" si="3"/>
        <v>376</v>
      </c>
      <c r="H87" s="19">
        <f t="shared" si="4"/>
        <v>1</v>
      </c>
      <c r="I87" s="19" t="str">
        <f t="shared" si="5"/>
        <v>Non Repeated customer</v>
      </c>
    </row>
    <row r="88" spans="1:9" x14ac:dyDescent="0.25">
      <c r="A88" s="6" t="s">
        <v>181</v>
      </c>
      <c r="B88" s="6" t="s">
        <v>89</v>
      </c>
      <c r="C88" s="26" t="s">
        <v>56</v>
      </c>
      <c r="D88" s="15">
        <v>657</v>
      </c>
      <c r="F88" s="19" t="s">
        <v>1183</v>
      </c>
      <c r="G88" s="32">
        <f t="shared" si="3"/>
        <v>167</v>
      </c>
      <c r="H88" s="19">
        <f t="shared" si="4"/>
        <v>1</v>
      </c>
      <c r="I88" s="19" t="str">
        <f t="shared" si="5"/>
        <v>Non Repeated customer</v>
      </c>
    </row>
    <row r="89" spans="1:9" x14ac:dyDescent="0.25">
      <c r="A89" s="6" t="s">
        <v>182</v>
      </c>
      <c r="B89" s="6" t="s">
        <v>183</v>
      </c>
      <c r="C89" s="26" t="s">
        <v>184</v>
      </c>
      <c r="D89" s="15">
        <v>1108</v>
      </c>
      <c r="F89" s="19" t="s">
        <v>1191</v>
      </c>
      <c r="G89" s="32">
        <f t="shared" si="3"/>
        <v>1018</v>
      </c>
      <c r="H89" s="19">
        <f t="shared" si="4"/>
        <v>2</v>
      </c>
      <c r="I89" s="19" t="str">
        <f t="shared" si="5"/>
        <v>Repeated customer</v>
      </c>
    </row>
    <row r="90" spans="1:9" x14ac:dyDescent="0.25">
      <c r="A90" s="6" t="s">
        <v>185</v>
      </c>
      <c r="B90" s="6" t="s">
        <v>186</v>
      </c>
      <c r="C90" s="26" t="s">
        <v>187</v>
      </c>
      <c r="D90" s="15">
        <v>206</v>
      </c>
      <c r="F90" s="19" t="s">
        <v>1205</v>
      </c>
      <c r="G90" s="32">
        <f t="shared" si="3"/>
        <v>1896</v>
      </c>
      <c r="H90" s="19">
        <f t="shared" si="4"/>
        <v>3</v>
      </c>
      <c r="I90" s="19" t="str">
        <f t="shared" si="5"/>
        <v>Repeated customer</v>
      </c>
    </row>
    <row r="91" spans="1:9" x14ac:dyDescent="0.25">
      <c r="A91" s="6" t="s">
        <v>188</v>
      </c>
      <c r="B91" s="6" t="s">
        <v>189</v>
      </c>
      <c r="C91" s="26" t="s">
        <v>190</v>
      </c>
      <c r="D91" s="15">
        <v>198</v>
      </c>
      <c r="F91" s="19" t="s">
        <v>1229</v>
      </c>
      <c r="G91" s="32">
        <f t="shared" si="3"/>
        <v>428</v>
      </c>
      <c r="H91" s="19">
        <f t="shared" si="4"/>
        <v>1</v>
      </c>
      <c r="I91" s="19" t="str">
        <f t="shared" si="5"/>
        <v>Non Repeated customer</v>
      </c>
    </row>
    <row r="92" spans="1:9" x14ac:dyDescent="0.25">
      <c r="A92" s="6" t="s">
        <v>191</v>
      </c>
      <c r="B92" s="6" t="s">
        <v>192</v>
      </c>
      <c r="C92" s="26" t="s">
        <v>193</v>
      </c>
      <c r="D92" s="15">
        <v>398</v>
      </c>
      <c r="F92" s="19" t="s">
        <v>1274</v>
      </c>
      <c r="G92" s="32">
        <f t="shared" si="3"/>
        <v>416</v>
      </c>
      <c r="H92" s="19">
        <f t="shared" si="4"/>
        <v>1</v>
      </c>
      <c r="I92" s="19" t="str">
        <f t="shared" si="5"/>
        <v>Non Repeated customer</v>
      </c>
    </row>
    <row r="93" spans="1:9" x14ac:dyDescent="0.25">
      <c r="A93" s="6" t="s">
        <v>194</v>
      </c>
      <c r="B93" s="6" t="s">
        <v>89</v>
      </c>
      <c r="C93" s="26" t="s">
        <v>56</v>
      </c>
      <c r="D93" s="15">
        <v>374</v>
      </c>
      <c r="F93" s="19" t="s">
        <v>1288</v>
      </c>
      <c r="G93" s="32">
        <f t="shared" si="3"/>
        <v>561</v>
      </c>
      <c r="H93" s="19">
        <f t="shared" si="4"/>
        <v>1</v>
      </c>
      <c r="I93" s="19" t="str">
        <f t="shared" si="5"/>
        <v>Non Repeated customer</v>
      </c>
    </row>
    <row r="94" spans="1:9" x14ac:dyDescent="0.25">
      <c r="A94" s="6" t="s">
        <v>195</v>
      </c>
      <c r="B94" s="6"/>
      <c r="C94" s="26"/>
      <c r="D94" s="15">
        <v>435.43</v>
      </c>
      <c r="F94" s="19" t="s">
        <v>1296</v>
      </c>
      <c r="G94" s="32">
        <f t="shared" si="3"/>
        <v>236</v>
      </c>
      <c r="H94" s="19">
        <f t="shared" si="4"/>
        <v>2</v>
      </c>
      <c r="I94" s="19" t="str">
        <f t="shared" si="5"/>
        <v>Repeated customer</v>
      </c>
    </row>
    <row r="95" spans="1:9" x14ac:dyDescent="0.25">
      <c r="A95" s="6" t="s">
        <v>196</v>
      </c>
      <c r="B95" s="6"/>
      <c r="C95" s="26"/>
      <c r="D95" s="15">
        <v>355</v>
      </c>
      <c r="F95" s="19" t="s">
        <v>1317</v>
      </c>
      <c r="G95" s="32">
        <f t="shared" si="3"/>
        <v>711</v>
      </c>
      <c r="H95" s="19">
        <f t="shared" si="4"/>
        <v>1</v>
      </c>
      <c r="I95" s="19" t="str">
        <f t="shared" si="5"/>
        <v>Non Repeated customer</v>
      </c>
    </row>
    <row r="96" spans="1:9" x14ac:dyDescent="0.25">
      <c r="A96" s="6" t="s">
        <v>197</v>
      </c>
      <c r="B96" s="6" t="s">
        <v>89</v>
      </c>
      <c r="C96" s="26" t="s">
        <v>56</v>
      </c>
      <c r="D96" s="15">
        <v>398</v>
      </c>
      <c r="F96" s="19" t="s">
        <v>1462</v>
      </c>
      <c r="G96" s="32">
        <f t="shared" si="3"/>
        <v>228</v>
      </c>
      <c r="H96" s="19">
        <f t="shared" si="4"/>
        <v>1</v>
      </c>
      <c r="I96" s="19" t="str">
        <f t="shared" si="5"/>
        <v>Non Repeated customer</v>
      </c>
    </row>
    <row r="97" spans="1:9" x14ac:dyDescent="0.25">
      <c r="A97" s="6" t="s">
        <v>198</v>
      </c>
      <c r="B97" s="6"/>
      <c r="C97" s="26"/>
      <c r="D97" s="15">
        <v>160</v>
      </c>
      <c r="F97" s="19" t="s">
        <v>1508</v>
      </c>
      <c r="G97" s="32">
        <f t="shared" si="3"/>
        <v>311</v>
      </c>
      <c r="H97" s="19">
        <f t="shared" si="4"/>
        <v>2</v>
      </c>
      <c r="I97" s="19" t="str">
        <f t="shared" si="5"/>
        <v>Repeated customer</v>
      </c>
    </row>
    <row r="98" spans="1:9" x14ac:dyDescent="0.25">
      <c r="A98" s="6" t="s">
        <v>199</v>
      </c>
      <c r="B98" s="6" t="s">
        <v>89</v>
      </c>
      <c r="C98" s="26" t="s">
        <v>56</v>
      </c>
      <c r="D98" s="15">
        <v>251</v>
      </c>
      <c r="F98" s="19" t="s">
        <v>1511</v>
      </c>
      <c r="G98" s="32">
        <f t="shared" si="3"/>
        <v>186</v>
      </c>
      <c r="H98" s="19">
        <f t="shared" si="4"/>
        <v>1</v>
      </c>
      <c r="I98" s="19" t="str">
        <f t="shared" si="5"/>
        <v>Non Repeated customer</v>
      </c>
    </row>
    <row r="99" spans="1:9" x14ac:dyDescent="0.25">
      <c r="A99" s="6" t="s">
        <v>200</v>
      </c>
      <c r="B99" s="6" t="s">
        <v>89</v>
      </c>
      <c r="C99" s="26" t="s">
        <v>56</v>
      </c>
      <c r="D99" s="15">
        <v>188</v>
      </c>
      <c r="F99" s="19" t="s">
        <v>1541</v>
      </c>
      <c r="G99" s="32">
        <f t="shared" si="3"/>
        <v>942</v>
      </c>
      <c r="H99" s="19">
        <f t="shared" si="4"/>
        <v>2</v>
      </c>
      <c r="I99" s="19" t="str">
        <f t="shared" si="5"/>
        <v>Repeated customer</v>
      </c>
    </row>
    <row r="100" spans="1:9" x14ac:dyDescent="0.25">
      <c r="A100" s="6" t="s">
        <v>201</v>
      </c>
      <c r="B100" s="6" t="s">
        <v>89</v>
      </c>
      <c r="C100" s="26" t="s">
        <v>56</v>
      </c>
      <c r="D100" s="15">
        <v>658</v>
      </c>
      <c r="F100" s="19" t="s">
        <v>1559</v>
      </c>
      <c r="G100" s="32">
        <f t="shared" si="3"/>
        <v>732</v>
      </c>
      <c r="H100" s="19">
        <f t="shared" si="4"/>
        <v>1</v>
      </c>
      <c r="I100" s="19" t="str">
        <f t="shared" si="5"/>
        <v>Non Repeated customer</v>
      </c>
    </row>
    <row r="101" spans="1:9" x14ac:dyDescent="0.25">
      <c r="A101" s="6" t="s">
        <v>202</v>
      </c>
      <c r="B101" s="6" t="s">
        <v>89</v>
      </c>
      <c r="C101" s="26" t="s">
        <v>56</v>
      </c>
      <c r="D101" s="15">
        <v>209</v>
      </c>
      <c r="F101" s="19" t="s">
        <v>1566</v>
      </c>
      <c r="G101" s="32">
        <f t="shared" si="3"/>
        <v>383</v>
      </c>
      <c r="H101" s="19">
        <f t="shared" si="4"/>
        <v>4</v>
      </c>
      <c r="I101" s="19" t="str">
        <f t="shared" si="5"/>
        <v>Repeated customer</v>
      </c>
    </row>
    <row r="102" spans="1:9" x14ac:dyDescent="0.25">
      <c r="A102" s="6" t="s">
        <v>203</v>
      </c>
      <c r="B102" s="6"/>
      <c r="C102" s="26"/>
      <c r="D102" s="15">
        <v>190</v>
      </c>
      <c r="F102" s="19" t="s">
        <v>1571</v>
      </c>
      <c r="G102" s="32">
        <f t="shared" si="3"/>
        <v>147</v>
      </c>
      <c r="H102" s="19">
        <f t="shared" si="4"/>
        <v>1</v>
      </c>
      <c r="I102" s="19" t="str">
        <f t="shared" si="5"/>
        <v>Non Repeated customer</v>
      </c>
    </row>
    <row r="103" spans="1:9" x14ac:dyDescent="0.25">
      <c r="A103" s="6" t="s">
        <v>204</v>
      </c>
      <c r="B103" s="6" t="s">
        <v>89</v>
      </c>
      <c r="C103" s="26" t="s">
        <v>56</v>
      </c>
      <c r="D103" s="15">
        <v>606</v>
      </c>
      <c r="F103" s="19" t="s">
        <v>1611</v>
      </c>
      <c r="G103" s="32">
        <f t="shared" si="3"/>
        <v>794</v>
      </c>
      <c r="H103" s="19">
        <f t="shared" si="4"/>
        <v>1</v>
      </c>
      <c r="I103" s="19" t="str">
        <f t="shared" si="5"/>
        <v>Non Repeated customer</v>
      </c>
    </row>
    <row r="104" spans="1:9" x14ac:dyDescent="0.25">
      <c r="A104" s="6" t="s">
        <v>205</v>
      </c>
      <c r="B104" s="6"/>
      <c r="C104" s="26"/>
      <c r="D104" s="15">
        <v>250</v>
      </c>
      <c r="F104" s="19" t="s">
        <v>1617</v>
      </c>
      <c r="G104" s="32">
        <f t="shared" si="3"/>
        <v>386</v>
      </c>
      <c r="H104" s="19">
        <f t="shared" si="4"/>
        <v>1</v>
      </c>
      <c r="I104" s="19" t="str">
        <f t="shared" si="5"/>
        <v>Non Repeated customer</v>
      </c>
    </row>
    <row r="105" spans="1:9" x14ac:dyDescent="0.25">
      <c r="A105" s="6" t="s">
        <v>206</v>
      </c>
      <c r="B105" s="6"/>
      <c r="C105" s="26"/>
      <c r="D105" s="15">
        <v>221</v>
      </c>
      <c r="F105" s="19" t="s">
        <v>1631</v>
      </c>
      <c r="G105" s="32">
        <f t="shared" si="3"/>
        <v>99</v>
      </c>
      <c r="H105" s="19">
        <f t="shared" si="4"/>
        <v>1</v>
      </c>
      <c r="I105" s="19" t="str">
        <f t="shared" si="5"/>
        <v>Non Repeated customer</v>
      </c>
    </row>
    <row r="106" spans="1:9" x14ac:dyDescent="0.25">
      <c r="A106" s="6" t="s">
        <v>207</v>
      </c>
      <c r="B106" s="6" t="s">
        <v>89</v>
      </c>
      <c r="C106" s="26" t="s">
        <v>56</v>
      </c>
      <c r="D106" s="15">
        <v>240</v>
      </c>
      <c r="F106" s="19" t="s">
        <v>1650</v>
      </c>
      <c r="G106" s="32">
        <f t="shared" si="3"/>
        <v>310</v>
      </c>
      <c r="H106" s="19">
        <f t="shared" si="4"/>
        <v>1</v>
      </c>
      <c r="I106" s="19" t="str">
        <f t="shared" si="5"/>
        <v>Non Repeated customer</v>
      </c>
    </row>
    <row r="107" spans="1:9" x14ac:dyDescent="0.25">
      <c r="A107" s="6" t="s">
        <v>208</v>
      </c>
      <c r="B107" s="6"/>
      <c r="C107" s="26"/>
      <c r="D107" s="15">
        <v>231.5</v>
      </c>
      <c r="F107" s="19" t="s">
        <v>1668</v>
      </c>
      <c r="G107" s="32">
        <f t="shared" si="3"/>
        <v>1128</v>
      </c>
      <c r="H107" s="19">
        <f t="shared" si="4"/>
        <v>1</v>
      </c>
      <c r="I107" s="19" t="str">
        <f t="shared" si="5"/>
        <v>Non Repeated customer</v>
      </c>
    </row>
    <row r="108" spans="1:9" x14ac:dyDescent="0.25">
      <c r="A108" s="6" t="s">
        <v>209</v>
      </c>
      <c r="B108" s="6"/>
      <c r="C108" s="26"/>
      <c r="D108" s="15">
        <v>211</v>
      </c>
      <c r="F108" s="19" t="s">
        <v>1677</v>
      </c>
      <c r="G108" s="32">
        <f t="shared" si="3"/>
        <v>446</v>
      </c>
      <c r="H108" s="19">
        <f t="shared" si="4"/>
        <v>1</v>
      </c>
      <c r="I108" s="19" t="str">
        <f t="shared" si="5"/>
        <v>Non Repeated customer</v>
      </c>
    </row>
    <row r="109" spans="1:9" x14ac:dyDescent="0.25">
      <c r="A109" s="6" t="s">
        <v>210</v>
      </c>
      <c r="B109" s="6"/>
      <c r="C109" s="26"/>
      <c r="D109" s="15">
        <v>180</v>
      </c>
      <c r="F109" s="19" t="s">
        <v>1696</v>
      </c>
      <c r="G109" s="32">
        <f t="shared" si="3"/>
        <v>188</v>
      </c>
      <c r="H109" s="19">
        <f t="shared" si="4"/>
        <v>1</v>
      </c>
      <c r="I109" s="19" t="str">
        <f t="shared" si="5"/>
        <v>Non Repeated customer</v>
      </c>
    </row>
    <row r="110" spans="1:9" x14ac:dyDescent="0.25">
      <c r="A110" s="6" t="s">
        <v>211</v>
      </c>
      <c r="B110" s="6"/>
      <c r="C110" s="26"/>
      <c r="D110" s="15">
        <v>780</v>
      </c>
      <c r="F110" s="19" t="s">
        <v>1699</v>
      </c>
      <c r="G110" s="32">
        <f t="shared" si="3"/>
        <v>370</v>
      </c>
      <c r="H110" s="19">
        <f t="shared" si="4"/>
        <v>1</v>
      </c>
      <c r="I110" s="19" t="str">
        <f t="shared" si="5"/>
        <v>Non Repeated customer</v>
      </c>
    </row>
    <row r="111" spans="1:9" x14ac:dyDescent="0.25">
      <c r="A111" s="6" t="s">
        <v>212</v>
      </c>
      <c r="B111" s="6" t="s">
        <v>89</v>
      </c>
      <c r="C111" s="26" t="s">
        <v>56</v>
      </c>
      <c r="D111" s="15">
        <v>512</v>
      </c>
      <c r="F111" s="19" t="s">
        <v>1707</v>
      </c>
      <c r="G111" s="32">
        <f t="shared" si="3"/>
        <v>1010</v>
      </c>
      <c r="H111" s="19">
        <f t="shared" si="4"/>
        <v>6</v>
      </c>
      <c r="I111" s="19" t="str">
        <f t="shared" si="5"/>
        <v>Repeated customer</v>
      </c>
    </row>
    <row r="112" spans="1:9" x14ac:dyDescent="0.25">
      <c r="A112" s="6" t="s">
        <v>214</v>
      </c>
      <c r="B112" s="6" t="s">
        <v>89</v>
      </c>
      <c r="C112" s="26" t="s">
        <v>56</v>
      </c>
      <c r="D112" s="15">
        <v>146</v>
      </c>
      <c r="F112" s="19" t="s">
        <v>1711</v>
      </c>
      <c r="G112" s="32">
        <f t="shared" si="3"/>
        <v>407</v>
      </c>
      <c r="H112" s="19">
        <f t="shared" si="4"/>
        <v>1</v>
      </c>
      <c r="I112" s="19" t="str">
        <f t="shared" si="5"/>
        <v>Non Repeated customer</v>
      </c>
    </row>
    <row r="113" spans="1:9" x14ac:dyDescent="0.25">
      <c r="A113" s="6" t="s">
        <v>215</v>
      </c>
      <c r="B113" s="6"/>
      <c r="C113" s="26"/>
      <c r="D113" s="15">
        <v>315</v>
      </c>
      <c r="F113" s="19" t="s">
        <v>1722</v>
      </c>
      <c r="G113" s="32">
        <f t="shared" si="3"/>
        <v>532</v>
      </c>
      <c r="H113" s="19">
        <f t="shared" si="4"/>
        <v>1</v>
      </c>
      <c r="I113" s="19" t="str">
        <f t="shared" si="5"/>
        <v>Non Repeated customer</v>
      </c>
    </row>
    <row r="114" spans="1:9" x14ac:dyDescent="0.25">
      <c r="A114" s="6" t="s">
        <v>216</v>
      </c>
      <c r="B114" s="6" t="s">
        <v>89</v>
      </c>
      <c r="C114" s="26" t="s">
        <v>56</v>
      </c>
      <c r="D114" s="15">
        <v>62</v>
      </c>
      <c r="F114" s="19" t="s">
        <v>1734</v>
      </c>
      <c r="G114" s="32">
        <f t="shared" si="3"/>
        <v>250</v>
      </c>
      <c r="H114" s="19">
        <f t="shared" si="4"/>
        <v>1</v>
      </c>
      <c r="I114" s="19" t="str">
        <f t="shared" si="5"/>
        <v>Non Repeated customer</v>
      </c>
    </row>
    <row r="115" spans="1:9" x14ac:dyDescent="0.25">
      <c r="A115" s="6" t="s">
        <v>217</v>
      </c>
      <c r="B115" s="6" t="s">
        <v>89</v>
      </c>
      <c r="C115" s="26" t="s">
        <v>56</v>
      </c>
      <c r="D115" s="15">
        <v>198</v>
      </c>
      <c r="F115" s="19" t="s">
        <v>1751</v>
      </c>
      <c r="G115" s="32">
        <f t="shared" si="3"/>
        <v>198</v>
      </c>
      <c r="H115" s="19">
        <f t="shared" si="4"/>
        <v>1</v>
      </c>
      <c r="I115" s="19" t="str">
        <f t="shared" si="5"/>
        <v>Non Repeated customer</v>
      </c>
    </row>
    <row r="116" spans="1:9" x14ac:dyDescent="0.25">
      <c r="A116" s="6" t="s">
        <v>218</v>
      </c>
      <c r="B116" s="6" t="s">
        <v>89</v>
      </c>
      <c r="C116" s="26" t="s">
        <v>56</v>
      </c>
      <c r="D116" s="15">
        <v>679</v>
      </c>
      <c r="F116" s="19" t="s">
        <v>1782</v>
      </c>
      <c r="G116" s="32">
        <f t="shared" si="3"/>
        <v>311</v>
      </c>
      <c r="H116" s="19">
        <f t="shared" si="4"/>
        <v>1</v>
      </c>
      <c r="I116" s="19" t="str">
        <f t="shared" si="5"/>
        <v>Non Repeated customer</v>
      </c>
    </row>
    <row r="117" spans="1:9" x14ac:dyDescent="0.25">
      <c r="A117" s="6" t="s">
        <v>219</v>
      </c>
      <c r="B117" s="6" t="s">
        <v>89</v>
      </c>
      <c r="C117" s="26" t="s">
        <v>56</v>
      </c>
      <c r="D117" s="15">
        <v>167</v>
      </c>
      <c r="F117" s="19" t="s">
        <v>1792</v>
      </c>
      <c r="G117" s="32">
        <f t="shared" si="3"/>
        <v>285</v>
      </c>
      <c r="H117" s="19">
        <f t="shared" si="4"/>
        <v>2</v>
      </c>
      <c r="I117" s="19" t="str">
        <f t="shared" si="5"/>
        <v>Repeated customer</v>
      </c>
    </row>
    <row r="118" spans="1:9" x14ac:dyDescent="0.25">
      <c r="A118" s="6" t="s">
        <v>220</v>
      </c>
      <c r="B118" s="6" t="s">
        <v>221</v>
      </c>
      <c r="C118" s="26" t="s">
        <v>222</v>
      </c>
      <c r="D118" s="15">
        <v>540</v>
      </c>
      <c r="F118" s="19" t="s">
        <v>1863</v>
      </c>
      <c r="G118" s="32">
        <f t="shared" si="3"/>
        <v>198</v>
      </c>
      <c r="H118" s="19">
        <f t="shared" si="4"/>
        <v>1</v>
      </c>
      <c r="I118" s="19" t="str">
        <f t="shared" si="5"/>
        <v>Non Repeated customer</v>
      </c>
    </row>
    <row r="119" spans="1:9" x14ac:dyDescent="0.25">
      <c r="A119" s="6" t="s">
        <v>223</v>
      </c>
      <c r="B119" s="6"/>
      <c r="C119" s="26"/>
      <c r="D119" s="15">
        <v>577</v>
      </c>
      <c r="F119" s="19" t="s">
        <v>1883</v>
      </c>
      <c r="G119" s="32">
        <f t="shared" si="3"/>
        <v>208</v>
      </c>
      <c r="H119" s="19">
        <f t="shared" si="4"/>
        <v>1</v>
      </c>
      <c r="I119" s="19" t="str">
        <f t="shared" si="5"/>
        <v>Non Repeated customer</v>
      </c>
    </row>
    <row r="120" spans="1:9" x14ac:dyDescent="0.25">
      <c r="A120" s="6" t="s">
        <v>224</v>
      </c>
      <c r="B120" s="6" t="s">
        <v>89</v>
      </c>
      <c r="C120" s="26" t="s">
        <v>56</v>
      </c>
      <c r="D120" s="15">
        <v>554</v>
      </c>
      <c r="F120" s="19" t="s">
        <v>1893</v>
      </c>
      <c r="G120" s="32">
        <f t="shared" si="3"/>
        <v>449</v>
      </c>
      <c r="H120" s="19">
        <f t="shared" si="4"/>
        <v>1</v>
      </c>
      <c r="I120" s="19" t="str">
        <f t="shared" si="5"/>
        <v>Non Repeated customer</v>
      </c>
    </row>
    <row r="121" spans="1:9" x14ac:dyDescent="0.25">
      <c r="A121" s="6" t="s">
        <v>225</v>
      </c>
      <c r="B121" s="6" t="s">
        <v>89</v>
      </c>
      <c r="C121" s="26" t="s">
        <v>56</v>
      </c>
      <c r="D121" s="15">
        <v>198</v>
      </c>
      <c r="F121" s="19" t="s">
        <v>1906</v>
      </c>
      <c r="G121" s="32">
        <f t="shared" si="3"/>
        <v>188</v>
      </c>
      <c r="H121" s="19">
        <f t="shared" si="4"/>
        <v>1</v>
      </c>
      <c r="I121" s="19" t="str">
        <f t="shared" si="5"/>
        <v>Non Repeated customer</v>
      </c>
    </row>
    <row r="122" spans="1:9" x14ac:dyDescent="0.25">
      <c r="A122" s="6" t="s">
        <v>226</v>
      </c>
      <c r="B122" s="6" t="s">
        <v>89</v>
      </c>
      <c r="C122" s="26" t="s">
        <v>56</v>
      </c>
      <c r="D122" s="15">
        <v>228</v>
      </c>
      <c r="F122" s="19" t="s">
        <v>1921</v>
      </c>
      <c r="G122" s="32">
        <f t="shared" si="3"/>
        <v>104</v>
      </c>
      <c r="H122" s="19">
        <f t="shared" si="4"/>
        <v>1</v>
      </c>
      <c r="I122" s="19" t="str">
        <f t="shared" si="5"/>
        <v>Non Repeated customer</v>
      </c>
    </row>
    <row r="123" spans="1:9" x14ac:dyDescent="0.25">
      <c r="A123" s="6" t="s">
        <v>227</v>
      </c>
      <c r="B123" s="6" t="s">
        <v>89</v>
      </c>
      <c r="C123" s="26" t="s">
        <v>56</v>
      </c>
      <c r="D123" s="15">
        <v>548</v>
      </c>
      <c r="F123" s="19" t="s">
        <v>1924</v>
      </c>
      <c r="G123" s="32">
        <f t="shared" si="3"/>
        <v>198</v>
      </c>
      <c r="H123" s="19">
        <f t="shared" si="4"/>
        <v>1</v>
      </c>
      <c r="I123" s="19" t="str">
        <f t="shared" si="5"/>
        <v>Non Repeated customer</v>
      </c>
    </row>
    <row r="124" spans="1:9" x14ac:dyDescent="0.25">
      <c r="A124" s="6" t="s">
        <v>228</v>
      </c>
      <c r="B124" s="6" t="s">
        <v>89</v>
      </c>
      <c r="C124" s="26" t="s">
        <v>56</v>
      </c>
      <c r="D124" s="15">
        <v>62</v>
      </c>
      <c r="F124" s="19" t="s">
        <v>1929</v>
      </c>
      <c r="G124" s="32">
        <f t="shared" si="3"/>
        <v>573</v>
      </c>
      <c r="H124" s="19">
        <f t="shared" si="4"/>
        <v>1</v>
      </c>
      <c r="I124" s="19" t="str">
        <f t="shared" si="5"/>
        <v>Non Repeated customer</v>
      </c>
    </row>
    <row r="125" spans="1:9" x14ac:dyDescent="0.25">
      <c r="A125" s="6" t="s">
        <v>229</v>
      </c>
      <c r="B125" s="6" t="s">
        <v>89</v>
      </c>
      <c r="C125" s="26" t="s">
        <v>56</v>
      </c>
      <c r="D125" s="15">
        <v>773</v>
      </c>
      <c r="F125" s="19" t="s">
        <v>1942</v>
      </c>
      <c r="G125" s="32">
        <f t="shared" si="3"/>
        <v>127</v>
      </c>
      <c r="H125" s="19">
        <f t="shared" si="4"/>
        <v>1</v>
      </c>
      <c r="I125" s="19" t="str">
        <f t="shared" si="5"/>
        <v>Non Repeated customer</v>
      </c>
    </row>
    <row r="126" spans="1:9" x14ac:dyDescent="0.25">
      <c r="A126" s="6" t="s">
        <v>230</v>
      </c>
      <c r="B126" s="6"/>
      <c r="C126" s="26"/>
      <c r="D126" s="15">
        <v>320</v>
      </c>
      <c r="F126" s="19" t="s">
        <v>1954</v>
      </c>
      <c r="G126" s="32">
        <f t="shared" si="3"/>
        <v>993</v>
      </c>
      <c r="H126" s="19">
        <f t="shared" si="4"/>
        <v>1</v>
      </c>
      <c r="I126" s="19" t="str">
        <f t="shared" si="5"/>
        <v>Non Repeated customer</v>
      </c>
    </row>
    <row r="127" spans="1:9" x14ac:dyDescent="0.25">
      <c r="A127" s="6" t="s">
        <v>231</v>
      </c>
      <c r="B127" s="6" t="s">
        <v>89</v>
      </c>
      <c r="C127" s="26" t="s">
        <v>56</v>
      </c>
      <c r="D127" s="15">
        <v>721</v>
      </c>
      <c r="F127" s="19" t="s">
        <v>1974</v>
      </c>
      <c r="G127" s="32">
        <f t="shared" si="3"/>
        <v>553</v>
      </c>
      <c r="H127" s="19">
        <f t="shared" si="4"/>
        <v>1</v>
      </c>
      <c r="I127" s="19" t="str">
        <f t="shared" si="5"/>
        <v>Non Repeated customer</v>
      </c>
    </row>
    <row r="128" spans="1:9" x14ac:dyDescent="0.25">
      <c r="A128" s="6" t="s">
        <v>232</v>
      </c>
      <c r="B128" s="6" t="s">
        <v>89</v>
      </c>
      <c r="C128" s="26" t="s">
        <v>56</v>
      </c>
      <c r="D128" s="15">
        <v>355</v>
      </c>
      <c r="F128" s="19" t="s">
        <v>2026</v>
      </c>
      <c r="G128" s="32">
        <f t="shared" si="3"/>
        <v>669</v>
      </c>
      <c r="H128" s="19">
        <f t="shared" si="4"/>
        <v>1</v>
      </c>
      <c r="I128" s="19" t="str">
        <f t="shared" si="5"/>
        <v>Non Repeated customer</v>
      </c>
    </row>
    <row r="129" spans="1:9" x14ac:dyDescent="0.25">
      <c r="A129" s="6" t="s">
        <v>233</v>
      </c>
      <c r="B129" s="6" t="s">
        <v>89</v>
      </c>
      <c r="C129" s="26" t="s">
        <v>56</v>
      </c>
      <c r="D129" s="15">
        <v>774</v>
      </c>
      <c r="F129" s="19" t="s">
        <v>2030</v>
      </c>
      <c r="G129" s="32">
        <f t="shared" si="3"/>
        <v>249</v>
      </c>
      <c r="H129" s="19">
        <f t="shared" si="4"/>
        <v>1</v>
      </c>
      <c r="I129" s="19" t="str">
        <f t="shared" si="5"/>
        <v>Non Repeated customer</v>
      </c>
    </row>
    <row r="130" spans="1:9" x14ac:dyDescent="0.25">
      <c r="A130" s="6" t="s">
        <v>234</v>
      </c>
      <c r="B130" s="6"/>
      <c r="C130" s="26"/>
      <c r="D130" s="15">
        <v>206</v>
      </c>
      <c r="F130" s="19" t="s">
        <v>2036</v>
      </c>
      <c r="G130" s="32">
        <f t="shared" si="3"/>
        <v>772</v>
      </c>
      <c r="H130" s="19">
        <f t="shared" si="4"/>
        <v>1</v>
      </c>
      <c r="I130" s="19" t="str">
        <f t="shared" si="5"/>
        <v>Non Repeated customer</v>
      </c>
    </row>
    <row r="131" spans="1:9" x14ac:dyDescent="0.25">
      <c r="A131" s="6" t="s">
        <v>235</v>
      </c>
      <c r="B131" s="6" t="s">
        <v>89</v>
      </c>
      <c r="C131" s="26" t="s">
        <v>56</v>
      </c>
      <c r="D131" s="15">
        <v>104</v>
      </c>
      <c r="F131" s="19" t="s">
        <v>2039</v>
      </c>
      <c r="G131" s="32">
        <f t="shared" ref="G131:G194" si="6">SUMIF($B:$B,F131,$D:$D)</f>
        <v>125</v>
      </c>
      <c r="H131" s="19">
        <f t="shared" ref="H131:H194" si="7">COUNTIF($B:$B,F131)</f>
        <v>1</v>
      </c>
      <c r="I131" s="19" t="str">
        <f t="shared" ref="I131:I194" si="8">IF(H131&gt;1,"Repeated customer","Non Repeated customer")</f>
        <v>Non Repeated customer</v>
      </c>
    </row>
    <row r="132" spans="1:9" x14ac:dyDescent="0.25">
      <c r="A132" s="6" t="s">
        <v>236</v>
      </c>
      <c r="B132" s="6"/>
      <c r="C132" s="26"/>
      <c r="D132" s="15">
        <v>157</v>
      </c>
      <c r="F132" s="19" t="s">
        <v>2051</v>
      </c>
      <c r="G132" s="32">
        <f t="shared" si="6"/>
        <v>198</v>
      </c>
      <c r="H132" s="19">
        <f t="shared" si="7"/>
        <v>1</v>
      </c>
      <c r="I132" s="19" t="str">
        <f t="shared" si="8"/>
        <v>Non Repeated customer</v>
      </c>
    </row>
    <row r="133" spans="1:9" x14ac:dyDescent="0.25">
      <c r="A133" s="6" t="s">
        <v>237</v>
      </c>
      <c r="B133" s="6"/>
      <c r="C133" s="26"/>
      <c r="D133" s="15">
        <v>254</v>
      </c>
      <c r="F133" s="19" t="s">
        <v>2070</v>
      </c>
      <c r="G133" s="32">
        <f t="shared" si="6"/>
        <v>851</v>
      </c>
      <c r="H133" s="19">
        <f t="shared" si="7"/>
        <v>1</v>
      </c>
      <c r="I133" s="19" t="str">
        <f t="shared" si="8"/>
        <v>Non Repeated customer</v>
      </c>
    </row>
    <row r="134" spans="1:9" x14ac:dyDescent="0.25">
      <c r="A134" s="6" t="s">
        <v>238</v>
      </c>
      <c r="B134" s="6"/>
      <c r="C134" s="26"/>
      <c r="D134" s="15">
        <v>232</v>
      </c>
      <c r="F134" s="19" t="s">
        <v>2094</v>
      </c>
      <c r="G134" s="32">
        <f t="shared" si="6"/>
        <v>470</v>
      </c>
      <c r="H134" s="19">
        <f t="shared" si="7"/>
        <v>1</v>
      </c>
      <c r="I134" s="19" t="str">
        <f t="shared" si="8"/>
        <v>Non Repeated customer</v>
      </c>
    </row>
    <row r="135" spans="1:9" x14ac:dyDescent="0.25">
      <c r="A135" s="6" t="s">
        <v>239</v>
      </c>
      <c r="B135" s="6" t="s">
        <v>89</v>
      </c>
      <c r="C135" s="26" t="s">
        <v>56</v>
      </c>
      <c r="D135" s="15">
        <v>198</v>
      </c>
      <c r="F135" s="19" t="s">
        <v>2128</v>
      </c>
      <c r="G135" s="32">
        <f t="shared" si="6"/>
        <v>135</v>
      </c>
      <c r="H135" s="19">
        <f t="shared" si="7"/>
        <v>1</v>
      </c>
      <c r="I135" s="19" t="str">
        <f t="shared" si="8"/>
        <v>Non Repeated customer</v>
      </c>
    </row>
    <row r="136" spans="1:9" x14ac:dyDescent="0.25">
      <c r="A136" s="6" t="s">
        <v>240</v>
      </c>
      <c r="B136" s="6"/>
      <c r="C136" s="26"/>
      <c r="D136" s="15">
        <v>141</v>
      </c>
      <c r="F136" s="19" t="s">
        <v>2159</v>
      </c>
      <c r="G136" s="32">
        <f t="shared" si="6"/>
        <v>354</v>
      </c>
      <c r="H136" s="19">
        <f t="shared" si="7"/>
        <v>1</v>
      </c>
      <c r="I136" s="19" t="str">
        <f t="shared" si="8"/>
        <v>Non Repeated customer</v>
      </c>
    </row>
    <row r="137" spans="1:9" x14ac:dyDescent="0.25">
      <c r="A137" s="6" t="s">
        <v>241</v>
      </c>
      <c r="B137" s="6"/>
      <c r="C137" s="26"/>
      <c r="D137" s="15">
        <v>209</v>
      </c>
      <c r="F137" s="19" t="s">
        <v>2173</v>
      </c>
      <c r="G137" s="32">
        <f t="shared" si="6"/>
        <v>355</v>
      </c>
      <c r="H137" s="19">
        <f t="shared" si="7"/>
        <v>1</v>
      </c>
      <c r="I137" s="19" t="str">
        <f t="shared" si="8"/>
        <v>Non Repeated customer</v>
      </c>
    </row>
    <row r="138" spans="1:9" x14ac:dyDescent="0.25">
      <c r="A138" s="6" t="s">
        <v>242</v>
      </c>
      <c r="B138" s="6" t="s">
        <v>89</v>
      </c>
      <c r="C138" s="26" t="s">
        <v>56</v>
      </c>
      <c r="D138" s="15">
        <v>104</v>
      </c>
      <c r="F138" s="19" t="s">
        <v>2187</v>
      </c>
      <c r="G138" s="32">
        <f t="shared" si="6"/>
        <v>628</v>
      </c>
      <c r="H138" s="19">
        <f t="shared" si="7"/>
        <v>1</v>
      </c>
      <c r="I138" s="19" t="str">
        <f t="shared" si="8"/>
        <v>Non Repeated customer</v>
      </c>
    </row>
    <row r="139" spans="1:9" x14ac:dyDescent="0.25">
      <c r="A139" s="6" t="s">
        <v>243</v>
      </c>
      <c r="B139" s="6" t="s">
        <v>244</v>
      </c>
      <c r="C139" s="26" t="s">
        <v>245</v>
      </c>
      <c r="D139" s="15">
        <v>187</v>
      </c>
      <c r="F139" s="19" t="s">
        <v>2191</v>
      </c>
      <c r="G139" s="32">
        <f t="shared" si="6"/>
        <v>460</v>
      </c>
      <c r="H139" s="19">
        <f t="shared" si="7"/>
        <v>1</v>
      </c>
      <c r="I139" s="19" t="str">
        <f t="shared" si="8"/>
        <v>Non Repeated customer</v>
      </c>
    </row>
    <row r="140" spans="1:9" x14ac:dyDescent="0.25">
      <c r="A140" s="6" t="s">
        <v>246</v>
      </c>
      <c r="B140" s="6"/>
      <c r="C140" s="26"/>
      <c r="D140" s="15">
        <v>315</v>
      </c>
      <c r="F140" s="19" t="s">
        <v>2211</v>
      </c>
      <c r="G140" s="32">
        <f t="shared" si="6"/>
        <v>810</v>
      </c>
      <c r="H140" s="19">
        <f t="shared" si="7"/>
        <v>1</v>
      </c>
      <c r="I140" s="19" t="str">
        <f t="shared" si="8"/>
        <v>Non Repeated customer</v>
      </c>
    </row>
    <row r="141" spans="1:9" x14ac:dyDescent="0.25">
      <c r="A141" s="6" t="s">
        <v>247</v>
      </c>
      <c r="B141" s="6"/>
      <c r="C141" s="26"/>
      <c r="D141" s="15">
        <v>324</v>
      </c>
      <c r="F141" s="19" t="s">
        <v>2257</v>
      </c>
      <c r="G141" s="32">
        <f t="shared" si="6"/>
        <v>198</v>
      </c>
      <c r="H141" s="19">
        <f t="shared" si="7"/>
        <v>1</v>
      </c>
      <c r="I141" s="19" t="str">
        <f t="shared" si="8"/>
        <v>Non Repeated customer</v>
      </c>
    </row>
    <row r="142" spans="1:9" x14ac:dyDescent="0.25">
      <c r="A142" s="6" t="s">
        <v>248</v>
      </c>
      <c r="B142" s="6"/>
      <c r="C142" s="26"/>
      <c r="D142" s="15">
        <v>475</v>
      </c>
      <c r="F142" s="19" t="s">
        <v>2272</v>
      </c>
      <c r="G142" s="32">
        <f t="shared" si="6"/>
        <v>628</v>
      </c>
      <c r="H142" s="19">
        <f t="shared" si="7"/>
        <v>1</v>
      </c>
      <c r="I142" s="19" t="str">
        <f t="shared" si="8"/>
        <v>Non Repeated customer</v>
      </c>
    </row>
    <row r="143" spans="1:9" x14ac:dyDescent="0.25">
      <c r="A143" s="6" t="s">
        <v>249</v>
      </c>
      <c r="B143" s="6" t="s">
        <v>89</v>
      </c>
      <c r="C143" s="26" t="s">
        <v>56</v>
      </c>
      <c r="D143" s="15">
        <v>397</v>
      </c>
      <c r="F143" s="19" t="s">
        <v>2307</v>
      </c>
      <c r="G143" s="32">
        <f t="shared" si="6"/>
        <v>381</v>
      </c>
      <c r="H143" s="19">
        <f t="shared" si="7"/>
        <v>4</v>
      </c>
      <c r="I143" s="19" t="str">
        <f t="shared" si="8"/>
        <v>Repeated customer</v>
      </c>
    </row>
    <row r="144" spans="1:9" x14ac:dyDescent="0.25">
      <c r="A144" s="6" t="s">
        <v>250</v>
      </c>
      <c r="B144" s="6" t="s">
        <v>89</v>
      </c>
      <c r="C144" s="26" t="s">
        <v>56</v>
      </c>
      <c r="D144" s="15">
        <v>604</v>
      </c>
      <c r="F144" s="19" t="s">
        <v>2318</v>
      </c>
      <c r="G144" s="32">
        <f t="shared" si="6"/>
        <v>1719</v>
      </c>
      <c r="H144" s="19">
        <f t="shared" si="7"/>
        <v>2</v>
      </c>
      <c r="I144" s="19" t="str">
        <f t="shared" si="8"/>
        <v>Repeated customer</v>
      </c>
    </row>
    <row r="145" spans="1:9" x14ac:dyDescent="0.25">
      <c r="A145" s="6" t="s">
        <v>251</v>
      </c>
      <c r="B145" s="6"/>
      <c r="C145" s="26"/>
      <c r="D145" s="15">
        <v>250</v>
      </c>
      <c r="F145" s="19" t="s">
        <v>2322</v>
      </c>
      <c r="G145" s="32">
        <f t="shared" si="6"/>
        <v>198</v>
      </c>
      <c r="H145" s="19">
        <f t="shared" si="7"/>
        <v>1</v>
      </c>
      <c r="I145" s="19" t="str">
        <f t="shared" si="8"/>
        <v>Non Repeated customer</v>
      </c>
    </row>
    <row r="146" spans="1:9" x14ac:dyDescent="0.25">
      <c r="A146" s="6" t="s">
        <v>252</v>
      </c>
      <c r="B146" s="6"/>
      <c r="C146" s="26"/>
      <c r="D146" s="15">
        <v>320</v>
      </c>
      <c r="F146" s="19" t="s">
        <v>2325</v>
      </c>
      <c r="G146" s="32">
        <f t="shared" si="6"/>
        <v>333</v>
      </c>
      <c r="H146" s="19">
        <f t="shared" si="7"/>
        <v>1</v>
      </c>
      <c r="I146" s="19" t="str">
        <f t="shared" si="8"/>
        <v>Non Repeated customer</v>
      </c>
    </row>
    <row r="147" spans="1:9" x14ac:dyDescent="0.25">
      <c r="A147" s="6" t="s">
        <v>253</v>
      </c>
      <c r="B147" s="6" t="s">
        <v>89</v>
      </c>
      <c r="C147" s="26" t="s">
        <v>56</v>
      </c>
      <c r="D147" s="15">
        <v>1254</v>
      </c>
      <c r="F147" s="19" t="s">
        <v>2375</v>
      </c>
      <c r="G147" s="32">
        <f t="shared" si="6"/>
        <v>188</v>
      </c>
      <c r="H147" s="19">
        <f t="shared" si="7"/>
        <v>1</v>
      </c>
      <c r="I147" s="19" t="str">
        <f t="shared" si="8"/>
        <v>Non Repeated customer</v>
      </c>
    </row>
    <row r="148" spans="1:9" x14ac:dyDescent="0.25">
      <c r="A148" s="6" t="s">
        <v>254</v>
      </c>
      <c r="B148" s="6" t="s">
        <v>89</v>
      </c>
      <c r="C148" s="26" t="s">
        <v>56</v>
      </c>
      <c r="D148" s="15">
        <v>230</v>
      </c>
      <c r="F148" s="19" t="s">
        <v>2420</v>
      </c>
      <c r="G148" s="32">
        <f t="shared" si="6"/>
        <v>446</v>
      </c>
      <c r="H148" s="19">
        <f t="shared" si="7"/>
        <v>1</v>
      </c>
      <c r="I148" s="19" t="str">
        <f t="shared" si="8"/>
        <v>Non Repeated customer</v>
      </c>
    </row>
    <row r="149" spans="1:9" x14ac:dyDescent="0.25">
      <c r="A149" s="6" t="s">
        <v>255</v>
      </c>
      <c r="B149" s="6"/>
      <c r="C149" s="26"/>
      <c r="D149" s="15">
        <v>281</v>
      </c>
      <c r="F149" s="19" t="s">
        <v>2432</v>
      </c>
      <c r="G149" s="32">
        <f t="shared" si="6"/>
        <v>147.99</v>
      </c>
      <c r="H149" s="19">
        <f t="shared" si="7"/>
        <v>1</v>
      </c>
      <c r="I149" s="19" t="str">
        <f t="shared" si="8"/>
        <v>Non Repeated customer</v>
      </c>
    </row>
    <row r="150" spans="1:9" x14ac:dyDescent="0.25">
      <c r="A150" s="6" t="s">
        <v>256</v>
      </c>
      <c r="B150" s="6"/>
      <c r="C150" s="26"/>
      <c r="D150" s="15">
        <v>289</v>
      </c>
      <c r="F150" s="19" t="s">
        <v>2474</v>
      </c>
      <c r="G150" s="32">
        <f t="shared" si="6"/>
        <v>219</v>
      </c>
      <c r="H150" s="19">
        <f t="shared" si="7"/>
        <v>1</v>
      </c>
      <c r="I150" s="19" t="str">
        <f t="shared" si="8"/>
        <v>Non Repeated customer</v>
      </c>
    </row>
    <row r="151" spans="1:9" x14ac:dyDescent="0.25">
      <c r="A151" s="6" t="s">
        <v>257</v>
      </c>
      <c r="B151" s="6" t="s">
        <v>89</v>
      </c>
      <c r="C151" s="26" t="s">
        <v>56</v>
      </c>
      <c r="D151" s="15">
        <v>292</v>
      </c>
      <c r="F151" s="19" t="s">
        <v>2479</v>
      </c>
      <c r="G151" s="32">
        <f t="shared" si="6"/>
        <v>349</v>
      </c>
      <c r="H151" s="19">
        <f t="shared" si="7"/>
        <v>1</v>
      </c>
      <c r="I151" s="19" t="str">
        <f t="shared" si="8"/>
        <v>Non Repeated customer</v>
      </c>
    </row>
    <row r="152" spans="1:9" x14ac:dyDescent="0.25">
      <c r="A152" s="6" t="s">
        <v>258</v>
      </c>
      <c r="B152" s="6"/>
      <c r="C152" s="26"/>
      <c r="D152" s="15">
        <v>180</v>
      </c>
      <c r="F152" s="19" t="s">
        <v>2500</v>
      </c>
      <c r="G152" s="32">
        <f t="shared" si="6"/>
        <v>209</v>
      </c>
      <c r="H152" s="19">
        <f t="shared" si="7"/>
        <v>1</v>
      </c>
      <c r="I152" s="19" t="str">
        <f t="shared" si="8"/>
        <v>Non Repeated customer</v>
      </c>
    </row>
    <row r="153" spans="1:9" x14ac:dyDescent="0.25">
      <c r="A153" s="6" t="s">
        <v>259</v>
      </c>
      <c r="B153" s="6"/>
      <c r="C153" s="26"/>
      <c r="D153" s="15">
        <v>206</v>
      </c>
      <c r="F153" s="19" t="s">
        <v>2506</v>
      </c>
      <c r="G153" s="32">
        <f t="shared" si="6"/>
        <v>248</v>
      </c>
      <c r="H153" s="19">
        <f t="shared" si="7"/>
        <v>1</v>
      </c>
      <c r="I153" s="19" t="str">
        <f t="shared" si="8"/>
        <v>Non Repeated customer</v>
      </c>
    </row>
    <row r="154" spans="1:9" x14ac:dyDescent="0.25">
      <c r="A154" s="6" t="s">
        <v>260</v>
      </c>
      <c r="B154" s="6"/>
      <c r="C154" s="26"/>
      <c r="D154" s="15">
        <v>406</v>
      </c>
      <c r="F154" s="19" t="s">
        <v>2509</v>
      </c>
      <c r="G154" s="32">
        <f t="shared" si="6"/>
        <v>313</v>
      </c>
      <c r="H154" s="19">
        <f t="shared" si="7"/>
        <v>1</v>
      </c>
      <c r="I154" s="19" t="str">
        <f t="shared" si="8"/>
        <v>Non Repeated customer</v>
      </c>
    </row>
    <row r="155" spans="1:9" x14ac:dyDescent="0.25">
      <c r="A155" s="6" t="s">
        <v>261</v>
      </c>
      <c r="B155" s="6"/>
      <c r="C155" s="26"/>
      <c r="D155" s="15">
        <v>231</v>
      </c>
      <c r="F155" s="19" t="s">
        <v>2541</v>
      </c>
      <c r="G155" s="32">
        <f t="shared" si="6"/>
        <v>135</v>
      </c>
      <c r="H155" s="19">
        <f t="shared" si="7"/>
        <v>1</v>
      </c>
      <c r="I155" s="19" t="str">
        <f t="shared" si="8"/>
        <v>Non Repeated customer</v>
      </c>
    </row>
    <row r="156" spans="1:9" x14ac:dyDescent="0.25">
      <c r="A156" s="6" t="s">
        <v>262</v>
      </c>
      <c r="B156" s="6"/>
      <c r="C156" s="26"/>
      <c r="D156" s="15">
        <v>424</v>
      </c>
      <c r="F156" s="19" t="s">
        <v>2545</v>
      </c>
      <c r="G156" s="32">
        <f t="shared" si="6"/>
        <v>198</v>
      </c>
      <c r="H156" s="19">
        <f t="shared" si="7"/>
        <v>1</v>
      </c>
      <c r="I156" s="19" t="str">
        <f t="shared" si="8"/>
        <v>Non Repeated customer</v>
      </c>
    </row>
    <row r="157" spans="1:9" x14ac:dyDescent="0.25">
      <c r="A157" s="6" t="s">
        <v>263</v>
      </c>
      <c r="B157" s="6"/>
      <c r="C157" s="26"/>
      <c r="D157" s="15">
        <v>621</v>
      </c>
      <c r="F157" s="19" t="s">
        <v>2582</v>
      </c>
      <c r="G157" s="32">
        <f t="shared" si="6"/>
        <v>142</v>
      </c>
      <c r="H157" s="19">
        <f t="shared" si="7"/>
        <v>1</v>
      </c>
      <c r="I157" s="19" t="str">
        <f t="shared" si="8"/>
        <v>Non Repeated customer</v>
      </c>
    </row>
    <row r="158" spans="1:9" x14ac:dyDescent="0.25">
      <c r="A158" s="6" t="s">
        <v>264</v>
      </c>
      <c r="B158" s="6"/>
      <c r="C158" s="26"/>
      <c r="D158" s="15">
        <v>373</v>
      </c>
      <c r="F158" s="19" t="s">
        <v>2620</v>
      </c>
      <c r="G158" s="32">
        <f t="shared" si="6"/>
        <v>626</v>
      </c>
      <c r="H158" s="19">
        <f t="shared" si="7"/>
        <v>2</v>
      </c>
      <c r="I158" s="19" t="str">
        <f t="shared" si="8"/>
        <v>Repeated customer</v>
      </c>
    </row>
    <row r="159" spans="1:9" x14ac:dyDescent="0.25">
      <c r="A159" s="6" t="s">
        <v>265</v>
      </c>
      <c r="B159" s="6"/>
      <c r="C159" s="26"/>
      <c r="D159" s="15">
        <v>759</v>
      </c>
      <c r="F159" s="19" t="s">
        <v>2634</v>
      </c>
      <c r="G159" s="32">
        <f t="shared" si="6"/>
        <v>98</v>
      </c>
      <c r="H159" s="19">
        <f t="shared" si="7"/>
        <v>1</v>
      </c>
      <c r="I159" s="19" t="str">
        <f t="shared" si="8"/>
        <v>Non Repeated customer</v>
      </c>
    </row>
    <row r="160" spans="1:9" x14ac:dyDescent="0.25">
      <c r="A160" s="6" t="s">
        <v>266</v>
      </c>
      <c r="B160" s="6" t="s">
        <v>89</v>
      </c>
      <c r="C160" s="26" t="s">
        <v>56</v>
      </c>
      <c r="D160" s="15">
        <v>561</v>
      </c>
      <c r="F160" s="19" t="s">
        <v>2658</v>
      </c>
      <c r="G160" s="32">
        <f t="shared" si="6"/>
        <v>298</v>
      </c>
      <c r="H160" s="19">
        <f t="shared" si="7"/>
        <v>1</v>
      </c>
      <c r="I160" s="19" t="str">
        <f t="shared" si="8"/>
        <v>Non Repeated customer</v>
      </c>
    </row>
    <row r="161" spans="1:9" x14ac:dyDescent="0.25">
      <c r="A161" s="6" t="s">
        <v>267</v>
      </c>
      <c r="B161" s="6"/>
      <c r="C161" s="26"/>
      <c r="D161" s="15">
        <v>230</v>
      </c>
      <c r="F161" s="19" t="s">
        <v>2661</v>
      </c>
      <c r="G161" s="32">
        <f t="shared" si="6"/>
        <v>486</v>
      </c>
      <c r="H161" s="19">
        <f t="shared" si="7"/>
        <v>2</v>
      </c>
      <c r="I161" s="19" t="str">
        <f t="shared" si="8"/>
        <v>Repeated customer</v>
      </c>
    </row>
    <row r="162" spans="1:9" x14ac:dyDescent="0.25">
      <c r="A162" s="6" t="s">
        <v>268</v>
      </c>
      <c r="B162" s="6" t="s">
        <v>89</v>
      </c>
      <c r="C162" s="26" t="s">
        <v>56</v>
      </c>
      <c r="D162" s="15">
        <v>1182</v>
      </c>
      <c r="F162" s="19" t="s">
        <v>2675</v>
      </c>
      <c r="G162" s="32">
        <f t="shared" si="6"/>
        <v>456</v>
      </c>
      <c r="H162" s="19">
        <f t="shared" si="7"/>
        <v>1</v>
      </c>
      <c r="I162" s="19" t="str">
        <f t="shared" si="8"/>
        <v>Non Repeated customer</v>
      </c>
    </row>
    <row r="163" spans="1:9" x14ac:dyDescent="0.25">
      <c r="A163" s="6" t="s">
        <v>269</v>
      </c>
      <c r="B163" s="6"/>
      <c r="C163" s="26"/>
      <c r="D163" s="15">
        <v>563</v>
      </c>
      <c r="F163" s="19" t="s">
        <v>2685</v>
      </c>
      <c r="G163" s="32">
        <f t="shared" si="6"/>
        <v>124</v>
      </c>
      <c r="H163" s="19">
        <f t="shared" si="7"/>
        <v>1</v>
      </c>
      <c r="I163" s="19" t="str">
        <f t="shared" si="8"/>
        <v>Non Repeated customer</v>
      </c>
    </row>
    <row r="164" spans="1:9" x14ac:dyDescent="0.25">
      <c r="A164" s="6" t="s">
        <v>270</v>
      </c>
      <c r="B164" s="6"/>
      <c r="C164" s="26"/>
      <c r="D164" s="15">
        <v>210</v>
      </c>
      <c r="F164" s="19" t="s">
        <v>2700</v>
      </c>
      <c r="G164" s="32">
        <f t="shared" si="6"/>
        <v>257</v>
      </c>
      <c r="H164" s="19">
        <f t="shared" si="7"/>
        <v>1</v>
      </c>
      <c r="I164" s="19" t="str">
        <f t="shared" si="8"/>
        <v>Non Repeated customer</v>
      </c>
    </row>
    <row r="165" spans="1:9" x14ac:dyDescent="0.25">
      <c r="A165" s="6" t="s">
        <v>271</v>
      </c>
      <c r="B165" s="6" t="s">
        <v>272</v>
      </c>
      <c r="C165" s="26" t="s">
        <v>273</v>
      </c>
      <c r="D165" s="15">
        <v>104</v>
      </c>
      <c r="F165" s="19" t="s">
        <v>2703</v>
      </c>
      <c r="G165" s="32">
        <f t="shared" si="6"/>
        <v>62</v>
      </c>
      <c r="H165" s="19">
        <f t="shared" si="7"/>
        <v>1</v>
      </c>
      <c r="I165" s="19" t="str">
        <f t="shared" si="8"/>
        <v>Non Repeated customer</v>
      </c>
    </row>
    <row r="166" spans="1:9" x14ac:dyDescent="0.25">
      <c r="A166" s="6" t="s">
        <v>274</v>
      </c>
      <c r="B166" s="6"/>
      <c r="C166" s="26"/>
      <c r="D166" s="15">
        <v>205</v>
      </c>
      <c r="F166" s="19" t="s">
        <v>2707</v>
      </c>
      <c r="G166" s="32">
        <f t="shared" si="6"/>
        <v>628</v>
      </c>
      <c r="H166" s="19">
        <f t="shared" si="7"/>
        <v>1</v>
      </c>
      <c r="I166" s="19" t="str">
        <f t="shared" si="8"/>
        <v>Non Repeated customer</v>
      </c>
    </row>
    <row r="167" spans="1:9" x14ac:dyDescent="0.25">
      <c r="A167" s="6" t="s">
        <v>275</v>
      </c>
      <c r="B167" s="6"/>
      <c r="C167" s="26"/>
      <c r="D167" s="15">
        <v>168</v>
      </c>
      <c r="F167" s="19" t="s">
        <v>2712</v>
      </c>
      <c r="G167" s="32">
        <f t="shared" si="6"/>
        <v>418</v>
      </c>
      <c r="H167" s="19">
        <f t="shared" si="7"/>
        <v>1</v>
      </c>
      <c r="I167" s="19" t="str">
        <f t="shared" si="8"/>
        <v>Non Repeated customer</v>
      </c>
    </row>
    <row r="168" spans="1:9" x14ac:dyDescent="0.25">
      <c r="A168" s="6" t="s">
        <v>276</v>
      </c>
      <c r="B168" s="6" t="s">
        <v>89</v>
      </c>
      <c r="C168" s="26" t="s">
        <v>56</v>
      </c>
      <c r="D168" s="15">
        <v>407</v>
      </c>
      <c r="F168" s="19" t="s">
        <v>2720</v>
      </c>
      <c r="G168" s="32">
        <f t="shared" si="6"/>
        <v>312</v>
      </c>
      <c r="H168" s="19">
        <f t="shared" si="7"/>
        <v>1</v>
      </c>
      <c r="I168" s="19" t="str">
        <f t="shared" si="8"/>
        <v>Non Repeated customer</v>
      </c>
    </row>
    <row r="169" spans="1:9" x14ac:dyDescent="0.25">
      <c r="A169" s="6" t="s">
        <v>277</v>
      </c>
      <c r="B169" s="6" t="s">
        <v>89</v>
      </c>
      <c r="C169" s="26" t="s">
        <v>56</v>
      </c>
      <c r="D169" s="15">
        <v>38</v>
      </c>
      <c r="F169" s="19" t="s">
        <v>2724</v>
      </c>
      <c r="G169" s="32">
        <f t="shared" si="6"/>
        <v>279</v>
      </c>
      <c r="H169" s="19">
        <f t="shared" si="7"/>
        <v>1</v>
      </c>
      <c r="I169" s="19" t="str">
        <f t="shared" si="8"/>
        <v>Non Repeated customer</v>
      </c>
    </row>
    <row r="170" spans="1:9" x14ac:dyDescent="0.25">
      <c r="A170" s="6" t="s">
        <v>278</v>
      </c>
      <c r="B170" s="6"/>
      <c r="C170" s="26"/>
      <c r="D170" s="15">
        <v>210</v>
      </c>
      <c r="F170" s="19" t="s">
        <v>2732</v>
      </c>
      <c r="G170" s="32">
        <f t="shared" si="6"/>
        <v>504</v>
      </c>
      <c r="H170" s="19">
        <f t="shared" si="7"/>
        <v>1</v>
      </c>
      <c r="I170" s="19" t="str">
        <f t="shared" si="8"/>
        <v>Non Repeated customer</v>
      </c>
    </row>
    <row r="171" spans="1:9" x14ac:dyDescent="0.25">
      <c r="A171" s="6" t="s">
        <v>279</v>
      </c>
      <c r="B171" s="6" t="s">
        <v>280</v>
      </c>
      <c r="C171" s="26" t="s">
        <v>281</v>
      </c>
      <c r="D171" s="15">
        <v>414</v>
      </c>
      <c r="F171" s="19" t="s">
        <v>2740</v>
      </c>
      <c r="G171" s="32">
        <f t="shared" si="6"/>
        <v>826</v>
      </c>
      <c r="H171" s="19">
        <f t="shared" si="7"/>
        <v>2</v>
      </c>
      <c r="I171" s="19" t="str">
        <f t="shared" si="8"/>
        <v>Repeated customer</v>
      </c>
    </row>
    <row r="172" spans="1:9" x14ac:dyDescent="0.25">
      <c r="A172" s="6" t="s">
        <v>282</v>
      </c>
      <c r="B172" s="6"/>
      <c r="C172" s="26"/>
      <c r="D172" s="15">
        <v>295</v>
      </c>
      <c r="F172" s="19" t="s">
        <v>2743</v>
      </c>
      <c r="G172" s="32">
        <f t="shared" si="6"/>
        <v>62</v>
      </c>
      <c r="H172" s="19">
        <f t="shared" si="7"/>
        <v>1</v>
      </c>
      <c r="I172" s="19" t="str">
        <f t="shared" si="8"/>
        <v>Non Repeated customer</v>
      </c>
    </row>
    <row r="173" spans="1:9" x14ac:dyDescent="0.25">
      <c r="A173" s="6" t="s">
        <v>283</v>
      </c>
      <c r="B173" s="6"/>
      <c r="C173" s="26"/>
      <c r="D173" s="15">
        <v>485</v>
      </c>
      <c r="F173" s="19" t="s">
        <v>2752</v>
      </c>
      <c r="G173" s="32">
        <f t="shared" si="6"/>
        <v>114</v>
      </c>
      <c r="H173" s="19">
        <f t="shared" si="7"/>
        <v>1</v>
      </c>
      <c r="I173" s="19" t="str">
        <f t="shared" si="8"/>
        <v>Non Repeated customer</v>
      </c>
    </row>
    <row r="174" spans="1:9" x14ac:dyDescent="0.25">
      <c r="A174" s="6" t="s">
        <v>284</v>
      </c>
      <c r="B174" s="6"/>
      <c r="C174" s="26"/>
      <c r="D174" s="15">
        <v>519</v>
      </c>
      <c r="F174" s="19" t="s">
        <v>2757</v>
      </c>
      <c r="G174" s="32">
        <f t="shared" si="6"/>
        <v>365</v>
      </c>
      <c r="H174" s="19">
        <f t="shared" si="7"/>
        <v>1</v>
      </c>
      <c r="I174" s="19" t="str">
        <f t="shared" si="8"/>
        <v>Non Repeated customer</v>
      </c>
    </row>
    <row r="175" spans="1:9" x14ac:dyDescent="0.25">
      <c r="A175" s="6" t="s">
        <v>285</v>
      </c>
      <c r="B175" s="6"/>
      <c r="C175" s="26"/>
      <c r="D175" s="15">
        <v>200</v>
      </c>
      <c r="F175" s="19" t="s">
        <v>2781</v>
      </c>
      <c r="G175" s="32">
        <f t="shared" si="6"/>
        <v>118</v>
      </c>
      <c r="H175" s="19">
        <f t="shared" si="7"/>
        <v>1</v>
      </c>
      <c r="I175" s="19" t="str">
        <f t="shared" si="8"/>
        <v>Non Repeated customer</v>
      </c>
    </row>
    <row r="176" spans="1:9" x14ac:dyDescent="0.25">
      <c r="A176" s="6" t="s">
        <v>286</v>
      </c>
      <c r="B176" s="6" t="s">
        <v>89</v>
      </c>
      <c r="C176" s="26" t="s">
        <v>56</v>
      </c>
      <c r="D176" s="15">
        <v>104</v>
      </c>
      <c r="F176" s="19" t="s">
        <v>2784</v>
      </c>
      <c r="G176" s="32">
        <f t="shared" si="6"/>
        <v>227</v>
      </c>
      <c r="H176" s="19">
        <f t="shared" si="7"/>
        <v>1</v>
      </c>
      <c r="I176" s="19" t="str">
        <f t="shared" si="8"/>
        <v>Non Repeated customer</v>
      </c>
    </row>
    <row r="177" spans="1:9" x14ac:dyDescent="0.25">
      <c r="A177" s="6" t="s">
        <v>287</v>
      </c>
      <c r="B177" s="6" t="s">
        <v>89</v>
      </c>
      <c r="C177" s="26" t="s">
        <v>56</v>
      </c>
      <c r="D177" s="15">
        <v>70</v>
      </c>
      <c r="F177" s="19" t="s">
        <v>2803</v>
      </c>
      <c r="G177" s="32">
        <f t="shared" si="6"/>
        <v>164</v>
      </c>
      <c r="H177" s="19">
        <f t="shared" si="7"/>
        <v>1</v>
      </c>
      <c r="I177" s="19" t="str">
        <f t="shared" si="8"/>
        <v>Non Repeated customer</v>
      </c>
    </row>
    <row r="178" spans="1:9" x14ac:dyDescent="0.25">
      <c r="A178" s="6" t="s">
        <v>288</v>
      </c>
      <c r="B178" s="6" t="s">
        <v>89</v>
      </c>
      <c r="C178" s="26" t="s">
        <v>56</v>
      </c>
      <c r="D178" s="15">
        <v>99</v>
      </c>
      <c r="F178" s="19" t="s">
        <v>2805</v>
      </c>
      <c r="G178" s="32">
        <f t="shared" si="6"/>
        <v>292</v>
      </c>
      <c r="H178" s="19">
        <f t="shared" si="7"/>
        <v>1</v>
      </c>
      <c r="I178" s="19" t="str">
        <f t="shared" si="8"/>
        <v>Non Repeated customer</v>
      </c>
    </row>
    <row r="179" spans="1:9" x14ac:dyDescent="0.25">
      <c r="A179" s="6" t="s">
        <v>289</v>
      </c>
      <c r="B179" s="6" t="s">
        <v>89</v>
      </c>
      <c r="C179" s="26" t="s">
        <v>56</v>
      </c>
      <c r="D179" s="15">
        <v>146</v>
      </c>
      <c r="F179" s="19" t="s">
        <v>2821</v>
      </c>
      <c r="G179" s="32">
        <f t="shared" si="6"/>
        <v>312</v>
      </c>
      <c r="H179" s="19">
        <f t="shared" si="7"/>
        <v>1</v>
      </c>
      <c r="I179" s="19" t="str">
        <f t="shared" si="8"/>
        <v>Non Repeated customer</v>
      </c>
    </row>
    <row r="180" spans="1:9" x14ac:dyDescent="0.25">
      <c r="A180" s="6" t="s">
        <v>290</v>
      </c>
      <c r="B180" s="6"/>
      <c r="C180" s="26"/>
      <c r="D180" s="15">
        <v>271</v>
      </c>
      <c r="F180" s="19" t="s">
        <v>2841</v>
      </c>
      <c r="G180" s="32">
        <f t="shared" si="6"/>
        <v>1055</v>
      </c>
      <c r="H180" s="19">
        <f t="shared" si="7"/>
        <v>1</v>
      </c>
      <c r="I180" s="19" t="str">
        <f t="shared" si="8"/>
        <v>Non Repeated customer</v>
      </c>
    </row>
    <row r="181" spans="1:9" x14ac:dyDescent="0.25">
      <c r="A181" s="6" t="s">
        <v>291</v>
      </c>
      <c r="B181" s="6"/>
      <c r="C181" s="26"/>
      <c r="D181" s="15">
        <v>297</v>
      </c>
      <c r="F181" s="19" t="s">
        <v>2867</v>
      </c>
      <c r="G181" s="32">
        <f t="shared" si="6"/>
        <v>99</v>
      </c>
      <c r="H181" s="19">
        <f t="shared" si="7"/>
        <v>1</v>
      </c>
      <c r="I181" s="19" t="str">
        <f t="shared" si="8"/>
        <v>Non Repeated customer</v>
      </c>
    </row>
    <row r="182" spans="1:9" x14ac:dyDescent="0.25">
      <c r="A182" s="6" t="s">
        <v>292</v>
      </c>
      <c r="B182" s="6"/>
      <c r="C182" s="26"/>
      <c r="D182" s="15">
        <v>558</v>
      </c>
      <c r="F182" s="19" t="s">
        <v>2881</v>
      </c>
      <c r="G182" s="32">
        <f t="shared" si="6"/>
        <v>313</v>
      </c>
      <c r="H182" s="19">
        <f t="shared" si="7"/>
        <v>1</v>
      </c>
      <c r="I182" s="19" t="str">
        <f t="shared" si="8"/>
        <v>Non Repeated customer</v>
      </c>
    </row>
    <row r="183" spans="1:9" x14ac:dyDescent="0.25">
      <c r="A183" s="6" t="s">
        <v>293</v>
      </c>
      <c r="B183" s="6"/>
      <c r="C183" s="26"/>
      <c r="D183" s="15">
        <v>180</v>
      </c>
      <c r="F183" s="19" t="s">
        <v>2884</v>
      </c>
      <c r="G183" s="32">
        <f t="shared" si="6"/>
        <v>229</v>
      </c>
      <c r="H183" s="19">
        <f t="shared" si="7"/>
        <v>1</v>
      </c>
      <c r="I183" s="19" t="str">
        <f t="shared" si="8"/>
        <v>Non Repeated customer</v>
      </c>
    </row>
    <row r="184" spans="1:9" x14ac:dyDescent="0.25">
      <c r="A184" s="6" t="s">
        <v>294</v>
      </c>
      <c r="B184" s="6"/>
      <c r="C184" s="26"/>
      <c r="D184" s="15">
        <v>201</v>
      </c>
      <c r="F184" s="19" t="s">
        <v>2900</v>
      </c>
      <c r="G184" s="32">
        <f t="shared" si="6"/>
        <v>270</v>
      </c>
      <c r="H184" s="19">
        <f t="shared" si="7"/>
        <v>1</v>
      </c>
      <c r="I184" s="19" t="str">
        <f t="shared" si="8"/>
        <v>Non Repeated customer</v>
      </c>
    </row>
    <row r="185" spans="1:9" x14ac:dyDescent="0.25">
      <c r="A185" s="6" t="s">
        <v>295</v>
      </c>
      <c r="B185" s="6"/>
      <c r="C185" s="26"/>
      <c r="D185" s="15">
        <v>331</v>
      </c>
      <c r="F185" s="19" t="s">
        <v>2903</v>
      </c>
      <c r="G185" s="32">
        <f t="shared" si="6"/>
        <v>334</v>
      </c>
      <c r="H185" s="19">
        <f t="shared" si="7"/>
        <v>1</v>
      </c>
      <c r="I185" s="19" t="str">
        <f t="shared" si="8"/>
        <v>Non Repeated customer</v>
      </c>
    </row>
    <row r="186" spans="1:9" x14ac:dyDescent="0.25">
      <c r="A186" s="6" t="s">
        <v>296</v>
      </c>
      <c r="B186" s="6"/>
      <c r="C186" s="26"/>
      <c r="D186" s="15">
        <v>439.5</v>
      </c>
      <c r="F186" s="19" t="s">
        <v>2906</v>
      </c>
      <c r="G186" s="32">
        <f t="shared" si="6"/>
        <v>198</v>
      </c>
      <c r="H186" s="19">
        <f t="shared" si="7"/>
        <v>1</v>
      </c>
      <c r="I186" s="19" t="str">
        <f t="shared" si="8"/>
        <v>Non Repeated customer</v>
      </c>
    </row>
    <row r="187" spans="1:9" x14ac:dyDescent="0.25">
      <c r="A187" s="6" t="s">
        <v>297</v>
      </c>
      <c r="B187" s="6"/>
      <c r="C187" s="26"/>
      <c r="D187" s="15">
        <v>540</v>
      </c>
      <c r="F187" s="19" t="s">
        <v>2913</v>
      </c>
      <c r="G187" s="32">
        <f t="shared" si="6"/>
        <v>416</v>
      </c>
      <c r="H187" s="19">
        <f t="shared" si="7"/>
        <v>1</v>
      </c>
      <c r="I187" s="19" t="str">
        <f t="shared" si="8"/>
        <v>Non Repeated customer</v>
      </c>
    </row>
    <row r="188" spans="1:9" x14ac:dyDescent="0.25">
      <c r="A188" s="6" t="s">
        <v>298</v>
      </c>
      <c r="B188" s="6"/>
      <c r="C188" s="26"/>
      <c r="D188" s="15">
        <v>585</v>
      </c>
      <c r="F188" s="19" t="s">
        <v>2921</v>
      </c>
      <c r="G188" s="32">
        <f t="shared" si="6"/>
        <v>585</v>
      </c>
      <c r="H188" s="19">
        <f t="shared" si="7"/>
        <v>1</v>
      </c>
      <c r="I188" s="19" t="str">
        <f t="shared" si="8"/>
        <v>Non Repeated customer</v>
      </c>
    </row>
    <row r="189" spans="1:9" x14ac:dyDescent="0.25">
      <c r="A189" s="6" t="s">
        <v>299</v>
      </c>
      <c r="B189" s="6"/>
      <c r="C189" s="26"/>
      <c r="D189" s="15">
        <v>305</v>
      </c>
      <c r="F189" s="19" t="s">
        <v>2947</v>
      </c>
      <c r="G189" s="32">
        <f t="shared" si="6"/>
        <v>458</v>
      </c>
      <c r="H189" s="19">
        <f t="shared" si="7"/>
        <v>1</v>
      </c>
      <c r="I189" s="19" t="str">
        <f t="shared" si="8"/>
        <v>Non Repeated customer</v>
      </c>
    </row>
    <row r="190" spans="1:9" x14ac:dyDescent="0.25">
      <c r="A190" s="6" t="s">
        <v>300</v>
      </c>
      <c r="B190" s="6"/>
      <c r="C190" s="26"/>
      <c r="D190" s="15">
        <v>1395.29</v>
      </c>
      <c r="F190" s="19" t="s">
        <v>3032</v>
      </c>
      <c r="G190" s="32">
        <f t="shared" si="6"/>
        <v>167</v>
      </c>
      <c r="H190" s="19">
        <f t="shared" si="7"/>
        <v>1</v>
      </c>
      <c r="I190" s="19" t="str">
        <f t="shared" si="8"/>
        <v>Non Repeated customer</v>
      </c>
    </row>
    <row r="191" spans="1:9" x14ac:dyDescent="0.25">
      <c r="A191" s="6" t="s">
        <v>301</v>
      </c>
      <c r="B191" s="6"/>
      <c r="C191" s="26"/>
      <c r="D191" s="15">
        <v>404.28</v>
      </c>
      <c r="F191" s="19" t="s">
        <v>3036</v>
      </c>
      <c r="G191" s="32">
        <f t="shared" si="6"/>
        <v>302</v>
      </c>
      <c r="H191" s="19">
        <f t="shared" si="7"/>
        <v>1</v>
      </c>
      <c r="I191" s="19" t="str">
        <f t="shared" si="8"/>
        <v>Non Repeated customer</v>
      </c>
    </row>
    <row r="192" spans="1:9" x14ac:dyDescent="0.25">
      <c r="A192" s="6" t="s">
        <v>302</v>
      </c>
      <c r="B192" s="6"/>
      <c r="C192" s="26"/>
      <c r="D192" s="15">
        <v>686</v>
      </c>
      <c r="F192" s="19" t="s">
        <v>3039</v>
      </c>
      <c r="G192" s="32">
        <f t="shared" si="6"/>
        <v>305</v>
      </c>
      <c r="H192" s="19">
        <f t="shared" si="7"/>
        <v>1</v>
      </c>
      <c r="I192" s="19" t="str">
        <f t="shared" si="8"/>
        <v>Non Repeated customer</v>
      </c>
    </row>
    <row r="193" spans="1:9" x14ac:dyDescent="0.25">
      <c r="A193" s="6" t="s">
        <v>303</v>
      </c>
      <c r="B193" s="6"/>
      <c r="C193" s="26"/>
      <c r="D193" s="15">
        <v>331</v>
      </c>
      <c r="F193" s="19" t="s">
        <v>3042</v>
      </c>
      <c r="G193" s="32">
        <f t="shared" si="6"/>
        <v>361</v>
      </c>
      <c r="H193" s="19">
        <f t="shared" si="7"/>
        <v>1</v>
      </c>
      <c r="I193" s="19" t="str">
        <f t="shared" si="8"/>
        <v>Non Repeated customer</v>
      </c>
    </row>
    <row r="194" spans="1:9" x14ac:dyDescent="0.25">
      <c r="A194" s="6" t="s">
        <v>304</v>
      </c>
      <c r="B194" s="6"/>
      <c r="C194" s="26"/>
      <c r="D194" s="15">
        <v>524.5</v>
      </c>
      <c r="F194" s="19" t="s">
        <v>3049</v>
      </c>
      <c r="G194" s="32">
        <f t="shared" si="6"/>
        <v>1324</v>
      </c>
      <c r="H194" s="19">
        <f t="shared" si="7"/>
        <v>1</v>
      </c>
      <c r="I194" s="19" t="str">
        <f t="shared" si="8"/>
        <v>Non Repeated customer</v>
      </c>
    </row>
    <row r="195" spans="1:9" x14ac:dyDescent="0.25">
      <c r="A195" s="6" t="s">
        <v>305</v>
      </c>
      <c r="B195" s="6" t="s">
        <v>89</v>
      </c>
      <c r="C195" s="26" t="s">
        <v>56</v>
      </c>
      <c r="D195" s="15">
        <v>167</v>
      </c>
      <c r="F195" s="19" t="s">
        <v>3059</v>
      </c>
      <c r="G195" s="32">
        <f t="shared" ref="G195:G258" si="9">SUMIF($B:$B,F195,$D:$D)</f>
        <v>104</v>
      </c>
      <c r="H195" s="19">
        <f t="shared" ref="H195:H258" si="10">COUNTIF($B:$B,F195)</f>
        <v>1</v>
      </c>
      <c r="I195" s="19" t="str">
        <f t="shared" ref="I195:I258" si="11">IF(H195&gt;1,"Repeated customer","Non Repeated customer")</f>
        <v>Non Repeated customer</v>
      </c>
    </row>
    <row r="196" spans="1:9" x14ac:dyDescent="0.25">
      <c r="A196" s="6" t="s">
        <v>306</v>
      </c>
      <c r="B196" s="6" t="s">
        <v>89</v>
      </c>
      <c r="C196" s="26" t="s">
        <v>56</v>
      </c>
      <c r="D196" s="15">
        <v>167</v>
      </c>
      <c r="F196" s="19" t="s">
        <v>3061</v>
      </c>
      <c r="G196" s="32">
        <f t="shared" si="9"/>
        <v>529</v>
      </c>
      <c r="H196" s="19">
        <f t="shared" si="10"/>
        <v>1</v>
      </c>
      <c r="I196" s="19" t="str">
        <f t="shared" si="11"/>
        <v>Non Repeated customer</v>
      </c>
    </row>
    <row r="197" spans="1:9" x14ac:dyDescent="0.25">
      <c r="A197" s="6" t="s">
        <v>307</v>
      </c>
      <c r="B197" s="6"/>
      <c r="C197" s="26"/>
      <c r="D197" s="15">
        <v>297</v>
      </c>
      <c r="F197" s="19" t="s">
        <v>3076</v>
      </c>
      <c r="G197" s="32">
        <f t="shared" si="9"/>
        <v>124</v>
      </c>
      <c r="H197" s="19">
        <f t="shared" si="10"/>
        <v>1</v>
      </c>
      <c r="I197" s="19" t="str">
        <f t="shared" si="11"/>
        <v>Non Repeated customer</v>
      </c>
    </row>
    <row r="198" spans="1:9" x14ac:dyDescent="0.25">
      <c r="A198" s="6" t="s">
        <v>308</v>
      </c>
      <c r="B198" s="6"/>
      <c r="C198" s="26"/>
      <c r="D198" s="15">
        <v>201</v>
      </c>
      <c r="F198" s="19" t="s">
        <v>3094</v>
      </c>
      <c r="G198" s="32">
        <f t="shared" si="9"/>
        <v>585</v>
      </c>
      <c r="H198" s="19">
        <f t="shared" si="10"/>
        <v>1</v>
      </c>
      <c r="I198" s="19" t="str">
        <f t="shared" si="11"/>
        <v>Non Repeated customer</v>
      </c>
    </row>
    <row r="199" spans="1:9" x14ac:dyDescent="0.25">
      <c r="A199" s="6" t="s">
        <v>309</v>
      </c>
      <c r="B199" s="6"/>
      <c r="C199" s="26"/>
      <c r="D199" s="15">
        <v>440</v>
      </c>
      <c r="F199" s="19" t="s">
        <v>3096</v>
      </c>
      <c r="G199" s="32">
        <f t="shared" si="9"/>
        <v>397</v>
      </c>
      <c r="H199" s="19">
        <f t="shared" si="10"/>
        <v>1</v>
      </c>
      <c r="I199" s="19" t="str">
        <f t="shared" si="11"/>
        <v>Non Repeated customer</v>
      </c>
    </row>
    <row r="200" spans="1:9" x14ac:dyDescent="0.25">
      <c r="A200" s="6" t="s">
        <v>310</v>
      </c>
      <c r="B200" s="6"/>
      <c r="C200" s="26"/>
      <c r="D200" s="15">
        <v>247</v>
      </c>
      <c r="F200" s="19" t="s">
        <v>3102</v>
      </c>
      <c r="G200" s="32">
        <f t="shared" si="9"/>
        <v>314</v>
      </c>
      <c r="H200" s="19">
        <f t="shared" si="10"/>
        <v>1</v>
      </c>
      <c r="I200" s="19" t="str">
        <f t="shared" si="11"/>
        <v>Non Repeated customer</v>
      </c>
    </row>
    <row r="201" spans="1:9" x14ac:dyDescent="0.25">
      <c r="A201" s="6" t="s">
        <v>311</v>
      </c>
      <c r="B201" s="6"/>
      <c r="C201" s="26"/>
      <c r="D201" s="15">
        <v>235</v>
      </c>
      <c r="F201" s="19" t="s">
        <v>3104</v>
      </c>
      <c r="G201" s="32">
        <f t="shared" si="9"/>
        <v>396</v>
      </c>
      <c r="H201" s="19">
        <f t="shared" si="10"/>
        <v>2</v>
      </c>
      <c r="I201" s="19" t="str">
        <f t="shared" si="11"/>
        <v>Repeated customer</v>
      </c>
    </row>
    <row r="202" spans="1:9" x14ac:dyDescent="0.25">
      <c r="A202" s="6" t="s">
        <v>312</v>
      </c>
      <c r="B202" s="6"/>
      <c r="C202" s="26"/>
      <c r="D202" s="15">
        <v>330</v>
      </c>
      <c r="F202" s="19" t="s">
        <v>3113</v>
      </c>
      <c r="G202" s="32">
        <f t="shared" si="9"/>
        <v>124</v>
      </c>
      <c r="H202" s="19">
        <f t="shared" si="10"/>
        <v>1</v>
      </c>
      <c r="I202" s="19" t="str">
        <f t="shared" si="11"/>
        <v>Non Repeated customer</v>
      </c>
    </row>
    <row r="203" spans="1:9" x14ac:dyDescent="0.25">
      <c r="A203" s="6" t="s">
        <v>313</v>
      </c>
      <c r="B203" s="6"/>
      <c r="C203" s="26"/>
      <c r="D203" s="15">
        <v>460</v>
      </c>
      <c r="F203" s="19" t="s">
        <v>3115</v>
      </c>
      <c r="G203" s="32">
        <f t="shared" si="9"/>
        <v>446</v>
      </c>
      <c r="H203" s="19">
        <f t="shared" si="10"/>
        <v>1</v>
      </c>
      <c r="I203" s="19" t="str">
        <f t="shared" si="11"/>
        <v>Non Repeated customer</v>
      </c>
    </row>
    <row r="204" spans="1:9" x14ac:dyDescent="0.25">
      <c r="A204" s="6" t="s">
        <v>314</v>
      </c>
      <c r="B204" s="6"/>
      <c r="C204" s="26"/>
      <c r="D204" s="15">
        <v>480</v>
      </c>
      <c r="F204" s="19" t="s">
        <v>3119</v>
      </c>
      <c r="G204" s="32">
        <f t="shared" si="9"/>
        <v>230</v>
      </c>
      <c r="H204" s="19">
        <f t="shared" si="10"/>
        <v>1</v>
      </c>
      <c r="I204" s="19" t="str">
        <f t="shared" si="11"/>
        <v>Non Repeated customer</v>
      </c>
    </row>
    <row r="205" spans="1:9" x14ac:dyDescent="0.25">
      <c r="A205" s="6" t="s">
        <v>315</v>
      </c>
      <c r="B205" s="6"/>
      <c r="C205" s="26"/>
      <c r="D205" s="15">
        <v>331</v>
      </c>
      <c r="F205" s="19" t="s">
        <v>3148</v>
      </c>
      <c r="G205" s="32">
        <f t="shared" si="9"/>
        <v>920</v>
      </c>
      <c r="H205" s="19">
        <f t="shared" si="10"/>
        <v>1</v>
      </c>
      <c r="I205" s="19" t="str">
        <f t="shared" si="11"/>
        <v>Non Repeated customer</v>
      </c>
    </row>
    <row r="206" spans="1:9" x14ac:dyDescent="0.25">
      <c r="A206" s="6" t="s">
        <v>316</v>
      </c>
      <c r="B206" s="6"/>
      <c r="C206" s="26"/>
      <c r="D206" s="15">
        <v>354</v>
      </c>
      <c r="F206" s="19" t="s">
        <v>3186</v>
      </c>
      <c r="G206" s="32">
        <f t="shared" si="9"/>
        <v>251</v>
      </c>
      <c r="H206" s="19">
        <f t="shared" si="10"/>
        <v>1</v>
      </c>
      <c r="I206" s="19" t="str">
        <f t="shared" si="11"/>
        <v>Non Repeated customer</v>
      </c>
    </row>
    <row r="207" spans="1:9" x14ac:dyDescent="0.25">
      <c r="A207" s="6" t="s">
        <v>317</v>
      </c>
      <c r="B207" s="6"/>
      <c r="C207" s="26"/>
      <c r="D207" s="15">
        <v>230</v>
      </c>
      <c r="F207" s="19" t="s">
        <v>3189</v>
      </c>
      <c r="G207" s="32">
        <f t="shared" si="9"/>
        <v>208</v>
      </c>
      <c r="H207" s="19">
        <f t="shared" si="10"/>
        <v>1</v>
      </c>
      <c r="I207" s="19" t="str">
        <f t="shared" si="11"/>
        <v>Non Repeated customer</v>
      </c>
    </row>
    <row r="208" spans="1:9" x14ac:dyDescent="0.25">
      <c r="A208" s="6" t="s">
        <v>318</v>
      </c>
      <c r="B208" s="6" t="s">
        <v>319</v>
      </c>
      <c r="C208" s="26" t="s">
        <v>320</v>
      </c>
      <c r="D208" s="15">
        <v>104</v>
      </c>
      <c r="F208" s="19" t="s">
        <v>3193</v>
      </c>
      <c r="G208" s="32">
        <f t="shared" si="9"/>
        <v>127</v>
      </c>
      <c r="H208" s="19">
        <f t="shared" si="10"/>
        <v>1</v>
      </c>
      <c r="I208" s="19" t="str">
        <f t="shared" si="11"/>
        <v>Non Repeated customer</v>
      </c>
    </row>
    <row r="209" spans="1:9" x14ac:dyDescent="0.25">
      <c r="A209" s="6" t="s">
        <v>321</v>
      </c>
      <c r="B209" s="6" t="s">
        <v>89</v>
      </c>
      <c r="C209" s="26" t="s">
        <v>56</v>
      </c>
      <c r="D209" s="15">
        <v>502</v>
      </c>
      <c r="F209" s="19" t="s">
        <v>3210</v>
      </c>
      <c r="G209" s="32">
        <f t="shared" si="9"/>
        <v>186</v>
      </c>
      <c r="H209" s="19">
        <f t="shared" si="10"/>
        <v>1</v>
      </c>
      <c r="I209" s="19" t="str">
        <f t="shared" si="11"/>
        <v>Non Repeated customer</v>
      </c>
    </row>
    <row r="210" spans="1:9" x14ac:dyDescent="0.25">
      <c r="A210" s="6" t="s">
        <v>322</v>
      </c>
      <c r="B210" s="6" t="s">
        <v>89</v>
      </c>
      <c r="C210" s="26" t="s">
        <v>56</v>
      </c>
      <c r="D210" s="15">
        <v>250</v>
      </c>
      <c r="F210" s="19" t="s">
        <v>3213</v>
      </c>
      <c r="G210" s="32">
        <f t="shared" si="9"/>
        <v>700</v>
      </c>
      <c r="H210" s="19">
        <f t="shared" si="10"/>
        <v>1</v>
      </c>
      <c r="I210" s="19" t="str">
        <f t="shared" si="11"/>
        <v>Non Repeated customer</v>
      </c>
    </row>
    <row r="211" spans="1:9" x14ac:dyDescent="0.25">
      <c r="A211" s="6" t="s">
        <v>323</v>
      </c>
      <c r="B211" s="6" t="s">
        <v>89</v>
      </c>
      <c r="C211" s="26" t="s">
        <v>56</v>
      </c>
      <c r="D211" s="15">
        <v>62</v>
      </c>
      <c r="F211" s="19" t="s">
        <v>3216</v>
      </c>
      <c r="G211" s="32">
        <f t="shared" si="9"/>
        <v>1182</v>
      </c>
      <c r="H211" s="19">
        <f t="shared" si="10"/>
        <v>1</v>
      </c>
      <c r="I211" s="19" t="str">
        <f t="shared" si="11"/>
        <v>Non Repeated customer</v>
      </c>
    </row>
    <row r="212" spans="1:9" x14ac:dyDescent="0.25">
      <c r="A212" s="6" t="s">
        <v>324</v>
      </c>
      <c r="B212" s="6"/>
      <c r="C212" s="26"/>
      <c r="D212" s="15">
        <v>320</v>
      </c>
      <c r="F212" s="19" t="s">
        <v>3224</v>
      </c>
      <c r="G212" s="32">
        <f t="shared" si="9"/>
        <v>208</v>
      </c>
      <c r="H212" s="19">
        <f t="shared" si="10"/>
        <v>1</v>
      </c>
      <c r="I212" s="19" t="str">
        <f t="shared" si="11"/>
        <v>Non Repeated customer</v>
      </c>
    </row>
    <row r="213" spans="1:9" x14ac:dyDescent="0.25">
      <c r="A213" s="6" t="s">
        <v>325</v>
      </c>
      <c r="B213" s="6"/>
      <c r="C213" s="26"/>
      <c r="D213" s="15">
        <v>210</v>
      </c>
      <c r="F213" s="19" t="s">
        <v>3227</v>
      </c>
      <c r="G213" s="32">
        <f t="shared" si="9"/>
        <v>856</v>
      </c>
      <c r="H213" s="19">
        <f t="shared" si="10"/>
        <v>1</v>
      </c>
      <c r="I213" s="19" t="str">
        <f t="shared" si="11"/>
        <v>Non Repeated customer</v>
      </c>
    </row>
    <row r="214" spans="1:9" x14ac:dyDescent="0.25">
      <c r="A214" s="6" t="s">
        <v>326</v>
      </c>
      <c r="B214" s="6"/>
      <c r="C214" s="26"/>
      <c r="D214" s="15">
        <v>191</v>
      </c>
      <c r="F214" s="19" t="s">
        <v>3239</v>
      </c>
      <c r="G214" s="32">
        <f t="shared" si="9"/>
        <v>125</v>
      </c>
      <c r="H214" s="19">
        <f t="shared" si="10"/>
        <v>1</v>
      </c>
      <c r="I214" s="19" t="str">
        <f t="shared" si="11"/>
        <v>Non Repeated customer</v>
      </c>
    </row>
    <row r="215" spans="1:9" x14ac:dyDescent="0.25">
      <c r="A215" s="6" t="s">
        <v>327</v>
      </c>
      <c r="B215" s="6" t="s">
        <v>89</v>
      </c>
      <c r="C215" s="26" t="s">
        <v>56</v>
      </c>
      <c r="D215" s="15">
        <v>355</v>
      </c>
      <c r="F215" s="19" t="s">
        <v>3242</v>
      </c>
      <c r="G215" s="32">
        <f t="shared" si="9"/>
        <v>104</v>
      </c>
      <c r="H215" s="19">
        <f t="shared" si="10"/>
        <v>1</v>
      </c>
      <c r="I215" s="19" t="str">
        <f t="shared" si="11"/>
        <v>Non Repeated customer</v>
      </c>
    </row>
    <row r="216" spans="1:9" x14ac:dyDescent="0.25">
      <c r="A216" s="6" t="s">
        <v>328</v>
      </c>
      <c r="B216" s="6"/>
      <c r="C216" s="26"/>
      <c r="D216" s="15">
        <v>406</v>
      </c>
      <c r="F216" s="19" t="s">
        <v>3248</v>
      </c>
      <c r="G216" s="32">
        <f t="shared" si="9"/>
        <v>344</v>
      </c>
      <c r="H216" s="19">
        <f t="shared" si="10"/>
        <v>1</v>
      </c>
      <c r="I216" s="19" t="str">
        <f t="shared" si="11"/>
        <v>Non Repeated customer</v>
      </c>
    </row>
    <row r="217" spans="1:9" x14ac:dyDescent="0.25">
      <c r="A217" s="6" t="s">
        <v>329</v>
      </c>
      <c r="B217" s="6" t="s">
        <v>89</v>
      </c>
      <c r="C217" s="26" t="s">
        <v>56</v>
      </c>
      <c r="D217" s="15">
        <v>248</v>
      </c>
      <c r="F217" s="19" t="s">
        <v>3259</v>
      </c>
      <c r="G217" s="32">
        <f t="shared" si="9"/>
        <v>198</v>
      </c>
      <c r="H217" s="19">
        <f t="shared" si="10"/>
        <v>1</v>
      </c>
      <c r="I217" s="19" t="str">
        <f t="shared" si="11"/>
        <v>Non Repeated customer</v>
      </c>
    </row>
    <row r="218" spans="1:9" x14ac:dyDescent="0.25">
      <c r="A218" s="6" t="s">
        <v>330</v>
      </c>
      <c r="B218" s="6"/>
      <c r="C218" s="26"/>
      <c r="D218" s="15">
        <v>161</v>
      </c>
      <c r="F218" s="19" t="s">
        <v>3268</v>
      </c>
      <c r="G218" s="32">
        <f t="shared" si="9"/>
        <v>574</v>
      </c>
      <c r="H218" s="19">
        <f t="shared" si="10"/>
        <v>1</v>
      </c>
      <c r="I218" s="19" t="str">
        <f t="shared" si="11"/>
        <v>Non Repeated customer</v>
      </c>
    </row>
    <row r="219" spans="1:9" x14ac:dyDescent="0.25">
      <c r="A219" s="6" t="s">
        <v>331</v>
      </c>
      <c r="B219" s="6"/>
      <c r="C219" s="26"/>
      <c r="D219" s="15">
        <v>627.71</v>
      </c>
      <c r="F219" s="19" t="s">
        <v>3271</v>
      </c>
      <c r="G219" s="32">
        <f t="shared" si="9"/>
        <v>167</v>
      </c>
      <c r="H219" s="19">
        <f t="shared" si="10"/>
        <v>1</v>
      </c>
      <c r="I219" s="19" t="str">
        <f t="shared" si="11"/>
        <v>Non Repeated customer</v>
      </c>
    </row>
    <row r="220" spans="1:9" x14ac:dyDescent="0.25">
      <c r="A220" s="6" t="s">
        <v>332</v>
      </c>
      <c r="B220" s="6"/>
      <c r="C220" s="26"/>
      <c r="D220" s="15">
        <v>624</v>
      </c>
      <c r="F220" s="19" t="s">
        <v>3275</v>
      </c>
      <c r="G220" s="32">
        <f t="shared" si="9"/>
        <v>760</v>
      </c>
      <c r="H220" s="19">
        <f t="shared" si="10"/>
        <v>2</v>
      </c>
      <c r="I220" s="19" t="str">
        <f t="shared" si="11"/>
        <v>Repeated customer</v>
      </c>
    </row>
    <row r="221" spans="1:9" x14ac:dyDescent="0.25">
      <c r="A221" s="6" t="s">
        <v>333</v>
      </c>
      <c r="B221" s="6"/>
      <c r="C221" s="26"/>
      <c r="D221" s="15">
        <v>554</v>
      </c>
      <c r="F221" s="19" t="s">
        <v>3278</v>
      </c>
      <c r="G221" s="32">
        <f t="shared" si="9"/>
        <v>227</v>
      </c>
      <c r="H221" s="19">
        <f t="shared" si="10"/>
        <v>1</v>
      </c>
      <c r="I221" s="19" t="str">
        <f t="shared" si="11"/>
        <v>Non Repeated customer</v>
      </c>
    </row>
    <row r="222" spans="1:9" x14ac:dyDescent="0.25">
      <c r="A222" s="6" t="s">
        <v>334</v>
      </c>
      <c r="B222" s="6"/>
      <c r="C222" s="26"/>
      <c r="D222" s="15">
        <v>229</v>
      </c>
      <c r="F222" s="19" t="s">
        <v>3293</v>
      </c>
      <c r="G222" s="32">
        <f t="shared" si="9"/>
        <v>235</v>
      </c>
      <c r="H222" s="19">
        <f t="shared" si="10"/>
        <v>1</v>
      </c>
      <c r="I222" s="19" t="str">
        <f t="shared" si="11"/>
        <v>Non Repeated customer</v>
      </c>
    </row>
    <row r="223" spans="1:9" x14ac:dyDescent="0.25">
      <c r="A223" s="6" t="s">
        <v>335</v>
      </c>
      <c r="B223" s="6" t="s">
        <v>336</v>
      </c>
      <c r="C223" s="26" t="s">
        <v>337</v>
      </c>
      <c r="D223" s="15">
        <v>57</v>
      </c>
      <c r="F223" s="19" t="s">
        <v>3337</v>
      </c>
      <c r="G223" s="32">
        <f t="shared" si="9"/>
        <v>1308</v>
      </c>
      <c r="H223" s="19">
        <f t="shared" si="10"/>
        <v>1</v>
      </c>
      <c r="I223" s="19" t="str">
        <f t="shared" si="11"/>
        <v>Non Repeated customer</v>
      </c>
    </row>
    <row r="224" spans="1:9" x14ac:dyDescent="0.25">
      <c r="A224" s="6" t="s">
        <v>338</v>
      </c>
      <c r="B224" s="6"/>
      <c r="C224" s="26"/>
      <c r="D224" s="15">
        <v>723</v>
      </c>
      <c r="F224" s="19" t="s">
        <v>3399</v>
      </c>
      <c r="G224" s="32">
        <f t="shared" si="9"/>
        <v>209</v>
      </c>
      <c r="H224" s="19">
        <f t="shared" si="10"/>
        <v>1</v>
      </c>
      <c r="I224" s="19" t="str">
        <f t="shared" si="11"/>
        <v>Non Repeated customer</v>
      </c>
    </row>
    <row r="225" spans="1:9" x14ac:dyDescent="0.25">
      <c r="A225" s="6" t="s">
        <v>339</v>
      </c>
      <c r="B225" s="6" t="s">
        <v>89</v>
      </c>
      <c r="C225" s="26" t="s">
        <v>56</v>
      </c>
      <c r="D225" s="15">
        <v>479</v>
      </c>
      <c r="F225" s="19" t="s">
        <v>3421</v>
      </c>
      <c r="G225" s="32">
        <f t="shared" si="9"/>
        <v>270</v>
      </c>
      <c r="H225" s="19">
        <f t="shared" si="10"/>
        <v>1</v>
      </c>
      <c r="I225" s="19" t="str">
        <f t="shared" si="11"/>
        <v>Non Repeated customer</v>
      </c>
    </row>
    <row r="226" spans="1:9" x14ac:dyDescent="0.25">
      <c r="A226" s="6" t="s">
        <v>340</v>
      </c>
      <c r="B226" s="6" t="s">
        <v>89</v>
      </c>
      <c r="C226" s="26" t="s">
        <v>56</v>
      </c>
      <c r="D226" s="15">
        <v>104</v>
      </c>
      <c r="F226" s="19" t="s">
        <v>3423</v>
      </c>
      <c r="G226" s="32">
        <f t="shared" si="9"/>
        <v>208</v>
      </c>
      <c r="H226" s="19">
        <f t="shared" si="10"/>
        <v>1</v>
      </c>
      <c r="I226" s="19" t="str">
        <f t="shared" si="11"/>
        <v>Non Repeated customer</v>
      </c>
    </row>
    <row r="227" spans="1:9" x14ac:dyDescent="0.25">
      <c r="A227" s="6" t="s">
        <v>341</v>
      </c>
      <c r="B227" s="6"/>
      <c r="C227" s="26"/>
      <c r="D227" s="15">
        <v>266</v>
      </c>
      <c r="F227" s="19" t="s">
        <v>3425</v>
      </c>
      <c r="G227" s="32">
        <f t="shared" si="9"/>
        <v>1012</v>
      </c>
      <c r="H227" s="19">
        <f t="shared" si="10"/>
        <v>1</v>
      </c>
      <c r="I227" s="19" t="str">
        <f t="shared" si="11"/>
        <v>Non Repeated customer</v>
      </c>
    </row>
    <row r="228" spans="1:9" x14ac:dyDescent="0.25">
      <c r="A228" s="6" t="s">
        <v>342</v>
      </c>
      <c r="B228" s="6" t="s">
        <v>89</v>
      </c>
      <c r="C228" s="26" t="s">
        <v>56</v>
      </c>
      <c r="D228" s="15">
        <v>40</v>
      </c>
      <c r="F228" s="19" t="s">
        <v>3431</v>
      </c>
      <c r="G228" s="32">
        <f t="shared" si="9"/>
        <v>62</v>
      </c>
      <c r="H228" s="19">
        <f t="shared" si="10"/>
        <v>1</v>
      </c>
      <c r="I228" s="19" t="str">
        <f t="shared" si="11"/>
        <v>Non Repeated customer</v>
      </c>
    </row>
    <row r="229" spans="1:9" x14ac:dyDescent="0.25">
      <c r="A229" s="6" t="s">
        <v>343</v>
      </c>
      <c r="B229" s="6"/>
      <c r="C229" s="26"/>
      <c r="D229" s="15">
        <v>265</v>
      </c>
      <c r="F229" s="19" t="s">
        <v>3434</v>
      </c>
      <c r="G229" s="32">
        <f t="shared" si="9"/>
        <v>334</v>
      </c>
      <c r="H229" s="19">
        <f t="shared" si="10"/>
        <v>1</v>
      </c>
      <c r="I229" s="19" t="str">
        <f t="shared" si="11"/>
        <v>Non Repeated customer</v>
      </c>
    </row>
    <row r="230" spans="1:9" x14ac:dyDescent="0.25">
      <c r="A230" s="6" t="s">
        <v>344</v>
      </c>
      <c r="B230" s="6"/>
      <c r="C230" s="26"/>
      <c r="D230" s="15">
        <v>261</v>
      </c>
      <c r="F230" s="19" t="s">
        <v>3462</v>
      </c>
      <c r="G230" s="32">
        <f t="shared" si="9"/>
        <v>563</v>
      </c>
      <c r="H230" s="19">
        <f t="shared" si="10"/>
        <v>1</v>
      </c>
      <c r="I230" s="19" t="str">
        <f t="shared" si="11"/>
        <v>Non Repeated customer</v>
      </c>
    </row>
    <row r="231" spans="1:9" x14ac:dyDescent="0.25">
      <c r="A231" s="6" t="s">
        <v>345</v>
      </c>
      <c r="B231" s="6"/>
      <c r="C231" s="26"/>
      <c r="D231" s="15">
        <v>135</v>
      </c>
      <c r="F231" s="19" t="s">
        <v>3503</v>
      </c>
      <c r="G231" s="32">
        <f t="shared" si="9"/>
        <v>520.66</v>
      </c>
      <c r="H231" s="19">
        <f t="shared" si="10"/>
        <v>3</v>
      </c>
      <c r="I231" s="19" t="str">
        <f t="shared" si="11"/>
        <v>Repeated customer</v>
      </c>
    </row>
    <row r="232" spans="1:9" x14ac:dyDescent="0.25">
      <c r="A232" s="6" t="s">
        <v>346</v>
      </c>
      <c r="B232" s="6" t="s">
        <v>89</v>
      </c>
      <c r="C232" s="26" t="s">
        <v>56</v>
      </c>
      <c r="D232" s="15">
        <v>397</v>
      </c>
      <c r="F232" s="19" t="s">
        <v>3540</v>
      </c>
      <c r="G232" s="32">
        <f t="shared" si="9"/>
        <v>62</v>
      </c>
      <c r="H232" s="19">
        <f t="shared" si="10"/>
        <v>1</v>
      </c>
      <c r="I232" s="19" t="str">
        <f t="shared" si="11"/>
        <v>Non Repeated customer</v>
      </c>
    </row>
    <row r="233" spans="1:9" x14ac:dyDescent="0.25">
      <c r="A233" s="6" t="s">
        <v>347</v>
      </c>
      <c r="B233" s="6" t="s">
        <v>89</v>
      </c>
      <c r="C233" s="26" t="s">
        <v>56</v>
      </c>
      <c r="D233" s="15">
        <v>198</v>
      </c>
      <c r="F233" s="19" t="s">
        <v>3565</v>
      </c>
      <c r="G233" s="32">
        <f t="shared" si="9"/>
        <v>208</v>
      </c>
      <c r="H233" s="19">
        <f t="shared" si="10"/>
        <v>1</v>
      </c>
      <c r="I233" s="19" t="str">
        <f t="shared" si="11"/>
        <v>Non Repeated customer</v>
      </c>
    </row>
    <row r="234" spans="1:9" x14ac:dyDescent="0.25">
      <c r="A234" s="6" t="s">
        <v>348</v>
      </c>
      <c r="B234" s="6" t="s">
        <v>89</v>
      </c>
      <c r="C234" s="26" t="s">
        <v>56</v>
      </c>
      <c r="D234" s="15">
        <v>720</v>
      </c>
      <c r="F234" s="19" t="s">
        <v>3567</v>
      </c>
      <c r="G234" s="32">
        <f t="shared" si="9"/>
        <v>417</v>
      </c>
      <c r="H234" s="19">
        <f t="shared" si="10"/>
        <v>1</v>
      </c>
      <c r="I234" s="19" t="str">
        <f t="shared" si="11"/>
        <v>Non Repeated customer</v>
      </c>
    </row>
    <row r="235" spans="1:9" x14ac:dyDescent="0.25">
      <c r="A235" s="6" t="s">
        <v>349</v>
      </c>
      <c r="B235" s="6"/>
      <c r="C235" s="26"/>
      <c r="D235" s="15">
        <v>288</v>
      </c>
      <c r="F235" s="19" t="s">
        <v>3585</v>
      </c>
      <c r="G235" s="32">
        <f t="shared" si="9"/>
        <v>240</v>
      </c>
      <c r="H235" s="19">
        <f t="shared" si="10"/>
        <v>1</v>
      </c>
      <c r="I235" s="19" t="str">
        <f t="shared" si="11"/>
        <v>Non Repeated customer</v>
      </c>
    </row>
    <row r="236" spans="1:9" x14ac:dyDescent="0.25">
      <c r="A236" s="6" t="s">
        <v>350</v>
      </c>
      <c r="B236" s="6"/>
      <c r="C236" s="26"/>
      <c r="D236" s="15">
        <v>205.6</v>
      </c>
      <c r="F236" s="19" t="s">
        <v>3588</v>
      </c>
      <c r="G236" s="32">
        <f t="shared" si="9"/>
        <v>19</v>
      </c>
      <c r="H236" s="19">
        <f t="shared" si="10"/>
        <v>1</v>
      </c>
      <c r="I236" s="19" t="str">
        <f t="shared" si="11"/>
        <v>Non Repeated customer</v>
      </c>
    </row>
    <row r="237" spans="1:9" x14ac:dyDescent="0.25">
      <c r="A237" s="6" t="s">
        <v>351</v>
      </c>
      <c r="B237" s="6"/>
      <c r="C237" s="26"/>
      <c r="D237" s="15">
        <v>190</v>
      </c>
      <c r="F237" s="19" t="s">
        <v>3593</v>
      </c>
      <c r="G237" s="32">
        <f t="shared" si="9"/>
        <v>146</v>
      </c>
      <c r="H237" s="19">
        <f t="shared" si="10"/>
        <v>1</v>
      </c>
      <c r="I237" s="19" t="str">
        <f t="shared" si="11"/>
        <v>Non Repeated customer</v>
      </c>
    </row>
    <row r="238" spans="1:9" x14ac:dyDescent="0.25">
      <c r="A238" s="6" t="s">
        <v>352</v>
      </c>
      <c r="B238" s="6"/>
      <c r="C238" s="26"/>
      <c r="D238" s="15">
        <v>206.5</v>
      </c>
      <c r="F238" s="19" t="s">
        <v>3596</v>
      </c>
      <c r="G238" s="32">
        <f t="shared" si="9"/>
        <v>641</v>
      </c>
      <c r="H238" s="19">
        <f t="shared" si="10"/>
        <v>1</v>
      </c>
      <c r="I238" s="19" t="str">
        <f t="shared" si="11"/>
        <v>Non Repeated customer</v>
      </c>
    </row>
    <row r="239" spans="1:9" x14ac:dyDescent="0.25">
      <c r="A239" s="6" t="s">
        <v>353</v>
      </c>
      <c r="B239" s="6"/>
      <c r="C239" s="26"/>
      <c r="D239" s="15">
        <v>513</v>
      </c>
      <c r="F239" s="19" t="s">
        <v>3599</v>
      </c>
      <c r="G239" s="32">
        <f t="shared" si="9"/>
        <v>868</v>
      </c>
      <c r="H239" s="19">
        <f t="shared" si="10"/>
        <v>1</v>
      </c>
      <c r="I239" s="19" t="str">
        <f t="shared" si="11"/>
        <v>Non Repeated customer</v>
      </c>
    </row>
    <row r="240" spans="1:9" x14ac:dyDescent="0.25">
      <c r="A240" s="6" t="s">
        <v>354</v>
      </c>
      <c r="B240" s="6"/>
      <c r="C240" s="26"/>
      <c r="D240" s="15">
        <v>335</v>
      </c>
      <c r="F240" s="19" t="s">
        <v>3605</v>
      </c>
      <c r="G240" s="32">
        <f t="shared" si="9"/>
        <v>381</v>
      </c>
      <c r="H240" s="19">
        <f t="shared" si="10"/>
        <v>1</v>
      </c>
      <c r="I240" s="19" t="str">
        <f t="shared" si="11"/>
        <v>Non Repeated customer</v>
      </c>
    </row>
    <row r="241" spans="1:9" x14ac:dyDescent="0.25">
      <c r="A241" s="6" t="s">
        <v>355</v>
      </c>
      <c r="B241" s="6"/>
      <c r="C241" s="26"/>
      <c r="D241" s="15">
        <v>409</v>
      </c>
      <c r="F241" s="19" t="s">
        <v>3611</v>
      </c>
      <c r="G241" s="32">
        <f t="shared" si="9"/>
        <v>962</v>
      </c>
      <c r="H241" s="19">
        <f t="shared" si="10"/>
        <v>1</v>
      </c>
      <c r="I241" s="19" t="str">
        <f t="shared" si="11"/>
        <v>Non Repeated customer</v>
      </c>
    </row>
    <row r="242" spans="1:9" x14ac:dyDescent="0.25">
      <c r="A242" s="6" t="s">
        <v>356</v>
      </c>
      <c r="B242" s="6" t="s">
        <v>89</v>
      </c>
      <c r="C242" s="26" t="s">
        <v>56</v>
      </c>
      <c r="D242" s="15">
        <v>260</v>
      </c>
      <c r="F242" s="19" t="s">
        <v>3623</v>
      </c>
      <c r="G242" s="32">
        <f t="shared" si="9"/>
        <v>124</v>
      </c>
      <c r="H242" s="19">
        <f t="shared" si="10"/>
        <v>1</v>
      </c>
      <c r="I242" s="19" t="str">
        <f t="shared" si="11"/>
        <v>Non Repeated customer</v>
      </c>
    </row>
    <row r="243" spans="1:9" x14ac:dyDescent="0.25">
      <c r="A243" s="6" t="s">
        <v>357</v>
      </c>
      <c r="B243" s="6" t="s">
        <v>89</v>
      </c>
      <c r="C243" s="26" t="s">
        <v>56</v>
      </c>
      <c r="D243" s="15">
        <v>167</v>
      </c>
      <c r="F243" s="19" t="s">
        <v>3626</v>
      </c>
      <c r="G243" s="32">
        <f t="shared" si="9"/>
        <v>209</v>
      </c>
      <c r="H243" s="19">
        <f t="shared" si="10"/>
        <v>1</v>
      </c>
      <c r="I243" s="19" t="str">
        <f t="shared" si="11"/>
        <v>Non Repeated customer</v>
      </c>
    </row>
    <row r="244" spans="1:9" x14ac:dyDescent="0.25">
      <c r="A244" s="6" t="s">
        <v>358</v>
      </c>
      <c r="B244" s="6"/>
      <c r="C244" s="26"/>
      <c r="D244" s="15">
        <v>206</v>
      </c>
      <c r="F244" s="19" t="s">
        <v>3629</v>
      </c>
      <c r="G244" s="32">
        <f t="shared" si="9"/>
        <v>177</v>
      </c>
      <c r="H244" s="19">
        <f t="shared" si="10"/>
        <v>1</v>
      </c>
      <c r="I244" s="19" t="str">
        <f t="shared" si="11"/>
        <v>Non Repeated customer</v>
      </c>
    </row>
    <row r="245" spans="1:9" x14ac:dyDescent="0.25">
      <c r="A245" s="6" t="s">
        <v>359</v>
      </c>
      <c r="B245" s="6"/>
      <c r="C245" s="26"/>
      <c r="D245" s="15">
        <v>205</v>
      </c>
      <c r="F245" s="19" t="s">
        <v>3631</v>
      </c>
      <c r="G245" s="32">
        <f t="shared" si="9"/>
        <v>188</v>
      </c>
      <c r="H245" s="19">
        <f t="shared" si="10"/>
        <v>1</v>
      </c>
      <c r="I245" s="19" t="str">
        <f t="shared" si="11"/>
        <v>Non Repeated customer</v>
      </c>
    </row>
    <row r="246" spans="1:9" x14ac:dyDescent="0.25">
      <c r="A246" s="6" t="s">
        <v>360</v>
      </c>
      <c r="B246" s="6" t="s">
        <v>89</v>
      </c>
      <c r="C246" s="26" t="s">
        <v>56</v>
      </c>
      <c r="D246" s="15">
        <v>387</v>
      </c>
      <c r="F246" s="19" t="s">
        <v>3650</v>
      </c>
      <c r="G246" s="32">
        <f t="shared" si="9"/>
        <v>292</v>
      </c>
      <c r="H246" s="19">
        <f t="shared" si="10"/>
        <v>1</v>
      </c>
      <c r="I246" s="19" t="str">
        <f t="shared" si="11"/>
        <v>Non Repeated customer</v>
      </c>
    </row>
    <row r="247" spans="1:9" x14ac:dyDescent="0.25">
      <c r="A247" s="6" t="s">
        <v>361</v>
      </c>
      <c r="B247" s="6"/>
      <c r="C247" s="26"/>
      <c r="D247" s="15">
        <v>529.5</v>
      </c>
      <c r="F247" s="19" t="s">
        <v>3653</v>
      </c>
      <c r="G247" s="32">
        <f t="shared" si="9"/>
        <v>380</v>
      </c>
      <c r="H247" s="19">
        <f t="shared" si="10"/>
        <v>1</v>
      </c>
      <c r="I247" s="19" t="str">
        <f t="shared" si="11"/>
        <v>Non Repeated customer</v>
      </c>
    </row>
    <row r="248" spans="1:9" x14ac:dyDescent="0.25">
      <c r="A248" s="6" t="s">
        <v>362</v>
      </c>
      <c r="B248" s="6"/>
      <c r="C248" s="26"/>
      <c r="D248" s="15">
        <v>261</v>
      </c>
      <c r="F248" s="19" t="s">
        <v>3660</v>
      </c>
      <c r="G248" s="32">
        <f t="shared" si="9"/>
        <v>104</v>
      </c>
      <c r="H248" s="19">
        <f t="shared" si="10"/>
        <v>1</v>
      </c>
      <c r="I248" s="19" t="str">
        <f t="shared" si="11"/>
        <v>Non Repeated customer</v>
      </c>
    </row>
    <row r="249" spans="1:9" x14ac:dyDescent="0.25">
      <c r="A249" s="6" t="s">
        <v>363</v>
      </c>
      <c r="B249" s="6"/>
      <c r="C249" s="26"/>
      <c r="D249" s="15">
        <v>564.5</v>
      </c>
      <c r="F249" s="19" t="s">
        <v>3665</v>
      </c>
      <c r="G249" s="32">
        <f t="shared" si="9"/>
        <v>312</v>
      </c>
      <c r="H249" s="19">
        <f t="shared" si="10"/>
        <v>1</v>
      </c>
      <c r="I249" s="19" t="str">
        <f t="shared" si="11"/>
        <v>Non Repeated customer</v>
      </c>
    </row>
    <row r="250" spans="1:9" x14ac:dyDescent="0.25">
      <c r="A250" s="6" t="s">
        <v>364</v>
      </c>
      <c r="B250" s="6"/>
      <c r="C250" s="26"/>
      <c r="D250" s="15">
        <v>240</v>
      </c>
      <c r="F250" s="19" t="s">
        <v>3695</v>
      </c>
      <c r="G250" s="32">
        <f t="shared" si="9"/>
        <v>158</v>
      </c>
      <c r="H250" s="19">
        <f t="shared" si="10"/>
        <v>1</v>
      </c>
      <c r="I250" s="19" t="str">
        <f t="shared" si="11"/>
        <v>Non Repeated customer</v>
      </c>
    </row>
    <row r="251" spans="1:9" x14ac:dyDescent="0.25">
      <c r="A251" s="6" t="s">
        <v>365</v>
      </c>
      <c r="B251" s="6" t="s">
        <v>89</v>
      </c>
      <c r="C251" s="26" t="s">
        <v>56</v>
      </c>
      <c r="D251" s="15">
        <v>470</v>
      </c>
      <c r="F251" s="19" t="s">
        <v>3706</v>
      </c>
      <c r="G251" s="32">
        <f t="shared" si="9"/>
        <v>198</v>
      </c>
      <c r="H251" s="19">
        <f t="shared" si="10"/>
        <v>1</v>
      </c>
      <c r="I251" s="19" t="str">
        <f t="shared" si="11"/>
        <v>Non Repeated customer</v>
      </c>
    </row>
    <row r="252" spans="1:9" x14ac:dyDescent="0.25">
      <c r="A252" s="6" t="s">
        <v>366</v>
      </c>
      <c r="B252" s="6" t="s">
        <v>89</v>
      </c>
      <c r="C252" s="26" t="s">
        <v>56</v>
      </c>
      <c r="D252" s="15">
        <v>460</v>
      </c>
      <c r="F252" s="19" t="s">
        <v>3712</v>
      </c>
      <c r="G252" s="32">
        <f t="shared" si="9"/>
        <v>198</v>
      </c>
      <c r="H252" s="19">
        <f t="shared" si="10"/>
        <v>1</v>
      </c>
      <c r="I252" s="19" t="str">
        <f t="shared" si="11"/>
        <v>Non Repeated customer</v>
      </c>
    </row>
    <row r="253" spans="1:9" x14ac:dyDescent="0.25">
      <c r="A253" s="6" t="s">
        <v>367</v>
      </c>
      <c r="B253" s="6"/>
      <c r="C253" s="26"/>
      <c r="D253" s="15">
        <v>332</v>
      </c>
      <c r="F253" s="19" t="s">
        <v>3715</v>
      </c>
      <c r="G253" s="32">
        <f t="shared" si="9"/>
        <v>229</v>
      </c>
      <c r="H253" s="19">
        <f t="shared" si="10"/>
        <v>1</v>
      </c>
      <c r="I253" s="19" t="str">
        <f t="shared" si="11"/>
        <v>Non Repeated customer</v>
      </c>
    </row>
    <row r="254" spans="1:9" x14ac:dyDescent="0.25">
      <c r="A254" s="6" t="s">
        <v>368</v>
      </c>
      <c r="B254" s="6"/>
      <c r="C254" s="26"/>
      <c r="D254" s="15">
        <v>289</v>
      </c>
      <c r="F254" s="19" t="s">
        <v>3719</v>
      </c>
      <c r="G254" s="32">
        <f t="shared" si="9"/>
        <v>830</v>
      </c>
      <c r="H254" s="19">
        <f t="shared" si="10"/>
        <v>1</v>
      </c>
      <c r="I254" s="19" t="str">
        <f t="shared" si="11"/>
        <v>Non Repeated customer</v>
      </c>
    </row>
    <row r="255" spans="1:9" x14ac:dyDescent="0.25">
      <c r="A255" s="6" t="s">
        <v>369</v>
      </c>
      <c r="B255" s="6"/>
      <c r="C255" s="26"/>
      <c r="D255" s="15">
        <v>151</v>
      </c>
      <c r="F255" s="19" t="s">
        <v>3741</v>
      </c>
      <c r="G255" s="32">
        <f t="shared" si="9"/>
        <v>710</v>
      </c>
      <c r="H255" s="19">
        <f t="shared" si="10"/>
        <v>1</v>
      </c>
      <c r="I255" s="19" t="str">
        <f t="shared" si="11"/>
        <v>Non Repeated customer</v>
      </c>
    </row>
    <row r="256" spans="1:9" x14ac:dyDescent="0.25">
      <c r="A256" s="6" t="s">
        <v>370</v>
      </c>
      <c r="B256" s="6"/>
      <c r="C256" s="26"/>
      <c r="D256" s="15">
        <v>855</v>
      </c>
      <c r="F256" s="19" t="s">
        <v>3753</v>
      </c>
      <c r="G256" s="32">
        <f t="shared" si="9"/>
        <v>376</v>
      </c>
      <c r="H256" s="19">
        <f t="shared" si="10"/>
        <v>1</v>
      </c>
      <c r="I256" s="19" t="str">
        <f t="shared" si="11"/>
        <v>Non Repeated customer</v>
      </c>
    </row>
    <row r="257" spans="1:9" x14ac:dyDescent="0.25">
      <c r="A257" s="6" t="s">
        <v>371</v>
      </c>
      <c r="B257" s="6"/>
      <c r="C257" s="26"/>
      <c r="D257" s="15">
        <v>820</v>
      </c>
      <c r="F257" s="19" t="s">
        <v>3763</v>
      </c>
      <c r="G257" s="32">
        <f t="shared" si="9"/>
        <v>448</v>
      </c>
      <c r="H257" s="19">
        <f t="shared" si="10"/>
        <v>1</v>
      </c>
      <c r="I257" s="19" t="str">
        <f t="shared" si="11"/>
        <v>Non Repeated customer</v>
      </c>
    </row>
    <row r="258" spans="1:9" x14ac:dyDescent="0.25">
      <c r="A258" s="6" t="s">
        <v>372</v>
      </c>
      <c r="B258" s="6"/>
      <c r="C258" s="26"/>
      <c r="D258" s="15">
        <v>554</v>
      </c>
      <c r="F258" s="19" t="s">
        <v>3829</v>
      </c>
      <c r="G258" s="32">
        <f t="shared" si="9"/>
        <v>512</v>
      </c>
      <c r="H258" s="19">
        <f t="shared" si="10"/>
        <v>1</v>
      </c>
      <c r="I258" s="19" t="str">
        <f t="shared" si="11"/>
        <v>Non Repeated customer</v>
      </c>
    </row>
    <row r="259" spans="1:9" x14ac:dyDescent="0.25">
      <c r="A259" s="6" t="s">
        <v>373</v>
      </c>
      <c r="B259" s="6"/>
      <c r="C259" s="26"/>
      <c r="D259" s="15">
        <v>394</v>
      </c>
      <c r="F259" s="19" t="s">
        <v>3836</v>
      </c>
      <c r="G259" s="32">
        <f t="shared" ref="G259:G322" si="12">SUMIF($B:$B,F259,$D:$D)</f>
        <v>124</v>
      </c>
      <c r="H259" s="19">
        <f t="shared" ref="H259:H322" si="13">COUNTIF($B:$B,F259)</f>
        <v>1</v>
      </c>
      <c r="I259" s="19" t="str">
        <f t="shared" ref="I259:I322" si="14">IF(H259&gt;1,"Repeated customer","Non Repeated customer")</f>
        <v>Non Repeated customer</v>
      </c>
    </row>
    <row r="260" spans="1:9" x14ac:dyDescent="0.25">
      <c r="A260" s="6" t="s">
        <v>374</v>
      </c>
      <c r="B260" s="6"/>
      <c r="C260" s="26"/>
      <c r="D260" s="15">
        <v>175</v>
      </c>
      <c r="F260" s="19" t="s">
        <v>3845</v>
      </c>
      <c r="G260" s="32">
        <f t="shared" si="12"/>
        <v>167</v>
      </c>
      <c r="H260" s="19">
        <f t="shared" si="13"/>
        <v>1</v>
      </c>
      <c r="I260" s="19" t="str">
        <f t="shared" si="14"/>
        <v>Non Repeated customer</v>
      </c>
    </row>
    <row r="261" spans="1:9" x14ac:dyDescent="0.25">
      <c r="A261" s="6" t="s">
        <v>375</v>
      </c>
      <c r="B261" s="6"/>
      <c r="C261" s="26"/>
      <c r="D261" s="15">
        <v>206.5</v>
      </c>
      <c r="F261" s="19" t="s">
        <v>3855</v>
      </c>
      <c r="G261" s="32">
        <f t="shared" si="12"/>
        <v>496</v>
      </c>
      <c r="H261" s="19">
        <f t="shared" si="13"/>
        <v>1</v>
      </c>
      <c r="I261" s="19" t="str">
        <f t="shared" si="14"/>
        <v>Non Repeated customer</v>
      </c>
    </row>
    <row r="262" spans="1:9" x14ac:dyDescent="0.25">
      <c r="A262" s="6" t="s">
        <v>376</v>
      </c>
      <c r="B262" s="6"/>
      <c r="C262" s="26"/>
      <c r="D262" s="15">
        <v>554</v>
      </c>
      <c r="F262" s="19" t="s">
        <v>3857</v>
      </c>
      <c r="G262" s="32">
        <f t="shared" si="12"/>
        <v>177</v>
      </c>
      <c r="H262" s="19">
        <f t="shared" si="13"/>
        <v>1</v>
      </c>
      <c r="I262" s="19" t="str">
        <f t="shared" si="14"/>
        <v>Non Repeated customer</v>
      </c>
    </row>
    <row r="263" spans="1:9" x14ac:dyDescent="0.25">
      <c r="A263" s="6" t="s">
        <v>377</v>
      </c>
      <c r="B263" s="6" t="s">
        <v>378</v>
      </c>
      <c r="C263" s="26" t="s">
        <v>379</v>
      </c>
      <c r="D263" s="15">
        <v>817</v>
      </c>
      <c r="F263" s="19" t="s">
        <v>3861</v>
      </c>
      <c r="G263" s="32">
        <f t="shared" si="12"/>
        <v>78</v>
      </c>
      <c r="H263" s="19">
        <f t="shared" si="13"/>
        <v>1</v>
      </c>
      <c r="I263" s="19" t="str">
        <f t="shared" si="14"/>
        <v>Non Repeated customer</v>
      </c>
    </row>
    <row r="264" spans="1:9" x14ac:dyDescent="0.25">
      <c r="A264" s="6" t="s">
        <v>380</v>
      </c>
      <c r="B264" s="6" t="s">
        <v>89</v>
      </c>
      <c r="C264" s="26" t="s">
        <v>56</v>
      </c>
      <c r="D264" s="15">
        <v>470</v>
      </c>
      <c r="F264" s="19" t="s">
        <v>3868</v>
      </c>
      <c r="G264" s="32">
        <f t="shared" si="12"/>
        <v>313</v>
      </c>
      <c r="H264" s="19">
        <f t="shared" si="13"/>
        <v>1</v>
      </c>
      <c r="I264" s="19" t="str">
        <f t="shared" si="14"/>
        <v>Non Repeated customer</v>
      </c>
    </row>
    <row r="265" spans="1:9" x14ac:dyDescent="0.25">
      <c r="A265" s="6" t="s">
        <v>381</v>
      </c>
      <c r="B265" s="6" t="s">
        <v>89</v>
      </c>
      <c r="C265" s="26" t="s">
        <v>56</v>
      </c>
      <c r="D265" s="15">
        <v>322</v>
      </c>
      <c r="F265" s="19" t="s">
        <v>3872</v>
      </c>
      <c r="G265" s="32">
        <f t="shared" si="12"/>
        <v>783</v>
      </c>
      <c r="H265" s="19">
        <f t="shared" si="13"/>
        <v>1</v>
      </c>
      <c r="I265" s="19" t="str">
        <f t="shared" si="14"/>
        <v>Non Repeated customer</v>
      </c>
    </row>
    <row r="266" spans="1:9" x14ac:dyDescent="0.25">
      <c r="A266" s="6" t="s">
        <v>382</v>
      </c>
      <c r="B266" s="6" t="s">
        <v>89</v>
      </c>
      <c r="C266" s="26" t="s">
        <v>56</v>
      </c>
      <c r="D266" s="15">
        <v>398</v>
      </c>
      <c r="F266" s="19" t="s">
        <v>3900</v>
      </c>
      <c r="G266" s="32">
        <f t="shared" si="12"/>
        <v>740</v>
      </c>
      <c r="H266" s="19">
        <f t="shared" si="13"/>
        <v>1</v>
      </c>
      <c r="I266" s="19" t="str">
        <f t="shared" si="14"/>
        <v>Non Repeated customer</v>
      </c>
    </row>
    <row r="267" spans="1:9" x14ac:dyDescent="0.25">
      <c r="A267" s="6" t="s">
        <v>383</v>
      </c>
      <c r="B267" s="6"/>
      <c r="C267" s="26"/>
      <c r="D267" s="15">
        <v>260</v>
      </c>
      <c r="F267" s="19" t="s">
        <v>3903</v>
      </c>
      <c r="G267" s="32">
        <f t="shared" si="12"/>
        <v>460</v>
      </c>
      <c r="H267" s="19">
        <f t="shared" si="13"/>
        <v>1</v>
      </c>
      <c r="I267" s="19" t="str">
        <f t="shared" si="14"/>
        <v>Non Repeated customer</v>
      </c>
    </row>
    <row r="268" spans="1:9" x14ac:dyDescent="0.25">
      <c r="A268" s="6" t="s">
        <v>384</v>
      </c>
      <c r="B268" s="6"/>
      <c r="C268" s="26"/>
      <c r="D268" s="15">
        <v>336</v>
      </c>
      <c r="F268" s="19" t="s">
        <v>3908</v>
      </c>
      <c r="G268" s="32">
        <f t="shared" si="12"/>
        <v>175</v>
      </c>
      <c r="H268" s="19">
        <f t="shared" si="13"/>
        <v>1</v>
      </c>
      <c r="I268" s="19" t="str">
        <f t="shared" si="14"/>
        <v>Non Repeated customer</v>
      </c>
    </row>
    <row r="269" spans="1:9" x14ac:dyDescent="0.25">
      <c r="A269" s="6" t="s">
        <v>385</v>
      </c>
      <c r="B269" s="6" t="s">
        <v>89</v>
      </c>
      <c r="C269" s="26" t="s">
        <v>56</v>
      </c>
      <c r="D269" s="15">
        <v>177</v>
      </c>
      <c r="F269" s="19" t="s">
        <v>3946</v>
      </c>
      <c r="G269" s="32">
        <f t="shared" si="12"/>
        <v>141</v>
      </c>
      <c r="H269" s="19">
        <f t="shared" si="13"/>
        <v>1</v>
      </c>
      <c r="I269" s="19" t="str">
        <f t="shared" si="14"/>
        <v>Non Repeated customer</v>
      </c>
    </row>
    <row r="270" spans="1:9" x14ac:dyDescent="0.25">
      <c r="A270" s="6" t="s">
        <v>386</v>
      </c>
      <c r="B270" s="6"/>
      <c r="C270" s="26"/>
      <c r="D270" s="15">
        <v>337</v>
      </c>
      <c r="F270" s="19" t="s">
        <v>4007</v>
      </c>
      <c r="G270" s="32">
        <f t="shared" si="12"/>
        <v>564</v>
      </c>
      <c r="H270" s="19">
        <f t="shared" si="13"/>
        <v>1</v>
      </c>
      <c r="I270" s="19" t="str">
        <f t="shared" si="14"/>
        <v>Non Repeated customer</v>
      </c>
    </row>
    <row r="271" spans="1:9" x14ac:dyDescent="0.25">
      <c r="A271" s="6" t="s">
        <v>387</v>
      </c>
      <c r="B271" s="6" t="s">
        <v>89</v>
      </c>
      <c r="C271" s="26" t="s">
        <v>56</v>
      </c>
      <c r="D271" s="15">
        <v>502</v>
      </c>
      <c r="F271" s="19" t="s">
        <v>4023</v>
      </c>
      <c r="G271" s="32">
        <f t="shared" si="12"/>
        <v>98</v>
      </c>
      <c r="H271" s="19">
        <f t="shared" si="13"/>
        <v>1</v>
      </c>
      <c r="I271" s="19" t="str">
        <f t="shared" si="14"/>
        <v>Non Repeated customer</v>
      </c>
    </row>
    <row r="272" spans="1:9" x14ac:dyDescent="0.25">
      <c r="A272" s="6" t="s">
        <v>388</v>
      </c>
      <c r="B272" s="6"/>
      <c r="C272" s="26"/>
      <c r="D272" s="15">
        <v>205</v>
      </c>
      <c r="F272" s="19" t="s">
        <v>4029</v>
      </c>
      <c r="G272" s="32">
        <f t="shared" si="12"/>
        <v>238</v>
      </c>
      <c r="H272" s="19">
        <f t="shared" si="13"/>
        <v>1</v>
      </c>
      <c r="I272" s="19" t="str">
        <f t="shared" si="14"/>
        <v>Non Repeated customer</v>
      </c>
    </row>
    <row r="273" spans="1:9" x14ac:dyDescent="0.25">
      <c r="A273" s="6" t="s">
        <v>389</v>
      </c>
      <c r="B273" s="6" t="s">
        <v>89</v>
      </c>
      <c r="C273" s="26" t="s">
        <v>56</v>
      </c>
      <c r="D273" s="15">
        <v>354</v>
      </c>
      <c r="F273" s="19" t="s">
        <v>4035</v>
      </c>
      <c r="G273" s="32">
        <f t="shared" si="12"/>
        <v>488</v>
      </c>
      <c r="H273" s="19">
        <f t="shared" si="13"/>
        <v>1</v>
      </c>
      <c r="I273" s="19" t="str">
        <f t="shared" si="14"/>
        <v>Non Repeated customer</v>
      </c>
    </row>
    <row r="274" spans="1:9" x14ac:dyDescent="0.25">
      <c r="A274" s="6" t="s">
        <v>390</v>
      </c>
      <c r="B274" s="6"/>
      <c r="C274" s="26"/>
      <c r="D274" s="15">
        <v>171</v>
      </c>
      <c r="F274" s="19" t="s">
        <v>4044</v>
      </c>
      <c r="G274" s="32">
        <f t="shared" si="12"/>
        <v>1114</v>
      </c>
      <c r="H274" s="19">
        <f t="shared" si="13"/>
        <v>1</v>
      </c>
      <c r="I274" s="19" t="str">
        <f t="shared" si="14"/>
        <v>Non Repeated customer</v>
      </c>
    </row>
    <row r="275" spans="1:9" x14ac:dyDescent="0.25">
      <c r="A275" s="6" t="s">
        <v>391</v>
      </c>
      <c r="B275" s="6" t="s">
        <v>89</v>
      </c>
      <c r="C275" s="26" t="s">
        <v>56</v>
      </c>
      <c r="D275" s="15">
        <v>166</v>
      </c>
      <c r="F275" s="19" t="s">
        <v>4058</v>
      </c>
      <c r="G275" s="32">
        <f t="shared" si="12"/>
        <v>114</v>
      </c>
      <c r="H275" s="19">
        <f t="shared" si="13"/>
        <v>1</v>
      </c>
      <c r="I275" s="19" t="str">
        <f t="shared" si="14"/>
        <v>Non Repeated customer</v>
      </c>
    </row>
    <row r="276" spans="1:9" x14ac:dyDescent="0.25">
      <c r="A276" s="6" t="s">
        <v>392</v>
      </c>
      <c r="B276" s="6"/>
      <c r="C276" s="26"/>
      <c r="D276" s="15">
        <v>315</v>
      </c>
      <c r="F276" s="19" t="s">
        <v>4061</v>
      </c>
      <c r="G276" s="32">
        <f t="shared" si="12"/>
        <v>284</v>
      </c>
      <c r="H276" s="19">
        <f t="shared" si="13"/>
        <v>1</v>
      </c>
      <c r="I276" s="19" t="str">
        <f t="shared" si="14"/>
        <v>Non Repeated customer</v>
      </c>
    </row>
    <row r="277" spans="1:9" x14ac:dyDescent="0.25">
      <c r="A277" s="6" t="s">
        <v>393</v>
      </c>
      <c r="B277" s="6"/>
      <c r="C277" s="26"/>
      <c r="D277" s="15">
        <v>606</v>
      </c>
      <c r="F277" s="19" t="s">
        <v>4067</v>
      </c>
      <c r="G277" s="32">
        <f t="shared" si="12"/>
        <v>416</v>
      </c>
      <c r="H277" s="19">
        <f t="shared" si="13"/>
        <v>1</v>
      </c>
      <c r="I277" s="19" t="str">
        <f t="shared" si="14"/>
        <v>Non Repeated customer</v>
      </c>
    </row>
    <row r="278" spans="1:9" x14ac:dyDescent="0.25">
      <c r="A278" s="6" t="s">
        <v>394</v>
      </c>
      <c r="B278" s="6" t="s">
        <v>89</v>
      </c>
      <c r="C278" s="26" t="s">
        <v>56</v>
      </c>
      <c r="D278" s="15">
        <v>167</v>
      </c>
      <c r="F278" s="19" t="s">
        <v>4069</v>
      </c>
      <c r="G278" s="32">
        <f t="shared" si="12"/>
        <v>271</v>
      </c>
      <c r="H278" s="19">
        <f t="shared" si="13"/>
        <v>1</v>
      </c>
      <c r="I278" s="19" t="str">
        <f t="shared" si="14"/>
        <v>Non Repeated customer</v>
      </c>
    </row>
    <row r="279" spans="1:9" x14ac:dyDescent="0.25">
      <c r="A279" s="6" t="s">
        <v>395</v>
      </c>
      <c r="B279" s="6" t="s">
        <v>89</v>
      </c>
      <c r="C279" s="26" t="s">
        <v>56</v>
      </c>
      <c r="D279" s="15">
        <v>735</v>
      </c>
      <c r="F279" s="19" t="s">
        <v>4072</v>
      </c>
      <c r="G279" s="32">
        <f t="shared" si="12"/>
        <v>1384</v>
      </c>
      <c r="H279" s="19">
        <f t="shared" si="13"/>
        <v>1</v>
      </c>
      <c r="I279" s="19" t="str">
        <f t="shared" si="14"/>
        <v>Non Repeated customer</v>
      </c>
    </row>
    <row r="280" spans="1:9" x14ac:dyDescent="0.25">
      <c r="A280" s="6" t="s">
        <v>396</v>
      </c>
      <c r="B280" s="6"/>
      <c r="C280" s="26"/>
      <c r="D280" s="15">
        <v>230</v>
      </c>
      <c r="F280" s="19" t="s">
        <v>4113</v>
      </c>
      <c r="G280" s="32">
        <f t="shared" si="12"/>
        <v>270</v>
      </c>
      <c r="H280" s="19">
        <f t="shared" si="13"/>
        <v>1</v>
      </c>
      <c r="I280" s="19" t="str">
        <f t="shared" si="14"/>
        <v>Non Repeated customer</v>
      </c>
    </row>
    <row r="281" spans="1:9" x14ac:dyDescent="0.25">
      <c r="A281" s="6" t="s">
        <v>397</v>
      </c>
      <c r="B281" s="6" t="s">
        <v>89</v>
      </c>
      <c r="C281" s="26" t="s">
        <v>56</v>
      </c>
      <c r="D281" s="15">
        <v>40</v>
      </c>
      <c r="F281" s="19" t="s">
        <v>4115</v>
      </c>
      <c r="G281" s="32">
        <f t="shared" si="12"/>
        <v>209</v>
      </c>
      <c r="H281" s="19">
        <f t="shared" si="13"/>
        <v>1</v>
      </c>
      <c r="I281" s="19" t="str">
        <f t="shared" si="14"/>
        <v>Non Repeated customer</v>
      </c>
    </row>
    <row r="282" spans="1:9" x14ac:dyDescent="0.25">
      <c r="A282" s="6" t="s">
        <v>398</v>
      </c>
      <c r="B282" s="6"/>
      <c r="C282" s="26"/>
      <c r="D282" s="15">
        <v>287</v>
      </c>
      <c r="F282" s="19" t="s">
        <v>4144</v>
      </c>
      <c r="G282" s="32">
        <f t="shared" si="12"/>
        <v>128</v>
      </c>
      <c r="H282" s="19">
        <f t="shared" si="13"/>
        <v>1</v>
      </c>
      <c r="I282" s="19" t="str">
        <f t="shared" si="14"/>
        <v>Non Repeated customer</v>
      </c>
    </row>
    <row r="283" spans="1:9" x14ac:dyDescent="0.25">
      <c r="A283" s="6" t="s">
        <v>399</v>
      </c>
      <c r="B283" s="6"/>
      <c r="C283" s="26"/>
      <c r="D283" s="15">
        <v>160</v>
      </c>
      <c r="F283" s="19" t="s">
        <v>4200</v>
      </c>
      <c r="G283" s="32">
        <f t="shared" si="12"/>
        <v>718</v>
      </c>
      <c r="H283" s="19">
        <f t="shared" si="13"/>
        <v>1</v>
      </c>
      <c r="I283" s="19" t="str">
        <f t="shared" si="14"/>
        <v>Non Repeated customer</v>
      </c>
    </row>
    <row r="284" spans="1:9" x14ac:dyDescent="0.25">
      <c r="A284" s="6" t="s">
        <v>400</v>
      </c>
      <c r="B284" s="6"/>
      <c r="C284" s="26"/>
      <c r="D284" s="15">
        <v>161</v>
      </c>
      <c r="F284" s="19" t="s">
        <v>4220</v>
      </c>
      <c r="G284" s="32">
        <f t="shared" si="12"/>
        <v>929</v>
      </c>
      <c r="H284" s="19">
        <f t="shared" si="13"/>
        <v>1</v>
      </c>
      <c r="I284" s="19" t="str">
        <f t="shared" si="14"/>
        <v>Non Repeated customer</v>
      </c>
    </row>
    <row r="285" spans="1:9" x14ac:dyDescent="0.25">
      <c r="A285" s="6" t="s">
        <v>401</v>
      </c>
      <c r="B285" s="6"/>
      <c r="C285" s="26"/>
      <c r="D285" s="15">
        <v>680</v>
      </c>
      <c r="F285" s="19" t="s">
        <v>4231</v>
      </c>
      <c r="G285" s="32">
        <f t="shared" si="12"/>
        <v>109</v>
      </c>
      <c r="H285" s="19">
        <f t="shared" si="13"/>
        <v>1</v>
      </c>
      <c r="I285" s="19" t="str">
        <f t="shared" si="14"/>
        <v>Non Repeated customer</v>
      </c>
    </row>
    <row r="286" spans="1:9" x14ac:dyDescent="0.25">
      <c r="A286" s="6" t="s">
        <v>402</v>
      </c>
      <c r="B286" s="6" t="s">
        <v>403</v>
      </c>
      <c r="C286" s="26" t="s">
        <v>404</v>
      </c>
      <c r="D286" s="15">
        <v>99</v>
      </c>
      <c r="F286" s="19" t="s">
        <v>4243</v>
      </c>
      <c r="G286" s="32">
        <f t="shared" si="12"/>
        <v>449</v>
      </c>
      <c r="H286" s="19">
        <f t="shared" si="13"/>
        <v>1</v>
      </c>
      <c r="I286" s="19" t="str">
        <f t="shared" si="14"/>
        <v>Non Repeated customer</v>
      </c>
    </row>
    <row r="287" spans="1:9" x14ac:dyDescent="0.25">
      <c r="A287" s="6" t="s">
        <v>405</v>
      </c>
      <c r="B287" s="6"/>
      <c r="C287" s="26"/>
      <c r="D287" s="15">
        <v>847</v>
      </c>
      <c r="F287" s="19" t="s">
        <v>4267</v>
      </c>
      <c r="G287" s="32">
        <f t="shared" si="12"/>
        <v>321</v>
      </c>
      <c r="H287" s="19">
        <f t="shared" si="13"/>
        <v>1</v>
      </c>
      <c r="I287" s="19" t="str">
        <f t="shared" si="14"/>
        <v>Non Repeated customer</v>
      </c>
    </row>
    <row r="288" spans="1:9" x14ac:dyDescent="0.25">
      <c r="A288" s="6" t="s">
        <v>406</v>
      </c>
      <c r="B288" s="6"/>
      <c r="C288" s="26"/>
      <c r="D288" s="15">
        <v>364</v>
      </c>
      <c r="F288" s="19" t="s">
        <v>4276</v>
      </c>
      <c r="G288" s="32">
        <f t="shared" si="12"/>
        <v>230</v>
      </c>
      <c r="H288" s="19">
        <f t="shared" si="13"/>
        <v>1</v>
      </c>
      <c r="I288" s="19" t="str">
        <f t="shared" si="14"/>
        <v>Non Repeated customer</v>
      </c>
    </row>
    <row r="289" spans="1:9" x14ac:dyDescent="0.25">
      <c r="A289" s="6" t="s">
        <v>407</v>
      </c>
      <c r="B289" s="6"/>
      <c r="C289" s="26"/>
      <c r="D289" s="15">
        <v>209</v>
      </c>
      <c r="F289" s="19" t="s">
        <v>4282</v>
      </c>
      <c r="G289" s="32">
        <f t="shared" si="12"/>
        <v>757</v>
      </c>
      <c r="H289" s="19">
        <f t="shared" si="13"/>
        <v>1</v>
      </c>
      <c r="I289" s="19" t="str">
        <f t="shared" si="14"/>
        <v>Non Repeated customer</v>
      </c>
    </row>
    <row r="290" spans="1:9" x14ac:dyDescent="0.25">
      <c r="A290" s="6" t="s">
        <v>408</v>
      </c>
      <c r="B290" s="6" t="s">
        <v>89</v>
      </c>
      <c r="C290" s="26" t="s">
        <v>56</v>
      </c>
      <c r="D290" s="15">
        <v>312</v>
      </c>
      <c r="F290" s="19" t="s">
        <v>4294</v>
      </c>
      <c r="G290" s="32">
        <f t="shared" si="12"/>
        <v>251</v>
      </c>
      <c r="H290" s="19">
        <f t="shared" si="13"/>
        <v>1</v>
      </c>
      <c r="I290" s="19" t="str">
        <f t="shared" si="14"/>
        <v>Non Repeated customer</v>
      </c>
    </row>
    <row r="291" spans="1:9" x14ac:dyDescent="0.25">
      <c r="A291" s="6" t="s">
        <v>409</v>
      </c>
      <c r="B291" s="6"/>
      <c r="C291" s="26"/>
      <c r="D291" s="15">
        <v>348</v>
      </c>
      <c r="F291" s="19" t="s">
        <v>4305</v>
      </c>
      <c r="G291" s="32">
        <f t="shared" si="12"/>
        <v>118</v>
      </c>
      <c r="H291" s="19">
        <f t="shared" si="13"/>
        <v>1</v>
      </c>
      <c r="I291" s="19" t="str">
        <f t="shared" si="14"/>
        <v>Non Repeated customer</v>
      </c>
    </row>
    <row r="292" spans="1:9" x14ac:dyDescent="0.25">
      <c r="A292" s="6" t="s">
        <v>410</v>
      </c>
      <c r="B292" s="6"/>
      <c r="C292" s="26"/>
      <c r="D292" s="15">
        <v>351</v>
      </c>
      <c r="F292" s="19" t="s">
        <v>4308</v>
      </c>
      <c r="G292" s="32">
        <f t="shared" si="12"/>
        <v>261</v>
      </c>
      <c r="H292" s="19">
        <f t="shared" si="13"/>
        <v>1</v>
      </c>
      <c r="I292" s="19" t="str">
        <f t="shared" si="14"/>
        <v>Non Repeated customer</v>
      </c>
    </row>
    <row r="293" spans="1:9" x14ac:dyDescent="0.25">
      <c r="A293" s="6" t="s">
        <v>411</v>
      </c>
      <c r="B293" s="6"/>
      <c r="C293" s="26"/>
      <c r="D293" s="15">
        <v>186</v>
      </c>
      <c r="F293" s="19" t="s">
        <v>4314</v>
      </c>
      <c r="G293" s="32">
        <f t="shared" si="12"/>
        <v>2124</v>
      </c>
      <c r="H293" s="19">
        <f t="shared" si="13"/>
        <v>1</v>
      </c>
      <c r="I293" s="19" t="str">
        <f t="shared" si="14"/>
        <v>Non Repeated customer</v>
      </c>
    </row>
    <row r="294" spans="1:9" x14ac:dyDescent="0.25">
      <c r="A294" s="6" t="s">
        <v>412</v>
      </c>
      <c r="B294" s="6"/>
      <c r="C294" s="26"/>
      <c r="D294" s="15">
        <v>456</v>
      </c>
      <c r="F294" s="19" t="s">
        <v>4356</v>
      </c>
      <c r="G294" s="32">
        <f t="shared" si="12"/>
        <v>386</v>
      </c>
      <c r="H294" s="19">
        <f t="shared" si="13"/>
        <v>1</v>
      </c>
      <c r="I294" s="19" t="str">
        <f t="shared" si="14"/>
        <v>Non Repeated customer</v>
      </c>
    </row>
    <row r="295" spans="1:9" x14ac:dyDescent="0.25">
      <c r="A295" s="6" t="s">
        <v>413</v>
      </c>
      <c r="B295" s="6"/>
      <c r="C295" s="26"/>
      <c r="D295" s="15">
        <v>206</v>
      </c>
      <c r="F295" s="19" t="s">
        <v>4369</v>
      </c>
      <c r="G295" s="32">
        <f t="shared" si="12"/>
        <v>216</v>
      </c>
      <c r="H295" s="19">
        <f t="shared" si="13"/>
        <v>1</v>
      </c>
      <c r="I295" s="19" t="str">
        <f t="shared" si="14"/>
        <v>Non Repeated customer</v>
      </c>
    </row>
    <row r="296" spans="1:9" x14ac:dyDescent="0.25">
      <c r="A296" s="6" t="s">
        <v>414</v>
      </c>
      <c r="B296" s="6"/>
      <c r="C296" s="26"/>
      <c r="D296" s="15">
        <v>297</v>
      </c>
      <c r="F296" s="19" t="s">
        <v>4419</v>
      </c>
      <c r="G296" s="32">
        <f t="shared" si="12"/>
        <v>398</v>
      </c>
      <c r="H296" s="19">
        <f t="shared" si="13"/>
        <v>1</v>
      </c>
      <c r="I296" s="19" t="str">
        <f t="shared" si="14"/>
        <v>Non Repeated customer</v>
      </c>
    </row>
    <row r="297" spans="1:9" x14ac:dyDescent="0.25">
      <c r="A297" s="6" t="s">
        <v>415</v>
      </c>
      <c r="B297" s="6" t="s">
        <v>416</v>
      </c>
      <c r="C297" s="26" t="s">
        <v>417</v>
      </c>
      <c r="D297" s="15">
        <v>584</v>
      </c>
      <c r="F297" s="19" t="s">
        <v>4443</v>
      </c>
      <c r="G297" s="32">
        <f t="shared" si="12"/>
        <v>355</v>
      </c>
      <c r="H297" s="19">
        <f t="shared" si="13"/>
        <v>1</v>
      </c>
      <c r="I297" s="19" t="str">
        <f t="shared" si="14"/>
        <v>Non Repeated customer</v>
      </c>
    </row>
    <row r="298" spans="1:9" x14ac:dyDescent="0.25">
      <c r="A298" s="6" t="s">
        <v>418</v>
      </c>
      <c r="B298" s="6"/>
      <c r="C298" s="26"/>
      <c r="D298" s="15">
        <v>408</v>
      </c>
      <c r="F298" s="19" t="s">
        <v>4445</v>
      </c>
      <c r="G298" s="32">
        <f t="shared" si="12"/>
        <v>206</v>
      </c>
      <c r="H298" s="19">
        <f t="shared" si="13"/>
        <v>1</v>
      </c>
      <c r="I298" s="19" t="str">
        <f t="shared" si="14"/>
        <v>Non Repeated customer</v>
      </c>
    </row>
    <row r="299" spans="1:9" x14ac:dyDescent="0.25">
      <c r="A299" s="6" t="s">
        <v>419</v>
      </c>
      <c r="B299" s="6"/>
      <c r="C299" s="26"/>
      <c r="D299" s="15">
        <v>180</v>
      </c>
      <c r="F299" s="19" t="s">
        <v>4458</v>
      </c>
      <c r="G299" s="32">
        <f t="shared" si="12"/>
        <v>627</v>
      </c>
      <c r="H299" s="19">
        <f t="shared" si="13"/>
        <v>1</v>
      </c>
      <c r="I299" s="19" t="str">
        <f t="shared" si="14"/>
        <v>Non Repeated customer</v>
      </c>
    </row>
    <row r="300" spans="1:9" x14ac:dyDescent="0.25">
      <c r="A300" s="6" t="s">
        <v>420</v>
      </c>
      <c r="B300" s="6"/>
      <c r="C300" s="26"/>
      <c r="D300" s="15">
        <v>190</v>
      </c>
      <c r="F300" s="19" t="s">
        <v>4463</v>
      </c>
      <c r="G300" s="32">
        <f t="shared" si="12"/>
        <v>209</v>
      </c>
      <c r="H300" s="19">
        <f t="shared" si="13"/>
        <v>1</v>
      </c>
      <c r="I300" s="19" t="str">
        <f t="shared" si="14"/>
        <v>Non Repeated customer</v>
      </c>
    </row>
    <row r="301" spans="1:9" x14ac:dyDescent="0.25">
      <c r="A301" s="6" t="s">
        <v>421</v>
      </c>
      <c r="B301" s="6"/>
      <c r="C301" s="26"/>
      <c r="D301" s="15">
        <v>309</v>
      </c>
      <c r="F301" s="19" t="s">
        <v>4471</v>
      </c>
      <c r="G301" s="32">
        <f t="shared" si="12"/>
        <v>510</v>
      </c>
      <c r="H301" s="19">
        <f t="shared" si="13"/>
        <v>1</v>
      </c>
      <c r="I301" s="19" t="str">
        <f t="shared" si="14"/>
        <v>Non Repeated customer</v>
      </c>
    </row>
    <row r="302" spans="1:9" x14ac:dyDescent="0.25">
      <c r="A302" s="6" t="s">
        <v>422</v>
      </c>
      <c r="B302" s="6"/>
      <c r="C302" s="26"/>
      <c r="D302" s="15">
        <v>315</v>
      </c>
      <c r="F302" s="19" t="s">
        <v>4491</v>
      </c>
      <c r="G302" s="32">
        <f t="shared" si="12"/>
        <v>208</v>
      </c>
      <c r="H302" s="19">
        <f t="shared" si="13"/>
        <v>1</v>
      </c>
      <c r="I302" s="19" t="str">
        <f t="shared" si="14"/>
        <v>Non Repeated customer</v>
      </c>
    </row>
    <row r="303" spans="1:9" x14ac:dyDescent="0.25">
      <c r="A303" s="6" t="s">
        <v>423</v>
      </c>
      <c r="B303" s="6"/>
      <c r="C303" s="26"/>
      <c r="D303" s="15">
        <v>176</v>
      </c>
      <c r="F303" s="19" t="s">
        <v>4496</v>
      </c>
      <c r="G303" s="32">
        <f t="shared" si="12"/>
        <v>129</v>
      </c>
      <c r="H303" s="19">
        <f t="shared" si="13"/>
        <v>1</v>
      </c>
      <c r="I303" s="19" t="str">
        <f t="shared" si="14"/>
        <v>Non Repeated customer</v>
      </c>
    </row>
    <row r="304" spans="1:9" x14ac:dyDescent="0.25">
      <c r="A304" s="6" t="s">
        <v>424</v>
      </c>
      <c r="B304" s="6" t="s">
        <v>425</v>
      </c>
      <c r="C304" s="26" t="s">
        <v>426</v>
      </c>
      <c r="D304" s="15">
        <v>222</v>
      </c>
      <c r="F304" s="19" t="s">
        <v>4499</v>
      </c>
      <c r="G304" s="32">
        <f t="shared" si="12"/>
        <v>209</v>
      </c>
      <c r="H304" s="19">
        <f t="shared" si="13"/>
        <v>1</v>
      </c>
      <c r="I304" s="19" t="str">
        <f t="shared" si="14"/>
        <v>Non Repeated customer</v>
      </c>
    </row>
    <row r="305" spans="1:9" x14ac:dyDescent="0.25">
      <c r="A305" s="6" t="s">
        <v>427</v>
      </c>
      <c r="B305" s="6"/>
      <c r="C305" s="26"/>
      <c r="D305" s="15">
        <v>161</v>
      </c>
      <c r="F305" s="19" t="s">
        <v>4505</v>
      </c>
      <c r="G305" s="32">
        <f t="shared" si="12"/>
        <v>272</v>
      </c>
      <c r="H305" s="19">
        <f t="shared" si="13"/>
        <v>1</v>
      </c>
      <c r="I305" s="19" t="str">
        <f t="shared" si="14"/>
        <v>Non Repeated customer</v>
      </c>
    </row>
    <row r="306" spans="1:9" x14ac:dyDescent="0.25">
      <c r="A306" s="6" t="s">
        <v>428</v>
      </c>
      <c r="B306" s="6" t="s">
        <v>89</v>
      </c>
      <c r="C306" s="26" t="s">
        <v>56</v>
      </c>
      <c r="D306" s="15">
        <v>104</v>
      </c>
      <c r="F306" s="19" t="s">
        <v>4507</v>
      </c>
      <c r="G306" s="32">
        <f t="shared" si="12"/>
        <v>250</v>
      </c>
      <c r="H306" s="19">
        <f t="shared" si="13"/>
        <v>1</v>
      </c>
      <c r="I306" s="19" t="str">
        <f t="shared" si="14"/>
        <v>Non Repeated customer</v>
      </c>
    </row>
    <row r="307" spans="1:9" x14ac:dyDescent="0.25">
      <c r="A307" s="6" t="s">
        <v>429</v>
      </c>
      <c r="B307" s="6" t="s">
        <v>89</v>
      </c>
      <c r="C307" s="26" t="s">
        <v>56</v>
      </c>
      <c r="D307" s="15">
        <v>700</v>
      </c>
      <c r="F307" s="19" t="s">
        <v>4516</v>
      </c>
      <c r="G307" s="32">
        <f t="shared" si="12"/>
        <v>398</v>
      </c>
      <c r="H307" s="19">
        <f t="shared" si="13"/>
        <v>1</v>
      </c>
      <c r="I307" s="19" t="str">
        <f t="shared" si="14"/>
        <v>Non Repeated customer</v>
      </c>
    </row>
    <row r="308" spans="1:9" x14ac:dyDescent="0.25">
      <c r="A308" s="6" t="s">
        <v>430</v>
      </c>
      <c r="B308" s="6" t="s">
        <v>89</v>
      </c>
      <c r="C308" s="26" t="s">
        <v>56</v>
      </c>
      <c r="D308" s="15">
        <v>596</v>
      </c>
      <c r="F308" s="19" t="s">
        <v>4519</v>
      </c>
      <c r="G308" s="32">
        <f t="shared" si="12"/>
        <v>251</v>
      </c>
      <c r="H308" s="19">
        <f t="shared" si="13"/>
        <v>1</v>
      </c>
      <c r="I308" s="19" t="str">
        <f t="shared" si="14"/>
        <v>Non Repeated customer</v>
      </c>
    </row>
    <row r="309" spans="1:9" x14ac:dyDescent="0.25">
      <c r="A309" s="6" t="s">
        <v>431</v>
      </c>
      <c r="B309" s="6" t="s">
        <v>89</v>
      </c>
      <c r="C309" s="26" t="s">
        <v>56</v>
      </c>
      <c r="D309" s="15">
        <v>167</v>
      </c>
      <c r="F309" s="19" t="s">
        <v>4523</v>
      </c>
      <c r="G309" s="32">
        <f t="shared" si="12"/>
        <v>62</v>
      </c>
      <c r="H309" s="19">
        <f t="shared" si="13"/>
        <v>1</v>
      </c>
      <c r="I309" s="19" t="str">
        <f t="shared" si="14"/>
        <v>Non Repeated customer</v>
      </c>
    </row>
    <row r="310" spans="1:9" x14ac:dyDescent="0.25">
      <c r="A310" s="6" t="s">
        <v>432</v>
      </c>
      <c r="B310" s="6"/>
      <c r="C310" s="26"/>
      <c r="D310" s="15">
        <v>206</v>
      </c>
      <c r="F310" s="19" t="s">
        <v>4536</v>
      </c>
      <c r="G310" s="32">
        <f t="shared" si="12"/>
        <v>314</v>
      </c>
      <c r="H310" s="19">
        <f t="shared" si="13"/>
        <v>1</v>
      </c>
      <c r="I310" s="19" t="str">
        <f t="shared" si="14"/>
        <v>Non Repeated customer</v>
      </c>
    </row>
    <row r="311" spans="1:9" x14ac:dyDescent="0.25">
      <c r="A311" s="6" t="s">
        <v>433</v>
      </c>
      <c r="B311" s="6"/>
      <c r="C311" s="26"/>
      <c r="D311" s="15">
        <v>662.16</v>
      </c>
      <c r="F311" s="19" t="s">
        <v>4543</v>
      </c>
      <c r="G311" s="32">
        <f t="shared" si="12"/>
        <v>124</v>
      </c>
      <c r="H311" s="19">
        <f t="shared" si="13"/>
        <v>1</v>
      </c>
      <c r="I311" s="19" t="str">
        <f t="shared" si="14"/>
        <v>Non Repeated customer</v>
      </c>
    </row>
    <row r="312" spans="1:9" x14ac:dyDescent="0.25">
      <c r="A312" s="6" t="s">
        <v>434</v>
      </c>
      <c r="B312" s="6"/>
      <c r="C312" s="26"/>
      <c r="D312" s="15">
        <v>206</v>
      </c>
      <c r="F312" s="19" t="s">
        <v>4545</v>
      </c>
      <c r="G312" s="32">
        <f t="shared" si="12"/>
        <v>291</v>
      </c>
      <c r="H312" s="19">
        <f t="shared" si="13"/>
        <v>1</v>
      </c>
      <c r="I312" s="19" t="str">
        <f t="shared" si="14"/>
        <v>Non Repeated customer</v>
      </c>
    </row>
    <row r="313" spans="1:9" x14ac:dyDescent="0.25">
      <c r="A313" s="6" t="s">
        <v>435</v>
      </c>
      <c r="B313" s="6" t="s">
        <v>89</v>
      </c>
      <c r="C313" s="26" t="s">
        <v>56</v>
      </c>
      <c r="D313" s="15">
        <v>962</v>
      </c>
      <c r="F313" s="19" t="s">
        <v>4553</v>
      </c>
      <c r="G313" s="32">
        <f t="shared" si="12"/>
        <v>208</v>
      </c>
      <c r="H313" s="19">
        <f t="shared" si="13"/>
        <v>1</v>
      </c>
      <c r="I313" s="19" t="str">
        <f t="shared" si="14"/>
        <v>Non Repeated customer</v>
      </c>
    </row>
    <row r="314" spans="1:9" x14ac:dyDescent="0.25">
      <c r="A314" s="6" t="s">
        <v>436</v>
      </c>
      <c r="B314" s="6"/>
      <c r="C314" s="26"/>
      <c r="D314" s="15">
        <v>161</v>
      </c>
      <c r="F314" s="19" t="s">
        <v>4562</v>
      </c>
      <c r="G314" s="32">
        <f t="shared" si="12"/>
        <v>144</v>
      </c>
      <c r="H314" s="19">
        <f t="shared" si="13"/>
        <v>1</v>
      </c>
      <c r="I314" s="19" t="str">
        <f t="shared" si="14"/>
        <v>Non Repeated customer</v>
      </c>
    </row>
    <row r="315" spans="1:9" x14ac:dyDescent="0.25">
      <c r="A315" s="6" t="s">
        <v>437</v>
      </c>
      <c r="B315" s="6" t="s">
        <v>89</v>
      </c>
      <c r="C315" s="26" t="s">
        <v>56</v>
      </c>
      <c r="D315" s="15">
        <v>616</v>
      </c>
      <c r="F315" s="19" t="s">
        <v>4571</v>
      </c>
      <c r="G315" s="32">
        <f t="shared" si="12"/>
        <v>1014</v>
      </c>
      <c r="H315" s="19">
        <f t="shared" si="13"/>
        <v>1</v>
      </c>
      <c r="I315" s="19" t="str">
        <f t="shared" si="14"/>
        <v>Non Repeated customer</v>
      </c>
    </row>
    <row r="316" spans="1:9" x14ac:dyDescent="0.25">
      <c r="A316" s="6" t="s">
        <v>438</v>
      </c>
      <c r="B316" s="6" t="s">
        <v>89</v>
      </c>
      <c r="C316" s="26" t="s">
        <v>56</v>
      </c>
      <c r="D316" s="15">
        <v>219</v>
      </c>
      <c r="F316" s="19" t="s">
        <v>4583</v>
      </c>
      <c r="G316" s="32">
        <f t="shared" si="12"/>
        <v>2158</v>
      </c>
      <c r="H316" s="19">
        <f t="shared" si="13"/>
        <v>1</v>
      </c>
      <c r="I316" s="19" t="str">
        <f t="shared" si="14"/>
        <v>Non Repeated customer</v>
      </c>
    </row>
    <row r="317" spans="1:9" x14ac:dyDescent="0.25">
      <c r="A317" s="6" t="s">
        <v>439</v>
      </c>
      <c r="B317" s="6" t="s">
        <v>440</v>
      </c>
      <c r="C317" s="26" t="s">
        <v>441</v>
      </c>
      <c r="D317" s="15">
        <v>104</v>
      </c>
      <c r="F317" s="19" t="s">
        <v>4590</v>
      </c>
      <c r="G317" s="32">
        <f t="shared" si="12"/>
        <v>398</v>
      </c>
      <c r="H317" s="19">
        <f t="shared" si="13"/>
        <v>1</v>
      </c>
      <c r="I317" s="19" t="str">
        <f t="shared" si="14"/>
        <v>Non Repeated customer</v>
      </c>
    </row>
    <row r="318" spans="1:9" x14ac:dyDescent="0.25">
      <c r="A318" s="6" t="s">
        <v>442</v>
      </c>
      <c r="B318" s="6"/>
      <c r="C318" s="26"/>
      <c r="D318" s="15">
        <v>206.5</v>
      </c>
      <c r="F318" s="19" t="s">
        <v>4595</v>
      </c>
      <c r="G318" s="32">
        <f t="shared" si="12"/>
        <v>198</v>
      </c>
      <c r="H318" s="19">
        <f t="shared" si="13"/>
        <v>1</v>
      </c>
      <c r="I318" s="19" t="str">
        <f t="shared" si="14"/>
        <v>Non Repeated customer</v>
      </c>
    </row>
    <row r="319" spans="1:9" x14ac:dyDescent="0.25">
      <c r="A319" s="6" t="s">
        <v>443</v>
      </c>
      <c r="B319" s="6"/>
      <c r="C319" s="26"/>
      <c r="D319" s="15">
        <v>291</v>
      </c>
      <c r="F319" s="19" t="s">
        <v>4597</v>
      </c>
      <c r="G319" s="32">
        <f t="shared" si="12"/>
        <v>62</v>
      </c>
      <c r="H319" s="19">
        <f t="shared" si="13"/>
        <v>1</v>
      </c>
      <c r="I319" s="19" t="str">
        <f t="shared" si="14"/>
        <v>Non Repeated customer</v>
      </c>
    </row>
    <row r="320" spans="1:9" x14ac:dyDescent="0.25">
      <c r="A320" s="6" t="s">
        <v>444</v>
      </c>
      <c r="B320" s="6"/>
      <c r="C320" s="26"/>
      <c r="D320" s="15">
        <v>379</v>
      </c>
      <c r="F320" s="19" t="s">
        <v>4601</v>
      </c>
      <c r="G320" s="32">
        <f t="shared" si="12"/>
        <v>95</v>
      </c>
      <c r="H320" s="19">
        <f t="shared" si="13"/>
        <v>1</v>
      </c>
      <c r="I320" s="19" t="str">
        <f t="shared" si="14"/>
        <v>Non Repeated customer</v>
      </c>
    </row>
    <row r="321" spans="1:9" x14ac:dyDescent="0.25">
      <c r="A321" s="6" t="s">
        <v>445</v>
      </c>
      <c r="B321" s="6"/>
      <c r="C321" s="26"/>
      <c r="D321" s="15">
        <v>653</v>
      </c>
      <c r="F321" s="19" t="s">
        <v>4615</v>
      </c>
      <c r="G321" s="32">
        <f t="shared" si="12"/>
        <v>843</v>
      </c>
      <c r="H321" s="19">
        <f t="shared" si="13"/>
        <v>1</v>
      </c>
      <c r="I321" s="19" t="str">
        <f t="shared" si="14"/>
        <v>Non Repeated customer</v>
      </c>
    </row>
    <row r="322" spans="1:9" x14ac:dyDescent="0.25">
      <c r="A322" s="6" t="s">
        <v>446</v>
      </c>
      <c r="B322" s="6"/>
      <c r="C322" s="26"/>
      <c r="D322" s="15">
        <v>349</v>
      </c>
      <c r="F322" s="19" t="s">
        <v>4625</v>
      </c>
      <c r="G322" s="32">
        <f t="shared" si="12"/>
        <v>554</v>
      </c>
      <c r="H322" s="19">
        <f t="shared" si="13"/>
        <v>1</v>
      </c>
      <c r="I322" s="19" t="str">
        <f t="shared" si="14"/>
        <v>Non Repeated customer</v>
      </c>
    </row>
    <row r="323" spans="1:9" x14ac:dyDescent="0.25">
      <c r="A323" s="6" t="s">
        <v>447</v>
      </c>
      <c r="B323" s="6"/>
      <c r="C323" s="26"/>
      <c r="D323" s="15">
        <v>205</v>
      </c>
      <c r="F323" s="19" t="s">
        <v>4628</v>
      </c>
      <c r="G323" s="32">
        <f t="shared" ref="G323:G386" si="15">SUMIF($B:$B,F323,$D:$D)</f>
        <v>654</v>
      </c>
      <c r="H323" s="19">
        <f t="shared" ref="H323:H386" si="16">COUNTIF($B:$B,F323)</f>
        <v>1</v>
      </c>
      <c r="I323" s="19" t="str">
        <f t="shared" ref="I323:I386" si="17">IF(H323&gt;1,"Repeated customer","Non Repeated customer")</f>
        <v>Non Repeated customer</v>
      </c>
    </row>
    <row r="324" spans="1:9" x14ac:dyDescent="0.25">
      <c r="A324" s="6" t="s">
        <v>448</v>
      </c>
      <c r="B324" s="6" t="s">
        <v>449</v>
      </c>
      <c r="C324" s="26" t="s">
        <v>450</v>
      </c>
      <c r="D324" s="15">
        <v>1875</v>
      </c>
      <c r="F324" s="19" t="s">
        <v>4636</v>
      </c>
      <c r="G324" s="32">
        <f t="shared" si="15"/>
        <v>270</v>
      </c>
      <c r="H324" s="19">
        <f t="shared" si="16"/>
        <v>1</v>
      </c>
      <c r="I324" s="19" t="str">
        <f t="shared" si="17"/>
        <v>Non Repeated customer</v>
      </c>
    </row>
    <row r="325" spans="1:9" x14ac:dyDescent="0.25">
      <c r="A325" s="6" t="s">
        <v>451</v>
      </c>
      <c r="B325" s="6"/>
      <c r="C325" s="26"/>
      <c r="D325" s="15">
        <v>251</v>
      </c>
      <c r="F325" s="19" t="s">
        <v>4645</v>
      </c>
      <c r="G325" s="32">
        <f t="shared" si="15"/>
        <v>209</v>
      </c>
      <c r="H325" s="19">
        <f t="shared" si="16"/>
        <v>1</v>
      </c>
      <c r="I325" s="19" t="str">
        <f t="shared" si="17"/>
        <v>Non Repeated customer</v>
      </c>
    </row>
    <row r="326" spans="1:9" x14ac:dyDescent="0.25">
      <c r="A326" s="6" t="s">
        <v>452</v>
      </c>
      <c r="B326" s="6"/>
      <c r="C326" s="26"/>
      <c r="D326" s="15">
        <v>181</v>
      </c>
      <c r="F326" s="19" t="s">
        <v>4649</v>
      </c>
      <c r="G326" s="32">
        <f t="shared" si="15"/>
        <v>198</v>
      </c>
      <c r="H326" s="19">
        <f t="shared" si="16"/>
        <v>1</v>
      </c>
      <c r="I326" s="19" t="str">
        <f t="shared" si="17"/>
        <v>Non Repeated customer</v>
      </c>
    </row>
    <row r="327" spans="1:9" x14ac:dyDescent="0.25">
      <c r="A327" s="6" t="s">
        <v>453</v>
      </c>
      <c r="B327" s="6"/>
      <c r="C327" s="26"/>
      <c r="D327" s="15">
        <v>594</v>
      </c>
      <c r="F327" s="19" t="s">
        <v>4671</v>
      </c>
      <c r="G327" s="32">
        <f t="shared" si="15"/>
        <v>460</v>
      </c>
      <c r="H327" s="19">
        <f t="shared" si="16"/>
        <v>1</v>
      </c>
      <c r="I327" s="19" t="str">
        <f t="shared" si="17"/>
        <v>Non Repeated customer</v>
      </c>
    </row>
    <row r="328" spans="1:9" x14ac:dyDescent="0.25">
      <c r="A328" s="6" t="s">
        <v>454</v>
      </c>
      <c r="B328" s="6"/>
      <c r="C328" s="26"/>
      <c r="D328" s="15">
        <v>524</v>
      </c>
      <c r="F328" s="19" t="s">
        <v>4674</v>
      </c>
      <c r="G328" s="32">
        <f t="shared" si="15"/>
        <v>248</v>
      </c>
      <c r="H328" s="19">
        <f t="shared" si="16"/>
        <v>1</v>
      </c>
      <c r="I328" s="19" t="str">
        <f t="shared" si="17"/>
        <v>Non Repeated customer</v>
      </c>
    </row>
    <row r="329" spans="1:9" x14ac:dyDescent="0.25">
      <c r="A329" s="6" t="s">
        <v>455</v>
      </c>
      <c r="B329" s="6"/>
      <c r="C329" s="26"/>
      <c r="D329" s="15">
        <v>380</v>
      </c>
      <c r="F329" s="19" t="s">
        <v>4677</v>
      </c>
      <c r="G329" s="32">
        <f t="shared" si="15"/>
        <v>1128</v>
      </c>
      <c r="H329" s="19">
        <f t="shared" si="16"/>
        <v>1</v>
      </c>
      <c r="I329" s="19" t="str">
        <f t="shared" si="17"/>
        <v>Non Repeated customer</v>
      </c>
    </row>
    <row r="330" spans="1:9" x14ac:dyDescent="0.25">
      <c r="A330" s="6" t="s">
        <v>456</v>
      </c>
      <c r="B330" s="6"/>
      <c r="C330" s="26"/>
      <c r="D330" s="15">
        <v>396</v>
      </c>
      <c r="F330" s="19" t="s">
        <v>4687</v>
      </c>
      <c r="G330" s="32">
        <f t="shared" si="15"/>
        <v>752</v>
      </c>
      <c r="H330" s="19">
        <f t="shared" si="16"/>
        <v>1</v>
      </c>
      <c r="I330" s="19" t="str">
        <f t="shared" si="17"/>
        <v>Non Repeated customer</v>
      </c>
    </row>
    <row r="331" spans="1:9" x14ac:dyDescent="0.25">
      <c r="A331" s="6" t="s">
        <v>457</v>
      </c>
      <c r="B331" s="6" t="s">
        <v>89</v>
      </c>
      <c r="C331" s="26" t="s">
        <v>56</v>
      </c>
      <c r="D331" s="15">
        <v>83</v>
      </c>
      <c r="F331" s="19" t="s">
        <v>4695</v>
      </c>
      <c r="G331" s="32">
        <f t="shared" si="15"/>
        <v>198</v>
      </c>
      <c r="H331" s="19">
        <f t="shared" si="16"/>
        <v>1</v>
      </c>
      <c r="I331" s="19" t="str">
        <f t="shared" si="17"/>
        <v>Non Repeated customer</v>
      </c>
    </row>
    <row r="332" spans="1:9" x14ac:dyDescent="0.25">
      <c r="A332" s="6" t="s">
        <v>458</v>
      </c>
      <c r="B332" s="6" t="s">
        <v>89</v>
      </c>
      <c r="C332" s="26" t="s">
        <v>56</v>
      </c>
      <c r="D332" s="15">
        <v>689</v>
      </c>
      <c r="F332" s="19" t="s">
        <v>4697</v>
      </c>
      <c r="G332" s="32">
        <f t="shared" si="15"/>
        <v>83</v>
      </c>
      <c r="H332" s="19">
        <f t="shared" si="16"/>
        <v>1</v>
      </c>
      <c r="I332" s="19" t="str">
        <f t="shared" si="17"/>
        <v>Non Repeated customer</v>
      </c>
    </row>
    <row r="333" spans="1:9" x14ac:dyDescent="0.25">
      <c r="A333" s="6" t="s">
        <v>459</v>
      </c>
      <c r="B333" s="6"/>
      <c r="C333" s="26"/>
      <c r="D333" s="15">
        <v>131</v>
      </c>
      <c r="F333" s="19" t="s">
        <v>4702</v>
      </c>
      <c r="G333" s="32">
        <f t="shared" si="15"/>
        <v>656</v>
      </c>
      <c r="H333" s="19">
        <f t="shared" si="16"/>
        <v>1</v>
      </c>
      <c r="I333" s="19" t="str">
        <f t="shared" si="17"/>
        <v>Non Repeated customer</v>
      </c>
    </row>
    <row r="334" spans="1:9" x14ac:dyDescent="0.25">
      <c r="A334" s="6" t="s">
        <v>460</v>
      </c>
      <c r="B334" s="6" t="s">
        <v>89</v>
      </c>
      <c r="C334" s="26" t="s">
        <v>56</v>
      </c>
      <c r="D334" s="15">
        <v>511</v>
      </c>
      <c r="F334" s="19" t="s">
        <v>4710</v>
      </c>
      <c r="G334" s="32">
        <f t="shared" si="15"/>
        <v>751</v>
      </c>
      <c r="H334" s="19">
        <f t="shared" si="16"/>
        <v>1</v>
      </c>
      <c r="I334" s="19" t="str">
        <f t="shared" si="17"/>
        <v>Non Repeated customer</v>
      </c>
    </row>
    <row r="335" spans="1:9" x14ac:dyDescent="0.25">
      <c r="A335" s="6" t="s">
        <v>461</v>
      </c>
      <c r="B335" s="6" t="s">
        <v>89</v>
      </c>
      <c r="C335" s="26" t="s">
        <v>56</v>
      </c>
      <c r="D335" s="15">
        <v>249</v>
      </c>
      <c r="F335" s="19" t="s">
        <v>4721</v>
      </c>
      <c r="G335" s="32">
        <f t="shared" si="15"/>
        <v>288</v>
      </c>
      <c r="H335" s="19">
        <f t="shared" si="16"/>
        <v>1</v>
      </c>
      <c r="I335" s="19" t="str">
        <f t="shared" si="17"/>
        <v>Non Repeated customer</v>
      </c>
    </row>
    <row r="336" spans="1:9" x14ac:dyDescent="0.25">
      <c r="A336" s="6" t="s">
        <v>462</v>
      </c>
      <c r="B336" s="6"/>
      <c r="C336" s="26"/>
      <c r="D336" s="15">
        <v>230</v>
      </c>
      <c r="F336" s="19" t="s">
        <v>4770</v>
      </c>
      <c r="G336" s="32">
        <f t="shared" si="15"/>
        <v>198</v>
      </c>
      <c r="H336" s="19">
        <f t="shared" si="16"/>
        <v>1</v>
      </c>
      <c r="I336" s="19" t="str">
        <f t="shared" si="17"/>
        <v>Non Repeated customer</v>
      </c>
    </row>
    <row r="337" spans="1:9" x14ac:dyDescent="0.25">
      <c r="A337" s="6" t="s">
        <v>463</v>
      </c>
      <c r="B337" s="6" t="s">
        <v>89</v>
      </c>
      <c r="C337" s="26" t="s">
        <v>56</v>
      </c>
      <c r="D337" s="15">
        <v>1138</v>
      </c>
      <c r="F337" s="19" t="s">
        <v>4815</v>
      </c>
      <c r="G337" s="32">
        <f t="shared" si="15"/>
        <v>230</v>
      </c>
      <c r="H337" s="19">
        <f t="shared" si="16"/>
        <v>1</v>
      </c>
      <c r="I337" s="19" t="str">
        <f t="shared" si="17"/>
        <v>Non Repeated customer</v>
      </c>
    </row>
    <row r="338" spans="1:9" x14ac:dyDescent="0.25">
      <c r="A338" s="6" t="s">
        <v>464</v>
      </c>
      <c r="B338" s="6"/>
      <c r="C338" s="26"/>
      <c r="D338" s="15">
        <v>205</v>
      </c>
      <c r="F338" s="19" t="s">
        <v>4835</v>
      </c>
      <c r="G338" s="32">
        <f t="shared" si="15"/>
        <v>198</v>
      </c>
      <c r="H338" s="19">
        <f t="shared" si="16"/>
        <v>1</v>
      </c>
      <c r="I338" s="19" t="str">
        <f t="shared" si="17"/>
        <v>Non Repeated customer</v>
      </c>
    </row>
    <row r="339" spans="1:9" x14ac:dyDescent="0.25">
      <c r="A339" s="6" t="s">
        <v>465</v>
      </c>
      <c r="B339" s="6" t="s">
        <v>89</v>
      </c>
      <c r="C339" s="26" t="s">
        <v>56</v>
      </c>
      <c r="D339" s="15">
        <v>124</v>
      </c>
      <c r="F339" s="19" t="s">
        <v>4841</v>
      </c>
      <c r="G339" s="32">
        <f t="shared" si="15"/>
        <v>418</v>
      </c>
      <c r="H339" s="19">
        <f t="shared" si="16"/>
        <v>1</v>
      </c>
      <c r="I339" s="19" t="str">
        <f t="shared" si="17"/>
        <v>Non Repeated customer</v>
      </c>
    </row>
    <row r="340" spans="1:9" x14ac:dyDescent="0.25">
      <c r="A340" s="6" t="s">
        <v>467</v>
      </c>
      <c r="B340" s="6" t="s">
        <v>89</v>
      </c>
      <c r="C340" s="26" t="s">
        <v>56</v>
      </c>
      <c r="D340" s="15">
        <v>124</v>
      </c>
      <c r="F340" s="19" t="s">
        <v>4854</v>
      </c>
      <c r="G340" s="32">
        <f t="shared" si="15"/>
        <v>198</v>
      </c>
      <c r="H340" s="19">
        <f t="shared" si="16"/>
        <v>1</v>
      </c>
      <c r="I340" s="19" t="str">
        <f t="shared" si="17"/>
        <v>Non Repeated customer</v>
      </c>
    </row>
    <row r="341" spans="1:9" x14ac:dyDescent="0.25">
      <c r="A341" s="6" t="s">
        <v>468</v>
      </c>
      <c r="B341" s="6" t="s">
        <v>89</v>
      </c>
      <c r="C341" s="26" t="s">
        <v>56</v>
      </c>
      <c r="D341" s="15">
        <v>1519</v>
      </c>
      <c r="F341" s="19" t="s">
        <v>4857</v>
      </c>
      <c r="G341" s="32">
        <f t="shared" si="15"/>
        <v>229</v>
      </c>
      <c r="H341" s="19">
        <f t="shared" si="16"/>
        <v>1</v>
      </c>
      <c r="I341" s="19" t="str">
        <f t="shared" si="17"/>
        <v>Non Repeated customer</v>
      </c>
    </row>
    <row r="342" spans="1:9" x14ac:dyDescent="0.25">
      <c r="A342" s="6" t="s">
        <v>469</v>
      </c>
      <c r="B342" s="6"/>
      <c r="C342" s="26"/>
      <c r="D342" s="15">
        <v>330</v>
      </c>
      <c r="F342" s="19" t="s">
        <v>4864</v>
      </c>
      <c r="G342" s="32">
        <f t="shared" si="15"/>
        <v>261</v>
      </c>
      <c r="H342" s="19">
        <f t="shared" si="16"/>
        <v>1</v>
      </c>
      <c r="I342" s="19" t="str">
        <f t="shared" si="17"/>
        <v>Non Repeated customer</v>
      </c>
    </row>
    <row r="343" spans="1:9" x14ac:dyDescent="0.25">
      <c r="A343" s="6" t="s">
        <v>470</v>
      </c>
      <c r="B343" s="6" t="s">
        <v>471</v>
      </c>
      <c r="C343" s="26" t="s">
        <v>472</v>
      </c>
      <c r="D343" s="15">
        <v>706</v>
      </c>
      <c r="F343" s="19" t="s">
        <v>4868</v>
      </c>
      <c r="G343" s="32">
        <f t="shared" si="15"/>
        <v>753</v>
      </c>
      <c r="H343" s="19">
        <f t="shared" si="16"/>
        <v>1</v>
      </c>
      <c r="I343" s="19" t="str">
        <f t="shared" si="17"/>
        <v>Non Repeated customer</v>
      </c>
    </row>
    <row r="344" spans="1:9" x14ac:dyDescent="0.25">
      <c r="A344" s="6" t="s">
        <v>473</v>
      </c>
      <c r="B344" s="6"/>
      <c r="C344" s="26"/>
      <c r="D344" s="15">
        <v>402</v>
      </c>
      <c r="F344" s="19" t="s">
        <v>4894</v>
      </c>
      <c r="G344" s="32">
        <f t="shared" si="15"/>
        <v>616</v>
      </c>
      <c r="H344" s="19">
        <f t="shared" si="16"/>
        <v>1</v>
      </c>
      <c r="I344" s="19" t="str">
        <f t="shared" si="17"/>
        <v>Non Repeated customer</v>
      </c>
    </row>
    <row r="345" spans="1:9" x14ac:dyDescent="0.25">
      <c r="A345" s="6" t="s">
        <v>474</v>
      </c>
      <c r="B345" s="6"/>
      <c r="C345" s="26"/>
      <c r="D345" s="15">
        <v>319</v>
      </c>
      <c r="F345" s="19" t="s">
        <v>4901</v>
      </c>
      <c r="G345" s="32">
        <f t="shared" si="15"/>
        <v>416</v>
      </c>
      <c r="H345" s="19">
        <f t="shared" si="16"/>
        <v>1</v>
      </c>
      <c r="I345" s="19" t="str">
        <f t="shared" si="17"/>
        <v>Non Repeated customer</v>
      </c>
    </row>
    <row r="346" spans="1:9" x14ac:dyDescent="0.25">
      <c r="A346" s="6" t="s">
        <v>475</v>
      </c>
      <c r="B346" s="6"/>
      <c r="C346" s="26"/>
      <c r="D346" s="15">
        <v>150</v>
      </c>
      <c r="F346" s="19" t="s">
        <v>4913</v>
      </c>
      <c r="G346" s="32">
        <f t="shared" si="15"/>
        <v>213</v>
      </c>
      <c r="H346" s="19">
        <f t="shared" si="16"/>
        <v>1</v>
      </c>
      <c r="I346" s="19" t="str">
        <f t="shared" si="17"/>
        <v>Non Repeated customer</v>
      </c>
    </row>
    <row r="347" spans="1:9" x14ac:dyDescent="0.25">
      <c r="A347" s="6" t="s">
        <v>476</v>
      </c>
      <c r="B347" s="6"/>
      <c r="C347" s="26"/>
      <c r="D347" s="15">
        <v>171</v>
      </c>
      <c r="F347" s="19" t="s">
        <v>4955</v>
      </c>
      <c r="G347" s="32">
        <f t="shared" si="15"/>
        <v>1926</v>
      </c>
      <c r="H347" s="19">
        <f t="shared" si="16"/>
        <v>1</v>
      </c>
      <c r="I347" s="19" t="str">
        <f t="shared" si="17"/>
        <v>Non Repeated customer</v>
      </c>
    </row>
    <row r="348" spans="1:9" x14ac:dyDescent="0.25">
      <c r="A348" s="6" t="s">
        <v>477</v>
      </c>
      <c r="B348" s="6" t="s">
        <v>478</v>
      </c>
      <c r="C348" s="26" t="s">
        <v>479</v>
      </c>
      <c r="D348" s="15">
        <v>171</v>
      </c>
      <c r="F348" s="19" t="s">
        <v>4975</v>
      </c>
      <c r="G348" s="32">
        <f t="shared" si="15"/>
        <v>663</v>
      </c>
      <c r="H348" s="19">
        <f t="shared" si="16"/>
        <v>1</v>
      </c>
      <c r="I348" s="19" t="str">
        <f t="shared" si="17"/>
        <v>Non Repeated customer</v>
      </c>
    </row>
    <row r="349" spans="1:9" x14ac:dyDescent="0.25">
      <c r="A349" s="6" t="s">
        <v>480</v>
      </c>
      <c r="B349" s="6"/>
      <c r="C349" s="26"/>
      <c r="D349" s="15">
        <v>200</v>
      </c>
      <c r="F349" s="19" t="s">
        <v>4985</v>
      </c>
      <c r="G349" s="32">
        <f t="shared" si="15"/>
        <v>127</v>
      </c>
      <c r="H349" s="19">
        <f t="shared" si="16"/>
        <v>1</v>
      </c>
      <c r="I349" s="19" t="str">
        <f t="shared" si="17"/>
        <v>Non Repeated customer</v>
      </c>
    </row>
    <row r="350" spans="1:9" x14ac:dyDescent="0.25">
      <c r="A350" s="6" t="s">
        <v>481</v>
      </c>
      <c r="B350" s="6" t="s">
        <v>89</v>
      </c>
      <c r="C350" s="26" t="s">
        <v>56</v>
      </c>
      <c r="D350" s="15">
        <v>585</v>
      </c>
      <c r="F350" s="19" t="s">
        <v>4991</v>
      </c>
      <c r="G350" s="32">
        <f t="shared" si="15"/>
        <v>177</v>
      </c>
      <c r="H350" s="19">
        <f t="shared" si="16"/>
        <v>1</v>
      </c>
      <c r="I350" s="19" t="str">
        <f t="shared" si="17"/>
        <v>Non Repeated customer</v>
      </c>
    </row>
    <row r="351" spans="1:9" x14ac:dyDescent="0.25">
      <c r="A351" s="6" t="s">
        <v>482</v>
      </c>
      <c r="B351" s="6"/>
      <c r="C351" s="26"/>
      <c r="D351" s="15">
        <v>590</v>
      </c>
      <c r="F351" s="19" t="s">
        <v>5015</v>
      </c>
      <c r="G351" s="32">
        <f t="shared" si="15"/>
        <v>349</v>
      </c>
      <c r="H351" s="19">
        <f t="shared" si="16"/>
        <v>1</v>
      </c>
      <c r="I351" s="19" t="str">
        <f t="shared" si="17"/>
        <v>Non Repeated customer</v>
      </c>
    </row>
    <row r="352" spans="1:9" x14ac:dyDescent="0.25">
      <c r="A352" s="6" t="s">
        <v>483</v>
      </c>
      <c r="B352" s="6" t="s">
        <v>89</v>
      </c>
      <c r="C352" s="26" t="s">
        <v>56</v>
      </c>
      <c r="D352" s="15">
        <v>491</v>
      </c>
      <c r="F352" s="19" t="s">
        <v>5019</v>
      </c>
      <c r="G352" s="32">
        <f t="shared" si="15"/>
        <v>203</v>
      </c>
      <c r="H352" s="19">
        <f t="shared" si="16"/>
        <v>1</v>
      </c>
      <c r="I352" s="19" t="str">
        <f t="shared" si="17"/>
        <v>Non Repeated customer</v>
      </c>
    </row>
    <row r="353" spans="1:9" x14ac:dyDescent="0.25">
      <c r="A353" s="6" t="s">
        <v>484</v>
      </c>
      <c r="B353" s="6" t="s">
        <v>485</v>
      </c>
      <c r="C353" s="26" t="s">
        <v>486</v>
      </c>
      <c r="D353" s="15">
        <v>227</v>
      </c>
      <c r="F353" s="19" t="s">
        <v>5038</v>
      </c>
      <c r="G353" s="32">
        <f t="shared" si="15"/>
        <v>216</v>
      </c>
      <c r="H353" s="19">
        <f t="shared" si="16"/>
        <v>1</v>
      </c>
      <c r="I353" s="19" t="str">
        <f t="shared" si="17"/>
        <v>Non Repeated customer</v>
      </c>
    </row>
    <row r="354" spans="1:9" x14ac:dyDescent="0.25">
      <c r="A354" s="6" t="s">
        <v>487</v>
      </c>
      <c r="B354" s="6"/>
      <c r="C354" s="26"/>
      <c r="D354" s="15">
        <v>160</v>
      </c>
      <c r="F354" s="19" t="s">
        <v>5049</v>
      </c>
      <c r="G354" s="32">
        <f t="shared" si="15"/>
        <v>511</v>
      </c>
      <c r="H354" s="19">
        <f t="shared" si="16"/>
        <v>1</v>
      </c>
      <c r="I354" s="19" t="str">
        <f t="shared" si="17"/>
        <v>Non Repeated customer</v>
      </c>
    </row>
    <row r="355" spans="1:9" x14ac:dyDescent="0.25">
      <c r="A355" s="6" t="s">
        <v>488</v>
      </c>
      <c r="B355" s="6"/>
      <c r="C355" s="26"/>
      <c r="D355" s="15">
        <v>236</v>
      </c>
      <c r="F355" s="19" t="s">
        <v>5069</v>
      </c>
      <c r="G355" s="32">
        <f t="shared" si="15"/>
        <v>593</v>
      </c>
      <c r="H355" s="19">
        <f t="shared" si="16"/>
        <v>1</v>
      </c>
      <c r="I355" s="19" t="str">
        <f t="shared" si="17"/>
        <v>Non Repeated customer</v>
      </c>
    </row>
    <row r="356" spans="1:9" x14ac:dyDescent="0.25">
      <c r="A356" s="6" t="s">
        <v>489</v>
      </c>
      <c r="B356" s="6"/>
      <c r="C356" s="26"/>
      <c r="D356" s="15">
        <v>257</v>
      </c>
      <c r="F356" s="19" t="s">
        <v>5120</v>
      </c>
      <c r="G356" s="32">
        <f t="shared" si="15"/>
        <v>585</v>
      </c>
      <c r="H356" s="19">
        <f t="shared" si="16"/>
        <v>2</v>
      </c>
      <c r="I356" s="19" t="str">
        <f t="shared" si="17"/>
        <v>Repeated customer</v>
      </c>
    </row>
    <row r="357" spans="1:9" x14ac:dyDescent="0.25">
      <c r="A357" s="6" t="s">
        <v>490</v>
      </c>
      <c r="B357" s="6" t="s">
        <v>478</v>
      </c>
      <c r="C357" s="26" t="s">
        <v>479</v>
      </c>
      <c r="D357" s="15">
        <v>194</v>
      </c>
      <c r="F357" s="19" t="s">
        <v>5140</v>
      </c>
      <c r="G357" s="32">
        <f t="shared" si="15"/>
        <v>209</v>
      </c>
      <c r="H357" s="19">
        <f t="shared" si="16"/>
        <v>1</v>
      </c>
      <c r="I357" s="19" t="str">
        <f t="shared" si="17"/>
        <v>Non Repeated customer</v>
      </c>
    </row>
    <row r="358" spans="1:9" x14ac:dyDescent="0.25">
      <c r="A358" s="6" t="s">
        <v>491</v>
      </c>
      <c r="B358" s="6"/>
      <c r="C358" s="26"/>
      <c r="D358" s="15">
        <v>448</v>
      </c>
      <c r="F358" s="19" t="s">
        <v>5151</v>
      </c>
      <c r="G358" s="32">
        <f t="shared" si="15"/>
        <v>475</v>
      </c>
      <c r="H358" s="19">
        <f t="shared" si="16"/>
        <v>1</v>
      </c>
      <c r="I358" s="19" t="str">
        <f t="shared" si="17"/>
        <v>Non Repeated customer</v>
      </c>
    </row>
    <row r="359" spans="1:9" x14ac:dyDescent="0.25">
      <c r="A359" s="6" t="s">
        <v>492</v>
      </c>
      <c r="B359" s="6" t="s">
        <v>89</v>
      </c>
      <c r="C359" s="26" t="s">
        <v>56</v>
      </c>
      <c r="D359" s="15">
        <v>646</v>
      </c>
      <c r="F359" s="19" t="s">
        <v>5159</v>
      </c>
      <c r="G359" s="32">
        <f t="shared" si="15"/>
        <v>785</v>
      </c>
      <c r="H359" s="19">
        <f t="shared" si="16"/>
        <v>1</v>
      </c>
      <c r="I359" s="19" t="str">
        <f t="shared" si="17"/>
        <v>Non Repeated customer</v>
      </c>
    </row>
    <row r="360" spans="1:9" x14ac:dyDescent="0.25">
      <c r="A360" s="6" t="s">
        <v>493</v>
      </c>
      <c r="B360" s="6"/>
      <c r="C360" s="26"/>
      <c r="D360" s="15">
        <v>205</v>
      </c>
      <c r="F360" s="19" t="s">
        <v>5169</v>
      </c>
      <c r="G360" s="32">
        <f t="shared" si="15"/>
        <v>104</v>
      </c>
      <c r="H360" s="19">
        <f t="shared" si="16"/>
        <v>1</v>
      </c>
      <c r="I360" s="19" t="str">
        <f t="shared" si="17"/>
        <v>Non Repeated customer</v>
      </c>
    </row>
    <row r="361" spans="1:9" x14ac:dyDescent="0.25">
      <c r="A361" s="6" t="s">
        <v>494</v>
      </c>
      <c r="B361" s="6"/>
      <c r="C361" s="26"/>
      <c r="D361" s="15">
        <v>862</v>
      </c>
      <c r="F361" s="19" t="s">
        <v>5172</v>
      </c>
      <c r="G361" s="32">
        <f t="shared" si="15"/>
        <v>3231</v>
      </c>
      <c r="H361" s="19">
        <f t="shared" si="16"/>
        <v>1</v>
      </c>
      <c r="I361" s="19" t="str">
        <f t="shared" si="17"/>
        <v>Non Repeated customer</v>
      </c>
    </row>
    <row r="362" spans="1:9" x14ac:dyDescent="0.25">
      <c r="A362" s="6" t="s">
        <v>495</v>
      </c>
      <c r="B362" s="6" t="s">
        <v>496</v>
      </c>
      <c r="C362" s="26" t="s">
        <v>497</v>
      </c>
      <c r="D362" s="15">
        <v>98</v>
      </c>
      <c r="F362" s="19" t="s">
        <v>5177</v>
      </c>
      <c r="G362" s="32">
        <f t="shared" si="15"/>
        <v>376</v>
      </c>
      <c r="H362" s="19">
        <f t="shared" si="16"/>
        <v>1</v>
      </c>
      <c r="I362" s="19" t="str">
        <f t="shared" si="17"/>
        <v>Non Repeated customer</v>
      </c>
    </row>
    <row r="363" spans="1:9" x14ac:dyDescent="0.25">
      <c r="A363" s="6" t="s">
        <v>498</v>
      </c>
      <c r="B363" s="6"/>
      <c r="C363" s="26"/>
      <c r="D363" s="15">
        <v>135</v>
      </c>
      <c r="F363" s="19" t="s">
        <v>5180</v>
      </c>
      <c r="G363" s="32">
        <f t="shared" si="15"/>
        <v>272</v>
      </c>
      <c r="H363" s="19">
        <f t="shared" si="16"/>
        <v>1</v>
      </c>
      <c r="I363" s="19" t="str">
        <f t="shared" si="17"/>
        <v>Non Repeated customer</v>
      </c>
    </row>
    <row r="364" spans="1:9" x14ac:dyDescent="0.25">
      <c r="A364" s="6" t="s">
        <v>499</v>
      </c>
      <c r="B364" s="6"/>
      <c r="C364" s="26"/>
      <c r="D364" s="15">
        <v>285</v>
      </c>
      <c r="F364" s="19" t="s">
        <v>5185</v>
      </c>
      <c r="G364" s="32">
        <f t="shared" si="15"/>
        <v>260</v>
      </c>
      <c r="H364" s="19">
        <f t="shared" si="16"/>
        <v>1</v>
      </c>
      <c r="I364" s="19" t="str">
        <f t="shared" si="17"/>
        <v>Non Repeated customer</v>
      </c>
    </row>
    <row r="365" spans="1:9" x14ac:dyDescent="0.25">
      <c r="A365" s="6" t="s">
        <v>500</v>
      </c>
      <c r="B365" s="6"/>
      <c r="C365" s="26"/>
      <c r="D365" s="15">
        <v>536</v>
      </c>
      <c r="F365" s="19" t="s">
        <v>5196</v>
      </c>
      <c r="G365" s="32">
        <f t="shared" si="15"/>
        <v>166</v>
      </c>
      <c r="H365" s="19">
        <f t="shared" si="16"/>
        <v>1</v>
      </c>
      <c r="I365" s="19" t="str">
        <f t="shared" si="17"/>
        <v>Non Repeated customer</v>
      </c>
    </row>
    <row r="366" spans="1:9" x14ac:dyDescent="0.25">
      <c r="A366" s="6" t="s">
        <v>501</v>
      </c>
      <c r="B366" s="6"/>
      <c r="C366" s="26"/>
      <c r="D366" s="15">
        <v>174</v>
      </c>
      <c r="F366" s="19" t="s">
        <v>5206</v>
      </c>
      <c r="G366" s="32">
        <f t="shared" si="15"/>
        <v>282</v>
      </c>
      <c r="H366" s="19">
        <f t="shared" si="16"/>
        <v>1</v>
      </c>
      <c r="I366" s="19" t="str">
        <f t="shared" si="17"/>
        <v>Non Repeated customer</v>
      </c>
    </row>
    <row r="367" spans="1:9" x14ac:dyDescent="0.25">
      <c r="A367" s="6" t="s">
        <v>502</v>
      </c>
      <c r="B367" s="6"/>
      <c r="C367" s="26"/>
      <c r="D367" s="15">
        <v>294</v>
      </c>
      <c r="F367" s="19" t="s">
        <v>5213</v>
      </c>
      <c r="G367" s="32">
        <f t="shared" si="15"/>
        <v>167</v>
      </c>
      <c r="H367" s="19">
        <f t="shared" si="16"/>
        <v>1</v>
      </c>
      <c r="I367" s="19" t="str">
        <f t="shared" si="17"/>
        <v>Non Repeated customer</v>
      </c>
    </row>
    <row r="368" spans="1:9" x14ac:dyDescent="0.25">
      <c r="A368" s="6" t="s">
        <v>503</v>
      </c>
      <c r="B368" s="6"/>
      <c r="C368" s="26"/>
      <c r="D368" s="15">
        <v>161</v>
      </c>
      <c r="F368" s="19" t="s">
        <v>5222</v>
      </c>
      <c r="G368" s="32">
        <f t="shared" si="15"/>
        <v>428</v>
      </c>
      <c r="H368" s="19">
        <f t="shared" si="16"/>
        <v>1</v>
      </c>
      <c r="I368" s="19" t="str">
        <f t="shared" si="17"/>
        <v>Non Repeated customer</v>
      </c>
    </row>
    <row r="369" spans="1:9" x14ac:dyDescent="0.25">
      <c r="A369" s="6" t="s">
        <v>504</v>
      </c>
      <c r="B369" s="6"/>
      <c r="C369" s="26"/>
      <c r="D369" s="15">
        <v>593</v>
      </c>
      <c r="F369" s="19" t="s">
        <v>5252</v>
      </c>
      <c r="G369" s="32">
        <f t="shared" si="15"/>
        <v>249</v>
      </c>
      <c r="H369" s="19">
        <f t="shared" si="16"/>
        <v>1</v>
      </c>
      <c r="I369" s="19" t="str">
        <f t="shared" si="17"/>
        <v>Non Repeated customer</v>
      </c>
    </row>
    <row r="370" spans="1:9" x14ac:dyDescent="0.25">
      <c r="A370" s="6" t="s">
        <v>505</v>
      </c>
      <c r="B370" s="6"/>
      <c r="C370" s="26"/>
      <c r="D370" s="15">
        <v>241</v>
      </c>
      <c r="F370" s="19" t="s">
        <v>5273</v>
      </c>
      <c r="G370" s="32">
        <f t="shared" si="15"/>
        <v>230</v>
      </c>
      <c r="H370" s="19">
        <f t="shared" si="16"/>
        <v>1</v>
      </c>
      <c r="I370" s="19" t="str">
        <f t="shared" si="17"/>
        <v>Non Repeated customer</v>
      </c>
    </row>
    <row r="371" spans="1:9" x14ac:dyDescent="0.25">
      <c r="A371" s="6" t="s">
        <v>506</v>
      </c>
      <c r="B371" s="6"/>
      <c r="C371" s="26"/>
      <c r="D371" s="15">
        <v>320</v>
      </c>
      <c r="F371" s="19" t="s">
        <v>5287</v>
      </c>
      <c r="G371" s="32">
        <f t="shared" si="15"/>
        <v>418</v>
      </c>
      <c r="H371" s="19">
        <f t="shared" si="16"/>
        <v>1</v>
      </c>
      <c r="I371" s="19" t="str">
        <f t="shared" si="17"/>
        <v>Non Repeated customer</v>
      </c>
    </row>
    <row r="372" spans="1:9" x14ac:dyDescent="0.25">
      <c r="A372" s="6" t="s">
        <v>507</v>
      </c>
      <c r="B372" s="6"/>
      <c r="C372" s="26"/>
      <c r="D372" s="15">
        <v>493</v>
      </c>
      <c r="F372" s="19" t="s">
        <v>5312</v>
      </c>
      <c r="G372" s="32">
        <f t="shared" si="15"/>
        <v>198</v>
      </c>
      <c r="H372" s="19">
        <f t="shared" si="16"/>
        <v>1</v>
      </c>
      <c r="I372" s="19" t="str">
        <f t="shared" si="17"/>
        <v>Non Repeated customer</v>
      </c>
    </row>
    <row r="373" spans="1:9" x14ac:dyDescent="0.25">
      <c r="A373" s="6" t="s">
        <v>508</v>
      </c>
      <c r="B373" s="6" t="s">
        <v>89</v>
      </c>
      <c r="C373" s="26" t="s">
        <v>56</v>
      </c>
      <c r="D373" s="15">
        <v>428</v>
      </c>
      <c r="F373" s="19" t="s">
        <v>5320</v>
      </c>
      <c r="G373" s="32">
        <f t="shared" si="15"/>
        <v>732</v>
      </c>
      <c r="H373" s="19">
        <f t="shared" si="16"/>
        <v>1</v>
      </c>
      <c r="I373" s="19" t="str">
        <f t="shared" si="17"/>
        <v>Non Repeated customer</v>
      </c>
    </row>
    <row r="374" spans="1:9" x14ac:dyDescent="0.25">
      <c r="A374" s="6" t="s">
        <v>509</v>
      </c>
      <c r="B374" s="6"/>
      <c r="C374" s="26"/>
      <c r="D374" s="15">
        <v>265</v>
      </c>
      <c r="F374" s="19" t="s">
        <v>5345</v>
      </c>
      <c r="G374" s="32">
        <f t="shared" si="15"/>
        <v>376</v>
      </c>
      <c r="H374" s="19">
        <f t="shared" si="16"/>
        <v>1</v>
      </c>
      <c r="I374" s="19" t="str">
        <f t="shared" si="17"/>
        <v>Non Repeated customer</v>
      </c>
    </row>
    <row r="375" spans="1:9" x14ac:dyDescent="0.25">
      <c r="A375" s="6" t="s">
        <v>510</v>
      </c>
      <c r="B375" s="6"/>
      <c r="C375" s="26"/>
      <c r="D375" s="15">
        <v>230</v>
      </c>
      <c r="F375" s="19" t="s">
        <v>5348</v>
      </c>
      <c r="G375" s="32">
        <f t="shared" si="15"/>
        <v>947</v>
      </c>
      <c r="H375" s="19">
        <f t="shared" si="16"/>
        <v>1</v>
      </c>
      <c r="I375" s="19" t="str">
        <f t="shared" si="17"/>
        <v>Non Repeated customer</v>
      </c>
    </row>
    <row r="376" spans="1:9" x14ac:dyDescent="0.25">
      <c r="A376" s="6" t="s">
        <v>511</v>
      </c>
      <c r="B376" s="6"/>
      <c r="C376" s="26"/>
      <c r="D376" s="15">
        <v>285</v>
      </c>
      <c r="F376" s="19" t="s">
        <v>5351</v>
      </c>
      <c r="G376" s="32">
        <f t="shared" si="15"/>
        <v>373</v>
      </c>
      <c r="H376" s="19">
        <f t="shared" si="16"/>
        <v>1</v>
      </c>
      <c r="I376" s="19" t="str">
        <f t="shared" si="17"/>
        <v>Non Repeated customer</v>
      </c>
    </row>
    <row r="377" spans="1:9" x14ac:dyDescent="0.25">
      <c r="A377" s="6" t="s">
        <v>512</v>
      </c>
      <c r="B377" s="6"/>
      <c r="C377" s="26"/>
      <c r="D377" s="15">
        <v>376</v>
      </c>
      <c r="F377" s="19" t="s">
        <v>5355</v>
      </c>
      <c r="G377" s="32">
        <f t="shared" si="15"/>
        <v>802</v>
      </c>
      <c r="H377" s="19">
        <f t="shared" si="16"/>
        <v>1</v>
      </c>
      <c r="I377" s="19" t="str">
        <f t="shared" si="17"/>
        <v>Non Repeated customer</v>
      </c>
    </row>
    <row r="378" spans="1:9" x14ac:dyDescent="0.25">
      <c r="A378" s="6" t="s">
        <v>513</v>
      </c>
      <c r="B378" s="6"/>
      <c r="C378" s="26"/>
      <c r="D378" s="15">
        <v>161</v>
      </c>
      <c r="F378" s="19" t="s">
        <v>5363</v>
      </c>
      <c r="G378" s="32">
        <f t="shared" si="15"/>
        <v>187</v>
      </c>
      <c r="H378" s="19">
        <f t="shared" si="16"/>
        <v>1</v>
      </c>
      <c r="I378" s="19" t="str">
        <f t="shared" si="17"/>
        <v>Non Repeated customer</v>
      </c>
    </row>
    <row r="379" spans="1:9" x14ac:dyDescent="0.25">
      <c r="A379" s="6" t="s">
        <v>514</v>
      </c>
      <c r="B379" s="6" t="s">
        <v>515</v>
      </c>
      <c r="C379" s="26" t="s">
        <v>516</v>
      </c>
      <c r="D379" s="15">
        <v>30</v>
      </c>
      <c r="F379" s="19" t="s">
        <v>5387</v>
      </c>
      <c r="G379" s="32">
        <f t="shared" si="15"/>
        <v>575</v>
      </c>
      <c r="H379" s="19">
        <f t="shared" si="16"/>
        <v>1</v>
      </c>
      <c r="I379" s="19" t="str">
        <f t="shared" si="17"/>
        <v>Non Repeated customer</v>
      </c>
    </row>
    <row r="380" spans="1:9" x14ac:dyDescent="0.25">
      <c r="A380" s="6" t="s">
        <v>517</v>
      </c>
      <c r="B380" s="6"/>
      <c r="C380" s="26"/>
      <c r="D380" s="15">
        <v>205</v>
      </c>
      <c r="F380" s="19" t="s">
        <v>5395</v>
      </c>
      <c r="G380" s="32">
        <f t="shared" si="15"/>
        <v>62</v>
      </c>
      <c r="H380" s="19">
        <f t="shared" si="16"/>
        <v>1</v>
      </c>
      <c r="I380" s="19" t="str">
        <f t="shared" si="17"/>
        <v>Non Repeated customer</v>
      </c>
    </row>
    <row r="381" spans="1:9" x14ac:dyDescent="0.25">
      <c r="A381" s="6" t="s">
        <v>518</v>
      </c>
      <c r="B381" s="6"/>
      <c r="C381" s="26"/>
      <c r="D381" s="15">
        <v>285</v>
      </c>
      <c r="F381" s="19" t="s">
        <v>5408</v>
      </c>
      <c r="G381" s="32">
        <f t="shared" si="15"/>
        <v>270</v>
      </c>
      <c r="H381" s="19">
        <f t="shared" si="16"/>
        <v>1</v>
      </c>
      <c r="I381" s="19" t="str">
        <f t="shared" si="17"/>
        <v>Non Repeated customer</v>
      </c>
    </row>
    <row r="382" spans="1:9" x14ac:dyDescent="0.25">
      <c r="A382" s="6" t="s">
        <v>519</v>
      </c>
      <c r="B382" s="6"/>
      <c r="C382" s="26"/>
      <c r="D382" s="15">
        <v>190</v>
      </c>
      <c r="F382" s="19" t="s">
        <v>5410</v>
      </c>
      <c r="G382" s="32">
        <f t="shared" si="15"/>
        <v>396</v>
      </c>
      <c r="H382" s="19">
        <f t="shared" si="16"/>
        <v>1</v>
      </c>
      <c r="I382" s="19" t="str">
        <f t="shared" si="17"/>
        <v>Non Repeated customer</v>
      </c>
    </row>
    <row r="383" spans="1:9" x14ac:dyDescent="0.25">
      <c r="A383" s="6" t="s">
        <v>520</v>
      </c>
      <c r="B383" s="6"/>
      <c r="C383" s="26"/>
      <c r="D383" s="15">
        <v>350</v>
      </c>
      <c r="F383" s="19" t="s">
        <v>5414</v>
      </c>
      <c r="G383" s="32">
        <f t="shared" si="15"/>
        <v>104</v>
      </c>
      <c r="H383" s="19">
        <f t="shared" si="16"/>
        <v>1</v>
      </c>
      <c r="I383" s="19" t="str">
        <f t="shared" si="17"/>
        <v>Non Repeated customer</v>
      </c>
    </row>
    <row r="384" spans="1:9" x14ac:dyDescent="0.25">
      <c r="A384" s="6" t="s">
        <v>521</v>
      </c>
      <c r="B384" s="6"/>
      <c r="C384" s="26"/>
      <c r="D384" s="15">
        <v>171</v>
      </c>
      <c r="F384" s="19" t="s">
        <v>5418</v>
      </c>
      <c r="G384" s="32">
        <f t="shared" si="15"/>
        <v>135</v>
      </c>
      <c r="H384" s="19">
        <f t="shared" si="16"/>
        <v>1</v>
      </c>
      <c r="I384" s="19" t="str">
        <f t="shared" si="17"/>
        <v>Non Repeated customer</v>
      </c>
    </row>
    <row r="385" spans="1:9" x14ac:dyDescent="0.25">
      <c r="A385" s="6" t="s">
        <v>522</v>
      </c>
      <c r="B385" s="6"/>
      <c r="C385" s="26"/>
      <c r="D385" s="15">
        <v>1301</v>
      </c>
      <c r="F385" s="19" t="s">
        <v>5458</v>
      </c>
      <c r="G385" s="32">
        <f t="shared" si="15"/>
        <v>114</v>
      </c>
      <c r="H385" s="19">
        <f t="shared" si="16"/>
        <v>1</v>
      </c>
      <c r="I385" s="19" t="str">
        <f t="shared" si="17"/>
        <v>Non Repeated customer</v>
      </c>
    </row>
    <row r="386" spans="1:9" x14ac:dyDescent="0.25">
      <c r="A386" s="6" t="s">
        <v>523</v>
      </c>
      <c r="B386" s="6"/>
      <c r="C386" s="26"/>
      <c r="D386" s="15">
        <v>350</v>
      </c>
      <c r="F386" s="19" t="s">
        <v>5460</v>
      </c>
      <c r="G386" s="32">
        <f t="shared" si="15"/>
        <v>167</v>
      </c>
      <c r="H386" s="19">
        <f t="shared" si="16"/>
        <v>1</v>
      </c>
      <c r="I386" s="19" t="str">
        <f t="shared" si="17"/>
        <v>Non Repeated customer</v>
      </c>
    </row>
    <row r="387" spans="1:9" x14ac:dyDescent="0.25">
      <c r="A387" s="6" t="s">
        <v>524</v>
      </c>
      <c r="B387" s="6"/>
      <c r="C387" s="26"/>
      <c r="D387" s="15">
        <v>287</v>
      </c>
      <c r="F387" s="19" t="s">
        <v>5468</v>
      </c>
      <c r="G387" s="32">
        <f t="shared" ref="G387:G450" si="18">SUMIF($B:$B,F387,$D:$D)</f>
        <v>167</v>
      </c>
      <c r="H387" s="19">
        <f t="shared" ref="H387:H395" si="19">COUNTIF($B:$B,F387)</f>
        <v>1</v>
      </c>
      <c r="I387" s="19" t="str">
        <f t="shared" ref="I387:I395" si="20">IF(H387&gt;1,"Repeated customer","Non Repeated customer")</f>
        <v>Non Repeated customer</v>
      </c>
    </row>
    <row r="388" spans="1:9" x14ac:dyDescent="0.25">
      <c r="A388" s="6" t="s">
        <v>525</v>
      </c>
      <c r="B388" s="6"/>
      <c r="C388" s="26"/>
      <c r="D388" s="15">
        <v>190</v>
      </c>
      <c r="F388" s="19" t="s">
        <v>5492</v>
      </c>
      <c r="G388" s="32">
        <f t="shared" si="18"/>
        <v>1064</v>
      </c>
      <c r="H388" s="19">
        <f t="shared" si="19"/>
        <v>1</v>
      </c>
      <c r="I388" s="19" t="str">
        <f t="shared" si="20"/>
        <v>Non Repeated customer</v>
      </c>
    </row>
    <row r="389" spans="1:9" x14ac:dyDescent="0.25">
      <c r="A389" s="6" t="s">
        <v>526</v>
      </c>
      <c r="B389" s="6"/>
      <c r="C389" s="26"/>
      <c r="D389" s="15">
        <v>504</v>
      </c>
      <c r="F389" s="19" t="s">
        <v>5540</v>
      </c>
      <c r="G389" s="32">
        <f t="shared" si="18"/>
        <v>509</v>
      </c>
      <c r="H389" s="19">
        <f t="shared" si="19"/>
        <v>1</v>
      </c>
      <c r="I389" s="19" t="str">
        <f t="shared" si="20"/>
        <v>Non Repeated customer</v>
      </c>
    </row>
    <row r="390" spans="1:9" x14ac:dyDescent="0.25">
      <c r="A390" s="6" t="s">
        <v>527</v>
      </c>
      <c r="B390" s="6"/>
      <c r="C390" s="26"/>
      <c r="D390" s="15">
        <v>381</v>
      </c>
      <c r="F390" s="19" t="s">
        <v>5543</v>
      </c>
      <c r="G390" s="32">
        <f t="shared" si="18"/>
        <v>114</v>
      </c>
      <c r="H390" s="19">
        <f t="shared" si="19"/>
        <v>1</v>
      </c>
      <c r="I390" s="19" t="str">
        <f t="shared" si="20"/>
        <v>Non Repeated customer</v>
      </c>
    </row>
    <row r="391" spans="1:9" x14ac:dyDescent="0.25">
      <c r="A391" s="6" t="s">
        <v>528</v>
      </c>
      <c r="B391" s="6" t="s">
        <v>89</v>
      </c>
      <c r="C391" s="26" t="s">
        <v>56</v>
      </c>
      <c r="D391" s="15">
        <v>313</v>
      </c>
      <c r="F391" s="19" t="s">
        <v>5546</v>
      </c>
      <c r="G391" s="32">
        <f t="shared" si="18"/>
        <v>418</v>
      </c>
      <c r="H391" s="19">
        <f t="shared" si="19"/>
        <v>1</v>
      </c>
      <c r="I391" s="19" t="str">
        <f t="shared" si="20"/>
        <v>Non Repeated customer</v>
      </c>
    </row>
    <row r="392" spans="1:9" x14ac:dyDescent="0.25">
      <c r="A392" s="6" t="s">
        <v>529</v>
      </c>
      <c r="B392" s="6" t="s">
        <v>530</v>
      </c>
      <c r="C392" s="26" t="s">
        <v>92</v>
      </c>
      <c r="D392" s="15">
        <v>387</v>
      </c>
      <c r="F392" s="19" t="s">
        <v>5594</v>
      </c>
      <c r="G392" s="32">
        <f t="shared" si="18"/>
        <v>376</v>
      </c>
      <c r="H392" s="19">
        <f t="shared" si="19"/>
        <v>1</v>
      </c>
      <c r="I392" s="19" t="str">
        <f t="shared" si="20"/>
        <v>Non Repeated customer</v>
      </c>
    </row>
    <row r="393" spans="1:9" x14ac:dyDescent="0.25">
      <c r="A393" s="6" t="s">
        <v>531</v>
      </c>
      <c r="B393" s="6" t="s">
        <v>89</v>
      </c>
      <c r="C393" s="26" t="s">
        <v>56</v>
      </c>
      <c r="D393" s="15">
        <v>387</v>
      </c>
      <c r="F393" s="19" t="s">
        <v>5617</v>
      </c>
      <c r="G393" s="32">
        <f t="shared" si="18"/>
        <v>123.28</v>
      </c>
      <c r="H393" s="19">
        <f t="shared" si="19"/>
        <v>1</v>
      </c>
      <c r="I393" s="19" t="str">
        <f t="shared" si="20"/>
        <v>Non Repeated customer</v>
      </c>
    </row>
    <row r="394" spans="1:9" x14ac:dyDescent="0.25">
      <c r="A394" s="6" t="s">
        <v>532</v>
      </c>
      <c r="B394" s="6"/>
      <c r="C394" s="26"/>
      <c r="D394" s="15">
        <v>379</v>
      </c>
      <c r="F394" s="19" t="s">
        <v>5717</v>
      </c>
      <c r="G394" s="32">
        <f t="shared" si="18"/>
        <v>177</v>
      </c>
      <c r="H394" s="19">
        <f t="shared" si="19"/>
        <v>1</v>
      </c>
      <c r="I394" s="19" t="str">
        <f t="shared" si="20"/>
        <v>Non Repeated customer</v>
      </c>
    </row>
    <row r="395" spans="1:9" x14ac:dyDescent="0.25">
      <c r="A395" s="6" t="s">
        <v>533</v>
      </c>
      <c r="B395" s="6" t="s">
        <v>89</v>
      </c>
      <c r="C395" s="26" t="s">
        <v>56</v>
      </c>
      <c r="D395" s="15">
        <v>124</v>
      </c>
      <c r="F395" s="19" t="s">
        <v>5736</v>
      </c>
      <c r="G395" s="32">
        <f t="shared" si="18"/>
        <v>397</v>
      </c>
      <c r="H395" s="19">
        <f t="shared" si="19"/>
        <v>1</v>
      </c>
      <c r="I395" s="19" t="str">
        <f t="shared" si="20"/>
        <v>Non Repeated customer</v>
      </c>
    </row>
    <row r="396" spans="1:9" x14ac:dyDescent="0.25">
      <c r="A396" s="6" t="s">
        <v>534</v>
      </c>
      <c r="B396" s="6"/>
      <c r="C396" s="26"/>
      <c r="D396" s="15">
        <v>265</v>
      </c>
      <c r="G396" s="32">
        <f t="shared" si="18"/>
        <v>0</v>
      </c>
    </row>
    <row r="397" spans="1:9" x14ac:dyDescent="0.25">
      <c r="A397" s="6" t="s">
        <v>535</v>
      </c>
      <c r="B397" s="6"/>
      <c r="C397" s="26"/>
      <c r="D397" s="15">
        <v>296</v>
      </c>
      <c r="G397" s="32">
        <f t="shared" si="18"/>
        <v>0</v>
      </c>
    </row>
    <row r="398" spans="1:9" x14ac:dyDescent="0.25">
      <c r="A398" s="6" t="s">
        <v>536</v>
      </c>
      <c r="B398" s="6" t="s">
        <v>537</v>
      </c>
      <c r="C398" s="26" t="s">
        <v>538</v>
      </c>
      <c r="D398" s="15">
        <v>147.99</v>
      </c>
      <c r="G398" s="32">
        <f t="shared" si="18"/>
        <v>0</v>
      </c>
    </row>
    <row r="399" spans="1:9" x14ac:dyDescent="0.25">
      <c r="A399" s="6" t="s">
        <v>539</v>
      </c>
      <c r="B399" s="6" t="s">
        <v>540</v>
      </c>
      <c r="C399" s="26" t="s">
        <v>541</v>
      </c>
      <c r="D399" s="15">
        <v>251</v>
      </c>
      <c r="G399" s="32">
        <f t="shared" si="18"/>
        <v>0</v>
      </c>
    </row>
    <row r="400" spans="1:9" x14ac:dyDescent="0.25">
      <c r="A400" s="6" t="s">
        <v>542</v>
      </c>
      <c r="B400" s="6"/>
      <c r="C400" s="26"/>
      <c r="D400" s="15">
        <v>287</v>
      </c>
      <c r="G400" s="32">
        <f t="shared" si="18"/>
        <v>0</v>
      </c>
    </row>
    <row r="401" spans="1:7" x14ac:dyDescent="0.25">
      <c r="A401" s="6" t="s">
        <v>543</v>
      </c>
      <c r="B401" s="6" t="s">
        <v>89</v>
      </c>
      <c r="C401" s="26" t="s">
        <v>56</v>
      </c>
      <c r="D401" s="15">
        <v>1214</v>
      </c>
      <c r="G401" s="32">
        <f t="shared" si="18"/>
        <v>0</v>
      </c>
    </row>
    <row r="402" spans="1:7" x14ac:dyDescent="0.25">
      <c r="A402" s="6" t="s">
        <v>544</v>
      </c>
      <c r="B402" s="6" t="s">
        <v>89</v>
      </c>
      <c r="C402" s="26" t="s">
        <v>56</v>
      </c>
      <c r="D402" s="15">
        <v>104</v>
      </c>
      <c r="G402" s="32">
        <f t="shared" si="18"/>
        <v>0</v>
      </c>
    </row>
    <row r="403" spans="1:7" x14ac:dyDescent="0.25">
      <c r="A403" s="6" t="s">
        <v>545</v>
      </c>
      <c r="B403" s="6" t="s">
        <v>89</v>
      </c>
      <c r="C403" s="26" t="s">
        <v>56</v>
      </c>
      <c r="D403" s="15">
        <v>166</v>
      </c>
      <c r="G403" s="32">
        <f t="shared" si="18"/>
        <v>0</v>
      </c>
    </row>
    <row r="404" spans="1:7" x14ac:dyDescent="0.25">
      <c r="A404" s="6" t="s">
        <v>546</v>
      </c>
      <c r="B404" s="6" t="s">
        <v>547</v>
      </c>
      <c r="C404" s="26" t="s">
        <v>548</v>
      </c>
      <c r="D404" s="15">
        <v>656</v>
      </c>
      <c r="G404" s="32">
        <f t="shared" si="18"/>
        <v>0</v>
      </c>
    </row>
    <row r="405" spans="1:7" x14ac:dyDescent="0.25">
      <c r="A405" s="6" t="s">
        <v>549</v>
      </c>
      <c r="B405" s="6"/>
      <c r="C405" s="26"/>
      <c r="D405" s="15">
        <v>332</v>
      </c>
      <c r="G405" s="32">
        <f t="shared" si="18"/>
        <v>0</v>
      </c>
    </row>
    <row r="406" spans="1:7" x14ac:dyDescent="0.25">
      <c r="A406" s="6" t="s">
        <v>550</v>
      </c>
      <c r="B406" s="6"/>
      <c r="C406" s="26"/>
      <c r="D406" s="15">
        <v>304</v>
      </c>
      <c r="G406" s="32">
        <f t="shared" si="18"/>
        <v>0</v>
      </c>
    </row>
    <row r="407" spans="1:7" x14ac:dyDescent="0.25">
      <c r="A407" s="6" t="s">
        <v>551</v>
      </c>
      <c r="B407" s="6"/>
      <c r="C407" s="26"/>
      <c r="D407" s="15">
        <v>686</v>
      </c>
      <c r="G407" s="32">
        <f t="shared" si="18"/>
        <v>0</v>
      </c>
    </row>
    <row r="408" spans="1:7" x14ac:dyDescent="0.25">
      <c r="A408" s="6" t="s">
        <v>552</v>
      </c>
      <c r="B408" s="6"/>
      <c r="C408" s="26"/>
      <c r="D408" s="15">
        <v>427</v>
      </c>
      <c r="G408" s="32">
        <f t="shared" si="18"/>
        <v>0</v>
      </c>
    </row>
    <row r="409" spans="1:7" x14ac:dyDescent="0.25">
      <c r="A409" s="6" t="s">
        <v>553</v>
      </c>
      <c r="B409" s="6"/>
      <c r="C409" s="26"/>
      <c r="D409" s="15">
        <v>310</v>
      </c>
      <c r="G409" s="32">
        <f t="shared" si="18"/>
        <v>0</v>
      </c>
    </row>
    <row r="410" spans="1:7" x14ac:dyDescent="0.25">
      <c r="A410" s="6" t="s">
        <v>554</v>
      </c>
      <c r="B410" s="6"/>
      <c r="C410" s="26"/>
      <c r="D410" s="15">
        <v>171</v>
      </c>
      <c r="G410" s="32">
        <f t="shared" si="18"/>
        <v>0</v>
      </c>
    </row>
    <row r="411" spans="1:7" x14ac:dyDescent="0.25">
      <c r="A411" s="6" t="s">
        <v>555</v>
      </c>
      <c r="B411" s="6"/>
      <c r="C411" s="26"/>
      <c r="D411" s="15">
        <v>630</v>
      </c>
      <c r="G411" s="32">
        <f t="shared" si="18"/>
        <v>0</v>
      </c>
    </row>
    <row r="412" spans="1:7" x14ac:dyDescent="0.25">
      <c r="A412" s="6" t="s">
        <v>556</v>
      </c>
      <c r="B412" s="6"/>
      <c r="C412" s="26"/>
      <c r="D412" s="15">
        <v>563</v>
      </c>
      <c r="G412" s="32">
        <f t="shared" si="18"/>
        <v>0</v>
      </c>
    </row>
    <row r="413" spans="1:7" x14ac:dyDescent="0.25">
      <c r="A413" s="6" t="s">
        <v>557</v>
      </c>
      <c r="B413" s="6"/>
      <c r="C413" s="26"/>
      <c r="D413" s="15">
        <v>320</v>
      </c>
      <c r="G413" s="32">
        <f t="shared" si="18"/>
        <v>0</v>
      </c>
    </row>
    <row r="414" spans="1:7" x14ac:dyDescent="0.25">
      <c r="A414" s="6" t="s">
        <v>558</v>
      </c>
      <c r="B414" s="6"/>
      <c r="C414" s="26"/>
      <c r="D414" s="15">
        <v>150</v>
      </c>
      <c r="G414" s="32">
        <f t="shared" si="18"/>
        <v>0</v>
      </c>
    </row>
    <row r="415" spans="1:7" x14ac:dyDescent="0.25">
      <c r="A415" s="6" t="s">
        <v>559</v>
      </c>
      <c r="B415" s="6" t="s">
        <v>560</v>
      </c>
      <c r="C415" s="26" t="s">
        <v>561</v>
      </c>
      <c r="D415" s="15">
        <v>228</v>
      </c>
      <c r="G415" s="32">
        <f t="shared" si="18"/>
        <v>0</v>
      </c>
    </row>
    <row r="416" spans="1:7" x14ac:dyDescent="0.25">
      <c r="A416" s="6" t="s">
        <v>563</v>
      </c>
      <c r="B416" s="6"/>
      <c r="C416" s="26"/>
      <c r="D416" s="15">
        <v>605</v>
      </c>
      <c r="G416" s="32">
        <f t="shared" si="18"/>
        <v>0</v>
      </c>
    </row>
    <row r="417" spans="1:7" x14ac:dyDescent="0.25">
      <c r="A417" s="6" t="s">
        <v>564</v>
      </c>
      <c r="B417" s="6"/>
      <c r="C417" s="26"/>
      <c r="D417" s="15">
        <v>336</v>
      </c>
      <c r="G417" s="32">
        <f t="shared" si="18"/>
        <v>0</v>
      </c>
    </row>
    <row r="418" spans="1:7" x14ac:dyDescent="0.25">
      <c r="A418" s="6" t="s">
        <v>565</v>
      </c>
      <c r="B418" s="6"/>
      <c r="C418" s="26"/>
      <c r="D418" s="15">
        <v>206.5</v>
      </c>
      <c r="G418" s="32">
        <f t="shared" si="18"/>
        <v>0</v>
      </c>
    </row>
    <row r="419" spans="1:7" x14ac:dyDescent="0.25">
      <c r="A419" s="6" t="s">
        <v>566</v>
      </c>
      <c r="B419" s="6"/>
      <c r="C419" s="26"/>
      <c r="D419" s="15">
        <v>287</v>
      </c>
      <c r="G419" s="32">
        <f t="shared" si="18"/>
        <v>0</v>
      </c>
    </row>
    <row r="420" spans="1:7" x14ac:dyDescent="0.25">
      <c r="A420" s="6" t="s">
        <v>567</v>
      </c>
      <c r="B420" s="6"/>
      <c r="C420" s="26"/>
      <c r="D420" s="15">
        <v>206.5</v>
      </c>
      <c r="G420" s="32">
        <f t="shared" si="18"/>
        <v>0</v>
      </c>
    </row>
    <row r="421" spans="1:7" x14ac:dyDescent="0.25">
      <c r="A421" s="6" t="s">
        <v>568</v>
      </c>
      <c r="B421" s="6"/>
      <c r="C421" s="26"/>
      <c r="D421" s="15">
        <v>300</v>
      </c>
      <c r="G421" s="32">
        <f t="shared" si="18"/>
        <v>0</v>
      </c>
    </row>
    <row r="422" spans="1:7" x14ac:dyDescent="0.25">
      <c r="A422" s="6" t="s">
        <v>569</v>
      </c>
      <c r="B422" s="6"/>
      <c r="C422" s="26"/>
      <c r="D422" s="15">
        <v>381</v>
      </c>
      <c r="G422" s="32">
        <f t="shared" si="18"/>
        <v>0</v>
      </c>
    </row>
    <row r="423" spans="1:7" x14ac:dyDescent="0.25">
      <c r="A423" s="6" t="s">
        <v>570</v>
      </c>
      <c r="B423" s="6"/>
      <c r="C423" s="26"/>
      <c r="D423" s="15">
        <v>171</v>
      </c>
      <c r="G423" s="32">
        <f t="shared" si="18"/>
        <v>0</v>
      </c>
    </row>
    <row r="424" spans="1:7" x14ac:dyDescent="0.25">
      <c r="A424" s="6" t="s">
        <v>571</v>
      </c>
      <c r="B424" s="6"/>
      <c r="C424" s="26"/>
      <c r="D424" s="15">
        <v>206.5</v>
      </c>
      <c r="G424" s="32">
        <f t="shared" si="18"/>
        <v>0</v>
      </c>
    </row>
    <row r="425" spans="1:7" x14ac:dyDescent="0.25">
      <c r="A425" s="6" t="s">
        <v>572</v>
      </c>
      <c r="B425" s="6" t="s">
        <v>573</v>
      </c>
      <c r="C425" s="26" t="s">
        <v>320</v>
      </c>
      <c r="D425" s="15">
        <v>449</v>
      </c>
      <c r="G425" s="32">
        <f t="shared" si="18"/>
        <v>0</v>
      </c>
    </row>
    <row r="426" spans="1:7" x14ac:dyDescent="0.25">
      <c r="A426" s="6" t="s">
        <v>574</v>
      </c>
      <c r="B426" s="6" t="s">
        <v>575</v>
      </c>
      <c r="C426" s="26" t="s">
        <v>576</v>
      </c>
      <c r="D426" s="15">
        <v>397</v>
      </c>
      <c r="G426" s="32">
        <f t="shared" si="18"/>
        <v>0</v>
      </c>
    </row>
    <row r="427" spans="1:7" x14ac:dyDescent="0.25">
      <c r="A427" s="6" t="s">
        <v>577</v>
      </c>
      <c r="B427" s="6" t="s">
        <v>89</v>
      </c>
      <c r="C427" s="26" t="s">
        <v>56</v>
      </c>
      <c r="D427" s="15">
        <v>146</v>
      </c>
      <c r="G427" s="32">
        <f t="shared" si="18"/>
        <v>0</v>
      </c>
    </row>
    <row r="428" spans="1:7" x14ac:dyDescent="0.25">
      <c r="A428" s="6" t="s">
        <v>578</v>
      </c>
      <c r="B428" s="6"/>
      <c r="C428" s="26"/>
      <c r="D428" s="15">
        <v>1072</v>
      </c>
      <c r="G428" s="32">
        <f t="shared" si="18"/>
        <v>0</v>
      </c>
    </row>
    <row r="429" spans="1:7" x14ac:dyDescent="0.25">
      <c r="A429" s="6" t="s">
        <v>579</v>
      </c>
      <c r="B429" s="6" t="s">
        <v>89</v>
      </c>
      <c r="C429" s="26" t="s">
        <v>56</v>
      </c>
      <c r="D429" s="15">
        <v>83</v>
      </c>
      <c r="G429" s="32">
        <f t="shared" si="18"/>
        <v>0</v>
      </c>
    </row>
    <row r="430" spans="1:7" x14ac:dyDescent="0.25">
      <c r="A430" s="6" t="s">
        <v>580</v>
      </c>
      <c r="B430" s="6" t="s">
        <v>581</v>
      </c>
      <c r="C430" s="26" t="s">
        <v>576</v>
      </c>
      <c r="D430" s="15">
        <v>520</v>
      </c>
      <c r="G430" s="32">
        <f t="shared" si="18"/>
        <v>0</v>
      </c>
    </row>
    <row r="431" spans="1:7" x14ac:dyDescent="0.25">
      <c r="A431" s="6" t="s">
        <v>582</v>
      </c>
      <c r="B431" s="6"/>
      <c r="C431" s="26"/>
      <c r="D431" s="15">
        <v>190</v>
      </c>
      <c r="G431" s="32">
        <f t="shared" si="18"/>
        <v>0</v>
      </c>
    </row>
    <row r="432" spans="1:7" x14ac:dyDescent="0.25">
      <c r="A432" s="6" t="s">
        <v>583</v>
      </c>
      <c r="B432" s="6" t="s">
        <v>89</v>
      </c>
      <c r="C432" s="26" t="s">
        <v>56</v>
      </c>
      <c r="D432" s="15">
        <v>302</v>
      </c>
      <c r="G432" s="32">
        <f t="shared" si="18"/>
        <v>0</v>
      </c>
    </row>
    <row r="433" spans="1:7" x14ac:dyDescent="0.25">
      <c r="A433" s="6" t="s">
        <v>584</v>
      </c>
      <c r="B433" s="6" t="s">
        <v>585</v>
      </c>
      <c r="C433" s="26" t="s">
        <v>586</v>
      </c>
      <c r="D433" s="15">
        <v>469</v>
      </c>
      <c r="G433" s="32">
        <f t="shared" si="18"/>
        <v>0</v>
      </c>
    </row>
    <row r="434" spans="1:7" x14ac:dyDescent="0.25">
      <c r="A434" s="6" t="s">
        <v>587</v>
      </c>
      <c r="B434" s="6"/>
      <c r="C434" s="26"/>
      <c r="D434" s="15">
        <v>1001</v>
      </c>
      <c r="G434" s="32">
        <f t="shared" si="18"/>
        <v>0</v>
      </c>
    </row>
    <row r="435" spans="1:7" x14ac:dyDescent="0.25">
      <c r="A435" s="6" t="s">
        <v>588</v>
      </c>
      <c r="B435" s="6" t="s">
        <v>89</v>
      </c>
      <c r="C435" s="26" t="s">
        <v>56</v>
      </c>
      <c r="D435" s="15">
        <v>188</v>
      </c>
      <c r="G435" s="32">
        <f t="shared" si="18"/>
        <v>0</v>
      </c>
    </row>
    <row r="436" spans="1:7" x14ac:dyDescent="0.25">
      <c r="A436" s="6" t="s">
        <v>589</v>
      </c>
      <c r="B436" s="6" t="s">
        <v>89</v>
      </c>
      <c r="C436" s="26" t="s">
        <v>56</v>
      </c>
      <c r="D436" s="15">
        <v>308</v>
      </c>
      <c r="G436" s="32">
        <f t="shared" si="18"/>
        <v>0</v>
      </c>
    </row>
    <row r="437" spans="1:7" x14ac:dyDescent="0.25">
      <c r="A437" s="6" t="s">
        <v>590</v>
      </c>
      <c r="B437" s="6" t="s">
        <v>89</v>
      </c>
      <c r="C437" s="26" t="s">
        <v>56</v>
      </c>
      <c r="D437" s="15">
        <v>261</v>
      </c>
      <c r="G437" s="32">
        <f t="shared" si="18"/>
        <v>0</v>
      </c>
    </row>
    <row r="438" spans="1:7" x14ac:dyDescent="0.25">
      <c r="A438" s="6" t="s">
        <v>591</v>
      </c>
      <c r="B438" s="6"/>
      <c r="C438" s="26"/>
      <c r="D438" s="15">
        <v>555.5</v>
      </c>
      <c r="G438" s="32">
        <f t="shared" si="18"/>
        <v>0</v>
      </c>
    </row>
    <row r="439" spans="1:7" x14ac:dyDescent="0.25">
      <c r="A439" s="6" t="s">
        <v>592</v>
      </c>
      <c r="B439" s="6" t="s">
        <v>89</v>
      </c>
      <c r="C439" s="26" t="s">
        <v>56</v>
      </c>
      <c r="D439" s="15">
        <v>449</v>
      </c>
      <c r="G439" s="32">
        <f t="shared" si="18"/>
        <v>0</v>
      </c>
    </row>
    <row r="440" spans="1:7" x14ac:dyDescent="0.25">
      <c r="A440" s="6" t="s">
        <v>593</v>
      </c>
      <c r="B440" s="6"/>
      <c r="C440" s="26"/>
      <c r="D440" s="15">
        <v>246</v>
      </c>
      <c r="G440" s="32">
        <f t="shared" si="18"/>
        <v>0</v>
      </c>
    </row>
    <row r="441" spans="1:7" x14ac:dyDescent="0.25">
      <c r="A441" s="6" t="s">
        <v>594</v>
      </c>
      <c r="B441" s="6"/>
      <c r="C441" s="26"/>
      <c r="D441" s="15">
        <v>194</v>
      </c>
      <c r="G441" s="32">
        <f t="shared" si="18"/>
        <v>0</v>
      </c>
    </row>
    <row r="442" spans="1:7" x14ac:dyDescent="0.25">
      <c r="A442" s="6" t="s">
        <v>595</v>
      </c>
      <c r="B442" s="6"/>
      <c r="C442" s="26"/>
      <c r="D442" s="15">
        <v>390.5</v>
      </c>
      <c r="G442" s="32">
        <f t="shared" si="18"/>
        <v>0</v>
      </c>
    </row>
    <row r="443" spans="1:7" x14ac:dyDescent="0.25">
      <c r="A443" s="6" t="s">
        <v>596</v>
      </c>
      <c r="B443" s="6"/>
      <c r="C443" s="26"/>
      <c r="D443" s="15">
        <v>259</v>
      </c>
      <c r="G443" s="32">
        <f t="shared" si="18"/>
        <v>0</v>
      </c>
    </row>
    <row r="444" spans="1:7" x14ac:dyDescent="0.25">
      <c r="A444" s="6" t="s">
        <v>597</v>
      </c>
      <c r="B444" s="6" t="s">
        <v>598</v>
      </c>
      <c r="C444" s="26" t="s">
        <v>599</v>
      </c>
      <c r="D444" s="15">
        <v>349</v>
      </c>
      <c r="G444" s="32">
        <f t="shared" si="18"/>
        <v>0</v>
      </c>
    </row>
    <row r="445" spans="1:7" x14ac:dyDescent="0.25">
      <c r="A445" s="6" t="s">
        <v>600</v>
      </c>
      <c r="B445" s="6"/>
      <c r="C445" s="26"/>
      <c r="D445" s="15">
        <v>499</v>
      </c>
      <c r="G445" s="32">
        <f t="shared" si="18"/>
        <v>0</v>
      </c>
    </row>
    <row r="446" spans="1:7" x14ac:dyDescent="0.25">
      <c r="A446" s="6" t="s">
        <v>601</v>
      </c>
      <c r="B446" s="6"/>
      <c r="C446" s="26"/>
      <c r="D446" s="15">
        <v>151</v>
      </c>
      <c r="G446" s="32">
        <f t="shared" si="18"/>
        <v>0</v>
      </c>
    </row>
    <row r="447" spans="1:7" x14ac:dyDescent="0.25">
      <c r="A447" s="6" t="s">
        <v>602</v>
      </c>
      <c r="B447" s="6"/>
      <c r="C447" s="26"/>
      <c r="D447" s="15">
        <v>185.3</v>
      </c>
      <c r="G447" s="32">
        <f t="shared" si="18"/>
        <v>0</v>
      </c>
    </row>
    <row r="448" spans="1:7" x14ac:dyDescent="0.25">
      <c r="A448" s="6" t="s">
        <v>603</v>
      </c>
      <c r="B448" s="6"/>
      <c r="C448" s="26"/>
      <c r="D448" s="15">
        <v>753</v>
      </c>
      <c r="G448" s="32">
        <f t="shared" si="18"/>
        <v>0</v>
      </c>
    </row>
    <row r="449" spans="1:7" x14ac:dyDescent="0.25">
      <c r="A449" s="6" t="s">
        <v>604</v>
      </c>
      <c r="B449" s="6"/>
      <c r="C449" s="26"/>
      <c r="D449" s="15">
        <v>205</v>
      </c>
      <c r="G449" s="32">
        <f t="shared" si="18"/>
        <v>0</v>
      </c>
    </row>
    <row r="450" spans="1:7" x14ac:dyDescent="0.25">
      <c r="A450" s="6" t="s">
        <v>605</v>
      </c>
      <c r="B450" s="6"/>
      <c r="C450" s="26"/>
      <c r="D450" s="15">
        <v>604</v>
      </c>
      <c r="G450" s="32">
        <f t="shared" si="18"/>
        <v>0</v>
      </c>
    </row>
    <row r="451" spans="1:7" x14ac:dyDescent="0.25">
      <c r="A451" s="6" t="s">
        <v>606</v>
      </c>
      <c r="B451" s="6"/>
      <c r="C451" s="26"/>
      <c r="D451" s="15">
        <v>509</v>
      </c>
      <c r="G451" s="32">
        <f t="shared" ref="G451:G514" si="21">SUMIF($B:$B,F451,$D:$D)</f>
        <v>0</v>
      </c>
    </row>
    <row r="452" spans="1:7" x14ac:dyDescent="0.25">
      <c r="A452" s="6" t="s">
        <v>607</v>
      </c>
      <c r="B452" s="6"/>
      <c r="C452" s="26"/>
      <c r="D452" s="15">
        <v>335.5</v>
      </c>
      <c r="G452" s="32">
        <f t="shared" si="21"/>
        <v>0</v>
      </c>
    </row>
    <row r="453" spans="1:7" x14ac:dyDescent="0.25">
      <c r="A453" s="6" t="s">
        <v>608</v>
      </c>
      <c r="B453" s="6"/>
      <c r="C453" s="26"/>
      <c r="D453" s="15">
        <v>558</v>
      </c>
      <c r="G453" s="32">
        <f t="shared" si="21"/>
        <v>0</v>
      </c>
    </row>
    <row r="454" spans="1:7" x14ac:dyDescent="0.25">
      <c r="A454" s="6" t="s">
        <v>609</v>
      </c>
      <c r="B454" s="6"/>
      <c r="C454" s="26"/>
      <c r="D454" s="15">
        <v>131</v>
      </c>
      <c r="G454" s="32">
        <f t="shared" si="21"/>
        <v>0</v>
      </c>
    </row>
    <row r="455" spans="1:7" x14ac:dyDescent="0.25">
      <c r="A455" s="6" t="s">
        <v>610</v>
      </c>
      <c r="B455" s="6"/>
      <c r="C455" s="26"/>
      <c r="D455" s="15">
        <v>479</v>
      </c>
      <c r="G455" s="32">
        <f t="shared" si="21"/>
        <v>0</v>
      </c>
    </row>
    <row r="456" spans="1:7" x14ac:dyDescent="0.25">
      <c r="A456" s="6" t="s">
        <v>611</v>
      </c>
      <c r="B456" s="6"/>
      <c r="C456" s="26"/>
      <c r="D456" s="15">
        <v>564.66</v>
      </c>
      <c r="G456" s="32">
        <f t="shared" si="21"/>
        <v>0</v>
      </c>
    </row>
    <row r="457" spans="1:7" x14ac:dyDescent="0.25">
      <c r="A457" s="6" t="s">
        <v>612</v>
      </c>
      <c r="B457" s="6"/>
      <c r="C457" s="26"/>
      <c r="D457" s="15">
        <v>534</v>
      </c>
      <c r="G457" s="32">
        <f t="shared" si="21"/>
        <v>0</v>
      </c>
    </row>
    <row r="458" spans="1:7" x14ac:dyDescent="0.25">
      <c r="A458" s="6" t="s">
        <v>613</v>
      </c>
      <c r="B458" s="6"/>
      <c r="C458" s="26"/>
      <c r="D458" s="15">
        <v>489</v>
      </c>
      <c r="G458" s="32">
        <f t="shared" si="21"/>
        <v>0</v>
      </c>
    </row>
    <row r="459" spans="1:7" x14ac:dyDescent="0.25">
      <c r="A459" s="6" t="s">
        <v>614</v>
      </c>
      <c r="B459" s="6"/>
      <c r="C459" s="26"/>
      <c r="D459" s="15">
        <v>379</v>
      </c>
      <c r="G459" s="32">
        <f t="shared" si="21"/>
        <v>0</v>
      </c>
    </row>
    <row r="460" spans="1:7" x14ac:dyDescent="0.25">
      <c r="A460" s="6" t="s">
        <v>615</v>
      </c>
      <c r="B460" s="6"/>
      <c r="C460" s="26"/>
      <c r="D460" s="15">
        <v>418</v>
      </c>
      <c r="G460" s="32">
        <f t="shared" si="21"/>
        <v>0</v>
      </c>
    </row>
    <row r="461" spans="1:7" x14ac:dyDescent="0.25">
      <c r="A461" s="6" t="s">
        <v>616</v>
      </c>
      <c r="B461" s="6"/>
      <c r="C461" s="26"/>
      <c r="D461" s="15">
        <v>270</v>
      </c>
      <c r="G461" s="32">
        <f t="shared" si="21"/>
        <v>0</v>
      </c>
    </row>
    <row r="462" spans="1:7" x14ac:dyDescent="0.25">
      <c r="A462" s="6" t="s">
        <v>617</v>
      </c>
      <c r="B462" s="6"/>
      <c r="C462" s="26"/>
      <c r="D462" s="15">
        <v>280</v>
      </c>
      <c r="G462" s="32">
        <f t="shared" si="21"/>
        <v>0</v>
      </c>
    </row>
    <row r="463" spans="1:7" x14ac:dyDescent="0.25">
      <c r="A463" s="6" t="s">
        <v>618</v>
      </c>
      <c r="B463" s="6"/>
      <c r="C463" s="26"/>
      <c r="D463" s="15">
        <v>190</v>
      </c>
      <c r="G463" s="32">
        <f t="shared" si="21"/>
        <v>0</v>
      </c>
    </row>
    <row r="464" spans="1:7" x14ac:dyDescent="0.25">
      <c r="A464" s="6" t="s">
        <v>619</v>
      </c>
      <c r="B464" s="6"/>
      <c r="C464" s="26"/>
      <c r="D464" s="15">
        <v>130.4</v>
      </c>
      <c r="G464" s="32">
        <f t="shared" si="21"/>
        <v>0</v>
      </c>
    </row>
    <row r="465" spans="1:7" x14ac:dyDescent="0.25">
      <c r="A465" s="6" t="s">
        <v>620</v>
      </c>
      <c r="B465" s="6" t="s">
        <v>89</v>
      </c>
      <c r="C465" s="26" t="s">
        <v>56</v>
      </c>
      <c r="D465" s="15">
        <v>365</v>
      </c>
      <c r="G465" s="32">
        <f t="shared" si="21"/>
        <v>0</v>
      </c>
    </row>
    <row r="466" spans="1:7" x14ac:dyDescent="0.25">
      <c r="A466" s="6" t="s">
        <v>621</v>
      </c>
      <c r="B466" s="6" t="s">
        <v>89</v>
      </c>
      <c r="C466" s="26" t="s">
        <v>56</v>
      </c>
      <c r="D466" s="15">
        <v>449</v>
      </c>
      <c r="G466" s="32">
        <f t="shared" si="21"/>
        <v>0</v>
      </c>
    </row>
    <row r="467" spans="1:7" x14ac:dyDescent="0.25">
      <c r="A467" s="6" t="s">
        <v>622</v>
      </c>
      <c r="B467" s="6" t="s">
        <v>89</v>
      </c>
      <c r="C467" s="26" t="s">
        <v>56</v>
      </c>
      <c r="D467" s="15">
        <v>387</v>
      </c>
      <c r="G467" s="32">
        <f t="shared" si="21"/>
        <v>0</v>
      </c>
    </row>
    <row r="468" spans="1:7" x14ac:dyDescent="0.25">
      <c r="A468" s="6" t="s">
        <v>623</v>
      </c>
      <c r="B468" s="6" t="s">
        <v>624</v>
      </c>
      <c r="C468" s="26" t="s">
        <v>625</v>
      </c>
      <c r="D468" s="15">
        <v>629</v>
      </c>
      <c r="G468" s="32">
        <f t="shared" si="21"/>
        <v>0</v>
      </c>
    </row>
    <row r="469" spans="1:7" x14ac:dyDescent="0.25">
      <c r="A469" s="6" t="s">
        <v>626</v>
      </c>
      <c r="B469" s="6" t="s">
        <v>89</v>
      </c>
      <c r="C469" s="26" t="s">
        <v>56</v>
      </c>
      <c r="D469" s="15">
        <v>188</v>
      </c>
      <c r="G469" s="32">
        <f t="shared" si="21"/>
        <v>0</v>
      </c>
    </row>
    <row r="470" spans="1:7" x14ac:dyDescent="0.25">
      <c r="A470" s="6" t="s">
        <v>627</v>
      </c>
      <c r="B470" s="6" t="s">
        <v>89</v>
      </c>
      <c r="C470" s="26" t="s">
        <v>56</v>
      </c>
      <c r="D470" s="15">
        <v>114</v>
      </c>
      <c r="G470" s="32">
        <f t="shared" si="21"/>
        <v>0</v>
      </c>
    </row>
    <row r="471" spans="1:7" x14ac:dyDescent="0.25">
      <c r="A471" s="6" t="s">
        <v>628</v>
      </c>
      <c r="B471" s="6" t="s">
        <v>89</v>
      </c>
      <c r="C471" s="26" t="s">
        <v>56</v>
      </c>
      <c r="D471" s="15">
        <v>62</v>
      </c>
      <c r="G471" s="32">
        <f t="shared" si="21"/>
        <v>0</v>
      </c>
    </row>
    <row r="472" spans="1:7" x14ac:dyDescent="0.25">
      <c r="A472" s="6" t="s">
        <v>629</v>
      </c>
      <c r="B472" s="6" t="s">
        <v>89</v>
      </c>
      <c r="C472" s="26" t="s">
        <v>56</v>
      </c>
      <c r="D472" s="15">
        <v>366</v>
      </c>
      <c r="G472" s="32">
        <f t="shared" si="21"/>
        <v>0</v>
      </c>
    </row>
    <row r="473" spans="1:7" x14ac:dyDescent="0.25">
      <c r="A473" s="6" t="s">
        <v>630</v>
      </c>
      <c r="B473" s="6" t="s">
        <v>89</v>
      </c>
      <c r="C473" s="26" t="s">
        <v>56</v>
      </c>
      <c r="D473" s="15">
        <v>387</v>
      </c>
      <c r="G473" s="32">
        <f t="shared" si="21"/>
        <v>0</v>
      </c>
    </row>
    <row r="474" spans="1:7" x14ac:dyDescent="0.25">
      <c r="A474" s="6" t="s">
        <v>631</v>
      </c>
      <c r="B474" s="6" t="s">
        <v>632</v>
      </c>
      <c r="C474" s="26" t="s">
        <v>633</v>
      </c>
      <c r="D474" s="15">
        <v>502</v>
      </c>
      <c r="G474" s="32">
        <f t="shared" si="21"/>
        <v>0</v>
      </c>
    </row>
    <row r="475" spans="1:7" x14ac:dyDescent="0.25">
      <c r="A475" s="6" t="s">
        <v>634</v>
      </c>
      <c r="B475" s="6"/>
      <c r="C475" s="26"/>
      <c r="D475" s="15">
        <v>335.5</v>
      </c>
      <c r="G475" s="32">
        <f t="shared" si="21"/>
        <v>0</v>
      </c>
    </row>
    <row r="476" spans="1:7" x14ac:dyDescent="0.25">
      <c r="A476" s="6" t="s">
        <v>635</v>
      </c>
      <c r="B476" s="6" t="s">
        <v>89</v>
      </c>
      <c r="C476" s="26" t="s">
        <v>56</v>
      </c>
      <c r="D476" s="15">
        <v>40</v>
      </c>
      <c r="G476" s="32">
        <f t="shared" si="21"/>
        <v>0</v>
      </c>
    </row>
    <row r="477" spans="1:7" x14ac:dyDescent="0.25">
      <c r="A477" s="6" t="s">
        <v>636</v>
      </c>
      <c r="B477" s="6" t="s">
        <v>425</v>
      </c>
      <c r="C477" s="26" t="s">
        <v>426</v>
      </c>
      <c r="D477" s="15">
        <v>89</v>
      </c>
      <c r="G477" s="32">
        <f t="shared" si="21"/>
        <v>0</v>
      </c>
    </row>
    <row r="478" spans="1:7" x14ac:dyDescent="0.25">
      <c r="A478" s="6" t="s">
        <v>637</v>
      </c>
      <c r="B478" s="6" t="s">
        <v>89</v>
      </c>
      <c r="C478" s="26" t="s">
        <v>56</v>
      </c>
      <c r="D478" s="15">
        <v>124</v>
      </c>
      <c r="G478" s="32">
        <f t="shared" si="21"/>
        <v>0</v>
      </c>
    </row>
    <row r="479" spans="1:7" x14ac:dyDescent="0.25">
      <c r="A479" s="6" t="s">
        <v>638</v>
      </c>
      <c r="B479" s="6" t="s">
        <v>639</v>
      </c>
      <c r="C479" s="26" t="s">
        <v>640</v>
      </c>
      <c r="D479" s="15">
        <v>177</v>
      </c>
      <c r="G479" s="32">
        <f t="shared" si="21"/>
        <v>0</v>
      </c>
    </row>
    <row r="480" spans="1:7" x14ac:dyDescent="0.25">
      <c r="A480" s="6" t="s">
        <v>641</v>
      </c>
      <c r="B480" s="6"/>
      <c r="C480" s="26"/>
      <c r="D480" s="15">
        <v>206</v>
      </c>
      <c r="G480" s="32">
        <f t="shared" si="21"/>
        <v>0</v>
      </c>
    </row>
    <row r="481" spans="1:7" x14ac:dyDescent="0.25">
      <c r="A481" s="6" t="s">
        <v>642</v>
      </c>
      <c r="B481" s="6"/>
      <c r="C481" s="26"/>
      <c r="D481" s="15">
        <v>744</v>
      </c>
      <c r="G481" s="32">
        <f t="shared" si="21"/>
        <v>0</v>
      </c>
    </row>
    <row r="482" spans="1:7" x14ac:dyDescent="0.25">
      <c r="A482" s="6" t="s">
        <v>643</v>
      </c>
      <c r="B482" s="6" t="s">
        <v>89</v>
      </c>
      <c r="C482" s="26" t="s">
        <v>56</v>
      </c>
      <c r="D482" s="15">
        <v>387</v>
      </c>
      <c r="G482" s="32">
        <f t="shared" si="21"/>
        <v>0</v>
      </c>
    </row>
    <row r="483" spans="1:7" x14ac:dyDescent="0.25">
      <c r="A483" s="6" t="s">
        <v>644</v>
      </c>
      <c r="B483" s="6" t="s">
        <v>89</v>
      </c>
      <c r="C483" s="26" t="s">
        <v>56</v>
      </c>
      <c r="D483" s="15">
        <v>250</v>
      </c>
      <c r="G483" s="32">
        <f t="shared" si="21"/>
        <v>0</v>
      </c>
    </row>
    <row r="484" spans="1:7" x14ac:dyDescent="0.25">
      <c r="A484" s="6" t="s">
        <v>645</v>
      </c>
      <c r="B484" s="6"/>
      <c r="C484" s="26"/>
      <c r="D484" s="15">
        <v>279.06</v>
      </c>
      <c r="G484" s="32">
        <f t="shared" si="21"/>
        <v>0</v>
      </c>
    </row>
    <row r="485" spans="1:7" x14ac:dyDescent="0.25">
      <c r="A485" s="6" t="s">
        <v>646</v>
      </c>
      <c r="B485" s="6"/>
      <c r="C485" s="26"/>
      <c r="D485" s="15">
        <v>206</v>
      </c>
      <c r="G485" s="32">
        <f t="shared" si="21"/>
        <v>0</v>
      </c>
    </row>
    <row r="486" spans="1:7" x14ac:dyDescent="0.25">
      <c r="A486" s="6" t="s">
        <v>647</v>
      </c>
      <c r="B486" s="6" t="s">
        <v>89</v>
      </c>
      <c r="C486" s="26" t="s">
        <v>56</v>
      </c>
      <c r="D486" s="15">
        <v>230</v>
      </c>
      <c r="G486" s="32">
        <f t="shared" si="21"/>
        <v>0</v>
      </c>
    </row>
    <row r="487" spans="1:7" x14ac:dyDescent="0.25">
      <c r="A487" s="6" t="s">
        <v>648</v>
      </c>
      <c r="B487" s="6" t="s">
        <v>89</v>
      </c>
      <c r="C487" s="26" t="s">
        <v>56</v>
      </c>
      <c r="D487" s="15">
        <v>496</v>
      </c>
      <c r="G487" s="32">
        <f t="shared" si="21"/>
        <v>0</v>
      </c>
    </row>
    <row r="488" spans="1:7" x14ac:dyDescent="0.25">
      <c r="A488" s="6" t="s">
        <v>649</v>
      </c>
      <c r="B488" s="6" t="s">
        <v>485</v>
      </c>
      <c r="C488" s="26" t="s">
        <v>486</v>
      </c>
      <c r="D488" s="15">
        <v>316</v>
      </c>
      <c r="G488" s="32">
        <f t="shared" si="21"/>
        <v>0</v>
      </c>
    </row>
    <row r="489" spans="1:7" x14ac:dyDescent="0.25">
      <c r="A489" s="6" t="s">
        <v>650</v>
      </c>
      <c r="B489" s="6"/>
      <c r="C489" s="26"/>
      <c r="D489" s="15">
        <v>373</v>
      </c>
      <c r="G489" s="32">
        <f t="shared" si="21"/>
        <v>0</v>
      </c>
    </row>
    <row r="490" spans="1:7" x14ac:dyDescent="0.25">
      <c r="A490" s="6" t="s">
        <v>651</v>
      </c>
      <c r="B490" s="6"/>
      <c r="C490" s="26"/>
      <c r="D490" s="15">
        <v>290</v>
      </c>
      <c r="G490" s="32">
        <f t="shared" si="21"/>
        <v>0</v>
      </c>
    </row>
    <row r="491" spans="1:7" x14ac:dyDescent="0.25">
      <c r="A491" s="6" t="s">
        <v>652</v>
      </c>
      <c r="B491" s="6"/>
      <c r="C491" s="26"/>
      <c r="D491" s="15">
        <v>260</v>
      </c>
      <c r="G491" s="32">
        <f t="shared" si="21"/>
        <v>0</v>
      </c>
    </row>
    <row r="492" spans="1:7" x14ac:dyDescent="0.25">
      <c r="A492" s="6" t="s">
        <v>653</v>
      </c>
      <c r="B492" s="6"/>
      <c r="C492" s="26"/>
      <c r="D492" s="15">
        <v>372.4</v>
      </c>
      <c r="G492" s="32">
        <f t="shared" si="21"/>
        <v>0</v>
      </c>
    </row>
    <row r="493" spans="1:7" x14ac:dyDescent="0.25">
      <c r="A493" s="6" t="s">
        <v>654</v>
      </c>
      <c r="B493" s="6"/>
      <c r="C493" s="26"/>
      <c r="D493" s="15">
        <v>369</v>
      </c>
      <c r="G493" s="32">
        <f t="shared" si="21"/>
        <v>0</v>
      </c>
    </row>
    <row r="494" spans="1:7" x14ac:dyDescent="0.25">
      <c r="A494" s="6" t="s">
        <v>655</v>
      </c>
      <c r="B494" s="6"/>
      <c r="C494" s="26"/>
      <c r="D494" s="15">
        <v>576</v>
      </c>
      <c r="G494" s="32">
        <f t="shared" si="21"/>
        <v>0</v>
      </c>
    </row>
    <row r="495" spans="1:7" x14ac:dyDescent="0.25">
      <c r="A495" s="6" t="s">
        <v>656</v>
      </c>
      <c r="B495" s="6"/>
      <c r="C495" s="26"/>
      <c r="D495" s="15">
        <v>141</v>
      </c>
      <c r="G495" s="32">
        <f t="shared" si="21"/>
        <v>0</v>
      </c>
    </row>
    <row r="496" spans="1:7" x14ac:dyDescent="0.25">
      <c r="A496" s="6" t="s">
        <v>657</v>
      </c>
      <c r="B496" s="6"/>
      <c r="C496" s="26"/>
      <c r="D496" s="15">
        <v>483</v>
      </c>
      <c r="G496" s="32">
        <f t="shared" si="21"/>
        <v>0</v>
      </c>
    </row>
    <row r="497" spans="1:7" x14ac:dyDescent="0.25">
      <c r="A497" s="6" t="s">
        <v>658</v>
      </c>
      <c r="B497" s="6"/>
      <c r="C497" s="26"/>
      <c r="D497" s="15">
        <v>554.5</v>
      </c>
      <c r="G497" s="32">
        <f t="shared" si="21"/>
        <v>0</v>
      </c>
    </row>
    <row r="498" spans="1:7" x14ac:dyDescent="0.25">
      <c r="A498" s="6" t="s">
        <v>659</v>
      </c>
      <c r="B498" s="6"/>
      <c r="C498" s="26"/>
      <c r="D498" s="15">
        <v>160</v>
      </c>
      <c r="G498" s="32">
        <f t="shared" si="21"/>
        <v>0</v>
      </c>
    </row>
    <row r="499" spans="1:7" x14ac:dyDescent="0.25">
      <c r="A499" s="6" t="s">
        <v>660</v>
      </c>
      <c r="B499" s="6"/>
      <c r="C499" s="26"/>
      <c r="D499" s="15">
        <v>306</v>
      </c>
      <c r="G499" s="32">
        <f t="shared" si="21"/>
        <v>0</v>
      </c>
    </row>
    <row r="500" spans="1:7" x14ac:dyDescent="0.25">
      <c r="A500" s="6" t="s">
        <v>661</v>
      </c>
      <c r="B500" s="6"/>
      <c r="C500" s="26"/>
      <c r="D500" s="15">
        <v>237</v>
      </c>
      <c r="G500" s="32">
        <f t="shared" si="21"/>
        <v>0</v>
      </c>
    </row>
    <row r="501" spans="1:7" x14ac:dyDescent="0.25">
      <c r="A501" s="6" t="s">
        <v>662</v>
      </c>
      <c r="B501" s="6"/>
      <c r="C501" s="26"/>
      <c r="D501" s="15">
        <v>310</v>
      </c>
      <c r="G501" s="32">
        <f t="shared" si="21"/>
        <v>0</v>
      </c>
    </row>
    <row r="502" spans="1:7" x14ac:dyDescent="0.25">
      <c r="A502" s="6" t="s">
        <v>663</v>
      </c>
      <c r="B502" s="6"/>
      <c r="C502" s="26"/>
      <c r="D502" s="15">
        <v>922</v>
      </c>
      <c r="G502" s="32">
        <f t="shared" si="21"/>
        <v>0</v>
      </c>
    </row>
    <row r="503" spans="1:7" x14ac:dyDescent="0.25">
      <c r="A503" s="6" t="s">
        <v>664</v>
      </c>
      <c r="B503" s="6"/>
      <c r="C503" s="26"/>
      <c r="D503" s="15">
        <v>220</v>
      </c>
      <c r="G503" s="32">
        <f t="shared" si="21"/>
        <v>0</v>
      </c>
    </row>
    <row r="504" spans="1:7" x14ac:dyDescent="0.25">
      <c r="A504" s="6" t="s">
        <v>665</v>
      </c>
      <c r="B504" s="6"/>
      <c r="C504" s="26"/>
      <c r="D504" s="15">
        <v>291</v>
      </c>
      <c r="G504" s="32">
        <f t="shared" si="21"/>
        <v>0</v>
      </c>
    </row>
    <row r="505" spans="1:7" x14ac:dyDescent="0.25">
      <c r="A505" s="6" t="s">
        <v>666</v>
      </c>
      <c r="B505" s="6" t="s">
        <v>667</v>
      </c>
      <c r="C505" s="26" t="s">
        <v>668</v>
      </c>
      <c r="D505" s="15">
        <v>725</v>
      </c>
      <c r="G505" s="32">
        <f t="shared" si="21"/>
        <v>0</v>
      </c>
    </row>
    <row r="506" spans="1:7" x14ac:dyDescent="0.25">
      <c r="A506" s="6" t="s">
        <v>669</v>
      </c>
      <c r="B506" s="6" t="s">
        <v>89</v>
      </c>
      <c r="C506" s="26" t="s">
        <v>56</v>
      </c>
      <c r="D506" s="15">
        <v>62</v>
      </c>
      <c r="G506" s="32">
        <f t="shared" si="21"/>
        <v>0</v>
      </c>
    </row>
    <row r="507" spans="1:7" x14ac:dyDescent="0.25">
      <c r="A507" s="6" t="s">
        <v>670</v>
      </c>
      <c r="B507" s="6"/>
      <c r="C507" s="26"/>
      <c r="D507" s="15">
        <v>296</v>
      </c>
      <c r="G507" s="32">
        <f t="shared" si="21"/>
        <v>0</v>
      </c>
    </row>
    <row r="508" spans="1:7" x14ac:dyDescent="0.25">
      <c r="A508" s="6" t="s">
        <v>671</v>
      </c>
      <c r="B508" s="6"/>
      <c r="C508" s="26"/>
      <c r="D508" s="15">
        <v>458</v>
      </c>
      <c r="G508" s="32">
        <f t="shared" si="21"/>
        <v>0</v>
      </c>
    </row>
    <row r="509" spans="1:7" x14ac:dyDescent="0.25">
      <c r="A509" s="6" t="s">
        <v>672</v>
      </c>
      <c r="B509" s="6" t="s">
        <v>89</v>
      </c>
      <c r="C509" s="26" t="s">
        <v>56</v>
      </c>
      <c r="D509" s="15">
        <v>459</v>
      </c>
      <c r="G509" s="32">
        <f t="shared" si="21"/>
        <v>0</v>
      </c>
    </row>
    <row r="510" spans="1:7" x14ac:dyDescent="0.25">
      <c r="A510" s="6" t="s">
        <v>673</v>
      </c>
      <c r="B510" s="6"/>
      <c r="C510" s="26"/>
      <c r="D510" s="15">
        <v>289</v>
      </c>
      <c r="G510" s="32">
        <f t="shared" si="21"/>
        <v>0</v>
      </c>
    </row>
    <row r="511" spans="1:7" x14ac:dyDescent="0.25">
      <c r="A511" s="6" t="s">
        <v>674</v>
      </c>
      <c r="B511" s="6"/>
      <c r="C511" s="26"/>
      <c r="D511" s="15">
        <v>273</v>
      </c>
      <c r="G511" s="32">
        <f t="shared" si="21"/>
        <v>0</v>
      </c>
    </row>
    <row r="512" spans="1:7" x14ac:dyDescent="0.25">
      <c r="A512" s="6" t="s">
        <v>675</v>
      </c>
      <c r="B512" s="6" t="s">
        <v>632</v>
      </c>
      <c r="C512" s="26" t="s">
        <v>633</v>
      </c>
      <c r="D512" s="15">
        <v>492</v>
      </c>
      <c r="G512" s="32">
        <f t="shared" si="21"/>
        <v>0</v>
      </c>
    </row>
    <row r="513" spans="1:7" x14ac:dyDescent="0.25">
      <c r="A513" s="6" t="s">
        <v>676</v>
      </c>
      <c r="B513" s="6"/>
      <c r="C513" s="26"/>
      <c r="D513" s="15">
        <v>171</v>
      </c>
      <c r="G513" s="32">
        <f t="shared" si="21"/>
        <v>0</v>
      </c>
    </row>
    <row r="514" spans="1:7" x14ac:dyDescent="0.25">
      <c r="A514" s="6" t="s">
        <v>677</v>
      </c>
      <c r="B514" s="6"/>
      <c r="C514" s="26"/>
      <c r="D514" s="15">
        <v>1430</v>
      </c>
      <c r="G514" s="32">
        <f t="shared" si="21"/>
        <v>0</v>
      </c>
    </row>
    <row r="515" spans="1:7" x14ac:dyDescent="0.25">
      <c r="A515" s="6" t="s">
        <v>678</v>
      </c>
      <c r="B515" s="6" t="s">
        <v>89</v>
      </c>
      <c r="C515" s="26" t="s">
        <v>56</v>
      </c>
      <c r="D515" s="15">
        <v>230</v>
      </c>
      <c r="G515" s="32">
        <f t="shared" ref="G515:G578" si="22">SUMIF($B:$B,F515,$D:$D)</f>
        <v>0</v>
      </c>
    </row>
    <row r="516" spans="1:7" x14ac:dyDescent="0.25">
      <c r="A516" s="6" t="s">
        <v>679</v>
      </c>
      <c r="B516" s="6" t="s">
        <v>189</v>
      </c>
      <c r="C516" s="26" t="s">
        <v>190</v>
      </c>
      <c r="D516" s="15">
        <v>344</v>
      </c>
      <c r="G516" s="32">
        <f t="shared" si="22"/>
        <v>0</v>
      </c>
    </row>
    <row r="517" spans="1:7" x14ac:dyDescent="0.25">
      <c r="A517" s="6" t="s">
        <v>680</v>
      </c>
      <c r="B517" s="6"/>
      <c r="C517" s="26"/>
      <c r="D517" s="15">
        <v>151</v>
      </c>
      <c r="G517" s="32">
        <f t="shared" si="22"/>
        <v>0</v>
      </c>
    </row>
    <row r="518" spans="1:7" x14ac:dyDescent="0.25">
      <c r="A518" s="6" t="s">
        <v>681</v>
      </c>
      <c r="B518" s="6"/>
      <c r="C518" s="26"/>
      <c r="D518" s="15">
        <v>201</v>
      </c>
      <c r="G518" s="32">
        <f t="shared" si="22"/>
        <v>0</v>
      </c>
    </row>
    <row r="519" spans="1:7" x14ac:dyDescent="0.25">
      <c r="A519" s="6" t="s">
        <v>682</v>
      </c>
      <c r="B519" s="6"/>
      <c r="C519" s="26"/>
      <c r="D519" s="15">
        <v>391</v>
      </c>
      <c r="G519" s="32">
        <f t="shared" si="22"/>
        <v>0</v>
      </c>
    </row>
    <row r="520" spans="1:7" x14ac:dyDescent="0.25">
      <c r="A520" s="6" t="s">
        <v>683</v>
      </c>
      <c r="B520" s="6"/>
      <c r="C520" s="26"/>
      <c r="D520" s="15">
        <v>514.5</v>
      </c>
      <c r="G520" s="32">
        <f t="shared" si="22"/>
        <v>0</v>
      </c>
    </row>
    <row r="521" spans="1:7" x14ac:dyDescent="0.25">
      <c r="A521" s="6" t="s">
        <v>684</v>
      </c>
      <c r="B521" s="6"/>
      <c r="C521" s="26"/>
      <c r="D521" s="15">
        <v>180</v>
      </c>
      <c r="G521" s="32">
        <f t="shared" si="22"/>
        <v>0</v>
      </c>
    </row>
    <row r="522" spans="1:7" x14ac:dyDescent="0.25">
      <c r="A522" s="6" t="s">
        <v>685</v>
      </c>
      <c r="B522" s="6"/>
      <c r="C522" s="26"/>
      <c r="D522" s="15">
        <v>205</v>
      </c>
      <c r="G522" s="32">
        <f t="shared" si="22"/>
        <v>0</v>
      </c>
    </row>
    <row r="523" spans="1:7" x14ac:dyDescent="0.25">
      <c r="A523" s="6" t="s">
        <v>686</v>
      </c>
      <c r="B523" s="6"/>
      <c r="C523" s="26"/>
      <c r="D523" s="15">
        <v>287</v>
      </c>
      <c r="G523" s="32">
        <f t="shared" si="22"/>
        <v>0</v>
      </c>
    </row>
    <row r="524" spans="1:7" x14ac:dyDescent="0.25">
      <c r="A524" s="6" t="s">
        <v>687</v>
      </c>
      <c r="B524" s="6"/>
      <c r="C524" s="26"/>
      <c r="D524" s="15">
        <v>161</v>
      </c>
      <c r="G524" s="32">
        <f t="shared" si="22"/>
        <v>0</v>
      </c>
    </row>
    <row r="525" spans="1:7" x14ac:dyDescent="0.25">
      <c r="A525" s="6" t="s">
        <v>688</v>
      </c>
      <c r="B525" s="6"/>
      <c r="C525" s="26"/>
      <c r="D525" s="15">
        <v>266</v>
      </c>
      <c r="G525" s="32">
        <f t="shared" si="22"/>
        <v>0</v>
      </c>
    </row>
    <row r="526" spans="1:7" x14ac:dyDescent="0.25">
      <c r="A526" s="6" t="s">
        <v>689</v>
      </c>
      <c r="B526" s="6"/>
      <c r="C526" s="26"/>
      <c r="D526" s="15">
        <v>220</v>
      </c>
      <c r="G526" s="32">
        <f t="shared" si="22"/>
        <v>0</v>
      </c>
    </row>
    <row r="527" spans="1:7" x14ac:dyDescent="0.25">
      <c r="A527" s="6" t="s">
        <v>690</v>
      </c>
      <c r="B527" s="6"/>
      <c r="C527" s="26"/>
      <c r="D527" s="15">
        <v>254</v>
      </c>
      <c r="G527" s="32">
        <f t="shared" si="22"/>
        <v>0</v>
      </c>
    </row>
    <row r="528" spans="1:7" x14ac:dyDescent="0.25">
      <c r="A528" s="6" t="s">
        <v>691</v>
      </c>
      <c r="B528" s="6" t="s">
        <v>692</v>
      </c>
      <c r="C528" s="26" t="s">
        <v>693</v>
      </c>
      <c r="D528" s="15">
        <v>595</v>
      </c>
      <c r="G528" s="32">
        <f t="shared" si="22"/>
        <v>0</v>
      </c>
    </row>
    <row r="529" spans="1:7" x14ac:dyDescent="0.25">
      <c r="A529" s="6" t="s">
        <v>694</v>
      </c>
      <c r="B529" s="6" t="s">
        <v>89</v>
      </c>
      <c r="C529" s="26" t="s">
        <v>56</v>
      </c>
      <c r="D529" s="15">
        <v>261</v>
      </c>
      <c r="G529" s="32">
        <f t="shared" si="22"/>
        <v>0</v>
      </c>
    </row>
    <row r="530" spans="1:7" x14ac:dyDescent="0.25">
      <c r="A530" s="6" t="s">
        <v>695</v>
      </c>
      <c r="B530" s="6"/>
      <c r="C530" s="26"/>
      <c r="D530" s="15">
        <v>296</v>
      </c>
      <c r="G530" s="32">
        <f t="shared" si="22"/>
        <v>0</v>
      </c>
    </row>
    <row r="531" spans="1:7" x14ac:dyDescent="0.25">
      <c r="A531" s="6" t="s">
        <v>696</v>
      </c>
      <c r="B531" s="6"/>
      <c r="C531" s="26"/>
      <c r="D531" s="15">
        <v>304</v>
      </c>
      <c r="G531" s="32">
        <f t="shared" si="22"/>
        <v>0</v>
      </c>
    </row>
    <row r="532" spans="1:7" x14ac:dyDescent="0.25">
      <c r="A532" s="6" t="s">
        <v>697</v>
      </c>
      <c r="B532" s="6" t="s">
        <v>698</v>
      </c>
      <c r="C532" s="26" t="s">
        <v>699</v>
      </c>
      <c r="D532" s="15">
        <v>124</v>
      </c>
      <c r="G532" s="32">
        <f t="shared" si="22"/>
        <v>0</v>
      </c>
    </row>
    <row r="533" spans="1:7" x14ac:dyDescent="0.25">
      <c r="A533" s="6" t="s">
        <v>700</v>
      </c>
      <c r="B533" s="6"/>
      <c r="C533" s="26"/>
      <c r="D533" s="15">
        <v>321</v>
      </c>
      <c r="G533" s="32">
        <f t="shared" si="22"/>
        <v>0</v>
      </c>
    </row>
    <row r="534" spans="1:7" x14ac:dyDescent="0.25">
      <c r="A534" s="6" t="s">
        <v>701</v>
      </c>
      <c r="B534" s="6"/>
      <c r="C534" s="26"/>
      <c r="D534" s="15">
        <v>201</v>
      </c>
      <c r="G534" s="32">
        <f t="shared" si="22"/>
        <v>0</v>
      </c>
    </row>
    <row r="535" spans="1:7" x14ac:dyDescent="0.25">
      <c r="A535" s="6" t="s">
        <v>702</v>
      </c>
      <c r="B535" s="6" t="s">
        <v>703</v>
      </c>
      <c r="C535" s="26" t="s">
        <v>704</v>
      </c>
      <c r="D535" s="15">
        <v>104</v>
      </c>
      <c r="G535" s="32">
        <f t="shared" si="22"/>
        <v>0</v>
      </c>
    </row>
    <row r="536" spans="1:7" x14ac:dyDescent="0.25">
      <c r="A536" s="6" t="s">
        <v>705</v>
      </c>
      <c r="B536" s="6" t="s">
        <v>706</v>
      </c>
      <c r="C536" s="26" t="s">
        <v>707</v>
      </c>
      <c r="D536" s="15">
        <v>188</v>
      </c>
      <c r="G536" s="32">
        <f t="shared" si="22"/>
        <v>0</v>
      </c>
    </row>
    <row r="537" spans="1:7" x14ac:dyDescent="0.25">
      <c r="A537" s="6" t="s">
        <v>708</v>
      </c>
      <c r="B537" s="6"/>
      <c r="C537" s="26"/>
      <c r="D537" s="15">
        <v>280</v>
      </c>
      <c r="G537" s="32">
        <f t="shared" si="22"/>
        <v>0</v>
      </c>
    </row>
    <row r="538" spans="1:7" x14ac:dyDescent="0.25">
      <c r="A538" s="6" t="s">
        <v>709</v>
      </c>
      <c r="B538" s="6" t="s">
        <v>89</v>
      </c>
      <c r="C538" s="26" t="s">
        <v>56</v>
      </c>
      <c r="D538" s="15">
        <v>845</v>
      </c>
      <c r="G538" s="32">
        <f t="shared" si="22"/>
        <v>0</v>
      </c>
    </row>
    <row r="539" spans="1:7" x14ac:dyDescent="0.25">
      <c r="A539" s="6" t="s">
        <v>710</v>
      </c>
      <c r="B539" s="6" t="s">
        <v>711</v>
      </c>
      <c r="C539" s="26" t="s">
        <v>92</v>
      </c>
      <c r="D539" s="15">
        <v>376</v>
      </c>
      <c r="G539" s="32">
        <f t="shared" si="22"/>
        <v>0</v>
      </c>
    </row>
    <row r="540" spans="1:7" x14ac:dyDescent="0.25">
      <c r="A540" s="6" t="s">
        <v>712</v>
      </c>
      <c r="B540" s="6" t="s">
        <v>89</v>
      </c>
      <c r="C540" s="26" t="s">
        <v>56</v>
      </c>
      <c r="D540" s="15">
        <v>372</v>
      </c>
      <c r="G540" s="32">
        <f t="shared" si="22"/>
        <v>0</v>
      </c>
    </row>
    <row r="541" spans="1:7" x14ac:dyDescent="0.25">
      <c r="A541" s="6" t="s">
        <v>713</v>
      </c>
      <c r="B541" s="6" t="s">
        <v>714</v>
      </c>
      <c r="C541" s="26" t="s">
        <v>715</v>
      </c>
      <c r="D541" s="15">
        <v>104</v>
      </c>
      <c r="G541" s="32">
        <f t="shared" si="22"/>
        <v>0</v>
      </c>
    </row>
    <row r="542" spans="1:7" x14ac:dyDescent="0.25">
      <c r="A542" s="6" t="s">
        <v>716</v>
      </c>
      <c r="B542" s="6"/>
      <c r="C542" s="26"/>
      <c r="D542" s="15">
        <v>254</v>
      </c>
      <c r="G542" s="32">
        <f t="shared" si="22"/>
        <v>0</v>
      </c>
    </row>
    <row r="543" spans="1:7" x14ac:dyDescent="0.25">
      <c r="A543" s="6" t="s">
        <v>717</v>
      </c>
      <c r="B543" s="6"/>
      <c r="C543" s="26"/>
      <c r="D543" s="15">
        <v>656</v>
      </c>
      <c r="G543" s="32">
        <f t="shared" si="22"/>
        <v>0</v>
      </c>
    </row>
    <row r="544" spans="1:7" x14ac:dyDescent="0.25">
      <c r="A544" s="6" t="s">
        <v>718</v>
      </c>
      <c r="B544" s="6" t="s">
        <v>89</v>
      </c>
      <c r="C544" s="26" t="s">
        <v>56</v>
      </c>
      <c r="D544" s="15">
        <v>104</v>
      </c>
      <c r="G544" s="32">
        <f t="shared" si="22"/>
        <v>0</v>
      </c>
    </row>
    <row r="545" spans="1:7" x14ac:dyDescent="0.25">
      <c r="A545" s="6" t="s">
        <v>719</v>
      </c>
      <c r="B545" s="6" t="s">
        <v>89</v>
      </c>
      <c r="C545" s="26" t="s">
        <v>56</v>
      </c>
      <c r="D545" s="15">
        <v>99</v>
      </c>
      <c r="G545" s="32">
        <f t="shared" si="22"/>
        <v>0</v>
      </c>
    </row>
    <row r="546" spans="1:7" x14ac:dyDescent="0.25">
      <c r="A546" s="6" t="s">
        <v>720</v>
      </c>
      <c r="B546" s="6"/>
      <c r="C546" s="26"/>
      <c r="D546" s="15">
        <v>205</v>
      </c>
      <c r="G546" s="32">
        <f t="shared" si="22"/>
        <v>0</v>
      </c>
    </row>
    <row r="547" spans="1:7" x14ac:dyDescent="0.25">
      <c r="A547" s="6" t="s">
        <v>721</v>
      </c>
      <c r="B547" s="6"/>
      <c r="C547" s="26"/>
      <c r="D547" s="15">
        <v>314</v>
      </c>
      <c r="G547" s="32">
        <f t="shared" si="22"/>
        <v>0</v>
      </c>
    </row>
    <row r="548" spans="1:7" x14ac:dyDescent="0.25">
      <c r="A548" s="6" t="s">
        <v>722</v>
      </c>
      <c r="B548" s="6"/>
      <c r="C548" s="26"/>
      <c r="D548" s="15">
        <v>190</v>
      </c>
      <c r="G548" s="32">
        <f t="shared" si="22"/>
        <v>0</v>
      </c>
    </row>
    <row r="549" spans="1:7" x14ac:dyDescent="0.25">
      <c r="A549" s="6" t="s">
        <v>723</v>
      </c>
      <c r="B549" s="6"/>
      <c r="C549" s="26"/>
      <c r="D549" s="15">
        <v>315</v>
      </c>
      <c r="G549" s="32">
        <f t="shared" si="22"/>
        <v>0</v>
      </c>
    </row>
    <row r="550" spans="1:7" x14ac:dyDescent="0.25">
      <c r="A550" s="6" t="s">
        <v>724</v>
      </c>
      <c r="B550" s="6"/>
      <c r="C550" s="26"/>
      <c r="D550" s="15">
        <v>180</v>
      </c>
      <c r="G550" s="32">
        <f t="shared" si="22"/>
        <v>0</v>
      </c>
    </row>
    <row r="551" spans="1:7" x14ac:dyDescent="0.25">
      <c r="A551" s="6" t="s">
        <v>725</v>
      </c>
      <c r="B551" s="6"/>
      <c r="C551" s="26"/>
      <c r="D551" s="15">
        <v>206.5</v>
      </c>
      <c r="G551" s="32">
        <f t="shared" si="22"/>
        <v>0</v>
      </c>
    </row>
    <row r="552" spans="1:7" x14ac:dyDescent="0.25">
      <c r="A552" s="6" t="s">
        <v>726</v>
      </c>
      <c r="B552" s="6" t="s">
        <v>727</v>
      </c>
      <c r="C552" s="26" t="s">
        <v>92</v>
      </c>
      <c r="D552" s="15">
        <v>313</v>
      </c>
      <c r="G552" s="32">
        <f t="shared" si="22"/>
        <v>0</v>
      </c>
    </row>
    <row r="553" spans="1:7" x14ac:dyDescent="0.25">
      <c r="A553" s="6" t="s">
        <v>728</v>
      </c>
      <c r="B553" s="6" t="s">
        <v>730</v>
      </c>
      <c r="C553" s="26" t="s">
        <v>731</v>
      </c>
      <c r="D553" s="15">
        <v>124</v>
      </c>
      <c r="G553" s="32">
        <f t="shared" si="22"/>
        <v>0</v>
      </c>
    </row>
    <row r="554" spans="1:7" x14ac:dyDescent="0.25">
      <c r="A554" s="6" t="s">
        <v>732</v>
      </c>
      <c r="B554" s="6" t="s">
        <v>730</v>
      </c>
      <c r="C554" s="26" t="s">
        <v>731</v>
      </c>
      <c r="D554" s="15">
        <v>374</v>
      </c>
      <c r="G554" s="32">
        <f t="shared" si="22"/>
        <v>0</v>
      </c>
    </row>
    <row r="555" spans="1:7" x14ac:dyDescent="0.25">
      <c r="A555" s="6" t="s">
        <v>733</v>
      </c>
      <c r="B555" s="6"/>
      <c r="C555" s="26"/>
      <c r="D555" s="15">
        <v>280</v>
      </c>
      <c r="G555" s="32">
        <f t="shared" si="22"/>
        <v>0</v>
      </c>
    </row>
    <row r="556" spans="1:7" x14ac:dyDescent="0.25">
      <c r="A556" s="6" t="s">
        <v>734</v>
      </c>
      <c r="B556" s="6"/>
      <c r="C556" s="26"/>
      <c r="D556" s="15">
        <v>310</v>
      </c>
      <c r="G556" s="32">
        <f t="shared" si="22"/>
        <v>0</v>
      </c>
    </row>
    <row r="557" spans="1:7" x14ac:dyDescent="0.25">
      <c r="A557" s="6" t="s">
        <v>735</v>
      </c>
      <c r="B557" s="6"/>
      <c r="C557" s="26"/>
      <c r="D557" s="15">
        <v>216</v>
      </c>
      <c r="G557" s="32">
        <f t="shared" si="22"/>
        <v>0</v>
      </c>
    </row>
    <row r="558" spans="1:7" x14ac:dyDescent="0.25">
      <c r="A558" s="6" t="s">
        <v>736</v>
      </c>
      <c r="B558" s="6" t="s">
        <v>89</v>
      </c>
      <c r="C558" s="26" t="s">
        <v>56</v>
      </c>
      <c r="D558" s="15">
        <v>460</v>
      </c>
      <c r="G558" s="32">
        <f t="shared" si="22"/>
        <v>0</v>
      </c>
    </row>
    <row r="559" spans="1:7" x14ac:dyDescent="0.25">
      <c r="A559" s="6" t="s">
        <v>737</v>
      </c>
      <c r="B559" s="6"/>
      <c r="C559" s="26"/>
      <c r="D559" s="15">
        <v>868</v>
      </c>
      <c r="G559" s="32">
        <f t="shared" si="22"/>
        <v>0</v>
      </c>
    </row>
    <row r="560" spans="1:7" x14ac:dyDescent="0.25">
      <c r="A560" s="6" t="s">
        <v>738</v>
      </c>
      <c r="B560" s="6"/>
      <c r="C560" s="26"/>
      <c r="D560" s="15">
        <v>201</v>
      </c>
      <c r="G560" s="32">
        <f t="shared" si="22"/>
        <v>0</v>
      </c>
    </row>
    <row r="561" spans="1:7" x14ac:dyDescent="0.25">
      <c r="A561" s="6" t="s">
        <v>739</v>
      </c>
      <c r="B561" s="6"/>
      <c r="C561" s="26"/>
      <c r="D561" s="15">
        <v>190</v>
      </c>
      <c r="G561" s="32">
        <f t="shared" si="22"/>
        <v>0</v>
      </c>
    </row>
    <row r="562" spans="1:7" x14ac:dyDescent="0.25">
      <c r="A562" s="6" t="s">
        <v>740</v>
      </c>
      <c r="B562" s="6"/>
      <c r="C562" s="26"/>
      <c r="D562" s="15">
        <v>280</v>
      </c>
      <c r="G562" s="32">
        <f t="shared" si="22"/>
        <v>0</v>
      </c>
    </row>
    <row r="563" spans="1:7" x14ac:dyDescent="0.25">
      <c r="A563" s="6" t="s">
        <v>741</v>
      </c>
      <c r="B563" s="6"/>
      <c r="C563" s="26"/>
      <c r="D563" s="15">
        <v>555.5</v>
      </c>
      <c r="G563" s="32">
        <f t="shared" si="22"/>
        <v>0</v>
      </c>
    </row>
    <row r="564" spans="1:7" x14ac:dyDescent="0.25">
      <c r="A564" s="6" t="s">
        <v>742</v>
      </c>
      <c r="B564" s="6"/>
      <c r="C564" s="26"/>
      <c r="D564" s="15">
        <v>150</v>
      </c>
      <c r="G564" s="32">
        <f t="shared" si="22"/>
        <v>0</v>
      </c>
    </row>
    <row r="565" spans="1:7" x14ac:dyDescent="0.25">
      <c r="A565" s="6" t="s">
        <v>743</v>
      </c>
      <c r="B565" s="6"/>
      <c r="C565" s="26"/>
      <c r="D565" s="15">
        <v>305.25</v>
      </c>
      <c r="G565" s="32">
        <f t="shared" si="22"/>
        <v>0</v>
      </c>
    </row>
    <row r="566" spans="1:7" x14ac:dyDescent="0.25">
      <c r="A566" s="6" t="s">
        <v>744</v>
      </c>
      <c r="B566" s="6"/>
      <c r="C566" s="26"/>
      <c r="D566" s="15">
        <v>307.89999999999998</v>
      </c>
      <c r="G566" s="32">
        <f t="shared" si="22"/>
        <v>0</v>
      </c>
    </row>
    <row r="567" spans="1:7" x14ac:dyDescent="0.25">
      <c r="A567" s="6" t="s">
        <v>745</v>
      </c>
      <c r="B567" s="6" t="s">
        <v>89</v>
      </c>
      <c r="C567" s="26" t="s">
        <v>56</v>
      </c>
      <c r="D567" s="15">
        <v>166</v>
      </c>
      <c r="G567" s="32">
        <f t="shared" si="22"/>
        <v>0</v>
      </c>
    </row>
    <row r="568" spans="1:7" x14ac:dyDescent="0.25">
      <c r="A568" s="6" t="s">
        <v>746</v>
      </c>
      <c r="B568" s="6"/>
      <c r="C568" s="26"/>
      <c r="D568" s="15">
        <v>310</v>
      </c>
      <c r="G568" s="32">
        <f t="shared" si="22"/>
        <v>0</v>
      </c>
    </row>
    <row r="569" spans="1:7" x14ac:dyDescent="0.25">
      <c r="A569" s="6" t="s">
        <v>747</v>
      </c>
      <c r="B569" s="6"/>
      <c r="C569" s="26"/>
      <c r="D569" s="15">
        <v>286</v>
      </c>
      <c r="G569" s="32">
        <f t="shared" si="22"/>
        <v>0</v>
      </c>
    </row>
    <row r="570" spans="1:7" x14ac:dyDescent="0.25">
      <c r="A570" s="6" t="s">
        <v>748</v>
      </c>
      <c r="B570" s="6" t="s">
        <v>749</v>
      </c>
      <c r="C570" s="26" t="s">
        <v>750</v>
      </c>
      <c r="D570" s="15">
        <v>137</v>
      </c>
      <c r="G570" s="32">
        <f t="shared" si="22"/>
        <v>0</v>
      </c>
    </row>
    <row r="571" spans="1:7" x14ac:dyDescent="0.25">
      <c r="A571" s="6" t="s">
        <v>751</v>
      </c>
      <c r="B571" s="6"/>
      <c r="C571" s="26"/>
      <c r="D571" s="15">
        <v>499.28</v>
      </c>
      <c r="G571" s="32">
        <f t="shared" si="22"/>
        <v>0</v>
      </c>
    </row>
    <row r="572" spans="1:7" x14ac:dyDescent="0.25">
      <c r="A572" s="6" t="s">
        <v>752</v>
      </c>
      <c r="B572" s="6"/>
      <c r="C572" s="26"/>
      <c r="D572" s="15">
        <v>570</v>
      </c>
      <c r="G572" s="32">
        <f t="shared" si="22"/>
        <v>0</v>
      </c>
    </row>
    <row r="573" spans="1:7" x14ac:dyDescent="0.25">
      <c r="A573" s="6" t="s">
        <v>753</v>
      </c>
      <c r="B573" s="6"/>
      <c r="C573" s="26"/>
      <c r="D573" s="15">
        <v>573.5</v>
      </c>
      <c r="G573" s="32">
        <f t="shared" si="22"/>
        <v>0</v>
      </c>
    </row>
    <row r="574" spans="1:7" x14ac:dyDescent="0.25">
      <c r="A574" s="6" t="s">
        <v>754</v>
      </c>
      <c r="B574" s="6" t="s">
        <v>755</v>
      </c>
      <c r="C574" s="26" t="s">
        <v>756</v>
      </c>
      <c r="D574" s="15">
        <v>62</v>
      </c>
      <c r="G574" s="32">
        <f t="shared" si="22"/>
        <v>0</v>
      </c>
    </row>
    <row r="575" spans="1:7" x14ac:dyDescent="0.25">
      <c r="A575" s="6" t="s">
        <v>757</v>
      </c>
      <c r="B575" s="6"/>
      <c r="C575" s="26"/>
      <c r="D575" s="15">
        <v>161</v>
      </c>
      <c r="G575" s="32">
        <f t="shared" si="22"/>
        <v>0</v>
      </c>
    </row>
    <row r="576" spans="1:7" x14ac:dyDescent="0.25">
      <c r="A576" s="6" t="s">
        <v>758</v>
      </c>
      <c r="B576" s="6"/>
      <c r="C576" s="26"/>
      <c r="D576" s="15">
        <v>348</v>
      </c>
      <c r="G576" s="32">
        <f t="shared" si="22"/>
        <v>0</v>
      </c>
    </row>
    <row r="577" spans="1:7" x14ac:dyDescent="0.25">
      <c r="A577" s="6" t="s">
        <v>759</v>
      </c>
      <c r="B577" s="6"/>
      <c r="C577" s="26"/>
      <c r="D577" s="15">
        <v>245</v>
      </c>
      <c r="G577" s="32">
        <f t="shared" si="22"/>
        <v>0</v>
      </c>
    </row>
    <row r="578" spans="1:7" x14ac:dyDescent="0.25">
      <c r="A578" s="6" t="s">
        <v>760</v>
      </c>
      <c r="B578" s="6" t="s">
        <v>89</v>
      </c>
      <c r="C578" s="26" t="s">
        <v>56</v>
      </c>
      <c r="D578" s="15">
        <v>511</v>
      </c>
      <c r="G578" s="32">
        <f t="shared" si="22"/>
        <v>0</v>
      </c>
    </row>
    <row r="579" spans="1:7" x14ac:dyDescent="0.25">
      <c r="A579" s="6" t="s">
        <v>761</v>
      </c>
      <c r="B579" s="6"/>
      <c r="C579" s="26"/>
      <c r="D579" s="15">
        <v>262</v>
      </c>
      <c r="G579" s="32">
        <f t="shared" ref="G579:G642" si="23">SUMIF($B:$B,F579,$D:$D)</f>
        <v>0</v>
      </c>
    </row>
    <row r="580" spans="1:7" x14ac:dyDescent="0.25">
      <c r="A580" s="6" t="s">
        <v>762</v>
      </c>
      <c r="B580" s="6"/>
      <c r="C580" s="26"/>
      <c r="D580" s="15">
        <v>757</v>
      </c>
      <c r="G580" s="32">
        <f t="shared" si="23"/>
        <v>0</v>
      </c>
    </row>
    <row r="581" spans="1:7" x14ac:dyDescent="0.25">
      <c r="A581" s="6" t="s">
        <v>763</v>
      </c>
      <c r="B581" s="6"/>
      <c r="C581" s="26"/>
      <c r="D581" s="15">
        <v>306</v>
      </c>
      <c r="G581" s="32">
        <f t="shared" si="23"/>
        <v>0</v>
      </c>
    </row>
    <row r="582" spans="1:7" x14ac:dyDescent="0.25">
      <c r="A582" s="6" t="s">
        <v>764</v>
      </c>
      <c r="B582" s="6" t="s">
        <v>765</v>
      </c>
      <c r="C582" s="26" t="s">
        <v>576</v>
      </c>
      <c r="D582" s="15">
        <v>230</v>
      </c>
      <c r="G582" s="32">
        <f t="shared" si="23"/>
        <v>0</v>
      </c>
    </row>
    <row r="583" spans="1:7" x14ac:dyDescent="0.25">
      <c r="A583" s="6" t="s">
        <v>766</v>
      </c>
      <c r="B583" s="6" t="s">
        <v>89</v>
      </c>
      <c r="C583" s="26" t="s">
        <v>56</v>
      </c>
      <c r="D583" s="15">
        <v>418</v>
      </c>
      <c r="G583" s="32">
        <f t="shared" si="23"/>
        <v>0</v>
      </c>
    </row>
    <row r="584" spans="1:7" x14ac:dyDescent="0.25">
      <c r="A584" s="6" t="s">
        <v>767</v>
      </c>
      <c r="B584" s="6" t="s">
        <v>768</v>
      </c>
      <c r="C584" s="26" t="s">
        <v>769</v>
      </c>
      <c r="D584" s="15">
        <v>829</v>
      </c>
      <c r="G584" s="32">
        <f t="shared" si="23"/>
        <v>0</v>
      </c>
    </row>
    <row r="585" spans="1:7" x14ac:dyDescent="0.25">
      <c r="A585" s="6" t="s">
        <v>770</v>
      </c>
      <c r="B585" s="6"/>
      <c r="C585" s="26"/>
      <c r="D585" s="15">
        <v>730</v>
      </c>
      <c r="G585" s="32">
        <f t="shared" si="23"/>
        <v>0</v>
      </c>
    </row>
    <row r="586" spans="1:7" x14ac:dyDescent="0.25">
      <c r="A586" s="6" t="s">
        <v>771</v>
      </c>
      <c r="B586" s="6" t="s">
        <v>772</v>
      </c>
      <c r="C586" s="26" t="s">
        <v>773</v>
      </c>
      <c r="D586" s="15">
        <v>167</v>
      </c>
      <c r="G586" s="32">
        <f t="shared" si="23"/>
        <v>0</v>
      </c>
    </row>
    <row r="587" spans="1:7" x14ac:dyDescent="0.25">
      <c r="A587" s="6" t="s">
        <v>774</v>
      </c>
      <c r="B587" s="6"/>
      <c r="C587" s="26"/>
      <c r="D587" s="15">
        <v>376</v>
      </c>
      <c r="G587" s="32">
        <f t="shared" si="23"/>
        <v>0</v>
      </c>
    </row>
    <row r="588" spans="1:7" x14ac:dyDescent="0.25">
      <c r="A588" s="6" t="s">
        <v>775</v>
      </c>
      <c r="B588" s="6" t="s">
        <v>89</v>
      </c>
      <c r="C588" s="26" t="s">
        <v>56</v>
      </c>
      <c r="D588" s="15">
        <v>397</v>
      </c>
      <c r="G588" s="32">
        <f t="shared" si="23"/>
        <v>0</v>
      </c>
    </row>
    <row r="589" spans="1:7" x14ac:dyDescent="0.25">
      <c r="A589" s="6" t="s">
        <v>776</v>
      </c>
      <c r="B589" s="6"/>
      <c r="C589" s="26"/>
      <c r="D589" s="15">
        <v>415</v>
      </c>
      <c r="G589" s="32">
        <f t="shared" si="23"/>
        <v>0</v>
      </c>
    </row>
    <row r="590" spans="1:7" x14ac:dyDescent="0.25">
      <c r="A590" s="6" t="s">
        <v>777</v>
      </c>
      <c r="B590" s="6" t="s">
        <v>89</v>
      </c>
      <c r="C590" s="26" t="s">
        <v>56</v>
      </c>
      <c r="D590" s="15">
        <v>250</v>
      </c>
      <c r="G590" s="32">
        <f t="shared" si="23"/>
        <v>0</v>
      </c>
    </row>
    <row r="591" spans="1:7" x14ac:dyDescent="0.25">
      <c r="A591" s="6" t="s">
        <v>778</v>
      </c>
      <c r="B591" s="6" t="s">
        <v>779</v>
      </c>
      <c r="C591" s="26" t="s">
        <v>92</v>
      </c>
      <c r="D591" s="15">
        <v>187</v>
      </c>
      <c r="G591" s="32">
        <f t="shared" si="23"/>
        <v>0</v>
      </c>
    </row>
    <row r="592" spans="1:7" x14ac:dyDescent="0.25">
      <c r="A592" s="6" t="s">
        <v>780</v>
      </c>
      <c r="B592" s="6" t="s">
        <v>89</v>
      </c>
      <c r="C592" s="26" t="s">
        <v>56</v>
      </c>
      <c r="D592" s="15">
        <v>209</v>
      </c>
      <c r="G592" s="32">
        <f t="shared" si="23"/>
        <v>0</v>
      </c>
    </row>
    <row r="593" spans="1:7" x14ac:dyDescent="0.25">
      <c r="A593" s="6" t="s">
        <v>781</v>
      </c>
      <c r="B593" s="6"/>
      <c r="C593" s="26"/>
      <c r="D593" s="15">
        <v>335.5</v>
      </c>
      <c r="G593" s="32">
        <f t="shared" si="23"/>
        <v>0</v>
      </c>
    </row>
    <row r="594" spans="1:7" x14ac:dyDescent="0.25">
      <c r="A594" s="6" t="s">
        <v>782</v>
      </c>
      <c r="B594" s="6" t="s">
        <v>730</v>
      </c>
      <c r="C594" s="26" t="s">
        <v>731</v>
      </c>
      <c r="D594" s="15">
        <v>104</v>
      </c>
      <c r="G594" s="32">
        <f t="shared" si="23"/>
        <v>0</v>
      </c>
    </row>
    <row r="595" spans="1:7" x14ac:dyDescent="0.25">
      <c r="A595" s="6" t="s">
        <v>783</v>
      </c>
      <c r="B595" s="6" t="s">
        <v>784</v>
      </c>
      <c r="C595" s="26" t="s">
        <v>785</v>
      </c>
      <c r="D595" s="15">
        <v>124</v>
      </c>
      <c r="G595" s="32">
        <f t="shared" si="23"/>
        <v>0</v>
      </c>
    </row>
    <row r="596" spans="1:7" x14ac:dyDescent="0.25">
      <c r="A596" s="6" t="s">
        <v>786</v>
      </c>
      <c r="B596" s="6"/>
      <c r="C596" s="26"/>
      <c r="D596" s="15">
        <v>325</v>
      </c>
      <c r="G596" s="32">
        <f t="shared" si="23"/>
        <v>0</v>
      </c>
    </row>
    <row r="597" spans="1:7" x14ac:dyDescent="0.25">
      <c r="A597" s="6" t="s">
        <v>787</v>
      </c>
      <c r="B597" s="6"/>
      <c r="C597" s="26"/>
      <c r="D597" s="15">
        <v>719</v>
      </c>
      <c r="G597" s="32">
        <f t="shared" si="23"/>
        <v>0</v>
      </c>
    </row>
    <row r="598" spans="1:7" x14ac:dyDescent="0.25">
      <c r="A598" s="6" t="s">
        <v>788</v>
      </c>
      <c r="B598" s="6" t="s">
        <v>730</v>
      </c>
      <c r="C598" s="26" t="s">
        <v>731</v>
      </c>
      <c r="D598" s="15">
        <v>99</v>
      </c>
      <c r="G598" s="32">
        <f t="shared" si="23"/>
        <v>0</v>
      </c>
    </row>
    <row r="599" spans="1:7" x14ac:dyDescent="0.25">
      <c r="A599" s="6" t="s">
        <v>789</v>
      </c>
      <c r="B599" s="6"/>
      <c r="C599" s="26"/>
      <c r="D599" s="15">
        <v>261</v>
      </c>
      <c r="G599" s="32">
        <f t="shared" si="23"/>
        <v>0</v>
      </c>
    </row>
    <row r="600" spans="1:7" x14ac:dyDescent="0.25">
      <c r="A600" s="6" t="s">
        <v>790</v>
      </c>
      <c r="B600" s="6"/>
      <c r="C600" s="26"/>
      <c r="D600" s="15">
        <v>646</v>
      </c>
      <c r="G600" s="32">
        <f t="shared" si="23"/>
        <v>0</v>
      </c>
    </row>
    <row r="601" spans="1:7" x14ac:dyDescent="0.25">
      <c r="A601" s="6" t="s">
        <v>791</v>
      </c>
      <c r="B601" s="6"/>
      <c r="C601" s="26"/>
      <c r="D601" s="15">
        <v>365.5</v>
      </c>
      <c r="G601" s="32">
        <f t="shared" si="23"/>
        <v>0</v>
      </c>
    </row>
    <row r="602" spans="1:7" x14ac:dyDescent="0.25">
      <c r="A602" s="6" t="s">
        <v>792</v>
      </c>
      <c r="B602" s="6"/>
      <c r="C602" s="26"/>
      <c r="D602" s="15">
        <v>241</v>
      </c>
      <c r="G602" s="32">
        <f t="shared" si="23"/>
        <v>0</v>
      </c>
    </row>
    <row r="603" spans="1:7" x14ac:dyDescent="0.25">
      <c r="A603" s="6" t="s">
        <v>793</v>
      </c>
      <c r="B603" s="6" t="s">
        <v>89</v>
      </c>
      <c r="C603" s="26" t="s">
        <v>56</v>
      </c>
      <c r="D603" s="15">
        <v>62</v>
      </c>
      <c r="G603" s="32">
        <f t="shared" si="23"/>
        <v>0</v>
      </c>
    </row>
    <row r="604" spans="1:7" x14ac:dyDescent="0.25">
      <c r="A604" s="6" t="s">
        <v>794</v>
      </c>
      <c r="B604" s="6"/>
      <c r="C604" s="26"/>
      <c r="D604" s="15">
        <v>365</v>
      </c>
      <c r="G604" s="32">
        <f t="shared" si="23"/>
        <v>0</v>
      </c>
    </row>
    <row r="605" spans="1:7" x14ac:dyDescent="0.25">
      <c r="A605" s="6" t="s">
        <v>795</v>
      </c>
      <c r="B605" s="6"/>
      <c r="C605" s="26"/>
      <c r="D605" s="15">
        <v>191</v>
      </c>
      <c r="G605" s="32">
        <f t="shared" si="23"/>
        <v>0</v>
      </c>
    </row>
    <row r="606" spans="1:7" x14ac:dyDescent="0.25">
      <c r="A606" s="6" t="s">
        <v>796</v>
      </c>
      <c r="B606" s="6" t="s">
        <v>89</v>
      </c>
      <c r="C606" s="26" t="s">
        <v>56</v>
      </c>
      <c r="D606" s="15">
        <v>198</v>
      </c>
      <c r="G606" s="32">
        <f t="shared" si="23"/>
        <v>0</v>
      </c>
    </row>
    <row r="607" spans="1:7" x14ac:dyDescent="0.25">
      <c r="A607" s="6" t="s">
        <v>797</v>
      </c>
      <c r="B607" s="6"/>
      <c r="C607" s="26"/>
      <c r="D607" s="15">
        <v>505.5</v>
      </c>
      <c r="G607" s="32">
        <f t="shared" si="23"/>
        <v>0</v>
      </c>
    </row>
    <row r="608" spans="1:7" x14ac:dyDescent="0.25">
      <c r="A608" s="6" t="s">
        <v>798</v>
      </c>
      <c r="B608" s="6"/>
      <c r="C608" s="26"/>
      <c r="D608" s="15">
        <v>257</v>
      </c>
      <c r="G608" s="32">
        <f t="shared" si="23"/>
        <v>0</v>
      </c>
    </row>
    <row r="609" spans="1:7" x14ac:dyDescent="0.25">
      <c r="A609" s="6" t="s">
        <v>799</v>
      </c>
      <c r="B609" s="6" t="s">
        <v>89</v>
      </c>
      <c r="C609" s="26" t="s">
        <v>56</v>
      </c>
      <c r="D609" s="15">
        <v>135</v>
      </c>
      <c r="G609" s="32">
        <f t="shared" si="23"/>
        <v>0</v>
      </c>
    </row>
    <row r="610" spans="1:7" x14ac:dyDescent="0.25">
      <c r="A610" s="6" t="s">
        <v>800</v>
      </c>
      <c r="B610" s="6"/>
      <c r="C610" s="26"/>
      <c r="D610" s="15">
        <v>400</v>
      </c>
      <c r="G610" s="32">
        <f t="shared" si="23"/>
        <v>0</v>
      </c>
    </row>
    <row r="611" spans="1:7" x14ac:dyDescent="0.25">
      <c r="A611" s="6" t="s">
        <v>801</v>
      </c>
      <c r="B611" s="6" t="s">
        <v>89</v>
      </c>
      <c r="C611" s="26" t="s">
        <v>56</v>
      </c>
      <c r="D611" s="15">
        <v>398</v>
      </c>
      <c r="G611" s="32">
        <f t="shared" si="23"/>
        <v>0</v>
      </c>
    </row>
    <row r="612" spans="1:7" x14ac:dyDescent="0.25">
      <c r="A612" s="6" t="s">
        <v>802</v>
      </c>
      <c r="B612" s="6"/>
      <c r="C612" s="26"/>
      <c r="D612" s="15">
        <v>390</v>
      </c>
      <c r="G612" s="32">
        <f t="shared" si="23"/>
        <v>0</v>
      </c>
    </row>
    <row r="613" spans="1:7" x14ac:dyDescent="0.25">
      <c r="A613" s="6" t="s">
        <v>803</v>
      </c>
      <c r="B613" s="6"/>
      <c r="C613" s="26"/>
      <c r="D613" s="15">
        <v>496</v>
      </c>
      <c r="G613" s="32">
        <f t="shared" si="23"/>
        <v>0</v>
      </c>
    </row>
    <row r="614" spans="1:7" x14ac:dyDescent="0.25">
      <c r="A614" s="6" t="s">
        <v>804</v>
      </c>
      <c r="B614" s="6" t="s">
        <v>89</v>
      </c>
      <c r="C614" s="26" t="s">
        <v>56</v>
      </c>
      <c r="D614" s="15">
        <v>104</v>
      </c>
      <c r="G614" s="32">
        <f t="shared" si="23"/>
        <v>0</v>
      </c>
    </row>
    <row r="615" spans="1:7" x14ac:dyDescent="0.25">
      <c r="A615" s="6" t="s">
        <v>805</v>
      </c>
      <c r="B615" s="6"/>
      <c r="C615" s="26"/>
      <c r="D615" s="15">
        <v>890</v>
      </c>
      <c r="G615" s="32">
        <f t="shared" si="23"/>
        <v>0</v>
      </c>
    </row>
    <row r="616" spans="1:7" x14ac:dyDescent="0.25">
      <c r="A616" s="6" t="s">
        <v>806</v>
      </c>
      <c r="B616" s="6" t="s">
        <v>807</v>
      </c>
      <c r="C616" s="26" t="s">
        <v>808</v>
      </c>
      <c r="D616" s="15">
        <v>334</v>
      </c>
      <c r="G616" s="32">
        <f t="shared" si="23"/>
        <v>0</v>
      </c>
    </row>
    <row r="617" spans="1:7" x14ac:dyDescent="0.25">
      <c r="A617" s="6" t="s">
        <v>809</v>
      </c>
      <c r="B617" s="6"/>
      <c r="C617" s="26"/>
      <c r="D617" s="15">
        <v>656</v>
      </c>
      <c r="G617" s="32">
        <f t="shared" si="23"/>
        <v>0</v>
      </c>
    </row>
    <row r="618" spans="1:7" x14ac:dyDescent="0.25">
      <c r="A618" s="6" t="s">
        <v>810</v>
      </c>
      <c r="B618" s="6"/>
      <c r="C618" s="26"/>
      <c r="D618" s="15">
        <v>175</v>
      </c>
      <c r="G618" s="32">
        <f t="shared" si="23"/>
        <v>0</v>
      </c>
    </row>
    <row r="619" spans="1:7" x14ac:dyDescent="0.25">
      <c r="A619" s="6" t="s">
        <v>811</v>
      </c>
      <c r="B619" s="6"/>
      <c r="C619" s="26"/>
      <c r="D619" s="15">
        <v>332</v>
      </c>
      <c r="G619" s="32">
        <f t="shared" si="23"/>
        <v>0</v>
      </c>
    </row>
    <row r="620" spans="1:7" x14ac:dyDescent="0.25">
      <c r="A620" s="6" t="s">
        <v>812</v>
      </c>
      <c r="B620" s="6" t="s">
        <v>89</v>
      </c>
      <c r="C620" s="26" t="s">
        <v>56</v>
      </c>
      <c r="D620" s="15">
        <v>502</v>
      </c>
      <c r="G620" s="32">
        <f t="shared" si="23"/>
        <v>0</v>
      </c>
    </row>
    <row r="621" spans="1:7" x14ac:dyDescent="0.25">
      <c r="A621" s="6" t="s">
        <v>813</v>
      </c>
      <c r="B621" s="6"/>
      <c r="C621" s="26"/>
      <c r="D621" s="15">
        <v>161</v>
      </c>
      <c r="G621" s="32">
        <f t="shared" si="23"/>
        <v>0</v>
      </c>
    </row>
    <row r="622" spans="1:7" x14ac:dyDescent="0.25">
      <c r="A622" s="6" t="s">
        <v>814</v>
      </c>
      <c r="B622" s="6"/>
      <c r="C622" s="26"/>
      <c r="D622" s="15">
        <v>520.29999999999995</v>
      </c>
      <c r="G622" s="32">
        <f t="shared" si="23"/>
        <v>0</v>
      </c>
    </row>
    <row r="623" spans="1:7" x14ac:dyDescent="0.25">
      <c r="A623" s="6" t="s">
        <v>815</v>
      </c>
      <c r="B623" s="6" t="s">
        <v>89</v>
      </c>
      <c r="C623" s="26" t="s">
        <v>56</v>
      </c>
      <c r="D623" s="15">
        <v>616</v>
      </c>
      <c r="G623" s="32">
        <f t="shared" si="23"/>
        <v>0</v>
      </c>
    </row>
    <row r="624" spans="1:7" x14ac:dyDescent="0.25">
      <c r="A624" s="6" t="s">
        <v>816</v>
      </c>
      <c r="B624" s="6" t="s">
        <v>89</v>
      </c>
      <c r="C624" s="26" t="s">
        <v>56</v>
      </c>
      <c r="D624" s="15">
        <v>188</v>
      </c>
      <c r="G624" s="32">
        <f t="shared" si="23"/>
        <v>0</v>
      </c>
    </row>
    <row r="625" spans="1:7" x14ac:dyDescent="0.25">
      <c r="A625" s="6" t="s">
        <v>817</v>
      </c>
      <c r="B625" s="6" t="s">
        <v>89</v>
      </c>
      <c r="C625" s="26" t="s">
        <v>56</v>
      </c>
      <c r="D625" s="15">
        <v>596</v>
      </c>
      <c r="G625" s="32">
        <f t="shared" si="23"/>
        <v>0</v>
      </c>
    </row>
    <row r="626" spans="1:7" x14ac:dyDescent="0.25">
      <c r="A626" s="6" t="s">
        <v>818</v>
      </c>
      <c r="B626" s="6"/>
      <c r="C626" s="26"/>
      <c r="D626" s="15">
        <v>237</v>
      </c>
      <c r="G626" s="32">
        <f t="shared" si="23"/>
        <v>0</v>
      </c>
    </row>
    <row r="627" spans="1:7" x14ac:dyDescent="0.25">
      <c r="A627" s="6" t="s">
        <v>819</v>
      </c>
      <c r="B627" s="6" t="s">
        <v>89</v>
      </c>
      <c r="C627" s="26" t="s">
        <v>56</v>
      </c>
      <c r="D627" s="15">
        <v>575</v>
      </c>
      <c r="G627" s="32">
        <f t="shared" si="23"/>
        <v>0</v>
      </c>
    </row>
    <row r="628" spans="1:7" x14ac:dyDescent="0.25">
      <c r="A628" s="6" t="s">
        <v>820</v>
      </c>
      <c r="B628" s="6"/>
      <c r="C628" s="26"/>
      <c r="D628" s="15">
        <v>320</v>
      </c>
      <c r="G628" s="32">
        <f t="shared" si="23"/>
        <v>0</v>
      </c>
    </row>
    <row r="629" spans="1:7" x14ac:dyDescent="0.25">
      <c r="A629" s="6" t="s">
        <v>821</v>
      </c>
      <c r="B629" s="6" t="s">
        <v>89</v>
      </c>
      <c r="C629" s="26" t="s">
        <v>56</v>
      </c>
      <c r="D629" s="15">
        <v>188</v>
      </c>
      <c r="G629" s="32">
        <f t="shared" si="23"/>
        <v>0</v>
      </c>
    </row>
    <row r="630" spans="1:7" x14ac:dyDescent="0.25">
      <c r="A630" s="6" t="s">
        <v>822</v>
      </c>
      <c r="B630" s="6"/>
      <c r="C630" s="26"/>
      <c r="D630" s="15">
        <v>160</v>
      </c>
      <c r="G630" s="32">
        <f t="shared" si="23"/>
        <v>0</v>
      </c>
    </row>
    <row r="631" spans="1:7" x14ac:dyDescent="0.25">
      <c r="A631" s="6" t="s">
        <v>823</v>
      </c>
      <c r="B631" s="6" t="s">
        <v>89</v>
      </c>
      <c r="C631" s="26" t="s">
        <v>56</v>
      </c>
      <c r="D631" s="15">
        <v>531</v>
      </c>
      <c r="G631" s="32">
        <f t="shared" si="23"/>
        <v>0</v>
      </c>
    </row>
    <row r="632" spans="1:7" x14ac:dyDescent="0.25">
      <c r="A632" s="6" t="s">
        <v>824</v>
      </c>
      <c r="B632" s="6" t="s">
        <v>89</v>
      </c>
      <c r="C632" s="26" t="s">
        <v>56</v>
      </c>
      <c r="D632" s="15">
        <v>209</v>
      </c>
      <c r="G632" s="32">
        <f t="shared" si="23"/>
        <v>0</v>
      </c>
    </row>
    <row r="633" spans="1:7" x14ac:dyDescent="0.25">
      <c r="A633" s="6" t="s">
        <v>825</v>
      </c>
      <c r="B633" s="6"/>
      <c r="C633" s="26"/>
      <c r="D633" s="15">
        <v>186</v>
      </c>
      <c r="G633" s="32">
        <f t="shared" si="23"/>
        <v>0</v>
      </c>
    </row>
    <row r="634" spans="1:7" x14ac:dyDescent="0.25">
      <c r="A634" s="6" t="s">
        <v>826</v>
      </c>
      <c r="B634" s="6"/>
      <c r="C634" s="26"/>
      <c r="D634" s="15">
        <v>708.79</v>
      </c>
      <c r="G634" s="32">
        <f t="shared" si="23"/>
        <v>0</v>
      </c>
    </row>
    <row r="635" spans="1:7" x14ac:dyDescent="0.25">
      <c r="A635" s="6" t="s">
        <v>827</v>
      </c>
      <c r="B635" s="6" t="s">
        <v>89</v>
      </c>
      <c r="C635" s="26" t="s">
        <v>56</v>
      </c>
      <c r="D635" s="15">
        <v>179</v>
      </c>
      <c r="G635" s="32">
        <f t="shared" si="23"/>
        <v>0</v>
      </c>
    </row>
    <row r="636" spans="1:7" x14ac:dyDescent="0.25">
      <c r="A636" s="6" t="s">
        <v>828</v>
      </c>
      <c r="B636" s="6"/>
      <c r="C636" s="26"/>
      <c r="D636" s="15">
        <v>748</v>
      </c>
      <c r="G636" s="32">
        <f t="shared" si="23"/>
        <v>0</v>
      </c>
    </row>
    <row r="637" spans="1:7" x14ac:dyDescent="0.25">
      <c r="A637" s="6" t="s">
        <v>829</v>
      </c>
      <c r="B637" s="6"/>
      <c r="C637" s="26"/>
      <c r="D637" s="15">
        <v>206.5</v>
      </c>
      <c r="G637" s="32">
        <f t="shared" si="23"/>
        <v>0</v>
      </c>
    </row>
    <row r="638" spans="1:7" x14ac:dyDescent="0.25">
      <c r="A638" s="6" t="s">
        <v>830</v>
      </c>
      <c r="B638" s="6"/>
      <c r="C638" s="26"/>
      <c r="D638" s="15">
        <v>305</v>
      </c>
      <c r="G638" s="32">
        <f t="shared" si="23"/>
        <v>0</v>
      </c>
    </row>
    <row r="639" spans="1:7" x14ac:dyDescent="0.25">
      <c r="A639" s="6" t="s">
        <v>831</v>
      </c>
      <c r="B639" s="6" t="s">
        <v>832</v>
      </c>
      <c r="C639" s="26" t="s">
        <v>833</v>
      </c>
      <c r="D639" s="15">
        <v>402</v>
      </c>
      <c r="G639" s="32">
        <f t="shared" si="23"/>
        <v>0</v>
      </c>
    </row>
    <row r="640" spans="1:7" x14ac:dyDescent="0.25">
      <c r="A640" s="6" t="s">
        <v>834</v>
      </c>
      <c r="B640" s="6" t="s">
        <v>832</v>
      </c>
      <c r="C640" s="26" t="s">
        <v>833</v>
      </c>
      <c r="D640" s="15">
        <v>312</v>
      </c>
      <c r="G640" s="32">
        <f t="shared" si="23"/>
        <v>0</v>
      </c>
    </row>
    <row r="641" spans="1:7" x14ac:dyDescent="0.25">
      <c r="A641" s="6" t="s">
        <v>835</v>
      </c>
      <c r="B641" s="6"/>
      <c r="C641" s="26"/>
      <c r="D641" s="15">
        <v>608</v>
      </c>
      <c r="G641" s="32">
        <f t="shared" si="23"/>
        <v>0</v>
      </c>
    </row>
    <row r="642" spans="1:7" x14ac:dyDescent="0.25">
      <c r="A642" s="6" t="s">
        <v>836</v>
      </c>
      <c r="B642" s="6"/>
      <c r="C642" s="26"/>
      <c r="D642" s="15">
        <v>374</v>
      </c>
      <c r="G642" s="32">
        <f t="shared" si="23"/>
        <v>0</v>
      </c>
    </row>
    <row r="643" spans="1:7" x14ac:dyDescent="0.25">
      <c r="A643" s="6" t="s">
        <v>837</v>
      </c>
      <c r="B643" s="6" t="s">
        <v>89</v>
      </c>
      <c r="C643" s="26" t="s">
        <v>56</v>
      </c>
      <c r="D643" s="15">
        <v>198</v>
      </c>
      <c r="G643" s="32">
        <f t="shared" ref="G643:G706" si="24">SUMIF($B:$B,F643,$D:$D)</f>
        <v>0</v>
      </c>
    </row>
    <row r="644" spans="1:7" x14ac:dyDescent="0.25">
      <c r="A644" s="6" t="s">
        <v>838</v>
      </c>
      <c r="B644" s="6" t="s">
        <v>89</v>
      </c>
      <c r="C644" s="26" t="s">
        <v>56</v>
      </c>
      <c r="D644" s="15">
        <v>660</v>
      </c>
      <c r="G644" s="32">
        <f t="shared" si="24"/>
        <v>0</v>
      </c>
    </row>
    <row r="645" spans="1:7" x14ac:dyDescent="0.25">
      <c r="A645" s="6" t="s">
        <v>839</v>
      </c>
      <c r="B645" s="6" t="s">
        <v>840</v>
      </c>
      <c r="C645" s="26" t="s">
        <v>841</v>
      </c>
      <c r="D645" s="15">
        <v>775</v>
      </c>
      <c r="G645" s="32">
        <f t="shared" si="24"/>
        <v>0</v>
      </c>
    </row>
    <row r="646" spans="1:7" x14ac:dyDescent="0.25">
      <c r="A646" s="6" t="s">
        <v>842</v>
      </c>
      <c r="B646" s="6"/>
      <c r="C646" s="26"/>
      <c r="D646" s="15">
        <v>330</v>
      </c>
      <c r="G646" s="32">
        <f t="shared" si="24"/>
        <v>0</v>
      </c>
    </row>
    <row r="647" spans="1:7" x14ac:dyDescent="0.25">
      <c r="A647" s="6" t="s">
        <v>843</v>
      </c>
      <c r="B647" s="6" t="s">
        <v>89</v>
      </c>
      <c r="C647" s="26" t="s">
        <v>56</v>
      </c>
      <c r="D647" s="15">
        <v>251</v>
      </c>
      <c r="G647" s="32">
        <f t="shared" si="24"/>
        <v>0</v>
      </c>
    </row>
    <row r="648" spans="1:7" x14ac:dyDescent="0.25">
      <c r="A648" s="6" t="s">
        <v>844</v>
      </c>
      <c r="B648" s="6" t="s">
        <v>89</v>
      </c>
      <c r="C648" s="26" t="s">
        <v>56</v>
      </c>
      <c r="D648" s="15">
        <v>468</v>
      </c>
      <c r="G648" s="32">
        <f t="shared" si="24"/>
        <v>0</v>
      </c>
    </row>
    <row r="649" spans="1:7" x14ac:dyDescent="0.25">
      <c r="A649" s="6" t="s">
        <v>845</v>
      </c>
      <c r="B649" s="6"/>
      <c r="C649" s="26"/>
      <c r="D649" s="15">
        <v>300</v>
      </c>
      <c r="G649" s="32">
        <f t="shared" si="24"/>
        <v>0</v>
      </c>
    </row>
    <row r="650" spans="1:7" x14ac:dyDescent="0.25">
      <c r="A650" s="6" t="s">
        <v>846</v>
      </c>
      <c r="B650" s="6"/>
      <c r="C650" s="26"/>
      <c r="D650" s="15">
        <v>323</v>
      </c>
      <c r="G650" s="32">
        <f t="shared" si="24"/>
        <v>0</v>
      </c>
    </row>
    <row r="651" spans="1:7" x14ac:dyDescent="0.25">
      <c r="A651" s="6" t="s">
        <v>847</v>
      </c>
      <c r="B651" s="6"/>
      <c r="C651" s="26"/>
      <c r="D651" s="15">
        <v>589</v>
      </c>
      <c r="G651" s="32">
        <f t="shared" si="24"/>
        <v>0</v>
      </c>
    </row>
    <row r="652" spans="1:7" x14ac:dyDescent="0.25">
      <c r="A652" s="6" t="s">
        <v>848</v>
      </c>
      <c r="B652" s="6"/>
      <c r="C652" s="26"/>
      <c r="D652" s="15">
        <v>350</v>
      </c>
      <c r="G652" s="32">
        <f t="shared" si="24"/>
        <v>0</v>
      </c>
    </row>
    <row r="653" spans="1:7" x14ac:dyDescent="0.25">
      <c r="A653" s="6" t="s">
        <v>849</v>
      </c>
      <c r="B653" s="6" t="s">
        <v>89</v>
      </c>
      <c r="C653" s="26" t="s">
        <v>56</v>
      </c>
      <c r="D653" s="15">
        <v>62</v>
      </c>
      <c r="G653" s="32">
        <f t="shared" si="24"/>
        <v>0</v>
      </c>
    </row>
    <row r="654" spans="1:7" x14ac:dyDescent="0.25">
      <c r="A654" s="6" t="s">
        <v>850</v>
      </c>
      <c r="B654" s="6"/>
      <c r="C654" s="26"/>
      <c r="D654" s="15">
        <v>349</v>
      </c>
      <c r="G654" s="32">
        <f t="shared" si="24"/>
        <v>0</v>
      </c>
    </row>
    <row r="655" spans="1:7" x14ac:dyDescent="0.25">
      <c r="A655" s="6" t="s">
        <v>851</v>
      </c>
      <c r="B655" s="6"/>
      <c r="C655" s="26"/>
      <c r="D655" s="15">
        <v>949</v>
      </c>
      <c r="G655" s="32">
        <f t="shared" si="24"/>
        <v>0</v>
      </c>
    </row>
    <row r="656" spans="1:7" x14ac:dyDescent="0.25">
      <c r="A656" s="6" t="s">
        <v>852</v>
      </c>
      <c r="B656" s="6"/>
      <c r="C656" s="26"/>
      <c r="D656" s="15">
        <v>350</v>
      </c>
      <c r="G656" s="32">
        <f t="shared" si="24"/>
        <v>0</v>
      </c>
    </row>
    <row r="657" spans="1:7" x14ac:dyDescent="0.25">
      <c r="A657" s="6" t="s">
        <v>853</v>
      </c>
      <c r="B657" s="6" t="s">
        <v>854</v>
      </c>
      <c r="C657" s="26" t="s">
        <v>855</v>
      </c>
      <c r="D657" s="15">
        <v>129</v>
      </c>
      <c r="G657" s="32">
        <f t="shared" si="24"/>
        <v>0</v>
      </c>
    </row>
    <row r="658" spans="1:7" x14ac:dyDescent="0.25">
      <c r="A658" s="6" t="s">
        <v>856</v>
      </c>
      <c r="B658" s="6"/>
      <c r="C658" s="26"/>
      <c r="D658" s="15">
        <v>1246</v>
      </c>
      <c r="G658" s="32">
        <f t="shared" si="24"/>
        <v>0</v>
      </c>
    </row>
    <row r="659" spans="1:7" x14ac:dyDescent="0.25">
      <c r="A659" s="6" t="s">
        <v>857</v>
      </c>
      <c r="B659" s="6"/>
      <c r="C659" s="26"/>
      <c r="D659" s="15">
        <v>537</v>
      </c>
      <c r="G659" s="32">
        <f t="shared" si="24"/>
        <v>0</v>
      </c>
    </row>
    <row r="660" spans="1:7" x14ac:dyDescent="0.25">
      <c r="A660" s="6" t="s">
        <v>858</v>
      </c>
      <c r="B660" s="6"/>
      <c r="C660" s="26"/>
      <c r="D660" s="15">
        <v>326</v>
      </c>
      <c r="G660" s="32">
        <f t="shared" si="24"/>
        <v>0</v>
      </c>
    </row>
    <row r="661" spans="1:7" x14ac:dyDescent="0.25">
      <c r="A661" s="6" t="s">
        <v>859</v>
      </c>
      <c r="B661" s="6" t="s">
        <v>860</v>
      </c>
      <c r="C661" s="26" t="s">
        <v>861</v>
      </c>
      <c r="D661" s="15">
        <v>167</v>
      </c>
      <c r="G661" s="32">
        <f t="shared" si="24"/>
        <v>0</v>
      </c>
    </row>
    <row r="662" spans="1:7" x14ac:dyDescent="0.25">
      <c r="A662" s="6" t="s">
        <v>862</v>
      </c>
      <c r="B662" s="6"/>
      <c r="C662" s="26"/>
      <c r="D662" s="15">
        <v>216</v>
      </c>
      <c r="G662" s="32">
        <f t="shared" si="24"/>
        <v>0</v>
      </c>
    </row>
    <row r="663" spans="1:7" x14ac:dyDescent="0.25">
      <c r="A663" s="6" t="s">
        <v>863</v>
      </c>
      <c r="B663" s="6"/>
      <c r="C663" s="26"/>
      <c r="D663" s="15">
        <v>393</v>
      </c>
      <c r="G663" s="32">
        <f t="shared" si="24"/>
        <v>0</v>
      </c>
    </row>
    <row r="664" spans="1:7" x14ac:dyDescent="0.25">
      <c r="A664" s="6" t="s">
        <v>864</v>
      </c>
      <c r="B664" s="6"/>
      <c r="C664" s="26"/>
      <c r="D664" s="15">
        <v>294</v>
      </c>
      <c r="G664" s="32">
        <f t="shared" si="24"/>
        <v>0</v>
      </c>
    </row>
    <row r="665" spans="1:7" x14ac:dyDescent="0.25">
      <c r="A665" s="6" t="s">
        <v>865</v>
      </c>
      <c r="B665" s="6"/>
      <c r="C665" s="26"/>
      <c r="D665" s="15">
        <v>487.57</v>
      </c>
      <c r="G665" s="32">
        <f t="shared" si="24"/>
        <v>0</v>
      </c>
    </row>
    <row r="666" spans="1:7" x14ac:dyDescent="0.25">
      <c r="A666" s="6" t="s">
        <v>866</v>
      </c>
      <c r="B666" s="6"/>
      <c r="C666" s="26"/>
      <c r="D666" s="15">
        <v>336</v>
      </c>
      <c r="G666" s="32">
        <f t="shared" si="24"/>
        <v>0</v>
      </c>
    </row>
    <row r="667" spans="1:7" x14ac:dyDescent="0.25">
      <c r="A667" s="6" t="s">
        <v>867</v>
      </c>
      <c r="B667" s="6"/>
      <c r="C667" s="26"/>
      <c r="D667" s="15">
        <v>171</v>
      </c>
      <c r="G667" s="32">
        <f t="shared" si="24"/>
        <v>0</v>
      </c>
    </row>
    <row r="668" spans="1:7" x14ac:dyDescent="0.25">
      <c r="A668" s="6" t="s">
        <v>868</v>
      </c>
      <c r="B668" s="6" t="s">
        <v>869</v>
      </c>
      <c r="C668" s="26" t="s">
        <v>870</v>
      </c>
      <c r="D668" s="15">
        <v>397</v>
      </c>
      <c r="G668" s="32">
        <f t="shared" si="24"/>
        <v>0</v>
      </c>
    </row>
    <row r="669" spans="1:7" x14ac:dyDescent="0.25">
      <c r="A669" s="6" t="s">
        <v>871</v>
      </c>
      <c r="B669" s="6"/>
      <c r="C669" s="26"/>
      <c r="D669" s="15">
        <v>285</v>
      </c>
      <c r="G669" s="32">
        <f t="shared" si="24"/>
        <v>0</v>
      </c>
    </row>
    <row r="670" spans="1:7" x14ac:dyDescent="0.25">
      <c r="A670" s="6" t="s">
        <v>872</v>
      </c>
      <c r="B670" s="6"/>
      <c r="C670" s="26"/>
      <c r="D670" s="15">
        <v>381</v>
      </c>
      <c r="G670" s="32">
        <f t="shared" si="24"/>
        <v>0</v>
      </c>
    </row>
    <row r="671" spans="1:7" x14ac:dyDescent="0.25">
      <c r="A671" s="6" t="s">
        <v>873</v>
      </c>
      <c r="B671" s="6" t="s">
        <v>874</v>
      </c>
      <c r="C671" s="26" t="s">
        <v>875</v>
      </c>
      <c r="D671" s="15">
        <v>1006</v>
      </c>
      <c r="G671" s="32">
        <f t="shared" si="24"/>
        <v>0</v>
      </c>
    </row>
    <row r="672" spans="1:7" x14ac:dyDescent="0.25">
      <c r="A672" s="6" t="s">
        <v>876</v>
      </c>
      <c r="B672" s="6" t="s">
        <v>89</v>
      </c>
      <c r="C672" s="26" t="s">
        <v>56</v>
      </c>
      <c r="D672" s="15">
        <v>198</v>
      </c>
      <c r="G672" s="32">
        <f t="shared" si="24"/>
        <v>0</v>
      </c>
    </row>
    <row r="673" spans="1:7" x14ac:dyDescent="0.25">
      <c r="A673" s="6" t="s">
        <v>877</v>
      </c>
      <c r="B673" s="6"/>
      <c r="C673" s="26"/>
      <c r="D673" s="15">
        <v>221</v>
      </c>
      <c r="G673" s="32">
        <f t="shared" si="24"/>
        <v>0</v>
      </c>
    </row>
    <row r="674" spans="1:7" x14ac:dyDescent="0.25">
      <c r="A674" s="6" t="s">
        <v>878</v>
      </c>
      <c r="B674" s="6"/>
      <c r="C674" s="26"/>
      <c r="D674" s="15">
        <v>529</v>
      </c>
      <c r="G674" s="32">
        <f t="shared" si="24"/>
        <v>0</v>
      </c>
    </row>
    <row r="675" spans="1:7" x14ac:dyDescent="0.25">
      <c r="A675" s="6" t="s">
        <v>879</v>
      </c>
      <c r="B675" s="6" t="s">
        <v>89</v>
      </c>
      <c r="C675" s="26" t="s">
        <v>56</v>
      </c>
      <c r="D675" s="15">
        <v>627</v>
      </c>
      <c r="G675" s="32">
        <f t="shared" si="24"/>
        <v>0</v>
      </c>
    </row>
    <row r="676" spans="1:7" x14ac:dyDescent="0.25">
      <c r="A676" s="6" t="s">
        <v>880</v>
      </c>
      <c r="B676" s="6" t="s">
        <v>89</v>
      </c>
      <c r="C676" s="26" t="s">
        <v>56</v>
      </c>
      <c r="D676" s="15">
        <v>502</v>
      </c>
      <c r="G676" s="32">
        <f t="shared" si="24"/>
        <v>0</v>
      </c>
    </row>
    <row r="677" spans="1:7" x14ac:dyDescent="0.25">
      <c r="A677" s="6" t="s">
        <v>881</v>
      </c>
      <c r="B677" s="6" t="s">
        <v>882</v>
      </c>
      <c r="C677" s="26" t="s">
        <v>883</v>
      </c>
      <c r="D677" s="15">
        <v>209</v>
      </c>
      <c r="G677" s="32">
        <f t="shared" si="24"/>
        <v>0</v>
      </c>
    </row>
    <row r="678" spans="1:7" x14ac:dyDescent="0.25">
      <c r="A678" s="6" t="s">
        <v>884</v>
      </c>
      <c r="B678" s="6"/>
      <c r="C678" s="26"/>
      <c r="D678" s="15">
        <v>1672</v>
      </c>
      <c r="G678" s="32">
        <f t="shared" si="24"/>
        <v>0</v>
      </c>
    </row>
    <row r="679" spans="1:7" x14ac:dyDescent="0.25">
      <c r="A679" s="6" t="s">
        <v>885</v>
      </c>
      <c r="B679" s="6"/>
      <c r="C679" s="26"/>
      <c r="D679" s="15">
        <v>516</v>
      </c>
      <c r="G679" s="32">
        <f t="shared" si="24"/>
        <v>0</v>
      </c>
    </row>
    <row r="680" spans="1:7" x14ac:dyDescent="0.25">
      <c r="A680" s="6" t="s">
        <v>886</v>
      </c>
      <c r="B680" s="6"/>
      <c r="C680" s="26"/>
      <c r="D680" s="15">
        <v>265</v>
      </c>
      <c r="G680" s="32">
        <f t="shared" si="24"/>
        <v>0</v>
      </c>
    </row>
    <row r="681" spans="1:7" x14ac:dyDescent="0.25">
      <c r="A681" s="6" t="s">
        <v>887</v>
      </c>
      <c r="B681" s="6" t="s">
        <v>89</v>
      </c>
      <c r="C681" s="26" t="s">
        <v>56</v>
      </c>
      <c r="D681" s="15">
        <v>188</v>
      </c>
      <c r="G681" s="32">
        <f t="shared" si="24"/>
        <v>0</v>
      </c>
    </row>
    <row r="682" spans="1:7" x14ac:dyDescent="0.25">
      <c r="A682" s="6" t="s">
        <v>888</v>
      </c>
      <c r="B682" s="6"/>
      <c r="C682" s="26"/>
      <c r="D682" s="15">
        <v>429</v>
      </c>
      <c r="G682" s="32">
        <f t="shared" si="24"/>
        <v>0</v>
      </c>
    </row>
    <row r="683" spans="1:7" x14ac:dyDescent="0.25">
      <c r="A683" s="6" t="s">
        <v>889</v>
      </c>
      <c r="B683" s="6"/>
      <c r="C683" s="26"/>
      <c r="D683" s="15">
        <v>205.6</v>
      </c>
      <c r="G683" s="32">
        <f t="shared" si="24"/>
        <v>0</v>
      </c>
    </row>
    <row r="684" spans="1:7" x14ac:dyDescent="0.25">
      <c r="A684" s="6" t="s">
        <v>890</v>
      </c>
      <c r="B684" s="6"/>
      <c r="C684" s="26"/>
      <c r="D684" s="15">
        <v>339</v>
      </c>
      <c r="G684" s="32">
        <f t="shared" si="24"/>
        <v>0</v>
      </c>
    </row>
    <row r="685" spans="1:7" x14ac:dyDescent="0.25">
      <c r="A685" s="6" t="s">
        <v>891</v>
      </c>
      <c r="B685" s="6"/>
      <c r="C685" s="26"/>
      <c r="D685" s="15">
        <v>539</v>
      </c>
      <c r="G685" s="32">
        <f t="shared" si="24"/>
        <v>0</v>
      </c>
    </row>
    <row r="686" spans="1:7" x14ac:dyDescent="0.25">
      <c r="A686" s="6" t="s">
        <v>892</v>
      </c>
      <c r="B686" s="6"/>
      <c r="C686" s="26"/>
      <c r="D686" s="15">
        <v>412</v>
      </c>
      <c r="G686" s="32">
        <f t="shared" si="24"/>
        <v>0</v>
      </c>
    </row>
    <row r="687" spans="1:7" x14ac:dyDescent="0.25">
      <c r="A687" s="6" t="s">
        <v>893</v>
      </c>
      <c r="B687" s="6"/>
      <c r="C687" s="26"/>
      <c r="D687" s="15">
        <v>316</v>
      </c>
      <c r="G687" s="32">
        <f t="shared" si="24"/>
        <v>0</v>
      </c>
    </row>
    <row r="688" spans="1:7" x14ac:dyDescent="0.25">
      <c r="A688" s="6" t="s">
        <v>894</v>
      </c>
      <c r="B688" s="6" t="s">
        <v>485</v>
      </c>
      <c r="C688" s="26" t="s">
        <v>486</v>
      </c>
      <c r="D688" s="15">
        <v>249</v>
      </c>
      <c r="G688" s="32">
        <f t="shared" si="24"/>
        <v>0</v>
      </c>
    </row>
    <row r="689" spans="1:7" x14ac:dyDescent="0.25">
      <c r="A689" s="6" t="s">
        <v>895</v>
      </c>
      <c r="B689" s="6"/>
      <c r="C689" s="26"/>
      <c r="D689" s="15">
        <v>494</v>
      </c>
      <c r="G689" s="32">
        <f t="shared" si="24"/>
        <v>0</v>
      </c>
    </row>
    <row r="690" spans="1:7" x14ac:dyDescent="0.25">
      <c r="A690" s="6" t="s">
        <v>896</v>
      </c>
      <c r="B690" s="6"/>
      <c r="C690" s="26"/>
      <c r="D690" s="15">
        <v>512</v>
      </c>
      <c r="G690" s="32">
        <f t="shared" si="24"/>
        <v>0</v>
      </c>
    </row>
    <row r="691" spans="1:7" x14ac:dyDescent="0.25">
      <c r="A691" s="6" t="s">
        <v>897</v>
      </c>
      <c r="B691" s="6"/>
      <c r="C691" s="26"/>
      <c r="D691" s="15">
        <v>281</v>
      </c>
      <c r="G691" s="32">
        <f t="shared" si="24"/>
        <v>0</v>
      </c>
    </row>
    <row r="692" spans="1:7" x14ac:dyDescent="0.25">
      <c r="A692" s="6" t="s">
        <v>898</v>
      </c>
      <c r="B692" s="6"/>
      <c r="C692" s="26"/>
      <c r="D692" s="15">
        <v>245</v>
      </c>
      <c r="G692" s="32">
        <f t="shared" si="24"/>
        <v>0</v>
      </c>
    </row>
    <row r="693" spans="1:7" x14ac:dyDescent="0.25">
      <c r="A693" s="6" t="s">
        <v>899</v>
      </c>
      <c r="B693" s="6"/>
      <c r="C693" s="26"/>
      <c r="D693" s="15">
        <v>281</v>
      </c>
      <c r="G693" s="32">
        <f t="shared" si="24"/>
        <v>0</v>
      </c>
    </row>
    <row r="694" spans="1:7" x14ac:dyDescent="0.25">
      <c r="A694" s="6" t="s">
        <v>900</v>
      </c>
      <c r="B694" s="6"/>
      <c r="C694" s="26"/>
      <c r="D694" s="15">
        <v>390</v>
      </c>
      <c r="G694" s="32">
        <f t="shared" si="24"/>
        <v>0</v>
      </c>
    </row>
    <row r="695" spans="1:7" x14ac:dyDescent="0.25">
      <c r="A695" s="6" t="s">
        <v>901</v>
      </c>
      <c r="B695" s="6"/>
      <c r="C695" s="26"/>
      <c r="D695" s="15">
        <v>251</v>
      </c>
      <c r="G695" s="32">
        <f t="shared" si="24"/>
        <v>0</v>
      </c>
    </row>
    <row r="696" spans="1:7" x14ac:dyDescent="0.25">
      <c r="A696" s="6" t="s">
        <v>902</v>
      </c>
      <c r="B696" s="6" t="s">
        <v>632</v>
      </c>
      <c r="C696" s="26" t="s">
        <v>633</v>
      </c>
      <c r="D696" s="15">
        <v>95</v>
      </c>
      <c r="G696" s="32">
        <f t="shared" si="24"/>
        <v>0</v>
      </c>
    </row>
    <row r="697" spans="1:7" x14ac:dyDescent="0.25">
      <c r="A697" s="6" t="s">
        <v>903</v>
      </c>
      <c r="B697" s="6"/>
      <c r="C697" s="26"/>
      <c r="D697" s="15">
        <v>385</v>
      </c>
      <c r="G697" s="32">
        <f t="shared" si="24"/>
        <v>0</v>
      </c>
    </row>
    <row r="698" spans="1:7" x14ac:dyDescent="0.25">
      <c r="A698" s="6" t="s">
        <v>904</v>
      </c>
      <c r="B698" s="6"/>
      <c r="C698" s="26"/>
      <c r="D698" s="15">
        <v>180</v>
      </c>
      <c r="G698" s="32">
        <f t="shared" si="24"/>
        <v>0</v>
      </c>
    </row>
    <row r="699" spans="1:7" x14ac:dyDescent="0.25">
      <c r="A699" s="6" t="s">
        <v>905</v>
      </c>
      <c r="B699" s="6" t="s">
        <v>906</v>
      </c>
      <c r="C699" s="26" t="s">
        <v>907</v>
      </c>
      <c r="D699" s="15">
        <v>166</v>
      </c>
      <c r="G699" s="32">
        <f t="shared" si="24"/>
        <v>0</v>
      </c>
    </row>
    <row r="700" spans="1:7" x14ac:dyDescent="0.25">
      <c r="A700" s="6" t="s">
        <v>908</v>
      </c>
      <c r="B700" s="6" t="s">
        <v>906</v>
      </c>
      <c r="C700" s="26" t="s">
        <v>907</v>
      </c>
      <c r="D700" s="15">
        <v>481</v>
      </c>
      <c r="G700" s="32">
        <f t="shared" si="24"/>
        <v>0</v>
      </c>
    </row>
    <row r="701" spans="1:7" x14ac:dyDescent="0.25">
      <c r="A701" s="6" t="s">
        <v>909</v>
      </c>
      <c r="B701" s="6"/>
      <c r="C701" s="26"/>
      <c r="D701" s="15">
        <v>201</v>
      </c>
      <c r="G701" s="32">
        <f t="shared" si="24"/>
        <v>0</v>
      </c>
    </row>
    <row r="702" spans="1:7" x14ac:dyDescent="0.25">
      <c r="A702" s="6" t="s">
        <v>910</v>
      </c>
      <c r="B702" s="6"/>
      <c r="C702" s="26"/>
      <c r="D702" s="15">
        <v>290</v>
      </c>
      <c r="G702" s="32">
        <f t="shared" si="24"/>
        <v>0</v>
      </c>
    </row>
    <row r="703" spans="1:7" x14ac:dyDescent="0.25">
      <c r="A703" s="6" t="s">
        <v>911</v>
      </c>
      <c r="B703" s="6" t="s">
        <v>906</v>
      </c>
      <c r="C703" s="26" t="s">
        <v>907</v>
      </c>
      <c r="D703" s="15">
        <v>500</v>
      </c>
      <c r="G703" s="32">
        <f t="shared" si="24"/>
        <v>0</v>
      </c>
    </row>
    <row r="704" spans="1:7" x14ac:dyDescent="0.25">
      <c r="A704" s="6" t="s">
        <v>912</v>
      </c>
      <c r="B704" s="6"/>
      <c r="C704" s="26"/>
      <c r="D704" s="15">
        <v>583</v>
      </c>
      <c r="G704" s="32">
        <f t="shared" si="24"/>
        <v>0</v>
      </c>
    </row>
    <row r="705" spans="1:7" x14ac:dyDescent="0.25">
      <c r="A705" s="6" t="s">
        <v>913</v>
      </c>
      <c r="B705" s="6"/>
      <c r="C705" s="26"/>
      <c r="D705" s="15">
        <v>246</v>
      </c>
      <c r="G705" s="32">
        <f t="shared" si="24"/>
        <v>0</v>
      </c>
    </row>
    <row r="706" spans="1:7" x14ac:dyDescent="0.25">
      <c r="A706" s="6" t="s">
        <v>914</v>
      </c>
      <c r="B706" s="6"/>
      <c r="C706" s="26"/>
      <c r="D706" s="15">
        <v>325</v>
      </c>
      <c r="G706" s="32">
        <f t="shared" si="24"/>
        <v>0</v>
      </c>
    </row>
    <row r="707" spans="1:7" x14ac:dyDescent="0.25">
      <c r="A707" s="6" t="s">
        <v>915</v>
      </c>
      <c r="B707" s="6"/>
      <c r="C707" s="26"/>
      <c r="D707" s="15">
        <v>335.5</v>
      </c>
      <c r="G707" s="32">
        <f t="shared" ref="G707:G770" si="25">SUMIF($B:$B,F707,$D:$D)</f>
        <v>0</v>
      </c>
    </row>
    <row r="708" spans="1:7" x14ac:dyDescent="0.25">
      <c r="A708" s="6" t="s">
        <v>916</v>
      </c>
      <c r="B708" s="6"/>
      <c r="C708" s="26"/>
      <c r="D708" s="15">
        <v>235</v>
      </c>
      <c r="G708" s="32">
        <f t="shared" si="25"/>
        <v>0</v>
      </c>
    </row>
    <row r="709" spans="1:7" x14ac:dyDescent="0.25">
      <c r="A709" s="6" t="s">
        <v>917</v>
      </c>
      <c r="B709" s="6"/>
      <c r="C709" s="26"/>
      <c r="D709" s="15">
        <v>456</v>
      </c>
      <c r="G709" s="32">
        <f t="shared" si="25"/>
        <v>0</v>
      </c>
    </row>
    <row r="710" spans="1:7" x14ac:dyDescent="0.25">
      <c r="A710" s="6" t="s">
        <v>918</v>
      </c>
      <c r="B710" s="6"/>
      <c r="C710" s="26"/>
      <c r="D710" s="15">
        <v>141</v>
      </c>
      <c r="G710" s="32">
        <f t="shared" si="25"/>
        <v>0</v>
      </c>
    </row>
    <row r="711" spans="1:7" x14ac:dyDescent="0.25">
      <c r="A711" s="6" t="s">
        <v>919</v>
      </c>
      <c r="B711" s="6"/>
      <c r="C711" s="26"/>
      <c r="D711" s="15">
        <v>290</v>
      </c>
      <c r="G711" s="32">
        <f t="shared" si="25"/>
        <v>0</v>
      </c>
    </row>
    <row r="712" spans="1:7" x14ac:dyDescent="0.25">
      <c r="A712" s="6" t="s">
        <v>920</v>
      </c>
      <c r="B712" s="6"/>
      <c r="C712" s="26"/>
      <c r="D712" s="15">
        <v>736</v>
      </c>
      <c r="G712" s="32">
        <f t="shared" si="25"/>
        <v>0</v>
      </c>
    </row>
    <row r="713" spans="1:7" x14ac:dyDescent="0.25">
      <c r="A713" s="6" t="s">
        <v>921</v>
      </c>
      <c r="B713" s="6" t="s">
        <v>922</v>
      </c>
      <c r="C713" s="26" t="s">
        <v>184</v>
      </c>
      <c r="D713" s="15">
        <v>62</v>
      </c>
      <c r="G713" s="32">
        <f t="shared" si="25"/>
        <v>0</v>
      </c>
    </row>
    <row r="714" spans="1:7" x14ac:dyDescent="0.25">
      <c r="A714" s="6" t="s">
        <v>923</v>
      </c>
      <c r="B714" s="6"/>
      <c r="C714" s="26"/>
      <c r="D714" s="15">
        <v>291</v>
      </c>
      <c r="G714" s="32">
        <f t="shared" si="25"/>
        <v>0</v>
      </c>
    </row>
    <row r="715" spans="1:7" x14ac:dyDescent="0.25">
      <c r="A715" s="6" t="s">
        <v>924</v>
      </c>
      <c r="B715" s="6"/>
      <c r="C715" s="26"/>
      <c r="D715" s="15">
        <v>416</v>
      </c>
      <c r="G715" s="32">
        <f t="shared" si="25"/>
        <v>0</v>
      </c>
    </row>
    <row r="716" spans="1:7" x14ac:dyDescent="0.25">
      <c r="A716" s="6" t="s">
        <v>925</v>
      </c>
      <c r="B716" s="6" t="s">
        <v>89</v>
      </c>
      <c r="C716" s="26" t="s">
        <v>56</v>
      </c>
      <c r="D716" s="15">
        <v>40</v>
      </c>
      <c r="G716" s="32">
        <f t="shared" si="25"/>
        <v>0</v>
      </c>
    </row>
    <row r="717" spans="1:7" x14ac:dyDescent="0.25">
      <c r="A717" s="6" t="s">
        <v>926</v>
      </c>
      <c r="B717" s="6" t="s">
        <v>89</v>
      </c>
      <c r="C717" s="26" t="s">
        <v>56</v>
      </c>
      <c r="D717" s="15">
        <v>313</v>
      </c>
      <c r="G717" s="32">
        <f t="shared" si="25"/>
        <v>0</v>
      </c>
    </row>
    <row r="718" spans="1:7" x14ac:dyDescent="0.25">
      <c r="A718" s="6" t="s">
        <v>927</v>
      </c>
      <c r="B718" s="6" t="s">
        <v>928</v>
      </c>
      <c r="C718" s="26" t="s">
        <v>929</v>
      </c>
      <c r="D718" s="15">
        <v>490</v>
      </c>
      <c r="G718" s="32">
        <f t="shared" si="25"/>
        <v>0</v>
      </c>
    </row>
    <row r="719" spans="1:7" x14ac:dyDescent="0.25">
      <c r="A719" s="6" t="s">
        <v>930</v>
      </c>
      <c r="B719" s="6" t="s">
        <v>931</v>
      </c>
      <c r="C719" s="26" t="s">
        <v>932</v>
      </c>
      <c r="D719" s="15">
        <v>230</v>
      </c>
      <c r="G719" s="32">
        <f t="shared" si="25"/>
        <v>0</v>
      </c>
    </row>
    <row r="720" spans="1:7" x14ac:dyDescent="0.25">
      <c r="A720" s="6" t="s">
        <v>933</v>
      </c>
      <c r="B720" s="6" t="s">
        <v>89</v>
      </c>
      <c r="C720" s="26" t="s">
        <v>56</v>
      </c>
      <c r="D720" s="15">
        <v>784</v>
      </c>
      <c r="G720" s="32">
        <f t="shared" si="25"/>
        <v>0</v>
      </c>
    </row>
    <row r="721" spans="1:7" x14ac:dyDescent="0.25">
      <c r="A721" s="6" t="s">
        <v>934</v>
      </c>
      <c r="B721" s="6" t="s">
        <v>89</v>
      </c>
      <c r="C721" s="26" t="s">
        <v>56</v>
      </c>
      <c r="D721" s="15">
        <v>271</v>
      </c>
      <c r="G721" s="32">
        <f t="shared" si="25"/>
        <v>0</v>
      </c>
    </row>
    <row r="722" spans="1:7" x14ac:dyDescent="0.25">
      <c r="A722" s="6" t="s">
        <v>935</v>
      </c>
      <c r="B722" s="6"/>
      <c r="C722" s="26"/>
      <c r="D722" s="15">
        <v>617</v>
      </c>
      <c r="G722" s="32">
        <f t="shared" si="25"/>
        <v>0</v>
      </c>
    </row>
    <row r="723" spans="1:7" x14ac:dyDescent="0.25">
      <c r="A723" s="6" t="s">
        <v>936</v>
      </c>
      <c r="B723" s="6"/>
      <c r="C723" s="26"/>
      <c r="D723" s="15">
        <v>1043.5</v>
      </c>
      <c r="G723" s="32">
        <f t="shared" si="25"/>
        <v>0</v>
      </c>
    </row>
    <row r="724" spans="1:7" x14ac:dyDescent="0.25">
      <c r="A724" s="6" t="s">
        <v>937</v>
      </c>
      <c r="B724" s="6"/>
      <c r="C724" s="26"/>
      <c r="D724" s="15">
        <v>221</v>
      </c>
      <c r="G724" s="32">
        <f t="shared" si="25"/>
        <v>0</v>
      </c>
    </row>
    <row r="725" spans="1:7" x14ac:dyDescent="0.25">
      <c r="A725" s="6" t="s">
        <v>938</v>
      </c>
      <c r="B725" s="6" t="s">
        <v>89</v>
      </c>
      <c r="C725" s="26" t="s">
        <v>56</v>
      </c>
      <c r="D725" s="15">
        <v>251</v>
      </c>
      <c r="G725" s="32">
        <f t="shared" si="25"/>
        <v>0</v>
      </c>
    </row>
    <row r="726" spans="1:7" x14ac:dyDescent="0.25">
      <c r="A726" s="6" t="s">
        <v>939</v>
      </c>
      <c r="B726" s="6"/>
      <c r="C726" s="26"/>
      <c r="D726" s="15">
        <v>375.5</v>
      </c>
      <c r="G726" s="32">
        <f t="shared" si="25"/>
        <v>0</v>
      </c>
    </row>
    <row r="727" spans="1:7" x14ac:dyDescent="0.25">
      <c r="A727" s="6" t="s">
        <v>940</v>
      </c>
      <c r="B727" s="6"/>
      <c r="C727" s="26"/>
      <c r="D727" s="15">
        <v>332</v>
      </c>
      <c r="G727" s="32">
        <f t="shared" si="25"/>
        <v>0</v>
      </c>
    </row>
    <row r="728" spans="1:7" x14ac:dyDescent="0.25">
      <c r="A728" s="6" t="s">
        <v>941</v>
      </c>
      <c r="B728" s="6"/>
      <c r="C728" s="26"/>
      <c r="D728" s="15">
        <v>713</v>
      </c>
      <c r="G728" s="32">
        <f t="shared" si="25"/>
        <v>0</v>
      </c>
    </row>
    <row r="729" spans="1:7" x14ac:dyDescent="0.25">
      <c r="A729" s="6" t="s">
        <v>942</v>
      </c>
      <c r="B729" s="6"/>
      <c r="C729" s="26"/>
      <c r="D729" s="15">
        <v>281</v>
      </c>
      <c r="G729" s="32">
        <f t="shared" si="25"/>
        <v>0</v>
      </c>
    </row>
    <row r="730" spans="1:7" x14ac:dyDescent="0.25">
      <c r="A730" s="6" t="s">
        <v>943</v>
      </c>
      <c r="B730" s="6"/>
      <c r="C730" s="26"/>
      <c r="D730" s="15">
        <v>266</v>
      </c>
      <c r="G730" s="32">
        <f t="shared" si="25"/>
        <v>0</v>
      </c>
    </row>
    <row r="731" spans="1:7" x14ac:dyDescent="0.25">
      <c r="A731" s="6" t="s">
        <v>944</v>
      </c>
      <c r="B731" s="6"/>
      <c r="C731" s="26"/>
      <c r="D731" s="15">
        <v>584</v>
      </c>
      <c r="G731" s="32">
        <f t="shared" si="25"/>
        <v>0</v>
      </c>
    </row>
    <row r="732" spans="1:7" x14ac:dyDescent="0.25">
      <c r="A732" s="6" t="s">
        <v>945</v>
      </c>
      <c r="B732" s="6"/>
      <c r="C732" s="26"/>
      <c r="D732" s="15">
        <v>924.9</v>
      </c>
      <c r="G732" s="32">
        <f t="shared" si="25"/>
        <v>0</v>
      </c>
    </row>
    <row r="733" spans="1:7" x14ac:dyDescent="0.25">
      <c r="A733" s="6" t="s">
        <v>946</v>
      </c>
      <c r="B733" s="6"/>
      <c r="C733" s="26"/>
      <c r="D733" s="15">
        <v>171</v>
      </c>
      <c r="G733" s="32">
        <f t="shared" si="25"/>
        <v>0</v>
      </c>
    </row>
    <row r="734" spans="1:7" x14ac:dyDescent="0.25">
      <c r="A734" s="6" t="s">
        <v>947</v>
      </c>
      <c r="B734" s="6"/>
      <c r="C734" s="26"/>
      <c r="D734" s="15">
        <v>376</v>
      </c>
      <c r="G734" s="32">
        <f t="shared" si="25"/>
        <v>0</v>
      </c>
    </row>
    <row r="735" spans="1:7" x14ac:dyDescent="0.25">
      <c r="A735" s="6" t="s">
        <v>948</v>
      </c>
      <c r="B735" s="6"/>
      <c r="C735" s="26"/>
      <c r="D735" s="15">
        <v>290</v>
      </c>
      <c r="G735" s="32">
        <f t="shared" si="25"/>
        <v>0</v>
      </c>
    </row>
    <row r="736" spans="1:7" x14ac:dyDescent="0.25">
      <c r="A736" s="6" t="s">
        <v>949</v>
      </c>
      <c r="B736" s="6" t="s">
        <v>730</v>
      </c>
      <c r="C736" s="26" t="s">
        <v>731</v>
      </c>
      <c r="D736" s="15">
        <v>449</v>
      </c>
      <c r="G736" s="32">
        <f t="shared" si="25"/>
        <v>0</v>
      </c>
    </row>
    <row r="737" spans="1:7" x14ac:dyDescent="0.25">
      <c r="A737" s="6" t="s">
        <v>950</v>
      </c>
      <c r="B737" s="6"/>
      <c r="C737" s="26"/>
      <c r="D737" s="15">
        <v>206</v>
      </c>
      <c r="G737" s="32">
        <f t="shared" si="25"/>
        <v>0</v>
      </c>
    </row>
    <row r="738" spans="1:7" x14ac:dyDescent="0.25">
      <c r="A738" s="6" t="s">
        <v>951</v>
      </c>
      <c r="B738" s="6"/>
      <c r="C738" s="26"/>
      <c r="D738" s="15">
        <v>964</v>
      </c>
      <c r="G738" s="32">
        <f t="shared" si="25"/>
        <v>0</v>
      </c>
    </row>
    <row r="739" spans="1:7" x14ac:dyDescent="0.25">
      <c r="A739" s="6" t="s">
        <v>952</v>
      </c>
      <c r="B739" s="6" t="s">
        <v>730</v>
      </c>
      <c r="C739" s="26" t="s">
        <v>731</v>
      </c>
      <c r="D739" s="15">
        <v>272</v>
      </c>
      <c r="G739" s="32">
        <f t="shared" si="25"/>
        <v>0</v>
      </c>
    </row>
    <row r="740" spans="1:7" x14ac:dyDescent="0.25">
      <c r="A740" s="6" t="s">
        <v>953</v>
      </c>
      <c r="B740" s="6"/>
      <c r="C740" s="26"/>
      <c r="D740" s="15">
        <v>160</v>
      </c>
      <c r="G740" s="32">
        <f t="shared" si="25"/>
        <v>0</v>
      </c>
    </row>
    <row r="741" spans="1:7" x14ac:dyDescent="0.25">
      <c r="A741" s="6" t="s">
        <v>954</v>
      </c>
      <c r="B741" s="6"/>
      <c r="C741" s="26"/>
      <c r="D741" s="15">
        <v>191</v>
      </c>
      <c r="G741" s="32">
        <f t="shared" si="25"/>
        <v>0</v>
      </c>
    </row>
    <row r="742" spans="1:7" x14ac:dyDescent="0.25">
      <c r="A742" s="6" t="s">
        <v>955</v>
      </c>
      <c r="B742" s="6"/>
      <c r="C742" s="26"/>
      <c r="D742" s="15">
        <v>230</v>
      </c>
      <c r="G742" s="32">
        <f t="shared" si="25"/>
        <v>0</v>
      </c>
    </row>
    <row r="743" spans="1:7" x14ac:dyDescent="0.25">
      <c r="A743" s="6" t="s">
        <v>956</v>
      </c>
      <c r="B743" s="6"/>
      <c r="C743" s="26"/>
      <c r="D743" s="15">
        <v>636</v>
      </c>
      <c r="G743" s="32">
        <f t="shared" si="25"/>
        <v>0</v>
      </c>
    </row>
    <row r="744" spans="1:7" x14ac:dyDescent="0.25">
      <c r="A744" s="6" t="s">
        <v>957</v>
      </c>
      <c r="B744" s="6"/>
      <c r="C744" s="26"/>
      <c r="D744" s="15">
        <v>251</v>
      </c>
      <c r="G744" s="32">
        <f t="shared" si="25"/>
        <v>0</v>
      </c>
    </row>
    <row r="745" spans="1:7" x14ac:dyDescent="0.25">
      <c r="A745" s="6" t="s">
        <v>958</v>
      </c>
      <c r="B745" s="6"/>
      <c r="C745" s="26"/>
      <c r="D745" s="15">
        <v>420</v>
      </c>
      <c r="G745" s="32">
        <f t="shared" si="25"/>
        <v>0</v>
      </c>
    </row>
    <row r="746" spans="1:7" x14ac:dyDescent="0.25">
      <c r="A746" s="6" t="s">
        <v>959</v>
      </c>
      <c r="B746" s="6"/>
      <c r="C746" s="26"/>
      <c r="D746" s="15">
        <v>1235</v>
      </c>
      <c r="G746" s="32">
        <f t="shared" si="25"/>
        <v>0</v>
      </c>
    </row>
    <row r="747" spans="1:7" x14ac:dyDescent="0.25">
      <c r="A747" s="6" t="s">
        <v>960</v>
      </c>
      <c r="B747" s="6"/>
      <c r="C747" s="26"/>
      <c r="D747" s="15">
        <v>181</v>
      </c>
      <c r="G747" s="32">
        <f t="shared" si="25"/>
        <v>0</v>
      </c>
    </row>
    <row r="748" spans="1:7" x14ac:dyDescent="0.25">
      <c r="A748" s="6" t="s">
        <v>961</v>
      </c>
      <c r="B748" s="6"/>
      <c r="C748" s="26"/>
      <c r="D748" s="15">
        <v>360</v>
      </c>
      <c r="G748" s="32">
        <f t="shared" si="25"/>
        <v>0</v>
      </c>
    </row>
    <row r="749" spans="1:7" x14ac:dyDescent="0.25">
      <c r="A749" s="6" t="s">
        <v>962</v>
      </c>
      <c r="B749" s="6"/>
      <c r="C749" s="26"/>
      <c r="D749" s="15">
        <v>657</v>
      </c>
      <c r="G749" s="32">
        <f t="shared" si="25"/>
        <v>0</v>
      </c>
    </row>
    <row r="750" spans="1:7" x14ac:dyDescent="0.25">
      <c r="A750" s="6" t="s">
        <v>963</v>
      </c>
      <c r="B750" s="6"/>
      <c r="C750" s="26"/>
      <c r="D750" s="15">
        <v>246</v>
      </c>
      <c r="G750" s="32">
        <f t="shared" si="25"/>
        <v>0</v>
      </c>
    </row>
    <row r="751" spans="1:7" x14ac:dyDescent="0.25">
      <c r="A751" s="6" t="s">
        <v>964</v>
      </c>
      <c r="B751" s="6" t="s">
        <v>730</v>
      </c>
      <c r="C751" s="26" t="s">
        <v>731</v>
      </c>
      <c r="D751" s="15">
        <v>167</v>
      </c>
      <c r="G751" s="32">
        <f t="shared" si="25"/>
        <v>0</v>
      </c>
    </row>
    <row r="752" spans="1:7" x14ac:dyDescent="0.25">
      <c r="A752" s="6" t="s">
        <v>965</v>
      </c>
      <c r="B752" s="6"/>
      <c r="C752" s="26"/>
      <c r="D752" s="15">
        <v>533</v>
      </c>
      <c r="G752" s="32">
        <f t="shared" si="25"/>
        <v>0</v>
      </c>
    </row>
    <row r="753" spans="1:7" x14ac:dyDescent="0.25">
      <c r="A753" s="6" t="s">
        <v>966</v>
      </c>
      <c r="B753" s="6"/>
      <c r="C753" s="26"/>
      <c r="D753" s="15">
        <v>224</v>
      </c>
      <c r="G753" s="32">
        <f t="shared" si="25"/>
        <v>0</v>
      </c>
    </row>
    <row r="754" spans="1:7" x14ac:dyDescent="0.25">
      <c r="A754" s="6" t="s">
        <v>967</v>
      </c>
      <c r="B754" s="6"/>
      <c r="C754" s="26"/>
      <c r="D754" s="15">
        <v>160</v>
      </c>
      <c r="G754" s="32">
        <f t="shared" si="25"/>
        <v>0</v>
      </c>
    </row>
    <row r="755" spans="1:7" x14ac:dyDescent="0.25">
      <c r="A755" s="6" t="s">
        <v>968</v>
      </c>
      <c r="B755" s="6"/>
      <c r="C755" s="26"/>
      <c r="D755" s="15">
        <v>202</v>
      </c>
      <c r="G755" s="32">
        <f t="shared" si="25"/>
        <v>0</v>
      </c>
    </row>
    <row r="756" spans="1:7" x14ac:dyDescent="0.25">
      <c r="A756" s="6" t="s">
        <v>969</v>
      </c>
      <c r="B756" s="6"/>
      <c r="C756" s="26"/>
      <c r="D756" s="15">
        <v>356.66</v>
      </c>
      <c r="G756" s="32">
        <f t="shared" si="25"/>
        <v>0</v>
      </c>
    </row>
    <row r="757" spans="1:7" x14ac:dyDescent="0.25">
      <c r="A757" s="6" t="s">
        <v>970</v>
      </c>
      <c r="B757" s="6"/>
      <c r="C757" s="26"/>
      <c r="D757" s="15">
        <v>498</v>
      </c>
      <c r="G757" s="32">
        <f t="shared" si="25"/>
        <v>0</v>
      </c>
    </row>
    <row r="758" spans="1:7" x14ac:dyDescent="0.25">
      <c r="A758" s="6" t="s">
        <v>971</v>
      </c>
      <c r="B758" s="6"/>
      <c r="C758" s="26"/>
      <c r="D758" s="15">
        <v>434</v>
      </c>
      <c r="G758" s="32">
        <f t="shared" si="25"/>
        <v>0</v>
      </c>
    </row>
    <row r="759" spans="1:7" x14ac:dyDescent="0.25">
      <c r="A759" s="6" t="s">
        <v>972</v>
      </c>
      <c r="B759" s="6"/>
      <c r="C759" s="26"/>
      <c r="D759" s="15">
        <v>131</v>
      </c>
      <c r="G759" s="32">
        <f t="shared" si="25"/>
        <v>0</v>
      </c>
    </row>
    <row r="760" spans="1:7" x14ac:dyDescent="0.25">
      <c r="A760" s="6" t="s">
        <v>973</v>
      </c>
      <c r="B760" s="6"/>
      <c r="C760" s="26"/>
      <c r="D760" s="15">
        <v>206.5</v>
      </c>
      <c r="G760" s="32">
        <f t="shared" si="25"/>
        <v>0</v>
      </c>
    </row>
    <row r="761" spans="1:7" x14ac:dyDescent="0.25">
      <c r="A761" s="6" t="s">
        <v>974</v>
      </c>
      <c r="B761" s="6"/>
      <c r="C761" s="26"/>
      <c r="D761" s="15">
        <v>206</v>
      </c>
      <c r="G761" s="32">
        <f t="shared" si="25"/>
        <v>0</v>
      </c>
    </row>
    <row r="762" spans="1:7" x14ac:dyDescent="0.25">
      <c r="A762" s="6" t="s">
        <v>975</v>
      </c>
      <c r="B762" s="6"/>
      <c r="C762" s="26"/>
      <c r="D762" s="15">
        <v>325.5</v>
      </c>
      <c r="G762" s="32">
        <f t="shared" si="25"/>
        <v>0</v>
      </c>
    </row>
    <row r="763" spans="1:7" x14ac:dyDescent="0.25">
      <c r="A763" s="6" t="s">
        <v>976</v>
      </c>
      <c r="B763" s="6"/>
      <c r="C763" s="26"/>
      <c r="D763" s="15">
        <v>161</v>
      </c>
      <c r="G763" s="32">
        <f t="shared" si="25"/>
        <v>0</v>
      </c>
    </row>
    <row r="764" spans="1:7" x14ac:dyDescent="0.25">
      <c r="A764" s="6" t="s">
        <v>977</v>
      </c>
      <c r="B764" s="6" t="s">
        <v>978</v>
      </c>
      <c r="C764" s="26" t="s">
        <v>979</v>
      </c>
      <c r="D764" s="15">
        <v>310</v>
      </c>
      <c r="G764" s="32">
        <f t="shared" si="25"/>
        <v>0</v>
      </c>
    </row>
    <row r="765" spans="1:7" x14ac:dyDescent="0.25">
      <c r="A765" s="6" t="s">
        <v>980</v>
      </c>
      <c r="B765" s="6" t="s">
        <v>89</v>
      </c>
      <c r="C765" s="26" t="s">
        <v>56</v>
      </c>
      <c r="D765" s="15">
        <v>292</v>
      </c>
      <c r="G765" s="32">
        <f t="shared" si="25"/>
        <v>0</v>
      </c>
    </row>
    <row r="766" spans="1:7" x14ac:dyDescent="0.25">
      <c r="A766" s="6" t="s">
        <v>981</v>
      </c>
      <c r="B766" s="6" t="s">
        <v>730</v>
      </c>
      <c r="C766" s="26" t="s">
        <v>731</v>
      </c>
      <c r="D766" s="15">
        <v>249</v>
      </c>
      <c r="G766" s="32">
        <f t="shared" si="25"/>
        <v>0</v>
      </c>
    </row>
    <row r="767" spans="1:7" x14ac:dyDescent="0.25">
      <c r="A767" s="6" t="s">
        <v>982</v>
      </c>
      <c r="B767" s="6" t="s">
        <v>89</v>
      </c>
      <c r="C767" s="26" t="s">
        <v>56</v>
      </c>
      <c r="D767" s="15">
        <v>754</v>
      </c>
      <c r="G767" s="32">
        <f t="shared" si="25"/>
        <v>0</v>
      </c>
    </row>
    <row r="768" spans="1:7" x14ac:dyDescent="0.25">
      <c r="A768" s="6" t="s">
        <v>983</v>
      </c>
      <c r="B768" s="6"/>
      <c r="C768" s="26"/>
      <c r="D768" s="15">
        <v>161</v>
      </c>
      <c r="G768" s="32">
        <f t="shared" si="25"/>
        <v>0</v>
      </c>
    </row>
    <row r="769" spans="1:7" x14ac:dyDescent="0.25">
      <c r="A769" s="6" t="s">
        <v>984</v>
      </c>
      <c r="B769" s="6"/>
      <c r="C769" s="26"/>
      <c r="D769" s="15">
        <v>206</v>
      </c>
      <c r="G769" s="32">
        <f t="shared" si="25"/>
        <v>0</v>
      </c>
    </row>
    <row r="770" spans="1:7" x14ac:dyDescent="0.25">
      <c r="A770" s="6" t="s">
        <v>985</v>
      </c>
      <c r="B770" s="6"/>
      <c r="C770" s="26"/>
      <c r="D770" s="15">
        <v>190</v>
      </c>
      <c r="G770" s="32">
        <f t="shared" si="25"/>
        <v>0</v>
      </c>
    </row>
    <row r="771" spans="1:7" x14ac:dyDescent="0.25">
      <c r="A771" s="6" t="s">
        <v>986</v>
      </c>
      <c r="B771" s="6"/>
      <c r="C771" s="26"/>
      <c r="D771" s="15">
        <v>185.3</v>
      </c>
      <c r="G771" s="32">
        <f t="shared" ref="G771:G834" si="26">SUMIF($B:$B,F771,$D:$D)</f>
        <v>0</v>
      </c>
    </row>
    <row r="772" spans="1:7" x14ac:dyDescent="0.25">
      <c r="A772" s="6" t="s">
        <v>987</v>
      </c>
      <c r="B772" s="6"/>
      <c r="C772" s="26"/>
      <c r="D772" s="15">
        <v>325</v>
      </c>
      <c r="G772" s="32">
        <f t="shared" si="26"/>
        <v>0</v>
      </c>
    </row>
    <row r="773" spans="1:7" x14ac:dyDescent="0.25">
      <c r="A773" s="6" t="s">
        <v>988</v>
      </c>
      <c r="B773" s="6"/>
      <c r="C773" s="26"/>
      <c r="D773" s="15">
        <v>478.5</v>
      </c>
      <c r="G773" s="32">
        <f t="shared" si="26"/>
        <v>0</v>
      </c>
    </row>
    <row r="774" spans="1:7" x14ac:dyDescent="0.25">
      <c r="A774" s="6" t="s">
        <v>989</v>
      </c>
      <c r="B774" s="6"/>
      <c r="C774" s="26"/>
      <c r="D774" s="15">
        <v>390</v>
      </c>
      <c r="G774" s="32">
        <f t="shared" si="26"/>
        <v>0</v>
      </c>
    </row>
    <row r="775" spans="1:7" x14ac:dyDescent="0.25">
      <c r="A775" s="6" t="s">
        <v>990</v>
      </c>
      <c r="B775" s="6"/>
      <c r="C775" s="26"/>
      <c r="D775" s="15">
        <v>257</v>
      </c>
      <c r="G775" s="32">
        <f t="shared" si="26"/>
        <v>0</v>
      </c>
    </row>
    <row r="776" spans="1:7" x14ac:dyDescent="0.25">
      <c r="A776" s="6" t="s">
        <v>991</v>
      </c>
      <c r="B776" s="6"/>
      <c r="C776" s="26"/>
      <c r="D776" s="15">
        <v>331</v>
      </c>
      <c r="G776" s="32">
        <f t="shared" si="26"/>
        <v>0</v>
      </c>
    </row>
    <row r="777" spans="1:7" x14ac:dyDescent="0.25">
      <c r="A777" s="6" t="s">
        <v>992</v>
      </c>
      <c r="B777" s="6"/>
      <c r="C777" s="26"/>
      <c r="D777" s="15">
        <v>266</v>
      </c>
      <c r="G777" s="32">
        <f t="shared" si="26"/>
        <v>0</v>
      </c>
    </row>
    <row r="778" spans="1:7" x14ac:dyDescent="0.25">
      <c r="A778" s="6" t="s">
        <v>993</v>
      </c>
      <c r="B778" s="6"/>
      <c r="C778" s="26"/>
      <c r="D778" s="15">
        <v>381</v>
      </c>
      <c r="G778" s="32">
        <f t="shared" si="26"/>
        <v>0</v>
      </c>
    </row>
    <row r="779" spans="1:7" x14ac:dyDescent="0.25">
      <c r="A779" s="6" t="s">
        <v>994</v>
      </c>
      <c r="B779" s="6" t="s">
        <v>995</v>
      </c>
      <c r="C779" s="26" t="s">
        <v>996</v>
      </c>
      <c r="D779" s="15">
        <v>436</v>
      </c>
      <c r="G779" s="32">
        <f t="shared" si="26"/>
        <v>0</v>
      </c>
    </row>
    <row r="780" spans="1:7" x14ac:dyDescent="0.25">
      <c r="A780" s="6" t="s">
        <v>997</v>
      </c>
      <c r="B780" s="6" t="s">
        <v>89</v>
      </c>
      <c r="C780" s="26" t="s">
        <v>56</v>
      </c>
      <c r="D780" s="15">
        <v>960</v>
      </c>
      <c r="G780" s="32">
        <f t="shared" si="26"/>
        <v>0</v>
      </c>
    </row>
    <row r="781" spans="1:7" x14ac:dyDescent="0.25">
      <c r="A781" s="6" t="s">
        <v>998</v>
      </c>
      <c r="B781" s="6" t="s">
        <v>999</v>
      </c>
      <c r="C781" s="26" t="s">
        <v>769</v>
      </c>
      <c r="D781" s="15">
        <v>366</v>
      </c>
      <c r="G781" s="32">
        <f t="shared" si="26"/>
        <v>0</v>
      </c>
    </row>
    <row r="782" spans="1:7" x14ac:dyDescent="0.25">
      <c r="A782" s="6" t="s">
        <v>1000</v>
      </c>
      <c r="B782" s="6" t="s">
        <v>1001</v>
      </c>
      <c r="C782" s="26" t="s">
        <v>320</v>
      </c>
      <c r="D782" s="15">
        <v>291</v>
      </c>
      <c r="G782" s="32">
        <f t="shared" si="26"/>
        <v>0</v>
      </c>
    </row>
    <row r="783" spans="1:7" x14ac:dyDescent="0.25">
      <c r="A783" s="6" t="s">
        <v>1002</v>
      </c>
      <c r="B783" s="6" t="s">
        <v>1003</v>
      </c>
      <c r="C783" s="26" t="s">
        <v>320</v>
      </c>
      <c r="D783" s="15">
        <v>198</v>
      </c>
      <c r="G783" s="32">
        <f t="shared" si="26"/>
        <v>0</v>
      </c>
    </row>
    <row r="784" spans="1:7" x14ac:dyDescent="0.25">
      <c r="A784" s="6" t="s">
        <v>1004</v>
      </c>
      <c r="B784" s="6" t="s">
        <v>89</v>
      </c>
      <c r="C784" s="26" t="s">
        <v>56</v>
      </c>
      <c r="D784" s="15">
        <v>145</v>
      </c>
      <c r="G784" s="32">
        <f t="shared" si="26"/>
        <v>0</v>
      </c>
    </row>
    <row r="785" spans="1:7" x14ac:dyDescent="0.25">
      <c r="A785" s="6" t="s">
        <v>1005</v>
      </c>
      <c r="B785" s="6" t="s">
        <v>89</v>
      </c>
      <c r="C785" s="26" t="s">
        <v>56</v>
      </c>
      <c r="D785" s="15">
        <v>196</v>
      </c>
      <c r="G785" s="32">
        <f t="shared" si="26"/>
        <v>0</v>
      </c>
    </row>
    <row r="786" spans="1:7" x14ac:dyDescent="0.25">
      <c r="A786" s="6" t="s">
        <v>1006</v>
      </c>
      <c r="B786" s="6" t="s">
        <v>89</v>
      </c>
      <c r="C786" s="26" t="s">
        <v>56</v>
      </c>
      <c r="D786" s="15">
        <v>437</v>
      </c>
      <c r="G786" s="32">
        <f t="shared" si="26"/>
        <v>0</v>
      </c>
    </row>
    <row r="787" spans="1:7" x14ac:dyDescent="0.25">
      <c r="A787" s="6" t="s">
        <v>1007</v>
      </c>
      <c r="B787" s="6" t="s">
        <v>89</v>
      </c>
      <c r="C787" s="26" t="s">
        <v>56</v>
      </c>
      <c r="D787" s="15">
        <v>313</v>
      </c>
      <c r="G787" s="32">
        <f t="shared" si="26"/>
        <v>0</v>
      </c>
    </row>
    <row r="788" spans="1:7" x14ac:dyDescent="0.25">
      <c r="A788" s="6" t="s">
        <v>1008</v>
      </c>
      <c r="B788" s="6" t="s">
        <v>89</v>
      </c>
      <c r="C788" s="26" t="s">
        <v>56</v>
      </c>
      <c r="D788" s="15">
        <v>146</v>
      </c>
      <c r="G788" s="32">
        <f t="shared" si="26"/>
        <v>0</v>
      </c>
    </row>
    <row r="789" spans="1:7" x14ac:dyDescent="0.25">
      <c r="A789" s="6" t="s">
        <v>1009</v>
      </c>
      <c r="B789" s="6" t="s">
        <v>89</v>
      </c>
      <c r="C789" s="26" t="s">
        <v>56</v>
      </c>
      <c r="D789" s="15">
        <v>292</v>
      </c>
      <c r="G789" s="32">
        <f t="shared" si="26"/>
        <v>0</v>
      </c>
    </row>
    <row r="790" spans="1:7" x14ac:dyDescent="0.25">
      <c r="A790" s="6" t="s">
        <v>1010</v>
      </c>
      <c r="B790" s="6" t="s">
        <v>89</v>
      </c>
      <c r="C790" s="26" t="s">
        <v>56</v>
      </c>
      <c r="D790" s="15">
        <v>249</v>
      </c>
      <c r="G790" s="32">
        <f t="shared" si="26"/>
        <v>0</v>
      </c>
    </row>
    <row r="791" spans="1:7" x14ac:dyDescent="0.25">
      <c r="A791" s="6" t="s">
        <v>1011</v>
      </c>
      <c r="B791" s="6"/>
      <c r="C791" s="26"/>
      <c r="D791" s="15">
        <v>355</v>
      </c>
      <c r="G791" s="32">
        <f t="shared" si="26"/>
        <v>0</v>
      </c>
    </row>
    <row r="792" spans="1:7" x14ac:dyDescent="0.25">
      <c r="A792" s="6" t="s">
        <v>1012</v>
      </c>
      <c r="B792" s="6"/>
      <c r="C792" s="26"/>
      <c r="D792" s="15">
        <v>480</v>
      </c>
      <c r="G792" s="32">
        <f t="shared" si="26"/>
        <v>0</v>
      </c>
    </row>
    <row r="793" spans="1:7" x14ac:dyDescent="0.25">
      <c r="A793" s="6" t="s">
        <v>1013</v>
      </c>
      <c r="B793" s="6"/>
      <c r="C793" s="26"/>
      <c r="D793" s="15">
        <v>339</v>
      </c>
      <c r="G793" s="32">
        <f t="shared" si="26"/>
        <v>0</v>
      </c>
    </row>
    <row r="794" spans="1:7" x14ac:dyDescent="0.25">
      <c r="A794" s="6" t="s">
        <v>1014</v>
      </c>
      <c r="B794" s="6"/>
      <c r="C794" s="26"/>
      <c r="D794" s="15">
        <v>206</v>
      </c>
      <c r="G794" s="32">
        <f t="shared" si="26"/>
        <v>0</v>
      </c>
    </row>
    <row r="795" spans="1:7" x14ac:dyDescent="0.25">
      <c r="A795" s="6" t="s">
        <v>1015</v>
      </c>
      <c r="B795" s="6" t="s">
        <v>89</v>
      </c>
      <c r="C795" s="26" t="s">
        <v>56</v>
      </c>
      <c r="D795" s="15">
        <v>331</v>
      </c>
      <c r="G795" s="32">
        <f t="shared" si="26"/>
        <v>0</v>
      </c>
    </row>
    <row r="796" spans="1:7" x14ac:dyDescent="0.25">
      <c r="A796" s="6" t="s">
        <v>1016</v>
      </c>
      <c r="B796" s="6" t="s">
        <v>89</v>
      </c>
      <c r="C796" s="26" t="s">
        <v>56</v>
      </c>
      <c r="D796" s="15">
        <v>167</v>
      </c>
      <c r="G796" s="32">
        <f t="shared" si="26"/>
        <v>0</v>
      </c>
    </row>
    <row r="797" spans="1:7" x14ac:dyDescent="0.25">
      <c r="A797" s="6" t="s">
        <v>1017</v>
      </c>
      <c r="B797" s="6"/>
      <c r="C797" s="26"/>
      <c r="D797" s="15">
        <v>295</v>
      </c>
      <c r="G797" s="32">
        <f t="shared" si="26"/>
        <v>0</v>
      </c>
    </row>
    <row r="798" spans="1:7" x14ac:dyDescent="0.25">
      <c r="A798" s="6" t="s">
        <v>1018</v>
      </c>
      <c r="B798" s="6" t="s">
        <v>89</v>
      </c>
      <c r="C798" s="26" t="s">
        <v>56</v>
      </c>
      <c r="D798" s="15">
        <v>460</v>
      </c>
      <c r="G798" s="32">
        <f t="shared" si="26"/>
        <v>0</v>
      </c>
    </row>
    <row r="799" spans="1:7" x14ac:dyDescent="0.25">
      <c r="A799" s="6" t="s">
        <v>1019</v>
      </c>
      <c r="B799" s="6" t="s">
        <v>89</v>
      </c>
      <c r="C799" s="26" t="s">
        <v>56</v>
      </c>
      <c r="D799" s="15">
        <v>272</v>
      </c>
      <c r="G799" s="32">
        <f t="shared" si="26"/>
        <v>0</v>
      </c>
    </row>
    <row r="800" spans="1:7" x14ac:dyDescent="0.25">
      <c r="A800" s="6" t="s">
        <v>1020</v>
      </c>
      <c r="B800" s="6" t="s">
        <v>89</v>
      </c>
      <c r="C800" s="26" t="s">
        <v>56</v>
      </c>
      <c r="D800" s="15">
        <v>491</v>
      </c>
      <c r="G800" s="32">
        <f t="shared" si="26"/>
        <v>0</v>
      </c>
    </row>
    <row r="801" spans="1:7" x14ac:dyDescent="0.25">
      <c r="A801" s="6" t="s">
        <v>1021</v>
      </c>
      <c r="B801" s="6" t="s">
        <v>89</v>
      </c>
      <c r="C801" s="26" t="s">
        <v>56</v>
      </c>
      <c r="D801" s="15">
        <v>323</v>
      </c>
      <c r="G801" s="32">
        <f t="shared" si="26"/>
        <v>0</v>
      </c>
    </row>
    <row r="802" spans="1:7" x14ac:dyDescent="0.25">
      <c r="A802" s="6" t="s">
        <v>1022</v>
      </c>
      <c r="B802" s="6" t="s">
        <v>89</v>
      </c>
      <c r="C802" s="26" t="s">
        <v>56</v>
      </c>
      <c r="D802" s="15">
        <v>394</v>
      </c>
      <c r="G802" s="32">
        <f t="shared" si="26"/>
        <v>0</v>
      </c>
    </row>
    <row r="803" spans="1:7" x14ac:dyDescent="0.25">
      <c r="A803" s="6" t="s">
        <v>1023</v>
      </c>
      <c r="B803" s="6"/>
      <c r="C803" s="26"/>
      <c r="D803" s="15">
        <v>304</v>
      </c>
      <c r="G803" s="32">
        <f t="shared" si="26"/>
        <v>0</v>
      </c>
    </row>
    <row r="804" spans="1:7" x14ac:dyDescent="0.25">
      <c r="A804" s="6" t="s">
        <v>1024</v>
      </c>
      <c r="B804" s="6" t="s">
        <v>89</v>
      </c>
      <c r="C804" s="26" t="s">
        <v>56</v>
      </c>
      <c r="D804" s="15">
        <v>972</v>
      </c>
      <c r="G804" s="32">
        <f t="shared" si="26"/>
        <v>0</v>
      </c>
    </row>
    <row r="805" spans="1:7" x14ac:dyDescent="0.25">
      <c r="A805" s="6" t="s">
        <v>1025</v>
      </c>
      <c r="B805" s="6"/>
      <c r="C805" s="26"/>
      <c r="D805" s="15">
        <v>324</v>
      </c>
      <c r="G805" s="32">
        <f t="shared" si="26"/>
        <v>0</v>
      </c>
    </row>
    <row r="806" spans="1:7" x14ac:dyDescent="0.25">
      <c r="A806" s="6" t="s">
        <v>1026</v>
      </c>
      <c r="B806" s="6"/>
      <c r="C806" s="26"/>
      <c r="D806" s="15">
        <v>231</v>
      </c>
      <c r="G806" s="32">
        <f t="shared" si="26"/>
        <v>0</v>
      </c>
    </row>
    <row r="807" spans="1:7" x14ac:dyDescent="0.25">
      <c r="A807" s="6" t="s">
        <v>1027</v>
      </c>
      <c r="B807" s="6"/>
      <c r="C807" s="26"/>
      <c r="D807" s="15">
        <v>264</v>
      </c>
      <c r="G807" s="32">
        <f t="shared" si="26"/>
        <v>0</v>
      </c>
    </row>
    <row r="808" spans="1:7" x14ac:dyDescent="0.25">
      <c r="A808" s="6" t="s">
        <v>1028</v>
      </c>
      <c r="B808" s="6"/>
      <c r="C808" s="26"/>
      <c r="D808" s="15">
        <v>150</v>
      </c>
      <c r="G808" s="32">
        <f t="shared" si="26"/>
        <v>0</v>
      </c>
    </row>
    <row r="809" spans="1:7" x14ac:dyDescent="0.25">
      <c r="A809" s="6" t="s">
        <v>1029</v>
      </c>
      <c r="B809" s="6"/>
      <c r="C809" s="26"/>
      <c r="D809" s="15">
        <v>557</v>
      </c>
      <c r="G809" s="32">
        <f t="shared" si="26"/>
        <v>0</v>
      </c>
    </row>
    <row r="810" spans="1:7" x14ac:dyDescent="0.25">
      <c r="A810" s="6" t="s">
        <v>1030</v>
      </c>
      <c r="B810" s="6"/>
      <c r="C810" s="26"/>
      <c r="D810" s="15">
        <v>289</v>
      </c>
      <c r="G810" s="32">
        <f t="shared" si="26"/>
        <v>0</v>
      </c>
    </row>
    <row r="811" spans="1:7" x14ac:dyDescent="0.25">
      <c r="A811" s="6" t="s">
        <v>1031</v>
      </c>
      <c r="B811" s="6" t="s">
        <v>730</v>
      </c>
      <c r="C811" s="26" t="s">
        <v>731</v>
      </c>
      <c r="D811" s="15">
        <v>62</v>
      </c>
      <c r="G811" s="32">
        <f t="shared" si="26"/>
        <v>0</v>
      </c>
    </row>
    <row r="812" spans="1:7" x14ac:dyDescent="0.25">
      <c r="A812" s="6" t="s">
        <v>1032</v>
      </c>
      <c r="B812" s="6" t="s">
        <v>730</v>
      </c>
      <c r="C812" s="26" t="s">
        <v>731</v>
      </c>
      <c r="D812" s="15">
        <v>322</v>
      </c>
      <c r="G812" s="32">
        <f t="shared" si="26"/>
        <v>0</v>
      </c>
    </row>
    <row r="813" spans="1:7" x14ac:dyDescent="0.25">
      <c r="A813" s="6" t="s">
        <v>1033</v>
      </c>
      <c r="B813" s="6"/>
      <c r="C813" s="26"/>
      <c r="D813" s="15">
        <v>279</v>
      </c>
      <c r="G813" s="32">
        <f t="shared" si="26"/>
        <v>0</v>
      </c>
    </row>
    <row r="814" spans="1:7" x14ac:dyDescent="0.25">
      <c r="A814" s="6" t="s">
        <v>1034</v>
      </c>
      <c r="B814" s="6" t="s">
        <v>1035</v>
      </c>
      <c r="C814" s="26" t="s">
        <v>1036</v>
      </c>
      <c r="D814" s="15">
        <v>62</v>
      </c>
      <c r="G814" s="32">
        <f t="shared" si="26"/>
        <v>0</v>
      </c>
    </row>
    <row r="815" spans="1:7" x14ac:dyDescent="0.25">
      <c r="A815" s="6" t="s">
        <v>1037</v>
      </c>
      <c r="B815" s="6" t="s">
        <v>730</v>
      </c>
      <c r="C815" s="26" t="s">
        <v>731</v>
      </c>
      <c r="D815" s="15">
        <v>366</v>
      </c>
      <c r="G815" s="32">
        <f t="shared" si="26"/>
        <v>0</v>
      </c>
    </row>
    <row r="816" spans="1:7" x14ac:dyDescent="0.25">
      <c r="A816" s="6" t="s">
        <v>1038</v>
      </c>
      <c r="B816" s="6" t="s">
        <v>89</v>
      </c>
      <c r="C816" s="26" t="s">
        <v>56</v>
      </c>
      <c r="D816" s="15">
        <v>535</v>
      </c>
      <c r="G816" s="32">
        <f t="shared" si="26"/>
        <v>0</v>
      </c>
    </row>
    <row r="817" spans="1:7" x14ac:dyDescent="0.25">
      <c r="A817" s="6" t="s">
        <v>1039</v>
      </c>
      <c r="B817" s="6" t="s">
        <v>1040</v>
      </c>
      <c r="C817" s="26" t="s">
        <v>1041</v>
      </c>
      <c r="D817" s="15">
        <v>62</v>
      </c>
      <c r="G817" s="32">
        <f t="shared" si="26"/>
        <v>0</v>
      </c>
    </row>
    <row r="818" spans="1:7" x14ac:dyDescent="0.25">
      <c r="A818" s="6" t="s">
        <v>1042</v>
      </c>
      <c r="B818" s="6"/>
      <c r="C818" s="26"/>
      <c r="D818" s="15">
        <v>445</v>
      </c>
      <c r="G818" s="32">
        <f t="shared" si="26"/>
        <v>0</v>
      </c>
    </row>
    <row r="819" spans="1:7" x14ac:dyDescent="0.25">
      <c r="A819" s="6" t="s">
        <v>1043</v>
      </c>
      <c r="B819" s="6"/>
      <c r="C819" s="26"/>
      <c r="D819" s="15">
        <v>359.1</v>
      </c>
      <c r="G819" s="32">
        <f t="shared" si="26"/>
        <v>0</v>
      </c>
    </row>
    <row r="820" spans="1:7" x14ac:dyDescent="0.25">
      <c r="A820" s="6" t="s">
        <v>1044</v>
      </c>
      <c r="B820" s="6"/>
      <c r="C820" s="26"/>
      <c r="D820" s="15">
        <v>289</v>
      </c>
      <c r="G820" s="32">
        <f t="shared" si="26"/>
        <v>0</v>
      </c>
    </row>
    <row r="821" spans="1:7" x14ac:dyDescent="0.25">
      <c r="A821" s="6" t="s">
        <v>1045</v>
      </c>
      <c r="B821" s="6"/>
      <c r="C821" s="26"/>
      <c r="D821" s="15">
        <v>205</v>
      </c>
      <c r="G821" s="32">
        <f t="shared" si="26"/>
        <v>0</v>
      </c>
    </row>
    <row r="822" spans="1:7" x14ac:dyDescent="0.25">
      <c r="A822" s="6" t="s">
        <v>1046</v>
      </c>
      <c r="B822" s="6"/>
      <c r="C822" s="26"/>
      <c r="D822" s="15">
        <v>622</v>
      </c>
      <c r="G822" s="32">
        <f t="shared" si="26"/>
        <v>0</v>
      </c>
    </row>
    <row r="823" spans="1:7" x14ac:dyDescent="0.25">
      <c r="A823" s="6" t="s">
        <v>1047</v>
      </c>
      <c r="B823" s="6"/>
      <c r="C823" s="26"/>
      <c r="D823" s="15">
        <v>285.5</v>
      </c>
      <c r="G823" s="32">
        <f t="shared" si="26"/>
        <v>0</v>
      </c>
    </row>
    <row r="824" spans="1:7" x14ac:dyDescent="0.25">
      <c r="A824" s="6" t="s">
        <v>1048</v>
      </c>
      <c r="B824" s="6"/>
      <c r="C824" s="26"/>
      <c r="D824" s="15">
        <v>150</v>
      </c>
      <c r="G824" s="32">
        <f t="shared" si="26"/>
        <v>0</v>
      </c>
    </row>
    <row r="825" spans="1:7" x14ac:dyDescent="0.25">
      <c r="A825" s="6" t="s">
        <v>1049</v>
      </c>
      <c r="B825" s="6" t="s">
        <v>89</v>
      </c>
      <c r="C825" s="26" t="s">
        <v>56</v>
      </c>
      <c r="D825" s="15">
        <v>167</v>
      </c>
      <c r="G825" s="32">
        <f t="shared" si="26"/>
        <v>0</v>
      </c>
    </row>
    <row r="826" spans="1:7" x14ac:dyDescent="0.25">
      <c r="A826" s="6" t="s">
        <v>1050</v>
      </c>
      <c r="B826" s="6" t="s">
        <v>730</v>
      </c>
      <c r="C826" s="26" t="s">
        <v>731</v>
      </c>
      <c r="D826" s="15">
        <v>1071</v>
      </c>
      <c r="G826" s="32">
        <f t="shared" si="26"/>
        <v>0</v>
      </c>
    </row>
    <row r="827" spans="1:7" x14ac:dyDescent="0.25">
      <c r="A827" s="6" t="s">
        <v>1051</v>
      </c>
      <c r="B827" s="6" t="s">
        <v>730</v>
      </c>
      <c r="C827" s="26" t="s">
        <v>731</v>
      </c>
      <c r="D827" s="15">
        <v>209</v>
      </c>
      <c r="G827" s="32">
        <f t="shared" si="26"/>
        <v>0</v>
      </c>
    </row>
    <row r="828" spans="1:7" x14ac:dyDescent="0.25">
      <c r="A828" s="6" t="s">
        <v>1052</v>
      </c>
      <c r="B828" s="6"/>
      <c r="C828" s="26"/>
      <c r="D828" s="15">
        <v>428</v>
      </c>
      <c r="G828" s="32">
        <f t="shared" si="26"/>
        <v>0</v>
      </c>
    </row>
    <row r="829" spans="1:7" x14ac:dyDescent="0.25">
      <c r="A829" s="6" t="s">
        <v>1053</v>
      </c>
      <c r="B829" s="6"/>
      <c r="C829" s="26"/>
      <c r="D829" s="15">
        <v>326</v>
      </c>
      <c r="G829" s="32">
        <f t="shared" si="26"/>
        <v>0</v>
      </c>
    </row>
    <row r="830" spans="1:7" x14ac:dyDescent="0.25">
      <c r="A830" s="6" t="s">
        <v>1054</v>
      </c>
      <c r="B830" s="6"/>
      <c r="C830" s="26"/>
      <c r="D830" s="15">
        <v>310</v>
      </c>
      <c r="G830" s="32">
        <f t="shared" si="26"/>
        <v>0</v>
      </c>
    </row>
    <row r="831" spans="1:7" x14ac:dyDescent="0.25">
      <c r="A831" s="6" t="s">
        <v>1055</v>
      </c>
      <c r="B831" s="6"/>
      <c r="C831" s="26"/>
      <c r="D831" s="15">
        <v>257</v>
      </c>
      <c r="G831" s="32">
        <f t="shared" si="26"/>
        <v>0</v>
      </c>
    </row>
    <row r="832" spans="1:7" x14ac:dyDescent="0.25">
      <c r="A832" s="6" t="s">
        <v>1056</v>
      </c>
      <c r="B832" s="6"/>
      <c r="C832" s="26"/>
      <c r="D832" s="15">
        <v>206.5</v>
      </c>
      <c r="G832" s="32">
        <f t="shared" si="26"/>
        <v>0</v>
      </c>
    </row>
    <row r="833" spans="1:7" x14ac:dyDescent="0.25">
      <c r="A833" s="6" t="s">
        <v>1057</v>
      </c>
      <c r="B833" s="6" t="s">
        <v>89</v>
      </c>
      <c r="C833" s="26" t="s">
        <v>56</v>
      </c>
      <c r="D833" s="15">
        <v>397</v>
      </c>
      <c r="G833" s="32">
        <f t="shared" si="26"/>
        <v>0</v>
      </c>
    </row>
    <row r="834" spans="1:7" x14ac:dyDescent="0.25">
      <c r="A834" s="6" t="s">
        <v>1058</v>
      </c>
      <c r="B834" s="6"/>
      <c r="C834" s="26"/>
      <c r="D834" s="15">
        <v>268</v>
      </c>
      <c r="G834" s="32">
        <f t="shared" si="26"/>
        <v>0</v>
      </c>
    </row>
    <row r="835" spans="1:7" x14ac:dyDescent="0.25">
      <c r="A835" s="6" t="s">
        <v>1059</v>
      </c>
      <c r="B835" s="6"/>
      <c r="C835" s="26"/>
      <c r="D835" s="15">
        <v>981</v>
      </c>
      <c r="G835" s="32">
        <f t="shared" ref="G835:G898" si="27">SUMIF($B:$B,F835,$D:$D)</f>
        <v>0</v>
      </c>
    </row>
    <row r="836" spans="1:7" x14ac:dyDescent="0.25">
      <c r="A836" s="6" t="s">
        <v>1060</v>
      </c>
      <c r="B836" s="6"/>
      <c r="C836" s="26"/>
      <c r="D836" s="15">
        <v>503</v>
      </c>
      <c r="G836" s="32">
        <f t="shared" si="27"/>
        <v>0</v>
      </c>
    </row>
    <row r="837" spans="1:7" x14ac:dyDescent="0.25">
      <c r="A837" s="6" t="s">
        <v>1061</v>
      </c>
      <c r="B837" s="6"/>
      <c r="C837" s="26"/>
      <c r="D837" s="15">
        <v>385</v>
      </c>
      <c r="G837" s="32">
        <f t="shared" si="27"/>
        <v>0</v>
      </c>
    </row>
    <row r="838" spans="1:7" x14ac:dyDescent="0.25">
      <c r="A838" s="6" t="s">
        <v>1062</v>
      </c>
      <c r="B838" s="6" t="s">
        <v>89</v>
      </c>
      <c r="C838" s="26" t="s">
        <v>56</v>
      </c>
      <c r="D838" s="15">
        <v>104</v>
      </c>
      <c r="G838" s="32">
        <f t="shared" si="27"/>
        <v>0</v>
      </c>
    </row>
    <row r="839" spans="1:7" x14ac:dyDescent="0.25">
      <c r="A839" s="6" t="s">
        <v>1063</v>
      </c>
      <c r="B839" s="6" t="s">
        <v>89</v>
      </c>
      <c r="C839" s="26" t="s">
        <v>56</v>
      </c>
      <c r="D839" s="15">
        <v>311</v>
      </c>
      <c r="G839" s="32">
        <f t="shared" si="27"/>
        <v>0</v>
      </c>
    </row>
    <row r="840" spans="1:7" x14ac:dyDescent="0.25">
      <c r="A840" s="6" t="s">
        <v>1064</v>
      </c>
      <c r="B840" s="6"/>
      <c r="C840" s="26"/>
      <c r="D840" s="15">
        <v>161</v>
      </c>
      <c r="G840" s="32">
        <f t="shared" si="27"/>
        <v>0</v>
      </c>
    </row>
    <row r="841" spans="1:7" x14ac:dyDescent="0.25">
      <c r="A841" s="6" t="s">
        <v>1065</v>
      </c>
      <c r="B841" s="6"/>
      <c r="C841" s="26"/>
      <c r="D841" s="15">
        <v>299</v>
      </c>
      <c r="G841" s="32">
        <f t="shared" si="27"/>
        <v>0</v>
      </c>
    </row>
    <row r="842" spans="1:7" x14ac:dyDescent="0.25">
      <c r="A842" s="6" t="s">
        <v>1066</v>
      </c>
      <c r="B842" s="6" t="s">
        <v>89</v>
      </c>
      <c r="C842" s="26" t="s">
        <v>56</v>
      </c>
      <c r="D842" s="15">
        <v>186</v>
      </c>
      <c r="G842" s="32">
        <f t="shared" si="27"/>
        <v>0</v>
      </c>
    </row>
    <row r="843" spans="1:7" x14ac:dyDescent="0.25">
      <c r="A843" s="6" t="s">
        <v>1067</v>
      </c>
      <c r="B843" s="6"/>
      <c r="C843" s="26"/>
      <c r="D843" s="15">
        <v>319</v>
      </c>
      <c r="G843" s="32">
        <f t="shared" si="27"/>
        <v>0</v>
      </c>
    </row>
    <row r="844" spans="1:7" x14ac:dyDescent="0.25">
      <c r="A844" s="6" t="s">
        <v>1068</v>
      </c>
      <c r="B844" s="6"/>
      <c r="C844" s="26"/>
      <c r="D844" s="15">
        <v>264</v>
      </c>
      <c r="G844" s="32">
        <f t="shared" si="27"/>
        <v>0</v>
      </c>
    </row>
    <row r="845" spans="1:7" x14ac:dyDescent="0.25">
      <c r="A845" s="6" t="s">
        <v>1069</v>
      </c>
      <c r="B845" s="6"/>
      <c r="C845" s="26"/>
      <c r="D845" s="15">
        <v>261</v>
      </c>
      <c r="G845" s="32">
        <f t="shared" si="27"/>
        <v>0</v>
      </c>
    </row>
    <row r="846" spans="1:7" x14ac:dyDescent="0.25">
      <c r="A846" s="6" t="s">
        <v>1070</v>
      </c>
      <c r="B846" s="6"/>
      <c r="C846" s="26"/>
      <c r="D846" s="15">
        <v>505.66</v>
      </c>
      <c r="G846" s="32">
        <f t="shared" si="27"/>
        <v>0</v>
      </c>
    </row>
    <row r="847" spans="1:7" x14ac:dyDescent="0.25">
      <c r="A847" s="6" t="s">
        <v>1071</v>
      </c>
      <c r="B847" s="6"/>
      <c r="C847" s="26"/>
      <c r="D847" s="15">
        <v>221</v>
      </c>
      <c r="G847" s="32">
        <f t="shared" si="27"/>
        <v>0</v>
      </c>
    </row>
    <row r="848" spans="1:7" x14ac:dyDescent="0.25">
      <c r="A848" s="6" t="s">
        <v>1072</v>
      </c>
      <c r="B848" s="6" t="s">
        <v>1073</v>
      </c>
      <c r="C848" s="26" t="s">
        <v>1074</v>
      </c>
      <c r="D848" s="15">
        <v>919</v>
      </c>
      <c r="G848" s="32">
        <f t="shared" si="27"/>
        <v>0</v>
      </c>
    </row>
    <row r="849" spans="1:7" x14ac:dyDescent="0.25">
      <c r="A849" s="6" t="s">
        <v>1075</v>
      </c>
      <c r="B849" s="6"/>
      <c r="C849" s="26"/>
      <c r="D849" s="15">
        <v>131</v>
      </c>
      <c r="G849" s="32">
        <f t="shared" si="27"/>
        <v>0</v>
      </c>
    </row>
    <row r="850" spans="1:7" x14ac:dyDescent="0.25">
      <c r="A850" s="6" t="s">
        <v>1076</v>
      </c>
      <c r="B850" s="6"/>
      <c r="C850" s="26"/>
      <c r="D850" s="15">
        <v>589</v>
      </c>
      <c r="G850" s="32">
        <f t="shared" si="27"/>
        <v>0</v>
      </c>
    </row>
    <row r="851" spans="1:7" x14ac:dyDescent="0.25">
      <c r="A851" s="6" t="s">
        <v>1077</v>
      </c>
      <c r="B851" s="6"/>
      <c r="C851" s="26"/>
      <c r="D851" s="15">
        <v>588</v>
      </c>
      <c r="G851" s="32">
        <f t="shared" si="27"/>
        <v>0</v>
      </c>
    </row>
    <row r="852" spans="1:7" x14ac:dyDescent="0.25">
      <c r="A852" s="6" t="s">
        <v>1078</v>
      </c>
      <c r="B852" s="6"/>
      <c r="C852" s="26"/>
      <c r="D852" s="15">
        <v>293</v>
      </c>
      <c r="G852" s="32">
        <f t="shared" si="27"/>
        <v>0</v>
      </c>
    </row>
    <row r="853" spans="1:7" x14ac:dyDescent="0.25">
      <c r="A853" s="6" t="s">
        <v>1079</v>
      </c>
      <c r="B853" s="6" t="s">
        <v>89</v>
      </c>
      <c r="C853" s="26" t="s">
        <v>56</v>
      </c>
      <c r="D853" s="15">
        <v>177</v>
      </c>
      <c r="G853" s="32">
        <f t="shared" si="27"/>
        <v>0</v>
      </c>
    </row>
    <row r="854" spans="1:7" x14ac:dyDescent="0.25">
      <c r="A854" s="6" t="s">
        <v>1080</v>
      </c>
      <c r="B854" s="6"/>
      <c r="C854" s="26"/>
      <c r="D854" s="15">
        <v>240</v>
      </c>
      <c r="G854" s="32">
        <f t="shared" si="27"/>
        <v>0</v>
      </c>
    </row>
    <row r="855" spans="1:7" x14ac:dyDescent="0.25">
      <c r="A855" s="6" t="s">
        <v>1081</v>
      </c>
      <c r="B855" s="6" t="s">
        <v>1035</v>
      </c>
      <c r="C855" s="26" t="s">
        <v>1036</v>
      </c>
      <c r="D855" s="15">
        <v>40</v>
      </c>
      <c r="G855" s="32">
        <f t="shared" si="27"/>
        <v>0</v>
      </c>
    </row>
    <row r="856" spans="1:7" x14ac:dyDescent="0.25">
      <c r="A856" s="6" t="s">
        <v>1082</v>
      </c>
      <c r="B856" s="6"/>
      <c r="C856" s="26"/>
      <c r="D856" s="15">
        <v>251</v>
      </c>
      <c r="G856" s="32">
        <f t="shared" si="27"/>
        <v>0</v>
      </c>
    </row>
    <row r="857" spans="1:7" x14ac:dyDescent="0.25">
      <c r="A857" s="6" t="s">
        <v>1083</v>
      </c>
      <c r="B857" s="6"/>
      <c r="C857" s="26"/>
      <c r="D857" s="15">
        <v>181</v>
      </c>
      <c r="G857" s="32">
        <f t="shared" si="27"/>
        <v>0</v>
      </c>
    </row>
    <row r="858" spans="1:7" x14ac:dyDescent="0.25">
      <c r="A858" s="6" t="s">
        <v>1084</v>
      </c>
      <c r="B858" s="6"/>
      <c r="C858" s="26"/>
      <c r="D858" s="15">
        <v>289</v>
      </c>
      <c r="G858" s="32">
        <f t="shared" si="27"/>
        <v>0</v>
      </c>
    </row>
    <row r="859" spans="1:7" x14ac:dyDescent="0.25">
      <c r="A859" s="6" t="s">
        <v>1085</v>
      </c>
      <c r="B859" s="6"/>
      <c r="C859" s="26"/>
      <c r="D859" s="15">
        <v>234</v>
      </c>
      <c r="G859" s="32">
        <f t="shared" si="27"/>
        <v>0</v>
      </c>
    </row>
    <row r="860" spans="1:7" x14ac:dyDescent="0.25">
      <c r="A860" s="6" t="s">
        <v>1086</v>
      </c>
      <c r="B860" s="6"/>
      <c r="C860" s="26"/>
      <c r="D860" s="15">
        <v>289</v>
      </c>
      <c r="G860" s="32">
        <f t="shared" si="27"/>
        <v>0</v>
      </c>
    </row>
    <row r="861" spans="1:7" x14ac:dyDescent="0.25">
      <c r="A861" s="6" t="s">
        <v>1087</v>
      </c>
      <c r="B861" s="6"/>
      <c r="C861" s="26"/>
      <c r="D861" s="15">
        <v>266</v>
      </c>
      <c r="G861" s="32">
        <f t="shared" si="27"/>
        <v>0</v>
      </c>
    </row>
    <row r="862" spans="1:7" x14ac:dyDescent="0.25">
      <c r="A862" s="6" t="s">
        <v>1088</v>
      </c>
      <c r="B862" s="6"/>
      <c r="C862" s="26"/>
      <c r="D862" s="15">
        <v>384</v>
      </c>
      <c r="G862" s="32">
        <f t="shared" si="27"/>
        <v>0</v>
      </c>
    </row>
    <row r="863" spans="1:7" x14ac:dyDescent="0.25">
      <c r="A863" s="6" t="s">
        <v>1089</v>
      </c>
      <c r="B863" s="6"/>
      <c r="C863" s="26"/>
      <c r="D863" s="15">
        <v>298</v>
      </c>
      <c r="G863" s="32">
        <f t="shared" si="27"/>
        <v>0</v>
      </c>
    </row>
    <row r="864" spans="1:7" x14ac:dyDescent="0.25">
      <c r="A864" s="6" t="s">
        <v>1090</v>
      </c>
      <c r="B864" s="6"/>
      <c r="C864" s="26"/>
      <c r="D864" s="15">
        <v>927</v>
      </c>
      <c r="G864" s="32">
        <f t="shared" si="27"/>
        <v>0</v>
      </c>
    </row>
    <row r="865" spans="1:7" x14ac:dyDescent="0.25">
      <c r="A865" s="6" t="s">
        <v>1091</v>
      </c>
      <c r="B865" s="6"/>
      <c r="C865" s="26"/>
      <c r="D865" s="15">
        <v>319</v>
      </c>
      <c r="G865" s="32">
        <f t="shared" si="27"/>
        <v>0</v>
      </c>
    </row>
    <row r="866" spans="1:7" x14ac:dyDescent="0.25">
      <c r="A866" s="6" t="s">
        <v>1092</v>
      </c>
      <c r="B866" s="6" t="s">
        <v>89</v>
      </c>
      <c r="C866" s="26" t="s">
        <v>56</v>
      </c>
      <c r="D866" s="15">
        <v>519</v>
      </c>
      <c r="G866" s="32">
        <f t="shared" si="27"/>
        <v>0</v>
      </c>
    </row>
    <row r="867" spans="1:7" x14ac:dyDescent="0.25">
      <c r="A867" s="6" t="s">
        <v>1093</v>
      </c>
      <c r="B867" s="6"/>
      <c r="C867" s="26"/>
      <c r="D867" s="15">
        <v>475</v>
      </c>
      <c r="G867" s="32">
        <f t="shared" si="27"/>
        <v>0</v>
      </c>
    </row>
    <row r="868" spans="1:7" x14ac:dyDescent="0.25">
      <c r="A868" s="6" t="s">
        <v>1094</v>
      </c>
      <c r="B868" s="6"/>
      <c r="C868" s="26"/>
      <c r="D868" s="15">
        <v>304</v>
      </c>
      <c r="G868" s="32">
        <f t="shared" si="27"/>
        <v>0</v>
      </c>
    </row>
    <row r="869" spans="1:7" x14ac:dyDescent="0.25">
      <c r="A869" s="6" t="s">
        <v>1095</v>
      </c>
      <c r="B869" s="6"/>
      <c r="C869" s="26"/>
      <c r="D869" s="15">
        <v>386</v>
      </c>
      <c r="G869" s="32">
        <f t="shared" si="27"/>
        <v>0</v>
      </c>
    </row>
    <row r="870" spans="1:7" x14ac:dyDescent="0.25">
      <c r="A870" s="6" t="s">
        <v>1096</v>
      </c>
      <c r="B870" s="6"/>
      <c r="C870" s="26"/>
      <c r="D870" s="15">
        <v>206</v>
      </c>
      <c r="G870" s="32">
        <f t="shared" si="27"/>
        <v>0</v>
      </c>
    </row>
    <row r="871" spans="1:7" x14ac:dyDescent="0.25">
      <c r="A871" s="6" t="s">
        <v>1097</v>
      </c>
      <c r="B871" s="6"/>
      <c r="C871" s="26"/>
      <c r="D871" s="15">
        <v>280</v>
      </c>
      <c r="G871" s="32">
        <f t="shared" si="27"/>
        <v>0</v>
      </c>
    </row>
    <row r="872" spans="1:7" x14ac:dyDescent="0.25">
      <c r="A872" s="6" t="s">
        <v>1098</v>
      </c>
      <c r="B872" s="6"/>
      <c r="C872" s="26"/>
      <c r="D872" s="15">
        <v>769</v>
      </c>
      <c r="G872" s="32">
        <f t="shared" si="27"/>
        <v>0</v>
      </c>
    </row>
    <row r="873" spans="1:7" x14ac:dyDescent="0.25">
      <c r="A873" s="6" t="s">
        <v>1099</v>
      </c>
      <c r="B873" s="6" t="s">
        <v>89</v>
      </c>
      <c r="C873" s="26" t="s">
        <v>56</v>
      </c>
      <c r="D873" s="15">
        <v>30</v>
      </c>
      <c r="G873" s="32">
        <f t="shared" si="27"/>
        <v>0</v>
      </c>
    </row>
    <row r="874" spans="1:7" x14ac:dyDescent="0.25">
      <c r="A874" s="6" t="s">
        <v>1100</v>
      </c>
      <c r="B874" s="6" t="s">
        <v>89</v>
      </c>
      <c r="C874" s="26" t="s">
        <v>56</v>
      </c>
      <c r="D874" s="15">
        <v>846</v>
      </c>
      <c r="G874" s="32">
        <f t="shared" si="27"/>
        <v>0</v>
      </c>
    </row>
    <row r="875" spans="1:7" x14ac:dyDescent="0.25">
      <c r="A875" s="6" t="s">
        <v>1101</v>
      </c>
      <c r="B875" s="6" t="s">
        <v>89</v>
      </c>
      <c r="C875" s="26" t="s">
        <v>56</v>
      </c>
      <c r="D875" s="15">
        <v>397</v>
      </c>
      <c r="G875" s="32">
        <f t="shared" si="27"/>
        <v>0</v>
      </c>
    </row>
    <row r="876" spans="1:7" x14ac:dyDescent="0.25">
      <c r="A876" s="6" t="s">
        <v>1102</v>
      </c>
      <c r="B876" s="6" t="s">
        <v>89</v>
      </c>
      <c r="C876" s="26" t="s">
        <v>56</v>
      </c>
      <c r="D876" s="15">
        <v>313</v>
      </c>
      <c r="G876" s="32">
        <f t="shared" si="27"/>
        <v>0</v>
      </c>
    </row>
    <row r="877" spans="1:7" x14ac:dyDescent="0.25">
      <c r="A877" s="6" t="s">
        <v>1103</v>
      </c>
      <c r="B877" s="6" t="s">
        <v>730</v>
      </c>
      <c r="C877" s="26" t="s">
        <v>731</v>
      </c>
      <c r="D877" s="15">
        <v>841</v>
      </c>
      <c r="G877" s="32">
        <f t="shared" si="27"/>
        <v>0</v>
      </c>
    </row>
    <row r="878" spans="1:7" x14ac:dyDescent="0.25">
      <c r="A878" s="6" t="s">
        <v>1104</v>
      </c>
      <c r="B878" s="6"/>
      <c r="C878" s="26"/>
      <c r="D878" s="15">
        <v>286</v>
      </c>
      <c r="G878" s="32">
        <f t="shared" si="27"/>
        <v>0</v>
      </c>
    </row>
    <row r="879" spans="1:7" x14ac:dyDescent="0.25">
      <c r="A879" s="6" t="s">
        <v>1105</v>
      </c>
      <c r="B879" s="6" t="s">
        <v>515</v>
      </c>
      <c r="C879" s="26" t="s">
        <v>516</v>
      </c>
      <c r="D879" s="15">
        <v>18</v>
      </c>
      <c r="G879" s="32">
        <f t="shared" si="27"/>
        <v>0</v>
      </c>
    </row>
    <row r="880" spans="1:7" x14ac:dyDescent="0.25">
      <c r="A880" s="6" t="s">
        <v>1106</v>
      </c>
      <c r="B880" s="6"/>
      <c r="C880" s="26"/>
      <c r="D880" s="15">
        <v>286</v>
      </c>
      <c r="G880" s="32">
        <f t="shared" si="27"/>
        <v>0</v>
      </c>
    </row>
    <row r="881" spans="1:7" x14ac:dyDescent="0.25">
      <c r="A881" s="6" t="s">
        <v>1107</v>
      </c>
      <c r="B881" s="6"/>
      <c r="C881" s="26"/>
      <c r="D881" s="15">
        <v>618</v>
      </c>
      <c r="G881" s="32">
        <f t="shared" si="27"/>
        <v>0</v>
      </c>
    </row>
    <row r="882" spans="1:7" x14ac:dyDescent="0.25">
      <c r="A882" s="6" t="s">
        <v>1108</v>
      </c>
      <c r="B882" s="6"/>
      <c r="C882" s="26"/>
      <c r="D882" s="15">
        <v>428</v>
      </c>
      <c r="G882" s="32">
        <f t="shared" si="27"/>
        <v>0</v>
      </c>
    </row>
    <row r="883" spans="1:7" x14ac:dyDescent="0.25">
      <c r="A883" s="6" t="s">
        <v>1109</v>
      </c>
      <c r="B883" s="6"/>
      <c r="C883" s="26"/>
      <c r="D883" s="15">
        <v>206</v>
      </c>
      <c r="G883" s="32">
        <f t="shared" si="27"/>
        <v>0</v>
      </c>
    </row>
    <row r="884" spans="1:7" x14ac:dyDescent="0.25">
      <c r="A884" s="6" t="s">
        <v>1110</v>
      </c>
      <c r="B884" s="6"/>
      <c r="C884" s="26"/>
      <c r="D884" s="15">
        <v>563.5</v>
      </c>
      <c r="G884" s="32">
        <f t="shared" si="27"/>
        <v>0</v>
      </c>
    </row>
    <row r="885" spans="1:7" x14ac:dyDescent="0.25">
      <c r="A885" s="6" t="s">
        <v>1111</v>
      </c>
      <c r="B885" s="6"/>
      <c r="C885" s="26"/>
      <c r="D885" s="15">
        <v>403</v>
      </c>
      <c r="G885" s="32">
        <f t="shared" si="27"/>
        <v>0</v>
      </c>
    </row>
    <row r="886" spans="1:7" x14ac:dyDescent="0.25">
      <c r="A886" s="6" t="s">
        <v>1112</v>
      </c>
      <c r="B886" s="6"/>
      <c r="C886" s="26"/>
      <c r="D886" s="15">
        <v>370</v>
      </c>
      <c r="G886" s="32">
        <f t="shared" si="27"/>
        <v>0</v>
      </c>
    </row>
    <row r="887" spans="1:7" x14ac:dyDescent="0.25">
      <c r="A887" s="6" t="s">
        <v>1113</v>
      </c>
      <c r="B887" s="6" t="s">
        <v>89</v>
      </c>
      <c r="C887" s="26" t="s">
        <v>56</v>
      </c>
      <c r="D887" s="15">
        <v>230</v>
      </c>
      <c r="G887" s="32">
        <f t="shared" si="27"/>
        <v>0</v>
      </c>
    </row>
    <row r="888" spans="1:7" x14ac:dyDescent="0.25">
      <c r="A888" s="6" t="s">
        <v>1114</v>
      </c>
      <c r="B888" s="6"/>
      <c r="C888" s="26"/>
      <c r="D888" s="15">
        <v>380</v>
      </c>
      <c r="G888" s="32">
        <f t="shared" si="27"/>
        <v>0</v>
      </c>
    </row>
    <row r="889" spans="1:7" x14ac:dyDescent="0.25">
      <c r="A889" s="6" t="s">
        <v>1115</v>
      </c>
      <c r="B889" s="6"/>
      <c r="C889" s="26"/>
      <c r="D889" s="15">
        <v>1021</v>
      </c>
      <c r="G889" s="32">
        <f t="shared" si="27"/>
        <v>0</v>
      </c>
    </row>
    <row r="890" spans="1:7" x14ac:dyDescent="0.25">
      <c r="A890" s="6" t="s">
        <v>1116</v>
      </c>
      <c r="B890" s="6"/>
      <c r="C890" s="26"/>
      <c r="D890" s="15">
        <v>355</v>
      </c>
      <c r="G890" s="32">
        <f t="shared" si="27"/>
        <v>0</v>
      </c>
    </row>
    <row r="891" spans="1:7" x14ac:dyDescent="0.25">
      <c r="A891" s="6" t="s">
        <v>1117</v>
      </c>
      <c r="B891" s="6" t="s">
        <v>89</v>
      </c>
      <c r="C891" s="26" t="s">
        <v>56</v>
      </c>
      <c r="D891" s="15">
        <v>376</v>
      </c>
      <c r="G891" s="32">
        <f t="shared" si="27"/>
        <v>0</v>
      </c>
    </row>
    <row r="892" spans="1:7" x14ac:dyDescent="0.25">
      <c r="A892" s="6" t="s">
        <v>1118</v>
      </c>
      <c r="B892" s="6" t="s">
        <v>1119</v>
      </c>
      <c r="C892" s="26" t="s">
        <v>320</v>
      </c>
      <c r="D892" s="15">
        <v>83</v>
      </c>
      <c r="G892" s="32">
        <f t="shared" si="27"/>
        <v>0</v>
      </c>
    </row>
    <row r="893" spans="1:7" x14ac:dyDescent="0.25">
      <c r="A893" s="6" t="s">
        <v>1120</v>
      </c>
      <c r="B893" s="6"/>
      <c r="C893" s="26"/>
      <c r="D893" s="15">
        <v>555</v>
      </c>
      <c r="G893" s="32">
        <f t="shared" si="27"/>
        <v>0</v>
      </c>
    </row>
    <row r="894" spans="1:7" x14ac:dyDescent="0.25">
      <c r="A894" s="6" t="s">
        <v>1121</v>
      </c>
      <c r="B894" s="6"/>
      <c r="C894" s="26"/>
      <c r="D894" s="15">
        <v>280</v>
      </c>
      <c r="G894" s="32">
        <f t="shared" si="27"/>
        <v>0</v>
      </c>
    </row>
    <row r="895" spans="1:7" x14ac:dyDescent="0.25">
      <c r="A895" s="6" t="s">
        <v>1122</v>
      </c>
      <c r="B895" s="6"/>
      <c r="C895" s="26"/>
      <c r="D895" s="15">
        <v>205.6</v>
      </c>
      <c r="G895" s="32">
        <f t="shared" si="27"/>
        <v>0</v>
      </c>
    </row>
    <row r="896" spans="1:7" x14ac:dyDescent="0.25">
      <c r="A896" s="6" t="s">
        <v>1123</v>
      </c>
      <c r="B896" s="6"/>
      <c r="C896" s="26"/>
      <c r="D896" s="15">
        <v>305</v>
      </c>
      <c r="G896" s="32">
        <f t="shared" si="27"/>
        <v>0</v>
      </c>
    </row>
    <row r="897" spans="1:7" x14ac:dyDescent="0.25">
      <c r="A897" s="6" t="s">
        <v>1124</v>
      </c>
      <c r="B897" s="6"/>
      <c r="C897" s="26"/>
      <c r="D897" s="15">
        <v>287</v>
      </c>
      <c r="G897" s="32">
        <f t="shared" si="27"/>
        <v>0</v>
      </c>
    </row>
    <row r="898" spans="1:7" x14ac:dyDescent="0.25">
      <c r="A898" s="6" t="s">
        <v>1125</v>
      </c>
      <c r="B898" s="6"/>
      <c r="C898" s="26"/>
      <c r="D898" s="15">
        <v>206.5</v>
      </c>
      <c r="G898" s="32">
        <f t="shared" si="27"/>
        <v>0</v>
      </c>
    </row>
    <row r="899" spans="1:7" x14ac:dyDescent="0.25">
      <c r="A899" s="6" t="s">
        <v>1126</v>
      </c>
      <c r="B899" s="6"/>
      <c r="C899" s="26"/>
      <c r="D899" s="15">
        <v>385</v>
      </c>
      <c r="G899" s="32">
        <f t="shared" ref="G899:G962" si="28">SUMIF($B:$B,F899,$D:$D)</f>
        <v>0</v>
      </c>
    </row>
    <row r="900" spans="1:7" x14ac:dyDescent="0.25">
      <c r="A900" s="6" t="s">
        <v>1127</v>
      </c>
      <c r="B900" s="6" t="s">
        <v>1128</v>
      </c>
      <c r="C900" s="26" t="s">
        <v>1129</v>
      </c>
      <c r="D900" s="15">
        <v>1081</v>
      </c>
      <c r="G900" s="32">
        <f t="shared" si="28"/>
        <v>0</v>
      </c>
    </row>
    <row r="901" spans="1:7" x14ac:dyDescent="0.25">
      <c r="A901" s="6" t="s">
        <v>1130</v>
      </c>
      <c r="B901" s="6" t="s">
        <v>89</v>
      </c>
      <c r="C901" s="26" t="s">
        <v>56</v>
      </c>
      <c r="D901" s="15">
        <v>209</v>
      </c>
      <c r="G901" s="32">
        <f t="shared" si="28"/>
        <v>0</v>
      </c>
    </row>
    <row r="902" spans="1:7" x14ac:dyDescent="0.25">
      <c r="A902" s="6" t="s">
        <v>1131</v>
      </c>
      <c r="B902" s="6"/>
      <c r="C902" s="26"/>
      <c r="D902" s="15">
        <v>192.3</v>
      </c>
      <c r="G902" s="32">
        <f t="shared" si="28"/>
        <v>0</v>
      </c>
    </row>
    <row r="903" spans="1:7" x14ac:dyDescent="0.25">
      <c r="A903" s="6" t="s">
        <v>1132</v>
      </c>
      <c r="B903" s="6" t="s">
        <v>1133</v>
      </c>
      <c r="C903" s="26" t="s">
        <v>320</v>
      </c>
      <c r="D903" s="15">
        <v>689</v>
      </c>
      <c r="G903" s="32">
        <f t="shared" si="28"/>
        <v>0</v>
      </c>
    </row>
    <row r="904" spans="1:7" x14ac:dyDescent="0.25">
      <c r="A904" s="6" t="s">
        <v>1134</v>
      </c>
      <c r="B904" s="6"/>
      <c r="C904" s="26"/>
      <c r="D904" s="15">
        <v>230</v>
      </c>
      <c r="G904" s="32">
        <f t="shared" si="28"/>
        <v>0</v>
      </c>
    </row>
    <row r="905" spans="1:7" x14ac:dyDescent="0.25">
      <c r="A905" s="6" t="s">
        <v>1135</v>
      </c>
      <c r="B905" s="6"/>
      <c r="C905" s="26"/>
      <c r="D905" s="15">
        <v>861.5</v>
      </c>
      <c r="G905" s="32">
        <f t="shared" si="28"/>
        <v>0</v>
      </c>
    </row>
    <row r="906" spans="1:7" x14ac:dyDescent="0.25">
      <c r="A906" s="6" t="s">
        <v>1136</v>
      </c>
      <c r="B906" s="6"/>
      <c r="C906" s="26"/>
      <c r="D906" s="15">
        <v>289</v>
      </c>
      <c r="G906" s="32">
        <f t="shared" si="28"/>
        <v>0</v>
      </c>
    </row>
    <row r="907" spans="1:7" x14ac:dyDescent="0.25">
      <c r="A907" s="6" t="s">
        <v>1137</v>
      </c>
      <c r="B907" s="6"/>
      <c r="C907" s="26"/>
      <c r="D907" s="15">
        <v>181</v>
      </c>
      <c r="G907" s="32">
        <f t="shared" si="28"/>
        <v>0</v>
      </c>
    </row>
    <row r="908" spans="1:7" x14ac:dyDescent="0.25">
      <c r="A908" s="6" t="s">
        <v>1138</v>
      </c>
      <c r="B908" s="6"/>
      <c r="C908" s="26"/>
      <c r="D908" s="15">
        <v>161</v>
      </c>
      <c r="G908" s="32">
        <f t="shared" si="28"/>
        <v>0</v>
      </c>
    </row>
    <row r="909" spans="1:7" x14ac:dyDescent="0.25">
      <c r="A909" s="6" t="s">
        <v>1139</v>
      </c>
      <c r="B909" s="6"/>
      <c r="C909" s="26"/>
      <c r="D909" s="15">
        <v>135</v>
      </c>
      <c r="G909" s="32">
        <f t="shared" si="28"/>
        <v>0</v>
      </c>
    </row>
    <row r="910" spans="1:7" x14ac:dyDescent="0.25">
      <c r="A910" s="6" t="s">
        <v>1140</v>
      </c>
      <c r="B910" s="6" t="s">
        <v>89</v>
      </c>
      <c r="C910" s="26" t="s">
        <v>56</v>
      </c>
      <c r="D910" s="15">
        <v>62</v>
      </c>
      <c r="G910" s="32">
        <f t="shared" si="28"/>
        <v>0</v>
      </c>
    </row>
    <row r="911" spans="1:7" x14ac:dyDescent="0.25">
      <c r="A911" s="6" t="s">
        <v>1141</v>
      </c>
      <c r="B911" s="6" t="s">
        <v>1142</v>
      </c>
      <c r="C911" s="26" t="s">
        <v>184</v>
      </c>
      <c r="D911" s="15">
        <v>794</v>
      </c>
      <c r="G911" s="32">
        <f t="shared" si="28"/>
        <v>0</v>
      </c>
    </row>
    <row r="912" spans="1:7" x14ac:dyDescent="0.25">
      <c r="A912" s="6" t="s">
        <v>1143</v>
      </c>
      <c r="B912" s="6" t="s">
        <v>89</v>
      </c>
      <c r="C912" s="26" t="s">
        <v>56</v>
      </c>
      <c r="D912" s="15">
        <v>104</v>
      </c>
      <c r="G912" s="32">
        <f t="shared" si="28"/>
        <v>0</v>
      </c>
    </row>
    <row r="913" spans="1:7" x14ac:dyDescent="0.25">
      <c r="A913" s="6" t="s">
        <v>1144</v>
      </c>
      <c r="B913" s="6"/>
      <c r="C913" s="26"/>
      <c r="D913" s="15">
        <v>231.5</v>
      </c>
      <c r="G913" s="32">
        <f t="shared" si="28"/>
        <v>0</v>
      </c>
    </row>
    <row r="914" spans="1:7" x14ac:dyDescent="0.25">
      <c r="A914" s="6" t="s">
        <v>1145</v>
      </c>
      <c r="B914" s="6"/>
      <c r="C914" s="26"/>
      <c r="D914" s="15">
        <v>481.8</v>
      </c>
      <c r="G914" s="32">
        <f t="shared" si="28"/>
        <v>0</v>
      </c>
    </row>
    <row r="915" spans="1:7" x14ac:dyDescent="0.25">
      <c r="A915" s="6" t="s">
        <v>1146</v>
      </c>
      <c r="B915" s="6"/>
      <c r="C915" s="26"/>
      <c r="D915" s="15">
        <v>161</v>
      </c>
      <c r="G915" s="32">
        <f t="shared" si="28"/>
        <v>0</v>
      </c>
    </row>
    <row r="916" spans="1:7" x14ac:dyDescent="0.25">
      <c r="A916" s="6" t="s">
        <v>1147</v>
      </c>
      <c r="B916" s="6"/>
      <c r="C916" s="26"/>
      <c r="D916" s="15">
        <v>336</v>
      </c>
      <c r="G916" s="32">
        <f t="shared" si="28"/>
        <v>0</v>
      </c>
    </row>
    <row r="917" spans="1:7" x14ac:dyDescent="0.25">
      <c r="A917" s="6" t="s">
        <v>1148</v>
      </c>
      <c r="B917" s="6"/>
      <c r="C917" s="26"/>
      <c r="D917" s="15">
        <v>171</v>
      </c>
      <c r="G917" s="32">
        <f t="shared" si="28"/>
        <v>0</v>
      </c>
    </row>
    <row r="918" spans="1:7" x14ac:dyDescent="0.25">
      <c r="A918" s="6" t="s">
        <v>1149</v>
      </c>
      <c r="B918" s="6"/>
      <c r="C918" s="26"/>
      <c r="D918" s="15">
        <v>240</v>
      </c>
      <c r="G918" s="32">
        <f t="shared" si="28"/>
        <v>0</v>
      </c>
    </row>
    <row r="919" spans="1:7" x14ac:dyDescent="0.25">
      <c r="A919" s="6" t="s">
        <v>1150</v>
      </c>
      <c r="B919" s="6"/>
      <c r="C919" s="26"/>
      <c r="D919" s="15">
        <v>145.4</v>
      </c>
      <c r="G919" s="32">
        <f t="shared" si="28"/>
        <v>0</v>
      </c>
    </row>
    <row r="920" spans="1:7" x14ac:dyDescent="0.25">
      <c r="A920" s="6" t="s">
        <v>1151</v>
      </c>
      <c r="B920" s="6"/>
      <c r="C920" s="26"/>
      <c r="D920" s="15">
        <v>390</v>
      </c>
      <c r="G920" s="32">
        <f t="shared" si="28"/>
        <v>0</v>
      </c>
    </row>
    <row r="921" spans="1:7" x14ac:dyDescent="0.25">
      <c r="A921" s="6" t="s">
        <v>1152</v>
      </c>
      <c r="B921" s="6"/>
      <c r="C921" s="26"/>
      <c r="D921" s="15">
        <v>535</v>
      </c>
      <c r="G921" s="32">
        <f t="shared" si="28"/>
        <v>0</v>
      </c>
    </row>
    <row r="922" spans="1:7" x14ac:dyDescent="0.25">
      <c r="A922" s="6" t="s">
        <v>1153</v>
      </c>
      <c r="B922" s="6"/>
      <c r="C922" s="26"/>
      <c r="D922" s="15">
        <v>1546</v>
      </c>
      <c r="G922" s="32">
        <f t="shared" si="28"/>
        <v>0</v>
      </c>
    </row>
    <row r="923" spans="1:7" x14ac:dyDescent="0.25">
      <c r="A923" s="6" t="s">
        <v>1154</v>
      </c>
      <c r="B923" s="6"/>
      <c r="C923" s="26"/>
      <c r="D923" s="15">
        <v>478</v>
      </c>
      <c r="G923" s="32">
        <f t="shared" si="28"/>
        <v>0</v>
      </c>
    </row>
    <row r="924" spans="1:7" x14ac:dyDescent="0.25">
      <c r="A924" s="6" t="s">
        <v>1155</v>
      </c>
      <c r="B924" s="6" t="s">
        <v>1156</v>
      </c>
      <c r="C924" s="26" t="s">
        <v>1157</v>
      </c>
      <c r="D924" s="15">
        <v>376</v>
      </c>
      <c r="G924" s="32">
        <f t="shared" si="28"/>
        <v>0</v>
      </c>
    </row>
    <row r="925" spans="1:7" x14ac:dyDescent="0.25">
      <c r="A925" s="6" t="s">
        <v>1158</v>
      </c>
      <c r="B925" s="6"/>
      <c r="C925" s="26"/>
      <c r="D925" s="15">
        <v>131</v>
      </c>
      <c r="G925" s="32">
        <f t="shared" si="28"/>
        <v>0</v>
      </c>
    </row>
    <row r="926" spans="1:7" x14ac:dyDescent="0.25">
      <c r="A926" s="6" t="s">
        <v>1159</v>
      </c>
      <c r="B926" s="6" t="s">
        <v>89</v>
      </c>
      <c r="C926" s="26" t="s">
        <v>56</v>
      </c>
      <c r="D926" s="15">
        <v>209</v>
      </c>
      <c r="G926" s="32">
        <f t="shared" si="28"/>
        <v>0</v>
      </c>
    </row>
    <row r="927" spans="1:7" x14ac:dyDescent="0.25">
      <c r="A927" s="6" t="s">
        <v>1160</v>
      </c>
      <c r="B927" s="6" t="s">
        <v>89</v>
      </c>
      <c r="C927" s="26" t="s">
        <v>56</v>
      </c>
      <c r="D927" s="15">
        <v>280</v>
      </c>
      <c r="G927" s="32">
        <f t="shared" si="28"/>
        <v>0</v>
      </c>
    </row>
    <row r="928" spans="1:7" x14ac:dyDescent="0.25">
      <c r="A928" s="6" t="s">
        <v>1161</v>
      </c>
      <c r="B928" s="6"/>
      <c r="C928" s="26"/>
      <c r="D928" s="15">
        <v>1331</v>
      </c>
      <c r="G928" s="32">
        <f t="shared" si="28"/>
        <v>0</v>
      </c>
    </row>
    <row r="929" spans="1:7" x14ac:dyDescent="0.25">
      <c r="A929" s="6" t="s">
        <v>1162</v>
      </c>
      <c r="B929" s="6"/>
      <c r="C929" s="26"/>
      <c r="D929" s="15">
        <v>337</v>
      </c>
      <c r="G929" s="32">
        <f t="shared" si="28"/>
        <v>0</v>
      </c>
    </row>
    <row r="930" spans="1:7" x14ac:dyDescent="0.25">
      <c r="A930" s="6" t="s">
        <v>1163</v>
      </c>
      <c r="B930" s="6"/>
      <c r="C930" s="26"/>
      <c r="D930" s="15">
        <v>246</v>
      </c>
      <c r="G930" s="32">
        <f t="shared" si="28"/>
        <v>0</v>
      </c>
    </row>
    <row r="931" spans="1:7" x14ac:dyDescent="0.25">
      <c r="A931" s="6" t="s">
        <v>1164</v>
      </c>
      <c r="B931" s="6"/>
      <c r="C931" s="26"/>
      <c r="D931" s="15">
        <v>704</v>
      </c>
      <c r="G931" s="32">
        <f t="shared" si="28"/>
        <v>0</v>
      </c>
    </row>
    <row r="932" spans="1:7" x14ac:dyDescent="0.25">
      <c r="A932" s="6" t="s">
        <v>1165</v>
      </c>
      <c r="B932" s="6"/>
      <c r="C932" s="26"/>
      <c r="D932" s="15">
        <v>494</v>
      </c>
      <c r="G932" s="32">
        <f t="shared" si="28"/>
        <v>0</v>
      </c>
    </row>
    <row r="933" spans="1:7" x14ac:dyDescent="0.25">
      <c r="A933" s="6" t="s">
        <v>1166</v>
      </c>
      <c r="B933" s="6"/>
      <c r="C933" s="26"/>
      <c r="D933" s="15">
        <v>782</v>
      </c>
      <c r="G933" s="32">
        <f t="shared" si="28"/>
        <v>0</v>
      </c>
    </row>
    <row r="934" spans="1:7" x14ac:dyDescent="0.25">
      <c r="A934" s="6" t="s">
        <v>1167</v>
      </c>
      <c r="B934" s="6"/>
      <c r="C934" s="26"/>
      <c r="D934" s="15">
        <v>446</v>
      </c>
      <c r="G934" s="32">
        <f t="shared" si="28"/>
        <v>0</v>
      </c>
    </row>
    <row r="935" spans="1:7" x14ac:dyDescent="0.25">
      <c r="A935" s="6" t="s">
        <v>1168</v>
      </c>
      <c r="B935" s="6"/>
      <c r="C935" s="26"/>
      <c r="D935" s="15">
        <v>431</v>
      </c>
      <c r="G935" s="32">
        <f t="shared" si="28"/>
        <v>0</v>
      </c>
    </row>
    <row r="936" spans="1:7" x14ac:dyDescent="0.25">
      <c r="A936" s="6" t="s">
        <v>1169</v>
      </c>
      <c r="B936" s="6"/>
      <c r="C936" s="26"/>
      <c r="D936" s="15">
        <v>291.39999999999998</v>
      </c>
      <c r="G936" s="32">
        <f t="shared" si="28"/>
        <v>0</v>
      </c>
    </row>
    <row r="937" spans="1:7" x14ac:dyDescent="0.25">
      <c r="A937" s="6" t="s">
        <v>1170</v>
      </c>
      <c r="B937" s="6"/>
      <c r="C937" s="26"/>
      <c r="D937" s="15">
        <v>786</v>
      </c>
      <c r="G937" s="32">
        <f t="shared" si="28"/>
        <v>0</v>
      </c>
    </row>
    <row r="938" spans="1:7" x14ac:dyDescent="0.25">
      <c r="A938" s="6" t="s">
        <v>1171</v>
      </c>
      <c r="B938" s="6"/>
      <c r="C938" s="26"/>
      <c r="D938" s="15">
        <v>709</v>
      </c>
      <c r="G938" s="32">
        <f t="shared" si="28"/>
        <v>0</v>
      </c>
    </row>
    <row r="939" spans="1:7" x14ac:dyDescent="0.25">
      <c r="A939" s="6" t="s">
        <v>1172</v>
      </c>
      <c r="B939" s="6" t="s">
        <v>89</v>
      </c>
      <c r="C939" s="26" t="s">
        <v>56</v>
      </c>
      <c r="D939" s="15">
        <v>104</v>
      </c>
      <c r="G939" s="32">
        <f t="shared" si="28"/>
        <v>0</v>
      </c>
    </row>
    <row r="940" spans="1:7" x14ac:dyDescent="0.25">
      <c r="A940" s="6" t="s">
        <v>1173</v>
      </c>
      <c r="B940" s="6" t="s">
        <v>89</v>
      </c>
      <c r="C940" s="26" t="s">
        <v>56</v>
      </c>
      <c r="D940" s="15">
        <v>292</v>
      </c>
      <c r="G940" s="32">
        <f t="shared" si="28"/>
        <v>0</v>
      </c>
    </row>
    <row r="941" spans="1:7" x14ac:dyDescent="0.25">
      <c r="A941" s="6" t="s">
        <v>1174</v>
      </c>
      <c r="B941" s="6" t="s">
        <v>89</v>
      </c>
      <c r="C941" s="26" t="s">
        <v>56</v>
      </c>
      <c r="D941" s="15">
        <v>238</v>
      </c>
      <c r="G941" s="32">
        <f t="shared" si="28"/>
        <v>0</v>
      </c>
    </row>
    <row r="942" spans="1:7" x14ac:dyDescent="0.25">
      <c r="A942" s="6" t="s">
        <v>1175</v>
      </c>
      <c r="B942" s="6" t="s">
        <v>89</v>
      </c>
      <c r="C942" s="26" t="s">
        <v>56</v>
      </c>
      <c r="D942" s="15">
        <v>355</v>
      </c>
      <c r="G942" s="32">
        <f t="shared" si="28"/>
        <v>0</v>
      </c>
    </row>
    <row r="943" spans="1:7" x14ac:dyDescent="0.25">
      <c r="A943" s="6" t="s">
        <v>1176</v>
      </c>
      <c r="B943" s="6" t="s">
        <v>89</v>
      </c>
      <c r="C943" s="26" t="s">
        <v>56</v>
      </c>
      <c r="D943" s="15">
        <v>544</v>
      </c>
      <c r="G943" s="32">
        <f t="shared" si="28"/>
        <v>0</v>
      </c>
    </row>
    <row r="944" spans="1:7" x14ac:dyDescent="0.25">
      <c r="A944" s="6" t="s">
        <v>1177</v>
      </c>
      <c r="B944" s="6"/>
      <c r="C944" s="26"/>
      <c r="D944" s="15">
        <v>141</v>
      </c>
      <c r="G944" s="32">
        <f t="shared" si="28"/>
        <v>0</v>
      </c>
    </row>
    <row r="945" spans="1:7" x14ac:dyDescent="0.25">
      <c r="A945" s="6" t="s">
        <v>1178</v>
      </c>
      <c r="B945" s="6" t="s">
        <v>89</v>
      </c>
      <c r="C945" s="26" t="s">
        <v>56</v>
      </c>
      <c r="D945" s="15">
        <v>104</v>
      </c>
      <c r="G945" s="32">
        <f t="shared" si="28"/>
        <v>0</v>
      </c>
    </row>
    <row r="946" spans="1:7" x14ac:dyDescent="0.25">
      <c r="A946" s="6" t="s">
        <v>1179</v>
      </c>
      <c r="B946" s="6" t="s">
        <v>89</v>
      </c>
      <c r="C946" s="26" t="s">
        <v>56</v>
      </c>
      <c r="D946" s="15">
        <v>323</v>
      </c>
      <c r="G946" s="32">
        <f t="shared" si="28"/>
        <v>0</v>
      </c>
    </row>
    <row r="947" spans="1:7" x14ac:dyDescent="0.25">
      <c r="A947" s="6" t="s">
        <v>1180</v>
      </c>
      <c r="B947" s="6" t="s">
        <v>89</v>
      </c>
      <c r="C947" s="26" t="s">
        <v>56</v>
      </c>
      <c r="D947" s="15">
        <v>166</v>
      </c>
      <c r="G947" s="32">
        <f t="shared" si="28"/>
        <v>0</v>
      </c>
    </row>
    <row r="948" spans="1:7" x14ac:dyDescent="0.25">
      <c r="A948" s="6" t="s">
        <v>1181</v>
      </c>
      <c r="B948" s="6"/>
      <c r="C948" s="26"/>
      <c r="D948" s="15">
        <v>624</v>
      </c>
      <c r="G948" s="32">
        <f t="shared" si="28"/>
        <v>0</v>
      </c>
    </row>
    <row r="949" spans="1:7" x14ac:dyDescent="0.25">
      <c r="A949" s="6" t="s">
        <v>1182</v>
      </c>
      <c r="B949" s="6" t="s">
        <v>1183</v>
      </c>
      <c r="C949" s="26" t="s">
        <v>92</v>
      </c>
      <c r="D949" s="15">
        <v>167</v>
      </c>
      <c r="G949" s="32">
        <f t="shared" si="28"/>
        <v>0</v>
      </c>
    </row>
    <row r="950" spans="1:7" x14ac:dyDescent="0.25">
      <c r="A950" s="6" t="s">
        <v>1184</v>
      </c>
      <c r="B950" s="6" t="s">
        <v>89</v>
      </c>
      <c r="C950" s="26" t="s">
        <v>56</v>
      </c>
      <c r="D950" s="15">
        <v>344</v>
      </c>
      <c r="G950" s="32">
        <f t="shared" si="28"/>
        <v>0</v>
      </c>
    </row>
    <row r="951" spans="1:7" x14ac:dyDescent="0.25">
      <c r="A951" s="6" t="s">
        <v>1185</v>
      </c>
      <c r="B951" s="6" t="s">
        <v>89</v>
      </c>
      <c r="C951" s="26" t="s">
        <v>56</v>
      </c>
      <c r="D951" s="15">
        <v>198</v>
      </c>
      <c r="G951" s="32">
        <f t="shared" si="28"/>
        <v>0</v>
      </c>
    </row>
    <row r="952" spans="1:7" x14ac:dyDescent="0.25">
      <c r="A952" s="6" t="s">
        <v>1186</v>
      </c>
      <c r="B952" s="6" t="s">
        <v>89</v>
      </c>
      <c r="C952" s="26" t="s">
        <v>56</v>
      </c>
      <c r="D952" s="15">
        <v>209</v>
      </c>
      <c r="G952" s="32">
        <f t="shared" si="28"/>
        <v>0</v>
      </c>
    </row>
    <row r="953" spans="1:7" x14ac:dyDescent="0.25">
      <c r="A953" s="6" t="s">
        <v>1187</v>
      </c>
      <c r="B953" s="6"/>
      <c r="C953" s="26"/>
      <c r="D953" s="15">
        <v>540</v>
      </c>
      <c r="G953" s="32">
        <f t="shared" si="28"/>
        <v>0</v>
      </c>
    </row>
    <row r="954" spans="1:7" x14ac:dyDescent="0.25">
      <c r="A954" s="6" t="s">
        <v>1188</v>
      </c>
      <c r="B954" s="6" t="s">
        <v>89</v>
      </c>
      <c r="C954" s="26" t="s">
        <v>56</v>
      </c>
      <c r="D954" s="15">
        <v>647</v>
      </c>
      <c r="G954" s="32">
        <f t="shared" si="28"/>
        <v>0</v>
      </c>
    </row>
    <row r="955" spans="1:7" x14ac:dyDescent="0.25">
      <c r="A955" s="6" t="s">
        <v>1189</v>
      </c>
      <c r="B955" s="6" t="s">
        <v>89</v>
      </c>
      <c r="C955" s="26" t="s">
        <v>56</v>
      </c>
      <c r="D955" s="15">
        <v>469</v>
      </c>
      <c r="G955" s="32">
        <f t="shared" si="28"/>
        <v>0</v>
      </c>
    </row>
    <row r="956" spans="1:7" x14ac:dyDescent="0.25">
      <c r="A956" s="6" t="s">
        <v>1190</v>
      </c>
      <c r="B956" s="6" t="s">
        <v>1191</v>
      </c>
      <c r="C956" s="26" t="s">
        <v>1192</v>
      </c>
      <c r="D956" s="15">
        <v>888</v>
      </c>
      <c r="G956" s="32">
        <f t="shared" si="28"/>
        <v>0</v>
      </c>
    </row>
    <row r="957" spans="1:7" x14ac:dyDescent="0.25">
      <c r="A957" s="6" t="s">
        <v>1193</v>
      </c>
      <c r="B957" s="6"/>
      <c r="C957" s="26"/>
      <c r="D957" s="15">
        <v>730</v>
      </c>
      <c r="G957" s="32">
        <f t="shared" si="28"/>
        <v>0</v>
      </c>
    </row>
    <row r="958" spans="1:7" x14ac:dyDescent="0.25">
      <c r="A958" s="6" t="s">
        <v>1194</v>
      </c>
      <c r="B958" s="6" t="s">
        <v>1191</v>
      </c>
      <c r="C958" s="26" t="s">
        <v>1192</v>
      </c>
      <c r="D958" s="15">
        <v>130</v>
      </c>
      <c r="G958" s="32">
        <f t="shared" si="28"/>
        <v>0</v>
      </c>
    </row>
    <row r="959" spans="1:7" x14ac:dyDescent="0.25">
      <c r="A959" s="6" t="s">
        <v>1195</v>
      </c>
      <c r="B959" s="6"/>
      <c r="C959" s="26"/>
      <c r="D959" s="15">
        <v>269</v>
      </c>
      <c r="G959" s="32">
        <f t="shared" si="28"/>
        <v>0</v>
      </c>
    </row>
    <row r="960" spans="1:7" x14ac:dyDescent="0.25">
      <c r="A960" s="6" t="s">
        <v>1196</v>
      </c>
      <c r="B960" s="6" t="s">
        <v>89</v>
      </c>
      <c r="C960" s="26" t="s">
        <v>56</v>
      </c>
      <c r="D960" s="15">
        <v>313</v>
      </c>
      <c r="G960" s="32">
        <f t="shared" si="28"/>
        <v>0</v>
      </c>
    </row>
    <row r="961" spans="1:7" x14ac:dyDescent="0.25">
      <c r="A961" s="6" t="s">
        <v>1197</v>
      </c>
      <c r="B961" s="6"/>
      <c r="C961" s="26"/>
      <c r="D961" s="15">
        <v>391</v>
      </c>
      <c r="G961" s="32">
        <f t="shared" si="28"/>
        <v>0</v>
      </c>
    </row>
    <row r="962" spans="1:7" x14ac:dyDescent="0.25">
      <c r="A962" s="6" t="s">
        <v>1198</v>
      </c>
      <c r="B962" s="6"/>
      <c r="C962" s="26"/>
      <c r="D962" s="15">
        <v>171</v>
      </c>
      <c r="G962" s="32">
        <f t="shared" si="28"/>
        <v>0</v>
      </c>
    </row>
    <row r="963" spans="1:7" x14ac:dyDescent="0.25">
      <c r="A963" s="6" t="s">
        <v>1199</v>
      </c>
      <c r="B963" s="6"/>
      <c r="C963" s="26"/>
      <c r="D963" s="15">
        <v>555.5</v>
      </c>
      <c r="G963" s="32">
        <f t="shared" ref="G963:G1026" si="29">SUMIF($B:$B,F963,$D:$D)</f>
        <v>0</v>
      </c>
    </row>
    <row r="964" spans="1:7" x14ac:dyDescent="0.25">
      <c r="A964" s="6" t="s">
        <v>1200</v>
      </c>
      <c r="B964" s="6"/>
      <c r="C964" s="26"/>
      <c r="D964" s="15">
        <v>469</v>
      </c>
      <c r="G964" s="32">
        <f t="shared" si="29"/>
        <v>0</v>
      </c>
    </row>
    <row r="965" spans="1:7" x14ac:dyDescent="0.25">
      <c r="A965" s="6" t="s">
        <v>1201</v>
      </c>
      <c r="B965" s="6" t="s">
        <v>89</v>
      </c>
      <c r="C965" s="26" t="s">
        <v>56</v>
      </c>
      <c r="D965" s="15">
        <v>666</v>
      </c>
      <c r="G965" s="32">
        <f t="shared" si="29"/>
        <v>0</v>
      </c>
    </row>
    <row r="966" spans="1:7" x14ac:dyDescent="0.25">
      <c r="A966" s="6" t="s">
        <v>1202</v>
      </c>
      <c r="B966" s="6" t="s">
        <v>89</v>
      </c>
      <c r="C966" s="26" t="s">
        <v>56</v>
      </c>
      <c r="D966" s="15">
        <v>104</v>
      </c>
      <c r="G966" s="32">
        <f t="shared" si="29"/>
        <v>0</v>
      </c>
    </row>
    <row r="967" spans="1:7" x14ac:dyDescent="0.25">
      <c r="A967" s="6" t="s">
        <v>1203</v>
      </c>
      <c r="B967" s="6" t="s">
        <v>89</v>
      </c>
      <c r="C967" s="26" t="s">
        <v>56</v>
      </c>
      <c r="D967" s="15">
        <v>114</v>
      </c>
      <c r="G967" s="32">
        <f t="shared" si="29"/>
        <v>0</v>
      </c>
    </row>
    <row r="968" spans="1:7" x14ac:dyDescent="0.25">
      <c r="A968" s="6" t="s">
        <v>1204</v>
      </c>
      <c r="B968" s="6" t="s">
        <v>1205</v>
      </c>
      <c r="C968" s="26" t="s">
        <v>756</v>
      </c>
      <c r="D968" s="15">
        <v>531</v>
      </c>
      <c r="G968" s="32">
        <f t="shared" si="29"/>
        <v>0</v>
      </c>
    </row>
    <row r="969" spans="1:7" x14ac:dyDescent="0.25">
      <c r="A969" s="6" t="s">
        <v>1206</v>
      </c>
      <c r="B969" s="6"/>
      <c r="C969" s="26"/>
      <c r="D969" s="15">
        <v>336</v>
      </c>
      <c r="G969" s="32">
        <f t="shared" si="29"/>
        <v>0</v>
      </c>
    </row>
    <row r="970" spans="1:7" x14ac:dyDescent="0.25">
      <c r="A970" s="6" t="s">
        <v>1207</v>
      </c>
      <c r="B970" s="6"/>
      <c r="C970" s="26"/>
      <c r="D970" s="15">
        <v>423</v>
      </c>
      <c r="G970" s="32">
        <f t="shared" si="29"/>
        <v>0</v>
      </c>
    </row>
    <row r="971" spans="1:7" x14ac:dyDescent="0.25">
      <c r="A971" s="6" t="s">
        <v>1208</v>
      </c>
      <c r="B971" s="6"/>
      <c r="C971" s="26"/>
      <c r="D971" s="15">
        <v>479</v>
      </c>
      <c r="G971" s="32">
        <f t="shared" si="29"/>
        <v>0</v>
      </c>
    </row>
    <row r="972" spans="1:7" x14ac:dyDescent="0.25">
      <c r="A972" s="6" t="s">
        <v>1209</v>
      </c>
      <c r="B972" s="6" t="s">
        <v>89</v>
      </c>
      <c r="C972" s="26" t="s">
        <v>56</v>
      </c>
      <c r="D972" s="15">
        <v>146</v>
      </c>
      <c r="G972" s="32">
        <f t="shared" si="29"/>
        <v>0</v>
      </c>
    </row>
    <row r="973" spans="1:7" x14ac:dyDescent="0.25">
      <c r="A973" s="6" t="s">
        <v>1210</v>
      </c>
      <c r="B973" s="6" t="s">
        <v>89</v>
      </c>
      <c r="C973" s="26" t="s">
        <v>56</v>
      </c>
      <c r="D973" s="15">
        <v>586</v>
      </c>
      <c r="G973" s="32">
        <f t="shared" si="29"/>
        <v>0</v>
      </c>
    </row>
    <row r="974" spans="1:7" x14ac:dyDescent="0.25">
      <c r="A974" s="6" t="s">
        <v>1211</v>
      </c>
      <c r="B974" s="6"/>
      <c r="C974" s="26"/>
      <c r="D974" s="15">
        <v>150</v>
      </c>
      <c r="G974" s="32">
        <f t="shared" si="29"/>
        <v>0</v>
      </c>
    </row>
    <row r="975" spans="1:7" x14ac:dyDescent="0.25">
      <c r="A975" s="6" t="s">
        <v>1212</v>
      </c>
      <c r="B975" s="6" t="s">
        <v>730</v>
      </c>
      <c r="C975" s="26" t="s">
        <v>731</v>
      </c>
      <c r="D975" s="15">
        <v>251</v>
      </c>
      <c r="G975" s="32">
        <f t="shared" si="29"/>
        <v>0</v>
      </c>
    </row>
    <row r="976" spans="1:7" x14ac:dyDescent="0.25">
      <c r="A976" s="6" t="s">
        <v>1213</v>
      </c>
      <c r="B976" s="6"/>
      <c r="C976" s="26"/>
      <c r="D976" s="15">
        <v>1093</v>
      </c>
      <c r="G976" s="32">
        <f t="shared" si="29"/>
        <v>0</v>
      </c>
    </row>
    <row r="977" spans="1:7" x14ac:dyDescent="0.25">
      <c r="A977" s="6" t="s">
        <v>1214</v>
      </c>
      <c r="B977" s="6"/>
      <c r="C977" s="26"/>
      <c r="D977" s="15">
        <v>150</v>
      </c>
      <c r="G977" s="32">
        <f t="shared" si="29"/>
        <v>0</v>
      </c>
    </row>
    <row r="978" spans="1:7" x14ac:dyDescent="0.25">
      <c r="A978" s="6" t="s">
        <v>1215</v>
      </c>
      <c r="B978" s="6"/>
      <c r="C978" s="26"/>
      <c r="D978" s="15">
        <v>197</v>
      </c>
      <c r="G978" s="32">
        <f t="shared" si="29"/>
        <v>0</v>
      </c>
    </row>
    <row r="979" spans="1:7" x14ac:dyDescent="0.25">
      <c r="A979" s="6" t="s">
        <v>1216</v>
      </c>
      <c r="B979" s="6"/>
      <c r="C979" s="26"/>
      <c r="D979" s="15">
        <v>284</v>
      </c>
      <c r="G979" s="32">
        <f t="shared" si="29"/>
        <v>0</v>
      </c>
    </row>
    <row r="980" spans="1:7" x14ac:dyDescent="0.25">
      <c r="A980" s="6" t="s">
        <v>1217</v>
      </c>
      <c r="B980" s="6" t="s">
        <v>730</v>
      </c>
      <c r="C980" s="26" t="s">
        <v>731</v>
      </c>
      <c r="D980" s="15">
        <v>62</v>
      </c>
      <c r="G980" s="32">
        <f t="shared" si="29"/>
        <v>0</v>
      </c>
    </row>
    <row r="981" spans="1:7" x14ac:dyDescent="0.25">
      <c r="A981" s="6" t="s">
        <v>1219</v>
      </c>
      <c r="B981" s="6"/>
      <c r="C981" s="26"/>
      <c r="D981" s="15">
        <v>849.5</v>
      </c>
      <c r="G981" s="32">
        <f t="shared" si="29"/>
        <v>0</v>
      </c>
    </row>
    <row r="982" spans="1:7" x14ac:dyDescent="0.25">
      <c r="A982" s="6" t="s">
        <v>1220</v>
      </c>
      <c r="B982" s="6" t="s">
        <v>730</v>
      </c>
      <c r="C982" s="26" t="s">
        <v>731</v>
      </c>
      <c r="D982" s="15">
        <v>475</v>
      </c>
      <c r="G982" s="32">
        <f t="shared" si="29"/>
        <v>0</v>
      </c>
    </row>
    <row r="983" spans="1:7" x14ac:dyDescent="0.25">
      <c r="A983" s="6" t="s">
        <v>1221</v>
      </c>
      <c r="B983" s="6"/>
      <c r="C983" s="26"/>
      <c r="D983" s="15">
        <v>334</v>
      </c>
      <c r="G983" s="32">
        <f t="shared" si="29"/>
        <v>0</v>
      </c>
    </row>
    <row r="984" spans="1:7" x14ac:dyDescent="0.25">
      <c r="A984" s="6" t="s">
        <v>1222</v>
      </c>
      <c r="B984" s="6"/>
      <c r="C984" s="26"/>
      <c r="D984" s="15">
        <v>307.89999999999998</v>
      </c>
      <c r="G984" s="32">
        <f t="shared" si="29"/>
        <v>0</v>
      </c>
    </row>
    <row r="985" spans="1:7" x14ac:dyDescent="0.25">
      <c r="A985" s="6" t="s">
        <v>1223</v>
      </c>
      <c r="B985" s="6"/>
      <c r="C985" s="26"/>
      <c r="D985" s="15">
        <v>330</v>
      </c>
      <c r="G985" s="32">
        <f t="shared" si="29"/>
        <v>0</v>
      </c>
    </row>
    <row r="986" spans="1:7" x14ac:dyDescent="0.25">
      <c r="A986" s="6" t="s">
        <v>1224</v>
      </c>
      <c r="B986" s="6" t="s">
        <v>730</v>
      </c>
      <c r="C986" s="26" t="s">
        <v>731</v>
      </c>
      <c r="D986" s="15">
        <v>533</v>
      </c>
      <c r="G986" s="32">
        <f t="shared" si="29"/>
        <v>0</v>
      </c>
    </row>
    <row r="987" spans="1:7" x14ac:dyDescent="0.25">
      <c r="A987" s="6" t="s">
        <v>1225</v>
      </c>
      <c r="B987" s="6" t="s">
        <v>730</v>
      </c>
      <c r="C987" s="26" t="s">
        <v>731</v>
      </c>
      <c r="D987" s="15">
        <v>397</v>
      </c>
      <c r="G987" s="32">
        <f t="shared" si="29"/>
        <v>0</v>
      </c>
    </row>
    <row r="988" spans="1:7" x14ac:dyDescent="0.25">
      <c r="A988" s="6" t="s">
        <v>1226</v>
      </c>
      <c r="B988" s="6" t="s">
        <v>730</v>
      </c>
      <c r="C988" s="26" t="s">
        <v>731</v>
      </c>
      <c r="D988" s="15">
        <v>386</v>
      </c>
      <c r="G988" s="32">
        <f t="shared" si="29"/>
        <v>0</v>
      </c>
    </row>
    <row r="989" spans="1:7" x14ac:dyDescent="0.25">
      <c r="A989" s="6" t="s">
        <v>1227</v>
      </c>
      <c r="B989" s="6"/>
      <c r="C989" s="26"/>
      <c r="D989" s="15">
        <v>206</v>
      </c>
      <c r="G989" s="32">
        <f t="shared" si="29"/>
        <v>0</v>
      </c>
    </row>
    <row r="990" spans="1:7" x14ac:dyDescent="0.25">
      <c r="A990" s="6" t="s">
        <v>1228</v>
      </c>
      <c r="B990" s="6" t="s">
        <v>1229</v>
      </c>
      <c r="C990" s="26" t="s">
        <v>190</v>
      </c>
      <c r="D990" s="15">
        <v>428</v>
      </c>
      <c r="G990" s="32">
        <f t="shared" si="29"/>
        <v>0</v>
      </c>
    </row>
    <row r="991" spans="1:7" x14ac:dyDescent="0.25">
      <c r="A991" s="6" t="s">
        <v>1230</v>
      </c>
      <c r="B991" s="6" t="s">
        <v>730</v>
      </c>
      <c r="C991" s="26" t="s">
        <v>731</v>
      </c>
      <c r="D991" s="15">
        <v>135</v>
      </c>
      <c r="G991" s="32">
        <f t="shared" si="29"/>
        <v>0</v>
      </c>
    </row>
    <row r="992" spans="1:7" x14ac:dyDescent="0.25">
      <c r="A992" s="6" t="s">
        <v>1231</v>
      </c>
      <c r="B992" s="6" t="s">
        <v>730</v>
      </c>
      <c r="C992" s="26" t="s">
        <v>731</v>
      </c>
      <c r="D992" s="15">
        <v>62</v>
      </c>
      <c r="G992" s="32">
        <f t="shared" si="29"/>
        <v>0</v>
      </c>
    </row>
    <row r="993" spans="1:7" x14ac:dyDescent="0.25">
      <c r="A993" s="6" t="s">
        <v>1232</v>
      </c>
      <c r="B993" s="6"/>
      <c r="C993" s="26"/>
      <c r="D993" s="15">
        <v>231</v>
      </c>
      <c r="G993" s="32">
        <f t="shared" si="29"/>
        <v>0</v>
      </c>
    </row>
    <row r="994" spans="1:7" x14ac:dyDescent="0.25">
      <c r="A994" s="6" t="s">
        <v>1233</v>
      </c>
      <c r="B994" s="6"/>
      <c r="C994" s="26"/>
      <c r="D994" s="15">
        <v>1093</v>
      </c>
      <c r="G994" s="32">
        <f t="shared" si="29"/>
        <v>0</v>
      </c>
    </row>
    <row r="995" spans="1:7" x14ac:dyDescent="0.25">
      <c r="A995" s="6" t="s">
        <v>1234</v>
      </c>
      <c r="B995" s="6"/>
      <c r="C995" s="26"/>
      <c r="D995" s="15">
        <v>351.43</v>
      </c>
      <c r="G995" s="32">
        <f t="shared" si="29"/>
        <v>0</v>
      </c>
    </row>
    <row r="996" spans="1:7" x14ac:dyDescent="0.25">
      <c r="A996" s="6" t="s">
        <v>1235</v>
      </c>
      <c r="B996" s="6"/>
      <c r="C996" s="26"/>
      <c r="D996" s="15">
        <v>150</v>
      </c>
      <c r="G996" s="32">
        <f t="shared" si="29"/>
        <v>0</v>
      </c>
    </row>
    <row r="997" spans="1:7" x14ac:dyDescent="0.25">
      <c r="A997" s="6" t="s">
        <v>1236</v>
      </c>
      <c r="B997" s="6"/>
      <c r="C997" s="26"/>
      <c r="D997" s="15">
        <v>285</v>
      </c>
      <c r="G997" s="32">
        <f t="shared" si="29"/>
        <v>0</v>
      </c>
    </row>
    <row r="998" spans="1:7" x14ac:dyDescent="0.25">
      <c r="A998" s="6" t="s">
        <v>1237</v>
      </c>
      <c r="B998" s="6"/>
      <c r="C998" s="26"/>
      <c r="D998" s="15">
        <v>361</v>
      </c>
      <c r="G998" s="32">
        <f t="shared" si="29"/>
        <v>0</v>
      </c>
    </row>
    <row r="999" spans="1:7" x14ac:dyDescent="0.25">
      <c r="A999" s="6" t="s">
        <v>1238</v>
      </c>
      <c r="B999" s="6" t="s">
        <v>730</v>
      </c>
      <c r="C999" s="26" t="s">
        <v>731</v>
      </c>
      <c r="D999" s="15">
        <v>251</v>
      </c>
      <c r="G999" s="32">
        <f t="shared" si="29"/>
        <v>0</v>
      </c>
    </row>
    <row r="1000" spans="1:7" x14ac:dyDescent="0.25">
      <c r="A1000" s="6" t="s">
        <v>1239</v>
      </c>
      <c r="B1000" s="6"/>
      <c r="C1000" s="26"/>
      <c r="D1000" s="15">
        <v>171</v>
      </c>
      <c r="G1000" s="32">
        <f t="shared" si="29"/>
        <v>0</v>
      </c>
    </row>
    <row r="1001" spans="1:7" x14ac:dyDescent="0.25">
      <c r="A1001" s="6" t="s">
        <v>1240</v>
      </c>
      <c r="B1001" s="6"/>
      <c r="C1001" s="26"/>
      <c r="D1001" s="15">
        <v>847.28</v>
      </c>
      <c r="G1001" s="32">
        <f t="shared" si="29"/>
        <v>0</v>
      </c>
    </row>
    <row r="1002" spans="1:7" x14ac:dyDescent="0.25">
      <c r="A1002" s="6" t="s">
        <v>1241</v>
      </c>
      <c r="B1002" s="6"/>
      <c r="C1002" s="26"/>
      <c r="D1002" s="15">
        <v>421</v>
      </c>
      <c r="G1002" s="32">
        <f t="shared" si="29"/>
        <v>0</v>
      </c>
    </row>
    <row r="1003" spans="1:7" x14ac:dyDescent="0.25">
      <c r="A1003" s="6" t="s">
        <v>1242</v>
      </c>
      <c r="B1003" s="6" t="s">
        <v>730</v>
      </c>
      <c r="C1003" s="26" t="s">
        <v>731</v>
      </c>
      <c r="D1003" s="15">
        <v>380</v>
      </c>
      <c r="G1003" s="32">
        <f t="shared" si="29"/>
        <v>0</v>
      </c>
    </row>
    <row r="1004" spans="1:7" x14ac:dyDescent="0.25">
      <c r="A1004" s="6" t="s">
        <v>1243</v>
      </c>
      <c r="B1004" s="6" t="s">
        <v>730</v>
      </c>
      <c r="C1004" s="26" t="s">
        <v>731</v>
      </c>
      <c r="D1004" s="15">
        <v>448</v>
      </c>
      <c r="G1004" s="32">
        <f t="shared" si="29"/>
        <v>0</v>
      </c>
    </row>
    <row r="1005" spans="1:7" x14ac:dyDescent="0.25">
      <c r="A1005" s="6" t="s">
        <v>1244</v>
      </c>
      <c r="B1005" s="6"/>
      <c r="C1005" s="26"/>
      <c r="D1005" s="15">
        <v>216</v>
      </c>
      <c r="G1005" s="32">
        <f t="shared" si="29"/>
        <v>0</v>
      </c>
    </row>
    <row r="1006" spans="1:7" x14ac:dyDescent="0.25">
      <c r="A1006" s="6" t="s">
        <v>1245</v>
      </c>
      <c r="B1006" s="6"/>
      <c r="C1006" s="26"/>
      <c r="D1006" s="15">
        <v>630</v>
      </c>
      <c r="G1006" s="32">
        <f t="shared" si="29"/>
        <v>0</v>
      </c>
    </row>
    <row r="1007" spans="1:7" x14ac:dyDescent="0.25">
      <c r="A1007" s="6" t="s">
        <v>1246</v>
      </c>
      <c r="B1007" s="6" t="s">
        <v>730</v>
      </c>
      <c r="C1007" s="26" t="s">
        <v>731</v>
      </c>
      <c r="D1007" s="15">
        <v>753</v>
      </c>
      <c r="G1007" s="32">
        <f t="shared" si="29"/>
        <v>0</v>
      </c>
    </row>
    <row r="1008" spans="1:7" x14ac:dyDescent="0.25">
      <c r="A1008" s="6" t="s">
        <v>1247</v>
      </c>
      <c r="B1008" s="6"/>
      <c r="C1008" s="26"/>
      <c r="D1008" s="15">
        <v>345.8</v>
      </c>
      <c r="G1008" s="32">
        <f t="shared" si="29"/>
        <v>0</v>
      </c>
    </row>
    <row r="1009" spans="1:7" x14ac:dyDescent="0.25">
      <c r="A1009" s="6" t="s">
        <v>1248</v>
      </c>
      <c r="B1009" s="6" t="s">
        <v>730</v>
      </c>
      <c r="C1009" s="26" t="s">
        <v>731</v>
      </c>
      <c r="D1009" s="15">
        <v>1185</v>
      </c>
      <c r="G1009" s="32">
        <f t="shared" si="29"/>
        <v>0</v>
      </c>
    </row>
    <row r="1010" spans="1:7" x14ac:dyDescent="0.25">
      <c r="A1010" s="6" t="s">
        <v>1249</v>
      </c>
      <c r="B1010" s="6"/>
      <c r="C1010" s="26"/>
      <c r="D1010" s="15">
        <v>375</v>
      </c>
      <c r="G1010" s="32">
        <f t="shared" si="29"/>
        <v>0</v>
      </c>
    </row>
    <row r="1011" spans="1:7" x14ac:dyDescent="0.25">
      <c r="A1011" s="6" t="s">
        <v>1250</v>
      </c>
      <c r="B1011" s="6" t="s">
        <v>730</v>
      </c>
      <c r="C1011" s="26" t="s">
        <v>731</v>
      </c>
      <c r="D1011" s="15">
        <v>114</v>
      </c>
      <c r="G1011" s="32">
        <f t="shared" si="29"/>
        <v>0</v>
      </c>
    </row>
    <row r="1012" spans="1:7" x14ac:dyDescent="0.25">
      <c r="A1012" s="6" t="s">
        <v>1251</v>
      </c>
      <c r="B1012" s="6" t="s">
        <v>730</v>
      </c>
      <c r="C1012" s="26" t="s">
        <v>731</v>
      </c>
      <c r="D1012" s="15">
        <v>146</v>
      </c>
      <c r="G1012" s="32">
        <f t="shared" si="29"/>
        <v>0</v>
      </c>
    </row>
    <row r="1013" spans="1:7" x14ac:dyDescent="0.25">
      <c r="A1013" s="6" t="s">
        <v>1252</v>
      </c>
      <c r="B1013" s="6"/>
      <c r="C1013" s="26"/>
      <c r="D1013" s="15">
        <v>297</v>
      </c>
      <c r="G1013" s="32">
        <f t="shared" si="29"/>
        <v>0</v>
      </c>
    </row>
    <row r="1014" spans="1:7" x14ac:dyDescent="0.25">
      <c r="A1014" s="6" t="s">
        <v>1253</v>
      </c>
      <c r="B1014" s="6"/>
      <c r="C1014" s="26"/>
      <c r="D1014" s="15">
        <v>493</v>
      </c>
      <c r="G1014" s="32">
        <f t="shared" si="29"/>
        <v>0</v>
      </c>
    </row>
    <row r="1015" spans="1:7" x14ac:dyDescent="0.25">
      <c r="A1015" s="6" t="s">
        <v>1254</v>
      </c>
      <c r="B1015" s="6"/>
      <c r="C1015" s="26"/>
      <c r="D1015" s="15">
        <v>488</v>
      </c>
      <c r="G1015" s="32">
        <f t="shared" si="29"/>
        <v>0</v>
      </c>
    </row>
    <row r="1016" spans="1:7" x14ac:dyDescent="0.25">
      <c r="A1016" s="6" t="s">
        <v>1255</v>
      </c>
      <c r="B1016" s="6"/>
      <c r="C1016" s="26"/>
      <c r="D1016" s="15">
        <v>305</v>
      </c>
      <c r="G1016" s="32">
        <f t="shared" si="29"/>
        <v>0</v>
      </c>
    </row>
    <row r="1017" spans="1:7" x14ac:dyDescent="0.25">
      <c r="A1017" s="6" t="s">
        <v>1256</v>
      </c>
      <c r="B1017" s="6"/>
      <c r="C1017" s="26"/>
      <c r="D1017" s="15">
        <v>380</v>
      </c>
      <c r="G1017" s="32">
        <f t="shared" si="29"/>
        <v>0</v>
      </c>
    </row>
    <row r="1018" spans="1:7" x14ac:dyDescent="0.25">
      <c r="A1018" s="6" t="s">
        <v>1257</v>
      </c>
      <c r="B1018" s="6"/>
      <c r="C1018" s="26"/>
      <c r="D1018" s="15">
        <v>285</v>
      </c>
      <c r="G1018" s="32">
        <f t="shared" si="29"/>
        <v>0</v>
      </c>
    </row>
    <row r="1019" spans="1:7" x14ac:dyDescent="0.25">
      <c r="A1019" s="6" t="s">
        <v>1258</v>
      </c>
      <c r="B1019" s="6"/>
      <c r="C1019" s="26"/>
      <c r="D1019" s="15">
        <v>216</v>
      </c>
      <c r="G1019" s="32">
        <f t="shared" si="29"/>
        <v>0</v>
      </c>
    </row>
    <row r="1020" spans="1:7" x14ac:dyDescent="0.25">
      <c r="A1020" s="6" t="s">
        <v>1259</v>
      </c>
      <c r="B1020" s="6"/>
      <c r="C1020" s="26"/>
      <c r="D1020" s="15">
        <v>464</v>
      </c>
      <c r="G1020" s="32">
        <f t="shared" si="29"/>
        <v>0</v>
      </c>
    </row>
    <row r="1021" spans="1:7" x14ac:dyDescent="0.25">
      <c r="A1021" s="6" t="s">
        <v>1260</v>
      </c>
      <c r="B1021" s="6"/>
      <c r="C1021" s="26"/>
      <c r="D1021" s="15">
        <v>205</v>
      </c>
      <c r="G1021" s="32">
        <f t="shared" si="29"/>
        <v>0</v>
      </c>
    </row>
    <row r="1022" spans="1:7" x14ac:dyDescent="0.25">
      <c r="A1022" s="6" t="s">
        <v>1261</v>
      </c>
      <c r="B1022" s="6" t="s">
        <v>730</v>
      </c>
      <c r="C1022" s="26" t="s">
        <v>731</v>
      </c>
      <c r="D1022" s="15">
        <v>406</v>
      </c>
      <c r="G1022" s="32">
        <f t="shared" si="29"/>
        <v>0</v>
      </c>
    </row>
    <row r="1023" spans="1:7" x14ac:dyDescent="0.25">
      <c r="A1023" s="6" t="s">
        <v>1262</v>
      </c>
      <c r="B1023" s="6"/>
      <c r="C1023" s="26"/>
      <c r="D1023" s="15">
        <v>324</v>
      </c>
      <c r="G1023" s="32">
        <f t="shared" si="29"/>
        <v>0</v>
      </c>
    </row>
    <row r="1024" spans="1:7" x14ac:dyDescent="0.25">
      <c r="A1024" s="6" t="s">
        <v>1263</v>
      </c>
      <c r="B1024" s="6"/>
      <c r="C1024" s="26"/>
      <c r="D1024" s="15">
        <v>364</v>
      </c>
      <c r="G1024" s="32">
        <f t="shared" si="29"/>
        <v>0</v>
      </c>
    </row>
    <row r="1025" spans="1:7" x14ac:dyDescent="0.25">
      <c r="A1025" s="6" t="s">
        <v>1264</v>
      </c>
      <c r="B1025" s="6"/>
      <c r="C1025" s="26"/>
      <c r="D1025" s="15">
        <v>316</v>
      </c>
      <c r="G1025" s="32">
        <f t="shared" si="29"/>
        <v>0</v>
      </c>
    </row>
    <row r="1026" spans="1:7" x14ac:dyDescent="0.25">
      <c r="A1026" s="6" t="s">
        <v>1265</v>
      </c>
      <c r="B1026" s="6"/>
      <c r="C1026" s="26"/>
      <c r="D1026" s="15">
        <v>206</v>
      </c>
      <c r="G1026" s="32">
        <f t="shared" si="29"/>
        <v>0</v>
      </c>
    </row>
    <row r="1027" spans="1:7" x14ac:dyDescent="0.25">
      <c r="A1027" s="6" t="s">
        <v>1266</v>
      </c>
      <c r="B1027" s="6"/>
      <c r="C1027" s="26"/>
      <c r="D1027" s="15">
        <v>306</v>
      </c>
      <c r="G1027" s="32">
        <f t="shared" ref="G1027:G1090" si="30">SUMIF($B:$B,F1027,$D:$D)</f>
        <v>0</v>
      </c>
    </row>
    <row r="1028" spans="1:7" x14ac:dyDescent="0.25">
      <c r="A1028" s="6" t="s">
        <v>1267</v>
      </c>
      <c r="B1028" s="6"/>
      <c r="C1028" s="26"/>
      <c r="D1028" s="15">
        <v>330</v>
      </c>
      <c r="G1028" s="32">
        <f t="shared" si="30"/>
        <v>0</v>
      </c>
    </row>
    <row r="1029" spans="1:7" x14ac:dyDescent="0.25">
      <c r="A1029" s="6" t="s">
        <v>1268</v>
      </c>
      <c r="B1029" s="6"/>
      <c r="C1029" s="26"/>
      <c r="D1029" s="15">
        <v>251</v>
      </c>
      <c r="G1029" s="32">
        <f t="shared" si="30"/>
        <v>0</v>
      </c>
    </row>
    <row r="1030" spans="1:7" x14ac:dyDescent="0.25">
      <c r="A1030" s="6" t="s">
        <v>1269</v>
      </c>
      <c r="B1030" s="6"/>
      <c r="C1030" s="26"/>
      <c r="D1030" s="15">
        <v>191</v>
      </c>
      <c r="G1030" s="32">
        <f t="shared" si="30"/>
        <v>0</v>
      </c>
    </row>
    <row r="1031" spans="1:7" x14ac:dyDescent="0.25">
      <c r="A1031" s="6" t="s">
        <v>1270</v>
      </c>
      <c r="B1031" s="6"/>
      <c r="C1031" s="26"/>
      <c r="D1031" s="15">
        <v>197</v>
      </c>
      <c r="G1031" s="32">
        <f t="shared" si="30"/>
        <v>0</v>
      </c>
    </row>
    <row r="1032" spans="1:7" x14ac:dyDescent="0.25">
      <c r="A1032" s="6" t="s">
        <v>1271</v>
      </c>
      <c r="B1032" s="6"/>
      <c r="C1032" s="26"/>
      <c r="D1032" s="15">
        <v>584</v>
      </c>
      <c r="G1032" s="32">
        <f t="shared" si="30"/>
        <v>0</v>
      </c>
    </row>
    <row r="1033" spans="1:7" x14ac:dyDescent="0.25">
      <c r="A1033" s="6" t="s">
        <v>1272</v>
      </c>
      <c r="B1033" s="6"/>
      <c r="C1033" s="26"/>
      <c r="D1033" s="15">
        <v>216</v>
      </c>
      <c r="G1033" s="32">
        <f t="shared" si="30"/>
        <v>0</v>
      </c>
    </row>
    <row r="1034" spans="1:7" x14ac:dyDescent="0.25">
      <c r="A1034" s="6" t="s">
        <v>1273</v>
      </c>
      <c r="B1034" s="6" t="s">
        <v>1274</v>
      </c>
      <c r="C1034" s="26" t="s">
        <v>1275</v>
      </c>
      <c r="D1034" s="15">
        <v>416</v>
      </c>
      <c r="G1034" s="32">
        <f t="shared" si="30"/>
        <v>0</v>
      </c>
    </row>
    <row r="1035" spans="1:7" x14ac:dyDescent="0.25">
      <c r="A1035" s="6" t="s">
        <v>1276</v>
      </c>
      <c r="B1035" s="6"/>
      <c r="C1035" s="26"/>
      <c r="D1035" s="15">
        <v>206</v>
      </c>
      <c r="G1035" s="32">
        <f t="shared" si="30"/>
        <v>0</v>
      </c>
    </row>
    <row r="1036" spans="1:7" x14ac:dyDescent="0.25">
      <c r="A1036" s="6" t="s">
        <v>1277</v>
      </c>
      <c r="B1036" s="6"/>
      <c r="C1036" s="26"/>
      <c r="D1036" s="15">
        <v>230</v>
      </c>
      <c r="G1036" s="32">
        <f t="shared" si="30"/>
        <v>0</v>
      </c>
    </row>
    <row r="1037" spans="1:7" x14ac:dyDescent="0.25">
      <c r="A1037" s="6" t="s">
        <v>1278</v>
      </c>
      <c r="B1037" s="6"/>
      <c r="C1037" s="26"/>
      <c r="D1037" s="15">
        <v>396</v>
      </c>
      <c r="G1037" s="32">
        <f t="shared" si="30"/>
        <v>0</v>
      </c>
    </row>
    <row r="1038" spans="1:7" x14ac:dyDescent="0.25">
      <c r="A1038" s="6" t="s">
        <v>1279</v>
      </c>
      <c r="B1038" s="6"/>
      <c r="C1038" s="26"/>
      <c r="D1038" s="15">
        <v>161.43</v>
      </c>
      <c r="G1038" s="32">
        <f t="shared" si="30"/>
        <v>0</v>
      </c>
    </row>
    <row r="1039" spans="1:7" x14ac:dyDescent="0.25">
      <c r="A1039" s="6" t="s">
        <v>1280</v>
      </c>
      <c r="B1039" s="6"/>
      <c r="C1039" s="26"/>
      <c r="D1039" s="15">
        <v>1775</v>
      </c>
      <c r="G1039" s="32">
        <f t="shared" si="30"/>
        <v>0</v>
      </c>
    </row>
    <row r="1040" spans="1:7" x14ac:dyDescent="0.25">
      <c r="A1040" s="6" t="s">
        <v>1281</v>
      </c>
      <c r="B1040" s="6"/>
      <c r="C1040" s="26"/>
      <c r="D1040" s="15">
        <v>344</v>
      </c>
      <c r="G1040" s="32">
        <f t="shared" si="30"/>
        <v>0</v>
      </c>
    </row>
    <row r="1041" spans="1:7" x14ac:dyDescent="0.25">
      <c r="A1041" s="6" t="s">
        <v>1282</v>
      </c>
      <c r="B1041" s="6"/>
      <c r="C1041" s="26"/>
      <c r="D1041" s="15">
        <v>304</v>
      </c>
      <c r="G1041" s="32">
        <f t="shared" si="30"/>
        <v>0</v>
      </c>
    </row>
    <row r="1042" spans="1:7" x14ac:dyDescent="0.25">
      <c r="A1042" s="6" t="s">
        <v>1283</v>
      </c>
      <c r="B1042" s="6"/>
      <c r="C1042" s="26"/>
      <c r="D1042" s="15">
        <v>287</v>
      </c>
      <c r="G1042" s="32">
        <f t="shared" si="30"/>
        <v>0</v>
      </c>
    </row>
    <row r="1043" spans="1:7" x14ac:dyDescent="0.25">
      <c r="A1043" s="6" t="s">
        <v>1284</v>
      </c>
      <c r="B1043" s="6"/>
      <c r="C1043" s="26"/>
      <c r="D1043" s="15">
        <v>306</v>
      </c>
      <c r="G1043" s="32">
        <f t="shared" si="30"/>
        <v>0</v>
      </c>
    </row>
    <row r="1044" spans="1:7" x14ac:dyDescent="0.25">
      <c r="A1044" s="6" t="s">
        <v>1285</v>
      </c>
      <c r="B1044" s="6"/>
      <c r="C1044" s="26"/>
      <c r="D1044" s="15">
        <v>265</v>
      </c>
      <c r="G1044" s="32">
        <f t="shared" si="30"/>
        <v>0</v>
      </c>
    </row>
    <row r="1045" spans="1:7" x14ac:dyDescent="0.25">
      <c r="A1045" s="6" t="s">
        <v>1286</v>
      </c>
      <c r="B1045" s="6"/>
      <c r="C1045" s="26"/>
      <c r="D1045" s="15">
        <v>205</v>
      </c>
      <c r="G1045" s="32">
        <f t="shared" si="30"/>
        <v>0</v>
      </c>
    </row>
    <row r="1046" spans="1:7" x14ac:dyDescent="0.25">
      <c r="A1046" s="6" t="s">
        <v>1287</v>
      </c>
      <c r="B1046" s="6" t="s">
        <v>1288</v>
      </c>
      <c r="C1046" s="26" t="s">
        <v>1289</v>
      </c>
      <c r="D1046" s="15">
        <v>561</v>
      </c>
      <c r="G1046" s="32">
        <f t="shared" si="30"/>
        <v>0</v>
      </c>
    </row>
    <row r="1047" spans="1:7" x14ac:dyDescent="0.25">
      <c r="A1047" s="6" t="s">
        <v>1290</v>
      </c>
      <c r="B1047" s="6"/>
      <c r="C1047" s="26"/>
      <c r="D1047" s="15">
        <v>206</v>
      </c>
      <c r="G1047" s="32">
        <f t="shared" si="30"/>
        <v>0</v>
      </c>
    </row>
    <row r="1048" spans="1:7" x14ac:dyDescent="0.25">
      <c r="A1048" s="6" t="s">
        <v>1291</v>
      </c>
      <c r="B1048" s="6"/>
      <c r="C1048" s="26"/>
      <c r="D1048" s="15">
        <v>265</v>
      </c>
      <c r="G1048" s="32">
        <f t="shared" si="30"/>
        <v>0</v>
      </c>
    </row>
    <row r="1049" spans="1:7" x14ac:dyDescent="0.25">
      <c r="A1049" s="6" t="s">
        <v>1292</v>
      </c>
      <c r="B1049" s="6"/>
      <c r="C1049" s="26"/>
      <c r="D1049" s="15">
        <v>161</v>
      </c>
      <c r="G1049" s="32">
        <f t="shared" si="30"/>
        <v>0</v>
      </c>
    </row>
    <row r="1050" spans="1:7" x14ac:dyDescent="0.25">
      <c r="A1050" s="6" t="s">
        <v>1293</v>
      </c>
      <c r="B1050" s="6"/>
      <c r="C1050" s="26"/>
      <c r="D1050" s="15">
        <v>299</v>
      </c>
      <c r="G1050" s="32">
        <f t="shared" si="30"/>
        <v>0</v>
      </c>
    </row>
    <row r="1051" spans="1:7" x14ac:dyDescent="0.25">
      <c r="A1051" s="6" t="s">
        <v>1294</v>
      </c>
      <c r="B1051" s="6"/>
      <c r="C1051" s="26"/>
      <c r="D1051" s="15">
        <v>299</v>
      </c>
      <c r="G1051" s="32">
        <f t="shared" si="30"/>
        <v>0</v>
      </c>
    </row>
    <row r="1052" spans="1:7" x14ac:dyDescent="0.25">
      <c r="A1052" s="6" t="s">
        <v>1295</v>
      </c>
      <c r="B1052" s="6" t="s">
        <v>1296</v>
      </c>
      <c r="C1052" s="26" t="s">
        <v>1297</v>
      </c>
      <c r="D1052" s="15">
        <v>128</v>
      </c>
      <c r="G1052" s="32">
        <f t="shared" si="30"/>
        <v>0</v>
      </c>
    </row>
    <row r="1053" spans="1:7" x14ac:dyDescent="0.25">
      <c r="A1053" s="6" t="s">
        <v>1298</v>
      </c>
      <c r="B1053" s="6"/>
      <c r="C1053" s="26"/>
      <c r="D1053" s="15">
        <v>336</v>
      </c>
      <c r="G1053" s="32">
        <f t="shared" si="30"/>
        <v>0</v>
      </c>
    </row>
    <row r="1054" spans="1:7" x14ac:dyDescent="0.25">
      <c r="A1054" s="6" t="s">
        <v>1299</v>
      </c>
      <c r="B1054" s="6" t="s">
        <v>89</v>
      </c>
      <c r="C1054" s="26" t="s">
        <v>56</v>
      </c>
      <c r="D1054" s="15">
        <v>104</v>
      </c>
      <c r="G1054" s="32">
        <f t="shared" si="30"/>
        <v>0</v>
      </c>
    </row>
    <row r="1055" spans="1:7" x14ac:dyDescent="0.25">
      <c r="A1055" s="6" t="s">
        <v>1300</v>
      </c>
      <c r="B1055" s="6"/>
      <c r="C1055" s="26"/>
      <c r="D1055" s="15">
        <v>285</v>
      </c>
      <c r="G1055" s="32">
        <f t="shared" si="30"/>
        <v>0</v>
      </c>
    </row>
    <row r="1056" spans="1:7" x14ac:dyDescent="0.25">
      <c r="A1056" s="6" t="s">
        <v>1301</v>
      </c>
      <c r="B1056" s="6"/>
      <c r="C1056" s="26"/>
      <c r="D1056" s="15">
        <v>444</v>
      </c>
      <c r="G1056" s="32">
        <f t="shared" si="30"/>
        <v>0</v>
      </c>
    </row>
    <row r="1057" spans="1:7" x14ac:dyDescent="0.25">
      <c r="A1057" s="6" t="s">
        <v>1302</v>
      </c>
      <c r="B1057" s="6" t="s">
        <v>89</v>
      </c>
      <c r="C1057" s="26" t="s">
        <v>56</v>
      </c>
      <c r="D1057" s="15">
        <v>383</v>
      </c>
      <c r="G1057" s="32">
        <f t="shared" si="30"/>
        <v>0</v>
      </c>
    </row>
    <row r="1058" spans="1:7" x14ac:dyDescent="0.25">
      <c r="A1058" s="6" t="s">
        <v>1303</v>
      </c>
      <c r="B1058" s="6" t="s">
        <v>89</v>
      </c>
      <c r="C1058" s="26" t="s">
        <v>56</v>
      </c>
      <c r="D1058" s="15">
        <v>460</v>
      </c>
      <c r="G1058" s="32">
        <f t="shared" si="30"/>
        <v>0</v>
      </c>
    </row>
    <row r="1059" spans="1:7" x14ac:dyDescent="0.25">
      <c r="A1059" s="6" t="s">
        <v>1304</v>
      </c>
      <c r="B1059" s="6" t="s">
        <v>89</v>
      </c>
      <c r="C1059" s="26" t="s">
        <v>56</v>
      </c>
      <c r="D1059" s="15">
        <v>249</v>
      </c>
      <c r="G1059" s="32">
        <f t="shared" si="30"/>
        <v>0</v>
      </c>
    </row>
    <row r="1060" spans="1:7" x14ac:dyDescent="0.25">
      <c r="A1060" s="6" t="s">
        <v>1305</v>
      </c>
      <c r="B1060" s="6" t="s">
        <v>89</v>
      </c>
      <c r="C1060" s="26" t="s">
        <v>56</v>
      </c>
      <c r="D1060" s="15">
        <v>271</v>
      </c>
      <c r="G1060" s="32">
        <f t="shared" si="30"/>
        <v>0</v>
      </c>
    </row>
    <row r="1061" spans="1:7" x14ac:dyDescent="0.25">
      <c r="A1061" s="6" t="s">
        <v>1306</v>
      </c>
      <c r="B1061" s="6"/>
      <c r="C1061" s="26"/>
      <c r="D1061" s="15">
        <v>147</v>
      </c>
      <c r="G1061" s="32">
        <f t="shared" si="30"/>
        <v>0</v>
      </c>
    </row>
    <row r="1062" spans="1:7" x14ac:dyDescent="0.25">
      <c r="A1062" s="6" t="s">
        <v>1307</v>
      </c>
      <c r="B1062" s="6" t="s">
        <v>89</v>
      </c>
      <c r="C1062" s="26" t="s">
        <v>56</v>
      </c>
      <c r="D1062" s="15">
        <v>104</v>
      </c>
      <c r="G1062" s="32">
        <f t="shared" si="30"/>
        <v>0</v>
      </c>
    </row>
    <row r="1063" spans="1:7" x14ac:dyDescent="0.25">
      <c r="A1063" s="6" t="s">
        <v>1308</v>
      </c>
      <c r="B1063" s="6"/>
      <c r="C1063" s="26"/>
      <c r="D1063" s="15">
        <v>336</v>
      </c>
      <c r="G1063" s="32">
        <f t="shared" si="30"/>
        <v>0</v>
      </c>
    </row>
    <row r="1064" spans="1:7" x14ac:dyDescent="0.25">
      <c r="A1064" s="6" t="s">
        <v>1309</v>
      </c>
      <c r="B1064" s="6" t="s">
        <v>89</v>
      </c>
      <c r="C1064" s="26" t="s">
        <v>56</v>
      </c>
      <c r="D1064" s="15">
        <v>167</v>
      </c>
      <c r="G1064" s="32">
        <f t="shared" si="30"/>
        <v>0</v>
      </c>
    </row>
    <row r="1065" spans="1:7" x14ac:dyDescent="0.25">
      <c r="A1065" s="6" t="s">
        <v>1310</v>
      </c>
      <c r="B1065" s="6"/>
      <c r="C1065" s="26"/>
      <c r="D1065" s="15">
        <v>394</v>
      </c>
      <c r="G1065" s="32">
        <f t="shared" si="30"/>
        <v>0</v>
      </c>
    </row>
    <row r="1066" spans="1:7" x14ac:dyDescent="0.25">
      <c r="A1066" s="6" t="s">
        <v>1311</v>
      </c>
      <c r="B1066" s="6"/>
      <c r="C1066" s="26"/>
      <c r="D1066" s="15">
        <v>336</v>
      </c>
      <c r="G1066" s="32">
        <f t="shared" si="30"/>
        <v>0</v>
      </c>
    </row>
    <row r="1067" spans="1:7" x14ac:dyDescent="0.25">
      <c r="A1067" s="6" t="s">
        <v>1312</v>
      </c>
      <c r="B1067" s="6" t="s">
        <v>89</v>
      </c>
      <c r="C1067" s="26" t="s">
        <v>56</v>
      </c>
      <c r="D1067" s="15">
        <v>334</v>
      </c>
      <c r="G1067" s="32">
        <f t="shared" si="30"/>
        <v>0</v>
      </c>
    </row>
    <row r="1068" spans="1:7" x14ac:dyDescent="0.25">
      <c r="A1068" s="6" t="s">
        <v>1313</v>
      </c>
      <c r="B1068" s="6" t="s">
        <v>89</v>
      </c>
      <c r="C1068" s="26" t="s">
        <v>56</v>
      </c>
      <c r="D1068" s="15">
        <v>228</v>
      </c>
      <c r="G1068" s="32">
        <f t="shared" si="30"/>
        <v>0</v>
      </c>
    </row>
    <row r="1069" spans="1:7" x14ac:dyDescent="0.25">
      <c r="A1069" s="6" t="s">
        <v>1314</v>
      </c>
      <c r="B1069" s="6" t="s">
        <v>89</v>
      </c>
      <c r="C1069" s="26" t="s">
        <v>56</v>
      </c>
      <c r="D1069" s="15">
        <v>135</v>
      </c>
      <c r="G1069" s="32">
        <f t="shared" si="30"/>
        <v>0</v>
      </c>
    </row>
    <row r="1070" spans="1:7" x14ac:dyDescent="0.25">
      <c r="A1070" s="6" t="s">
        <v>1315</v>
      </c>
      <c r="B1070" s="6" t="s">
        <v>89</v>
      </c>
      <c r="C1070" s="26" t="s">
        <v>56</v>
      </c>
      <c r="D1070" s="15">
        <v>399</v>
      </c>
      <c r="G1070" s="32">
        <f t="shared" si="30"/>
        <v>0</v>
      </c>
    </row>
    <row r="1071" spans="1:7" x14ac:dyDescent="0.25">
      <c r="A1071" s="6" t="s">
        <v>1316</v>
      </c>
      <c r="B1071" s="6" t="s">
        <v>1317</v>
      </c>
      <c r="C1071" s="26" t="s">
        <v>1318</v>
      </c>
      <c r="D1071" s="15">
        <v>711</v>
      </c>
      <c r="G1071" s="32">
        <f t="shared" si="30"/>
        <v>0</v>
      </c>
    </row>
    <row r="1072" spans="1:7" x14ac:dyDescent="0.25">
      <c r="A1072" s="6" t="s">
        <v>1319</v>
      </c>
      <c r="B1072" s="6"/>
      <c r="C1072" s="26"/>
      <c r="D1072" s="15">
        <v>171</v>
      </c>
      <c r="G1072" s="32">
        <f t="shared" si="30"/>
        <v>0</v>
      </c>
    </row>
    <row r="1073" spans="1:7" x14ac:dyDescent="0.25">
      <c r="A1073" s="6" t="s">
        <v>1320</v>
      </c>
      <c r="B1073" s="6"/>
      <c r="C1073" s="26"/>
      <c r="D1073" s="15">
        <v>530</v>
      </c>
      <c r="G1073" s="32">
        <f t="shared" si="30"/>
        <v>0</v>
      </c>
    </row>
    <row r="1074" spans="1:7" x14ac:dyDescent="0.25">
      <c r="A1074" s="6" t="s">
        <v>1321</v>
      </c>
      <c r="B1074" s="6"/>
      <c r="C1074" s="26"/>
      <c r="D1074" s="15">
        <v>396</v>
      </c>
      <c r="G1074" s="32">
        <f t="shared" si="30"/>
        <v>0</v>
      </c>
    </row>
    <row r="1075" spans="1:7" x14ac:dyDescent="0.25">
      <c r="A1075" s="6" t="s">
        <v>1322</v>
      </c>
      <c r="B1075" s="6" t="s">
        <v>89</v>
      </c>
      <c r="C1075" s="26" t="s">
        <v>56</v>
      </c>
      <c r="D1075" s="15">
        <v>208</v>
      </c>
      <c r="G1075" s="32">
        <f t="shared" si="30"/>
        <v>0</v>
      </c>
    </row>
    <row r="1076" spans="1:7" x14ac:dyDescent="0.25">
      <c r="A1076" s="6" t="s">
        <v>1323</v>
      </c>
      <c r="B1076" s="6"/>
      <c r="C1076" s="26"/>
      <c r="D1076" s="15">
        <v>389.5</v>
      </c>
      <c r="G1076" s="32">
        <f t="shared" si="30"/>
        <v>0</v>
      </c>
    </row>
    <row r="1077" spans="1:7" x14ac:dyDescent="0.25">
      <c r="A1077" s="6" t="s">
        <v>1324</v>
      </c>
      <c r="B1077" s="6"/>
      <c r="C1077" s="26"/>
      <c r="D1077" s="15">
        <v>568</v>
      </c>
      <c r="G1077" s="32">
        <f t="shared" si="30"/>
        <v>0</v>
      </c>
    </row>
    <row r="1078" spans="1:7" x14ac:dyDescent="0.25">
      <c r="A1078" s="6" t="s">
        <v>1325</v>
      </c>
      <c r="B1078" s="6"/>
      <c r="C1078" s="26"/>
      <c r="D1078" s="15">
        <v>287</v>
      </c>
      <c r="G1078" s="32">
        <f t="shared" si="30"/>
        <v>0</v>
      </c>
    </row>
    <row r="1079" spans="1:7" x14ac:dyDescent="0.25">
      <c r="A1079" s="6" t="s">
        <v>1326</v>
      </c>
      <c r="B1079" s="6"/>
      <c r="C1079" s="26"/>
      <c r="D1079" s="15">
        <v>206</v>
      </c>
      <c r="G1079" s="32">
        <f t="shared" si="30"/>
        <v>0</v>
      </c>
    </row>
    <row r="1080" spans="1:7" x14ac:dyDescent="0.25">
      <c r="A1080" s="6" t="s">
        <v>1327</v>
      </c>
      <c r="B1080" s="6"/>
      <c r="C1080" s="26"/>
      <c r="D1080" s="15">
        <v>297</v>
      </c>
      <c r="G1080" s="32">
        <f t="shared" si="30"/>
        <v>0</v>
      </c>
    </row>
    <row r="1081" spans="1:7" x14ac:dyDescent="0.25">
      <c r="A1081" s="6" t="s">
        <v>1328</v>
      </c>
      <c r="B1081" s="6"/>
      <c r="C1081" s="26"/>
      <c r="D1081" s="15">
        <v>492</v>
      </c>
      <c r="G1081" s="32">
        <f t="shared" si="30"/>
        <v>0</v>
      </c>
    </row>
    <row r="1082" spans="1:7" x14ac:dyDescent="0.25">
      <c r="A1082" s="6" t="s">
        <v>1329</v>
      </c>
      <c r="B1082" s="6"/>
      <c r="C1082" s="26"/>
      <c r="D1082" s="15">
        <v>205</v>
      </c>
      <c r="G1082" s="32">
        <f t="shared" si="30"/>
        <v>0</v>
      </c>
    </row>
    <row r="1083" spans="1:7" x14ac:dyDescent="0.25">
      <c r="A1083" s="6" t="s">
        <v>1330</v>
      </c>
      <c r="B1083" s="6"/>
      <c r="C1083" s="26"/>
      <c r="D1083" s="15">
        <v>336</v>
      </c>
      <c r="G1083" s="32">
        <f t="shared" si="30"/>
        <v>0</v>
      </c>
    </row>
    <row r="1084" spans="1:7" x14ac:dyDescent="0.25">
      <c r="A1084" s="6" t="s">
        <v>1331</v>
      </c>
      <c r="B1084" s="6" t="s">
        <v>89</v>
      </c>
      <c r="C1084" s="26" t="s">
        <v>56</v>
      </c>
      <c r="D1084" s="15">
        <v>62</v>
      </c>
      <c r="G1084" s="32">
        <f t="shared" si="30"/>
        <v>0</v>
      </c>
    </row>
    <row r="1085" spans="1:7" x14ac:dyDescent="0.25">
      <c r="A1085" s="6" t="s">
        <v>1332</v>
      </c>
      <c r="B1085" s="6"/>
      <c r="C1085" s="26"/>
      <c r="D1085" s="15">
        <v>316</v>
      </c>
      <c r="G1085" s="32">
        <f t="shared" si="30"/>
        <v>0</v>
      </c>
    </row>
    <row r="1086" spans="1:7" x14ac:dyDescent="0.25">
      <c r="A1086" s="6" t="s">
        <v>1333</v>
      </c>
      <c r="B1086" s="6"/>
      <c r="C1086" s="26"/>
      <c r="D1086" s="15">
        <v>452.43</v>
      </c>
      <c r="G1086" s="32">
        <f t="shared" si="30"/>
        <v>0</v>
      </c>
    </row>
    <row r="1087" spans="1:7" x14ac:dyDescent="0.25">
      <c r="A1087" s="6" t="s">
        <v>1334</v>
      </c>
      <c r="B1087" s="6"/>
      <c r="C1087" s="26"/>
      <c r="D1087" s="15">
        <v>450</v>
      </c>
      <c r="G1087" s="32">
        <f t="shared" si="30"/>
        <v>0</v>
      </c>
    </row>
    <row r="1088" spans="1:7" x14ac:dyDescent="0.25">
      <c r="A1088" s="6" t="s">
        <v>1335</v>
      </c>
      <c r="B1088" s="6"/>
      <c r="C1088" s="26"/>
      <c r="D1088" s="15">
        <v>275</v>
      </c>
      <c r="G1088" s="32">
        <f t="shared" si="30"/>
        <v>0</v>
      </c>
    </row>
    <row r="1089" spans="1:7" x14ac:dyDescent="0.25">
      <c r="A1089" s="6" t="s">
        <v>1336</v>
      </c>
      <c r="B1089" s="6"/>
      <c r="C1089" s="26"/>
      <c r="D1089" s="15">
        <v>899</v>
      </c>
      <c r="G1089" s="32">
        <f t="shared" si="30"/>
        <v>0</v>
      </c>
    </row>
    <row r="1090" spans="1:7" x14ac:dyDescent="0.25">
      <c r="A1090" s="6" t="s">
        <v>1337</v>
      </c>
      <c r="B1090" s="6"/>
      <c r="C1090" s="26"/>
      <c r="D1090" s="15">
        <v>191</v>
      </c>
      <c r="G1090" s="32">
        <f t="shared" si="30"/>
        <v>0</v>
      </c>
    </row>
    <row r="1091" spans="1:7" x14ac:dyDescent="0.25">
      <c r="A1091" s="6" t="s">
        <v>1338</v>
      </c>
      <c r="B1091" s="6" t="s">
        <v>89</v>
      </c>
      <c r="C1091" s="26" t="s">
        <v>56</v>
      </c>
      <c r="D1091" s="15">
        <v>167</v>
      </c>
      <c r="G1091" s="32">
        <f t="shared" ref="G1091:G1154" si="31">SUMIF($B:$B,F1091,$D:$D)</f>
        <v>0</v>
      </c>
    </row>
    <row r="1092" spans="1:7" x14ac:dyDescent="0.25">
      <c r="A1092" s="6" t="s">
        <v>1339</v>
      </c>
      <c r="B1092" s="6"/>
      <c r="C1092" s="26"/>
      <c r="D1092" s="15">
        <v>375.28</v>
      </c>
      <c r="G1092" s="32">
        <f t="shared" si="31"/>
        <v>0</v>
      </c>
    </row>
    <row r="1093" spans="1:7" x14ac:dyDescent="0.25">
      <c r="A1093" s="6" t="s">
        <v>1340</v>
      </c>
      <c r="B1093" s="6"/>
      <c r="C1093" s="26"/>
      <c r="D1093" s="15">
        <v>1390</v>
      </c>
      <c r="G1093" s="32">
        <f t="shared" si="31"/>
        <v>0</v>
      </c>
    </row>
    <row r="1094" spans="1:7" x14ac:dyDescent="0.25">
      <c r="A1094" s="6" t="s">
        <v>1341</v>
      </c>
      <c r="B1094" s="6"/>
      <c r="C1094" s="26"/>
      <c r="D1094" s="15">
        <v>313</v>
      </c>
      <c r="G1094" s="32">
        <f t="shared" si="31"/>
        <v>0</v>
      </c>
    </row>
    <row r="1095" spans="1:7" x14ac:dyDescent="0.25">
      <c r="A1095" s="6" t="s">
        <v>1342</v>
      </c>
      <c r="B1095" s="6"/>
      <c r="C1095" s="26"/>
      <c r="D1095" s="15">
        <v>826</v>
      </c>
      <c r="G1095" s="32">
        <f t="shared" si="31"/>
        <v>0</v>
      </c>
    </row>
    <row r="1096" spans="1:7" x14ac:dyDescent="0.25">
      <c r="A1096" s="6" t="s">
        <v>1343</v>
      </c>
      <c r="B1096" s="6"/>
      <c r="C1096" s="26"/>
      <c r="D1096" s="15">
        <v>575</v>
      </c>
      <c r="G1096" s="32">
        <f t="shared" si="31"/>
        <v>0</v>
      </c>
    </row>
    <row r="1097" spans="1:7" x14ac:dyDescent="0.25">
      <c r="A1097" s="6" t="s">
        <v>1344</v>
      </c>
      <c r="B1097" s="6"/>
      <c r="C1097" s="26"/>
      <c r="D1097" s="15">
        <v>262</v>
      </c>
      <c r="G1097" s="32">
        <f t="shared" si="31"/>
        <v>0</v>
      </c>
    </row>
    <row r="1098" spans="1:7" x14ac:dyDescent="0.25">
      <c r="A1098" s="6" t="s">
        <v>1345</v>
      </c>
      <c r="B1098" s="6"/>
      <c r="C1098" s="26"/>
      <c r="D1098" s="15">
        <v>216</v>
      </c>
      <c r="G1098" s="32">
        <f t="shared" si="31"/>
        <v>0</v>
      </c>
    </row>
    <row r="1099" spans="1:7" x14ac:dyDescent="0.25">
      <c r="A1099" s="6" t="s">
        <v>1346</v>
      </c>
      <c r="B1099" s="6"/>
      <c r="C1099" s="26"/>
      <c r="D1099" s="15">
        <v>494</v>
      </c>
      <c r="G1099" s="32">
        <f t="shared" si="31"/>
        <v>0</v>
      </c>
    </row>
    <row r="1100" spans="1:7" x14ac:dyDescent="0.25">
      <c r="A1100" s="6" t="s">
        <v>1347</v>
      </c>
      <c r="B1100" s="6" t="s">
        <v>89</v>
      </c>
      <c r="C1100" s="26" t="s">
        <v>56</v>
      </c>
      <c r="D1100" s="15">
        <v>490</v>
      </c>
      <c r="G1100" s="32">
        <f t="shared" si="31"/>
        <v>0</v>
      </c>
    </row>
    <row r="1101" spans="1:7" x14ac:dyDescent="0.25">
      <c r="A1101" s="6" t="s">
        <v>1348</v>
      </c>
      <c r="B1101" s="6" t="s">
        <v>89</v>
      </c>
      <c r="C1101" s="26" t="s">
        <v>56</v>
      </c>
      <c r="D1101" s="15">
        <v>397</v>
      </c>
      <c r="G1101" s="32">
        <f t="shared" si="31"/>
        <v>0</v>
      </c>
    </row>
    <row r="1102" spans="1:7" x14ac:dyDescent="0.25">
      <c r="A1102" s="6" t="s">
        <v>1349</v>
      </c>
      <c r="B1102" s="6"/>
      <c r="C1102" s="26"/>
      <c r="D1102" s="15">
        <v>295</v>
      </c>
      <c r="G1102" s="32">
        <f t="shared" si="31"/>
        <v>0</v>
      </c>
    </row>
    <row r="1103" spans="1:7" x14ac:dyDescent="0.25">
      <c r="A1103" s="6" t="s">
        <v>1350</v>
      </c>
      <c r="B1103" s="6"/>
      <c r="C1103" s="26"/>
      <c r="D1103" s="15">
        <v>325</v>
      </c>
      <c r="G1103" s="32">
        <f t="shared" si="31"/>
        <v>0</v>
      </c>
    </row>
    <row r="1104" spans="1:7" x14ac:dyDescent="0.25">
      <c r="A1104" s="6" t="s">
        <v>1351</v>
      </c>
      <c r="B1104" s="6" t="s">
        <v>89</v>
      </c>
      <c r="C1104" s="26" t="s">
        <v>56</v>
      </c>
      <c r="D1104" s="15">
        <v>313</v>
      </c>
      <c r="G1104" s="32">
        <f t="shared" si="31"/>
        <v>0</v>
      </c>
    </row>
    <row r="1105" spans="1:7" x14ac:dyDescent="0.25">
      <c r="A1105" s="6" t="s">
        <v>1352</v>
      </c>
      <c r="B1105" s="6"/>
      <c r="C1105" s="26"/>
      <c r="D1105" s="15">
        <v>470</v>
      </c>
      <c r="G1105" s="32">
        <f t="shared" si="31"/>
        <v>0</v>
      </c>
    </row>
    <row r="1106" spans="1:7" x14ac:dyDescent="0.25">
      <c r="A1106" s="6" t="s">
        <v>1353</v>
      </c>
      <c r="B1106" s="6"/>
      <c r="C1106" s="26"/>
      <c r="D1106" s="15">
        <v>211</v>
      </c>
      <c r="G1106" s="32">
        <f t="shared" si="31"/>
        <v>0</v>
      </c>
    </row>
    <row r="1107" spans="1:7" x14ac:dyDescent="0.25">
      <c r="A1107" s="6" t="s">
        <v>1354</v>
      </c>
      <c r="B1107" s="6"/>
      <c r="C1107" s="26"/>
      <c r="D1107" s="15">
        <v>380</v>
      </c>
      <c r="G1107" s="32">
        <f t="shared" si="31"/>
        <v>0</v>
      </c>
    </row>
    <row r="1108" spans="1:7" x14ac:dyDescent="0.25">
      <c r="A1108" s="6" t="s">
        <v>1355</v>
      </c>
      <c r="B1108" s="6" t="s">
        <v>89</v>
      </c>
      <c r="C1108" s="26" t="s">
        <v>56</v>
      </c>
      <c r="D1108" s="15">
        <v>146</v>
      </c>
      <c r="G1108" s="32">
        <f t="shared" si="31"/>
        <v>0</v>
      </c>
    </row>
    <row r="1109" spans="1:7" x14ac:dyDescent="0.25">
      <c r="A1109" s="6" t="s">
        <v>1356</v>
      </c>
      <c r="B1109" s="6"/>
      <c r="C1109" s="26"/>
      <c r="D1109" s="15">
        <v>331</v>
      </c>
      <c r="G1109" s="32">
        <f t="shared" si="31"/>
        <v>0</v>
      </c>
    </row>
    <row r="1110" spans="1:7" x14ac:dyDescent="0.25">
      <c r="A1110" s="6" t="s">
        <v>1357</v>
      </c>
      <c r="B1110" s="6"/>
      <c r="C1110" s="26"/>
      <c r="D1110" s="15">
        <v>387</v>
      </c>
      <c r="G1110" s="32">
        <f t="shared" si="31"/>
        <v>0</v>
      </c>
    </row>
    <row r="1111" spans="1:7" x14ac:dyDescent="0.25">
      <c r="A1111" s="6" t="s">
        <v>1358</v>
      </c>
      <c r="B1111" s="6"/>
      <c r="C1111" s="26"/>
      <c r="D1111" s="15">
        <v>355</v>
      </c>
      <c r="G1111" s="32">
        <f t="shared" si="31"/>
        <v>0</v>
      </c>
    </row>
    <row r="1112" spans="1:7" x14ac:dyDescent="0.25">
      <c r="A1112" s="6" t="s">
        <v>1359</v>
      </c>
      <c r="B1112" s="6" t="s">
        <v>89</v>
      </c>
      <c r="C1112" s="26" t="s">
        <v>56</v>
      </c>
      <c r="D1112" s="15">
        <v>428</v>
      </c>
      <c r="G1112" s="32">
        <f t="shared" si="31"/>
        <v>0</v>
      </c>
    </row>
    <row r="1113" spans="1:7" x14ac:dyDescent="0.25">
      <c r="A1113" s="6" t="s">
        <v>1360</v>
      </c>
      <c r="B1113" s="6"/>
      <c r="C1113" s="26"/>
      <c r="D1113" s="15">
        <v>252</v>
      </c>
      <c r="G1113" s="32">
        <f t="shared" si="31"/>
        <v>0</v>
      </c>
    </row>
    <row r="1114" spans="1:7" x14ac:dyDescent="0.25">
      <c r="A1114" s="6" t="s">
        <v>1361</v>
      </c>
      <c r="B1114" s="6" t="s">
        <v>89</v>
      </c>
      <c r="C1114" s="26" t="s">
        <v>56</v>
      </c>
      <c r="D1114" s="15">
        <v>387</v>
      </c>
      <c r="G1114" s="32">
        <f t="shared" si="31"/>
        <v>0</v>
      </c>
    </row>
    <row r="1115" spans="1:7" x14ac:dyDescent="0.25">
      <c r="A1115" s="6" t="s">
        <v>1362</v>
      </c>
      <c r="B1115" s="6" t="s">
        <v>89</v>
      </c>
      <c r="C1115" s="26" t="s">
        <v>56</v>
      </c>
      <c r="D1115" s="15">
        <v>114</v>
      </c>
      <c r="G1115" s="32">
        <f t="shared" si="31"/>
        <v>0</v>
      </c>
    </row>
    <row r="1116" spans="1:7" x14ac:dyDescent="0.25">
      <c r="A1116" s="6" t="s">
        <v>1363</v>
      </c>
      <c r="B1116" s="6"/>
      <c r="C1116" s="26"/>
      <c r="D1116" s="15">
        <v>409</v>
      </c>
      <c r="G1116" s="32">
        <f t="shared" si="31"/>
        <v>0</v>
      </c>
    </row>
    <row r="1117" spans="1:7" x14ac:dyDescent="0.25">
      <c r="A1117" s="6" t="s">
        <v>1364</v>
      </c>
      <c r="B1117" s="6"/>
      <c r="C1117" s="26"/>
      <c r="D1117" s="15">
        <v>281</v>
      </c>
      <c r="G1117" s="32">
        <f t="shared" si="31"/>
        <v>0</v>
      </c>
    </row>
    <row r="1118" spans="1:7" x14ac:dyDescent="0.25">
      <c r="A1118" s="6" t="s">
        <v>1365</v>
      </c>
      <c r="B1118" s="6" t="s">
        <v>89</v>
      </c>
      <c r="C1118" s="26" t="s">
        <v>56</v>
      </c>
      <c r="D1118" s="15">
        <v>418</v>
      </c>
      <c r="G1118" s="32">
        <f t="shared" si="31"/>
        <v>0</v>
      </c>
    </row>
    <row r="1119" spans="1:7" x14ac:dyDescent="0.25">
      <c r="A1119" s="6" t="s">
        <v>1366</v>
      </c>
      <c r="B1119" s="6" t="s">
        <v>89</v>
      </c>
      <c r="C1119" s="26" t="s">
        <v>56</v>
      </c>
      <c r="D1119" s="15">
        <v>62</v>
      </c>
      <c r="G1119" s="32">
        <f t="shared" si="31"/>
        <v>0</v>
      </c>
    </row>
    <row r="1120" spans="1:7" x14ac:dyDescent="0.25">
      <c r="A1120" s="6" t="s">
        <v>1367</v>
      </c>
      <c r="B1120" s="6" t="s">
        <v>89</v>
      </c>
      <c r="C1120" s="26" t="s">
        <v>56</v>
      </c>
      <c r="D1120" s="15">
        <v>419</v>
      </c>
      <c r="G1120" s="32">
        <f t="shared" si="31"/>
        <v>0</v>
      </c>
    </row>
    <row r="1121" spans="1:7" x14ac:dyDescent="0.25">
      <c r="A1121" s="6" t="s">
        <v>1368</v>
      </c>
      <c r="B1121" s="6" t="s">
        <v>89</v>
      </c>
      <c r="C1121" s="26" t="s">
        <v>56</v>
      </c>
      <c r="D1121" s="15">
        <v>349</v>
      </c>
      <c r="G1121" s="32">
        <f t="shared" si="31"/>
        <v>0</v>
      </c>
    </row>
    <row r="1122" spans="1:7" x14ac:dyDescent="0.25">
      <c r="A1122" s="6" t="s">
        <v>1369</v>
      </c>
      <c r="B1122" s="6"/>
      <c r="C1122" s="26"/>
      <c r="D1122" s="15">
        <v>658</v>
      </c>
      <c r="G1122" s="32">
        <f t="shared" si="31"/>
        <v>0</v>
      </c>
    </row>
    <row r="1123" spans="1:7" x14ac:dyDescent="0.25">
      <c r="A1123" s="6" t="s">
        <v>1370</v>
      </c>
      <c r="B1123" s="6"/>
      <c r="C1123" s="26"/>
      <c r="D1123" s="15">
        <v>440</v>
      </c>
      <c r="G1123" s="32">
        <f t="shared" si="31"/>
        <v>0</v>
      </c>
    </row>
    <row r="1124" spans="1:7" x14ac:dyDescent="0.25">
      <c r="A1124" s="6" t="s">
        <v>1371</v>
      </c>
      <c r="B1124" s="6"/>
      <c r="C1124" s="26"/>
      <c r="D1124" s="15">
        <v>205</v>
      </c>
      <c r="G1124" s="32">
        <f t="shared" si="31"/>
        <v>0</v>
      </c>
    </row>
    <row r="1125" spans="1:7" x14ac:dyDescent="0.25">
      <c r="A1125" s="6" t="s">
        <v>1372</v>
      </c>
      <c r="B1125" s="6"/>
      <c r="C1125" s="26"/>
      <c r="D1125" s="15">
        <v>750</v>
      </c>
      <c r="G1125" s="32">
        <f t="shared" si="31"/>
        <v>0</v>
      </c>
    </row>
    <row r="1126" spans="1:7" x14ac:dyDescent="0.25">
      <c r="A1126" s="6" t="s">
        <v>1373</v>
      </c>
      <c r="B1126" s="6"/>
      <c r="C1126" s="26"/>
      <c r="D1126" s="15">
        <v>280</v>
      </c>
      <c r="G1126" s="32">
        <f t="shared" si="31"/>
        <v>0</v>
      </c>
    </row>
    <row r="1127" spans="1:7" x14ac:dyDescent="0.25">
      <c r="A1127" s="6" t="s">
        <v>1374</v>
      </c>
      <c r="B1127" s="6"/>
      <c r="C1127" s="26"/>
      <c r="D1127" s="15">
        <v>305</v>
      </c>
      <c r="G1127" s="32">
        <f t="shared" si="31"/>
        <v>0</v>
      </c>
    </row>
    <row r="1128" spans="1:7" x14ac:dyDescent="0.25">
      <c r="A1128" s="6" t="s">
        <v>1375</v>
      </c>
      <c r="B1128" s="6"/>
      <c r="C1128" s="26"/>
      <c r="D1128" s="15">
        <v>216</v>
      </c>
      <c r="G1128" s="32">
        <f t="shared" si="31"/>
        <v>0</v>
      </c>
    </row>
    <row r="1129" spans="1:7" x14ac:dyDescent="0.25">
      <c r="A1129" s="6" t="s">
        <v>1376</v>
      </c>
      <c r="B1129" s="6"/>
      <c r="C1129" s="26"/>
      <c r="D1129" s="15">
        <v>311</v>
      </c>
      <c r="G1129" s="32">
        <f t="shared" si="31"/>
        <v>0</v>
      </c>
    </row>
    <row r="1130" spans="1:7" x14ac:dyDescent="0.25">
      <c r="A1130" s="6" t="s">
        <v>1377</v>
      </c>
      <c r="B1130" s="6" t="s">
        <v>89</v>
      </c>
      <c r="C1130" s="26" t="s">
        <v>56</v>
      </c>
      <c r="D1130" s="15">
        <v>387</v>
      </c>
      <c r="G1130" s="32">
        <f t="shared" si="31"/>
        <v>0</v>
      </c>
    </row>
    <row r="1131" spans="1:7" x14ac:dyDescent="0.25">
      <c r="A1131" s="6" t="s">
        <v>1378</v>
      </c>
      <c r="B1131" s="6" t="s">
        <v>89</v>
      </c>
      <c r="C1131" s="26" t="s">
        <v>56</v>
      </c>
      <c r="D1131" s="15">
        <v>511</v>
      </c>
      <c r="G1131" s="32">
        <f t="shared" si="31"/>
        <v>0</v>
      </c>
    </row>
    <row r="1132" spans="1:7" x14ac:dyDescent="0.25">
      <c r="A1132" s="6" t="s">
        <v>1379</v>
      </c>
      <c r="B1132" s="6" t="s">
        <v>89</v>
      </c>
      <c r="C1132" s="26" t="s">
        <v>56</v>
      </c>
      <c r="D1132" s="15">
        <v>439</v>
      </c>
      <c r="G1132" s="32">
        <f t="shared" si="31"/>
        <v>0</v>
      </c>
    </row>
    <row r="1133" spans="1:7" x14ac:dyDescent="0.25">
      <c r="A1133" s="6" t="s">
        <v>1380</v>
      </c>
      <c r="B1133" s="6" t="s">
        <v>89</v>
      </c>
      <c r="C1133" s="26" t="s">
        <v>56</v>
      </c>
      <c r="D1133" s="15">
        <v>293</v>
      </c>
      <c r="G1133" s="32">
        <f t="shared" si="31"/>
        <v>0</v>
      </c>
    </row>
    <row r="1134" spans="1:7" x14ac:dyDescent="0.25">
      <c r="A1134" s="6" t="s">
        <v>1381</v>
      </c>
      <c r="B1134" s="6"/>
      <c r="C1134" s="26"/>
      <c r="D1134" s="15">
        <v>495</v>
      </c>
      <c r="G1134" s="32">
        <f t="shared" si="31"/>
        <v>0</v>
      </c>
    </row>
    <row r="1135" spans="1:7" x14ac:dyDescent="0.25">
      <c r="A1135" s="6" t="s">
        <v>1382</v>
      </c>
      <c r="B1135" s="6"/>
      <c r="C1135" s="26"/>
      <c r="D1135" s="15">
        <v>237</v>
      </c>
      <c r="G1135" s="32">
        <f t="shared" si="31"/>
        <v>0</v>
      </c>
    </row>
    <row r="1136" spans="1:7" x14ac:dyDescent="0.25">
      <c r="A1136" s="6" t="s">
        <v>1383</v>
      </c>
      <c r="B1136" s="6"/>
      <c r="C1136" s="26"/>
      <c r="D1136" s="15">
        <v>508</v>
      </c>
      <c r="G1136" s="32">
        <f t="shared" si="31"/>
        <v>0</v>
      </c>
    </row>
    <row r="1137" spans="1:7" x14ac:dyDescent="0.25">
      <c r="A1137" s="6" t="s">
        <v>1384</v>
      </c>
      <c r="B1137" s="6" t="s">
        <v>89</v>
      </c>
      <c r="C1137" s="26" t="s">
        <v>56</v>
      </c>
      <c r="D1137" s="15">
        <v>291</v>
      </c>
      <c r="G1137" s="32">
        <f t="shared" si="31"/>
        <v>0</v>
      </c>
    </row>
    <row r="1138" spans="1:7" x14ac:dyDescent="0.25">
      <c r="A1138" s="6" t="s">
        <v>1385</v>
      </c>
      <c r="B1138" s="6" t="s">
        <v>89</v>
      </c>
      <c r="C1138" s="26" t="s">
        <v>56</v>
      </c>
      <c r="D1138" s="15">
        <v>366</v>
      </c>
      <c r="G1138" s="32">
        <f t="shared" si="31"/>
        <v>0</v>
      </c>
    </row>
    <row r="1139" spans="1:7" x14ac:dyDescent="0.25">
      <c r="A1139" s="6" t="s">
        <v>1386</v>
      </c>
      <c r="B1139" s="6"/>
      <c r="C1139" s="26"/>
      <c r="D1139" s="15">
        <v>780</v>
      </c>
      <c r="G1139" s="32">
        <f t="shared" si="31"/>
        <v>0</v>
      </c>
    </row>
    <row r="1140" spans="1:7" x14ac:dyDescent="0.25">
      <c r="A1140" s="6" t="s">
        <v>1387</v>
      </c>
      <c r="B1140" s="6" t="s">
        <v>89</v>
      </c>
      <c r="C1140" s="26" t="s">
        <v>56</v>
      </c>
      <c r="D1140" s="15">
        <v>293</v>
      </c>
      <c r="G1140" s="32">
        <f t="shared" si="31"/>
        <v>0</v>
      </c>
    </row>
    <row r="1141" spans="1:7" x14ac:dyDescent="0.25">
      <c r="A1141" s="6" t="s">
        <v>1388</v>
      </c>
      <c r="B1141" s="6" t="s">
        <v>89</v>
      </c>
      <c r="C1141" s="26" t="s">
        <v>56</v>
      </c>
      <c r="D1141" s="15">
        <v>532</v>
      </c>
      <c r="G1141" s="32">
        <f t="shared" si="31"/>
        <v>0</v>
      </c>
    </row>
    <row r="1142" spans="1:7" x14ac:dyDescent="0.25">
      <c r="A1142" s="6" t="s">
        <v>1389</v>
      </c>
      <c r="B1142" s="6" t="s">
        <v>89</v>
      </c>
      <c r="C1142" s="26" t="s">
        <v>56</v>
      </c>
      <c r="D1142" s="15">
        <v>198</v>
      </c>
      <c r="G1142" s="32">
        <f t="shared" si="31"/>
        <v>0</v>
      </c>
    </row>
    <row r="1143" spans="1:7" x14ac:dyDescent="0.25">
      <c r="A1143" s="6" t="s">
        <v>1390</v>
      </c>
      <c r="B1143" s="6" t="s">
        <v>89</v>
      </c>
      <c r="C1143" s="26" t="s">
        <v>56</v>
      </c>
      <c r="D1143" s="15">
        <v>387</v>
      </c>
      <c r="G1143" s="32">
        <f t="shared" si="31"/>
        <v>0</v>
      </c>
    </row>
    <row r="1144" spans="1:7" x14ac:dyDescent="0.25">
      <c r="A1144" s="6" t="s">
        <v>1391</v>
      </c>
      <c r="B1144" s="6" t="s">
        <v>89</v>
      </c>
      <c r="C1144" s="26" t="s">
        <v>56</v>
      </c>
      <c r="D1144" s="15">
        <v>271</v>
      </c>
      <c r="G1144" s="32">
        <f t="shared" si="31"/>
        <v>0</v>
      </c>
    </row>
    <row r="1145" spans="1:7" x14ac:dyDescent="0.25">
      <c r="A1145" s="6" t="s">
        <v>1392</v>
      </c>
      <c r="B1145" s="6" t="s">
        <v>89</v>
      </c>
      <c r="C1145" s="26" t="s">
        <v>56</v>
      </c>
      <c r="D1145" s="15">
        <v>686</v>
      </c>
      <c r="G1145" s="32">
        <f t="shared" si="31"/>
        <v>0</v>
      </c>
    </row>
    <row r="1146" spans="1:7" x14ac:dyDescent="0.25">
      <c r="A1146" s="6" t="s">
        <v>1393</v>
      </c>
      <c r="B1146" s="6"/>
      <c r="C1146" s="26"/>
      <c r="D1146" s="15">
        <v>180</v>
      </c>
      <c r="G1146" s="32">
        <f t="shared" si="31"/>
        <v>0</v>
      </c>
    </row>
    <row r="1147" spans="1:7" x14ac:dyDescent="0.25">
      <c r="A1147" s="6" t="s">
        <v>1394</v>
      </c>
      <c r="B1147" s="6"/>
      <c r="C1147" s="26"/>
      <c r="D1147" s="15">
        <v>498</v>
      </c>
      <c r="G1147" s="32">
        <f t="shared" si="31"/>
        <v>0</v>
      </c>
    </row>
    <row r="1148" spans="1:7" x14ac:dyDescent="0.25">
      <c r="A1148" s="6" t="s">
        <v>1395</v>
      </c>
      <c r="B1148" s="6"/>
      <c r="C1148" s="26"/>
      <c r="D1148" s="15">
        <v>225</v>
      </c>
      <c r="G1148" s="32">
        <f t="shared" si="31"/>
        <v>0</v>
      </c>
    </row>
    <row r="1149" spans="1:7" x14ac:dyDescent="0.25">
      <c r="A1149" s="6" t="s">
        <v>1396</v>
      </c>
      <c r="B1149" s="6"/>
      <c r="C1149" s="26"/>
      <c r="D1149" s="15">
        <v>450</v>
      </c>
      <c r="G1149" s="32">
        <f t="shared" si="31"/>
        <v>0</v>
      </c>
    </row>
    <row r="1150" spans="1:7" x14ac:dyDescent="0.25">
      <c r="A1150" s="6" t="s">
        <v>1397</v>
      </c>
      <c r="B1150" s="6" t="s">
        <v>89</v>
      </c>
      <c r="C1150" s="26" t="s">
        <v>56</v>
      </c>
      <c r="D1150" s="15">
        <v>387</v>
      </c>
      <c r="G1150" s="32">
        <f t="shared" si="31"/>
        <v>0</v>
      </c>
    </row>
    <row r="1151" spans="1:7" x14ac:dyDescent="0.25">
      <c r="A1151" s="6" t="s">
        <v>1398</v>
      </c>
      <c r="B1151" s="6"/>
      <c r="C1151" s="26"/>
      <c r="D1151" s="15">
        <v>429</v>
      </c>
      <c r="G1151" s="32">
        <f t="shared" si="31"/>
        <v>0</v>
      </c>
    </row>
    <row r="1152" spans="1:7" x14ac:dyDescent="0.25">
      <c r="A1152" s="6" t="s">
        <v>1399</v>
      </c>
      <c r="B1152" s="6"/>
      <c r="C1152" s="26"/>
      <c r="D1152" s="15">
        <v>240</v>
      </c>
      <c r="G1152" s="32">
        <f t="shared" si="31"/>
        <v>0</v>
      </c>
    </row>
    <row r="1153" spans="1:7" x14ac:dyDescent="0.25">
      <c r="A1153" s="6" t="s">
        <v>1400</v>
      </c>
      <c r="B1153" s="6" t="s">
        <v>632</v>
      </c>
      <c r="C1153" s="26" t="s">
        <v>633</v>
      </c>
      <c r="D1153" s="15">
        <v>104</v>
      </c>
      <c r="G1153" s="32">
        <f t="shared" si="31"/>
        <v>0</v>
      </c>
    </row>
    <row r="1154" spans="1:7" x14ac:dyDescent="0.25">
      <c r="A1154" s="6" t="s">
        <v>1401</v>
      </c>
      <c r="B1154" s="6"/>
      <c r="C1154" s="26"/>
      <c r="D1154" s="15">
        <v>490</v>
      </c>
      <c r="G1154" s="32">
        <f t="shared" si="31"/>
        <v>0</v>
      </c>
    </row>
    <row r="1155" spans="1:7" x14ac:dyDescent="0.25">
      <c r="A1155" s="6" t="s">
        <v>1402</v>
      </c>
      <c r="B1155" s="6"/>
      <c r="C1155" s="26"/>
      <c r="D1155" s="15">
        <v>237</v>
      </c>
      <c r="G1155" s="32">
        <f t="shared" ref="G1155:G1218" si="32">SUMIF($B:$B,F1155,$D:$D)</f>
        <v>0</v>
      </c>
    </row>
    <row r="1156" spans="1:7" x14ac:dyDescent="0.25">
      <c r="A1156" s="6" t="s">
        <v>1403</v>
      </c>
      <c r="B1156" s="6"/>
      <c r="C1156" s="26"/>
      <c r="D1156" s="15">
        <v>205</v>
      </c>
      <c r="G1156" s="32">
        <f t="shared" si="32"/>
        <v>0</v>
      </c>
    </row>
    <row r="1157" spans="1:7" x14ac:dyDescent="0.25">
      <c r="A1157" s="6" t="s">
        <v>1404</v>
      </c>
      <c r="B1157" s="6"/>
      <c r="C1157" s="26"/>
      <c r="D1157" s="15">
        <v>688</v>
      </c>
      <c r="G1157" s="32">
        <f t="shared" si="32"/>
        <v>0</v>
      </c>
    </row>
    <row r="1158" spans="1:7" x14ac:dyDescent="0.25">
      <c r="A1158" s="6" t="s">
        <v>1405</v>
      </c>
      <c r="B1158" s="6"/>
      <c r="C1158" s="26"/>
      <c r="D1158" s="15">
        <v>287</v>
      </c>
      <c r="G1158" s="32">
        <f t="shared" si="32"/>
        <v>0</v>
      </c>
    </row>
    <row r="1159" spans="1:7" x14ac:dyDescent="0.25">
      <c r="A1159" s="6" t="s">
        <v>1406</v>
      </c>
      <c r="B1159" s="6" t="s">
        <v>89</v>
      </c>
      <c r="C1159" s="26" t="s">
        <v>56</v>
      </c>
      <c r="D1159" s="15">
        <v>198</v>
      </c>
      <c r="G1159" s="32">
        <f t="shared" si="32"/>
        <v>0</v>
      </c>
    </row>
    <row r="1160" spans="1:7" x14ac:dyDescent="0.25">
      <c r="A1160" s="6" t="s">
        <v>1407</v>
      </c>
      <c r="B1160" s="6"/>
      <c r="C1160" s="26"/>
      <c r="D1160" s="15">
        <v>190</v>
      </c>
      <c r="G1160" s="32">
        <f t="shared" si="32"/>
        <v>0</v>
      </c>
    </row>
    <row r="1161" spans="1:7" x14ac:dyDescent="0.25">
      <c r="A1161" s="6" t="s">
        <v>1408</v>
      </c>
      <c r="B1161" s="6"/>
      <c r="C1161" s="26"/>
      <c r="D1161" s="15">
        <v>277.93</v>
      </c>
      <c r="G1161" s="32">
        <f t="shared" si="32"/>
        <v>0</v>
      </c>
    </row>
    <row r="1162" spans="1:7" x14ac:dyDescent="0.25">
      <c r="A1162" s="6" t="s">
        <v>1409</v>
      </c>
      <c r="B1162" s="6"/>
      <c r="C1162" s="26"/>
      <c r="D1162" s="15">
        <v>379</v>
      </c>
      <c r="G1162" s="32">
        <f t="shared" si="32"/>
        <v>0</v>
      </c>
    </row>
    <row r="1163" spans="1:7" x14ac:dyDescent="0.25">
      <c r="A1163" s="6" t="s">
        <v>1410</v>
      </c>
      <c r="B1163" s="6"/>
      <c r="C1163" s="26"/>
      <c r="D1163" s="15">
        <v>170</v>
      </c>
      <c r="G1163" s="32">
        <f t="shared" si="32"/>
        <v>0</v>
      </c>
    </row>
    <row r="1164" spans="1:7" x14ac:dyDescent="0.25">
      <c r="A1164" s="6" t="s">
        <v>1411</v>
      </c>
      <c r="B1164" s="6"/>
      <c r="C1164" s="26"/>
      <c r="D1164" s="15">
        <v>131</v>
      </c>
      <c r="G1164" s="32">
        <f t="shared" si="32"/>
        <v>0</v>
      </c>
    </row>
    <row r="1165" spans="1:7" x14ac:dyDescent="0.25">
      <c r="A1165" s="6" t="s">
        <v>1412</v>
      </c>
      <c r="B1165" s="6"/>
      <c r="C1165" s="26"/>
      <c r="D1165" s="15">
        <v>197</v>
      </c>
      <c r="G1165" s="32">
        <f t="shared" si="32"/>
        <v>0</v>
      </c>
    </row>
    <row r="1166" spans="1:7" x14ac:dyDescent="0.25">
      <c r="A1166" s="6" t="s">
        <v>1413</v>
      </c>
      <c r="B1166" s="6" t="s">
        <v>89</v>
      </c>
      <c r="C1166" s="26" t="s">
        <v>56</v>
      </c>
      <c r="D1166" s="15">
        <v>166</v>
      </c>
      <c r="G1166" s="32">
        <f t="shared" si="32"/>
        <v>0</v>
      </c>
    </row>
    <row r="1167" spans="1:7" x14ac:dyDescent="0.25">
      <c r="A1167" s="6" t="s">
        <v>1414</v>
      </c>
      <c r="B1167" s="6" t="s">
        <v>89</v>
      </c>
      <c r="C1167" s="26" t="s">
        <v>56</v>
      </c>
      <c r="D1167" s="15">
        <v>376</v>
      </c>
      <c r="G1167" s="32">
        <f t="shared" si="32"/>
        <v>0</v>
      </c>
    </row>
    <row r="1168" spans="1:7" x14ac:dyDescent="0.25">
      <c r="A1168" s="6" t="s">
        <v>1415</v>
      </c>
      <c r="B1168" s="6"/>
      <c r="C1168" s="26"/>
      <c r="D1168" s="15">
        <v>171</v>
      </c>
      <c r="G1168" s="32">
        <f t="shared" si="32"/>
        <v>0</v>
      </c>
    </row>
    <row r="1169" spans="1:7" x14ac:dyDescent="0.25">
      <c r="A1169" s="6" t="s">
        <v>1416</v>
      </c>
      <c r="B1169" s="6" t="s">
        <v>221</v>
      </c>
      <c r="C1169" s="26" t="s">
        <v>222</v>
      </c>
      <c r="D1169" s="15">
        <v>481</v>
      </c>
      <c r="G1169" s="32">
        <f t="shared" si="32"/>
        <v>0</v>
      </c>
    </row>
    <row r="1170" spans="1:7" x14ac:dyDescent="0.25">
      <c r="A1170" s="6" t="s">
        <v>1417</v>
      </c>
      <c r="B1170" s="6"/>
      <c r="C1170" s="26"/>
      <c r="D1170" s="15">
        <v>161</v>
      </c>
      <c r="G1170" s="32">
        <f t="shared" si="32"/>
        <v>0</v>
      </c>
    </row>
    <row r="1171" spans="1:7" x14ac:dyDescent="0.25">
      <c r="A1171" s="6" t="s">
        <v>1418</v>
      </c>
      <c r="B1171" s="6" t="s">
        <v>89</v>
      </c>
      <c r="C1171" s="26" t="s">
        <v>56</v>
      </c>
      <c r="D1171" s="15">
        <v>70</v>
      </c>
      <c r="G1171" s="32">
        <f t="shared" si="32"/>
        <v>0</v>
      </c>
    </row>
    <row r="1172" spans="1:7" x14ac:dyDescent="0.25">
      <c r="A1172" s="6" t="s">
        <v>1419</v>
      </c>
      <c r="B1172" s="6"/>
      <c r="C1172" s="26"/>
      <c r="D1172" s="15">
        <v>266</v>
      </c>
      <c r="G1172" s="32">
        <f t="shared" si="32"/>
        <v>0</v>
      </c>
    </row>
    <row r="1173" spans="1:7" x14ac:dyDescent="0.25">
      <c r="A1173" s="6" t="s">
        <v>1420</v>
      </c>
      <c r="B1173" s="6" t="s">
        <v>89</v>
      </c>
      <c r="C1173" s="26" t="s">
        <v>56</v>
      </c>
      <c r="D1173" s="15">
        <v>195</v>
      </c>
      <c r="G1173" s="32">
        <f t="shared" si="32"/>
        <v>0</v>
      </c>
    </row>
    <row r="1174" spans="1:7" x14ac:dyDescent="0.25">
      <c r="A1174" s="6" t="s">
        <v>1421</v>
      </c>
      <c r="B1174" s="6"/>
      <c r="C1174" s="26"/>
      <c r="D1174" s="15">
        <v>156</v>
      </c>
      <c r="G1174" s="32">
        <f t="shared" si="32"/>
        <v>0</v>
      </c>
    </row>
    <row r="1175" spans="1:7" x14ac:dyDescent="0.25">
      <c r="A1175" s="6" t="s">
        <v>1422</v>
      </c>
      <c r="B1175" s="6"/>
      <c r="C1175" s="26"/>
      <c r="D1175" s="15">
        <v>220</v>
      </c>
      <c r="G1175" s="32">
        <f t="shared" si="32"/>
        <v>0</v>
      </c>
    </row>
    <row r="1176" spans="1:7" x14ac:dyDescent="0.25">
      <c r="A1176" s="6" t="s">
        <v>1423</v>
      </c>
      <c r="B1176" s="6"/>
      <c r="C1176" s="26"/>
      <c r="D1176" s="15">
        <v>226</v>
      </c>
      <c r="G1176" s="32">
        <f t="shared" si="32"/>
        <v>0</v>
      </c>
    </row>
    <row r="1177" spans="1:7" x14ac:dyDescent="0.25">
      <c r="A1177" s="6" t="s">
        <v>1424</v>
      </c>
      <c r="B1177" s="6"/>
      <c r="C1177" s="26"/>
      <c r="D1177" s="15">
        <v>200</v>
      </c>
      <c r="G1177" s="32">
        <f t="shared" si="32"/>
        <v>0</v>
      </c>
    </row>
    <row r="1178" spans="1:7" x14ac:dyDescent="0.25">
      <c r="A1178" s="6" t="s">
        <v>1425</v>
      </c>
      <c r="B1178" s="6"/>
      <c r="C1178" s="26"/>
      <c r="D1178" s="15">
        <v>478</v>
      </c>
      <c r="G1178" s="32">
        <f t="shared" si="32"/>
        <v>0</v>
      </c>
    </row>
    <row r="1179" spans="1:7" x14ac:dyDescent="0.25">
      <c r="A1179" s="6" t="s">
        <v>1426</v>
      </c>
      <c r="B1179" s="6"/>
      <c r="C1179" s="26"/>
      <c r="D1179" s="15">
        <v>484.5</v>
      </c>
      <c r="G1179" s="32">
        <f t="shared" si="32"/>
        <v>0</v>
      </c>
    </row>
    <row r="1180" spans="1:7" x14ac:dyDescent="0.25">
      <c r="A1180" s="6" t="s">
        <v>1427</v>
      </c>
      <c r="B1180" s="6"/>
      <c r="C1180" s="26"/>
      <c r="D1180" s="15">
        <v>584</v>
      </c>
      <c r="G1180" s="32">
        <f t="shared" si="32"/>
        <v>0</v>
      </c>
    </row>
    <row r="1181" spans="1:7" x14ac:dyDescent="0.25">
      <c r="A1181" s="6" t="s">
        <v>1428</v>
      </c>
      <c r="B1181" s="6"/>
      <c r="C1181" s="26"/>
      <c r="D1181" s="15">
        <v>580</v>
      </c>
      <c r="G1181" s="32">
        <f t="shared" si="32"/>
        <v>0</v>
      </c>
    </row>
    <row r="1182" spans="1:7" x14ac:dyDescent="0.25">
      <c r="A1182" s="6" t="s">
        <v>1429</v>
      </c>
      <c r="B1182" s="6"/>
      <c r="C1182" s="26"/>
      <c r="D1182" s="15">
        <v>261</v>
      </c>
      <c r="G1182" s="32">
        <f t="shared" si="32"/>
        <v>0</v>
      </c>
    </row>
    <row r="1183" spans="1:7" x14ac:dyDescent="0.25">
      <c r="A1183" s="6" t="s">
        <v>1430</v>
      </c>
      <c r="B1183" s="6" t="s">
        <v>221</v>
      </c>
      <c r="C1183" s="26" t="s">
        <v>222</v>
      </c>
      <c r="D1183" s="15">
        <v>428</v>
      </c>
      <c r="G1183" s="32">
        <f t="shared" si="32"/>
        <v>0</v>
      </c>
    </row>
    <row r="1184" spans="1:7" x14ac:dyDescent="0.25">
      <c r="A1184" s="6" t="s">
        <v>1431</v>
      </c>
      <c r="B1184" s="6"/>
      <c r="C1184" s="26"/>
      <c r="D1184" s="15">
        <v>896.78</v>
      </c>
      <c r="G1184" s="32">
        <f t="shared" si="32"/>
        <v>0</v>
      </c>
    </row>
    <row r="1185" spans="1:7" x14ac:dyDescent="0.25">
      <c r="A1185" s="6" t="s">
        <v>1432</v>
      </c>
      <c r="B1185" s="6"/>
      <c r="C1185" s="26"/>
      <c r="D1185" s="15">
        <v>171</v>
      </c>
      <c r="G1185" s="32">
        <f t="shared" si="32"/>
        <v>0</v>
      </c>
    </row>
    <row r="1186" spans="1:7" x14ac:dyDescent="0.25">
      <c r="A1186" s="6" t="s">
        <v>1433</v>
      </c>
      <c r="B1186" s="6" t="s">
        <v>89</v>
      </c>
      <c r="C1186" s="26" t="s">
        <v>56</v>
      </c>
      <c r="D1186" s="15">
        <v>568</v>
      </c>
      <c r="G1186" s="32">
        <f t="shared" si="32"/>
        <v>0</v>
      </c>
    </row>
    <row r="1187" spans="1:7" x14ac:dyDescent="0.25">
      <c r="A1187" s="6" t="s">
        <v>1434</v>
      </c>
      <c r="B1187" s="6"/>
      <c r="C1187" s="26"/>
      <c r="D1187" s="15">
        <v>637.55999999999995</v>
      </c>
      <c r="G1187" s="32">
        <f t="shared" si="32"/>
        <v>0</v>
      </c>
    </row>
    <row r="1188" spans="1:7" x14ac:dyDescent="0.25">
      <c r="A1188" s="6" t="s">
        <v>1435</v>
      </c>
      <c r="B1188" s="6"/>
      <c r="C1188" s="26"/>
      <c r="D1188" s="15">
        <v>306</v>
      </c>
      <c r="G1188" s="32">
        <f t="shared" si="32"/>
        <v>0</v>
      </c>
    </row>
    <row r="1189" spans="1:7" x14ac:dyDescent="0.25">
      <c r="A1189" s="6" t="s">
        <v>1436</v>
      </c>
      <c r="B1189" s="6"/>
      <c r="C1189" s="26"/>
      <c r="D1189" s="15">
        <v>434</v>
      </c>
      <c r="G1189" s="32">
        <f t="shared" si="32"/>
        <v>0</v>
      </c>
    </row>
    <row r="1190" spans="1:7" x14ac:dyDescent="0.25">
      <c r="A1190" s="6" t="s">
        <v>1437</v>
      </c>
      <c r="B1190" s="6" t="s">
        <v>89</v>
      </c>
      <c r="C1190" s="26" t="s">
        <v>56</v>
      </c>
      <c r="D1190" s="15">
        <v>292</v>
      </c>
      <c r="G1190" s="32">
        <f t="shared" si="32"/>
        <v>0</v>
      </c>
    </row>
    <row r="1191" spans="1:7" x14ac:dyDescent="0.25">
      <c r="A1191" s="6" t="s">
        <v>1438</v>
      </c>
      <c r="B1191" s="6"/>
      <c r="C1191" s="26"/>
      <c r="D1191" s="15">
        <v>178</v>
      </c>
      <c r="G1191" s="32">
        <f t="shared" si="32"/>
        <v>0</v>
      </c>
    </row>
    <row r="1192" spans="1:7" x14ac:dyDescent="0.25">
      <c r="A1192" s="6" t="s">
        <v>1439</v>
      </c>
      <c r="B1192" s="6"/>
      <c r="C1192" s="26"/>
      <c r="D1192" s="15">
        <v>404</v>
      </c>
      <c r="G1192" s="32">
        <f t="shared" si="32"/>
        <v>0</v>
      </c>
    </row>
    <row r="1193" spans="1:7" x14ac:dyDescent="0.25">
      <c r="A1193" s="6" t="s">
        <v>1440</v>
      </c>
      <c r="B1193" s="6"/>
      <c r="C1193" s="26"/>
      <c r="D1193" s="15">
        <v>336</v>
      </c>
      <c r="G1193" s="32">
        <f t="shared" si="32"/>
        <v>0</v>
      </c>
    </row>
    <row r="1194" spans="1:7" x14ac:dyDescent="0.25">
      <c r="A1194" s="6" t="s">
        <v>1441</v>
      </c>
      <c r="B1194" s="6"/>
      <c r="C1194" s="26"/>
      <c r="D1194" s="15">
        <v>488</v>
      </c>
      <c r="G1194" s="32">
        <f t="shared" si="32"/>
        <v>0</v>
      </c>
    </row>
    <row r="1195" spans="1:7" x14ac:dyDescent="0.25">
      <c r="A1195" s="6" t="s">
        <v>1442</v>
      </c>
      <c r="B1195" s="6"/>
      <c r="C1195" s="26"/>
      <c r="D1195" s="15">
        <v>180</v>
      </c>
      <c r="G1195" s="32">
        <f t="shared" si="32"/>
        <v>0</v>
      </c>
    </row>
    <row r="1196" spans="1:7" x14ac:dyDescent="0.25">
      <c r="A1196" s="6" t="s">
        <v>1443</v>
      </c>
      <c r="B1196" s="6"/>
      <c r="C1196" s="26"/>
      <c r="D1196" s="15">
        <v>678</v>
      </c>
      <c r="G1196" s="32">
        <f t="shared" si="32"/>
        <v>0</v>
      </c>
    </row>
    <row r="1197" spans="1:7" x14ac:dyDescent="0.25">
      <c r="A1197" s="6" t="s">
        <v>1444</v>
      </c>
      <c r="B1197" s="6"/>
      <c r="C1197" s="26"/>
      <c r="D1197" s="15">
        <v>336</v>
      </c>
      <c r="G1197" s="32">
        <f t="shared" si="32"/>
        <v>0</v>
      </c>
    </row>
    <row r="1198" spans="1:7" x14ac:dyDescent="0.25">
      <c r="A1198" s="6" t="s">
        <v>1445</v>
      </c>
      <c r="B1198" s="6"/>
      <c r="C1198" s="26"/>
      <c r="D1198" s="15">
        <v>151.4</v>
      </c>
      <c r="G1198" s="32">
        <f t="shared" si="32"/>
        <v>0</v>
      </c>
    </row>
    <row r="1199" spans="1:7" x14ac:dyDescent="0.25">
      <c r="A1199" s="6" t="s">
        <v>1446</v>
      </c>
      <c r="B1199" s="6"/>
      <c r="C1199" s="26"/>
      <c r="D1199" s="15">
        <v>286</v>
      </c>
      <c r="G1199" s="32">
        <f t="shared" si="32"/>
        <v>0</v>
      </c>
    </row>
    <row r="1200" spans="1:7" x14ac:dyDescent="0.25">
      <c r="A1200" s="6" t="s">
        <v>1447</v>
      </c>
      <c r="B1200" s="6"/>
      <c r="C1200" s="26"/>
      <c r="D1200" s="15">
        <v>355</v>
      </c>
      <c r="G1200" s="32">
        <f t="shared" si="32"/>
        <v>0</v>
      </c>
    </row>
    <row r="1201" spans="1:7" x14ac:dyDescent="0.25">
      <c r="A1201" s="6" t="s">
        <v>1448</v>
      </c>
      <c r="B1201" s="6" t="s">
        <v>89</v>
      </c>
      <c r="C1201" s="26" t="s">
        <v>56</v>
      </c>
      <c r="D1201" s="15">
        <v>563</v>
      </c>
      <c r="G1201" s="32">
        <f t="shared" si="32"/>
        <v>0</v>
      </c>
    </row>
    <row r="1202" spans="1:7" x14ac:dyDescent="0.25">
      <c r="A1202" s="6" t="s">
        <v>1449</v>
      </c>
      <c r="B1202" s="6" t="s">
        <v>89</v>
      </c>
      <c r="C1202" s="26" t="s">
        <v>56</v>
      </c>
      <c r="D1202" s="15">
        <v>398</v>
      </c>
      <c r="G1202" s="32">
        <f t="shared" si="32"/>
        <v>0</v>
      </c>
    </row>
    <row r="1203" spans="1:7" x14ac:dyDescent="0.25">
      <c r="A1203" s="6" t="s">
        <v>1450</v>
      </c>
      <c r="B1203" s="6"/>
      <c r="C1203" s="26"/>
      <c r="D1203" s="15">
        <v>188</v>
      </c>
      <c r="G1203" s="32">
        <f t="shared" si="32"/>
        <v>0</v>
      </c>
    </row>
    <row r="1204" spans="1:7" x14ac:dyDescent="0.25">
      <c r="A1204" s="6" t="s">
        <v>1451</v>
      </c>
      <c r="B1204" s="6"/>
      <c r="C1204" s="26"/>
      <c r="D1204" s="15">
        <v>161</v>
      </c>
      <c r="G1204" s="32">
        <f t="shared" si="32"/>
        <v>0</v>
      </c>
    </row>
    <row r="1205" spans="1:7" x14ac:dyDescent="0.25">
      <c r="A1205" s="6" t="s">
        <v>1452</v>
      </c>
      <c r="B1205" s="6"/>
      <c r="C1205" s="26"/>
      <c r="D1205" s="15">
        <v>329</v>
      </c>
      <c r="G1205" s="32">
        <f t="shared" si="32"/>
        <v>0</v>
      </c>
    </row>
    <row r="1206" spans="1:7" x14ac:dyDescent="0.25">
      <c r="A1206" s="6" t="s">
        <v>1453</v>
      </c>
      <c r="B1206" s="6" t="s">
        <v>89</v>
      </c>
      <c r="C1206" s="26" t="s">
        <v>56</v>
      </c>
      <c r="D1206" s="15">
        <v>355</v>
      </c>
      <c r="G1206" s="32">
        <f t="shared" si="32"/>
        <v>0</v>
      </c>
    </row>
    <row r="1207" spans="1:7" x14ac:dyDescent="0.25">
      <c r="A1207" s="6" t="s">
        <v>1454</v>
      </c>
      <c r="B1207" s="6"/>
      <c r="C1207" s="26"/>
      <c r="D1207" s="15">
        <v>450</v>
      </c>
      <c r="G1207" s="32">
        <f t="shared" si="32"/>
        <v>0</v>
      </c>
    </row>
    <row r="1208" spans="1:7" x14ac:dyDescent="0.25">
      <c r="A1208" s="6" t="s">
        <v>1455</v>
      </c>
      <c r="B1208" s="6" t="s">
        <v>928</v>
      </c>
      <c r="C1208" s="26" t="s">
        <v>929</v>
      </c>
      <c r="D1208" s="15">
        <v>832</v>
      </c>
      <c r="G1208" s="32">
        <f t="shared" si="32"/>
        <v>0</v>
      </c>
    </row>
    <row r="1209" spans="1:7" x14ac:dyDescent="0.25">
      <c r="A1209" s="6" t="s">
        <v>1456</v>
      </c>
      <c r="B1209" s="6" t="s">
        <v>515</v>
      </c>
      <c r="C1209" s="26" t="s">
        <v>516</v>
      </c>
      <c r="D1209" s="15">
        <v>14</v>
      </c>
      <c r="G1209" s="32">
        <f t="shared" si="32"/>
        <v>0</v>
      </c>
    </row>
    <row r="1210" spans="1:7" x14ac:dyDescent="0.25">
      <c r="A1210" s="6" t="s">
        <v>1457</v>
      </c>
      <c r="B1210" s="6"/>
      <c r="C1210" s="26"/>
      <c r="D1210" s="15">
        <v>290</v>
      </c>
      <c r="G1210" s="32">
        <f t="shared" si="32"/>
        <v>0</v>
      </c>
    </row>
    <row r="1211" spans="1:7" x14ac:dyDescent="0.25">
      <c r="A1211" s="6" t="s">
        <v>1458</v>
      </c>
      <c r="B1211" s="6"/>
      <c r="C1211" s="26"/>
      <c r="D1211" s="15">
        <v>237</v>
      </c>
      <c r="G1211" s="32">
        <f t="shared" si="32"/>
        <v>0</v>
      </c>
    </row>
    <row r="1212" spans="1:7" x14ac:dyDescent="0.25">
      <c r="A1212" s="6" t="s">
        <v>1459</v>
      </c>
      <c r="B1212" s="6" t="s">
        <v>89</v>
      </c>
      <c r="C1212" s="26" t="s">
        <v>56</v>
      </c>
      <c r="D1212" s="15">
        <v>104</v>
      </c>
      <c r="G1212" s="32">
        <f t="shared" si="32"/>
        <v>0</v>
      </c>
    </row>
    <row r="1213" spans="1:7" x14ac:dyDescent="0.25">
      <c r="A1213" s="6" t="s">
        <v>1460</v>
      </c>
      <c r="B1213" s="6" t="s">
        <v>89</v>
      </c>
      <c r="C1213" s="26" t="s">
        <v>56</v>
      </c>
      <c r="D1213" s="15">
        <v>198</v>
      </c>
      <c r="G1213" s="32">
        <f t="shared" si="32"/>
        <v>0</v>
      </c>
    </row>
    <row r="1214" spans="1:7" x14ac:dyDescent="0.25">
      <c r="A1214" s="6" t="s">
        <v>1461</v>
      </c>
      <c r="B1214" s="6" t="s">
        <v>1462</v>
      </c>
      <c r="C1214" s="26" t="s">
        <v>1463</v>
      </c>
      <c r="D1214" s="15">
        <v>228</v>
      </c>
      <c r="G1214" s="32">
        <f t="shared" si="32"/>
        <v>0</v>
      </c>
    </row>
    <row r="1215" spans="1:7" x14ac:dyDescent="0.25">
      <c r="A1215" s="6" t="s">
        <v>1464</v>
      </c>
      <c r="B1215" s="6" t="s">
        <v>89</v>
      </c>
      <c r="C1215" s="26" t="s">
        <v>56</v>
      </c>
      <c r="D1215" s="15">
        <v>572</v>
      </c>
      <c r="G1215" s="32">
        <f t="shared" si="32"/>
        <v>0</v>
      </c>
    </row>
    <row r="1216" spans="1:7" x14ac:dyDescent="0.25">
      <c r="A1216" s="6" t="s">
        <v>1465</v>
      </c>
      <c r="B1216" s="6" t="s">
        <v>89</v>
      </c>
      <c r="C1216" s="26" t="s">
        <v>56</v>
      </c>
      <c r="D1216" s="15">
        <v>626</v>
      </c>
      <c r="G1216" s="32">
        <f t="shared" si="32"/>
        <v>0</v>
      </c>
    </row>
    <row r="1217" spans="1:7" x14ac:dyDescent="0.25">
      <c r="A1217" s="6" t="s">
        <v>1466</v>
      </c>
      <c r="B1217" s="6"/>
      <c r="C1217" s="26"/>
      <c r="D1217" s="15">
        <v>344</v>
      </c>
      <c r="G1217" s="32">
        <f t="shared" si="32"/>
        <v>0</v>
      </c>
    </row>
    <row r="1218" spans="1:7" x14ac:dyDescent="0.25">
      <c r="A1218" s="6" t="s">
        <v>1467</v>
      </c>
      <c r="B1218" s="6"/>
      <c r="C1218" s="26"/>
      <c r="D1218" s="15">
        <v>355.5</v>
      </c>
      <c r="G1218" s="32">
        <f t="shared" si="32"/>
        <v>0</v>
      </c>
    </row>
    <row r="1219" spans="1:7" x14ac:dyDescent="0.25">
      <c r="A1219" s="6" t="s">
        <v>1468</v>
      </c>
      <c r="B1219" s="6"/>
      <c r="C1219" s="26"/>
      <c r="D1219" s="15">
        <v>380</v>
      </c>
      <c r="G1219" s="32">
        <f t="shared" ref="G1219:G1282" si="33">SUMIF($B:$B,F1219,$D:$D)</f>
        <v>0</v>
      </c>
    </row>
    <row r="1220" spans="1:7" x14ac:dyDescent="0.25">
      <c r="A1220" s="6" t="s">
        <v>1469</v>
      </c>
      <c r="B1220" s="6" t="s">
        <v>89</v>
      </c>
      <c r="C1220" s="26" t="s">
        <v>56</v>
      </c>
      <c r="D1220" s="15">
        <v>293</v>
      </c>
      <c r="G1220" s="32">
        <f t="shared" si="33"/>
        <v>0</v>
      </c>
    </row>
    <row r="1221" spans="1:7" x14ac:dyDescent="0.25">
      <c r="A1221" s="6" t="s">
        <v>1470</v>
      </c>
      <c r="B1221" s="6"/>
      <c r="C1221" s="26"/>
      <c r="D1221" s="15">
        <v>415</v>
      </c>
      <c r="G1221" s="32">
        <f t="shared" si="33"/>
        <v>0</v>
      </c>
    </row>
    <row r="1222" spans="1:7" x14ac:dyDescent="0.25">
      <c r="A1222" s="6" t="s">
        <v>1471</v>
      </c>
      <c r="B1222" s="6"/>
      <c r="C1222" s="26"/>
      <c r="D1222" s="15">
        <v>181</v>
      </c>
      <c r="G1222" s="32">
        <f t="shared" si="33"/>
        <v>0</v>
      </c>
    </row>
    <row r="1223" spans="1:7" x14ac:dyDescent="0.25">
      <c r="A1223" s="6" t="s">
        <v>1472</v>
      </c>
      <c r="B1223" s="6"/>
      <c r="C1223" s="26"/>
      <c r="D1223" s="15">
        <v>688</v>
      </c>
      <c r="G1223" s="32">
        <f t="shared" si="33"/>
        <v>0</v>
      </c>
    </row>
    <row r="1224" spans="1:7" x14ac:dyDescent="0.25">
      <c r="A1224" s="6" t="s">
        <v>1473</v>
      </c>
      <c r="B1224" s="6"/>
      <c r="C1224" s="26"/>
      <c r="D1224" s="15">
        <v>265</v>
      </c>
      <c r="G1224" s="32">
        <f t="shared" si="33"/>
        <v>0</v>
      </c>
    </row>
    <row r="1225" spans="1:7" x14ac:dyDescent="0.25">
      <c r="A1225" s="6" t="s">
        <v>1474</v>
      </c>
      <c r="B1225" s="6"/>
      <c r="C1225" s="26"/>
      <c r="D1225" s="15">
        <v>205</v>
      </c>
      <c r="G1225" s="32">
        <f t="shared" si="33"/>
        <v>0</v>
      </c>
    </row>
    <row r="1226" spans="1:7" x14ac:dyDescent="0.25">
      <c r="A1226" s="6" t="s">
        <v>1475</v>
      </c>
      <c r="B1226" s="6" t="s">
        <v>89</v>
      </c>
      <c r="C1226" s="26" t="s">
        <v>56</v>
      </c>
      <c r="D1226" s="15">
        <v>470</v>
      </c>
      <c r="G1226" s="32">
        <f t="shared" si="33"/>
        <v>0</v>
      </c>
    </row>
    <row r="1227" spans="1:7" x14ac:dyDescent="0.25">
      <c r="A1227" s="6" t="s">
        <v>1476</v>
      </c>
      <c r="B1227" s="6" t="s">
        <v>89</v>
      </c>
      <c r="C1227" s="26" t="s">
        <v>56</v>
      </c>
      <c r="D1227" s="15">
        <v>310</v>
      </c>
      <c r="G1227" s="32">
        <f t="shared" si="33"/>
        <v>0</v>
      </c>
    </row>
    <row r="1228" spans="1:7" x14ac:dyDescent="0.25">
      <c r="A1228" s="6" t="s">
        <v>1477</v>
      </c>
      <c r="B1228" s="6"/>
      <c r="C1228" s="26"/>
      <c r="D1228" s="15">
        <v>546.9</v>
      </c>
      <c r="G1228" s="32">
        <f t="shared" si="33"/>
        <v>0</v>
      </c>
    </row>
    <row r="1229" spans="1:7" x14ac:dyDescent="0.25">
      <c r="A1229" s="6" t="s">
        <v>1478</v>
      </c>
      <c r="B1229" s="6"/>
      <c r="C1229" s="26"/>
      <c r="D1229" s="15">
        <v>434</v>
      </c>
      <c r="G1229" s="32">
        <f t="shared" si="33"/>
        <v>0</v>
      </c>
    </row>
    <row r="1230" spans="1:7" x14ac:dyDescent="0.25">
      <c r="A1230" s="6" t="s">
        <v>1479</v>
      </c>
      <c r="B1230" s="6"/>
      <c r="C1230" s="26"/>
      <c r="D1230" s="15">
        <v>381</v>
      </c>
      <c r="G1230" s="32">
        <f t="shared" si="33"/>
        <v>0</v>
      </c>
    </row>
    <row r="1231" spans="1:7" x14ac:dyDescent="0.25">
      <c r="A1231" s="6" t="s">
        <v>1480</v>
      </c>
      <c r="B1231" s="6"/>
      <c r="C1231" s="26"/>
      <c r="D1231" s="15">
        <v>190</v>
      </c>
      <c r="G1231" s="32">
        <f t="shared" si="33"/>
        <v>0</v>
      </c>
    </row>
    <row r="1232" spans="1:7" x14ac:dyDescent="0.25">
      <c r="A1232" s="6" t="s">
        <v>1481</v>
      </c>
      <c r="B1232" s="6"/>
      <c r="C1232" s="26"/>
      <c r="D1232" s="15">
        <v>390</v>
      </c>
      <c r="G1232" s="32">
        <f t="shared" si="33"/>
        <v>0</v>
      </c>
    </row>
    <row r="1233" spans="1:7" x14ac:dyDescent="0.25">
      <c r="A1233" s="6" t="s">
        <v>1482</v>
      </c>
      <c r="B1233" s="6"/>
      <c r="C1233" s="26"/>
      <c r="D1233" s="15">
        <v>150</v>
      </c>
      <c r="G1233" s="32">
        <f t="shared" si="33"/>
        <v>0</v>
      </c>
    </row>
    <row r="1234" spans="1:7" x14ac:dyDescent="0.25">
      <c r="A1234" s="6" t="s">
        <v>1483</v>
      </c>
      <c r="B1234" s="6"/>
      <c r="C1234" s="26"/>
      <c r="D1234" s="15">
        <v>625</v>
      </c>
      <c r="G1234" s="32">
        <f t="shared" si="33"/>
        <v>0</v>
      </c>
    </row>
    <row r="1235" spans="1:7" x14ac:dyDescent="0.25">
      <c r="A1235" s="6" t="s">
        <v>1484</v>
      </c>
      <c r="B1235" s="6" t="s">
        <v>89</v>
      </c>
      <c r="C1235" s="26" t="s">
        <v>56</v>
      </c>
      <c r="D1235" s="15">
        <v>153</v>
      </c>
      <c r="G1235" s="32">
        <f t="shared" si="33"/>
        <v>0</v>
      </c>
    </row>
    <row r="1236" spans="1:7" x14ac:dyDescent="0.25">
      <c r="A1236" s="6" t="s">
        <v>1485</v>
      </c>
      <c r="B1236" s="6" t="s">
        <v>89</v>
      </c>
      <c r="C1236" s="26" t="s">
        <v>56</v>
      </c>
      <c r="D1236" s="15">
        <v>104</v>
      </c>
      <c r="G1236" s="32">
        <f t="shared" si="33"/>
        <v>0</v>
      </c>
    </row>
    <row r="1237" spans="1:7" x14ac:dyDescent="0.25">
      <c r="A1237" s="6" t="s">
        <v>1486</v>
      </c>
      <c r="B1237" s="6"/>
      <c r="C1237" s="26"/>
      <c r="D1237" s="15">
        <v>375</v>
      </c>
      <c r="G1237" s="32">
        <f t="shared" si="33"/>
        <v>0</v>
      </c>
    </row>
    <row r="1238" spans="1:7" x14ac:dyDescent="0.25">
      <c r="A1238" s="6" t="s">
        <v>1487</v>
      </c>
      <c r="B1238" s="6"/>
      <c r="C1238" s="26"/>
      <c r="D1238" s="15">
        <v>634</v>
      </c>
      <c r="G1238" s="32">
        <f t="shared" si="33"/>
        <v>0</v>
      </c>
    </row>
    <row r="1239" spans="1:7" x14ac:dyDescent="0.25">
      <c r="A1239" s="6" t="s">
        <v>1488</v>
      </c>
      <c r="B1239" s="6"/>
      <c r="C1239" s="26"/>
      <c r="D1239" s="15">
        <v>150</v>
      </c>
      <c r="G1239" s="32">
        <f t="shared" si="33"/>
        <v>0</v>
      </c>
    </row>
    <row r="1240" spans="1:7" x14ac:dyDescent="0.25">
      <c r="A1240" s="6" t="s">
        <v>1489</v>
      </c>
      <c r="B1240" s="6"/>
      <c r="C1240" s="26"/>
      <c r="D1240" s="15">
        <v>181</v>
      </c>
      <c r="G1240" s="32">
        <f t="shared" si="33"/>
        <v>0</v>
      </c>
    </row>
    <row r="1241" spans="1:7" x14ac:dyDescent="0.25">
      <c r="A1241" s="6" t="s">
        <v>1490</v>
      </c>
      <c r="B1241" s="6"/>
      <c r="C1241" s="26"/>
      <c r="D1241" s="15">
        <v>404</v>
      </c>
      <c r="G1241" s="32">
        <f t="shared" si="33"/>
        <v>0</v>
      </c>
    </row>
    <row r="1242" spans="1:7" x14ac:dyDescent="0.25">
      <c r="A1242" s="6" t="s">
        <v>1491</v>
      </c>
      <c r="B1242" s="6" t="s">
        <v>110</v>
      </c>
      <c r="C1242" s="26" t="s">
        <v>111</v>
      </c>
      <c r="D1242" s="15">
        <v>251</v>
      </c>
      <c r="G1242" s="32">
        <f t="shared" si="33"/>
        <v>0</v>
      </c>
    </row>
    <row r="1243" spans="1:7" x14ac:dyDescent="0.25">
      <c r="A1243" s="6" t="s">
        <v>1492</v>
      </c>
      <c r="B1243" s="6" t="s">
        <v>89</v>
      </c>
      <c r="C1243" s="26" t="s">
        <v>56</v>
      </c>
      <c r="D1243" s="15">
        <v>501</v>
      </c>
      <c r="G1243" s="32">
        <f t="shared" si="33"/>
        <v>0</v>
      </c>
    </row>
    <row r="1244" spans="1:7" x14ac:dyDescent="0.25">
      <c r="A1244" s="6" t="s">
        <v>1493</v>
      </c>
      <c r="B1244" s="6" t="s">
        <v>89</v>
      </c>
      <c r="C1244" s="26" t="s">
        <v>56</v>
      </c>
      <c r="D1244" s="15">
        <v>350</v>
      </c>
      <c r="G1244" s="32">
        <f t="shared" si="33"/>
        <v>0</v>
      </c>
    </row>
    <row r="1245" spans="1:7" x14ac:dyDescent="0.25">
      <c r="A1245" s="6" t="s">
        <v>1494</v>
      </c>
      <c r="B1245" s="6"/>
      <c r="C1245" s="26"/>
      <c r="D1245" s="15">
        <v>181</v>
      </c>
      <c r="G1245" s="32">
        <f t="shared" si="33"/>
        <v>0</v>
      </c>
    </row>
    <row r="1246" spans="1:7" x14ac:dyDescent="0.25">
      <c r="A1246" s="6" t="s">
        <v>1495</v>
      </c>
      <c r="B1246" s="6"/>
      <c r="C1246" s="26"/>
      <c r="D1246" s="15">
        <v>851</v>
      </c>
      <c r="G1246" s="32">
        <f t="shared" si="33"/>
        <v>0</v>
      </c>
    </row>
    <row r="1247" spans="1:7" x14ac:dyDescent="0.25">
      <c r="A1247" s="6" t="s">
        <v>1496</v>
      </c>
      <c r="B1247" s="6"/>
      <c r="C1247" s="26"/>
      <c r="D1247" s="15">
        <v>133.4</v>
      </c>
      <c r="G1247" s="32">
        <f t="shared" si="33"/>
        <v>0</v>
      </c>
    </row>
    <row r="1248" spans="1:7" x14ac:dyDescent="0.25">
      <c r="A1248" s="6" t="s">
        <v>1497</v>
      </c>
      <c r="B1248" s="6"/>
      <c r="C1248" s="26"/>
      <c r="D1248" s="15">
        <v>777</v>
      </c>
      <c r="G1248" s="32">
        <f t="shared" si="33"/>
        <v>0</v>
      </c>
    </row>
    <row r="1249" spans="1:7" x14ac:dyDescent="0.25">
      <c r="A1249" s="6" t="s">
        <v>1498</v>
      </c>
      <c r="B1249" s="6"/>
      <c r="C1249" s="26"/>
      <c r="D1249" s="15">
        <v>237</v>
      </c>
      <c r="G1249" s="32">
        <f t="shared" si="33"/>
        <v>0</v>
      </c>
    </row>
    <row r="1250" spans="1:7" x14ac:dyDescent="0.25">
      <c r="A1250" s="6" t="s">
        <v>1499</v>
      </c>
      <c r="B1250" s="6"/>
      <c r="C1250" s="26"/>
      <c r="D1250" s="15">
        <v>337</v>
      </c>
      <c r="G1250" s="32">
        <f t="shared" si="33"/>
        <v>0</v>
      </c>
    </row>
    <row r="1251" spans="1:7" x14ac:dyDescent="0.25">
      <c r="A1251" s="6" t="s">
        <v>1500</v>
      </c>
      <c r="B1251" s="6"/>
      <c r="C1251" s="26"/>
      <c r="D1251" s="15">
        <v>326</v>
      </c>
      <c r="G1251" s="32">
        <f t="shared" si="33"/>
        <v>0</v>
      </c>
    </row>
    <row r="1252" spans="1:7" x14ac:dyDescent="0.25">
      <c r="A1252" s="6" t="s">
        <v>1501</v>
      </c>
      <c r="B1252" s="6"/>
      <c r="C1252" s="26"/>
      <c r="D1252" s="15">
        <v>943.5</v>
      </c>
      <c r="G1252" s="32">
        <f t="shared" si="33"/>
        <v>0</v>
      </c>
    </row>
    <row r="1253" spans="1:7" x14ac:dyDescent="0.25">
      <c r="A1253" s="6" t="s">
        <v>1502</v>
      </c>
      <c r="B1253" s="6"/>
      <c r="C1253" s="26"/>
      <c r="D1253" s="15">
        <v>281</v>
      </c>
      <c r="G1253" s="32">
        <f t="shared" si="33"/>
        <v>0</v>
      </c>
    </row>
    <row r="1254" spans="1:7" x14ac:dyDescent="0.25">
      <c r="A1254" s="6" t="s">
        <v>1503</v>
      </c>
      <c r="B1254" s="6"/>
      <c r="C1254" s="26"/>
      <c r="D1254" s="15">
        <v>343</v>
      </c>
      <c r="G1254" s="32">
        <f t="shared" si="33"/>
        <v>0</v>
      </c>
    </row>
    <row r="1255" spans="1:7" x14ac:dyDescent="0.25">
      <c r="A1255" s="6" t="s">
        <v>1504</v>
      </c>
      <c r="B1255" s="6"/>
      <c r="C1255" s="26"/>
      <c r="D1255" s="15">
        <v>615</v>
      </c>
      <c r="G1255" s="32">
        <f t="shared" si="33"/>
        <v>0</v>
      </c>
    </row>
    <row r="1256" spans="1:7" x14ac:dyDescent="0.25">
      <c r="A1256" s="6" t="s">
        <v>1505</v>
      </c>
      <c r="B1256" s="6" t="s">
        <v>703</v>
      </c>
      <c r="C1256" s="26" t="s">
        <v>704</v>
      </c>
      <c r="D1256" s="15">
        <v>270</v>
      </c>
      <c r="G1256" s="32">
        <f t="shared" si="33"/>
        <v>0</v>
      </c>
    </row>
    <row r="1257" spans="1:7" x14ac:dyDescent="0.25">
      <c r="A1257" s="6" t="s">
        <v>1506</v>
      </c>
      <c r="B1257" s="6" t="s">
        <v>89</v>
      </c>
      <c r="C1257" s="26" t="s">
        <v>56</v>
      </c>
      <c r="D1257" s="15">
        <v>167</v>
      </c>
      <c r="G1257" s="32">
        <f t="shared" si="33"/>
        <v>0</v>
      </c>
    </row>
    <row r="1258" spans="1:7" x14ac:dyDescent="0.25">
      <c r="A1258" s="6" t="s">
        <v>1507</v>
      </c>
      <c r="B1258" s="6" t="s">
        <v>1508</v>
      </c>
      <c r="C1258" s="26" t="s">
        <v>1509</v>
      </c>
      <c r="D1258" s="15">
        <v>229</v>
      </c>
      <c r="G1258" s="32">
        <f t="shared" si="33"/>
        <v>0</v>
      </c>
    </row>
    <row r="1259" spans="1:7" x14ac:dyDescent="0.25">
      <c r="A1259" s="6" t="s">
        <v>1510</v>
      </c>
      <c r="B1259" s="6" t="s">
        <v>1511</v>
      </c>
      <c r="C1259" s="26" t="s">
        <v>1512</v>
      </c>
      <c r="D1259" s="15">
        <v>186</v>
      </c>
      <c r="G1259" s="32">
        <f t="shared" si="33"/>
        <v>0</v>
      </c>
    </row>
    <row r="1260" spans="1:7" x14ac:dyDescent="0.25">
      <c r="A1260" s="6" t="s">
        <v>1513</v>
      </c>
      <c r="B1260" s="6"/>
      <c r="C1260" s="26"/>
      <c r="D1260" s="15">
        <v>375</v>
      </c>
      <c r="G1260" s="32">
        <f t="shared" si="33"/>
        <v>0</v>
      </c>
    </row>
    <row r="1261" spans="1:7" x14ac:dyDescent="0.25">
      <c r="A1261" s="6" t="s">
        <v>1514</v>
      </c>
      <c r="B1261" s="6"/>
      <c r="C1261" s="26"/>
      <c r="D1261" s="15">
        <v>290</v>
      </c>
      <c r="G1261" s="32">
        <f t="shared" si="33"/>
        <v>0</v>
      </c>
    </row>
    <row r="1262" spans="1:7" x14ac:dyDescent="0.25">
      <c r="A1262" s="6" t="s">
        <v>1515</v>
      </c>
      <c r="B1262" s="6"/>
      <c r="C1262" s="26"/>
      <c r="D1262" s="15">
        <v>500</v>
      </c>
      <c r="G1262" s="32">
        <f t="shared" si="33"/>
        <v>0</v>
      </c>
    </row>
    <row r="1263" spans="1:7" x14ac:dyDescent="0.25">
      <c r="A1263" s="6" t="s">
        <v>1516</v>
      </c>
      <c r="B1263" s="6" t="s">
        <v>89</v>
      </c>
      <c r="C1263" s="26" t="s">
        <v>56</v>
      </c>
      <c r="D1263" s="15">
        <v>439</v>
      </c>
      <c r="G1263" s="32">
        <f t="shared" si="33"/>
        <v>0</v>
      </c>
    </row>
    <row r="1264" spans="1:7" x14ac:dyDescent="0.25">
      <c r="A1264" s="6" t="s">
        <v>1517</v>
      </c>
      <c r="B1264" s="6" t="s">
        <v>89</v>
      </c>
      <c r="C1264" s="26" t="s">
        <v>56</v>
      </c>
      <c r="D1264" s="15">
        <v>669</v>
      </c>
      <c r="G1264" s="32">
        <f t="shared" si="33"/>
        <v>0</v>
      </c>
    </row>
    <row r="1265" spans="1:7" x14ac:dyDescent="0.25">
      <c r="A1265" s="6" t="s">
        <v>1518</v>
      </c>
      <c r="B1265" s="6" t="s">
        <v>89</v>
      </c>
      <c r="C1265" s="26" t="s">
        <v>56</v>
      </c>
      <c r="D1265" s="15">
        <v>209</v>
      </c>
      <c r="G1265" s="32">
        <f t="shared" si="33"/>
        <v>0</v>
      </c>
    </row>
    <row r="1266" spans="1:7" x14ac:dyDescent="0.25">
      <c r="A1266" s="6" t="s">
        <v>1519</v>
      </c>
      <c r="B1266" s="6"/>
      <c r="C1266" s="26"/>
      <c r="D1266" s="15">
        <v>406</v>
      </c>
      <c r="G1266" s="32">
        <f t="shared" si="33"/>
        <v>0</v>
      </c>
    </row>
    <row r="1267" spans="1:7" x14ac:dyDescent="0.25">
      <c r="A1267" s="6" t="s">
        <v>1520</v>
      </c>
      <c r="B1267" s="6"/>
      <c r="C1267" s="26"/>
      <c r="D1267" s="15">
        <v>287</v>
      </c>
      <c r="G1267" s="32">
        <f t="shared" si="33"/>
        <v>0</v>
      </c>
    </row>
    <row r="1268" spans="1:7" x14ac:dyDescent="0.25">
      <c r="A1268" s="6" t="s">
        <v>1521</v>
      </c>
      <c r="B1268" s="6"/>
      <c r="C1268" s="26"/>
      <c r="D1268" s="15">
        <v>240</v>
      </c>
      <c r="G1268" s="32">
        <f t="shared" si="33"/>
        <v>0</v>
      </c>
    </row>
    <row r="1269" spans="1:7" x14ac:dyDescent="0.25">
      <c r="A1269" s="6" t="s">
        <v>1522</v>
      </c>
      <c r="B1269" s="6"/>
      <c r="C1269" s="26"/>
      <c r="D1269" s="15">
        <v>309</v>
      </c>
      <c r="G1269" s="32">
        <f t="shared" si="33"/>
        <v>0</v>
      </c>
    </row>
    <row r="1270" spans="1:7" x14ac:dyDescent="0.25">
      <c r="A1270" s="6" t="s">
        <v>1523</v>
      </c>
      <c r="B1270" s="6"/>
      <c r="C1270" s="26"/>
      <c r="D1270" s="15">
        <v>398</v>
      </c>
      <c r="G1270" s="32">
        <f t="shared" si="33"/>
        <v>0</v>
      </c>
    </row>
    <row r="1271" spans="1:7" x14ac:dyDescent="0.25">
      <c r="A1271" s="6" t="s">
        <v>1524</v>
      </c>
      <c r="B1271" s="6"/>
      <c r="C1271" s="26"/>
      <c r="D1271" s="15">
        <v>658</v>
      </c>
      <c r="G1271" s="32">
        <f t="shared" si="33"/>
        <v>0</v>
      </c>
    </row>
    <row r="1272" spans="1:7" x14ac:dyDescent="0.25">
      <c r="A1272" s="6" t="s">
        <v>1525</v>
      </c>
      <c r="B1272" s="6"/>
      <c r="C1272" s="26"/>
      <c r="D1272" s="15">
        <v>307.89999999999998</v>
      </c>
      <c r="G1272" s="32">
        <f t="shared" si="33"/>
        <v>0</v>
      </c>
    </row>
    <row r="1273" spans="1:7" x14ac:dyDescent="0.25">
      <c r="A1273" s="6" t="s">
        <v>1526</v>
      </c>
      <c r="B1273" s="6"/>
      <c r="C1273" s="26"/>
      <c r="D1273" s="15">
        <v>290</v>
      </c>
      <c r="G1273" s="32">
        <f t="shared" si="33"/>
        <v>0</v>
      </c>
    </row>
    <row r="1274" spans="1:7" x14ac:dyDescent="0.25">
      <c r="A1274" s="6" t="s">
        <v>1527</v>
      </c>
      <c r="B1274" s="6"/>
      <c r="C1274" s="26"/>
      <c r="D1274" s="15">
        <v>201</v>
      </c>
      <c r="G1274" s="32">
        <f t="shared" si="33"/>
        <v>0</v>
      </c>
    </row>
    <row r="1275" spans="1:7" x14ac:dyDescent="0.25">
      <c r="A1275" s="6" t="s">
        <v>1528</v>
      </c>
      <c r="B1275" s="6"/>
      <c r="C1275" s="26"/>
      <c r="D1275" s="15">
        <v>416.9</v>
      </c>
      <c r="G1275" s="32">
        <f t="shared" si="33"/>
        <v>0</v>
      </c>
    </row>
    <row r="1276" spans="1:7" x14ac:dyDescent="0.25">
      <c r="A1276" s="6" t="s">
        <v>1529</v>
      </c>
      <c r="B1276" s="6"/>
      <c r="C1276" s="26"/>
      <c r="D1276" s="15">
        <v>380</v>
      </c>
      <c r="G1276" s="32">
        <f t="shared" si="33"/>
        <v>0</v>
      </c>
    </row>
    <row r="1277" spans="1:7" x14ac:dyDescent="0.25">
      <c r="A1277" s="6" t="s">
        <v>1530</v>
      </c>
      <c r="B1277" s="6"/>
      <c r="C1277" s="26"/>
      <c r="D1277" s="15">
        <v>575</v>
      </c>
      <c r="G1277" s="32">
        <f t="shared" si="33"/>
        <v>0</v>
      </c>
    </row>
    <row r="1278" spans="1:7" x14ac:dyDescent="0.25">
      <c r="A1278" s="6" t="s">
        <v>1531</v>
      </c>
      <c r="B1278" s="6"/>
      <c r="C1278" s="26"/>
      <c r="D1278" s="15">
        <v>602.5</v>
      </c>
      <c r="G1278" s="32">
        <f t="shared" si="33"/>
        <v>0</v>
      </c>
    </row>
    <row r="1279" spans="1:7" x14ac:dyDescent="0.25">
      <c r="A1279" s="6" t="s">
        <v>1532</v>
      </c>
      <c r="B1279" s="6"/>
      <c r="C1279" s="26"/>
      <c r="D1279" s="15">
        <v>523.5</v>
      </c>
      <c r="G1279" s="32">
        <f t="shared" si="33"/>
        <v>0</v>
      </c>
    </row>
    <row r="1280" spans="1:7" x14ac:dyDescent="0.25">
      <c r="A1280" s="6" t="s">
        <v>1533</v>
      </c>
      <c r="B1280" s="6"/>
      <c r="C1280" s="26"/>
      <c r="D1280" s="15">
        <v>196</v>
      </c>
      <c r="G1280" s="32">
        <f t="shared" si="33"/>
        <v>0</v>
      </c>
    </row>
    <row r="1281" spans="1:7" x14ac:dyDescent="0.25">
      <c r="A1281" s="6" t="s">
        <v>1534</v>
      </c>
      <c r="B1281" s="6"/>
      <c r="C1281" s="26"/>
      <c r="D1281" s="15">
        <v>298</v>
      </c>
      <c r="G1281" s="32">
        <f t="shared" si="33"/>
        <v>0</v>
      </c>
    </row>
    <row r="1282" spans="1:7" x14ac:dyDescent="0.25">
      <c r="A1282" s="6" t="s">
        <v>1535</v>
      </c>
      <c r="B1282" s="6"/>
      <c r="C1282" s="26"/>
      <c r="D1282" s="15">
        <v>266</v>
      </c>
      <c r="G1282" s="32">
        <f t="shared" si="33"/>
        <v>0</v>
      </c>
    </row>
    <row r="1283" spans="1:7" x14ac:dyDescent="0.25">
      <c r="A1283" s="6" t="s">
        <v>1536</v>
      </c>
      <c r="B1283" s="6" t="s">
        <v>89</v>
      </c>
      <c r="C1283" s="26" t="s">
        <v>56</v>
      </c>
      <c r="D1283" s="15">
        <v>308</v>
      </c>
      <c r="G1283" s="32">
        <f t="shared" ref="G1283:G1346" si="34">SUMIF($B:$B,F1283,$D:$D)</f>
        <v>0</v>
      </c>
    </row>
    <row r="1284" spans="1:7" x14ac:dyDescent="0.25">
      <c r="A1284" s="6" t="s">
        <v>1537</v>
      </c>
      <c r="B1284" s="6"/>
      <c r="C1284" s="26"/>
      <c r="D1284" s="15">
        <v>429</v>
      </c>
      <c r="G1284" s="32">
        <f t="shared" si="34"/>
        <v>0</v>
      </c>
    </row>
    <row r="1285" spans="1:7" x14ac:dyDescent="0.25">
      <c r="A1285" s="6" t="s">
        <v>1538</v>
      </c>
      <c r="B1285" s="6" t="s">
        <v>1205</v>
      </c>
      <c r="C1285" s="26" t="s">
        <v>756</v>
      </c>
      <c r="D1285" s="15">
        <v>1032</v>
      </c>
      <c r="G1285" s="32">
        <f t="shared" si="34"/>
        <v>0</v>
      </c>
    </row>
    <row r="1286" spans="1:7" x14ac:dyDescent="0.25">
      <c r="A1286" s="6" t="s">
        <v>1539</v>
      </c>
      <c r="B1286" s="6" t="s">
        <v>89</v>
      </c>
      <c r="C1286" s="26" t="s">
        <v>56</v>
      </c>
      <c r="D1286" s="15">
        <v>240</v>
      </c>
      <c r="G1286" s="32">
        <f t="shared" si="34"/>
        <v>0</v>
      </c>
    </row>
    <row r="1287" spans="1:7" x14ac:dyDescent="0.25">
      <c r="A1287" s="6" t="s">
        <v>1540</v>
      </c>
      <c r="B1287" s="6" t="s">
        <v>1541</v>
      </c>
      <c r="C1287" s="26" t="s">
        <v>1542</v>
      </c>
      <c r="D1287" s="15">
        <v>314</v>
      </c>
      <c r="G1287" s="32">
        <f t="shared" si="34"/>
        <v>0</v>
      </c>
    </row>
    <row r="1288" spans="1:7" x14ac:dyDescent="0.25">
      <c r="A1288" s="6" t="s">
        <v>1543</v>
      </c>
      <c r="B1288" s="6" t="s">
        <v>89</v>
      </c>
      <c r="C1288" s="26" t="s">
        <v>56</v>
      </c>
      <c r="D1288" s="15">
        <v>83</v>
      </c>
      <c r="G1288" s="32">
        <f t="shared" si="34"/>
        <v>0</v>
      </c>
    </row>
    <row r="1289" spans="1:7" x14ac:dyDescent="0.25">
      <c r="A1289" s="6" t="s">
        <v>1544</v>
      </c>
      <c r="B1289" s="6" t="s">
        <v>89</v>
      </c>
      <c r="C1289" s="26" t="s">
        <v>56</v>
      </c>
      <c r="D1289" s="15">
        <v>636</v>
      </c>
      <c r="G1289" s="32">
        <f t="shared" si="34"/>
        <v>0</v>
      </c>
    </row>
    <row r="1290" spans="1:7" x14ac:dyDescent="0.25">
      <c r="A1290" s="6" t="s">
        <v>1545</v>
      </c>
      <c r="B1290" s="6"/>
      <c r="C1290" s="26"/>
      <c r="D1290" s="15">
        <v>455</v>
      </c>
      <c r="G1290" s="32">
        <f t="shared" si="34"/>
        <v>0</v>
      </c>
    </row>
    <row r="1291" spans="1:7" x14ac:dyDescent="0.25">
      <c r="A1291" s="6" t="s">
        <v>1546</v>
      </c>
      <c r="B1291" s="6"/>
      <c r="C1291" s="26"/>
      <c r="D1291" s="15">
        <v>406</v>
      </c>
      <c r="G1291" s="32">
        <f t="shared" si="34"/>
        <v>0</v>
      </c>
    </row>
    <row r="1292" spans="1:7" x14ac:dyDescent="0.25">
      <c r="A1292" s="6" t="s">
        <v>1547</v>
      </c>
      <c r="B1292" s="6" t="s">
        <v>89</v>
      </c>
      <c r="C1292" s="26" t="s">
        <v>56</v>
      </c>
      <c r="D1292" s="15">
        <v>911</v>
      </c>
      <c r="G1292" s="32">
        <f t="shared" si="34"/>
        <v>0</v>
      </c>
    </row>
    <row r="1293" spans="1:7" x14ac:dyDescent="0.25">
      <c r="A1293" s="6" t="s">
        <v>1548</v>
      </c>
      <c r="B1293" s="6"/>
      <c r="C1293" s="26"/>
      <c r="D1293" s="15">
        <v>380</v>
      </c>
      <c r="G1293" s="32">
        <f t="shared" si="34"/>
        <v>0</v>
      </c>
    </row>
    <row r="1294" spans="1:7" x14ac:dyDescent="0.25">
      <c r="A1294" s="6" t="s">
        <v>1549</v>
      </c>
      <c r="B1294" s="6" t="s">
        <v>89</v>
      </c>
      <c r="C1294" s="26" t="s">
        <v>56</v>
      </c>
      <c r="D1294" s="15">
        <v>167</v>
      </c>
      <c r="G1294" s="32">
        <f t="shared" si="34"/>
        <v>0</v>
      </c>
    </row>
    <row r="1295" spans="1:7" x14ac:dyDescent="0.25">
      <c r="A1295" s="6" t="s">
        <v>1550</v>
      </c>
      <c r="B1295" s="6" t="s">
        <v>89</v>
      </c>
      <c r="C1295" s="26" t="s">
        <v>56</v>
      </c>
      <c r="D1295" s="15">
        <v>114</v>
      </c>
      <c r="G1295" s="32">
        <f t="shared" si="34"/>
        <v>0</v>
      </c>
    </row>
    <row r="1296" spans="1:7" x14ac:dyDescent="0.25">
      <c r="A1296" s="6" t="s">
        <v>1551</v>
      </c>
      <c r="B1296" s="6" t="s">
        <v>89</v>
      </c>
      <c r="C1296" s="26" t="s">
        <v>56</v>
      </c>
      <c r="D1296" s="15">
        <v>167</v>
      </c>
      <c r="G1296" s="32">
        <f t="shared" si="34"/>
        <v>0</v>
      </c>
    </row>
    <row r="1297" spans="1:7" x14ac:dyDescent="0.25">
      <c r="A1297" s="6" t="s">
        <v>1552</v>
      </c>
      <c r="B1297" s="6" t="s">
        <v>89</v>
      </c>
      <c r="C1297" s="26" t="s">
        <v>56</v>
      </c>
      <c r="D1297" s="15">
        <v>899</v>
      </c>
      <c r="G1297" s="32">
        <f t="shared" si="34"/>
        <v>0</v>
      </c>
    </row>
    <row r="1298" spans="1:7" x14ac:dyDescent="0.25">
      <c r="A1298" s="6" t="s">
        <v>1553</v>
      </c>
      <c r="B1298" s="6"/>
      <c r="C1298" s="26"/>
      <c r="D1298" s="15">
        <v>484</v>
      </c>
      <c r="G1298" s="32">
        <f t="shared" si="34"/>
        <v>0</v>
      </c>
    </row>
    <row r="1299" spans="1:7" x14ac:dyDescent="0.25">
      <c r="A1299" s="6" t="s">
        <v>1554</v>
      </c>
      <c r="B1299" s="6"/>
      <c r="C1299" s="26"/>
      <c r="D1299" s="15">
        <v>330</v>
      </c>
      <c r="G1299" s="32">
        <f t="shared" si="34"/>
        <v>0</v>
      </c>
    </row>
    <row r="1300" spans="1:7" x14ac:dyDescent="0.25">
      <c r="A1300" s="6" t="s">
        <v>1555</v>
      </c>
      <c r="B1300" s="6"/>
      <c r="C1300" s="26"/>
      <c r="D1300" s="15">
        <v>915</v>
      </c>
      <c r="G1300" s="32">
        <f t="shared" si="34"/>
        <v>0</v>
      </c>
    </row>
    <row r="1301" spans="1:7" x14ac:dyDescent="0.25">
      <c r="A1301" s="6" t="s">
        <v>1556</v>
      </c>
      <c r="B1301" s="6" t="s">
        <v>89</v>
      </c>
      <c r="C1301" s="26" t="s">
        <v>56</v>
      </c>
      <c r="D1301" s="15">
        <v>200</v>
      </c>
      <c r="G1301" s="32">
        <f t="shared" si="34"/>
        <v>0</v>
      </c>
    </row>
    <row r="1302" spans="1:7" x14ac:dyDescent="0.25">
      <c r="A1302" s="6" t="s">
        <v>1557</v>
      </c>
      <c r="B1302" s="6"/>
      <c r="C1302" s="26"/>
      <c r="D1302" s="15">
        <v>135</v>
      </c>
      <c r="G1302" s="32">
        <f t="shared" si="34"/>
        <v>0</v>
      </c>
    </row>
    <row r="1303" spans="1:7" x14ac:dyDescent="0.25">
      <c r="A1303" s="6" t="s">
        <v>1558</v>
      </c>
      <c r="B1303" s="6" t="s">
        <v>1559</v>
      </c>
      <c r="C1303" s="26" t="s">
        <v>576</v>
      </c>
      <c r="D1303" s="15">
        <v>732</v>
      </c>
      <c r="G1303" s="32">
        <f t="shared" si="34"/>
        <v>0</v>
      </c>
    </row>
    <row r="1304" spans="1:7" x14ac:dyDescent="0.25">
      <c r="A1304" s="6" t="s">
        <v>1560</v>
      </c>
      <c r="B1304" s="6"/>
      <c r="C1304" s="26"/>
      <c r="D1304" s="15">
        <v>310</v>
      </c>
      <c r="G1304" s="32">
        <f t="shared" si="34"/>
        <v>0</v>
      </c>
    </row>
    <row r="1305" spans="1:7" x14ac:dyDescent="0.25">
      <c r="A1305" s="6" t="s">
        <v>1561</v>
      </c>
      <c r="B1305" s="6" t="s">
        <v>89</v>
      </c>
      <c r="C1305" s="26" t="s">
        <v>56</v>
      </c>
      <c r="D1305" s="15">
        <v>376</v>
      </c>
      <c r="G1305" s="32">
        <f t="shared" si="34"/>
        <v>0</v>
      </c>
    </row>
    <row r="1306" spans="1:7" x14ac:dyDescent="0.25">
      <c r="A1306" s="6" t="s">
        <v>1562</v>
      </c>
      <c r="B1306" s="6"/>
      <c r="C1306" s="26"/>
      <c r="D1306" s="15">
        <v>266</v>
      </c>
      <c r="G1306" s="32">
        <f t="shared" si="34"/>
        <v>0</v>
      </c>
    </row>
    <row r="1307" spans="1:7" x14ac:dyDescent="0.25">
      <c r="A1307" s="6" t="s">
        <v>1563</v>
      </c>
      <c r="B1307" s="6"/>
      <c r="C1307" s="26"/>
      <c r="D1307" s="15">
        <v>297</v>
      </c>
      <c r="G1307" s="32">
        <f t="shared" si="34"/>
        <v>0</v>
      </c>
    </row>
    <row r="1308" spans="1:7" x14ac:dyDescent="0.25">
      <c r="A1308" s="6" t="s">
        <v>1564</v>
      </c>
      <c r="B1308" s="6" t="s">
        <v>89</v>
      </c>
      <c r="C1308" s="26" t="s">
        <v>56</v>
      </c>
      <c r="D1308" s="15">
        <v>167</v>
      </c>
      <c r="G1308" s="32">
        <f t="shared" si="34"/>
        <v>0</v>
      </c>
    </row>
    <row r="1309" spans="1:7" x14ac:dyDescent="0.25">
      <c r="A1309" s="6" t="s">
        <v>1565</v>
      </c>
      <c r="B1309" s="6" t="s">
        <v>1566</v>
      </c>
      <c r="C1309" s="26" t="s">
        <v>1567</v>
      </c>
      <c r="D1309" s="15">
        <v>132</v>
      </c>
      <c r="G1309" s="32">
        <f t="shared" si="34"/>
        <v>0</v>
      </c>
    </row>
    <row r="1310" spans="1:7" x14ac:dyDescent="0.25">
      <c r="A1310" s="6" t="s">
        <v>1568</v>
      </c>
      <c r="B1310" s="6"/>
      <c r="C1310" s="26"/>
      <c r="D1310" s="15">
        <v>376</v>
      </c>
      <c r="G1310" s="32">
        <f t="shared" si="34"/>
        <v>0</v>
      </c>
    </row>
    <row r="1311" spans="1:7" x14ac:dyDescent="0.25">
      <c r="A1311" s="6" t="s">
        <v>1569</v>
      </c>
      <c r="B1311" s="6" t="s">
        <v>89</v>
      </c>
      <c r="C1311" s="26" t="s">
        <v>56</v>
      </c>
      <c r="D1311" s="15">
        <v>208</v>
      </c>
      <c r="G1311" s="32">
        <f t="shared" si="34"/>
        <v>0</v>
      </c>
    </row>
    <row r="1312" spans="1:7" x14ac:dyDescent="0.25">
      <c r="A1312" s="6" t="s">
        <v>1570</v>
      </c>
      <c r="B1312" s="6" t="s">
        <v>1571</v>
      </c>
      <c r="C1312" s="26" t="s">
        <v>1572</v>
      </c>
      <c r="D1312" s="15">
        <v>147</v>
      </c>
      <c r="G1312" s="32">
        <f t="shared" si="34"/>
        <v>0</v>
      </c>
    </row>
    <row r="1313" spans="1:7" x14ac:dyDescent="0.25">
      <c r="A1313" s="6" t="s">
        <v>1573</v>
      </c>
      <c r="B1313" s="6"/>
      <c r="C1313" s="26"/>
      <c r="D1313" s="15">
        <v>326</v>
      </c>
      <c r="G1313" s="32">
        <f t="shared" si="34"/>
        <v>0</v>
      </c>
    </row>
    <row r="1314" spans="1:7" x14ac:dyDescent="0.25">
      <c r="A1314" s="6" t="s">
        <v>1574</v>
      </c>
      <c r="B1314" s="6" t="s">
        <v>89</v>
      </c>
      <c r="C1314" s="26" t="s">
        <v>56</v>
      </c>
      <c r="D1314" s="15">
        <v>99</v>
      </c>
      <c r="G1314" s="32">
        <f t="shared" si="34"/>
        <v>0</v>
      </c>
    </row>
    <row r="1315" spans="1:7" x14ac:dyDescent="0.25">
      <c r="A1315" s="6" t="s">
        <v>1575</v>
      </c>
      <c r="B1315" s="6" t="s">
        <v>89</v>
      </c>
      <c r="C1315" s="26" t="s">
        <v>56</v>
      </c>
      <c r="D1315" s="15">
        <v>150</v>
      </c>
      <c r="G1315" s="32">
        <f t="shared" si="34"/>
        <v>0</v>
      </c>
    </row>
    <row r="1316" spans="1:7" x14ac:dyDescent="0.25">
      <c r="A1316" s="6" t="s">
        <v>1576</v>
      </c>
      <c r="B1316" s="6"/>
      <c r="C1316" s="26"/>
      <c r="D1316" s="15">
        <v>141</v>
      </c>
      <c r="G1316" s="32">
        <f t="shared" si="34"/>
        <v>0</v>
      </c>
    </row>
    <row r="1317" spans="1:7" x14ac:dyDescent="0.25">
      <c r="A1317" s="6" t="s">
        <v>1577</v>
      </c>
      <c r="B1317" s="6" t="s">
        <v>89</v>
      </c>
      <c r="C1317" s="26" t="s">
        <v>56</v>
      </c>
      <c r="D1317" s="15">
        <v>174</v>
      </c>
      <c r="G1317" s="32">
        <f t="shared" si="34"/>
        <v>0</v>
      </c>
    </row>
    <row r="1318" spans="1:7" x14ac:dyDescent="0.25">
      <c r="A1318" s="6" t="s">
        <v>1578</v>
      </c>
      <c r="B1318" s="6"/>
      <c r="C1318" s="26"/>
      <c r="D1318" s="15">
        <v>289</v>
      </c>
      <c r="G1318" s="32">
        <f t="shared" si="34"/>
        <v>0</v>
      </c>
    </row>
    <row r="1319" spans="1:7" x14ac:dyDescent="0.25">
      <c r="A1319" s="6" t="s">
        <v>1579</v>
      </c>
      <c r="B1319" s="6"/>
      <c r="C1319" s="26"/>
      <c r="D1319" s="15">
        <v>310</v>
      </c>
      <c r="G1319" s="32">
        <f t="shared" si="34"/>
        <v>0</v>
      </c>
    </row>
    <row r="1320" spans="1:7" x14ac:dyDescent="0.25">
      <c r="A1320" s="6" t="s">
        <v>1580</v>
      </c>
      <c r="B1320" s="6"/>
      <c r="C1320" s="26"/>
      <c r="D1320" s="15">
        <v>374</v>
      </c>
      <c r="G1320" s="32">
        <f t="shared" si="34"/>
        <v>0</v>
      </c>
    </row>
    <row r="1321" spans="1:7" x14ac:dyDescent="0.25">
      <c r="A1321" s="6" t="s">
        <v>1581</v>
      </c>
      <c r="B1321" s="6"/>
      <c r="C1321" s="26"/>
      <c r="D1321" s="15">
        <v>836</v>
      </c>
      <c r="G1321" s="32">
        <f t="shared" si="34"/>
        <v>0</v>
      </c>
    </row>
    <row r="1322" spans="1:7" x14ac:dyDescent="0.25">
      <c r="A1322" s="6" t="s">
        <v>1582</v>
      </c>
      <c r="B1322" s="6"/>
      <c r="C1322" s="26"/>
      <c r="D1322" s="15">
        <v>478.5</v>
      </c>
      <c r="G1322" s="32">
        <f t="shared" si="34"/>
        <v>0</v>
      </c>
    </row>
    <row r="1323" spans="1:7" x14ac:dyDescent="0.25">
      <c r="A1323" s="6" t="s">
        <v>1583</v>
      </c>
      <c r="B1323" s="6"/>
      <c r="C1323" s="26"/>
      <c r="D1323" s="15">
        <v>346</v>
      </c>
      <c r="G1323" s="32">
        <f t="shared" si="34"/>
        <v>0</v>
      </c>
    </row>
    <row r="1324" spans="1:7" x14ac:dyDescent="0.25">
      <c r="A1324" s="6" t="s">
        <v>1584</v>
      </c>
      <c r="B1324" s="6" t="s">
        <v>89</v>
      </c>
      <c r="C1324" s="26" t="s">
        <v>56</v>
      </c>
      <c r="D1324" s="15">
        <v>366</v>
      </c>
      <c r="G1324" s="32">
        <f t="shared" si="34"/>
        <v>0</v>
      </c>
    </row>
    <row r="1325" spans="1:7" x14ac:dyDescent="0.25">
      <c r="A1325" s="6" t="s">
        <v>1585</v>
      </c>
      <c r="B1325" s="6" t="s">
        <v>89</v>
      </c>
      <c r="C1325" s="26" t="s">
        <v>56</v>
      </c>
      <c r="D1325" s="15">
        <v>281</v>
      </c>
      <c r="G1325" s="32">
        <f t="shared" si="34"/>
        <v>0</v>
      </c>
    </row>
    <row r="1326" spans="1:7" x14ac:dyDescent="0.25">
      <c r="A1326" s="6" t="s">
        <v>1586</v>
      </c>
      <c r="B1326" s="6"/>
      <c r="C1326" s="26"/>
      <c r="D1326" s="15">
        <v>499</v>
      </c>
      <c r="G1326" s="32">
        <f t="shared" si="34"/>
        <v>0</v>
      </c>
    </row>
    <row r="1327" spans="1:7" x14ac:dyDescent="0.25">
      <c r="A1327" s="6" t="s">
        <v>1587</v>
      </c>
      <c r="B1327" s="6"/>
      <c r="C1327" s="26"/>
      <c r="D1327" s="15">
        <v>360</v>
      </c>
      <c r="G1327" s="32">
        <f t="shared" si="34"/>
        <v>0</v>
      </c>
    </row>
    <row r="1328" spans="1:7" x14ac:dyDescent="0.25">
      <c r="A1328" s="6" t="s">
        <v>1588</v>
      </c>
      <c r="B1328" s="6" t="s">
        <v>89</v>
      </c>
      <c r="C1328" s="26" t="s">
        <v>56</v>
      </c>
      <c r="D1328" s="15">
        <v>167</v>
      </c>
      <c r="G1328" s="32">
        <f t="shared" si="34"/>
        <v>0</v>
      </c>
    </row>
    <row r="1329" spans="1:7" x14ac:dyDescent="0.25">
      <c r="A1329" s="6" t="s">
        <v>1589</v>
      </c>
      <c r="B1329" s="6"/>
      <c r="C1329" s="26"/>
      <c r="D1329" s="15">
        <v>230</v>
      </c>
      <c r="G1329" s="32">
        <f t="shared" si="34"/>
        <v>0</v>
      </c>
    </row>
    <row r="1330" spans="1:7" x14ac:dyDescent="0.25">
      <c r="A1330" s="6" t="s">
        <v>1590</v>
      </c>
      <c r="B1330" s="6" t="s">
        <v>89</v>
      </c>
      <c r="C1330" s="26" t="s">
        <v>56</v>
      </c>
      <c r="D1330" s="15">
        <v>99</v>
      </c>
      <c r="G1330" s="32">
        <f t="shared" si="34"/>
        <v>0</v>
      </c>
    </row>
    <row r="1331" spans="1:7" x14ac:dyDescent="0.25">
      <c r="A1331" s="6" t="s">
        <v>1591</v>
      </c>
      <c r="B1331" s="6" t="s">
        <v>89</v>
      </c>
      <c r="C1331" s="26" t="s">
        <v>56</v>
      </c>
      <c r="D1331" s="15">
        <v>99</v>
      </c>
      <c r="G1331" s="32">
        <f t="shared" si="34"/>
        <v>0</v>
      </c>
    </row>
    <row r="1332" spans="1:7" x14ac:dyDescent="0.25">
      <c r="A1332" s="6" t="s">
        <v>1592</v>
      </c>
      <c r="B1332" s="6"/>
      <c r="C1332" s="26"/>
      <c r="D1332" s="15">
        <v>405</v>
      </c>
      <c r="G1332" s="32">
        <f t="shared" si="34"/>
        <v>0</v>
      </c>
    </row>
    <row r="1333" spans="1:7" x14ac:dyDescent="0.25">
      <c r="A1333" s="6" t="s">
        <v>1593</v>
      </c>
      <c r="B1333" s="6"/>
      <c r="C1333" s="26"/>
      <c r="D1333" s="15">
        <v>190</v>
      </c>
      <c r="G1333" s="32">
        <f t="shared" si="34"/>
        <v>0</v>
      </c>
    </row>
    <row r="1334" spans="1:7" x14ac:dyDescent="0.25">
      <c r="A1334" s="6" t="s">
        <v>1594</v>
      </c>
      <c r="B1334" s="6"/>
      <c r="C1334" s="26"/>
      <c r="D1334" s="15">
        <v>1445.5</v>
      </c>
      <c r="G1334" s="32">
        <f t="shared" si="34"/>
        <v>0</v>
      </c>
    </row>
    <row r="1335" spans="1:7" x14ac:dyDescent="0.25">
      <c r="A1335" s="6" t="s">
        <v>1595</v>
      </c>
      <c r="B1335" s="6"/>
      <c r="C1335" s="26"/>
      <c r="D1335" s="15">
        <v>414</v>
      </c>
      <c r="G1335" s="32">
        <f t="shared" si="34"/>
        <v>0</v>
      </c>
    </row>
    <row r="1336" spans="1:7" x14ac:dyDescent="0.25">
      <c r="A1336" s="6" t="s">
        <v>1596</v>
      </c>
      <c r="B1336" s="6"/>
      <c r="C1336" s="26"/>
      <c r="D1336" s="15">
        <v>205</v>
      </c>
      <c r="G1336" s="32">
        <f t="shared" si="34"/>
        <v>0</v>
      </c>
    </row>
    <row r="1337" spans="1:7" x14ac:dyDescent="0.25">
      <c r="A1337" s="6" t="s">
        <v>1597</v>
      </c>
      <c r="B1337" s="6"/>
      <c r="C1337" s="26"/>
      <c r="D1337" s="15">
        <v>726</v>
      </c>
      <c r="G1337" s="32">
        <f t="shared" si="34"/>
        <v>0</v>
      </c>
    </row>
    <row r="1338" spans="1:7" x14ac:dyDescent="0.25">
      <c r="A1338" s="6" t="s">
        <v>1598</v>
      </c>
      <c r="B1338" s="6"/>
      <c r="C1338" s="26"/>
      <c r="D1338" s="15">
        <v>266</v>
      </c>
      <c r="G1338" s="32">
        <f t="shared" si="34"/>
        <v>0</v>
      </c>
    </row>
    <row r="1339" spans="1:7" x14ac:dyDescent="0.25">
      <c r="A1339" s="6" t="s">
        <v>1599</v>
      </c>
      <c r="B1339" s="6" t="s">
        <v>89</v>
      </c>
      <c r="C1339" s="26" t="s">
        <v>56</v>
      </c>
      <c r="D1339" s="15">
        <v>208</v>
      </c>
      <c r="G1339" s="32">
        <f t="shared" si="34"/>
        <v>0</v>
      </c>
    </row>
    <row r="1340" spans="1:7" x14ac:dyDescent="0.25">
      <c r="A1340" s="6" t="s">
        <v>1600</v>
      </c>
      <c r="B1340" s="6" t="s">
        <v>89</v>
      </c>
      <c r="C1340" s="26" t="s">
        <v>56</v>
      </c>
      <c r="D1340" s="15">
        <v>62</v>
      </c>
      <c r="G1340" s="32">
        <f t="shared" si="34"/>
        <v>0</v>
      </c>
    </row>
    <row r="1341" spans="1:7" x14ac:dyDescent="0.25">
      <c r="A1341" s="6" t="s">
        <v>1601</v>
      </c>
      <c r="B1341" s="6"/>
      <c r="C1341" s="26"/>
      <c r="D1341" s="15">
        <v>2734</v>
      </c>
      <c r="G1341" s="32">
        <f t="shared" si="34"/>
        <v>0</v>
      </c>
    </row>
    <row r="1342" spans="1:7" x14ac:dyDescent="0.25">
      <c r="A1342" s="6" t="s">
        <v>1602</v>
      </c>
      <c r="B1342" s="6"/>
      <c r="C1342" s="26"/>
      <c r="D1342" s="15">
        <v>330</v>
      </c>
      <c r="G1342" s="32">
        <f t="shared" si="34"/>
        <v>0</v>
      </c>
    </row>
    <row r="1343" spans="1:7" x14ac:dyDescent="0.25">
      <c r="A1343" s="6" t="s">
        <v>1603</v>
      </c>
      <c r="B1343" s="6"/>
      <c r="C1343" s="26"/>
      <c r="D1343" s="15">
        <v>201</v>
      </c>
      <c r="G1343" s="32">
        <f t="shared" si="34"/>
        <v>0</v>
      </c>
    </row>
    <row r="1344" spans="1:7" x14ac:dyDescent="0.25">
      <c r="A1344" s="6" t="s">
        <v>1604</v>
      </c>
      <c r="B1344" s="6"/>
      <c r="C1344" s="26"/>
      <c r="D1344" s="15">
        <v>186</v>
      </c>
      <c r="G1344" s="32">
        <f t="shared" si="34"/>
        <v>0</v>
      </c>
    </row>
    <row r="1345" spans="1:7" x14ac:dyDescent="0.25">
      <c r="A1345" s="6" t="s">
        <v>1605</v>
      </c>
      <c r="B1345" s="6"/>
      <c r="C1345" s="26"/>
      <c r="D1345" s="15">
        <v>304</v>
      </c>
      <c r="G1345" s="32">
        <f t="shared" si="34"/>
        <v>0</v>
      </c>
    </row>
    <row r="1346" spans="1:7" x14ac:dyDescent="0.25">
      <c r="A1346" s="6" t="s">
        <v>1606</v>
      </c>
      <c r="B1346" s="6" t="s">
        <v>89</v>
      </c>
      <c r="C1346" s="26" t="s">
        <v>56</v>
      </c>
      <c r="D1346" s="15">
        <v>575</v>
      </c>
      <c r="G1346" s="32">
        <f t="shared" si="34"/>
        <v>0</v>
      </c>
    </row>
    <row r="1347" spans="1:7" x14ac:dyDescent="0.25">
      <c r="A1347" s="6" t="s">
        <v>1607</v>
      </c>
      <c r="B1347" s="6"/>
      <c r="C1347" s="26"/>
      <c r="D1347" s="15">
        <v>628</v>
      </c>
      <c r="G1347" s="32">
        <f t="shared" ref="G1347:G1410" si="35">SUMIF($B:$B,F1347,$D:$D)</f>
        <v>0</v>
      </c>
    </row>
    <row r="1348" spans="1:7" x14ac:dyDescent="0.25">
      <c r="A1348" s="6" t="s">
        <v>1608</v>
      </c>
      <c r="B1348" s="6"/>
      <c r="C1348" s="26"/>
      <c r="D1348" s="15">
        <v>336</v>
      </c>
      <c r="G1348" s="32">
        <f t="shared" si="35"/>
        <v>0</v>
      </c>
    </row>
    <row r="1349" spans="1:7" x14ac:dyDescent="0.25">
      <c r="A1349" s="6" t="s">
        <v>1609</v>
      </c>
      <c r="B1349" s="6" t="s">
        <v>89</v>
      </c>
      <c r="C1349" s="26" t="s">
        <v>56</v>
      </c>
      <c r="D1349" s="15">
        <v>596</v>
      </c>
      <c r="G1349" s="32">
        <f t="shared" si="35"/>
        <v>0</v>
      </c>
    </row>
    <row r="1350" spans="1:7" x14ac:dyDescent="0.25">
      <c r="A1350" s="6" t="s">
        <v>1610</v>
      </c>
      <c r="B1350" s="6" t="s">
        <v>1611</v>
      </c>
      <c r="C1350" s="26" t="s">
        <v>1612</v>
      </c>
      <c r="D1350" s="15">
        <v>794</v>
      </c>
      <c r="G1350" s="32">
        <f t="shared" si="35"/>
        <v>0</v>
      </c>
    </row>
    <row r="1351" spans="1:7" x14ac:dyDescent="0.25">
      <c r="A1351" s="6" t="s">
        <v>1613</v>
      </c>
      <c r="B1351" s="6"/>
      <c r="C1351" s="26"/>
      <c r="D1351" s="15">
        <v>281</v>
      </c>
      <c r="G1351" s="32">
        <f t="shared" si="35"/>
        <v>0</v>
      </c>
    </row>
    <row r="1352" spans="1:7" x14ac:dyDescent="0.25">
      <c r="A1352" s="6" t="s">
        <v>1614</v>
      </c>
      <c r="B1352" s="6"/>
      <c r="C1352" s="26"/>
      <c r="D1352" s="15">
        <v>397</v>
      </c>
      <c r="G1352" s="32">
        <f t="shared" si="35"/>
        <v>0</v>
      </c>
    </row>
    <row r="1353" spans="1:7" x14ac:dyDescent="0.25">
      <c r="A1353" s="6" t="s">
        <v>1615</v>
      </c>
      <c r="B1353" s="6"/>
      <c r="C1353" s="26"/>
      <c r="D1353" s="15">
        <v>350</v>
      </c>
      <c r="G1353" s="32">
        <f t="shared" si="35"/>
        <v>0</v>
      </c>
    </row>
    <row r="1354" spans="1:7" x14ac:dyDescent="0.25">
      <c r="A1354" s="6" t="s">
        <v>1616</v>
      </c>
      <c r="B1354" s="6" t="s">
        <v>1617</v>
      </c>
      <c r="C1354" s="26" t="s">
        <v>1618</v>
      </c>
      <c r="D1354" s="15">
        <v>386</v>
      </c>
      <c r="G1354" s="32">
        <f t="shared" si="35"/>
        <v>0</v>
      </c>
    </row>
    <row r="1355" spans="1:7" x14ac:dyDescent="0.25">
      <c r="A1355" s="6" t="s">
        <v>1619</v>
      </c>
      <c r="B1355" s="6"/>
      <c r="C1355" s="26"/>
      <c r="D1355" s="15">
        <v>773</v>
      </c>
      <c r="G1355" s="32">
        <f t="shared" si="35"/>
        <v>0</v>
      </c>
    </row>
    <row r="1356" spans="1:7" x14ac:dyDescent="0.25">
      <c r="A1356" s="6" t="s">
        <v>1620</v>
      </c>
      <c r="B1356" s="6"/>
      <c r="C1356" s="26"/>
      <c r="D1356" s="15">
        <v>160</v>
      </c>
      <c r="G1356" s="32">
        <f t="shared" si="35"/>
        <v>0</v>
      </c>
    </row>
    <row r="1357" spans="1:7" x14ac:dyDescent="0.25">
      <c r="A1357" s="6" t="s">
        <v>1621</v>
      </c>
      <c r="B1357" s="6"/>
      <c r="C1357" s="26"/>
      <c r="D1357" s="15">
        <v>390</v>
      </c>
      <c r="G1357" s="32">
        <f t="shared" si="35"/>
        <v>0</v>
      </c>
    </row>
    <row r="1358" spans="1:7" x14ac:dyDescent="0.25">
      <c r="A1358" s="6" t="s">
        <v>1622</v>
      </c>
      <c r="B1358" s="6"/>
      <c r="C1358" s="26"/>
      <c r="D1358" s="15">
        <v>190</v>
      </c>
      <c r="G1358" s="32">
        <f t="shared" si="35"/>
        <v>0</v>
      </c>
    </row>
    <row r="1359" spans="1:7" x14ac:dyDescent="0.25">
      <c r="A1359" s="6" t="s">
        <v>1623</v>
      </c>
      <c r="B1359" s="6"/>
      <c r="C1359" s="26"/>
      <c r="D1359" s="15">
        <v>346</v>
      </c>
      <c r="G1359" s="32">
        <f t="shared" si="35"/>
        <v>0</v>
      </c>
    </row>
    <row r="1360" spans="1:7" x14ac:dyDescent="0.25">
      <c r="A1360" s="6" t="s">
        <v>1624</v>
      </c>
      <c r="B1360" s="6"/>
      <c r="C1360" s="26"/>
      <c r="D1360" s="15">
        <v>249</v>
      </c>
      <c r="G1360" s="32">
        <f t="shared" si="35"/>
        <v>0</v>
      </c>
    </row>
    <row r="1361" spans="1:7" x14ac:dyDescent="0.25">
      <c r="A1361" s="6" t="s">
        <v>1625</v>
      </c>
      <c r="B1361" s="6"/>
      <c r="C1361" s="26"/>
      <c r="D1361" s="15">
        <v>251</v>
      </c>
      <c r="G1361" s="32">
        <f t="shared" si="35"/>
        <v>0</v>
      </c>
    </row>
    <row r="1362" spans="1:7" x14ac:dyDescent="0.25">
      <c r="A1362" s="6" t="s">
        <v>1626</v>
      </c>
      <c r="B1362" s="6"/>
      <c r="C1362" s="26"/>
      <c r="D1362" s="15">
        <v>200</v>
      </c>
      <c r="G1362" s="32">
        <f t="shared" si="35"/>
        <v>0</v>
      </c>
    </row>
    <row r="1363" spans="1:7" x14ac:dyDescent="0.25">
      <c r="A1363" s="6" t="s">
        <v>1627</v>
      </c>
      <c r="B1363" s="6"/>
      <c r="C1363" s="26"/>
      <c r="D1363" s="15">
        <v>147</v>
      </c>
      <c r="G1363" s="32">
        <f t="shared" si="35"/>
        <v>0</v>
      </c>
    </row>
    <row r="1364" spans="1:7" x14ac:dyDescent="0.25">
      <c r="A1364" s="6" t="s">
        <v>1628</v>
      </c>
      <c r="B1364" s="6"/>
      <c r="C1364" s="26"/>
      <c r="D1364" s="15">
        <v>748</v>
      </c>
      <c r="G1364" s="32">
        <f t="shared" si="35"/>
        <v>0</v>
      </c>
    </row>
    <row r="1365" spans="1:7" x14ac:dyDescent="0.25">
      <c r="A1365" s="6" t="s">
        <v>1629</v>
      </c>
      <c r="B1365" s="6" t="s">
        <v>89</v>
      </c>
      <c r="C1365" s="26" t="s">
        <v>56</v>
      </c>
      <c r="D1365" s="15">
        <v>177</v>
      </c>
      <c r="G1365" s="32">
        <f t="shared" si="35"/>
        <v>0</v>
      </c>
    </row>
    <row r="1366" spans="1:7" x14ac:dyDescent="0.25">
      <c r="A1366" s="6" t="s">
        <v>1630</v>
      </c>
      <c r="B1366" s="6" t="s">
        <v>1631</v>
      </c>
      <c r="C1366" s="26" t="s">
        <v>1632</v>
      </c>
      <c r="D1366" s="15">
        <v>99</v>
      </c>
      <c r="G1366" s="32">
        <f t="shared" si="35"/>
        <v>0</v>
      </c>
    </row>
    <row r="1367" spans="1:7" x14ac:dyDescent="0.25">
      <c r="A1367" s="6" t="s">
        <v>1633</v>
      </c>
      <c r="B1367" s="6"/>
      <c r="C1367" s="26"/>
      <c r="D1367" s="15">
        <v>485</v>
      </c>
      <c r="G1367" s="32">
        <f t="shared" si="35"/>
        <v>0</v>
      </c>
    </row>
    <row r="1368" spans="1:7" x14ac:dyDescent="0.25">
      <c r="A1368" s="6" t="s">
        <v>1634</v>
      </c>
      <c r="B1368" s="6"/>
      <c r="C1368" s="26"/>
      <c r="D1368" s="15">
        <v>466</v>
      </c>
      <c r="G1368" s="32">
        <f t="shared" si="35"/>
        <v>0</v>
      </c>
    </row>
    <row r="1369" spans="1:7" x14ac:dyDescent="0.25">
      <c r="A1369" s="6" t="s">
        <v>1635</v>
      </c>
      <c r="B1369" s="6"/>
      <c r="C1369" s="26"/>
      <c r="D1369" s="15">
        <v>701.16</v>
      </c>
      <c r="G1369" s="32">
        <f t="shared" si="35"/>
        <v>0</v>
      </c>
    </row>
    <row r="1370" spans="1:7" x14ac:dyDescent="0.25">
      <c r="A1370" s="6" t="s">
        <v>1636</v>
      </c>
      <c r="B1370" s="6"/>
      <c r="C1370" s="26"/>
      <c r="D1370" s="15">
        <v>405</v>
      </c>
      <c r="G1370" s="32">
        <f t="shared" si="35"/>
        <v>0</v>
      </c>
    </row>
    <row r="1371" spans="1:7" x14ac:dyDescent="0.25">
      <c r="A1371" s="6" t="s">
        <v>1637</v>
      </c>
      <c r="B1371" s="6"/>
      <c r="C1371" s="26"/>
      <c r="D1371" s="15">
        <v>415</v>
      </c>
      <c r="G1371" s="32">
        <f t="shared" si="35"/>
        <v>0</v>
      </c>
    </row>
    <row r="1372" spans="1:7" x14ac:dyDescent="0.25">
      <c r="A1372" s="6" t="s">
        <v>1638</v>
      </c>
      <c r="B1372" s="6"/>
      <c r="C1372" s="26"/>
      <c r="D1372" s="15">
        <v>732</v>
      </c>
      <c r="G1372" s="32">
        <f t="shared" si="35"/>
        <v>0</v>
      </c>
    </row>
    <row r="1373" spans="1:7" x14ac:dyDescent="0.25">
      <c r="A1373" s="6" t="s">
        <v>1639</v>
      </c>
      <c r="B1373" s="6"/>
      <c r="C1373" s="26"/>
      <c r="D1373" s="15">
        <v>1086</v>
      </c>
      <c r="G1373" s="32">
        <f t="shared" si="35"/>
        <v>0</v>
      </c>
    </row>
    <row r="1374" spans="1:7" x14ac:dyDescent="0.25">
      <c r="A1374" s="6" t="s">
        <v>1640</v>
      </c>
      <c r="B1374" s="6"/>
      <c r="C1374" s="26"/>
      <c r="D1374" s="15">
        <v>169</v>
      </c>
      <c r="G1374" s="32">
        <f t="shared" si="35"/>
        <v>0</v>
      </c>
    </row>
    <row r="1375" spans="1:7" x14ac:dyDescent="0.25">
      <c r="A1375" s="6" t="s">
        <v>1641</v>
      </c>
      <c r="B1375" s="6"/>
      <c r="C1375" s="26"/>
      <c r="D1375" s="15">
        <v>555</v>
      </c>
      <c r="G1375" s="32">
        <f t="shared" si="35"/>
        <v>0</v>
      </c>
    </row>
    <row r="1376" spans="1:7" x14ac:dyDescent="0.25">
      <c r="A1376" s="6" t="s">
        <v>1642</v>
      </c>
      <c r="B1376" s="6"/>
      <c r="C1376" s="26"/>
      <c r="D1376" s="15">
        <v>603.79</v>
      </c>
      <c r="G1376" s="32">
        <f t="shared" si="35"/>
        <v>0</v>
      </c>
    </row>
    <row r="1377" spans="1:7" x14ac:dyDescent="0.25">
      <c r="A1377" s="6" t="s">
        <v>1643</v>
      </c>
      <c r="B1377" s="6"/>
      <c r="C1377" s="26"/>
      <c r="D1377" s="15">
        <v>289</v>
      </c>
      <c r="G1377" s="32">
        <f t="shared" si="35"/>
        <v>0</v>
      </c>
    </row>
    <row r="1378" spans="1:7" x14ac:dyDescent="0.25">
      <c r="A1378" s="6" t="s">
        <v>1644</v>
      </c>
      <c r="B1378" s="6"/>
      <c r="C1378" s="26"/>
      <c r="D1378" s="15">
        <v>209</v>
      </c>
      <c r="G1378" s="32">
        <f t="shared" si="35"/>
        <v>0</v>
      </c>
    </row>
    <row r="1379" spans="1:7" x14ac:dyDescent="0.25">
      <c r="A1379" s="6" t="s">
        <v>1645</v>
      </c>
      <c r="B1379" s="6"/>
      <c r="C1379" s="26"/>
      <c r="D1379" s="15">
        <v>332</v>
      </c>
      <c r="G1379" s="32">
        <f t="shared" si="35"/>
        <v>0</v>
      </c>
    </row>
    <row r="1380" spans="1:7" x14ac:dyDescent="0.25">
      <c r="A1380" s="6" t="s">
        <v>1646</v>
      </c>
      <c r="B1380" s="6"/>
      <c r="C1380" s="26"/>
      <c r="D1380" s="15">
        <v>386</v>
      </c>
      <c r="G1380" s="32">
        <f t="shared" si="35"/>
        <v>0</v>
      </c>
    </row>
    <row r="1381" spans="1:7" x14ac:dyDescent="0.25">
      <c r="A1381" s="6" t="s">
        <v>1647</v>
      </c>
      <c r="B1381" s="6"/>
      <c r="C1381" s="26"/>
      <c r="D1381" s="15">
        <v>381</v>
      </c>
      <c r="G1381" s="32">
        <f t="shared" si="35"/>
        <v>0</v>
      </c>
    </row>
    <row r="1382" spans="1:7" x14ac:dyDescent="0.25">
      <c r="A1382" s="6" t="s">
        <v>1648</v>
      </c>
      <c r="B1382" s="6"/>
      <c r="C1382" s="26"/>
      <c r="D1382" s="15">
        <v>205</v>
      </c>
      <c r="G1382" s="32">
        <f t="shared" si="35"/>
        <v>0</v>
      </c>
    </row>
    <row r="1383" spans="1:7" x14ac:dyDescent="0.25">
      <c r="A1383" s="6" t="s">
        <v>1649</v>
      </c>
      <c r="B1383" s="6" t="s">
        <v>1650</v>
      </c>
      <c r="C1383" s="26" t="s">
        <v>1651</v>
      </c>
      <c r="D1383" s="15">
        <v>310</v>
      </c>
      <c r="G1383" s="32">
        <f t="shared" si="35"/>
        <v>0</v>
      </c>
    </row>
    <row r="1384" spans="1:7" x14ac:dyDescent="0.25">
      <c r="A1384" s="6" t="s">
        <v>1652</v>
      </c>
      <c r="B1384" s="6" t="s">
        <v>89</v>
      </c>
      <c r="C1384" s="26" t="s">
        <v>56</v>
      </c>
      <c r="D1384" s="15">
        <v>104</v>
      </c>
      <c r="G1384" s="32">
        <f t="shared" si="35"/>
        <v>0</v>
      </c>
    </row>
    <row r="1385" spans="1:7" x14ac:dyDescent="0.25">
      <c r="A1385" s="6" t="s">
        <v>1653</v>
      </c>
      <c r="B1385" s="6" t="s">
        <v>89</v>
      </c>
      <c r="C1385" s="26" t="s">
        <v>56</v>
      </c>
      <c r="D1385" s="15">
        <v>104</v>
      </c>
      <c r="G1385" s="32">
        <f t="shared" si="35"/>
        <v>0</v>
      </c>
    </row>
    <row r="1386" spans="1:7" x14ac:dyDescent="0.25">
      <c r="A1386" s="6" t="s">
        <v>1654</v>
      </c>
      <c r="B1386" s="6"/>
      <c r="C1386" s="26"/>
      <c r="D1386" s="15">
        <v>798</v>
      </c>
      <c r="G1386" s="32">
        <f t="shared" si="35"/>
        <v>0</v>
      </c>
    </row>
    <row r="1387" spans="1:7" x14ac:dyDescent="0.25">
      <c r="A1387" s="6" t="s">
        <v>1655</v>
      </c>
      <c r="B1387" s="6"/>
      <c r="C1387" s="26"/>
      <c r="D1387" s="15">
        <v>430</v>
      </c>
      <c r="G1387" s="32">
        <f t="shared" si="35"/>
        <v>0</v>
      </c>
    </row>
    <row r="1388" spans="1:7" x14ac:dyDescent="0.25">
      <c r="A1388" s="6" t="s">
        <v>1656</v>
      </c>
      <c r="B1388" s="6"/>
      <c r="C1388" s="26"/>
      <c r="D1388" s="15">
        <v>510</v>
      </c>
      <c r="G1388" s="32">
        <f t="shared" si="35"/>
        <v>0</v>
      </c>
    </row>
    <row r="1389" spans="1:7" x14ac:dyDescent="0.25">
      <c r="A1389" s="6" t="s">
        <v>1657</v>
      </c>
      <c r="B1389" s="6"/>
      <c r="C1389" s="26"/>
      <c r="D1389" s="15">
        <v>171</v>
      </c>
      <c r="G1389" s="32">
        <f t="shared" si="35"/>
        <v>0</v>
      </c>
    </row>
    <row r="1390" spans="1:7" x14ac:dyDescent="0.25">
      <c r="A1390" s="6" t="s">
        <v>1658</v>
      </c>
      <c r="B1390" s="6"/>
      <c r="C1390" s="26"/>
      <c r="D1390" s="15">
        <v>905</v>
      </c>
      <c r="G1390" s="32">
        <f t="shared" si="35"/>
        <v>0</v>
      </c>
    </row>
    <row r="1391" spans="1:7" x14ac:dyDescent="0.25">
      <c r="A1391" s="6" t="s">
        <v>1659</v>
      </c>
      <c r="B1391" s="6" t="s">
        <v>89</v>
      </c>
      <c r="C1391" s="26" t="s">
        <v>56</v>
      </c>
      <c r="D1391" s="15">
        <v>104</v>
      </c>
      <c r="G1391" s="32">
        <f t="shared" si="35"/>
        <v>0</v>
      </c>
    </row>
    <row r="1392" spans="1:7" x14ac:dyDescent="0.25">
      <c r="A1392" s="6" t="s">
        <v>1660</v>
      </c>
      <c r="B1392" s="6"/>
      <c r="C1392" s="26"/>
      <c r="D1392" s="15">
        <v>315</v>
      </c>
      <c r="G1392" s="32">
        <f t="shared" si="35"/>
        <v>0</v>
      </c>
    </row>
    <row r="1393" spans="1:7" x14ac:dyDescent="0.25">
      <c r="A1393" s="6" t="s">
        <v>1661</v>
      </c>
      <c r="B1393" s="6"/>
      <c r="C1393" s="26"/>
      <c r="D1393" s="15">
        <v>186</v>
      </c>
      <c r="G1393" s="32">
        <f t="shared" si="35"/>
        <v>0</v>
      </c>
    </row>
    <row r="1394" spans="1:7" x14ac:dyDescent="0.25">
      <c r="A1394" s="6" t="s">
        <v>1662</v>
      </c>
      <c r="B1394" s="6" t="s">
        <v>89</v>
      </c>
      <c r="C1394" s="26" t="s">
        <v>56</v>
      </c>
      <c r="D1394" s="15">
        <v>208</v>
      </c>
      <c r="G1394" s="32">
        <f t="shared" si="35"/>
        <v>0</v>
      </c>
    </row>
    <row r="1395" spans="1:7" x14ac:dyDescent="0.25">
      <c r="A1395" s="6" t="s">
        <v>1663</v>
      </c>
      <c r="B1395" s="6" t="s">
        <v>89</v>
      </c>
      <c r="C1395" s="26" t="s">
        <v>56</v>
      </c>
      <c r="D1395" s="15">
        <v>99</v>
      </c>
      <c r="G1395" s="32">
        <f t="shared" si="35"/>
        <v>0</v>
      </c>
    </row>
    <row r="1396" spans="1:7" x14ac:dyDescent="0.25">
      <c r="A1396" s="6" t="s">
        <v>1664</v>
      </c>
      <c r="B1396" s="6" t="s">
        <v>89</v>
      </c>
      <c r="C1396" s="26" t="s">
        <v>56</v>
      </c>
      <c r="D1396" s="15">
        <v>522</v>
      </c>
      <c r="G1396" s="32">
        <f t="shared" si="35"/>
        <v>0</v>
      </c>
    </row>
    <row r="1397" spans="1:7" x14ac:dyDescent="0.25">
      <c r="A1397" s="6" t="s">
        <v>1665</v>
      </c>
      <c r="B1397" s="6"/>
      <c r="C1397" s="26"/>
      <c r="D1397" s="15">
        <v>281</v>
      </c>
      <c r="G1397" s="32">
        <f t="shared" si="35"/>
        <v>0</v>
      </c>
    </row>
    <row r="1398" spans="1:7" x14ac:dyDescent="0.25">
      <c r="A1398" s="6" t="s">
        <v>1666</v>
      </c>
      <c r="B1398" s="6"/>
      <c r="C1398" s="26"/>
      <c r="D1398" s="15">
        <v>561</v>
      </c>
      <c r="G1398" s="32">
        <f t="shared" si="35"/>
        <v>0</v>
      </c>
    </row>
    <row r="1399" spans="1:7" x14ac:dyDescent="0.25">
      <c r="A1399" s="6" t="s">
        <v>1667</v>
      </c>
      <c r="B1399" s="6" t="s">
        <v>1668</v>
      </c>
      <c r="C1399" s="26" t="s">
        <v>1669</v>
      </c>
      <c r="D1399" s="15">
        <v>1128</v>
      </c>
      <c r="G1399" s="32">
        <f t="shared" si="35"/>
        <v>0</v>
      </c>
    </row>
    <row r="1400" spans="1:7" x14ac:dyDescent="0.25">
      <c r="A1400" s="6" t="s">
        <v>1671</v>
      </c>
      <c r="B1400" s="6" t="s">
        <v>89</v>
      </c>
      <c r="C1400" s="26" t="s">
        <v>56</v>
      </c>
      <c r="D1400" s="15">
        <v>167</v>
      </c>
      <c r="G1400" s="32">
        <f t="shared" si="35"/>
        <v>0</v>
      </c>
    </row>
    <row r="1401" spans="1:7" x14ac:dyDescent="0.25">
      <c r="A1401" s="6" t="s">
        <v>1672</v>
      </c>
      <c r="B1401" s="6"/>
      <c r="C1401" s="26"/>
      <c r="D1401" s="15">
        <v>180</v>
      </c>
      <c r="G1401" s="32">
        <f t="shared" si="35"/>
        <v>0</v>
      </c>
    </row>
    <row r="1402" spans="1:7" x14ac:dyDescent="0.25">
      <c r="A1402" s="6" t="s">
        <v>1673</v>
      </c>
      <c r="B1402" s="6"/>
      <c r="C1402" s="26"/>
      <c r="D1402" s="15">
        <v>981</v>
      </c>
      <c r="G1402" s="32">
        <f t="shared" si="35"/>
        <v>0</v>
      </c>
    </row>
    <row r="1403" spans="1:7" x14ac:dyDescent="0.25">
      <c r="A1403" s="6" t="s">
        <v>1674</v>
      </c>
      <c r="B1403" s="6"/>
      <c r="C1403" s="26"/>
      <c r="D1403" s="15">
        <v>358.5</v>
      </c>
      <c r="G1403" s="32">
        <f t="shared" si="35"/>
        <v>0</v>
      </c>
    </row>
    <row r="1404" spans="1:7" x14ac:dyDescent="0.25">
      <c r="A1404" s="6" t="s">
        <v>1675</v>
      </c>
      <c r="B1404" s="6"/>
      <c r="C1404" s="26"/>
      <c r="D1404" s="15">
        <v>205.6</v>
      </c>
      <c r="G1404" s="32">
        <f t="shared" si="35"/>
        <v>0</v>
      </c>
    </row>
    <row r="1405" spans="1:7" x14ac:dyDescent="0.25">
      <c r="A1405" s="6" t="s">
        <v>1676</v>
      </c>
      <c r="B1405" s="6" t="s">
        <v>1677</v>
      </c>
      <c r="C1405" s="26" t="s">
        <v>1678</v>
      </c>
      <c r="D1405" s="15">
        <v>446</v>
      </c>
      <c r="G1405" s="32">
        <f t="shared" si="35"/>
        <v>0</v>
      </c>
    </row>
    <row r="1406" spans="1:7" x14ac:dyDescent="0.25">
      <c r="A1406" s="6" t="s">
        <v>1679</v>
      </c>
      <c r="B1406" s="6"/>
      <c r="C1406" s="26"/>
      <c r="D1406" s="15">
        <v>396</v>
      </c>
      <c r="G1406" s="32">
        <f t="shared" si="35"/>
        <v>0</v>
      </c>
    </row>
    <row r="1407" spans="1:7" x14ac:dyDescent="0.25">
      <c r="A1407" s="6" t="s">
        <v>1680</v>
      </c>
      <c r="B1407" s="6"/>
      <c r="C1407" s="26"/>
      <c r="D1407" s="15">
        <v>355</v>
      </c>
      <c r="G1407" s="32">
        <f t="shared" si="35"/>
        <v>0</v>
      </c>
    </row>
    <row r="1408" spans="1:7" x14ac:dyDescent="0.25">
      <c r="A1408" s="6" t="s">
        <v>1681</v>
      </c>
      <c r="B1408" s="6" t="s">
        <v>89</v>
      </c>
      <c r="C1408" s="26" t="s">
        <v>56</v>
      </c>
      <c r="D1408" s="15">
        <v>198</v>
      </c>
      <c r="G1408" s="32">
        <f t="shared" si="35"/>
        <v>0</v>
      </c>
    </row>
    <row r="1409" spans="1:7" x14ac:dyDescent="0.25">
      <c r="A1409" s="6" t="s">
        <v>1682</v>
      </c>
      <c r="B1409" s="6" t="s">
        <v>89</v>
      </c>
      <c r="C1409" s="26" t="s">
        <v>56</v>
      </c>
      <c r="D1409" s="15">
        <v>387</v>
      </c>
      <c r="G1409" s="32">
        <f t="shared" si="35"/>
        <v>0</v>
      </c>
    </row>
    <row r="1410" spans="1:7" x14ac:dyDescent="0.25">
      <c r="A1410" s="6" t="s">
        <v>1683</v>
      </c>
      <c r="B1410" s="6" t="s">
        <v>89</v>
      </c>
      <c r="C1410" s="26" t="s">
        <v>56</v>
      </c>
      <c r="D1410" s="15">
        <v>449</v>
      </c>
      <c r="G1410" s="32">
        <f t="shared" si="35"/>
        <v>0</v>
      </c>
    </row>
    <row r="1411" spans="1:7" x14ac:dyDescent="0.25">
      <c r="A1411" s="6" t="s">
        <v>1684</v>
      </c>
      <c r="B1411" s="6"/>
      <c r="C1411" s="26"/>
      <c r="D1411" s="15">
        <v>380.1</v>
      </c>
      <c r="G1411" s="32">
        <f t="shared" ref="G1411:G1474" si="36">SUMIF($B:$B,F1411,$D:$D)</f>
        <v>0</v>
      </c>
    </row>
    <row r="1412" spans="1:7" x14ac:dyDescent="0.25">
      <c r="A1412" s="6" t="s">
        <v>1685</v>
      </c>
      <c r="B1412" s="6"/>
      <c r="C1412" s="26"/>
      <c r="D1412" s="15">
        <v>206.5</v>
      </c>
      <c r="G1412" s="32">
        <f t="shared" si="36"/>
        <v>0</v>
      </c>
    </row>
    <row r="1413" spans="1:7" x14ac:dyDescent="0.25">
      <c r="A1413" s="6" t="s">
        <v>1686</v>
      </c>
      <c r="B1413" s="6"/>
      <c r="C1413" s="26"/>
      <c r="D1413" s="15">
        <v>630</v>
      </c>
      <c r="G1413" s="32">
        <f t="shared" si="36"/>
        <v>0</v>
      </c>
    </row>
    <row r="1414" spans="1:7" x14ac:dyDescent="0.25">
      <c r="A1414" s="6" t="s">
        <v>1687</v>
      </c>
      <c r="B1414" s="6"/>
      <c r="C1414" s="26"/>
      <c r="D1414" s="15">
        <v>390</v>
      </c>
      <c r="G1414" s="32">
        <f t="shared" si="36"/>
        <v>0</v>
      </c>
    </row>
    <row r="1415" spans="1:7" x14ac:dyDescent="0.25">
      <c r="A1415" s="6" t="s">
        <v>1688</v>
      </c>
      <c r="B1415" s="6"/>
      <c r="C1415" s="26"/>
      <c r="D1415" s="15">
        <v>287</v>
      </c>
      <c r="G1415" s="32">
        <f t="shared" si="36"/>
        <v>0</v>
      </c>
    </row>
    <row r="1416" spans="1:7" x14ac:dyDescent="0.25">
      <c r="A1416" s="6" t="s">
        <v>1689</v>
      </c>
      <c r="B1416" s="6"/>
      <c r="C1416" s="26"/>
      <c r="D1416" s="15">
        <v>359.8</v>
      </c>
      <c r="G1416" s="32">
        <f t="shared" si="36"/>
        <v>0</v>
      </c>
    </row>
    <row r="1417" spans="1:7" x14ac:dyDescent="0.25">
      <c r="A1417" s="6" t="s">
        <v>1690</v>
      </c>
      <c r="B1417" s="6"/>
      <c r="C1417" s="26"/>
      <c r="D1417" s="15">
        <v>375.5</v>
      </c>
      <c r="G1417" s="32">
        <f t="shared" si="36"/>
        <v>0</v>
      </c>
    </row>
    <row r="1418" spans="1:7" x14ac:dyDescent="0.25">
      <c r="A1418" s="6" t="s">
        <v>1691</v>
      </c>
      <c r="B1418" s="6"/>
      <c r="C1418" s="26"/>
      <c r="D1418" s="15">
        <v>206</v>
      </c>
      <c r="G1418" s="32">
        <f t="shared" si="36"/>
        <v>0</v>
      </c>
    </row>
    <row r="1419" spans="1:7" x14ac:dyDescent="0.25">
      <c r="A1419" s="6" t="s">
        <v>1692</v>
      </c>
      <c r="B1419" s="6"/>
      <c r="C1419" s="26"/>
      <c r="D1419" s="15">
        <v>264</v>
      </c>
      <c r="G1419" s="32">
        <f t="shared" si="36"/>
        <v>0</v>
      </c>
    </row>
    <row r="1420" spans="1:7" x14ac:dyDescent="0.25">
      <c r="A1420" s="6" t="s">
        <v>1693</v>
      </c>
      <c r="B1420" s="6"/>
      <c r="C1420" s="26"/>
      <c r="D1420" s="15">
        <v>454</v>
      </c>
      <c r="G1420" s="32">
        <f t="shared" si="36"/>
        <v>0</v>
      </c>
    </row>
    <row r="1421" spans="1:7" x14ac:dyDescent="0.25">
      <c r="A1421" s="6" t="s">
        <v>1694</v>
      </c>
      <c r="B1421" s="6"/>
      <c r="C1421" s="26"/>
      <c r="D1421" s="15">
        <v>490</v>
      </c>
      <c r="G1421" s="32">
        <f t="shared" si="36"/>
        <v>0</v>
      </c>
    </row>
    <row r="1422" spans="1:7" x14ac:dyDescent="0.25">
      <c r="A1422" s="6" t="s">
        <v>1695</v>
      </c>
      <c r="B1422" s="6" t="s">
        <v>1696</v>
      </c>
      <c r="C1422" s="26" t="s">
        <v>1697</v>
      </c>
      <c r="D1422" s="15">
        <v>188</v>
      </c>
      <c r="G1422" s="32">
        <f t="shared" si="36"/>
        <v>0</v>
      </c>
    </row>
    <row r="1423" spans="1:7" x14ac:dyDescent="0.25">
      <c r="A1423" s="6" t="s">
        <v>1698</v>
      </c>
      <c r="B1423" s="6" t="s">
        <v>1699</v>
      </c>
      <c r="C1423" s="26" t="s">
        <v>1700</v>
      </c>
      <c r="D1423" s="15">
        <v>370</v>
      </c>
      <c r="G1423" s="32">
        <f t="shared" si="36"/>
        <v>0</v>
      </c>
    </row>
    <row r="1424" spans="1:7" x14ac:dyDescent="0.25">
      <c r="A1424" s="6" t="s">
        <v>1701</v>
      </c>
      <c r="B1424" s="6"/>
      <c r="C1424" s="26"/>
      <c r="D1424" s="15">
        <v>132.19999999999999</v>
      </c>
      <c r="G1424" s="32">
        <f t="shared" si="36"/>
        <v>0</v>
      </c>
    </row>
    <row r="1425" spans="1:7" x14ac:dyDescent="0.25">
      <c r="A1425" s="6" t="s">
        <v>1702</v>
      </c>
      <c r="B1425" s="6"/>
      <c r="C1425" s="26"/>
      <c r="D1425" s="15">
        <v>686</v>
      </c>
      <c r="G1425" s="32">
        <f t="shared" si="36"/>
        <v>0</v>
      </c>
    </row>
    <row r="1426" spans="1:7" x14ac:dyDescent="0.25">
      <c r="A1426" s="6" t="s">
        <v>1703</v>
      </c>
      <c r="B1426" s="6"/>
      <c r="C1426" s="26"/>
      <c r="D1426" s="15">
        <v>415</v>
      </c>
      <c r="G1426" s="32">
        <f t="shared" si="36"/>
        <v>0</v>
      </c>
    </row>
    <row r="1427" spans="1:7" x14ac:dyDescent="0.25">
      <c r="A1427" s="6" t="s">
        <v>1704</v>
      </c>
      <c r="B1427" s="6"/>
      <c r="C1427" s="26"/>
      <c r="D1427" s="15">
        <v>375</v>
      </c>
      <c r="G1427" s="32">
        <f t="shared" si="36"/>
        <v>0</v>
      </c>
    </row>
    <row r="1428" spans="1:7" x14ac:dyDescent="0.25">
      <c r="A1428" s="6" t="s">
        <v>1705</v>
      </c>
      <c r="B1428" s="6"/>
      <c r="C1428" s="26"/>
      <c r="D1428" s="15">
        <v>300</v>
      </c>
      <c r="G1428" s="32">
        <f t="shared" si="36"/>
        <v>0</v>
      </c>
    </row>
    <row r="1429" spans="1:7" x14ac:dyDescent="0.25">
      <c r="A1429" s="6" t="s">
        <v>1706</v>
      </c>
      <c r="B1429" s="6" t="s">
        <v>1707</v>
      </c>
      <c r="C1429" s="26" t="s">
        <v>1708</v>
      </c>
      <c r="D1429" s="15">
        <v>86</v>
      </c>
      <c r="G1429" s="32">
        <f t="shared" si="36"/>
        <v>0</v>
      </c>
    </row>
    <row r="1430" spans="1:7" x14ac:dyDescent="0.25">
      <c r="A1430" s="6" t="s">
        <v>1709</v>
      </c>
      <c r="B1430" s="6" t="s">
        <v>89</v>
      </c>
      <c r="C1430" s="26" t="s">
        <v>56</v>
      </c>
      <c r="D1430" s="15">
        <v>491</v>
      </c>
      <c r="G1430" s="32">
        <f t="shared" si="36"/>
        <v>0</v>
      </c>
    </row>
    <row r="1431" spans="1:7" x14ac:dyDescent="0.25">
      <c r="A1431" s="6" t="s">
        <v>1710</v>
      </c>
      <c r="B1431" s="6" t="s">
        <v>1711</v>
      </c>
      <c r="C1431" s="26" t="s">
        <v>1712</v>
      </c>
      <c r="D1431" s="15">
        <v>407</v>
      </c>
      <c r="G1431" s="32">
        <f t="shared" si="36"/>
        <v>0</v>
      </c>
    </row>
    <row r="1432" spans="1:7" x14ac:dyDescent="0.25">
      <c r="A1432" s="6" t="s">
        <v>1713</v>
      </c>
      <c r="B1432" s="6" t="s">
        <v>89</v>
      </c>
      <c r="C1432" s="26" t="s">
        <v>56</v>
      </c>
      <c r="D1432" s="15">
        <v>293</v>
      </c>
      <c r="G1432" s="32">
        <f t="shared" si="36"/>
        <v>0</v>
      </c>
    </row>
    <row r="1433" spans="1:7" x14ac:dyDescent="0.25">
      <c r="A1433" s="6" t="s">
        <v>1714</v>
      </c>
      <c r="B1433" s="6" t="s">
        <v>89</v>
      </c>
      <c r="C1433" s="26" t="s">
        <v>56</v>
      </c>
      <c r="D1433" s="15">
        <v>710</v>
      </c>
      <c r="G1433" s="32">
        <f t="shared" si="36"/>
        <v>0</v>
      </c>
    </row>
    <row r="1434" spans="1:7" x14ac:dyDescent="0.25">
      <c r="A1434" s="6" t="s">
        <v>1715</v>
      </c>
      <c r="B1434" s="6"/>
      <c r="C1434" s="26"/>
      <c r="D1434" s="15">
        <v>724</v>
      </c>
      <c r="G1434" s="32">
        <f t="shared" si="36"/>
        <v>0</v>
      </c>
    </row>
    <row r="1435" spans="1:7" x14ac:dyDescent="0.25">
      <c r="A1435" s="6" t="s">
        <v>1716</v>
      </c>
      <c r="B1435" s="6" t="s">
        <v>89</v>
      </c>
      <c r="C1435" s="26" t="s">
        <v>56</v>
      </c>
      <c r="D1435" s="15">
        <v>198</v>
      </c>
      <c r="G1435" s="32">
        <f t="shared" si="36"/>
        <v>0</v>
      </c>
    </row>
    <row r="1436" spans="1:7" x14ac:dyDescent="0.25">
      <c r="A1436" s="6" t="s">
        <v>1717</v>
      </c>
      <c r="B1436" s="6"/>
      <c r="C1436" s="26"/>
      <c r="D1436" s="15">
        <v>847</v>
      </c>
      <c r="G1436" s="32">
        <f t="shared" si="36"/>
        <v>0</v>
      </c>
    </row>
    <row r="1437" spans="1:7" x14ac:dyDescent="0.25">
      <c r="A1437" s="6" t="s">
        <v>1718</v>
      </c>
      <c r="B1437" s="6"/>
      <c r="C1437" s="26"/>
      <c r="D1437" s="15">
        <v>308</v>
      </c>
      <c r="G1437" s="32">
        <f t="shared" si="36"/>
        <v>0</v>
      </c>
    </row>
    <row r="1438" spans="1:7" x14ac:dyDescent="0.25">
      <c r="A1438" s="6" t="s">
        <v>1719</v>
      </c>
      <c r="B1438" s="6"/>
      <c r="C1438" s="26"/>
      <c r="D1438" s="15">
        <v>657</v>
      </c>
      <c r="G1438" s="32">
        <f t="shared" si="36"/>
        <v>0</v>
      </c>
    </row>
    <row r="1439" spans="1:7" x14ac:dyDescent="0.25">
      <c r="A1439" s="6" t="s">
        <v>1720</v>
      </c>
      <c r="B1439" s="6" t="s">
        <v>89</v>
      </c>
      <c r="C1439" s="26" t="s">
        <v>56</v>
      </c>
      <c r="D1439" s="15">
        <v>146</v>
      </c>
      <c r="G1439" s="32">
        <f t="shared" si="36"/>
        <v>0</v>
      </c>
    </row>
    <row r="1440" spans="1:7" x14ac:dyDescent="0.25">
      <c r="A1440" s="6" t="s">
        <v>1721</v>
      </c>
      <c r="B1440" s="6" t="s">
        <v>1722</v>
      </c>
      <c r="C1440" s="26" t="s">
        <v>1723</v>
      </c>
      <c r="D1440" s="15">
        <v>532</v>
      </c>
      <c r="G1440" s="32">
        <f t="shared" si="36"/>
        <v>0</v>
      </c>
    </row>
    <row r="1441" spans="1:7" x14ac:dyDescent="0.25">
      <c r="A1441" s="6" t="s">
        <v>1724</v>
      </c>
      <c r="B1441" s="6"/>
      <c r="C1441" s="26"/>
      <c r="D1441" s="15">
        <v>170</v>
      </c>
      <c r="G1441" s="32">
        <f t="shared" si="36"/>
        <v>0</v>
      </c>
    </row>
    <row r="1442" spans="1:7" x14ac:dyDescent="0.25">
      <c r="A1442" s="6" t="s">
        <v>1725</v>
      </c>
      <c r="B1442" s="6"/>
      <c r="C1442" s="26"/>
      <c r="D1442" s="15">
        <v>315</v>
      </c>
      <c r="G1442" s="32">
        <f t="shared" si="36"/>
        <v>0</v>
      </c>
    </row>
    <row r="1443" spans="1:7" x14ac:dyDescent="0.25">
      <c r="A1443" s="6" t="s">
        <v>1726</v>
      </c>
      <c r="B1443" s="6"/>
      <c r="C1443" s="26"/>
      <c r="D1443" s="15">
        <v>1009</v>
      </c>
      <c r="G1443" s="32">
        <f t="shared" si="36"/>
        <v>0</v>
      </c>
    </row>
    <row r="1444" spans="1:7" x14ac:dyDescent="0.25">
      <c r="A1444" s="6" t="s">
        <v>1727</v>
      </c>
      <c r="B1444" s="6"/>
      <c r="C1444" s="26"/>
      <c r="D1444" s="15">
        <v>161</v>
      </c>
      <c r="G1444" s="32">
        <f t="shared" si="36"/>
        <v>0</v>
      </c>
    </row>
    <row r="1445" spans="1:7" x14ac:dyDescent="0.25">
      <c r="A1445" s="6" t="s">
        <v>1728</v>
      </c>
      <c r="B1445" s="6"/>
      <c r="C1445" s="26"/>
      <c r="D1445" s="15">
        <v>315</v>
      </c>
      <c r="G1445" s="32">
        <f t="shared" si="36"/>
        <v>0</v>
      </c>
    </row>
    <row r="1446" spans="1:7" x14ac:dyDescent="0.25">
      <c r="A1446" s="6" t="s">
        <v>1729</v>
      </c>
      <c r="B1446" s="6"/>
      <c r="C1446" s="26"/>
      <c r="D1446" s="15">
        <v>829</v>
      </c>
      <c r="G1446" s="32">
        <f t="shared" si="36"/>
        <v>0</v>
      </c>
    </row>
    <row r="1447" spans="1:7" x14ac:dyDescent="0.25">
      <c r="A1447" s="6" t="s">
        <v>1730</v>
      </c>
      <c r="B1447" s="6"/>
      <c r="C1447" s="26"/>
      <c r="D1447" s="15">
        <v>525.5</v>
      </c>
      <c r="G1447" s="32">
        <f t="shared" si="36"/>
        <v>0</v>
      </c>
    </row>
    <row r="1448" spans="1:7" x14ac:dyDescent="0.25">
      <c r="A1448" s="6" t="s">
        <v>1731</v>
      </c>
      <c r="B1448" s="6"/>
      <c r="C1448" s="26"/>
      <c r="D1448" s="15">
        <v>206</v>
      </c>
      <c r="G1448" s="32">
        <f t="shared" si="36"/>
        <v>0</v>
      </c>
    </row>
    <row r="1449" spans="1:7" x14ac:dyDescent="0.25">
      <c r="A1449" s="6" t="s">
        <v>1732</v>
      </c>
      <c r="B1449" s="6" t="s">
        <v>89</v>
      </c>
      <c r="C1449" s="26" t="s">
        <v>56</v>
      </c>
      <c r="D1449" s="15">
        <v>635</v>
      </c>
      <c r="G1449" s="32">
        <f t="shared" si="36"/>
        <v>0</v>
      </c>
    </row>
    <row r="1450" spans="1:7" x14ac:dyDescent="0.25">
      <c r="A1450" s="6" t="s">
        <v>1733</v>
      </c>
      <c r="B1450" s="6" t="s">
        <v>1734</v>
      </c>
      <c r="C1450" s="26" t="s">
        <v>1735</v>
      </c>
      <c r="D1450" s="15">
        <v>250</v>
      </c>
      <c r="G1450" s="32">
        <f t="shared" si="36"/>
        <v>0</v>
      </c>
    </row>
    <row r="1451" spans="1:7" x14ac:dyDescent="0.25">
      <c r="A1451" s="6" t="s">
        <v>1736</v>
      </c>
      <c r="B1451" s="6"/>
      <c r="C1451" s="26"/>
      <c r="D1451" s="15">
        <v>380</v>
      </c>
      <c r="G1451" s="32">
        <f t="shared" si="36"/>
        <v>0</v>
      </c>
    </row>
    <row r="1452" spans="1:7" x14ac:dyDescent="0.25">
      <c r="A1452" s="6" t="s">
        <v>1737</v>
      </c>
      <c r="B1452" s="6"/>
      <c r="C1452" s="26"/>
      <c r="D1452" s="15">
        <v>131</v>
      </c>
      <c r="G1452" s="32">
        <f t="shared" si="36"/>
        <v>0</v>
      </c>
    </row>
    <row r="1453" spans="1:7" x14ac:dyDescent="0.25">
      <c r="A1453" s="6" t="s">
        <v>1738</v>
      </c>
      <c r="B1453" s="6" t="s">
        <v>89</v>
      </c>
      <c r="C1453" s="26" t="s">
        <v>56</v>
      </c>
      <c r="D1453" s="15">
        <v>114</v>
      </c>
      <c r="G1453" s="32">
        <f t="shared" si="36"/>
        <v>0</v>
      </c>
    </row>
    <row r="1454" spans="1:7" x14ac:dyDescent="0.25">
      <c r="A1454" s="6" t="s">
        <v>1739</v>
      </c>
      <c r="B1454" s="6"/>
      <c r="C1454" s="26"/>
      <c r="D1454" s="15">
        <v>380.1</v>
      </c>
      <c r="G1454" s="32">
        <f t="shared" si="36"/>
        <v>0</v>
      </c>
    </row>
    <row r="1455" spans="1:7" x14ac:dyDescent="0.25">
      <c r="A1455" s="6" t="s">
        <v>1740</v>
      </c>
      <c r="B1455" s="6"/>
      <c r="C1455" s="26"/>
      <c r="D1455" s="15">
        <v>305</v>
      </c>
      <c r="G1455" s="32">
        <f t="shared" si="36"/>
        <v>0</v>
      </c>
    </row>
    <row r="1456" spans="1:7" x14ac:dyDescent="0.25">
      <c r="A1456" s="6" t="s">
        <v>1741</v>
      </c>
      <c r="B1456" s="6" t="s">
        <v>89</v>
      </c>
      <c r="C1456" s="26" t="s">
        <v>56</v>
      </c>
      <c r="D1456" s="15">
        <v>460</v>
      </c>
      <c r="G1456" s="32">
        <f t="shared" si="36"/>
        <v>0</v>
      </c>
    </row>
    <row r="1457" spans="1:7" x14ac:dyDescent="0.25">
      <c r="A1457" s="6" t="s">
        <v>1742</v>
      </c>
      <c r="B1457" s="6" t="s">
        <v>89</v>
      </c>
      <c r="C1457" s="26" t="s">
        <v>56</v>
      </c>
      <c r="D1457" s="15">
        <v>208</v>
      </c>
      <c r="G1457" s="32">
        <f t="shared" si="36"/>
        <v>0</v>
      </c>
    </row>
    <row r="1458" spans="1:7" x14ac:dyDescent="0.25">
      <c r="A1458" s="6" t="s">
        <v>1743</v>
      </c>
      <c r="B1458" s="6" t="s">
        <v>89</v>
      </c>
      <c r="C1458" s="26" t="s">
        <v>56</v>
      </c>
      <c r="D1458" s="15">
        <v>479</v>
      </c>
      <c r="G1458" s="32">
        <f t="shared" si="36"/>
        <v>0</v>
      </c>
    </row>
    <row r="1459" spans="1:7" x14ac:dyDescent="0.25">
      <c r="A1459" s="6" t="s">
        <v>1744</v>
      </c>
      <c r="B1459" s="6"/>
      <c r="C1459" s="26"/>
      <c r="D1459" s="15">
        <v>919</v>
      </c>
      <c r="G1459" s="32">
        <f t="shared" si="36"/>
        <v>0</v>
      </c>
    </row>
    <row r="1460" spans="1:7" x14ac:dyDescent="0.25">
      <c r="A1460" s="6" t="s">
        <v>1745</v>
      </c>
      <c r="B1460" s="6" t="s">
        <v>89</v>
      </c>
      <c r="C1460" s="26" t="s">
        <v>56</v>
      </c>
      <c r="D1460" s="15">
        <v>449</v>
      </c>
      <c r="G1460" s="32">
        <f t="shared" si="36"/>
        <v>0</v>
      </c>
    </row>
    <row r="1461" spans="1:7" x14ac:dyDescent="0.25">
      <c r="A1461" s="6" t="s">
        <v>1746</v>
      </c>
      <c r="B1461" s="6"/>
      <c r="C1461" s="26"/>
      <c r="D1461" s="15">
        <v>943</v>
      </c>
      <c r="G1461" s="32">
        <f t="shared" si="36"/>
        <v>0</v>
      </c>
    </row>
    <row r="1462" spans="1:7" x14ac:dyDescent="0.25">
      <c r="A1462" s="6" t="s">
        <v>1747</v>
      </c>
      <c r="B1462" s="6" t="s">
        <v>89</v>
      </c>
      <c r="C1462" s="26" t="s">
        <v>56</v>
      </c>
      <c r="D1462" s="15">
        <v>124</v>
      </c>
      <c r="G1462" s="32">
        <f t="shared" si="36"/>
        <v>0</v>
      </c>
    </row>
    <row r="1463" spans="1:7" x14ac:dyDescent="0.25">
      <c r="A1463" s="6" t="s">
        <v>1748</v>
      </c>
      <c r="B1463" s="6"/>
      <c r="C1463" s="26"/>
      <c r="D1463" s="15">
        <v>905</v>
      </c>
      <c r="G1463" s="32">
        <f t="shared" si="36"/>
        <v>0</v>
      </c>
    </row>
    <row r="1464" spans="1:7" x14ac:dyDescent="0.25">
      <c r="A1464" s="6" t="s">
        <v>1749</v>
      </c>
      <c r="B1464" s="6" t="s">
        <v>89</v>
      </c>
      <c r="C1464" s="26" t="s">
        <v>56</v>
      </c>
      <c r="D1464" s="15">
        <v>167</v>
      </c>
      <c r="G1464" s="32">
        <f t="shared" si="36"/>
        <v>0</v>
      </c>
    </row>
    <row r="1465" spans="1:7" x14ac:dyDescent="0.25">
      <c r="A1465" s="6" t="s">
        <v>1750</v>
      </c>
      <c r="B1465" s="6" t="s">
        <v>1751</v>
      </c>
      <c r="C1465" s="26" t="s">
        <v>1752</v>
      </c>
      <c r="D1465" s="15">
        <v>198</v>
      </c>
      <c r="G1465" s="32">
        <f t="shared" si="36"/>
        <v>0</v>
      </c>
    </row>
    <row r="1466" spans="1:7" x14ac:dyDescent="0.25">
      <c r="A1466" s="6" t="s">
        <v>1753</v>
      </c>
      <c r="B1466" s="6"/>
      <c r="C1466" s="26"/>
      <c r="D1466" s="15">
        <v>459</v>
      </c>
      <c r="G1466" s="32">
        <f t="shared" si="36"/>
        <v>0</v>
      </c>
    </row>
    <row r="1467" spans="1:7" x14ac:dyDescent="0.25">
      <c r="A1467" s="6" t="s">
        <v>1754</v>
      </c>
      <c r="B1467" s="6"/>
      <c r="C1467" s="26"/>
      <c r="D1467" s="15">
        <v>450</v>
      </c>
      <c r="G1467" s="32">
        <f t="shared" si="36"/>
        <v>0</v>
      </c>
    </row>
    <row r="1468" spans="1:7" x14ac:dyDescent="0.25">
      <c r="A1468" s="6" t="s">
        <v>1755</v>
      </c>
      <c r="B1468" s="6" t="s">
        <v>89</v>
      </c>
      <c r="C1468" s="26" t="s">
        <v>56</v>
      </c>
      <c r="D1468" s="15">
        <v>188</v>
      </c>
      <c r="G1468" s="32">
        <f t="shared" si="36"/>
        <v>0</v>
      </c>
    </row>
    <row r="1469" spans="1:7" x14ac:dyDescent="0.25">
      <c r="A1469" s="6" t="s">
        <v>1756</v>
      </c>
      <c r="B1469" s="6" t="s">
        <v>89</v>
      </c>
      <c r="C1469" s="26" t="s">
        <v>56</v>
      </c>
      <c r="D1469" s="15">
        <v>552</v>
      </c>
      <c r="G1469" s="32">
        <f t="shared" si="36"/>
        <v>0</v>
      </c>
    </row>
    <row r="1470" spans="1:7" x14ac:dyDescent="0.25">
      <c r="A1470" s="6" t="s">
        <v>1757</v>
      </c>
      <c r="B1470" s="6"/>
      <c r="C1470" s="26"/>
      <c r="D1470" s="15">
        <v>728</v>
      </c>
      <c r="G1470" s="32">
        <f t="shared" si="36"/>
        <v>0</v>
      </c>
    </row>
    <row r="1471" spans="1:7" x14ac:dyDescent="0.25">
      <c r="A1471" s="6" t="s">
        <v>1758</v>
      </c>
      <c r="B1471" s="6" t="s">
        <v>89</v>
      </c>
      <c r="C1471" s="26" t="s">
        <v>56</v>
      </c>
      <c r="D1471" s="15">
        <v>387</v>
      </c>
      <c r="G1471" s="32">
        <f t="shared" si="36"/>
        <v>0</v>
      </c>
    </row>
    <row r="1472" spans="1:7" x14ac:dyDescent="0.25">
      <c r="A1472" s="6" t="s">
        <v>1759</v>
      </c>
      <c r="B1472" s="6"/>
      <c r="C1472" s="26"/>
      <c r="D1472" s="15">
        <v>476</v>
      </c>
      <c r="G1472" s="32">
        <f t="shared" si="36"/>
        <v>0</v>
      </c>
    </row>
    <row r="1473" spans="1:7" x14ac:dyDescent="0.25">
      <c r="A1473" s="6" t="s">
        <v>1760</v>
      </c>
      <c r="B1473" s="6"/>
      <c r="C1473" s="26"/>
      <c r="D1473" s="15">
        <v>554</v>
      </c>
      <c r="G1473" s="32">
        <f t="shared" si="36"/>
        <v>0</v>
      </c>
    </row>
    <row r="1474" spans="1:7" x14ac:dyDescent="0.25">
      <c r="A1474" s="6" t="s">
        <v>1761</v>
      </c>
      <c r="B1474" s="6"/>
      <c r="C1474" s="26"/>
      <c r="D1474" s="15">
        <v>499</v>
      </c>
      <c r="G1474" s="32">
        <f t="shared" si="36"/>
        <v>0</v>
      </c>
    </row>
    <row r="1475" spans="1:7" x14ac:dyDescent="0.25">
      <c r="A1475" s="6" t="s">
        <v>1762</v>
      </c>
      <c r="B1475" s="6"/>
      <c r="C1475" s="26"/>
      <c r="D1475" s="15">
        <v>584</v>
      </c>
      <c r="G1475" s="32">
        <f t="shared" ref="G1475:G1538" si="37">SUMIF($B:$B,F1475,$D:$D)</f>
        <v>0</v>
      </c>
    </row>
    <row r="1476" spans="1:7" x14ac:dyDescent="0.25">
      <c r="A1476" s="6" t="s">
        <v>1763</v>
      </c>
      <c r="B1476" s="6"/>
      <c r="C1476" s="26"/>
      <c r="D1476" s="15">
        <v>205</v>
      </c>
      <c r="G1476" s="32">
        <f t="shared" si="37"/>
        <v>0</v>
      </c>
    </row>
    <row r="1477" spans="1:7" x14ac:dyDescent="0.25">
      <c r="A1477" s="6" t="s">
        <v>1764</v>
      </c>
      <c r="B1477" s="6" t="s">
        <v>89</v>
      </c>
      <c r="C1477" s="26" t="s">
        <v>56</v>
      </c>
      <c r="D1477" s="15">
        <v>291</v>
      </c>
      <c r="G1477" s="32">
        <f t="shared" si="37"/>
        <v>0</v>
      </c>
    </row>
    <row r="1478" spans="1:7" x14ac:dyDescent="0.25">
      <c r="A1478" s="6" t="s">
        <v>1765</v>
      </c>
      <c r="B1478" s="6"/>
      <c r="C1478" s="26"/>
      <c r="D1478" s="15">
        <v>197</v>
      </c>
      <c r="G1478" s="32">
        <f t="shared" si="37"/>
        <v>0</v>
      </c>
    </row>
    <row r="1479" spans="1:7" x14ac:dyDescent="0.25">
      <c r="A1479" s="6" t="s">
        <v>1766</v>
      </c>
      <c r="B1479" s="6"/>
      <c r="C1479" s="26"/>
      <c r="D1479" s="15">
        <v>489</v>
      </c>
      <c r="G1479" s="32">
        <f t="shared" si="37"/>
        <v>0</v>
      </c>
    </row>
    <row r="1480" spans="1:7" x14ac:dyDescent="0.25">
      <c r="A1480" s="6" t="s">
        <v>1767</v>
      </c>
      <c r="B1480" s="6"/>
      <c r="C1480" s="26"/>
      <c r="D1480" s="15">
        <v>266</v>
      </c>
      <c r="G1480" s="32">
        <f t="shared" si="37"/>
        <v>0</v>
      </c>
    </row>
    <row r="1481" spans="1:7" x14ac:dyDescent="0.25">
      <c r="A1481" s="6" t="s">
        <v>1768</v>
      </c>
      <c r="B1481" s="6" t="s">
        <v>89</v>
      </c>
      <c r="C1481" s="26" t="s">
        <v>56</v>
      </c>
      <c r="D1481" s="15">
        <v>200</v>
      </c>
      <c r="G1481" s="32">
        <f t="shared" si="37"/>
        <v>0</v>
      </c>
    </row>
    <row r="1482" spans="1:7" x14ac:dyDescent="0.25">
      <c r="A1482" s="6" t="s">
        <v>1769</v>
      </c>
      <c r="B1482" s="6"/>
      <c r="C1482" s="26"/>
      <c r="D1482" s="15">
        <v>509.5</v>
      </c>
      <c r="G1482" s="32">
        <f t="shared" si="37"/>
        <v>0</v>
      </c>
    </row>
    <row r="1483" spans="1:7" x14ac:dyDescent="0.25">
      <c r="A1483" s="6" t="s">
        <v>1770</v>
      </c>
      <c r="B1483" s="6" t="s">
        <v>89</v>
      </c>
      <c r="C1483" s="26" t="s">
        <v>56</v>
      </c>
      <c r="D1483" s="15">
        <v>176</v>
      </c>
      <c r="G1483" s="32">
        <f t="shared" si="37"/>
        <v>0</v>
      </c>
    </row>
    <row r="1484" spans="1:7" x14ac:dyDescent="0.25">
      <c r="A1484" s="6" t="s">
        <v>1771</v>
      </c>
      <c r="B1484" s="6"/>
      <c r="C1484" s="26"/>
      <c r="D1484" s="15">
        <v>289</v>
      </c>
      <c r="G1484" s="32">
        <f t="shared" si="37"/>
        <v>0</v>
      </c>
    </row>
    <row r="1485" spans="1:7" x14ac:dyDescent="0.25">
      <c r="A1485" s="6" t="s">
        <v>1772</v>
      </c>
      <c r="B1485" s="6"/>
      <c r="C1485" s="26"/>
      <c r="D1485" s="15">
        <v>304</v>
      </c>
      <c r="G1485" s="32">
        <f t="shared" si="37"/>
        <v>0</v>
      </c>
    </row>
    <row r="1486" spans="1:7" x14ac:dyDescent="0.25">
      <c r="A1486" s="6" t="s">
        <v>1773</v>
      </c>
      <c r="B1486" s="6" t="s">
        <v>89</v>
      </c>
      <c r="C1486" s="26" t="s">
        <v>56</v>
      </c>
      <c r="D1486" s="15">
        <v>543</v>
      </c>
      <c r="G1486" s="32">
        <f t="shared" si="37"/>
        <v>0</v>
      </c>
    </row>
    <row r="1487" spans="1:7" x14ac:dyDescent="0.25">
      <c r="A1487" s="6" t="s">
        <v>1774</v>
      </c>
      <c r="B1487" s="6" t="s">
        <v>89</v>
      </c>
      <c r="C1487" s="26" t="s">
        <v>56</v>
      </c>
      <c r="D1487" s="15">
        <v>606</v>
      </c>
      <c r="G1487" s="32">
        <f t="shared" si="37"/>
        <v>0</v>
      </c>
    </row>
    <row r="1488" spans="1:7" x14ac:dyDescent="0.25">
      <c r="A1488" s="6" t="s">
        <v>1775</v>
      </c>
      <c r="B1488" s="6" t="s">
        <v>89</v>
      </c>
      <c r="C1488" s="26" t="s">
        <v>56</v>
      </c>
      <c r="D1488" s="15">
        <v>209</v>
      </c>
      <c r="G1488" s="32">
        <f t="shared" si="37"/>
        <v>0</v>
      </c>
    </row>
    <row r="1489" spans="1:7" x14ac:dyDescent="0.25">
      <c r="A1489" s="6" t="s">
        <v>1776</v>
      </c>
      <c r="B1489" s="6"/>
      <c r="C1489" s="26"/>
      <c r="D1489" s="15">
        <v>290</v>
      </c>
      <c r="G1489" s="32">
        <f t="shared" si="37"/>
        <v>0</v>
      </c>
    </row>
    <row r="1490" spans="1:7" x14ac:dyDescent="0.25">
      <c r="A1490" s="6" t="s">
        <v>1777</v>
      </c>
      <c r="B1490" s="6" t="s">
        <v>89</v>
      </c>
      <c r="C1490" s="26" t="s">
        <v>56</v>
      </c>
      <c r="D1490" s="15">
        <v>595</v>
      </c>
      <c r="G1490" s="32">
        <f t="shared" si="37"/>
        <v>0</v>
      </c>
    </row>
    <row r="1491" spans="1:7" x14ac:dyDescent="0.25">
      <c r="A1491" s="6" t="s">
        <v>1778</v>
      </c>
      <c r="B1491" s="6" t="s">
        <v>89</v>
      </c>
      <c r="C1491" s="26" t="s">
        <v>56</v>
      </c>
      <c r="D1491" s="15">
        <v>366</v>
      </c>
      <c r="G1491" s="32">
        <f t="shared" si="37"/>
        <v>0</v>
      </c>
    </row>
    <row r="1492" spans="1:7" x14ac:dyDescent="0.25">
      <c r="A1492" s="6" t="s">
        <v>1779</v>
      </c>
      <c r="B1492" s="6"/>
      <c r="C1492" s="26"/>
      <c r="D1492" s="15">
        <v>535</v>
      </c>
      <c r="G1492" s="32">
        <f t="shared" si="37"/>
        <v>0</v>
      </c>
    </row>
    <row r="1493" spans="1:7" x14ac:dyDescent="0.25">
      <c r="A1493" s="6" t="s">
        <v>1780</v>
      </c>
      <c r="B1493" s="6" t="s">
        <v>89</v>
      </c>
      <c r="C1493" s="26" t="s">
        <v>56</v>
      </c>
      <c r="D1493" s="15">
        <v>371</v>
      </c>
      <c r="G1493" s="32">
        <f t="shared" si="37"/>
        <v>0</v>
      </c>
    </row>
    <row r="1494" spans="1:7" x14ac:dyDescent="0.25">
      <c r="A1494" s="6" t="s">
        <v>1781</v>
      </c>
      <c r="B1494" s="6" t="s">
        <v>1782</v>
      </c>
      <c r="C1494" s="26" t="s">
        <v>1783</v>
      </c>
      <c r="D1494" s="15">
        <v>311</v>
      </c>
      <c r="G1494" s="32">
        <f t="shared" si="37"/>
        <v>0</v>
      </c>
    </row>
    <row r="1495" spans="1:7" x14ac:dyDescent="0.25">
      <c r="A1495" s="6" t="s">
        <v>1784</v>
      </c>
      <c r="B1495" s="6" t="s">
        <v>89</v>
      </c>
      <c r="C1495" s="26" t="s">
        <v>56</v>
      </c>
      <c r="D1495" s="15">
        <v>282</v>
      </c>
      <c r="G1495" s="32">
        <f t="shared" si="37"/>
        <v>0</v>
      </c>
    </row>
    <row r="1496" spans="1:7" x14ac:dyDescent="0.25">
      <c r="A1496" s="6" t="s">
        <v>1785</v>
      </c>
      <c r="B1496" s="6"/>
      <c r="C1496" s="26"/>
      <c r="D1496" s="15">
        <v>150</v>
      </c>
      <c r="G1496" s="32">
        <f t="shared" si="37"/>
        <v>0</v>
      </c>
    </row>
    <row r="1497" spans="1:7" x14ac:dyDescent="0.25">
      <c r="A1497" s="6" t="s">
        <v>1786</v>
      </c>
      <c r="B1497" s="6"/>
      <c r="C1497" s="26"/>
      <c r="D1497" s="15">
        <v>346</v>
      </c>
      <c r="G1497" s="32">
        <f t="shared" si="37"/>
        <v>0</v>
      </c>
    </row>
    <row r="1498" spans="1:7" x14ac:dyDescent="0.25">
      <c r="A1498" s="6" t="s">
        <v>1787</v>
      </c>
      <c r="B1498" s="6"/>
      <c r="C1498" s="26"/>
      <c r="D1498" s="15">
        <v>304.5</v>
      </c>
      <c r="G1498" s="32">
        <f t="shared" si="37"/>
        <v>0</v>
      </c>
    </row>
    <row r="1499" spans="1:7" x14ac:dyDescent="0.25">
      <c r="A1499" s="6" t="s">
        <v>1788</v>
      </c>
      <c r="B1499" s="6"/>
      <c r="C1499" s="26"/>
      <c r="D1499" s="15">
        <v>246</v>
      </c>
      <c r="G1499" s="32">
        <f t="shared" si="37"/>
        <v>0</v>
      </c>
    </row>
    <row r="1500" spans="1:7" x14ac:dyDescent="0.25">
      <c r="A1500" s="6" t="s">
        <v>1789</v>
      </c>
      <c r="B1500" s="6"/>
      <c r="C1500" s="26"/>
      <c r="D1500" s="15">
        <v>300</v>
      </c>
      <c r="G1500" s="32">
        <f t="shared" si="37"/>
        <v>0</v>
      </c>
    </row>
    <row r="1501" spans="1:7" x14ac:dyDescent="0.25">
      <c r="A1501" s="6" t="s">
        <v>1790</v>
      </c>
      <c r="B1501" s="6" t="s">
        <v>89</v>
      </c>
      <c r="C1501" s="26" t="s">
        <v>56</v>
      </c>
      <c r="D1501" s="15">
        <v>1157</v>
      </c>
      <c r="G1501" s="32">
        <f t="shared" si="37"/>
        <v>0</v>
      </c>
    </row>
    <row r="1502" spans="1:7" x14ac:dyDescent="0.25">
      <c r="A1502" s="6" t="s">
        <v>1791</v>
      </c>
      <c r="B1502" s="6" t="s">
        <v>1792</v>
      </c>
      <c r="C1502" s="26" t="s">
        <v>1793</v>
      </c>
      <c r="D1502" s="15">
        <v>154</v>
      </c>
      <c r="G1502" s="32">
        <f t="shared" si="37"/>
        <v>0</v>
      </c>
    </row>
    <row r="1503" spans="1:7" x14ac:dyDescent="0.25">
      <c r="A1503" s="6" t="s">
        <v>1794</v>
      </c>
      <c r="B1503" s="6"/>
      <c r="C1503" s="26"/>
      <c r="D1503" s="15">
        <v>334</v>
      </c>
      <c r="G1503" s="32">
        <f t="shared" si="37"/>
        <v>0</v>
      </c>
    </row>
    <row r="1504" spans="1:7" x14ac:dyDescent="0.25">
      <c r="A1504" s="6" t="s">
        <v>1795</v>
      </c>
      <c r="B1504" s="6"/>
      <c r="C1504" s="26"/>
      <c r="D1504" s="15">
        <v>206</v>
      </c>
      <c r="G1504" s="32">
        <f t="shared" si="37"/>
        <v>0</v>
      </c>
    </row>
    <row r="1505" spans="1:7" x14ac:dyDescent="0.25">
      <c r="A1505" s="6" t="s">
        <v>1796</v>
      </c>
      <c r="B1505" s="6"/>
      <c r="C1505" s="26"/>
      <c r="D1505" s="15">
        <v>131</v>
      </c>
      <c r="G1505" s="32">
        <f t="shared" si="37"/>
        <v>0</v>
      </c>
    </row>
    <row r="1506" spans="1:7" x14ac:dyDescent="0.25">
      <c r="A1506" s="6" t="s">
        <v>1797</v>
      </c>
      <c r="B1506" s="6"/>
      <c r="C1506" s="26"/>
      <c r="D1506" s="15">
        <v>206</v>
      </c>
      <c r="G1506" s="32">
        <f t="shared" si="37"/>
        <v>0</v>
      </c>
    </row>
    <row r="1507" spans="1:7" x14ac:dyDescent="0.25">
      <c r="A1507" s="6" t="s">
        <v>1798</v>
      </c>
      <c r="B1507" s="6" t="s">
        <v>89</v>
      </c>
      <c r="C1507" s="26" t="s">
        <v>56</v>
      </c>
      <c r="D1507" s="15">
        <v>179</v>
      </c>
      <c r="G1507" s="32">
        <f t="shared" si="37"/>
        <v>0</v>
      </c>
    </row>
    <row r="1508" spans="1:7" x14ac:dyDescent="0.25">
      <c r="A1508" s="6" t="s">
        <v>1799</v>
      </c>
      <c r="B1508" s="6" t="s">
        <v>89</v>
      </c>
      <c r="C1508" s="26" t="s">
        <v>56</v>
      </c>
      <c r="D1508" s="15">
        <v>551</v>
      </c>
      <c r="G1508" s="32">
        <f t="shared" si="37"/>
        <v>0</v>
      </c>
    </row>
    <row r="1509" spans="1:7" x14ac:dyDescent="0.25">
      <c r="A1509" s="6" t="s">
        <v>1800</v>
      </c>
      <c r="B1509" s="6" t="s">
        <v>89</v>
      </c>
      <c r="C1509" s="26" t="s">
        <v>56</v>
      </c>
      <c r="D1509" s="15">
        <v>1269</v>
      </c>
      <c r="G1509" s="32">
        <f t="shared" si="37"/>
        <v>0</v>
      </c>
    </row>
    <row r="1510" spans="1:7" x14ac:dyDescent="0.25">
      <c r="A1510" s="6" t="s">
        <v>1801</v>
      </c>
      <c r="B1510" s="6" t="s">
        <v>89</v>
      </c>
      <c r="C1510" s="26" t="s">
        <v>56</v>
      </c>
      <c r="D1510" s="15">
        <v>104</v>
      </c>
      <c r="G1510" s="32">
        <f t="shared" si="37"/>
        <v>0</v>
      </c>
    </row>
    <row r="1511" spans="1:7" x14ac:dyDescent="0.25">
      <c r="A1511" s="6" t="s">
        <v>1802</v>
      </c>
      <c r="B1511" s="6" t="s">
        <v>89</v>
      </c>
      <c r="C1511" s="26" t="s">
        <v>56</v>
      </c>
      <c r="D1511" s="15">
        <v>82</v>
      </c>
      <c r="G1511" s="32">
        <f t="shared" si="37"/>
        <v>0</v>
      </c>
    </row>
    <row r="1512" spans="1:7" x14ac:dyDescent="0.25">
      <c r="A1512" s="6" t="s">
        <v>1803</v>
      </c>
      <c r="B1512" s="6" t="s">
        <v>89</v>
      </c>
      <c r="C1512" s="26" t="s">
        <v>56</v>
      </c>
      <c r="D1512" s="15">
        <v>260</v>
      </c>
      <c r="G1512" s="32">
        <f t="shared" si="37"/>
        <v>0</v>
      </c>
    </row>
    <row r="1513" spans="1:7" x14ac:dyDescent="0.25">
      <c r="A1513" s="6" t="s">
        <v>1804</v>
      </c>
      <c r="B1513" s="6"/>
      <c r="C1513" s="26"/>
      <c r="D1513" s="15">
        <v>254</v>
      </c>
      <c r="G1513" s="32">
        <f t="shared" si="37"/>
        <v>0</v>
      </c>
    </row>
    <row r="1514" spans="1:7" x14ac:dyDescent="0.25">
      <c r="A1514" s="6" t="s">
        <v>1805</v>
      </c>
      <c r="B1514" s="6" t="s">
        <v>89</v>
      </c>
      <c r="C1514" s="26" t="s">
        <v>56</v>
      </c>
      <c r="D1514" s="15">
        <v>482</v>
      </c>
      <c r="G1514" s="32">
        <f t="shared" si="37"/>
        <v>0</v>
      </c>
    </row>
    <row r="1515" spans="1:7" x14ac:dyDescent="0.25">
      <c r="A1515" s="6" t="s">
        <v>1806</v>
      </c>
      <c r="B1515" s="6" t="s">
        <v>89</v>
      </c>
      <c r="C1515" s="26" t="s">
        <v>56</v>
      </c>
      <c r="D1515" s="15">
        <v>1095</v>
      </c>
      <c r="G1515" s="32">
        <f t="shared" si="37"/>
        <v>0</v>
      </c>
    </row>
    <row r="1516" spans="1:7" x14ac:dyDescent="0.25">
      <c r="A1516" s="6" t="s">
        <v>1807</v>
      </c>
      <c r="B1516" s="6" t="s">
        <v>89</v>
      </c>
      <c r="C1516" s="26" t="s">
        <v>56</v>
      </c>
      <c r="D1516" s="15">
        <v>234</v>
      </c>
      <c r="G1516" s="32">
        <f t="shared" si="37"/>
        <v>0</v>
      </c>
    </row>
    <row r="1517" spans="1:7" x14ac:dyDescent="0.25">
      <c r="A1517" s="6" t="s">
        <v>1808</v>
      </c>
      <c r="B1517" s="6" t="s">
        <v>89</v>
      </c>
      <c r="C1517" s="26" t="s">
        <v>56</v>
      </c>
      <c r="D1517" s="15">
        <v>752</v>
      </c>
      <c r="G1517" s="32">
        <f t="shared" si="37"/>
        <v>0</v>
      </c>
    </row>
    <row r="1518" spans="1:7" x14ac:dyDescent="0.25">
      <c r="A1518" s="6" t="s">
        <v>1809</v>
      </c>
      <c r="B1518" s="6" t="s">
        <v>89</v>
      </c>
      <c r="C1518" s="26" t="s">
        <v>56</v>
      </c>
      <c r="D1518" s="15">
        <v>40</v>
      </c>
      <c r="G1518" s="32">
        <f t="shared" si="37"/>
        <v>0</v>
      </c>
    </row>
    <row r="1519" spans="1:7" x14ac:dyDescent="0.25">
      <c r="A1519" s="6" t="s">
        <v>1810</v>
      </c>
      <c r="B1519" s="6" t="s">
        <v>1707</v>
      </c>
      <c r="C1519" s="26" t="s">
        <v>1708</v>
      </c>
      <c r="D1519" s="15">
        <v>90</v>
      </c>
      <c r="G1519" s="32">
        <f t="shared" si="37"/>
        <v>0</v>
      </c>
    </row>
    <row r="1520" spans="1:7" x14ac:dyDescent="0.25">
      <c r="A1520" s="6" t="s">
        <v>1811</v>
      </c>
      <c r="B1520" s="6"/>
      <c r="C1520" s="26"/>
      <c r="D1520" s="15">
        <v>330</v>
      </c>
      <c r="G1520" s="32">
        <f t="shared" si="37"/>
        <v>0</v>
      </c>
    </row>
    <row r="1521" spans="1:7" x14ac:dyDescent="0.25">
      <c r="A1521" s="6" t="s">
        <v>1812</v>
      </c>
      <c r="B1521" s="6" t="s">
        <v>1566</v>
      </c>
      <c r="C1521" s="26" t="s">
        <v>1567</v>
      </c>
      <c r="D1521" s="15">
        <v>75</v>
      </c>
      <c r="G1521" s="32">
        <f t="shared" si="37"/>
        <v>0</v>
      </c>
    </row>
    <row r="1522" spans="1:7" x14ac:dyDescent="0.25">
      <c r="A1522" s="6" t="s">
        <v>1813</v>
      </c>
      <c r="B1522" s="6"/>
      <c r="C1522" s="26"/>
      <c r="D1522" s="15">
        <v>161</v>
      </c>
      <c r="G1522" s="32">
        <f t="shared" si="37"/>
        <v>0</v>
      </c>
    </row>
    <row r="1523" spans="1:7" x14ac:dyDescent="0.25">
      <c r="A1523" s="6" t="s">
        <v>1814</v>
      </c>
      <c r="B1523" s="6"/>
      <c r="C1523" s="26"/>
      <c r="D1523" s="15">
        <v>1045</v>
      </c>
      <c r="G1523" s="32">
        <f t="shared" si="37"/>
        <v>0</v>
      </c>
    </row>
    <row r="1524" spans="1:7" x14ac:dyDescent="0.25">
      <c r="A1524" s="6" t="s">
        <v>1815</v>
      </c>
      <c r="B1524" s="6"/>
      <c r="C1524" s="26"/>
      <c r="D1524" s="15">
        <v>141</v>
      </c>
      <c r="G1524" s="32">
        <f t="shared" si="37"/>
        <v>0</v>
      </c>
    </row>
    <row r="1525" spans="1:7" x14ac:dyDescent="0.25">
      <c r="A1525" s="6" t="s">
        <v>1816</v>
      </c>
      <c r="B1525" s="6" t="s">
        <v>632</v>
      </c>
      <c r="C1525" s="26" t="s">
        <v>633</v>
      </c>
      <c r="D1525" s="15">
        <v>292</v>
      </c>
      <c r="G1525" s="32">
        <f t="shared" si="37"/>
        <v>0</v>
      </c>
    </row>
    <row r="1526" spans="1:7" x14ac:dyDescent="0.25">
      <c r="A1526" s="6" t="s">
        <v>1817</v>
      </c>
      <c r="B1526" s="6"/>
      <c r="C1526" s="26"/>
      <c r="D1526" s="15">
        <v>374.5</v>
      </c>
      <c r="G1526" s="32">
        <f t="shared" si="37"/>
        <v>0</v>
      </c>
    </row>
    <row r="1527" spans="1:7" x14ac:dyDescent="0.25">
      <c r="A1527" s="6" t="s">
        <v>1818</v>
      </c>
      <c r="B1527" s="6" t="s">
        <v>425</v>
      </c>
      <c r="C1527" s="26" t="s">
        <v>426</v>
      </c>
      <c r="D1527" s="15">
        <v>105</v>
      </c>
      <c r="G1527" s="32">
        <f t="shared" si="37"/>
        <v>0</v>
      </c>
    </row>
    <row r="1528" spans="1:7" x14ac:dyDescent="0.25">
      <c r="A1528" s="6" t="s">
        <v>1819</v>
      </c>
      <c r="B1528" s="6"/>
      <c r="C1528" s="26"/>
      <c r="D1528" s="15">
        <v>321.95999999999998</v>
      </c>
      <c r="G1528" s="32">
        <f t="shared" si="37"/>
        <v>0</v>
      </c>
    </row>
    <row r="1529" spans="1:7" x14ac:dyDescent="0.25">
      <c r="A1529" s="6" t="s">
        <v>1820</v>
      </c>
      <c r="B1529" s="6" t="s">
        <v>730</v>
      </c>
      <c r="C1529" s="26" t="s">
        <v>731</v>
      </c>
      <c r="D1529" s="15">
        <v>62</v>
      </c>
      <c r="G1529" s="32">
        <f t="shared" si="37"/>
        <v>0</v>
      </c>
    </row>
    <row r="1530" spans="1:7" x14ac:dyDescent="0.25">
      <c r="A1530" s="6" t="s">
        <v>1821</v>
      </c>
      <c r="B1530" s="6" t="s">
        <v>89</v>
      </c>
      <c r="C1530" s="26" t="s">
        <v>56</v>
      </c>
      <c r="D1530" s="15">
        <v>564</v>
      </c>
      <c r="G1530" s="32">
        <f t="shared" si="37"/>
        <v>0</v>
      </c>
    </row>
    <row r="1531" spans="1:7" x14ac:dyDescent="0.25">
      <c r="A1531" s="6" t="s">
        <v>1822</v>
      </c>
      <c r="B1531" s="6"/>
      <c r="C1531" s="26"/>
      <c r="D1531" s="15">
        <v>362</v>
      </c>
      <c r="G1531" s="32">
        <f t="shared" si="37"/>
        <v>0</v>
      </c>
    </row>
    <row r="1532" spans="1:7" x14ac:dyDescent="0.25">
      <c r="A1532" s="6" t="s">
        <v>1823</v>
      </c>
      <c r="B1532" s="6"/>
      <c r="C1532" s="26"/>
      <c r="D1532" s="15">
        <v>171</v>
      </c>
      <c r="G1532" s="32">
        <f t="shared" si="37"/>
        <v>0</v>
      </c>
    </row>
    <row r="1533" spans="1:7" x14ac:dyDescent="0.25">
      <c r="A1533" s="6" t="s">
        <v>1824</v>
      </c>
      <c r="B1533" s="6"/>
      <c r="C1533" s="26"/>
      <c r="D1533" s="15">
        <v>171</v>
      </c>
      <c r="G1533" s="32">
        <f t="shared" si="37"/>
        <v>0</v>
      </c>
    </row>
    <row r="1534" spans="1:7" x14ac:dyDescent="0.25">
      <c r="A1534" s="6" t="s">
        <v>1825</v>
      </c>
      <c r="B1534" s="6"/>
      <c r="C1534" s="26"/>
      <c r="D1534" s="15">
        <v>904</v>
      </c>
      <c r="G1534" s="32">
        <f t="shared" si="37"/>
        <v>0</v>
      </c>
    </row>
    <row r="1535" spans="1:7" x14ac:dyDescent="0.25">
      <c r="A1535" s="6" t="s">
        <v>1826</v>
      </c>
      <c r="B1535" s="6"/>
      <c r="C1535" s="26"/>
      <c r="D1535" s="15">
        <v>456</v>
      </c>
      <c r="G1535" s="32">
        <f t="shared" si="37"/>
        <v>0</v>
      </c>
    </row>
    <row r="1536" spans="1:7" x14ac:dyDescent="0.25">
      <c r="A1536" s="6" t="s">
        <v>1827</v>
      </c>
      <c r="B1536" s="6"/>
      <c r="C1536" s="26"/>
      <c r="D1536" s="15">
        <v>296</v>
      </c>
      <c r="G1536" s="32">
        <f t="shared" si="37"/>
        <v>0</v>
      </c>
    </row>
    <row r="1537" spans="1:7" x14ac:dyDescent="0.25">
      <c r="A1537" s="6" t="s">
        <v>1828</v>
      </c>
      <c r="B1537" s="6"/>
      <c r="C1537" s="26"/>
      <c r="D1537" s="15">
        <v>434</v>
      </c>
      <c r="G1537" s="32">
        <f t="shared" si="37"/>
        <v>0</v>
      </c>
    </row>
    <row r="1538" spans="1:7" x14ac:dyDescent="0.25">
      <c r="A1538" s="6" t="s">
        <v>1829</v>
      </c>
      <c r="B1538" s="6"/>
      <c r="C1538" s="26"/>
      <c r="D1538" s="15">
        <v>563</v>
      </c>
      <c r="G1538" s="32">
        <f t="shared" si="37"/>
        <v>0</v>
      </c>
    </row>
    <row r="1539" spans="1:7" x14ac:dyDescent="0.25">
      <c r="A1539" s="6" t="s">
        <v>1830</v>
      </c>
      <c r="B1539" s="6" t="s">
        <v>832</v>
      </c>
      <c r="C1539" s="26" t="s">
        <v>833</v>
      </c>
      <c r="D1539" s="15">
        <v>352</v>
      </c>
      <c r="G1539" s="32">
        <f t="shared" ref="G1539:G1602" si="38">SUMIF($B:$B,F1539,$D:$D)</f>
        <v>0</v>
      </c>
    </row>
    <row r="1540" spans="1:7" x14ac:dyDescent="0.25">
      <c r="A1540" s="6" t="s">
        <v>1831</v>
      </c>
      <c r="B1540" s="6" t="s">
        <v>89</v>
      </c>
      <c r="C1540" s="26" t="s">
        <v>56</v>
      </c>
      <c r="D1540" s="15">
        <v>376</v>
      </c>
      <c r="G1540" s="32">
        <f t="shared" si="38"/>
        <v>0</v>
      </c>
    </row>
    <row r="1541" spans="1:7" x14ac:dyDescent="0.25">
      <c r="A1541" s="6" t="s">
        <v>1832</v>
      </c>
      <c r="B1541" s="6"/>
      <c r="C1541" s="26"/>
      <c r="D1541" s="15">
        <v>216</v>
      </c>
      <c r="G1541" s="32">
        <f t="shared" si="38"/>
        <v>0</v>
      </c>
    </row>
    <row r="1542" spans="1:7" x14ac:dyDescent="0.25">
      <c r="A1542" s="6" t="s">
        <v>1833</v>
      </c>
      <c r="B1542" s="6"/>
      <c r="C1542" s="26"/>
      <c r="D1542" s="15">
        <v>207</v>
      </c>
      <c r="G1542" s="32">
        <f t="shared" si="38"/>
        <v>0</v>
      </c>
    </row>
    <row r="1543" spans="1:7" x14ac:dyDescent="0.25">
      <c r="A1543" s="6" t="s">
        <v>1834</v>
      </c>
      <c r="B1543" s="6"/>
      <c r="C1543" s="26"/>
      <c r="D1543" s="15">
        <v>515</v>
      </c>
      <c r="G1543" s="32">
        <f t="shared" si="38"/>
        <v>0</v>
      </c>
    </row>
    <row r="1544" spans="1:7" x14ac:dyDescent="0.25">
      <c r="A1544" s="6" t="s">
        <v>1835</v>
      </c>
      <c r="B1544" s="6"/>
      <c r="C1544" s="26"/>
      <c r="D1544" s="15">
        <v>435</v>
      </c>
      <c r="G1544" s="32">
        <f t="shared" si="38"/>
        <v>0</v>
      </c>
    </row>
    <row r="1545" spans="1:7" x14ac:dyDescent="0.25">
      <c r="A1545" s="6" t="s">
        <v>1836</v>
      </c>
      <c r="B1545" s="6"/>
      <c r="C1545" s="26"/>
      <c r="D1545" s="15">
        <v>608</v>
      </c>
      <c r="G1545" s="32">
        <f t="shared" si="38"/>
        <v>0</v>
      </c>
    </row>
    <row r="1546" spans="1:7" x14ac:dyDescent="0.25">
      <c r="A1546" s="6" t="s">
        <v>1837</v>
      </c>
      <c r="B1546" s="6"/>
      <c r="C1546" s="26"/>
      <c r="D1546" s="15">
        <v>852</v>
      </c>
      <c r="G1546" s="32">
        <f t="shared" si="38"/>
        <v>0</v>
      </c>
    </row>
    <row r="1547" spans="1:7" x14ac:dyDescent="0.25">
      <c r="A1547" s="6" t="s">
        <v>1838</v>
      </c>
      <c r="B1547" s="6"/>
      <c r="C1547" s="26"/>
      <c r="D1547" s="15">
        <v>607</v>
      </c>
      <c r="G1547" s="32">
        <f t="shared" si="38"/>
        <v>0</v>
      </c>
    </row>
    <row r="1548" spans="1:7" x14ac:dyDescent="0.25">
      <c r="A1548" s="6" t="s">
        <v>1839</v>
      </c>
      <c r="B1548" s="6" t="s">
        <v>730</v>
      </c>
      <c r="C1548" s="26" t="s">
        <v>731</v>
      </c>
      <c r="D1548" s="15">
        <v>281</v>
      </c>
      <c r="G1548" s="32">
        <f t="shared" si="38"/>
        <v>0</v>
      </c>
    </row>
    <row r="1549" spans="1:7" x14ac:dyDescent="0.25">
      <c r="A1549" s="6" t="s">
        <v>1840</v>
      </c>
      <c r="B1549" s="6" t="s">
        <v>730</v>
      </c>
      <c r="C1549" s="26" t="s">
        <v>731</v>
      </c>
      <c r="D1549" s="15">
        <v>742</v>
      </c>
      <c r="G1549" s="32">
        <f t="shared" si="38"/>
        <v>0</v>
      </c>
    </row>
    <row r="1550" spans="1:7" x14ac:dyDescent="0.25">
      <c r="A1550" s="6" t="s">
        <v>1841</v>
      </c>
      <c r="B1550" s="6"/>
      <c r="C1550" s="26"/>
      <c r="D1550" s="15">
        <v>388</v>
      </c>
      <c r="G1550" s="32">
        <f t="shared" si="38"/>
        <v>0</v>
      </c>
    </row>
    <row r="1551" spans="1:7" x14ac:dyDescent="0.25">
      <c r="A1551" s="6" t="s">
        <v>1842</v>
      </c>
      <c r="B1551" s="6" t="s">
        <v>89</v>
      </c>
      <c r="C1551" s="26" t="s">
        <v>56</v>
      </c>
      <c r="D1551" s="15">
        <v>305</v>
      </c>
      <c r="G1551" s="32">
        <f t="shared" si="38"/>
        <v>0</v>
      </c>
    </row>
    <row r="1552" spans="1:7" x14ac:dyDescent="0.25">
      <c r="A1552" s="6" t="s">
        <v>1843</v>
      </c>
      <c r="B1552" s="6"/>
      <c r="C1552" s="26"/>
      <c r="D1552" s="15">
        <v>270</v>
      </c>
      <c r="G1552" s="32">
        <f t="shared" si="38"/>
        <v>0</v>
      </c>
    </row>
    <row r="1553" spans="1:7" x14ac:dyDescent="0.25">
      <c r="A1553" s="6" t="s">
        <v>1844</v>
      </c>
      <c r="B1553" s="6"/>
      <c r="C1553" s="26"/>
      <c r="D1553" s="15">
        <v>266</v>
      </c>
      <c r="G1553" s="32">
        <f t="shared" si="38"/>
        <v>0</v>
      </c>
    </row>
    <row r="1554" spans="1:7" x14ac:dyDescent="0.25">
      <c r="A1554" s="6" t="s">
        <v>1845</v>
      </c>
      <c r="B1554" s="6"/>
      <c r="C1554" s="26"/>
      <c r="D1554" s="15">
        <v>171</v>
      </c>
      <c r="G1554" s="32">
        <f t="shared" si="38"/>
        <v>0</v>
      </c>
    </row>
    <row r="1555" spans="1:7" x14ac:dyDescent="0.25">
      <c r="A1555" s="6" t="s">
        <v>1846</v>
      </c>
      <c r="B1555" s="6"/>
      <c r="C1555" s="26"/>
      <c r="D1555" s="15">
        <v>428</v>
      </c>
      <c r="G1555" s="32">
        <f t="shared" si="38"/>
        <v>0</v>
      </c>
    </row>
    <row r="1556" spans="1:7" x14ac:dyDescent="0.25">
      <c r="A1556" s="6" t="s">
        <v>1847</v>
      </c>
      <c r="B1556" s="6"/>
      <c r="C1556" s="26"/>
      <c r="D1556" s="15">
        <v>216</v>
      </c>
      <c r="G1556" s="32">
        <f t="shared" si="38"/>
        <v>0</v>
      </c>
    </row>
    <row r="1557" spans="1:7" x14ac:dyDescent="0.25">
      <c r="A1557" s="6" t="s">
        <v>1848</v>
      </c>
      <c r="B1557" s="6" t="s">
        <v>730</v>
      </c>
      <c r="C1557" s="26" t="s">
        <v>731</v>
      </c>
      <c r="D1557" s="15">
        <v>343</v>
      </c>
      <c r="G1557" s="32">
        <f t="shared" si="38"/>
        <v>0</v>
      </c>
    </row>
    <row r="1558" spans="1:7" x14ac:dyDescent="0.25">
      <c r="A1558" s="6" t="s">
        <v>1849</v>
      </c>
      <c r="B1558" s="6"/>
      <c r="C1558" s="26"/>
      <c r="D1558" s="15">
        <v>141</v>
      </c>
      <c r="G1558" s="32">
        <f t="shared" si="38"/>
        <v>0</v>
      </c>
    </row>
    <row r="1559" spans="1:7" x14ac:dyDescent="0.25">
      <c r="A1559" s="6" t="s">
        <v>1850</v>
      </c>
      <c r="B1559" s="6"/>
      <c r="C1559" s="26"/>
      <c r="D1559" s="15">
        <v>171</v>
      </c>
      <c r="G1559" s="32">
        <f t="shared" si="38"/>
        <v>0</v>
      </c>
    </row>
    <row r="1560" spans="1:7" x14ac:dyDescent="0.25">
      <c r="A1560" s="6" t="s">
        <v>1851</v>
      </c>
      <c r="B1560" s="6" t="s">
        <v>632</v>
      </c>
      <c r="C1560" s="26" t="s">
        <v>633</v>
      </c>
      <c r="D1560" s="15">
        <v>80</v>
      </c>
      <c r="G1560" s="32">
        <f t="shared" si="38"/>
        <v>0</v>
      </c>
    </row>
    <row r="1561" spans="1:7" x14ac:dyDescent="0.25">
      <c r="A1561" s="6" t="s">
        <v>1852</v>
      </c>
      <c r="B1561" s="6" t="s">
        <v>730</v>
      </c>
      <c r="C1561" s="26" t="s">
        <v>731</v>
      </c>
      <c r="D1561" s="15">
        <v>239</v>
      </c>
      <c r="G1561" s="32">
        <f t="shared" si="38"/>
        <v>0</v>
      </c>
    </row>
    <row r="1562" spans="1:7" x14ac:dyDescent="0.25">
      <c r="A1562" s="6" t="s">
        <v>1853</v>
      </c>
      <c r="B1562" s="6"/>
      <c r="C1562" s="26"/>
      <c r="D1562" s="15">
        <v>366</v>
      </c>
      <c r="G1562" s="32">
        <f t="shared" si="38"/>
        <v>0</v>
      </c>
    </row>
    <row r="1563" spans="1:7" x14ac:dyDescent="0.25">
      <c r="A1563" s="6" t="s">
        <v>1854</v>
      </c>
      <c r="B1563" s="6"/>
      <c r="C1563" s="26"/>
      <c r="D1563" s="15">
        <v>552</v>
      </c>
      <c r="G1563" s="32">
        <f t="shared" si="38"/>
        <v>0</v>
      </c>
    </row>
    <row r="1564" spans="1:7" x14ac:dyDescent="0.25">
      <c r="A1564" s="6" t="s">
        <v>1855</v>
      </c>
      <c r="B1564" s="6"/>
      <c r="C1564" s="26"/>
      <c r="D1564" s="15">
        <v>190</v>
      </c>
      <c r="G1564" s="32">
        <f t="shared" si="38"/>
        <v>0</v>
      </c>
    </row>
    <row r="1565" spans="1:7" x14ac:dyDescent="0.25">
      <c r="A1565" s="6" t="s">
        <v>1856</v>
      </c>
      <c r="B1565" s="6" t="s">
        <v>89</v>
      </c>
      <c r="C1565" s="26" t="s">
        <v>56</v>
      </c>
      <c r="D1565" s="15">
        <v>62</v>
      </c>
      <c r="G1565" s="32">
        <f t="shared" si="38"/>
        <v>0</v>
      </c>
    </row>
    <row r="1566" spans="1:7" x14ac:dyDescent="0.25">
      <c r="A1566" s="6" t="s">
        <v>1857</v>
      </c>
      <c r="B1566" s="6"/>
      <c r="C1566" s="26"/>
      <c r="D1566" s="15">
        <v>296</v>
      </c>
      <c r="G1566" s="32">
        <f t="shared" si="38"/>
        <v>0</v>
      </c>
    </row>
    <row r="1567" spans="1:7" x14ac:dyDescent="0.25">
      <c r="A1567" s="6" t="s">
        <v>1858</v>
      </c>
      <c r="B1567" s="6"/>
      <c r="C1567" s="26"/>
      <c r="D1567" s="15">
        <v>169</v>
      </c>
      <c r="G1567" s="32">
        <f t="shared" si="38"/>
        <v>0</v>
      </c>
    </row>
    <row r="1568" spans="1:7" x14ac:dyDescent="0.25">
      <c r="A1568" s="6" t="s">
        <v>1859</v>
      </c>
      <c r="B1568" s="6"/>
      <c r="C1568" s="26"/>
      <c r="D1568" s="15">
        <v>205</v>
      </c>
      <c r="G1568" s="32">
        <f t="shared" si="38"/>
        <v>0</v>
      </c>
    </row>
    <row r="1569" spans="1:7" x14ac:dyDescent="0.25">
      <c r="A1569" s="6" t="s">
        <v>1860</v>
      </c>
      <c r="B1569" s="6"/>
      <c r="C1569" s="26"/>
      <c r="D1569" s="15">
        <v>151</v>
      </c>
      <c r="G1569" s="32">
        <f t="shared" si="38"/>
        <v>0</v>
      </c>
    </row>
    <row r="1570" spans="1:7" x14ac:dyDescent="0.25">
      <c r="A1570" s="6" t="s">
        <v>1861</v>
      </c>
      <c r="B1570" s="6" t="s">
        <v>89</v>
      </c>
      <c r="C1570" s="26" t="s">
        <v>56</v>
      </c>
      <c r="D1570" s="15">
        <v>124</v>
      </c>
      <c r="G1570" s="32">
        <f t="shared" si="38"/>
        <v>0</v>
      </c>
    </row>
    <row r="1571" spans="1:7" x14ac:dyDescent="0.25">
      <c r="A1571" s="6" t="s">
        <v>1862</v>
      </c>
      <c r="B1571" s="6" t="s">
        <v>1863</v>
      </c>
      <c r="C1571" s="26" t="s">
        <v>1864</v>
      </c>
      <c r="D1571" s="15">
        <v>198</v>
      </c>
      <c r="G1571" s="32">
        <f t="shared" si="38"/>
        <v>0</v>
      </c>
    </row>
    <row r="1572" spans="1:7" x14ac:dyDescent="0.25">
      <c r="A1572" s="6" t="s">
        <v>1865</v>
      </c>
      <c r="B1572" s="6"/>
      <c r="C1572" s="26"/>
      <c r="D1572" s="15">
        <v>131</v>
      </c>
      <c r="G1572" s="32">
        <f t="shared" si="38"/>
        <v>0</v>
      </c>
    </row>
    <row r="1573" spans="1:7" x14ac:dyDescent="0.25">
      <c r="A1573" s="6" t="s">
        <v>1866</v>
      </c>
      <c r="B1573" s="6" t="s">
        <v>89</v>
      </c>
      <c r="C1573" s="26" t="s">
        <v>56</v>
      </c>
      <c r="D1573" s="15">
        <v>332</v>
      </c>
      <c r="G1573" s="32">
        <f t="shared" si="38"/>
        <v>0</v>
      </c>
    </row>
    <row r="1574" spans="1:7" x14ac:dyDescent="0.25">
      <c r="A1574" s="6" t="s">
        <v>1867</v>
      </c>
      <c r="B1574" s="6"/>
      <c r="C1574" s="26"/>
      <c r="D1574" s="15">
        <v>776</v>
      </c>
      <c r="G1574" s="32">
        <f t="shared" si="38"/>
        <v>0</v>
      </c>
    </row>
    <row r="1575" spans="1:7" x14ac:dyDescent="0.25">
      <c r="A1575" s="6" t="s">
        <v>1868</v>
      </c>
      <c r="B1575" s="6"/>
      <c r="C1575" s="26"/>
      <c r="D1575" s="15">
        <v>365.5</v>
      </c>
      <c r="G1575" s="32">
        <f t="shared" si="38"/>
        <v>0</v>
      </c>
    </row>
    <row r="1576" spans="1:7" x14ac:dyDescent="0.25">
      <c r="A1576" s="6" t="s">
        <v>1869</v>
      </c>
      <c r="B1576" s="6"/>
      <c r="C1576" s="26"/>
      <c r="D1576" s="15">
        <v>376</v>
      </c>
      <c r="G1576" s="32">
        <f t="shared" si="38"/>
        <v>0</v>
      </c>
    </row>
    <row r="1577" spans="1:7" x14ac:dyDescent="0.25">
      <c r="A1577" s="6" t="s">
        <v>1870</v>
      </c>
      <c r="B1577" s="6"/>
      <c r="C1577" s="26"/>
      <c r="D1577" s="15">
        <v>303</v>
      </c>
      <c r="G1577" s="32">
        <f t="shared" si="38"/>
        <v>0</v>
      </c>
    </row>
    <row r="1578" spans="1:7" x14ac:dyDescent="0.25">
      <c r="A1578" s="6" t="s">
        <v>1871</v>
      </c>
      <c r="B1578" s="6"/>
      <c r="C1578" s="26"/>
      <c r="D1578" s="15">
        <v>470</v>
      </c>
      <c r="G1578" s="32">
        <f t="shared" si="38"/>
        <v>0</v>
      </c>
    </row>
    <row r="1579" spans="1:7" x14ac:dyDescent="0.25">
      <c r="A1579" s="6" t="s">
        <v>1872</v>
      </c>
      <c r="B1579" s="6"/>
      <c r="C1579" s="26"/>
      <c r="D1579" s="15">
        <v>382</v>
      </c>
      <c r="G1579" s="32">
        <f t="shared" si="38"/>
        <v>0</v>
      </c>
    </row>
    <row r="1580" spans="1:7" x14ac:dyDescent="0.25">
      <c r="A1580" s="6" t="s">
        <v>1873</v>
      </c>
      <c r="B1580" s="6"/>
      <c r="C1580" s="26"/>
      <c r="D1580" s="15">
        <v>257</v>
      </c>
      <c r="G1580" s="32">
        <f t="shared" si="38"/>
        <v>0</v>
      </c>
    </row>
    <row r="1581" spans="1:7" x14ac:dyDescent="0.25">
      <c r="A1581" s="6" t="s">
        <v>1874</v>
      </c>
      <c r="B1581" s="6"/>
      <c r="C1581" s="26"/>
      <c r="D1581" s="15">
        <v>205</v>
      </c>
      <c r="G1581" s="32">
        <f t="shared" si="38"/>
        <v>0</v>
      </c>
    </row>
    <row r="1582" spans="1:7" x14ac:dyDescent="0.25">
      <c r="A1582" s="6" t="s">
        <v>1875</v>
      </c>
      <c r="B1582" s="6"/>
      <c r="C1582" s="26"/>
      <c r="D1582" s="15">
        <v>588</v>
      </c>
      <c r="G1582" s="32">
        <f t="shared" si="38"/>
        <v>0</v>
      </c>
    </row>
    <row r="1583" spans="1:7" x14ac:dyDescent="0.25">
      <c r="A1583" s="6" t="s">
        <v>1876</v>
      </c>
      <c r="B1583" s="6"/>
      <c r="C1583" s="26"/>
      <c r="D1583" s="15">
        <v>230</v>
      </c>
      <c r="G1583" s="32">
        <f t="shared" si="38"/>
        <v>0</v>
      </c>
    </row>
    <row r="1584" spans="1:7" x14ac:dyDescent="0.25">
      <c r="A1584" s="6" t="s">
        <v>1877</v>
      </c>
      <c r="B1584" s="6"/>
      <c r="C1584" s="26"/>
      <c r="D1584" s="15">
        <v>429</v>
      </c>
      <c r="G1584" s="32">
        <f t="shared" si="38"/>
        <v>0</v>
      </c>
    </row>
    <row r="1585" spans="1:7" x14ac:dyDescent="0.25">
      <c r="A1585" s="6" t="s">
        <v>1878</v>
      </c>
      <c r="B1585" s="6"/>
      <c r="C1585" s="26"/>
      <c r="D1585" s="15">
        <v>524</v>
      </c>
      <c r="G1585" s="32">
        <f t="shared" si="38"/>
        <v>0</v>
      </c>
    </row>
    <row r="1586" spans="1:7" x14ac:dyDescent="0.25">
      <c r="A1586" s="6" t="s">
        <v>1879</v>
      </c>
      <c r="B1586" s="6"/>
      <c r="C1586" s="26"/>
      <c r="D1586" s="15">
        <v>194</v>
      </c>
      <c r="G1586" s="32">
        <f t="shared" si="38"/>
        <v>0</v>
      </c>
    </row>
    <row r="1587" spans="1:7" x14ac:dyDescent="0.25">
      <c r="A1587" s="6" t="s">
        <v>1880</v>
      </c>
      <c r="B1587" s="6"/>
      <c r="C1587" s="26"/>
      <c r="D1587" s="15">
        <v>180</v>
      </c>
      <c r="G1587" s="32">
        <f t="shared" si="38"/>
        <v>0</v>
      </c>
    </row>
    <row r="1588" spans="1:7" x14ac:dyDescent="0.25">
      <c r="A1588" s="6" t="s">
        <v>1881</v>
      </c>
      <c r="B1588" s="6"/>
      <c r="C1588" s="26"/>
      <c r="D1588" s="15">
        <v>247</v>
      </c>
      <c r="G1588" s="32">
        <f t="shared" si="38"/>
        <v>0</v>
      </c>
    </row>
    <row r="1589" spans="1:7" x14ac:dyDescent="0.25">
      <c r="A1589" s="6" t="s">
        <v>1882</v>
      </c>
      <c r="B1589" s="6" t="s">
        <v>1883</v>
      </c>
      <c r="C1589" s="26" t="s">
        <v>1884</v>
      </c>
      <c r="D1589" s="15">
        <v>208</v>
      </c>
      <c r="G1589" s="32">
        <f t="shared" si="38"/>
        <v>0</v>
      </c>
    </row>
    <row r="1590" spans="1:7" x14ac:dyDescent="0.25">
      <c r="A1590" s="6" t="s">
        <v>1885</v>
      </c>
      <c r="B1590" s="6"/>
      <c r="C1590" s="26"/>
      <c r="D1590" s="15">
        <v>379</v>
      </c>
      <c r="G1590" s="32">
        <f t="shared" si="38"/>
        <v>0</v>
      </c>
    </row>
    <row r="1591" spans="1:7" x14ac:dyDescent="0.25">
      <c r="A1591" s="6" t="s">
        <v>1886</v>
      </c>
      <c r="B1591" s="6"/>
      <c r="C1591" s="26"/>
      <c r="D1591" s="15">
        <v>558.96</v>
      </c>
      <c r="G1591" s="32">
        <f t="shared" si="38"/>
        <v>0</v>
      </c>
    </row>
    <row r="1592" spans="1:7" x14ac:dyDescent="0.25">
      <c r="A1592" s="6" t="s">
        <v>1887</v>
      </c>
      <c r="B1592" s="6"/>
      <c r="C1592" s="26"/>
      <c r="D1592" s="15">
        <v>160</v>
      </c>
      <c r="G1592" s="32">
        <f t="shared" si="38"/>
        <v>0</v>
      </c>
    </row>
    <row r="1593" spans="1:7" x14ac:dyDescent="0.25">
      <c r="A1593" s="6" t="s">
        <v>1888</v>
      </c>
      <c r="B1593" s="6" t="s">
        <v>89</v>
      </c>
      <c r="C1593" s="26" t="s">
        <v>56</v>
      </c>
      <c r="D1593" s="15">
        <v>939</v>
      </c>
      <c r="G1593" s="32">
        <f t="shared" si="38"/>
        <v>0</v>
      </c>
    </row>
    <row r="1594" spans="1:7" x14ac:dyDescent="0.25">
      <c r="A1594" s="6" t="s">
        <v>1889</v>
      </c>
      <c r="B1594" s="6" t="s">
        <v>89</v>
      </c>
      <c r="C1594" s="26" t="s">
        <v>56</v>
      </c>
      <c r="D1594" s="15">
        <v>282</v>
      </c>
      <c r="G1594" s="32">
        <f t="shared" si="38"/>
        <v>0</v>
      </c>
    </row>
    <row r="1595" spans="1:7" x14ac:dyDescent="0.25">
      <c r="A1595" s="6" t="s">
        <v>1890</v>
      </c>
      <c r="B1595" s="6" t="s">
        <v>89</v>
      </c>
      <c r="C1595" s="26" t="s">
        <v>56</v>
      </c>
      <c r="D1595" s="15">
        <v>70</v>
      </c>
      <c r="G1595" s="32">
        <f t="shared" si="38"/>
        <v>0</v>
      </c>
    </row>
    <row r="1596" spans="1:7" x14ac:dyDescent="0.25">
      <c r="A1596" s="6" t="s">
        <v>1891</v>
      </c>
      <c r="B1596" s="6" t="s">
        <v>89</v>
      </c>
      <c r="C1596" s="26" t="s">
        <v>56</v>
      </c>
      <c r="D1596" s="15">
        <v>167</v>
      </c>
      <c r="G1596" s="32">
        <f t="shared" si="38"/>
        <v>0</v>
      </c>
    </row>
    <row r="1597" spans="1:7" x14ac:dyDescent="0.25">
      <c r="A1597" s="6" t="s">
        <v>1892</v>
      </c>
      <c r="B1597" s="6" t="s">
        <v>1893</v>
      </c>
      <c r="C1597" s="26" t="s">
        <v>1894</v>
      </c>
      <c r="D1597" s="15">
        <v>449</v>
      </c>
      <c r="G1597" s="32">
        <f t="shared" si="38"/>
        <v>0</v>
      </c>
    </row>
    <row r="1598" spans="1:7" x14ac:dyDescent="0.25">
      <c r="A1598" s="6" t="s">
        <v>1895</v>
      </c>
      <c r="B1598" s="6" t="s">
        <v>89</v>
      </c>
      <c r="C1598" s="26" t="s">
        <v>56</v>
      </c>
      <c r="D1598" s="15">
        <v>334</v>
      </c>
      <c r="G1598" s="32">
        <f t="shared" si="38"/>
        <v>0</v>
      </c>
    </row>
    <row r="1599" spans="1:7" x14ac:dyDescent="0.25">
      <c r="A1599" s="6" t="s">
        <v>1896</v>
      </c>
      <c r="B1599" s="6"/>
      <c r="C1599" s="26"/>
      <c r="D1599" s="15">
        <v>226</v>
      </c>
      <c r="G1599" s="32">
        <f t="shared" si="38"/>
        <v>0</v>
      </c>
    </row>
    <row r="1600" spans="1:7" x14ac:dyDescent="0.25">
      <c r="A1600" s="6" t="s">
        <v>1897</v>
      </c>
      <c r="B1600" s="6"/>
      <c r="C1600" s="26"/>
      <c r="D1600" s="15">
        <v>677</v>
      </c>
      <c r="G1600" s="32">
        <f t="shared" si="38"/>
        <v>0</v>
      </c>
    </row>
    <row r="1601" spans="1:7" x14ac:dyDescent="0.25">
      <c r="A1601" s="6" t="s">
        <v>1898</v>
      </c>
      <c r="B1601" s="6"/>
      <c r="C1601" s="26"/>
      <c r="D1601" s="15">
        <v>529</v>
      </c>
      <c r="G1601" s="32">
        <f t="shared" si="38"/>
        <v>0</v>
      </c>
    </row>
    <row r="1602" spans="1:7" x14ac:dyDescent="0.25">
      <c r="A1602" s="6" t="s">
        <v>1899</v>
      </c>
      <c r="B1602" s="6"/>
      <c r="C1602" s="26"/>
      <c r="D1602" s="15">
        <v>363</v>
      </c>
      <c r="G1602" s="32">
        <f t="shared" si="38"/>
        <v>0</v>
      </c>
    </row>
    <row r="1603" spans="1:7" x14ac:dyDescent="0.25">
      <c r="A1603" s="6" t="s">
        <v>1900</v>
      </c>
      <c r="B1603" s="6"/>
      <c r="C1603" s="26"/>
      <c r="D1603" s="15">
        <v>1073.5</v>
      </c>
      <c r="G1603" s="32">
        <f t="shared" ref="G1603:G1666" si="39">SUMIF($B:$B,F1603,$D:$D)</f>
        <v>0</v>
      </c>
    </row>
    <row r="1604" spans="1:7" x14ac:dyDescent="0.25">
      <c r="A1604" s="6" t="s">
        <v>1901</v>
      </c>
      <c r="B1604" s="6"/>
      <c r="C1604" s="26"/>
      <c r="D1604" s="15">
        <v>387</v>
      </c>
      <c r="G1604" s="32">
        <f t="shared" si="39"/>
        <v>0</v>
      </c>
    </row>
    <row r="1605" spans="1:7" x14ac:dyDescent="0.25">
      <c r="A1605" s="6" t="s">
        <v>1902</v>
      </c>
      <c r="B1605" s="6"/>
      <c r="C1605" s="26"/>
      <c r="D1605" s="15">
        <v>435</v>
      </c>
      <c r="G1605" s="32">
        <f t="shared" si="39"/>
        <v>0</v>
      </c>
    </row>
    <row r="1606" spans="1:7" x14ac:dyDescent="0.25">
      <c r="A1606" s="6" t="s">
        <v>1903</v>
      </c>
      <c r="B1606" s="6"/>
      <c r="C1606" s="26"/>
      <c r="D1606" s="15">
        <v>319</v>
      </c>
      <c r="G1606" s="32">
        <f t="shared" si="39"/>
        <v>0</v>
      </c>
    </row>
    <row r="1607" spans="1:7" x14ac:dyDescent="0.25">
      <c r="A1607" s="6" t="s">
        <v>1904</v>
      </c>
      <c r="B1607" s="6" t="s">
        <v>89</v>
      </c>
      <c r="C1607" s="26" t="s">
        <v>56</v>
      </c>
      <c r="D1607" s="15">
        <v>208</v>
      </c>
      <c r="G1607" s="32">
        <f t="shared" si="39"/>
        <v>0</v>
      </c>
    </row>
    <row r="1608" spans="1:7" x14ac:dyDescent="0.25">
      <c r="A1608" s="6" t="s">
        <v>1905</v>
      </c>
      <c r="B1608" s="6" t="s">
        <v>1906</v>
      </c>
      <c r="C1608" s="26" t="s">
        <v>92</v>
      </c>
      <c r="D1608" s="15">
        <v>188</v>
      </c>
      <c r="G1608" s="32">
        <f t="shared" si="39"/>
        <v>0</v>
      </c>
    </row>
    <row r="1609" spans="1:7" x14ac:dyDescent="0.25">
      <c r="A1609" s="6" t="s">
        <v>1907</v>
      </c>
      <c r="B1609" s="6" t="s">
        <v>89</v>
      </c>
      <c r="C1609" s="26" t="s">
        <v>56</v>
      </c>
      <c r="D1609" s="15">
        <v>188</v>
      </c>
      <c r="G1609" s="32">
        <f t="shared" si="39"/>
        <v>0</v>
      </c>
    </row>
    <row r="1610" spans="1:7" x14ac:dyDescent="0.25">
      <c r="A1610" s="6" t="s">
        <v>1908</v>
      </c>
      <c r="B1610" s="6"/>
      <c r="C1610" s="26"/>
      <c r="D1610" s="15">
        <v>424</v>
      </c>
      <c r="G1610" s="32">
        <f t="shared" si="39"/>
        <v>0</v>
      </c>
    </row>
    <row r="1611" spans="1:7" x14ac:dyDescent="0.25">
      <c r="A1611" s="6" t="s">
        <v>1909</v>
      </c>
      <c r="B1611" s="6" t="s">
        <v>89</v>
      </c>
      <c r="C1611" s="26" t="s">
        <v>56</v>
      </c>
      <c r="D1611" s="15">
        <v>229</v>
      </c>
      <c r="G1611" s="32">
        <f t="shared" si="39"/>
        <v>0</v>
      </c>
    </row>
    <row r="1612" spans="1:7" x14ac:dyDescent="0.25">
      <c r="A1612" s="6" t="s">
        <v>1910</v>
      </c>
      <c r="B1612" s="6" t="s">
        <v>89</v>
      </c>
      <c r="C1612" s="26" t="s">
        <v>56</v>
      </c>
      <c r="D1612" s="15">
        <v>208</v>
      </c>
      <c r="G1612" s="32">
        <f t="shared" si="39"/>
        <v>0</v>
      </c>
    </row>
    <row r="1613" spans="1:7" x14ac:dyDescent="0.25">
      <c r="A1613" s="6" t="s">
        <v>1911</v>
      </c>
      <c r="B1613" s="6"/>
      <c r="C1613" s="26"/>
      <c r="D1613" s="15">
        <v>141</v>
      </c>
      <c r="G1613" s="32">
        <f t="shared" si="39"/>
        <v>0</v>
      </c>
    </row>
    <row r="1614" spans="1:7" x14ac:dyDescent="0.25">
      <c r="A1614" s="6" t="s">
        <v>1912</v>
      </c>
      <c r="B1614" s="6" t="s">
        <v>89</v>
      </c>
      <c r="C1614" s="26" t="s">
        <v>56</v>
      </c>
      <c r="D1614" s="15">
        <v>436</v>
      </c>
      <c r="G1614" s="32">
        <f t="shared" si="39"/>
        <v>0</v>
      </c>
    </row>
    <row r="1615" spans="1:7" x14ac:dyDescent="0.25">
      <c r="A1615" s="6" t="s">
        <v>1913</v>
      </c>
      <c r="B1615" s="6"/>
      <c r="C1615" s="26"/>
      <c r="D1615" s="15">
        <v>192.3</v>
      </c>
      <c r="G1615" s="32">
        <f t="shared" si="39"/>
        <v>0</v>
      </c>
    </row>
    <row r="1616" spans="1:7" x14ac:dyDescent="0.25">
      <c r="A1616" s="6" t="s">
        <v>1914</v>
      </c>
      <c r="B1616" s="6"/>
      <c r="C1616" s="26"/>
      <c r="D1616" s="15">
        <v>565</v>
      </c>
      <c r="G1616" s="32">
        <f t="shared" si="39"/>
        <v>0</v>
      </c>
    </row>
    <row r="1617" spans="1:7" x14ac:dyDescent="0.25">
      <c r="A1617" s="6" t="s">
        <v>1915</v>
      </c>
      <c r="B1617" s="6"/>
      <c r="C1617" s="26"/>
      <c r="D1617" s="15">
        <v>295</v>
      </c>
      <c r="G1617" s="32">
        <f t="shared" si="39"/>
        <v>0</v>
      </c>
    </row>
    <row r="1618" spans="1:7" x14ac:dyDescent="0.25">
      <c r="A1618" s="6" t="s">
        <v>1916</v>
      </c>
      <c r="B1618" s="6"/>
      <c r="C1618" s="26"/>
      <c r="D1618" s="15">
        <v>305</v>
      </c>
      <c r="G1618" s="32">
        <f t="shared" si="39"/>
        <v>0</v>
      </c>
    </row>
    <row r="1619" spans="1:7" x14ac:dyDescent="0.25">
      <c r="A1619" s="6" t="s">
        <v>1917</v>
      </c>
      <c r="B1619" s="6"/>
      <c r="C1619" s="26"/>
      <c r="D1619" s="15">
        <v>405.5</v>
      </c>
      <c r="G1619" s="32">
        <f t="shared" si="39"/>
        <v>0</v>
      </c>
    </row>
    <row r="1620" spans="1:7" x14ac:dyDescent="0.25">
      <c r="A1620" s="6" t="s">
        <v>1918</v>
      </c>
      <c r="B1620" s="6"/>
      <c r="C1620" s="26"/>
      <c r="D1620" s="15">
        <v>151</v>
      </c>
      <c r="G1620" s="32">
        <f t="shared" si="39"/>
        <v>0</v>
      </c>
    </row>
    <row r="1621" spans="1:7" x14ac:dyDescent="0.25">
      <c r="A1621" s="6" t="s">
        <v>1919</v>
      </c>
      <c r="B1621" s="6"/>
      <c r="C1621" s="26"/>
      <c r="D1621" s="15">
        <v>176</v>
      </c>
      <c r="G1621" s="32">
        <f t="shared" si="39"/>
        <v>0</v>
      </c>
    </row>
    <row r="1622" spans="1:7" x14ac:dyDescent="0.25">
      <c r="A1622" s="6" t="s">
        <v>1920</v>
      </c>
      <c r="B1622" s="6" t="s">
        <v>1921</v>
      </c>
      <c r="C1622" s="26" t="s">
        <v>1922</v>
      </c>
      <c r="D1622" s="15">
        <v>104</v>
      </c>
      <c r="G1622" s="32">
        <f t="shared" si="39"/>
        <v>0</v>
      </c>
    </row>
    <row r="1623" spans="1:7" x14ac:dyDescent="0.25">
      <c r="A1623" s="6" t="s">
        <v>1923</v>
      </c>
      <c r="B1623" s="6" t="s">
        <v>1924</v>
      </c>
      <c r="C1623" s="26" t="s">
        <v>1925</v>
      </c>
      <c r="D1623" s="15">
        <v>198</v>
      </c>
      <c r="G1623" s="32">
        <f t="shared" si="39"/>
        <v>0</v>
      </c>
    </row>
    <row r="1624" spans="1:7" x14ac:dyDescent="0.25">
      <c r="A1624" s="6" t="s">
        <v>1926</v>
      </c>
      <c r="B1624" s="6" t="s">
        <v>89</v>
      </c>
      <c r="C1624" s="26" t="s">
        <v>56</v>
      </c>
      <c r="D1624" s="15">
        <v>104</v>
      </c>
      <c r="G1624" s="32">
        <f t="shared" si="39"/>
        <v>0</v>
      </c>
    </row>
    <row r="1625" spans="1:7" x14ac:dyDescent="0.25">
      <c r="A1625" s="6" t="s">
        <v>1927</v>
      </c>
      <c r="B1625" s="6" t="s">
        <v>89</v>
      </c>
      <c r="C1625" s="26" t="s">
        <v>56</v>
      </c>
      <c r="D1625" s="15">
        <v>563</v>
      </c>
      <c r="G1625" s="32">
        <f t="shared" si="39"/>
        <v>0</v>
      </c>
    </row>
    <row r="1626" spans="1:7" x14ac:dyDescent="0.25">
      <c r="A1626" s="6" t="s">
        <v>1928</v>
      </c>
      <c r="B1626" s="6" t="s">
        <v>1929</v>
      </c>
      <c r="C1626" s="26" t="s">
        <v>1930</v>
      </c>
      <c r="D1626" s="15">
        <v>573</v>
      </c>
      <c r="G1626" s="32">
        <f t="shared" si="39"/>
        <v>0</v>
      </c>
    </row>
    <row r="1627" spans="1:7" x14ac:dyDescent="0.25">
      <c r="A1627" s="6" t="s">
        <v>1931</v>
      </c>
      <c r="B1627" s="6"/>
      <c r="C1627" s="26"/>
      <c r="D1627" s="15">
        <v>466</v>
      </c>
      <c r="G1627" s="32">
        <f t="shared" si="39"/>
        <v>0</v>
      </c>
    </row>
    <row r="1628" spans="1:7" x14ac:dyDescent="0.25">
      <c r="A1628" s="6" t="s">
        <v>1932</v>
      </c>
      <c r="B1628" s="6" t="s">
        <v>89</v>
      </c>
      <c r="C1628" s="26" t="s">
        <v>56</v>
      </c>
      <c r="D1628" s="15">
        <v>83</v>
      </c>
      <c r="G1628" s="32">
        <f t="shared" si="39"/>
        <v>0</v>
      </c>
    </row>
    <row r="1629" spans="1:7" x14ac:dyDescent="0.25">
      <c r="A1629" s="6" t="s">
        <v>1933</v>
      </c>
      <c r="B1629" s="6"/>
      <c r="C1629" s="26"/>
      <c r="D1629" s="15">
        <v>348</v>
      </c>
      <c r="G1629" s="32">
        <f t="shared" si="39"/>
        <v>0</v>
      </c>
    </row>
    <row r="1630" spans="1:7" x14ac:dyDescent="0.25">
      <c r="A1630" s="6" t="s">
        <v>1934</v>
      </c>
      <c r="B1630" s="6" t="s">
        <v>89</v>
      </c>
      <c r="C1630" s="26" t="s">
        <v>56</v>
      </c>
      <c r="D1630" s="15">
        <v>1621</v>
      </c>
      <c r="G1630" s="32">
        <f t="shared" si="39"/>
        <v>0</v>
      </c>
    </row>
    <row r="1631" spans="1:7" x14ac:dyDescent="0.25">
      <c r="A1631" s="6" t="s">
        <v>1935</v>
      </c>
      <c r="B1631" s="6"/>
      <c r="C1631" s="26"/>
      <c r="D1631" s="15">
        <v>390.5</v>
      </c>
      <c r="G1631" s="32">
        <f t="shared" si="39"/>
        <v>0</v>
      </c>
    </row>
    <row r="1632" spans="1:7" x14ac:dyDescent="0.25">
      <c r="A1632" s="6" t="s">
        <v>1936</v>
      </c>
      <c r="B1632" s="6" t="s">
        <v>89</v>
      </c>
      <c r="C1632" s="26" t="s">
        <v>56</v>
      </c>
      <c r="D1632" s="15">
        <v>426</v>
      </c>
      <c r="G1632" s="32">
        <f t="shared" si="39"/>
        <v>0</v>
      </c>
    </row>
    <row r="1633" spans="1:7" x14ac:dyDescent="0.25">
      <c r="A1633" s="6" t="s">
        <v>1937</v>
      </c>
      <c r="B1633" s="6"/>
      <c r="C1633" s="26"/>
      <c r="D1633" s="15">
        <v>275</v>
      </c>
      <c r="G1633" s="32">
        <f t="shared" si="39"/>
        <v>0</v>
      </c>
    </row>
    <row r="1634" spans="1:7" x14ac:dyDescent="0.25">
      <c r="A1634" s="6" t="s">
        <v>1938</v>
      </c>
      <c r="B1634" s="6"/>
      <c r="C1634" s="26"/>
      <c r="D1634" s="15">
        <v>702</v>
      </c>
      <c r="G1634" s="32">
        <f t="shared" si="39"/>
        <v>0</v>
      </c>
    </row>
    <row r="1635" spans="1:7" x14ac:dyDescent="0.25">
      <c r="A1635" s="6" t="s">
        <v>1939</v>
      </c>
      <c r="B1635" s="6"/>
      <c r="C1635" s="26"/>
      <c r="D1635" s="15">
        <v>388</v>
      </c>
      <c r="G1635" s="32">
        <f t="shared" si="39"/>
        <v>0</v>
      </c>
    </row>
    <row r="1636" spans="1:7" x14ac:dyDescent="0.25">
      <c r="A1636" s="6" t="s">
        <v>1940</v>
      </c>
      <c r="B1636" s="6"/>
      <c r="C1636" s="26"/>
      <c r="D1636" s="15">
        <v>206</v>
      </c>
      <c r="G1636" s="32">
        <f t="shared" si="39"/>
        <v>0</v>
      </c>
    </row>
    <row r="1637" spans="1:7" x14ac:dyDescent="0.25">
      <c r="A1637" s="6" t="s">
        <v>1941</v>
      </c>
      <c r="B1637" s="6" t="s">
        <v>1942</v>
      </c>
      <c r="C1637" s="26" t="s">
        <v>1943</v>
      </c>
      <c r="D1637" s="15">
        <v>127</v>
      </c>
      <c r="G1637" s="32">
        <f t="shared" si="39"/>
        <v>0</v>
      </c>
    </row>
    <row r="1638" spans="1:7" x14ac:dyDescent="0.25">
      <c r="A1638" s="6" t="s">
        <v>1944</v>
      </c>
      <c r="B1638" s="6"/>
      <c r="C1638" s="26"/>
      <c r="D1638" s="15">
        <v>141</v>
      </c>
      <c r="G1638" s="32">
        <f t="shared" si="39"/>
        <v>0</v>
      </c>
    </row>
    <row r="1639" spans="1:7" x14ac:dyDescent="0.25">
      <c r="A1639" s="6" t="s">
        <v>1945</v>
      </c>
      <c r="B1639" s="6"/>
      <c r="C1639" s="26"/>
      <c r="D1639" s="15">
        <v>140</v>
      </c>
      <c r="G1639" s="32">
        <f t="shared" si="39"/>
        <v>0</v>
      </c>
    </row>
    <row r="1640" spans="1:7" x14ac:dyDescent="0.25">
      <c r="A1640" s="6" t="s">
        <v>1946</v>
      </c>
      <c r="B1640" s="6"/>
      <c r="C1640" s="26"/>
      <c r="D1640" s="15">
        <v>274</v>
      </c>
      <c r="G1640" s="32">
        <f t="shared" si="39"/>
        <v>0</v>
      </c>
    </row>
    <row r="1641" spans="1:7" x14ac:dyDescent="0.25">
      <c r="A1641" s="6" t="s">
        <v>1947</v>
      </c>
      <c r="B1641" s="6" t="s">
        <v>703</v>
      </c>
      <c r="C1641" s="26" t="s">
        <v>704</v>
      </c>
      <c r="D1641" s="15">
        <v>293</v>
      </c>
      <c r="G1641" s="32">
        <f t="shared" si="39"/>
        <v>0</v>
      </c>
    </row>
    <row r="1642" spans="1:7" x14ac:dyDescent="0.25">
      <c r="A1642" s="6" t="s">
        <v>1948</v>
      </c>
      <c r="B1642" s="6" t="s">
        <v>89</v>
      </c>
      <c r="C1642" s="26" t="s">
        <v>56</v>
      </c>
      <c r="D1642" s="15">
        <v>460</v>
      </c>
      <c r="G1642" s="32">
        <f t="shared" si="39"/>
        <v>0</v>
      </c>
    </row>
    <row r="1643" spans="1:7" x14ac:dyDescent="0.25">
      <c r="A1643" s="6" t="s">
        <v>1949</v>
      </c>
      <c r="B1643" s="6"/>
      <c r="C1643" s="26"/>
      <c r="D1643" s="15">
        <v>150</v>
      </c>
      <c r="G1643" s="32">
        <f t="shared" si="39"/>
        <v>0</v>
      </c>
    </row>
    <row r="1644" spans="1:7" x14ac:dyDescent="0.25">
      <c r="A1644" s="6" t="s">
        <v>1950</v>
      </c>
      <c r="B1644" s="6" t="s">
        <v>89</v>
      </c>
      <c r="C1644" s="26" t="s">
        <v>56</v>
      </c>
      <c r="D1644" s="15">
        <v>314</v>
      </c>
      <c r="G1644" s="32">
        <f t="shared" si="39"/>
        <v>0</v>
      </c>
    </row>
    <row r="1645" spans="1:7" x14ac:dyDescent="0.25">
      <c r="A1645" s="6" t="s">
        <v>1951</v>
      </c>
      <c r="B1645" s="6" t="s">
        <v>89</v>
      </c>
      <c r="C1645" s="26" t="s">
        <v>56</v>
      </c>
      <c r="D1645" s="15">
        <v>984</v>
      </c>
      <c r="G1645" s="32">
        <f t="shared" si="39"/>
        <v>0</v>
      </c>
    </row>
    <row r="1646" spans="1:7" x14ac:dyDescent="0.25">
      <c r="A1646" s="6" t="s">
        <v>1952</v>
      </c>
      <c r="B1646" s="6" t="s">
        <v>89</v>
      </c>
      <c r="C1646" s="26" t="s">
        <v>56</v>
      </c>
      <c r="D1646" s="15">
        <v>407</v>
      </c>
      <c r="G1646" s="32">
        <f t="shared" si="39"/>
        <v>0</v>
      </c>
    </row>
    <row r="1647" spans="1:7" x14ac:dyDescent="0.25">
      <c r="A1647" s="6" t="s">
        <v>1953</v>
      </c>
      <c r="B1647" s="6" t="s">
        <v>1954</v>
      </c>
      <c r="C1647" s="26" t="s">
        <v>1955</v>
      </c>
      <c r="D1647" s="15">
        <v>993</v>
      </c>
      <c r="G1647" s="32">
        <f t="shared" si="39"/>
        <v>0</v>
      </c>
    </row>
    <row r="1648" spans="1:7" x14ac:dyDescent="0.25">
      <c r="A1648" s="6" t="s">
        <v>1956</v>
      </c>
      <c r="B1648" s="6" t="s">
        <v>89</v>
      </c>
      <c r="C1648" s="26" t="s">
        <v>56</v>
      </c>
      <c r="D1648" s="15">
        <v>290</v>
      </c>
      <c r="G1648" s="32">
        <f t="shared" si="39"/>
        <v>0</v>
      </c>
    </row>
    <row r="1649" spans="1:7" x14ac:dyDescent="0.25">
      <c r="A1649" s="6" t="s">
        <v>1957</v>
      </c>
      <c r="B1649" s="6" t="s">
        <v>89</v>
      </c>
      <c r="C1649" s="26" t="s">
        <v>56</v>
      </c>
      <c r="D1649" s="15">
        <v>208</v>
      </c>
      <c r="G1649" s="32">
        <f t="shared" si="39"/>
        <v>0</v>
      </c>
    </row>
    <row r="1650" spans="1:7" x14ac:dyDescent="0.25">
      <c r="A1650" s="6" t="s">
        <v>1958</v>
      </c>
      <c r="B1650" s="6"/>
      <c r="C1650" s="26"/>
      <c r="D1650" s="15">
        <v>240</v>
      </c>
      <c r="G1650" s="32">
        <f t="shared" si="39"/>
        <v>0</v>
      </c>
    </row>
    <row r="1651" spans="1:7" x14ac:dyDescent="0.25">
      <c r="A1651" s="6" t="s">
        <v>1959</v>
      </c>
      <c r="B1651" s="6"/>
      <c r="C1651" s="26"/>
      <c r="D1651" s="15">
        <v>141</v>
      </c>
      <c r="G1651" s="32">
        <f t="shared" si="39"/>
        <v>0</v>
      </c>
    </row>
    <row r="1652" spans="1:7" x14ac:dyDescent="0.25">
      <c r="A1652" s="6" t="s">
        <v>1960</v>
      </c>
      <c r="B1652" s="6" t="s">
        <v>89</v>
      </c>
      <c r="C1652" s="26" t="s">
        <v>56</v>
      </c>
      <c r="D1652" s="15">
        <v>418</v>
      </c>
      <c r="G1652" s="32">
        <f t="shared" si="39"/>
        <v>0</v>
      </c>
    </row>
    <row r="1653" spans="1:7" x14ac:dyDescent="0.25">
      <c r="A1653" s="6" t="s">
        <v>1961</v>
      </c>
      <c r="B1653" s="6"/>
      <c r="C1653" s="26"/>
      <c r="D1653" s="15">
        <v>260</v>
      </c>
      <c r="G1653" s="32">
        <f t="shared" si="39"/>
        <v>0</v>
      </c>
    </row>
    <row r="1654" spans="1:7" x14ac:dyDescent="0.25">
      <c r="A1654" s="6" t="s">
        <v>1962</v>
      </c>
      <c r="B1654" s="6" t="s">
        <v>89</v>
      </c>
      <c r="C1654" s="26" t="s">
        <v>56</v>
      </c>
      <c r="D1654" s="15">
        <v>314</v>
      </c>
      <c r="G1654" s="32">
        <f t="shared" si="39"/>
        <v>0</v>
      </c>
    </row>
    <row r="1655" spans="1:7" x14ac:dyDescent="0.25">
      <c r="A1655" s="6" t="s">
        <v>1963</v>
      </c>
      <c r="B1655" s="6"/>
      <c r="C1655" s="26"/>
      <c r="D1655" s="15">
        <v>336</v>
      </c>
      <c r="G1655" s="32">
        <f t="shared" si="39"/>
        <v>0</v>
      </c>
    </row>
    <row r="1656" spans="1:7" x14ac:dyDescent="0.25">
      <c r="A1656" s="6" t="s">
        <v>1964</v>
      </c>
      <c r="B1656" s="6"/>
      <c r="C1656" s="26"/>
      <c r="D1656" s="15">
        <v>409.12</v>
      </c>
      <c r="G1656" s="32">
        <f t="shared" si="39"/>
        <v>0</v>
      </c>
    </row>
    <row r="1657" spans="1:7" x14ac:dyDescent="0.25">
      <c r="A1657" s="6" t="s">
        <v>1965</v>
      </c>
      <c r="B1657" s="6" t="s">
        <v>632</v>
      </c>
      <c r="C1657" s="26" t="s">
        <v>633</v>
      </c>
      <c r="D1657" s="15">
        <v>376</v>
      </c>
      <c r="G1657" s="32">
        <f t="shared" si="39"/>
        <v>0</v>
      </c>
    </row>
    <row r="1658" spans="1:7" x14ac:dyDescent="0.25">
      <c r="A1658" s="6" t="s">
        <v>1966</v>
      </c>
      <c r="B1658" s="6" t="s">
        <v>730</v>
      </c>
      <c r="C1658" s="26" t="s">
        <v>731</v>
      </c>
      <c r="D1658" s="15">
        <v>208</v>
      </c>
      <c r="G1658" s="32">
        <f t="shared" si="39"/>
        <v>0</v>
      </c>
    </row>
    <row r="1659" spans="1:7" x14ac:dyDescent="0.25">
      <c r="A1659" s="6" t="s">
        <v>1967</v>
      </c>
      <c r="B1659" s="6"/>
      <c r="C1659" s="26"/>
      <c r="D1659" s="15">
        <v>305</v>
      </c>
      <c r="G1659" s="32">
        <f t="shared" si="39"/>
        <v>0</v>
      </c>
    </row>
    <row r="1660" spans="1:7" x14ac:dyDescent="0.25">
      <c r="A1660" s="6" t="s">
        <v>1968</v>
      </c>
      <c r="B1660" s="6"/>
      <c r="C1660" s="26"/>
      <c r="D1660" s="15">
        <v>555</v>
      </c>
      <c r="G1660" s="32">
        <f t="shared" si="39"/>
        <v>0</v>
      </c>
    </row>
    <row r="1661" spans="1:7" x14ac:dyDescent="0.25">
      <c r="A1661" s="6" t="s">
        <v>1969</v>
      </c>
      <c r="B1661" s="6" t="s">
        <v>730</v>
      </c>
      <c r="C1661" s="26" t="s">
        <v>731</v>
      </c>
      <c r="D1661" s="15">
        <v>62</v>
      </c>
      <c r="G1661" s="32">
        <f t="shared" si="39"/>
        <v>0</v>
      </c>
    </row>
    <row r="1662" spans="1:7" x14ac:dyDescent="0.25">
      <c r="A1662" s="6" t="s">
        <v>1970</v>
      </c>
      <c r="B1662" s="6"/>
      <c r="C1662" s="26"/>
      <c r="D1662" s="15">
        <v>336</v>
      </c>
      <c r="G1662" s="32">
        <f t="shared" si="39"/>
        <v>0</v>
      </c>
    </row>
    <row r="1663" spans="1:7" x14ac:dyDescent="0.25">
      <c r="A1663" s="6" t="s">
        <v>1971</v>
      </c>
      <c r="B1663" s="6" t="s">
        <v>1707</v>
      </c>
      <c r="C1663" s="26" t="s">
        <v>1708</v>
      </c>
      <c r="D1663" s="15">
        <v>196</v>
      </c>
      <c r="G1663" s="32">
        <f t="shared" si="39"/>
        <v>0</v>
      </c>
    </row>
    <row r="1664" spans="1:7" x14ac:dyDescent="0.25">
      <c r="A1664" s="6" t="s">
        <v>1972</v>
      </c>
      <c r="B1664" s="6" t="s">
        <v>1974</v>
      </c>
      <c r="C1664" s="26" t="s">
        <v>1975</v>
      </c>
      <c r="D1664" s="15">
        <v>553</v>
      </c>
      <c r="G1664" s="32">
        <f t="shared" si="39"/>
        <v>0</v>
      </c>
    </row>
    <row r="1665" spans="1:7" x14ac:dyDescent="0.25">
      <c r="A1665" s="6" t="s">
        <v>1976</v>
      </c>
      <c r="B1665" s="6" t="s">
        <v>730</v>
      </c>
      <c r="C1665" s="26" t="s">
        <v>731</v>
      </c>
      <c r="D1665" s="15">
        <v>271</v>
      </c>
      <c r="G1665" s="32">
        <f t="shared" si="39"/>
        <v>0</v>
      </c>
    </row>
    <row r="1666" spans="1:7" x14ac:dyDescent="0.25">
      <c r="A1666" s="6" t="s">
        <v>1977</v>
      </c>
      <c r="B1666" s="6"/>
      <c r="C1666" s="26"/>
      <c r="D1666" s="15">
        <v>508</v>
      </c>
      <c r="G1666" s="32">
        <f t="shared" si="39"/>
        <v>0</v>
      </c>
    </row>
    <row r="1667" spans="1:7" x14ac:dyDescent="0.25">
      <c r="A1667" s="6" t="s">
        <v>1978</v>
      </c>
      <c r="B1667" s="6" t="s">
        <v>89</v>
      </c>
      <c r="C1667" s="26" t="s">
        <v>56</v>
      </c>
      <c r="D1667" s="15">
        <v>62</v>
      </c>
      <c r="G1667" s="32">
        <f t="shared" ref="G1667:G1730" si="40">SUMIF($B:$B,F1667,$D:$D)</f>
        <v>0</v>
      </c>
    </row>
    <row r="1668" spans="1:7" x14ac:dyDescent="0.25">
      <c r="A1668" s="6" t="s">
        <v>1979</v>
      </c>
      <c r="B1668" s="6"/>
      <c r="C1668" s="26"/>
      <c r="D1668" s="15">
        <v>150</v>
      </c>
      <c r="G1668" s="32">
        <f t="shared" si="40"/>
        <v>0</v>
      </c>
    </row>
    <row r="1669" spans="1:7" x14ac:dyDescent="0.25">
      <c r="A1669" s="6" t="s">
        <v>1980</v>
      </c>
      <c r="B1669" s="6"/>
      <c r="C1669" s="26"/>
      <c r="D1669" s="15">
        <v>747</v>
      </c>
      <c r="G1669" s="32">
        <f t="shared" si="40"/>
        <v>0</v>
      </c>
    </row>
    <row r="1670" spans="1:7" x14ac:dyDescent="0.25">
      <c r="A1670" s="6" t="s">
        <v>1981</v>
      </c>
      <c r="B1670" s="6" t="s">
        <v>730</v>
      </c>
      <c r="C1670" s="26" t="s">
        <v>731</v>
      </c>
      <c r="D1670" s="15">
        <v>386</v>
      </c>
      <c r="G1670" s="32">
        <f t="shared" si="40"/>
        <v>0</v>
      </c>
    </row>
    <row r="1671" spans="1:7" x14ac:dyDescent="0.25">
      <c r="A1671" s="6" t="s">
        <v>1982</v>
      </c>
      <c r="B1671" s="6"/>
      <c r="C1671" s="26"/>
      <c r="D1671" s="15">
        <v>346</v>
      </c>
      <c r="G1671" s="32">
        <f t="shared" si="40"/>
        <v>0</v>
      </c>
    </row>
    <row r="1672" spans="1:7" x14ac:dyDescent="0.25">
      <c r="A1672" s="6" t="s">
        <v>1983</v>
      </c>
      <c r="B1672" s="6"/>
      <c r="C1672" s="26"/>
      <c r="D1672" s="15">
        <v>359.1</v>
      </c>
      <c r="G1672" s="32">
        <f t="shared" si="40"/>
        <v>0</v>
      </c>
    </row>
    <row r="1673" spans="1:7" x14ac:dyDescent="0.25">
      <c r="A1673" s="6" t="s">
        <v>1984</v>
      </c>
      <c r="B1673" s="6"/>
      <c r="C1673" s="26"/>
      <c r="D1673" s="15">
        <v>202</v>
      </c>
      <c r="G1673" s="32">
        <f t="shared" si="40"/>
        <v>0</v>
      </c>
    </row>
    <row r="1674" spans="1:7" x14ac:dyDescent="0.25">
      <c r="A1674" s="6" t="s">
        <v>1985</v>
      </c>
      <c r="B1674" s="6" t="s">
        <v>89</v>
      </c>
      <c r="C1674" s="26" t="s">
        <v>56</v>
      </c>
      <c r="D1674" s="15">
        <v>314</v>
      </c>
      <c r="G1674" s="32">
        <f t="shared" si="40"/>
        <v>0</v>
      </c>
    </row>
    <row r="1675" spans="1:7" x14ac:dyDescent="0.25">
      <c r="A1675" s="6" t="s">
        <v>1986</v>
      </c>
      <c r="B1675" s="6"/>
      <c r="C1675" s="26"/>
      <c r="D1675" s="15">
        <v>201</v>
      </c>
      <c r="G1675" s="32">
        <f t="shared" si="40"/>
        <v>0</v>
      </c>
    </row>
    <row r="1676" spans="1:7" x14ac:dyDescent="0.25">
      <c r="A1676" s="6" t="s">
        <v>1987</v>
      </c>
      <c r="B1676" s="6"/>
      <c r="C1676" s="26"/>
      <c r="D1676" s="15">
        <v>465</v>
      </c>
      <c r="G1676" s="32">
        <f t="shared" si="40"/>
        <v>0</v>
      </c>
    </row>
    <row r="1677" spans="1:7" x14ac:dyDescent="0.25">
      <c r="A1677" s="6" t="s">
        <v>1988</v>
      </c>
      <c r="B1677" s="6"/>
      <c r="C1677" s="26"/>
      <c r="D1677" s="15">
        <v>500</v>
      </c>
      <c r="G1677" s="32">
        <f t="shared" si="40"/>
        <v>0</v>
      </c>
    </row>
    <row r="1678" spans="1:7" x14ac:dyDescent="0.25">
      <c r="A1678" s="6" t="s">
        <v>1989</v>
      </c>
      <c r="B1678" s="6"/>
      <c r="C1678" s="26"/>
      <c r="D1678" s="15">
        <v>297</v>
      </c>
      <c r="G1678" s="32">
        <f t="shared" si="40"/>
        <v>0</v>
      </c>
    </row>
    <row r="1679" spans="1:7" x14ac:dyDescent="0.25">
      <c r="A1679" s="6" t="s">
        <v>1990</v>
      </c>
      <c r="B1679" s="6"/>
      <c r="C1679" s="26"/>
      <c r="D1679" s="15">
        <v>479</v>
      </c>
      <c r="G1679" s="32">
        <f t="shared" si="40"/>
        <v>0</v>
      </c>
    </row>
    <row r="1680" spans="1:7" x14ac:dyDescent="0.25">
      <c r="A1680" s="6" t="s">
        <v>1991</v>
      </c>
      <c r="B1680" s="6"/>
      <c r="C1680" s="26"/>
      <c r="D1680" s="15">
        <v>111.5</v>
      </c>
      <c r="G1680" s="32">
        <f t="shared" si="40"/>
        <v>0</v>
      </c>
    </row>
    <row r="1681" spans="1:7" x14ac:dyDescent="0.25">
      <c r="A1681" s="6" t="s">
        <v>1992</v>
      </c>
      <c r="B1681" s="6"/>
      <c r="C1681" s="26"/>
      <c r="D1681" s="15">
        <v>529</v>
      </c>
      <c r="G1681" s="32">
        <f t="shared" si="40"/>
        <v>0</v>
      </c>
    </row>
    <row r="1682" spans="1:7" x14ac:dyDescent="0.25">
      <c r="A1682" s="6" t="s">
        <v>1993</v>
      </c>
      <c r="B1682" s="6"/>
      <c r="C1682" s="26"/>
      <c r="D1682" s="15">
        <v>160</v>
      </c>
      <c r="G1682" s="32">
        <f t="shared" si="40"/>
        <v>0</v>
      </c>
    </row>
    <row r="1683" spans="1:7" x14ac:dyDescent="0.25">
      <c r="A1683" s="6" t="s">
        <v>1994</v>
      </c>
      <c r="B1683" s="6"/>
      <c r="C1683" s="26"/>
      <c r="D1683" s="15">
        <v>470</v>
      </c>
      <c r="G1683" s="32">
        <f t="shared" si="40"/>
        <v>0</v>
      </c>
    </row>
    <row r="1684" spans="1:7" x14ac:dyDescent="0.25">
      <c r="A1684" s="6" t="s">
        <v>1995</v>
      </c>
      <c r="B1684" s="6"/>
      <c r="C1684" s="26"/>
      <c r="D1684" s="15">
        <v>374</v>
      </c>
      <c r="G1684" s="32">
        <f t="shared" si="40"/>
        <v>0</v>
      </c>
    </row>
    <row r="1685" spans="1:7" x14ac:dyDescent="0.25">
      <c r="A1685" s="6" t="s">
        <v>1996</v>
      </c>
      <c r="B1685" s="6"/>
      <c r="C1685" s="26"/>
      <c r="D1685" s="15">
        <v>150</v>
      </c>
      <c r="G1685" s="32">
        <f t="shared" si="40"/>
        <v>0</v>
      </c>
    </row>
    <row r="1686" spans="1:7" x14ac:dyDescent="0.25">
      <c r="A1686" s="6" t="s">
        <v>1997</v>
      </c>
      <c r="B1686" s="6"/>
      <c r="C1686" s="26"/>
      <c r="D1686" s="15">
        <v>516</v>
      </c>
      <c r="G1686" s="32">
        <f t="shared" si="40"/>
        <v>0</v>
      </c>
    </row>
    <row r="1687" spans="1:7" x14ac:dyDescent="0.25">
      <c r="A1687" s="6" t="s">
        <v>1998</v>
      </c>
      <c r="B1687" s="6"/>
      <c r="C1687" s="26"/>
      <c r="D1687" s="15">
        <v>365</v>
      </c>
      <c r="G1687" s="32">
        <f t="shared" si="40"/>
        <v>0</v>
      </c>
    </row>
    <row r="1688" spans="1:7" x14ac:dyDescent="0.25">
      <c r="A1688" s="6" t="s">
        <v>1999</v>
      </c>
      <c r="B1688" s="6"/>
      <c r="C1688" s="26"/>
      <c r="D1688" s="15">
        <v>484</v>
      </c>
      <c r="G1688" s="32">
        <f t="shared" si="40"/>
        <v>0</v>
      </c>
    </row>
    <row r="1689" spans="1:7" x14ac:dyDescent="0.25">
      <c r="A1689" s="6" t="s">
        <v>2000</v>
      </c>
      <c r="B1689" s="6"/>
      <c r="C1689" s="26"/>
      <c r="D1689" s="15">
        <v>151</v>
      </c>
      <c r="G1689" s="32">
        <f t="shared" si="40"/>
        <v>0</v>
      </c>
    </row>
    <row r="1690" spans="1:7" x14ac:dyDescent="0.25">
      <c r="A1690" s="6" t="s">
        <v>2001</v>
      </c>
      <c r="B1690" s="6"/>
      <c r="C1690" s="26"/>
      <c r="D1690" s="15">
        <v>297</v>
      </c>
      <c r="G1690" s="32">
        <f t="shared" si="40"/>
        <v>0</v>
      </c>
    </row>
    <row r="1691" spans="1:7" x14ac:dyDescent="0.25">
      <c r="A1691" s="6" t="s">
        <v>2002</v>
      </c>
      <c r="B1691" s="6" t="s">
        <v>730</v>
      </c>
      <c r="C1691" s="26" t="s">
        <v>731</v>
      </c>
      <c r="D1691" s="15">
        <v>407</v>
      </c>
      <c r="G1691" s="32">
        <f t="shared" si="40"/>
        <v>0</v>
      </c>
    </row>
    <row r="1692" spans="1:7" x14ac:dyDescent="0.25">
      <c r="A1692" s="6" t="s">
        <v>2003</v>
      </c>
      <c r="B1692" s="6"/>
      <c r="C1692" s="26"/>
      <c r="D1692" s="15">
        <v>316</v>
      </c>
      <c r="G1692" s="32">
        <f t="shared" si="40"/>
        <v>0</v>
      </c>
    </row>
    <row r="1693" spans="1:7" x14ac:dyDescent="0.25">
      <c r="A1693" s="6" t="s">
        <v>2004</v>
      </c>
      <c r="B1693" s="6"/>
      <c r="C1693" s="26"/>
      <c r="D1693" s="15">
        <v>161</v>
      </c>
      <c r="G1693" s="32">
        <f t="shared" si="40"/>
        <v>0</v>
      </c>
    </row>
    <row r="1694" spans="1:7" x14ac:dyDescent="0.25">
      <c r="A1694" s="6" t="s">
        <v>2005</v>
      </c>
      <c r="B1694" s="6"/>
      <c r="C1694" s="26"/>
      <c r="D1694" s="15">
        <v>251</v>
      </c>
      <c r="G1694" s="32">
        <f t="shared" si="40"/>
        <v>0</v>
      </c>
    </row>
    <row r="1695" spans="1:7" x14ac:dyDescent="0.25">
      <c r="A1695" s="6" t="s">
        <v>2006</v>
      </c>
      <c r="B1695" s="6"/>
      <c r="C1695" s="26"/>
      <c r="D1695" s="15">
        <v>396</v>
      </c>
      <c r="G1695" s="32">
        <f t="shared" si="40"/>
        <v>0</v>
      </c>
    </row>
    <row r="1696" spans="1:7" x14ac:dyDescent="0.25">
      <c r="A1696" s="6" t="s">
        <v>2007</v>
      </c>
      <c r="B1696" s="6"/>
      <c r="C1696" s="26"/>
      <c r="D1696" s="15">
        <v>296</v>
      </c>
      <c r="G1696" s="32">
        <f t="shared" si="40"/>
        <v>0</v>
      </c>
    </row>
    <row r="1697" spans="1:7" x14ac:dyDescent="0.25">
      <c r="A1697" s="6" t="s">
        <v>2008</v>
      </c>
      <c r="B1697" s="6"/>
      <c r="C1697" s="26"/>
      <c r="D1697" s="15">
        <v>628</v>
      </c>
      <c r="G1697" s="32">
        <f t="shared" si="40"/>
        <v>0</v>
      </c>
    </row>
    <row r="1698" spans="1:7" x14ac:dyDescent="0.25">
      <c r="A1698" s="6" t="s">
        <v>2009</v>
      </c>
      <c r="B1698" s="6"/>
      <c r="C1698" s="26"/>
      <c r="D1698" s="15">
        <v>209</v>
      </c>
      <c r="G1698" s="32">
        <f t="shared" si="40"/>
        <v>0</v>
      </c>
    </row>
    <row r="1699" spans="1:7" x14ac:dyDescent="0.25">
      <c r="A1699" s="6" t="s">
        <v>2010</v>
      </c>
      <c r="B1699" s="6"/>
      <c r="C1699" s="26"/>
      <c r="D1699" s="15">
        <v>366</v>
      </c>
      <c r="G1699" s="32">
        <f t="shared" si="40"/>
        <v>0</v>
      </c>
    </row>
    <row r="1700" spans="1:7" x14ac:dyDescent="0.25">
      <c r="A1700" s="6" t="s">
        <v>2011</v>
      </c>
      <c r="B1700" s="6" t="s">
        <v>874</v>
      </c>
      <c r="C1700" s="26" t="s">
        <v>875</v>
      </c>
      <c r="D1700" s="15">
        <v>342</v>
      </c>
      <c r="G1700" s="32">
        <f t="shared" si="40"/>
        <v>0</v>
      </c>
    </row>
    <row r="1701" spans="1:7" x14ac:dyDescent="0.25">
      <c r="A1701" s="6" t="s">
        <v>2012</v>
      </c>
      <c r="B1701" s="6"/>
      <c r="C1701" s="26"/>
      <c r="D1701" s="15">
        <v>170</v>
      </c>
      <c r="G1701" s="32">
        <f t="shared" si="40"/>
        <v>0</v>
      </c>
    </row>
    <row r="1702" spans="1:7" x14ac:dyDescent="0.25">
      <c r="A1702" s="6" t="s">
        <v>2013</v>
      </c>
      <c r="B1702" s="6"/>
      <c r="C1702" s="26"/>
      <c r="D1702" s="15">
        <v>161</v>
      </c>
      <c r="G1702" s="32">
        <f t="shared" si="40"/>
        <v>0</v>
      </c>
    </row>
    <row r="1703" spans="1:7" x14ac:dyDescent="0.25">
      <c r="A1703" s="6" t="s">
        <v>2014</v>
      </c>
      <c r="B1703" s="6" t="s">
        <v>89</v>
      </c>
      <c r="C1703" s="26" t="s">
        <v>56</v>
      </c>
      <c r="D1703" s="15">
        <v>166</v>
      </c>
      <c r="G1703" s="32">
        <f t="shared" si="40"/>
        <v>0</v>
      </c>
    </row>
    <row r="1704" spans="1:7" x14ac:dyDescent="0.25">
      <c r="A1704" s="6" t="s">
        <v>2015</v>
      </c>
      <c r="B1704" s="6"/>
      <c r="C1704" s="26"/>
      <c r="D1704" s="15">
        <v>141</v>
      </c>
      <c r="G1704" s="32">
        <f t="shared" si="40"/>
        <v>0</v>
      </c>
    </row>
    <row r="1705" spans="1:7" x14ac:dyDescent="0.25">
      <c r="A1705" s="6" t="s">
        <v>2016</v>
      </c>
      <c r="B1705" s="6"/>
      <c r="C1705" s="26"/>
      <c r="D1705" s="15">
        <v>206.5</v>
      </c>
      <c r="G1705" s="32">
        <f t="shared" si="40"/>
        <v>0</v>
      </c>
    </row>
    <row r="1706" spans="1:7" x14ac:dyDescent="0.25">
      <c r="A1706" s="6" t="s">
        <v>2017</v>
      </c>
      <c r="B1706" s="6"/>
      <c r="C1706" s="26"/>
      <c r="D1706" s="15">
        <v>254</v>
      </c>
      <c r="G1706" s="32">
        <f t="shared" si="40"/>
        <v>0</v>
      </c>
    </row>
    <row r="1707" spans="1:7" x14ac:dyDescent="0.25">
      <c r="A1707" s="6" t="s">
        <v>2018</v>
      </c>
      <c r="B1707" s="6"/>
      <c r="C1707" s="26"/>
      <c r="D1707" s="15">
        <v>206.5</v>
      </c>
      <c r="G1707" s="32">
        <f t="shared" si="40"/>
        <v>0</v>
      </c>
    </row>
    <row r="1708" spans="1:7" x14ac:dyDescent="0.25">
      <c r="A1708" s="6" t="s">
        <v>2019</v>
      </c>
      <c r="B1708" s="6" t="s">
        <v>89</v>
      </c>
      <c r="C1708" s="26" t="s">
        <v>56</v>
      </c>
      <c r="D1708" s="15">
        <v>230</v>
      </c>
      <c r="G1708" s="32">
        <f t="shared" si="40"/>
        <v>0</v>
      </c>
    </row>
    <row r="1709" spans="1:7" x14ac:dyDescent="0.25">
      <c r="A1709" s="6" t="s">
        <v>2020</v>
      </c>
      <c r="B1709" s="6"/>
      <c r="C1709" s="26"/>
      <c r="D1709" s="15">
        <v>534.5</v>
      </c>
      <c r="G1709" s="32">
        <f t="shared" si="40"/>
        <v>0</v>
      </c>
    </row>
    <row r="1710" spans="1:7" x14ac:dyDescent="0.25">
      <c r="A1710" s="6" t="s">
        <v>2021</v>
      </c>
      <c r="B1710" s="6"/>
      <c r="C1710" s="26"/>
      <c r="D1710" s="15">
        <v>453</v>
      </c>
      <c r="G1710" s="32">
        <f t="shared" si="40"/>
        <v>0</v>
      </c>
    </row>
    <row r="1711" spans="1:7" x14ac:dyDescent="0.25">
      <c r="A1711" s="6" t="s">
        <v>2022</v>
      </c>
      <c r="B1711" s="6"/>
      <c r="C1711" s="26"/>
      <c r="D1711" s="15">
        <v>478</v>
      </c>
      <c r="G1711" s="32">
        <f t="shared" si="40"/>
        <v>0</v>
      </c>
    </row>
    <row r="1712" spans="1:7" x14ac:dyDescent="0.25">
      <c r="A1712" s="6" t="s">
        <v>2023</v>
      </c>
      <c r="B1712" s="6"/>
      <c r="C1712" s="26"/>
      <c r="D1712" s="15">
        <v>315.5</v>
      </c>
      <c r="G1712" s="32">
        <f t="shared" si="40"/>
        <v>0</v>
      </c>
    </row>
    <row r="1713" spans="1:7" x14ac:dyDescent="0.25">
      <c r="A1713" s="6" t="s">
        <v>2024</v>
      </c>
      <c r="B1713" s="6" t="s">
        <v>89</v>
      </c>
      <c r="C1713" s="26" t="s">
        <v>56</v>
      </c>
      <c r="D1713" s="15">
        <v>616</v>
      </c>
      <c r="G1713" s="32">
        <f t="shared" si="40"/>
        <v>0</v>
      </c>
    </row>
    <row r="1714" spans="1:7" x14ac:dyDescent="0.25">
      <c r="A1714" s="6" t="s">
        <v>2025</v>
      </c>
      <c r="B1714" s="6" t="s">
        <v>2026</v>
      </c>
      <c r="C1714" s="26" t="s">
        <v>576</v>
      </c>
      <c r="D1714" s="15">
        <v>669</v>
      </c>
      <c r="G1714" s="32">
        <f t="shared" si="40"/>
        <v>0</v>
      </c>
    </row>
    <row r="1715" spans="1:7" x14ac:dyDescent="0.25">
      <c r="A1715" s="6" t="s">
        <v>2027</v>
      </c>
      <c r="B1715" s="6" t="s">
        <v>89</v>
      </c>
      <c r="C1715" s="26" t="s">
        <v>56</v>
      </c>
      <c r="D1715" s="15">
        <v>397</v>
      </c>
      <c r="G1715" s="32">
        <f t="shared" si="40"/>
        <v>0</v>
      </c>
    </row>
    <row r="1716" spans="1:7" x14ac:dyDescent="0.25">
      <c r="A1716" s="6" t="s">
        <v>2028</v>
      </c>
      <c r="B1716" s="6"/>
      <c r="C1716" s="26"/>
      <c r="D1716" s="15">
        <v>171</v>
      </c>
      <c r="G1716" s="32">
        <f t="shared" si="40"/>
        <v>0</v>
      </c>
    </row>
    <row r="1717" spans="1:7" x14ac:dyDescent="0.25">
      <c r="A1717" s="6" t="s">
        <v>2029</v>
      </c>
      <c r="B1717" s="6" t="s">
        <v>2030</v>
      </c>
      <c r="C1717" s="26" t="s">
        <v>1922</v>
      </c>
      <c r="D1717" s="15">
        <v>249</v>
      </c>
      <c r="G1717" s="32">
        <f t="shared" si="40"/>
        <v>0</v>
      </c>
    </row>
    <row r="1718" spans="1:7" x14ac:dyDescent="0.25">
      <c r="A1718" s="6" t="s">
        <v>2031</v>
      </c>
      <c r="B1718" s="6"/>
      <c r="C1718" s="26"/>
      <c r="D1718" s="15">
        <v>251</v>
      </c>
      <c r="G1718" s="32">
        <f t="shared" si="40"/>
        <v>0</v>
      </c>
    </row>
    <row r="1719" spans="1:7" x14ac:dyDescent="0.25">
      <c r="A1719" s="6" t="s">
        <v>2032</v>
      </c>
      <c r="B1719" s="6"/>
      <c r="C1719" s="26"/>
      <c r="D1719" s="15">
        <v>477</v>
      </c>
      <c r="G1719" s="32">
        <f t="shared" si="40"/>
        <v>0</v>
      </c>
    </row>
    <row r="1720" spans="1:7" x14ac:dyDescent="0.25">
      <c r="A1720" s="6" t="s">
        <v>2033</v>
      </c>
      <c r="B1720" s="6"/>
      <c r="C1720" s="26"/>
      <c r="D1720" s="15">
        <v>295</v>
      </c>
      <c r="G1720" s="32">
        <f t="shared" si="40"/>
        <v>0</v>
      </c>
    </row>
    <row r="1721" spans="1:7" x14ac:dyDescent="0.25">
      <c r="A1721" s="6" t="s">
        <v>2034</v>
      </c>
      <c r="B1721" s="6" t="s">
        <v>89</v>
      </c>
      <c r="C1721" s="26" t="s">
        <v>56</v>
      </c>
      <c r="D1721" s="15">
        <v>99</v>
      </c>
      <c r="G1721" s="32">
        <f t="shared" si="40"/>
        <v>0</v>
      </c>
    </row>
    <row r="1722" spans="1:7" x14ac:dyDescent="0.25">
      <c r="A1722" s="6" t="s">
        <v>2035</v>
      </c>
      <c r="B1722" s="6" t="s">
        <v>2036</v>
      </c>
      <c r="C1722" s="26" t="s">
        <v>2037</v>
      </c>
      <c r="D1722" s="15">
        <v>772</v>
      </c>
      <c r="G1722" s="32">
        <f t="shared" si="40"/>
        <v>0</v>
      </c>
    </row>
    <row r="1723" spans="1:7" x14ac:dyDescent="0.25">
      <c r="A1723" s="6" t="s">
        <v>2038</v>
      </c>
      <c r="B1723" s="6" t="s">
        <v>2039</v>
      </c>
      <c r="C1723" s="26" t="s">
        <v>576</v>
      </c>
      <c r="D1723" s="15">
        <v>125</v>
      </c>
      <c r="G1723" s="32">
        <f t="shared" si="40"/>
        <v>0</v>
      </c>
    </row>
    <row r="1724" spans="1:7" x14ac:dyDescent="0.25">
      <c r="A1724" s="6" t="s">
        <v>2040</v>
      </c>
      <c r="B1724" s="6" t="s">
        <v>89</v>
      </c>
      <c r="C1724" s="26" t="s">
        <v>56</v>
      </c>
      <c r="D1724" s="15">
        <v>167</v>
      </c>
      <c r="G1724" s="32">
        <f t="shared" si="40"/>
        <v>0</v>
      </c>
    </row>
    <row r="1725" spans="1:7" x14ac:dyDescent="0.25">
      <c r="A1725" s="6" t="s">
        <v>2041</v>
      </c>
      <c r="B1725" s="6" t="s">
        <v>89</v>
      </c>
      <c r="C1725" s="26" t="s">
        <v>56</v>
      </c>
      <c r="D1725" s="15">
        <v>1059</v>
      </c>
      <c r="G1725" s="32">
        <f t="shared" si="40"/>
        <v>0</v>
      </c>
    </row>
    <row r="1726" spans="1:7" x14ac:dyDescent="0.25">
      <c r="A1726" s="6" t="s">
        <v>2042</v>
      </c>
      <c r="B1726" s="6"/>
      <c r="C1726" s="26"/>
      <c r="D1726" s="15">
        <v>355.5</v>
      </c>
      <c r="G1726" s="32">
        <f t="shared" si="40"/>
        <v>0</v>
      </c>
    </row>
    <row r="1727" spans="1:7" x14ac:dyDescent="0.25">
      <c r="A1727" s="6" t="s">
        <v>2043</v>
      </c>
      <c r="B1727" s="6"/>
      <c r="C1727" s="26"/>
      <c r="D1727" s="15">
        <v>206</v>
      </c>
      <c r="G1727" s="32">
        <f t="shared" si="40"/>
        <v>0</v>
      </c>
    </row>
    <row r="1728" spans="1:7" x14ac:dyDescent="0.25">
      <c r="A1728" s="6" t="s">
        <v>2044</v>
      </c>
      <c r="B1728" s="6"/>
      <c r="C1728" s="26"/>
      <c r="D1728" s="15">
        <v>396</v>
      </c>
      <c r="G1728" s="32">
        <f t="shared" si="40"/>
        <v>0</v>
      </c>
    </row>
    <row r="1729" spans="1:7" x14ac:dyDescent="0.25">
      <c r="A1729" s="6" t="s">
        <v>2045</v>
      </c>
      <c r="B1729" s="6"/>
      <c r="C1729" s="26"/>
      <c r="D1729" s="15">
        <v>161</v>
      </c>
      <c r="G1729" s="32">
        <f t="shared" si="40"/>
        <v>0</v>
      </c>
    </row>
    <row r="1730" spans="1:7" x14ac:dyDescent="0.25">
      <c r="A1730" s="6" t="s">
        <v>2046</v>
      </c>
      <c r="B1730" s="6"/>
      <c r="C1730" s="26"/>
      <c r="D1730" s="15">
        <v>300</v>
      </c>
      <c r="G1730" s="32">
        <f t="shared" si="40"/>
        <v>0</v>
      </c>
    </row>
    <row r="1731" spans="1:7" x14ac:dyDescent="0.25">
      <c r="A1731" s="6" t="s">
        <v>2047</v>
      </c>
      <c r="B1731" s="6"/>
      <c r="C1731" s="26"/>
      <c r="D1731" s="15">
        <v>290</v>
      </c>
      <c r="G1731" s="32">
        <f t="shared" ref="G1731:G1794" si="41">SUMIF($B:$B,F1731,$D:$D)</f>
        <v>0</v>
      </c>
    </row>
    <row r="1732" spans="1:7" x14ac:dyDescent="0.25">
      <c r="A1732" s="6" t="s">
        <v>2048</v>
      </c>
      <c r="B1732" s="6"/>
      <c r="C1732" s="26"/>
      <c r="D1732" s="15">
        <v>396</v>
      </c>
      <c r="G1732" s="32">
        <f t="shared" si="41"/>
        <v>0</v>
      </c>
    </row>
    <row r="1733" spans="1:7" x14ac:dyDescent="0.25">
      <c r="A1733" s="6" t="s">
        <v>2049</v>
      </c>
      <c r="B1733" s="6" t="s">
        <v>89</v>
      </c>
      <c r="C1733" s="26" t="s">
        <v>56</v>
      </c>
      <c r="D1733" s="15">
        <v>124</v>
      </c>
      <c r="G1733" s="32">
        <f t="shared" si="41"/>
        <v>0</v>
      </c>
    </row>
    <row r="1734" spans="1:7" x14ac:dyDescent="0.25">
      <c r="A1734" s="6" t="s">
        <v>2050</v>
      </c>
      <c r="B1734" s="6" t="s">
        <v>2051</v>
      </c>
      <c r="C1734" s="26" t="s">
        <v>1922</v>
      </c>
      <c r="D1734" s="15">
        <v>198</v>
      </c>
      <c r="G1734" s="32">
        <f t="shared" si="41"/>
        <v>0</v>
      </c>
    </row>
    <row r="1735" spans="1:7" x14ac:dyDescent="0.25">
      <c r="A1735" s="6" t="s">
        <v>2052</v>
      </c>
      <c r="B1735" s="6" t="s">
        <v>89</v>
      </c>
      <c r="C1735" s="26" t="s">
        <v>56</v>
      </c>
      <c r="D1735" s="15">
        <v>292</v>
      </c>
      <c r="G1735" s="32">
        <f t="shared" si="41"/>
        <v>0</v>
      </c>
    </row>
    <row r="1736" spans="1:7" x14ac:dyDescent="0.25">
      <c r="A1736" s="6" t="s">
        <v>2053</v>
      </c>
      <c r="B1736" s="6" t="s">
        <v>89</v>
      </c>
      <c r="C1736" s="26" t="s">
        <v>56</v>
      </c>
      <c r="D1736" s="15">
        <v>166</v>
      </c>
      <c r="G1736" s="32">
        <f t="shared" si="41"/>
        <v>0</v>
      </c>
    </row>
    <row r="1737" spans="1:7" x14ac:dyDescent="0.25">
      <c r="A1737" s="6" t="s">
        <v>2054</v>
      </c>
      <c r="B1737" s="6" t="s">
        <v>89</v>
      </c>
      <c r="C1737" s="26" t="s">
        <v>56</v>
      </c>
      <c r="D1737" s="15">
        <v>568</v>
      </c>
      <c r="G1737" s="32">
        <f t="shared" si="41"/>
        <v>0</v>
      </c>
    </row>
    <row r="1738" spans="1:7" x14ac:dyDescent="0.25">
      <c r="A1738" s="6" t="s">
        <v>2055</v>
      </c>
      <c r="B1738" s="6"/>
      <c r="C1738" s="26"/>
      <c r="D1738" s="15">
        <v>289</v>
      </c>
      <c r="G1738" s="32">
        <f t="shared" si="41"/>
        <v>0</v>
      </c>
    </row>
    <row r="1739" spans="1:7" x14ac:dyDescent="0.25">
      <c r="A1739" s="6" t="s">
        <v>2056</v>
      </c>
      <c r="B1739" s="6"/>
      <c r="C1739" s="26"/>
      <c r="D1739" s="15">
        <v>250</v>
      </c>
      <c r="G1739" s="32">
        <f t="shared" si="41"/>
        <v>0</v>
      </c>
    </row>
    <row r="1740" spans="1:7" x14ac:dyDescent="0.25">
      <c r="A1740" s="6" t="s">
        <v>2057</v>
      </c>
      <c r="B1740" s="6"/>
      <c r="C1740" s="26"/>
      <c r="D1740" s="15">
        <v>201</v>
      </c>
      <c r="G1740" s="32">
        <f t="shared" si="41"/>
        <v>0</v>
      </c>
    </row>
    <row r="1741" spans="1:7" x14ac:dyDescent="0.25">
      <c r="A1741" s="6" t="s">
        <v>2058</v>
      </c>
      <c r="B1741" s="6" t="s">
        <v>89</v>
      </c>
      <c r="C1741" s="26" t="s">
        <v>56</v>
      </c>
      <c r="D1741" s="15">
        <v>167</v>
      </c>
      <c r="G1741" s="32">
        <f t="shared" si="41"/>
        <v>0</v>
      </c>
    </row>
    <row r="1742" spans="1:7" x14ac:dyDescent="0.25">
      <c r="A1742" s="6" t="s">
        <v>2059</v>
      </c>
      <c r="B1742" s="6" t="s">
        <v>89</v>
      </c>
      <c r="C1742" s="26" t="s">
        <v>56</v>
      </c>
      <c r="D1742" s="15">
        <v>512</v>
      </c>
      <c r="G1742" s="32">
        <f t="shared" si="41"/>
        <v>0</v>
      </c>
    </row>
    <row r="1743" spans="1:7" x14ac:dyDescent="0.25">
      <c r="A1743" s="6" t="s">
        <v>2060</v>
      </c>
      <c r="B1743" s="6"/>
      <c r="C1743" s="26"/>
      <c r="D1743" s="15">
        <v>186</v>
      </c>
      <c r="G1743" s="32">
        <f t="shared" si="41"/>
        <v>0</v>
      </c>
    </row>
    <row r="1744" spans="1:7" x14ac:dyDescent="0.25">
      <c r="A1744" s="6" t="s">
        <v>2061</v>
      </c>
      <c r="B1744" s="6"/>
      <c r="C1744" s="26"/>
      <c r="D1744" s="15">
        <v>475</v>
      </c>
      <c r="G1744" s="32">
        <f t="shared" si="41"/>
        <v>0</v>
      </c>
    </row>
    <row r="1745" spans="1:7" x14ac:dyDescent="0.25">
      <c r="A1745" s="6" t="s">
        <v>2062</v>
      </c>
      <c r="B1745" s="6"/>
      <c r="C1745" s="26"/>
      <c r="D1745" s="15">
        <v>315.5</v>
      </c>
      <c r="G1745" s="32">
        <f t="shared" si="41"/>
        <v>0</v>
      </c>
    </row>
    <row r="1746" spans="1:7" x14ac:dyDescent="0.25">
      <c r="A1746" s="6" t="s">
        <v>2063</v>
      </c>
      <c r="B1746" s="6"/>
      <c r="C1746" s="26"/>
      <c r="D1746" s="15">
        <v>244</v>
      </c>
      <c r="G1746" s="32">
        <f t="shared" si="41"/>
        <v>0</v>
      </c>
    </row>
    <row r="1747" spans="1:7" x14ac:dyDescent="0.25">
      <c r="A1747" s="6" t="s">
        <v>2064</v>
      </c>
      <c r="B1747" s="6"/>
      <c r="C1747" s="26"/>
      <c r="D1747" s="15">
        <v>161</v>
      </c>
      <c r="G1747" s="32">
        <f t="shared" si="41"/>
        <v>0</v>
      </c>
    </row>
    <row r="1748" spans="1:7" x14ac:dyDescent="0.25">
      <c r="A1748" s="6" t="s">
        <v>2065</v>
      </c>
      <c r="B1748" s="6"/>
      <c r="C1748" s="26"/>
      <c r="D1748" s="15">
        <v>698.5</v>
      </c>
      <c r="G1748" s="32">
        <f t="shared" si="41"/>
        <v>0</v>
      </c>
    </row>
    <row r="1749" spans="1:7" x14ac:dyDescent="0.25">
      <c r="A1749" s="6" t="s">
        <v>2066</v>
      </c>
      <c r="B1749" s="6"/>
      <c r="C1749" s="26"/>
      <c r="D1749" s="15">
        <v>324</v>
      </c>
      <c r="G1749" s="32">
        <f t="shared" si="41"/>
        <v>0</v>
      </c>
    </row>
    <row r="1750" spans="1:7" x14ac:dyDescent="0.25">
      <c r="A1750" s="6" t="s">
        <v>2067</v>
      </c>
      <c r="B1750" s="6"/>
      <c r="C1750" s="26"/>
      <c r="D1750" s="15">
        <v>204.9</v>
      </c>
      <c r="G1750" s="32">
        <f t="shared" si="41"/>
        <v>0</v>
      </c>
    </row>
    <row r="1751" spans="1:7" x14ac:dyDescent="0.25">
      <c r="A1751" s="6" t="s">
        <v>2068</v>
      </c>
      <c r="B1751" s="6" t="s">
        <v>755</v>
      </c>
      <c r="C1751" s="26" t="s">
        <v>756</v>
      </c>
      <c r="D1751" s="15">
        <v>38</v>
      </c>
      <c r="G1751" s="32">
        <f t="shared" si="41"/>
        <v>0</v>
      </c>
    </row>
    <row r="1752" spans="1:7" x14ac:dyDescent="0.25">
      <c r="A1752" s="6" t="s">
        <v>2069</v>
      </c>
      <c r="B1752" s="6" t="s">
        <v>2070</v>
      </c>
      <c r="C1752" s="26" t="s">
        <v>2071</v>
      </c>
      <c r="D1752" s="15">
        <v>851</v>
      </c>
      <c r="G1752" s="32">
        <f t="shared" si="41"/>
        <v>0</v>
      </c>
    </row>
    <row r="1753" spans="1:7" x14ac:dyDescent="0.25">
      <c r="A1753" s="6" t="s">
        <v>2072</v>
      </c>
      <c r="B1753" s="6"/>
      <c r="C1753" s="26"/>
      <c r="D1753" s="15">
        <v>612</v>
      </c>
      <c r="G1753" s="32">
        <f t="shared" si="41"/>
        <v>0</v>
      </c>
    </row>
    <row r="1754" spans="1:7" x14ac:dyDescent="0.25">
      <c r="A1754" s="6" t="s">
        <v>2073</v>
      </c>
      <c r="B1754" s="6" t="s">
        <v>89</v>
      </c>
      <c r="C1754" s="26" t="s">
        <v>56</v>
      </c>
      <c r="D1754" s="15">
        <v>532</v>
      </c>
      <c r="G1754" s="32">
        <f t="shared" si="41"/>
        <v>0</v>
      </c>
    </row>
    <row r="1755" spans="1:7" x14ac:dyDescent="0.25">
      <c r="A1755" s="6" t="s">
        <v>2074</v>
      </c>
      <c r="B1755" s="6"/>
      <c r="C1755" s="26"/>
      <c r="D1755" s="15">
        <v>415</v>
      </c>
      <c r="G1755" s="32">
        <f t="shared" si="41"/>
        <v>0</v>
      </c>
    </row>
    <row r="1756" spans="1:7" x14ac:dyDescent="0.25">
      <c r="A1756" s="6" t="s">
        <v>2075</v>
      </c>
      <c r="B1756" s="6"/>
      <c r="C1756" s="26"/>
      <c r="D1756" s="15">
        <v>368</v>
      </c>
      <c r="G1756" s="32">
        <f t="shared" si="41"/>
        <v>0</v>
      </c>
    </row>
    <row r="1757" spans="1:7" x14ac:dyDescent="0.25">
      <c r="A1757" s="6" t="s">
        <v>2076</v>
      </c>
      <c r="B1757" s="6"/>
      <c r="C1757" s="26"/>
      <c r="D1757" s="15">
        <v>170</v>
      </c>
      <c r="G1757" s="32">
        <f t="shared" si="41"/>
        <v>0</v>
      </c>
    </row>
    <row r="1758" spans="1:7" x14ac:dyDescent="0.25">
      <c r="A1758" s="6" t="s">
        <v>2077</v>
      </c>
      <c r="B1758" s="6"/>
      <c r="C1758" s="26"/>
      <c r="D1758" s="15">
        <v>290</v>
      </c>
      <c r="G1758" s="32">
        <f t="shared" si="41"/>
        <v>0</v>
      </c>
    </row>
    <row r="1759" spans="1:7" x14ac:dyDescent="0.25">
      <c r="A1759" s="6" t="s">
        <v>2078</v>
      </c>
      <c r="B1759" s="6" t="s">
        <v>632</v>
      </c>
      <c r="C1759" s="26" t="s">
        <v>633</v>
      </c>
      <c r="D1759" s="15">
        <v>418</v>
      </c>
      <c r="G1759" s="32">
        <f t="shared" si="41"/>
        <v>0</v>
      </c>
    </row>
    <row r="1760" spans="1:7" x14ac:dyDescent="0.25">
      <c r="A1760" s="6" t="s">
        <v>2079</v>
      </c>
      <c r="B1760" s="6"/>
      <c r="C1760" s="26"/>
      <c r="D1760" s="15">
        <v>356</v>
      </c>
      <c r="G1760" s="32">
        <f t="shared" si="41"/>
        <v>0</v>
      </c>
    </row>
    <row r="1761" spans="1:7" x14ac:dyDescent="0.25">
      <c r="A1761" s="6" t="s">
        <v>2080</v>
      </c>
      <c r="B1761" s="6"/>
      <c r="C1761" s="26"/>
      <c r="D1761" s="15">
        <v>470</v>
      </c>
      <c r="G1761" s="32">
        <f t="shared" si="41"/>
        <v>0</v>
      </c>
    </row>
    <row r="1762" spans="1:7" x14ac:dyDescent="0.25">
      <c r="A1762" s="6" t="s">
        <v>2081</v>
      </c>
      <c r="B1762" s="6"/>
      <c r="C1762" s="26"/>
      <c r="D1762" s="15">
        <v>231</v>
      </c>
      <c r="G1762" s="32">
        <f t="shared" si="41"/>
        <v>0</v>
      </c>
    </row>
    <row r="1763" spans="1:7" x14ac:dyDescent="0.25">
      <c r="A1763" s="6" t="s">
        <v>2082</v>
      </c>
      <c r="B1763" s="6" t="s">
        <v>89</v>
      </c>
      <c r="C1763" s="26" t="s">
        <v>56</v>
      </c>
      <c r="D1763" s="15">
        <v>481</v>
      </c>
      <c r="G1763" s="32">
        <f t="shared" si="41"/>
        <v>0</v>
      </c>
    </row>
    <row r="1764" spans="1:7" x14ac:dyDescent="0.25">
      <c r="A1764" s="6" t="s">
        <v>2083</v>
      </c>
      <c r="B1764" s="6"/>
      <c r="C1764" s="26"/>
      <c r="D1764" s="15">
        <v>195</v>
      </c>
      <c r="G1764" s="32">
        <f t="shared" si="41"/>
        <v>0</v>
      </c>
    </row>
    <row r="1765" spans="1:7" x14ac:dyDescent="0.25">
      <c r="A1765" s="6" t="s">
        <v>2084</v>
      </c>
      <c r="B1765" s="6" t="s">
        <v>89</v>
      </c>
      <c r="C1765" s="26" t="s">
        <v>56</v>
      </c>
      <c r="D1765" s="15">
        <v>198</v>
      </c>
      <c r="G1765" s="32">
        <f t="shared" si="41"/>
        <v>0</v>
      </c>
    </row>
    <row r="1766" spans="1:7" x14ac:dyDescent="0.25">
      <c r="A1766" s="6" t="s">
        <v>2085</v>
      </c>
      <c r="B1766" s="6"/>
      <c r="C1766" s="26"/>
      <c r="D1766" s="15">
        <v>297</v>
      </c>
      <c r="G1766" s="32">
        <f t="shared" si="41"/>
        <v>0</v>
      </c>
    </row>
    <row r="1767" spans="1:7" x14ac:dyDescent="0.25">
      <c r="A1767" s="6" t="s">
        <v>2086</v>
      </c>
      <c r="B1767" s="6"/>
      <c r="C1767" s="26"/>
      <c r="D1767" s="15">
        <v>396</v>
      </c>
      <c r="G1767" s="32">
        <f t="shared" si="41"/>
        <v>0</v>
      </c>
    </row>
    <row r="1768" spans="1:7" x14ac:dyDescent="0.25">
      <c r="A1768" s="6" t="s">
        <v>2087</v>
      </c>
      <c r="B1768" s="6" t="s">
        <v>89</v>
      </c>
      <c r="C1768" s="26" t="s">
        <v>56</v>
      </c>
      <c r="D1768" s="15">
        <v>99</v>
      </c>
      <c r="G1768" s="32">
        <f t="shared" si="41"/>
        <v>0</v>
      </c>
    </row>
    <row r="1769" spans="1:7" x14ac:dyDescent="0.25">
      <c r="A1769" s="6" t="s">
        <v>2088</v>
      </c>
      <c r="B1769" s="6" t="s">
        <v>89</v>
      </c>
      <c r="C1769" s="26" t="s">
        <v>56</v>
      </c>
      <c r="D1769" s="15">
        <v>208</v>
      </c>
      <c r="G1769" s="32">
        <f t="shared" si="41"/>
        <v>0</v>
      </c>
    </row>
    <row r="1770" spans="1:7" x14ac:dyDescent="0.25">
      <c r="A1770" s="6" t="s">
        <v>2089</v>
      </c>
      <c r="B1770" s="6"/>
      <c r="C1770" s="26"/>
      <c r="D1770" s="15">
        <v>150</v>
      </c>
      <c r="G1770" s="32">
        <f t="shared" si="41"/>
        <v>0</v>
      </c>
    </row>
    <row r="1771" spans="1:7" x14ac:dyDescent="0.25">
      <c r="A1771" s="6" t="s">
        <v>2090</v>
      </c>
      <c r="B1771" s="6"/>
      <c r="C1771" s="26"/>
      <c r="D1771" s="15">
        <v>487</v>
      </c>
      <c r="G1771" s="32">
        <f t="shared" si="41"/>
        <v>0</v>
      </c>
    </row>
    <row r="1772" spans="1:7" x14ac:dyDescent="0.25">
      <c r="A1772" s="6" t="s">
        <v>2091</v>
      </c>
      <c r="B1772" s="6"/>
      <c r="C1772" s="26"/>
      <c r="D1772" s="15">
        <v>688</v>
      </c>
      <c r="G1772" s="32">
        <f t="shared" si="41"/>
        <v>0</v>
      </c>
    </row>
    <row r="1773" spans="1:7" x14ac:dyDescent="0.25">
      <c r="A1773" s="6" t="s">
        <v>2092</v>
      </c>
      <c r="B1773" s="6" t="s">
        <v>1205</v>
      </c>
      <c r="C1773" s="26" t="s">
        <v>756</v>
      </c>
      <c r="D1773" s="15">
        <v>333</v>
      </c>
      <c r="G1773" s="32">
        <f t="shared" si="41"/>
        <v>0</v>
      </c>
    </row>
    <row r="1774" spans="1:7" x14ac:dyDescent="0.25">
      <c r="A1774" s="6" t="s">
        <v>2093</v>
      </c>
      <c r="B1774" s="6" t="s">
        <v>2094</v>
      </c>
      <c r="C1774" s="26" t="s">
        <v>2095</v>
      </c>
      <c r="D1774" s="15">
        <v>470</v>
      </c>
      <c r="G1774" s="32">
        <f t="shared" si="41"/>
        <v>0</v>
      </c>
    </row>
    <row r="1775" spans="1:7" x14ac:dyDescent="0.25">
      <c r="A1775" s="6" t="s">
        <v>2096</v>
      </c>
      <c r="B1775" s="6" t="s">
        <v>89</v>
      </c>
      <c r="C1775" s="26" t="s">
        <v>56</v>
      </c>
      <c r="D1775" s="15">
        <v>251</v>
      </c>
      <c r="G1775" s="32">
        <f t="shared" si="41"/>
        <v>0</v>
      </c>
    </row>
    <row r="1776" spans="1:7" x14ac:dyDescent="0.25">
      <c r="A1776" s="6" t="s">
        <v>2097</v>
      </c>
      <c r="B1776" s="6"/>
      <c r="C1776" s="26"/>
      <c r="D1776" s="15">
        <v>171</v>
      </c>
      <c r="G1776" s="32">
        <f t="shared" si="41"/>
        <v>0</v>
      </c>
    </row>
    <row r="1777" spans="1:7" x14ac:dyDescent="0.25">
      <c r="A1777" s="6" t="s">
        <v>2098</v>
      </c>
      <c r="B1777" s="6"/>
      <c r="C1777" s="26"/>
      <c r="D1777" s="15">
        <v>221</v>
      </c>
      <c r="G1777" s="32">
        <f t="shared" si="41"/>
        <v>0</v>
      </c>
    </row>
    <row r="1778" spans="1:7" x14ac:dyDescent="0.25">
      <c r="A1778" s="6" t="s">
        <v>2099</v>
      </c>
      <c r="B1778" s="6" t="s">
        <v>89</v>
      </c>
      <c r="C1778" s="26" t="s">
        <v>56</v>
      </c>
      <c r="D1778" s="15">
        <v>188</v>
      </c>
      <c r="G1778" s="32">
        <f t="shared" si="41"/>
        <v>0</v>
      </c>
    </row>
    <row r="1779" spans="1:7" x14ac:dyDescent="0.25">
      <c r="A1779" s="6" t="s">
        <v>2100</v>
      </c>
      <c r="B1779" s="6" t="s">
        <v>730</v>
      </c>
      <c r="C1779" s="26" t="s">
        <v>731</v>
      </c>
      <c r="D1779" s="15">
        <v>124</v>
      </c>
      <c r="G1779" s="32">
        <f t="shared" si="41"/>
        <v>0</v>
      </c>
    </row>
    <row r="1780" spans="1:7" x14ac:dyDescent="0.25">
      <c r="A1780" s="6" t="s">
        <v>2101</v>
      </c>
      <c r="B1780" s="6" t="s">
        <v>89</v>
      </c>
      <c r="C1780" s="26" t="s">
        <v>56</v>
      </c>
      <c r="D1780" s="15">
        <v>406</v>
      </c>
      <c r="G1780" s="32">
        <f t="shared" si="41"/>
        <v>0</v>
      </c>
    </row>
    <row r="1781" spans="1:7" x14ac:dyDescent="0.25">
      <c r="A1781" s="6" t="s">
        <v>2102</v>
      </c>
      <c r="B1781" s="6"/>
      <c r="C1781" s="26"/>
      <c r="D1781" s="15">
        <v>414</v>
      </c>
      <c r="G1781" s="32">
        <f t="shared" si="41"/>
        <v>0</v>
      </c>
    </row>
    <row r="1782" spans="1:7" x14ac:dyDescent="0.25">
      <c r="A1782" s="6" t="s">
        <v>2103</v>
      </c>
      <c r="B1782" s="6"/>
      <c r="C1782" s="26"/>
      <c r="D1782" s="15">
        <v>306</v>
      </c>
      <c r="G1782" s="32">
        <f t="shared" si="41"/>
        <v>0</v>
      </c>
    </row>
    <row r="1783" spans="1:7" x14ac:dyDescent="0.25">
      <c r="A1783" s="6" t="s">
        <v>2104</v>
      </c>
      <c r="B1783" s="6"/>
      <c r="C1783" s="26"/>
      <c r="D1783" s="15">
        <v>161</v>
      </c>
      <c r="G1783" s="32">
        <f t="shared" si="41"/>
        <v>0</v>
      </c>
    </row>
    <row r="1784" spans="1:7" x14ac:dyDescent="0.25">
      <c r="A1784" s="6" t="s">
        <v>2105</v>
      </c>
      <c r="B1784" s="6"/>
      <c r="C1784" s="26"/>
      <c r="D1784" s="15">
        <v>270</v>
      </c>
      <c r="G1784" s="32">
        <f t="shared" si="41"/>
        <v>0</v>
      </c>
    </row>
    <row r="1785" spans="1:7" x14ac:dyDescent="0.25">
      <c r="A1785" s="6" t="s">
        <v>2106</v>
      </c>
      <c r="B1785" s="6"/>
      <c r="C1785" s="26"/>
      <c r="D1785" s="15">
        <v>356</v>
      </c>
      <c r="G1785" s="32">
        <f t="shared" si="41"/>
        <v>0</v>
      </c>
    </row>
    <row r="1786" spans="1:7" x14ac:dyDescent="0.25">
      <c r="A1786" s="6" t="s">
        <v>2107</v>
      </c>
      <c r="B1786" s="6" t="s">
        <v>1707</v>
      </c>
      <c r="C1786" s="26" t="s">
        <v>1708</v>
      </c>
      <c r="D1786" s="15">
        <v>88</v>
      </c>
      <c r="G1786" s="32">
        <f t="shared" si="41"/>
        <v>0</v>
      </c>
    </row>
    <row r="1787" spans="1:7" x14ac:dyDescent="0.25">
      <c r="A1787" s="6" t="s">
        <v>2108</v>
      </c>
      <c r="B1787" s="6" t="s">
        <v>730</v>
      </c>
      <c r="C1787" s="26" t="s">
        <v>731</v>
      </c>
      <c r="D1787" s="15">
        <v>248</v>
      </c>
      <c r="G1787" s="32">
        <f t="shared" si="41"/>
        <v>0</v>
      </c>
    </row>
    <row r="1788" spans="1:7" x14ac:dyDescent="0.25">
      <c r="A1788" s="6" t="s">
        <v>2109</v>
      </c>
      <c r="B1788" s="6" t="s">
        <v>89</v>
      </c>
      <c r="C1788" s="26" t="s">
        <v>56</v>
      </c>
      <c r="D1788" s="15">
        <v>104</v>
      </c>
      <c r="G1788" s="32">
        <f t="shared" si="41"/>
        <v>0</v>
      </c>
    </row>
    <row r="1789" spans="1:7" x14ac:dyDescent="0.25">
      <c r="A1789" s="6" t="s">
        <v>2110</v>
      </c>
      <c r="B1789" s="6"/>
      <c r="C1789" s="26"/>
      <c r="D1789" s="15">
        <v>224</v>
      </c>
      <c r="G1789" s="32">
        <f t="shared" si="41"/>
        <v>0</v>
      </c>
    </row>
    <row r="1790" spans="1:7" x14ac:dyDescent="0.25">
      <c r="A1790" s="6" t="s">
        <v>2111</v>
      </c>
      <c r="B1790" s="6"/>
      <c r="C1790" s="26"/>
      <c r="D1790" s="15">
        <v>180</v>
      </c>
      <c r="G1790" s="32">
        <f t="shared" si="41"/>
        <v>0</v>
      </c>
    </row>
    <row r="1791" spans="1:7" x14ac:dyDescent="0.25">
      <c r="A1791" s="6" t="s">
        <v>2112</v>
      </c>
      <c r="B1791" s="6"/>
      <c r="C1791" s="26"/>
      <c r="D1791" s="15">
        <v>160</v>
      </c>
      <c r="G1791" s="32">
        <f t="shared" si="41"/>
        <v>0</v>
      </c>
    </row>
    <row r="1792" spans="1:7" x14ac:dyDescent="0.25">
      <c r="A1792" s="6" t="s">
        <v>2113</v>
      </c>
      <c r="B1792" s="6"/>
      <c r="C1792" s="26"/>
      <c r="D1792" s="15">
        <v>336</v>
      </c>
      <c r="G1792" s="32">
        <f t="shared" si="41"/>
        <v>0</v>
      </c>
    </row>
    <row r="1793" spans="1:7" x14ac:dyDescent="0.25">
      <c r="A1793" s="6" t="s">
        <v>2114</v>
      </c>
      <c r="B1793" s="6"/>
      <c r="C1793" s="26"/>
      <c r="D1793" s="15">
        <v>204</v>
      </c>
      <c r="G1793" s="32">
        <f t="shared" si="41"/>
        <v>0</v>
      </c>
    </row>
    <row r="1794" spans="1:7" x14ac:dyDescent="0.25">
      <c r="A1794" s="6" t="s">
        <v>2115</v>
      </c>
      <c r="B1794" s="6" t="s">
        <v>730</v>
      </c>
      <c r="C1794" s="26" t="s">
        <v>731</v>
      </c>
      <c r="D1794" s="15">
        <v>135</v>
      </c>
      <c r="G1794" s="32">
        <f t="shared" si="41"/>
        <v>0</v>
      </c>
    </row>
    <row r="1795" spans="1:7" x14ac:dyDescent="0.25">
      <c r="A1795" s="6" t="s">
        <v>2116</v>
      </c>
      <c r="B1795" s="6" t="s">
        <v>730</v>
      </c>
      <c r="C1795" s="26" t="s">
        <v>731</v>
      </c>
      <c r="D1795" s="15">
        <v>167</v>
      </c>
      <c r="G1795" s="32">
        <f t="shared" ref="G1795:G1858" si="42">SUMIF($B:$B,F1795,$D:$D)</f>
        <v>0</v>
      </c>
    </row>
    <row r="1796" spans="1:7" x14ac:dyDescent="0.25">
      <c r="A1796" s="6" t="s">
        <v>2117</v>
      </c>
      <c r="B1796" s="6"/>
      <c r="C1796" s="26"/>
      <c r="D1796" s="15">
        <v>206.5</v>
      </c>
      <c r="G1796" s="32">
        <f t="shared" si="42"/>
        <v>0</v>
      </c>
    </row>
    <row r="1797" spans="1:7" x14ac:dyDescent="0.25">
      <c r="A1797" s="6" t="s">
        <v>2118</v>
      </c>
      <c r="B1797" s="6"/>
      <c r="C1797" s="26"/>
      <c r="D1797" s="15">
        <v>510</v>
      </c>
      <c r="G1797" s="32">
        <f t="shared" si="42"/>
        <v>0</v>
      </c>
    </row>
    <row r="1798" spans="1:7" x14ac:dyDescent="0.25">
      <c r="A1798" s="6" t="s">
        <v>2119</v>
      </c>
      <c r="B1798" s="6"/>
      <c r="C1798" s="26"/>
      <c r="D1798" s="15">
        <v>273</v>
      </c>
      <c r="G1798" s="32">
        <f t="shared" si="42"/>
        <v>0</v>
      </c>
    </row>
    <row r="1799" spans="1:7" x14ac:dyDescent="0.25">
      <c r="A1799" s="6" t="s">
        <v>2120</v>
      </c>
      <c r="B1799" s="6" t="s">
        <v>1792</v>
      </c>
      <c r="C1799" s="26" t="s">
        <v>1793</v>
      </c>
      <c r="D1799" s="15">
        <v>131</v>
      </c>
      <c r="G1799" s="32">
        <f t="shared" si="42"/>
        <v>0</v>
      </c>
    </row>
    <row r="1800" spans="1:7" x14ac:dyDescent="0.25">
      <c r="A1800" s="6" t="s">
        <v>2121</v>
      </c>
      <c r="B1800" s="6" t="s">
        <v>730</v>
      </c>
      <c r="C1800" s="26" t="s">
        <v>731</v>
      </c>
      <c r="D1800" s="15">
        <v>312</v>
      </c>
      <c r="G1800" s="32">
        <f t="shared" si="42"/>
        <v>0</v>
      </c>
    </row>
    <row r="1801" spans="1:7" x14ac:dyDescent="0.25">
      <c r="A1801" s="6" t="s">
        <v>2122</v>
      </c>
      <c r="B1801" s="6"/>
      <c r="C1801" s="26"/>
      <c r="D1801" s="15">
        <v>276</v>
      </c>
      <c r="G1801" s="32">
        <f t="shared" si="42"/>
        <v>0</v>
      </c>
    </row>
    <row r="1802" spans="1:7" x14ac:dyDescent="0.25">
      <c r="A1802" s="6" t="s">
        <v>2123</v>
      </c>
      <c r="B1802" s="6"/>
      <c r="C1802" s="26"/>
      <c r="D1802" s="15">
        <v>161</v>
      </c>
      <c r="G1802" s="32">
        <f t="shared" si="42"/>
        <v>0</v>
      </c>
    </row>
    <row r="1803" spans="1:7" x14ac:dyDescent="0.25">
      <c r="A1803" s="6" t="s">
        <v>2124</v>
      </c>
      <c r="B1803" s="6"/>
      <c r="C1803" s="26"/>
      <c r="D1803" s="15">
        <v>206</v>
      </c>
      <c r="G1803" s="32">
        <f t="shared" si="42"/>
        <v>0</v>
      </c>
    </row>
    <row r="1804" spans="1:7" x14ac:dyDescent="0.25">
      <c r="A1804" s="6" t="s">
        <v>2125</v>
      </c>
      <c r="B1804" s="6" t="s">
        <v>730</v>
      </c>
      <c r="C1804" s="26" t="s">
        <v>731</v>
      </c>
      <c r="D1804" s="15">
        <v>312</v>
      </c>
      <c r="G1804" s="32">
        <f t="shared" si="42"/>
        <v>0</v>
      </c>
    </row>
    <row r="1805" spans="1:7" x14ac:dyDescent="0.25">
      <c r="A1805" s="6" t="s">
        <v>2126</v>
      </c>
      <c r="B1805" s="6"/>
      <c r="C1805" s="26"/>
      <c r="D1805" s="15">
        <v>131</v>
      </c>
      <c r="G1805" s="32">
        <f t="shared" si="42"/>
        <v>0</v>
      </c>
    </row>
    <row r="1806" spans="1:7" x14ac:dyDescent="0.25">
      <c r="A1806" s="6" t="s">
        <v>2127</v>
      </c>
      <c r="B1806" s="6" t="s">
        <v>2128</v>
      </c>
      <c r="C1806" s="26" t="s">
        <v>2129</v>
      </c>
      <c r="D1806" s="15">
        <v>135</v>
      </c>
      <c r="G1806" s="32">
        <f t="shared" si="42"/>
        <v>0</v>
      </c>
    </row>
    <row r="1807" spans="1:7" x14ac:dyDescent="0.25">
      <c r="A1807" s="6" t="s">
        <v>2130</v>
      </c>
      <c r="B1807" s="6" t="s">
        <v>730</v>
      </c>
      <c r="C1807" s="26" t="s">
        <v>731</v>
      </c>
      <c r="D1807" s="15">
        <v>1067</v>
      </c>
      <c r="G1807" s="32">
        <f t="shared" si="42"/>
        <v>0</v>
      </c>
    </row>
    <row r="1808" spans="1:7" x14ac:dyDescent="0.25">
      <c r="A1808" s="6" t="s">
        <v>2131</v>
      </c>
      <c r="B1808" s="6"/>
      <c r="C1808" s="26"/>
      <c r="D1808" s="15">
        <v>191</v>
      </c>
      <c r="G1808" s="32">
        <f t="shared" si="42"/>
        <v>0</v>
      </c>
    </row>
    <row r="1809" spans="1:7" x14ac:dyDescent="0.25">
      <c r="A1809" s="6" t="s">
        <v>2132</v>
      </c>
      <c r="B1809" s="6"/>
      <c r="C1809" s="26"/>
      <c r="D1809" s="15">
        <v>495</v>
      </c>
      <c r="G1809" s="32">
        <f t="shared" si="42"/>
        <v>0</v>
      </c>
    </row>
    <row r="1810" spans="1:7" x14ac:dyDescent="0.25">
      <c r="A1810" s="6" t="s">
        <v>2133</v>
      </c>
      <c r="B1810" s="6"/>
      <c r="C1810" s="26"/>
      <c r="D1810" s="15">
        <v>209</v>
      </c>
      <c r="G1810" s="32">
        <f t="shared" si="42"/>
        <v>0</v>
      </c>
    </row>
    <row r="1811" spans="1:7" x14ac:dyDescent="0.25">
      <c r="A1811" s="6" t="s">
        <v>2134</v>
      </c>
      <c r="B1811" s="6"/>
      <c r="C1811" s="26"/>
      <c r="D1811" s="15">
        <v>196</v>
      </c>
      <c r="G1811" s="32">
        <f t="shared" si="42"/>
        <v>0</v>
      </c>
    </row>
    <row r="1812" spans="1:7" x14ac:dyDescent="0.25">
      <c r="A1812" s="6" t="s">
        <v>2135</v>
      </c>
      <c r="B1812" s="6"/>
      <c r="C1812" s="26"/>
      <c r="D1812" s="15">
        <v>161</v>
      </c>
      <c r="G1812" s="32">
        <f t="shared" si="42"/>
        <v>0</v>
      </c>
    </row>
    <row r="1813" spans="1:7" x14ac:dyDescent="0.25">
      <c r="A1813" s="6" t="s">
        <v>2136</v>
      </c>
      <c r="B1813" s="6"/>
      <c r="C1813" s="26"/>
      <c r="D1813" s="15">
        <v>181</v>
      </c>
      <c r="G1813" s="32">
        <f t="shared" si="42"/>
        <v>0</v>
      </c>
    </row>
    <row r="1814" spans="1:7" x14ac:dyDescent="0.25">
      <c r="A1814" s="6" t="s">
        <v>2137</v>
      </c>
      <c r="B1814" s="6" t="s">
        <v>730</v>
      </c>
      <c r="C1814" s="26" t="s">
        <v>731</v>
      </c>
      <c r="D1814" s="15">
        <v>533</v>
      </c>
      <c r="G1814" s="32">
        <f t="shared" si="42"/>
        <v>0</v>
      </c>
    </row>
    <row r="1815" spans="1:7" x14ac:dyDescent="0.25">
      <c r="A1815" s="6" t="s">
        <v>2138</v>
      </c>
      <c r="B1815" s="6" t="s">
        <v>730</v>
      </c>
      <c r="C1815" s="26" t="s">
        <v>731</v>
      </c>
      <c r="D1815" s="15">
        <v>1104</v>
      </c>
      <c r="G1815" s="32">
        <f t="shared" si="42"/>
        <v>0</v>
      </c>
    </row>
    <row r="1816" spans="1:7" x14ac:dyDescent="0.25">
      <c r="A1816" s="6" t="s">
        <v>2139</v>
      </c>
      <c r="B1816" s="6"/>
      <c r="C1816" s="26"/>
      <c r="D1816" s="15">
        <v>306</v>
      </c>
      <c r="G1816" s="32">
        <f t="shared" si="42"/>
        <v>0</v>
      </c>
    </row>
    <row r="1817" spans="1:7" x14ac:dyDescent="0.25">
      <c r="A1817" s="6" t="s">
        <v>2140</v>
      </c>
      <c r="B1817" s="6" t="s">
        <v>730</v>
      </c>
      <c r="C1817" s="26" t="s">
        <v>731</v>
      </c>
      <c r="D1817" s="15">
        <v>347</v>
      </c>
      <c r="G1817" s="32">
        <f t="shared" si="42"/>
        <v>0</v>
      </c>
    </row>
    <row r="1818" spans="1:7" x14ac:dyDescent="0.25">
      <c r="A1818" s="6" t="s">
        <v>2141</v>
      </c>
      <c r="B1818" s="6" t="s">
        <v>730</v>
      </c>
      <c r="C1818" s="26" t="s">
        <v>731</v>
      </c>
      <c r="D1818" s="15">
        <v>124</v>
      </c>
      <c r="G1818" s="32">
        <f t="shared" si="42"/>
        <v>0</v>
      </c>
    </row>
    <row r="1819" spans="1:7" x14ac:dyDescent="0.25">
      <c r="A1819" s="6" t="s">
        <v>2142</v>
      </c>
      <c r="B1819" s="6"/>
      <c r="C1819" s="26"/>
      <c r="D1819" s="15">
        <v>350</v>
      </c>
      <c r="G1819" s="32">
        <f t="shared" si="42"/>
        <v>0</v>
      </c>
    </row>
    <row r="1820" spans="1:7" x14ac:dyDescent="0.25">
      <c r="A1820" s="6" t="s">
        <v>2143</v>
      </c>
      <c r="B1820" s="6" t="s">
        <v>730</v>
      </c>
      <c r="C1820" s="26" t="s">
        <v>731</v>
      </c>
      <c r="D1820" s="15">
        <v>187</v>
      </c>
      <c r="G1820" s="32">
        <f t="shared" si="42"/>
        <v>0</v>
      </c>
    </row>
    <row r="1821" spans="1:7" x14ac:dyDescent="0.25">
      <c r="A1821" s="6" t="s">
        <v>2144</v>
      </c>
      <c r="B1821" s="6" t="s">
        <v>730</v>
      </c>
      <c r="C1821" s="26" t="s">
        <v>731</v>
      </c>
      <c r="D1821" s="15">
        <v>313</v>
      </c>
      <c r="G1821" s="32">
        <f t="shared" si="42"/>
        <v>0</v>
      </c>
    </row>
    <row r="1822" spans="1:7" x14ac:dyDescent="0.25">
      <c r="A1822" s="6" t="s">
        <v>2145</v>
      </c>
      <c r="B1822" s="6"/>
      <c r="C1822" s="26"/>
      <c r="D1822" s="15">
        <v>206.5</v>
      </c>
      <c r="G1822" s="32">
        <f t="shared" si="42"/>
        <v>0</v>
      </c>
    </row>
    <row r="1823" spans="1:7" x14ac:dyDescent="0.25">
      <c r="A1823" s="6" t="s">
        <v>2146</v>
      </c>
      <c r="B1823" s="6" t="s">
        <v>730</v>
      </c>
      <c r="C1823" s="26" t="s">
        <v>731</v>
      </c>
      <c r="D1823" s="15">
        <v>209</v>
      </c>
      <c r="G1823" s="32">
        <f t="shared" si="42"/>
        <v>0</v>
      </c>
    </row>
    <row r="1824" spans="1:7" x14ac:dyDescent="0.25">
      <c r="A1824" s="6" t="s">
        <v>2147</v>
      </c>
      <c r="B1824" s="6"/>
      <c r="C1824" s="26"/>
      <c r="D1824" s="15">
        <v>308</v>
      </c>
      <c r="G1824" s="32">
        <f t="shared" si="42"/>
        <v>0</v>
      </c>
    </row>
    <row r="1825" spans="1:7" x14ac:dyDescent="0.25">
      <c r="A1825" s="6" t="s">
        <v>2148</v>
      </c>
      <c r="B1825" s="6" t="s">
        <v>730</v>
      </c>
      <c r="C1825" s="26" t="s">
        <v>731</v>
      </c>
      <c r="D1825" s="15">
        <v>647</v>
      </c>
      <c r="G1825" s="32">
        <f t="shared" si="42"/>
        <v>0</v>
      </c>
    </row>
    <row r="1826" spans="1:7" x14ac:dyDescent="0.25">
      <c r="A1826" s="6" t="s">
        <v>2149</v>
      </c>
      <c r="B1826" s="6" t="s">
        <v>730</v>
      </c>
      <c r="C1826" s="26" t="s">
        <v>731</v>
      </c>
      <c r="D1826" s="15">
        <v>167</v>
      </c>
      <c r="G1826" s="32">
        <f t="shared" si="42"/>
        <v>0</v>
      </c>
    </row>
    <row r="1827" spans="1:7" x14ac:dyDescent="0.25">
      <c r="A1827" s="6" t="s">
        <v>2150</v>
      </c>
      <c r="B1827" s="6"/>
      <c r="C1827" s="26"/>
      <c r="D1827" s="15">
        <v>305</v>
      </c>
      <c r="G1827" s="32">
        <f t="shared" si="42"/>
        <v>0</v>
      </c>
    </row>
    <row r="1828" spans="1:7" x14ac:dyDescent="0.25">
      <c r="A1828" s="6" t="s">
        <v>2151</v>
      </c>
      <c r="B1828" s="6"/>
      <c r="C1828" s="26"/>
      <c r="D1828" s="15">
        <v>161</v>
      </c>
      <c r="G1828" s="32">
        <f t="shared" si="42"/>
        <v>0</v>
      </c>
    </row>
    <row r="1829" spans="1:7" x14ac:dyDescent="0.25">
      <c r="A1829" s="6" t="s">
        <v>2152</v>
      </c>
      <c r="B1829" s="6" t="s">
        <v>730</v>
      </c>
      <c r="C1829" s="26" t="s">
        <v>731</v>
      </c>
      <c r="D1829" s="15">
        <v>1324</v>
      </c>
      <c r="G1829" s="32">
        <f t="shared" si="42"/>
        <v>0</v>
      </c>
    </row>
    <row r="1830" spans="1:7" x14ac:dyDescent="0.25">
      <c r="A1830" s="6" t="s">
        <v>2153</v>
      </c>
      <c r="B1830" s="6" t="s">
        <v>730</v>
      </c>
      <c r="C1830" s="26" t="s">
        <v>731</v>
      </c>
      <c r="D1830" s="15">
        <v>185</v>
      </c>
      <c r="G1830" s="32">
        <f t="shared" si="42"/>
        <v>0</v>
      </c>
    </row>
    <row r="1831" spans="1:7" x14ac:dyDescent="0.25">
      <c r="A1831" s="6" t="s">
        <v>2154</v>
      </c>
      <c r="B1831" s="6"/>
      <c r="C1831" s="26"/>
      <c r="D1831" s="15">
        <v>230</v>
      </c>
      <c r="G1831" s="32">
        <f t="shared" si="42"/>
        <v>0</v>
      </c>
    </row>
    <row r="1832" spans="1:7" x14ac:dyDescent="0.25">
      <c r="A1832" s="6" t="s">
        <v>2155</v>
      </c>
      <c r="B1832" s="6"/>
      <c r="C1832" s="26"/>
      <c r="D1832" s="15">
        <v>348</v>
      </c>
      <c r="G1832" s="32">
        <f t="shared" si="42"/>
        <v>0</v>
      </c>
    </row>
    <row r="1833" spans="1:7" x14ac:dyDescent="0.25">
      <c r="A1833" s="6" t="s">
        <v>2156</v>
      </c>
      <c r="B1833" s="6"/>
      <c r="C1833" s="26"/>
      <c r="D1833" s="15">
        <v>194</v>
      </c>
      <c r="G1833" s="32">
        <f t="shared" si="42"/>
        <v>0</v>
      </c>
    </row>
    <row r="1834" spans="1:7" x14ac:dyDescent="0.25">
      <c r="A1834" s="6" t="s">
        <v>2157</v>
      </c>
      <c r="B1834" s="6"/>
      <c r="C1834" s="26"/>
      <c r="D1834" s="15">
        <v>250</v>
      </c>
      <c r="G1834" s="32">
        <f t="shared" si="42"/>
        <v>0</v>
      </c>
    </row>
    <row r="1835" spans="1:7" x14ac:dyDescent="0.25">
      <c r="A1835" s="6" t="s">
        <v>2158</v>
      </c>
      <c r="B1835" s="6" t="s">
        <v>2159</v>
      </c>
      <c r="C1835" s="26" t="s">
        <v>2160</v>
      </c>
      <c r="D1835" s="15">
        <v>354</v>
      </c>
      <c r="G1835" s="32">
        <f t="shared" si="42"/>
        <v>0</v>
      </c>
    </row>
    <row r="1836" spans="1:7" x14ac:dyDescent="0.25">
      <c r="A1836" s="6" t="s">
        <v>2161</v>
      </c>
      <c r="B1836" s="6"/>
      <c r="C1836" s="26"/>
      <c r="D1836" s="15">
        <v>643</v>
      </c>
      <c r="G1836" s="32">
        <f t="shared" si="42"/>
        <v>0</v>
      </c>
    </row>
    <row r="1837" spans="1:7" x14ac:dyDescent="0.25">
      <c r="A1837" s="6" t="s">
        <v>2162</v>
      </c>
      <c r="B1837" s="6"/>
      <c r="C1837" s="26"/>
      <c r="D1837" s="15">
        <v>355</v>
      </c>
      <c r="G1837" s="32">
        <f t="shared" si="42"/>
        <v>0</v>
      </c>
    </row>
    <row r="1838" spans="1:7" x14ac:dyDescent="0.25">
      <c r="A1838" s="6" t="s">
        <v>2163</v>
      </c>
      <c r="B1838" s="6"/>
      <c r="C1838" s="26"/>
      <c r="D1838" s="15">
        <v>558</v>
      </c>
      <c r="G1838" s="32">
        <f t="shared" si="42"/>
        <v>0</v>
      </c>
    </row>
    <row r="1839" spans="1:7" x14ac:dyDescent="0.25">
      <c r="A1839" s="6" t="s">
        <v>2164</v>
      </c>
      <c r="B1839" s="6"/>
      <c r="C1839" s="26"/>
      <c r="D1839" s="15">
        <v>279</v>
      </c>
      <c r="G1839" s="32">
        <f t="shared" si="42"/>
        <v>0</v>
      </c>
    </row>
    <row r="1840" spans="1:7" x14ac:dyDescent="0.25">
      <c r="A1840" s="6" t="s">
        <v>2165</v>
      </c>
      <c r="B1840" s="6"/>
      <c r="C1840" s="26"/>
      <c r="D1840" s="15">
        <v>573.29</v>
      </c>
      <c r="G1840" s="32">
        <f t="shared" si="42"/>
        <v>0</v>
      </c>
    </row>
    <row r="1841" spans="1:7" x14ac:dyDescent="0.25">
      <c r="A1841" s="6" t="s">
        <v>2166</v>
      </c>
      <c r="B1841" s="6"/>
      <c r="C1841" s="26"/>
      <c r="D1841" s="15">
        <v>190</v>
      </c>
      <c r="G1841" s="32">
        <f t="shared" si="42"/>
        <v>0</v>
      </c>
    </row>
    <row r="1842" spans="1:7" x14ac:dyDescent="0.25">
      <c r="A1842" s="6" t="s">
        <v>2167</v>
      </c>
      <c r="B1842" s="6" t="s">
        <v>89</v>
      </c>
      <c r="C1842" s="26" t="s">
        <v>56</v>
      </c>
      <c r="D1842" s="15">
        <v>764</v>
      </c>
      <c r="G1842" s="32">
        <f t="shared" si="42"/>
        <v>0</v>
      </c>
    </row>
    <row r="1843" spans="1:7" x14ac:dyDescent="0.25">
      <c r="A1843" s="6" t="s">
        <v>2168</v>
      </c>
      <c r="B1843" s="6" t="s">
        <v>1296</v>
      </c>
      <c r="C1843" s="26" t="s">
        <v>1297</v>
      </c>
      <c r="D1843" s="15">
        <v>108</v>
      </c>
      <c r="G1843" s="32">
        <f t="shared" si="42"/>
        <v>0</v>
      </c>
    </row>
    <row r="1844" spans="1:7" x14ac:dyDescent="0.25">
      <c r="A1844" s="6" t="s">
        <v>2169</v>
      </c>
      <c r="B1844" s="6" t="s">
        <v>89</v>
      </c>
      <c r="C1844" s="26" t="s">
        <v>56</v>
      </c>
      <c r="D1844" s="15">
        <v>208</v>
      </c>
      <c r="G1844" s="32">
        <f t="shared" si="42"/>
        <v>0</v>
      </c>
    </row>
    <row r="1845" spans="1:7" x14ac:dyDescent="0.25">
      <c r="A1845" s="6" t="s">
        <v>2170</v>
      </c>
      <c r="B1845" s="6"/>
      <c r="C1845" s="26"/>
      <c r="D1845" s="15">
        <v>250</v>
      </c>
      <c r="G1845" s="32">
        <f t="shared" si="42"/>
        <v>0</v>
      </c>
    </row>
    <row r="1846" spans="1:7" x14ac:dyDescent="0.25">
      <c r="A1846" s="6" t="s">
        <v>2171</v>
      </c>
      <c r="B1846" s="6"/>
      <c r="C1846" s="26"/>
      <c r="D1846" s="15">
        <v>280</v>
      </c>
      <c r="G1846" s="32">
        <f t="shared" si="42"/>
        <v>0</v>
      </c>
    </row>
    <row r="1847" spans="1:7" x14ac:dyDescent="0.25">
      <c r="A1847" s="6" t="s">
        <v>2172</v>
      </c>
      <c r="B1847" s="6" t="s">
        <v>2173</v>
      </c>
      <c r="C1847" s="26" t="s">
        <v>2174</v>
      </c>
      <c r="D1847" s="15">
        <v>355</v>
      </c>
      <c r="G1847" s="32">
        <f t="shared" si="42"/>
        <v>0</v>
      </c>
    </row>
    <row r="1848" spans="1:7" x14ac:dyDescent="0.25">
      <c r="A1848" s="6" t="s">
        <v>2175</v>
      </c>
      <c r="B1848" s="6"/>
      <c r="C1848" s="26"/>
      <c r="D1848" s="15">
        <v>276</v>
      </c>
      <c r="G1848" s="32">
        <f t="shared" si="42"/>
        <v>0</v>
      </c>
    </row>
    <row r="1849" spans="1:7" x14ac:dyDescent="0.25">
      <c r="A1849" s="6" t="s">
        <v>2176</v>
      </c>
      <c r="B1849" s="6" t="s">
        <v>89</v>
      </c>
      <c r="C1849" s="26" t="s">
        <v>56</v>
      </c>
      <c r="D1849" s="15">
        <v>40</v>
      </c>
      <c r="G1849" s="32">
        <f t="shared" si="42"/>
        <v>0</v>
      </c>
    </row>
    <row r="1850" spans="1:7" x14ac:dyDescent="0.25">
      <c r="A1850" s="6" t="s">
        <v>2177</v>
      </c>
      <c r="B1850" s="6"/>
      <c r="C1850" s="26"/>
      <c r="D1850" s="15">
        <v>454</v>
      </c>
      <c r="G1850" s="32">
        <f t="shared" si="42"/>
        <v>0</v>
      </c>
    </row>
    <row r="1851" spans="1:7" x14ac:dyDescent="0.25">
      <c r="A1851" s="6" t="s">
        <v>2178</v>
      </c>
      <c r="B1851" s="6"/>
      <c r="C1851" s="26"/>
      <c r="D1851" s="15">
        <v>276</v>
      </c>
      <c r="G1851" s="32">
        <f t="shared" si="42"/>
        <v>0</v>
      </c>
    </row>
    <row r="1852" spans="1:7" x14ac:dyDescent="0.25">
      <c r="A1852" s="6" t="s">
        <v>2179</v>
      </c>
      <c r="B1852" s="6"/>
      <c r="C1852" s="26"/>
      <c r="D1852" s="15">
        <v>516</v>
      </c>
      <c r="G1852" s="32">
        <f t="shared" si="42"/>
        <v>0</v>
      </c>
    </row>
    <row r="1853" spans="1:7" x14ac:dyDescent="0.25">
      <c r="A1853" s="6" t="s">
        <v>2180</v>
      </c>
      <c r="B1853" s="6"/>
      <c r="C1853" s="26"/>
      <c r="D1853" s="15">
        <v>205.6</v>
      </c>
      <c r="G1853" s="32">
        <f t="shared" si="42"/>
        <v>0</v>
      </c>
    </row>
    <row r="1854" spans="1:7" x14ac:dyDescent="0.25">
      <c r="A1854" s="6" t="s">
        <v>2181</v>
      </c>
      <c r="B1854" s="6"/>
      <c r="C1854" s="26"/>
      <c r="D1854" s="15">
        <v>334</v>
      </c>
      <c r="G1854" s="32">
        <f t="shared" si="42"/>
        <v>0</v>
      </c>
    </row>
    <row r="1855" spans="1:7" x14ac:dyDescent="0.25">
      <c r="A1855" s="6" t="s">
        <v>2182</v>
      </c>
      <c r="B1855" s="6"/>
      <c r="C1855" s="26"/>
      <c r="D1855" s="15">
        <v>454</v>
      </c>
      <c r="G1855" s="32">
        <f t="shared" si="42"/>
        <v>0</v>
      </c>
    </row>
    <row r="1856" spans="1:7" x14ac:dyDescent="0.25">
      <c r="A1856" s="6" t="s">
        <v>2183</v>
      </c>
      <c r="B1856" s="6"/>
      <c r="C1856" s="26"/>
      <c r="D1856" s="15">
        <v>180</v>
      </c>
      <c r="G1856" s="32">
        <f t="shared" si="42"/>
        <v>0</v>
      </c>
    </row>
    <row r="1857" spans="1:7" x14ac:dyDescent="0.25">
      <c r="A1857" s="6" t="s">
        <v>2184</v>
      </c>
      <c r="B1857" s="6" t="s">
        <v>89</v>
      </c>
      <c r="C1857" s="26" t="s">
        <v>56</v>
      </c>
      <c r="D1857" s="15">
        <v>684</v>
      </c>
      <c r="G1857" s="32">
        <f t="shared" si="42"/>
        <v>0</v>
      </c>
    </row>
    <row r="1858" spans="1:7" x14ac:dyDescent="0.25">
      <c r="A1858" s="6" t="s">
        <v>2185</v>
      </c>
      <c r="B1858" s="6"/>
      <c r="C1858" s="26"/>
      <c r="D1858" s="15">
        <v>111.5</v>
      </c>
      <c r="G1858" s="32">
        <f t="shared" si="42"/>
        <v>0</v>
      </c>
    </row>
    <row r="1859" spans="1:7" x14ac:dyDescent="0.25">
      <c r="A1859" s="6" t="s">
        <v>2186</v>
      </c>
      <c r="B1859" s="6" t="s">
        <v>2187</v>
      </c>
      <c r="C1859" s="26" t="s">
        <v>2188</v>
      </c>
      <c r="D1859" s="15">
        <v>628</v>
      </c>
      <c r="G1859" s="32">
        <f t="shared" ref="G1859:G1922" si="43">SUMIF($B:$B,F1859,$D:$D)</f>
        <v>0</v>
      </c>
    </row>
    <row r="1860" spans="1:7" x14ac:dyDescent="0.25">
      <c r="A1860" s="6" t="s">
        <v>2189</v>
      </c>
      <c r="B1860" s="6" t="s">
        <v>89</v>
      </c>
      <c r="C1860" s="26" t="s">
        <v>56</v>
      </c>
      <c r="D1860" s="15">
        <v>167</v>
      </c>
      <c r="G1860" s="32">
        <f t="shared" si="43"/>
        <v>0</v>
      </c>
    </row>
    <row r="1861" spans="1:7" x14ac:dyDescent="0.25">
      <c r="A1861" s="6" t="s">
        <v>2190</v>
      </c>
      <c r="B1861" s="6" t="s">
        <v>2191</v>
      </c>
      <c r="C1861" s="26" t="s">
        <v>2192</v>
      </c>
      <c r="D1861" s="15">
        <v>460</v>
      </c>
      <c r="G1861" s="32">
        <f t="shared" si="43"/>
        <v>0</v>
      </c>
    </row>
    <row r="1862" spans="1:7" x14ac:dyDescent="0.25">
      <c r="A1862" s="6" t="s">
        <v>2193</v>
      </c>
      <c r="B1862" s="6" t="s">
        <v>89</v>
      </c>
      <c r="C1862" s="26" t="s">
        <v>56</v>
      </c>
      <c r="D1862" s="15">
        <v>413</v>
      </c>
      <c r="G1862" s="32">
        <f t="shared" si="43"/>
        <v>0</v>
      </c>
    </row>
    <row r="1863" spans="1:7" x14ac:dyDescent="0.25">
      <c r="A1863" s="6" t="s">
        <v>2194</v>
      </c>
      <c r="B1863" s="6" t="s">
        <v>89</v>
      </c>
      <c r="C1863" s="26" t="s">
        <v>56</v>
      </c>
      <c r="D1863" s="15">
        <v>459</v>
      </c>
      <c r="G1863" s="32">
        <f t="shared" si="43"/>
        <v>0</v>
      </c>
    </row>
    <row r="1864" spans="1:7" x14ac:dyDescent="0.25">
      <c r="A1864" s="6" t="s">
        <v>2195</v>
      </c>
      <c r="B1864" s="6" t="s">
        <v>89</v>
      </c>
      <c r="C1864" s="26" t="s">
        <v>56</v>
      </c>
      <c r="D1864" s="15">
        <v>428</v>
      </c>
      <c r="G1864" s="32">
        <f t="shared" si="43"/>
        <v>0</v>
      </c>
    </row>
    <row r="1865" spans="1:7" x14ac:dyDescent="0.25">
      <c r="A1865" s="6" t="s">
        <v>2196</v>
      </c>
      <c r="B1865" s="6"/>
      <c r="C1865" s="26"/>
      <c r="D1865" s="15">
        <v>390</v>
      </c>
      <c r="G1865" s="32">
        <f t="shared" si="43"/>
        <v>0</v>
      </c>
    </row>
    <row r="1866" spans="1:7" x14ac:dyDescent="0.25">
      <c r="A1866" s="6" t="s">
        <v>2197</v>
      </c>
      <c r="B1866" s="6" t="s">
        <v>89</v>
      </c>
      <c r="C1866" s="26" t="s">
        <v>56</v>
      </c>
      <c r="D1866" s="15">
        <v>99</v>
      </c>
      <c r="G1866" s="32">
        <f t="shared" si="43"/>
        <v>0</v>
      </c>
    </row>
    <row r="1867" spans="1:7" x14ac:dyDescent="0.25">
      <c r="A1867" s="6" t="s">
        <v>2198</v>
      </c>
      <c r="B1867" s="6"/>
      <c r="C1867" s="26"/>
      <c r="D1867" s="15">
        <v>291</v>
      </c>
      <c r="G1867" s="32">
        <f t="shared" si="43"/>
        <v>0</v>
      </c>
    </row>
    <row r="1868" spans="1:7" x14ac:dyDescent="0.25">
      <c r="A1868" s="6" t="s">
        <v>2199</v>
      </c>
      <c r="B1868" s="6"/>
      <c r="C1868" s="26"/>
      <c r="D1868" s="15">
        <v>220</v>
      </c>
      <c r="G1868" s="32">
        <f t="shared" si="43"/>
        <v>0</v>
      </c>
    </row>
    <row r="1869" spans="1:7" x14ac:dyDescent="0.25">
      <c r="A1869" s="6" t="s">
        <v>2200</v>
      </c>
      <c r="B1869" s="6"/>
      <c r="C1869" s="26"/>
      <c r="D1869" s="15">
        <v>190</v>
      </c>
      <c r="G1869" s="32">
        <f t="shared" si="43"/>
        <v>0</v>
      </c>
    </row>
    <row r="1870" spans="1:7" x14ac:dyDescent="0.25">
      <c r="A1870" s="6" t="s">
        <v>2201</v>
      </c>
      <c r="B1870" s="6"/>
      <c r="C1870" s="26"/>
      <c r="D1870" s="15">
        <v>299</v>
      </c>
      <c r="G1870" s="32">
        <f t="shared" si="43"/>
        <v>0</v>
      </c>
    </row>
    <row r="1871" spans="1:7" x14ac:dyDescent="0.25">
      <c r="A1871" s="6" t="s">
        <v>2202</v>
      </c>
      <c r="B1871" s="6" t="s">
        <v>89</v>
      </c>
      <c r="C1871" s="26" t="s">
        <v>56</v>
      </c>
      <c r="D1871" s="15">
        <v>198</v>
      </c>
      <c r="G1871" s="32">
        <f t="shared" si="43"/>
        <v>0</v>
      </c>
    </row>
    <row r="1872" spans="1:7" x14ac:dyDescent="0.25">
      <c r="A1872" s="6" t="s">
        <v>2203</v>
      </c>
      <c r="B1872" s="6"/>
      <c r="C1872" s="26"/>
      <c r="D1872" s="15">
        <v>545</v>
      </c>
      <c r="G1872" s="32">
        <f t="shared" si="43"/>
        <v>0</v>
      </c>
    </row>
    <row r="1873" spans="1:7" x14ac:dyDescent="0.25">
      <c r="A1873" s="6" t="s">
        <v>2204</v>
      </c>
      <c r="B1873" s="6" t="s">
        <v>755</v>
      </c>
      <c r="C1873" s="26" t="s">
        <v>756</v>
      </c>
      <c r="D1873" s="15">
        <v>269</v>
      </c>
      <c r="G1873" s="32">
        <f t="shared" si="43"/>
        <v>0</v>
      </c>
    </row>
    <row r="1874" spans="1:7" x14ac:dyDescent="0.25">
      <c r="A1874" s="6" t="s">
        <v>2205</v>
      </c>
      <c r="B1874" s="6"/>
      <c r="C1874" s="26"/>
      <c r="D1874" s="15">
        <v>206</v>
      </c>
      <c r="G1874" s="32">
        <f t="shared" si="43"/>
        <v>0</v>
      </c>
    </row>
    <row r="1875" spans="1:7" x14ac:dyDescent="0.25">
      <c r="A1875" s="6" t="s">
        <v>2206</v>
      </c>
      <c r="B1875" s="6"/>
      <c r="C1875" s="26"/>
      <c r="D1875" s="15">
        <v>170</v>
      </c>
      <c r="G1875" s="32">
        <f t="shared" si="43"/>
        <v>0</v>
      </c>
    </row>
    <row r="1876" spans="1:7" x14ac:dyDescent="0.25">
      <c r="A1876" s="6" t="s">
        <v>2207</v>
      </c>
      <c r="B1876" s="6" t="s">
        <v>89</v>
      </c>
      <c r="C1876" s="26" t="s">
        <v>56</v>
      </c>
      <c r="D1876" s="15">
        <v>313</v>
      </c>
      <c r="G1876" s="32">
        <f t="shared" si="43"/>
        <v>0</v>
      </c>
    </row>
    <row r="1877" spans="1:7" x14ac:dyDescent="0.25">
      <c r="A1877" s="6" t="s">
        <v>2208</v>
      </c>
      <c r="B1877" s="6" t="s">
        <v>89</v>
      </c>
      <c r="C1877" s="26" t="s">
        <v>56</v>
      </c>
      <c r="D1877" s="15">
        <v>228</v>
      </c>
      <c r="G1877" s="32">
        <f t="shared" si="43"/>
        <v>0</v>
      </c>
    </row>
    <row r="1878" spans="1:7" x14ac:dyDescent="0.25">
      <c r="A1878" s="6" t="s">
        <v>2209</v>
      </c>
      <c r="B1878" s="6" t="s">
        <v>2211</v>
      </c>
      <c r="C1878" s="26" t="s">
        <v>2212</v>
      </c>
      <c r="D1878" s="15">
        <v>810</v>
      </c>
      <c r="G1878" s="32">
        <f t="shared" si="43"/>
        <v>0</v>
      </c>
    </row>
    <row r="1879" spans="1:7" x14ac:dyDescent="0.25">
      <c r="A1879" s="6" t="s">
        <v>2213</v>
      </c>
      <c r="B1879" s="6"/>
      <c r="C1879" s="26"/>
      <c r="D1879" s="15">
        <v>581</v>
      </c>
      <c r="G1879" s="32">
        <f t="shared" si="43"/>
        <v>0</v>
      </c>
    </row>
    <row r="1880" spans="1:7" x14ac:dyDescent="0.25">
      <c r="A1880" s="6" t="s">
        <v>2214</v>
      </c>
      <c r="B1880" s="6"/>
      <c r="C1880" s="26"/>
      <c r="D1880" s="15">
        <v>475</v>
      </c>
      <c r="G1880" s="32">
        <f t="shared" si="43"/>
        <v>0</v>
      </c>
    </row>
    <row r="1881" spans="1:7" x14ac:dyDescent="0.25">
      <c r="A1881" s="6" t="s">
        <v>2215</v>
      </c>
      <c r="B1881" s="6"/>
      <c r="C1881" s="26"/>
      <c r="D1881" s="15">
        <v>191</v>
      </c>
      <c r="G1881" s="32">
        <f t="shared" si="43"/>
        <v>0</v>
      </c>
    </row>
    <row r="1882" spans="1:7" x14ac:dyDescent="0.25">
      <c r="A1882" s="6" t="s">
        <v>2216</v>
      </c>
      <c r="B1882" s="6" t="s">
        <v>89</v>
      </c>
      <c r="C1882" s="26" t="s">
        <v>56</v>
      </c>
      <c r="D1882" s="15">
        <v>438</v>
      </c>
      <c r="G1882" s="32">
        <f t="shared" si="43"/>
        <v>0</v>
      </c>
    </row>
    <row r="1883" spans="1:7" x14ac:dyDescent="0.25">
      <c r="A1883" s="6" t="s">
        <v>2217</v>
      </c>
      <c r="B1883" s="6"/>
      <c r="C1883" s="26"/>
      <c r="D1883" s="15">
        <v>604.5</v>
      </c>
      <c r="G1883" s="32">
        <f t="shared" si="43"/>
        <v>0</v>
      </c>
    </row>
    <row r="1884" spans="1:7" x14ac:dyDescent="0.25">
      <c r="A1884" s="6" t="s">
        <v>2218</v>
      </c>
      <c r="B1884" s="6"/>
      <c r="C1884" s="26"/>
      <c r="D1884" s="15">
        <v>554.5</v>
      </c>
      <c r="G1884" s="32">
        <f t="shared" si="43"/>
        <v>0</v>
      </c>
    </row>
    <row r="1885" spans="1:7" x14ac:dyDescent="0.25">
      <c r="A1885" s="6" t="s">
        <v>2219</v>
      </c>
      <c r="B1885" s="6"/>
      <c r="C1885" s="26"/>
      <c r="D1885" s="15">
        <v>394</v>
      </c>
      <c r="G1885" s="32">
        <f t="shared" si="43"/>
        <v>0</v>
      </c>
    </row>
    <row r="1886" spans="1:7" x14ac:dyDescent="0.25">
      <c r="A1886" s="6" t="s">
        <v>2220</v>
      </c>
      <c r="B1886" s="6"/>
      <c r="C1886" s="26"/>
      <c r="D1886" s="15">
        <v>517</v>
      </c>
      <c r="G1886" s="32">
        <f t="shared" si="43"/>
        <v>0</v>
      </c>
    </row>
    <row r="1887" spans="1:7" x14ac:dyDescent="0.25">
      <c r="A1887" s="6" t="s">
        <v>2221</v>
      </c>
      <c r="B1887" s="6"/>
      <c r="C1887" s="26"/>
      <c r="D1887" s="15">
        <v>180</v>
      </c>
      <c r="G1887" s="32">
        <f t="shared" si="43"/>
        <v>0</v>
      </c>
    </row>
    <row r="1888" spans="1:7" x14ac:dyDescent="0.25">
      <c r="A1888" s="6" t="s">
        <v>2222</v>
      </c>
      <c r="B1888" s="6" t="s">
        <v>730</v>
      </c>
      <c r="C1888" s="26" t="s">
        <v>731</v>
      </c>
      <c r="D1888" s="15">
        <v>104</v>
      </c>
      <c r="G1888" s="32">
        <f t="shared" si="43"/>
        <v>0</v>
      </c>
    </row>
    <row r="1889" spans="1:7" x14ac:dyDescent="0.25">
      <c r="A1889" s="6" t="s">
        <v>2223</v>
      </c>
      <c r="B1889" s="6"/>
      <c r="C1889" s="26"/>
      <c r="D1889" s="15">
        <v>226</v>
      </c>
      <c r="G1889" s="32">
        <f t="shared" si="43"/>
        <v>0</v>
      </c>
    </row>
    <row r="1890" spans="1:7" x14ac:dyDescent="0.25">
      <c r="A1890" s="6" t="s">
        <v>2224</v>
      </c>
      <c r="B1890" s="6"/>
      <c r="C1890" s="26"/>
      <c r="D1890" s="15">
        <v>356</v>
      </c>
      <c r="G1890" s="32">
        <f t="shared" si="43"/>
        <v>0</v>
      </c>
    </row>
    <row r="1891" spans="1:7" x14ac:dyDescent="0.25">
      <c r="A1891" s="6" t="s">
        <v>2225</v>
      </c>
      <c r="B1891" s="6" t="s">
        <v>730</v>
      </c>
      <c r="C1891" s="26" t="s">
        <v>731</v>
      </c>
      <c r="D1891" s="15">
        <v>601</v>
      </c>
      <c r="G1891" s="32">
        <f t="shared" si="43"/>
        <v>0</v>
      </c>
    </row>
    <row r="1892" spans="1:7" x14ac:dyDescent="0.25">
      <c r="A1892" s="6" t="s">
        <v>2226</v>
      </c>
      <c r="B1892" s="6"/>
      <c r="C1892" s="26"/>
      <c r="D1892" s="15">
        <v>429</v>
      </c>
      <c r="G1892" s="32">
        <f t="shared" si="43"/>
        <v>0</v>
      </c>
    </row>
    <row r="1893" spans="1:7" x14ac:dyDescent="0.25">
      <c r="A1893" s="6" t="s">
        <v>2227</v>
      </c>
      <c r="B1893" s="6"/>
      <c r="C1893" s="26"/>
      <c r="D1893" s="15">
        <v>180</v>
      </c>
      <c r="G1893" s="32">
        <f t="shared" si="43"/>
        <v>0</v>
      </c>
    </row>
    <row r="1894" spans="1:7" x14ac:dyDescent="0.25">
      <c r="A1894" s="6" t="s">
        <v>2228</v>
      </c>
      <c r="B1894" s="6" t="s">
        <v>1035</v>
      </c>
      <c r="C1894" s="26" t="s">
        <v>1036</v>
      </c>
      <c r="D1894" s="15">
        <v>251</v>
      </c>
      <c r="G1894" s="32">
        <f t="shared" si="43"/>
        <v>0</v>
      </c>
    </row>
    <row r="1895" spans="1:7" x14ac:dyDescent="0.25">
      <c r="A1895" s="6" t="s">
        <v>2229</v>
      </c>
      <c r="B1895" s="6"/>
      <c r="C1895" s="26"/>
      <c r="D1895" s="15">
        <v>324.5</v>
      </c>
      <c r="G1895" s="32">
        <f t="shared" si="43"/>
        <v>0</v>
      </c>
    </row>
    <row r="1896" spans="1:7" x14ac:dyDescent="0.25">
      <c r="A1896" s="6" t="s">
        <v>2230</v>
      </c>
      <c r="B1896" s="6" t="s">
        <v>1035</v>
      </c>
      <c r="C1896" s="26" t="s">
        <v>1036</v>
      </c>
      <c r="D1896" s="15">
        <v>177</v>
      </c>
      <c r="G1896" s="32">
        <f t="shared" si="43"/>
        <v>0</v>
      </c>
    </row>
    <row r="1897" spans="1:7" x14ac:dyDescent="0.25">
      <c r="A1897" s="6" t="s">
        <v>2231</v>
      </c>
      <c r="B1897" s="6"/>
      <c r="C1897" s="26"/>
      <c r="D1897" s="15">
        <v>170</v>
      </c>
      <c r="G1897" s="32">
        <f t="shared" si="43"/>
        <v>0</v>
      </c>
    </row>
    <row r="1898" spans="1:7" x14ac:dyDescent="0.25">
      <c r="A1898" s="6" t="s">
        <v>2232</v>
      </c>
      <c r="B1898" s="6"/>
      <c r="C1898" s="26"/>
      <c r="D1898" s="15">
        <v>334</v>
      </c>
      <c r="G1898" s="32">
        <f t="shared" si="43"/>
        <v>0</v>
      </c>
    </row>
    <row r="1899" spans="1:7" x14ac:dyDescent="0.25">
      <c r="A1899" s="6" t="s">
        <v>2233</v>
      </c>
      <c r="B1899" s="6"/>
      <c r="C1899" s="26"/>
      <c r="D1899" s="15">
        <v>230</v>
      </c>
      <c r="G1899" s="32">
        <f t="shared" si="43"/>
        <v>0</v>
      </c>
    </row>
    <row r="1900" spans="1:7" x14ac:dyDescent="0.25">
      <c r="A1900" s="6" t="s">
        <v>2234</v>
      </c>
      <c r="B1900" s="6"/>
      <c r="C1900" s="26"/>
      <c r="D1900" s="15">
        <v>607</v>
      </c>
      <c r="G1900" s="32">
        <f t="shared" si="43"/>
        <v>0</v>
      </c>
    </row>
    <row r="1901" spans="1:7" x14ac:dyDescent="0.25">
      <c r="A1901" s="6" t="s">
        <v>2235</v>
      </c>
      <c r="B1901" s="6" t="s">
        <v>1035</v>
      </c>
      <c r="C1901" s="26" t="s">
        <v>1036</v>
      </c>
      <c r="D1901" s="15">
        <v>176</v>
      </c>
      <c r="G1901" s="32">
        <f t="shared" si="43"/>
        <v>0</v>
      </c>
    </row>
    <row r="1902" spans="1:7" x14ac:dyDescent="0.25">
      <c r="A1902" s="6" t="s">
        <v>2236</v>
      </c>
      <c r="B1902" s="6" t="s">
        <v>730</v>
      </c>
      <c r="C1902" s="26" t="s">
        <v>731</v>
      </c>
      <c r="D1902" s="15">
        <v>387</v>
      </c>
      <c r="G1902" s="32">
        <f t="shared" si="43"/>
        <v>0</v>
      </c>
    </row>
    <row r="1903" spans="1:7" x14ac:dyDescent="0.25">
      <c r="A1903" s="6" t="s">
        <v>2237</v>
      </c>
      <c r="B1903" s="6"/>
      <c r="C1903" s="26"/>
      <c r="D1903" s="15">
        <v>216</v>
      </c>
      <c r="G1903" s="32">
        <f t="shared" si="43"/>
        <v>0</v>
      </c>
    </row>
    <row r="1904" spans="1:7" x14ac:dyDescent="0.25">
      <c r="A1904" s="6" t="s">
        <v>2238</v>
      </c>
      <c r="B1904" s="6"/>
      <c r="C1904" s="26"/>
      <c r="D1904" s="15">
        <v>708</v>
      </c>
      <c r="G1904" s="32">
        <f t="shared" si="43"/>
        <v>0</v>
      </c>
    </row>
    <row r="1905" spans="1:7" x14ac:dyDescent="0.25">
      <c r="A1905" s="6" t="s">
        <v>2239</v>
      </c>
      <c r="B1905" s="6"/>
      <c r="C1905" s="26"/>
      <c r="D1905" s="15">
        <v>350</v>
      </c>
      <c r="G1905" s="32">
        <f t="shared" si="43"/>
        <v>0</v>
      </c>
    </row>
    <row r="1906" spans="1:7" x14ac:dyDescent="0.25">
      <c r="A1906" s="6" t="s">
        <v>2240</v>
      </c>
      <c r="B1906" s="6" t="s">
        <v>730</v>
      </c>
      <c r="C1906" s="26" t="s">
        <v>731</v>
      </c>
      <c r="D1906" s="15">
        <v>272</v>
      </c>
      <c r="G1906" s="32">
        <f t="shared" si="43"/>
        <v>0</v>
      </c>
    </row>
    <row r="1907" spans="1:7" x14ac:dyDescent="0.25">
      <c r="A1907" s="6" t="s">
        <v>2241</v>
      </c>
      <c r="B1907" s="6" t="s">
        <v>730</v>
      </c>
      <c r="C1907" s="26" t="s">
        <v>731</v>
      </c>
      <c r="D1907" s="15">
        <v>248</v>
      </c>
      <c r="G1907" s="32">
        <f t="shared" si="43"/>
        <v>0</v>
      </c>
    </row>
    <row r="1908" spans="1:7" x14ac:dyDescent="0.25">
      <c r="A1908" s="6" t="s">
        <v>2242</v>
      </c>
      <c r="B1908" s="6"/>
      <c r="C1908" s="26"/>
      <c r="D1908" s="15">
        <v>161</v>
      </c>
      <c r="G1908" s="32">
        <f t="shared" si="43"/>
        <v>0</v>
      </c>
    </row>
    <row r="1909" spans="1:7" x14ac:dyDescent="0.25">
      <c r="A1909" s="6" t="s">
        <v>2243</v>
      </c>
      <c r="B1909" s="6"/>
      <c r="C1909" s="26"/>
      <c r="D1909" s="15">
        <v>206.5</v>
      </c>
      <c r="G1909" s="32">
        <f t="shared" si="43"/>
        <v>0</v>
      </c>
    </row>
    <row r="1910" spans="1:7" x14ac:dyDescent="0.25">
      <c r="A1910" s="6" t="s">
        <v>2244</v>
      </c>
      <c r="B1910" s="6" t="s">
        <v>730</v>
      </c>
      <c r="C1910" s="26" t="s">
        <v>731</v>
      </c>
      <c r="D1910" s="15">
        <v>481</v>
      </c>
      <c r="G1910" s="32">
        <f t="shared" si="43"/>
        <v>0</v>
      </c>
    </row>
    <row r="1911" spans="1:7" x14ac:dyDescent="0.25">
      <c r="A1911" s="6" t="s">
        <v>2245</v>
      </c>
      <c r="B1911" s="6"/>
      <c r="C1911" s="26"/>
      <c r="D1911" s="15">
        <v>220</v>
      </c>
      <c r="G1911" s="32">
        <f t="shared" si="43"/>
        <v>0</v>
      </c>
    </row>
    <row r="1912" spans="1:7" x14ac:dyDescent="0.25">
      <c r="A1912" s="6" t="s">
        <v>2246</v>
      </c>
      <c r="B1912" s="6" t="s">
        <v>730</v>
      </c>
      <c r="C1912" s="26" t="s">
        <v>731</v>
      </c>
      <c r="D1912" s="15">
        <v>104</v>
      </c>
      <c r="G1912" s="32">
        <f t="shared" si="43"/>
        <v>0</v>
      </c>
    </row>
    <row r="1913" spans="1:7" x14ac:dyDescent="0.25">
      <c r="A1913" s="6" t="s">
        <v>2247</v>
      </c>
      <c r="B1913" s="6" t="s">
        <v>730</v>
      </c>
      <c r="C1913" s="26" t="s">
        <v>731</v>
      </c>
      <c r="D1913" s="15">
        <v>104</v>
      </c>
      <c r="G1913" s="32">
        <f t="shared" si="43"/>
        <v>0</v>
      </c>
    </row>
    <row r="1914" spans="1:7" x14ac:dyDescent="0.25">
      <c r="A1914" s="6" t="s">
        <v>2248</v>
      </c>
      <c r="B1914" s="6" t="s">
        <v>730</v>
      </c>
      <c r="C1914" s="26" t="s">
        <v>731</v>
      </c>
      <c r="D1914" s="15">
        <v>125</v>
      </c>
      <c r="G1914" s="32">
        <f t="shared" si="43"/>
        <v>0</v>
      </c>
    </row>
    <row r="1915" spans="1:7" x14ac:dyDescent="0.25">
      <c r="A1915" s="6" t="s">
        <v>2249</v>
      </c>
      <c r="B1915" s="6" t="s">
        <v>730</v>
      </c>
      <c r="C1915" s="26" t="s">
        <v>731</v>
      </c>
      <c r="D1915" s="15">
        <v>124</v>
      </c>
      <c r="G1915" s="32">
        <f t="shared" si="43"/>
        <v>0</v>
      </c>
    </row>
    <row r="1916" spans="1:7" x14ac:dyDescent="0.25">
      <c r="A1916" s="6" t="s">
        <v>2250</v>
      </c>
      <c r="B1916" s="6"/>
      <c r="C1916" s="26"/>
      <c r="D1916" s="15">
        <v>595</v>
      </c>
      <c r="G1916" s="32">
        <f t="shared" si="43"/>
        <v>0</v>
      </c>
    </row>
    <row r="1917" spans="1:7" x14ac:dyDescent="0.25">
      <c r="A1917" s="6" t="s">
        <v>2251</v>
      </c>
      <c r="B1917" s="6"/>
      <c r="C1917" s="26"/>
      <c r="D1917" s="15">
        <v>787</v>
      </c>
      <c r="G1917" s="32">
        <f t="shared" si="43"/>
        <v>0</v>
      </c>
    </row>
    <row r="1918" spans="1:7" x14ac:dyDescent="0.25">
      <c r="A1918" s="6" t="s">
        <v>2252</v>
      </c>
      <c r="B1918" s="6" t="s">
        <v>730</v>
      </c>
      <c r="C1918" s="26" t="s">
        <v>731</v>
      </c>
      <c r="D1918" s="15">
        <v>1260</v>
      </c>
      <c r="G1918" s="32">
        <f t="shared" si="43"/>
        <v>0</v>
      </c>
    </row>
    <row r="1919" spans="1:7" x14ac:dyDescent="0.25">
      <c r="A1919" s="6" t="s">
        <v>2253</v>
      </c>
      <c r="B1919" s="6"/>
      <c r="C1919" s="26"/>
      <c r="D1919" s="15">
        <v>369</v>
      </c>
      <c r="G1919" s="32">
        <f t="shared" si="43"/>
        <v>0</v>
      </c>
    </row>
    <row r="1920" spans="1:7" x14ac:dyDescent="0.25">
      <c r="A1920" s="6" t="s">
        <v>2254</v>
      </c>
      <c r="B1920" s="6" t="s">
        <v>89</v>
      </c>
      <c r="C1920" s="26" t="s">
        <v>56</v>
      </c>
      <c r="D1920" s="15">
        <v>167</v>
      </c>
      <c r="G1920" s="32">
        <f t="shared" si="43"/>
        <v>0</v>
      </c>
    </row>
    <row r="1921" spans="1:7" x14ac:dyDescent="0.25">
      <c r="A1921" s="6" t="s">
        <v>2255</v>
      </c>
      <c r="B1921" s="6"/>
      <c r="C1921" s="26"/>
      <c r="D1921" s="15">
        <v>346.66</v>
      </c>
      <c r="G1921" s="32">
        <f t="shared" si="43"/>
        <v>0</v>
      </c>
    </row>
    <row r="1922" spans="1:7" x14ac:dyDescent="0.25">
      <c r="A1922" s="6" t="s">
        <v>2256</v>
      </c>
      <c r="B1922" s="6" t="s">
        <v>2257</v>
      </c>
      <c r="C1922" s="26" t="s">
        <v>548</v>
      </c>
      <c r="D1922" s="15">
        <v>198</v>
      </c>
      <c r="G1922" s="32">
        <f t="shared" si="43"/>
        <v>0</v>
      </c>
    </row>
    <row r="1923" spans="1:7" x14ac:dyDescent="0.25">
      <c r="A1923" s="6" t="s">
        <v>2258</v>
      </c>
      <c r="B1923" s="6"/>
      <c r="C1923" s="26"/>
      <c r="D1923" s="15">
        <v>260</v>
      </c>
      <c r="G1923" s="32">
        <f t="shared" ref="G1923:G1986" si="44">SUMIF($B:$B,F1923,$D:$D)</f>
        <v>0</v>
      </c>
    </row>
    <row r="1924" spans="1:7" x14ac:dyDescent="0.25">
      <c r="A1924" s="6" t="s">
        <v>2259</v>
      </c>
      <c r="B1924" s="6"/>
      <c r="C1924" s="26"/>
      <c r="D1924" s="15">
        <v>787.5</v>
      </c>
      <c r="G1924" s="32">
        <f t="shared" si="44"/>
        <v>0</v>
      </c>
    </row>
    <row r="1925" spans="1:7" x14ac:dyDescent="0.25">
      <c r="A1925" s="6" t="s">
        <v>2260</v>
      </c>
      <c r="B1925" s="6"/>
      <c r="C1925" s="26"/>
      <c r="D1925" s="15">
        <v>206</v>
      </c>
      <c r="G1925" s="32">
        <f t="shared" si="44"/>
        <v>0</v>
      </c>
    </row>
    <row r="1926" spans="1:7" x14ac:dyDescent="0.25">
      <c r="A1926" s="6" t="s">
        <v>2261</v>
      </c>
      <c r="B1926" s="6" t="s">
        <v>89</v>
      </c>
      <c r="C1926" s="26" t="s">
        <v>56</v>
      </c>
      <c r="D1926" s="15">
        <v>376</v>
      </c>
      <c r="G1926" s="32">
        <f t="shared" si="44"/>
        <v>0</v>
      </c>
    </row>
    <row r="1927" spans="1:7" x14ac:dyDescent="0.25">
      <c r="A1927" s="6" t="s">
        <v>2262</v>
      </c>
      <c r="B1927" s="6"/>
      <c r="C1927" s="26"/>
      <c r="D1927" s="15">
        <v>261</v>
      </c>
      <c r="G1927" s="32">
        <f t="shared" si="44"/>
        <v>0</v>
      </c>
    </row>
    <row r="1928" spans="1:7" x14ac:dyDescent="0.25">
      <c r="A1928" s="6" t="s">
        <v>2263</v>
      </c>
      <c r="B1928" s="6" t="s">
        <v>730</v>
      </c>
      <c r="C1928" s="26" t="s">
        <v>731</v>
      </c>
      <c r="D1928" s="15">
        <v>648</v>
      </c>
      <c r="G1928" s="32">
        <f t="shared" si="44"/>
        <v>0</v>
      </c>
    </row>
    <row r="1929" spans="1:7" x14ac:dyDescent="0.25">
      <c r="A1929" s="6" t="s">
        <v>2264</v>
      </c>
      <c r="B1929" s="6"/>
      <c r="C1929" s="26"/>
      <c r="D1929" s="15">
        <v>206.5</v>
      </c>
      <c r="G1929" s="32">
        <f t="shared" si="44"/>
        <v>0</v>
      </c>
    </row>
    <row r="1930" spans="1:7" x14ac:dyDescent="0.25">
      <c r="A1930" s="6" t="s">
        <v>2265</v>
      </c>
      <c r="B1930" s="6" t="s">
        <v>730</v>
      </c>
      <c r="C1930" s="26" t="s">
        <v>731</v>
      </c>
      <c r="D1930" s="15">
        <v>302</v>
      </c>
      <c r="G1930" s="32">
        <f t="shared" si="44"/>
        <v>0</v>
      </c>
    </row>
    <row r="1931" spans="1:7" x14ac:dyDescent="0.25">
      <c r="A1931" s="6" t="s">
        <v>2266</v>
      </c>
      <c r="B1931" s="6"/>
      <c r="C1931" s="26"/>
      <c r="D1931" s="15">
        <v>987</v>
      </c>
      <c r="G1931" s="32">
        <f t="shared" si="44"/>
        <v>0</v>
      </c>
    </row>
    <row r="1932" spans="1:7" x14ac:dyDescent="0.25">
      <c r="A1932" s="6" t="s">
        <v>2267</v>
      </c>
      <c r="B1932" s="6" t="s">
        <v>730</v>
      </c>
      <c r="C1932" s="26" t="s">
        <v>731</v>
      </c>
      <c r="D1932" s="15">
        <v>585</v>
      </c>
      <c r="G1932" s="32">
        <f t="shared" si="44"/>
        <v>0</v>
      </c>
    </row>
    <row r="1933" spans="1:7" x14ac:dyDescent="0.25">
      <c r="A1933" s="6" t="s">
        <v>2268</v>
      </c>
      <c r="B1933" s="6"/>
      <c r="C1933" s="26"/>
      <c r="D1933" s="15">
        <v>240</v>
      </c>
      <c r="G1933" s="32">
        <f t="shared" si="44"/>
        <v>0</v>
      </c>
    </row>
    <row r="1934" spans="1:7" x14ac:dyDescent="0.25">
      <c r="A1934" s="6" t="s">
        <v>2269</v>
      </c>
      <c r="B1934" s="6"/>
      <c r="C1934" s="26"/>
      <c r="D1934" s="15">
        <v>549.5</v>
      </c>
      <c r="G1934" s="32">
        <f t="shared" si="44"/>
        <v>0</v>
      </c>
    </row>
    <row r="1935" spans="1:7" x14ac:dyDescent="0.25">
      <c r="A1935" s="6" t="s">
        <v>2270</v>
      </c>
      <c r="B1935" s="6" t="s">
        <v>730</v>
      </c>
      <c r="C1935" s="26" t="s">
        <v>731</v>
      </c>
      <c r="D1935" s="15">
        <v>742</v>
      </c>
      <c r="G1935" s="32">
        <f t="shared" si="44"/>
        <v>0</v>
      </c>
    </row>
    <row r="1936" spans="1:7" x14ac:dyDescent="0.25">
      <c r="A1936" s="6" t="s">
        <v>2271</v>
      </c>
      <c r="B1936" s="6" t="s">
        <v>2272</v>
      </c>
      <c r="C1936" s="26" t="s">
        <v>2273</v>
      </c>
      <c r="D1936" s="15">
        <v>628</v>
      </c>
      <c r="G1936" s="32">
        <f t="shared" si="44"/>
        <v>0</v>
      </c>
    </row>
    <row r="1937" spans="1:7" x14ac:dyDescent="0.25">
      <c r="A1937" s="6" t="s">
        <v>2274</v>
      </c>
      <c r="B1937" s="6" t="s">
        <v>730</v>
      </c>
      <c r="C1937" s="26" t="s">
        <v>731</v>
      </c>
      <c r="D1937" s="15">
        <v>125</v>
      </c>
      <c r="G1937" s="32">
        <f t="shared" si="44"/>
        <v>0</v>
      </c>
    </row>
    <row r="1938" spans="1:7" x14ac:dyDescent="0.25">
      <c r="A1938" s="6" t="s">
        <v>2275</v>
      </c>
      <c r="B1938" s="6" t="s">
        <v>730</v>
      </c>
      <c r="C1938" s="26" t="s">
        <v>731</v>
      </c>
      <c r="D1938" s="15">
        <v>323</v>
      </c>
      <c r="G1938" s="32">
        <f t="shared" si="44"/>
        <v>0</v>
      </c>
    </row>
    <row r="1939" spans="1:7" x14ac:dyDescent="0.25">
      <c r="A1939" s="6" t="s">
        <v>2276</v>
      </c>
      <c r="B1939" s="6"/>
      <c r="C1939" s="26"/>
      <c r="D1939" s="15">
        <v>463</v>
      </c>
      <c r="G1939" s="32">
        <f t="shared" si="44"/>
        <v>0</v>
      </c>
    </row>
    <row r="1940" spans="1:7" x14ac:dyDescent="0.25">
      <c r="A1940" s="6" t="s">
        <v>2277</v>
      </c>
      <c r="B1940" s="6"/>
      <c r="C1940" s="26"/>
      <c r="D1940" s="15">
        <v>205</v>
      </c>
      <c r="G1940" s="32">
        <f t="shared" si="44"/>
        <v>0</v>
      </c>
    </row>
    <row r="1941" spans="1:7" x14ac:dyDescent="0.25">
      <c r="A1941" s="6" t="s">
        <v>2278</v>
      </c>
      <c r="B1941" s="6" t="s">
        <v>730</v>
      </c>
      <c r="C1941" s="26" t="s">
        <v>731</v>
      </c>
      <c r="D1941" s="15">
        <v>62</v>
      </c>
      <c r="G1941" s="32">
        <f t="shared" si="44"/>
        <v>0</v>
      </c>
    </row>
    <row r="1942" spans="1:7" x14ac:dyDescent="0.25">
      <c r="A1942" s="6" t="s">
        <v>2279</v>
      </c>
      <c r="B1942" s="6"/>
      <c r="C1942" s="26"/>
      <c r="D1942" s="15">
        <v>289</v>
      </c>
      <c r="G1942" s="32">
        <f t="shared" si="44"/>
        <v>0</v>
      </c>
    </row>
    <row r="1943" spans="1:7" x14ac:dyDescent="0.25">
      <c r="A1943" s="6" t="s">
        <v>2280</v>
      </c>
      <c r="B1943" s="6"/>
      <c r="C1943" s="26"/>
      <c r="D1943" s="15">
        <v>612</v>
      </c>
      <c r="G1943" s="32">
        <f t="shared" si="44"/>
        <v>0</v>
      </c>
    </row>
    <row r="1944" spans="1:7" x14ac:dyDescent="0.25">
      <c r="A1944" s="6" t="s">
        <v>2281</v>
      </c>
      <c r="B1944" s="6"/>
      <c r="C1944" s="26"/>
      <c r="D1944" s="15">
        <v>298</v>
      </c>
      <c r="G1944" s="32">
        <f t="shared" si="44"/>
        <v>0</v>
      </c>
    </row>
    <row r="1945" spans="1:7" x14ac:dyDescent="0.25">
      <c r="A1945" s="6" t="s">
        <v>2282</v>
      </c>
      <c r="B1945" s="6" t="s">
        <v>730</v>
      </c>
      <c r="C1945" s="26" t="s">
        <v>731</v>
      </c>
      <c r="D1945" s="15">
        <v>397</v>
      </c>
      <c r="G1945" s="32">
        <f t="shared" si="44"/>
        <v>0</v>
      </c>
    </row>
    <row r="1946" spans="1:7" x14ac:dyDescent="0.25">
      <c r="A1946" s="6" t="s">
        <v>2283</v>
      </c>
      <c r="B1946" s="6"/>
      <c r="C1946" s="26"/>
      <c r="D1946" s="15">
        <v>166</v>
      </c>
      <c r="G1946" s="32">
        <f t="shared" si="44"/>
        <v>0</v>
      </c>
    </row>
    <row r="1947" spans="1:7" x14ac:dyDescent="0.25">
      <c r="A1947" s="6" t="s">
        <v>2284</v>
      </c>
      <c r="B1947" s="6"/>
      <c r="C1947" s="26"/>
      <c r="D1947" s="15">
        <v>636</v>
      </c>
      <c r="G1947" s="32">
        <f t="shared" si="44"/>
        <v>0</v>
      </c>
    </row>
    <row r="1948" spans="1:7" x14ac:dyDescent="0.25">
      <c r="A1948" s="6" t="s">
        <v>2285</v>
      </c>
      <c r="B1948" s="6" t="s">
        <v>730</v>
      </c>
      <c r="C1948" s="26" t="s">
        <v>731</v>
      </c>
      <c r="D1948" s="15">
        <v>167</v>
      </c>
      <c r="G1948" s="32">
        <f t="shared" si="44"/>
        <v>0</v>
      </c>
    </row>
    <row r="1949" spans="1:7" x14ac:dyDescent="0.25">
      <c r="A1949" s="6" t="s">
        <v>2286</v>
      </c>
      <c r="B1949" s="6" t="s">
        <v>730</v>
      </c>
      <c r="C1949" s="26" t="s">
        <v>731</v>
      </c>
      <c r="D1949" s="15">
        <v>196</v>
      </c>
      <c r="G1949" s="32">
        <f t="shared" si="44"/>
        <v>0</v>
      </c>
    </row>
    <row r="1950" spans="1:7" x14ac:dyDescent="0.25">
      <c r="A1950" s="6" t="s">
        <v>2287</v>
      </c>
      <c r="B1950" s="6"/>
      <c r="C1950" s="26"/>
      <c r="D1950" s="15">
        <v>206</v>
      </c>
      <c r="G1950" s="32">
        <f t="shared" si="44"/>
        <v>0</v>
      </c>
    </row>
    <row r="1951" spans="1:7" x14ac:dyDescent="0.25">
      <c r="A1951" s="6" t="s">
        <v>2288</v>
      </c>
      <c r="B1951" s="6" t="s">
        <v>730</v>
      </c>
      <c r="C1951" s="26" t="s">
        <v>731</v>
      </c>
      <c r="D1951" s="15">
        <v>845</v>
      </c>
      <c r="G1951" s="32">
        <f t="shared" si="44"/>
        <v>0</v>
      </c>
    </row>
    <row r="1952" spans="1:7" x14ac:dyDescent="0.25">
      <c r="A1952" s="6" t="s">
        <v>2289</v>
      </c>
      <c r="B1952" s="6"/>
      <c r="C1952" s="26"/>
      <c r="D1952" s="15">
        <v>405</v>
      </c>
      <c r="G1952" s="32">
        <f t="shared" si="44"/>
        <v>0</v>
      </c>
    </row>
    <row r="1953" spans="1:7" x14ac:dyDescent="0.25">
      <c r="A1953" s="6" t="s">
        <v>2290</v>
      </c>
      <c r="B1953" s="6" t="s">
        <v>730</v>
      </c>
      <c r="C1953" s="26" t="s">
        <v>731</v>
      </c>
      <c r="D1953" s="15">
        <v>763</v>
      </c>
      <c r="G1953" s="32">
        <f t="shared" si="44"/>
        <v>0</v>
      </c>
    </row>
    <row r="1954" spans="1:7" x14ac:dyDescent="0.25">
      <c r="A1954" s="6" t="s">
        <v>2291</v>
      </c>
      <c r="B1954" s="6"/>
      <c r="C1954" s="26"/>
      <c r="D1954" s="15">
        <v>161</v>
      </c>
      <c r="G1954" s="32">
        <f t="shared" si="44"/>
        <v>0</v>
      </c>
    </row>
    <row r="1955" spans="1:7" x14ac:dyDescent="0.25">
      <c r="A1955" s="6" t="s">
        <v>2292</v>
      </c>
      <c r="B1955" s="6" t="s">
        <v>632</v>
      </c>
      <c r="C1955" s="26" t="s">
        <v>633</v>
      </c>
      <c r="D1955" s="15">
        <v>628</v>
      </c>
      <c r="G1955" s="32">
        <f t="shared" si="44"/>
        <v>0</v>
      </c>
    </row>
    <row r="1956" spans="1:7" x14ac:dyDescent="0.25">
      <c r="A1956" s="6" t="s">
        <v>2293</v>
      </c>
      <c r="B1956" s="6"/>
      <c r="C1956" s="26"/>
      <c r="D1956" s="15">
        <v>262</v>
      </c>
      <c r="G1956" s="32">
        <f t="shared" si="44"/>
        <v>0</v>
      </c>
    </row>
    <row r="1957" spans="1:7" x14ac:dyDescent="0.25">
      <c r="A1957" s="6" t="s">
        <v>2294</v>
      </c>
      <c r="B1957" s="6" t="s">
        <v>632</v>
      </c>
      <c r="C1957" s="26" t="s">
        <v>633</v>
      </c>
      <c r="D1957" s="15">
        <v>272</v>
      </c>
      <c r="G1957" s="32">
        <f t="shared" si="44"/>
        <v>0</v>
      </c>
    </row>
    <row r="1958" spans="1:7" x14ac:dyDescent="0.25">
      <c r="A1958" s="6" t="s">
        <v>2295</v>
      </c>
      <c r="B1958" s="6"/>
      <c r="C1958" s="26"/>
      <c r="D1958" s="15">
        <v>170</v>
      </c>
      <c r="G1958" s="32">
        <f t="shared" si="44"/>
        <v>0</v>
      </c>
    </row>
    <row r="1959" spans="1:7" x14ac:dyDescent="0.25">
      <c r="A1959" s="6" t="s">
        <v>2296</v>
      </c>
      <c r="B1959" s="6" t="s">
        <v>89</v>
      </c>
      <c r="C1959" s="26" t="s">
        <v>56</v>
      </c>
      <c r="D1959" s="15">
        <v>564</v>
      </c>
      <c r="G1959" s="32">
        <f t="shared" si="44"/>
        <v>0</v>
      </c>
    </row>
    <row r="1960" spans="1:7" x14ac:dyDescent="0.25">
      <c r="A1960" s="6" t="s">
        <v>2297</v>
      </c>
      <c r="B1960" s="6" t="s">
        <v>730</v>
      </c>
      <c r="C1960" s="26" t="s">
        <v>731</v>
      </c>
      <c r="D1960" s="15">
        <v>208</v>
      </c>
      <c r="G1960" s="32">
        <f t="shared" si="44"/>
        <v>0</v>
      </c>
    </row>
    <row r="1961" spans="1:7" x14ac:dyDescent="0.25">
      <c r="A1961" s="6" t="s">
        <v>2298</v>
      </c>
      <c r="B1961" s="6"/>
      <c r="C1961" s="26"/>
      <c r="D1961" s="15">
        <v>214</v>
      </c>
      <c r="G1961" s="32">
        <f t="shared" si="44"/>
        <v>0</v>
      </c>
    </row>
    <row r="1962" spans="1:7" x14ac:dyDescent="0.25">
      <c r="A1962" s="6" t="s">
        <v>2299</v>
      </c>
      <c r="B1962" s="6"/>
      <c r="C1962" s="26"/>
      <c r="D1962" s="15">
        <v>210</v>
      </c>
      <c r="G1962" s="32">
        <f t="shared" si="44"/>
        <v>0</v>
      </c>
    </row>
    <row r="1963" spans="1:7" x14ac:dyDescent="0.25">
      <c r="A1963" s="6" t="s">
        <v>2300</v>
      </c>
      <c r="B1963" s="6"/>
      <c r="C1963" s="26"/>
      <c r="D1963" s="15">
        <v>160</v>
      </c>
      <c r="G1963" s="32">
        <f t="shared" si="44"/>
        <v>0</v>
      </c>
    </row>
    <row r="1964" spans="1:7" x14ac:dyDescent="0.25">
      <c r="A1964" s="6" t="s">
        <v>2301</v>
      </c>
      <c r="B1964" s="6"/>
      <c r="C1964" s="26"/>
      <c r="D1964" s="15">
        <v>389</v>
      </c>
      <c r="G1964" s="32">
        <f t="shared" si="44"/>
        <v>0</v>
      </c>
    </row>
    <row r="1965" spans="1:7" x14ac:dyDescent="0.25">
      <c r="A1965" s="6" t="s">
        <v>2302</v>
      </c>
      <c r="B1965" s="6" t="s">
        <v>730</v>
      </c>
      <c r="C1965" s="26" t="s">
        <v>731</v>
      </c>
      <c r="D1965" s="15">
        <v>312</v>
      </c>
      <c r="G1965" s="32">
        <f t="shared" si="44"/>
        <v>0</v>
      </c>
    </row>
    <row r="1966" spans="1:7" x14ac:dyDescent="0.25">
      <c r="A1966" s="6" t="s">
        <v>2303</v>
      </c>
      <c r="B1966" s="6"/>
      <c r="C1966" s="26"/>
      <c r="D1966" s="15">
        <v>279</v>
      </c>
      <c r="G1966" s="32">
        <f t="shared" si="44"/>
        <v>0</v>
      </c>
    </row>
    <row r="1967" spans="1:7" x14ac:dyDescent="0.25">
      <c r="A1967" s="6" t="s">
        <v>2304</v>
      </c>
      <c r="B1967" s="6" t="s">
        <v>730</v>
      </c>
      <c r="C1967" s="26" t="s">
        <v>731</v>
      </c>
      <c r="D1967" s="15">
        <v>446</v>
      </c>
      <c r="G1967" s="32">
        <f t="shared" si="44"/>
        <v>0</v>
      </c>
    </row>
    <row r="1968" spans="1:7" x14ac:dyDescent="0.25">
      <c r="A1968" s="6" t="s">
        <v>2305</v>
      </c>
      <c r="B1968" s="6"/>
      <c r="C1968" s="26"/>
      <c r="D1968" s="15">
        <v>190</v>
      </c>
      <c r="G1968" s="32">
        <f t="shared" si="44"/>
        <v>0</v>
      </c>
    </row>
    <row r="1969" spans="1:7" x14ac:dyDescent="0.25">
      <c r="A1969" s="6" t="s">
        <v>2306</v>
      </c>
      <c r="B1969" s="6" t="s">
        <v>2307</v>
      </c>
      <c r="C1969" s="26" t="s">
        <v>2308</v>
      </c>
      <c r="D1969" s="15">
        <v>75</v>
      </c>
      <c r="G1969" s="32">
        <f t="shared" si="44"/>
        <v>0</v>
      </c>
    </row>
    <row r="1970" spans="1:7" x14ac:dyDescent="0.25">
      <c r="A1970" s="6" t="s">
        <v>2309</v>
      </c>
      <c r="B1970" s="6"/>
      <c r="C1970" s="26"/>
      <c r="D1970" s="15">
        <v>151</v>
      </c>
      <c r="G1970" s="32">
        <f t="shared" si="44"/>
        <v>0</v>
      </c>
    </row>
    <row r="1971" spans="1:7" x14ac:dyDescent="0.25">
      <c r="A1971" s="6" t="s">
        <v>2310</v>
      </c>
      <c r="B1971" s="6"/>
      <c r="C1971" s="26"/>
      <c r="D1971" s="15">
        <v>197</v>
      </c>
      <c r="G1971" s="32">
        <f t="shared" si="44"/>
        <v>0</v>
      </c>
    </row>
    <row r="1972" spans="1:7" x14ac:dyDescent="0.25">
      <c r="A1972" s="6" t="s">
        <v>2311</v>
      </c>
      <c r="B1972" s="6"/>
      <c r="C1972" s="26"/>
      <c r="D1972" s="15">
        <v>206</v>
      </c>
      <c r="G1972" s="32">
        <f t="shared" si="44"/>
        <v>0</v>
      </c>
    </row>
    <row r="1973" spans="1:7" x14ac:dyDescent="0.25">
      <c r="A1973" s="6" t="s">
        <v>2312</v>
      </c>
      <c r="B1973" s="6"/>
      <c r="C1973" s="26"/>
      <c r="D1973" s="15">
        <v>399</v>
      </c>
      <c r="G1973" s="32">
        <f t="shared" si="44"/>
        <v>0</v>
      </c>
    </row>
    <row r="1974" spans="1:7" x14ac:dyDescent="0.25">
      <c r="A1974" s="6" t="s">
        <v>2313</v>
      </c>
      <c r="B1974" s="6"/>
      <c r="C1974" s="26"/>
      <c r="D1974" s="15">
        <v>266</v>
      </c>
      <c r="G1974" s="32">
        <f t="shared" si="44"/>
        <v>0</v>
      </c>
    </row>
    <row r="1975" spans="1:7" x14ac:dyDescent="0.25">
      <c r="A1975" s="6" t="s">
        <v>2314</v>
      </c>
      <c r="B1975" s="6"/>
      <c r="C1975" s="26"/>
      <c r="D1975" s="15">
        <v>151</v>
      </c>
      <c r="G1975" s="32">
        <f t="shared" si="44"/>
        <v>0</v>
      </c>
    </row>
    <row r="1976" spans="1:7" x14ac:dyDescent="0.25">
      <c r="A1976" s="6" t="s">
        <v>2315</v>
      </c>
      <c r="B1976" s="6"/>
      <c r="C1976" s="26"/>
      <c r="D1976" s="15">
        <v>257</v>
      </c>
      <c r="G1976" s="32">
        <f t="shared" si="44"/>
        <v>0</v>
      </c>
    </row>
    <row r="1977" spans="1:7" x14ac:dyDescent="0.25">
      <c r="A1977" s="6" t="s">
        <v>2316</v>
      </c>
      <c r="B1977" s="6"/>
      <c r="C1977" s="26"/>
      <c r="D1977" s="15">
        <v>434</v>
      </c>
      <c r="G1977" s="32">
        <f t="shared" si="44"/>
        <v>0</v>
      </c>
    </row>
    <row r="1978" spans="1:7" x14ac:dyDescent="0.25">
      <c r="A1978" s="6" t="s">
        <v>2317</v>
      </c>
      <c r="B1978" s="6" t="s">
        <v>2318</v>
      </c>
      <c r="C1978" s="26" t="s">
        <v>2319</v>
      </c>
      <c r="D1978" s="15">
        <v>998</v>
      </c>
      <c r="G1978" s="32">
        <f t="shared" si="44"/>
        <v>0</v>
      </c>
    </row>
    <row r="1979" spans="1:7" x14ac:dyDescent="0.25">
      <c r="A1979" s="6" t="s">
        <v>2320</v>
      </c>
      <c r="B1979" s="6"/>
      <c r="C1979" s="26"/>
      <c r="D1979" s="15">
        <v>1055.5</v>
      </c>
      <c r="G1979" s="32">
        <f t="shared" si="44"/>
        <v>0</v>
      </c>
    </row>
    <row r="1980" spans="1:7" x14ac:dyDescent="0.25">
      <c r="A1980" s="6" t="s">
        <v>2321</v>
      </c>
      <c r="B1980" s="6" t="s">
        <v>2322</v>
      </c>
      <c r="C1980" s="26" t="s">
        <v>2319</v>
      </c>
      <c r="D1980" s="15">
        <v>198</v>
      </c>
      <c r="G1980" s="32">
        <f t="shared" si="44"/>
        <v>0</v>
      </c>
    </row>
    <row r="1981" spans="1:7" x14ac:dyDescent="0.25">
      <c r="A1981" s="6" t="s">
        <v>2323</v>
      </c>
      <c r="B1981" s="6"/>
      <c r="C1981" s="26"/>
      <c r="D1981" s="15">
        <v>493.29</v>
      </c>
      <c r="G1981" s="32">
        <f t="shared" si="44"/>
        <v>0</v>
      </c>
    </row>
    <row r="1982" spans="1:7" x14ac:dyDescent="0.25">
      <c r="A1982" s="6" t="s">
        <v>2324</v>
      </c>
      <c r="B1982" s="6" t="s">
        <v>2325</v>
      </c>
      <c r="C1982" s="26" t="s">
        <v>2326</v>
      </c>
      <c r="D1982" s="15">
        <v>333</v>
      </c>
      <c r="G1982" s="32">
        <f t="shared" si="44"/>
        <v>0</v>
      </c>
    </row>
    <row r="1983" spans="1:7" x14ac:dyDescent="0.25">
      <c r="A1983" s="6" t="s">
        <v>2327</v>
      </c>
      <c r="B1983" s="6"/>
      <c r="C1983" s="26"/>
      <c r="D1983" s="15">
        <v>206.5</v>
      </c>
      <c r="G1983" s="32">
        <f t="shared" si="44"/>
        <v>0</v>
      </c>
    </row>
    <row r="1984" spans="1:7" x14ac:dyDescent="0.25">
      <c r="A1984" s="6" t="s">
        <v>2328</v>
      </c>
      <c r="B1984" s="6"/>
      <c r="C1984" s="26"/>
      <c r="D1984" s="15">
        <v>485</v>
      </c>
      <c r="G1984" s="32">
        <f t="shared" si="44"/>
        <v>0</v>
      </c>
    </row>
    <row r="1985" spans="1:7" x14ac:dyDescent="0.25">
      <c r="A1985" s="6" t="s">
        <v>2329</v>
      </c>
      <c r="B1985" s="6"/>
      <c r="C1985" s="26"/>
      <c r="D1985" s="15">
        <v>549</v>
      </c>
      <c r="G1985" s="32">
        <f t="shared" si="44"/>
        <v>0</v>
      </c>
    </row>
    <row r="1986" spans="1:7" x14ac:dyDescent="0.25">
      <c r="A1986" s="6" t="s">
        <v>2330</v>
      </c>
      <c r="B1986" s="6"/>
      <c r="C1986" s="26"/>
      <c r="D1986" s="15">
        <v>494</v>
      </c>
      <c r="G1986" s="32">
        <f t="shared" si="44"/>
        <v>0</v>
      </c>
    </row>
    <row r="1987" spans="1:7" x14ac:dyDescent="0.25">
      <c r="A1987" s="6" t="s">
        <v>2331</v>
      </c>
      <c r="B1987" s="6"/>
      <c r="C1987" s="26"/>
      <c r="D1987" s="15">
        <v>206</v>
      </c>
      <c r="G1987" s="32">
        <f t="shared" ref="G1987:G2050" si="45">SUMIF($B:$B,F1987,$D:$D)</f>
        <v>0</v>
      </c>
    </row>
    <row r="1988" spans="1:7" x14ac:dyDescent="0.25">
      <c r="A1988" s="6" t="s">
        <v>2332</v>
      </c>
      <c r="B1988" s="6" t="s">
        <v>89</v>
      </c>
      <c r="C1988" s="26" t="s">
        <v>56</v>
      </c>
      <c r="D1988" s="15">
        <v>62</v>
      </c>
      <c r="G1988" s="32">
        <f t="shared" si="45"/>
        <v>0</v>
      </c>
    </row>
    <row r="1989" spans="1:7" x14ac:dyDescent="0.25">
      <c r="A1989" s="6" t="s">
        <v>2333</v>
      </c>
      <c r="B1989" s="6"/>
      <c r="C1989" s="26"/>
      <c r="D1989" s="15">
        <v>469</v>
      </c>
      <c r="G1989" s="32">
        <f t="shared" si="45"/>
        <v>0</v>
      </c>
    </row>
    <row r="1990" spans="1:7" x14ac:dyDescent="0.25">
      <c r="A1990" s="6" t="s">
        <v>2334</v>
      </c>
      <c r="B1990" s="6" t="s">
        <v>89</v>
      </c>
      <c r="C1990" s="26" t="s">
        <v>56</v>
      </c>
      <c r="D1990" s="15">
        <v>460</v>
      </c>
      <c r="G1990" s="32">
        <f t="shared" si="45"/>
        <v>0</v>
      </c>
    </row>
    <row r="1991" spans="1:7" x14ac:dyDescent="0.25">
      <c r="A1991" s="6" t="s">
        <v>2335</v>
      </c>
      <c r="B1991" s="6" t="s">
        <v>89</v>
      </c>
      <c r="C1991" s="26" t="s">
        <v>56</v>
      </c>
      <c r="D1991" s="15">
        <v>510</v>
      </c>
      <c r="G1991" s="32">
        <f t="shared" si="45"/>
        <v>0</v>
      </c>
    </row>
    <row r="1992" spans="1:7" x14ac:dyDescent="0.25">
      <c r="A1992" s="6" t="s">
        <v>2336</v>
      </c>
      <c r="B1992" s="6"/>
      <c r="C1992" s="26"/>
      <c r="D1992" s="15">
        <v>161</v>
      </c>
      <c r="G1992" s="32">
        <f t="shared" si="45"/>
        <v>0</v>
      </c>
    </row>
    <row r="1993" spans="1:7" x14ac:dyDescent="0.25">
      <c r="A1993" s="6" t="s">
        <v>2337</v>
      </c>
      <c r="B1993" s="6"/>
      <c r="C1993" s="26"/>
      <c r="D1993" s="15">
        <v>180</v>
      </c>
      <c r="G1993" s="32">
        <f t="shared" si="45"/>
        <v>0</v>
      </c>
    </row>
    <row r="1994" spans="1:7" x14ac:dyDescent="0.25">
      <c r="A1994" s="6" t="s">
        <v>2338</v>
      </c>
      <c r="B1994" s="6"/>
      <c r="C1994" s="26"/>
      <c r="D1994" s="15">
        <v>336</v>
      </c>
      <c r="G1994" s="32">
        <f t="shared" si="45"/>
        <v>0</v>
      </c>
    </row>
    <row r="1995" spans="1:7" x14ac:dyDescent="0.25">
      <c r="A1995" s="6" t="s">
        <v>2339</v>
      </c>
      <c r="B1995" s="6"/>
      <c r="C1995" s="26"/>
      <c r="D1995" s="15">
        <v>160</v>
      </c>
      <c r="G1995" s="32">
        <f t="shared" si="45"/>
        <v>0</v>
      </c>
    </row>
    <row r="1996" spans="1:7" x14ac:dyDescent="0.25">
      <c r="A1996" s="6" t="s">
        <v>2340</v>
      </c>
      <c r="B1996" s="6"/>
      <c r="C1996" s="26"/>
      <c r="D1996" s="15">
        <v>564</v>
      </c>
      <c r="G1996" s="32">
        <f t="shared" si="45"/>
        <v>0</v>
      </c>
    </row>
    <row r="1997" spans="1:7" x14ac:dyDescent="0.25">
      <c r="A1997" s="6" t="s">
        <v>2341</v>
      </c>
      <c r="B1997" s="6" t="s">
        <v>89</v>
      </c>
      <c r="C1997" s="26" t="s">
        <v>56</v>
      </c>
      <c r="D1997" s="15">
        <v>228</v>
      </c>
      <c r="G1997" s="32">
        <f t="shared" si="45"/>
        <v>0</v>
      </c>
    </row>
    <row r="1998" spans="1:7" x14ac:dyDescent="0.25">
      <c r="A1998" s="6" t="s">
        <v>2342</v>
      </c>
      <c r="B1998" s="6"/>
      <c r="C1998" s="26"/>
      <c r="D1998" s="15">
        <v>465</v>
      </c>
      <c r="G1998" s="32">
        <f t="shared" si="45"/>
        <v>0</v>
      </c>
    </row>
    <row r="1999" spans="1:7" x14ac:dyDescent="0.25">
      <c r="A1999" s="6" t="s">
        <v>2343</v>
      </c>
      <c r="B1999" s="6"/>
      <c r="C1999" s="26"/>
      <c r="D1999" s="15">
        <v>151</v>
      </c>
      <c r="G1999" s="32">
        <f t="shared" si="45"/>
        <v>0</v>
      </c>
    </row>
    <row r="2000" spans="1:7" x14ac:dyDescent="0.25">
      <c r="A2000" s="6" t="s">
        <v>2344</v>
      </c>
      <c r="B2000" s="6"/>
      <c r="C2000" s="26"/>
      <c r="D2000" s="15">
        <v>180</v>
      </c>
      <c r="G2000" s="32">
        <f t="shared" si="45"/>
        <v>0</v>
      </c>
    </row>
    <row r="2001" spans="1:7" x14ac:dyDescent="0.25">
      <c r="A2001" s="6" t="s">
        <v>2345</v>
      </c>
      <c r="B2001" s="6"/>
      <c r="C2001" s="26"/>
      <c r="D2001" s="15">
        <v>387</v>
      </c>
      <c r="G2001" s="32">
        <f t="shared" si="45"/>
        <v>0</v>
      </c>
    </row>
    <row r="2002" spans="1:7" x14ac:dyDescent="0.25">
      <c r="A2002" s="6" t="s">
        <v>2346</v>
      </c>
      <c r="B2002" s="6"/>
      <c r="C2002" s="26"/>
      <c r="D2002" s="15">
        <v>206.5</v>
      </c>
      <c r="G2002" s="32">
        <f t="shared" si="45"/>
        <v>0</v>
      </c>
    </row>
    <row r="2003" spans="1:7" x14ac:dyDescent="0.25">
      <c r="A2003" s="6" t="s">
        <v>2347</v>
      </c>
      <c r="B2003" s="6"/>
      <c r="C2003" s="26"/>
      <c r="D2003" s="15">
        <v>454</v>
      </c>
      <c r="G2003" s="32">
        <f t="shared" si="45"/>
        <v>0</v>
      </c>
    </row>
    <row r="2004" spans="1:7" x14ac:dyDescent="0.25">
      <c r="A2004" s="6" t="s">
        <v>2348</v>
      </c>
      <c r="B2004" s="6"/>
      <c r="C2004" s="26"/>
      <c r="D2004" s="15">
        <v>161</v>
      </c>
      <c r="G2004" s="32">
        <f t="shared" si="45"/>
        <v>0</v>
      </c>
    </row>
    <row r="2005" spans="1:7" x14ac:dyDescent="0.25">
      <c r="A2005" s="6" t="s">
        <v>2349</v>
      </c>
      <c r="B2005" s="6" t="s">
        <v>89</v>
      </c>
      <c r="C2005" s="26" t="s">
        <v>56</v>
      </c>
      <c r="D2005" s="15">
        <v>188</v>
      </c>
      <c r="G2005" s="32">
        <f t="shared" si="45"/>
        <v>0</v>
      </c>
    </row>
    <row r="2006" spans="1:7" x14ac:dyDescent="0.25">
      <c r="A2006" s="6" t="s">
        <v>2350</v>
      </c>
      <c r="B2006" s="6" t="s">
        <v>89</v>
      </c>
      <c r="C2006" s="26" t="s">
        <v>56</v>
      </c>
      <c r="D2006" s="15">
        <v>166</v>
      </c>
      <c r="G2006" s="32">
        <f t="shared" si="45"/>
        <v>0</v>
      </c>
    </row>
    <row r="2007" spans="1:7" x14ac:dyDescent="0.25">
      <c r="A2007" s="6" t="s">
        <v>2351</v>
      </c>
      <c r="B2007" s="6" t="s">
        <v>89</v>
      </c>
      <c r="C2007" s="26" t="s">
        <v>56</v>
      </c>
      <c r="D2007" s="15">
        <v>376</v>
      </c>
      <c r="G2007" s="32">
        <f t="shared" si="45"/>
        <v>0</v>
      </c>
    </row>
    <row r="2008" spans="1:7" x14ac:dyDescent="0.25">
      <c r="A2008" s="6" t="s">
        <v>2352</v>
      </c>
      <c r="B2008" s="6" t="s">
        <v>573</v>
      </c>
      <c r="C2008" s="26" t="s">
        <v>320</v>
      </c>
      <c r="D2008" s="15">
        <v>387</v>
      </c>
      <c r="G2008" s="32">
        <f t="shared" si="45"/>
        <v>0</v>
      </c>
    </row>
    <row r="2009" spans="1:7" x14ac:dyDescent="0.25">
      <c r="A2009" s="6" t="s">
        <v>2353</v>
      </c>
      <c r="B2009" s="6" t="s">
        <v>89</v>
      </c>
      <c r="C2009" s="26" t="s">
        <v>56</v>
      </c>
      <c r="D2009" s="15">
        <v>114</v>
      </c>
      <c r="G2009" s="32">
        <f t="shared" si="45"/>
        <v>0</v>
      </c>
    </row>
    <row r="2010" spans="1:7" x14ac:dyDescent="0.25">
      <c r="A2010" s="6" t="s">
        <v>2354</v>
      </c>
      <c r="B2010" s="6"/>
      <c r="C2010" s="26"/>
      <c r="D2010" s="15">
        <v>206.5</v>
      </c>
      <c r="G2010" s="32">
        <f t="shared" si="45"/>
        <v>0</v>
      </c>
    </row>
    <row r="2011" spans="1:7" x14ac:dyDescent="0.25">
      <c r="A2011" s="6" t="s">
        <v>2355</v>
      </c>
      <c r="B2011" s="6"/>
      <c r="C2011" s="26"/>
      <c r="D2011" s="15">
        <v>161</v>
      </c>
      <c r="G2011" s="32">
        <f t="shared" si="45"/>
        <v>0</v>
      </c>
    </row>
    <row r="2012" spans="1:7" x14ac:dyDescent="0.25">
      <c r="A2012" s="6" t="s">
        <v>2356</v>
      </c>
      <c r="B2012" s="6"/>
      <c r="C2012" s="26"/>
      <c r="D2012" s="15">
        <v>375.5</v>
      </c>
      <c r="G2012" s="32">
        <f t="shared" si="45"/>
        <v>0</v>
      </c>
    </row>
    <row r="2013" spans="1:7" x14ac:dyDescent="0.25">
      <c r="A2013" s="6" t="s">
        <v>2357</v>
      </c>
      <c r="B2013" s="6" t="s">
        <v>89</v>
      </c>
      <c r="C2013" s="26" t="s">
        <v>56</v>
      </c>
      <c r="D2013" s="15">
        <v>979</v>
      </c>
      <c r="G2013" s="32">
        <f t="shared" si="45"/>
        <v>0</v>
      </c>
    </row>
    <row r="2014" spans="1:7" x14ac:dyDescent="0.25">
      <c r="A2014" s="6" t="s">
        <v>2358</v>
      </c>
      <c r="B2014" s="6"/>
      <c r="C2014" s="26"/>
      <c r="D2014" s="15">
        <v>256</v>
      </c>
      <c r="G2014" s="32">
        <f t="shared" si="45"/>
        <v>0</v>
      </c>
    </row>
    <row r="2015" spans="1:7" x14ac:dyDescent="0.25">
      <c r="A2015" s="6" t="s">
        <v>2359</v>
      </c>
      <c r="B2015" s="6"/>
      <c r="C2015" s="26"/>
      <c r="D2015" s="15">
        <v>243.5</v>
      </c>
      <c r="G2015" s="32">
        <f t="shared" si="45"/>
        <v>0</v>
      </c>
    </row>
    <row r="2016" spans="1:7" x14ac:dyDescent="0.25">
      <c r="A2016" s="6" t="s">
        <v>2360</v>
      </c>
      <c r="B2016" s="6" t="s">
        <v>89</v>
      </c>
      <c r="C2016" s="26" t="s">
        <v>56</v>
      </c>
      <c r="D2016" s="15">
        <v>521</v>
      </c>
      <c r="G2016" s="32">
        <f t="shared" si="45"/>
        <v>0</v>
      </c>
    </row>
    <row r="2017" spans="1:7" x14ac:dyDescent="0.25">
      <c r="A2017" s="6" t="s">
        <v>2361</v>
      </c>
      <c r="B2017" s="6"/>
      <c r="C2017" s="26"/>
      <c r="D2017" s="15">
        <v>206</v>
      </c>
      <c r="G2017" s="32">
        <f t="shared" si="45"/>
        <v>0</v>
      </c>
    </row>
    <row r="2018" spans="1:7" x14ac:dyDescent="0.25">
      <c r="A2018" s="6" t="s">
        <v>2362</v>
      </c>
      <c r="B2018" s="6"/>
      <c r="C2018" s="26"/>
      <c r="D2018" s="15">
        <v>206</v>
      </c>
      <c r="G2018" s="32">
        <f t="shared" si="45"/>
        <v>0</v>
      </c>
    </row>
    <row r="2019" spans="1:7" x14ac:dyDescent="0.25">
      <c r="A2019" s="6" t="s">
        <v>2363</v>
      </c>
      <c r="B2019" s="6"/>
      <c r="C2019" s="26"/>
      <c r="D2019" s="15">
        <v>265</v>
      </c>
      <c r="G2019" s="32">
        <f t="shared" si="45"/>
        <v>0</v>
      </c>
    </row>
    <row r="2020" spans="1:7" x14ac:dyDescent="0.25">
      <c r="A2020" s="6" t="s">
        <v>2364</v>
      </c>
      <c r="B2020" s="6"/>
      <c r="C2020" s="26"/>
      <c r="D2020" s="15">
        <v>151</v>
      </c>
      <c r="G2020" s="32">
        <f t="shared" si="45"/>
        <v>0</v>
      </c>
    </row>
    <row r="2021" spans="1:7" x14ac:dyDescent="0.25">
      <c r="A2021" s="6" t="s">
        <v>2365</v>
      </c>
      <c r="B2021" s="6"/>
      <c r="C2021" s="26"/>
      <c r="D2021" s="15">
        <v>343</v>
      </c>
      <c r="G2021" s="32">
        <f t="shared" si="45"/>
        <v>0</v>
      </c>
    </row>
    <row r="2022" spans="1:7" x14ac:dyDescent="0.25">
      <c r="A2022" s="6" t="s">
        <v>2366</v>
      </c>
      <c r="B2022" s="6"/>
      <c r="C2022" s="26"/>
      <c r="D2022" s="15">
        <v>260</v>
      </c>
      <c r="G2022" s="32">
        <f t="shared" si="45"/>
        <v>0</v>
      </c>
    </row>
    <row r="2023" spans="1:7" x14ac:dyDescent="0.25">
      <c r="A2023" s="6" t="s">
        <v>2367</v>
      </c>
      <c r="B2023" s="6"/>
      <c r="C2023" s="26"/>
      <c r="D2023" s="15">
        <v>171</v>
      </c>
      <c r="G2023" s="32">
        <f t="shared" si="45"/>
        <v>0</v>
      </c>
    </row>
    <row r="2024" spans="1:7" x14ac:dyDescent="0.25">
      <c r="A2024" s="6" t="s">
        <v>2368</v>
      </c>
      <c r="B2024" s="6"/>
      <c r="C2024" s="26"/>
      <c r="D2024" s="15">
        <v>190</v>
      </c>
      <c r="G2024" s="32">
        <f t="shared" si="45"/>
        <v>0</v>
      </c>
    </row>
    <row r="2025" spans="1:7" x14ac:dyDescent="0.25">
      <c r="A2025" s="6" t="s">
        <v>2369</v>
      </c>
      <c r="B2025" s="6" t="s">
        <v>89</v>
      </c>
      <c r="C2025" s="26" t="s">
        <v>56</v>
      </c>
      <c r="D2025" s="15">
        <v>177</v>
      </c>
      <c r="G2025" s="32">
        <f t="shared" si="45"/>
        <v>0</v>
      </c>
    </row>
    <row r="2026" spans="1:7" x14ac:dyDescent="0.25">
      <c r="A2026" s="6" t="s">
        <v>2370</v>
      </c>
      <c r="B2026" s="6" t="s">
        <v>89</v>
      </c>
      <c r="C2026" s="26" t="s">
        <v>56</v>
      </c>
      <c r="D2026" s="15">
        <v>166</v>
      </c>
      <c r="G2026" s="32">
        <f t="shared" si="45"/>
        <v>0</v>
      </c>
    </row>
    <row r="2027" spans="1:7" x14ac:dyDescent="0.25">
      <c r="A2027" s="6" t="s">
        <v>2371</v>
      </c>
      <c r="B2027" s="6" t="s">
        <v>89</v>
      </c>
      <c r="C2027" s="26" t="s">
        <v>56</v>
      </c>
      <c r="D2027" s="15">
        <v>104</v>
      </c>
      <c r="G2027" s="32">
        <f t="shared" si="45"/>
        <v>0</v>
      </c>
    </row>
    <row r="2028" spans="1:7" x14ac:dyDescent="0.25">
      <c r="A2028" s="6" t="s">
        <v>2372</v>
      </c>
      <c r="B2028" s="6"/>
      <c r="C2028" s="26"/>
      <c r="D2028" s="15">
        <v>135</v>
      </c>
      <c r="G2028" s="32">
        <f t="shared" si="45"/>
        <v>0</v>
      </c>
    </row>
    <row r="2029" spans="1:7" x14ac:dyDescent="0.25">
      <c r="A2029" s="6" t="s">
        <v>2373</v>
      </c>
      <c r="B2029" s="6" t="s">
        <v>89</v>
      </c>
      <c r="C2029" s="26" t="s">
        <v>56</v>
      </c>
      <c r="D2029" s="15">
        <v>188</v>
      </c>
      <c r="G2029" s="32">
        <f t="shared" si="45"/>
        <v>0</v>
      </c>
    </row>
    <row r="2030" spans="1:7" x14ac:dyDescent="0.25">
      <c r="A2030" s="6" t="s">
        <v>2374</v>
      </c>
      <c r="B2030" s="6" t="s">
        <v>2375</v>
      </c>
      <c r="C2030" s="26" t="s">
        <v>2376</v>
      </c>
      <c r="D2030" s="15">
        <v>188</v>
      </c>
      <c r="G2030" s="32">
        <f t="shared" si="45"/>
        <v>0</v>
      </c>
    </row>
    <row r="2031" spans="1:7" x14ac:dyDescent="0.25">
      <c r="A2031" s="6" t="s">
        <v>2377</v>
      </c>
      <c r="B2031" s="6"/>
      <c r="C2031" s="26"/>
      <c r="D2031" s="15">
        <v>280</v>
      </c>
      <c r="G2031" s="32">
        <f t="shared" si="45"/>
        <v>0</v>
      </c>
    </row>
    <row r="2032" spans="1:7" x14ac:dyDescent="0.25">
      <c r="A2032" s="6" t="s">
        <v>2378</v>
      </c>
      <c r="B2032" s="6"/>
      <c r="C2032" s="26"/>
      <c r="D2032" s="15">
        <v>474</v>
      </c>
      <c r="G2032" s="32">
        <f t="shared" si="45"/>
        <v>0</v>
      </c>
    </row>
    <row r="2033" spans="1:7" x14ac:dyDescent="0.25">
      <c r="A2033" s="6" t="s">
        <v>2379</v>
      </c>
      <c r="B2033" s="6"/>
      <c r="C2033" s="26"/>
      <c r="D2033" s="15">
        <v>689</v>
      </c>
      <c r="G2033" s="32">
        <f t="shared" si="45"/>
        <v>0</v>
      </c>
    </row>
    <row r="2034" spans="1:7" x14ac:dyDescent="0.25">
      <c r="A2034" s="6" t="s">
        <v>2380</v>
      </c>
      <c r="B2034" s="6"/>
      <c r="C2034" s="26"/>
      <c r="D2034" s="15">
        <v>656</v>
      </c>
      <c r="G2034" s="32">
        <f t="shared" si="45"/>
        <v>0</v>
      </c>
    </row>
    <row r="2035" spans="1:7" x14ac:dyDescent="0.25">
      <c r="A2035" s="6" t="s">
        <v>2381</v>
      </c>
      <c r="B2035" s="6"/>
      <c r="C2035" s="26"/>
      <c r="D2035" s="15">
        <v>464</v>
      </c>
      <c r="G2035" s="32">
        <f t="shared" si="45"/>
        <v>0</v>
      </c>
    </row>
    <row r="2036" spans="1:7" x14ac:dyDescent="0.25">
      <c r="A2036" s="6" t="s">
        <v>2382</v>
      </c>
      <c r="B2036" s="6"/>
      <c r="C2036" s="26"/>
      <c r="D2036" s="15">
        <v>305</v>
      </c>
      <c r="G2036" s="32">
        <f t="shared" si="45"/>
        <v>0</v>
      </c>
    </row>
    <row r="2037" spans="1:7" x14ac:dyDescent="0.25">
      <c r="A2037" s="6" t="s">
        <v>2383</v>
      </c>
      <c r="B2037" s="6" t="s">
        <v>730</v>
      </c>
      <c r="C2037" s="26" t="s">
        <v>731</v>
      </c>
      <c r="D2037" s="15">
        <v>627</v>
      </c>
      <c r="G2037" s="32">
        <f t="shared" si="45"/>
        <v>0</v>
      </c>
    </row>
    <row r="2038" spans="1:7" x14ac:dyDescent="0.25">
      <c r="A2038" s="6" t="s">
        <v>2384</v>
      </c>
      <c r="B2038" s="6"/>
      <c r="C2038" s="26"/>
      <c r="D2038" s="15">
        <v>161</v>
      </c>
      <c r="G2038" s="32">
        <f t="shared" si="45"/>
        <v>0</v>
      </c>
    </row>
    <row r="2039" spans="1:7" x14ac:dyDescent="0.25">
      <c r="A2039" s="6" t="s">
        <v>2385</v>
      </c>
      <c r="B2039" s="6"/>
      <c r="C2039" s="26"/>
      <c r="D2039" s="15">
        <v>556</v>
      </c>
      <c r="G2039" s="32">
        <f t="shared" si="45"/>
        <v>0</v>
      </c>
    </row>
    <row r="2040" spans="1:7" x14ac:dyDescent="0.25">
      <c r="A2040" s="6" t="s">
        <v>2386</v>
      </c>
      <c r="B2040" s="6" t="s">
        <v>89</v>
      </c>
      <c r="C2040" s="26" t="s">
        <v>56</v>
      </c>
      <c r="D2040" s="15">
        <v>898</v>
      </c>
      <c r="G2040" s="32">
        <f t="shared" si="45"/>
        <v>0</v>
      </c>
    </row>
    <row r="2041" spans="1:7" x14ac:dyDescent="0.25">
      <c r="A2041" s="6" t="s">
        <v>2387</v>
      </c>
      <c r="B2041" s="6" t="s">
        <v>89</v>
      </c>
      <c r="C2041" s="26" t="s">
        <v>56</v>
      </c>
      <c r="D2041" s="15">
        <v>387</v>
      </c>
      <c r="G2041" s="32">
        <f t="shared" si="45"/>
        <v>0</v>
      </c>
    </row>
    <row r="2042" spans="1:7" x14ac:dyDescent="0.25">
      <c r="A2042" s="6" t="s">
        <v>2388</v>
      </c>
      <c r="B2042" s="6" t="s">
        <v>89</v>
      </c>
      <c r="C2042" s="26" t="s">
        <v>56</v>
      </c>
      <c r="D2042" s="15">
        <v>397</v>
      </c>
      <c r="G2042" s="32">
        <f t="shared" si="45"/>
        <v>0</v>
      </c>
    </row>
    <row r="2043" spans="1:7" x14ac:dyDescent="0.25">
      <c r="A2043" s="6" t="s">
        <v>2389</v>
      </c>
      <c r="B2043" s="6" t="s">
        <v>89</v>
      </c>
      <c r="C2043" s="26" t="s">
        <v>56</v>
      </c>
      <c r="D2043" s="15">
        <v>104</v>
      </c>
      <c r="G2043" s="32">
        <f t="shared" si="45"/>
        <v>0</v>
      </c>
    </row>
    <row r="2044" spans="1:7" x14ac:dyDescent="0.25">
      <c r="A2044" s="6" t="s">
        <v>2390</v>
      </c>
      <c r="B2044" s="6"/>
      <c r="C2044" s="26"/>
      <c r="D2044" s="15">
        <v>191</v>
      </c>
      <c r="G2044" s="32">
        <f t="shared" si="45"/>
        <v>0</v>
      </c>
    </row>
    <row r="2045" spans="1:7" x14ac:dyDescent="0.25">
      <c r="A2045" s="6" t="s">
        <v>2391</v>
      </c>
      <c r="B2045" s="6" t="s">
        <v>89</v>
      </c>
      <c r="C2045" s="26" t="s">
        <v>56</v>
      </c>
      <c r="D2045" s="15">
        <v>188</v>
      </c>
      <c r="G2045" s="32">
        <f t="shared" si="45"/>
        <v>0</v>
      </c>
    </row>
    <row r="2046" spans="1:7" x14ac:dyDescent="0.25">
      <c r="A2046" s="6" t="s">
        <v>2392</v>
      </c>
      <c r="B2046" s="6" t="s">
        <v>730</v>
      </c>
      <c r="C2046" s="26" t="s">
        <v>731</v>
      </c>
      <c r="D2046" s="15">
        <v>197</v>
      </c>
      <c r="G2046" s="32">
        <f t="shared" si="45"/>
        <v>0</v>
      </c>
    </row>
    <row r="2047" spans="1:7" x14ac:dyDescent="0.25">
      <c r="A2047" s="6" t="s">
        <v>2393</v>
      </c>
      <c r="B2047" s="6" t="s">
        <v>730</v>
      </c>
      <c r="C2047" s="26" t="s">
        <v>731</v>
      </c>
      <c r="D2047" s="15">
        <v>387</v>
      </c>
      <c r="G2047" s="32">
        <f t="shared" si="45"/>
        <v>0</v>
      </c>
    </row>
    <row r="2048" spans="1:7" x14ac:dyDescent="0.25">
      <c r="A2048" s="6" t="s">
        <v>2394</v>
      </c>
      <c r="B2048" s="6"/>
      <c r="C2048" s="26"/>
      <c r="D2048" s="15">
        <v>331</v>
      </c>
      <c r="G2048" s="32">
        <f t="shared" si="45"/>
        <v>0</v>
      </c>
    </row>
    <row r="2049" spans="1:7" x14ac:dyDescent="0.25">
      <c r="A2049" s="6" t="s">
        <v>2395</v>
      </c>
      <c r="B2049" s="6"/>
      <c r="C2049" s="26"/>
      <c r="D2049" s="15">
        <v>1314</v>
      </c>
      <c r="G2049" s="32">
        <f t="shared" si="45"/>
        <v>0</v>
      </c>
    </row>
    <row r="2050" spans="1:7" x14ac:dyDescent="0.25">
      <c r="A2050" s="6" t="s">
        <v>2396</v>
      </c>
      <c r="B2050" s="6" t="s">
        <v>89</v>
      </c>
      <c r="C2050" s="26" t="s">
        <v>56</v>
      </c>
      <c r="D2050" s="15">
        <v>146</v>
      </c>
      <c r="G2050" s="32">
        <f t="shared" si="45"/>
        <v>0</v>
      </c>
    </row>
    <row r="2051" spans="1:7" x14ac:dyDescent="0.25">
      <c r="A2051" s="6" t="s">
        <v>2397</v>
      </c>
      <c r="B2051" s="6"/>
      <c r="C2051" s="26"/>
      <c r="D2051" s="15">
        <v>180</v>
      </c>
      <c r="G2051" s="32">
        <f t="shared" ref="G2051:G2114" si="46">SUMIF($B:$B,F2051,$D:$D)</f>
        <v>0</v>
      </c>
    </row>
    <row r="2052" spans="1:7" x14ac:dyDescent="0.25">
      <c r="A2052" s="6" t="s">
        <v>2398</v>
      </c>
      <c r="B2052" s="6"/>
      <c r="C2052" s="26"/>
      <c r="D2052" s="15">
        <v>409</v>
      </c>
      <c r="G2052" s="32">
        <f t="shared" si="46"/>
        <v>0</v>
      </c>
    </row>
    <row r="2053" spans="1:7" x14ac:dyDescent="0.25">
      <c r="A2053" s="6" t="s">
        <v>2399</v>
      </c>
      <c r="B2053" s="6"/>
      <c r="C2053" s="26"/>
      <c r="D2053" s="15">
        <v>286</v>
      </c>
      <c r="G2053" s="32">
        <f t="shared" si="46"/>
        <v>0</v>
      </c>
    </row>
    <row r="2054" spans="1:7" x14ac:dyDescent="0.25">
      <c r="A2054" s="6" t="s">
        <v>2400</v>
      </c>
      <c r="B2054" s="6"/>
      <c r="C2054" s="26"/>
      <c r="D2054" s="15">
        <v>514</v>
      </c>
      <c r="G2054" s="32">
        <f t="shared" si="46"/>
        <v>0</v>
      </c>
    </row>
    <row r="2055" spans="1:7" x14ac:dyDescent="0.25">
      <c r="A2055" s="6" t="s">
        <v>2401</v>
      </c>
      <c r="B2055" s="6"/>
      <c r="C2055" s="26"/>
      <c r="D2055" s="15">
        <v>537</v>
      </c>
      <c r="G2055" s="32">
        <f t="shared" si="46"/>
        <v>0</v>
      </c>
    </row>
    <row r="2056" spans="1:7" x14ac:dyDescent="0.25">
      <c r="A2056" s="6" t="s">
        <v>2402</v>
      </c>
      <c r="B2056" s="6" t="s">
        <v>89</v>
      </c>
      <c r="C2056" s="26" t="s">
        <v>56</v>
      </c>
      <c r="D2056" s="15">
        <v>104</v>
      </c>
      <c r="G2056" s="32">
        <f t="shared" si="46"/>
        <v>0</v>
      </c>
    </row>
    <row r="2057" spans="1:7" x14ac:dyDescent="0.25">
      <c r="A2057" s="6" t="s">
        <v>2403</v>
      </c>
      <c r="B2057" s="6" t="s">
        <v>89</v>
      </c>
      <c r="C2057" s="26" t="s">
        <v>56</v>
      </c>
      <c r="D2057" s="15">
        <v>460</v>
      </c>
      <c r="G2057" s="32">
        <f t="shared" si="46"/>
        <v>0</v>
      </c>
    </row>
    <row r="2058" spans="1:7" x14ac:dyDescent="0.25">
      <c r="A2058" s="6" t="s">
        <v>2404</v>
      </c>
      <c r="B2058" s="6"/>
      <c r="C2058" s="26"/>
      <c r="D2058" s="15">
        <v>1019</v>
      </c>
      <c r="G2058" s="32">
        <f t="shared" si="46"/>
        <v>0</v>
      </c>
    </row>
    <row r="2059" spans="1:7" x14ac:dyDescent="0.25">
      <c r="A2059" s="6" t="s">
        <v>2405</v>
      </c>
      <c r="B2059" s="6" t="s">
        <v>89</v>
      </c>
      <c r="C2059" s="26" t="s">
        <v>56</v>
      </c>
      <c r="D2059" s="15">
        <v>585</v>
      </c>
      <c r="G2059" s="32">
        <f t="shared" si="46"/>
        <v>0</v>
      </c>
    </row>
    <row r="2060" spans="1:7" x14ac:dyDescent="0.25">
      <c r="A2060" s="6" t="s">
        <v>2406</v>
      </c>
      <c r="B2060" s="6"/>
      <c r="C2060" s="26"/>
      <c r="D2060" s="15">
        <v>356</v>
      </c>
      <c r="G2060" s="32">
        <f t="shared" si="46"/>
        <v>0</v>
      </c>
    </row>
    <row r="2061" spans="1:7" x14ac:dyDescent="0.25">
      <c r="A2061" s="6" t="s">
        <v>2407</v>
      </c>
      <c r="B2061" s="6"/>
      <c r="C2061" s="26"/>
      <c r="D2061" s="15">
        <v>588</v>
      </c>
      <c r="G2061" s="32">
        <f t="shared" si="46"/>
        <v>0</v>
      </c>
    </row>
    <row r="2062" spans="1:7" x14ac:dyDescent="0.25">
      <c r="A2062" s="6" t="s">
        <v>2408</v>
      </c>
      <c r="B2062" s="6" t="s">
        <v>89</v>
      </c>
      <c r="C2062" s="26" t="s">
        <v>56</v>
      </c>
      <c r="D2062" s="15">
        <v>334</v>
      </c>
      <c r="G2062" s="32">
        <f t="shared" si="46"/>
        <v>0</v>
      </c>
    </row>
    <row r="2063" spans="1:7" x14ac:dyDescent="0.25">
      <c r="A2063" s="6" t="s">
        <v>2409</v>
      </c>
      <c r="B2063" s="6"/>
      <c r="C2063" s="26"/>
      <c r="D2063" s="15">
        <v>355</v>
      </c>
      <c r="G2063" s="32">
        <f t="shared" si="46"/>
        <v>0</v>
      </c>
    </row>
    <row r="2064" spans="1:7" x14ac:dyDescent="0.25">
      <c r="A2064" s="6" t="s">
        <v>2410</v>
      </c>
      <c r="B2064" s="6" t="s">
        <v>89</v>
      </c>
      <c r="C2064" s="26" t="s">
        <v>56</v>
      </c>
      <c r="D2064" s="15">
        <v>19</v>
      </c>
      <c r="G2064" s="32">
        <f t="shared" si="46"/>
        <v>0</v>
      </c>
    </row>
    <row r="2065" spans="1:7" x14ac:dyDescent="0.25">
      <c r="A2065" s="6" t="s">
        <v>2411</v>
      </c>
      <c r="B2065" s="6" t="s">
        <v>89</v>
      </c>
      <c r="C2065" s="26" t="s">
        <v>56</v>
      </c>
      <c r="D2065" s="15">
        <v>209</v>
      </c>
      <c r="G2065" s="32">
        <f t="shared" si="46"/>
        <v>0</v>
      </c>
    </row>
    <row r="2066" spans="1:7" x14ac:dyDescent="0.25">
      <c r="A2066" s="6" t="s">
        <v>2412</v>
      </c>
      <c r="B2066" s="6" t="s">
        <v>89</v>
      </c>
      <c r="C2066" s="26" t="s">
        <v>56</v>
      </c>
      <c r="D2066" s="15">
        <v>62</v>
      </c>
      <c r="G2066" s="32">
        <f t="shared" si="46"/>
        <v>0</v>
      </c>
    </row>
    <row r="2067" spans="1:7" x14ac:dyDescent="0.25">
      <c r="A2067" s="6" t="s">
        <v>2413</v>
      </c>
      <c r="B2067" s="6" t="s">
        <v>89</v>
      </c>
      <c r="C2067" s="26" t="s">
        <v>56</v>
      </c>
      <c r="D2067" s="15">
        <v>397</v>
      </c>
      <c r="G2067" s="32">
        <f t="shared" si="46"/>
        <v>0</v>
      </c>
    </row>
    <row r="2068" spans="1:7" x14ac:dyDescent="0.25">
      <c r="A2068" s="6" t="s">
        <v>2414</v>
      </c>
      <c r="B2068" s="6"/>
      <c r="C2068" s="26"/>
      <c r="D2068" s="15">
        <v>345</v>
      </c>
      <c r="G2068" s="32">
        <f t="shared" si="46"/>
        <v>0</v>
      </c>
    </row>
    <row r="2069" spans="1:7" x14ac:dyDescent="0.25">
      <c r="A2069" s="6" t="s">
        <v>2415</v>
      </c>
      <c r="B2069" s="6"/>
      <c r="C2069" s="26"/>
      <c r="D2069" s="15">
        <v>266</v>
      </c>
      <c r="G2069" s="32">
        <f t="shared" si="46"/>
        <v>0</v>
      </c>
    </row>
    <row r="2070" spans="1:7" x14ac:dyDescent="0.25">
      <c r="A2070" s="6" t="s">
        <v>2416</v>
      </c>
      <c r="B2070" s="6"/>
      <c r="C2070" s="26"/>
      <c r="D2070" s="15">
        <v>225</v>
      </c>
      <c r="G2070" s="32">
        <f t="shared" si="46"/>
        <v>0</v>
      </c>
    </row>
    <row r="2071" spans="1:7" x14ac:dyDescent="0.25">
      <c r="A2071" s="6" t="s">
        <v>2417</v>
      </c>
      <c r="B2071" s="6"/>
      <c r="C2071" s="26"/>
      <c r="D2071" s="15">
        <v>493</v>
      </c>
      <c r="G2071" s="32">
        <f t="shared" si="46"/>
        <v>0</v>
      </c>
    </row>
    <row r="2072" spans="1:7" x14ac:dyDescent="0.25">
      <c r="A2072" s="6" t="s">
        <v>2418</v>
      </c>
      <c r="B2072" s="6"/>
      <c r="C2072" s="26"/>
      <c r="D2072" s="15">
        <v>290</v>
      </c>
      <c r="G2072" s="32">
        <f t="shared" si="46"/>
        <v>0</v>
      </c>
    </row>
    <row r="2073" spans="1:7" x14ac:dyDescent="0.25">
      <c r="A2073" s="6" t="s">
        <v>2419</v>
      </c>
      <c r="B2073" s="6" t="s">
        <v>2420</v>
      </c>
      <c r="C2073" s="26" t="s">
        <v>2160</v>
      </c>
      <c r="D2073" s="15">
        <v>446</v>
      </c>
      <c r="G2073" s="32">
        <f t="shared" si="46"/>
        <v>0</v>
      </c>
    </row>
    <row r="2074" spans="1:7" x14ac:dyDescent="0.25">
      <c r="A2074" s="6" t="s">
        <v>2421</v>
      </c>
      <c r="B2074" s="6"/>
      <c r="C2074" s="26"/>
      <c r="D2074" s="15">
        <v>399</v>
      </c>
      <c r="G2074" s="32">
        <f t="shared" si="46"/>
        <v>0</v>
      </c>
    </row>
    <row r="2075" spans="1:7" x14ac:dyDescent="0.25">
      <c r="A2075" s="6" t="s">
        <v>2422</v>
      </c>
      <c r="B2075" s="6"/>
      <c r="C2075" s="26"/>
      <c r="D2075" s="15">
        <v>259</v>
      </c>
      <c r="G2075" s="32">
        <f t="shared" si="46"/>
        <v>0</v>
      </c>
    </row>
    <row r="2076" spans="1:7" x14ac:dyDescent="0.25">
      <c r="A2076" s="6" t="s">
        <v>2423</v>
      </c>
      <c r="B2076" s="6"/>
      <c r="C2076" s="26"/>
      <c r="D2076" s="15">
        <v>171</v>
      </c>
      <c r="G2076" s="32">
        <f t="shared" si="46"/>
        <v>0</v>
      </c>
    </row>
    <row r="2077" spans="1:7" x14ac:dyDescent="0.25">
      <c r="A2077" s="6" t="s">
        <v>2424</v>
      </c>
      <c r="B2077" s="6"/>
      <c r="C2077" s="26"/>
      <c r="D2077" s="15">
        <v>706</v>
      </c>
      <c r="G2077" s="32">
        <f t="shared" si="46"/>
        <v>0</v>
      </c>
    </row>
    <row r="2078" spans="1:7" x14ac:dyDescent="0.25">
      <c r="A2078" s="6" t="s">
        <v>2425</v>
      </c>
      <c r="B2078" s="6"/>
      <c r="C2078" s="26"/>
      <c r="D2078" s="15">
        <v>294.5</v>
      </c>
      <c r="G2078" s="32">
        <f t="shared" si="46"/>
        <v>0</v>
      </c>
    </row>
    <row r="2079" spans="1:7" x14ac:dyDescent="0.25">
      <c r="A2079" s="6" t="s">
        <v>2426</v>
      </c>
      <c r="B2079" s="6"/>
      <c r="C2079" s="26"/>
      <c r="D2079" s="15">
        <v>475.66</v>
      </c>
      <c r="G2079" s="32">
        <f t="shared" si="46"/>
        <v>0</v>
      </c>
    </row>
    <row r="2080" spans="1:7" x14ac:dyDescent="0.25">
      <c r="A2080" s="6" t="s">
        <v>2427</v>
      </c>
      <c r="B2080" s="6"/>
      <c r="C2080" s="26"/>
      <c r="D2080" s="15">
        <v>260</v>
      </c>
      <c r="G2080" s="32">
        <f t="shared" si="46"/>
        <v>0</v>
      </c>
    </row>
    <row r="2081" spans="1:7" x14ac:dyDescent="0.25">
      <c r="A2081" s="6" t="s">
        <v>2428</v>
      </c>
      <c r="B2081" s="6"/>
      <c r="C2081" s="26"/>
      <c r="D2081" s="15">
        <v>202</v>
      </c>
      <c r="G2081" s="32">
        <f t="shared" si="46"/>
        <v>0</v>
      </c>
    </row>
    <row r="2082" spans="1:7" x14ac:dyDescent="0.25">
      <c r="A2082" s="6" t="s">
        <v>2429</v>
      </c>
      <c r="B2082" s="6" t="s">
        <v>89</v>
      </c>
      <c r="C2082" s="26" t="s">
        <v>56</v>
      </c>
      <c r="D2082" s="15">
        <v>426</v>
      </c>
      <c r="G2082" s="32">
        <f t="shared" si="46"/>
        <v>0</v>
      </c>
    </row>
    <row r="2083" spans="1:7" x14ac:dyDescent="0.25">
      <c r="A2083" s="6" t="s">
        <v>2430</v>
      </c>
      <c r="B2083" s="6"/>
      <c r="C2083" s="26"/>
      <c r="D2083" s="15">
        <v>505</v>
      </c>
      <c r="G2083" s="32">
        <f t="shared" si="46"/>
        <v>0</v>
      </c>
    </row>
    <row r="2084" spans="1:7" x14ac:dyDescent="0.25">
      <c r="A2084" s="6" t="s">
        <v>2431</v>
      </c>
      <c r="B2084" s="6" t="s">
        <v>2432</v>
      </c>
      <c r="C2084" s="26" t="s">
        <v>2433</v>
      </c>
      <c r="D2084" s="15">
        <v>147.99</v>
      </c>
      <c r="G2084" s="32">
        <f t="shared" si="46"/>
        <v>0</v>
      </c>
    </row>
    <row r="2085" spans="1:7" x14ac:dyDescent="0.25">
      <c r="A2085" s="6" t="s">
        <v>2434</v>
      </c>
      <c r="B2085" s="6" t="s">
        <v>632</v>
      </c>
      <c r="C2085" s="26" t="s">
        <v>633</v>
      </c>
      <c r="D2085" s="15">
        <v>889</v>
      </c>
      <c r="G2085" s="32">
        <f t="shared" si="46"/>
        <v>0</v>
      </c>
    </row>
    <row r="2086" spans="1:7" x14ac:dyDescent="0.25">
      <c r="A2086" s="6" t="s">
        <v>2435</v>
      </c>
      <c r="B2086" s="6"/>
      <c r="C2086" s="26"/>
      <c r="D2086" s="15">
        <v>331</v>
      </c>
      <c r="G2086" s="32">
        <f t="shared" si="46"/>
        <v>0</v>
      </c>
    </row>
    <row r="2087" spans="1:7" x14ac:dyDescent="0.25">
      <c r="A2087" s="6" t="s">
        <v>2436</v>
      </c>
      <c r="B2087" s="6"/>
      <c r="C2087" s="26"/>
      <c r="D2087" s="15">
        <v>570</v>
      </c>
      <c r="G2087" s="32">
        <f t="shared" si="46"/>
        <v>0</v>
      </c>
    </row>
    <row r="2088" spans="1:7" x14ac:dyDescent="0.25">
      <c r="A2088" s="6" t="s">
        <v>2437</v>
      </c>
      <c r="B2088" s="6" t="s">
        <v>730</v>
      </c>
      <c r="C2088" s="26" t="s">
        <v>731</v>
      </c>
      <c r="D2088" s="15">
        <v>251</v>
      </c>
      <c r="G2088" s="32">
        <f t="shared" si="46"/>
        <v>0</v>
      </c>
    </row>
    <row r="2089" spans="1:7" x14ac:dyDescent="0.25">
      <c r="A2089" s="6" t="s">
        <v>2438</v>
      </c>
      <c r="B2089" s="6" t="s">
        <v>730</v>
      </c>
      <c r="C2089" s="26" t="s">
        <v>731</v>
      </c>
      <c r="D2089" s="15">
        <v>460</v>
      </c>
      <c r="G2089" s="32">
        <f t="shared" si="46"/>
        <v>0</v>
      </c>
    </row>
    <row r="2090" spans="1:7" x14ac:dyDescent="0.25">
      <c r="A2090" s="6" t="s">
        <v>2439</v>
      </c>
      <c r="B2090" s="6"/>
      <c r="C2090" s="26"/>
      <c r="D2090" s="15">
        <v>315.5</v>
      </c>
      <c r="G2090" s="32">
        <f t="shared" si="46"/>
        <v>0</v>
      </c>
    </row>
    <row r="2091" spans="1:7" x14ac:dyDescent="0.25">
      <c r="A2091" s="6" t="s">
        <v>2440</v>
      </c>
      <c r="B2091" s="6"/>
      <c r="C2091" s="26"/>
      <c r="D2091" s="15">
        <v>190</v>
      </c>
      <c r="G2091" s="32">
        <f t="shared" si="46"/>
        <v>0</v>
      </c>
    </row>
    <row r="2092" spans="1:7" x14ac:dyDescent="0.25">
      <c r="A2092" s="6" t="s">
        <v>2441</v>
      </c>
      <c r="B2092" s="6" t="s">
        <v>730</v>
      </c>
      <c r="C2092" s="26" t="s">
        <v>731</v>
      </c>
      <c r="D2092" s="15">
        <v>250</v>
      </c>
      <c r="G2092" s="32">
        <f t="shared" si="46"/>
        <v>0</v>
      </c>
    </row>
    <row r="2093" spans="1:7" x14ac:dyDescent="0.25">
      <c r="A2093" s="6" t="s">
        <v>2442</v>
      </c>
      <c r="B2093" s="6"/>
      <c r="C2093" s="26"/>
      <c r="D2093" s="15">
        <v>202</v>
      </c>
      <c r="G2093" s="32">
        <f t="shared" si="46"/>
        <v>0</v>
      </c>
    </row>
    <row r="2094" spans="1:7" x14ac:dyDescent="0.25">
      <c r="A2094" s="6" t="s">
        <v>2443</v>
      </c>
      <c r="B2094" s="6" t="s">
        <v>730</v>
      </c>
      <c r="C2094" s="26" t="s">
        <v>731</v>
      </c>
      <c r="D2094" s="15">
        <v>62</v>
      </c>
      <c r="G2094" s="32">
        <f t="shared" si="46"/>
        <v>0</v>
      </c>
    </row>
    <row r="2095" spans="1:7" x14ac:dyDescent="0.25">
      <c r="A2095" s="6" t="s">
        <v>2444</v>
      </c>
      <c r="B2095" s="6"/>
      <c r="C2095" s="26"/>
      <c r="D2095" s="15">
        <v>265</v>
      </c>
      <c r="G2095" s="32">
        <f t="shared" si="46"/>
        <v>0</v>
      </c>
    </row>
    <row r="2096" spans="1:7" x14ac:dyDescent="0.25">
      <c r="A2096" s="6" t="s">
        <v>2445</v>
      </c>
      <c r="B2096" s="6" t="s">
        <v>730</v>
      </c>
      <c r="C2096" s="26" t="s">
        <v>731</v>
      </c>
      <c r="D2096" s="15">
        <v>188</v>
      </c>
      <c r="G2096" s="32">
        <f t="shared" si="46"/>
        <v>0</v>
      </c>
    </row>
    <row r="2097" spans="1:7" x14ac:dyDescent="0.25">
      <c r="A2097" s="6" t="s">
        <v>2446</v>
      </c>
      <c r="B2097" s="6"/>
      <c r="C2097" s="26"/>
      <c r="D2097" s="15">
        <v>169</v>
      </c>
      <c r="G2097" s="32">
        <f t="shared" si="46"/>
        <v>0</v>
      </c>
    </row>
    <row r="2098" spans="1:7" x14ac:dyDescent="0.25">
      <c r="A2098" s="6" t="s">
        <v>2447</v>
      </c>
      <c r="B2098" s="6"/>
      <c r="C2098" s="26"/>
      <c r="D2098" s="15">
        <v>285</v>
      </c>
      <c r="G2098" s="32">
        <f t="shared" si="46"/>
        <v>0</v>
      </c>
    </row>
    <row r="2099" spans="1:7" x14ac:dyDescent="0.25">
      <c r="A2099" s="6" t="s">
        <v>2448</v>
      </c>
      <c r="B2099" s="6"/>
      <c r="C2099" s="26"/>
      <c r="D2099" s="15">
        <v>250</v>
      </c>
      <c r="G2099" s="32">
        <f t="shared" si="46"/>
        <v>0</v>
      </c>
    </row>
    <row r="2100" spans="1:7" x14ac:dyDescent="0.25">
      <c r="A2100" s="6" t="s">
        <v>2449</v>
      </c>
      <c r="B2100" s="6" t="s">
        <v>730</v>
      </c>
      <c r="C2100" s="26" t="s">
        <v>731</v>
      </c>
      <c r="D2100" s="15">
        <v>40</v>
      </c>
      <c r="G2100" s="32">
        <f t="shared" si="46"/>
        <v>0</v>
      </c>
    </row>
    <row r="2101" spans="1:7" x14ac:dyDescent="0.25">
      <c r="A2101" s="6" t="s">
        <v>2450</v>
      </c>
      <c r="B2101" s="6" t="s">
        <v>730</v>
      </c>
      <c r="C2101" s="26" t="s">
        <v>731</v>
      </c>
      <c r="D2101" s="15">
        <v>427</v>
      </c>
      <c r="G2101" s="32">
        <f t="shared" si="46"/>
        <v>0</v>
      </c>
    </row>
    <row r="2102" spans="1:7" x14ac:dyDescent="0.25">
      <c r="A2102" s="6" t="s">
        <v>2451</v>
      </c>
      <c r="B2102" s="6"/>
      <c r="C2102" s="26"/>
      <c r="D2102" s="15">
        <v>228</v>
      </c>
      <c r="G2102" s="32">
        <f t="shared" si="46"/>
        <v>0</v>
      </c>
    </row>
    <row r="2103" spans="1:7" x14ac:dyDescent="0.25">
      <c r="A2103" s="6" t="s">
        <v>2452</v>
      </c>
      <c r="B2103" s="6"/>
      <c r="C2103" s="26"/>
      <c r="D2103" s="15">
        <v>608</v>
      </c>
      <c r="G2103" s="32">
        <f t="shared" si="46"/>
        <v>0</v>
      </c>
    </row>
    <row r="2104" spans="1:7" x14ac:dyDescent="0.25">
      <c r="A2104" s="6" t="s">
        <v>2453</v>
      </c>
      <c r="B2104" s="6"/>
      <c r="C2104" s="26"/>
      <c r="D2104" s="15">
        <v>703.66</v>
      </c>
      <c r="G2104" s="32">
        <f t="shared" si="46"/>
        <v>0</v>
      </c>
    </row>
    <row r="2105" spans="1:7" x14ac:dyDescent="0.25">
      <c r="A2105" s="6" t="s">
        <v>2454</v>
      </c>
      <c r="B2105" s="6"/>
      <c r="C2105" s="26"/>
      <c r="D2105" s="15">
        <v>171</v>
      </c>
      <c r="G2105" s="32">
        <f t="shared" si="46"/>
        <v>0</v>
      </c>
    </row>
    <row r="2106" spans="1:7" x14ac:dyDescent="0.25">
      <c r="A2106" s="6" t="s">
        <v>2455</v>
      </c>
      <c r="B2106" s="6" t="s">
        <v>632</v>
      </c>
      <c r="C2106" s="26" t="s">
        <v>633</v>
      </c>
      <c r="D2106" s="15">
        <v>523</v>
      </c>
      <c r="G2106" s="32">
        <f t="shared" si="46"/>
        <v>0</v>
      </c>
    </row>
    <row r="2107" spans="1:7" x14ac:dyDescent="0.25">
      <c r="A2107" s="6" t="s">
        <v>2456</v>
      </c>
      <c r="B2107" s="6"/>
      <c r="C2107" s="26"/>
      <c r="D2107" s="15">
        <v>226</v>
      </c>
      <c r="G2107" s="32">
        <f t="shared" si="46"/>
        <v>0</v>
      </c>
    </row>
    <row r="2108" spans="1:7" x14ac:dyDescent="0.25">
      <c r="A2108" s="6" t="s">
        <v>2457</v>
      </c>
      <c r="B2108" s="6"/>
      <c r="C2108" s="26"/>
      <c r="D2108" s="15">
        <v>156</v>
      </c>
      <c r="G2108" s="32">
        <f t="shared" si="46"/>
        <v>0</v>
      </c>
    </row>
    <row r="2109" spans="1:7" x14ac:dyDescent="0.25">
      <c r="A2109" s="6" t="s">
        <v>2458</v>
      </c>
      <c r="B2109" s="6"/>
      <c r="C2109" s="26"/>
      <c r="D2109" s="15">
        <v>336</v>
      </c>
      <c r="G2109" s="32">
        <f t="shared" si="46"/>
        <v>0</v>
      </c>
    </row>
    <row r="2110" spans="1:7" x14ac:dyDescent="0.25">
      <c r="A2110" s="6" t="s">
        <v>2459</v>
      </c>
      <c r="B2110" s="6"/>
      <c r="C2110" s="26"/>
      <c r="D2110" s="15">
        <v>290</v>
      </c>
      <c r="G2110" s="32">
        <f t="shared" si="46"/>
        <v>0</v>
      </c>
    </row>
    <row r="2111" spans="1:7" x14ac:dyDescent="0.25">
      <c r="A2111" s="6" t="s">
        <v>2460</v>
      </c>
      <c r="B2111" s="6"/>
      <c r="C2111" s="26"/>
      <c r="D2111" s="15">
        <v>324</v>
      </c>
      <c r="G2111" s="32">
        <f t="shared" si="46"/>
        <v>0</v>
      </c>
    </row>
    <row r="2112" spans="1:7" x14ac:dyDescent="0.25">
      <c r="A2112" s="6" t="s">
        <v>2461</v>
      </c>
      <c r="B2112" s="6"/>
      <c r="C2112" s="26"/>
      <c r="D2112" s="15">
        <v>642</v>
      </c>
      <c r="G2112" s="32">
        <f t="shared" si="46"/>
        <v>0</v>
      </c>
    </row>
    <row r="2113" spans="1:7" x14ac:dyDescent="0.25">
      <c r="A2113" s="6" t="s">
        <v>2462</v>
      </c>
      <c r="B2113" s="6" t="s">
        <v>730</v>
      </c>
      <c r="C2113" s="26" t="s">
        <v>731</v>
      </c>
      <c r="D2113" s="15">
        <v>376</v>
      </c>
      <c r="G2113" s="32">
        <f t="shared" si="46"/>
        <v>0</v>
      </c>
    </row>
    <row r="2114" spans="1:7" x14ac:dyDescent="0.25">
      <c r="A2114" s="6" t="s">
        <v>2463</v>
      </c>
      <c r="B2114" s="6" t="s">
        <v>730</v>
      </c>
      <c r="C2114" s="26" t="s">
        <v>731</v>
      </c>
      <c r="D2114" s="15">
        <v>198</v>
      </c>
      <c r="G2114" s="32">
        <f t="shared" si="46"/>
        <v>0</v>
      </c>
    </row>
    <row r="2115" spans="1:7" x14ac:dyDescent="0.25">
      <c r="A2115" s="6" t="s">
        <v>2464</v>
      </c>
      <c r="B2115" s="6"/>
      <c r="C2115" s="26"/>
      <c r="D2115" s="15">
        <v>255</v>
      </c>
      <c r="G2115" s="32">
        <f t="shared" ref="G2115:G2178" si="47">SUMIF($B:$B,F2115,$D:$D)</f>
        <v>0</v>
      </c>
    </row>
    <row r="2116" spans="1:7" x14ac:dyDescent="0.25">
      <c r="A2116" s="6" t="s">
        <v>2465</v>
      </c>
      <c r="B2116" s="6" t="s">
        <v>515</v>
      </c>
      <c r="C2116" s="26" t="s">
        <v>516</v>
      </c>
      <c r="D2116" s="15">
        <v>37</v>
      </c>
      <c r="G2116" s="32">
        <f t="shared" si="47"/>
        <v>0</v>
      </c>
    </row>
    <row r="2117" spans="1:7" x14ac:dyDescent="0.25">
      <c r="A2117" s="6" t="s">
        <v>2466</v>
      </c>
      <c r="B2117" s="6"/>
      <c r="C2117" s="26"/>
      <c r="D2117" s="15">
        <v>239</v>
      </c>
      <c r="G2117" s="32">
        <f t="shared" si="47"/>
        <v>0</v>
      </c>
    </row>
    <row r="2118" spans="1:7" x14ac:dyDescent="0.25">
      <c r="A2118" s="6" t="s">
        <v>2467</v>
      </c>
      <c r="B2118" s="6"/>
      <c r="C2118" s="26"/>
      <c r="D2118" s="15">
        <v>943</v>
      </c>
      <c r="G2118" s="32">
        <f t="shared" si="47"/>
        <v>0</v>
      </c>
    </row>
    <row r="2119" spans="1:7" x14ac:dyDescent="0.25">
      <c r="A2119" s="6" t="s">
        <v>2468</v>
      </c>
      <c r="B2119" s="6"/>
      <c r="C2119" s="26"/>
      <c r="D2119" s="15">
        <v>886</v>
      </c>
      <c r="G2119" s="32">
        <f t="shared" si="47"/>
        <v>0</v>
      </c>
    </row>
    <row r="2120" spans="1:7" x14ac:dyDescent="0.25">
      <c r="A2120" s="6" t="s">
        <v>2469</v>
      </c>
      <c r="B2120" s="6"/>
      <c r="C2120" s="26"/>
      <c r="D2120" s="15">
        <v>355</v>
      </c>
      <c r="G2120" s="32">
        <f t="shared" si="47"/>
        <v>0</v>
      </c>
    </row>
    <row r="2121" spans="1:7" x14ac:dyDescent="0.25">
      <c r="A2121" s="6" t="s">
        <v>2470</v>
      </c>
      <c r="B2121" s="6"/>
      <c r="C2121" s="26"/>
      <c r="D2121" s="15">
        <v>301</v>
      </c>
      <c r="G2121" s="32">
        <f t="shared" si="47"/>
        <v>0</v>
      </c>
    </row>
    <row r="2122" spans="1:7" x14ac:dyDescent="0.25">
      <c r="A2122" s="6" t="s">
        <v>2471</v>
      </c>
      <c r="B2122" s="6"/>
      <c r="C2122" s="26"/>
      <c r="D2122" s="15">
        <v>170</v>
      </c>
      <c r="G2122" s="32">
        <f t="shared" si="47"/>
        <v>0</v>
      </c>
    </row>
    <row r="2123" spans="1:7" x14ac:dyDescent="0.25">
      <c r="A2123" s="6" t="s">
        <v>2472</v>
      </c>
      <c r="B2123" s="6"/>
      <c r="C2123" s="26"/>
      <c r="D2123" s="15">
        <v>205</v>
      </c>
      <c r="G2123" s="32">
        <f t="shared" si="47"/>
        <v>0</v>
      </c>
    </row>
    <row r="2124" spans="1:7" x14ac:dyDescent="0.25">
      <c r="A2124" s="6" t="s">
        <v>2473</v>
      </c>
      <c r="B2124" s="6" t="s">
        <v>2474</v>
      </c>
      <c r="C2124" s="26" t="s">
        <v>2475</v>
      </c>
      <c r="D2124" s="15">
        <v>219</v>
      </c>
      <c r="G2124" s="32">
        <f t="shared" si="47"/>
        <v>0</v>
      </c>
    </row>
    <row r="2125" spans="1:7" x14ac:dyDescent="0.25">
      <c r="A2125" s="6" t="s">
        <v>2476</v>
      </c>
      <c r="B2125" s="6"/>
      <c r="C2125" s="26"/>
      <c r="D2125" s="15">
        <v>609.5</v>
      </c>
      <c r="G2125" s="32">
        <f t="shared" si="47"/>
        <v>0</v>
      </c>
    </row>
    <row r="2126" spans="1:7" x14ac:dyDescent="0.25">
      <c r="A2126" s="6" t="s">
        <v>2477</v>
      </c>
      <c r="B2126" s="6"/>
      <c r="C2126" s="26"/>
      <c r="D2126" s="15">
        <v>279</v>
      </c>
      <c r="G2126" s="32">
        <f t="shared" si="47"/>
        <v>0</v>
      </c>
    </row>
    <row r="2127" spans="1:7" x14ac:dyDescent="0.25">
      <c r="A2127" s="6" t="s">
        <v>2478</v>
      </c>
      <c r="B2127" s="6" t="s">
        <v>2479</v>
      </c>
      <c r="C2127" s="26" t="s">
        <v>2480</v>
      </c>
      <c r="D2127" s="15">
        <v>349</v>
      </c>
      <c r="G2127" s="32">
        <f t="shared" si="47"/>
        <v>0</v>
      </c>
    </row>
    <row r="2128" spans="1:7" x14ac:dyDescent="0.25">
      <c r="A2128" s="6" t="s">
        <v>2481</v>
      </c>
      <c r="B2128" s="6"/>
      <c r="C2128" s="26"/>
      <c r="D2128" s="15">
        <v>475</v>
      </c>
      <c r="G2128" s="32">
        <f t="shared" si="47"/>
        <v>0</v>
      </c>
    </row>
    <row r="2129" spans="1:7" x14ac:dyDescent="0.25">
      <c r="A2129" s="6" t="s">
        <v>2482</v>
      </c>
      <c r="B2129" s="6"/>
      <c r="C2129" s="26"/>
      <c r="D2129" s="15">
        <v>524</v>
      </c>
      <c r="G2129" s="32">
        <f t="shared" si="47"/>
        <v>0</v>
      </c>
    </row>
    <row r="2130" spans="1:7" x14ac:dyDescent="0.25">
      <c r="A2130" s="6" t="s">
        <v>2483</v>
      </c>
      <c r="B2130" s="6"/>
      <c r="C2130" s="26"/>
      <c r="D2130" s="15">
        <v>151</v>
      </c>
      <c r="G2130" s="32">
        <f t="shared" si="47"/>
        <v>0</v>
      </c>
    </row>
    <row r="2131" spans="1:7" x14ac:dyDescent="0.25">
      <c r="A2131" s="6" t="s">
        <v>2484</v>
      </c>
      <c r="B2131" s="6"/>
      <c r="C2131" s="26"/>
      <c r="D2131" s="15">
        <v>494</v>
      </c>
      <c r="G2131" s="32">
        <f t="shared" si="47"/>
        <v>0</v>
      </c>
    </row>
    <row r="2132" spans="1:7" x14ac:dyDescent="0.25">
      <c r="A2132" s="6" t="s">
        <v>2485</v>
      </c>
      <c r="B2132" s="6"/>
      <c r="C2132" s="26"/>
      <c r="D2132" s="15">
        <v>246</v>
      </c>
      <c r="G2132" s="32">
        <f t="shared" si="47"/>
        <v>0</v>
      </c>
    </row>
    <row r="2133" spans="1:7" x14ac:dyDescent="0.25">
      <c r="A2133" s="6" t="s">
        <v>2486</v>
      </c>
      <c r="B2133" s="6"/>
      <c r="C2133" s="26"/>
      <c r="D2133" s="15">
        <v>181</v>
      </c>
      <c r="G2133" s="32">
        <f t="shared" si="47"/>
        <v>0</v>
      </c>
    </row>
    <row r="2134" spans="1:7" x14ac:dyDescent="0.25">
      <c r="A2134" s="6" t="s">
        <v>2487</v>
      </c>
      <c r="B2134" s="6"/>
      <c r="C2134" s="26"/>
      <c r="D2134" s="15">
        <v>205</v>
      </c>
      <c r="G2134" s="32">
        <f t="shared" si="47"/>
        <v>0</v>
      </c>
    </row>
    <row r="2135" spans="1:7" x14ac:dyDescent="0.25">
      <c r="A2135" s="6" t="s">
        <v>2488</v>
      </c>
      <c r="B2135" s="6"/>
      <c r="C2135" s="26"/>
      <c r="D2135" s="15">
        <v>201</v>
      </c>
      <c r="G2135" s="32">
        <f t="shared" si="47"/>
        <v>0</v>
      </c>
    </row>
    <row r="2136" spans="1:7" x14ac:dyDescent="0.25">
      <c r="A2136" s="6" t="s">
        <v>2489</v>
      </c>
      <c r="B2136" s="6"/>
      <c r="C2136" s="26"/>
      <c r="D2136" s="15">
        <v>206.5</v>
      </c>
      <c r="G2136" s="32">
        <f t="shared" si="47"/>
        <v>0</v>
      </c>
    </row>
    <row r="2137" spans="1:7" x14ac:dyDescent="0.25">
      <c r="A2137" s="6" t="s">
        <v>2490</v>
      </c>
      <c r="B2137" s="6"/>
      <c r="C2137" s="26"/>
      <c r="D2137" s="15">
        <v>310</v>
      </c>
      <c r="G2137" s="32">
        <f t="shared" si="47"/>
        <v>0</v>
      </c>
    </row>
    <row r="2138" spans="1:7" x14ac:dyDescent="0.25">
      <c r="A2138" s="6" t="s">
        <v>2491</v>
      </c>
      <c r="B2138" s="6"/>
      <c r="C2138" s="26"/>
      <c r="D2138" s="15">
        <v>454</v>
      </c>
      <c r="G2138" s="32">
        <f t="shared" si="47"/>
        <v>0</v>
      </c>
    </row>
    <row r="2139" spans="1:7" x14ac:dyDescent="0.25">
      <c r="A2139" s="6" t="s">
        <v>2492</v>
      </c>
      <c r="B2139" s="6"/>
      <c r="C2139" s="26"/>
      <c r="D2139" s="15">
        <v>310</v>
      </c>
      <c r="G2139" s="32">
        <f t="shared" si="47"/>
        <v>0</v>
      </c>
    </row>
    <row r="2140" spans="1:7" x14ac:dyDescent="0.25">
      <c r="A2140" s="6" t="s">
        <v>2493</v>
      </c>
      <c r="B2140" s="6"/>
      <c r="C2140" s="26"/>
      <c r="D2140" s="15">
        <v>233</v>
      </c>
      <c r="G2140" s="32">
        <f t="shared" si="47"/>
        <v>0</v>
      </c>
    </row>
    <row r="2141" spans="1:7" x14ac:dyDescent="0.25">
      <c r="A2141" s="6" t="s">
        <v>2494</v>
      </c>
      <c r="B2141" s="6"/>
      <c r="C2141" s="26"/>
      <c r="D2141" s="15">
        <v>379</v>
      </c>
      <c r="G2141" s="32">
        <f t="shared" si="47"/>
        <v>0</v>
      </c>
    </row>
    <row r="2142" spans="1:7" x14ac:dyDescent="0.25">
      <c r="A2142" s="6" t="s">
        <v>2495</v>
      </c>
      <c r="B2142" s="6"/>
      <c r="C2142" s="26"/>
      <c r="D2142" s="15">
        <v>171</v>
      </c>
      <c r="G2142" s="32">
        <f t="shared" si="47"/>
        <v>0</v>
      </c>
    </row>
    <row r="2143" spans="1:7" x14ac:dyDescent="0.25">
      <c r="A2143" s="6" t="s">
        <v>2496</v>
      </c>
      <c r="B2143" s="6" t="s">
        <v>89</v>
      </c>
      <c r="C2143" s="26" t="s">
        <v>56</v>
      </c>
      <c r="D2143" s="15">
        <v>62</v>
      </c>
      <c r="G2143" s="32">
        <f t="shared" si="47"/>
        <v>0</v>
      </c>
    </row>
    <row r="2144" spans="1:7" x14ac:dyDescent="0.25">
      <c r="A2144" s="6" t="s">
        <v>2497</v>
      </c>
      <c r="B2144" s="6"/>
      <c r="C2144" s="26"/>
      <c r="D2144" s="15">
        <v>387</v>
      </c>
      <c r="G2144" s="32">
        <f t="shared" si="47"/>
        <v>0</v>
      </c>
    </row>
    <row r="2145" spans="1:7" x14ac:dyDescent="0.25">
      <c r="A2145" s="6" t="s">
        <v>2498</v>
      </c>
      <c r="B2145" s="6"/>
      <c r="C2145" s="26"/>
      <c r="D2145" s="15">
        <v>111.5</v>
      </c>
      <c r="G2145" s="32">
        <f t="shared" si="47"/>
        <v>0</v>
      </c>
    </row>
    <row r="2146" spans="1:7" x14ac:dyDescent="0.25">
      <c r="A2146" s="6" t="s">
        <v>2499</v>
      </c>
      <c r="B2146" s="6" t="s">
        <v>2500</v>
      </c>
      <c r="C2146" s="26" t="s">
        <v>576</v>
      </c>
      <c r="D2146" s="15">
        <v>209</v>
      </c>
      <c r="G2146" s="32">
        <f t="shared" si="47"/>
        <v>0</v>
      </c>
    </row>
    <row r="2147" spans="1:7" x14ac:dyDescent="0.25">
      <c r="A2147" s="6" t="s">
        <v>2501</v>
      </c>
      <c r="B2147" s="6" t="s">
        <v>89</v>
      </c>
      <c r="C2147" s="26" t="s">
        <v>56</v>
      </c>
      <c r="D2147" s="15">
        <v>230</v>
      </c>
      <c r="G2147" s="32">
        <f t="shared" si="47"/>
        <v>0</v>
      </c>
    </row>
    <row r="2148" spans="1:7" x14ac:dyDescent="0.25">
      <c r="A2148" s="6" t="s">
        <v>2502</v>
      </c>
      <c r="B2148" s="6"/>
      <c r="C2148" s="26"/>
      <c r="D2148" s="15">
        <v>937</v>
      </c>
      <c r="G2148" s="32">
        <f t="shared" si="47"/>
        <v>0</v>
      </c>
    </row>
    <row r="2149" spans="1:7" x14ac:dyDescent="0.25">
      <c r="A2149" s="6" t="s">
        <v>2503</v>
      </c>
      <c r="B2149" s="6"/>
      <c r="C2149" s="26"/>
      <c r="D2149" s="15">
        <v>221</v>
      </c>
      <c r="G2149" s="32">
        <f t="shared" si="47"/>
        <v>0</v>
      </c>
    </row>
    <row r="2150" spans="1:7" x14ac:dyDescent="0.25">
      <c r="A2150" s="6" t="s">
        <v>2504</v>
      </c>
      <c r="B2150" s="6" t="s">
        <v>89</v>
      </c>
      <c r="C2150" s="26" t="s">
        <v>56</v>
      </c>
      <c r="D2150" s="15">
        <v>523</v>
      </c>
      <c r="G2150" s="32">
        <f t="shared" si="47"/>
        <v>0</v>
      </c>
    </row>
    <row r="2151" spans="1:7" x14ac:dyDescent="0.25">
      <c r="A2151" s="6" t="s">
        <v>2505</v>
      </c>
      <c r="B2151" s="6" t="s">
        <v>2506</v>
      </c>
      <c r="C2151" s="26" t="s">
        <v>2507</v>
      </c>
      <c r="D2151" s="15">
        <v>248</v>
      </c>
      <c r="G2151" s="32">
        <f t="shared" si="47"/>
        <v>0</v>
      </c>
    </row>
    <row r="2152" spans="1:7" x14ac:dyDescent="0.25">
      <c r="A2152" s="6" t="s">
        <v>2508</v>
      </c>
      <c r="B2152" s="6" t="s">
        <v>2509</v>
      </c>
      <c r="C2152" s="26" t="s">
        <v>576</v>
      </c>
      <c r="D2152" s="15">
        <v>313</v>
      </c>
      <c r="G2152" s="32">
        <f t="shared" si="47"/>
        <v>0</v>
      </c>
    </row>
    <row r="2153" spans="1:7" x14ac:dyDescent="0.25">
      <c r="A2153" s="6" t="s">
        <v>2510</v>
      </c>
      <c r="B2153" s="6" t="s">
        <v>89</v>
      </c>
      <c r="C2153" s="26" t="s">
        <v>56</v>
      </c>
      <c r="D2153" s="15">
        <v>104</v>
      </c>
      <c r="G2153" s="32">
        <f t="shared" si="47"/>
        <v>0</v>
      </c>
    </row>
    <row r="2154" spans="1:7" x14ac:dyDescent="0.25">
      <c r="A2154" s="6" t="s">
        <v>2511</v>
      </c>
      <c r="B2154" s="6" t="s">
        <v>1142</v>
      </c>
      <c r="C2154" s="26" t="s">
        <v>184</v>
      </c>
      <c r="D2154" s="15">
        <v>1243</v>
      </c>
      <c r="G2154" s="32">
        <f t="shared" si="47"/>
        <v>0</v>
      </c>
    </row>
    <row r="2155" spans="1:7" x14ac:dyDescent="0.25">
      <c r="A2155" s="6" t="s">
        <v>2512</v>
      </c>
      <c r="B2155" s="6" t="s">
        <v>89</v>
      </c>
      <c r="C2155" s="26" t="s">
        <v>56</v>
      </c>
      <c r="D2155" s="15">
        <v>397</v>
      </c>
      <c r="G2155" s="32">
        <f t="shared" si="47"/>
        <v>0</v>
      </c>
    </row>
    <row r="2156" spans="1:7" x14ac:dyDescent="0.25">
      <c r="A2156" s="6" t="s">
        <v>2513</v>
      </c>
      <c r="B2156" s="6" t="s">
        <v>89</v>
      </c>
      <c r="C2156" s="26" t="s">
        <v>56</v>
      </c>
      <c r="D2156" s="15">
        <v>83</v>
      </c>
      <c r="G2156" s="32">
        <f t="shared" si="47"/>
        <v>0</v>
      </c>
    </row>
    <row r="2157" spans="1:7" x14ac:dyDescent="0.25">
      <c r="A2157" s="6" t="s">
        <v>2514</v>
      </c>
      <c r="B2157" s="6"/>
      <c r="C2157" s="26"/>
      <c r="D2157" s="15">
        <v>332</v>
      </c>
      <c r="G2157" s="32">
        <f t="shared" si="47"/>
        <v>0</v>
      </c>
    </row>
    <row r="2158" spans="1:7" x14ac:dyDescent="0.25">
      <c r="A2158" s="6" t="s">
        <v>2515</v>
      </c>
      <c r="B2158" s="6"/>
      <c r="C2158" s="26"/>
      <c r="D2158" s="15">
        <v>315.5</v>
      </c>
      <c r="G2158" s="32">
        <f t="shared" si="47"/>
        <v>0</v>
      </c>
    </row>
    <row r="2159" spans="1:7" x14ac:dyDescent="0.25">
      <c r="A2159" s="6" t="s">
        <v>2516</v>
      </c>
      <c r="B2159" s="6" t="s">
        <v>89</v>
      </c>
      <c r="C2159" s="26" t="s">
        <v>56</v>
      </c>
      <c r="D2159" s="15">
        <v>480</v>
      </c>
      <c r="G2159" s="32">
        <f t="shared" si="47"/>
        <v>0</v>
      </c>
    </row>
    <row r="2160" spans="1:7" x14ac:dyDescent="0.25">
      <c r="A2160" s="6" t="s">
        <v>2517</v>
      </c>
      <c r="B2160" s="6"/>
      <c r="C2160" s="26"/>
      <c r="D2160" s="15">
        <v>578</v>
      </c>
      <c r="G2160" s="32">
        <f t="shared" si="47"/>
        <v>0</v>
      </c>
    </row>
    <row r="2161" spans="1:7" x14ac:dyDescent="0.25">
      <c r="A2161" s="6" t="s">
        <v>2518</v>
      </c>
      <c r="B2161" s="6"/>
      <c r="C2161" s="26"/>
      <c r="D2161" s="15">
        <v>677</v>
      </c>
      <c r="G2161" s="32">
        <f t="shared" si="47"/>
        <v>0</v>
      </c>
    </row>
    <row r="2162" spans="1:7" x14ac:dyDescent="0.25">
      <c r="A2162" s="6" t="s">
        <v>2519</v>
      </c>
      <c r="B2162" s="6"/>
      <c r="C2162" s="26"/>
      <c r="D2162" s="15">
        <v>200</v>
      </c>
      <c r="G2162" s="32">
        <f t="shared" si="47"/>
        <v>0</v>
      </c>
    </row>
    <row r="2163" spans="1:7" x14ac:dyDescent="0.25">
      <c r="A2163" s="6" t="s">
        <v>2520</v>
      </c>
      <c r="B2163" s="6"/>
      <c r="C2163" s="26"/>
      <c r="D2163" s="15">
        <v>338</v>
      </c>
      <c r="G2163" s="32">
        <f t="shared" si="47"/>
        <v>0</v>
      </c>
    </row>
    <row r="2164" spans="1:7" x14ac:dyDescent="0.25">
      <c r="A2164" s="6" t="s">
        <v>2521</v>
      </c>
      <c r="B2164" s="6"/>
      <c r="C2164" s="26"/>
      <c r="D2164" s="15">
        <v>375</v>
      </c>
      <c r="G2164" s="32">
        <f t="shared" si="47"/>
        <v>0</v>
      </c>
    </row>
    <row r="2165" spans="1:7" x14ac:dyDescent="0.25">
      <c r="A2165" s="6" t="s">
        <v>2522</v>
      </c>
      <c r="B2165" s="6"/>
      <c r="C2165" s="26"/>
      <c r="D2165" s="15">
        <v>391</v>
      </c>
      <c r="G2165" s="32">
        <f t="shared" si="47"/>
        <v>0</v>
      </c>
    </row>
    <row r="2166" spans="1:7" x14ac:dyDescent="0.25">
      <c r="A2166" s="6" t="s">
        <v>2523</v>
      </c>
      <c r="B2166" s="6"/>
      <c r="C2166" s="26"/>
      <c r="D2166" s="15">
        <v>151</v>
      </c>
      <c r="G2166" s="32">
        <f t="shared" si="47"/>
        <v>0</v>
      </c>
    </row>
    <row r="2167" spans="1:7" x14ac:dyDescent="0.25">
      <c r="A2167" s="6" t="s">
        <v>2524</v>
      </c>
      <c r="B2167" s="6"/>
      <c r="C2167" s="26"/>
      <c r="D2167" s="15">
        <v>524</v>
      </c>
      <c r="G2167" s="32">
        <f t="shared" si="47"/>
        <v>0</v>
      </c>
    </row>
    <row r="2168" spans="1:7" x14ac:dyDescent="0.25">
      <c r="A2168" s="6" t="s">
        <v>2525</v>
      </c>
      <c r="B2168" s="6"/>
      <c r="C2168" s="26"/>
      <c r="D2168" s="15">
        <v>904</v>
      </c>
      <c r="G2168" s="32">
        <f t="shared" si="47"/>
        <v>0</v>
      </c>
    </row>
    <row r="2169" spans="1:7" x14ac:dyDescent="0.25">
      <c r="A2169" s="6" t="s">
        <v>2526</v>
      </c>
      <c r="B2169" s="6"/>
      <c r="C2169" s="26"/>
      <c r="D2169" s="15">
        <v>345</v>
      </c>
      <c r="G2169" s="32">
        <f t="shared" si="47"/>
        <v>0</v>
      </c>
    </row>
    <row r="2170" spans="1:7" x14ac:dyDescent="0.25">
      <c r="A2170" s="6" t="s">
        <v>2527</v>
      </c>
      <c r="B2170" s="6"/>
      <c r="C2170" s="26"/>
      <c r="D2170" s="15">
        <v>466</v>
      </c>
      <c r="G2170" s="32">
        <f t="shared" si="47"/>
        <v>0</v>
      </c>
    </row>
    <row r="2171" spans="1:7" x14ac:dyDescent="0.25">
      <c r="A2171" s="6" t="s">
        <v>2528</v>
      </c>
      <c r="B2171" s="6" t="s">
        <v>89</v>
      </c>
      <c r="C2171" s="26" t="s">
        <v>56</v>
      </c>
      <c r="D2171" s="15">
        <v>166</v>
      </c>
      <c r="G2171" s="32">
        <f t="shared" si="47"/>
        <v>0</v>
      </c>
    </row>
    <row r="2172" spans="1:7" x14ac:dyDescent="0.25">
      <c r="A2172" s="6" t="s">
        <v>2529</v>
      </c>
      <c r="B2172" s="6"/>
      <c r="C2172" s="26"/>
      <c r="D2172" s="15">
        <v>111.5</v>
      </c>
      <c r="G2172" s="32">
        <f t="shared" si="47"/>
        <v>0</v>
      </c>
    </row>
    <row r="2173" spans="1:7" x14ac:dyDescent="0.25">
      <c r="A2173" s="6" t="s">
        <v>2530</v>
      </c>
      <c r="B2173" s="6" t="s">
        <v>730</v>
      </c>
      <c r="C2173" s="26" t="s">
        <v>731</v>
      </c>
      <c r="D2173" s="15">
        <v>62</v>
      </c>
      <c r="G2173" s="32">
        <f t="shared" si="47"/>
        <v>0</v>
      </c>
    </row>
    <row r="2174" spans="1:7" x14ac:dyDescent="0.25">
      <c r="A2174" s="6" t="s">
        <v>2531</v>
      </c>
      <c r="B2174" s="6"/>
      <c r="C2174" s="26"/>
      <c r="D2174" s="15">
        <v>964</v>
      </c>
      <c r="G2174" s="32">
        <f t="shared" si="47"/>
        <v>0</v>
      </c>
    </row>
    <row r="2175" spans="1:7" x14ac:dyDescent="0.25">
      <c r="A2175" s="6" t="s">
        <v>2532</v>
      </c>
      <c r="B2175" s="6"/>
      <c r="C2175" s="26"/>
      <c r="D2175" s="15">
        <v>590</v>
      </c>
      <c r="G2175" s="32">
        <f t="shared" si="47"/>
        <v>0</v>
      </c>
    </row>
    <row r="2176" spans="1:7" x14ac:dyDescent="0.25">
      <c r="A2176" s="6" t="s">
        <v>2533</v>
      </c>
      <c r="B2176" s="6"/>
      <c r="C2176" s="26"/>
      <c r="D2176" s="15">
        <v>544</v>
      </c>
      <c r="G2176" s="32">
        <f t="shared" si="47"/>
        <v>0</v>
      </c>
    </row>
    <row r="2177" spans="1:7" x14ac:dyDescent="0.25">
      <c r="A2177" s="6" t="s">
        <v>2534</v>
      </c>
      <c r="B2177" s="6" t="s">
        <v>89</v>
      </c>
      <c r="C2177" s="26" t="s">
        <v>56</v>
      </c>
      <c r="D2177" s="15">
        <v>785</v>
      </c>
      <c r="G2177" s="32">
        <f t="shared" si="47"/>
        <v>0</v>
      </c>
    </row>
    <row r="2178" spans="1:7" x14ac:dyDescent="0.25">
      <c r="A2178" s="6" t="s">
        <v>2535</v>
      </c>
      <c r="B2178" s="6"/>
      <c r="C2178" s="26"/>
      <c r="D2178" s="15">
        <v>351</v>
      </c>
      <c r="G2178" s="32">
        <f t="shared" si="47"/>
        <v>0</v>
      </c>
    </row>
    <row r="2179" spans="1:7" x14ac:dyDescent="0.25">
      <c r="A2179" s="6" t="s">
        <v>2536</v>
      </c>
      <c r="B2179" s="6"/>
      <c r="C2179" s="26"/>
      <c r="D2179" s="15">
        <v>490</v>
      </c>
      <c r="G2179" s="32">
        <f t="shared" ref="G2179:G2242" si="48">SUMIF($B:$B,F2179,$D:$D)</f>
        <v>0</v>
      </c>
    </row>
    <row r="2180" spans="1:7" x14ac:dyDescent="0.25">
      <c r="A2180" s="6" t="s">
        <v>2537</v>
      </c>
      <c r="B2180" s="6"/>
      <c r="C2180" s="26"/>
      <c r="D2180" s="15">
        <v>276</v>
      </c>
      <c r="G2180" s="32">
        <f t="shared" si="48"/>
        <v>0</v>
      </c>
    </row>
    <row r="2181" spans="1:7" x14ac:dyDescent="0.25">
      <c r="A2181" s="6" t="s">
        <v>2538</v>
      </c>
      <c r="B2181" s="6"/>
      <c r="C2181" s="26"/>
      <c r="D2181" s="15">
        <v>1034</v>
      </c>
      <c r="G2181" s="32">
        <f t="shared" si="48"/>
        <v>0</v>
      </c>
    </row>
    <row r="2182" spans="1:7" x14ac:dyDescent="0.25">
      <c r="A2182" s="6" t="s">
        <v>2539</v>
      </c>
      <c r="B2182" s="6" t="s">
        <v>89</v>
      </c>
      <c r="C2182" s="26" t="s">
        <v>56</v>
      </c>
      <c r="D2182" s="15">
        <v>397</v>
      </c>
      <c r="G2182" s="32">
        <f t="shared" si="48"/>
        <v>0</v>
      </c>
    </row>
    <row r="2183" spans="1:7" x14ac:dyDescent="0.25">
      <c r="A2183" s="6" t="s">
        <v>2540</v>
      </c>
      <c r="B2183" s="6" t="s">
        <v>2541</v>
      </c>
      <c r="C2183" s="26" t="s">
        <v>2542</v>
      </c>
      <c r="D2183" s="15">
        <v>135</v>
      </c>
      <c r="G2183" s="32">
        <f t="shared" si="48"/>
        <v>0</v>
      </c>
    </row>
    <row r="2184" spans="1:7" x14ac:dyDescent="0.25">
      <c r="A2184" s="6" t="s">
        <v>2543</v>
      </c>
      <c r="B2184" s="6"/>
      <c r="C2184" s="26"/>
      <c r="D2184" s="15">
        <v>230</v>
      </c>
      <c r="G2184" s="32">
        <f t="shared" si="48"/>
        <v>0</v>
      </c>
    </row>
    <row r="2185" spans="1:7" x14ac:dyDescent="0.25">
      <c r="A2185" s="6" t="s">
        <v>2544</v>
      </c>
      <c r="B2185" s="6" t="s">
        <v>2545</v>
      </c>
      <c r="C2185" s="26" t="s">
        <v>2546</v>
      </c>
      <c r="D2185" s="15">
        <v>198</v>
      </c>
      <c r="G2185" s="32">
        <f t="shared" si="48"/>
        <v>0</v>
      </c>
    </row>
    <row r="2186" spans="1:7" x14ac:dyDescent="0.25">
      <c r="A2186" s="6" t="s">
        <v>2547</v>
      </c>
      <c r="B2186" s="6"/>
      <c r="C2186" s="26"/>
      <c r="D2186" s="15">
        <v>310</v>
      </c>
      <c r="G2186" s="32">
        <f t="shared" si="48"/>
        <v>0</v>
      </c>
    </row>
    <row r="2187" spans="1:7" x14ac:dyDescent="0.25">
      <c r="A2187" s="6" t="s">
        <v>2548</v>
      </c>
      <c r="B2187" s="6" t="s">
        <v>89</v>
      </c>
      <c r="C2187" s="26" t="s">
        <v>56</v>
      </c>
      <c r="D2187" s="15">
        <v>426</v>
      </c>
      <c r="G2187" s="32">
        <f t="shared" si="48"/>
        <v>0</v>
      </c>
    </row>
    <row r="2188" spans="1:7" x14ac:dyDescent="0.25">
      <c r="A2188" s="6" t="s">
        <v>2549</v>
      </c>
      <c r="B2188" s="6"/>
      <c r="C2188" s="26"/>
      <c r="D2188" s="15">
        <v>604</v>
      </c>
      <c r="G2188" s="32">
        <f t="shared" si="48"/>
        <v>0</v>
      </c>
    </row>
    <row r="2189" spans="1:7" x14ac:dyDescent="0.25">
      <c r="A2189" s="6" t="s">
        <v>2550</v>
      </c>
      <c r="B2189" s="6"/>
      <c r="C2189" s="26"/>
      <c r="D2189" s="15">
        <v>329</v>
      </c>
      <c r="G2189" s="32">
        <f t="shared" si="48"/>
        <v>0</v>
      </c>
    </row>
    <row r="2190" spans="1:7" x14ac:dyDescent="0.25">
      <c r="A2190" s="6" t="s">
        <v>2551</v>
      </c>
      <c r="B2190" s="6" t="s">
        <v>221</v>
      </c>
      <c r="C2190" s="26" t="s">
        <v>222</v>
      </c>
      <c r="D2190" s="15">
        <v>1051</v>
      </c>
      <c r="G2190" s="32">
        <f t="shared" si="48"/>
        <v>0</v>
      </c>
    </row>
    <row r="2191" spans="1:7" x14ac:dyDescent="0.25">
      <c r="A2191" s="6" t="s">
        <v>2552</v>
      </c>
      <c r="B2191" s="6" t="s">
        <v>89</v>
      </c>
      <c r="C2191" s="26" t="s">
        <v>56</v>
      </c>
      <c r="D2191" s="15">
        <v>167</v>
      </c>
      <c r="G2191" s="32">
        <f t="shared" si="48"/>
        <v>0</v>
      </c>
    </row>
    <row r="2192" spans="1:7" x14ac:dyDescent="0.25">
      <c r="A2192" s="6" t="s">
        <v>2553</v>
      </c>
      <c r="B2192" s="6"/>
      <c r="C2192" s="26"/>
      <c r="D2192" s="15">
        <v>381</v>
      </c>
      <c r="G2192" s="32">
        <f t="shared" si="48"/>
        <v>0</v>
      </c>
    </row>
    <row r="2193" spans="1:7" x14ac:dyDescent="0.25">
      <c r="A2193" s="6" t="s">
        <v>2554</v>
      </c>
      <c r="B2193" s="6"/>
      <c r="C2193" s="26"/>
      <c r="D2193" s="15">
        <v>186</v>
      </c>
      <c r="G2193" s="32">
        <f t="shared" si="48"/>
        <v>0</v>
      </c>
    </row>
    <row r="2194" spans="1:7" x14ac:dyDescent="0.25">
      <c r="A2194" s="6" t="s">
        <v>2555</v>
      </c>
      <c r="B2194" s="6" t="s">
        <v>89</v>
      </c>
      <c r="C2194" s="26" t="s">
        <v>56</v>
      </c>
      <c r="D2194" s="15">
        <v>99</v>
      </c>
      <c r="G2194" s="32">
        <f t="shared" si="48"/>
        <v>0</v>
      </c>
    </row>
    <row r="2195" spans="1:7" x14ac:dyDescent="0.25">
      <c r="A2195" s="6" t="s">
        <v>2556</v>
      </c>
      <c r="B2195" s="6"/>
      <c r="C2195" s="26"/>
      <c r="D2195" s="15">
        <v>206.5</v>
      </c>
      <c r="G2195" s="32">
        <f t="shared" si="48"/>
        <v>0</v>
      </c>
    </row>
    <row r="2196" spans="1:7" x14ac:dyDescent="0.25">
      <c r="A2196" s="6" t="s">
        <v>2557</v>
      </c>
      <c r="B2196" s="6" t="s">
        <v>89</v>
      </c>
      <c r="C2196" s="26" t="s">
        <v>56</v>
      </c>
      <c r="D2196" s="15">
        <v>188</v>
      </c>
      <c r="G2196" s="32">
        <f t="shared" si="48"/>
        <v>0</v>
      </c>
    </row>
    <row r="2197" spans="1:7" x14ac:dyDescent="0.25">
      <c r="A2197" s="6" t="s">
        <v>2558</v>
      </c>
      <c r="B2197" s="6"/>
      <c r="C2197" s="26"/>
      <c r="D2197" s="15">
        <v>275</v>
      </c>
      <c r="G2197" s="32">
        <f t="shared" si="48"/>
        <v>0</v>
      </c>
    </row>
    <row r="2198" spans="1:7" x14ac:dyDescent="0.25">
      <c r="A2198" s="6" t="s">
        <v>2559</v>
      </c>
      <c r="B2198" s="6"/>
      <c r="C2198" s="26"/>
      <c r="D2198" s="15">
        <v>360</v>
      </c>
      <c r="G2198" s="32">
        <f t="shared" si="48"/>
        <v>0</v>
      </c>
    </row>
    <row r="2199" spans="1:7" x14ac:dyDescent="0.25">
      <c r="A2199" s="6" t="s">
        <v>2560</v>
      </c>
      <c r="B2199" s="6"/>
      <c r="C2199" s="26"/>
      <c r="D2199" s="15">
        <v>295</v>
      </c>
      <c r="G2199" s="32">
        <f t="shared" si="48"/>
        <v>0</v>
      </c>
    </row>
    <row r="2200" spans="1:7" x14ac:dyDescent="0.25">
      <c r="A2200" s="6" t="s">
        <v>2561</v>
      </c>
      <c r="B2200" s="6" t="s">
        <v>89</v>
      </c>
      <c r="C2200" s="26" t="s">
        <v>56</v>
      </c>
      <c r="D2200" s="15">
        <v>198</v>
      </c>
      <c r="G2200" s="32">
        <f t="shared" si="48"/>
        <v>0</v>
      </c>
    </row>
    <row r="2201" spans="1:7" x14ac:dyDescent="0.25">
      <c r="A2201" s="6" t="s">
        <v>2562</v>
      </c>
      <c r="B2201" s="6" t="s">
        <v>89</v>
      </c>
      <c r="C2201" s="26" t="s">
        <v>56</v>
      </c>
      <c r="D2201" s="15">
        <v>208</v>
      </c>
      <c r="G2201" s="32">
        <f t="shared" si="48"/>
        <v>0</v>
      </c>
    </row>
    <row r="2202" spans="1:7" x14ac:dyDescent="0.25">
      <c r="A2202" s="6" t="s">
        <v>2563</v>
      </c>
      <c r="B2202" s="6"/>
      <c r="C2202" s="26"/>
      <c r="D2202" s="15">
        <v>216</v>
      </c>
      <c r="G2202" s="32">
        <f t="shared" si="48"/>
        <v>0</v>
      </c>
    </row>
    <row r="2203" spans="1:7" x14ac:dyDescent="0.25">
      <c r="A2203" s="6" t="s">
        <v>2564</v>
      </c>
      <c r="B2203" s="6"/>
      <c r="C2203" s="26"/>
      <c r="D2203" s="15">
        <v>464</v>
      </c>
      <c r="G2203" s="32">
        <f t="shared" si="48"/>
        <v>0</v>
      </c>
    </row>
    <row r="2204" spans="1:7" x14ac:dyDescent="0.25">
      <c r="A2204" s="6" t="s">
        <v>2565</v>
      </c>
      <c r="B2204" s="6" t="s">
        <v>89</v>
      </c>
      <c r="C2204" s="26" t="s">
        <v>56</v>
      </c>
      <c r="D2204" s="15">
        <v>146</v>
      </c>
      <c r="G2204" s="32">
        <f t="shared" si="48"/>
        <v>0</v>
      </c>
    </row>
    <row r="2205" spans="1:7" x14ac:dyDescent="0.25">
      <c r="A2205" s="6" t="s">
        <v>2566</v>
      </c>
      <c r="B2205" s="6"/>
      <c r="C2205" s="26"/>
      <c r="D2205" s="15">
        <v>190</v>
      </c>
      <c r="G2205" s="32">
        <f t="shared" si="48"/>
        <v>0</v>
      </c>
    </row>
    <row r="2206" spans="1:7" x14ac:dyDescent="0.25">
      <c r="A2206" s="6" t="s">
        <v>2567</v>
      </c>
      <c r="B2206" s="6"/>
      <c r="C2206" s="26"/>
      <c r="D2206" s="15">
        <v>395</v>
      </c>
      <c r="G2206" s="32">
        <f t="shared" si="48"/>
        <v>0</v>
      </c>
    </row>
    <row r="2207" spans="1:7" x14ac:dyDescent="0.25">
      <c r="A2207" s="6" t="s">
        <v>2568</v>
      </c>
      <c r="B2207" s="6"/>
      <c r="C2207" s="26"/>
      <c r="D2207" s="15">
        <v>336</v>
      </c>
      <c r="G2207" s="32">
        <f t="shared" si="48"/>
        <v>0</v>
      </c>
    </row>
    <row r="2208" spans="1:7" x14ac:dyDescent="0.25">
      <c r="A2208" s="6" t="s">
        <v>2569</v>
      </c>
      <c r="B2208" s="6"/>
      <c r="C2208" s="26"/>
      <c r="D2208" s="15">
        <v>674.5</v>
      </c>
      <c r="G2208" s="32">
        <f t="shared" si="48"/>
        <v>0</v>
      </c>
    </row>
    <row r="2209" spans="1:7" x14ac:dyDescent="0.25">
      <c r="A2209" s="6" t="s">
        <v>2570</v>
      </c>
      <c r="B2209" s="6"/>
      <c r="C2209" s="26"/>
      <c r="D2209" s="15">
        <v>973</v>
      </c>
      <c r="G2209" s="32">
        <f t="shared" si="48"/>
        <v>0</v>
      </c>
    </row>
    <row r="2210" spans="1:7" x14ac:dyDescent="0.25">
      <c r="A2210" s="6" t="s">
        <v>2571</v>
      </c>
      <c r="B2210" s="6"/>
      <c r="C2210" s="26"/>
      <c r="D2210" s="15">
        <v>305</v>
      </c>
      <c r="G2210" s="32">
        <f t="shared" si="48"/>
        <v>0</v>
      </c>
    </row>
    <row r="2211" spans="1:7" x14ac:dyDescent="0.25">
      <c r="A2211" s="6" t="s">
        <v>2572</v>
      </c>
      <c r="B2211" s="6"/>
      <c r="C2211" s="26"/>
      <c r="D2211" s="15">
        <v>449</v>
      </c>
      <c r="G2211" s="32">
        <f t="shared" si="48"/>
        <v>0</v>
      </c>
    </row>
    <row r="2212" spans="1:7" x14ac:dyDescent="0.25">
      <c r="A2212" s="6" t="s">
        <v>2573</v>
      </c>
      <c r="B2212" s="6"/>
      <c r="C2212" s="26"/>
      <c r="D2212" s="15">
        <v>365.5</v>
      </c>
      <c r="G2212" s="32">
        <f t="shared" si="48"/>
        <v>0</v>
      </c>
    </row>
    <row r="2213" spans="1:7" x14ac:dyDescent="0.25">
      <c r="A2213" s="6" t="s">
        <v>2574</v>
      </c>
      <c r="B2213" s="6"/>
      <c r="C2213" s="26"/>
      <c r="D2213" s="15">
        <v>261</v>
      </c>
      <c r="G2213" s="32">
        <f t="shared" si="48"/>
        <v>0</v>
      </c>
    </row>
    <row r="2214" spans="1:7" x14ac:dyDescent="0.25">
      <c r="A2214" s="6" t="s">
        <v>2575</v>
      </c>
      <c r="B2214" s="6"/>
      <c r="C2214" s="26"/>
      <c r="D2214" s="15">
        <v>205</v>
      </c>
      <c r="G2214" s="32">
        <f t="shared" si="48"/>
        <v>0</v>
      </c>
    </row>
    <row r="2215" spans="1:7" x14ac:dyDescent="0.25">
      <c r="A2215" s="6" t="s">
        <v>2576</v>
      </c>
      <c r="B2215" s="6" t="s">
        <v>89</v>
      </c>
      <c r="C2215" s="26" t="s">
        <v>56</v>
      </c>
      <c r="D2215" s="15">
        <v>302</v>
      </c>
      <c r="G2215" s="32">
        <f t="shared" si="48"/>
        <v>0</v>
      </c>
    </row>
    <row r="2216" spans="1:7" x14ac:dyDescent="0.25">
      <c r="A2216" s="6" t="s">
        <v>2577</v>
      </c>
      <c r="B2216" s="6" t="s">
        <v>89</v>
      </c>
      <c r="C2216" s="26" t="s">
        <v>56</v>
      </c>
      <c r="D2216" s="15">
        <v>387</v>
      </c>
      <c r="G2216" s="32">
        <f t="shared" si="48"/>
        <v>0</v>
      </c>
    </row>
    <row r="2217" spans="1:7" x14ac:dyDescent="0.25">
      <c r="A2217" s="6" t="s">
        <v>2578</v>
      </c>
      <c r="B2217" s="6" t="s">
        <v>89</v>
      </c>
      <c r="C2217" s="26" t="s">
        <v>56</v>
      </c>
      <c r="D2217" s="15">
        <v>209</v>
      </c>
      <c r="G2217" s="32">
        <f t="shared" si="48"/>
        <v>0</v>
      </c>
    </row>
    <row r="2218" spans="1:7" x14ac:dyDescent="0.25">
      <c r="A2218" s="6" t="s">
        <v>2579</v>
      </c>
      <c r="B2218" s="6" t="s">
        <v>89</v>
      </c>
      <c r="C2218" s="26" t="s">
        <v>56</v>
      </c>
      <c r="D2218" s="15">
        <v>251</v>
      </c>
      <c r="G2218" s="32">
        <f t="shared" si="48"/>
        <v>0</v>
      </c>
    </row>
    <row r="2219" spans="1:7" x14ac:dyDescent="0.25">
      <c r="A2219" s="6" t="s">
        <v>2580</v>
      </c>
      <c r="B2219" s="6" t="s">
        <v>89</v>
      </c>
      <c r="C2219" s="26" t="s">
        <v>56</v>
      </c>
      <c r="D2219" s="15">
        <v>62</v>
      </c>
      <c r="G2219" s="32">
        <f t="shared" si="48"/>
        <v>0</v>
      </c>
    </row>
    <row r="2220" spans="1:7" x14ac:dyDescent="0.25">
      <c r="A2220" s="6" t="s">
        <v>2581</v>
      </c>
      <c r="B2220" s="6" t="s">
        <v>2582</v>
      </c>
      <c r="C2220" s="26" t="s">
        <v>2583</v>
      </c>
      <c r="D2220" s="15">
        <v>142</v>
      </c>
      <c r="G2220" s="32">
        <f t="shared" si="48"/>
        <v>0</v>
      </c>
    </row>
    <row r="2221" spans="1:7" x14ac:dyDescent="0.25">
      <c r="A2221" s="6" t="s">
        <v>2584</v>
      </c>
      <c r="B2221" s="6" t="s">
        <v>89</v>
      </c>
      <c r="C2221" s="26" t="s">
        <v>56</v>
      </c>
      <c r="D2221" s="15">
        <v>523</v>
      </c>
      <c r="G2221" s="32">
        <f t="shared" si="48"/>
        <v>0</v>
      </c>
    </row>
    <row r="2222" spans="1:7" x14ac:dyDescent="0.25">
      <c r="A2222" s="6" t="s">
        <v>2585</v>
      </c>
      <c r="B2222" s="6"/>
      <c r="C2222" s="26"/>
      <c r="D2222" s="15">
        <v>335</v>
      </c>
      <c r="G2222" s="32">
        <f t="shared" si="48"/>
        <v>0</v>
      </c>
    </row>
    <row r="2223" spans="1:7" x14ac:dyDescent="0.25">
      <c r="A2223" s="6" t="s">
        <v>2586</v>
      </c>
      <c r="B2223" s="6" t="s">
        <v>89</v>
      </c>
      <c r="C2223" s="26" t="s">
        <v>56</v>
      </c>
      <c r="D2223" s="15">
        <v>448</v>
      </c>
      <c r="G2223" s="32">
        <f t="shared" si="48"/>
        <v>0</v>
      </c>
    </row>
    <row r="2224" spans="1:7" x14ac:dyDescent="0.25">
      <c r="A2224" s="6" t="s">
        <v>2587</v>
      </c>
      <c r="B2224" s="6"/>
      <c r="C2224" s="26"/>
      <c r="D2224" s="15">
        <v>468</v>
      </c>
      <c r="G2224" s="32">
        <f t="shared" si="48"/>
        <v>0</v>
      </c>
    </row>
    <row r="2225" spans="1:7" x14ac:dyDescent="0.25">
      <c r="A2225" s="6" t="s">
        <v>2588</v>
      </c>
      <c r="B2225" s="6"/>
      <c r="C2225" s="26"/>
      <c r="D2225" s="15">
        <v>813</v>
      </c>
      <c r="G2225" s="32">
        <f t="shared" si="48"/>
        <v>0</v>
      </c>
    </row>
    <row r="2226" spans="1:7" x14ac:dyDescent="0.25">
      <c r="A2226" s="6" t="s">
        <v>2589</v>
      </c>
      <c r="B2226" s="6" t="s">
        <v>89</v>
      </c>
      <c r="C2226" s="26" t="s">
        <v>56</v>
      </c>
      <c r="D2226" s="15">
        <v>261</v>
      </c>
      <c r="G2226" s="32">
        <f t="shared" si="48"/>
        <v>0</v>
      </c>
    </row>
    <row r="2227" spans="1:7" x14ac:dyDescent="0.25">
      <c r="A2227" s="6" t="s">
        <v>2590</v>
      </c>
      <c r="B2227" s="6" t="s">
        <v>89</v>
      </c>
      <c r="C2227" s="26" t="s">
        <v>56</v>
      </c>
      <c r="D2227" s="15">
        <v>198</v>
      </c>
      <c r="G2227" s="32">
        <f t="shared" si="48"/>
        <v>0</v>
      </c>
    </row>
    <row r="2228" spans="1:7" x14ac:dyDescent="0.25">
      <c r="A2228" s="6" t="s">
        <v>2591</v>
      </c>
      <c r="B2228" s="6"/>
      <c r="C2228" s="26"/>
      <c r="D2228" s="15">
        <v>281</v>
      </c>
      <c r="G2228" s="32">
        <f t="shared" si="48"/>
        <v>0</v>
      </c>
    </row>
    <row r="2229" spans="1:7" x14ac:dyDescent="0.25">
      <c r="A2229" s="6" t="s">
        <v>2592</v>
      </c>
      <c r="B2229" s="6"/>
      <c r="C2229" s="26"/>
      <c r="D2229" s="15">
        <v>369.29</v>
      </c>
      <c r="G2229" s="32">
        <f t="shared" si="48"/>
        <v>0</v>
      </c>
    </row>
    <row r="2230" spans="1:7" x14ac:dyDescent="0.25">
      <c r="A2230" s="6" t="s">
        <v>2593</v>
      </c>
      <c r="B2230" s="6" t="s">
        <v>1566</v>
      </c>
      <c r="C2230" s="26" t="s">
        <v>1567</v>
      </c>
      <c r="D2230" s="15">
        <v>88</v>
      </c>
      <c r="G2230" s="32">
        <f t="shared" si="48"/>
        <v>0</v>
      </c>
    </row>
    <row r="2231" spans="1:7" x14ac:dyDescent="0.25">
      <c r="A2231" s="6" t="s">
        <v>2594</v>
      </c>
      <c r="B2231" s="6"/>
      <c r="C2231" s="26"/>
      <c r="D2231" s="15">
        <v>400</v>
      </c>
      <c r="G2231" s="32">
        <f t="shared" si="48"/>
        <v>0</v>
      </c>
    </row>
    <row r="2232" spans="1:7" x14ac:dyDescent="0.25">
      <c r="A2232" s="6" t="s">
        <v>2595</v>
      </c>
      <c r="B2232" s="6"/>
      <c r="C2232" s="26"/>
      <c r="D2232" s="15">
        <v>160</v>
      </c>
      <c r="G2232" s="32">
        <f t="shared" si="48"/>
        <v>0</v>
      </c>
    </row>
    <row r="2233" spans="1:7" x14ac:dyDescent="0.25">
      <c r="A2233" s="6" t="s">
        <v>2596</v>
      </c>
      <c r="B2233" s="6"/>
      <c r="C2233" s="26"/>
      <c r="D2233" s="15">
        <v>230</v>
      </c>
      <c r="G2233" s="32">
        <f t="shared" si="48"/>
        <v>0</v>
      </c>
    </row>
    <row r="2234" spans="1:7" x14ac:dyDescent="0.25">
      <c r="A2234" s="6" t="s">
        <v>2597</v>
      </c>
      <c r="B2234" s="6"/>
      <c r="C2234" s="26"/>
      <c r="D2234" s="15">
        <v>286</v>
      </c>
      <c r="G2234" s="32">
        <f t="shared" si="48"/>
        <v>0</v>
      </c>
    </row>
    <row r="2235" spans="1:7" x14ac:dyDescent="0.25">
      <c r="A2235" s="6" t="s">
        <v>2598</v>
      </c>
      <c r="B2235" s="6"/>
      <c r="C2235" s="26"/>
      <c r="D2235" s="15">
        <v>296</v>
      </c>
      <c r="G2235" s="32">
        <f t="shared" si="48"/>
        <v>0</v>
      </c>
    </row>
    <row r="2236" spans="1:7" x14ac:dyDescent="0.25">
      <c r="A2236" s="6" t="s">
        <v>2599</v>
      </c>
      <c r="B2236" s="6"/>
      <c r="C2236" s="26"/>
      <c r="D2236" s="15">
        <v>238</v>
      </c>
      <c r="G2236" s="32">
        <f t="shared" si="48"/>
        <v>0</v>
      </c>
    </row>
    <row r="2237" spans="1:7" x14ac:dyDescent="0.25">
      <c r="A2237" s="6" t="s">
        <v>2600</v>
      </c>
      <c r="B2237" s="6"/>
      <c r="C2237" s="26"/>
      <c r="D2237" s="15">
        <v>255</v>
      </c>
      <c r="G2237" s="32">
        <f t="shared" si="48"/>
        <v>0</v>
      </c>
    </row>
    <row r="2238" spans="1:7" x14ac:dyDescent="0.25">
      <c r="A2238" s="6" t="s">
        <v>2601</v>
      </c>
      <c r="B2238" s="6" t="s">
        <v>89</v>
      </c>
      <c r="C2238" s="26" t="s">
        <v>56</v>
      </c>
      <c r="D2238" s="15">
        <v>114</v>
      </c>
      <c r="G2238" s="32">
        <f t="shared" si="48"/>
        <v>0</v>
      </c>
    </row>
    <row r="2239" spans="1:7" x14ac:dyDescent="0.25">
      <c r="A2239" s="6" t="s">
        <v>2602</v>
      </c>
      <c r="B2239" s="6"/>
      <c r="C2239" s="26"/>
      <c r="D2239" s="15">
        <v>718.5</v>
      </c>
      <c r="G2239" s="32">
        <f t="shared" si="48"/>
        <v>0</v>
      </c>
    </row>
    <row r="2240" spans="1:7" x14ac:dyDescent="0.25">
      <c r="A2240" s="6" t="s">
        <v>2603</v>
      </c>
      <c r="B2240" s="6"/>
      <c r="C2240" s="26"/>
      <c r="D2240" s="15">
        <v>310</v>
      </c>
      <c r="G2240" s="32">
        <f t="shared" si="48"/>
        <v>0</v>
      </c>
    </row>
    <row r="2241" spans="1:7" x14ac:dyDescent="0.25">
      <c r="A2241" s="6" t="s">
        <v>2604</v>
      </c>
      <c r="B2241" s="6" t="s">
        <v>89</v>
      </c>
      <c r="C2241" s="26" t="s">
        <v>56</v>
      </c>
      <c r="D2241" s="15">
        <v>795</v>
      </c>
      <c r="G2241" s="32">
        <f t="shared" si="48"/>
        <v>0</v>
      </c>
    </row>
    <row r="2242" spans="1:7" x14ac:dyDescent="0.25">
      <c r="A2242" s="6" t="s">
        <v>2605</v>
      </c>
      <c r="B2242" s="6" t="s">
        <v>89</v>
      </c>
      <c r="C2242" s="26" t="s">
        <v>56</v>
      </c>
      <c r="D2242" s="15">
        <v>385</v>
      </c>
      <c r="G2242" s="32">
        <f t="shared" si="48"/>
        <v>0</v>
      </c>
    </row>
    <row r="2243" spans="1:7" x14ac:dyDescent="0.25">
      <c r="A2243" s="6" t="s">
        <v>2606</v>
      </c>
      <c r="B2243" s="6" t="s">
        <v>89</v>
      </c>
      <c r="C2243" s="26" t="s">
        <v>56</v>
      </c>
      <c r="D2243" s="15">
        <v>302</v>
      </c>
      <c r="G2243" s="32">
        <f t="shared" ref="G2243:G2306" si="49">SUMIF($B:$B,F2243,$D:$D)</f>
        <v>0</v>
      </c>
    </row>
    <row r="2244" spans="1:7" x14ac:dyDescent="0.25">
      <c r="A2244" s="6" t="s">
        <v>2607</v>
      </c>
      <c r="B2244" s="6" t="s">
        <v>89</v>
      </c>
      <c r="C2244" s="26" t="s">
        <v>56</v>
      </c>
      <c r="D2244" s="15">
        <v>460</v>
      </c>
      <c r="G2244" s="32">
        <f t="shared" si="49"/>
        <v>0</v>
      </c>
    </row>
    <row r="2245" spans="1:7" x14ac:dyDescent="0.25">
      <c r="A2245" s="6" t="s">
        <v>2608</v>
      </c>
      <c r="B2245" s="6" t="s">
        <v>89</v>
      </c>
      <c r="C2245" s="26" t="s">
        <v>56</v>
      </c>
      <c r="D2245" s="15">
        <v>428</v>
      </c>
      <c r="G2245" s="32">
        <f t="shared" si="49"/>
        <v>0</v>
      </c>
    </row>
    <row r="2246" spans="1:7" x14ac:dyDescent="0.25">
      <c r="A2246" s="6" t="s">
        <v>2609</v>
      </c>
      <c r="B2246" s="6"/>
      <c r="C2246" s="26"/>
      <c r="D2246" s="15">
        <v>300</v>
      </c>
      <c r="G2246" s="32">
        <f t="shared" si="49"/>
        <v>0</v>
      </c>
    </row>
    <row r="2247" spans="1:7" x14ac:dyDescent="0.25">
      <c r="A2247" s="6" t="s">
        <v>2610</v>
      </c>
      <c r="B2247" s="6"/>
      <c r="C2247" s="26"/>
      <c r="D2247" s="15">
        <v>475.66</v>
      </c>
      <c r="G2247" s="32">
        <f t="shared" si="49"/>
        <v>0</v>
      </c>
    </row>
    <row r="2248" spans="1:7" x14ac:dyDescent="0.25">
      <c r="A2248" s="6" t="s">
        <v>2611</v>
      </c>
      <c r="B2248" s="6"/>
      <c r="C2248" s="26"/>
      <c r="D2248" s="15">
        <v>376</v>
      </c>
      <c r="G2248" s="32">
        <f t="shared" si="49"/>
        <v>0</v>
      </c>
    </row>
    <row r="2249" spans="1:7" x14ac:dyDescent="0.25">
      <c r="A2249" s="6" t="s">
        <v>2612</v>
      </c>
      <c r="B2249" s="6"/>
      <c r="C2249" s="26"/>
      <c r="D2249" s="15">
        <v>266</v>
      </c>
      <c r="G2249" s="32">
        <f t="shared" si="49"/>
        <v>0</v>
      </c>
    </row>
    <row r="2250" spans="1:7" x14ac:dyDescent="0.25">
      <c r="A2250" s="6" t="s">
        <v>2613</v>
      </c>
      <c r="B2250" s="6"/>
      <c r="C2250" s="26"/>
      <c r="D2250" s="15">
        <v>161</v>
      </c>
      <c r="G2250" s="32">
        <f t="shared" si="49"/>
        <v>0</v>
      </c>
    </row>
    <row r="2251" spans="1:7" x14ac:dyDescent="0.25">
      <c r="A2251" s="6" t="s">
        <v>2614</v>
      </c>
      <c r="B2251" s="6" t="s">
        <v>1035</v>
      </c>
      <c r="C2251" s="26" t="s">
        <v>1036</v>
      </c>
      <c r="D2251" s="15">
        <v>249</v>
      </c>
      <c r="G2251" s="32">
        <f t="shared" si="49"/>
        <v>0</v>
      </c>
    </row>
    <row r="2252" spans="1:7" x14ac:dyDescent="0.25">
      <c r="A2252" s="6" t="s">
        <v>2615</v>
      </c>
      <c r="B2252" s="6" t="s">
        <v>1035</v>
      </c>
      <c r="C2252" s="26" t="s">
        <v>1036</v>
      </c>
      <c r="D2252" s="15">
        <v>188</v>
      </c>
      <c r="G2252" s="32">
        <f t="shared" si="49"/>
        <v>0</v>
      </c>
    </row>
    <row r="2253" spans="1:7" x14ac:dyDescent="0.25">
      <c r="A2253" s="6" t="s">
        <v>2616</v>
      </c>
      <c r="B2253" s="6" t="s">
        <v>730</v>
      </c>
      <c r="C2253" s="26" t="s">
        <v>731</v>
      </c>
      <c r="D2253" s="15">
        <v>76</v>
      </c>
      <c r="G2253" s="32">
        <f t="shared" si="49"/>
        <v>0</v>
      </c>
    </row>
    <row r="2254" spans="1:7" x14ac:dyDescent="0.25">
      <c r="A2254" s="6" t="s">
        <v>2617</v>
      </c>
      <c r="B2254" s="6"/>
      <c r="C2254" s="26"/>
      <c r="D2254" s="15">
        <v>221</v>
      </c>
      <c r="G2254" s="32">
        <f t="shared" si="49"/>
        <v>0</v>
      </c>
    </row>
    <row r="2255" spans="1:7" x14ac:dyDescent="0.25">
      <c r="A2255" s="6" t="s">
        <v>2618</v>
      </c>
      <c r="B2255" s="6"/>
      <c r="C2255" s="26"/>
      <c r="D2255" s="15">
        <v>161</v>
      </c>
      <c r="G2255" s="32">
        <f t="shared" si="49"/>
        <v>0</v>
      </c>
    </row>
    <row r="2256" spans="1:7" x14ac:dyDescent="0.25">
      <c r="A2256" s="6" t="s">
        <v>2619</v>
      </c>
      <c r="B2256" s="6" t="s">
        <v>2620</v>
      </c>
      <c r="C2256" s="26" t="s">
        <v>2621</v>
      </c>
      <c r="D2256" s="15">
        <v>211</v>
      </c>
      <c r="G2256" s="32">
        <f t="shared" si="49"/>
        <v>0</v>
      </c>
    </row>
    <row r="2257" spans="1:7" x14ac:dyDescent="0.25">
      <c r="A2257" s="6" t="s">
        <v>2622</v>
      </c>
      <c r="B2257" s="6"/>
      <c r="C2257" s="26"/>
      <c r="D2257" s="15">
        <v>390.5</v>
      </c>
      <c r="G2257" s="32">
        <f t="shared" si="49"/>
        <v>0</v>
      </c>
    </row>
    <row r="2258" spans="1:7" x14ac:dyDescent="0.25">
      <c r="A2258" s="6" t="s">
        <v>2623</v>
      </c>
      <c r="B2258" s="6" t="s">
        <v>1035</v>
      </c>
      <c r="C2258" s="26" t="s">
        <v>1036</v>
      </c>
      <c r="D2258" s="15">
        <v>198</v>
      </c>
      <c r="G2258" s="32">
        <f t="shared" si="49"/>
        <v>0</v>
      </c>
    </row>
    <row r="2259" spans="1:7" x14ac:dyDescent="0.25">
      <c r="A2259" s="6" t="s">
        <v>2624</v>
      </c>
      <c r="B2259" s="6" t="s">
        <v>89</v>
      </c>
      <c r="C2259" s="26" t="s">
        <v>56</v>
      </c>
      <c r="D2259" s="15">
        <v>428</v>
      </c>
      <c r="G2259" s="32">
        <f t="shared" si="49"/>
        <v>0</v>
      </c>
    </row>
    <row r="2260" spans="1:7" x14ac:dyDescent="0.25">
      <c r="A2260" s="6" t="s">
        <v>2625</v>
      </c>
      <c r="B2260" s="6" t="s">
        <v>1035</v>
      </c>
      <c r="C2260" s="26" t="s">
        <v>1036</v>
      </c>
      <c r="D2260" s="15">
        <v>208</v>
      </c>
      <c r="G2260" s="32">
        <f t="shared" si="49"/>
        <v>0</v>
      </c>
    </row>
    <row r="2261" spans="1:7" x14ac:dyDescent="0.25">
      <c r="A2261" s="6" t="s">
        <v>2626</v>
      </c>
      <c r="B2261" s="6"/>
      <c r="C2261" s="26"/>
      <c r="D2261" s="15">
        <v>161</v>
      </c>
      <c r="G2261" s="32">
        <f t="shared" si="49"/>
        <v>0</v>
      </c>
    </row>
    <row r="2262" spans="1:7" x14ac:dyDescent="0.25">
      <c r="A2262" s="6" t="s">
        <v>2627</v>
      </c>
      <c r="B2262" s="6"/>
      <c r="C2262" s="26"/>
      <c r="D2262" s="15">
        <v>205</v>
      </c>
      <c r="G2262" s="32">
        <f t="shared" si="49"/>
        <v>0</v>
      </c>
    </row>
    <row r="2263" spans="1:7" x14ac:dyDescent="0.25">
      <c r="A2263" s="6" t="s">
        <v>2628</v>
      </c>
      <c r="B2263" s="6"/>
      <c r="C2263" s="26"/>
      <c r="D2263" s="15">
        <v>295</v>
      </c>
      <c r="G2263" s="32">
        <f t="shared" si="49"/>
        <v>0</v>
      </c>
    </row>
    <row r="2264" spans="1:7" x14ac:dyDescent="0.25">
      <c r="A2264" s="6" t="s">
        <v>2629</v>
      </c>
      <c r="B2264" s="6"/>
      <c r="C2264" s="26"/>
      <c r="D2264" s="15">
        <v>116.5</v>
      </c>
      <c r="G2264" s="32">
        <f t="shared" si="49"/>
        <v>0</v>
      </c>
    </row>
    <row r="2265" spans="1:7" x14ac:dyDescent="0.25">
      <c r="A2265" s="6" t="s">
        <v>2630</v>
      </c>
      <c r="B2265" s="6"/>
      <c r="C2265" s="26"/>
      <c r="D2265" s="15">
        <v>420</v>
      </c>
      <c r="G2265" s="32">
        <f t="shared" si="49"/>
        <v>0</v>
      </c>
    </row>
    <row r="2266" spans="1:7" x14ac:dyDescent="0.25">
      <c r="A2266" s="6" t="s">
        <v>2631</v>
      </c>
      <c r="B2266" s="6"/>
      <c r="C2266" s="26"/>
      <c r="D2266" s="15">
        <v>330</v>
      </c>
      <c r="G2266" s="32">
        <f t="shared" si="49"/>
        <v>0</v>
      </c>
    </row>
    <row r="2267" spans="1:7" x14ac:dyDescent="0.25">
      <c r="A2267" s="6" t="s">
        <v>2632</v>
      </c>
      <c r="B2267" s="6"/>
      <c r="C2267" s="26"/>
      <c r="D2267" s="15">
        <v>514</v>
      </c>
      <c r="G2267" s="32">
        <f t="shared" si="49"/>
        <v>0</v>
      </c>
    </row>
    <row r="2268" spans="1:7" x14ac:dyDescent="0.25">
      <c r="A2268" s="6" t="s">
        <v>2633</v>
      </c>
      <c r="B2268" s="6" t="s">
        <v>2634</v>
      </c>
      <c r="C2268" s="26" t="s">
        <v>2635</v>
      </c>
      <c r="D2268" s="15">
        <v>98</v>
      </c>
      <c r="G2268" s="32">
        <f t="shared" si="49"/>
        <v>0</v>
      </c>
    </row>
    <row r="2269" spans="1:7" x14ac:dyDescent="0.25">
      <c r="A2269" s="6" t="s">
        <v>2636</v>
      </c>
      <c r="B2269" s="6"/>
      <c r="C2269" s="26"/>
      <c r="D2269" s="15">
        <v>320</v>
      </c>
      <c r="G2269" s="32">
        <f t="shared" si="49"/>
        <v>0</v>
      </c>
    </row>
    <row r="2270" spans="1:7" x14ac:dyDescent="0.25">
      <c r="A2270" s="6" t="s">
        <v>2637</v>
      </c>
      <c r="B2270" s="6"/>
      <c r="C2270" s="26"/>
      <c r="D2270" s="15">
        <v>155.28</v>
      </c>
      <c r="G2270" s="32">
        <f t="shared" si="49"/>
        <v>0</v>
      </c>
    </row>
    <row r="2271" spans="1:7" x14ac:dyDescent="0.25">
      <c r="A2271" s="6" t="s">
        <v>2638</v>
      </c>
      <c r="B2271" s="6"/>
      <c r="C2271" s="26"/>
      <c r="D2271" s="15">
        <v>205</v>
      </c>
      <c r="G2271" s="32">
        <f t="shared" si="49"/>
        <v>0</v>
      </c>
    </row>
    <row r="2272" spans="1:7" x14ac:dyDescent="0.25">
      <c r="A2272" s="6" t="s">
        <v>2639</v>
      </c>
      <c r="B2272" s="6"/>
      <c r="C2272" s="26"/>
      <c r="D2272" s="15">
        <v>291</v>
      </c>
      <c r="G2272" s="32">
        <f t="shared" si="49"/>
        <v>0</v>
      </c>
    </row>
    <row r="2273" spans="1:7" x14ac:dyDescent="0.25">
      <c r="A2273" s="6" t="s">
        <v>2640</v>
      </c>
      <c r="B2273" s="6"/>
      <c r="C2273" s="26"/>
      <c r="D2273" s="15">
        <v>502</v>
      </c>
      <c r="G2273" s="32">
        <f t="shared" si="49"/>
        <v>0</v>
      </c>
    </row>
    <row r="2274" spans="1:7" x14ac:dyDescent="0.25">
      <c r="A2274" s="6" t="s">
        <v>2641</v>
      </c>
      <c r="B2274" s="6"/>
      <c r="C2274" s="26"/>
      <c r="D2274" s="15">
        <v>605</v>
      </c>
      <c r="G2274" s="32">
        <f t="shared" si="49"/>
        <v>0</v>
      </c>
    </row>
    <row r="2275" spans="1:7" x14ac:dyDescent="0.25">
      <c r="A2275" s="6" t="s">
        <v>2642</v>
      </c>
      <c r="B2275" s="6"/>
      <c r="C2275" s="26"/>
      <c r="D2275" s="15">
        <v>420</v>
      </c>
      <c r="G2275" s="32">
        <f t="shared" si="49"/>
        <v>0</v>
      </c>
    </row>
    <row r="2276" spans="1:7" x14ac:dyDescent="0.25">
      <c r="A2276" s="6" t="s">
        <v>2643</v>
      </c>
      <c r="B2276" s="6"/>
      <c r="C2276" s="26"/>
      <c r="D2276" s="15">
        <v>190</v>
      </c>
      <c r="G2276" s="32">
        <f t="shared" si="49"/>
        <v>0</v>
      </c>
    </row>
    <row r="2277" spans="1:7" x14ac:dyDescent="0.25">
      <c r="A2277" s="6" t="s">
        <v>2644</v>
      </c>
      <c r="B2277" s="6"/>
      <c r="C2277" s="26"/>
      <c r="D2277" s="15">
        <v>928</v>
      </c>
      <c r="G2277" s="32">
        <f t="shared" si="49"/>
        <v>0</v>
      </c>
    </row>
    <row r="2278" spans="1:7" x14ac:dyDescent="0.25">
      <c r="A2278" s="6" t="s">
        <v>2645</v>
      </c>
      <c r="B2278" s="6"/>
      <c r="C2278" s="26"/>
      <c r="D2278" s="15">
        <v>281</v>
      </c>
      <c r="G2278" s="32">
        <f t="shared" si="49"/>
        <v>0</v>
      </c>
    </row>
    <row r="2279" spans="1:7" x14ac:dyDescent="0.25">
      <c r="A2279" s="6" t="s">
        <v>2646</v>
      </c>
      <c r="B2279" s="6"/>
      <c r="C2279" s="26"/>
      <c r="D2279" s="15">
        <v>426</v>
      </c>
      <c r="G2279" s="32">
        <f t="shared" si="49"/>
        <v>0</v>
      </c>
    </row>
    <row r="2280" spans="1:7" x14ac:dyDescent="0.25">
      <c r="A2280" s="6" t="s">
        <v>2647</v>
      </c>
      <c r="B2280" s="6"/>
      <c r="C2280" s="26"/>
      <c r="D2280" s="15">
        <v>295</v>
      </c>
      <c r="G2280" s="32">
        <f t="shared" si="49"/>
        <v>0</v>
      </c>
    </row>
    <row r="2281" spans="1:7" x14ac:dyDescent="0.25">
      <c r="A2281" s="6" t="s">
        <v>2648</v>
      </c>
      <c r="B2281" s="6"/>
      <c r="C2281" s="26"/>
      <c r="D2281" s="15">
        <v>160</v>
      </c>
      <c r="G2281" s="32">
        <f t="shared" si="49"/>
        <v>0</v>
      </c>
    </row>
    <row r="2282" spans="1:7" x14ac:dyDescent="0.25">
      <c r="A2282" s="6" t="s">
        <v>2649</v>
      </c>
      <c r="B2282" s="6"/>
      <c r="C2282" s="26"/>
      <c r="D2282" s="15">
        <v>595</v>
      </c>
      <c r="G2282" s="32">
        <f t="shared" si="49"/>
        <v>0</v>
      </c>
    </row>
    <row r="2283" spans="1:7" x14ac:dyDescent="0.25">
      <c r="A2283" s="6" t="s">
        <v>2650</v>
      </c>
      <c r="B2283" s="6" t="s">
        <v>89</v>
      </c>
      <c r="C2283" s="26" t="s">
        <v>56</v>
      </c>
      <c r="D2283" s="15">
        <v>601</v>
      </c>
      <c r="G2283" s="32">
        <f t="shared" si="49"/>
        <v>0</v>
      </c>
    </row>
    <row r="2284" spans="1:7" x14ac:dyDescent="0.25">
      <c r="A2284" s="6" t="s">
        <v>2651</v>
      </c>
      <c r="B2284" s="6"/>
      <c r="C2284" s="26"/>
      <c r="D2284" s="15">
        <v>504</v>
      </c>
      <c r="G2284" s="32">
        <f t="shared" si="49"/>
        <v>0</v>
      </c>
    </row>
    <row r="2285" spans="1:7" x14ac:dyDescent="0.25">
      <c r="A2285" s="6" t="s">
        <v>2652</v>
      </c>
      <c r="B2285" s="6"/>
      <c r="C2285" s="26"/>
      <c r="D2285" s="15">
        <v>171</v>
      </c>
      <c r="G2285" s="32">
        <f t="shared" si="49"/>
        <v>0</v>
      </c>
    </row>
    <row r="2286" spans="1:7" x14ac:dyDescent="0.25">
      <c r="A2286" s="6" t="s">
        <v>2653</v>
      </c>
      <c r="B2286" s="6"/>
      <c r="C2286" s="26"/>
      <c r="D2286" s="15">
        <v>1038</v>
      </c>
      <c r="G2286" s="32">
        <f t="shared" si="49"/>
        <v>0</v>
      </c>
    </row>
    <row r="2287" spans="1:7" x14ac:dyDescent="0.25">
      <c r="A2287" s="6" t="s">
        <v>2654</v>
      </c>
      <c r="B2287" s="6"/>
      <c r="C2287" s="26"/>
      <c r="D2287" s="15">
        <v>579.5</v>
      </c>
      <c r="G2287" s="32">
        <f t="shared" si="49"/>
        <v>0</v>
      </c>
    </row>
    <row r="2288" spans="1:7" x14ac:dyDescent="0.25">
      <c r="A2288" s="6" t="s">
        <v>2655</v>
      </c>
      <c r="B2288" s="6"/>
      <c r="C2288" s="26"/>
      <c r="D2288" s="15">
        <v>345</v>
      </c>
      <c r="G2288" s="32">
        <f t="shared" si="49"/>
        <v>0</v>
      </c>
    </row>
    <row r="2289" spans="1:7" x14ac:dyDescent="0.25">
      <c r="A2289" s="6" t="s">
        <v>2656</v>
      </c>
      <c r="B2289" s="6" t="s">
        <v>89</v>
      </c>
      <c r="C2289" s="26" t="s">
        <v>56</v>
      </c>
      <c r="D2289" s="15">
        <v>293</v>
      </c>
      <c r="G2289" s="32">
        <f t="shared" si="49"/>
        <v>0</v>
      </c>
    </row>
    <row r="2290" spans="1:7" x14ac:dyDescent="0.25">
      <c r="A2290" s="6" t="s">
        <v>2657</v>
      </c>
      <c r="B2290" s="6" t="s">
        <v>2658</v>
      </c>
      <c r="C2290" s="26" t="s">
        <v>2659</v>
      </c>
      <c r="D2290" s="15">
        <v>298</v>
      </c>
      <c r="G2290" s="32">
        <f t="shared" si="49"/>
        <v>0</v>
      </c>
    </row>
    <row r="2291" spans="1:7" x14ac:dyDescent="0.25">
      <c r="A2291" s="6" t="s">
        <v>2660</v>
      </c>
      <c r="B2291" s="6" t="s">
        <v>2661</v>
      </c>
      <c r="C2291" s="26" t="s">
        <v>2662</v>
      </c>
      <c r="D2291" s="15">
        <v>441</v>
      </c>
      <c r="G2291" s="32">
        <f t="shared" si="49"/>
        <v>0</v>
      </c>
    </row>
    <row r="2292" spans="1:7" x14ac:dyDescent="0.25">
      <c r="A2292" s="6" t="s">
        <v>2663</v>
      </c>
      <c r="B2292" s="6"/>
      <c r="C2292" s="26"/>
      <c r="D2292" s="15">
        <v>161</v>
      </c>
      <c r="G2292" s="32">
        <f t="shared" si="49"/>
        <v>0</v>
      </c>
    </row>
    <row r="2293" spans="1:7" x14ac:dyDescent="0.25">
      <c r="A2293" s="6" t="s">
        <v>2664</v>
      </c>
      <c r="B2293" s="6"/>
      <c r="C2293" s="26"/>
      <c r="D2293" s="15">
        <v>180</v>
      </c>
      <c r="G2293" s="32">
        <f t="shared" si="49"/>
        <v>0</v>
      </c>
    </row>
    <row r="2294" spans="1:7" x14ac:dyDescent="0.25">
      <c r="A2294" s="6" t="s">
        <v>2665</v>
      </c>
      <c r="B2294" s="6"/>
      <c r="C2294" s="26"/>
      <c r="D2294" s="15">
        <v>349</v>
      </c>
      <c r="G2294" s="32">
        <f t="shared" si="49"/>
        <v>0</v>
      </c>
    </row>
    <row r="2295" spans="1:7" x14ac:dyDescent="0.25">
      <c r="A2295" s="6" t="s">
        <v>2666</v>
      </c>
      <c r="B2295" s="6"/>
      <c r="C2295" s="26"/>
      <c r="D2295" s="15">
        <v>279</v>
      </c>
      <c r="G2295" s="32">
        <f t="shared" si="49"/>
        <v>0</v>
      </c>
    </row>
    <row r="2296" spans="1:7" x14ac:dyDescent="0.25">
      <c r="A2296" s="6" t="s">
        <v>2667</v>
      </c>
      <c r="B2296" s="6"/>
      <c r="C2296" s="26"/>
      <c r="D2296" s="15">
        <v>197</v>
      </c>
      <c r="G2296" s="32">
        <f t="shared" si="49"/>
        <v>0</v>
      </c>
    </row>
    <row r="2297" spans="1:7" x14ac:dyDescent="0.25">
      <c r="A2297" s="6" t="s">
        <v>2668</v>
      </c>
      <c r="B2297" s="6"/>
      <c r="C2297" s="26"/>
      <c r="D2297" s="15">
        <v>632</v>
      </c>
      <c r="G2297" s="32">
        <f t="shared" si="49"/>
        <v>0</v>
      </c>
    </row>
    <row r="2298" spans="1:7" x14ac:dyDescent="0.25">
      <c r="A2298" s="6" t="s">
        <v>2669</v>
      </c>
      <c r="B2298" s="6"/>
      <c r="C2298" s="26"/>
      <c r="D2298" s="15">
        <v>190</v>
      </c>
      <c r="G2298" s="32">
        <f t="shared" si="49"/>
        <v>0</v>
      </c>
    </row>
    <row r="2299" spans="1:7" x14ac:dyDescent="0.25">
      <c r="A2299" s="6" t="s">
        <v>2670</v>
      </c>
      <c r="B2299" s="6"/>
      <c r="C2299" s="26"/>
      <c r="D2299" s="15">
        <v>315</v>
      </c>
      <c r="G2299" s="32">
        <f t="shared" si="49"/>
        <v>0</v>
      </c>
    </row>
    <row r="2300" spans="1:7" x14ac:dyDescent="0.25">
      <c r="A2300" s="6" t="s">
        <v>2671</v>
      </c>
      <c r="B2300" s="6"/>
      <c r="C2300" s="26"/>
      <c r="D2300" s="15">
        <v>216</v>
      </c>
      <c r="G2300" s="32">
        <f t="shared" si="49"/>
        <v>0</v>
      </c>
    </row>
    <row r="2301" spans="1:7" x14ac:dyDescent="0.25">
      <c r="A2301" s="6" t="s">
        <v>2672</v>
      </c>
      <c r="B2301" s="6"/>
      <c r="C2301" s="26"/>
      <c r="D2301" s="15">
        <v>495</v>
      </c>
      <c r="G2301" s="32">
        <f t="shared" si="49"/>
        <v>0</v>
      </c>
    </row>
    <row r="2302" spans="1:7" x14ac:dyDescent="0.25">
      <c r="A2302" s="6" t="s">
        <v>2673</v>
      </c>
      <c r="B2302" s="6"/>
      <c r="C2302" s="26"/>
      <c r="D2302" s="15">
        <v>205</v>
      </c>
      <c r="G2302" s="32">
        <f t="shared" si="49"/>
        <v>0</v>
      </c>
    </row>
    <row r="2303" spans="1:7" x14ac:dyDescent="0.25">
      <c r="A2303" s="6" t="s">
        <v>2674</v>
      </c>
      <c r="B2303" s="6" t="s">
        <v>2675</v>
      </c>
      <c r="C2303" s="26" t="s">
        <v>92</v>
      </c>
      <c r="D2303" s="15">
        <v>456</v>
      </c>
      <c r="G2303" s="32">
        <f t="shared" si="49"/>
        <v>0</v>
      </c>
    </row>
    <row r="2304" spans="1:7" x14ac:dyDescent="0.25">
      <c r="A2304" s="6" t="s">
        <v>2676</v>
      </c>
      <c r="B2304" s="6"/>
      <c r="C2304" s="26"/>
      <c r="D2304" s="15">
        <v>739</v>
      </c>
      <c r="G2304" s="32">
        <f t="shared" si="49"/>
        <v>0</v>
      </c>
    </row>
    <row r="2305" spans="1:7" x14ac:dyDescent="0.25">
      <c r="A2305" s="6" t="s">
        <v>2677</v>
      </c>
      <c r="B2305" s="6"/>
      <c r="C2305" s="26"/>
      <c r="D2305" s="15">
        <v>414</v>
      </c>
      <c r="G2305" s="32">
        <f t="shared" si="49"/>
        <v>0</v>
      </c>
    </row>
    <row r="2306" spans="1:7" x14ac:dyDescent="0.25">
      <c r="A2306" s="6" t="s">
        <v>2678</v>
      </c>
      <c r="B2306" s="6"/>
      <c r="C2306" s="26"/>
      <c r="D2306" s="15">
        <v>306</v>
      </c>
      <c r="G2306" s="32">
        <f t="shared" si="49"/>
        <v>0</v>
      </c>
    </row>
    <row r="2307" spans="1:7" x14ac:dyDescent="0.25">
      <c r="A2307" s="6" t="s">
        <v>2679</v>
      </c>
      <c r="B2307" s="6" t="s">
        <v>89</v>
      </c>
      <c r="C2307" s="26" t="s">
        <v>56</v>
      </c>
      <c r="D2307" s="15">
        <v>62</v>
      </c>
      <c r="G2307" s="32">
        <f t="shared" ref="G2307:G2370" si="50">SUMIF($B:$B,F2307,$D:$D)</f>
        <v>0</v>
      </c>
    </row>
    <row r="2308" spans="1:7" x14ac:dyDescent="0.25">
      <c r="A2308" s="6" t="s">
        <v>2680</v>
      </c>
      <c r="B2308" s="6"/>
      <c r="C2308" s="26"/>
      <c r="D2308" s="15">
        <v>131</v>
      </c>
      <c r="G2308" s="32">
        <f t="shared" si="50"/>
        <v>0</v>
      </c>
    </row>
    <row r="2309" spans="1:7" x14ac:dyDescent="0.25">
      <c r="A2309" s="6" t="s">
        <v>2681</v>
      </c>
      <c r="B2309" s="6"/>
      <c r="C2309" s="26"/>
      <c r="D2309" s="15">
        <v>330</v>
      </c>
      <c r="G2309" s="32">
        <f t="shared" si="50"/>
        <v>0</v>
      </c>
    </row>
    <row r="2310" spans="1:7" x14ac:dyDescent="0.25">
      <c r="A2310" s="6" t="s">
        <v>2682</v>
      </c>
      <c r="B2310" s="6"/>
      <c r="C2310" s="26"/>
      <c r="D2310" s="15">
        <v>396</v>
      </c>
      <c r="G2310" s="32">
        <f t="shared" si="50"/>
        <v>0</v>
      </c>
    </row>
    <row r="2311" spans="1:7" x14ac:dyDescent="0.25">
      <c r="A2311" s="6" t="s">
        <v>2683</v>
      </c>
      <c r="B2311" s="6"/>
      <c r="C2311" s="26"/>
      <c r="D2311" s="15">
        <v>420</v>
      </c>
      <c r="G2311" s="32">
        <f t="shared" si="50"/>
        <v>0</v>
      </c>
    </row>
    <row r="2312" spans="1:7" x14ac:dyDescent="0.25">
      <c r="A2312" s="6" t="s">
        <v>2684</v>
      </c>
      <c r="B2312" s="6" t="s">
        <v>2685</v>
      </c>
      <c r="C2312" s="26" t="s">
        <v>2686</v>
      </c>
      <c r="D2312" s="15">
        <v>124</v>
      </c>
      <c r="G2312" s="32">
        <f t="shared" si="50"/>
        <v>0</v>
      </c>
    </row>
    <row r="2313" spans="1:7" x14ac:dyDescent="0.25">
      <c r="A2313" s="6" t="s">
        <v>2687</v>
      </c>
      <c r="B2313" s="6"/>
      <c r="C2313" s="26"/>
      <c r="D2313" s="15">
        <v>545</v>
      </c>
      <c r="G2313" s="32">
        <f t="shared" si="50"/>
        <v>0</v>
      </c>
    </row>
    <row r="2314" spans="1:7" x14ac:dyDescent="0.25">
      <c r="A2314" s="6" t="s">
        <v>2688</v>
      </c>
      <c r="B2314" s="6"/>
      <c r="C2314" s="26"/>
      <c r="D2314" s="15">
        <v>410</v>
      </c>
      <c r="G2314" s="32">
        <f t="shared" si="50"/>
        <v>0</v>
      </c>
    </row>
    <row r="2315" spans="1:7" x14ac:dyDescent="0.25">
      <c r="A2315" s="6" t="s">
        <v>2689</v>
      </c>
      <c r="B2315" s="6" t="s">
        <v>89</v>
      </c>
      <c r="C2315" s="26" t="s">
        <v>56</v>
      </c>
      <c r="D2315" s="15">
        <v>244</v>
      </c>
      <c r="G2315" s="32">
        <f t="shared" si="50"/>
        <v>0</v>
      </c>
    </row>
    <row r="2316" spans="1:7" x14ac:dyDescent="0.25">
      <c r="A2316" s="6" t="s">
        <v>2690</v>
      </c>
      <c r="B2316" s="6"/>
      <c r="C2316" s="26"/>
      <c r="D2316" s="15">
        <v>343.5</v>
      </c>
      <c r="G2316" s="32">
        <f t="shared" si="50"/>
        <v>0</v>
      </c>
    </row>
    <row r="2317" spans="1:7" x14ac:dyDescent="0.25">
      <c r="A2317" s="6" t="s">
        <v>2691</v>
      </c>
      <c r="B2317" s="6"/>
      <c r="C2317" s="26"/>
      <c r="D2317" s="15">
        <v>178</v>
      </c>
      <c r="G2317" s="32">
        <f t="shared" si="50"/>
        <v>0</v>
      </c>
    </row>
    <row r="2318" spans="1:7" x14ac:dyDescent="0.25">
      <c r="A2318" s="6" t="s">
        <v>2692</v>
      </c>
      <c r="B2318" s="6"/>
      <c r="C2318" s="26"/>
      <c r="D2318" s="15">
        <v>161</v>
      </c>
      <c r="G2318" s="32">
        <f t="shared" si="50"/>
        <v>0</v>
      </c>
    </row>
    <row r="2319" spans="1:7" x14ac:dyDescent="0.25">
      <c r="A2319" s="6" t="s">
        <v>2693</v>
      </c>
      <c r="B2319" s="6"/>
      <c r="C2319" s="26"/>
      <c r="D2319" s="15">
        <v>365</v>
      </c>
      <c r="G2319" s="32">
        <f t="shared" si="50"/>
        <v>0</v>
      </c>
    </row>
    <row r="2320" spans="1:7" x14ac:dyDescent="0.25">
      <c r="A2320" s="6" t="s">
        <v>2694</v>
      </c>
      <c r="B2320" s="6"/>
      <c r="C2320" s="26"/>
      <c r="D2320" s="15">
        <v>376</v>
      </c>
      <c r="G2320" s="32">
        <f t="shared" si="50"/>
        <v>0</v>
      </c>
    </row>
    <row r="2321" spans="1:7" x14ac:dyDescent="0.25">
      <c r="A2321" s="6" t="s">
        <v>2695</v>
      </c>
      <c r="B2321" s="6"/>
      <c r="C2321" s="26"/>
      <c r="D2321" s="15">
        <v>296</v>
      </c>
      <c r="G2321" s="32">
        <f t="shared" si="50"/>
        <v>0</v>
      </c>
    </row>
    <row r="2322" spans="1:7" x14ac:dyDescent="0.25">
      <c r="A2322" s="6" t="s">
        <v>2696</v>
      </c>
      <c r="B2322" s="6"/>
      <c r="C2322" s="26"/>
      <c r="D2322" s="15">
        <v>332</v>
      </c>
      <c r="G2322" s="32">
        <f t="shared" si="50"/>
        <v>0</v>
      </c>
    </row>
    <row r="2323" spans="1:7" x14ac:dyDescent="0.25">
      <c r="A2323" s="6" t="s">
        <v>2697</v>
      </c>
      <c r="B2323" s="6"/>
      <c r="C2323" s="26"/>
      <c r="D2323" s="15">
        <v>151</v>
      </c>
      <c r="G2323" s="32">
        <f t="shared" si="50"/>
        <v>0</v>
      </c>
    </row>
    <row r="2324" spans="1:7" x14ac:dyDescent="0.25">
      <c r="A2324" s="6" t="s">
        <v>2698</v>
      </c>
      <c r="B2324" s="6"/>
      <c r="C2324" s="26"/>
      <c r="D2324" s="15">
        <v>396</v>
      </c>
      <c r="G2324" s="32">
        <f t="shared" si="50"/>
        <v>0</v>
      </c>
    </row>
    <row r="2325" spans="1:7" x14ac:dyDescent="0.25">
      <c r="A2325" s="6" t="s">
        <v>2699</v>
      </c>
      <c r="B2325" s="6" t="s">
        <v>2700</v>
      </c>
      <c r="C2325" s="26" t="s">
        <v>2701</v>
      </c>
      <c r="D2325" s="15">
        <v>257</v>
      </c>
      <c r="G2325" s="32">
        <f t="shared" si="50"/>
        <v>0</v>
      </c>
    </row>
    <row r="2326" spans="1:7" x14ac:dyDescent="0.25">
      <c r="A2326" s="6" t="s">
        <v>2702</v>
      </c>
      <c r="B2326" s="6" t="s">
        <v>2703</v>
      </c>
      <c r="C2326" s="26" t="s">
        <v>2704</v>
      </c>
      <c r="D2326" s="15">
        <v>62</v>
      </c>
      <c r="G2326" s="32">
        <f t="shared" si="50"/>
        <v>0</v>
      </c>
    </row>
    <row r="2327" spans="1:7" x14ac:dyDescent="0.25">
      <c r="A2327" s="6" t="s">
        <v>2705</v>
      </c>
      <c r="B2327" s="6" t="s">
        <v>89</v>
      </c>
      <c r="C2327" s="26" t="s">
        <v>56</v>
      </c>
      <c r="D2327" s="15">
        <v>123</v>
      </c>
      <c r="G2327" s="32">
        <f t="shared" si="50"/>
        <v>0</v>
      </c>
    </row>
    <row r="2328" spans="1:7" x14ac:dyDescent="0.25">
      <c r="A2328" s="6" t="s">
        <v>2706</v>
      </c>
      <c r="B2328" s="6" t="s">
        <v>2707</v>
      </c>
      <c r="C2328" s="26" t="s">
        <v>2708</v>
      </c>
      <c r="D2328" s="15">
        <v>628</v>
      </c>
      <c r="G2328" s="32">
        <f t="shared" si="50"/>
        <v>0</v>
      </c>
    </row>
    <row r="2329" spans="1:7" x14ac:dyDescent="0.25">
      <c r="A2329" s="6" t="s">
        <v>2709</v>
      </c>
      <c r="B2329" s="6"/>
      <c r="C2329" s="26"/>
      <c r="D2329" s="15">
        <v>1533</v>
      </c>
      <c r="G2329" s="32">
        <f t="shared" si="50"/>
        <v>0</v>
      </c>
    </row>
    <row r="2330" spans="1:7" x14ac:dyDescent="0.25">
      <c r="A2330" s="6" t="s">
        <v>2710</v>
      </c>
      <c r="B2330" s="6"/>
      <c r="C2330" s="26"/>
      <c r="D2330" s="15">
        <v>454</v>
      </c>
      <c r="G2330" s="32">
        <f t="shared" si="50"/>
        <v>0</v>
      </c>
    </row>
    <row r="2331" spans="1:7" x14ac:dyDescent="0.25">
      <c r="A2331" s="6" t="s">
        <v>2711</v>
      </c>
      <c r="B2331" s="6" t="s">
        <v>2712</v>
      </c>
      <c r="C2331" s="26" t="s">
        <v>2713</v>
      </c>
      <c r="D2331" s="15">
        <v>418</v>
      </c>
      <c r="G2331" s="32">
        <f t="shared" si="50"/>
        <v>0</v>
      </c>
    </row>
    <row r="2332" spans="1:7" x14ac:dyDescent="0.25">
      <c r="A2332" s="6" t="s">
        <v>2714</v>
      </c>
      <c r="B2332" s="6" t="s">
        <v>89</v>
      </c>
      <c r="C2332" s="26" t="s">
        <v>56</v>
      </c>
      <c r="D2332" s="15">
        <v>616</v>
      </c>
      <c r="G2332" s="32">
        <f t="shared" si="50"/>
        <v>0</v>
      </c>
    </row>
    <row r="2333" spans="1:7" x14ac:dyDescent="0.25">
      <c r="A2333" s="6" t="s">
        <v>2715</v>
      </c>
      <c r="B2333" s="6"/>
      <c r="C2333" s="26"/>
      <c r="D2333" s="15">
        <v>1783.43</v>
      </c>
      <c r="G2333" s="32">
        <f t="shared" si="50"/>
        <v>0</v>
      </c>
    </row>
    <row r="2334" spans="1:7" x14ac:dyDescent="0.25">
      <c r="A2334" s="6" t="s">
        <v>2716</v>
      </c>
      <c r="B2334" s="6" t="s">
        <v>89</v>
      </c>
      <c r="C2334" s="26" t="s">
        <v>56</v>
      </c>
      <c r="D2334" s="15">
        <v>209</v>
      </c>
      <c r="G2334" s="32">
        <f t="shared" si="50"/>
        <v>0</v>
      </c>
    </row>
    <row r="2335" spans="1:7" x14ac:dyDescent="0.25">
      <c r="A2335" s="6" t="s">
        <v>2717</v>
      </c>
      <c r="B2335" s="6" t="s">
        <v>89</v>
      </c>
      <c r="C2335" s="26" t="s">
        <v>56</v>
      </c>
      <c r="D2335" s="15">
        <v>511</v>
      </c>
      <c r="G2335" s="32">
        <f t="shared" si="50"/>
        <v>0</v>
      </c>
    </row>
    <row r="2336" spans="1:7" x14ac:dyDescent="0.25">
      <c r="A2336" s="6" t="s">
        <v>2718</v>
      </c>
      <c r="B2336" s="6" t="s">
        <v>89</v>
      </c>
      <c r="C2336" s="26" t="s">
        <v>56</v>
      </c>
      <c r="D2336" s="15">
        <v>654</v>
      </c>
      <c r="G2336" s="32">
        <f t="shared" si="50"/>
        <v>0</v>
      </c>
    </row>
    <row r="2337" spans="1:7" x14ac:dyDescent="0.25">
      <c r="A2337" s="6" t="s">
        <v>2719</v>
      </c>
      <c r="B2337" s="6" t="s">
        <v>2720</v>
      </c>
      <c r="C2337" s="26" t="s">
        <v>92</v>
      </c>
      <c r="D2337" s="15">
        <v>312</v>
      </c>
      <c r="G2337" s="32">
        <f t="shared" si="50"/>
        <v>0</v>
      </c>
    </row>
    <row r="2338" spans="1:7" x14ac:dyDescent="0.25">
      <c r="A2338" s="6" t="s">
        <v>2721</v>
      </c>
      <c r="B2338" s="6" t="s">
        <v>89</v>
      </c>
      <c r="C2338" s="26" t="s">
        <v>56</v>
      </c>
      <c r="D2338" s="15">
        <v>302</v>
      </c>
      <c r="G2338" s="32">
        <f t="shared" si="50"/>
        <v>0</v>
      </c>
    </row>
    <row r="2339" spans="1:7" x14ac:dyDescent="0.25">
      <c r="A2339" s="6" t="s">
        <v>2722</v>
      </c>
      <c r="B2339" s="6" t="s">
        <v>89</v>
      </c>
      <c r="C2339" s="26" t="s">
        <v>56</v>
      </c>
      <c r="D2339" s="15">
        <v>302</v>
      </c>
      <c r="G2339" s="32">
        <f t="shared" si="50"/>
        <v>0</v>
      </c>
    </row>
    <row r="2340" spans="1:7" x14ac:dyDescent="0.25">
      <c r="A2340" s="6" t="s">
        <v>2723</v>
      </c>
      <c r="B2340" s="6" t="s">
        <v>2724</v>
      </c>
      <c r="C2340" s="26" t="s">
        <v>769</v>
      </c>
      <c r="D2340" s="15">
        <v>279</v>
      </c>
      <c r="G2340" s="32">
        <f t="shared" si="50"/>
        <v>0</v>
      </c>
    </row>
    <row r="2341" spans="1:7" x14ac:dyDescent="0.25">
      <c r="A2341" s="6" t="s">
        <v>2725</v>
      </c>
      <c r="B2341" s="6"/>
      <c r="C2341" s="26"/>
      <c r="D2341" s="15">
        <v>180</v>
      </c>
      <c r="G2341" s="32">
        <f t="shared" si="50"/>
        <v>0</v>
      </c>
    </row>
    <row r="2342" spans="1:7" x14ac:dyDescent="0.25">
      <c r="A2342" s="6" t="s">
        <v>2726</v>
      </c>
      <c r="B2342" s="6"/>
      <c r="C2342" s="26"/>
      <c r="D2342" s="15">
        <v>415</v>
      </c>
      <c r="G2342" s="32">
        <f t="shared" si="50"/>
        <v>0</v>
      </c>
    </row>
    <row r="2343" spans="1:7" x14ac:dyDescent="0.25">
      <c r="A2343" s="6" t="s">
        <v>2727</v>
      </c>
      <c r="B2343" s="6"/>
      <c r="C2343" s="26"/>
      <c r="D2343" s="15">
        <v>335</v>
      </c>
      <c r="G2343" s="32">
        <f t="shared" si="50"/>
        <v>0</v>
      </c>
    </row>
    <row r="2344" spans="1:7" x14ac:dyDescent="0.25">
      <c r="A2344" s="6" t="s">
        <v>2728</v>
      </c>
      <c r="B2344" s="6"/>
      <c r="C2344" s="26"/>
      <c r="D2344" s="15">
        <v>210</v>
      </c>
      <c r="G2344" s="32">
        <f t="shared" si="50"/>
        <v>0</v>
      </c>
    </row>
    <row r="2345" spans="1:7" x14ac:dyDescent="0.25">
      <c r="A2345" s="6" t="s">
        <v>2729</v>
      </c>
      <c r="B2345" s="6"/>
      <c r="C2345" s="26"/>
      <c r="D2345" s="15">
        <v>280</v>
      </c>
      <c r="G2345" s="32">
        <f t="shared" si="50"/>
        <v>0</v>
      </c>
    </row>
    <row r="2346" spans="1:7" x14ac:dyDescent="0.25">
      <c r="A2346" s="6" t="s">
        <v>2730</v>
      </c>
      <c r="B2346" s="6"/>
      <c r="C2346" s="26"/>
      <c r="D2346" s="15">
        <v>464</v>
      </c>
      <c r="G2346" s="32">
        <f t="shared" si="50"/>
        <v>0</v>
      </c>
    </row>
    <row r="2347" spans="1:7" x14ac:dyDescent="0.25">
      <c r="A2347" s="6" t="s">
        <v>2731</v>
      </c>
      <c r="B2347" s="6" t="s">
        <v>2732</v>
      </c>
      <c r="C2347" s="26" t="s">
        <v>769</v>
      </c>
      <c r="D2347" s="15">
        <v>504</v>
      </c>
      <c r="G2347" s="32">
        <f t="shared" si="50"/>
        <v>0</v>
      </c>
    </row>
    <row r="2348" spans="1:7" x14ac:dyDescent="0.25">
      <c r="A2348" s="6" t="s">
        <v>2733</v>
      </c>
      <c r="B2348" s="6"/>
      <c r="C2348" s="26"/>
      <c r="D2348" s="15">
        <v>250</v>
      </c>
      <c r="G2348" s="32">
        <f t="shared" si="50"/>
        <v>0</v>
      </c>
    </row>
    <row r="2349" spans="1:7" x14ac:dyDescent="0.25">
      <c r="A2349" s="6" t="s">
        <v>2734</v>
      </c>
      <c r="B2349" s="6"/>
      <c r="C2349" s="26"/>
      <c r="D2349" s="15">
        <v>491</v>
      </c>
      <c r="G2349" s="32">
        <f t="shared" si="50"/>
        <v>0</v>
      </c>
    </row>
    <row r="2350" spans="1:7" x14ac:dyDescent="0.25">
      <c r="A2350" s="6" t="s">
        <v>2735</v>
      </c>
      <c r="B2350" s="6"/>
      <c r="C2350" s="26"/>
      <c r="D2350" s="15">
        <v>743.5</v>
      </c>
      <c r="G2350" s="32">
        <f t="shared" si="50"/>
        <v>0</v>
      </c>
    </row>
    <row r="2351" spans="1:7" x14ac:dyDescent="0.25">
      <c r="A2351" s="6" t="s">
        <v>2736</v>
      </c>
      <c r="B2351" s="6"/>
      <c r="C2351" s="26"/>
      <c r="D2351" s="15">
        <v>684</v>
      </c>
      <c r="G2351" s="32">
        <f t="shared" si="50"/>
        <v>0</v>
      </c>
    </row>
    <row r="2352" spans="1:7" x14ac:dyDescent="0.25">
      <c r="A2352" s="6" t="s">
        <v>2737</v>
      </c>
      <c r="B2352" s="6"/>
      <c r="C2352" s="26"/>
      <c r="D2352" s="15">
        <v>190</v>
      </c>
      <c r="G2352" s="32">
        <f t="shared" si="50"/>
        <v>0</v>
      </c>
    </row>
    <row r="2353" spans="1:7" x14ac:dyDescent="0.25">
      <c r="A2353" s="6" t="s">
        <v>2738</v>
      </c>
      <c r="B2353" s="6"/>
      <c r="C2353" s="26"/>
      <c r="D2353" s="15">
        <v>319</v>
      </c>
      <c r="G2353" s="32">
        <f t="shared" si="50"/>
        <v>0</v>
      </c>
    </row>
    <row r="2354" spans="1:7" x14ac:dyDescent="0.25">
      <c r="A2354" s="6" t="s">
        <v>2739</v>
      </c>
      <c r="B2354" s="6" t="s">
        <v>2740</v>
      </c>
      <c r="C2354" s="26" t="s">
        <v>2741</v>
      </c>
      <c r="D2354" s="15">
        <v>617</v>
      </c>
      <c r="G2354" s="32">
        <f t="shared" si="50"/>
        <v>0</v>
      </c>
    </row>
    <row r="2355" spans="1:7" x14ac:dyDescent="0.25">
      <c r="A2355" s="6" t="s">
        <v>2742</v>
      </c>
      <c r="B2355" s="6" t="s">
        <v>2743</v>
      </c>
      <c r="C2355" s="26" t="s">
        <v>2744</v>
      </c>
      <c r="D2355" s="15">
        <v>62</v>
      </c>
      <c r="G2355" s="32">
        <f t="shared" si="50"/>
        <v>0</v>
      </c>
    </row>
    <row r="2356" spans="1:7" x14ac:dyDescent="0.25">
      <c r="A2356" s="6" t="s">
        <v>2745</v>
      </c>
      <c r="B2356" s="6"/>
      <c r="C2356" s="26"/>
      <c r="D2356" s="15">
        <v>728</v>
      </c>
      <c r="G2356" s="32">
        <f t="shared" si="50"/>
        <v>0</v>
      </c>
    </row>
    <row r="2357" spans="1:7" x14ac:dyDescent="0.25">
      <c r="A2357" s="6" t="s">
        <v>2746</v>
      </c>
      <c r="B2357" s="6"/>
      <c r="C2357" s="26"/>
      <c r="D2357" s="15">
        <v>190</v>
      </c>
      <c r="G2357" s="32">
        <f t="shared" si="50"/>
        <v>0</v>
      </c>
    </row>
    <row r="2358" spans="1:7" x14ac:dyDescent="0.25">
      <c r="A2358" s="6" t="s">
        <v>2747</v>
      </c>
      <c r="B2358" s="6"/>
      <c r="C2358" s="26"/>
      <c r="D2358" s="15">
        <v>399</v>
      </c>
      <c r="G2358" s="32">
        <f t="shared" si="50"/>
        <v>0</v>
      </c>
    </row>
    <row r="2359" spans="1:7" x14ac:dyDescent="0.25">
      <c r="A2359" s="6" t="s">
        <v>2748</v>
      </c>
      <c r="B2359" s="6"/>
      <c r="C2359" s="26"/>
      <c r="D2359" s="15">
        <v>330</v>
      </c>
      <c r="G2359" s="32">
        <f t="shared" si="50"/>
        <v>0</v>
      </c>
    </row>
    <row r="2360" spans="1:7" x14ac:dyDescent="0.25">
      <c r="A2360" s="6" t="s">
        <v>2749</v>
      </c>
      <c r="B2360" s="6" t="s">
        <v>378</v>
      </c>
      <c r="C2360" s="26" t="s">
        <v>379</v>
      </c>
      <c r="D2360" s="15">
        <v>815</v>
      </c>
      <c r="G2360" s="32">
        <f t="shared" si="50"/>
        <v>0</v>
      </c>
    </row>
    <row r="2361" spans="1:7" x14ac:dyDescent="0.25">
      <c r="A2361" s="6" t="s">
        <v>2750</v>
      </c>
      <c r="B2361" s="6"/>
      <c r="C2361" s="26"/>
      <c r="D2361" s="15">
        <v>585</v>
      </c>
      <c r="G2361" s="32">
        <f t="shared" si="50"/>
        <v>0</v>
      </c>
    </row>
    <row r="2362" spans="1:7" x14ac:dyDescent="0.25">
      <c r="A2362" s="6" t="s">
        <v>2751</v>
      </c>
      <c r="B2362" s="6" t="s">
        <v>2752</v>
      </c>
      <c r="C2362" s="26" t="s">
        <v>320</v>
      </c>
      <c r="D2362" s="15">
        <v>114</v>
      </c>
      <c r="G2362" s="32">
        <f t="shared" si="50"/>
        <v>0</v>
      </c>
    </row>
    <row r="2363" spans="1:7" x14ac:dyDescent="0.25">
      <c r="A2363" s="6" t="s">
        <v>2753</v>
      </c>
      <c r="B2363" s="6" t="s">
        <v>89</v>
      </c>
      <c r="C2363" s="26" t="s">
        <v>56</v>
      </c>
      <c r="D2363" s="15">
        <v>146</v>
      </c>
      <c r="G2363" s="32">
        <f t="shared" si="50"/>
        <v>0</v>
      </c>
    </row>
    <row r="2364" spans="1:7" x14ac:dyDescent="0.25">
      <c r="A2364" s="6" t="s">
        <v>2754</v>
      </c>
      <c r="B2364" s="6" t="s">
        <v>89</v>
      </c>
      <c r="C2364" s="26" t="s">
        <v>56</v>
      </c>
      <c r="D2364" s="15">
        <v>857</v>
      </c>
      <c r="G2364" s="32">
        <f t="shared" si="50"/>
        <v>0</v>
      </c>
    </row>
    <row r="2365" spans="1:7" x14ac:dyDescent="0.25">
      <c r="A2365" s="6" t="s">
        <v>2755</v>
      </c>
      <c r="B2365" s="6" t="s">
        <v>89</v>
      </c>
      <c r="C2365" s="26" t="s">
        <v>56</v>
      </c>
      <c r="D2365" s="15">
        <v>240</v>
      </c>
      <c r="G2365" s="32">
        <f t="shared" si="50"/>
        <v>0</v>
      </c>
    </row>
    <row r="2366" spans="1:7" x14ac:dyDescent="0.25">
      <c r="A2366" s="6" t="s">
        <v>2756</v>
      </c>
      <c r="B2366" s="6" t="s">
        <v>2757</v>
      </c>
      <c r="C2366" s="26" t="s">
        <v>2758</v>
      </c>
      <c r="D2366" s="15">
        <v>365</v>
      </c>
      <c r="G2366" s="32">
        <f t="shared" si="50"/>
        <v>0</v>
      </c>
    </row>
    <row r="2367" spans="1:7" x14ac:dyDescent="0.25">
      <c r="A2367" s="6" t="s">
        <v>2759</v>
      </c>
      <c r="B2367" s="6"/>
      <c r="C2367" s="26"/>
      <c r="D2367" s="15">
        <v>376</v>
      </c>
      <c r="G2367" s="32">
        <f t="shared" si="50"/>
        <v>0</v>
      </c>
    </row>
    <row r="2368" spans="1:7" x14ac:dyDescent="0.25">
      <c r="A2368" s="6" t="s">
        <v>2760</v>
      </c>
      <c r="B2368" s="6"/>
      <c r="C2368" s="26"/>
      <c r="D2368" s="15">
        <v>160</v>
      </c>
      <c r="G2368" s="32">
        <f t="shared" si="50"/>
        <v>0</v>
      </c>
    </row>
    <row r="2369" spans="1:7" x14ac:dyDescent="0.25">
      <c r="A2369" s="6" t="s">
        <v>2761</v>
      </c>
      <c r="B2369" s="6" t="s">
        <v>89</v>
      </c>
      <c r="C2369" s="26" t="s">
        <v>56</v>
      </c>
      <c r="D2369" s="15">
        <v>216</v>
      </c>
      <c r="G2369" s="32">
        <f t="shared" si="50"/>
        <v>0</v>
      </c>
    </row>
    <row r="2370" spans="1:7" x14ac:dyDescent="0.25">
      <c r="A2370" s="6" t="s">
        <v>2762</v>
      </c>
      <c r="B2370" s="6"/>
      <c r="C2370" s="26"/>
      <c r="D2370" s="15">
        <v>529</v>
      </c>
      <c r="G2370" s="32">
        <f t="shared" si="50"/>
        <v>0</v>
      </c>
    </row>
    <row r="2371" spans="1:7" x14ac:dyDescent="0.25">
      <c r="A2371" s="6" t="s">
        <v>2763</v>
      </c>
      <c r="B2371" s="6"/>
      <c r="C2371" s="26"/>
      <c r="D2371" s="15">
        <v>454</v>
      </c>
      <c r="G2371" s="32">
        <f t="shared" ref="G2371:G2434" si="51">SUMIF($B:$B,F2371,$D:$D)</f>
        <v>0</v>
      </c>
    </row>
    <row r="2372" spans="1:7" x14ac:dyDescent="0.25">
      <c r="A2372" s="6" t="s">
        <v>2764</v>
      </c>
      <c r="B2372" s="6" t="s">
        <v>89</v>
      </c>
      <c r="C2372" s="26" t="s">
        <v>56</v>
      </c>
      <c r="D2372" s="15">
        <v>272</v>
      </c>
      <c r="G2372" s="32">
        <f t="shared" si="51"/>
        <v>0</v>
      </c>
    </row>
    <row r="2373" spans="1:7" x14ac:dyDescent="0.25">
      <c r="A2373" s="6" t="s">
        <v>2765</v>
      </c>
      <c r="B2373" s="6" t="s">
        <v>89</v>
      </c>
      <c r="C2373" s="26" t="s">
        <v>56</v>
      </c>
      <c r="D2373" s="15">
        <v>208</v>
      </c>
      <c r="G2373" s="32">
        <f t="shared" si="51"/>
        <v>0</v>
      </c>
    </row>
    <row r="2374" spans="1:7" x14ac:dyDescent="0.25">
      <c r="A2374" s="6" t="s">
        <v>2766</v>
      </c>
      <c r="B2374" s="6" t="s">
        <v>89</v>
      </c>
      <c r="C2374" s="26" t="s">
        <v>56</v>
      </c>
      <c r="D2374" s="15">
        <v>366</v>
      </c>
      <c r="G2374" s="32">
        <f t="shared" si="51"/>
        <v>0</v>
      </c>
    </row>
    <row r="2375" spans="1:7" x14ac:dyDescent="0.25">
      <c r="A2375" s="6" t="s">
        <v>2767</v>
      </c>
      <c r="B2375" s="6"/>
      <c r="C2375" s="26"/>
      <c r="D2375" s="15">
        <v>180</v>
      </c>
      <c r="G2375" s="32">
        <f t="shared" si="51"/>
        <v>0</v>
      </c>
    </row>
    <row r="2376" spans="1:7" x14ac:dyDescent="0.25">
      <c r="A2376" s="6" t="s">
        <v>2768</v>
      </c>
      <c r="B2376" s="6"/>
      <c r="C2376" s="26"/>
      <c r="D2376" s="15">
        <v>345.5</v>
      </c>
      <c r="G2376" s="32">
        <f t="shared" si="51"/>
        <v>0</v>
      </c>
    </row>
    <row r="2377" spans="1:7" x14ac:dyDescent="0.25">
      <c r="A2377" s="6" t="s">
        <v>2769</v>
      </c>
      <c r="B2377" s="6"/>
      <c r="C2377" s="26"/>
      <c r="D2377" s="15">
        <v>589</v>
      </c>
      <c r="G2377" s="32">
        <f t="shared" si="51"/>
        <v>0</v>
      </c>
    </row>
    <row r="2378" spans="1:7" x14ac:dyDescent="0.25">
      <c r="A2378" s="6" t="s">
        <v>2770</v>
      </c>
      <c r="B2378" s="6"/>
      <c r="C2378" s="26"/>
      <c r="D2378" s="15">
        <v>544</v>
      </c>
      <c r="G2378" s="32">
        <f t="shared" si="51"/>
        <v>0</v>
      </c>
    </row>
    <row r="2379" spans="1:7" x14ac:dyDescent="0.25">
      <c r="A2379" s="6" t="s">
        <v>2771</v>
      </c>
      <c r="B2379" s="6" t="s">
        <v>89</v>
      </c>
      <c r="C2379" s="26" t="s">
        <v>56</v>
      </c>
      <c r="D2379" s="15">
        <v>397</v>
      </c>
      <c r="G2379" s="32">
        <f t="shared" si="51"/>
        <v>0</v>
      </c>
    </row>
    <row r="2380" spans="1:7" x14ac:dyDescent="0.25">
      <c r="A2380" s="6" t="s">
        <v>2772</v>
      </c>
      <c r="B2380" s="6"/>
      <c r="C2380" s="26"/>
      <c r="D2380" s="15">
        <v>722</v>
      </c>
      <c r="G2380" s="32">
        <f t="shared" si="51"/>
        <v>0</v>
      </c>
    </row>
    <row r="2381" spans="1:7" x14ac:dyDescent="0.25">
      <c r="A2381" s="6" t="s">
        <v>2773</v>
      </c>
      <c r="B2381" s="6" t="s">
        <v>89</v>
      </c>
      <c r="C2381" s="26" t="s">
        <v>56</v>
      </c>
      <c r="D2381" s="15">
        <v>270</v>
      </c>
      <c r="G2381" s="32">
        <f t="shared" si="51"/>
        <v>0</v>
      </c>
    </row>
    <row r="2382" spans="1:7" x14ac:dyDescent="0.25">
      <c r="A2382" s="6" t="s">
        <v>2774</v>
      </c>
      <c r="B2382" s="6"/>
      <c r="C2382" s="26"/>
      <c r="D2382" s="15">
        <v>208</v>
      </c>
      <c r="G2382" s="32">
        <f t="shared" si="51"/>
        <v>0</v>
      </c>
    </row>
    <row r="2383" spans="1:7" x14ac:dyDescent="0.25">
      <c r="A2383" s="6" t="s">
        <v>2775</v>
      </c>
      <c r="B2383" s="6" t="s">
        <v>89</v>
      </c>
      <c r="C2383" s="26" t="s">
        <v>56</v>
      </c>
      <c r="D2383" s="15">
        <v>480</v>
      </c>
      <c r="G2383" s="32">
        <f t="shared" si="51"/>
        <v>0</v>
      </c>
    </row>
    <row r="2384" spans="1:7" x14ac:dyDescent="0.25">
      <c r="A2384" s="6" t="s">
        <v>2776</v>
      </c>
      <c r="B2384" s="6" t="s">
        <v>89</v>
      </c>
      <c r="C2384" s="26" t="s">
        <v>56</v>
      </c>
      <c r="D2384" s="15">
        <v>104</v>
      </c>
      <c r="G2384" s="32">
        <f t="shared" si="51"/>
        <v>0</v>
      </c>
    </row>
    <row r="2385" spans="1:7" x14ac:dyDescent="0.25">
      <c r="A2385" s="6" t="s">
        <v>2777</v>
      </c>
      <c r="B2385" s="6"/>
      <c r="C2385" s="26"/>
      <c r="D2385" s="15">
        <v>296</v>
      </c>
      <c r="G2385" s="32">
        <f t="shared" si="51"/>
        <v>0</v>
      </c>
    </row>
    <row r="2386" spans="1:7" x14ac:dyDescent="0.25">
      <c r="A2386" s="6" t="s">
        <v>2778</v>
      </c>
      <c r="B2386" s="6"/>
      <c r="C2386" s="26"/>
      <c r="D2386" s="15">
        <v>287</v>
      </c>
      <c r="G2386" s="32">
        <f t="shared" si="51"/>
        <v>0</v>
      </c>
    </row>
    <row r="2387" spans="1:7" x14ac:dyDescent="0.25">
      <c r="A2387" s="6" t="s">
        <v>2779</v>
      </c>
      <c r="B2387" s="6"/>
      <c r="C2387" s="26"/>
      <c r="D2387" s="15">
        <v>287</v>
      </c>
      <c r="G2387" s="32">
        <f t="shared" si="51"/>
        <v>0</v>
      </c>
    </row>
    <row r="2388" spans="1:7" x14ac:dyDescent="0.25">
      <c r="A2388" s="6" t="s">
        <v>2780</v>
      </c>
      <c r="B2388" s="6" t="s">
        <v>2781</v>
      </c>
      <c r="C2388" s="26" t="s">
        <v>2782</v>
      </c>
      <c r="D2388" s="15">
        <v>118</v>
      </c>
      <c r="G2388" s="32">
        <f t="shared" si="51"/>
        <v>0</v>
      </c>
    </row>
    <row r="2389" spans="1:7" x14ac:dyDescent="0.25">
      <c r="A2389" s="6" t="s">
        <v>2783</v>
      </c>
      <c r="B2389" s="6" t="s">
        <v>2784</v>
      </c>
      <c r="C2389" s="26" t="s">
        <v>2785</v>
      </c>
      <c r="D2389" s="15">
        <v>227</v>
      </c>
      <c r="G2389" s="32">
        <f t="shared" si="51"/>
        <v>0</v>
      </c>
    </row>
    <row r="2390" spans="1:7" x14ac:dyDescent="0.25">
      <c r="A2390" s="6" t="s">
        <v>2786</v>
      </c>
      <c r="B2390" s="6"/>
      <c r="C2390" s="26"/>
      <c r="D2390" s="15">
        <v>91</v>
      </c>
      <c r="G2390" s="32">
        <f t="shared" si="51"/>
        <v>0</v>
      </c>
    </row>
    <row r="2391" spans="1:7" x14ac:dyDescent="0.25">
      <c r="A2391" s="6" t="s">
        <v>2787</v>
      </c>
      <c r="B2391" s="6"/>
      <c r="C2391" s="26"/>
      <c r="D2391" s="15">
        <v>240</v>
      </c>
      <c r="G2391" s="32">
        <f t="shared" si="51"/>
        <v>0</v>
      </c>
    </row>
    <row r="2392" spans="1:7" x14ac:dyDescent="0.25">
      <c r="A2392" s="6" t="s">
        <v>2788</v>
      </c>
      <c r="B2392" s="6"/>
      <c r="C2392" s="26"/>
      <c r="D2392" s="15">
        <v>161</v>
      </c>
      <c r="G2392" s="32">
        <f t="shared" si="51"/>
        <v>0</v>
      </c>
    </row>
    <row r="2393" spans="1:7" x14ac:dyDescent="0.25">
      <c r="A2393" s="6" t="s">
        <v>2789</v>
      </c>
      <c r="B2393" s="6" t="s">
        <v>1541</v>
      </c>
      <c r="C2393" s="26" t="s">
        <v>1542</v>
      </c>
      <c r="D2393" s="15">
        <v>628</v>
      </c>
      <c r="G2393" s="32">
        <f t="shared" si="51"/>
        <v>0</v>
      </c>
    </row>
    <row r="2394" spans="1:7" x14ac:dyDescent="0.25">
      <c r="A2394" s="6" t="s">
        <v>2790</v>
      </c>
      <c r="B2394" s="6"/>
      <c r="C2394" s="26"/>
      <c r="D2394" s="15">
        <v>434</v>
      </c>
      <c r="G2394" s="32">
        <f t="shared" si="51"/>
        <v>0</v>
      </c>
    </row>
    <row r="2395" spans="1:7" x14ac:dyDescent="0.25">
      <c r="A2395" s="6" t="s">
        <v>2791</v>
      </c>
      <c r="B2395" s="6"/>
      <c r="C2395" s="26"/>
      <c r="D2395" s="15">
        <v>180</v>
      </c>
      <c r="G2395" s="32">
        <f t="shared" si="51"/>
        <v>0</v>
      </c>
    </row>
    <row r="2396" spans="1:7" x14ac:dyDescent="0.25">
      <c r="A2396" s="6" t="s">
        <v>2792</v>
      </c>
      <c r="B2396" s="6" t="s">
        <v>89</v>
      </c>
      <c r="C2396" s="26" t="s">
        <v>56</v>
      </c>
      <c r="D2396" s="15">
        <v>30</v>
      </c>
      <c r="G2396" s="32">
        <f t="shared" si="51"/>
        <v>0</v>
      </c>
    </row>
    <row r="2397" spans="1:7" x14ac:dyDescent="0.25">
      <c r="A2397" s="6" t="s">
        <v>2793</v>
      </c>
      <c r="B2397" s="6" t="s">
        <v>478</v>
      </c>
      <c r="C2397" s="26" t="s">
        <v>479</v>
      </c>
      <c r="D2397" s="15">
        <v>88</v>
      </c>
      <c r="G2397" s="32">
        <f t="shared" si="51"/>
        <v>0</v>
      </c>
    </row>
    <row r="2398" spans="1:7" x14ac:dyDescent="0.25">
      <c r="A2398" s="6" t="s">
        <v>2794</v>
      </c>
      <c r="B2398" s="6"/>
      <c r="C2398" s="26"/>
      <c r="D2398" s="15">
        <v>305</v>
      </c>
      <c r="G2398" s="32">
        <f t="shared" si="51"/>
        <v>0</v>
      </c>
    </row>
    <row r="2399" spans="1:7" x14ac:dyDescent="0.25">
      <c r="A2399" s="6" t="s">
        <v>2795</v>
      </c>
      <c r="B2399" s="6"/>
      <c r="C2399" s="26"/>
      <c r="D2399" s="15">
        <v>493.5</v>
      </c>
      <c r="G2399" s="32">
        <f t="shared" si="51"/>
        <v>0</v>
      </c>
    </row>
    <row r="2400" spans="1:7" x14ac:dyDescent="0.25">
      <c r="A2400" s="6" t="s">
        <v>2796</v>
      </c>
      <c r="B2400" s="6"/>
      <c r="C2400" s="26"/>
      <c r="D2400" s="15">
        <v>206.5</v>
      </c>
      <c r="G2400" s="32">
        <f t="shared" si="51"/>
        <v>0</v>
      </c>
    </row>
    <row r="2401" spans="1:7" x14ac:dyDescent="0.25">
      <c r="A2401" s="6" t="s">
        <v>2797</v>
      </c>
      <c r="B2401" s="6"/>
      <c r="C2401" s="26"/>
      <c r="D2401" s="15">
        <v>111.5</v>
      </c>
      <c r="G2401" s="32">
        <f t="shared" si="51"/>
        <v>0</v>
      </c>
    </row>
    <row r="2402" spans="1:7" x14ac:dyDescent="0.25">
      <c r="A2402" s="6" t="s">
        <v>2798</v>
      </c>
      <c r="B2402" s="6" t="s">
        <v>89</v>
      </c>
      <c r="C2402" s="26" t="s">
        <v>56</v>
      </c>
      <c r="D2402" s="15">
        <v>554</v>
      </c>
      <c r="G2402" s="32">
        <f t="shared" si="51"/>
        <v>0</v>
      </c>
    </row>
    <row r="2403" spans="1:7" x14ac:dyDescent="0.25">
      <c r="A2403" s="6" t="s">
        <v>2799</v>
      </c>
      <c r="B2403" s="6"/>
      <c r="C2403" s="26"/>
      <c r="D2403" s="15">
        <v>827</v>
      </c>
      <c r="G2403" s="32">
        <f t="shared" si="51"/>
        <v>0</v>
      </c>
    </row>
    <row r="2404" spans="1:7" x14ac:dyDescent="0.25">
      <c r="A2404" s="6" t="s">
        <v>2800</v>
      </c>
      <c r="B2404" s="6"/>
      <c r="C2404" s="26"/>
      <c r="D2404" s="15">
        <v>464</v>
      </c>
      <c r="G2404" s="32">
        <f t="shared" si="51"/>
        <v>0</v>
      </c>
    </row>
    <row r="2405" spans="1:7" x14ac:dyDescent="0.25">
      <c r="A2405" s="6" t="s">
        <v>2801</v>
      </c>
      <c r="B2405" s="6" t="s">
        <v>730</v>
      </c>
      <c r="C2405" s="26" t="s">
        <v>731</v>
      </c>
      <c r="D2405" s="15">
        <v>366</v>
      </c>
      <c r="G2405" s="32">
        <f t="shared" si="51"/>
        <v>0</v>
      </c>
    </row>
    <row r="2406" spans="1:7" x14ac:dyDescent="0.25">
      <c r="A2406" s="6" t="s">
        <v>2802</v>
      </c>
      <c r="B2406" s="6" t="s">
        <v>2803</v>
      </c>
      <c r="C2406" s="26" t="s">
        <v>320</v>
      </c>
      <c r="D2406" s="15">
        <v>164</v>
      </c>
      <c r="G2406" s="32">
        <f t="shared" si="51"/>
        <v>0</v>
      </c>
    </row>
    <row r="2407" spans="1:7" x14ac:dyDescent="0.25">
      <c r="A2407" s="6" t="s">
        <v>2804</v>
      </c>
      <c r="B2407" s="6" t="s">
        <v>2805</v>
      </c>
      <c r="C2407" s="26" t="s">
        <v>92</v>
      </c>
      <c r="D2407" s="15">
        <v>292</v>
      </c>
      <c r="G2407" s="32">
        <f t="shared" si="51"/>
        <v>0</v>
      </c>
    </row>
    <row r="2408" spans="1:7" x14ac:dyDescent="0.25">
      <c r="A2408" s="6" t="s">
        <v>2806</v>
      </c>
      <c r="B2408" s="6" t="s">
        <v>730</v>
      </c>
      <c r="C2408" s="26" t="s">
        <v>731</v>
      </c>
      <c r="D2408" s="15">
        <v>355</v>
      </c>
      <c r="G2408" s="32">
        <f t="shared" si="51"/>
        <v>0</v>
      </c>
    </row>
    <row r="2409" spans="1:7" x14ac:dyDescent="0.25">
      <c r="A2409" s="6" t="s">
        <v>2807</v>
      </c>
      <c r="B2409" s="6" t="s">
        <v>89</v>
      </c>
      <c r="C2409" s="26" t="s">
        <v>56</v>
      </c>
      <c r="D2409" s="15">
        <v>260</v>
      </c>
      <c r="G2409" s="32">
        <f t="shared" si="51"/>
        <v>0</v>
      </c>
    </row>
    <row r="2410" spans="1:7" x14ac:dyDescent="0.25">
      <c r="A2410" s="6" t="s">
        <v>2808</v>
      </c>
      <c r="B2410" s="6" t="s">
        <v>730</v>
      </c>
      <c r="C2410" s="26" t="s">
        <v>731</v>
      </c>
      <c r="D2410" s="15">
        <v>439</v>
      </c>
      <c r="G2410" s="32">
        <f t="shared" si="51"/>
        <v>0</v>
      </c>
    </row>
    <row r="2411" spans="1:7" x14ac:dyDescent="0.25">
      <c r="A2411" s="6" t="s">
        <v>2809</v>
      </c>
      <c r="B2411" s="6" t="s">
        <v>89</v>
      </c>
      <c r="C2411" s="26" t="s">
        <v>56</v>
      </c>
      <c r="D2411" s="15">
        <v>114</v>
      </c>
      <c r="G2411" s="32">
        <f t="shared" si="51"/>
        <v>0</v>
      </c>
    </row>
    <row r="2412" spans="1:7" x14ac:dyDescent="0.25">
      <c r="A2412" s="6" t="s">
        <v>2810</v>
      </c>
      <c r="B2412" s="6"/>
      <c r="C2412" s="26"/>
      <c r="D2412" s="15">
        <v>532</v>
      </c>
      <c r="G2412" s="32">
        <f t="shared" si="51"/>
        <v>0</v>
      </c>
    </row>
    <row r="2413" spans="1:7" x14ac:dyDescent="0.25">
      <c r="A2413" s="6" t="s">
        <v>2811</v>
      </c>
      <c r="B2413" s="6"/>
      <c r="C2413" s="26"/>
      <c r="D2413" s="15">
        <v>349</v>
      </c>
      <c r="G2413" s="32">
        <f t="shared" si="51"/>
        <v>0</v>
      </c>
    </row>
    <row r="2414" spans="1:7" x14ac:dyDescent="0.25">
      <c r="A2414" s="6" t="s">
        <v>2812</v>
      </c>
      <c r="B2414" s="6"/>
      <c r="C2414" s="26"/>
      <c r="D2414" s="15">
        <v>424</v>
      </c>
      <c r="G2414" s="32">
        <f t="shared" si="51"/>
        <v>0</v>
      </c>
    </row>
    <row r="2415" spans="1:7" x14ac:dyDescent="0.25">
      <c r="A2415" s="6" t="s">
        <v>2813</v>
      </c>
      <c r="B2415" s="6" t="s">
        <v>89</v>
      </c>
      <c r="C2415" s="26" t="s">
        <v>56</v>
      </c>
      <c r="D2415" s="15">
        <v>387</v>
      </c>
      <c r="G2415" s="32">
        <f t="shared" si="51"/>
        <v>0</v>
      </c>
    </row>
    <row r="2416" spans="1:7" x14ac:dyDescent="0.25">
      <c r="A2416" s="6" t="s">
        <v>2814</v>
      </c>
      <c r="B2416" s="6" t="s">
        <v>89</v>
      </c>
      <c r="C2416" s="26" t="s">
        <v>56</v>
      </c>
      <c r="D2416" s="15">
        <v>40</v>
      </c>
      <c r="G2416" s="32">
        <f t="shared" si="51"/>
        <v>0</v>
      </c>
    </row>
    <row r="2417" spans="1:7" x14ac:dyDescent="0.25">
      <c r="A2417" s="6" t="s">
        <v>2815</v>
      </c>
      <c r="B2417" s="6"/>
      <c r="C2417" s="26"/>
      <c r="D2417" s="15">
        <v>2405</v>
      </c>
      <c r="G2417" s="32">
        <f t="shared" si="51"/>
        <v>0</v>
      </c>
    </row>
    <row r="2418" spans="1:7" x14ac:dyDescent="0.25">
      <c r="A2418" s="6" t="s">
        <v>2816</v>
      </c>
      <c r="B2418" s="6"/>
      <c r="C2418" s="26"/>
      <c r="D2418" s="15">
        <v>170</v>
      </c>
      <c r="G2418" s="32">
        <f t="shared" si="51"/>
        <v>0</v>
      </c>
    </row>
    <row r="2419" spans="1:7" x14ac:dyDescent="0.25">
      <c r="A2419" s="6" t="s">
        <v>2817</v>
      </c>
      <c r="B2419" s="6"/>
      <c r="C2419" s="26"/>
      <c r="D2419" s="15">
        <v>285</v>
      </c>
      <c r="G2419" s="32">
        <f t="shared" si="51"/>
        <v>0</v>
      </c>
    </row>
    <row r="2420" spans="1:7" x14ac:dyDescent="0.25">
      <c r="A2420" s="6" t="s">
        <v>2818</v>
      </c>
      <c r="B2420" s="6"/>
      <c r="C2420" s="26"/>
      <c r="D2420" s="15">
        <v>131</v>
      </c>
      <c r="G2420" s="32">
        <f t="shared" si="51"/>
        <v>0</v>
      </c>
    </row>
    <row r="2421" spans="1:7" x14ac:dyDescent="0.25">
      <c r="A2421" s="6" t="s">
        <v>2819</v>
      </c>
      <c r="B2421" s="6"/>
      <c r="C2421" s="26"/>
      <c r="D2421" s="15">
        <v>296</v>
      </c>
      <c r="G2421" s="32">
        <f t="shared" si="51"/>
        <v>0</v>
      </c>
    </row>
    <row r="2422" spans="1:7" x14ac:dyDescent="0.25">
      <c r="A2422" s="6" t="s">
        <v>2820</v>
      </c>
      <c r="B2422" s="6" t="s">
        <v>2821</v>
      </c>
      <c r="C2422" s="26" t="s">
        <v>2822</v>
      </c>
      <c r="D2422" s="15">
        <v>312</v>
      </c>
      <c r="G2422" s="32">
        <f t="shared" si="51"/>
        <v>0</v>
      </c>
    </row>
    <row r="2423" spans="1:7" x14ac:dyDescent="0.25">
      <c r="A2423" s="6" t="s">
        <v>2823</v>
      </c>
      <c r="B2423" s="6" t="s">
        <v>730</v>
      </c>
      <c r="C2423" s="26" t="s">
        <v>731</v>
      </c>
      <c r="D2423" s="15">
        <v>167</v>
      </c>
      <c r="G2423" s="32">
        <f t="shared" si="51"/>
        <v>0</v>
      </c>
    </row>
    <row r="2424" spans="1:7" x14ac:dyDescent="0.25">
      <c r="A2424" s="6" t="s">
        <v>2824</v>
      </c>
      <c r="B2424" s="6" t="s">
        <v>89</v>
      </c>
      <c r="C2424" s="26" t="s">
        <v>56</v>
      </c>
      <c r="D2424" s="15">
        <v>198</v>
      </c>
      <c r="G2424" s="32">
        <f t="shared" si="51"/>
        <v>0</v>
      </c>
    </row>
    <row r="2425" spans="1:7" x14ac:dyDescent="0.25">
      <c r="A2425" s="6" t="s">
        <v>2825</v>
      </c>
      <c r="B2425" s="6"/>
      <c r="C2425" s="26"/>
      <c r="D2425" s="15">
        <v>206.5</v>
      </c>
      <c r="G2425" s="32">
        <f t="shared" si="51"/>
        <v>0</v>
      </c>
    </row>
    <row r="2426" spans="1:7" x14ac:dyDescent="0.25">
      <c r="A2426" s="6" t="s">
        <v>2826</v>
      </c>
      <c r="B2426" s="6" t="s">
        <v>632</v>
      </c>
      <c r="C2426" s="26" t="s">
        <v>633</v>
      </c>
      <c r="D2426" s="15">
        <v>83</v>
      </c>
      <c r="G2426" s="32">
        <f t="shared" si="51"/>
        <v>0</v>
      </c>
    </row>
    <row r="2427" spans="1:7" x14ac:dyDescent="0.25">
      <c r="A2427" s="6" t="s">
        <v>2827</v>
      </c>
      <c r="B2427" s="6" t="s">
        <v>89</v>
      </c>
      <c r="C2427" s="26" t="s">
        <v>56</v>
      </c>
      <c r="D2427" s="15">
        <v>398</v>
      </c>
      <c r="G2427" s="32">
        <f t="shared" si="51"/>
        <v>0</v>
      </c>
    </row>
    <row r="2428" spans="1:7" x14ac:dyDescent="0.25">
      <c r="A2428" s="6" t="s">
        <v>2828</v>
      </c>
      <c r="B2428" s="6"/>
      <c r="C2428" s="26"/>
      <c r="D2428" s="15">
        <v>170</v>
      </c>
      <c r="G2428" s="32">
        <f t="shared" si="51"/>
        <v>0</v>
      </c>
    </row>
    <row r="2429" spans="1:7" x14ac:dyDescent="0.25">
      <c r="A2429" s="6" t="s">
        <v>2829</v>
      </c>
      <c r="B2429" s="6" t="s">
        <v>89</v>
      </c>
      <c r="C2429" s="26" t="s">
        <v>56</v>
      </c>
      <c r="D2429" s="15">
        <v>198</v>
      </c>
      <c r="G2429" s="32">
        <f t="shared" si="51"/>
        <v>0</v>
      </c>
    </row>
    <row r="2430" spans="1:7" x14ac:dyDescent="0.25">
      <c r="A2430" s="6" t="s">
        <v>2830</v>
      </c>
      <c r="B2430" s="6"/>
      <c r="C2430" s="26"/>
      <c r="D2430" s="15">
        <v>180</v>
      </c>
      <c r="G2430" s="32">
        <f t="shared" si="51"/>
        <v>0</v>
      </c>
    </row>
    <row r="2431" spans="1:7" x14ac:dyDescent="0.25">
      <c r="A2431" s="6" t="s">
        <v>2831</v>
      </c>
      <c r="B2431" s="6"/>
      <c r="C2431" s="26"/>
      <c r="D2431" s="15">
        <v>295</v>
      </c>
      <c r="G2431" s="32">
        <f t="shared" si="51"/>
        <v>0</v>
      </c>
    </row>
    <row r="2432" spans="1:7" x14ac:dyDescent="0.25">
      <c r="A2432" s="6" t="s">
        <v>2832</v>
      </c>
      <c r="B2432" s="6" t="s">
        <v>730</v>
      </c>
      <c r="C2432" s="26" t="s">
        <v>731</v>
      </c>
      <c r="D2432" s="15">
        <v>376</v>
      </c>
      <c r="G2432" s="32">
        <f t="shared" si="51"/>
        <v>0</v>
      </c>
    </row>
    <row r="2433" spans="1:7" x14ac:dyDescent="0.25">
      <c r="A2433" s="6" t="s">
        <v>2833</v>
      </c>
      <c r="B2433" s="6"/>
      <c r="C2433" s="26"/>
      <c r="D2433" s="15">
        <v>666</v>
      </c>
      <c r="G2433" s="32">
        <f t="shared" si="51"/>
        <v>0</v>
      </c>
    </row>
    <row r="2434" spans="1:7" x14ac:dyDescent="0.25">
      <c r="A2434" s="6" t="s">
        <v>2834</v>
      </c>
      <c r="B2434" s="6"/>
      <c r="C2434" s="26"/>
      <c r="D2434" s="15">
        <v>319</v>
      </c>
      <c r="G2434" s="32">
        <f t="shared" si="51"/>
        <v>0</v>
      </c>
    </row>
    <row r="2435" spans="1:7" x14ac:dyDescent="0.25">
      <c r="A2435" s="6" t="s">
        <v>2835</v>
      </c>
      <c r="B2435" s="6" t="s">
        <v>425</v>
      </c>
      <c r="C2435" s="26" t="s">
        <v>426</v>
      </c>
      <c r="D2435" s="15">
        <v>114</v>
      </c>
      <c r="G2435" s="32">
        <f t="shared" ref="G2435:G2498" si="52">SUMIF($B:$B,F2435,$D:$D)</f>
        <v>0</v>
      </c>
    </row>
    <row r="2436" spans="1:7" x14ac:dyDescent="0.25">
      <c r="A2436" s="6" t="s">
        <v>2836</v>
      </c>
      <c r="B2436" s="6"/>
      <c r="C2436" s="26"/>
      <c r="D2436" s="15">
        <v>343.29</v>
      </c>
      <c r="G2436" s="32">
        <f t="shared" si="52"/>
        <v>0</v>
      </c>
    </row>
    <row r="2437" spans="1:7" x14ac:dyDescent="0.25">
      <c r="A2437" s="6" t="s">
        <v>2837</v>
      </c>
      <c r="B2437" s="6"/>
      <c r="C2437" s="26"/>
      <c r="D2437" s="15">
        <v>150</v>
      </c>
      <c r="G2437" s="32">
        <f t="shared" si="52"/>
        <v>0</v>
      </c>
    </row>
    <row r="2438" spans="1:7" x14ac:dyDescent="0.25">
      <c r="A2438" s="6" t="s">
        <v>2838</v>
      </c>
      <c r="B2438" s="6" t="s">
        <v>730</v>
      </c>
      <c r="C2438" s="26" t="s">
        <v>731</v>
      </c>
      <c r="D2438" s="15">
        <v>62</v>
      </c>
      <c r="G2438" s="32">
        <f t="shared" si="52"/>
        <v>0</v>
      </c>
    </row>
    <row r="2439" spans="1:7" x14ac:dyDescent="0.25">
      <c r="A2439" s="6" t="s">
        <v>2839</v>
      </c>
      <c r="B2439" s="6"/>
      <c r="C2439" s="26"/>
      <c r="D2439" s="15">
        <v>217</v>
      </c>
      <c r="G2439" s="32">
        <f t="shared" si="52"/>
        <v>0</v>
      </c>
    </row>
    <row r="2440" spans="1:7" x14ac:dyDescent="0.25">
      <c r="A2440" s="6" t="s">
        <v>2840</v>
      </c>
      <c r="B2440" s="6" t="s">
        <v>2841</v>
      </c>
      <c r="C2440" s="26" t="s">
        <v>2842</v>
      </c>
      <c r="D2440" s="15">
        <v>1055</v>
      </c>
      <c r="G2440" s="32">
        <f t="shared" si="52"/>
        <v>0</v>
      </c>
    </row>
    <row r="2441" spans="1:7" x14ac:dyDescent="0.25">
      <c r="A2441" s="6" t="s">
        <v>2844</v>
      </c>
      <c r="B2441" s="6"/>
      <c r="C2441" s="26"/>
      <c r="D2441" s="15">
        <v>746</v>
      </c>
      <c r="G2441" s="32">
        <f t="shared" si="52"/>
        <v>0</v>
      </c>
    </row>
    <row r="2442" spans="1:7" x14ac:dyDescent="0.25">
      <c r="A2442" s="6" t="s">
        <v>2845</v>
      </c>
      <c r="B2442" s="6"/>
      <c r="C2442" s="26"/>
      <c r="D2442" s="15">
        <v>334</v>
      </c>
      <c r="G2442" s="32">
        <f t="shared" si="52"/>
        <v>0</v>
      </c>
    </row>
    <row r="2443" spans="1:7" x14ac:dyDescent="0.25">
      <c r="A2443" s="6" t="s">
        <v>2846</v>
      </c>
      <c r="B2443" s="6"/>
      <c r="C2443" s="26"/>
      <c r="D2443" s="15">
        <v>160</v>
      </c>
      <c r="G2443" s="32">
        <f t="shared" si="52"/>
        <v>0</v>
      </c>
    </row>
    <row r="2444" spans="1:7" x14ac:dyDescent="0.25">
      <c r="A2444" s="6" t="s">
        <v>2847</v>
      </c>
      <c r="B2444" s="6" t="s">
        <v>89</v>
      </c>
      <c r="C2444" s="26" t="s">
        <v>56</v>
      </c>
      <c r="D2444" s="15">
        <v>365</v>
      </c>
      <c r="G2444" s="32">
        <f t="shared" si="52"/>
        <v>0</v>
      </c>
    </row>
    <row r="2445" spans="1:7" x14ac:dyDescent="0.25">
      <c r="A2445" s="6" t="s">
        <v>2848</v>
      </c>
      <c r="B2445" s="6"/>
      <c r="C2445" s="26"/>
      <c r="D2445" s="15">
        <v>309</v>
      </c>
      <c r="G2445" s="32">
        <f t="shared" si="52"/>
        <v>0</v>
      </c>
    </row>
    <row r="2446" spans="1:7" x14ac:dyDescent="0.25">
      <c r="A2446" s="6" t="s">
        <v>2849</v>
      </c>
      <c r="B2446" s="6" t="s">
        <v>632</v>
      </c>
      <c r="C2446" s="26" t="s">
        <v>633</v>
      </c>
      <c r="D2446" s="15">
        <v>416</v>
      </c>
      <c r="G2446" s="32">
        <f t="shared" si="52"/>
        <v>0</v>
      </c>
    </row>
    <row r="2447" spans="1:7" x14ac:dyDescent="0.25">
      <c r="A2447" s="6" t="s">
        <v>2850</v>
      </c>
      <c r="B2447" s="6" t="s">
        <v>730</v>
      </c>
      <c r="C2447" s="26" t="s">
        <v>731</v>
      </c>
      <c r="D2447" s="15">
        <v>308</v>
      </c>
      <c r="G2447" s="32">
        <f t="shared" si="52"/>
        <v>0</v>
      </c>
    </row>
    <row r="2448" spans="1:7" x14ac:dyDescent="0.25">
      <c r="A2448" s="6" t="s">
        <v>2851</v>
      </c>
      <c r="B2448" s="6" t="s">
        <v>730</v>
      </c>
      <c r="C2448" s="26" t="s">
        <v>731</v>
      </c>
      <c r="D2448" s="15">
        <v>333</v>
      </c>
      <c r="G2448" s="32">
        <f t="shared" si="52"/>
        <v>0</v>
      </c>
    </row>
    <row r="2449" spans="1:7" x14ac:dyDescent="0.25">
      <c r="A2449" s="6" t="s">
        <v>2852</v>
      </c>
      <c r="B2449" s="6"/>
      <c r="C2449" s="26"/>
      <c r="D2449" s="15">
        <v>338</v>
      </c>
      <c r="G2449" s="32">
        <f t="shared" si="52"/>
        <v>0</v>
      </c>
    </row>
    <row r="2450" spans="1:7" x14ac:dyDescent="0.25">
      <c r="A2450" s="6" t="s">
        <v>2853</v>
      </c>
      <c r="B2450" s="6"/>
      <c r="C2450" s="26"/>
      <c r="D2450" s="15">
        <v>326</v>
      </c>
      <c r="G2450" s="32">
        <f t="shared" si="52"/>
        <v>0</v>
      </c>
    </row>
    <row r="2451" spans="1:7" x14ac:dyDescent="0.25">
      <c r="A2451" s="6" t="s">
        <v>2854</v>
      </c>
      <c r="B2451" s="6" t="s">
        <v>632</v>
      </c>
      <c r="C2451" s="26" t="s">
        <v>633</v>
      </c>
      <c r="D2451" s="15">
        <v>750</v>
      </c>
      <c r="G2451" s="32">
        <f t="shared" si="52"/>
        <v>0</v>
      </c>
    </row>
    <row r="2452" spans="1:7" x14ac:dyDescent="0.25">
      <c r="A2452" s="6" t="s">
        <v>2855</v>
      </c>
      <c r="B2452" s="6"/>
      <c r="C2452" s="26"/>
      <c r="D2452" s="15">
        <v>456</v>
      </c>
      <c r="G2452" s="32">
        <f t="shared" si="52"/>
        <v>0</v>
      </c>
    </row>
    <row r="2453" spans="1:7" x14ac:dyDescent="0.25">
      <c r="A2453" s="6" t="s">
        <v>2856</v>
      </c>
      <c r="B2453" s="6"/>
      <c r="C2453" s="26"/>
      <c r="D2453" s="15">
        <v>335</v>
      </c>
      <c r="G2453" s="32">
        <f t="shared" si="52"/>
        <v>0</v>
      </c>
    </row>
    <row r="2454" spans="1:7" x14ac:dyDescent="0.25">
      <c r="A2454" s="6" t="s">
        <v>2857</v>
      </c>
      <c r="B2454" s="6"/>
      <c r="C2454" s="26"/>
      <c r="D2454" s="15">
        <v>351</v>
      </c>
      <c r="G2454" s="32">
        <f t="shared" si="52"/>
        <v>0</v>
      </c>
    </row>
    <row r="2455" spans="1:7" x14ac:dyDescent="0.25">
      <c r="A2455" s="6" t="s">
        <v>2858</v>
      </c>
      <c r="B2455" s="6" t="s">
        <v>89</v>
      </c>
      <c r="C2455" s="26" t="s">
        <v>56</v>
      </c>
      <c r="D2455" s="15">
        <v>416</v>
      </c>
      <c r="G2455" s="32">
        <f t="shared" si="52"/>
        <v>0</v>
      </c>
    </row>
    <row r="2456" spans="1:7" x14ac:dyDescent="0.25">
      <c r="A2456" s="6" t="s">
        <v>2859</v>
      </c>
      <c r="B2456" s="6"/>
      <c r="C2456" s="26"/>
      <c r="D2456" s="15">
        <v>270</v>
      </c>
      <c r="G2456" s="32">
        <f t="shared" si="52"/>
        <v>0</v>
      </c>
    </row>
    <row r="2457" spans="1:7" x14ac:dyDescent="0.25">
      <c r="A2457" s="6" t="s">
        <v>2860</v>
      </c>
      <c r="B2457" s="6"/>
      <c r="C2457" s="26"/>
      <c r="D2457" s="15">
        <v>181</v>
      </c>
      <c r="G2457" s="32">
        <f t="shared" si="52"/>
        <v>0</v>
      </c>
    </row>
    <row r="2458" spans="1:7" x14ac:dyDescent="0.25">
      <c r="A2458" s="6" t="s">
        <v>2861</v>
      </c>
      <c r="B2458" s="6" t="s">
        <v>730</v>
      </c>
      <c r="C2458" s="26" t="s">
        <v>731</v>
      </c>
      <c r="D2458" s="15">
        <v>40</v>
      </c>
      <c r="G2458" s="32">
        <f t="shared" si="52"/>
        <v>0</v>
      </c>
    </row>
    <row r="2459" spans="1:7" x14ac:dyDescent="0.25">
      <c r="A2459" s="6" t="s">
        <v>2862</v>
      </c>
      <c r="B2459" s="6"/>
      <c r="C2459" s="26"/>
      <c r="D2459" s="15">
        <v>287</v>
      </c>
      <c r="G2459" s="32">
        <f t="shared" si="52"/>
        <v>0</v>
      </c>
    </row>
    <row r="2460" spans="1:7" x14ac:dyDescent="0.25">
      <c r="A2460" s="6" t="s">
        <v>2863</v>
      </c>
      <c r="B2460" s="6"/>
      <c r="C2460" s="26"/>
      <c r="D2460" s="15">
        <v>335</v>
      </c>
      <c r="G2460" s="32">
        <f t="shared" si="52"/>
        <v>0</v>
      </c>
    </row>
    <row r="2461" spans="1:7" x14ac:dyDescent="0.25">
      <c r="A2461" s="6" t="s">
        <v>2864</v>
      </c>
      <c r="B2461" s="6"/>
      <c r="C2461" s="26"/>
      <c r="D2461" s="15">
        <v>325.5</v>
      </c>
      <c r="G2461" s="32">
        <f t="shared" si="52"/>
        <v>0</v>
      </c>
    </row>
    <row r="2462" spans="1:7" x14ac:dyDescent="0.25">
      <c r="A2462" s="6" t="s">
        <v>2865</v>
      </c>
      <c r="B2462" s="6"/>
      <c r="C2462" s="26"/>
      <c r="D2462" s="15">
        <v>971</v>
      </c>
      <c r="G2462" s="32">
        <f t="shared" si="52"/>
        <v>0</v>
      </c>
    </row>
    <row r="2463" spans="1:7" x14ac:dyDescent="0.25">
      <c r="A2463" s="6" t="s">
        <v>2866</v>
      </c>
      <c r="B2463" s="6" t="s">
        <v>2867</v>
      </c>
      <c r="C2463" s="26" t="s">
        <v>190</v>
      </c>
      <c r="D2463" s="15">
        <v>99</v>
      </c>
      <c r="G2463" s="32">
        <f t="shared" si="52"/>
        <v>0</v>
      </c>
    </row>
    <row r="2464" spans="1:7" x14ac:dyDescent="0.25">
      <c r="A2464" s="6" t="s">
        <v>2868</v>
      </c>
      <c r="B2464" s="6"/>
      <c r="C2464" s="26"/>
      <c r="D2464" s="15">
        <v>297</v>
      </c>
      <c r="G2464" s="32">
        <f t="shared" si="52"/>
        <v>0</v>
      </c>
    </row>
    <row r="2465" spans="1:7" x14ac:dyDescent="0.25">
      <c r="A2465" s="6" t="s">
        <v>2869</v>
      </c>
      <c r="B2465" s="6"/>
      <c r="C2465" s="26"/>
      <c r="D2465" s="15">
        <v>380</v>
      </c>
      <c r="G2465" s="32">
        <f t="shared" si="52"/>
        <v>0</v>
      </c>
    </row>
    <row r="2466" spans="1:7" x14ac:dyDescent="0.25">
      <c r="A2466" s="6" t="s">
        <v>2870</v>
      </c>
      <c r="B2466" s="6"/>
      <c r="C2466" s="26"/>
      <c r="D2466" s="15">
        <v>156.5</v>
      </c>
      <c r="G2466" s="32">
        <f t="shared" si="52"/>
        <v>0</v>
      </c>
    </row>
    <row r="2467" spans="1:7" x14ac:dyDescent="0.25">
      <c r="A2467" s="6" t="s">
        <v>2871</v>
      </c>
      <c r="B2467" s="6"/>
      <c r="C2467" s="26"/>
      <c r="D2467" s="15">
        <v>206</v>
      </c>
      <c r="G2467" s="32">
        <f t="shared" si="52"/>
        <v>0</v>
      </c>
    </row>
    <row r="2468" spans="1:7" x14ac:dyDescent="0.25">
      <c r="A2468" s="6" t="s">
        <v>2872</v>
      </c>
      <c r="B2468" s="6"/>
      <c r="C2468" s="26"/>
      <c r="D2468" s="15">
        <v>300</v>
      </c>
      <c r="G2468" s="32">
        <f t="shared" si="52"/>
        <v>0</v>
      </c>
    </row>
    <row r="2469" spans="1:7" x14ac:dyDescent="0.25">
      <c r="A2469" s="6" t="s">
        <v>2873</v>
      </c>
      <c r="B2469" s="6"/>
      <c r="C2469" s="26"/>
      <c r="D2469" s="15">
        <v>275</v>
      </c>
      <c r="G2469" s="32">
        <f t="shared" si="52"/>
        <v>0</v>
      </c>
    </row>
    <row r="2470" spans="1:7" x14ac:dyDescent="0.25">
      <c r="A2470" s="6" t="s">
        <v>2874</v>
      </c>
      <c r="B2470" s="6"/>
      <c r="C2470" s="26"/>
      <c r="D2470" s="15">
        <v>151</v>
      </c>
      <c r="G2470" s="32">
        <f t="shared" si="52"/>
        <v>0</v>
      </c>
    </row>
    <row r="2471" spans="1:7" x14ac:dyDescent="0.25">
      <c r="A2471" s="6" t="s">
        <v>2875</v>
      </c>
      <c r="B2471" s="6"/>
      <c r="C2471" s="26"/>
      <c r="D2471" s="15">
        <v>332</v>
      </c>
      <c r="G2471" s="32">
        <f t="shared" si="52"/>
        <v>0</v>
      </c>
    </row>
    <row r="2472" spans="1:7" x14ac:dyDescent="0.25">
      <c r="A2472" s="6" t="s">
        <v>2876</v>
      </c>
      <c r="B2472" s="6"/>
      <c r="C2472" s="26"/>
      <c r="D2472" s="15">
        <v>188</v>
      </c>
      <c r="G2472" s="32">
        <f t="shared" si="52"/>
        <v>0</v>
      </c>
    </row>
    <row r="2473" spans="1:7" x14ac:dyDescent="0.25">
      <c r="A2473" s="6" t="s">
        <v>2877</v>
      </c>
      <c r="B2473" s="6"/>
      <c r="C2473" s="26"/>
      <c r="D2473" s="15">
        <v>270</v>
      </c>
      <c r="G2473" s="32">
        <f t="shared" si="52"/>
        <v>0</v>
      </c>
    </row>
    <row r="2474" spans="1:7" x14ac:dyDescent="0.25">
      <c r="A2474" s="6" t="s">
        <v>2878</v>
      </c>
      <c r="B2474" s="6"/>
      <c r="C2474" s="26"/>
      <c r="D2474" s="15">
        <v>445</v>
      </c>
      <c r="G2474" s="32">
        <f t="shared" si="52"/>
        <v>0</v>
      </c>
    </row>
    <row r="2475" spans="1:7" x14ac:dyDescent="0.25">
      <c r="A2475" s="6" t="s">
        <v>2879</v>
      </c>
      <c r="B2475" s="6"/>
      <c r="C2475" s="26"/>
      <c r="D2475" s="15">
        <v>429</v>
      </c>
      <c r="G2475" s="32">
        <f t="shared" si="52"/>
        <v>0</v>
      </c>
    </row>
    <row r="2476" spans="1:7" x14ac:dyDescent="0.25">
      <c r="A2476" s="6" t="s">
        <v>2880</v>
      </c>
      <c r="B2476" s="6" t="s">
        <v>2881</v>
      </c>
      <c r="C2476" s="26" t="s">
        <v>2882</v>
      </c>
      <c r="D2476" s="15">
        <v>313</v>
      </c>
      <c r="G2476" s="32">
        <f t="shared" si="52"/>
        <v>0</v>
      </c>
    </row>
    <row r="2477" spans="1:7" x14ac:dyDescent="0.25">
      <c r="A2477" s="6" t="s">
        <v>2883</v>
      </c>
      <c r="B2477" s="6" t="s">
        <v>2884</v>
      </c>
      <c r="C2477" s="26" t="s">
        <v>2885</v>
      </c>
      <c r="D2477" s="15">
        <v>229</v>
      </c>
      <c r="G2477" s="32">
        <f t="shared" si="52"/>
        <v>0</v>
      </c>
    </row>
    <row r="2478" spans="1:7" x14ac:dyDescent="0.25">
      <c r="A2478" s="6" t="s">
        <v>2886</v>
      </c>
      <c r="B2478" s="6" t="s">
        <v>89</v>
      </c>
      <c r="C2478" s="26" t="s">
        <v>56</v>
      </c>
      <c r="D2478" s="15">
        <v>406</v>
      </c>
      <c r="G2478" s="32">
        <f t="shared" si="52"/>
        <v>0</v>
      </c>
    </row>
    <row r="2479" spans="1:7" x14ac:dyDescent="0.25">
      <c r="A2479" s="6" t="s">
        <v>2887</v>
      </c>
      <c r="B2479" s="6"/>
      <c r="C2479" s="26"/>
      <c r="D2479" s="15">
        <v>588</v>
      </c>
      <c r="G2479" s="32">
        <f t="shared" si="52"/>
        <v>0</v>
      </c>
    </row>
    <row r="2480" spans="1:7" x14ac:dyDescent="0.25">
      <c r="A2480" s="6" t="s">
        <v>2888</v>
      </c>
      <c r="B2480" s="6"/>
      <c r="C2480" s="26"/>
      <c r="D2480" s="15">
        <v>557</v>
      </c>
      <c r="G2480" s="32">
        <f t="shared" si="52"/>
        <v>0</v>
      </c>
    </row>
    <row r="2481" spans="1:7" x14ac:dyDescent="0.25">
      <c r="A2481" s="6" t="s">
        <v>2889</v>
      </c>
      <c r="B2481" s="6"/>
      <c r="C2481" s="26"/>
      <c r="D2481" s="15">
        <v>367</v>
      </c>
      <c r="G2481" s="32">
        <f t="shared" si="52"/>
        <v>0</v>
      </c>
    </row>
    <row r="2482" spans="1:7" x14ac:dyDescent="0.25">
      <c r="A2482" s="6" t="s">
        <v>2890</v>
      </c>
      <c r="B2482" s="6"/>
      <c r="C2482" s="26"/>
      <c r="D2482" s="15">
        <v>494</v>
      </c>
      <c r="G2482" s="32">
        <f t="shared" si="52"/>
        <v>0</v>
      </c>
    </row>
    <row r="2483" spans="1:7" x14ac:dyDescent="0.25">
      <c r="A2483" s="6" t="s">
        <v>2891</v>
      </c>
      <c r="B2483" s="6"/>
      <c r="C2483" s="26"/>
      <c r="D2483" s="15">
        <v>356</v>
      </c>
      <c r="G2483" s="32">
        <f t="shared" si="52"/>
        <v>0</v>
      </c>
    </row>
    <row r="2484" spans="1:7" x14ac:dyDescent="0.25">
      <c r="A2484" s="6" t="s">
        <v>2892</v>
      </c>
      <c r="B2484" s="6"/>
      <c r="C2484" s="26"/>
      <c r="D2484" s="15">
        <v>205</v>
      </c>
      <c r="G2484" s="32">
        <f t="shared" si="52"/>
        <v>0</v>
      </c>
    </row>
    <row r="2485" spans="1:7" x14ac:dyDescent="0.25">
      <c r="A2485" s="6" t="s">
        <v>2893</v>
      </c>
      <c r="B2485" s="6"/>
      <c r="C2485" s="26"/>
      <c r="D2485" s="15">
        <v>160</v>
      </c>
      <c r="G2485" s="32">
        <f t="shared" si="52"/>
        <v>0</v>
      </c>
    </row>
    <row r="2486" spans="1:7" x14ac:dyDescent="0.25">
      <c r="A2486" s="6" t="s">
        <v>2894</v>
      </c>
      <c r="B2486" s="6"/>
      <c r="C2486" s="26"/>
      <c r="D2486" s="15">
        <v>445</v>
      </c>
      <c r="G2486" s="32">
        <f t="shared" si="52"/>
        <v>0</v>
      </c>
    </row>
    <row r="2487" spans="1:7" x14ac:dyDescent="0.25">
      <c r="A2487" s="6" t="s">
        <v>2895</v>
      </c>
      <c r="B2487" s="6"/>
      <c r="C2487" s="26"/>
      <c r="D2487" s="15">
        <v>204</v>
      </c>
      <c r="G2487" s="32">
        <f t="shared" si="52"/>
        <v>0</v>
      </c>
    </row>
    <row r="2488" spans="1:7" x14ac:dyDescent="0.25">
      <c r="A2488" s="6" t="s">
        <v>2896</v>
      </c>
      <c r="B2488" s="6"/>
      <c r="C2488" s="26"/>
      <c r="D2488" s="15">
        <v>329</v>
      </c>
      <c r="G2488" s="32">
        <f t="shared" si="52"/>
        <v>0</v>
      </c>
    </row>
    <row r="2489" spans="1:7" x14ac:dyDescent="0.25">
      <c r="A2489" s="6" t="s">
        <v>2897</v>
      </c>
      <c r="B2489" s="6"/>
      <c r="C2489" s="26"/>
      <c r="D2489" s="15">
        <v>797</v>
      </c>
      <c r="G2489" s="32">
        <f t="shared" si="52"/>
        <v>0</v>
      </c>
    </row>
    <row r="2490" spans="1:7" x14ac:dyDescent="0.25">
      <c r="A2490" s="6" t="s">
        <v>2898</v>
      </c>
      <c r="B2490" s="6"/>
      <c r="C2490" s="26"/>
      <c r="D2490" s="15">
        <v>286</v>
      </c>
      <c r="G2490" s="32">
        <f t="shared" si="52"/>
        <v>0</v>
      </c>
    </row>
    <row r="2491" spans="1:7" x14ac:dyDescent="0.25">
      <c r="A2491" s="6" t="s">
        <v>2899</v>
      </c>
      <c r="B2491" s="6" t="s">
        <v>2900</v>
      </c>
      <c r="C2491" s="26" t="s">
        <v>2901</v>
      </c>
      <c r="D2491" s="15">
        <v>270</v>
      </c>
      <c r="G2491" s="32">
        <f t="shared" si="52"/>
        <v>0</v>
      </c>
    </row>
    <row r="2492" spans="1:7" x14ac:dyDescent="0.25">
      <c r="A2492" s="6" t="s">
        <v>2902</v>
      </c>
      <c r="B2492" s="6" t="s">
        <v>2903</v>
      </c>
      <c r="C2492" s="26" t="s">
        <v>2904</v>
      </c>
      <c r="D2492" s="15">
        <v>334</v>
      </c>
      <c r="G2492" s="32">
        <f t="shared" si="52"/>
        <v>0</v>
      </c>
    </row>
    <row r="2493" spans="1:7" x14ac:dyDescent="0.25">
      <c r="A2493" s="6" t="s">
        <v>2905</v>
      </c>
      <c r="B2493" s="6" t="s">
        <v>2906</v>
      </c>
      <c r="C2493" s="26" t="s">
        <v>2907</v>
      </c>
      <c r="D2493" s="15">
        <v>198</v>
      </c>
      <c r="G2493" s="32">
        <f t="shared" si="52"/>
        <v>0</v>
      </c>
    </row>
    <row r="2494" spans="1:7" x14ac:dyDescent="0.25">
      <c r="A2494" s="6" t="s">
        <v>2908</v>
      </c>
      <c r="B2494" s="6"/>
      <c r="C2494" s="26"/>
      <c r="D2494" s="15">
        <v>397</v>
      </c>
      <c r="G2494" s="32">
        <f t="shared" si="52"/>
        <v>0</v>
      </c>
    </row>
    <row r="2495" spans="1:7" x14ac:dyDescent="0.25">
      <c r="A2495" s="6" t="s">
        <v>2909</v>
      </c>
      <c r="B2495" s="6" t="s">
        <v>89</v>
      </c>
      <c r="C2495" s="26" t="s">
        <v>56</v>
      </c>
      <c r="D2495" s="15">
        <v>104</v>
      </c>
      <c r="G2495" s="32">
        <f t="shared" si="52"/>
        <v>0</v>
      </c>
    </row>
    <row r="2496" spans="1:7" x14ac:dyDescent="0.25">
      <c r="A2496" s="6" t="s">
        <v>2910</v>
      </c>
      <c r="B2496" s="6"/>
      <c r="C2496" s="26"/>
      <c r="D2496" s="15">
        <v>1229</v>
      </c>
      <c r="G2496" s="32">
        <f t="shared" si="52"/>
        <v>0</v>
      </c>
    </row>
    <row r="2497" spans="1:7" x14ac:dyDescent="0.25">
      <c r="A2497" s="6" t="s">
        <v>2911</v>
      </c>
      <c r="B2497" s="6" t="s">
        <v>1707</v>
      </c>
      <c r="C2497" s="26" t="s">
        <v>1708</v>
      </c>
      <c r="D2497" s="15">
        <v>196</v>
      </c>
      <c r="G2497" s="32">
        <f t="shared" si="52"/>
        <v>0</v>
      </c>
    </row>
    <row r="2498" spans="1:7" x14ac:dyDescent="0.25">
      <c r="A2498" s="6" t="s">
        <v>2912</v>
      </c>
      <c r="B2498" s="6" t="s">
        <v>2913</v>
      </c>
      <c r="C2498" s="26" t="s">
        <v>2914</v>
      </c>
      <c r="D2498" s="15">
        <v>416</v>
      </c>
      <c r="G2498" s="32">
        <f t="shared" si="52"/>
        <v>0</v>
      </c>
    </row>
    <row r="2499" spans="1:7" x14ac:dyDescent="0.25">
      <c r="A2499" s="6" t="s">
        <v>2915</v>
      </c>
      <c r="B2499" s="6"/>
      <c r="C2499" s="26"/>
      <c r="D2499" s="15">
        <v>161</v>
      </c>
      <c r="G2499" s="32">
        <f t="shared" ref="G2499:G2562" si="53">SUMIF($B:$B,F2499,$D:$D)</f>
        <v>0</v>
      </c>
    </row>
    <row r="2500" spans="1:7" x14ac:dyDescent="0.25">
      <c r="A2500" s="6" t="s">
        <v>2916</v>
      </c>
      <c r="B2500" s="6"/>
      <c r="C2500" s="26"/>
      <c r="D2500" s="15">
        <v>555.5</v>
      </c>
      <c r="G2500" s="32">
        <f t="shared" si="53"/>
        <v>0</v>
      </c>
    </row>
    <row r="2501" spans="1:7" x14ac:dyDescent="0.25">
      <c r="A2501" s="6" t="s">
        <v>2917</v>
      </c>
      <c r="B2501" s="6"/>
      <c r="C2501" s="26"/>
      <c r="D2501" s="15">
        <v>419.5</v>
      </c>
      <c r="G2501" s="32">
        <f t="shared" si="53"/>
        <v>0</v>
      </c>
    </row>
    <row r="2502" spans="1:7" x14ac:dyDescent="0.25">
      <c r="A2502" s="6" t="s">
        <v>2918</v>
      </c>
      <c r="B2502" s="6"/>
      <c r="C2502" s="26"/>
      <c r="D2502" s="15">
        <v>1038</v>
      </c>
      <c r="G2502" s="32">
        <f t="shared" si="53"/>
        <v>0</v>
      </c>
    </row>
    <row r="2503" spans="1:7" x14ac:dyDescent="0.25">
      <c r="A2503" s="6" t="s">
        <v>2919</v>
      </c>
      <c r="B2503" s="6"/>
      <c r="C2503" s="26"/>
      <c r="D2503" s="15">
        <v>150</v>
      </c>
      <c r="G2503" s="32">
        <f t="shared" si="53"/>
        <v>0</v>
      </c>
    </row>
    <row r="2504" spans="1:7" x14ac:dyDescent="0.25">
      <c r="A2504" s="6" t="s">
        <v>2920</v>
      </c>
      <c r="B2504" s="6" t="s">
        <v>2921</v>
      </c>
      <c r="C2504" s="26" t="s">
        <v>576</v>
      </c>
      <c r="D2504" s="15">
        <v>585</v>
      </c>
      <c r="G2504" s="32">
        <f t="shared" si="53"/>
        <v>0</v>
      </c>
    </row>
    <row r="2505" spans="1:7" x14ac:dyDescent="0.25">
      <c r="A2505" s="6" t="s">
        <v>2922</v>
      </c>
      <c r="B2505" s="6"/>
      <c r="C2505" s="26"/>
      <c r="D2505" s="15">
        <v>131</v>
      </c>
      <c r="G2505" s="32">
        <f t="shared" si="53"/>
        <v>0</v>
      </c>
    </row>
    <row r="2506" spans="1:7" x14ac:dyDescent="0.25">
      <c r="A2506" s="6" t="s">
        <v>2923</v>
      </c>
      <c r="B2506" s="6"/>
      <c r="C2506" s="26"/>
      <c r="D2506" s="15">
        <v>329</v>
      </c>
      <c r="G2506" s="32">
        <f t="shared" si="53"/>
        <v>0</v>
      </c>
    </row>
    <row r="2507" spans="1:7" x14ac:dyDescent="0.25">
      <c r="A2507" s="6" t="s">
        <v>2924</v>
      </c>
      <c r="B2507" s="6"/>
      <c r="C2507" s="26"/>
      <c r="D2507" s="15">
        <v>304</v>
      </c>
      <c r="G2507" s="32">
        <f t="shared" si="53"/>
        <v>0</v>
      </c>
    </row>
    <row r="2508" spans="1:7" x14ac:dyDescent="0.25">
      <c r="A2508" s="6" t="s">
        <v>2925</v>
      </c>
      <c r="B2508" s="6"/>
      <c r="C2508" s="26"/>
      <c r="D2508" s="15">
        <v>170</v>
      </c>
      <c r="G2508" s="32">
        <f t="shared" si="53"/>
        <v>0</v>
      </c>
    </row>
    <row r="2509" spans="1:7" x14ac:dyDescent="0.25">
      <c r="A2509" s="6" t="s">
        <v>2926</v>
      </c>
      <c r="B2509" s="6"/>
      <c r="C2509" s="26"/>
      <c r="D2509" s="15">
        <v>889</v>
      </c>
      <c r="G2509" s="32">
        <f t="shared" si="53"/>
        <v>0</v>
      </c>
    </row>
    <row r="2510" spans="1:7" x14ac:dyDescent="0.25">
      <c r="A2510" s="6" t="s">
        <v>2927</v>
      </c>
      <c r="B2510" s="6"/>
      <c r="C2510" s="26"/>
      <c r="D2510" s="15">
        <v>279</v>
      </c>
      <c r="G2510" s="32">
        <f t="shared" si="53"/>
        <v>0</v>
      </c>
    </row>
    <row r="2511" spans="1:7" x14ac:dyDescent="0.25">
      <c r="A2511" s="6" t="s">
        <v>2928</v>
      </c>
      <c r="B2511" s="6"/>
      <c r="C2511" s="26"/>
      <c r="D2511" s="15">
        <v>746</v>
      </c>
      <c r="G2511" s="32">
        <f t="shared" si="53"/>
        <v>0</v>
      </c>
    </row>
    <row r="2512" spans="1:7" x14ac:dyDescent="0.25">
      <c r="A2512" s="6" t="s">
        <v>2929</v>
      </c>
      <c r="B2512" s="6"/>
      <c r="C2512" s="26"/>
      <c r="D2512" s="15">
        <v>460</v>
      </c>
      <c r="G2512" s="32">
        <f t="shared" si="53"/>
        <v>0</v>
      </c>
    </row>
    <row r="2513" spans="1:7" x14ac:dyDescent="0.25">
      <c r="A2513" s="6" t="s">
        <v>2930</v>
      </c>
      <c r="B2513" s="6"/>
      <c r="C2513" s="26"/>
      <c r="D2513" s="15">
        <v>131</v>
      </c>
      <c r="G2513" s="32">
        <f t="shared" si="53"/>
        <v>0</v>
      </c>
    </row>
    <row r="2514" spans="1:7" x14ac:dyDescent="0.25">
      <c r="A2514" s="6" t="s">
        <v>2931</v>
      </c>
      <c r="B2514" s="6"/>
      <c r="C2514" s="26"/>
      <c r="D2514" s="15">
        <v>724</v>
      </c>
      <c r="G2514" s="32">
        <f t="shared" si="53"/>
        <v>0</v>
      </c>
    </row>
    <row r="2515" spans="1:7" x14ac:dyDescent="0.25">
      <c r="A2515" s="6" t="s">
        <v>2932</v>
      </c>
      <c r="B2515" s="6"/>
      <c r="C2515" s="26"/>
      <c r="D2515" s="15">
        <v>1208</v>
      </c>
      <c r="G2515" s="32">
        <f t="shared" si="53"/>
        <v>0</v>
      </c>
    </row>
    <row r="2516" spans="1:7" x14ac:dyDescent="0.25">
      <c r="A2516" s="6" t="s">
        <v>2933</v>
      </c>
      <c r="B2516" s="6"/>
      <c r="C2516" s="26"/>
      <c r="D2516" s="15">
        <v>1258</v>
      </c>
      <c r="G2516" s="32">
        <f t="shared" si="53"/>
        <v>0</v>
      </c>
    </row>
    <row r="2517" spans="1:7" x14ac:dyDescent="0.25">
      <c r="A2517" s="6" t="s">
        <v>2934</v>
      </c>
      <c r="B2517" s="6"/>
      <c r="C2517" s="26"/>
      <c r="D2517" s="15">
        <v>554</v>
      </c>
      <c r="G2517" s="32">
        <f t="shared" si="53"/>
        <v>0</v>
      </c>
    </row>
    <row r="2518" spans="1:7" x14ac:dyDescent="0.25">
      <c r="A2518" s="6" t="s">
        <v>2935</v>
      </c>
      <c r="B2518" s="6"/>
      <c r="C2518" s="26"/>
      <c r="D2518" s="15">
        <v>364</v>
      </c>
      <c r="G2518" s="32">
        <f t="shared" si="53"/>
        <v>0</v>
      </c>
    </row>
    <row r="2519" spans="1:7" x14ac:dyDescent="0.25">
      <c r="A2519" s="6" t="s">
        <v>2936</v>
      </c>
      <c r="B2519" s="6"/>
      <c r="C2519" s="26"/>
      <c r="D2519" s="15">
        <v>902</v>
      </c>
      <c r="G2519" s="32">
        <f t="shared" si="53"/>
        <v>0</v>
      </c>
    </row>
    <row r="2520" spans="1:7" x14ac:dyDescent="0.25">
      <c r="A2520" s="6" t="s">
        <v>2937</v>
      </c>
      <c r="B2520" s="6"/>
      <c r="C2520" s="26"/>
      <c r="D2520" s="15">
        <v>206</v>
      </c>
      <c r="G2520" s="32">
        <f t="shared" si="53"/>
        <v>0</v>
      </c>
    </row>
    <row r="2521" spans="1:7" x14ac:dyDescent="0.25">
      <c r="A2521" s="6" t="s">
        <v>2938</v>
      </c>
      <c r="B2521" s="6"/>
      <c r="C2521" s="26"/>
      <c r="D2521" s="15">
        <v>815</v>
      </c>
      <c r="G2521" s="32">
        <f t="shared" si="53"/>
        <v>0</v>
      </c>
    </row>
    <row r="2522" spans="1:7" x14ac:dyDescent="0.25">
      <c r="A2522" s="6" t="s">
        <v>2939</v>
      </c>
      <c r="B2522" s="6"/>
      <c r="C2522" s="26"/>
      <c r="D2522" s="15">
        <v>553</v>
      </c>
      <c r="G2522" s="32">
        <f t="shared" si="53"/>
        <v>0</v>
      </c>
    </row>
    <row r="2523" spans="1:7" x14ac:dyDescent="0.25">
      <c r="A2523" s="6" t="s">
        <v>2940</v>
      </c>
      <c r="B2523" s="6"/>
      <c r="C2523" s="26"/>
      <c r="D2523" s="15">
        <v>733</v>
      </c>
      <c r="G2523" s="32">
        <f t="shared" si="53"/>
        <v>0</v>
      </c>
    </row>
    <row r="2524" spans="1:7" x14ac:dyDescent="0.25">
      <c r="A2524" s="6" t="s">
        <v>2941</v>
      </c>
      <c r="B2524" s="6"/>
      <c r="C2524" s="26"/>
      <c r="D2524" s="15">
        <v>435</v>
      </c>
      <c r="G2524" s="32">
        <f t="shared" si="53"/>
        <v>0</v>
      </c>
    </row>
    <row r="2525" spans="1:7" x14ac:dyDescent="0.25">
      <c r="A2525" s="6" t="s">
        <v>2942</v>
      </c>
      <c r="B2525" s="6"/>
      <c r="C2525" s="26"/>
      <c r="D2525" s="15">
        <v>550</v>
      </c>
      <c r="G2525" s="32">
        <f t="shared" si="53"/>
        <v>0</v>
      </c>
    </row>
    <row r="2526" spans="1:7" x14ac:dyDescent="0.25">
      <c r="A2526" s="6" t="s">
        <v>2943</v>
      </c>
      <c r="B2526" s="6"/>
      <c r="C2526" s="26"/>
      <c r="D2526" s="15">
        <v>568</v>
      </c>
      <c r="G2526" s="32">
        <f t="shared" si="53"/>
        <v>0</v>
      </c>
    </row>
    <row r="2527" spans="1:7" x14ac:dyDescent="0.25">
      <c r="A2527" s="6" t="s">
        <v>2944</v>
      </c>
      <c r="B2527" s="6"/>
      <c r="C2527" s="26"/>
      <c r="D2527" s="15">
        <v>330</v>
      </c>
      <c r="G2527" s="32">
        <f t="shared" si="53"/>
        <v>0</v>
      </c>
    </row>
    <row r="2528" spans="1:7" x14ac:dyDescent="0.25">
      <c r="A2528" s="6" t="s">
        <v>2945</v>
      </c>
      <c r="B2528" s="6"/>
      <c r="C2528" s="26"/>
      <c r="D2528" s="15">
        <v>472</v>
      </c>
      <c r="G2528" s="32">
        <f t="shared" si="53"/>
        <v>0</v>
      </c>
    </row>
    <row r="2529" spans="1:7" x14ac:dyDescent="0.25">
      <c r="A2529" s="6" t="s">
        <v>2946</v>
      </c>
      <c r="B2529" s="6" t="s">
        <v>2947</v>
      </c>
      <c r="C2529" s="26" t="s">
        <v>516</v>
      </c>
      <c r="D2529" s="15">
        <v>458</v>
      </c>
      <c r="G2529" s="32">
        <f t="shared" si="53"/>
        <v>0</v>
      </c>
    </row>
    <row r="2530" spans="1:7" x14ac:dyDescent="0.25">
      <c r="A2530" s="6" t="s">
        <v>2948</v>
      </c>
      <c r="B2530" s="6" t="s">
        <v>89</v>
      </c>
      <c r="C2530" s="26" t="s">
        <v>56</v>
      </c>
      <c r="D2530" s="15">
        <v>407</v>
      </c>
      <c r="G2530" s="32">
        <f t="shared" si="53"/>
        <v>0</v>
      </c>
    </row>
    <row r="2531" spans="1:7" x14ac:dyDescent="0.25">
      <c r="A2531" s="6" t="s">
        <v>2949</v>
      </c>
      <c r="B2531" s="6"/>
      <c r="C2531" s="26"/>
      <c r="D2531" s="15">
        <v>637</v>
      </c>
      <c r="G2531" s="32">
        <f t="shared" si="53"/>
        <v>0</v>
      </c>
    </row>
    <row r="2532" spans="1:7" x14ac:dyDescent="0.25">
      <c r="A2532" s="6" t="s">
        <v>2950</v>
      </c>
      <c r="B2532" s="6"/>
      <c r="C2532" s="26"/>
      <c r="D2532" s="15">
        <v>280</v>
      </c>
      <c r="G2532" s="32">
        <f t="shared" si="53"/>
        <v>0</v>
      </c>
    </row>
    <row r="2533" spans="1:7" x14ac:dyDescent="0.25">
      <c r="A2533" s="6" t="s">
        <v>2951</v>
      </c>
      <c r="B2533" s="6"/>
      <c r="C2533" s="26"/>
      <c r="D2533" s="15">
        <v>656</v>
      </c>
      <c r="G2533" s="32">
        <f t="shared" si="53"/>
        <v>0</v>
      </c>
    </row>
    <row r="2534" spans="1:7" x14ac:dyDescent="0.25">
      <c r="A2534" s="6" t="s">
        <v>2952</v>
      </c>
      <c r="B2534" s="6"/>
      <c r="C2534" s="26"/>
      <c r="D2534" s="15">
        <v>376</v>
      </c>
      <c r="G2534" s="32">
        <f t="shared" si="53"/>
        <v>0</v>
      </c>
    </row>
    <row r="2535" spans="1:7" x14ac:dyDescent="0.25">
      <c r="A2535" s="6" t="s">
        <v>2953</v>
      </c>
      <c r="B2535" s="6"/>
      <c r="C2535" s="26"/>
      <c r="D2535" s="15">
        <v>261</v>
      </c>
      <c r="G2535" s="32">
        <f t="shared" si="53"/>
        <v>0</v>
      </c>
    </row>
    <row r="2536" spans="1:7" x14ac:dyDescent="0.25">
      <c r="A2536" s="6" t="s">
        <v>2954</v>
      </c>
      <c r="B2536" s="6"/>
      <c r="C2536" s="26"/>
      <c r="D2536" s="15">
        <v>385</v>
      </c>
      <c r="G2536" s="32">
        <f t="shared" si="53"/>
        <v>0</v>
      </c>
    </row>
    <row r="2537" spans="1:7" x14ac:dyDescent="0.25">
      <c r="A2537" s="6" t="s">
        <v>2955</v>
      </c>
      <c r="B2537" s="6"/>
      <c r="C2537" s="26"/>
      <c r="D2537" s="15">
        <v>220</v>
      </c>
      <c r="G2537" s="32">
        <f t="shared" si="53"/>
        <v>0</v>
      </c>
    </row>
    <row r="2538" spans="1:7" x14ac:dyDescent="0.25">
      <c r="A2538" s="6" t="s">
        <v>2956</v>
      </c>
      <c r="B2538" s="6"/>
      <c r="C2538" s="26"/>
      <c r="D2538" s="15">
        <v>504</v>
      </c>
      <c r="G2538" s="32">
        <f t="shared" si="53"/>
        <v>0</v>
      </c>
    </row>
    <row r="2539" spans="1:7" x14ac:dyDescent="0.25">
      <c r="A2539" s="6" t="s">
        <v>2957</v>
      </c>
      <c r="B2539" s="6"/>
      <c r="C2539" s="26"/>
      <c r="D2539" s="15">
        <v>598</v>
      </c>
      <c r="G2539" s="32">
        <f t="shared" si="53"/>
        <v>0</v>
      </c>
    </row>
    <row r="2540" spans="1:7" x14ac:dyDescent="0.25">
      <c r="A2540" s="6" t="s">
        <v>2958</v>
      </c>
      <c r="B2540" s="6" t="s">
        <v>89</v>
      </c>
      <c r="C2540" s="26" t="s">
        <v>56</v>
      </c>
      <c r="D2540" s="15">
        <v>511</v>
      </c>
      <c r="G2540" s="32">
        <f t="shared" si="53"/>
        <v>0</v>
      </c>
    </row>
    <row r="2541" spans="1:7" x14ac:dyDescent="0.25">
      <c r="A2541" s="6" t="s">
        <v>2959</v>
      </c>
      <c r="B2541" s="6"/>
      <c r="C2541" s="26"/>
      <c r="D2541" s="15">
        <v>445</v>
      </c>
      <c r="G2541" s="32">
        <f t="shared" si="53"/>
        <v>0</v>
      </c>
    </row>
    <row r="2542" spans="1:7" x14ac:dyDescent="0.25">
      <c r="A2542" s="6" t="s">
        <v>2960</v>
      </c>
      <c r="B2542" s="6" t="s">
        <v>89</v>
      </c>
      <c r="C2542" s="26" t="s">
        <v>56</v>
      </c>
      <c r="D2542" s="15">
        <v>586</v>
      </c>
      <c r="G2542" s="32">
        <f t="shared" si="53"/>
        <v>0</v>
      </c>
    </row>
    <row r="2543" spans="1:7" x14ac:dyDescent="0.25">
      <c r="A2543" s="6" t="s">
        <v>2961</v>
      </c>
      <c r="B2543" s="6" t="s">
        <v>89</v>
      </c>
      <c r="C2543" s="26" t="s">
        <v>56</v>
      </c>
      <c r="D2543" s="15">
        <v>460</v>
      </c>
      <c r="G2543" s="32">
        <f t="shared" si="53"/>
        <v>0</v>
      </c>
    </row>
    <row r="2544" spans="1:7" x14ac:dyDescent="0.25">
      <c r="A2544" s="6" t="s">
        <v>2962</v>
      </c>
      <c r="B2544" s="6"/>
      <c r="C2544" s="26"/>
      <c r="D2544" s="15">
        <v>493</v>
      </c>
      <c r="G2544" s="32">
        <f t="shared" si="53"/>
        <v>0</v>
      </c>
    </row>
    <row r="2545" spans="1:7" x14ac:dyDescent="0.25">
      <c r="A2545" s="6" t="s">
        <v>2963</v>
      </c>
      <c r="B2545" s="6"/>
      <c r="C2545" s="26"/>
      <c r="D2545" s="15">
        <v>336</v>
      </c>
      <c r="G2545" s="32">
        <f t="shared" si="53"/>
        <v>0</v>
      </c>
    </row>
    <row r="2546" spans="1:7" x14ac:dyDescent="0.25">
      <c r="A2546" s="6" t="s">
        <v>2964</v>
      </c>
      <c r="B2546" s="6"/>
      <c r="C2546" s="26"/>
      <c r="D2546" s="15">
        <v>692.5</v>
      </c>
      <c r="G2546" s="32">
        <f t="shared" si="53"/>
        <v>0</v>
      </c>
    </row>
    <row r="2547" spans="1:7" x14ac:dyDescent="0.25">
      <c r="A2547" s="6" t="s">
        <v>2965</v>
      </c>
      <c r="B2547" s="6" t="s">
        <v>89</v>
      </c>
      <c r="C2547" s="26" t="s">
        <v>56</v>
      </c>
      <c r="D2547" s="15">
        <v>334</v>
      </c>
      <c r="G2547" s="32">
        <f t="shared" si="53"/>
        <v>0</v>
      </c>
    </row>
    <row r="2548" spans="1:7" x14ac:dyDescent="0.25">
      <c r="A2548" s="6" t="s">
        <v>2966</v>
      </c>
      <c r="B2548" s="6" t="s">
        <v>89</v>
      </c>
      <c r="C2548" s="26" t="s">
        <v>56</v>
      </c>
      <c r="D2548" s="15">
        <v>522</v>
      </c>
      <c r="G2548" s="32">
        <f t="shared" si="53"/>
        <v>0</v>
      </c>
    </row>
    <row r="2549" spans="1:7" x14ac:dyDescent="0.25">
      <c r="A2549" s="6" t="s">
        <v>2967</v>
      </c>
      <c r="B2549" s="6" t="s">
        <v>89</v>
      </c>
      <c r="C2549" s="26" t="s">
        <v>56</v>
      </c>
      <c r="D2549" s="15">
        <v>710</v>
      </c>
      <c r="G2549" s="32">
        <f t="shared" si="53"/>
        <v>0</v>
      </c>
    </row>
    <row r="2550" spans="1:7" x14ac:dyDescent="0.25">
      <c r="A2550" s="6" t="s">
        <v>2968</v>
      </c>
      <c r="B2550" s="6" t="s">
        <v>89</v>
      </c>
      <c r="C2550" s="26" t="s">
        <v>56</v>
      </c>
      <c r="D2550" s="15">
        <v>323</v>
      </c>
      <c r="G2550" s="32">
        <f t="shared" si="53"/>
        <v>0</v>
      </c>
    </row>
    <row r="2551" spans="1:7" x14ac:dyDescent="0.25">
      <c r="A2551" s="6" t="s">
        <v>2969</v>
      </c>
      <c r="B2551" s="6" t="s">
        <v>89</v>
      </c>
      <c r="C2551" s="26" t="s">
        <v>56</v>
      </c>
      <c r="D2551" s="15">
        <v>209</v>
      </c>
      <c r="G2551" s="32">
        <f t="shared" si="53"/>
        <v>0</v>
      </c>
    </row>
    <row r="2552" spans="1:7" x14ac:dyDescent="0.25">
      <c r="A2552" s="6" t="s">
        <v>2970</v>
      </c>
      <c r="B2552" s="6"/>
      <c r="C2552" s="26"/>
      <c r="D2552" s="15">
        <v>314</v>
      </c>
      <c r="G2552" s="32">
        <f t="shared" si="53"/>
        <v>0</v>
      </c>
    </row>
    <row r="2553" spans="1:7" x14ac:dyDescent="0.25">
      <c r="A2553" s="6" t="s">
        <v>2971</v>
      </c>
      <c r="B2553" s="6" t="s">
        <v>89</v>
      </c>
      <c r="C2553" s="26" t="s">
        <v>56</v>
      </c>
      <c r="D2553" s="15">
        <v>208</v>
      </c>
      <c r="G2553" s="32">
        <f t="shared" si="53"/>
        <v>0</v>
      </c>
    </row>
    <row r="2554" spans="1:7" x14ac:dyDescent="0.25">
      <c r="A2554" s="6" t="s">
        <v>2972</v>
      </c>
      <c r="B2554" s="6"/>
      <c r="C2554" s="26"/>
      <c r="D2554" s="15">
        <v>161</v>
      </c>
      <c r="G2554" s="32">
        <f t="shared" si="53"/>
        <v>0</v>
      </c>
    </row>
    <row r="2555" spans="1:7" x14ac:dyDescent="0.25">
      <c r="A2555" s="6" t="s">
        <v>2973</v>
      </c>
      <c r="B2555" s="6"/>
      <c r="C2555" s="26"/>
      <c r="D2555" s="15">
        <v>225</v>
      </c>
      <c r="G2555" s="32">
        <f t="shared" si="53"/>
        <v>0</v>
      </c>
    </row>
    <row r="2556" spans="1:7" x14ac:dyDescent="0.25">
      <c r="A2556" s="6" t="s">
        <v>2974</v>
      </c>
      <c r="B2556" s="6" t="s">
        <v>89</v>
      </c>
      <c r="C2556" s="26" t="s">
        <v>56</v>
      </c>
      <c r="D2556" s="15">
        <v>498</v>
      </c>
      <c r="G2556" s="32">
        <f t="shared" si="53"/>
        <v>0</v>
      </c>
    </row>
    <row r="2557" spans="1:7" x14ac:dyDescent="0.25">
      <c r="A2557" s="6" t="s">
        <v>2975</v>
      </c>
      <c r="B2557" s="6" t="s">
        <v>89</v>
      </c>
      <c r="C2557" s="26" t="s">
        <v>56</v>
      </c>
      <c r="D2557" s="15">
        <v>490</v>
      </c>
      <c r="G2557" s="32">
        <f t="shared" si="53"/>
        <v>0</v>
      </c>
    </row>
    <row r="2558" spans="1:7" x14ac:dyDescent="0.25">
      <c r="A2558" s="6" t="s">
        <v>2976</v>
      </c>
      <c r="B2558" s="6"/>
      <c r="C2558" s="26"/>
      <c r="D2558" s="15">
        <v>250</v>
      </c>
      <c r="G2558" s="32">
        <f t="shared" si="53"/>
        <v>0</v>
      </c>
    </row>
    <row r="2559" spans="1:7" x14ac:dyDescent="0.25">
      <c r="A2559" s="6" t="s">
        <v>2977</v>
      </c>
      <c r="B2559" s="6" t="s">
        <v>89</v>
      </c>
      <c r="C2559" s="26" t="s">
        <v>56</v>
      </c>
      <c r="D2559" s="15">
        <v>826</v>
      </c>
      <c r="G2559" s="32">
        <f t="shared" si="53"/>
        <v>0</v>
      </c>
    </row>
    <row r="2560" spans="1:7" x14ac:dyDescent="0.25">
      <c r="A2560" s="6" t="s">
        <v>2978</v>
      </c>
      <c r="B2560" s="6"/>
      <c r="C2560" s="26"/>
      <c r="D2560" s="15">
        <v>216</v>
      </c>
      <c r="G2560" s="32">
        <f t="shared" si="53"/>
        <v>0</v>
      </c>
    </row>
    <row r="2561" spans="1:7" x14ac:dyDescent="0.25">
      <c r="A2561" s="6" t="s">
        <v>2979</v>
      </c>
      <c r="B2561" s="6"/>
      <c r="C2561" s="26"/>
      <c r="D2561" s="15">
        <v>390</v>
      </c>
      <c r="G2561" s="32">
        <f t="shared" si="53"/>
        <v>0</v>
      </c>
    </row>
    <row r="2562" spans="1:7" x14ac:dyDescent="0.25">
      <c r="A2562" s="6" t="s">
        <v>2980</v>
      </c>
      <c r="B2562" s="6" t="s">
        <v>89</v>
      </c>
      <c r="C2562" s="26" t="s">
        <v>56</v>
      </c>
      <c r="D2562" s="15">
        <v>689</v>
      </c>
      <c r="G2562" s="32">
        <f t="shared" si="53"/>
        <v>0</v>
      </c>
    </row>
    <row r="2563" spans="1:7" x14ac:dyDescent="0.25">
      <c r="A2563" s="6" t="s">
        <v>2981</v>
      </c>
      <c r="B2563" s="6" t="s">
        <v>89</v>
      </c>
      <c r="C2563" s="26" t="s">
        <v>56</v>
      </c>
      <c r="D2563" s="15">
        <v>209</v>
      </c>
      <c r="G2563" s="32">
        <f t="shared" ref="G2563:G2626" si="54">SUMIF($B:$B,F2563,$D:$D)</f>
        <v>0</v>
      </c>
    </row>
    <row r="2564" spans="1:7" x14ac:dyDescent="0.25">
      <c r="A2564" s="6" t="s">
        <v>2982</v>
      </c>
      <c r="B2564" s="6" t="s">
        <v>89</v>
      </c>
      <c r="C2564" s="26" t="s">
        <v>56</v>
      </c>
      <c r="D2564" s="15">
        <v>167</v>
      </c>
      <c r="G2564" s="32">
        <f t="shared" si="54"/>
        <v>0</v>
      </c>
    </row>
    <row r="2565" spans="1:7" x14ac:dyDescent="0.25">
      <c r="A2565" s="6" t="s">
        <v>2983</v>
      </c>
      <c r="B2565" s="6"/>
      <c r="C2565" s="26"/>
      <c r="D2565" s="15">
        <v>295</v>
      </c>
      <c r="G2565" s="32">
        <f t="shared" si="54"/>
        <v>0</v>
      </c>
    </row>
    <row r="2566" spans="1:7" x14ac:dyDescent="0.25">
      <c r="A2566" s="6" t="s">
        <v>2984</v>
      </c>
      <c r="B2566" s="6"/>
      <c r="C2566" s="26"/>
      <c r="D2566" s="15">
        <v>353</v>
      </c>
      <c r="G2566" s="32">
        <f t="shared" si="54"/>
        <v>0</v>
      </c>
    </row>
    <row r="2567" spans="1:7" x14ac:dyDescent="0.25">
      <c r="A2567" s="6" t="s">
        <v>2985</v>
      </c>
      <c r="B2567" s="6"/>
      <c r="C2567" s="26"/>
      <c r="D2567" s="15">
        <v>261</v>
      </c>
      <c r="G2567" s="32">
        <f t="shared" si="54"/>
        <v>0</v>
      </c>
    </row>
    <row r="2568" spans="1:7" x14ac:dyDescent="0.25">
      <c r="A2568" s="6" t="s">
        <v>2986</v>
      </c>
      <c r="B2568" s="6"/>
      <c r="C2568" s="26"/>
      <c r="D2568" s="15">
        <v>230</v>
      </c>
      <c r="G2568" s="32">
        <f t="shared" si="54"/>
        <v>0</v>
      </c>
    </row>
    <row r="2569" spans="1:7" x14ac:dyDescent="0.25">
      <c r="A2569" s="6" t="s">
        <v>2987</v>
      </c>
      <c r="B2569" s="6" t="s">
        <v>89</v>
      </c>
      <c r="C2569" s="26" t="s">
        <v>56</v>
      </c>
      <c r="D2569" s="15">
        <v>1162</v>
      </c>
      <c r="G2569" s="32">
        <f t="shared" si="54"/>
        <v>0</v>
      </c>
    </row>
    <row r="2570" spans="1:7" x14ac:dyDescent="0.25">
      <c r="A2570" s="6" t="s">
        <v>2988</v>
      </c>
      <c r="B2570" s="6" t="s">
        <v>730</v>
      </c>
      <c r="C2570" s="26" t="s">
        <v>731</v>
      </c>
      <c r="D2570" s="15">
        <v>208</v>
      </c>
      <c r="G2570" s="32">
        <f t="shared" si="54"/>
        <v>0</v>
      </c>
    </row>
    <row r="2571" spans="1:7" x14ac:dyDescent="0.25">
      <c r="A2571" s="6" t="s">
        <v>2989</v>
      </c>
      <c r="B2571" s="6"/>
      <c r="C2571" s="26"/>
      <c r="D2571" s="15">
        <v>161</v>
      </c>
      <c r="G2571" s="32">
        <f t="shared" si="54"/>
        <v>0</v>
      </c>
    </row>
    <row r="2572" spans="1:7" x14ac:dyDescent="0.25">
      <c r="A2572" s="6" t="s">
        <v>2990</v>
      </c>
      <c r="B2572" s="6"/>
      <c r="C2572" s="26"/>
      <c r="D2572" s="15">
        <v>1017</v>
      </c>
      <c r="G2572" s="32">
        <f t="shared" si="54"/>
        <v>0</v>
      </c>
    </row>
    <row r="2573" spans="1:7" x14ac:dyDescent="0.25">
      <c r="A2573" s="6" t="s">
        <v>2991</v>
      </c>
      <c r="B2573" s="6"/>
      <c r="C2573" s="26"/>
      <c r="D2573" s="15">
        <v>171</v>
      </c>
      <c r="G2573" s="32">
        <f t="shared" si="54"/>
        <v>0</v>
      </c>
    </row>
    <row r="2574" spans="1:7" x14ac:dyDescent="0.25">
      <c r="A2574" s="6" t="s">
        <v>2992</v>
      </c>
      <c r="B2574" s="6"/>
      <c r="C2574" s="26"/>
      <c r="D2574" s="15">
        <v>320</v>
      </c>
      <c r="G2574" s="32">
        <f t="shared" si="54"/>
        <v>0</v>
      </c>
    </row>
    <row r="2575" spans="1:7" x14ac:dyDescent="0.25">
      <c r="A2575" s="6" t="s">
        <v>2993</v>
      </c>
      <c r="B2575" s="6"/>
      <c r="C2575" s="26"/>
      <c r="D2575" s="15">
        <v>336</v>
      </c>
      <c r="G2575" s="32">
        <f t="shared" si="54"/>
        <v>0</v>
      </c>
    </row>
    <row r="2576" spans="1:7" x14ac:dyDescent="0.25">
      <c r="A2576" s="6" t="s">
        <v>2994</v>
      </c>
      <c r="B2576" s="6"/>
      <c r="C2576" s="26"/>
      <c r="D2576" s="15">
        <v>296</v>
      </c>
      <c r="G2576" s="32">
        <f t="shared" si="54"/>
        <v>0</v>
      </c>
    </row>
    <row r="2577" spans="1:7" x14ac:dyDescent="0.25">
      <c r="A2577" s="6" t="s">
        <v>2995</v>
      </c>
      <c r="B2577" s="6"/>
      <c r="C2577" s="26"/>
      <c r="D2577" s="15">
        <v>151</v>
      </c>
      <c r="G2577" s="32">
        <f t="shared" si="54"/>
        <v>0</v>
      </c>
    </row>
    <row r="2578" spans="1:7" x14ac:dyDescent="0.25">
      <c r="A2578" s="6" t="s">
        <v>2996</v>
      </c>
      <c r="B2578" s="6"/>
      <c r="C2578" s="26"/>
      <c r="D2578" s="15">
        <v>748</v>
      </c>
      <c r="G2578" s="32">
        <f t="shared" si="54"/>
        <v>0</v>
      </c>
    </row>
    <row r="2579" spans="1:7" x14ac:dyDescent="0.25">
      <c r="A2579" s="6" t="s">
        <v>2997</v>
      </c>
      <c r="B2579" s="6"/>
      <c r="C2579" s="26"/>
      <c r="D2579" s="15">
        <v>249</v>
      </c>
      <c r="G2579" s="32">
        <f t="shared" si="54"/>
        <v>0</v>
      </c>
    </row>
    <row r="2580" spans="1:7" x14ac:dyDescent="0.25">
      <c r="A2580" s="6" t="s">
        <v>2998</v>
      </c>
      <c r="B2580" s="6"/>
      <c r="C2580" s="26"/>
      <c r="D2580" s="15">
        <v>658</v>
      </c>
      <c r="G2580" s="32">
        <f t="shared" si="54"/>
        <v>0</v>
      </c>
    </row>
    <row r="2581" spans="1:7" x14ac:dyDescent="0.25">
      <c r="A2581" s="6" t="s">
        <v>2999</v>
      </c>
      <c r="B2581" s="6"/>
      <c r="C2581" s="26"/>
      <c r="D2581" s="15">
        <v>299</v>
      </c>
      <c r="G2581" s="32">
        <f t="shared" si="54"/>
        <v>0</v>
      </c>
    </row>
    <row r="2582" spans="1:7" x14ac:dyDescent="0.25">
      <c r="A2582" s="6" t="s">
        <v>3000</v>
      </c>
      <c r="B2582" s="6"/>
      <c r="C2582" s="26"/>
      <c r="D2582" s="15">
        <v>270</v>
      </c>
      <c r="G2582" s="32">
        <f t="shared" si="54"/>
        <v>0</v>
      </c>
    </row>
    <row r="2583" spans="1:7" x14ac:dyDescent="0.25">
      <c r="A2583" s="6" t="s">
        <v>3001</v>
      </c>
      <c r="B2583" s="6"/>
      <c r="C2583" s="26"/>
      <c r="D2583" s="15">
        <v>171</v>
      </c>
      <c r="G2583" s="32">
        <f t="shared" si="54"/>
        <v>0</v>
      </c>
    </row>
    <row r="2584" spans="1:7" x14ac:dyDescent="0.25">
      <c r="A2584" s="6" t="s">
        <v>3002</v>
      </c>
      <c r="B2584" s="6" t="s">
        <v>1707</v>
      </c>
      <c r="C2584" s="26" t="s">
        <v>1708</v>
      </c>
      <c r="D2584" s="15">
        <v>354</v>
      </c>
      <c r="G2584" s="32">
        <f t="shared" si="54"/>
        <v>0</v>
      </c>
    </row>
    <row r="2585" spans="1:7" x14ac:dyDescent="0.25">
      <c r="A2585" s="6" t="s">
        <v>3003</v>
      </c>
      <c r="B2585" s="6" t="s">
        <v>89</v>
      </c>
      <c r="C2585" s="26" t="s">
        <v>56</v>
      </c>
      <c r="D2585" s="15">
        <v>846</v>
      </c>
      <c r="G2585" s="32">
        <f t="shared" si="54"/>
        <v>0</v>
      </c>
    </row>
    <row r="2586" spans="1:7" x14ac:dyDescent="0.25">
      <c r="A2586" s="6" t="s">
        <v>3004</v>
      </c>
      <c r="B2586" s="6" t="s">
        <v>89</v>
      </c>
      <c r="C2586" s="26" t="s">
        <v>56</v>
      </c>
      <c r="D2586" s="15">
        <v>104</v>
      </c>
      <c r="G2586" s="32">
        <f t="shared" si="54"/>
        <v>0</v>
      </c>
    </row>
    <row r="2587" spans="1:7" x14ac:dyDescent="0.25">
      <c r="A2587" s="6" t="s">
        <v>3005</v>
      </c>
      <c r="B2587" s="6"/>
      <c r="C2587" s="26"/>
      <c r="D2587" s="15">
        <v>151</v>
      </c>
      <c r="G2587" s="32">
        <f t="shared" si="54"/>
        <v>0</v>
      </c>
    </row>
    <row r="2588" spans="1:7" x14ac:dyDescent="0.25">
      <c r="A2588" s="6" t="s">
        <v>3006</v>
      </c>
      <c r="B2588" s="6"/>
      <c r="C2588" s="26"/>
      <c r="D2588" s="15">
        <v>190</v>
      </c>
      <c r="G2588" s="32">
        <f t="shared" si="54"/>
        <v>0</v>
      </c>
    </row>
    <row r="2589" spans="1:7" x14ac:dyDescent="0.25">
      <c r="A2589" s="6" t="s">
        <v>3007</v>
      </c>
      <c r="B2589" s="6"/>
      <c r="C2589" s="26"/>
      <c r="D2589" s="15">
        <v>474</v>
      </c>
      <c r="G2589" s="32">
        <f t="shared" si="54"/>
        <v>0</v>
      </c>
    </row>
    <row r="2590" spans="1:7" x14ac:dyDescent="0.25">
      <c r="A2590" s="6" t="s">
        <v>3008</v>
      </c>
      <c r="B2590" s="6" t="s">
        <v>730</v>
      </c>
      <c r="C2590" s="26" t="s">
        <v>731</v>
      </c>
      <c r="D2590" s="15">
        <v>209</v>
      </c>
      <c r="G2590" s="32">
        <f t="shared" si="54"/>
        <v>0</v>
      </c>
    </row>
    <row r="2591" spans="1:7" x14ac:dyDescent="0.25">
      <c r="A2591" s="6" t="s">
        <v>3009</v>
      </c>
      <c r="B2591" s="6" t="s">
        <v>730</v>
      </c>
      <c r="C2591" s="26" t="s">
        <v>731</v>
      </c>
      <c r="D2591" s="15">
        <v>679</v>
      </c>
      <c r="G2591" s="32">
        <f t="shared" si="54"/>
        <v>0</v>
      </c>
    </row>
    <row r="2592" spans="1:7" x14ac:dyDescent="0.25">
      <c r="A2592" s="6" t="s">
        <v>3010</v>
      </c>
      <c r="B2592" s="6"/>
      <c r="C2592" s="26"/>
      <c r="D2592" s="15">
        <v>170</v>
      </c>
      <c r="G2592" s="32">
        <f t="shared" si="54"/>
        <v>0</v>
      </c>
    </row>
    <row r="2593" spans="1:7" x14ac:dyDescent="0.25">
      <c r="A2593" s="6" t="s">
        <v>3011</v>
      </c>
      <c r="B2593" s="6"/>
      <c r="C2593" s="26"/>
      <c r="D2593" s="15">
        <v>285</v>
      </c>
      <c r="G2593" s="32">
        <f t="shared" si="54"/>
        <v>0</v>
      </c>
    </row>
    <row r="2594" spans="1:7" x14ac:dyDescent="0.25">
      <c r="A2594" s="6" t="s">
        <v>3012</v>
      </c>
      <c r="B2594" s="6"/>
      <c r="C2594" s="26"/>
      <c r="D2594" s="15">
        <v>205</v>
      </c>
      <c r="G2594" s="32">
        <f t="shared" si="54"/>
        <v>0</v>
      </c>
    </row>
    <row r="2595" spans="1:7" x14ac:dyDescent="0.25">
      <c r="A2595" s="6" t="s">
        <v>3013</v>
      </c>
      <c r="B2595" s="6"/>
      <c r="C2595" s="26"/>
      <c r="D2595" s="15">
        <v>349</v>
      </c>
      <c r="G2595" s="32">
        <f t="shared" si="54"/>
        <v>0</v>
      </c>
    </row>
    <row r="2596" spans="1:7" x14ac:dyDescent="0.25">
      <c r="A2596" s="6" t="s">
        <v>3014</v>
      </c>
      <c r="B2596" s="6"/>
      <c r="C2596" s="26"/>
      <c r="D2596" s="15">
        <v>180</v>
      </c>
      <c r="G2596" s="32">
        <f t="shared" si="54"/>
        <v>0</v>
      </c>
    </row>
    <row r="2597" spans="1:7" x14ac:dyDescent="0.25">
      <c r="A2597" s="6" t="s">
        <v>3015</v>
      </c>
      <c r="B2597" s="6"/>
      <c r="C2597" s="26"/>
      <c r="D2597" s="15">
        <v>161</v>
      </c>
      <c r="G2597" s="32">
        <f t="shared" si="54"/>
        <v>0</v>
      </c>
    </row>
    <row r="2598" spans="1:7" x14ac:dyDescent="0.25">
      <c r="A2598" s="6" t="s">
        <v>3016</v>
      </c>
      <c r="B2598" s="6"/>
      <c r="C2598" s="26"/>
      <c r="D2598" s="15">
        <v>360</v>
      </c>
      <c r="G2598" s="32">
        <f t="shared" si="54"/>
        <v>0</v>
      </c>
    </row>
    <row r="2599" spans="1:7" x14ac:dyDescent="0.25">
      <c r="A2599" s="6" t="s">
        <v>3017</v>
      </c>
      <c r="B2599" s="6"/>
      <c r="C2599" s="26"/>
      <c r="D2599" s="15">
        <v>494</v>
      </c>
      <c r="G2599" s="32">
        <f t="shared" si="54"/>
        <v>0</v>
      </c>
    </row>
    <row r="2600" spans="1:7" x14ac:dyDescent="0.25">
      <c r="A2600" s="6" t="s">
        <v>3018</v>
      </c>
      <c r="B2600" s="6"/>
      <c r="C2600" s="26"/>
      <c r="D2600" s="15">
        <v>161</v>
      </c>
      <c r="G2600" s="32">
        <f t="shared" si="54"/>
        <v>0</v>
      </c>
    </row>
    <row r="2601" spans="1:7" x14ac:dyDescent="0.25">
      <c r="A2601" s="6" t="s">
        <v>3019</v>
      </c>
      <c r="B2601" s="6"/>
      <c r="C2601" s="26"/>
      <c r="D2601" s="15">
        <v>131</v>
      </c>
      <c r="G2601" s="32">
        <f t="shared" si="54"/>
        <v>0</v>
      </c>
    </row>
    <row r="2602" spans="1:7" x14ac:dyDescent="0.25">
      <c r="A2602" s="6" t="s">
        <v>3020</v>
      </c>
      <c r="B2602" s="6"/>
      <c r="C2602" s="26"/>
      <c r="D2602" s="15">
        <v>688</v>
      </c>
      <c r="G2602" s="32">
        <f t="shared" si="54"/>
        <v>0</v>
      </c>
    </row>
    <row r="2603" spans="1:7" x14ac:dyDescent="0.25">
      <c r="A2603" s="6" t="s">
        <v>3021</v>
      </c>
      <c r="B2603" s="6"/>
      <c r="C2603" s="26"/>
      <c r="D2603" s="15">
        <v>322</v>
      </c>
      <c r="G2603" s="32">
        <f t="shared" si="54"/>
        <v>0</v>
      </c>
    </row>
    <row r="2604" spans="1:7" x14ac:dyDescent="0.25">
      <c r="A2604" s="6" t="s">
        <v>3022</v>
      </c>
      <c r="B2604" s="6"/>
      <c r="C2604" s="26"/>
      <c r="D2604" s="15">
        <v>365</v>
      </c>
      <c r="G2604" s="32">
        <f t="shared" si="54"/>
        <v>0</v>
      </c>
    </row>
    <row r="2605" spans="1:7" x14ac:dyDescent="0.25">
      <c r="A2605" s="6" t="s">
        <v>3023</v>
      </c>
      <c r="B2605" s="6"/>
      <c r="C2605" s="26"/>
      <c r="D2605" s="15">
        <v>250</v>
      </c>
      <c r="G2605" s="32">
        <f t="shared" si="54"/>
        <v>0</v>
      </c>
    </row>
    <row r="2606" spans="1:7" x14ac:dyDescent="0.25">
      <c r="A2606" s="6" t="s">
        <v>3024</v>
      </c>
      <c r="B2606" s="6"/>
      <c r="C2606" s="26"/>
      <c r="D2606" s="15">
        <v>261</v>
      </c>
      <c r="G2606" s="32">
        <f t="shared" si="54"/>
        <v>0</v>
      </c>
    </row>
    <row r="2607" spans="1:7" x14ac:dyDescent="0.25">
      <c r="A2607" s="6" t="s">
        <v>3025</v>
      </c>
      <c r="B2607" s="6"/>
      <c r="C2607" s="26"/>
      <c r="D2607" s="15">
        <v>116.5</v>
      </c>
      <c r="G2607" s="32">
        <f t="shared" si="54"/>
        <v>0</v>
      </c>
    </row>
    <row r="2608" spans="1:7" x14ac:dyDescent="0.25">
      <c r="A2608" s="6" t="s">
        <v>3026</v>
      </c>
      <c r="B2608" s="6" t="s">
        <v>515</v>
      </c>
      <c r="C2608" s="26" t="s">
        <v>516</v>
      </c>
      <c r="D2608" s="15">
        <v>48</v>
      </c>
      <c r="G2608" s="32">
        <f t="shared" si="54"/>
        <v>0</v>
      </c>
    </row>
    <row r="2609" spans="1:7" x14ac:dyDescent="0.25">
      <c r="A2609" s="6" t="s">
        <v>3027</v>
      </c>
      <c r="B2609" s="6"/>
      <c r="C2609" s="26"/>
      <c r="D2609" s="15">
        <v>768</v>
      </c>
      <c r="G2609" s="32">
        <f t="shared" si="54"/>
        <v>0</v>
      </c>
    </row>
    <row r="2610" spans="1:7" x14ac:dyDescent="0.25">
      <c r="A2610" s="6" t="s">
        <v>3028</v>
      </c>
      <c r="B2610" s="6"/>
      <c r="C2610" s="26"/>
      <c r="D2610" s="15">
        <v>568</v>
      </c>
      <c r="G2610" s="32">
        <f t="shared" si="54"/>
        <v>0</v>
      </c>
    </row>
    <row r="2611" spans="1:7" x14ac:dyDescent="0.25">
      <c r="A2611" s="6" t="s">
        <v>3029</v>
      </c>
      <c r="B2611" s="6"/>
      <c r="C2611" s="26"/>
      <c r="D2611" s="15">
        <v>350</v>
      </c>
      <c r="G2611" s="32">
        <f t="shared" si="54"/>
        <v>0</v>
      </c>
    </row>
    <row r="2612" spans="1:7" x14ac:dyDescent="0.25">
      <c r="A2612" s="6" t="s">
        <v>3030</v>
      </c>
      <c r="B2612" s="6"/>
      <c r="C2612" s="26"/>
      <c r="D2612" s="15">
        <v>161</v>
      </c>
      <c r="G2612" s="32">
        <f t="shared" si="54"/>
        <v>0</v>
      </c>
    </row>
    <row r="2613" spans="1:7" x14ac:dyDescent="0.25">
      <c r="A2613" s="6" t="s">
        <v>3031</v>
      </c>
      <c r="B2613" s="6" t="s">
        <v>3032</v>
      </c>
      <c r="C2613" s="26" t="s">
        <v>3033</v>
      </c>
      <c r="D2613" s="15">
        <v>167</v>
      </c>
      <c r="G2613" s="32">
        <f t="shared" si="54"/>
        <v>0</v>
      </c>
    </row>
    <row r="2614" spans="1:7" x14ac:dyDescent="0.25">
      <c r="A2614" s="6" t="s">
        <v>3034</v>
      </c>
      <c r="B2614" s="6"/>
      <c r="C2614" s="26"/>
      <c r="D2614" s="15">
        <v>249</v>
      </c>
      <c r="G2614" s="32">
        <f t="shared" si="54"/>
        <v>0</v>
      </c>
    </row>
    <row r="2615" spans="1:7" x14ac:dyDescent="0.25">
      <c r="A2615" s="6" t="s">
        <v>3035</v>
      </c>
      <c r="B2615" s="6" t="s">
        <v>3036</v>
      </c>
      <c r="C2615" s="26" t="s">
        <v>3037</v>
      </c>
      <c r="D2615" s="15">
        <v>302</v>
      </c>
      <c r="G2615" s="32">
        <f t="shared" si="54"/>
        <v>0</v>
      </c>
    </row>
    <row r="2616" spans="1:7" x14ac:dyDescent="0.25">
      <c r="A2616" s="6" t="s">
        <v>3038</v>
      </c>
      <c r="B2616" s="6" t="s">
        <v>3039</v>
      </c>
      <c r="C2616" s="26" t="s">
        <v>3040</v>
      </c>
      <c r="D2616" s="15">
        <v>305</v>
      </c>
      <c r="G2616" s="32">
        <f t="shared" si="54"/>
        <v>0</v>
      </c>
    </row>
    <row r="2617" spans="1:7" x14ac:dyDescent="0.25">
      <c r="A2617" s="6" t="s">
        <v>3041</v>
      </c>
      <c r="B2617" s="6" t="s">
        <v>3042</v>
      </c>
      <c r="C2617" s="26" t="s">
        <v>3043</v>
      </c>
      <c r="D2617" s="15">
        <v>361</v>
      </c>
      <c r="G2617" s="32">
        <f t="shared" si="54"/>
        <v>0</v>
      </c>
    </row>
    <row r="2618" spans="1:7" x14ac:dyDescent="0.25">
      <c r="A2618" s="6" t="s">
        <v>3044</v>
      </c>
      <c r="B2618" s="6" t="s">
        <v>89</v>
      </c>
      <c r="C2618" s="26" t="s">
        <v>56</v>
      </c>
      <c r="D2618" s="15">
        <v>198</v>
      </c>
      <c r="G2618" s="32">
        <f t="shared" si="54"/>
        <v>0</v>
      </c>
    </row>
    <row r="2619" spans="1:7" x14ac:dyDescent="0.25">
      <c r="A2619" s="6" t="s">
        <v>3045</v>
      </c>
      <c r="B2619" s="6" t="s">
        <v>89</v>
      </c>
      <c r="C2619" s="26" t="s">
        <v>56</v>
      </c>
      <c r="D2619" s="15">
        <v>230</v>
      </c>
      <c r="G2619" s="32">
        <f t="shared" si="54"/>
        <v>0</v>
      </c>
    </row>
    <row r="2620" spans="1:7" x14ac:dyDescent="0.25">
      <c r="A2620" s="6" t="s">
        <v>3046</v>
      </c>
      <c r="B2620" s="6" t="s">
        <v>425</v>
      </c>
      <c r="C2620" s="26" t="s">
        <v>426</v>
      </c>
      <c r="D2620" s="15">
        <v>198</v>
      </c>
      <c r="G2620" s="32">
        <f t="shared" si="54"/>
        <v>0</v>
      </c>
    </row>
    <row r="2621" spans="1:7" x14ac:dyDescent="0.25">
      <c r="A2621" s="6" t="s">
        <v>3047</v>
      </c>
      <c r="B2621" s="6" t="s">
        <v>425</v>
      </c>
      <c r="C2621" s="26" t="s">
        <v>426</v>
      </c>
      <c r="D2621" s="15">
        <v>230</v>
      </c>
      <c r="G2621" s="32">
        <f t="shared" si="54"/>
        <v>0</v>
      </c>
    </row>
    <row r="2622" spans="1:7" x14ac:dyDescent="0.25">
      <c r="A2622" s="6" t="s">
        <v>3048</v>
      </c>
      <c r="B2622" s="6" t="s">
        <v>3049</v>
      </c>
      <c r="C2622" s="26" t="s">
        <v>3050</v>
      </c>
      <c r="D2622" s="15">
        <v>1324</v>
      </c>
      <c r="G2622" s="32">
        <f t="shared" si="54"/>
        <v>0</v>
      </c>
    </row>
    <row r="2623" spans="1:7" x14ac:dyDescent="0.25">
      <c r="A2623" s="6" t="s">
        <v>3051</v>
      </c>
      <c r="B2623" s="6" t="s">
        <v>89</v>
      </c>
      <c r="C2623" s="26" t="s">
        <v>56</v>
      </c>
      <c r="D2623" s="15">
        <v>340</v>
      </c>
      <c r="G2623" s="32">
        <f t="shared" si="54"/>
        <v>0</v>
      </c>
    </row>
    <row r="2624" spans="1:7" x14ac:dyDescent="0.25">
      <c r="A2624" s="6" t="s">
        <v>3052</v>
      </c>
      <c r="B2624" s="6" t="s">
        <v>89</v>
      </c>
      <c r="C2624" s="26" t="s">
        <v>56</v>
      </c>
      <c r="D2624" s="15">
        <v>198</v>
      </c>
      <c r="G2624" s="32">
        <f t="shared" si="54"/>
        <v>0</v>
      </c>
    </row>
    <row r="2625" spans="1:7" x14ac:dyDescent="0.25">
      <c r="A2625" s="6" t="s">
        <v>3053</v>
      </c>
      <c r="B2625" s="6" t="s">
        <v>89</v>
      </c>
      <c r="C2625" s="26" t="s">
        <v>56</v>
      </c>
      <c r="D2625" s="15">
        <v>645</v>
      </c>
      <c r="G2625" s="32">
        <f t="shared" si="54"/>
        <v>0</v>
      </c>
    </row>
    <row r="2626" spans="1:7" x14ac:dyDescent="0.25">
      <c r="A2626" s="6" t="s">
        <v>3054</v>
      </c>
      <c r="B2626" s="6"/>
      <c r="C2626" s="26"/>
      <c r="D2626" s="15">
        <v>722</v>
      </c>
      <c r="G2626" s="32">
        <f t="shared" si="54"/>
        <v>0</v>
      </c>
    </row>
    <row r="2627" spans="1:7" x14ac:dyDescent="0.25">
      <c r="A2627" s="6" t="s">
        <v>3055</v>
      </c>
      <c r="B2627" s="6"/>
      <c r="C2627" s="26"/>
      <c r="D2627" s="15">
        <v>161</v>
      </c>
      <c r="G2627" s="32">
        <f t="shared" ref="G2627:G2690" si="55">SUMIF($B:$B,F2627,$D:$D)</f>
        <v>0</v>
      </c>
    </row>
    <row r="2628" spans="1:7" x14ac:dyDescent="0.25">
      <c r="A2628" s="6" t="s">
        <v>3056</v>
      </c>
      <c r="B2628" s="6"/>
      <c r="C2628" s="26"/>
      <c r="D2628" s="15">
        <v>559</v>
      </c>
      <c r="G2628" s="32">
        <f t="shared" si="55"/>
        <v>0</v>
      </c>
    </row>
    <row r="2629" spans="1:7" x14ac:dyDescent="0.25">
      <c r="A2629" s="6" t="s">
        <v>3057</v>
      </c>
      <c r="B2629" s="6"/>
      <c r="C2629" s="26"/>
      <c r="D2629" s="15">
        <v>180</v>
      </c>
      <c r="G2629" s="32">
        <f t="shared" si="55"/>
        <v>0</v>
      </c>
    </row>
    <row r="2630" spans="1:7" x14ac:dyDescent="0.25">
      <c r="A2630" s="6" t="s">
        <v>3058</v>
      </c>
      <c r="B2630" s="6" t="s">
        <v>3059</v>
      </c>
      <c r="C2630" s="26" t="s">
        <v>450</v>
      </c>
      <c r="D2630" s="15">
        <v>104</v>
      </c>
      <c r="G2630" s="32">
        <f t="shared" si="55"/>
        <v>0</v>
      </c>
    </row>
    <row r="2631" spans="1:7" x14ac:dyDescent="0.25">
      <c r="A2631" s="6" t="s">
        <v>3060</v>
      </c>
      <c r="B2631" s="6" t="s">
        <v>3061</v>
      </c>
      <c r="C2631" s="26" t="s">
        <v>3062</v>
      </c>
      <c r="D2631" s="15">
        <v>529</v>
      </c>
      <c r="G2631" s="32">
        <f t="shared" si="55"/>
        <v>0</v>
      </c>
    </row>
    <row r="2632" spans="1:7" x14ac:dyDescent="0.25">
      <c r="A2632" s="6" t="s">
        <v>3063</v>
      </c>
      <c r="B2632" s="6"/>
      <c r="C2632" s="26"/>
      <c r="D2632" s="15">
        <v>190</v>
      </c>
      <c r="G2632" s="32">
        <f t="shared" si="55"/>
        <v>0</v>
      </c>
    </row>
    <row r="2633" spans="1:7" x14ac:dyDescent="0.25">
      <c r="A2633" s="6" t="s">
        <v>3064</v>
      </c>
      <c r="B2633" s="6" t="s">
        <v>89</v>
      </c>
      <c r="C2633" s="26" t="s">
        <v>56</v>
      </c>
      <c r="D2633" s="15">
        <v>230</v>
      </c>
      <c r="G2633" s="32">
        <f t="shared" si="55"/>
        <v>0</v>
      </c>
    </row>
    <row r="2634" spans="1:7" x14ac:dyDescent="0.25">
      <c r="A2634" s="6" t="s">
        <v>3065</v>
      </c>
      <c r="B2634" s="6"/>
      <c r="C2634" s="26"/>
      <c r="D2634" s="15">
        <v>235.5</v>
      </c>
      <c r="G2634" s="32">
        <f t="shared" si="55"/>
        <v>0</v>
      </c>
    </row>
    <row r="2635" spans="1:7" x14ac:dyDescent="0.25">
      <c r="A2635" s="6" t="s">
        <v>3066</v>
      </c>
      <c r="B2635" s="6"/>
      <c r="C2635" s="26"/>
      <c r="D2635" s="15">
        <v>856</v>
      </c>
      <c r="G2635" s="32">
        <f t="shared" si="55"/>
        <v>0</v>
      </c>
    </row>
    <row r="2636" spans="1:7" x14ac:dyDescent="0.25">
      <c r="A2636" s="6" t="s">
        <v>3067</v>
      </c>
      <c r="B2636" s="6" t="s">
        <v>89</v>
      </c>
      <c r="C2636" s="26" t="s">
        <v>56</v>
      </c>
      <c r="D2636" s="15">
        <v>249</v>
      </c>
      <c r="G2636" s="32">
        <f t="shared" si="55"/>
        <v>0</v>
      </c>
    </row>
    <row r="2637" spans="1:7" x14ac:dyDescent="0.25">
      <c r="A2637" s="6" t="s">
        <v>3068</v>
      </c>
      <c r="B2637" s="6" t="s">
        <v>89</v>
      </c>
      <c r="C2637" s="26" t="s">
        <v>56</v>
      </c>
      <c r="D2637" s="15">
        <v>146</v>
      </c>
      <c r="G2637" s="32">
        <f t="shared" si="55"/>
        <v>0</v>
      </c>
    </row>
    <row r="2638" spans="1:7" x14ac:dyDescent="0.25">
      <c r="A2638" s="6" t="s">
        <v>3069</v>
      </c>
      <c r="B2638" s="6"/>
      <c r="C2638" s="26"/>
      <c r="D2638" s="15">
        <v>206</v>
      </c>
      <c r="G2638" s="32">
        <f t="shared" si="55"/>
        <v>0</v>
      </c>
    </row>
    <row r="2639" spans="1:7" x14ac:dyDescent="0.25">
      <c r="A2639" s="6" t="s">
        <v>3070</v>
      </c>
      <c r="B2639" s="6"/>
      <c r="C2639" s="26"/>
      <c r="D2639" s="15">
        <v>336</v>
      </c>
      <c r="G2639" s="32">
        <f t="shared" si="55"/>
        <v>0</v>
      </c>
    </row>
    <row r="2640" spans="1:7" x14ac:dyDescent="0.25">
      <c r="A2640" s="6" t="s">
        <v>3071</v>
      </c>
      <c r="B2640" s="6"/>
      <c r="C2640" s="26"/>
      <c r="D2640" s="15">
        <v>429</v>
      </c>
      <c r="G2640" s="32">
        <f t="shared" si="55"/>
        <v>0</v>
      </c>
    </row>
    <row r="2641" spans="1:7" x14ac:dyDescent="0.25">
      <c r="A2641" s="6" t="s">
        <v>3072</v>
      </c>
      <c r="B2641" s="6"/>
      <c r="C2641" s="26"/>
      <c r="D2641" s="15">
        <v>332</v>
      </c>
      <c r="G2641" s="32">
        <f t="shared" si="55"/>
        <v>0</v>
      </c>
    </row>
    <row r="2642" spans="1:7" x14ac:dyDescent="0.25">
      <c r="A2642" s="6" t="s">
        <v>3073</v>
      </c>
      <c r="B2642" s="6"/>
      <c r="C2642" s="26"/>
      <c r="D2642" s="15">
        <v>180</v>
      </c>
      <c r="G2642" s="32">
        <f t="shared" si="55"/>
        <v>0</v>
      </c>
    </row>
    <row r="2643" spans="1:7" x14ac:dyDescent="0.25">
      <c r="A2643" s="6" t="s">
        <v>3074</v>
      </c>
      <c r="B2643" s="6"/>
      <c r="C2643" s="26"/>
      <c r="D2643" s="15">
        <v>206.5</v>
      </c>
      <c r="G2643" s="32">
        <f t="shared" si="55"/>
        <v>0</v>
      </c>
    </row>
    <row r="2644" spans="1:7" x14ac:dyDescent="0.25">
      <c r="A2644" s="6" t="s">
        <v>3075</v>
      </c>
      <c r="B2644" s="6" t="s">
        <v>3076</v>
      </c>
      <c r="C2644" s="26" t="s">
        <v>3077</v>
      </c>
      <c r="D2644" s="15">
        <v>124</v>
      </c>
      <c r="G2644" s="32">
        <f t="shared" si="55"/>
        <v>0</v>
      </c>
    </row>
    <row r="2645" spans="1:7" x14ac:dyDescent="0.25">
      <c r="A2645" s="6" t="s">
        <v>3078</v>
      </c>
      <c r="B2645" s="6" t="s">
        <v>89</v>
      </c>
      <c r="C2645" s="26" t="s">
        <v>56</v>
      </c>
      <c r="D2645" s="15">
        <v>314</v>
      </c>
      <c r="G2645" s="32">
        <f t="shared" si="55"/>
        <v>0</v>
      </c>
    </row>
    <row r="2646" spans="1:7" x14ac:dyDescent="0.25">
      <c r="A2646" s="6" t="s">
        <v>3079</v>
      </c>
      <c r="B2646" s="6"/>
      <c r="C2646" s="26"/>
      <c r="D2646" s="15">
        <v>753</v>
      </c>
      <c r="G2646" s="32">
        <f t="shared" si="55"/>
        <v>0</v>
      </c>
    </row>
    <row r="2647" spans="1:7" x14ac:dyDescent="0.25">
      <c r="A2647" s="6" t="s">
        <v>3080</v>
      </c>
      <c r="B2647" s="6"/>
      <c r="C2647" s="26"/>
      <c r="D2647" s="15">
        <v>230</v>
      </c>
      <c r="G2647" s="32">
        <f t="shared" si="55"/>
        <v>0</v>
      </c>
    </row>
    <row r="2648" spans="1:7" x14ac:dyDescent="0.25">
      <c r="A2648" s="6" t="s">
        <v>3081</v>
      </c>
      <c r="B2648" s="6"/>
      <c r="C2648" s="26"/>
      <c r="D2648" s="15">
        <v>191</v>
      </c>
      <c r="G2648" s="32">
        <f t="shared" si="55"/>
        <v>0</v>
      </c>
    </row>
    <row r="2649" spans="1:7" x14ac:dyDescent="0.25">
      <c r="A2649" s="6" t="s">
        <v>3082</v>
      </c>
      <c r="B2649" s="6"/>
      <c r="C2649" s="26"/>
      <c r="D2649" s="15">
        <v>170</v>
      </c>
      <c r="G2649" s="32">
        <f t="shared" si="55"/>
        <v>0</v>
      </c>
    </row>
    <row r="2650" spans="1:7" x14ac:dyDescent="0.25">
      <c r="A2650" s="6" t="s">
        <v>3083</v>
      </c>
      <c r="B2650" s="6" t="s">
        <v>1508</v>
      </c>
      <c r="C2650" s="26" t="s">
        <v>1509</v>
      </c>
      <c r="D2650" s="15">
        <v>82</v>
      </c>
      <c r="G2650" s="32">
        <f t="shared" si="55"/>
        <v>0</v>
      </c>
    </row>
    <row r="2651" spans="1:7" x14ac:dyDescent="0.25">
      <c r="A2651" s="6" t="s">
        <v>3084</v>
      </c>
      <c r="B2651" s="6" t="s">
        <v>89</v>
      </c>
      <c r="C2651" s="26" t="s">
        <v>56</v>
      </c>
      <c r="D2651" s="15">
        <v>167</v>
      </c>
      <c r="G2651" s="32">
        <f t="shared" si="55"/>
        <v>0</v>
      </c>
    </row>
    <row r="2652" spans="1:7" x14ac:dyDescent="0.25">
      <c r="A2652" s="6" t="s">
        <v>3085</v>
      </c>
      <c r="B2652" s="6"/>
      <c r="C2652" s="26"/>
      <c r="D2652" s="15">
        <v>151</v>
      </c>
      <c r="G2652" s="32">
        <f t="shared" si="55"/>
        <v>0</v>
      </c>
    </row>
    <row r="2653" spans="1:7" x14ac:dyDescent="0.25">
      <c r="A2653" s="6" t="s">
        <v>3086</v>
      </c>
      <c r="B2653" s="6"/>
      <c r="C2653" s="26"/>
      <c r="D2653" s="15">
        <v>202</v>
      </c>
      <c r="G2653" s="32">
        <f t="shared" si="55"/>
        <v>0</v>
      </c>
    </row>
    <row r="2654" spans="1:7" x14ac:dyDescent="0.25">
      <c r="A2654" s="6" t="s">
        <v>3087</v>
      </c>
      <c r="B2654" s="6"/>
      <c r="C2654" s="26"/>
      <c r="D2654" s="15">
        <v>968</v>
      </c>
      <c r="G2654" s="32">
        <f t="shared" si="55"/>
        <v>0</v>
      </c>
    </row>
    <row r="2655" spans="1:7" x14ac:dyDescent="0.25">
      <c r="A2655" s="6" t="s">
        <v>3088</v>
      </c>
      <c r="B2655" s="6"/>
      <c r="C2655" s="26"/>
      <c r="D2655" s="15">
        <v>201</v>
      </c>
      <c r="G2655" s="32">
        <f t="shared" si="55"/>
        <v>0</v>
      </c>
    </row>
    <row r="2656" spans="1:7" x14ac:dyDescent="0.25">
      <c r="A2656" s="6" t="s">
        <v>3089</v>
      </c>
      <c r="B2656" s="6" t="s">
        <v>89</v>
      </c>
      <c r="C2656" s="26" t="s">
        <v>56</v>
      </c>
      <c r="D2656" s="15">
        <v>62</v>
      </c>
      <c r="G2656" s="32">
        <f t="shared" si="55"/>
        <v>0</v>
      </c>
    </row>
    <row r="2657" spans="1:7" x14ac:dyDescent="0.25">
      <c r="A2657" s="6" t="s">
        <v>3090</v>
      </c>
      <c r="B2657" s="6" t="s">
        <v>89</v>
      </c>
      <c r="C2657" s="26" t="s">
        <v>56</v>
      </c>
      <c r="D2657" s="15">
        <v>366</v>
      </c>
      <c r="G2657" s="32">
        <f t="shared" si="55"/>
        <v>0</v>
      </c>
    </row>
    <row r="2658" spans="1:7" x14ac:dyDescent="0.25">
      <c r="A2658" s="6" t="s">
        <v>3091</v>
      </c>
      <c r="B2658" s="6"/>
      <c r="C2658" s="26"/>
      <c r="D2658" s="15">
        <v>424</v>
      </c>
      <c r="G2658" s="32">
        <f t="shared" si="55"/>
        <v>0</v>
      </c>
    </row>
    <row r="2659" spans="1:7" x14ac:dyDescent="0.25">
      <c r="A2659" s="6" t="s">
        <v>3092</v>
      </c>
      <c r="B2659" s="6"/>
      <c r="C2659" s="26"/>
      <c r="D2659" s="15">
        <v>264</v>
      </c>
      <c r="G2659" s="32">
        <f t="shared" si="55"/>
        <v>0</v>
      </c>
    </row>
    <row r="2660" spans="1:7" x14ac:dyDescent="0.25">
      <c r="A2660" s="6" t="s">
        <v>3093</v>
      </c>
      <c r="B2660" s="6" t="s">
        <v>3094</v>
      </c>
      <c r="C2660" s="26" t="s">
        <v>320</v>
      </c>
      <c r="D2660" s="15">
        <v>585</v>
      </c>
      <c r="G2660" s="32">
        <f t="shared" si="55"/>
        <v>0</v>
      </c>
    </row>
    <row r="2661" spans="1:7" x14ac:dyDescent="0.25">
      <c r="A2661" s="6" t="s">
        <v>3095</v>
      </c>
      <c r="B2661" s="6" t="s">
        <v>3096</v>
      </c>
      <c r="C2661" s="26" t="s">
        <v>1509</v>
      </c>
      <c r="D2661" s="15">
        <v>397</v>
      </c>
      <c r="G2661" s="32">
        <f t="shared" si="55"/>
        <v>0</v>
      </c>
    </row>
    <row r="2662" spans="1:7" x14ac:dyDescent="0.25">
      <c r="A2662" s="6" t="s">
        <v>3097</v>
      </c>
      <c r="B2662" s="6"/>
      <c r="C2662" s="26"/>
      <c r="D2662" s="15">
        <v>286</v>
      </c>
      <c r="G2662" s="32">
        <f t="shared" si="55"/>
        <v>0</v>
      </c>
    </row>
    <row r="2663" spans="1:7" x14ac:dyDescent="0.25">
      <c r="A2663" s="6" t="s">
        <v>3098</v>
      </c>
      <c r="B2663" s="6"/>
      <c r="C2663" s="26"/>
      <c r="D2663" s="15">
        <v>190</v>
      </c>
      <c r="G2663" s="32">
        <f t="shared" si="55"/>
        <v>0</v>
      </c>
    </row>
    <row r="2664" spans="1:7" x14ac:dyDescent="0.25">
      <c r="A2664" s="6" t="s">
        <v>3099</v>
      </c>
      <c r="B2664" s="6"/>
      <c r="C2664" s="26"/>
      <c r="D2664" s="15">
        <v>415</v>
      </c>
      <c r="G2664" s="32">
        <f t="shared" si="55"/>
        <v>0</v>
      </c>
    </row>
    <row r="2665" spans="1:7" x14ac:dyDescent="0.25">
      <c r="A2665" s="6" t="s">
        <v>3100</v>
      </c>
      <c r="B2665" s="6"/>
      <c r="C2665" s="26"/>
      <c r="D2665" s="15">
        <v>237</v>
      </c>
      <c r="G2665" s="32">
        <f t="shared" si="55"/>
        <v>0</v>
      </c>
    </row>
    <row r="2666" spans="1:7" x14ac:dyDescent="0.25">
      <c r="A2666" s="6" t="s">
        <v>3101</v>
      </c>
      <c r="B2666" s="6" t="s">
        <v>3102</v>
      </c>
      <c r="C2666" s="26" t="s">
        <v>769</v>
      </c>
      <c r="D2666" s="15">
        <v>314</v>
      </c>
      <c r="G2666" s="32">
        <f t="shared" si="55"/>
        <v>0</v>
      </c>
    </row>
    <row r="2667" spans="1:7" x14ac:dyDescent="0.25">
      <c r="A2667" s="6" t="s">
        <v>3103</v>
      </c>
      <c r="B2667" s="6" t="s">
        <v>3104</v>
      </c>
      <c r="C2667" s="26" t="s">
        <v>3105</v>
      </c>
      <c r="D2667" s="15">
        <v>198</v>
      </c>
      <c r="G2667" s="32">
        <f t="shared" si="55"/>
        <v>0</v>
      </c>
    </row>
    <row r="2668" spans="1:7" x14ac:dyDescent="0.25">
      <c r="A2668" s="6" t="s">
        <v>3106</v>
      </c>
      <c r="B2668" s="6" t="s">
        <v>89</v>
      </c>
      <c r="C2668" s="26" t="s">
        <v>56</v>
      </c>
      <c r="D2668" s="15">
        <v>341</v>
      </c>
      <c r="G2668" s="32">
        <f t="shared" si="55"/>
        <v>0</v>
      </c>
    </row>
    <row r="2669" spans="1:7" x14ac:dyDescent="0.25">
      <c r="A2669" s="6" t="s">
        <v>3107</v>
      </c>
      <c r="B2669" s="6"/>
      <c r="C2669" s="26"/>
      <c r="D2669" s="15">
        <v>432</v>
      </c>
      <c r="G2669" s="32">
        <f t="shared" si="55"/>
        <v>0</v>
      </c>
    </row>
    <row r="2670" spans="1:7" x14ac:dyDescent="0.25">
      <c r="A2670" s="6" t="s">
        <v>3108</v>
      </c>
      <c r="B2670" s="6"/>
      <c r="C2670" s="26"/>
      <c r="D2670" s="15">
        <v>381</v>
      </c>
      <c r="G2670" s="32">
        <f t="shared" si="55"/>
        <v>0</v>
      </c>
    </row>
    <row r="2671" spans="1:7" x14ac:dyDescent="0.25">
      <c r="A2671" s="6" t="s">
        <v>3109</v>
      </c>
      <c r="B2671" s="6"/>
      <c r="C2671" s="26"/>
      <c r="D2671" s="15">
        <v>459.29</v>
      </c>
      <c r="G2671" s="32">
        <f t="shared" si="55"/>
        <v>0</v>
      </c>
    </row>
    <row r="2672" spans="1:7" x14ac:dyDescent="0.25">
      <c r="A2672" s="6" t="s">
        <v>3110</v>
      </c>
      <c r="B2672" s="6"/>
      <c r="C2672" s="26"/>
      <c r="D2672" s="15">
        <v>336</v>
      </c>
      <c r="G2672" s="32">
        <f t="shared" si="55"/>
        <v>0</v>
      </c>
    </row>
    <row r="2673" spans="1:7" x14ac:dyDescent="0.25">
      <c r="A2673" s="6" t="s">
        <v>3111</v>
      </c>
      <c r="B2673" s="6"/>
      <c r="C2673" s="26"/>
      <c r="D2673" s="15">
        <v>324.5</v>
      </c>
      <c r="G2673" s="32">
        <f t="shared" si="55"/>
        <v>0</v>
      </c>
    </row>
    <row r="2674" spans="1:7" x14ac:dyDescent="0.25">
      <c r="A2674" s="6" t="s">
        <v>3112</v>
      </c>
      <c r="B2674" s="6" t="s">
        <v>3113</v>
      </c>
      <c r="C2674" s="26" t="s">
        <v>833</v>
      </c>
      <c r="D2674" s="15">
        <v>124</v>
      </c>
      <c r="G2674" s="32">
        <f t="shared" si="55"/>
        <v>0</v>
      </c>
    </row>
    <row r="2675" spans="1:7" x14ac:dyDescent="0.25">
      <c r="A2675" s="6" t="s">
        <v>3114</v>
      </c>
      <c r="B2675" s="6" t="s">
        <v>3115</v>
      </c>
      <c r="C2675" s="26" t="s">
        <v>3116</v>
      </c>
      <c r="D2675" s="15">
        <v>446</v>
      </c>
      <c r="G2675" s="32">
        <f t="shared" si="55"/>
        <v>0</v>
      </c>
    </row>
    <row r="2676" spans="1:7" x14ac:dyDescent="0.25">
      <c r="A2676" s="6" t="s">
        <v>3117</v>
      </c>
      <c r="B2676" s="6" t="s">
        <v>89</v>
      </c>
      <c r="C2676" s="26" t="s">
        <v>56</v>
      </c>
      <c r="D2676" s="15">
        <v>868</v>
      </c>
      <c r="G2676" s="32">
        <f t="shared" si="55"/>
        <v>0</v>
      </c>
    </row>
    <row r="2677" spans="1:7" x14ac:dyDescent="0.25">
      <c r="A2677" s="6" t="s">
        <v>3118</v>
      </c>
      <c r="B2677" s="6" t="s">
        <v>3119</v>
      </c>
      <c r="C2677" s="26" t="s">
        <v>320</v>
      </c>
      <c r="D2677" s="15">
        <v>230</v>
      </c>
      <c r="G2677" s="32">
        <f t="shared" si="55"/>
        <v>0</v>
      </c>
    </row>
    <row r="2678" spans="1:7" x14ac:dyDescent="0.25">
      <c r="A2678" s="6" t="s">
        <v>3120</v>
      </c>
      <c r="B2678" s="6" t="s">
        <v>89</v>
      </c>
      <c r="C2678" s="26" t="s">
        <v>56</v>
      </c>
      <c r="D2678" s="15">
        <v>576</v>
      </c>
      <c r="G2678" s="32">
        <f t="shared" si="55"/>
        <v>0</v>
      </c>
    </row>
    <row r="2679" spans="1:7" x14ac:dyDescent="0.25">
      <c r="A2679" s="6" t="s">
        <v>3121</v>
      </c>
      <c r="B2679" s="6" t="s">
        <v>89</v>
      </c>
      <c r="C2679" s="26" t="s">
        <v>56</v>
      </c>
      <c r="D2679" s="15">
        <v>523</v>
      </c>
      <c r="G2679" s="32">
        <f t="shared" si="55"/>
        <v>0</v>
      </c>
    </row>
    <row r="2680" spans="1:7" x14ac:dyDescent="0.25">
      <c r="A2680" s="6" t="s">
        <v>3122</v>
      </c>
      <c r="B2680" s="6" t="s">
        <v>89</v>
      </c>
      <c r="C2680" s="26" t="s">
        <v>56</v>
      </c>
      <c r="D2680" s="15">
        <v>177</v>
      </c>
      <c r="G2680" s="32">
        <f t="shared" si="55"/>
        <v>0</v>
      </c>
    </row>
    <row r="2681" spans="1:7" x14ac:dyDescent="0.25">
      <c r="A2681" s="6" t="s">
        <v>3123</v>
      </c>
      <c r="B2681" s="6"/>
      <c r="C2681" s="26"/>
      <c r="D2681" s="15">
        <v>431</v>
      </c>
      <c r="G2681" s="32">
        <f t="shared" si="55"/>
        <v>0</v>
      </c>
    </row>
    <row r="2682" spans="1:7" x14ac:dyDescent="0.25">
      <c r="A2682" s="6" t="s">
        <v>3124</v>
      </c>
      <c r="B2682" s="6"/>
      <c r="C2682" s="26"/>
      <c r="D2682" s="15">
        <v>231</v>
      </c>
      <c r="G2682" s="32">
        <f t="shared" si="55"/>
        <v>0</v>
      </c>
    </row>
    <row r="2683" spans="1:7" x14ac:dyDescent="0.25">
      <c r="A2683" s="6" t="s">
        <v>3125</v>
      </c>
      <c r="B2683" s="6" t="s">
        <v>89</v>
      </c>
      <c r="C2683" s="26" t="s">
        <v>56</v>
      </c>
      <c r="D2683" s="15">
        <v>167</v>
      </c>
      <c r="G2683" s="32">
        <f t="shared" si="55"/>
        <v>0</v>
      </c>
    </row>
    <row r="2684" spans="1:7" x14ac:dyDescent="0.25">
      <c r="A2684" s="6" t="s">
        <v>3126</v>
      </c>
      <c r="B2684" s="6" t="s">
        <v>89</v>
      </c>
      <c r="C2684" s="26" t="s">
        <v>56</v>
      </c>
      <c r="D2684" s="15">
        <v>355</v>
      </c>
      <c r="G2684" s="32">
        <f t="shared" si="55"/>
        <v>0</v>
      </c>
    </row>
    <row r="2685" spans="1:7" x14ac:dyDescent="0.25">
      <c r="A2685" s="6" t="s">
        <v>3127</v>
      </c>
      <c r="B2685" s="6"/>
      <c r="C2685" s="26"/>
      <c r="D2685" s="15">
        <v>151</v>
      </c>
      <c r="G2685" s="32">
        <f t="shared" si="55"/>
        <v>0</v>
      </c>
    </row>
    <row r="2686" spans="1:7" x14ac:dyDescent="0.25">
      <c r="A2686" s="6" t="s">
        <v>3128</v>
      </c>
      <c r="B2686" s="6"/>
      <c r="C2686" s="26"/>
      <c r="D2686" s="15">
        <v>151</v>
      </c>
      <c r="G2686" s="32">
        <f t="shared" si="55"/>
        <v>0</v>
      </c>
    </row>
    <row r="2687" spans="1:7" x14ac:dyDescent="0.25">
      <c r="A2687" s="6" t="s">
        <v>3129</v>
      </c>
      <c r="B2687" s="6"/>
      <c r="C2687" s="26"/>
      <c r="D2687" s="15">
        <v>310.5</v>
      </c>
      <c r="G2687" s="32">
        <f t="shared" si="55"/>
        <v>0</v>
      </c>
    </row>
    <row r="2688" spans="1:7" x14ac:dyDescent="0.25">
      <c r="A2688" s="6" t="s">
        <v>3130</v>
      </c>
      <c r="B2688" s="6" t="s">
        <v>89</v>
      </c>
      <c r="C2688" s="26" t="s">
        <v>56</v>
      </c>
      <c r="D2688" s="15">
        <v>740</v>
      </c>
      <c r="G2688" s="32">
        <f t="shared" si="55"/>
        <v>0</v>
      </c>
    </row>
    <row r="2689" spans="1:7" x14ac:dyDescent="0.25">
      <c r="A2689" s="6" t="s">
        <v>3131</v>
      </c>
      <c r="B2689" s="6"/>
      <c r="C2689" s="26"/>
      <c r="D2689" s="15">
        <v>111.5</v>
      </c>
      <c r="G2689" s="32">
        <f t="shared" si="55"/>
        <v>0</v>
      </c>
    </row>
    <row r="2690" spans="1:7" x14ac:dyDescent="0.25">
      <c r="A2690" s="6" t="s">
        <v>3132</v>
      </c>
      <c r="B2690" s="6"/>
      <c r="C2690" s="26"/>
      <c r="D2690" s="15">
        <v>295</v>
      </c>
      <c r="G2690" s="32">
        <f t="shared" si="55"/>
        <v>0</v>
      </c>
    </row>
    <row r="2691" spans="1:7" x14ac:dyDescent="0.25">
      <c r="A2691" s="6" t="s">
        <v>3133</v>
      </c>
      <c r="B2691" s="6"/>
      <c r="C2691" s="26"/>
      <c r="D2691" s="15">
        <v>346</v>
      </c>
      <c r="G2691" s="32">
        <f t="shared" ref="G2691:G2754" si="56">SUMIF($B:$B,F2691,$D:$D)</f>
        <v>0</v>
      </c>
    </row>
    <row r="2692" spans="1:7" x14ac:dyDescent="0.25">
      <c r="A2692" s="6" t="s">
        <v>3134</v>
      </c>
      <c r="B2692" s="6"/>
      <c r="C2692" s="26"/>
      <c r="D2692" s="15">
        <v>205</v>
      </c>
      <c r="G2692" s="32">
        <f t="shared" si="56"/>
        <v>0</v>
      </c>
    </row>
    <row r="2693" spans="1:7" x14ac:dyDescent="0.25">
      <c r="A2693" s="6" t="s">
        <v>3135</v>
      </c>
      <c r="B2693" s="6"/>
      <c r="C2693" s="26"/>
      <c r="D2693" s="15">
        <v>91</v>
      </c>
      <c r="G2693" s="32">
        <f t="shared" si="56"/>
        <v>0</v>
      </c>
    </row>
    <row r="2694" spans="1:7" x14ac:dyDescent="0.25">
      <c r="A2694" s="6" t="s">
        <v>3136</v>
      </c>
      <c r="B2694" s="6"/>
      <c r="C2694" s="26"/>
      <c r="D2694" s="15">
        <v>161</v>
      </c>
      <c r="G2694" s="32">
        <f t="shared" si="56"/>
        <v>0</v>
      </c>
    </row>
    <row r="2695" spans="1:7" x14ac:dyDescent="0.25">
      <c r="A2695" s="6" t="s">
        <v>3137</v>
      </c>
      <c r="B2695" s="6" t="s">
        <v>89</v>
      </c>
      <c r="C2695" s="26" t="s">
        <v>56</v>
      </c>
      <c r="D2695" s="15">
        <v>427</v>
      </c>
      <c r="G2695" s="32">
        <f t="shared" si="56"/>
        <v>0</v>
      </c>
    </row>
    <row r="2696" spans="1:7" x14ac:dyDescent="0.25">
      <c r="A2696" s="6" t="s">
        <v>3138</v>
      </c>
      <c r="B2696" s="6"/>
      <c r="C2696" s="26"/>
      <c r="D2696" s="15">
        <v>161</v>
      </c>
      <c r="G2696" s="32">
        <f t="shared" si="56"/>
        <v>0</v>
      </c>
    </row>
    <row r="2697" spans="1:7" x14ac:dyDescent="0.25">
      <c r="A2697" s="6" t="s">
        <v>3139</v>
      </c>
      <c r="B2697" s="6" t="s">
        <v>89</v>
      </c>
      <c r="C2697" s="26" t="s">
        <v>56</v>
      </c>
      <c r="D2697" s="15">
        <v>491</v>
      </c>
      <c r="G2697" s="32">
        <f t="shared" si="56"/>
        <v>0</v>
      </c>
    </row>
    <row r="2698" spans="1:7" x14ac:dyDescent="0.25">
      <c r="A2698" s="6" t="s">
        <v>3140</v>
      </c>
      <c r="B2698" s="6"/>
      <c r="C2698" s="26"/>
      <c r="D2698" s="15">
        <v>283</v>
      </c>
      <c r="G2698" s="32">
        <f t="shared" si="56"/>
        <v>0</v>
      </c>
    </row>
    <row r="2699" spans="1:7" x14ac:dyDescent="0.25">
      <c r="A2699" s="6" t="s">
        <v>3141</v>
      </c>
      <c r="B2699" s="6" t="s">
        <v>89</v>
      </c>
      <c r="C2699" s="26" t="s">
        <v>56</v>
      </c>
      <c r="D2699" s="15">
        <v>198</v>
      </c>
      <c r="G2699" s="32">
        <f t="shared" si="56"/>
        <v>0</v>
      </c>
    </row>
    <row r="2700" spans="1:7" x14ac:dyDescent="0.25">
      <c r="A2700" s="6" t="s">
        <v>3142</v>
      </c>
      <c r="B2700" s="6" t="s">
        <v>89</v>
      </c>
      <c r="C2700" s="26" t="s">
        <v>56</v>
      </c>
      <c r="D2700" s="15">
        <v>124</v>
      </c>
      <c r="G2700" s="32">
        <f t="shared" si="56"/>
        <v>0</v>
      </c>
    </row>
    <row r="2701" spans="1:7" x14ac:dyDescent="0.25">
      <c r="A2701" s="6" t="s">
        <v>3143</v>
      </c>
      <c r="B2701" s="6" t="s">
        <v>89</v>
      </c>
      <c r="C2701" s="26" t="s">
        <v>56</v>
      </c>
      <c r="D2701" s="15">
        <v>198</v>
      </c>
      <c r="G2701" s="32">
        <f t="shared" si="56"/>
        <v>0</v>
      </c>
    </row>
    <row r="2702" spans="1:7" x14ac:dyDescent="0.25">
      <c r="A2702" s="6" t="s">
        <v>3144</v>
      </c>
      <c r="B2702" s="6"/>
      <c r="C2702" s="26"/>
      <c r="D2702" s="15">
        <v>295</v>
      </c>
      <c r="G2702" s="32">
        <f t="shared" si="56"/>
        <v>0</v>
      </c>
    </row>
    <row r="2703" spans="1:7" x14ac:dyDescent="0.25">
      <c r="A2703" s="6" t="s">
        <v>3145</v>
      </c>
      <c r="B2703" s="6"/>
      <c r="C2703" s="26"/>
      <c r="D2703" s="15">
        <v>237</v>
      </c>
      <c r="G2703" s="32">
        <f t="shared" si="56"/>
        <v>0</v>
      </c>
    </row>
    <row r="2704" spans="1:7" x14ac:dyDescent="0.25">
      <c r="A2704" s="6" t="s">
        <v>3146</v>
      </c>
      <c r="B2704" s="6" t="s">
        <v>89</v>
      </c>
      <c r="C2704" s="26" t="s">
        <v>56</v>
      </c>
      <c r="D2704" s="15">
        <v>286</v>
      </c>
      <c r="G2704" s="32">
        <f t="shared" si="56"/>
        <v>0</v>
      </c>
    </row>
    <row r="2705" spans="1:7" x14ac:dyDescent="0.25">
      <c r="A2705" s="6" t="s">
        <v>3147</v>
      </c>
      <c r="B2705" s="6" t="s">
        <v>3148</v>
      </c>
      <c r="C2705" s="26" t="s">
        <v>3149</v>
      </c>
      <c r="D2705" s="15">
        <v>920</v>
      </c>
      <c r="G2705" s="32">
        <f t="shared" si="56"/>
        <v>0</v>
      </c>
    </row>
    <row r="2706" spans="1:7" x14ac:dyDescent="0.25">
      <c r="A2706" s="6" t="s">
        <v>3150</v>
      </c>
      <c r="B2706" s="6" t="s">
        <v>89</v>
      </c>
      <c r="C2706" s="26" t="s">
        <v>56</v>
      </c>
      <c r="D2706" s="15">
        <v>418</v>
      </c>
      <c r="G2706" s="32">
        <f t="shared" si="56"/>
        <v>0</v>
      </c>
    </row>
    <row r="2707" spans="1:7" x14ac:dyDescent="0.25">
      <c r="A2707" s="6" t="s">
        <v>3151</v>
      </c>
      <c r="B2707" s="6" t="s">
        <v>89</v>
      </c>
      <c r="C2707" s="26" t="s">
        <v>56</v>
      </c>
      <c r="D2707" s="15">
        <v>355</v>
      </c>
      <c r="G2707" s="32">
        <f t="shared" si="56"/>
        <v>0</v>
      </c>
    </row>
    <row r="2708" spans="1:7" x14ac:dyDescent="0.25">
      <c r="A2708" s="6" t="s">
        <v>3152</v>
      </c>
      <c r="B2708" s="6"/>
      <c r="C2708" s="26"/>
      <c r="D2708" s="15">
        <v>131</v>
      </c>
      <c r="G2708" s="32">
        <f t="shared" si="56"/>
        <v>0</v>
      </c>
    </row>
    <row r="2709" spans="1:7" x14ac:dyDescent="0.25">
      <c r="A2709" s="6" t="s">
        <v>3153</v>
      </c>
      <c r="B2709" s="6"/>
      <c r="C2709" s="26"/>
      <c r="D2709" s="15">
        <v>201</v>
      </c>
      <c r="G2709" s="32">
        <f t="shared" si="56"/>
        <v>0</v>
      </c>
    </row>
    <row r="2710" spans="1:7" x14ac:dyDescent="0.25">
      <c r="A2710" s="6" t="s">
        <v>3154</v>
      </c>
      <c r="B2710" s="6"/>
      <c r="C2710" s="26"/>
      <c r="D2710" s="15">
        <v>206</v>
      </c>
      <c r="G2710" s="32">
        <f t="shared" si="56"/>
        <v>0</v>
      </c>
    </row>
    <row r="2711" spans="1:7" x14ac:dyDescent="0.25">
      <c r="A2711" s="6" t="s">
        <v>3155</v>
      </c>
      <c r="B2711" s="6" t="s">
        <v>632</v>
      </c>
      <c r="C2711" s="26" t="s">
        <v>633</v>
      </c>
      <c r="D2711" s="15">
        <v>251</v>
      </c>
      <c r="G2711" s="32">
        <f t="shared" si="56"/>
        <v>0</v>
      </c>
    </row>
    <row r="2712" spans="1:7" x14ac:dyDescent="0.25">
      <c r="A2712" s="6" t="s">
        <v>3156</v>
      </c>
      <c r="B2712" s="6"/>
      <c r="C2712" s="26"/>
      <c r="D2712" s="15">
        <v>249</v>
      </c>
      <c r="G2712" s="32">
        <f t="shared" si="56"/>
        <v>0</v>
      </c>
    </row>
    <row r="2713" spans="1:7" x14ac:dyDescent="0.25">
      <c r="A2713" s="6" t="s">
        <v>3157</v>
      </c>
      <c r="B2713" s="6"/>
      <c r="C2713" s="26"/>
      <c r="D2713" s="15">
        <v>261</v>
      </c>
      <c r="G2713" s="32">
        <f t="shared" si="56"/>
        <v>0</v>
      </c>
    </row>
    <row r="2714" spans="1:7" x14ac:dyDescent="0.25">
      <c r="A2714" s="6" t="s">
        <v>3158</v>
      </c>
      <c r="B2714" s="6"/>
      <c r="C2714" s="26"/>
      <c r="D2714" s="15">
        <v>209</v>
      </c>
      <c r="G2714" s="32">
        <f t="shared" si="56"/>
        <v>0</v>
      </c>
    </row>
    <row r="2715" spans="1:7" x14ac:dyDescent="0.25">
      <c r="A2715" s="6" t="s">
        <v>3159</v>
      </c>
      <c r="B2715" s="6" t="s">
        <v>89</v>
      </c>
      <c r="C2715" s="26" t="s">
        <v>56</v>
      </c>
      <c r="D2715" s="15">
        <v>481</v>
      </c>
      <c r="G2715" s="32">
        <f t="shared" si="56"/>
        <v>0</v>
      </c>
    </row>
    <row r="2716" spans="1:7" x14ac:dyDescent="0.25">
      <c r="A2716" s="6" t="s">
        <v>3160</v>
      </c>
      <c r="B2716" s="6"/>
      <c r="C2716" s="26"/>
      <c r="D2716" s="15">
        <v>602</v>
      </c>
      <c r="G2716" s="32">
        <f t="shared" si="56"/>
        <v>0</v>
      </c>
    </row>
    <row r="2717" spans="1:7" x14ac:dyDescent="0.25">
      <c r="A2717" s="6" t="s">
        <v>3161</v>
      </c>
      <c r="B2717" s="6"/>
      <c r="C2717" s="26"/>
      <c r="D2717" s="15">
        <v>216</v>
      </c>
      <c r="G2717" s="32">
        <f t="shared" si="56"/>
        <v>0</v>
      </c>
    </row>
    <row r="2718" spans="1:7" x14ac:dyDescent="0.25">
      <c r="A2718" s="6" t="s">
        <v>3162</v>
      </c>
      <c r="B2718" s="6"/>
      <c r="C2718" s="26"/>
      <c r="D2718" s="15">
        <v>489</v>
      </c>
      <c r="G2718" s="32">
        <f t="shared" si="56"/>
        <v>0</v>
      </c>
    </row>
    <row r="2719" spans="1:7" x14ac:dyDescent="0.25">
      <c r="A2719" s="6" t="s">
        <v>3163</v>
      </c>
      <c r="B2719" s="6"/>
      <c r="C2719" s="26"/>
      <c r="D2719" s="15">
        <v>305</v>
      </c>
      <c r="G2719" s="32">
        <f t="shared" si="56"/>
        <v>0</v>
      </c>
    </row>
    <row r="2720" spans="1:7" x14ac:dyDescent="0.25">
      <c r="A2720" s="6" t="s">
        <v>3164</v>
      </c>
      <c r="B2720" s="6"/>
      <c r="C2720" s="26"/>
      <c r="D2720" s="15">
        <v>161</v>
      </c>
      <c r="G2720" s="32">
        <f t="shared" si="56"/>
        <v>0</v>
      </c>
    </row>
    <row r="2721" spans="1:7" x14ac:dyDescent="0.25">
      <c r="A2721" s="6" t="s">
        <v>3165</v>
      </c>
      <c r="B2721" s="6"/>
      <c r="C2721" s="26"/>
      <c r="D2721" s="15">
        <v>199</v>
      </c>
      <c r="G2721" s="32">
        <f t="shared" si="56"/>
        <v>0</v>
      </c>
    </row>
    <row r="2722" spans="1:7" x14ac:dyDescent="0.25">
      <c r="A2722" s="6" t="s">
        <v>3166</v>
      </c>
      <c r="B2722" s="6" t="s">
        <v>89</v>
      </c>
      <c r="C2722" s="26" t="s">
        <v>56</v>
      </c>
      <c r="D2722" s="15">
        <v>198</v>
      </c>
      <c r="G2722" s="32">
        <f t="shared" si="56"/>
        <v>0</v>
      </c>
    </row>
    <row r="2723" spans="1:7" x14ac:dyDescent="0.25">
      <c r="A2723" s="6" t="s">
        <v>3167</v>
      </c>
      <c r="B2723" s="6"/>
      <c r="C2723" s="26"/>
      <c r="D2723" s="15">
        <v>290</v>
      </c>
      <c r="G2723" s="32">
        <f t="shared" si="56"/>
        <v>0</v>
      </c>
    </row>
    <row r="2724" spans="1:7" x14ac:dyDescent="0.25">
      <c r="A2724" s="6" t="s">
        <v>3168</v>
      </c>
      <c r="B2724" s="6"/>
      <c r="C2724" s="26"/>
      <c r="D2724" s="15">
        <v>240</v>
      </c>
      <c r="G2724" s="32">
        <f t="shared" si="56"/>
        <v>0</v>
      </c>
    </row>
    <row r="2725" spans="1:7" x14ac:dyDescent="0.25">
      <c r="A2725" s="6" t="s">
        <v>3169</v>
      </c>
      <c r="B2725" s="6" t="s">
        <v>89</v>
      </c>
      <c r="C2725" s="26" t="s">
        <v>56</v>
      </c>
      <c r="D2725" s="15">
        <v>209</v>
      </c>
      <c r="G2725" s="32">
        <f t="shared" si="56"/>
        <v>0</v>
      </c>
    </row>
    <row r="2726" spans="1:7" x14ac:dyDescent="0.25">
      <c r="A2726" s="6" t="s">
        <v>3170</v>
      </c>
      <c r="B2726" s="6"/>
      <c r="C2726" s="26"/>
      <c r="D2726" s="15">
        <v>160</v>
      </c>
      <c r="G2726" s="32">
        <f t="shared" si="56"/>
        <v>0</v>
      </c>
    </row>
    <row r="2727" spans="1:7" x14ac:dyDescent="0.25">
      <c r="A2727" s="6" t="s">
        <v>3171</v>
      </c>
      <c r="B2727" s="6"/>
      <c r="C2727" s="26"/>
      <c r="D2727" s="15">
        <v>614</v>
      </c>
      <c r="G2727" s="32">
        <f t="shared" si="56"/>
        <v>0</v>
      </c>
    </row>
    <row r="2728" spans="1:7" x14ac:dyDescent="0.25">
      <c r="A2728" s="6" t="s">
        <v>3172</v>
      </c>
      <c r="B2728" s="6"/>
      <c r="C2728" s="26"/>
      <c r="D2728" s="15">
        <v>260</v>
      </c>
      <c r="G2728" s="32">
        <f t="shared" si="56"/>
        <v>0</v>
      </c>
    </row>
    <row r="2729" spans="1:7" x14ac:dyDescent="0.25">
      <c r="A2729" s="6" t="s">
        <v>3173</v>
      </c>
      <c r="B2729" s="6"/>
      <c r="C2729" s="26"/>
      <c r="D2729" s="15">
        <v>169</v>
      </c>
      <c r="G2729" s="32">
        <f t="shared" si="56"/>
        <v>0</v>
      </c>
    </row>
    <row r="2730" spans="1:7" x14ac:dyDescent="0.25">
      <c r="A2730" s="6" t="s">
        <v>3174</v>
      </c>
      <c r="B2730" s="6"/>
      <c r="C2730" s="26"/>
      <c r="D2730" s="15">
        <v>195</v>
      </c>
      <c r="G2730" s="32">
        <f t="shared" si="56"/>
        <v>0</v>
      </c>
    </row>
    <row r="2731" spans="1:7" x14ac:dyDescent="0.25">
      <c r="A2731" s="6" t="s">
        <v>3175</v>
      </c>
      <c r="B2731" s="6"/>
      <c r="C2731" s="26"/>
      <c r="D2731" s="15">
        <v>535</v>
      </c>
      <c r="G2731" s="32">
        <f t="shared" si="56"/>
        <v>0</v>
      </c>
    </row>
    <row r="2732" spans="1:7" x14ac:dyDescent="0.25">
      <c r="A2732" s="6" t="s">
        <v>3176</v>
      </c>
      <c r="B2732" s="6"/>
      <c r="C2732" s="26"/>
      <c r="D2732" s="15">
        <v>264</v>
      </c>
      <c r="G2732" s="32">
        <f t="shared" si="56"/>
        <v>0</v>
      </c>
    </row>
    <row r="2733" spans="1:7" x14ac:dyDescent="0.25">
      <c r="A2733" s="6" t="s">
        <v>3177</v>
      </c>
      <c r="B2733" s="6"/>
      <c r="C2733" s="26"/>
      <c r="D2733" s="15">
        <v>298</v>
      </c>
      <c r="G2733" s="32">
        <f t="shared" si="56"/>
        <v>0</v>
      </c>
    </row>
    <row r="2734" spans="1:7" x14ac:dyDescent="0.25">
      <c r="A2734" s="6" t="s">
        <v>3178</v>
      </c>
      <c r="B2734" s="6"/>
      <c r="C2734" s="26"/>
      <c r="D2734" s="15">
        <v>299</v>
      </c>
      <c r="G2734" s="32">
        <f t="shared" si="56"/>
        <v>0</v>
      </c>
    </row>
    <row r="2735" spans="1:7" x14ac:dyDescent="0.25">
      <c r="A2735" s="6" t="s">
        <v>3179</v>
      </c>
      <c r="B2735" s="6"/>
      <c r="C2735" s="26"/>
      <c r="D2735" s="15">
        <v>410</v>
      </c>
      <c r="G2735" s="32">
        <f t="shared" si="56"/>
        <v>0</v>
      </c>
    </row>
    <row r="2736" spans="1:7" x14ac:dyDescent="0.25">
      <c r="A2736" s="6" t="s">
        <v>3180</v>
      </c>
      <c r="B2736" s="6" t="s">
        <v>632</v>
      </c>
      <c r="C2736" s="26" t="s">
        <v>633</v>
      </c>
      <c r="D2736" s="15">
        <v>416</v>
      </c>
      <c r="G2736" s="32">
        <f t="shared" si="56"/>
        <v>0</v>
      </c>
    </row>
    <row r="2737" spans="1:7" x14ac:dyDescent="0.25">
      <c r="A2737" s="6" t="s">
        <v>3181</v>
      </c>
      <c r="B2737" s="6" t="s">
        <v>89</v>
      </c>
      <c r="C2737" s="26" t="s">
        <v>56</v>
      </c>
      <c r="D2737" s="15">
        <v>62</v>
      </c>
      <c r="G2737" s="32">
        <f t="shared" si="56"/>
        <v>0</v>
      </c>
    </row>
    <row r="2738" spans="1:7" x14ac:dyDescent="0.25">
      <c r="A2738" s="6" t="s">
        <v>3182</v>
      </c>
      <c r="B2738" s="6"/>
      <c r="C2738" s="26"/>
      <c r="D2738" s="15">
        <v>304</v>
      </c>
      <c r="G2738" s="32">
        <f t="shared" si="56"/>
        <v>0</v>
      </c>
    </row>
    <row r="2739" spans="1:7" x14ac:dyDescent="0.25">
      <c r="A2739" s="6" t="s">
        <v>3183</v>
      </c>
      <c r="B2739" s="6"/>
      <c r="C2739" s="26"/>
      <c r="D2739" s="15">
        <v>265</v>
      </c>
      <c r="G2739" s="32">
        <f t="shared" si="56"/>
        <v>0</v>
      </c>
    </row>
    <row r="2740" spans="1:7" x14ac:dyDescent="0.25">
      <c r="A2740" s="6" t="s">
        <v>3184</v>
      </c>
      <c r="B2740" s="6"/>
      <c r="C2740" s="26"/>
      <c r="D2740" s="15">
        <v>150</v>
      </c>
      <c r="G2740" s="32">
        <f t="shared" si="56"/>
        <v>0</v>
      </c>
    </row>
    <row r="2741" spans="1:7" x14ac:dyDescent="0.25">
      <c r="A2741" s="6" t="s">
        <v>3185</v>
      </c>
      <c r="B2741" s="6" t="s">
        <v>3186</v>
      </c>
      <c r="C2741" s="26" t="s">
        <v>3187</v>
      </c>
      <c r="D2741" s="15">
        <v>251</v>
      </c>
      <c r="G2741" s="32">
        <f t="shared" si="56"/>
        <v>0</v>
      </c>
    </row>
    <row r="2742" spans="1:7" x14ac:dyDescent="0.25">
      <c r="A2742" s="6" t="s">
        <v>3188</v>
      </c>
      <c r="B2742" s="6" t="s">
        <v>3189</v>
      </c>
      <c r="C2742" s="26" t="s">
        <v>3190</v>
      </c>
      <c r="D2742" s="15">
        <v>208</v>
      </c>
      <c r="G2742" s="32">
        <f t="shared" si="56"/>
        <v>0</v>
      </c>
    </row>
    <row r="2743" spans="1:7" x14ac:dyDescent="0.25">
      <c r="A2743" s="6" t="s">
        <v>3191</v>
      </c>
      <c r="B2743" s="6"/>
      <c r="C2743" s="26"/>
      <c r="D2743" s="15">
        <v>237</v>
      </c>
      <c r="G2743" s="32">
        <f t="shared" si="56"/>
        <v>0</v>
      </c>
    </row>
    <row r="2744" spans="1:7" x14ac:dyDescent="0.25">
      <c r="A2744" s="6" t="s">
        <v>3192</v>
      </c>
      <c r="B2744" s="6" t="s">
        <v>3193</v>
      </c>
      <c r="C2744" s="26" t="s">
        <v>3194</v>
      </c>
      <c r="D2744" s="15">
        <v>127</v>
      </c>
      <c r="G2744" s="32">
        <f t="shared" si="56"/>
        <v>0</v>
      </c>
    </row>
    <row r="2745" spans="1:7" x14ac:dyDescent="0.25">
      <c r="A2745" s="6" t="s">
        <v>3195</v>
      </c>
      <c r="B2745" s="6"/>
      <c r="C2745" s="26"/>
      <c r="D2745" s="15">
        <v>206</v>
      </c>
      <c r="G2745" s="32">
        <f t="shared" si="56"/>
        <v>0</v>
      </c>
    </row>
    <row r="2746" spans="1:7" x14ac:dyDescent="0.25">
      <c r="A2746" s="6" t="s">
        <v>3196</v>
      </c>
      <c r="B2746" s="6"/>
      <c r="C2746" s="26"/>
      <c r="D2746" s="15">
        <v>280</v>
      </c>
      <c r="G2746" s="32">
        <f t="shared" si="56"/>
        <v>0</v>
      </c>
    </row>
    <row r="2747" spans="1:7" x14ac:dyDescent="0.25">
      <c r="A2747" s="6" t="s">
        <v>3197</v>
      </c>
      <c r="B2747" s="6"/>
      <c r="C2747" s="26"/>
      <c r="D2747" s="15">
        <v>440</v>
      </c>
      <c r="G2747" s="32">
        <f t="shared" si="56"/>
        <v>0</v>
      </c>
    </row>
    <row r="2748" spans="1:7" x14ac:dyDescent="0.25">
      <c r="A2748" s="6" t="s">
        <v>3198</v>
      </c>
      <c r="B2748" s="6" t="s">
        <v>89</v>
      </c>
      <c r="C2748" s="26" t="s">
        <v>56</v>
      </c>
      <c r="D2748" s="15">
        <v>543</v>
      </c>
      <c r="G2748" s="32">
        <f t="shared" si="56"/>
        <v>0</v>
      </c>
    </row>
    <row r="2749" spans="1:7" x14ac:dyDescent="0.25">
      <c r="A2749" s="6" t="s">
        <v>3199</v>
      </c>
      <c r="B2749" s="6"/>
      <c r="C2749" s="26"/>
      <c r="D2749" s="15">
        <v>677</v>
      </c>
      <c r="G2749" s="32">
        <f t="shared" si="56"/>
        <v>0</v>
      </c>
    </row>
    <row r="2750" spans="1:7" x14ac:dyDescent="0.25">
      <c r="A2750" s="6" t="s">
        <v>3200</v>
      </c>
      <c r="B2750" s="6"/>
      <c r="C2750" s="26"/>
      <c r="D2750" s="15">
        <v>206.5</v>
      </c>
      <c r="G2750" s="32">
        <f t="shared" si="56"/>
        <v>0</v>
      </c>
    </row>
    <row r="2751" spans="1:7" x14ac:dyDescent="0.25">
      <c r="A2751" s="6" t="s">
        <v>3201</v>
      </c>
      <c r="B2751" s="6"/>
      <c r="C2751" s="26"/>
      <c r="D2751" s="15">
        <v>406</v>
      </c>
      <c r="G2751" s="32">
        <f t="shared" si="56"/>
        <v>0</v>
      </c>
    </row>
    <row r="2752" spans="1:7" x14ac:dyDescent="0.25">
      <c r="A2752" s="6" t="s">
        <v>3202</v>
      </c>
      <c r="B2752" s="6"/>
      <c r="C2752" s="26"/>
      <c r="D2752" s="15">
        <v>524</v>
      </c>
      <c r="G2752" s="32">
        <f t="shared" si="56"/>
        <v>0</v>
      </c>
    </row>
    <row r="2753" spans="1:7" x14ac:dyDescent="0.25">
      <c r="A2753" s="6" t="s">
        <v>3203</v>
      </c>
      <c r="B2753" s="6"/>
      <c r="C2753" s="26"/>
      <c r="D2753" s="15">
        <v>161</v>
      </c>
      <c r="G2753" s="32">
        <f t="shared" si="56"/>
        <v>0</v>
      </c>
    </row>
    <row r="2754" spans="1:7" x14ac:dyDescent="0.25">
      <c r="A2754" s="6" t="s">
        <v>3204</v>
      </c>
      <c r="B2754" s="6"/>
      <c r="C2754" s="26"/>
      <c r="D2754" s="15">
        <v>230</v>
      </c>
      <c r="G2754" s="32">
        <f t="shared" si="56"/>
        <v>0</v>
      </c>
    </row>
    <row r="2755" spans="1:7" x14ac:dyDescent="0.25">
      <c r="A2755" s="6" t="s">
        <v>3205</v>
      </c>
      <c r="B2755" s="6" t="s">
        <v>89</v>
      </c>
      <c r="C2755" s="26" t="s">
        <v>56</v>
      </c>
      <c r="D2755" s="15">
        <v>248</v>
      </c>
      <c r="G2755" s="32">
        <f t="shared" ref="G2755:G2818" si="57">SUMIF($B:$B,F2755,$D:$D)</f>
        <v>0</v>
      </c>
    </row>
    <row r="2756" spans="1:7" x14ac:dyDescent="0.25">
      <c r="A2756" s="6" t="s">
        <v>3206</v>
      </c>
      <c r="B2756" s="6" t="s">
        <v>89</v>
      </c>
      <c r="C2756" s="26" t="s">
        <v>56</v>
      </c>
      <c r="D2756" s="15">
        <v>458</v>
      </c>
      <c r="G2756" s="32">
        <f t="shared" si="57"/>
        <v>0</v>
      </c>
    </row>
    <row r="2757" spans="1:7" x14ac:dyDescent="0.25">
      <c r="A2757" s="6" t="s">
        <v>3207</v>
      </c>
      <c r="B2757" s="6"/>
      <c r="C2757" s="26"/>
      <c r="D2757" s="15">
        <v>299</v>
      </c>
      <c r="G2757" s="32">
        <f t="shared" si="57"/>
        <v>0</v>
      </c>
    </row>
    <row r="2758" spans="1:7" x14ac:dyDescent="0.25">
      <c r="A2758" s="6" t="s">
        <v>3208</v>
      </c>
      <c r="B2758" s="6"/>
      <c r="C2758" s="26"/>
      <c r="D2758" s="15">
        <v>504.5</v>
      </c>
      <c r="G2758" s="32">
        <f t="shared" si="57"/>
        <v>0</v>
      </c>
    </row>
    <row r="2759" spans="1:7" x14ac:dyDescent="0.25">
      <c r="A2759" s="6" t="s">
        <v>3209</v>
      </c>
      <c r="B2759" s="6" t="s">
        <v>3210</v>
      </c>
      <c r="C2759" s="26" t="s">
        <v>3211</v>
      </c>
      <c r="D2759" s="15">
        <v>186</v>
      </c>
      <c r="G2759" s="32">
        <f t="shared" si="57"/>
        <v>0</v>
      </c>
    </row>
    <row r="2760" spans="1:7" x14ac:dyDescent="0.25">
      <c r="A2760" s="6" t="s">
        <v>3212</v>
      </c>
      <c r="B2760" s="6" t="s">
        <v>3213</v>
      </c>
      <c r="C2760" s="26" t="s">
        <v>3214</v>
      </c>
      <c r="D2760" s="15">
        <v>700</v>
      </c>
      <c r="G2760" s="32">
        <f t="shared" si="57"/>
        <v>0</v>
      </c>
    </row>
    <row r="2761" spans="1:7" x14ac:dyDescent="0.25">
      <c r="A2761" s="6" t="s">
        <v>3215</v>
      </c>
      <c r="B2761" s="6" t="s">
        <v>3216</v>
      </c>
      <c r="C2761" s="26" t="s">
        <v>3217</v>
      </c>
      <c r="D2761" s="15">
        <v>1182</v>
      </c>
      <c r="G2761" s="32">
        <f t="shared" si="57"/>
        <v>0</v>
      </c>
    </row>
    <row r="2762" spans="1:7" x14ac:dyDescent="0.25">
      <c r="A2762" s="6" t="s">
        <v>3218</v>
      </c>
      <c r="B2762" s="6" t="s">
        <v>89</v>
      </c>
      <c r="C2762" s="26" t="s">
        <v>56</v>
      </c>
      <c r="D2762" s="15">
        <v>248</v>
      </c>
      <c r="G2762" s="32">
        <f t="shared" si="57"/>
        <v>0</v>
      </c>
    </row>
    <row r="2763" spans="1:7" x14ac:dyDescent="0.25">
      <c r="A2763" s="6" t="s">
        <v>3219</v>
      </c>
      <c r="B2763" s="6" t="s">
        <v>89</v>
      </c>
      <c r="C2763" s="26" t="s">
        <v>56</v>
      </c>
      <c r="D2763" s="15">
        <v>208</v>
      </c>
      <c r="G2763" s="32">
        <f t="shared" si="57"/>
        <v>0</v>
      </c>
    </row>
    <row r="2764" spans="1:7" x14ac:dyDescent="0.25">
      <c r="A2764" s="6" t="s">
        <v>3220</v>
      </c>
      <c r="B2764" s="6"/>
      <c r="C2764" s="26"/>
      <c r="D2764" s="15">
        <v>429</v>
      </c>
      <c r="G2764" s="32">
        <f t="shared" si="57"/>
        <v>0</v>
      </c>
    </row>
    <row r="2765" spans="1:7" x14ac:dyDescent="0.25">
      <c r="A2765" s="6" t="s">
        <v>3221</v>
      </c>
      <c r="B2765" s="6" t="s">
        <v>89</v>
      </c>
      <c r="C2765" s="26" t="s">
        <v>56</v>
      </c>
      <c r="D2765" s="15">
        <v>334</v>
      </c>
      <c r="G2765" s="32">
        <f t="shared" si="57"/>
        <v>0</v>
      </c>
    </row>
    <row r="2766" spans="1:7" x14ac:dyDescent="0.25">
      <c r="A2766" s="6" t="s">
        <v>3222</v>
      </c>
      <c r="B2766" s="6"/>
      <c r="C2766" s="26"/>
      <c r="D2766" s="15">
        <v>597</v>
      </c>
      <c r="G2766" s="32">
        <f t="shared" si="57"/>
        <v>0</v>
      </c>
    </row>
    <row r="2767" spans="1:7" x14ac:dyDescent="0.25">
      <c r="A2767" s="6" t="s">
        <v>3223</v>
      </c>
      <c r="B2767" s="6" t="s">
        <v>3224</v>
      </c>
      <c r="C2767" s="26" t="s">
        <v>3225</v>
      </c>
      <c r="D2767" s="15">
        <v>208</v>
      </c>
      <c r="G2767" s="32">
        <f t="shared" si="57"/>
        <v>0</v>
      </c>
    </row>
    <row r="2768" spans="1:7" x14ac:dyDescent="0.25">
      <c r="A2768" s="6" t="s">
        <v>3226</v>
      </c>
      <c r="B2768" s="6" t="s">
        <v>3227</v>
      </c>
      <c r="C2768" s="26" t="s">
        <v>320</v>
      </c>
      <c r="D2768" s="15">
        <v>856</v>
      </c>
      <c r="G2768" s="32">
        <f t="shared" si="57"/>
        <v>0</v>
      </c>
    </row>
    <row r="2769" spans="1:7" x14ac:dyDescent="0.25">
      <c r="A2769" s="6" t="s">
        <v>3228</v>
      </c>
      <c r="B2769" s="6"/>
      <c r="C2769" s="26"/>
      <c r="D2769" s="15">
        <v>811</v>
      </c>
      <c r="G2769" s="32">
        <f t="shared" si="57"/>
        <v>0</v>
      </c>
    </row>
    <row r="2770" spans="1:7" x14ac:dyDescent="0.25">
      <c r="A2770" s="6" t="s">
        <v>3229</v>
      </c>
      <c r="B2770" s="6"/>
      <c r="C2770" s="26"/>
      <c r="D2770" s="15">
        <v>828</v>
      </c>
      <c r="G2770" s="32">
        <f t="shared" si="57"/>
        <v>0</v>
      </c>
    </row>
    <row r="2771" spans="1:7" x14ac:dyDescent="0.25">
      <c r="A2771" s="6" t="s">
        <v>3230</v>
      </c>
      <c r="B2771" s="6" t="s">
        <v>89</v>
      </c>
      <c r="C2771" s="26" t="s">
        <v>56</v>
      </c>
      <c r="D2771" s="15">
        <v>417</v>
      </c>
      <c r="G2771" s="32">
        <f t="shared" si="57"/>
        <v>0</v>
      </c>
    </row>
    <row r="2772" spans="1:7" x14ac:dyDescent="0.25">
      <c r="A2772" s="6" t="s">
        <v>3231</v>
      </c>
      <c r="B2772" s="6"/>
      <c r="C2772" s="26"/>
      <c r="D2772" s="15">
        <v>435</v>
      </c>
      <c r="G2772" s="32">
        <f t="shared" si="57"/>
        <v>0</v>
      </c>
    </row>
    <row r="2773" spans="1:7" x14ac:dyDescent="0.25">
      <c r="A2773" s="6" t="s">
        <v>3232</v>
      </c>
      <c r="B2773" s="6"/>
      <c r="C2773" s="26"/>
      <c r="D2773" s="15">
        <v>332</v>
      </c>
      <c r="G2773" s="32">
        <f t="shared" si="57"/>
        <v>0</v>
      </c>
    </row>
    <row r="2774" spans="1:7" x14ac:dyDescent="0.25">
      <c r="A2774" s="6" t="s">
        <v>3233</v>
      </c>
      <c r="B2774" s="6"/>
      <c r="C2774" s="26"/>
      <c r="D2774" s="15">
        <v>320</v>
      </c>
      <c r="G2774" s="32">
        <f t="shared" si="57"/>
        <v>0</v>
      </c>
    </row>
    <row r="2775" spans="1:7" x14ac:dyDescent="0.25">
      <c r="A2775" s="6" t="s">
        <v>3234</v>
      </c>
      <c r="B2775" s="6"/>
      <c r="C2775" s="26"/>
      <c r="D2775" s="15">
        <v>570</v>
      </c>
      <c r="G2775" s="32">
        <f t="shared" si="57"/>
        <v>0</v>
      </c>
    </row>
    <row r="2776" spans="1:7" x14ac:dyDescent="0.25">
      <c r="A2776" s="6" t="s">
        <v>3235</v>
      </c>
      <c r="B2776" s="6"/>
      <c r="C2776" s="26"/>
      <c r="D2776" s="15">
        <v>564</v>
      </c>
      <c r="G2776" s="32">
        <f t="shared" si="57"/>
        <v>0</v>
      </c>
    </row>
    <row r="2777" spans="1:7" x14ac:dyDescent="0.25">
      <c r="A2777" s="6" t="s">
        <v>3236</v>
      </c>
      <c r="B2777" s="6"/>
      <c r="C2777" s="26"/>
      <c r="D2777" s="15">
        <v>604</v>
      </c>
      <c r="G2777" s="32">
        <f t="shared" si="57"/>
        <v>0</v>
      </c>
    </row>
    <row r="2778" spans="1:7" x14ac:dyDescent="0.25">
      <c r="A2778" s="6" t="s">
        <v>3237</v>
      </c>
      <c r="B2778" s="6"/>
      <c r="C2778" s="26"/>
      <c r="D2778" s="15">
        <v>381</v>
      </c>
      <c r="G2778" s="32">
        <f t="shared" si="57"/>
        <v>0</v>
      </c>
    </row>
    <row r="2779" spans="1:7" x14ac:dyDescent="0.25">
      <c r="A2779" s="6" t="s">
        <v>3238</v>
      </c>
      <c r="B2779" s="6" t="s">
        <v>3239</v>
      </c>
      <c r="C2779" s="26" t="s">
        <v>3240</v>
      </c>
      <c r="D2779" s="15">
        <v>125</v>
      </c>
      <c r="G2779" s="32">
        <f t="shared" si="57"/>
        <v>0</v>
      </c>
    </row>
    <row r="2780" spans="1:7" x14ac:dyDescent="0.25">
      <c r="A2780" s="6" t="s">
        <v>3241</v>
      </c>
      <c r="B2780" s="6" t="s">
        <v>3242</v>
      </c>
      <c r="C2780" s="26" t="s">
        <v>3243</v>
      </c>
      <c r="D2780" s="15">
        <v>104</v>
      </c>
      <c r="G2780" s="32">
        <f t="shared" si="57"/>
        <v>0</v>
      </c>
    </row>
    <row r="2781" spans="1:7" x14ac:dyDescent="0.25">
      <c r="A2781" s="6" t="s">
        <v>3244</v>
      </c>
      <c r="B2781" s="6" t="s">
        <v>89</v>
      </c>
      <c r="C2781" s="26" t="s">
        <v>56</v>
      </c>
      <c r="D2781" s="15">
        <v>417</v>
      </c>
      <c r="G2781" s="32">
        <f t="shared" si="57"/>
        <v>0</v>
      </c>
    </row>
    <row r="2782" spans="1:7" x14ac:dyDescent="0.25">
      <c r="A2782" s="6" t="s">
        <v>3245</v>
      </c>
      <c r="B2782" s="6" t="s">
        <v>89</v>
      </c>
      <c r="C2782" s="26" t="s">
        <v>56</v>
      </c>
      <c r="D2782" s="15">
        <v>387</v>
      </c>
      <c r="G2782" s="32">
        <f t="shared" si="57"/>
        <v>0</v>
      </c>
    </row>
    <row r="2783" spans="1:7" x14ac:dyDescent="0.25">
      <c r="A2783" s="6" t="s">
        <v>3246</v>
      </c>
      <c r="B2783" s="6" t="s">
        <v>89</v>
      </c>
      <c r="C2783" s="26" t="s">
        <v>56</v>
      </c>
      <c r="D2783" s="15">
        <v>543</v>
      </c>
      <c r="G2783" s="32">
        <f t="shared" si="57"/>
        <v>0</v>
      </c>
    </row>
    <row r="2784" spans="1:7" x14ac:dyDescent="0.25">
      <c r="A2784" s="6" t="s">
        <v>3247</v>
      </c>
      <c r="B2784" s="6" t="s">
        <v>3248</v>
      </c>
      <c r="C2784" s="26" t="s">
        <v>3249</v>
      </c>
      <c r="D2784" s="15">
        <v>344</v>
      </c>
      <c r="G2784" s="32">
        <f t="shared" si="57"/>
        <v>0</v>
      </c>
    </row>
    <row r="2785" spans="1:7" x14ac:dyDescent="0.25">
      <c r="A2785" s="6" t="s">
        <v>3250</v>
      </c>
      <c r="B2785" s="6"/>
      <c r="C2785" s="26"/>
      <c r="D2785" s="15">
        <v>456</v>
      </c>
      <c r="G2785" s="32">
        <f t="shared" si="57"/>
        <v>0</v>
      </c>
    </row>
    <row r="2786" spans="1:7" x14ac:dyDescent="0.25">
      <c r="A2786" s="6" t="s">
        <v>3251</v>
      </c>
      <c r="B2786" s="6"/>
      <c r="C2786" s="26"/>
      <c r="D2786" s="15">
        <v>206</v>
      </c>
      <c r="G2786" s="32">
        <f t="shared" si="57"/>
        <v>0</v>
      </c>
    </row>
    <row r="2787" spans="1:7" x14ac:dyDescent="0.25">
      <c r="A2787" s="6" t="s">
        <v>3252</v>
      </c>
      <c r="B2787" s="6"/>
      <c r="C2787" s="26"/>
      <c r="D2787" s="15">
        <v>142.43</v>
      </c>
      <c r="G2787" s="32">
        <f t="shared" si="57"/>
        <v>0</v>
      </c>
    </row>
    <row r="2788" spans="1:7" x14ac:dyDescent="0.25">
      <c r="A2788" s="6" t="s">
        <v>3253</v>
      </c>
      <c r="B2788" s="6"/>
      <c r="C2788" s="26"/>
      <c r="D2788" s="15">
        <v>360</v>
      </c>
      <c r="G2788" s="32">
        <f t="shared" si="57"/>
        <v>0</v>
      </c>
    </row>
    <row r="2789" spans="1:7" x14ac:dyDescent="0.25">
      <c r="A2789" s="6" t="s">
        <v>3254</v>
      </c>
      <c r="B2789" s="6"/>
      <c r="C2789" s="26"/>
      <c r="D2789" s="15">
        <v>168</v>
      </c>
      <c r="G2789" s="32">
        <f t="shared" si="57"/>
        <v>0</v>
      </c>
    </row>
    <row r="2790" spans="1:7" x14ac:dyDescent="0.25">
      <c r="A2790" s="6" t="s">
        <v>3255</v>
      </c>
      <c r="B2790" s="6"/>
      <c r="C2790" s="26"/>
      <c r="D2790" s="15">
        <v>299</v>
      </c>
      <c r="G2790" s="32">
        <f t="shared" si="57"/>
        <v>0</v>
      </c>
    </row>
    <row r="2791" spans="1:7" x14ac:dyDescent="0.25">
      <c r="A2791" s="6" t="s">
        <v>3256</v>
      </c>
      <c r="B2791" s="6" t="s">
        <v>730</v>
      </c>
      <c r="C2791" s="26" t="s">
        <v>731</v>
      </c>
      <c r="D2791" s="15">
        <v>82</v>
      </c>
      <c r="G2791" s="32">
        <f t="shared" si="57"/>
        <v>0</v>
      </c>
    </row>
    <row r="2792" spans="1:7" x14ac:dyDescent="0.25">
      <c r="A2792" s="6" t="s">
        <v>3257</v>
      </c>
      <c r="B2792" s="6"/>
      <c r="C2792" s="26"/>
      <c r="D2792" s="15">
        <v>450</v>
      </c>
      <c r="G2792" s="32">
        <f t="shared" si="57"/>
        <v>0</v>
      </c>
    </row>
    <row r="2793" spans="1:7" x14ac:dyDescent="0.25">
      <c r="A2793" s="6" t="s">
        <v>3258</v>
      </c>
      <c r="B2793" s="6" t="s">
        <v>3259</v>
      </c>
      <c r="C2793" s="26" t="s">
        <v>3260</v>
      </c>
      <c r="D2793" s="15">
        <v>198</v>
      </c>
      <c r="G2793" s="32">
        <f t="shared" si="57"/>
        <v>0</v>
      </c>
    </row>
    <row r="2794" spans="1:7" x14ac:dyDescent="0.25">
      <c r="A2794" s="6" t="s">
        <v>3261</v>
      </c>
      <c r="B2794" s="6"/>
      <c r="C2794" s="26"/>
      <c r="D2794" s="15">
        <v>250</v>
      </c>
      <c r="G2794" s="32">
        <f t="shared" si="57"/>
        <v>0</v>
      </c>
    </row>
    <row r="2795" spans="1:7" x14ac:dyDescent="0.25">
      <c r="A2795" s="6" t="s">
        <v>3262</v>
      </c>
      <c r="B2795" s="6" t="s">
        <v>89</v>
      </c>
      <c r="C2795" s="26" t="s">
        <v>56</v>
      </c>
      <c r="D2795" s="15">
        <v>38</v>
      </c>
      <c r="G2795" s="32">
        <f t="shared" si="57"/>
        <v>0</v>
      </c>
    </row>
    <row r="2796" spans="1:7" x14ac:dyDescent="0.25">
      <c r="A2796" s="6" t="s">
        <v>3263</v>
      </c>
      <c r="B2796" s="6"/>
      <c r="C2796" s="26"/>
      <c r="D2796" s="15">
        <v>609</v>
      </c>
      <c r="G2796" s="32">
        <f t="shared" si="57"/>
        <v>0</v>
      </c>
    </row>
    <row r="2797" spans="1:7" x14ac:dyDescent="0.25">
      <c r="A2797" s="6" t="s">
        <v>3264</v>
      </c>
      <c r="B2797" s="6"/>
      <c r="C2797" s="26"/>
      <c r="D2797" s="15">
        <v>519</v>
      </c>
      <c r="G2797" s="32">
        <f t="shared" si="57"/>
        <v>0</v>
      </c>
    </row>
    <row r="2798" spans="1:7" x14ac:dyDescent="0.25">
      <c r="A2798" s="6" t="s">
        <v>3265</v>
      </c>
      <c r="B2798" s="6" t="s">
        <v>89</v>
      </c>
      <c r="C2798" s="26" t="s">
        <v>56</v>
      </c>
      <c r="D2798" s="15">
        <v>99</v>
      </c>
      <c r="G2798" s="32">
        <f t="shared" si="57"/>
        <v>0</v>
      </c>
    </row>
    <row r="2799" spans="1:7" x14ac:dyDescent="0.25">
      <c r="A2799" s="6" t="s">
        <v>3266</v>
      </c>
      <c r="B2799" s="6"/>
      <c r="C2799" s="26"/>
      <c r="D2799" s="15">
        <v>386</v>
      </c>
      <c r="G2799" s="32">
        <f t="shared" si="57"/>
        <v>0</v>
      </c>
    </row>
    <row r="2800" spans="1:7" x14ac:dyDescent="0.25">
      <c r="A2800" s="6" t="s">
        <v>3267</v>
      </c>
      <c r="B2800" s="6" t="s">
        <v>3268</v>
      </c>
      <c r="C2800" s="26" t="s">
        <v>3269</v>
      </c>
      <c r="D2800" s="15">
        <v>574</v>
      </c>
      <c r="G2800" s="32">
        <f t="shared" si="57"/>
        <v>0</v>
      </c>
    </row>
    <row r="2801" spans="1:7" x14ac:dyDescent="0.25">
      <c r="A2801" s="6" t="s">
        <v>3270</v>
      </c>
      <c r="B2801" s="6" t="s">
        <v>3271</v>
      </c>
      <c r="C2801" s="26" t="s">
        <v>320</v>
      </c>
      <c r="D2801" s="15">
        <v>167</v>
      </c>
      <c r="G2801" s="32">
        <f t="shared" si="57"/>
        <v>0</v>
      </c>
    </row>
    <row r="2802" spans="1:7" x14ac:dyDescent="0.25">
      <c r="A2802" s="6" t="s">
        <v>3272</v>
      </c>
      <c r="B2802" s="6" t="s">
        <v>89</v>
      </c>
      <c r="C2802" s="26" t="s">
        <v>56</v>
      </c>
      <c r="D2802" s="15">
        <v>240</v>
      </c>
      <c r="G2802" s="32">
        <f t="shared" si="57"/>
        <v>0</v>
      </c>
    </row>
    <row r="2803" spans="1:7" x14ac:dyDescent="0.25">
      <c r="A2803" s="6" t="s">
        <v>3273</v>
      </c>
      <c r="B2803" s="6" t="s">
        <v>755</v>
      </c>
      <c r="C2803" s="26" t="s">
        <v>756</v>
      </c>
      <c r="D2803" s="15">
        <v>104</v>
      </c>
      <c r="G2803" s="32">
        <f t="shared" si="57"/>
        <v>0</v>
      </c>
    </row>
    <row r="2804" spans="1:7" x14ac:dyDescent="0.25">
      <c r="A2804" s="6" t="s">
        <v>3274</v>
      </c>
      <c r="B2804" s="6" t="s">
        <v>3275</v>
      </c>
      <c r="C2804" s="26" t="s">
        <v>3276</v>
      </c>
      <c r="D2804" s="15">
        <v>604</v>
      </c>
      <c r="G2804" s="32">
        <f t="shared" si="57"/>
        <v>0</v>
      </c>
    </row>
    <row r="2805" spans="1:7" x14ac:dyDescent="0.25">
      <c r="A2805" s="6" t="s">
        <v>3277</v>
      </c>
      <c r="B2805" s="6" t="s">
        <v>3278</v>
      </c>
      <c r="C2805" s="26" t="s">
        <v>3279</v>
      </c>
      <c r="D2805" s="15">
        <v>227</v>
      </c>
      <c r="G2805" s="32">
        <f t="shared" si="57"/>
        <v>0</v>
      </c>
    </row>
    <row r="2806" spans="1:7" x14ac:dyDescent="0.25">
      <c r="A2806" s="6" t="s">
        <v>3280</v>
      </c>
      <c r="B2806" s="6" t="s">
        <v>89</v>
      </c>
      <c r="C2806" s="26" t="s">
        <v>56</v>
      </c>
      <c r="D2806" s="15">
        <v>251</v>
      </c>
      <c r="G2806" s="32">
        <f t="shared" si="57"/>
        <v>0</v>
      </c>
    </row>
    <row r="2807" spans="1:7" x14ac:dyDescent="0.25">
      <c r="A2807" s="6" t="s">
        <v>3281</v>
      </c>
      <c r="B2807" s="6"/>
      <c r="C2807" s="26"/>
      <c r="D2807" s="15">
        <v>176</v>
      </c>
      <c r="G2807" s="32">
        <f t="shared" si="57"/>
        <v>0</v>
      </c>
    </row>
    <row r="2808" spans="1:7" x14ac:dyDescent="0.25">
      <c r="A2808" s="6" t="s">
        <v>3282</v>
      </c>
      <c r="B2808" s="6" t="s">
        <v>89</v>
      </c>
      <c r="C2808" s="26" t="s">
        <v>56</v>
      </c>
      <c r="D2808" s="15">
        <v>313</v>
      </c>
      <c r="G2808" s="32">
        <f t="shared" si="57"/>
        <v>0</v>
      </c>
    </row>
    <row r="2809" spans="1:7" x14ac:dyDescent="0.25">
      <c r="A2809" s="6" t="s">
        <v>3283</v>
      </c>
      <c r="B2809" s="6"/>
      <c r="C2809" s="26"/>
      <c r="D2809" s="15">
        <v>280</v>
      </c>
      <c r="G2809" s="32">
        <f t="shared" si="57"/>
        <v>0</v>
      </c>
    </row>
    <row r="2810" spans="1:7" x14ac:dyDescent="0.25">
      <c r="A2810" s="6" t="s">
        <v>3284</v>
      </c>
      <c r="B2810" s="6"/>
      <c r="C2810" s="26"/>
      <c r="D2810" s="15">
        <v>190</v>
      </c>
      <c r="G2810" s="32">
        <f t="shared" si="57"/>
        <v>0</v>
      </c>
    </row>
    <row r="2811" spans="1:7" x14ac:dyDescent="0.25">
      <c r="A2811" s="6" t="s">
        <v>3285</v>
      </c>
      <c r="B2811" s="6"/>
      <c r="C2811" s="26"/>
      <c r="D2811" s="15">
        <v>325</v>
      </c>
      <c r="G2811" s="32">
        <f t="shared" si="57"/>
        <v>0</v>
      </c>
    </row>
    <row r="2812" spans="1:7" x14ac:dyDescent="0.25">
      <c r="A2812" s="6" t="s">
        <v>3286</v>
      </c>
      <c r="B2812" s="6" t="s">
        <v>89</v>
      </c>
      <c r="C2812" s="26" t="s">
        <v>56</v>
      </c>
      <c r="D2812" s="15">
        <v>145</v>
      </c>
      <c r="G2812" s="32">
        <f t="shared" si="57"/>
        <v>0</v>
      </c>
    </row>
    <row r="2813" spans="1:7" x14ac:dyDescent="0.25">
      <c r="A2813" s="6" t="s">
        <v>3287</v>
      </c>
      <c r="B2813" s="6" t="s">
        <v>89</v>
      </c>
      <c r="C2813" s="26" t="s">
        <v>56</v>
      </c>
      <c r="D2813" s="15">
        <v>617</v>
      </c>
      <c r="G2813" s="32">
        <f t="shared" si="57"/>
        <v>0</v>
      </c>
    </row>
    <row r="2814" spans="1:7" x14ac:dyDescent="0.25">
      <c r="A2814" s="6" t="s">
        <v>3288</v>
      </c>
      <c r="B2814" s="6" t="s">
        <v>89</v>
      </c>
      <c r="C2814" s="26" t="s">
        <v>56</v>
      </c>
      <c r="D2814" s="15">
        <v>114</v>
      </c>
      <c r="G2814" s="32">
        <f t="shared" si="57"/>
        <v>0</v>
      </c>
    </row>
    <row r="2815" spans="1:7" x14ac:dyDescent="0.25">
      <c r="A2815" s="6" t="s">
        <v>3289</v>
      </c>
      <c r="B2815" s="6"/>
      <c r="C2815" s="26"/>
      <c r="D2815" s="15">
        <v>503</v>
      </c>
      <c r="G2815" s="32">
        <f t="shared" si="57"/>
        <v>0</v>
      </c>
    </row>
    <row r="2816" spans="1:7" x14ac:dyDescent="0.25">
      <c r="A2816" s="6" t="s">
        <v>3290</v>
      </c>
      <c r="B2816" s="6"/>
      <c r="C2816" s="26"/>
      <c r="D2816" s="15">
        <v>336</v>
      </c>
      <c r="G2816" s="32">
        <f t="shared" si="57"/>
        <v>0</v>
      </c>
    </row>
    <row r="2817" spans="1:7" x14ac:dyDescent="0.25">
      <c r="A2817" s="6" t="s">
        <v>3291</v>
      </c>
      <c r="B2817" s="6"/>
      <c r="C2817" s="26"/>
      <c r="D2817" s="15">
        <v>161</v>
      </c>
      <c r="G2817" s="32">
        <f t="shared" si="57"/>
        <v>0</v>
      </c>
    </row>
    <row r="2818" spans="1:7" x14ac:dyDescent="0.25">
      <c r="A2818" s="6" t="s">
        <v>3292</v>
      </c>
      <c r="B2818" s="6" t="s">
        <v>3293</v>
      </c>
      <c r="C2818" s="26" t="s">
        <v>3294</v>
      </c>
      <c r="D2818" s="15">
        <v>235</v>
      </c>
      <c r="G2818" s="32">
        <f t="shared" si="57"/>
        <v>0</v>
      </c>
    </row>
    <row r="2819" spans="1:7" x14ac:dyDescent="0.25">
      <c r="A2819" s="6" t="s">
        <v>3295</v>
      </c>
      <c r="B2819" s="6"/>
      <c r="C2819" s="26"/>
      <c r="D2819" s="15">
        <v>286</v>
      </c>
      <c r="G2819" s="32">
        <f t="shared" ref="G2819:G2882" si="58">SUMIF($B:$B,F2819,$D:$D)</f>
        <v>0</v>
      </c>
    </row>
    <row r="2820" spans="1:7" x14ac:dyDescent="0.25">
      <c r="A2820" s="6" t="s">
        <v>3296</v>
      </c>
      <c r="B2820" s="6" t="s">
        <v>89</v>
      </c>
      <c r="C2820" s="26" t="s">
        <v>56</v>
      </c>
      <c r="D2820" s="15">
        <v>290</v>
      </c>
      <c r="G2820" s="32">
        <f t="shared" si="58"/>
        <v>0</v>
      </c>
    </row>
    <row r="2821" spans="1:7" x14ac:dyDescent="0.25">
      <c r="A2821" s="6" t="s">
        <v>3297</v>
      </c>
      <c r="B2821" s="6" t="s">
        <v>89</v>
      </c>
      <c r="C2821" s="26" t="s">
        <v>56</v>
      </c>
      <c r="D2821" s="15">
        <v>198</v>
      </c>
      <c r="G2821" s="32">
        <f t="shared" si="58"/>
        <v>0</v>
      </c>
    </row>
    <row r="2822" spans="1:7" x14ac:dyDescent="0.25">
      <c r="A2822" s="6" t="s">
        <v>3298</v>
      </c>
      <c r="B2822" s="6"/>
      <c r="C2822" s="26"/>
      <c r="D2822" s="15">
        <v>309</v>
      </c>
      <c r="G2822" s="32">
        <f t="shared" si="58"/>
        <v>0</v>
      </c>
    </row>
    <row r="2823" spans="1:7" x14ac:dyDescent="0.25">
      <c r="A2823" s="6" t="s">
        <v>3299</v>
      </c>
      <c r="B2823" s="6"/>
      <c r="C2823" s="26"/>
      <c r="D2823" s="15">
        <v>354</v>
      </c>
      <c r="G2823" s="32">
        <f t="shared" si="58"/>
        <v>0</v>
      </c>
    </row>
    <row r="2824" spans="1:7" x14ac:dyDescent="0.25">
      <c r="A2824" s="6" t="s">
        <v>3300</v>
      </c>
      <c r="B2824" s="6" t="s">
        <v>89</v>
      </c>
      <c r="C2824" s="26" t="s">
        <v>56</v>
      </c>
      <c r="D2824" s="15">
        <v>554</v>
      </c>
      <c r="G2824" s="32">
        <f t="shared" si="58"/>
        <v>0</v>
      </c>
    </row>
    <row r="2825" spans="1:7" x14ac:dyDescent="0.25">
      <c r="A2825" s="6" t="s">
        <v>3301</v>
      </c>
      <c r="B2825" s="6" t="s">
        <v>598</v>
      </c>
      <c r="C2825" s="26" t="s">
        <v>599</v>
      </c>
      <c r="D2825" s="15">
        <v>323</v>
      </c>
      <c r="G2825" s="32">
        <f t="shared" si="58"/>
        <v>0</v>
      </c>
    </row>
    <row r="2826" spans="1:7" x14ac:dyDescent="0.25">
      <c r="A2826" s="6" t="s">
        <v>3302</v>
      </c>
      <c r="B2826" s="6"/>
      <c r="C2826" s="26"/>
      <c r="D2826" s="15">
        <v>331</v>
      </c>
      <c r="G2826" s="32">
        <f t="shared" si="58"/>
        <v>0</v>
      </c>
    </row>
    <row r="2827" spans="1:7" x14ac:dyDescent="0.25">
      <c r="A2827" s="6" t="s">
        <v>3303</v>
      </c>
      <c r="B2827" s="6" t="s">
        <v>89</v>
      </c>
      <c r="C2827" s="26" t="s">
        <v>56</v>
      </c>
      <c r="D2827" s="15">
        <v>354</v>
      </c>
      <c r="G2827" s="32">
        <f t="shared" si="58"/>
        <v>0</v>
      </c>
    </row>
    <row r="2828" spans="1:7" x14ac:dyDescent="0.25">
      <c r="A2828" s="6" t="s">
        <v>3304</v>
      </c>
      <c r="B2828" s="6"/>
      <c r="C2828" s="26"/>
      <c r="D2828" s="15">
        <v>199</v>
      </c>
      <c r="G2828" s="32">
        <f t="shared" si="58"/>
        <v>0</v>
      </c>
    </row>
    <row r="2829" spans="1:7" x14ac:dyDescent="0.25">
      <c r="A2829" s="6" t="s">
        <v>3305</v>
      </c>
      <c r="B2829" s="6"/>
      <c r="C2829" s="26"/>
      <c r="D2829" s="15">
        <v>519</v>
      </c>
      <c r="G2829" s="32">
        <f t="shared" si="58"/>
        <v>0</v>
      </c>
    </row>
    <row r="2830" spans="1:7" x14ac:dyDescent="0.25">
      <c r="A2830" s="6" t="s">
        <v>3306</v>
      </c>
      <c r="B2830" s="6" t="s">
        <v>89</v>
      </c>
      <c r="C2830" s="26" t="s">
        <v>56</v>
      </c>
      <c r="D2830" s="15">
        <v>576</v>
      </c>
      <c r="G2830" s="32">
        <f t="shared" si="58"/>
        <v>0</v>
      </c>
    </row>
    <row r="2831" spans="1:7" x14ac:dyDescent="0.25">
      <c r="A2831" s="6" t="s">
        <v>3307</v>
      </c>
      <c r="B2831" s="6"/>
      <c r="C2831" s="26"/>
      <c r="D2831" s="15">
        <v>131</v>
      </c>
      <c r="G2831" s="32">
        <f t="shared" si="58"/>
        <v>0</v>
      </c>
    </row>
    <row r="2832" spans="1:7" x14ac:dyDescent="0.25">
      <c r="A2832" s="6" t="s">
        <v>3308</v>
      </c>
      <c r="B2832" s="6"/>
      <c r="C2832" s="26"/>
      <c r="D2832" s="15">
        <v>849</v>
      </c>
      <c r="G2832" s="32">
        <f t="shared" si="58"/>
        <v>0</v>
      </c>
    </row>
    <row r="2833" spans="1:7" x14ac:dyDescent="0.25">
      <c r="A2833" s="6" t="s">
        <v>3309</v>
      </c>
      <c r="B2833" s="6"/>
      <c r="C2833" s="26"/>
      <c r="D2833" s="15">
        <v>187</v>
      </c>
      <c r="G2833" s="32">
        <f t="shared" si="58"/>
        <v>0</v>
      </c>
    </row>
    <row r="2834" spans="1:7" x14ac:dyDescent="0.25">
      <c r="A2834" s="6" t="s">
        <v>3310</v>
      </c>
      <c r="B2834" s="6" t="s">
        <v>89</v>
      </c>
      <c r="C2834" s="26" t="s">
        <v>56</v>
      </c>
      <c r="D2834" s="15">
        <v>376</v>
      </c>
      <c r="G2834" s="32">
        <f t="shared" si="58"/>
        <v>0</v>
      </c>
    </row>
    <row r="2835" spans="1:7" x14ac:dyDescent="0.25">
      <c r="A2835" s="6" t="s">
        <v>3311</v>
      </c>
      <c r="B2835" s="6" t="s">
        <v>89</v>
      </c>
      <c r="C2835" s="26" t="s">
        <v>56</v>
      </c>
      <c r="D2835" s="15">
        <v>240</v>
      </c>
      <c r="G2835" s="32">
        <f t="shared" si="58"/>
        <v>0</v>
      </c>
    </row>
    <row r="2836" spans="1:7" x14ac:dyDescent="0.25">
      <c r="A2836" s="6" t="s">
        <v>3312</v>
      </c>
      <c r="B2836" s="6" t="s">
        <v>89</v>
      </c>
      <c r="C2836" s="26" t="s">
        <v>56</v>
      </c>
      <c r="D2836" s="15">
        <v>782</v>
      </c>
      <c r="G2836" s="32">
        <f t="shared" si="58"/>
        <v>0</v>
      </c>
    </row>
    <row r="2837" spans="1:7" x14ac:dyDescent="0.25">
      <c r="A2837" s="6" t="s">
        <v>3313</v>
      </c>
      <c r="B2837" s="6"/>
      <c r="C2837" s="26"/>
      <c r="D2837" s="15">
        <v>243</v>
      </c>
      <c r="G2837" s="32">
        <f t="shared" si="58"/>
        <v>0</v>
      </c>
    </row>
    <row r="2838" spans="1:7" x14ac:dyDescent="0.25">
      <c r="A2838" s="6" t="s">
        <v>3314</v>
      </c>
      <c r="B2838" s="6"/>
      <c r="C2838" s="26"/>
      <c r="D2838" s="15">
        <v>216</v>
      </c>
      <c r="G2838" s="32">
        <f t="shared" si="58"/>
        <v>0</v>
      </c>
    </row>
    <row r="2839" spans="1:7" x14ac:dyDescent="0.25">
      <c r="A2839" s="6" t="s">
        <v>3315</v>
      </c>
      <c r="B2839" s="6" t="s">
        <v>89</v>
      </c>
      <c r="C2839" s="26" t="s">
        <v>56</v>
      </c>
      <c r="D2839" s="15">
        <v>449</v>
      </c>
      <c r="G2839" s="32">
        <f t="shared" si="58"/>
        <v>0</v>
      </c>
    </row>
    <row r="2840" spans="1:7" x14ac:dyDescent="0.25">
      <c r="A2840" s="6" t="s">
        <v>3316</v>
      </c>
      <c r="B2840" s="6" t="s">
        <v>89</v>
      </c>
      <c r="C2840" s="26" t="s">
        <v>56</v>
      </c>
      <c r="D2840" s="15">
        <v>208</v>
      </c>
      <c r="G2840" s="32">
        <f t="shared" si="58"/>
        <v>0</v>
      </c>
    </row>
    <row r="2841" spans="1:7" x14ac:dyDescent="0.25">
      <c r="A2841" s="6" t="s">
        <v>3317</v>
      </c>
      <c r="B2841" s="6" t="s">
        <v>89</v>
      </c>
      <c r="C2841" s="26" t="s">
        <v>56</v>
      </c>
      <c r="D2841" s="15">
        <v>398</v>
      </c>
      <c r="G2841" s="32">
        <f t="shared" si="58"/>
        <v>0</v>
      </c>
    </row>
    <row r="2842" spans="1:7" x14ac:dyDescent="0.25">
      <c r="A2842" s="6" t="s">
        <v>3318</v>
      </c>
      <c r="B2842" s="6"/>
      <c r="C2842" s="26"/>
      <c r="D2842" s="15">
        <v>280</v>
      </c>
      <c r="G2842" s="32">
        <f t="shared" si="58"/>
        <v>0</v>
      </c>
    </row>
    <row r="2843" spans="1:7" x14ac:dyDescent="0.25">
      <c r="A2843" s="6" t="s">
        <v>3319</v>
      </c>
      <c r="B2843" s="6"/>
      <c r="C2843" s="26"/>
      <c r="D2843" s="15">
        <v>734</v>
      </c>
      <c r="G2843" s="32">
        <f t="shared" si="58"/>
        <v>0</v>
      </c>
    </row>
    <row r="2844" spans="1:7" x14ac:dyDescent="0.25">
      <c r="A2844" s="6" t="s">
        <v>3320</v>
      </c>
      <c r="B2844" s="6" t="s">
        <v>89</v>
      </c>
      <c r="C2844" s="26" t="s">
        <v>56</v>
      </c>
      <c r="D2844" s="15">
        <v>387</v>
      </c>
      <c r="G2844" s="32">
        <f t="shared" si="58"/>
        <v>0</v>
      </c>
    </row>
    <row r="2845" spans="1:7" x14ac:dyDescent="0.25">
      <c r="A2845" s="6" t="s">
        <v>3321</v>
      </c>
      <c r="B2845" s="6"/>
      <c r="C2845" s="26"/>
      <c r="D2845" s="15">
        <v>239</v>
      </c>
      <c r="G2845" s="32">
        <f t="shared" si="58"/>
        <v>0</v>
      </c>
    </row>
    <row r="2846" spans="1:7" x14ac:dyDescent="0.25">
      <c r="A2846" s="6" t="s">
        <v>3322</v>
      </c>
      <c r="B2846" s="6" t="s">
        <v>89</v>
      </c>
      <c r="C2846" s="26" t="s">
        <v>56</v>
      </c>
      <c r="D2846" s="15">
        <v>198</v>
      </c>
      <c r="G2846" s="32">
        <f t="shared" si="58"/>
        <v>0</v>
      </c>
    </row>
    <row r="2847" spans="1:7" x14ac:dyDescent="0.25">
      <c r="A2847" s="6" t="s">
        <v>3323</v>
      </c>
      <c r="B2847" s="6"/>
      <c r="C2847" s="26"/>
      <c r="D2847" s="15">
        <v>636</v>
      </c>
      <c r="G2847" s="32">
        <f t="shared" si="58"/>
        <v>0</v>
      </c>
    </row>
    <row r="2848" spans="1:7" x14ac:dyDescent="0.25">
      <c r="A2848" s="6" t="s">
        <v>3324</v>
      </c>
      <c r="B2848" s="6"/>
      <c r="C2848" s="26"/>
      <c r="D2848" s="15">
        <v>330</v>
      </c>
      <c r="G2848" s="32">
        <f t="shared" si="58"/>
        <v>0</v>
      </c>
    </row>
    <row r="2849" spans="1:7" x14ac:dyDescent="0.25">
      <c r="A2849" s="6" t="s">
        <v>3325</v>
      </c>
      <c r="B2849" s="6"/>
      <c r="C2849" s="26"/>
      <c r="D2849" s="15">
        <v>304</v>
      </c>
      <c r="G2849" s="32">
        <f t="shared" si="58"/>
        <v>0</v>
      </c>
    </row>
    <row r="2850" spans="1:7" x14ac:dyDescent="0.25">
      <c r="A2850" s="6" t="s">
        <v>3326</v>
      </c>
      <c r="B2850" s="6"/>
      <c r="C2850" s="26"/>
      <c r="D2850" s="15">
        <v>209</v>
      </c>
      <c r="G2850" s="32">
        <f t="shared" si="58"/>
        <v>0</v>
      </c>
    </row>
    <row r="2851" spans="1:7" x14ac:dyDescent="0.25">
      <c r="A2851" s="6" t="s">
        <v>3327</v>
      </c>
      <c r="B2851" s="6"/>
      <c r="C2851" s="26"/>
      <c r="D2851" s="15">
        <v>346</v>
      </c>
      <c r="G2851" s="32">
        <f t="shared" si="58"/>
        <v>0</v>
      </c>
    </row>
    <row r="2852" spans="1:7" x14ac:dyDescent="0.25">
      <c r="A2852" s="6" t="s">
        <v>3328</v>
      </c>
      <c r="B2852" s="6"/>
      <c r="C2852" s="26"/>
      <c r="D2852" s="15">
        <v>270</v>
      </c>
      <c r="G2852" s="32">
        <f t="shared" si="58"/>
        <v>0</v>
      </c>
    </row>
    <row r="2853" spans="1:7" x14ac:dyDescent="0.25">
      <c r="A2853" s="6" t="s">
        <v>3329</v>
      </c>
      <c r="B2853" s="6"/>
      <c r="C2853" s="26"/>
      <c r="D2853" s="15">
        <v>205</v>
      </c>
      <c r="G2853" s="32">
        <f t="shared" si="58"/>
        <v>0</v>
      </c>
    </row>
    <row r="2854" spans="1:7" x14ac:dyDescent="0.25">
      <c r="A2854" s="6" t="s">
        <v>3330</v>
      </c>
      <c r="B2854" s="6"/>
      <c r="C2854" s="26"/>
      <c r="D2854" s="15">
        <v>480</v>
      </c>
      <c r="G2854" s="32">
        <f t="shared" si="58"/>
        <v>0</v>
      </c>
    </row>
    <row r="2855" spans="1:7" x14ac:dyDescent="0.25">
      <c r="A2855" s="6" t="s">
        <v>3331</v>
      </c>
      <c r="B2855" s="6"/>
      <c r="C2855" s="26"/>
      <c r="D2855" s="15">
        <v>289</v>
      </c>
      <c r="G2855" s="32">
        <f t="shared" si="58"/>
        <v>0</v>
      </c>
    </row>
    <row r="2856" spans="1:7" x14ac:dyDescent="0.25">
      <c r="A2856" s="6" t="s">
        <v>3332</v>
      </c>
      <c r="B2856" s="6"/>
      <c r="C2856" s="26"/>
      <c r="D2856" s="15">
        <v>291</v>
      </c>
      <c r="G2856" s="32">
        <f t="shared" si="58"/>
        <v>0</v>
      </c>
    </row>
    <row r="2857" spans="1:7" x14ac:dyDescent="0.25">
      <c r="A2857" s="6" t="s">
        <v>3333</v>
      </c>
      <c r="B2857" s="6"/>
      <c r="C2857" s="26"/>
      <c r="D2857" s="15">
        <v>602</v>
      </c>
      <c r="G2857" s="32">
        <f t="shared" si="58"/>
        <v>0</v>
      </c>
    </row>
    <row r="2858" spans="1:7" x14ac:dyDescent="0.25">
      <c r="A2858" s="6" t="s">
        <v>3334</v>
      </c>
      <c r="B2858" s="6"/>
      <c r="C2858" s="26"/>
      <c r="D2858" s="15">
        <v>240</v>
      </c>
      <c r="G2858" s="32">
        <f t="shared" si="58"/>
        <v>0</v>
      </c>
    </row>
    <row r="2859" spans="1:7" x14ac:dyDescent="0.25">
      <c r="A2859" s="6" t="s">
        <v>3335</v>
      </c>
      <c r="B2859" s="6"/>
      <c r="C2859" s="26"/>
      <c r="D2859" s="15">
        <v>230</v>
      </c>
      <c r="G2859" s="32">
        <f t="shared" si="58"/>
        <v>0</v>
      </c>
    </row>
    <row r="2860" spans="1:7" x14ac:dyDescent="0.25">
      <c r="A2860" s="6" t="s">
        <v>3336</v>
      </c>
      <c r="B2860" s="6" t="s">
        <v>3337</v>
      </c>
      <c r="C2860" s="26" t="s">
        <v>320</v>
      </c>
      <c r="D2860" s="15">
        <v>1308</v>
      </c>
      <c r="G2860" s="32">
        <f t="shared" si="58"/>
        <v>0</v>
      </c>
    </row>
    <row r="2861" spans="1:7" x14ac:dyDescent="0.25">
      <c r="A2861" s="6" t="s">
        <v>3338</v>
      </c>
      <c r="B2861" s="6" t="s">
        <v>89</v>
      </c>
      <c r="C2861" s="26" t="s">
        <v>56</v>
      </c>
      <c r="D2861" s="15">
        <v>230</v>
      </c>
      <c r="G2861" s="32">
        <f t="shared" si="58"/>
        <v>0</v>
      </c>
    </row>
    <row r="2862" spans="1:7" x14ac:dyDescent="0.25">
      <c r="A2862" s="6" t="s">
        <v>3339</v>
      </c>
      <c r="B2862" s="6"/>
      <c r="C2862" s="26"/>
      <c r="D2862" s="15">
        <v>395</v>
      </c>
      <c r="G2862" s="32">
        <f t="shared" si="58"/>
        <v>0</v>
      </c>
    </row>
    <row r="2863" spans="1:7" x14ac:dyDescent="0.25">
      <c r="A2863" s="6" t="s">
        <v>3340</v>
      </c>
      <c r="B2863" s="6"/>
      <c r="C2863" s="26"/>
      <c r="D2863" s="15">
        <v>268</v>
      </c>
      <c r="G2863" s="32">
        <f t="shared" si="58"/>
        <v>0</v>
      </c>
    </row>
    <row r="2864" spans="1:7" x14ac:dyDescent="0.25">
      <c r="A2864" s="6" t="s">
        <v>3341</v>
      </c>
      <c r="B2864" s="6"/>
      <c r="C2864" s="26"/>
      <c r="D2864" s="15">
        <v>365</v>
      </c>
      <c r="G2864" s="32">
        <f t="shared" si="58"/>
        <v>0</v>
      </c>
    </row>
    <row r="2865" spans="1:7" x14ac:dyDescent="0.25">
      <c r="A2865" s="6" t="s">
        <v>3342</v>
      </c>
      <c r="B2865" s="6"/>
      <c r="C2865" s="26"/>
      <c r="D2865" s="15">
        <v>161</v>
      </c>
      <c r="G2865" s="32">
        <f t="shared" si="58"/>
        <v>0</v>
      </c>
    </row>
    <row r="2866" spans="1:7" x14ac:dyDescent="0.25">
      <c r="A2866" s="6" t="s">
        <v>3343</v>
      </c>
      <c r="B2866" s="6"/>
      <c r="C2866" s="26"/>
      <c r="D2866" s="15">
        <v>151</v>
      </c>
      <c r="G2866" s="32">
        <f t="shared" si="58"/>
        <v>0</v>
      </c>
    </row>
    <row r="2867" spans="1:7" x14ac:dyDescent="0.25">
      <c r="A2867" s="6" t="s">
        <v>3344</v>
      </c>
      <c r="B2867" s="6"/>
      <c r="C2867" s="26"/>
      <c r="D2867" s="15">
        <v>548</v>
      </c>
      <c r="G2867" s="32">
        <f t="shared" si="58"/>
        <v>0</v>
      </c>
    </row>
    <row r="2868" spans="1:7" x14ac:dyDescent="0.25">
      <c r="A2868" s="6" t="s">
        <v>3345</v>
      </c>
      <c r="B2868" s="6"/>
      <c r="C2868" s="26"/>
      <c r="D2868" s="15">
        <v>190</v>
      </c>
      <c r="G2868" s="32">
        <f t="shared" si="58"/>
        <v>0</v>
      </c>
    </row>
    <row r="2869" spans="1:7" x14ac:dyDescent="0.25">
      <c r="A2869" s="6" t="s">
        <v>3346</v>
      </c>
      <c r="B2869" s="6"/>
      <c r="C2869" s="26"/>
      <c r="D2869" s="15">
        <v>288</v>
      </c>
      <c r="G2869" s="32">
        <f t="shared" si="58"/>
        <v>0</v>
      </c>
    </row>
    <row r="2870" spans="1:7" x14ac:dyDescent="0.25">
      <c r="A2870" s="6" t="s">
        <v>3347</v>
      </c>
      <c r="B2870" s="6" t="s">
        <v>2307</v>
      </c>
      <c r="C2870" s="26" t="s">
        <v>2308</v>
      </c>
      <c r="D2870" s="15">
        <v>88</v>
      </c>
      <c r="G2870" s="32">
        <f t="shared" si="58"/>
        <v>0</v>
      </c>
    </row>
    <row r="2871" spans="1:7" x14ac:dyDescent="0.25">
      <c r="A2871" s="6" t="s">
        <v>3348</v>
      </c>
      <c r="B2871" s="6"/>
      <c r="C2871" s="26"/>
      <c r="D2871" s="15">
        <v>276</v>
      </c>
      <c r="G2871" s="32">
        <f t="shared" si="58"/>
        <v>0</v>
      </c>
    </row>
    <row r="2872" spans="1:7" x14ac:dyDescent="0.25">
      <c r="A2872" s="6" t="s">
        <v>3349</v>
      </c>
      <c r="B2872" s="6"/>
      <c r="C2872" s="26"/>
      <c r="D2872" s="15">
        <v>226</v>
      </c>
      <c r="G2872" s="32">
        <f t="shared" si="58"/>
        <v>0</v>
      </c>
    </row>
    <row r="2873" spans="1:7" x14ac:dyDescent="0.25">
      <c r="A2873" s="6" t="s">
        <v>3350</v>
      </c>
      <c r="B2873" s="6"/>
      <c r="C2873" s="26"/>
      <c r="D2873" s="15">
        <v>206</v>
      </c>
      <c r="G2873" s="32">
        <f t="shared" si="58"/>
        <v>0</v>
      </c>
    </row>
    <row r="2874" spans="1:7" x14ac:dyDescent="0.25">
      <c r="A2874" s="6" t="s">
        <v>3351</v>
      </c>
      <c r="B2874" s="6"/>
      <c r="C2874" s="26"/>
      <c r="D2874" s="15">
        <v>478</v>
      </c>
      <c r="G2874" s="32">
        <f t="shared" si="58"/>
        <v>0</v>
      </c>
    </row>
    <row r="2875" spans="1:7" x14ac:dyDescent="0.25">
      <c r="A2875" s="6" t="s">
        <v>3352</v>
      </c>
      <c r="B2875" s="6"/>
      <c r="C2875" s="26"/>
      <c r="D2875" s="15">
        <v>884</v>
      </c>
      <c r="G2875" s="32">
        <f t="shared" si="58"/>
        <v>0</v>
      </c>
    </row>
    <row r="2876" spans="1:7" x14ac:dyDescent="0.25">
      <c r="A2876" s="6" t="s">
        <v>3353</v>
      </c>
      <c r="B2876" s="6"/>
      <c r="C2876" s="26"/>
      <c r="D2876" s="15">
        <v>425</v>
      </c>
      <c r="G2876" s="32">
        <f t="shared" si="58"/>
        <v>0</v>
      </c>
    </row>
    <row r="2877" spans="1:7" x14ac:dyDescent="0.25">
      <c r="A2877" s="6" t="s">
        <v>3354</v>
      </c>
      <c r="B2877" s="6"/>
      <c r="C2877" s="26"/>
      <c r="D2877" s="15">
        <v>330</v>
      </c>
      <c r="G2877" s="32">
        <f t="shared" si="58"/>
        <v>0</v>
      </c>
    </row>
    <row r="2878" spans="1:7" x14ac:dyDescent="0.25">
      <c r="A2878" s="6" t="s">
        <v>3355</v>
      </c>
      <c r="B2878" s="6"/>
      <c r="C2878" s="26"/>
      <c r="D2878" s="15">
        <v>190</v>
      </c>
      <c r="G2878" s="32">
        <f t="shared" si="58"/>
        <v>0</v>
      </c>
    </row>
    <row r="2879" spans="1:7" x14ac:dyDescent="0.25">
      <c r="A2879" s="6" t="s">
        <v>3356</v>
      </c>
      <c r="B2879" s="6"/>
      <c r="C2879" s="26"/>
      <c r="D2879" s="15">
        <v>206</v>
      </c>
      <c r="G2879" s="32">
        <f t="shared" si="58"/>
        <v>0</v>
      </c>
    </row>
    <row r="2880" spans="1:7" x14ac:dyDescent="0.25">
      <c r="A2880" s="6" t="s">
        <v>3357</v>
      </c>
      <c r="B2880" s="6"/>
      <c r="C2880" s="26"/>
      <c r="D2880" s="15">
        <v>161</v>
      </c>
      <c r="G2880" s="32">
        <f t="shared" si="58"/>
        <v>0</v>
      </c>
    </row>
    <row r="2881" spans="1:7" x14ac:dyDescent="0.25">
      <c r="A2881" s="6" t="s">
        <v>3358</v>
      </c>
      <c r="B2881" s="6"/>
      <c r="C2881" s="26"/>
      <c r="D2881" s="15">
        <v>648</v>
      </c>
      <c r="G2881" s="32">
        <f t="shared" si="58"/>
        <v>0</v>
      </c>
    </row>
    <row r="2882" spans="1:7" x14ac:dyDescent="0.25">
      <c r="A2882" s="6" t="s">
        <v>3359</v>
      </c>
      <c r="B2882" s="6"/>
      <c r="C2882" s="26"/>
      <c r="D2882" s="15">
        <v>306</v>
      </c>
      <c r="G2882" s="32">
        <f t="shared" si="58"/>
        <v>0</v>
      </c>
    </row>
    <row r="2883" spans="1:7" x14ac:dyDescent="0.25">
      <c r="A2883" s="6" t="s">
        <v>3360</v>
      </c>
      <c r="B2883" s="6" t="s">
        <v>730</v>
      </c>
      <c r="C2883" s="26" t="s">
        <v>731</v>
      </c>
      <c r="D2883" s="15">
        <v>380</v>
      </c>
      <c r="G2883" s="32">
        <f t="shared" ref="G2883:G2946" si="59">SUMIF($B:$B,F2883,$D:$D)</f>
        <v>0</v>
      </c>
    </row>
    <row r="2884" spans="1:7" x14ac:dyDescent="0.25">
      <c r="A2884" s="6" t="s">
        <v>3361</v>
      </c>
      <c r="B2884" s="6"/>
      <c r="C2884" s="26"/>
      <c r="D2884" s="15">
        <v>405</v>
      </c>
      <c r="G2884" s="32">
        <f t="shared" si="59"/>
        <v>0</v>
      </c>
    </row>
    <row r="2885" spans="1:7" x14ac:dyDescent="0.25">
      <c r="A2885" s="6" t="s">
        <v>3362</v>
      </c>
      <c r="B2885" s="6"/>
      <c r="C2885" s="26"/>
      <c r="D2885" s="15">
        <v>276.66000000000003</v>
      </c>
      <c r="G2885" s="32">
        <f t="shared" si="59"/>
        <v>0</v>
      </c>
    </row>
    <row r="2886" spans="1:7" x14ac:dyDescent="0.25">
      <c r="A2886" s="6" t="s">
        <v>3363</v>
      </c>
      <c r="B2886" s="6"/>
      <c r="C2886" s="26"/>
      <c r="D2886" s="15">
        <v>251</v>
      </c>
      <c r="G2886" s="32">
        <f t="shared" si="59"/>
        <v>0</v>
      </c>
    </row>
    <row r="2887" spans="1:7" x14ac:dyDescent="0.25">
      <c r="A2887" s="6" t="s">
        <v>3364</v>
      </c>
      <c r="B2887" s="6"/>
      <c r="C2887" s="26"/>
      <c r="D2887" s="15">
        <v>268</v>
      </c>
      <c r="G2887" s="32">
        <f t="shared" si="59"/>
        <v>0</v>
      </c>
    </row>
    <row r="2888" spans="1:7" x14ac:dyDescent="0.25">
      <c r="A2888" s="6" t="s">
        <v>3365</v>
      </c>
      <c r="B2888" s="6"/>
      <c r="C2888" s="26"/>
      <c r="D2888" s="15">
        <v>336</v>
      </c>
      <c r="G2888" s="32">
        <f t="shared" si="59"/>
        <v>0</v>
      </c>
    </row>
    <row r="2889" spans="1:7" x14ac:dyDescent="0.25">
      <c r="A2889" s="6" t="s">
        <v>3366</v>
      </c>
      <c r="B2889" s="6"/>
      <c r="C2889" s="26"/>
      <c r="D2889" s="15">
        <v>347</v>
      </c>
      <c r="G2889" s="32">
        <f t="shared" si="59"/>
        <v>0</v>
      </c>
    </row>
    <row r="2890" spans="1:7" x14ac:dyDescent="0.25">
      <c r="A2890" s="6" t="s">
        <v>3367</v>
      </c>
      <c r="B2890" s="6"/>
      <c r="C2890" s="26"/>
      <c r="D2890" s="15">
        <v>336</v>
      </c>
      <c r="G2890" s="32">
        <f t="shared" si="59"/>
        <v>0</v>
      </c>
    </row>
    <row r="2891" spans="1:7" x14ac:dyDescent="0.25">
      <c r="A2891" s="6" t="s">
        <v>3368</v>
      </c>
      <c r="B2891" s="6" t="s">
        <v>632</v>
      </c>
      <c r="C2891" s="26" t="s">
        <v>633</v>
      </c>
      <c r="D2891" s="15">
        <v>406</v>
      </c>
      <c r="G2891" s="32">
        <f t="shared" si="59"/>
        <v>0</v>
      </c>
    </row>
    <row r="2892" spans="1:7" x14ac:dyDescent="0.25">
      <c r="A2892" s="6" t="s">
        <v>3369</v>
      </c>
      <c r="B2892" s="6" t="s">
        <v>2307</v>
      </c>
      <c r="C2892" s="26" t="s">
        <v>2308</v>
      </c>
      <c r="D2892" s="15">
        <v>75</v>
      </c>
      <c r="G2892" s="32">
        <f t="shared" si="59"/>
        <v>0</v>
      </c>
    </row>
    <row r="2893" spans="1:7" x14ac:dyDescent="0.25">
      <c r="A2893" s="6" t="s">
        <v>3370</v>
      </c>
      <c r="B2893" s="6"/>
      <c r="C2893" s="26"/>
      <c r="D2893" s="15">
        <v>206</v>
      </c>
      <c r="G2893" s="32">
        <f t="shared" si="59"/>
        <v>0</v>
      </c>
    </row>
    <row r="2894" spans="1:7" x14ac:dyDescent="0.25">
      <c r="A2894" s="6" t="s">
        <v>3371</v>
      </c>
      <c r="B2894" s="6"/>
      <c r="C2894" s="26"/>
      <c r="D2894" s="15">
        <v>325.5</v>
      </c>
      <c r="G2894" s="32">
        <f t="shared" si="59"/>
        <v>0</v>
      </c>
    </row>
    <row r="2895" spans="1:7" x14ac:dyDescent="0.25">
      <c r="A2895" s="6" t="s">
        <v>3372</v>
      </c>
      <c r="B2895" s="6"/>
      <c r="C2895" s="26"/>
      <c r="D2895" s="15">
        <v>247</v>
      </c>
      <c r="G2895" s="32">
        <f t="shared" si="59"/>
        <v>0</v>
      </c>
    </row>
    <row r="2896" spans="1:7" x14ac:dyDescent="0.25">
      <c r="A2896" s="6" t="s">
        <v>3373</v>
      </c>
      <c r="B2896" s="6"/>
      <c r="C2896" s="26"/>
      <c r="D2896" s="15">
        <v>141</v>
      </c>
      <c r="G2896" s="32">
        <f t="shared" si="59"/>
        <v>0</v>
      </c>
    </row>
    <row r="2897" spans="1:7" x14ac:dyDescent="0.25">
      <c r="A2897" s="6" t="s">
        <v>3374</v>
      </c>
      <c r="B2897" s="6"/>
      <c r="C2897" s="26"/>
      <c r="D2897" s="15">
        <v>316</v>
      </c>
      <c r="G2897" s="32">
        <f t="shared" si="59"/>
        <v>0</v>
      </c>
    </row>
    <row r="2898" spans="1:7" x14ac:dyDescent="0.25">
      <c r="A2898" s="6" t="s">
        <v>3375</v>
      </c>
      <c r="B2898" s="6"/>
      <c r="C2898" s="26"/>
      <c r="D2898" s="15">
        <v>528</v>
      </c>
      <c r="G2898" s="32">
        <f t="shared" si="59"/>
        <v>0</v>
      </c>
    </row>
    <row r="2899" spans="1:7" x14ac:dyDescent="0.25">
      <c r="A2899" s="6" t="s">
        <v>3376</v>
      </c>
      <c r="B2899" s="6"/>
      <c r="C2899" s="26"/>
      <c r="D2899" s="15">
        <v>375</v>
      </c>
      <c r="G2899" s="32">
        <f t="shared" si="59"/>
        <v>0</v>
      </c>
    </row>
    <row r="2900" spans="1:7" x14ac:dyDescent="0.25">
      <c r="A2900" s="6" t="s">
        <v>3377</v>
      </c>
      <c r="B2900" s="6"/>
      <c r="C2900" s="26"/>
      <c r="D2900" s="15">
        <v>151</v>
      </c>
      <c r="G2900" s="32">
        <f t="shared" si="59"/>
        <v>0</v>
      </c>
    </row>
    <row r="2901" spans="1:7" x14ac:dyDescent="0.25">
      <c r="A2901" s="6" t="s">
        <v>3378</v>
      </c>
      <c r="B2901" s="6" t="s">
        <v>89</v>
      </c>
      <c r="C2901" s="26" t="s">
        <v>56</v>
      </c>
      <c r="D2901" s="15">
        <v>104</v>
      </c>
      <c r="G2901" s="32">
        <f t="shared" si="59"/>
        <v>0</v>
      </c>
    </row>
    <row r="2902" spans="1:7" x14ac:dyDescent="0.25">
      <c r="A2902" s="6" t="s">
        <v>3379</v>
      </c>
      <c r="B2902" s="6"/>
      <c r="C2902" s="26"/>
      <c r="D2902" s="15">
        <v>150</v>
      </c>
      <c r="G2902" s="32">
        <f t="shared" si="59"/>
        <v>0</v>
      </c>
    </row>
    <row r="2903" spans="1:7" x14ac:dyDescent="0.25">
      <c r="A2903" s="6" t="s">
        <v>3380</v>
      </c>
      <c r="B2903" s="6"/>
      <c r="C2903" s="26"/>
      <c r="D2903" s="15">
        <v>287</v>
      </c>
      <c r="G2903" s="32">
        <f t="shared" si="59"/>
        <v>0</v>
      </c>
    </row>
    <row r="2904" spans="1:7" x14ac:dyDescent="0.25">
      <c r="A2904" s="6" t="s">
        <v>3381</v>
      </c>
      <c r="B2904" s="6"/>
      <c r="C2904" s="26"/>
      <c r="D2904" s="15">
        <v>200</v>
      </c>
      <c r="G2904" s="32">
        <f t="shared" si="59"/>
        <v>0</v>
      </c>
    </row>
    <row r="2905" spans="1:7" x14ac:dyDescent="0.25">
      <c r="A2905" s="6" t="s">
        <v>3382</v>
      </c>
      <c r="B2905" s="6"/>
      <c r="C2905" s="26"/>
      <c r="D2905" s="15">
        <v>160</v>
      </c>
      <c r="G2905" s="32">
        <f t="shared" si="59"/>
        <v>0</v>
      </c>
    </row>
    <row r="2906" spans="1:7" x14ac:dyDescent="0.25">
      <c r="A2906" s="6" t="s">
        <v>3383</v>
      </c>
      <c r="B2906" s="6"/>
      <c r="C2906" s="26"/>
      <c r="D2906" s="15">
        <v>305.5</v>
      </c>
      <c r="G2906" s="32">
        <f t="shared" si="59"/>
        <v>0</v>
      </c>
    </row>
    <row r="2907" spans="1:7" x14ac:dyDescent="0.25">
      <c r="A2907" s="6" t="s">
        <v>3384</v>
      </c>
      <c r="B2907" s="6"/>
      <c r="C2907" s="26"/>
      <c r="D2907" s="15">
        <v>234</v>
      </c>
      <c r="G2907" s="32">
        <f t="shared" si="59"/>
        <v>0</v>
      </c>
    </row>
    <row r="2908" spans="1:7" x14ac:dyDescent="0.25">
      <c r="A2908" s="6" t="s">
        <v>3385</v>
      </c>
      <c r="B2908" s="6" t="s">
        <v>89</v>
      </c>
      <c r="C2908" s="26" t="s">
        <v>56</v>
      </c>
      <c r="D2908" s="15">
        <v>209</v>
      </c>
      <c r="G2908" s="32">
        <f t="shared" si="59"/>
        <v>0</v>
      </c>
    </row>
    <row r="2909" spans="1:7" x14ac:dyDescent="0.25">
      <c r="A2909" s="6" t="s">
        <v>3386</v>
      </c>
      <c r="B2909" s="6"/>
      <c r="C2909" s="26"/>
      <c r="D2909" s="15">
        <v>251</v>
      </c>
      <c r="G2909" s="32">
        <f t="shared" si="59"/>
        <v>0</v>
      </c>
    </row>
    <row r="2910" spans="1:7" x14ac:dyDescent="0.25">
      <c r="A2910" s="6" t="s">
        <v>3387</v>
      </c>
      <c r="B2910" s="6"/>
      <c r="C2910" s="26"/>
      <c r="D2910" s="15">
        <v>266</v>
      </c>
      <c r="G2910" s="32">
        <f t="shared" si="59"/>
        <v>0</v>
      </c>
    </row>
    <row r="2911" spans="1:7" x14ac:dyDescent="0.25">
      <c r="A2911" s="6" t="s">
        <v>3388</v>
      </c>
      <c r="B2911" s="6"/>
      <c r="C2911" s="26"/>
      <c r="D2911" s="15">
        <v>336</v>
      </c>
      <c r="G2911" s="32">
        <f t="shared" si="59"/>
        <v>0</v>
      </c>
    </row>
    <row r="2912" spans="1:7" x14ac:dyDescent="0.25">
      <c r="A2912" s="6" t="s">
        <v>3389</v>
      </c>
      <c r="B2912" s="6"/>
      <c r="C2912" s="26"/>
      <c r="D2912" s="15">
        <v>420.66</v>
      </c>
      <c r="G2912" s="32">
        <f t="shared" si="59"/>
        <v>0</v>
      </c>
    </row>
    <row r="2913" spans="1:7" x14ac:dyDescent="0.25">
      <c r="A2913" s="6" t="s">
        <v>3390</v>
      </c>
      <c r="B2913" s="6"/>
      <c r="C2913" s="26"/>
      <c r="D2913" s="15">
        <v>240</v>
      </c>
      <c r="G2913" s="32">
        <f t="shared" si="59"/>
        <v>0</v>
      </c>
    </row>
    <row r="2914" spans="1:7" x14ac:dyDescent="0.25">
      <c r="A2914" s="6" t="s">
        <v>3391</v>
      </c>
      <c r="B2914" s="6"/>
      <c r="C2914" s="26"/>
      <c r="D2914" s="15">
        <v>418</v>
      </c>
      <c r="G2914" s="32">
        <f t="shared" si="59"/>
        <v>0</v>
      </c>
    </row>
    <row r="2915" spans="1:7" x14ac:dyDescent="0.25">
      <c r="A2915" s="6" t="s">
        <v>3392</v>
      </c>
      <c r="B2915" s="6"/>
      <c r="C2915" s="26"/>
      <c r="D2915" s="15">
        <v>390</v>
      </c>
      <c r="G2915" s="32">
        <f t="shared" si="59"/>
        <v>0</v>
      </c>
    </row>
    <row r="2916" spans="1:7" x14ac:dyDescent="0.25">
      <c r="A2916" s="6" t="s">
        <v>3393</v>
      </c>
      <c r="B2916" s="6"/>
      <c r="C2916" s="26"/>
      <c r="D2916" s="15">
        <v>285</v>
      </c>
      <c r="G2916" s="32">
        <f t="shared" si="59"/>
        <v>0</v>
      </c>
    </row>
    <row r="2917" spans="1:7" x14ac:dyDescent="0.25">
      <c r="A2917" s="6" t="s">
        <v>3394</v>
      </c>
      <c r="B2917" s="6"/>
      <c r="C2917" s="26"/>
      <c r="D2917" s="15">
        <v>240</v>
      </c>
      <c r="G2917" s="32">
        <f t="shared" si="59"/>
        <v>0</v>
      </c>
    </row>
    <row r="2918" spans="1:7" x14ac:dyDescent="0.25">
      <c r="A2918" s="6" t="s">
        <v>3395</v>
      </c>
      <c r="B2918" s="6"/>
      <c r="C2918" s="26"/>
      <c r="D2918" s="15">
        <v>176</v>
      </c>
      <c r="G2918" s="32">
        <f t="shared" si="59"/>
        <v>0</v>
      </c>
    </row>
    <row r="2919" spans="1:7" x14ac:dyDescent="0.25">
      <c r="A2919" s="6" t="s">
        <v>3396</v>
      </c>
      <c r="B2919" s="6"/>
      <c r="C2919" s="26"/>
      <c r="D2919" s="15">
        <v>561</v>
      </c>
      <c r="G2919" s="32">
        <f t="shared" si="59"/>
        <v>0</v>
      </c>
    </row>
    <row r="2920" spans="1:7" x14ac:dyDescent="0.25">
      <c r="A2920" s="6" t="s">
        <v>3397</v>
      </c>
      <c r="B2920" s="6"/>
      <c r="C2920" s="26"/>
      <c r="D2920" s="15">
        <v>151</v>
      </c>
      <c r="G2920" s="32">
        <f t="shared" si="59"/>
        <v>0</v>
      </c>
    </row>
    <row r="2921" spans="1:7" x14ac:dyDescent="0.25">
      <c r="A2921" s="6" t="s">
        <v>3398</v>
      </c>
      <c r="B2921" s="6" t="s">
        <v>3399</v>
      </c>
      <c r="C2921" s="26" t="s">
        <v>3400</v>
      </c>
      <c r="D2921" s="15">
        <v>209</v>
      </c>
      <c r="G2921" s="32">
        <f t="shared" si="59"/>
        <v>0</v>
      </c>
    </row>
    <row r="2922" spans="1:7" x14ac:dyDescent="0.25">
      <c r="A2922" s="6" t="s">
        <v>3401</v>
      </c>
      <c r="B2922" s="6"/>
      <c r="C2922" s="26"/>
      <c r="D2922" s="15">
        <v>285</v>
      </c>
      <c r="G2922" s="32">
        <f t="shared" si="59"/>
        <v>0</v>
      </c>
    </row>
    <row r="2923" spans="1:7" x14ac:dyDescent="0.25">
      <c r="A2923" s="6" t="s">
        <v>3402</v>
      </c>
      <c r="B2923" s="6"/>
      <c r="C2923" s="26"/>
      <c r="D2923" s="15">
        <v>289</v>
      </c>
      <c r="G2923" s="32">
        <f t="shared" si="59"/>
        <v>0</v>
      </c>
    </row>
    <row r="2924" spans="1:7" x14ac:dyDescent="0.25">
      <c r="A2924" s="6" t="s">
        <v>3403</v>
      </c>
      <c r="B2924" s="6"/>
      <c r="C2924" s="26"/>
      <c r="D2924" s="15">
        <v>625</v>
      </c>
      <c r="G2924" s="32">
        <f t="shared" si="59"/>
        <v>0</v>
      </c>
    </row>
    <row r="2925" spans="1:7" x14ac:dyDescent="0.25">
      <c r="A2925" s="6" t="s">
        <v>3404</v>
      </c>
      <c r="B2925" s="6"/>
      <c r="C2925" s="26"/>
      <c r="D2925" s="15">
        <v>190</v>
      </c>
      <c r="G2925" s="32">
        <f t="shared" si="59"/>
        <v>0</v>
      </c>
    </row>
    <row r="2926" spans="1:7" x14ac:dyDescent="0.25">
      <c r="A2926" s="6" t="s">
        <v>3405</v>
      </c>
      <c r="B2926" s="6"/>
      <c r="C2926" s="26"/>
      <c r="D2926" s="15">
        <v>160</v>
      </c>
      <c r="G2926" s="32">
        <f t="shared" si="59"/>
        <v>0</v>
      </c>
    </row>
    <row r="2927" spans="1:7" x14ac:dyDescent="0.25">
      <c r="A2927" s="6" t="s">
        <v>3406</v>
      </c>
      <c r="B2927" s="6"/>
      <c r="C2927" s="26"/>
      <c r="D2927" s="15">
        <v>273</v>
      </c>
      <c r="G2927" s="32">
        <f t="shared" si="59"/>
        <v>0</v>
      </c>
    </row>
    <row r="2928" spans="1:7" x14ac:dyDescent="0.25">
      <c r="A2928" s="6" t="s">
        <v>3407</v>
      </c>
      <c r="B2928" s="6"/>
      <c r="C2928" s="26"/>
      <c r="D2928" s="15">
        <v>331</v>
      </c>
      <c r="G2928" s="32">
        <f t="shared" si="59"/>
        <v>0</v>
      </c>
    </row>
    <row r="2929" spans="1:7" x14ac:dyDescent="0.25">
      <c r="A2929" s="6" t="s">
        <v>3408</v>
      </c>
      <c r="B2929" s="6"/>
      <c r="C2929" s="26"/>
      <c r="D2929" s="15">
        <v>603</v>
      </c>
      <c r="G2929" s="32">
        <f t="shared" si="59"/>
        <v>0</v>
      </c>
    </row>
    <row r="2930" spans="1:7" x14ac:dyDescent="0.25">
      <c r="A2930" s="6" t="s">
        <v>3409</v>
      </c>
      <c r="B2930" s="6"/>
      <c r="C2930" s="26"/>
      <c r="D2930" s="15">
        <v>260</v>
      </c>
      <c r="G2930" s="32">
        <f t="shared" si="59"/>
        <v>0</v>
      </c>
    </row>
    <row r="2931" spans="1:7" x14ac:dyDescent="0.25">
      <c r="A2931" s="6" t="s">
        <v>3410</v>
      </c>
      <c r="B2931" s="6"/>
      <c r="C2931" s="26"/>
      <c r="D2931" s="15">
        <v>638</v>
      </c>
      <c r="G2931" s="32">
        <f t="shared" si="59"/>
        <v>0</v>
      </c>
    </row>
    <row r="2932" spans="1:7" x14ac:dyDescent="0.25">
      <c r="A2932" s="6" t="s">
        <v>3411</v>
      </c>
      <c r="B2932" s="6"/>
      <c r="C2932" s="26"/>
      <c r="D2932" s="15">
        <v>847.5</v>
      </c>
      <c r="G2932" s="32">
        <f t="shared" si="59"/>
        <v>0</v>
      </c>
    </row>
    <row r="2933" spans="1:7" x14ac:dyDescent="0.25">
      <c r="A2933" s="6" t="s">
        <v>3412</v>
      </c>
      <c r="B2933" s="6"/>
      <c r="C2933" s="26"/>
      <c r="D2933" s="15">
        <v>469</v>
      </c>
      <c r="G2933" s="32">
        <f t="shared" si="59"/>
        <v>0</v>
      </c>
    </row>
    <row r="2934" spans="1:7" x14ac:dyDescent="0.25">
      <c r="A2934" s="6" t="s">
        <v>3413</v>
      </c>
      <c r="B2934" s="6"/>
      <c r="C2934" s="26"/>
      <c r="D2934" s="15">
        <v>429</v>
      </c>
      <c r="G2934" s="32">
        <f t="shared" si="59"/>
        <v>0</v>
      </c>
    </row>
    <row r="2935" spans="1:7" x14ac:dyDescent="0.25">
      <c r="A2935" s="6" t="s">
        <v>3414</v>
      </c>
      <c r="B2935" s="6" t="s">
        <v>89</v>
      </c>
      <c r="C2935" s="26" t="s">
        <v>190</v>
      </c>
      <c r="D2935" s="15">
        <v>397</v>
      </c>
      <c r="G2935" s="32">
        <f t="shared" si="59"/>
        <v>0</v>
      </c>
    </row>
    <row r="2936" spans="1:7" x14ac:dyDescent="0.25">
      <c r="A2936" s="6" t="s">
        <v>3415</v>
      </c>
      <c r="B2936" s="6" t="s">
        <v>89</v>
      </c>
      <c r="C2936" s="26" t="s">
        <v>190</v>
      </c>
      <c r="D2936" s="15">
        <v>439</v>
      </c>
      <c r="G2936" s="32">
        <f t="shared" si="59"/>
        <v>0</v>
      </c>
    </row>
    <row r="2937" spans="1:7" x14ac:dyDescent="0.25">
      <c r="A2937" s="6" t="s">
        <v>3416</v>
      </c>
      <c r="B2937" s="6" t="s">
        <v>89</v>
      </c>
      <c r="C2937" s="26" t="s">
        <v>190</v>
      </c>
      <c r="D2937" s="15">
        <v>124</v>
      </c>
      <c r="G2937" s="32">
        <f t="shared" si="59"/>
        <v>0</v>
      </c>
    </row>
    <row r="2938" spans="1:7" x14ac:dyDescent="0.25">
      <c r="A2938" s="6" t="s">
        <v>3417</v>
      </c>
      <c r="B2938" s="6"/>
      <c r="C2938" s="26"/>
      <c r="D2938" s="15">
        <v>533</v>
      </c>
      <c r="G2938" s="32">
        <f t="shared" si="59"/>
        <v>0</v>
      </c>
    </row>
    <row r="2939" spans="1:7" x14ac:dyDescent="0.25">
      <c r="A2939" s="6" t="s">
        <v>3418</v>
      </c>
      <c r="B2939" s="6"/>
      <c r="C2939" s="26"/>
      <c r="D2939" s="15">
        <v>180</v>
      </c>
      <c r="G2939" s="32">
        <f t="shared" si="59"/>
        <v>0</v>
      </c>
    </row>
    <row r="2940" spans="1:7" x14ac:dyDescent="0.25">
      <c r="A2940" s="6" t="s">
        <v>3419</v>
      </c>
      <c r="B2940" s="6"/>
      <c r="C2940" s="26"/>
      <c r="D2940" s="15">
        <v>364</v>
      </c>
      <c r="G2940" s="32">
        <f t="shared" si="59"/>
        <v>0</v>
      </c>
    </row>
    <row r="2941" spans="1:7" x14ac:dyDescent="0.25">
      <c r="A2941" s="6" t="s">
        <v>3420</v>
      </c>
      <c r="B2941" s="6" t="s">
        <v>3421</v>
      </c>
      <c r="C2941" s="26" t="s">
        <v>320</v>
      </c>
      <c r="D2941" s="15">
        <v>270</v>
      </c>
      <c r="G2941" s="32">
        <f t="shared" si="59"/>
        <v>0</v>
      </c>
    </row>
    <row r="2942" spans="1:7" x14ac:dyDescent="0.25">
      <c r="A2942" s="6" t="s">
        <v>3422</v>
      </c>
      <c r="B2942" s="6" t="s">
        <v>3423</v>
      </c>
      <c r="C2942" s="26" t="s">
        <v>769</v>
      </c>
      <c r="D2942" s="15">
        <v>208</v>
      </c>
      <c r="G2942" s="32">
        <f t="shared" si="59"/>
        <v>0</v>
      </c>
    </row>
    <row r="2943" spans="1:7" x14ac:dyDescent="0.25">
      <c r="A2943" s="6" t="s">
        <v>3424</v>
      </c>
      <c r="B2943" s="6" t="s">
        <v>3425</v>
      </c>
      <c r="C2943" s="26" t="s">
        <v>3426</v>
      </c>
      <c r="D2943" s="15">
        <v>1012</v>
      </c>
      <c r="G2943" s="32">
        <f t="shared" si="59"/>
        <v>0</v>
      </c>
    </row>
    <row r="2944" spans="1:7" x14ac:dyDescent="0.25">
      <c r="A2944" s="6" t="s">
        <v>3427</v>
      </c>
      <c r="B2944" s="6" t="s">
        <v>89</v>
      </c>
      <c r="C2944" s="26" t="s">
        <v>190</v>
      </c>
      <c r="D2944" s="15">
        <v>198</v>
      </c>
      <c r="G2944" s="32">
        <f t="shared" si="59"/>
        <v>0</v>
      </c>
    </row>
    <row r="2945" spans="1:7" x14ac:dyDescent="0.25">
      <c r="A2945" s="6" t="s">
        <v>3428</v>
      </c>
      <c r="B2945" s="6" t="s">
        <v>89</v>
      </c>
      <c r="C2945" s="26" t="s">
        <v>190</v>
      </c>
      <c r="D2945" s="15">
        <v>104</v>
      </c>
      <c r="G2945" s="32">
        <f t="shared" si="59"/>
        <v>0</v>
      </c>
    </row>
    <row r="2946" spans="1:7" x14ac:dyDescent="0.25">
      <c r="A2946" s="6" t="s">
        <v>3429</v>
      </c>
      <c r="B2946" s="6" t="s">
        <v>89</v>
      </c>
      <c r="C2946" s="26" t="s">
        <v>190</v>
      </c>
      <c r="D2946" s="15">
        <v>398</v>
      </c>
      <c r="G2946" s="32">
        <f t="shared" si="59"/>
        <v>0</v>
      </c>
    </row>
    <row r="2947" spans="1:7" x14ac:dyDescent="0.25">
      <c r="A2947" s="6" t="s">
        <v>3430</v>
      </c>
      <c r="B2947" s="6" t="s">
        <v>3431</v>
      </c>
      <c r="C2947" s="26" t="s">
        <v>3432</v>
      </c>
      <c r="D2947" s="15">
        <v>62</v>
      </c>
      <c r="G2947" s="32">
        <f t="shared" ref="G2947:G3010" si="60">SUMIF($B:$B,F2947,$D:$D)</f>
        <v>0</v>
      </c>
    </row>
    <row r="2948" spans="1:7" x14ac:dyDescent="0.25">
      <c r="A2948" s="6" t="s">
        <v>3433</v>
      </c>
      <c r="B2948" s="6" t="s">
        <v>3434</v>
      </c>
      <c r="C2948" s="26" t="s">
        <v>3435</v>
      </c>
      <c r="D2948" s="15">
        <v>334</v>
      </c>
      <c r="G2948" s="32">
        <f t="shared" si="60"/>
        <v>0</v>
      </c>
    </row>
    <row r="2949" spans="1:7" x14ac:dyDescent="0.25">
      <c r="A2949" s="6" t="s">
        <v>3436</v>
      </c>
      <c r="B2949" s="6" t="s">
        <v>89</v>
      </c>
      <c r="C2949" s="26" t="s">
        <v>190</v>
      </c>
      <c r="D2949" s="15">
        <v>449</v>
      </c>
      <c r="G2949" s="32">
        <f t="shared" si="60"/>
        <v>0</v>
      </c>
    </row>
    <row r="2950" spans="1:7" x14ac:dyDescent="0.25">
      <c r="A2950" s="6" t="s">
        <v>3437</v>
      </c>
      <c r="B2950" s="6" t="s">
        <v>89</v>
      </c>
      <c r="C2950" s="26" t="s">
        <v>190</v>
      </c>
      <c r="D2950" s="15">
        <v>355</v>
      </c>
      <c r="G2950" s="32">
        <f t="shared" si="60"/>
        <v>0</v>
      </c>
    </row>
    <row r="2951" spans="1:7" x14ac:dyDescent="0.25">
      <c r="A2951" s="6" t="s">
        <v>3438</v>
      </c>
      <c r="B2951" s="6" t="s">
        <v>89</v>
      </c>
      <c r="C2951" s="26" t="s">
        <v>56</v>
      </c>
      <c r="D2951" s="15">
        <v>240</v>
      </c>
      <c r="G2951" s="32">
        <f t="shared" si="60"/>
        <v>0</v>
      </c>
    </row>
    <row r="2952" spans="1:7" x14ac:dyDescent="0.25">
      <c r="A2952" s="6" t="s">
        <v>3439</v>
      </c>
      <c r="B2952" s="6" t="s">
        <v>89</v>
      </c>
      <c r="C2952" s="26" t="s">
        <v>56</v>
      </c>
      <c r="D2952" s="15">
        <v>387</v>
      </c>
      <c r="G2952" s="32">
        <f t="shared" si="60"/>
        <v>0</v>
      </c>
    </row>
    <row r="2953" spans="1:7" x14ac:dyDescent="0.25">
      <c r="A2953" s="6" t="s">
        <v>3440</v>
      </c>
      <c r="B2953" s="6" t="s">
        <v>89</v>
      </c>
      <c r="C2953" s="26" t="s">
        <v>56</v>
      </c>
      <c r="D2953" s="15">
        <v>104</v>
      </c>
      <c r="G2953" s="32">
        <f t="shared" si="60"/>
        <v>0</v>
      </c>
    </row>
    <row r="2954" spans="1:7" x14ac:dyDescent="0.25">
      <c r="A2954" s="6" t="s">
        <v>3441</v>
      </c>
      <c r="B2954" s="6" t="s">
        <v>89</v>
      </c>
      <c r="C2954" s="26" t="s">
        <v>190</v>
      </c>
      <c r="D2954" s="15">
        <v>251</v>
      </c>
      <c r="G2954" s="32">
        <f t="shared" si="60"/>
        <v>0</v>
      </c>
    </row>
    <row r="2955" spans="1:7" x14ac:dyDescent="0.25">
      <c r="A2955" s="6" t="s">
        <v>3442</v>
      </c>
      <c r="B2955" s="6"/>
      <c r="C2955" s="26"/>
      <c r="D2955" s="15">
        <v>476</v>
      </c>
      <c r="G2955" s="32">
        <f t="shared" si="60"/>
        <v>0</v>
      </c>
    </row>
    <row r="2956" spans="1:7" x14ac:dyDescent="0.25">
      <c r="A2956" s="6" t="s">
        <v>3443</v>
      </c>
      <c r="B2956" s="6"/>
      <c r="C2956" s="26"/>
      <c r="D2956" s="15">
        <v>517</v>
      </c>
      <c r="G2956" s="32">
        <f t="shared" si="60"/>
        <v>0</v>
      </c>
    </row>
    <row r="2957" spans="1:7" x14ac:dyDescent="0.25">
      <c r="A2957" s="6" t="s">
        <v>3444</v>
      </c>
      <c r="B2957" s="6"/>
      <c r="C2957" s="26"/>
      <c r="D2957" s="15">
        <v>893</v>
      </c>
      <c r="G2957" s="32">
        <f t="shared" si="60"/>
        <v>0</v>
      </c>
    </row>
    <row r="2958" spans="1:7" x14ac:dyDescent="0.25">
      <c r="A2958" s="6" t="s">
        <v>3445</v>
      </c>
      <c r="B2958" s="6"/>
      <c r="C2958" s="26"/>
      <c r="D2958" s="15">
        <v>151</v>
      </c>
      <c r="G2958" s="32">
        <f t="shared" si="60"/>
        <v>0</v>
      </c>
    </row>
    <row r="2959" spans="1:7" x14ac:dyDescent="0.25">
      <c r="A2959" s="6" t="s">
        <v>3446</v>
      </c>
      <c r="B2959" s="6"/>
      <c r="C2959" s="26"/>
      <c r="D2959" s="15">
        <v>336</v>
      </c>
      <c r="G2959" s="32">
        <f t="shared" si="60"/>
        <v>0</v>
      </c>
    </row>
    <row r="2960" spans="1:7" x14ac:dyDescent="0.25">
      <c r="A2960" s="6" t="s">
        <v>3447</v>
      </c>
      <c r="B2960" s="6"/>
      <c r="C2960" s="26"/>
      <c r="D2960" s="15">
        <v>156</v>
      </c>
      <c r="G2960" s="32">
        <f t="shared" si="60"/>
        <v>0</v>
      </c>
    </row>
    <row r="2961" spans="1:7" x14ac:dyDescent="0.25">
      <c r="A2961" s="6" t="s">
        <v>3448</v>
      </c>
      <c r="B2961" s="6"/>
      <c r="C2961" s="26"/>
      <c r="D2961" s="15">
        <v>355</v>
      </c>
      <c r="G2961" s="32">
        <f t="shared" si="60"/>
        <v>0</v>
      </c>
    </row>
    <row r="2962" spans="1:7" x14ac:dyDescent="0.25">
      <c r="A2962" s="6" t="s">
        <v>3449</v>
      </c>
      <c r="B2962" s="6" t="s">
        <v>89</v>
      </c>
      <c r="C2962" s="26" t="s">
        <v>190</v>
      </c>
      <c r="D2962" s="15">
        <v>584</v>
      </c>
      <c r="G2962" s="32">
        <f t="shared" si="60"/>
        <v>0</v>
      </c>
    </row>
    <row r="2963" spans="1:7" x14ac:dyDescent="0.25">
      <c r="A2963" s="6" t="s">
        <v>3450</v>
      </c>
      <c r="B2963" s="6"/>
      <c r="C2963" s="26"/>
      <c r="D2963" s="15">
        <v>151</v>
      </c>
      <c r="G2963" s="32">
        <f t="shared" si="60"/>
        <v>0</v>
      </c>
    </row>
    <row r="2964" spans="1:7" x14ac:dyDescent="0.25">
      <c r="A2964" s="6" t="s">
        <v>3451</v>
      </c>
      <c r="B2964" s="6"/>
      <c r="C2964" s="26"/>
      <c r="D2964" s="15">
        <v>445</v>
      </c>
      <c r="G2964" s="32">
        <f t="shared" si="60"/>
        <v>0</v>
      </c>
    </row>
    <row r="2965" spans="1:7" x14ac:dyDescent="0.25">
      <c r="A2965" s="6" t="s">
        <v>3452</v>
      </c>
      <c r="B2965" s="6"/>
      <c r="C2965" s="26"/>
      <c r="D2965" s="15">
        <v>209</v>
      </c>
      <c r="G2965" s="32">
        <f t="shared" si="60"/>
        <v>0</v>
      </c>
    </row>
    <row r="2966" spans="1:7" x14ac:dyDescent="0.25">
      <c r="A2966" s="6" t="s">
        <v>3453</v>
      </c>
      <c r="B2966" s="6"/>
      <c r="C2966" s="26"/>
      <c r="D2966" s="15">
        <v>404</v>
      </c>
      <c r="G2966" s="32">
        <f t="shared" si="60"/>
        <v>0</v>
      </c>
    </row>
    <row r="2967" spans="1:7" x14ac:dyDescent="0.25">
      <c r="A2967" s="6" t="s">
        <v>3454</v>
      </c>
      <c r="B2967" s="6"/>
      <c r="C2967" s="26"/>
      <c r="D2967" s="15">
        <v>284</v>
      </c>
      <c r="G2967" s="32">
        <f t="shared" si="60"/>
        <v>0</v>
      </c>
    </row>
    <row r="2968" spans="1:7" x14ac:dyDescent="0.25">
      <c r="A2968" s="6" t="s">
        <v>3455</v>
      </c>
      <c r="B2968" s="6" t="s">
        <v>89</v>
      </c>
      <c r="C2968" s="26" t="s">
        <v>190</v>
      </c>
      <c r="D2968" s="15">
        <v>124</v>
      </c>
      <c r="G2968" s="32">
        <f t="shared" si="60"/>
        <v>0</v>
      </c>
    </row>
    <row r="2969" spans="1:7" x14ac:dyDescent="0.25">
      <c r="A2969" s="6" t="s">
        <v>3456</v>
      </c>
      <c r="B2969" s="6"/>
      <c r="C2969" s="26"/>
      <c r="D2969" s="15">
        <v>376</v>
      </c>
      <c r="G2969" s="32">
        <f t="shared" si="60"/>
        <v>0</v>
      </c>
    </row>
    <row r="2970" spans="1:7" x14ac:dyDescent="0.25">
      <c r="A2970" s="6" t="s">
        <v>3457</v>
      </c>
      <c r="B2970" s="6"/>
      <c r="C2970" s="26"/>
      <c r="D2970" s="15">
        <v>304</v>
      </c>
      <c r="G2970" s="32">
        <f t="shared" si="60"/>
        <v>0</v>
      </c>
    </row>
    <row r="2971" spans="1:7" x14ac:dyDescent="0.25">
      <c r="A2971" s="6" t="s">
        <v>3458</v>
      </c>
      <c r="B2971" s="6"/>
      <c r="C2971" s="26"/>
      <c r="D2971" s="15">
        <v>420</v>
      </c>
      <c r="G2971" s="32">
        <f t="shared" si="60"/>
        <v>0</v>
      </c>
    </row>
    <row r="2972" spans="1:7" x14ac:dyDescent="0.25">
      <c r="A2972" s="6" t="s">
        <v>3459</v>
      </c>
      <c r="B2972" s="6" t="s">
        <v>89</v>
      </c>
      <c r="C2972" s="26" t="s">
        <v>190</v>
      </c>
      <c r="D2972" s="15">
        <v>260</v>
      </c>
      <c r="G2972" s="32">
        <f t="shared" si="60"/>
        <v>0</v>
      </c>
    </row>
    <row r="2973" spans="1:7" x14ac:dyDescent="0.25">
      <c r="A2973" s="6" t="s">
        <v>3460</v>
      </c>
      <c r="B2973" s="6" t="s">
        <v>89</v>
      </c>
      <c r="C2973" s="26" t="s">
        <v>190</v>
      </c>
      <c r="D2973" s="15">
        <v>322</v>
      </c>
      <c r="G2973" s="32">
        <f t="shared" si="60"/>
        <v>0</v>
      </c>
    </row>
    <row r="2974" spans="1:7" x14ac:dyDescent="0.25">
      <c r="A2974" s="6" t="s">
        <v>3461</v>
      </c>
      <c r="B2974" s="6" t="s">
        <v>3462</v>
      </c>
      <c r="C2974" s="26" t="s">
        <v>3463</v>
      </c>
      <c r="D2974" s="15">
        <v>563</v>
      </c>
      <c r="G2974" s="32">
        <f t="shared" si="60"/>
        <v>0</v>
      </c>
    </row>
    <row r="2975" spans="1:7" x14ac:dyDescent="0.25">
      <c r="A2975" s="6" t="s">
        <v>3464</v>
      </c>
      <c r="B2975" s="6"/>
      <c r="C2975" s="26"/>
      <c r="D2975" s="15">
        <v>534</v>
      </c>
      <c r="G2975" s="32">
        <f t="shared" si="60"/>
        <v>0</v>
      </c>
    </row>
    <row r="2976" spans="1:7" x14ac:dyDescent="0.25">
      <c r="A2976" s="6" t="s">
        <v>3465</v>
      </c>
      <c r="B2976" s="6"/>
      <c r="C2976" s="26"/>
      <c r="D2976" s="15">
        <v>235</v>
      </c>
      <c r="G2976" s="32">
        <f t="shared" si="60"/>
        <v>0</v>
      </c>
    </row>
    <row r="2977" spans="1:7" x14ac:dyDescent="0.25">
      <c r="A2977" s="6" t="s">
        <v>3466</v>
      </c>
      <c r="B2977" s="6"/>
      <c r="C2977" s="26"/>
      <c r="D2977" s="15">
        <v>191</v>
      </c>
      <c r="G2977" s="32">
        <f t="shared" si="60"/>
        <v>0</v>
      </c>
    </row>
    <row r="2978" spans="1:7" x14ac:dyDescent="0.25">
      <c r="A2978" s="6" t="s">
        <v>3467</v>
      </c>
      <c r="B2978" s="6"/>
      <c r="C2978" s="26"/>
      <c r="D2978" s="15">
        <v>504</v>
      </c>
      <c r="G2978" s="32">
        <f t="shared" si="60"/>
        <v>0</v>
      </c>
    </row>
    <row r="2979" spans="1:7" x14ac:dyDescent="0.25">
      <c r="A2979" s="6" t="s">
        <v>3468</v>
      </c>
      <c r="B2979" s="6"/>
      <c r="C2979" s="26"/>
      <c r="D2979" s="15">
        <v>176</v>
      </c>
      <c r="G2979" s="32">
        <f t="shared" si="60"/>
        <v>0</v>
      </c>
    </row>
    <row r="2980" spans="1:7" x14ac:dyDescent="0.25">
      <c r="A2980" s="6" t="s">
        <v>3469</v>
      </c>
      <c r="B2980" s="6" t="s">
        <v>89</v>
      </c>
      <c r="C2980" s="26" t="s">
        <v>190</v>
      </c>
      <c r="D2980" s="15">
        <v>366</v>
      </c>
      <c r="G2980" s="32">
        <f t="shared" si="60"/>
        <v>0</v>
      </c>
    </row>
    <row r="2981" spans="1:7" x14ac:dyDescent="0.25">
      <c r="A2981" s="6" t="s">
        <v>3470</v>
      </c>
      <c r="B2981" s="6"/>
      <c r="C2981" s="26"/>
      <c r="D2981" s="15">
        <v>786</v>
      </c>
      <c r="G2981" s="32">
        <f t="shared" si="60"/>
        <v>0</v>
      </c>
    </row>
    <row r="2982" spans="1:7" x14ac:dyDescent="0.25">
      <c r="A2982" s="6" t="s">
        <v>3471</v>
      </c>
      <c r="B2982" s="6"/>
      <c r="C2982" s="26"/>
      <c r="D2982" s="15">
        <v>431</v>
      </c>
      <c r="G2982" s="32">
        <f t="shared" si="60"/>
        <v>0</v>
      </c>
    </row>
    <row r="2983" spans="1:7" x14ac:dyDescent="0.25">
      <c r="A2983" s="6" t="s">
        <v>3472</v>
      </c>
      <c r="B2983" s="6"/>
      <c r="C2983" s="26"/>
      <c r="D2983" s="15">
        <v>216</v>
      </c>
      <c r="G2983" s="32">
        <f t="shared" si="60"/>
        <v>0</v>
      </c>
    </row>
    <row r="2984" spans="1:7" x14ac:dyDescent="0.25">
      <c r="A2984" s="6" t="s">
        <v>3473</v>
      </c>
      <c r="B2984" s="6" t="s">
        <v>89</v>
      </c>
      <c r="C2984" s="26" t="s">
        <v>190</v>
      </c>
      <c r="D2984" s="15">
        <v>502</v>
      </c>
      <c r="G2984" s="32">
        <f t="shared" si="60"/>
        <v>0</v>
      </c>
    </row>
    <row r="2985" spans="1:7" x14ac:dyDescent="0.25">
      <c r="A2985" s="6" t="s">
        <v>3474</v>
      </c>
      <c r="B2985" s="6" t="s">
        <v>89</v>
      </c>
      <c r="C2985" s="26" t="s">
        <v>190</v>
      </c>
      <c r="D2985" s="15">
        <v>62</v>
      </c>
      <c r="G2985" s="32">
        <f t="shared" si="60"/>
        <v>0</v>
      </c>
    </row>
    <row r="2986" spans="1:7" x14ac:dyDescent="0.25">
      <c r="A2986" s="6" t="s">
        <v>3475</v>
      </c>
      <c r="B2986" s="6"/>
      <c r="C2986" s="26"/>
      <c r="D2986" s="15">
        <v>528</v>
      </c>
      <c r="G2986" s="32">
        <f t="shared" si="60"/>
        <v>0</v>
      </c>
    </row>
    <row r="2987" spans="1:7" x14ac:dyDescent="0.25">
      <c r="A2987" s="6" t="s">
        <v>3476</v>
      </c>
      <c r="B2987" s="6"/>
      <c r="C2987" s="26"/>
      <c r="D2987" s="15">
        <v>199</v>
      </c>
      <c r="G2987" s="32">
        <f t="shared" si="60"/>
        <v>0</v>
      </c>
    </row>
    <row r="2988" spans="1:7" x14ac:dyDescent="0.25">
      <c r="A2988" s="6" t="s">
        <v>3477</v>
      </c>
      <c r="B2988" s="6"/>
      <c r="C2988" s="26"/>
      <c r="D2988" s="15">
        <v>557</v>
      </c>
      <c r="G2988" s="32">
        <f t="shared" si="60"/>
        <v>0</v>
      </c>
    </row>
    <row r="2989" spans="1:7" x14ac:dyDescent="0.25">
      <c r="A2989" s="6" t="s">
        <v>3478</v>
      </c>
      <c r="B2989" s="6" t="s">
        <v>89</v>
      </c>
      <c r="C2989" s="26" t="s">
        <v>190</v>
      </c>
      <c r="D2989" s="15">
        <v>427</v>
      </c>
      <c r="G2989" s="32">
        <f t="shared" si="60"/>
        <v>0</v>
      </c>
    </row>
    <row r="2990" spans="1:7" x14ac:dyDescent="0.25">
      <c r="A2990" s="6" t="s">
        <v>3479</v>
      </c>
      <c r="B2990" s="6" t="s">
        <v>632</v>
      </c>
      <c r="C2990" s="26" t="s">
        <v>633</v>
      </c>
      <c r="D2990" s="15">
        <v>439</v>
      </c>
      <c r="G2990" s="32">
        <f t="shared" si="60"/>
        <v>0</v>
      </c>
    </row>
    <row r="2991" spans="1:7" x14ac:dyDescent="0.25">
      <c r="A2991" s="6" t="s">
        <v>3480</v>
      </c>
      <c r="B2991" s="6"/>
      <c r="C2991" s="26"/>
      <c r="D2991" s="15">
        <v>210</v>
      </c>
      <c r="G2991" s="32">
        <f t="shared" si="60"/>
        <v>0</v>
      </c>
    </row>
    <row r="2992" spans="1:7" x14ac:dyDescent="0.25">
      <c r="A2992" s="6" t="s">
        <v>3481</v>
      </c>
      <c r="B2992" s="6" t="s">
        <v>632</v>
      </c>
      <c r="C2992" s="26" t="s">
        <v>633</v>
      </c>
      <c r="D2992" s="15">
        <v>314</v>
      </c>
      <c r="G2992" s="32">
        <f t="shared" si="60"/>
        <v>0</v>
      </c>
    </row>
    <row r="2993" spans="1:7" x14ac:dyDescent="0.25">
      <c r="A2993" s="6" t="s">
        <v>3482</v>
      </c>
      <c r="B2993" s="6" t="s">
        <v>89</v>
      </c>
      <c r="C2993" s="26" t="s">
        <v>190</v>
      </c>
      <c r="D2993" s="15">
        <v>198</v>
      </c>
      <c r="G2993" s="32">
        <f t="shared" si="60"/>
        <v>0</v>
      </c>
    </row>
    <row r="2994" spans="1:7" x14ac:dyDescent="0.25">
      <c r="A2994" s="6" t="s">
        <v>3483</v>
      </c>
      <c r="B2994" s="6" t="s">
        <v>632</v>
      </c>
      <c r="C2994" s="26" t="s">
        <v>633</v>
      </c>
      <c r="D2994" s="15">
        <v>292</v>
      </c>
      <c r="G2994" s="32">
        <f t="shared" si="60"/>
        <v>0</v>
      </c>
    </row>
    <row r="2995" spans="1:7" x14ac:dyDescent="0.25">
      <c r="A2995" s="6" t="s">
        <v>3484</v>
      </c>
      <c r="B2995" s="6"/>
      <c r="C2995" s="26"/>
      <c r="D2995" s="15">
        <v>190</v>
      </c>
      <c r="G2995" s="32">
        <f t="shared" si="60"/>
        <v>0</v>
      </c>
    </row>
    <row r="2996" spans="1:7" x14ac:dyDescent="0.25">
      <c r="A2996" s="6" t="s">
        <v>3485</v>
      </c>
      <c r="B2996" s="6" t="s">
        <v>730</v>
      </c>
      <c r="C2996" s="26" t="s">
        <v>731</v>
      </c>
      <c r="D2996" s="15">
        <v>104</v>
      </c>
      <c r="G2996" s="32">
        <f t="shared" si="60"/>
        <v>0</v>
      </c>
    </row>
    <row r="2997" spans="1:7" x14ac:dyDescent="0.25">
      <c r="A2997" s="6" t="s">
        <v>3486</v>
      </c>
      <c r="B2997" s="6"/>
      <c r="C2997" s="26"/>
      <c r="D2997" s="15">
        <v>494</v>
      </c>
      <c r="G2997" s="32">
        <f t="shared" si="60"/>
        <v>0</v>
      </c>
    </row>
    <row r="2998" spans="1:7" x14ac:dyDescent="0.25">
      <c r="A2998" s="6" t="s">
        <v>3487</v>
      </c>
      <c r="B2998" s="6"/>
      <c r="C2998" s="26"/>
      <c r="D2998" s="15">
        <v>161</v>
      </c>
      <c r="G2998" s="32">
        <f t="shared" si="60"/>
        <v>0</v>
      </c>
    </row>
    <row r="2999" spans="1:7" x14ac:dyDescent="0.25">
      <c r="A2999" s="6" t="s">
        <v>3488</v>
      </c>
      <c r="B2999" s="6"/>
      <c r="C2999" s="26"/>
      <c r="D2999" s="15">
        <v>224</v>
      </c>
      <c r="G2999" s="32">
        <f t="shared" si="60"/>
        <v>0</v>
      </c>
    </row>
    <row r="3000" spans="1:7" x14ac:dyDescent="0.25">
      <c r="A3000" s="6" t="s">
        <v>3489</v>
      </c>
      <c r="B3000" s="6"/>
      <c r="C3000" s="26"/>
      <c r="D3000" s="15">
        <v>495.5</v>
      </c>
      <c r="G3000" s="32">
        <f t="shared" si="60"/>
        <v>0</v>
      </c>
    </row>
    <row r="3001" spans="1:7" x14ac:dyDescent="0.25">
      <c r="A3001" s="6" t="s">
        <v>3490</v>
      </c>
      <c r="B3001" s="6"/>
      <c r="C3001" s="26"/>
      <c r="D3001" s="15">
        <v>191</v>
      </c>
      <c r="G3001" s="32">
        <f t="shared" si="60"/>
        <v>0</v>
      </c>
    </row>
    <row r="3002" spans="1:7" x14ac:dyDescent="0.25">
      <c r="A3002" s="6" t="s">
        <v>3491</v>
      </c>
      <c r="B3002" s="6"/>
      <c r="C3002" s="26"/>
      <c r="D3002" s="15">
        <v>636</v>
      </c>
      <c r="G3002" s="32">
        <f t="shared" si="60"/>
        <v>0</v>
      </c>
    </row>
    <row r="3003" spans="1:7" x14ac:dyDescent="0.25">
      <c r="A3003" s="6" t="s">
        <v>3492</v>
      </c>
      <c r="B3003" s="6"/>
      <c r="C3003" s="26"/>
      <c r="D3003" s="15">
        <v>111.5</v>
      </c>
      <c r="G3003" s="32">
        <f t="shared" si="60"/>
        <v>0</v>
      </c>
    </row>
    <row r="3004" spans="1:7" x14ac:dyDescent="0.25">
      <c r="A3004" s="6" t="s">
        <v>3493</v>
      </c>
      <c r="B3004" s="6" t="s">
        <v>730</v>
      </c>
      <c r="C3004" s="26" t="s">
        <v>731</v>
      </c>
      <c r="D3004" s="15">
        <v>386</v>
      </c>
      <c r="G3004" s="32">
        <f t="shared" si="60"/>
        <v>0</v>
      </c>
    </row>
    <row r="3005" spans="1:7" x14ac:dyDescent="0.25">
      <c r="A3005" s="6" t="s">
        <v>3494</v>
      </c>
      <c r="B3005" s="6"/>
      <c r="C3005" s="26"/>
      <c r="D3005" s="15">
        <v>504</v>
      </c>
      <c r="G3005" s="32">
        <f t="shared" si="60"/>
        <v>0</v>
      </c>
    </row>
    <row r="3006" spans="1:7" x14ac:dyDescent="0.25">
      <c r="A3006" s="6" t="s">
        <v>3495</v>
      </c>
      <c r="B3006" s="6"/>
      <c r="C3006" s="26"/>
      <c r="D3006" s="15">
        <v>190</v>
      </c>
      <c r="G3006" s="32">
        <f t="shared" si="60"/>
        <v>0</v>
      </c>
    </row>
    <row r="3007" spans="1:7" x14ac:dyDescent="0.25">
      <c r="A3007" s="6" t="s">
        <v>3496</v>
      </c>
      <c r="B3007" s="6"/>
      <c r="C3007" s="26"/>
      <c r="D3007" s="15">
        <v>434</v>
      </c>
      <c r="G3007" s="32">
        <f t="shared" si="60"/>
        <v>0</v>
      </c>
    </row>
    <row r="3008" spans="1:7" x14ac:dyDescent="0.25">
      <c r="A3008" s="6" t="s">
        <v>3497</v>
      </c>
      <c r="B3008" s="6"/>
      <c r="C3008" s="26"/>
      <c r="D3008" s="15">
        <v>329</v>
      </c>
      <c r="G3008" s="32">
        <f t="shared" si="60"/>
        <v>0</v>
      </c>
    </row>
    <row r="3009" spans="1:7" x14ac:dyDescent="0.25">
      <c r="A3009" s="6" t="s">
        <v>3498</v>
      </c>
      <c r="B3009" s="6" t="s">
        <v>730</v>
      </c>
      <c r="C3009" s="26" t="s">
        <v>731</v>
      </c>
      <c r="D3009" s="15">
        <v>540</v>
      </c>
      <c r="G3009" s="32">
        <f t="shared" si="60"/>
        <v>0</v>
      </c>
    </row>
    <row r="3010" spans="1:7" x14ac:dyDescent="0.25">
      <c r="A3010" s="6" t="s">
        <v>3499</v>
      </c>
      <c r="B3010" s="6"/>
      <c r="C3010" s="26"/>
      <c r="D3010" s="15">
        <v>249</v>
      </c>
      <c r="G3010" s="32">
        <f t="shared" si="60"/>
        <v>0</v>
      </c>
    </row>
    <row r="3011" spans="1:7" x14ac:dyDescent="0.25">
      <c r="A3011" s="6" t="s">
        <v>3500</v>
      </c>
      <c r="B3011" s="6"/>
      <c r="C3011" s="26"/>
      <c r="D3011" s="15">
        <v>622.5</v>
      </c>
      <c r="G3011" s="32">
        <f t="shared" ref="G3011:G3074" si="61">SUMIF($B:$B,F3011,$D:$D)</f>
        <v>0</v>
      </c>
    </row>
    <row r="3012" spans="1:7" x14ac:dyDescent="0.25">
      <c r="A3012" s="6" t="s">
        <v>3501</v>
      </c>
      <c r="B3012" s="6" t="s">
        <v>1073</v>
      </c>
      <c r="C3012" s="26" t="s">
        <v>1074</v>
      </c>
      <c r="D3012" s="15">
        <v>418</v>
      </c>
      <c r="G3012" s="32">
        <f t="shared" si="61"/>
        <v>0</v>
      </c>
    </row>
    <row r="3013" spans="1:7" x14ac:dyDescent="0.25">
      <c r="A3013" s="6" t="s">
        <v>3502</v>
      </c>
      <c r="B3013" s="6" t="s">
        <v>3503</v>
      </c>
      <c r="C3013" s="26" t="s">
        <v>3504</v>
      </c>
      <c r="D3013" s="15">
        <v>98</v>
      </c>
      <c r="G3013" s="32">
        <f t="shared" si="61"/>
        <v>0</v>
      </c>
    </row>
    <row r="3014" spans="1:7" x14ac:dyDescent="0.25">
      <c r="A3014" s="6" t="s">
        <v>3505</v>
      </c>
      <c r="B3014" s="6"/>
      <c r="C3014" s="26"/>
      <c r="D3014" s="15">
        <v>280</v>
      </c>
      <c r="G3014" s="32">
        <f t="shared" si="61"/>
        <v>0</v>
      </c>
    </row>
    <row r="3015" spans="1:7" x14ac:dyDescent="0.25">
      <c r="A3015" s="6" t="s">
        <v>3506</v>
      </c>
      <c r="B3015" s="6"/>
      <c r="C3015" s="26"/>
      <c r="D3015" s="15">
        <v>335</v>
      </c>
      <c r="G3015" s="32">
        <f t="shared" si="61"/>
        <v>0</v>
      </c>
    </row>
    <row r="3016" spans="1:7" x14ac:dyDescent="0.25">
      <c r="A3016" s="6" t="s">
        <v>3507</v>
      </c>
      <c r="B3016" s="6"/>
      <c r="C3016" s="26"/>
      <c r="D3016" s="15">
        <v>255</v>
      </c>
      <c r="G3016" s="32">
        <f t="shared" si="61"/>
        <v>0</v>
      </c>
    </row>
    <row r="3017" spans="1:7" x14ac:dyDescent="0.25">
      <c r="A3017" s="6" t="s">
        <v>3508</v>
      </c>
      <c r="B3017" s="6" t="s">
        <v>730</v>
      </c>
      <c r="C3017" s="26" t="s">
        <v>731</v>
      </c>
      <c r="D3017" s="15">
        <v>209</v>
      </c>
      <c r="G3017" s="32">
        <f t="shared" si="61"/>
        <v>0</v>
      </c>
    </row>
    <row r="3018" spans="1:7" x14ac:dyDescent="0.25">
      <c r="A3018" s="6" t="s">
        <v>3509</v>
      </c>
      <c r="B3018" s="6"/>
      <c r="C3018" s="26"/>
      <c r="D3018" s="15">
        <v>171</v>
      </c>
      <c r="G3018" s="32">
        <f t="shared" si="61"/>
        <v>0</v>
      </c>
    </row>
    <row r="3019" spans="1:7" x14ac:dyDescent="0.25">
      <c r="A3019" s="6" t="s">
        <v>3510</v>
      </c>
      <c r="B3019" s="6"/>
      <c r="C3019" s="26"/>
      <c r="D3019" s="15">
        <v>349</v>
      </c>
      <c r="G3019" s="32">
        <f t="shared" si="61"/>
        <v>0</v>
      </c>
    </row>
    <row r="3020" spans="1:7" x14ac:dyDescent="0.25">
      <c r="A3020" s="6" t="s">
        <v>3511</v>
      </c>
      <c r="B3020" s="6"/>
      <c r="C3020" s="26"/>
      <c r="D3020" s="15">
        <v>290</v>
      </c>
      <c r="G3020" s="32">
        <f t="shared" si="61"/>
        <v>0</v>
      </c>
    </row>
    <row r="3021" spans="1:7" x14ac:dyDescent="0.25">
      <c r="A3021" s="6" t="s">
        <v>3512</v>
      </c>
      <c r="B3021" s="6"/>
      <c r="C3021" s="26"/>
      <c r="D3021" s="15">
        <v>841</v>
      </c>
      <c r="G3021" s="32">
        <f t="shared" si="61"/>
        <v>0</v>
      </c>
    </row>
    <row r="3022" spans="1:7" x14ac:dyDescent="0.25">
      <c r="A3022" s="6" t="s">
        <v>3513</v>
      </c>
      <c r="B3022" s="6" t="s">
        <v>730</v>
      </c>
      <c r="C3022" s="26" t="s">
        <v>731</v>
      </c>
      <c r="D3022" s="15">
        <v>395</v>
      </c>
      <c r="G3022" s="32">
        <f t="shared" si="61"/>
        <v>0</v>
      </c>
    </row>
    <row r="3023" spans="1:7" x14ac:dyDescent="0.25">
      <c r="A3023" s="6" t="s">
        <v>3514</v>
      </c>
      <c r="B3023" s="6"/>
      <c r="C3023" s="26"/>
      <c r="D3023" s="15">
        <v>190</v>
      </c>
      <c r="G3023" s="32">
        <f t="shared" si="61"/>
        <v>0</v>
      </c>
    </row>
    <row r="3024" spans="1:7" x14ac:dyDescent="0.25">
      <c r="A3024" s="6" t="s">
        <v>3515</v>
      </c>
      <c r="B3024" s="6" t="s">
        <v>730</v>
      </c>
      <c r="C3024" s="26" t="s">
        <v>731</v>
      </c>
      <c r="D3024" s="15">
        <v>858</v>
      </c>
      <c r="G3024" s="32">
        <f t="shared" si="61"/>
        <v>0</v>
      </c>
    </row>
    <row r="3025" spans="1:7" x14ac:dyDescent="0.25">
      <c r="A3025" s="6" t="s">
        <v>3516</v>
      </c>
      <c r="B3025" s="6"/>
      <c r="C3025" s="26"/>
      <c r="D3025" s="15">
        <v>221</v>
      </c>
      <c r="G3025" s="32">
        <f t="shared" si="61"/>
        <v>0</v>
      </c>
    </row>
    <row r="3026" spans="1:7" x14ac:dyDescent="0.25">
      <c r="A3026" s="6" t="s">
        <v>3517</v>
      </c>
      <c r="B3026" s="6"/>
      <c r="C3026" s="26"/>
      <c r="D3026" s="15">
        <v>240</v>
      </c>
      <c r="G3026" s="32">
        <f t="shared" si="61"/>
        <v>0</v>
      </c>
    </row>
    <row r="3027" spans="1:7" x14ac:dyDescent="0.25">
      <c r="A3027" s="6" t="s">
        <v>3518</v>
      </c>
      <c r="B3027" s="6"/>
      <c r="C3027" s="26"/>
      <c r="D3027" s="15">
        <v>365</v>
      </c>
      <c r="G3027" s="32">
        <f t="shared" si="61"/>
        <v>0</v>
      </c>
    </row>
    <row r="3028" spans="1:7" x14ac:dyDescent="0.25">
      <c r="A3028" s="6" t="s">
        <v>3519</v>
      </c>
      <c r="B3028" s="6"/>
      <c r="C3028" s="26"/>
      <c r="D3028" s="15">
        <v>383.6</v>
      </c>
      <c r="G3028" s="32">
        <f t="shared" si="61"/>
        <v>0</v>
      </c>
    </row>
    <row r="3029" spans="1:7" x14ac:dyDescent="0.25">
      <c r="A3029" s="6" t="s">
        <v>3520</v>
      </c>
      <c r="B3029" s="6" t="s">
        <v>730</v>
      </c>
      <c r="C3029" s="26" t="s">
        <v>731</v>
      </c>
      <c r="D3029" s="15">
        <v>730</v>
      </c>
      <c r="G3029" s="32">
        <f t="shared" si="61"/>
        <v>0</v>
      </c>
    </row>
    <row r="3030" spans="1:7" x14ac:dyDescent="0.25">
      <c r="A3030" s="6" t="s">
        <v>3521</v>
      </c>
      <c r="B3030" s="6"/>
      <c r="C3030" s="26"/>
      <c r="D3030" s="15">
        <v>180</v>
      </c>
      <c r="G3030" s="32">
        <f t="shared" si="61"/>
        <v>0</v>
      </c>
    </row>
    <row r="3031" spans="1:7" x14ac:dyDescent="0.25">
      <c r="A3031" s="6" t="s">
        <v>3522</v>
      </c>
      <c r="B3031" s="6"/>
      <c r="C3031" s="26"/>
      <c r="D3031" s="15">
        <v>316</v>
      </c>
      <c r="G3031" s="32">
        <f t="shared" si="61"/>
        <v>0</v>
      </c>
    </row>
    <row r="3032" spans="1:7" x14ac:dyDescent="0.25">
      <c r="A3032" s="6" t="s">
        <v>3523</v>
      </c>
      <c r="B3032" s="6"/>
      <c r="C3032" s="26"/>
      <c r="D3032" s="15">
        <v>180</v>
      </c>
      <c r="G3032" s="32">
        <f t="shared" si="61"/>
        <v>0</v>
      </c>
    </row>
    <row r="3033" spans="1:7" x14ac:dyDescent="0.25">
      <c r="A3033" s="6" t="s">
        <v>3524</v>
      </c>
      <c r="B3033" s="6"/>
      <c r="C3033" s="26"/>
      <c r="D3033" s="15">
        <v>161</v>
      </c>
      <c r="G3033" s="32">
        <f t="shared" si="61"/>
        <v>0</v>
      </c>
    </row>
    <row r="3034" spans="1:7" x14ac:dyDescent="0.25">
      <c r="A3034" s="6" t="s">
        <v>3525</v>
      </c>
      <c r="B3034" s="6"/>
      <c r="C3034" s="26"/>
      <c r="D3034" s="15">
        <v>206</v>
      </c>
      <c r="G3034" s="32">
        <f t="shared" si="61"/>
        <v>0</v>
      </c>
    </row>
    <row r="3035" spans="1:7" x14ac:dyDescent="0.25">
      <c r="A3035" s="6" t="s">
        <v>3526</v>
      </c>
      <c r="B3035" s="6"/>
      <c r="C3035" s="26"/>
      <c r="D3035" s="15">
        <v>405</v>
      </c>
      <c r="G3035" s="32">
        <f t="shared" si="61"/>
        <v>0</v>
      </c>
    </row>
    <row r="3036" spans="1:7" x14ac:dyDescent="0.25">
      <c r="A3036" s="6" t="s">
        <v>3527</v>
      </c>
      <c r="B3036" s="6"/>
      <c r="C3036" s="26"/>
      <c r="D3036" s="15">
        <v>161</v>
      </c>
      <c r="G3036" s="32">
        <f t="shared" si="61"/>
        <v>0</v>
      </c>
    </row>
    <row r="3037" spans="1:7" x14ac:dyDescent="0.25">
      <c r="A3037" s="6" t="s">
        <v>3528</v>
      </c>
      <c r="B3037" s="6"/>
      <c r="C3037" s="26"/>
      <c r="D3037" s="15">
        <v>245</v>
      </c>
      <c r="G3037" s="32">
        <f t="shared" si="61"/>
        <v>0</v>
      </c>
    </row>
    <row r="3038" spans="1:7" x14ac:dyDescent="0.25">
      <c r="A3038" s="6" t="s">
        <v>3529</v>
      </c>
      <c r="B3038" s="6"/>
      <c r="C3038" s="26"/>
      <c r="D3038" s="15">
        <v>622</v>
      </c>
      <c r="G3038" s="32">
        <f t="shared" si="61"/>
        <v>0</v>
      </c>
    </row>
    <row r="3039" spans="1:7" x14ac:dyDescent="0.25">
      <c r="A3039" s="6" t="s">
        <v>3530</v>
      </c>
      <c r="B3039" s="6"/>
      <c r="C3039" s="26"/>
      <c r="D3039" s="15">
        <v>479</v>
      </c>
      <c r="G3039" s="32">
        <f t="shared" si="61"/>
        <v>0</v>
      </c>
    </row>
    <row r="3040" spans="1:7" x14ac:dyDescent="0.25">
      <c r="A3040" s="6" t="s">
        <v>3531</v>
      </c>
      <c r="B3040" s="6"/>
      <c r="C3040" s="26"/>
      <c r="D3040" s="15">
        <v>535</v>
      </c>
      <c r="G3040" s="32">
        <f t="shared" si="61"/>
        <v>0</v>
      </c>
    </row>
    <row r="3041" spans="1:7" x14ac:dyDescent="0.25">
      <c r="A3041" s="6" t="s">
        <v>3532</v>
      </c>
      <c r="B3041" s="6"/>
      <c r="C3041" s="26"/>
      <c r="D3041" s="15">
        <v>151</v>
      </c>
      <c r="G3041" s="32">
        <f t="shared" si="61"/>
        <v>0</v>
      </c>
    </row>
    <row r="3042" spans="1:7" x14ac:dyDescent="0.25">
      <c r="A3042" s="6" t="s">
        <v>3533</v>
      </c>
      <c r="B3042" s="6"/>
      <c r="C3042" s="26"/>
      <c r="D3042" s="15">
        <v>297</v>
      </c>
      <c r="G3042" s="32">
        <f t="shared" si="61"/>
        <v>0</v>
      </c>
    </row>
    <row r="3043" spans="1:7" x14ac:dyDescent="0.25">
      <c r="A3043" s="6" t="s">
        <v>3534</v>
      </c>
      <c r="B3043" s="6"/>
      <c r="C3043" s="26"/>
      <c r="D3043" s="15">
        <v>131</v>
      </c>
      <c r="G3043" s="32">
        <f t="shared" si="61"/>
        <v>0</v>
      </c>
    </row>
    <row r="3044" spans="1:7" x14ac:dyDescent="0.25">
      <c r="A3044" s="6" t="s">
        <v>3535</v>
      </c>
      <c r="B3044" s="6"/>
      <c r="C3044" s="26"/>
      <c r="D3044" s="15">
        <v>335</v>
      </c>
      <c r="G3044" s="32">
        <f t="shared" si="61"/>
        <v>0</v>
      </c>
    </row>
    <row r="3045" spans="1:7" x14ac:dyDescent="0.25">
      <c r="A3045" s="6" t="s">
        <v>3536</v>
      </c>
      <c r="B3045" s="6"/>
      <c r="C3045" s="26"/>
      <c r="D3045" s="15">
        <v>200</v>
      </c>
      <c r="G3045" s="32">
        <f t="shared" si="61"/>
        <v>0</v>
      </c>
    </row>
    <row r="3046" spans="1:7" x14ac:dyDescent="0.25">
      <c r="A3046" s="6" t="s">
        <v>3537</v>
      </c>
      <c r="B3046" s="6" t="s">
        <v>730</v>
      </c>
      <c r="C3046" s="26" t="s">
        <v>731</v>
      </c>
      <c r="D3046" s="15">
        <v>334</v>
      </c>
      <c r="G3046" s="32">
        <f t="shared" si="61"/>
        <v>0</v>
      </c>
    </row>
    <row r="3047" spans="1:7" x14ac:dyDescent="0.25">
      <c r="A3047" s="6" t="s">
        <v>3538</v>
      </c>
      <c r="B3047" s="6" t="s">
        <v>730</v>
      </c>
      <c r="C3047" s="26" t="s">
        <v>731</v>
      </c>
      <c r="D3047" s="15">
        <v>572</v>
      </c>
      <c r="G3047" s="32">
        <f t="shared" si="61"/>
        <v>0</v>
      </c>
    </row>
    <row r="3048" spans="1:7" x14ac:dyDescent="0.25">
      <c r="A3048" s="6" t="s">
        <v>3539</v>
      </c>
      <c r="B3048" s="6" t="s">
        <v>3540</v>
      </c>
      <c r="C3048" s="26" t="s">
        <v>3541</v>
      </c>
      <c r="D3048" s="15">
        <v>62</v>
      </c>
      <c r="G3048" s="32">
        <f t="shared" si="61"/>
        <v>0</v>
      </c>
    </row>
    <row r="3049" spans="1:7" x14ac:dyDescent="0.25">
      <c r="A3049" s="6" t="s">
        <v>3542</v>
      </c>
      <c r="B3049" s="6"/>
      <c r="C3049" s="26"/>
      <c r="D3049" s="15">
        <v>150</v>
      </c>
      <c r="G3049" s="32">
        <f t="shared" si="61"/>
        <v>0</v>
      </c>
    </row>
    <row r="3050" spans="1:7" x14ac:dyDescent="0.25">
      <c r="A3050" s="6" t="s">
        <v>3543</v>
      </c>
      <c r="B3050" s="6"/>
      <c r="C3050" s="26"/>
      <c r="D3050" s="15">
        <v>180</v>
      </c>
      <c r="G3050" s="32">
        <f t="shared" si="61"/>
        <v>0</v>
      </c>
    </row>
    <row r="3051" spans="1:7" x14ac:dyDescent="0.25">
      <c r="A3051" s="6" t="s">
        <v>3544</v>
      </c>
      <c r="B3051" s="6"/>
      <c r="C3051" s="26"/>
      <c r="D3051" s="15">
        <v>171</v>
      </c>
      <c r="G3051" s="32">
        <f t="shared" si="61"/>
        <v>0</v>
      </c>
    </row>
    <row r="3052" spans="1:7" x14ac:dyDescent="0.25">
      <c r="A3052" s="6" t="s">
        <v>3545</v>
      </c>
      <c r="B3052" s="6"/>
      <c r="C3052" s="26"/>
      <c r="D3052" s="15">
        <v>161</v>
      </c>
      <c r="G3052" s="32">
        <f t="shared" si="61"/>
        <v>0</v>
      </c>
    </row>
    <row r="3053" spans="1:7" x14ac:dyDescent="0.25">
      <c r="A3053" s="6" t="s">
        <v>3546</v>
      </c>
      <c r="B3053" s="6"/>
      <c r="C3053" s="26"/>
      <c r="D3053" s="15">
        <v>366</v>
      </c>
      <c r="G3053" s="32">
        <f t="shared" si="61"/>
        <v>0</v>
      </c>
    </row>
    <row r="3054" spans="1:7" x14ac:dyDescent="0.25">
      <c r="A3054" s="6" t="s">
        <v>3547</v>
      </c>
      <c r="B3054" s="6"/>
      <c r="C3054" s="26"/>
      <c r="D3054" s="15">
        <v>458</v>
      </c>
      <c r="G3054" s="32">
        <f t="shared" si="61"/>
        <v>0</v>
      </c>
    </row>
    <row r="3055" spans="1:7" x14ac:dyDescent="0.25">
      <c r="A3055" s="6" t="s">
        <v>3548</v>
      </c>
      <c r="B3055" s="6"/>
      <c r="C3055" s="26"/>
      <c r="D3055" s="15">
        <v>289</v>
      </c>
      <c r="G3055" s="32">
        <f t="shared" si="61"/>
        <v>0</v>
      </c>
    </row>
    <row r="3056" spans="1:7" x14ac:dyDescent="0.25">
      <c r="A3056" s="6" t="s">
        <v>3549</v>
      </c>
      <c r="B3056" s="6"/>
      <c r="C3056" s="26"/>
      <c r="D3056" s="15">
        <v>256</v>
      </c>
      <c r="G3056" s="32">
        <f t="shared" si="61"/>
        <v>0</v>
      </c>
    </row>
    <row r="3057" spans="1:7" x14ac:dyDescent="0.25">
      <c r="A3057" s="6" t="s">
        <v>3550</v>
      </c>
      <c r="B3057" s="6"/>
      <c r="C3057" s="26"/>
      <c r="D3057" s="15">
        <v>150</v>
      </c>
      <c r="G3057" s="32">
        <f t="shared" si="61"/>
        <v>0</v>
      </c>
    </row>
    <row r="3058" spans="1:7" x14ac:dyDescent="0.25">
      <c r="A3058" s="6" t="s">
        <v>3551</v>
      </c>
      <c r="B3058" s="6"/>
      <c r="C3058" s="26"/>
      <c r="D3058" s="15">
        <v>1317</v>
      </c>
      <c r="G3058" s="32">
        <f t="shared" si="61"/>
        <v>0</v>
      </c>
    </row>
    <row r="3059" spans="1:7" x14ac:dyDescent="0.25">
      <c r="A3059" s="6" t="s">
        <v>3552</v>
      </c>
      <c r="B3059" s="6"/>
      <c r="C3059" s="26"/>
      <c r="D3059" s="15">
        <v>269</v>
      </c>
      <c r="G3059" s="32">
        <f t="shared" si="61"/>
        <v>0</v>
      </c>
    </row>
    <row r="3060" spans="1:7" x14ac:dyDescent="0.25">
      <c r="A3060" s="6" t="s">
        <v>3553</v>
      </c>
      <c r="B3060" s="6"/>
      <c r="C3060" s="26"/>
      <c r="D3060" s="15">
        <v>484.3</v>
      </c>
      <c r="G3060" s="32">
        <f t="shared" si="61"/>
        <v>0</v>
      </c>
    </row>
    <row r="3061" spans="1:7" x14ac:dyDescent="0.25">
      <c r="A3061" s="6" t="s">
        <v>3554</v>
      </c>
      <c r="B3061" s="6"/>
      <c r="C3061" s="26"/>
      <c r="D3061" s="15">
        <v>221</v>
      </c>
      <c r="G3061" s="32">
        <f t="shared" si="61"/>
        <v>0</v>
      </c>
    </row>
    <row r="3062" spans="1:7" x14ac:dyDescent="0.25">
      <c r="A3062" s="6" t="s">
        <v>3555</v>
      </c>
      <c r="B3062" s="6"/>
      <c r="C3062" s="26"/>
      <c r="D3062" s="15">
        <v>180</v>
      </c>
      <c r="G3062" s="32">
        <f t="shared" si="61"/>
        <v>0</v>
      </c>
    </row>
    <row r="3063" spans="1:7" x14ac:dyDescent="0.25">
      <c r="A3063" s="6" t="s">
        <v>3556</v>
      </c>
      <c r="B3063" s="6"/>
      <c r="C3063" s="26"/>
      <c r="D3063" s="15">
        <v>424</v>
      </c>
      <c r="G3063" s="32">
        <f t="shared" si="61"/>
        <v>0</v>
      </c>
    </row>
    <row r="3064" spans="1:7" x14ac:dyDescent="0.25">
      <c r="A3064" s="6" t="s">
        <v>3557</v>
      </c>
      <c r="B3064" s="6"/>
      <c r="C3064" s="26"/>
      <c r="D3064" s="15">
        <v>325</v>
      </c>
      <c r="G3064" s="32">
        <f t="shared" si="61"/>
        <v>0</v>
      </c>
    </row>
    <row r="3065" spans="1:7" x14ac:dyDescent="0.25">
      <c r="A3065" s="6" t="s">
        <v>3558</v>
      </c>
      <c r="B3065" s="6"/>
      <c r="C3065" s="26"/>
      <c r="D3065" s="15">
        <v>534</v>
      </c>
      <c r="G3065" s="32">
        <f t="shared" si="61"/>
        <v>0</v>
      </c>
    </row>
    <row r="3066" spans="1:7" x14ac:dyDescent="0.25">
      <c r="A3066" s="6" t="s">
        <v>3559</v>
      </c>
      <c r="B3066" s="6"/>
      <c r="C3066" s="26"/>
      <c r="D3066" s="15">
        <v>336</v>
      </c>
      <c r="G3066" s="32">
        <f t="shared" si="61"/>
        <v>0</v>
      </c>
    </row>
    <row r="3067" spans="1:7" x14ac:dyDescent="0.25">
      <c r="A3067" s="6" t="s">
        <v>3560</v>
      </c>
      <c r="B3067" s="6"/>
      <c r="C3067" s="26"/>
      <c r="D3067" s="15">
        <v>490</v>
      </c>
      <c r="G3067" s="32">
        <f t="shared" si="61"/>
        <v>0</v>
      </c>
    </row>
    <row r="3068" spans="1:7" x14ac:dyDescent="0.25">
      <c r="A3068" s="6" t="s">
        <v>3561</v>
      </c>
      <c r="B3068" s="6"/>
      <c r="C3068" s="26"/>
      <c r="D3068" s="15">
        <v>331</v>
      </c>
      <c r="G3068" s="32">
        <f t="shared" si="61"/>
        <v>0</v>
      </c>
    </row>
    <row r="3069" spans="1:7" x14ac:dyDescent="0.25">
      <c r="A3069" s="6" t="s">
        <v>3562</v>
      </c>
      <c r="B3069" s="6"/>
      <c r="C3069" s="26"/>
      <c r="D3069" s="15">
        <v>658</v>
      </c>
      <c r="G3069" s="32">
        <f t="shared" si="61"/>
        <v>0</v>
      </c>
    </row>
    <row r="3070" spans="1:7" x14ac:dyDescent="0.25">
      <c r="A3070" s="6" t="s">
        <v>3563</v>
      </c>
      <c r="B3070" s="6"/>
      <c r="C3070" s="26"/>
      <c r="D3070" s="15">
        <v>192.3</v>
      </c>
      <c r="G3070" s="32">
        <f t="shared" si="61"/>
        <v>0</v>
      </c>
    </row>
    <row r="3071" spans="1:7" x14ac:dyDescent="0.25">
      <c r="A3071" s="6" t="s">
        <v>3564</v>
      </c>
      <c r="B3071" s="6" t="s">
        <v>3565</v>
      </c>
      <c r="C3071" s="26" t="s">
        <v>92</v>
      </c>
      <c r="D3071" s="15">
        <v>208</v>
      </c>
      <c r="G3071" s="32">
        <f t="shared" si="61"/>
        <v>0</v>
      </c>
    </row>
    <row r="3072" spans="1:7" x14ac:dyDescent="0.25">
      <c r="A3072" s="6" t="s">
        <v>3566</v>
      </c>
      <c r="B3072" s="6" t="s">
        <v>3567</v>
      </c>
      <c r="C3072" s="26" t="s">
        <v>320</v>
      </c>
      <c r="D3072" s="15">
        <v>417</v>
      </c>
      <c r="G3072" s="32">
        <f t="shared" si="61"/>
        <v>0</v>
      </c>
    </row>
    <row r="3073" spans="1:7" x14ac:dyDescent="0.25">
      <c r="A3073" s="6" t="s">
        <v>3568</v>
      </c>
      <c r="B3073" s="6"/>
      <c r="C3073" s="26"/>
      <c r="D3073" s="15">
        <v>206.5</v>
      </c>
      <c r="G3073" s="32">
        <f t="shared" si="61"/>
        <v>0</v>
      </c>
    </row>
    <row r="3074" spans="1:7" x14ac:dyDescent="0.25">
      <c r="A3074" s="6" t="s">
        <v>3569</v>
      </c>
      <c r="B3074" s="6"/>
      <c r="C3074" s="26"/>
      <c r="D3074" s="15">
        <v>206</v>
      </c>
      <c r="G3074" s="32">
        <f t="shared" si="61"/>
        <v>0</v>
      </c>
    </row>
    <row r="3075" spans="1:7" x14ac:dyDescent="0.25">
      <c r="A3075" s="6" t="s">
        <v>3570</v>
      </c>
      <c r="B3075" s="6"/>
      <c r="C3075" s="26"/>
      <c r="D3075" s="15">
        <v>689</v>
      </c>
      <c r="G3075" s="32">
        <f t="shared" ref="G3075:G3138" si="62">SUMIF($B:$B,F3075,$D:$D)</f>
        <v>0</v>
      </c>
    </row>
    <row r="3076" spans="1:7" x14ac:dyDescent="0.25">
      <c r="A3076" s="6" t="s">
        <v>3571</v>
      </c>
      <c r="B3076" s="6"/>
      <c r="C3076" s="26"/>
      <c r="D3076" s="15">
        <v>500</v>
      </c>
      <c r="G3076" s="32">
        <f t="shared" si="62"/>
        <v>0</v>
      </c>
    </row>
    <row r="3077" spans="1:7" x14ac:dyDescent="0.25">
      <c r="A3077" s="6" t="s">
        <v>3572</v>
      </c>
      <c r="B3077" s="6"/>
      <c r="C3077" s="26"/>
      <c r="D3077" s="15">
        <v>326</v>
      </c>
      <c r="G3077" s="32">
        <f t="shared" si="62"/>
        <v>0</v>
      </c>
    </row>
    <row r="3078" spans="1:7" x14ac:dyDescent="0.25">
      <c r="A3078" s="6" t="s">
        <v>3573</v>
      </c>
      <c r="B3078" s="6"/>
      <c r="C3078" s="26"/>
      <c r="D3078" s="15">
        <v>179</v>
      </c>
      <c r="G3078" s="32">
        <f t="shared" si="62"/>
        <v>0</v>
      </c>
    </row>
    <row r="3079" spans="1:7" x14ac:dyDescent="0.25">
      <c r="A3079" s="6" t="s">
        <v>3574</v>
      </c>
      <c r="B3079" s="6"/>
      <c r="C3079" s="26"/>
      <c r="D3079" s="15">
        <v>460</v>
      </c>
      <c r="G3079" s="32">
        <f t="shared" si="62"/>
        <v>0</v>
      </c>
    </row>
    <row r="3080" spans="1:7" x14ac:dyDescent="0.25">
      <c r="A3080" s="6" t="s">
        <v>3575</v>
      </c>
      <c r="B3080" s="6"/>
      <c r="C3080" s="26"/>
      <c r="D3080" s="15">
        <v>275.5</v>
      </c>
      <c r="G3080" s="32">
        <f t="shared" si="62"/>
        <v>0</v>
      </c>
    </row>
    <row r="3081" spans="1:7" x14ac:dyDescent="0.25">
      <c r="A3081" s="6" t="s">
        <v>3576</v>
      </c>
      <c r="B3081" s="6"/>
      <c r="C3081" s="26"/>
      <c r="D3081" s="15">
        <v>365</v>
      </c>
      <c r="G3081" s="32">
        <f t="shared" si="62"/>
        <v>0</v>
      </c>
    </row>
    <row r="3082" spans="1:7" x14ac:dyDescent="0.25">
      <c r="A3082" s="6" t="s">
        <v>3577</v>
      </c>
      <c r="B3082" s="6"/>
      <c r="C3082" s="26"/>
      <c r="D3082" s="15">
        <v>306</v>
      </c>
      <c r="G3082" s="32">
        <f t="shared" si="62"/>
        <v>0</v>
      </c>
    </row>
    <row r="3083" spans="1:7" x14ac:dyDescent="0.25">
      <c r="A3083" s="6" t="s">
        <v>3578</v>
      </c>
      <c r="B3083" s="6"/>
      <c r="C3083" s="26"/>
      <c r="D3083" s="15">
        <v>519</v>
      </c>
      <c r="G3083" s="32">
        <f t="shared" si="62"/>
        <v>0</v>
      </c>
    </row>
    <row r="3084" spans="1:7" x14ac:dyDescent="0.25">
      <c r="A3084" s="6" t="s">
        <v>3579</v>
      </c>
      <c r="B3084" s="6"/>
      <c r="C3084" s="26"/>
      <c r="D3084" s="15">
        <v>206.5</v>
      </c>
      <c r="G3084" s="32">
        <f t="shared" si="62"/>
        <v>0</v>
      </c>
    </row>
    <row r="3085" spans="1:7" x14ac:dyDescent="0.25">
      <c r="A3085" s="6" t="s">
        <v>3580</v>
      </c>
      <c r="B3085" s="6"/>
      <c r="C3085" s="26"/>
      <c r="D3085" s="15">
        <v>170</v>
      </c>
      <c r="G3085" s="32">
        <f t="shared" si="62"/>
        <v>0</v>
      </c>
    </row>
    <row r="3086" spans="1:7" x14ac:dyDescent="0.25">
      <c r="A3086" s="6" t="s">
        <v>3581</v>
      </c>
      <c r="B3086" s="6"/>
      <c r="C3086" s="26"/>
      <c r="D3086" s="15">
        <v>205</v>
      </c>
      <c r="G3086" s="32">
        <f t="shared" si="62"/>
        <v>0</v>
      </c>
    </row>
    <row r="3087" spans="1:7" x14ac:dyDescent="0.25">
      <c r="A3087" s="6" t="s">
        <v>3582</v>
      </c>
      <c r="B3087" s="6"/>
      <c r="C3087" s="26"/>
      <c r="D3087" s="15">
        <v>306</v>
      </c>
      <c r="G3087" s="32">
        <f t="shared" si="62"/>
        <v>0</v>
      </c>
    </row>
    <row r="3088" spans="1:7" x14ac:dyDescent="0.25">
      <c r="A3088" s="6" t="s">
        <v>3583</v>
      </c>
      <c r="B3088" s="6"/>
      <c r="C3088" s="26"/>
      <c r="D3088" s="15">
        <v>344</v>
      </c>
      <c r="G3088" s="32">
        <f t="shared" si="62"/>
        <v>0</v>
      </c>
    </row>
    <row r="3089" spans="1:7" x14ac:dyDescent="0.25">
      <c r="A3089" s="6" t="s">
        <v>3584</v>
      </c>
      <c r="B3089" s="6" t="s">
        <v>3585</v>
      </c>
      <c r="C3089" s="26" t="s">
        <v>3586</v>
      </c>
      <c r="D3089" s="15">
        <v>240</v>
      </c>
      <c r="G3089" s="32">
        <f t="shared" si="62"/>
        <v>0</v>
      </c>
    </row>
    <row r="3090" spans="1:7" x14ac:dyDescent="0.25">
      <c r="A3090" s="6" t="s">
        <v>3587</v>
      </c>
      <c r="B3090" s="6" t="s">
        <v>3588</v>
      </c>
      <c r="C3090" s="26" t="s">
        <v>3589</v>
      </c>
      <c r="D3090" s="15">
        <v>19</v>
      </c>
      <c r="G3090" s="32">
        <f t="shared" si="62"/>
        <v>0</v>
      </c>
    </row>
    <row r="3091" spans="1:7" x14ac:dyDescent="0.25">
      <c r="A3091" s="6" t="s">
        <v>3590</v>
      </c>
      <c r="B3091" s="6"/>
      <c r="C3091" s="26"/>
      <c r="D3091" s="15">
        <v>161</v>
      </c>
      <c r="G3091" s="32">
        <f t="shared" si="62"/>
        <v>0</v>
      </c>
    </row>
    <row r="3092" spans="1:7" x14ac:dyDescent="0.25">
      <c r="A3092" s="6" t="s">
        <v>3591</v>
      </c>
      <c r="B3092" s="6"/>
      <c r="C3092" s="26"/>
      <c r="D3092" s="15">
        <v>332</v>
      </c>
      <c r="G3092" s="32">
        <f t="shared" si="62"/>
        <v>0</v>
      </c>
    </row>
    <row r="3093" spans="1:7" x14ac:dyDescent="0.25">
      <c r="A3093" s="6" t="s">
        <v>3592</v>
      </c>
      <c r="B3093" s="6" t="s">
        <v>3593</v>
      </c>
      <c r="C3093" s="26" t="s">
        <v>3594</v>
      </c>
      <c r="D3093" s="15">
        <v>146</v>
      </c>
      <c r="G3093" s="32">
        <f t="shared" si="62"/>
        <v>0</v>
      </c>
    </row>
    <row r="3094" spans="1:7" x14ac:dyDescent="0.25">
      <c r="A3094" s="6" t="s">
        <v>3595</v>
      </c>
      <c r="B3094" s="6" t="s">
        <v>3596</v>
      </c>
      <c r="C3094" s="26" t="s">
        <v>3597</v>
      </c>
      <c r="D3094" s="15">
        <v>641</v>
      </c>
      <c r="G3094" s="32">
        <f t="shared" si="62"/>
        <v>0</v>
      </c>
    </row>
    <row r="3095" spans="1:7" x14ac:dyDescent="0.25">
      <c r="A3095" s="6" t="s">
        <v>3598</v>
      </c>
      <c r="B3095" s="6" t="s">
        <v>3599</v>
      </c>
      <c r="C3095" s="26" t="s">
        <v>3600</v>
      </c>
      <c r="D3095" s="15">
        <v>868</v>
      </c>
      <c r="G3095" s="32">
        <f t="shared" si="62"/>
        <v>0</v>
      </c>
    </row>
    <row r="3096" spans="1:7" x14ac:dyDescent="0.25">
      <c r="A3096" s="6" t="s">
        <v>3601</v>
      </c>
      <c r="B3096" s="6"/>
      <c r="C3096" s="26"/>
      <c r="D3096" s="15">
        <v>992</v>
      </c>
      <c r="G3096" s="32">
        <f t="shared" si="62"/>
        <v>0</v>
      </c>
    </row>
    <row r="3097" spans="1:7" x14ac:dyDescent="0.25">
      <c r="A3097" s="6" t="s">
        <v>3602</v>
      </c>
      <c r="B3097" s="6"/>
      <c r="C3097" s="26"/>
      <c r="D3097" s="15">
        <v>493</v>
      </c>
      <c r="G3097" s="32">
        <f t="shared" si="62"/>
        <v>0</v>
      </c>
    </row>
    <row r="3098" spans="1:7" x14ac:dyDescent="0.25">
      <c r="A3098" s="6" t="s">
        <v>3603</v>
      </c>
      <c r="B3098" s="6"/>
      <c r="C3098" s="26"/>
      <c r="D3098" s="15">
        <v>314.5</v>
      </c>
      <c r="G3098" s="32">
        <f t="shared" si="62"/>
        <v>0</v>
      </c>
    </row>
    <row r="3099" spans="1:7" x14ac:dyDescent="0.25">
      <c r="A3099" s="6" t="s">
        <v>3604</v>
      </c>
      <c r="B3099" s="6" t="s">
        <v>3605</v>
      </c>
      <c r="C3099" s="26" t="s">
        <v>2319</v>
      </c>
      <c r="D3099" s="15">
        <v>381</v>
      </c>
      <c r="G3099" s="32">
        <f t="shared" si="62"/>
        <v>0</v>
      </c>
    </row>
    <row r="3100" spans="1:7" x14ac:dyDescent="0.25">
      <c r="A3100" s="6" t="s">
        <v>3606</v>
      </c>
      <c r="B3100" s="6" t="s">
        <v>2318</v>
      </c>
      <c r="C3100" s="26" t="s">
        <v>2319</v>
      </c>
      <c r="D3100" s="15">
        <v>721</v>
      </c>
      <c r="G3100" s="32">
        <f t="shared" si="62"/>
        <v>0</v>
      </c>
    </row>
    <row r="3101" spans="1:7" x14ac:dyDescent="0.25">
      <c r="A3101" s="6" t="s">
        <v>3607</v>
      </c>
      <c r="B3101" s="6"/>
      <c r="C3101" s="26"/>
      <c r="D3101" s="15">
        <v>454.5</v>
      </c>
      <c r="G3101" s="32">
        <f t="shared" si="62"/>
        <v>0</v>
      </c>
    </row>
    <row r="3102" spans="1:7" x14ac:dyDescent="0.25">
      <c r="A3102" s="6" t="s">
        <v>3608</v>
      </c>
      <c r="B3102" s="6"/>
      <c r="C3102" s="26"/>
      <c r="D3102" s="15">
        <v>201</v>
      </c>
      <c r="G3102" s="32">
        <f t="shared" si="62"/>
        <v>0</v>
      </c>
    </row>
    <row r="3103" spans="1:7" x14ac:dyDescent="0.25">
      <c r="A3103" s="6" t="s">
        <v>3609</v>
      </c>
      <c r="B3103" s="6"/>
      <c r="C3103" s="26"/>
      <c r="D3103" s="15">
        <v>289</v>
      </c>
      <c r="G3103" s="32">
        <f t="shared" si="62"/>
        <v>0</v>
      </c>
    </row>
    <row r="3104" spans="1:7" x14ac:dyDescent="0.25">
      <c r="A3104" s="6" t="s">
        <v>3610</v>
      </c>
      <c r="B3104" s="6" t="s">
        <v>3611</v>
      </c>
      <c r="C3104" s="26" t="s">
        <v>3612</v>
      </c>
      <c r="D3104" s="15">
        <v>962</v>
      </c>
      <c r="G3104" s="32">
        <f t="shared" si="62"/>
        <v>0</v>
      </c>
    </row>
    <row r="3105" spans="1:7" x14ac:dyDescent="0.25">
      <c r="A3105" s="6" t="s">
        <v>3613</v>
      </c>
      <c r="B3105" s="6"/>
      <c r="C3105" s="26"/>
      <c r="D3105" s="15">
        <v>239</v>
      </c>
      <c r="G3105" s="32">
        <f t="shared" si="62"/>
        <v>0</v>
      </c>
    </row>
    <row r="3106" spans="1:7" x14ac:dyDescent="0.25">
      <c r="A3106" s="6" t="s">
        <v>3614</v>
      </c>
      <c r="B3106" s="6"/>
      <c r="C3106" s="26"/>
      <c r="D3106" s="15">
        <v>206.5</v>
      </c>
      <c r="G3106" s="32">
        <f t="shared" si="62"/>
        <v>0</v>
      </c>
    </row>
    <row r="3107" spans="1:7" x14ac:dyDescent="0.25">
      <c r="A3107" s="6" t="s">
        <v>3615</v>
      </c>
      <c r="B3107" s="6"/>
      <c r="C3107" s="26"/>
      <c r="D3107" s="15">
        <v>220</v>
      </c>
      <c r="G3107" s="32">
        <f t="shared" si="62"/>
        <v>0</v>
      </c>
    </row>
    <row r="3108" spans="1:7" x14ac:dyDescent="0.25">
      <c r="A3108" s="6" t="s">
        <v>3616</v>
      </c>
      <c r="B3108" s="6"/>
      <c r="C3108" s="26"/>
      <c r="D3108" s="15">
        <v>504</v>
      </c>
      <c r="G3108" s="32">
        <f t="shared" si="62"/>
        <v>0</v>
      </c>
    </row>
    <row r="3109" spans="1:7" x14ac:dyDescent="0.25">
      <c r="A3109" s="6" t="s">
        <v>3617</v>
      </c>
      <c r="B3109" s="6"/>
      <c r="C3109" s="26"/>
      <c r="D3109" s="15">
        <v>200</v>
      </c>
      <c r="G3109" s="32">
        <f t="shared" si="62"/>
        <v>0</v>
      </c>
    </row>
    <row r="3110" spans="1:7" x14ac:dyDescent="0.25">
      <c r="A3110" s="6" t="s">
        <v>3618</v>
      </c>
      <c r="B3110" s="6"/>
      <c r="C3110" s="26"/>
      <c r="D3110" s="15">
        <v>300.79000000000002</v>
      </c>
      <c r="G3110" s="32">
        <f t="shared" si="62"/>
        <v>0</v>
      </c>
    </row>
    <row r="3111" spans="1:7" x14ac:dyDescent="0.25">
      <c r="A3111" s="6" t="s">
        <v>3619</v>
      </c>
      <c r="B3111" s="6"/>
      <c r="C3111" s="26"/>
      <c r="D3111" s="15">
        <v>639</v>
      </c>
      <c r="G3111" s="32">
        <f t="shared" si="62"/>
        <v>0</v>
      </c>
    </row>
    <row r="3112" spans="1:7" x14ac:dyDescent="0.25">
      <c r="A3112" s="6" t="s">
        <v>3620</v>
      </c>
      <c r="B3112" s="6"/>
      <c r="C3112" s="26"/>
      <c r="D3112" s="15">
        <v>796</v>
      </c>
      <c r="G3112" s="32">
        <f t="shared" si="62"/>
        <v>0</v>
      </c>
    </row>
    <row r="3113" spans="1:7" x14ac:dyDescent="0.25">
      <c r="A3113" s="6" t="s">
        <v>3621</v>
      </c>
      <c r="B3113" s="6"/>
      <c r="C3113" s="26"/>
      <c r="D3113" s="15">
        <v>429</v>
      </c>
      <c r="G3113" s="32">
        <f t="shared" si="62"/>
        <v>0</v>
      </c>
    </row>
    <row r="3114" spans="1:7" x14ac:dyDescent="0.25">
      <c r="A3114" s="6" t="s">
        <v>3622</v>
      </c>
      <c r="B3114" s="6" t="s">
        <v>3623</v>
      </c>
      <c r="C3114" s="26" t="s">
        <v>3624</v>
      </c>
      <c r="D3114" s="15">
        <v>124</v>
      </c>
      <c r="G3114" s="32">
        <f t="shared" si="62"/>
        <v>0</v>
      </c>
    </row>
    <row r="3115" spans="1:7" x14ac:dyDescent="0.25">
      <c r="A3115" s="6" t="s">
        <v>3625</v>
      </c>
      <c r="B3115" s="6" t="s">
        <v>3626</v>
      </c>
      <c r="C3115" s="26" t="s">
        <v>3627</v>
      </c>
      <c r="D3115" s="15">
        <v>209</v>
      </c>
      <c r="G3115" s="32">
        <f t="shared" si="62"/>
        <v>0</v>
      </c>
    </row>
    <row r="3116" spans="1:7" x14ac:dyDescent="0.25">
      <c r="A3116" s="6" t="s">
        <v>3628</v>
      </c>
      <c r="B3116" s="6" t="s">
        <v>3629</v>
      </c>
      <c r="C3116" s="26" t="s">
        <v>320</v>
      </c>
      <c r="D3116" s="15">
        <v>177</v>
      </c>
      <c r="G3116" s="32">
        <f t="shared" si="62"/>
        <v>0</v>
      </c>
    </row>
    <row r="3117" spans="1:7" x14ac:dyDescent="0.25">
      <c r="A3117" s="6" t="s">
        <v>3630</v>
      </c>
      <c r="B3117" s="6" t="s">
        <v>3631</v>
      </c>
      <c r="C3117" s="26" t="s">
        <v>3632</v>
      </c>
      <c r="D3117" s="15">
        <v>188</v>
      </c>
      <c r="G3117" s="32">
        <f t="shared" si="62"/>
        <v>0</v>
      </c>
    </row>
    <row r="3118" spans="1:7" x14ac:dyDescent="0.25">
      <c r="A3118" s="6" t="s">
        <v>3633</v>
      </c>
      <c r="B3118" s="6" t="s">
        <v>89</v>
      </c>
      <c r="C3118" s="26" t="s">
        <v>190</v>
      </c>
      <c r="D3118" s="15">
        <v>481</v>
      </c>
      <c r="G3118" s="32">
        <f t="shared" si="62"/>
        <v>0</v>
      </c>
    </row>
    <row r="3119" spans="1:7" x14ac:dyDescent="0.25">
      <c r="A3119" s="6" t="s">
        <v>3634</v>
      </c>
      <c r="B3119" s="6" t="s">
        <v>89</v>
      </c>
      <c r="C3119" s="26" t="s">
        <v>190</v>
      </c>
      <c r="D3119" s="15">
        <v>208</v>
      </c>
      <c r="G3119" s="32">
        <f t="shared" si="62"/>
        <v>0</v>
      </c>
    </row>
    <row r="3120" spans="1:7" x14ac:dyDescent="0.25">
      <c r="A3120" s="6" t="s">
        <v>3635</v>
      </c>
      <c r="B3120" s="6" t="s">
        <v>89</v>
      </c>
      <c r="C3120" s="26" t="s">
        <v>190</v>
      </c>
      <c r="D3120" s="15">
        <v>240</v>
      </c>
      <c r="G3120" s="32">
        <f t="shared" si="62"/>
        <v>0</v>
      </c>
    </row>
    <row r="3121" spans="1:7" x14ac:dyDescent="0.25">
      <c r="A3121" s="6" t="s">
        <v>3636</v>
      </c>
      <c r="B3121" s="6" t="s">
        <v>89</v>
      </c>
      <c r="C3121" s="26" t="s">
        <v>190</v>
      </c>
      <c r="D3121" s="15">
        <v>62</v>
      </c>
      <c r="G3121" s="32">
        <f t="shared" si="62"/>
        <v>0</v>
      </c>
    </row>
    <row r="3122" spans="1:7" x14ac:dyDescent="0.25">
      <c r="A3122" s="6" t="s">
        <v>3637</v>
      </c>
      <c r="B3122" s="6"/>
      <c r="C3122" s="26"/>
      <c r="D3122" s="15">
        <v>231</v>
      </c>
      <c r="G3122" s="32">
        <f t="shared" si="62"/>
        <v>0</v>
      </c>
    </row>
    <row r="3123" spans="1:7" x14ac:dyDescent="0.25">
      <c r="A3123" s="6" t="s">
        <v>3638</v>
      </c>
      <c r="B3123" s="6"/>
      <c r="C3123" s="26"/>
      <c r="D3123" s="15">
        <v>291</v>
      </c>
      <c r="G3123" s="32">
        <f t="shared" si="62"/>
        <v>0</v>
      </c>
    </row>
    <row r="3124" spans="1:7" x14ac:dyDescent="0.25">
      <c r="A3124" s="6" t="s">
        <v>3639</v>
      </c>
      <c r="B3124" s="6"/>
      <c r="C3124" s="26"/>
      <c r="D3124" s="15">
        <v>192.3</v>
      </c>
      <c r="G3124" s="32">
        <f t="shared" si="62"/>
        <v>0</v>
      </c>
    </row>
    <row r="3125" spans="1:7" x14ac:dyDescent="0.25">
      <c r="A3125" s="6" t="s">
        <v>3640</v>
      </c>
      <c r="B3125" s="6"/>
      <c r="C3125" s="26"/>
      <c r="D3125" s="15">
        <v>116.5</v>
      </c>
      <c r="G3125" s="32">
        <f t="shared" si="62"/>
        <v>0</v>
      </c>
    </row>
    <row r="3126" spans="1:7" x14ac:dyDescent="0.25">
      <c r="A3126" s="6" t="s">
        <v>3641</v>
      </c>
      <c r="B3126" s="6"/>
      <c r="C3126" s="26"/>
      <c r="D3126" s="15">
        <v>431</v>
      </c>
      <c r="G3126" s="32">
        <f t="shared" si="62"/>
        <v>0</v>
      </c>
    </row>
    <row r="3127" spans="1:7" x14ac:dyDescent="0.25">
      <c r="A3127" s="6" t="s">
        <v>3642</v>
      </c>
      <c r="B3127" s="6"/>
      <c r="C3127" s="26"/>
      <c r="D3127" s="15">
        <v>460</v>
      </c>
      <c r="G3127" s="32">
        <f t="shared" si="62"/>
        <v>0</v>
      </c>
    </row>
    <row r="3128" spans="1:7" x14ac:dyDescent="0.25">
      <c r="A3128" s="6" t="s">
        <v>3643</v>
      </c>
      <c r="B3128" s="6"/>
      <c r="C3128" s="26"/>
      <c r="D3128" s="15">
        <v>471</v>
      </c>
      <c r="G3128" s="32">
        <f t="shared" si="62"/>
        <v>0</v>
      </c>
    </row>
    <row r="3129" spans="1:7" x14ac:dyDescent="0.25">
      <c r="A3129" s="6" t="s">
        <v>3644</v>
      </c>
      <c r="B3129" s="6"/>
      <c r="C3129" s="26"/>
      <c r="D3129" s="15">
        <v>560</v>
      </c>
      <c r="G3129" s="32">
        <f t="shared" si="62"/>
        <v>0</v>
      </c>
    </row>
    <row r="3130" spans="1:7" x14ac:dyDescent="0.25">
      <c r="A3130" s="6" t="s">
        <v>3645</v>
      </c>
      <c r="B3130" s="6"/>
      <c r="C3130" s="26"/>
      <c r="D3130" s="15">
        <v>686</v>
      </c>
      <c r="G3130" s="32">
        <f t="shared" si="62"/>
        <v>0</v>
      </c>
    </row>
    <row r="3131" spans="1:7" x14ac:dyDescent="0.25">
      <c r="A3131" s="6" t="s">
        <v>3646</v>
      </c>
      <c r="B3131" s="6"/>
      <c r="C3131" s="26"/>
      <c r="D3131" s="15">
        <v>286</v>
      </c>
      <c r="G3131" s="32">
        <f t="shared" si="62"/>
        <v>0</v>
      </c>
    </row>
    <row r="3132" spans="1:7" x14ac:dyDescent="0.25">
      <c r="A3132" s="6" t="s">
        <v>3647</v>
      </c>
      <c r="B3132" s="6" t="s">
        <v>730</v>
      </c>
      <c r="C3132" s="26" t="s">
        <v>731</v>
      </c>
      <c r="D3132" s="15">
        <v>188</v>
      </c>
      <c r="G3132" s="32">
        <f t="shared" si="62"/>
        <v>0</v>
      </c>
    </row>
    <row r="3133" spans="1:7" x14ac:dyDescent="0.25">
      <c r="A3133" s="6" t="s">
        <v>3648</v>
      </c>
      <c r="B3133" s="6" t="s">
        <v>730</v>
      </c>
      <c r="C3133" s="26" t="s">
        <v>731</v>
      </c>
      <c r="D3133" s="15">
        <v>251</v>
      </c>
      <c r="G3133" s="32">
        <f t="shared" si="62"/>
        <v>0</v>
      </c>
    </row>
    <row r="3134" spans="1:7" x14ac:dyDescent="0.25">
      <c r="A3134" s="6" t="s">
        <v>3649</v>
      </c>
      <c r="B3134" s="6" t="s">
        <v>3650</v>
      </c>
      <c r="C3134" s="26" t="s">
        <v>3651</v>
      </c>
      <c r="D3134" s="15">
        <v>292</v>
      </c>
      <c r="G3134" s="32">
        <f t="shared" si="62"/>
        <v>0</v>
      </c>
    </row>
    <row r="3135" spans="1:7" x14ac:dyDescent="0.25">
      <c r="A3135" s="6" t="s">
        <v>3652</v>
      </c>
      <c r="B3135" s="6" t="s">
        <v>3653</v>
      </c>
      <c r="C3135" s="26" t="s">
        <v>3654</v>
      </c>
      <c r="D3135" s="15">
        <v>380</v>
      </c>
      <c r="G3135" s="32">
        <f t="shared" si="62"/>
        <v>0</v>
      </c>
    </row>
    <row r="3136" spans="1:7" x14ac:dyDescent="0.25">
      <c r="A3136" s="6" t="s">
        <v>3655</v>
      </c>
      <c r="B3136" s="6"/>
      <c r="C3136" s="26"/>
      <c r="D3136" s="15">
        <v>251</v>
      </c>
      <c r="G3136" s="32">
        <f t="shared" si="62"/>
        <v>0</v>
      </c>
    </row>
    <row r="3137" spans="1:7" x14ac:dyDescent="0.25">
      <c r="A3137" s="6" t="s">
        <v>3656</v>
      </c>
      <c r="B3137" s="6"/>
      <c r="C3137" s="26"/>
      <c r="D3137" s="15">
        <v>359</v>
      </c>
      <c r="G3137" s="32">
        <f t="shared" si="62"/>
        <v>0</v>
      </c>
    </row>
    <row r="3138" spans="1:7" x14ac:dyDescent="0.25">
      <c r="A3138" s="6" t="s">
        <v>3657</v>
      </c>
      <c r="B3138" s="6"/>
      <c r="C3138" s="26"/>
      <c r="D3138" s="15">
        <v>286</v>
      </c>
      <c r="G3138" s="32">
        <f t="shared" si="62"/>
        <v>0</v>
      </c>
    </row>
    <row r="3139" spans="1:7" x14ac:dyDescent="0.25">
      <c r="A3139" s="6" t="s">
        <v>3658</v>
      </c>
      <c r="B3139" s="6" t="s">
        <v>730</v>
      </c>
      <c r="C3139" s="26" t="s">
        <v>731</v>
      </c>
      <c r="D3139" s="15">
        <v>229</v>
      </c>
      <c r="G3139" s="32">
        <f t="shared" ref="G3139:G3202" si="63">SUMIF($B:$B,F3139,$D:$D)</f>
        <v>0</v>
      </c>
    </row>
    <row r="3140" spans="1:7" x14ac:dyDescent="0.25">
      <c r="A3140" s="6" t="s">
        <v>3659</v>
      </c>
      <c r="B3140" s="6" t="s">
        <v>3660</v>
      </c>
      <c r="C3140" s="26" t="s">
        <v>3661</v>
      </c>
      <c r="D3140" s="15">
        <v>104</v>
      </c>
      <c r="G3140" s="32">
        <f t="shared" si="63"/>
        <v>0</v>
      </c>
    </row>
    <row r="3141" spans="1:7" x14ac:dyDescent="0.25">
      <c r="A3141" s="6" t="s">
        <v>3662</v>
      </c>
      <c r="B3141" s="6"/>
      <c r="C3141" s="26"/>
      <c r="D3141" s="15">
        <v>415</v>
      </c>
      <c r="G3141" s="32">
        <f t="shared" si="63"/>
        <v>0</v>
      </c>
    </row>
    <row r="3142" spans="1:7" x14ac:dyDescent="0.25">
      <c r="A3142" s="6" t="s">
        <v>3663</v>
      </c>
      <c r="B3142" s="6" t="s">
        <v>730</v>
      </c>
      <c r="C3142" s="26" t="s">
        <v>731</v>
      </c>
      <c r="D3142" s="15">
        <v>198</v>
      </c>
      <c r="G3142" s="32">
        <f t="shared" si="63"/>
        <v>0</v>
      </c>
    </row>
    <row r="3143" spans="1:7" x14ac:dyDescent="0.25">
      <c r="A3143" s="6" t="s">
        <v>3664</v>
      </c>
      <c r="B3143" s="6" t="s">
        <v>3665</v>
      </c>
      <c r="C3143" s="26" t="s">
        <v>245</v>
      </c>
      <c r="D3143" s="15">
        <v>312</v>
      </c>
      <c r="G3143" s="32">
        <f t="shared" si="63"/>
        <v>0</v>
      </c>
    </row>
    <row r="3144" spans="1:7" x14ac:dyDescent="0.25">
      <c r="A3144" s="6" t="s">
        <v>3666</v>
      </c>
      <c r="B3144" s="6"/>
      <c r="C3144" s="26"/>
      <c r="D3144" s="15">
        <v>291</v>
      </c>
      <c r="G3144" s="32">
        <f t="shared" si="63"/>
        <v>0</v>
      </c>
    </row>
    <row r="3145" spans="1:7" x14ac:dyDescent="0.25">
      <c r="A3145" s="6" t="s">
        <v>3667</v>
      </c>
      <c r="B3145" s="6" t="s">
        <v>730</v>
      </c>
      <c r="C3145" s="26" t="s">
        <v>731</v>
      </c>
      <c r="D3145" s="15">
        <v>584</v>
      </c>
      <c r="G3145" s="32">
        <f t="shared" si="63"/>
        <v>0</v>
      </c>
    </row>
    <row r="3146" spans="1:7" x14ac:dyDescent="0.25">
      <c r="A3146" s="6" t="s">
        <v>3668</v>
      </c>
      <c r="B3146" s="6"/>
      <c r="C3146" s="26"/>
      <c r="D3146" s="15">
        <v>281</v>
      </c>
      <c r="G3146" s="32">
        <f t="shared" si="63"/>
        <v>0</v>
      </c>
    </row>
    <row r="3147" spans="1:7" x14ac:dyDescent="0.25">
      <c r="A3147" s="6" t="s">
        <v>3669</v>
      </c>
      <c r="B3147" s="6" t="s">
        <v>832</v>
      </c>
      <c r="C3147" s="26" t="s">
        <v>833</v>
      </c>
      <c r="D3147" s="15">
        <v>183</v>
      </c>
      <c r="G3147" s="32">
        <f t="shared" si="63"/>
        <v>0</v>
      </c>
    </row>
    <row r="3148" spans="1:7" x14ac:dyDescent="0.25">
      <c r="A3148" s="6" t="s">
        <v>3670</v>
      </c>
      <c r="B3148" s="6"/>
      <c r="C3148" s="26"/>
      <c r="D3148" s="15">
        <v>311</v>
      </c>
      <c r="G3148" s="32">
        <f t="shared" si="63"/>
        <v>0</v>
      </c>
    </row>
    <row r="3149" spans="1:7" x14ac:dyDescent="0.25">
      <c r="A3149" s="6" t="s">
        <v>3671</v>
      </c>
      <c r="B3149" s="6"/>
      <c r="C3149" s="26"/>
      <c r="D3149" s="15">
        <v>291</v>
      </c>
      <c r="G3149" s="32">
        <f t="shared" si="63"/>
        <v>0</v>
      </c>
    </row>
    <row r="3150" spans="1:7" x14ac:dyDescent="0.25">
      <c r="A3150" s="6" t="s">
        <v>3672</v>
      </c>
      <c r="B3150" s="6"/>
      <c r="C3150" s="26"/>
      <c r="D3150" s="15">
        <v>381</v>
      </c>
      <c r="G3150" s="32">
        <f t="shared" si="63"/>
        <v>0</v>
      </c>
    </row>
    <row r="3151" spans="1:7" x14ac:dyDescent="0.25">
      <c r="A3151" s="6" t="s">
        <v>3673</v>
      </c>
      <c r="B3151" s="6"/>
      <c r="C3151" s="26"/>
      <c r="D3151" s="15">
        <v>425.5</v>
      </c>
      <c r="G3151" s="32">
        <f t="shared" si="63"/>
        <v>0</v>
      </c>
    </row>
    <row r="3152" spans="1:7" x14ac:dyDescent="0.25">
      <c r="A3152" s="6" t="s">
        <v>3674</v>
      </c>
      <c r="B3152" s="6"/>
      <c r="C3152" s="26"/>
      <c r="D3152" s="15">
        <v>199</v>
      </c>
      <c r="G3152" s="32">
        <f t="shared" si="63"/>
        <v>0</v>
      </c>
    </row>
    <row r="3153" spans="1:7" x14ac:dyDescent="0.25">
      <c r="A3153" s="6" t="s">
        <v>3675</v>
      </c>
      <c r="B3153" s="6" t="s">
        <v>2307</v>
      </c>
      <c r="C3153" s="26" t="s">
        <v>2308</v>
      </c>
      <c r="D3153" s="15">
        <v>143</v>
      </c>
      <c r="G3153" s="32">
        <f t="shared" si="63"/>
        <v>0</v>
      </c>
    </row>
    <row r="3154" spans="1:7" x14ac:dyDescent="0.25">
      <c r="A3154" s="6" t="s">
        <v>3676</v>
      </c>
      <c r="B3154" s="6"/>
      <c r="C3154" s="26"/>
      <c r="D3154" s="15">
        <v>151</v>
      </c>
      <c r="G3154" s="32">
        <f t="shared" si="63"/>
        <v>0</v>
      </c>
    </row>
    <row r="3155" spans="1:7" x14ac:dyDescent="0.25">
      <c r="A3155" s="6" t="s">
        <v>3677</v>
      </c>
      <c r="B3155" s="6"/>
      <c r="C3155" s="26"/>
      <c r="D3155" s="15">
        <v>380.1</v>
      </c>
      <c r="G3155" s="32">
        <f t="shared" si="63"/>
        <v>0</v>
      </c>
    </row>
    <row r="3156" spans="1:7" x14ac:dyDescent="0.25">
      <c r="A3156" s="6" t="s">
        <v>3678</v>
      </c>
      <c r="B3156" s="6"/>
      <c r="C3156" s="26"/>
      <c r="D3156" s="15">
        <v>268</v>
      </c>
      <c r="G3156" s="32">
        <f t="shared" si="63"/>
        <v>0</v>
      </c>
    </row>
    <row r="3157" spans="1:7" x14ac:dyDescent="0.25">
      <c r="A3157" s="6" t="s">
        <v>3679</v>
      </c>
      <c r="B3157" s="6"/>
      <c r="C3157" s="26"/>
      <c r="D3157" s="15">
        <v>407</v>
      </c>
      <c r="G3157" s="32">
        <f t="shared" si="63"/>
        <v>0</v>
      </c>
    </row>
    <row r="3158" spans="1:7" x14ac:dyDescent="0.25">
      <c r="A3158" s="6" t="s">
        <v>3680</v>
      </c>
      <c r="B3158" s="6" t="s">
        <v>89</v>
      </c>
      <c r="C3158" s="26" t="s">
        <v>190</v>
      </c>
      <c r="D3158" s="15">
        <v>596</v>
      </c>
      <c r="G3158" s="32">
        <f t="shared" si="63"/>
        <v>0</v>
      </c>
    </row>
    <row r="3159" spans="1:7" x14ac:dyDescent="0.25">
      <c r="A3159" s="6" t="s">
        <v>3681</v>
      </c>
      <c r="B3159" s="6"/>
      <c r="C3159" s="26"/>
      <c r="D3159" s="15">
        <v>286</v>
      </c>
      <c r="G3159" s="32">
        <f t="shared" si="63"/>
        <v>0</v>
      </c>
    </row>
    <row r="3160" spans="1:7" x14ac:dyDescent="0.25">
      <c r="A3160" s="6" t="s">
        <v>3682</v>
      </c>
      <c r="B3160" s="6"/>
      <c r="C3160" s="26"/>
      <c r="D3160" s="15">
        <v>221</v>
      </c>
      <c r="G3160" s="32">
        <f t="shared" si="63"/>
        <v>0</v>
      </c>
    </row>
    <row r="3161" spans="1:7" x14ac:dyDescent="0.25">
      <c r="A3161" s="6" t="s">
        <v>3683</v>
      </c>
      <c r="B3161" s="6" t="s">
        <v>730</v>
      </c>
      <c r="C3161" s="26" t="s">
        <v>731</v>
      </c>
      <c r="D3161" s="15">
        <v>198</v>
      </c>
      <c r="G3161" s="32">
        <f t="shared" si="63"/>
        <v>0</v>
      </c>
    </row>
    <row r="3162" spans="1:7" x14ac:dyDescent="0.25">
      <c r="A3162" s="6" t="s">
        <v>3684</v>
      </c>
      <c r="B3162" s="6" t="s">
        <v>730</v>
      </c>
      <c r="C3162" s="26" t="s">
        <v>731</v>
      </c>
      <c r="D3162" s="15">
        <v>83</v>
      </c>
      <c r="G3162" s="32">
        <f t="shared" si="63"/>
        <v>0</v>
      </c>
    </row>
    <row r="3163" spans="1:7" x14ac:dyDescent="0.25">
      <c r="A3163" s="6" t="s">
        <v>3685</v>
      </c>
      <c r="B3163" s="6"/>
      <c r="C3163" s="26"/>
      <c r="D3163" s="15">
        <v>675</v>
      </c>
      <c r="G3163" s="32">
        <f t="shared" si="63"/>
        <v>0</v>
      </c>
    </row>
    <row r="3164" spans="1:7" x14ac:dyDescent="0.25">
      <c r="A3164" s="6" t="s">
        <v>3686</v>
      </c>
      <c r="B3164" s="6"/>
      <c r="C3164" s="26"/>
      <c r="D3164" s="15">
        <v>356</v>
      </c>
      <c r="G3164" s="32">
        <f t="shared" si="63"/>
        <v>0</v>
      </c>
    </row>
    <row r="3165" spans="1:7" x14ac:dyDescent="0.25">
      <c r="A3165" s="6" t="s">
        <v>3687</v>
      </c>
      <c r="B3165" s="6"/>
      <c r="C3165" s="26"/>
      <c r="D3165" s="15">
        <v>631</v>
      </c>
      <c r="G3165" s="32">
        <f t="shared" si="63"/>
        <v>0</v>
      </c>
    </row>
    <row r="3166" spans="1:7" x14ac:dyDescent="0.25">
      <c r="A3166" s="6" t="s">
        <v>3688</v>
      </c>
      <c r="B3166" s="6"/>
      <c r="C3166" s="26"/>
      <c r="D3166" s="15">
        <v>785</v>
      </c>
      <c r="G3166" s="32">
        <f t="shared" si="63"/>
        <v>0</v>
      </c>
    </row>
    <row r="3167" spans="1:7" x14ac:dyDescent="0.25">
      <c r="A3167" s="6" t="s">
        <v>3689</v>
      </c>
      <c r="B3167" s="6"/>
      <c r="C3167" s="26"/>
      <c r="D3167" s="15">
        <v>356</v>
      </c>
      <c r="G3167" s="32">
        <f t="shared" si="63"/>
        <v>0</v>
      </c>
    </row>
    <row r="3168" spans="1:7" x14ac:dyDescent="0.25">
      <c r="A3168" s="6" t="s">
        <v>3690</v>
      </c>
      <c r="B3168" s="6"/>
      <c r="C3168" s="26"/>
      <c r="D3168" s="15">
        <v>206</v>
      </c>
      <c r="G3168" s="32">
        <f t="shared" si="63"/>
        <v>0</v>
      </c>
    </row>
    <row r="3169" spans="1:7" x14ac:dyDescent="0.25">
      <c r="A3169" s="6" t="s">
        <v>3691</v>
      </c>
      <c r="B3169" s="6"/>
      <c r="C3169" s="26"/>
      <c r="D3169" s="15">
        <v>190</v>
      </c>
      <c r="G3169" s="32">
        <f t="shared" si="63"/>
        <v>0</v>
      </c>
    </row>
    <row r="3170" spans="1:7" x14ac:dyDescent="0.25">
      <c r="A3170" s="6" t="s">
        <v>3692</v>
      </c>
      <c r="B3170" s="6" t="s">
        <v>89</v>
      </c>
      <c r="C3170" s="26" t="s">
        <v>190</v>
      </c>
      <c r="D3170" s="15">
        <v>365</v>
      </c>
      <c r="G3170" s="32">
        <f t="shared" si="63"/>
        <v>0</v>
      </c>
    </row>
    <row r="3171" spans="1:7" x14ac:dyDescent="0.25">
      <c r="A3171" s="6" t="s">
        <v>3693</v>
      </c>
      <c r="B3171" s="6"/>
      <c r="C3171" s="26"/>
      <c r="D3171" s="15">
        <v>315</v>
      </c>
      <c r="G3171" s="32">
        <f t="shared" si="63"/>
        <v>0</v>
      </c>
    </row>
    <row r="3172" spans="1:7" x14ac:dyDescent="0.25">
      <c r="A3172" s="6" t="s">
        <v>3694</v>
      </c>
      <c r="B3172" s="6" t="s">
        <v>3695</v>
      </c>
      <c r="C3172" s="26" t="s">
        <v>3696</v>
      </c>
      <c r="D3172" s="15">
        <v>158</v>
      </c>
      <c r="G3172" s="32">
        <f t="shared" si="63"/>
        <v>0</v>
      </c>
    </row>
    <row r="3173" spans="1:7" x14ac:dyDescent="0.25">
      <c r="A3173" s="6" t="s">
        <v>3697</v>
      </c>
      <c r="B3173" s="6"/>
      <c r="C3173" s="26"/>
      <c r="D3173" s="15">
        <v>316</v>
      </c>
      <c r="G3173" s="32">
        <f t="shared" si="63"/>
        <v>0</v>
      </c>
    </row>
    <row r="3174" spans="1:7" x14ac:dyDescent="0.25">
      <c r="A3174" s="6" t="s">
        <v>3698</v>
      </c>
      <c r="B3174" s="6"/>
      <c r="C3174" s="26"/>
      <c r="D3174" s="15">
        <v>373</v>
      </c>
      <c r="G3174" s="32">
        <f t="shared" si="63"/>
        <v>0</v>
      </c>
    </row>
    <row r="3175" spans="1:7" x14ac:dyDescent="0.25">
      <c r="A3175" s="6" t="s">
        <v>3699</v>
      </c>
      <c r="B3175" s="6"/>
      <c r="C3175" s="26"/>
      <c r="D3175" s="15">
        <v>344</v>
      </c>
      <c r="G3175" s="32">
        <f t="shared" si="63"/>
        <v>0</v>
      </c>
    </row>
    <row r="3176" spans="1:7" x14ac:dyDescent="0.25">
      <c r="A3176" s="6" t="s">
        <v>3700</v>
      </c>
      <c r="B3176" s="6"/>
      <c r="C3176" s="26"/>
      <c r="D3176" s="15">
        <v>381</v>
      </c>
      <c r="G3176" s="32">
        <f t="shared" si="63"/>
        <v>0</v>
      </c>
    </row>
    <row r="3177" spans="1:7" x14ac:dyDescent="0.25">
      <c r="A3177" s="6" t="s">
        <v>3701</v>
      </c>
      <c r="B3177" s="6" t="s">
        <v>730</v>
      </c>
      <c r="C3177" s="26" t="s">
        <v>731</v>
      </c>
      <c r="D3177" s="15">
        <v>837</v>
      </c>
      <c r="G3177" s="32">
        <f t="shared" si="63"/>
        <v>0</v>
      </c>
    </row>
    <row r="3178" spans="1:7" x14ac:dyDescent="0.25">
      <c r="A3178" s="6" t="s">
        <v>3702</v>
      </c>
      <c r="B3178" s="6" t="s">
        <v>89</v>
      </c>
      <c r="C3178" s="26" t="s">
        <v>190</v>
      </c>
      <c r="D3178" s="15">
        <v>754</v>
      </c>
      <c r="G3178" s="32">
        <f t="shared" si="63"/>
        <v>0</v>
      </c>
    </row>
    <row r="3179" spans="1:7" x14ac:dyDescent="0.25">
      <c r="A3179" s="6" t="s">
        <v>3703</v>
      </c>
      <c r="B3179" s="6" t="s">
        <v>89</v>
      </c>
      <c r="C3179" s="26" t="s">
        <v>190</v>
      </c>
      <c r="D3179" s="15">
        <v>271</v>
      </c>
      <c r="G3179" s="32">
        <f t="shared" si="63"/>
        <v>0</v>
      </c>
    </row>
    <row r="3180" spans="1:7" x14ac:dyDescent="0.25">
      <c r="A3180" s="6" t="s">
        <v>3704</v>
      </c>
      <c r="B3180" s="6"/>
      <c r="C3180" s="26"/>
      <c r="D3180" s="15">
        <v>370</v>
      </c>
      <c r="G3180" s="32">
        <f t="shared" si="63"/>
        <v>0</v>
      </c>
    </row>
    <row r="3181" spans="1:7" x14ac:dyDescent="0.25">
      <c r="A3181" s="6" t="s">
        <v>3705</v>
      </c>
      <c r="B3181" s="6" t="s">
        <v>3706</v>
      </c>
      <c r="C3181" s="26" t="s">
        <v>769</v>
      </c>
      <c r="D3181" s="15">
        <v>198</v>
      </c>
      <c r="G3181" s="32">
        <f t="shared" si="63"/>
        <v>0</v>
      </c>
    </row>
    <row r="3182" spans="1:7" x14ac:dyDescent="0.25">
      <c r="A3182" s="6" t="s">
        <v>3707</v>
      </c>
      <c r="B3182" s="6"/>
      <c r="C3182" s="26"/>
      <c r="D3182" s="15">
        <v>406</v>
      </c>
      <c r="G3182" s="32">
        <f t="shared" si="63"/>
        <v>0</v>
      </c>
    </row>
    <row r="3183" spans="1:7" x14ac:dyDescent="0.25">
      <c r="A3183" s="6" t="s">
        <v>3708</v>
      </c>
      <c r="B3183" s="6"/>
      <c r="C3183" s="26"/>
      <c r="D3183" s="15">
        <v>206.5</v>
      </c>
      <c r="G3183" s="32">
        <f t="shared" si="63"/>
        <v>0</v>
      </c>
    </row>
    <row r="3184" spans="1:7" x14ac:dyDescent="0.25">
      <c r="A3184" s="6" t="s">
        <v>3709</v>
      </c>
      <c r="B3184" s="6"/>
      <c r="C3184" s="26"/>
      <c r="D3184" s="15">
        <v>151</v>
      </c>
      <c r="G3184" s="32">
        <f t="shared" si="63"/>
        <v>0</v>
      </c>
    </row>
    <row r="3185" spans="1:7" x14ac:dyDescent="0.25">
      <c r="A3185" s="6" t="s">
        <v>3710</v>
      </c>
      <c r="B3185" s="6"/>
      <c r="C3185" s="26"/>
      <c r="D3185" s="15">
        <v>439</v>
      </c>
      <c r="G3185" s="32">
        <f t="shared" si="63"/>
        <v>0</v>
      </c>
    </row>
    <row r="3186" spans="1:7" x14ac:dyDescent="0.25">
      <c r="A3186" s="6" t="s">
        <v>3711</v>
      </c>
      <c r="B3186" s="6" t="s">
        <v>3712</v>
      </c>
      <c r="C3186" s="26" t="s">
        <v>3713</v>
      </c>
      <c r="D3186" s="15">
        <v>198</v>
      </c>
      <c r="G3186" s="32">
        <f t="shared" si="63"/>
        <v>0</v>
      </c>
    </row>
    <row r="3187" spans="1:7" x14ac:dyDescent="0.25">
      <c r="A3187" s="6" t="s">
        <v>3714</v>
      </c>
      <c r="B3187" s="6" t="s">
        <v>3715</v>
      </c>
      <c r="C3187" s="26" t="s">
        <v>3716</v>
      </c>
      <c r="D3187" s="15">
        <v>229</v>
      </c>
      <c r="G3187" s="32">
        <f t="shared" si="63"/>
        <v>0</v>
      </c>
    </row>
    <row r="3188" spans="1:7" x14ac:dyDescent="0.25">
      <c r="A3188" s="6" t="s">
        <v>3717</v>
      </c>
      <c r="B3188" s="6"/>
      <c r="C3188" s="26"/>
      <c r="D3188" s="15">
        <v>495</v>
      </c>
      <c r="G3188" s="32">
        <f t="shared" si="63"/>
        <v>0</v>
      </c>
    </row>
    <row r="3189" spans="1:7" x14ac:dyDescent="0.25">
      <c r="A3189" s="6" t="s">
        <v>3718</v>
      </c>
      <c r="B3189" s="6" t="s">
        <v>3719</v>
      </c>
      <c r="C3189" s="26" t="s">
        <v>3720</v>
      </c>
      <c r="D3189" s="15">
        <v>830</v>
      </c>
      <c r="G3189" s="32">
        <f t="shared" si="63"/>
        <v>0</v>
      </c>
    </row>
    <row r="3190" spans="1:7" x14ac:dyDescent="0.25">
      <c r="A3190" s="6" t="s">
        <v>3721</v>
      </c>
      <c r="B3190" s="6"/>
      <c r="C3190" s="26"/>
      <c r="D3190" s="15">
        <v>180</v>
      </c>
      <c r="G3190" s="32">
        <f t="shared" si="63"/>
        <v>0</v>
      </c>
    </row>
    <row r="3191" spans="1:7" x14ac:dyDescent="0.25">
      <c r="A3191" s="6" t="s">
        <v>3722</v>
      </c>
      <c r="B3191" s="6"/>
      <c r="C3191" s="26"/>
      <c r="D3191" s="15">
        <v>335.5</v>
      </c>
      <c r="G3191" s="32">
        <f t="shared" si="63"/>
        <v>0</v>
      </c>
    </row>
    <row r="3192" spans="1:7" x14ac:dyDescent="0.25">
      <c r="A3192" s="6" t="s">
        <v>3723</v>
      </c>
      <c r="B3192" s="6"/>
      <c r="C3192" s="26"/>
      <c r="D3192" s="15">
        <v>200</v>
      </c>
      <c r="G3192" s="32">
        <f t="shared" si="63"/>
        <v>0</v>
      </c>
    </row>
    <row r="3193" spans="1:7" x14ac:dyDescent="0.25">
      <c r="A3193" s="6" t="s">
        <v>3724</v>
      </c>
      <c r="B3193" s="6"/>
      <c r="C3193" s="26"/>
      <c r="D3193" s="15">
        <v>150</v>
      </c>
      <c r="G3193" s="32">
        <f t="shared" si="63"/>
        <v>0</v>
      </c>
    </row>
    <row r="3194" spans="1:7" x14ac:dyDescent="0.25">
      <c r="A3194" s="6" t="s">
        <v>3725</v>
      </c>
      <c r="B3194" s="6" t="s">
        <v>89</v>
      </c>
      <c r="C3194" s="26" t="s">
        <v>190</v>
      </c>
      <c r="D3194" s="15">
        <v>209</v>
      </c>
      <c r="G3194" s="32">
        <f t="shared" si="63"/>
        <v>0</v>
      </c>
    </row>
    <row r="3195" spans="1:7" x14ac:dyDescent="0.25">
      <c r="A3195" s="6" t="s">
        <v>3726</v>
      </c>
      <c r="B3195" s="6"/>
      <c r="C3195" s="26"/>
      <c r="D3195" s="15">
        <v>160</v>
      </c>
      <c r="G3195" s="32">
        <f t="shared" si="63"/>
        <v>0</v>
      </c>
    </row>
    <row r="3196" spans="1:7" x14ac:dyDescent="0.25">
      <c r="A3196" s="6" t="s">
        <v>3727</v>
      </c>
      <c r="B3196" s="6"/>
      <c r="C3196" s="26"/>
      <c r="D3196" s="15">
        <v>495</v>
      </c>
      <c r="G3196" s="32">
        <f t="shared" si="63"/>
        <v>0</v>
      </c>
    </row>
    <row r="3197" spans="1:7" x14ac:dyDescent="0.25">
      <c r="A3197" s="6" t="s">
        <v>3728</v>
      </c>
      <c r="B3197" s="6"/>
      <c r="C3197" s="26"/>
      <c r="D3197" s="15">
        <v>867</v>
      </c>
      <c r="G3197" s="32">
        <f t="shared" si="63"/>
        <v>0</v>
      </c>
    </row>
    <row r="3198" spans="1:7" x14ac:dyDescent="0.25">
      <c r="A3198" s="6" t="s">
        <v>3729</v>
      </c>
      <c r="B3198" s="6"/>
      <c r="C3198" s="26"/>
      <c r="D3198" s="15">
        <v>559</v>
      </c>
      <c r="G3198" s="32">
        <f t="shared" si="63"/>
        <v>0</v>
      </c>
    </row>
    <row r="3199" spans="1:7" x14ac:dyDescent="0.25">
      <c r="A3199" s="6" t="s">
        <v>3730</v>
      </c>
      <c r="B3199" s="6"/>
      <c r="C3199" s="26"/>
      <c r="D3199" s="15">
        <v>150</v>
      </c>
      <c r="G3199" s="32">
        <f t="shared" si="63"/>
        <v>0</v>
      </c>
    </row>
    <row r="3200" spans="1:7" x14ac:dyDescent="0.25">
      <c r="A3200" s="6" t="s">
        <v>3731</v>
      </c>
      <c r="B3200" s="6"/>
      <c r="C3200" s="26"/>
      <c r="D3200" s="15">
        <v>319</v>
      </c>
      <c r="G3200" s="32">
        <f t="shared" si="63"/>
        <v>0</v>
      </c>
    </row>
    <row r="3201" spans="1:7" x14ac:dyDescent="0.25">
      <c r="A3201" s="6" t="s">
        <v>3732</v>
      </c>
      <c r="B3201" s="6"/>
      <c r="C3201" s="26"/>
      <c r="D3201" s="15">
        <v>355</v>
      </c>
      <c r="G3201" s="32">
        <f t="shared" si="63"/>
        <v>0</v>
      </c>
    </row>
    <row r="3202" spans="1:7" x14ac:dyDescent="0.25">
      <c r="A3202" s="6" t="s">
        <v>3733</v>
      </c>
      <c r="B3202" s="6" t="s">
        <v>730</v>
      </c>
      <c r="C3202" s="26" t="s">
        <v>731</v>
      </c>
      <c r="D3202" s="15">
        <v>490</v>
      </c>
      <c r="G3202" s="32">
        <f t="shared" si="63"/>
        <v>0</v>
      </c>
    </row>
    <row r="3203" spans="1:7" x14ac:dyDescent="0.25">
      <c r="A3203" s="6" t="s">
        <v>3734</v>
      </c>
      <c r="B3203" s="6"/>
      <c r="C3203" s="26"/>
      <c r="D3203" s="15">
        <v>190</v>
      </c>
      <c r="G3203" s="32">
        <f t="shared" ref="G3203:G3266" si="64">SUMIF($B:$B,F3203,$D:$D)</f>
        <v>0</v>
      </c>
    </row>
    <row r="3204" spans="1:7" x14ac:dyDescent="0.25">
      <c r="A3204" s="6" t="s">
        <v>3735</v>
      </c>
      <c r="B3204" s="6"/>
      <c r="C3204" s="26"/>
      <c r="D3204" s="15">
        <v>116.5</v>
      </c>
      <c r="G3204" s="32">
        <f t="shared" si="64"/>
        <v>0</v>
      </c>
    </row>
    <row r="3205" spans="1:7" x14ac:dyDescent="0.25">
      <c r="A3205" s="6" t="s">
        <v>3736</v>
      </c>
      <c r="B3205" s="6"/>
      <c r="C3205" s="26"/>
      <c r="D3205" s="15">
        <v>180</v>
      </c>
      <c r="G3205" s="32">
        <f t="shared" si="64"/>
        <v>0</v>
      </c>
    </row>
    <row r="3206" spans="1:7" x14ac:dyDescent="0.25">
      <c r="A3206" s="6" t="s">
        <v>3737</v>
      </c>
      <c r="B3206" s="6"/>
      <c r="C3206" s="26"/>
      <c r="D3206" s="15">
        <v>279</v>
      </c>
      <c r="G3206" s="32">
        <f t="shared" si="64"/>
        <v>0</v>
      </c>
    </row>
    <row r="3207" spans="1:7" x14ac:dyDescent="0.25">
      <c r="A3207" s="6" t="s">
        <v>3738</v>
      </c>
      <c r="B3207" s="6"/>
      <c r="C3207" s="26"/>
      <c r="D3207" s="15">
        <v>865.66</v>
      </c>
      <c r="G3207" s="32">
        <f t="shared" si="64"/>
        <v>0</v>
      </c>
    </row>
    <row r="3208" spans="1:7" x14ac:dyDescent="0.25">
      <c r="A3208" s="6" t="s">
        <v>3739</v>
      </c>
      <c r="B3208" s="6" t="s">
        <v>632</v>
      </c>
      <c r="C3208" s="26" t="s">
        <v>633</v>
      </c>
      <c r="D3208" s="15">
        <v>3057</v>
      </c>
      <c r="G3208" s="32">
        <f t="shared" si="64"/>
        <v>0</v>
      </c>
    </row>
    <row r="3209" spans="1:7" x14ac:dyDescent="0.25">
      <c r="A3209" s="6" t="s">
        <v>3740</v>
      </c>
      <c r="B3209" s="6" t="s">
        <v>3741</v>
      </c>
      <c r="C3209" s="26" t="s">
        <v>3742</v>
      </c>
      <c r="D3209" s="15">
        <v>710</v>
      </c>
      <c r="G3209" s="32">
        <f t="shared" si="64"/>
        <v>0</v>
      </c>
    </row>
    <row r="3210" spans="1:7" x14ac:dyDescent="0.25">
      <c r="A3210" s="6" t="s">
        <v>3743</v>
      </c>
      <c r="B3210" s="6"/>
      <c r="C3210" s="26"/>
      <c r="D3210" s="15">
        <v>131</v>
      </c>
      <c r="G3210" s="32">
        <f t="shared" si="64"/>
        <v>0</v>
      </c>
    </row>
    <row r="3211" spans="1:7" x14ac:dyDescent="0.25">
      <c r="A3211" s="6" t="s">
        <v>3744</v>
      </c>
      <c r="B3211" s="6"/>
      <c r="C3211" s="26"/>
      <c r="D3211" s="15">
        <v>246</v>
      </c>
      <c r="G3211" s="32">
        <f t="shared" si="64"/>
        <v>0</v>
      </c>
    </row>
    <row r="3212" spans="1:7" x14ac:dyDescent="0.25">
      <c r="A3212" s="6" t="s">
        <v>3745</v>
      </c>
      <c r="B3212" s="6"/>
      <c r="C3212" s="26"/>
      <c r="D3212" s="15">
        <v>190</v>
      </c>
      <c r="G3212" s="32">
        <f t="shared" si="64"/>
        <v>0</v>
      </c>
    </row>
    <row r="3213" spans="1:7" x14ac:dyDescent="0.25">
      <c r="A3213" s="6" t="s">
        <v>3746</v>
      </c>
      <c r="B3213" s="6"/>
      <c r="C3213" s="26"/>
      <c r="D3213" s="15">
        <v>325</v>
      </c>
      <c r="G3213" s="32">
        <f t="shared" si="64"/>
        <v>0</v>
      </c>
    </row>
    <row r="3214" spans="1:7" x14ac:dyDescent="0.25">
      <c r="A3214" s="6" t="s">
        <v>3747</v>
      </c>
      <c r="B3214" s="6"/>
      <c r="C3214" s="26"/>
      <c r="D3214" s="15">
        <v>766</v>
      </c>
      <c r="G3214" s="32">
        <f t="shared" si="64"/>
        <v>0</v>
      </c>
    </row>
    <row r="3215" spans="1:7" x14ac:dyDescent="0.25">
      <c r="A3215" s="6" t="s">
        <v>3748</v>
      </c>
      <c r="B3215" s="6"/>
      <c r="C3215" s="26"/>
      <c r="D3215" s="15">
        <v>196</v>
      </c>
      <c r="G3215" s="32">
        <f t="shared" si="64"/>
        <v>0</v>
      </c>
    </row>
    <row r="3216" spans="1:7" x14ac:dyDescent="0.25">
      <c r="A3216" s="6" t="s">
        <v>3749</v>
      </c>
      <c r="B3216" s="6"/>
      <c r="C3216" s="26"/>
      <c r="D3216" s="15">
        <v>609</v>
      </c>
      <c r="G3216" s="32">
        <f t="shared" si="64"/>
        <v>0</v>
      </c>
    </row>
    <row r="3217" spans="1:7" x14ac:dyDescent="0.25">
      <c r="A3217" s="6" t="s">
        <v>3750</v>
      </c>
      <c r="B3217" s="6"/>
      <c r="C3217" s="26"/>
      <c r="D3217" s="15">
        <v>279</v>
      </c>
      <c r="G3217" s="32">
        <f t="shared" si="64"/>
        <v>0</v>
      </c>
    </row>
    <row r="3218" spans="1:7" x14ac:dyDescent="0.25">
      <c r="A3218" s="6" t="s">
        <v>3751</v>
      </c>
      <c r="B3218" s="6"/>
      <c r="C3218" s="26"/>
      <c r="D3218" s="15">
        <v>320</v>
      </c>
      <c r="G3218" s="32">
        <f t="shared" si="64"/>
        <v>0</v>
      </c>
    </row>
    <row r="3219" spans="1:7" x14ac:dyDescent="0.25">
      <c r="A3219" s="6" t="s">
        <v>3752</v>
      </c>
      <c r="B3219" s="6" t="s">
        <v>3753</v>
      </c>
      <c r="C3219" s="26" t="s">
        <v>3754</v>
      </c>
      <c r="D3219" s="15">
        <v>376</v>
      </c>
      <c r="G3219" s="32">
        <f t="shared" si="64"/>
        <v>0</v>
      </c>
    </row>
    <row r="3220" spans="1:7" x14ac:dyDescent="0.25">
      <c r="A3220" s="6" t="s">
        <v>3755</v>
      </c>
      <c r="B3220" s="6"/>
      <c r="C3220" s="26"/>
      <c r="D3220" s="15">
        <v>251</v>
      </c>
      <c r="G3220" s="32">
        <f t="shared" si="64"/>
        <v>0</v>
      </c>
    </row>
    <row r="3221" spans="1:7" x14ac:dyDescent="0.25">
      <c r="A3221" s="6" t="s">
        <v>3756</v>
      </c>
      <c r="B3221" s="6"/>
      <c r="C3221" s="26"/>
      <c r="D3221" s="15">
        <v>114</v>
      </c>
      <c r="G3221" s="32">
        <f t="shared" si="64"/>
        <v>0</v>
      </c>
    </row>
    <row r="3222" spans="1:7" x14ac:dyDescent="0.25">
      <c r="A3222" s="6" t="s">
        <v>3757</v>
      </c>
      <c r="B3222" s="6" t="s">
        <v>478</v>
      </c>
      <c r="C3222" s="26" t="s">
        <v>479</v>
      </c>
      <c r="D3222" s="15">
        <v>124</v>
      </c>
      <c r="G3222" s="32">
        <f t="shared" si="64"/>
        <v>0</v>
      </c>
    </row>
    <row r="3223" spans="1:7" x14ac:dyDescent="0.25">
      <c r="A3223" s="6" t="s">
        <v>3758</v>
      </c>
      <c r="B3223" s="6"/>
      <c r="C3223" s="26"/>
      <c r="D3223" s="15">
        <v>205.6</v>
      </c>
      <c r="G3223" s="32">
        <f t="shared" si="64"/>
        <v>0</v>
      </c>
    </row>
    <row r="3224" spans="1:7" x14ac:dyDescent="0.25">
      <c r="A3224" s="6" t="s">
        <v>3759</v>
      </c>
      <c r="B3224" s="6"/>
      <c r="C3224" s="26"/>
      <c r="D3224" s="15">
        <v>276</v>
      </c>
      <c r="G3224" s="32">
        <f t="shared" si="64"/>
        <v>0</v>
      </c>
    </row>
    <row r="3225" spans="1:7" x14ac:dyDescent="0.25">
      <c r="A3225" s="6" t="s">
        <v>3760</v>
      </c>
      <c r="B3225" s="6"/>
      <c r="C3225" s="26"/>
      <c r="D3225" s="15">
        <v>805</v>
      </c>
      <c r="G3225" s="32">
        <f t="shared" si="64"/>
        <v>0</v>
      </c>
    </row>
    <row r="3226" spans="1:7" x14ac:dyDescent="0.25">
      <c r="A3226" s="6" t="s">
        <v>3761</v>
      </c>
      <c r="B3226" s="6"/>
      <c r="C3226" s="26"/>
      <c r="D3226" s="15">
        <v>295</v>
      </c>
      <c r="G3226" s="32">
        <f t="shared" si="64"/>
        <v>0</v>
      </c>
    </row>
    <row r="3227" spans="1:7" x14ac:dyDescent="0.25">
      <c r="A3227" s="6" t="s">
        <v>3762</v>
      </c>
      <c r="B3227" s="6" t="s">
        <v>3763</v>
      </c>
      <c r="C3227" s="26" t="s">
        <v>3764</v>
      </c>
      <c r="D3227" s="15">
        <v>448</v>
      </c>
      <c r="G3227" s="32">
        <f t="shared" si="64"/>
        <v>0</v>
      </c>
    </row>
    <row r="3228" spans="1:7" x14ac:dyDescent="0.25">
      <c r="A3228" s="6" t="s">
        <v>3765</v>
      </c>
      <c r="B3228" s="6"/>
      <c r="C3228" s="26"/>
      <c r="D3228" s="15">
        <v>206</v>
      </c>
      <c r="G3228" s="32">
        <f t="shared" si="64"/>
        <v>0</v>
      </c>
    </row>
    <row r="3229" spans="1:7" x14ac:dyDescent="0.25">
      <c r="A3229" s="6" t="s">
        <v>3766</v>
      </c>
      <c r="B3229" s="6"/>
      <c r="C3229" s="26"/>
      <c r="D3229" s="15">
        <v>330</v>
      </c>
      <c r="G3229" s="32">
        <f t="shared" si="64"/>
        <v>0</v>
      </c>
    </row>
    <row r="3230" spans="1:7" x14ac:dyDescent="0.25">
      <c r="A3230" s="6" t="s">
        <v>3767</v>
      </c>
      <c r="B3230" s="6" t="s">
        <v>89</v>
      </c>
      <c r="C3230" s="26" t="s">
        <v>190</v>
      </c>
      <c r="D3230" s="15">
        <v>240</v>
      </c>
      <c r="G3230" s="32">
        <f t="shared" si="64"/>
        <v>0</v>
      </c>
    </row>
    <row r="3231" spans="1:7" x14ac:dyDescent="0.25">
      <c r="A3231" s="6" t="s">
        <v>3768</v>
      </c>
      <c r="B3231" s="6"/>
      <c r="C3231" s="26"/>
      <c r="D3231" s="15">
        <v>310</v>
      </c>
      <c r="G3231" s="32">
        <f t="shared" si="64"/>
        <v>0</v>
      </c>
    </row>
    <row r="3232" spans="1:7" x14ac:dyDescent="0.25">
      <c r="A3232" s="6" t="s">
        <v>3769</v>
      </c>
      <c r="B3232" s="6"/>
      <c r="C3232" s="26"/>
      <c r="D3232" s="15">
        <v>678</v>
      </c>
      <c r="G3232" s="32">
        <f t="shared" si="64"/>
        <v>0</v>
      </c>
    </row>
    <row r="3233" spans="1:7" x14ac:dyDescent="0.25">
      <c r="A3233" s="6" t="s">
        <v>3770</v>
      </c>
      <c r="B3233" s="6"/>
      <c r="C3233" s="26"/>
      <c r="D3233" s="15">
        <v>324.5</v>
      </c>
      <c r="G3233" s="32">
        <f t="shared" si="64"/>
        <v>0</v>
      </c>
    </row>
    <row r="3234" spans="1:7" x14ac:dyDescent="0.25">
      <c r="A3234" s="6" t="s">
        <v>3771</v>
      </c>
      <c r="B3234" s="6" t="s">
        <v>89</v>
      </c>
      <c r="C3234" s="26" t="s">
        <v>190</v>
      </c>
      <c r="D3234" s="15">
        <v>248</v>
      </c>
      <c r="G3234" s="32">
        <f t="shared" si="64"/>
        <v>0</v>
      </c>
    </row>
    <row r="3235" spans="1:7" x14ac:dyDescent="0.25">
      <c r="A3235" s="6" t="s">
        <v>3772</v>
      </c>
      <c r="B3235" s="6" t="s">
        <v>89</v>
      </c>
      <c r="C3235" s="26" t="s">
        <v>190</v>
      </c>
      <c r="D3235" s="15">
        <v>826</v>
      </c>
      <c r="G3235" s="32">
        <f t="shared" si="64"/>
        <v>0</v>
      </c>
    </row>
    <row r="3236" spans="1:7" x14ac:dyDescent="0.25">
      <c r="A3236" s="6" t="s">
        <v>3773</v>
      </c>
      <c r="B3236" s="6"/>
      <c r="C3236" s="26"/>
      <c r="D3236" s="15">
        <v>773</v>
      </c>
      <c r="G3236" s="32">
        <f t="shared" si="64"/>
        <v>0</v>
      </c>
    </row>
    <row r="3237" spans="1:7" x14ac:dyDescent="0.25">
      <c r="A3237" s="6" t="s">
        <v>3774</v>
      </c>
      <c r="B3237" s="6"/>
      <c r="C3237" s="26"/>
      <c r="D3237" s="15">
        <v>304</v>
      </c>
      <c r="G3237" s="32">
        <f t="shared" si="64"/>
        <v>0</v>
      </c>
    </row>
    <row r="3238" spans="1:7" x14ac:dyDescent="0.25">
      <c r="A3238" s="6" t="s">
        <v>3775</v>
      </c>
      <c r="B3238" s="6"/>
      <c r="C3238" s="26"/>
      <c r="D3238" s="15">
        <v>629</v>
      </c>
      <c r="G3238" s="32">
        <f t="shared" si="64"/>
        <v>0</v>
      </c>
    </row>
    <row r="3239" spans="1:7" x14ac:dyDescent="0.25">
      <c r="A3239" s="6" t="s">
        <v>3776</v>
      </c>
      <c r="B3239" s="6" t="s">
        <v>89</v>
      </c>
      <c r="C3239" s="26" t="s">
        <v>190</v>
      </c>
      <c r="D3239" s="15">
        <v>628</v>
      </c>
      <c r="G3239" s="32">
        <f t="shared" si="64"/>
        <v>0</v>
      </c>
    </row>
    <row r="3240" spans="1:7" x14ac:dyDescent="0.25">
      <c r="A3240" s="6" t="s">
        <v>3777</v>
      </c>
      <c r="B3240" s="6"/>
      <c r="C3240" s="26"/>
      <c r="D3240" s="15">
        <v>221</v>
      </c>
      <c r="G3240" s="32">
        <f t="shared" si="64"/>
        <v>0</v>
      </c>
    </row>
    <row r="3241" spans="1:7" x14ac:dyDescent="0.25">
      <c r="A3241" s="6" t="s">
        <v>3778</v>
      </c>
      <c r="B3241" s="6"/>
      <c r="C3241" s="26"/>
      <c r="D3241" s="15">
        <v>1081.32</v>
      </c>
      <c r="G3241" s="32">
        <f t="shared" si="64"/>
        <v>0</v>
      </c>
    </row>
    <row r="3242" spans="1:7" x14ac:dyDescent="0.25">
      <c r="A3242" s="6" t="s">
        <v>3779</v>
      </c>
      <c r="B3242" s="6"/>
      <c r="C3242" s="26"/>
      <c r="D3242" s="15">
        <v>316</v>
      </c>
      <c r="G3242" s="32">
        <f t="shared" si="64"/>
        <v>0</v>
      </c>
    </row>
    <row r="3243" spans="1:7" x14ac:dyDescent="0.25">
      <c r="A3243" s="6" t="s">
        <v>3780</v>
      </c>
      <c r="B3243" s="6" t="s">
        <v>89</v>
      </c>
      <c r="C3243" s="26" t="s">
        <v>190</v>
      </c>
      <c r="D3243" s="15">
        <v>457</v>
      </c>
      <c r="G3243" s="32">
        <f t="shared" si="64"/>
        <v>0</v>
      </c>
    </row>
    <row r="3244" spans="1:7" x14ac:dyDescent="0.25">
      <c r="A3244" s="6" t="s">
        <v>3781</v>
      </c>
      <c r="B3244" s="6"/>
      <c r="C3244" s="26"/>
      <c r="D3244" s="15">
        <v>180</v>
      </c>
      <c r="G3244" s="32">
        <f t="shared" si="64"/>
        <v>0</v>
      </c>
    </row>
    <row r="3245" spans="1:7" x14ac:dyDescent="0.25">
      <c r="A3245" s="6" t="s">
        <v>3782</v>
      </c>
      <c r="B3245" s="6"/>
      <c r="C3245" s="26"/>
      <c r="D3245" s="15">
        <v>381</v>
      </c>
      <c r="G3245" s="32">
        <f t="shared" si="64"/>
        <v>0</v>
      </c>
    </row>
    <row r="3246" spans="1:7" x14ac:dyDescent="0.25">
      <c r="A3246" s="6" t="s">
        <v>3783</v>
      </c>
      <c r="B3246" s="6"/>
      <c r="C3246" s="26"/>
      <c r="D3246" s="15">
        <v>161</v>
      </c>
      <c r="G3246" s="32">
        <f t="shared" si="64"/>
        <v>0</v>
      </c>
    </row>
    <row r="3247" spans="1:7" x14ac:dyDescent="0.25">
      <c r="A3247" s="6" t="s">
        <v>3784</v>
      </c>
      <c r="B3247" s="6" t="s">
        <v>89</v>
      </c>
      <c r="C3247" s="26" t="s">
        <v>190</v>
      </c>
      <c r="D3247" s="15">
        <v>260</v>
      </c>
      <c r="G3247" s="32">
        <f t="shared" si="64"/>
        <v>0</v>
      </c>
    </row>
    <row r="3248" spans="1:7" x14ac:dyDescent="0.25">
      <c r="A3248" s="6" t="s">
        <v>3785</v>
      </c>
      <c r="B3248" s="6" t="s">
        <v>89</v>
      </c>
      <c r="C3248" s="26" t="s">
        <v>190</v>
      </c>
      <c r="D3248" s="15">
        <v>134</v>
      </c>
      <c r="G3248" s="32">
        <f t="shared" si="64"/>
        <v>0</v>
      </c>
    </row>
    <row r="3249" spans="1:7" x14ac:dyDescent="0.25">
      <c r="A3249" s="6" t="s">
        <v>3786</v>
      </c>
      <c r="B3249" s="6" t="s">
        <v>89</v>
      </c>
      <c r="C3249" s="26" t="s">
        <v>190</v>
      </c>
      <c r="D3249" s="15">
        <v>188</v>
      </c>
      <c r="G3249" s="32">
        <f t="shared" si="64"/>
        <v>0</v>
      </c>
    </row>
    <row r="3250" spans="1:7" x14ac:dyDescent="0.25">
      <c r="A3250" s="6" t="s">
        <v>3787</v>
      </c>
      <c r="B3250" s="6" t="s">
        <v>89</v>
      </c>
      <c r="C3250" s="26" t="s">
        <v>190</v>
      </c>
      <c r="D3250" s="15">
        <v>439</v>
      </c>
      <c r="G3250" s="32">
        <f t="shared" si="64"/>
        <v>0</v>
      </c>
    </row>
    <row r="3251" spans="1:7" x14ac:dyDescent="0.25">
      <c r="A3251" s="6" t="s">
        <v>3788</v>
      </c>
      <c r="B3251" s="6" t="s">
        <v>89</v>
      </c>
      <c r="C3251" s="26" t="s">
        <v>190</v>
      </c>
      <c r="D3251" s="15">
        <v>134</v>
      </c>
      <c r="G3251" s="32">
        <f t="shared" si="64"/>
        <v>0</v>
      </c>
    </row>
    <row r="3252" spans="1:7" x14ac:dyDescent="0.25">
      <c r="A3252" s="6" t="s">
        <v>3789</v>
      </c>
      <c r="B3252" s="6"/>
      <c r="C3252" s="26"/>
      <c r="D3252" s="15">
        <v>191</v>
      </c>
      <c r="G3252" s="32">
        <f t="shared" si="64"/>
        <v>0</v>
      </c>
    </row>
    <row r="3253" spans="1:7" x14ac:dyDescent="0.25">
      <c r="A3253" s="6" t="s">
        <v>3790</v>
      </c>
      <c r="B3253" s="6"/>
      <c r="C3253" s="26"/>
      <c r="D3253" s="15">
        <v>324</v>
      </c>
      <c r="G3253" s="32">
        <f t="shared" si="64"/>
        <v>0</v>
      </c>
    </row>
    <row r="3254" spans="1:7" x14ac:dyDescent="0.25">
      <c r="A3254" s="6" t="s">
        <v>3791</v>
      </c>
      <c r="B3254" s="6"/>
      <c r="C3254" s="26"/>
      <c r="D3254" s="15">
        <v>161</v>
      </c>
      <c r="G3254" s="32">
        <f t="shared" si="64"/>
        <v>0</v>
      </c>
    </row>
    <row r="3255" spans="1:7" x14ac:dyDescent="0.25">
      <c r="A3255" s="6" t="s">
        <v>3792</v>
      </c>
      <c r="B3255" s="6"/>
      <c r="C3255" s="26"/>
      <c r="D3255" s="15">
        <v>609</v>
      </c>
      <c r="G3255" s="32">
        <f t="shared" si="64"/>
        <v>0</v>
      </c>
    </row>
    <row r="3256" spans="1:7" x14ac:dyDescent="0.25">
      <c r="A3256" s="6" t="s">
        <v>3793</v>
      </c>
      <c r="B3256" s="6" t="s">
        <v>89</v>
      </c>
      <c r="C3256" s="26" t="s">
        <v>190</v>
      </c>
      <c r="D3256" s="15">
        <v>230</v>
      </c>
      <c r="G3256" s="32">
        <f t="shared" si="64"/>
        <v>0</v>
      </c>
    </row>
    <row r="3257" spans="1:7" x14ac:dyDescent="0.25">
      <c r="A3257" s="6" t="s">
        <v>3794</v>
      </c>
      <c r="B3257" s="6" t="s">
        <v>89</v>
      </c>
      <c r="C3257" s="26" t="s">
        <v>190</v>
      </c>
      <c r="D3257" s="15">
        <v>198</v>
      </c>
      <c r="G3257" s="32">
        <f t="shared" si="64"/>
        <v>0</v>
      </c>
    </row>
    <row r="3258" spans="1:7" x14ac:dyDescent="0.25">
      <c r="A3258" s="6" t="s">
        <v>3795</v>
      </c>
      <c r="B3258" s="6" t="s">
        <v>89</v>
      </c>
      <c r="C3258" s="26" t="s">
        <v>190</v>
      </c>
      <c r="D3258" s="15">
        <v>250</v>
      </c>
      <c r="G3258" s="32">
        <f t="shared" si="64"/>
        <v>0</v>
      </c>
    </row>
    <row r="3259" spans="1:7" x14ac:dyDescent="0.25">
      <c r="A3259" s="6" t="s">
        <v>3796</v>
      </c>
      <c r="B3259" s="6"/>
      <c r="C3259" s="26"/>
      <c r="D3259" s="15">
        <v>246</v>
      </c>
      <c r="G3259" s="32">
        <f t="shared" si="64"/>
        <v>0</v>
      </c>
    </row>
    <row r="3260" spans="1:7" x14ac:dyDescent="0.25">
      <c r="A3260" s="6" t="s">
        <v>3797</v>
      </c>
      <c r="B3260" s="6"/>
      <c r="C3260" s="26"/>
      <c r="D3260" s="15">
        <v>380</v>
      </c>
      <c r="G3260" s="32">
        <f t="shared" si="64"/>
        <v>0</v>
      </c>
    </row>
    <row r="3261" spans="1:7" x14ac:dyDescent="0.25">
      <c r="A3261" s="6" t="s">
        <v>3798</v>
      </c>
      <c r="B3261" s="6"/>
      <c r="C3261" s="26"/>
      <c r="D3261" s="15">
        <v>289</v>
      </c>
      <c r="G3261" s="32">
        <f t="shared" si="64"/>
        <v>0</v>
      </c>
    </row>
    <row r="3262" spans="1:7" x14ac:dyDescent="0.25">
      <c r="A3262" s="6" t="s">
        <v>3799</v>
      </c>
      <c r="B3262" s="6"/>
      <c r="C3262" s="26"/>
      <c r="D3262" s="15">
        <v>730</v>
      </c>
      <c r="G3262" s="32">
        <f t="shared" si="64"/>
        <v>0</v>
      </c>
    </row>
    <row r="3263" spans="1:7" x14ac:dyDescent="0.25">
      <c r="A3263" s="6" t="s">
        <v>3800</v>
      </c>
      <c r="B3263" s="6" t="s">
        <v>89</v>
      </c>
      <c r="C3263" s="26" t="s">
        <v>190</v>
      </c>
      <c r="D3263" s="15">
        <v>272</v>
      </c>
      <c r="G3263" s="32">
        <f t="shared" si="64"/>
        <v>0</v>
      </c>
    </row>
    <row r="3264" spans="1:7" x14ac:dyDescent="0.25">
      <c r="A3264" s="6" t="s">
        <v>3801</v>
      </c>
      <c r="B3264" s="6"/>
      <c r="C3264" s="26"/>
      <c r="D3264" s="15">
        <v>1235</v>
      </c>
      <c r="G3264" s="32">
        <f t="shared" si="64"/>
        <v>0</v>
      </c>
    </row>
    <row r="3265" spans="1:7" x14ac:dyDescent="0.25">
      <c r="A3265" s="6" t="s">
        <v>3802</v>
      </c>
      <c r="B3265" s="6"/>
      <c r="C3265" s="26"/>
      <c r="D3265" s="15">
        <v>395.5</v>
      </c>
      <c r="G3265" s="32">
        <f t="shared" si="64"/>
        <v>0</v>
      </c>
    </row>
    <row r="3266" spans="1:7" x14ac:dyDescent="0.25">
      <c r="A3266" s="6" t="s">
        <v>3803</v>
      </c>
      <c r="B3266" s="6" t="s">
        <v>89</v>
      </c>
      <c r="C3266" s="26" t="s">
        <v>190</v>
      </c>
      <c r="D3266" s="15">
        <v>209</v>
      </c>
      <c r="G3266" s="32">
        <f t="shared" si="64"/>
        <v>0</v>
      </c>
    </row>
    <row r="3267" spans="1:7" x14ac:dyDescent="0.25">
      <c r="A3267" s="6" t="s">
        <v>3804</v>
      </c>
      <c r="B3267" s="6"/>
      <c r="C3267" s="26"/>
      <c r="D3267" s="15">
        <v>381</v>
      </c>
      <c r="G3267" s="32">
        <f t="shared" ref="G3267:G3330" si="65">SUMIF($B:$B,F3267,$D:$D)</f>
        <v>0</v>
      </c>
    </row>
    <row r="3268" spans="1:7" x14ac:dyDescent="0.25">
      <c r="A3268" s="6" t="s">
        <v>3805</v>
      </c>
      <c r="B3268" s="6"/>
      <c r="C3268" s="26"/>
      <c r="D3268" s="15">
        <v>285</v>
      </c>
      <c r="G3268" s="32">
        <f t="shared" si="65"/>
        <v>0</v>
      </c>
    </row>
    <row r="3269" spans="1:7" x14ac:dyDescent="0.25">
      <c r="A3269" s="6" t="s">
        <v>3806</v>
      </c>
      <c r="B3269" s="6" t="s">
        <v>89</v>
      </c>
      <c r="C3269" s="26" t="s">
        <v>190</v>
      </c>
      <c r="D3269" s="15">
        <v>310</v>
      </c>
      <c r="G3269" s="32">
        <f t="shared" si="65"/>
        <v>0</v>
      </c>
    </row>
    <row r="3270" spans="1:7" x14ac:dyDescent="0.25">
      <c r="A3270" s="6" t="s">
        <v>3807</v>
      </c>
      <c r="B3270" s="6"/>
      <c r="C3270" s="26"/>
      <c r="D3270" s="15">
        <v>325.5</v>
      </c>
      <c r="G3270" s="32">
        <f t="shared" si="65"/>
        <v>0</v>
      </c>
    </row>
    <row r="3271" spans="1:7" x14ac:dyDescent="0.25">
      <c r="A3271" s="6" t="s">
        <v>3808</v>
      </c>
      <c r="B3271" s="6"/>
      <c r="C3271" s="26"/>
      <c r="D3271" s="15">
        <v>332</v>
      </c>
      <c r="G3271" s="32">
        <f t="shared" si="65"/>
        <v>0</v>
      </c>
    </row>
    <row r="3272" spans="1:7" x14ac:dyDescent="0.25">
      <c r="A3272" s="6" t="s">
        <v>3809</v>
      </c>
      <c r="B3272" s="6" t="s">
        <v>89</v>
      </c>
      <c r="C3272" s="26" t="s">
        <v>190</v>
      </c>
      <c r="D3272" s="15">
        <v>459</v>
      </c>
      <c r="G3272" s="32">
        <f t="shared" si="65"/>
        <v>0</v>
      </c>
    </row>
    <row r="3273" spans="1:7" x14ac:dyDescent="0.25">
      <c r="A3273" s="6" t="s">
        <v>3810</v>
      </c>
      <c r="B3273" s="6" t="s">
        <v>89</v>
      </c>
      <c r="C3273" s="26" t="s">
        <v>190</v>
      </c>
      <c r="D3273" s="15">
        <v>62</v>
      </c>
      <c r="G3273" s="32">
        <f t="shared" si="65"/>
        <v>0</v>
      </c>
    </row>
    <row r="3274" spans="1:7" x14ac:dyDescent="0.25">
      <c r="A3274" s="6" t="s">
        <v>3811</v>
      </c>
      <c r="B3274" s="6"/>
      <c r="C3274" s="26"/>
      <c r="D3274" s="15">
        <v>237</v>
      </c>
      <c r="G3274" s="32">
        <f t="shared" si="65"/>
        <v>0</v>
      </c>
    </row>
    <row r="3275" spans="1:7" x14ac:dyDescent="0.25">
      <c r="A3275" s="6" t="s">
        <v>3812</v>
      </c>
      <c r="B3275" s="6"/>
      <c r="C3275" s="26"/>
      <c r="D3275" s="15">
        <v>553</v>
      </c>
      <c r="G3275" s="32">
        <f t="shared" si="65"/>
        <v>0</v>
      </c>
    </row>
    <row r="3276" spans="1:7" x14ac:dyDescent="0.25">
      <c r="A3276" s="6" t="s">
        <v>3813</v>
      </c>
      <c r="B3276" s="6"/>
      <c r="C3276" s="26"/>
      <c r="D3276" s="15">
        <v>161</v>
      </c>
      <c r="G3276" s="32">
        <f t="shared" si="65"/>
        <v>0</v>
      </c>
    </row>
    <row r="3277" spans="1:7" x14ac:dyDescent="0.25">
      <c r="A3277" s="6" t="s">
        <v>3814</v>
      </c>
      <c r="B3277" s="6"/>
      <c r="C3277" s="26"/>
      <c r="D3277" s="15">
        <v>131</v>
      </c>
      <c r="G3277" s="32">
        <f t="shared" si="65"/>
        <v>0</v>
      </c>
    </row>
    <row r="3278" spans="1:7" x14ac:dyDescent="0.25">
      <c r="A3278" s="6" t="s">
        <v>3815</v>
      </c>
      <c r="B3278" s="6"/>
      <c r="C3278" s="26"/>
      <c r="D3278" s="15">
        <v>131</v>
      </c>
      <c r="G3278" s="32">
        <f t="shared" si="65"/>
        <v>0</v>
      </c>
    </row>
    <row r="3279" spans="1:7" x14ac:dyDescent="0.25">
      <c r="A3279" s="6" t="s">
        <v>3816</v>
      </c>
      <c r="B3279" s="6"/>
      <c r="C3279" s="26"/>
      <c r="D3279" s="15">
        <v>198.6</v>
      </c>
      <c r="G3279" s="32">
        <f t="shared" si="65"/>
        <v>0</v>
      </c>
    </row>
    <row r="3280" spans="1:7" x14ac:dyDescent="0.25">
      <c r="A3280" s="6" t="s">
        <v>3817</v>
      </c>
      <c r="B3280" s="6"/>
      <c r="C3280" s="26"/>
      <c r="D3280" s="15">
        <v>204</v>
      </c>
      <c r="G3280" s="32">
        <f t="shared" si="65"/>
        <v>0</v>
      </c>
    </row>
    <row r="3281" spans="1:7" x14ac:dyDescent="0.25">
      <c r="A3281" s="6" t="s">
        <v>3818</v>
      </c>
      <c r="B3281" s="6" t="s">
        <v>89</v>
      </c>
      <c r="C3281" s="26" t="s">
        <v>190</v>
      </c>
      <c r="D3281" s="15">
        <v>283</v>
      </c>
      <c r="G3281" s="32">
        <f t="shared" si="65"/>
        <v>0</v>
      </c>
    </row>
    <row r="3282" spans="1:7" x14ac:dyDescent="0.25">
      <c r="A3282" s="6" t="s">
        <v>3819</v>
      </c>
      <c r="B3282" s="6"/>
      <c r="C3282" s="26"/>
      <c r="D3282" s="15">
        <v>653</v>
      </c>
      <c r="G3282" s="32">
        <f t="shared" si="65"/>
        <v>0</v>
      </c>
    </row>
    <row r="3283" spans="1:7" x14ac:dyDescent="0.25">
      <c r="A3283" s="6" t="s">
        <v>3820</v>
      </c>
      <c r="B3283" s="6"/>
      <c r="C3283" s="26"/>
      <c r="D3283" s="15">
        <v>180</v>
      </c>
      <c r="G3283" s="32">
        <f t="shared" si="65"/>
        <v>0</v>
      </c>
    </row>
    <row r="3284" spans="1:7" x14ac:dyDescent="0.25">
      <c r="A3284" s="6" t="s">
        <v>3821</v>
      </c>
      <c r="B3284" s="6"/>
      <c r="C3284" s="26"/>
      <c r="D3284" s="15">
        <v>406</v>
      </c>
      <c r="G3284" s="32">
        <f t="shared" si="65"/>
        <v>0</v>
      </c>
    </row>
    <row r="3285" spans="1:7" x14ac:dyDescent="0.25">
      <c r="A3285" s="6" t="s">
        <v>3822</v>
      </c>
      <c r="B3285" s="6"/>
      <c r="C3285" s="26"/>
      <c r="D3285" s="15">
        <v>171</v>
      </c>
      <c r="G3285" s="32">
        <f t="shared" si="65"/>
        <v>0</v>
      </c>
    </row>
    <row r="3286" spans="1:7" x14ac:dyDescent="0.25">
      <c r="A3286" s="6" t="s">
        <v>3823</v>
      </c>
      <c r="B3286" s="6"/>
      <c r="C3286" s="26"/>
      <c r="D3286" s="15">
        <v>456</v>
      </c>
      <c r="G3286" s="32">
        <f t="shared" si="65"/>
        <v>0</v>
      </c>
    </row>
    <row r="3287" spans="1:7" x14ac:dyDescent="0.25">
      <c r="A3287" s="6" t="s">
        <v>3824</v>
      </c>
      <c r="B3287" s="6"/>
      <c r="C3287" s="26"/>
      <c r="D3287" s="15">
        <v>505</v>
      </c>
      <c r="G3287" s="32">
        <f t="shared" si="65"/>
        <v>0</v>
      </c>
    </row>
    <row r="3288" spans="1:7" x14ac:dyDescent="0.25">
      <c r="A3288" s="6" t="s">
        <v>3825</v>
      </c>
      <c r="B3288" s="6"/>
      <c r="C3288" s="26"/>
      <c r="D3288" s="15">
        <v>345</v>
      </c>
      <c r="G3288" s="32">
        <f t="shared" si="65"/>
        <v>0</v>
      </c>
    </row>
    <row r="3289" spans="1:7" x14ac:dyDescent="0.25">
      <c r="A3289" s="6" t="s">
        <v>3826</v>
      </c>
      <c r="B3289" s="6"/>
      <c r="C3289" s="26"/>
      <c r="D3289" s="15">
        <v>205</v>
      </c>
      <c r="G3289" s="32">
        <f t="shared" si="65"/>
        <v>0</v>
      </c>
    </row>
    <row r="3290" spans="1:7" x14ac:dyDescent="0.25">
      <c r="A3290" s="6" t="s">
        <v>3827</v>
      </c>
      <c r="B3290" s="6"/>
      <c r="C3290" s="26"/>
      <c r="D3290" s="15">
        <v>326</v>
      </c>
      <c r="G3290" s="32">
        <f t="shared" si="65"/>
        <v>0</v>
      </c>
    </row>
    <row r="3291" spans="1:7" x14ac:dyDescent="0.25">
      <c r="A3291" s="6" t="s">
        <v>3828</v>
      </c>
      <c r="B3291" s="6" t="s">
        <v>3829</v>
      </c>
      <c r="C3291" s="26" t="s">
        <v>3830</v>
      </c>
      <c r="D3291" s="15">
        <v>512</v>
      </c>
      <c r="G3291" s="32">
        <f t="shared" si="65"/>
        <v>0</v>
      </c>
    </row>
    <row r="3292" spans="1:7" x14ac:dyDescent="0.25">
      <c r="A3292" s="6" t="s">
        <v>3831</v>
      </c>
      <c r="B3292" s="6"/>
      <c r="C3292" s="26"/>
      <c r="D3292" s="15">
        <v>305</v>
      </c>
      <c r="G3292" s="32">
        <f t="shared" si="65"/>
        <v>0</v>
      </c>
    </row>
    <row r="3293" spans="1:7" x14ac:dyDescent="0.25">
      <c r="A3293" s="6" t="s">
        <v>3832</v>
      </c>
      <c r="B3293" s="6"/>
      <c r="C3293" s="26"/>
      <c r="D3293" s="15">
        <v>454</v>
      </c>
      <c r="G3293" s="32">
        <f t="shared" si="65"/>
        <v>0</v>
      </c>
    </row>
    <row r="3294" spans="1:7" x14ac:dyDescent="0.25">
      <c r="A3294" s="6" t="s">
        <v>3833</v>
      </c>
      <c r="B3294" s="6"/>
      <c r="C3294" s="26"/>
      <c r="D3294" s="15">
        <v>398</v>
      </c>
      <c r="G3294" s="32">
        <f t="shared" si="65"/>
        <v>0</v>
      </c>
    </row>
    <row r="3295" spans="1:7" x14ac:dyDescent="0.25">
      <c r="A3295" s="6" t="s">
        <v>3834</v>
      </c>
      <c r="B3295" s="6"/>
      <c r="C3295" s="26"/>
      <c r="D3295" s="15">
        <v>150</v>
      </c>
      <c r="G3295" s="32">
        <f t="shared" si="65"/>
        <v>0</v>
      </c>
    </row>
    <row r="3296" spans="1:7" x14ac:dyDescent="0.25">
      <c r="A3296" s="6" t="s">
        <v>3835</v>
      </c>
      <c r="B3296" s="6" t="s">
        <v>3836</v>
      </c>
      <c r="C3296" s="26" t="s">
        <v>3837</v>
      </c>
      <c r="D3296" s="15">
        <v>124</v>
      </c>
      <c r="G3296" s="32">
        <f t="shared" si="65"/>
        <v>0</v>
      </c>
    </row>
    <row r="3297" spans="1:7" x14ac:dyDescent="0.25">
      <c r="A3297" s="6" t="s">
        <v>3838</v>
      </c>
      <c r="B3297" s="6"/>
      <c r="C3297" s="26"/>
      <c r="D3297" s="15">
        <v>680</v>
      </c>
      <c r="G3297" s="32">
        <f t="shared" si="65"/>
        <v>0</v>
      </c>
    </row>
    <row r="3298" spans="1:7" x14ac:dyDescent="0.25">
      <c r="A3298" s="6" t="s">
        <v>3839</v>
      </c>
      <c r="B3298" s="6"/>
      <c r="C3298" s="26"/>
      <c r="D3298" s="15">
        <v>1165</v>
      </c>
      <c r="G3298" s="32">
        <f t="shared" si="65"/>
        <v>0</v>
      </c>
    </row>
    <row r="3299" spans="1:7" x14ac:dyDescent="0.25">
      <c r="A3299" s="6" t="s">
        <v>3840</v>
      </c>
      <c r="B3299" s="6"/>
      <c r="C3299" s="26"/>
      <c r="D3299" s="15">
        <v>588</v>
      </c>
      <c r="G3299" s="32">
        <f t="shared" si="65"/>
        <v>0</v>
      </c>
    </row>
    <row r="3300" spans="1:7" x14ac:dyDescent="0.25">
      <c r="A3300" s="6" t="s">
        <v>3841</v>
      </c>
      <c r="B3300" s="6"/>
      <c r="C3300" s="26"/>
      <c r="D3300" s="15">
        <v>265</v>
      </c>
      <c r="G3300" s="32">
        <f t="shared" si="65"/>
        <v>0</v>
      </c>
    </row>
    <row r="3301" spans="1:7" x14ac:dyDescent="0.25">
      <c r="A3301" s="6" t="s">
        <v>3842</v>
      </c>
      <c r="B3301" s="6"/>
      <c r="C3301" s="26"/>
      <c r="D3301" s="15">
        <v>972</v>
      </c>
      <c r="G3301" s="32">
        <f t="shared" si="65"/>
        <v>0</v>
      </c>
    </row>
    <row r="3302" spans="1:7" x14ac:dyDescent="0.25">
      <c r="A3302" s="6" t="s">
        <v>3843</v>
      </c>
      <c r="B3302" s="6"/>
      <c r="C3302" s="26"/>
      <c r="D3302" s="15">
        <v>296</v>
      </c>
      <c r="G3302" s="32">
        <f t="shared" si="65"/>
        <v>0</v>
      </c>
    </row>
    <row r="3303" spans="1:7" x14ac:dyDescent="0.25">
      <c r="A3303" s="6" t="s">
        <v>3844</v>
      </c>
      <c r="B3303" s="6" t="s">
        <v>3845</v>
      </c>
      <c r="C3303" s="26" t="s">
        <v>3846</v>
      </c>
      <c r="D3303" s="15">
        <v>167</v>
      </c>
      <c r="G3303" s="32">
        <f t="shared" si="65"/>
        <v>0</v>
      </c>
    </row>
    <row r="3304" spans="1:7" x14ac:dyDescent="0.25">
      <c r="A3304" s="6" t="s">
        <v>3847</v>
      </c>
      <c r="B3304" s="6" t="s">
        <v>730</v>
      </c>
      <c r="C3304" s="26" t="s">
        <v>731</v>
      </c>
      <c r="D3304" s="15">
        <v>912</v>
      </c>
      <c r="G3304" s="32">
        <f t="shared" si="65"/>
        <v>0</v>
      </c>
    </row>
    <row r="3305" spans="1:7" x14ac:dyDescent="0.25">
      <c r="A3305" s="6" t="s">
        <v>3848</v>
      </c>
      <c r="B3305" s="6" t="s">
        <v>1073</v>
      </c>
      <c r="C3305" s="26" t="s">
        <v>1074</v>
      </c>
      <c r="D3305" s="15">
        <v>219</v>
      </c>
      <c r="G3305" s="32">
        <f t="shared" si="65"/>
        <v>0</v>
      </c>
    </row>
    <row r="3306" spans="1:7" x14ac:dyDescent="0.25">
      <c r="A3306" s="6" t="s">
        <v>3849</v>
      </c>
      <c r="B3306" s="6" t="s">
        <v>730</v>
      </c>
      <c r="C3306" s="26" t="s">
        <v>731</v>
      </c>
      <c r="D3306" s="15">
        <v>146</v>
      </c>
      <c r="G3306" s="32">
        <f t="shared" si="65"/>
        <v>0</v>
      </c>
    </row>
    <row r="3307" spans="1:7" x14ac:dyDescent="0.25">
      <c r="A3307" s="6" t="s">
        <v>3850</v>
      </c>
      <c r="B3307" s="6"/>
      <c r="C3307" s="26"/>
      <c r="D3307" s="15">
        <v>823</v>
      </c>
      <c r="G3307" s="32">
        <f t="shared" si="65"/>
        <v>0</v>
      </c>
    </row>
    <row r="3308" spans="1:7" x14ac:dyDescent="0.25">
      <c r="A3308" s="6" t="s">
        <v>3851</v>
      </c>
      <c r="B3308" s="6"/>
      <c r="C3308" s="26"/>
      <c r="D3308" s="15">
        <v>823</v>
      </c>
      <c r="G3308" s="32">
        <f t="shared" si="65"/>
        <v>0</v>
      </c>
    </row>
    <row r="3309" spans="1:7" x14ac:dyDescent="0.25">
      <c r="A3309" s="6" t="s">
        <v>3852</v>
      </c>
      <c r="B3309" s="6"/>
      <c r="C3309" s="26"/>
      <c r="D3309" s="15">
        <v>356</v>
      </c>
      <c r="G3309" s="32">
        <f t="shared" si="65"/>
        <v>0</v>
      </c>
    </row>
    <row r="3310" spans="1:7" x14ac:dyDescent="0.25">
      <c r="A3310" s="6" t="s">
        <v>3853</v>
      </c>
      <c r="B3310" s="6"/>
      <c r="C3310" s="26"/>
      <c r="D3310" s="15">
        <v>450</v>
      </c>
      <c r="G3310" s="32">
        <f t="shared" si="65"/>
        <v>0</v>
      </c>
    </row>
    <row r="3311" spans="1:7" x14ac:dyDescent="0.25">
      <c r="A3311" s="6" t="s">
        <v>3854</v>
      </c>
      <c r="B3311" s="6" t="s">
        <v>3855</v>
      </c>
      <c r="C3311" s="26" t="s">
        <v>693</v>
      </c>
      <c r="D3311" s="15">
        <v>496</v>
      </c>
      <c r="G3311" s="32">
        <f t="shared" si="65"/>
        <v>0</v>
      </c>
    </row>
    <row r="3312" spans="1:7" x14ac:dyDescent="0.25">
      <c r="A3312" s="6" t="s">
        <v>3856</v>
      </c>
      <c r="B3312" s="6" t="s">
        <v>3857</v>
      </c>
      <c r="C3312" s="26" t="s">
        <v>3858</v>
      </c>
      <c r="D3312" s="15">
        <v>177</v>
      </c>
      <c r="G3312" s="32">
        <f t="shared" si="65"/>
        <v>0</v>
      </c>
    </row>
    <row r="3313" spans="1:7" x14ac:dyDescent="0.25">
      <c r="A3313" s="6" t="s">
        <v>3859</v>
      </c>
      <c r="B3313" s="6" t="s">
        <v>730</v>
      </c>
      <c r="C3313" s="26" t="s">
        <v>731</v>
      </c>
      <c r="D3313" s="15">
        <v>522</v>
      </c>
      <c r="G3313" s="32">
        <f t="shared" si="65"/>
        <v>0</v>
      </c>
    </row>
    <row r="3314" spans="1:7" x14ac:dyDescent="0.25">
      <c r="A3314" s="6" t="s">
        <v>3860</v>
      </c>
      <c r="B3314" s="6" t="s">
        <v>3861</v>
      </c>
      <c r="C3314" s="26" t="s">
        <v>3862</v>
      </c>
      <c r="D3314" s="15">
        <v>78</v>
      </c>
      <c r="G3314" s="32">
        <f t="shared" si="65"/>
        <v>0</v>
      </c>
    </row>
    <row r="3315" spans="1:7" x14ac:dyDescent="0.25">
      <c r="A3315" s="6" t="s">
        <v>3863</v>
      </c>
      <c r="B3315" s="6"/>
      <c r="C3315" s="26"/>
      <c r="D3315" s="15">
        <v>429</v>
      </c>
      <c r="G3315" s="32">
        <f t="shared" si="65"/>
        <v>0</v>
      </c>
    </row>
    <row r="3316" spans="1:7" x14ac:dyDescent="0.25">
      <c r="A3316" s="6" t="s">
        <v>3864</v>
      </c>
      <c r="B3316" s="6"/>
      <c r="C3316" s="26"/>
      <c r="D3316" s="15">
        <v>151</v>
      </c>
      <c r="G3316" s="32">
        <f t="shared" si="65"/>
        <v>0</v>
      </c>
    </row>
    <row r="3317" spans="1:7" x14ac:dyDescent="0.25">
      <c r="A3317" s="6" t="s">
        <v>3865</v>
      </c>
      <c r="B3317" s="6"/>
      <c r="C3317" s="26"/>
      <c r="D3317" s="15">
        <v>365.5</v>
      </c>
      <c r="G3317" s="32">
        <f t="shared" si="65"/>
        <v>0</v>
      </c>
    </row>
    <row r="3318" spans="1:7" x14ac:dyDescent="0.25">
      <c r="A3318" s="6" t="s">
        <v>3866</v>
      </c>
      <c r="B3318" s="6"/>
      <c r="C3318" s="26"/>
      <c r="D3318" s="15">
        <v>568</v>
      </c>
      <c r="G3318" s="32">
        <f t="shared" si="65"/>
        <v>0</v>
      </c>
    </row>
    <row r="3319" spans="1:7" x14ac:dyDescent="0.25">
      <c r="A3319" s="6" t="s">
        <v>3867</v>
      </c>
      <c r="B3319" s="6" t="s">
        <v>3868</v>
      </c>
      <c r="C3319" s="26" t="s">
        <v>3869</v>
      </c>
      <c r="D3319" s="15">
        <v>313</v>
      </c>
      <c r="G3319" s="32">
        <f t="shared" si="65"/>
        <v>0</v>
      </c>
    </row>
    <row r="3320" spans="1:7" x14ac:dyDescent="0.25">
      <c r="A3320" s="6" t="s">
        <v>3870</v>
      </c>
      <c r="B3320" s="6"/>
      <c r="C3320" s="26"/>
      <c r="D3320" s="15">
        <v>324</v>
      </c>
      <c r="G3320" s="32">
        <f t="shared" si="65"/>
        <v>0</v>
      </c>
    </row>
    <row r="3321" spans="1:7" x14ac:dyDescent="0.25">
      <c r="A3321" s="6" t="s">
        <v>3871</v>
      </c>
      <c r="B3321" s="6" t="s">
        <v>3872</v>
      </c>
      <c r="C3321" s="26" t="s">
        <v>3873</v>
      </c>
      <c r="D3321" s="15">
        <v>783</v>
      </c>
      <c r="G3321" s="32">
        <f t="shared" si="65"/>
        <v>0</v>
      </c>
    </row>
    <row r="3322" spans="1:7" x14ac:dyDescent="0.25">
      <c r="A3322" s="6" t="s">
        <v>3874</v>
      </c>
      <c r="B3322" s="6"/>
      <c r="C3322" s="26"/>
      <c r="D3322" s="15">
        <v>465</v>
      </c>
      <c r="G3322" s="32">
        <f t="shared" si="65"/>
        <v>0</v>
      </c>
    </row>
    <row r="3323" spans="1:7" x14ac:dyDescent="0.25">
      <c r="A3323" s="6" t="s">
        <v>3875</v>
      </c>
      <c r="B3323" s="6" t="s">
        <v>1073</v>
      </c>
      <c r="C3323" s="26" t="s">
        <v>1074</v>
      </c>
      <c r="D3323" s="15">
        <v>146</v>
      </c>
      <c r="G3323" s="32">
        <f t="shared" si="65"/>
        <v>0</v>
      </c>
    </row>
    <row r="3324" spans="1:7" x14ac:dyDescent="0.25">
      <c r="A3324" s="6" t="s">
        <v>3876</v>
      </c>
      <c r="B3324" s="6" t="s">
        <v>1073</v>
      </c>
      <c r="C3324" s="26" t="s">
        <v>1074</v>
      </c>
      <c r="D3324" s="15">
        <v>292</v>
      </c>
      <c r="G3324" s="32">
        <f t="shared" si="65"/>
        <v>0</v>
      </c>
    </row>
    <row r="3325" spans="1:7" x14ac:dyDescent="0.25">
      <c r="A3325" s="6" t="s">
        <v>3877</v>
      </c>
      <c r="B3325" s="6"/>
      <c r="C3325" s="26"/>
      <c r="D3325" s="15">
        <v>788</v>
      </c>
      <c r="G3325" s="32">
        <f t="shared" si="65"/>
        <v>0</v>
      </c>
    </row>
    <row r="3326" spans="1:7" x14ac:dyDescent="0.25">
      <c r="A3326" s="6" t="s">
        <v>3878</v>
      </c>
      <c r="B3326" s="6" t="s">
        <v>730</v>
      </c>
      <c r="C3326" s="26" t="s">
        <v>731</v>
      </c>
      <c r="D3326" s="15">
        <v>282</v>
      </c>
      <c r="G3326" s="32">
        <f t="shared" si="65"/>
        <v>0</v>
      </c>
    </row>
    <row r="3327" spans="1:7" x14ac:dyDescent="0.25">
      <c r="A3327" s="6" t="s">
        <v>3879</v>
      </c>
      <c r="B3327" s="6"/>
      <c r="C3327" s="26"/>
      <c r="D3327" s="15">
        <v>199</v>
      </c>
      <c r="G3327" s="32">
        <f t="shared" si="65"/>
        <v>0</v>
      </c>
    </row>
    <row r="3328" spans="1:7" x14ac:dyDescent="0.25">
      <c r="A3328" s="6" t="s">
        <v>3880</v>
      </c>
      <c r="B3328" s="6"/>
      <c r="C3328" s="26"/>
      <c r="D3328" s="15">
        <v>280</v>
      </c>
      <c r="G3328" s="32">
        <f t="shared" si="65"/>
        <v>0</v>
      </c>
    </row>
    <row r="3329" spans="1:7" x14ac:dyDescent="0.25">
      <c r="A3329" s="6" t="s">
        <v>3881</v>
      </c>
      <c r="B3329" s="6"/>
      <c r="C3329" s="26"/>
      <c r="D3329" s="15">
        <v>1861</v>
      </c>
      <c r="G3329" s="32">
        <f t="shared" si="65"/>
        <v>0</v>
      </c>
    </row>
    <row r="3330" spans="1:7" x14ac:dyDescent="0.25">
      <c r="A3330" s="6" t="s">
        <v>3882</v>
      </c>
      <c r="B3330" s="6"/>
      <c r="C3330" s="26"/>
      <c r="D3330" s="15">
        <v>310</v>
      </c>
      <c r="G3330" s="32">
        <f t="shared" si="65"/>
        <v>0</v>
      </c>
    </row>
    <row r="3331" spans="1:7" x14ac:dyDescent="0.25">
      <c r="A3331" s="6" t="s">
        <v>3883</v>
      </c>
      <c r="B3331" s="6" t="s">
        <v>1073</v>
      </c>
      <c r="C3331" s="26" t="s">
        <v>1074</v>
      </c>
      <c r="D3331" s="15">
        <v>104</v>
      </c>
      <c r="G3331" s="32">
        <f t="shared" ref="G3331:G3394" si="66">SUMIF($B:$B,F3331,$D:$D)</f>
        <v>0</v>
      </c>
    </row>
    <row r="3332" spans="1:7" x14ac:dyDescent="0.25">
      <c r="A3332" s="6" t="s">
        <v>3884</v>
      </c>
      <c r="B3332" s="6"/>
      <c r="C3332" s="26"/>
      <c r="D3332" s="15">
        <v>424</v>
      </c>
      <c r="G3332" s="32">
        <f t="shared" si="66"/>
        <v>0</v>
      </c>
    </row>
    <row r="3333" spans="1:7" x14ac:dyDescent="0.25">
      <c r="A3333" s="6" t="s">
        <v>3885</v>
      </c>
      <c r="B3333" s="6" t="s">
        <v>1073</v>
      </c>
      <c r="C3333" s="26" t="s">
        <v>1074</v>
      </c>
      <c r="D3333" s="15">
        <v>1352</v>
      </c>
      <c r="G3333" s="32">
        <f t="shared" si="66"/>
        <v>0</v>
      </c>
    </row>
    <row r="3334" spans="1:7" x14ac:dyDescent="0.25">
      <c r="A3334" s="6" t="s">
        <v>3886</v>
      </c>
      <c r="B3334" s="6"/>
      <c r="C3334" s="26"/>
      <c r="D3334" s="15">
        <v>176</v>
      </c>
      <c r="G3334" s="32">
        <f t="shared" si="66"/>
        <v>0</v>
      </c>
    </row>
    <row r="3335" spans="1:7" x14ac:dyDescent="0.25">
      <c r="A3335" s="6" t="s">
        <v>3887</v>
      </c>
      <c r="B3335" s="6" t="s">
        <v>1073</v>
      </c>
      <c r="C3335" s="26" t="s">
        <v>1074</v>
      </c>
      <c r="D3335" s="15">
        <v>62</v>
      </c>
      <c r="G3335" s="32">
        <f t="shared" si="66"/>
        <v>0</v>
      </c>
    </row>
    <row r="3336" spans="1:7" x14ac:dyDescent="0.25">
      <c r="A3336" s="6" t="s">
        <v>3888</v>
      </c>
      <c r="B3336" s="6"/>
      <c r="C3336" s="26"/>
      <c r="D3336" s="15">
        <v>225</v>
      </c>
      <c r="G3336" s="32">
        <f t="shared" si="66"/>
        <v>0</v>
      </c>
    </row>
    <row r="3337" spans="1:7" x14ac:dyDescent="0.25">
      <c r="A3337" s="6" t="s">
        <v>3889</v>
      </c>
      <c r="B3337" s="6"/>
      <c r="C3337" s="26"/>
      <c r="D3337" s="15">
        <v>298</v>
      </c>
      <c r="G3337" s="32">
        <f t="shared" si="66"/>
        <v>0</v>
      </c>
    </row>
    <row r="3338" spans="1:7" x14ac:dyDescent="0.25">
      <c r="A3338" s="6" t="s">
        <v>3890</v>
      </c>
      <c r="B3338" s="6"/>
      <c r="C3338" s="26"/>
      <c r="D3338" s="15">
        <v>230</v>
      </c>
      <c r="G3338" s="32">
        <f t="shared" si="66"/>
        <v>0</v>
      </c>
    </row>
    <row r="3339" spans="1:7" x14ac:dyDescent="0.25">
      <c r="A3339" s="6" t="s">
        <v>3891</v>
      </c>
      <c r="B3339" s="6" t="s">
        <v>89</v>
      </c>
      <c r="C3339" s="26" t="s">
        <v>190</v>
      </c>
      <c r="D3339" s="15">
        <v>522</v>
      </c>
      <c r="G3339" s="32">
        <f t="shared" si="66"/>
        <v>0</v>
      </c>
    </row>
    <row r="3340" spans="1:7" x14ac:dyDescent="0.25">
      <c r="A3340" s="6" t="s">
        <v>3892</v>
      </c>
      <c r="B3340" s="6" t="s">
        <v>89</v>
      </c>
      <c r="C3340" s="26" t="s">
        <v>190</v>
      </c>
      <c r="D3340" s="15">
        <v>302</v>
      </c>
      <c r="G3340" s="32">
        <f t="shared" si="66"/>
        <v>0</v>
      </c>
    </row>
    <row r="3341" spans="1:7" x14ac:dyDescent="0.25">
      <c r="A3341" s="6" t="s">
        <v>3893</v>
      </c>
      <c r="B3341" s="6"/>
      <c r="C3341" s="26"/>
      <c r="D3341" s="15">
        <v>151</v>
      </c>
      <c r="G3341" s="32">
        <f t="shared" si="66"/>
        <v>0</v>
      </c>
    </row>
    <row r="3342" spans="1:7" x14ac:dyDescent="0.25">
      <c r="A3342" s="6" t="s">
        <v>3894</v>
      </c>
      <c r="B3342" s="6"/>
      <c r="C3342" s="26"/>
      <c r="D3342" s="15">
        <v>305</v>
      </c>
      <c r="G3342" s="32">
        <f t="shared" si="66"/>
        <v>0</v>
      </c>
    </row>
    <row r="3343" spans="1:7" x14ac:dyDescent="0.25">
      <c r="A3343" s="6" t="s">
        <v>3895</v>
      </c>
      <c r="B3343" s="6" t="s">
        <v>89</v>
      </c>
      <c r="C3343" s="26" t="s">
        <v>190</v>
      </c>
      <c r="D3343" s="15">
        <v>209</v>
      </c>
      <c r="G3343" s="32">
        <f t="shared" si="66"/>
        <v>0</v>
      </c>
    </row>
    <row r="3344" spans="1:7" x14ac:dyDescent="0.25">
      <c r="A3344" s="6" t="s">
        <v>3896</v>
      </c>
      <c r="B3344" s="6"/>
      <c r="C3344" s="26"/>
      <c r="D3344" s="15">
        <v>365</v>
      </c>
      <c r="G3344" s="32">
        <f t="shared" si="66"/>
        <v>0</v>
      </c>
    </row>
    <row r="3345" spans="1:7" x14ac:dyDescent="0.25">
      <c r="A3345" s="6" t="s">
        <v>3897</v>
      </c>
      <c r="B3345" s="6"/>
      <c r="C3345" s="26"/>
      <c r="D3345" s="15">
        <v>265</v>
      </c>
      <c r="G3345" s="32">
        <f t="shared" si="66"/>
        <v>0</v>
      </c>
    </row>
    <row r="3346" spans="1:7" x14ac:dyDescent="0.25">
      <c r="A3346" s="6" t="s">
        <v>3898</v>
      </c>
      <c r="B3346" s="6"/>
      <c r="C3346" s="26"/>
      <c r="D3346" s="15">
        <v>430.5</v>
      </c>
      <c r="G3346" s="32">
        <f t="shared" si="66"/>
        <v>0</v>
      </c>
    </row>
    <row r="3347" spans="1:7" x14ac:dyDescent="0.25">
      <c r="A3347" s="6" t="s">
        <v>3899</v>
      </c>
      <c r="B3347" s="6" t="s">
        <v>3900</v>
      </c>
      <c r="C3347" s="26" t="s">
        <v>3901</v>
      </c>
      <c r="D3347" s="15">
        <v>740</v>
      </c>
      <c r="G3347" s="32">
        <f t="shared" si="66"/>
        <v>0</v>
      </c>
    </row>
    <row r="3348" spans="1:7" x14ac:dyDescent="0.25">
      <c r="A3348" s="6" t="s">
        <v>3902</v>
      </c>
      <c r="B3348" s="6" t="s">
        <v>3903</v>
      </c>
      <c r="C3348" s="26" t="s">
        <v>3904</v>
      </c>
      <c r="D3348" s="15">
        <v>460</v>
      </c>
      <c r="G3348" s="32">
        <f t="shared" si="66"/>
        <v>0</v>
      </c>
    </row>
    <row r="3349" spans="1:7" x14ac:dyDescent="0.25">
      <c r="A3349" s="6" t="s">
        <v>3905</v>
      </c>
      <c r="B3349" s="6"/>
      <c r="C3349" s="26"/>
      <c r="D3349" s="15">
        <v>568</v>
      </c>
      <c r="G3349" s="32">
        <f t="shared" si="66"/>
        <v>0</v>
      </c>
    </row>
    <row r="3350" spans="1:7" x14ac:dyDescent="0.25">
      <c r="A3350" s="6" t="s">
        <v>3906</v>
      </c>
      <c r="B3350" s="6" t="s">
        <v>89</v>
      </c>
      <c r="C3350" s="26" t="s">
        <v>190</v>
      </c>
      <c r="D3350" s="15">
        <v>167</v>
      </c>
      <c r="G3350" s="32">
        <f t="shared" si="66"/>
        <v>0</v>
      </c>
    </row>
    <row r="3351" spans="1:7" x14ac:dyDescent="0.25">
      <c r="A3351" s="6" t="s">
        <v>3907</v>
      </c>
      <c r="B3351" s="6" t="s">
        <v>3908</v>
      </c>
      <c r="C3351" s="26" t="s">
        <v>3909</v>
      </c>
      <c r="D3351" s="15">
        <v>175</v>
      </c>
      <c r="G3351" s="32">
        <f t="shared" si="66"/>
        <v>0</v>
      </c>
    </row>
    <row r="3352" spans="1:7" x14ac:dyDescent="0.25">
      <c r="A3352" s="6" t="s">
        <v>3910</v>
      </c>
      <c r="B3352" s="6"/>
      <c r="C3352" s="26"/>
      <c r="D3352" s="15">
        <v>285</v>
      </c>
      <c r="G3352" s="32">
        <f t="shared" si="66"/>
        <v>0</v>
      </c>
    </row>
    <row r="3353" spans="1:7" x14ac:dyDescent="0.25">
      <c r="A3353" s="6" t="s">
        <v>3911</v>
      </c>
      <c r="B3353" s="6"/>
      <c r="C3353" s="26"/>
      <c r="D3353" s="15">
        <v>246</v>
      </c>
      <c r="G3353" s="32">
        <f t="shared" si="66"/>
        <v>0</v>
      </c>
    </row>
    <row r="3354" spans="1:7" x14ac:dyDescent="0.25">
      <c r="A3354" s="6" t="s">
        <v>3912</v>
      </c>
      <c r="B3354" s="6"/>
      <c r="C3354" s="26"/>
      <c r="D3354" s="15">
        <v>161</v>
      </c>
      <c r="G3354" s="32">
        <f t="shared" si="66"/>
        <v>0</v>
      </c>
    </row>
    <row r="3355" spans="1:7" x14ac:dyDescent="0.25">
      <c r="A3355" s="6" t="s">
        <v>3913</v>
      </c>
      <c r="B3355" s="6"/>
      <c r="C3355" s="26"/>
      <c r="D3355" s="15">
        <v>255.29</v>
      </c>
      <c r="G3355" s="32">
        <f t="shared" si="66"/>
        <v>0</v>
      </c>
    </row>
    <row r="3356" spans="1:7" x14ac:dyDescent="0.25">
      <c r="A3356" s="6" t="s">
        <v>3914</v>
      </c>
      <c r="B3356" s="6" t="s">
        <v>89</v>
      </c>
      <c r="C3356" s="26" t="s">
        <v>190</v>
      </c>
      <c r="D3356" s="15">
        <v>386</v>
      </c>
      <c r="G3356" s="32">
        <f t="shared" si="66"/>
        <v>0</v>
      </c>
    </row>
    <row r="3357" spans="1:7" x14ac:dyDescent="0.25">
      <c r="A3357" s="6" t="s">
        <v>3915</v>
      </c>
      <c r="B3357" s="6"/>
      <c r="C3357" s="26"/>
      <c r="D3357" s="15">
        <v>366</v>
      </c>
      <c r="G3357" s="32">
        <f t="shared" si="66"/>
        <v>0</v>
      </c>
    </row>
    <row r="3358" spans="1:7" x14ac:dyDescent="0.25">
      <c r="A3358" s="6" t="s">
        <v>3916</v>
      </c>
      <c r="B3358" s="6" t="s">
        <v>3503</v>
      </c>
      <c r="C3358" s="26" t="s">
        <v>3504</v>
      </c>
      <c r="D3358" s="15">
        <v>285</v>
      </c>
      <c r="G3358" s="32">
        <f t="shared" si="66"/>
        <v>0</v>
      </c>
    </row>
    <row r="3359" spans="1:7" x14ac:dyDescent="0.25">
      <c r="A3359" s="6" t="s">
        <v>3917</v>
      </c>
      <c r="B3359" s="6"/>
      <c r="C3359" s="26"/>
      <c r="D3359" s="15">
        <v>237</v>
      </c>
      <c r="G3359" s="32">
        <f t="shared" si="66"/>
        <v>0</v>
      </c>
    </row>
    <row r="3360" spans="1:7" x14ac:dyDescent="0.25">
      <c r="A3360" s="6" t="s">
        <v>3918</v>
      </c>
      <c r="B3360" s="6"/>
      <c r="C3360" s="26"/>
      <c r="D3360" s="15">
        <v>286</v>
      </c>
      <c r="G3360" s="32">
        <f t="shared" si="66"/>
        <v>0</v>
      </c>
    </row>
    <row r="3361" spans="1:7" x14ac:dyDescent="0.25">
      <c r="A3361" s="6" t="s">
        <v>3919</v>
      </c>
      <c r="B3361" s="6"/>
      <c r="C3361" s="26"/>
      <c r="D3361" s="15">
        <v>281</v>
      </c>
      <c r="G3361" s="32">
        <f t="shared" si="66"/>
        <v>0</v>
      </c>
    </row>
    <row r="3362" spans="1:7" x14ac:dyDescent="0.25">
      <c r="A3362" s="6" t="s">
        <v>3920</v>
      </c>
      <c r="B3362" s="6"/>
      <c r="C3362" s="26"/>
      <c r="D3362" s="15">
        <v>728</v>
      </c>
      <c r="G3362" s="32">
        <f t="shared" si="66"/>
        <v>0</v>
      </c>
    </row>
    <row r="3363" spans="1:7" x14ac:dyDescent="0.25">
      <c r="A3363" s="6" t="s">
        <v>3921</v>
      </c>
      <c r="B3363" s="6"/>
      <c r="C3363" s="26"/>
      <c r="D3363" s="15">
        <v>468</v>
      </c>
      <c r="G3363" s="32">
        <f t="shared" si="66"/>
        <v>0</v>
      </c>
    </row>
    <row r="3364" spans="1:7" x14ac:dyDescent="0.25">
      <c r="A3364" s="6" t="s">
        <v>3922</v>
      </c>
      <c r="B3364" s="6"/>
      <c r="C3364" s="26"/>
      <c r="D3364" s="15">
        <v>150</v>
      </c>
      <c r="G3364" s="32">
        <f t="shared" si="66"/>
        <v>0</v>
      </c>
    </row>
    <row r="3365" spans="1:7" x14ac:dyDescent="0.25">
      <c r="A3365" s="6" t="s">
        <v>3923</v>
      </c>
      <c r="B3365" s="6" t="s">
        <v>89</v>
      </c>
      <c r="C3365" s="26" t="s">
        <v>190</v>
      </c>
      <c r="D3365" s="15">
        <v>124</v>
      </c>
      <c r="G3365" s="32">
        <f t="shared" si="66"/>
        <v>0</v>
      </c>
    </row>
    <row r="3366" spans="1:7" x14ac:dyDescent="0.25">
      <c r="A3366" s="6" t="s">
        <v>3924</v>
      </c>
      <c r="B3366" s="6" t="s">
        <v>89</v>
      </c>
      <c r="C3366" s="26" t="s">
        <v>190</v>
      </c>
      <c r="D3366" s="15">
        <v>82</v>
      </c>
      <c r="G3366" s="32">
        <f t="shared" si="66"/>
        <v>0</v>
      </c>
    </row>
    <row r="3367" spans="1:7" x14ac:dyDescent="0.25">
      <c r="A3367" s="6" t="s">
        <v>3925</v>
      </c>
      <c r="B3367" s="6"/>
      <c r="C3367" s="26"/>
      <c r="D3367" s="15">
        <v>375.5</v>
      </c>
      <c r="G3367" s="32">
        <f t="shared" si="66"/>
        <v>0</v>
      </c>
    </row>
    <row r="3368" spans="1:7" x14ac:dyDescent="0.25">
      <c r="A3368" s="6" t="s">
        <v>3926</v>
      </c>
      <c r="B3368" s="6"/>
      <c r="C3368" s="26"/>
      <c r="D3368" s="15">
        <v>423</v>
      </c>
      <c r="G3368" s="32">
        <f t="shared" si="66"/>
        <v>0</v>
      </c>
    </row>
    <row r="3369" spans="1:7" x14ac:dyDescent="0.25">
      <c r="A3369" s="6" t="s">
        <v>3927</v>
      </c>
      <c r="B3369" s="6"/>
      <c r="C3369" s="26"/>
      <c r="D3369" s="15">
        <v>474.5</v>
      </c>
      <c r="G3369" s="32">
        <f t="shared" si="66"/>
        <v>0</v>
      </c>
    </row>
    <row r="3370" spans="1:7" x14ac:dyDescent="0.25">
      <c r="A3370" s="6" t="s">
        <v>3928</v>
      </c>
      <c r="B3370" s="6"/>
      <c r="C3370" s="26"/>
      <c r="D3370" s="15">
        <v>613.5</v>
      </c>
      <c r="G3370" s="32">
        <f t="shared" si="66"/>
        <v>0</v>
      </c>
    </row>
    <row r="3371" spans="1:7" x14ac:dyDescent="0.25">
      <c r="A3371" s="6" t="s">
        <v>3929</v>
      </c>
      <c r="B3371" s="6" t="s">
        <v>280</v>
      </c>
      <c r="C3371" s="26" t="s">
        <v>281</v>
      </c>
      <c r="D3371" s="15">
        <v>93</v>
      </c>
      <c r="G3371" s="32">
        <f t="shared" si="66"/>
        <v>0</v>
      </c>
    </row>
    <row r="3372" spans="1:7" x14ac:dyDescent="0.25">
      <c r="A3372" s="6" t="s">
        <v>3930</v>
      </c>
      <c r="B3372" s="6" t="s">
        <v>280</v>
      </c>
      <c r="C3372" s="26" t="s">
        <v>281</v>
      </c>
      <c r="D3372" s="15">
        <v>215</v>
      </c>
      <c r="G3372" s="32">
        <f t="shared" si="66"/>
        <v>0</v>
      </c>
    </row>
    <row r="3373" spans="1:7" x14ac:dyDescent="0.25">
      <c r="A3373" s="6" t="s">
        <v>3931</v>
      </c>
      <c r="B3373" s="6"/>
      <c r="C3373" s="26"/>
      <c r="D3373" s="15">
        <v>905.16</v>
      </c>
      <c r="G3373" s="32">
        <f t="shared" si="66"/>
        <v>0</v>
      </c>
    </row>
    <row r="3374" spans="1:7" x14ac:dyDescent="0.25">
      <c r="A3374" s="6" t="s">
        <v>3932</v>
      </c>
      <c r="B3374" s="6"/>
      <c r="C3374" s="26"/>
      <c r="D3374" s="15">
        <v>602</v>
      </c>
      <c r="G3374" s="32">
        <f t="shared" si="66"/>
        <v>0</v>
      </c>
    </row>
    <row r="3375" spans="1:7" x14ac:dyDescent="0.25">
      <c r="A3375" s="6" t="s">
        <v>3933</v>
      </c>
      <c r="B3375" s="6"/>
      <c r="C3375" s="26"/>
      <c r="D3375" s="15">
        <v>349</v>
      </c>
      <c r="G3375" s="32">
        <f t="shared" si="66"/>
        <v>0</v>
      </c>
    </row>
    <row r="3376" spans="1:7" x14ac:dyDescent="0.25">
      <c r="A3376" s="6" t="s">
        <v>3934</v>
      </c>
      <c r="B3376" s="6"/>
      <c r="C3376" s="26"/>
      <c r="D3376" s="15">
        <v>434</v>
      </c>
      <c r="G3376" s="32">
        <f t="shared" si="66"/>
        <v>0</v>
      </c>
    </row>
    <row r="3377" spans="1:7" x14ac:dyDescent="0.25">
      <c r="A3377" s="6" t="s">
        <v>3935</v>
      </c>
      <c r="B3377" s="6"/>
      <c r="C3377" s="26"/>
      <c r="D3377" s="15">
        <v>161</v>
      </c>
      <c r="G3377" s="32">
        <f t="shared" si="66"/>
        <v>0</v>
      </c>
    </row>
    <row r="3378" spans="1:7" x14ac:dyDescent="0.25">
      <c r="A3378" s="6" t="s">
        <v>3936</v>
      </c>
      <c r="B3378" s="6"/>
      <c r="C3378" s="26"/>
      <c r="D3378" s="15">
        <v>316</v>
      </c>
      <c r="G3378" s="32">
        <f t="shared" si="66"/>
        <v>0</v>
      </c>
    </row>
    <row r="3379" spans="1:7" x14ac:dyDescent="0.25">
      <c r="A3379" s="6" t="s">
        <v>3937</v>
      </c>
      <c r="B3379" s="6"/>
      <c r="C3379" s="26"/>
      <c r="D3379" s="15">
        <v>206.5</v>
      </c>
      <c r="G3379" s="32">
        <f t="shared" si="66"/>
        <v>0</v>
      </c>
    </row>
    <row r="3380" spans="1:7" x14ac:dyDescent="0.25">
      <c r="A3380" s="6" t="s">
        <v>3938</v>
      </c>
      <c r="B3380" s="6"/>
      <c r="C3380" s="26"/>
      <c r="D3380" s="15">
        <v>116.5</v>
      </c>
      <c r="G3380" s="32">
        <f t="shared" si="66"/>
        <v>0</v>
      </c>
    </row>
    <row r="3381" spans="1:7" x14ac:dyDescent="0.25">
      <c r="A3381" s="6" t="s">
        <v>3939</v>
      </c>
      <c r="B3381" s="6" t="s">
        <v>1073</v>
      </c>
      <c r="C3381" s="26" t="s">
        <v>1074</v>
      </c>
      <c r="D3381" s="15">
        <v>167</v>
      </c>
      <c r="G3381" s="32">
        <f t="shared" si="66"/>
        <v>0</v>
      </c>
    </row>
    <row r="3382" spans="1:7" x14ac:dyDescent="0.25">
      <c r="A3382" s="6" t="s">
        <v>3940</v>
      </c>
      <c r="B3382" s="6" t="s">
        <v>89</v>
      </c>
      <c r="C3382" s="26" t="s">
        <v>190</v>
      </c>
      <c r="D3382" s="15">
        <v>62</v>
      </c>
      <c r="G3382" s="32">
        <f t="shared" si="66"/>
        <v>0</v>
      </c>
    </row>
    <row r="3383" spans="1:7" x14ac:dyDescent="0.25">
      <c r="A3383" s="6" t="s">
        <v>3941</v>
      </c>
      <c r="B3383" s="6" t="s">
        <v>1073</v>
      </c>
      <c r="C3383" s="26" t="s">
        <v>1074</v>
      </c>
      <c r="D3383" s="15">
        <v>576</v>
      </c>
      <c r="G3383" s="32">
        <f t="shared" si="66"/>
        <v>0</v>
      </c>
    </row>
    <row r="3384" spans="1:7" x14ac:dyDescent="0.25">
      <c r="A3384" s="6" t="s">
        <v>3942</v>
      </c>
      <c r="B3384" s="6" t="s">
        <v>89</v>
      </c>
      <c r="C3384" s="26" t="s">
        <v>190</v>
      </c>
      <c r="D3384" s="15">
        <v>448</v>
      </c>
      <c r="G3384" s="32">
        <f t="shared" si="66"/>
        <v>0</v>
      </c>
    </row>
    <row r="3385" spans="1:7" x14ac:dyDescent="0.25">
      <c r="A3385" s="6" t="s">
        <v>3943</v>
      </c>
      <c r="B3385" s="6" t="s">
        <v>89</v>
      </c>
      <c r="C3385" s="26" t="s">
        <v>190</v>
      </c>
      <c r="D3385" s="15">
        <v>167</v>
      </c>
      <c r="G3385" s="32">
        <f t="shared" si="66"/>
        <v>0</v>
      </c>
    </row>
    <row r="3386" spans="1:7" x14ac:dyDescent="0.25">
      <c r="A3386" s="6" t="s">
        <v>3944</v>
      </c>
      <c r="B3386" s="6" t="s">
        <v>89</v>
      </c>
      <c r="C3386" s="26" t="s">
        <v>190</v>
      </c>
      <c r="D3386" s="15">
        <v>308</v>
      </c>
      <c r="G3386" s="32">
        <f t="shared" si="66"/>
        <v>0</v>
      </c>
    </row>
    <row r="3387" spans="1:7" x14ac:dyDescent="0.25">
      <c r="A3387" s="6" t="s">
        <v>3945</v>
      </c>
      <c r="B3387" s="6" t="s">
        <v>3946</v>
      </c>
      <c r="C3387" s="26" t="s">
        <v>3947</v>
      </c>
      <c r="D3387" s="15">
        <v>141</v>
      </c>
      <c r="G3387" s="32">
        <f t="shared" si="66"/>
        <v>0</v>
      </c>
    </row>
    <row r="3388" spans="1:7" x14ac:dyDescent="0.25">
      <c r="A3388" s="6" t="s">
        <v>3948</v>
      </c>
      <c r="B3388" s="6" t="s">
        <v>89</v>
      </c>
      <c r="C3388" s="26" t="s">
        <v>190</v>
      </c>
      <c r="D3388" s="15">
        <v>543</v>
      </c>
      <c r="G3388" s="32">
        <f t="shared" si="66"/>
        <v>0</v>
      </c>
    </row>
    <row r="3389" spans="1:7" x14ac:dyDescent="0.25">
      <c r="A3389" s="6" t="s">
        <v>3949</v>
      </c>
      <c r="B3389" s="6"/>
      <c r="C3389" s="26"/>
      <c r="D3389" s="15">
        <v>648</v>
      </c>
      <c r="G3389" s="32">
        <f t="shared" si="66"/>
        <v>0</v>
      </c>
    </row>
    <row r="3390" spans="1:7" x14ac:dyDescent="0.25">
      <c r="A3390" s="6" t="s">
        <v>3950</v>
      </c>
      <c r="B3390" s="6" t="s">
        <v>3503</v>
      </c>
      <c r="C3390" s="26" t="s">
        <v>3504</v>
      </c>
      <c r="D3390" s="15">
        <v>137.66</v>
      </c>
      <c r="G3390" s="32">
        <f t="shared" si="66"/>
        <v>0</v>
      </c>
    </row>
    <row r="3391" spans="1:7" x14ac:dyDescent="0.25">
      <c r="A3391" s="6" t="s">
        <v>3951</v>
      </c>
      <c r="B3391" s="6"/>
      <c r="C3391" s="26"/>
      <c r="D3391" s="15">
        <v>160</v>
      </c>
      <c r="G3391" s="32">
        <f t="shared" si="66"/>
        <v>0</v>
      </c>
    </row>
    <row r="3392" spans="1:7" x14ac:dyDescent="0.25">
      <c r="A3392" s="6" t="s">
        <v>3952</v>
      </c>
      <c r="B3392" s="6"/>
      <c r="C3392" s="26"/>
      <c r="D3392" s="15">
        <v>131</v>
      </c>
      <c r="G3392" s="32">
        <f t="shared" si="66"/>
        <v>0</v>
      </c>
    </row>
    <row r="3393" spans="1:7" x14ac:dyDescent="0.25">
      <c r="A3393" s="6" t="s">
        <v>3953</v>
      </c>
      <c r="B3393" s="6"/>
      <c r="C3393" s="26"/>
      <c r="D3393" s="15">
        <v>269</v>
      </c>
      <c r="G3393" s="32">
        <f t="shared" si="66"/>
        <v>0</v>
      </c>
    </row>
    <row r="3394" spans="1:7" x14ac:dyDescent="0.25">
      <c r="A3394" s="6" t="s">
        <v>3954</v>
      </c>
      <c r="B3394" s="6"/>
      <c r="C3394" s="26"/>
      <c r="D3394" s="15">
        <v>161</v>
      </c>
      <c r="G3394" s="32">
        <f t="shared" si="66"/>
        <v>0</v>
      </c>
    </row>
    <row r="3395" spans="1:7" x14ac:dyDescent="0.25">
      <c r="A3395" s="6" t="s">
        <v>3955</v>
      </c>
      <c r="B3395" s="6"/>
      <c r="C3395" s="26"/>
      <c r="D3395" s="15">
        <v>309</v>
      </c>
      <c r="G3395" s="32">
        <f t="shared" ref="G3395:G3458" si="67">SUMIF($B:$B,F3395,$D:$D)</f>
        <v>0</v>
      </c>
    </row>
    <row r="3396" spans="1:7" x14ac:dyDescent="0.25">
      <c r="A3396" s="6" t="s">
        <v>3956</v>
      </c>
      <c r="B3396" s="6" t="s">
        <v>89</v>
      </c>
      <c r="C3396" s="26" t="s">
        <v>190</v>
      </c>
      <c r="D3396" s="15">
        <v>624</v>
      </c>
      <c r="G3396" s="32">
        <f t="shared" si="67"/>
        <v>0</v>
      </c>
    </row>
    <row r="3397" spans="1:7" x14ac:dyDescent="0.25">
      <c r="A3397" s="6" t="s">
        <v>3957</v>
      </c>
      <c r="B3397" s="6" t="s">
        <v>730</v>
      </c>
      <c r="C3397" s="26" t="s">
        <v>731</v>
      </c>
      <c r="D3397" s="15">
        <v>1190</v>
      </c>
      <c r="G3397" s="32">
        <f t="shared" si="67"/>
        <v>0</v>
      </c>
    </row>
    <row r="3398" spans="1:7" x14ac:dyDescent="0.25">
      <c r="A3398" s="6" t="s">
        <v>3958</v>
      </c>
      <c r="B3398" s="6"/>
      <c r="C3398" s="26"/>
      <c r="D3398" s="15">
        <v>273</v>
      </c>
      <c r="G3398" s="32">
        <f t="shared" si="67"/>
        <v>0</v>
      </c>
    </row>
    <row r="3399" spans="1:7" x14ac:dyDescent="0.25">
      <c r="A3399" s="6" t="s">
        <v>3959</v>
      </c>
      <c r="B3399" s="6"/>
      <c r="C3399" s="26"/>
      <c r="D3399" s="15">
        <v>620.66</v>
      </c>
      <c r="G3399" s="32">
        <f t="shared" si="67"/>
        <v>0</v>
      </c>
    </row>
    <row r="3400" spans="1:7" x14ac:dyDescent="0.25">
      <c r="A3400" s="6" t="s">
        <v>3960</v>
      </c>
      <c r="B3400" s="6"/>
      <c r="C3400" s="26"/>
      <c r="D3400" s="15">
        <v>191</v>
      </c>
      <c r="G3400" s="32">
        <f t="shared" si="67"/>
        <v>0</v>
      </c>
    </row>
    <row r="3401" spans="1:7" x14ac:dyDescent="0.25">
      <c r="A3401" s="6" t="s">
        <v>3961</v>
      </c>
      <c r="B3401" s="6"/>
      <c r="C3401" s="26"/>
      <c r="D3401" s="15">
        <v>141</v>
      </c>
      <c r="G3401" s="32">
        <f t="shared" si="67"/>
        <v>0</v>
      </c>
    </row>
    <row r="3402" spans="1:7" x14ac:dyDescent="0.25">
      <c r="A3402" s="6" t="s">
        <v>3962</v>
      </c>
      <c r="B3402" s="6"/>
      <c r="C3402" s="26"/>
      <c r="D3402" s="15">
        <v>249</v>
      </c>
      <c r="G3402" s="32">
        <f t="shared" si="67"/>
        <v>0</v>
      </c>
    </row>
    <row r="3403" spans="1:7" x14ac:dyDescent="0.25">
      <c r="A3403" s="6" t="s">
        <v>3963</v>
      </c>
      <c r="B3403" s="6"/>
      <c r="C3403" s="26"/>
      <c r="D3403" s="15">
        <v>161</v>
      </c>
      <c r="G3403" s="32">
        <f t="shared" si="67"/>
        <v>0</v>
      </c>
    </row>
    <row r="3404" spans="1:7" x14ac:dyDescent="0.25">
      <c r="A3404" s="6" t="s">
        <v>3964</v>
      </c>
      <c r="B3404" s="6"/>
      <c r="C3404" s="26"/>
      <c r="D3404" s="15">
        <v>344</v>
      </c>
      <c r="G3404" s="32">
        <f t="shared" si="67"/>
        <v>0</v>
      </c>
    </row>
    <row r="3405" spans="1:7" x14ac:dyDescent="0.25">
      <c r="A3405" s="6" t="s">
        <v>3965</v>
      </c>
      <c r="B3405" s="6" t="s">
        <v>89</v>
      </c>
      <c r="C3405" s="26" t="s">
        <v>190</v>
      </c>
      <c r="D3405" s="15">
        <v>398</v>
      </c>
      <c r="G3405" s="32">
        <f t="shared" si="67"/>
        <v>0</v>
      </c>
    </row>
    <row r="3406" spans="1:7" x14ac:dyDescent="0.25">
      <c r="A3406" s="6" t="s">
        <v>3966</v>
      </c>
      <c r="B3406" s="6" t="s">
        <v>89</v>
      </c>
      <c r="C3406" s="26" t="s">
        <v>190</v>
      </c>
      <c r="D3406" s="15">
        <v>500</v>
      </c>
      <c r="G3406" s="32">
        <f t="shared" si="67"/>
        <v>0</v>
      </c>
    </row>
    <row r="3407" spans="1:7" x14ac:dyDescent="0.25">
      <c r="A3407" s="6" t="s">
        <v>3967</v>
      </c>
      <c r="B3407" s="6" t="s">
        <v>89</v>
      </c>
      <c r="C3407" s="26" t="s">
        <v>190</v>
      </c>
      <c r="D3407" s="15">
        <v>1003</v>
      </c>
      <c r="G3407" s="32">
        <f t="shared" si="67"/>
        <v>0</v>
      </c>
    </row>
    <row r="3408" spans="1:7" x14ac:dyDescent="0.25">
      <c r="A3408" s="6" t="s">
        <v>3968</v>
      </c>
      <c r="B3408" s="6" t="s">
        <v>425</v>
      </c>
      <c r="C3408" s="26" t="s">
        <v>426</v>
      </c>
      <c r="D3408" s="15">
        <v>166</v>
      </c>
      <c r="G3408" s="32">
        <f t="shared" si="67"/>
        <v>0</v>
      </c>
    </row>
    <row r="3409" spans="1:7" x14ac:dyDescent="0.25">
      <c r="A3409" s="6" t="s">
        <v>3969</v>
      </c>
      <c r="B3409" s="6"/>
      <c r="C3409" s="26"/>
      <c r="D3409" s="15">
        <v>280</v>
      </c>
      <c r="G3409" s="32">
        <f t="shared" si="67"/>
        <v>0</v>
      </c>
    </row>
    <row r="3410" spans="1:7" x14ac:dyDescent="0.25">
      <c r="A3410" s="6" t="s">
        <v>3970</v>
      </c>
      <c r="B3410" s="6" t="s">
        <v>730</v>
      </c>
      <c r="C3410" s="26" t="s">
        <v>731</v>
      </c>
      <c r="D3410" s="15">
        <v>397</v>
      </c>
      <c r="G3410" s="32">
        <f t="shared" si="67"/>
        <v>0</v>
      </c>
    </row>
    <row r="3411" spans="1:7" x14ac:dyDescent="0.25">
      <c r="A3411" s="6" t="s">
        <v>3971</v>
      </c>
      <c r="B3411" s="6"/>
      <c r="C3411" s="26"/>
      <c r="D3411" s="15">
        <v>295</v>
      </c>
      <c r="G3411" s="32">
        <f t="shared" si="67"/>
        <v>0</v>
      </c>
    </row>
    <row r="3412" spans="1:7" x14ac:dyDescent="0.25">
      <c r="A3412" s="6" t="s">
        <v>3972</v>
      </c>
      <c r="B3412" s="6"/>
      <c r="C3412" s="26"/>
      <c r="D3412" s="15">
        <v>481</v>
      </c>
      <c r="G3412" s="32">
        <f t="shared" si="67"/>
        <v>0</v>
      </c>
    </row>
    <row r="3413" spans="1:7" x14ac:dyDescent="0.25">
      <c r="A3413" s="6" t="s">
        <v>3973</v>
      </c>
      <c r="B3413" s="6"/>
      <c r="C3413" s="26"/>
      <c r="D3413" s="15">
        <v>365</v>
      </c>
      <c r="G3413" s="32">
        <f t="shared" si="67"/>
        <v>0</v>
      </c>
    </row>
    <row r="3414" spans="1:7" x14ac:dyDescent="0.25">
      <c r="A3414" s="6" t="s">
        <v>3974</v>
      </c>
      <c r="B3414" s="6"/>
      <c r="C3414" s="26"/>
      <c r="D3414" s="15">
        <v>206</v>
      </c>
      <c r="G3414" s="32">
        <f t="shared" si="67"/>
        <v>0</v>
      </c>
    </row>
    <row r="3415" spans="1:7" x14ac:dyDescent="0.25">
      <c r="A3415" s="6" t="s">
        <v>3975</v>
      </c>
      <c r="B3415" s="6"/>
      <c r="C3415" s="26"/>
      <c r="D3415" s="15">
        <v>190</v>
      </c>
      <c r="G3415" s="32">
        <f t="shared" si="67"/>
        <v>0</v>
      </c>
    </row>
    <row r="3416" spans="1:7" x14ac:dyDescent="0.25">
      <c r="A3416" s="6" t="s">
        <v>3976</v>
      </c>
      <c r="B3416" s="6"/>
      <c r="C3416" s="26"/>
      <c r="D3416" s="15">
        <v>648.28</v>
      </c>
      <c r="G3416" s="32">
        <f t="shared" si="67"/>
        <v>0</v>
      </c>
    </row>
    <row r="3417" spans="1:7" x14ac:dyDescent="0.25">
      <c r="A3417" s="6" t="s">
        <v>3977</v>
      </c>
      <c r="B3417" s="6" t="s">
        <v>730</v>
      </c>
      <c r="C3417" s="26" t="s">
        <v>731</v>
      </c>
      <c r="D3417" s="15">
        <v>428</v>
      </c>
      <c r="G3417" s="32">
        <f t="shared" si="67"/>
        <v>0</v>
      </c>
    </row>
    <row r="3418" spans="1:7" x14ac:dyDescent="0.25">
      <c r="A3418" s="6" t="s">
        <v>3978</v>
      </c>
      <c r="B3418" s="6" t="s">
        <v>730</v>
      </c>
      <c r="C3418" s="26" t="s">
        <v>731</v>
      </c>
      <c r="D3418" s="15">
        <v>38</v>
      </c>
      <c r="G3418" s="32">
        <f t="shared" si="67"/>
        <v>0</v>
      </c>
    </row>
    <row r="3419" spans="1:7" x14ac:dyDescent="0.25">
      <c r="A3419" s="6" t="s">
        <v>3979</v>
      </c>
      <c r="B3419" s="6"/>
      <c r="C3419" s="26"/>
      <c r="D3419" s="15">
        <v>718</v>
      </c>
      <c r="G3419" s="32">
        <f t="shared" si="67"/>
        <v>0</v>
      </c>
    </row>
    <row r="3420" spans="1:7" x14ac:dyDescent="0.25">
      <c r="A3420" s="6" t="s">
        <v>3980</v>
      </c>
      <c r="B3420" s="6"/>
      <c r="C3420" s="26"/>
      <c r="D3420" s="15">
        <v>469</v>
      </c>
      <c r="G3420" s="32">
        <f t="shared" si="67"/>
        <v>0</v>
      </c>
    </row>
    <row r="3421" spans="1:7" x14ac:dyDescent="0.25">
      <c r="A3421" s="6" t="s">
        <v>3981</v>
      </c>
      <c r="B3421" s="6"/>
      <c r="C3421" s="26"/>
      <c r="D3421" s="15">
        <v>433</v>
      </c>
      <c r="G3421" s="32">
        <f t="shared" si="67"/>
        <v>0</v>
      </c>
    </row>
    <row r="3422" spans="1:7" x14ac:dyDescent="0.25">
      <c r="A3422" s="6" t="s">
        <v>3982</v>
      </c>
      <c r="B3422" s="6"/>
      <c r="C3422" s="26"/>
      <c r="D3422" s="15">
        <v>454</v>
      </c>
      <c r="G3422" s="32">
        <f t="shared" si="67"/>
        <v>0</v>
      </c>
    </row>
    <row r="3423" spans="1:7" x14ac:dyDescent="0.25">
      <c r="A3423" s="6" t="s">
        <v>3983</v>
      </c>
      <c r="B3423" s="6"/>
      <c r="C3423" s="26"/>
      <c r="D3423" s="15">
        <v>330</v>
      </c>
      <c r="G3423" s="32">
        <f t="shared" si="67"/>
        <v>0</v>
      </c>
    </row>
    <row r="3424" spans="1:7" x14ac:dyDescent="0.25">
      <c r="A3424" s="6" t="s">
        <v>3984</v>
      </c>
      <c r="B3424" s="6" t="s">
        <v>632</v>
      </c>
      <c r="C3424" s="26" t="s">
        <v>633</v>
      </c>
      <c r="D3424" s="15">
        <v>375</v>
      </c>
      <c r="G3424" s="32">
        <f t="shared" si="67"/>
        <v>0</v>
      </c>
    </row>
    <row r="3425" spans="1:7" x14ac:dyDescent="0.25">
      <c r="A3425" s="6" t="s">
        <v>3985</v>
      </c>
      <c r="B3425" s="6"/>
      <c r="C3425" s="26"/>
      <c r="D3425" s="15">
        <v>290</v>
      </c>
      <c r="G3425" s="32">
        <f t="shared" si="67"/>
        <v>0</v>
      </c>
    </row>
    <row r="3426" spans="1:7" x14ac:dyDescent="0.25">
      <c r="A3426" s="6" t="s">
        <v>3986</v>
      </c>
      <c r="B3426" s="6"/>
      <c r="C3426" s="26"/>
      <c r="D3426" s="15">
        <v>190</v>
      </c>
      <c r="G3426" s="32">
        <f t="shared" si="67"/>
        <v>0</v>
      </c>
    </row>
    <row r="3427" spans="1:7" x14ac:dyDescent="0.25">
      <c r="A3427" s="6" t="s">
        <v>3987</v>
      </c>
      <c r="B3427" s="6" t="s">
        <v>89</v>
      </c>
      <c r="C3427" s="26" t="s">
        <v>190</v>
      </c>
      <c r="D3427" s="15">
        <v>323</v>
      </c>
      <c r="G3427" s="32">
        <f t="shared" si="67"/>
        <v>0</v>
      </c>
    </row>
    <row r="3428" spans="1:7" x14ac:dyDescent="0.25">
      <c r="A3428" s="6" t="s">
        <v>3988</v>
      </c>
      <c r="B3428" s="6"/>
      <c r="C3428" s="26"/>
      <c r="D3428" s="15">
        <v>330</v>
      </c>
      <c r="G3428" s="32">
        <f t="shared" si="67"/>
        <v>0</v>
      </c>
    </row>
    <row r="3429" spans="1:7" x14ac:dyDescent="0.25">
      <c r="A3429" s="6" t="s">
        <v>3989</v>
      </c>
      <c r="B3429" s="6"/>
      <c r="C3429" s="26"/>
      <c r="D3429" s="15">
        <v>374</v>
      </c>
      <c r="G3429" s="32">
        <f t="shared" si="67"/>
        <v>0</v>
      </c>
    </row>
    <row r="3430" spans="1:7" x14ac:dyDescent="0.25">
      <c r="A3430" s="6" t="s">
        <v>3990</v>
      </c>
      <c r="B3430" s="6"/>
      <c r="C3430" s="26"/>
      <c r="D3430" s="15">
        <v>295</v>
      </c>
      <c r="G3430" s="32">
        <f t="shared" si="67"/>
        <v>0</v>
      </c>
    </row>
    <row r="3431" spans="1:7" x14ac:dyDescent="0.25">
      <c r="A3431" s="6" t="s">
        <v>3991</v>
      </c>
      <c r="B3431" s="6"/>
      <c r="C3431" s="26"/>
      <c r="D3431" s="15">
        <v>206.5</v>
      </c>
      <c r="G3431" s="32">
        <f t="shared" si="67"/>
        <v>0</v>
      </c>
    </row>
    <row r="3432" spans="1:7" x14ac:dyDescent="0.25">
      <c r="A3432" s="6" t="s">
        <v>3992</v>
      </c>
      <c r="B3432" s="6" t="s">
        <v>89</v>
      </c>
      <c r="C3432" s="26" t="s">
        <v>190</v>
      </c>
      <c r="D3432" s="15">
        <v>62</v>
      </c>
      <c r="G3432" s="32">
        <f t="shared" si="67"/>
        <v>0</v>
      </c>
    </row>
    <row r="3433" spans="1:7" x14ac:dyDescent="0.25">
      <c r="A3433" s="6" t="s">
        <v>3993</v>
      </c>
      <c r="B3433" s="6" t="s">
        <v>89</v>
      </c>
      <c r="C3433" s="26" t="s">
        <v>190</v>
      </c>
      <c r="D3433" s="15">
        <v>188</v>
      </c>
      <c r="G3433" s="32">
        <f t="shared" si="67"/>
        <v>0</v>
      </c>
    </row>
    <row r="3434" spans="1:7" x14ac:dyDescent="0.25">
      <c r="A3434" s="6" t="s">
        <v>3994</v>
      </c>
      <c r="B3434" s="6" t="s">
        <v>89</v>
      </c>
      <c r="C3434" s="26" t="s">
        <v>190</v>
      </c>
      <c r="D3434" s="15">
        <v>62</v>
      </c>
      <c r="G3434" s="32">
        <f t="shared" si="67"/>
        <v>0</v>
      </c>
    </row>
    <row r="3435" spans="1:7" x14ac:dyDescent="0.25">
      <c r="A3435" s="6" t="s">
        <v>3995</v>
      </c>
      <c r="B3435" s="6"/>
      <c r="C3435" s="26"/>
      <c r="D3435" s="15">
        <v>257</v>
      </c>
      <c r="G3435" s="32">
        <f t="shared" si="67"/>
        <v>0</v>
      </c>
    </row>
    <row r="3436" spans="1:7" x14ac:dyDescent="0.25">
      <c r="A3436" s="6" t="s">
        <v>3996</v>
      </c>
      <c r="B3436" s="6"/>
      <c r="C3436" s="26"/>
      <c r="D3436" s="15">
        <v>206</v>
      </c>
      <c r="G3436" s="32">
        <f t="shared" si="67"/>
        <v>0</v>
      </c>
    </row>
    <row r="3437" spans="1:7" x14ac:dyDescent="0.25">
      <c r="A3437" s="6" t="s">
        <v>3997</v>
      </c>
      <c r="B3437" s="6"/>
      <c r="C3437" s="26"/>
      <c r="D3437" s="15">
        <v>191</v>
      </c>
      <c r="G3437" s="32">
        <f t="shared" si="67"/>
        <v>0</v>
      </c>
    </row>
    <row r="3438" spans="1:7" x14ac:dyDescent="0.25">
      <c r="A3438" s="6" t="s">
        <v>3998</v>
      </c>
      <c r="B3438" s="6"/>
      <c r="C3438" s="26"/>
      <c r="D3438" s="15">
        <v>270</v>
      </c>
      <c r="G3438" s="32">
        <f t="shared" si="67"/>
        <v>0</v>
      </c>
    </row>
    <row r="3439" spans="1:7" x14ac:dyDescent="0.25">
      <c r="A3439" s="6" t="s">
        <v>3999</v>
      </c>
      <c r="B3439" s="6" t="s">
        <v>89</v>
      </c>
      <c r="C3439" s="26" t="s">
        <v>190</v>
      </c>
      <c r="D3439" s="15">
        <v>166</v>
      </c>
      <c r="G3439" s="32">
        <f t="shared" si="67"/>
        <v>0</v>
      </c>
    </row>
    <row r="3440" spans="1:7" x14ac:dyDescent="0.25">
      <c r="A3440" s="6" t="s">
        <v>4000</v>
      </c>
      <c r="B3440" s="6"/>
      <c r="C3440" s="26"/>
      <c r="D3440" s="15">
        <v>171</v>
      </c>
      <c r="G3440" s="32">
        <f t="shared" si="67"/>
        <v>0</v>
      </c>
    </row>
    <row r="3441" spans="1:7" x14ac:dyDescent="0.25">
      <c r="A3441" s="6" t="s">
        <v>4001</v>
      </c>
      <c r="B3441" s="6"/>
      <c r="C3441" s="26"/>
      <c r="D3441" s="15">
        <v>235</v>
      </c>
      <c r="G3441" s="32">
        <f t="shared" si="67"/>
        <v>0</v>
      </c>
    </row>
    <row r="3442" spans="1:7" x14ac:dyDescent="0.25">
      <c r="A3442" s="6" t="s">
        <v>4002</v>
      </c>
      <c r="B3442" s="6"/>
      <c r="C3442" s="26"/>
      <c r="D3442" s="15">
        <v>418.5</v>
      </c>
      <c r="G3442" s="32">
        <f t="shared" si="67"/>
        <v>0</v>
      </c>
    </row>
    <row r="3443" spans="1:7" x14ac:dyDescent="0.25">
      <c r="A3443" s="6" t="s">
        <v>4003</v>
      </c>
      <c r="B3443" s="6"/>
      <c r="C3443" s="26"/>
      <c r="D3443" s="15">
        <v>519.5</v>
      </c>
      <c r="G3443" s="32">
        <f t="shared" si="67"/>
        <v>0</v>
      </c>
    </row>
    <row r="3444" spans="1:7" x14ac:dyDescent="0.25">
      <c r="A3444" s="6" t="s">
        <v>4004</v>
      </c>
      <c r="B3444" s="6"/>
      <c r="C3444" s="26"/>
      <c r="D3444" s="15">
        <v>286</v>
      </c>
      <c r="G3444" s="32">
        <f t="shared" si="67"/>
        <v>0</v>
      </c>
    </row>
    <row r="3445" spans="1:7" x14ac:dyDescent="0.25">
      <c r="A3445" s="6" t="s">
        <v>4005</v>
      </c>
      <c r="B3445" s="6"/>
      <c r="C3445" s="26"/>
      <c r="D3445" s="15">
        <v>839</v>
      </c>
      <c r="G3445" s="32">
        <f t="shared" si="67"/>
        <v>0</v>
      </c>
    </row>
    <row r="3446" spans="1:7" x14ac:dyDescent="0.25">
      <c r="A3446" s="6" t="s">
        <v>4006</v>
      </c>
      <c r="B3446" s="6" t="s">
        <v>4007</v>
      </c>
      <c r="C3446" s="26" t="s">
        <v>4008</v>
      </c>
      <c r="D3446" s="15">
        <v>564</v>
      </c>
      <c r="G3446" s="32">
        <f t="shared" si="67"/>
        <v>0</v>
      </c>
    </row>
    <row r="3447" spans="1:7" x14ac:dyDescent="0.25">
      <c r="A3447" s="6" t="s">
        <v>4009</v>
      </c>
      <c r="B3447" s="6"/>
      <c r="C3447" s="26"/>
      <c r="D3447" s="15">
        <v>312</v>
      </c>
      <c r="G3447" s="32">
        <f t="shared" si="67"/>
        <v>0</v>
      </c>
    </row>
    <row r="3448" spans="1:7" x14ac:dyDescent="0.25">
      <c r="A3448" s="6" t="s">
        <v>4010</v>
      </c>
      <c r="B3448" s="6"/>
      <c r="C3448" s="26"/>
      <c r="D3448" s="15">
        <v>580.5</v>
      </c>
      <c r="G3448" s="32">
        <f t="shared" si="67"/>
        <v>0</v>
      </c>
    </row>
    <row r="3449" spans="1:7" x14ac:dyDescent="0.25">
      <c r="A3449" s="6" t="s">
        <v>4011</v>
      </c>
      <c r="B3449" s="6" t="s">
        <v>89</v>
      </c>
      <c r="C3449" s="26" t="s">
        <v>190</v>
      </c>
      <c r="D3449" s="15">
        <v>62</v>
      </c>
      <c r="G3449" s="32">
        <f t="shared" si="67"/>
        <v>0</v>
      </c>
    </row>
    <row r="3450" spans="1:7" x14ac:dyDescent="0.25">
      <c r="A3450" s="6" t="s">
        <v>4012</v>
      </c>
      <c r="B3450" s="6" t="s">
        <v>89</v>
      </c>
      <c r="C3450" s="26" t="s">
        <v>190</v>
      </c>
      <c r="D3450" s="15">
        <v>62</v>
      </c>
      <c r="G3450" s="32">
        <f t="shared" si="67"/>
        <v>0</v>
      </c>
    </row>
    <row r="3451" spans="1:7" x14ac:dyDescent="0.25">
      <c r="A3451" s="6" t="s">
        <v>4013</v>
      </c>
      <c r="B3451" s="6" t="s">
        <v>89</v>
      </c>
      <c r="C3451" s="26" t="s">
        <v>190</v>
      </c>
      <c r="D3451" s="15">
        <v>344</v>
      </c>
      <c r="G3451" s="32">
        <f t="shared" si="67"/>
        <v>0</v>
      </c>
    </row>
    <row r="3452" spans="1:7" x14ac:dyDescent="0.25">
      <c r="A3452" s="6" t="s">
        <v>4014</v>
      </c>
      <c r="B3452" s="6"/>
      <c r="C3452" s="26"/>
      <c r="D3452" s="15">
        <v>390</v>
      </c>
      <c r="G3452" s="32">
        <f t="shared" si="67"/>
        <v>0</v>
      </c>
    </row>
    <row r="3453" spans="1:7" x14ac:dyDescent="0.25">
      <c r="A3453" s="6" t="s">
        <v>4015</v>
      </c>
      <c r="B3453" s="6" t="s">
        <v>89</v>
      </c>
      <c r="C3453" s="26" t="s">
        <v>190</v>
      </c>
      <c r="D3453" s="15">
        <v>145</v>
      </c>
      <c r="G3453" s="32">
        <f t="shared" si="67"/>
        <v>0</v>
      </c>
    </row>
    <row r="3454" spans="1:7" x14ac:dyDescent="0.25">
      <c r="A3454" s="6" t="s">
        <v>4016</v>
      </c>
      <c r="B3454" s="6" t="s">
        <v>89</v>
      </c>
      <c r="C3454" s="26" t="s">
        <v>190</v>
      </c>
      <c r="D3454" s="15">
        <v>376</v>
      </c>
      <c r="G3454" s="32">
        <f t="shared" si="67"/>
        <v>0</v>
      </c>
    </row>
    <row r="3455" spans="1:7" x14ac:dyDescent="0.25">
      <c r="A3455" s="6" t="s">
        <v>4017</v>
      </c>
      <c r="B3455" s="6"/>
      <c r="C3455" s="26"/>
      <c r="D3455" s="15">
        <v>131</v>
      </c>
      <c r="G3455" s="32">
        <f t="shared" si="67"/>
        <v>0</v>
      </c>
    </row>
    <row r="3456" spans="1:7" x14ac:dyDescent="0.25">
      <c r="A3456" s="6" t="s">
        <v>4018</v>
      </c>
      <c r="B3456" s="6" t="s">
        <v>89</v>
      </c>
      <c r="C3456" s="26" t="s">
        <v>190</v>
      </c>
      <c r="D3456" s="15">
        <v>260</v>
      </c>
      <c r="G3456" s="32">
        <f t="shared" si="67"/>
        <v>0</v>
      </c>
    </row>
    <row r="3457" spans="1:7" x14ac:dyDescent="0.25">
      <c r="A3457" s="6" t="s">
        <v>4019</v>
      </c>
      <c r="B3457" s="6"/>
      <c r="C3457" s="26"/>
      <c r="D3457" s="15">
        <v>624</v>
      </c>
      <c r="G3457" s="32">
        <f t="shared" si="67"/>
        <v>0</v>
      </c>
    </row>
    <row r="3458" spans="1:7" x14ac:dyDescent="0.25">
      <c r="A3458" s="6" t="s">
        <v>4020</v>
      </c>
      <c r="B3458" s="6"/>
      <c r="C3458" s="26"/>
      <c r="D3458" s="15">
        <v>410</v>
      </c>
      <c r="G3458" s="32">
        <f t="shared" si="67"/>
        <v>0</v>
      </c>
    </row>
    <row r="3459" spans="1:7" x14ac:dyDescent="0.25">
      <c r="A3459" s="6" t="s">
        <v>4021</v>
      </c>
      <c r="B3459" s="6"/>
      <c r="C3459" s="26"/>
      <c r="D3459" s="15">
        <v>349</v>
      </c>
      <c r="G3459" s="32">
        <f t="shared" ref="G3459:G3522" si="68">SUMIF($B:$B,F3459,$D:$D)</f>
        <v>0</v>
      </c>
    </row>
    <row r="3460" spans="1:7" x14ac:dyDescent="0.25">
      <c r="A3460" s="6" t="s">
        <v>4022</v>
      </c>
      <c r="B3460" s="6" t="s">
        <v>4023</v>
      </c>
      <c r="C3460" s="26" t="s">
        <v>4024</v>
      </c>
      <c r="D3460" s="15">
        <v>98</v>
      </c>
      <c r="G3460" s="32">
        <f t="shared" si="68"/>
        <v>0</v>
      </c>
    </row>
    <row r="3461" spans="1:7" x14ac:dyDescent="0.25">
      <c r="A3461" s="6" t="s">
        <v>4025</v>
      </c>
      <c r="B3461" s="6"/>
      <c r="C3461" s="26"/>
      <c r="D3461" s="15">
        <v>256</v>
      </c>
      <c r="G3461" s="32">
        <f t="shared" si="68"/>
        <v>0</v>
      </c>
    </row>
    <row r="3462" spans="1:7" x14ac:dyDescent="0.25">
      <c r="A3462" s="6" t="s">
        <v>4026</v>
      </c>
      <c r="B3462" s="6"/>
      <c r="C3462" s="26"/>
      <c r="D3462" s="15">
        <v>161</v>
      </c>
      <c r="G3462" s="32">
        <f t="shared" si="68"/>
        <v>0</v>
      </c>
    </row>
    <row r="3463" spans="1:7" x14ac:dyDescent="0.25">
      <c r="A3463" s="6" t="s">
        <v>4027</v>
      </c>
      <c r="B3463" s="6"/>
      <c r="C3463" s="26"/>
      <c r="D3463" s="15">
        <v>203</v>
      </c>
      <c r="G3463" s="32">
        <f t="shared" si="68"/>
        <v>0</v>
      </c>
    </row>
    <row r="3464" spans="1:7" x14ac:dyDescent="0.25">
      <c r="A3464" s="6" t="s">
        <v>4028</v>
      </c>
      <c r="B3464" s="6" t="s">
        <v>4029</v>
      </c>
      <c r="C3464" s="26" t="s">
        <v>4030</v>
      </c>
      <c r="D3464" s="15">
        <v>238</v>
      </c>
      <c r="G3464" s="32">
        <f t="shared" si="68"/>
        <v>0</v>
      </c>
    </row>
    <row r="3465" spans="1:7" x14ac:dyDescent="0.25">
      <c r="A3465" s="6" t="s">
        <v>4031</v>
      </c>
      <c r="B3465" s="6" t="s">
        <v>89</v>
      </c>
      <c r="C3465" s="26" t="s">
        <v>190</v>
      </c>
      <c r="D3465" s="15">
        <v>230</v>
      </c>
      <c r="G3465" s="32">
        <f t="shared" si="68"/>
        <v>0</v>
      </c>
    </row>
    <row r="3466" spans="1:7" x14ac:dyDescent="0.25">
      <c r="A3466" s="6" t="s">
        <v>4032</v>
      </c>
      <c r="B3466" s="6"/>
      <c r="C3466" s="26"/>
      <c r="D3466" s="15">
        <v>290</v>
      </c>
      <c r="G3466" s="32">
        <f t="shared" si="68"/>
        <v>0</v>
      </c>
    </row>
    <row r="3467" spans="1:7" x14ac:dyDescent="0.25">
      <c r="A3467" s="6" t="s">
        <v>4033</v>
      </c>
      <c r="B3467" s="6" t="s">
        <v>89</v>
      </c>
      <c r="C3467" s="26" t="s">
        <v>190</v>
      </c>
      <c r="D3467" s="15">
        <v>167</v>
      </c>
      <c r="G3467" s="32">
        <f t="shared" si="68"/>
        <v>0</v>
      </c>
    </row>
    <row r="3468" spans="1:7" x14ac:dyDescent="0.25">
      <c r="A3468" s="6" t="s">
        <v>4034</v>
      </c>
      <c r="B3468" s="6" t="s">
        <v>4035</v>
      </c>
      <c r="C3468" s="26" t="s">
        <v>4036</v>
      </c>
      <c r="D3468" s="15">
        <v>488</v>
      </c>
      <c r="G3468" s="32">
        <f t="shared" si="68"/>
        <v>0</v>
      </c>
    </row>
    <row r="3469" spans="1:7" x14ac:dyDescent="0.25">
      <c r="A3469" s="6" t="s">
        <v>4037</v>
      </c>
      <c r="B3469" s="6"/>
      <c r="C3469" s="26"/>
      <c r="D3469" s="15">
        <v>495</v>
      </c>
      <c r="G3469" s="32">
        <f t="shared" si="68"/>
        <v>0</v>
      </c>
    </row>
    <row r="3470" spans="1:7" x14ac:dyDescent="0.25">
      <c r="A3470" s="6" t="s">
        <v>4038</v>
      </c>
      <c r="B3470" s="6"/>
      <c r="C3470" s="26"/>
      <c r="D3470" s="15">
        <v>356</v>
      </c>
      <c r="G3470" s="32">
        <f t="shared" si="68"/>
        <v>0</v>
      </c>
    </row>
    <row r="3471" spans="1:7" x14ac:dyDescent="0.25">
      <c r="A3471" s="6" t="s">
        <v>4039</v>
      </c>
      <c r="B3471" s="6"/>
      <c r="C3471" s="26"/>
      <c r="D3471" s="15">
        <v>1241</v>
      </c>
      <c r="G3471" s="32">
        <f t="shared" si="68"/>
        <v>0</v>
      </c>
    </row>
    <row r="3472" spans="1:7" x14ac:dyDescent="0.25">
      <c r="A3472" s="6" t="s">
        <v>4040</v>
      </c>
      <c r="B3472" s="6"/>
      <c r="C3472" s="26"/>
      <c r="D3472" s="15">
        <v>625</v>
      </c>
      <c r="G3472" s="32">
        <f t="shared" si="68"/>
        <v>0</v>
      </c>
    </row>
    <row r="3473" spans="1:7" x14ac:dyDescent="0.25">
      <c r="A3473" s="6" t="s">
        <v>4041</v>
      </c>
      <c r="B3473" s="6"/>
      <c r="C3473" s="26"/>
      <c r="D3473" s="15">
        <v>941</v>
      </c>
      <c r="G3473" s="32">
        <f t="shared" si="68"/>
        <v>0</v>
      </c>
    </row>
    <row r="3474" spans="1:7" x14ac:dyDescent="0.25">
      <c r="A3474" s="6" t="s">
        <v>4042</v>
      </c>
      <c r="B3474" s="6"/>
      <c r="C3474" s="26"/>
      <c r="D3474" s="15">
        <v>305</v>
      </c>
      <c r="G3474" s="32">
        <f t="shared" si="68"/>
        <v>0</v>
      </c>
    </row>
    <row r="3475" spans="1:7" x14ac:dyDescent="0.25">
      <c r="A3475" s="6" t="s">
        <v>4043</v>
      </c>
      <c r="B3475" s="6" t="s">
        <v>4044</v>
      </c>
      <c r="C3475" s="26" t="s">
        <v>4045</v>
      </c>
      <c r="D3475" s="15">
        <v>1114</v>
      </c>
      <c r="G3475" s="32">
        <f t="shared" si="68"/>
        <v>0</v>
      </c>
    </row>
    <row r="3476" spans="1:7" x14ac:dyDescent="0.25">
      <c r="A3476" s="6" t="s">
        <v>4046</v>
      </c>
      <c r="B3476" s="6"/>
      <c r="C3476" s="26"/>
      <c r="D3476" s="15">
        <v>161</v>
      </c>
      <c r="G3476" s="32">
        <f t="shared" si="68"/>
        <v>0</v>
      </c>
    </row>
    <row r="3477" spans="1:7" x14ac:dyDescent="0.25">
      <c r="A3477" s="6" t="s">
        <v>4047</v>
      </c>
      <c r="B3477" s="6"/>
      <c r="C3477" s="26"/>
      <c r="D3477" s="15">
        <v>150</v>
      </c>
      <c r="G3477" s="32">
        <f t="shared" si="68"/>
        <v>0</v>
      </c>
    </row>
    <row r="3478" spans="1:7" x14ac:dyDescent="0.25">
      <c r="A3478" s="6" t="s">
        <v>4048</v>
      </c>
      <c r="B3478" s="6"/>
      <c r="C3478" s="26"/>
      <c r="D3478" s="15">
        <v>230</v>
      </c>
      <c r="G3478" s="32">
        <f t="shared" si="68"/>
        <v>0</v>
      </c>
    </row>
    <row r="3479" spans="1:7" x14ac:dyDescent="0.25">
      <c r="A3479" s="6" t="s">
        <v>4049</v>
      </c>
      <c r="B3479" s="6"/>
      <c r="C3479" s="26"/>
      <c r="D3479" s="15">
        <v>180</v>
      </c>
      <c r="G3479" s="32">
        <f t="shared" si="68"/>
        <v>0</v>
      </c>
    </row>
    <row r="3480" spans="1:7" x14ac:dyDescent="0.25">
      <c r="A3480" s="6" t="s">
        <v>4050</v>
      </c>
      <c r="B3480" s="6"/>
      <c r="C3480" s="26"/>
      <c r="D3480" s="15">
        <v>131</v>
      </c>
      <c r="G3480" s="32">
        <f t="shared" si="68"/>
        <v>0</v>
      </c>
    </row>
    <row r="3481" spans="1:7" x14ac:dyDescent="0.25">
      <c r="A3481" s="6" t="s">
        <v>4051</v>
      </c>
      <c r="B3481" s="6"/>
      <c r="C3481" s="26"/>
      <c r="D3481" s="15">
        <v>535</v>
      </c>
      <c r="G3481" s="32">
        <f t="shared" si="68"/>
        <v>0</v>
      </c>
    </row>
    <row r="3482" spans="1:7" x14ac:dyDescent="0.25">
      <c r="A3482" s="6" t="s">
        <v>4052</v>
      </c>
      <c r="B3482" s="6"/>
      <c r="C3482" s="26"/>
      <c r="D3482" s="15">
        <v>205</v>
      </c>
      <c r="G3482" s="32">
        <f t="shared" si="68"/>
        <v>0</v>
      </c>
    </row>
    <row r="3483" spans="1:7" x14ac:dyDescent="0.25">
      <c r="A3483" s="6" t="s">
        <v>4053</v>
      </c>
      <c r="B3483" s="6"/>
      <c r="C3483" s="26"/>
      <c r="D3483" s="15">
        <v>176</v>
      </c>
      <c r="G3483" s="32">
        <f t="shared" si="68"/>
        <v>0</v>
      </c>
    </row>
    <row r="3484" spans="1:7" x14ac:dyDescent="0.25">
      <c r="A3484" s="6" t="s">
        <v>4054</v>
      </c>
      <c r="B3484" s="6"/>
      <c r="C3484" s="26"/>
      <c r="D3484" s="15">
        <v>807</v>
      </c>
      <c r="G3484" s="32">
        <f t="shared" si="68"/>
        <v>0</v>
      </c>
    </row>
    <row r="3485" spans="1:7" x14ac:dyDescent="0.25">
      <c r="A3485" s="6" t="s">
        <v>4055</v>
      </c>
      <c r="B3485" s="6" t="s">
        <v>89</v>
      </c>
      <c r="C3485" s="26" t="s">
        <v>190</v>
      </c>
      <c r="D3485" s="15">
        <v>75</v>
      </c>
      <c r="G3485" s="32">
        <f t="shared" si="68"/>
        <v>0</v>
      </c>
    </row>
    <row r="3486" spans="1:7" x14ac:dyDescent="0.25">
      <c r="A3486" s="6" t="s">
        <v>4056</v>
      </c>
      <c r="B3486" s="6" t="s">
        <v>89</v>
      </c>
      <c r="C3486" s="26" t="s">
        <v>190</v>
      </c>
      <c r="D3486" s="15">
        <v>114</v>
      </c>
      <c r="G3486" s="32">
        <f t="shared" si="68"/>
        <v>0</v>
      </c>
    </row>
    <row r="3487" spans="1:7" x14ac:dyDescent="0.25">
      <c r="A3487" s="6" t="s">
        <v>4057</v>
      </c>
      <c r="B3487" s="6" t="s">
        <v>4058</v>
      </c>
      <c r="C3487" s="26" t="s">
        <v>4059</v>
      </c>
      <c r="D3487" s="15">
        <v>114</v>
      </c>
      <c r="G3487" s="32">
        <f t="shared" si="68"/>
        <v>0</v>
      </c>
    </row>
    <row r="3488" spans="1:7" x14ac:dyDescent="0.25">
      <c r="A3488" s="6" t="s">
        <v>4060</v>
      </c>
      <c r="B3488" s="6" t="s">
        <v>4061</v>
      </c>
      <c r="C3488" s="26" t="s">
        <v>4062</v>
      </c>
      <c r="D3488" s="15">
        <v>284</v>
      </c>
      <c r="G3488" s="32">
        <f t="shared" si="68"/>
        <v>0</v>
      </c>
    </row>
    <row r="3489" spans="1:7" x14ac:dyDescent="0.25">
      <c r="A3489" s="6" t="s">
        <v>4063</v>
      </c>
      <c r="B3489" s="6"/>
      <c r="C3489" s="26"/>
      <c r="D3489" s="15">
        <v>355</v>
      </c>
      <c r="G3489" s="32">
        <f t="shared" si="68"/>
        <v>0</v>
      </c>
    </row>
    <row r="3490" spans="1:7" x14ac:dyDescent="0.25">
      <c r="A3490" s="6" t="s">
        <v>4064</v>
      </c>
      <c r="B3490" s="6"/>
      <c r="C3490" s="26"/>
      <c r="D3490" s="15">
        <v>450</v>
      </c>
      <c r="G3490" s="32">
        <f t="shared" si="68"/>
        <v>0</v>
      </c>
    </row>
    <row r="3491" spans="1:7" x14ac:dyDescent="0.25">
      <c r="A3491" s="6" t="s">
        <v>4065</v>
      </c>
      <c r="B3491" s="6" t="s">
        <v>89</v>
      </c>
      <c r="C3491" s="26" t="s">
        <v>190</v>
      </c>
      <c r="D3491" s="15">
        <v>218</v>
      </c>
      <c r="G3491" s="32">
        <f t="shared" si="68"/>
        <v>0</v>
      </c>
    </row>
    <row r="3492" spans="1:7" x14ac:dyDescent="0.25">
      <c r="A3492" s="6" t="s">
        <v>4066</v>
      </c>
      <c r="B3492" s="6" t="s">
        <v>4067</v>
      </c>
      <c r="C3492" s="26" t="s">
        <v>576</v>
      </c>
      <c r="D3492" s="15">
        <v>416</v>
      </c>
      <c r="G3492" s="32">
        <f t="shared" si="68"/>
        <v>0</v>
      </c>
    </row>
    <row r="3493" spans="1:7" x14ac:dyDescent="0.25">
      <c r="A3493" s="6" t="s">
        <v>4068</v>
      </c>
      <c r="B3493" s="6" t="s">
        <v>4069</v>
      </c>
      <c r="C3493" s="26" t="s">
        <v>4070</v>
      </c>
      <c r="D3493" s="15">
        <v>271</v>
      </c>
      <c r="G3493" s="32">
        <f t="shared" si="68"/>
        <v>0</v>
      </c>
    </row>
    <row r="3494" spans="1:7" x14ac:dyDescent="0.25">
      <c r="A3494" s="6" t="s">
        <v>4071</v>
      </c>
      <c r="B3494" s="6" t="s">
        <v>4072</v>
      </c>
      <c r="C3494" s="26" t="s">
        <v>4073</v>
      </c>
      <c r="D3494" s="15">
        <v>1384</v>
      </c>
      <c r="G3494" s="32">
        <f t="shared" si="68"/>
        <v>0</v>
      </c>
    </row>
    <row r="3495" spans="1:7" x14ac:dyDescent="0.25">
      <c r="A3495" s="6" t="s">
        <v>4074</v>
      </c>
      <c r="B3495" s="6"/>
      <c r="C3495" s="26"/>
      <c r="D3495" s="15">
        <v>116.5</v>
      </c>
      <c r="G3495" s="32">
        <f t="shared" si="68"/>
        <v>0</v>
      </c>
    </row>
    <row r="3496" spans="1:7" x14ac:dyDescent="0.25">
      <c r="A3496" s="6" t="s">
        <v>4075</v>
      </c>
      <c r="B3496" s="6"/>
      <c r="C3496" s="26"/>
      <c r="D3496" s="15">
        <v>180</v>
      </c>
      <c r="G3496" s="32">
        <f t="shared" si="68"/>
        <v>0</v>
      </c>
    </row>
    <row r="3497" spans="1:7" x14ac:dyDescent="0.25">
      <c r="A3497" s="6" t="s">
        <v>4076</v>
      </c>
      <c r="B3497" s="6"/>
      <c r="C3497" s="26"/>
      <c r="D3497" s="15">
        <v>343</v>
      </c>
      <c r="G3497" s="32">
        <f t="shared" si="68"/>
        <v>0</v>
      </c>
    </row>
    <row r="3498" spans="1:7" x14ac:dyDescent="0.25">
      <c r="A3498" s="6" t="s">
        <v>4077</v>
      </c>
      <c r="B3498" s="6" t="s">
        <v>89</v>
      </c>
      <c r="C3498" s="26" t="s">
        <v>190</v>
      </c>
      <c r="D3498" s="15">
        <v>99</v>
      </c>
      <c r="G3498" s="32">
        <f t="shared" si="68"/>
        <v>0</v>
      </c>
    </row>
    <row r="3499" spans="1:7" x14ac:dyDescent="0.25">
      <c r="A3499" s="6" t="s">
        <v>4078</v>
      </c>
      <c r="B3499" s="6"/>
      <c r="C3499" s="26"/>
      <c r="D3499" s="15">
        <v>192.3</v>
      </c>
      <c r="G3499" s="32">
        <f t="shared" si="68"/>
        <v>0</v>
      </c>
    </row>
    <row r="3500" spans="1:7" x14ac:dyDescent="0.25">
      <c r="A3500" s="6" t="s">
        <v>4079</v>
      </c>
      <c r="B3500" s="6"/>
      <c r="C3500" s="26"/>
      <c r="D3500" s="15">
        <v>446</v>
      </c>
      <c r="G3500" s="32">
        <f t="shared" si="68"/>
        <v>0</v>
      </c>
    </row>
    <row r="3501" spans="1:7" x14ac:dyDescent="0.25">
      <c r="A3501" s="6" t="s">
        <v>4080</v>
      </c>
      <c r="B3501" s="6"/>
      <c r="C3501" s="26"/>
      <c r="D3501" s="15">
        <v>549</v>
      </c>
      <c r="G3501" s="32">
        <f t="shared" si="68"/>
        <v>0</v>
      </c>
    </row>
    <row r="3502" spans="1:7" x14ac:dyDescent="0.25">
      <c r="A3502" s="6" t="s">
        <v>4081</v>
      </c>
      <c r="B3502" s="6" t="s">
        <v>89</v>
      </c>
      <c r="C3502" s="26" t="s">
        <v>190</v>
      </c>
      <c r="D3502" s="15">
        <v>607</v>
      </c>
      <c r="G3502" s="32">
        <f t="shared" si="68"/>
        <v>0</v>
      </c>
    </row>
    <row r="3503" spans="1:7" x14ac:dyDescent="0.25">
      <c r="A3503" s="6" t="s">
        <v>4082</v>
      </c>
      <c r="B3503" s="6"/>
      <c r="C3503" s="26"/>
      <c r="D3503" s="15">
        <v>216</v>
      </c>
      <c r="G3503" s="32">
        <f t="shared" si="68"/>
        <v>0</v>
      </c>
    </row>
    <row r="3504" spans="1:7" x14ac:dyDescent="0.25">
      <c r="A3504" s="6" t="s">
        <v>4083</v>
      </c>
      <c r="B3504" s="6"/>
      <c r="C3504" s="26"/>
      <c r="D3504" s="15">
        <v>185.3</v>
      </c>
      <c r="G3504" s="32">
        <f t="shared" si="68"/>
        <v>0</v>
      </c>
    </row>
    <row r="3505" spans="1:7" x14ac:dyDescent="0.25">
      <c r="A3505" s="6" t="s">
        <v>4084</v>
      </c>
      <c r="B3505" s="6"/>
      <c r="C3505" s="26"/>
      <c r="D3505" s="15">
        <v>275</v>
      </c>
      <c r="G3505" s="32">
        <f t="shared" si="68"/>
        <v>0</v>
      </c>
    </row>
    <row r="3506" spans="1:7" x14ac:dyDescent="0.25">
      <c r="A3506" s="6" t="s">
        <v>4085</v>
      </c>
      <c r="B3506" s="6"/>
      <c r="C3506" s="26"/>
      <c r="D3506" s="15">
        <v>190</v>
      </c>
      <c r="G3506" s="32">
        <f t="shared" si="68"/>
        <v>0</v>
      </c>
    </row>
    <row r="3507" spans="1:7" x14ac:dyDescent="0.25">
      <c r="A3507" s="6" t="s">
        <v>4086</v>
      </c>
      <c r="B3507" s="6" t="s">
        <v>89</v>
      </c>
      <c r="C3507" s="26" t="s">
        <v>190</v>
      </c>
      <c r="D3507" s="15">
        <v>439</v>
      </c>
      <c r="G3507" s="32">
        <f t="shared" si="68"/>
        <v>0</v>
      </c>
    </row>
    <row r="3508" spans="1:7" x14ac:dyDescent="0.25">
      <c r="A3508" s="6" t="s">
        <v>4087</v>
      </c>
      <c r="B3508" s="6"/>
      <c r="C3508" s="26"/>
      <c r="D3508" s="15">
        <v>306</v>
      </c>
      <c r="G3508" s="32">
        <f t="shared" si="68"/>
        <v>0</v>
      </c>
    </row>
    <row r="3509" spans="1:7" x14ac:dyDescent="0.25">
      <c r="A3509" s="6" t="s">
        <v>4088</v>
      </c>
      <c r="B3509" s="6"/>
      <c r="C3509" s="26"/>
      <c r="D3509" s="15">
        <v>345</v>
      </c>
      <c r="G3509" s="32">
        <f t="shared" si="68"/>
        <v>0</v>
      </c>
    </row>
    <row r="3510" spans="1:7" x14ac:dyDescent="0.25">
      <c r="A3510" s="6" t="s">
        <v>4089</v>
      </c>
      <c r="B3510" s="6"/>
      <c r="C3510" s="26"/>
      <c r="D3510" s="15">
        <v>170</v>
      </c>
      <c r="G3510" s="32">
        <f t="shared" si="68"/>
        <v>0</v>
      </c>
    </row>
    <row r="3511" spans="1:7" x14ac:dyDescent="0.25">
      <c r="A3511" s="6" t="s">
        <v>4090</v>
      </c>
      <c r="B3511" s="6"/>
      <c r="C3511" s="26"/>
      <c r="D3511" s="15">
        <v>686</v>
      </c>
      <c r="G3511" s="32">
        <f t="shared" si="68"/>
        <v>0</v>
      </c>
    </row>
    <row r="3512" spans="1:7" x14ac:dyDescent="0.25">
      <c r="A3512" s="6" t="s">
        <v>4091</v>
      </c>
      <c r="B3512" s="6" t="s">
        <v>89</v>
      </c>
      <c r="C3512" s="26" t="s">
        <v>190</v>
      </c>
      <c r="D3512" s="15">
        <v>146</v>
      </c>
      <c r="G3512" s="32">
        <f t="shared" si="68"/>
        <v>0</v>
      </c>
    </row>
    <row r="3513" spans="1:7" x14ac:dyDescent="0.25">
      <c r="A3513" s="6" t="s">
        <v>4092</v>
      </c>
      <c r="B3513" s="6"/>
      <c r="C3513" s="26"/>
      <c r="D3513" s="15">
        <v>653</v>
      </c>
      <c r="G3513" s="32">
        <f t="shared" si="68"/>
        <v>0</v>
      </c>
    </row>
    <row r="3514" spans="1:7" x14ac:dyDescent="0.25">
      <c r="A3514" s="6" t="s">
        <v>4093</v>
      </c>
      <c r="B3514" s="6"/>
      <c r="C3514" s="26"/>
      <c r="D3514" s="15">
        <v>534.5</v>
      </c>
      <c r="G3514" s="32">
        <f t="shared" si="68"/>
        <v>0</v>
      </c>
    </row>
    <row r="3515" spans="1:7" x14ac:dyDescent="0.25">
      <c r="A3515" s="6" t="s">
        <v>4094</v>
      </c>
      <c r="B3515" s="6" t="s">
        <v>89</v>
      </c>
      <c r="C3515" s="26" t="s">
        <v>190</v>
      </c>
      <c r="D3515" s="15">
        <v>270</v>
      </c>
      <c r="G3515" s="32">
        <f t="shared" si="68"/>
        <v>0</v>
      </c>
    </row>
    <row r="3516" spans="1:7" x14ac:dyDescent="0.25">
      <c r="A3516" s="6" t="s">
        <v>4095</v>
      </c>
      <c r="B3516" s="6"/>
      <c r="C3516" s="26"/>
      <c r="D3516" s="15">
        <v>161</v>
      </c>
      <c r="G3516" s="32">
        <f t="shared" si="68"/>
        <v>0</v>
      </c>
    </row>
    <row r="3517" spans="1:7" x14ac:dyDescent="0.25">
      <c r="A3517" s="6" t="s">
        <v>4096</v>
      </c>
      <c r="B3517" s="6"/>
      <c r="C3517" s="26"/>
      <c r="D3517" s="15">
        <v>663</v>
      </c>
      <c r="G3517" s="32">
        <f t="shared" si="68"/>
        <v>0</v>
      </c>
    </row>
    <row r="3518" spans="1:7" x14ac:dyDescent="0.25">
      <c r="A3518" s="6" t="s">
        <v>4097</v>
      </c>
      <c r="B3518" s="6" t="s">
        <v>89</v>
      </c>
      <c r="C3518" s="26" t="s">
        <v>190</v>
      </c>
      <c r="D3518" s="15">
        <v>627</v>
      </c>
      <c r="G3518" s="32">
        <f t="shared" si="68"/>
        <v>0</v>
      </c>
    </row>
    <row r="3519" spans="1:7" x14ac:dyDescent="0.25">
      <c r="A3519" s="6" t="s">
        <v>4098</v>
      </c>
      <c r="B3519" s="6"/>
      <c r="C3519" s="26"/>
      <c r="D3519" s="15">
        <v>365.5</v>
      </c>
      <c r="G3519" s="32">
        <f t="shared" si="68"/>
        <v>0</v>
      </c>
    </row>
    <row r="3520" spans="1:7" x14ac:dyDescent="0.25">
      <c r="A3520" s="6" t="s">
        <v>4099</v>
      </c>
      <c r="B3520" s="6"/>
      <c r="C3520" s="26"/>
      <c r="D3520" s="15">
        <v>656</v>
      </c>
      <c r="G3520" s="32">
        <f t="shared" si="68"/>
        <v>0</v>
      </c>
    </row>
    <row r="3521" spans="1:7" x14ac:dyDescent="0.25">
      <c r="A3521" s="6" t="s">
        <v>4100</v>
      </c>
      <c r="B3521" s="6" t="s">
        <v>89</v>
      </c>
      <c r="C3521" s="26" t="s">
        <v>190</v>
      </c>
      <c r="D3521" s="15">
        <v>217</v>
      </c>
      <c r="G3521" s="32">
        <f t="shared" si="68"/>
        <v>0</v>
      </c>
    </row>
    <row r="3522" spans="1:7" x14ac:dyDescent="0.25">
      <c r="A3522" s="6" t="s">
        <v>4101</v>
      </c>
      <c r="B3522" s="6"/>
      <c r="C3522" s="26"/>
      <c r="D3522" s="15">
        <v>796.29</v>
      </c>
      <c r="G3522" s="32">
        <f t="shared" si="68"/>
        <v>0</v>
      </c>
    </row>
    <row r="3523" spans="1:7" x14ac:dyDescent="0.25">
      <c r="A3523" s="6" t="s">
        <v>4102</v>
      </c>
      <c r="B3523" s="6"/>
      <c r="C3523" s="26"/>
      <c r="D3523" s="15">
        <v>244</v>
      </c>
      <c r="G3523" s="32">
        <f t="shared" ref="G3523:G3586" si="69">SUMIF($B:$B,F3523,$D:$D)</f>
        <v>0</v>
      </c>
    </row>
    <row r="3524" spans="1:7" x14ac:dyDescent="0.25">
      <c r="A3524" s="6" t="s">
        <v>4103</v>
      </c>
      <c r="B3524" s="6"/>
      <c r="C3524" s="26"/>
      <c r="D3524" s="15">
        <v>150</v>
      </c>
      <c r="G3524" s="32">
        <f t="shared" si="69"/>
        <v>0</v>
      </c>
    </row>
    <row r="3525" spans="1:7" x14ac:dyDescent="0.25">
      <c r="A3525" s="6" t="s">
        <v>4104</v>
      </c>
      <c r="B3525" s="6"/>
      <c r="C3525" s="26"/>
      <c r="D3525" s="15">
        <v>555.5</v>
      </c>
      <c r="G3525" s="32">
        <f t="shared" si="69"/>
        <v>0</v>
      </c>
    </row>
    <row r="3526" spans="1:7" x14ac:dyDescent="0.25">
      <c r="A3526" s="6" t="s">
        <v>4105</v>
      </c>
      <c r="B3526" s="6"/>
      <c r="C3526" s="26"/>
      <c r="D3526" s="15">
        <v>171</v>
      </c>
      <c r="G3526" s="32">
        <f t="shared" si="69"/>
        <v>0</v>
      </c>
    </row>
    <row r="3527" spans="1:7" x14ac:dyDescent="0.25">
      <c r="A3527" s="6" t="s">
        <v>4106</v>
      </c>
      <c r="B3527" s="6"/>
      <c r="C3527" s="26"/>
      <c r="D3527" s="15">
        <v>355</v>
      </c>
      <c r="G3527" s="32">
        <f t="shared" si="69"/>
        <v>0</v>
      </c>
    </row>
    <row r="3528" spans="1:7" x14ac:dyDescent="0.25">
      <c r="A3528" s="6" t="s">
        <v>4107</v>
      </c>
      <c r="B3528" s="6" t="s">
        <v>89</v>
      </c>
      <c r="C3528" s="26" t="s">
        <v>190</v>
      </c>
      <c r="D3528" s="15">
        <v>240</v>
      </c>
      <c r="G3528" s="32">
        <f t="shared" si="69"/>
        <v>0</v>
      </c>
    </row>
    <row r="3529" spans="1:7" x14ac:dyDescent="0.25">
      <c r="A3529" s="6" t="s">
        <v>4108</v>
      </c>
      <c r="B3529" s="6" t="s">
        <v>89</v>
      </c>
      <c r="C3529" s="26" t="s">
        <v>190</v>
      </c>
      <c r="D3529" s="15">
        <v>186</v>
      </c>
      <c r="G3529" s="32">
        <f t="shared" si="69"/>
        <v>0</v>
      </c>
    </row>
    <row r="3530" spans="1:7" x14ac:dyDescent="0.25">
      <c r="A3530" s="6" t="s">
        <v>4109</v>
      </c>
      <c r="B3530" s="6"/>
      <c r="C3530" s="26"/>
      <c r="D3530" s="15">
        <v>191</v>
      </c>
      <c r="G3530" s="32">
        <f t="shared" si="69"/>
        <v>0</v>
      </c>
    </row>
    <row r="3531" spans="1:7" x14ac:dyDescent="0.25">
      <c r="A3531" s="6" t="s">
        <v>4110</v>
      </c>
      <c r="B3531" s="6"/>
      <c r="C3531" s="26"/>
      <c r="D3531" s="15">
        <v>677</v>
      </c>
      <c r="G3531" s="32">
        <f t="shared" si="69"/>
        <v>0</v>
      </c>
    </row>
    <row r="3532" spans="1:7" x14ac:dyDescent="0.25">
      <c r="A3532" s="6" t="s">
        <v>4111</v>
      </c>
      <c r="B3532" s="6" t="s">
        <v>221</v>
      </c>
      <c r="C3532" s="26" t="s">
        <v>222</v>
      </c>
      <c r="D3532" s="15">
        <v>1115</v>
      </c>
      <c r="G3532" s="32">
        <f t="shared" si="69"/>
        <v>0</v>
      </c>
    </row>
    <row r="3533" spans="1:7" x14ac:dyDescent="0.25">
      <c r="A3533" s="6" t="s">
        <v>4112</v>
      </c>
      <c r="B3533" s="6" t="s">
        <v>4113</v>
      </c>
      <c r="C3533" s="26" t="s">
        <v>3279</v>
      </c>
      <c r="D3533" s="15">
        <v>270</v>
      </c>
      <c r="G3533" s="32">
        <f t="shared" si="69"/>
        <v>0</v>
      </c>
    </row>
    <row r="3534" spans="1:7" x14ac:dyDescent="0.25">
      <c r="A3534" s="6" t="s">
        <v>4114</v>
      </c>
      <c r="B3534" s="6" t="s">
        <v>4115</v>
      </c>
      <c r="C3534" s="26" t="s">
        <v>1922</v>
      </c>
      <c r="D3534" s="15">
        <v>209</v>
      </c>
      <c r="G3534" s="32">
        <f t="shared" si="69"/>
        <v>0</v>
      </c>
    </row>
    <row r="3535" spans="1:7" x14ac:dyDescent="0.25">
      <c r="A3535" s="6" t="s">
        <v>4116</v>
      </c>
      <c r="B3535" s="6"/>
      <c r="C3535" s="26"/>
      <c r="D3535" s="15">
        <v>171</v>
      </c>
      <c r="G3535" s="32">
        <f t="shared" si="69"/>
        <v>0</v>
      </c>
    </row>
    <row r="3536" spans="1:7" x14ac:dyDescent="0.25">
      <c r="A3536" s="6" t="s">
        <v>4117</v>
      </c>
      <c r="B3536" s="6"/>
      <c r="C3536" s="26"/>
      <c r="D3536" s="15">
        <v>206.5</v>
      </c>
      <c r="G3536" s="32">
        <f t="shared" si="69"/>
        <v>0</v>
      </c>
    </row>
    <row r="3537" spans="1:7" x14ac:dyDescent="0.25">
      <c r="A3537" s="6" t="s">
        <v>4118</v>
      </c>
      <c r="B3537" s="6"/>
      <c r="C3537" s="26"/>
      <c r="D3537" s="15">
        <v>329</v>
      </c>
      <c r="G3537" s="32">
        <f t="shared" si="69"/>
        <v>0</v>
      </c>
    </row>
    <row r="3538" spans="1:7" x14ac:dyDescent="0.25">
      <c r="A3538" s="6" t="s">
        <v>4119</v>
      </c>
      <c r="B3538" s="6"/>
      <c r="C3538" s="26"/>
      <c r="D3538" s="15">
        <v>838</v>
      </c>
      <c r="G3538" s="32">
        <f t="shared" si="69"/>
        <v>0</v>
      </c>
    </row>
    <row r="3539" spans="1:7" x14ac:dyDescent="0.25">
      <c r="A3539" s="6" t="s">
        <v>4120</v>
      </c>
      <c r="B3539" s="6" t="s">
        <v>89</v>
      </c>
      <c r="C3539" s="26" t="s">
        <v>190</v>
      </c>
      <c r="D3539" s="15">
        <v>208</v>
      </c>
      <c r="G3539" s="32">
        <f t="shared" si="69"/>
        <v>0</v>
      </c>
    </row>
    <row r="3540" spans="1:7" x14ac:dyDescent="0.25">
      <c r="A3540" s="6" t="s">
        <v>4121</v>
      </c>
      <c r="B3540" s="6" t="s">
        <v>89</v>
      </c>
      <c r="C3540" s="26" t="s">
        <v>190</v>
      </c>
      <c r="D3540" s="15">
        <v>62</v>
      </c>
      <c r="G3540" s="32">
        <f t="shared" si="69"/>
        <v>0</v>
      </c>
    </row>
    <row r="3541" spans="1:7" x14ac:dyDescent="0.25">
      <c r="A3541" s="6" t="s">
        <v>4122</v>
      </c>
      <c r="B3541" s="6" t="s">
        <v>755</v>
      </c>
      <c r="C3541" s="26" t="s">
        <v>756</v>
      </c>
      <c r="D3541" s="15">
        <v>193</v>
      </c>
      <c r="G3541" s="32">
        <f t="shared" si="69"/>
        <v>0</v>
      </c>
    </row>
    <row r="3542" spans="1:7" x14ac:dyDescent="0.25">
      <c r="A3542" s="6" t="s">
        <v>4123</v>
      </c>
      <c r="B3542" s="6"/>
      <c r="C3542" s="26"/>
      <c r="D3542" s="15">
        <v>503</v>
      </c>
      <c r="G3542" s="32">
        <f t="shared" si="69"/>
        <v>0</v>
      </c>
    </row>
    <row r="3543" spans="1:7" x14ac:dyDescent="0.25">
      <c r="A3543" s="6" t="s">
        <v>4124</v>
      </c>
      <c r="B3543" s="6"/>
      <c r="C3543" s="26"/>
      <c r="D3543" s="15">
        <v>141</v>
      </c>
      <c r="G3543" s="32">
        <f t="shared" si="69"/>
        <v>0</v>
      </c>
    </row>
    <row r="3544" spans="1:7" x14ac:dyDescent="0.25">
      <c r="A3544" s="6" t="s">
        <v>4125</v>
      </c>
      <c r="B3544" s="6"/>
      <c r="C3544" s="26"/>
      <c r="D3544" s="15">
        <v>375</v>
      </c>
      <c r="G3544" s="32">
        <f t="shared" si="69"/>
        <v>0</v>
      </c>
    </row>
    <row r="3545" spans="1:7" x14ac:dyDescent="0.25">
      <c r="A3545" s="6" t="s">
        <v>4126</v>
      </c>
      <c r="B3545" s="6"/>
      <c r="C3545" s="26"/>
      <c r="D3545" s="15">
        <v>412</v>
      </c>
      <c r="G3545" s="32">
        <f t="shared" si="69"/>
        <v>0</v>
      </c>
    </row>
    <row r="3546" spans="1:7" x14ac:dyDescent="0.25">
      <c r="A3546" s="6" t="s">
        <v>4127</v>
      </c>
      <c r="B3546" s="6"/>
      <c r="C3546" s="26"/>
      <c r="D3546" s="15">
        <v>554</v>
      </c>
      <c r="G3546" s="32">
        <f t="shared" si="69"/>
        <v>0</v>
      </c>
    </row>
    <row r="3547" spans="1:7" x14ac:dyDescent="0.25">
      <c r="A3547" s="6" t="s">
        <v>4128</v>
      </c>
      <c r="B3547" s="6"/>
      <c r="C3547" s="26"/>
      <c r="D3547" s="15">
        <v>258</v>
      </c>
      <c r="G3547" s="32">
        <f t="shared" si="69"/>
        <v>0</v>
      </c>
    </row>
    <row r="3548" spans="1:7" x14ac:dyDescent="0.25">
      <c r="A3548" s="6" t="s">
        <v>4129</v>
      </c>
      <c r="B3548" s="6" t="s">
        <v>89</v>
      </c>
      <c r="C3548" s="26" t="s">
        <v>190</v>
      </c>
      <c r="D3548" s="15">
        <v>564</v>
      </c>
      <c r="G3548" s="32">
        <f t="shared" si="69"/>
        <v>0</v>
      </c>
    </row>
    <row r="3549" spans="1:7" x14ac:dyDescent="0.25">
      <c r="A3549" s="6" t="s">
        <v>4130</v>
      </c>
      <c r="B3549" s="6"/>
      <c r="C3549" s="26"/>
      <c r="D3549" s="15">
        <v>381</v>
      </c>
      <c r="G3549" s="32">
        <f t="shared" si="69"/>
        <v>0</v>
      </c>
    </row>
    <row r="3550" spans="1:7" x14ac:dyDescent="0.25">
      <c r="A3550" s="6" t="s">
        <v>4131</v>
      </c>
      <c r="B3550" s="6"/>
      <c r="C3550" s="26"/>
      <c r="D3550" s="15">
        <v>150</v>
      </c>
      <c r="G3550" s="32">
        <f t="shared" si="69"/>
        <v>0</v>
      </c>
    </row>
    <row r="3551" spans="1:7" x14ac:dyDescent="0.25">
      <c r="A3551" s="6" t="s">
        <v>4132</v>
      </c>
      <c r="B3551" s="6" t="s">
        <v>89</v>
      </c>
      <c r="C3551" s="26" t="s">
        <v>190</v>
      </c>
      <c r="D3551" s="15">
        <v>198</v>
      </c>
      <c r="G3551" s="32">
        <f t="shared" si="69"/>
        <v>0</v>
      </c>
    </row>
    <row r="3552" spans="1:7" x14ac:dyDescent="0.25">
      <c r="A3552" s="6" t="s">
        <v>4133</v>
      </c>
      <c r="B3552" s="6"/>
      <c r="C3552" s="26"/>
      <c r="D3552" s="15">
        <v>305.5</v>
      </c>
      <c r="G3552" s="32">
        <f t="shared" si="69"/>
        <v>0</v>
      </c>
    </row>
    <row r="3553" spans="1:7" x14ac:dyDescent="0.25">
      <c r="A3553" s="6" t="s">
        <v>4134</v>
      </c>
      <c r="B3553" s="6" t="s">
        <v>89</v>
      </c>
      <c r="C3553" s="26" t="s">
        <v>190</v>
      </c>
      <c r="D3553" s="15">
        <v>146</v>
      </c>
      <c r="G3553" s="32">
        <f t="shared" si="69"/>
        <v>0</v>
      </c>
    </row>
    <row r="3554" spans="1:7" x14ac:dyDescent="0.25">
      <c r="A3554" s="6" t="s">
        <v>4135</v>
      </c>
      <c r="B3554" s="6"/>
      <c r="C3554" s="26"/>
      <c r="D3554" s="15">
        <v>625</v>
      </c>
      <c r="G3554" s="32">
        <f t="shared" si="69"/>
        <v>0</v>
      </c>
    </row>
    <row r="3555" spans="1:7" x14ac:dyDescent="0.25">
      <c r="A3555" s="6" t="s">
        <v>4136</v>
      </c>
      <c r="B3555" s="6" t="s">
        <v>89</v>
      </c>
      <c r="C3555" s="26" t="s">
        <v>190</v>
      </c>
      <c r="D3555" s="15">
        <v>342</v>
      </c>
      <c r="G3555" s="32">
        <f t="shared" si="69"/>
        <v>0</v>
      </c>
    </row>
    <row r="3556" spans="1:7" x14ac:dyDescent="0.25">
      <c r="A3556" s="6" t="s">
        <v>4137</v>
      </c>
      <c r="B3556" s="6"/>
      <c r="C3556" s="26"/>
      <c r="D3556" s="15">
        <v>244</v>
      </c>
      <c r="G3556" s="32">
        <f t="shared" si="69"/>
        <v>0</v>
      </c>
    </row>
    <row r="3557" spans="1:7" x14ac:dyDescent="0.25">
      <c r="A3557" s="6" t="s">
        <v>4138</v>
      </c>
      <c r="B3557" s="6"/>
      <c r="C3557" s="26"/>
      <c r="D3557" s="15">
        <v>176</v>
      </c>
      <c r="G3557" s="32">
        <f t="shared" si="69"/>
        <v>0</v>
      </c>
    </row>
    <row r="3558" spans="1:7" x14ac:dyDescent="0.25">
      <c r="A3558" s="6" t="s">
        <v>4139</v>
      </c>
      <c r="B3558" s="6"/>
      <c r="C3558" s="26"/>
      <c r="D3558" s="15">
        <v>395</v>
      </c>
      <c r="G3558" s="32">
        <f t="shared" si="69"/>
        <v>0</v>
      </c>
    </row>
    <row r="3559" spans="1:7" x14ac:dyDescent="0.25">
      <c r="A3559" s="6" t="s">
        <v>4140</v>
      </c>
      <c r="B3559" s="6"/>
      <c r="C3559" s="26"/>
      <c r="D3559" s="15">
        <v>289</v>
      </c>
      <c r="G3559" s="32">
        <f t="shared" si="69"/>
        <v>0</v>
      </c>
    </row>
    <row r="3560" spans="1:7" x14ac:dyDescent="0.25">
      <c r="A3560" s="6" t="s">
        <v>4141</v>
      </c>
      <c r="B3560" s="6"/>
      <c r="C3560" s="26"/>
      <c r="D3560" s="15">
        <v>180</v>
      </c>
      <c r="G3560" s="32">
        <f t="shared" si="69"/>
        <v>0</v>
      </c>
    </row>
    <row r="3561" spans="1:7" x14ac:dyDescent="0.25">
      <c r="A3561" s="6" t="s">
        <v>4142</v>
      </c>
      <c r="B3561" s="6"/>
      <c r="C3561" s="26"/>
      <c r="D3561" s="15">
        <v>458.8</v>
      </c>
      <c r="G3561" s="32">
        <f t="shared" si="69"/>
        <v>0</v>
      </c>
    </row>
    <row r="3562" spans="1:7" x14ac:dyDescent="0.25">
      <c r="A3562" s="6" t="s">
        <v>4143</v>
      </c>
      <c r="B3562" s="6" t="s">
        <v>4144</v>
      </c>
      <c r="C3562" s="26" t="s">
        <v>4145</v>
      </c>
      <c r="D3562" s="15">
        <v>128</v>
      </c>
      <c r="G3562" s="32">
        <f t="shared" si="69"/>
        <v>0</v>
      </c>
    </row>
    <row r="3563" spans="1:7" x14ac:dyDescent="0.25">
      <c r="A3563" s="6" t="s">
        <v>4146</v>
      </c>
      <c r="B3563" s="6"/>
      <c r="C3563" s="26"/>
      <c r="D3563" s="15">
        <v>520</v>
      </c>
      <c r="G3563" s="32">
        <f t="shared" si="69"/>
        <v>0</v>
      </c>
    </row>
    <row r="3564" spans="1:7" x14ac:dyDescent="0.25">
      <c r="A3564" s="6" t="s">
        <v>4147</v>
      </c>
      <c r="B3564" s="6" t="s">
        <v>89</v>
      </c>
      <c r="C3564" s="26" t="s">
        <v>190</v>
      </c>
      <c r="D3564" s="15">
        <v>240</v>
      </c>
      <c r="G3564" s="32">
        <f t="shared" si="69"/>
        <v>0</v>
      </c>
    </row>
    <row r="3565" spans="1:7" x14ac:dyDescent="0.25">
      <c r="A3565" s="6" t="s">
        <v>4148</v>
      </c>
      <c r="B3565" s="6" t="s">
        <v>89</v>
      </c>
      <c r="C3565" s="26" t="s">
        <v>190</v>
      </c>
      <c r="D3565" s="15">
        <v>272</v>
      </c>
      <c r="G3565" s="32">
        <f t="shared" si="69"/>
        <v>0</v>
      </c>
    </row>
    <row r="3566" spans="1:7" x14ac:dyDescent="0.25">
      <c r="A3566" s="6" t="s">
        <v>4149</v>
      </c>
      <c r="B3566" s="6"/>
      <c r="C3566" s="26"/>
      <c r="D3566" s="15">
        <v>345</v>
      </c>
      <c r="G3566" s="32">
        <f t="shared" si="69"/>
        <v>0</v>
      </c>
    </row>
    <row r="3567" spans="1:7" x14ac:dyDescent="0.25">
      <c r="A3567" s="6" t="s">
        <v>4150</v>
      </c>
      <c r="B3567" s="6" t="s">
        <v>89</v>
      </c>
      <c r="C3567" s="26" t="s">
        <v>190</v>
      </c>
      <c r="D3567" s="15">
        <v>733</v>
      </c>
      <c r="G3567" s="32">
        <f t="shared" si="69"/>
        <v>0</v>
      </c>
    </row>
    <row r="3568" spans="1:7" x14ac:dyDescent="0.25">
      <c r="A3568" s="6" t="s">
        <v>4151</v>
      </c>
      <c r="B3568" s="6" t="s">
        <v>89</v>
      </c>
      <c r="C3568" s="26" t="s">
        <v>190</v>
      </c>
      <c r="D3568" s="15">
        <v>260</v>
      </c>
      <c r="G3568" s="32">
        <f t="shared" si="69"/>
        <v>0</v>
      </c>
    </row>
    <row r="3569" spans="1:7" x14ac:dyDescent="0.25">
      <c r="A3569" s="6" t="s">
        <v>4152</v>
      </c>
      <c r="B3569" s="6" t="s">
        <v>89</v>
      </c>
      <c r="C3569" s="26" t="s">
        <v>190</v>
      </c>
      <c r="D3569" s="15">
        <v>334</v>
      </c>
      <c r="G3569" s="32">
        <f t="shared" si="69"/>
        <v>0</v>
      </c>
    </row>
    <row r="3570" spans="1:7" x14ac:dyDescent="0.25">
      <c r="A3570" s="6" t="s">
        <v>4153</v>
      </c>
      <c r="B3570" s="6"/>
      <c r="C3570" s="26"/>
      <c r="D3570" s="15">
        <v>336</v>
      </c>
      <c r="G3570" s="32">
        <f t="shared" si="69"/>
        <v>0</v>
      </c>
    </row>
    <row r="3571" spans="1:7" x14ac:dyDescent="0.25">
      <c r="A3571" s="6" t="s">
        <v>4154</v>
      </c>
      <c r="B3571" s="6"/>
      <c r="C3571" s="26"/>
      <c r="D3571" s="15">
        <v>150</v>
      </c>
      <c r="G3571" s="32">
        <f t="shared" si="69"/>
        <v>0</v>
      </c>
    </row>
    <row r="3572" spans="1:7" x14ac:dyDescent="0.25">
      <c r="A3572" s="6" t="s">
        <v>4155</v>
      </c>
      <c r="B3572" s="6" t="s">
        <v>730</v>
      </c>
      <c r="C3572" s="26" t="s">
        <v>731</v>
      </c>
      <c r="D3572" s="15">
        <v>209</v>
      </c>
      <c r="G3572" s="32">
        <f t="shared" si="69"/>
        <v>0</v>
      </c>
    </row>
    <row r="3573" spans="1:7" x14ac:dyDescent="0.25">
      <c r="A3573" s="6" t="s">
        <v>4156</v>
      </c>
      <c r="B3573" s="6" t="s">
        <v>89</v>
      </c>
      <c r="C3573" s="26" t="s">
        <v>190</v>
      </c>
      <c r="D3573" s="15">
        <v>208</v>
      </c>
      <c r="G3573" s="32">
        <f t="shared" si="69"/>
        <v>0</v>
      </c>
    </row>
    <row r="3574" spans="1:7" x14ac:dyDescent="0.25">
      <c r="A3574" s="6" t="s">
        <v>4157</v>
      </c>
      <c r="B3574" s="6"/>
      <c r="C3574" s="26"/>
      <c r="D3574" s="15">
        <v>205</v>
      </c>
      <c r="G3574" s="32">
        <f t="shared" si="69"/>
        <v>0</v>
      </c>
    </row>
    <row r="3575" spans="1:7" x14ac:dyDescent="0.25">
      <c r="A3575" s="6" t="s">
        <v>4158</v>
      </c>
      <c r="B3575" s="6"/>
      <c r="C3575" s="26"/>
      <c r="D3575" s="15">
        <v>257</v>
      </c>
      <c r="G3575" s="32">
        <f t="shared" si="69"/>
        <v>0</v>
      </c>
    </row>
    <row r="3576" spans="1:7" x14ac:dyDescent="0.25">
      <c r="A3576" s="6" t="s">
        <v>4159</v>
      </c>
      <c r="B3576" s="6" t="s">
        <v>730</v>
      </c>
      <c r="C3576" s="26" t="s">
        <v>731</v>
      </c>
      <c r="D3576" s="15">
        <v>104</v>
      </c>
      <c r="G3576" s="32">
        <f t="shared" si="69"/>
        <v>0</v>
      </c>
    </row>
    <row r="3577" spans="1:7" x14ac:dyDescent="0.25">
      <c r="A3577" s="6" t="s">
        <v>4160</v>
      </c>
      <c r="B3577" s="6"/>
      <c r="C3577" s="26"/>
      <c r="D3577" s="15">
        <v>281</v>
      </c>
      <c r="G3577" s="32">
        <f t="shared" si="69"/>
        <v>0</v>
      </c>
    </row>
    <row r="3578" spans="1:7" x14ac:dyDescent="0.25">
      <c r="A3578" s="6" t="s">
        <v>4161</v>
      </c>
      <c r="B3578" s="6"/>
      <c r="C3578" s="26"/>
      <c r="D3578" s="15">
        <v>659</v>
      </c>
      <c r="G3578" s="32">
        <f t="shared" si="69"/>
        <v>0</v>
      </c>
    </row>
    <row r="3579" spans="1:7" x14ac:dyDescent="0.25">
      <c r="A3579" s="6" t="s">
        <v>4162</v>
      </c>
      <c r="B3579" s="6"/>
      <c r="C3579" s="26"/>
      <c r="D3579" s="15">
        <v>506</v>
      </c>
      <c r="G3579" s="32">
        <f t="shared" si="69"/>
        <v>0</v>
      </c>
    </row>
    <row r="3580" spans="1:7" x14ac:dyDescent="0.25">
      <c r="A3580" s="6" t="s">
        <v>4163</v>
      </c>
      <c r="B3580" s="6" t="s">
        <v>730</v>
      </c>
      <c r="C3580" s="26" t="s">
        <v>731</v>
      </c>
      <c r="D3580" s="15">
        <v>104</v>
      </c>
      <c r="G3580" s="32">
        <f t="shared" si="69"/>
        <v>0</v>
      </c>
    </row>
    <row r="3581" spans="1:7" x14ac:dyDescent="0.25">
      <c r="A3581" s="6" t="s">
        <v>4164</v>
      </c>
      <c r="B3581" s="6"/>
      <c r="C3581" s="26"/>
      <c r="D3581" s="15">
        <v>420.5</v>
      </c>
      <c r="G3581" s="32">
        <f t="shared" si="69"/>
        <v>0</v>
      </c>
    </row>
    <row r="3582" spans="1:7" x14ac:dyDescent="0.25">
      <c r="A3582" s="6" t="s">
        <v>4165</v>
      </c>
      <c r="B3582" s="6"/>
      <c r="C3582" s="26"/>
      <c r="D3582" s="15">
        <v>160</v>
      </c>
      <c r="G3582" s="32">
        <f t="shared" si="69"/>
        <v>0</v>
      </c>
    </row>
    <row r="3583" spans="1:7" x14ac:dyDescent="0.25">
      <c r="A3583" s="6" t="s">
        <v>4166</v>
      </c>
      <c r="B3583" s="6"/>
      <c r="C3583" s="26"/>
      <c r="D3583" s="15">
        <v>254</v>
      </c>
      <c r="G3583" s="32">
        <f t="shared" si="69"/>
        <v>0</v>
      </c>
    </row>
    <row r="3584" spans="1:7" x14ac:dyDescent="0.25">
      <c r="A3584" s="6" t="s">
        <v>4167</v>
      </c>
      <c r="B3584" s="6"/>
      <c r="C3584" s="26"/>
      <c r="D3584" s="15">
        <v>565</v>
      </c>
      <c r="G3584" s="32">
        <f t="shared" si="69"/>
        <v>0</v>
      </c>
    </row>
    <row r="3585" spans="1:7" x14ac:dyDescent="0.25">
      <c r="A3585" s="6" t="s">
        <v>4168</v>
      </c>
      <c r="B3585" s="6"/>
      <c r="C3585" s="26"/>
      <c r="D3585" s="15">
        <v>474</v>
      </c>
      <c r="G3585" s="32">
        <f t="shared" si="69"/>
        <v>0</v>
      </c>
    </row>
    <row r="3586" spans="1:7" x14ac:dyDescent="0.25">
      <c r="A3586" s="6" t="s">
        <v>4169</v>
      </c>
      <c r="B3586" s="6"/>
      <c r="C3586" s="26"/>
      <c r="D3586" s="15">
        <v>525</v>
      </c>
      <c r="G3586" s="32">
        <f t="shared" si="69"/>
        <v>0</v>
      </c>
    </row>
    <row r="3587" spans="1:7" x14ac:dyDescent="0.25">
      <c r="A3587" s="6" t="s">
        <v>4170</v>
      </c>
      <c r="B3587" s="6"/>
      <c r="C3587" s="26"/>
      <c r="D3587" s="15">
        <v>404</v>
      </c>
      <c r="G3587" s="32">
        <f t="shared" ref="G3587:G3650" si="70">SUMIF($B:$B,F3587,$D:$D)</f>
        <v>0</v>
      </c>
    </row>
    <row r="3588" spans="1:7" x14ac:dyDescent="0.25">
      <c r="A3588" s="6" t="s">
        <v>4171</v>
      </c>
      <c r="B3588" s="6"/>
      <c r="C3588" s="26"/>
      <c r="D3588" s="15">
        <v>550</v>
      </c>
      <c r="G3588" s="32">
        <f t="shared" si="70"/>
        <v>0</v>
      </c>
    </row>
    <row r="3589" spans="1:7" x14ac:dyDescent="0.25">
      <c r="A3589" s="6" t="s">
        <v>4172</v>
      </c>
      <c r="B3589" s="6"/>
      <c r="C3589" s="26"/>
      <c r="D3589" s="15">
        <v>360</v>
      </c>
      <c r="G3589" s="32">
        <f t="shared" si="70"/>
        <v>0</v>
      </c>
    </row>
    <row r="3590" spans="1:7" x14ac:dyDescent="0.25">
      <c r="A3590" s="6" t="s">
        <v>4173</v>
      </c>
      <c r="B3590" s="6"/>
      <c r="C3590" s="26"/>
      <c r="D3590" s="15">
        <v>251</v>
      </c>
      <c r="G3590" s="32">
        <f t="shared" si="70"/>
        <v>0</v>
      </c>
    </row>
    <row r="3591" spans="1:7" x14ac:dyDescent="0.25">
      <c r="A3591" s="6" t="s">
        <v>4174</v>
      </c>
      <c r="B3591" s="6" t="s">
        <v>730</v>
      </c>
      <c r="C3591" s="26" t="s">
        <v>731</v>
      </c>
      <c r="D3591" s="15">
        <v>301</v>
      </c>
      <c r="G3591" s="32">
        <f t="shared" si="70"/>
        <v>0</v>
      </c>
    </row>
    <row r="3592" spans="1:7" x14ac:dyDescent="0.25">
      <c r="A3592" s="6" t="s">
        <v>4175</v>
      </c>
      <c r="B3592" s="6" t="s">
        <v>730</v>
      </c>
      <c r="C3592" s="26" t="s">
        <v>731</v>
      </c>
      <c r="D3592" s="15">
        <v>166</v>
      </c>
      <c r="G3592" s="32">
        <f t="shared" si="70"/>
        <v>0</v>
      </c>
    </row>
    <row r="3593" spans="1:7" x14ac:dyDescent="0.25">
      <c r="A3593" s="6" t="s">
        <v>4176</v>
      </c>
      <c r="B3593" s="6" t="s">
        <v>89</v>
      </c>
      <c r="C3593" s="26" t="s">
        <v>190</v>
      </c>
      <c r="D3593" s="15">
        <v>308</v>
      </c>
      <c r="G3593" s="32">
        <f t="shared" si="70"/>
        <v>0</v>
      </c>
    </row>
    <row r="3594" spans="1:7" x14ac:dyDescent="0.25">
      <c r="A3594" s="6" t="s">
        <v>4177</v>
      </c>
      <c r="B3594" s="6"/>
      <c r="C3594" s="26"/>
      <c r="D3594" s="15">
        <v>306</v>
      </c>
      <c r="G3594" s="32">
        <f t="shared" si="70"/>
        <v>0</v>
      </c>
    </row>
    <row r="3595" spans="1:7" x14ac:dyDescent="0.25">
      <c r="A3595" s="6" t="s">
        <v>4178</v>
      </c>
      <c r="B3595" s="6"/>
      <c r="C3595" s="26"/>
      <c r="D3595" s="15">
        <v>190</v>
      </c>
      <c r="G3595" s="32">
        <f t="shared" si="70"/>
        <v>0</v>
      </c>
    </row>
    <row r="3596" spans="1:7" x14ac:dyDescent="0.25">
      <c r="A3596" s="6" t="s">
        <v>4179</v>
      </c>
      <c r="B3596" s="6"/>
      <c r="C3596" s="26"/>
      <c r="D3596" s="15">
        <v>206</v>
      </c>
      <c r="G3596" s="32">
        <f t="shared" si="70"/>
        <v>0</v>
      </c>
    </row>
    <row r="3597" spans="1:7" x14ac:dyDescent="0.25">
      <c r="A3597" s="6" t="s">
        <v>4180</v>
      </c>
      <c r="B3597" s="6"/>
      <c r="C3597" s="26"/>
      <c r="D3597" s="15">
        <v>189</v>
      </c>
      <c r="G3597" s="32">
        <f t="shared" si="70"/>
        <v>0</v>
      </c>
    </row>
    <row r="3598" spans="1:7" x14ac:dyDescent="0.25">
      <c r="A3598" s="6" t="s">
        <v>4181</v>
      </c>
      <c r="B3598" s="6"/>
      <c r="C3598" s="26"/>
      <c r="D3598" s="15">
        <v>251</v>
      </c>
      <c r="G3598" s="32">
        <f t="shared" si="70"/>
        <v>0</v>
      </c>
    </row>
    <row r="3599" spans="1:7" x14ac:dyDescent="0.25">
      <c r="A3599" s="6" t="s">
        <v>4182</v>
      </c>
      <c r="B3599" s="6"/>
      <c r="C3599" s="26"/>
      <c r="D3599" s="15">
        <v>150</v>
      </c>
      <c r="G3599" s="32">
        <f t="shared" si="70"/>
        <v>0</v>
      </c>
    </row>
    <row r="3600" spans="1:7" x14ac:dyDescent="0.25">
      <c r="A3600" s="6" t="s">
        <v>4183</v>
      </c>
      <c r="B3600" s="6" t="s">
        <v>730</v>
      </c>
      <c r="C3600" s="26" t="s">
        <v>731</v>
      </c>
      <c r="D3600" s="15">
        <v>1068</v>
      </c>
      <c r="G3600" s="32">
        <f t="shared" si="70"/>
        <v>0</v>
      </c>
    </row>
    <row r="3601" spans="1:7" x14ac:dyDescent="0.25">
      <c r="A3601" s="6" t="s">
        <v>4184</v>
      </c>
      <c r="B3601" s="6"/>
      <c r="C3601" s="26"/>
      <c r="D3601" s="15">
        <v>413</v>
      </c>
      <c r="G3601" s="32">
        <f t="shared" si="70"/>
        <v>0</v>
      </c>
    </row>
    <row r="3602" spans="1:7" x14ac:dyDescent="0.25">
      <c r="A3602" s="6" t="s">
        <v>4185</v>
      </c>
      <c r="B3602" s="6" t="s">
        <v>89</v>
      </c>
      <c r="C3602" s="26" t="s">
        <v>190</v>
      </c>
      <c r="D3602" s="15">
        <v>208</v>
      </c>
      <c r="G3602" s="32">
        <f t="shared" si="70"/>
        <v>0</v>
      </c>
    </row>
    <row r="3603" spans="1:7" x14ac:dyDescent="0.25">
      <c r="A3603" s="6" t="s">
        <v>4186</v>
      </c>
      <c r="B3603" s="6"/>
      <c r="C3603" s="26"/>
      <c r="D3603" s="15">
        <v>435</v>
      </c>
      <c r="G3603" s="32">
        <f t="shared" si="70"/>
        <v>0</v>
      </c>
    </row>
    <row r="3604" spans="1:7" x14ac:dyDescent="0.25">
      <c r="A3604" s="6" t="s">
        <v>4187</v>
      </c>
      <c r="B3604" s="6"/>
      <c r="C3604" s="26"/>
      <c r="D3604" s="15">
        <v>456</v>
      </c>
      <c r="G3604" s="32">
        <f t="shared" si="70"/>
        <v>0</v>
      </c>
    </row>
    <row r="3605" spans="1:7" x14ac:dyDescent="0.25">
      <c r="A3605" s="6" t="s">
        <v>4188</v>
      </c>
      <c r="B3605" s="6"/>
      <c r="C3605" s="26"/>
      <c r="D3605" s="15">
        <v>337</v>
      </c>
      <c r="G3605" s="32">
        <f t="shared" si="70"/>
        <v>0</v>
      </c>
    </row>
    <row r="3606" spans="1:7" x14ac:dyDescent="0.25">
      <c r="A3606" s="6" t="s">
        <v>4189</v>
      </c>
      <c r="B3606" s="6"/>
      <c r="C3606" s="26"/>
      <c r="D3606" s="15">
        <v>544.28</v>
      </c>
      <c r="G3606" s="32">
        <f t="shared" si="70"/>
        <v>0</v>
      </c>
    </row>
    <row r="3607" spans="1:7" x14ac:dyDescent="0.25">
      <c r="A3607" s="6" t="s">
        <v>4190</v>
      </c>
      <c r="B3607" s="6"/>
      <c r="C3607" s="26"/>
      <c r="D3607" s="15">
        <v>336</v>
      </c>
      <c r="G3607" s="32">
        <f t="shared" si="70"/>
        <v>0</v>
      </c>
    </row>
    <row r="3608" spans="1:7" x14ac:dyDescent="0.25">
      <c r="A3608" s="6" t="s">
        <v>4191</v>
      </c>
      <c r="B3608" s="6"/>
      <c r="C3608" s="26"/>
      <c r="D3608" s="15">
        <v>116.5</v>
      </c>
      <c r="G3608" s="32">
        <f t="shared" si="70"/>
        <v>0</v>
      </c>
    </row>
    <row r="3609" spans="1:7" x14ac:dyDescent="0.25">
      <c r="A3609" s="6" t="s">
        <v>4192</v>
      </c>
      <c r="B3609" s="6"/>
      <c r="C3609" s="26"/>
      <c r="D3609" s="15">
        <v>627</v>
      </c>
      <c r="G3609" s="32">
        <f t="shared" si="70"/>
        <v>0</v>
      </c>
    </row>
    <row r="3610" spans="1:7" x14ac:dyDescent="0.25">
      <c r="A3610" s="6" t="s">
        <v>4193</v>
      </c>
      <c r="B3610" s="6" t="s">
        <v>1073</v>
      </c>
      <c r="C3610" s="26" t="s">
        <v>1074</v>
      </c>
      <c r="D3610" s="15">
        <v>366</v>
      </c>
      <c r="G3610" s="32">
        <f t="shared" si="70"/>
        <v>0</v>
      </c>
    </row>
    <row r="3611" spans="1:7" x14ac:dyDescent="0.25">
      <c r="A3611" s="6" t="s">
        <v>4194</v>
      </c>
      <c r="B3611" s="6" t="s">
        <v>89</v>
      </c>
      <c r="C3611" s="26" t="s">
        <v>190</v>
      </c>
      <c r="D3611" s="15">
        <v>843</v>
      </c>
      <c r="G3611" s="32">
        <f t="shared" si="70"/>
        <v>0</v>
      </c>
    </row>
    <row r="3612" spans="1:7" x14ac:dyDescent="0.25">
      <c r="A3612" s="6" t="s">
        <v>4195</v>
      </c>
      <c r="B3612" s="6"/>
      <c r="C3612" s="26"/>
      <c r="D3612" s="15">
        <v>715.66</v>
      </c>
      <c r="G3612" s="32">
        <f t="shared" si="70"/>
        <v>0</v>
      </c>
    </row>
    <row r="3613" spans="1:7" x14ac:dyDescent="0.25">
      <c r="A3613" s="6" t="s">
        <v>4196</v>
      </c>
      <c r="B3613" s="6"/>
      <c r="C3613" s="26"/>
      <c r="D3613" s="15">
        <v>206</v>
      </c>
      <c r="G3613" s="32">
        <f t="shared" si="70"/>
        <v>0</v>
      </c>
    </row>
    <row r="3614" spans="1:7" x14ac:dyDescent="0.25">
      <c r="A3614" s="6" t="s">
        <v>4197</v>
      </c>
      <c r="B3614" s="6"/>
      <c r="C3614" s="26"/>
      <c r="D3614" s="15">
        <v>227</v>
      </c>
      <c r="G3614" s="32">
        <f t="shared" si="70"/>
        <v>0</v>
      </c>
    </row>
    <row r="3615" spans="1:7" x14ac:dyDescent="0.25">
      <c r="A3615" s="6" t="s">
        <v>4198</v>
      </c>
      <c r="B3615" s="6"/>
      <c r="C3615" s="26"/>
      <c r="D3615" s="15">
        <v>701</v>
      </c>
      <c r="G3615" s="32">
        <f t="shared" si="70"/>
        <v>0</v>
      </c>
    </row>
    <row r="3616" spans="1:7" x14ac:dyDescent="0.25">
      <c r="A3616" s="6" t="s">
        <v>4199</v>
      </c>
      <c r="B3616" s="6" t="s">
        <v>4200</v>
      </c>
      <c r="C3616" s="26" t="s">
        <v>4201</v>
      </c>
      <c r="D3616" s="15">
        <v>718</v>
      </c>
      <c r="G3616" s="32">
        <f t="shared" si="70"/>
        <v>0</v>
      </c>
    </row>
    <row r="3617" spans="1:7" x14ac:dyDescent="0.25">
      <c r="A3617" s="6" t="s">
        <v>4202</v>
      </c>
      <c r="B3617" s="6" t="s">
        <v>1073</v>
      </c>
      <c r="C3617" s="26" t="s">
        <v>1074</v>
      </c>
      <c r="D3617" s="15">
        <v>716</v>
      </c>
      <c r="G3617" s="32">
        <f t="shared" si="70"/>
        <v>0</v>
      </c>
    </row>
    <row r="3618" spans="1:7" x14ac:dyDescent="0.25">
      <c r="A3618" s="6" t="s">
        <v>4203</v>
      </c>
      <c r="B3618" s="6"/>
      <c r="C3618" s="26"/>
      <c r="D3618" s="15">
        <v>420</v>
      </c>
      <c r="G3618" s="32">
        <f t="shared" si="70"/>
        <v>0</v>
      </c>
    </row>
    <row r="3619" spans="1:7" x14ac:dyDescent="0.25">
      <c r="A3619" s="6" t="s">
        <v>4204</v>
      </c>
      <c r="B3619" s="6"/>
      <c r="C3619" s="26"/>
      <c r="D3619" s="15">
        <v>1018</v>
      </c>
      <c r="G3619" s="32">
        <f t="shared" si="70"/>
        <v>0</v>
      </c>
    </row>
    <row r="3620" spans="1:7" x14ac:dyDescent="0.25">
      <c r="A3620" s="6" t="s">
        <v>4205</v>
      </c>
      <c r="B3620" s="6"/>
      <c r="C3620" s="26"/>
      <c r="D3620" s="15">
        <v>475.29</v>
      </c>
      <c r="G3620" s="32">
        <f t="shared" si="70"/>
        <v>0</v>
      </c>
    </row>
    <row r="3621" spans="1:7" x14ac:dyDescent="0.25">
      <c r="A3621" s="6" t="s">
        <v>4206</v>
      </c>
      <c r="B3621" s="6"/>
      <c r="C3621" s="26"/>
      <c r="D3621" s="15">
        <v>273.16000000000003</v>
      </c>
      <c r="G3621" s="32">
        <f t="shared" si="70"/>
        <v>0</v>
      </c>
    </row>
    <row r="3622" spans="1:7" x14ac:dyDescent="0.25">
      <c r="A3622" s="6" t="s">
        <v>4207</v>
      </c>
      <c r="B3622" s="6"/>
      <c r="C3622" s="26"/>
      <c r="D3622" s="15">
        <v>200</v>
      </c>
      <c r="G3622" s="32">
        <f t="shared" si="70"/>
        <v>0</v>
      </c>
    </row>
    <row r="3623" spans="1:7" x14ac:dyDescent="0.25">
      <c r="A3623" s="6" t="s">
        <v>4208</v>
      </c>
      <c r="B3623" s="6"/>
      <c r="C3623" s="26"/>
      <c r="D3623" s="15">
        <v>425</v>
      </c>
      <c r="G3623" s="32">
        <f t="shared" si="70"/>
        <v>0</v>
      </c>
    </row>
    <row r="3624" spans="1:7" x14ac:dyDescent="0.25">
      <c r="A3624" s="6" t="s">
        <v>4209</v>
      </c>
      <c r="B3624" s="6"/>
      <c r="C3624" s="26"/>
      <c r="D3624" s="15">
        <v>381</v>
      </c>
      <c r="G3624" s="32">
        <f t="shared" si="70"/>
        <v>0</v>
      </c>
    </row>
    <row r="3625" spans="1:7" x14ac:dyDescent="0.25">
      <c r="A3625" s="6" t="s">
        <v>4210</v>
      </c>
      <c r="B3625" s="6"/>
      <c r="C3625" s="26"/>
      <c r="D3625" s="15">
        <v>356</v>
      </c>
      <c r="G3625" s="32">
        <f t="shared" si="70"/>
        <v>0</v>
      </c>
    </row>
    <row r="3626" spans="1:7" x14ac:dyDescent="0.25">
      <c r="A3626" s="6" t="s">
        <v>4211</v>
      </c>
      <c r="B3626" s="6"/>
      <c r="C3626" s="26"/>
      <c r="D3626" s="15">
        <v>406</v>
      </c>
      <c r="G3626" s="32">
        <f t="shared" si="70"/>
        <v>0</v>
      </c>
    </row>
    <row r="3627" spans="1:7" x14ac:dyDescent="0.25">
      <c r="A3627" s="6" t="s">
        <v>4212</v>
      </c>
      <c r="B3627" s="6"/>
      <c r="C3627" s="26"/>
      <c r="D3627" s="15">
        <v>386</v>
      </c>
      <c r="G3627" s="32">
        <f t="shared" si="70"/>
        <v>0</v>
      </c>
    </row>
    <row r="3628" spans="1:7" x14ac:dyDescent="0.25">
      <c r="A3628" s="6" t="s">
        <v>4213</v>
      </c>
      <c r="B3628" s="6"/>
      <c r="C3628" s="26"/>
      <c r="D3628" s="15">
        <v>201</v>
      </c>
      <c r="G3628" s="32">
        <f t="shared" si="70"/>
        <v>0</v>
      </c>
    </row>
    <row r="3629" spans="1:7" x14ac:dyDescent="0.25">
      <c r="A3629" s="6" t="s">
        <v>4214</v>
      </c>
      <c r="B3629" s="6"/>
      <c r="C3629" s="26"/>
      <c r="D3629" s="15">
        <v>456</v>
      </c>
      <c r="G3629" s="32">
        <f t="shared" si="70"/>
        <v>0</v>
      </c>
    </row>
    <row r="3630" spans="1:7" x14ac:dyDescent="0.25">
      <c r="A3630" s="6" t="s">
        <v>4215</v>
      </c>
      <c r="B3630" s="6"/>
      <c r="C3630" s="26"/>
      <c r="D3630" s="15">
        <v>346</v>
      </c>
      <c r="G3630" s="32">
        <f t="shared" si="70"/>
        <v>0</v>
      </c>
    </row>
    <row r="3631" spans="1:7" x14ac:dyDescent="0.25">
      <c r="A3631" s="6" t="s">
        <v>4216</v>
      </c>
      <c r="B3631" s="6"/>
      <c r="C3631" s="26"/>
      <c r="D3631" s="15">
        <v>387</v>
      </c>
      <c r="G3631" s="32">
        <f t="shared" si="70"/>
        <v>0</v>
      </c>
    </row>
    <row r="3632" spans="1:7" x14ac:dyDescent="0.25">
      <c r="A3632" s="6" t="s">
        <v>4217</v>
      </c>
      <c r="B3632" s="6"/>
      <c r="C3632" s="26"/>
      <c r="D3632" s="15">
        <v>201</v>
      </c>
      <c r="G3632" s="32">
        <f t="shared" si="70"/>
        <v>0</v>
      </c>
    </row>
    <row r="3633" spans="1:7" x14ac:dyDescent="0.25">
      <c r="A3633" s="6" t="s">
        <v>4218</v>
      </c>
      <c r="B3633" s="6" t="s">
        <v>1142</v>
      </c>
      <c r="C3633" s="26" t="s">
        <v>184</v>
      </c>
      <c r="D3633" s="15">
        <v>1002</v>
      </c>
      <c r="G3633" s="32">
        <f t="shared" si="70"/>
        <v>0</v>
      </c>
    </row>
    <row r="3634" spans="1:7" x14ac:dyDescent="0.25">
      <c r="A3634" s="6" t="s">
        <v>4219</v>
      </c>
      <c r="B3634" s="6" t="s">
        <v>4220</v>
      </c>
      <c r="C3634" s="26" t="s">
        <v>4221</v>
      </c>
      <c r="D3634" s="15">
        <v>929</v>
      </c>
      <c r="G3634" s="32">
        <f t="shared" si="70"/>
        <v>0</v>
      </c>
    </row>
    <row r="3635" spans="1:7" x14ac:dyDescent="0.25">
      <c r="A3635" s="6" t="s">
        <v>4222</v>
      </c>
      <c r="B3635" s="6" t="s">
        <v>221</v>
      </c>
      <c r="C3635" s="26" t="s">
        <v>222</v>
      </c>
      <c r="D3635" s="15">
        <v>899</v>
      </c>
      <c r="G3635" s="32">
        <f t="shared" si="70"/>
        <v>0</v>
      </c>
    </row>
    <row r="3636" spans="1:7" x14ac:dyDescent="0.25">
      <c r="A3636" s="6" t="s">
        <v>4223</v>
      </c>
      <c r="B3636" s="6" t="s">
        <v>89</v>
      </c>
      <c r="C3636" s="26" t="s">
        <v>190</v>
      </c>
      <c r="D3636" s="15">
        <v>375</v>
      </c>
      <c r="G3636" s="32">
        <f t="shared" si="70"/>
        <v>0</v>
      </c>
    </row>
    <row r="3637" spans="1:7" x14ac:dyDescent="0.25">
      <c r="A3637" s="6" t="s">
        <v>4224</v>
      </c>
      <c r="B3637" s="6"/>
      <c r="C3637" s="26"/>
      <c r="D3637" s="15">
        <v>362</v>
      </c>
      <c r="G3637" s="32">
        <f t="shared" si="70"/>
        <v>0</v>
      </c>
    </row>
    <row r="3638" spans="1:7" x14ac:dyDescent="0.25">
      <c r="A3638" s="6" t="s">
        <v>4225</v>
      </c>
      <c r="B3638" s="6"/>
      <c r="C3638" s="26"/>
      <c r="D3638" s="15">
        <v>231</v>
      </c>
      <c r="G3638" s="32">
        <f t="shared" si="70"/>
        <v>0</v>
      </c>
    </row>
    <row r="3639" spans="1:7" x14ac:dyDescent="0.25">
      <c r="A3639" s="6" t="s">
        <v>4226</v>
      </c>
      <c r="B3639" s="6" t="s">
        <v>89</v>
      </c>
      <c r="C3639" s="26" t="s">
        <v>190</v>
      </c>
      <c r="D3639" s="15">
        <v>124</v>
      </c>
      <c r="G3639" s="32">
        <f t="shared" si="70"/>
        <v>0</v>
      </c>
    </row>
    <row r="3640" spans="1:7" x14ac:dyDescent="0.25">
      <c r="A3640" s="6" t="s">
        <v>4227</v>
      </c>
      <c r="B3640" s="6"/>
      <c r="C3640" s="26"/>
      <c r="D3640" s="15">
        <v>426</v>
      </c>
      <c r="G3640" s="32">
        <f t="shared" si="70"/>
        <v>0</v>
      </c>
    </row>
    <row r="3641" spans="1:7" x14ac:dyDescent="0.25">
      <c r="A3641" s="6" t="s">
        <v>4228</v>
      </c>
      <c r="B3641" s="6"/>
      <c r="C3641" s="26"/>
      <c r="D3641" s="15">
        <v>201</v>
      </c>
      <c r="G3641" s="32">
        <f t="shared" si="70"/>
        <v>0</v>
      </c>
    </row>
    <row r="3642" spans="1:7" x14ac:dyDescent="0.25">
      <c r="A3642" s="6" t="s">
        <v>4229</v>
      </c>
      <c r="B3642" s="6"/>
      <c r="C3642" s="26"/>
      <c r="D3642" s="15">
        <v>478</v>
      </c>
      <c r="G3642" s="32">
        <f t="shared" si="70"/>
        <v>0</v>
      </c>
    </row>
    <row r="3643" spans="1:7" x14ac:dyDescent="0.25">
      <c r="A3643" s="6" t="s">
        <v>4230</v>
      </c>
      <c r="B3643" s="6" t="s">
        <v>4231</v>
      </c>
      <c r="C3643" s="26" t="s">
        <v>4232</v>
      </c>
      <c r="D3643" s="15">
        <v>109</v>
      </c>
      <c r="G3643" s="32">
        <f t="shared" si="70"/>
        <v>0</v>
      </c>
    </row>
    <row r="3644" spans="1:7" x14ac:dyDescent="0.25">
      <c r="A3644" s="6" t="s">
        <v>4233</v>
      </c>
      <c r="B3644" s="6"/>
      <c r="C3644" s="26"/>
      <c r="D3644" s="15">
        <v>488</v>
      </c>
      <c r="G3644" s="32">
        <f t="shared" si="70"/>
        <v>0</v>
      </c>
    </row>
    <row r="3645" spans="1:7" x14ac:dyDescent="0.25">
      <c r="A3645" s="6" t="s">
        <v>4234</v>
      </c>
      <c r="B3645" s="6"/>
      <c r="C3645" s="26"/>
      <c r="D3645" s="15">
        <v>336</v>
      </c>
      <c r="G3645" s="32">
        <f t="shared" si="70"/>
        <v>0</v>
      </c>
    </row>
    <row r="3646" spans="1:7" x14ac:dyDescent="0.25">
      <c r="A3646" s="6" t="s">
        <v>4235</v>
      </c>
      <c r="B3646" s="6"/>
      <c r="C3646" s="26"/>
      <c r="D3646" s="15">
        <v>415</v>
      </c>
      <c r="G3646" s="32">
        <f t="shared" si="70"/>
        <v>0</v>
      </c>
    </row>
    <row r="3647" spans="1:7" x14ac:dyDescent="0.25">
      <c r="A3647" s="6" t="s">
        <v>4236</v>
      </c>
      <c r="B3647" s="6"/>
      <c r="C3647" s="26"/>
      <c r="D3647" s="15">
        <v>1033</v>
      </c>
      <c r="G3647" s="32">
        <f t="shared" si="70"/>
        <v>0</v>
      </c>
    </row>
    <row r="3648" spans="1:7" x14ac:dyDescent="0.25">
      <c r="A3648" s="6" t="s">
        <v>4237</v>
      </c>
      <c r="B3648" s="6"/>
      <c r="C3648" s="26"/>
      <c r="D3648" s="15">
        <v>554</v>
      </c>
      <c r="G3648" s="32">
        <f t="shared" si="70"/>
        <v>0</v>
      </c>
    </row>
    <row r="3649" spans="1:7" x14ac:dyDescent="0.25">
      <c r="A3649" s="6" t="s">
        <v>4238</v>
      </c>
      <c r="B3649" s="6"/>
      <c r="C3649" s="26"/>
      <c r="D3649" s="15">
        <v>381</v>
      </c>
      <c r="G3649" s="32">
        <f t="shared" si="70"/>
        <v>0</v>
      </c>
    </row>
    <row r="3650" spans="1:7" x14ac:dyDescent="0.25">
      <c r="A3650" s="6" t="s">
        <v>4239</v>
      </c>
      <c r="B3650" s="6"/>
      <c r="C3650" s="26"/>
      <c r="D3650" s="15">
        <v>175</v>
      </c>
      <c r="G3650" s="32">
        <f t="shared" si="70"/>
        <v>0</v>
      </c>
    </row>
    <row r="3651" spans="1:7" x14ac:dyDescent="0.25">
      <c r="A3651" s="6" t="s">
        <v>4240</v>
      </c>
      <c r="B3651" s="6"/>
      <c r="C3651" s="26"/>
      <c r="D3651" s="15">
        <v>206</v>
      </c>
      <c r="G3651" s="32">
        <f t="shared" ref="G3651:G3714" si="71">SUMIF($B:$B,F3651,$D:$D)</f>
        <v>0</v>
      </c>
    </row>
    <row r="3652" spans="1:7" x14ac:dyDescent="0.25">
      <c r="A3652" s="6" t="s">
        <v>4241</v>
      </c>
      <c r="B3652" s="6"/>
      <c r="C3652" s="26"/>
      <c r="D3652" s="15">
        <v>206.5</v>
      </c>
      <c r="G3652" s="32">
        <f t="shared" si="71"/>
        <v>0</v>
      </c>
    </row>
    <row r="3653" spans="1:7" x14ac:dyDescent="0.25">
      <c r="A3653" s="6" t="s">
        <v>4242</v>
      </c>
      <c r="B3653" s="6" t="s">
        <v>4243</v>
      </c>
      <c r="C3653" s="26" t="s">
        <v>2319</v>
      </c>
      <c r="D3653" s="15">
        <v>449</v>
      </c>
      <c r="G3653" s="32">
        <f t="shared" si="71"/>
        <v>0</v>
      </c>
    </row>
    <row r="3654" spans="1:7" x14ac:dyDescent="0.25">
      <c r="A3654" s="6" t="s">
        <v>4244</v>
      </c>
      <c r="B3654" s="6" t="s">
        <v>89</v>
      </c>
      <c r="C3654" s="26" t="s">
        <v>190</v>
      </c>
      <c r="D3654" s="15">
        <v>313</v>
      </c>
      <c r="G3654" s="32">
        <f t="shared" si="71"/>
        <v>0</v>
      </c>
    </row>
    <row r="3655" spans="1:7" x14ac:dyDescent="0.25">
      <c r="A3655" s="6" t="s">
        <v>4245</v>
      </c>
      <c r="B3655" s="6"/>
      <c r="C3655" s="26"/>
      <c r="D3655" s="15">
        <v>396</v>
      </c>
      <c r="G3655" s="32">
        <f t="shared" si="71"/>
        <v>0</v>
      </c>
    </row>
    <row r="3656" spans="1:7" x14ac:dyDescent="0.25">
      <c r="A3656" s="6" t="s">
        <v>4246</v>
      </c>
      <c r="B3656" s="6"/>
      <c r="C3656" s="26"/>
      <c r="D3656" s="15">
        <v>380</v>
      </c>
      <c r="G3656" s="32">
        <f t="shared" si="71"/>
        <v>0</v>
      </c>
    </row>
    <row r="3657" spans="1:7" x14ac:dyDescent="0.25">
      <c r="A3657" s="6" t="s">
        <v>4247</v>
      </c>
      <c r="B3657" s="6"/>
      <c r="C3657" s="26"/>
      <c r="D3657" s="15">
        <v>381</v>
      </c>
      <c r="G3657" s="32">
        <f t="shared" si="71"/>
        <v>0</v>
      </c>
    </row>
    <row r="3658" spans="1:7" x14ac:dyDescent="0.25">
      <c r="A3658" s="6" t="s">
        <v>4248</v>
      </c>
      <c r="B3658" s="6"/>
      <c r="C3658" s="26"/>
      <c r="D3658" s="15">
        <v>345</v>
      </c>
      <c r="G3658" s="32">
        <f t="shared" si="71"/>
        <v>0</v>
      </c>
    </row>
    <row r="3659" spans="1:7" x14ac:dyDescent="0.25">
      <c r="A3659" s="6" t="s">
        <v>4249</v>
      </c>
      <c r="B3659" s="6"/>
      <c r="C3659" s="26"/>
      <c r="D3659" s="15">
        <v>184.6</v>
      </c>
      <c r="G3659" s="32">
        <f t="shared" si="71"/>
        <v>0</v>
      </c>
    </row>
    <row r="3660" spans="1:7" x14ac:dyDescent="0.25">
      <c r="A3660" s="6" t="s">
        <v>4250</v>
      </c>
      <c r="B3660" s="6"/>
      <c r="C3660" s="26"/>
      <c r="D3660" s="15">
        <v>678</v>
      </c>
      <c r="G3660" s="32">
        <f t="shared" si="71"/>
        <v>0</v>
      </c>
    </row>
    <row r="3661" spans="1:7" x14ac:dyDescent="0.25">
      <c r="A3661" s="6" t="s">
        <v>4251</v>
      </c>
      <c r="B3661" s="6" t="s">
        <v>425</v>
      </c>
      <c r="C3661" s="26" t="s">
        <v>426</v>
      </c>
      <c r="D3661" s="15">
        <v>132</v>
      </c>
      <c r="G3661" s="32">
        <f t="shared" si="71"/>
        <v>0</v>
      </c>
    </row>
    <row r="3662" spans="1:7" x14ac:dyDescent="0.25">
      <c r="A3662" s="6" t="s">
        <v>4252</v>
      </c>
      <c r="B3662" s="6"/>
      <c r="C3662" s="26"/>
      <c r="D3662" s="15">
        <v>266</v>
      </c>
      <c r="G3662" s="32">
        <f t="shared" si="71"/>
        <v>0</v>
      </c>
    </row>
    <row r="3663" spans="1:7" x14ac:dyDescent="0.25">
      <c r="A3663" s="6" t="s">
        <v>4253</v>
      </c>
      <c r="B3663" s="6"/>
      <c r="C3663" s="26"/>
      <c r="D3663" s="15">
        <v>940.5</v>
      </c>
      <c r="G3663" s="32">
        <f t="shared" si="71"/>
        <v>0</v>
      </c>
    </row>
    <row r="3664" spans="1:7" x14ac:dyDescent="0.25">
      <c r="A3664" s="6" t="s">
        <v>4254</v>
      </c>
      <c r="B3664" s="6"/>
      <c r="C3664" s="26"/>
      <c r="D3664" s="15">
        <v>390.5</v>
      </c>
      <c r="G3664" s="32">
        <f t="shared" si="71"/>
        <v>0</v>
      </c>
    </row>
    <row r="3665" spans="1:7" x14ac:dyDescent="0.25">
      <c r="A3665" s="6" t="s">
        <v>4255</v>
      </c>
      <c r="B3665" s="6"/>
      <c r="C3665" s="26"/>
      <c r="D3665" s="15">
        <v>141</v>
      </c>
      <c r="G3665" s="32">
        <f t="shared" si="71"/>
        <v>0</v>
      </c>
    </row>
    <row r="3666" spans="1:7" x14ac:dyDescent="0.25">
      <c r="A3666" s="6" t="s">
        <v>4256</v>
      </c>
      <c r="B3666" s="6"/>
      <c r="C3666" s="26"/>
      <c r="D3666" s="15">
        <v>534</v>
      </c>
      <c r="G3666" s="32">
        <f t="shared" si="71"/>
        <v>0</v>
      </c>
    </row>
    <row r="3667" spans="1:7" x14ac:dyDescent="0.25">
      <c r="A3667" s="6" t="s">
        <v>4257</v>
      </c>
      <c r="B3667" s="6"/>
      <c r="C3667" s="26"/>
      <c r="D3667" s="15">
        <v>360</v>
      </c>
      <c r="G3667" s="32">
        <f t="shared" si="71"/>
        <v>0</v>
      </c>
    </row>
    <row r="3668" spans="1:7" x14ac:dyDescent="0.25">
      <c r="A3668" s="6" t="s">
        <v>4258</v>
      </c>
      <c r="B3668" s="6"/>
      <c r="C3668" s="26"/>
      <c r="D3668" s="15">
        <v>220</v>
      </c>
      <c r="G3668" s="32">
        <f t="shared" si="71"/>
        <v>0</v>
      </c>
    </row>
    <row r="3669" spans="1:7" x14ac:dyDescent="0.25">
      <c r="A3669" s="6" t="s">
        <v>4259</v>
      </c>
      <c r="B3669" s="6"/>
      <c r="C3669" s="26"/>
      <c r="D3669" s="15">
        <v>257</v>
      </c>
      <c r="G3669" s="32">
        <f t="shared" si="71"/>
        <v>0</v>
      </c>
    </row>
    <row r="3670" spans="1:7" x14ac:dyDescent="0.25">
      <c r="A3670" s="6" t="s">
        <v>4260</v>
      </c>
      <c r="B3670" s="6"/>
      <c r="C3670" s="26"/>
      <c r="D3670" s="15">
        <v>240</v>
      </c>
      <c r="G3670" s="32">
        <f t="shared" si="71"/>
        <v>0</v>
      </c>
    </row>
    <row r="3671" spans="1:7" x14ac:dyDescent="0.25">
      <c r="A3671" s="6" t="s">
        <v>4261</v>
      </c>
      <c r="B3671" s="6"/>
      <c r="C3671" s="26"/>
      <c r="D3671" s="15">
        <v>316</v>
      </c>
      <c r="G3671" s="32">
        <f t="shared" si="71"/>
        <v>0</v>
      </c>
    </row>
    <row r="3672" spans="1:7" x14ac:dyDescent="0.25">
      <c r="A3672" s="6" t="s">
        <v>4262</v>
      </c>
      <c r="B3672" s="6"/>
      <c r="C3672" s="26"/>
      <c r="D3672" s="15">
        <v>336</v>
      </c>
      <c r="G3672" s="32">
        <f t="shared" si="71"/>
        <v>0</v>
      </c>
    </row>
    <row r="3673" spans="1:7" x14ac:dyDescent="0.25">
      <c r="A3673" s="6" t="s">
        <v>4263</v>
      </c>
      <c r="B3673" s="6"/>
      <c r="C3673" s="26"/>
      <c r="D3673" s="15">
        <v>1059</v>
      </c>
      <c r="G3673" s="32">
        <f t="shared" si="71"/>
        <v>0</v>
      </c>
    </row>
    <row r="3674" spans="1:7" x14ac:dyDescent="0.25">
      <c r="A3674" s="6" t="s">
        <v>4264</v>
      </c>
      <c r="B3674" s="6" t="s">
        <v>89</v>
      </c>
      <c r="C3674" s="26" t="s">
        <v>190</v>
      </c>
      <c r="D3674" s="15">
        <v>617</v>
      </c>
      <c r="G3674" s="32">
        <f t="shared" si="71"/>
        <v>0</v>
      </c>
    </row>
    <row r="3675" spans="1:7" x14ac:dyDescent="0.25">
      <c r="A3675" s="6" t="s">
        <v>4265</v>
      </c>
      <c r="B3675" s="6" t="s">
        <v>89</v>
      </c>
      <c r="C3675" s="26" t="s">
        <v>190</v>
      </c>
      <c r="D3675" s="15">
        <v>511</v>
      </c>
      <c r="G3675" s="32">
        <f t="shared" si="71"/>
        <v>0</v>
      </c>
    </row>
    <row r="3676" spans="1:7" x14ac:dyDescent="0.25">
      <c r="A3676" s="6" t="s">
        <v>4266</v>
      </c>
      <c r="B3676" s="6" t="s">
        <v>4267</v>
      </c>
      <c r="C3676" s="26" t="s">
        <v>4268</v>
      </c>
      <c r="D3676" s="15">
        <v>321</v>
      </c>
      <c r="G3676" s="32">
        <f t="shared" si="71"/>
        <v>0</v>
      </c>
    </row>
    <row r="3677" spans="1:7" x14ac:dyDescent="0.25">
      <c r="A3677" s="6" t="s">
        <v>4269</v>
      </c>
      <c r="B3677" s="6"/>
      <c r="C3677" s="26"/>
      <c r="D3677" s="15">
        <v>206</v>
      </c>
      <c r="G3677" s="32">
        <f t="shared" si="71"/>
        <v>0</v>
      </c>
    </row>
    <row r="3678" spans="1:7" x14ac:dyDescent="0.25">
      <c r="A3678" s="6" t="s">
        <v>4270</v>
      </c>
      <c r="B3678" s="6" t="s">
        <v>89</v>
      </c>
      <c r="C3678" s="26" t="s">
        <v>190</v>
      </c>
      <c r="D3678" s="15">
        <v>291</v>
      </c>
      <c r="G3678" s="32">
        <f t="shared" si="71"/>
        <v>0</v>
      </c>
    </row>
    <row r="3679" spans="1:7" x14ac:dyDescent="0.25">
      <c r="A3679" s="6" t="s">
        <v>4271</v>
      </c>
      <c r="B3679" s="6" t="s">
        <v>89</v>
      </c>
      <c r="C3679" s="26" t="s">
        <v>190</v>
      </c>
      <c r="D3679" s="15">
        <v>824</v>
      </c>
      <c r="G3679" s="32">
        <f t="shared" si="71"/>
        <v>0</v>
      </c>
    </row>
    <row r="3680" spans="1:7" x14ac:dyDescent="0.25">
      <c r="A3680" s="6" t="s">
        <v>4272</v>
      </c>
      <c r="B3680" s="6" t="s">
        <v>89</v>
      </c>
      <c r="C3680" s="26" t="s">
        <v>190</v>
      </c>
      <c r="D3680" s="15">
        <v>272</v>
      </c>
      <c r="G3680" s="32">
        <f t="shared" si="71"/>
        <v>0</v>
      </c>
    </row>
    <row r="3681" spans="1:7" x14ac:dyDescent="0.25">
      <c r="A3681" s="6" t="s">
        <v>4273</v>
      </c>
      <c r="B3681" s="6"/>
      <c r="C3681" s="26"/>
      <c r="D3681" s="15">
        <v>747</v>
      </c>
      <c r="G3681" s="32">
        <f t="shared" si="71"/>
        <v>0</v>
      </c>
    </row>
    <row r="3682" spans="1:7" x14ac:dyDescent="0.25">
      <c r="A3682" s="6" t="s">
        <v>4274</v>
      </c>
      <c r="B3682" s="6"/>
      <c r="C3682" s="26"/>
      <c r="D3682" s="15">
        <v>305</v>
      </c>
      <c r="G3682" s="32">
        <f t="shared" si="71"/>
        <v>0</v>
      </c>
    </row>
    <row r="3683" spans="1:7" x14ac:dyDescent="0.25">
      <c r="A3683" s="6" t="s">
        <v>4275</v>
      </c>
      <c r="B3683" s="6" t="s">
        <v>4276</v>
      </c>
      <c r="C3683" s="26" t="s">
        <v>1922</v>
      </c>
      <c r="D3683" s="15">
        <v>230</v>
      </c>
      <c r="G3683" s="32">
        <f t="shared" si="71"/>
        <v>0</v>
      </c>
    </row>
    <row r="3684" spans="1:7" x14ac:dyDescent="0.25">
      <c r="A3684" s="6" t="s">
        <v>4277</v>
      </c>
      <c r="B3684" s="6" t="s">
        <v>89</v>
      </c>
      <c r="C3684" s="26" t="s">
        <v>190</v>
      </c>
      <c r="D3684" s="15">
        <v>209</v>
      </c>
      <c r="G3684" s="32">
        <f t="shared" si="71"/>
        <v>0</v>
      </c>
    </row>
    <row r="3685" spans="1:7" x14ac:dyDescent="0.25">
      <c r="A3685" s="6" t="s">
        <v>4278</v>
      </c>
      <c r="B3685" s="6"/>
      <c r="C3685" s="26"/>
      <c r="D3685" s="15">
        <v>289</v>
      </c>
      <c r="G3685" s="32">
        <f t="shared" si="71"/>
        <v>0</v>
      </c>
    </row>
    <row r="3686" spans="1:7" x14ac:dyDescent="0.25">
      <c r="A3686" s="6" t="s">
        <v>4279</v>
      </c>
      <c r="B3686" s="6"/>
      <c r="C3686" s="26"/>
      <c r="D3686" s="15">
        <v>332</v>
      </c>
      <c r="G3686" s="32">
        <f t="shared" si="71"/>
        <v>0</v>
      </c>
    </row>
    <row r="3687" spans="1:7" x14ac:dyDescent="0.25">
      <c r="A3687" s="6" t="s">
        <v>4280</v>
      </c>
      <c r="B3687" s="6" t="s">
        <v>89</v>
      </c>
      <c r="C3687" s="26" t="s">
        <v>190</v>
      </c>
      <c r="D3687" s="15">
        <v>99</v>
      </c>
      <c r="G3687" s="32">
        <f t="shared" si="71"/>
        <v>0</v>
      </c>
    </row>
    <row r="3688" spans="1:7" x14ac:dyDescent="0.25">
      <c r="A3688" s="6" t="s">
        <v>4281</v>
      </c>
      <c r="B3688" s="6" t="s">
        <v>4282</v>
      </c>
      <c r="C3688" s="26" t="s">
        <v>576</v>
      </c>
      <c r="D3688" s="15">
        <v>757</v>
      </c>
      <c r="G3688" s="32">
        <f t="shared" si="71"/>
        <v>0</v>
      </c>
    </row>
    <row r="3689" spans="1:7" x14ac:dyDescent="0.25">
      <c r="A3689" s="6" t="s">
        <v>4283</v>
      </c>
      <c r="B3689" s="6"/>
      <c r="C3689" s="26"/>
      <c r="D3689" s="15">
        <v>286</v>
      </c>
      <c r="G3689" s="32">
        <f t="shared" si="71"/>
        <v>0</v>
      </c>
    </row>
    <row r="3690" spans="1:7" x14ac:dyDescent="0.25">
      <c r="A3690" s="6" t="s">
        <v>4284</v>
      </c>
      <c r="B3690" s="6"/>
      <c r="C3690" s="26"/>
      <c r="D3690" s="15">
        <v>682</v>
      </c>
      <c r="G3690" s="32">
        <f t="shared" si="71"/>
        <v>0</v>
      </c>
    </row>
    <row r="3691" spans="1:7" x14ac:dyDescent="0.25">
      <c r="A3691" s="6" t="s">
        <v>4285</v>
      </c>
      <c r="B3691" s="6"/>
      <c r="C3691" s="26"/>
      <c r="D3691" s="15">
        <v>198</v>
      </c>
      <c r="G3691" s="32">
        <f t="shared" si="71"/>
        <v>0</v>
      </c>
    </row>
    <row r="3692" spans="1:7" x14ac:dyDescent="0.25">
      <c r="A3692" s="6" t="s">
        <v>4286</v>
      </c>
      <c r="B3692" s="6"/>
      <c r="C3692" s="26"/>
      <c r="D3692" s="15">
        <v>325</v>
      </c>
      <c r="G3692" s="32">
        <f t="shared" si="71"/>
        <v>0</v>
      </c>
    </row>
    <row r="3693" spans="1:7" x14ac:dyDescent="0.25">
      <c r="A3693" s="6" t="s">
        <v>4287</v>
      </c>
      <c r="B3693" s="6"/>
      <c r="C3693" s="26"/>
      <c r="D3693" s="15">
        <v>318</v>
      </c>
      <c r="G3693" s="32">
        <f t="shared" si="71"/>
        <v>0</v>
      </c>
    </row>
    <row r="3694" spans="1:7" x14ac:dyDescent="0.25">
      <c r="A3694" s="6" t="s">
        <v>4288</v>
      </c>
      <c r="B3694" s="6"/>
      <c r="C3694" s="26"/>
      <c r="D3694" s="15">
        <v>585</v>
      </c>
      <c r="G3694" s="32">
        <f t="shared" si="71"/>
        <v>0</v>
      </c>
    </row>
    <row r="3695" spans="1:7" x14ac:dyDescent="0.25">
      <c r="A3695" s="6" t="s">
        <v>4289</v>
      </c>
      <c r="B3695" s="6"/>
      <c r="C3695" s="26"/>
      <c r="D3695" s="15">
        <v>585</v>
      </c>
      <c r="G3695" s="32">
        <f t="shared" si="71"/>
        <v>0</v>
      </c>
    </row>
    <row r="3696" spans="1:7" x14ac:dyDescent="0.25">
      <c r="A3696" s="6" t="s">
        <v>4290</v>
      </c>
      <c r="B3696" s="6"/>
      <c r="C3696" s="26"/>
      <c r="D3696" s="15">
        <v>491</v>
      </c>
      <c r="G3696" s="32">
        <f t="shared" si="71"/>
        <v>0</v>
      </c>
    </row>
    <row r="3697" spans="1:7" x14ac:dyDescent="0.25">
      <c r="A3697" s="6" t="s">
        <v>4291</v>
      </c>
      <c r="B3697" s="6"/>
      <c r="C3697" s="26"/>
      <c r="D3697" s="15">
        <v>380</v>
      </c>
      <c r="G3697" s="32">
        <f t="shared" si="71"/>
        <v>0</v>
      </c>
    </row>
    <row r="3698" spans="1:7" x14ac:dyDescent="0.25">
      <c r="A3698" s="6" t="s">
        <v>4292</v>
      </c>
      <c r="B3698" s="6"/>
      <c r="C3698" s="26"/>
      <c r="D3698" s="15">
        <v>394</v>
      </c>
      <c r="G3698" s="32">
        <f t="shared" si="71"/>
        <v>0</v>
      </c>
    </row>
    <row r="3699" spans="1:7" x14ac:dyDescent="0.25">
      <c r="A3699" s="6" t="s">
        <v>4293</v>
      </c>
      <c r="B3699" s="6" t="s">
        <v>4294</v>
      </c>
      <c r="C3699" s="26" t="s">
        <v>4295</v>
      </c>
      <c r="D3699" s="15">
        <v>251</v>
      </c>
      <c r="G3699" s="32">
        <f t="shared" si="71"/>
        <v>0</v>
      </c>
    </row>
    <row r="3700" spans="1:7" x14ac:dyDescent="0.25">
      <c r="A3700" s="6" t="s">
        <v>4296</v>
      </c>
      <c r="B3700" s="6" t="s">
        <v>89</v>
      </c>
      <c r="C3700" s="26" t="s">
        <v>190</v>
      </c>
      <c r="D3700" s="15">
        <v>208</v>
      </c>
      <c r="G3700" s="32">
        <f t="shared" si="71"/>
        <v>0</v>
      </c>
    </row>
    <row r="3701" spans="1:7" x14ac:dyDescent="0.25">
      <c r="A3701" s="6" t="s">
        <v>4297</v>
      </c>
      <c r="B3701" s="6" t="s">
        <v>89</v>
      </c>
      <c r="C3701" s="26" t="s">
        <v>190</v>
      </c>
      <c r="D3701" s="15">
        <v>512</v>
      </c>
      <c r="G3701" s="32">
        <f t="shared" si="71"/>
        <v>0</v>
      </c>
    </row>
    <row r="3702" spans="1:7" x14ac:dyDescent="0.25">
      <c r="A3702" s="6" t="s">
        <v>4298</v>
      </c>
      <c r="B3702" s="6"/>
      <c r="C3702" s="26"/>
      <c r="D3702" s="15">
        <v>553</v>
      </c>
      <c r="G3702" s="32">
        <f t="shared" si="71"/>
        <v>0</v>
      </c>
    </row>
    <row r="3703" spans="1:7" x14ac:dyDescent="0.25">
      <c r="A3703" s="6" t="s">
        <v>4299</v>
      </c>
      <c r="B3703" s="6" t="s">
        <v>89</v>
      </c>
      <c r="C3703" s="26" t="s">
        <v>190</v>
      </c>
      <c r="D3703" s="15">
        <v>344</v>
      </c>
      <c r="G3703" s="32">
        <f t="shared" si="71"/>
        <v>0</v>
      </c>
    </row>
    <row r="3704" spans="1:7" x14ac:dyDescent="0.25">
      <c r="A3704" s="6" t="s">
        <v>4300</v>
      </c>
      <c r="B3704" s="6"/>
      <c r="C3704" s="26"/>
      <c r="D3704" s="15">
        <v>295</v>
      </c>
      <c r="G3704" s="32">
        <f t="shared" si="71"/>
        <v>0</v>
      </c>
    </row>
    <row r="3705" spans="1:7" x14ac:dyDescent="0.25">
      <c r="A3705" s="6" t="s">
        <v>4301</v>
      </c>
      <c r="B3705" s="6"/>
      <c r="C3705" s="26"/>
      <c r="D3705" s="15">
        <v>610</v>
      </c>
      <c r="G3705" s="32">
        <f t="shared" si="71"/>
        <v>0</v>
      </c>
    </row>
    <row r="3706" spans="1:7" x14ac:dyDescent="0.25">
      <c r="A3706" s="6" t="s">
        <v>4302</v>
      </c>
      <c r="B3706" s="6"/>
      <c r="C3706" s="26"/>
      <c r="D3706" s="15">
        <v>578.5</v>
      </c>
      <c r="G3706" s="32">
        <f t="shared" si="71"/>
        <v>0</v>
      </c>
    </row>
    <row r="3707" spans="1:7" x14ac:dyDescent="0.25">
      <c r="A3707" s="6" t="s">
        <v>4303</v>
      </c>
      <c r="B3707" s="6"/>
      <c r="C3707" s="26"/>
      <c r="D3707" s="15">
        <v>456</v>
      </c>
      <c r="G3707" s="32">
        <f t="shared" si="71"/>
        <v>0</v>
      </c>
    </row>
    <row r="3708" spans="1:7" x14ac:dyDescent="0.25">
      <c r="A3708" s="6" t="s">
        <v>4304</v>
      </c>
      <c r="B3708" s="6" t="s">
        <v>4305</v>
      </c>
      <c r="C3708" s="26" t="s">
        <v>4306</v>
      </c>
      <c r="D3708" s="15">
        <v>118</v>
      </c>
      <c r="G3708" s="32">
        <f t="shared" si="71"/>
        <v>0</v>
      </c>
    </row>
    <row r="3709" spans="1:7" x14ac:dyDescent="0.25">
      <c r="A3709" s="6" t="s">
        <v>4307</v>
      </c>
      <c r="B3709" s="6" t="s">
        <v>4308</v>
      </c>
      <c r="C3709" s="26" t="s">
        <v>4309</v>
      </c>
      <c r="D3709" s="15">
        <v>261</v>
      </c>
      <c r="G3709" s="32">
        <f t="shared" si="71"/>
        <v>0</v>
      </c>
    </row>
    <row r="3710" spans="1:7" x14ac:dyDescent="0.25">
      <c r="A3710" s="6" t="s">
        <v>4310</v>
      </c>
      <c r="B3710" s="6" t="s">
        <v>89</v>
      </c>
      <c r="C3710" s="26" t="s">
        <v>190</v>
      </c>
      <c r="D3710" s="15">
        <v>146</v>
      </c>
      <c r="G3710" s="32">
        <f t="shared" si="71"/>
        <v>0</v>
      </c>
    </row>
    <row r="3711" spans="1:7" x14ac:dyDescent="0.25">
      <c r="A3711" s="6" t="s">
        <v>4311</v>
      </c>
      <c r="B3711" s="6"/>
      <c r="C3711" s="26"/>
      <c r="D3711" s="15">
        <v>439</v>
      </c>
      <c r="G3711" s="32">
        <f t="shared" si="71"/>
        <v>0</v>
      </c>
    </row>
    <row r="3712" spans="1:7" x14ac:dyDescent="0.25">
      <c r="A3712" s="6" t="s">
        <v>4312</v>
      </c>
      <c r="B3712" s="6"/>
      <c r="C3712" s="26"/>
      <c r="D3712" s="15">
        <v>310</v>
      </c>
      <c r="G3712" s="32">
        <f t="shared" si="71"/>
        <v>0</v>
      </c>
    </row>
    <row r="3713" spans="1:7" x14ac:dyDescent="0.25">
      <c r="A3713" s="6" t="s">
        <v>4313</v>
      </c>
      <c r="B3713" s="6" t="s">
        <v>4314</v>
      </c>
      <c r="C3713" s="26" t="s">
        <v>4315</v>
      </c>
      <c r="D3713" s="15">
        <v>2124</v>
      </c>
      <c r="G3713" s="32">
        <f t="shared" si="71"/>
        <v>0</v>
      </c>
    </row>
    <row r="3714" spans="1:7" x14ac:dyDescent="0.25">
      <c r="A3714" s="6" t="s">
        <v>4316</v>
      </c>
      <c r="B3714" s="6"/>
      <c r="C3714" s="26"/>
      <c r="D3714" s="15">
        <v>191</v>
      </c>
      <c r="G3714" s="32">
        <f t="shared" si="71"/>
        <v>0</v>
      </c>
    </row>
    <row r="3715" spans="1:7" x14ac:dyDescent="0.25">
      <c r="A3715" s="6" t="s">
        <v>4317</v>
      </c>
      <c r="B3715" s="6"/>
      <c r="C3715" s="26"/>
      <c r="D3715" s="15">
        <v>418</v>
      </c>
      <c r="G3715" s="32">
        <f t="shared" ref="G3715:G3778" si="72">SUMIF($B:$B,F3715,$D:$D)</f>
        <v>0</v>
      </c>
    </row>
    <row r="3716" spans="1:7" x14ac:dyDescent="0.25">
      <c r="A3716" s="6" t="s">
        <v>4318</v>
      </c>
      <c r="B3716" s="6" t="s">
        <v>730</v>
      </c>
      <c r="C3716" s="26" t="s">
        <v>731</v>
      </c>
      <c r="D3716" s="15">
        <v>312</v>
      </c>
      <c r="G3716" s="32">
        <f t="shared" si="72"/>
        <v>0</v>
      </c>
    </row>
    <row r="3717" spans="1:7" x14ac:dyDescent="0.25">
      <c r="A3717" s="6" t="s">
        <v>4319</v>
      </c>
      <c r="B3717" s="6"/>
      <c r="C3717" s="26"/>
      <c r="D3717" s="15">
        <v>264</v>
      </c>
      <c r="G3717" s="32">
        <f t="shared" si="72"/>
        <v>0</v>
      </c>
    </row>
    <row r="3718" spans="1:7" x14ac:dyDescent="0.25">
      <c r="A3718" s="6" t="s">
        <v>4320</v>
      </c>
      <c r="B3718" s="6"/>
      <c r="C3718" s="26"/>
      <c r="D3718" s="15">
        <v>308</v>
      </c>
      <c r="G3718" s="32">
        <f t="shared" si="72"/>
        <v>0</v>
      </c>
    </row>
    <row r="3719" spans="1:7" x14ac:dyDescent="0.25">
      <c r="A3719" s="6" t="s">
        <v>4321</v>
      </c>
      <c r="B3719" s="6"/>
      <c r="C3719" s="26"/>
      <c r="D3719" s="15">
        <v>283</v>
      </c>
      <c r="G3719" s="32">
        <f t="shared" si="72"/>
        <v>0</v>
      </c>
    </row>
    <row r="3720" spans="1:7" x14ac:dyDescent="0.25">
      <c r="A3720" s="6" t="s">
        <v>4322</v>
      </c>
      <c r="B3720" s="6" t="s">
        <v>730</v>
      </c>
      <c r="C3720" s="26" t="s">
        <v>731</v>
      </c>
      <c r="D3720" s="15">
        <v>104</v>
      </c>
      <c r="G3720" s="32">
        <f t="shared" si="72"/>
        <v>0</v>
      </c>
    </row>
    <row r="3721" spans="1:7" x14ac:dyDescent="0.25">
      <c r="A3721" s="6" t="s">
        <v>4323</v>
      </c>
      <c r="B3721" s="6"/>
      <c r="C3721" s="26"/>
      <c r="D3721" s="15">
        <v>206</v>
      </c>
      <c r="G3721" s="32">
        <f t="shared" si="72"/>
        <v>0</v>
      </c>
    </row>
    <row r="3722" spans="1:7" x14ac:dyDescent="0.25">
      <c r="A3722" s="6" t="s">
        <v>4324</v>
      </c>
      <c r="B3722" s="6"/>
      <c r="C3722" s="26"/>
      <c r="D3722" s="15">
        <v>316</v>
      </c>
      <c r="G3722" s="32">
        <f t="shared" si="72"/>
        <v>0</v>
      </c>
    </row>
    <row r="3723" spans="1:7" x14ac:dyDescent="0.25">
      <c r="A3723" s="6" t="s">
        <v>4325</v>
      </c>
      <c r="B3723" s="6"/>
      <c r="C3723" s="26"/>
      <c r="D3723" s="15">
        <v>381</v>
      </c>
      <c r="G3723" s="32">
        <f t="shared" si="72"/>
        <v>0</v>
      </c>
    </row>
    <row r="3724" spans="1:7" x14ac:dyDescent="0.25">
      <c r="A3724" s="6" t="s">
        <v>4326</v>
      </c>
      <c r="B3724" s="6"/>
      <c r="C3724" s="26"/>
      <c r="D3724" s="15">
        <v>595.66</v>
      </c>
      <c r="G3724" s="32">
        <f t="shared" si="72"/>
        <v>0</v>
      </c>
    </row>
    <row r="3725" spans="1:7" x14ac:dyDescent="0.25">
      <c r="A3725" s="6" t="s">
        <v>4327</v>
      </c>
      <c r="B3725" s="6" t="s">
        <v>730</v>
      </c>
      <c r="C3725" s="26" t="s">
        <v>731</v>
      </c>
      <c r="D3725" s="15">
        <v>929</v>
      </c>
      <c r="G3725" s="32">
        <f t="shared" si="72"/>
        <v>0</v>
      </c>
    </row>
    <row r="3726" spans="1:7" x14ac:dyDescent="0.25">
      <c r="A3726" s="6" t="s">
        <v>4328</v>
      </c>
      <c r="B3726" s="6"/>
      <c r="C3726" s="26"/>
      <c r="D3726" s="15">
        <v>355</v>
      </c>
      <c r="G3726" s="32">
        <f t="shared" si="72"/>
        <v>0</v>
      </c>
    </row>
    <row r="3727" spans="1:7" x14ac:dyDescent="0.25">
      <c r="A3727" s="6" t="s">
        <v>4329</v>
      </c>
      <c r="B3727" s="6"/>
      <c r="C3727" s="26"/>
      <c r="D3727" s="15">
        <v>199</v>
      </c>
      <c r="G3727" s="32">
        <f t="shared" si="72"/>
        <v>0</v>
      </c>
    </row>
    <row r="3728" spans="1:7" x14ac:dyDescent="0.25">
      <c r="A3728" s="6" t="s">
        <v>4330</v>
      </c>
      <c r="B3728" s="6" t="s">
        <v>730</v>
      </c>
      <c r="C3728" s="26" t="s">
        <v>731</v>
      </c>
      <c r="D3728" s="15">
        <v>114</v>
      </c>
      <c r="G3728" s="32">
        <f t="shared" si="72"/>
        <v>0</v>
      </c>
    </row>
    <row r="3729" spans="1:7" x14ac:dyDescent="0.25">
      <c r="A3729" s="6" t="s">
        <v>4331</v>
      </c>
      <c r="B3729" s="6"/>
      <c r="C3729" s="26"/>
      <c r="D3729" s="15">
        <v>155</v>
      </c>
      <c r="G3729" s="32">
        <f t="shared" si="72"/>
        <v>0</v>
      </c>
    </row>
    <row r="3730" spans="1:7" x14ac:dyDescent="0.25">
      <c r="A3730" s="6" t="s">
        <v>4332</v>
      </c>
      <c r="B3730" s="6" t="s">
        <v>730</v>
      </c>
      <c r="C3730" s="26" t="s">
        <v>731</v>
      </c>
      <c r="D3730" s="15">
        <v>114</v>
      </c>
      <c r="G3730" s="32">
        <f t="shared" si="72"/>
        <v>0</v>
      </c>
    </row>
    <row r="3731" spans="1:7" x14ac:dyDescent="0.25">
      <c r="A3731" s="6" t="s">
        <v>4333</v>
      </c>
      <c r="B3731" s="6" t="s">
        <v>730</v>
      </c>
      <c r="C3731" s="26" t="s">
        <v>731</v>
      </c>
      <c r="D3731" s="15">
        <v>177</v>
      </c>
      <c r="G3731" s="32">
        <f t="shared" si="72"/>
        <v>0</v>
      </c>
    </row>
    <row r="3732" spans="1:7" x14ac:dyDescent="0.25">
      <c r="A3732" s="6" t="s">
        <v>4334</v>
      </c>
      <c r="B3732" s="6" t="s">
        <v>730</v>
      </c>
      <c r="C3732" s="26" t="s">
        <v>731</v>
      </c>
      <c r="D3732" s="15">
        <v>104</v>
      </c>
      <c r="G3732" s="32">
        <f t="shared" si="72"/>
        <v>0</v>
      </c>
    </row>
    <row r="3733" spans="1:7" x14ac:dyDescent="0.25">
      <c r="A3733" s="6" t="s">
        <v>4335</v>
      </c>
      <c r="B3733" s="6" t="s">
        <v>730</v>
      </c>
      <c r="C3733" s="26" t="s">
        <v>731</v>
      </c>
      <c r="D3733" s="15">
        <v>783</v>
      </c>
      <c r="G3733" s="32">
        <f t="shared" si="72"/>
        <v>0</v>
      </c>
    </row>
    <row r="3734" spans="1:7" x14ac:dyDescent="0.25">
      <c r="A3734" s="6" t="s">
        <v>4336</v>
      </c>
      <c r="B3734" s="6" t="s">
        <v>89</v>
      </c>
      <c r="C3734" s="26" t="s">
        <v>190</v>
      </c>
      <c r="D3734" s="15">
        <v>261</v>
      </c>
      <c r="G3734" s="32">
        <f t="shared" si="72"/>
        <v>0</v>
      </c>
    </row>
    <row r="3735" spans="1:7" x14ac:dyDescent="0.25">
      <c r="A3735" s="6" t="s">
        <v>4337</v>
      </c>
      <c r="B3735" s="6" t="s">
        <v>730</v>
      </c>
      <c r="C3735" s="26" t="s">
        <v>731</v>
      </c>
      <c r="D3735" s="15">
        <v>543</v>
      </c>
      <c r="G3735" s="32">
        <f t="shared" si="72"/>
        <v>0</v>
      </c>
    </row>
    <row r="3736" spans="1:7" x14ac:dyDescent="0.25">
      <c r="A3736" s="6" t="s">
        <v>4338</v>
      </c>
      <c r="B3736" s="6"/>
      <c r="C3736" s="26"/>
      <c r="D3736" s="15">
        <v>555</v>
      </c>
      <c r="G3736" s="32">
        <f t="shared" si="72"/>
        <v>0</v>
      </c>
    </row>
    <row r="3737" spans="1:7" x14ac:dyDescent="0.25">
      <c r="A3737" s="6" t="s">
        <v>4339</v>
      </c>
      <c r="B3737" s="6" t="s">
        <v>416</v>
      </c>
      <c r="C3737" s="26" t="s">
        <v>417</v>
      </c>
      <c r="D3737" s="15">
        <v>522</v>
      </c>
      <c r="G3737" s="32">
        <f t="shared" si="72"/>
        <v>0</v>
      </c>
    </row>
    <row r="3738" spans="1:7" x14ac:dyDescent="0.25">
      <c r="A3738" s="6" t="s">
        <v>4340</v>
      </c>
      <c r="B3738" s="6"/>
      <c r="C3738" s="26"/>
      <c r="D3738" s="15">
        <v>171</v>
      </c>
      <c r="G3738" s="32">
        <f t="shared" si="72"/>
        <v>0</v>
      </c>
    </row>
    <row r="3739" spans="1:7" x14ac:dyDescent="0.25">
      <c r="A3739" s="6" t="s">
        <v>4341</v>
      </c>
      <c r="B3739" s="6"/>
      <c r="C3739" s="26"/>
      <c r="D3739" s="15">
        <v>180</v>
      </c>
      <c r="G3739" s="32">
        <f t="shared" si="72"/>
        <v>0</v>
      </c>
    </row>
    <row r="3740" spans="1:7" x14ac:dyDescent="0.25">
      <c r="A3740" s="6" t="s">
        <v>4342</v>
      </c>
      <c r="B3740" s="6"/>
      <c r="C3740" s="26"/>
      <c r="D3740" s="15">
        <v>200</v>
      </c>
      <c r="G3740" s="32">
        <f t="shared" si="72"/>
        <v>0</v>
      </c>
    </row>
    <row r="3741" spans="1:7" x14ac:dyDescent="0.25">
      <c r="A3741" s="6" t="s">
        <v>4343</v>
      </c>
      <c r="B3741" s="6"/>
      <c r="C3741" s="26"/>
      <c r="D3741" s="15">
        <v>304</v>
      </c>
      <c r="G3741" s="32">
        <f t="shared" si="72"/>
        <v>0</v>
      </c>
    </row>
    <row r="3742" spans="1:7" x14ac:dyDescent="0.25">
      <c r="A3742" s="6" t="s">
        <v>4344</v>
      </c>
      <c r="B3742" s="6"/>
      <c r="C3742" s="26"/>
      <c r="D3742" s="15">
        <v>658</v>
      </c>
      <c r="G3742" s="32">
        <f t="shared" si="72"/>
        <v>0</v>
      </c>
    </row>
    <row r="3743" spans="1:7" x14ac:dyDescent="0.25">
      <c r="A3743" s="6" t="s">
        <v>4345</v>
      </c>
      <c r="B3743" s="6"/>
      <c r="C3743" s="26"/>
      <c r="D3743" s="15">
        <v>171</v>
      </c>
      <c r="G3743" s="32">
        <f t="shared" si="72"/>
        <v>0</v>
      </c>
    </row>
    <row r="3744" spans="1:7" x14ac:dyDescent="0.25">
      <c r="A3744" s="6" t="s">
        <v>4346</v>
      </c>
      <c r="B3744" s="6"/>
      <c r="C3744" s="26"/>
      <c r="D3744" s="15">
        <v>483</v>
      </c>
      <c r="G3744" s="32">
        <f t="shared" si="72"/>
        <v>0</v>
      </c>
    </row>
    <row r="3745" spans="1:7" x14ac:dyDescent="0.25">
      <c r="A3745" s="6" t="s">
        <v>4347</v>
      </c>
      <c r="B3745" s="6" t="s">
        <v>1073</v>
      </c>
      <c r="C3745" s="26" t="s">
        <v>1074</v>
      </c>
      <c r="D3745" s="15">
        <v>62</v>
      </c>
      <c r="G3745" s="32">
        <f t="shared" si="72"/>
        <v>0</v>
      </c>
    </row>
    <row r="3746" spans="1:7" x14ac:dyDescent="0.25">
      <c r="A3746" s="6" t="s">
        <v>4348</v>
      </c>
      <c r="B3746" s="6" t="s">
        <v>730</v>
      </c>
      <c r="C3746" s="26" t="s">
        <v>731</v>
      </c>
      <c r="D3746" s="15">
        <v>240</v>
      </c>
      <c r="G3746" s="32">
        <f t="shared" si="72"/>
        <v>0</v>
      </c>
    </row>
    <row r="3747" spans="1:7" x14ac:dyDescent="0.25">
      <c r="A3747" s="6" t="s">
        <v>4349</v>
      </c>
      <c r="B3747" s="6" t="s">
        <v>89</v>
      </c>
      <c r="C3747" s="26" t="s">
        <v>190</v>
      </c>
      <c r="D3747" s="15">
        <v>70</v>
      </c>
      <c r="G3747" s="32">
        <f t="shared" si="72"/>
        <v>0</v>
      </c>
    </row>
    <row r="3748" spans="1:7" x14ac:dyDescent="0.25">
      <c r="A3748" s="6" t="s">
        <v>4350</v>
      </c>
      <c r="B3748" s="6"/>
      <c r="C3748" s="26"/>
      <c r="D3748" s="15">
        <v>481</v>
      </c>
      <c r="G3748" s="32">
        <f t="shared" si="72"/>
        <v>0</v>
      </c>
    </row>
    <row r="3749" spans="1:7" x14ac:dyDescent="0.25">
      <c r="A3749" s="6" t="s">
        <v>4351</v>
      </c>
      <c r="B3749" s="6" t="s">
        <v>1073</v>
      </c>
      <c r="C3749" s="26" t="s">
        <v>1074</v>
      </c>
      <c r="D3749" s="15">
        <v>576</v>
      </c>
      <c r="G3749" s="32">
        <f t="shared" si="72"/>
        <v>0</v>
      </c>
    </row>
    <row r="3750" spans="1:7" x14ac:dyDescent="0.25">
      <c r="A3750" s="6" t="s">
        <v>4352</v>
      </c>
      <c r="B3750" s="6"/>
      <c r="C3750" s="26"/>
      <c r="D3750" s="15">
        <v>221</v>
      </c>
      <c r="G3750" s="32">
        <f t="shared" si="72"/>
        <v>0</v>
      </c>
    </row>
    <row r="3751" spans="1:7" x14ac:dyDescent="0.25">
      <c r="A3751" s="6" t="s">
        <v>4353</v>
      </c>
      <c r="B3751" s="6" t="s">
        <v>730</v>
      </c>
      <c r="C3751" s="26" t="s">
        <v>731</v>
      </c>
      <c r="D3751" s="15">
        <v>825</v>
      </c>
      <c r="G3751" s="32">
        <f t="shared" si="72"/>
        <v>0</v>
      </c>
    </row>
    <row r="3752" spans="1:7" x14ac:dyDescent="0.25">
      <c r="A3752" s="6" t="s">
        <v>4354</v>
      </c>
      <c r="B3752" s="6" t="s">
        <v>89</v>
      </c>
      <c r="C3752" s="26" t="s">
        <v>190</v>
      </c>
      <c r="D3752" s="15">
        <v>187</v>
      </c>
      <c r="G3752" s="32">
        <f t="shared" si="72"/>
        <v>0</v>
      </c>
    </row>
    <row r="3753" spans="1:7" x14ac:dyDescent="0.25">
      <c r="A3753" s="6" t="s">
        <v>4355</v>
      </c>
      <c r="B3753" s="6" t="s">
        <v>4356</v>
      </c>
      <c r="C3753" s="26" t="s">
        <v>715</v>
      </c>
      <c r="D3753" s="15">
        <v>386</v>
      </c>
      <c r="G3753" s="32">
        <f t="shared" si="72"/>
        <v>0</v>
      </c>
    </row>
    <row r="3754" spans="1:7" x14ac:dyDescent="0.25">
      <c r="A3754" s="6" t="s">
        <v>4357</v>
      </c>
      <c r="B3754" s="6"/>
      <c r="C3754" s="26"/>
      <c r="D3754" s="15">
        <v>190</v>
      </c>
      <c r="G3754" s="32">
        <f t="shared" si="72"/>
        <v>0</v>
      </c>
    </row>
    <row r="3755" spans="1:7" x14ac:dyDescent="0.25">
      <c r="A3755" s="6" t="s">
        <v>4358</v>
      </c>
      <c r="B3755" s="6"/>
      <c r="C3755" s="26"/>
      <c r="D3755" s="15">
        <v>190</v>
      </c>
      <c r="G3755" s="32">
        <f t="shared" si="72"/>
        <v>0</v>
      </c>
    </row>
    <row r="3756" spans="1:7" x14ac:dyDescent="0.25">
      <c r="A3756" s="6" t="s">
        <v>4359</v>
      </c>
      <c r="B3756" s="6"/>
      <c r="C3756" s="26"/>
      <c r="D3756" s="15">
        <v>366</v>
      </c>
      <c r="G3756" s="32">
        <f t="shared" si="72"/>
        <v>0</v>
      </c>
    </row>
    <row r="3757" spans="1:7" x14ac:dyDescent="0.25">
      <c r="A3757" s="6" t="s">
        <v>4360</v>
      </c>
      <c r="B3757" s="6"/>
      <c r="C3757" s="26"/>
      <c r="D3757" s="15">
        <v>304</v>
      </c>
      <c r="G3757" s="32">
        <f t="shared" si="72"/>
        <v>0</v>
      </c>
    </row>
    <row r="3758" spans="1:7" x14ac:dyDescent="0.25">
      <c r="A3758" s="6" t="s">
        <v>4361</v>
      </c>
      <c r="B3758" s="6"/>
      <c r="C3758" s="26"/>
      <c r="D3758" s="15">
        <v>440</v>
      </c>
      <c r="G3758" s="32">
        <f t="shared" si="72"/>
        <v>0</v>
      </c>
    </row>
    <row r="3759" spans="1:7" x14ac:dyDescent="0.25">
      <c r="A3759" s="6" t="s">
        <v>4362</v>
      </c>
      <c r="B3759" s="6"/>
      <c r="C3759" s="26"/>
      <c r="D3759" s="15">
        <v>160</v>
      </c>
      <c r="G3759" s="32">
        <f t="shared" si="72"/>
        <v>0</v>
      </c>
    </row>
    <row r="3760" spans="1:7" x14ac:dyDescent="0.25">
      <c r="A3760" s="6" t="s">
        <v>4363</v>
      </c>
      <c r="B3760" s="6" t="s">
        <v>730</v>
      </c>
      <c r="C3760" s="26" t="s">
        <v>731</v>
      </c>
      <c r="D3760" s="15">
        <v>135</v>
      </c>
      <c r="G3760" s="32">
        <f t="shared" si="72"/>
        <v>0</v>
      </c>
    </row>
    <row r="3761" spans="1:7" x14ac:dyDescent="0.25">
      <c r="A3761" s="6" t="s">
        <v>4364</v>
      </c>
      <c r="B3761" s="6"/>
      <c r="C3761" s="26"/>
      <c r="D3761" s="15">
        <v>527</v>
      </c>
      <c r="G3761" s="32">
        <f t="shared" si="72"/>
        <v>0</v>
      </c>
    </row>
    <row r="3762" spans="1:7" x14ac:dyDescent="0.25">
      <c r="A3762" s="6" t="s">
        <v>4365</v>
      </c>
      <c r="B3762" s="6"/>
      <c r="C3762" s="26"/>
      <c r="D3762" s="15">
        <v>296</v>
      </c>
      <c r="G3762" s="32">
        <f t="shared" si="72"/>
        <v>0</v>
      </c>
    </row>
    <row r="3763" spans="1:7" x14ac:dyDescent="0.25">
      <c r="A3763" s="6" t="s">
        <v>4366</v>
      </c>
      <c r="B3763" s="6" t="s">
        <v>730</v>
      </c>
      <c r="C3763" s="26" t="s">
        <v>731</v>
      </c>
      <c r="D3763" s="15">
        <v>332</v>
      </c>
      <c r="G3763" s="32">
        <f t="shared" si="72"/>
        <v>0</v>
      </c>
    </row>
    <row r="3764" spans="1:7" x14ac:dyDescent="0.25">
      <c r="A3764" s="6" t="s">
        <v>4367</v>
      </c>
      <c r="B3764" s="6"/>
      <c r="C3764" s="26"/>
      <c r="D3764" s="15">
        <v>583</v>
      </c>
      <c r="G3764" s="32">
        <f t="shared" si="72"/>
        <v>0</v>
      </c>
    </row>
    <row r="3765" spans="1:7" x14ac:dyDescent="0.25">
      <c r="A3765" s="6" t="s">
        <v>4368</v>
      </c>
      <c r="B3765" s="6" t="s">
        <v>4369</v>
      </c>
      <c r="C3765" s="26" t="s">
        <v>4370</v>
      </c>
      <c r="D3765" s="15">
        <v>216</v>
      </c>
      <c r="G3765" s="32">
        <f t="shared" si="72"/>
        <v>0</v>
      </c>
    </row>
    <row r="3766" spans="1:7" x14ac:dyDescent="0.25">
      <c r="A3766" s="6" t="s">
        <v>4371</v>
      </c>
      <c r="B3766" s="6"/>
      <c r="C3766" s="26"/>
      <c r="D3766" s="15">
        <v>602</v>
      </c>
      <c r="G3766" s="32">
        <f t="shared" si="72"/>
        <v>0</v>
      </c>
    </row>
    <row r="3767" spans="1:7" x14ac:dyDescent="0.25">
      <c r="A3767" s="6" t="s">
        <v>4372</v>
      </c>
      <c r="B3767" s="6"/>
      <c r="C3767" s="26"/>
      <c r="D3767" s="15">
        <v>151</v>
      </c>
      <c r="G3767" s="32">
        <f t="shared" si="72"/>
        <v>0</v>
      </c>
    </row>
    <row r="3768" spans="1:7" x14ac:dyDescent="0.25">
      <c r="A3768" s="6" t="s">
        <v>4373</v>
      </c>
      <c r="B3768" s="6" t="s">
        <v>378</v>
      </c>
      <c r="C3768" s="26" t="s">
        <v>379</v>
      </c>
      <c r="D3768" s="15">
        <v>856</v>
      </c>
      <c r="G3768" s="32">
        <f t="shared" si="72"/>
        <v>0</v>
      </c>
    </row>
    <row r="3769" spans="1:7" x14ac:dyDescent="0.25">
      <c r="A3769" s="6" t="s">
        <v>4374</v>
      </c>
      <c r="B3769" s="6"/>
      <c r="C3769" s="26"/>
      <c r="D3769" s="15">
        <v>578</v>
      </c>
      <c r="G3769" s="32">
        <f t="shared" si="72"/>
        <v>0</v>
      </c>
    </row>
    <row r="3770" spans="1:7" x14ac:dyDescent="0.25">
      <c r="A3770" s="6" t="s">
        <v>4375</v>
      </c>
      <c r="B3770" s="6" t="s">
        <v>730</v>
      </c>
      <c r="C3770" s="26" t="s">
        <v>731</v>
      </c>
      <c r="D3770" s="15">
        <v>209</v>
      </c>
      <c r="G3770" s="32">
        <f t="shared" si="72"/>
        <v>0</v>
      </c>
    </row>
    <row r="3771" spans="1:7" x14ac:dyDescent="0.25">
      <c r="A3771" s="6" t="s">
        <v>4376</v>
      </c>
      <c r="B3771" s="6"/>
      <c r="C3771" s="26"/>
      <c r="D3771" s="15">
        <v>355</v>
      </c>
      <c r="G3771" s="32">
        <f t="shared" si="72"/>
        <v>0</v>
      </c>
    </row>
    <row r="3772" spans="1:7" x14ac:dyDescent="0.25">
      <c r="A3772" s="6" t="s">
        <v>4377</v>
      </c>
      <c r="B3772" s="6"/>
      <c r="C3772" s="26"/>
      <c r="D3772" s="15">
        <v>256</v>
      </c>
      <c r="G3772" s="32">
        <f t="shared" si="72"/>
        <v>0</v>
      </c>
    </row>
    <row r="3773" spans="1:7" x14ac:dyDescent="0.25">
      <c r="A3773" s="6" t="s">
        <v>4378</v>
      </c>
      <c r="B3773" s="6"/>
      <c r="C3773" s="26"/>
      <c r="D3773" s="15">
        <v>180</v>
      </c>
      <c r="G3773" s="32">
        <f t="shared" si="72"/>
        <v>0</v>
      </c>
    </row>
    <row r="3774" spans="1:7" x14ac:dyDescent="0.25">
      <c r="A3774" s="6" t="s">
        <v>4379</v>
      </c>
      <c r="B3774" s="6"/>
      <c r="C3774" s="26"/>
      <c r="D3774" s="15">
        <v>516.66</v>
      </c>
      <c r="G3774" s="32">
        <f t="shared" si="72"/>
        <v>0</v>
      </c>
    </row>
    <row r="3775" spans="1:7" x14ac:dyDescent="0.25">
      <c r="A3775" s="6" t="s">
        <v>4380</v>
      </c>
      <c r="B3775" s="6"/>
      <c r="C3775" s="26"/>
      <c r="D3775" s="15">
        <v>151</v>
      </c>
      <c r="G3775" s="32">
        <f t="shared" si="72"/>
        <v>0</v>
      </c>
    </row>
    <row r="3776" spans="1:7" x14ac:dyDescent="0.25">
      <c r="A3776" s="6" t="s">
        <v>4381</v>
      </c>
      <c r="B3776" s="6"/>
      <c r="C3776" s="26"/>
      <c r="D3776" s="15">
        <v>131</v>
      </c>
      <c r="G3776" s="32">
        <f t="shared" si="72"/>
        <v>0</v>
      </c>
    </row>
    <row r="3777" spans="1:7" x14ac:dyDescent="0.25">
      <c r="A3777" s="6" t="s">
        <v>4382</v>
      </c>
      <c r="B3777" s="6" t="s">
        <v>730</v>
      </c>
      <c r="C3777" s="26" t="s">
        <v>731</v>
      </c>
      <c r="D3777" s="15">
        <v>62</v>
      </c>
      <c r="G3777" s="32">
        <f t="shared" si="72"/>
        <v>0</v>
      </c>
    </row>
    <row r="3778" spans="1:7" x14ac:dyDescent="0.25">
      <c r="A3778" s="6" t="s">
        <v>4383</v>
      </c>
      <c r="B3778" s="6"/>
      <c r="C3778" s="26"/>
      <c r="D3778" s="15">
        <v>394</v>
      </c>
      <c r="G3778" s="32">
        <f t="shared" si="72"/>
        <v>0</v>
      </c>
    </row>
    <row r="3779" spans="1:7" x14ac:dyDescent="0.25">
      <c r="A3779" s="6" t="s">
        <v>4384</v>
      </c>
      <c r="B3779" s="6" t="s">
        <v>730</v>
      </c>
      <c r="C3779" s="26" t="s">
        <v>731</v>
      </c>
      <c r="D3779" s="15">
        <v>553</v>
      </c>
      <c r="G3779" s="32">
        <f t="shared" ref="G3779:G3842" si="73">SUMIF($B:$B,F3779,$D:$D)</f>
        <v>0</v>
      </c>
    </row>
    <row r="3780" spans="1:7" x14ac:dyDescent="0.25">
      <c r="A3780" s="6" t="s">
        <v>4385</v>
      </c>
      <c r="B3780" s="6"/>
      <c r="C3780" s="26"/>
      <c r="D3780" s="15">
        <v>320</v>
      </c>
      <c r="G3780" s="32">
        <f t="shared" si="73"/>
        <v>0</v>
      </c>
    </row>
    <row r="3781" spans="1:7" x14ac:dyDescent="0.25">
      <c r="A3781" s="6" t="s">
        <v>4386</v>
      </c>
      <c r="B3781" s="6"/>
      <c r="C3781" s="26"/>
      <c r="D3781" s="15">
        <v>161</v>
      </c>
      <c r="G3781" s="32">
        <f t="shared" si="73"/>
        <v>0</v>
      </c>
    </row>
    <row r="3782" spans="1:7" x14ac:dyDescent="0.25">
      <c r="A3782" s="6" t="s">
        <v>4387</v>
      </c>
      <c r="B3782" s="6"/>
      <c r="C3782" s="26"/>
      <c r="D3782" s="15">
        <v>134</v>
      </c>
      <c r="G3782" s="32">
        <f t="shared" si="73"/>
        <v>0</v>
      </c>
    </row>
    <row r="3783" spans="1:7" x14ac:dyDescent="0.25">
      <c r="A3783" s="6" t="s">
        <v>4388</v>
      </c>
      <c r="B3783" s="6"/>
      <c r="C3783" s="26"/>
      <c r="D3783" s="15">
        <v>190</v>
      </c>
      <c r="G3783" s="32">
        <f t="shared" si="73"/>
        <v>0</v>
      </c>
    </row>
    <row r="3784" spans="1:7" x14ac:dyDescent="0.25">
      <c r="A3784" s="6" t="s">
        <v>4389</v>
      </c>
      <c r="B3784" s="6"/>
      <c r="C3784" s="26"/>
      <c r="D3784" s="15">
        <v>224</v>
      </c>
      <c r="G3784" s="32">
        <f t="shared" si="73"/>
        <v>0</v>
      </c>
    </row>
    <row r="3785" spans="1:7" x14ac:dyDescent="0.25">
      <c r="A3785" s="6" t="s">
        <v>4390</v>
      </c>
      <c r="B3785" s="6" t="s">
        <v>1073</v>
      </c>
      <c r="C3785" s="26" t="s">
        <v>1074</v>
      </c>
      <c r="D3785" s="15">
        <v>751</v>
      </c>
      <c r="G3785" s="32">
        <f t="shared" si="73"/>
        <v>0</v>
      </c>
    </row>
    <row r="3786" spans="1:7" x14ac:dyDescent="0.25">
      <c r="A3786" s="6" t="s">
        <v>4391</v>
      </c>
      <c r="B3786" s="6" t="s">
        <v>730</v>
      </c>
      <c r="C3786" s="26" t="s">
        <v>731</v>
      </c>
      <c r="D3786" s="15">
        <v>155</v>
      </c>
      <c r="G3786" s="32">
        <f t="shared" si="73"/>
        <v>0</v>
      </c>
    </row>
    <row r="3787" spans="1:7" x14ac:dyDescent="0.25">
      <c r="A3787" s="6" t="s">
        <v>4392</v>
      </c>
      <c r="B3787" s="6"/>
      <c r="C3787" s="26"/>
      <c r="D3787" s="15">
        <v>310</v>
      </c>
      <c r="G3787" s="32">
        <f t="shared" si="73"/>
        <v>0</v>
      </c>
    </row>
    <row r="3788" spans="1:7" x14ac:dyDescent="0.25">
      <c r="A3788" s="6" t="s">
        <v>4393</v>
      </c>
      <c r="B3788" s="6"/>
      <c r="C3788" s="26"/>
      <c r="D3788" s="15">
        <v>344</v>
      </c>
      <c r="G3788" s="32">
        <f t="shared" si="73"/>
        <v>0</v>
      </c>
    </row>
    <row r="3789" spans="1:7" x14ac:dyDescent="0.25">
      <c r="A3789" s="6" t="s">
        <v>4394</v>
      </c>
      <c r="B3789" s="6"/>
      <c r="C3789" s="26"/>
      <c r="D3789" s="15">
        <v>260</v>
      </c>
      <c r="G3789" s="32">
        <f t="shared" si="73"/>
        <v>0</v>
      </c>
    </row>
    <row r="3790" spans="1:7" x14ac:dyDescent="0.25">
      <c r="A3790" s="6" t="s">
        <v>4395</v>
      </c>
      <c r="B3790" s="6"/>
      <c r="C3790" s="26"/>
      <c r="D3790" s="15">
        <v>181</v>
      </c>
      <c r="G3790" s="32">
        <f t="shared" si="73"/>
        <v>0</v>
      </c>
    </row>
    <row r="3791" spans="1:7" x14ac:dyDescent="0.25">
      <c r="A3791" s="6" t="s">
        <v>4396</v>
      </c>
      <c r="B3791" s="6" t="s">
        <v>730</v>
      </c>
      <c r="C3791" s="26" t="s">
        <v>731</v>
      </c>
      <c r="D3791" s="15">
        <v>500</v>
      </c>
      <c r="G3791" s="32">
        <f t="shared" si="73"/>
        <v>0</v>
      </c>
    </row>
    <row r="3792" spans="1:7" x14ac:dyDescent="0.25">
      <c r="A3792" s="6" t="s">
        <v>4397</v>
      </c>
      <c r="B3792" s="6"/>
      <c r="C3792" s="26"/>
      <c r="D3792" s="15">
        <v>245.28</v>
      </c>
      <c r="G3792" s="32">
        <f t="shared" si="73"/>
        <v>0</v>
      </c>
    </row>
    <row r="3793" spans="1:7" x14ac:dyDescent="0.25">
      <c r="A3793" s="6" t="s">
        <v>4398</v>
      </c>
      <c r="B3793" s="6"/>
      <c r="C3793" s="26"/>
      <c r="D3793" s="15">
        <v>356</v>
      </c>
      <c r="G3793" s="32">
        <f t="shared" si="73"/>
        <v>0</v>
      </c>
    </row>
    <row r="3794" spans="1:7" x14ac:dyDescent="0.25">
      <c r="A3794" s="6" t="s">
        <v>4399</v>
      </c>
      <c r="B3794" s="6"/>
      <c r="C3794" s="26"/>
      <c r="D3794" s="15">
        <v>240</v>
      </c>
      <c r="G3794" s="32">
        <f t="shared" si="73"/>
        <v>0</v>
      </c>
    </row>
    <row r="3795" spans="1:7" x14ac:dyDescent="0.25">
      <c r="A3795" s="6" t="s">
        <v>4400</v>
      </c>
      <c r="B3795" s="6"/>
      <c r="C3795" s="26"/>
      <c r="D3795" s="15">
        <v>514</v>
      </c>
      <c r="G3795" s="32">
        <f t="shared" si="73"/>
        <v>0</v>
      </c>
    </row>
    <row r="3796" spans="1:7" x14ac:dyDescent="0.25">
      <c r="A3796" s="6" t="s">
        <v>4401</v>
      </c>
      <c r="B3796" s="6"/>
      <c r="C3796" s="26"/>
      <c r="D3796" s="15">
        <v>613</v>
      </c>
      <c r="G3796" s="32">
        <f t="shared" si="73"/>
        <v>0</v>
      </c>
    </row>
    <row r="3797" spans="1:7" x14ac:dyDescent="0.25">
      <c r="A3797" s="6" t="s">
        <v>4402</v>
      </c>
      <c r="B3797" s="6"/>
      <c r="C3797" s="26"/>
      <c r="D3797" s="15">
        <v>205</v>
      </c>
      <c r="G3797" s="32">
        <f t="shared" si="73"/>
        <v>0</v>
      </c>
    </row>
    <row r="3798" spans="1:7" x14ac:dyDescent="0.25">
      <c r="A3798" s="6" t="s">
        <v>4403</v>
      </c>
      <c r="B3798" s="6"/>
      <c r="C3798" s="26"/>
      <c r="D3798" s="15">
        <v>513</v>
      </c>
      <c r="G3798" s="32">
        <f t="shared" si="73"/>
        <v>0</v>
      </c>
    </row>
    <row r="3799" spans="1:7" x14ac:dyDescent="0.25">
      <c r="A3799" s="6" t="s">
        <v>4404</v>
      </c>
      <c r="B3799" s="6"/>
      <c r="C3799" s="26"/>
      <c r="D3799" s="15">
        <v>206</v>
      </c>
      <c r="G3799" s="32">
        <f t="shared" si="73"/>
        <v>0</v>
      </c>
    </row>
    <row r="3800" spans="1:7" x14ac:dyDescent="0.25">
      <c r="A3800" s="6" t="s">
        <v>4405</v>
      </c>
      <c r="B3800" s="6"/>
      <c r="C3800" s="26"/>
      <c r="D3800" s="15">
        <v>346</v>
      </c>
      <c r="G3800" s="32">
        <f t="shared" si="73"/>
        <v>0</v>
      </c>
    </row>
    <row r="3801" spans="1:7" x14ac:dyDescent="0.25">
      <c r="A3801" s="6" t="s">
        <v>4406</v>
      </c>
      <c r="B3801" s="6"/>
      <c r="C3801" s="26"/>
      <c r="D3801" s="15">
        <v>316</v>
      </c>
      <c r="G3801" s="32">
        <f t="shared" si="73"/>
        <v>0</v>
      </c>
    </row>
    <row r="3802" spans="1:7" x14ac:dyDescent="0.25">
      <c r="A3802" s="6" t="s">
        <v>4407</v>
      </c>
      <c r="B3802" s="6" t="s">
        <v>730</v>
      </c>
      <c r="C3802" s="26" t="s">
        <v>731</v>
      </c>
      <c r="D3802" s="15">
        <v>372</v>
      </c>
      <c r="G3802" s="32">
        <f t="shared" si="73"/>
        <v>0</v>
      </c>
    </row>
    <row r="3803" spans="1:7" x14ac:dyDescent="0.25">
      <c r="A3803" s="6" t="s">
        <v>4408</v>
      </c>
      <c r="B3803" s="6"/>
      <c r="C3803" s="26"/>
      <c r="D3803" s="15">
        <v>335</v>
      </c>
      <c r="G3803" s="32">
        <f t="shared" si="73"/>
        <v>0</v>
      </c>
    </row>
    <row r="3804" spans="1:7" x14ac:dyDescent="0.25">
      <c r="A3804" s="6" t="s">
        <v>4409</v>
      </c>
      <c r="B3804" s="6" t="s">
        <v>632</v>
      </c>
      <c r="C3804" s="26" t="s">
        <v>633</v>
      </c>
      <c r="D3804" s="15">
        <v>596</v>
      </c>
      <c r="G3804" s="32">
        <f t="shared" si="73"/>
        <v>0</v>
      </c>
    </row>
    <row r="3805" spans="1:7" x14ac:dyDescent="0.25">
      <c r="A3805" s="6" t="s">
        <v>4410</v>
      </c>
      <c r="B3805" s="6" t="s">
        <v>89</v>
      </c>
      <c r="C3805" s="26" t="s">
        <v>190</v>
      </c>
      <c r="D3805" s="15">
        <v>593</v>
      </c>
      <c r="G3805" s="32">
        <f t="shared" si="73"/>
        <v>0</v>
      </c>
    </row>
    <row r="3806" spans="1:7" x14ac:dyDescent="0.25">
      <c r="A3806" s="6" t="s">
        <v>4411</v>
      </c>
      <c r="B3806" s="6"/>
      <c r="C3806" s="26"/>
      <c r="D3806" s="15">
        <v>171</v>
      </c>
      <c r="G3806" s="32">
        <f t="shared" si="73"/>
        <v>0</v>
      </c>
    </row>
    <row r="3807" spans="1:7" x14ac:dyDescent="0.25">
      <c r="A3807" s="6" t="s">
        <v>4412</v>
      </c>
      <c r="B3807" s="6"/>
      <c r="C3807" s="26"/>
      <c r="D3807" s="15">
        <v>305</v>
      </c>
      <c r="G3807" s="32">
        <f t="shared" si="73"/>
        <v>0</v>
      </c>
    </row>
    <row r="3808" spans="1:7" x14ac:dyDescent="0.25">
      <c r="A3808" s="6" t="s">
        <v>4413</v>
      </c>
      <c r="B3808" s="6"/>
      <c r="C3808" s="26"/>
      <c r="D3808" s="15">
        <v>190</v>
      </c>
      <c r="G3808" s="32">
        <f t="shared" si="73"/>
        <v>0</v>
      </c>
    </row>
    <row r="3809" spans="1:7" x14ac:dyDescent="0.25">
      <c r="A3809" s="6" t="s">
        <v>4414</v>
      </c>
      <c r="B3809" s="6"/>
      <c r="C3809" s="26"/>
      <c r="D3809" s="15">
        <v>227</v>
      </c>
      <c r="G3809" s="32">
        <f t="shared" si="73"/>
        <v>0</v>
      </c>
    </row>
    <row r="3810" spans="1:7" x14ac:dyDescent="0.25">
      <c r="A3810" s="6" t="s">
        <v>4415</v>
      </c>
      <c r="B3810" s="6"/>
      <c r="C3810" s="26"/>
      <c r="D3810" s="15">
        <v>553</v>
      </c>
      <c r="G3810" s="32">
        <f t="shared" si="73"/>
        <v>0</v>
      </c>
    </row>
    <row r="3811" spans="1:7" x14ac:dyDescent="0.25">
      <c r="A3811" s="6" t="s">
        <v>4416</v>
      </c>
      <c r="B3811" s="6"/>
      <c r="C3811" s="26"/>
      <c r="D3811" s="15">
        <v>131</v>
      </c>
      <c r="G3811" s="32">
        <f t="shared" si="73"/>
        <v>0</v>
      </c>
    </row>
    <row r="3812" spans="1:7" x14ac:dyDescent="0.25">
      <c r="A3812" s="6" t="s">
        <v>4417</v>
      </c>
      <c r="B3812" s="6"/>
      <c r="C3812" s="26"/>
      <c r="D3812" s="15">
        <v>470</v>
      </c>
      <c r="G3812" s="32">
        <f t="shared" si="73"/>
        <v>0</v>
      </c>
    </row>
    <row r="3813" spans="1:7" x14ac:dyDescent="0.25">
      <c r="A3813" s="6" t="s">
        <v>4418</v>
      </c>
      <c r="B3813" s="6" t="s">
        <v>4419</v>
      </c>
      <c r="C3813" s="26" t="s">
        <v>4420</v>
      </c>
      <c r="D3813" s="15">
        <v>398</v>
      </c>
      <c r="G3813" s="32">
        <f t="shared" si="73"/>
        <v>0</v>
      </c>
    </row>
    <row r="3814" spans="1:7" x14ac:dyDescent="0.25">
      <c r="A3814" s="6" t="s">
        <v>4421</v>
      </c>
      <c r="B3814" s="6"/>
      <c r="C3814" s="26"/>
      <c r="D3814" s="15">
        <v>225</v>
      </c>
      <c r="G3814" s="32">
        <f t="shared" si="73"/>
        <v>0</v>
      </c>
    </row>
    <row r="3815" spans="1:7" x14ac:dyDescent="0.25">
      <c r="A3815" s="6" t="s">
        <v>4422</v>
      </c>
      <c r="B3815" s="6"/>
      <c r="C3815" s="26"/>
      <c r="D3815" s="15">
        <v>246</v>
      </c>
      <c r="G3815" s="32">
        <f t="shared" si="73"/>
        <v>0</v>
      </c>
    </row>
    <row r="3816" spans="1:7" x14ac:dyDescent="0.25">
      <c r="A3816" s="6" t="s">
        <v>4423</v>
      </c>
      <c r="B3816" s="6"/>
      <c r="C3816" s="26"/>
      <c r="D3816" s="15">
        <v>190</v>
      </c>
      <c r="G3816" s="32">
        <f t="shared" si="73"/>
        <v>0</v>
      </c>
    </row>
    <row r="3817" spans="1:7" x14ac:dyDescent="0.25">
      <c r="A3817" s="6" t="s">
        <v>4424</v>
      </c>
      <c r="B3817" s="6" t="s">
        <v>89</v>
      </c>
      <c r="C3817" s="26" t="s">
        <v>190</v>
      </c>
      <c r="D3817" s="15">
        <v>62</v>
      </c>
      <c r="G3817" s="32">
        <f t="shared" si="73"/>
        <v>0</v>
      </c>
    </row>
    <row r="3818" spans="1:7" x14ac:dyDescent="0.25">
      <c r="A3818" s="6" t="s">
        <v>4425</v>
      </c>
      <c r="B3818" s="6" t="s">
        <v>89</v>
      </c>
      <c r="C3818" s="26" t="s">
        <v>190</v>
      </c>
      <c r="D3818" s="15">
        <v>544</v>
      </c>
      <c r="G3818" s="32">
        <f t="shared" si="73"/>
        <v>0</v>
      </c>
    </row>
    <row r="3819" spans="1:7" x14ac:dyDescent="0.25">
      <c r="A3819" s="6" t="s">
        <v>4426</v>
      </c>
      <c r="B3819" s="6"/>
      <c r="C3819" s="26"/>
      <c r="D3819" s="15">
        <v>453</v>
      </c>
      <c r="G3819" s="32">
        <f t="shared" si="73"/>
        <v>0</v>
      </c>
    </row>
    <row r="3820" spans="1:7" x14ac:dyDescent="0.25">
      <c r="A3820" s="6" t="s">
        <v>4427</v>
      </c>
      <c r="B3820" s="6"/>
      <c r="C3820" s="26"/>
      <c r="D3820" s="15">
        <v>227</v>
      </c>
      <c r="G3820" s="32">
        <f t="shared" si="73"/>
        <v>0</v>
      </c>
    </row>
    <row r="3821" spans="1:7" x14ac:dyDescent="0.25">
      <c r="A3821" s="6" t="s">
        <v>4428</v>
      </c>
      <c r="B3821" s="6"/>
      <c r="C3821" s="26"/>
      <c r="D3821" s="15">
        <v>387</v>
      </c>
      <c r="G3821" s="32">
        <f t="shared" si="73"/>
        <v>0</v>
      </c>
    </row>
    <row r="3822" spans="1:7" x14ac:dyDescent="0.25">
      <c r="A3822" s="6" t="s">
        <v>4429</v>
      </c>
      <c r="B3822" s="6"/>
      <c r="C3822" s="26"/>
      <c r="D3822" s="15">
        <v>564.5</v>
      </c>
      <c r="G3822" s="32">
        <f t="shared" si="73"/>
        <v>0</v>
      </c>
    </row>
    <row r="3823" spans="1:7" x14ac:dyDescent="0.25">
      <c r="A3823" s="6" t="s">
        <v>4430</v>
      </c>
      <c r="B3823" s="6"/>
      <c r="C3823" s="26"/>
      <c r="D3823" s="15">
        <v>240</v>
      </c>
      <c r="G3823" s="32">
        <f t="shared" si="73"/>
        <v>0</v>
      </c>
    </row>
    <row r="3824" spans="1:7" x14ac:dyDescent="0.25">
      <c r="A3824" s="6" t="s">
        <v>4431</v>
      </c>
      <c r="B3824" s="6"/>
      <c r="C3824" s="26"/>
      <c r="D3824" s="15">
        <v>161</v>
      </c>
      <c r="G3824" s="32">
        <f t="shared" si="73"/>
        <v>0</v>
      </c>
    </row>
    <row r="3825" spans="1:7" x14ac:dyDescent="0.25">
      <c r="A3825" s="6" t="s">
        <v>4432</v>
      </c>
      <c r="B3825" s="6"/>
      <c r="C3825" s="26"/>
      <c r="D3825" s="15">
        <v>381</v>
      </c>
      <c r="G3825" s="32">
        <f t="shared" si="73"/>
        <v>0</v>
      </c>
    </row>
    <row r="3826" spans="1:7" x14ac:dyDescent="0.25">
      <c r="A3826" s="6" t="s">
        <v>4433</v>
      </c>
      <c r="B3826" s="6" t="s">
        <v>89</v>
      </c>
      <c r="C3826" s="26" t="s">
        <v>190</v>
      </c>
      <c r="D3826" s="15">
        <v>62</v>
      </c>
      <c r="G3826" s="32">
        <f t="shared" si="73"/>
        <v>0</v>
      </c>
    </row>
    <row r="3827" spans="1:7" x14ac:dyDescent="0.25">
      <c r="A3827" s="6" t="s">
        <v>4434</v>
      </c>
      <c r="B3827" s="6"/>
      <c r="C3827" s="26"/>
      <c r="D3827" s="15">
        <v>150</v>
      </c>
      <c r="G3827" s="32">
        <f t="shared" si="73"/>
        <v>0</v>
      </c>
    </row>
    <row r="3828" spans="1:7" x14ac:dyDescent="0.25">
      <c r="A3828" s="6" t="s">
        <v>4435</v>
      </c>
      <c r="B3828" s="6"/>
      <c r="C3828" s="26"/>
      <c r="D3828" s="15">
        <v>316</v>
      </c>
      <c r="G3828" s="32">
        <f t="shared" si="73"/>
        <v>0</v>
      </c>
    </row>
    <row r="3829" spans="1:7" x14ac:dyDescent="0.25">
      <c r="A3829" s="6" t="s">
        <v>4436</v>
      </c>
      <c r="B3829" s="6"/>
      <c r="C3829" s="26"/>
      <c r="D3829" s="15">
        <v>316</v>
      </c>
      <c r="G3829" s="32">
        <f t="shared" si="73"/>
        <v>0</v>
      </c>
    </row>
    <row r="3830" spans="1:7" x14ac:dyDescent="0.25">
      <c r="A3830" s="6" t="s">
        <v>4437</v>
      </c>
      <c r="B3830" s="6"/>
      <c r="C3830" s="26"/>
      <c r="D3830" s="15">
        <v>230</v>
      </c>
      <c r="G3830" s="32">
        <f t="shared" si="73"/>
        <v>0</v>
      </c>
    </row>
    <row r="3831" spans="1:7" x14ac:dyDescent="0.25">
      <c r="A3831" s="6" t="s">
        <v>4438</v>
      </c>
      <c r="B3831" s="6"/>
      <c r="C3831" s="26"/>
      <c r="D3831" s="15">
        <v>774</v>
      </c>
      <c r="G3831" s="32">
        <f t="shared" si="73"/>
        <v>0</v>
      </c>
    </row>
    <row r="3832" spans="1:7" x14ac:dyDescent="0.25">
      <c r="A3832" s="6" t="s">
        <v>4439</v>
      </c>
      <c r="B3832" s="6"/>
      <c r="C3832" s="26"/>
      <c r="D3832" s="15">
        <v>273</v>
      </c>
      <c r="G3832" s="32">
        <f t="shared" si="73"/>
        <v>0</v>
      </c>
    </row>
    <row r="3833" spans="1:7" x14ac:dyDescent="0.25">
      <c r="A3833" s="6" t="s">
        <v>4440</v>
      </c>
      <c r="B3833" s="6"/>
      <c r="C3833" s="26"/>
      <c r="D3833" s="15">
        <v>151</v>
      </c>
      <c r="G3833" s="32">
        <f t="shared" si="73"/>
        <v>0</v>
      </c>
    </row>
    <row r="3834" spans="1:7" x14ac:dyDescent="0.25">
      <c r="A3834" s="6" t="s">
        <v>4441</v>
      </c>
      <c r="B3834" s="6"/>
      <c r="C3834" s="26"/>
      <c r="D3834" s="15">
        <v>527</v>
      </c>
      <c r="G3834" s="32">
        <f t="shared" si="73"/>
        <v>0</v>
      </c>
    </row>
    <row r="3835" spans="1:7" x14ac:dyDescent="0.25">
      <c r="A3835" s="6" t="s">
        <v>4442</v>
      </c>
      <c r="B3835" s="6" t="s">
        <v>4443</v>
      </c>
      <c r="C3835" s="26" t="s">
        <v>320</v>
      </c>
      <c r="D3835" s="15">
        <v>355</v>
      </c>
      <c r="G3835" s="32">
        <f t="shared" si="73"/>
        <v>0</v>
      </c>
    </row>
    <row r="3836" spans="1:7" x14ac:dyDescent="0.25">
      <c r="A3836" s="6" t="s">
        <v>4444</v>
      </c>
      <c r="B3836" s="6" t="s">
        <v>4445</v>
      </c>
      <c r="C3836" s="26" t="s">
        <v>4446</v>
      </c>
      <c r="D3836" s="15">
        <v>206</v>
      </c>
      <c r="G3836" s="32">
        <f t="shared" si="73"/>
        <v>0</v>
      </c>
    </row>
    <row r="3837" spans="1:7" x14ac:dyDescent="0.25">
      <c r="A3837" s="6" t="s">
        <v>4447</v>
      </c>
      <c r="B3837" s="6" t="s">
        <v>89</v>
      </c>
      <c r="C3837" s="26" t="s">
        <v>190</v>
      </c>
      <c r="D3837" s="15">
        <v>70</v>
      </c>
      <c r="G3837" s="32">
        <f t="shared" si="73"/>
        <v>0</v>
      </c>
    </row>
    <row r="3838" spans="1:7" x14ac:dyDescent="0.25">
      <c r="A3838" s="6" t="s">
        <v>4448</v>
      </c>
      <c r="B3838" s="6"/>
      <c r="C3838" s="26"/>
      <c r="D3838" s="15">
        <v>305</v>
      </c>
      <c r="G3838" s="32">
        <f t="shared" si="73"/>
        <v>0</v>
      </c>
    </row>
    <row r="3839" spans="1:7" x14ac:dyDescent="0.25">
      <c r="A3839" s="6" t="s">
        <v>4449</v>
      </c>
      <c r="B3839" s="6"/>
      <c r="C3839" s="26"/>
      <c r="D3839" s="15">
        <v>514</v>
      </c>
      <c r="G3839" s="32">
        <f t="shared" si="73"/>
        <v>0</v>
      </c>
    </row>
    <row r="3840" spans="1:7" x14ac:dyDescent="0.25">
      <c r="A3840" s="6" t="s">
        <v>4450</v>
      </c>
      <c r="B3840" s="6"/>
      <c r="C3840" s="26"/>
      <c r="D3840" s="15">
        <v>171.3</v>
      </c>
      <c r="G3840" s="32">
        <f t="shared" si="73"/>
        <v>0</v>
      </c>
    </row>
    <row r="3841" spans="1:7" x14ac:dyDescent="0.25">
      <c r="A3841" s="6" t="s">
        <v>4451</v>
      </c>
      <c r="B3841" s="6"/>
      <c r="C3841" s="26"/>
      <c r="D3841" s="15">
        <v>530</v>
      </c>
      <c r="G3841" s="32">
        <f t="shared" si="73"/>
        <v>0</v>
      </c>
    </row>
    <row r="3842" spans="1:7" x14ac:dyDescent="0.25">
      <c r="A3842" s="6" t="s">
        <v>4452</v>
      </c>
      <c r="B3842" s="6" t="s">
        <v>89</v>
      </c>
      <c r="C3842" s="26" t="s">
        <v>190</v>
      </c>
      <c r="D3842" s="15">
        <v>209</v>
      </c>
      <c r="G3842" s="32">
        <f t="shared" si="73"/>
        <v>0</v>
      </c>
    </row>
    <row r="3843" spans="1:7" x14ac:dyDescent="0.25">
      <c r="A3843" s="6" t="s">
        <v>4453</v>
      </c>
      <c r="B3843" s="6"/>
      <c r="C3843" s="26"/>
      <c r="D3843" s="15">
        <v>766</v>
      </c>
      <c r="G3843" s="32">
        <f t="shared" ref="G3843:G3906" si="74">SUMIF($B:$B,F3843,$D:$D)</f>
        <v>0</v>
      </c>
    </row>
    <row r="3844" spans="1:7" x14ac:dyDescent="0.25">
      <c r="A3844" s="6" t="s">
        <v>4454</v>
      </c>
      <c r="B3844" s="6"/>
      <c r="C3844" s="26"/>
      <c r="D3844" s="15">
        <v>161</v>
      </c>
      <c r="G3844" s="32">
        <f t="shared" si="74"/>
        <v>0</v>
      </c>
    </row>
    <row r="3845" spans="1:7" x14ac:dyDescent="0.25">
      <c r="A3845" s="6" t="s">
        <v>4455</v>
      </c>
      <c r="B3845" s="6"/>
      <c r="C3845" s="26"/>
      <c r="D3845" s="15">
        <v>161</v>
      </c>
      <c r="G3845" s="32">
        <f t="shared" si="74"/>
        <v>0</v>
      </c>
    </row>
    <row r="3846" spans="1:7" x14ac:dyDescent="0.25">
      <c r="A3846" s="6" t="s">
        <v>4456</v>
      </c>
      <c r="B3846" s="6"/>
      <c r="C3846" s="26"/>
      <c r="D3846" s="15">
        <v>259</v>
      </c>
      <c r="G3846" s="32">
        <f t="shared" si="74"/>
        <v>0</v>
      </c>
    </row>
    <row r="3847" spans="1:7" x14ac:dyDescent="0.25">
      <c r="A3847" s="6" t="s">
        <v>4457</v>
      </c>
      <c r="B3847" s="6" t="s">
        <v>4458</v>
      </c>
      <c r="C3847" s="26" t="s">
        <v>769</v>
      </c>
      <c r="D3847" s="15">
        <v>627</v>
      </c>
      <c r="G3847" s="32">
        <f t="shared" si="74"/>
        <v>0</v>
      </c>
    </row>
    <row r="3848" spans="1:7" x14ac:dyDescent="0.25">
      <c r="A3848" s="6" t="s">
        <v>4459</v>
      </c>
      <c r="B3848" s="6"/>
      <c r="C3848" s="26"/>
      <c r="D3848" s="15">
        <v>263</v>
      </c>
      <c r="G3848" s="32">
        <f t="shared" si="74"/>
        <v>0</v>
      </c>
    </row>
    <row r="3849" spans="1:7" x14ac:dyDescent="0.25">
      <c r="A3849" s="6" t="s">
        <v>4460</v>
      </c>
      <c r="B3849" s="6" t="s">
        <v>89</v>
      </c>
      <c r="C3849" s="26" t="s">
        <v>190</v>
      </c>
      <c r="D3849" s="15">
        <v>605</v>
      </c>
      <c r="G3849" s="32">
        <f t="shared" si="74"/>
        <v>0</v>
      </c>
    </row>
    <row r="3850" spans="1:7" x14ac:dyDescent="0.25">
      <c r="A3850" s="6" t="s">
        <v>4461</v>
      </c>
      <c r="B3850" s="6" t="s">
        <v>89</v>
      </c>
      <c r="C3850" s="26" t="s">
        <v>190</v>
      </c>
      <c r="D3850" s="15">
        <v>81</v>
      </c>
      <c r="G3850" s="32">
        <f t="shared" si="74"/>
        <v>0</v>
      </c>
    </row>
    <row r="3851" spans="1:7" x14ac:dyDescent="0.25">
      <c r="A3851" s="6" t="s">
        <v>4462</v>
      </c>
      <c r="B3851" s="6" t="s">
        <v>4463</v>
      </c>
      <c r="C3851" s="26" t="s">
        <v>769</v>
      </c>
      <c r="D3851" s="15">
        <v>209</v>
      </c>
      <c r="G3851" s="32">
        <f t="shared" si="74"/>
        <v>0</v>
      </c>
    </row>
    <row r="3852" spans="1:7" x14ac:dyDescent="0.25">
      <c r="A3852" s="6" t="s">
        <v>4464</v>
      </c>
      <c r="B3852" s="6"/>
      <c r="C3852" s="26"/>
      <c r="D3852" s="15">
        <v>805</v>
      </c>
      <c r="G3852" s="32">
        <f t="shared" si="74"/>
        <v>0</v>
      </c>
    </row>
    <row r="3853" spans="1:7" x14ac:dyDescent="0.25">
      <c r="A3853" s="6" t="s">
        <v>4465</v>
      </c>
      <c r="B3853" s="6"/>
      <c r="C3853" s="26"/>
      <c r="D3853" s="15">
        <v>381</v>
      </c>
      <c r="G3853" s="32">
        <f t="shared" si="74"/>
        <v>0</v>
      </c>
    </row>
    <row r="3854" spans="1:7" x14ac:dyDescent="0.25">
      <c r="A3854" s="6" t="s">
        <v>4466</v>
      </c>
      <c r="B3854" s="6"/>
      <c r="C3854" s="26"/>
      <c r="D3854" s="15">
        <v>246</v>
      </c>
      <c r="G3854" s="32">
        <f t="shared" si="74"/>
        <v>0</v>
      </c>
    </row>
    <row r="3855" spans="1:7" x14ac:dyDescent="0.25">
      <c r="A3855" s="6" t="s">
        <v>4467</v>
      </c>
      <c r="B3855" s="6"/>
      <c r="C3855" s="26"/>
      <c r="D3855" s="15">
        <v>280</v>
      </c>
      <c r="G3855" s="32">
        <f t="shared" si="74"/>
        <v>0</v>
      </c>
    </row>
    <row r="3856" spans="1:7" x14ac:dyDescent="0.25">
      <c r="A3856" s="6" t="s">
        <v>4468</v>
      </c>
      <c r="B3856" s="6" t="s">
        <v>89</v>
      </c>
      <c r="C3856" s="26" t="s">
        <v>190</v>
      </c>
      <c r="D3856" s="15">
        <v>270</v>
      </c>
      <c r="G3856" s="32">
        <f t="shared" si="74"/>
        <v>0</v>
      </c>
    </row>
    <row r="3857" spans="1:7" x14ac:dyDescent="0.25">
      <c r="A3857" s="6" t="s">
        <v>4469</v>
      </c>
      <c r="B3857" s="6" t="s">
        <v>89</v>
      </c>
      <c r="C3857" s="26" t="s">
        <v>190</v>
      </c>
      <c r="D3857" s="15">
        <v>167</v>
      </c>
      <c r="G3857" s="32">
        <f t="shared" si="74"/>
        <v>0</v>
      </c>
    </row>
    <row r="3858" spans="1:7" x14ac:dyDescent="0.25">
      <c r="A3858" s="6" t="s">
        <v>4470</v>
      </c>
      <c r="B3858" s="6" t="s">
        <v>4471</v>
      </c>
      <c r="C3858" s="26" t="s">
        <v>92</v>
      </c>
      <c r="D3858" s="15">
        <v>510</v>
      </c>
      <c r="G3858" s="32">
        <f t="shared" si="74"/>
        <v>0</v>
      </c>
    </row>
    <row r="3859" spans="1:7" x14ac:dyDescent="0.25">
      <c r="A3859" s="6" t="s">
        <v>4472</v>
      </c>
      <c r="B3859" s="6"/>
      <c r="C3859" s="26"/>
      <c r="D3859" s="15">
        <v>686</v>
      </c>
      <c r="G3859" s="32">
        <f t="shared" si="74"/>
        <v>0</v>
      </c>
    </row>
    <row r="3860" spans="1:7" x14ac:dyDescent="0.25">
      <c r="A3860" s="6" t="s">
        <v>4473</v>
      </c>
      <c r="B3860" s="6"/>
      <c r="C3860" s="26"/>
      <c r="D3860" s="15">
        <v>474</v>
      </c>
      <c r="G3860" s="32">
        <f t="shared" si="74"/>
        <v>0</v>
      </c>
    </row>
    <row r="3861" spans="1:7" x14ac:dyDescent="0.25">
      <c r="A3861" s="6" t="s">
        <v>4474</v>
      </c>
      <c r="B3861" s="6" t="s">
        <v>89</v>
      </c>
      <c r="C3861" s="26" t="s">
        <v>190</v>
      </c>
      <c r="D3861" s="15">
        <v>251</v>
      </c>
      <c r="G3861" s="32">
        <f t="shared" si="74"/>
        <v>0</v>
      </c>
    </row>
    <row r="3862" spans="1:7" x14ac:dyDescent="0.25">
      <c r="A3862" s="6" t="s">
        <v>4475</v>
      </c>
      <c r="B3862" s="6"/>
      <c r="C3862" s="26"/>
      <c r="D3862" s="15">
        <v>594</v>
      </c>
      <c r="G3862" s="32">
        <f t="shared" si="74"/>
        <v>0</v>
      </c>
    </row>
    <row r="3863" spans="1:7" x14ac:dyDescent="0.25">
      <c r="A3863" s="6" t="s">
        <v>4476</v>
      </c>
      <c r="B3863" s="6" t="s">
        <v>89</v>
      </c>
      <c r="C3863" s="26" t="s">
        <v>190</v>
      </c>
      <c r="D3863" s="15">
        <v>511</v>
      </c>
      <c r="G3863" s="32">
        <f t="shared" si="74"/>
        <v>0</v>
      </c>
    </row>
    <row r="3864" spans="1:7" x14ac:dyDescent="0.25">
      <c r="A3864" s="6" t="s">
        <v>4477</v>
      </c>
      <c r="B3864" s="6"/>
      <c r="C3864" s="26"/>
      <c r="D3864" s="15">
        <v>206.5</v>
      </c>
      <c r="G3864" s="32">
        <f t="shared" si="74"/>
        <v>0</v>
      </c>
    </row>
    <row r="3865" spans="1:7" x14ac:dyDescent="0.25">
      <c r="A3865" s="6" t="s">
        <v>4478</v>
      </c>
      <c r="B3865" s="6"/>
      <c r="C3865" s="26"/>
      <c r="D3865" s="15">
        <v>626</v>
      </c>
      <c r="G3865" s="32">
        <f t="shared" si="74"/>
        <v>0</v>
      </c>
    </row>
    <row r="3866" spans="1:7" x14ac:dyDescent="0.25">
      <c r="A3866" s="6" t="s">
        <v>4479</v>
      </c>
      <c r="B3866" s="6"/>
      <c r="C3866" s="26"/>
      <c r="D3866" s="15">
        <v>170</v>
      </c>
      <c r="G3866" s="32">
        <f t="shared" si="74"/>
        <v>0</v>
      </c>
    </row>
    <row r="3867" spans="1:7" x14ac:dyDescent="0.25">
      <c r="A3867" s="6" t="s">
        <v>4480</v>
      </c>
      <c r="B3867" s="6"/>
      <c r="C3867" s="26"/>
      <c r="D3867" s="15">
        <v>588</v>
      </c>
      <c r="G3867" s="32">
        <f t="shared" si="74"/>
        <v>0</v>
      </c>
    </row>
    <row r="3868" spans="1:7" x14ac:dyDescent="0.25">
      <c r="A3868" s="6" t="s">
        <v>4481</v>
      </c>
      <c r="B3868" s="6"/>
      <c r="C3868" s="26"/>
      <c r="D3868" s="15">
        <v>291</v>
      </c>
      <c r="G3868" s="32">
        <f t="shared" si="74"/>
        <v>0</v>
      </c>
    </row>
    <row r="3869" spans="1:7" x14ac:dyDescent="0.25">
      <c r="A3869" s="6" t="s">
        <v>4482</v>
      </c>
      <c r="B3869" s="6"/>
      <c r="C3869" s="26"/>
      <c r="D3869" s="15">
        <v>376</v>
      </c>
      <c r="G3869" s="32">
        <f t="shared" si="74"/>
        <v>0</v>
      </c>
    </row>
    <row r="3870" spans="1:7" x14ac:dyDescent="0.25">
      <c r="A3870" s="6" t="s">
        <v>4483</v>
      </c>
      <c r="B3870" s="6"/>
      <c r="C3870" s="26"/>
      <c r="D3870" s="15">
        <v>1087.5</v>
      </c>
      <c r="G3870" s="32">
        <f t="shared" si="74"/>
        <v>0</v>
      </c>
    </row>
    <row r="3871" spans="1:7" x14ac:dyDescent="0.25">
      <c r="A3871" s="6" t="s">
        <v>4484</v>
      </c>
      <c r="B3871" s="6"/>
      <c r="C3871" s="26"/>
      <c r="D3871" s="15">
        <v>180</v>
      </c>
      <c r="G3871" s="32">
        <f t="shared" si="74"/>
        <v>0</v>
      </c>
    </row>
    <row r="3872" spans="1:7" x14ac:dyDescent="0.25">
      <c r="A3872" s="6" t="s">
        <v>4485</v>
      </c>
      <c r="B3872" s="6"/>
      <c r="C3872" s="26"/>
      <c r="D3872" s="15">
        <v>279</v>
      </c>
      <c r="G3872" s="32">
        <f t="shared" si="74"/>
        <v>0</v>
      </c>
    </row>
    <row r="3873" spans="1:7" x14ac:dyDescent="0.25">
      <c r="A3873" s="6" t="s">
        <v>4486</v>
      </c>
      <c r="B3873" s="6" t="s">
        <v>730</v>
      </c>
      <c r="C3873" s="26" t="s">
        <v>731</v>
      </c>
      <c r="D3873" s="15">
        <v>658</v>
      </c>
      <c r="G3873" s="32">
        <f t="shared" si="74"/>
        <v>0</v>
      </c>
    </row>
    <row r="3874" spans="1:7" x14ac:dyDescent="0.25">
      <c r="A3874" s="6" t="s">
        <v>4487</v>
      </c>
      <c r="B3874" s="6"/>
      <c r="C3874" s="26"/>
      <c r="D3874" s="15">
        <v>230</v>
      </c>
      <c r="G3874" s="32">
        <f t="shared" si="74"/>
        <v>0</v>
      </c>
    </row>
    <row r="3875" spans="1:7" x14ac:dyDescent="0.25">
      <c r="A3875" s="6" t="s">
        <v>4488</v>
      </c>
      <c r="B3875" s="6"/>
      <c r="C3875" s="26"/>
      <c r="D3875" s="15">
        <v>170</v>
      </c>
      <c r="G3875" s="32">
        <f t="shared" si="74"/>
        <v>0</v>
      </c>
    </row>
    <row r="3876" spans="1:7" x14ac:dyDescent="0.25">
      <c r="A3876" s="6" t="s">
        <v>4489</v>
      </c>
      <c r="B3876" s="6" t="s">
        <v>1073</v>
      </c>
      <c r="C3876" s="26" t="s">
        <v>1074</v>
      </c>
      <c r="D3876" s="15">
        <v>208</v>
      </c>
      <c r="G3876" s="32">
        <f t="shared" si="74"/>
        <v>0</v>
      </c>
    </row>
    <row r="3877" spans="1:7" x14ac:dyDescent="0.25">
      <c r="A3877" s="6" t="s">
        <v>4490</v>
      </c>
      <c r="B3877" s="6" t="s">
        <v>4491</v>
      </c>
      <c r="C3877" s="26" t="s">
        <v>4492</v>
      </c>
      <c r="D3877" s="15">
        <v>208</v>
      </c>
      <c r="G3877" s="32">
        <f t="shared" si="74"/>
        <v>0</v>
      </c>
    </row>
    <row r="3878" spans="1:7" x14ac:dyDescent="0.25">
      <c r="A3878" s="6" t="s">
        <v>4493</v>
      </c>
      <c r="B3878" s="6" t="s">
        <v>89</v>
      </c>
      <c r="C3878" s="26" t="s">
        <v>190</v>
      </c>
      <c r="D3878" s="15">
        <v>387</v>
      </c>
      <c r="G3878" s="32">
        <f t="shared" si="74"/>
        <v>0</v>
      </c>
    </row>
    <row r="3879" spans="1:7" x14ac:dyDescent="0.25">
      <c r="A3879" s="6" t="s">
        <v>4494</v>
      </c>
      <c r="B3879" s="6"/>
      <c r="C3879" s="26"/>
      <c r="D3879" s="15">
        <v>257</v>
      </c>
      <c r="G3879" s="32">
        <f t="shared" si="74"/>
        <v>0</v>
      </c>
    </row>
    <row r="3880" spans="1:7" x14ac:dyDescent="0.25">
      <c r="A3880" s="6" t="s">
        <v>4495</v>
      </c>
      <c r="B3880" s="6" t="s">
        <v>4496</v>
      </c>
      <c r="C3880" s="26" t="s">
        <v>4497</v>
      </c>
      <c r="D3880" s="15">
        <v>129</v>
      </c>
      <c r="G3880" s="32">
        <f t="shared" si="74"/>
        <v>0</v>
      </c>
    </row>
    <row r="3881" spans="1:7" x14ac:dyDescent="0.25">
      <c r="A3881" s="6" t="s">
        <v>4498</v>
      </c>
      <c r="B3881" s="6" t="s">
        <v>4499</v>
      </c>
      <c r="C3881" s="26" t="s">
        <v>4500</v>
      </c>
      <c r="D3881" s="15">
        <v>209</v>
      </c>
      <c r="G3881" s="32">
        <f t="shared" si="74"/>
        <v>0</v>
      </c>
    </row>
    <row r="3882" spans="1:7" x14ac:dyDescent="0.25">
      <c r="A3882" s="6" t="s">
        <v>4501</v>
      </c>
      <c r="B3882" s="6" t="s">
        <v>221</v>
      </c>
      <c r="C3882" s="26" t="s">
        <v>222</v>
      </c>
      <c r="D3882" s="15">
        <v>696</v>
      </c>
      <c r="G3882" s="32">
        <f t="shared" si="74"/>
        <v>0</v>
      </c>
    </row>
    <row r="3883" spans="1:7" x14ac:dyDescent="0.25">
      <c r="A3883" s="6" t="s">
        <v>4502</v>
      </c>
      <c r="B3883" s="6"/>
      <c r="C3883" s="26"/>
      <c r="D3883" s="15">
        <v>330</v>
      </c>
      <c r="G3883" s="32">
        <f t="shared" si="74"/>
        <v>0</v>
      </c>
    </row>
    <row r="3884" spans="1:7" x14ac:dyDescent="0.25">
      <c r="A3884" s="6" t="s">
        <v>4503</v>
      </c>
      <c r="B3884" s="6" t="s">
        <v>1073</v>
      </c>
      <c r="C3884" s="26" t="s">
        <v>1074</v>
      </c>
      <c r="D3884" s="15">
        <v>355</v>
      </c>
      <c r="G3884" s="32">
        <f t="shared" si="74"/>
        <v>0</v>
      </c>
    </row>
    <row r="3885" spans="1:7" x14ac:dyDescent="0.25">
      <c r="A3885" s="6" t="s">
        <v>4504</v>
      </c>
      <c r="B3885" s="6" t="s">
        <v>4505</v>
      </c>
      <c r="C3885" s="26" t="s">
        <v>3713</v>
      </c>
      <c r="D3885" s="15">
        <v>272</v>
      </c>
      <c r="G3885" s="32">
        <f t="shared" si="74"/>
        <v>0</v>
      </c>
    </row>
    <row r="3886" spans="1:7" x14ac:dyDescent="0.25">
      <c r="A3886" s="6" t="s">
        <v>4506</v>
      </c>
      <c r="B3886" s="6" t="s">
        <v>4507</v>
      </c>
      <c r="C3886" s="26" t="s">
        <v>4508</v>
      </c>
      <c r="D3886" s="15">
        <v>250</v>
      </c>
      <c r="G3886" s="32">
        <f t="shared" si="74"/>
        <v>0</v>
      </c>
    </row>
    <row r="3887" spans="1:7" x14ac:dyDescent="0.25">
      <c r="A3887" s="6" t="s">
        <v>4509</v>
      </c>
      <c r="B3887" s="6"/>
      <c r="C3887" s="26"/>
      <c r="D3887" s="15">
        <v>290</v>
      </c>
      <c r="G3887" s="32">
        <f t="shared" si="74"/>
        <v>0</v>
      </c>
    </row>
    <row r="3888" spans="1:7" x14ac:dyDescent="0.25">
      <c r="A3888" s="6" t="s">
        <v>4510</v>
      </c>
      <c r="B3888" s="6"/>
      <c r="C3888" s="26"/>
      <c r="D3888" s="15">
        <v>881</v>
      </c>
      <c r="G3888" s="32">
        <f t="shared" si="74"/>
        <v>0</v>
      </c>
    </row>
    <row r="3889" spans="1:7" x14ac:dyDescent="0.25">
      <c r="A3889" s="6" t="s">
        <v>4511</v>
      </c>
      <c r="B3889" s="6"/>
      <c r="C3889" s="26"/>
      <c r="D3889" s="15">
        <v>319</v>
      </c>
      <c r="G3889" s="32">
        <f t="shared" si="74"/>
        <v>0</v>
      </c>
    </row>
    <row r="3890" spans="1:7" x14ac:dyDescent="0.25">
      <c r="A3890" s="6" t="s">
        <v>4512</v>
      </c>
      <c r="B3890" s="6"/>
      <c r="C3890" s="26"/>
      <c r="D3890" s="15">
        <v>952.5</v>
      </c>
      <c r="G3890" s="32">
        <f t="shared" si="74"/>
        <v>0</v>
      </c>
    </row>
    <row r="3891" spans="1:7" x14ac:dyDescent="0.25">
      <c r="A3891" s="6" t="s">
        <v>4513</v>
      </c>
      <c r="B3891" s="6"/>
      <c r="C3891" s="26"/>
      <c r="D3891" s="15">
        <v>380</v>
      </c>
      <c r="G3891" s="32">
        <f t="shared" si="74"/>
        <v>0</v>
      </c>
    </row>
    <row r="3892" spans="1:7" x14ac:dyDescent="0.25">
      <c r="A3892" s="6" t="s">
        <v>4514</v>
      </c>
      <c r="B3892" s="6" t="s">
        <v>730</v>
      </c>
      <c r="C3892" s="26" t="s">
        <v>731</v>
      </c>
      <c r="D3892" s="15">
        <v>198</v>
      </c>
      <c r="G3892" s="32">
        <f t="shared" si="74"/>
        <v>0</v>
      </c>
    </row>
    <row r="3893" spans="1:7" x14ac:dyDescent="0.25">
      <c r="A3893" s="6" t="s">
        <v>4515</v>
      </c>
      <c r="B3893" s="6" t="s">
        <v>4516</v>
      </c>
      <c r="C3893" s="26" t="s">
        <v>4517</v>
      </c>
      <c r="D3893" s="15">
        <v>398</v>
      </c>
      <c r="G3893" s="32">
        <f t="shared" si="74"/>
        <v>0</v>
      </c>
    </row>
    <row r="3894" spans="1:7" x14ac:dyDescent="0.25">
      <c r="A3894" s="6" t="s">
        <v>4518</v>
      </c>
      <c r="B3894" s="6" t="s">
        <v>4519</v>
      </c>
      <c r="C3894" s="26" t="s">
        <v>4520</v>
      </c>
      <c r="D3894" s="15">
        <v>251</v>
      </c>
      <c r="G3894" s="32">
        <f t="shared" si="74"/>
        <v>0</v>
      </c>
    </row>
    <row r="3895" spans="1:7" x14ac:dyDescent="0.25">
      <c r="A3895" s="6" t="s">
        <v>4521</v>
      </c>
      <c r="B3895" s="6"/>
      <c r="C3895" s="26"/>
      <c r="D3895" s="15">
        <v>327</v>
      </c>
      <c r="G3895" s="32">
        <f t="shared" si="74"/>
        <v>0</v>
      </c>
    </row>
    <row r="3896" spans="1:7" x14ac:dyDescent="0.25">
      <c r="A3896" s="6" t="s">
        <v>4522</v>
      </c>
      <c r="B3896" s="6" t="s">
        <v>4523</v>
      </c>
      <c r="C3896" s="26" t="s">
        <v>4524</v>
      </c>
      <c r="D3896" s="15">
        <v>62</v>
      </c>
      <c r="G3896" s="32">
        <f t="shared" si="74"/>
        <v>0</v>
      </c>
    </row>
    <row r="3897" spans="1:7" x14ac:dyDescent="0.25">
      <c r="A3897" s="6" t="s">
        <v>4525</v>
      </c>
      <c r="B3897" s="6"/>
      <c r="C3897" s="26"/>
      <c r="D3897" s="15">
        <v>320</v>
      </c>
      <c r="G3897" s="32">
        <f t="shared" si="74"/>
        <v>0</v>
      </c>
    </row>
    <row r="3898" spans="1:7" x14ac:dyDescent="0.25">
      <c r="A3898" s="6" t="s">
        <v>4526</v>
      </c>
      <c r="B3898" s="6"/>
      <c r="C3898" s="26"/>
      <c r="D3898" s="15">
        <v>291</v>
      </c>
      <c r="G3898" s="32">
        <f t="shared" si="74"/>
        <v>0</v>
      </c>
    </row>
    <row r="3899" spans="1:7" x14ac:dyDescent="0.25">
      <c r="A3899" s="6" t="s">
        <v>4527</v>
      </c>
      <c r="B3899" s="6" t="s">
        <v>730</v>
      </c>
      <c r="C3899" s="26" t="s">
        <v>731</v>
      </c>
      <c r="D3899" s="15">
        <v>124</v>
      </c>
      <c r="G3899" s="32">
        <f t="shared" si="74"/>
        <v>0</v>
      </c>
    </row>
    <row r="3900" spans="1:7" x14ac:dyDescent="0.25">
      <c r="A3900" s="6" t="s">
        <v>4528</v>
      </c>
      <c r="B3900" s="6" t="s">
        <v>89</v>
      </c>
      <c r="C3900" s="26" t="s">
        <v>190</v>
      </c>
      <c r="D3900" s="15">
        <v>438</v>
      </c>
      <c r="G3900" s="32">
        <f t="shared" si="74"/>
        <v>0</v>
      </c>
    </row>
    <row r="3901" spans="1:7" x14ac:dyDescent="0.25">
      <c r="A3901" s="6" t="s">
        <v>4529</v>
      </c>
      <c r="B3901" s="6"/>
      <c r="C3901" s="26"/>
      <c r="D3901" s="15">
        <v>626</v>
      </c>
      <c r="G3901" s="32">
        <f t="shared" si="74"/>
        <v>0</v>
      </c>
    </row>
    <row r="3902" spans="1:7" x14ac:dyDescent="0.25">
      <c r="A3902" s="6" t="s">
        <v>4530</v>
      </c>
      <c r="B3902" s="6"/>
      <c r="C3902" s="26"/>
      <c r="D3902" s="15">
        <v>406</v>
      </c>
      <c r="G3902" s="32">
        <f t="shared" si="74"/>
        <v>0</v>
      </c>
    </row>
    <row r="3903" spans="1:7" x14ac:dyDescent="0.25">
      <c r="A3903" s="6" t="s">
        <v>4531</v>
      </c>
      <c r="B3903" s="6"/>
      <c r="C3903" s="26"/>
      <c r="D3903" s="15">
        <v>613.5</v>
      </c>
      <c r="G3903" s="32">
        <f t="shared" si="74"/>
        <v>0</v>
      </c>
    </row>
    <row r="3904" spans="1:7" x14ac:dyDescent="0.25">
      <c r="A3904" s="6" t="s">
        <v>4532</v>
      </c>
      <c r="B3904" s="6"/>
      <c r="C3904" s="26"/>
      <c r="D3904" s="15">
        <v>836</v>
      </c>
      <c r="G3904" s="32">
        <f t="shared" si="74"/>
        <v>0</v>
      </c>
    </row>
    <row r="3905" spans="1:7" x14ac:dyDescent="0.25">
      <c r="A3905" s="6" t="s">
        <v>4533</v>
      </c>
      <c r="B3905" s="6"/>
      <c r="C3905" s="26"/>
      <c r="D3905" s="15">
        <v>500.66</v>
      </c>
      <c r="G3905" s="32">
        <f t="shared" si="74"/>
        <v>0</v>
      </c>
    </row>
    <row r="3906" spans="1:7" x14ac:dyDescent="0.25">
      <c r="A3906" s="6" t="s">
        <v>4534</v>
      </c>
      <c r="B3906" s="6"/>
      <c r="C3906" s="26"/>
      <c r="D3906" s="15">
        <v>230</v>
      </c>
      <c r="G3906" s="32">
        <f t="shared" si="74"/>
        <v>0</v>
      </c>
    </row>
    <row r="3907" spans="1:7" x14ac:dyDescent="0.25">
      <c r="A3907" s="6" t="s">
        <v>4535</v>
      </c>
      <c r="B3907" s="6" t="s">
        <v>4536</v>
      </c>
      <c r="C3907" s="26" t="s">
        <v>4537</v>
      </c>
      <c r="D3907" s="15">
        <v>314</v>
      </c>
      <c r="G3907" s="32">
        <f t="shared" ref="G3907:G3970" si="75">SUMIF($B:$B,F3907,$D:$D)</f>
        <v>0</v>
      </c>
    </row>
    <row r="3908" spans="1:7" x14ac:dyDescent="0.25">
      <c r="A3908" s="6" t="s">
        <v>4538</v>
      </c>
      <c r="B3908" s="6"/>
      <c r="C3908" s="26"/>
      <c r="D3908" s="15">
        <v>270</v>
      </c>
      <c r="G3908" s="32">
        <f t="shared" si="75"/>
        <v>0</v>
      </c>
    </row>
    <row r="3909" spans="1:7" x14ac:dyDescent="0.25">
      <c r="A3909" s="6" t="s">
        <v>4539</v>
      </c>
      <c r="B3909" s="6" t="s">
        <v>89</v>
      </c>
      <c r="C3909" s="26" t="s">
        <v>190</v>
      </c>
      <c r="D3909" s="15">
        <v>186</v>
      </c>
      <c r="G3909" s="32">
        <f t="shared" si="75"/>
        <v>0</v>
      </c>
    </row>
    <row r="3910" spans="1:7" x14ac:dyDescent="0.25">
      <c r="A3910" s="6" t="s">
        <v>4540</v>
      </c>
      <c r="B3910" s="6"/>
      <c r="C3910" s="26"/>
      <c r="D3910" s="15">
        <v>131</v>
      </c>
      <c r="G3910" s="32">
        <f t="shared" si="75"/>
        <v>0</v>
      </c>
    </row>
    <row r="3911" spans="1:7" x14ac:dyDescent="0.25">
      <c r="A3911" s="6" t="s">
        <v>4541</v>
      </c>
      <c r="B3911" s="6" t="s">
        <v>730</v>
      </c>
      <c r="C3911" s="26" t="s">
        <v>731</v>
      </c>
      <c r="D3911" s="15">
        <v>467</v>
      </c>
      <c r="G3911" s="32">
        <f t="shared" si="75"/>
        <v>0</v>
      </c>
    </row>
    <row r="3912" spans="1:7" x14ac:dyDescent="0.25">
      <c r="A3912" s="6" t="s">
        <v>4542</v>
      </c>
      <c r="B3912" s="6" t="s">
        <v>4543</v>
      </c>
      <c r="C3912" s="26" t="s">
        <v>769</v>
      </c>
      <c r="D3912" s="15">
        <v>124</v>
      </c>
      <c r="G3912" s="32">
        <f t="shared" si="75"/>
        <v>0</v>
      </c>
    </row>
    <row r="3913" spans="1:7" x14ac:dyDescent="0.25">
      <c r="A3913" s="6" t="s">
        <v>4544</v>
      </c>
      <c r="B3913" s="6" t="s">
        <v>4545</v>
      </c>
      <c r="C3913" s="26" t="s">
        <v>4546</v>
      </c>
      <c r="D3913" s="15">
        <v>291</v>
      </c>
      <c r="G3913" s="32">
        <f t="shared" si="75"/>
        <v>0</v>
      </c>
    </row>
    <row r="3914" spans="1:7" x14ac:dyDescent="0.25">
      <c r="A3914" s="6" t="s">
        <v>4547</v>
      </c>
      <c r="B3914" s="6"/>
      <c r="C3914" s="26"/>
      <c r="D3914" s="15">
        <v>261</v>
      </c>
      <c r="G3914" s="32">
        <f t="shared" si="75"/>
        <v>0</v>
      </c>
    </row>
    <row r="3915" spans="1:7" x14ac:dyDescent="0.25">
      <c r="A3915" s="6" t="s">
        <v>4548</v>
      </c>
      <c r="B3915" s="6" t="s">
        <v>730</v>
      </c>
      <c r="C3915" s="26" t="s">
        <v>731</v>
      </c>
      <c r="D3915" s="15">
        <v>166</v>
      </c>
      <c r="G3915" s="32">
        <f t="shared" si="75"/>
        <v>0</v>
      </c>
    </row>
    <row r="3916" spans="1:7" x14ac:dyDescent="0.25">
      <c r="A3916" s="6" t="s">
        <v>4549</v>
      </c>
      <c r="B3916" s="6"/>
      <c r="C3916" s="26"/>
      <c r="D3916" s="15">
        <v>150</v>
      </c>
      <c r="G3916" s="32">
        <f t="shared" si="75"/>
        <v>0</v>
      </c>
    </row>
    <row r="3917" spans="1:7" x14ac:dyDescent="0.25">
      <c r="A3917" s="6" t="s">
        <v>4550</v>
      </c>
      <c r="B3917" s="6"/>
      <c r="C3917" s="26"/>
      <c r="D3917" s="15">
        <v>180</v>
      </c>
      <c r="G3917" s="32">
        <f t="shared" si="75"/>
        <v>0</v>
      </c>
    </row>
    <row r="3918" spans="1:7" x14ac:dyDescent="0.25">
      <c r="A3918" s="6" t="s">
        <v>4551</v>
      </c>
      <c r="B3918" s="6"/>
      <c r="C3918" s="26"/>
      <c r="D3918" s="15">
        <v>475</v>
      </c>
      <c r="G3918" s="32">
        <f t="shared" si="75"/>
        <v>0</v>
      </c>
    </row>
    <row r="3919" spans="1:7" x14ac:dyDescent="0.25">
      <c r="A3919" s="6" t="s">
        <v>4552</v>
      </c>
      <c r="B3919" s="6" t="s">
        <v>4553</v>
      </c>
      <c r="C3919" s="26" t="s">
        <v>4554</v>
      </c>
      <c r="D3919" s="15">
        <v>208</v>
      </c>
      <c r="G3919" s="32">
        <f t="shared" si="75"/>
        <v>0</v>
      </c>
    </row>
    <row r="3920" spans="1:7" x14ac:dyDescent="0.25">
      <c r="A3920" s="6" t="s">
        <v>4555</v>
      </c>
      <c r="B3920" s="6"/>
      <c r="C3920" s="26"/>
      <c r="D3920" s="15">
        <v>268</v>
      </c>
      <c r="G3920" s="32">
        <f t="shared" si="75"/>
        <v>0</v>
      </c>
    </row>
    <row r="3921" spans="1:7" x14ac:dyDescent="0.25">
      <c r="A3921" s="6" t="s">
        <v>4556</v>
      </c>
      <c r="B3921" s="6" t="s">
        <v>2740</v>
      </c>
      <c r="C3921" s="26" t="s">
        <v>2741</v>
      </c>
      <c r="D3921" s="15">
        <v>209</v>
      </c>
      <c r="G3921" s="32">
        <f t="shared" si="75"/>
        <v>0</v>
      </c>
    </row>
    <row r="3922" spans="1:7" x14ac:dyDescent="0.25">
      <c r="A3922" s="6" t="s">
        <v>4557</v>
      </c>
      <c r="B3922" s="6"/>
      <c r="C3922" s="26"/>
      <c r="D3922" s="15">
        <v>513</v>
      </c>
      <c r="G3922" s="32">
        <f t="shared" si="75"/>
        <v>0</v>
      </c>
    </row>
    <row r="3923" spans="1:7" x14ac:dyDescent="0.25">
      <c r="A3923" s="6" t="s">
        <v>4558</v>
      </c>
      <c r="B3923" s="6"/>
      <c r="C3923" s="26"/>
      <c r="D3923" s="15">
        <v>150</v>
      </c>
      <c r="G3923" s="32">
        <f t="shared" si="75"/>
        <v>0</v>
      </c>
    </row>
    <row r="3924" spans="1:7" x14ac:dyDescent="0.25">
      <c r="A3924" s="6" t="s">
        <v>4559</v>
      </c>
      <c r="B3924" s="6"/>
      <c r="C3924" s="26"/>
      <c r="D3924" s="15">
        <v>383</v>
      </c>
      <c r="G3924" s="32">
        <f t="shared" si="75"/>
        <v>0</v>
      </c>
    </row>
    <row r="3925" spans="1:7" x14ac:dyDescent="0.25">
      <c r="A3925" s="6" t="s">
        <v>4560</v>
      </c>
      <c r="B3925" s="6"/>
      <c r="C3925" s="26"/>
      <c r="D3925" s="15">
        <v>161</v>
      </c>
      <c r="G3925" s="32">
        <f t="shared" si="75"/>
        <v>0</v>
      </c>
    </row>
    <row r="3926" spans="1:7" x14ac:dyDescent="0.25">
      <c r="A3926" s="6" t="s">
        <v>4561</v>
      </c>
      <c r="B3926" s="6" t="s">
        <v>4562</v>
      </c>
      <c r="C3926" s="26" t="s">
        <v>4563</v>
      </c>
      <c r="D3926" s="15">
        <v>144</v>
      </c>
      <c r="G3926" s="32">
        <f t="shared" si="75"/>
        <v>0</v>
      </c>
    </row>
    <row r="3927" spans="1:7" x14ac:dyDescent="0.25">
      <c r="A3927" s="6" t="s">
        <v>4564</v>
      </c>
      <c r="B3927" s="6"/>
      <c r="C3927" s="26"/>
      <c r="D3927" s="15">
        <v>196</v>
      </c>
      <c r="G3927" s="32">
        <f t="shared" si="75"/>
        <v>0</v>
      </c>
    </row>
    <row r="3928" spans="1:7" x14ac:dyDescent="0.25">
      <c r="A3928" s="6" t="s">
        <v>4565</v>
      </c>
      <c r="B3928" s="6" t="s">
        <v>730</v>
      </c>
      <c r="C3928" s="26" t="s">
        <v>731</v>
      </c>
      <c r="D3928" s="15">
        <v>188</v>
      </c>
      <c r="G3928" s="32">
        <f t="shared" si="75"/>
        <v>0</v>
      </c>
    </row>
    <row r="3929" spans="1:7" x14ac:dyDescent="0.25">
      <c r="A3929" s="6" t="s">
        <v>4566</v>
      </c>
      <c r="B3929" s="6"/>
      <c r="C3929" s="26"/>
      <c r="D3929" s="15">
        <v>334</v>
      </c>
      <c r="G3929" s="32">
        <f t="shared" si="75"/>
        <v>0</v>
      </c>
    </row>
    <row r="3930" spans="1:7" x14ac:dyDescent="0.25">
      <c r="A3930" s="6" t="s">
        <v>4567</v>
      </c>
      <c r="B3930" s="6"/>
      <c r="C3930" s="26"/>
      <c r="D3930" s="15">
        <v>694</v>
      </c>
      <c r="G3930" s="32">
        <f t="shared" si="75"/>
        <v>0</v>
      </c>
    </row>
    <row r="3931" spans="1:7" x14ac:dyDescent="0.25">
      <c r="A3931" s="6" t="s">
        <v>4568</v>
      </c>
      <c r="B3931" s="6" t="s">
        <v>730</v>
      </c>
      <c r="C3931" s="26" t="s">
        <v>731</v>
      </c>
      <c r="D3931" s="15">
        <v>1199</v>
      </c>
      <c r="G3931" s="32">
        <f t="shared" si="75"/>
        <v>0</v>
      </c>
    </row>
    <row r="3932" spans="1:7" x14ac:dyDescent="0.25">
      <c r="A3932" s="6" t="s">
        <v>4569</v>
      </c>
      <c r="B3932" s="6"/>
      <c r="C3932" s="26"/>
      <c r="D3932" s="15">
        <v>434</v>
      </c>
      <c r="G3932" s="32">
        <f t="shared" si="75"/>
        <v>0</v>
      </c>
    </row>
    <row r="3933" spans="1:7" x14ac:dyDescent="0.25">
      <c r="A3933" s="6" t="s">
        <v>4570</v>
      </c>
      <c r="B3933" s="6" t="s">
        <v>4571</v>
      </c>
      <c r="C3933" s="26" t="s">
        <v>4572</v>
      </c>
      <c r="D3933" s="15">
        <v>1014</v>
      </c>
      <c r="G3933" s="32">
        <f t="shared" si="75"/>
        <v>0</v>
      </c>
    </row>
    <row r="3934" spans="1:7" x14ac:dyDescent="0.25">
      <c r="A3934" s="6" t="s">
        <v>4573</v>
      </c>
      <c r="B3934" s="6"/>
      <c r="C3934" s="26"/>
      <c r="D3934" s="15">
        <v>353</v>
      </c>
      <c r="G3934" s="32">
        <f t="shared" si="75"/>
        <v>0</v>
      </c>
    </row>
    <row r="3935" spans="1:7" x14ac:dyDescent="0.25">
      <c r="A3935" s="6" t="s">
        <v>4574</v>
      </c>
      <c r="B3935" s="6"/>
      <c r="C3935" s="26"/>
      <c r="D3935" s="15">
        <v>131</v>
      </c>
      <c r="G3935" s="32">
        <f t="shared" si="75"/>
        <v>0</v>
      </c>
    </row>
    <row r="3936" spans="1:7" x14ac:dyDescent="0.25">
      <c r="A3936" s="6" t="s">
        <v>4575</v>
      </c>
      <c r="B3936" s="6"/>
      <c r="C3936" s="26"/>
      <c r="D3936" s="15">
        <v>199</v>
      </c>
      <c r="G3936" s="32">
        <f t="shared" si="75"/>
        <v>0</v>
      </c>
    </row>
    <row r="3937" spans="1:7" x14ac:dyDescent="0.25">
      <c r="A3937" s="6" t="s">
        <v>4576</v>
      </c>
      <c r="B3937" s="6"/>
      <c r="C3937" s="26"/>
      <c r="D3937" s="15">
        <v>218</v>
      </c>
      <c r="G3937" s="32">
        <f t="shared" si="75"/>
        <v>0</v>
      </c>
    </row>
    <row r="3938" spans="1:7" x14ac:dyDescent="0.25">
      <c r="A3938" s="6" t="s">
        <v>4577</v>
      </c>
      <c r="B3938" s="6" t="s">
        <v>730</v>
      </c>
      <c r="C3938" s="26" t="s">
        <v>731</v>
      </c>
      <c r="D3938" s="15">
        <v>516</v>
      </c>
      <c r="G3938" s="32">
        <f t="shared" si="75"/>
        <v>0</v>
      </c>
    </row>
    <row r="3939" spans="1:7" x14ac:dyDescent="0.25">
      <c r="A3939" s="6" t="s">
        <v>4578</v>
      </c>
      <c r="B3939" s="6"/>
      <c r="C3939" s="26"/>
      <c r="D3939" s="15">
        <v>304</v>
      </c>
      <c r="G3939" s="32">
        <f t="shared" si="75"/>
        <v>0</v>
      </c>
    </row>
    <row r="3940" spans="1:7" x14ac:dyDescent="0.25">
      <c r="A3940" s="6" t="s">
        <v>4579</v>
      </c>
      <c r="B3940" s="6" t="s">
        <v>730</v>
      </c>
      <c r="C3940" s="26" t="s">
        <v>731</v>
      </c>
      <c r="D3940" s="15">
        <v>805</v>
      </c>
      <c r="G3940" s="32">
        <f t="shared" si="75"/>
        <v>0</v>
      </c>
    </row>
    <row r="3941" spans="1:7" x14ac:dyDescent="0.25">
      <c r="A3941" s="6" t="s">
        <v>4580</v>
      </c>
      <c r="B3941" s="6"/>
      <c r="C3941" s="26"/>
      <c r="D3941" s="15">
        <v>319</v>
      </c>
      <c r="G3941" s="32">
        <f t="shared" si="75"/>
        <v>0</v>
      </c>
    </row>
    <row r="3942" spans="1:7" x14ac:dyDescent="0.25">
      <c r="A3942" s="6" t="s">
        <v>4581</v>
      </c>
      <c r="B3942" s="6" t="s">
        <v>730</v>
      </c>
      <c r="C3942" s="26" t="s">
        <v>731</v>
      </c>
      <c r="D3942" s="15">
        <v>40</v>
      </c>
      <c r="G3942" s="32">
        <f t="shared" si="75"/>
        <v>0</v>
      </c>
    </row>
    <row r="3943" spans="1:7" x14ac:dyDescent="0.25">
      <c r="A3943" s="6" t="s">
        <v>4582</v>
      </c>
      <c r="B3943" s="6" t="s">
        <v>4583</v>
      </c>
      <c r="C3943" s="26" t="s">
        <v>4584</v>
      </c>
      <c r="D3943" s="15">
        <v>2158</v>
      </c>
      <c r="G3943" s="32">
        <f t="shared" si="75"/>
        <v>0</v>
      </c>
    </row>
    <row r="3944" spans="1:7" x14ac:dyDescent="0.25">
      <c r="A3944" s="6" t="s">
        <v>4585</v>
      </c>
      <c r="B3944" s="6"/>
      <c r="C3944" s="26"/>
      <c r="D3944" s="15">
        <v>266</v>
      </c>
      <c r="G3944" s="32">
        <f t="shared" si="75"/>
        <v>0</v>
      </c>
    </row>
    <row r="3945" spans="1:7" x14ac:dyDescent="0.25">
      <c r="A3945" s="6" t="s">
        <v>4586</v>
      </c>
      <c r="B3945" s="6"/>
      <c r="C3945" s="26"/>
      <c r="D3945" s="15">
        <v>333</v>
      </c>
      <c r="G3945" s="32">
        <f t="shared" si="75"/>
        <v>0</v>
      </c>
    </row>
    <row r="3946" spans="1:7" x14ac:dyDescent="0.25">
      <c r="A3946" s="6" t="s">
        <v>4587</v>
      </c>
      <c r="B3946" s="6"/>
      <c r="C3946" s="26"/>
      <c r="D3946" s="15">
        <v>724</v>
      </c>
      <c r="G3946" s="32">
        <f t="shared" si="75"/>
        <v>0</v>
      </c>
    </row>
    <row r="3947" spans="1:7" x14ac:dyDescent="0.25">
      <c r="A3947" s="6" t="s">
        <v>4588</v>
      </c>
      <c r="B3947" s="6"/>
      <c r="C3947" s="26"/>
      <c r="D3947" s="15">
        <v>305.5</v>
      </c>
      <c r="G3947" s="32">
        <f t="shared" si="75"/>
        <v>0</v>
      </c>
    </row>
    <row r="3948" spans="1:7" x14ac:dyDescent="0.25">
      <c r="A3948" s="6" t="s">
        <v>4589</v>
      </c>
      <c r="B3948" s="6" t="s">
        <v>4590</v>
      </c>
      <c r="C3948" s="26" t="s">
        <v>4591</v>
      </c>
      <c r="D3948" s="15">
        <v>398</v>
      </c>
      <c r="G3948" s="32">
        <f t="shared" si="75"/>
        <v>0</v>
      </c>
    </row>
    <row r="3949" spans="1:7" x14ac:dyDescent="0.25">
      <c r="A3949" s="6" t="s">
        <v>4592</v>
      </c>
      <c r="B3949" s="6"/>
      <c r="C3949" s="26"/>
      <c r="D3949" s="15">
        <v>523</v>
      </c>
      <c r="G3949" s="32">
        <f t="shared" si="75"/>
        <v>0</v>
      </c>
    </row>
    <row r="3950" spans="1:7" x14ac:dyDescent="0.25">
      <c r="A3950" s="6" t="s">
        <v>4593</v>
      </c>
      <c r="B3950" s="6"/>
      <c r="C3950" s="26"/>
      <c r="D3950" s="15">
        <v>206</v>
      </c>
      <c r="G3950" s="32">
        <f t="shared" si="75"/>
        <v>0</v>
      </c>
    </row>
    <row r="3951" spans="1:7" x14ac:dyDescent="0.25">
      <c r="A3951" s="6" t="s">
        <v>4594</v>
      </c>
      <c r="B3951" s="6" t="s">
        <v>4595</v>
      </c>
      <c r="C3951" s="26" t="s">
        <v>4036</v>
      </c>
      <c r="D3951" s="15">
        <v>198</v>
      </c>
      <c r="G3951" s="32">
        <f t="shared" si="75"/>
        <v>0</v>
      </c>
    </row>
    <row r="3952" spans="1:7" x14ac:dyDescent="0.25">
      <c r="A3952" s="6" t="s">
        <v>4596</v>
      </c>
      <c r="B3952" s="6" t="s">
        <v>4597</v>
      </c>
      <c r="C3952" s="26" t="s">
        <v>4598</v>
      </c>
      <c r="D3952" s="15">
        <v>62</v>
      </c>
      <c r="G3952" s="32">
        <f t="shared" si="75"/>
        <v>0</v>
      </c>
    </row>
    <row r="3953" spans="1:7" x14ac:dyDescent="0.25">
      <c r="A3953" s="6" t="s">
        <v>4599</v>
      </c>
      <c r="B3953" s="6"/>
      <c r="C3953" s="26"/>
      <c r="D3953" s="15">
        <v>565</v>
      </c>
      <c r="G3953" s="32">
        <f t="shared" si="75"/>
        <v>0</v>
      </c>
    </row>
    <row r="3954" spans="1:7" x14ac:dyDescent="0.25">
      <c r="A3954" s="6" t="s">
        <v>4600</v>
      </c>
      <c r="B3954" s="6" t="s">
        <v>4601</v>
      </c>
      <c r="C3954" s="26" t="s">
        <v>3830</v>
      </c>
      <c r="D3954" s="15">
        <v>95</v>
      </c>
      <c r="G3954" s="32">
        <f t="shared" si="75"/>
        <v>0</v>
      </c>
    </row>
    <row r="3955" spans="1:7" x14ac:dyDescent="0.25">
      <c r="A3955" s="6" t="s">
        <v>4602</v>
      </c>
      <c r="B3955" s="6"/>
      <c r="C3955" s="26"/>
      <c r="D3955" s="15">
        <v>180</v>
      </c>
      <c r="G3955" s="32">
        <f t="shared" si="75"/>
        <v>0</v>
      </c>
    </row>
    <row r="3956" spans="1:7" x14ac:dyDescent="0.25">
      <c r="A3956" s="6" t="s">
        <v>4603</v>
      </c>
      <c r="B3956" s="6"/>
      <c r="C3956" s="26"/>
      <c r="D3956" s="15">
        <v>332</v>
      </c>
      <c r="G3956" s="32">
        <f t="shared" si="75"/>
        <v>0</v>
      </c>
    </row>
    <row r="3957" spans="1:7" x14ac:dyDescent="0.25">
      <c r="A3957" s="6" t="s">
        <v>4604</v>
      </c>
      <c r="B3957" s="6"/>
      <c r="C3957" s="26"/>
      <c r="D3957" s="15">
        <v>398</v>
      </c>
      <c r="G3957" s="32">
        <f t="shared" si="75"/>
        <v>0</v>
      </c>
    </row>
    <row r="3958" spans="1:7" x14ac:dyDescent="0.25">
      <c r="A3958" s="6" t="s">
        <v>4605</v>
      </c>
      <c r="B3958" s="6" t="s">
        <v>89</v>
      </c>
      <c r="C3958" s="26" t="s">
        <v>190</v>
      </c>
      <c r="D3958" s="15">
        <v>208</v>
      </c>
      <c r="G3958" s="32">
        <f t="shared" si="75"/>
        <v>0</v>
      </c>
    </row>
    <row r="3959" spans="1:7" x14ac:dyDescent="0.25">
      <c r="A3959" s="6" t="s">
        <v>4606</v>
      </c>
      <c r="B3959" s="6"/>
      <c r="C3959" s="26"/>
      <c r="D3959" s="15">
        <v>539</v>
      </c>
      <c r="G3959" s="32">
        <f t="shared" si="75"/>
        <v>0</v>
      </c>
    </row>
    <row r="3960" spans="1:7" x14ac:dyDescent="0.25">
      <c r="A3960" s="6" t="s">
        <v>4607</v>
      </c>
      <c r="B3960" s="6"/>
      <c r="C3960" s="26"/>
      <c r="D3960" s="15">
        <v>201</v>
      </c>
      <c r="G3960" s="32">
        <f t="shared" si="75"/>
        <v>0</v>
      </c>
    </row>
    <row r="3961" spans="1:7" x14ac:dyDescent="0.25">
      <c r="A3961" s="6" t="s">
        <v>4608</v>
      </c>
      <c r="B3961" s="6"/>
      <c r="C3961" s="26"/>
      <c r="D3961" s="15">
        <v>435</v>
      </c>
      <c r="G3961" s="32">
        <f t="shared" si="75"/>
        <v>0</v>
      </c>
    </row>
    <row r="3962" spans="1:7" x14ac:dyDescent="0.25">
      <c r="A3962" s="6" t="s">
        <v>4609</v>
      </c>
      <c r="B3962" s="6"/>
      <c r="C3962" s="26"/>
      <c r="D3962" s="15">
        <v>161</v>
      </c>
      <c r="G3962" s="32">
        <f t="shared" si="75"/>
        <v>0</v>
      </c>
    </row>
    <row r="3963" spans="1:7" x14ac:dyDescent="0.25">
      <c r="A3963" s="6" t="s">
        <v>4610</v>
      </c>
      <c r="B3963" s="6"/>
      <c r="C3963" s="26"/>
      <c r="D3963" s="15">
        <v>281</v>
      </c>
      <c r="G3963" s="32">
        <f t="shared" si="75"/>
        <v>0</v>
      </c>
    </row>
    <row r="3964" spans="1:7" x14ac:dyDescent="0.25">
      <c r="A3964" s="6" t="s">
        <v>4611</v>
      </c>
      <c r="B3964" s="6"/>
      <c r="C3964" s="26"/>
      <c r="D3964" s="15">
        <v>205</v>
      </c>
      <c r="G3964" s="32">
        <f t="shared" si="75"/>
        <v>0</v>
      </c>
    </row>
    <row r="3965" spans="1:7" x14ac:dyDescent="0.25">
      <c r="A3965" s="6" t="s">
        <v>4612</v>
      </c>
      <c r="B3965" s="6"/>
      <c r="C3965" s="26"/>
      <c r="D3965" s="15">
        <v>161</v>
      </c>
      <c r="G3965" s="32">
        <f t="shared" si="75"/>
        <v>0</v>
      </c>
    </row>
    <row r="3966" spans="1:7" x14ac:dyDescent="0.25">
      <c r="A3966" s="6" t="s">
        <v>4613</v>
      </c>
      <c r="B3966" s="6"/>
      <c r="C3966" s="26"/>
      <c r="D3966" s="15">
        <v>116.5</v>
      </c>
      <c r="G3966" s="32">
        <f t="shared" si="75"/>
        <v>0</v>
      </c>
    </row>
    <row r="3967" spans="1:7" x14ac:dyDescent="0.25">
      <c r="A3967" s="6" t="s">
        <v>4614</v>
      </c>
      <c r="B3967" s="6" t="s">
        <v>4615</v>
      </c>
      <c r="C3967" s="26" t="s">
        <v>4036</v>
      </c>
      <c r="D3967" s="15">
        <v>843</v>
      </c>
      <c r="G3967" s="32">
        <f t="shared" si="75"/>
        <v>0</v>
      </c>
    </row>
    <row r="3968" spans="1:7" x14ac:dyDescent="0.25">
      <c r="A3968" s="6" t="s">
        <v>4616</v>
      </c>
      <c r="B3968" s="6" t="s">
        <v>89</v>
      </c>
      <c r="C3968" s="26" t="s">
        <v>190</v>
      </c>
      <c r="D3968" s="15">
        <v>563</v>
      </c>
      <c r="G3968" s="32">
        <f t="shared" si="75"/>
        <v>0</v>
      </c>
    </row>
    <row r="3969" spans="1:7" x14ac:dyDescent="0.25">
      <c r="A3969" s="6" t="s">
        <v>4617</v>
      </c>
      <c r="B3969" s="6"/>
      <c r="C3969" s="26"/>
      <c r="D3969" s="15">
        <v>181</v>
      </c>
      <c r="G3969" s="32">
        <f t="shared" si="75"/>
        <v>0</v>
      </c>
    </row>
    <row r="3970" spans="1:7" x14ac:dyDescent="0.25">
      <c r="A3970" s="6" t="s">
        <v>4618</v>
      </c>
      <c r="B3970" s="6"/>
      <c r="C3970" s="26"/>
      <c r="D3970" s="15">
        <v>335</v>
      </c>
      <c r="G3970" s="32">
        <f t="shared" si="75"/>
        <v>0</v>
      </c>
    </row>
    <row r="3971" spans="1:7" x14ac:dyDescent="0.25">
      <c r="A3971" s="6" t="s">
        <v>4619</v>
      </c>
      <c r="B3971" s="6" t="s">
        <v>89</v>
      </c>
      <c r="C3971" s="26" t="s">
        <v>190</v>
      </c>
      <c r="D3971" s="15">
        <v>62</v>
      </c>
      <c r="G3971" s="32">
        <f t="shared" ref="G3971:G4034" si="76">SUMIF($B:$B,F3971,$D:$D)</f>
        <v>0</v>
      </c>
    </row>
    <row r="3972" spans="1:7" x14ac:dyDescent="0.25">
      <c r="A3972" s="6" t="s">
        <v>4620</v>
      </c>
      <c r="B3972" s="6"/>
      <c r="C3972" s="26"/>
      <c r="D3972" s="15">
        <v>940</v>
      </c>
      <c r="G3972" s="32">
        <f t="shared" si="76"/>
        <v>0</v>
      </c>
    </row>
    <row r="3973" spans="1:7" x14ac:dyDescent="0.25">
      <c r="A3973" s="6" t="s">
        <v>4621</v>
      </c>
      <c r="B3973" s="6"/>
      <c r="C3973" s="26"/>
      <c r="D3973" s="15">
        <v>360</v>
      </c>
      <c r="G3973" s="32">
        <f t="shared" si="76"/>
        <v>0</v>
      </c>
    </row>
    <row r="3974" spans="1:7" x14ac:dyDescent="0.25">
      <c r="A3974" s="6" t="s">
        <v>4622</v>
      </c>
      <c r="B3974" s="6"/>
      <c r="C3974" s="26"/>
      <c r="D3974" s="15">
        <v>375</v>
      </c>
      <c r="G3974" s="32">
        <f t="shared" si="76"/>
        <v>0</v>
      </c>
    </row>
    <row r="3975" spans="1:7" x14ac:dyDescent="0.25">
      <c r="A3975" s="6" t="s">
        <v>4623</v>
      </c>
      <c r="B3975" s="6" t="s">
        <v>89</v>
      </c>
      <c r="C3975" s="26" t="s">
        <v>190</v>
      </c>
      <c r="D3975" s="15">
        <v>302</v>
      </c>
      <c r="G3975" s="32">
        <f t="shared" si="76"/>
        <v>0</v>
      </c>
    </row>
    <row r="3976" spans="1:7" x14ac:dyDescent="0.25">
      <c r="A3976" s="6" t="s">
        <v>4624</v>
      </c>
      <c r="B3976" s="6" t="s">
        <v>4625</v>
      </c>
      <c r="C3976" s="26" t="s">
        <v>4626</v>
      </c>
      <c r="D3976" s="15">
        <v>554</v>
      </c>
      <c r="G3976" s="32">
        <f t="shared" si="76"/>
        <v>0</v>
      </c>
    </row>
    <row r="3977" spans="1:7" x14ac:dyDescent="0.25">
      <c r="A3977" s="6" t="s">
        <v>4627</v>
      </c>
      <c r="B3977" s="6" t="s">
        <v>4628</v>
      </c>
      <c r="C3977" s="26" t="s">
        <v>4629</v>
      </c>
      <c r="D3977" s="15">
        <v>654</v>
      </c>
      <c r="G3977" s="32">
        <f t="shared" si="76"/>
        <v>0</v>
      </c>
    </row>
    <row r="3978" spans="1:7" x14ac:dyDescent="0.25">
      <c r="A3978" s="6" t="s">
        <v>4630</v>
      </c>
      <c r="B3978" s="6"/>
      <c r="C3978" s="26"/>
      <c r="D3978" s="15">
        <v>306</v>
      </c>
      <c r="G3978" s="32">
        <f t="shared" si="76"/>
        <v>0</v>
      </c>
    </row>
    <row r="3979" spans="1:7" x14ac:dyDescent="0.25">
      <c r="A3979" s="6" t="s">
        <v>4631</v>
      </c>
      <c r="B3979" s="6"/>
      <c r="C3979" s="26"/>
      <c r="D3979" s="15">
        <v>201</v>
      </c>
      <c r="G3979" s="32">
        <f t="shared" si="76"/>
        <v>0</v>
      </c>
    </row>
    <row r="3980" spans="1:7" x14ac:dyDescent="0.25">
      <c r="A3980" s="6" t="s">
        <v>4632</v>
      </c>
      <c r="B3980" s="6"/>
      <c r="C3980" s="26"/>
      <c r="D3980" s="15">
        <v>336</v>
      </c>
      <c r="G3980" s="32">
        <f t="shared" si="76"/>
        <v>0</v>
      </c>
    </row>
    <row r="3981" spans="1:7" x14ac:dyDescent="0.25">
      <c r="A3981" s="6" t="s">
        <v>4633</v>
      </c>
      <c r="B3981" s="6"/>
      <c r="C3981" s="26"/>
      <c r="D3981" s="15">
        <v>231.5</v>
      </c>
      <c r="G3981" s="32">
        <f t="shared" si="76"/>
        <v>0</v>
      </c>
    </row>
    <row r="3982" spans="1:7" x14ac:dyDescent="0.25">
      <c r="A3982" s="6" t="s">
        <v>4634</v>
      </c>
      <c r="B3982" s="6"/>
      <c r="C3982" s="26"/>
      <c r="D3982" s="15">
        <v>353.5</v>
      </c>
      <c r="G3982" s="32">
        <f t="shared" si="76"/>
        <v>0</v>
      </c>
    </row>
    <row r="3983" spans="1:7" x14ac:dyDescent="0.25">
      <c r="A3983" s="6" t="s">
        <v>4635</v>
      </c>
      <c r="B3983" s="6" t="s">
        <v>4636</v>
      </c>
      <c r="C3983" s="26" t="s">
        <v>92</v>
      </c>
      <c r="D3983" s="15">
        <v>270</v>
      </c>
      <c r="G3983" s="32">
        <f t="shared" si="76"/>
        <v>0</v>
      </c>
    </row>
    <row r="3984" spans="1:7" x14ac:dyDescent="0.25">
      <c r="A3984" s="6" t="s">
        <v>4637</v>
      </c>
      <c r="B3984" s="6"/>
      <c r="C3984" s="26"/>
      <c r="D3984" s="15">
        <v>265</v>
      </c>
      <c r="G3984" s="32">
        <f t="shared" si="76"/>
        <v>0</v>
      </c>
    </row>
    <row r="3985" spans="1:7" x14ac:dyDescent="0.25">
      <c r="A3985" s="6" t="s">
        <v>4638</v>
      </c>
      <c r="B3985" s="6"/>
      <c r="C3985" s="26"/>
      <c r="D3985" s="15">
        <v>299</v>
      </c>
      <c r="G3985" s="32">
        <f t="shared" si="76"/>
        <v>0</v>
      </c>
    </row>
    <row r="3986" spans="1:7" x14ac:dyDescent="0.25">
      <c r="A3986" s="6" t="s">
        <v>4639</v>
      </c>
      <c r="B3986" s="6"/>
      <c r="C3986" s="26"/>
      <c r="D3986" s="15">
        <v>788</v>
      </c>
      <c r="G3986" s="32">
        <f t="shared" si="76"/>
        <v>0</v>
      </c>
    </row>
    <row r="3987" spans="1:7" x14ac:dyDescent="0.25">
      <c r="A3987" s="6" t="s">
        <v>4640</v>
      </c>
      <c r="B3987" s="6" t="s">
        <v>89</v>
      </c>
      <c r="C3987" s="26" t="s">
        <v>190</v>
      </c>
      <c r="D3987" s="15">
        <v>261</v>
      </c>
      <c r="G3987" s="32">
        <f t="shared" si="76"/>
        <v>0</v>
      </c>
    </row>
    <row r="3988" spans="1:7" x14ac:dyDescent="0.25">
      <c r="A3988" s="6" t="s">
        <v>4641</v>
      </c>
      <c r="B3988" s="6"/>
      <c r="C3988" s="26"/>
      <c r="D3988" s="15">
        <v>374.5</v>
      </c>
      <c r="G3988" s="32">
        <f t="shared" si="76"/>
        <v>0</v>
      </c>
    </row>
    <row r="3989" spans="1:7" x14ac:dyDescent="0.25">
      <c r="A3989" s="6" t="s">
        <v>4642</v>
      </c>
      <c r="B3989" s="6"/>
      <c r="C3989" s="26"/>
      <c r="D3989" s="15">
        <v>345.8</v>
      </c>
      <c r="G3989" s="32">
        <f t="shared" si="76"/>
        <v>0</v>
      </c>
    </row>
    <row r="3990" spans="1:7" x14ac:dyDescent="0.25">
      <c r="A3990" s="6" t="s">
        <v>4643</v>
      </c>
      <c r="B3990" s="6" t="s">
        <v>89</v>
      </c>
      <c r="C3990" s="26" t="s">
        <v>190</v>
      </c>
      <c r="D3990" s="15">
        <v>104</v>
      </c>
      <c r="G3990" s="32">
        <f t="shared" si="76"/>
        <v>0</v>
      </c>
    </row>
    <row r="3991" spans="1:7" x14ac:dyDescent="0.25">
      <c r="A3991" s="6" t="s">
        <v>4644</v>
      </c>
      <c r="B3991" s="6" t="s">
        <v>4645</v>
      </c>
      <c r="C3991" s="26" t="s">
        <v>4646</v>
      </c>
      <c r="D3991" s="15">
        <v>209</v>
      </c>
      <c r="G3991" s="32">
        <f t="shared" si="76"/>
        <v>0</v>
      </c>
    </row>
    <row r="3992" spans="1:7" x14ac:dyDescent="0.25">
      <c r="A3992" s="6" t="s">
        <v>4647</v>
      </c>
      <c r="B3992" s="6"/>
      <c r="C3992" s="26"/>
      <c r="D3992" s="15">
        <v>209</v>
      </c>
      <c r="G3992" s="32">
        <f t="shared" si="76"/>
        <v>0</v>
      </c>
    </row>
    <row r="3993" spans="1:7" x14ac:dyDescent="0.25">
      <c r="A3993" s="6" t="s">
        <v>4648</v>
      </c>
      <c r="B3993" s="6" t="s">
        <v>4649</v>
      </c>
      <c r="C3993" s="26" t="s">
        <v>320</v>
      </c>
      <c r="D3993" s="15">
        <v>198</v>
      </c>
      <c r="G3993" s="32">
        <f t="shared" si="76"/>
        <v>0</v>
      </c>
    </row>
    <row r="3994" spans="1:7" x14ac:dyDescent="0.25">
      <c r="A3994" s="6" t="s">
        <v>4650</v>
      </c>
      <c r="B3994" s="6" t="s">
        <v>89</v>
      </c>
      <c r="C3994" s="26" t="s">
        <v>190</v>
      </c>
      <c r="D3994" s="15">
        <v>188</v>
      </c>
      <c r="G3994" s="32">
        <f t="shared" si="76"/>
        <v>0</v>
      </c>
    </row>
    <row r="3995" spans="1:7" x14ac:dyDescent="0.25">
      <c r="A3995" s="6" t="s">
        <v>4651</v>
      </c>
      <c r="B3995" s="6"/>
      <c r="C3995" s="26"/>
      <c r="D3995" s="15">
        <v>224</v>
      </c>
      <c r="G3995" s="32">
        <f t="shared" si="76"/>
        <v>0</v>
      </c>
    </row>
    <row r="3996" spans="1:7" x14ac:dyDescent="0.25">
      <c r="A3996" s="6" t="s">
        <v>4652</v>
      </c>
      <c r="B3996" s="6"/>
      <c r="C3996" s="26"/>
      <c r="D3996" s="15">
        <v>355.5</v>
      </c>
      <c r="G3996" s="32">
        <f t="shared" si="76"/>
        <v>0</v>
      </c>
    </row>
    <row r="3997" spans="1:7" x14ac:dyDescent="0.25">
      <c r="A3997" s="6" t="s">
        <v>4653</v>
      </c>
      <c r="B3997" s="6" t="s">
        <v>89</v>
      </c>
      <c r="C3997" s="26" t="s">
        <v>190</v>
      </c>
      <c r="D3997" s="15">
        <v>40</v>
      </c>
      <c r="G3997" s="32">
        <f t="shared" si="76"/>
        <v>0</v>
      </c>
    </row>
    <row r="3998" spans="1:7" x14ac:dyDescent="0.25">
      <c r="A3998" s="6" t="s">
        <v>4654</v>
      </c>
      <c r="B3998" s="6"/>
      <c r="C3998" s="26"/>
      <c r="D3998" s="15">
        <v>227</v>
      </c>
      <c r="G3998" s="32">
        <f t="shared" si="76"/>
        <v>0</v>
      </c>
    </row>
    <row r="3999" spans="1:7" x14ac:dyDescent="0.25">
      <c r="A3999" s="6" t="s">
        <v>4655</v>
      </c>
      <c r="B3999" s="6" t="s">
        <v>89</v>
      </c>
      <c r="C3999" s="26" t="s">
        <v>190</v>
      </c>
      <c r="D3999" s="15">
        <v>293</v>
      </c>
      <c r="G3999" s="32">
        <f t="shared" si="76"/>
        <v>0</v>
      </c>
    </row>
    <row r="4000" spans="1:7" x14ac:dyDescent="0.25">
      <c r="A4000" s="6" t="s">
        <v>4656</v>
      </c>
      <c r="B4000" s="6"/>
      <c r="C4000" s="26"/>
      <c r="D4000" s="15">
        <v>679</v>
      </c>
      <c r="G4000" s="32">
        <f t="shared" si="76"/>
        <v>0</v>
      </c>
    </row>
    <row r="4001" spans="1:7" x14ac:dyDescent="0.25">
      <c r="A4001" s="6" t="s">
        <v>4657</v>
      </c>
      <c r="B4001" s="6"/>
      <c r="C4001" s="26"/>
      <c r="D4001" s="15">
        <v>823</v>
      </c>
      <c r="G4001" s="32">
        <f t="shared" si="76"/>
        <v>0</v>
      </c>
    </row>
    <row r="4002" spans="1:7" x14ac:dyDescent="0.25">
      <c r="A4002" s="6" t="s">
        <v>4658</v>
      </c>
      <c r="B4002" s="6" t="s">
        <v>89</v>
      </c>
      <c r="C4002" s="26" t="s">
        <v>190</v>
      </c>
      <c r="D4002" s="15">
        <v>83</v>
      </c>
      <c r="G4002" s="32">
        <f t="shared" si="76"/>
        <v>0</v>
      </c>
    </row>
    <row r="4003" spans="1:7" x14ac:dyDescent="0.25">
      <c r="A4003" s="6" t="s">
        <v>4659</v>
      </c>
      <c r="B4003" s="6"/>
      <c r="C4003" s="26"/>
      <c r="D4003" s="15">
        <v>340</v>
      </c>
      <c r="G4003" s="32">
        <f t="shared" si="76"/>
        <v>0</v>
      </c>
    </row>
    <row r="4004" spans="1:7" x14ac:dyDescent="0.25">
      <c r="A4004" s="6" t="s">
        <v>4660</v>
      </c>
      <c r="B4004" s="6"/>
      <c r="C4004" s="26"/>
      <c r="D4004" s="15">
        <v>238</v>
      </c>
      <c r="G4004" s="32">
        <f t="shared" si="76"/>
        <v>0</v>
      </c>
    </row>
    <row r="4005" spans="1:7" x14ac:dyDescent="0.25">
      <c r="A4005" s="6" t="s">
        <v>4661</v>
      </c>
      <c r="B4005" s="6"/>
      <c r="C4005" s="26"/>
      <c r="D4005" s="15">
        <v>623</v>
      </c>
      <c r="G4005" s="32">
        <f t="shared" si="76"/>
        <v>0</v>
      </c>
    </row>
    <row r="4006" spans="1:7" x14ac:dyDescent="0.25">
      <c r="A4006" s="6" t="s">
        <v>4662</v>
      </c>
      <c r="B4006" s="6"/>
      <c r="C4006" s="26"/>
      <c r="D4006" s="15">
        <v>349</v>
      </c>
      <c r="G4006" s="32">
        <f t="shared" si="76"/>
        <v>0</v>
      </c>
    </row>
    <row r="4007" spans="1:7" x14ac:dyDescent="0.25">
      <c r="A4007" s="6" t="s">
        <v>4663</v>
      </c>
      <c r="B4007" s="6" t="s">
        <v>89</v>
      </c>
      <c r="C4007" s="26" t="s">
        <v>190</v>
      </c>
      <c r="D4007" s="15">
        <v>95</v>
      </c>
      <c r="G4007" s="32">
        <f t="shared" si="76"/>
        <v>0</v>
      </c>
    </row>
    <row r="4008" spans="1:7" x14ac:dyDescent="0.25">
      <c r="A4008" s="6" t="s">
        <v>4664</v>
      </c>
      <c r="B4008" s="6"/>
      <c r="C4008" s="26"/>
      <c r="D4008" s="15">
        <v>195.5</v>
      </c>
      <c r="G4008" s="32">
        <f t="shared" si="76"/>
        <v>0</v>
      </c>
    </row>
    <row r="4009" spans="1:7" x14ac:dyDescent="0.25">
      <c r="A4009" s="6" t="s">
        <v>4665</v>
      </c>
      <c r="B4009" s="6"/>
      <c r="C4009" s="26"/>
      <c r="D4009" s="15">
        <v>180</v>
      </c>
      <c r="G4009" s="32">
        <f t="shared" si="76"/>
        <v>0</v>
      </c>
    </row>
    <row r="4010" spans="1:7" x14ac:dyDescent="0.25">
      <c r="A4010" s="6" t="s">
        <v>4666</v>
      </c>
      <c r="B4010" s="6" t="s">
        <v>730</v>
      </c>
      <c r="C4010" s="26" t="s">
        <v>731</v>
      </c>
      <c r="D4010" s="15">
        <v>355</v>
      </c>
      <c r="G4010" s="32">
        <f t="shared" si="76"/>
        <v>0</v>
      </c>
    </row>
    <row r="4011" spans="1:7" x14ac:dyDescent="0.25">
      <c r="A4011" s="6" t="s">
        <v>4667</v>
      </c>
      <c r="B4011" s="6"/>
      <c r="C4011" s="26"/>
      <c r="D4011" s="15">
        <v>396</v>
      </c>
      <c r="G4011" s="32">
        <f t="shared" si="76"/>
        <v>0</v>
      </c>
    </row>
    <row r="4012" spans="1:7" x14ac:dyDescent="0.25">
      <c r="A4012" s="6" t="s">
        <v>4668</v>
      </c>
      <c r="B4012" s="6"/>
      <c r="C4012" s="26"/>
      <c r="D4012" s="15">
        <v>460.5</v>
      </c>
      <c r="G4012" s="32">
        <f t="shared" si="76"/>
        <v>0</v>
      </c>
    </row>
    <row r="4013" spans="1:7" x14ac:dyDescent="0.25">
      <c r="A4013" s="6" t="s">
        <v>4669</v>
      </c>
      <c r="B4013" s="6" t="s">
        <v>2620</v>
      </c>
      <c r="C4013" s="26" t="s">
        <v>2621</v>
      </c>
      <c r="D4013" s="15">
        <v>415</v>
      </c>
      <c r="G4013" s="32">
        <f t="shared" si="76"/>
        <v>0</v>
      </c>
    </row>
    <row r="4014" spans="1:7" x14ac:dyDescent="0.25">
      <c r="A4014" s="6" t="s">
        <v>4670</v>
      </c>
      <c r="B4014" s="6" t="s">
        <v>4671</v>
      </c>
      <c r="C4014" s="26" t="s">
        <v>4672</v>
      </c>
      <c r="D4014" s="15">
        <v>460</v>
      </c>
      <c r="G4014" s="32">
        <f t="shared" si="76"/>
        <v>0</v>
      </c>
    </row>
    <row r="4015" spans="1:7" x14ac:dyDescent="0.25">
      <c r="A4015" s="6" t="s">
        <v>4673</v>
      </c>
      <c r="B4015" s="6" t="s">
        <v>4674</v>
      </c>
      <c r="C4015" s="26" t="s">
        <v>320</v>
      </c>
      <c r="D4015" s="15">
        <v>248</v>
      </c>
      <c r="G4015" s="32">
        <f t="shared" si="76"/>
        <v>0</v>
      </c>
    </row>
    <row r="4016" spans="1:7" x14ac:dyDescent="0.25">
      <c r="A4016" s="6" t="s">
        <v>4675</v>
      </c>
      <c r="B4016" s="6" t="s">
        <v>89</v>
      </c>
      <c r="C4016" s="26" t="s">
        <v>190</v>
      </c>
      <c r="D4016" s="15">
        <v>280</v>
      </c>
      <c r="G4016" s="32">
        <f t="shared" si="76"/>
        <v>0</v>
      </c>
    </row>
    <row r="4017" spans="1:7" x14ac:dyDescent="0.25">
      <c r="A4017" s="6" t="s">
        <v>4676</v>
      </c>
      <c r="B4017" s="6" t="s">
        <v>4677</v>
      </c>
      <c r="C4017" s="26" t="s">
        <v>4678</v>
      </c>
      <c r="D4017" s="15">
        <v>1128</v>
      </c>
      <c r="G4017" s="32">
        <f t="shared" si="76"/>
        <v>0</v>
      </c>
    </row>
    <row r="4018" spans="1:7" x14ac:dyDescent="0.25">
      <c r="A4018" s="6" t="s">
        <v>4679</v>
      </c>
      <c r="B4018" s="6" t="s">
        <v>89</v>
      </c>
      <c r="C4018" s="26" t="s">
        <v>190</v>
      </c>
      <c r="D4018" s="15">
        <v>124</v>
      </c>
      <c r="G4018" s="32">
        <f t="shared" si="76"/>
        <v>0</v>
      </c>
    </row>
    <row r="4019" spans="1:7" x14ac:dyDescent="0.25">
      <c r="A4019" s="6" t="s">
        <v>4680</v>
      </c>
      <c r="B4019" s="6" t="s">
        <v>89</v>
      </c>
      <c r="C4019" s="26" t="s">
        <v>190</v>
      </c>
      <c r="D4019" s="15">
        <v>585</v>
      </c>
      <c r="G4019" s="32">
        <f t="shared" si="76"/>
        <v>0</v>
      </c>
    </row>
    <row r="4020" spans="1:7" x14ac:dyDescent="0.25">
      <c r="A4020" s="6" t="s">
        <v>4681</v>
      </c>
      <c r="B4020" s="6"/>
      <c r="C4020" s="26"/>
      <c r="D4020" s="15">
        <v>382.66</v>
      </c>
      <c r="G4020" s="32">
        <f t="shared" si="76"/>
        <v>0</v>
      </c>
    </row>
    <row r="4021" spans="1:7" x14ac:dyDescent="0.25">
      <c r="A4021" s="6" t="s">
        <v>4682</v>
      </c>
      <c r="B4021" s="6"/>
      <c r="C4021" s="26"/>
      <c r="D4021" s="15">
        <v>205</v>
      </c>
      <c r="G4021" s="32">
        <f t="shared" si="76"/>
        <v>0</v>
      </c>
    </row>
    <row r="4022" spans="1:7" x14ac:dyDescent="0.25">
      <c r="A4022" s="6" t="s">
        <v>4683</v>
      </c>
      <c r="B4022" s="6"/>
      <c r="C4022" s="26"/>
      <c r="D4022" s="15">
        <v>420</v>
      </c>
      <c r="G4022" s="32">
        <f t="shared" si="76"/>
        <v>0</v>
      </c>
    </row>
    <row r="4023" spans="1:7" x14ac:dyDescent="0.25">
      <c r="A4023" s="6" t="s">
        <v>4684</v>
      </c>
      <c r="B4023" s="6"/>
      <c r="C4023" s="26"/>
      <c r="D4023" s="15">
        <v>186</v>
      </c>
      <c r="G4023" s="32">
        <f t="shared" si="76"/>
        <v>0</v>
      </c>
    </row>
    <row r="4024" spans="1:7" x14ac:dyDescent="0.25">
      <c r="A4024" s="6" t="s">
        <v>4685</v>
      </c>
      <c r="B4024" s="6"/>
      <c r="C4024" s="26"/>
      <c r="D4024" s="15">
        <v>185.3</v>
      </c>
      <c r="G4024" s="32">
        <f t="shared" si="76"/>
        <v>0</v>
      </c>
    </row>
    <row r="4025" spans="1:7" x14ac:dyDescent="0.25">
      <c r="A4025" s="6" t="s">
        <v>4686</v>
      </c>
      <c r="B4025" s="6" t="s">
        <v>4687</v>
      </c>
      <c r="C4025" s="26" t="s">
        <v>4688</v>
      </c>
      <c r="D4025" s="15">
        <v>752</v>
      </c>
      <c r="G4025" s="32">
        <f t="shared" si="76"/>
        <v>0</v>
      </c>
    </row>
    <row r="4026" spans="1:7" x14ac:dyDescent="0.25">
      <c r="A4026" s="6" t="s">
        <v>4689</v>
      </c>
      <c r="B4026" s="6" t="s">
        <v>89</v>
      </c>
      <c r="C4026" s="26" t="s">
        <v>190</v>
      </c>
      <c r="D4026" s="15">
        <v>284</v>
      </c>
      <c r="G4026" s="32">
        <f t="shared" si="76"/>
        <v>0</v>
      </c>
    </row>
    <row r="4027" spans="1:7" x14ac:dyDescent="0.25">
      <c r="A4027" s="6" t="s">
        <v>4690</v>
      </c>
      <c r="B4027" s="6" t="s">
        <v>89</v>
      </c>
      <c r="C4027" s="26" t="s">
        <v>190</v>
      </c>
      <c r="D4027" s="15">
        <v>313</v>
      </c>
      <c r="G4027" s="32">
        <f t="shared" si="76"/>
        <v>0</v>
      </c>
    </row>
    <row r="4028" spans="1:7" x14ac:dyDescent="0.25">
      <c r="A4028" s="6" t="s">
        <v>4691</v>
      </c>
      <c r="B4028" s="6"/>
      <c r="C4028" s="26"/>
      <c r="D4028" s="15">
        <v>305</v>
      </c>
      <c r="G4028" s="32">
        <f t="shared" si="76"/>
        <v>0</v>
      </c>
    </row>
    <row r="4029" spans="1:7" x14ac:dyDescent="0.25">
      <c r="A4029" s="6" t="s">
        <v>4692</v>
      </c>
      <c r="B4029" s="6"/>
      <c r="C4029" s="26"/>
      <c r="D4029" s="15">
        <v>170</v>
      </c>
      <c r="G4029" s="32">
        <f t="shared" si="76"/>
        <v>0</v>
      </c>
    </row>
    <row r="4030" spans="1:7" x14ac:dyDescent="0.25">
      <c r="A4030" s="6" t="s">
        <v>4693</v>
      </c>
      <c r="B4030" s="6"/>
      <c r="C4030" s="26"/>
      <c r="D4030" s="15">
        <v>196</v>
      </c>
      <c r="G4030" s="32">
        <f t="shared" si="76"/>
        <v>0</v>
      </c>
    </row>
    <row r="4031" spans="1:7" x14ac:dyDescent="0.25">
      <c r="A4031" s="6" t="s">
        <v>4694</v>
      </c>
      <c r="B4031" s="6" t="s">
        <v>4695</v>
      </c>
      <c r="C4031" s="26" t="s">
        <v>3432</v>
      </c>
      <c r="D4031" s="15">
        <v>198</v>
      </c>
      <c r="G4031" s="32">
        <f t="shared" si="76"/>
        <v>0</v>
      </c>
    </row>
    <row r="4032" spans="1:7" x14ac:dyDescent="0.25">
      <c r="A4032" s="6" t="s">
        <v>4696</v>
      </c>
      <c r="B4032" s="6" t="s">
        <v>4697</v>
      </c>
      <c r="C4032" s="26" t="s">
        <v>4698</v>
      </c>
      <c r="D4032" s="15">
        <v>83</v>
      </c>
      <c r="G4032" s="32">
        <f t="shared" si="76"/>
        <v>0</v>
      </c>
    </row>
    <row r="4033" spans="1:7" x14ac:dyDescent="0.25">
      <c r="A4033" s="6" t="s">
        <v>4699</v>
      </c>
      <c r="B4033" s="6" t="s">
        <v>89</v>
      </c>
      <c r="C4033" s="26" t="s">
        <v>190</v>
      </c>
      <c r="D4033" s="15">
        <v>209</v>
      </c>
      <c r="G4033" s="32">
        <f t="shared" si="76"/>
        <v>0</v>
      </c>
    </row>
    <row r="4034" spans="1:7" x14ac:dyDescent="0.25">
      <c r="A4034" s="6" t="s">
        <v>4700</v>
      </c>
      <c r="B4034" s="6" t="s">
        <v>89</v>
      </c>
      <c r="C4034" s="26" t="s">
        <v>190</v>
      </c>
      <c r="D4034" s="15">
        <v>355</v>
      </c>
      <c r="G4034" s="32">
        <f t="shared" si="76"/>
        <v>0</v>
      </c>
    </row>
    <row r="4035" spans="1:7" x14ac:dyDescent="0.25">
      <c r="A4035" s="6" t="s">
        <v>4701</v>
      </c>
      <c r="B4035" s="6" t="s">
        <v>4702</v>
      </c>
      <c r="C4035" s="26" t="s">
        <v>4703</v>
      </c>
      <c r="D4035" s="15">
        <v>656</v>
      </c>
      <c r="G4035" s="32">
        <f t="shared" ref="G4035:G4098" si="77">SUMIF($B:$B,F4035,$D:$D)</f>
        <v>0</v>
      </c>
    </row>
    <row r="4036" spans="1:7" x14ac:dyDescent="0.25">
      <c r="A4036" s="6" t="s">
        <v>4704</v>
      </c>
      <c r="B4036" s="6"/>
      <c r="C4036" s="26"/>
      <c r="D4036" s="15">
        <v>191</v>
      </c>
      <c r="G4036" s="32">
        <f t="shared" si="77"/>
        <v>0</v>
      </c>
    </row>
    <row r="4037" spans="1:7" x14ac:dyDescent="0.25">
      <c r="A4037" s="6" t="s">
        <v>4705</v>
      </c>
      <c r="B4037" s="6"/>
      <c r="C4037" s="26"/>
      <c r="D4037" s="15">
        <v>420.5</v>
      </c>
      <c r="G4037" s="32">
        <f t="shared" si="77"/>
        <v>0</v>
      </c>
    </row>
    <row r="4038" spans="1:7" x14ac:dyDescent="0.25">
      <c r="A4038" s="6" t="s">
        <v>4706</v>
      </c>
      <c r="B4038" s="6" t="s">
        <v>89</v>
      </c>
      <c r="C4038" s="26" t="s">
        <v>190</v>
      </c>
      <c r="D4038" s="15">
        <v>375</v>
      </c>
      <c r="G4038" s="32">
        <f t="shared" si="77"/>
        <v>0</v>
      </c>
    </row>
    <row r="4039" spans="1:7" x14ac:dyDescent="0.25">
      <c r="A4039" s="6" t="s">
        <v>4707</v>
      </c>
      <c r="B4039" s="6"/>
      <c r="C4039" s="26"/>
      <c r="D4039" s="15">
        <v>171</v>
      </c>
      <c r="G4039" s="32">
        <f t="shared" si="77"/>
        <v>0</v>
      </c>
    </row>
    <row r="4040" spans="1:7" x14ac:dyDescent="0.25">
      <c r="A4040" s="6" t="s">
        <v>4708</v>
      </c>
      <c r="B4040" s="6"/>
      <c r="C4040" s="26"/>
      <c r="D4040" s="15">
        <v>543</v>
      </c>
      <c r="G4040" s="32">
        <f t="shared" si="77"/>
        <v>0</v>
      </c>
    </row>
    <row r="4041" spans="1:7" x14ac:dyDescent="0.25">
      <c r="A4041" s="6" t="s">
        <v>4709</v>
      </c>
      <c r="B4041" s="6" t="s">
        <v>4710</v>
      </c>
      <c r="C4041" s="26" t="s">
        <v>576</v>
      </c>
      <c r="D4041" s="15">
        <v>751</v>
      </c>
      <c r="G4041" s="32">
        <f t="shared" si="77"/>
        <v>0</v>
      </c>
    </row>
    <row r="4042" spans="1:7" x14ac:dyDescent="0.25">
      <c r="A4042" s="6" t="s">
        <v>4711</v>
      </c>
      <c r="B4042" s="6" t="s">
        <v>89</v>
      </c>
      <c r="C4042" s="26" t="s">
        <v>190</v>
      </c>
      <c r="D4042" s="15">
        <v>208</v>
      </c>
      <c r="G4042" s="32">
        <f t="shared" si="77"/>
        <v>0</v>
      </c>
    </row>
    <row r="4043" spans="1:7" x14ac:dyDescent="0.25">
      <c r="A4043" s="6" t="s">
        <v>4712</v>
      </c>
      <c r="B4043" s="6" t="s">
        <v>89</v>
      </c>
      <c r="C4043" s="26" t="s">
        <v>190</v>
      </c>
      <c r="D4043" s="15">
        <v>229</v>
      </c>
      <c r="G4043" s="32">
        <f t="shared" si="77"/>
        <v>0</v>
      </c>
    </row>
    <row r="4044" spans="1:7" x14ac:dyDescent="0.25">
      <c r="A4044" s="6" t="s">
        <v>4713</v>
      </c>
      <c r="B4044" s="6"/>
      <c r="C4044" s="26"/>
      <c r="D4044" s="15">
        <v>335</v>
      </c>
      <c r="G4044" s="32">
        <f t="shared" si="77"/>
        <v>0</v>
      </c>
    </row>
    <row r="4045" spans="1:7" x14ac:dyDescent="0.25">
      <c r="A4045" s="6" t="s">
        <v>4714</v>
      </c>
      <c r="B4045" s="6" t="s">
        <v>89</v>
      </c>
      <c r="C4045" s="26" t="s">
        <v>190</v>
      </c>
      <c r="D4045" s="15">
        <v>752</v>
      </c>
      <c r="G4045" s="32">
        <f t="shared" si="77"/>
        <v>0</v>
      </c>
    </row>
    <row r="4046" spans="1:7" x14ac:dyDescent="0.25">
      <c r="A4046" s="6" t="s">
        <v>4715</v>
      </c>
      <c r="B4046" s="6"/>
      <c r="C4046" s="26"/>
      <c r="D4046" s="15">
        <v>579</v>
      </c>
      <c r="G4046" s="32">
        <f t="shared" si="77"/>
        <v>0</v>
      </c>
    </row>
    <row r="4047" spans="1:7" x14ac:dyDescent="0.25">
      <c r="A4047" s="6" t="s">
        <v>4716</v>
      </c>
      <c r="B4047" s="6"/>
      <c r="C4047" s="26"/>
      <c r="D4047" s="15">
        <v>287</v>
      </c>
      <c r="G4047" s="32">
        <f t="shared" si="77"/>
        <v>0</v>
      </c>
    </row>
    <row r="4048" spans="1:7" x14ac:dyDescent="0.25">
      <c r="A4048" s="6" t="s">
        <v>4717</v>
      </c>
      <c r="B4048" s="6"/>
      <c r="C4048" s="26"/>
      <c r="D4048" s="15">
        <v>234</v>
      </c>
      <c r="G4048" s="32">
        <f t="shared" si="77"/>
        <v>0</v>
      </c>
    </row>
    <row r="4049" spans="1:7" x14ac:dyDescent="0.25">
      <c r="A4049" s="6" t="s">
        <v>4718</v>
      </c>
      <c r="B4049" s="6"/>
      <c r="C4049" s="26"/>
      <c r="D4049" s="15">
        <v>206</v>
      </c>
      <c r="G4049" s="32">
        <f t="shared" si="77"/>
        <v>0</v>
      </c>
    </row>
    <row r="4050" spans="1:7" x14ac:dyDescent="0.25">
      <c r="A4050" s="6" t="s">
        <v>4719</v>
      </c>
      <c r="B4050" s="6"/>
      <c r="C4050" s="26"/>
      <c r="D4050" s="15">
        <v>538</v>
      </c>
      <c r="G4050" s="32">
        <f t="shared" si="77"/>
        <v>0</v>
      </c>
    </row>
    <row r="4051" spans="1:7" x14ac:dyDescent="0.25">
      <c r="A4051" s="6" t="s">
        <v>4720</v>
      </c>
      <c r="B4051" s="6" t="s">
        <v>4721</v>
      </c>
      <c r="C4051" s="26" t="s">
        <v>4722</v>
      </c>
      <c r="D4051" s="15">
        <v>288</v>
      </c>
      <c r="G4051" s="32">
        <f t="shared" si="77"/>
        <v>0</v>
      </c>
    </row>
    <row r="4052" spans="1:7" x14ac:dyDescent="0.25">
      <c r="A4052" s="6" t="s">
        <v>4723</v>
      </c>
      <c r="B4052" s="6" t="s">
        <v>89</v>
      </c>
      <c r="C4052" s="26" t="s">
        <v>190</v>
      </c>
      <c r="D4052" s="15">
        <v>948</v>
      </c>
      <c r="G4052" s="32">
        <f t="shared" si="77"/>
        <v>0</v>
      </c>
    </row>
    <row r="4053" spans="1:7" x14ac:dyDescent="0.25">
      <c r="A4053" s="6" t="s">
        <v>4724</v>
      </c>
      <c r="B4053" s="6"/>
      <c r="C4053" s="26"/>
      <c r="D4053" s="15">
        <v>327</v>
      </c>
      <c r="G4053" s="32">
        <f t="shared" si="77"/>
        <v>0</v>
      </c>
    </row>
    <row r="4054" spans="1:7" x14ac:dyDescent="0.25">
      <c r="A4054" s="6" t="s">
        <v>4725</v>
      </c>
      <c r="B4054" s="6"/>
      <c r="C4054" s="26"/>
      <c r="D4054" s="15">
        <v>214</v>
      </c>
      <c r="G4054" s="32">
        <f t="shared" si="77"/>
        <v>0</v>
      </c>
    </row>
    <row r="4055" spans="1:7" x14ac:dyDescent="0.25">
      <c r="A4055" s="6" t="s">
        <v>4726</v>
      </c>
      <c r="B4055" s="6"/>
      <c r="C4055" s="26"/>
      <c r="D4055" s="15">
        <v>346</v>
      </c>
      <c r="G4055" s="32">
        <f t="shared" si="77"/>
        <v>0</v>
      </c>
    </row>
    <row r="4056" spans="1:7" x14ac:dyDescent="0.25">
      <c r="A4056" s="6" t="s">
        <v>4727</v>
      </c>
      <c r="B4056" s="6" t="s">
        <v>89</v>
      </c>
      <c r="C4056" s="26" t="s">
        <v>190</v>
      </c>
      <c r="D4056" s="15">
        <v>280</v>
      </c>
      <c r="G4056" s="32">
        <f t="shared" si="77"/>
        <v>0</v>
      </c>
    </row>
    <row r="4057" spans="1:7" x14ac:dyDescent="0.25">
      <c r="A4057" s="6" t="s">
        <v>4728</v>
      </c>
      <c r="B4057" s="6" t="s">
        <v>89</v>
      </c>
      <c r="C4057" s="26" t="s">
        <v>190</v>
      </c>
      <c r="D4057" s="15">
        <v>188</v>
      </c>
      <c r="G4057" s="32">
        <f t="shared" si="77"/>
        <v>0</v>
      </c>
    </row>
    <row r="4058" spans="1:7" x14ac:dyDescent="0.25">
      <c r="A4058" s="6" t="s">
        <v>4729</v>
      </c>
      <c r="B4058" s="6"/>
      <c r="C4058" s="26"/>
      <c r="D4058" s="15">
        <v>648</v>
      </c>
      <c r="G4058" s="32">
        <f t="shared" si="77"/>
        <v>0</v>
      </c>
    </row>
    <row r="4059" spans="1:7" x14ac:dyDescent="0.25">
      <c r="A4059" s="6" t="s">
        <v>4730</v>
      </c>
      <c r="B4059" s="6" t="s">
        <v>89</v>
      </c>
      <c r="C4059" s="26" t="s">
        <v>190</v>
      </c>
      <c r="D4059" s="15">
        <v>114</v>
      </c>
      <c r="G4059" s="32">
        <f t="shared" si="77"/>
        <v>0</v>
      </c>
    </row>
    <row r="4060" spans="1:7" x14ac:dyDescent="0.25">
      <c r="A4060" s="6" t="s">
        <v>4731</v>
      </c>
      <c r="B4060" s="6" t="s">
        <v>89</v>
      </c>
      <c r="C4060" s="26" t="s">
        <v>190</v>
      </c>
      <c r="D4060" s="15">
        <v>240</v>
      </c>
      <c r="G4060" s="32">
        <f t="shared" si="77"/>
        <v>0</v>
      </c>
    </row>
    <row r="4061" spans="1:7" x14ac:dyDescent="0.25">
      <c r="A4061" s="6" t="s">
        <v>4732</v>
      </c>
      <c r="B4061" s="6"/>
      <c r="C4061" s="26"/>
      <c r="D4061" s="15">
        <v>346</v>
      </c>
      <c r="G4061" s="32">
        <f t="shared" si="77"/>
        <v>0</v>
      </c>
    </row>
    <row r="4062" spans="1:7" x14ac:dyDescent="0.25">
      <c r="A4062" s="6" t="s">
        <v>4733</v>
      </c>
      <c r="B4062" s="6"/>
      <c r="C4062" s="26"/>
      <c r="D4062" s="15">
        <v>237</v>
      </c>
      <c r="G4062" s="32">
        <f t="shared" si="77"/>
        <v>0</v>
      </c>
    </row>
    <row r="4063" spans="1:7" x14ac:dyDescent="0.25">
      <c r="A4063" s="6" t="s">
        <v>4734</v>
      </c>
      <c r="B4063" s="6"/>
      <c r="C4063" s="26"/>
      <c r="D4063" s="15">
        <v>280</v>
      </c>
      <c r="G4063" s="32">
        <f t="shared" si="77"/>
        <v>0</v>
      </c>
    </row>
    <row r="4064" spans="1:7" x14ac:dyDescent="0.25">
      <c r="A4064" s="6" t="s">
        <v>4735</v>
      </c>
      <c r="B4064" s="6"/>
      <c r="C4064" s="26"/>
      <c r="D4064" s="15">
        <v>190</v>
      </c>
      <c r="G4064" s="32">
        <f t="shared" si="77"/>
        <v>0</v>
      </c>
    </row>
    <row r="4065" spans="1:7" x14ac:dyDescent="0.25">
      <c r="A4065" s="6" t="s">
        <v>4736</v>
      </c>
      <c r="B4065" s="6" t="s">
        <v>89</v>
      </c>
      <c r="C4065" s="26" t="s">
        <v>190</v>
      </c>
      <c r="D4065" s="15">
        <v>511</v>
      </c>
      <c r="G4065" s="32">
        <f t="shared" si="77"/>
        <v>0</v>
      </c>
    </row>
    <row r="4066" spans="1:7" x14ac:dyDescent="0.25">
      <c r="A4066" s="6" t="s">
        <v>4737</v>
      </c>
      <c r="B4066" s="6" t="s">
        <v>89</v>
      </c>
      <c r="C4066" s="26" t="s">
        <v>190</v>
      </c>
      <c r="D4066" s="15">
        <v>344</v>
      </c>
      <c r="G4066" s="32">
        <f t="shared" si="77"/>
        <v>0</v>
      </c>
    </row>
    <row r="4067" spans="1:7" x14ac:dyDescent="0.25">
      <c r="A4067" s="6" t="s">
        <v>4738</v>
      </c>
      <c r="B4067" s="6" t="s">
        <v>89</v>
      </c>
      <c r="C4067" s="26" t="s">
        <v>190</v>
      </c>
      <c r="D4067" s="15">
        <v>198</v>
      </c>
      <c r="G4067" s="32">
        <f t="shared" si="77"/>
        <v>0</v>
      </c>
    </row>
    <row r="4068" spans="1:7" x14ac:dyDescent="0.25">
      <c r="A4068" s="6" t="s">
        <v>4739</v>
      </c>
      <c r="B4068" s="6" t="s">
        <v>832</v>
      </c>
      <c r="C4068" s="26" t="s">
        <v>833</v>
      </c>
      <c r="D4068" s="15">
        <v>82</v>
      </c>
      <c r="G4068" s="32">
        <f t="shared" si="77"/>
        <v>0</v>
      </c>
    </row>
    <row r="4069" spans="1:7" x14ac:dyDescent="0.25">
      <c r="A4069" s="6" t="s">
        <v>4740</v>
      </c>
      <c r="B4069" s="6" t="s">
        <v>89</v>
      </c>
      <c r="C4069" s="26" t="s">
        <v>190</v>
      </c>
      <c r="D4069" s="15">
        <v>772</v>
      </c>
      <c r="G4069" s="32">
        <f t="shared" si="77"/>
        <v>0</v>
      </c>
    </row>
    <row r="4070" spans="1:7" x14ac:dyDescent="0.25">
      <c r="A4070" s="6" t="s">
        <v>4741</v>
      </c>
      <c r="B4070" s="6"/>
      <c r="C4070" s="26"/>
      <c r="D4070" s="15">
        <v>505</v>
      </c>
      <c r="G4070" s="32">
        <f t="shared" si="77"/>
        <v>0</v>
      </c>
    </row>
    <row r="4071" spans="1:7" x14ac:dyDescent="0.25">
      <c r="A4071" s="6" t="s">
        <v>4742</v>
      </c>
      <c r="B4071" s="6" t="s">
        <v>89</v>
      </c>
      <c r="C4071" s="26" t="s">
        <v>190</v>
      </c>
      <c r="D4071" s="15">
        <v>188</v>
      </c>
      <c r="G4071" s="32">
        <f t="shared" si="77"/>
        <v>0</v>
      </c>
    </row>
    <row r="4072" spans="1:7" x14ac:dyDescent="0.25">
      <c r="A4072" s="6" t="s">
        <v>4743</v>
      </c>
      <c r="B4072" s="6"/>
      <c r="C4072" s="26"/>
      <c r="D4072" s="15">
        <v>297</v>
      </c>
      <c r="G4072" s="32">
        <f t="shared" si="77"/>
        <v>0</v>
      </c>
    </row>
    <row r="4073" spans="1:7" x14ac:dyDescent="0.25">
      <c r="A4073" s="6" t="s">
        <v>4744</v>
      </c>
      <c r="B4073" s="6" t="s">
        <v>89</v>
      </c>
      <c r="C4073" s="26" t="s">
        <v>190</v>
      </c>
      <c r="D4073" s="15">
        <v>376</v>
      </c>
      <c r="G4073" s="32">
        <f t="shared" si="77"/>
        <v>0</v>
      </c>
    </row>
    <row r="4074" spans="1:7" x14ac:dyDescent="0.25">
      <c r="A4074" s="6" t="s">
        <v>4745</v>
      </c>
      <c r="B4074" s="6"/>
      <c r="C4074" s="26"/>
      <c r="D4074" s="15">
        <v>181</v>
      </c>
      <c r="G4074" s="32">
        <f t="shared" si="77"/>
        <v>0</v>
      </c>
    </row>
    <row r="4075" spans="1:7" x14ac:dyDescent="0.25">
      <c r="A4075" s="6" t="s">
        <v>4746</v>
      </c>
      <c r="B4075" s="6"/>
      <c r="C4075" s="26"/>
      <c r="D4075" s="15">
        <v>878</v>
      </c>
      <c r="G4075" s="32">
        <f t="shared" si="77"/>
        <v>0</v>
      </c>
    </row>
    <row r="4076" spans="1:7" x14ac:dyDescent="0.25">
      <c r="A4076" s="6" t="s">
        <v>4747</v>
      </c>
      <c r="B4076" s="6"/>
      <c r="C4076" s="26"/>
      <c r="D4076" s="15">
        <v>288</v>
      </c>
      <c r="G4076" s="32">
        <f t="shared" si="77"/>
        <v>0</v>
      </c>
    </row>
    <row r="4077" spans="1:7" x14ac:dyDescent="0.25">
      <c r="A4077" s="6" t="s">
        <v>4748</v>
      </c>
      <c r="B4077" s="6"/>
      <c r="C4077" s="26"/>
      <c r="D4077" s="15">
        <v>285</v>
      </c>
      <c r="G4077" s="32">
        <f t="shared" si="77"/>
        <v>0</v>
      </c>
    </row>
    <row r="4078" spans="1:7" x14ac:dyDescent="0.25">
      <c r="A4078" s="6" t="s">
        <v>4749</v>
      </c>
      <c r="B4078" s="6"/>
      <c r="C4078" s="26"/>
      <c r="D4078" s="15">
        <v>525</v>
      </c>
      <c r="G4078" s="32">
        <f t="shared" si="77"/>
        <v>0</v>
      </c>
    </row>
    <row r="4079" spans="1:7" x14ac:dyDescent="0.25">
      <c r="A4079" s="6" t="s">
        <v>4750</v>
      </c>
      <c r="B4079" s="6"/>
      <c r="C4079" s="26"/>
      <c r="D4079" s="15">
        <v>212</v>
      </c>
      <c r="G4079" s="32">
        <f t="shared" si="77"/>
        <v>0</v>
      </c>
    </row>
    <row r="4080" spans="1:7" x14ac:dyDescent="0.25">
      <c r="A4080" s="6" t="s">
        <v>4751</v>
      </c>
      <c r="B4080" s="6"/>
      <c r="C4080" s="26"/>
      <c r="D4080" s="15">
        <v>323</v>
      </c>
      <c r="G4080" s="32">
        <f t="shared" si="77"/>
        <v>0</v>
      </c>
    </row>
    <row r="4081" spans="1:7" x14ac:dyDescent="0.25">
      <c r="A4081" s="6" t="s">
        <v>4752</v>
      </c>
      <c r="B4081" s="6"/>
      <c r="C4081" s="26"/>
      <c r="D4081" s="15">
        <v>779</v>
      </c>
      <c r="G4081" s="32">
        <f t="shared" si="77"/>
        <v>0</v>
      </c>
    </row>
    <row r="4082" spans="1:7" x14ac:dyDescent="0.25">
      <c r="A4082" s="6" t="s">
        <v>4753</v>
      </c>
      <c r="B4082" s="6"/>
      <c r="C4082" s="26"/>
      <c r="D4082" s="15">
        <v>190</v>
      </c>
      <c r="G4082" s="32">
        <f t="shared" si="77"/>
        <v>0</v>
      </c>
    </row>
    <row r="4083" spans="1:7" x14ac:dyDescent="0.25">
      <c r="A4083" s="6" t="s">
        <v>4754</v>
      </c>
      <c r="B4083" s="6"/>
      <c r="C4083" s="26"/>
      <c r="D4083" s="15">
        <v>160</v>
      </c>
      <c r="G4083" s="32">
        <f t="shared" si="77"/>
        <v>0</v>
      </c>
    </row>
    <row r="4084" spans="1:7" x14ac:dyDescent="0.25">
      <c r="A4084" s="6" t="s">
        <v>4755</v>
      </c>
      <c r="B4084" s="6"/>
      <c r="C4084" s="26"/>
      <c r="D4084" s="15">
        <v>591</v>
      </c>
      <c r="G4084" s="32">
        <f t="shared" si="77"/>
        <v>0</v>
      </c>
    </row>
    <row r="4085" spans="1:7" x14ac:dyDescent="0.25">
      <c r="A4085" s="6" t="s">
        <v>4756</v>
      </c>
      <c r="B4085" s="6"/>
      <c r="C4085" s="26"/>
      <c r="D4085" s="15">
        <v>217</v>
      </c>
      <c r="G4085" s="32">
        <f t="shared" si="77"/>
        <v>0</v>
      </c>
    </row>
    <row r="4086" spans="1:7" x14ac:dyDescent="0.25">
      <c r="A4086" s="6" t="s">
        <v>4757</v>
      </c>
      <c r="B4086" s="6"/>
      <c r="C4086" s="26"/>
      <c r="D4086" s="15">
        <v>197</v>
      </c>
      <c r="G4086" s="32">
        <f t="shared" si="77"/>
        <v>0</v>
      </c>
    </row>
    <row r="4087" spans="1:7" x14ac:dyDescent="0.25">
      <c r="A4087" s="6" t="s">
        <v>4758</v>
      </c>
      <c r="B4087" s="6" t="s">
        <v>89</v>
      </c>
      <c r="C4087" s="26" t="s">
        <v>190</v>
      </c>
      <c r="D4087" s="15">
        <v>584</v>
      </c>
      <c r="G4087" s="32">
        <f t="shared" si="77"/>
        <v>0</v>
      </c>
    </row>
    <row r="4088" spans="1:7" x14ac:dyDescent="0.25">
      <c r="A4088" s="6" t="s">
        <v>4759</v>
      </c>
      <c r="B4088" s="6"/>
      <c r="C4088" s="26"/>
      <c r="D4088" s="15">
        <v>377</v>
      </c>
      <c r="G4088" s="32">
        <f t="shared" si="77"/>
        <v>0</v>
      </c>
    </row>
    <row r="4089" spans="1:7" x14ac:dyDescent="0.25">
      <c r="A4089" s="6" t="s">
        <v>4760</v>
      </c>
      <c r="B4089" s="6"/>
      <c r="C4089" s="26"/>
      <c r="D4089" s="15">
        <v>791.43</v>
      </c>
      <c r="G4089" s="32">
        <f t="shared" si="77"/>
        <v>0</v>
      </c>
    </row>
    <row r="4090" spans="1:7" x14ac:dyDescent="0.25">
      <c r="A4090" s="6" t="s">
        <v>4761</v>
      </c>
      <c r="B4090" s="6"/>
      <c r="C4090" s="26"/>
      <c r="D4090" s="15">
        <v>171</v>
      </c>
      <c r="G4090" s="32">
        <f t="shared" si="77"/>
        <v>0</v>
      </c>
    </row>
    <row r="4091" spans="1:7" x14ac:dyDescent="0.25">
      <c r="A4091" s="6" t="s">
        <v>4762</v>
      </c>
      <c r="B4091" s="6"/>
      <c r="C4091" s="26"/>
      <c r="D4091" s="15">
        <v>170</v>
      </c>
      <c r="G4091" s="32">
        <f t="shared" si="77"/>
        <v>0</v>
      </c>
    </row>
    <row r="4092" spans="1:7" x14ac:dyDescent="0.25">
      <c r="A4092" s="6" t="s">
        <v>4763</v>
      </c>
      <c r="B4092" s="6"/>
      <c r="C4092" s="26"/>
      <c r="D4092" s="15">
        <v>305</v>
      </c>
      <c r="G4092" s="32">
        <f t="shared" si="77"/>
        <v>0</v>
      </c>
    </row>
    <row r="4093" spans="1:7" x14ac:dyDescent="0.25">
      <c r="A4093" s="6" t="s">
        <v>4764</v>
      </c>
      <c r="B4093" s="6"/>
      <c r="C4093" s="26"/>
      <c r="D4093" s="15">
        <v>116</v>
      </c>
      <c r="G4093" s="32">
        <f t="shared" si="77"/>
        <v>0</v>
      </c>
    </row>
    <row r="4094" spans="1:7" x14ac:dyDescent="0.25">
      <c r="A4094" s="6" t="s">
        <v>4765</v>
      </c>
      <c r="B4094" s="6"/>
      <c r="C4094" s="26"/>
      <c r="D4094" s="15">
        <v>365</v>
      </c>
      <c r="G4094" s="32">
        <f t="shared" si="77"/>
        <v>0</v>
      </c>
    </row>
    <row r="4095" spans="1:7" x14ac:dyDescent="0.25">
      <c r="A4095" s="6" t="s">
        <v>4766</v>
      </c>
      <c r="B4095" s="6"/>
      <c r="C4095" s="26"/>
      <c r="D4095" s="15">
        <v>540</v>
      </c>
      <c r="G4095" s="32">
        <f t="shared" si="77"/>
        <v>0</v>
      </c>
    </row>
    <row r="4096" spans="1:7" x14ac:dyDescent="0.25">
      <c r="A4096" s="6" t="s">
        <v>4767</v>
      </c>
      <c r="B4096" s="6"/>
      <c r="C4096" s="26"/>
      <c r="D4096" s="15">
        <v>206</v>
      </c>
      <c r="G4096" s="32">
        <f t="shared" si="77"/>
        <v>0</v>
      </c>
    </row>
    <row r="4097" spans="1:7" x14ac:dyDescent="0.25">
      <c r="A4097" s="6" t="s">
        <v>4768</v>
      </c>
      <c r="B4097" s="6" t="s">
        <v>730</v>
      </c>
      <c r="C4097" s="26" t="s">
        <v>731</v>
      </c>
      <c r="D4097" s="15">
        <v>376</v>
      </c>
      <c r="G4097" s="32">
        <f t="shared" si="77"/>
        <v>0</v>
      </c>
    </row>
    <row r="4098" spans="1:7" x14ac:dyDescent="0.25">
      <c r="A4098" s="6" t="s">
        <v>4769</v>
      </c>
      <c r="B4098" s="6" t="s">
        <v>4770</v>
      </c>
      <c r="C4098" s="26" t="s">
        <v>4771</v>
      </c>
      <c r="D4098" s="15">
        <v>198</v>
      </c>
      <c r="G4098" s="32">
        <f t="shared" si="77"/>
        <v>0</v>
      </c>
    </row>
    <row r="4099" spans="1:7" x14ac:dyDescent="0.25">
      <c r="A4099" s="6" t="s">
        <v>4772</v>
      </c>
      <c r="B4099" s="6" t="s">
        <v>730</v>
      </c>
      <c r="C4099" s="26" t="s">
        <v>731</v>
      </c>
      <c r="D4099" s="15">
        <v>208</v>
      </c>
      <c r="G4099" s="32">
        <f t="shared" ref="G4099:G4162" si="78">SUMIF($B:$B,F4099,$D:$D)</f>
        <v>0</v>
      </c>
    </row>
    <row r="4100" spans="1:7" x14ac:dyDescent="0.25">
      <c r="A4100" s="6" t="s">
        <v>4773</v>
      </c>
      <c r="B4100" s="6" t="s">
        <v>730</v>
      </c>
      <c r="C4100" s="26" t="s">
        <v>731</v>
      </c>
      <c r="D4100" s="15">
        <v>30</v>
      </c>
      <c r="G4100" s="32">
        <f t="shared" si="78"/>
        <v>0</v>
      </c>
    </row>
    <row r="4101" spans="1:7" x14ac:dyDescent="0.25">
      <c r="A4101" s="6" t="s">
        <v>4774</v>
      </c>
      <c r="B4101" s="6"/>
      <c r="C4101" s="26"/>
      <c r="D4101" s="15">
        <v>190</v>
      </c>
      <c r="G4101" s="32">
        <f t="shared" si="78"/>
        <v>0</v>
      </c>
    </row>
    <row r="4102" spans="1:7" x14ac:dyDescent="0.25">
      <c r="A4102" s="6" t="s">
        <v>4775</v>
      </c>
      <c r="B4102" s="6"/>
      <c r="C4102" s="26"/>
      <c r="D4102" s="15">
        <v>291</v>
      </c>
      <c r="G4102" s="32">
        <f t="shared" si="78"/>
        <v>0</v>
      </c>
    </row>
    <row r="4103" spans="1:7" x14ac:dyDescent="0.25">
      <c r="A4103" s="6" t="s">
        <v>4776</v>
      </c>
      <c r="B4103" s="6"/>
      <c r="C4103" s="26"/>
      <c r="D4103" s="15">
        <v>304</v>
      </c>
      <c r="G4103" s="32">
        <f t="shared" si="78"/>
        <v>0</v>
      </c>
    </row>
    <row r="4104" spans="1:7" x14ac:dyDescent="0.25">
      <c r="A4104" s="6" t="s">
        <v>4777</v>
      </c>
      <c r="B4104" s="6"/>
      <c r="C4104" s="26"/>
      <c r="D4104" s="15">
        <v>375</v>
      </c>
      <c r="G4104" s="32">
        <f t="shared" si="78"/>
        <v>0</v>
      </c>
    </row>
    <row r="4105" spans="1:7" x14ac:dyDescent="0.25">
      <c r="A4105" s="6" t="s">
        <v>4778</v>
      </c>
      <c r="B4105" s="6"/>
      <c r="C4105" s="26"/>
      <c r="D4105" s="15">
        <v>337</v>
      </c>
      <c r="G4105" s="32">
        <f t="shared" si="78"/>
        <v>0</v>
      </c>
    </row>
    <row r="4106" spans="1:7" x14ac:dyDescent="0.25">
      <c r="A4106" s="6" t="s">
        <v>4779</v>
      </c>
      <c r="B4106" s="6"/>
      <c r="C4106" s="26"/>
      <c r="D4106" s="15">
        <v>131</v>
      </c>
      <c r="G4106" s="32">
        <f t="shared" si="78"/>
        <v>0</v>
      </c>
    </row>
    <row r="4107" spans="1:7" x14ac:dyDescent="0.25">
      <c r="A4107" s="6" t="s">
        <v>4780</v>
      </c>
      <c r="B4107" s="6" t="s">
        <v>730</v>
      </c>
      <c r="C4107" s="26" t="s">
        <v>731</v>
      </c>
      <c r="D4107" s="15">
        <v>40</v>
      </c>
      <c r="G4107" s="32">
        <f t="shared" si="78"/>
        <v>0</v>
      </c>
    </row>
    <row r="4108" spans="1:7" x14ac:dyDescent="0.25">
      <c r="A4108" s="6" t="s">
        <v>4781</v>
      </c>
      <c r="B4108" s="6"/>
      <c r="C4108" s="26"/>
      <c r="D4108" s="15">
        <v>181</v>
      </c>
      <c r="G4108" s="32">
        <f t="shared" si="78"/>
        <v>0</v>
      </c>
    </row>
    <row r="4109" spans="1:7" x14ac:dyDescent="0.25">
      <c r="A4109" s="6" t="s">
        <v>4782</v>
      </c>
      <c r="B4109" s="6"/>
      <c r="C4109" s="26"/>
      <c r="D4109" s="15">
        <v>665</v>
      </c>
      <c r="G4109" s="32">
        <f t="shared" si="78"/>
        <v>0</v>
      </c>
    </row>
    <row r="4110" spans="1:7" x14ac:dyDescent="0.25">
      <c r="A4110" s="6" t="s">
        <v>4783</v>
      </c>
      <c r="B4110" s="6" t="s">
        <v>632</v>
      </c>
      <c r="C4110" s="26" t="s">
        <v>633</v>
      </c>
      <c r="D4110" s="15">
        <v>82</v>
      </c>
      <c r="G4110" s="32">
        <f t="shared" si="78"/>
        <v>0</v>
      </c>
    </row>
    <row r="4111" spans="1:7" x14ac:dyDescent="0.25">
      <c r="A4111" s="6" t="s">
        <v>4784</v>
      </c>
      <c r="B4111" s="6"/>
      <c r="C4111" s="26"/>
      <c r="D4111" s="15">
        <v>198</v>
      </c>
      <c r="G4111" s="32">
        <f t="shared" si="78"/>
        <v>0</v>
      </c>
    </row>
    <row r="4112" spans="1:7" x14ac:dyDescent="0.25">
      <c r="A4112" s="6" t="s">
        <v>4785</v>
      </c>
      <c r="B4112" s="6"/>
      <c r="C4112" s="26"/>
      <c r="D4112" s="15">
        <v>337</v>
      </c>
      <c r="G4112" s="32">
        <f t="shared" si="78"/>
        <v>0</v>
      </c>
    </row>
    <row r="4113" spans="1:7" x14ac:dyDescent="0.25">
      <c r="A4113" s="6" t="s">
        <v>4786</v>
      </c>
      <c r="B4113" s="6"/>
      <c r="C4113" s="26"/>
      <c r="D4113" s="15">
        <v>314</v>
      </c>
      <c r="G4113" s="32">
        <f t="shared" si="78"/>
        <v>0</v>
      </c>
    </row>
    <row r="4114" spans="1:7" x14ac:dyDescent="0.25">
      <c r="A4114" s="6" t="s">
        <v>4787</v>
      </c>
      <c r="B4114" s="6"/>
      <c r="C4114" s="26"/>
      <c r="D4114" s="15">
        <v>396</v>
      </c>
      <c r="G4114" s="32">
        <f t="shared" si="78"/>
        <v>0</v>
      </c>
    </row>
    <row r="4115" spans="1:7" x14ac:dyDescent="0.25">
      <c r="A4115" s="6" t="s">
        <v>4788</v>
      </c>
      <c r="B4115" s="6"/>
      <c r="C4115" s="26"/>
      <c r="D4115" s="15">
        <v>170</v>
      </c>
      <c r="G4115" s="32">
        <f t="shared" si="78"/>
        <v>0</v>
      </c>
    </row>
    <row r="4116" spans="1:7" x14ac:dyDescent="0.25">
      <c r="A4116" s="6" t="s">
        <v>4789</v>
      </c>
      <c r="B4116" s="6"/>
      <c r="C4116" s="26"/>
      <c r="D4116" s="15">
        <v>150</v>
      </c>
      <c r="G4116" s="32">
        <f t="shared" si="78"/>
        <v>0</v>
      </c>
    </row>
    <row r="4117" spans="1:7" x14ac:dyDescent="0.25">
      <c r="A4117" s="6" t="s">
        <v>4790</v>
      </c>
      <c r="B4117" s="6"/>
      <c r="C4117" s="26"/>
      <c r="D4117" s="15">
        <v>131.5</v>
      </c>
      <c r="G4117" s="32">
        <f t="shared" si="78"/>
        <v>0</v>
      </c>
    </row>
    <row r="4118" spans="1:7" x14ac:dyDescent="0.25">
      <c r="A4118" s="6" t="s">
        <v>4791</v>
      </c>
      <c r="B4118" s="6"/>
      <c r="C4118" s="26"/>
      <c r="D4118" s="15">
        <v>161</v>
      </c>
      <c r="G4118" s="32">
        <f t="shared" si="78"/>
        <v>0</v>
      </c>
    </row>
    <row r="4119" spans="1:7" x14ac:dyDescent="0.25">
      <c r="A4119" s="6" t="s">
        <v>4792</v>
      </c>
      <c r="B4119" s="6" t="s">
        <v>89</v>
      </c>
      <c r="C4119" s="26" t="s">
        <v>190</v>
      </c>
      <c r="D4119" s="15">
        <v>387</v>
      </c>
      <c r="G4119" s="32">
        <f t="shared" si="78"/>
        <v>0</v>
      </c>
    </row>
    <row r="4120" spans="1:7" x14ac:dyDescent="0.25">
      <c r="A4120" s="6" t="s">
        <v>4793</v>
      </c>
      <c r="B4120" s="6"/>
      <c r="C4120" s="26"/>
      <c r="D4120" s="15">
        <v>208</v>
      </c>
      <c r="G4120" s="32">
        <f t="shared" si="78"/>
        <v>0</v>
      </c>
    </row>
    <row r="4121" spans="1:7" x14ac:dyDescent="0.25">
      <c r="A4121" s="6" t="s">
        <v>4794</v>
      </c>
      <c r="B4121" s="6"/>
      <c r="C4121" s="26"/>
      <c r="D4121" s="15">
        <v>306</v>
      </c>
      <c r="G4121" s="32">
        <f t="shared" si="78"/>
        <v>0</v>
      </c>
    </row>
    <row r="4122" spans="1:7" x14ac:dyDescent="0.25">
      <c r="A4122" s="6" t="s">
        <v>4795</v>
      </c>
      <c r="B4122" s="6" t="s">
        <v>89</v>
      </c>
      <c r="C4122" s="26" t="s">
        <v>190</v>
      </c>
      <c r="D4122" s="15">
        <v>564</v>
      </c>
      <c r="G4122" s="32">
        <f t="shared" si="78"/>
        <v>0</v>
      </c>
    </row>
    <row r="4123" spans="1:7" x14ac:dyDescent="0.25">
      <c r="A4123" s="6" t="s">
        <v>4796</v>
      </c>
      <c r="B4123" s="6"/>
      <c r="C4123" s="26"/>
      <c r="D4123" s="15">
        <v>213</v>
      </c>
      <c r="G4123" s="32">
        <f t="shared" si="78"/>
        <v>0</v>
      </c>
    </row>
    <row r="4124" spans="1:7" x14ac:dyDescent="0.25">
      <c r="A4124" s="6" t="s">
        <v>4797</v>
      </c>
      <c r="B4124" s="6"/>
      <c r="C4124" s="26"/>
      <c r="D4124" s="15">
        <v>246</v>
      </c>
      <c r="G4124" s="32">
        <f t="shared" si="78"/>
        <v>0</v>
      </c>
    </row>
    <row r="4125" spans="1:7" x14ac:dyDescent="0.25">
      <c r="A4125" s="6" t="s">
        <v>4798</v>
      </c>
      <c r="B4125" s="6"/>
      <c r="C4125" s="26"/>
      <c r="D4125" s="15">
        <v>116.5</v>
      </c>
      <c r="G4125" s="32">
        <f t="shared" si="78"/>
        <v>0</v>
      </c>
    </row>
    <row r="4126" spans="1:7" x14ac:dyDescent="0.25">
      <c r="A4126" s="6" t="s">
        <v>4799</v>
      </c>
      <c r="B4126" s="6"/>
      <c r="C4126" s="26"/>
      <c r="D4126" s="15">
        <v>416.93</v>
      </c>
      <c r="G4126" s="32">
        <f t="shared" si="78"/>
        <v>0</v>
      </c>
    </row>
    <row r="4127" spans="1:7" x14ac:dyDescent="0.25">
      <c r="A4127" s="6" t="s">
        <v>4800</v>
      </c>
      <c r="B4127" s="6"/>
      <c r="C4127" s="26"/>
      <c r="D4127" s="15">
        <v>216</v>
      </c>
      <c r="G4127" s="32">
        <f t="shared" si="78"/>
        <v>0</v>
      </c>
    </row>
    <row r="4128" spans="1:7" x14ac:dyDescent="0.25">
      <c r="A4128" s="6" t="s">
        <v>4801</v>
      </c>
      <c r="B4128" s="6" t="s">
        <v>89</v>
      </c>
      <c r="C4128" s="26" t="s">
        <v>190</v>
      </c>
      <c r="D4128" s="15">
        <v>366</v>
      </c>
      <c r="G4128" s="32">
        <f t="shared" si="78"/>
        <v>0</v>
      </c>
    </row>
    <row r="4129" spans="1:7" x14ac:dyDescent="0.25">
      <c r="A4129" s="6" t="s">
        <v>4802</v>
      </c>
      <c r="B4129" s="6" t="s">
        <v>89</v>
      </c>
      <c r="C4129" s="26" t="s">
        <v>190</v>
      </c>
      <c r="D4129" s="15">
        <v>209</v>
      </c>
      <c r="G4129" s="32">
        <f t="shared" si="78"/>
        <v>0</v>
      </c>
    </row>
    <row r="4130" spans="1:7" x14ac:dyDescent="0.25">
      <c r="A4130" s="6" t="s">
        <v>4803</v>
      </c>
      <c r="B4130" s="6" t="s">
        <v>89</v>
      </c>
      <c r="C4130" s="26" t="s">
        <v>190</v>
      </c>
      <c r="D4130" s="15">
        <v>146</v>
      </c>
      <c r="G4130" s="32">
        <f t="shared" si="78"/>
        <v>0</v>
      </c>
    </row>
    <row r="4131" spans="1:7" x14ac:dyDescent="0.25">
      <c r="A4131" s="6" t="s">
        <v>4804</v>
      </c>
      <c r="B4131" s="6"/>
      <c r="C4131" s="26"/>
      <c r="D4131" s="15">
        <v>131</v>
      </c>
      <c r="G4131" s="32">
        <f t="shared" si="78"/>
        <v>0</v>
      </c>
    </row>
    <row r="4132" spans="1:7" x14ac:dyDescent="0.25">
      <c r="A4132" s="6" t="s">
        <v>4805</v>
      </c>
      <c r="B4132" s="6"/>
      <c r="C4132" s="26"/>
      <c r="D4132" s="15">
        <v>724</v>
      </c>
      <c r="G4132" s="32">
        <f t="shared" si="78"/>
        <v>0</v>
      </c>
    </row>
    <row r="4133" spans="1:7" x14ac:dyDescent="0.25">
      <c r="A4133" s="6" t="s">
        <v>4806</v>
      </c>
      <c r="B4133" s="6" t="s">
        <v>89</v>
      </c>
      <c r="C4133" s="26" t="s">
        <v>190</v>
      </c>
      <c r="D4133" s="15">
        <v>167</v>
      </c>
      <c r="G4133" s="32">
        <f t="shared" si="78"/>
        <v>0</v>
      </c>
    </row>
    <row r="4134" spans="1:7" x14ac:dyDescent="0.25">
      <c r="A4134" s="6" t="s">
        <v>4807</v>
      </c>
      <c r="B4134" s="6" t="s">
        <v>89</v>
      </c>
      <c r="C4134" s="26" t="s">
        <v>190</v>
      </c>
      <c r="D4134" s="15">
        <v>167</v>
      </c>
      <c r="G4134" s="32">
        <f t="shared" si="78"/>
        <v>0</v>
      </c>
    </row>
    <row r="4135" spans="1:7" x14ac:dyDescent="0.25">
      <c r="A4135" s="6" t="s">
        <v>4808</v>
      </c>
      <c r="B4135" s="6" t="s">
        <v>89</v>
      </c>
      <c r="C4135" s="26" t="s">
        <v>190</v>
      </c>
      <c r="D4135" s="15">
        <v>706</v>
      </c>
      <c r="G4135" s="32">
        <f t="shared" si="78"/>
        <v>0</v>
      </c>
    </row>
    <row r="4136" spans="1:7" x14ac:dyDescent="0.25">
      <c r="A4136" s="6" t="s">
        <v>4809</v>
      </c>
      <c r="B4136" s="6"/>
      <c r="C4136" s="26"/>
      <c r="D4136" s="15">
        <v>439.5</v>
      </c>
      <c r="G4136" s="32">
        <f t="shared" si="78"/>
        <v>0</v>
      </c>
    </row>
    <row r="4137" spans="1:7" x14ac:dyDescent="0.25">
      <c r="A4137" s="6" t="s">
        <v>4810</v>
      </c>
      <c r="B4137" s="6"/>
      <c r="C4137" s="26"/>
      <c r="D4137" s="15">
        <v>647</v>
      </c>
      <c r="G4137" s="32">
        <f t="shared" si="78"/>
        <v>0</v>
      </c>
    </row>
    <row r="4138" spans="1:7" x14ac:dyDescent="0.25">
      <c r="A4138" s="6" t="s">
        <v>4811</v>
      </c>
      <c r="B4138" s="6"/>
      <c r="C4138" s="26"/>
      <c r="D4138" s="15">
        <v>1208</v>
      </c>
      <c r="G4138" s="32">
        <f t="shared" si="78"/>
        <v>0</v>
      </c>
    </row>
    <row r="4139" spans="1:7" x14ac:dyDescent="0.25">
      <c r="A4139" s="6" t="s">
        <v>4812</v>
      </c>
      <c r="B4139" s="6"/>
      <c r="C4139" s="26"/>
      <c r="D4139" s="15">
        <v>297</v>
      </c>
      <c r="G4139" s="32">
        <f t="shared" si="78"/>
        <v>0</v>
      </c>
    </row>
    <row r="4140" spans="1:7" x14ac:dyDescent="0.25">
      <c r="A4140" s="6" t="s">
        <v>4813</v>
      </c>
      <c r="B4140" s="6"/>
      <c r="C4140" s="26"/>
      <c r="D4140" s="15">
        <v>175</v>
      </c>
      <c r="G4140" s="32">
        <f t="shared" si="78"/>
        <v>0</v>
      </c>
    </row>
    <row r="4141" spans="1:7" x14ac:dyDescent="0.25">
      <c r="A4141" s="6" t="s">
        <v>4814</v>
      </c>
      <c r="B4141" s="6" t="s">
        <v>4815</v>
      </c>
      <c r="C4141" s="26" t="s">
        <v>4816</v>
      </c>
      <c r="D4141" s="15">
        <v>230</v>
      </c>
      <c r="G4141" s="32">
        <f t="shared" si="78"/>
        <v>0</v>
      </c>
    </row>
    <row r="4142" spans="1:7" x14ac:dyDescent="0.25">
      <c r="A4142" s="6" t="s">
        <v>4817</v>
      </c>
      <c r="B4142" s="6"/>
      <c r="C4142" s="26"/>
      <c r="D4142" s="15">
        <v>198</v>
      </c>
      <c r="G4142" s="32">
        <f t="shared" si="78"/>
        <v>0</v>
      </c>
    </row>
    <row r="4143" spans="1:7" x14ac:dyDescent="0.25">
      <c r="A4143" s="6" t="s">
        <v>4818</v>
      </c>
      <c r="B4143" s="6"/>
      <c r="C4143" s="26"/>
      <c r="D4143" s="15">
        <v>1085</v>
      </c>
      <c r="G4143" s="32">
        <f t="shared" si="78"/>
        <v>0</v>
      </c>
    </row>
    <row r="4144" spans="1:7" x14ac:dyDescent="0.25">
      <c r="A4144" s="6" t="s">
        <v>4819</v>
      </c>
      <c r="B4144" s="6"/>
      <c r="C4144" s="26"/>
      <c r="D4144" s="15">
        <v>267</v>
      </c>
      <c r="G4144" s="32">
        <f t="shared" si="78"/>
        <v>0</v>
      </c>
    </row>
    <row r="4145" spans="1:7" x14ac:dyDescent="0.25">
      <c r="A4145" s="6" t="s">
        <v>4820</v>
      </c>
      <c r="B4145" s="6"/>
      <c r="C4145" s="26"/>
      <c r="D4145" s="15">
        <v>296</v>
      </c>
      <c r="G4145" s="32">
        <f t="shared" si="78"/>
        <v>0</v>
      </c>
    </row>
    <row r="4146" spans="1:7" x14ac:dyDescent="0.25">
      <c r="A4146" s="6" t="s">
        <v>4821</v>
      </c>
      <c r="B4146" s="6"/>
      <c r="C4146" s="26"/>
      <c r="D4146" s="15">
        <v>209</v>
      </c>
      <c r="G4146" s="32">
        <f t="shared" si="78"/>
        <v>0</v>
      </c>
    </row>
    <row r="4147" spans="1:7" x14ac:dyDescent="0.25">
      <c r="A4147" s="6" t="s">
        <v>4822</v>
      </c>
      <c r="B4147" s="6"/>
      <c r="C4147" s="26"/>
      <c r="D4147" s="15">
        <v>160</v>
      </c>
      <c r="G4147" s="32">
        <f t="shared" si="78"/>
        <v>0</v>
      </c>
    </row>
    <row r="4148" spans="1:7" x14ac:dyDescent="0.25">
      <c r="A4148" s="6" t="s">
        <v>4823</v>
      </c>
      <c r="B4148" s="6"/>
      <c r="C4148" s="26"/>
      <c r="D4148" s="15">
        <v>225</v>
      </c>
      <c r="G4148" s="32">
        <f t="shared" si="78"/>
        <v>0</v>
      </c>
    </row>
    <row r="4149" spans="1:7" x14ac:dyDescent="0.25">
      <c r="A4149" s="6" t="s">
        <v>4824</v>
      </c>
      <c r="B4149" s="6"/>
      <c r="C4149" s="26"/>
      <c r="D4149" s="15">
        <v>437</v>
      </c>
      <c r="G4149" s="32">
        <f t="shared" si="78"/>
        <v>0</v>
      </c>
    </row>
    <row r="4150" spans="1:7" x14ac:dyDescent="0.25">
      <c r="A4150" s="6" t="s">
        <v>4825</v>
      </c>
      <c r="B4150" s="6"/>
      <c r="C4150" s="26"/>
      <c r="D4150" s="15">
        <v>485</v>
      </c>
      <c r="G4150" s="32">
        <f t="shared" si="78"/>
        <v>0</v>
      </c>
    </row>
    <row r="4151" spans="1:7" x14ac:dyDescent="0.25">
      <c r="A4151" s="6" t="s">
        <v>4826</v>
      </c>
      <c r="B4151" s="6"/>
      <c r="C4151" s="26"/>
      <c r="D4151" s="15">
        <v>387</v>
      </c>
      <c r="G4151" s="32">
        <f t="shared" si="78"/>
        <v>0</v>
      </c>
    </row>
    <row r="4152" spans="1:7" x14ac:dyDescent="0.25">
      <c r="A4152" s="6" t="s">
        <v>4827</v>
      </c>
      <c r="B4152" s="6"/>
      <c r="C4152" s="26"/>
      <c r="D4152" s="15">
        <v>326</v>
      </c>
      <c r="G4152" s="32">
        <f t="shared" si="78"/>
        <v>0</v>
      </c>
    </row>
    <row r="4153" spans="1:7" x14ac:dyDescent="0.25">
      <c r="A4153" s="6" t="s">
        <v>4828</v>
      </c>
      <c r="B4153" s="6"/>
      <c r="C4153" s="26"/>
      <c r="D4153" s="15">
        <v>394</v>
      </c>
      <c r="G4153" s="32">
        <f t="shared" si="78"/>
        <v>0</v>
      </c>
    </row>
    <row r="4154" spans="1:7" x14ac:dyDescent="0.25">
      <c r="A4154" s="6" t="s">
        <v>4829</v>
      </c>
      <c r="B4154" s="6"/>
      <c r="C4154" s="26"/>
      <c r="D4154" s="15">
        <v>326</v>
      </c>
      <c r="G4154" s="32">
        <f t="shared" si="78"/>
        <v>0</v>
      </c>
    </row>
    <row r="4155" spans="1:7" x14ac:dyDescent="0.25">
      <c r="A4155" s="6" t="s">
        <v>4830</v>
      </c>
      <c r="B4155" s="6"/>
      <c r="C4155" s="26"/>
      <c r="D4155" s="15">
        <v>276</v>
      </c>
      <c r="G4155" s="32">
        <f t="shared" si="78"/>
        <v>0</v>
      </c>
    </row>
    <row r="4156" spans="1:7" x14ac:dyDescent="0.25">
      <c r="A4156" s="6" t="s">
        <v>4831</v>
      </c>
      <c r="B4156" s="6"/>
      <c r="C4156" s="26"/>
      <c r="D4156" s="15">
        <v>485</v>
      </c>
      <c r="G4156" s="32">
        <f t="shared" si="78"/>
        <v>0</v>
      </c>
    </row>
    <row r="4157" spans="1:7" x14ac:dyDescent="0.25">
      <c r="A4157" s="6" t="s">
        <v>4832</v>
      </c>
      <c r="B4157" s="6"/>
      <c r="C4157" s="26"/>
      <c r="D4157" s="15">
        <v>569</v>
      </c>
      <c r="G4157" s="32">
        <f t="shared" si="78"/>
        <v>0</v>
      </c>
    </row>
    <row r="4158" spans="1:7" x14ac:dyDescent="0.25">
      <c r="A4158" s="6" t="s">
        <v>4833</v>
      </c>
      <c r="B4158" s="6"/>
      <c r="C4158" s="26"/>
      <c r="D4158" s="15">
        <v>241</v>
      </c>
      <c r="G4158" s="32">
        <f t="shared" si="78"/>
        <v>0</v>
      </c>
    </row>
    <row r="4159" spans="1:7" x14ac:dyDescent="0.25">
      <c r="A4159" s="6" t="s">
        <v>4834</v>
      </c>
      <c r="B4159" s="6" t="s">
        <v>4835</v>
      </c>
      <c r="C4159" s="26" t="s">
        <v>4836</v>
      </c>
      <c r="D4159" s="15">
        <v>198</v>
      </c>
      <c r="G4159" s="32">
        <f t="shared" si="78"/>
        <v>0</v>
      </c>
    </row>
    <row r="4160" spans="1:7" x14ac:dyDescent="0.25">
      <c r="A4160" s="6" t="s">
        <v>4837</v>
      </c>
      <c r="B4160" s="6" t="s">
        <v>89</v>
      </c>
      <c r="C4160" s="26" t="s">
        <v>190</v>
      </c>
      <c r="D4160" s="15">
        <v>177</v>
      </c>
      <c r="G4160" s="32">
        <f t="shared" si="78"/>
        <v>0</v>
      </c>
    </row>
    <row r="4161" spans="1:7" x14ac:dyDescent="0.25">
      <c r="A4161" s="6" t="s">
        <v>4838</v>
      </c>
      <c r="B4161" s="6"/>
      <c r="C4161" s="26"/>
      <c r="D4161" s="15">
        <v>304</v>
      </c>
      <c r="G4161" s="32">
        <f t="shared" si="78"/>
        <v>0</v>
      </c>
    </row>
    <row r="4162" spans="1:7" x14ac:dyDescent="0.25">
      <c r="A4162" s="6" t="s">
        <v>4839</v>
      </c>
      <c r="B4162" s="6" t="s">
        <v>89</v>
      </c>
      <c r="C4162" s="26" t="s">
        <v>190</v>
      </c>
      <c r="D4162" s="15">
        <v>125</v>
      </c>
      <c r="G4162" s="32">
        <f t="shared" si="78"/>
        <v>0</v>
      </c>
    </row>
    <row r="4163" spans="1:7" x14ac:dyDescent="0.25">
      <c r="A4163" s="6" t="s">
        <v>4840</v>
      </c>
      <c r="B4163" s="6" t="s">
        <v>4841</v>
      </c>
      <c r="C4163" s="26" t="s">
        <v>4842</v>
      </c>
      <c r="D4163" s="15">
        <v>418</v>
      </c>
      <c r="G4163" s="32">
        <f t="shared" ref="G4163:G4226" si="79">SUMIF($B:$B,F4163,$D:$D)</f>
        <v>0</v>
      </c>
    </row>
    <row r="4164" spans="1:7" x14ac:dyDescent="0.25">
      <c r="A4164" s="6" t="s">
        <v>4843</v>
      </c>
      <c r="B4164" s="6" t="s">
        <v>89</v>
      </c>
      <c r="C4164" s="26" t="s">
        <v>190</v>
      </c>
      <c r="D4164" s="15">
        <v>198</v>
      </c>
      <c r="G4164" s="32">
        <f t="shared" si="79"/>
        <v>0</v>
      </c>
    </row>
    <row r="4165" spans="1:7" x14ac:dyDescent="0.25">
      <c r="A4165" s="6" t="s">
        <v>4844</v>
      </c>
      <c r="B4165" s="6"/>
      <c r="C4165" s="26"/>
      <c r="D4165" s="15">
        <v>355</v>
      </c>
      <c r="G4165" s="32">
        <f t="shared" si="79"/>
        <v>0</v>
      </c>
    </row>
    <row r="4166" spans="1:7" x14ac:dyDescent="0.25">
      <c r="A4166" s="6" t="s">
        <v>4845</v>
      </c>
      <c r="B4166" s="6"/>
      <c r="C4166" s="26"/>
      <c r="D4166" s="15">
        <v>549</v>
      </c>
      <c r="G4166" s="32">
        <f t="shared" si="79"/>
        <v>0</v>
      </c>
    </row>
    <row r="4167" spans="1:7" x14ac:dyDescent="0.25">
      <c r="A4167" s="6" t="s">
        <v>4846</v>
      </c>
      <c r="B4167" s="6"/>
      <c r="C4167" s="26"/>
      <c r="D4167" s="15">
        <v>555.5</v>
      </c>
      <c r="G4167" s="32">
        <f t="shared" si="79"/>
        <v>0</v>
      </c>
    </row>
    <row r="4168" spans="1:7" x14ac:dyDescent="0.25">
      <c r="A4168" s="6" t="s">
        <v>4847</v>
      </c>
      <c r="B4168" s="6"/>
      <c r="C4168" s="26"/>
      <c r="D4168" s="15">
        <v>381</v>
      </c>
      <c r="G4168" s="32">
        <f t="shared" si="79"/>
        <v>0</v>
      </c>
    </row>
    <row r="4169" spans="1:7" x14ac:dyDescent="0.25">
      <c r="A4169" s="6" t="s">
        <v>4848</v>
      </c>
      <c r="B4169" s="6"/>
      <c r="C4169" s="26"/>
      <c r="D4169" s="15">
        <v>529</v>
      </c>
      <c r="G4169" s="32">
        <f t="shared" si="79"/>
        <v>0</v>
      </c>
    </row>
    <row r="4170" spans="1:7" x14ac:dyDescent="0.25">
      <c r="A4170" s="6" t="s">
        <v>4849</v>
      </c>
      <c r="B4170" s="6"/>
      <c r="C4170" s="26"/>
      <c r="D4170" s="15">
        <v>356</v>
      </c>
      <c r="G4170" s="32">
        <f t="shared" si="79"/>
        <v>0</v>
      </c>
    </row>
    <row r="4171" spans="1:7" x14ac:dyDescent="0.25">
      <c r="A4171" s="6" t="s">
        <v>4850</v>
      </c>
      <c r="B4171" s="6"/>
      <c r="C4171" s="26"/>
      <c r="D4171" s="15">
        <v>344</v>
      </c>
      <c r="G4171" s="32">
        <f t="shared" si="79"/>
        <v>0</v>
      </c>
    </row>
    <row r="4172" spans="1:7" x14ac:dyDescent="0.25">
      <c r="A4172" s="6" t="s">
        <v>4851</v>
      </c>
      <c r="B4172" s="6"/>
      <c r="C4172" s="26"/>
      <c r="D4172" s="15">
        <v>205.6</v>
      </c>
      <c r="G4172" s="32">
        <f t="shared" si="79"/>
        <v>0</v>
      </c>
    </row>
    <row r="4173" spans="1:7" x14ac:dyDescent="0.25">
      <c r="A4173" s="6" t="s">
        <v>4852</v>
      </c>
      <c r="B4173" s="6"/>
      <c r="C4173" s="26"/>
      <c r="D4173" s="15">
        <v>150</v>
      </c>
      <c r="G4173" s="32">
        <f t="shared" si="79"/>
        <v>0</v>
      </c>
    </row>
    <row r="4174" spans="1:7" x14ac:dyDescent="0.25">
      <c r="A4174" s="6" t="s">
        <v>4853</v>
      </c>
      <c r="B4174" s="6" t="s">
        <v>4854</v>
      </c>
      <c r="C4174" s="26" t="s">
        <v>1509</v>
      </c>
      <c r="D4174" s="15">
        <v>198</v>
      </c>
      <c r="G4174" s="32">
        <f t="shared" si="79"/>
        <v>0</v>
      </c>
    </row>
    <row r="4175" spans="1:7" x14ac:dyDescent="0.25">
      <c r="A4175" s="6" t="s">
        <v>4855</v>
      </c>
      <c r="B4175" s="6"/>
      <c r="C4175" s="26"/>
      <c r="D4175" s="15">
        <v>381</v>
      </c>
      <c r="G4175" s="32">
        <f t="shared" si="79"/>
        <v>0</v>
      </c>
    </row>
    <row r="4176" spans="1:7" x14ac:dyDescent="0.25">
      <c r="A4176" s="6" t="s">
        <v>4856</v>
      </c>
      <c r="B4176" s="6" t="s">
        <v>4857</v>
      </c>
      <c r="C4176" s="26" t="s">
        <v>4858</v>
      </c>
      <c r="D4176" s="15">
        <v>229</v>
      </c>
      <c r="G4176" s="32">
        <f t="shared" si="79"/>
        <v>0</v>
      </c>
    </row>
    <row r="4177" spans="1:7" x14ac:dyDescent="0.25">
      <c r="A4177" s="6" t="s">
        <v>4859</v>
      </c>
      <c r="B4177" s="6" t="s">
        <v>89</v>
      </c>
      <c r="C4177" s="26" t="s">
        <v>190</v>
      </c>
      <c r="D4177" s="15">
        <v>424</v>
      </c>
      <c r="G4177" s="32">
        <f t="shared" si="79"/>
        <v>0</v>
      </c>
    </row>
    <row r="4178" spans="1:7" x14ac:dyDescent="0.25">
      <c r="A4178" s="6" t="s">
        <v>4860</v>
      </c>
      <c r="B4178" s="6" t="s">
        <v>1073</v>
      </c>
      <c r="C4178" s="26" t="s">
        <v>1074</v>
      </c>
      <c r="D4178" s="15">
        <v>387</v>
      </c>
      <c r="G4178" s="32">
        <f t="shared" si="79"/>
        <v>0</v>
      </c>
    </row>
    <row r="4179" spans="1:7" x14ac:dyDescent="0.25">
      <c r="A4179" s="6" t="s">
        <v>4861</v>
      </c>
      <c r="B4179" s="6"/>
      <c r="C4179" s="26"/>
      <c r="D4179" s="15">
        <v>206</v>
      </c>
      <c r="G4179" s="32">
        <f t="shared" si="79"/>
        <v>0</v>
      </c>
    </row>
    <row r="4180" spans="1:7" x14ac:dyDescent="0.25">
      <c r="A4180" s="6" t="s">
        <v>4862</v>
      </c>
      <c r="B4180" s="6"/>
      <c r="C4180" s="26"/>
      <c r="D4180" s="15">
        <v>151</v>
      </c>
      <c r="G4180" s="32">
        <f t="shared" si="79"/>
        <v>0</v>
      </c>
    </row>
    <row r="4181" spans="1:7" x14ac:dyDescent="0.25">
      <c r="A4181" s="6" t="s">
        <v>4863</v>
      </c>
      <c r="B4181" s="6" t="s">
        <v>4864</v>
      </c>
      <c r="C4181" s="26" t="s">
        <v>4865</v>
      </c>
      <c r="D4181" s="15">
        <v>261</v>
      </c>
      <c r="G4181" s="32">
        <f t="shared" si="79"/>
        <v>0</v>
      </c>
    </row>
    <row r="4182" spans="1:7" x14ac:dyDescent="0.25">
      <c r="A4182" s="6" t="s">
        <v>4866</v>
      </c>
      <c r="B4182" s="6"/>
      <c r="C4182" s="26"/>
      <c r="D4182" s="15">
        <v>131</v>
      </c>
      <c r="G4182" s="32">
        <f t="shared" si="79"/>
        <v>0</v>
      </c>
    </row>
    <row r="4183" spans="1:7" x14ac:dyDescent="0.25">
      <c r="A4183" s="6" t="s">
        <v>4867</v>
      </c>
      <c r="B4183" s="6" t="s">
        <v>4868</v>
      </c>
      <c r="C4183" s="26" t="s">
        <v>4869</v>
      </c>
      <c r="D4183" s="15">
        <v>753</v>
      </c>
      <c r="G4183" s="32">
        <f t="shared" si="79"/>
        <v>0</v>
      </c>
    </row>
    <row r="4184" spans="1:7" x14ac:dyDescent="0.25">
      <c r="A4184" s="6" t="s">
        <v>4870</v>
      </c>
      <c r="B4184" s="6"/>
      <c r="C4184" s="26"/>
      <c r="D4184" s="15">
        <v>730</v>
      </c>
      <c r="G4184" s="32">
        <f t="shared" si="79"/>
        <v>0</v>
      </c>
    </row>
    <row r="4185" spans="1:7" x14ac:dyDescent="0.25">
      <c r="A4185" s="6" t="s">
        <v>4871</v>
      </c>
      <c r="B4185" s="6"/>
      <c r="C4185" s="26"/>
      <c r="D4185" s="15">
        <v>337</v>
      </c>
      <c r="G4185" s="32">
        <f t="shared" si="79"/>
        <v>0</v>
      </c>
    </row>
    <row r="4186" spans="1:7" x14ac:dyDescent="0.25">
      <c r="A4186" s="6" t="s">
        <v>4872</v>
      </c>
      <c r="B4186" s="6"/>
      <c r="C4186" s="26"/>
      <c r="D4186" s="15">
        <v>638</v>
      </c>
      <c r="G4186" s="32">
        <f t="shared" si="79"/>
        <v>0</v>
      </c>
    </row>
    <row r="4187" spans="1:7" x14ac:dyDescent="0.25">
      <c r="A4187" s="6" t="s">
        <v>4873</v>
      </c>
      <c r="B4187" s="6"/>
      <c r="C4187" s="26"/>
      <c r="D4187" s="15">
        <v>406</v>
      </c>
      <c r="G4187" s="32">
        <f t="shared" si="79"/>
        <v>0</v>
      </c>
    </row>
    <row r="4188" spans="1:7" x14ac:dyDescent="0.25">
      <c r="A4188" s="6" t="s">
        <v>4874</v>
      </c>
      <c r="B4188" s="6"/>
      <c r="C4188" s="26"/>
      <c r="D4188" s="15">
        <v>290</v>
      </c>
      <c r="G4188" s="32">
        <f t="shared" si="79"/>
        <v>0</v>
      </c>
    </row>
    <row r="4189" spans="1:7" x14ac:dyDescent="0.25">
      <c r="A4189" s="6" t="s">
        <v>4875</v>
      </c>
      <c r="B4189" s="6"/>
      <c r="C4189" s="26"/>
      <c r="D4189" s="15">
        <v>484</v>
      </c>
      <c r="G4189" s="32">
        <f t="shared" si="79"/>
        <v>0</v>
      </c>
    </row>
    <row r="4190" spans="1:7" x14ac:dyDescent="0.25">
      <c r="A4190" s="6" t="s">
        <v>4876</v>
      </c>
      <c r="B4190" s="6"/>
      <c r="C4190" s="26"/>
      <c r="D4190" s="15">
        <v>433.5</v>
      </c>
      <c r="G4190" s="32">
        <f t="shared" si="79"/>
        <v>0</v>
      </c>
    </row>
    <row r="4191" spans="1:7" x14ac:dyDescent="0.25">
      <c r="A4191" s="6" t="s">
        <v>4877</v>
      </c>
      <c r="B4191" s="6"/>
      <c r="C4191" s="26"/>
      <c r="D4191" s="15">
        <v>295</v>
      </c>
      <c r="G4191" s="32">
        <f t="shared" si="79"/>
        <v>0</v>
      </c>
    </row>
    <row r="4192" spans="1:7" x14ac:dyDescent="0.25">
      <c r="A4192" s="6" t="s">
        <v>4878</v>
      </c>
      <c r="B4192" s="6"/>
      <c r="C4192" s="26"/>
      <c r="D4192" s="15">
        <v>285</v>
      </c>
      <c r="G4192" s="32">
        <f t="shared" si="79"/>
        <v>0</v>
      </c>
    </row>
    <row r="4193" spans="1:7" x14ac:dyDescent="0.25">
      <c r="A4193" s="6" t="s">
        <v>4879</v>
      </c>
      <c r="B4193" s="6"/>
      <c r="C4193" s="26"/>
      <c r="D4193" s="15">
        <v>160</v>
      </c>
      <c r="G4193" s="32">
        <f t="shared" si="79"/>
        <v>0</v>
      </c>
    </row>
    <row r="4194" spans="1:7" x14ac:dyDescent="0.25">
      <c r="A4194" s="6" t="s">
        <v>4880</v>
      </c>
      <c r="B4194" s="6"/>
      <c r="C4194" s="26"/>
      <c r="D4194" s="15">
        <v>151</v>
      </c>
      <c r="G4194" s="32">
        <f t="shared" si="79"/>
        <v>0</v>
      </c>
    </row>
    <row r="4195" spans="1:7" x14ac:dyDescent="0.25">
      <c r="A4195" s="6" t="s">
        <v>4881</v>
      </c>
      <c r="B4195" s="6"/>
      <c r="C4195" s="26"/>
      <c r="D4195" s="15">
        <v>564</v>
      </c>
      <c r="G4195" s="32">
        <f t="shared" si="79"/>
        <v>0</v>
      </c>
    </row>
    <row r="4196" spans="1:7" x14ac:dyDescent="0.25">
      <c r="A4196" s="6" t="s">
        <v>4882</v>
      </c>
      <c r="B4196" s="6"/>
      <c r="C4196" s="26"/>
      <c r="D4196" s="15">
        <v>151</v>
      </c>
      <c r="G4196" s="32">
        <f t="shared" si="79"/>
        <v>0</v>
      </c>
    </row>
    <row r="4197" spans="1:7" x14ac:dyDescent="0.25">
      <c r="A4197" s="6" t="s">
        <v>4883</v>
      </c>
      <c r="B4197" s="6"/>
      <c r="C4197" s="26"/>
      <c r="D4197" s="15">
        <v>466</v>
      </c>
      <c r="G4197" s="32">
        <f t="shared" si="79"/>
        <v>0</v>
      </c>
    </row>
    <row r="4198" spans="1:7" x14ac:dyDescent="0.25">
      <c r="A4198" s="6" t="s">
        <v>4884</v>
      </c>
      <c r="B4198" s="6"/>
      <c r="C4198" s="26"/>
      <c r="D4198" s="15">
        <v>336</v>
      </c>
      <c r="G4198" s="32">
        <f t="shared" si="79"/>
        <v>0</v>
      </c>
    </row>
    <row r="4199" spans="1:7" x14ac:dyDescent="0.25">
      <c r="A4199" s="6" t="s">
        <v>4885</v>
      </c>
      <c r="B4199" s="6"/>
      <c r="C4199" s="26"/>
      <c r="D4199" s="15">
        <v>297</v>
      </c>
      <c r="G4199" s="32">
        <f t="shared" si="79"/>
        <v>0</v>
      </c>
    </row>
    <row r="4200" spans="1:7" x14ac:dyDescent="0.25">
      <c r="A4200" s="6" t="s">
        <v>4886</v>
      </c>
      <c r="B4200" s="6"/>
      <c r="C4200" s="26"/>
      <c r="D4200" s="15">
        <v>759</v>
      </c>
      <c r="G4200" s="32">
        <f t="shared" si="79"/>
        <v>0</v>
      </c>
    </row>
    <row r="4201" spans="1:7" x14ac:dyDescent="0.25">
      <c r="A4201" s="6" t="s">
        <v>4887</v>
      </c>
      <c r="B4201" s="6" t="s">
        <v>89</v>
      </c>
      <c r="C4201" s="26" t="s">
        <v>190</v>
      </c>
      <c r="D4201" s="15">
        <v>397</v>
      </c>
      <c r="G4201" s="32">
        <f t="shared" si="79"/>
        <v>0</v>
      </c>
    </row>
    <row r="4202" spans="1:7" x14ac:dyDescent="0.25">
      <c r="A4202" s="6" t="s">
        <v>4888</v>
      </c>
      <c r="B4202" s="6"/>
      <c r="C4202" s="26"/>
      <c r="D4202" s="15">
        <v>171</v>
      </c>
      <c r="G4202" s="32">
        <f t="shared" si="79"/>
        <v>0</v>
      </c>
    </row>
    <row r="4203" spans="1:7" x14ac:dyDescent="0.25">
      <c r="A4203" s="6" t="s">
        <v>4889</v>
      </c>
      <c r="B4203" s="6"/>
      <c r="C4203" s="26"/>
      <c r="D4203" s="15">
        <v>160</v>
      </c>
      <c r="G4203" s="32">
        <f t="shared" si="79"/>
        <v>0</v>
      </c>
    </row>
    <row r="4204" spans="1:7" x14ac:dyDescent="0.25">
      <c r="A4204" s="6" t="s">
        <v>4890</v>
      </c>
      <c r="B4204" s="6"/>
      <c r="C4204" s="26"/>
      <c r="D4204" s="15">
        <v>240</v>
      </c>
      <c r="G4204" s="32">
        <f t="shared" si="79"/>
        <v>0</v>
      </c>
    </row>
    <row r="4205" spans="1:7" x14ac:dyDescent="0.25">
      <c r="A4205" s="6" t="s">
        <v>4891</v>
      </c>
      <c r="B4205" s="6" t="s">
        <v>89</v>
      </c>
      <c r="C4205" s="26" t="s">
        <v>190</v>
      </c>
      <c r="D4205" s="15">
        <v>260</v>
      </c>
      <c r="G4205" s="32">
        <f t="shared" si="79"/>
        <v>0</v>
      </c>
    </row>
    <row r="4206" spans="1:7" x14ac:dyDescent="0.25">
      <c r="A4206" s="6" t="s">
        <v>4892</v>
      </c>
      <c r="B4206" s="6" t="s">
        <v>89</v>
      </c>
      <c r="C4206" s="26" t="s">
        <v>190</v>
      </c>
      <c r="D4206" s="15">
        <v>198</v>
      </c>
      <c r="G4206" s="32">
        <f t="shared" si="79"/>
        <v>0</v>
      </c>
    </row>
    <row r="4207" spans="1:7" x14ac:dyDescent="0.25">
      <c r="A4207" s="6" t="s">
        <v>4893</v>
      </c>
      <c r="B4207" s="6" t="s">
        <v>4894</v>
      </c>
      <c r="C4207" s="26" t="s">
        <v>4895</v>
      </c>
      <c r="D4207" s="15">
        <v>616</v>
      </c>
      <c r="G4207" s="32">
        <f t="shared" si="79"/>
        <v>0</v>
      </c>
    </row>
    <row r="4208" spans="1:7" x14ac:dyDescent="0.25">
      <c r="A4208" s="6" t="s">
        <v>4896</v>
      </c>
      <c r="B4208" s="6"/>
      <c r="C4208" s="26"/>
      <c r="D4208" s="15">
        <v>261</v>
      </c>
      <c r="G4208" s="32">
        <f t="shared" si="79"/>
        <v>0</v>
      </c>
    </row>
    <row r="4209" spans="1:7" x14ac:dyDescent="0.25">
      <c r="A4209" s="6" t="s">
        <v>4897</v>
      </c>
      <c r="B4209" s="6"/>
      <c r="C4209" s="26"/>
      <c r="D4209" s="15">
        <v>206</v>
      </c>
      <c r="G4209" s="32">
        <f t="shared" si="79"/>
        <v>0</v>
      </c>
    </row>
    <row r="4210" spans="1:7" x14ac:dyDescent="0.25">
      <c r="A4210" s="6" t="s">
        <v>4898</v>
      </c>
      <c r="B4210" s="6"/>
      <c r="C4210" s="26"/>
      <c r="D4210" s="15">
        <v>522</v>
      </c>
      <c r="G4210" s="32">
        <f t="shared" si="79"/>
        <v>0</v>
      </c>
    </row>
    <row r="4211" spans="1:7" x14ac:dyDescent="0.25">
      <c r="A4211" s="6" t="s">
        <v>4899</v>
      </c>
      <c r="B4211" s="6"/>
      <c r="C4211" s="26"/>
      <c r="D4211" s="15">
        <v>151</v>
      </c>
      <c r="G4211" s="32">
        <f t="shared" si="79"/>
        <v>0</v>
      </c>
    </row>
    <row r="4212" spans="1:7" x14ac:dyDescent="0.25">
      <c r="A4212" s="6" t="s">
        <v>4900</v>
      </c>
      <c r="B4212" s="6" t="s">
        <v>4901</v>
      </c>
      <c r="C4212" s="26" t="s">
        <v>4902</v>
      </c>
      <c r="D4212" s="15">
        <v>416</v>
      </c>
      <c r="G4212" s="32">
        <f t="shared" si="79"/>
        <v>0</v>
      </c>
    </row>
    <row r="4213" spans="1:7" x14ac:dyDescent="0.25">
      <c r="A4213" s="6" t="s">
        <v>4903</v>
      </c>
      <c r="B4213" s="6" t="s">
        <v>1566</v>
      </c>
      <c r="C4213" s="26" t="s">
        <v>1567</v>
      </c>
      <c r="D4213" s="15">
        <v>88</v>
      </c>
      <c r="G4213" s="32">
        <f t="shared" si="79"/>
        <v>0</v>
      </c>
    </row>
    <row r="4214" spans="1:7" x14ac:dyDescent="0.25">
      <c r="A4214" s="6" t="s">
        <v>4904</v>
      </c>
      <c r="B4214" s="6"/>
      <c r="C4214" s="26"/>
      <c r="D4214" s="15">
        <v>161</v>
      </c>
      <c r="G4214" s="32">
        <f t="shared" si="79"/>
        <v>0</v>
      </c>
    </row>
    <row r="4215" spans="1:7" x14ac:dyDescent="0.25">
      <c r="A4215" s="6" t="s">
        <v>4905</v>
      </c>
      <c r="B4215" s="6"/>
      <c r="C4215" s="26"/>
      <c r="D4215" s="15">
        <v>171</v>
      </c>
      <c r="G4215" s="32">
        <f t="shared" si="79"/>
        <v>0</v>
      </c>
    </row>
    <row r="4216" spans="1:7" x14ac:dyDescent="0.25">
      <c r="A4216" s="6" t="s">
        <v>4906</v>
      </c>
      <c r="B4216" s="6"/>
      <c r="C4216" s="26"/>
      <c r="D4216" s="15">
        <v>416</v>
      </c>
      <c r="G4216" s="32">
        <f t="shared" si="79"/>
        <v>0</v>
      </c>
    </row>
    <row r="4217" spans="1:7" x14ac:dyDescent="0.25">
      <c r="A4217" s="6" t="s">
        <v>4907</v>
      </c>
      <c r="B4217" s="6"/>
      <c r="C4217" s="26"/>
      <c r="D4217" s="15">
        <v>180</v>
      </c>
      <c r="G4217" s="32">
        <f t="shared" si="79"/>
        <v>0</v>
      </c>
    </row>
    <row r="4218" spans="1:7" x14ac:dyDescent="0.25">
      <c r="A4218" s="6" t="s">
        <v>4908</v>
      </c>
      <c r="B4218" s="6"/>
      <c r="C4218" s="26"/>
      <c r="D4218" s="15">
        <v>194</v>
      </c>
      <c r="G4218" s="32">
        <f t="shared" si="79"/>
        <v>0</v>
      </c>
    </row>
    <row r="4219" spans="1:7" x14ac:dyDescent="0.25">
      <c r="A4219" s="6" t="s">
        <v>4909</v>
      </c>
      <c r="B4219" s="6" t="s">
        <v>89</v>
      </c>
      <c r="C4219" s="26" t="s">
        <v>190</v>
      </c>
      <c r="D4219" s="15">
        <v>239</v>
      </c>
      <c r="G4219" s="32">
        <f t="shared" si="79"/>
        <v>0</v>
      </c>
    </row>
    <row r="4220" spans="1:7" x14ac:dyDescent="0.25">
      <c r="A4220" s="6" t="s">
        <v>4910</v>
      </c>
      <c r="B4220" s="6"/>
      <c r="C4220" s="26"/>
      <c r="D4220" s="15">
        <v>586</v>
      </c>
      <c r="G4220" s="32">
        <f t="shared" si="79"/>
        <v>0</v>
      </c>
    </row>
    <row r="4221" spans="1:7" x14ac:dyDescent="0.25">
      <c r="A4221" s="6" t="s">
        <v>4911</v>
      </c>
      <c r="B4221" s="6"/>
      <c r="C4221" s="26"/>
      <c r="D4221" s="15">
        <v>636</v>
      </c>
      <c r="G4221" s="32">
        <f t="shared" si="79"/>
        <v>0</v>
      </c>
    </row>
    <row r="4222" spans="1:7" x14ac:dyDescent="0.25">
      <c r="A4222" s="6" t="s">
        <v>4912</v>
      </c>
      <c r="B4222" s="6" t="s">
        <v>4913</v>
      </c>
      <c r="C4222" s="26" t="s">
        <v>4914</v>
      </c>
      <c r="D4222" s="15">
        <v>213</v>
      </c>
      <c r="G4222" s="32">
        <f t="shared" si="79"/>
        <v>0</v>
      </c>
    </row>
    <row r="4223" spans="1:7" x14ac:dyDescent="0.25">
      <c r="A4223" s="6" t="s">
        <v>4915</v>
      </c>
      <c r="B4223" s="6" t="s">
        <v>89</v>
      </c>
      <c r="C4223" s="26" t="s">
        <v>190</v>
      </c>
      <c r="D4223" s="15">
        <v>230</v>
      </c>
      <c r="G4223" s="32">
        <f t="shared" si="79"/>
        <v>0</v>
      </c>
    </row>
    <row r="4224" spans="1:7" x14ac:dyDescent="0.25">
      <c r="A4224" s="6" t="s">
        <v>4916</v>
      </c>
      <c r="B4224" s="6"/>
      <c r="C4224" s="26"/>
      <c r="D4224" s="15">
        <v>265</v>
      </c>
      <c r="G4224" s="32">
        <f t="shared" si="79"/>
        <v>0</v>
      </c>
    </row>
    <row r="4225" spans="1:7" x14ac:dyDescent="0.25">
      <c r="A4225" s="6" t="s">
        <v>4917</v>
      </c>
      <c r="B4225" s="6"/>
      <c r="C4225" s="26"/>
      <c r="D4225" s="15">
        <v>345</v>
      </c>
      <c r="G4225" s="32">
        <f t="shared" si="79"/>
        <v>0</v>
      </c>
    </row>
    <row r="4226" spans="1:7" x14ac:dyDescent="0.25">
      <c r="A4226" s="6" t="s">
        <v>4918</v>
      </c>
      <c r="B4226" s="6"/>
      <c r="C4226" s="26"/>
      <c r="D4226" s="15">
        <v>206</v>
      </c>
      <c r="G4226" s="32">
        <f t="shared" si="79"/>
        <v>0</v>
      </c>
    </row>
    <row r="4227" spans="1:7" x14ac:dyDescent="0.25">
      <c r="A4227" s="6" t="s">
        <v>4919</v>
      </c>
      <c r="B4227" s="6"/>
      <c r="C4227" s="26"/>
      <c r="D4227" s="15">
        <v>270</v>
      </c>
      <c r="G4227" s="32">
        <f t="shared" ref="G4227:G4290" si="80">SUMIF($B:$B,F4227,$D:$D)</f>
        <v>0</v>
      </c>
    </row>
    <row r="4228" spans="1:7" x14ac:dyDescent="0.25">
      <c r="A4228" s="6" t="s">
        <v>4920</v>
      </c>
      <c r="B4228" s="6"/>
      <c r="C4228" s="26"/>
      <c r="D4228" s="15">
        <v>190</v>
      </c>
      <c r="G4228" s="32">
        <f t="shared" si="80"/>
        <v>0</v>
      </c>
    </row>
    <row r="4229" spans="1:7" x14ac:dyDescent="0.25">
      <c r="A4229" s="6" t="s">
        <v>4921</v>
      </c>
      <c r="B4229" s="6"/>
      <c r="C4229" s="26"/>
      <c r="D4229" s="15">
        <v>180</v>
      </c>
      <c r="G4229" s="32">
        <f t="shared" si="80"/>
        <v>0</v>
      </c>
    </row>
    <row r="4230" spans="1:7" x14ac:dyDescent="0.25">
      <c r="A4230" s="6" t="s">
        <v>4922</v>
      </c>
      <c r="B4230" s="6"/>
      <c r="C4230" s="26"/>
      <c r="D4230" s="15">
        <v>456</v>
      </c>
      <c r="G4230" s="32">
        <f t="shared" si="80"/>
        <v>0</v>
      </c>
    </row>
    <row r="4231" spans="1:7" x14ac:dyDescent="0.25">
      <c r="A4231" s="6" t="s">
        <v>4923</v>
      </c>
      <c r="B4231" s="6"/>
      <c r="C4231" s="26"/>
      <c r="D4231" s="15">
        <v>251</v>
      </c>
      <c r="G4231" s="32">
        <f t="shared" si="80"/>
        <v>0</v>
      </c>
    </row>
    <row r="4232" spans="1:7" x14ac:dyDescent="0.25">
      <c r="A4232" s="6" t="s">
        <v>4924</v>
      </c>
      <c r="B4232" s="6"/>
      <c r="C4232" s="26"/>
      <c r="D4232" s="15">
        <v>161</v>
      </c>
      <c r="G4232" s="32">
        <f t="shared" si="80"/>
        <v>0</v>
      </c>
    </row>
    <row r="4233" spans="1:7" x14ac:dyDescent="0.25">
      <c r="A4233" s="6" t="s">
        <v>4925</v>
      </c>
      <c r="B4233" s="6" t="s">
        <v>89</v>
      </c>
      <c r="C4233" s="26" t="s">
        <v>190</v>
      </c>
      <c r="D4233" s="15">
        <v>719</v>
      </c>
      <c r="G4233" s="32">
        <f t="shared" si="80"/>
        <v>0</v>
      </c>
    </row>
    <row r="4234" spans="1:7" x14ac:dyDescent="0.25">
      <c r="A4234" s="6" t="s">
        <v>4926</v>
      </c>
      <c r="B4234" s="6" t="s">
        <v>89</v>
      </c>
      <c r="C4234" s="26" t="s">
        <v>190</v>
      </c>
      <c r="D4234" s="15">
        <v>230</v>
      </c>
      <c r="G4234" s="32">
        <f t="shared" si="80"/>
        <v>0</v>
      </c>
    </row>
    <row r="4235" spans="1:7" x14ac:dyDescent="0.25">
      <c r="A4235" s="6" t="s">
        <v>4927</v>
      </c>
      <c r="B4235" s="6"/>
      <c r="C4235" s="26"/>
      <c r="D4235" s="15">
        <v>197</v>
      </c>
      <c r="G4235" s="32">
        <f t="shared" si="80"/>
        <v>0</v>
      </c>
    </row>
    <row r="4236" spans="1:7" x14ac:dyDescent="0.25">
      <c r="A4236" s="6" t="s">
        <v>4928</v>
      </c>
      <c r="B4236" s="6"/>
      <c r="C4236" s="26"/>
      <c r="D4236" s="15">
        <v>191</v>
      </c>
      <c r="G4236" s="32">
        <f t="shared" si="80"/>
        <v>0</v>
      </c>
    </row>
    <row r="4237" spans="1:7" x14ac:dyDescent="0.25">
      <c r="A4237" s="6" t="s">
        <v>4929</v>
      </c>
      <c r="B4237" s="6"/>
      <c r="C4237" s="26"/>
      <c r="D4237" s="15">
        <v>440</v>
      </c>
      <c r="G4237" s="32">
        <f t="shared" si="80"/>
        <v>0</v>
      </c>
    </row>
    <row r="4238" spans="1:7" x14ac:dyDescent="0.25">
      <c r="A4238" s="6" t="s">
        <v>4930</v>
      </c>
      <c r="B4238" s="6"/>
      <c r="C4238" s="26"/>
      <c r="D4238" s="15">
        <v>555</v>
      </c>
      <c r="G4238" s="32">
        <f t="shared" si="80"/>
        <v>0</v>
      </c>
    </row>
    <row r="4239" spans="1:7" x14ac:dyDescent="0.25">
      <c r="A4239" s="6" t="s">
        <v>4931</v>
      </c>
      <c r="B4239" s="6"/>
      <c r="C4239" s="26"/>
      <c r="D4239" s="15">
        <v>634.5</v>
      </c>
      <c r="G4239" s="32">
        <f t="shared" si="80"/>
        <v>0</v>
      </c>
    </row>
    <row r="4240" spans="1:7" x14ac:dyDescent="0.25">
      <c r="A4240" s="6" t="s">
        <v>4932</v>
      </c>
      <c r="B4240" s="6"/>
      <c r="C4240" s="26"/>
      <c r="D4240" s="15">
        <v>305</v>
      </c>
      <c r="G4240" s="32">
        <f t="shared" si="80"/>
        <v>0</v>
      </c>
    </row>
    <row r="4241" spans="1:7" x14ac:dyDescent="0.25">
      <c r="A4241" s="6" t="s">
        <v>4933</v>
      </c>
      <c r="B4241" s="6"/>
      <c r="C4241" s="26"/>
      <c r="D4241" s="15">
        <v>216</v>
      </c>
      <c r="G4241" s="32">
        <f t="shared" si="80"/>
        <v>0</v>
      </c>
    </row>
    <row r="4242" spans="1:7" x14ac:dyDescent="0.25">
      <c r="A4242" s="6" t="s">
        <v>4934</v>
      </c>
      <c r="B4242" s="6" t="s">
        <v>730</v>
      </c>
      <c r="C4242" s="26" t="s">
        <v>731</v>
      </c>
      <c r="D4242" s="15">
        <v>209</v>
      </c>
      <c r="G4242" s="32">
        <f t="shared" si="80"/>
        <v>0</v>
      </c>
    </row>
    <row r="4243" spans="1:7" x14ac:dyDescent="0.25">
      <c r="A4243" s="6" t="s">
        <v>4935</v>
      </c>
      <c r="B4243" s="6"/>
      <c r="C4243" s="26"/>
      <c r="D4243" s="15">
        <v>161</v>
      </c>
      <c r="G4243" s="32">
        <f t="shared" si="80"/>
        <v>0</v>
      </c>
    </row>
    <row r="4244" spans="1:7" x14ac:dyDescent="0.25">
      <c r="A4244" s="6" t="s">
        <v>4936</v>
      </c>
      <c r="B4244" s="6"/>
      <c r="C4244" s="26"/>
      <c r="D4244" s="15">
        <v>261</v>
      </c>
      <c r="G4244" s="32">
        <f t="shared" si="80"/>
        <v>0</v>
      </c>
    </row>
    <row r="4245" spans="1:7" x14ac:dyDescent="0.25">
      <c r="A4245" s="6" t="s">
        <v>4937</v>
      </c>
      <c r="B4245" s="6" t="s">
        <v>89</v>
      </c>
      <c r="C4245" s="26" t="s">
        <v>190</v>
      </c>
      <c r="D4245" s="15">
        <v>564</v>
      </c>
      <c r="G4245" s="32">
        <f t="shared" si="80"/>
        <v>0</v>
      </c>
    </row>
    <row r="4246" spans="1:7" x14ac:dyDescent="0.25">
      <c r="A4246" s="6" t="s">
        <v>4938</v>
      </c>
      <c r="B4246" s="6" t="s">
        <v>89</v>
      </c>
      <c r="C4246" s="26" t="s">
        <v>190</v>
      </c>
      <c r="D4246" s="15">
        <v>600</v>
      </c>
      <c r="G4246" s="32">
        <f t="shared" si="80"/>
        <v>0</v>
      </c>
    </row>
    <row r="4247" spans="1:7" x14ac:dyDescent="0.25">
      <c r="A4247" s="6" t="s">
        <v>4939</v>
      </c>
      <c r="B4247" s="6"/>
      <c r="C4247" s="26"/>
      <c r="D4247" s="15">
        <v>260</v>
      </c>
      <c r="G4247" s="32">
        <f t="shared" si="80"/>
        <v>0</v>
      </c>
    </row>
    <row r="4248" spans="1:7" x14ac:dyDescent="0.25">
      <c r="A4248" s="6" t="s">
        <v>4940</v>
      </c>
      <c r="B4248" s="6"/>
      <c r="C4248" s="26"/>
      <c r="D4248" s="15">
        <v>330</v>
      </c>
      <c r="G4248" s="32">
        <f t="shared" si="80"/>
        <v>0</v>
      </c>
    </row>
    <row r="4249" spans="1:7" x14ac:dyDescent="0.25">
      <c r="A4249" s="6" t="s">
        <v>4941</v>
      </c>
      <c r="B4249" s="6"/>
      <c r="C4249" s="26"/>
      <c r="D4249" s="15">
        <v>190</v>
      </c>
      <c r="G4249" s="32">
        <f t="shared" si="80"/>
        <v>0</v>
      </c>
    </row>
    <row r="4250" spans="1:7" x14ac:dyDescent="0.25">
      <c r="A4250" s="6" t="s">
        <v>4942</v>
      </c>
      <c r="B4250" s="6"/>
      <c r="C4250" s="26"/>
      <c r="D4250" s="15">
        <v>435</v>
      </c>
      <c r="G4250" s="32">
        <f t="shared" si="80"/>
        <v>0</v>
      </c>
    </row>
    <row r="4251" spans="1:7" x14ac:dyDescent="0.25">
      <c r="A4251" s="6" t="s">
        <v>4943</v>
      </c>
      <c r="B4251" s="6"/>
      <c r="C4251" s="26"/>
      <c r="D4251" s="15">
        <v>316</v>
      </c>
      <c r="G4251" s="32">
        <f t="shared" si="80"/>
        <v>0</v>
      </c>
    </row>
    <row r="4252" spans="1:7" x14ac:dyDescent="0.25">
      <c r="A4252" s="6" t="s">
        <v>4944</v>
      </c>
      <c r="B4252" s="6"/>
      <c r="C4252" s="26"/>
      <c r="D4252" s="15">
        <v>220</v>
      </c>
      <c r="G4252" s="32">
        <f t="shared" si="80"/>
        <v>0</v>
      </c>
    </row>
    <row r="4253" spans="1:7" x14ac:dyDescent="0.25">
      <c r="A4253" s="6" t="s">
        <v>4945</v>
      </c>
      <c r="B4253" s="6"/>
      <c r="C4253" s="26"/>
      <c r="D4253" s="15">
        <v>141</v>
      </c>
      <c r="G4253" s="32">
        <f t="shared" si="80"/>
        <v>0</v>
      </c>
    </row>
    <row r="4254" spans="1:7" x14ac:dyDescent="0.25">
      <c r="A4254" s="6" t="s">
        <v>4946</v>
      </c>
      <c r="B4254" s="6"/>
      <c r="C4254" s="26"/>
      <c r="D4254" s="15">
        <v>390</v>
      </c>
      <c r="G4254" s="32">
        <f t="shared" si="80"/>
        <v>0</v>
      </c>
    </row>
    <row r="4255" spans="1:7" x14ac:dyDescent="0.25">
      <c r="A4255" s="6" t="s">
        <v>4947</v>
      </c>
      <c r="B4255" s="6"/>
      <c r="C4255" s="26"/>
      <c r="D4255" s="15">
        <v>206</v>
      </c>
      <c r="G4255" s="32">
        <f t="shared" si="80"/>
        <v>0</v>
      </c>
    </row>
    <row r="4256" spans="1:7" x14ac:dyDescent="0.25">
      <c r="A4256" s="6" t="s">
        <v>4948</v>
      </c>
      <c r="B4256" s="6"/>
      <c r="C4256" s="26"/>
      <c r="D4256" s="15">
        <v>180</v>
      </c>
      <c r="G4256" s="32">
        <f t="shared" si="80"/>
        <v>0</v>
      </c>
    </row>
    <row r="4257" spans="1:7" x14ac:dyDescent="0.25">
      <c r="A4257" s="6" t="s">
        <v>4949</v>
      </c>
      <c r="B4257" s="6"/>
      <c r="C4257" s="26"/>
      <c r="D4257" s="15">
        <v>430</v>
      </c>
      <c r="G4257" s="32">
        <f t="shared" si="80"/>
        <v>0</v>
      </c>
    </row>
    <row r="4258" spans="1:7" x14ac:dyDescent="0.25">
      <c r="A4258" s="6" t="s">
        <v>4950</v>
      </c>
      <c r="B4258" s="6" t="s">
        <v>89</v>
      </c>
      <c r="C4258" s="26" t="s">
        <v>190</v>
      </c>
      <c r="D4258" s="15">
        <v>438</v>
      </c>
      <c r="G4258" s="32">
        <f t="shared" si="80"/>
        <v>0</v>
      </c>
    </row>
    <row r="4259" spans="1:7" x14ac:dyDescent="0.25">
      <c r="A4259" s="6" t="s">
        <v>4951</v>
      </c>
      <c r="B4259" s="6" t="s">
        <v>730</v>
      </c>
      <c r="C4259" s="26" t="s">
        <v>731</v>
      </c>
      <c r="D4259" s="15">
        <v>144</v>
      </c>
      <c r="G4259" s="32">
        <f t="shared" si="80"/>
        <v>0</v>
      </c>
    </row>
    <row r="4260" spans="1:7" x14ac:dyDescent="0.25">
      <c r="A4260" s="6" t="s">
        <v>4952</v>
      </c>
      <c r="B4260" s="6"/>
      <c r="C4260" s="26"/>
      <c r="D4260" s="15">
        <v>620.66</v>
      </c>
      <c r="G4260" s="32">
        <f t="shared" si="80"/>
        <v>0</v>
      </c>
    </row>
    <row r="4261" spans="1:7" x14ac:dyDescent="0.25">
      <c r="A4261" s="6" t="s">
        <v>4953</v>
      </c>
      <c r="B4261" s="6" t="s">
        <v>730</v>
      </c>
      <c r="C4261" s="26" t="s">
        <v>731</v>
      </c>
      <c r="D4261" s="15">
        <v>803</v>
      </c>
      <c r="G4261" s="32">
        <f t="shared" si="80"/>
        <v>0</v>
      </c>
    </row>
    <row r="4262" spans="1:7" x14ac:dyDescent="0.25">
      <c r="A4262" s="6" t="s">
        <v>4954</v>
      </c>
      <c r="B4262" s="6" t="s">
        <v>4955</v>
      </c>
      <c r="C4262" s="26" t="s">
        <v>4956</v>
      </c>
      <c r="D4262" s="15">
        <v>1926</v>
      </c>
      <c r="G4262" s="32">
        <f t="shared" si="80"/>
        <v>0</v>
      </c>
    </row>
    <row r="4263" spans="1:7" x14ac:dyDescent="0.25">
      <c r="A4263" s="6" t="s">
        <v>4957</v>
      </c>
      <c r="B4263" s="6"/>
      <c r="C4263" s="26"/>
      <c r="D4263" s="15">
        <v>201</v>
      </c>
      <c r="G4263" s="32">
        <f t="shared" si="80"/>
        <v>0</v>
      </c>
    </row>
    <row r="4264" spans="1:7" x14ac:dyDescent="0.25">
      <c r="A4264" s="6" t="s">
        <v>4958</v>
      </c>
      <c r="B4264" s="6"/>
      <c r="C4264" s="26"/>
      <c r="D4264" s="15">
        <v>270</v>
      </c>
      <c r="G4264" s="32">
        <f t="shared" si="80"/>
        <v>0</v>
      </c>
    </row>
    <row r="4265" spans="1:7" x14ac:dyDescent="0.25">
      <c r="A4265" s="6" t="s">
        <v>4959</v>
      </c>
      <c r="B4265" s="6" t="s">
        <v>89</v>
      </c>
      <c r="C4265" s="26" t="s">
        <v>190</v>
      </c>
      <c r="D4265" s="15">
        <v>376</v>
      </c>
      <c r="G4265" s="32">
        <f t="shared" si="80"/>
        <v>0</v>
      </c>
    </row>
    <row r="4266" spans="1:7" x14ac:dyDescent="0.25">
      <c r="A4266" s="6" t="s">
        <v>4960</v>
      </c>
      <c r="B4266" s="6"/>
      <c r="C4266" s="26"/>
      <c r="D4266" s="15">
        <v>584</v>
      </c>
      <c r="G4266" s="32">
        <f t="shared" si="80"/>
        <v>0</v>
      </c>
    </row>
    <row r="4267" spans="1:7" x14ac:dyDescent="0.25">
      <c r="A4267" s="6" t="s">
        <v>4961</v>
      </c>
      <c r="B4267" s="6"/>
      <c r="C4267" s="26"/>
      <c r="D4267" s="15">
        <v>150</v>
      </c>
      <c r="G4267" s="32">
        <f t="shared" si="80"/>
        <v>0</v>
      </c>
    </row>
    <row r="4268" spans="1:7" x14ac:dyDescent="0.25">
      <c r="A4268" s="6" t="s">
        <v>4962</v>
      </c>
      <c r="B4268" s="6"/>
      <c r="C4268" s="26"/>
      <c r="D4268" s="15">
        <v>564</v>
      </c>
      <c r="G4268" s="32">
        <f t="shared" si="80"/>
        <v>0</v>
      </c>
    </row>
    <row r="4269" spans="1:7" x14ac:dyDescent="0.25">
      <c r="A4269" s="6" t="s">
        <v>4963</v>
      </c>
      <c r="B4269" s="6"/>
      <c r="C4269" s="26"/>
      <c r="D4269" s="15">
        <v>336</v>
      </c>
      <c r="G4269" s="32">
        <f t="shared" si="80"/>
        <v>0</v>
      </c>
    </row>
    <row r="4270" spans="1:7" x14ac:dyDescent="0.25">
      <c r="A4270" s="6" t="s">
        <v>4964</v>
      </c>
      <c r="B4270" s="6"/>
      <c r="C4270" s="26"/>
      <c r="D4270" s="15">
        <v>191</v>
      </c>
      <c r="G4270" s="32">
        <f t="shared" si="80"/>
        <v>0</v>
      </c>
    </row>
    <row r="4271" spans="1:7" x14ac:dyDescent="0.25">
      <c r="A4271" s="6" t="s">
        <v>4965</v>
      </c>
      <c r="B4271" s="6"/>
      <c r="C4271" s="26"/>
      <c r="D4271" s="15">
        <v>180</v>
      </c>
      <c r="G4271" s="32">
        <f t="shared" si="80"/>
        <v>0</v>
      </c>
    </row>
    <row r="4272" spans="1:7" x14ac:dyDescent="0.25">
      <c r="A4272" s="6" t="s">
        <v>4966</v>
      </c>
      <c r="B4272" s="6"/>
      <c r="C4272" s="26"/>
      <c r="D4272" s="15">
        <v>244</v>
      </c>
      <c r="G4272" s="32">
        <f t="shared" si="80"/>
        <v>0</v>
      </c>
    </row>
    <row r="4273" spans="1:7" x14ac:dyDescent="0.25">
      <c r="A4273" s="6" t="s">
        <v>4967</v>
      </c>
      <c r="B4273" s="6" t="s">
        <v>70</v>
      </c>
      <c r="C4273" s="26" t="s">
        <v>71</v>
      </c>
      <c r="D4273" s="15">
        <v>62</v>
      </c>
      <c r="G4273" s="32">
        <f t="shared" si="80"/>
        <v>0</v>
      </c>
    </row>
    <row r="4274" spans="1:7" x14ac:dyDescent="0.25">
      <c r="A4274" s="6" t="s">
        <v>4968</v>
      </c>
      <c r="B4274" s="6"/>
      <c r="C4274" s="26"/>
      <c r="D4274" s="15">
        <v>276</v>
      </c>
      <c r="G4274" s="32">
        <f t="shared" si="80"/>
        <v>0</v>
      </c>
    </row>
    <row r="4275" spans="1:7" x14ac:dyDescent="0.25">
      <c r="A4275" s="6" t="s">
        <v>4969</v>
      </c>
      <c r="B4275" s="6" t="s">
        <v>89</v>
      </c>
      <c r="C4275" s="26" t="s">
        <v>190</v>
      </c>
      <c r="D4275" s="15">
        <v>209</v>
      </c>
      <c r="G4275" s="32">
        <f t="shared" si="80"/>
        <v>0</v>
      </c>
    </row>
    <row r="4276" spans="1:7" x14ac:dyDescent="0.25">
      <c r="A4276" s="6" t="s">
        <v>4970</v>
      </c>
      <c r="B4276" s="6"/>
      <c r="C4276" s="26"/>
      <c r="D4276" s="15">
        <v>241</v>
      </c>
      <c r="G4276" s="32">
        <f t="shared" si="80"/>
        <v>0</v>
      </c>
    </row>
    <row r="4277" spans="1:7" x14ac:dyDescent="0.25">
      <c r="A4277" s="6" t="s">
        <v>4971</v>
      </c>
      <c r="B4277" s="6"/>
      <c r="C4277" s="26"/>
      <c r="D4277" s="15">
        <v>161</v>
      </c>
      <c r="G4277" s="32">
        <f t="shared" si="80"/>
        <v>0</v>
      </c>
    </row>
    <row r="4278" spans="1:7" x14ac:dyDescent="0.25">
      <c r="A4278" s="6" t="s">
        <v>4972</v>
      </c>
      <c r="B4278" s="6"/>
      <c r="C4278" s="26"/>
      <c r="D4278" s="15">
        <v>347</v>
      </c>
      <c r="G4278" s="32">
        <f t="shared" si="80"/>
        <v>0</v>
      </c>
    </row>
    <row r="4279" spans="1:7" x14ac:dyDescent="0.25">
      <c r="A4279" s="6" t="s">
        <v>4973</v>
      </c>
      <c r="B4279" s="6"/>
      <c r="C4279" s="26"/>
      <c r="D4279" s="15">
        <v>181</v>
      </c>
      <c r="G4279" s="32">
        <f t="shared" si="80"/>
        <v>0</v>
      </c>
    </row>
    <row r="4280" spans="1:7" x14ac:dyDescent="0.25">
      <c r="A4280" s="6" t="s">
        <v>4974</v>
      </c>
      <c r="B4280" s="6" t="s">
        <v>4975</v>
      </c>
      <c r="C4280" s="26" t="s">
        <v>2319</v>
      </c>
      <c r="D4280" s="15">
        <v>663</v>
      </c>
      <c r="G4280" s="32">
        <f t="shared" si="80"/>
        <v>0</v>
      </c>
    </row>
    <row r="4281" spans="1:7" x14ac:dyDescent="0.25">
      <c r="A4281" s="6" t="s">
        <v>4976</v>
      </c>
      <c r="B4281" s="6"/>
      <c r="C4281" s="26"/>
      <c r="D4281" s="15">
        <v>116.5</v>
      </c>
      <c r="G4281" s="32">
        <f t="shared" si="80"/>
        <v>0</v>
      </c>
    </row>
    <row r="4282" spans="1:7" x14ac:dyDescent="0.25">
      <c r="A4282" s="6" t="s">
        <v>4977</v>
      </c>
      <c r="B4282" s="6"/>
      <c r="C4282" s="26"/>
      <c r="D4282" s="15">
        <v>355</v>
      </c>
      <c r="G4282" s="32">
        <f t="shared" si="80"/>
        <v>0</v>
      </c>
    </row>
    <row r="4283" spans="1:7" x14ac:dyDescent="0.25">
      <c r="A4283" s="6" t="s">
        <v>4978</v>
      </c>
      <c r="B4283" s="6"/>
      <c r="C4283" s="26"/>
      <c r="D4283" s="15">
        <v>206.61</v>
      </c>
      <c r="G4283" s="32">
        <f t="shared" si="80"/>
        <v>0</v>
      </c>
    </row>
    <row r="4284" spans="1:7" x14ac:dyDescent="0.25">
      <c r="A4284" s="6" t="s">
        <v>4979</v>
      </c>
      <c r="B4284" s="6"/>
      <c r="C4284" s="26"/>
      <c r="D4284" s="15">
        <v>458</v>
      </c>
      <c r="G4284" s="32">
        <f t="shared" si="80"/>
        <v>0</v>
      </c>
    </row>
    <row r="4285" spans="1:7" x14ac:dyDescent="0.25">
      <c r="A4285" s="6" t="s">
        <v>4980</v>
      </c>
      <c r="B4285" s="6"/>
      <c r="C4285" s="26"/>
      <c r="D4285" s="15">
        <v>604</v>
      </c>
      <c r="G4285" s="32">
        <f t="shared" si="80"/>
        <v>0</v>
      </c>
    </row>
    <row r="4286" spans="1:7" x14ac:dyDescent="0.25">
      <c r="A4286" s="6" t="s">
        <v>4981</v>
      </c>
      <c r="B4286" s="6"/>
      <c r="C4286" s="26"/>
      <c r="D4286" s="15">
        <v>116.5</v>
      </c>
      <c r="G4286" s="32">
        <f t="shared" si="80"/>
        <v>0</v>
      </c>
    </row>
    <row r="4287" spans="1:7" x14ac:dyDescent="0.25">
      <c r="A4287" s="6" t="s">
        <v>4982</v>
      </c>
      <c r="B4287" s="6"/>
      <c r="C4287" s="26"/>
      <c r="D4287" s="15">
        <v>181</v>
      </c>
      <c r="G4287" s="32">
        <f t="shared" si="80"/>
        <v>0</v>
      </c>
    </row>
    <row r="4288" spans="1:7" x14ac:dyDescent="0.25">
      <c r="A4288" s="6" t="s">
        <v>4983</v>
      </c>
      <c r="B4288" s="6"/>
      <c r="C4288" s="26"/>
      <c r="D4288" s="15">
        <v>240</v>
      </c>
      <c r="G4288" s="32">
        <f t="shared" si="80"/>
        <v>0</v>
      </c>
    </row>
    <row r="4289" spans="1:7" x14ac:dyDescent="0.25">
      <c r="A4289" s="6" t="s">
        <v>4984</v>
      </c>
      <c r="B4289" s="6" t="s">
        <v>4985</v>
      </c>
      <c r="C4289" s="26" t="s">
        <v>4986</v>
      </c>
      <c r="D4289" s="15">
        <v>127</v>
      </c>
      <c r="G4289" s="32">
        <f t="shared" si="80"/>
        <v>0</v>
      </c>
    </row>
    <row r="4290" spans="1:7" x14ac:dyDescent="0.25">
      <c r="A4290" s="6" t="s">
        <v>4987</v>
      </c>
      <c r="B4290" s="6"/>
      <c r="C4290" s="26"/>
      <c r="D4290" s="15">
        <v>200</v>
      </c>
      <c r="G4290" s="32">
        <f t="shared" si="80"/>
        <v>0</v>
      </c>
    </row>
    <row r="4291" spans="1:7" x14ac:dyDescent="0.25">
      <c r="A4291" s="6" t="s">
        <v>4988</v>
      </c>
      <c r="B4291" s="6"/>
      <c r="C4291" s="26"/>
      <c r="D4291" s="15">
        <v>530</v>
      </c>
      <c r="G4291" s="32">
        <f t="shared" ref="G4291:G4354" si="81">SUMIF($B:$B,F4291,$D:$D)</f>
        <v>0</v>
      </c>
    </row>
    <row r="4292" spans="1:7" x14ac:dyDescent="0.25">
      <c r="A4292" s="6" t="s">
        <v>4989</v>
      </c>
      <c r="B4292" s="6"/>
      <c r="C4292" s="26"/>
      <c r="D4292" s="15">
        <v>257</v>
      </c>
      <c r="G4292" s="32">
        <f t="shared" si="81"/>
        <v>0</v>
      </c>
    </row>
    <row r="4293" spans="1:7" x14ac:dyDescent="0.25">
      <c r="A4293" s="6" t="s">
        <v>4990</v>
      </c>
      <c r="B4293" s="6" t="s">
        <v>4991</v>
      </c>
      <c r="C4293" s="26" t="s">
        <v>184</v>
      </c>
      <c r="D4293" s="15">
        <v>177</v>
      </c>
      <c r="G4293" s="32">
        <f t="shared" si="81"/>
        <v>0</v>
      </c>
    </row>
    <row r="4294" spans="1:7" x14ac:dyDescent="0.25">
      <c r="A4294" s="6" t="s">
        <v>4992</v>
      </c>
      <c r="B4294" s="6"/>
      <c r="C4294" s="26"/>
      <c r="D4294" s="15">
        <v>286</v>
      </c>
      <c r="G4294" s="32">
        <f t="shared" si="81"/>
        <v>0</v>
      </c>
    </row>
    <row r="4295" spans="1:7" x14ac:dyDescent="0.25">
      <c r="A4295" s="6" t="s">
        <v>4993</v>
      </c>
      <c r="B4295" s="6"/>
      <c r="C4295" s="26"/>
      <c r="D4295" s="15">
        <v>140</v>
      </c>
      <c r="G4295" s="32">
        <f t="shared" si="81"/>
        <v>0</v>
      </c>
    </row>
    <row r="4296" spans="1:7" x14ac:dyDescent="0.25">
      <c r="A4296" s="6" t="s">
        <v>4994</v>
      </c>
      <c r="B4296" s="6"/>
      <c r="C4296" s="26"/>
      <c r="D4296" s="15">
        <v>106</v>
      </c>
      <c r="G4296" s="32">
        <f t="shared" si="81"/>
        <v>0</v>
      </c>
    </row>
    <row r="4297" spans="1:7" x14ac:dyDescent="0.25">
      <c r="A4297" s="6" t="s">
        <v>4995</v>
      </c>
      <c r="B4297" s="6"/>
      <c r="C4297" s="26"/>
      <c r="D4297" s="15">
        <v>280</v>
      </c>
      <c r="G4297" s="32">
        <f t="shared" si="81"/>
        <v>0</v>
      </c>
    </row>
    <row r="4298" spans="1:7" x14ac:dyDescent="0.25">
      <c r="A4298" s="6" t="s">
        <v>4996</v>
      </c>
      <c r="B4298" s="6"/>
      <c r="C4298" s="26"/>
      <c r="D4298" s="15">
        <v>381</v>
      </c>
      <c r="G4298" s="32">
        <f t="shared" si="81"/>
        <v>0</v>
      </c>
    </row>
    <row r="4299" spans="1:7" x14ac:dyDescent="0.25">
      <c r="A4299" s="6" t="s">
        <v>4997</v>
      </c>
      <c r="B4299" s="6"/>
      <c r="C4299" s="26"/>
      <c r="D4299" s="15">
        <v>268</v>
      </c>
      <c r="G4299" s="32">
        <f t="shared" si="81"/>
        <v>0</v>
      </c>
    </row>
    <row r="4300" spans="1:7" x14ac:dyDescent="0.25">
      <c r="A4300" s="6" t="s">
        <v>4998</v>
      </c>
      <c r="B4300" s="6"/>
      <c r="C4300" s="26"/>
      <c r="D4300" s="15">
        <v>171</v>
      </c>
      <c r="G4300" s="32">
        <f t="shared" si="81"/>
        <v>0</v>
      </c>
    </row>
    <row r="4301" spans="1:7" x14ac:dyDescent="0.25">
      <c r="A4301" s="6" t="s">
        <v>4999</v>
      </c>
      <c r="B4301" s="6"/>
      <c r="C4301" s="26"/>
      <c r="D4301" s="15">
        <v>150</v>
      </c>
      <c r="G4301" s="32">
        <f t="shared" si="81"/>
        <v>0</v>
      </c>
    </row>
    <row r="4302" spans="1:7" x14ac:dyDescent="0.25">
      <c r="A4302" s="6" t="s">
        <v>5000</v>
      </c>
      <c r="B4302" s="6"/>
      <c r="C4302" s="26"/>
      <c r="D4302" s="15">
        <v>148</v>
      </c>
      <c r="G4302" s="32">
        <f t="shared" si="81"/>
        <v>0</v>
      </c>
    </row>
    <row r="4303" spans="1:7" x14ac:dyDescent="0.25">
      <c r="A4303" s="6" t="s">
        <v>5001</v>
      </c>
      <c r="B4303" s="6" t="s">
        <v>89</v>
      </c>
      <c r="C4303" s="26" t="s">
        <v>190</v>
      </c>
      <c r="D4303" s="15">
        <v>684</v>
      </c>
      <c r="G4303" s="32">
        <f t="shared" si="81"/>
        <v>0</v>
      </c>
    </row>
    <row r="4304" spans="1:7" x14ac:dyDescent="0.25">
      <c r="A4304" s="6" t="s">
        <v>5002</v>
      </c>
      <c r="B4304" s="6"/>
      <c r="C4304" s="26"/>
      <c r="D4304" s="15">
        <v>365.5</v>
      </c>
      <c r="G4304" s="32">
        <f t="shared" si="81"/>
        <v>0</v>
      </c>
    </row>
    <row r="4305" spans="1:7" x14ac:dyDescent="0.25">
      <c r="A4305" s="6" t="s">
        <v>5003</v>
      </c>
      <c r="B4305" s="6"/>
      <c r="C4305" s="26"/>
      <c r="D4305" s="15">
        <v>249</v>
      </c>
      <c r="G4305" s="32">
        <f t="shared" si="81"/>
        <v>0</v>
      </c>
    </row>
    <row r="4306" spans="1:7" x14ac:dyDescent="0.25">
      <c r="A4306" s="6" t="s">
        <v>5004</v>
      </c>
      <c r="B4306" s="6" t="s">
        <v>89</v>
      </c>
      <c r="C4306" s="26" t="s">
        <v>190</v>
      </c>
      <c r="D4306" s="15">
        <v>19</v>
      </c>
      <c r="G4306" s="32">
        <f t="shared" si="81"/>
        <v>0</v>
      </c>
    </row>
    <row r="4307" spans="1:7" x14ac:dyDescent="0.25">
      <c r="A4307" s="6" t="s">
        <v>5005</v>
      </c>
      <c r="B4307" s="6"/>
      <c r="C4307" s="26"/>
      <c r="D4307" s="15">
        <v>112</v>
      </c>
      <c r="G4307" s="32">
        <f t="shared" si="81"/>
        <v>0</v>
      </c>
    </row>
    <row r="4308" spans="1:7" x14ac:dyDescent="0.25">
      <c r="A4308" s="6" t="s">
        <v>5006</v>
      </c>
      <c r="B4308" s="6" t="s">
        <v>89</v>
      </c>
      <c r="C4308" s="26" t="s">
        <v>190</v>
      </c>
      <c r="D4308" s="15">
        <v>104</v>
      </c>
      <c r="G4308" s="32">
        <f t="shared" si="81"/>
        <v>0</v>
      </c>
    </row>
    <row r="4309" spans="1:7" x14ac:dyDescent="0.25">
      <c r="A4309" s="6" t="s">
        <v>5007</v>
      </c>
      <c r="B4309" s="6"/>
      <c r="C4309" s="26"/>
      <c r="D4309" s="15">
        <v>381</v>
      </c>
      <c r="G4309" s="32">
        <f t="shared" si="81"/>
        <v>0</v>
      </c>
    </row>
    <row r="4310" spans="1:7" x14ac:dyDescent="0.25">
      <c r="A4310" s="6" t="s">
        <v>5008</v>
      </c>
      <c r="B4310" s="6"/>
      <c r="C4310" s="26"/>
      <c r="D4310" s="15">
        <v>490</v>
      </c>
      <c r="G4310" s="32">
        <f t="shared" si="81"/>
        <v>0</v>
      </c>
    </row>
    <row r="4311" spans="1:7" x14ac:dyDescent="0.25">
      <c r="A4311" s="6" t="s">
        <v>5009</v>
      </c>
      <c r="B4311" s="6"/>
      <c r="C4311" s="26"/>
      <c r="D4311" s="15">
        <v>270</v>
      </c>
      <c r="G4311" s="32">
        <f t="shared" si="81"/>
        <v>0</v>
      </c>
    </row>
    <row r="4312" spans="1:7" x14ac:dyDescent="0.25">
      <c r="A4312" s="6" t="s">
        <v>5010</v>
      </c>
      <c r="B4312" s="6"/>
      <c r="C4312" s="26"/>
      <c r="D4312" s="15">
        <v>151</v>
      </c>
      <c r="G4312" s="32">
        <f t="shared" si="81"/>
        <v>0</v>
      </c>
    </row>
    <row r="4313" spans="1:7" x14ac:dyDescent="0.25">
      <c r="A4313" s="6" t="s">
        <v>5011</v>
      </c>
      <c r="B4313" s="6"/>
      <c r="C4313" s="26"/>
      <c r="D4313" s="15">
        <v>317</v>
      </c>
      <c r="G4313" s="32">
        <f t="shared" si="81"/>
        <v>0</v>
      </c>
    </row>
    <row r="4314" spans="1:7" x14ac:dyDescent="0.25">
      <c r="A4314" s="6" t="s">
        <v>5012</v>
      </c>
      <c r="B4314" s="6"/>
      <c r="C4314" s="26"/>
      <c r="D4314" s="15">
        <v>460</v>
      </c>
      <c r="G4314" s="32">
        <f t="shared" si="81"/>
        <v>0</v>
      </c>
    </row>
    <row r="4315" spans="1:7" x14ac:dyDescent="0.25">
      <c r="A4315" s="6" t="s">
        <v>5013</v>
      </c>
      <c r="B4315" s="6"/>
      <c r="C4315" s="26"/>
      <c r="D4315" s="15">
        <v>151</v>
      </c>
      <c r="G4315" s="32">
        <f t="shared" si="81"/>
        <v>0</v>
      </c>
    </row>
    <row r="4316" spans="1:7" x14ac:dyDescent="0.25">
      <c r="A4316" s="6" t="s">
        <v>5014</v>
      </c>
      <c r="B4316" s="6" t="s">
        <v>5015</v>
      </c>
      <c r="C4316" s="26" t="s">
        <v>5016</v>
      </c>
      <c r="D4316" s="15">
        <v>349</v>
      </c>
      <c r="G4316" s="32">
        <f t="shared" si="81"/>
        <v>0</v>
      </c>
    </row>
    <row r="4317" spans="1:7" x14ac:dyDescent="0.25">
      <c r="A4317" s="6" t="s">
        <v>5017</v>
      </c>
      <c r="B4317" s="6" t="s">
        <v>89</v>
      </c>
      <c r="C4317" s="26" t="s">
        <v>190</v>
      </c>
      <c r="D4317" s="15">
        <v>293</v>
      </c>
      <c r="G4317" s="32">
        <f t="shared" si="81"/>
        <v>0</v>
      </c>
    </row>
    <row r="4318" spans="1:7" x14ac:dyDescent="0.25">
      <c r="A4318" s="6" t="s">
        <v>5018</v>
      </c>
      <c r="B4318" s="6" t="s">
        <v>5019</v>
      </c>
      <c r="C4318" s="26" t="s">
        <v>320</v>
      </c>
      <c r="D4318" s="15">
        <v>203</v>
      </c>
      <c r="G4318" s="32">
        <f t="shared" si="81"/>
        <v>0</v>
      </c>
    </row>
    <row r="4319" spans="1:7" x14ac:dyDescent="0.25">
      <c r="A4319" s="6" t="s">
        <v>5020</v>
      </c>
      <c r="B4319" s="6"/>
      <c r="C4319" s="26"/>
      <c r="D4319" s="15">
        <v>206.5</v>
      </c>
      <c r="G4319" s="32">
        <f t="shared" si="81"/>
        <v>0</v>
      </c>
    </row>
    <row r="4320" spans="1:7" x14ac:dyDescent="0.25">
      <c r="A4320" s="6" t="s">
        <v>5021</v>
      </c>
      <c r="B4320" s="6"/>
      <c r="C4320" s="26"/>
      <c r="D4320" s="15">
        <v>180</v>
      </c>
      <c r="G4320" s="32">
        <f t="shared" si="81"/>
        <v>0</v>
      </c>
    </row>
    <row r="4321" spans="1:7" x14ac:dyDescent="0.25">
      <c r="A4321" s="6" t="s">
        <v>5022</v>
      </c>
      <c r="B4321" s="6"/>
      <c r="C4321" s="26"/>
      <c r="D4321" s="15">
        <v>180</v>
      </c>
      <c r="G4321" s="32">
        <f t="shared" si="81"/>
        <v>0</v>
      </c>
    </row>
    <row r="4322" spans="1:7" x14ac:dyDescent="0.25">
      <c r="A4322" s="6" t="s">
        <v>5023</v>
      </c>
      <c r="B4322" s="6"/>
      <c r="C4322" s="26"/>
      <c r="D4322" s="15">
        <v>455</v>
      </c>
      <c r="G4322" s="32">
        <f t="shared" si="81"/>
        <v>0</v>
      </c>
    </row>
    <row r="4323" spans="1:7" x14ac:dyDescent="0.25">
      <c r="A4323" s="6" t="s">
        <v>5024</v>
      </c>
      <c r="B4323" s="6"/>
      <c r="C4323" s="26"/>
      <c r="D4323" s="15">
        <v>201</v>
      </c>
      <c r="G4323" s="32">
        <f t="shared" si="81"/>
        <v>0</v>
      </c>
    </row>
    <row r="4324" spans="1:7" x14ac:dyDescent="0.25">
      <c r="A4324" s="6" t="s">
        <v>5025</v>
      </c>
      <c r="B4324" s="6"/>
      <c r="C4324" s="26"/>
      <c r="D4324" s="15">
        <v>206</v>
      </c>
      <c r="G4324" s="32">
        <f t="shared" si="81"/>
        <v>0</v>
      </c>
    </row>
    <row r="4325" spans="1:7" x14ac:dyDescent="0.25">
      <c r="A4325" s="6" t="s">
        <v>5026</v>
      </c>
      <c r="B4325" s="6"/>
      <c r="C4325" s="26"/>
      <c r="D4325" s="15">
        <v>230</v>
      </c>
      <c r="G4325" s="32">
        <f t="shared" si="81"/>
        <v>0</v>
      </c>
    </row>
    <row r="4326" spans="1:7" x14ac:dyDescent="0.25">
      <c r="A4326" s="6" t="s">
        <v>5027</v>
      </c>
      <c r="B4326" s="6"/>
      <c r="C4326" s="26"/>
      <c r="D4326" s="15">
        <v>426</v>
      </c>
      <c r="G4326" s="32">
        <f t="shared" si="81"/>
        <v>0</v>
      </c>
    </row>
    <row r="4327" spans="1:7" x14ac:dyDescent="0.25">
      <c r="A4327" s="6" t="s">
        <v>5028</v>
      </c>
      <c r="B4327" s="6"/>
      <c r="C4327" s="26"/>
      <c r="D4327" s="15">
        <v>381</v>
      </c>
      <c r="G4327" s="32">
        <f t="shared" si="81"/>
        <v>0</v>
      </c>
    </row>
    <row r="4328" spans="1:7" x14ac:dyDescent="0.25">
      <c r="A4328" s="6" t="s">
        <v>5029</v>
      </c>
      <c r="B4328" s="6"/>
      <c r="C4328" s="26"/>
      <c r="D4328" s="15">
        <v>345</v>
      </c>
      <c r="G4328" s="32">
        <f t="shared" si="81"/>
        <v>0</v>
      </c>
    </row>
    <row r="4329" spans="1:7" x14ac:dyDescent="0.25">
      <c r="A4329" s="6" t="s">
        <v>5030</v>
      </c>
      <c r="B4329" s="6"/>
      <c r="C4329" s="26"/>
      <c r="D4329" s="15">
        <v>330.5</v>
      </c>
      <c r="G4329" s="32">
        <f t="shared" si="81"/>
        <v>0</v>
      </c>
    </row>
    <row r="4330" spans="1:7" x14ac:dyDescent="0.25">
      <c r="A4330" s="6" t="s">
        <v>5031</v>
      </c>
      <c r="B4330" s="6"/>
      <c r="C4330" s="26"/>
      <c r="D4330" s="15">
        <v>220</v>
      </c>
      <c r="G4330" s="32">
        <f t="shared" si="81"/>
        <v>0</v>
      </c>
    </row>
    <row r="4331" spans="1:7" x14ac:dyDescent="0.25">
      <c r="A4331" s="6" t="s">
        <v>5032</v>
      </c>
      <c r="B4331" s="6"/>
      <c r="C4331" s="26"/>
      <c r="D4331" s="15">
        <v>131</v>
      </c>
      <c r="G4331" s="32">
        <f t="shared" si="81"/>
        <v>0</v>
      </c>
    </row>
    <row r="4332" spans="1:7" x14ac:dyDescent="0.25">
      <c r="A4332" s="6" t="s">
        <v>5033</v>
      </c>
      <c r="B4332" s="6"/>
      <c r="C4332" s="26"/>
      <c r="D4332" s="15">
        <v>131</v>
      </c>
      <c r="G4332" s="32">
        <f t="shared" si="81"/>
        <v>0</v>
      </c>
    </row>
    <row r="4333" spans="1:7" x14ac:dyDescent="0.25">
      <c r="A4333" s="6" t="s">
        <v>5034</v>
      </c>
      <c r="B4333" s="6"/>
      <c r="C4333" s="26"/>
      <c r="D4333" s="15">
        <v>161</v>
      </c>
      <c r="G4333" s="32">
        <f t="shared" si="81"/>
        <v>0</v>
      </c>
    </row>
    <row r="4334" spans="1:7" x14ac:dyDescent="0.25">
      <c r="A4334" s="6" t="s">
        <v>5035</v>
      </c>
      <c r="B4334" s="6" t="s">
        <v>89</v>
      </c>
      <c r="C4334" s="26" t="s">
        <v>190</v>
      </c>
      <c r="D4334" s="15">
        <v>104</v>
      </c>
      <c r="G4334" s="32">
        <f t="shared" si="81"/>
        <v>0</v>
      </c>
    </row>
    <row r="4335" spans="1:7" x14ac:dyDescent="0.25">
      <c r="A4335" s="6" t="s">
        <v>5036</v>
      </c>
      <c r="B4335" s="6" t="s">
        <v>3104</v>
      </c>
      <c r="C4335" s="26" t="s">
        <v>3105</v>
      </c>
      <c r="D4335" s="15">
        <v>198</v>
      </c>
      <c r="G4335" s="32">
        <f t="shared" si="81"/>
        <v>0</v>
      </c>
    </row>
    <row r="4336" spans="1:7" x14ac:dyDescent="0.25">
      <c r="A4336" s="6" t="s">
        <v>5037</v>
      </c>
      <c r="B4336" s="6" t="s">
        <v>5038</v>
      </c>
      <c r="C4336" s="26" t="s">
        <v>5039</v>
      </c>
      <c r="D4336" s="15">
        <v>216</v>
      </c>
      <c r="G4336" s="32">
        <f t="shared" si="81"/>
        <v>0</v>
      </c>
    </row>
    <row r="4337" spans="1:7" x14ac:dyDescent="0.25">
      <c r="A4337" s="6" t="s">
        <v>5040</v>
      </c>
      <c r="B4337" s="6"/>
      <c r="C4337" s="26"/>
      <c r="D4337" s="15">
        <v>355</v>
      </c>
      <c r="G4337" s="32">
        <f t="shared" si="81"/>
        <v>0</v>
      </c>
    </row>
    <row r="4338" spans="1:7" x14ac:dyDescent="0.25">
      <c r="A4338" s="6" t="s">
        <v>5041</v>
      </c>
      <c r="B4338" s="6"/>
      <c r="C4338" s="26"/>
      <c r="D4338" s="15">
        <v>304</v>
      </c>
      <c r="G4338" s="32">
        <f t="shared" si="81"/>
        <v>0</v>
      </c>
    </row>
    <row r="4339" spans="1:7" x14ac:dyDescent="0.25">
      <c r="A4339" s="6" t="s">
        <v>5042</v>
      </c>
      <c r="B4339" s="6" t="s">
        <v>89</v>
      </c>
      <c r="C4339" s="26" t="s">
        <v>190</v>
      </c>
      <c r="D4339" s="15">
        <v>62</v>
      </c>
      <c r="G4339" s="32">
        <f t="shared" si="81"/>
        <v>0</v>
      </c>
    </row>
    <row r="4340" spans="1:7" x14ac:dyDescent="0.25">
      <c r="A4340" s="6" t="s">
        <v>5043</v>
      </c>
      <c r="B4340" s="6"/>
      <c r="C4340" s="26"/>
      <c r="D4340" s="15">
        <v>331</v>
      </c>
      <c r="G4340" s="32">
        <f t="shared" si="81"/>
        <v>0</v>
      </c>
    </row>
    <row r="4341" spans="1:7" x14ac:dyDescent="0.25">
      <c r="A4341" s="6" t="s">
        <v>5044</v>
      </c>
      <c r="B4341" s="6"/>
      <c r="C4341" s="26"/>
      <c r="D4341" s="15">
        <v>680</v>
      </c>
      <c r="G4341" s="32">
        <f t="shared" si="81"/>
        <v>0</v>
      </c>
    </row>
    <row r="4342" spans="1:7" x14ac:dyDescent="0.25">
      <c r="A4342" s="6" t="s">
        <v>5045</v>
      </c>
      <c r="B4342" s="6" t="s">
        <v>89</v>
      </c>
      <c r="C4342" s="26" t="s">
        <v>190</v>
      </c>
      <c r="D4342" s="15">
        <v>198</v>
      </c>
      <c r="G4342" s="32">
        <f t="shared" si="81"/>
        <v>0</v>
      </c>
    </row>
    <row r="4343" spans="1:7" x14ac:dyDescent="0.25">
      <c r="A4343" s="6" t="s">
        <v>5046</v>
      </c>
      <c r="B4343" s="6" t="s">
        <v>89</v>
      </c>
      <c r="C4343" s="26" t="s">
        <v>190</v>
      </c>
      <c r="D4343" s="15">
        <v>248</v>
      </c>
      <c r="G4343" s="32">
        <f t="shared" si="81"/>
        <v>0</v>
      </c>
    </row>
    <row r="4344" spans="1:7" x14ac:dyDescent="0.25">
      <c r="A4344" s="6" t="s">
        <v>5047</v>
      </c>
      <c r="B4344" s="6" t="s">
        <v>5049</v>
      </c>
      <c r="C4344" s="26" t="s">
        <v>4036</v>
      </c>
      <c r="D4344" s="15">
        <v>511</v>
      </c>
      <c r="G4344" s="32">
        <f t="shared" si="81"/>
        <v>0</v>
      </c>
    </row>
    <row r="4345" spans="1:7" x14ac:dyDescent="0.25">
      <c r="A4345" s="6" t="s">
        <v>5050</v>
      </c>
      <c r="B4345" s="6" t="s">
        <v>89</v>
      </c>
      <c r="C4345" s="26" t="s">
        <v>190</v>
      </c>
      <c r="D4345" s="15">
        <v>272</v>
      </c>
      <c r="G4345" s="32">
        <f t="shared" si="81"/>
        <v>0</v>
      </c>
    </row>
    <row r="4346" spans="1:7" x14ac:dyDescent="0.25">
      <c r="A4346" s="6" t="s">
        <v>5051</v>
      </c>
      <c r="B4346" s="6" t="s">
        <v>89</v>
      </c>
      <c r="C4346" s="26" t="s">
        <v>190</v>
      </c>
      <c r="D4346" s="15">
        <v>167</v>
      </c>
      <c r="G4346" s="32">
        <f t="shared" si="81"/>
        <v>0</v>
      </c>
    </row>
    <row r="4347" spans="1:7" x14ac:dyDescent="0.25">
      <c r="A4347" s="6" t="s">
        <v>5052</v>
      </c>
      <c r="B4347" s="6" t="s">
        <v>89</v>
      </c>
      <c r="C4347" s="26" t="s">
        <v>190</v>
      </c>
      <c r="D4347" s="15">
        <v>167</v>
      </c>
      <c r="G4347" s="32">
        <f t="shared" si="81"/>
        <v>0</v>
      </c>
    </row>
    <row r="4348" spans="1:7" x14ac:dyDescent="0.25">
      <c r="A4348" s="6" t="s">
        <v>5053</v>
      </c>
      <c r="B4348" s="6" t="s">
        <v>2661</v>
      </c>
      <c r="C4348" s="26" t="s">
        <v>2662</v>
      </c>
      <c r="D4348" s="15">
        <v>45</v>
      </c>
      <c r="G4348" s="32">
        <f t="shared" si="81"/>
        <v>0</v>
      </c>
    </row>
    <row r="4349" spans="1:7" x14ac:dyDescent="0.25">
      <c r="A4349" s="6" t="s">
        <v>5054</v>
      </c>
      <c r="B4349" s="6"/>
      <c r="C4349" s="26"/>
      <c r="D4349" s="15">
        <v>130</v>
      </c>
      <c r="G4349" s="32">
        <f t="shared" si="81"/>
        <v>0</v>
      </c>
    </row>
    <row r="4350" spans="1:7" x14ac:dyDescent="0.25">
      <c r="A4350" s="6" t="s">
        <v>5055</v>
      </c>
      <c r="B4350" s="6"/>
      <c r="C4350" s="26"/>
      <c r="D4350" s="15">
        <v>180</v>
      </c>
      <c r="G4350" s="32">
        <f t="shared" si="81"/>
        <v>0</v>
      </c>
    </row>
    <row r="4351" spans="1:7" x14ac:dyDescent="0.25">
      <c r="A4351" s="6" t="s">
        <v>5056</v>
      </c>
      <c r="B4351" s="6"/>
      <c r="C4351" s="26"/>
      <c r="D4351" s="15">
        <v>312</v>
      </c>
      <c r="G4351" s="32">
        <f t="shared" si="81"/>
        <v>0</v>
      </c>
    </row>
    <row r="4352" spans="1:7" x14ac:dyDescent="0.25">
      <c r="A4352" s="6" t="s">
        <v>5057</v>
      </c>
      <c r="B4352" s="6"/>
      <c r="C4352" s="26"/>
      <c r="D4352" s="15">
        <v>270</v>
      </c>
      <c r="G4352" s="32">
        <f t="shared" si="81"/>
        <v>0</v>
      </c>
    </row>
    <row r="4353" spans="1:7" x14ac:dyDescent="0.25">
      <c r="A4353" s="6" t="s">
        <v>5058</v>
      </c>
      <c r="B4353" s="6"/>
      <c r="C4353" s="26"/>
      <c r="D4353" s="15">
        <v>484</v>
      </c>
      <c r="G4353" s="32">
        <f t="shared" si="81"/>
        <v>0</v>
      </c>
    </row>
    <row r="4354" spans="1:7" x14ac:dyDescent="0.25">
      <c r="A4354" s="6" t="s">
        <v>5059</v>
      </c>
      <c r="B4354" s="6"/>
      <c r="C4354" s="26"/>
      <c r="D4354" s="15">
        <v>356</v>
      </c>
      <c r="G4354" s="32">
        <f t="shared" si="81"/>
        <v>0</v>
      </c>
    </row>
    <row r="4355" spans="1:7" x14ac:dyDescent="0.25">
      <c r="A4355" s="6" t="s">
        <v>5060</v>
      </c>
      <c r="B4355" s="6"/>
      <c r="C4355" s="26"/>
      <c r="D4355" s="15">
        <v>160</v>
      </c>
      <c r="G4355" s="32">
        <f t="shared" ref="G4355:G4418" si="82">SUMIF($B:$B,F4355,$D:$D)</f>
        <v>0</v>
      </c>
    </row>
    <row r="4356" spans="1:7" x14ac:dyDescent="0.25">
      <c r="A4356" s="6" t="s">
        <v>5061</v>
      </c>
      <c r="B4356" s="6"/>
      <c r="C4356" s="26"/>
      <c r="D4356" s="15">
        <v>151</v>
      </c>
      <c r="G4356" s="32">
        <f t="shared" si="82"/>
        <v>0</v>
      </c>
    </row>
    <row r="4357" spans="1:7" x14ac:dyDescent="0.25">
      <c r="A4357" s="6" t="s">
        <v>5062</v>
      </c>
      <c r="B4357" s="6"/>
      <c r="C4357" s="26"/>
      <c r="D4357" s="15">
        <v>374.66</v>
      </c>
      <c r="G4357" s="32">
        <f t="shared" si="82"/>
        <v>0</v>
      </c>
    </row>
    <row r="4358" spans="1:7" x14ac:dyDescent="0.25">
      <c r="A4358" s="6" t="s">
        <v>5063</v>
      </c>
      <c r="B4358" s="6"/>
      <c r="C4358" s="26"/>
      <c r="D4358" s="15">
        <v>373</v>
      </c>
      <c r="G4358" s="32">
        <f t="shared" si="82"/>
        <v>0</v>
      </c>
    </row>
    <row r="4359" spans="1:7" x14ac:dyDescent="0.25">
      <c r="A4359" s="6" t="s">
        <v>5064</v>
      </c>
      <c r="B4359" s="6"/>
      <c r="C4359" s="26"/>
      <c r="D4359" s="15">
        <v>131</v>
      </c>
      <c r="G4359" s="32">
        <f t="shared" si="82"/>
        <v>0</v>
      </c>
    </row>
    <row r="4360" spans="1:7" x14ac:dyDescent="0.25">
      <c r="A4360" s="6" t="s">
        <v>5065</v>
      </c>
      <c r="B4360" s="6"/>
      <c r="C4360" s="26"/>
      <c r="D4360" s="15">
        <v>454</v>
      </c>
      <c r="G4360" s="32">
        <f t="shared" si="82"/>
        <v>0</v>
      </c>
    </row>
    <row r="4361" spans="1:7" x14ac:dyDescent="0.25">
      <c r="A4361" s="6" t="s">
        <v>5066</v>
      </c>
      <c r="B4361" s="6" t="s">
        <v>89</v>
      </c>
      <c r="C4361" s="26" t="s">
        <v>190</v>
      </c>
      <c r="D4361" s="15">
        <v>376</v>
      </c>
      <c r="G4361" s="32">
        <f t="shared" si="82"/>
        <v>0</v>
      </c>
    </row>
    <row r="4362" spans="1:7" x14ac:dyDescent="0.25">
      <c r="A4362" s="6" t="s">
        <v>5067</v>
      </c>
      <c r="B4362" s="6"/>
      <c r="C4362" s="26"/>
      <c r="D4362" s="15">
        <v>429</v>
      </c>
      <c r="G4362" s="32">
        <f t="shared" si="82"/>
        <v>0</v>
      </c>
    </row>
    <row r="4363" spans="1:7" x14ac:dyDescent="0.25">
      <c r="A4363" s="6" t="s">
        <v>5068</v>
      </c>
      <c r="B4363" s="6" t="s">
        <v>5069</v>
      </c>
      <c r="C4363" s="26" t="s">
        <v>5070</v>
      </c>
      <c r="D4363" s="15">
        <v>593</v>
      </c>
      <c r="G4363" s="32">
        <f t="shared" si="82"/>
        <v>0</v>
      </c>
    </row>
    <row r="4364" spans="1:7" x14ac:dyDescent="0.25">
      <c r="A4364" s="6" t="s">
        <v>5071</v>
      </c>
      <c r="B4364" s="6"/>
      <c r="C4364" s="26"/>
      <c r="D4364" s="15">
        <v>161</v>
      </c>
      <c r="G4364" s="32">
        <f t="shared" si="82"/>
        <v>0</v>
      </c>
    </row>
    <row r="4365" spans="1:7" x14ac:dyDescent="0.25">
      <c r="A4365" s="6" t="s">
        <v>5072</v>
      </c>
      <c r="B4365" s="6"/>
      <c r="C4365" s="26"/>
      <c r="D4365" s="15">
        <v>381</v>
      </c>
      <c r="G4365" s="32">
        <f t="shared" si="82"/>
        <v>0</v>
      </c>
    </row>
    <row r="4366" spans="1:7" x14ac:dyDescent="0.25">
      <c r="A4366" s="6" t="s">
        <v>5073</v>
      </c>
      <c r="B4366" s="6"/>
      <c r="C4366" s="26"/>
      <c r="D4366" s="15">
        <v>151</v>
      </c>
      <c r="G4366" s="32">
        <f t="shared" si="82"/>
        <v>0</v>
      </c>
    </row>
    <row r="4367" spans="1:7" x14ac:dyDescent="0.25">
      <c r="A4367" s="6" t="s">
        <v>5074</v>
      </c>
      <c r="B4367" s="6"/>
      <c r="C4367" s="26"/>
      <c r="D4367" s="15">
        <v>889.66</v>
      </c>
      <c r="G4367" s="32">
        <f t="shared" si="82"/>
        <v>0</v>
      </c>
    </row>
    <row r="4368" spans="1:7" x14ac:dyDescent="0.25">
      <c r="A4368" s="6" t="s">
        <v>5075</v>
      </c>
      <c r="B4368" s="6"/>
      <c r="C4368" s="26"/>
      <c r="D4368" s="15">
        <v>161</v>
      </c>
      <c r="G4368" s="32">
        <f t="shared" si="82"/>
        <v>0</v>
      </c>
    </row>
    <row r="4369" spans="1:7" x14ac:dyDescent="0.25">
      <c r="A4369" s="6" t="s">
        <v>5076</v>
      </c>
      <c r="B4369" s="6"/>
      <c r="C4369" s="26"/>
      <c r="D4369" s="15">
        <v>160</v>
      </c>
      <c r="G4369" s="32">
        <f t="shared" si="82"/>
        <v>0</v>
      </c>
    </row>
    <row r="4370" spans="1:7" x14ac:dyDescent="0.25">
      <c r="A4370" s="6" t="s">
        <v>5077</v>
      </c>
      <c r="B4370" s="6" t="s">
        <v>89</v>
      </c>
      <c r="C4370" s="26" t="s">
        <v>190</v>
      </c>
      <c r="D4370" s="15">
        <v>925</v>
      </c>
      <c r="G4370" s="32">
        <f t="shared" si="82"/>
        <v>0</v>
      </c>
    </row>
    <row r="4371" spans="1:7" x14ac:dyDescent="0.25">
      <c r="A4371" s="6" t="s">
        <v>5078</v>
      </c>
      <c r="B4371" s="6" t="s">
        <v>89</v>
      </c>
      <c r="C4371" s="26" t="s">
        <v>190</v>
      </c>
      <c r="D4371" s="15">
        <v>775</v>
      </c>
      <c r="G4371" s="32">
        <f t="shared" si="82"/>
        <v>0</v>
      </c>
    </row>
    <row r="4372" spans="1:7" x14ac:dyDescent="0.25">
      <c r="A4372" s="6" t="s">
        <v>5079</v>
      </c>
      <c r="B4372" s="6"/>
      <c r="C4372" s="26"/>
      <c r="D4372" s="15">
        <v>180</v>
      </c>
      <c r="G4372" s="32">
        <f t="shared" si="82"/>
        <v>0</v>
      </c>
    </row>
    <row r="4373" spans="1:7" x14ac:dyDescent="0.25">
      <c r="A4373" s="6" t="s">
        <v>5080</v>
      </c>
      <c r="B4373" s="6" t="s">
        <v>89</v>
      </c>
      <c r="C4373" s="26" t="s">
        <v>190</v>
      </c>
      <c r="D4373" s="15">
        <v>62</v>
      </c>
      <c r="G4373" s="32">
        <f t="shared" si="82"/>
        <v>0</v>
      </c>
    </row>
    <row r="4374" spans="1:7" x14ac:dyDescent="0.25">
      <c r="A4374" s="6" t="s">
        <v>5081</v>
      </c>
      <c r="B4374" s="6"/>
      <c r="C4374" s="26"/>
      <c r="D4374" s="15">
        <v>405.5</v>
      </c>
      <c r="G4374" s="32">
        <f t="shared" si="82"/>
        <v>0</v>
      </c>
    </row>
    <row r="4375" spans="1:7" x14ac:dyDescent="0.25">
      <c r="A4375" s="6" t="s">
        <v>5082</v>
      </c>
      <c r="B4375" s="6" t="s">
        <v>89</v>
      </c>
      <c r="C4375" s="26" t="s">
        <v>190</v>
      </c>
      <c r="D4375" s="15">
        <v>198</v>
      </c>
      <c r="G4375" s="32">
        <f t="shared" si="82"/>
        <v>0</v>
      </c>
    </row>
    <row r="4376" spans="1:7" x14ac:dyDescent="0.25">
      <c r="A4376" s="6" t="s">
        <v>5083</v>
      </c>
      <c r="B4376" s="6"/>
      <c r="C4376" s="26"/>
      <c r="D4376" s="15">
        <v>205</v>
      </c>
      <c r="G4376" s="32">
        <f t="shared" si="82"/>
        <v>0</v>
      </c>
    </row>
    <row r="4377" spans="1:7" x14ac:dyDescent="0.25">
      <c r="A4377" s="6" t="s">
        <v>5084</v>
      </c>
      <c r="B4377" s="6"/>
      <c r="C4377" s="26"/>
      <c r="D4377" s="15">
        <v>206</v>
      </c>
      <c r="G4377" s="32">
        <f t="shared" si="82"/>
        <v>0</v>
      </c>
    </row>
    <row r="4378" spans="1:7" x14ac:dyDescent="0.25">
      <c r="A4378" s="6" t="s">
        <v>5085</v>
      </c>
      <c r="B4378" s="6" t="s">
        <v>89</v>
      </c>
      <c r="C4378" s="26" t="s">
        <v>190</v>
      </c>
      <c r="D4378" s="15">
        <v>62</v>
      </c>
      <c r="G4378" s="32">
        <f t="shared" si="82"/>
        <v>0</v>
      </c>
    </row>
    <row r="4379" spans="1:7" x14ac:dyDescent="0.25">
      <c r="A4379" s="6" t="s">
        <v>5086</v>
      </c>
      <c r="B4379" s="6"/>
      <c r="C4379" s="26"/>
      <c r="D4379" s="15">
        <v>510</v>
      </c>
      <c r="G4379" s="32">
        <f t="shared" si="82"/>
        <v>0</v>
      </c>
    </row>
    <row r="4380" spans="1:7" x14ac:dyDescent="0.25">
      <c r="A4380" s="6" t="s">
        <v>5087</v>
      </c>
      <c r="B4380" s="6"/>
      <c r="C4380" s="26"/>
      <c r="D4380" s="15">
        <v>151</v>
      </c>
      <c r="G4380" s="32">
        <f t="shared" si="82"/>
        <v>0</v>
      </c>
    </row>
    <row r="4381" spans="1:7" x14ac:dyDescent="0.25">
      <c r="A4381" s="6" t="s">
        <v>5088</v>
      </c>
      <c r="B4381" s="6"/>
      <c r="C4381" s="26"/>
      <c r="D4381" s="15">
        <v>131</v>
      </c>
      <c r="G4381" s="32">
        <f t="shared" si="82"/>
        <v>0</v>
      </c>
    </row>
    <row r="4382" spans="1:7" x14ac:dyDescent="0.25">
      <c r="A4382" s="6" t="s">
        <v>5089</v>
      </c>
      <c r="B4382" s="6"/>
      <c r="C4382" s="26"/>
      <c r="D4382" s="15">
        <v>387</v>
      </c>
      <c r="G4382" s="32">
        <f t="shared" si="82"/>
        <v>0</v>
      </c>
    </row>
    <row r="4383" spans="1:7" x14ac:dyDescent="0.25">
      <c r="A4383" s="6" t="s">
        <v>5090</v>
      </c>
      <c r="B4383" s="6"/>
      <c r="C4383" s="26"/>
      <c r="D4383" s="15">
        <v>290</v>
      </c>
      <c r="G4383" s="32">
        <f t="shared" si="82"/>
        <v>0</v>
      </c>
    </row>
    <row r="4384" spans="1:7" x14ac:dyDescent="0.25">
      <c r="A4384" s="6" t="s">
        <v>5091</v>
      </c>
      <c r="B4384" s="6"/>
      <c r="C4384" s="26"/>
      <c r="D4384" s="15">
        <v>404</v>
      </c>
      <c r="G4384" s="32">
        <f t="shared" si="82"/>
        <v>0</v>
      </c>
    </row>
    <row r="4385" spans="1:7" x14ac:dyDescent="0.25">
      <c r="A4385" s="6" t="s">
        <v>5092</v>
      </c>
      <c r="B4385" s="6" t="s">
        <v>89</v>
      </c>
      <c r="C4385" s="26" t="s">
        <v>190</v>
      </c>
      <c r="D4385" s="15">
        <v>230</v>
      </c>
      <c r="G4385" s="32">
        <f t="shared" si="82"/>
        <v>0</v>
      </c>
    </row>
    <row r="4386" spans="1:7" x14ac:dyDescent="0.25">
      <c r="A4386" s="6" t="s">
        <v>5093</v>
      </c>
      <c r="B4386" s="6" t="s">
        <v>89</v>
      </c>
      <c r="C4386" s="26" t="s">
        <v>190</v>
      </c>
      <c r="D4386" s="15">
        <v>251</v>
      </c>
      <c r="G4386" s="32">
        <f t="shared" si="82"/>
        <v>0</v>
      </c>
    </row>
    <row r="4387" spans="1:7" x14ac:dyDescent="0.25">
      <c r="A4387" s="6" t="s">
        <v>5094</v>
      </c>
      <c r="B4387" s="6" t="s">
        <v>89</v>
      </c>
      <c r="C4387" s="26" t="s">
        <v>190</v>
      </c>
      <c r="D4387" s="15">
        <v>177</v>
      </c>
      <c r="G4387" s="32">
        <f t="shared" si="82"/>
        <v>0</v>
      </c>
    </row>
    <row r="4388" spans="1:7" x14ac:dyDescent="0.25">
      <c r="A4388" s="6" t="s">
        <v>5096</v>
      </c>
      <c r="B4388" s="6" t="s">
        <v>89</v>
      </c>
      <c r="C4388" s="26" t="s">
        <v>190</v>
      </c>
      <c r="D4388" s="15">
        <v>188</v>
      </c>
      <c r="G4388" s="32">
        <f t="shared" si="82"/>
        <v>0</v>
      </c>
    </row>
    <row r="4389" spans="1:7" x14ac:dyDescent="0.25">
      <c r="A4389" s="6" t="s">
        <v>5098</v>
      </c>
      <c r="B4389" s="6"/>
      <c r="C4389" s="26"/>
      <c r="D4389" s="15">
        <v>180</v>
      </c>
      <c r="G4389" s="32">
        <f t="shared" si="82"/>
        <v>0</v>
      </c>
    </row>
    <row r="4390" spans="1:7" x14ac:dyDescent="0.25">
      <c r="A4390" s="6" t="s">
        <v>5099</v>
      </c>
      <c r="B4390" s="6"/>
      <c r="C4390" s="26"/>
      <c r="D4390" s="15">
        <v>326</v>
      </c>
      <c r="G4390" s="32">
        <f t="shared" si="82"/>
        <v>0</v>
      </c>
    </row>
    <row r="4391" spans="1:7" x14ac:dyDescent="0.25">
      <c r="A4391" s="6" t="s">
        <v>5100</v>
      </c>
      <c r="B4391" s="6" t="s">
        <v>89</v>
      </c>
      <c r="C4391" s="26" t="s">
        <v>190</v>
      </c>
      <c r="D4391" s="15">
        <v>333</v>
      </c>
      <c r="G4391" s="32">
        <f t="shared" si="82"/>
        <v>0</v>
      </c>
    </row>
    <row r="4392" spans="1:7" x14ac:dyDescent="0.25">
      <c r="A4392" s="6" t="s">
        <v>5101</v>
      </c>
      <c r="B4392" s="6"/>
      <c r="C4392" s="26"/>
      <c r="D4392" s="15">
        <v>445</v>
      </c>
      <c r="G4392" s="32">
        <f t="shared" si="82"/>
        <v>0</v>
      </c>
    </row>
    <row r="4393" spans="1:7" x14ac:dyDescent="0.25">
      <c r="A4393" s="6" t="s">
        <v>5102</v>
      </c>
      <c r="B4393" s="6" t="s">
        <v>89</v>
      </c>
      <c r="C4393" s="26" t="s">
        <v>190</v>
      </c>
      <c r="D4393" s="15">
        <v>62</v>
      </c>
      <c r="G4393" s="32">
        <f t="shared" si="82"/>
        <v>0</v>
      </c>
    </row>
    <row r="4394" spans="1:7" x14ac:dyDescent="0.25">
      <c r="A4394" s="6" t="s">
        <v>5103</v>
      </c>
      <c r="B4394" s="6"/>
      <c r="C4394" s="26"/>
      <c r="D4394" s="15">
        <v>260</v>
      </c>
      <c r="G4394" s="32">
        <f t="shared" si="82"/>
        <v>0</v>
      </c>
    </row>
    <row r="4395" spans="1:7" x14ac:dyDescent="0.25">
      <c r="A4395" s="6" t="s">
        <v>5104</v>
      </c>
      <c r="B4395" s="6"/>
      <c r="C4395" s="26"/>
      <c r="D4395" s="15">
        <v>205</v>
      </c>
      <c r="G4395" s="32">
        <f t="shared" si="82"/>
        <v>0</v>
      </c>
    </row>
    <row r="4396" spans="1:7" x14ac:dyDescent="0.25">
      <c r="A4396" s="6" t="s">
        <v>5105</v>
      </c>
      <c r="B4396" s="6"/>
      <c r="C4396" s="26"/>
      <c r="D4396" s="15">
        <v>348</v>
      </c>
      <c r="G4396" s="32">
        <f t="shared" si="82"/>
        <v>0</v>
      </c>
    </row>
    <row r="4397" spans="1:7" x14ac:dyDescent="0.25">
      <c r="A4397" s="6" t="s">
        <v>5106</v>
      </c>
      <c r="B4397" s="6"/>
      <c r="C4397" s="26"/>
      <c r="D4397" s="15">
        <v>413</v>
      </c>
      <c r="G4397" s="32">
        <f t="shared" si="82"/>
        <v>0</v>
      </c>
    </row>
    <row r="4398" spans="1:7" x14ac:dyDescent="0.25">
      <c r="A4398" s="6" t="s">
        <v>5107</v>
      </c>
      <c r="B4398" s="6"/>
      <c r="C4398" s="26"/>
      <c r="D4398" s="15">
        <v>210</v>
      </c>
      <c r="G4398" s="32">
        <f t="shared" si="82"/>
        <v>0</v>
      </c>
    </row>
    <row r="4399" spans="1:7" x14ac:dyDescent="0.25">
      <c r="A4399" s="6" t="s">
        <v>5108</v>
      </c>
      <c r="B4399" s="6"/>
      <c r="C4399" s="26"/>
      <c r="D4399" s="15">
        <v>111.5</v>
      </c>
      <c r="G4399" s="32">
        <f t="shared" si="82"/>
        <v>0</v>
      </c>
    </row>
    <row r="4400" spans="1:7" x14ac:dyDescent="0.25">
      <c r="A4400" s="6" t="s">
        <v>5109</v>
      </c>
      <c r="B4400" s="6"/>
      <c r="C4400" s="26"/>
      <c r="D4400" s="15">
        <v>489</v>
      </c>
      <c r="G4400" s="32">
        <f t="shared" si="82"/>
        <v>0</v>
      </c>
    </row>
    <row r="4401" spans="1:7" x14ac:dyDescent="0.25">
      <c r="A4401" s="6" t="s">
        <v>5110</v>
      </c>
      <c r="B4401" s="6"/>
      <c r="C4401" s="26"/>
      <c r="D4401" s="15">
        <v>295</v>
      </c>
      <c r="G4401" s="32">
        <f t="shared" si="82"/>
        <v>0</v>
      </c>
    </row>
    <row r="4402" spans="1:7" x14ac:dyDescent="0.25">
      <c r="A4402" s="6" t="s">
        <v>5111</v>
      </c>
      <c r="B4402" s="6"/>
      <c r="C4402" s="26"/>
      <c r="D4402" s="15">
        <v>296</v>
      </c>
      <c r="G4402" s="32">
        <f t="shared" si="82"/>
        <v>0</v>
      </c>
    </row>
    <row r="4403" spans="1:7" x14ac:dyDescent="0.25">
      <c r="A4403" s="6" t="s">
        <v>5112</v>
      </c>
      <c r="B4403" s="6"/>
      <c r="C4403" s="26"/>
      <c r="D4403" s="15">
        <v>190</v>
      </c>
      <c r="G4403" s="32">
        <f t="shared" si="82"/>
        <v>0</v>
      </c>
    </row>
    <row r="4404" spans="1:7" x14ac:dyDescent="0.25">
      <c r="A4404" s="6" t="s">
        <v>5113</v>
      </c>
      <c r="B4404" s="6" t="s">
        <v>89</v>
      </c>
      <c r="C4404" s="26" t="s">
        <v>190</v>
      </c>
      <c r="D4404" s="15">
        <v>124</v>
      </c>
      <c r="G4404" s="32">
        <f t="shared" si="82"/>
        <v>0</v>
      </c>
    </row>
    <row r="4405" spans="1:7" x14ac:dyDescent="0.25">
      <c r="A4405" s="6" t="s">
        <v>5114</v>
      </c>
      <c r="B4405" s="6"/>
      <c r="C4405" s="26"/>
      <c r="D4405" s="15">
        <v>305</v>
      </c>
      <c r="G4405" s="32">
        <f t="shared" si="82"/>
        <v>0</v>
      </c>
    </row>
    <row r="4406" spans="1:7" x14ac:dyDescent="0.25">
      <c r="A4406" s="6" t="s">
        <v>5115</v>
      </c>
      <c r="B4406" s="6"/>
      <c r="C4406" s="26"/>
      <c r="D4406" s="15">
        <v>507</v>
      </c>
      <c r="G4406" s="32">
        <f t="shared" si="82"/>
        <v>0</v>
      </c>
    </row>
    <row r="4407" spans="1:7" x14ac:dyDescent="0.25">
      <c r="A4407" s="6" t="s">
        <v>5116</v>
      </c>
      <c r="B4407" s="6"/>
      <c r="C4407" s="26"/>
      <c r="D4407" s="15">
        <v>424</v>
      </c>
      <c r="G4407" s="32">
        <f t="shared" si="82"/>
        <v>0</v>
      </c>
    </row>
    <row r="4408" spans="1:7" x14ac:dyDescent="0.25">
      <c r="A4408" s="6" t="s">
        <v>5117</v>
      </c>
      <c r="B4408" s="6"/>
      <c r="C4408" s="26"/>
      <c r="D4408" s="15">
        <v>790</v>
      </c>
      <c r="G4408" s="32">
        <f t="shared" si="82"/>
        <v>0</v>
      </c>
    </row>
    <row r="4409" spans="1:7" x14ac:dyDescent="0.25">
      <c r="A4409" s="6" t="s">
        <v>5118</v>
      </c>
      <c r="B4409" s="6"/>
      <c r="C4409" s="26"/>
      <c r="D4409" s="15">
        <v>240</v>
      </c>
      <c r="G4409" s="32">
        <f t="shared" si="82"/>
        <v>0</v>
      </c>
    </row>
    <row r="4410" spans="1:7" x14ac:dyDescent="0.25">
      <c r="A4410" s="6" t="s">
        <v>5119</v>
      </c>
      <c r="B4410" s="6" t="s">
        <v>5120</v>
      </c>
      <c r="C4410" s="26" t="s">
        <v>5121</v>
      </c>
      <c r="D4410" s="15">
        <v>188</v>
      </c>
      <c r="G4410" s="32">
        <f t="shared" si="82"/>
        <v>0</v>
      </c>
    </row>
    <row r="4411" spans="1:7" x14ac:dyDescent="0.25">
      <c r="A4411" s="6" t="s">
        <v>5122</v>
      </c>
      <c r="B4411" s="6" t="s">
        <v>89</v>
      </c>
      <c r="C4411" s="26" t="s">
        <v>190</v>
      </c>
      <c r="D4411" s="15">
        <v>208</v>
      </c>
      <c r="G4411" s="32">
        <f t="shared" si="82"/>
        <v>0</v>
      </c>
    </row>
    <row r="4412" spans="1:7" x14ac:dyDescent="0.25">
      <c r="A4412" s="6" t="s">
        <v>5123</v>
      </c>
      <c r="B4412" s="6" t="s">
        <v>5120</v>
      </c>
      <c r="C4412" s="26" t="s">
        <v>5121</v>
      </c>
      <c r="D4412" s="15">
        <v>397</v>
      </c>
      <c r="G4412" s="32">
        <f t="shared" si="82"/>
        <v>0</v>
      </c>
    </row>
    <row r="4413" spans="1:7" x14ac:dyDescent="0.25">
      <c r="A4413" s="6" t="s">
        <v>5124</v>
      </c>
      <c r="B4413" s="6"/>
      <c r="C4413" s="26"/>
      <c r="D4413" s="15">
        <v>336</v>
      </c>
      <c r="G4413" s="32">
        <f t="shared" si="82"/>
        <v>0</v>
      </c>
    </row>
    <row r="4414" spans="1:7" x14ac:dyDescent="0.25">
      <c r="A4414" s="6" t="s">
        <v>5125</v>
      </c>
      <c r="B4414" s="6"/>
      <c r="C4414" s="26"/>
      <c r="D4414" s="15">
        <v>500</v>
      </c>
      <c r="G4414" s="32">
        <f t="shared" si="82"/>
        <v>0</v>
      </c>
    </row>
    <row r="4415" spans="1:7" x14ac:dyDescent="0.25">
      <c r="A4415" s="6" t="s">
        <v>5126</v>
      </c>
      <c r="B4415" s="6"/>
      <c r="C4415" s="26"/>
      <c r="D4415" s="15">
        <v>840</v>
      </c>
      <c r="G4415" s="32">
        <f t="shared" si="82"/>
        <v>0</v>
      </c>
    </row>
    <row r="4416" spans="1:7" x14ac:dyDescent="0.25">
      <c r="A4416" s="6" t="s">
        <v>5127</v>
      </c>
      <c r="B4416" s="6"/>
      <c r="C4416" s="26"/>
      <c r="D4416" s="15">
        <v>267</v>
      </c>
      <c r="G4416" s="32">
        <f t="shared" si="82"/>
        <v>0</v>
      </c>
    </row>
    <row r="4417" spans="1:7" x14ac:dyDescent="0.25">
      <c r="A4417" s="6" t="s">
        <v>5128</v>
      </c>
      <c r="B4417" s="6"/>
      <c r="C4417" s="26"/>
      <c r="D4417" s="15">
        <v>346</v>
      </c>
      <c r="G4417" s="32">
        <f t="shared" si="82"/>
        <v>0</v>
      </c>
    </row>
    <row r="4418" spans="1:7" x14ac:dyDescent="0.25">
      <c r="A4418" s="6" t="s">
        <v>5129</v>
      </c>
      <c r="B4418" s="6"/>
      <c r="C4418" s="26"/>
      <c r="D4418" s="15">
        <v>151</v>
      </c>
      <c r="G4418" s="32">
        <f t="shared" si="82"/>
        <v>0</v>
      </c>
    </row>
    <row r="4419" spans="1:7" x14ac:dyDescent="0.25">
      <c r="A4419" s="6" t="s">
        <v>5130</v>
      </c>
      <c r="B4419" s="6"/>
      <c r="C4419" s="26"/>
      <c r="D4419" s="15">
        <v>315</v>
      </c>
      <c r="G4419" s="32">
        <f t="shared" ref="G4419:G4482" si="83">SUMIF($B:$B,F4419,$D:$D)</f>
        <v>0</v>
      </c>
    </row>
    <row r="4420" spans="1:7" x14ac:dyDescent="0.25">
      <c r="A4420" s="6" t="s">
        <v>5131</v>
      </c>
      <c r="B4420" s="6"/>
      <c r="C4420" s="26"/>
      <c r="D4420" s="15">
        <v>296</v>
      </c>
      <c r="G4420" s="32">
        <f t="shared" si="83"/>
        <v>0</v>
      </c>
    </row>
    <row r="4421" spans="1:7" x14ac:dyDescent="0.25">
      <c r="A4421" s="6" t="s">
        <v>5132</v>
      </c>
      <c r="B4421" s="6"/>
      <c r="C4421" s="26"/>
      <c r="D4421" s="15">
        <v>170</v>
      </c>
      <c r="G4421" s="32">
        <f t="shared" si="83"/>
        <v>0</v>
      </c>
    </row>
    <row r="4422" spans="1:7" x14ac:dyDescent="0.25">
      <c r="A4422" s="6" t="s">
        <v>5133</v>
      </c>
      <c r="B4422" s="6"/>
      <c r="C4422" s="26"/>
      <c r="D4422" s="15">
        <v>251</v>
      </c>
      <c r="G4422" s="32">
        <f t="shared" si="83"/>
        <v>0</v>
      </c>
    </row>
    <row r="4423" spans="1:7" x14ac:dyDescent="0.25">
      <c r="A4423" s="6" t="s">
        <v>5134</v>
      </c>
      <c r="B4423" s="6"/>
      <c r="C4423" s="26"/>
      <c r="D4423" s="15">
        <v>141</v>
      </c>
      <c r="G4423" s="32">
        <f t="shared" si="83"/>
        <v>0</v>
      </c>
    </row>
    <row r="4424" spans="1:7" x14ac:dyDescent="0.25">
      <c r="A4424" s="6" t="s">
        <v>5135</v>
      </c>
      <c r="B4424" s="6"/>
      <c r="C4424" s="26"/>
      <c r="D4424" s="15">
        <v>741</v>
      </c>
      <c r="G4424" s="32">
        <f t="shared" si="83"/>
        <v>0</v>
      </c>
    </row>
    <row r="4425" spans="1:7" x14ac:dyDescent="0.25">
      <c r="A4425" s="6" t="s">
        <v>5136</v>
      </c>
      <c r="B4425" s="6"/>
      <c r="C4425" s="26"/>
      <c r="D4425" s="15">
        <v>476</v>
      </c>
      <c r="G4425" s="32">
        <f t="shared" si="83"/>
        <v>0</v>
      </c>
    </row>
    <row r="4426" spans="1:7" x14ac:dyDescent="0.25">
      <c r="A4426" s="6" t="s">
        <v>5137</v>
      </c>
      <c r="B4426" s="6"/>
      <c r="C4426" s="26"/>
      <c r="D4426" s="15">
        <v>206</v>
      </c>
      <c r="G4426" s="32">
        <f t="shared" si="83"/>
        <v>0</v>
      </c>
    </row>
    <row r="4427" spans="1:7" x14ac:dyDescent="0.25">
      <c r="A4427" s="6" t="s">
        <v>5138</v>
      </c>
      <c r="B4427" s="6"/>
      <c r="C4427" s="26"/>
      <c r="D4427" s="15">
        <v>180</v>
      </c>
      <c r="G4427" s="32">
        <f t="shared" si="83"/>
        <v>0</v>
      </c>
    </row>
    <row r="4428" spans="1:7" x14ac:dyDescent="0.25">
      <c r="A4428" s="6" t="s">
        <v>5139</v>
      </c>
      <c r="B4428" s="6" t="s">
        <v>5140</v>
      </c>
      <c r="C4428" s="26" t="s">
        <v>5141</v>
      </c>
      <c r="D4428" s="15">
        <v>209</v>
      </c>
      <c r="G4428" s="32">
        <f t="shared" si="83"/>
        <v>0</v>
      </c>
    </row>
    <row r="4429" spans="1:7" x14ac:dyDescent="0.25">
      <c r="A4429" s="6" t="s">
        <v>5142</v>
      </c>
      <c r="B4429" s="6"/>
      <c r="C4429" s="26"/>
      <c r="D4429" s="15">
        <v>265</v>
      </c>
      <c r="G4429" s="32">
        <f t="shared" si="83"/>
        <v>0</v>
      </c>
    </row>
    <row r="4430" spans="1:7" x14ac:dyDescent="0.25">
      <c r="A4430" s="6" t="s">
        <v>5143</v>
      </c>
      <c r="B4430" s="6"/>
      <c r="C4430" s="26"/>
      <c r="D4430" s="15">
        <v>161</v>
      </c>
      <c r="G4430" s="32">
        <f t="shared" si="83"/>
        <v>0</v>
      </c>
    </row>
    <row r="4431" spans="1:7" x14ac:dyDescent="0.25">
      <c r="A4431" s="6" t="s">
        <v>5144</v>
      </c>
      <c r="B4431" s="6"/>
      <c r="C4431" s="26"/>
      <c r="D4431" s="15">
        <v>579</v>
      </c>
      <c r="G4431" s="32">
        <f t="shared" si="83"/>
        <v>0</v>
      </c>
    </row>
    <row r="4432" spans="1:7" x14ac:dyDescent="0.25">
      <c r="A4432" s="6" t="s">
        <v>5145</v>
      </c>
      <c r="B4432" s="6"/>
      <c r="C4432" s="26"/>
      <c r="D4432" s="15">
        <v>386.66</v>
      </c>
      <c r="G4432" s="32">
        <f t="shared" si="83"/>
        <v>0</v>
      </c>
    </row>
    <row r="4433" spans="1:7" x14ac:dyDescent="0.25">
      <c r="A4433" s="6" t="s">
        <v>5146</v>
      </c>
      <c r="B4433" s="6"/>
      <c r="C4433" s="26"/>
      <c r="D4433" s="15">
        <v>504.5</v>
      </c>
      <c r="G4433" s="32">
        <f t="shared" si="83"/>
        <v>0</v>
      </c>
    </row>
    <row r="4434" spans="1:7" x14ac:dyDescent="0.25">
      <c r="A4434" s="6" t="s">
        <v>5147</v>
      </c>
      <c r="B4434" s="6" t="s">
        <v>515</v>
      </c>
      <c r="C4434" s="26" t="s">
        <v>516</v>
      </c>
      <c r="D4434" s="15">
        <v>26</v>
      </c>
      <c r="G4434" s="32">
        <f t="shared" si="83"/>
        <v>0</v>
      </c>
    </row>
    <row r="4435" spans="1:7" x14ac:dyDescent="0.25">
      <c r="A4435" s="6" t="s">
        <v>5148</v>
      </c>
      <c r="B4435" s="6"/>
      <c r="C4435" s="26"/>
      <c r="D4435" s="15">
        <v>161</v>
      </c>
      <c r="G4435" s="32">
        <f t="shared" si="83"/>
        <v>0</v>
      </c>
    </row>
    <row r="4436" spans="1:7" x14ac:dyDescent="0.25">
      <c r="A4436" s="6" t="s">
        <v>5149</v>
      </c>
      <c r="B4436" s="6"/>
      <c r="C4436" s="26"/>
      <c r="D4436" s="15">
        <v>259</v>
      </c>
      <c r="G4436" s="32">
        <f t="shared" si="83"/>
        <v>0</v>
      </c>
    </row>
    <row r="4437" spans="1:7" x14ac:dyDescent="0.25">
      <c r="A4437" s="6" t="s">
        <v>5150</v>
      </c>
      <c r="B4437" s="6" t="s">
        <v>5151</v>
      </c>
      <c r="C4437" s="26" t="s">
        <v>5152</v>
      </c>
      <c r="D4437" s="15">
        <v>475</v>
      </c>
      <c r="G4437" s="32">
        <f t="shared" si="83"/>
        <v>0</v>
      </c>
    </row>
    <row r="4438" spans="1:7" x14ac:dyDescent="0.25">
      <c r="A4438" s="6" t="s">
        <v>5153</v>
      </c>
      <c r="B4438" s="6"/>
      <c r="C4438" s="26"/>
      <c r="D4438" s="15">
        <v>320</v>
      </c>
      <c r="G4438" s="32">
        <f t="shared" si="83"/>
        <v>0</v>
      </c>
    </row>
    <row r="4439" spans="1:7" x14ac:dyDescent="0.25">
      <c r="A4439" s="6" t="s">
        <v>5154</v>
      </c>
      <c r="B4439" s="6"/>
      <c r="C4439" s="26"/>
      <c r="D4439" s="15">
        <v>206.5</v>
      </c>
      <c r="G4439" s="32">
        <f t="shared" si="83"/>
        <v>0</v>
      </c>
    </row>
    <row r="4440" spans="1:7" x14ac:dyDescent="0.25">
      <c r="A4440" s="6" t="s">
        <v>5155</v>
      </c>
      <c r="B4440" s="6"/>
      <c r="C4440" s="26"/>
      <c r="D4440" s="15">
        <v>465.5</v>
      </c>
      <c r="G4440" s="32">
        <f t="shared" si="83"/>
        <v>0</v>
      </c>
    </row>
    <row r="4441" spans="1:7" x14ac:dyDescent="0.25">
      <c r="A4441" s="6" t="s">
        <v>5156</v>
      </c>
      <c r="B4441" s="6"/>
      <c r="C4441" s="26"/>
      <c r="D4441" s="15">
        <v>180</v>
      </c>
      <c r="G4441" s="32">
        <f t="shared" si="83"/>
        <v>0</v>
      </c>
    </row>
    <row r="4442" spans="1:7" x14ac:dyDescent="0.25">
      <c r="A4442" s="6" t="s">
        <v>5157</v>
      </c>
      <c r="B4442" s="6"/>
      <c r="C4442" s="26"/>
      <c r="D4442" s="15">
        <v>618.66</v>
      </c>
      <c r="G4442" s="32">
        <f t="shared" si="83"/>
        <v>0</v>
      </c>
    </row>
    <row r="4443" spans="1:7" x14ac:dyDescent="0.25">
      <c r="A4443" s="6" t="s">
        <v>5158</v>
      </c>
      <c r="B4443" s="6" t="s">
        <v>5159</v>
      </c>
      <c r="C4443" s="26" t="s">
        <v>5160</v>
      </c>
      <c r="D4443" s="15">
        <v>785</v>
      </c>
      <c r="G4443" s="32">
        <f t="shared" si="83"/>
        <v>0</v>
      </c>
    </row>
    <row r="4444" spans="1:7" x14ac:dyDescent="0.25">
      <c r="A4444" s="6" t="s">
        <v>5161</v>
      </c>
      <c r="B4444" s="6"/>
      <c r="C4444" s="26"/>
      <c r="D4444" s="15">
        <v>270</v>
      </c>
      <c r="G4444" s="32">
        <f t="shared" si="83"/>
        <v>0</v>
      </c>
    </row>
    <row r="4445" spans="1:7" x14ac:dyDescent="0.25">
      <c r="A4445" s="6" t="s">
        <v>5162</v>
      </c>
      <c r="B4445" s="6"/>
      <c r="C4445" s="26"/>
      <c r="D4445" s="15">
        <v>131</v>
      </c>
      <c r="G4445" s="32">
        <f t="shared" si="83"/>
        <v>0</v>
      </c>
    </row>
    <row r="4446" spans="1:7" x14ac:dyDescent="0.25">
      <c r="A4446" s="6" t="s">
        <v>5163</v>
      </c>
      <c r="B4446" s="6"/>
      <c r="C4446" s="26"/>
      <c r="D4446" s="15">
        <v>455</v>
      </c>
      <c r="G4446" s="32">
        <f t="shared" si="83"/>
        <v>0</v>
      </c>
    </row>
    <row r="4447" spans="1:7" x14ac:dyDescent="0.25">
      <c r="A4447" s="6" t="s">
        <v>5164</v>
      </c>
      <c r="B4447" s="6"/>
      <c r="C4447" s="26"/>
      <c r="D4447" s="15">
        <v>346</v>
      </c>
      <c r="G4447" s="32">
        <f t="shared" si="83"/>
        <v>0</v>
      </c>
    </row>
    <row r="4448" spans="1:7" x14ac:dyDescent="0.25">
      <c r="A4448" s="6" t="s">
        <v>5165</v>
      </c>
      <c r="B4448" s="6"/>
      <c r="C4448" s="26"/>
      <c r="D4448" s="15">
        <v>205</v>
      </c>
      <c r="G4448" s="32">
        <f t="shared" si="83"/>
        <v>0</v>
      </c>
    </row>
    <row r="4449" spans="1:7" x14ac:dyDescent="0.25">
      <c r="A4449" s="6" t="s">
        <v>5166</v>
      </c>
      <c r="B4449" s="6"/>
      <c r="C4449" s="26"/>
      <c r="D4449" s="15">
        <v>549</v>
      </c>
      <c r="G4449" s="32">
        <f t="shared" si="83"/>
        <v>0</v>
      </c>
    </row>
    <row r="4450" spans="1:7" x14ac:dyDescent="0.25">
      <c r="A4450" s="6" t="s">
        <v>5167</v>
      </c>
      <c r="B4450" s="6"/>
      <c r="C4450" s="26"/>
      <c r="D4450" s="15">
        <v>201</v>
      </c>
      <c r="G4450" s="32">
        <f t="shared" si="83"/>
        <v>0</v>
      </c>
    </row>
    <row r="4451" spans="1:7" x14ac:dyDescent="0.25">
      <c r="A4451" s="6" t="s">
        <v>5168</v>
      </c>
      <c r="B4451" s="6" t="s">
        <v>5169</v>
      </c>
      <c r="C4451" s="26" t="s">
        <v>5170</v>
      </c>
      <c r="D4451" s="15">
        <v>104</v>
      </c>
      <c r="G4451" s="32">
        <f t="shared" si="83"/>
        <v>0</v>
      </c>
    </row>
    <row r="4452" spans="1:7" x14ac:dyDescent="0.25">
      <c r="A4452" s="6" t="s">
        <v>5171</v>
      </c>
      <c r="B4452" s="6" t="s">
        <v>5172</v>
      </c>
      <c r="C4452" s="26" t="s">
        <v>5173</v>
      </c>
      <c r="D4452" s="15">
        <v>3231</v>
      </c>
      <c r="G4452" s="32">
        <f t="shared" si="83"/>
        <v>0</v>
      </c>
    </row>
    <row r="4453" spans="1:7" x14ac:dyDescent="0.25">
      <c r="A4453" s="6" t="s">
        <v>5174</v>
      </c>
      <c r="B4453" s="6"/>
      <c r="C4453" s="26"/>
      <c r="D4453" s="15">
        <v>281</v>
      </c>
      <c r="G4453" s="32">
        <f t="shared" si="83"/>
        <v>0</v>
      </c>
    </row>
    <row r="4454" spans="1:7" x14ac:dyDescent="0.25">
      <c r="A4454" s="6" t="s">
        <v>5175</v>
      </c>
      <c r="B4454" s="6" t="s">
        <v>89</v>
      </c>
      <c r="C4454" s="26" t="s">
        <v>190</v>
      </c>
      <c r="D4454" s="15">
        <v>40</v>
      </c>
      <c r="G4454" s="32">
        <f t="shared" si="83"/>
        <v>0</v>
      </c>
    </row>
    <row r="4455" spans="1:7" x14ac:dyDescent="0.25">
      <c r="A4455" s="6" t="s">
        <v>5176</v>
      </c>
      <c r="B4455" s="6" t="s">
        <v>5177</v>
      </c>
      <c r="C4455" s="26" t="s">
        <v>5178</v>
      </c>
      <c r="D4455" s="15">
        <v>376</v>
      </c>
      <c r="G4455" s="32">
        <f t="shared" si="83"/>
        <v>0</v>
      </c>
    </row>
    <row r="4456" spans="1:7" x14ac:dyDescent="0.25">
      <c r="A4456" s="6" t="s">
        <v>5179</v>
      </c>
      <c r="B4456" s="6" t="s">
        <v>5180</v>
      </c>
      <c r="C4456" s="26" t="s">
        <v>5181</v>
      </c>
      <c r="D4456" s="15">
        <v>272</v>
      </c>
      <c r="G4456" s="32">
        <f t="shared" si="83"/>
        <v>0</v>
      </c>
    </row>
    <row r="4457" spans="1:7" x14ac:dyDescent="0.25">
      <c r="A4457" s="6" t="s">
        <v>5182</v>
      </c>
      <c r="B4457" s="6"/>
      <c r="C4457" s="26"/>
      <c r="D4457" s="15">
        <v>246</v>
      </c>
      <c r="G4457" s="32">
        <f t="shared" si="83"/>
        <v>0</v>
      </c>
    </row>
    <row r="4458" spans="1:7" x14ac:dyDescent="0.25">
      <c r="A4458" s="6" t="s">
        <v>5183</v>
      </c>
      <c r="B4458" s="6"/>
      <c r="C4458" s="26"/>
      <c r="D4458" s="15">
        <v>180</v>
      </c>
      <c r="G4458" s="32">
        <f t="shared" si="83"/>
        <v>0</v>
      </c>
    </row>
    <row r="4459" spans="1:7" x14ac:dyDescent="0.25">
      <c r="A4459" s="6" t="s">
        <v>5184</v>
      </c>
      <c r="B4459" s="6" t="s">
        <v>5185</v>
      </c>
      <c r="C4459" s="26" t="s">
        <v>5186</v>
      </c>
      <c r="D4459" s="15">
        <v>260</v>
      </c>
      <c r="G4459" s="32">
        <f t="shared" si="83"/>
        <v>0</v>
      </c>
    </row>
    <row r="4460" spans="1:7" x14ac:dyDescent="0.25">
      <c r="A4460" s="6" t="s">
        <v>5187</v>
      </c>
      <c r="B4460" s="6" t="s">
        <v>730</v>
      </c>
      <c r="C4460" s="26" t="s">
        <v>731</v>
      </c>
      <c r="D4460" s="15">
        <v>177</v>
      </c>
      <c r="G4460" s="32">
        <f t="shared" si="83"/>
        <v>0</v>
      </c>
    </row>
    <row r="4461" spans="1:7" x14ac:dyDescent="0.25">
      <c r="A4461" s="6" t="s">
        <v>5188</v>
      </c>
      <c r="B4461" s="6"/>
      <c r="C4461" s="26"/>
      <c r="D4461" s="15">
        <v>206.5</v>
      </c>
      <c r="G4461" s="32">
        <f t="shared" si="83"/>
        <v>0</v>
      </c>
    </row>
    <row r="4462" spans="1:7" x14ac:dyDescent="0.25">
      <c r="A4462" s="6" t="s">
        <v>5189</v>
      </c>
      <c r="B4462" s="6"/>
      <c r="C4462" s="26"/>
      <c r="D4462" s="15">
        <v>226</v>
      </c>
      <c r="G4462" s="32">
        <f t="shared" si="83"/>
        <v>0</v>
      </c>
    </row>
    <row r="4463" spans="1:7" x14ac:dyDescent="0.25">
      <c r="A4463" s="6" t="s">
        <v>5190</v>
      </c>
      <c r="B4463" s="6"/>
      <c r="C4463" s="26"/>
      <c r="D4463" s="15">
        <v>330</v>
      </c>
      <c r="G4463" s="32">
        <f t="shared" si="83"/>
        <v>0</v>
      </c>
    </row>
    <row r="4464" spans="1:7" x14ac:dyDescent="0.25">
      <c r="A4464" s="6" t="s">
        <v>5191</v>
      </c>
      <c r="B4464" s="6"/>
      <c r="C4464" s="26"/>
      <c r="D4464" s="15">
        <v>200</v>
      </c>
      <c r="G4464" s="32">
        <f t="shared" si="83"/>
        <v>0</v>
      </c>
    </row>
    <row r="4465" spans="1:7" x14ac:dyDescent="0.25">
      <c r="A4465" s="6" t="s">
        <v>5192</v>
      </c>
      <c r="B4465" s="6"/>
      <c r="C4465" s="26"/>
      <c r="D4465" s="15">
        <v>180</v>
      </c>
      <c r="G4465" s="32">
        <f t="shared" si="83"/>
        <v>0</v>
      </c>
    </row>
    <row r="4466" spans="1:7" x14ac:dyDescent="0.25">
      <c r="A4466" s="6" t="s">
        <v>5193</v>
      </c>
      <c r="B4466" s="6" t="s">
        <v>1073</v>
      </c>
      <c r="C4466" s="26" t="s">
        <v>1074</v>
      </c>
      <c r="D4466" s="15">
        <v>135</v>
      </c>
      <c r="G4466" s="32">
        <f t="shared" si="83"/>
        <v>0</v>
      </c>
    </row>
    <row r="4467" spans="1:7" x14ac:dyDescent="0.25">
      <c r="A4467" s="6" t="s">
        <v>5194</v>
      </c>
      <c r="B4467" s="6"/>
      <c r="C4467" s="26"/>
      <c r="D4467" s="15">
        <v>131</v>
      </c>
      <c r="G4467" s="32">
        <f t="shared" si="83"/>
        <v>0</v>
      </c>
    </row>
    <row r="4468" spans="1:7" x14ac:dyDescent="0.25">
      <c r="A4468" s="6" t="s">
        <v>5195</v>
      </c>
      <c r="B4468" s="6" t="s">
        <v>5196</v>
      </c>
      <c r="C4468" s="26" t="s">
        <v>5197</v>
      </c>
      <c r="D4468" s="15">
        <v>166</v>
      </c>
      <c r="G4468" s="32">
        <f t="shared" si="83"/>
        <v>0</v>
      </c>
    </row>
    <row r="4469" spans="1:7" x14ac:dyDescent="0.25">
      <c r="A4469" s="6" t="s">
        <v>5198</v>
      </c>
      <c r="B4469" s="6"/>
      <c r="C4469" s="26"/>
      <c r="D4469" s="15">
        <v>160</v>
      </c>
      <c r="G4469" s="32">
        <f t="shared" si="83"/>
        <v>0</v>
      </c>
    </row>
    <row r="4470" spans="1:7" x14ac:dyDescent="0.25">
      <c r="A4470" s="6" t="s">
        <v>5199</v>
      </c>
      <c r="B4470" s="6"/>
      <c r="C4470" s="26"/>
      <c r="D4470" s="15">
        <v>864</v>
      </c>
      <c r="G4470" s="32">
        <f t="shared" si="83"/>
        <v>0</v>
      </c>
    </row>
    <row r="4471" spans="1:7" x14ac:dyDescent="0.25">
      <c r="A4471" s="6" t="s">
        <v>5200</v>
      </c>
      <c r="B4471" s="6"/>
      <c r="C4471" s="26"/>
      <c r="D4471" s="15">
        <v>625</v>
      </c>
      <c r="G4471" s="32">
        <f t="shared" si="83"/>
        <v>0</v>
      </c>
    </row>
    <row r="4472" spans="1:7" x14ac:dyDescent="0.25">
      <c r="A4472" s="6" t="s">
        <v>5201</v>
      </c>
      <c r="B4472" s="6"/>
      <c r="C4472" s="26"/>
      <c r="D4472" s="15">
        <v>1118</v>
      </c>
      <c r="G4472" s="32">
        <f t="shared" si="83"/>
        <v>0</v>
      </c>
    </row>
    <row r="4473" spans="1:7" x14ac:dyDescent="0.25">
      <c r="A4473" s="6" t="s">
        <v>5202</v>
      </c>
      <c r="B4473" s="6"/>
      <c r="C4473" s="26"/>
      <c r="D4473" s="15">
        <v>229</v>
      </c>
      <c r="G4473" s="32">
        <f t="shared" si="83"/>
        <v>0</v>
      </c>
    </row>
    <row r="4474" spans="1:7" x14ac:dyDescent="0.25">
      <c r="A4474" s="6" t="s">
        <v>5203</v>
      </c>
      <c r="B4474" s="6"/>
      <c r="C4474" s="26"/>
      <c r="D4474" s="15">
        <v>250</v>
      </c>
      <c r="G4474" s="32">
        <f t="shared" si="83"/>
        <v>0</v>
      </c>
    </row>
    <row r="4475" spans="1:7" x14ac:dyDescent="0.25">
      <c r="A4475" s="6" t="s">
        <v>5204</v>
      </c>
      <c r="B4475" s="6" t="s">
        <v>1073</v>
      </c>
      <c r="C4475" s="26" t="s">
        <v>1074</v>
      </c>
      <c r="D4475" s="15">
        <v>104</v>
      </c>
      <c r="G4475" s="32">
        <f t="shared" si="83"/>
        <v>0</v>
      </c>
    </row>
    <row r="4476" spans="1:7" x14ac:dyDescent="0.25">
      <c r="A4476" s="6" t="s">
        <v>5205</v>
      </c>
      <c r="B4476" s="6" t="s">
        <v>5206</v>
      </c>
      <c r="C4476" s="26" t="s">
        <v>5207</v>
      </c>
      <c r="D4476" s="15">
        <v>282</v>
      </c>
      <c r="G4476" s="32">
        <f t="shared" si="83"/>
        <v>0</v>
      </c>
    </row>
    <row r="4477" spans="1:7" x14ac:dyDescent="0.25">
      <c r="A4477" s="6" t="s">
        <v>5208</v>
      </c>
      <c r="B4477" s="6"/>
      <c r="C4477" s="26"/>
      <c r="D4477" s="15">
        <v>387</v>
      </c>
      <c r="G4477" s="32">
        <f t="shared" si="83"/>
        <v>0</v>
      </c>
    </row>
    <row r="4478" spans="1:7" x14ac:dyDescent="0.25">
      <c r="A4478" s="6" t="s">
        <v>5209</v>
      </c>
      <c r="B4478" s="6"/>
      <c r="C4478" s="26"/>
      <c r="D4478" s="15">
        <v>571.16</v>
      </c>
      <c r="G4478" s="32">
        <f t="shared" si="83"/>
        <v>0</v>
      </c>
    </row>
    <row r="4479" spans="1:7" x14ac:dyDescent="0.25">
      <c r="A4479" s="6" t="s">
        <v>5210</v>
      </c>
      <c r="B4479" s="6"/>
      <c r="C4479" s="26"/>
      <c r="D4479" s="15">
        <v>279</v>
      </c>
      <c r="G4479" s="32">
        <f t="shared" si="83"/>
        <v>0</v>
      </c>
    </row>
    <row r="4480" spans="1:7" x14ac:dyDescent="0.25">
      <c r="A4480" s="6" t="s">
        <v>5211</v>
      </c>
      <c r="B4480" s="6"/>
      <c r="C4480" s="26"/>
      <c r="D4480" s="15">
        <v>688</v>
      </c>
      <c r="G4480" s="32">
        <f t="shared" si="83"/>
        <v>0</v>
      </c>
    </row>
    <row r="4481" spans="1:7" x14ac:dyDescent="0.25">
      <c r="A4481" s="6" t="s">
        <v>5212</v>
      </c>
      <c r="B4481" s="6" t="s">
        <v>5213</v>
      </c>
      <c r="C4481" s="26" t="s">
        <v>5214</v>
      </c>
      <c r="D4481" s="15">
        <v>167</v>
      </c>
      <c r="G4481" s="32">
        <f t="shared" si="83"/>
        <v>0</v>
      </c>
    </row>
    <row r="4482" spans="1:7" x14ac:dyDescent="0.25">
      <c r="A4482" s="6" t="s">
        <v>5215</v>
      </c>
      <c r="B4482" s="6"/>
      <c r="C4482" s="26"/>
      <c r="D4482" s="15">
        <v>468</v>
      </c>
      <c r="G4482" s="32">
        <f t="shared" si="83"/>
        <v>0</v>
      </c>
    </row>
    <row r="4483" spans="1:7" x14ac:dyDescent="0.25">
      <c r="A4483" s="6" t="s">
        <v>5216</v>
      </c>
      <c r="B4483" s="6"/>
      <c r="C4483" s="26"/>
      <c r="D4483" s="15">
        <v>91</v>
      </c>
      <c r="G4483" s="32">
        <f t="shared" ref="G4483:G4546" si="84">SUMIF($B:$B,F4483,$D:$D)</f>
        <v>0</v>
      </c>
    </row>
    <row r="4484" spans="1:7" x14ac:dyDescent="0.25">
      <c r="A4484" s="6" t="s">
        <v>5217</v>
      </c>
      <c r="B4484" s="6"/>
      <c r="C4484" s="26"/>
      <c r="D4484" s="15">
        <v>377</v>
      </c>
      <c r="G4484" s="32">
        <f t="shared" si="84"/>
        <v>0</v>
      </c>
    </row>
    <row r="4485" spans="1:7" x14ac:dyDescent="0.25">
      <c r="A4485" s="6" t="s">
        <v>5218</v>
      </c>
      <c r="B4485" s="6"/>
      <c r="C4485" s="26"/>
      <c r="D4485" s="15">
        <v>346</v>
      </c>
      <c r="G4485" s="32">
        <f t="shared" si="84"/>
        <v>0</v>
      </c>
    </row>
    <row r="4486" spans="1:7" x14ac:dyDescent="0.25">
      <c r="A4486" s="6" t="s">
        <v>5219</v>
      </c>
      <c r="B4486" s="6"/>
      <c r="C4486" s="26"/>
      <c r="D4486" s="15">
        <v>854.5</v>
      </c>
      <c r="G4486" s="32">
        <f t="shared" si="84"/>
        <v>0</v>
      </c>
    </row>
    <row r="4487" spans="1:7" x14ac:dyDescent="0.25">
      <c r="A4487" s="6" t="s">
        <v>5220</v>
      </c>
      <c r="B4487" s="6"/>
      <c r="C4487" s="26"/>
      <c r="D4487" s="15">
        <v>447</v>
      </c>
      <c r="G4487" s="32">
        <f t="shared" si="84"/>
        <v>0</v>
      </c>
    </row>
    <row r="4488" spans="1:7" x14ac:dyDescent="0.25">
      <c r="A4488" s="6" t="s">
        <v>5221</v>
      </c>
      <c r="B4488" s="6" t="s">
        <v>5222</v>
      </c>
      <c r="C4488" s="26" t="s">
        <v>5223</v>
      </c>
      <c r="D4488" s="15">
        <v>428</v>
      </c>
      <c r="G4488" s="32">
        <f t="shared" si="84"/>
        <v>0</v>
      </c>
    </row>
    <row r="4489" spans="1:7" x14ac:dyDescent="0.25">
      <c r="A4489" s="6" t="s">
        <v>5224</v>
      </c>
      <c r="B4489" s="6"/>
      <c r="C4489" s="26"/>
      <c r="D4489" s="15">
        <v>486</v>
      </c>
      <c r="G4489" s="32">
        <f t="shared" si="84"/>
        <v>0</v>
      </c>
    </row>
    <row r="4490" spans="1:7" x14ac:dyDescent="0.25">
      <c r="A4490" s="6" t="s">
        <v>5225</v>
      </c>
      <c r="B4490" s="6"/>
      <c r="C4490" s="26"/>
      <c r="D4490" s="15">
        <v>315.5</v>
      </c>
      <c r="G4490" s="32">
        <f t="shared" si="84"/>
        <v>0</v>
      </c>
    </row>
    <row r="4491" spans="1:7" x14ac:dyDescent="0.25">
      <c r="A4491" s="6" t="s">
        <v>5226</v>
      </c>
      <c r="B4491" s="6"/>
      <c r="C4491" s="26"/>
      <c r="D4491" s="15">
        <v>380</v>
      </c>
      <c r="G4491" s="32">
        <f t="shared" si="84"/>
        <v>0</v>
      </c>
    </row>
    <row r="4492" spans="1:7" x14ac:dyDescent="0.25">
      <c r="A4492" s="6" t="s">
        <v>5227</v>
      </c>
      <c r="B4492" s="6"/>
      <c r="C4492" s="26"/>
      <c r="D4492" s="15">
        <v>1052.5</v>
      </c>
      <c r="G4492" s="32">
        <f t="shared" si="84"/>
        <v>0</v>
      </c>
    </row>
    <row r="4493" spans="1:7" x14ac:dyDescent="0.25">
      <c r="A4493" s="6" t="s">
        <v>5228</v>
      </c>
      <c r="B4493" s="6"/>
      <c r="C4493" s="26"/>
      <c r="D4493" s="15">
        <v>1083</v>
      </c>
      <c r="G4493" s="32">
        <f t="shared" si="84"/>
        <v>0</v>
      </c>
    </row>
    <row r="4494" spans="1:7" x14ac:dyDescent="0.25">
      <c r="A4494" s="6" t="s">
        <v>5229</v>
      </c>
      <c r="B4494" s="6" t="s">
        <v>89</v>
      </c>
      <c r="C4494" s="26" t="s">
        <v>190</v>
      </c>
      <c r="D4494" s="15">
        <v>759</v>
      </c>
      <c r="G4494" s="32">
        <f t="shared" si="84"/>
        <v>0</v>
      </c>
    </row>
    <row r="4495" spans="1:7" x14ac:dyDescent="0.25">
      <c r="A4495" s="6" t="s">
        <v>5230</v>
      </c>
      <c r="B4495" s="6"/>
      <c r="C4495" s="26"/>
      <c r="D4495" s="15">
        <v>703.5</v>
      </c>
      <c r="G4495" s="32">
        <f t="shared" si="84"/>
        <v>0</v>
      </c>
    </row>
    <row r="4496" spans="1:7" x14ac:dyDescent="0.25">
      <c r="A4496" s="6" t="s">
        <v>5231</v>
      </c>
      <c r="B4496" s="6"/>
      <c r="C4496" s="26"/>
      <c r="D4496" s="15">
        <v>180</v>
      </c>
      <c r="G4496" s="32">
        <f t="shared" si="84"/>
        <v>0</v>
      </c>
    </row>
    <row r="4497" spans="1:7" x14ac:dyDescent="0.25">
      <c r="A4497" s="6" t="s">
        <v>5232</v>
      </c>
      <c r="B4497" s="6" t="s">
        <v>89</v>
      </c>
      <c r="C4497" s="26" t="s">
        <v>190</v>
      </c>
      <c r="D4497" s="15">
        <v>272</v>
      </c>
      <c r="G4497" s="32">
        <f t="shared" si="84"/>
        <v>0</v>
      </c>
    </row>
    <row r="4498" spans="1:7" x14ac:dyDescent="0.25">
      <c r="A4498" s="6" t="s">
        <v>5233</v>
      </c>
      <c r="B4498" s="6"/>
      <c r="C4498" s="26"/>
      <c r="D4498" s="15">
        <v>190</v>
      </c>
      <c r="G4498" s="32">
        <f t="shared" si="84"/>
        <v>0</v>
      </c>
    </row>
    <row r="4499" spans="1:7" x14ac:dyDescent="0.25">
      <c r="A4499" s="6" t="s">
        <v>5234</v>
      </c>
      <c r="B4499" s="6"/>
      <c r="C4499" s="26"/>
      <c r="D4499" s="15">
        <v>1296.5</v>
      </c>
      <c r="G4499" s="32">
        <f t="shared" si="84"/>
        <v>0</v>
      </c>
    </row>
    <row r="4500" spans="1:7" x14ac:dyDescent="0.25">
      <c r="A4500" s="6" t="s">
        <v>5235</v>
      </c>
      <c r="B4500" s="6"/>
      <c r="C4500" s="26"/>
      <c r="D4500" s="15">
        <v>304</v>
      </c>
      <c r="G4500" s="32">
        <f t="shared" si="84"/>
        <v>0</v>
      </c>
    </row>
    <row r="4501" spans="1:7" x14ac:dyDescent="0.25">
      <c r="A4501" s="6" t="s">
        <v>5236</v>
      </c>
      <c r="B4501" s="6"/>
      <c r="C4501" s="26"/>
      <c r="D4501" s="15">
        <v>299</v>
      </c>
      <c r="G4501" s="32">
        <f t="shared" si="84"/>
        <v>0</v>
      </c>
    </row>
    <row r="4502" spans="1:7" x14ac:dyDescent="0.25">
      <c r="A4502" s="6" t="s">
        <v>5237</v>
      </c>
      <c r="B4502" s="6"/>
      <c r="C4502" s="26"/>
      <c r="D4502" s="15">
        <v>675</v>
      </c>
      <c r="G4502" s="32">
        <f t="shared" si="84"/>
        <v>0</v>
      </c>
    </row>
    <row r="4503" spans="1:7" x14ac:dyDescent="0.25">
      <c r="A4503" s="6" t="s">
        <v>5238</v>
      </c>
      <c r="B4503" s="6"/>
      <c r="C4503" s="26"/>
      <c r="D4503" s="15">
        <v>387</v>
      </c>
      <c r="G4503" s="32">
        <f t="shared" si="84"/>
        <v>0</v>
      </c>
    </row>
    <row r="4504" spans="1:7" x14ac:dyDescent="0.25">
      <c r="A4504" s="6" t="s">
        <v>5239</v>
      </c>
      <c r="B4504" s="6"/>
      <c r="C4504" s="26"/>
      <c r="D4504" s="15">
        <v>315.5</v>
      </c>
      <c r="G4504" s="32">
        <f t="shared" si="84"/>
        <v>0</v>
      </c>
    </row>
    <row r="4505" spans="1:7" x14ac:dyDescent="0.25">
      <c r="A4505" s="6" t="s">
        <v>5240</v>
      </c>
      <c r="B4505" s="6"/>
      <c r="C4505" s="26"/>
      <c r="D4505" s="15">
        <v>161</v>
      </c>
      <c r="G4505" s="32">
        <f t="shared" si="84"/>
        <v>0</v>
      </c>
    </row>
    <row r="4506" spans="1:7" x14ac:dyDescent="0.25">
      <c r="A4506" s="6" t="s">
        <v>5241</v>
      </c>
      <c r="B4506" s="6"/>
      <c r="C4506" s="26"/>
      <c r="D4506" s="15">
        <v>170</v>
      </c>
      <c r="G4506" s="32">
        <f t="shared" si="84"/>
        <v>0</v>
      </c>
    </row>
    <row r="4507" spans="1:7" x14ac:dyDescent="0.25">
      <c r="A4507" s="6" t="s">
        <v>5242</v>
      </c>
      <c r="B4507" s="6"/>
      <c r="C4507" s="26"/>
      <c r="D4507" s="15">
        <v>243</v>
      </c>
      <c r="G4507" s="32">
        <f t="shared" si="84"/>
        <v>0</v>
      </c>
    </row>
    <row r="4508" spans="1:7" x14ac:dyDescent="0.25">
      <c r="A4508" s="6" t="s">
        <v>5243</v>
      </c>
      <c r="B4508" s="6"/>
      <c r="C4508" s="26"/>
      <c r="D4508" s="15">
        <v>170</v>
      </c>
      <c r="G4508" s="32">
        <f t="shared" si="84"/>
        <v>0</v>
      </c>
    </row>
    <row r="4509" spans="1:7" x14ac:dyDescent="0.25">
      <c r="A4509" s="6" t="s">
        <v>5244</v>
      </c>
      <c r="B4509" s="6"/>
      <c r="C4509" s="26"/>
      <c r="D4509" s="15">
        <v>211</v>
      </c>
      <c r="G4509" s="32">
        <f t="shared" si="84"/>
        <v>0</v>
      </c>
    </row>
    <row r="4510" spans="1:7" x14ac:dyDescent="0.25">
      <c r="A4510" s="6" t="s">
        <v>5245</v>
      </c>
      <c r="B4510" s="6"/>
      <c r="C4510" s="26"/>
      <c r="D4510" s="15">
        <v>344</v>
      </c>
      <c r="G4510" s="32">
        <f t="shared" si="84"/>
        <v>0</v>
      </c>
    </row>
    <row r="4511" spans="1:7" x14ac:dyDescent="0.25">
      <c r="A4511" s="6" t="s">
        <v>5246</v>
      </c>
      <c r="B4511" s="6"/>
      <c r="C4511" s="26"/>
      <c r="D4511" s="15">
        <v>685</v>
      </c>
      <c r="G4511" s="32">
        <f t="shared" si="84"/>
        <v>0</v>
      </c>
    </row>
    <row r="4512" spans="1:7" x14ac:dyDescent="0.25">
      <c r="A4512" s="6" t="s">
        <v>5247</v>
      </c>
      <c r="B4512" s="6"/>
      <c r="C4512" s="26"/>
      <c r="D4512" s="15">
        <v>537</v>
      </c>
      <c r="G4512" s="32">
        <f t="shared" si="84"/>
        <v>0</v>
      </c>
    </row>
    <row r="4513" spans="1:7" x14ac:dyDescent="0.25">
      <c r="A4513" s="6" t="s">
        <v>5248</v>
      </c>
      <c r="B4513" s="6" t="s">
        <v>89</v>
      </c>
      <c r="C4513" s="26" t="s">
        <v>190</v>
      </c>
      <c r="D4513" s="15">
        <v>114</v>
      </c>
      <c r="G4513" s="32">
        <f t="shared" si="84"/>
        <v>0</v>
      </c>
    </row>
    <row r="4514" spans="1:7" x14ac:dyDescent="0.25">
      <c r="A4514" s="6" t="s">
        <v>5249</v>
      </c>
      <c r="B4514" s="6" t="s">
        <v>89</v>
      </c>
      <c r="C4514" s="26" t="s">
        <v>190</v>
      </c>
      <c r="D4514" s="15">
        <v>167</v>
      </c>
      <c r="G4514" s="32">
        <f t="shared" si="84"/>
        <v>0</v>
      </c>
    </row>
    <row r="4515" spans="1:7" x14ac:dyDescent="0.25">
      <c r="A4515" s="6" t="s">
        <v>5250</v>
      </c>
      <c r="B4515" s="6" t="s">
        <v>89</v>
      </c>
      <c r="C4515" s="26" t="s">
        <v>190</v>
      </c>
      <c r="D4515" s="15">
        <v>333</v>
      </c>
      <c r="G4515" s="32">
        <f t="shared" si="84"/>
        <v>0</v>
      </c>
    </row>
    <row r="4516" spans="1:7" x14ac:dyDescent="0.25">
      <c r="A4516" s="6" t="s">
        <v>5251</v>
      </c>
      <c r="B4516" s="6" t="s">
        <v>5252</v>
      </c>
      <c r="C4516" s="26" t="s">
        <v>5253</v>
      </c>
      <c r="D4516" s="15">
        <v>249</v>
      </c>
      <c r="G4516" s="32">
        <f t="shared" si="84"/>
        <v>0</v>
      </c>
    </row>
    <row r="4517" spans="1:7" x14ac:dyDescent="0.25">
      <c r="A4517" s="6" t="s">
        <v>5254</v>
      </c>
      <c r="B4517" s="6" t="s">
        <v>89</v>
      </c>
      <c r="C4517" s="26" t="s">
        <v>190</v>
      </c>
      <c r="D4517" s="15">
        <v>103</v>
      </c>
      <c r="G4517" s="32">
        <f t="shared" si="84"/>
        <v>0</v>
      </c>
    </row>
    <row r="4518" spans="1:7" x14ac:dyDescent="0.25">
      <c r="A4518" s="6" t="s">
        <v>5255</v>
      </c>
      <c r="B4518" s="6"/>
      <c r="C4518" s="26"/>
      <c r="D4518" s="15">
        <v>131</v>
      </c>
      <c r="G4518" s="32">
        <f t="shared" si="84"/>
        <v>0</v>
      </c>
    </row>
    <row r="4519" spans="1:7" x14ac:dyDescent="0.25">
      <c r="A4519" s="6" t="s">
        <v>5256</v>
      </c>
      <c r="B4519" s="6"/>
      <c r="C4519" s="26"/>
      <c r="D4519" s="15">
        <v>354</v>
      </c>
      <c r="G4519" s="32">
        <f t="shared" si="84"/>
        <v>0</v>
      </c>
    </row>
    <row r="4520" spans="1:7" x14ac:dyDescent="0.25">
      <c r="A4520" s="6" t="s">
        <v>5257</v>
      </c>
      <c r="B4520" s="6"/>
      <c r="C4520" s="26"/>
      <c r="D4520" s="15">
        <v>605</v>
      </c>
      <c r="G4520" s="32">
        <f t="shared" si="84"/>
        <v>0</v>
      </c>
    </row>
    <row r="4521" spans="1:7" x14ac:dyDescent="0.25">
      <c r="A4521" s="6" t="s">
        <v>5258</v>
      </c>
      <c r="B4521" s="6"/>
      <c r="C4521" s="26"/>
      <c r="D4521" s="15">
        <v>161</v>
      </c>
      <c r="G4521" s="32">
        <f t="shared" si="84"/>
        <v>0</v>
      </c>
    </row>
    <row r="4522" spans="1:7" x14ac:dyDescent="0.25">
      <c r="A4522" s="6" t="s">
        <v>5259</v>
      </c>
      <c r="B4522" s="6" t="s">
        <v>89</v>
      </c>
      <c r="C4522" s="26" t="s">
        <v>190</v>
      </c>
      <c r="D4522" s="15">
        <v>240</v>
      </c>
      <c r="G4522" s="32">
        <f t="shared" si="84"/>
        <v>0</v>
      </c>
    </row>
    <row r="4523" spans="1:7" x14ac:dyDescent="0.25">
      <c r="A4523" s="6" t="s">
        <v>5260</v>
      </c>
      <c r="B4523" s="6" t="s">
        <v>89</v>
      </c>
      <c r="C4523" s="26" t="s">
        <v>190</v>
      </c>
      <c r="D4523" s="15">
        <v>398</v>
      </c>
      <c r="G4523" s="32">
        <f t="shared" si="84"/>
        <v>0</v>
      </c>
    </row>
    <row r="4524" spans="1:7" x14ac:dyDescent="0.25">
      <c r="A4524" s="6" t="s">
        <v>5261</v>
      </c>
      <c r="B4524" s="6"/>
      <c r="C4524" s="26"/>
      <c r="D4524" s="15">
        <v>262</v>
      </c>
      <c r="G4524" s="32">
        <f t="shared" si="84"/>
        <v>0</v>
      </c>
    </row>
    <row r="4525" spans="1:7" x14ac:dyDescent="0.25">
      <c r="A4525" s="6" t="s">
        <v>5262</v>
      </c>
      <c r="B4525" s="6" t="s">
        <v>89</v>
      </c>
      <c r="C4525" s="26" t="s">
        <v>190</v>
      </c>
      <c r="D4525" s="15">
        <v>146</v>
      </c>
      <c r="G4525" s="32">
        <f t="shared" si="84"/>
        <v>0</v>
      </c>
    </row>
    <row r="4526" spans="1:7" x14ac:dyDescent="0.25">
      <c r="A4526" s="6" t="s">
        <v>5263</v>
      </c>
      <c r="B4526" s="6"/>
      <c r="C4526" s="26"/>
      <c r="D4526" s="15">
        <v>380</v>
      </c>
      <c r="G4526" s="32">
        <f t="shared" si="84"/>
        <v>0</v>
      </c>
    </row>
    <row r="4527" spans="1:7" x14ac:dyDescent="0.25">
      <c r="A4527" s="6" t="s">
        <v>5264</v>
      </c>
      <c r="B4527" s="6" t="s">
        <v>89</v>
      </c>
      <c r="C4527" s="26" t="s">
        <v>190</v>
      </c>
      <c r="D4527" s="15">
        <v>261</v>
      </c>
      <c r="G4527" s="32">
        <f t="shared" si="84"/>
        <v>0</v>
      </c>
    </row>
    <row r="4528" spans="1:7" x14ac:dyDescent="0.25">
      <c r="A4528" s="6" t="s">
        <v>5265</v>
      </c>
      <c r="B4528" s="6"/>
      <c r="C4528" s="26"/>
      <c r="D4528" s="15">
        <v>211</v>
      </c>
      <c r="G4528" s="32">
        <f t="shared" si="84"/>
        <v>0</v>
      </c>
    </row>
    <row r="4529" spans="1:7" x14ac:dyDescent="0.25">
      <c r="A4529" s="6" t="s">
        <v>5266</v>
      </c>
      <c r="B4529" s="6"/>
      <c r="C4529" s="26"/>
      <c r="D4529" s="15">
        <v>161</v>
      </c>
      <c r="G4529" s="32">
        <f t="shared" si="84"/>
        <v>0</v>
      </c>
    </row>
    <row r="4530" spans="1:7" x14ac:dyDescent="0.25">
      <c r="A4530" s="6" t="s">
        <v>5267</v>
      </c>
      <c r="B4530" s="6"/>
      <c r="C4530" s="26"/>
      <c r="D4530" s="15">
        <v>300.79000000000002</v>
      </c>
      <c r="G4530" s="32">
        <f t="shared" si="84"/>
        <v>0</v>
      </c>
    </row>
    <row r="4531" spans="1:7" x14ac:dyDescent="0.25">
      <c r="A4531" s="6" t="s">
        <v>5268</v>
      </c>
      <c r="B4531" s="6"/>
      <c r="C4531" s="26"/>
      <c r="D4531" s="15">
        <v>150</v>
      </c>
      <c r="G4531" s="32">
        <f t="shared" si="84"/>
        <v>0</v>
      </c>
    </row>
    <row r="4532" spans="1:7" x14ac:dyDescent="0.25">
      <c r="A4532" s="6" t="s">
        <v>5269</v>
      </c>
      <c r="B4532" s="6"/>
      <c r="C4532" s="26"/>
      <c r="D4532" s="15">
        <v>354</v>
      </c>
      <c r="G4532" s="32">
        <f t="shared" si="84"/>
        <v>0</v>
      </c>
    </row>
    <row r="4533" spans="1:7" x14ac:dyDescent="0.25">
      <c r="A4533" s="6" t="s">
        <v>5270</v>
      </c>
      <c r="B4533" s="6"/>
      <c r="C4533" s="26"/>
      <c r="D4533" s="15">
        <v>230</v>
      </c>
      <c r="G4533" s="32">
        <f t="shared" si="84"/>
        <v>0</v>
      </c>
    </row>
    <row r="4534" spans="1:7" x14ac:dyDescent="0.25">
      <c r="A4534" s="6" t="s">
        <v>5271</v>
      </c>
      <c r="B4534" s="6" t="s">
        <v>89</v>
      </c>
      <c r="C4534" s="26" t="s">
        <v>190</v>
      </c>
      <c r="D4534" s="15">
        <v>423</v>
      </c>
      <c r="G4534" s="32">
        <f t="shared" si="84"/>
        <v>0</v>
      </c>
    </row>
    <row r="4535" spans="1:7" x14ac:dyDescent="0.25">
      <c r="A4535" s="6" t="s">
        <v>5272</v>
      </c>
      <c r="B4535" s="6" t="s">
        <v>5273</v>
      </c>
      <c r="C4535" s="26" t="s">
        <v>5274</v>
      </c>
      <c r="D4535" s="15">
        <v>230</v>
      </c>
      <c r="G4535" s="32">
        <f t="shared" si="84"/>
        <v>0</v>
      </c>
    </row>
    <row r="4536" spans="1:7" x14ac:dyDescent="0.25">
      <c r="A4536" s="6" t="s">
        <v>5275</v>
      </c>
      <c r="B4536" s="6"/>
      <c r="C4536" s="26"/>
      <c r="D4536" s="15">
        <v>206.5</v>
      </c>
      <c r="G4536" s="32">
        <f t="shared" si="84"/>
        <v>0</v>
      </c>
    </row>
    <row r="4537" spans="1:7" x14ac:dyDescent="0.25">
      <c r="A4537" s="6" t="s">
        <v>5276</v>
      </c>
      <c r="B4537" s="6" t="s">
        <v>89</v>
      </c>
      <c r="C4537" s="26" t="s">
        <v>190</v>
      </c>
      <c r="D4537" s="15">
        <v>366</v>
      </c>
      <c r="G4537" s="32">
        <f t="shared" si="84"/>
        <v>0</v>
      </c>
    </row>
    <row r="4538" spans="1:7" x14ac:dyDescent="0.25">
      <c r="A4538" s="6" t="s">
        <v>5277</v>
      </c>
      <c r="B4538" s="6"/>
      <c r="C4538" s="26"/>
      <c r="D4538" s="15">
        <v>409</v>
      </c>
      <c r="G4538" s="32">
        <f t="shared" si="84"/>
        <v>0</v>
      </c>
    </row>
    <row r="4539" spans="1:7" x14ac:dyDescent="0.25">
      <c r="A4539" s="6" t="s">
        <v>5278</v>
      </c>
      <c r="B4539" s="6"/>
      <c r="C4539" s="26"/>
      <c r="D4539" s="15">
        <v>230</v>
      </c>
      <c r="G4539" s="32">
        <f t="shared" si="84"/>
        <v>0</v>
      </c>
    </row>
    <row r="4540" spans="1:7" x14ac:dyDescent="0.25">
      <c r="A4540" s="6" t="s">
        <v>5279</v>
      </c>
      <c r="B4540" s="6" t="s">
        <v>89</v>
      </c>
      <c r="C4540" s="26" t="s">
        <v>190</v>
      </c>
      <c r="D4540" s="15">
        <v>398</v>
      </c>
      <c r="G4540" s="32">
        <f t="shared" si="84"/>
        <v>0</v>
      </c>
    </row>
    <row r="4541" spans="1:7" x14ac:dyDescent="0.25">
      <c r="A4541" s="6" t="s">
        <v>5280</v>
      </c>
      <c r="B4541" s="6" t="s">
        <v>89</v>
      </c>
      <c r="C4541" s="26" t="s">
        <v>190</v>
      </c>
      <c r="D4541" s="15">
        <v>230</v>
      </c>
      <c r="G4541" s="32">
        <f t="shared" si="84"/>
        <v>0</v>
      </c>
    </row>
    <row r="4542" spans="1:7" x14ac:dyDescent="0.25">
      <c r="A4542" s="6" t="s">
        <v>5281</v>
      </c>
      <c r="B4542" s="6"/>
      <c r="C4542" s="26"/>
      <c r="D4542" s="15">
        <v>195</v>
      </c>
      <c r="G4542" s="32">
        <f t="shared" si="84"/>
        <v>0</v>
      </c>
    </row>
    <row r="4543" spans="1:7" x14ac:dyDescent="0.25">
      <c r="A4543" s="6" t="s">
        <v>5282</v>
      </c>
      <c r="B4543" s="6"/>
      <c r="C4543" s="26"/>
      <c r="D4543" s="15">
        <v>649.5</v>
      </c>
      <c r="G4543" s="32">
        <f t="shared" si="84"/>
        <v>0</v>
      </c>
    </row>
    <row r="4544" spans="1:7" x14ac:dyDescent="0.25">
      <c r="A4544" s="6" t="s">
        <v>5283</v>
      </c>
      <c r="B4544" s="6"/>
      <c r="C4544" s="26"/>
      <c r="D4544" s="15">
        <v>170</v>
      </c>
      <c r="G4544" s="32">
        <f t="shared" si="84"/>
        <v>0</v>
      </c>
    </row>
    <row r="4545" spans="1:7" x14ac:dyDescent="0.25">
      <c r="A4545" s="6" t="s">
        <v>5284</v>
      </c>
      <c r="B4545" s="6"/>
      <c r="C4545" s="26"/>
      <c r="D4545" s="15">
        <v>189</v>
      </c>
      <c r="G4545" s="32">
        <f t="shared" si="84"/>
        <v>0</v>
      </c>
    </row>
    <row r="4546" spans="1:7" x14ac:dyDescent="0.25">
      <c r="A4546" s="6" t="s">
        <v>5285</v>
      </c>
      <c r="B4546" s="6"/>
      <c r="C4546" s="26"/>
      <c r="D4546" s="15">
        <v>220</v>
      </c>
      <c r="G4546" s="32">
        <f t="shared" si="84"/>
        <v>0</v>
      </c>
    </row>
    <row r="4547" spans="1:7" x14ac:dyDescent="0.25">
      <c r="A4547" s="6" t="s">
        <v>5286</v>
      </c>
      <c r="B4547" s="6" t="s">
        <v>5287</v>
      </c>
      <c r="C4547" s="26" t="s">
        <v>5288</v>
      </c>
      <c r="D4547" s="15">
        <v>418</v>
      </c>
      <c r="G4547" s="32">
        <f t="shared" ref="G4547:G4610" si="85">SUMIF($B:$B,F4547,$D:$D)</f>
        <v>0</v>
      </c>
    </row>
    <row r="4548" spans="1:7" x14ac:dyDescent="0.25">
      <c r="A4548" s="6" t="s">
        <v>5289</v>
      </c>
      <c r="B4548" s="6" t="s">
        <v>89</v>
      </c>
      <c r="C4548" s="26" t="s">
        <v>190</v>
      </c>
      <c r="D4548" s="15">
        <v>428</v>
      </c>
      <c r="G4548" s="32">
        <f t="shared" si="85"/>
        <v>0</v>
      </c>
    </row>
    <row r="4549" spans="1:7" x14ac:dyDescent="0.25">
      <c r="A4549" s="6" t="s">
        <v>5290</v>
      </c>
      <c r="B4549" s="6"/>
      <c r="C4549" s="26"/>
      <c r="D4549" s="15">
        <v>161</v>
      </c>
      <c r="G4549" s="32">
        <f t="shared" si="85"/>
        <v>0</v>
      </c>
    </row>
    <row r="4550" spans="1:7" x14ac:dyDescent="0.25">
      <c r="A4550" s="6" t="s">
        <v>5291</v>
      </c>
      <c r="B4550" s="6"/>
      <c r="C4550" s="26"/>
      <c r="D4550" s="15">
        <v>551</v>
      </c>
      <c r="G4550" s="32">
        <f t="shared" si="85"/>
        <v>0</v>
      </c>
    </row>
    <row r="4551" spans="1:7" x14ac:dyDescent="0.25">
      <c r="A4551" s="6" t="s">
        <v>5292</v>
      </c>
      <c r="B4551" s="6" t="s">
        <v>89</v>
      </c>
      <c r="C4551" s="26" t="s">
        <v>190</v>
      </c>
      <c r="D4551" s="15">
        <v>75</v>
      </c>
      <c r="G4551" s="32">
        <f t="shared" si="85"/>
        <v>0</v>
      </c>
    </row>
    <row r="4552" spans="1:7" x14ac:dyDescent="0.25">
      <c r="A4552" s="6" t="s">
        <v>5293</v>
      </c>
      <c r="B4552" s="6"/>
      <c r="C4552" s="26"/>
      <c r="D4552" s="15">
        <v>539</v>
      </c>
      <c r="G4552" s="32">
        <f t="shared" si="85"/>
        <v>0</v>
      </c>
    </row>
    <row r="4553" spans="1:7" x14ac:dyDescent="0.25">
      <c r="A4553" s="6" t="s">
        <v>5294</v>
      </c>
      <c r="B4553" s="6"/>
      <c r="C4553" s="26"/>
      <c r="D4553" s="15">
        <v>326</v>
      </c>
      <c r="G4553" s="32">
        <f t="shared" si="85"/>
        <v>0</v>
      </c>
    </row>
    <row r="4554" spans="1:7" x14ac:dyDescent="0.25">
      <c r="A4554" s="6" t="s">
        <v>5295</v>
      </c>
      <c r="B4554" s="6"/>
      <c r="C4554" s="26"/>
      <c r="D4554" s="15">
        <v>374</v>
      </c>
      <c r="G4554" s="32">
        <f t="shared" si="85"/>
        <v>0</v>
      </c>
    </row>
    <row r="4555" spans="1:7" x14ac:dyDescent="0.25">
      <c r="A4555" s="6" t="s">
        <v>5296</v>
      </c>
      <c r="B4555" s="6"/>
      <c r="C4555" s="26"/>
      <c r="D4555" s="15">
        <v>471</v>
      </c>
      <c r="G4555" s="32">
        <f t="shared" si="85"/>
        <v>0</v>
      </c>
    </row>
    <row r="4556" spans="1:7" x14ac:dyDescent="0.25">
      <c r="A4556" s="6" t="s">
        <v>5297</v>
      </c>
      <c r="B4556" s="6" t="s">
        <v>89</v>
      </c>
      <c r="C4556" s="26" t="s">
        <v>190</v>
      </c>
      <c r="D4556" s="15">
        <v>198</v>
      </c>
      <c r="G4556" s="32">
        <f t="shared" si="85"/>
        <v>0</v>
      </c>
    </row>
    <row r="4557" spans="1:7" x14ac:dyDescent="0.25">
      <c r="A4557" s="6" t="s">
        <v>5298</v>
      </c>
      <c r="B4557" s="6" t="s">
        <v>89</v>
      </c>
      <c r="C4557" s="26" t="s">
        <v>190</v>
      </c>
      <c r="D4557" s="15">
        <v>146</v>
      </c>
      <c r="G4557" s="32">
        <f t="shared" si="85"/>
        <v>0</v>
      </c>
    </row>
    <row r="4558" spans="1:7" x14ac:dyDescent="0.25">
      <c r="A4558" s="6" t="s">
        <v>5299</v>
      </c>
      <c r="B4558" s="6"/>
      <c r="C4558" s="26"/>
      <c r="D4558" s="15">
        <v>381</v>
      </c>
      <c r="G4558" s="32">
        <f t="shared" si="85"/>
        <v>0</v>
      </c>
    </row>
    <row r="4559" spans="1:7" x14ac:dyDescent="0.25">
      <c r="A4559" s="6" t="s">
        <v>5300</v>
      </c>
      <c r="B4559" s="6"/>
      <c r="C4559" s="26"/>
      <c r="D4559" s="15">
        <v>112</v>
      </c>
      <c r="G4559" s="32">
        <f t="shared" si="85"/>
        <v>0</v>
      </c>
    </row>
    <row r="4560" spans="1:7" x14ac:dyDescent="0.25">
      <c r="A4560" s="6" t="s">
        <v>5301</v>
      </c>
      <c r="B4560" s="6"/>
      <c r="C4560" s="26"/>
      <c r="D4560" s="15">
        <v>151</v>
      </c>
      <c r="G4560" s="32">
        <f t="shared" si="85"/>
        <v>0</v>
      </c>
    </row>
    <row r="4561" spans="1:7" x14ac:dyDescent="0.25">
      <c r="A4561" s="6" t="s">
        <v>5302</v>
      </c>
      <c r="B4561" s="6"/>
      <c r="C4561" s="26"/>
      <c r="D4561" s="15">
        <v>132</v>
      </c>
      <c r="G4561" s="32">
        <f t="shared" si="85"/>
        <v>0</v>
      </c>
    </row>
    <row r="4562" spans="1:7" x14ac:dyDescent="0.25">
      <c r="A4562" s="6" t="s">
        <v>5303</v>
      </c>
      <c r="B4562" s="6"/>
      <c r="C4562" s="26"/>
      <c r="D4562" s="15">
        <v>327</v>
      </c>
      <c r="G4562" s="32">
        <f t="shared" si="85"/>
        <v>0</v>
      </c>
    </row>
    <row r="4563" spans="1:7" x14ac:dyDescent="0.25">
      <c r="A4563" s="6" t="s">
        <v>5304</v>
      </c>
      <c r="B4563" s="6"/>
      <c r="C4563" s="26"/>
      <c r="D4563" s="15">
        <v>356</v>
      </c>
      <c r="G4563" s="32">
        <f t="shared" si="85"/>
        <v>0</v>
      </c>
    </row>
    <row r="4564" spans="1:7" x14ac:dyDescent="0.25">
      <c r="A4564" s="6" t="s">
        <v>5305</v>
      </c>
      <c r="B4564" s="6"/>
      <c r="C4564" s="26"/>
      <c r="D4564" s="15">
        <v>286</v>
      </c>
      <c r="G4564" s="32">
        <f t="shared" si="85"/>
        <v>0</v>
      </c>
    </row>
    <row r="4565" spans="1:7" x14ac:dyDescent="0.25">
      <c r="A4565" s="6" t="s">
        <v>5306</v>
      </c>
      <c r="B4565" s="6"/>
      <c r="C4565" s="26"/>
      <c r="D4565" s="15">
        <v>319</v>
      </c>
      <c r="G4565" s="32">
        <f t="shared" si="85"/>
        <v>0</v>
      </c>
    </row>
    <row r="4566" spans="1:7" x14ac:dyDescent="0.25">
      <c r="A4566" s="6" t="s">
        <v>5307</v>
      </c>
      <c r="B4566" s="6"/>
      <c r="C4566" s="26"/>
      <c r="D4566" s="15">
        <v>161</v>
      </c>
      <c r="G4566" s="32">
        <f t="shared" si="85"/>
        <v>0</v>
      </c>
    </row>
    <row r="4567" spans="1:7" x14ac:dyDescent="0.25">
      <c r="A4567" s="6" t="s">
        <v>5308</v>
      </c>
      <c r="B4567" s="6"/>
      <c r="C4567" s="26"/>
      <c r="D4567" s="15">
        <v>191</v>
      </c>
      <c r="G4567" s="32">
        <f t="shared" si="85"/>
        <v>0</v>
      </c>
    </row>
    <row r="4568" spans="1:7" x14ac:dyDescent="0.25">
      <c r="A4568" s="6" t="s">
        <v>5309</v>
      </c>
      <c r="B4568" s="6"/>
      <c r="C4568" s="26"/>
      <c r="D4568" s="15">
        <v>206</v>
      </c>
      <c r="G4568" s="32">
        <f t="shared" si="85"/>
        <v>0</v>
      </c>
    </row>
    <row r="4569" spans="1:7" x14ac:dyDescent="0.25">
      <c r="A4569" s="6" t="s">
        <v>5310</v>
      </c>
      <c r="B4569" s="6"/>
      <c r="C4569" s="26"/>
      <c r="D4569" s="15">
        <v>291</v>
      </c>
      <c r="G4569" s="32">
        <f t="shared" si="85"/>
        <v>0</v>
      </c>
    </row>
    <row r="4570" spans="1:7" x14ac:dyDescent="0.25">
      <c r="A4570" s="6" t="s">
        <v>5311</v>
      </c>
      <c r="B4570" s="6" t="s">
        <v>5312</v>
      </c>
      <c r="C4570" s="26" t="s">
        <v>5313</v>
      </c>
      <c r="D4570" s="15">
        <v>198</v>
      </c>
      <c r="G4570" s="32">
        <f t="shared" si="85"/>
        <v>0</v>
      </c>
    </row>
    <row r="4571" spans="1:7" x14ac:dyDescent="0.25">
      <c r="A4571" s="6" t="s">
        <v>5314</v>
      </c>
      <c r="B4571" s="6"/>
      <c r="C4571" s="26"/>
      <c r="D4571" s="15">
        <v>151</v>
      </c>
      <c r="G4571" s="32">
        <f t="shared" si="85"/>
        <v>0</v>
      </c>
    </row>
    <row r="4572" spans="1:7" x14ac:dyDescent="0.25">
      <c r="A4572" s="6" t="s">
        <v>5315</v>
      </c>
      <c r="B4572" s="6"/>
      <c r="C4572" s="26"/>
      <c r="D4572" s="15">
        <v>220</v>
      </c>
      <c r="G4572" s="32">
        <f t="shared" si="85"/>
        <v>0</v>
      </c>
    </row>
    <row r="4573" spans="1:7" x14ac:dyDescent="0.25">
      <c r="A4573" s="6" t="s">
        <v>5316</v>
      </c>
      <c r="B4573" s="6"/>
      <c r="C4573" s="26"/>
      <c r="D4573" s="15">
        <v>180</v>
      </c>
      <c r="G4573" s="32">
        <f t="shared" si="85"/>
        <v>0</v>
      </c>
    </row>
    <row r="4574" spans="1:7" x14ac:dyDescent="0.25">
      <c r="A4574" s="6" t="s">
        <v>5317</v>
      </c>
      <c r="B4574" s="6"/>
      <c r="C4574" s="26"/>
      <c r="D4574" s="15">
        <v>120</v>
      </c>
      <c r="G4574" s="32">
        <f t="shared" si="85"/>
        <v>0</v>
      </c>
    </row>
    <row r="4575" spans="1:7" x14ac:dyDescent="0.25">
      <c r="A4575" s="6" t="s">
        <v>5318</v>
      </c>
      <c r="B4575" s="6"/>
      <c r="C4575" s="26"/>
      <c r="D4575" s="15">
        <v>199</v>
      </c>
      <c r="G4575" s="32">
        <f t="shared" si="85"/>
        <v>0</v>
      </c>
    </row>
    <row r="4576" spans="1:7" x14ac:dyDescent="0.25">
      <c r="A4576" s="6" t="s">
        <v>5319</v>
      </c>
      <c r="B4576" s="6" t="s">
        <v>5320</v>
      </c>
      <c r="C4576" s="26" t="s">
        <v>5321</v>
      </c>
      <c r="D4576" s="15">
        <v>732</v>
      </c>
      <c r="G4576" s="32">
        <f t="shared" si="85"/>
        <v>0</v>
      </c>
    </row>
    <row r="4577" spans="1:7" x14ac:dyDescent="0.25">
      <c r="A4577" s="6" t="s">
        <v>5322</v>
      </c>
      <c r="B4577" s="6"/>
      <c r="C4577" s="26"/>
      <c r="D4577" s="15">
        <v>304</v>
      </c>
      <c r="G4577" s="32">
        <f t="shared" si="85"/>
        <v>0</v>
      </c>
    </row>
    <row r="4578" spans="1:7" x14ac:dyDescent="0.25">
      <c r="A4578" s="6" t="s">
        <v>5323</v>
      </c>
      <c r="B4578" s="6"/>
      <c r="C4578" s="26"/>
      <c r="D4578" s="15">
        <v>191</v>
      </c>
      <c r="G4578" s="32">
        <f t="shared" si="85"/>
        <v>0</v>
      </c>
    </row>
    <row r="4579" spans="1:7" x14ac:dyDescent="0.25">
      <c r="A4579" s="6" t="s">
        <v>5324</v>
      </c>
      <c r="B4579" s="6"/>
      <c r="C4579" s="26"/>
      <c r="D4579" s="15">
        <v>528</v>
      </c>
      <c r="G4579" s="32">
        <f t="shared" si="85"/>
        <v>0</v>
      </c>
    </row>
    <row r="4580" spans="1:7" x14ac:dyDescent="0.25">
      <c r="A4580" s="6" t="s">
        <v>5325</v>
      </c>
      <c r="B4580" s="6"/>
      <c r="C4580" s="26"/>
      <c r="D4580" s="15">
        <v>240</v>
      </c>
      <c r="G4580" s="32">
        <f t="shared" si="85"/>
        <v>0</v>
      </c>
    </row>
    <row r="4581" spans="1:7" x14ac:dyDescent="0.25">
      <c r="A4581" s="6" t="s">
        <v>5326</v>
      </c>
      <c r="B4581" s="6"/>
      <c r="C4581" s="26"/>
      <c r="D4581" s="15">
        <v>131</v>
      </c>
      <c r="G4581" s="32">
        <f t="shared" si="85"/>
        <v>0</v>
      </c>
    </row>
    <row r="4582" spans="1:7" x14ac:dyDescent="0.25">
      <c r="A4582" s="6" t="s">
        <v>5327</v>
      </c>
      <c r="B4582" s="6"/>
      <c r="C4582" s="26"/>
      <c r="D4582" s="15">
        <v>434</v>
      </c>
      <c r="G4582" s="32">
        <f t="shared" si="85"/>
        <v>0</v>
      </c>
    </row>
    <row r="4583" spans="1:7" x14ac:dyDescent="0.25">
      <c r="A4583" s="6" t="s">
        <v>5328</v>
      </c>
      <c r="B4583" s="6"/>
      <c r="C4583" s="26"/>
      <c r="D4583" s="15">
        <v>476</v>
      </c>
      <c r="G4583" s="32">
        <f t="shared" si="85"/>
        <v>0</v>
      </c>
    </row>
    <row r="4584" spans="1:7" x14ac:dyDescent="0.25">
      <c r="A4584" s="6" t="s">
        <v>5329</v>
      </c>
      <c r="B4584" s="6"/>
      <c r="C4584" s="26"/>
      <c r="D4584" s="15">
        <v>529</v>
      </c>
      <c r="G4584" s="32">
        <f t="shared" si="85"/>
        <v>0</v>
      </c>
    </row>
    <row r="4585" spans="1:7" x14ac:dyDescent="0.25">
      <c r="A4585" s="6" t="s">
        <v>5330</v>
      </c>
      <c r="B4585" s="6"/>
      <c r="C4585" s="26"/>
      <c r="D4585" s="15">
        <v>1129</v>
      </c>
      <c r="G4585" s="32">
        <f t="shared" si="85"/>
        <v>0</v>
      </c>
    </row>
    <row r="4586" spans="1:7" x14ac:dyDescent="0.25">
      <c r="A4586" s="6" t="s">
        <v>5331</v>
      </c>
      <c r="B4586" s="6"/>
      <c r="C4586" s="26"/>
      <c r="D4586" s="15">
        <v>305</v>
      </c>
      <c r="G4586" s="32">
        <f t="shared" si="85"/>
        <v>0</v>
      </c>
    </row>
    <row r="4587" spans="1:7" x14ac:dyDescent="0.25">
      <c r="A4587" s="6" t="s">
        <v>5332</v>
      </c>
      <c r="B4587" s="6"/>
      <c r="C4587" s="26"/>
      <c r="D4587" s="15">
        <v>161</v>
      </c>
      <c r="G4587" s="32">
        <f t="shared" si="85"/>
        <v>0</v>
      </c>
    </row>
    <row r="4588" spans="1:7" x14ac:dyDescent="0.25">
      <c r="A4588" s="6" t="s">
        <v>5333</v>
      </c>
      <c r="B4588" s="6"/>
      <c r="C4588" s="26"/>
      <c r="D4588" s="15">
        <v>785</v>
      </c>
      <c r="G4588" s="32">
        <f t="shared" si="85"/>
        <v>0</v>
      </c>
    </row>
    <row r="4589" spans="1:7" x14ac:dyDescent="0.25">
      <c r="A4589" s="6" t="s">
        <v>5334</v>
      </c>
      <c r="B4589" s="6"/>
      <c r="C4589" s="26"/>
      <c r="D4589" s="15">
        <v>206</v>
      </c>
      <c r="G4589" s="32">
        <f t="shared" si="85"/>
        <v>0</v>
      </c>
    </row>
    <row r="4590" spans="1:7" x14ac:dyDescent="0.25">
      <c r="A4590" s="6" t="s">
        <v>5335</v>
      </c>
      <c r="B4590" s="6"/>
      <c r="C4590" s="26"/>
      <c r="D4590" s="15">
        <v>351</v>
      </c>
      <c r="G4590" s="32">
        <f t="shared" si="85"/>
        <v>0</v>
      </c>
    </row>
    <row r="4591" spans="1:7" x14ac:dyDescent="0.25">
      <c r="A4591" s="6" t="s">
        <v>5336</v>
      </c>
      <c r="B4591" s="6"/>
      <c r="C4591" s="26"/>
      <c r="D4591" s="15">
        <v>357</v>
      </c>
      <c r="G4591" s="32">
        <f t="shared" si="85"/>
        <v>0</v>
      </c>
    </row>
    <row r="4592" spans="1:7" x14ac:dyDescent="0.25">
      <c r="A4592" s="6" t="s">
        <v>5337</v>
      </c>
      <c r="B4592" s="6"/>
      <c r="C4592" s="26"/>
      <c r="D4592" s="15">
        <v>190.5</v>
      </c>
      <c r="G4592" s="32">
        <f t="shared" si="85"/>
        <v>0</v>
      </c>
    </row>
    <row r="4593" spans="1:7" x14ac:dyDescent="0.25">
      <c r="A4593" s="6" t="s">
        <v>5338</v>
      </c>
      <c r="B4593" s="6"/>
      <c r="C4593" s="26"/>
      <c r="D4593" s="15">
        <v>1334</v>
      </c>
      <c r="G4593" s="32">
        <f t="shared" si="85"/>
        <v>0</v>
      </c>
    </row>
    <row r="4594" spans="1:7" x14ac:dyDescent="0.25">
      <c r="A4594" s="6" t="s">
        <v>5339</v>
      </c>
      <c r="B4594" s="6"/>
      <c r="C4594" s="26"/>
      <c r="D4594" s="15">
        <v>180</v>
      </c>
      <c r="G4594" s="32">
        <f t="shared" si="85"/>
        <v>0</v>
      </c>
    </row>
    <row r="4595" spans="1:7" x14ac:dyDescent="0.25">
      <c r="A4595" s="6" t="s">
        <v>5340</v>
      </c>
      <c r="B4595" s="6"/>
      <c r="C4595" s="26"/>
      <c r="D4595" s="15">
        <v>487</v>
      </c>
      <c r="G4595" s="32">
        <f t="shared" si="85"/>
        <v>0</v>
      </c>
    </row>
    <row r="4596" spans="1:7" x14ac:dyDescent="0.25">
      <c r="A4596" s="6" t="s">
        <v>5341</v>
      </c>
      <c r="B4596" s="6"/>
      <c r="C4596" s="26"/>
      <c r="D4596" s="15">
        <v>191</v>
      </c>
      <c r="G4596" s="32">
        <f t="shared" si="85"/>
        <v>0</v>
      </c>
    </row>
    <row r="4597" spans="1:7" x14ac:dyDescent="0.25">
      <c r="A4597" s="6" t="s">
        <v>5342</v>
      </c>
      <c r="B4597" s="6"/>
      <c r="C4597" s="26"/>
      <c r="D4597" s="15">
        <v>320</v>
      </c>
      <c r="G4597" s="32">
        <f t="shared" si="85"/>
        <v>0</v>
      </c>
    </row>
    <row r="4598" spans="1:7" x14ac:dyDescent="0.25">
      <c r="A4598" s="6" t="s">
        <v>5343</v>
      </c>
      <c r="B4598" s="6"/>
      <c r="C4598" s="26"/>
      <c r="D4598" s="15">
        <v>161</v>
      </c>
      <c r="G4598" s="32">
        <f t="shared" si="85"/>
        <v>0</v>
      </c>
    </row>
    <row r="4599" spans="1:7" x14ac:dyDescent="0.25">
      <c r="A4599" s="6" t="s">
        <v>5344</v>
      </c>
      <c r="B4599" s="6" t="s">
        <v>5345</v>
      </c>
      <c r="C4599" s="26" t="s">
        <v>5346</v>
      </c>
      <c r="D4599" s="15">
        <v>376</v>
      </c>
      <c r="G4599" s="32">
        <f t="shared" si="85"/>
        <v>0</v>
      </c>
    </row>
    <row r="4600" spans="1:7" x14ac:dyDescent="0.25">
      <c r="A4600" s="6" t="s">
        <v>5347</v>
      </c>
      <c r="B4600" s="6" t="s">
        <v>5348</v>
      </c>
      <c r="C4600" s="26" t="s">
        <v>5349</v>
      </c>
      <c r="D4600" s="15">
        <v>947</v>
      </c>
      <c r="G4600" s="32">
        <f t="shared" si="85"/>
        <v>0</v>
      </c>
    </row>
    <row r="4601" spans="1:7" x14ac:dyDescent="0.25">
      <c r="A4601" s="6" t="s">
        <v>5350</v>
      </c>
      <c r="B4601" s="6" t="s">
        <v>5351</v>
      </c>
      <c r="C4601" s="26" t="s">
        <v>5352</v>
      </c>
      <c r="D4601" s="15">
        <v>373</v>
      </c>
      <c r="G4601" s="32">
        <f t="shared" si="85"/>
        <v>0</v>
      </c>
    </row>
    <row r="4602" spans="1:7" x14ac:dyDescent="0.25">
      <c r="A4602" s="6" t="s">
        <v>5353</v>
      </c>
      <c r="B4602" s="6" t="s">
        <v>89</v>
      </c>
      <c r="C4602" s="26" t="s">
        <v>190</v>
      </c>
      <c r="D4602" s="15">
        <v>418</v>
      </c>
      <c r="G4602" s="32">
        <f t="shared" si="85"/>
        <v>0</v>
      </c>
    </row>
    <row r="4603" spans="1:7" x14ac:dyDescent="0.25">
      <c r="A4603" s="6" t="s">
        <v>5354</v>
      </c>
      <c r="B4603" s="6" t="s">
        <v>5355</v>
      </c>
      <c r="C4603" s="26" t="s">
        <v>5356</v>
      </c>
      <c r="D4603" s="15">
        <v>802</v>
      </c>
      <c r="G4603" s="32">
        <f t="shared" si="85"/>
        <v>0</v>
      </c>
    </row>
    <row r="4604" spans="1:7" x14ac:dyDescent="0.25">
      <c r="A4604" s="6" t="s">
        <v>5357</v>
      </c>
      <c r="B4604" s="6"/>
      <c r="C4604" s="26"/>
      <c r="D4604" s="15">
        <v>197</v>
      </c>
      <c r="G4604" s="32">
        <f t="shared" si="85"/>
        <v>0</v>
      </c>
    </row>
    <row r="4605" spans="1:7" x14ac:dyDescent="0.25">
      <c r="A4605" s="6" t="s">
        <v>5358</v>
      </c>
      <c r="B4605" s="6"/>
      <c r="C4605" s="26"/>
      <c r="D4605" s="15">
        <v>141</v>
      </c>
      <c r="G4605" s="32">
        <f t="shared" si="85"/>
        <v>0</v>
      </c>
    </row>
    <row r="4606" spans="1:7" x14ac:dyDescent="0.25">
      <c r="A4606" s="6" t="s">
        <v>5359</v>
      </c>
      <c r="B4606" s="6" t="s">
        <v>730</v>
      </c>
      <c r="C4606" s="26" t="s">
        <v>731</v>
      </c>
      <c r="D4606" s="15">
        <v>398</v>
      </c>
      <c r="G4606" s="32">
        <f t="shared" si="85"/>
        <v>0</v>
      </c>
    </row>
    <row r="4607" spans="1:7" x14ac:dyDescent="0.25">
      <c r="A4607" s="6" t="s">
        <v>5360</v>
      </c>
      <c r="B4607" s="6" t="s">
        <v>730</v>
      </c>
      <c r="C4607" s="26" t="s">
        <v>731</v>
      </c>
      <c r="D4607" s="15">
        <v>198</v>
      </c>
      <c r="G4607" s="32">
        <f t="shared" si="85"/>
        <v>0</v>
      </c>
    </row>
    <row r="4608" spans="1:7" x14ac:dyDescent="0.25">
      <c r="A4608" s="6" t="s">
        <v>5361</v>
      </c>
      <c r="B4608" s="6"/>
      <c r="C4608" s="26"/>
      <c r="D4608" s="15">
        <v>480</v>
      </c>
      <c r="G4608" s="32">
        <f t="shared" si="85"/>
        <v>0</v>
      </c>
    </row>
    <row r="4609" spans="1:7" x14ac:dyDescent="0.25">
      <c r="A4609" s="6" t="s">
        <v>5362</v>
      </c>
      <c r="B4609" s="6" t="s">
        <v>5363</v>
      </c>
      <c r="C4609" s="26" t="s">
        <v>5364</v>
      </c>
      <c r="D4609" s="15">
        <v>187</v>
      </c>
      <c r="G4609" s="32">
        <f t="shared" si="85"/>
        <v>0</v>
      </c>
    </row>
    <row r="4610" spans="1:7" x14ac:dyDescent="0.25">
      <c r="A4610" s="6" t="s">
        <v>5365</v>
      </c>
      <c r="B4610" s="6"/>
      <c r="C4610" s="26"/>
      <c r="D4610" s="15">
        <v>116.5</v>
      </c>
      <c r="G4610" s="32">
        <f t="shared" si="85"/>
        <v>0</v>
      </c>
    </row>
    <row r="4611" spans="1:7" x14ac:dyDescent="0.25">
      <c r="A4611" s="6" t="s">
        <v>5366</v>
      </c>
      <c r="B4611" s="6"/>
      <c r="C4611" s="26"/>
      <c r="D4611" s="15">
        <v>197</v>
      </c>
      <c r="G4611" s="32">
        <f t="shared" ref="G4611:G4674" si="86">SUMIF($B:$B,F4611,$D:$D)</f>
        <v>0</v>
      </c>
    </row>
    <row r="4612" spans="1:7" x14ac:dyDescent="0.25">
      <c r="A4612" s="6" t="s">
        <v>5367</v>
      </c>
      <c r="B4612" s="6"/>
      <c r="C4612" s="26"/>
      <c r="D4612" s="15">
        <v>161</v>
      </c>
      <c r="G4612" s="32">
        <f t="shared" si="86"/>
        <v>0</v>
      </c>
    </row>
    <row r="4613" spans="1:7" x14ac:dyDescent="0.25">
      <c r="A4613" s="6" t="s">
        <v>5368</v>
      </c>
      <c r="B4613" s="6"/>
      <c r="C4613" s="26"/>
      <c r="D4613" s="15">
        <v>351</v>
      </c>
      <c r="G4613" s="32">
        <f t="shared" si="86"/>
        <v>0</v>
      </c>
    </row>
    <row r="4614" spans="1:7" x14ac:dyDescent="0.25">
      <c r="A4614" s="6" t="s">
        <v>5369</v>
      </c>
      <c r="B4614" s="6"/>
      <c r="C4614" s="26"/>
      <c r="D4614" s="15">
        <v>331</v>
      </c>
      <c r="G4614" s="32">
        <f t="shared" si="86"/>
        <v>0</v>
      </c>
    </row>
    <row r="4615" spans="1:7" x14ac:dyDescent="0.25">
      <c r="A4615" s="6" t="s">
        <v>5370</v>
      </c>
      <c r="B4615" s="6"/>
      <c r="C4615" s="26"/>
      <c r="D4615" s="15">
        <v>204</v>
      </c>
      <c r="G4615" s="32">
        <f t="shared" si="86"/>
        <v>0</v>
      </c>
    </row>
    <row r="4616" spans="1:7" x14ac:dyDescent="0.25">
      <c r="A4616" s="6" t="s">
        <v>5371</v>
      </c>
      <c r="B4616" s="6"/>
      <c r="C4616" s="26"/>
      <c r="D4616" s="15">
        <v>205.6</v>
      </c>
      <c r="G4616" s="32">
        <f t="shared" si="86"/>
        <v>0</v>
      </c>
    </row>
    <row r="4617" spans="1:7" x14ac:dyDescent="0.25">
      <c r="A4617" s="6" t="s">
        <v>5372</v>
      </c>
      <c r="B4617" s="6"/>
      <c r="C4617" s="26"/>
      <c r="D4617" s="15">
        <v>349</v>
      </c>
      <c r="G4617" s="32">
        <f t="shared" si="86"/>
        <v>0</v>
      </c>
    </row>
    <row r="4618" spans="1:7" x14ac:dyDescent="0.25">
      <c r="A4618" s="6" t="s">
        <v>5373</v>
      </c>
      <c r="B4618" s="6"/>
      <c r="C4618" s="26"/>
      <c r="D4618" s="15">
        <v>993.8</v>
      </c>
      <c r="G4618" s="32">
        <f t="shared" si="86"/>
        <v>0</v>
      </c>
    </row>
    <row r="4619" spans="1:7" x14ac:dyDescent="0.25">
      <c r="A4619" s="6" t="s">
        <v>5374</v>
      </c>
      <c r="B4619" s="6"/>
      <c r="C4619" s="26"/>
      <c r="D4619" s="15">
        <v>314.5</v>
      </c>
      <c r="G4619" s="32">
        <f t="shared" si="86"/>
        <v>0</v>
      </c>
    </row>
    <row r="4620" spans="1:7" x14ac:dyDescent="0.25">
      <c r="A4620" s="6" t="s">
        <v>5375</v>
      </c>
      <c r="B4620" s="6"/>
      <c r="C4620" s="26"/>
      <c r="D4620" s="15">
        <v>661</v>
      </c>
      <c r="G4620" s="32">
        <f t="shared" si="86"/>
        <v>0</v>
      </c>
    </row>
    <row r="4621" spans="1:7" x14ac:dyDescent="0.25">
      <c r="A4621" s="6" t="s">
        <v>5376</v>
      </c>
      <c r="B4621" s="6"/>
      <c r="C4621" s="26"/>
      <c r="D4621" s="15">
        <v>304</v>
      </c>
      <c r="G4621" s="32">
        <f t="shared" si="86"/>
        <v>0</v>
      </c>
    </row>
    <row r="4622" spans="1:7" x14ac:dyDescent="0.25">
      <c r="A4622" s="6" t="s">
        <v>5377</v>
      </c>
      <c r="B4622" s="6"/>
      <c r="C4622" s="26"/>
      <c r="D4622" s="15">
        <v>206</v>
      </c>
      <c r="G4622" s="32">
        <f t="shared" si="86"/>
        <v>0</v>
      </c>
    </row>
    <row r="4623" spans="1:7" x14ac:dyDescent="0.25">
      <c r="A4623" s="6" t="s">
        <v>5378</v>
      </c>
      <c r="B4623" s="6" t="s">
        <v>730</v>
      </c>
      <c r="C4623" s="26" t="s">
        <v>731</v>
      </c>
      <c r="D4623" s="15">
        <v>146</v>
      </c>
      <c r="G4623" s="32">
        <f t="shared" si="86"/>
        <v>0</v>
      </c>
    </row>
    <row r="4624" spans="1:7" x14ac:dyDescent="0.25">
      <c r="A4624" s="6" t="s">
        <v>5379</v>
      </c>
      <c r="B4624" s="6"/>
      <c r="C4624" s="26"/>
      <c r="D4624" s="15">
        <v>151</v>
      </c>
      <c r="G4624" s="32">
        <f t="shared" si="86"/>
        <v>0</v>
      </c>
    </row>
    <row r="4625" spans="1:7" x14ac:dyDescent="0.25">
      <c r="A4625" s="6" t="s">
        <v>5380</v>
      </c>
      <c r="B4625" s="6"/>
      <c r="C4625" s="26"/>
      <c r="D4625" s="15">
        <v>327</v>
      </c>
      <c r="G4625" s="32">
        <f t="shared" si="86"/>
        <v>0</v>
      </c>
    </row>
    <row r="4626" spans="1:7" x14ac:dyDescent="0.25">
      <c r="A4626" s="6" t="s">
        <v>5381</v>
      </c>
      <c r="B4626" s="6"/>
      <c r="C4626" s="26"/>
      <c r="D4626" s="15">
        <v>160</v>
      </c>
      <c r="G4626" s="32">
        <f t="shared" si="86"/>
        <v>0</v>
      </c>
    </row>
    <row r="4627" spans="1:7" x14ac:dyDescent="0.25">
      <c r="A4627" s="6" t="s">
        <v>5382</v>
      </c>
      <c r="B4627" s="6"/>
      <c r="C4627" s="26"/>
      <c r="D4627" s="15">
        <v>231</v>
      </c>
      <c r="G4627" s="32">
        <f t="shared" si="86"/>
        <v>0</v>
      </c>
    </row>
    <row r="4628" spans="1:7" x14ac:dyDescent="0.25">
      <c r="A4628" s="6" t="s">
        <v>5383</v>
      </c>
      <c r="B4628" s="6"/>
      <c r="C4628" s="26"/>
      <c r="D4628" s="15">
        <v>227.66</v>
      </c>
      <c r="G4628" s="32">
        <f t="shared" si="86"/>
        <v>0</v>
      </c>
    </row>
    <row r="4629" spans="1:7" x14ac:dyDescent="0.25">
      <c r="A4629" s="6" t="s">
        <v>5384</v>
      </c>
      <c r="B4629" s="6"/>
      <c r="C4629" s="26"/>
      <c r="D4629" s="15">
        <v>380</v>
      </c>
      <c r="G4629" s="32">
        <f t="shared" si="86"/>
        <v>0</v>
      </c>
    </row>
    <row r="4630" spans="1:7" x14ac:dyDescent="0.25">
      <c r="A4630" s="6" t="s">
        <v>5385</v>
      </c>
      <c r="B4630" s="6" t="s">
        <v>730</v>
      </c>
      <c r="C4630" s="26" t="s">
        <v>731</v>
      </c>
      <c r="D4630" s="15">
        <v>166</v>
      </c>
      <c r="G4630" s="32">
        <f t="shared" si="86"/>
        <v>0</v>
      </c>
    </row>
    <row r="4631" spans="1:7" x14ac:dyDescent="0.25">
      <c r="A4631" s="6" t="s">
        <v>5386</v>
      </c>
      <c r="B4631" s="6" t="s">
        <v>5387</v>
      </c>
      <c r="C4631" s="26" t="s">
        <v>320</v>
      </c>
      <c r="D4631" s="15">
        <v>575</v>
      </c>
      <c r="G4631" s="32">
        <f t="shared" si="86"/>
        <v>0</v>
      </c>
    </row>
    <row r="4632" spans="1:7" x14ac:dyDescent="0.25">
      <c r="A4632" s="6" t="s">
        <v>5388</v>
      </c>
      <c r="B4632" s="6"/>
      <c r="C4632" s="26"/>
      <c r="D4632" s="15">
        <v>180</v>
      </c>
      <c r="G4632" s="32">
        <f t="shared" si="86"/>
        <v>0</v>
      </c>
    </row>
    <row r="4633" spans="1:7" x14ac:dyDescent="0.25">
      <c r="A4633" s="6" t="s">
        <v>5389</v>
      </c>
      <c r="B4633" s="6"/>
      <c r="C4633" s="26"/>
      <c r="D4633" s="15">
        <v>230</v>
      </c>
      <c r="G4633" s="32">
        <f t="shared" si="86"/>
        <v>0</v>
      </c>
    </row>
    <row r="4634" spans="1:7" x14ac:dyDescent="0.25">
      <c r="A4634" s="6" t="s">
        <v>5390</v>
      </c>
      <c r="B4634" s="6"/>
      <c r="C4634" s="26"/>
      <c r="D4634" s="15">
        <v>206</v>
      </c>
      <c r="G4634" s="32">
        <f t="shared" si="86"/>
        <v>0</v>
      </c>
    </row>
    <row r="4635" spans="1:7" x14ac:dyDescent="0.25">
      <c r="A4635" s="6" t="s">
        <v>5391</v>
      </c>
      <c r="B4635" s="6"/>
      <c r="C4635" s="26"/>
      <c r="D4635" s="15">
        <v>544</v>
      </c>
      <c r="G4635" s="32">
        <f t="shared" si="86"/>
        <v>0</v>
      </c>
    </row>
    <row r="4636" spans="1:7" x14ac:dyDescent="0.25">
      <c r="A4636" s="6" t="s">
        <v>5392</v>
      </c>
      <c r="B4636" s="6" t="s">
        <v>89</v>
      </c>
      <c r="C4636" s="26" t="s">
        <v>190</v>
      </c>
      <c r="D4636" s="15">
        <v>104</v>
      </c>
      <c r="G4636" s="32">
        <f t="shared" si="86"/>
        <v>0</v>
      </c>
    </row>
    <row r="4637" spans="1:7" x14ac:dyDescent="0.25">
      <c r="A4637" s="6" t="s">
        <v>5393</v>
      </c>
      <c r="B4637" s="6"/>
      <c r="C4637" s="26"/>
      <c r="D4637" s="15">
        <v>161</v>
      </c>
      <c r="G4637" s="32">
        <f t="shared" si="86"/>
        <v>0</v>
      </c>
    </row>
    <row r="4638" spans="1:7" x14ac:dyDescent="0.25">
      <c r="A4638" s="6" t="s">
        <v>5394</v>
      </c>
      <c r="B4638" s="6" t="s">
        <v>5395</v>
      </c>
      <c r="C4638" s="26" t="s">
        <v>5396</v>
      </c>
      <c r="D4638" s="15">
        <v>62</v>
      </c>
      <c r="G4638" s="32">
        <f t="shared" si="86"/>
        <v>0</v>
      </c>
    </row>
    <row r="4639" spans="1:7" x14ac:dyDescent="0.25">
      <c r="A4639" s="6" t="s">
        <v>5397</v>
      </c>
      <c r="B4639" s="6" t="s">
        <v>730</v>
      </c>
      <c r="C4639" s="26" t="s">
        <v>731</v>
      </c>
      <c r="D4639" s="15">
        <v>125</v>
      </c>
      <c r="G4639" s="32">
        <f t="shared" si="86"/>
        <v>0</v>
      </c>
    </row>
    <row r="4640" spans="1:7" x14ac:dyDescent="0.25">
      <c r="A4640" s="6" t="s">
        <v>5398</v>
      </c>
      <c r="B4640" s="6"/>
      <c r="C4640" s="26"/>
      <c r="D4640" s="15">
        <v>270</v>
      </c>
      <c r="G4640" s="32">
        <f t="shared" si="86"/>
        <v>0</v>
      </c>
    </row>
    <row r="4641" spans="1:7" x14ac:dyDescent="0.25">
      <c r="A4641" s="6" t="s">
        <v>5399</v>
      </c>
      <c r="B4641" s="6" t="s">
        <v>1073</v>
      </c>
      <c r="C4641" s="26" t="s">
        <v>1074</v>
      </c>
      <c r="D4641" s="15">
        <v>167</v>
      </c>
      <c r="G4641" s="32">
        <f t="shared" si="86"/>
        <v>0</v>
      </c>
    </row>
    <row r="4642" spans="1:7" x14ac:dyDescent="0.25">
      <c r="A4642" s="6" t="s">
        <v>5400</v>
      </c>
      <c r="B4642" s="6"/>
      <c r="C4642" s="26"/>
      <c r="D4642" s="15">
        <v>244</v>
      </c>
      <c r="G4642" s="32">
        <f t="shared" si="86"/>
        <v>0</v>
      </c>
    </row>
    <row r="4643" spans="1:7" x14ac:dyDescent="0.25">
      <c r="A4643" s="6" t="s">
        <v>5401</v>
      </c>
      <c r="B4643" s="6"/>
      <c r="C4643" s="26"/>
      <c r="D4643" s="15">
        <v>575</v>
      </c>
      <c r="G4643" s="32">
        <f t="shared" si="86"/>
        <v>0</v>
      </c>
    </row>
    <row r="4644" spans="1:7" x14ac:dyDescent="0.25">
      <c r="A4644" s="6" t="s">
        <v>5402</v>
      </c>
      <c r="B4644" s="6"/>
      <c r="C4644" s="26"/>
      <c r="D4644" s="15">
        <v>180</v>
      </c>
      <c r="G4644" s="32">
        <f t="shared" si="86"/>
        <v>0</v>
      </c>
    </row>
    <row r="4645" spans="1:7" x14ac:dyDescent="0.25">
      <c r="A4645" s="6" t="s">
        <v>5403</v>
      </c>
      <c r="B4645" s="6"/>
      <c r="C4645" s="26"/>
      <c r="D4645" s="15">
        <v>250</v>
      </c>
      <c r="G4645" s="32">
        <f t="shared" si="86"/>
        <v>0</v>
      </c>
    </row>
    <row r="4646" spans="1:7" x14ac:dyDescent="0.25">
      <c r="A4646" s="6" t="s">
        <v>5404</v>
      </c>
      <c r="B4646" s="6"/>
      <c r="C4646" s="26"/>
      <c r="D4646" s="15">
        <v>309</v>
      </c>
      <c r="G4646" s="32">
        <f t="shared" si="86"/>
        <v>0</v>
      </c>
    </row>
    <row r="4647" spans="1:7" x14ac:dyDescent="0.25">
      <c r="A4647" s="6" t="s">
        <v>5405</v>
      </c>
      <c r="B4647" s="6"/>
      <c r="C4647" s="26"/>
      <c r="D4647" s="15">
        <v>387</v>
      </c>
      <c r="G4647" s="32">
        <f t="shared" si="86"/>
        <v>0</v>
      </c>
    </row>
    <row r="4648" spans="1:7" x14ac:dyDescent="0.25">
      <c r="A4648" s="6" t="s">
        <v>5406</v>
      </c>
      <c r="B4648" s="6"/>
      <c r="C4648" s="26"/>
      <c r="D4648" s="15">
        <v>367</v>
      </c>
      <c r="G4648" s="32">
        <f t="shared" si="86"/>
        <v>0</v>
      </c>
    </row>
    <row r="4649" spans="1:7" x14ac:dyDescent="0.25">
      <c r="A4649" s="6" t="s">
        <v>5407</v>
      </c>
      <c r="B4649" s="6" t="s">
        <v>5408</v>
      </c>
      <c r="C4649" s="26" t="s">
        <v>92</v>
      </c>
      <c r="D4649" s="15">
        <v>270</v>
      </c>
      <c r="G4649" s="32">
        <f t="shared" si="86"/>
        <v>0</v>
      </c>
    </row>
    <row r="4650" spans="1:7" x14ac:dyDescent="0.25">
      <c r="A4650" s="6" t="s">
        <v>5409</v>
      </c>
      <c r="B4650" s="6" t="s">
        <v>5410</v>
      </c>
      <c r="C4650" s="26" t="s">
        <v>5411</v>
      </c>
      <c r="D4650" s="15">
        <v>396</v>
      </c>
      <c r="G4650" s="32">
        <f t="shared" si="86"/>
        <v>0</v>
      </c>
    </row>
    <row r="4651" spans="1:7" x14ac:dyDescent="0.25">
      <c r="A4651" s="6" t="s">
        <v>5412</v>
      </c>
      <c r="B4651" s="6" t="s">
        <v>730</v>
      </c>
      <c r="C4651" s="26" t="s">
        <v>731</v>
      </c>
      <c r="D4651" s="15">
        <v>332</v>
      </c>
      <c r="G4651" s="32">
        <f t="shared" si="86"/>
        <v>0</v>
      </c>
    </row>
    <row r="4652" spans="1:7" x14ac:dyDescent="0.25">
      <c r="A4652" s="6" t="s">
        <v>5413</v>
      </c>
      <c r="B4652" s="6" t="s">
        <v>5414</v>
      </c>
      <c r="C4652" s="26" t="s">
        <v>5415</v>
      </c>
      <c r="D4652" s="15">
        <v>104</v>
      </c>
      <c r="G4652" s="32">
        <f t="shared" si="86"/>
        <v>0</v>
      </c>
    </row>
    <row r="4653" spans="1:7" x14ac:dyDescent="0.25">
      <c r="A4653" s="6" t="s">
        <v>5416</v>
      </c>
      <c r="B4653" s="6"/>
      <c r="C4653" s="26"/>
      <c r="D4653" s="15">
        <v>323</v>
      </c>
      <c r="G4653" s="32">
        <f t="shared" si="86"/>
        <v>0</v>
      </c>
    </row>
    <row r="4654" spans="1:7" x14ac:dyDescent="0.25">
      <c r="A4654" s="6" t="s">
        <v>5417</v>
      </c>
      <c r="B4654" s="6" t="s">
        <v>5418</v>
      </c>
      <c r="C4654" s="26" t="s">
        <v>5419</v>
      </c>
      <c r="D4654" s="15">
        <v>135</v>
      </c>
      <c r="G4654" s="32">
        <f t="shared" si="86"/>
        <v>0</v>
      </c>
    </row>
    <row r="4655" spans="1:7" x14ac:dyDescent="0.25">
      <c r="A4655" s="6" t="s">
        <v>5420</v>
      </c>
      <c r="B4655" s="6" t="s">
        <v>89</v>
      </c>
      <c r="C4655" s="26" t="s">
        <v>190</v>
      </c>
      <c r="D4655" s="15">
        <v>333</v>
      </c>
      <c r="G4655" s="32">
        <f t="shared" si="86"/>
        <v>0</v>
      </c>
    </row>
    <row r="4656" spans="1:7" x14ac:dyDescent="0.25">
      <c r="A4656" s="6" t="s">
        <v>5421</v>
      </c>
      <c r="B4656" s="6"/>
      <c r="C4656" s="26"/>
      <c r="D4656" s="15">
        <v>726</v>
      </c>
      <c r="G4656" s="32">
        <f t="shared" si="86"/>
        <v>0</v>
      </c>
    </row>
    <row r="4657" spans="1:7" x14ac:dyDescent="0.25">
      <c r="A4657" s="6" t="s">
        <v>5422</v>
      </c>
      <c r="B4657" s="6"/>
      <c r="C4657" s="26"/>
      <c r="D4657" s="15">
        <v>828</v>
      </c>
      <c r="G4657" s="32">
        <f t="shared" si="86"/>
        <v>0</v>
      </c>
    </row>
    <row r="4658" spans="1:7" x14ac:dyDescent="0.25">
      <c r="A4658" s="6" t="s">
        <v>5423</v>
      </c>
      <c r="B4658" s="6"/>
      <c r="C4658" s="26"/>
      <c r="D4658" s="15">
        <v>554</v>
      </c>
      <c r="G4658" s="32">
        <f t="shared" si="86"/>
        <v>0</v>
      </c>
    </row>
    <row r="4659" spans="1:7" x14ac:dyDescent="0.25">
      <c r="A4659" s="6" t="s">
        <v>5424</v>
      </c>
      <c r="B4659" s="6"/>
      <c r="C4659" s="26"/>
      <c r="D4659" s="15">
        <v>151</v>
      </c>
      <c r="G4659" s="32">
        <f t="shared" si="86"/>
        <v>0</v>
      </c>
    </row>
    <row r="4660" spans="1:7" x14ac:dyDescent="0.25">
      <c r="A4660" s="6" t="s">
        <v>5425</v>
      </c>
      <c r="B4660" s="6"/>
      <c r="C4660" s="26"/>
      <c r="D4660" s="15">
        <v>571</v>
      </c>
      <c r="G4660" s="32">
        <f t="shared" si="86"/>
        <v>0</v>
      </c>
    </row>
    <row r="4661" spans="1:7" x14ac:dyDescent="0.25">
      <c r="A4661" s="6" t="s">
        <v>5426</v>
      </c>
      <c r="B4661" s="6" t="s">
        <v>89</v>
      </c>
      <c r="C4661" s="26" t="s">
        <v>190</v>
      </c>
      <c r="D4661" s="15">
        <v>124</v>
      </c>
      <c r="G4661" s="32">
        <f t="shared" si="86"/>
        <v>0</v>
      </c>
    </row>
    <row r="4662" spans="1:7" x14ac:dyDescent="0.25">
      <c r="A4662" s="6" t="s">
        <v>5427</v>
      </c>
      <c r="B4662" s="6"/>
      <c r="C4662" s="26"/>
      <c r="D4662" s="15">
        <v>759</v>
      </c>
      <c r="G4662" s="32">
        <f t="shared" si="86"/>
        <v>0</v>
      </c>
    </row>
    <row r="4663" spans="1:7" x14ac:dyDescent="0.25">
      <c r="A4663" s="6" t="s">
        <v>5428</v>
      </c>
      <c r="B4663" s="6"/>
      <c r="C4663" s="26"/>
      <c r="D4663" s="15">
        <v>295.5</v>
      </c>
      <c r="G4663" s="32">
        <f t="shared" si="86"/>
        <v>0</v>
      </c>
    </row>
    <row r="4664" spans="1:7" x14ac:dyDescent="0.25">
      <c r="A4664" s="6" t="s">
        <v>5429</v>
      </c>
      <c r="B4664" s="6"/>
      <c r="C4664" s="26"/>
      <c r="D4664" s="15">
        <v>141</v>
      </c>
      <c r="G4664" s="32">
        <f t="shared" si="86"/>
        <v>0</v>
      </c>
    </row>
    <row r="4665" spans="1:7" x14ac:dyDescent="0.25">
      <c r="A4665" s="6" t="s">
        <v>5430</v>
      </c>
      <c r="B4665" s="6"/>
      <c r="C4665" s="26"/>
      <c r="D4665" s="15">
        <v>161</v>
      </c>
      <c r="G4665" s="32">
        <f t="shared" si="86"/>
        <v>0</v>
      </c>
    </row>
    <row r="4666" spans="1:7" x14ac:dyDescent="0.25">
      <c r="A4666" s="6" t="s">
        <v>5431</v>
      </c>
      <c r="B4666" s="6"/>
      <c r="C4666" s="26"/>
      <c r="D4666" s="15">
        <v>270</v>
      </c>
      <c r="G4666" s="32">
        <f t="shared" si="86"/>
        <v>0</v>
      </c>
    </row>
    <row r="4667" spans="1:7" x14ac:dyDescent="0.25">
      <c r="A4667" s="6" t="s">
        <v>5432</v>
      </c>
      <c r="B4667" s="6"/>
      <c r="C4667" s="26"/>
      <c r="D4667" s="15">
        <v>455</v>
      </c>
      <c r="G4667" s="32">
        <f t="shared" si="86"/>
        <v>0</v>
      </c>
    </row>
    <row r="4668" spans="1:7" x14ac:dyDescent="0.25">
      <c r="A4668" s="6" t="s">
        <v>5433</v>
      </c>
      <c r="B4668" s="6" t="s">
        <v>3275</v>
      </c>
      <c r="C4668" s="26" t="s">
        <v>3276</v>
      </c>
      <c r="D4668" s="15">
        <v>156</v>
      </c>
      <c r="G4668" s="32">
        <f t="shared" si="86"/>
        <v>0</v>
      </c>
    </row>
    <row r="4669" spans="1:7" x14ac:dyDescent="0.25">
      <c r="A4669" s="6" t="s">
        <v>5434</v>
      </c>
      <c r="B4669" s="6" t="s">
        <v>89</v>
      </c>
      <c r="C4669" s="26" t="s">
        <v>190</v>
      </c>
      <c r="D4669" s="15">
        <v>282</v>
      </c>
      <c r="G4669" s="32">
        <f t="shared" si="86"/>
        <v>0</v>
      </c>
    </row>
    <row r="4670" spans="1:7" x14ac:dyDescent="0.25">
      <c r="A4670" s="6" t="s">
        <v>5435</v>
      </c>
      <c r="B4670" s="6" t="s">
        <v>89</v>
      </c>
      <c r="C4670" s="26" t="s">
        <v>190</v>
      </c>
      <c r="D4670" s="15">
        <v>230</v>
      </c>
      <c r="G4670" s="32">
        <f t="shared" si="86"/>
        <v>0</v>
      </c>
    </row>
    <row r="4671" spans="1:7" x14ac:dyDescent="0.25">
      <c r="A4671" s="6" t="s">
        <v>5436</v>
      </c>
      <c r="B4671" s="6"/>
      <c r="C4671" s="26"/>
      <c r="D4671" s="15">
        <v>99</v>
      </c>
      <c r="G4671" s="32">
        <f t="shared" si="86"/>
        <v>0</v>
      </c>
    </row>
    <row r="4672" spans="1:7" x14ac:dyDescent="0.25">
      <c r="A4672" s="6" t="s">
        <v>5437</v>
      </c>
      <c r="B4672" s="6" t="s">
        <v>89</v>
      </c>
      <c r="C4672" s="26" t="s">
        <v>190</v>
      </c>
      <c r="D4672" s="15">
        <v>1086</v>
      </c>
      <c r="G4672" s="32">
        <f t="shared" si="86"/>
        <v>0</v>
      </c>
    </row>
    <row r="4673" spans="1:7" x14ac:dyDescent="0.25">
      <c r="A4673" s="6" t="s">
        <v>5438</v>
      </c>
      <c r="B4673" s="6"/>
      <c r="C4673" s="26"/>
      <c r="D4673" s="15">
        <v>180</v>
      </c>
      <c r="G4673" s="32">
        <f t="shared" si="86"/>
        <v>0</v>
      </c>
    </row>
    <row r="4674" spans="1:7" x14ac:dyDescent="0.25">
      <c r="A4674" s="6" t="s">
        <v>5439</v>
      </c>
      <c r="B4674" s="6"/>
      <c r="C4674" s="26"/>
      <c r="D4674" s="15">
        <v>206.5</v>
      </c>
      <c r="G4674" s="32">
        <f t="shared" si="86"/>
        <v>0</v>
      </c>
    </row>
    <row r="4675" spans="1:7" x14ac:dyDescent="0.25">
      <c r="A4675" s="6" t="s">
        <v>5440</v>
      </c>
      <c r="B4675" s="6"/>
      <c r="C4675" s="26"/>
      <c r="D4675" s="15">
        <v>1391</v>
      </c>
      <c r="G4675" s="32">
        <f t="shared" ref="G4675:G4738" si="87">SUMIF($B:$B,F4675,$D:$D)</f>
        <v>0</v>
      </c>
    </row>
    <row r="4676" spans="1:7" x14ac:dyDescent="0.25">
      <c r="A4676" s="6" t="s">
        <v>5441</v>
      </c>
      <c r="B4676" s="6"/>
      <c r="C4676" s="26"/>
      <c r="D4676" s="15">
        <v>320</v>
      </c>
      <c r="G4676" s="32">
        <f t="shared" si="87"/>
        <v>0</v>
      </c>
    </row>
    <row r="4677" spans="1:7" x14ac:dyDescent="0.25">
      <c r="A4677" s="6" t="s">
        <v>5442</v>
      </c>
      <c r="B4677" s="6"/>
      <c r="C4677" s="26"/>
      <c r="D4677" s="15">
        <v>535</v>
      </c>
      <c r="G4677" s="32">
        <f t="shared" si="87"/>
        <v>0</v>
      </c>
    </row>
    <row r="4678" spans="1:7" x14ac:dyDescent="0.25">
      <c r="A4678" s="6" t="s">
        <v>5443</v>
      </c>
      <c r="B4678" s="6"/>
      <c r="C4678" s="26"/>
      <c r="D4678" s="15">
        <v>1678</v>
      </c>
      <c r="G4678" s="32">
        <f t="shared" si="87"/>
        <v>0</v>
      </c>
    </row>
    <row r="4679" spans="1:7" x14ac:dyDescent="0.25">
      <c r="A4679" s="6" t="s">
        <v>5444</v>
      </c>
      <c r="B4679" s="6"/>
      <c r="C4679" s="26"/>
      <c r="D4679" s="15">
        <v>540</v>
      </c>
      <c r="G4679" s="32">
        <f t="shared" si="87"/>
        <v>0</v>
      </c>
    </row>
    <row r="4680" spans="1:7" x14ac:dyDescent="0.25">
      <c r="A4680" s="6" t="s">
        <v>5445</v>
      </c>
      <c r="B4680" s="6"/>
      <c r="C4680" s="26"/>
      <c r="D4680" s="15">
        <v>230</v>
      </c>
      <c r="G4680" s="32">
        <f t="shared" si="87"/>
        <v>0</v>
      </c>
    </row>
    <row r="4681" spans="1:7" x14ac:dyDescent="0.25">
      <c r="A4681" s="6" t="s">
        <v>5446</v>
      </c>
      <c r="B4681" s="6"/>
      <c r="C4681" s="26"/>
      <c r="D4681" s="15">
        <v>258</v>
      </c>
      <c r="G4681" s="32">
        <f t="shared" si="87"/>
        <v>0</v>
      </c>
    </row>
    <row r="4682" spans="1:7" x14ac:dyDescent="0.25">
      <c r="A4682" s="6" t="s">
        <v>5447</v>
      </c>
      <c r="B4682" s="6"/>
      <c r="C4682" s="26"/>
      <c r="D4682" s="15">
        <v>371</v>
      </c>
      <c r="G4682" s="32">
        <f t="shared" si="87"/>
        <v>0</v>
      </c>
    </row>
    <row r="4683" spans="1:7" x14ac:dyDescent="0.25">
      <c r="A4683" s="6" t="s">
        <v>5448</v>
      </c>
      <c r="B4683" s="6"/>
      <c r="C4683" s="26"/>
      <c r="D4683" s="15">
        <v>335.5</v>
      </c>
      <c r="G4683" s="32">
        <f t="shared" si="87"/>
        <v>0</v>
      </c>
    </row>
    <row r="4684" spans="1:7" x14ac:dyDescent="0.25">
      <c r="A4684" s="6" t="s">
        <v>5449</v>
      </c>
      <c r="B4684" s="6"/>
      <c r="C4684" s="26"/>
      <c r="D4684" s="15">
        <v>508</v>
      </c>
      <c r="G4684" s="32">
        <f t="shared" si="87"/>
        <v>0</v>
      </c>
    </row>
    <row r="4685" spans="1:7" x14ac:dyDescent="0.25">
      <c r="A4685" s="6" t="s">
        <v>5450</v>
      </c>
      <c r="B4685" s="6"/>
      <c r="C4685" s="26"/>
      <c r="D4685" s="15">
        <v>1012</v>
      </c>
      <c r="G4685" s="32">
        <f t="shared" si="87"/>
        <v>0</v>
      </c>
    </row>
    <row r="4686" spans="1:7" x14ac:dyDescent="0.25">
      <c r="A4686" s="6" t="s">
        <v>5451</v>
      </c>
      <c r="B4686" s="6"/>
      <c r="C4686" s="26"/>
      <c r="D4686" s="15">
        <v>415</v>
      </c>
      <c r="G4686" s="32">
        <f t="shared" si="87"/>
        <v>0</v>
      </c>
    </row>
    <row r="4687" spans="1:7" x14ac:dyDescent="0.25">
      <c r="A4687" s="6" t="s">
        <v>5452</v>
      </c>
      <c r="B4687" s="6"/>
      <c r="C4687" s="26"/>
      <c r="D4687" s="15">
        <v>180</v>
      </c>
      <c r="G4687" s="32">
        <f t="shared" si="87"/>
        <v>0</v>
      </c>
    </row>
    <row r="4688" spans="1:7" x14ac:dyDescent="0.25">
      <c r="A4688" s="6" t="s">
        <v>5453</v>
      </c>
      <c r="B4688" s="6" t="s">
        <v>89</v>
      </c>
      <c r="C4688" s="26" t="s">
        <v>190</v>
      </c>
      <c r="D4688" s="15">
        <v>428</v>
      </c>
      <c r="G4688" s="32">
        <f t="shared" si="87"/>
        <v>0</v>
      </c>
    </row>
    <row r="4689" spans="1:7" x14ac:dyDescent="0.25">
      <c r="A4689" s="6" t="s">
        <v>5454</v>
      </c>
      <c r="B4689" s="6"/>
      <c r="C4689" s="26"/>
      <c r="D4689" s="15">
        <v>170</v>
      </c>
      <c r="G4689" s="32">
        <f t="shared" si="87"/>
        <v>0</v>
      </c>
    </row>
    <row r="4690" spans="1:7" x14ac:dyDescent="0.25">
      <c r="A4690" s="6" t="s">
        <v>5455</v>
      </c>
      <c r="B4690" s="6"/>
      <c r="C4690" s="26"/>
      <c r="D4690" s="15">
        <v>511.43</v>
      </c>
      <c r="G4690" s="32">
        <f t="shared" si="87"/>
        <v>0</v>
      </c>
    </row>
    <row r="4691" spans="1:7" x14ac:dyDescent="0.25">
      <c r="A4691" s="6" t="s">
        <v>5456</v>
      </c>
      <c r="B4691" s="6"/>
      <c r="C4691" s="26"/>
      <c r="D4691" s="15">
        <v>435</v>
      </c>
      <c r="G4691" s="32">
        <f t="shared" si="87"/>
        <v>0</v>
      </c>
    </row>
    <row r="4692" spans="1:7" x14ac:dyDescent="0.25">
      <c r="A4692" s="6" t="s">
        <v>5457</v>
      </c>
      <c r="B4692" s="6" t="s">
        <v>5458</v>
      </c>
      <c r="C4692" s="26" t="s">
        <v>92</v>
      </c>
      <c r="D4692" s="15">
        <v>114</v>
      </c>
      <c r="G4692" s="32">
        <f t="shared" si="87"/>
        <v>0</v>
      </c>
    </row>
    <row r="4693" spans="1:7" x14ac:dyDescent="0.25">
      <c r="A4693" s="6" t="s">
        <v>5459</v>
      </c>
      <c r="B4693" s="6" t="s">
        <v>5460</v>
      </c>
      <c r="C4693" s="26" t="s">
        <v>92</v>
      </c>
      <c r="D4693" s="15">
        <v>167</v>
      </c>
      <c r="G4693" s="32">
        <f t="shared" si="87"/>
        <v>0</v>
      </c>
    </row>
    <row r="4694" spans="1:7" x14ac:dyDescent="0.25">
      <c r="A4694" s="6" t="s">
        <v>5461</v>
      </c>
      <c r="B4694" s="6" t="s">
        <v>89</v>
      </c>
      <c r="C4694" s="26" t="s">
        <v>190</v>
      </c>
      <c r="D4694" s="15">
        <v>198</v>
      </c>
      <c r="G4694" s="32">
        <f t="shared" si="87"/>
        <v>0</v>
      </c>
    </row>
    <row r="4695" spans="1:7" x14ac:dyDescent="0.25">
      <c r="A4695" s="6" t="s">
        <v>5462</v>
      </c>
      <c r="B4695" s="6" t="s">
        <v>89</v>
      </c>
      <c r="C4695" s="26" t="s">
        <v>190</v>
      </c>
      <c r="D4695" s="15">
        <v>963</v>
      </c>
      <c r="G4695" s="32">
        <f t="shared" si="87"/>
        <v>0</v>
      </c>
    </row>
    <row r="4696" spans="1:7" x14ac:dyDescent="0.25">
      <c r="A4696" s="6" t="s">
        <v>5463</v>
      </c>
      <c r="B4696" s="6" t="s">
        <v>89</v>
      </c>
      <c r="C4696" s="26" t="s">
        <v>190</v>
      </c>
      <c r="D4696" s="15">
        <v>251</v>
      </c>
      <c r="G4696" s="32">
        <f t="shared" si="87"/>
        <v>0</v>
      </c>
    </row>
    <row r="4697" spans="1:7" x14ac:dyDescent="0.25">
      <c r="A4697" s="6" t="s">
        <v>5464</v>
      </c>
      <c r="B4697" s="6"/>
      <c r="C4697" s="26"/>
      <c r="D4697" s="15">
        <v>434</v>
      </c>
      <c r="G4697" s="32">
        <f t="shared" si="87"/>
        <v>0</v>
      </c>
    </row>
    <row r="4698" spans="1:7" x14ac:dyDescent="0.25">
      <c r="A4698" s="6" t="s">
        <v>5465</v>
      </c>
      <c r="B4698" s="6"/>
      <c r="C4698" s="26"/>
      <c r="D4698" s="15">
        <v>365</v>
      </c>
      <c r="G4698" s="32">
        <f t="shared" si="87"/>
        <v>0</v>
      </c>
    </row>
    <row r="4699" spans="1:7" x14ac:dyDescent="0.25">
      <c r="A4699" s="6" t="s">
        <v>5466</v>
      </c>
      <c r="B4699" s="6"/>
      <c r="C4699" s="26"/>
      <c r="D4699" s="15">
        <v>325</v>
      </c>
      <c r="G4699" s="32">
        <f t="shared" si="87"/>
        <v>0</v>
      </c>
    </row>
    <row r="4700" spans="1:7" x14ac:dyDescent="0.25">
      <c r="A4700" s="6" t="s">
        <v>5467</v>
      </c>
      <c r="B4700" s="6" t="s">
        <v>5468</v>
      </c>
      <c r="C4700" s="26" t="s">
        <v>5469</v>
      </c>
      <c r="D4700" s="15">
        <v>167</v>
      </c>
      <c r="G4700" s="32">
        <f t="shared" si="87"/>
        <v>0</v>
      </c>
    </row>
    <row r="4701" spans="1:7" x14ac:dyDescent="0.25">
      <c r="A4701" s="6" t="s">
        <v>5470</v>
      </c>
      <c r="B4701" s="6" t="s">
        <v>221</v>
      </c>
      <c r="C4701" s="26" t="s">
        <v>222</v>
      </c>
      <c r="D4701" s="15">
        <v>247</v>
      </c>
      <c r="G4701" s="32">
        <f t="shared" si="87"/>
        <v>0</v>
      </c>
    </row>
    <row r="4702" spans="1:7" x14ac:dyDescent="0.25">
      <c r="A4702" s="6" t="s">
        <v>5471</v>
      </c>
      <c r="B4702" s="6"/>
      <c r="C4702" s="26"/>
      <c r="D4702" s="15">
        <v>170</v>
      </c>
      <c r="G4702" s="32">
        <f t="shared" si="87"/>
        <v>0</v>
      </c>
    </row>
    <row r="4703" spans="1:7" x14ac:dyDescent="0.25">
      <c r="A4703" s="6" t="s">
        <v>5472</v>
      </c>
      <c r="B4703" s="6"/>
      <c r="C4703" s="26"/>
      <c r="D4703" s="15">
        <v>589</v>
      </c>
      <c r="G4703" s="32">
        <f t="shared" si="87"/>
        <v>0</v>
      </c>
    </row>
    <row r="4704" spans="1:7" x14ac:dyDescent="0.25">
      <c r="A4704" s="6" t="s">
        <v>5473</v>
      </c>
      <c r="B4704" s="6"/>
      <c r="C4704" s="26"/>
      <c r="D4704" s="15">
        <v>280</v>
      </c>
      <c r="G4704" s="32">
        <f t="shared" si="87"/>
        <v>0</v>
      </c>
    </row>
    <row r="4705" spans="1:7" x14ac:dyDescent="0.25">
      <c r="A4705" s="6" t="s">
        <v>5474</v>
      </c>
      <c r="B4705" s="6"/>
      <c r="C4705" s="26"/>
      <c r="D4705" s="15">
        <v>387</v>
      </c>
      <c r="G4705" s="32">
        <f t="shared" si="87"/>
        <v>0</v>
      </c>
    </row>
    <row r="4706" spans="1:7" x14ac:dyDescent="0.25">
      <c r="A4706" s="6" t="s">
        <v>5475</v>
      </c>
      <c r="B4706" s="6"/>
      <c r="C4706" s="26"/>
      <c r="D4706" s="15">
        <v>354</v>
      </c>
      <c r="G4706" s="32">
        <f t="shared" si="87"/>
        <v>0</v>
      </c>
    </row>
    <row r="4707" spans="1:7" x14ac:dyDescent="0.25">
      <c r="A4707" s="6" t="s">
        <v>5476</v>
      </c>
      <c r="B4707" s="6"/>
      <c r="C4707" s="26"/>
      <c r="D4707" s="15">
        <v>519.5</v>
      </c>
      <c r="G4707" s="32">
        <f t="shared" si="87"/>
        <v>0</v>
      </c>
    </row>
    <row r="4708" spans="1:7" x14ac:dyDescent="0.25">
      <c r="A4708" s="6" t="s">
        <v>5477</v>
      </c>
      <c r="B4708" s="6"/>
      <c r="C4708" s="26"/>
      <c r="D4708" s="15">
        <v>150</v>
      </c>
      <c r="G4708" s="32">
        <f t="shared" si="87"/>
        <v>0</v>
      </c>
    </row>
    <row r="4709" spans="1:7" x14ac:dyDescent="0.25">
      <c r="A4709" s="6" t="s">
        <v>5478</v>
      </c>
      <c r="B4709" s="6"/>
      <c r="C4709" s="26"/>
      <c r="D4709" s="15">
        <v>420.5</v>
      </c>
      <c r="G4709" s="32">
        <f t="shared" si="87"/>
        <v>0</v>
      </c>
    </row>
    <row r="4710" spans="1:7" x14ac:dyDescent="0.25">
      <c r="A4710" s="6" t="s">
        <v>5479</v>
      </c>
      <c r="B4710" s="6"/>
      <c r="C4710" s="26"/>
      <c r="D4710" s="15">
        <v>285</v>
      </c>
      <c r="G4710" s="32">
        <f t="shared" si="87"/>
        <v>0</v>
      </c>
    </row>
    <row r="4711" spans="1:7" x14ac:dyDescent="0.25">
      <c r="A4711" s="6" t="s">
        <v>5480</v>
      </c>
      <c r="B4711" s="6"/>
      <c r="C4711" s="26"/>
      <c r="D4711" s="15">
        <v>425</v>
      </c>
      <c r="G4711" s="32">
        <f t="shared" si="87"/>
        <v>0</v>
      </c>
    </row>
    <row r="4712" spans="1:7" x14ac:dyDescent="0.25">
      <c r="A4712" s="6" t="s">
        <v>5481</v>
      </c>
      <c r="B4712" s="6"/>
      <c r="C4712" s="26"/>
      <c r="D4712" s="15">
        <v>415</v>
      </c>
      <c r="G4712" s="32">
        <f t="shared" si="87"/>
        <v>0</v>
      </c>
    </row>
    <row r="4713" spans="1:7" x14ac:dyDescent="0.25">
      <c r="A4713" s="6" t="s">
        <v>5482</v>
      </c>
      <c r="B4713" s="6"/>
      <c r="C4713" s="26"/>
      <c r="D4713" s="15">
        <v>316</v>
      </c>
      <c r="G4713" s="32">
        <f t="shared" si="87"/>
        <v>0</v>
      </c>
    </row>
    <row r="4714" spans="1:7" x14ac:dyDescent="0.25">
      <c r="A4714" s="6" t="s">
        <v>5483</v>
      </c>
      <c r="B4714" s="6" t="s">
        <v>89</v>
      </c>
      <c r="C4714" s="26" t="s">
        <v>190</v>
      </c>
      <c r="D4714" s="15">
        <v>190</v>
      </c>
      <c r="G4714" s="32">
        <f t="shared" si="87"/>
        <v>0</v>
      </c>
    </row>
    <row r="4715" spans="1:7" x14ac:dyDescent="0.25">
      <c r="A4715" s="6" t="s">
        <v>5484</v>
      </c>
      <c r="B4715" s="6" t="s">
        <v>89</v>
      </c>
      <c r="C4715" s="26" t="s">
        <v>190</v>
      </c>
      <c r="D4715" s="15">
        <v>167</v>
      </c>
      <c r="G4715" s="32">
        <f t="shared" si="87"/>
        <v>0</v>
      </c>
    </row>
    <row r="4716" spans="1:7" x14ac:dyDescent="0.25">
      <c r="A4716" s="6" t="s">
        <v>5485</v>
      </c>
      <c r="B4716" s="6" t="s">
        <v>89</v>
      </c>
      <c r="C4716" s="26" t="s">
        <v>190</v>
      </c>
      <c r="D4716" s="15">
        <v>230</v>
      </c>
      <c r="G4716" s="32">
        <f t="shared" si="87"/>
        <v>0</v>
      </c>
    </row>
    <row r="4717" spans="1:7" x14ac:dyDescent="0.25">
      <c r="A4717" s="6" t="s">
        <v>5486</v>
      </c>
      <c r="B4717" s="6"/>
      <c r="C4717" s="26"/>
      <c r="D4717" s="15">
        <v>354</v>
      </c>
      <c r="G4717" s="32">
        <f t="shared" si="87"/>
        <v>0</v>
      </c>
    </row>
    <row r="4718" spans="1:7" x14ac:dyDescent="0.25">
      <c r="A4718" s="6" t="s">
        <v>5487</v>
      </c>
      <c r="B4718" s="6" t="s">
        <v>89</v>
      </c>
      <c r="C4718" s="26" t="s">
        <v>190</v>
      </c>
      <c r="D4718" s="15">
        <v>188</v>
      </c>
      <c r="G4718" s="32">
        <f t="shared" si="87"/>
        <v>0</v>
      </c>
    </row>
    <row r="4719" spans="1:7" x14ac:dyDescent="0.25">
      <c r="A4719" s="6" t="s">
        <v>5488</v>
      </c>
      <c r="B4719" s="6" t="s">
        <v>89</v>
      </c>
      <c r="C4719" s="26" t="s">
        <v>190</v>
      </c>
      <c r="D4719" s="15">
        <v>206</v>
      </c>
      <c r="G4719" s="32">
        <f t="shared" si="87"/>
        <v>0</v>
      </c>
    </row>
    <row r="4720" spans="1:7" x14ac:dyDescent="0.25">
      <c r="A4720" s="6" t="s">
        <v>5489</v>
      </c>
      <c r="B4720" s="6" t="s">
        <v>89</v>
      </c>
      <c r="C4720" s="26" t="s">
        <v>190</v>
      </c>
      <c r="D4720" s="15">
        <v>208</v>
      </c>
      <c r="G4720" s="32">
        <f t="shared" si="87"/>
        <v>0</v>
      </c>
    </row>
    <row r="4721" spans="1:7" x14ac:dyDescent="0.25">
      <c r="A4721" s="6" t="s">
        <v>5490</v>
      </c>
      <c r="B4721" s="6"/>
      <c r="C4721" s="26"/>
      <c r="D4721" s="15">
        <v>550</v>
      </c>
      <c r="G4721" s="32">
        <f t="shared" si="87"/>
        <v>0</v>
      </c>
    </row>
    <row r="4722" spans="1:7" x14ac:dyDescent="0.25">
      <c r="A4722" s="6" t="s">
        <v>5491</v>
      </c>
      <c r="B4722" s="6" t="s">
        <v>5492</v>
      </c>
      <c r="C4722" s="26" t="s">
        <v>5493</v>
      </c>
      <c r="D4722" s="15">
        <v>1064</v>
      </c>
      <c r="G4722" s="32">
        <f t="shared" si="87"/>
        <v>0</v>
      </c>
    </row>
    <row r="4723" spans="1:7" x14ac:dyDescent="0.25">
      <c r="A4723" s="6" t="s">
        <v>5494</v>
      </c>
      <c r="B4723" s="6"/>
      <c r="C4723" s="26"/>
      <c r="D4723" s="15">
        <v>266</v>
      </c>
      <c r="G4723" s="32">
        <f t="shared" si="87"/>
        <v>0</v>
      </c>
    </row>
    <row r="4724" spans="1:7" x14ac:dyDescent="0.25">
      <c r="A4724" s="6" t="s">
        <v>5495</v>
      </c>
      <c r="B4724" s="6" t="s">
        <v>89</v>
      </c>
      <c r="C4724" s="26" t="s">
        <v>190</v>
      </c>
      <c r="D4724" s="15">
        <v>240</v>
      </c>
      <c r="G4724" s="32">
        <f t="shared" si="87"/>
        <v>0</v>
      </c>
    </row>
    <row r="4725" spans="1:7" x14ac:dyDescent="0.25">
      <c r="A4725" s="6" t="s">
        <v>5496</v>
      </c>
      <c r="B4725" s="6" t="s">
        <v>89</v>
      </c>
      <c r="C4725" s="26" t="s">
        <v>190</v>
      </c>
      <c r="D4725" s="15">
        <v>166</v>
      </c>
      <c r="G4725" s="32">
        <f t="shared" si="87"/>
        <v>0</v>
      </c>
    </row>
    <row r="4726" spans="1:7" x14ac:dyDescent="0.25">
      <c r="A4726" s="6" t="s">
        <v>5497</v>
      </c>
      <c r="B4726" s="6"/>
      <c r="C4726" s="26"/>
      <c r="D4726" s="15">
        <v>237</v>
      </c>
      <c r="G4726" s="32">
        <f t="shared" si="87"/>
        <v>0</v>
      </c>
    </row>
    <row r="4727" spans="1:7" x14ac:dyDescent="0.25">
      <c r="A4727" s="6" t="s">
        <v>5498</v>
      </c>
      <c r="B4727" s="6"/>
      <c r="C4727" s="26"/>
      <c r="D4727" s="15">
        <v>335.5</v>
      </c>
      <c r="G4727" s="32">
        <f t="shared" si="87"/>
        <v>0</v>
      </c>
    </row>
    <row r="4728" spans="1:7" x14ac:dyDescent="0.25">
      <c r="A4728" s="6" t="s">
        <v>5499</v>
      </c>
      <c r="B4728" s="6" t="s">
        <v>89</v>
      </c>
      <c r="C4728" s="26" t="s">
        <v>190</v>
      </c>
      <c r="D4728" s="15">
        <v>198</v>
      </c>
      <c r="G4728" s="32">
        <f t="shared" si="87"/>
        <v>0</v>
      </c>
    </row>
    <row r="4729" spans="1:7" x14ac:dyDescent="0.25">
      <c r="A4729" s="6" t="s">
        <v>5500</v>
      </c>
      <c r="B4729" s="6"/>
      <c r="C4729" s="26"/>
      <c r="D4729" s="15">
        <v>294</v>
      </c>
      <c r="G4729" s="32">
        <f t="shared" si="87"/>
        <v>0</v>
      </c>
    </row>
    <row r="4730" spans="1:7" x14ac:dyDescent="0.25">
      <c r="A4730" s="6" t="s">
        <v>5501</v>
      </c>
      <c r="B4730" s="6" t="s">
        <v>89</v>
      </c>
      <c r="C4730" s="26" t="s">
        <v>190</v>
      </c>
      <c r="D4730" s="15">
        <v>407</v>
      </c>
      <c r="G4730" s="32">
        <f t="shared" si="87"/>
        <v>0</v>
      </c>
    </row>
    <row r="4731" spans="1:7" x14ac:dyDescent="0.25">
      <c r="A4731" s="6" t="s">
        <v>5502</v>
      </c>
      <c r="B4731" s="6"/>
      <c r="C4731" s="26"/>
      <c r="D4731" s="15">
        <v>230</v>
      </c>
      <c r="G4731" s="32">
        <f t="shared" si="87"/>
        <v>0</v>
      </c>
    </row>
    <row r="4732" spans="1:7" x14ac:dyDescent="0.25">
      <c r="A4732" s="6" t="s">
        <v>5503</v>
      </c>
      <c r="B4732" s="6" t="s">
        <v>89</v>
      </c>
      <c r="C4732" s="26" t="s">
        <v>190</v>
      </c>
      <c r="D4732" s="15">
        <v>198</v>
      </c>
      <c r="G4732" s="32">
        <f t="shared" si="87"/>
        <v>0</v>
      </c>
    </row>
    <row r="4733" spans="1:7" x14ac:dyDescent="0.25">
      <c r="A4733" s="6" t="s">
        <v>5504</v>
      </c>
      <c r="B4733" s="6"/>
      <c r="C4733" s="26"/>
      <c r="D4733" s="15">
        <v>141</v>
      </c>
      <c r="G4733" s="32">
        <f t="shared" si="87"/>
        <v>0</v>
      </c>
    </row>
    <row r="4734" spans="1:7" x14ac:dyDescent="0.25">
      <c r="A4734" s="6" t="s">
        <v>5505</v>
      </c>
      <c r="B4734" s="6"/>
      <c r="C4734" s="26"/>
      <c r="D4734" s="15">
        <v>290</v>
      </c>
      <c r="G4734" s="32">
        <f t="shared" si="87"/>
        <v>0</v>
      </c>
    </row>
    <row r="4735" spans="1:7" x14ac:dyDescent="0.25">
      <c r="A4735" s="6" t="s">
        <v>5506</v>
      </c>
      <c r="B4735" s="6" t="s">
        <v>89</v>
      </c>
      <c r="C4735" s="26" t="s">
        <v>190</v>
      </c>
      <c r="D4735" s="15">
        <v>135</v>
      </c>
      <c r="G4735" s="32">
        <f t="shared" si="87"/>
        <v>0</v>
      </c>
    </row>
    <row r="4736" spans="1:7" x14ac:dyDescent="0.25">
      <c r="A4736" s="6" t="s">
        <v>5507</v>
      </c>
      <c r="B4736" s="6"/>
      <c r="C4736" s="26"/>
      <c r="D4736" s="15">
        <v>151</v>
      </c>
      <c r="G4736" s="32">
        <f t="shared" si="87"/>
        <v>0</v>
      </c>
    </row>
    <row r="4737" spans="1:7" x14ac:dyDescent="0.25">
      <c r="A4737" s="6" t="s">
        <v>5508</v>
      </c>
      <c r="B4737" s="6" t="s">
        <v>89</v>
      </c>
      <c r="C4737" s="26" t="s">
        <v>190</v>
      </c>
      <c r="D4737" s="15">
        <v>124</v>
      </c>
      <c r="G4737" s="32">
        <f t="shared" si="87"/>
        <v>0</v>
      </c>
    </row>
    <row r="4738" spans="1:7" x14ac:dyDescent="0.25">
      <c r="A4738" s="6" t="s">
        <v>5509</v>
      </c>
      <c r="B4738" s="6" t="s">
        <v>89</v>
      </c>
      <c r="C4738" s="26" t="s">
        <v>190</v>
      </c>
      <c r="D4738" s="15">
        <v>206</v>
      </c>
      <c r="G4738" s="32">
        <f t="shared" si="87"/>
        <v>0</v>
      </c>
    </row>
    <row r="4739" spans="1:7" x14ac:dyDescent="0.25">
      <c r="A4739" s="6" t="s">
        <v>5510</v>
      </c>
      <c r="B4739" s="6"/>
      <c r="C4739" s="26"/>
      <c r="D4739" s="15">
        <v>131</v>
      </c>
      <c r="G4739" s="32">
        <f t="shared" ref="G4739:G4802" si="88">SUMIF($B:$B,F4739,$D:$D)</f>
        <v>0</v>
      </c>
    </row>
    <row r="4740" spans="1:7" x14ac:dyDescent="0.25">
      <c r="A4740" s="6" t="s">
        <v>5511</v>
      </c>
      <c r="B4740" s="6" t="s">
        <v>89</v>
      </c>
      <c r="C4740" s="26" t="s">
        <v>190</v>
      </c>
      <c r="D4740" s="15">
        <v>188</v>
      </c>
      <c r="G4740" s="32">
        <f t="shared" si="88"/>
        <v>0</v>
      </c>
    </row>
    <row r="4741" spans="1:7" x14ac:dyDescent="0.25">
      <c r="A4741" s="6" t="s">
        <v>5512</v>
      </c>
      <c r="B4741" s="6" t="s">
        <v>89</v>
      </c>
      <c r="C4741" s="26" t="s">
        <v>190</v>
      </c>
      <c r="D4741" s="15">
        <v>209</v>
      </c>
      <c r="G4741" s="32">
        <f t="shared" si="88"/>
        <v>0</v>
      </c>
    </row>
    <row r="4742" spans="1:7" x14ac:dyDescent="0.25">
      <c r="A4742" s="6" t="s">
        <v>5513</v>
      </c>
      <c r="B4742" s="6"/>
      <c r="C4742" s="26"/>
      <c r="D4742" s="15">
        <v>456</v>
      </c>
      <c r="G4742" s="32">
        <f t="shared" si="88"/>
        <v>0</v>
      </c>
    </row>
    <row r="4743" spans="1:7" x14ac:dyDescent="0.25">
      <c r="A4743" s="6" t="s">
        <v>5514</v>
      </c>
      <c r="B4743" s="6"/>
      <c r="C4743" s="26"/>
      <c r="D4743" s="15">
        <v>733</v>
      </c>
      <c r="G4743" s="32">
        <f t="shared" si="88"/>
        <v>0</v>
      </c>
    </row>
    <row r="4744" spans="1:7" x14ac:dyDescent="0.25">
      <c r="A4744" s="6" t="s">
        <v>5515</v>
      </c>
      <c r="B4744" s="6"/>
      <c r="C4744" s="26"/>
      <c r="D4744" s="15">
        <v>1521.5</v>
      </c>
      <c r="G4744" s="32">
        <f t="shared" si="88"/>
        <v>0</v>
      </c>
    </row>
    <row r="4745" spans="1:7" x14ac:dyDescent="0.25">
      <c r="A4745" s="6" t="s">
        <v>5516</v>
      </c>
      <c r="B4745" s="6"/>
      <c r="C4745" s="26"/>
      <c r="D4745" s="15">
        <v>386</v>
      </c>
      <c r="G4745" s="32">
        <f t="shared" si="88"/>
        <v>0</v>
      </c>
    </row>
    <row r="4746" spans="1:7" x14ac:dyDescent="0.25">
      <c r="A4746" s="6" t="s">
        <v>5517</v>
      </c>
      <c r="B4746" s="6"/>
      <c r="C4746" s="26"/>
      <c r="D4746" s="15">
        <v>345</v>
      </c>
      <c r="G4746" s="32">
        <f t="shared" si="88"/>
        <v>0</v>
      </c>
    </row>
    <row r="4747" spans="1:7" x14ac:dyDescent="0.25">
      <c r="A4747" s="6" t="s">
        <v>5518</v>
      </c>
      <c r="B4747" s="6"/>
      <c r="C4747" s="26"/>
      <c r="D4747" s="15">
        <v>151</v>
      </c>
      <c r="G4747" s="32">
        <f t="shared" si="88"/>
        <v>0</v>
      </c>
    </row>
    <row r="4748" spans="1:7" x14ac:dyDescent="0.25">
      <c r="A4748" s="6" t="s">
        <v>5519</v>
      </c>
      <c r="B4748" s="6"/>
      <c r="C4748" s="26"/>
      <c r="D4748" s="15">
        <v>336</v>
      </c>
      <c r="G4748" s="32">
        <f t="shared" si="88"/>
        <v>0</v>
      </c>
    </row>
    <row r="4749" spans="1:7" x14ac:dyDescent="0.25">
      <c r="A4749" s="6" t="s">
        <v>5520</v>
      </c>
      <c r="B4749" s="6"/>
      <c r="C4749" s="26"/>
      <c r="D4749" s="15">
        <v>210</v>
      </c>
      <c r="G4749" s="32">
        <f t="shared" si="88"/>
        <v>0</v>
      </c>
    </row>
    <row r="4750" spans="1:7" x14ac:dyDescent="0.25">
      <c r="A4750" s="6" t="s">
        <v>5521</v>
      </c>
      <c r="B4750" s="6" t="s">
        <v>89</v>
      </c>
      <c r="C4750" s="26" t="s">
        <v>190</v>
      </c>
      <c r="D4750" s="15">
        <v>240</v>
      </c>
      <c r="G4750" s="32">
        <f t="shared" si="88"/>
        <v>0</v>
      </c>
    </row>
    <row r="4751" spans="1:7" x14ac:dyDescent="0.25">
      <c r="A4751" s="6" t="s">
        <v>5522</v>
      </c>
      <c r="B4751" s="6"/>
      <c r="C4751" s="26"/>
      <c r="D4751" s="15">
        <v>454</v>
      </c>
      <c r="G4751" s="32">
        <f t="shared" si="88"/>
        <v>0</v>
      </c>
    </row>
    <row r="4752" spans="1:7" x14ac:dyDescent="0.25">
      <c r="A4752" s="6" t="s">
        <v>5523</v>
      </c>
      <c r="B4752" s="6"/>
      <c r="C4752" s="26"/>
      <c r="D4752" s="15">
        <v>190</v>
      </c>
      <c r="G4752" s="32">
        <f t="shared" si="88"/>
        <v>0</v>
      </c>
    </row>
    <row r="4753" spans="1:7" x14ac:dyDescent="0.25">
      <c r="A4753" s="6" t="s">
        <v>5524</v>
      </c>
      <c r="B4753" s="6"/>
      <c r="C4753" s="26"/>
      <c r="D4753" s="15">
        <v>465</v>
      </c>
      <c r="G4753" s="32">
        <f t="shared" si="88"/>
        <v>0</v>
      </c>
    </row>
    <row r="4754" spans="1:7" x14ac:dyDescent="0.25">
      <c r="A4754" s="6" t="s">
        <v>5525</v>
      </c>
      <c r="B4754" s="6"/>
      <c r="C4754" s="26"/>
      <c r="D4754" s="15">
        <v>161</v>
      </c>
      <c r="G4754" s="32">
        <f t="shared" si="88"/>
        <v>0</v>
      </c>
    </row>
    <row r="4755" spans="1:7" x14ac:dyDescent="0.25">
      <c r="A4755" s="6" t="s">
        <v>5526</v>
      </c>
      <c r="B4755" s="6"/>
      <c r="C4755" s="26"/>
      <c r="D4755" s="15">
        <v>206.5</v>
      </c>
      <c r="G4755" s="32">
        <f t="shared" si="88"/>
        <v>0</v>
      </c>
    </row>
    <row r="4756" spans="1:7" x14ac:dyDescent="0.25">
      <c r="A4756" s="6" t="s">
        <v>5527</v>
      </c>
      <c r="B4756" s="6"/>
      <c r="C4756" s="26"/>
      <c r="D4756" s="15">
        <v>205.6</v>
      </c>
      <c r="G4756" s="32">
        <f t="shared" si="88"/>
        <v>0</v>
      </c>
    </row>
    <row r="4757" spans="1:7" x14ac:dyDescent="0.25">
      <c r="A4757" s="6" t="s">
        <v>5528</v>
      </c>
      <c r="B4757" s="6"/>
      <c r="C4757" s="26"/>
      <c r="D4757" s="15">
        <v>295</v>
      </c>
      <c r="G4757" s="32">
        <f t="shared" si="88"/>
        <v>0</v>
      </c>
    </row>
    <row r="4758" spans="1:7" x14ac:dyDescent="0.25">
      <c r="A4758" s="6" t="s">
        <v>5529</v>
      </c>
      <c r="B4758" s="6" t="s">
        <v>89</v>
      </c>
      <c r="C4758" s="26" t="s">
        <v>190</v>
      </c>
      <c r="D4758" s="15">
        <v>437</v>
      </c>
      <c r="G4758" s="32">
        <f t="shared" si="88"/>
        <v>0</v>
      </c>
    </row>
    <row r="4759" spans="1:7" x14ac:dyDescent="0.25">
      <c r="A4759" s="6" t="s">
        <v>5530</v>
      </c>
      <c r="B4759" s="6"/>
      <c r="C4759" s="26"/>
      <c r="D4759" s="15">
        <v>151</v>
      </c>
      <c r="G4759" s="32">
        <f t="shared" si="88"/>
        <v>0</v>
      </c>
    </row>
    <row r="4760" spans="1:7" x14ac:dyDescent="0.25">
      <c r="A4760" s="6" t="s">
        <v>5531</v>
      </c>
      <c r="B4760" s="6" t="s">
        <v>89</v>
      </c>
      <c r="C4760" s="26" t="s">
        <v>190</v>
      </c>
      <c r="D4760" s="15">
        <v>982</v>
      </c>
      <c r="G4760" s="32">
        <f t="shared" si="88"/>
        <v>0</v>
      </c>
    </row>
    <row r="4761" spans="1:7" x14ac:dyDescent="0.25">
      <c r="A4761" s="6" t="s">
        <v>5532</v>
      </c>
      <c r="B4761" s="6"/>
      <c r="C4761" s="26"/>
      <c r="D4761" s="15">
        <v>634.5</v>
      </c>
      <c r="G4761" s="32">
        <f t="shared" si="88"/>
        <v>0</v>
      </c>
    </row>
    <row r="4762" spans="1:7" x14ac:dyDescent="0.25">
      <c r="A4762" s="6" t="s">
        <v>5533</v>
      </c>
      <c r="B4762" s="6"/>
      <c r="C4762" s="26"/>
      <c r="D4762" s="15">
        <v>239</v>
      </c>
      <c r="G4762" s="32">
        <f t="shared" si="88"/>
        <v>0</v>
      </c>
    </row>
    <row r="4763" spans="1:7" x14ac:dyDescent="0.25">
      <c r="A4763" s="6" t="s">
        <v>5534</v>
      </c>
      <c r="B4763" s="6"/>
      <c r="C4763" s="26"/>
      <c r="D4763" s="15">
        <v>324</v>
      </c>
      <c r="G4763" s="32">
        <f t="shared" si="88"/>
        <v>0</v>
      </c>
    </row>
    <row r="4764" spans="1:7" x14ac:dyDescent="0.25">
      <c r="A4764" s="6" t="s">
        <v>5535</v>
      </c>
      <c r="B4764" s="6"/>
      <c r="C4764" s="26"/>
      <c r="D4764" s="15">
        <v>221</v>
      </c>
      <c r="G4764" s="32">
        <f t="shared" si="88"/>
        <v>0</v>
      </c>
    </row>
    <row r="4765" spans="1:7" x14ac:dyDescent="0.25">
      <c r="A4765" s="6" t="s">
        <v>5536</v>
      </c>
      <c r="B4765" s="6"/>
      <c r="C4765" s="26"/>
      <c r="D4765" s="15">
        <v>620</v>
      </c>
      <c r="G4765" s="32">
        <f t="shared" si="88"/>
        <v>0</v>
      </c>
    </row>
    <row r="4766" spans="1:7" x14ac:dyDescent="0.25">
      <c r="A4766" s="6" t="s">
        <v>5537</v>
      </c>
      <c r="B4766" s="6"/>
      <c r="C4766" s="26"/>
      <c r="D4766" s="15">
        <v>230</v>
      </c>
      <c r="G4766" s="32">
        <f t="shared" si="88"/>
        <v>0</v>
      </c>
    </row>
    <row r="4767" spans="1:7" x14ac:dyDescent="0.25">
      <c r="A4767" s="6" t="s">
        <v>5538</v>
      </c>
      <c r="B4767" s="6"/>
      <c r="C4767" s="26"/>
      <c r="D4767" s="15">
        <v>966.5</v>
      </c>
      <c r="G4767" s="32">
        <f t="shared" si="88"/>
        <v>0</v>
      </c>
    </row>
    <row r="4768" spans="1:7" x14ac:dyDescent="0.25">
      <c r="A4768" s="6" t="s">
        <v>5539</v>
      </c>
      <c r="B4768" s="6" t="s">
        <v>5540</v>
      </c>
      <c r="C4768" s="26" t="s">
        <v>5541</v>
      </c>
      <c r="D4768" s="15">
        <v>509</v>
      </c>
      <c r="G4768" s="32">
        <f t="shared" si="88"/>
        <v>0</v>
      </c>
    </row>
    <row r="4769" spans="1:7" x14ac:dyDescent="0.25">
      <c r="A4769" s="6" t="s">
        <v>5542</v>
      </c>
      <c r="B4769" s="6" t="s">
        <v>5543</v>
      </c>
      <c r="C4769" s="26" t="s">
        <v>5544</v>
      </c>
      <c r="D4769" s="15">
        <v>114</v>
      </c>
      <c r="G4769" s="32">
        <f t="shared" si="88"/>
        <v>0</v>
      </c>
    </row>
    <row r="4770" spans="1:7" x14ac:dyDescent="0.25">
      <c r="A4770" s="6" t="s">
        <v>5545</v>
      </c>
      <c r="B4770" s="6" t="s">
        <v>5546</v>
      </c>
      <c r="C4770" s="26" t="s">
        <v>5547</v>
      </c>
      <c r="D4770" s="15">
        <v>418</v>
      </c>
      <c r="G4770" s="32">
        <f t="shared" si="88"/>
        <v>0</v>
      </c>
    </row>
    <row r="4771" spans="1:7" x14ac:dyDescent="0.25">
      <c r="A4771" s="6" t="s">
        <v>5548</v>
      </c>
      <c r="B4771" s="6"/>
      <c r="C4771" s="26"/>
      <c r="D4771" s="15">
        <v>244</v>
      </c>
      <c r="G4771" s="32">
        <f t="shared" si="88"/>
        <v>0</v>
      </c>
    </row>
    <row r="4772" spans="1:7" x14ac:dyDescent="0.25">
      <c r="A4772" s="6" t="s">
        <v>5549</v>
      </c>
      <c r="B4772" s="6"/>
      <c r="C4772" s="26"/>
      <c r="D4772" s="15">
        <v>381</v>
      </c>
      <c r="G4772" s="32">
        <f t="shared" si="88"/>
        <v>0</v>
      </c>
    </row>
    <row r="4773" spans="1:7" x14ac:dyDescent="0.25">
      <c r="A4773" s="6" t="s">
        <v>5550</v>
      </c>
      <c r="B4773" s="6"/>
      <c r="C4773" s="26"/>
      <c r="D4773" s="15">
        <v>310</v>
      </c>
      <c r="G4773" s="32">
        <f t="shared" si="88"/>
        <v>0</v>
      </c>
    </row>
    <row r="4774" spans="1:7" x14ac:dyDescent="0.25">
      <c r="A4774" s="6" t="s">
        <v>5551</v>
      </c>
      <c r="B4774" s="6"/>
      <c r="C4774" s="26"/>
      <c r="D4774" s="15">
        <v>246</v>
      </c>
      <c r="G4774" s="32">
        <f t="shared" si="88"/>
        <v>0</v>
      </c>
    </row>
    <row r="4775" spans="1:7" x14ac:dyDescent="0.25">
      <c r="A4775" s="6" t="s">
        <v>5552</v>
      </c>
      <c r="B4775" s="6"/>
      <c r="C4775" s="26"/>
      <c r="D4775" s="15">
        <v>297</v>
      </c>
      <c r="G4775" s="32">
        <f t="shared" si="88"/>
        <v>0</v>
      </c>
    </row>
    <row r="4776" spans="1:7" x14ac:dyDescent="0.25">
      <c r="A4776" s="6" t="s">
        <v>5553</v>
      </c>
      <c r="B4776" s="6"/>
      <c r="C4776" s="26"/>
      <c r="D4776" s="15">
        <v>225</v>
      </c>
      <c r="G4776" s="32">
        <f t="shared" si="88"/>
        <v>0</v>
      </c>
    </row>
    <row r="4777" spans="1:7" x14ac:dyDescent="0.25">
      <c r="A4777" s="6" t="s">
        <v>5554</v>
      </c>
      <c r="B4777" s="6"/>
      <c r="C4777" s="26"/>
      <c r="D4777" s="15">
        <v>456</v>
      </c>
      <c r="G4777" s="32">
        <f t="shared" si="88"/>
        <v>0</v>
      </c>
    </row>
    <row r="4778" spans="1:7" x14ac:dyDescent="0.25">
      <c r="A4778" s="6" t="s">
        <v>5555</v>
      </c>
      <c r="B4778" s="6"/>
      <c r="C4778" s="26"/>
      <c r="D4778" s="15">
        <v>828</v>
      </c>
      <c r="G4778" s="32">
        <f t="shared" si="88"/>
        <v>0</v>
      </c>
    </row>
    <row r="4779" spans="1:7" x14ac:dyDescent="0.25">
      <c r="A4779" s="6" t="s">
        <v>5556</v>
      </c>
      <c r="B4779" s="6" t="s">
        <v>89</v>
      </c>
      <c r="C4779" s="26" t="s">
        <v>190</v>
      </c>
      <c r="D4779" s="15">
        <v>743</v>
      </c>
      <c r="G4779" s="32">
        <f t="shared" si="88"/>
        <v>0</v>
      </c>
    </row>
    <row r="4780" spans="1:7" x14ac:dyDescent="0.25">
      <c r="A4780" s="6" t="s">
        <v>5557</v>
      </c>
      <c r="B4780" s="6"/>
      <c r="C4780" s="26"/>
      <c r="D4780" s="15">
        <v>276</v>
      </c>
      <c r="G4780" s="32">
        <f t="shared" si="88"/>
        <v>0</v>
      </c>
    </row>
    <row r="4781" spans="1:7" x14ac:dyDescent="0.25">
      <c r="A4781" s="6" t="s">
        <v>5558</v>
      </c>
      <c r="B4781" s="6"/>
      <c r="C4781" s="26"/>
      <c r="D4781" s="15">
        <v>170</v>
      </c>
      <c r="G4781" s="32">
        <f t="shared" si="88"/>
        <v>0</v>
      </c>
    </row>
    <row r="4782" spans="1:7" x14ac:dyDescent="0.25">
      <c r="A4782" s="6" t="s">
        <v>5559</v>
      </c>
      <c r="B4782" s="6"/>
      <c r="C4782" s="26"/>
      <c r="D4782" s="15">
        <v>357</v>
      </c>
      <c r="G4782" s="32">
        <f t="shared" si="88"/>
        <v>0</v>
      </c>
    </row>
    <row r="4783" spans="1:7" x14ac:dyDescent="0.25">
      <c r="A4783" s="6" t="s">
        <v>5560</v>
      </c>
      <c r="B4783" s="6"/>
      <c r="C4783" s="26"/>
      <c r="D4783" s="15">
        <v>405</v>
      </c>
      <c r="G4783" s="32">
        <f t="shared" si="88"/>
        <v>0</v>
      </c>
    </row>
    <row r="4784" spans="1:7" x14ac:dyDescent="0.25">
      <c r="A4784" s="6" t="s">
        <v>5561</v>
      </c>
      <c r="B4784" s="6" t="s">
        <v>632</v>
      </c>
      <c r="C4784" s="26" t="s">
        <v>633</v>
      </c>
      <c r="D4784" s="15">
        <v>40</v>
      </c>
      <c r="G4784" s="32">
        <f t="shared" si="88"/>
        <v>0</v>
      </c>
    </row>
    <row r="4785" spans="1:7" x14ac:dyDescent="0.25">
      <c r="A4785" s="6" t="s">
        <v>5562</v>
      </c>
      <c r="B4785" s="6"/>
      <c r="C4785" s="26"/>
      <c r="D4785" s="15">
        <v>305</v>
      </c>
      <c r="G4785" s="32">
        <f t="shared" si="88"/>
        <v>0</v>
      </c>
    </row>
    <row r="4786" spans="1:7" x14ac:dyDescent="0.25">
      <c r="A4786" s="6" t="s">
        <v>5563</v>
      </c>
      <c r="B4786" s="6"/>
      <c r="C4786" s="26"/>
      <c r="D4786" s="15">
        <v>300</v>
      </c>
      <c r="G4786" s="32">
        <f t="shared" si="88"/>
        <v>0</v>
      </c>
    </row>
    <row r="4787" spans="1:7" x14ac:dyDescent="0.25">
      <c r="A4787" s="6" t="s">
        <v>5564</v>
      </c>
      <c r="B4787" s="6"/>
      <c r="C4787" s="26"/>
      <c r="D4787" s="15">
        <v>131</v>
      </c>
      <c r="G4787" s="32">
        <f t="shared" si="88"/>
        <v>0</v>
      </c>
    </row>
    <row r="4788" spans="1:7" x14ac:dyDescent="0.25">
      <c r="A4788" s="6" t="s">
        <v>5565</v>
      </c>
      <c r="B4788" s="6"/>
      <c r="C4788" s="26"/>
      <c r="D4788" s="15">
        <v>426</v>
      </c>
      <c r="G4788" s="32">
        <f t="shared" si="88"/>
        <v>0</v>
      </c>
    </row>
    <row r="4789" spans="1:7" x14ac:dyDescent="0.25">
      <c r="A4789" s="6" t="s">
        <v>5566</v>
      </c>
      <c r="B4789" s="6"/>
      <c r="C4789" s="26"/>
      <c r="D4789" s="15">
        <v>304</v>
      </c>
      <c r="G4789" s="32">
        <f t="shared" si="88"/>
        <v>0</v>
      </c>
    </row>
    <row r="4790" spans="1:7" x14ac:dyDescent="0.25">
      <c r="A4790" s="6" t="s">
        <v>5567</v>
      </c>
      <c r="B4790" s="6"/>
      <c r="C4790" s="26"/>
      <c r="D4790" s="15">
        <v>180</v>
      </c>
      <c r="G4790" s="32">
        <f t="shared" si="88"/>
        <v>0</v>
      </c>
    </row>
    <row r="4791" spans="1:7" x14ac:dyDescent="0.25">
      <c r="A4791" s="6" t="s">
        <v>5568</v>
      </c>
      <c r="B4791" s="6"/>
      <c r="C4791" s="26"/>
      <c r="D4791" s="15">
        <v>111.5</v>
      </c>
      <c r="G4791" s="32">
        <f t="shared" si="88"/>
        <v>0</v>
      </c>
    </row>
    <row r="4792" spans="1:7" x14ac:dyDescent="0.25">
      <c r="A4792" s="6" t="s">
        <v>5569</v>
      </c>
      <c r="B4792" s="6" t="s">
        <v>89</v>
      </c>
      <c r="C4792" s="26" t="s">
        <v>190</v>
      </c>
      <c r="D4792" s="15">
        <v>376</v>
      </c>
      <c r="G4792" s="32">
        <f t="shared" si="88"/>
        <v>0</v>
      </c>
    </row>
    <row r="4793" spans="1:7" x14ac:dyDescent="0.25">
      <c r="A4793" s="6" t="s">
        <v>5570</v>
      </c>
      <c r="B4793" s="6"/>
      <c r="C4793" s="26"/>
      <c r="D4793" s="15">
        <v>120</v>
      </c>
      <c r="G4793" s="32">
        <f t="shared" si="88"/>
        <v>0</v>
      </c>
    </row>
    <row r="4794" spans="1:7" x14ac:dyDescent="0.25">
      <c r="A4794" s="6" t="s">
        <v>5571</v>
      </c>
      <c r="B4794" s="6" t="s">
        <v>89</v>
      </c>
      <c r="C4794" s="26" t="s">
        <v>190</v>
      </c>
      <c r="D4794" s="15">
        <v>348</v>
      </c>
      <c r="G4794" s="32">
        <f t="shared" si="88"/>
        <v>0</v>
      </c>
    </row>
    <row r="4795" spans="1:7" x14ac:dyDescent="0.25">
      <c r="A4795" s="6" t="s">
        <v>5572</v>
      </c>
      <c r="B4795" s="6"/>
      <c r="C4795" s="26"/>
      <c r="D4795" s="15">
        <v>180</v>
      </c>
      <c r="G4795" s="32">
        <f t="shared" si="88"/>
        <v>0</v>
      </c>
    </row>
    <row r="4796" spans="1:7" x14ac:dyDescent="0.25">
      <c r="A4796" s="6" t="s">
        <v>5573</v>
      </c>
      <c r="B4796" s="6"/>
      <c r="C4796" s="26"/>
      <c r="D4796" s="15">
        <v>131</v>
      </c>
      <c r="G4796" s="32">
        <f t="shared" si="88"/>
        <v>0</v>
      </c>
    </row>
    <row r="4797" spans="1:7" x14ac:dyDescent="0.25">
      <c r="A4797" s="6" t="s">
        <v>5574</v>
      </c>
      <c r="B4797" s="6"/>
      <c r="C4797" s="26"/>
      <c r="D4797" s="15">
        <v>206</v>
      </c>
      <c r="G4797" s="32">
        <f t="shared" si="88"/>
        <v>0</v>
      </c>
    </row>
    <row r="4798" spans="1:7" x14ac:dyDescent="0.25">
      <c r="A4798" s="6" t="s">
        <v>5575</v>
      </c>
      <c r="B4798" s="6"/>
      <c r="C4798" s="26"/>
      <c r="D4798" s="15">
        <v>288</v>
      </c>
      <c r="G4798" s="32">
        <f t="shared" si="88"/>
        <v>0</v>
      </c>
    </row>
    <row r="4799" spans="1:7" x14ac:dyDescent="0.25">
      <c r="A4799" s="6" t="s">
        <v>5576</v>
      </c>
      <c r="B4799" s="6"/>
      <c r="C4799" s="26"/>
      <c r="D4799" s="15">
        <v>132</v>
      </c>
      <c r="G4799" s="32">
        <f t="shared" si="88"/>
        <v>0</v>
      </c>
    </row>
    <row r="4800" spans="1:7" x14ac:dyDescent="0.25">
      <c r="A4800" s="6" t="s">
        <v>5577</v>
      </c>
      <c r="B4800" s="6" t="s">
        <v>632</v>
      </c>
      <c r="C4800" s="26" t="s">
        <v>633</v>
      </c>
      <c r="D4800" s="15">
        <v>439</v>
      </c>
      <c r="G4800" s="32">
        <f t="shared" si="88"/>
        <v>0</v>
      </c>
    </row>
    <row r="4801" spans="1:7" x14ac:dyDescent="0.25">
      <c r="A4801" s="6" t="s">
        <v>5578</v>
      </c>
      <c r="B4801" s="6"/>
      <c r="C4801" s="26"/>
      <c r="D4801" s="15">
        <v>193</v>
      </c>
      <c r="G4801" s="32">
        <f t="shared" si="88"/>
        <v>0</v>
      </c>
    </row>
    <row r="4802" spans="1:7" x14ac:dyDescent="0.25">
      <c r="A4802" s="6" t="s">
        <v>5579</v>
      </c>
      <c r="B4802" s="6"/>
      <c r="C4802" s="26"/>
      <c r="D4802" s="15">
        <v>335</v>
      </c>
      <c r="G4802" s="32">
        <f t="shared" si="88"/>
        <v>0</v>
      </c>
    </row>
    <row r="4803" spans="1:7" x14ac:dyDescent="0.25">
      <c r="A4803" s="6" t="s">
        <v>5580</v>
      </c>
      <c r="B4803" s="6"/>
      <c r="C4803" s="26"/>
      <c r="D4803" s="15">
        <v>112</v>
      </c>
      <c r="G4803" s="32">
        <f t="shared" ref="G4803:G4866" si="89">SUMIF($B:$B,F4803,$D:$D)</f>
        <v>0</v>
      </c>
    </row>
    <row r="4804" spans="1:7" x14ac:dyDescent="0.25">
      <c r="A4804" s="6" t="s">
        <v>5581</v>
      </c>
      <c r="B4804" s="6"/>
      <c r="C4804" s="26"/>
      <c r="D4804" s="15">
        <v>257</v>
      </c>
      <c r="G4804" s="32">
        <f t="shared" si="89"/>
        <v>0</v>
      </c>
    </row>
    <row r="4805" spans="1:7" x14ac:dyDescent="0.25">
      <c r="A4805" s="6" t="s">
        <v>5582</v>
      </c>
      <c r="B4805" s="6"/>
      <c r="C4805" s="26"/>
      <c r="D4805" s="15">
        <v>221</v>
      </c>
      <c r="G4805" s="32">
        <f t="shared" si="89"/>
        <v>0</v>
      </c>
    </row>
    <row r="4806" spans="1:7" x14ac:dyDescent="0.25">
      <c r="A4806" s="6" t="s">
        <v>5583</v>
      </c>
      <c r="B4806" s="6" t="s">
        <v>89</v>
      </c>
      <c r="C4806" s="26" t="s">
        <v>190</v>
      </c>
      <c r="D4806" s="15">
        <v>198</v>
      </c>
      <c r="G4806" s="32">
        <f t="shared" si="89"/>
        <v>0</v>
      </c>
    </row>
    <row r="4807" spans="1:7" x14ac:dyDescent="0.25">
      <c r="A4807" s="6" t="s">
        <v>5584</v>
      </c>
      <c r="B4807" s="6"/>
      <c r="C4807" s="26"/>
      <c r="D4807" s="15">
        <v>546</v>
      </c>
      <c r="G4807" s="32">
        <f t="shared" si="89"/>
        <v>0</v>
      </c>
    </row>
    <row r="4808" spans="1:7" x14ac:dyDescent="0.25">
      <c r="A4808" s="6" t="s">
        <v>5585</v>
      </c>
      <c r="B4808" s="6"/>
      <c r="C4808" s="26"/>
      <c r="D4808" s="15">
        <v>323</v>
      </c>
      <c r="G4808" s="32">
        <f t="shared" si="89"/>
        <v>0</v>
      </c>
    </row>
    <row r="4809" spans="1:7" x14ac:dyDescent="0.25">
      <c r="A4809" s="6" t="s">
        <v>5586</v>
      </c>
      <c r="B4809" s="6"/>
      <c r="C4809" s="26"/>
      <c r="D4809" s="15">
        <v>219</v>
      </c>
      <c r="G4809" s="32">
        <f t="shared" si="89"/>
        <v>0</v>
      </c>
    </row>
    <row r="4810" spans="1:7" x14ac:dyDescent="0.25">
      <c r="A4810" s="6" t="s">
        <v>5587</v>
      </c>
      <c r="B4810" s="6"/>
      <c r="C4810" s="26"/>
      <c r="D4810" s="15">
        <v>537</v>
      </c>
      <c r="G4810" s="32">
        <f t="shared" si="89"/>
        <v>0</v>
      </c>
    </row>
    <row r="4811" spans="1:7" x14ac:dyDescent="0.25">
      <c r="A4811" s="6" t="s">
        <v>5588</v>
      </c>
      <c r="B4811" s="6"/>
      <c r="C4811" s="26"/>
      <c r="D4811" s="15">
        <v>171</v>
      </c>
      <c r="G4811" s="32">
        <f t="shared" si="89"/>
        <v>0</v>
      </c>
    </row>
    <row r="4812" spans="1:7" x14ac:dyDescent="0.25">
      <c r="A4812" s="6" t="s">
        <v>5589</v>
      </c>
      <c r="B4812" s="6"/>
      <c r="C4812" s="26"/>
      <c r="D4812" s="15">
        <v>316</v>
      </c>
      <c r="G4812" s="32">
        <f t="shared" si="89"/>
        <v>0</v>
      </c>
    </row>
    <row r="4813" spans="1:7" x14ac:dyDescent="0.25">
      <c r="A4813" s="6" t="s">
        <v>5590</v>
      </c>
      <c r="B4813" s="6"/>
      <c r="C4813" s="26"/>
      <c r="D4813" s="15">
        <v>328</v>
      </c>
      <c r="G4813" s="32">
        <f t="shared" si="89"/>
        <v>0</v>
      </c>
    </row>
    <row r="4814" spans="1:7" x14ac:dyDescent="0.25">
      <c r="A4814" s="6" t="s">
        <v>5591</v>
      </c>
      <c r="B4814" s="6"/>
      <c r="C4814" s="26"/>
      <c r="D4814" s="15">
        <v>305</v>
      </c>
      <c r="G4814" s="32">
        <f t="shared" si="89"/>
        <v>0</v>
      </c>
    </row>
    <row r="4815" spans="1:7" x14ac:dyDescent="0.25">
      <c r="A4815" s="6" t="s">
        <v>5592</v>
      </c>
      <c r="B4815" s="6"/>
      <c r="C4815" s="26"/>
      <c r="D4815" s="15">
        <v>366</v>
      </c>
      <c r="G4815" s="32">
        <f t="shared" si="89"/>
        <v>0</v>
      </c>
    </row>
    <row r="4816" spans="1:7" x14ac:dyDescent="0.25">
      <c r="A4816" s="6" t="s">
        <v>5593</v>
      </c>
      <c r="B4816" s="6" t="s">
        <v>5594</v>
      </c>
      <c r="C4816" s="26" t="s">
        <v>548</v>
      </c>
      <c r="D4816" s="15">
        <v>376</v>
      </c>
      <c r="G4816" s="32">
        <f t="shared" si="89"/>
        <v>0</v>
      </c>
    </row>
    <row r="4817" spans="1:7" x14ac:dyDescent="0.25">
      <c r="A4817" s="6" t="s">
        <v>5595</v>
      </c>
      <c r="B4817" s="6"/>
      <c r="C4817" s="26"/>
      <c r="D4817" s="15">
        <v>151</v>
      </c>
      <c r="G4817" s="32">
        <f t="shared" si="89"/>
        <v>0</v>
      </c>
    </row>
    <row r="4818" spans="1:7" x14ac:dyDescent="0.25">
      <c r="A4818" s="6" t="s">
        <v>5596</v>
      </c>
      <c r="B4818" s="6"/>
      <c r="C4818" s="26"/>
      <c r="D4818" s="15">
        <v>395</v>
      </c>
      <c r="G4818" s="32">
        <f t="shared" si="89"/>
        <v>0</v>
      </c>
    </row>
    <row r="4819" spans="1:7" x14ac:dyDescent="0.25">
      <c r="A4819" s="6" t="s">
        <v>5597</v>
      </c>
      <c r="B4819" s="6"/>
      <c r="C4819" s="26"/>
      <c r="D4819" s="15">
        <v>465</v>
      </c>
      <c r="G4819" s="32">
        <f t="shared" si="89"/>
        <v>0</v>
      </c>
    </row>
    <row r="4820" spans="1:7" x14ac:dyDescent="0.25">
      <c r="A4820" s="6" t="s">
        <v>5598</v>
      </c>
      <c r="B4820" s="6"/>
      <c r="C4820" s="26"/>
      <c r="D4820" s="15">
        <v>210</v>
      </c>
      <c r="G4820" s="32">
        <f t="shared" si="89"/>
        <v>0</v>
      </c>
    </row>
    <row r="4821" spans="1:7" x14ac:dyDescent="0.25">
      <c r="A4821" s="6" t="s">
        <v>5599</v>
      </c>
      <c r="B4821" s="6"/>
      <c r="C4821" s="26"/>
      <c r="D4821" s="15">
        <v>935.5</v>
      </c>
      <c r="G4821" s="32">
        <f t="shared" si="89"/>
        <v>0</v>
      </c>
    </row>
    <row r="4822" spans="1:7" x14ac:dyDescent="0.25">
      <c r="A4822" s="6" t="s">
        <v>5600</v>
      </c>
      <c r="B4822" s="6"/>
      <c r="C4822" s="26"/>
      <c r="D4822" s="15">
        <v>161</v>
      </c>
      <c r="G4822" s="32">
        <f t="shared" si="89"/>
        <v>0</v>
      </c>
    </row>
    <row r="4823" spans="1:7" x14ac:dyDescent="0.25">
      <c r="A4823" s="6" t="s">
        <v>5601</v>
      </c>
      <c r="B4823" s="6"/>
      <c r="C4823" s="26"/>
      <c r="D4823" s="15">
        <v>280</v>
      </c>
      <c r="G4823" s="32">
        <f t="shared" si="89"/>
        <v>0</v>
      </c>
    </row>
    <row r="4824" spans="1:7" x14ac:dyDescent="0.25">
      <c r="A4824" s="6" t="s">
        <v>5602</v>
      </c>
      <c r="B4824" s="6"/>
      <c r="C4824" s="26"/>
      <c r="D4824" s="15">
        <v>261</v>
      </c>
      <c r="G4824" s="32">
        <f t="shared" si="89"/>
        <v>0</v>
      </c>
    </row>
    <row r="4825" spans="1:7" x14ac:dyDescent="0.25">
      <c r="A4825" s="6" t="s">
        <v>5603</v>
      </c>
      <c r="B4825" s="6"/>
      <c r="C4825" s="26"/>
      <c r="D4825" s="15">
        <v>296</v>
      </c>
      <c r="G4825" s="32">
        <f t="shared" si="89"/>
        <v>0</v>
      </c>
    </row>
    <row r="4826" spans="1:7" x14ac:dyDescent="0.25">
      <c r="A4826" s="6" t="s">
        <v>5604</v>
      </c>
      <c r="B4826" s="6" t="s">
        <v>730</v>
      </c>
      <c r="C4826" s="26" t="s">
        <v>731</v>
      </c>
      <c r="D4826" s="15">
        <v>62</v>
      </c>
      <c r="G4826" s="32">
        <f t="shared" si="89"/>
        <v>0</v>
      </c>
    </row>
    <row r="4827" spans="1:7" x14ac:dyDescent="0.25">
      <c r="A4827" s="6" t="s">
        <v>5605</v>
      </c>
      <c r="B4827" s="6" t="s">
        <v>730</v>
      </c>
      <c r="C4827" s="26" t="s">
        <v>731</v>
      </c>
      <c r="D4827" s="15">
        <v>543</v>
      </c>
      <c r="G4827" s="32">
        <f t="shared" si="89"/>
        <v>0</v>
      </c>
    </row>
    <row r="4828" spans="1:7" x14ac:dyDescent="0.25">
      <c r="A4828" s="6" t="s">
        <v>5606</v>
      </c>
      <c r="B4828" s="6"/>
      <c r="C4828" s="26"/>
      <c r="D4828" s="15">
        <v>161</v>
      </c>
      <c r="G4828" s="32">
        <f t="shared" si="89"/>
        <v>0</v>
      </c>
    </row>
    <row r="4829" spans="1:7" x14ac:dyDescent="0.25">
      <c r="A4829" s="6" t="s">
        <v>5607</v>
      </c>
      <c r="B4829" s="6"/>
      <c r="C4829" s="26"/>
      <c r="D4829" s="15">
        <v>489</v>
      </c>
      <c r="G4829" s="32">
        <f t="shared" si="89"/>
        <v>0</v>
      </c>
    </row>
    <row r="4830" spans="1:7" x14ac:dyDescent="0.25">
      <c r="A4830" s="6" t="s">
        <v>5608</v>
      </c>
      <c r="B4830" s="6"/>
      <c r="C4830" s="26"/>
      <c r="D4830" s="15">
        <v>201</v>
      </c>
      <c r="G4830" s="32">
        <f t="shared" si="89"/>
        <v>0</v>
      </c>
    </row>
    <row r="4831" spans="1:7" x14ac:dyDescent="0.25">
      <c r="A4831" s="6" t="s">
        <v>5609</v>
      </c>
      <c r="B4831" s="6"/>
      <c r="C4831" s="26"/>
      <c r="D4831" s="15">
        <v>579</v>
      </c>
      <c r="G4831" s="32">
        <f t="shared" si="89"/>
        <v>0</v>
      </c>
    </row>
    <row r="4832" spans="1:7" x14ac:dyDescent="0.25">
      <c r="A4832" s="6" t="s">
        <v>5610</v>
      </c>
      <c r="B4832" s="6"/>
      <c r="C4832" s="26"/>
      <c r="D4832" s="15">
        <v>181</v>
      </c>
      <c r="G4832" s="32">
        <f t="shared" si="89"/>
        <v>0</v>
      </c>
    </row>
    <row r="4833" spans="1:7" x14ac:dyDescent="0.25">
      <c r="A4833" s="6" t="s">
        <v>5611</v>
      </c>
      <c r="B4833" s="6"/>
      <c r="C4833" s="26"/>
      <c r="D4833" s="15">
        <v>161</v>
      </c>
      <c r="G4833" s="32">
        <f t="shared" si="89"/>
        <v>0</v>
      </c>
    </row>
    <row r="4834" spans="1:7" x14ac:dyDescent="0.25">
      <c r="A4834" s="6" t="s">
        <v>5612</v>
      </c>
      <c r="B4834" s="6"/>
      <c r="C4834" s="26"/>
      <c r="D4834" s="15">
        <v>130</v>
      </c>
      <c r="G4834" s="32">
        <f t="shared" si="89"/>
        <v>0</v>
      </c>
    </row>
    <row r="4835" spans="1:7" x14ac:dyDescent="0.25">
      <c r="A4835" s="6" t="s">
        <v>5613</v>
      </c>
      <c r="B4835" s="6" t="s">
        <v>1073</v>
      </c>
      <c r="C4835" s="26" t="s">
        <v>1074</v>
      </c>
      <c r="D4835" s="15">
        <v>470</v>
      </c>
      <c r="G4835" s="32">
        <f t="shared" si="89"/>
        <v>0</v>
      </c>
    </row>
    <row r="4836" spans="1:7" x14ac:dyDescent="0.25">
      <c r="A4836" s="6" t="s">
        <v>5614</v>
      </c>
      <c r="B4836" s="6"/>
      <c r="C4836" s="26"/>
      <c r="D4836" s="15">
        <v>1027</v>
      </c>
      <c r="G4836" s="32">
        <f t="shared" si="89"/>
        <v>0</v>
      </c>
    </row>
    <row r="4837" spans="1:7" x14ac:dyDescent="0.25">
      <c r="A4837" s="6" t="s">
        <v>5615</v>
      </c>
      <c r="B4837" s="6"/>
      <c r="C4837" s="26"/>
      <c r="D4837" s="15">
        <v>344.5</v>
      </c>
      <c r="G4837" s="32">
        <f t="shared" si="89"/>
        <v>0</v>
      </c>
    </row>
    <row r="4838" spans="1:7" x14ac:dyDescent="0.25">
      <c r="A4838" s="6" t="s">
        <v>5616</v>
      </c>
      <c r="B4838" s="6" t="s">
        <v>5617</v>
      </c>
      <c r="C4838" s="26" t="s">
        <v>5618</v>
      </c>
      <c r="D4838" s="15">
        <v>123.28</v>
      </c>
      <c r="G4838" s="32">
        <f t="shared" si="89"/>
        <v>0</v>
      </c>
    </row>
    <row r="4839" spans="1:7" x14ac:dyDescent="0.25">
      <c r="A4839" s="6" t="s">
        <v>5619</v>
      </c>
      <c r="B4839" s="6"/>
      <c r="C4839" s="26"/>
      <c r="D4839" s="15">
        <v>308</v>
      </c>
      <c r="G4839" s="32">
        <f t="shared" si="89"/>
        <v>0</v>
      </c>
    </row>
    <row r="4840" spans="1:7" x14ac:dyDescent="0.25">
      <c r="A4840" s="6" t="s">
        <v>5620</v>
      </c>
      <c r="B4840" s="6"/>
      <c r="C4840" s="26"/>
      <c r="D4840" s="15">
        <v>486</v>
      </c>
      <c r="G4840" s="32">
        <f t="shared" si="89"/>
        <v>0</v>
      </c>
    </row>
    <row r="4841" spans="1:7" x14ac:dyDescent="0.25">
      <c r="A4841" s="6" t="s">
        <v>5621</v>
      </c>
      <c r="B4841" s="6"/>
      <c r="C4841" s="26"/>
      <c r="D4841" s="15">
        <v>246</v>
      </c>
      <c r="G4841" s="32">
        <f t="shared" si="89"/>
        <v>0</v>
      </c>
    </row>
    <row r="4842" spans="1:7" x14ac:dyDescent="0.25">
      <c r="A4842" s="6" t="s">
        <v>5622</v>
      </c>
      <c r="B4842" s="6" t="s">
        <v>730</v>
      </c>
      <c r="C4842" s="26" t="s">
        <v>731</v>
      </c>
      <c r="D4842" s="15">
        <v>166</v>
      </c>
      <c r="G4842" s="32">
        <f t="shared" si="89"/>
        <v>0</v>
      </c>
    </row>
    <row r="4843" spans="1:7" x14ac:dyDescent="0.25">
      <c r="A4843" s="6" t="s">
        <v>5623</v>
      </c>
      <c r="B4843" s="6"/>
      <c r="C4843" s="26"/>
      <c r="D4843" s="15">
        <v>151</v>
      </c>
      <c r="G4843" s="32">
        <f t="shared" si="89"/>
        <v>0</v>
      </c>
    </row>
    <row r="4844" spans="1:7" x14ac:dyDescent="0.25">
      <c r="A4844" s="6" t="s">
        <v>5624</v>
      </c>
      <c r="B4844" s="6" t="s">
        <v>730</v>
      </c>
      <c r="C4844" s="26" t="s">
        <v>731</v>
      </c>
      <c r="D4844" s="15">
        <v>62</v>
      </c>
      <c r="G4844" s="32">
        <f t="shared" si="89"/>
        <v>0</v>
      </c>
    </row>
    <row r="4845" spans="1:7" x14ac:dyDescent="0.25">
      <c r="A4845" s="6" t="s">
        <v>5625</v>
      </c>
      <c r="B4845" s="6"/>
      <c r="C4845" s="26"/>
      <c r="D4845" s="15">
        <v>384.5</v>
      </c>
      <c r="G4845" s="32">
        <f t="shared" si="89"/>
        <v>0</v>
      </c>
    </row>
    <row r="4846" spans="1:7" x14ac:dyDescent="0.25">
      <c r="A4846" s="6" t="s">
        <v>5626</v>
      </c>
      <c r="B4846" s="6"/>
      <c r="C4846" s="26"/>
      <c r="D4846" s="15">
        <v>603</v>
      </c>
      <c r="G4846" s="32">
        <f t="shared" si="89"/>
        <v>0</v>
      </c>
    </row>
    <row r="4847" spans="1:7" x14ac:dyDescent="0.25">
      <c r="A4847" s="6" t="s">
        <v>5627</v>
      </c>
      <c r="B4847" s="6" t="s">
        <v>730</v>
      </c>
      <c r="C4847" s="26" t="s">
        <v>731</v>
      </c>
      <c r="D4847" s="15">
        <v>293</v>
      </c>
      <c r="G4847" s="32">
        <f t="shared" si="89"/>
        <v>0</v>
      </c>
    </row>
    <row r="4848" spans="1:7" x14ac:dyDescent="0.25">
      <c r="A4848" s="6" t="s">
        <v>5628</v>
      </c>
      <c r="B4848" s="6"/>
      <c r="C4848" s="26"/>
      <c r="D4848" s="15">
        <v>506</v>
      </c>
      <c r="G4848" s="32">
        <f t="shared" si="89"/>
        <v>0</v>
      </c>
    </row>
    <row r="4849" spans="1:7" x14ac:dyDescent="0.25">
      <c r="A4849" s="6" t="s">
        <v>5629</v>
      </c>
      <c r="B4849" s="6"/>
      <c r="C4849" s="26"/>
      <c r="D4849" s="15">
        <v>131</v>
      </c>
      <c r="G4849" s="32">
        <f t="shared" si="89"/>
        <v>0</v>
      </c>
    </row>
    <row r="4850" spans="1:7" x14ac:dyDescent="0.25">
      <c r="A4850" s="6" t="s">
        <v>5630</v>
      </c>
      <c r="B4850" s="6"/>
      <c r="C4850" s="26"/>
      <c r="D4850" s="15">
        <v>210</v>
      </c>
      <c r="G4850" s="32">
        <f t="shared" si="89"/>
        <v>0</v>
      </c>
    </row>
    <row r="4851" spans="1:7" x14ac:dyDescent="0.25">
      <c r="A4851" s="6" t="s">
        <v>5631</v>
      </c>
      <c r="B4851" s="6"/>
      <c r="C4851" s="26"/>
      <c r="D4851" s="15">
        <v>475</v>
      </c>
      <c r="G4851" s="32">
        <f t="shared" si="89"/>
        <v>0</v>
      </c>
    </row>
    <row r="4852" spans="1:7" x14ac:dyDescent="0.25">
      <c r="A4852" s="6" t="s">
        <v>5632</v>
      </c>
      <c r="B4852" s="6" t="s">
        <v>730</v>
      </c>
      <c r="C4852" s="26" t="s">
        <v>731</v>
      </c>
      <c r="D4852" s="15">
        <v>177</v>
      </c>
      <c r="G4852" s="32">
        <f t="shared" si="89"/>
        <v>0</v>
      </c>
    </row>
    <row r="4853" spans="1:7" x14ac:dyDescent="0.25">
      <c r="A4853" s="6" t="s">
        <v>5633</v>
      </c>
      <c r="B4853" s="6" t="s">
        <v>730</v>
      </c>
      <c r="C4853" s="26" t="s">
        <v>731</v>
      </c>
      <c r="D4853" s="15">
        <v>313</v>
      </c>
      <c r="G4853" s="32">
        <f t="shared" si="89"/>
        <v>0</v>
      </c>
    </row>
    <row r="4854" spans="1:7" x14ac:dyDescent="0.25">
      <c r="A4854" s="6" t="s">
        <v>5634</v>
      </c>
      <c r="B4854" s="6"/>
      <c r="C4854" s="26"/>
      <c r="D4854" s="15">
        <v>759</v>
      </c>
      <c r="G4854" s="32">
        <f t="shared" si="89"/>
        <v>0</v>
      </c>
    </row>
    <row r="4855" spans="1:7" x14ac:dyDescent="0.25">
      <c r="A4855" s="6" t="s">
        <v>5635</v>
      </c>
      <c r="B4855" s="6"/>
      <c r="C4855" s="26"/>
      <c r="D4855" s="15">
        <v>394.78</v>
      </c>
      <c r="G4855" s="32">
        <f t="shared" si="89"/>
        <v>0</v>
      </c>
    </row>
    <row r="4856" spans="1:7" x14ac:dyDescent="0.25">
      <c r="A4856" s="6" t="s">
        <v>5636</v>
      </c>
      <c r="B4856" s="6"/>
      <c r="C4856" s="26"/>
      <c r="D4856" s="15">
        <v>484.5</v>
      </c>
      <c r="G4856" s="32">
        <f t="shared" si="89"/>
        <v>0</v>
      </c>
    </row>
    <row r="4857" spans="1:7" x14ac:dyDescent="0.25">
      <c r="A4857" s="6" t="s">
        <v>5637</v>
      </c>
      <c r="B4857" s="6" t="s">
        <v>730</v>
      </c>
      <c r="C4857" s="26" t="s">
        <v>731</v>
      </c>
      <c r="D4857" s="15">
        <v>75</v>
      </c>
      <c r="G4857" s="32">
        <f t="shared" si="89"/>
        <v>0</v>
      </c>
    </row>
    <row r="4858" spans="1:7" x14ac:dyDescent="0.25">
      <c r="A4858" s="6" t="s">
        <v>5638</v>
      </c>
      <c r="B4858" s="6"/>
      <c r="C4858" s="26"/>
      <c r="D4858" s="15">
        <v>608</v>
      </c>
      <c r="G4858" s="32">
        <f t="shared" si="89"/>
        <v>0</v>
      </c>
    </row>
    <row r="4859" spans="1:7" x14ac:dyDescent="0.25">
      <c r="A4859" s="6" t="s">
        <v>5639</v>
      </c>
      <c r="B4859" s="6"/>
      <c r="C4859" s="26"/>
      <c r="D4859" s="15">
        <v>141</v>
      </c>
      <c r="G4859" s="32">
        <f t="shared" si="89"/>
        <v>0</v>
      </c>
    </row>
    <row r="4860" spans="1:7" x14ac:dyDescent="0.25">
      <c r="A4860" s="6" t="s">
        <v>5640</v>
      </c>
      <c r="B4860" s="6" t="s">
        <v>89</v>
      </c>
      <c r="C4860" s="26" t="s">
        <v>190</v>
      </c>
      <c r="D4860" s="15">
        <v>438</v>
      </c>
      <c r="G4860" s="32">
        <f t="shared" si="89"/>
        <v>0</v>
      </c>
    </row>
    <row r="4861" spans="1:7" x14ac:dyDescent="0.25">
      <c r="A4861" s="6" t="s">
        <v>5641</v>
      </c>
      <c r="B4861" s="6"/>
      <c r="C4861" s="26"/>
      <c r="D4861" s="15">
        <v>150</v>
      </c>
      <c r="G4861" s="32">
        <f t="shared" si="89"/>
        <v>0</v>
      </c>
    </row>
    <row r="4862" spans="1:7" x14ac:dyDescent="0.25">
      <c r="A4862" s="6" t="s">
        <v>5642</v>
      </c>
      <c r="B4862" s="6" t="s">
        <v>89</v>
      </c>
      <c r="C4862" s="26" t="s">
        <v>190</v>
      </c>
      <c r="D4862" s="15">
        <v>376</v>
      </c>
      <c r="G4862" s="32">
        <f t="shared" si="89"/>
        <v>0</v>
      </c>
    </row>
    <row r="4863" spans="1:7" x14ac:dyDescent="0.25">
      <c r="A4863" s="6" t="s">
        <v>5643</v>
      </c>
      <c r="B4863" s="6"/>
      <c r="C4863" s="26"/>
      <c r="D4863" s="15">
        <v>206</v>
      </c>
      <c r="G4863" s="32">
        <f t="shared" si="89"/>
        <v>0</v>
      </c>
    </row>
    <row r="4864" spans="1:7" x14ac:dyDescent="0.25">
      <c r="A4864" s="6" t="s">
        <v>5644</v>
      </c>
      <c r="B4864" s="6"/>
      <c r="C4864" s="26"/>
      <c r="D4864" s="15">
        <v>227</v>
      </c>
      <c r="G4864" s="32">
        <f t="shared" si="89"/>
        <v>0</v>
      </c>
    </row>
    <row r="4865" spans="1:7" x14ac:dyDescent="0.25">
      <c r="A4865" s="6" t="s">
        <v>5645</v>
      </c>
      <c r="B4865" s="6" t="s">
        <v>730</v>
      </c>
      <c r="C4865" s="26" t="s">
        <v>731</v>
      </c>
      <c r="D4865" s="15">
        <v>188</v>
      </c>
      <c r="G4865" s="32">
        <f t="shared" si="89"/>
        <v>0</v>
      </c>
    </row>
    <row r="4866" spans="1:7" x14ac:dyDescent="0.25">
      <c r="A4866" s="6" t="s">
        <v>5646</v>
      </c>
      <c r="B4866" s="6"/>
      <c r="C4866" s="26"/>
      <c r="D4866" s="15">
        <v>386</v>
      </c>
      <c r="G4866" s="32">
        <f t="shared" si="89"/>
        <v>0</v>
      </c>
    </row>
    <row r="4867" spans="1:7" x14ac:dyDescent="0.25">
      <c r="A4867" s="6" t="s">
        <v>5647</v>
      </c>
      <c r="B4867" s="6"/>
      <c r="C4867" s="26"/>
      <c r="D4867" s="15">
        <v>357</v>
      </c>
      <c r="G4867" s="32">
        <f t="shared" ref="G4867:G4930" si="90">SUMIF($B:$B,F4867,$D:$D)</f>
        <v>0</v>
      </c>
    </row>
    <row r="4868" spans="1:7" x14ac:dyDescent="0.25">
      <c r="A4868" s="6" t="s">
        <v>5648</v>
      </c>
      <c r="B4868" s="6"/>
      <c r="C4868" s="26"/>
      <c r="D4868" s="15">
        <v>735</v>
      </c>
      <c r="G4868" s="32">
        <f t="shared" si="90"/>
        <v>0</v>
      </c>
    </row>
    <row r="4869" spans="1:7" x14ac:dyDescent="0.25">
      <c r="A4869" s="6" t="s">
        <v>5649</v>
      </c>
      <c r="B4869" s="6"/>
      <c r="C4869" s="26"/>
      <c r="D4869" s="15">
        <v>335.5</v>
      </c>
      <c r="G4869" s="32">
        <f t="shared" si="90"/>
        <v>0</v>
      </c>
    </row>
    <row r="4870" spans="1:7" x14ac:dyDescent="0.25">
      <c r="A4870" s="6" t="s">
        <v>5650</v>
      </c>
      <c r="B4870" s="6"/>
      <c r="C4870" s="26"/>
      <c r="D4870" s="15">
        <v>439</v>
      </c>
      <c r="G4870" s="32">
        <f t="shared" si="90"/>
        <v>0</v>
      </c>
    </row>
    <row r="4871" spans="1:7" x14ac:dyDescent="0.25">
      <c r="A4871" s="6" t="s">
        <v>5651</v>
      </c>
      <c r="B4871" s="6"/>
      <c r="C4871" s="26"/>
      <c r="D4871" s="15">
        <v>381</v>
      </c>
      <c r="G4871" s="32">
        <f t="shared" si="90"/>
        <v>0</v>
      </c>
    </row>
    <row r="4872" spans="1:7" x14ac:dyDescent="0.25">
      <c r="A4872" s="6" t="s">
        <v>5652</v>
      </c>
      <c r="B4872" s="6"/>
      <c r="C4872" s="26"/>
      <c r="D4872" s="15">
        <v>490</v>
      </c>
      <c r="G4872" s="32">
        <f t="shared" si="90"/>
        <v>0</v>
      </c>
    </row>
    <row r="4873" spans="1:7" x14ac:dyDescent="0.25">
      <c r="A4873" s="6" t="s">
        <v>5653</v>
      </c>
      <c r="B4873" s="6"/>
      <c r="C4873" s="26"/>
      <c r="D4873" s="15">
        <v>525</v>
      </c>
      <c r="G4873" s="32">
        <f t="shared" si="90"/>
        <v>0</v>
      </c>
    </row>
    <row r="4874" spans="1:7" x14ac:dyDescent="0.25">
      <c r="A4874" s="6" t="s">
        <v>5654</v>
      </c>
      <c r="B4874" s="6"/>
      <c r="C4874" s="26"/>
      <c r="D4874" s="15">
        <v>200</v>
      </c>
      <c r="G4874" s="32">
        <f t="shared" si="90"/>
        <v>0</v>
      </c>
    </row>
    <row r="4875" spans="1:7" x14ac:dyDescent="0.25">
      <c r="A4875" s="6" t="s">
        <v>5655</v>
      </c>
      <c r="B4875" s="6"/>
      <c r="C4875" s="26"/>
      <c r="D4875" s="15">
        <v>1450</v>
      </c>
      <c r="G4875" s="32">
        <f t="shared" si="90"/>
        <v>0</v>
      </c>
    </row>
    <row r="4876" spans="1:7" x14ac:dyDescent="0.25">
      <c r="A4876" s="6" t="s">
        <v>5656</v>
      </c>
      <c r="B4876" s="6"/>
      <c r="C4876" s="26"/>
      <c r="D4876" s="15">
        <v>707</v>
      </c>
      <c r="G4876" s="32">
        <f t="shared" si="90"/>
        <v>0</v>
      </c>
    </row>
    <row r="4877" spans="1:7" x14ac:dyDescent="0.25">
      <c r="A4877" s="6" t="s">
        <v>5657</v>
      </c>
      <c r="B4877" s="6"/>
      <c r="C4877" s="26"/>
      <c r="D4877" s="15">
        <v>161</v>
      </c>
      <c r="G4877" s="32">
        <f t="shared" si="90"/>
        <v>0</v>
      </c>
    </row>
    <row r="4878" spans="1:7" x14ac:dyDescent="0.25">
      <c r="A4878" s="6" t="s">
        <v>5658</v>
      </c>
      <c r="B4878" s="6" t="s">
        <v>89</v>
      </c>
      <c r="C4878" s="26" t="s">
        <v>190</v>
      </c>
      <c r="D4878" s="15">
        <v>484</v>
      </c>
      <c r="G4878" s="32">
        <f t="shared" si="90"/>
        <v>0</v>
      </c>
    </row>
    <row r="4879" spans="1:7" x14ac:dyDescent="0.25">
      <c r="A4879" s="6" t="s">
        <v>5659</v>
      </c>
      <c r="B4879" s="6"/>
      <c r="C4879" s="26"/>
      <c r="D4879" s="15">
        <v>336</v>
      </c>
      <c r="G4879" s="32">
        <f t="shared" si="90"/>
        <v>0</v>
      </c>
    </row>
    <row r="4880" spans="1:7" x14ac:dyDescent="0.25">
      <c r="A4880" s="6" t="s">
        <v>5660</v>
      </c>
      <c r="B4880" s="6" t="s">
        <v>89</v>
      </c>
      <c r="C4880" s="26" t="s">
        <v>190</v>
      </c>
      <c r="D4880" s="15">
        <v>597</v>
      </c>
      <c r="G4880" s="32">
        <f t="shared" si="90"/>
        <v>0</v>
      </c>
    </row>
    <row r="4881" spans="1:7" x14ac:dyDescent="0.25">
      <c r="A4881" s="6" t="s">
        <v>5661</v>
      </c>
      <c r="B4881" s="6" t="s">
        <v>730</v>
      </c>
      <c r="C4881" s="26" t="s">
        <v>731</v>
      </c>
      <c r="D4881" s="15">
        <v>114</v>
      </c>
      <c r="G4881" s="32">
        <f t="shared" si="90"/>
        <v>0</v>
      </c>
    </row>
    <row r="4882" spans="1:7" x14ac:dyDescent="0.25">
      <c r="A4882" s="6" t="s">
        <v>5662</v>
      </c>
      <c r="B4882" s="6"/>
      <c r="C4882" s="26"/>
      <c r="D4882" s="15">
        <v>717</v>
      </c>
      <c r="G4882" s="32">
        <f t="shared" si="90"/>
        <v>0</v>
      </c>
    </row>
    <row r="4883" spans="1:7" x14ac:dyDescent="0.25">
      <c r="A4883" s="6" t="s">
        <v>5663</v>
      </c>
      <c r="B4883" s="6" t="s">
        <v>89</v>
      </c>
      <c r="C4883" s="26" t="s">
        <v>190</v>
      </c>
      <c r="D4883" s="15">
        <v>376</v>
      </c>
      <c r="G4883" s="32">
        <f t="shared" si="90"/>
        <v>0</v>
      </c>
    </row>
    <row r="4884" spans="1:7" x14ac:dyDescent="0.25">
      <c r="A4884" s="6" t="s">
        <v>5664</v>
      </c>
      <c r="B4884" s="6" t="s">
        <v>89</v>
      </c>
      <c r="C4884" s="26" t="s">
        <v>190</v>
      </c>
      <c r="D4884" s="15">
        <v>1686</v>
      </c>
      <c r="G4884" s="32">
        <f t="shared" si="90"/>
        <v>0</v>
      </c>
    </row>
    <row r="4885" spans="1:7" x14ac:dyDescent="0.25">
      <c r="A4885" s="6" t="s">
        <v>5665</v>
      </c>
      <c r="B4885" s="6"/>
      <c r="C4885" s="26"/>
      <c r="D4885" s="15">
        <v>148</v>
      </c>
      <c r="G4885" s="32">
        <f t="shared" si="90"/>
        <v>0</v>
      </c>
    </row>
    <row r="4886" spans="1:7" x14ac:dyDescent="0.25">
      <c r="A4886" s="6" t="s">
        <v>5666</v>
      </c>
      <c r="B4886" s="6"/>
      <c r="C4886" s="26"/>
      <c r="D4886" s="15">
        <v>230</v>
      </c>
      <c r="G4886" s="32">
        <f t="shared" si="90"/>
        <v>0</v>
      </c>
    </row>
    <row r="4887" spans="1:7" x14ac:dyDescent="0.25">
      <c r="A4887" s="6" t="s">
        <v>5667</v>
      </c>
      <c r="B4887" s="6"/>
      <c r="C4887" s="26"/>
      <c r="D4887" s="15">
        <v>161</v>
      </c>
      <c r="G4887" s="32">
        <f t="shared" si="90"/>
        <v>0</v>
      </c>
    </row>
    <row r="4888" spans="1:7" x14ac:dyDescent="0.25">
      <c r="A4888" s="6" t="s">
        <v>5668</v>
      </c>
      <c r="B4888" s="6"/>
      <c r="C4888" s="26"/>
      <c r="D4888" s="15">
        <v>527</v>
      </c>
      <c r="G4888" s="32">
        <f t="shared" si="90"/>
        <v>0</v>
      </c>
    </row>
    <row r="4889" spans="1:7" x14ac:dyDescent="0.25">
      <c r="A4889" s="6" t="s">
        <v>5669</v>
      </c>
      <c r="B4889" s="6" t="s">
        <v>89</v>
      </c>
      <c r="C4889" s="26" t="s">
        <v>190</v>
      </c>
      <c r="D4889" s="15">
        <v>164</v>
      </c>
      <c r="G4889" s="32">
        <f t="shared" si="90"/>
        <v>0</v>
      </c>
    </row>
    <row r="4890" spans="1:7" x14ac:dyDescent="0.25">
      <c r="A4890" s="6" t="s">
        <v>5670</v>
      </c>
      <c r="B4890" s="6" t="s">
        <v>89</v>
      </c>
      <c r="C4890" s="26" t="s">
        <v>190</v>
      </c>
      <c r="D4890" s="15">
        <v>418</v>
      </c>
      <c r="G4890" s="32">
        <f t="shared" si="90"/>
        <v>0</v>
      </c>
    </row>
    <row r="4891" spans="1:7" x14ac:dyDescent="0.25">
      <c r="A4891" s="6" t="s">
        <v>5671</v>
      </c>
      <c r="B4891" s="6"/>
      <c r="C4891" s="26"/>
      <c r="D4891" s="15">
        <v>837</v>
      </c>
      <c r="G4891" s="32">
        <f t="shared" si="90"/>
        <v>0</v>
      </c>
    </row>
    <row r="4892" spans="1:7" x14ac:dyDescent="0.25">
      <c r="A4892" s="6" t="s">
        <v>5672</v>
      </c>
      <c r="B4892" s="6"/>
      <c r="C4892" s="26"/>
      <c r="D4892" s="15">
        <v>749</v>
      </c>
      <c r="G4892" s="32">
        <f t="shared" si="90"/>
        <v>0</v>
      </c>
    </row>
    <row r="4893" spans="1:7" x14ac:dyDescent="0.25">
      <c r="A4893" s="6" t="s">
        <v>5673</v>
      </c>
      <c r="B4893" s="6"/>
      <c r="C4893" s="26"/>
      <c r="D4893" s="15">
        <v>332</v>
      </c>
      <c r="G4893" s="32">
        <f t="shared" si="90"/>
        <v>0</v>
      </c>
    </row>
    <row r="4894" spans="1:7" x14ac:dyDescent="0.25">
      <c r="A4894" s="6" t="s">
        <v>5674</v>
      </c>
      <c r="B4894" s="6"/>
      <c r="C4894" s="26"/>
      <c r="D4894" s="15">
        <v>269</v>
      </c>
      <c r="G4894" s="32">
        <f t="shared" si="90"/>
        <v>0</v>
      </c>
    </row>
    <row r="4895" spans="1:7" x14ac:dyDescent="0.25">
      <c r="A4895" s="6" t="s">
        <v>5675</v>
      </c>
      <c r="B4895" s="6"/>
      <c r="C4895" s="26"/>
      <c r="D4895" s="15">
        <v>131</v>
      </c>
      <c r="G4895" s="32">
        <f t="shared" si="90"/>
        <v>0</v>
      </c>
    </row>
    <row r="4896" spans="1:7" x14ac:dyDescent="0.25">
      <c r="A4896" s="6" t="s">
        <v>5676</v>
      </c>
      <c r="B4896" s="6"/>
      <c r="C4896" s="26"/>
      <c r="D4896" s="15">
        <v>385.5</v>
      </c>
      <c r="G4896" s="32">
        <f t="shared" si="90"/>
        <v>0</v>
      </c>
    </row>
    <row r="4897" spans="1:7" x14ac:dyDescent="0.25">
      <c r="A4897" s="6" t="s">
        <v>5677</v>
      </c>
      <c r="B4897" s="6"/>
      <c r="C4897" s="26"/>
      <c r="D4897" s="15">
        <v>380</v>
      </c>
      <c r="G4897" s="32">
        <f t="shared" si="90"/>
        <v>0</v>
      </c>
    </row>
    <row r="4898" spans="1:7" x14ac:dyDescent="0.25">
      <c r="A4898" s="6" t="s">
        <v>5678</v>
      </c>
      <c r="B4898" s="6"/>
      <c r="C4898" s="26"/>
      <c r="D4898" s="15">
        <v>131</v>
      </c>
      <c r="G4898" s="32">
        <f t="shared" si="90"/>
        <v>0</v>
      </c>
    </row>
    <row r="4899" spans="1:7" x14ac:dyDescent="0.25">
      <c r="A4899" s="6" t="s">
        <v>5679</v>
      </c>
      <c r="B4899" s="6" t="s">
        <v>89</v>
      </c>
      <c r="C4899" s="26" t="s">
        <v>190</v>
      </c>
      <c r="D4899" s="15">
        <v>177</v>
      </c>
      <c r="G4899" s="32">
        <f t="shared" si="90"/>
        <v>0</v>
      </c>
    </row>
    <row r="4900" spans="1:7" x14ac:dyDescent="0.25">
      <c r="A4900" s="6" t="s">
        <v>5680</v>
      </c>
      <c r="B4900" s="6"/>
      <c r="C4900" s="26"/>
      <c r="D4900" s="15">
        <v>206</v>
      </c>
      <c r="G4900" s="32">
        <f t="shared" si="90"/>
        <v>0</v>
      </c>
    </row>
    <row r="4901" spans="1:7" x14ac:dyDescent="0.25">
      <c r="A4901" s="6" t="s">
        <v>5681</v>
      </c>
      <c r="B4901" s="6"/>
      <c r="C4901" s="26"/>
      <c r="D4901" s="15">
        <v>280</v>
      </c>
      <c r="G4901" s="32">
        <f t="shared" si="90"/>
        <v>0</v>
      </c>
    </row>
    <row r="4902" spans="1:7" x14ac:dyDescent="0.25">
      <c r="A4902" s="6" t="s">
        <v>5682</v>
      </c>
      <c r="B4902" s="6"/>
      <c r="C4902" s="26"/>
      <c r="D4902" s="15">
        <v>345</v>
      </c>
      <c r="G4902" s="32">
        <f t="shared" si="90"/>
        <v>0</v>
      </c>
    </row>
    <row r="4903" spans="1:7" x14ac:dyDescent="0.25">
      <c r="A4903" s="6" t="s">
        <v>5683</v>
      </c>
      <c r="B4903" s="6"/>
      <c r="C4903" s="26"/>
      <c r="D4903" s="15">
        <v>185.3</v>
      </c>
      <c r="G4903" s="32">
        <f t="shared" si="90"/>
        <v>0</v>
      </c>
    </row>
    <row r="4904" spans="1:7" x14ac:dyDescent="0.25">
      <c r="A4904" s="6" t="s">
        <v>5684</v>
      </c>
      <c r="B4904" s="6"/>
      <c r="C4904" s="26"/>
      <c r="D4904" s="15">
        <v>507</v>
      </c>
      <c r="G4904" s="32">
        <f t="shared" si="90"/>
        <v>0</v>
      </c>
    </row>
    <row r="4905" spans="1:7" x14ac:dyDescent="0.25">
      <c r="A4905" s="6" t="s">
        <v>5685</v>
      </c>
      <c r="B4905" s="6" t="s">
        <v>89</v>
      </c>
      <c r="C4905" s="26" t="s">
        <v>190</v>
      </c>
      <c r="D4905" s="15">
        <v>188</v>
      </c>
      <c r="G4905" s="32">
        <f t="shared" si="90"/>
        <v>0</v>
      </c>
    </row>
    <row r="4906" spans="1:7" x14ac:dyDescent="0.25">
      <c r="A4906" s="6" t="s">
        <v>5686</v>
      </c>
      <c r="B4906" s="6" t="s">
        <v>89</v>
      </c>
      <c r="C4906" s="26" t="s">
        <v>190</v>
      </c>
      <c r="D4906" s="15">
        <v>398</v>
      </c>
      <c r="G4906" s="32">
        <f t="shared" si="90"/>
        <v>0</v>
      </c>
    </row>
    <row r="4907" spans="1:7" x14ac:dyDescent="0.25">
      <c r="A4907" s="6" t="s">
        <v>5687</v>
      </c>
      <c r="B4907" s="6" t="s">
        <v>89</v>
      </c>
      <c r="C4907" s="26" t="s">
        <v>190</v>
      </c>
      <c r="D4907" s="15">
        <v>406</v>
      </c>
      <c r="G4907" s="32">
        <f t="shared" si="90"/>
        <v>0</v>
      </c>
    </row>
    <row r="4908" spans="1:7" x14ac:dyDescent="0.25">
      <c r="A4908" s="6" t="s">
        <v>5688</v>
      </c>
      <c r="B4908" s="6" t="s">
        <v>1073</v>
      </c>
      <c r="C4908" s="26" t="s">
        <v>1074</v>
      </c>
      <c r="D4908" s="15">
        <v>511</v>
      </c>
      <c r="G4908" s="32">
        <f t="shared" si="90"/>
        <v>0</v>
      </c>
    </row>
    <row r="4909" spans="1:7" x14ac:dyDescent="0.25">
      <c r="A4909" s="6" t="s">
        <v>5689</v>
      </c>
      <c r="B4909" s="6" t="s">
        <v>89</v>
      </c>
      <c r="C4909" s="26" t="s">
        <v>190</v>
      </c>
      <c r="D4909" s="15">
        <v>418</v>
      </c>
      <c r="G4909" s="32">
        <f t="shared" si="90"/>
        <v>0</v>
      </c>
    </row>
    <row r="4910" spans="1:7" x14ac:dyDescent="0.25">
      <c r="A4910" s="6" t="s">
        <v>5690</v>
      </c>
      <c r="B4910" s="6"/>
      <c r="C4910" s="26"/>
      <c r="D4910" s="15">
        <v>395</v>
      </c>
      <c r="G4910" s="32">
        <f t="shared" si="90"/>
        <v>0</v>
      </c>
    </row>
    <row r="4911" spans="1:7" x14ac:dyDescent="0.25">
      <c r="A4911" s="6" t="s">
        <v>5691</v>
      </c>
      <c r="B4911" s="6"/>
      <c r="C4911" s="26"/>
      <c r="D4911" s="15">
        <v>276</v>
      </c>
      <c r="G4911" s="32">
        <f t="shared" si="90"/>
        <v>0</v>
      </c>
    </row>
    <row r="4912" spans="1:7" x14ac:dyDescent="0.25">
      <c r="A4912" s="6" t="s">
        <v>5692</v>
      </c>
      <c r="B4912" s="6"/>
      <c r="C4912" s="26"/>
      <c r="D4912" s="15">
        <v>205</v>
      </c>
      <c r="G4912" s="32">
        <f t="shared" si="90"/>
        <v>0</v>
      </c>
    </row>
    <row r="4913" spans="1:7" x14ac:dyDescent="0.25">
      <c r="A4913" s="6" t="s">
        <v>5693</v>
      </c>
      <c r="B4913" s="6"/>
      <c r="C4913" s="26"/>
      <c r="D4913" s="15">
        <v>160</v>
      </c>
      <c r="G4913" s="32">
        <f t="shared" si="90"/>
        <v>0</v>
      </c>
    </row>
    <row r="4914" spans="1:7" x14ac:dyDescent="0.25">
      <c r="A4914" s="6" t="s">
        <v>5694</v>
      </c>
      <c r="B4914" s="6" t="s">
        <v>89</v>
      </c>
      <c r="C4914" s="26" t="s">
        <v>190</v>
      </c>
      <c r="D4914" s="15">
        <v>542</v>
      </c>
      <c r="G4914" s="32">
        <f t="shared" si="90"/>
        <v>0</v>
      </c>
    </row>
    <row r="4915" spans="1:7" x14ac:dyDescent="0.25">
      <c r="A4915" s="6" t="s">
        <v>5695</v>
      </c>
      <c r="B4915" s="6"/>
      <c r="C4915" s="26"/>
      <c r="D4915" s="15">
        <v>261</v>
      </c>
      <c r="G4915" s="32">
        <f t="shared" si="90"/>
        <v>0</v>
      </c>
    </row>
    <row r="4916" spans="1:7" x14ac:dyDescent="0.25">
      <c r="A4916" s="6" t="s">
        <v>5696</v>
      </c>
      <c r="B4916" s="6"/>
      <c r="C4916" s="26"/>
      <c r="D4916" s="15">
        <v>504.5</v>
      </c>
      <c r="G4916" s="32">
        <f t="shared" si="90"/>
        <v>0</v>
      </c>
    </row>
    <row r="4917" spans="1:7" x14ac:dyDescent="0.25">
      <c r="A4917" s="6" t="s">
        <v>5697</v>
      </c>
      <c r="B4917" s="6"/>
      <c r="C4917" s="26"/>
      <c r="D4917" s="15">
        <v>104</v>
      </c>
      <c r="G4917" s="32">
        <f t="shared" si="90"/>
        <v>0</v>
      </c>
    </row>
    <row r="4918" spans="1:7" x14ac:dyDescent="0.25">
      <c r="A4918" s="6" t="s">
        <v>5698</v>
      </c>
      <c r="B4918" s="6"/>
      <c r="C4918" s="26"/>
      <c r="D4918" s="15">
        <v>190</v>
      </c>
      <c r="G4918" s="32">
        <f t="shared" si="90"/>
        <v>0</v>
      </c>
    </row>
    <row r="4919" spans="1:7" x14ac:dyDescent="0.25">
      <c r="A4919" s="6" t="s">
        <v>5699</v>
      </c>
      <c r="B4919" s="6" t="s">
        <v>89</v>
      </c>
      <c r="C4919" s="26" t="s">
        <v>190</v>
      </c>
      <c r="D4919" s="15">
        <v>398</v>
      </c>
      <c r="G4919" s="32">
        <f t="shared" si="90"/>
        <v>0</v>
      </c>
    </row>
    <row r="4920" spans="1:7" x14ac:dyDescent="0.25">
      <c r="A4920" s="6" t="s">
        <v>5700</v>
      </c>
      <c r="B4920" s="6" t="s">
        <v>89</v>
      </c>
      <c r="C4920" s="26" t="s">
        <v>190</v>
      </c>
      <c r="D4920" s="15">
        <v>104</v>
      </c>
      <c r="G4920" s="32">
        <f t="shared" si="90"/>
        <v>0</v>
      </c>
    </row>
    <row r="4921" spans="1:7" x14ac:dyDescent="0.25">
      <c r="A4921" s="6" t="s">
        <v>5701</v>
      </c>
      <c r="B4921" s="6" t="s">
        <v>89</v>
      </c>
      <c r="C4921" s="26" t="s">
        <v>190</v>
      </c>
      <c r="D4921" s="15">
        <v>198</v>
      </c>
      <c r="G4921" s="32">
        <f t="shared" si="90"/>
        <v>0</v>
      </c>
    </row>
    <row r="4922" spans="1:7" x14ac:dyDescent="0.25">
      <c r="A4922" s="6" t="s">
        <v>5702</v>
      </c>
      <c r="B4922" s="6" t="s">
        <v>89</v>
      </c>
      <c r="C4922" s="26" t="s">
        <v>190</v>
      </c>
      <c r="D4922" s="15">
        <v>628</v>
      </c>
      <c r="G4922" s="32">
        <f t="shared" si="90"/>
        <v>0</v>
      </c>
    </row>
    <row r="4923" spans="1:7" x14ac:dyDescent="0.25">
      <c r="A4923" s="6" t="s">
        <v>5703</v>
      </c>
      <c r="B4923" s="6" t="s">
        <v>89</v>
      </c>
      <c r="C4923" s="26" t="s">
        <v>190</v>
      </c>
      <c r="D4923" s="15">
        <v>334</v>
      </c>
      <c r="G4923" s="32">
        <f t="shared" si="90"/>
        <v>0</v>
      </c>
    </row>
    <row r="4924" spans="1:7" x14ac:dyDescent="0.25">
      <c r="A4924" s="6" t="s">
        <v>5704</v>
      </c>
      <c r="B4924" s="6"/>
      <c r="C4924" s="26"/>
      <c r="D4924" s="15">
        <v>216</v>
      </c>
      <c r="G4924" s="32">
        <f t="shared" si="90"/>
        <v>0</v>
      </c>
    </row>
    <row r="4925" spans="1:7" x14ac:dyDescent="0.25">
      <c r="A4925" s="6" t="s">
        <v>5705</v>
      </c>
      <c r="B4925" s="6" t="s">
        <v>632</v>
      </c>
      <c r="C4925" s="26" t="s">
        <v>633</v>
      </c>
      <c r="D4925" s="15">
        <v>376</v>
      </c>
      <c r="G4925" s="32">
        <f t="shared" si="90"/>
        <v>0</v>
      </c>
    </row>
    <row r="4926" spans="1:7" x14ac:dyDescent="0.25">
      <c r="A4926" s="6" t="s">
        <v>5706</v>
      </c>
      <c r="B4926" s="6"/>
      <c r="C4926" s="26"/>
      <c r="D4926" s="15">
        <v>206.5</v>
      </c>
      <c r="G4926" s="32">
        <f t="shared" si="90"/>
        <v>0</v>
      </c>
    </row>
    <row r="4927" spans="1:7" x14ac:dyDescent="0.25">
      <c r="A4927" s="6" t="s">
        <v>5707</v>
      </c>
      <c r="B4927" s="6"/>
      <c r="C4927" s="26"/>
      <c r="D4927" s="15">
        <v>130</v>
      </c>
      <c r="G4927" s="32">
        <f t="shared" si="90"/>
        <v>0</v>
      </c>
    </row>
    <row r="4928" spans="1:7" x14ac:dyDescent="0.25">
      <c r="A4928" s="6" t="s">
        <v>5708</v>
      </c>
      <c r="B4928" s="6"/>
      <c r="C4928" s="26"/>
      <c r="D4928" s="15">
        <v>396</v>
      </c>
      <c r="G4928" s="32">
        <f t="shared" si="90"/>
        <v>0</v>
      </c>
    </row>
    <row r="4929" spans="1:7" x14ac:dyDescent="0.25">
      <c r="A4929" s="6" t="s">
        <v>5709</v>
      </c>
      <c r="B4929" s="6"/>
      <c r="C4929" s="26"/>
      <c r="D4929" s="15">
        <v>235</v>
      </c>
      <c r="G4929" s="32">
        <f t="shared" si="90"/>
        <v>0</v>
      </c>
    </row>
    <row r="4930" spans="1:7" x14ac:dyDescent="0.25">
      <c r="A4930" s="6" t="s">
        <v>5710</v>
      </c>
      <c r="B4930" s="6" t="s">
        <v>89</v>
      </c>
      <c r="C4930" s="26" t="s">
        <v>190</v>
      </c>
      <c r="D4930" s="15">
        <v>209</v>
      </c>
      <c r="G4930" s="32">
        <f t="shared" si="90"/>
        <v>0</v>
      </c>
    </row>
    <row r="4931" spans="1:7" x14ac:dyDescent="0.25">
      <c r="A4931" s="6" t="s">
        <v>5711</v>
      </c>
      <c r="B4931" s="6" t="s">
        <v>89</v>
      </c>
      <c r="C4931" s="26" t="s">
        <v>190</v>
      </c>
      <c r="D4931" s="15">
        <v>104</v>
      </c>
      <c r="G4931" s="32">
        <f t="shared" ref="G4931:G4973" si="91">SUMIF($B:$B,F4931,$D:$D)</f>
        <v>0</v>
      </c>
    </row>
    <row r="4932" spans="1:7" x14ac:dyDescent="0.25">
      <c r="A4932" s="6" t="s">
        <v>5712</v>
      </c>
      <c r="B4932" s="6" t="s">
        <v>89</v>
      </c>
      <c r="C4932" s="26" t="s">
        <v>190</v>
      </c>
      <c r="D4932" s="15">
        <v>669</v>
      </c>
      <c r="G4932" s="32">
        <f t="shared" si="91"/>
        <v>0</v>
      </c>
    </row>
    <row r="4933" spans="1:7" x14ac:dyDescent="0.25">
      <c r="A4933" s="6" t="s">
        <v>5713</v>
      </c>
      <c r="B4933" s="6" t="s">
        <v>89</v>
      </c>
      <c r="C4933" s="26" t="s">
        <v>190</v>
      </c>
      <c r="D4933" s="15">
        <v>167</v>
      </c>
      <c r="G4933" s="32">
        <f t="shared" si="91"/>
        <v>0</v>
      </c>
    </row>
    <row r="4934" spans="1:7" x14ac:dyDescent="0.25">
      <c r="A4934" s="6" t="s">
        <v>5714</v>
      </c>
      <c r="B4934" s="6"/>
      <c r="C4934" s="26"/>
      <c r="D4934" s="15">
        <v>766</v>
      </c>
      <c r="G4934" s="32">
        <f t="shared" si="91"/>
        <v>0</v>
      </c>
    </row>
    <row r="4935" spans="1:7" x14ac:dyDescent="0.25">
      <c r="A4935" s="6" t="s">
        <v>5715</v>
      </c>
      <c r="B4935" s="6" t="s">
        <v>89</v>
      </c>
      <c r="C4935" s="26" t="s">
        <v>190</v>
      </c>
      <c r="D4935" s="15">
        <v>271</v>
      </c>
      <c r="G4935" s="32">
        <f t="shared" si="91"/>
        <v>0</v>
      </c>
    </row>
    <row r="4936" spans="1:7" x14ac:dyDescent="0.25">
      <c r="A4936" s="6" t="s">
        <v>5716</v>
      </c>
      <c r="B4936" s="6" t="s">
        <v>5717</v>
      </c>
      <c r="C4936" s="26" t="s">
        <v>5718</v>
      </c>
      <c r="D4936" s="15">
        <v>177</v>
      </c>
      <c r="G4936" s="32">
        <f t="shared" si="91"/>
        <v>0</v>
      </c>
    </row>
    <row r="4937" spans="1:7" x14ac:dyDescent="0.25">
      <c r="A4937" s="6" t="s">
        <v>5719</v>
      </c>
      <c r="B4937" s="6"/>
      <c r="C4937" s="26"/>
      <c r="D4937" s="15">
        <v>209</v>
      </c>
      <c r="G4937" s="32">
        <f t="shared" si="91"/>
        <v>0</v>
      </c>
    </row>
    <row r="4938" spans="1:7" x14ac:dyDescent="0.25">
      <c r="A4938" s="6" t="s">
        <v>5720</v>
      </c>
      <c r="B4938" s="6"/>
      <c r="C4938" s="26"/>
      <c r="D4938" s="15">
        <v>677.5</v>
      </c>
      <c r="G4938" s="32">
        <f t="shared" si="91"/>
        <v>0</v>
      </c>
    </row>
    <row r="4939" spans="1:7" x14ac:dyDescent="0.25">
      <c r="A4939" s="6" t="s">
        <v>5721</v>
      </c>
      <c r="B4939" s="6" t="s">
        <v>632</v>
      </c>
      <c r="C4939" s="26" t="s">
        <v>633</v>
      </c>
      <c r="D4939" s="15">
        <v>511</v>
      </c>
      <c r="G4939" s="32">
        <f t="shared" si="91"/>
        <v>0</v>
      </c>
    </row>
    <row r="4940" spans="1:7" x14ac:dyDescent="0.25">
      <c r="A4940" s="6" t="s">
        <v>5722</v>
      </c>
      <c r="B4940" s="6"/>
      <c r="C4940" s="26"/>
      <c r="D4940" s="15">
        <v>624</v>
      </c>
      <c r="G4940" s="32">
        <f t="shared" si="91"/>
        <v>0</v>
      </c>
    </row>
    <row r="4941" spans="1:7" x14ac:dyDescent="0.25">
      <c r="A4941" s="6" t="s">
        <v>5723</v>
      </c>
      <c r="B4941" s="6"/>
      <c r="C4941" s="26"/>
      <c r="D4941" s="15">
        <v>445</v>
      </c>
      <c r="G4941" s="32">
        <f t="shared" si="91"/>
        <v>0</v>
      </c>
    </row>
    <row r="4942" spans="1:7" x14ac:dyDescent="0.25">
      <c r="A4942" s="6" t="s">
        <v>5724</v>
      </c>
      <c r="B4942" s="6"/>
      <c r="C4942" s="26"/>
      <c r="D4942" s="15">
        <v>161</v>
      </c>
      <c r="G4942" s="32">
        <f t="shared" si="91"/>
        <v>0</v>
      </c>
    </row>
    <row r="4943" spans="1:7" x14ac:dyDescent="0.25">
      <c r="A4943" s="6" t="s">
        <v>5725</v>
      </c>
      <c r="B4943" s="6"/>
      <c r="C4943" s="26"/>
      <c r="D4943" s="15">
        <v>428</v>
      </c>
      <c r="G4943" s="32">
        <f t="shared" si="91"/>
        <v>0</v>
      </c>
    </row>
    <row r="4944" spans="1:7" x14ac:dyDescent="0.25">
      <c r="A4944" s="6" t="s">
        <v>5726</v>
      </c>
      <c r="B4944" s="6" t="s">
        <v>89</v>
      </c>
      <c r="C4944" s="26" t="s">
        <v>190</v>
      </c>
      <c r="D4944" s="15">
        <v>177</v>
      </c>
      <c r="G4944" s="32">
        <f t="shared" si="91"/>
        <v>0</v>
      </c>
    </row>
    <row r="4945" spans="1:7" x14ac:dyDescent="0.25">
      <c r="A4945" s="6" t="s">
        <v>5727</v>
      </c>
      <c r="B4945" s="6"/>
      <c r="C4945" s="26"/>
      <c r="D4945" s="15">
        <v>552</v>
      </c>
      <c r="G4945" s="32">
        <f t="shared" si="91"/>
        <v>0</v>
      </c>
    </row>
    <row r="4946" spans="1:7" x14ac:dyDescent="0.25">
      <c r="A4946" s="6" t="s">
        <v>5728</v>
      </c>
      <c r="B4946" s="6"/>
      <c r="C4946" s="26"/>
      <c r="D4946" s="15">
        <v>285</v>
      </c>
      <c r="G4946" s="32">
        <f t="shared" si="91"/>
        <v>0</v>
      </c>
    </row>
    <row r="4947" spans="1:7" x14ac:dyDescent="0.25">
      <c r="A4947" s="6" t="s">
        <v>5729</v>
      </c>
      <c r="B4947" s="6" t="s">
        <v>89</v>
      </c>
      <c r="C4947" s="26" t="s">
        <v>190</v>
      </c>
      <c r="D4947" s="15">
        <v>1597</v>
      </c>
      <c r="G4947" s="32">
        <f t="shared" si="91"/>
        <v>0</v>
      </c>
    </row>
    <row r="4948" spans="1:7" x14ac:dyDescent="0.25">
      <c r="A4948" s="6" t="s">
        <v>5730</v>
      </c>
      <c r="B4948" s="6"/>
      <c r="C4948" s="26"/>
      <c r="D4948" s="15">
        <v>270</v>
      </c>
      <c r="G4948" s="32">
        <f t="shared" si="91"/>
        <v>0</v>
      </c>
    </row>
    <row r="4949" spans="1:7" x14ac:dyDescent="0.25">
      <c r="A4949" s="6" t="s">
        <v>5731</v>
      </c>
      <c r="B4949" s="6"/>
      <c r="C4949" s="26"/>
      <c r="D4949" s="15">
        <v>326</v>
      </c>
      <c r="G4949" s="32">
        <f t="shared" si="91"/>
        <v>0</v>
      </c>
    </row>
    <row r="4950" spans="1:7" x14ac:dyDescent="0.25">
      <c r="A4950" s="6" t="s">
        <v>5732</v>
      </c>
      <c r="B4950" s="6"/>
      <c r="C4950" s="26"/>
      <c r="D4950" s="15">
        <v>161</v>
      </c>
      <c r="G4950" s="32">
        <f t="shared" si="91"/>
        <v>0</v>
      </c>
    </row>
    <row r="4951" spans="1:7" x14ac:dyDescent="0.25">
      <c r="A4951" s="6" t="s">
        <v>5733</v>
      </c>
      <c r="B4951" s="6"/>
      <c r="C4951" s="26"/>
      <c r="D4951" s="15">
        <v>457</v>
      </c>
      <c r="G4951" s="32">
        <f t="shared" si="91"/>
        <v>0</v>
      </c>
    </row>
    <row r="4952" spans="1:7" x14ac:dyDescent="0.25">
      <c r="A4952" s="6" t="s">
        <v>5734</v>
      </c>
      <c r="B4952" s="6"/>
      <c r="C4952" s="26"/>
      <c r="D4952" s="15">
        <v>240</v>
      </c>
      <c r="G4952" s="32">
        <f t="shared" si="91"/>
        <v>0</v>
      </c>
    </row>
    <row r="4953" spans="1:7" x14ac:dyDescent="0.25">
      <c r="A4953" s="6" t="s">
        <v>5735</v>
      </c>
      <c r="B4953" s="6" t="s">
        <v>5736</v>
      </c>
      <c r="C4953" s="26" t="s">
        <v>5737</v>
      </c>
      <c r="D4953" s="15">
        <v>397</v>
      </c>
      <c r="G4953" s="32">
        <f t="shared" si="91"/>
        <v>0</v>
      </c>
    </row>
    <row r="4954" spans="1:7" x14ac:dyDescent="0.25">
      <c r="A4954" s="6" t="s">
        <v>5738</v>
      </c>
      <c r="B4954" s="6" t="s">
        <v>449</v>
      </c>
      <c r="C4954" s="26" t="s">
        <v>450</v>
      </c>
      <c r="D4954" s="15">
        <v>720</v>
      </c>
      <c r="G4954" s="32">
        <f t="shared" si="91"/>
        <v>0</v>
      </c>
    </row>
    <row r="4955" spans="1:7" x14ac:dyDescent="0.25">
      <c r="A4955" s="6" t="s">
        <v>5739</v>
      </c>
      <c r="B4955" s="6"/>
      <c r="C4955" s="26"/>
      <c r="D4955" s="15">
        <v>578</v>
      </c>
      <c r="G4955" s="32">
        <f t="shared" si="91"/>
        <v>0</v>
      </c>
    </row>
    <row r="4956" spans="1:7" x14ac:dyDescent="0.25">
      <c r="A4956" s="6" t="s">
        <v>5740</v>
      </c>
      <c r="B4956" s="6"/>
      <c r="C4956" s="26"/>
      <c r="D4956" s="15">
        <v>734</v>
      </c>
      <c r="G4956" s="32">
        <f t="shared" si="91"/>
        <v>0</v>
      </c>
    </row>
    <row r="4957" spans="1:7" x14ac:dyDescent="0.25">
      <c r="A4957" s="6" t="s">
        <v>5741</v>
      </c>
      <c r="B4957" s="6"/>
      <c r="C4957" s="26"/>
      <c r="D4957" s="15">
        <v>279</v>
      </c>
      <c r="G4957" s="32">
        <f t="shared" si="91"/>
        <v>0</v>
      </c>
    </row>
    <row r="4958" spans="1:7" x14ac:dyDescent="0.25">
      <c r="A4958" s="6" t="s">
        <v>5742</v>
      </c>
      <c r="B4958" s="6" t="s">
        <v>632</v>
      </c>
      <c r="C4958" s="26" t="s">
        <v>633</v>
      </c>
      <c r="D4958" s="15">
        <v>104</v>
      </c>
      <c r="G4958" s="32">
        <f t="shared" si="91"/>
        <v>0</v>
      </c>
    </row>
    <row r="4959" spans="1:7" x14ac:dyDescent="0.25">
      <c r="A4959" s="6" t="s">
        <v>5743</v>
      </c>
      <c r="B4959" s="6"/>
      <c r="C4959" s="26"/>
      <c r="D4959" s="15">
        <v>407</v>
      </c>
      <c r="G4959" s="32">
        <f t="shared" si="91"/>
        <v>0</v>
      </c>
    </row>
    <row r="4960" spans="1:7" x14ac:dyDescent="0.25">
      <c r="A4960" s="6" t="s">
        <v>5744</v>
      </c>
      <c r="B4960" s="6"/>
      <c r="C4960" s="26"/>
      <c r="D4960" s="15">
        <v>251</v>
      </c>
      <c r="G4960" s="32">
        <f t="shared" si="91"/>
        <v>0</v>
      </c>
    </row>
    <row r="4961" spans="1:9" x14ac:dyDescent="0.25">
      <c r="A4961" s="6" t="s">
        <v>5745</v>
      </c>
      <c r="B4961" s="6"/>
      <c r="C4961" s="26"/>
      <c r="D4961" s="15">
        <v>535</v>
      </c>
      <c r="G4961" s="32">
        <f t="shared" si="91"/>
        <v>0</v>
      </c>
    </row>
    <row r="4962" spans="1:9" x14ac:dyDescent="0.25">
      <c r="A4962" s="6" t="s">
        <v>5746</v>
      </c>
      <c r="B4962" s="6"/>
      <c r="C4962" s="26"/>
      <c r="D4962" s="15">
        <v>394</v>
      </c>
      <c r="G4962" s="32">
        <f t="shared" si="91"/>
        <v>0</v>
      </c>
    </row>
    <row r="4963" spans="1:9" x14ac:dyDescent="0.25">
      <c r="A4963" s="6" t="s">
        <v>5747</v>
      </c>
      <c r="B4963" s="6"/>
      <c r="C4963" s="26"/>
      <c r="D4963" s="15">
        <v>171</v>
      </c>
      <c r="G4963" s="32">
        <f t="shared" si="91"/>
        <v>0</v>
      </c>
    </row>
    <row r="4964" spans="1:9" x14ac:dyDescent="0.25">
      <c r="A4964" s="6" t="s">
        <v>5748</v>
      </c>
      <c r="B4964" s="6"/>
      <c r="C4964" s="26"/>
      <c r="D4964" s="15">
        <v>161</v>
      </c>
      <c r="G4964" s="32">
        <f t="shared" si="91"/>
        <v>0</v>
      </c>
    </row>
    <row r="4965" spans="1:9" x14ac:dyDescent="0.25">
      <c r="A4965" s="6" t="s">
        <v>5749</v>
      </c>
      <c r="B4965" s="6"/>
      <c r="C4965" s="26"/>
      <c r="D4965" s="15">
        <v>260</v>
      </c>
      <c r="G4965" s="32">
        <f t="shared" si="91"/>
        <v>0</v>
      </c>
    </row>
    <row r="4966" spans="1:9" x14ac:dyDescent="0.25">
      <c r="A4966" s="6" t="s">
        <v>5750</v>
      </c>
      <c r="B4966" s="6"/>
      <c r="C4966" s="26"/>
      <c r="D4966" s="15">
        <v>245</v>
      </c>
      <c r="G4966" s="32">
        <f t="shared" si="91"/>
        <v>0</v>
      </c>
    </row>
    <row r="4967" spans="1:9" x14ac:dyDescent="0.25">
      <c r="A4967" s="6" t="s">
        <v>5751</v>
      </c>
      <c r="B4967" s="6"/>
      <c r="C4967" s="26"/>
      <c r="D4967" s="15">
        <v>355</v>
      </c>
      <c r="G4967" s="32">
        <f t="shared" si="91"/>
        <v>0</v>
      </c>
    </row>
    <row r="4968" spans="1:9" x14ac:dyDescent="0.25">
      <c r="A4968" s="6" t="s">
        <v>5752</v>
      </c>
      <c r="B4968" s="6"/>
      <c r="C4968" s="26"/>
      <c r="D4968" s="15">
        <v>853</v>
      </c>
      <c r="G4968" s="32">
        <f t="shared" si="91"/>
        <v>0</v>
      </c>
    </row>
    <row r="4969" spans="1:9" x14ac:dyDescent="0.25">
      <c r="A4969" s="6" t="s">
        <v>5753</v>
      </c>
      <c r="B4969" s="6"/>
      <c r="C4969" s="26"/>
      <c r="D4969" s="15">
        <v>419</v>
      </c>
      <c r="G4969" s="32">
        <f t="shared" si="91"/>
        <v>0</v>
      </c>
    </row>
    <row r="4970" spans="1:9" x14ac:dyDescent="0.25">
      <c r="A4970" s="6" t="s">
        <v>5754</v>
      </c>
      <c r="B4970" s="6"/>
      <c r="C4970" s="26"/>
      <c r="D4970" s="15">
        <v>429</v>
      </c>
      <c r="G4970" s="32">
        <f t="shared" si="91"/>
        <v>0</v>
      </c>
    </row>
    <row r="4971" spans="1:9" x14ac:dyDescent="0.25">
      <c r="A4971" s="6" t="s">
        <v>5755</v>
      </c>
      <c r="B4971" s="6"/>
      <c r="C4971" s="26"/>
      <c r="D4971" s="15">
        <v>332</v>
      </c>
      <c r="G4971" s="32">
        <f t="shared" si="91"/>
        <v>0</v>
      </c>
    </row>
    <row r="4972" spans="1:9" x14ac:dyDescent="0.25">
      <c r="A4972" s="6" t="s">
        <v>5756</v>
      </c>
      <c r="B4972" s="6" t="s">
        <v>89</v>
      </c>
      <c r="C4972" s="26" t="s">
        <v>190</v>
      </c>
      <c r="D4972" s="15">
        <v>230</v>
      </c>
      <c r="G4972" s="32">
        <f t="shared" si="91"/>
        <v>0</v>
      </c>
    </row>
    <row r="4973" spans="1:9" x14ac:dyDescent="0.25">
      <c r="A4973" s="6" t="s">
        <v>5757</v>
      </c>
      <c r="B4973" s="6" t="s">
        <v>632</v>
      </c>
      <c r="C4973" s="26" t="s">
        <v>633</v>
      </c>
      <c r="D4973" s="15">
        <v>302</v>
      </c>
      <c r="G4973" s="32">
        <f t="shared" si="91"/>
        <v>0</v>
      </c>
      <c r="H4973" s="19">
        <v>1</v>
      </c>
    </row>
    <row r="4974" spans="1:9" x14ac:dyDescent="0.25">
      <c r="F4974" s="22"/>
      <c r="G4974" s="33"/>
      <c r="H4974" s="20"/>
      <c r="I4974" s="20"/>
    </row>
  </sheetData>
  <conditionalFormatting sqref="G1:G1048576">
    <cfRule type="top10" dxfId="0" priority="2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Main</vt:lpstr>
      <vt:lpstr>EDA</vt:lpstr>
      <vt:lpstr>Conclusion</vt:lpstr>
      <vt:lpstr>Notes</vt:lpstr>
      <vt:lpstr>Reference_sheet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Mathur</dc:creator>
  <cp:lastModifiedBy>Abhishek Mathur</cp:lastModifiedBy>
  <dcterms:created xsi:type="dcterms:W3CDTF">2025-12-18T10:46:19Z</dcterms:created>
  <dcterms:modified xsi:type="dcterms:W3CDTF">2025-12-18T20:25:22Z</dcterms:modified>
</cp:coreProperties>
</file>